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600" yWindow="1035" windowWidth="9345" windowHeight="9165" tabRatio="834"/>
  </bookViews>
  <sheets>
    <sheet name="per SKPD" sheetId="13" r:id="rId1"/>
    <sheet name="Rekap SKPD" sheetId="23" r:id="rId2"/>
    <sheet name="KIB A" sheetId="25" r:id="rId3"/>
    <sheet name="KIB B" sheetId="26" r:id="rId4"/>
    <sheet name="KIB C" sheetId="27" r:id="rId5"/>
    <sheet name="KIB D" sheetId="28" r:id="rId6"/>
    <sheet name="KIB E" sheetId="29" r:id="rId7"/>
    <sheet name="KIB F" sheetId="30" r:id="rId8"/>
    <sheet name="Aset Lainnya" sheetId="31" r:id="rId9"/>
    <sheet name="ekstraKtbl" sheetId="32" r:id="rId10"/>
    <sheet name="Rekap KIB" sheetId="33" r:id="rId11"/>
    <sheet name="Rekap Mutasi" sheetId="34" r:id="rId12"/>
    <sheet name="Rekap Mutasi KIB" sheetId="35" r:id="rId13"/>
    <sheet name="MUTASI" sheetId="36" r:id="rId14"/>
  </sheets>
  <definedNames>
    <definedName name="_xlnm._FilterDatabase" localSheetId="8" hidden="1">'Aset Lainnya'!$L$1:$L$100</definedName>
    <definedName name="_xlnm._FilterDatabase" localSheetId="9" hidden="1">ekstraKtbl!$L$1:$L$100</definedName>
    <definedName name="_xlnm._FilterDatabase" localSheetId="2" hidden="1">'KIB A'!$L$1:$L$99</definedName>
    <definedName name="_xlnm._FilterDatabase" localSheetId="3" hidden="1">'KIB B'!$L$1:$L$99</definedName>
    <definedName name="_xlnm._FilterDatabase" localSheetId="4" hidden="1">'KIB C'!$L$1:$L$100</definedName>
    <definedName name="_xlnm._FilterDatabase" localSheetId="5" hidden="1">'KIB D'!$L$1:$L$100</definedName>
    <definedName name="_xlnm._FilterDatabase" localSheetId="6" hidden="1">'KIB E'!$L$1:$L$100</definedName>
    <definedName name="_xlnm._FilterDatabase" localSheetId="7" hidden="1">'KIB F'!$L$1:$L$100</definedName>
    <definedName name="_xlnm._FilterDatabase" localSheetId="0" hidden="1">'per SKPD'!$A$10:$AQ$8182</definedName>
    <definedName name="_xlnm._FilterDatabase" localSheetId="11" hidden="1">'Rekap Mutasi'!$A$10:$I$741</definedName>
    <definedName name="_xlnm._FilterDatabase" localSheetId="1" hidden="1">'Rekap SKPD'!$A$1:$A$755</definedName>
    <definedName name="_xlnm.Print_Titles" localSheetId="8">'Aset Lainnya'!$10:$10</definedName>
    <definedName name="_xlnm.Print_Titles" localSheetId="9">ekstraKtbl!$10:$10</definedName>
    <definedName name="_xlnm.Print_Titles" localSheetId="2">'KIB A'!$10:$10</definedName>
    <definedName name="_xlnm.Print_Titles" localSheetId="3">'KIB B'!$10:$10</definedName>
    <definedName name="_xlnm.Print_Titles" localSheetId="4">'KIB C'!$10:$10</definedName>
    <definedName name="_xlnm.Print_Titles" localSheetId="5">'KIB D'!$10:$10</definedName>
    <definedName name="_xlnm.Print_Titles" localSheetId="6">'KIB E'!$10:$10</definedName>
    <definedName name="_xlnm.Print_Titles" localSheetId="7">'KIB F'!$10:$10</definedName>
    <definedName name="_xlnm.Print_Titles" localSheetId="0">'per SKPD'!$10:$10</definedName>
    <definedName name="_xlnm.Print_Titles" localSheetId="10">'Rekap KIB'!#REF!</definedName>
    <definedName name="_xlnm.Print_Titles" localSheetId="11">'Rekap Mutasi'!$10:$10</definedName>
    <definedName name="_xlnm.Print_Titles" localSheetId="1">'Rekap SKPD'!$10:$10</definedName>
  </definedNames>
  <calcPr calcId="125725"/>
</workbook>
</file>

<file path=xl/calcChain.xml><?xml version="1.0" encoding="utf-8"?>
<calcChain xmlns="http://schemas.openxmlformats.org/spreadsheetml/2006/main">
  <c r="AP62" i="13"/>
  <c r="G7996"/>
  <c r="I6889"/>
  <c r="I6746"/>
  <c r="I6374"/>
  <c r="I6104"/>
  <c r="I5897"/>
  <c r="I4678"/>
  <c r="G536" l="1"/>
  <c r="N8038" l="1"/>
  <c r="Z7" i="23" l="1"/>
  <c r="G6394" i="13" l="1"/>
  <c r="H6385"/>
  <c r="G87" l="1"/>
  <c r="G1377" l="1"/>
  <c r="G963"/>
  <c r="H907"/>
  <c r="G3642" l="1"/>
  <c r="G3313"/>
  <c r="G3305"/>
  <c r="G3303"/>
  <c r="G3298"/>
  <c r="G3294"/>
  <c r="G3291"/>
  <c r="G3284"/>
  <c r="G3280"/>
  <c r="G3274"/>
  <c r="G3267"/>
  <c r="G3261"/>
  <c r="G3265"/>
  <c r="G3262"/>
  <c r="G3259"/>
  <c r="G3202" l="1"/>
  <c r="G3208"/>
  <c r="G3252" l="1"/>
  <c r="G3251"/>
  <c r="G3245"/>
  <c r="G3239"/>
  <c r="G3238"/>
  <c r="G3232"/>
  <c r="G3226"/>
  <c r="G3611" l="1"/>
  <c r="G3607"/>
  <c r="G3696"/>
  <c r="G3688" s="1"/>
  <c r="F3688"/>
  <c r="G3402"/>
  <c r="G3394"/>
  <c r="G3375"/>
  <c r="G3369"/>
  <c r="G3372"/>
  <c r="G3366"/>
  <c r="G3364"/>
  <c r="G3362"/>
  <c r="G3360"/>
  <c r="G3358"/>
  <c r="G3352"/>
  <c r="G3350"/>
  <c r="G3349"/>
  <c r="G3343"/>
  <c r="G3337"/>
  <c r="G3335"/>
  <c r="G3329"/>
  <c r="G3328"/>
  <c r="G3601" l="1"/>
  <c r="G3724"/>
  <c r="G3718"/>
  <c r="G3219" l="1"/>
  <c r="G3218"/>
  <c r="G3196" l="1"/>
  <c r="G6448"/>
  <c r="G6445"/>
  <c r="G6454"/>
  <c r="G6456"/>
  <c r="H6607" l="1"/>
  <c r="G6631"/>
  <c r="G6652"/>
  <c r="G6646" s="1"/>
  <c r="G6637"/>
  <c r="G6629"/>
  <c r="G6628"/>
  <c r="G6624"/>
  <c r="G6613"/>
  <c r="I6646"/>
  <c r="F6933" l="1"/>
  <c r="G6928"/>
  <c r="G6926"/>
  <c r="G6917"/>
  <c r="G6915"/>
  <c r="G6913"/>
  <c r="G6907"/>
  <c r="G6993" l="1"/>
  <c r="G6987"/>
  <c r="G6984"/>
  <c r="G6982"/>
  <c r="G6981"/>
  <c r="G6465" l="1"/>
  <c r="G6345" l="1"/>
  <c r="G6334"/>
  <c r="G6325"/>
  <c r="G6320"/>
  <c r="G6268" l="1"/>
  <c r="G6266"/>
  <c r="G6256"/>
  <c r="G6255"/>
  <c r="G6260"/>
  <c r="G6258"/>
  <c r="G6249"/>
  <c r="G6239"/>
  <c r="G6234"/>
  <c r="G6192" l="1"/>
  <c r="G6184"/>
  <c r="G6142" l="1"/>
  <c r="G6136"/>
  <c r="G6129"/>
  <c r="G6119"/>
  <c r="G6072" l="1"/>
  <c r="G6064"/>
  <c r="G6062"/>
  <c r="G6066"/>
  <c r="G6052"/>
  <c r="G5796"/>
  <c r="G5795"/>
  <c r="G5794"/>
  <c r="G5798"/>
  <c r="G5804"/>
  <c r="AK5772" l="1"/>
  <c r="F5744"/>
  <c r="G5721"/>
  <c r="G5706" l="1"/>
  <c r="G5709"/>
  <c r="G5715"/>
  <c r="G5699" l="1"/>
  <c r="G3921"/>
  <c r="G3901"/>
  <c r="G3746"/>
  <c r="G3853"/>
  <c r="G3846"/>
  <c r="G3842"/>
  <c r="G3835"/>
  <c r="H3741"/>
  <c r="G3790"/>
  <c r="G3781"/>
  <c r="G3778"/>
  <c r="G3768"/>
  <c r="G4795" l="1"/>
  <c r="G4794"/>
  <c r="G4797"/>
  <c r="G4778"/>
  <c r="G4777"/>
  <c r="G4776"/>
  <c r="G4788"/>
  <c r="G4787"/>
  <c r="G4785"/>
  <c r="G4784"/>
  <c r="G4511" l="1"/>
  <c r="G4505"/>
  <c r="G4503"/>
  <c r="G4865" l="1"/>
  <c r="G4852"/>
  <c r="G4850"/>
  <c r="G4844"/>
  <c r="G4842"/>
  <c r="G4836"/>
  <c r="G4834"/>
  <c r="G5538" l="1"/>
  <c r="G5525"/>
  <c r="G5519"/>
  <c r="G5518"/>
  <c r="G5512"/>
  <c r="G5510"/>
  <c r="G5508"/>
  <c r="G5584" l="1"/>
  <c r="G5582"/>
  <c r="G5581"/>
  <c r="G5579"/>
  <c r="G5573"/>
  <c r="G5026" l="1"/>
  <c r="G5025"/>
  <c r="G5019"/>
  <c r="G5017"/>
  <c r="G5015"/>
  <c r="G5014"/>
  <c r="G5008"/>
  <c r="G5007"/>
  <c r="G5005"/>
  <c r="G7779" l="1"/>
  <c r="G7771"/>
  <c r="G7747" l="1"/>
  <c r="G7741"/>
  <c r="G7739"/>
  <c r="G7737"/>
  <c r="G7736"/>
  <c r="G7735"/>
  <c r="G7729"/>
  <c r="G7728"/>
  <c r="G7726"/>
  <c r="G7725"/>
  <c r="G7723"/>
  <c r="G7722"/>
  <c r="G7721"/>
  <c r="G7713"/>
  <c r="G5656"/>
  <c r="G5649" l="1"/>
  <c r="F5649"/>
  <c r="G5644" l="1"/>
  <c r="G5642"/>
  <c r="G5636"/>
  <c r="G5634"/>
  <c r="G5633"/>
  <c r="G5138"/>
  <c r="G5137"/>
  <c r="G5135"/>
  <c r="G5140"/>
  <c r="G5142"/>
  <c r="G5148"/>
  <c r="G5158"/>
  <c r="G5196" l="1"/>
  <c r="G5202"/>
  <c r="G5208"/>
  <c r="G5465" l="1"/>
  <c r="G5459"/>
  <c r="G5457"/>
  <c r="G5456"/>
  <c r="G5386" l="1"/>
  <c r="G5413"/>
  <c r="G5412"/>
  <c r="G5410"/>
  <c r="G5390" l="1"/>
  <c r="G5389"/>
  <c r="G5388"/>
  <c r="G5384"/>
  <c r="G5383"/>
  <c r="G5381"/>
  <c r="G5377"/>
  <c r="G5396"/>
  <c r="G5398"/>
  <c r="G5401"/>
  <c r="G5332" l="1"/>
  <c r="G5331"/>
  <c r="G5325"/>
  <c r="G5323"/>
  <c r="G5321"/>
  <c r="G5285" l="1"/>
  <c r="G5272"/>
  <c r="G5270"/>
  <c r="G5269"/>
  <c r="G5263"/>
  <c r="G5261"/>
  <c r="G5259"/>
  <c r="G5257"/>
  <c r="G5256"/>
  <c r="G5250"/>
  <c r="G5248"/>
  <c r="G5088" l="1"/>
  <c r="G5083"/>
  <c r="G5081"/>
  <c r="G5073"/>
  <c r="G5072"/>
  <c r="G5071"/>
  <c r="G5075"/>
  <c r="G4729" l="1"/>
  <c r="G4718"/>
  <c r="G4712"/>
  <c r="G4710"/>
  <c r="G4709"/>
  <c r="G4708"/>
  <c r="G4699"/>
  <c r="G4644" l="1"/>
  <c r="G4643"/>
  <c r="G4637"/>
  <c r="G4636"/>
  <c r="G4635"/>
  <c r="G4634"/>
  <c r="G4633"/>
  <c r="H4622"/>
  <c r="G4631" l="1"/>
  <c r="G4629"/>
  <c r="G4628"/>
  <c r="G4581" l="1"/>
  <c r="G4575" s="1"/>
  <c r="G4567"/>
  <c r="G4565"/>
  <c r="G4559"/>
  <c r="G4459" l="1"/>
  <c r="G4458"/>
  <c r="G4452"/>
  <c r="G4450"/>
  <c r="G4407" l="1"/>
  <c r="G4402"/>
  <c r="G4400"/>
  <c r="G4399"/>
  <c r="G4393"/>
  <c r="G4388"/>
  <c r="G4386"/>
  <c r="G4383"/>
  <c r="G4380"/>
  <c r="G6771" l="1"/>
  <c r="G6761"/>
  <c r="G6763"/>
  <c r="G6009" l="1"/>
  <c r="G6003"/>
  <c r="G6002"/>
  <c r="G5995"/>
  <c r="G5991"/>
  <c r="G5989"/>
  <c r="G5988"/>
  <c r="G6713" l="1"/>
  <c r="G6707"/>
  <c r="G6705"/>
  <c r="G6699"/>
  <c r="G5944" l="1"/>
  <c r="G5942"/>
  <c r="G5936"/>
  <c r="G5935"/>
  <c r="G5933"/>
  <c r="G5924"/>
  <c r="G5913" l="1"/>
  <c r="F6581" l="1"/>
  <c r="G6574"/>
  <c r="G6572"/>
  <c r="G6556"/>
  <c r="G6555"/>
  <c r="G6561"/>
  <c r="G6543" l="1"/>
  <c r="G6540"/>
  <c r="G6538"/>
  <c r="G6532"/>
  <c r="G6531"/>
  <c r="G6529"/>
  <c r="G6528"/>
  <c r="G6522"/>
  <c r="G6400" l="1"/>
  <c r="G6392"/>
  <c r="G6391"/>
  <c r="G7040" l="1"/>
  <c r="G7032"/>
  <c r="G6860" l="1"/>
  <c r="G6859"/>
  <c r="G6838"/>
  <c r="G6825"/>
  <c r="G6828"/>
  <c r="G6832"/>
  <c r="G6823"/>
  <c r="G7142" l="1"/>
  <c r="G7141"/>
  <c r="G7144"/>
  <c r="G7150"/>
  <c r="G7095" l="1"/>
  <c r="G7092"/>
  <c r="G7083"/>
  <c r="G7081"/>
  <c r="G7197" l="1"/>
  <c r="G7191"/>
  <c r="G7380" l="1"/>
  <c r="G7376"/>
  <c r="G7374"/>
  <c r="G7370"/>
  <c r="G7366"/>
  <c r="G7391"/>
  <c r="G7388"/>
  <c r="G7386"/>
  <c r="G7517" l="1"/>
  <c r="G7512"/>
  <c r="G7511"/>
  <c r="G7497"/>
  <c r="G7439"/>
  <c r="G7482"/>
  <c r="G7471"/>
  <c r="G7469"/>
  <c r="G7463"/>
  <c r="G7457"/>
  <c r="G7445"/>
  <c r="G7447"/>
  <c r="G7450"/>
  <c r="G7438"/>
  <c r="G7432" l="1"/>
  <c r="G7679" l="1"/>
  <c r="G7673" s="1"/>
  <c r="G7654"/>
  <c r="G7629"/>
  <c r="G7609"/>
  <c r="G7604"/>
  <c r="G7603"/>
  <c r="G7601"/>
  <c r="G7595"/>
  <c r="G7588"/>
  <c r="G7585"/>
  <c r="G7583"/>
  <c r="G7581"/>
  <c r="G7579"/>
  <c r="G7565"/>
  <c r="G7563"/>
  <c r="G7568"/>
  <c r="G7573"/>
  <c r="F2117" l="1"/>
  <c r="G3110" l="1"/>
  <c r="G3095"/>
  <c r="G3072"/>
  <c r="G3067"/>
  <c r="G3061"/>
  <c r="G3059"/>
  <c r="G3057"/>
  <c r="G3056"/>
  <c r="G3055"/>
  <c r="G3054"/>
  <c r="G3052"/>
  <c r="G3050"/>
  <c r="G7277" l="1"/>
  <c r="G7268"/>
  <c r="G7244"/>
  <c r="G7239"/>
  <c r="G7237"/>
  <c r="G7262"/>
  <c r="G7259"/>
  <c r="G7257"/>
  <c r="G7255"/>
  <c r="G7253"/>
  <c r="G7250"/>
  <c r="G1572" l="1"/>
  <c r="G1559"/>
  <c r="G1545"/>
  <c r="G1533"/>
  <c r="G1530"/>
  <c r="G1528"/>
  <c r="G1527"/>
  <c r="G1521"/>
  <c r="G1520"/>
  <c r="G1514"/>
  <c r="G1512"/>
  <c r="G1511"/>
  <c r="G1509"/>
  <c r="G1508"/>
  <c r="G1507"/>
  <c r="G1506"/>
  <c r="G1504"/>
  <c r="G1503"/>
  <c r="G1502"/>
  <c r="G1500"/>
  <c r="G1494"/>
  <c r="G1488" l="1"/>
  <c r="G7971"/>
  <c r="G7952"/>
  <c r="G7946" s="1"/>
  <c r="G7935"/>
  <c r="F7946"/>
  <c r="G7927"/>
  <c r="G7901"/>
  <c r="G7895"/>
  <c r="G7889"/>
  <c r="G7883"/>
  <c r="G7878"/>
  <c r="K2117" l="1"/>
  <c r="AC2117"/>
  <c r="G449"/>
  <c r="G450"/>
  <c r="F636" l="1"/>
  <c r="F626"/>
  <c r="G614"/>
  <c r="G613"/>
  <c r="F609"/>
  <c r="G569"/>
  <c r="G574"/>
  <c r="G213"/>
  <c r="G563" l="1"/>
  <c r="G190"/>
  <c r="G159"/>
  <c r="G152"/>
  <c r="G143"/>
  <c r="G131"/>
  <c r="G8127" l="1"/>
  <c r="G8121"/>
  <c r="G8110"/>
  <c r="G8106"/>
  <c r="G8108"/>
  <c r="G8080"/>
  <c r="G8074"/>
  <c r="G8071"/>
  <c r="G8069"/>
  <c r="G8060"/>
  <c r="G8055"/>
  <c r="G8048"/>
  <c r="G8044"/>
  <c r="G5857"/>
  <c r="G5855"/>
  <c r="G5847"/>
  <c r="G5849"/>
  <c r="G5844"/>
  <c r="G5840"/>
  <c r="G4356" l="1"/>
  <c r="G4341"/>
  <c r="G4336"/>
  <c r="G4288"/>
  <c r="G4263"/>
  <c r="G4261"/>
  <c r="G4259"/>
  <c r="G4317"/>
  <c r="G4315"/>
  <c r="G4312"/>
  <c r="G4281"/>
  <c r="G4271"/>
  <c r="G4278"/>
  <c r="G4255"/>
  <c r="G4252"/>
  <c r="G4250"/>
  <c r="G4245"/>
  <c r="G4249"/>
  <c r="G4243"/>
  <c r="G4241"/>
  <c r="G4239"/>
  <c r="G4237"/>
  <c r="G4236"/>
  <c r="G4234"/>
  <c r="AJ2883" l="1"/>
  <c r="AI2883"/>
  <c r="AH2883"/>
  <c r="AG2883"/>
  <c r="AF2883"/>
  <c r="AE2883"/>
  <c r="AD2883"/>
  <c r="AC2883"/>
  <c r="AB2883"/>
  <c r="AA2883"/>
  <c r="Z2883"/>
  <c r="X2883"/>
  <c r="I2883"/>
  <c r="J2883"/>
  <c r="K2883"/>
  <c r="L2883"/>
  <c r="M2883"/>
  <c r="N2883"/>
  <c r="O2883"/>
  <c r="P2883"/>
  <c r="Q2883"/>
  <c r="R2883"/>
  <c r="S2883"/>
  <c r="T2883"/>
  <c r="U2883"/>
  <c r="V2883"/>
  <c r="H2883"/>
  <c r="F2883"/>
  <c r="AK2883"/>
  <c r="Z3022"/>
  <c r="W2883" l="1"/>
  <c r="Y2883" s="1"/>
  <c r="H3008"/>
  <c r="X3008"/>
  <c r="H2994"/>
  <c r="G2953"/>
  <c r="G2977"/>
  <c r="G2970"/>
  <c r="G2960"/>
  <c r="G2926"/>
  <c r="G2920"/>
  <c r="G2911"/>
  <c r="G2908"/>
  <c r="G2906"/>
  <c r="G2904"/>
  <c r="G2902"/>
  <c r="G2895"/>
  <c r="G2891"/>
  <c r="G2889"/>
  <c r="G2876"/>
  <c r="G2883" l="1"/>
  <c r="G4201"/>
  <c r="G4136"/>
  <c r="G4168"/>
  <c r="G4151"/>
  <c r="G4149"/>
  <c r="G4145"/>
  <c r="G869"/>
  <c r="G866"/>
  <c r="G865"/>
  <c r="G864"/>
  <c r="G1179"/>
  <c r="G1208"/>
  <c r="G1192"/>
  <c r="G1332"/>
  <c r="G1316"/>
  <c r="G924"/>
  <c r="G912"/>
  <c r="G749"/>
  <c r="G4143"/>
  <c r="G4162"/>
  <c r="G4154"/>
  <c r="G4105" l="1"/>
  <c r="G4099"/>
  <c r="AK4075"/>
  <c r="G4051"/>
  <c r="AC3967"/>
  <c r="G4012"/>
  <c r="G4007"/>
  <c r="G4006"/>
  <c r="G4004"/>
  <c r="G3998"/>
  <c r="G3996"/>
  <c r="G3994"/>
  <c r="G3992"/>
  <c r="G3990"/>
  <c r="G3985"/>
  <c r="G3978"/>
  <c r="G3973"/>
  <c r="G3958"/>
  <c r="G3156" l="1"/>
  <c r="G3153"/>
  <c r="G3151"/>
  <c r="G2860" l="1"/>
  <c r="F2860"/>
  <c r="G2854"/>
  <c r="Z2833"/>
  <c r="X2810"/>
  <c r="H2694"/>
  <c r="G2779"/>
  <c r="G2776"/>
  <c r="G2774"/>
  <c r="G2769"/>
  <c r="G2766"/>
  <c r="G2763"/>
  <c r="G2761"/>
  <c r="G2758"/>
  <c r="G2786"/>
  <c r="F2810"/>
  <c r="G2751"/>
  <c r="G2746"/>
  <c r="G2736"/>
  <c r="G2732"/>
  <c r="G2730"/>
  <c r="G2723"/>
  <c r="G2721"/>
  <c r="G2715"/>
  <c r="G2712"/>
  <c r="G2709"/>
  <c r="G2704"/>
  <c r="G2702"/>
  <c r="G2700"/>
  <c r="G2677"/>
  <c r="G2645"/>
  <c r="G2625"/>
  <c r="G2613"/>
  <c r="G2607"/>
  <c r="G2566"/>
  <c r="G2564"/>
  <c r="G2561"/>
  <c r="G2552"/>
  <c r="G2547"/>
  <c r="G2543"/>
  <c r="G2538"/>
  <c r="G2533"/>
  <c r="G2525"/>
  <c r="G2517"/>
  <c r="G2511"/>
  <c r="K1371" l="1"/>
  <c r="F2472" l="1"/>
  <c r="G2316"/>
  <c r="G2459"/>
  <c r="G2417"/>
  <c r="G2403"/>
  <c r="G2394"/>
  <c r="G2396"/>
  <c r="G2386"/>
  <c r="G2381"/>
  <c r="G2378"/>
  <c r="G2376"/>
  <c r="G2373"/>
  <c r="G2368"/>
  <c r="G2357"/>
  <c r="G2332"/>
  <c r="G2326"/>
  <c r="G2320"/>
  <c r="G2313"/>
  <c r="G2309"/>
  <c r="G2306"/>
  <c r="G2299"/>
  <c r="G2296"/>
  <c r="G2294"/>
  <c r="G2289"/>
  <c r="G2281"/>
  <c r="G2275"/>
  <c r="H4981" l="1"/>
  <c r="G4954"/>
  <c r="G4952"/>
  <c r="G4950"/>
  <c r="G4943"/>
  <c r="G4942"/>
  <c r="G4941"/>
  <c r="G4940"/>
  <c r="G4938"/>
  <c r="G4931"/>
  <c r="G4923"/>
  <c r="G4917"/>
  <c r="H4903"/>
  <c r="F4903"/>
  <c r="AK2247" l="1"/>
  <c r="O2235"/>
  <c r="G2211"/>
  <c r="AK2205"/>
  <c r="G2156"/>
  <c r="G2150"/>
  <c r="G2148"/>
  <c r="G2138"/>
  <c r="G2137"/>
  <c r="G2132"/>
  <c r="G2127"/>
  <c r="G2122"/>
  <c r="G2117" l="1"/>
  <c r="F2093"/>
  <c r="G2052"/>
  <c r="G2010"/>
  <c r="G2004"/>
  <c r="G1998"/>
  <c r="G1994"/>
  <c r="G1992"/>
  <c r="G1989"/>
  <c r="G1987"/>
  <c r="G1983"/>
  <c r="G1980"/>
  <c r="G1976"/>
  <c r="G1973"/>
  <c r="G1969"/>
  <c r="G1962"/>
  <c r="G1964"/>
  <c r="G1956"/>
  <c r="G1949"/>
  <c r="G1943"/>
  <c r="G1941"/>
  <c r="G1938"/>
  <c r="G1933"/>
  <c r="N1726" l="1"/>
  <c r="G1869"/>
  <c r="G1857"/>
  <c r="G1875"/>
  <c r="G1850"/>
  <c r="G1841"/>
  <c r="H1835"/>
  <c r="G1863"/>
  <c r="G1752"/>
  <c r="G1806"/>
  <c r="G1781"/>
  <c r="G1776"/>
  <c r="G1794"/>
  <c r="G1790"/>
  <c r="G1788"/>
  <c r="G1764"/>
  <c r="G1762"/>
  <c r="G1760"/>
  <c r="G1758"/>
  <c r="G1770"/>
  <c r="G1746"/>
  <c r="G1742"/>
  <c r="G1734"/>
  <c r="G1732"/>
  <c r="G1685" l="1"/>
  <c r="G1679"/>
  <c r="G1673"/>
  <c r="G1667"/>
  <c r="G1661"/>
  <c r="F1602"/>
  <c r="H1656"/>
  <c r="F1656"/>
  <c r="G1617" l="1"/>
  <c r="G1623"/>
  <c r="G1611"/>
  <c r="G1609"/>
  <c r="G1607"/>
  <c r="AK1363" l="1"/>
  <c r="G717"/>
  <c r="I657"/>
  <c r="H1371"/>
  <c r="G1371"/>
  <c r="G1087" l="1"/>
  <c r="G1093"/>
  <c r="G1341"/>
  <c r="G1310"/>
  <c r="G1303"/>
  <c r="G1294"/>
  <c r="G1275"/>
  <c r="G1257"/>
  <c r="G1226" l="1"/>
  <c r="G1169"/>
  <c r="G1162"/>
  <c r="G1123"/>
  <c r="G1142"/>
  <c r="G1116" l="1"/>
  <c r="G1100"/>
  <c r="G1078"/>
  <c r="G1070"/>
  <c r="G1060"/>
  <c r="G1049"/>
  <c r="G1039"/>
  <c r="G1005"/>
  <c r="G998"/>
  <c r="G991"/>
  <c r="G984"/>
  <c r="G969" l="1"/>
  <c r="G954"/>
  <c r="G947"/>
  <c r="G940"/>
  <c r="G1031"/>
  <c r="H1026"/>
  <c r="G933"/>
  <c r="G898" l="1"/>
  <c r="G894"/>
  <c r="G855"/>
  <c r="G1249" l="1"/>
  <c r="G840"/>
  <c r="G842"/>
  <c r="G1241"/>
  <c r="G834"/>
  <c r="G831"/>
  <c r="G820"/>
  <c r="G812"/>
  <c r="G803"/>
  <c r="G792"/>
  <c r="G779"/>
  <c r="G768"/>
  <c r="G773"/>
  <c r="G770"/>
  <c r="AK695"/>
  <c r="G743"/>
  <c r="G739"/>
  <c r="G735"/>
  <c r="G730"/>
  <c r="G727"/>
  <c r="G723"/>
  <c r="G701"/>
  <c r="G683" l="1"/>
  <c r="G663" l="1"/>
  <c r="F5450"/>
  <c r="G5450"/>
  <c r="G5371"/>
  <c r="F5371"/>
  <c r="G5315"/>
  <c r="F5315"/>
  <c r="F5242"/>
  <c r="G5242"/>
  <c r="G5279"/>
  <c r="I5242"/>
  <c r="G5190"/>
  <c r="G5129"/>
  <c r="G5152"/>
  <c r="F5065"/>
  <c r="G4999"/>
  <c r="F4999"/>
  <c r="G4828"/>
  <c r="G4859"/>
  <c r="G4723"/>
  <c r="G4686"/>
  <c r="G4553"/>
  <c r="G4497"/>
  <c r="H4444"/>
  <c r="F4444"/>
  <c r="F72"/>
  <c r="F78"/>
  <c r="F3630"/>
  <c r="F3601"/>
  <c r="G3635"/>
  <c r="G4228"/>
  <c r="H4330"/>
  <c r="F4330"/>
  <c r="F1488" l="1"/>
  <c r="F7557"/>
  <c r="F6853" l="1"/>
  <c r="F6516"/>
  <c r="F38" l="1"/>
  <c r="F47"/>
  <c r="F23"/>
  <c r="X7553" l="1"/>
  <c r="G7491" l="1"/>
  <c r="G7428"/>
  <c r="F2870"/>
  <c r="Z7841"/>
  <c r="AC7831"/>
  <c r="H7801"/>
  <c r="K7664"/>
  <c r="N7623"/>
  <c r="H7553"/>
  <c r="N7659" l="1"/>
  <c r="AC7348"/>
  <c r="AC7343"/>
  <c r="Z7327"/>
  <c r="H7321"/>
  <c r="M1585"/>
  <c r="N1585"/>
  <c r="AC7689"/>
  <c r="F7689"/>
  <c r="G7689"/>
  <c r="H7689"/>
  <c r="I7689"/>
  <c r="J7689"/>
  <c r="K7689"/>
  <c r="L7689"/>
  <c r="M7689"/>
  <c r="N7689"/>
  <c r="O7689"/>
  <c r="P7689"/>
  <c r="Q7689"/>
  <c r="R7689"/>
  <c r="S7689"/>
  <c r="T7689"/>
  <c r="U7689"/>
  <c r="V7689"/>
  <c r="X7689"/>
  <c r="Z7689"/>
  <c r="AA7689"/>
  <c r="AB7689"/>
  <c r="AD7689"/>
  <c r="AE7689"/>
  <c r="AF7689"/>
  <c r="AG7689"/>
  <c r="AH7689"/>
  <c r="AI7689"/>
  <c r="AJ7689"/>
  <c r="AK7689"/>
  <c r="AM7689"/>
  <c r="AN7689"/>
  <c r="AU7689"/>
  <c r="K8168"/>
  <c r="H8038"/>
  <c r="AC1709"/>
  <c r="G1701"/>
  <c r="W7689" l="1"/>
  <c r="Y7689" s="1"/>
  <c r="AL7689"/>
  <c r="AO7689" s="1"/>
  <c r="AC6603"/>
  <c r="AS7689" l="1"/>
  <c r="AV7689" s="1"/>
  <c r="AW7689"/>
  <c r="AP7689"/>
  <c r="AT7689" l="1"/>
  <c r="AX7689"/>
  <c r="N3134"/>
  <c r="J3134"/>
  <c r="N3099"/>
  <c r="J3099"/>
  <c r="K3089"/>
  <c r="J3089"/>
  <c r="H3044"/>
  <c r="G6603" l="1"/>
  <c r="F6646"/>
  <c r="H6646"/>
  <c r="J6646"/>
  <c r="K6646"/>
  <c r="L6646"/>
  <c r="M6646"/>
  <c r="N6646"/>
  <c r="O6646"/>
  <c r="P6646"/>
  <c r="Q6646"/>
  <c r="R6646"/>
  <c r="S6646"/>
  <c r="T6646"/>
  <c r="U6646"/>
  <c r="V6646"/>
  <c r="X6646"/>
  <c r="Z6646"/>
  <c r="AA6646"/>
  <c r="AB6646"/>
  <c r="AC6646"/>
  <c r="AD6646"/>
  <c r="AE6646"/>
  <c r="AF6646"/>
  <c r="AG6646"/>
  <c r="AH6646"/>
  <c r="AI6646"/>
  <c r="AJ6646"/>
  <c r="AK6646"/>
  <c r="AM6646"/>
  <c r="AN6646"/>
  <c r="AU6646"/>
  <c r="F6661"/>
  <c r="G6661"/>
  <c r="H6661"/>
  <c r="I6661"/>
  <c r="J6661"/>
  <c r="K6661"/>
  <c r="L6661"/>
  <c r="M6661"/>
  <c r="N6661"/>
  <c r="O6661"/>
  <c r="P6661"/>
  <c r="Q6661"/>
  <c r="R6661"/>
  <c r="S6661"/>
  <c r="T6661"/>
  <c r="U6661"/>
  <c r="V6661"/>
  <c r="X6661"/>
  <c r="Z6661"/>
  <c r="AA6661"/>
  <c r="AB6661"/>
  <c r="AC6661"/>
  <c r="AD6661"/>
  <c r="AE6661"/>
  <c r="AF6661"/>
  <c r="AG6661"/>
  <c r="AH6661"/>
  <c r="AI6661"/>
  <c r="AJ6661"/>
  <c r="AK6661"/>
  <c r="AM6661"/>
  <c r="AN6661"/>
  <c r="AU6661"/>
  <c r="F6664"/>
  <c r="G6664"/>
  <c r="H6664"/>
  <c r="I6664"/>
  <c r="J6664"/>
  <c r="K6664"/>
  <c r="L6664"/>
  <c r="M6664"/>
  <c r="N6664"/>
  <c r="O6664"/>
  <c r="P6664"/>
  <c r="Q6664"/>
  <c r="R6664"/>
  <c r="S6664"/>
  <c r="T6664"/>
  <c r="U6664"/>
  <c r="V6664"/>
  <c r="X6664"/>
  <c r="Z6664"/>
  <c r="AA6664"/>
  <c r="AB6664"/>
  <c r="AC6664"/>
  <c r="AD6664"/>
  <c r="AE6664"/>
  <c r="AF6664"/>
  <c r="AG6664"/>
  <c r="AH6664"/>
  <c r="AI6664"/>
  <c r="AJ6664"/>
  <c r="AK6664"/>
  <c r="AM6664"/>
  <c r="AN6664"/>
  <c r="AU6664"/>
  <c r="F6667"/>
  <c r="G6667"/>
  <c r="H6667"/>
  <c r="I6667"/>
  <c r="J6667"/>
  <c r="K6667"/>
  <c r="L6667"/>
  <c r="M6667"/>
  <c r="N6667"/>
  <c r="O6667"/>
  <c r="P6667"/>
  <c r="Q6667"/>
  <c r="R6667"/>
  <c r="S6667"/>
  <c r="T6667"/>
  <c r="U6667"/>
  <c r="V6667"/>
  <c r="X6667"/>
  <c r="Z6667"/>
  <c r="AA6667"/>
  <c r="AB6667"/>
  <c r="AC6667"/>
  <c r="AD6667"/>
  <c r="AE6667"/>
  <c r="AF6667"/>
  <c r="AG6667"/>
  <c r="AH6667"/>
  <c r="AI6667"/>
  <c r="AJ6667"/>
  <c r="AK6667"/>
  <c r="AM6667"/>
  <c r="AN6667"/>
  <c r="AU6667"/>
  <c r="AL6661" l="1"/>
  <c r="AO6661" s="1"/>
  <c r="W6646"/>
  <c r="Y6646" s="1"/>
  <c r="AL6667"/>
  <c r="AO6667" s="1"/>
  <c r="W6664"/>
  <c r="Y6664" s="1"/>
  <c r="W6667"/>
  <c r="Y6667" s="1"/>
  <c r="AL6664"/>
  <c r="W6661"/>
  <c r="AL6646"/>
  <c r="AS6664" l="1"/>
  <c r="AV6664" s="1"/>
  <c r="AS6646"/>
  <c r="AV6646" s="1"/>
  <c r="AO6646"/>
  <c r="AW6646" s="1"/>
  <c r="AS6661"/>
  <c r="AV6661" s="1"/>
  <c r="Y6661"/>
  <c r="AP6661" s="1"/>
  <c r="AO6664"/>
  <c r="AP6664" s="1"/>
  <c r="AS6667"/>
  <c r="AV6667" s="1"/>
  <c r="AP6667"/>
  <c r="AW6667"/>
  <c r="AT6664" l="1"/>
  <c r="AW6664"/>
  <c r="AX6664" s="1"/>
  <c r="AX6646"/>
  <c r="AP6646"/>
  <c r="AT6646" s="1"/>
  <c r="AT6661"/>
  <c r="AT6667"/>
  <c r="AW6661"/>
  <c r="AX6661" s="1"/>
  <c r="AX6667"/>
  <c r="AC1026"/>
  <c r="F1356"/>
  <c r="G1356"/>
  <c r="H1356"/>
  <c r="I1356"/>
  <c r="J1356"/>
  <c r="K1356"/>
  <c r="L1356"/>
  <c r="M1356"/>
  <c r="N1356"/>
  <c r="O1356"/>
  <c r="P1356"/>
  <c r="Q1356"/>
  <c r="R1356"/>
  <c r="S1356"/>
  <c r="T1356"/>
  <c r="U1356"/>
  <c r="V1356"/>
  <c r="X1356"/>
  <c r="Z1356"/>
  <c r="AA1356"/>
  <c r="AB1356"/>
  <c r="AC1356"/>
  <c r="AD1356"/>
  <c r="AE1356"/>
  <c r="AF1356"/>
  <c r="AG1356"/>
  <c r="AH1356"/>
  <c r="AI1356"/>
  <c r="AJ1356"/>
  <c r="AK1356"/>
  <c r="AM1356"/>
  <c r="AN1356"/>
  <c r="AU1356"/>
  <c r="AC907"/>
  <c r="G657"/>
  <c r="W1356" l="1"/>
  <c r="Y1356" s="1"/>
  <c r="AL1356"/>
  <c r="AO1356" s="1"/>
  <c r="AS1356" l="1"/>
  <c r="AV1356" s="1"/>
  <c r="AW1356"/>
  <c r="AP1356"/>
  <c r="AX1356" l="1"/>
  <c r="AT1356"/>
  <c r="K1891" l="1"/>
  <c r="H1726"/>
  <c r="H1920" l="1"/>
  <c r="F1920"/>
  <c r="C83" i="26"/>
  <c r="C84" i="27"/>
  <c r="AC84" s="1"/>
  <c r="C84" i="28"/>
  <c r="AC84" s="1"/>
  <c r="C84" i="29"/>
  <c r="AC84" s="1"/>
  <c r="C84" i="30"/>
  <c r="C84" i="31"/>
  <c r="AC84" s="1"/>
  <c r="C84" i="32"/>
  <c r="AC84" s="1"/>
  <c r="AC83" i="26" l="1"/>
  <c r="AC84" i="30"/>
  <c r="E739" i="34"/>
  <c r="K739" s="1"/>
  <c r="E738"/>
  <c r="K738" s="1"/>
  <c r="E737"/>
  <c r="K737" s="1"/>
  <c r="E736"/>
  <c r="K736" s="1"/>
  <c r="E735"/>
  <c r="K735" s="1"/>
  <c r="E734"/>
  <c r="K734" s="1"/>
  <c r="E733"/>
  <c r="K733" s="1"/>
  <c r="E732"/>
  <c r="K732" s="1"/>
  <c r="B721"/>
  <c r="B711"/>
  <c r="B641"/>
  <c r="B631"/>
  <c r="B621"/>
  <c r="B611"/>
  <c r="B601"/>
  <c r="B591"/>
  <c r="B581"/>
  <c r="B571"/>
  <c r="B561"/>
  <c r="B551"/>
  <c r="B541"/>
  <c r="B531"/>
  <c r="B521"/>
  <c r="B511"/>
  <c r="B501"/>
  <c r="B491"/>
  <c r="B481"/>
  <c r="B471"/>
  <c r="B461"/>
  <c r="B451"/>
  <c r="B441"/>
  <c r="B431"/>
  <c r="B421"/>
  <c r="B411"/>
  <c r="B401"/>
  <c r="B391"/>
  <c r="B381"/>
  <c r="B371"/>
  <c r="B361"/>
  <c r="B351"/>
  <c r="B341"/>
  <c r="B331"/>
  <c r="B321"/>
  <c r="B311"/>
  <c r="B301"/>
  <c r="B291"/>
  <c r="B281"/>
  <c r="B271"/>
  <c r="B261"/>
  <c r="B251"/>
  <c r="B241"/>
  <c r="B231"/>
  <c r="B221"/>
  <c r="B211"/>
  <c r="B201"/>
  <c r="B191"/>
  <c r="B181"/>
  <c r="B171"/>
  <c r="B161"/>
  <c r="B151"/>
  <c r="B141"/>
  <c r="B83" i="25"/>
  <c r="B83" i="26" s="1"/>
  <c r="B84" i="27" s="1"/>
  <c r="B84" i="28" s="1"/>
  <c r="B84" i="29" s="1"/>
  <c r="B84" i="30" s="1"/>
  <c r="B84" i="31" s="1"/>
  <c r="B84" i="32" s="1"/>
  <c r="B81" i="33" s="1"/>
  <c r="B82" i="25"/>
  <c r="B82" i="26" s="1"/>
  <c r="B83" i="27" s="1"/>
  <c r="B83" i="28" s="1"/>
  <c r="B83" i="29" s="1"/>
  <c r="B83" i="30" s="1"/>
  <c r="B83" i="31" s="1"/>
  <c r="B83" i="32" s="1"/>
  <c r="B80" i="33" s="1"/>
  <c r="B81" i="25"/>
  <c r="B81" i="26" s="1"/>
  <c r="B82" i="27" s="1"/>
  <c r="B82" i="28" s="1"/>
  <c r="B82" i="29" s="1"/>
  <c r="B82" i="30" s="1"/>
  <c r="B82" i="31" s="1"/>
  <c r="B82" i="32" s="1"/>
  <c r="B79" i="33" s="1"/>
  <c r="B80" i="25"/>
  <c r="B80" i="26" s="1"/>
  <c r="B81" i="27" s="1"/>
  <c r="B81" i="28" s="1"/>
  <c r="B81" i="29" s="1"/>
  <c r="B81" i="30" s="1"/>
  <c r="B81" i="31" s="1"/>
  <c r="B81" i="32" s="1"/>
  <c r="B78" i="33" s="1"/>
  <c r="B79" i="25"/>
  <c r="B79" i="26" s="1"/>
  <c r="B80" i="27" s="1"/>
  <c r="B80" i="28" s="1"/>
  <c r="B80" i="29" s="1"/>
  <c r="B80" i="30" s="1"/>
  <c r="B80" i="31" s="1"/>
  <c r="B80" i="32" s="1"/>
  <c r="B77" i="33" s="1"/>
  <c r="B78" i="25"/>
  <c r="B78" i="26" s="1"/>
  <c r="B79" i="27" s="1"/>
  <c r="B79" i="28" s="1"/>
  <c r="B79" i="29" s="1"/>
  <c r="B79" i="30" s="1"/>
  <c r="B79" i="31" s="1"/>
  <c r="B79" i="32" s="1"/>
  <c r="B76" i="33" s="1"/>
  <c r="B77" i="25"/>
  <c r="B77" i="26" s="1"/>
  <c r="B78" i="27" s="1"/>
  <c r="B78" i="28" s="1"/>
  <c r="B78" i="29" s="1"/>
  <c r="B78" i="30" s="1"/>
  <c r="B78" i="31" s="1"/>
  <c r="B78" i="32" s="1"/>
  <c r="B75" i="33" s="1"/>
  <c r="B76" i="25"/>
  <c r="B76" i="26" s="1"/>
  <c r="B77" i="27" s="1"/>
  <c r="B77" i="28" s="1"/>
  <c r="B77" i="29" s="1"/>
  <c r="B77" i="30" s="1"/>
  <c r="B77" i="31" s="1"/>
  <c r="B77" i="32" s="1"/>
  <c r="B74" i="33" s="1"/>
  <c r="B75" i="25"/>
  <c r="B75" i="26" s="1"/>
  <c r="B76" i="27" s="1"/>
  <c r="B76" i="28" s="1"/>
  <c r="B76" i="29" s="1"/>
  <c r="B76" i="30" s="1"/>
  <c r="B76" i="31" s="1"/>
  <c r="B76" i="32" s="1"/>
  <c r="B73" i="33" s="1"/>
  <c r="B74" i="25"/>
  <c r="B74" i="26" s="1"/>
  <c r="B75" i="27" s="1"/>
  <c r="B75" i="28" s="1"/>
  <c r="B75" i="29" s="1"/>
  <c r="B75" i="30" s="1"/>
  <c r="B75" i="31" s="1"/>
  <c r="B75" i="32" s="1"/>
  <c r="B72" i="33" s="1"/>
  <c r="B73" i="25"/>
  <c r="B73" i="26" s="1"/>
  <c r="B74" i="27" s="1"/>
  <c r="B74" i="28" s="1"/>
  <c r="B74" i="29" s="1"/>
  <c r="B74" i="30" s="1"/>
  <c r="B74" i="31" s="1"/>
  <c r="B74" i="32" s="1"/>
  <c r="B71" i="33" s="1"/>
  <c r="B72" i="25"/>
  <c r="B72" i="26" s="1"/>
  <c r="B73" i="27" s="1"/>
  <c r="B73" i="28" s="1"/>
  <c r="B73" i="29" s="1"/>
  <c r="B73" i="30" s="1"/>
  <c r="B73" i="31" s="1"/>
  <c r="B73" i="32" s="1"/>
  <c r="B70" i="33" s="1"/>
  <c r="B71" i="25"/>
  <c r="B71" i="26" s="1"/>
  <c r="B72" i="27" s="1"/>
  <c r="B72" i="28" s="1"/>
  <c r="B72" i="29" s="1"/>
  <c r="B72" i="30" s="1"/>
  <c r="B72" i="31" s="1"/>
  <c r="B72" i="32" s="1"/>
  <c r="B69" i="33" s="1"/>
  <c r="B70" i="25"/>
  <c r="B70" i="26" s="1"/>
  <c r="B71" i="27" s="1"/>
  <c r="B71" i="28" s="1"/>
  <c r="B71" i="29" s="1"/>
  <c r="B71" i="30" s="1"/>
  <c r="B71" i="31" s="1"/>
  <c r="B71" i="32" s="1"/>
  <c r="B68" i="33" s="1"/>
  <c r="B69" i="25"/>
  <c r="B69" i="26" s="1"/>
  <c r="B70" i="27" s="1"/>
  <c r="B70" i="28" s="1"/>
  <c r="B70" i="29" s="1"/>
  <c r="B70" i="30" s="1"/>
  <c r="B70" i="31" s="1"/>
  <c r="B70" i="32" s="1"/>
  <c r="B67" i="33" s="1"/>
  <c r="B68" i="25"/>
  <c r="B68" i="26" s="1"/>
  <c r="B69" i="27" s="1"/>
  <c r="B69" i="28" s="1"/>
  <c r="B69" i="29" s="1"/>
  <c r="B69" i="30" s="1"/>
  <c r="B69" i="31" s="1"/>
  <c r="B69" i="32" s="1"/>
  <c r="B66" i="33" s="1"/>
  <c r="B67" i="25"/>
  <c r="B67" i="26" s="1"/>
  <c r="B68" i="27" s="1"/>
  <c r="B68" i="28" s="1"/>
  <c r="B68" i="29" s="1"/>
  <c r="B68" i="30" s="1"/>
  <c r="B68" i="31" s="1"/>
  <c r="B68" i="32" s="1"/>
  <c r="B65" i="33" s="1"/>
  <c r="B66" i="25"/>
  <c r="B66" i="26" s="1"/>
  <c r="B67" i="27" s="1"/>
  <c r="B67" i="28" s="1"/>
  <c r="B67" i="29" s="1"/>
  <c r="B67" i="30" s="1"/>
  <c r="B67" i="31" s="1"/>
  <c r="B67" i="32" s="1"/>
  <c r="B64" i="33" s="1"/>
  <c r="B65" i="25"/>
  <c r="B65" i="26" s="1"/>
  <c r="B66" i="27" s="1"/>
  <c r="B66" i="28" s="1"/>
  <c r="B66" i="29" s="1"/>
  <c r="B66" i="30" s="1"/>
  <c r="B66" i="31" s="1"/>
  <c r="B66" i="32" s="1"/>
  <c r="B63" i="33" s="1"/>
  <c r="B64" i="25"/>
  <c r="B64" i="26" s="1"/>
  <c r="B65" i="27" s="1"/>
  <c r="B65" i="28" s="1"/>
  <c r="B65" i="29" s="1"/>
  <c r="B65" i="30" s="1"/>
  <c r="B65" i="31" s="1"/>
  <c r="B65" i="32" s="1"/>
  <c r="B62" i="33" s="1"/>
  <c r="B63" i="25"/>
  <c r="B63" i="26" s="1"/>
  <c r="B64" i="27" s="1"/>
  <c r="B64" i="28" s="1"/>
  <c r="B64" i="29" s="1"/>
  <c r="B64" i="30" s="1"/>
  <c r="B64" i="31" s="1"/>
  <c r="B64" i="32" s="1"/>
  <c r="B61" i="33" s="1"/>
  <c r="B62" i="25"/>
  <c r="B62" i="26" s="1"/>
  <c r="B63" i="27" s="1"/>
  <c r="B63" i="28" s="1"/>
  <c r="B63" i="29" s="1"/>
  <c r="B63" i="30" s="1"/>
  <c r="B63" i="31" s="1"/>
  <c r="B63" i="32" s="1"/>
  <c r="B60" i="33" s="1"/>
  <c r="B61" i="25"/>
  <c r="B61" i="26" s="1"/>
  <c r="B62" i="27" s="1"/>
  <c r="B62" i="28" s="1"/>
  <c r="B62" i="29" s="1"/>
  <c r="B62" i="30" s="1"/>
  <c r="B62" i="31" s="1"/>
  <c r="B62" i="32" s="1"/>
  <c r="B59" i="33" s="1"/>
  <c r="B60" i="25"/>
  <c r="B60" i="26" s="1"/>
  <c r="B61" i="27" s="1"/>
  <c r="B61" i="28" s="1"/>
  <c r="B61" i="29" s="1"/>
  <c r="B61" i="30" s="1"/>
  <c r="B61" i="31" s="1"/>
  <c r="B61" i="32" s="1"/>
  <c r="B58" i="33" s="1"/>
  <c r="B59" i="25"/>
  <c r="B59" i="26" s="1"/>
  <c r="B60" i="27" s="1"/>
  <c r="B60" i="28" s="1"/>
  <c r="B60" i="29" s="1"/>
  <c r="B60" i="30" s="1"/>
  <c r="B60" i="31" s="1"/>
  <c r="B60" i="32" s="1"/>
  <c r="B57" i="33" s="1"/>
  <c r="B58" i="25"/>
  <c r="B58" i="26" s="1"/>
  <c r="B59" i="27" s="1"/>
  <c r="B59" i="28" s="1"/>
  <c r="B59" i="29" s="1"/>
  <c r="B59" i="30" s="1"/>
  <c r="B59" i="31" s="1"/>
  <c r="B59" i="32" s="1"/>
  <c r="B56" i="33" s="1"/>
  <c r="B57" i="25"/>
  <c r="B57" i="26" s="1"/>
  <c r="B58" i="27" s="1"/>
  <c r="B58" i="28" s="1"/>
  <c r="B58" i="29" s="1"/>
  <c r="B58" i="30" s="1"/>
  <c r="B58" i="31" s="1"/>
  <c r="B58" i="32" s="1"/>
  <c r="B55" i="33" s="1"/>
  <c r="B56" i="25"/>
  <c r="B56" i="26" s="1"/>
  <c r="B57" i="27" s="1"/>
  <c r="B57" i="28" s="1"/>
  <c r="B57" i="29" s="1"/>
  <c r="B57" i="30" s="1"/>
  <c r="B57" i="31" s="1"/>
  <c r="B57" i="32" s="1"/>
  <c r="B54" i="33" s="1"/>
  <c r="B55" i="25"/>
  <c r="B55" i="26" s="1"/>
  <c r="B56" i="27" s="1"/>
  <c r="B56" i="28" s="1"/>
  <c r="B56" i="29" s="1"/>
  <c r="B56" i="30" s="1"/>
  <c r="B56" i="31" s="1"/>
  <c r="B56" i="32" s="1"/>
  <c r="B53" i="33" s="1"/>
  <c r="B54" i="25"/>
  <c r="B54" i="26" s="1"/>
  <c r="B55" i="27" s="1"/>
  <c r="B55" i="28" s="1"/>
  <c r="B55" i="29" s="1"/>
  <c r="B55" i="30" s="1"/>
  <c r="B55" i="31" s="1"/>
  <c r="B55" i="32" s="1"/>
  <c r="B52" i="33" s="1"/>
  <c r="B53" i="25"/>
  <c r="B53" i="26" s="1"/>
  <c r="B54" i="27" s="1"/>
  <c r="B54" i="28" s="1"/>
  <c r="B54" i="29" s="1"/>
  <c r="B54" i="30" s="1"/>
  <c r="B54" i="31" s="1"/>
  <c r="B54" i="32" s="1"/>
  <c r="B51" i="33" s="1"/>
  <c r="B52" i="25"/>
  <c r="B52" i="26" s="1"/>
  <c r="B53" i="27" s="1"/>
  <c r="B53" i="28" s="1"/>
  <c r="B53" i="29" s="1"/>
  <c r="B53" i="30" s="1"/>
  <c r="B53" i="31" s="1"/>
  <c r="B53" i="32" s="1"/>
  <c r="B50" i="33" s="1"/>
  <c r="B51" i="25"/>
  <c r="B51" i="26" s="1"/>
  <c r="B52" i="27" s="1"/>
  <c r="B52" i="28" s="1"/>
  <c r="B52" i="29" s="1"/>
  <c r="B52" i="30" s="1"/>
  <c r="B52" i="31" s="1"/>
  <c r="B52" i="32" s="1"/>
  <c r="B49" i="33" s="1"/>
  <c r="B50" i="25"/>
  <c r="B50" i="26" s="1"/>
  <c r="B51" i="27" s="1"/>
  <c r="B51" i="28" s="1"/>
  <c r="B51" i="29" s="1"/>
  <c r="B51" i="30" s="1"/>
  <c r="B51" i="31" s="1"/>
  <c r="B51" i="32" s="1"/>
  <c r="B48" i="33" s="1"/>
  <c r="B49" i="25"/>
  <c r="B49" i="26" s="1"/>
  <c r="B50" i="27" s="1"/>
  <c r="B50" i="28" s="1"/>
  <c r="B50" i="29" s="1"/>
  <c r="B50" i="30" s="1"/>
  <c r="B50" i="31" s="1"/>
  <c r="B50" i="32" s="1"/>
  <c r="B47" i="33" s="1"/>
  <c r="B48" i="25"/>
  <c r="B48" i="26" s="1"/>
  <c r="B49" i="27" s="1"/>
  <c r="B49" i="28" s="1"/>
  <c r="B49" i="29" s="1"/>
  <c r="B49" i="30" s="1"/>
  <c r="B49" i="31" s="1"/>
  <c r="B49" i="32" s="1"/>
  <c r="B46" i="33" s="1"/>
  <c r="B47" i="25"/>
  <c r="B47" i="26" s="1"/>
  <c r="B48" i="27" s="1"/>
  <c r="B48" i="28" s="1"/>
  <c r="B48" i="29" s="1"/>
  <c r="B48" i="30" s="1"/>
  <c r="B48" i="31" s="1"/>
  <c r="B48" i="32" s="1"/>
  <c r="B45" i="33" s="1"/>
  <c r="B46" i="25"/>
  <c r="B46" i="26" s="1"/>
  <c r="B47" i="27" s="1"/>
  <c r="B47" i="28" s="1"/>
  <c r="B47" i="29" s="1"/>
  <c r="B47" i="30" s="1"/>
  <c r="B47" i="31" s="1"/>
  <c r="B47" i="32" s="1"/>
  <c r="B44" i="33" s="1"/>
  <c r="B45" i="25"/>
  <c r="B45" i="26" s="1"/>
  <c r="B46" i="27" s="1"/>
  <c r="B46" i="28" s="1"/>
  <c r="B46" i="29" s="1"/>
  <c r="B46" i="30" s="1"/>
  <c r="B46" i="31" s="1"/>
  <c r="B46" i="32" s="1"/>
  <c r="B43" i="33" s="1"/>
  <c r="B44" i="25"/>
  <c r="B44" i="26" s="1"/>
  <c r="B45" i="27" s="1"/>
  <c r="B45" i="28" s="1"/>
  <c r="B45" i="29" s="1"/>
  <c r="B45" i="30" s="1"/>
  <c r="B45" i="31" s="1"/>
  <c r="B45" i="32" s="1"/>
  <c r="B42" i="33" s="1"/>
  <c r="B43" i="25"/>
  <c r="B43" i="26" s="1"/>
  <c r="B44" i="27" s="1"/>
  <c r="B44" i="28" s="1"/>
  <c r="B44" i="29" s="1"/>
  <c r="B44" i="30" s="1"/>
  <c r="B44" i="31" s="1"/>
  <c r="B44" i="32" s="1"/>
  <c r="B41" i="33" s="1"/>
  <c r="B42" i="25"/>
  <c r="B42" i="26" s="1"/>
  <c r="B43" i="27" s="1"/>
  <c r="B43" i="28" s="1"/>
  <c r="B43" i="29" s="1"/>
  <c r="B43" i="30" s="1"/>
  <c r="B43" i="31" s="1"/>
  <c r="B43" i="32" s="1"/>
  <c r="B40" i="33" s="1"/>
  <c r="B41" i="25"/>
  <c r="B41" i="26" s="1"/>
  <c r="B42" i="27" s="1"/>
  <c r="B42" i="28" s="1"/>
  <c r="B42" i="29" s="1"/>
  <c r="B42" i="30" s="1"/>
  <c r="B42" i="31" s="1"/>
  <c r="B42" i="32" s="1"/>
  <c r="B39" i="33" s="1"/>
  <c r="B40" i="25"/>
  <c r="B40" i="26" s="1"/>
  <c r="B41" i="27" s="1"/>
  <c r="B41" i="28" s="1"/>
  <c r="B41" i="29" s="1"/>
  <c r="B41" i="30" s="1"/>
  <c r="B41" i="31" s="1"/>
  <c r="B41" i="32" s="1"/>
  <c r="B38" i="33" s="1"/>
  <c r="B39" i="25"/>
  <c r="B39" i="26" s="1"/>
  <c r="B40" i="27" s="1"/>
  <c r="B40" i="28" s="1"/>
  <c r="B40" i="29" s="1"/>
  <c r="B40" i="30" s="1"/>
  <c r="B40" i="31" s="1"/>
  <c r="B40" i="32" s="1"/>
  <c r="B37" i="33" s="1"/>
  <c r="B38" i="25"/>
  <c r="B38" i="26" s="1"/>
  <c r="B39" i="27" s="1"/>
  <c r="B39" i="28" s="1"/>
  <c r="B39" i="29" s="1"/>
  <c r="B39" i="30" s="1"/>
  <c r="B39" i="31" s="1"/>
  <c r="B39" i="32" s="1"/>
  <c r="B36" i="33" s="1"/>
  <c r="B37" i="25"/>
  <c r="B37" i="26" s="1"/>
  <c r="B38" i="27" s="1"/>
  <c r="B38" i="28" s="1"/>
  <c r="B38" i="29" s="1"/>
  <c r="B38" i="30" s="1"/>
  <c r="B38" i="31" s="1"/>
  <c r="B38" i="32" s="1"/>
  <c r="B35" i="33" s="1"/>
  <c r="B36" i="25"/>
  <c r="B36" i="26" s="1"/>
  <c r="B37" i="27" s="1"/>
  <c r="B37" i="28" s="1"/>
  <c r="B37" i="29" s="1"/>
  <c r="B37" i="30" s="1"/>
  <c r="B37" i="31" s="1"/>
  <c r="B37" i="32" s="1"/>
  <c r="B34" i="33" s="1"/>
  <c r="B35" i="25"/>
  <c r="B35" i="26" s="1"/>
  <c r="B36" i="27" s="1"/>
  <c r="B36" i="28" s="1"/>
  <c r="B36" i="29" s="1"/>
  <c r="B36" i="30" s="1"/>
  <c r="B36" i="31" s="1"/>
  <c r="B36" i="32" s="1"/>
  <c r="B33" i="33" s="1"/>
  <c r="B34" i="25"/>
  <c r="B34" i="26" s="1"/>
  <c r="B35" i="27" s="1"/>
  <c r="B35" i="28" s="1"/>
  <c r="B35" i="29" s="1"/>
  <c r="B35" i="30" s="1"/>
  <c r="B35" i="31" s="1"/>
  <c r="B35" i="32" s="1"/>
  <c r="B32" i="33" s="1"/>
  <c r="B33" i="25"/>
  <c r="B33" i="26" s="1"/>
  <c r="B34" i="27" s="1"/>
  <c r="B34" i="28" s="1"/>
  <c r="B34" i="29" s="1"/>
  <c r="B34" i="30" s="1"/>
  <c r="B34" i="31" s="1"/>
  <c r="B34" i="32" s="1"/>
  <c r="B31" i="33" s="1"/>
  <c r="B32" i="25"/>
  <c r="B32" i="26" s="1"/>
  <c r="B33" i="27" s="1"/>
  <c r="B33" i="28" s="1"/>
  <c r="B33" i="29" s="1"/>
  <c r="B33" i="30" s="1"/>
  <c r="B33" i="31" s="1"/>
  <c r="B33" i="32" s="1"/>
  <c r="B30" i="33" s="1"/>
  <c r="B31" i="25"/>
  <c r="B31" i="26" s="1"/>
  <c r="B32" i="27" s="1"/>
  <c r="B32" i="28" s="1"/>
  <c r="B32" i="29" s="1"/>
  <c r="B32" i="30" s="1"/>
  <c r="B32" i="31" s="1"/>
  <c r="B32" i="32" s="1"/>
  <c r="B29" i="33" s="1"/>
  <c r="B30" i="25"/>
  <c r="B30" i="26" s="1"/>
  <c r="B31" i="27" s="1"/>
  <c r="B31" i="28" s="1"/>
  <c r="B31" i="29" s="1"/>
  <c r="B31" i="30" s="1"/>
  <c r="B31" i="31" s="1"/>
  <c r="B31" i="32" s="1"/>
  <c r="B28" i="33" s="1"/>
  <c r="B29" i="25"/>
  <c r="B29" i="26" s="1"/>
  <c r="B30" i="27" s="1"/>
  <c r="B30" i="28" s="1"/>
  <c r="B30" i="29" s="1"/>
  <c r="B30" i="30" s="1"/>
  <c r="B30" i="31" s="1"/>
  <c r="B30" i="32" s="1"/>
  <c r="B27" i="33" s="1"/>
  <c r="B28" i="25"/>
  <c r="B28" i="26" s="1"/>
  <c r="B29" i="27" s="1"/>
  <c r="B29" i="28" s="1"/>
  <c r="B29" i="29" s="1"/>
  <c r="B29" i="30" s="1"/>
  <c r="B29" i="31" s="1"/>
  <c r="B29" i="32" s="1"/>
  <c r="B26" i="33" s="1"/>
  <c r="B27" i="25"/>
  <c r="B27" i="26" s="1"/>
  <c r="B28" i="27" s="1"/>
  <c r="B28" i="28" s="1"/>
  <c r="B28" i="29" s="1"/>
  <c r="B28" i="30" s="1"/>
  <c r="B28" i="31" s="1"/>
  <c r="B28" i="32" s="1"/>
  <c r="B25" i="33" s="1"/>
  <c r="B26" i="25"/>
  <c r="B26" i="26" s="1"/>
  <c r="B27" i="27" s="1"/>
  <c r="B27" i="28" s="1"/>
  <c r="B27" i="29" s="1"/>
  <c r="B27" i="30" s="1"/>
  <c r="B27" i="31" s="1"/>
  <c r="B27" i="32" s="1"/>
  <c r="B24" i="33" s="1"/>
  <c r="B25" i="25"/>
  <c r="B25" i="26" s="1"/>
  <c r="B26" i="27" s="1"/>
  <c r="B26" i="28" s="1"/>
  <c r="B26" i="29" s="1"/>
  <c r="B26" i="30" s="1"/>
  <c r="B26" i="31" s="1"/>
  <c r="B26" i="32" s="1"/>
  <c r="B23" i="33" s="1"/>
  <c r="B24" i="25"/>
  <c r="B24" i="26" s="1"/>
  <c r="B25" i="27" s="1"/>
  <c r="B25" i="28" s="1"/>
  <c r="B25" i="29" s="1"/>
  <c r="B25" i="30" s="1"/>
  <c r="B25" i="31" s="1"/>
  <c r="B25" i="32" s="1"/>
  <c r="B22" i="33" s="1"/>
  <c r="B23" i="25"/>
  <c r="B23" i="26" s="1"/>
  <c r="B24" i="27" s="1"/>
  <c r="B24" i="28" s="1"/>
  <c r="B24" i="29" s="1"/>
  <c r="B24" i="30" s="1"/>
  <c r="B24" i="31" s="1"/>
  <c r="B24" i="32" s="1"/>
  <c r="B21" i="33" s="1"/>
  <c r="B22" i="25"/>
  <c r="B22" i="26" s="1"/>
  <c r="B23" i="27" s="1"/>
  <c r="B23" i="28" s="1"/>
  <c r="B23" i="29" s="1"/>
  <c r="B23" i="30" s="1"/>
  <c r="B23" i="31" s="1"/>
  <c r="B23" i="32" s="1"/>
  <c r="B20" i="33" s="1"/>
  <c r="B21" i="25"/>
  <c r="B21" i="26" s="1"/>
  <c r="B22" i="27" s="1"/>
  <c r="B22" i="28" s="1"/>
  <c r="B22" i="29" s="1"/>
  <c r="B22" i="30" s="1"/>
  <c r="B22" i="31" s="1"/>
  <c r="B22" i="32" s="1"/>
  <c r="B19" i="33" s="1"/>
  <c r="B20" i="25"/>
  <c r="B20" i="26" s="1"/>
  <c r="B21" i="27" s="1"/>
  <c r="B21" i="28" s="1"/>
  <c r="B21" i="29" s="1"/>
  <c r="B21" i="30" s="1"/>
  <c r="B21" i="31" s="1"/>
  <c r="B21" i="32" s="1"/>
  <c r="B18" i="33" s="1"/>
  <c r="B19" i="25"/>
  <c r="B19" i="26" s="1"/>
  <c r="B20" i="27" s="1"/>
  <c r="B20" i="28" s="1"/>
  <c r="B20" i="29" s="1"/>
  <c r="B20" i="30" s="1"/>
  <c r="B20" i="31" s="1"/>
  <c r="B20" i="32" s="1"/>
  <c r="B17" i="33" s="1"/>
  <c r="B18" i="25"/>
  <c r="B18" i="26" s="1"/>
  <c r="B19" i="27" s="1"/>
  <c r="B19" i="28" s="1"/>
  <c r="B19" i="29" s="1"/>
  <c r="B19" i="30" s="1"/>
  <c r="B19" i="31" s="1"/>
  <c r="B19" i="32" s="1"/>
  <c r="B16" i="33" s="1"/>
  <c r="B17" i="25"/>
  <c r="B17" i="26" s="1"/>
  <c r="B18" i="27" s="1"/>
  <c r="B18" i="28" s="1"/>
  <c r="B18" i="29" s="1"/>
  <c r="B18" i="30" s="1"/>
  <c r="B18" i="31" s="1"/>
  <c r="B18" i="32" s="1"/>
  <c r="B15" i="33" s="1"/>
  <c r="B16" i="25"/>
  <c r="B16" i="26" s="1"/>
  <c r="B17" i="27" s="1"/>
  <c r="B17" i="28" s="1"/>
  <c r="B17" i="29" s="1"/>
  <c r="B17" i="30" s="1"/>
  <c r="B17" i="31" s="1"/>
  <c r="B17" i="32" s="1"/>
  <c r="B14" i="33" s="1"/>
  <c r="B15" i="25"/>
  <c r="B15" i="26" s="1"/>
  <c r="B16" i="27" s="1"/>
  <c r="B16" i="28" s="1"/>
  <c r="B16" i="29" s="1"/>
  <c r="B16" i="30" s="1"/>
  <c r="B16" i="31" s="1"/>
  <c r="B16" i="32" s="1"/>
  <c r="B13" i="33" s="1"/>
  <c r="B14" i="25"/>
  <c r="B14" i="26" s="1"/>
  <c r="B15" i="27" s="1"/>
  <c r="B15" i="28" s="1"/>
  <c r="B15" i="29" s="1"/>
  <c r="B15" i="30" s="1"/>
  <c r="B15" i="31" s="1"/>
  <c r="B15" i="32" s="1"/>
  <c r="B12" i="33" s="1"/>
  <c r="B13" i="25"/>
  <c r="B13" i="26" s="1"/>
  <c r="B14" i="27" s="1"/>
  <c r="B14" i="28" s="1"/>
  <c r="B14" i="29" s="1"/>
  <c r="B14" i="30" s="1"/>
  <c r="B14" i="31" s="1"/>
  <c r="B14" i="32" s="1"/>
  <c r="B11" i="33" s="1"/>
  <c r="B12" i="25"/>
  <c r="B12" i="26" s="1"/>
  <c r="B13" i="27" s="1"/>
  <c r="B13" i="28" s="1"/>
  <c r="B13" i="29" s="1"/>
  <c r="B13" i="30" s="1"/>
  <c r="B13" i="31" s="1"/>
  <c r="B13" i="32" s="1"/>
  <c r="B10" i="33" s="1"/>
  <c r="B11" i="25"/>
  <c r="B11" i="26" s="1"/>
  <c r="B12" i="27" s="1"/>
  <c r="B12" i="28" s="1"/>
  <c r="B12" i="29" s="1"/>
  <c r="B12" i="30" s="1"/>
  <c r="B12" i="31" s="1"/>
  <c r="B12" i="32" s="1"/>
  <c r="B9" i="33" s="1"/>
  <c r="C83" i="25"/>
  <c r="AC83" s="1"/>
  <c r="E731" i="34" l="1"/>
  <c r="M731"/>
  <c r="K731"/>
  <c r="E739" i="23"/>
  <c r="AE739" s="1"/>
  <c r="E738"/>
  <c r="AE738" s="1"/>
  <c r="E737"/>
  <c r="AE737" s="1"/>
  <c r="E736"/>
  <c r="AE736" s="1"/>
  <c r="E735"/>
  <c r="AE735" s="1"/>
  <c r="E734"/>
  <c r="AE734" s="1"/>
  <c r="E733"/>
  <c r="AE733" s="1"/>
  <c r="E732"/>
  <c r="AE732" s="1"/>
  <c r="E8033" i="13"/>
  <c r="B691" i="23"/>
  <c r="B691" i="34" s="1"/>
  <c r="B681" i="23"/>
  <c r="B681" i="34" s="1"/>
  <c r="B671" i="23"/>
  <c r="B671" i="34" s="1"/>
  <c r="B661" i="23"/>
  <c r="B661" i="34" s="1"/>
  <c r="B651" i="23"/>
  <c r="B651" i="34" s="1"/>
  <c r="B701" i="23"/>
  <c r="B701" i="34" s="1"/>
  <c r="B731" i="23"/>
  <c r="B731" i="34" s="1"/>
  <c r="AU8174" i="13"/>
  <c r="AN8174"/>
  <c r="AM8174"/>
  <c r="AK8174"/>
  <c r="AJ8174"/>
  <c r="AI8174"/>
  <c r="AH8174"/>
  <c r="AG8174"/>
  <c r="AF8174"/>
  <c r="AE8174"/>
  <c r="AD8174"/>
  <c r="AC8174"/>
  <c r="AB8174"/>
  <c r="AA8174"/>
  <c r="Z8174"/>
  <c r="P84" i="32" s="1"/>
  <c r="X8174" i="13"/>
  <c r="V8174"/>
  <c r="U8174"/>
  <c r="T8174"/>
  <c r="S8174"/>
  <c r="R8174"/>
  <c r="Q8174"/>
  <c r="P8174"/>
  <c r="O8174"/>
  <c r="N8174"/>
  <c r="M8174"/>
  <c r="L8174"/>
  <c r="K8174"/>
  <c r="J8174"/>
  <c r="I8174"/>
  <c r="H8174"/>
  <c r="G8174"/>
  <c r="F8174"/>
  <c r="AU8168"/>
  <c r="AN8168"/>
  <c r="AM8168"/>
  <c r="AK8168"/>
  <c r="AJ8168"/>
  <c r="AI8168"/>
  <c r="AH8168"/>
  <c r="AG8168"/>
  <c r="AF8168"/>
  <c r="AE8168"/>
  <c r="AD8168"/>
  <c r="AC8168"/>
  <c r="AB8168"/>
  <c r="AA8168"/>
  <c r="Z8168"/>
  <c r="X8168"/>
  <c r="V8168"/>
  <c r="U8168"/>
  <c r="T8168"/>
  <c r="S8168"/>
  <c r="R8168"/>
  <c r="Q8168"/>
  <c r="P8168"/>
  <c r="O8168"/>
  <c r="N8168"/>
  <c r="M8168"/>
  <c r="L8168"/>
  <c r="J8168"/>
  <c r="I8168"/>
  <c r="H8168"/>
  <c r="G8168"/>
  <c r="F8168"/>
  <c r="AU8165"/>
  <c r="AN8165"/>
  <c r="AM8165"/>
  <c r="AK8165"/>
  <c r="AJ8165"/>
  <c r="AI8165"/>
  <c r="AH8165"/>
  <c r="AG8165"/>
  <c r="AF8165"/>
  <c r="AE8165"/>
  <c r="AD8165"/>
  <c r="AC8165"/>
  <c r="AB8165"/>
  <c r="AA8165"/>
  <c r="Z8165"/>
  <c r="P84" i="30" s="1"/>
  <c r="X8165" i="13"/>
  <c r="V8165"/>
  <c r="U8165"/>
  <c r="T8165"/>
  <c r="S8165"/>
  <c r="R8165"/>
  <c r="Q8165"/>
  <c r="P8165"/>
  <c r="O8165"/>
  <c r="N8165"/>
  <c r="M8165"/>
  <c r="L8165"/>
  <c r="K8165"/>
  <c r="J8165"/>
  <c r="I8165"/>
  <c r="H8165"/>
  <c r="G8165"/>
  <c r="F8165"/>
  <c r="AU8160"/>
  <c r="AN8160"/>
  <c r="AM8160"/>
  <c r="AK8160"/>
  <c r="AJ8160"/>
  <c r="AI8160"/>
  <c r="AH8160"/>
  <c r="AG8160"/>
  <c r="AF8160"/>
  <c r="AE8160"/>
  <c r="AD8160"/>
  <c r="AC8160"/>
  <c r="AB8160"/>
  <c r="AA8160"/>
  <c r="Z8160"/>
  <c r="X8160"/>
  <c r="V8160"/>
  <c r="U8160"/>
  <c r="T8160"/>
  <c r="S8160"/>
  <c r="R8160"/>
  <c r="Q8160"/>
  <c r="P8160"/>
  <c r="O8160"/>
  <c r="N8160"/>
  <c r="M8160"/>
  <c r="L8160"/>
  <c r="K8160"/>
  <c r="J8160"/>
  <c r="I8160"/>
  <c r="H8160"/>
  <c r="G8160"/>
  <c r="F8160"/>
  <c r="AU8156"/>
  <c r="AN8156"/>
  <c r="AM8156"/>
  <c r="AK8156"/>
  <c r="AJ8156"/>
  <c r="AI8156"/>
  <c r="AH8156"/>
  <c r="AG8156"/>
  <c r="AF8156"/>
  <c r="AE8156"/>
  <c r="AD8156"/>
  <c r="AC8156"/>
  <c r="AB8156"/>
  <c r="AA8156"/>
  <c r="Z8156"/>
  <c r="P84" i="28" s="1"/>
  <c r="X8156" i="13"/>
  <c r="V8156"/>
  <c r="U8156"/>
  <c r="T8156"/>
  <c r="S8156"/>
  <c r="R8156"/>
  <c r="Q8156"/>
  <c r="P8156"/>
  <c r="O8156"/>
  <c r="N8156"/>
  <c r="M8156"/>
  <c r="L8156"/>
  <c r="K8156"/>
  <c r="J8156"/>
  <c r="I8156"/>
  <c r="H8156"/>
  <c r="G8156"/>
  <c r="F8156"/>
  <c r="AU8152"/>
  <c r="AN8152"/>
  <c r="AM8152"/>
  <c r="AK8152"/>
  <c r="AJ8152"/>
  <c r="AI8152"/>
  <c r="AH8152"/>
  <c r="AG8152"/>
  <c r="AF8152"/>
  <c r="AE8152"/>
  <c r="AD8152"/>
  <c r="AC8152"/>
  <c r="AB8152"/>
  <c r="AA8152"/>
  <c r="Z8152"/>
  <c r="X8152"/>
  <c r="V8152"/>
  <c r="U8152"/>
  <c r="T8152"/>
  <c r="S8152"/>
  <c r="R8152"/>
  <c r="Q8152"/>
  <c r="P8152"/>
  <c r="O8152"/>
  <c r="N8152"/>
  <c r="M8152"/>
  <c r="L8152"/>
  <c r="K8152"/>
  <c r="J8152"/>
  <c r="I8152"/>
  <c r="H8152"/>
  <c r="G8152"/>
  <c r="F8152"/>
  <c r="AU8038"/>
  <c r="AN8038"/>
  <c r="AM8038"/>
  <c r="AK8038"/>
  <c r="AJ8038"/>
  <c r="AI8038"/>
  <c r="AH8038"/>
  <c r="AG8038"/>
  <c r="AF8038"/>
  <c r="AE8038"/>
  <c r="AD8038"/>
  <c r="AC8038"/>
  <c r="AB8038"/>
  <c r="AA8038"/>
  <c r="Z8038"/>
  <c r="X8038"/>
  <c r="V8038"/>
  <c r="U8038"/>
  <c r="T8038"/>
  <c r="S8038"/>
  <c r="R8038"/>
  <c r="Q8038"/>
  <c r="P8038"/>
  <c r="O8038"/>
  <c r="M8038"/>
  <c r="L8038"/>
  <c r="K8038"/>
  <c r="J8038"/>
  <c r="I8038"/>
  <c r="G8038"/>
  <c r="F8038"/>
  <c r="AU8034"/>
  <c r="AN8034"/>
  <c r="AM8034"/>
  <c r="U83" i="25" s="1"/>
  <c r="AK8034" i="13"/>
  <c r="AJ8034"/>
  <c r="AI8034"/>
  <c r="AH8034"/>
  <c r="AG8034"/>
  <c r="AF8034"/>
  <c r="AE8034"/>
  <c r="AD8034"/>
  <c r="AC8034"/>
  <c r="AB8034"/>
  <c r="R83" i="25" s="1"/>
  <c r="AA8034" i="13"/>
  <c r="Z8034"/>
  <c r="P83" i="25" s="1"/>
  <c r="X8034" i="13"/>
  <c r="V8034"/>
  <c r="U8034"/>
  <c r="T8034"/>
  <c r="S8034"/>
  <c r="R8034"/>
  <c r="Q8034"/>
  <c r="P8034"/>
  <c r="O8034"/>
  <c r="N8034"/>
  <c r="L83" i="25" s="1"/>
  <c r="M8034" i="13"/>
  <c r="L8034"/>
  <c r="J83" i="25" s="1"/>
  <c r="K8034" i="13"/>
  <c r="J8034"/>
  <c r="H83" i="25" s="1"/>
  <c r="I8034" i="13"/>
  <c r="H8034"/>
  <c r="F83" i="25" s="1"/>
  <c r="G8034" i="13"/>
  <c r="F8034"/>
  <c r="D83" i="25" s="1"/>
  <c r="B131" i="23"/>
  <c r="B131" i="34" s="1"/>
  <c r="B121" i="23"/>
  <c r="B121" i="34" s="1"/>
  <c r="B111" i="23"/>
  <c r="B111" i="34" s="1"/>
  <c r="B101" i="23"/>
  <c r="B101" i="34" s="1"/>
  <c r="B91" i="23"/>
  <c r="B91" i="34" s="1"/>
  <c r="B81" i="23"/>
  <c r="B81" i="34" s="1"/>
  <c r="B71" i="23"/>
  <c r="B71" i="34" s="1"/>
  <c r="B51" i="23"/>
  <c r="B51" i="34" s="1"/>
  <c r="B41" i="23"/>
  <c r="B41" i="34" s="1"/>
  <c r="B31" i="23"/>
  <c r="B31" i="34" s="1"/>
  <c r="B21" i="23"/>
  <c r="B21" i="34" s="1"/>
  <c r="B11" i="23"/>
  <c r="B11" i="34" s="1"/>
  <c r="E11" i="13"/>
  <c r="AU8033" l="1"/>
  <c r="S8033"/>
  <c r="U8033"/>
  <c r="AE8033"/>
  <c r="AG8033"/>
  <c r="AI8033"/>
  <c r="AK8033"/>
  <c r="AL8165"/>
  <c r="T84" i="30" s="1"/>
  <c r="W8168" i="13"/>
  <c r="O738" i="23" s="1"/>
  <c r="N8033" i="13"/>
  <c r="AF8033"/>
  <c r="V8033"/>
  <c r="F8033"/>
  <c r="J8033"/>
  <c r="R8033"/>
  <c r="AB8033"/>
  <c r="AJ8033"/>
  <c r="W8034"/>
  <c r="M83" i="25" s="1"/>
  <c r="AL8156" i="13"/>
  <c r="V735" i="23" s="1"/>
  <c r="W8160" i="13"/>
  <c r="M84" i="29" s="1"/>
  <c r="AL8174" i="13"/>
  <c r="V739" i="23" s="1"/>
  <c r="F733"/>
  <c r="D83" i="26"/>
  <c r="H733" i="23"/>
  <c r="F83" i="26"/>
  <c r="J733" i="23"/>
  <c r="H83" i="26"/>
  <c r="L733" i="23"/>
  <c r="J83" i="26"/>
  <c r="N733" i="23"/>
  <c r="L83" i="26"/>
  <c r="Z8033" i="13"/>
  <c r="P83" i="26"/>
  <c r="T733" i="23"/>
  <c r="R83" i="26"/>
  <c r="W733" i="23"/>
  <c r="U83" i="26"/>
  <c r="G734" i="23"/>
  <c r="E84" i="27"/>
  <c r="I734" i="23"/>
  <c r="G84" i="27"/>
  <c r="K734" i="23"/>
  <c r="I84" i="27"/>
  <c r="M734" i="23"/>
  <c r="K84" i="27"/>
  <c r="P734" i="23"/>
  <c r="N84" i="27"/>
  <c r="S734" i="23"/>
  <c r="Q84" i="27"/>
  <c r="U734" i="23"/>
  <c r="S84" i="27"/>
  <c r="X734" i="23"/>
  <c r="V84" i="27"/>
  <c r="F735" i="23"/>
  <c r="D84" i="28"/>
  <c r="H735" i="23"/>
  <c r="F84" i="28"/>
  <c r="J735" i="23"/>
  <c r="H84" i="28"/>
  <c r="L735" i="23"/>
  <c r="J84" i="28"/>
  <c r="N735" i="23"/>
  <c r="L84" i="28"/>
  <c r="T735" i="23"/>
  <c r="R84" i="28"/>
  <c r="W735" i="23"/>
  <c r="U84" i="28"/>
  <c r="G736" i="23"/>
  <c r="E84" i="29"/>
  <c r="I736" i="23"/>
  <c r="G84" i="29"/>
  <c r="K736" i="23"/>
  <c r="I84" i="29"/>
  <c r="M736" i="23"/>
  <c r="K84" i="29"/>
  <c r="P736" i="23"/>
  <c r="N84" i="29"/>
  <c r="S736" i="23"/>
  <c r="Q84" i="29"/>
  <c r="U736" i="23"/>
  <c r="S84" i="29"/>
  <c r="X736" i="23"/>
  <c r="V84" i="29"/>
  <c r="F737" i="23"/>
  <c r="D84" i="30"/>
  <c r="H737" i="23"/>
  <c r="F84" i="30"/>
  <c r="J737" i="23"/>
  <c r="H84" i="30"/>
  <c r="L737" i="23"/>
  <c r="J84" i="30"/>
  <c r="N737" i="23"/>
  <c r="L84" i="30"/>
  <c r="T737" i="23"/>
  <c r="R84" i="30"/>
  <c r="V737" i="23"/>
  <c r="W737"/>
  <c r="U84" i="30"/>
  <c r="P8033" i="13"/>
  <c r="T8033"/>
  <c r="AD8033"/>
  <c r="AH8033"/>
  <c r="G733" i="23"/>
  <c r="E83" i="26"/>
  <c r="I733" i="23"/>
  <c r="G83" i="26"/>
  <c r="K733" i="23"/>
  <c r="I83" i="26"/>
  <c r="M733" i="23"/>
  <c r="K83" i="26"/>
  <c r="P733" i="23"/>
  <c r="N83" i="26"/>
  <c r="S733" i="23"/>
  <c r="Q83" i="26"/>
  <c r="U733" i="23"/>
  <c r="S83" i="26"/>
  <c r="X733" i="23"/>
  <c r="V83" i="26"/>
  <c r="F734" i="23"/>
  <c r="D84" i="27"/>
  <c r="H734" i="23"/>
  <c r="F84" i="27"/>
  <c r="J734" i="23"/>
  <c r="H84" i="27"/>
  <c r="L734" i="23"/>
  <c r="J84" i="27"/>
  <c r="N734" i="23"/>
  <c r="L84" i="27"/>
  <c r="R734" i="23"/>
  <c r="P84" i="27"/>
  <c r="T734" i="23"/>
  <c r="R84" i="27"/>
  <c r="W734" i="23"/>
  <c r="U84" i="27"/>
  <c r="G735" i="23"/>
  <c r="E84" i="28"/>
  <c r="I735" i="23"/>
  <c r="G84" i="28"/>
  <c r="K735" i="23"/>
  <c r="I84" i="28"/>
  <c r="M735" i="23"/>
  <c r="K84" i="28"/>
  <c r="P735" i="23"/>
  <c r="N84" i="28"/>
  <c r="S735" i="23"/>
  <c r="Q84" i="28"/>
  <c r="U735" i="23"/>
  <c r="S84" i="28"/>
  <c r="X735" i="23"/>
  <c r="V84" i="28"/>
  <c r="F736" i="23"/>
  <c r="D84" i="29"/>
  <c r="H736" i="23"/>
  <c r="F84" i="29"/>
  <c r="J736" i="23"/>
  <c r="H84" i="29"/>
  <c r="L736" i="23"/>
  <c r="J84" i="29"/>
  <c r="N736" i="23"/>
  <c r="L84" i="29"/>
  <c r="R736" i="23"/>
  <c r="P84" i="29"/>
  <c r="T736" i="23"/>
  <c r="R84" i="29"/>
  <c r="W736" i="23"/>
  <c r="U84" i="29"/>
  <c r="G737" i="23"/>
  <c r="E84" i="30"/>
  <c r="I737" i="23"/>
  <c r="G84" i="30"/>
  <c r="K737" i="23"/>
  <c r="I84" i="30"/>
  <c r="M737" i="23"/>
  <c r="K84" i="30"/>
  <c r="P737" i="23"/>
  <c r="N84" i="30"/>
  <c r="S737" i="23"/>
  <c r="Q84" i="30"/>
  <c r="U737" i="23"/>
  <c r="S84" i="30"/>
  <c r="X737" i="23"/>
  <c r="V84" i="30"/>
  <c r="Q8033" i="13"/>
  <c r="W8152"/>
  <c r="Y8152" s="1"/>
  <c r="O84" i="27" s="1"/>
  <c r="H8033" i="13"/>
  <c r="L8033"/>
  <c r="AM8033"/>
  <c r="F738" i="23"/>
  <c r="D84" i="31"/>
  <c r="H738" i="23"/>
  <c r="F84" i="31"/>
  <c r="J738" i="23"/>
  <c r="H84" i="31"/>
  <c r="L738" i="23"/>
  <c r="J84" i="31"/>
  <c r="N738" i="23"/>
  <c r="L84" i="31"/>
  <c r="R738" i="23"/>
  <c r="P84" i="31"/>
  <c r="T738" i="23"/>
  <c r="R84" i="31"/>
  <c r="W738" i="23"/>
  <c r="U84" i="31"/>
  <c r="G739" i="23"/>
  <c r="E84" i="32"/>
  <c r="I739" i="23"/>
  <c r="G84" i="32"/>
  <c r="K739" i="23"/>
  <c r="I84" i="32"/>
  <c r="M739" i="23"/>
  <c r="K84" i="32"/>
  <c r="P739" i="23"/>
  <c r="N84" i="32"/>
  <c r="S739" i="23"/>
  <c r="Q84" i="32"/>
  <c r="U739" i="23"/>
  <c r="S84" i="32"/>
  <c r="X739" i="23"/>
  <c r="V84" i="32"/>
  <c r="G738" i="23"/>
  <c r="E84" i="31"/>
  <c r="I738" i="23"/>
  <c r="G84" i="31"/>
  <c r="K738" i="23"/>
  <c r="I84" i="31"/>
  <c r="M738" i="23"/>
  <c r="K84" i="31"/>
  <c r="P738" i="23"/>
  <c r="N84" i="31"/>
  <c r="S738" i="23"/>
  <c r="Q84" i="31"/>
  <c r="U738" i="23"/>
  <c r="S84" i="31"/>
  <c r="X738" i="23"/>
  <c r="V84" i="31"/>
  <c r="F739" i="23"/>
  <c r="D84" i="32"/>
  <c r="H739" i="23"/>
  <c r="F84" i="32"/>
  <c r="J739" i="23"/>
  <c r="H84" i="32"/>
  <c r="L739" i="23"/>
  <c r="J84" i="32"/>
  <c r="N739" i="23"/>
  <c r="L84" i="32"/>
  <c r="T739" i="23"/>
  <c r="R84" i="32"/>
  <c r="W739" i="23"/>
  <c r="U84" i="32"/>
  <c r="AE731" i="23"/>
  <c r="AL8038" i="13"/>
  <c r="E731" i="23"/>
  <c r="G8033" i="13"/>
  <c r="E83" i="25"/>
  <c r="I8033" i="13"/>
  <c r="G83" i="25"/>
  <c r="K8033" i="13"/>
  <c r="I83" i="25"/>
  <c r="M8033" i="13"/>
  <c r="K83" i="25"/>
  <c r="X8033" i="13"/>
  <c r="N83" i="25"/>
  <c r="AA8033" i="13"/>
  <c r="Q83" i="25"/>
  <c r="AC8033" i="13"/>
  <c r="S83" i="25"/>
  <c r="AN8033" i="13"/>
  <c r="V83" i="25"/>
  <c r="R733" i="23"/>
  <c r="R735"/>
  <c r="R737"/>
  <c r="R739"/>
  <c r="M732"/>
  <c r="K732"/>
  <c r="I732"/>
  <c r="G732"/>
  <c r="R732"/>
  <c r="T732"/>
  <c r="X732"/>
  <c r="N732"/>
  <c r="L732"/>
  <c r="J732"/>
  <c r="H732"/>
  <c r="F732"/>
  <c r="P732"/>
  <c r="S732"/>
  <c r="U732"/>
  <c r="W732"/>
  <c r="O8033" i="13"/>
  <c r="AL8034"/>
  <c r="AO8034" s="1"/>
  <c r="W8038"/>
  <c r="M83" i="26" s="1"/>
  <c r="AL8152" i="13"/>
  <c r="T84" i="27" s="1"/>
  <c r="W8156" i="13"/>
  <c r="AL8160"/>
  <c r="T84" i="29" s="1"/>
  <c r="W8165" i="13"/>
  <c r="AL8168"/>
  <c r="T84" i="31" s="1"/>
  <c r="W8174" i="13"/>
  <c r="I907"/>
  <c r="Y8160" l="1"/>
  <c r="O84" i="29" s="1"/>
  <c r="Y8034" i="13"/>
  <c r="AW8034" s="1"/>
  <c r="M84" i="31"/>
  <c r="AA84" s="1"/>
  <c r="Y8168" i="13"/>
  <c r="O84" i="31" s="1"/>
  <c r="Y737" i="23"/>
  <c r="G737" i="34" s="1"/>
  <c r="T84" i="32"/>
  <c r="Y8038" i="13"/>
  <c r="O83" i="26" s="1"/>
  <c r="T84" i="28"/>
  <c r="AO8165" i="13"/>
  <c r="O736" i="23"/>
  <c r="Q736" s="1"/>
  <c r="F736" i="34" s="1"/>
  <c r="Y739" i="23"/>
  <c r="G739" i="34" s="1"/>
  <c r="Y735" i="23"/>
  <c r="G735" i="34" s="1"/>
  <c r="AO8174" i="13"/>
  <c r="W84" i="32" s="1"/>
  <c r="AO8156" i="13"/>
  <c r="W84" i="28" s="1"/>
  <c r="AS8160" i="13"/>
  <c r="AV8160" s="1"/>
  <c r="AS8168"/>
  <c r="AV8168" s="1"/>
  <c r="AS8152"/>
  <c r="AV8152" s="1"/>
  <c r="Q738" i="23"/>
  <c r="F738" i="34" s="1"/>
  <c r="O732" i="23"/>
  <c r="Q732" s="1"/>
  <c r="F732" i="34" s="1"/>
  <c r="AS8034" i="13"/>
  <c r="AV8034" s="1"/>
  <c r="Y8165"/>
  <c r="M84" i="30"/>
  <c r="AA84" s="1"/>
  <c r="Y8156" i="13"/>
  <c r="O84" i="28" s="1"/>
  <c r="M84"/>
  <c r="V733" i="23"/>
  <c r="Y733" s="1"/>
  <c r="G733" i="34" s="1"/>
  <c r="T83" i="26"/>
  <c r="AA83" s="1"/>
  <c r="O734" i="23"/>
  <c r="M84" i="27"/>
  <c r="AA84" s="1"/>
  <c r="AD84" s="1"/>
  <c r="AA84" i="29"/>
  <c r="Y8174" i="13"/>
  <c r="O84" i="32" s="1"/>
  <c r="M84"/>
  <c r="AO8038" i="13"/>
  <c r="W83" i="26" s="1"/>
  <c r="O83" i="25"/>
  <c r="AS8174" i="13"/>
  <c r="AV8174" s="1"/>
  <c r="O739" i="23"/>
  <c r="AS8165" i="13"/>
  <c r="AV8165" s="1"/>
  <c r="O737" i="23"/>
  <c r="AS8156" i="13"/>
  <c r="AV8156" s="1"/>
  <c r="O735" i="23"/>
  <c r="AS8038" i="13"/>
  <c r="AV8038" s="1"/>
  <c r="O733" i="23"/>
  <c r="W8033" i="13"/>
  <c r="AO8168"/>
  <c r="V738" i="23"/>
  <c r="AO8160" i="13"/>
  <c r="V736" i="23"/>
  <c r="AO8152" i="13"/>
  <c r="V734" i="23"/>
  <c r="T83" i="25"/>
  <c r="V732" i="23"/>
  <c r="Y732" s="1"/>
  <c r="G732" i="34" s="1"/>
  <c r="AL8033" i="13"/>
  <c r="AO8033" s="1"/>
  <c r="H56"/>
  <c r="G56"/>
  <c r="F56"/>
  <c r="AK47"/>
  <c r="P116"/>
  <c r="AW8165" l="1"/>
  <c r="AP8034"/>
  <c r="AT8034" s="1"/>
  <c r="AA84" i="32"/>
  <c r="AD84" s="1"/>
  <c r="AP8165" i="13"/>
  <c r="AT8165" s="1"/>
  <c r="AP8174"/>
  <c r="AT8174" s="1"/>
  <c r="X83" i="26"/>
  <c r="D81" i="33" s="1"/>
  <c r="AX8034" i="13"/>
  <c r="AW8168"/>
  <c r="AX8168" s="1"/>
  <c r="AW8156"/>
  <c r="AX8156" s="1"/>
  <c r="AA84" i="28"/>
  <c r="AD84" s="1"/>
  <c r="AW8174" i="13"/>
  <c r="AX8174" s="1"/>
  <c r="AV8033"/>
  <c r="AX8165"/>
  <c r="AP8038"/>
  <c r="AC732" i="23"/>
  <c r="AF732" s="1"/>
  <c r="AW8038" i="13"/>
  <c r="AX8038" s="1"/>
  <c r="AP8156"/>
  <c r="AT8156" s="1"/>
  <c r="AP8160"/>
  <c r="W84" i="29"/>
  <c r="AE84" i="28"/>
  <c r="X84"/>
  <c r="O84" i="30"/>
  <c r="W84"/>
  <c r="AE83" i="26"/>
  <c r="AP8152" i="13"/>
  <c r="AT8152" s="1"/>
  <c r="W84" i="27"/>
  <c r="AD83" i="26"/>
  <c r="AD84" i="30"/>
  <c r="AD84" i="29"/>
  <c r="AW8160" i="13"/>
  <c r="AX8160" s="1"/>
  <c r="AP8168"/>
  <c r="W84" i="31"/>
  <c r="AE84" i="32"/>
  <c r="X84"/>
  <c r="J81" i="33" s="1"/>
  <c r="AD84" i="31"/>
  <c r="H732" i="34"/>
  <c r="AW8152" i="13"/>
  <c r="AX8152" s="1"/>
  <c r="AA83" i="25"/>
  <c r="AD83" s="1"/>
  <c r="W83"/>
  <c r="Z732" i="23"/>
  <c r="AG732"/>
  <c r="Y736"/>
  <c r="G736" i="34" s="1"/>
  <c r="H736" s="1"/>
  <c r="L736" s="1"/>
  <c r="AC736" i="23"/>
  <c r="AF736" s="1"/>
  <c r="Y738"/>
  <c r="G738" i="34" s="1"/>
  <c r="H738" s="1"/>
  <c r="L738" s="1"/>
  <c r="AC738" i="23"/>
  <c r="AF738" s="1"/>
  <c r="Q733"/>
  <c r="F733" i="34" s="1"/>
  <c r="H733" s="1"/>
  <c r="L733" s="1"/>
  <c r="AC733" i="23"/>
  <c r="AF733" s="1"/>
  <c r="Q735"/>
  <c r="F735" i="34" s="1"/>
  <c r="H735" s="1"/>
  <c r="L735" s="1"/>
  <c r="AC735" i="23"/>
  <c r="AF735" s="1"/>
  <c r="AC737"/>
  <c r="AF737" s="1"/>
  <c r="Q737"/>
  <c r="F737" i="34" s="1"/>
  <c r="H737" s="1"/>
  <c r="L737" s="1"/>
  <c r="AC739" i="23"/>
  <c r="AF739" s="1"/>
  <c r="Q739"/>
  <c r="F739" i="34" s="1"/>
  <c r="H739" s="1"/>
  <c r="L739" s="1"/>
  <c r="Y8033" i="13"/>
  <c r="AS8033"/>
  <c r="AJ78"/>
  <c r="AF84" i="28" l="1"/>
  <c r="AT8168" i="13"/>
  <c r="AT8160"/>
  <c r="AT8038"/>
  <c r="AF83" i="26"/>
  <c r="AB83"/>
  <c r="AX8033" i="13"/>
  <c r="AD732" i="23"/>
  <c r="AP8033" i="13"/>
  <c r="AH732" i="23"/>
  <c r="AE84" i="27"/>
  <c r="AF84" s="1"/>
  <c r="X84"/>
  <c r="AE84" i="30"/>
  <c r="AF84" s="1"/>
  <c r="X84"/>
  <c r="F81" i="33"/>
  <c r="AB84" i="28"/>
  <c r="AE84" i="29"/>
  <c r="AF84" s="1"/>
  <c r="X84"/>
  <c r="AB84" i="32"/>
  <c r="X84" i="31"/>
  <c r="AE84"/>
  <c r="AF84" s="1"/>
  <c r="AF84" i="32"/>
  <c r="AW8033" i="13"/>
  <c r="L732" i="34"/>
  <c r="AG735" i="23"/>
  <c r="AH735" s="1"/>
  <c r="Z735"/>
  <c r="AD735" s="1"/>
  <c r="Z733"/>
  <c r="AD733" s="1"/>
  <c r="AG733"/>
  <c r="AH733" s="1"/>
  <c r="AG738"/>
  <c r="AH738" s="1"/>
  <c r="Z738"/>
  <c r="AD738" s="1"/>
  <c r="AG736"/>
  <c r="AH736" s="1"/>
  <c r="Z736"/>
  <c r="AD736" s="1"/>
  <c r="Z739"/>
  <c r="AD739" s="1"/>
  <c r="AG739"/>
  <c r="AH739" s="1"/>
  <c r="AG737"/>
  <c r="AH737" s="1"/>
  <c r="Z737"/>
  <c r="AD737" s="1"/>
  <c r="X83" i="25"/>
  <c r="AE83"/>
  <c r="AF83" s="1"/>
  <c r="G81" i="33" l="1"/>
  <c r="AB84" i="29"/>
  <c r="H81" i="33"/>
  <c r="AB84" i="30"/>
  <c r="E81" i="33"/>
  <c r="AB84" i="27"/>
  <c r="I81" i="33"/>
  <c r="AB84" i="31"/>
  <c r="AB83" i="25"/>
  <c r="C81" i="33"/>
  <c r="AK78" i="13"/>
  <c r="K81" i="33" l="1"/>
  <c r="M3196" i="13"/>
  <c r="AM3196"/>
  <c r="E365" i="34" l="1"/>
  <c r="K365" s="1"/>
  <c r="C47" i="28"/>
  <c r="E365" i="23"/>
  <c r="E5367" i="13"/>
  <c r="AU5423"/>
  <c r="AU3912" l="1"/>
  <c r="AU3915"/>
  <c r="AU2472" l="1"/>
  <c r="AU1026"/>
  <c r="AU38" l="1"/>
  <c r="AU30"/>
  <c r="E7" i="34" l="1"/>
  <c r="AC730" i="23" l="1"/>
  <c r="AC720"/>
  <c r="AC710"/>
  <c r="AC700"/>
  <c r="AC690"/>
  <c r="AC680"/>
  <c r="AC670"/>
  <c r="AC660"/>
  <c r="AC650"/>
  <c r="AC640"/>
  <c r="AC630"/>
  <c r="AC620"/>
  <c r="AC610"/>
  <c r="AC600"/>
  <c r="AC590"/>
  <c r="AC580"/>
  <c r="AC570"/>
  <c r="AC560"/>
  <c r="AC550"/>
  <c r="AC540"/>
  <c r="AC530"/>
  <c r="AC520"/>
  <c r="AC510"/>
  <c r="AC500"/>
  <c r="AC490"/>
  <c r="AC480"/>
  <c r="AC470"/>
  <c r="AC460"/>
  <c r="AC450"/>
  <c r="AC440"/>
  <c r="AC430"/>
  <c r="AC420"/>
  <c r="AC410"/>
  <c r="AC400"/>
  <c r="AC390"/>
  <c r="AC380"/>
  <c r="AC370"/>
  <c r="AC360"/>
  <c r="AC350"/>
  <c r="AC340"/>
  <c r="AC330"/>
  <c r="AC320"/>
  <c r="AC310"/>
  <c r="AC300"/>
  <c r="AC290"/>
  <c r="AC280"/>
  <c r="AC270"/>
  <c r="AC260"/>
  <c r="AC250"/>
  <c r="AC240"/>
  <c r="AC230"/>
  <c r="AC220"/>
  <c r="AC210"/>
  <c r="AC200"/>
  <c r="AC190"/>
  <c r="AC180"/>
  <c r="AC170"/>
  <c r="AC160"/>
  <c r="AC150"/>
  <c r="AC140"/>
  <c r="AC130"/>
  <c r="AC120"/>
  <c r="AC110"/>
  <c r="AC100"/>
  <c r="AC90"/>
  <c r="AC80"/>
  <c r="AC70"/>
  <c r="AC60"/>
  <c r="AC50"/>
  <c r="AC40"/>
  <c r="AC30"/>
  <c r="H6" i="36"/>
  <c r="X7" i="35"/>
  <c r="H7" i="34"/>
  <c r="K6" i="33"/>
  <c r="X7" i="32"/>
  <c r="X7" i="31"/>
  <c r="X7" i="30"/>
  <c r="X7" i="29"/>
  <c r="X7" i="28"/>
  <c r="X7" i="27"/>
  <c r="X7" i="26"/>
  <c r="X7" i="25"/>
  <c r="E6" i="36"/>
  <c r="A3"/>
  <c r="A3" i="35"/>
  <c r="A3" i="33"/>
  <c r="A3" i="34"/>
  <c r="D8" i="32"/>
  <c r="C7"/>
  <c r="A3"/>
  <c r="D8" i="31"/>
  <c r="C7"/>
  <c r="A3"/>
  <c r="D8" i="30"/>
  <c r="C7"/>
  <c r="A3"/>
  <c r="D8" i="29"/>
  <c r="C7"/>
  <c r="A3"/>
  <c r="D8" i="28"/>
  <c r="C7"/>
  <c r="A3"/>
  <c r="D8" i="27"/>
  <c r="C7"/>
  <c r="A3"/>
  <c r="F8" i="23"/>
  <c r="D8" i="26"/>
  <c r="C7"/>
  <c r="A3"/>
  <c r="D8" i="25"/>
  <c r="C7"/>
  <c r="A3"/>
  <c r="A3" i="23"/>
  <c r="E7"/>
  <c r="E71" i="13" l="1"/>
  <c r="AU72"/>
  <c r="AU78"/>
  <c r="AU5279" l="1"/>
  <c r="B61" i="23" l="1"/>
  <c r="B61" i="34" s="1"/>
  <c r="AU6280" i="13" l="1"/>
  <c r="AU8028" l="1"/>
  <c r="AU8025"/>
  <c r="AU8022"/>
  <c r="AU8018"/>
  <c r="AU8014"/>
  <c r="AU8010"/>
  <c r="AU8006"/>
  <c r="AU7980"/>
  <c r="AU7965"/>
  <c r="AU7961"/>
  <c r="AU7957"/>
  <c r="AU7946"/>
  <c r="AU7921"/>
  <c r="AU7873"/>
  <c r="AU7854"/>
  <c r="AU7846"/>
  <c r="AU7841"/>
  <c r="AU7837"/>
  <c r="AU7831"/>
  <c r="AU7822"/>
  <c r="AU7808"/>
  <c r="AU7788"/>
  <c r="AU7779"/>
  <c r="AU7776"/>
  <c r="AU7765"/>
  <c r="AU7761"/>
  <c r="AU7757"/>
  <c r="AU7706"/>
  <c r="AU7673"/>
  <c r="AU7664"/>
  <c r="AU7659"/>
  <c r="AU7648"/>
  <c r="AU7623"/>
  <c r="AU7557"/>
  <c r="AU7541"/>
  <c r="AU7533"/>
  <c r="AU7530"/>
  <c r="AU7505"/>
  <c r="AU7502"/>
  <c r="AU7491"/>
  <c r="AU7432"/>
  <c r="AU7414"/>
  <c r="AU7410"/>
  <c r="AU7407"/>
  <c r="AU7404"/>
  <c r="AU7401"/>
  <c r="AU7397"/>
  <c r="AU7360"/>
  <c r="AU7348"/>
  <c r="AU7343"/>
  <c r="AU7340"/>
  <c r="AU7335"/>
  <c r="AU7332"/>
  <c r="AU7327"/>
  <c r="AU7321"/>
  <c r="AU7307"/>
  <c r="AU7303"/>
  <c r="AU7300"/>
  <c r="AU7296"/>
  <c r="AU7292"/>
  <c r="AU7288"/>
  <c r="AU7231"/>
  <c r="AU7219"/>
  <c r="AU7215"/>
  <c r="AU7212"/>
  <c r="AU7209"/>
  <c r="AU7206"/>
  <c r="AU7202"/>
  <c r="AU7185"/>
  <c r="AU7172"/>
  <c r="AU7168"/>
  <c r="AU7165"/>
  <c r="AU7162"/>
  <c r="AU7159"/>
  <c r="AU7155"/>
  <c r="AU7135"/>
  <c r="AU7124"/>
  <c r="AU7121"/>
  <c r="AU7118"/>
  <c r="AU7115"/>
  <c r="AU7112"/>
  <c r="AU7109"/>
  <c r="AU7075"/>
  <c r="AU7061"/>
  <c r="AU7057"/>
  <c r="AU7054"/>
  <c r="AU7051"/>
  <c r="AU7048"/>
  <c r="AU7044"/>
  <c r="AU7026"/>
  <c r="AU7014"/>
  <c r="AU7011"/>
  <c r="AU7008"/>
  <c r="AU7005"/>
  <c r="AU7002"/>
  <c r="AU6998"/>
  <c r="AU6975"/>
  <c r="AU6958"/>
  <c r="AU6955"/>
  <c r="AU6952"/>
  <c r="AU6949"/>
  <c r="AU6945"/>
  <c r="AU6933"/>
  <c r="AU6900"/>
  <c r="AU6879"/>
  <c r="AU6876"/>
  <c r="AU6873"/>
  <c r="AU6870"/>
  <c r="AU6866"/>
  <c r="AU6853"/>
  <c r="AU6817"/>
  <c r="AU6800"/>
  <c r="AU6797"/>
  <c r="AU6794"/>
  <c r="AU6791"/>
  <c r="AU6788"/>
  <c r="AU6784"/>
  <c r="AU6755"/>
  <c r="AU6735"/>
  <c r="AU6732"/>
  <c r="AU6729"/>
  <c r="AU6726"/>
  <c r="AU6723"/>
  <c r="AU6719"/>
  <c r="AU6692"/>
  <c r="AU6673"/>
  <c r="AU6670"/>
  <c r="AU6607"/>
  <c r="AU6594"/>
  <c r="AU6590"/>
  <c r="AU6581"/>
  <c r="AU6578"/>
  <c r="AU6566"/>
  <c r="AU6548"/>
  <c r="AU6516"/>
  <c r="AU6497"/>
  <c r="AU6493"/>
  <c r="AU6490"/>
  <c r="AU6487"/>
  <c r="AU6483"/>
  <c r="AU6479"/>
  <c r="AU6438"/>
  <c r="AU6423"/>
  <c r="AU6420"/>
  <c r="AU6417"/>
  <c r="AU6414"/>
  <c r="AU6411"/>
  <c r="AU6407"/>
  <c r="AU6385"/>
  <c r="AU6365"/>
  <c r="AU6362"/>
  <c r="AU6359"/>
  <c r="AU6356"/>
  <c r="AU6353"/>
  <c r="AU6339"/>
  <c r="AU6313"/>
  <c r="AU6297"/>
  <c r="AU6293"/>
  <c r="AU6290"/>
  <c r="AU6287"/>
  <c r="AU6284"/>
  <c r="AU6227"/>
  <c r="AU6213"/>
  <c r="AU6210"/>
  <c r="AU6207"/>
  <c r="AU6204"/>
  <c r="AU6201"/>
  <c r="AU6198"/>
  <c r="AU6179"/>
  <c r="AU6163"/>
  <c r="AU6160"/>
  <c r="AU6157"/>
  <c r="AU6154"/>
  <c r="AU6151"/>
  <c r="AU6147"/>
  <c r="AU6112"/>
  <c r="AU6095"/>
  <c r="AU6092"/>
  <c r="AU6089"/>
  <c r="AU6086"/>
  <c r="AU6083"/>
  <c r="AU6079"/>
  <c r="AU6045"/>
  <c r="AU6030"/>
  <c r="AU6027"/>
  <c r="AU6024"/>
  <c r="AU6020"/>
  <c r="AU6017"/>
  <c r="AU6013"/>
  <c r="AU5982"/>
  <c r="AU5965"/>
  <c r="AU5962"/>
  <c r="AU5959"/>
  <c r="AU5956"/>
  <c r="AU5952"/>
  <c r="AU5949"/>
  <c r="AU5906"/>
  <c r="AU5884"/>
  <c r="AU5881"/>
  <c r="AU5878"/>
  <c r="AU5874"/>
  <c r="AU5870"/>
  <c r="AU5866"/>
  <c r="AU5835"/>
  <c r="AU5823"/>
  <c r="AU5820"/>
  <c r="AU5817"/>
  <c r="AU5814"/>
  <c r="AU5811"/>
  <c r="AU5808"/>
  <c r="AU5788"/>
  <c r="AU5772"/>
  <c r="AU5769"/>
  <c r="AU5766"/>
  <c r="AU5763"/>
  <c r="AU5760"/>
  <c r="AU5744"/>
  <c r="AU5699"/>
  <c r="AU5678"/>
  <c r="AU5674"/>
  <c r="AU5671"/>
  <c r="AU5668"/>
  <c r="AU5661"/>
  <c r="AU5649"/>
  <c r="AU5627"/>
  <c r="AU5614"/>
  <c r="AU5610"/>
  <c r="AU5607"/>
  <c r="AU5604"/>
  <c r="AU5600"/>
  <c r="AU5596"/>
  <c r="AU5567"/>
  <c r="AU5554"/>
  <c r="AU5551"/>
  <c r="AU5548"/>
  <c r="AU5545"/>
  <c r="AU5541"/>
  <c r="AU5532"/>
  <c r="AU5502"/>
  <c r="AU5489"/>
  <c r="AU5485"/>
  <c r="AU5482"/>
  <c r="AU5479"/>
  <c r="AU5475"/>
  <c r="AU5471"/>
  <c r="AU5450"/>
  <c r="AU5437"/>
  <c r="AU5433"/>
  <c r="AU5430"/>
  <c r="AU5427"/>
  <c r="AU5419"/>
  <c r="AU5371"/>
  <c r="AU5356"/>
  <c r="AU5351"/>
  <c r="AU5348"/>
  <c r="AU5345"/>
  <c r="AU5341"/>
  <c r="AU5337"/>
  <c r="AU5315"/>
  <c r="AU5303"/>
  <c r="AU5300"/>
  <c r="AU5297"/>
  <c r="AU5294"/>
  <c r="AU5290"/>
  <c r="AU5242"/>
  <c r="AU5229"/>
  <c r="AU5226"/>
  <c r="AU5223"/>
  <c r="AU5220"/>
  <c r="AU5216"/>
  <c r="AU5212"/>
  <c r="AU5190"/>
  <c r="AU5177"/>
  <c r="AU5171"/>
  <c r="AU5168"/>
  <c r="AU5164"/>
  <c r="AU5152"/>
  <c r="AU5129"/>
  <c r="AU5113"/>
  <c r="AU5110"/>
  <c r="AU5107"/>
  <c r="AU5103"/>
  <c r="AU5099"/>
  <c r="AU5065"/>
  <c r="AU5052"/>
  <c r="AU5048"/>
  <c r="AU5045"/>
  <c r="AU5042"/>
  <c r="AU5038"/>
  <c r="AU5034"/>
  <c r="AU4999"/>
  <c r="AU4981"/>
  <c r="AU4977"/>
  <c r="AU4974"/>
  <c r="AU4971"/>
  <c r="AU4967"/>
  <c r="AU4963"/>
  <c r="AU4912"/>
  <c r="AU4895"/>
  <c r="AU4891"/>
  <c r="AU4888"/>
  <c r="AU4885"/>
  <c r="AU4874"/>
  <c r="AU4859"/>
  <c r="AU4828"/>
  <c r="AU4817"/>
  <c r="AU4814"/>
  <c r="AU4811"/>
  <c r="AU4808"/>
  <c r="AU4804"/>
  <c r="AU4801"/>
  <c r="AU4767"/>
  <c r="AU4749"/>
  <c r="AU4745"/>
  <c r="AU4742"/>
  <c r="AU4739"/>
  <c r="AU4735"/>
  <c r="AU4723"/>
  <c r="AU4686"/>
  <c r="AU4668"/>
  <c r="AU4664"/>
  <c r="AU4661"/>
  <c r="AU4658"/>
  <c r="AU4654"/>
  <c r="AU4650"/>
  <c r="AU4622"/>
  <c r="AU4607"/>
  <c r="AU4604"/>
  <c r="AU4601"/>
  <c r="AU4598"/>
  <c r="AU4594"/>
  <c r="AU4575"/>
  <c r="AU4553"/>
  <c r="AU4540"/>
  <c r="AU4536"/>
  <c r="AU4533"/>
  <c r="AU4530"/>
  <c r="AU4526"/>
  <c r="AU4522"/>
  <c r="AU4497"/>
  <c r="AU4484"/>
  <c r="AU4480"/>
  <c r="AU4477"/>
  <c r="AU4474"/>
  <c r="AU4469"/>
  <c r="AU4465"/>
  <c r="AU4444"/>
  <c r="AU4429"/>
  <c r="AU4425"/>
  <c r="AU4422"/>
  <c r="AU4419"/>
  <c r="AU4416"/>
  <c r="AU4413"/>
  <c r="AU4374"/>
  <c r="AU4356"/>
  <c r="AU4353"/>
  <c r="AU4350"/>
  <c r="AU4347"/>
  <c r="AU4330"/>
  <c r="AU4327"/>
  <c r="AU4228"/>
  <c r="AU4214"/>
  <c r="AU4211"/>
  <c r="AU4208"/>
  <c r="AU4195"/>
  <c r="AU4192"/>
  <c r="AU4189"/>
  <c r="AU4130"/>
  <c r="AU4118"/>
  <c r="AU4093"/>
  <c r="AU4089"/>
  <c r="AU4085"/>
  <c r="AU4075"/>
  <c r="AU4045"/>
  <c r="AU3967"/>
  <c r="AU3940"/>
  <c r="AU3937"/>
  <c r="AU3934"/>
  <c r="AU3895"/>
  <c r="AU3741"/>
  <c r="AU3730"/>
  <c r="AU3712"/>
  <c r="AU3688"/>
  <c r="AU3635"/>
  <c r="AU3630"/>
  <c r="AU3601"/>
  <c r="AU3196"/>
  <c r="AU3182"/>
  <c r="AU3178"/>
  <c r="AU3174"/>
  <c r="AU3170"/>
  <c r="AU3166"/>
  <c r="AU3162"/>
  <c r="AU3145"/>
  <c r="AU3134"/>
  <c r="AU3130"/>
  <c r="AU3127"/>
  <c r="AU3104"/>
  <c r="AU3099"/>
  <c r="AU3089"/>
  <c r="AU3044"/>
  <c r="AU3022"/>
  <c r="AU3008"/>
  <c r="AU3004"/>
  <c r="AU2994"/>
  <c r="AU2991"/>
  <c r="AU2947"/>
  <c r="AU2883"/>
  <c r="AU2860"/>
  <c r="AU2848"/>
  <c r="AU2845"/>
  <c r="AU2842"/>
  <c r="AU2833"/>
  <c r="AU2810"/>
  <c r="AU2694"/>
  <c r="AU2663"/>
  <c r="AU2638"/>
  <c r="AU2635"/>
  <c r="AU2631"/>
  <c r="AU2620"/>
  <c r="AU2602"/>
  <c r="AU2506"/>
  <c r="AU2468"/>
  <c r="AU2465"/>
  <c r="AU2453"/>
  <c r="AU2449"/>
  <c r="AU2445"/>
  <c r="AU2269"/>
  <c r="AU2247"/>
  <c r="AU2235"/>
  <c r="AU2232"/>
  <c r="AU2229"/>
  <c r="AU2224"/>
  <c r="AU2205"/>
  <c r="AU2117"/>
  <c r="AU2103"/>
  <c r="AU2093"/>
  <c r="AU2089"/>
  <c r="AU2086"/>
  <c r="AU2082"/>
  <c r="AU2046"/>
  <c r="AU1928"/>
  <c r="AU1897"/>
  <c r="AU1891"/>
  <c r="AU1888"/>
  <c r="AU1885"/>
  <c r="AU1881"/>
  <c r="AU1835"/>
  <c r="AU1726"/>
  <c r="AU1714"/>
  <c r="AU1709"/>
  <c r="AU1706"/>
  <c r="AU1701"/>
  <c r="AU1697"/>
  <c r="AU1656"/>
  <c r="AU1602"/>
  <c r="AU1585"/>
  <c r="AU1580"/>
  <c r="AU1577"/>
  <c r="AU1554"/>
  <c r="AU1551"/>
  <c r="AU1539"/>
  <c r="AU1488"/>
  <c r="AU1414"/>
  <c r="AU1371"/>
  <c r="AU1363"/>
  <c r="AU907"/>
  <c r="AU695"/>
  <c r="AU636"/>
  <c r="AU626"/>
  <c r="AU622"/>
  <c r="AU619"/>
  <c r="AU609"/>
  <c r="AU563"/>
  <c r="AU125"/>
  <c r="AU116"/>
  <c r="AU112"/>
  <c r="AU109"/>
  <c r="AU105"/>
  <c r="AU95"/>
  <c r="AU87"/>
  <c r="AU71" l="1"/>
  <c r="AU12"/>
  <c r="AU7996" l="1"/>
  <c r="AU7995" s="1"/>
  <c r="AK7996"/>
  <c r="AI7996"/>
  <c r="AG7996"/>
  <c r="AE7996"/>
  <c r="AC7996"/>
  <c r="AC7980" s="1"/>
  <c r="AC7965" s="1"/>
  <c r="AC7961" s="1"/>
  <c r="AC7957" s="1"/>
  <c r="AC7946" s="1"/>
  <c r="AC7921" s="1"/>
  <c r="AC7873" s="1"/>
  <c r="AC7869" s="1"/>
  <c r="AC7854" s="1"/>
  <c r="AC7846" s="1"/>
  <c r="AC7841" s="1"/>
  <c r="AC7837" s="1"/>
  <c r="AC7822" s="1"/>
  <c r="AC7808" s="1"/>
  <c r="AC7801" s="1"/>
  <c r="AB7996"/>
  <c r="AB7980" s="1"/>
  <c r="AB7965" s="1"/>
  <c r="AB7961" s="1"/>
  <c r="AB7957" s="1"/>
  <c r="AB7946" s="1"/>
  <c r="AB7921" s="1"/>
  <c r="AB7873" s="1"/>
  <c r="AA7996"/>
  <c r="AA7980" s="1"/>
  <c r="AU7869"/>
  <c r="AU7868" s="1"/>
  <c r="AB7869"/>
  <c r="AB7854" s="1"/>
  <c r="AB7846" s="1"/>
  <c r="AB7841" s="1"/>
  <c r="AB7837" s="1"/>
  <c r="AB7831" s="1"/>
  <c r="AB7822" s="1"/>
  <c r="AB7808" s="1"/>
  <c r="AU7801"/>
  <c r="AU7800" s="1"/>
  <c r="AB7801"/>
  <c r="AB7788" s="1"/>
  <c r="AB7779" s="1"/>
  <c r="AB7776" s="1"/>
  <c r="AB7765" s="1"/>
  <c r="AB7761" s="1"/>
  <c r="AB7757" s="1"/>
  <c r="AB7706" s="1"/>
  <c r="AB7702" s="1"/>
  <c r="AB7673" s="1"/>
  <c r="AB7664" s="1"/>
  <c r="AB7659" s="1"/>
  <c r="AB7648" s="1"/>
  <c r="AB7623" s="1"/>
  <c r="AB7557" s="1"/>
  <c r="AB7553" s="1"/>
  <c r="AB7541" s="1"/>
  <c r="AB7533" s="1"/>
  <c r="AB7530" s="1"/>
  <c r="AB7505" s="1"/>
  <c r="AB7502" s="1"/>
  <c r="AB7491" s="1"/>
  <c r="AB7432" s="1"/>
  <c r="AB7428" s="1"/>
  <c r="AB7414" s="1"/>
  <c r="AB7410" s="1"/>
  <c r="AB7407" s="1"/>
  <c r="AB7404" s="1"/>
  <c r="AB7401" s="1"/>
  <c r="AB7397" s="1"/>
  <c r="AB7360" s="1"/>
  <c r="AB7357" s="1"/>
  <c r="AB7348" s="1"/>
  <c r="AB7343" s="1"/>
  <c r="AB7340" s="1"/>
  <c r="AB7335" s="1"/>
  <c r="AB7332" s="1"/>
  <c r="AB7327" s="1"/>
  <c r="AB7321" s="1"/>
  <c r="AB7318" s="1"/>
  <c r="AB7307" s="1"/>
  <c r="AB7303" s="1"/>
  <c r="AB7300" s="1"/>
  <c r="AB7296" s="1"/>
  <c r="AB7292" s="1"/>
  <c r="AB7288" s="1"/>
  <c r="AB7231" s="1"/>
  <c r="AB7228" s="1"/>
  <c r="AB7219" s="1"/>
  <c r="AB7215" s="1"/>
  <c r="AB7212" s="1"/>
  <c r="AB7209" s="1"/>
  <c r="AB7206" s="1"/>
  <c r="AB7202" s="1"/>
  <c r="AB7185" s="1"/>
  <c r="AB7181" s="1"/>
  <c r="AB7172" s="1"/>
  <c r="AB7168" s="1"/>
  <c r="AB7165" s="1"/>
  <c r="AB7162" s="1"/>
  <c r="AB7159" s="1"/>
  <c r="AB7155" s="1"/>
  <c r="AB7135" s="1"/>
  <c r="AB7131" s="1"/>
  <c r="AB7124" s="1"/>
  <c r="AB7121" s="1"/>
  <c r="AB7118" s="1"/>
  <c r="AB7115" s="1"/>
  <c r="AB7112" s="1"/>
  <c r="AB7109" s="1"/>
  <c r="AB7075" s="1"/>
  <c r="AB7071" s="1"/>
  <c r="AB7061" s="1"/>
  <c r="AB7057" s="1"/>
  <c r="AU7702"/>
  <c r="AU7701" s="1"/>
  <c r="AU7553"/>
  <c r="AU7552" s="1"/>
  <c r="AU7428"/>
  <c r="AU7427" s="1"/>
  <c r="AU7357"/>
  <c r="AU7356" s="1"/>
  <c r="AU7318"/>
  <c r="AU7317" s="1"/>
  <c r="AU7228"/>
  <c r="AU7227" s="1"/>
  <c r="AU7181"/>
  <c r="AU7180" s="1"/>
  <c r="AU7131"/>
  <c r="AU7130" s="1"/>
  <c r="AU7071"/>
  <c r="AU7070" s="1"/>
  <c r="AU7022"/>
  <c r="AU7021" s="1"/>
  <c r="AU6972"/>
  <c r="AU6971" s="1"/>
  <c r="AU6889"/>
  <c r="AU6888" s="1"/>
  <c r="AU6810"/>
  <c r="AU6809" s="1"/>
  <c r="AU6746"/>
  <c r="AU6745" s="1"/>
  <c r="AU6688"/>
  <c r="AU6687" s="1"/>
  <c r="AU6603"/>
  <c r="AU6602" s="1"/>
  <c r="AU6511"/>
  <c r="AU6510" s="1"/>
  <c r="AU6434"/>
  <c r="AU6433" s="1"/>
  <c r="AU6374"/>
  <c r="AU6373" s="1"/>
  <c r="AU6310"/>
  <c r="AU6309" s="1"/>
  <c r="AU6223"/>
  <c r="AU6222" s="1"/>
  <c r="AU6175"/>
  <c r="AU6174" s="1"/>
  <c r="AU6104"/>
  <c r="AU6103" s="1"/>
  <c r="AU6041"/>
  <c r="AU6040" s="1"/>
  <c r="AU5978"/>
  <c r="AU5977" s="1"/>
  <c r="AU5897"/>
  <c r="AU5896" s="1"/>
  <c r="AU5832"/>
  <c r="AU5831" s="1"/>
  <c r="AU5784"/>
  <c r="AU5783" s="1"/>
  <c r="AU5688"/>
  <c r="AU5687" s="1"/>
  <c r="AU5624"/>
  <c r="AU5623" s="1"/>
  <c r="AU5564"/>
  <c r="AU5563" s="1"/>
  <c r="AU5499"/>
  <c r="AU5498" s="1"/>
  <c r="AU5447"/>
  <c r="AU5446" s="1"/>
  <c r="AU5368"/>
  <c r="AU5367" s="1"/>
  <c r="AU5312"/>
  <c r="AU5311" s="1"/>
  <c r="AU5238"/>
  <c r="AU5237" s="1"/>
  <c r="AU5187"/>
  <c r="AU5186" s="1"/>
  <c r="AU5126"/>
  <c r="AU5061"/>
  <c r="AU4996"/>
  <c r="AU4995" s="1"/>
  <c r="AU4903"/>
  <c r="AU4902" s="1"/>
  <c r="AU4825"/>
  <c r="AU4824" s="1"/>
  <c r="AU4764"/>
  <c r="AU4763" s="1"/>
  <c r="AU4678"/>
  <c r="AU4677" s="1"/>
  <c r="AU4618"/>
  <c r="AU4617" s="1"/>
  <c r="AU4550"/>
  <c r="AU4549" s="1"/>
  <c r="AU4494"/>
  <c r="AU4493" s="1"/>
  <c r="AU4441"/>
  <c r="AU4440" s="1"/>
  <c r="AU4371"/>
  <c r="AU4370" s="1"/>
  <c r="AU4225"/>
  <c r="AU4224" s="1"/>
  <c r="AU4127"/>
  <c r="AU4126" s="1"/>
  <c r="AU3958"/>
  <c r="AU3957" s="1"/>
  <c r="AU3738"/>
  <c r="AU3737" s="1"/>
  <c r="AU3192"/>
  <c r="AU3191" s="1"/>
  <c r="AU3142"/>
  <c r="AU3141" s="1"/>
  <c r="AU3041"/>
  <c r="AU3040" s="1"/>
  <c r="AU2870"/>
  <c r="AU2869" s="1"/>
  <c r="AU2677"/>
  <c r="AU2676" s="1"/>
  <c r="AU2503"/>
  <c r="AU2502" s="1"/>
  <c r="AU2265"/>
  <c r="AU2264" s="1"/>
  <c r="AU2113"/>
  <c r="AU2112" s="1"/>
  <c r="AU1920"/>
  <c r="AU1919" s="1"/>
  <c r="AU1723"/>
  <c r="AU1722" s="1"/>
  <c r="AU1598"/>
  <c r="AU1597" s="1"/>
  <c r="AU1485"/>
  <c r="AU1484" s="1"/>
  <c r="AU122"/>
  <c r="AU121" s="1"/>
  <c r="AU657"/>
  <c r="AU656" s="1"/>
  <c r="AC7788" l="1"/>
  <c r="AC7779" s="1"/>
  <c r="AC7776" s="1"/>
  <c r="AC7765" s="1"/>
  <c r="AC7761" s="1"/>
  <c r="AC7757" s="1"/>
  <c r="AC7706" s="1"/>
  <c r="AC7702" s="1"/>
  <c r="AC7673" s="1"/>
  <c r="AC7664" s="1"/>
  <c r="AC7659" s="1"/>
  <c r="AC7648" s="1"/>
  <c r="AC7623" s="1"/>
  <c r="AC7557" s="1"/>
  <c r="AC7553" s="1"/>
  <c r="AC7541" s="1"/>
  <c r="AC7533" s="1"/>
  <c r="AC7530" s="1"/>
  <c r="AC7505" s="1"/>
  <c r="AC7502" s="1"/>
  <c r="AC7491" s="1"/>
  <c r="AC7432" s="1"/>
  <c r="AC7428" s="1"/>
  <c r="AC7414" s="1"/>
  <c r="AC7410" s="1"/>
  <c r="AC7407" s="1"/>
  <c r="AC7404" s="1"/>
  <c r="AC7401" s="1"/>
  <c r="AC7397" s="1"/>
  <c r="AC7360" s="1"/>
  <c r="AC7357" s="1"/>
  <c r="AC7340" s="1"/>
  <c r="AC7335" s="1"/>
  <c r="AC7332" s="1"/>
  <c r="AC7327" s="1"/>
  <c r="AC7321" s="1"/>
  <c r="AC7318" s="1"/>
  <c r="AC7307" s="1"/>
  <c r="AC7303" s="1"/>
  <c r="AC7300" s="1"/>
  <c r="AC7296" s="1"/>
  <c r="AC7292" s="1"/>
  <c r="AC7288" s="1"/>
  <c r="AC7231" s="1"/>
  <c r="AC7228" s="1"/>
  <c r="AC7219" s="1"/>
  <c r="AC7215" s="1"/>
  <c r="AC7212" s="1"/>
  <c r="AC7209" s="1"/>
  <c r="AC7206" s="1"/>
  <c r="AC7202" s="1"/>
  <c r="AC7185" s="1"/>
  <c r="AC7181" s="1"/>
  <c r="AC7172" s="1"/>
  <c r="AC7168" s="1"/>
  <c r="AC7165" s="1"/>
  <c r="AC7162" s="1"/>
  <c r="AC7159" s="1"/>
  <c r="AC7155" s="1"/>
  <c r="AC7135" s="1"/>
  <c r="AC7131" s="1"/>
  <c r="AC7124" s="1"/>
  <c r="AC7121" s="1"/>
  <c r="AC7118" s="1"/>
  <c r="AC7115" s="1"/>
  <c r="AC7112" s="1"/>
  <c r="AC7109" s="1"/>
  <c r="AC7075" s="1"/>
  <c r="AC7071" s="1"/>
  <c r="AC7061" s="1"/>
  <c r="AC7057" s="1"/>
  <c r="AC7800"/>
  <c r="AC7054"/>
  <c r="AC7051" s="1"/>
  <c r="AC7048" s="1"/>
  <c r="AC7044" s="1"/>
  <c r="AC7026" s="1"/>
  <c r="AB7054"/>
  <c r="AB7051" s="1"/>
  <c r="AB7048" s="1"/>
  <c r="AB7044" s="1"/>
  <c r="AB7026" s="1"/>
  <c r="AA7965"/>
  <c r="Q82" i="32"/>
  <c r="S719" i="23"/>
  <c r="AA7014" i="13"/>
  <c r="AA7022"/>
  <c r="S602" i="23" s="1"/>
  <c r="AB7014" i="13"/>
  <c r="AB7022"/>
  <c r="AC7014"/>
  <c r="AC7022"/>
  <c r="AF7980"/>
  <c r="AF7965" s="1"/>
  <c r="AF7961" s="1"/>
  <c r="AF7957" s="1"/>
  <c r="AF7946" s="1"/>
  <c r="AF7921" s="1"/>
  <c r="AF7873" s="1"/>
  <c r="AF7869" s="1"/>
  <c r="AH7980"/>
  <c r="AH7965" s="1"/>
  <c r="AH7961" s="1"/>
  <c r="AH7957" s="1"/>
  <c r="AH7946" s="1"/>
  <c r="AH7921" s="1"/>
  <c r="AH7873" s="1"/>
  <c r="AH7869" s="1"/>
  <c r="AJ7980"/>
  <c r="AJ7965" s="1"/>
  <c r="AJ7961" s="1"/>
  <c r="AJ7957" s="1"/>
  <c r="AJ7946" s="1"/>
  <c r="AJ7921" s="1"/>
  <c r="AJ7873" s="1"/>
  <c r="AJ7869" s="1"/>
  <c r="AD8025"/>
  <c r="AE7980"/>
  <c r="AE7965" s="1"/>
  <c r="AE7961" s="1"/>
  <c r="AE7957" s="1"/>
  <c r="AE7946" s="1"/>
  <c r="AE7921" s="1"/>
  <c r="AE7873" s="1"/>
  <c r="AE7869" s="1"/>
  <c r="AG7980"/>
  <c r="AG7965" s="1"/>
  <c r="AG7961" s="1"/>
  <c r="AG7957" s="1"/>
  <c r="AG7946" s="1"/>
  <c r="AG7921" s="1"/>
  <c r="AG7873" s="1"/>
  <c r="AG7869" s="1"/>
  <c r="AI7980"/>
  <c r="AI7965" s="1"/>
  <c r="AI7961" s="1"/>
  <c r="AI7957" s="1"/>
  <c r="AI7946" s="1"/>
  <c r="AI7921" s="1"/>
  <c r="AI7873" s="1"/>
  <c r="AI7869" s="1"/>
  <c r="AK7980"/>
  <c r="AK7965" s="1"/>
  <c r="AK7961" s="1"/>
  <c r="AK7957" s="1"/>
  <c r="AK7946" s="1"/>
  <c r="AK7921" s="1"/>
  <c r="AK7873" s="1"/>
  <c r="AK7869" s="1"/>
  <c r="AB7427"/>
  <c r="AB7227"/>
  <c r="AB7180" s="1"/>
  <c r="AB7130" s="1"/>
  <c r="AB7552"/>
  <c r="Q82" i="25"/>
  <c r="AB7070" i="13"/>
  <c r="AB7701"/>
  <c r="AC7868"/>
  <c r="AB7356"/>
  <c r="AB7317" s="1"/>
  <c r="S722" i="23"/>
  <c r="AB7868" i="13"/>
  <c r="AB7800" s="1"/>
  <c r="AC7552" l="1"/>
  <c r="AC7701"/>
  <c r="AC7427"/>
  <c r="AC7356"/>
  <c r="AC7317" s="1"/>
  <c r="Q70" i="25"/>
  <c r="AC7070" i="13"/>
  <c r="AC7180"/>
  <c r="AC7130" s="1"/>
  <c r="AC7227"/>
  <c r="AC7021"/>
  <c r="AB7021"/>
  <c r="AA7961"/>
  <c r="Q82" i="31"/>
  <c r="S718" i="23"/>
  <c r="AK7854" i="13"/>
  <c r="AK7846" s="1"/>
  <c r="AK7841" s="1"/>
  <c r="AK7837" s="1"/>
  <c r="AK7831" s="1"/>
  <c r="AK7822" s="1"/>
  <c r="AK7808" s="1"/>
  <c r="AK7801" s="1"/>
  <c r="AK7800" s="1"/>
  <c r="AK7868"/>
  <c r="Q70" i="32"/>
  <c r="S599" i="23"/>
  <c r="AK7788" i="13"/>
  <c r="AK7779" s="1"/>
  <c r="AK7776" s="1"/>
  <c r="AK7765" s="1"/>
  <c r="AK7761" s="1"/>
  <c r="AK7757" s="1"/>
  <c r="AK7706" s="1"/>
  <c r="AK7702" s="1"/>
  <c r="AI7868"/>
  <c r="AI7854"/>
  <c r="AI7846" s="1"/>
  <c r="AI7841" s="1"/>
  <c r="AI7837" s="1"/>
  <c r="AI7831" s="1"/>
  <c r="AI7822" s="1"/>
  <c r="AI7808" s="1"/>
  <c r="AI7801" s="1"/>
  <c r="AG7868"/>
  <c r="AG7854"/>
  <c r="AG7846" s="1"/>
  <c r="AG7841" s="1"/>
  <c r="AG7837" s="1"/>
  <c r="AG7831" s="1"/>
  <c r="AG7822" s="1"/>
  <c r="AG7808" s="1"/>
  <c r="AG7801" s="1"/>
  <c r="AE7868"/>
  <c r="AE7854"/>
  <c r="AE7846" s="1"/>
  <c r="AE7841" s="1"/>
  <c r="AE7837" s="1"/>
  <c r="AE7831" s="1"/>
  <c r="AE7822" s="1"/>
  <c r="AE7808" s="1"/>
  <c r="AE7801" s="1"/>
  <c r="AD8022"/>
  <c r="AC7011"/>
  <c r="AC7008" s="1"/>
  <c r="AC7005" s="1"/>
  <c r="AC7002" s="1"/>
  <c r="AC6998" s="1"/>
  <c r="AC6975" s="1"/>
  <c r="AC6972" s="1"/>
  <c r="AB7011"/>
  <c r="AB7008" s="1"/>
  <c r="AB7005" s="1"/>
  <c r="AB7002" s="1"/>
  <c r="AB6998" s="1"/>
  <c r="AB6975" s="1"/>
  <c r="AB6972" s="1"/>
  <c r="AA7011"/>
  <c r="AJ7868"/>
  <c r="AJ7854"/>
  <c r="AJ7846" s="1"/>
  <c r="AJ7841" s="1"/>
  <c r="AJ7837" s="1"/>
  <c r="AJ7831" s="1"/>
  <c r="AJ7822" s="1"/>
  <c r="AJ7808" s="1"/>
  <c r="AJ7801" s="1"/>
  <c r="AH7868"/>
  <c r="AH7854"/>
  <c r="AH7846" s="1"/>
  <c r="AH7841" s="1"/>
  <c r="AH7837" s="1"/>
  <c r="AH7831" s="1"/>
  <c r="AH7822" s="1"/>
  <c r="AH7808" s="1"/>
  <c r="AH7801" s="1"/>
  <c r="AF7868"/>
  <c r="AF7854"/>
  <c r="AF7846" s="1"/>
  <c r="AF7841" s="1"/>
  <c r="AF7837" s="1"/>
  <c r="AF7831" s="1"/>
  <c r="AF7822" s="1"/>
  <c r="AF7808" s="1"/>
  <c r="AF7801" s="1"/>
  <c r="AA7008" l="1"/>
  <c r="Q70" i="31"/>
  <c r="S598" i="23"/>
  <c r="AC6958" i="13"/>
  <c r="AC6955" s="1"/>
  <c r="AC6952" s="1"/>
  <c r="AC6949" s="1"/>
  <c r="AC6945" s="1"/>
  <c r="AC6933" s="1"/>
  <c r="AC6900" s="1"/>
  <c r="AC6889" s="1"/>
  <c r="AC6971"/>
  <c r="AA7957"/>
  <c r="Q82" i="30"/>
  <c r="S717" i="23"/>
  <c r="AB6958" i="13"/>
  <c r="AB6955" s="1"/>
  <c r="AB6952" s="1"/>
  <c r="AB6949" s="1"/>
  <c r="AB6945" s="1"/>
  <c r="AB6933" s="1"/>
  <c r="AB6900" s="1"/>
  <c r="AB6889" s="1"/>
  <c r="AB6971"/>
  <c r="AF7800"/>
  <c r="AF7788"/>
  <c r="AF7779" s="1"/>
  <c r="AF7776" s="1"/>
  <c r="AF7765" s="1"/>
  <c r="AF7761" s="1"/>
  <c r="AF7757" s="1"/>
  <c r="AF7706" s="1"/>
  <c r="AF7702" s="1"/>
  <c r="AH7800"/>
  <c r="AH7788"/>
  <c r="AH7779" s="1"/>
  <c r="AH7776" s="1"/>
  <c r="AH7765" s="1"/>
  <c r="AH7761" s="1"/>
  <c r="AH7757" s="1"/>
  <c r="AH7706" s="1"/>
  <c r="AH7702" s="1"/>
  <c r="AJ7800"/>
  <c r="AJ7788"/>
  <c r="AJ7779" s="1"/>
  <c r="AJ7776" s="1"/>
  <c r="AJ7765" s="1"/>
  <c r="AJ7761" s="1"/>
  <c r="AJ7757" s="1"/>
  <c r="AJ7706" s="1"/>
  <c r="AJ7702" s="1"/>
  <c r="AA7002"/>
  <c r="AC5419"/>
  <c r="AC5371" s="1"/>
  <c r="AC5368" s="1"/>
  <c r="AD8018"/>
  <c r="AB5419"/>
  <c r="AB5371" s="1"/>
  <c r="AB5368" s="1"/>
  <c r="AE7800"/>
  <c r="AE7788"/>
  <c r="AE7779" s="1"/>
  <c r="AE7776" s="1"/>
  <c r="AE7765" s="1"/>
  <c r="AE7761" s="1"/>
  <c r="AE7757" s="1"/>
  <c r="AE7706" s="1"/>
  <c r="AE7702" s="1"/>
  <c r="AG7800"/>
  <c r="AG7788"/>
  <c r="AG7779" s="1"/>
  <c r="AG7776" s="1"/>
  <c r="AG7765" s="1"/>
  <c r="AG7761" s="1"/>
  <c r="AG7757" s="1"/>
  <c r="AG7706" s="1"/>
  <c r="AG7702" s="1"/>
  <c r="AI7800"/>
  <c r="AI7788"/>
  <c r="AI7779" s="1"/>
  <c r="AI7776" s="1"/>
  <c r="AI7765" s="1"/>
  <c r="AI7761" s="1"/>
  <c r="AI7757" s="1"/>
  <c r="AI7706" s="1"/>
  <c r="AI7702" s="1"/>
  <c r="AK7701"/>
  <c r="AK7673"/>
  <c r="AK7664" s="1"/>
  <c r="AK7659" s="1"/>
  <c r="AK7648" s="1"/>
  <c r="AK7623" s="1"/>
  <c r="AK7557" s="1"/>
  <c r="AK7553" s="1"/>
  <c r="AA6998" l="1"/>
  <c r="Q70" i="28"/>
  <c r="S595" i="23"/>
  <c r="AB6879" i="13"/>
  <c r="AB6876" s="1"/>
  <c r="AB6873" s="1"/>
  <c r="AB6870" s="1"/>
  <c r="AB6866" s="1"/>
  <c r="AB6853" s="1"/>
  <c r="AB6817" s="1"/>
  <c r="AB6810" s="1"/>
  <c r="AB6888"/>
  <c r="AA7005"/>
  <c r="Q70" i="30"/>
  <c r="S597" i="23"/>
  <c r="AA7946" i="13"/>
  <c r="Q82" i="29"/>
  <c r="S716" i="23"/>
  <c r="AC6879" i="13"/>
  <c r="AC6876" s="1"/>
  <c r="AC6873" s="1"/>
  <c r="AC6870" s="1"/>
  <c r="AC6866" s="1"/>
  <c r="AC6853" s="1"/>
  <c r="AC6817" s="1"/>
  <c r="AC6810" s="1"/>
  <c r="AC6888"/>
  <c r="O8025"/>
  <c r="M7014"/>
  <c r="M7022"/>
  <c r="L7014"/>
  <c r="L7022"/>
  <c r="T7980"/>
  <c r="T7965" s="1"/>
  <c r="T7961" s="1"/>
  <c r="T7957" s="1"/>
  <c r="T7946" s="1"/>
  <c r="T7921" s="1"/>
  <c r="T7873" s="1"/>
  <c r="T7869" s="1"/>
  <c r="J7014"/>
  <c r="J7022"/>
  <c r="U7980"/>
  <c r="U7965" s="1"/>
  <c r="U7961" s="1"/>
  <c r="U7957" s="1"/>
  <c r="U7946" s="1"/>
  <c r="U7921" s="1"/>
  <c r="U7873" s="1"/>
  <c r="U7869" s="1"/>
  <c r="R7980"/>
  <c r="R7965" s="1"/>
  <c r="R7961" s="1"/>
  <c r="R7957" s="1"/>
  <c r="R7946" s="1"/>
  <c r="R7921" s="1"/>
  <c r="R7873" s="1"/>
  <c r="R7869" s="1"/>
  <c r="AK7552"/>
  <c r="AK7541"/>
  <c r="AK7533" s="1"/>
  <c r="AK7530" s="1"/>
  <c r="AK7505" s="1"/>
  <c r="AK7502" s="1"/>
  <c r="AK7491" s="1"/>
  <c r="AK7432" s="1"/>
  <c r="AK7428" s="1"/>
  <c r="AI7701"/>
  <c r="AI7673"/>
  <c r="AI7664" s="1"/>
  <c r="AI7659" s="1"/>
  <c r="AI7648" s="1"/>
  <c r="AI7623" s="1"/>
  <c r="AI7557" s="1"/>
  <c r="AI7553" s="1"/>
  <c r="AG7701"/>
  <c r="AG7673"/>
  <c r="AG7664" s="1"/>
  <c r="AG7659" s="1"/>
  <c r="AG7648" s="1"/>
  <c r="AG7623" s="1"/>
  <c r="AG7557" s="1"/>
  <c r="AG7553" s="1"/>
  <c r="AE7701"/>
  <c r="AE7673"/>
  <c r="AE7664" s="1"/>
  <c r="AE7659" s="1"/>
  <c r="AE7648" s="1"/>
  <c r="AE7623" s="1"/>
  <c r="AE7557" s="1"/>
  <c r="AE7553" s="1"/>
  <c r="AB5356"/>
  <c r="AB5351" s="1"/>
  <c r="AB5348" s="1"/>
  <c r="AB5345" s="1"/>
  <c r="AB5341" s="1"/>
  <c r="AB5337" s="1"/>
  <c r="AB5315" s="1"/>
  <c r="AB5312" s="1"/>
  <c r="AC5356"/>
  <c r="AC5351" s="1"/>
  <c r="AC5348" s="1"/>
  <c r="AC5345" s="1"/>
  <c r="AC5341" s="1"/>
  <c r="AC5337" s="1"/>
  <c r="AC5315" s="1"/>
  <c r="AC5312" s="1"/>
  <c r="AA5419"/>
  <c r="K7014"/>
  <c r="K7022"/>
  <c r="S7980"/>
  <c r="S7965" s="1"/>
  <c r="S7961" s="1"/>
  <c r="S7957" s="1"/>
  <c r="S7946" s="1"/>
  <c r="S7921" s="1"/>
  <c r="S7873" s="1"/>
  <c r="S7869" s="1"/>
  <c r="Z8025"/>
  <c r="AM7014"/>
  <c r="AM7022"/>
  <c r="P7980"/>
  <c r="P7965" s="1"/>
  <c r="P7961" s="1"/>
  <c r="P7957" s="1"/>
  <c r="P7946" s="1"/>
  <c r="P7921" s="1"/>
  <c r="P7873" s="1"/>
  <c r="P7869" s="1"/>
  <c r="I7014"/>
  <c r="I7022"/>
  <c r="Q7980"/>
  <c r="Q7965" s="1"/>
  <c r="Q7961" s="1"/>
  <c r="Q7957" s="1"/>
  <c r="Q7946" s="1"/>
  <c r="Q7921" s="1"/>
  <c r="Q7873" s="1"/>
  <c r="Q7869" s="1"/>
  <c r="V7980"/>
  <c r="V7965" s="1"/>
  <c r="V7961" s="1"/>
  <c r="V7957" s="1"/>
  <c r="V7946" s="1"/>
  <c r="V7921" s="1"/>
  <c r="V7873" s="1"/>
  <c r="V7869" s="1"/>
  <c r="N7014"/>
  <c r="N7022"/>
  <c r="AD8014"/>
  <c r="AJ7701"/>
  <c r="AJ7673"/>
  <c r="AJ7664" s="1"/>
  <c r="AJ7659" s="1"/>
  <c r="AJ7648" s="1"/>
  <c r="AJ7623" s="1"/>
  <c r="AJ7557" s="1"/>
  <c r="AJ7553" s="1"/>
  <c r="AH7701"/>
  <c r="AH7673"/>
  <c r="AH7664" s="1"/>
  <c r="AH7659" s="1"/>
  <c r="AH7648" s="1"/>
  <c r="AH7623" s="1"/>
  <c r="AH7557" s="1"/>
  <c r="AH7553" s="1"/>
  <c r="AF7701"/>
  <c r="AF7673"/>
  <c r="AF7664" s="1"/>
  <c r="AF7659" s="1"/>
  <c r="AF7648" s="1"/>
  <c r="AF7623" s="1"/>
  <c r="AF7557" s="1"/>
  <c r="AF7553" s="1"/>
  <c r="I741" i="34"/>
  <c r="E729"/>
  <c r="K729" s="1"/>
  <c r="E728"/>
  <c r="K728" s="1"/>
  <c r="E727"/>
  <c r="K727" s="1"/>
  <c r="E726"/>
  <c r="K726" s="1"/>
  <c r="E725"/>
  <c r="K725" s="1"/>
  <c r="E724"/>
  <c r="K724" s="1"/>
  <c r="E723"/>
  <c r="K723" s="1"/>
  <c r="E722"/>
  <c r="K722" s="1"/>
  <c r="E719"/>
  <c r="K719" s="1"/>
  <c r="E718"/>
  <c r="K718" s="1"/>
  <c r="E717"/>
  <c r="K717" s="1"/>
  <c r="E716"/>
  <c r="K716" s="1"/>
  <c r="E715"/>
  <c r="K715" s="1"/>
  <c r="E714"/>
  <c r="K714" s="1"/>
  <c r="E713"/>
  <c r="K713" s="1"/>
  <c r="E712"/>
  <c r="K712" s="1"/>
  <c r="E709"/>
  <c r="K709" s="1"/>
  <c r="E708"/>
  <c r="K708" s="1"/>
  <c r="E707"/>
  <c r="K707" s="1"/>
  <c r="E706"/>
  <c r="K706" s="1"/>
  <c r="E705"/>
  <c r="K705" s="1"/>
  <c r="E704"/>
  <c r="K704" s="1"/>
  <c r="E703"/>
  <c r="K703" s="1"/>
  <c r="E702"/>
  <c r="K702" s="1"/>
  <c r="E699"/>
  <c r="K699" s="1"/>
  <c r="E698"/>
  <c r="K698" s="1"/>
  <c r="E697"/>
  <c r="K697" s="1"/>
  <c r="E696"/>
  <c r="K696" s="1"/>
  <c r="E695"/>
  <c r="K695" s="1"/>
  <c r="E694"/>
  <c r="K694" s="1"/>
  <c r="E693"/>
  <c r="K693" s="1"/>
  <c r="E692"/>
  <c r="K692" s="1"/>
  <c r="E689"/>
  <c r="K689" s="1"/>
  <c r="E688"/>
  <c r="K688" s="1"/>
  <c r="E687"/>
  <c r="K687" s="1"/>
  <c r="E686"/>
  <c r="K686" s="1"/>
  <c r="E685"/>
  <c r="K685" s="1"/>
  <c r="E684"/>
  <c r="K684" s="1"/>
  <c r="E683"/>
  <c r="K683" s="1"/>
  <c r="E682"/>
  <c r="K682" s="1"/>
  <c r="E679"/>
  <c r="K679" s="1"/>
  <c r="E678"/>
  <c r="K678" s="1"/>
  <c r="E677"/>
  <c r="K677" s="1"/>
  <c r="E676"/>
  <c r="K676" s="1"/>
  <c r="E675"/>
  <c r="K675" s="1"/>
  <c r="E674"/>
  <c r="K674" s="1"/>
  <c r="E673"/>
  <c r="K673" s="1"/>
  <c r="E672"/>
  <c r="K672" s="1"/>
  <c r="E669"/>
  <c r="K669" s="1"/>
  <c r="E668"/>
  <c r="K668" s="1"/>
  <c r="E667"/>
  <c r="K667" s="1"/>
  <c r="E666"/>
  <c r="K666" s="1"/>
  <c r="E665"/>
  <c r="K665" s="1"/>
  <c r="E664"/>
  <c r="K664" s="1"/>
  <c r="E663"/>
  <c r="K663" s="1"/>
  <c r="E662"/>
  <c r="K662" s="1"/>
  <c r="E659"/>
  <c r="K659" s="1"/>
  <c r="E658"/>
  <c r="K658" s="1"/>
  <c r="E657"/>
  <c r="K657" s="1"/>
  <c r="E656"/>
  <c r="K656" s="1"/>
  <c r="E655"/>
  <c r="K655" s="1"/>
  <c r="E654"/>
  <c r="K654" s="1"/>
  <c r="E653"/>
  <c r="K653" s="1"/>
  <c r="E652"/>
  <c r="K652" s="1"/>
  <c r="E649"/>
  <c r="K649" s="1"/>
  <c r="E648"/>
  <c r="K648" s="1"/>
  <c r="E647"/>
  <c r="K647" s="1"/>
  <c r="E646"/>
  <c r="K646" s="1"/>
  <c r="E645"/>
  <c r="K645" s="1"/>
  <c r="E644"/>
  <c r="K644" s="1"/>
  <c r="E643"/>
  <c r="K643" s="1"/>
  <c r="E642"/>
  <c r="K642" s="1"/>
  <c r="E639"/>
  <c r="K639" s="1"/>
  <c r="E638"/>
  <c r="K638" s="1"/>
  <c r="E637"/>
  <c r="K637" s="1"/>
  <c r="E636"/>
  <c r="K636" s="1"/>
  <c r="E635"/>
  <c r="K635" s="1"/>
  <c r="E634"/>
  <c r="K634" s="1"/>
  <c r="E633"/>
  <c r="K633" s="1"/>
  <c r="E632"/>
  <c r="K632" s="1"/>
  <c r="E629"/>
  <c r="K629" s="1"/>
  <c r="E628"/>
  <c r="K628" s="1"/>
  <c r="E627"/>
  <c r="K627" s="1"/>
  <c r="E626"/>
  <c r="K626" s="1"/>
  <c r="E625"/>
  <c r="K625" s="1"/>
  <c r="E624"/>
  <c r="K624" s="1"/>
  <c r="E623"/>
  <c r="K623" s="1"/>
  <c r="E622"/>
  <c r="K622" s="1"/>
  <c r="E619"/>
  <c r="K619" s="1"/>
  <c r="E618"/>
  <c r="K618" s="1"/>
  <c r="E617"/>
  <c r="K617" s="1"/>
  <c r="E616"/>
  <c r="K616" s="1"/>
  <c r="E615"/>
  <c r="K615" s="1"/>
  <c r="E614"/>
  <c r="K614" s="1"/>
  <c r="E613"/>
  <c r="K613" s="1"/>
  <c r="E612"/>
  <c r="K612" s="1"/>
  <c r="E609"/>
  <c r="K609" s="1"/>
  <c r="E608"/>
  <c r="K608" s="1"/>
  <c r="E607"/>
  <c r="K607" s="1"/>
  <c r="E606"/>
  <c r="K606" s="1"/>
  <c r="E605"/>
  <c r="K605" s="1"/>
  <c r="E604"/>
  <c r="K604" s="1"/>
  <c r="E603"/>
  <c r="K603" s="1"/>
  <c r="E602"/>
  <c r="K602" s="1"/>
  <c r="E599"/>
  <c r="K599" s="1"/>
  <c r="E598"/>
  <c r="K598" s="1"/>
  <c r="E597"/>
  <c r="K597" s="1"/>
  <c r="E596"/>
  <c r="K596" s="1"/>
  <c r="E595"/>
  <c r="K595" s="1"/>
  <c r="E594"/>
  <c r="K594" s="1"/>
  <c r="E593"/>
  <c r="K593" s="1"/>
  <c r="E592"/>
  <c r="K592" s="1"/>
  <c r="E589"/>
  <c r="K589" s="1"/>
  <c r="E588"/>
  <c r="K588" s="1"/>
  <c r="E587"/>
  <c r="K587" s="1"/>
  <c r="E586"/>
  <c r="K586" s="1"/>
  <c r="E585"/>
  <c r="K585" s="1"/>
  <c r="E584"/>
  <c r="K584" s="1"/>
  <c r="E583"/>
  <c r="K583" s="1"/>
  <c r="E582"/>
  <c r="K582" s="1"/>
  <c r="E579"/>
  <c r="K579" s="1"/>
  <c r="E578"/>
  <c r="K578" s="1"/>
  <c r="E577"/>
  <c r="K577" s="1"/>
  <c r="E576"/>
  <c r="K576" s="1"/>
  <c r="E575"/>
  <c r="K575" s="1"/>
  <c r="E574"/>
  <c r="K574" s="1"/>
  <c r="E573"/>
  <c r="K573" s="1"/>
  <c r="E572"/>
  <c r="K572" s="1"/>
  <c r="E569"/>
  <c r="K569" s="1"/>
  <c r="E568"/>
  <c r="K568" s="1"/>
  <c r="E567"/>
  <c r="K567" s="1"/>
  <c r="E566"/>
  <c r="K566" s="1"/>
  <c r="E565"/>
  <c r="K565" s="1"/>
  <c r="E564"/>
  <c r="K564" s="1"/>
  <c r="E563"/>
  <c r="K563" s="1"/>
  <c r="E562"/>
  <c r="K562" s="1"/>
  <c r="E559"/>
  <c r="K559" s="1"/>
  <c r="E558"/>
  <c r="K558" s="1"/>
  <c r="E557"/>
  <c r="K557" s="1"/>
  <c r="E556"/>
  <c r="K556" s="1"/>
  <c r="E555"/>
  <c r="K555" s="1"/>
  <c r="E554"/>
  <c r="K554" s="1"/>
  <c r="E553"/>
  <c r="K553" s="1"/>
  <c r="E552"/>
  <c r="K552" s="1"/>
  <c r="E549"/>
  <c r="K549" s="1"/>
  <c r="E548"/>
  <c r="K548" s="1"/>
  <c r="E547"/>
  <c r="K547" s="1"/>
  <c r="E546"/>
  <c r="K546" s="1"/>
  <c r="E545"/>
  <c r="K545" s="1"/>
  <c r="E544"/>
  <c r="K544" s="1"/>
  <c r="E543"/>
  <c r="K543" s="1"/>
  <c r="E542"/>
  <c r="K542" s="1"/>
  <c r="E539"/>
  <c r="K539" s="1"/>
  <c r="E538"/>
  <c r="K538" s="1"/>
  <c r="E537"/>
  <c r="K537" s="1"/>
  <c r="E536"/>
  <c r="K536" s="1"/>
  <c r="E535"/>
  <c r="K535" s="1"/>
  <c r="E534"/>
  <c r="K534" s="1"/>
  <c r="E533"/>
  <c r="K533" s="1"/>
  <c r="E532"/>
  <c r="K532" s="1"/>
  <c r="E529"/>
  <c r="K529" s="1"/>
  <c r="E528"/>
  <c r="K528" s="1"/>
  <c r="E527"/>
  <c r="K527" s="1"/>
  <c r="E526"/>
  <c r="K526" s="1"/>
  <c r="E525"/>
  <c r="K525" s="1"/>
  <c r="E524"/>
  <c r="K524" s="1"/>
  <c r="E523"/>
  <c r="K523" s="1"/>
  <c r="E522"/>
  <c r="K522" s="1"/>
  <c r="E519"/>
  <c r="K519" s="1"/>
  <c r="E518"/>
  <c r="K518" s="1"/>
  <c r="E517"/>
  <c r="K517" s="1"/>
  <c r="E516"/>
  <c r="K516" s="1"/>
  <c r="E515"/>
  <c r="K515" s="1"/>
  <c r="E514"/>
  <c r="K514" s="1"/>
  <c r="E513"/>
  <c r="K513" s="1"/>
  <c r="E512"/>
  <c r="K512" s="1"/>
  <c r="E509"/>
  <c r="K509" s="1"/>
  <c r="E508"/>
  <c r="K508" s="1"/>
  <c r="E507"/>
  <c r="K507" s="1"/>
  <c r="E506"/>
  <c r="K506" s="1"/>
  <c r="E505"/>
  <c r="K505" s="1"/>
  <c r="E504"/>
  <c r="K504" s="1"/>
  <c r="E503"/>
  <c r="K503" s="1"/>
  <c r="E502"/>
  <c r="K502" s="1"/>
  <c r="E499"/>
  <c r="K499" s="1"/>
  <c r="E498"/>
  <c r="K498" s="1"/>
  <c r="E497"/>
  <c r="K497" s="1"/>
  <c r="E496"/>
  <c r="K496" s="1"/>
  <c r="E495"/>
  <c r="K495" s="1"/>
  <c r="E494"/>
  <c r="K494" s="1"/>
  <c r="E493"/>
  <c r="K493" s="1"/>
  <c r="E492"/>
  <c r="K492" s="1"/>
  <c r="E489"/>
  <c r="K489" s="1"/>
  <c r="E488"/>
  <c r="K488" s="1"/>
  <c r="E487"/>
  <c r="K487" s="1"/>
  <c r="E486"/>
  <c r="K486" s="1"/>
  <c r="E485"/>
  <c r="K485" s="1"/>
  <c r="E484"/>
  <c r="K484" s="1"/>
  <c r="E483"/>
  <c r="K483" s="1"/>
  <c r="E482"/>
  <c r="K482" s="1"/>
  <c r="E479"/>
  <c r="K479" s="1"/>
  <c r="E478"/>
  <c r="K478" s="1"/>
  <c r="E477"/>
  <c r="K477" s="1"/>
  <c r="E476"/>
  <c r="K476" s="1"/>
  <c r="E475"/>
  <c r="K475" s="1"/>
  <c r="E474"/>
  <c r="K474" s="1"/>
  <c r="E473"/>
  <c r="K473" s="1"/>
  <c r="E472"/>
  <c r="K472" s="1"/>
  <c r="E469"/>
  <c r="K469" s="1"/>
  <c r="E468"/>
  <c r="K468" s="1"/>
  <c r="E467"/>
  <c r="K467" s="1"/>
  <c r="E466"/>
  <c r="K466" s="1"/>
  <c r="E465"/>
  <c r="K465" s="1"/>
  <c r="E464"/>
  <c r="K464" s="1"/>
  <c r="E463"/>
  <c r="K463" s="1"/>
  <c r="E462"/>
  <c r="K462" s="1"/>
  <c r="E459"/>
  <c r="K459" s="1"/>
  <c r="E458"/>
  <c r="K458" s="1"/>
  <c r="E457"/>
  <c r="K457" s="1"/>
  <c r="E456"/>
  <c r="K456" s="1"/>
  <c r="E455"/>
  <c r="K455" s="1"/>
  <c r="E454"/>
  <c r="K454" s="1"/>
  <c r="E453"/>
  <c r="K453" s="1"/>
  <c r="E452"/>
  <c r="K452" s="1"/>
  <c r="E449"/>
  <c r="K449" s="1"/>
  <c r="E448"/>
  <c r="K448" s="1"/>
  <c r="E447"/>
  <c r="K447" s="1"/>
  <c r="E446"/>
  <c r="K446" s="1"/>
  <c r="E445"/>
  <c r="K445" s="1"/>
  <c r="E444"/>
  <c r="K444" s="1"/>
  <c r="E443"/>
  <c r="K443" s="1"/>
  <c r="E442"/>
  <c r="K442" s="1"/>
  <c r="E439"/>
  <c r="K439" s="1"/>
  <c r="E438"/>
  <c r="K438" s="1"/>
  <c r="E437"/>
  <c r="K437" s="1"/>
  <c r="E436"/>
  <c r="K436" s="1"/>
  <c r="E435"/>
  <c r="K435" s="1"/>
  <c r="E434"/>
  <c r="K434" s="1"/>
  <c r="E433"/>
  <c r="K433" s="1"/>
  <c r="E432"/>
  <c r="K432" s="1"/>
  <c r="E429"/>
  <c r="K429" s="1"/>
  <c r="E428"/>
  <c r="K428" s="1"/>
  <c r="E427"/>
  <c r="K427" s="1"/>
  <c r="E426"/>
  <c r="K426" s="1"/>
  <c r="E425"/>
  <c r="K425" s="1"/>
  <c r="E424"/>
  <c r="K424" s="1"/>
  <c r="E423"/>
  <c r="K423" s="1"/>
  <c r="E422"/>
  <c r="K422" s="1"/>
  <c r="E419"/>
  <c r="K419" s="1"/>
  <c r="E418"/>
  <c r="K418" s="1"/>
  <c r="E417"/>
  <c r="K417" s="1"/>
  <c r="E416"/>
  <c r="K416" s="1"/>
  <c r="E415"/>
  <c r="K415" s="1"/>
  <c r="E414"/>
  <c r="K414" s="1"/>
  <c r="E413"/>
  <c r="K413" s="1"/>
  <c r="E412"/>
  <c r="K412" s="1"/>
  <c r="E409"/>
  <c r="K409" s="1"/>
  <c r="E408"/>
  <c r="K408" s="1"/>
  <c r="E407"/>
  <c r="K407" s="1"/>
  <c r="E406"/>
  <c r="K406" s="1"/>
  <c r="E405"/>
  <c r="K405" s="1"/>
  <c r="E404"/>
  <c r="K404" s="1"/>
  <c r="E403"/>
  <c r="K403" s="1"/>
  <c r="E402"/>
  <c r="K402" s="1"/>
  <c r="E399"/>
  <c r="K399" s="1"/>
  <c r="E398"/>
  <c r="K398" s="1"/>
  <c r="E397"/>
  <c r="K397" s="1"/>
  <c r="E396"/>
  <c r="K396" s="1"/>
  <c r="E395"/>
  <c r="K395" s="1"/>
  <c r="E394"/>
  <c r="K394" s="1"/>
  <c r="E393"/>
  <c r="K393" s="1"/>
  <c r="E392"/>
  <c r="K392" s="1"/>
  <c r="E389"/>
  <c r="K389" s="1"/>
  <c r="E388"/>
  <c r="K388" s="1"/>
  <c r="E387"/>
  <c r="K387" s="1"/>
  <c r="E386"/>
  <c r="K386" s="1"/>
  <c r="E385"/>
  <c r="K385" s="1"/>
  <c r="E384"/>
  <c r="K384" s="1"/>
  <c r="E383"/>
  <c r="K383" s="1"/>
  <c r="E382"/>
  <c r="K382" s="1"/>
  <c r="E379"/>
  <c r="K379" s="1"/>
  <c r="E378"/>
  <c r="K378" s="1"/>
  <c r="E377"/>
  <c r="K377" s="1"/>
  <c r="E376"/>
  <c r="K376" s="1"/>
  <c r="E375"/>
  <c r="K375" s="1"/>
  <c r="E374"/>
  <c r="K374" s="1"/>
  <c r="E373"/>
  <c r="K373" s="1"/>
  <c r="E372"/>
  <c r="K372" s="1"/>
  <c r="E369"/>
  <c r="K369" s="1"/>
  <c r="E368"/>
  <c r="K368" s="1"/>
  <c r="E367"/>
  <c r="K367" s="1"/>
  <c r="E366"/>
  <c r="K366" s="1"/>
  <c r="E364"/>
  <c r="K364" s="1"/>
  <c r="E363"/>
  <c r="K363" s="1"/>
  <c r="E362"/>
  <c r="K362" s="1"/>
  <c r="E359"/>
  <c r="K359" s="1"/>
  <c r="E358"/>
  <c r="K358" s="1"/>
  <c r="E357"/>
  <c r="K357" s="1"/>
  <c r="E356"/>
  <c r="K356" s="1"/>
  <c r="E355"/>
  <c r="K355" s="1"/>
  <c r="E354"/>
  <c r="K354" s="1"/>
  <c r="E353"/>
  <c r="K353" s="1"/>
  <c r="E352"/>
  <c r="K352" s="1"/>
  <c r="E349"/>
  <c r="K349" s="1"/>
  <c r="E348"/>
  <c r="K348" s="1"/>
  <c r="E347"/>
  <c r="K347" s="1"/>
  <c r="E346"/>
  <c r="K346" s="1"/>
  <c r="E345"/>
  <c r="K345" s="1"/>
  <c r="E344"/>
  <c r="K344" s="1"/>
  <c r="E343"/>
  <c r="K343" s="1"/>
  <c r="E342"/>
  <c r="K342" s="1"/>
  <c r="E339"/>
  <c r="K339" s="1"/>
  <c r="E338"/>
  <c r="K338" s="1"/>
  <c r="E337"/>
  <c r="K337" s="1"/>
  <c r="E336"/>
  <c r="K336" s="1"/>
  <c r="E335"/>
  <c r="K335" s="1"/>
  <c r="E334"/>
  <c r="K334" s="1"/>
  <c r="E333"/>
  <c r="K333" s="1"/>
  <c r="E332"/>
  <c r="K332" s="1"/>
  <c r="E329"/>
  <c r="K329" s="1"/>
  <c r="E327"/>
  <c r="K327" s="1"/>
  <c r="E326"/>
  <c r="K326" s="1"/>
  <c r="E325"/>
  <c r="K325" s="1"/>
  <c r="E324"/>
  <c r="K324" s="1"/>
  <c r="E323"/>
  <c r="K323" s="1"/>
  <c r="E322"/>
  <c r="K322" s="1"/>
  <c r="E318"/>
  <c r="K318" s="1"/>
  <c r="E317"/>
  <c r="K317" s="1"/>
  <c r="E316"/>
  <c r="K316" s="1"/>
  <c r="E315"/>
  <c r="K315" s="1"/>
  <c r="E314"/>
  <c r="K314" s="1"/>
  <c r="E313"/>
  <c r="K313" s="1"/>
  <c r="E312"/>
  <c r="K312" s="1"/>
  <c r="E309"/>
  <c r="K309" s="1"/>
  <c r="E308"/>
  <c r="K308" s="1"/>
  <c r="E307"/>
  <c r="K307" s="1"/>
  <c r="E306"/>
  <c r="K306" s="1"/>
  <c r="E305"/>
  <c r="K305" s="1"/>
  <c r="E304"/>
  <c r="K304" s="1"/>
  <c r="E303"/>
  <c r="K303" s="1"/>
  <c r="E302"/>
  <c r="K302" s="1"/>
  <c r="E299"/>
  <c r="K299" s="1"/>
  <c r="E298"/>
  <c r="K298" s="1"/>
  <c r="E297"/>
  <c r="K297" s="1"/>
  <c r="E296"/>
  <c r="K296" s="1"/>
  <c r="E295"/>
  <c r="K295" s="1"/>
  <c r="E294"/>
  <c r="K294" s="1"/>
  <c r="E293"/>
  <c r="K293" s="1"/>
  <c r="E292"/>
  <c r="K292" s="1"/>
  <c r="E289"/>
  <c r="K289" s="1"/>
  <c r="E288"/>
  <c r="K288" s="1"/>
  <c r="E287"/>
  <c r="K287" s="1"/>
  <c r="E286"/>
  <c r="K286" s="1"/>
  <c r="E285"/>
  <c r="K285" s="1"/>
  <c r="E284"/>
  <c r="K284" s="1"/>
  <c r="E283"/>
  <c r="K283" s="1"/>
  <c r="E282"/>
  <c r="K282" s="1"/>
  <c r="E279"/>
  <c r="K279" s="1"/>
  <c r="E278"/>
  <c r="K278" s="1"/>
  <c r="E277"/>
  <c r="K277" s="1"/>
  <c r="E276"/>
  <c r="K276" s="1"/>
  <c r="E275"/>
  <c r="K275" s="1"/>
  <c r="E274"/>
  <c r="K274" s="1"/>
  <c r="E273"/>
  <c r="K273" s="1"/>
  <c r="E272"/>
  <c r="K272" s="1"/>
  <c r="E269"/>
  <c r="K269" s="1"/>
  <c r="E268"/>
  <c r="K268" s="1"/>
  <c r="E267"/>
  <c r="K267" s="1"/>
  <c r="E266"/>
  <c r="K266" s="1"/>
  <c r="E265"/>
  <c r="K265" s="1"/>
  <c r="E264"/>
  <c r="K264" s="1"/>
  <c r="E263"/>
  <c r="K263" s="1"/>
  <c r="E262"/>
  <c r="K262" s="1"/>
  <c r="E259"/>
  <c r="K259" s="1"/>
  <c r="E258"/>
  <c r="K258" s="1"/>
  <c r="E257"/>
  <c r="K257" s="1"/>
  <c r="E256"/>
  <c r="K256" s="1"/>
  <c r="E255"/>
  <c r="K255" s="1"/>
  <c r="E254"/>
  <c r="K254" s="1"/>
  <c r="E253"/>
  <c r="K253" s="1"/>
  <c r="E252"/>
  <c r="K252" s="1"/>
  <c r="E249"/>
  <c r="K249" s="1"/>
  <c r="E248"/>
  <c r="K248" s="1"/>
  <c r="E247"/>
  <c r="K247" s="1"/>
  <c r="E246"/>
  <c r="K246" s="1"/>
  <c r="E245"/>
  <c r="K245" s="1"/>
  <c r="E244"/>
  <c r="K244" s="1"/>
  <c r="E243"/>
  <c r="K243" s="1"/>
  <c r="E242"/>
  <c r="K242" s="1"/>
  <c r="E239"/>
  <c r="K239" s="1"/>
  <c r="E238"/>
  <c r="K238" s="1"/>
  <c r="E237"/>
  <c r="K237" s="1"/>
  <c r="E236"/>
  <c r="K236" s="1"/>
  <c r="E235"/>
  <c r="K235" s="1"/>
  <c r="E234"/>
  <c r="K234" s="1"/>
  <c r="E233"/>
  <c r="K233" s="1"/>
  <c r="E232"/>
  <c r="K232" s="1"/>
  <c r="E229"/>
  <c r="K229" s="1"/>
  <c r="E228"/>
  <c r="K228" s="1"/>
  <c r="E227"/>
  <c r="K227" s="1"/>
  <c r="E226"/>
  <c r="K226" s="1"/>
  <c r="E225"/>
  <c r="K225" s="1"/>
  <c r="E224"/>
  <c r="K224" s="1"/>
  <c r="E223"/>
  <c r="K223" s="1"/>
  <c r="E222"/>
  <c r="K222" s="1"/>
  <c r="E219"/>
  <c r="K219" s="1"/>
  <c r="E218"/>
  <c r="K218" s="1"/>
  <c r="E217"/>
  <c r="K217" s="1"/>
  <c r="E216"/>
  <c r="K216" s="1"/>
  <c r="E215"/>
  <c r="K215" s="1"/>
  <c r="E214"/>
  <c r="K214" s="1"/>
  <c r="E213"/>
  <c r="K213" s="1"/>
  <c r="E212"/>
  <c r="K212" s="1"/>
  <c r="E209"/>
  <c r="K209" s="1"/>
  <c r="E208"/>
  <c r="K208" s="1"/>
  <c r="E207"/>
  <c r="K207" s="1"/>
  <c r="E206"/>
  <c r="K206" s="1"/>
  <c r="E205"/>
  <c r="K205" s="1"/>
  <c r="E204"/>
  <c r="K204" s="1"/>
  <c r="E203"/>
  <c r="K203" s="1"/>
  <c r="E202"/>
  <c r="K202" s="1"/>
  <c r="E199"/>
  <c r="K199" s="1"/>
  <c r="E198"/>
  <c r="K198" s="1"/>
  <c r="E197"/>
  <c r="K197" s="1"/>
  <c r="E196"/>
  <c r="K196" s="1"/>
  <c r="E195"/>
  <c r="K195" s="1"/>
  <c r="E194"/>
  <c r="K194" s="1"/>
  <c r="E193"/>
  <c r="K193" s="1"/>
  <c r="E192"/>
  <c r="K192" s="1"/>
  <c r="E189"/>
  <c r="K189" s="1"/>
  <c r="E188"/>
  <c r="K188" s="1"/>
  <c r="E187"/>
  <c r="K187" s="1"/>
  <c r="E186"/>
  <c r="K186" s="1"/>
  <c r="E185"/>
  <c r="K185" s="1"/>
  <c r="E184"/>
  <c r="K184" s="1"/>
  <c r="E183"/>
  <c r="K183" s="1"/>
  <c r="E182"/>
  <c r="K182" s="1"/>
  <c r="E179"/>
  <c r="K179" s="1"/>
  <c r="E178"/>
  <c r="K178" s="1"/>
  <c r="E177"/>
  <c r="K177" s="1"/>
  <c r="E176"/>
  <c r="K176" s="1"/>
  <c r="E175"/>
  <c r="K175" s="1"/>
  <c r="E174"/>
  <c r="K174" s="1"/>
  <c r="E173"/>
  <c r="K173" s="1"/>
  <c r="E172"/>
  <c r="K172" s="1"/>
  <c r="E169"/>
  <c r="K169" s="1"/>
  <c r="E168"/>
  <c r="K168" s="1"/>
  <c r="E167"/>
  <c r="K167" s="1"/>
  <c r="E166"/>
  <c r="K166" s="1"/>
  <c r="E165"/>
  <c r="K165" s="1"/>
  <c r="E164"/>
  <c r="K164" s="1"/>
  <c r="E163"/>
  <c r="K163" s="1"/>
  <c r="E162"/>
  <c r="K162" s="1"/>
  <c r="E159"/>
  <c r="K159" s="1"/>
  <c r="E158"/>
  <c r="K158" s="1"/>
  <c r="E157"/>
  <c r="K157" s="1"/>
  <c r="E156"/>
  <c r="K156" s="1"/>
  <c r="E155"/>
  <c r="K155" s="1"/>
  <c r="E154"/>
  <c r="K154" s="1"/>
  <c r="E153"/>
  <c r="K153" s="1"/>
  <c r="E152"/>
  <c r="K152" s="1"/>
  <c r="E149"/>
  <c r="K149" s="1"/>
  <c r="E148"/>
  <c r="K148" s="1"/>
  <c r="E147"/>
  <c r="K147" s="1"/>
  <c r="E146"/>
  <c r="K146" s="1"/>
  <c r="E145"/>
  <c r="K145" s="1"/>
  <c r="E144"/>
  <c r="K144" s="1"/>
  <c r="E143"/>
  <c r="K143" s="1"/>
  <c r="E142"/>
  <c r="K142" s="1"/>
  <c r="E139"/>
  <c r="K139" s="1"/>
  <c r="E138"/>
  <c r="K138" s="1"/>
  <c r="E137"/>
  <c r="K137" s="1"/>
  <c r="E136"/>
  <c r="K136" s="1"/>
  <c r="E135"/>
  <c r="K135" s="1"/>
  <c r="E134"/>
  <c r="K134" s="1"/>
  <c r="E133"/>
  <c r="K133" s="1"/>
  <c r="E132"/>
  <c r="K132" s="1"/>
  <c r="E129"/>
  <c r="K129" s="1"/>
  <c r="E128"/>
  <c r="K128" s="1"/>
  <c r="E127"/>
  <c r="K127" s="1"/>
  <c r="E126"/>
  <c r="K126" s="1"/>
  <c r="E125"/>
  <c r="K125" s="1"/>
  <c r="E124"/>
  <c r="K124" s="1"/>
  <c r="E123"/>
  <c r="K123" s="1"/>
  <c r="E122"/>
  <c r="K122" s="1"/>
  <c r="E119"/>
  <c r="K119" s="1"/>
  <c r="E118"/>
  <c r="K118" s="1"/>
  <c r="E117"/>
  <c r="K117" s="1"/>
  <c r="E116"/>
  <c r="K116" s="1"/>
  <c r="E115"/>
  <c r="K115" s="1"/>
  <c r="E114"/>
  <c r="K114" s="1"/>
  <c r="E113"/>
  <c r="K113" s="1"/>
  <c r="E112"/>
  <c r="K112" s="1"/>
  <c r="E109"/>
  <c r="K109" s="1"/>
  <c r="E108"/>
  <c r="K108" s="1"/>
  <c r="E107"/>
  <c r="K107" s="1"/>
  <c r="E106"/>
  <c r="K106" s="1"/>
  <c r="E105"/>
  <c r="K105" s="1"/>
  <c r="E104"/>
  <c r="K104" s="1"/>
  <c r="E103"/>
  <c r="K103" s="1"/>
  <c r="E102"/>
  <c r="K102" s="1"/>
  <c r="E99"/>
  <c r="K99" s="1"/>
  <c r="E98"/>
  <c r="K98" s="1"/>
  <c r="E97"/>
  <c r="K97" s="1"/>
  <c r="E96"/>
  <c r="K96" s="1"/>
  <c r="E95"/>
  <c r="K95" s="1"/>
  <c r="E94"/>
  <c r="K94" s="1"/>
  <c r="E93"/>
  <c r="K93" s="1"/>
  <c r="E92"/>
  <c r="K92" s="1"/>
  <c r="E89"/>
  <c r="K89" s="1"/>
  <c r="E88"/>
  <c r="K88" s="1"/>
  <c r="E87"/>
  <c r="K87" s="1"/>
  <c r="E86"/>
  <c r="K86" s="1"/>
  <c r="E85"/>
  <c r="K85" s="1"/>
  <c r="E84"/>
  <c r="K84" s="1"/>
  <c r="E83"/>
  <c r="K83" s="1"/>
  <c r="E82"/>
  <c r="K82" s="1"/>
  <c r="E79"/>
  <c r="K79" s="1"/>
  <c r="E78"/>
  <c r="K78" s="1"/>
  <c r="E77"/>
  <c r="K77" s="1"/>
  <c r="E76"/>
  <c r="K76" s="1"/>
  <c r="E75"/>
  <c r="K75" s="1"/>
  <c r="E74"/>
  <c r="K74" s="1"/>
  <c r="E73"/>
  <c r="K73" s="1"/>
  <c r="E72"/>
  <c r="K72" s="1"/>
  <c r="E69"/>
  <c r="K69" s="1"/>
  <c r="E68"/>
  <c r="K68" s="1"/>
  <c r="E67"/>
  <c r="K67" s="1"/>
  <c r="E66"/>
  <c r="K66" s="1"/>
  <c r="E65"/>
  <c r="K65" s="1"/>
  <c r="E64"/>
  <c r="K64" s="1"/>
  <c r="E63"/>
  <c r="K63" s="1"/>
  <c r="E62"/>
  <c r="K62" s="1"/>
  <c r="E59"/>
  <c r="K59" s="1"/>
  <c r="E58"/>
  <c r="K58" s="1"/>
  <c r="E57"/>
  <c r="K57" s="1"/>
  <c r="E56"/>
  <c r="K56" s="1"/>
  <c r="E55"/>
  <c r="K55" s="1"/>
  <c r="E54"/>
  <c r="K54" s="1"/>
  <c r="E53"/>
  <c r="K53" s="1"/>
  <c r="E52"/>
  <c r="K52" s="1"/>
  <c r="E49"/>
  <c r="K49" s="1"/>
  <c r="E48"/>
  <c r="K48" s="1"/>
  <c r="E47"/>
  <c r="K47" s="1"/>
  <c r="E46"/>
  <c r="K46" s="1"/>
  <c r="E45"/>
  <c r="K45" s="1"/>
  <c r="E44"/>
  <c r="K44" s="1"/>
  <c r="E43"/>
  <c r="K43" s="1"/>
  <c r="E42"/>
  <c r="K42" s="1"/>
  <c r="E39"/>
  <c r="K39" s="1"/>
  <c r="E38"/>
  <c r="K38" s="1"/>
  <c r="E37"/>
  <c r="K37" s="1"/>
  <c r="E36"/>
  <c r="K36" s="1"/>
  <c r="E35"/>
  <c r="K35" s="1"/>
  <c r="E34"/>
  <c r="K34" s="1"/>
  <c r="E33"/>
  <c r="K33" s="1"/>
  <c r="E32"/>
  <c r="K32" s="1"/>
  <c r="E29"/>
  <c r="K29" s="1"/>
  <c r="E28"/>
  <c r="K28" s="1"/>
  <c r="E27"/>
  <c r="K27" s="1"/>
  <c r="E26"/>
  <c r="K26" s="1"/>
  <c r="E25"/>
  <c r="K25" s="1"/>
  <c r="E24"/>
  <c r="K24" s="1"/>
  <c r="E23"/>
  <c r="K23" s="1"/>
  <c r="E22"/>
  <c r="K22" s="1"/>
  <c r="E19"/>
  <c r="K19" s="1"/>
  <c r="E18"/>
  <c r="K18" s="1"/>
  <c r="E17"/>
  <c r="K17" s="1"/>
  <c r="E16"/>
  <c r="K16" s="1"/>
  <c r="E15"/>
  <c r="K15" s="1"/>
  <c r="E14"/>
  <c r="K14" s="1"/>
  <c r="E13"/>
  <c r="K13" s="1"/>
  <c r="E12"/>
  <c r="K12" s="1"/>
  <c r="O83" i="33"/>
  <c r="CS46"/>
  <c r="K11" i="34" l="1"/>
  <c r="K71"/>
  <c r="K81"/>
  <c r="AA7921" i="13"/>
  <c r="Q82" i="28"/>
  <c r="S715" i="23"/>
  <c r="AA6975" i="13"/>
  <c r="Q70" i="27"/>
  <c r="S594" i="23"/>
  <c r="AA5371" i="13"/>
  <c r="Q47" i="27"/>
  <c r="S364" i="23"/>
  <c r="AC5303" i="13"/>
  <c r="AC5300" s="1"/>
  <c r="AC5297" s="1"/>
  <c r="AC5294" s="1"/>
  <c r="AC5290" s="1"/>
  <c r="AC5279" s="1"/>
  <c r="AC5242" s="1"/>
  <c r="AC5238" s="1"/>
  <c r="AC5229" s="1"/>
  <c r="AC5226" s="1"/>
  <c r="AC5223" s="1"/>
  <c r="AC5220" s="1"/>
  <c r="AC5216" s="1"/>
  <c r="AC5212" s="1"/>
  <c r="AC5190" s="1"/>
  <c r="AC5187" s="1"/>
  <c r="AC5311"/>
  <c r="AB5303"/>
  <c r="AB5300" s="1"/>
  <c r="AB5297" s="1"/>
  <c r="AB5294" s="1"/>
  <c r="AB5290" s="1"/>
  <c r="AB5279" s="1"/>
  <c r="AB5242" s="1"/>
  <c r="AB5238" s="1"/>
  <c r="AB5229" s="1"/>
  <c r="AB5226" s="1"/>
  <c r="AB5223" s="1"/>
  <c r="AB5220" s="1"/>
  <c r="AB5216" s="1"/>
  <c r="AB5212" s="1"/>
  <c r="AB5190" s="1"/>
  <c r="AB5187" s="1"/>
  <c r="AB5311"/>
  <c r="AC6800"/>
  <c r="AC6797" s="1"/>
  <c r="AC6794" s="1"/>
  <c r="AC6791" s="1"/>
  <c r="AC6788" s="1"/>
  <c r="AC6784" s="1"/>
  <c r="AC6755" s="1"/>
  <c r="AC6746" s="1"/>
  <c r="AC6809"/>
  <c r="Q70" i="29"/>
  <c r="S596" i="23"/>
  <c r="AB6800" i="13"/>
  <c r="AB6797" s="1"/>
  <c r="AB6794" s="1"/>
  <c r="AB6791" s="1"/>
  <c r="AB6788" s="1"/>
  <c r="AB6784" s="1"/>
  <c r="AB6755" s="1"/>
  <c r="AB6746" s="1"/>
  <c r="AB6809"/>
  <c r="AD8010"/>
  <c r="Z8022"/>
  <c r="O8022"/>
  <c r="N7011"/>
  <c r="N7008" s="1"/>
  <c r="N7005" s="1"/>
  <c r="N7002" s="1"/>
  <c r="N6998" s="1"/>
  <c r="N6975" s="1"/>
  <c r="N6972" s="1"/>
  <c r="I7011"/>
  <c r="I7008" s="1"/>
  <c r="I7005" s="1"/>
  <c r="I7002" s="1"/>
  <c r="I6998" s="1"/>
  <c r="I6975" s="1"/>
  <c r="I6972" s="1"/>
  <c r="AM7011"/>
  <c r="AM7008" s="1"/>
  <c r="AM7005" s="1"/>
  <c r="AM7002" s="1"/>
  <c r="AM6998" s="1"/>
  <c r="AM6975" s="1"/>
  <c r="AM6972" s="1"/>
  <c r="K7011"/>
  <c r="K7008" s="1"/>
  <c r="K7005" s="1"/>
  <c r="K7002" s="1"/>
  <c r="K6998" s="1"/>
  <c r="K6975" s="1"/>
  <c r="K6972" s="1"/>
  <c r="J7011"/>
  <c r="J7008" s="1"/>
  <c r="J7005" s="1"/>
  <c r="J7002" s="1"/>
  <c r="J6998" s="1"/>
  <c r="J6975" s="1"/>
  <c r="J6972" s="1"/>
  <c r="L7011"/>
  <c r="L7008" s="1"/>
  <c r="L7005" s="1"/>
  <c r="L7002" s="1"/>
  <c r="L6998" s="1"/>
  <c r="L6975" s="1"/>
  <c r="L6972" s="1"/>
  <c r="M7011"/>
  <c r="M7008" s="1"/>
  <c r="M7005" s="1"/>
  <c r="M7002" s="1"/>
  <c r="M6998" s="1"/>
  <c r="M6975" s="1"/>
  <c r="M6972" s="1"/>
  <c r="AF7552"/>
  <c r="AF7541"/>
  <c r="AF7533" s="1"/>
  <c r="AF7530" s="1"/>
  <c r="AF7505" s="1"/>
  <c r="AF7502" s="1"/>
  <c r="AF7491" s="1"/>
  <c r="AF7432" s="1"/>
  <c r="AF7428" s="1"/>
  <c r="AH7552"/>
  <c r="AH7541"/>
  <c r="AH7533" s="1"/>
  <c r="AH7530" s="1"/>
  <c r="AH7505" s="1"/>
  <c r="AH7502" s="1"/>
  <c r="AH7491" s="1"/>
  <c r="AH7432" s="1"/>
  <c r="AH7428" s="1"/>
  <c r="AJ7552"/>
  <c r="AJ7541"/>
  <c r="AJ7533" s="1"/>
  <c r="AJ7530" s="1"/>
  <c r="AJ7505" s="1"/>
  <c r="AJ7502" s="1"/>
  <c r="AJ7491" s="1"/>
  <c r="AJ7432" s="1"/>
  <c r="AJ7428" s="1"/>
  <c r="V7868"/>
  <c r="V7854"/>
  <c r="V7846" s="1"/>
  <c r="V7841" s="1"/>
  <c r="V7837" s="1"/>
  <c r="V7831" s="1"/>
  <c r="V7822" s="1"/>
  <c r="V7808" s="1"/>
  <c r="V7801" s="1"/>
  <c r="Q7868"/>
  <c r="Q7854"/>
  <c r="Q7846" s="1"/>
  <c r="Q7841" s="1"/>
  <c r="Q7837" s="1"/>
  <c r="Q7831" s="1"/>
  <c r="Q7822" s="1"/>
  <c r="Q7808" s="1"/>
  <c r="Q7801" s="1"/>
  <c r="P7868"/>
  <c r="P7854"/>
  <c r="P7846" s="1"/>
  <c r="P7841" s="1"/>
  <c r="P7837" s="1"/>
  <c r="P7831" s="1"/>
  <c r="P7822" s="1"/>
  <c r="P7808" s="1"/>
  <c r="P7801" s="1"/>
  <c r="S7868"/>
  <c r="S7854"/>
  <c r="S7846" s="1"/>
  <c r="S7841" s="1"/>
  <c r="S7837" s="1"/>
  <c r="S7831" s="1"/>
  <c r="S7822" s="1"/>
  <c r="S7808" s="1"/>
  <c r="S7801" s="1"/>
  <c r="AA5356"/>
  <c r="AE7552"/>
  <c r="AE7541"/>
  <c r="AE7533" s="1"/>
  <c r="AE7530" s="1"/>
  <c r="AE7505" s="1"/>
  <c r="AE7502" s="1"/>
  <c r="AE7491" s="1"/>
  <c r="AE7432" s="1"/>
  <c r="AE7428" s="1"/>
  <c r="AG7552"/>
  <c r="AG7541"/>
  <c r="AG7533" s="1"/>
  <c r="AG7530" s="1"/>
  <c r="AG7505" s="1"/>
  <c r="AG7502" s="1"/>
  <c r="AG7491" s="1"/>
  <c r="AG7432" s="1"/>
  <c r="AG7428" s="1"/>
  <c r="AI7552"/>
  <c r="AI7541"/>
  <c r="AI7533" s="1"/>
  <c r="AI7530" s="1"/>
  <c r="AI7505" s="1"/>
  <c r="AI7502" s="1"/>
  <c r="AI7491" s="1"/>
  <c r="AI7432" s="1"/>
  <c r="AI7428" s="1"/>
  <c r="AK7427"/>
  <c r="AK7414"/>
  <c r="AK7410" s="1"/>
  <c r="AK7407" s="1"/>
  <c r="AK7404" s="1"/>
  <c r="AK7401" s="1"/>
  <c r="AK7397" s="1"/>
  <c r="AK7360" s="1"/>
  <c r="AK7357" s="1"/>
  <c r="R7868"/>
  <c r="R7854"/>
  <c r="R7846" s="1"/>
  <c r="R7841" s="1"/>
  <c r="R7837" s="1"/>
  <c r="R7831" s="1"/>
  <c r="R7822" s="1"/>
  <c r="R7808" s="1"/>
  <c r="R7801" s="1"/>
  <c r="U7868"/>
  <c r="U7854"/>
  <c r="U7846" s="1"/>
  <c r="U7841" s="1"/>
  <c r="U7837" s="1"/>
  <c r="U7831" s="1"/>
  <c r="U7822" s="1"/>
  <c r="U7808" s="1"/>
  <c r="U7801" s="1"/>
  <c r="T7868"/>
  <c r="T7854"/>
  <c r="T7846" s="1"/>
  <c r="T7841" s="1"/>
  <c r="T7837" s="1"/>
  <c r="T7831" s="1"/>
  <c r="T7822" s="1"/>
  <c r="T7808" s="1"/>
  <c r="T7801" s="1"/>
  <c r="M11" i="34"/>
  <c r="M41"/>
  <c r="M61"/>
  <c r="M81"/>
  <c r="M91"/>
  <c r="M101"/>
  <c r="M161"/>
  <c r="M181"/>
  <c r="M231"/>
  <c r="M251"/>
  <c r="M261"/>
  <c r="M281"/>
  <c r="M291"/>
  <c r="M301"/>
  <c r="M351"/>
  <c r="M431"/>
  <c r="M441"/>
  <c r="M461"/>
  <c r="M481"/>
  <c r="M511"/>
  <c r="M521"/>
  <c r="M551"/>
  <c r="M571"/>
  <c r="M581"/>
  <c r="M631"/>
  <c r="M641"/>
  <c r="M651"/>
  <c r="M671"/>
  <c r="M691"/>
  <c r="M701"/>
  <c r="M711"/>
  <c r="M21"/>
  <c r="M31"/>
  <c r="M111"/>
  <c r="M131"/>
  <c r="M151"/>
  <c r="M171"/>
  <c r="M211"/>
  <c r="M221"/>
  <c r="M241"/>
  <c r="M271"/>
  <c r="M311"/>
  <c r="M331"/>
  <c r="M341"/>
  <c r="M411"/>
  <c r="M421"/>
  <c r="M451"/>
  <c r="M471"/>
  <c r="M491"/>
  <c r="M501"/>
  <c r="M531"/>
  <c r="M541"/>
  <c r="M561"/>
  <c r="M591"/>
  <c r="M611"/>
  <c r="M621"/>
  <c r="M681"/>
  <c r="M721"/>
  <c r="M121"/>
  <c r="M141"/>
  <c r="M191"/>
  <c r="M201"/>
  <c r="K361"/>
  <c r="M361"/>
  <c r="K371"/>
  <c r="M371"/>
  <c r="K381"/>
  <c r="M381"/>
  <c r="M391"/>
  <c r="M401"/>
  <c r="K601"/>
  <c r="M601"/>
  <c r="K661"/>
  <c r="M661"/>
  <c r="M71"/>
  <c r="K51"/>
  <c r="M51"/>
  <c r="K721"/>
  <c r="K711"/>
  <c r="K701"/>
  <c r="K681"/>
  <c r="K631"/>
  <c r="K621"/>
  <c r="K541"/>
  <c r="K531"/>
  <c r="K171"/>
  <c r="K61"/>
  <c r="K21"/>
  <c r="K31"/>
  <c r="K91"/>
  <c r="K131"/>
  <c r="K251"/>
  <c r="K271"/>
  <c r="K291"/>
  <c r="K351"/>
  <c r="K431"/>
  <c r="K441"/>
  <c r="K521"/>
  <c r="K571"/>
  <c r="K581"/>
  <c r="K611"/>
  <c r="E651"/>
  <c r="K651"/>
  <c r="K671"/>
  <c r="K691"/>
  <c r="E711"/>
  <c r="K161"/>
  <c r="K281"/>
  <c r="K301"/>
  <c r="K491"/>
  <c r="K551"/>
  <c r="K641"/>
  <c r="E611"/>
  <c r="E131"/>
  <c r="E171"/>
  <c r="E271"/>
  <c r="E371"/>
  <c r="E401"/>
  <c r="E441"/>
  <c r="E91"/>
  <c r="E231"/>
  <c r="E351"/>
  <c r="E481"/>
  <c r="E521"/>
  <c r="E561"/>
  <c r="E671"/>
  <c r="E11"/>
  <c r="E51"/>
  <c r="E181"/>
  <c r="E251"/>
  <c r="E331"/>
  <c r="E501"/>
  <c r="E21"/>
  <c r="E61"/>
  <c r="E101"/>
  <c r="E141"/>
  <c r="E241"/>
  <c r="E41"/>
  <c r="E81"/>
  <c r="E121"/>
  <c r="E161"/>
  <c r="E201"/>
  <c r="E211"/>
  <c r="E281"/>
  <c r="E291"/>
  <c r="E421"/>
  <c r="E31"/>
  <c r="E71"/>
  <c r="E111"/>
  <c r="E151"/>
  <c r="E191"/>
  <c r="E221"/>
  <c r="E261"/>
  <c r="E301"/>
  <c r="E341"/>
  <c r="E381"/>
  <c r="E411"/>
  <c r="E491"/>
  <c r="E571"/>
  <c r="E631"/>
  <c r="E361"/>
  <c r="E451"/>
  <c r="E461"/>
  <c r="E531"/>
  <c r="E541"/>
  <c r="E621"/>
  <c r="E721"/>
  <c r="E391"/>
  <c r="E431"/>
  <c r="E471"/>
  <c r="E511"/>
  <c r="E551"/>
  <c r="E581"/>
  <c r="E591"/>
  <c r="E661"/>
  <c r="E601"/>
  <c r="E641"/>
  <c r="E681"/>
  <c r="E691"/>
  <c r="E701"/>
  <c r="L6958" i="13" l="1"/>
  <c r="L6955" s="1"/>
  <c r="L6952" s="1"/>
  <c r="L6949" s="1"/>
  <c r="L6945" s="1"/>
  <c r="L6933" s="1"/>
  <c r="L6900" s="1"/>
  <c r="L6889" s="1"/>
  <c r="L6971"/>
  <c r="K6958"/>
  <c r="K6955" s="1"/>
  <c r="K6952" s="1"/>
  <c r="K6949" s="1"/>
  <c r="K6945" s="1"/>
  <c r="K6933" s="1"/>
  <c r="K6900" s="1"/>
  <c r="K6889" s="1"/>
  <c r="K6971"/>
  <c r="I6958"/>
  <c r="I6955" s="1"/>
  <c r="I6952" s="1"/>
  <c r="I6949" s="1"/>
  <c r="I6945" s="1"/>
  <c r="I6933" s="1"/>
  <c r="I6900" s="1"/>
  <c r="I6971"/>
  <c r="AA5368"/>
  <c r="Q46" i="26"/>
  <c r="S363" i="23"/>
  <c r="AA7873" i="13"/>
  <c r="Q82" i="27"/>
  <c r="S714" i="23"/>
  <c r="AB5237" i="13"/>
  <c r="AC5237"/>
  <c r="AA5351"/>
  <c r="Q46" i="32"/>
  <c r="S359" i="23"/>
  <c r="M6958" i="13"/>
  <c r="M6955" s="1"/>
  <c r="M6952" s="1"/>
  <c r="M6949" s="1"/>
  <c r="M6945" s="1"/>
  <c r="M6933" s="1"/>
  <c r="M6900" s="1"/>
  <c r="M6889" s="1"/>
  <c r="M6971"/>
  <c r="J6958"/>
  <c r="J6955" s="1"/>
  <c r="J6952" s="1"/>
  <c r="J6949" s="1"/>
  <c r="J6945" s="1"/>
  <c r="J6933" s="1"/>
  <c r="J6900" s="1"/>
  <c r="J6889" s="1"/>
  <c r="J6971"/>
  <c r="AM6958"/>
  <c r="AM6955" s="1"/>
  <c r="AM6952" s="1"/>
  <c r="AM6949" s="1"/>
  <c r="AM6945" s="1"/>
  <c r="AM6933" s="1"/>
  <c r="AM6900" s="1"/>
  <c r="AM6889" s="1"/>
  <c r="AM6971"/>
  <c r="N6958"/>
  <c r="N6955" s="1"/>
  <c r="N6952" s="1"/>
  <c r="N6949" s="1"/>
  <c r="N6945" s="1"/>
  <c r="N6933" s="1"/>
  <c r="N6900" s="1"/>
  <c r="N6889" s="1"/>
  <c r="N6971"/>
  <c r="AB6735"/>
  <c r="AB6732" s="1"/>
  <c r="AB6729" s="1"/>
  <c r="AB6726" s="1"/>
  <c r="AB6723" s="1"/>
  <c r="AB6719" s="1"/>
  <c r="AB6692" s="1"/>
  <c r="AB6688" s="1"/>
  <c r="AB6673" s="1"/>
  <c r="AB6670" s="1"/>
  <c r="AB6607" s="1"/>
  <c r="AB6603" s="1"/>
  <c r="AB6745"/>
  <c r="AC6735"/>
  <c r="AC6732" s="1"/>
  <c r="AC6729" s="1"/>
  <c r="AC6726" s="1"/>
  <c r="AC6723" s="1"/>
  <c r="AC6719" s="1"/>
  <c r="AC6692" s="1"/>
  <c r="AC6688" s="1"/>
  <c r="AC6745"/>
  <c r="AB5177"/>
  <c r="AB5174" s="1"/>
  <c r="AB5171" s="1"/>
  <c r="AB5168" s="1"/>
  <c r="AB5164" s="1"/>
  <c r="AB5152" s="1"/>
  <c r="AB5129" s="1"/>
  <c r="AB5126" s="1"/>
  <c r="AB5186"/>
  <c r="AC5177"/>
  <c r="AC5174" s="1"/>
  <c r="AC5171" s="1"/>
  <c r="AC5168" s="1"/>
  <c r="AC5164" s="1"/>
  <c r="AC5152" s="1"/>
  <c r="AC5129" s="1"/>
  <c r="AC5126" s="1"/>
  <c r="AC5186"/>
  <c r="AA6972"/>
  <c r="Q69" i="26"/>
  <c r="S593" i="23"/>
  <c r="AA695" i="13"/>
  <c r="S7800"/>
  <c r="S7788"/>
  <c r="S7779" s="1"/>
  <c r="S7776" s="1"/>
  <c r="S7765" s="1"/>
  <c r="S7761" s="1"/>
  <c r="S7757" s="1"/>
  <c r="S7706" s="1"/>
  <c r="S7702" s="1"/>
  <c r="P7800"/>
  <c r="P7788"/>
  <c r="P7779" s="1"/>
  <c r="P7776" s="1"/>
  <c r="P7765" s="1"/>
  <c r="P7761" s="1"/>
  <c r="P7757" s="1"/>
  <c r="P7706" s="1"/>
  <c r="P7702" s="1"/>
  <c r="Q7800"/>
  <c r="Q7788"/>
  <c r="Q7779" s="1"/>
  <c r="Q7776" s="1"/>
  <c r="Q7765" s="1"/>
  <c r="Q7761" s="1"/>
  <c r="Q7757" s="1"/>
  <c r="Q7706" s="1"/>
  <c r="Q7702" s="1"/>
  <c r="V7800"/>
  <c r="V7788"/>
  <c r="V7779" s="1"/>
  <c r="V7776" s="1"/>
  <c r="V7765" s="1"/>
  <c r="V7761" s="1"/>
  <c r="V7757" s="1"/>
  <c r="V7706" s="1"/>
  <c r="V7702" s="1"/>
  <c r="AJ7427"/>
  <c r="AJ7414"/>
  <c r="AJ7410" s="1"/>
  <c r="AJ7407" s="1"/>
  <c r="AJ7404" s="1"/>
  <c r="AJ7401" s="1"/>
  <c r="AJ7397" s="1"/>
  <c r="AJ7360" s="1"/>
  <c r="AJ7357" s="1"/>
  <c r="AH7427"/>
  <c r="AH7414"/>
  <c r="AH7410" s="1"/>
  <c r="AH7407" s="1"/>
  <c r="AH7404" s="1"/>
  <c r="AH7401" s="1"/>
  <c r="AH7397" s="1"/>
  <c r="AH7360" s="1"/>
  <c r="AH7357" s="1"/>
  <c r="AF7427"/>
  <c r="AF7414"/>
  <c r="AF7410" s="1"/>
  <c r="AF7407" s="1"/>
  <c r="AF7404" s="1"/>
  <c r="AF7401" s="1"/>
  <c r="AF7397" s="1"/>
  <c r="AF7360" s="1"/>
  <c r="AF7357" s="1"/>
  <c r="M5419"/>
  <c r="M5371" s="1"/>
  <c r="M5368" s="1"/>
  <c r="J5419"/>
  <c r="J5371" s="1"/>
  <c r="J5368" s="1"/>
  <c r="AM5419"/>
  <c r="AM5371" s="1"/>
  <c r="AM5368" s="1"/>
  <c r="N5419"/>
  <c r="N5371" s="1"/>
  <c r="N5368" s="1"/>
  <c r="O8018"/>
  <c r="Z8018"/>
  <c r="AD8006"/>
  <c r="H8025"/>
  <c r="T7800"/>
  <c r="T7788"/>
  <c r="T7779" s="1"/>
  <c r="T7776" s="1"/>
  <c r="T7765" s="1"/>
  <c r="T7761" s="1"/>
  <c r="T7757" s="1"/>
  <c r="T7706" s="1"/>
  <c r="T7702" s="1"/>
  <c r="U7800"/>
  <c r="U7788"/>
  <c r="U7779" s="1"/>
  <c r="U7776" s="1"/>
  <c r="U7765" s="1"/>
  <c r="U7761" s="1"/>
  <c r="U7757" s="1"/>
  <c r="U7706" s="1"/>
  <c r="U7702" s="1"/>
  <c r="R7800"/>
  <c r="R7788"/>
  <c r="R7779" s="1"/>
  <c r="R7776" s="1"/>
  <c r="R7765" s="1"/>
  <c r="R7761" s="1"/>
  <c r="R7757" s="1"/>
  <c r="R7706" s="1"/>
  <c r="R7702" s="1"/>
  <c r="AK7356"/>
  <c r="AK7348"/>
  <c r="AK7343" s="1"/>
  <c r="AK7340" s="1"/>
  <c r="AK7335" s="1"/>
  <c r="AK7332" s="1"/>
  <c r="AK7327" s="1"/>
  <c r="AK7321" s="1"/>
  <c r="AK7318" s="1"/>
  <c r="AI7427"/>
  <c r="AI7414"/>
  <c r="AI7410" s="1"/>
  <c r="AI7407" s="1"/>
  <c r="AI7404" s="1"/>
  <c r="AI7401" s="1"/>
  <c r="AI7397" s="1"/>
  <c r="AI7360" s="1"/>
  <c r="AI7357" s="1"/>
  <c r="AG7427"/>
  <c r="AG7414"/>
  <c r="AG7410" s="1"/>
  <c r="AG7407" s="1"/>
  <c r="AG7404" s="1"/>
  <c r="AG7401" s="1"/>
  <c r="AG7397" s="1"/>
  <c r="AG7360" s="1"/>
  <c r="AG7357" s="1"/>
  <c r="AE7427"/>
  <c r="AE7414"/>
  <c r="AE7410" s="1"/>
  <c r="AE7407" s="1"/>
  <c r="AE7404" s="1"/>
  <c r="AE7401" s="1"/>
  <c r="AE7397" s="1"/>
  <c r="AE7360" s="1"/>
  <c r="AE7357" s="1"/>
  <c r="L5419"/>
  <c r="L5371" s="1"/>
  <c r="L5368" s="1"/>
  <c r="K5419"/>
  <c r="K5371" s="1"/>
  <c r="K5368" s="1"/>
  <c r="I5419"/>
  <c r="I5371" s="1"/>
  <c r="I5368" s="1"/>
  <c r="K391" i="34"/>
  <c r="K141"/>
  <c r="K401"/>
  <c r="K181"/>
  <c r="K501"/>
  <c r="K331"/>
  <c r="K261"/>
  <c r="K511"/>
  <c r="K151"/>
  <c r="K341"/>
  <c r="K591"/>
  <c r="K561"/>
  <c r="K481"/>
  <c r="K471"/>
  <c r="K461"/>
  <c r="K451"/>
  <c r="K421"/>
  <c r="K411"/>
  <c r="K241"/>
  <c r="K231"/>
  <c r="K221"/>
  <c r="K211"/>
  <c r="K201"/>
  <c r="K191"/>
  <c r="K121"/>
  <c r="K111"/>
  <c r="K101"/>
  <c r="K41"/>
  <c r="AA657" i="13" l="1"/>
  <c r="Q14" i="26"/>
  <c r="S43" i="23"/>
  <c r="AA5348" i="13"/>
  <c r="Q46" i="31"/>
  <c r="S358" i="23"/>
  <c r="Q46" i="25"/>
  <c r="S362" i="23"/>
  <c r="I6879" i="13"/>
  <c r="I6876" s="1"/>
  <c r="I6873" s="1"/>
  <c r="I6870" s="1"/>
  <c r="I6866" s="1"/>
  <c r="I6853" s="1"/>
  <c r="I6817" s="1"/>
  <c r="I6810" s="1"/>
  <c r="I6888"/>
  <c r="K6879"/>
  <c r="K6876" s="1"/>
  <c r="K6873" s="1"/>
  <c r="K6870" s="1"/>
  <c r="K6866" s="1"/>
  <c r="K6853" s="1"/>
  <c r="K6817" s="1"/>
  <c r="K6810" s="1"/>
  <c r="K6888"/>
  <c r="L6879"/>
  <c r="L6876" s="1"/>
  <c r="L6873" s="1"/>
  <c r="L6870" s="1"/>
  <c r="L6866" s="1"/>
  <c r="L6853" s="1"/>
  <c r="L6817" s="1"/>
  <c r="L6810" s="1"/>
  <c r="L6888"/>
  <c r="AB6687"/>
  <c r="AA6958"/>
  <c r="Q69" i="25"/>
  <c r="S592" i="23"/>
  <c r="S591" s="1"/>
  <c r="AA6971" i="13"/>
  <c r="AC5117"/>
  <c r="AC5113" s="1"/>
  <c r="AC5110" s="1"/>
  <c r="AC5107" s="1"/>
  <c r="AC5103" s="1"/>
  <c r="AC5099" s="1"/>
  <c r="AC5065" s="1"/>
  <c r="AC5061" s="1"/>
  <c r="AC5052" s="1"/>
  <c r="AC5048" s="1"/>
  <c r="AC5045" s="1"/>
  <c r="AC5042" s="1"/>
  <c r="AC5038" s="1"/>
  <c r="AC5034" s="1"/>
  <c r="AC4999" s="1"/>
  <c r="AC4996" s="1"/>
  <c r="AC5125"/>
  <c r="AB5117"/>
  <c r="AB5113" s="1"/>
  <c r="AB5110" s="1"/>
  <c r="AB5107" s="1"/>
  <c r="AB5103" s="1"/>
  <c r="AB5099" s="1"/>
  <c r="AB5065" s="1"/>
  <c r="AB5061" s="1"/>
  <c r="AB5125"/>
  <c r="AC6673"/>
  <c r="AC6670" s="1"/>
  <c r="AC6607" s="1"/>
  <c r="AC6687"/>
  <c r="AB6594"/>
  <c r="AB6590" s="1"/>
  <c r="AB6581" s="1"/>
  <c r="AB6578" s="1"/>
  <c r="AB6566" s="1"/>
  <c r="AB6548" s="1"/>
  <c r="AB6516" s="1"/>
  <c r="AB6511" s="1"/>
  <c r="AB6602"/>
  <c r="N6879"/>
  <c r="N6876" s="1"/>
  <c r="N6873" s="1"/>
  <c r="N6870" s="1"/>
  <c r="N6866" s="1"/>
  <c r="N6853" s="1"/>
  <c r="N6817" s="1"/>
  <c r="N6810" s="1"/>
  <c r="N6888"/>
  <c r="AM6879"/>
  <c r="AM6876" s="1"/>
  <c r="AM6873" s="1"/>
  <c r="AM6870" s="1"/>
  <c r="AM6866" s="1"/>
  <c r="AM6853" s="1"/>
  <c r="AM6817" s="1"/>
  <c r="AM6810" s="1"/>
  <c r="AM6888"/>
  <c r="J6879"/>
  <c r="J6876" s="1"/>
  <c r="J6873" s="1"/>
  <c r="J6870" s="1"/>
  <c r="J6866" s="1"/>
  <c r="J6853" s="1"/>
  <c r="J6817" s="1"/>
  <c r="J6810" s="1"/>
  <c r="J6888"/>
  <c r="M6879"/>
  <c r="M6876" s="1"/>
  <c r="M6873" s="1"/>
  <c r="M6870" s="1"/>
  <c r="M6866" s="1"/>
  <c r="M6853" s="1"/>
  <c r="M6817" s="1"/>
  <c r="M6810" s="1"/>
  <c r="M6888"/>
  <c r="AA7869"/>
  <c r="Q81" i="26"/>
  <c r="S713" i="23"/>
  <c r="K5356" i="13"/>
  <c r="K5351" s="1"/>
  <c r="K5348" s="1"/>
  <c r="K5345" s="1"/>
  <c r="K5341" s="1"/>
  <c r="K5337" s="1"/>
  <c r="K5315" s="1"/>
  <c r="K5312" s="1"/>
  <c r="AE7356"/>
  <c r="AE7348"/>
  <c r="AE7343" s="1"/>
  <c r="AE7340" s="1"/>
  <c r="AE7335" s="1"/>
  <c r="AE7332" s="1"/>
  <c r="AE7327" s="1"/>
  <c r="AE7321" s="1"/>
  <c r="AE7318" s="1"/>
  <c r="AG7356"/>
  <c r="AG7348"/>
  <c r="AG7343" s="1"/>
  <c r="AG7340" s="1"/>
  <c r="AG7335" s="1"/>
  <c r="AG7332" s="1"/>
  <c r="AG7327" s="1"/>
  <c r="AG7321" s="1"/>
  <c r="AG7318" s="1"/>
  <c r="R7701"/>
  <c r="R7673"/>
  <c r="R7664" s="1"/>
  <c r="R7659" s="1"/>
  <c r="R7648" s="1"/>
  <c r="R7623" s="1"/>
  <c r="R7557" s="1"/>
  <c r="R7553" s="1"/>
  <c r="T7701"/>
  <c r="T7673"/>
  <c r="T7664" s="1"/>
  <c r="T7659" s="1"/>
  <c r="T7648" s="1"/>
  <c r="T7623" s="1"/>
  <c r="T7557" s="1"/>
  <c r="T7553" s="1"/>
  <c r="AM5356"/>
  <c r="AM5351" s="1"/>
  <c r="AM5348" s="1"/>
  <c r="AM5345" s="1"/>
  <c r="AM5341" s="1"/>
  <c r="AM5337" s="1"/>
  <c r="AM5315" s="1"/>
  <c r="AM5312" s="1"/>
  <c r="AF7356"/>
  <c r="AF7348"/>
  <c r="AF7343" s="1"/>
  <c r="AF7340" s="1"/>
  <c r="AF7335" s="1"/>
  <c r="AF7332" s="1"/>
  <c r="AF7327" s="1"/>
  <c r="AF7321" s="1"/>
  <c r="AF7318" s="1"/>
  <c r="AA12"/>
  <c r="S12" i="23" s="1"/>
  <c r="I5356" i="13"/>
  <c r="I5351" s="1"/>
  <c r="I5348" s="1"/>
  <c r="I5345" s="1"/>
  <c r="I5341" s="1"/>
  <c r="I5337" s="1"/>
  <c r="I5315" s="1"/>
  <c r="I5312" s="1"/>
  <c r="L5356"/>
  <c r="L5351" s="1"/>
  <c r="L5348" s="1"/>
  <c r="L5345" s="1"/>
  <c r="L5341" s="1"/>
  <c r="L5337" s="1"/>
  <c r="L5315" s="1"/>
  <c r="L5312" s="1"/>
  <c r="AI7356"/>
  <c r="AI7348"/>
  <c r="AI7343" s="1"/>
  <c r="AI7340" s="1"/>
  <c r="AI7335" s="1"/>
  <c r="AI7332" s="1"/>
  <c r="AI7327" s="1"/>
  <c r="AI7321" s="1"/>
  <c r="AI7318" s="1"/>
  <c r="AK7317"/>
  <c r="AK7307"/>
  <c r="AK7303" s="1"/>
  <c r="AK7300" s="1"/>
  <c r="AK7296" s="1"/>
  <c r="AK7292" s="1"/>
  <c r="AK7288" s="1"/>
  <c r="AK7231" s="1"/>
  <c r="AK7228" s="1"/>
  <c r="U7701"/>
  <c r="U7673"/>
  <c r="U7664" s="1"/>
  <c r="U7659" s="1"/>
  <c r="U7648" s="1"/>
  <c r="U7623" s="1"/>
  <c r="U7557" s="1"/>
  <c r="U7553" s="1"/>
  <c r="N5356"/>
  <c r="N5351" s="1"/>
  <c r="N5348" s="1"/>
  <c r="N5345" s="1"/>
  <c r="N5341" s="1"/>
  <c r="N5337" s="1"/>
  <c r="N5315" s="1"/>
  <c r="N5312" s="1"/>
  <c r="J5356"/>
  <c r="J5351" s="1"/>
  <c r="J5348" s="1"/>
  <c r="J5345" s="1"/>
  <c r="J5341" s="1"/>
  <c r="J5337" s="1"/>
  <c r="J5315" s="1"/>
  <c r="J5312" s="1"/>
  <c r="M5356"/>
  <c r="M5351" s="1"/>
  <c r="M5348" s="1"/>
  <c r="M5345" s="1"/>
  <c r="M5341" s="1"/>
  <c r="M5337" s="1"/>
  <c r="M5315" s="1"/>
  <c r="M5312" s="1"/>
  <c r="AH7356"/>
  <c r="AH7348"/>
  <c r="AH7343" s="1"/>
  <c r="AH7340" s="1"/>
  <c r="AH7335" s="1"/>
  <c r="AH7332" s="1"/>
  <c r="AH7327" s="1"/>
  <c r="AH7321" s="1"/>
  <c r="AH7318" s="1"/>
  <c r="AJ7356"/>
  <c r="AJ7348"/>
  <c r="AJ7343" s="1"/>
  <c r="AJ7340" s="1"/>
  <c r="AJ7335" s="1"/>
  <c r="AJ7332" s="1"/>
  <c r="AJ7327" s="1"/>
  <c r="AJ7321" s="1"/>
  <c r="AJ7318" s="1"/>
  <c r="V7701"/>
  <c r="V7673"/>
  <c r="V7664" s="1"/>
  <c r="V7659" s="1"/>
  <c r="V7648" s="1"/>
  <c r="V7623" s="1"/>
  <c r="V7557" s="1"/>
  <c r="V7553" s="1"/>
  <c r="Q7701"/>
  <c r="Q7673"/>
  <c r="Q7664" s="1"/>
  <c r="Q7659" s="1"/>
  <c r="Q7648" s="1"/>
  <c r="Q7623" s="1"/>
  <c r="Q7557" s="1"/>
  <c r="Q7553" s="1"/>
  <c r="P7701"/>
  <c r="P7673"/>
  <c r="P7664" s="1"/>
  <c r="P7659" s="1"/>
  <c r="P7648" s="1"/>
  <c r="P7623" s="1"/>
  <c r="P7557" s="1"/>
  <c r="P7553" s="1"/>
  <c r="S7701"/>
  <c r="S7673"/>
  <c r="S7664" s="1"/>
  <c r="S7659" s="1"/>
  <c r="S7648" s="1"/>
  <c r="S7623" s="1"/>
  <c r="S7557" s="1"/>
  <c r="S7553" s="1"/>
  <c r="H8022"/>
  <c r="AD7996"/>
  <c r="Z8014"/>
  <c r="O8014"/>
  <c r="C83" i="32"/>
  <c r="C82"/>
  <c r="C81"/>
  <c r="C80"/>
  <c r="AC80" s="1"/>
  <c r="C79"/>
  <c r="C78"/>
  <c r="AC78" s="1"/>
  <c r="C77"/>
  <c r="C76"/>
  <c r="AC76" s="1"/>
  <c r="C75"/>
  <c r="AC75" s="1"/>
  <c r="C74"/>
  <c r="C73"/>
  <c r="AC73" s="1"/>
  <c r="C72"/>
  <c r="C71"/>
  <c r="C70"/>
  <c r="C69"/>
  <c r="C68"/>
  <c r="C67"/>
  <c r="C66"/>
  <c r="AC66" s="1"/>
  <c r="C65"/>
  <c r="C64"/>
  <c r="AC64" s="1"/>
  <c r="C63"/>
  <c r="C62"/>
  <c r="AC62" s="1"/>
  <c r="C61"/>
  <c r="C60"/>
  <c r="AC60" s="1"/>
  <c r="C59"/>
  <c r="C58"/>
  <c r="AC58" s="1"/>
  <c r="C57"/>
  <c r="C56"/>
  <c r="AC56" s="1"/>
  <c r="C55"/>
  <c r="C54"/>
  <c r="AC54" s="1"/>
  <c r="C53"/>
  <c r="C52"/>
  <c r="AC52" s="1"/>
  <c r="C51"/>
  <c r="AC51" s="1"/>
  <c r="C50"/>
  <c r="C49"/>
  <c r="AC49" s="1"/>
  <c r="C48"/>
  <c r="C47"/>
  <c r="AC47" s="1"/>
  <c r="C46"/>
  <c r="C45"/>
  <c r="AC45" s="1"/>
  <c r="C44"/>
  <c r="C43"/>
  <c r="AC43" s="1"/>
  <c r="C41"/>
  <c r="AC41" s="1"/>
  <c r="C40"/>
  <c r="C39"/>
  <c r="AC39" s="1"/>
  <c r="C38"/>
  <c r="C37"/>
  <c r="AC37" s="1"/>
  <c r="C36"/>
  <c r="C35"/>
  <c r="C34"/>
  <c r="C33"/>
  <c r="C32"/>
  <c r="C31"/>
  <c r="AC31" s="1"/>
  <c r="C30"/>
  <c r="C29"/>
  <c r="AC29" s="1"/>
  <c r="C28"/>
  <c r="C27"/>
  <c r="AC27" s="1"/>
  <c r="C26"/>
  <c r="C25"/>
  <c r="AC25" s="1"/>
  <c r="C24"/>
  <c r="C23"/>
  <c r="AC23" s="1"/>
  <c r="C22"/>
  <c r="C21"/>
  <c r="AC21" s="1"/>
  <c r="C20"/>
  <c r="C19"/>
  <c r="AC19" s="1"/>
  <c r="C18"/>
  <c r="C17"/>
  <c r="AC17" s="1"/>
  <c r="C16"/>
  <c r="C15"/>
  <c r="AC15" s="1"/>
  <c r="C14"/>
  <c r="C13"/>
  <c r="AC13" s="1"/>
  <c r="C12"/>
  <c r="C83" i="31"/>
  <c r="C82"/>
  <c r="C81"/>
  <c r="AC81" s="1"/>
  <c r="C80"/>
  <c r="C79"/>
  <c r="AC79" s="1"/>
  <c r="C78"/>
  <c r="C77"/>
  <c r="AC77" s="1"/>
  <c r="C76"/>
  <c r="C75"/>
  <c r="AC75" s="1"/>
  <c r="C74"/>
  <c r="C73"/>
  <c r="AC73" s="1"/>
  <c r="C72"/>
  <c r="C71"/>
  <c r="AC71" s="1"/>
  <c r="C70"/>
  <c r="C69"/>
  <c r="AC69" s="1"/>
  <c r="C68"/>
  <c r="C67"/>
  <c r="AC67" s="1"/>
  <c r="C66"/>
  <c r="C65"/>
  <c r="AC65" s="1"/>
  <c r="C64"/>
  <c r="C63"/>
  <c r="AC63" s="1"/>
  <c r="C62"/>
  <c r="C61"/>
  <c r="AC61" s="1"/>
  <c r="C60"/>
  <c r="C59"/>
  <c r="AC59" s="1"/>
  <c r="C58"/>
  <c r="C57"/>
  <c r="AC57" s="1"/>
  <c r="C56"/>
  <c r="C55"/>
  <c r="AC55" s="1"/>
  <c r="C54"/>
  <c r="C53"/>
  <c r="AC53" s="1"/>
  <c r="C52"/>
  <c r="C51"/>
  <c r="C50"/>
  <c r="C49"/>
  <c r="C48"/>
  <c r="C47"/>
  <c r="C46"/>
  <c r="C45"/>
  <c r="C44"/>
  <c r="C42"/>
  <c r="C41"/>
  <c r="C40"/>
  <c r="C39"/>
  <c r="C38"/>
  <c r="AC38" s="1"/>
  <c r="C37"/>
  <c r="C36"/>
  <c r="AC36" s="1"/>
  <c r="C35"/>
  <c r="C34"/>
  <c r="AC34" s="1"/>
  <c r="C33"/>
  <c r="C32"/>
  <c r="AC32" s="1"/>
  <c r="C31"/>
  <c r="C30"/>
  <c r="AC30" s="1"/>
  <c r="C29"/>
  <c r="C28"/>
  <c r="AC28" s="1"/>
  <c r="C27"/>
  <c r="C26"/>
  <c r="AC26" s="1"/>
  <c r="C25"/>
  <c r="C24"/>
  <c r="AC24" s="1"/>
  <c r="C23"/>
  <c r="C22"/>
  <c r="AC22" s="1"/>
  <c r="C21"/>
  <c r="C20"/>
  <c r="AC20" s="1"/>
  <c r="C19"/>
  <c r="C18"/>
  <c r="C17"/>
  <c r="C16"/>
  <c r="AC16" s="1"/>
  <c r="C15"/>
  <c r="C14"/>
  <c r="AC14" s="1"/>
  <c r="C13"/>
  <c r="C12"/>
  <c r="C83" i="30"/>
  <c r="C82"/>
  <c r="C81"/>
  <c r="C80"/>
  <c r="AC80" s="1"/>
  <c r="C79"/>
  <c r="C78"/>
  <c r="AC78" s="1"/>
  <c r="C77"/>
  <c r="C76"/>
  <c r="AC76" s="1"/>
  <c r="C75"/>
  <c r="C74"/>
  <c r="AC74" s="1"/>
  <c r="C73"/>
  <c r="C72"/>
  <c r="AC72" s="1"/>
  <c r="C71"/>
  <c r="C70"/>
  <c r="AC70" s="1"/>
  <c r="C69"/>
  <c r="C68"/>
  <c r="C67"/>
  <c r="AC67" s="1"/>
  <c r="C66"/>
  <c r="C65"/>
  <c r="AC65" s="1"/>
  <c r="C64"/>
  <c r="C63"/>
  <c r="AC63" s="1"/>
  <c r="C62"/>
  <c r="C61"/>
  <c r="AC61" s="1"/>
  <c r="C60"/>
  <c r="C59"/>
  <c r="AC59" s="1"/>
  <c r="C58"/>
  <c r="C57"/>
  <c r="AC57" s="1"/>
  <c r="C56"/>
  <c r="C55"/>
  <c r="AC55" s="1"/>
  <c r="C54"/>
  <c r="C53"/>
  <c r="AC53" s="1"/>
  <c r="C52"/>
  <c r="C51"/>
  <c r="AC51" s="1"/>
  <c r="C50"/>
  <c r="C49"/>
  <c r="AC49" s="1"/>
  <c r="C48"/>
  <c r="C47"/>
  <c r="AC47" s="1"/>
  <c r="C46"/>
  <c r="C45"/>
  <c r="AC45" s="1"/>
  <c r="C44"/>
  <c r="C43"/>
  <c r="AC43" s="1"/>
  <c r="C42"/>
  <c r="C41"/>
  <c r="AC41" s="1"/>
  <c r="C40"/>
  <c r="C39"/>
  <c r="AC39" s="1"/>
  <c r="C38"/>
  <c r="C37"/>
  <c r="AC37" s="1"/>
  <c r="C36"/>
  <c r="C35"/>
  <c r="AC35" s="1"/>
  <c r="C34"/>
  <c r="C33"/>
  <c r="AC33" s="1"/>
  <c r="C32"/>
  <c r="C31"/>
  <c r="AC31" s="1"/>
  <c r="C30"/>
  <c r="C29"/>
  <c r="AC29" s="1"/>
  <c r="C28"/>
  <c r="C27"/>
  <c r="AC27" s="1"/>
  <c r="C26"/>
  <c r="C25"/>
  <c r="AC25" s="1"/>
  <c r="C24"/>
  <c r="C23"/>
  <c r="AC23" s="1"/>
  <c r="C22"/>
  <c r="C21"/>
  <c r="AC21" s="1"/>
  <c r="C20"/>
  <c r="C19"/>
  <c r="AC19" s="1"/>
  <c r="C18"/>
  <c r="C17"/>
  <c r="AC17" s="1"/>
  <c r="C16"/>
  <c r="C15"/>
  <c r="AC15" s="1"/>
  <c r="C14"/>
  <c r="C13"/>
  <c r="AC13" s="1"/>
  <c r="C12"/>
  <c r="C83" i="29"/>
  <c r="C82"/>
  <c r="C81"/>
  <c r="C80"/>
  <c r="C79"/>
  <c r="AC79" s="1"/>
  <c r="C78"/>
  <c r="C77"/>
  <c r="AC77" s="1"/>
  <c r="C76"/>
  <c r="C75"/>
  <c r="C74"/>
  <c r="C73"/>
  <c r="C72"/>
  <c r="AC72" s="1"/>
  <c r="C71"/>
  <c r="C70"/>
  <c r="AC70" s="1"/>
  <c r="C69"/>
  <c r="C68"/>
  <c r="AC68" s="1"/>
  <c r="C67"/>
  <c r="C66"/>
  <c r="AC66" s="1"/>
  <c r="C65"/>
  <c r="C64"/>
  <c r="AC64" s="1"/>
  <c r="C63"/>
  <c r="C62"/>
  <c r="AC62" s="1"/>
  <c r="C61"/>
  <c r="C60"/>
  <c r="AC60" s="1"/>
  <c r="C59"/>
  <c r="C58"/>
  <c r="C57"/>
  <c r="C56"/>
  <c r="AC56" s="1"/>
  <c r="C55"/>
  <c r="C54"/>
  <c r="AC54" s="1"/>
  <c r="C53"/>
  <c r="C52"/>
  <c r="C51"/>
  <c r="C50"/>
  <c r="C49"/>
  <c r="C48"/>
  <c r="C47"/>
  <c r="C46"/>
  <c r="C45"/>
  <c r="C44"/>
  <c r="C43"/>
  <c r="C42"/>
  <c r="C41"/>
  <c r="C40"/>
  <c r="C39"/>
  <c r="AC39" s="1"/>
  <c r="C38"/>
  <c r="C37"/>
  <c r="C36"/>
  <c r="C35"/>
  <c r="AC35" s="1"/>
  <c r="C34"/>
  <c r="C33"/>
  <c r="AC33" s="1"/>
  <c r="C32"/>
  <c r="C31"/>
  <c r="AC31" s="1"/>
  <c r="C30"/>
  <c r="C29"/>
  <c r="AC29" s="1"/>
  <c r="C28"/>
  <c r="C27"/>
  <c r="AC27" s="1"/>
  <c r="C26"/>
  <c r="C25"/>
  <c r="AC25" s="1"/>
  <c r="C24"/>
  <c r="C23"/>
  <c r="AC23" s="1"/>
  <c r="C22"/>
  <c r="C21"/>
  <c r="AC21" s="1"/>
  <c r="C20"/>
  <c r="C19"/>
  <c r="AC19" s="1"/>
  <c r="C18"/>
  <c r="C17"/>
  <c r="AC17" s="1"/>
  <c r="C16"/>
  <c r="C15"/>
  <c r="C14"/>
  <c r="C13"/>
  <c r="AC13" s="1"/>
  <c r="C12"/>
  <c r="C63" i="28"/>
  <c r="AC63" s="1"/>
  <c r="C83"/>
  <c r="C82"/>
  <c r="C81"/>
  <c r="C80"/>
  <c r="C79"/>
  <c r="C78"/>
  <c r="C77"/>
  <c r="AC77" s="1"/>
  <c r="C76"/>
  <c r="C75"/>
  <c r="AC75" s="1"/>
  <c r="C74"/>
  <c r="C73"/>
  <c r="AC73" s="1"/>
  <c r="C72"/>
  <c r="C71"/>
  <c r="AC71" s="1"/>
  <c r="C70"/>
  <c r="C69"/>
  <c r="AC69" s="1"/>
  <c r="C68"/>
  <c r="C67"/>
  <c r="AC67" s="1"/>
  <c r="C66"/>
  <c r="C65"/>
  <c r="AC65" s="1"/>
  <c r="C64"/>
  <c r="C62"/>
  <c r="C61"/>
  <c r="C60"/>
  <c r="C59"/>
  <c r="C58"/>
  <c r="C57"/>
  <c r="C56"/>
  <c r="C55"/>
  <c r="C54"/>
  <c r="AC54" s="1"/>
  <c r="C53"/>
  <c r="C52"/>
  <c r="AC52" s="1"/>
  <c r="C51"/>
  <c r="C50"/>
  <c r="AC50" s="1"/>
  <c r="C49"/>
  <c r="C48"/>
  <c r="AC48" s="1"/>
  <c r="C46"/>
  <c r="C45"/>
  <c r="C44"/>
  <c r="AC44" s="1"/>
  <c r="C43"/>
  <c r="C42"/>
  <c r="C41"/>
  <c r="C40"/>
  <c r="AC40" s="1"/>
  <c r="C39"/>
  <c r="C38"/>
  <c r="AC38" s="1"/>
  <c r="C37"/>
  <c r="C36"/>
  <c r="AC36" s="1"/>
  <c r="C35"/>
  <c r="C34"/>
  <c r="C33"/>
  <c r="C32"/>
  <c r="AC32" s="1"/>
  <c r="C31"/>
  <c r="C30"/>
  <c r="AC30" s="1"/>
  <c r="C29"/>
  <c r="C28"/>
  <c r="AC28" s="1"/>
  <c r="C27"/>
  <c r="C26"/>
  <c r="C25"/>
  <c r="C24"/>
  <c r="AC24" s="1"/>
  <c r="C23"/>
  <c r="C22"/>
  <c r="AC22" s="1"/>
  <c r="C21"/>
  <c r="C20"/>
  <c r="AC20" s="1"/>
  <c r="C19"/>
  <c r="C18"/>
  <c r="AC18" s="1"/>
  <c r="C17"/>
  <c r="C16"/>
  <c r="C15"/>
  <c r="C14"/>
  <c r="AC14" s="1"/>
  <c r="C13"/>
  <c r="C12"/>
  <c r="C83" i="27"/>
  <c r="C82"/>
  <c r="C81"/>
  <c r="AC81" s="1"/>
  <c r="C80"/>
  <c r="C79"/>
  <c r="AC79" s="1"/>
  <c r="C78"/>
  <c r="C77"/>
  <c r="AC77" s="1"/>
  <c r="C76"/>
  <c r="C75"/>
  <c r="AC75" s="1"/>
  <c r="C74"/>
  <c r="C73"/>
  <c r="AC73" s="1"/>
  <c r="C72"/>
  <c r="C71"/>
  <c r="AC71" s="1"/>
  <c r="C70"/>
  <c r="C69"/>
  <c r="AC69" s="1"/>
  <c r="C68"/>
  <c r="C67"/>
  <c r="C66"/>
  <c r="AC66" s="1"/>
  <c r="C65"/>
  <c r="C64"/>
  <c r="AC64" s="1"/>
  <c r="C63"/>
  <c r="C62"/>
  <c r="AC62" s="1"/>
  <c r="C61"/>
  <c r="C60"/>
  <c r="AC60" s="1"/>
  <c r="C59"/>
  <c r="C58"/>
  <c r="AC58" s="1"/>
  <c r="C57"/>
  <c r="C56"/>
  <c r="C55"/>
  <c r="AC55" s="1"/>
  <c r="C54"/>
  <c r="C53"/>
  <c r="AC53" s="1"/>
  <c r="C52"/>
  <c r="C51"/>
  <c r="C50"/>
  <c r="C49"/>
  <c r="C48"/>
  <c r="AC48" s="1"/>
  <c r="C47"/>
  <c r="C46"/>
  <c r="AC46" s="1"/>
  <c r="C45"/>
  <c r="C44"/>
  <c r="AC44" s="1"/>
  <c r="C43"/>
  <c r="C42"/>
  <c r="AC42" s="1"/>
  <c r="C41"/>
  <c r="C40"/>
  <c r="AC40" s="1"/>
  <c r="C39"/>
  <c r="C38"/>
  <c r="AC38" s="1"/>
  <c r="C37"/>
  <c r="C36"/>
  <c r="AC36" s="1"/>
  <c r="C35"/>
  <c r="C34"/>
  <c r="AC34" s="1"/>
  <c r="C33"/>
  <c r="C32"/>
  <c r="AC32" s="1"/>
  <c r="C31"/>
  <c r="C30"/>
  <c r="AC30" s="1"/>
  <c r="C29"/>
  <c r="C28"/>
  <c r="C27"/>
  <c r="C26"/>
  <c r="AC26" s="1"/>
  <c r="C25"/>
  <c r="C24"/>
  <c r="AC24" s="1"/>
  <c r="C23"/>
  <c r="C22"/>
  <c r="AC22" s="1"/>
  <c r="C21"/>
  <c r="C20"/>
  <c r="AC20" s="1"/>
  <c r="C19"/>
  <c r="C18"/>
  <c r="AC18" s="1"/>
  <c r="C17"/>
  <c r="C16"/>
  <c r="C15"/>
  <c r="C14"/>
  <c r="C13"/>
  <c r="AC13" s="1"/>
  <c r="C12"/>
  <c r="C82" i="26"/>
  <c r="C81"/>
  <c r="C80"/>
  <c r="C79"/>
  <c r="AC79" s="1"/>
  <c r="C78"/>
  <c r="C77"/>
  <c r="AC77" s="1"/>
  <c r="C76"/>
  <c r="C75"/>
  <c r="C74"/>
  <c r="C73"/>
  <c r="AC73" s="1"/>
  <c r="C72"/>
  <c r="C71"/>
  <c r="AC71" s="1"/>
  <c r="C70"/>
  <c r="C69"/>
  <c r="AC69" s="1"/>
  <c r="C68"/>
  <c r="C67"/>
  <c r="C66"/>
  <c r="C65"/>
  <c r="C64"/>
  <c r="C63"/>
  <c r="C62"/>
  <c r="AC62" s="1"/>
  <c r="C61"/>
  <c r="C60"/>
  <c r="AC60" s="1"/>
  <c r="C59"/>
  <c r="C58"/>
  <c r="AC58" s="1"/>
  <c r="C57"/>
  <c r="C56"/>
  <c r="AC56" s="1"/>
  <c r="C55"/>
  <c r="C54"/>
  <c r="AC54" s="1"/>
  <c r="C53"/>
  <c r="C52"/>
  <c r="C51"/>
  <c r="AC51" s="1"/>
  <c r="C50"/>
  <c r="C49"/>
  <c r="AC49" s="1"/>
  <c r="C48"/>
  <c r="C47"/>
  <c r="AC47" s="1"/>
  <c r="C46"/>
  <c r="C45"/>
  <c r="AC45" s="1"/>
  <c r="C44"/>
  <c r="C43"/>
  <c r="AC43" s="1"/>
  <c r="C42"/>
  <c r="C41"/>
  <c r="AC41" s="1"/>
  <c r="C40"/>
  <c r="C39"/>
  <c r="AC39" s="1"/>
  <c r="C38"/>
  <c r="C37"/>
  <c r="C36"/>
  <c r="C35"/>
  <c r="C34"/>
  <c r="C33"/>
  <c r="C32"/>
  <c r="C31"/>
  <c r="C30"/>
  <c r="C29"/>
  <c r="C28"/>
  <c r="C27"/>
  <c r="C26"/>
  <c r="C25"/>
  <c r="C24"/>
  <c r="C23"/>
  <c r="AC23" s="1"/>
  <c r="C22"/>
  <c r="C21"/>
  <c r="AC21" s="1"/>
  <c r="C20"/>
  <c r="C19"/>
  <c r="AC19" s="1"/>
  <c r="C18"/>
  <c r="C17"/>
  <c r="C16"/>
  <c r="C15"/>
  <c r="AC15" s="1"/>
  <c r="C14"/>
  <c r="C13"/>
  <c r="C12"/>
  <c r="C11"/>
  <c r="C82" i="25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85" i="26" l="1"/>
  <c r="E11" i="36" s="1"/>
  <c r="C86" i="27"/>
  <c r="E12" i="36" s="1"/>
  <c r="C86" i="29"/>
  <c r="E14" i="36" s="1"/>
  <c r="C86" i="30"/>
  <c r="E16" i="35" s="1"/>
  <c r="C86" i="28"/>
  <c r="C85" i="25"/>
  <c r="R731" i="23"/>
  <c r="Q11" i="25"/>
  <c r="AC5060" i="13"/>
  <c r="M5303"/>
  <c r="M5300" s="1"/>
  <c r="M5297" s="1"/>
  <c r="M5294" s="1"/>
  <c r="M5290" s="1"/>
  <c r="M5279" s="1"/>
  <c r="M5242" s="1"/>
  <c r="M5238" s="1"/>
  <c r="M5311"/>
  <c r="J5303"/>
  <c r="J5300" s="1"/>
  <c r="J5297" s="1"/>
  <c r="J5294" s="1"/>
  <c r="J5290" s="1"/>
  <c r="J5279" s="1"/>
  <c r="J5242" s="1"/>
  <c r="J5238" s="1"/>
  <c r="J5229" s="1"/>
  <c r="J5226" s="1"/>
  <c r="J5223" s="1"/>
  <c r="J5220" s="1"/>
  <c r="J5216" s="1"/>
  <c r="J5212" s="1"/>
  <c r="J5190" s="1"/>
  <c r="J5187" s="1"/>
  <c r="J5311"/>
  <c r="N5303"/>
  <c r="N5300" s="1"/>
  <c r="N5297" s="1"/>
  <c r="N5294" s="1"/>
  <c r="N5290" s="1"/>
  <c r="N5279" s="1"/>
  <c r="N5242" s="1"/>
  <c r="N5238" s="1"/>
  <c r="N5229" s="1"/>
  <c r="N5226" s="1"/>
  <c r="N5223" s="1"/>
  <c r="N5220" s="1"/>
  <c r="N5216" s="1"/>
  <c r="N5212" s="1"/>
  <c r="N5190" s="1"/>
  <c r="N5187" s="1"/>
  <c r="N5311"/>
  <c r="L5303"/>
  <c r="L5300" s="1"/>
  <c r="L5297" s="1"/>
  <c r="L5294" s="1"/>
  <c r="L5290" s="1"/>
  <c r="L5279" s="1"/>
  <c r="L5242" s="1"/>
  <c r="L5238" s="1"/>
  <c r="L5229" s="1"/>
  <c r="L5226" s="1"/>
  <c r="L5223" s="1"/>
  <c r="L5220" s="1"/>
  <c r="L5216" s="1"/>
  <c r="L5212" s="1"/>
  <c r="L5190" s="1"/>
  <c r="L5187" s="1"/>
  <c r="L5311"/>
  <c r="I5303"/>
  <c r="I5300" s="1"/>
  <c r="I5297" s="1"/>
  <c r="I5294" s="1"/>
  <c r="I5290" s="1"/>
  <c r="I5279" s="1"/>
  <c r="I5238" s="1"/>
  <c r="I5311"/>
  <c r="AA7854"/>
  <c r="Q81" i="25"/>
  <c r="S712" i="23"/>
  <c r="S711" s="1"/>
  <c r="AA7868" i="13"/>
  <c r="M6800"/>
  <c r="M6797" s="1"/>
  <c r="M6794" s="1"/>
  <c r="M6791" s="1"/>
  <c r="M6788" s="1"/>
  <c r="M6784" s="1"/>
  <c r="M6755" s="1"/>
  <c r="M6746" s="1"/>
  <c r="M6809"/>
  <c r="J6800"/>
  <c r="J6797" s="1"/>
  <c r="J6794" s="1"/>
  <c r="J6791" s="1"/>
  <c r="J6788" s="1"/>
  <c r="J6784" s="1"/>
  <c r="J6755" s="1"/>
  <c r="J6746" s="1"/>
  <c r="J6809"/>
  <c r="AM6800"/>
  <c r="AM6797" s="1"/>
  <c r="AM6794" s="1"/>
  <c r="AM6791" s="1"/>
  <c r="AM6788" s="1"/>
  <c r="AM6784" s="1"/>
  <c r="AM6755" s="1"/>
  <c r="AM6746" s="1"/>
  <c r="AM6809"/>
  <c r="N6800"/>
  <c r="N6797" s="1"/>
  <c r="N6794" s="1"/>
  <c r="N6791" s="1"/>
  <c r="N6788" s="1"/>
  <c r="N6784" s="1"/>
  <c r="N6755" s="1"/>
  <c r="N6746" s="1"/>
  <c r="N6809"/>
  <c r="AB6497"/>
  <c r="AB6493" s="1"/>
  <c r="AB6490" s="1"/>
  <c r="AB6487" s="1"/>
  <c r="AB6483" s="1"/>
  <c r="AB6479" s="1"/>
  <c r="AB6438" s="1"/>
  <c r="AB6434" s="1"/>
  <c r="AB6510"/>
  <c r="AC6594"/>
  <c r="AC6590" s="1"/>
  <c r="AC6581" s="1"/>
  <c r="AC6578" s="1"/>
  <c r="AC6566" s="1"/>
  <c r="AC6548" s="1"/>
  <c r="AC6516" s="1"/>
  <c r="AC6511" s="1"/>
  <c r="AC6602"/>
  <c r="AB5052"/>
  <c r="AB5048" s="1"/>
  <c r="AB5045" s="1"/>
  <c r="AB5042" s="1"/>
  <c r="AB5038" s="1"/>
  <c r="AB5034" s="1"/>
  <c r="AB4999" s="1"/>
  <c r="AB4996" s="1"/>
  <c r="AB5060"/>
  <c r="AC4981"/>
  <c r="AC4977" s="1"/>
  <c r="AC4974" s="1"/>
  <c r="AC4971" s="1"/>
  <c r="AC4967" s="1"/>
  <c r="AC4963" s="1"/>
  <c r="AC4912" s="1"/>
  <c r="AC4903" s="1"/>
  <c r="AC4995"/>
  <c r="AA6955"/>
  <c r="Q69" i="32"/>
  <c r="S589" i="23"/>
  <c r="AA636" i="13"/>
  <c r="Q14" i="25"/>
  <c r="S42" i="23"/>
  <c r="AM5303" i="13"/>
  <c r="AM5300" s="1"/>
  <c r="AM5297" s="1"/>
  <c r="AM5294" s="1"/>
  <c r="AM5290" s="1"/>
  <c r="AM5279" s="1"/>
  <c r="AM5242" s="1"/>
  <c r="AM5238" s="1"/>
  <c r="AM5229" s="1"/>
  <c r="AM5226" s="1"/>
  <c r="AM5223" s="1"/>
  <c r="AM5220" s="1"/>
  <c r="AM5216" s="1"/>
  <c r="AM5212" s="1"/>
  <c r="AM5190" s="1"/>
  <c r="AM5187" s="1"/>
  <c r="AM5311"/>
  <c r="K5303"/>
  <c r="K5300" s="1"/>
  <c r="K5297" s="1"/>
  <c r="K5294" s="1"/>
  <c r="K5290" s="1"/>
  <c r="K5279" s="1"/>
  <c r="K5242" s="1"/>
  <c r="K5238" s="1"/>
  <c r="K5229" s="1"/>
  <c r="K5226" s="1"/>
  <c r="K5223" s="1"/>
  <c r="K5220" s="1"/>
  <c r="K5216" s="1"/>
  <c r="K5212" s="1"/>
  <c r="K5190" s="1"/>
  <c r="K5187" s="1"/>
  <c r="K5311"/>
  <c r="L6800"/>
  <c r="L6797" s="1"/>
  <c r="L6794" s="1"/>
  <c r="L6791" s="1"/>
  <c r="L6788" s="1"/>
  <c r="L6784" s="1"/>
  <c r="L6755" s="1"/>
  <c r="L6746" s="1"/>
  <c r="L6809"/>
  <c r="K6800"/>
  <c r="K6797" s="1"/>
  <c r="K6794" s="1"/>
  <c r="K6791" s="1"/>
  <c r="K6788" s="1"/>
  <c r="K6784" s="1"/>
  <c r="K6755" s="1"/>
  <c r="K6746" s="1"/>
  <c r="K6809"/>
  <c r="I6800"/>
  <c r="I6797" s="1"/>
  <c r="I6794" s="1"/>
  <c r="I6791" s="1"/>
  <c r="I6788" s="1"/>
  <c r="I6784" s="1"/>
  <c r="I6755" s="1"/>
  <c r="I6809"/>
  <c r="AA5345"/>
  <c r="Q46" i="30"/>
  <c r="S357" i="23"/>
  <c r="AD7980" i="13"/>
  <c r="S7552"/>
  <c r="S7541"/>
  <c r="S7533" s="1"/>
  <c r="S7530" s="1"/>
  <c r="S7505" s="1"/>
  <c r="S7502" s="1"/>
  <c r="S7491" s="1"/>
  <c r="S7432" s="1"/>
  <c r="S7428" s="1"/>
  <c r="P7552"/>
  <c r="P7541"/>
  <c r="P7533" s="1"/>
  <c r="P7530" s="1"/>
  <c r="P7505" s="1"/>
  <c r="P7502" s="1"/>
  <c r="P7491" s="1"/>
  <c r="P7432" s="1"/>
  <c r="P7428" s="1"/>
  <c r="Q7552"/>
  <c r="Q7541"/>
  <c r="Q7533" s="1"/>
  <c r="Q7530" s="1"/>
  <c r="Q7505" s="1"/>
  <c r="Q7502" s="1"/>
  <c r="Q7491" s="1"/>
  <c r="Q7432" s="1"/>
  <c r="Q7428" s="1"/>
  <c r="V7552"/>
  <c r="V7541"/>
  <c r="V7533" s="1"/>
  <c r="V7530" s="1"/>
  <c r="V7505" s="1"/>
  <c r="V7502" s="1"/>
  <c r="V7491" s="1"/>
  <c r="V7432" s="1"/>
  <c r="V7428" s="1"/>
  <c r="AJ7317"/>
  <c r="AJ7307"/>
  <c r="AJ7303" s="1"/>
  <c r="AJ7300" s="1"/>
  <c r="AJ7296" s="1"/>
  <c r="AJ7292" s="1"/>
  <c r="AJ7288" s="1"/>
  <c r="AJ7231" s="1"/>
  <c r="AJ7228" s="1"/>
  <c r="AH7317"/>
  <c r="AH7307"/>
  <c r="AH7303" s="1"/>
  <c r="AH7300" s="1"/>
  <c r="AH7296" s="1"/>
  <c r="AH7292" s="1"/>
  <c r="AH7288" s="1"/>
  <c r="AH7231" s="1"/>
  <c r="AH7228" s="1"/>
  <c r="U7552"/>
  <c r="U7541"/>
  <c r="U7533" s="1"/>
  <c r="U7530" s="1"/>
  <c r="U7505" s="1"/>
  <c r="U7502" s="1"/>
  <c r="U7491" s="1"/>
  <c r="U7432" s="1"/>
  <c r="U7428" s="1"/>
  <c r="AK7227"/>
  <c r="AK7219"/>
  <c r="AK7215" s="1"/>
  <c r="AK7212" s="1"/>
  <c r="AK7209" s="1"/>
  <c r="AK7206" s="1"/>
  <c r="AK7202" s="1"/>
  <c r="AK7185" s="1"/>
  <c r="AK7181" s="1"/>
  <c r="AI7317"/>
  <c r="AI7307"/>
  <c r="AI7303" s="1"/>
  <c r="AI7300" s="1"/>
  <c r="AI7296" s="1"/>
  <c r="AI7292" s="1"/>
  <c r="AI7288" s="1"/>
  <c r="AI7231" s="1"/>
  <c r="AI7228" s="1"/>
  <c r="O8010"/>
  <c r="Z8010"/>
  <c r="H8018"/>
  <c r="AF7317"/>
  <c r="AF7307"/>
  <c r="AF7303" s="1"/>
  <c r="AF7300" s="1"/>
  <c r="AF7296" s="1"/>
  <c r="AF7292" s="1"/>
  <c r="AF7288" s="1"/>
  <c r="AF7231" s="1"/>
  <c r="AF7228" s="1"/>
  <c r="T7552"/>
  <c r="T7541"/>
  <c r="T7533" s="1"/>
  <c r="T7530" s="1"/>
  <c r="T7505" s="1"/>
  <c r="T7502" s="1"/>
  <c r="T7491" s="1"/>
  <c r="T7432" s="1"/>
  <c r="T7428" s="1"/>
  <c r="R7552"/>
  <c r="R7541"/>
  <c r="R7533" s="1"/>
  <c r="R7530" s="1"/>
  <c r="R7505" s="1"/>
  <c r="R7502" s="1"/>
  <c r="R7491" s="1"/>
  <c r="R7432" s="1"/>
  <c r="R7428" s="1"/>
  <c r="AG7317"/>
  <c r="AG7307"/>
  <c r="AG7303" s="1"/>
  <c r="AG7300" s="1"/>
  <c r="AG7296" s="1"/>
  <c r="AG7292" s="1"/>
  <c r="AG7288" s="1"/>
  <c r="AG7231" s="1"/>
  <c r="AG7228" s="1"/>
  <c r="AE7317"/>
  <c r="AE7307"/>
  <c r="AE7303" s="1"/>
  <c r="AE7300" s="1"/>
  <c r="AE7296" s="1"/>
  <c r="AE7292" s="1"/>
  <c r="AE7288" s="1"/>
  <c r="AE7231" s="1"/>
  <c r="AE7228" s="1"/>
  <c r="AC15" i="25"/>
  <c r="AC23"/>
  <c r="AC31"/>
  <c r="AC35"/>
  <c r="AC59"/>
  <c r="AC67"/>
  <c r="AC28"/>
  <c r="AC36"/>
  <c r="AC44"/>
  <c r="AC52"/>
  <c r="AC76"/>
  <c r="AC17"/>
  <c r="AC21"/>
  <c r="AC25"/>
  <c r="AC29"/>
  <c r="AC33"/>
  <c r="AC61"/>
  <c r="AC65"/>
  <c r="AC69"/>
  <c r="AC19"/>
  <c r="AC27"/>
  <c r="AC63"/>
  <c r="AC71"/>
  <c r="AC16"/>
  <c r="AC32"/>
  <c r="AC40"/>
  <c r="AC48"/>
  <c r="AC72"/>
  <c r="AC80"/>
  <c r="AC13"/>
  <c r="AC14"/>
  <c r="AC30"/>
  <c r="AC34"/>
  <c r="AC38"/>
  <c r="AC42"/>
  <c r="AC46"/>
  <c r="AC50"/>
  <c r="AC54"/>
  <c r="AC74"/>
  <c r="AC78"/>
  <c r="AC11"/>
  <c r="AC12" i="28"/>
  <c r="AC12" i="31"/>
  <c r="AC26" i="32"/>
  <c r="AC33"/>
  <c r="AC35"/>
  <c r="AC48"/>
  <c r="AC50"/>
  <c r="AC82"/>
  <c r="AC69"/>
  <c r="AC71"/>
  <c r="AC12"/>
  <c r="AC14"/>
  <c r="AC16"/>
  <c r="AC18"/>
  <c r="AC20"/>
  <c r="AC22"/>
  <c r="AC24"/>
  <c r="AC28"/>
  <c r="AC30"/>
  <c r="AC32"/>
  <c r="AC34"/>
  <c r="AC36"/>
  <c r="AC38"/>
  <c r="AC40"/>
  <c r="AC44"/>
  <c r="AC46"/>
  <c r="AC53"/>
  <c r="AC55"/>
  <c r="AC57"/>
  <c r="AC59"/>
  <c r="AC61"/>
  <c r="AC63"/>
  <c r="AC65"/>
  <c r="AC67"/>
  <c r="AC68"/>
  <c r="AC70"/>
  <c r="AC72"/>
  <c r="AC74"/>
  <c r="AC77"/>
  <c r="AC79"/>
  <c r="AC81"/>
  <c r="AC83"/>
  <c r="AC18" i="31"/>
  <c r="AC74"/>
  <c r="AC41"/>
  <c r="AC45"/>
  <c r="AC47"/>
  <c r="AC49"/>
  <c r="AC51"/>
  <c r="AC83"/>
  <c r="AC19"/>
  <c r="AC23"/>
  <c r="AC27"/>
  <c r="AC31"/>
  <c r="AC35"/>
  <c r="AC39"/>
  <c r="AC13"/>
  <c r="AC15"/>
  <c r="AC17"/>
  <c r="AC21"/>
  <c r="AC25"/>
  <c r="AC29"/>
  <c r="AC33"/>
  <c r="AC37"/>
  <c r="AC40"/>
  <c r="AC42"/>
  <c r="AC44"/>
  <c r="AC46"/>
  <c r="AC48"/>
  <c r="AC50"/>
  <c r="AC52"/>
  <c r="AC54"/>
  <c r="AC56"/>
  <c r="AC58"/>
  <c r="AC60"/>
  <c r="AC62"/>
  <c r="AC64"/>
  <c r="AC66"/>
  <c r="AC68"/>
  <c r="AC70"/>
  <c r="AC72"/>
  <c r="AC76"/>
  <c r="AC78"/>
  <c r="AC80"/>
  <c r="AC82"/>
  <c r="AC34" i="30"/>
  <c r="AC36"/>
  <c r="AC48"/>
  <c r="AC50"/>
  <c r="AC52"/>
  <c r="AC66"/>
  <c r="AC68"/>
  <c r="AC82"/>
  <c r="AC12"/>
  <c r="AC14"/>
  <c r="AC16"/>
  <c r="AC18"/>
  <c r="AC20"/>
  <c r="AC22"/>
  <c r="AC24"/>
  <c r="AC26"/>
  <c r="AC28"/>
  <c r="AC30"/>
  <c r="AC32"/>
  <c r="AC38"/>
  <c r="AC40"/>
  <c r="AC42"/>
  <c r="AC44"/>
  <c r="AC46"/>
  <c r="AC54"/>
  <c r="AC56"/>
  <c r="AC58"/>
  <c r="AC60"/>
  <c r="AC62"/>
  <c r="AC64"/>
  <c r="AC69"/>
  <c r="AC71"/>
  <c r="AC73"/>
  <c r="AC75"/>
  <c r="AC77"/>
  <c r="AC79"/>
  <c r="AC81"/>
  <c r="AC83"/>
  <c r="AC15" i="29"/>
  <c r="AC12"/>
  <c r="AC42"/>
  <c r="AC46"/>
  <c r="AC50"/>
  <c r="AC52"/>
  <c r="AC58"/>
  <c r="AC37"/>
  <c r="AC40"/>
  <c r="AC44"/>
  <c r="AC48"/>
  <c r="AC65"/>
  <c r="AC67"/>
  <c r="AC81"/>
  <c r="AC83"/>
  <c r="AC74"/>
  <c r="AC76"/>
  <c r="AC41"/>
  <c r="AC45"/>
  <c r="AC14"/>
  <c r="AC16"/>
  <c r="AC18"/>
  <c r="AC20"/>
  <c r="AC22"/>
  <c r="AC24"/>
  <c r="AC26"/>
  <c r="AC28"/>
  <c r="AC30"/>
  <c r="AC32"/>
  <c r="AC34"/>
  <c r="AC36"/>
  <c r="AC38"/>
  <c r="AC43"/>
  <c r="AC47"/>
  <c r="AC49"/>
  <c r="AC51"/>
  <c r="AC53"/>
  <c r="AC55"/>
  <c r="AC57"/>
  <c r="AC59"/>
  <c r="AC61"/>
  <c r="AC63"/>
  <c r="AC69"/>
  <c r="AC71"/>
  <c r="AC73"/>
  <c r="AC75"/>
  <c r="AC78"/>
  <c r="AC80"/>
  <c r="AC82"/>
  <c r="AC16" i="28"/>
  <c r="AC26"/>
  <c r="AC46"/>
  <c r="AC56"/>
  <c r="AC58"/>
  <c r="AC60"/>
  <c r="AC34"/>
  <c r="AC42"/>
  <c r="AC64"/>
  <c r="AC66"/>
  <c r="AC78"/>
  <c r="AC80"/>
  <c r="AC82"/>
  <c r="AC68"/>
  <c r="AC70"/>
  <c r="AC15"/>
  <c r="AC19"/>
  <c r="AC29"/>
  <c r="AC37"/>
  <c r="AC45"/>
  <c r="AC13"/>
  <c r="AC17"/>
  <c r="AC21"/>
  <c r="AC25"/>
  <c r="AC33"/>
  <c r="AC41"/>
  <c r="AC23"/>
  <c r="AC27"/>
  <c r="AC31"/>
  <c r="AC35"/>
  <c r="AC39"/>
  <c r="AC43"/>
  <c r="AC47"/>
  <c r="AC49"/>
  <c r="AC51"/>
  <c r="AC53"/>
  <c r="AC55"/>
  <c r="AC57"/>
  <c r="AC59"/>
  <c r="AC61"/>
  <c r="AC72"/>
  <c r="AC76"/>
  <c r="AC62"/>
  <c r="AC74"/>
  <c r="AC79"/>
  <c r="AC81"/>
  <c r="AC83"/>
  <c r="AC15" i="27"/>
  <c r="AC51"/>
  <c r="AC56"/>
  <c r="AC28"/>
  <c r="AC45"/>
  <c r="AC47"/>
  <c r="AC52"/>
  <c r="AC54"/>
  <c r="AC83"/>
  <c r="AC12"/>
  <c r="AC14"/>
  <c r="AC16"/>
  <c r="AC17"/>
  <c r="AC19"/>
  <c r="AC21"/>
  <c r="AC23"/>
  <c r="AC25"/>
  <c r="AC27"/>
  <c r="AC29"/>
  <c r="AC31"/>
  <c r="AC33"/>
  <c r="AC35"/>
  <c r="AC37"/>
  <c r="AC39"/>
  <c r="AC41"/>
  <c r="AC43"/>
  <c r="AC49"/>
  <c r="AC59"/>
  <c r="AC63"/>
  <c r="AC50"/>
  <c r="AC57"/>
  <c r="AC61"/>
  <c r="AC65"/>
  <c r="AC67"/>
  <c r="AC68"/>
  <c r="AC70"/>
  <c r="AC72"/>
  <c r="AC74"/>
  <c r="AC76"/>
  <c r="AC78"/>
  <c r="AC80"/>
  <c r="AC82"/>
  <c r="AC11" i="26"/>
  <c r="AC13"/>
  <c r="AC17"/>
  <c r="AC25"/>
  <c r="AC27"/>
  <c r="AC48"/>
  <c r="AC29"/>
  <c r="AC31"/>
  <c r="AC33"/>
  <c r="AC35"/>
  <c r="AC37"/>
  <c r="AC75"/>
  <c r="AC50"/>
  <c r="AC52"/>
  <c r="AC55"/>
  <c r="AC64"/>
  <c r="AC66"/>
  <c r="AC81"/>
  <c r="AC12"/>
  <c r="AC16"/>
  <c r="AC14"/>
  <c r="AC18"/>
  <c r="AC20"/>
  <c r="AC22"/>
  <c r="AC24"/>
  <c r="AC26"/>
  <c r="AC28"/>
  <c r="AC30"/>
  <c r="AC32"/>
  <c r="AC34"/>
  <c r="AC36"/>
  <c r="AC38"/>
  <c r="AC40"/>
  <c r="AC42"/>
  <c r="AC44"/>
  <c r="AC46"/>
  <c r="AC53"/>
  <c r="AC57"/>
  <c r="AC59"/>
  <c r="AC61"/>
  <c r="AC63"/>
  <c r="AC65"/>
  <c r="AC67"/>
  <c r="AC68"/>
  <c r="AC70"/>
  <c r="AC72"/>
  <c r="AC74"/>
  <c r="AC76"/>
  <c r="AC78"/>
  <c r="AC80"/>
  <c r="AC82"/>
  <c r="AC57" i="25"/>
  <c r="AC82"/>
  <c r="AC37"/>
  <c r="AC12"/>
  <c r="AC18"/>
  <c r="AC20"/>
  <c r="AC22"/>
  <c r="AC24"/>
  <c r="AC26"/>
  <c r="AC56"/>
  <c r="AC39"/>
  <c r="AC41"/>
  <c r="AC43"/>
  <c r="AC45"/>
  <c r="AC47"/>
  <c r="AC49"/>
  <c r="AC51"/>
  <c r="AC53"/>
  <c r="AC55"/>
  <c r="AC70"/>
  <c r="AC58"/>
  <c r="AC60"/>
  <c r="AC62"/>
  <c r="AC64"/>
  <c r="AC66"/>
  <c r="AC68"/>
  <c r="AC73"/>
  <c r="AC75"/>
  <c r="AC77"/>
  <c r="AC79"/>
  <c r="AC81"/>
  <c r="K5237" i="13" l="1"/>
  <c r="AM5237"/>
  <c r="AA6952"/>
  <c r="Q69" i="31"/>
  <c r="S588" i="23"/>
  <c r="AC4895" i="13"/>
  <c r="AC4891" s="1"/>
  <c r="AC4888" s="1"/>
  <c r="AC4885" s="1"/>
  <c r="AC4874" s="1"/>
  <c r="AC4859" s="1"/>
  <c r="AC4828" s="1"/>
  <c r="AC4825" s="1"/>
  <c r="AC4902"/>
  <c r="AB4981"/>
  <c r="AB4977" s="1"/>
  <c r="AB4974" s="1"/>
  <c r="AB4971" s="1"/>
  <c r="AB4967" s="1"/>
  <c r="AB4963" s="1"/>
  <c r="AB4912" s="1"/>
  <c r="AB4903" s="1"/>
  <c r="AB4995"/>
  <c r="AC6497"/>
  <c r="AC6493" s="1"/>
  <c r="AC6490" s="1"/>
  <c r="AC6487" s="1"/>
  <c r="AC6483" s="1"/>
  <c r="AC6479" s="1"/>
  <c r="AC6438" s="1"/>
  <c r="AC6434" s="1"/>
  <c r="AC6510"/>
  <c r="AB6423"/>
  <c r="AB6420" s="1"/>
  <c r="AB6417" s="1"/>
  <c r="AB6414" s="1"/>
  <c r="AB6411" s="1"/>
  <c r="AB6407" s="1"/>
  <c r="AB6385" s="1"/>
  <c r="AB6374" s="1"/>
  <c r="AB6365" s="1"/>
  <c r="AB6362" s="1"/>
  <c r="AB6359" s="1"/>
  <c r="AB6356" s="1"/>
  <c r="AB6353" s="1"/>
  <c r="AB6339" s="1"/>
  <c r="AB6313" s="1"/>
  <c r="AB6310" s="1"/>
  <c r="AB6433"/>
  <c r="N6735"/>
  <c r="N6732" s="1"/>
  <c r="N6729" s="1"/>
  <c r="N6726" s="1"/>
  <c r="N6723" s="1"/>
  <c r="N6719" s="1"/>
  <c r="N6692" s="1"/>
  <c r="N6688" s="1"/>
  <c r="N6673" s="1"/>
  <c r="N6670" s="1"/>
  <c r="N6607" s="1"/>
  <c r="N6603" s="1"/>
  <c r="N6745"/>
  <c r="AM6735"/>
  <c r="AM6732" s="1"/>
  <c r="AM6729" s="1"/>
  <c r="AM6726" s="1"/>
  <c r="AM6723" s="1"/>
  <c r="AM6719" s="1"/>
  <c r="AM6692" s="1"/>
  <c r="AM6688" s="1"/>
  <c r="AM6673" s="1"/>
  <c r="AM6670" s="1"/>
  <c r="AM6607" s="1"/>
  <c r="AM6603" s="1"/>
  <c r="AM6745"/>
  <c r="J6735"/>
  <c r="J6732" s="1"/>
  <c r="J6729" s="1"/>
  <c r="J6726" s="1"/>
  <c r="J6723" s="1"/>
  <c r="J6719" s="1"/>
  <c r="J6692" s="1"/>
  <c r="J6688" s="1"/>
  <c r="J6673" s="1"/>
  <c r="J6670" s="1"/>
  <c r="J6607" s="1"/>
  <c r="J6603" s="1"/>
  <c r="J6745"/>
  <c r="M6735"/>
  <c r="M6732" s="1"/>
  <c r="M6729" s="1"/>
  <c r="M6726" s="1"/>
  <c r="M6723" s="1"/>
  <c r="M6719" s="1"/>
  <c r="M6692" s="1"/>
  <c r="M6688" s="1"/>
  <c r="M6673" s="1"/>
  <c r="M6670" s="1"/>
  <c r="M6607" s="1"/>
  <c r="M6603" s="1"/>
  <c r="M6745"/>
  <c r="AA7846"/>
  <c r="Q81" i="32"/>
  <c r="S709" i="23"/>
  <c r="I5229" i="13"/>
  <c r="I5226" s="1"/>
  <c r="I5223" s="1"/>
  <c r="I5220" s="1"/>
  <c r="I5216" s="1"/>
  <c r="I5212" s="1"/>
  <c r="I5190" s="1"/>
  <c r="I5187" s="1"/>
  <c r="I5237"/>
  <c r="L5177"/>
  <c r="L5174" s="1"/>
  <c r="L5171" s="1"/>
  <c r="L5168" s="1"/>
  <c r="L5164" s="1"/>
  <c r="L5152" s="1"/>
  <c r="L5129" s="1"/>
  <c r="L5126" s="1"/>
  <c r="L5186"/>
  <c r="N5177"/>
  <c r="N5174" s="1"/>
  <c r="N5171" s="1"/>
  <c r="N5168" s="1"/>
  <c r="N5164" s="1"/>
  <c r="N5152" s="1"/>
  <c r="N5129" s="1"/>
  <c r="N5126" s="1"/>
  <c r="N5186"/>
  <c r="J5177"/>
  <c r="J5174" s="1"/>
  <c r="J5171" s="1"/>
  <c r="J5168" s="1"/>
  <c r="J5164" s="1"/>
  <c r="J5152" s="1"/>
  <c r="J5129" s="1"/>
  <c r="J5126" s="1"/>
  <c r="J5186"/>
  <c r="M5229"/>
  <c r="M5226" s="1"/>
  <c r="M5223" s="1"/>
  <c r="M5220" s="1"/>
  <c r="M5216" s="1"/>
  <c r="M5212" s="1"/>
  <c r="M5190" s="1"/>
  <c r="M5187" s="1"/>
  <c r="M5237"/>
  <c r="AA5341"/>
  <c r="Q46" i="29"/>
  <c r="S356" i="23"/>
  <c r="I6735" i="13"/>
  <c r="I6732" s="1"/>
  <c r="I6729" s="1"/>
  <c r="I6726" s="1"/>
  <c r="I6723" s="1"/>
  <c r="I6719" s="1"/>
  <c r="I6692" s="1"/>
  <c r="I6688" s="1"/>
  <c r="I6745"/>
  <c r="K6735"/>
  <c r="K6732" s="1"/>
  <c r="K6729" s="1"/>
  <c r="K6726" s="1"/>
  <c r="K6723" s="1"/>
  <c r="K6719" s="1"/>
  <c r="K6692" s="1"/>
  <c r="K6688" s="1"/>
  <c r="K6745"/>
  <c r="L6735"/>
  <c r="L6732" s="1"/>
  <c r="L6729" s="1"/>
  <c r="L6726" s="1"/>
  <c r="L6723" s="1"/>
  <c r="L6719" s="1"/>
  <c r="L6692" s="1"/>
  <c r="L6688" s="1"/>
  <c r="L6673" s="1"/>
  <c r="L6670" s="1"/>
  <c r="L6607" s="1"/>
  <c r="L6603" s="1"/>
  <c r="L6745"/>
  <c r="K5177"/>
  <c r="K5174" s="1"/>
  <c r="K5171" s="1"/>
  <c r="K5168" s="1"/>
  <c r="K5164" s="1"/>
  <c r="K5152" s="1"/>
  <c r="K5129" s="1"/>
  <c r="K5126" s="1"/>
  <c r="K5186"/>
  <c r="AM5177"/>
  <c r="AM5174" s="1"/>
  <c r="AM5171" s="1"/>
  <c r="AM5168" s="1"/>
  <c r="AM5164" s="1"/>
  <c r="AM5152" s="1"/>
  <c r="AM5129" s="1"/>
  <c r="AM5126" s="1"/>
  <c r="AM5186"/>
  <c r="AA626"/>
  <c r="Q14" i="32"/>
  <c r="S39" i="23"/>
  <c r="L5237" i="13"/>
  <c r="N5237"/>
  <c r="J5237"/>
  <c r="H8014"/>
  <c r="Z8006"/>
  <c r="O8006"/>
  <c r="AD7965"/>
  <c r="AL7980"/>
  <c r="AE7227"/>
  <c r="AE7219"/>
  <c r="AE7215" s="1"/>
  <c r="AE7212" s="1"/>
  <c r="AE7209" s="1"/>
  <c r="AE7206" s="1"/>
  <c r="AE7202" s="1"/>
  <c r="AE7185" s="1"/>
  <c r="AE7181" s="1"/>
  <c r="AG7227"/>
  <c r="AG7219"/>
  <c r="AG7215" s="1"/>
  <c r="AG7212" s="1"/>
  <c r="AG7209" s="1"/>
  <c r="AG7206" s="1"/>
  <c r="AG7202" s="1"/>
  <c r="AG7185" s="1"/>
  <c r="AG7181" s="1"/>
  <c r="R7427"/>
  <c r="R7414"/>
  <c r="R7410" s="1"/>
  <c r="R7407" s="1"/>
  <c r="R7404" s="1"/>
  <c r="R7401" s="1"/>
  <c r="R7397" s="1"/>
  <c r="R7360" s="1"/>
  <c r="R7357" s="1"/>
  <c r="T7427"/>
  <c r="T7414"/>
  <c r="T7410" s="1"/>
  <c r="T7407" s="1"/>
  <c r="T7404" s="1"/>
  <c r="T7401" s="1"/>
  <c r="T7397" s="1"/>
  <c r="T7360" s="1"/>
  <c r="T7357" s="1"/>
  <c r="AF7227"/>
  <c r="AF7219"/>
  <c r="AF7215" s="1"/>
  <c r="AF7212" s="1"/>
  <c r="AF7209" s="1"/>
  <c r="AF7206" s="1"/>
  <c r="AF7202" s="1"/>
  <c r="AF7185" s="1"/>
  <c r="AF7181" s="1"/>
  <c r="AI7227"/>
  <c r="AI7219"/>
  <c r="AI7215" s="1"/>
  <c r="AI7212" s="1"/>
  <c r="AI7209" s="1"/>
  <c r="AI7206" s="1"/>
  <c r="AI7202" s="1"/>
  <c r="AI7185" s="1"/>
  <c r="AI7181" s="1"/>
  <c r="AK7180"/>
  <c r="AK7172"/>
  <c r="AK7168" s="1"/>
  <c r="AK7165" s="1"/>
  <c r="AK7162" s="1"/>
  <c r="AK7159" s="1"/>
  <c r="AK7155" s="1"/>
  <c r="AK7135" s="1"/>
  <c r="AK7131" s="1"/>
  <c r="U7427"/>
  <c r="U7414"/>
  <c r="U7410" s="1"/>
  <c r="U7407" s="1"/>
  <c r="U7404" s="1"/>
  <c r="U7401" s="1"/>
  <c r="U7397" s="1"/>
  <c r="U7360" s="1"/>
  <c r="U7357" s="1"/>
  <c r="AH7227"/>
  <c r="AH7219"/>
  <c r="AH7215" s="1"/>
  <c r="AH7212" s="1"/>
  <c r="AH7209" s="1"/>
  <c r="AH7206" s="1"/>
  <c r="AH7202" s="1"/>
  <c r="AH7185" s="1"/>
  <c r="AH7181" s="1"/>
  <c r="AJ7227"/>
  <c r="AJ7219"/>
  <c r="AJ7215" s="1"/>
  <c r="AJ7212" s="1"/>
  <c r="AJ7209" s="1"/>
  <c r="AJ7206" s="1"/>
  <c r="AJ7202" s="1"/>
  <c r="AJ7185" s="1"/>
  <c r="AJ7181" s="1"/>
  <c r="V7427"/>
  <c r="V7414"/>
  <c r="V7410" s="1"/>
  <c r="V7407" s="1"/>
  <c r="V7404" s="1"/>
  <c r="V7401" s="1"/>
  <c r="V7397" s="1"/>
  <c r="V7360" s="1"/>
  <c r="V7357" s="1"/>
  <c r="Q7427"/>
  <c r="Q7414"/>
  <c r="Q7410" s="1"/>
  <c r="Q7407" s="1"/>
  <c r="Q7404" s="1"/>
  <c r="Q7401" s="1"/>
  <c r="Q7397" s="1"/>
  <c r="Q7360" s="1"/>
  <c r="Q7357" s="1"/>
  <c r="P7427"/>
  <c r="P7414"/>
  <c r="P7410" s="1"/>
  <c r="P7407" s="1"/>
  <c r="P7404" s="1"/>
  <c r="P7401" s="1"/>
  <c r="P7397" s="1"/>
  <c r="P7360" s="1"/>
  <c r="P7357" s="1"/>
  <c r="S7427"/>
  <c r="S7414"/>
  <c r="S7410" s="1"/>
  <c r="S7407" s="1"/>
  <c r="S7404" s="1"/>
  <c r="S7401" s="1"/>
  <c r="S7397" s="1"/>
  <c r="S7360" s="1"/>
  <c r="S7357" s="1"/>
  <c r="E13" i="35"/>
  <c r="E15"/>
  <c r="E15" i="36"/>
  <c r="E12" i="35"/>
  <c r="AC16"/>
  <c r="E13" i="36"/>
  <c r="E14" i="35"/>
  <c r="E11"/>
  <c r="E10" i="36"/>
  <c r="AC86" i="30"/>
  <c r="AC86" i="29"/>
  <c r="AC86" i="28"/>
  <c r="AC86" i="27"/>
  <c r="AC85" i="25"/>
  <c r="E17" i="35" l="1"/>
  <c r="H731" i="23"/>
  <c r="AA622" i="13"/>
  <c r="Q14" i="31"/>
  <c r="S38" i="23"/>
  <c r="L6594" i="13"/>
  <c r="L6590" s="1"/>
  <c r="L6581" s="1"/>
  <c r="L6578" s="1"/>
  <c r="L6566" s="1"/>
  <c r="L6548" s="1"/>
  <c r="L6516" s="1"/>
  <c r="L6511" s="1"/>
  <c r="L6602"/>
  <c r="K6673"/>
  <c r="K6670" s="1"/>
  <c r="K6607" s="1"/>
  <c r="K6603" s="1"/>
  <c r="K6687"/>
  <c r="M6594"/>
  <c r="M6590" s="1"/>
  <c r="M6581" s="1"/>
  <c r="M6578" s="1"/>
  <c r="M6566" s="1"/>
  <c r="M6548" s="1"/>
  <c r="M6516" s="1"/>
  <c r="M6511" s="1"/>
  <c r="M6602"/>
  <c r="AA5337"/>
  <c r="Q46" i="28"/>
  <c r="S355" i="23"/>
  <c r="M5177" i="13"/>
  <c r="M5174" s="1"/>
  <c r="M5171" s="1"/>
  <c r="M5168" s="1"/>
  <c r="M5164" s="1"/>
  <c r="M5152" s="1"/>
  <c r="M5129" s="1"/>
  <c r="M5126" s="1"/>
  <c r="M5186"/>
  <c r="J5117"/>
  <c r="J5113" s="1"/>
  <c r="J5110" s="1"/>
  <c r="J5107" s="1"/>
  <c r="J5103" s="1"/>
  <c r="J5099" s="1"/>
  <c r="J5065" s="1"/>
  <c r="J5061" s="1"/>
  <c r="J5125"/>
  <c r="N5117"/>
  <c r="N5113" s="1"/>
  <c r="N5110" s="1"/>
  <c r="N5107" s="1"/>
  <c r="N5103" s="1"/>
  <c r="N5099" s="1"/>
  <c r="N5065" s="1"/>
  <c r="N5061" s="1"/>
  <c r="N5125"/>
  <c r="L5117"/>
  <c r="L5113" s="1"/>
  <c r="L5110" s="1"/>
  <c r="L5107" s="1"/>
  <c r="L5103" s="1"/>
  <c r="L5099" s="1"/>
  <c r="L5065" s="1"/>
  <c r="L5061" s="1"/>
  <c r="L5052" s="1"/>
  <c r="L5048" s="1"/>
  <c r="L5045" s="1"/>
  <c r="L5042" s="1"/>
  <c r="L5038" s="1"/>
  <c r="L5034" s="1"/>
  <c r="L4999" s="1"/>
  <c r="L4996" s="1"/>
  <c r="L5125"/>
  <c r="I5177"/>
  <c r="I5174" s="1"/>
  <c r="I5171" s="1"/>
  <c r="I5168" s="1"/>
  <c r="I5164" s="1"/>
  <c r="I5152" s="1"/>
  <c r="I5129" s="1"/>
  <c r="I5126" s="1"/>
  <c r="I5186"/>
  <c r="AA6949"/>
  <c r="Q69" i="30"/>
  <c r="S587" i="23"/>
  <c r="L6687" i="13"/>
  <c r="M6687"/>
  <c r="J6687"/>
  <c r="AM6687"/>
  <c r="N6687"/>
  <c r="AB6373"/>
  <c r="AM5117"/>
  <c r="AM5113" s="1"/>
  <c r="AM5110" s="1"/>
  <c r="AM5107" s="1"/>
  <c r="AM5103" s="1"/>
  <c r="AM5099" s="1"/>
  <c r="AM5065" s="1"/>
  <c r="AM5061" s="1"/>
  <c r="AM5052" s="1"/>
  <c r="AM5048" s="1"/>
  <c r="AM5045" s="1"/>
  <c r="AM5042" s="1"/>
  <c r="AM5038" s="1"/>
  <c r="AM5034" s="1"/>
  <c r="AM4999" s="1"/>
  <c r="AM4996" s="1"/>
  <c r="AM5125"/>
  <c r="K5117"/>
  <c r="K5113" s="1"/>
  <c r="K5110" s="1"/>
  <c r="K5107" s="1"/>
  <c r="K5103" s="1"/>
  <c r="K5099" s="1"/>
  <c r="K5065" s="1"/>
  <c r="K5061" s="1"/>
  <c r="K5052" s="1"/>
  <c r="K5048" s="1"/>
  <c r="K5045" s="1"/>
  <c r="K5042" s="1"/>
  <c r="K5038" s="1"/>
  <c r="K5034" s="1"/>
  <c r="K4999" s="1"/>
  <c r="K4996" s="1"/>
  <c r="K5125"/>
  <c r="I6673"/>
  <c r="I6670" s="1"/>
  <c r="I6607" s="1"/>
  <c r="I6603" s="1"/>
  <c r="I6687"/>
  <c r="AA7841"/>
  <c r="Q81" i="31"/>
  <c r="S708" i="23"/>
  <c r="J6594" i="13"/>
  <c r="J6590" s="1"/>
  <c r="J6581" s="1"/>
  <c r="J6578" s="1"/>
  <c r="J6566" s="1"/>
  <c r="J6548" s="1"/>
  <c r="J6516" s="1"/>
  <c r="J6511" s="1"/>
  <c r="J6602"/>
  <c r="AM6594"/>
  <c r="AM6590" s="1"/>
  <c r="AM6581" s="1"/>
  <c r="AM6578" s="1"/>
  <c r="AM6566" s="1"/>
  <c r="AM6548" s="1"/>
  <c r="AM6516" s="1"/>
  <c r="AM6511" s="1"/>
  <c r="AM6602"/>
  <c r="N6594"/>
  <c r="N6590" s="1"/>
  <c r="N6581" s="1"/>
  <c r="N6578" s="1"/>
  <c r="N6566" s="1"/>
  <c r="N6548" s="1"/>
  <c r="N6516" s="1"/>
  <c r="N6511" s="1"/>
  <c r="N6602"/>
  <c r="AB6297"/>
  <c r="AB6293" s="1"/>
  <c r="AB6290" s="1"/>
  <c r="AB6287" s="1"/>
  <c r="AB6284" s="1"/>
  <c r="AB6280" s="1"/>
  <c r="AB6227" s="1"/>
  <c r="AB6223" s="1"/>
  <c r="AB6309"/>
  <c r="AC6423"/>
  <c r="AC6420" s="1"/>
  <c r="AC6417" s="1"/>
  <c r="AC6414" s="1"/>
  <c r="AC6411" s="1"/>
  <c r="AC6407" s="1"/>
  <c r="AC6385" s="1"/>
  <c r="AC6374" s="1"/>
  <c r="AC6433"/>
  <c r="AB4895"/>
  <c r="AB4891" s="1"/>
  <c r="AB4888" s="1"/>
  <c r="AB4885" s="1"/>
  <c r="AB4874" s="1"/>
  <c r="AB4859" s="1"/>
  <c r="AB4828" s="1"/>
  <c r="AB4825" s="1"/>
  <c r="AB4902"/>
  <c r="AC4817"/>
  <c r="AC4814" s="1"/>
  <c r="AC4811" s="1"/>
  <c r="AC4808" s="1"/>
  <c r="AC4804" s="1"/>
  <c r="AC4801" s="1"/>
  <c r="AC4767" s="1"/>
  <c r="AC4764" s="1"/>
  <c r="AC4824"/>
  <c r="S7356"/>
  <c r="S7348"/>
  <c r="S7343" s="1"/>
  <c r="S7340" s="1"/>
  <c r="S7335" s="1"/>
  <c r="S7332" s="1"/>
  <c r="S7327" s="1"/>
  <c r="S7321" s="1"/>
  <c r="S7318" s="1"/>
  <c r="P7356"/>
  <c r="P7348"/>
  <c r="P7343" s="1"/>
  <c r="P7340" s="1"/>
  <c r="P7335" s="1"/>
  <c r="P7332" s="1"/>
  <c r="P7327" s="1"/>
  <c r="P7321" s="1"/>
  <c r="P7318" s="1"/>
  <c r="Q7356"/>
  <c r="Q7348"/>
  <c r="Q7343" s="1"/>
  <c r="Q7340" s="1"/>
  <c r="Q7335" s="1"/>
  <c r="Q7332" s="1"/>
  <c r="Q7327" s="1"/>
  <c r="Q7321" s="1"/>
  <c r="Q7318" s="1"/>
  <c r="V7356"/>
  <c r="V7348"/>
  <c r="V7343" s="1"/>
  <c r="V7340" s="1"/>
  <c r="V7335" s="1"/>
  <c r="V7332" s="1"/>
  <c r="V7327" s="1"/>
  <c r="V7321" s="1"/>
  <c r="V7318" s="1"/>
  <c r="AJ7180"/>
  <c r="AJ7172"/>
  <c r="AJ7168" s="1"/>
  <c r="AJ7165" s="1"/>
  <c r="AJ7162" s="1"/>
  <c r="AJ7159" s="1"/>
  <c r="AJ7155" s="1"/>
  <c r="AJ7135" s="1"/>
  <c r="AJ7131" s="1"/>
  <c r="AH7180"/>
  <c r="AH7172"/>
  <c r="AH7168" s="1"/>
  <c r="AH7165" s="1"/>
  <c r="AH7162" s="1"/>
  <c r="AH7159" s="1"/>
  <c r="AH7155" s="1"/>
  <c r="AH7135" s="1"/>
  <c r="AH7131" s="1"/>
  <c r="U7356"/>
  <c r="U7348"/>
  <c r="U7343" s="1"/>
  <c r="U7340" s="1"/>
  <c r="U7335" s="1"/>
  <c r="U7332" s="1"/>
  <c r="U7327" s="1"/>
  <c r="U7321" s="1"/>
  <c r="U7318" s="1"/>
  <c r="AK7130"/>
  <c r="AK7124"/>
  <c r="AK7121" s="1"/>
  <c r="AK7118" s="1"/>
  <c r="AK7115" s="1"/>
  <c r="AK7112" s="1"/>
  <c r="AK7109" s="1"/>
  <c r="AK7075" s="1"/>
  <c r="AK7071" s="1"/>
  <c r="AI7180"/>
  <c r="AI7172"/>
  <c r="AI7168" s="1"/>
  <c r="AI7165" s="1"/>
  <c r="AI7162" s="1"/>
  <c r="AI7159" s="1"/>
  <c r="AI7155" s="1"/>
  <c r="AI7135" s="1"/>
  <c r="AI7131" s="1"/>
  <c r="AF7180"/>
  <c r="AF7172"/>
  <c r="AF7168" s="1"/>
  <c r="AF7165" s="1"/>
  <c r="AF7162" s="1"/>
  <c r="AF7159" s="1"/>
  <c r="AF7155" s="1"/>
  <c r="AF7135" s="1"/>
  <c r="AF7131" s="1"/>
  <c r="T7356"/>
  <c r="T7348"/>
  <c r="T7343" s="1"/>
  <c r="T7340" s="1"/>
  <c r="T7335" s="1"/>
  <c r="T7332" s="1"/>
  <c r="T7327" s="1"/>
  <c r="T7321" s="1"/>
  <c r="T7318" s="1"/>
  <c r="R7356"/>
  <c r="R7348"/>
  <c r="R7343" s="1"/>
  <c r="R7340" s="1"/>
  <c r="R7335" s="1"/>
  <c r="R7332" s="1"/>
  <c r="R7327" s="1"/>
  <c r="R7321" s="1"/>
  <c r="R7318" s="1"/>
  <c r="AG7180"/>
  <c r="AG7172"/>
  <c r="AG7168" s="1"/>
  <c r="AG7165" s="1"/>
  <c r="AG7162" s="1"/>
  <c r="AG7159" s="1"/>
  <c r="AG7155" s="1"/>
  <c r="AG7135" s="1"/>
  <c r="AG7131" s="1"/>
  <c r="AE7180"/>
  <c r="AE7172"/>
  <c r="AE7168" s="1"/>
  <c r="AE7165" s="1"/>
  <c r="AE7162" s="1"/>
  <c r="AE7159" s="1"/>
  <c r="AE7155" s="1"/>
  <c r="AE7135" s="1"/>
  <c r="AE7131" s="1"/>
  <c r="AD7961"/>
  <c r="AL7965"/>
  <c r="O7996"/>
  <c r="Z7996"/>
  <c r="H8010"/>
  <c r="AC15" i="35"/>
  <c r="AC13"/>
  <c r="AC12"/>
  <c r="AC11"/>
  <c r="E16" i="36"/>
  <c r="AC14" i="35"/>
  <c r="AC85" i="26"/>
  <c r="AA7837" i="13" l="1"/>
  <c r="Q81" i="30"/>
  <c r="S707" i="23"/>
  <c r="I6594" i="13"/>
  <c r="I6590" s="1"/>
  <c r="I6581" s="1"/>
  <c r="I6578" s="1"/>
  <c r="I6566" s="1"/>
  <c r="I6548" s="1"/>
  <c r="I6516" s="1"/>
  <c r="I6511" s="1"/>
  <c r="G63" i="25" s="1"/>
  <c r="I6602" i="13"/>
  <c r="K4981"/>
  <c r="K4977" s="1"/>
  <c r="K4974" s="1"/>
  <c r="K4971" s="1"/>
  <c r="K4967" s="1"/>
  <c r="K4963" s="1"/>
  <c r="K4912" s="1"/>
  <c r="K4903" s="1"/>
  <c r="I39" i="25" s="1"/>
  <c r="K4995" i="13"/>
  <c r="AM4981"/>
  <c r="AM4977" s="1"/>
  <c r="AM4974" s="1"/>
  <c r="AM4971" s="1"/>
  <c r="AM4967" s="1"/>
  <c r="AM4963" s="1"/>
  <c r="AM4912" s="1"/>
  <c r="AM4903" s="1"/>
  <c r="U39" i="25" s="1"/>
  <c r="AM4995" i="13"/>
  <c r="AA6945"/>
  <c r="Q69" i="29"/>
  <c r="S586" i="23"/>
  <c r="I5117" i="13"/>
  <c r="I5113" s="1"/>
  <c r="I5110" s="1"/>
  <c r="I5107" s="1"/>
  <c r="I5103" s="1"/>
  <c r="I5099" s="1"/>
  <c r="I5065" s="1"/>
  <c r="I5061" s="1"/>
  <c r="I5052" s="1"/>
  <c r="I5048" s="1"/>
  <c r="I5045" s="1"/>
  <c r="I5042" s="1"/>
  <c r="I5038" s="1"/>
  <c r="I5034" s="1"/>
  <c r="I4999" s="1"/>
  <c r="I4996" s="1"/>
  <c r="G40" i="25" s="1"/>
  <c r="I5125" i="13"/>
  <c r="L4981"/>
  <c r="L4977" s="1"/>
  <c r="L4974" s="1"/>
  <c r="L4971" s="1"/>
  <c r="L4967" s="1"/>
  <c r="L4963" s="1"/>
  <c r="L4912" s="1"/>
  <c r="L4903" s="1"/>
  <c r="J39" i="25" s="1"/>
  <c r="L4995" i="13"/>
  <c r="N5052"/>
  <c r="N5048" s="1"/>
  <c r="N5045" s="1"/>
  <c r="N5042" s="1"/>
  <c r="N5038" s="1"/>
  <c r="N5034" s="1"/>
  <c r="N4999" s="1"/>
  <c r="N4996" s="1"/>
  <c r="L40" i="25" s="1"/>
  <c r="N5060" i="13"/>
  <c r="J5052"/>
  <c r="J5048" s="1"/>
  <c r="J5045" s="1"/>
  <c r="J5042" s="1"/>
  <c r="J5038" s="1"/>
  <c r="J5034" s="1"/>
  <c r="J4999" s="1"/>
  <c r="J4996" s="1"/>
  <c r="H40" i="25" s="1"/>
  <c r="J5060" i="13"/>
  <c r="M5117"/>
  <c r="M5113" s="1"/>
  <c r="M5110" s="1"/>
  <c r="M5107" s="1"/>
  <c r="M5103" s="1"/>
  <c r="M5099" s="1"/>
  <c r="M5065" s="1"/>
  <c r="M5061" s="1"/>
  <c r="M5052" s="1"/>
  <c r="M5048" s="1"/>
  <c r="M5045" s="1"/>
  <c r="M5042" s="1"/>
  <c r="M5038" s="1"/>
  <c r="M5034" s="1"/>
  <c r="M4999" s="1"/>
  <c r="M4996" s="1"/>
  <c r="K40" i="25" s="1"/>
  <c r="M5125" i="13"/>
  <c r="AA619"/>
  <c r="Q14" i="30"/>
  <c r="S37" i="23"/>
  <c r="AC4749" i="13"/>
  <c r="AC4745" s="1"/>
  <c r="AC4742" s="1"/>
  <c r="AC4739" s="1"/>
  <c r="AC4735" s="1"/>
  <c r="AC4723" s="1"/>
  <c r="AC4686" s="1"/>
  <c r="AC4678" s="1"/>
  <c r="S36" i="25" s="1"/>
  <c r="AC4763" i="13"/>
  <c r="AB4817"/>
  <c r="AB4814" s="1"/>
  <c r="AB4811" s="1"/>
  <c r="AB4808" s="1"/>
  <c r="AB4804" s="1"/>
  <c r="AB4801" s="1"/>
  <c r="AB4767" s="1"/>
  <c r="AB4764" s="1"/>
  <c r="R37" i="25" s="1"/>
  <c r="AB4824" i="13"/>
  <c r="AC6365"/>
  <c r="AC6362" s="1"/>
  <c r="AC6359" s="1"/>
  <c r="AC6356" s="1"/>
  <c r="AC6353" s="1"/>
  <c r="AC6339" s="1"/>
  <c r="AC6313" s="1"/>
  <c r="AC6310" s="1"/>
  <c r="S60" i="25" s="1"/>
  <c r="AC6373" i="13"/>
  <c r="AB6213"/>
  <c r="AB6210" s="1"/>
  <c r="AB6207" s="1"/>
  <c r="AB6204" s="1"/>
  <c r="AB6201" s="1"/>
  <c r="AB6198" s="1"/>
  <c r="AB6179" s="1"/>
  <c r="AB6175" s="1"/>
  <c r="R58" i="25" s="1"/>
  <c r="AB6222" i="13"/>
  <c r="N6497"/>
  <c r="N6493" s="1"/>
  <c r="N6490" s="1"/>
  <c r="N6487" s="1"/>
  <c r="N6483" s="1"/>
  <c r="N6479" s="1"/>
  <c r="N6438" s="1"/>
  <c r="N6434" s="1"/>
  <c r="N6510"/>
  <c r="AM6497"/>
  <c r="AM6493" s="1"/>
  <c r="AM6490" s="1"/>
  <c r="AM6487" s="1"/>
  <c r="AM6483" s="1"/>
  <c r="AM6479" s="1"/>
  <c r="AM6438" s="1"/>
  <c r="AM6434" s="1"/>
  <c r="U62" i="25" s="1"/>
  <c r="AM6510" i="13"/>
  <c r="J6497"/>
  <c r="J6493" s="1"/>
  <c r="J6490" s="1"/>
  <c r="J6487" s="1"/>
  <c r="J6483" s="1"/>
  <c r="J6479" s="1"/>
  <c r="J6438" s="1"/>
  <c r="J6434" s="1"/>
  <c r="J6510"/>
  <c r="AA5315"/>
  <c r="Q46" i="27"/>
  <c r="S354" i="23"/>
  <c r="M6497" i="13"/>
  <c r="M6493" s="1"/>
  <c r="M6490" s="1"/>
  <c r="M6487" s="1"/>
  <c r="M6483" s="1"/>
  <c r="M6479" s="1"/>
  <c r="M6438" s="1"/>
  <c r="M6434" s="1"/>
  <c r="K62" i="25" s="1"/>
  <c r="M6510" i="13"/>
  <c r="K6594"/>
  <c r="K6590" s="1"/>
  <c r="K6581" s="1"/>
  <c r="K6578" s="1"/>
  <c r="K6566" s="1"/>
  <c r="K6548" s="1"/>
  <c r="K6516" s="1"/>
  <c r="K6511" s="1"/>
  <c r="I63" i="25" s="1"/>
  <c r="K6602" i="13"/>
  <c r="L6497"/>
  <c r="L6493" s="1"/>
  <c r="L6490" s="1"/>
  <c r="L6487" s="1"/>
  <c r="L6483" s="1"/>
  <c r="L6479" s="1"/>
  <c r="L6438" s="1"/>
  <c r="L6434" s="1"/>
  <c r="J62" i="25" s="1"/>
  <c r="L6510" i="13"/>
  <c r="K5060"/>
  <c r="AM5060"/>
  <c r="L5060"/>
  <c r="AE7130"/>
  <c r="AE7124"/>
  <c r="AE7121" s="1"/>
  <c r="AE7118" s="1"/>
  <c r="AE7115" s="1"/>
  <c r="AE7112" s="1"/>
  <c r="AE7109" s="1"/>
  <c r="AE7075" s="1"/>
  <c r="AE7071" s="1"/>
  <c r="R7317"/>
  <c r="R7307"/>
  <c r="R7303" s="1"/>
  <c r="R7300" s="1"/>
  <c r="R7296" s="1"/>
  <c r="R7292" s="1"/>
  <c r="R7288" s="1"/>
  <c r="R7231" s="1"/>
  <c r="R7228" s="1"/>
  <c r="T7317"/>
  <c r="T7307"/>
  <c r="T7303" s="1"/>
  <c r="T7300" s="1"/>
  <c r="T7296" s="1"/>
  <c r="T7292" s="1"/>
  <c r="T7288" s="1"/>
  <c r="T7231" s="1"/>
  <c r="T7228" s="1"/>
  <c r="AI7130"/>
  <c r="AI7124"/>
  <c r="AI7121" s="1"/>
  <c r="AI7118" s="1"/>
  <c r="AI7115" s="1"/>
  <c r="AI7112" s="1"/>
  <c r="AI7109" s="1"/>
  <c r="AI7075" s="1"/>
  <c r="AI7071" s="1"/>
  <c r="H8006"/>
  <c r="F82" i="26" s="1"/>
  <c r="AD7957" i="13"/>
  <c r="AL7961"/>
  <c r="T82" i="30" s="1"/>
  <c r="Z7980" i="13"/>
  <c r="P82" i="32" s="1"/>
  <c r="O7980" i="13"/>
  <c r="AG7130"/>
  <c r="AG7124"/>
  <c r="AG7121" s="1"/>
  <c r="AG7118" s="1"/>
  <c r="AG7115" s="1"/>
  <c r="AG7112" s="1"/>
  <c r="AG7109" s="1"/>
  <c r="AG7075" s="1"/>
  <c r="AG7071" s="1"/>
  <c r="AF7130"/>
  <c r="AF7124"/>
  <c r="AF7121" s="1"/>
  <c r="AF7118" s="1"/>
  <c r="AF7115" s="1"/>
  <c r="AF7112" s="1"/>
  <c r="AF7109" s="1"/>
  <c r="AF7075" s="1"/>
  <c r="AF7071" s="1"/>
  <c r="AK7070"/>
  <c r="AK7061"/>
  <c r="AK7057" s="1"/>
  <c r="AK7054" s="1"/>
  <c r="AK7051" s="1"/>
  <c r="AK7048" s="1"/>
  <c r="AK7044" s="1"/>
  <c r="AK7026" s="1"/>
  <c r="U7317"/>
  <c r="U7307"/>
  <c r="U7303" s="1"/>
  <c r="U7300" s="1"/>
  <c r="U7296" s="1"/>
  <c r="U7292" s="1"/>
  <c r="U7288" s="1"/>
  <c r="U7231" s="1"/>
  <c r="U7228" s="1"/>
  <c r="AH7130"/>
  <c r="AH7124"/>
  <c r="AH7121" s="1"/>
  <c r="AH7118" s="1"/>
  <c r="AH7115" s="1"/>
  <c r="AH7112" s="1"/>
  <c r="AH7109" s="1"/>
  <c r="AH7075" s="1"/>
  <c r="AH7071" s="1"/>
  <c r="AJ7130"/>
  <c r="AJ7124"/>
  <c r="AJ7121" s="1"/>
  <c r="AJ7118" s="1"/>
  <c r="AJ7115" s="1"/>
  <c r="AJ7112" s="1"/>
  <c r="AJ7109" s="1"/>
  <c r="AJ7075" s="1"/>
  <c r="AJ7071" s="1"/>
  <c r="V7317"/>
  <c r="V7307"/>
  <c r="V7303" s="1"/>
  <c r="V7300" s="1"/>
  <c r="V7296" s="1"/>
  <c r="V7292" s="1"/>
  <c r="V7288" s="1"/>
  <c r="V7231" s="1"/>
  <c r="V7228" s="1"/>
  <c r="Q7317"/>
  <c r="Q7307"/>
  <c r="Q7303" s="1"/>
  <c r="Q7300" s="1"/>
  <c r="Q7296" s="1"/>
  <c r="Q7292" s="1"/>
  <c r="Q7288" s="1"/>
  <c r="Q7231" s="1"/>
  <c r="Q7228" s="1"/>
  <c r="P7317"/>
  <c r="P7307"/>
  <c r="P7303" s="1"/>
  <c r="P7300" s="1"/>
  <c r="P7296" s="1"/>
  <c r="P7292" s="1"/>
  <c r="P7288" s="1"/>
  <c r="P7231" s="1"/>
  <c r="P7228" s="1"/>
  <c r="S7317"/>
  <c r="S7307"/>
  <c r="S7303" s="1"/>
  <c r="S7300" s="1"/>
  <c r="S7296" s="1"/>
  <c r="S7292" s="1"/>
  <c r="S7288" s="1"/>
  <c r="S7231" s="1"/>
  <c r="S7228" s="1"/>
  <c r="AC17" i="35"/>
  <c r="E729" i="23"/>
  <c r="E728"/>
  <c r="E727"/>
  <c r="E726"/>
  <c r="E725"/>
  <c r="E724"/>
  <c r="E723"/>
  <c r="E722"/>
  <c r="E719"/>
  <c r="E718"/>
  <c r="E717"/>
  <c r="E716"/>
  <c r="E715"/>
  <c r="E714"/>
  <c r="E713"/>
  <c r="E712"/>
  <c r="E709"/>
  <c r="E708"/>
  <c r="E707"/>
  <c r="E706"/>
  <c r="E705"/>
  <c r="E704"/>
  <c r="E703"/>
  <c r="E702"/>
  <c r="E699"/>
  <c r="E698"/>
  <c r="E697"/>
  <c r="E696"/>
  <c r="E695"/>
  <c r="E694"/>
  <c r="E693"/>
  <c r="E692"/>
  <c r="E689"/>
  <c r="E688"/>
  <c r="E687"/>
  <c r="E686"/>
  <c r="E685"/>
  <c r="E684"/>
  <c r="E683"/>
  <c r="E682"/>
  <c r="E679"/>
  <c r="E678"/>
  <c r="E677"/>
  <c r="E676"/>
  <c r="E675"/>
  <c r="E674"/>
  <c r="E673"/>
  <c r="E672"/>
  <c r="E669"/>
  <c r="E668"/>
  <c r="E667"/>
  <c r="E666"/>
  <c r="E665"/>
  <c r="E664"/>
  <c r="E663"/>
  <c r="E662"/>
  <c r="E659"/>
  <c r="E658"/>
  <c r="E657"/>
  <c r="E656"/>
  <c r="E655"/>
  <c r="E654"/>
  <c r="E653"/>
  <c r="E652"/>
  <c r="E649"/>
  <c r="E648"/>
  <c r="E647"/>
  <c r="E646"/>
  <c r="E645"/>
  <c r="E644"/>
  <c r="E643"/>
  <c r="E642"/>
  <c r="E639"/>
  <c r="E638"/>
  <c r="E637"/>
  <c r="E636"/>
  <c r="E635"/>
  <c r="E634"/>
  <c r="E633"/>
  <c r="E632"/>
  <c r="E629"/>
  <c r="E628"/>
  <c r="E627"/>
  <c r="E626"/>
  <c r="E625"/>
  <c r="E624"/>
  <c r="E623"/>
  <c r="E622"/>
  <c r="E619"/>
  <c r="E618"/>
  <c r="E617"/>
  <c r="E616"/>
  <c r="E615"/>
  <c r="E614"/>
  <c r="E613"/>
  <c r="E612"/>
  <c r="E609"/>
  <c r="E608"/>
  <c r="E607"/>
  <c r="E606"/>
  <c r="E605"/>
  <c r="E604"/>
  <c r="E603"/>
  <c r="E602"/>
  <c r="E599"/>
  <c r="E598"/>
  <c r="E597"/>
  <c r="E596"/>
  <c r="E595"/>
  <c r="E594"/>
  <c r="E593"/>
  <c r="E592"/>
  <c r="E589"/>
  <c r="E588"/>
  <c r="E587"/>
  <c r="E586"/>
  <c r="E585"/>
  <c r="E584"/>
  <c r="E583"/>
  <c r="E582"/>
  <c r="E579"/>
  <c r="E578"/>
  <c r="E577"/>
  <c r="E576"/>
  <c r="E575"/>
  <c r="E574"/>
  <c r="E573"/>
  <c r="E572"/>
  <c r="E569"/>
  <c r="E568"/>
  <c r="E567"/>
  <c r="E566"/>
  <c r="E565"/>
  <c r="E564"/>
  <c r="E563"/>
  <c r="E562"/>
  <c r="E559"/>
  <c r="E558"/>
  <c r="E557"/>
  <c r="E556"/>
  <c r="E555"/>
  <c r="E554"/>
  <c r="E553"/>
  <c r="E552"/>
  <c r="E549"/>
  <c r="E548"/>
  <c r="E547"/>
  <c r="E546"/>
  <c r="E545"/>
  <c r="E544"/>
  <c r="E543"/>
  <c r="E542"/>
  <c r="E539"/>
  <c r="E538"/>
  <c r="E537"/>
  <c r="E536"/>
  <c r="E535"/>
  <c r="E534"/>
  <c r="E533"/>
  <c r="E532"/>
  <c r="E529"/>
  <c r="E528"/>
  <c r="E527"/>
  <c r="E526"/>
  <c r="E525"/>
  <c r="E524"/>
  <c r="E523"/>
  <c r="E522"/>
  <c r="E519"/>
  <c r="E518"/>
  <c r="E517"/>
  <c r="E516"/>
  <c r="E515"/>
  <c r="E514"/>
  <c r="E513"/>
  <c r="E512"/>
  <c r="E509"/>
  <c r="E508"/>
  <c r="E507"/>
  <c r="E506"/>
  <c r="E505"/>
  <c r="E504"/>
  <c r="E503"/>
  <c r="E502"/>
  <c r="E499"/>
  <c r="E498"/>
  <c r="E497"/>
  <c r="E496"/>
  <c r="E495"/>
  <c r="E494"/>
  <c r="E493"/>
  <c r="E492"/>
  <c r="E489"/>
  <c r="E488"/>
  <c r="E487"/>
  <c r="E486"/>
  <c r="E485"/>
  <c r="E484"/>
  <c r="E483"/>
  <c r="E482"/>
  <c r="E479"/>
  <c r="E478"/>
  <c r="E477"/>
  <c r="E476"/>
  <c r="E475"/>
  <c r="E474"/>
  <c r="E473"/>
  <c r="E472"/>
  <c r="E469"/>
  <c r="E468"/>
  <c r="E467"/>
  <c r="E466"/>
  <c r="E465"/>
  <c r="E464"/>
  <c r="E463"/>
  <c r="E462"/>
  <c r="E459"/>
  <c r="E458"/>
  <c r="E457"/>
  <c r="E456"/>
  <c r="E455"/>
  <c r="E454"/>
  <c r="E453"/>
  <c r="E452"/>
  <c r="E449"/>
  <c r="E448"/>
  <c r="E447"/>
  <c r="E446"/>
  <c r="E445"/>
  <c r="E444"/>
  <c r="E443"/>
  <c r="E442"/>
  <c r="E439"/>
  <c r="E438"/>
  <c r="E437"/>
  <c r="E436"/>
  <c r="E435"/>
  <c r="E434"/>
  <c r="E433"/>
  <c r="E432"/>
  <c r="E429"/>
  <c r="E428"/>
  <c r="E427"/>
  <c r="E426"/>
  <c r="E425"/>
  <c r="E424"/>
  <c r="E423"/>
  <c r="E422"/>
  <c r="E419"/>
  <c r="E418"/>
  <c r="E417"/>
  <c r="E416"/>
  <c r="E415"/>
  <c r="E414"/>
  <c r="E413"/>
  <c r="E412"/>
  <c r="E409"/>
  <c r="E408"/>
  <c r="E407"/>
  <c r="E406"/>
  <c r="E405"/>
  <c r="E404"/>
  <c r="E403"/>
  <c r="E402"/>
  <c r="E399"/>
  <c r="E398"/>
  <c r="E397"/>
  <c r="E396"/>
  <c r="E395"/>
  <c r="E394"/>
  <c r="E393"/>
  <c r="E392"/>
  <c r="E389"/>
  <c r="E388"/>
  <c r="E387"/>
  <c r="E386"/>
  <c r="E385"/>
  <c r="E384"/>
  <c r="E383"/>
  <c r="E382"/>
  <c r="E379"/>
  <c r="E378"/>
  <c r="E377"/>
  <c r="E376"/>
  <c r="E375"/>
  <c r="E374"/>
  <c r="E373"/>
  <c r="E372"/>
  <c r="E369"/>
  <c r="E368"/>
  <c r="E367"/>
  <c r="E366"/>
  <c r="E364"/>
  <c r="E363"/>
  <c r="E362"/>
  <c r="E359"/>
  <c r="E358"/>
  <c r="E357"/>
  <c r="E356"/>
  <c r="E355"/>
  <c r="E354"/>
  <c r="E353"/>
  <c r="E352"/>
  <c r="E349"/>
  <c r="E348"/>
  <c r="E347"/>
  <c r="E346"/>
  <c r="E345"/>
  <c r="E344"/>
  <c r="E343"/>
  <c r="E342"/>
  <c r="E339"/>
  <c r="E338"/>
  <c r="E337"/>
  <c r="E336"/>
  <c r="E335"/>
  <c r="E334"/>
  <c r="E333"/>
  <c r="E332"/>
  <c r="E329"/>
  <c r="E327"/>
  <c r="E326"/>
  <c r="E325"/>
  <c r="E324"/>
  <c r="E323"/>
  <c r="E322"/>
  <c r="E318"/>
  <c r="E317"/>
  <c r="E316"/>
  <c r="E315"/>
  <c r="E314"/>
  <c r="E313"/>
  <c r="E312"/>
  <c r="E309"/>
  <c r="E308"/>
  <c r="E307"/>
  <c r="E306"/>
  <c r="E305"/>
  <c r="E304"/>
  <c r="E303"/>
  <c r="E302"/>
  <c r="E299"/>
  <c r="E298"/>
  <c r="E297"/>
  <c r="E296"/>
  <c r="E295"/>
  <c r="E294"/>
  <c r="E293"/>
  <c r="E292"/>
  <c r="E289"/>
  <c r="E288"/>
  <c r="E287"/>
  <c r="E286"/>
  <c r="E285"/>
  <c r="E284"/>
  <c r="E283"/>
  <c r="E282"/>
  <c r="E279"/>
  <c r="E278"/>
  <c r="E277"/>
  <c r="E276"/>
  <c r="E275"/>
  <c r="E274"/>
  <c r="E273"/>
  <c r="E272"/>
  <c r="E269"/>
  <c r="E268"/>
  <c r="E267"/>
  <c r="E266"/>
  <c r="E265"/>
  <c r="E264"/>
  <c r="E263"/>
  <c r="E262"/>
  <c r="E259"/>
  <c r="E258"/>
  <c r="E257"/>
  <c r="E256"/>
  <c r="E255"/>
  <c r="E254"/>
  <c r="E253"/>
  <c r="E252"/>
  <c r="E249"/>
  <c r="E248"/>
  <c r="E247"/>
  <c r="E246"/>
  <c r="E245"/>
  <c r="E244"/>
  <c r="E243"/>
  <c r="E242"/>
  <c r="E239"/>
  <c r="E238"/>
  <c r="E237"/>
  <c r="E236"/>
  <c r="E235"/>
  <c r="E234"/>
  <c r="E233"/>
  <c r="E232"/>
  <c r="E229"/>
  <c r="E228"/>
  <c r="E227"/>
  <c r="E226"/>
  <c r="E225"/>
  <c r="E224"/>
  <c r="E223"/>
  <c r="E222"/>
  <c r="E219"/>
  <c r="E218"/>
  <c r="E217"/>
  <c r="E216"/>
  <c r="E215"/>
  <c r="E214"/>
  <c r="E213"/>
  <c r="E212"/>
  <c r="E209"/>
  <c r="E208"/>
  <c r="E207"/>
  <c r="E206"/>
  <c r="E205"/>
  <c r="E204"/>
  <c r="E203"/>
  <c r="E202"/>
  <c r="E199"/>
  <c r="E198"/>
  <c r="E197"/>
  <c r="E196"/>
  <c r="E195"/>
  <c r="E194"/>
  <c r="E193"/>
  <c r="E192"/>
  <c r="E189"/>
  <c r="E188"/>
  <c r="E187"/>
  <c r="E186"/>
  <c r="E185"/>
  <c r="E184"/>
  <c r="E183"/>
  <c r="E182"/>
  <c r="E179"/>
  <c r="E178"/>
  <c r="E177"/>
  <c r="E176"/>
  <c r="E175"/>
  <c r="E174"/>
  <c r="E173"/>
  <c r="E172"/>
  <c r="E169"/>
  <c r="E168"/>
  <c r="E167"/>
  <c r="E166"/>
  <c r="E165"/>
  <c r="E164"/>
  <c r="E163"/>
  <c r="E162"/>
  <c r="E159"/>
  <c r="E158"/>
  <c r="E157"/>
  <c r="E156"/>
  <c r="E155"/>
  <c r="E154"/>
  <c r="E153"/>
  <c r="E152"/>
  <c r="E149"/>
  <c r="E148"/>
  <c r="E147"/>
  <c r="E146"/>
  <c r="E145"/>
  <c r="E144"/>
  <c r="E143"/>
  <c r="E142"/>
  <c r="E139"/>
  <c r="E138"/>
  <c r="E137"/>
  <c r="E136"/>
  <c r="E135"/>
  <c r="E134"/>
  <c r="E133"/>
  <c r="E132"/>
  <c r="E129"/>
  <c r="E128"/>
  <c r="E127"/>
  <c r="E126"/>
  <c r="E125"/>
  <c r="E124"/>
  <c r="E123"/>
  <c r="E122"/>
  <c r="E119"/>
  <c r="E118"/>
  <c r="E117"/>
  <c r="E116"/>
  <c r="E115"/>
  <c r="E114"/>
  <c r="E113"/>
  <c r="E112"/>
  <c r="E109"/>
  <c r="E108"/>
  <c r="E107"/>
  <c r="E106"/>
  <c r="E105"/>
  <c r="E104"/>
  <c r="E103"/>
  <c r="E102"/>
  <c r="E99"/>
  <c r="E98"/>
  <c r="E97"/>
  <c r="E96"/>
  <c r="E95"/>
  <c r="E94"/>
  <c r="E93"/>
  <c r="E92"/>
  <c r="E89"/>
  <c r="E88"/>
  <c r="E87"/>
  <c r="AE87" s="1"/>
  <c r="E86"/>
  <c r="E85"/>
  <c r="E84"/>
  <c r="E83"/>
  <c r="E82"/>
  <c r="E79"/>
  <c r="E78"/>
  <c r="E77"/>
  <c r="E76"/>
  <c r="E75"/>
  <c r="E74"/>
  <c r="E73"/>
  <c r="E72"/>
  <c r="E69"/>
  <c r="E68"/>
  <c r="E67"/>
  <c r="E66"/>
  <c r="E65"/>
  <c r="E64"/>
  <c r="E63"/>
  <c r="E62"/>
  <c r="E59"/>
  <c r="E58"/>
  <c r="E57"/>
  <c r="E56"/>
  <c r="E55"/>
  <c r="E54"/>
  <c r="E53"/>
  <c r="E52"/>
  <c r="E49"/>
  <c r="E48"/>
  <c r="E47"/>
  <c r="E46"/>
  <c r="E45"/>
  <c r="E44"/>
  <c r="E43"/>
  <c r="E42"/>
  <c r="E39"/>
  <c r="E38"/>
  <c r="E37"/>
  <c r="E36"/>
  <c r="E35"/>
  <c r="E34"/>
  <c r="E33"/>
  <c r="E32"/>
  <c r="E29"/>
  <c r="E28"/>
  <c r="E27"/>
  <c r="E26"/>
  <c r="E25"/>
  <c r="E24"/>
  <c r="E23"/>
  <c r="E22"/>
  <c r="E14"/>
  <c r="E15"/>
  <c r="E16"/>
  <c r="E17"/>
  <c r="E18"/>
  <c r="E19"/>
  <c r="E13"/>
  <c r="E12"/>
  <c r="AQ8182" i="13"/>
  <c r="P83" i="31"/>
  <c r="F83"/>
  <c r="P83" i="30"/>
  <c r="F83"/>
  <c r="P83" i="29"/>
  <c r="F83"/>
  <c r="P83" i="28"/>
  <c r="F83"/>
  <c r="P83" i="27"/>
  <c r="F83"/>
  <c r="P82" i="26"/>
  <c r="S82" i="25"/>
  <c r="R82"/>
  <c r="P82"/>
  <c r="T82" i="32"/>
  <c r="S82"/>
  <c r="R82"/>
  <c r="T82" i="31"/>
  <c r="S82"/>
  <c r="R82"/>
  <c r="S82" i="30"/>
  <c r="R82"/>
  <c r="S82" i="29"/>
  <c r="R82"/>
  <c r="S82" i="28"/>
  <c r="R82"/>
  <c r="S82" i="27"/>
  <c r="R82"/>
  <c r="S81" i="26"/>
  <c r="R81"/>
  <c r="R81" i="25"/>
  <c r="E7868" i="13"/>
  <c r="S81" i="32"/>
  <c r="R81"/>
  <c r="S81" i="31"/>
  <c r="R81"/>
  <c r="S81" i="30"/>
  <c r="R81"/>
  <c r="S81" i="29"/>
  <c r="R81"/>
  <c r="S81" i="28"/>
  <c r="R81"/>
  <c r="S81" i="27"/>
  <c r="R81"/>
  <c r="S80" i="26"/>
  <c r="R80"/>
  <c r="S80" i="25"/>
  <c r="R80"/>
  <c r="E7800" i="13"/>
  <c r="S80" i="32"/>
  <c r="R80"/>
  <c r="S80" i="31"/>
  <c r="R80"/>
  <c r="S80" i="30"/>
  <c r="R80"/>
  <c r="S80" i="29"/>
  <c r="R80"/>
  <c r="S80" i="28"/>
  <c r="R80"/>
  <c r="S80" i="27"/>
  <c r="R80"/>
  <c r="S79" i="26"/>
  <c r="R79"/>
  <c r="R79" i="25"/>
  <c r="E7701" i="13"/>
  <c r="S79" i="32"/>
  <c r="R79"/>
  <c r="S79" i="31"/>
  <c r="R79"/>
  <c r="S79" i="30"/>
  <c r="R79"/>
  <c r="S79" i="29"/>
  <c r="R79"/>
  <c r="S79" i="28"/>
  <c r="R79"/>
  <c r="S79" i="27"/>
  <c r="R79"/>
  <c r="S78" i="26"/>
  <c r="R78"/>
  <c r="S78" i="25"/>
  <c r="R78"/>
  <c r="E7552" i="13"/>
  <c r="S78" i="32"/>
  <c r="R78"/>
  <c r="S78" i="31"/>
  <c r="R78"/>
  <c r="S78" i="30"/>
  <c r="R78"/>
  <c r="S78" i="29"/>
  <c r="R78"/>
  <c r="S78" i="28"/>
  <c r="R78"/>
  <c r="S78" i="27"/>
  <c r="R78"/>
  <c r="S77" i="26"/>
  <c r="R77"/>
  <c r="R77" i="25"/>
  <c r="E7427" i="13"/>
  <c r="S77" i="32"/>
  <c r="R77"/>
  <c r="S77" i="31"/>
  <c r="R77"/>
  <c r="S77" i="30"/>
  <c r="R77"/>
  <c r="S77" i="29"/>
  <c r="R77"/>
  <c r="S77" i="28"/>
  <c r="R77"/>
  <c r="S77" i="27"/>
  <c r="R77"/>
  <c r="S76" i="26"/>
  <c r="R76"/>
  <c r="S76" i="25"/>
  <c r="R76"/>
  <c r="E7356" i="13"/>
  <c r="S76" i="32"/>
  <c r="R76"/>
  <c r="S76" i="31"/>
  <c r="R76"/>
  <c r="S76" i="30"/>
  <c r="R76"/>
  <c r="S76" i="29"/>
  <c r="R76"/>
  <c r="S76" i="28"/>
  <c r="R76"/>
  <c r="S76" i="27"/>
  <c r="R76"/>
  <c r="S75" i="26"/>
  <c r="R75"/>
  <c r="R75" i="25"/>
  <c r="E7317" i="13"/>
  <c r="S75" i="32"/>
  <c r="R75"/>
  <c r="S75" i="31"/>
  <c r="R75"/>
  <c r="S75" i="30"/>
  <c r="R75"/>
  <c r="S75" i="29"/>
  <c r="R75"/>
  <c r="S75" i="28"/>
  <c r="R75"/>
  <c r="S75" i="27"/>
  <c r="R75"/>
  <c r="S74" i="26"/>
  <c r="R74"/>
  <c r="S74" i="25"/>
  <c r="R74"/>
  <c r="E7227" i="13"/>
  <c r="S74" i="32"/>
  <c r="R74"/>
  <c r="S74" i="31"/>
  <c r="R74"/>
  <c r="S74" i="30"/>
  <c r="R74"/>
  <c r="S74" i="29"/>
  <c r="R74"/>
  <c r="S74" i="28"/>
  <c r="R74"/>
  <c r="S74" i="27"/>
  <c r="R74"/>
  <c r="S73" i="26"/>
  <c r="R73"/>
  <c r="S73" i="25"/>
  <c r="R73"/>
  <c r="E7180" i="13"/>
  <c r="S73" i="32"/>
  <c r="R73"/>
  <c r="S73" i="31"/>
  <c r="R73"/>
  <c r="S73" i="30"/>
  <c r="R73"/>
  <c r="S73" i="29"/>
  <c r="R73"/>
  <c r="S73" i="28"/>
  <c r="R73"/>
  <c r="S73" i="27"/>
  <c r="R73"/>
  <c r="S72" i="26"/>
  <c r="R72"/>
  <c r="S72" i="25"/>
  <c r="R72"/>
  <c r="E7130" i="13"/>
  <c r="S72" i="32"/>
  <c r="R72"/>
  <c r="S72" i="31"/>
  <c r="R72"/>
  <c r="S72" i="30"/>
  <c r="R72"/>
  <c r="S72" i="29"/>
  <c r="R72"/>
  <c r="S72" i="28"/>
  <c r="R72"/>
  <c r="S72" i="27"/>
  <c r="R72"/>
  <c r="S71" i="26"/>
  <c r="R71"/>
  <c r="R71" i="25"/>
  <c r="E7070" i="13"/>
  <c r="S71" i="32"/>
  <c r="R71"/>
  <c r="S71" i="31"/>
  <c r="R71"/>
  <c r="S71" i="30"/>
  <c r="R71"/>
  <c r="S71" i="29"/>
  <c r="R71"/>
  <c r="S71" i="28"/>
  <c r="R71"/>
  <c r="S71" i="27"/>
  <c r="R71"/>
  <c r="S70" i="26"/>
  <c r="R70"/>
  <c r="U70" i="25"/>
  <c r="S70"/>
  <c r="R70"/>
  <c r="L70"/>
  <c r="K70"/>
  <c r="J70"/>
  <c r="I70"/>
  <c r="H70"/>
  <c r="G70"/>
  <c r="E7021" i="13"/>
  <c r="U70" i="32"/>
  <c r="S70"/>
  <c r="R70"/>
  <c r="L70"/>
  <c r="K70"/>
  <c r="J70"/>
  <c r="I70"/>
  <c r="H70"/>
  <c r="G70"/>
  <c r="U70" i="31"/>
  <c r="S70"/>
  <c r="R70"/>
  <c r="L70"/>
  <c r="K70"/>
  <c r="J70"/>
  <c r="I70"/>
  <c r="H70"/>
  <c r="G70"/>
  <c r="U70" i="30"/>
  <c r="S70"/>
  <c r="R70"/>
  <c r="L70"/>
  <c r="K70"/>
  <c r="J70"/>
  <c r="I70"/>
  <c r="H70"/>
  <c r="G70"/>
  <c r="U70" i="29"/>
  <c r="S70"/>
  <c r="R70"/>
  <c r="L70"/>
  <c r="K70"/>
  <c r="J70"/>
  <c r="I70"/>
  <c r="H70"/>
  <c r="G70"/>
  <c r="U70" i="28"/>
  <c r="S70"/>
  <c r="R70"/>
  <c r="L70"/>
  <c r="K70"/>
  <c r="J70"/>
  <c r="I70"/>
  <c r="H70"/>
  <c r="G70"/>
  <c r="U70" i="27"/>
  <c r="S70"/>
  <c r="R70"/>
  <c r="L70"/>
  <c r="K70"/>
  <c r="J70"/>
  <c r="I70"/>
  <c r="H70"/>
  <c r="G70"/>
  <c r="U69" i="26"/>
  <c r="S69"/>
  <c r="R69"/>
  <c r="L69"/>
  <c r="K69"/>
  <c r="J69"/>
  <c r="I69"/>
  <c r="H69"/>
  <c r="G69"/>
  <c r="U69" i="25"/>
  <c r="S69"/>
  <c r="R69"/>
  <c r="L69"/>
  <c r="K69"/>
  <c r="J69"/>
  <c r="I69"/>
  <c r="H69"/>
  <c r="G69"/>
  <c r="E6971" i="13"/>
  <c r="U69" i="32"/>
  <c r="S69"/>
  <c r="R69"/>
  <c r="L69"/>
  <c r="K69"/>
  <c r="J69"/>
  <c r="I69"/>
  <c r="H69"/>
  <c r="G69"/>
  <c r="U69" i="31"/>
  <c r="S69"/>
  <c r="R69"/>
  <c r="L69"/>
  <c r="K69"/>
  <c r="J69"/>
  <c r="I69"/>
  <c r="H69"/>
  <c r="G69"/>
  <c r="U69" i="30"/>
  <c r="S69"/>
  <c r="R69"/>
  <c r="L69"/>
  <c r="K69"/>
  <c r="J69"/>
  <c r="I69"/>
  <c r="H69"/>
  <c r="G69"/>
  <c r="U69" i="29"/>
  <c r="S69"/>
  <c r="R69"/>
  <c r="L69"/>
  <c r="K69"/>
  <c r="J69"/>
  <c r="I69"/>
  <c r="H69"/>
  <c r="G69"/>
  <c r="U69" i="28"/>
  <c r="S69"/>
  <c r="R69"/>
  <c r="L69"/>
  <c r="K69"/>
  <c r="J69"/>
  <c r="I69"/>
  <c r="H69"/>
  <c r="G69"/>
  <c r="U69" i="27"/>
  <c r="S69"/>
  <c r="R69"/>
  <c r="L69"/>
  <c r="K69"/>
  <c r="J69"/>
  <c r="I69"/>
  <c r="H69"/>
  <c r="G69"/>
  <c r="S68" i="26"/>
  <c r="R68"/>
  <c r="L68"/>
  <c r="K68"/>
  <c r="J68"/>
  <c r="I68"/>
  <c r="H68"/>
  <c r="G68"/>
  <c r="U68" i="25"/>
  <c r="S68"/>
  <c r="R68"/>
  <c r="L68"/>
  <c r="K68"/>
  <c r="J68"/>
  <c r="I68"/>
  <c r="H68"/>
  <c r="G68"/>
  <c r="E6888" i="13"/>
  <c r="U68" i="32"/>
  <c r="S68"/>
  <c r="R68"/>
  <c r="L68"/>
  <c r="K68"/>
  <c r="J68"/>
  <c r="I68"/>
  <c r="H68"/>
  <c r="G68"/>
  <c r="U68" i="31"/>
  <c r="S68"/>
  <c r="R68"/>
  <c r="L68"/>
  <c r="K68"/>
  <c r="J68"/>
  <c r="I68"/>
  <c r="H68"/>
  <c r="G68"/>
  <c r="U68" i="30"/>
  <c r="S68"/>
  <c r="R68"/>
  <c r="L68"/>
  <c r="K68"/>
  <c r="J68"/>
  <c r="I68"/>
  <c r="H68"/>
  <c r="G68"/>
  <c r="U68" i="29"/>
  <c r="S68"/>
  <c r="R68"/>
  <c r="L68"/>
  <c r="K68"/>
  <c r="J68"/>
  <c r="I68"/>
  <c r="H68"/>
  <c r="G68"/>
  <c r="U68" i="28"/>
  <c r="S68"/>
  <c r="R68"/>
  <c r="L68"/>
  <c r="K68"/>
  <c r="J68"/>
  <c r="I68"/>
  <c r="H68"/>
  <c r="G68"/>
  <c r="U68" i="27"/>
  <c r="S68"/>
  <c r="R68"/>
  <c r="L68"/>
  <c r="K68"/>
  <c r="J68"/>
  <c r="I68"/>
  <c r="H68"/>
  <c r="G68"/>
  <c r="U67" i="26"/>
  <c r="S67"/>
  <c r="R67"/>
  <c r="L67"/>
  <c r="K67"/>
  <c r="J67"/>
  <c r="I67"/>
  <c r="H67"/>
  <c r="G67"/>
  <c r="U67" i="25"/>
  <c r="R67"/>
  <c r="L67"/>
  <c r="J67"/>
  <c r="H67"/>
  <c r="E6809" i="13"/>
  <c r="U67" i="32"/>
  <c r="S67"/>
  <c r="R67"/>
  <c r="L67"/>
  <c r="K67"/>
  <c r="J67"/>
  <c r="I67"/>
  <c r="H67"/>
  <c r="G67"/>
  <c r="U67" i="31"/>
  <c r="S67"/>
  <c r="R67"/>
  <c r="L67"/>
  <c r="K67"/>
  <c r="J67"/>
  <c r="I67"/>
  <c r="H67"/>
  <c r="G67"/>
  <c r="U67" i="30"/>
  <c r="S67"/>
  <c r="R67"/>
  <c r="L67"/>
  <c r="K67"/>
  <c r="J67"/>
  <c r="I67"/>
  <c r="H67"/>
  <c r="G67"/>
  <c r="U67" i="29"/>
  <c r="S67"/>
  <c r="R67"/>
  <c r="L67"/>
  <c r="K67"/>
  <c r="J67"/>
  <c r="I67"/>
  <c r="H67"/>
  <c r="G67"/>
  <c r="U67" i="28"/>
  <c r="S67"/>
  <c r="R67"/>
  <c r="L67"/>
  <c r="K67"/>
  <c r="J67"/>
  <c r="I67"/>
  <c r="H67"/>
  <c r="G67"/>
  <c r="U67" i="27"/>
  <c r="S67"/>
  <c r="R67"/>
  <c r="L67"/>
  <c r="K67"/>
  <c r="J67"/>
  <c r="I67"/>
  <c r="H67"/>
  <c r="G67"/>
  <c r="U66" i="26"/>
  <c r="S66"/>
  <c r="R66"/>
  <c r="L66"/>
  <c r="K66"/>
  <c r="J66"/>
  <c r="I66"/>
  <c r="H66"/>
  <c r="G66"/>
  <c r="U66" i="25"/>
  <c r="S66"/>
  <c r="R66"/>
  <c r="L66"/>
  <c r="K66"/>
  <c r="J66"/>
  <c r="I66"/>
  <c r="H66"/>
  <c r="G66"/>
  <c r="E6745" i="13"/>
  <c r="U66" i="32"/>
  <c r="S66"/>
  <c r="R66"/>
  <c r="L66"/>
  <c r="K66"/>
  <c r="J66"/>
  <c r="I66"/>
  <c r="H66"/>
  <c r="G66"/>
  <c r="U66" i="31"/>
  <c r="S66"/>
  <c r="R66"/>
  <c r="L66"/>
  <c r="K66"/>
  <c r="J66"/>
  <c r="I66"/>
  <c r="H66"/>
  <c r="G66"/>
  <c r="U66" i="30"/>
  <c r="S66"/>
  <c r="R66"/>
  <c r="L66"/>
  <c r="K66"/>
  <c r="J66"/>
  <c r="I66"/>
  <c r="H66"/>
  <c r="G66"/>
  <c r="U66" i="29"/>
  <c r="S66"/>
  <c r="R66"/>
  <c r="L66"/>
  <c r="K66"/>
  <c r="J66"/>
  <c r="I66"/>
  <c r="H66"/>
  <c r="G66"/>
  <c r="U66" i="28"/>
  <c r="S66"/>
  <c r="R66"/>
  <c r="L66"/>
  <c r="K66"/>
  <c r="J66"/>
  <c r="I66"/>
  <c r="H66"/>
  <c r="G66"/>
  <c r="U66" i="27"/>
  <c r="S66"/>
  <c r="R66"/>
  <c r="L66"/>
  <c r="K66"/>
  <c r="J66"/>
  <c r="I66"/>
  <c r="H66"/>
  <c r="G66"/>
  <c r="U65" i="26"/>
  <c r="S65"/>
  <c r="R65"/>
  <c r="L65"/>
  <c r="K65"/>
  <c r="J65"/>
  <c r="I65"/>
  <c r="H65"/>
  <c r="G65"/>
  <c r="U65" i="25"/>
  <c r="R65"/>
  <c r="L65"/>
  <c r="J65"/>
  <c r="H65"/>
  <c r="E6687" i="13"/>
  <c r="U65" i="32"/>
  <c r="S65"/>
  <c r="R65"/>
  <c r="L65"/>
  <c r="K65"/>
  <c r="J65"/>
  <c r="I65"/>
  <c r="H65"/>
  <c r="G65"/>
  <c r="U65" i="31"/>
  <c r="S65"/>
  <c r="R65"/>
  <c r="L65"/>
  <c r="K65"/>
  <c r="J65"/>
  <c r="I65"/>
  <c r="H65"/>
  <c r="G65"/>
  <c r="U65" i="30"/>
  <c r="S65"/>
  <c r="R65"/>
  <c r="L65"/>
  <c r="K65"/>
  <c r="J65"/>
  <c r="I65"/>
  <c r="H65"/>
  <c r="G65"/>
  <c r="U65" i="29"/>
  <c r="S65"/>
  <c r="R65"/>
  <c r="L65"/>
  <c r="K65"/>
  <c r="J65"/>
  <c r="I65"/>
  <c r="H65"/>
  <c r="G65"/>
  <c r="U65" i="28"/>
  <c r="S65"/>
  <c r="R65"/>
  <c r="L65"/>
  <c r="K65"/>
  <c r="J65"/>
  <c r="I65"/>
  <c r="H65"/>
  <c r="G65"/>
  <c r="U65" i="27"/>
  <c r="S65"/>
  <c r="R65"/>
  <c r="L65"/>
  <c r="K65"/>
  <c r="J65"/>
  <c r="I65"/>
  <c r="H65"/>
  <c r="G65"/>
  <c r="U64" i="26"/>
  <c r="S64"/>
  <c r="R64"/>
  <c r="L64"/>
  <c r="K64"/>
  <c r="J64"/>
  <c r="I64"/>
  <c r="H64"/>
  <c r="G64"/>
  <c r="U64" i="25"/>
  <c r="S64"/>
  <c r="K64"/>
  <c r="J64"/>
  <c r="I64"/>
  <c r="G64"/>
  <c r="E6602" i="13"/>
  <c r="U64" i="32"/>
  <c r="S64"/>
  <c r="R64"/>
  <c r="L64"/>
  <c r="K64"/>
  <c r="J64"/>
  <c r="H64"/>
  <c r="U64" i="31"/>
  <c r="S64"/>
  <c r="R64"/>
  <c r="L64"/>
  <c r="K64"/>
  <c r="J64"/>
  <c r="H64"/>
  <c r="U64" i="30"/>
  <c r="S64"/>
  <c r="R64"/>
  <c r="L64"/>
  <c r="K64"/>
  <c r="J64"/>
  <c r="H64"/>
  <c r="U64" i="29"/>
  <c r="S64"/>
  <c r="R64"/>
  <c r="L64"/>
  <c r="K64"/>
  <c r="J64"/>
  <c r="H64"/>
  <c r="U64" i="28"/>
  <c r="S64"/>
  <c r="R64"/>
  <c r="L64"/>
  <c r="K64"/>
  <c r="J64"/>
  <c r="H64"/>
  <c r="U64" i="27"/>
  <c r="S64"/>
  <c r="R64"/>
  <c r="L64"/>
  <c r="K64"/>
  <c r="J64"/>
  <c r="H64"/>
  <c r="U63" i="26"/>
  <c r="S63"/>
  <c r="R63"/>
  <c r="L63"/>
  <c r="K63"/>
  <c r="J63"/>
  <c r="H63"/>
  <c r="U63" i="25"/>
  <c r="S63"/>
  <c r="K63"/>
  <c r="J63"/>
  <c r="E6510" i="13"/>
  <c r="S63" i="32"/>
  <c r="R63"/>
  <c r="S63" i="31"/>
  <c r="R63"/>
  <c r="S63" i="30"/>
  <c r="R63"/>
  <c r="S63" i="29"/>
  <c r="R63"/>
  <c r="S63" i="28"/>
  <c r="R63"/>
  <c r="S63" i="27"/>
  <c r="R63"/>
  <c r="S62" i="26"/>
  <c r="R62"/>
  <c r="S62" i="25"/>
  <c r="E6433" i="13"/>
  <c r="S62" i="32"/>
  <c r="R62"/>
  <c r="S62" i="31"/>
  <c r="R62"/>
  <c r="S62" i="30"/>
  <c r="R62"/>
  <c r="S62" i="29"/>
  <c r="R62"/>
  <c r="S62" i="28"/>
  <c r="R62"/>
  <c r="S62" i="27"/>
  <c r="R62"/>
  <c r="S61" i="26"/>
  <c r="R61"/>
  <c r="S61" i="25"/>
  <c r="E6373" i="13"/>
  <c r="R61" i="32"/>
  <c r="R61" i="31"/>
  <c r="R61" i="30"/>
  <c r="R61" i="29"/>
  <c r="R61" i="28"/>
  <c r="R61" i="27"/>
  <c r="R60" i="26"/>
  <c r="E6309" i="13"/>
  <c r="R60" i="32"/>
  <c r="R60" i="31"/>
  <c r="R60" i="30"/>
  <c r="R60" i="29"/>
  <c r="R60" i="28"/>
  <c r="R60" i="27"/>
  <c r="R59" i="26"/>
  <c r="R59" i="25"/>
  <c r="E6222" i="13"/>
  <c r="E6174"/>
  <c r="E6103"/>
  <c r="E6040"/>
  <c r="E5977"/>
  <c r="E5896"/>
  <c r="E5831"/>
  <c r="E5783"/>
  <c r="E5687"/>
  <c r="E5623"/>
  <c r="E5563"/>
  <c r="E5498"/>
  <c r="E5446"/>
  <c r="U47" i="27"/>
  <c r="S47"/>
  <c r="R47"/>
  <c r="L47"/>
  <c r="K47"/>
  <c r="J47"/>
  <c r="I47"/>
  <c r="H47"/>
  <c r="G47"/>
  <c r="U46" i="26"/>
  <c r="S46"/>
  <c r="R46"/>
  <c r="L46"/>
  <c r="K46"/>
  <c r="J46"/>
  <c r="I46"/>
  <c r="H46"/>
  <c r="G46"/>
  <c r="U46" i="25"/>
  <c r="S46"/>
  <c r="R46"/>
  <c r="L46"/>
  <c r="K46"/>
  <c r="I46"/>
  <c r="H46"/>
  <c r="G46"/>
  <c r="U46" i="32"/>
  <c r="S46"/>
  <c r="R46"/>
  <c r="L46"/>
  <c r="K46"/>
  <c r="J46"/>
  <c r="I46"/>
  <c r="H46"/>
  <c r="G46"/>
  <c r="U46" i="31"/>
  <c r="S46"/>
  <c r="R46"/>
  <c r="L46"/>
  <c r="K46"/>
  <c r="J46"/>
  <c r="I46"/>
  <c r="H46"/>
  <c r="G46"/>
  <c r="U46" i="30"/>
  <c r="S46"/>
  <c r="R46"/>
  <c r="L46"/>
  <c r="K46"/>
  <c r="J46"/>
  <c r="I46"/>
  <c r="H46"/>
  <c r="G46"/>
  <c r="U46" i="29"/>
  <c r="S46"/>
  <c r="R46"/>
  <c r="L46"/>
  <c r="K46"/>
  <c r="J46"/>
  <c r="I46"/>
  <c r="H46"/>
  <c r="G46"/>
  <c r="U46" i="28"/>
  <c r="S46"/>
  <c r="R46"/>
  <c r="L46"/>
  <c r="K46"/>
  <c r="J46"/>
  <c r="I46"/>
  <c r="H46"/>
  <c r="G46"/>
  <c r="U46" i="27"/>
  <c r="S46"/>
  <c r="R46"/>
  <c r="L46"/>
  <c r="K46"/>
  <c r="J46"/>
  <c r="I46"/>
  <c r="H46"/>
  <c r="G46"/>
  <c r="U45" i="26"/>
  <c r="S45"/>
  <c r="R45"/>
  <c r="L45"/>
  <c r="K45"/>
  <c r="J45"/>
  <c r="I45"/>
  <c r="H45"/>
  <c r="G45"/>
  <c r="U45" i="25"/>
  <c r="S45"/>
  <c r="R45"/>
  <c r="L45"/>
  <c r="K45"/>
  <c r="J45"/>
  <c r="I45"/>
  <c r="H45"/>
  <c r="G45"/>
  <c r="E5311" i="13"/>
  <c r="U45" i="32"/>
  <c r="S45"/>
  <c r="R45"/>
  <c r="L45"/>
  <c r="K45"/>
  <c r="J45"/>
  <c r="I45"/>
  <c r="H45"/>
  <c r="G45"/>
  <c r="U45" i="31"/>
  <c r="S45"/>
  <c r="R45"/>
  <c r="L45"/>
  <c r="K45"/>
  <c r="J45"/>
  <c r="I45"/>
  <c r="H45"/>
  <c r="G45"/>
  <c r="U45" i="30"/>
  <c r="S45"/>
  <c r="R45"/>
  <c r="L45"/>
  <c r="K45"/>
  <c r="J45"/>
  <c r="I45"/>
  <c r="H45"/>
  <c r="G45"/>
  <c r="U45" i="29"/>
  <c r="S45"/>
  <c r="R45"/>
  <c r="L45"/>
  <c r="K45"/>
  <c r="J45"/>
  <c r="I45"/>
  <c r="H45"/>
  <c r="G45"/>
  <c r="U45" i="28"/>
  <c r="S45"/>
  <c r="R45"/>
  <c r="L45"/>
  <c r="K45"/>
  <c r="J45"/>
  <c r="I45"/>
  <c r="H45"/>
  <c r="G45"/>
  <c r="U45" i="27"/>
  <c r="S45"/>
  <c r="R45"/>
  <c r="L45"/>
  <c r="K45"/>
  <c r="J45"/>
  <c r="I45"/>
  <c r="H45"/>
  <c r="G45"/>
  <c r="U44" i="26"/>
  <c r="S44"/>
  <c r="R44"/>
  <c r="L44"/>
  <c r="K44"/>
  <c r="J44"/>
  <c r="I44"/>
  <c r="H44"/>
  <c r="G44"/>
  <c r="U44" i="25"/>
  <c r="S44"/>
  <c r="R44"/>
  <c r="L44"/>
  <c r="K44"/>
  <c r="I44"/>
  <c r="H44"/>
  <c r="G44"/>
  <c r="E5237" i="13"/>
  <c r="U44" i="32"/>
  <c r="S44"/>
  <c r="R44"/>
  <c r="L44"/>
  <c r="K44"/>
  <c r="J44"/>
  <c r="I44"/>
  <c r="H44"/>
  <c r="G44"/>
  <c r="U44" i="31"/>
  <c r="S44"/>
  <c r="R44"/>
  <c r="L44"/>
  <c r="K44"/>
  <c r="J44"/>
  <c r="I44"/>
  <c r="H44"/>
  <c r="G44"/>
  <c r="U44" i="30"/>
  <c r="S44"/>
  <c r="R44"/>
  <c r="L44"/>
  <c r="K44"/>
  <c r="J44"/>
  <c r="I44"/>
  <c r="H44"/>
  <c r="G44"/>
  <c r="U44" i="29"/>
  <c r="S44"/>
  <c r="R44"/>
  <c r="L44"/>
  <c r="K44"/>
  <c r="J44"/>
  <c r="I44"/>
  <c r="H44"/>
  <c r="G44"/>
  <c r="U44" i="28"/>
  <c r="S44"/>
  <c r="R44"/>
  <c r="L44"/>
  <c r="K44"/>
  <c r="J44"/>
  <c r="I44"/>
  <c r="H44"/>
  <c r="G44"/>
  <c r="U44" i="27"/>
  <c r="S44"/>
  <c r="R44"/>
  <c r="L44"/>
  <c r="K44"/>
  <c r="J44"/>
  <c r="I44"/>
  <c r="H44"/>
  <c r="G44"/>
  <c r="U43" i="26"/>
  <c r="S43"/>
  <c r="R43"/>
  <c r="L43"/>
  <c r="K43"/>
  <c r="J43"/>
  <c r="I43"/>
  <c r="H43"/>
  <c r="G43"/>
  <c r="U43" i="25"/>
  <c r="S43"/>
  <c r="R43"/>
  <c r="L43"/>
  <c r="K43"/>
  <c r="J43"/>
  <c r="I43"/>
  <c r="H43"/>
  <c r="G43"/>
  <c r="E5186" i="13"/>
  <c r="U43" i="32"/>
  <c r="S43"/>
  <c r="R43"/>
  <c r="L43"/>
  <c r="K43"/>
  <c r="J43"/>
  <c r="I43"/>
  <c r="H43"/>
  <c r="G43"/>
  <c r="U43" i="31"/>
  <c r="S43"/>
  <c r="R43"/>
  <c r="L43"/>
  <c r="K43"/>
  <c r="J43"/>
  <c r="I43"/>
  <c r="H43"/>
  <c r="G43"/>
  <c r="U43" i="30"/>
  <c r="S43"/>
  <c r="R43"/>
  <c r="L43"/>
  <c r="K43"/>
  <c r="J43"/>
  <c r="I43"/>
  <c r="H43"/>
  <c r="G43"/>
  <c r="U43" i="29"/>
  <c r="S43"/>
  <c r="R43"/>
  <c r="L43"/>
  <c r="K43"/>
  <c r="J43"/>
  <c r="I43"/>
  <c r="H43"/>
  <c r="G43"/>
  <c r="U43" i="28"/>
  <c r="S43"/>
  <c r="R43"/>
  <c r="L43"/>
  <c r="K43"/>
  <c r="J43"/>
  <c r="I43"/>
  <c r="H43"/>
  <c r="G43"/>
  <c r="U43" i="27"/>
  <c r="S43"/>
  <c r="R43"/>
  <c r="L43"/>
  <c r="K43"/>
  <c r="J43"/>
  <c r="I43"/>
  <c r="H43"/>
  <c r="G43"/>
  <c r="U42" i="26"/>
  <c r="S42"/>
  <c r="R42"/>
  <c r="L42"/>
  <c r="K42"/>
  <c r="J42"/>
  <c r="I42"/>
  <c r="H42"/>
  <c r="G42"/>
  <c r="U42" i="25"/>
  <c r="S42"/>
  <c r="R42"/>
  <c r="L42"/>
  <c r="K42"/>
  <c r="J42"/>
  <c r="I42"/>
  <c r="H42"/>
  <c r="G42"/>
  <c r="E5125" i="13"/>
  <c r="U42" i="32"/>
  <c r="S42"/>
  <c r="R42"/>
  <c r="L42"/>
  <c r="J42"/>
  <c r="I42"/>
  <c r="H42"/>
  <c r="U42" i="31"/>
  <c r="S42"/>
  <c r="R42"/>
  <c r="L42"/>
  <c r="J42"/>
  <c r="I42"/>
  <c r="H42"/>
  <c r="U42" i="30"/>
  <c r="S42"/>
  <c r="R42"/>
  <c r="L42"/>
  <c r="J42"/>
  <c r="I42"/>
  <c r="H42"/>
  <c r="U42" i="29"/>
  <c r="S42"/>
  <c r="R42"/>
  <c r="L42"/>
  <c r="J42"/>
  <c r="I42"/>
  <c r="H42"/>
  <c r="U42" i="28"/>
  <c r="S42"/>
  <c r="R42"/>
  <c r="L42"/>
  <c r="J42"/>
  <c r="I42"/>
  <c r="H42"/>
  <c r="U42" i="27"/>
  <c r="S42"/>
  <c r="R42"/>
  <c r="L42"/>
  <c r="J42"/>
  <c r="I42"/>
  <c r="H42"/>
  <c r="U41" i="26"/>
  <c r="S41"/>
  <c r="R41"/>
  <c r="L41"/>
  <c r="J41"/>
  <c r="I41"/>
  <c r="H41"/>
  <c r="U41" i="25"/>
  <c r="S41"/>
  <c r="R41"/>
  <c r="L41"/>
  <c r="J41"/>
  <c r="I41"/>
  <c r="H41"/>
  <c r="E5060" i="13"/>
  <c r="U41" i="32"/>
  <c r="S41"/>
  <c r="R41"/>
  <c r="J41"/>
  <c r="I41"/>
  <c r="U41" i="31"/>
  <c r="S41"/>
  <c r="R41"/>
  <c r="J41"/>
  <c r="I41"/>
  <c r="U41" i="30"/>
  <c r="S41"/>
  <c r="R41"/>
  <c r="J41"/>
  <c r="I41"/>
  <c r="U41" i="29"/>
  <c r="S41"/>
  <c r="R41"/>
  <c r="J41"/>
  <c r="I41"/>
  <c r="U41" i="28"/>
  <c r="S41"/>
  <c r="R41"/>
  <c r="J41"/>
  <c r="I41"/>
  <c r="U41" i="27"/>
  <c r="S41"/>
  <c r="R41"/>
  <c r="J41"/>
  <c r="I41"/>
  <c r="U40" i="26"/>
  <c r="S40"/>
  <c r="R40"/>
  <c r="J40"/>
  <c r="I40"/>
  <c r="U40" i="25"/>
  <c r="S40"/>
  <c r="R40"/>
  <c r="I40"/>
  <c r="E4995" i="13"/>
  <c r="S40" i="32"/>
  <c r="R40"/>
  <c r="S40" i="31"/>
  <c r="R40"/>
  <c r="S40" i="30"/>
  <c r="R40"/>
  <c r="S40" i="29"/>
  <c r="R40"/>
  <c r="S40" i="28"/>
  <c r="R40"/>
  <c r="S40" i="27"/>
  <c r="R40"/>
  <c r="S39" i="26"/>
  <c r="R39"/>
  <c r="S39" i="25"/>
  <c r="R39"/>
  <c r="E4902" i="13"/>
  <c r="S39" i="32"/>
  <c r="R39"/>
  <c r="S39" i="31"/>
  <c r="R39"/>
  <c r="S39" i="30"/>
  <c r="R39"/>
  <c r="S39" i="29"/>
  <c r="R39"/>
  <c r="S39" i="28"/>
  <c r="R39"/>
  <c r="S39" i="27"/>
  <c r="R39"/>
  <c r="S38" i="26"/>
  <c r="R38"/>
  <c r="S38" i="25"/>
  <c r="R38"/>
  <c r="E4824" i="13"/>
  <c r="E319" i="23" s="1"/>
  <c r="S38" i="32"/>
  <c r="S38" i="31"/>
  <c r="S38" i="30"/>
  <c r="S38" i="29"/>
  <c r="S38" i="28"/>
  <c r="S38" i="27"/>
  <c r="S37" i="26"/>
  <c r="S37" i="25"/>
  <c r="E4763" i="13"/>
  <c r="E4677"/>
  <c r="E4617"/>
  <c r="E4549"/>
  <c r="E4493"/>
  <c r="E4440"/>
  <c r="E4370"/>
  <c r="E4224"/>
  <c r="E4126"/>
  <c r="E3957"/>
  <c r="E3737"/>
  <c r="E3191"/>
  <c r="E3141"/>
  <c r="E3040"/>
  <c r="E2869"/>
  <c r="E2676"/>
  <c r="E2502"/>
  <c r="E2264"/>
  <c r="E2112"/>
  <c r="E1919"/>
  <c r="E1722"/>
  <c r="E1597"/>
  <c r="E1484"/>
  <c r="E656"/>
  <c r="E121"/>
  <c r="AU65"/>
  <c r="AU60"/>
  <c r="AU56"/>
  <c r="AU47"/>
  <c r="AU23"/>
  <c r="U63" i="32" l="1"/>
  <c r="S37" i="27"/>
  <c r="G63" i="26"/>
  <c r="G64" i="27"/>
  <c r="G64" i="28"/>
  <c r="G64" i="29"/>
  <c r="J40"/>
  <c r="G40" i="26"/>
  <c r="L41" i="27"/>
  <c r="G41" i="28"/>
  <c r="L41" i="29"/>
  <c r="G41" i="30"/>
  <c r="L41" i="31"/>
  <c r="G41" i="32"/>
  <c r="G41" i="25"/>
  <c r="K41"/>
  <c r="G42" i="27"/>
  <c r="K42"/>
  <c r="G42" i="29"/>
  <c r="K42"/>
  <c r="G42" i="31"/>
  <c r="K42"/>
  <c r="I64" i="29"/>
  <c r="I40" i="27"/>
  <c r="U40" i="31"/>
  <c r="R59" i="27"/>
  <c r="L63"/>
  <c r="S37" i="31"/>
  <c r="I40" i="29"/>
  <c r="U40"/>
  <c r="H63" i="30"/>
  <c r="R59" i="31"/>
  <c r="H62" i="26"/>
  <c r="U63" i="28"/>
  <c r="L63" i="31"/>
  <c r="S37" i="29"/>
  <c r="I39" i="26"/>
  <c r="I40" i="28"/>
  <c r="U40" i="30"/>
  <c r="U40" i="32"/>
  <c r="R59" i="29"/>
  <c r="S60" i="26"/>
  <c r="S61" i="27"/>
  <c r="S61" i="28"/>
  <c r="S61" i="29"/>
  <c r="S61" i="30"/>
  <c r="S61" i="31"/>
  <c r="S61" i="32"/>
  <c r="U62" i="26"/>
  <c r="H63" i="28"/>
  <c r="L63" i="29"/>
  <c r="U63" i="30"/>
  <c r="H63" i="32"/>
  <c r="S36" i="26"/>
  <c r="S37" i="28"/>
  <c r="S37" i="30"/>
  <c r="S37" i="32"/>
  <c r="R37" i="26"/>
  <c r="R38" i="27"/>
  <c r="R38" i="28"/>
  <c r="R38" i="29"/>
  <c r="R38" i="30"/>
  <c r="R38" i="31"/>
  <c r="R38" i="32"/>
  <c r="U39" i="26"/>
  <c r="U40" i="27"/>
  <c r="U40" i="28"/>
  <c r="I40" i="30"/>
  <c r="I40" i="31"/>
  <c r="I40" i="32"/>
  <c r="R58" i="26"/>
  <c r="R59" i="28"/>
  <c r="R59" i="30"/>
  <c r="R59" i="32"/>
  <c r="L62" i="26"/>
  <c r="H63" i="27"/>
  <c r="U63"/>
  <c r="L63" i="28"/>
  <c r="H63" i="29"/>
  <c r="U63"/>
  <c r="L63" i="30"/>
  <c r="H63" i="31"/>
  <c r="U63"/>
  <c r="L63" i="32"/>
  <c r="G64" i="30"/>
  <c r="G64" i="31"/>
  <c r="G64" i="32"/>
  <c r="J40" i="27"/>
  <c r="J40" i="31"/>
  <c r="K40" i="26"/>
  <c r="H41" i="27"/>
  <c r="K41" i="28"/>
  <c r="H41" i="29"/>
  <c r="K41" i="30"/>
  <c r="H41" i="31"/>
  <c r="K41" i="32"/>
  <c r="J62" i="26"/>
  <c r="K63" i="27"/>
  <c r="J63" i="28"/>
  <c r="K63" i="29"/>
  <c r="J63" i="30"/>
  <c r="K63" i="31"/>
  <c r="J63" i="32"/>
  <c r="I64" i="27"/>
  <c r="I64" i="31"/>
  <c r="J39" i="26"/>
  <c r="J40" i="28"/>
  <c r="J40" i="30"/>
  <c r="J40" i="32"/>
  <c r="H40" i="26"/>
  <c r="L40"/>
  <c r="G41" i="27"/>
  <c r="K41"/>
  <c r="H41" i="28"/>
  <c r="L41"/>
  <c r="G41" i="29"/>
  <c r="K41"/>
  <c r="H41" i="30"/>
  <c r="L41"/>
  <c r="G41" i="31"/>
  <c r="K41"/>
  <c r="H41" i="32"/>
  <c r="L41"/>
  <c r="G41" i="26"/>
  <c r="K41"/>
  <c r="G42" i="28"/>
  <c r="K42"/>
  <c r="G42" i="30"/>
  <c r="K42"/>
  <c r="G42" i="32"/>
  <c r="K42"/>
  <c r="K62" i="26"/>
  <c r="J63" i="27"/>
  <c r="K63" i="28"/>
  <c r="J63" i="29"/>
  <c r="K63" i="30"/>
  <c r="J63" i="31"/>
  <c r="K63" i="32"/>
  <c r="I63" i="26"/>
  <c r="I64" i="28"/>
  <c r="I64" i="30"/>
  <c r="I64" i="32"/>
  <c r="I5060" i="13"/>
  <c r="L6423"/>
  <c r="L519" i="23" s="1"/>
  <c r="L6433" i="13"/>
  <c r="K6497"/>
  <c r="K529" i="23" s="1"/>
  <c r="K6510" i="13"/>
  <c r="M6423"/>
  <c r="M519" i="23" s="1"/>
  <c r="M6433" i="13"/>
  <c r="AA609"/>
  <c r="Q14" i="29"/>
  <c r="S36" i="23"/>
  <c r="M4981" i="13"/>
  <c r="M299" i="23" s="1"/>
  <c r="M4995" i="13"/>
  <c r="J4981"/>
  <c r="J299" i="23" s="1"/>
  <c r="J4995" i="13"/>
  <c r="N4981"/>
  <c r="N299" i="23" s="1"/>
  <c r="N4995" i="13"/>
  <c r="L4895"/>
  <c r="L289" i="23" s="1"/>
  <c r="L4902" i="13"/>
  <c r="I4981"/>
  <c r="I299" i="23" s="1"/>
  <c r="I4995" i="13"/>
  <c r="AA7831"/>
  <c r="Q81" i="29"/>
  <c r="S706" i="23"/>
  <c r="AA5312" i="13"/>
  <c r="Q45" i="26"/>
  <c r="S353" i="23"/>
  <c r="J6423" i="13"/>
  <c r="J519" i="23" s="1"/>
  <c r="J6433" i="13"/>
  <c r="AM6423"/>
  <c r="W519" i="23" s="1"/>
  <c r="AM6433" i="13"/>
  <c r="N6423"/>
  <c r="N519" i="23" s="1"/>
  <c r="N6433" i="13"/>
  <c r="AB6163"/>
  <c r="T479" i="23" s="1"/>
  <c r="AB6174" i="13"/>
  <c r="AC6297"/>
  <c r="U499" i="23" s="1"/>
  <c r="AC6309" i="13"/>
  <c r="AB4749"/>
  <c r="T269" i="23" s="1"/>
  <c r="AB4763" i="13"/>
  <c r="AC4668"/>
  <c r="U259" i="23" s="1"/>
  <c r="AC4677" i="13"/>
  <c r="AA6933"/>
  <c r="Q69" i="28"/>
  <c r="S585" i="23"/>
  <c r="AM4895" i="13"/>
  <c r="W289" i="23" s="1"/>
  <c r="AM4902" i="13"/>
  <c r="K4895"/>
  <c r="K289" i="23" s="1"/>
  <c r="K4902" i="13"/>
  <c r="I6497"/>
  <c r="I529" i="23" s="1"/>
  <c r="I6510" i="13"/>
  <c r="M5060"/>
  <c r="AU5174"/>
  <c r="AU5125" s="1"/>
  <c r="E328" i="34"/>
  <c r="K328" s="1"/>
  <c r="K321" s="1"/>
  <c r="C43" i="31"/>
  <c r="C86" s="1"/>
  <c r="S7227" i="13"/>
  <c r="S7219"/>
  <c r="S7215" s="1"/>
  <c r="S7212" s="1"/>
  <c r="S7209" s="1"/>
  <c r="S7206" s="1"/>
  <c r="S7202" s="1"/>
  <c r="S7185" s="1"/>
  <c r="S7181" s="1"/>
  <c r="P7227"/>
  <c r="P7219"/>
  <c r="P7215" s="1"/>
  <c r="P7212" s="1"/>
  <c r="P7209" s="1"/>
  <c r="P7206" s="1"/>
  <c r="P7202" s="1"/>
  <c r="P7185" s="1"/>
  <c r="P7181" s="1"/>
  <c r="Q7227"/>
  <c r="Q7219"/>
  <c r="Q7215" s="1"/>
  <c r="Q7212" s="1"/>
  <c r="Q7209" s="1"/>
  <c r="Q7206" s="1"/>
  <c r="Q7202" s="1"/>
  <c r="Q7185" s="1"/>
  <c r="Q7181" s="1"/>
  <c r="V7227"/>
  <c r="V7219"/>
  <c r="V7215" s="1"/>
  <c r="V7212" s="1"/>
  <c r="V7209" s="1"/>
  <c r="V7206" s="1"/>
  <c r="V7202" s="1"/>
  <c r="V7185" s="1"/>
  <c r="V7181" s="1"/>
  <c r="AJ7070"/>
  <c r="AJ7061"/>
  <c r="AJ7057" s="1"/>
  <c r="AJ7054" s="1"/>
  <c r="AJ7051" s="1"/>
  <c r="AJ7048" s="1"/>
  <c r="AJ7044" s="1"/>
  <c r="AJ7026" s="1"/>
  <c r="AH7070"/>
  <c r="AH7061"/>
  <c r="AH7057" s="1"/>
  <c r="AH7054" s="1"/>
  <c r="AH7051" s="1"/>
  <c r="AH7048" s="1"/>
  <c r="AH7044" s="1"/>
  <c r="AH7026" s="1"/>
  <c r="U7227"/>
  <c r="U7219"/>
  <c r="U7215" s="1"/>
  <c r="U7212" s="1"/>
  <c r="U7209" s="1"/>
  <c r="U7206" s="1"/>
  <c r="U7202" s="1"/>
  <c r="U7185" s="1"/>
  <c r="U7181" s="1"/>
  <c r="AK7014"/>
  <c r="AK7022"/>
  <c r="AK7021" s="1"/>
  <c r="AF7070"/>
  <c r="AF7061"/>
  <c r="AF7057" s="1"/>
  <c r="AF7054" s="1"/>
  <c r="AF7051" s="1"/>
  <c r="AF7048" s="1"/>
  <c r="AF7044" s="1"/>
  <c r="AF7026" s="1"/>
  <c r="AG7070"/>
  <c r="AG7061"/>
  <c r="AG7057" s="1"/>
  <c r="AG7054" s="1"/>
  <c r="AG7051" s="1"/>
  <c r="AG7048" s="1"/>
  <c r="AG7044" s="1"/>
  <c r="AG7026" s="1"/>
  <c r="AD7946"/>
  <c r="AL7957"/>
  <c r="T82" i="29" s="1"/>
  <c r="H7996" i="13"/>
  <c r="H722" i="23" s="1"/>
  <c r="AU5117" i="13"/>
  <c r="AU5060" s="1"/>
  <c r="E319" i="34"/>
  <c r="C42" i="32"/>
  <c r="C86" s="1"/>
  <c r="O7965" i="13"/>
  <c r="W7980"/>
  <c r="M82" i="32" s="1"/>
  <c r="Z7965" i="13"/>
  <c r="P82" i="31" s="1"/>
  <c r="AI7070" i="13"/>
  <c r="AI7061"/>
  <c r="AI7057" s="1"/>
  <c r="AI7054" s="1"/>
  <c r="AI7051" s="1"/>
  <c r="AI7048" s="1"/>
  <c r="AI7044" s="1"/>
  <c r="AI7026" s="1"/>
  <c r="T7227"/>
  <c r="T7219"/>
  <c r="T7215" s="1"/>
  <c r="T7212" s="1"/>
  <c r="T7209" s="1"/>
  <c r="T7206" s="1"/>
  <c r="T7202" s="1"/>
  <c r="T7185" s="1"/>
  <c r="T7181" s="1"/>
  <c r="R7227"/>
  <c r="R7219"/>
  <c r="R7215" s="1"/>
  <c r="R7212" s="1"/>
  <c r="R7209" s="1"/>
  <c r="R7206" s="1"/>
  <c r="R7202" s="1"/>
  <c r="R7185" s="1"/>
  <c r="R7181" s="1"/>
  <c r="AE7070"/>
  <c r="AE7061"/>
  <c r="AE7057" s="1"/>
  <c r="AE7054" s="1"/>
  <c r="AE7051" s="1"/>
  <c r="AE7048" s="1"/>
  <c r="AE7044" s="1"/>
  <c r="AE7026" s="1"/>
  <c r="E328" i="23"/>
  <c r="AE328" s="1"/>
  <c r="AE18"/>
  <c r="AE25"/>
  <c r="AE35"/>
  <c r="AE45"/>
  <c r="AE55"/>
  <c r="AE65"/>
  <c r="AE75"/>
  <c r="AE85"/>
  <c r="AE89"/>
  <c r="AE99"/>
  <c r="AE109"/>
  <c r="AE119"/>
  <c r="AE129"/>
  <c r="AE135"/>
  <c r="AE139"/>
  <c r="AE145"/>
  <c r="AE155"/>
  <c r="AE159"/>
  <c r="AE165"/>
  <c r="AE169"/>
  <c r="AE175"/>
  <c r="AE179"/>
  <c r="AE185"/>
  <c r="AE189"/>
  <c r="AE195"/>
  <c r="AE199"/>
  <c r="AE205"/>
  <c r="AE209"/>
  <c r="AE215"/>
  <c r="AE225"/>
  <c r="AE229"/>
  <c r="AE235"/>
  <c r="AE239"/>
  <c r="AE245"/>
  <c r="AE249"/>
  <c r="AE255"/>
  <c r="AE259"/>
  <c r="AE265"/>
  <c r="AE269"/>
  <c r="AE275"/>
  <c r="AE279"/>
  <c r="AE285"/>
  <c r="AE289"/>
  <c r="AE305"/>
  <c r="AE309"/>
  <c r="AE315"/>
  <c r="AE319"/>
  <c r="AE325"/>
  <c r="AE329"/>
  <c r="AE335"/>
  <c r="AE339"/>
  <c r="AE355"/>
  <c r="AE359"/>
  <c r="AE365"/>
  <c r="AE369"/>
  <c r="AE375"/>
  <c r="AE379"/>
  <c r="AE385"/>
  <c r="AE389"/>
  <c r="AE395"/>
  <c r="AE399"/>
  <c r="AE405"/>
  <c r="AE409"/>
  <c r="AE415"/>
  <c r="AE419"/>
  <c r="AE425"/>
  <c r="AE429"/>
  <c r="AE435"/>
  <c r="AE439"/>
  <c r="AE445"/>
  <c r="AE449"/>
  <c r="AE455"/>
  <c r="AE459"/>
  <c r="AE465"/>
  <c r="AE469"/>
  <c r="AE475"/>
  <c r="AE479"/>
  <c r="AE485"/>
  <c r="AE489"/>
  <c r="AE495"/>
  <c r="AE499"/>
  <c r="AE505"/>
  <c r="AE509"/>
  <c r="AE515"/>
  <c r="AE519"/>
  <c r="AE525"/>
  <c r="AE529"/>
  <c r="AE535"/>
  <c r="AE539"/>
  <c r="AE545"/>
  <c r="AE549"/>
  <c r="AE555"/>
  <c r="AE559"/>
  <c r="AE565"/>
  <c r="AE569"/>
  <c r="AE575"/>
  <c r="AE579"/>
  <c r="AE585"/>
  <c r="AE589"/>
  <c r="AE595"/>
  <c r="AE599"/>
  <c r="AE605"/>
  <c r="AE609"/>
  <c r="AE615"/>
  <c r="AE619"/>
  <c r="AE625"/>
  <c r="AE629"/>
  <c r="AE635"/>
  <c r="AE639"/>
  <c r="AE645"/>
  <c r="AE649"/>
  <c r="AE655"/>
  <c r="AE659"/>
  <c r="AE665"/>
  <c r="AE669"/>
  <c r="AE675"/>
  <c r="AE679"/>
  <c r="AE685"/>
  <c r="AE689"/>
  <c r="AE695"/>
  <c r="AE699"/>
  <c r="AE705"/>
  <c r="AE709"/>
  <c r="AE715"/>
  <c r="AE725"/>
  <c r="AE14"/>
  <c r="AE29"/>
  <c r="AE39"/>
  <c r="AE49"/>
  <c r="AE59"/>
  <c r="AE69"/>
  <c r="AE79"/>
  <c r="AE95"/>
  <c r="AE105"/>
  <c r="AE115"/>
  <c r="AE125"/>
  <c r="AE149"/>
  <c r="AE219"/>
  <c r="AE719"/>
  <c r="AE729"/>
  <c r="AE32"/>
  <c r="AE42"/>
  <c r="AE52"/>
  <c r="AE62"/>
  <c r="AE66"/>
  <c r="AE92"/>
  <c r="AE96"/>
  <c r="AE106"/>
  <c r="AE116"/>
  <c r="AE126"/>
  <c r="AE136"/>
  <c r="AE146"/>
  <c r="AE156"/>
  <c r="AE166"/>
  <c r="AE176"/>
  <c r="AE202"/>
  <c r="AE212"/>
  <c r="AE222"/>
  <c r="AE226"/>
  <c r="AE236"/>
  <c r="AE246"/>
  <c r="AE256"/>
  <c r="AE266"/>
  <c r="AE282"/>
  <c r="AE302"/>
  <c r="AE312"/>
  <c r="AE322"/>
  <c r="AE332"/>
  <c r="AE336"/>
  <c r="AE346"/>
  <c r="AE366"/>
  <c r="AE386"/>
  <c r="AE396"/>
  <c r="AE416"/>
  <c r="AE426"/>
  <c r="AE436"/>
  <c r="AE726"/>
  <c r="AE13"/>
  <c r="AE16"/>
  <c r="AE23"/>
  <c r="AE27"/>
  <c r="AE33"/>
  <c r="AE37"/>
  <c r="AE43"/>
  <c r="AE47"/>
  <c r="AE53"/>
  <c r="AE57"/>
  <c r="AE63"/>
  <c r="AE67"/>
  <c r="AE73"/>
  <c r="AE77"/>
  <c r="AE83"/>
  <c r="AE93"/>
  <c r="AE97"/>
  <c r="AE103"/>
  <c r="AE107"/>
  <c r="AE113"/>
  <c r="AE117"/>
  <c r="AE123"/>
  <c r="AE127"/>
  <c r="AE133"/>
  <c r="AE137"/>
  <c r="AE143"/>
  <c r="AE147"/>
  <c r="AE153"/>
  <c r="AE157"/>
  <c r="AE163"/>
  <c r="AE167"/>
  <c r="AE173"/>
  <c r="AE177"/>
  <c r="AE183"/>
  <c r="AE187"/>
  <c r="AE193"/>
  <c r="AE197"/>
  <c r="AE203"/>
  <c r="AE207"/>
  <c r="AE213"/>
  <c r="AE217"/>
  <c r="AE223"/>
  <c r="AE227"/>
  <c r="AE233"/>
  <c r="AE237"/>
  <c r="AE243"/>
  <c r="AE247"/>
  <c r="AE253"/>
  <c r="AE257"/>
  <c r="AE263"/>
  <c r="AE267"/>
  <c r="AE273"/>
  <c r="AE277"/>
  <c r="AE283"/>
  <c r="AE287"/>
  <c r="AE297"/>
  <c r="AE303"/>
  <c r="AE307"/>
  <c r="AE313"/>
  <c r="AE317"/>
  <c r="AE323"/>
  <c r="AE327"/>
  <c r="AE333"/>
  <c r="AE337"/>
  <c r="AE347"/>
  <c r="AE353"/>
  <c r="AE357"/>
  <c r="AE363"/>
  <c r="AE367"/>
  <c r="AE373"/>
  <c r="AE377"/>
  <c r="AE383"/>
  <c r="AE387"/>
  <c r="AE393"/>
  <c r="AE397"/>
  <c r="AE403"/>
  <c r="AE407"/>
  <c r="AE413"/>
  <c r="AE417"/>
  <c r="AE423"/>
  <c r="AE427"/>
  <c r="AE433"/>
  <c r="AE437"/>
  <c r="AE443"/>
  <c r="AE447"/>
  <c r="AE453"/>
  <c r="AE457"/>
  <c r="AE463"/>
  <c r="AE467"/>
  <c r="AE473"/>
  <c r="AE477"/>
  <c r="AE483"/>
  <c r="AE487"/>
  <c r="AE493"/>
  <c r="AE497"/>
  <c r="AE503"/>
  <c r="AE507"/>
  <c r="AE513"/>
  <c r="AE517"/>
  <c r="AE523"/>
  <c r="AE527"/>
  <c r="AE533"/>
  <c r="AE537"/>
  <c r="AE543"/>
  <c r="AE547"/>
  <c r="AE553"/>
  <c r="AE557"/>
  <c r="AE563"/>
  <c r="AE567"/>
  <c r="AE573"/>
  <c r="AE577"/>
  <c r="AE583"/>
  <c r="AE587"/>
  <c r="AE593"/>
  <c r="AE597"/>
  <c r="AE603"/>
  <c r="AE613"/>
  <c r="AE617"/>
  <c r="AE623"/>
  <c r="AE627"/>
  <c r="AE633"/>
  <c r="AE637"/>
  <c r="AE643"/>
  <c r="AE647"/>
  <c r="AE653"/>
  <c r="AE657"/>
  <c r="AE663"/>
  <c r="AE667"/>
  <c r="AE673"/>
  <c r="AE677"/>
  <c r="AE683"/>
  <c r="AE687"/>
  <c r="AE693"/>
  <c r="AE697"/>
  <c r="AE703"/>
  <c r="AE707"/>
  <c r="AE713"/>
  <c r="AE717"/>
  <c r="AE723"/>
  <c r="AE727"/>
  <c r="AE12"/>
  <c r="AE17"/>
  <c r="AE26"/>
  <c r="AE36"/>
  <c r="AE46"/>
  <c r="AE56"/>
  <c r="AE76"/>
  <c r="AE86"/>
  <c r="AE102"/>
  <c r="AE112"/>
  <c r="AE122"/>
  <c r="AE132"/>
  <c r="AE142"/>
  <c r="AE152"/>
  <c r="AE162"/>
  <c r="AE172"/>
  <c r="AE182"/>
  <c r="AE186"/>
  <c r="AE196"/>
  <c r="AE206"/>
  <c r="AE216"/>
  <c r="AE232"/>
  <c r="AE242"/>
  <c r="AE252"/>
  <c r="AE262"/>
  <c r="AE272"/>
  <c r="AE276"/>
  <c r="AE286"/>
  <c r="AE306"/>
  <c r="AE316"/>
  <c r="AE326"/>
  <c r="AE352"/>
  <c r="AE356"/>
  <c r="AE376"/>
  <c r="AE406"/>
  <c r="AE446"/>
  <c r="AE456"/>
  <c r="AE466"/>
  <c r="AE476"/>
  <c r="AE482"/>
  <c r="AE486"/>
  <c r="AE496"/>
  <c r="AE502"/>
  <c r="AE506"/>
  <c r="AE516"/>
  <c r="AE522"/>
  <c r="AE526"/>
  <c r="AE536"/>
  <c r="AE542"/>
  <c r="AE546"/>
  <c r="AE556"/>
  <c r="AE562"/>
  <c r="AE566"/>
  <c r="AE576"/>
  <c r="AE582"/>
  <c r="AE586"/>
  <c r="AE596"/>
  <c r="AE602"/>
  <c r="AE612"/>
  <c r="AE616"/>
  <c r="AE626"/>
  <c r="AE636"/>
  <c r="AE646"/>
  <c r="AE656"/>
  <c r="AE666"/>
  <c r="AE672"/>
  <c r="AE676"/>
  <c r="AE682"/>
  <c r="AE686"/>
  <c r="AE692"/>
  <c r="AE696"/>
  <c r="AE706"/>
  <c r="AE712"/>
  <c r="AE716"/>
  <c r="AE19"/>
  <c r="AE15"/>
  <c r="AE24"/>
  <c r="AE28"/>
  <c r="AE34"/>
  <c r="AE38"/>
  <c r="AE44"/>
  <c r="AE48"/>
  <c r="AE54"/>
  <c r="AE58"/>
  <c r="AE64"/>
  <c r="AE68"/>
  <c r="AE74"/>
  <c r="AE78"/>
  <c r="AE84"/>
  <c r="AE88"/>
  <c r="AE94"/>
  <c r="AE98"/>
  <c r="AE104"/>
  <c r="AE108"/>
  <c r="AE114"/>
  <c r="AE118"/>
  <c r="AE124"/>
  <c r="AE128"/>
  <c r="AE134"/>
  <c r="AE138"/>
  <c r="AE144"/>
  <c r="AE148"/>
  <c r="AE154"/>
  <c r="AE158"/>
  <c r="AE164"/>
  <c r="AE168"/>
  <c r="AE174"/>
  <c r="AE178"/>
  <c r="AE184"/>
  <c r="AE188"/>
  <c r="AE194"/>
  <c r="AE198"/>
  <c r="AE204"/>
  <c r="AE208"/>
  <c r="AE214"/>
  <c r="AE218"/>
  <c r="AE224"/>
  <c r="AE228"/>
  <c r="AE234"/>
  <c r="AE238"/>
  <c r="AE244"/>
  <c r="AE248"/>
  <c r="AE254"/>
  <c r="AE258"/>
  <c r="AE264"/>
  <c r="AE268"/>
  <c r="AE274"/>
  <c r="AE278"/>
  <c r="AE284"/>
  <c r="AE288"/>
  <c r="AE304"/>
  <c r="AE308"/>
  <c r="AE314"/>
  <c r="AE318"/>
  <c r="AE324"/>
  <c r="AE334"/>
  <c r="AE338"/>
  <c r="AE354"/>
  <c r="AE358"/>
  <c r="AE364"/>
  <c r="AE368"/>
  <c r="AE374"/>
  <c r="AE378"/>
  <c r="AE384"/>
  <c r="AE388"/>
  <c r="AE394"/>
  <c r="AE398"/>
  <c r="AE404"/>
  <c r="AE408"/>
  <c r="AE414"/>
  <c r="AE418"/>
  <c r="AE424"/>
  <c r="AE428"/>
  <c r="AE434"/>
  <c r="AE438"/>
  <c r="AE444"/>
  <c r="AE448"/>
  <c r="AE454"/>
  <c r="AE458"/>
  <c r="AE464"/>
  <c r="AE468"/>
  <c r="AE474"/>
  <c r="AE478"/>
  <c r="AE484"/>
  <c r="AE488"/>
  <c r="AE494"/>
  <c r="AE498"/>
  <c r="AE504"/>
  <c r="AE508"/>
  <c r="AE514"/>
  <c r="AE518"/>
  <c r="AE524"/>
  <c r="AE528"/>
  <c r="AE534"/>
  <c r="AE538"/>
  <c r="AE544"/>
  <c r="AE548"/>
  <c r="AE554"/>
  <c r="AE558"/>
  <c r="AE564"/>
  <c r="AE568"/>
  <c r="AE574"/>
  <c r="AE578"/>
  <c r="AE584"/>
  <c r="AE588"/>
  <c r="AE594"/>
  <c r="AE598"/>
  <c r="AE604"/>
  <c r="AE608"/>
  <c r="AE614"/>
  <c r="AE618"/>
  <c r="AE624"/>
  <c r="AE628"/>
  <c r="AE634"/>
  <c r="AE638"/>
  <c r="AE644"/>
  <c r="AE648"/>
  <c r="AE654"/>
  <c r="AE658"/>
  <c r="AE664"/>
  <c r="AE668"/>
  <c r="AE674"/>
  <c r="AE678"/>
  <c r="AE684"/>
  <c r="AE688"/>
  <c r="AE694"/>
  <c r="AE698"/>
  <c r="AE704"/>
  <c r="AE708"/>
  <c r="AE714"/>
  <c r="AE718"/>
  <c r="AE724"/>
  <c r="AE728"/>
  <c r="AE606"/>
  <c r="AE607"/>
  <c r="AE296"/>
  <c r="AE294"/>
  <c r="AE298"/>
  <c r="AE344"/>
  <c r="AE348"/>
  <c r="AE292"/>
  <c r="AE342"/>
  <c r="AE293"/>
  <c r="AE343"/>
  <c r="AE295"/>
  <c r="AE299"/>
  <c r="AE345"/>
  <c r="AE349"/>
  <c r="AE72"/>
  <c r="J40" i="25"/>
  <c r="J44"/>
  <c r="G65"/>
  <c r="K65"/>
  <c r="U68" i="26"/>
  <c r="J46" i="25"/>
  <c r="G67"/>
  <c r="K67"/>
  <c r="R61"/>
  <c r="H63"/>
  <c r="L63"/>
  <c r="R63"/>
  <c r="R60"/>
  <c r="H62"/>
  <c r="L62"/>
  <c r="R62"/>
  <c r="H64"/>
  <c r="L64"/>
  <c r="R64"/>
  <c r="I65"/>
  <c r="S65"/>
  <c r="I67"/>
  <c r="S67"/>
  <c r="S71"/>
  <c r="S75"/>
  <c r="S77"/>
  <c r="S79"/>
  <c r="S81"/>
  <c r="E71" i="23"/>
  <c r="E191"/>
  <c r="E471"/>
  <c r="E491"/>
  <c r="E511"/>
  <c r="E531"/>
  <c r="E551"/>
  <c r="E571"/>
  <c r="E591"/>
  <c r="E651"/>
  <c r="E661"/>
  <c r="E701"/>
  <c r="E721"/>
  <c r="E81"/>
  <c r="E21"/>
  <c r="U262"/>
  <c r="U265"/>
  <c r="U269"/>
  <c r="U273"/>
  <c r="U274"/>
  <c r="U275"/>
  <c r="U276"/>
  <c r="U277"/>
  <c r="U279"/>
  <c r="U282"/>
  <c r="U284"/>
  <c r="U285"/>
  <c r="U289"/>
  <c r="K292"/>
  <c r="U292"/>
  <c r="W293"/>
  <c r="K294"/>
  <c r="U294"/>
  <c r="W295"/>
  <c r="W296"/>
  <c r="K297"/>
  <c r="W297"/>
  <c r="K298"/>
  <c r="W298"/>
  <c r="U299"/>
  <c r="I302"/>
  <c r="M302"/>
  <c r="W302"/>
  <c r="K303"/>
  <c r="W303"/>
  <c r="K304"/>
  <c r="U304"/>
  <c r="I305"/>
  <c r="M305"/>
  <c r="W305"/>
  <c r="K306"/>
  <c r="W306"/>
  <c r="K307"/>
  <c r="W307"/>
  <c r="K308"/>
  <c r="W308"/>
  <c r="K309"/>
  <c r="U309"/>
  <c r="I312"/>
  <c r="M312"/>
  <c r="U312"/>
  <c r="K313"/>
  <c r="U313"/>
  <c r="K314"/>
  <c r="U314"/>
  <c r="K315"/>
  <c r="U315"/>
  <c r="I316"/>
  <c r="M316"/>
  <c r="W316"/>
  <c r="I317"/>
  <c r="M317"/>
  <c r="W317"/>
  <c r="K318"/>
  <c r="U318"/>
  <c r="I319"/>
  <c r="M319"/>
  <c r="U319"/>
  <c r="I322"/>
  <c r="M322"/>
  <c r="W322"/>
  <c r="K323"/>
  <c r="U323"/>
  <c r="I324"/>
  <c r="M324"/>
  <c r="W324"/>
  <c r="K325"/>
  <c r="W325"/>
  <c r="I326"/>
  <c r="M326"/>
  <c r="U326"/>
  <c r="I327"/>
  <c r="M327"/>
  <c r="W327"/>
  <c r="K328"/>
  <c r="W328"/>
  <c r="K329"/>
  <c r="U329"/>
  <c r="K332"/>
  <c r="U332"/>
  <c r="I333"/>
  <c r="M333"/>
  <c r="U333"/>
  <c r="K334"/>
  <c r="U334"/>
  <c r="I335"/>
  <c r="M335"/>
  <c r="W335"/>
  <c r="K336"/>
  <c r="U336"/>
  <c r="I337"/>
  <c r="M337"/>
  <c r="U337"/>
  <c r="K338"/>
  <c r="U338"/>
  <c r="I339"/>
  <c r="M339"/>
  <c r="W339"/>
  <c r="I342"/>
  <c r="M342"/>
  <c r="W342"/>
  <c r="K343"/>
  <c r="W343"/>
  <c r="K344"/>
  <c r="U344"/>
  <c r="I345"/>
  <c r="M345"/>
  <c r="W345"/>
  <c r="K346"/>
  <c r="W346"/>
  <c r="K347"/>
  <c r="W347"/>
  <c r="K348"/>
  <c r="U348"/>
  <c r="I349"/>
  <c r="M349"/>
  <c r="W349"/>
  <c r="I352"/>
  <c r="M352"/>
  <c r="U352"/>
  <c r="K353"/>
  <c r="W353"/>
  <c r="K354"/>
  <c r="W354"/>
  <c r="I355"/>
  <c r="M355"/>
  <c r="W355"/>
  <c r="K356"/>
  <c r="U356"/>
  <c r="I357"/>
  <c r="M357"/>
  <c r="U357"/>
  <c r="K358"/>
  <c r="U358"/>
  <c r="I359"/>
  <c r="M359"/>
  <c r="U359"/>
  <c r="K362"/>
  <c r="U362"/>
  <c r="I363"/>
  <c r="M363"/>
  <c r="W363"/>
  <c r="K364"/>
  <c r="U364"/>
  <c r="U263"/>
  <c r="U264"/>
  <c r="U266"/>
  <c r="U267"/>
  <c r="U268"/>
  <c r="U272"/>
  <c r="U278"/>
  <c r="U283"/>
  <c r="U286"/>
  <c r="U287"/>
  <c r="U288"/>
  <c r="W292"/>
  <c r="K293"/>
  <c r="U293"/>
  <c r="W294"/>
  <c r="K295"/>
  <c r="U295"/>
  <c r="K296"/>
  <c r="U296"/>
  <c r="U297"/>
  <c r="U298"/>
  <c r="K299"/>
  <c r="W299"/>
  <c r="K302"/>
  <c r="U302"/>
  <c r="I303"/>
  <c r="M303"/>
  <c r="U303"/>
  <c r="I304"/>
  <c r="M304"/>
  <c r="W304"/>
  <c r="K305"/>
  <c r="U305"/>
  <c r="I306"/>
  <c r="M306"/>
  <c r="U306"/>
  <c r="I307"/>
  <c r="M307"/>
  <c r="U307"/>
  <c r="I308"/>
  <c r="M308"/>
  <c r="U308"/>
  <c r="I309"/>
  <c r="M309"/>
  <c r="W309"/>
  <c r="K312"/>
  <c r="W312"/>
  <c r="I313"/>
  <c r="M313"/>
  <c r="W313"/>
  <c r="I314"/>
  <c r="M314"/>
  <c r="W314"/>
  <c r="I315"/>
  <c r="M315"/>
  <c r="W315"/>
  <c r="K316"/>
  <c r="U316"/>
  <c r="K317"/>
  <c r="U317"/>
  <c r="I318"/>
  <c r="M318"/>
  <c r="W318"/>
  <c r="K319"/>
  <c r="W319"/>
  <c r="K322"/>
  <c r="U322"/>
  <c r="I323"/>
  <c r="M323"/>
  <c r="W323"/>
  <c r="K324"/>
  <c r="U324"/>
  <c r="I325"/>
  <c r="M325"/>
  <c r="U325"/>
  <c r="K326"/>
  <c r="W326"/>
  <c r="K327"/>
  <c r="U327"/>
  <c r="I328"/>
  <c r="M328"/>
  <c r="U328"/>
  <c r="I329"/>
  <c r="M329"/>
  <c r="W329"/>
  <c r="I332"/>
  <c r="M332"/>
  <c r="W332"/>
  <c r="K333"/>
  <c r="W333"/>
  <c r="I334"/>
  <c r="M334"/>
  <c r="W334"/>
  <c r="K335"/>
  <c r="U335"/>
  <c r="I336"/>
  <c r="M336"/>
  <c r="W336"/>
  <c r="K337"/>
  <c r="W337"/>
  <c r="I338"/>
  <c r="M338"/>
  <c r="W338"/>
  <c r="K339"/>
  <c r="U339"/>
  <c r="K342"/>
  <c r="U342"/>
  <c r="I343"/>
  <c r="M343"/>
  <c r="U343"/>
  <c r="I344"/>
  <c r="M344"/>
  <c r="W344"/>
  <c r="K345"/>
  <c r="U345"/>
  <c r="I346"/>
  <c r="M346"/>
  <c r="U346"/>
  <c r="I347"/>
  <c r="M347"/>
  <c r="U347"/>
  <c r="I348"/>
  <c r="M348"/>
  <c r="W348"/>
  <c r="K349"/>
  <c r="U349"/>
  <c r="K352"/>
  <c r="W352"/>
  <c r="I353"/>
  <c r="M353"/>
  <c r="U353"/>
  <c r="I354"/>
  <c r="M354"/>
  <c r="U354"/>
  <c r="K355"/>
  <c r="U355"/>
  <c r="I356"/>
  <c r="M356"/>
  <c r="W356"/>
  <c r="K357"/>
  <c r="W357"/>
  <c r="I358"/>
  <c r="M358"/>
  <c r="W358"/>
  <c r="K359"/>
  <c r="W359"/>
  <c r="I362"/>
  <c r="M362"/>
  <c r="W362"/>
  <c r="K363"/>
  <c r="U363"/>
  <c r="I364"/>
  <c r="M364"/>
  <c r="W364"/>
  <c r="T272"/>
  <c r="T273"/>
  <c r="T274"/>
  <c r="T275"/>
  <c r="T276"/>
  <c r="T277"/>
  <c r="T278"/>
  <c r="T279"/>
  <c r="T282"/>
  <c r="T283"/>
  <c r="T284"/>
  <c r="T285"/>
  <c r="T286"/>
  <c r="U502"/>
  <c r="U503"/>
  <c r="U504"/>
  <c r="U505"/>
  <c r="U506"/>
  <c r="U507"/>
  <c r="U508"/>
  <c r="U509"/>
  <c r="U512"/>
  <c r="U513"/>
  <c r="U514"/>
  <c r="U515"/>
  <c r="U516"/>
  <c r="U517"/>
  <c r="U518"/>
  <c r="U519"/>
  <c r="M522"/>
  <c r="U522"/>
  <c r="W522"/>
  <c r="M523"/>
  <c r="U523"/>
  <c r="W523"/>
  <c r="M524"/>
  <c r="U524"/>
  <c r="W524"/>
  <c r="M525"/>
  <c r="U525"/>
  <c r="W525"/>
  <c r="M526"/>
  <c r="U526"/>
  <c r="W526"/>
  <c r="M527"/>
  <c r="U527"/>
  <c r="W527"/>
  <c r="M528"/>
  <c r="U528"/>
  <c r="W528"/>
  <c r="M529"/>
  <c r="U529"/>
  <c r="W529"/>
  <c r="I532"/>
  <c r="K532"/>
  <c r="M532"/>
  <c r="U532"/>
  <c r="W532"/>
  <c r="I533"/>
  <c r="K533"/>
  <c r="M533"/>
  <c r="U533"/>
  <c r="W533"/>
  <c r="I534"/>
  <c r="K534"/>
  <c r="M534"/>
  <c r="U534"/>
  <c r="W534"/>
  <c r="I535"/>
  <c r="K535"/>
  <c r="M535"/>
  <c r="U535"/>
  <c r="W535"/>
  <c r="I536"/>
  <c r="K536"/>
  <c r="M536"/>
  <c r="U536"/>
  <c r="W536"/>
  <c r="I537"/>
  <c r="K537"/>
  <c r="M537"/>
  <c r="U537"/>
  <c r="W537"/>
  <c r="I538"/>
  <c r="K538"/>
  <c r="M538"/>
  <c r="U538"/>
  <c r="W538"/>
  <c r="I539"/>
  <c r="K539"/>
  <c r="M539"/>
  <c r="U539"/>
  <c r="W539"/>
  <c r="I542"/>
  <c r="K542"/>
  <c r="M542"/>
  <c r="U542"/>
  <c r="W542"/>
  <c r="I543"/>
  <c r="K543"/>
  <c r="M543"/>
  <c r="U543"/>
  <c r="W543"/>
  <c r="I544"/>
  <c r="K544"/>
  <c r="M544"/>
  <c r="U544"/>
  <c r="W544"/>
  <c r="I545"/>
  <c r="K545"/>
  <c r="M545"/>
  <c r="U545"/>
  <c r="W545"/>
  <c r="I546"/>
  <c r="K546"/>
  <c r="M546"/>
  <c r="U546"/>
  <c r="W546"/>
  <c r="I547"/>
  <c r="K547"/>
  <c r="M547"/>
  <c r="U547"/>
  <c r="W547"/>
  <c r="I548"/>
  <c r="K548"/>
  <c r="M548"/>
  <c r="U548"/>
  <c r="W548"/>
  <c r="I549"/>
  <c r="K549"/>
  <c r="M549"/>
  <c r="U549"/>
  <c r="W549"/>
  <c r="J552"/>
  <c r="L552"/>
  <c r="N552"/>
  <c r="T552"/>
  <c r="J553"/>
  <c r="L553"/>
  <c r="N553"/>
  <c r="T553"/>
  <c r="J554"/>
  <c r="L554"/>
  <c r="N554"/>
  <c r="T554"/>
  <c r="J555"/>
  <c r="L555"/>
  <c r="N555"/>
  <c r="T555"/>
  <c r="J556"/>
  <c r="L556"/>
  <c r="N556"/>
  <c r="T556"/>
  <c r="J557"/>
  <c r="L557"/>
  <c r="N557"/>
  <c r="T557"/>
  <c r="J558"/>
  <c r="L558"/>
  <c r="N558"/>
  <c r="T558"/>
  <c r="J559"/>
  <c r="T287"/>
  <c r="T288"/>
  <c r="T289"/>
  <c r="L292"/>
  <c r="T292"/>
  <c r="L293"/>
  <c r="T293"/>
  <c r="L294"/>
  <c r="T294"/>
  <c r="L295"/>
  <c r="T295"/>
  <c r="L296"/>
  <c r="T296"/>
  <c r="L297"/>
  <c r="T297"/>
  <c r="L298"/>
  <c r="T298"/>
  <c r="L299"/>
  <c r="T299"/>
  <c r="J302"/>
  <c r="L302"/>
  <c r="N302"/>
  <c r="T302"/>
  <c r="J303"/>
  <c r="L303"/>
  <c r="N303"/>
  <c r="T303"/>
  <c r="J304"/>
  <c r="L304"/>
  <c r="N304"/>
  <c r="T304"/>
  <c r="J305"/>
  <c r="L305"/>
  <c r="N305"/>
  <c r="T305"/>
  <c r="J306"/>
  <c r="L306"/>
  <c r="N306"/>
  <c r="T306"/>
  <c r="J307"/>
  <c r="L307"/>
  <c r="N307"/>
  <c r="T307"/>
  <c r="J308"/>
  <c r="L308"/>
  <c r="N308"/>
  <c r="T308"/>
  <c r="J309"/>
  <c r="L309"/>
  <c r="N309"/>
  <c r="T309"/>
  <c r="J312"/>
  <c r="L312"/>
  <c r="N312"/>
  <c r="T312"/>
  <c r="J313"/>
  <c r="L313"/>
  <c r="N313"/>
  <c r="T313"/>
  <c r="J314"/>
  <c r="L314"/>
  <c r="N314"/>
  <c r="T314"/>
  <c r="J315"/>
  <c r="L315"/>
  <c r="N315"/>
  <c r="T315"/>
  <c r="J316"/>
  <c r="L316"/>
  <c r="N316"/>
  <c r="T316"/>
  <c r="J317"/>
  <c r="L317"/>
  <c r="N317"/>
  <c r="T317"/>
  <c r="J318"/>
  <c r="L318"/>
  <c r="N318"/>
  <c r="T318"/>
  <c r="J319"/>
  <c r="L319"/>
  <c r="N319"/>
  <c r="T319"/>
  <c r="J322"/>
  <c r="L322"/>
  <c r="N322"/>
  <c r="T322"/>
  <c r="J323"/>
  <c r="L323"/>
  <c r="N323"/>
  <c r="T323"/>
  <c r="J324"/>
  <c r="L324"/>
  <c r="N324"/>
  <c r="T324"/>
  <c r="J325"/>
  <c r="L325"/>
  <c r="N325"/>
  <c r="T325"/>
  <c r="J326"/>
  <c r="L326"/>
  <c r="N326"/>
  <c r="T326"/>
  <c r="J327"/>
  <c r="L327"/>
  <c r="N327"/>
  <c r="T327"/>
  <c r="J328"/>
  <c r="L328"/>
  <c r="N328"/>
  <c r="T328"/>
  <c r="J329"/>
  <c r="L329"/>
  <c r="N329"/>
  <c r="T329"/>
  <c r="J332"/>
  <c r="L332"/>
  <c r="N332"/>
  <c r="T332"/>
  <c r="J333"/>
  <c r="L333"/>
  <c r="N333"/>
  <c r="T333"/>
  <c r="J334"/>
  <c r="L334"/>
  <c r="N334"/>
  <c r="T334"/>
  <c r="J335"/>
  <c r="L335"/>
  <c r="N335"/>
  <c r="T335"/>
  <c r="J336"/>
  <c r="L336"/>
  <c r="N336"/>
  <c r="T336"/>
  <c r="J337"/>
  <c r="L337"/>
  <c r="N337"/>
  <c r="T337"/>
  <c r="J338"/>
  <c r="L338"/>
  <c r="N338"/>
  <c r="T338"/>
  <c r="J339"/>
  <c r="L339"/>
  <c r="N339"/>
  <c r="T339"/>
  <c r="J342"/>
  <c r="L342"/>
  <c r="N342"/>
  <c r="T342"/>
  <c r="J343"/>
  <c r="L343"/>
  <c r="N343"/>
  <c r="T343"/>
  <c r="J344"/>
  <c r="L344"/>
  <c r="N344"/>
  <c r="T344"/>
  <c r="J345"/>
  <c r="L345"/>
  <c r="N345"/>
  <c r="T345"/>
  <c r="J346"/>
  <c r="L346"/>
  <c r="N346"/>
  <c r="T346"/>
  <c r="J347"/>
  <c r="L347"/>
  <c r="N347"/>
  <c r="T347"/>
  <c r="J348"/>
  <c r="L348"/>
  <c r="N348"/>
  <c r="T348"/>
  <c r="J349"/>
  <c r="L349"/>
  <c r="N349"/>
  <c r="T349"/>
  <c r="J352"/>
  <c r="L352"/>
  <c r="N352"/>
  <c r="T352"/>
  <c r="J353"/>
  <c r="L353"/>
  <c r="N353"/>
  <c r="T353"/>
  <c r="J354"/>
  <c r="L354"/>
  <c r="N354"/>
  <c r="T354"/>
  <c r="J355"/>
  <c r="L355"/>
  <c r="N355"/>
  <c r="T355"/>
  <c r="J356"/>
  <c r="L356"/>
  <c r="N356"/>
  <c r="T356"/>
  <c r="J357"/>
  <c r="L357"/>
  <c r="N357"/>
  <c r="T357"/>
  <c r="J358"/>
  <c r="L358"/>
  <c r="N358"/>
  <c r="T358"/>
  <c r="J359"/>
  <c r="L359"/>
  <c r="N359"/>
  <c r="T359"/>
  <c r="J362"/>
  <c r="L362"/>
  <c r="N362"/>
  <c r="T362"/>
  <c r="J363"/>
  <c r="L363"/>
  <c r="N363"/>
  <c r="T363"/>
  <c r="J364"/>
  <c r="L364"/>
  <c r="N364"/>
  <c r="T364"/>
  <c r="L559"/>
  <c r="N559"/>
  <c r="T559"/>
  <c r="I562"/>
  <c r="K562"/>
  <c r="M562"/>
  <c r="U562"/>
  <c r="W562"/>
  <c r="I563"/>
  <c r="K563"/>
  <c r="M563"/>
  <c r="U563"/>
  <c r="W563"/>
  <c r="I564"/>
  <c r="K564"/>
  <c r="M564"/>
  <c r="U564"/>
  <c r="W564"/>
  <c r="I565"/>
  <c r="K565"/>
  <c r="M565"/>
  <c r="U565"/>
  <c r="W565"/>
  <c r="I566"/>
  <c r="K566"/>
  <c r="M566"/>
  <c r="U566"/>
  <c r="W566"/>
  <c r="I567"/>
  <c r="K567"/>
  <c r="M567"/>
  <c r="U567"/>
  <c r="W567"/>
  <c r="I568"/>
  <c r="K568"/>
  <c r="M568"/>
  <c r="U568"/>
  <c r="W568"/>
  <c r="I569"/>
  <c r="K569"/>
  <c r="M569"/>
  <c r="U569"/>
  <c r="W569"/>
  <c r="J572"/>
  <c r="L572"/>
  <c r="N572"/>
  <c r="T572"/>
  <c r="J573"/>
  <c r="L573"/>
  <c r="N573"/>
  <c r="T573"/>
  <c r="J574"/>
  <c r="L574"/>
  <c r="N574"/>
  <c r="T574"/>
  <c r="J575"/>
  <c r="L575"/>
  <c r="N575"/>
  <c r="T575"/>
  <c r="J576"/>
  <c r="L576"/>
  <c r="N576"/>
  <c r="T576"/>
  <c r="J577"/>
  <c r="L577"/>
  <c r="N577"/>
  <c r="T577"/>
  <c r="J578"/>
  <c r="L578"/>
  <c r="N578"/>
  <c r="T578"/>
  <c r="J579"/>
  <c r="L579"/>
  <c r="N579"/>
  <c r="T579"/>
  <c r="I582"/>
  <c r="K582"/>
  <c r="M582"/>
  <c r="U582"/>
  <c r="W582"/>
  <c r="I583"/>
  <c r="K583"/>
  <c r="M583"/>
  <c r="U583"/>
  <c r="W583"/>
  <c r="I584"/>
  <c r="K584"/>
  <c r="M584"/>
  <c r="U584"/>
  <c r="W584"/>
  <c r="I585"/>
  <c r="K585"/>
  <c r="M585"/>
  <c r="U585"/>
  <c r="W585"/>
  <c r="I586"/>
  <c r="K586"/>
  <c r="M586"/>
  <c r="U586"/>
  <c r="W586"/>
  <c r="I587"/>
  <c r="K587"/>
  <c r="M587"/>
  <c r="U587"/>
  <c r="W587"/>
  <c r="I588"/>
  <c r="K588"/>
  <c r="M588"/>
  <c r="U588"/>
  <c r="W588"/>
  <c r="I589"/>
  <c r="K589"/>
  <c r="M589"/>
  <c r="U589"/>
  <c r="W589"/>
  <c r="J592"/>
  <c r="L592"/>
  <c r="N592"/>
  <c r="T592"/>
  <c r="J593"/>
  <c r="L593"/>
  <c r="N593"/>
  <c r="T593"/>
  <c r="J594"/>
  <c r="L594"/>
  <c r="N594"/>
  <c r="T594"/>
  <c r="J595"/>
  <c r="L595"/>
  <c r="N595"/>
  <c r="T595"/>
  <c r="J596"/>
  <c r="L596"/>
  <c r="N596"/>
  <c r="T596"/>
  <c r="J597"/>
  <c r="L597"/>
  <c r="N597"/>
  <c r="T597"/>
  <c r="J598"/>
  <c r="L598"/>
  <c r="N598"/>
  <c r="T598"/>
  <c r="J599"/>
  <c r="L599"/>
  <c r="N599"/>
  <c r="T599"/>
  <c r="I602"/>
  <c r="K602"/>
  <c r="M602"/>
  <c r="U602"/>
  <c r="W602"/>
  <c r="U603"/>
  <c r="U604"/>
  <c r="U605"/>
  <c r="U606"/>
  <c r="U607"/>
  <c r="U608"/>
  <c r="U609"/>
  <c r="T612"/>
  <c r="T613"/>
  <c r="T614"/>
  <c r="T615"/>
  <c r="T616"/>
  <c r="T617"/>
  <c r="T618"/>
  <c r="T619"/>
  <c r="U642"/>
  <c r="U643"/>
  <c r="U644"/>
  <c r="U645"/>
  <c r="U646"/>
  <c r="U647"/>
  <c r="U648"/>
  <c r="U649"/>
  <c r="T652"/>
  <c r="T653"/>
  <c r="T654"/>
  <c r="T655"/>
  <c r="U622"/>
  <c r="U623"/>
  <c r="U624"/>
  <c r="U625"/>
  <c r="U626"/>
  <c r="U627"/>
  <c r="U628"/>
  <c r="U629"/>
  <c r="T632"/>
  <c r="T633"/>
  <c r="T634"/>
  <c r="T635"/>
  <c r="T636"/>
  <c r="T637"/>
  <c r="T638"/>
  <c r="T639"/>
  <c r="T482"/>
  <c r="T483"/>
  <c r="T484"/>
  <c r="T485"/>
  <c r="T486"/>
  <c r="T487"/>
  <c r="T488"/>
  <c r="T489"/>
  <c r="T492"/>
  <c r="T493"/>
  <c r="T494"/>
  <c r="T495"/>
  <c r="T496"/>
  <c r="T497"/>
  <c r="T498"/>
  <c r="T499"/>
  <c r="T502"/>
  <c r="T503"/>
  <c r="T504"/>
  <c r="T505"/>
  <c r="T506"/>
  <c r="T507"/>
  <c r="T508"/>
  <c r="T509"/>
  <c r="T512"/>
  <c r="T513"/>
  <c r="T514"/>
  <c r="T515"/>
  <c r="T516"/>
  <c r="T517"/>
  <c r="T518"/>
  <c r="T519"/>
  <c r="J522"/>
  <c r="L522"/>
  <c r="N522"/>
  <c r="T522"/>
  <c r="J523"/>
  <c r="L523"/>
  <c r="N523"/>
  <c r="T523"/>
  <c r="J524"/>
  <c r="L524"/>
  <c r="N524"/>
  <c r="T524"/>
  <c r="J525"/>
  <c r="L525"/>
  <c r="N525"/>
  <c r="T525"/>
  <c r="J526"/>
  <c r="L526"/>
  <c r="N526"/>
  <c r="T526"/>
  <c r="J527"/>
  <c r="L527"/>
  <c r="N527"/>
  <c r="T527"/>
  <c r="J528"/>
  <c r="L528"/>
  <c r="N528"/>
  <c r="T528"/>
  <c r="J529"/>
  <c r="L529"/>
  <c r="N529"/>
  <c r="T529"/>
  <c r="J532"/>
  <c r="L532"/>
  <c r="N532"/>
  <c r="T532"/>
  <c r="J533"/>
  <c r="L533"/>
  <c r="N533"/>
  <c r="T533"/>
  <c r="J534"/>
  <c r="L534"/>
  <c r="N534"/>
  <c r="T534"/>
  <c r="J535"/>
  <c r="L535"/>
  <c r="N535"/>
  <c r="T535"/>
  <c r="J536"/>
  <c r="L536"/>
  <c r="N536"/>
  <c r="T536"/>
  <c r="J537"/>
  <c r="L537"/>
  <c r="N537"/>
  <c r="T537"/>
  <c r="J538"/>
  <c r="L538"/>
  <c r="N538"/>
  <c r="T538"/>
  <c r="J539"/>
  <c r="L539"/>
  <c r="N539"/>
  <c r="T539"/>
  <c r="J542"/>
  <c r="L542"/>
  <c r="N542"/>
  <c r="T542"/>
  <c r="J543"/>
  <c r="L543"/>
  <c r="N543"/>
  <c r="T543"/>
  <c r="J544"/>
  <c r="L544"/>
  <c r="N544"/>
  <c r="T544"/>
  <c r="J545"/>
  <c r="L545"/>
  <c r="N545"/>
  <c r="T545"/>
  <c r="J546"/>
  <c r="L546"/>
  <c r="N546"/>
  <c r="T546"/>
  <c r="J547"/>
  <c r="L547"/>
  <c r="N547"/>
  <c r="T547"/>
  <c r="J548"/>
  <c r="L548"/>
  <c r="N548"/>
  <c r="T548"/>
  <c r="J549"/>
  <c r="L549"/>
  <c r="N549"/>
  <c r="T549"/>
  <c r="I552"/>
  <c r="K552"/>
  <c r="M552"/>
  <c r="U552"/>
  <c r="W552"/>
  <c r="I553"/>
  <c r="K553"/>
  <c r="M553"/>
  <c r="U553"/>
  <c r="W553"/>
  <c r="I554"/>
  <c r="K554"/>
  <c r="M554"/>
  <c r="U554"/>
  <c r="W554"/>
  <c r="I555"/>
  <c r="K555"/>
  <c r="M555"/>
  <c r="U555"/>
  <c r="W555"/>
  <c r="I556"/>
  <c r="K556"/>
  <c r="M556"/>
  <c r="U556"/>
  <c r="W556"/>
  <c r="I557"/>
  <c r="K557"/>
  <c r="M557"/>
  <c r="U557"/>
  <c r="W557"/>
  <c r="I558"/>
  <c r="K558"/>
  <c r="M558"/>
  <c r="U558"/>
  <c r="W558"/>
  <c r="I559"/>
  <c r="K559"/>
  <c r="M559"/>
  <c r="U559"/>
  <c r="W559"/>
  <c r="J562"/>
  <c r="L562"/>
  <c r="N562"/>
  <c r="T562"/>
  <c r="J563"/>
  <c r="L563"/>
  <c r="N563"/>
  <c r="T563"/>
  <c r="J564"/>
  <c r="L564"/>
  <c r="N564"/>
  <c r="T564"/>
  <c r="J565"/>
  <c r="L565"/>
  <c r="N565"/>
  <c r="T565"/>
  <c r="J566"/>
  <c r="L566"/>
  <c r="N566"/>
  <c r="T566"/>
  <c r="T656"/>
  <c r="T657"/>
  <c r="T658"/>
  <c r="T659"/>
  <c r="U662"/>
  <c r="U663"/>
  <c r="U664"/>
  <c r="U665"/>
  <c r="U666"/>
  <c r="U667"/>
  <c r="U668"/>
  <c r="U669"/>
  <c r="T672"/>
  <c r="T673"/>
  <c r="T674"/>
  <c r="T675"/>
  <c r="T676"/>
  <c r="T677"/>
  <c r="T678"/>
  <c r="T679"/>
  <c r="U682"/>
  <c r="U683"/>
  <c r="U684"/>
  <c r="U685"/>
  <c r="U686"/>
  <c r="U687"/>
  <c r="U688"/>
  <c r="U689"/>
  <c r="T692"/>
  <c r="T693"/>
  <c r="J567"/>
  <c r="L567"/>
  <c r="N567"/>
  <c r="T567"/>
  <c r="J568"/>
  <c r="L568"/>
  <c r="N568"/>
  <c r="T568"/>
  <c r="J569"/>
  <c r="L569"/>
  <c r="N569"/>
  <c r="T569"/>
  <c r="I572"/>
  <c r="K572"/>
  <c r="M572"/>
  <c r="U572"/>
  <c r="W572"/>
  <c r="I573"/>
  <c r="K573"/>
  <c r="M573"/>
  <c r="U573"/>
  <c r="W573"/>
  <c r="I574"/>
  <c r="K574"/>
  <c r="M574"/>
  <c r="U574"/>
  <c r="W574"/>
  <c r="I575"/>
  <c r="K575"/>
  <c r="M575"/>
  <c r="U575"/>
  <c r="W575"/>
  <c r="I576"/>
  <c r="K576"/>
  <c r="M576"/>
  <c r="U576"/>
  <c r="W576"/>
  <c r="I577"/>
  <c r="K577"/>
  <c r="M577"/>
  <c r="U577"/>
  <c r="W577"/>
  <c r="I578"/>
  <c r="K578"/>
  <c r="M578"/>
  <c r="U578"/>
  <c r="W578"/>
  <c r="I579"/>
  <c r="K579"/>
  <c r="M579"/>
  <c r="U579"/>
  <c r="W579"/>
  <c r="J582"/>
  <c r="L582"/>
  <c r="N582"/>
  <c r="T582"/>
  <c r="J583"/>
  <c r="L583"/>
  <c r="N583"/>
  <c r="T583"/>
  <c r="J584"/>
  <c r="L584"/>
  <c r="N584"/>
  <c r="T584"/>
  <c r="J585"/>
  <c r="L585"/>
  <c r="N585"/>
  <c r="T585"/>
  <c r="J586"/>
  <c r="L586"/>
  <c r="N586"/>
  <c r="T586"/>
  <c r="J587"/>
  <c r="L587"/>
  <c r="N587"/>
  <c r="T587"/>
  <c r="J588"/>
  <c r="L588"/>
  <c r="N588"/>
  <c r="T588"/>
  <c r="J589"/>
  <c r="L589"/>
  <c r="N589"/>
  <c r="T589"/>
  <c r="I592"/>
  <c r="K592"/>
  <c r="M592"/>
  <c r="U592"/>
  <c r="W592"/>
  <c r="I593"/>
  <c r="K593"/>
  <c r="M593"/>
  <c r="U593"/>
  <c r="W593"/>
  <c r="I594"/>
  <c r="K594"/>
  <c r="M594"/>
  <c r="U594"/>
  <c r="W594"/>
  <c r="I595"/>
  <c r="K595"/>
  <c r="M595"/>
  <c r="U595"/>
  <c r="W595"/>
  <c r="I596"/>
  <c r="K596"/>
  <c r="M596"/>
  <c r="U596"/>
  <c r="W596"/>
  <c r="I597"/>
  <c r="K597"/>
  <c r="M597"/>
  <c r="U597"/>
  <c r="W597"/>
  <c r="I598"/>
  <c r="K598"/>
  <c r="M598"/>
  <c r="U598"/>
  <c r="W598"/>
  <c r="I599"/>
  <c r="K599"/>
  <c r="M599"/>
  <c r="U599"/>
  <c r="W599"/>
  <c r="J602"/>
  <c r="L602"/>
  <c r="N602"/>
  <c r="T602"/>
  <c r="T603"/>
  <c r="T604"/>
  <c r="T605"/>
  <c r="T606"/>
  <c r="T607"/>
  <c r="T608"/>
  <c r="T609"/>
  <c r="U612"/>
  <c r="U613"/>
  <c r="U614"/>
  <c r="U615"/>
  <c r="U616"/>
  <c r="U617"/>
  <c r="U618"/>
  <c r="U619"/>
  <c r="T622"/>
  <c r="T623"/>
  <c r="T624"/>
  <c r="T625"/>
  <c r="T626"/>
  <c r="T627"/>
  <c r="T628"/>
  <c r="T629"/>
  <c r="U632"/>
  <c r="U633"/>
  <c r="U634"/>
  <c r="U635"/>
  <c r="U636"/>
  <c r="U637"/>
  <c r="U638"/>
  <c r="U639"/>
  <c r="T642"/>
  <c r="T643"/>
  <c r="T644"/>
  <c r="T645"/>
  <c r="T646"/>
  <c r="T647"/>
  <c r="T648"/>
  <c r="T649"/>
  <c r="U652"/>
  <c r="U653"/>
  <c r="U654"/>
  <c r="U655"/>
  <c r="U656"/>
  <c r="U657"/>
  <c r="U658"/>
  <c r="U659"/>
  <c r="T662"/>
  <c r="T663"/>
  <c r="T664"/>
  <c r="T665"/>
  <c r="T666"/>
  <c r="T667"/>
  <c r="T668"/>
  <c r="T669"/>
  <c r="U672"/>
  <c r="U673"/>
  <c r="U674"/>
  <c r="U675"/>
  <c r="U676"/>
  <c r="U677"/>
  <c r="U678"/>
  <c r="U679"/>
  <c r="T682"/>
  <c r="T683"/>
  <c r="T684"/>
  <c r="T685"/>
  <c r="T686"/>
  <c r="T687"/>
  <c r="T688"/>
  <c r="T689"/>
  <c r="U692"/>
  <c r="U693"/>
  <c r="T694"/>
  <c r="T695"/>
  <c r="T696"/>
  <c r="T697"/>
  <c r="T698"/>
  <c r="T699"/>
  <c r="U702"/>
  <c r="U703"/>
  <c r="U704"/>
  <c r="U705"/>
  <c r="U706"/>
  <c r="U707"/>
  <c r="U708"/>
  <c r="U709"/>
  <c r="T712"/>
  <c r="T713"/>
  <c r="T714"/>
  <c r="T715"/>
  <c r="T716"/>
  <c r="T717"/>
  <c r="V717"/>
  <c r="T718"/>
  <c r="V718"/>
  <c r="T719"/>
  <c r="V719"/>
  <c r="R722"/>
  <c r="U722"/>
  <c r="R723"/>
  <c r="R724"/>
  <c r="R725"/>
  <c r="R726"/>
  <c r="R727"/>
  <c r="R728"/>
  <c r="U694"/>
  <c r="U695"/>
  <c r="U696"/>
  <c r="U697"/>
  <c r="U698"/>
  <c r="U699"/>
  <c r="T702"/>
  <c r="T703"/>
  <c r="T704"/>
  <c r="T705"/>
  <c r="T706"/>
  <c r="T707"/>
  <c r="T708"/>
  <c r="T709"/>
  <c r="U712"/>
  <c r="U713"/>
  <c r="U714"/>
  <c r="U715"/>
  <c r="U716"/>
  <c r="U717"/>
  <c r="U718"/>
  <c r="R719"/>
  <c r="U719"/>
  <c r="T722"/>
  <c r="H723"/>
  <c r="H724"/>
  <c r="H725"/>
  <c r="H726"/>
  <c r="H727"/>
  <c r="H728"/>
  <c r="AE572"/>
  <c r="E521"/>
  <c r="E581"/>
  <c r="E691"/>
  <c r="AE722"/>
  <c r="E561"/>
  <c r="AE592"/>
  <c r="E601"/>
  <c r="AE662"/>
  <c r="E671"/>
  <c r="AE702"/>
  <c r="E711"/>
  <c r="AE512"/>
  <c r="AE552"/>
  <c r="AE492"/>
  <c r="E501"/>
  <c r="AE532"/>
  <c r="E541"/>
  <c r="E611"/>
  <c r="AE652"/>
  <c r="E681"/>
  <c r="E201"/>
  <c r="E211"/>
  <c r="E221"/>
  <c r="E231"/>
  <c r="E241"/>
  <c r="E251"/>
  <c r="E261"/>
  <c r="E271"/>
  <c r="E281"/>
  <c r="E291"/>
  <c r="E301"/>
  <c r="E311"/>
  <c r="E331"/>
  <c r="E341"/>
  <c r="E351"/>
  <c r="AE472"/>
  <c r="E481"/>
  <c r="AE362"/>
  <c r="E361"/>
  <c r="AE372"/>
  <c r="E371"/>
  <c r="AE382"/>
  <c r="E381"/>
  <c r="AE392"/>
  <c r="E391"/>
  <c r="AE402"/>
  <c r="E401"/>
  <c r="AE412"/>
  <c r="E411"/>
  <c r="AE422"/>
  <c r="E421"/>
  <c r="AE432"/>
  <c r="E431"/>
  <c r="AE442"/>
  <c r="E441"/>
  <c r="AE452"/>
  <c r="E451"/>
  <c r="AE462"/>
  <c r="E461"/>
  <c r="AE622"/>
  <c r="E621"/>
  <c r="AE632"/>
  <c r="E631"/>
  <c r="AE642"/>
  <c r="E641"/>
  <c r="E61"/>
  <c r="AE82"/>
  <c r="E161"/>
  <c r="E31"/>
  <c r="E91"/>
  <c r="E121"/>
  <c r="AE22"/>
  <c r="E141"/>
  <c r="E51"/>
  <c r="E101"/>
  <c r="E111"/>
  <c r="E131"/>
  <c r="E151"/>
  <c r="AE192"/>
  <c r="E171"/>
  <c r="E181"/>
  <c r="E11"/>
  <c r="E41"/>
  <c r="AE721" l="1"/>
  <c r="E311" i="34"/>
  <c r="K319"/>
  <c r="K311" s="1"/>
  <c r="K741" s="1"/>
  <c r="E321" i="23"/>
  <c r="E741" s="1"/>
  <c r="R718"/>
  <c r="V716"/>
  <c r="O719"/>
  <c r="AA6900" i="13"/>
  <c r="Q69" i="27"/>
  <c r="S584" i="23"/>
  <c r="AC4664" i="13"/>
  <c r="S36" i="32"/>
  <c r="AB4745" i="13"/>
  <c r="R37" i="32"/>
  <c r="AC6293" i="13"/>
  <c r="S60" i="32"/>
  <c r="AB6160" i="13"/>
  <c r="R58" i="32"/>
  <c r="N6420" i="13"/>
  <c r="L62" i="32"/>
  <c r="AM6420" i="13"/>
  <c r="U62" i="32"/>
  <c r="J6420" i="13"/>
  <c r="H62" i="32"/>
  <c r="AA563" i="13"/>
  <c r="Q14" i="28"/>
  <c r="S35" i="23"/>
  <c r="M6420" i="13"/>
  <c r="K62" i="32"/>
  <c r="K6493" i="13"/>
  <c r="I63" i="32"/>
  <c r="L6420" i="13"/>
  <c r="J62" i="32"/>
  <c r="F82" i="25"/>
  <c r="I6493" i="13"/>
  <c r="G63" i="32"/>
  <c r="K4891" i="13"/>
  <c r="I39" i="32"/>
  <c r="AM4891" i="13"/>
  <c r="U39" i="32"/>
  <c r="AA5303" i="13"/>
  <c r="Q45" i="25"/>
  <c r="AA5311" i="13"/>
  <c r="S352" i="23"/>
  <c r="S351" s="1"/>
  <c r="AA7822" i="13"/>
  <c r="Q81" i="28"/>
  <c r="S705" i="23"/>
  <c r="I4977" i="13"/>
  <c r="G40" i="32"/>
  <c r="L4891" i="13"/>
  <c r="J39" i="32"/>
  <c r="N4977" i="13"/>
  <c r="L40" i="32"/>
  <c r="J4977" i="13"/>
  <c r="H40" i="32"/>
  <c r="M4977" i="13"/>
  <c r="K40" i="32"/>
  <c r="G8025" i="13"/>
  <c r="E7995"/>
  <c r="E8182" s="1"/>
  <c r="AN8025"/>
  <c r="Z7961"/>
  <c r="O7961"/>
  <c r="W7965"/>
  <c r="H7980"/>
  <c r="AG7014"/>
  <c r="AG7022"/>
  <c r="AG7021" s="1"/>
  <c r="AF7014"/>
  <c r="AF7022"/>
  <c r="AF7021" s="1"/>
  <c r="U7180"/>
  <c r="U7172"/>
  <c r="U7168" s="1"/>
  <c r="U7165" s="1"/>
  <c r="U7162" s="1"/>
  <c r="U7159" s="1"/>
  <c r="U7155" s="1"/>
  <c r="U7135" s="1"/>
  <c r="U7131" s="1"/>
  <c r="AH7014"/>
  <c r="AH7022"/>
  <c r="AH7021" s="1"/>
  <c r="AJ7014"/>
  <c r="AJ7022"/>
  <c r="AJ7021" s="1"/>
  <c r="V7180"/>
  <c r="V7172"/>
  <c r="V7168" s="1"/>
  <c r="V7165" s="1"/>
  <c r="V7162" s="1"/>
  <c r="V7159" s="1"/>
  <c r="V7155" s="1"/>
  <c r="V7135" s="1"/>
  <c r="V7131" s="1"/>
  <c r="Q7180"/>
  <c r="Q7172"/>
  <c r="Q7168" s="1"/>
  <c r="Q7165" s="1"/>
  <c r="Q7162" s="1"/>
  <c r="Q7159" s="1"/>
  <c r="Q7155" s="1"/>
  <c r="Q7135" s="1"/>
  <c r="Q7131" s="1"/>
  <c r="P7180"/>
  <c r="P7172"/>
  <c r="P7168" s="1"/>
  <c r="P7165" s="1"/>
  <c r="P7162" s="1"/>
  <c r="P7159" s="1"/>
  <c r="P7155" s="1"/>
  <c r="P7135" s="1"/>
  <c r="P7131" s="1"/>
  <c r="S7180"/>
  <c r="S7172"/>
  <c r="S7168" s="1"/>
  <c r="S7165" s="1"/>
  <c r="S7162" s="1"/>
  <c r="S7159" s="1"/>
  <c r="S7155" s="1"/>
  <c r="S7135" s="1"/>
  <c r="S7131" s="1"/>
  <c r="AC43" i="31"/>
  <c r="AE7014" i="13"/>
  <c r="AE7011" s="1"/>
  <c r="AE7008" s="1"/>
  <c r="AE7005" s="1"/>
  <c r="AE7002" s="1"/>
  <c r="AE6998" s="1"/>
  <c r="AE6975" s="1"/>
  <c r="AE6972" s="1"/>
  <c r="AE7022"/>
  <c r="AE7021" s="1"/>
  <c r="R7180"/>
  <c r="R7172"/>
  <c r="R7168" s="1"/>
  <c r="R7165" s="1"/>
  <c r="R7162" s="1"/>
  <c r="R7159" s="1"/>
  <c r="R7155" s="1"/>
  <c r="R7135" s="1"/>
  <c r="R7131" s="1"/>
  <c r="T7180"/>
  <c r="T7172"/>
  <c r="T7168" s="1"/>
  <c r="T7165" s="1"/>
  <c r="T7162" s="1"/>
  <c r="T7159" s="1"/>
  <c r="T7155" s="1"/>
  <c r="T7135" s="1"/>
  <c r="T7131" s="1"/>
  <c r="AI7014"/>
  <c r="AI7011" s="1"/>
  <c r="AI7008" s="1"/>
  <c r="AI7005" s="1"/>
  <c r="AI7002" s="1"/>
  <c r="AI6998" s="1"/>
  <c r="AI6975" s="1"/>
  <c r="AI6972" s="1"/>
  <c r="AI7022"/>
  <c r="AI7021" s="1"/>
  <c r="AC42" i="32"/>
  <c r="AD7921" i="13"/>
  <c r="AL7946"/>
  <c r="M321" i="34"/>
  <c r="E321"/>
  <c r="AK7011" i="13"/>
  <c r="AK7008" s="1"/>
  <c r="AK7005" s="1"/>
  <c r="AK7002" s="1"/>
  <c r="AK6998" s="1"/>
  <c r="AK6975" s="1"/>
  <c r="AK6972" s="1"/>
  <c r="AE91" i="23"/>
  <c r="AE351"/>
  <c r="AE581"/>
  <c r="AE501"/>
  <c r="AE331"/>
  <c r="AE201"/>
  <c r="AE671"/>
  <c r="AE631"/>
  <c r="AE461"/>
  <c r="AE441"/>
  <c r="AE421"/>
  <c r="AE401"/>
  <c r="AE381"/>
  <c r="AE361"/>
  <c r="AE651"/>
  <c r="AE271"/>
  <c r="AE301"/>
  <c r="AE541"/>
  <c r="AE311"/>
  <c r="AE591"/>
  <c r="AE281"/>
  <c r="AE241"/>
  <c r="AE521"/>
  <c r="AE231"/>
  <c r="AE151"/>
  <c r="AE711"/>
  <c r="AE561"/>
  <c r="AE691"/>
  <c r="AE51"/>
  <c r="AE251"/>
  <c r="AE221"/>
  <c r="AE701"/>
  <c r="AE481"/>
  <c r="AE131"/>
  <c r="AE161"/>
  <c r="AE121"/>
  <c r="AE61"/>
  <c r="AE211"/>
  <c r="AE491"/>
  <c r="AE171"/>
  <c r="AE261"/>
  <c r="AE141"/>
  <c r="AE41"/>
  <c r="AE31"/>
  <c r="AE111"/>
  <c r="AE681"/>
  <c r="AE321"/>
  <c r="AE641"/>
  <c r="AE451"/>
  <c r="AE431"/>
  <c r="AE391"/>
  <c r="AE371"/>
  <c r="AE471"/>
  <c r="AE191"/>
  <c r="AE101"/>
  <c r="AE81"/>
  <c r="AE531"/>
  <c r="AE511"/>
  <c r="AE661"/>
  <c r="AE571"/>
  <c r="AE411"/>
  <c r="AE551"/>
  <c r="AE71"/>
  <c r="AE601"/>
  <c r="AE341"/>
  <c r="AE291"/>
  <c r="W581"/>
  <c r="W521"/>
  <c r="U551"/>
  <c r="I591"/>
  <c r="U631"/>
  <c r="W351"/>
  <c r="U661"/>
  <c r="U351"/>
  <c r="W591"/>
  <c r="U601"/>
  <c r="U531"/>
  <c r="T281"/>
  <c r="W341"/>
  <c r="I301"/>
  <c r="W571"/>
  <c r="T561"/>
  <c r="W551"/>
  <c r="W561"/>
  <c r="T551"/>
  <c r="W331"/>
  <c r="M311"/>
  <c r="W321"/>
  <c r="U571"/>
  <c r="T531"/>
  <c r="T611"/>
  <c r="T591"/>
  <c r="T341"/>
  <c r="T311"/>
  <c r="T291"/>
  <c r="U541"/>
  <c r="U521"/>
  <c r="T481"/>
  <c r="T271"/>
  <c r="W291"/>
  <c r="U591"/>
  <c r="T541"/>
  <c r="T521"/>
  <c r="T511"/>
  <c r="T501"/>
  <c r="U621"/>
  <c r="U581"/>
  <c r="T351"/>
  <c r="T331"/>
  <c r="N331"/>
  <c r="T321"/>
  <c r="T301"/>
  <c r="U711"/>
  <c r="T491"/>
  <c r="W311"/>
  <c r="M321"/>
  <c r="W301"/>
  <c r="U281"/>
  <c r="U611"/>
  <c r="T581"/>
  <c r="T651"/>
  <c r="U641"/>
  <c r="U561"/>
  <c r="I351"/>
  <c r="T621"/>
  <c r="T691"/>
  <c r="T701"/>
  <c r="T711"/>
  <c r="U701"/>
  <c r="U691"/>
  <c r="T681"/>
  <c r="U671"/>
  <c r="T661"/>
  <c r="U651"/>
  <c r="T641"/>
  <c r="T601"/>
  <c r="U681"/>
  <c r="T671"/>
  <c r="T631"/>
  <c r="T571"/>
  <c r="W541"/>
  <c r="W531"/>
  <c r="U511"/>
  <c r="U501"/>
  <c r="U341"/>
  <c r="U321"/>
  <c r="U311"/>
  <c r="U301"/>
  <c r="U331"/>
  <c r="U291"/>
  <c r="U271"/>
  <c r="U261"/>
  <c r="M591"/>
  <c r="K591"/>
  <c r="L581"/>
  <c r="M571"/>
  <c r="K571"/>
  <c r="I571"/>
  <c r="L561"/>
  <c r="M551"/>
  <c r="K551"/>
  <c r="I551"/>
  <c r="N541"/>
  <c r="L541"/>
  <c r="J541"/>
  <c r="N531"/>
  <c r="L531"/>
  <c r="J531"/>
  <c r="N521"/>
  <c r="L521"/>
  <c r="J521"/>
  <c r="N591"/>
  <c r="J591"/>
  <c r="K581"/>
  <c r="L571"/>
  <c r="M561"/>
  <c r="N351"/>
  <c r="L351"/>
  <c r="J351"/>
  <c r="N341"/>
  <c r="L341"/>
  <c r="J341"/>
  <c r="L331"/>
  <c r="J331"/>
  <c r="N321"/>
  <c r="L321"/>
  <c r="J321"/>
  <c r="N311"/>
  <c r="L311"/>
  <c r="J311"/>
  <c r="N301"/>
  <c r="L301"/>
  <c r="J301"/>
  <c r="L291"/>
  <c r="L551"/>
  <c r="K541"/>
  <c r="M531"/>
  <c r="I531"/>
  <c r="M521"/>
  <c r="K351"/>
  <c r="M331"/>
  <c r="K311"/>
  <c r="M341"/>
  <c r="K331"/>
  <c r="N581"/>
  <c r="J581"/>
  <c r="N561"/>
  <c r="J561"/>
  <c r="L591"/>
  <c r="M581"/>
  <c r="I581"/>
  <c r="N571"/>
  <c r="J571"/>
  <c r="K561"/>
  <c r="I561"/>
  <c r="N551"/>
  <c r="J551"/>
  <c r="M541"/>
  <c r="I541"/>
  <c r="K531"/>
  <c r="K341"/>
  <c r="I331"/>
  <c r="K321"/>
  <c r="K301"/>
  <c r="M351"/>
  <c r="I341"/>
  <c r="I321"/>
  <c r="I311"/>
  <c r="M301"/>
  <c r="K291"/>
  <c r="E741" i="34" l="1"/>
  <c r="M82" i="31"/>
  <c r="O718" i="23"/>
  <c r="P82" i="30"/>
  <c r="R717" i="23"/>
  <c r="V83" i="31"/>
  <c r="X728" i="23"/>
  <c r="M4974" i="13"/>
  <c r="K40" i="31"/>
  <c r="M298" i="23"/>
  <c r="J4974" i="13"/>
  <c r="H40" i="31"/>
  <c r="J298" i="23"/>
  <c r="N4974" i="13"/>
  <c r="L40" i="31"/>
  <c r="N298" i="23"/>
  <c r="L4888" i="13"/>
  <c r="J39" i="31"/>
  <c r="L288" i="23"/>
  <c r="I4974" i="13"/>
  <c r="G40" i="31"/>
  <c r="I298" i="23"/>
  <c r="L6417" i="13"/>
  <c r="J62" i="31"/>
  <c r="L518" i="23"/>
  <c r="K6490" i="13"/>
  <c r="I63" i="31"/>
  <c r="K528" i="23"/>
  <c r="M6417" i="13"/>
  <c r="K62" i="31"/>
  <c r="M518" i="23"/>
  <c r="AA6889" i="13"/>
  <c r="Q68" i="26"/>
  <c r="S583" i="23"/>
  <c r="T82" i="28"/>
  <c r="V715" i="23"/>
  <c r="F82" i="32"/>
  <c r="H719" i="23"/>
  <c r="G8022" i="13"/>
  <c r="E83" i="31"/>
  <c r="G728" i="23"/>
  <c r="AA7808" i="13"/>
  <c r="Q81" i="27"/>
  <c r="S704" i="23"/>
  <c r="AA5300" i="13"/>
  <c r="Q45" i="32"/>
  <c r="S349" i="23"/>
  <c r="AM4888" i="13"/>
  <c r="U39" i="31"/>
  <c r="W288" i="23"/>
  <c r="K4888" i="13"/>
  <c r="I39" i="31"/>
  <c r="K288" i="23"/>
  <c r="I6490" i="13"/>
  <c r="G63" i="31"/>
  <c r="I528" i="23"/>
  <c r="AA125" i="13"/>
  <c r="Q14" i="27"/>
  <c r="S34" i="23"/>
  <c r="J6417" i="13"/>
  <c r="H62" i="31"/>
  <c r="J518" i="23"/>
  <c r="AM6417" i="13"/>
  <c r="U62" i="31"/>
  <c r="W518" i="23"/>
  <c r="N6417" i="13"/>
  <c r="L62" i="31"/>
  <c r="N518" i="23"/>
  <c r="AB6157" i="13"/>
  <c r="R58" i="31"/>
  <c r="T478" i="23"/>
  <c r="AC6290" i="13"/>
  <c r="S60" i="31"/>
  <c r="U498" i="23"/>
  <c r="AB4742" i="13"/>
  <c r="R37" i="31"/>
  <c r="T268" i="23"/>
  <c r="AC4661" i="13"/>
  <c r="S36" i="31"/>
  <c r="U258" i="23"/>
  <c r="AK6971" i="13"/>
  <c r="AK6958"/>
  <c r="AK6955" s="1"/>
  <c r="AK6952" s="1"/>
  <c r="AK6949" s="1"/>
  <c r="AK6945" s="1"/>
  <c r="AK6933" s="1"/>
  <c r="AK6900" s="1"/>
  <c r="AK6889" s="1"/>
  <c r="T7130"/>
  <c r="T7124"/>
  <c r="T7121" s="1"/>
  <c r="T7118" s="1"/>
  <c r="T7115" s="1"/>
  <c r="T7112" s="1"/>
  <c r="T7109" s="1"/>
  <c r="T7075" s="1"/>
  <c r="T7071" s="1"/>
  <c r="R7130"/>
  <c r="R7124"/>
  <c r="R7121" s="1"/>
  <c r="R7118" s="1"/>
  <c r="R7115" s="1"/>
  <c r="R7112" s="1"/>
  <c r="R7109" s="1"/>
  <c r="R7075" s="1"/>
  <c r="R7071" s="1"/>
  <c r="H7965"/>
  <c r="O7957"/>
  <c r="W7961"/>
  <c r="Z7957"/>
  <c r="AN8022"/>
  <c r="AJ7011"/>
  <c r="AJ7008" s="1"/>
  <c r="AJ7005" s="1"/>
  <c r="AJ7002" s="1"/>
  <c r="AJ6998" s="1"/>
  <c r="AJ6975" s="1"/>
  <c r="AJ6972" s="1"/>
  <c r="AH7011"/>
  <c r="AH7008" s="1"/>
  <c r="AH7005" s="1"/>
  <c r="AH7002" s="1"/>
  <c r="AH6998" s="1"/>
  <c r="AH6975" s="1"/>
  <c r="AH6972" s="1"/>
  <c r="AF7011"/>
  <c r="AF7008" s="1"/>
  <c r="AF7005" s="1"/>
  <c r="AF7002" s="1"/>
  <c r="AF6998" s="1"/>
  <c r="AF6975" s="1"/>
  <c r="AF6972" s="1"/>
  <c r="AG7011"/>
  <c r="AG7008" s="1"/>
  <c r="AG7005" s="1"/>
  <c r="AG7002" s="1"/>
  <c r="AG6998" s="1"/>
  <c r="AG6975" s="1"/>
  <c r="AG6972" s="1"/>
  <c r="AD7873"/>
  <c r="AL7921"/>
  <c r="E19" i="35"/>
  <c r="AC19" s="1"/>
  <c r="AC86" i="32"/>
  <c r="E20" i="36"/>
  <c r="AI6971" i="13"/>
  <c r="AI6958"/>
  <c r="AI6955" s="1"/>
  <c r="AI6952" s="1"/>
  <c r="AI6949" s="1"/>
  <c r="AI6945" s="1"/>
  <c r="AI6933" s="1"/>
  <c r="AI6900" s="1"/>
  <c r="AI6889" s="1"/>
  <c r="AE6971"/>
  <c r="AE6958"/>
  <c r="AE6955" s="1"/>
  <c r="AE6952" s="1"/>
  <c r="AE6949" s="1"/>
  <c r="AE6945" s="1"/>
  <c r="AE6933" s="1"/>
  <c r="AE6900" s="1"/>
  <c r="AE6889" s="1"/>
  <c r="E18" i="35"/>
  <c r="E19" i="36"/>
  <c r="AC86" i="31"/>
  <c r="S7130" i="13"/>
  <c r="S7124"/>
  <c r="S7121" s="1"/>
  <c r="S7118" s="1"/>
  <c r="S7115" s="1"/>
  <c r="S7112" s="1"/>
  <c r="S7109" s="1"/>
  <c r="S7075" s="1"/>
  <c r="S7071" s="1"/>
  <c r="P7130"/>
  <c r="P7124"/>
  <c r="P7121" s="1"/>
  <c r="P7118" s="1"/>
  <c r="P7115" s="1"/>
  <c r="P7112" s="1"/>
  <c r="P7109" s="1"/>
  <c r="P7075" s="1"/>
  <c r="P7071" s="1"/>
  <c r="Q7130"/>
  <c r="Q7124"/>
  <c r="Q7121" s="1"/>
  <c r="Q7118" s="1"/>
  <c r="Q7115" s="1"/>
  <c r="Q7112" s="1"/>
  <c r="Q7109" s="1"/>
  <c r="Q7075" s="1"/>
  <c r="Q7071" s="1"/>
  <c r="V7130"/>
  <c r="V7124"/>
  <c r="V7121" s="1"/>
  <c r="V7118" s="1"/>
  <c r="V7115" s="1"/>
  <c r="V7112" s="1"/>
  <c r="V7109" s="1"/>
  <c r="V7075" s="1"/>
  <c r="V7071" s="1"/>
  <c r="U7130"/>
  <c r="U7124"/>
  <c r="U7121" s="1"/>
  <c r="U7118" s="1"/>
  <c r="U7115" s="1"/>
  <c r="U7112" s="1"/>
  <c r="U7109" s="1"/>
  <c r="U7075" s="1"/>
  <c r="U7071" s="1"/>
  <c r="G7965"/>
  <c r="AE741" i="23"/>
  <c r="E21" i="36" l="1"/>
  <c r="V83" i="30"/>
  <c r="X727" i="23"/>
  <c r="M82" i="30"/>
  <c r="O717" i="23"/>
  <c r="F82" i="31"/>
  <c r="H718" i="23"/>
  <c r="AB4739" i="13"/>
  <c r="R37" i="30"/>
  <c r="T267" i="23"/>
  <c r="AB6154" i="13"/>
  <c r="R58" i="30"/>
  <c r="T477" i="23"/>
  <c r="AM6414" i="13"/>
  <c r="U62" i="30"/>
  <c r="W517" i="23"/>
  <c r="AA122" i="13"/>
  <c r="Q13" i="26"/>
  <c r="S33" i="23"/>
  <c r="K4885" i="13"/>
  <c r="I39" i="30"/>
  <c r="K287" i="23"/>
  <c r="AA5297" i="13"/>
  <c r="Q45" i="31"/>
  <c r="S348" i="23"/>
  <c r="G8018" i="13"/>
  <c r="E83" i="30"/>
  <c r="G727" i="23"/>
  <c r="AA6879" i="13"/>
  <c r="Q68" i="25"/>
  <c r="AA6888" i="13"/>
  <c r="S582" i="23"/>
  <c r="S581" s="1"/>
  <c r="K6487" i="13"/>
  <c r="I63" i="30"/>
  <c r="K527" i="23"/>
  <c r="I4971" i="13"/>
  <c r="G40" i="30"/>
  <c r="I297" i="23"/>
  <c r="N4971" i="13"/>
  <c r="L40" i="30"/>
  <c r="N297" i="23"/>
  <c r="M4971" i="13"/>
  <c r="K40" i="30"/>
  <c r="M297" i="23"/>
  <c r="G7961" i="13"/>
  <c r="E82" i="31"/>
  <c r="G718" i="23"/>
  <c r="T82" i="27"/>
  <c r="V714" i="23"/>
  <c r="P82" i="29"/>
  <c r="R716" i="23"/>
  <c r="AC4658" i="13"/>
  <c r="S36" i="30"/>
  <c r="U257" i="23"/>
  <c r="AC6287" i="13"/>
  <c r="S60" i="30"/>
  <c r="U497" i="23"/>
  <c r="N6414" i="13"/>
  <c r="L62" i="30"/>
  <c r="N517" i="23"/>
  <c r="J6414" i="13"/>
  <c r="H62" i="30"/>
  <c r="J517" i="23"/>
  <c r="I6487" i="13"/>
  <c r="G63" i="30"/>
  <c r="I527" i="23"/>
  <c r="AM4885" i="13"/>
  <c r="U39" i="30"/>
  <c r="W287" i="23"/>
  <c r="AA7801" i="13"/>
  <c r="Q80" i="26"/>
  <c r="S703" i="23"/>
  <c r="M6414" i="13"/>
  <c r="K62" i="30"/>
  <c r="M517" i="23"/>
  <c r="L6414" i="13"/>
  <c r="J62" i="30"/>
  <c r="L517" i="23"/>
  <c r="L4885" i="13"/>
  <c r="J39" i="30"/>
  <c r="L287" i="23"/>
  <c r="J4971" i="13"/>
  <c r="H40" i="30"/>
  <c r="J297" i="23"/>
  <c r="AE6888" i="13"/>
  <c r="AE6879"/>
  <c r="AE6876" s="1"/>
  <c r="AE6873" s="1"/>
  <c r="AE6870" s="1"/>
  <c r="AE6866" s="1"/>
  <c r="AE6853" s="1"/>
  <c r="AE6817" s="1"/>
  <c r="AE6810" s="1"/>
  <c r="AI6888"/>
  <c r="AI6879"/>
  <c r="AI6876" s="1"/>
  <c r="AI6873" s="1"/>
  <c r="AI6870" s="1"/>
  <c r="AI6866" s="1"/>
  <c r="AI6853" s="1"/>
  <c r="AI6817" s="1"/>
  <c r="AI6810" s="1"/>
  <c r="AL7873"/>
  <c r="AD7869"/>
  <c r="AD7868" s="1"/>
  <c r="AF6971"/>
  <c r="AF6958"/>
  <c r="AF6955" s="1"/>
  <c r="AF6952" s="1"/>
  <c r="AF6949" s="1"/>
  <c r="AF6945" s="1"/>
  <c r="AF6933" s="1"/>
  <c r="AF6900" s="1"/>
  <c r="AF6889" s="1"/>
  <c r="AJ6971"/>
  <c r="AJ6958"/>
  <c r="AJ6955" s="1"/>
  <c r="AJ6952" s="1"/>
  <c r="AJ6949" s="1"/>
  <c r="AJ6945" s="1"/>
  <c r="AJ6933" s="1"/>
  <c r="AJ6900" s="1"/>
  <c r="AJ6889" s="1"/>
  <c r="AN8018"/>
  <c r="Z7946"/>
  <c r="O7946"/>
  <c r="W7957"/>
  <c r="H7961"/>
  <c r="X8025"/>
  <c r="G7846"/>
  <c r="U7070"/>
  <c r="U7061"/>
  <c r="U7057" s="1"/>
  <c r="U7054" s="1"/>
  <c r="U7051" s="1"/>
  <c r="U7048" s="1"/>
  <c r="U7044" s="1"/>
  <c r="U7026" s="1"/>
  <c r="V7070"/>
  <c r="V7061"/>
  <c r="V7057" s="1"/>
  <c r="V7054" s="1"/>
  <c r="V7051" s="1"/>
  <c r="V7048" s="1"/>
  <c r="V7044" s="1"/>
  <c r="V7026" s="1"/>
  <c r="Q7070"/>
  <c r="Q7061"/>
  <c r="Q7057" s="1"/>
  <c r="Q7054" s="1"/>
  <c r="Q7051" s="1"/>
  <c r="Q7048" s="1"/>
  <c r="Q7044" s="1"/>
  <c r="Q7026" s="1"/>
  <c r="P7070"/>
  <c r="P7061"/>
  <c r="P7057" s="1"/>
  <c r="P7054" s="1"/>
  <c r="P7051" s="1"/>
  <c r="P7048" s="1"/>
  <c r="P7044" s="1"/>
  <c r="P7026" s="1"/>
  <c r="S7070"/>
  <c r="S7061"/>
  <c r="S7057" s="1"/>
  <c r="S7054" s="1"/>
  <c r="S7051" s="1"/>
  <c r="S7048" s="1"/>
  <c r="S7044" s="1"/>
  <c r="S7026" s="1"/>
  <c r="AC18" i="35"/>
  <c r="E20"/>
  <c r="AG6971" i="13"/>
  <c r="AG6958"/>
  <c r="AG6955" s="1"/>
  <c r="AG6952" s="1"/>
  <c r="AG6949" s="1"/>
  <c r="AG6945" s="1"/>
  <c r="AG6933" s="1"/>
  <c r="AG6900" s="1"/>
  <c r="AG6889" s="1"/>
  <c r="AH6971"/>
  <c r="AH6958"/>
  <c r="AH6955" s="1"/>
  <c r="AH6952" s="1"/>
  <c r="AH6949" s="1"/>
  <c r="AH6945" s="1"/>
  <c r="AH6933" s="1"/>
  <c r="AH6900" s="1"/>
  <c r="AH6889" s="1"/>
  <c r="R7070"/>
  <c r="R7061"/>
  <c r="R7057" s="1"/>
  <c r="R7054" s="1"/>
  <c r="R7051" s="1"/>
  <c r="R7048" s="1"/>
  <c r="R7044" s="1"/>
  <c r="R7026" s="1"/>
  <c r="T7070"/>
  <c r="T7061"/>
  <c r="T7057" s="1"/>
  <c r="T7054" s="1"/>
  <c r="T7051" s="1"/>
  <c r="T7048" s="1"/>
  <c r="T7044" s="1"/>
  <c r="T7026" s="1"/>
  <c r="AK6888"/>
  <c r="AK6879"/>
  <c r="AK6876" s="1"/>
  <c r="AK6873" s="1"/>
  <c r="AK6870" s="1"/>
  <c r="AK6866" s="1"/>
  <c r="AK6853" s="1"/>
  <c r="AK6817" s="1"/>
  <c r="AK6810" s="1"/>
  <c r="AC20" i="35" l="1"/>
  <c r="N83" i="31"/>
  <c r="P728" i="23"/>
  <c r="M82" i="29"/>
  <c r="O716" i="23"/>
  <c r="P82" i="28"/>
  <c r="R715" i="23"/>
  <c r="V83" i="29"/>
  <c r="X726" i="23"/>
  <c r="T81" i="26"/>
  <c r="V713" i="23"/>
  <c r="J4967" i="13"/>
  <c r="H40" i="29"/>
  <c r="J296" i="23"/>
  <c r="L6411" i="13"/>
  <c r="J62" i="29"/>
  <c r="L516" i="23"/>
  <c r="AA7788" i="13"/>
  <c r="Q80" i="25"/>
  <c r="S702" i="23"/>
  <c r="S701" s="1"/>
  <c r="AA7800" i="13"/>
  <c r="I6483"/>
  <c r="G63" i="29"/>
  <c r="I526" i="23"/>
  <c r="N6411" i="13"/>
  <c r="L62" i="29"/>
  <c r="N516" i="23"/>
  <c r="AC4654" i="13"/>
  <c r="S36" i="29"/>
  <c r="U256" i="23"/>
  <c r="N4967" i="13"/>
  <c r="L40" i="29"/>
  <c r="N296" i="23"/>
  <c r="K6483" i="13"/>
  <c r="I63" i="29"/>
  <c r="K526" i="23"/>
  <c r="AA6876" i="13"/>
  <c r="Q68" i="32"/>
  <c r="S579" i="23"/>
  <c r="AA5294" i="13"/>
  <c r="Q45" i="30"/>
  <c r="S347" i="23"/>
  <c r="AA116" i="13"/>
  <c r="Q13" i="25"/>
  <c r="S32" i="23"/>
  <c r="S31" s="1"/>
  <c r="AA121" i="13"/>
  <c r="AB6151"/>
  <c r="R58" i="29"/>
  <c r="T476" i="23"/>
  <c r="G7841" i="13"/>
  <c r="E81" i="31"/>
  <c r="G708" i="23"/>
  <c r="F82" i="30"/>
  <c r="H717" i="23"/>
  <c r="L4874" i="13"/>
  <c r="J39" i="29"/>
  <c r="L286" i="23"/>
  <c r="M6411" i="13"/>
  <c r="K62" i="29"/>
  <c r="M516" i="23"/>
  <c r="AM4874" i="13"/>
  <c r="U39" i="29"/>
  <c r="W286" i="23"/>
  <c r="J6411" i="13"/>
  <c r="H62" i="29"/>
  <c r="J516" i="23"/>
  <c r="AC6284" i="13"/>
  <c r="S60" i="29"/>
  <c r="U496" i="23"/>
  <c r="G7957" i="13"/>
  <c r="E82" i="30"/>
  <c r="G717" i="23"/>
  <c r="M4967" i="13"/>
  <c r="K40" i="29"/>
  <c r="M296" i="23"/>
  <c r="I4967" i="13"/>
  <c r="G40" i="29"/>
  <c r="I296" i="23"/>
  <c r="G8014" i="13"/>
  <c r="G731" i="23" s="1"/>
  <c r="E83" i="29"/>
  <c r="G726" i="23"/>
  <c r="K4874" i="13"/>
  <c r="I39" i="29"/>
  <c r="K286" i="23"/>
  <c r="AM6411" i="13"/>
  <c r="U62" i="29"/>
  <c r="W516" i="23"/>
  <c r="AB4735" i="13"/>
  <c r="R37" i="29"/>
  <c r="T266" i="23"/>
  <c r="X8022" i="13"/>
  <c r="H7957"/>
  <c r="O7921"/>
  <c r="W7946"/>
  <c r="Z7921"/>
  <c r="AN8014"/>
  <c r="X731" i="23" s="1"/>
  <c r="AK6809" i="13"/>
  <c r="AK6800"/>
  <c r="AK6797" s="1"/>
  <c r="AK6794" s="1"/>
  <c r="AK6791" s="1"/>
  <c r="AK6788" s="1"/>
  <c r="AK6784" s="1"/>
  <c r="AK6755" s="1"/>
  <c r="AK6746" s="1"/>
  <c r="T7014"/>
  <c r="T7011" s="1"/>
  <c r="T7008" s="1"/>
  <c r="T7005" s="1"/>
  <c r="T7002" s="1"/>
  <c r="T6998" s="1"/>
  <c r="T6975" s="1"/>
  <c r="T6972" s="1"/>
  <c r="T7022"/>
  <c r="T7021" s="1"/>
  <c r="R7014"/>
  <c r="R7011" s="1"/>
  <c r="R7008" s="1"/>
  <c r="R7005" s="1"/>
  <c r="R7002" s="1"/>
  <c r="R6998" s="1"/>
  <c r="R6975" s="1"/>
  <c r="R6972" s="1"/>
  <c r="R7022"/>
  <c r="R7021" s="1"/>
  <c r="AH6888"/>
  <c r="AH6879"/>
  <c r="AH6876" s="1"/>
  <c r="AH6873" s="1"/>
  <c r="AH6870" s="1"/>
  <c r="AH6866" s="1"/>
  <c r="AH6853" s="1"/>
  <c r="AH6817" s="1"/>
  <c r="AH6810" s="1"/>
  <c r="AG6888"/>
  <c r="AG6879"/>
  <c r="AG6876" s="1"/>
  <c r="AG6873" s="1"/>
  <c r="AG6870" s="1"/>
  <c r="AG6866" s="1"/>
  <c r="AG6853" s="1"/>
  <c r="AG6817" s="1"/>
  <c r="AG6810" s="1"/>
  <c r="S7014"/>
  <c r="S7011" s="1"/>
  <c r="S7008" s="1"/>
  <c r="S7005" s="1"/>
  <c r="S7002" s="1"/>
  <c r="S6998" s="1"/>
  <c r="S6975" s="1"/>
  <c r="S6972" s="1"/>
  <c r="S7022"/>
  <c r="S7021" s="1"/>
  <c r="P7014"/>
  <c r="P7011" s="1"/>
  <c r="P7008" s="1"/>
  <c r="P7005" s="1"/>
  <c r="P7002" s="1"/>
  <c r="P6998" s="1"/>
  <c r="P6975" s="1"/>
  <c r="P6972" s="1"/>
  <c r="P7022"/>
  <c r="P7021" s="1"/>
  <c r="Q7014"/>
  <c r="Q7011" s="1"/>
  <c r="Q7008" s="1"/>
  <c r="Q7005" s="1"/>
  <c r="Q7002" s="1"/>
  <c r="Q6998" s="1"/>
  <c r="Q6975" s="1"/>
  <c r="Q6972" s="1"/>
  <c r="Q7022"/>
  <c r="Q7021" s="1"/>
  <c r="V7014"/>
  <c r="V7011" s="1"/>
  <c r="V7008" s="1"/>
  <c r="V7005" s="1"/>
  <c r="V7002" s="1"/>
  <c r="V6998" s="1"/>
  <c r="V6975" s="1"/>
  <c r="V6972" s="1"/>
  <c r="V7022"/>
  <c r="V7021" s="1"/>
  <c r="U7014"/>
  <c r="U7011" s="1"/>
  <c r="U7008" s="1"/>
  <c r="U7005" s="1"/>
  <c r="U7002" s="1"/>
  <c r="U6998" s="1"/>
  <c r="U6975" s="1"/>
  <c r="U6972" s="1"/>
  <c r="U7022"/>
  <c r="U7021" s="1"/>
  <c r="AJ6888"/>
  <c r="AJ6879"/>
  <c r="AJ6876" s="1"/>
  <c r="AJ6873" s="1"/>
  <c r="AJ6870" s="1"/>
  <c r="AJ6866" s="1"/>
  <c r="AJ6853" s="1"/>
  <c r="AJ6817" s="1"/>
  <c r="AJ6810" s="1"/>
  <c r="AF6888"/>
  <c r="AF6879"/>
  <c r="AF6876" s="1"/>
  <c r="AF6873" s="1"/>
  <c r="AF6870" s="1"/>
  <c r="AF6866" s="1"/>
  <c r="AF6853" s="1"/>
  <c r="AF6817" s="1"/>
  <c r="AF6810" s="1"/>
  <c r="AD7854"/>
  <c r="AL7869"/>
  <c r="AI6809"/>
  <c r="AI6800"/>
  <c r="AI6797" s="1"/>
  <c r="AI6794" s="1"/>
  <c r="AI6791" s="1"/>
  <c r="AI6788" s="1"/>
  <c r="AI6784" s="1"/>
  <c r="AI6755" s="1"/>
  <c r="AI6746" s="1"/>
  <c r="AE6809"/>
  <c r="AE6800"/>
  <c r="AE6797" s="1"/>
  <c r="AE6794" s="1"/>
  <c r="AE6791" s="1"/>
  <c r="AE6788" s="1"/>
  <c r="AE6784" s="1"/>
  <c r="AE6755" s="1"/>
  <c r="AE6746" s="1"/>
  <c r="V83" i="28" l="1"/>
  <c r="X725" i="23"/>
  <c r="M82" i="28"/>
  <c r="O715" i="23"/>
  <c r="F82" i="29"/>
  <c r="H716" i="23"/>
  <c r="N83" i="30"/>
  <c r="P727" i="23"/>
  <c r="AM6407" i="13"/>
  <c r="U62" i="28"/>
  <c r="W515" i="23"/>
  <c r="G8010" i="13"/>
  <c r="E83" i="28"/>
  <c r="G725" i="23"/>
  <c r="M4963" i="13"/>
  <c r="K40" i="28"/>
  <c r="M295" i="23"/>
  <c r="AC6280" i="13"/>
  <c r="S60" i="28"/>
  <c r="U495" i="23"/>
  <c r="AM4859" i="13"/>
  <c r="U39" i="28"/>
  <c r="W285" i="23"/>
  <c r="L4859" i="13"/>
  <c r="J39" i="28"/>
  <c r="L285" i="23"/>
  <c r="G7837" i="13"/>
  <c r="E81" i="30"/>
  <c r="G707" i="23"/>
  <c r="AA5290" i="13"/>
  <c r="Q45" i="29"/>
  <c r="S346" i="23"/>
  <c r="K6479" i="13"/>
  <c r="I63" i="28"/>
  <c r="K525" i="23"/>
  <c r="AC4650" i="13"/>
  <c r="S36" i="28"/>
  <c r="U255" i="23"/>
  <c r="I6479" i="13"/>
  <c r="G63" i="28"/>
  <c r="I525" i="23"/>
  <c r="AA7779" i="13"/>
  <c r="Q80" i="32"/>
  <c r="S699" i="23"/>
  <c r="J4963" i="13"/>
  <c r="H40" i="28"/>
  <c r="J295" i="23"/>
  <c r="AL7868" i="13"/>
  <c r="T81" i="25"/>
  <c r="V712" i="23"/>
  <c r="V711" s="1"/>
  <c r="G7776" i="13"/>
  <c r="E80" i="31"/>
  <c r="G698" i="23"/>
  <c r="P82" i="27"/>
  <c r="R714" i="23"/>
  <c r="AB4723" i="13"/>
  <c r="R37" i="28"/>
  <c r="T265" i="23"/>
  <c r="K4859" i="13"/>
  <c r="I39" i="28"/>
  <c r="K285" i="23"/>
  <c r="I4963" i="13"/>
  <c r="G40" i="28"/>
  <c r="I295" i="23"/>
  <c r="E82" i="29"/>
  <c r="G716" i="23"/>
  <c r="J6407" i="13"/>
  <c r="H62" i="28"/>
  <c r="J515" i="23"/>
  <c r="M6407" i="13"/>
  <c r="K62" i="28"/>
  <c r="M515" i="23"/>
  <c r="AB6147" i="13"/>
  <c r="R58" i="28"/>
  <c r="T475" i="23"/>
  <c r="AA112" i="13"/>
  <c r="Q13" i="32"/>
  <c r="S29" i="23"/>
  <c r="AA6873" i="13"/>
  <c r="Q68" i="31"/>
  <c r="S578" i="23"/>
  <c r="N4963" i="13"/>
  <c r="L40" i="28"/>
  <c r="N295" i="23"/>
  <c r="N6407" i="13"/>
  <c r="L62" i="28"/>
  <c r="N515" i="23"/>
  <c r="L6407" i="13"/>
  <c r="J62" i="28"/>
  <c r="L515" i="23"/>
  <c r="AD7846" i="13"/>
  <c r="AL7854"/>
  <c r="U6971"/>
  <c r="U6958"/>
  <c r="U6955" s="1"/>
  <c r="U6952" s="1"/>
  <c r="U6949" s="1"/>
  <c r="U6945" s="1"/>
  <c r="U6933" s="1"/>
  <c r="U6900" s="1"/>
  <c r="U6889" s="1"/>
  <c r="V6971"/>
  <c r="V6958"/>
  <c r="V6955" s="1"/>
  <c r="V6952" s="1"/>
  <c r="V6949" s="1"/>
  <c r="V6945" s="1"/>
  <c r="V6933" s="1"/>
  <c r="V6900" s="1"/>
  <c r="V6889" s="1"/>
  <c r="Q6971"/>
  <c r="Q6958"/>
  <c r="Q6955" s="1"/>
  <c r="Q6952" s="1"/>
  <c r="Q6949" s="1"/>
  <c r="Q6945" s="1"/>
  <c r="Q6933" s="1"/>
  <c r="Q6900" s="1"/>
  <c r="Q6889" s="1"/>
  <c r="P6971"/>
  <c r="P6958"/>
  <c r="P6955" s="1"/>
  <c r="P6952" s="1"/>
  <c r="P6949" s="1"/>
  <c r="P6945" s="1"/>
  <c r="P6933" s="1"/>
  <c r="P6900" s="1"/>
  <c r="P6889" s="1"/>
  <c r="S6971"/>
  <c r="S6958"/>
  <c r="S6955" s="1"/>
  <c r="S6952" s="1"/>
  <c r="S6949" s="1"/>
  <c r="S6945" s="1"/>
  <c r="S6933" s="1"/>
  <c r="S6900" s="1"/>
  <c r="S6889" s="1"/>
  <c r="R6971"/>
  <c r="R6958"/>
  <c r="R6955" s="1"/>
  <c r="R6952" s="1"/>
  <c r="R6949" s="1"/>
  <c r="R6945" s="1"/>
  <c r="R6933" s="1"/>
  <c r="R6900" s="1"/>
  <c r="R6889" s="1"/>
  <c r="T6971"/>
  <c r="T6958"/>
  <c r="T6955" s="1"/>
  <c r="T6952" s="1"/>
  <c r="T6949" s="1"/>
  <c r="T6945" s="1"/>
  <c r="T6933" s="1"/>
  <c r="T6900" s="1"/>
  <c r="T6889" s="1"/>
  <c r="AN8010"/>
  <c r="Z7873"/>
  <c r="O7873"/>
  <c r="W7921"/>
  <c r="H7946"/>
  <c r="X8018"/>
  <c r="AE6745"/>
  <c r="AE6735"/>
  <c r="AE6732" s="1"/>
  <c r="AE6729" s="1"/>
  <c r="AE6726" s="1"/>
  <c r="AE6723" s="1"/>
  <c r="AE6719" s="1"/>
  <c r="AE6692" s="1"/>
  <c r="AE6688" s="1"/>
  <c r="AI6745"/>
  <c r="AI6735"/>
  <c r="AI6732" s="1"/>
  <c r="AI6729" s="1"/>
  <c r="AI6726" s="1"/>
  <c r="AI6723" s="1"/>
  <c r="AI6719" s="1"/>
  <c r="AI6692" s="1"/>
  <c r="AI6688" s="1"/>
  <c r="AF6809"/>
  <c r="AF6800"/>
  <c r="AF6797" s="1"/>
  <c r="AF6794" s="1"/>
  <c r="AF6791" s="1"/>
  <c r="AF6788" s="1"/>
  <c r="AF6784" s="1"/>
  <c r="AF6755" s="1"/>
  <c r="AF6746" s="1"/>
  <c r="AJ6809"/>
  <c r="AJ6800"/>
  <c r="AJ6797" s="1"/>
  <c r="AJ6794" s="1"/>
  <c r="AJ6791" s="1"/>
  <c r="AJ6788" s="1"/>
  <c r="AJ6784" s="1"/>
  <c r="AJ6755" s="1"/>
  <c r="AJ6746" s="1"/>
  <c r="AG6809"/>
  <c r="AG6800"/>
  <c r="AG6797" s="1"/>
  <c r="AG6794" s="1"/>
  <c r="AG6791" s="1"/>
  <c r="AG6788" s="1"/>
  <c r="AG6784" s="1"/>
  <c r="AG6755" s="1"/>
  <c r="AG6746" s="1"/>
  <c r="AH6809"/>
  <c r="AH6800"/>
  <c r="AH6797" s="1"/>
  <c r="AH6794" s="1"/>
  <c r="AH6791" s="1"/>
  <c r="AH6788" s="1"/>
  <c r="AH6784" s="1"/>
  <c r="AH6755" s="1"/>
  <c r="AH6746" s="1"/>
  <c r="AK6745"/>
  <c r="AK6735"/>
  <c r="AK6732" s="1"/>
  <c r="AK6729" s="1"/>
  <c r="AK6726" s="1"/>
  <c r="AK6723" s="1"/>
  <c r="AK6719" s="1"/>
  <c r="AK6692" s="1"/>
  <c r="AK6688" s="1"/>
  <c r="G7664" l="1"/>
  <c r="E79" i="31"/>
  <c r="G688" i="23"/>
  <c r="F82" i="28"/>
  <c r="H715" i="23"/>
  <c r="N83" i="29"/>
  <c r="P726" i="23"/>
  <c r="M82" i="27"/>
  <c r="O714" i="23"/>
  <c r="P81" i="26"/>
  <c r="R713" i="23"/>
  <c r="V83" i="27"/>
  <c r="X724" i="23"/>
  <c r="L6385" i="13"/>
  <c r="J62" i="27"/>
  <c r="L514" i="23"/>
  <c r="N4912" i="13"/>
  <c r="L40" i="27"/>
  <c r="N294" i="23"/>
  <c r="AA109" i="13"/>
  <c r="Q13" i="31"/>
  <c r="S28" i="23"/>
  <c r="M6385" i="13"/>
  <c r="K62" i="27"/>
  <c r="M514" i="23"/>
  <c r="G7921" i="13"/>
  <c r="E82" i="28"/>
  <c r="G715" i="23"/>
  <c r="K4828" i="13"/>
  <c r="I39" i="27"/>
  <c r="K284" i="23"/>
  <c r="G7765" i="13"/>
  <c r="E80" i="30"/>
  <c r="G697" i="23"/>
  <c r="AA7776" i="13"/>
  <c r="Q80" i="31"/>
  <c r="S698" i="23"/>
  <c r="AC4622" i="13"/>
  <c r="S36" i="27"/>
  <c r="U254" i="23"/>
  <c r="AA5279" i="13"/>
  <c r="Q45" i="28"/>
  <c r="S345" i="23"/>
  <c r="L4828" i="13"/>
  <c r="J39" i="27"/>
  <c r="L284" i="23"/>
  <c r="AC6227" i="13"/>
  <c r="S60" i="27"/>
  <c r="U494" i="23"/>
  <c r="G8006" i="13"/>
  <c r="E83" i="27"/>
  <c r="G724" i="23"/>
  <c r="T81" i="32"/>
  <c r="V709" i="23"/>
  <c r="N6385" i="13"/>
  <c r="L62" i="27"/>
  <c r="N514" i="23"/>
  <c r="AA6870" i="13"/>
  <c r="Q68" i="30"/>
  <c r="S577" i="23"/>
  <c r="AB6112" i="13"/>
  <c r="R58" i="27"/>
  <c r="T474" i="23"/>
  <c r="J6385" i="13"/>
  <c r="H62" i="27"/>
  <c r="J514" i="23"/>
  <c r="I4912" i="13"/>
  <c r="G40" i="27"/>
  <c r="I294" i="23"/>
  <c r="AB4686" i="13"/>
  <c r="R37" i="27"/>
  <c r="T264" i="23"/>
  <c r="J4912" i="13"/>
  <c r="H40" i="27"/>
  <c r="J294" i="23"/>
  <c r="I6438" i="13"/>
  <c r="G63" i="27"/>
  <c r="I524" i="23"/>
  <c r="K6438" i="13"/>
  <c r="I63" i="27"/>
  <c r="K524" i="23"/>
  <c r="G7831" i="13"/>
  <c r="E81" i="29"/>
  <c r="G706" i="23"/>
  <c r="AM4828" i="13"/>
  <c r="U39" i="27"/>
  <c r="W284" i="23"/>
  <c r="M4912" i="13"/>
  <c r="K40" i="27"/>
  <c r="M294" i="23"/>
  <c r="AM6385" i="13"/>
  <c r="U62" i="27"/>
  <c r="W514" i="23"/>
  <c r="AH6745" i="13"/>
  <c r="AH6735"/>
  <c r="AH6732" s="1"/>
  <c r="AH6729" s="1"/>
  <c r="AH6726" s="1"/>
  <c r="AH6723" s="1"/>
  <c r="AH6719" s="1"/>
  <c r="AH6692" s="1"/>
  <c r="AH6688" s="1"/>
  <c r="AG6745"/>
  <c r="AG6735"/>
  <c r="AG6732" s="1"/>
  <c r="AG6729" s="1"/>
  <c r="AG6726" s="1"/>
  <c r="AG6723" s="1"/>
  <c r="AG6719" s="1"/>
  <c r="AG6692" s="1"/>
  <c r="AG6688" s="1"/>
  <c r="AG6673" s="1"/>
  <c r="AG6670" s="1"/>
  <c r="AG6607" s="1"/>
  <c r="AG6603" s="1"/>
  <c r="X8014"/>
  <c r="P731" i="23" s="1"/>
  <c r="H7921" i="13"/>
  <c r="W7873"/>
  <c r="O7869"/>
  <c r="Z7869"/>
  <c r="AN8006"/>
  <c r="AD7841"/>
  <c r="AL7846"/>
  <c r="AK6687"/>
  <c r="AK6673"/>
  <c r="AK6670" s="1"/>
  <c r="AK6607" s="1"/>
  <c r="AK6603" s="1"/>
  <c r="G7533"/>
  <c r="AJ6745"/>
  <c r="AJ6735"/>
  <c r="AJ6732" s="1"/>
  <c r="AJ6729" s="1"/>
  <c r="AJ6726" s="1"/>
  <c r="AJ6723" s="1"/>
  <c r="AJ6719" s="1"/>
  <c r="AJ6692" s="1"/>
  <c r="AJ6688" s="1"/>
  <c r="AF6745"/>
  <c r="AF6735"/>
  <c r="AF6732" s="1"/>
  <c r="AF6729" s="1"/>
  <c r="AF6726" s="1"/>
  <c r="AF6723" s="1"/>
  <c r="AF6719" s="1"/>
  <c r="AF6692" s="1"/>
  <c r="AF6688" s="1"/>
  <c r="AI6687"/>
  <c r="AI6673"/>
  <c r="AI6670" s="1"/>
  <c r="AI6607" s="1"/>
  <c r="AI6603" s="1"/>
  <c r="AE6687"/>
  <c r="AE6673"/>
  <c r="AE6670" s="1"/>
  <c r="AE6607" s="1"/>
  <c r="AE6603" s="1"/>
  <c r="T6888"/>
  <c r="T6879"/>
  <c r="T6876" s="1"/>
  <c r="T6873" s="1"/>
  <c r="T6870" s="1"/>
  <c r="T6866" s="1"/>
  <c r="T6853" s="1"/>
  <c r="T6817" s="1"/>
  <c r="T6810" s="1"/>
  <c r="R6888"/>
  <c r="R6879"/>
  <c r="R6876" s="1"/>
  <c r="R6873" s="1"/>
  <c r="R6870" s="1"/>
  <c r="R6866" s="1"/>
  <c r="R6853" s="1"/>
  <c r="R6817" s="1"/>
  <c r="R6810" s="1"/>
  <c r="S6888"/>
  <c r="S6879"/>
  <c r="S6876" s="1"/>
  <c r="S6873" s="1"/>
  <c r="S6870" s="1"/>
  <c r="S6866" s="1"/>
  <c r="S6853" s="1"/>
  <c r="S6817" s="1"/>
  <c r="S6810" s="1"/>
  <c r="P6888"/>
  <c r="P6879"/>
  <c r="P6876" s="1"/>
  <c r="P6873" s="1"/>
  <c r="P6870" s="1"/>
  <c r="P6866" s="1"/>
  <c r="P6853" s="1"/>
  <c r="P6817" s="1"/>
  <c r="P6810" s="1"/>
  <c r="Q6888"/>
  <c r="Q6879"/>
  <c r="Q6876" s="1"/>
  <c r="Q6873" s="1"/>
  <c r="Q6870" s="1"/>
  <c r="Q6866" s="1"/>
  <c r="Q6853" s="1"/>
  <c r="Q6817" s="1"/>
  <c r="Q6810" s="1"/>
  <c r="V6888"/>
  <c r="V6879"/>
  <c r="V6876" s="1"/>
  <c r="V6873" s="1"/>
  <c r="V6870" s="1"/>
  <c r="V6866" s="1"/>
  <c r="V6853" s="1"/>
  <c r="V6817" s="1"/>
  <c r="V6810" s="1"/>
  <c r="U6888"/>
  <c r="U6879"/>
  <c r="U6876" s="1"/>
  <c r="U6873" s="1"/>
  <c r="U6870" s="1"/>
  <c r="U6866" s="1"/>
  <c r="U6853" s="1"/>
  <c r="U6817" s="1"/>
  <c r="U6810" s="1"/>
  <c r="T81" i="31" l="1"/>
  <c r="V708" i="23"/>
  <c r="Z7868" i="13"/>
  <c r="P81" i="25"/>
  <c r="R712" i="23"/>
  <c r="M81" i="26"/>
  <c r="O713" i="23"/>
  <c r="AM6374" i="13"/>
  <c r="U61" i="26"/>
  <c r="W513" i="23"/>
  <c r="AM4825" i="13"/>
  <c r="U38" i="26"/>
  <c r="W283" i="23"/>
  <c r="K6434" i="13"/>
  <c r="I62" i="26"/>
  <c r="K523" i="23"/>
  <c r="J4903" i="13"/>
  <c r="H39" i="26"/>
  <c r="J293" i="23"/>
  <c r="I4903" i="13"/>
  <c r="G39" i="26"/>
  <c r="I293" i="23"/>
  <c r="AB6104" i="13"/>
  <c r="R57" i="26"/>
  <c r="T473" i="23"/>
  <c r="N6374" i="13"/>
  <c r="L61" i="26"/>
  <c r="N513" i="23"/>
  <c r="E82" i="26"/>
  <c r="G723" i="23"/>
  <c r="L4825" i="13"/>
  <c r="J38" i="26"/>
  <c r="L283" i="23"/>
  <c r="AC4618" i="13"/>
  <c r="S35" i="26"/>
  <c r="U253" i="23"/>
  <c r="G7761" i="13"/>
  <c r="E80" i="29"/>
  <c r="G696" i="23"/>
  <c r="G7873" i="13"/>
  <c r="E82" i="27"/>
  <c r="G714" i="23"/>
  <c r="AA105" i="13"/>
  <c r="Q13" i="30"/>
  <c r="S27" i="23"/>
  <c r="L6374" i="13"/>
  <c r="J61" i="26"/>
  <c r="L513" i="23"/>
  <c r="G7659" i="13"/>
  <c r="E79" i="30"/>
  <c r="G687" i="23"/>
  <c r="G7530" i="13"/>
  <c r="E78" i="31"/>
  <c r="G678" i="23"/>
  <c r="V82" i="26"/>
  <c r="X723" i="23"/>
  <c r="F82" i="27"/>
  <c r="H714" i="23"/>
  <c r="N83" i="28"/>
  <c r="P725" i="23"/>
  <c r="M4903" i="13"/>
  <c r="K39" i="26"/>
  <c r="M293" i="23"/>
  <c r="G7822" i="13"/>
  <c r="E81" i="28"/>
  <c r="G705" i="23"/>
  <c r="I6434" i="13"/>
  <c r="G62" i="26"/>
  <c r="I523" i="23"/>
  <c r="AB4678" i="13"/>
  <c r="R36" i="26"/>
  <c r="T263" i="23"/>
  <c r="J6374" i="13"/>
  <c r="H61" i="26"/>
  <c r="J513" i="23"/>
  <c r="AA6866" i="13"/>
  <c r="Q68" i="29"/>
  <c r="S576" i="23"/>
  <c r="AC6223" i="13"/>
  <c r="S59" i="26"/>
  <c r="U493" i="23"/>
  <c r="AA5242" i="13"/>
  <c r="Q45" i="27"/>
  <c r="S344" i="23"/>
  <c r="AA7765" i="13"/>
  <c r="Q80" i="30"/>
  <c r="S697" i="23"/>
  <c r="K4825" i="13"/>
  <c r="I38" i="26"/>
  <c r="K283" i="23"/>
  <c r="M6374" i="13"/>
  <c r="K61" i="26"/>
  <c r="M513" i="23"/>
  <c r="N4903" i="13"/>
  <c r="L39" i="26"/>
  <c r="N293" i="23"/>
  <c r="AG6687" i="13"/>
  <c r="U6809"/>
  <c r="U6800"/>
  <c r="U6797" s="1"/>
  <c r="U6794" s="1"/>
  <c r="U6791" s="1"/>
  <c r="U6788" s="1"/>
  <c r="U6784" s="1"/>
  <c r="U6755" s="1"/>
  <c r="U6746" s="1"/>
  <c r="P6809"/>
  <c r="P6800"/>
  <c r="P6797" s="1"/>
  <c r="P6794" s="1"/>
  <c r="P6791" s="1"/>
  <c r="P6788" s="1"/>
  <c r="P6784" s="1"/>
  <c r="P6755" s="1"/>
  <c r="P6746" s="1"/>
  <c r="S6809"/>
  <c r="S6800"/>
  <c r="S6797" s="1"/>
  <c r="S6794" s="1"/>
  <c r="S6791" s="1"/>
  <c r="S6788" s="1"/>
  <c r="S6784" s="1"/>
  <c r="S6755" s="1"/>
  <c r="S6746" s="1"/>
  <c r="AE6602"/>
  <c r="AE6594"/>
  <c r="AE6590" s="1"/>
  <c r="AE6581" s="1"/>
  <c r="AE6578" s="1"/>
  <c r="AE6566" s="1"/>
  <c r="AE6548" s="1"/>
  <c r="AE6516" s="1"/>
  <c r="AE6511" s="1"/>
  <c r="AF6687"/>
  <c r="AF6673"/>
  <c r="AF6670" s="1"/>
  <c r="AF6607" s="1"/>
  <c r="AF6603" s="1"/>
  <c r="AD7837"/>
  <c r="AL7841"/>
  <c r="AN7996"/>
  <c r="H7873"/>
  <c r="X8010"/>
  <c r="V6809"/>
  <c r="V6800"/>
  <c r="V6797" s="1"/>
  <c r="V6794" s="1"/>
  <c r="V6791" s="1"/>
  <c r="V6788" s="1"/>
  <c r="V6784" s="1"/>
  <c r="V6755" s="1"/>
  <c r="V6746" s="1"/>
  <c r="Q6809"/>
  <c r="Q6800"/>
  <c r="Q6797" s="1"/>
  <c r="Q6794" s="1"/>
  <c r="Q6791" s="1"/>
  <c r="Q6788" s="1"/>
  <c r="Q6784" s="1"/>
  <c r="Q6755" s="1"/>
  <c r="Q6746" s="1"/>
  <c r="R6809"/>
  <c r="R6800"/>
  <c r="R6797" s="1"/>
  <c r="R6794" s="1"/>
  <c r="R6791" s="1"/>
  <c r="R6788" s="1"/>
  <c r="R6784" s="1"/>
  <c r="R6755" s="1"/>
  <c r="R6746" s="1"/>
  <c r="T6809"/>
  <c r="T6800"/>
  <c r="T6797" s="1"/>
  <c r="T6794" s="1"/>
  <c r="T6791" s="1"/>
  <c r="T6788" s="1"/>
  <c r="T6784" s="1"/>
  <c r="T6755" s="1"/>
  <c r="T6746" s="1"/>
  <c r="AI6602"/>
  <c r="AI6594"/>
  <c r="AI6590" s="1"/>
  <c r="AI6581" s="1"/>
  <c r="AI6578" s="1"/>
  <c r="AI6566" s="1"/>
  <c r="AI6548" s="1"/>
  <c r="AI6516" s="1"/>
  <c r="AI6511" s="1"/>
  <c r="AJ6687"/>
  <c r="AJ6673"/>
  <c r="AJ6670" s="1"/>
  <c r="AJ6607" s="1"/>
  <c r="AJ6603" s="1"/>
  <c r="G7410"/>
  <c r="AK6602"/>
  <c r="AK6594"/>
  <c r="AK6590" s="1"/>
  <c r="AK6581" s="1"/>
  <c r="AK6578" s="1"/>
  <c r="AK6566" s="1"/>
  <c r="AK6548" s="1"/>
  <c r="AK6516" s="1"/>
  <c r="AK6511" s="1"/>
  <c r="Z7854"/>
  <c r="O7868"/>
  <c r="O7854"/>
  <c r="W7869"/>
  <c r="AG6602"/>
  <c r="AG6594"/>
  <c r="AG6590" s="1"/>
  <c r="AG6581" s="1"/>
  <c r="AG6578" s="1"/>
  <c r="AG6566" s="1"/>
  <c r="AG6548" s="1"/>
  <c r="AG6516" s="1"/>
  <c r="AG6511" s="1"/>
  <c r="AH6687"/>
  <c r="AH6673"/>
  <c r="AH6670" s="1"/>
  <c r="AH6607" s="1"/>
  <c r="AH6603" s="1"/>
  <c r="P81" i="32" l="1"/>
  <c r="R709" i="23"/>
  <c r="N83" i="27"/>
  <c r="P724" i="23"/>
  <c r="T81" i="30"/>
  <c r="V707" i="23"/>
  <c r="N4895" i="13"/>
  <c r="N4902"/>
  <c r="L39" i="25"/>
  <c r="N292" i="23"/>
  <c r="N291" s="1"/>
  <c r="K4817" i="13"/>
  <c r="K4824"/>
  <c r="I38" i="25"/>
  <c r="K282" i="23"/>
  <c r="K281" s="1"/>
  <c r="AA5238" i="13"/>
  <c r="Q44" i="26"/>
  <c r="S343" i="23"/>
  <c r="AA6853" i="13"/>
  <c r="Q68" i="28"/>
  <c r="S575" i="23"/>
  <c r="AB4668" i="13"/>
  <c r="AB4677"/>
  <c r="R36" i="25"/>
  <c r="T262" i="23"/>
  <c r="T261" s="1"/>
  <c r="G7808" i="13"/>
  <c r="E81" i="27"/>
  <c r="G704" i="23"/>
  <c r="L6365" i="13"/>
  <c r="L6373"/>
  <c r="J61" i="25"/>
  <c r="L512" i="23"/>
  <c r="L511" s="1"/>
  <c r="G7869" i="13"/>
  <c r="E81" i="26"/>
  <c r="G713" i="23"/>
  <c r="AC4607" i="13"/>
  <c r="S35" i="25"/>
  <c r="U252" i="23"/>
  <c r="U251" s="1"/>
  <c r="AC4617" i="13"/>
  <c r="G7980"/>
  <c r="E82" i="25"/>
  <c r="G722" i="23"/>
  <c r="AB6095" i="13"/>
  <c r="AB6103"/>
  <c r="R57" i="25"/>
  <c r="T472" i="23"/>
  <c r="T471" s="1"/>
  <c r="J4895" i="13"/>
  <c r="J4902"/>
  <c r="H39" i="25"/>
  <c r="J292" i="23"/>
  <c r="J291" s="1"/>
  <c r="AM4817" i="13"/>
  <c r="AM4824"/>
  <c r="U38" i="25"/>
  <c r="W282" i="23"/>
  <c r="W281" s="1"/>
  <c r="R711"/>
  <c r="W7868" i="13"/>
  <c r="M81" i="25"/>
  <c r="O712" i="23"/>
  <c r="O711" s="1"/>
  <c r="G7407" i="13"/>
  <c r="E77" i="31"/>
  <c r="G668" i="23"/>
  <c r="F81" i="26"/>
  <c r="H713" i="23"/>
  <c r="V82" i="25"/>
  <c r="X722" i="23"/>
  <c r="M6365" i="13"/>
  <c r="K61" i="25"/>
  <c r="M512" i="23"/>
  <c r="M511" s="1"/>
  <c r="M6373" i="13"/>
  <c r="AA7761"/>
  <c r="Q80" i="29"/>
  <c r="S696" i="23"/>
  <c r="AC6213" i="13"/>
  <c r="AC6222"/>
  <c r="S59" i="25"/>
  <c r="U492" i="23"/>
  <c r="U491" s="1"/>
  <c r="J6365" i="13"/>
  <c r="H61" i="25"/>
  <c r="J512" i="23"/>
  <c r="J511" s="1"/>
  <c r="J6373" i="13"/>
  <c r="I6423"/>
  <c r="I6433"/>
  <c r="G62" i="25"/>
  <c r="I522" i="23"/>
  <c r="I521" s="1"/>
  <c r="M4895" i="13"/>
  <c r="M4902"/>
  <c r="K39" i="25"/>
  <c r="M292" i="23"/>
  <c r="M291" s="1"/>
  <c r="G7505" i="13"/>
  <c r="E78" i="30"/>
  <c r="G677" i="23"/>
  <c r="G7648" i="13"/>
  <c r="E79" i="29"/>
  <c r="G686" i="23"/>
  <c r="AA95" i="13"/>
  <c r="Q13" i="29"/>
  <c r="S26" i="23"/>
  <c r="G7757" i="13"/>
  <c r="E80" i="28"/>
  <c r="G695" i="23"/>
  <c r="L4817" i="13"/>
  <c r="L4824"/>
  <c r="J38" i="25"/>
  <c r="L282" i="23"/>
  <c r="L281" s="1"/>
  <c r="N6365" i="13"/>
  <c r="L61" i="25"/>
  <c r="N512" i="23"/>
  <c r="N511" s="1"/>
  <c r="N6373" i="13"/>
  <c r="I4895"/>
  <c r="I4902"/>
  <c r="G39" i="25"/>
  <c r="I292" i="23"/>
  <c r="I291" s="1"/>
  <c r="K6423" i="13"/>
  <c r="K6433"/>
  <c r="I62" i="25"/>
  <c r="K522" i="23"/>
  <c r="K521" s="1"/>
  <c r="AM6365" i="13"/>
  <c r="AM6373"/>
  <c r="U61" i="25"/>
  <c r="W512" i="23"/>
  <c r="W511" s="1"/>
  <c r="G7343" i="13"/>
  <c r="AH6602"/>
  <c r="AH6594"/>
  <c r="AH6590" s="1"/>
  <c r="AH6581" s="1"/>
  <c r="AH6578" s="1"/>
  <c r="AH6566" s="1"/>
  <c r="AH6548" s="1"/>
  <c r="AH6516" s="1"/>
  <c r="AH6511" s="1"/>
  <c r="AG6510"/>
  <c r="AG6497"/>
  <c r="AG6493" s="1"/>
  <c r="AG6490" s="1"/>
  <c r="AG6487" s="1"/>
  <c r="AG6483" s="1"/>
  <c r="AG6479" s="1"/>
  <c r="AG6438" s="1"/>
  <c r="AG6434" s="1"/>
  <c r="Z7846"/>
  <c r="X8006"/>
  <c r="H7869"/>
  <c r="AN7980"/>
  <c r="AD7831"/>
  <c r="AL7837"/>
  <c r="O7846"/>
  <c r="W7854"/>
  <c r="AK6510"/>
  <c r="AK6497"/>
  <c r="AK6493" s="1"/>
  <c r="AK6490" s="1"/>
  <c r="AK6487" s="1"/>
  <c r="AK6483" s="1"/>
  <c r="AK6479" s="1"/>
  <c r="AK6438" s="1"/>
  <c r="AK6434" s="1"/>
  <c r="AJ6602"/>
  <c r="AJ6594"/>
  <c r="AJ6590" s="1"/>
  <c r="AJ6581" s="1"/>
  <c r="AJ6578" s="1"/>
  <c r="AJ6566" s="1"/>
  <c r="AJ6548" s="1"/>
  <c r="AJ6516" s="1"/>
  <c r="AJ6511" s="1"/>
  <c r="AI6510"/>
  <c r="AI6497"/>
  <c r="AI6493" s="1"/>
  <c r="AI6490" s="1"/>
  <c r="AI6487" s="1"/>
  <c r="AI6483" s="1"/>
  <c r="AI6479" s="1"/>
  <c r="AI6438" s="1"/>
  <c r="AI6434" s="1"/>
  <c r="T6745"/>
  <c r="T6735"/>
  <c r="T6732" s="1"/>
  <c r="T6729" s="1"/>
  <c r="T6726" s="1"/>
  <c r="T6723" s="1"/>
  <c r="T6719" s="1"/>
  <c r="T6692" s="1"/>
  <c r="T6688" s="1"/>
  <c r="R6745"/>
  <c r="R6735"/>
  <c r="R6732" s="1"/>
  <c r="R6729" s="1"/>
  <c r="R6726" s="1"/>
  <c r="R6723" s="1"/>
  <c r="R6719" s="1"/>
  <c r="R6692" s="1"/>
  <c r="R6688" s="1"/>
  <c r="Q6745"/>
  <c r="Q6735"/>
  <c r="Q6732" s="1"/>
  <c r="Q6729" s="1"/>
  <c r="Q6726" s="1"/>
  <c r="Q6723" s="1"/>
  <c r="Q6719" s="1"/>
  <c r="Q6692" s="1"/>
  <c r="Q6688" s="1"/>
  <c r="V6745"/>
  <c r="V6735"/>
  <c r="V6732" s="1"/>
  <c r="V6729" s="1"/>
  <c r="V6726" s="1"/>
  <c r="V6723" s="1"/>
  <c r="V6719" s="1"/>
  <c r="V6692" s="1"/>
  <c r="V6688" s="1"/>
  <c r="AF6602"/>
  <c r="AF6594"/>
  <c r="AF6590" s="1"/>
  <c r="AF6581" s="1"/>
  <c r="AF6578" s="1"/>
  <c r="AF6566" s="1"/>
  <c r="AF6548" s="1"/>
  <c r="AF6516" s="1"/>
  <c r="AF6511" s="1"/>
  <c r="AE6510"/>
  <c r="AE6497"/>
  <c r="AE6493" s="1"/>
  <c r="AE6490" s="1"/>
  <c r="AE6487" s="1"/>
  <c r="AE6483" s="1"/>
  <c r="AE6479" s="1"/>
  <c r="AE6438" s="1"/>
  <c r="AE6434" s="1"/>
  <c r="S6745"/>
  <c r="S6735"/>
  <c r="S6732" s="1"/>
  <c r="S6729" s="1"/>
  <c r="S6726" s="1"/>
  <c r="S6723" s="1"/>
  <c r="S6719" s="1"/>
  <c r="S6692" s="1"/>
  <c r="S6688" s="1"/>
  <c r="P6745"/>
  <c r="P6735"/>
  <c r="P6732" s="1"/>
  <c r="P6729" s="1"/>
  <c r="P6726" s="1"/>
  <c r="P6723" s="1"/>
  <c r="P6719" s="1"/>
  <c r="P6692" s="1"/>
  <c r="P6688" s="1"/>
  <c r="U6745"/>
  <c r="U6735"/>
  <c r="U6732" s="1"/>
  <c r="U6729" s="1"/>
  <c r="U6726" s="1"/>
  <c r="U6723" s="1"/>
  <c r="U6719" s="1"/>
  <c r="U6692" s="1"/>
  <c r="U6688" s="1"/>
  <c r="V82" i="32" l="1"/>
  <c r="X719" i="23"/>
  <c r="P81" i="31"/>
  <c r="R708" i="23"/>
  <c r="G7706" i="13"/>
  <c r="E80" i="27"/>
  <c r="G694" i="23"/>
  <c r="G7623" i="13"/>
  <c r="E79" i="28"/>
  <c r="G685" i="23"/>
  <c r="AA7757" i="13"/>
  <c r="Q80" i="28"/>
  <c r="S695" i="23"/>
  <c r="M6362" i="13"/>
  <c r="K61" i="32"/>
  <c r="M509" i="23"/>
  <c r="G7404" i="13"/>
  <c r="E77" i="30"/>
  <c r="G667" i="23"/>
  <c r="G719"/>
  <c r="E82" i="32"/>
  <c r="AC4604" i="13"/>
  <c r="S35" i="32"/>
  <c r="U249" i="23"/>
  <c r="G7801" i="13"/>
  <c r="E80" i="26"/>
  <c r="G703" i="23"/>
  <c r="AB4664" i="13"/>
  <c r="R36" i="32"/>
  <c r="T259" i="23"/>
  <c r="AA5229" i="13"/>
  <c r="Q44" i="25"/>
  <c r="AA5237" i="13"/>
  <c r="S342" i="23"/>
  <c r="S341" s="1"/>
  <c r="K4814" i="13"/>
  <c r="I38" i="32"/>
  <c r="K279" i="23"/>
  <c r="N4891" i="13"/>
  <c r="L39" i="32"/>
  <c r="N289" i="23"/>
  <c r="M81" i="32"/>
  <c r="O709" i="23"/>
  <c r="T81" i="29"/>
  <c r="V706" i="23"/>
  <c r="H7868" i="13"/>
  <c r="F81" i="25"/>
  <c r="H712" i="23"/>
  <c r="N82" i="26"/>
  <c r="P723" i="23"/>
  <c r="G7340" i="13"/>
  <c r="E76" i="31"/>
  <c r="G658" i="23"/>
  <c r="AM6362" i="13"/>
  <c r="U61" i="32"/>
  <c r="W509" i="23"/>
  <c r="K6420" i="13"/>
  <c r="I62" i="32"/>
  <c r="K519" i="23"/>
  <c r="I4891" i="13"/>
  <c r="G39" i="32"/>
  <c r="I289" i="23"/>
  <c r="N6362" i="13"/>
  <c r="L61" i="32"/>
  <c r="N509" i="23"/>
  <c r="L4814" i="13"/>
  <c r="J38" i="32"/>
  <c r="L279" i="23"/>
  <c r="AA87" i="13"/>
  <c r="Q13" i="28"/>
  <c r="S25" i="23"/>
  <c r="G7502" i="13"/>
  <c r="E78" i="29"/>
  <c r="G676" i="23"/>
  <c r="M4891" i="13"/>
  <c r="K39" i="32"/>
  <c r="M289" i="23"/>
  <c r="I6420" i="13"/>
  <c r="G62" i="32"/>
  <c r="I519" i="23"/>
  <c r="J6362" i="13"/>
  <c r="H61" i="32"/>
  <c r="J509" i="23"/>
  <c r="AC6210" i="13"/>
  <c r="S59" i="32"/>
  <c r="U489" i="23"/>
  <c r="AM4814" i="13"/>
  <c r="U38" i="32"/>
  <c r="W279" i="23"/>
  <c r="J4891" i="13"/>
  <c r="H39" i="32"/>
  <c r="J289" i="23"/>
  <c r="AB6092" i="13"/>
  <c r="R57" i="32"/>
  <c r="T469" i="23"/>
  <c r="G7854" i="13"/>
  <c r="G7868"/>
  <c r="E81" i="25"/>
  <c r="G712" i="23"/>
  <c r="L6362" i="13"/>
  <c r="J61" i="32"/>
  <c r="L509" i="23"/>
  <c r="AA6817" i="13"/>
  <c r="Q68" i="27"/>
  <c r="S574" i="23"/>
  <c r="U6687" i="13"/>
  <c r="U6673"/>
  <c r="U6670" s="1"/>
  <c r="U6607" s="1"/>
  <c r="U6603" s="1"/>
  <c r="S6687"/>
  <c r="S6673"/>
  <c r="S6670" s="1"/>
  <c r="S6607" s="1"/>
  <c r="S6603" s="1"/>
  <c r="AF6510"/>
  <c r="AF6497"/>
  <c r="AF6493" s="1"/>
  <c r="AF6490" s="1"/>
  <c r="AF6487" s="1"/>
  <c r="AF6483" s="1"/>
  <c r="AF6479" s="1"/>
  <c r="AF6438" s="1"/>
  <c r="AF6434" s="1"/>
  <c r="Q6687"/>
  <c r="Q6673"/>
  <c r="Q6670" s="1"/>
  <c r="Q6607" s="1"/>
  <c r="Q6603" s="1"/>
  <c r="T6687"/>
  <c r="T6673"/>
  <c r="T6670" s="1"/>
  <c r="T6607" s="1"/>
  <c r="T6603" s="1"/>
  <c r="O7841"/>
  <c r="W7846"/>
  <c r="AD7822"/>
  <c r="AL7831"/>
  <c r="AN7965"/>
  <c r="X7996"/>
  <c r="P6687"/>
  <c r="P6673"/>
  <c r="P6670" s="1"/>
  <c r="P6607" s="1"/>
  <c r="P6603" s="1"/>
  <c r="AE6433"/>
  <c r="AE6423"/>
  <c r="AE6420" s="1"/>
  <c r="AE6417" s="1"/>
  <c r="AE6414" s="1"/>
  <c r="AE6411" s="1"/>
  <c r="AE6407" s="1"/>
  <c r="AE6385" s="1"/>
  <c r="AE6374" s="1"/>
  <c r="V6687"/>
  <c r="V6673"/>
  <c r="V6670" s="1"/>
  <c r="V6607" s="1"/>
  <c r="V6603" s="1"/>
  <c r="R6687"/>
  <c r="R6673"/>
  <c r="R6670" s="1"/>
  <c r="R6607" s="1"/>
  <c r="R6603" s="1"/>
  <c r="AI6433"/>
  <c r="AI6423"/>
  <c r="AI6420" s="1"/>
  <c r="AI6417" s="1"/>
  <c r="AI6414" s="1"/>
  <c r="AI6411" s="1"/>
  <c r="AI6407" s="1"/>
  <c r="AI6385" s="1"/>
  <c r="AI6374" s="1"/>
  <c r="AJ6510"/>
  <c r="AJ6497"/>
  <c r="AJ6493" s="1"/>
  <c r="AJ6490" s="1"/>
  <c r="AJ6487" s="1"/>
  <c r="AJ6483" s="1"/>
  <c r="AJ6479" s="1"/>
  <c r="AJ6438" s="1"/>
  <c r="AJ6434" s="1"/>
  <c r="AK6433"/>
  <c r="AK6423"/>
  <c r="AK6420" s="1"/>
  <c r="AK6417" s="1"/>
  <c r="AK6414" s="1"/>
  <c r="AK6411" s="1"/>
  <c r="AK6407" s="1"/>
  <c r="AK6385" s="1"/>
  <c r="AK6374" s="1"/>
  <c r="H7854"/>
  <c r="AG6433"/>
  <c r="AG6423"/>
  <c r="AG6420" s="1"/>
  <c r="AG6417" s="1"/>
  <c r="AG6414" s="1"/>
  <c r="AG6411" s="1"/>
  <c r="AG6407" s="1"/>
  <c r="AG6385" s="1"/>
  <c r="AG6374" s="1"/>
  <c r="AH6510"/>
  <c r="AH6497"/>
  <c r="AH6493" s="1"/>
  <c r="AH6490" s="1"/>
  <c r="AH6487" s="1"/>
  <c r="AH6483" s="1"/>
  <c r="AH6479" s="1"/>
  <c r="AH6438" s="1"/>
  <c r="AH6434" s="1"/>
  <c r="G7303"/>
  <c r="G711" i="23" l="1"/>
  <c r="G7800" i="13"/>
  <c r="P81" i="30"/>
  <c r="R707" i="23"/>
  <c r="N82" i="25"/>
  <c r="P722" i="23"/>
  <c r="V82" i="31"/>
  <c r="X718" i="23"/>
  <c r="AA6810" i="13"/>
  <c r="Q67" i="26"/>
  <c r="S573" i="23"/>
  <c r="AB6089" i="13"/>
  <c r="R57" i="31"/>
  <c r="T468" i="23"/>
  <c r="AM4811" i="13"/>
  <c r="U38" i="31"/>
  <c r="W278" i="23"/>
  <c r="J6359" i="13"/>
  <c r="H61" i="31"/>
  <c r="J508" i="23"/>
  <c r="M4888" i="13"/>
  <c r="K39" i="31"/>
  <c r="M288" i="23"/>
  <c r="AA78" i="13"/>
  <c r="Q13" i="27"/>
  <c r="S24" i="23"/>
  <c r="N6359" i="13"/>
  <c r="L61" i="31"/>
  <c r="N508" i="23"/>
  <c r="K6417" i="13"/>
  <c r="I62" i="31"/>
  <c r="K518" i="23"/>
  <c r="G7335" i="13"/>
  <c r="E76" i="30"/>
  <c r="G657" i="23"/>
  <c r="K4811" i="13"/>
  <c r="I38" i="31"/>
  <c r="K278" i="23"/>
  <c r="AA5226" i="13"/>
  <c r="Q44" i="32"/>
  <c r="S339" i="23"/>
  <c r="G7788" i="13"/>
  <c r="E80" i="25"/>
  <c r="G702" i="23"/>
  <c r="G7401" i="13"/>
  <c r="E77" i="29"/>
  <c r="G666" i="23"/>
  <c r="AA7706" i="13"/>
  <c r="Q80" i="27"/>
  <c r="S694" i="23"/>
  <c r="G7702" i="13"/>
  <c r="E79" i="26"/>
  <c r="G693" i="23"/>
  <c r="G7300" i="13"/>
  <c r="E75" i="31"/>
  <c r="G648" i="23"/>
  <c r="H7846" i="13"/>
  <c r="F81" i="32"/>
  <c r="H709" i="23"/>
  <c r="T81" i="28"/>
  <c r="V705" i="23"/>
  <c r="M81" i="31"/>
  <c r="O708" i="23"/>
  <c r="L6359" i="13"/>
  <c r="J61" i="31"/>
  <c r="L508" i="23"/>
  <c r="G709"/>
  <c r="E81" i="32"/>
  <c r="J4888" i="13"/>
  <c r="H39" i="31"/>
  <c r="J288" i="23"/>
  <c r="AC6207" i="13"/>
  <c r="S59" i="31"/>
  <c r="U488" i="23"/>
  <c r="I6417" i="13"/>
  <c r="G62" i="31"/>
  <c r="I518" i="23"/>
  <c r="E78" i="28"/>
  <c r="G675" i="23"/>
  <c r="L4811" i="13"/>
  <c r="J38" i="31"/>
  <c r="L278" i="23"/>
  <c r="I4888" i="13"/>
  <c r="G39" i="31"/>
  <c r="I288" i="23"/>
  <c r="AM6359" i="13"/>
  <c r="U61" i="31"/>
  <c r="W508" i="23"/>
  <c r="H711"/>
  <c r="N4888" i="13"/>
  <c r="L39" i="31"/>
  <c r="N288" i="23"/>
  <c r="AB4661" i="13"/>
  <c r="R36" i="31"/>
  <c r="T258" i="23"/>
  <c r="AC4601" i="13"/>
  <c r="S35" i="31"/>
  <c r="U248" i="23"/>
  <c r="M6359" i="13"/>
  <c r="K61" i="31"/>
  <c r="M508" i="23"/>
  <c r="G7557" i="13"/>
  <c r="E79" i="27"/>
  <c r="G684" i="23"/>
  <c r="AH6433" i="13"/>
  <c r="AH6423"/>
  <c r="AH6420" s="1"/>
  <c r="AH6417" s="1"/>
  <c r="AH6414" s="1"/>
  <c r="AH6411" s="1"/>
  <c r="AH6407" s="1"/>
  <c r="AH6385" s="1"/>
  <c r="AH6374" s="1"/>
  <c r="AK6373"/>
  <c r="AK6365"/>
  <c r="AK6362" s="1"/>
  <c r="AK6359" s="1"/>
  <c r="AK6356" s="1"/>
  <c r="AK6353" s="1"/>
  <c r="AK6339" s="1"/>
  <c r="AK6313" s="1"/>
  <c r="AK6310" s="1"/>
  <c r="AI6373"/>
  <c r="AI6365"/>
  <c r="AI6362" s="1"/>
  <c r="AI6359" s="1"/>
  <c r="AI6356" s="1"/>
  <c r="AI6353" s="1"/>
  <c r="AI6339" s="1"/>
  <c r="AI6313" s="1"/>
  <c r="AI6310" s="1"/>
  <c r="V6602"/>
  <c r="V6594"/>
  <c r="V6590" s="1"/>
  <c r="V6581" s="1"/>
  <c r="V6578" s="1"/>
  <c r="V6566" s="1"/>
  <c r="V6548" s="1"/>
  <c r="V6516" s="1"/>
  <c r="V6511" s="1"/>
  <c r="P6602"/>
  <c r="P6594"/>
  <c r="P6590" s="1"/>
  <c r="P6581" s="1"/>
  <c r="P6578" s="1"/>
  <c r="P6566" s="1"/>
  <c r="P6548" s="1"/>
  <c r="P6516" s="1"/>
  <c r="P6511" s="1"/>
  <c r="H7841"/>
  <c r="Z7837"/>
  <c r="X7980"/>
  <c r="AN7961"/>
  <c r="AD7808"/>
  <c r="AL7822"/>
  <c r="O7837"/>
  <c r="W7841"/>
  <c r="G7215"/>
  <c r="AG6373"/>
  <c r="AG6365"/>
  <c r="AG6362" s="1"/>
  <c r="AG6359" s="1"/>
  <c r="AG6356" s="1"/>
  <c r="AG6353" s="1"/>
  <c r="AG6339" s="1"/>
  <c r="AG6313" s="1"/>
  <c r="AG6310" s="1"/>
  <c r="AJ6433"/>
  <c r="AJ6423"/>
  <c r="AJ6420" s="1"/>
  <c r="AJ6417" s="1"/>
  <c r="AJ6414" s="1"/>
  <c r="AJ6411" s="1"/>
  <c r="AJ6407" s="1"/>
  <c r="AJ6385" s="1"/>
  <c r="AJ6374" s="1"/>
  <c r="R6602"/>
  <c r="R6594"/>
  <c r="R6590" s="1"/>
  <c r="R6581" s="1"/>
  <c r="R6578" s="1"/>
  <c r="R6566" s="1"/>
  <c r="R6548" s="1"/>
  <c r="R6516" s="1"/>
  <c r="R6511" s="1"/>
  <c r="AE6373"/>
  <c r="AE6365"/>
  <c r="AE6362" s="1"/>
  <c r="AE6359" s="1"/>
  <c r="AE6356" s="1"/>
  <c r="AE6353" s="1"/>
  <c r="AE6339" s="1"/>
  <c r="AE6313" s="1"/>
  <c r="AE6310" s="1"/>
  <c r="T6602"/>
  <c r="T6594"/>
  <c r="T6590" s="1"/>
  <c r="T6581" s="1"/>
  <c r="T6578" s="1"/>
  <c r="T6566" s="1"/>
  <c r="T6548" s="1"/>
  <c r="T6516" s="1"/>
  <c r="T6511" s="1"/>
  <c r="Q6602"/>
  <c r="Q6594"/>
  <c r="Q6590" s="1"/>
  <c r="Q6581" s="1"/>
  <c r="Q6578" s="1"/>
  <c r="Q6566" s="1"/>
  <c r="Q6548" s="1"/>
  <c r="Q6516" s="1"/>
  <c r="Q6511" s="1"/>
  <c r="AF6433"/>
  <c r="AF6423"/>
  <c r="AF6420" s="1"/>
  <c r="AF6417" s="1"/>
  <c r="AF6414" s="1"/>
  <c r="AF6411" s="1"/>
  <c r="AF6407" s="1"/>
  <c r="AF6385" s="1"/>
  <c r="AF6374" s="1"/>
  <c r="S6602"/>
  <c r="S6594"/>
  <c r="S6590" s="1"/>
  <c r="S6581" s="1"/>
  <c r="S6578" s="1"/>
  <c r="S6566" s="1"/>
  <c r="S6548" s="1"/>
  <c r="S6516" s="1"/>
  <c r="S6511" s="1"/>
  <c r="U6602"/>
  <c r="U6594"/>
  <c r="U6590" s="1"/>
  <c r="U6581" s="1"/>
  <c r="U6578" s="1"/>
  <c r="U6566" s="1"/>
  <c r="U6548" s="1"/>
  <c r="U6516" s="1"/>
  <c r="U6511" s="1"/>
  <c r="V82" i="30" l="1"/>
  <c r="X717" i="23"/>
  <c r="G7553" i="13"/>
  <c r="E78" i="26"/>
  <c r="G683" i="23"/>
  <c r="AC4598" i="13"/>
  <c r="S35" i="30"/>
  <c r="U247" i="23"/>
  <c r="N4885" i="13"/>
  <c r="L39" i="30"/>
  <c r="N287" i="23"/>
  <c r="AM6356" i="13"/>
  <c r="U61" i="30"/>
  <c r="W507" i="23"/>
  <c r="J4885" i="13"/>
  <c r="H39" i="30"/>
  <c r="J287" i="23"/>
  <c r="G7296" i="13"/>
  <c r="E75" i="30"/>
  <c r="G647" i="23"/>
  <c r="G7212" i="13"/>
  <c r="E74" i="31"/>
  <c r="G638" i="23"/>
  <c r="M81" i="30"/>
  <c r="O707" i="23"/>
  <c r="T81" i="27"/>
  <c r="V704" i="23"/>
  <c r="P81" i="29"/>
  <c r="R706" i="23"/>
  <c r="M6356" i="13"/>
  <c r="K61" i="30"/>
  <c r="M507" i="23"/>
  <c r="AB4658" i="13"/>
  <c r="R36" i="30"/>
  <c r="T257" i="23"/>
  <c r="I4885" i="13"/>
  <c r="G39" i="30"/>
  <c r="I287" i="23"/>
  <c r="E78" i="27"/>
  <c r="G674" i="23"/>
  <c r="AC6204" i="13"/>
  <c r="S59" i="30"/>
  <c r="U487" i="23"/>
  <c r="L6356" i="13"/>
  <c r="J61" i="30"/>
  <c r="L507" i="23"/>
  <c r="F81" i="31"/>
  <c r="H708" i="23"/>
  <c r="G7701" i="13"/>
  <c r="E79" i="25"/>
  <c r="G692" i="23"/>
  <c r="G7397" i="13"/>
  <c r="E77" i="28"/>
  <c r="G665" i="23"/>
  <c r="AA5223" i="13"/>
  <c r="Q44" i="31"/>
  <c r="S338" i="23"/>
  <c r="G7332" i="13"/>
  <c r="E76" i="29"/>
  <c r="G656" i="23"/>
  <c r="N6356" i="13"/>
  <c r="L61" i="30"/>
  <c r="N507" i="23"/>
  <c r="M4885" i="13"/>
  <c r="K39" i="30"/>
  <c r="M287" i="23"/>
  <c r="AM4808" i="13"/>
  <c r="U38" i="30"/>
  <c r="W277" i="23"/>
  <c r="AA6800" i="13"/>
  <c r="Q67" i="25"/>
  <c r="AA6809" i="13"/>
  <c r="S572" i="23"/>
  <c r="S571" s="1"/>
  <c r="N82" i="32"/>
  <c r="P719" i="23"/>
  <c r="F81" i="30"/>
  <c r="H707" i="23"/>
  <c r="L4808" i="13"/>
  <c r="J38" i="30"/>
  <c r="L277" i="23"/>
  <c r="I6414" i="13"/>
  <c r="G62" i="30"/>
  <c r="I517" i="23"/>
  <c r="AA7702" i="13"/>
  <c r="Q79" i="26"/>
  <c r="S693" i="23"/>
  <c r="G699"/>
  <c r="E80" i="32"/>
  <c r="K4808" i="13"/>
  <c r="I38" i="30"/>
  <c r="K277" i="23"/>
  <c r="K6414" i="13"/>
  <c r="I62" i="30"/>
  <c r="K517" i="23"/>
  <c r="AA72" i="13"/>
  <c r="Q12" i="26"/>
  <c r="S23" i="23"/>
  <c r="J6356" i="13"/>
  <c r="H61" i="30"/>
  <c r="J507" i="23"/>
  <c r="AB6086" i="13"/>
  <c r="R57" i="30"/>
  <c r="T467" i="23"/>
  <c r="G701"/>
  <c r="U6510" i="13"/>
  <c r="U6497"/>
  <c r="U6493" s="1"/>
  <c r="U6490" s="1"/>
  <c r="U6487" s="1"/>
  <c r="U6483" s="1"/>
  <c r="U6479" s="1"/>
  <c r="U6438" s="1"/>
  <c r="U6434" s="1"/>
  <c r="AF6373"/>
  <c r="AF6365"/>
  <c r="AF6362" s="1"/>
  <c r="AF6359" s="1"/>
  <c r="AF6356" s="1"/>
  <c r="AF6353" s="1"/>
  <c r="AF6339" s="1"/>
  <c r="AF6313" s="1"/>
  <c r="AF6310" s="1"/>
  <c r="Q6510"/>
  <c r="Q6497"/>
  <c r="Q6493" s="1"/>
  <c r="Q6490" s="1"/>
  <c r="Q6487" s="1"/>
  <c r="Q6483" s="1"/>
  <c r="Q6479" s="1"/>
  <c r="Q6438" s="1"/>
  <c r="Q6434" s="1"/>
  <c r="T6510"/>
  <c r="T6497"/>
  <c r="T6493" s="1"/>
  <c r="T6490" s="1"/>
  <c r="T6487" s="1"/>
  <c r="T6483" s="1"/>
  <c r="T6479" s="1"/>
  <c r="T6438" s="1"/>
  <c r="T6434" s="1"/>
  <c r="AE6309"/>
  <c r="AE6297"/>
  <c r="AE6293" s="1"/>
  <c r="AE6290" s="1"/>
  <c r="AE6287" s="1"/>
  <c r="AE6284" s="1"/>
  <c r="AE6280" s="1"/>
  <c r="AE6227" s="1"/>
  <c r="AE6223" s="1"/>
  <c r="R6510"/>
  <c r="R6497"/>
  <c r="R6493" s="1"/>
  <c r="R6490" s="1"/>
  <c r="R6487" s="1"/>
  <c r="R6483" s="1"/>
  <c r="R6479" s="1"/>
  <c r="R6438" s="1"/>
  <c r="R6434" s="1"/>
  <c r="AJ6373"/>
  <c r="AJ6365"/>
  <c r="AJ6362" s="1"/>
  <c r="AJ6359" s="1"/>
  <c r="AJ6356" s="1"/>
  <c r="AJ6353" s="1"/>
  <c r="AJ6339" s="1"/>
  <c r="AJ6313" s="1"/>
  <c r="AJ6310" s="1"/>
  <c r="AG6309"/>
  <c r="AG6297"/>
  <c r="AG6293" s="1"/>
  <c r="AG6290" s="1"/>
  <c r="AG6287" s="1"/>
  <c r="AG6284" s="1"/>
  <c r="AG6280" s="1"/>
  <c r="AG6227" s="1"/>
  <c r="AG6223" s="1"/>
  <c r="G7168"/>
  <c r="O7831"/>
  <c r="W7837"/>
  <c r="AL7808"/>
  <c r="AD7801"/>
  <c r="AN7957"/>
  <c r="X7965"/>
  <c r="Z7831"/>
  <c r="H7837"/>
  <c r="S6510"/>
  <c r="S6497"/>
  <c r="S6493" s="1"/>
  <c r="S6490" s="1"/>
  <c r="S6487" s="1"/>
  <c r="S6483" s="1"/>
  <c r="S6479" s="1"/>
  <c r="S6438" s="1"/>
  <c r="S6434" s="1"/>
  <c r="P6510"/>
  <c r="P6497"/>
  <c r="P6493" s="1"/>
  <c r="P6490" s="1"/>
  <c r="P6487" s="1"/>
  <c r="P6483" s="1"/>
  <c r="P6479" s="1"/>
  <c r="P6438" s="1"/>
  <c r="P6434" s="1"/>
  <c r="V6510"/>
  <c r="V6497"/>
  <c r="V6493" s="1"/>
  <c r="V6490" s="1"/>
  <c r="V6487" s="1"/>
  <c r="V6483" s="1"/>
  <c r="V6479" s="1"/>
  <c r="V6438" s="1"/>
  <c r="V6434" s="1"/>
  <c r="AI6309"/>
  <c r="AI6297"/>
  <c r="AI6293" s="1"/>
  <c r="AI6290" s="1"/>
  <c r="AI6287" s="1"/>
  <c r="AI6284" s="1"/>
  <c r="AI6280" s="1"/>
  <c r="AI6227" s="1"/>
  <c r="AI6223" s="1"/>
  <c r="AK6309"/>
  <c r="AK6297"/>
  <c r="AK6293" s="1"/>
  <c r="AK6290" s="1"/>
  <c r="AK6287" s="1"/>
  <c r="AK6284" s="1"/>
  <c r="AK6280" s="1"/>
  <c r="AK6227" s="1"/>
  <c r="AK6223" s="1"/>
  <c r="AH6373"/>
  <c r="AH6365"/>
  <c r="AH6362" s="1"/>
  <c r="AH6359" s="1"/>
  <c r="AH6356" s="1"/>
  <c r="AH6353" s="1"/>
  <c r="AH6339" s="1"/>
  <c r="AH6313" s="1"/>
  <c r="AH6310" s="1"/>
  <c r="G7165" l="1"/>
  <c r="E73" i="31"/>
  <c r="G628" i="23"/>
  <c r="J6353" i="13"/>
  <c r="H61" i="29"/>
  <c r="J506" i="23"/>
  <c r="K6411" i="13"/>
  <c r="I62" i="29"/>
  <c r="K516" i="23"/>
  <c r="AA7701" i="13"/>
  <c r="Q79" i="25"/>
  <c r="S692" i="23"/>
  <c r="S691" s="1"/>
  <c r="L4804" i="13"/>
  <c r="J38" i="29"/>
  <c r="L276" i="23"/>
  <c r="AA6797" i="13"/>
  <c r="Q67" i="32"/>
  <c r="S569" i="23"/>
  <c r="M4874" i="13"/>
  <c r="K39" i="29"/>
  <c r="M286" i="23"/>
  <c r="G7327" i="13"/>
  <c r="E76" i="28"/>
  <c r="G655" i="23"/>
  <c r="G7360" i="13"/>
  <c r="E77" i="27"/>
  <c r="G664" i="23"/>
  <c r="G689"/>
  <c r="E79" i="32"/>
  <c r="L6353" i="13"/>
  <c r="J61" i="29"/>
  <c r="L506" i="23"/>
  <c r="E77" i="26"/>
  <c r="G673" i="23"/>
  <c r="AB4654" i="13"/>
  <c r="R36" i="29"/>
  <c r="T256" i="23"/>
  <c r="G7209" i="13"/>
  <c r="E74" i="30"/>
  <c r="G637" i="23"/>
  <c r="J4874" i="13"/>
  <c r="H39" i="29"/>
  <c r="J286" i="23"/>
  <c r="N4874" i="13"/>
  <c r="L39" i="29"/>
  <c r="N286" i="23"/>
  <c r="G7541" i="13"/>
  <c r="E78" i="25"/>
  <c r="G7552" i="13"/>
  <c r="G682" i="23"/>
  <c r="F81" i="29"/>
  <c r="H706" i="23"/>
  <c r="M81" i="29"/>
  <c r="O706" i="23"/>
  <c r="P81" i="28"/>
  <c r="R705" i="23"/>
  <c r="N82" i="31"/>
  <c r="P718" i="23"/>
  <c r="V82" i="29"/>
  <c r="X716" i="23"/>
  <c r="T80" i="26"/>
  <c r="V703" i="23"/>
  <c r="AB6083" i="13"/>
  <c r="R57" i="29"/>
  <c r="T466" i="23"/>
  <c r="AA65" i="13"/>
  <c r="Q12" i="25"/>
  <c r="S22" i="23"/>
  <c r="S21" s="1"/>
  <c r="AA71" i="13"/>
  <c r="K4804"/>
  <c r="I38" i="29"/>
  <c r="K276" i="23"/>
  <c r="I6411" i="13"/>
  <c r="G62" i="29"/>
  <c r="I516" i="23"/>
  <c r="AM4804" i="13"/>
  <c r="U38" i="29"/>
  <c r="W276" i="23"/>
  <c r="N6353" i="13"/>
  <c r="L61" i="29"/>
  <c r="N506" i="23"/>
  <c r="AA5220" i="13"/>
  <c r="Q44" i="30"/>
  <c r="S337" i="23"/>
  <c r="AC6201" i="13"/>
  <c r="S59" i="29"/>
  <c r="U486" i="23"/>
  <c r="I4874" i="13"/>
  <c r="G39" i="29"/>
  <c r="I286" i="23"/>
  <c r="M6353" i="13"/>
  <c r="K61" i="29"/>
  <c r="M506" i="23"/>
  <c r="G7292" i="13"/>
  <c r="E75" i="29"/>
  <c r="G646" i="23"/>
  <c r="AM6353" i="13"/>
  <c r="U61" i="29"/>
  <c r="W506" i="23"/>
  <c r="AC4594" i="13"/>
  <c r="S35" i="29"/>
  <c r="U246" i="23"/>
  <c r="G691"/>
  <c r="AH6309" i="13"/>
  <c r="AH6297"/>
  <c r="AH6293" s="1"/>
  <c r="AH6290" s="1"/>
  <c r="AH6287" s="1"/>
  <c r="AH6284" s="1"/>
  <c r="AH6280" s="1"/>
  <c r="AH6227" s="1"/>
  <c r="AH6223" s="1"/>
  <c r="AI6222"/>
  <c r="AI6213"/>
  <c r="AI6210" s="1"/>
  <c r="AI6207" s="1"/>
  <c r="AI6204" s="1"/>
  <c r="AI6201" s="1"/>
  <c r="AI6198" s="1"/>
  <c r="AI6179" s="1"/>
  <c r="AI6175" s="1"/>
  <c r="P6433"/>
  <c r="P6423"/>
  <c r="P6420" s="1"/>
  <c r="P6417" s="1"/>
  <c r="P6414" s="1"/>
  <c r="P6411" s="1"/>
  <c r="P6407" s="1"/>
  <c r="P6385" s="1"/>
  <c r="P6374" s="1"/>
  <c r="G7121"/>
  <c r="AJ6309"/>
  <c r="AJ6297"/>
  <c r="AJ6293" s="1"/>
  <c r="AJ6290" s="1"/>
  <c r="AJ6287" s="1"/>
  <c r="AJ6284" s="1"/>
  <c r="AJ6280" s="1"/>
  <c r="AJ6227" s="1"/>
  <c r="AJ6223" s="1"/>
  <c r="H7831"/>
  <c r="Z7822"/>
  <c r="X7961"/>
  <c r="AN7946"/>
  <c r="O7822"/>
  <c r="W7831"/>
  <c r="AK6222"/>
  <c r="AK6213"/>
  <c r="AK6210" s="1"/>
  <c r="AK6207" s="1"/>
  <c r="AK6204" s="1"/>
  <c r="AK6201" s="1"/>
  <c r="AK6198" s="1"/>
  <c r="AK6179" s="1"/>
  <c r="AK6175" s="1"/>
  <c r="V6433"/>
  <c r="V6423"/>
  <c r="V6420" s="1"/>
  <c r="V6417" s="1"/>
  <c r="V6414" s="1"/>
  <c r="V6411" s="1"/>
  <c r="V6407" s="1"/>
  <c r="V6385" s="1"/>
  <c r="V6374" s="1"/>
  <c r="S6433"/>
  <c r="S6423"/>
  <c r="S6420" s="1"/>
  <c r="S6417" s="1"/>
  <c r="S6414" s="1"/>
  <c r="S6411" s="1"/>
  <c r="S6407" s="1"/>
  <c r="S6385" s="1"/>
  <c r="S6374" s="1"/>
  <c r="AD7800"/>
  <c r="AD7788"/>
  <c r="AL7801"/>
  <c r="AG6222"/>
  <c r="AG6213"/>
  <c r="AG6210" s="1"/>
  <c r="AG6207" s="1"/>
  <c r="AG6204" s="1"/>
  <c r="AG6201" s="1"/>
  <c r="AG6198" s="1"/>
  <c r="AG6179" s="1"/>
  <c r="AG6175" s="1"/>
  <c r="R6433"/>
  <c r="R6423"/>
  <c r="R6420" s="1"/>
  <c r="R6417" s="1"/>
  <c r="R6414" s="1"/>
  <c r="R6411" s="1"/>
  <c r="R6407" s="1"/>
  <c r="R6385" s="1"/>
  <c r="R6374" s="1"/>
  <c r="AE6222"/>
  <c r="AE6213"/>
  <c r="AE6210" s="1"/>
  <c r="AE6207" s="1"/>
  <c r="AE6204" s="1"/>
  <c r="AE6201" s="1"/>
  <c r="AE6198" s="1"/>
  <c r="AE6179" s="1"/>
  <c r="AE6175" s="1"/>
  <c r="T6433"/>
  <c r="T6423"/>
  <c r="T6420" s="1"/>
  <c r="T6417" s="1"/>
  <c r="T6414" s="1"/>
  <c r="T6411" s="1"/>
  <c r="T6407" s="1"/>
  <c r="T6385" s="1"/>
  <c r="T6374" s="1"/>
  <c r="Q6433"/>
  <c r="Q6423"/>
  <c r="Q6420" s="1"/>
  <c r="Q6417" s="1"/>
  <c r="Q6414" s="1"/>
  <c r="Q6411" s="1"/>
  <c r="Q6407" s="1"/>
  <c r="Q6385" s="1"/>
  <c r="Q6374" s="1"/>
  <c r="AF6309"/>
  <c r="AF6297"/>
  <c r="AF6293" s="1"/>
  <c r="AF6290" s="1"/>
  <c r="AF6287" s="1"/>
  <c r="AF6284" s="1"/>
  <c r="AF6280" s="1"/>
  <c r="AF6227" s="1"/>
  <c r="AF6223" s="1"/>
  <c r="U6433"/>
  <c r="U6423"/>
  <c r="U6420" s="1"/>
  <c r="U6417" s="1"/>
  <c r="U6414" s="1"/>
  <c r="U6411" s="1"/>
  <c r="U6407" s="1"/>
  <c r="U6385" s="1"/>
  <c r="U6374" s="1"/>
  <c r="G681" i="23" l="1"/>
  <c r="M81" i="28"/>
  <c r="O705" i="23"/>
  <c r="P81" i="27"/>
  <c r="R704" i="23"/>
  <c r="G7118" i="13"/>
  <c r="E72" i="31"/>
  <c r="G618" i="23"/>
  <c r="AM6339" i="13"/>
  <c r="U61" i="28"/>
  <c r="W505" i="23"/>
  <c r="M6339" i="13"/>
  <c r="K61" i="28"/>
  <c r="M505" i="23"/>
  <c r="AC6198" i="13"/>
  <c r="S59" i="28"/>
  <c r="U485" i="23"/>
  <c r="N6339" i="13"/>
  <c r="L61" i="28"/>
  <c r="N505" i="23"/>
  <c r="I6407" i="13"/>
  <c r="G62" i="28"/>
  <c r="I515" i="23"/>
  <c r="AB6079" i="13"/>
  <c r="R57" i="28"/>
  <c r="T465" i="23"/>
  <c r="G679"/>
  <c r="E78" i="32"/>
  <c r="J4859" i="13"/>
  <c r="H39" i="28"/>
  <c r="J285" i="23"/>
  <c r="AB4650" i="13"/>
  <c r="R36" i="28"/>
  <c r="T255" i="23"/>
  <c r="L6339" i="13"/>
  <c r="J61" i="28"/>
  <c r="L505" i="23"/>
  <c r="G7321" i="13"/>
  <c r="E76" i="27"/>
  <c r="G654" i="23"/>
  <c r="AA6794" i="13"/>
  <c r="Q67" i="31"/>
  <c r="S568" i="23"/>
  <c r="K6407" i="13"/>
  <c r="I62" i="28"/>
  <c r="K515" i="23"/>
  <c r="G7162" i="13"/>
  <c r="E73" i="30"/>
  <c r="G627" i="23"/>
  <c r="AL7800" i="13"/>
  <c r="T80" i="25"/>
  <c r="V702" i="23"/>
  <c r="V701" s="1"/>
  <c r="V82" i="28"/>
  <c r="X715" i="23"/>
  <c r="N82" i="30"/>
  <c r="P717" i="23"/>
  <c r="F81" i="28"/>
  <c r="H705" i="23"/>
  <c r="AC4575" i="13"/>
  <c r="S35" i="28"/>
  <c r="U245" i="23"/>
  <c r="G7288" i="13"/>
  <c r="E75" i="28"/>
  <c r="G645" i="23"/>
  <c r="I4859" i="13"/>
  <c r="G39" i="28"/>
  <c r="I285" i="23"/>
  <c r="AA5216" i="13"/>
  <c r="Q44" i="29"/>
  <c r="S336" i="23"/>
  <c r="AM4801" i="13"/>
  <c r="U38" i="28"/>
  <c r="W275" i="23"/>
  <c r="K4801" i="13"/>
  <c r="I38" i="28"/>
  <c r="K275" i="23"/>
  <c r="AA60" i="13"/>
  <c r="S19" i="23"/>
  <c r="Q12" i="32"/>
  <c r="N4859" i="13"/>
  <c r="L39" i="28"/>
  <c r="N285" i="23"/>
  <c r="G7206" i="13"/>
  <c r="E74" i="29"/>
  <c r="G636" i="23"/>
  <c r="G7414" i="13"/>
  <c r="G7427"/>
  <c r="E77" i="25"/>
  <c r="G672" i="23"/>
  <c r="G7357" i="13"/>
  <c r="E76" i="26"/>
  <c r="G663" i="23"/>
  <c r="M4859" i="13"/>
  <c r="K39" i="28"/>
  <c r="M285" i="23"/>
  <c r="L4801" i="13"/>
  <c r="J38" i="28"/>
  <c r="L275" i="23"/>
  <c r="AA7673" i="13"/>
  <c r="Q79" i="32"/>
  <c r="S689" i="23"/>
  <c r="J6339" i="13"/>
  <c r="H61" i="28"/>
  <c r="J505" i="23"/>
  <c r="U6373" i="13"/>
  <c r="U6365"/>
  <c r="U6362" s="1"/>
  <c r="U6359" s="1"/>
  <c r="U6356" s="1"/>
  <c r="U6353" s="1"/>
  <c r="U6339" s="1"/>
  <c r="U6313" s="1"/>
  <c r="U6310" s="1"/>
  <c r="AF6222"/>
  <c r="AF6213"/>
  <c r="AF6210" s="1"/>
  <c r="AF6207" s="1"/>
  <c r="AF6204" s="1"/>
  <c r="AF6201" s="1"/>
  <c r="AF6198" s="1"/>
  <c r="AF6179" s="1"/>
  <c r="AF6175" s="1"/>
  <c r="Q6373"/>
  <c r="Q6365"/>
  <c r="Q6362" s="1"/>
  <c r="Q6359" s="1"/>
  <c r="Q6356" s="1"/>
  <c r="Q6353" s="1"/>
  <c r="Q6339" s="1"/>
  <c r="Q6313" s="1"/>
  <c r="Q6310" s="1"/>
  <c r="T6373"/>
  <c r="T6365"/>
  <c r="T6362" s="1"/>
  <c r="T6359" s="1"/>
  <c r="T6356" s="1"/>
  <c r="T6353" s="1"/>
  <c r="T6339" s="1"/>
  <c r="T6313" s="1"/>
  <c r="T6310" s="1"/>
  <c r="AE6174"/>
  <c r="AE6163"/>
  <c r="AE6160" s="1"/>
  <c r="AE6157" s="1"/>
  <c r="AE6154" s="1"/>
  <c r="AE6151" s="1"/>
  <c r="AE6147" s="1"/>
  <c r="AE6112" s="1"/>
  <c r="AE6104" s="1"/>
  <c r="R6373"/>
  <c r="R6365"/>
  <c r="R6362" s="1"/>
  <c r="R6359" s="1"/>
  <c r="R6356" s="1"/>
  <c r="R6353" s="1"/>
  <c r="R6339" s="1"/>
  <c r="R6313" s="1"/>
  <c r="R6310" s="1"/>
  <c r="AG6174"/>
  <c r="AG6163"/>
  <c r="AG6160" s="1"/>
  <c r="AG6157" s="1"/>
  <c r="AG6154" s="1"/>
  <c r="AG6151" s="1"/>
  <c r="AG6147" s="1"/>
  <c r="AG6112" s="1"/>
  <c r="AG6104" s="1"/>
  <c r="O7808"/>
  <c r="W7822"/>
  <c r="AN7921"/>
  <c r="X7957"/>
  <c r="Z7808"/>
  <c r="H7822"/>
  <c r="AD7779"/>
  <c r="AL7788"/>
  <c r="S6373"/>
  <c r="S6365"/>
  <c r="S6362" s="1"/>
  <c r="S6359" s="1"/>
  <c r="S6356" s="1"/>
  <c r="S6353" s="1"/>
  <c r="S6339" s="1"/>
  <c r="S6313" s="1"/>
  <c r="S6310" s="1"/>
  <c r="V6373"/>
  <c r="V6365"/>
  <c r="V6362" s="1"/>
  <c r="V6359" s="1"/>
  <c r="V6356" s="1"/>
  <c r="V6353" s="1"/>
  <c r="V6339" s="1"/>
  <c r="V6313" s="1"/>
  <c r="V6310" s="1"/>
  <c r="AK6174"/>
  <c r="AK6163"/>
  <c r="AK6160" s="1"/>
  <c r="AK6157" s="1"/>
  <c r="AK6154" s="1"/>
  <c r="AK6151" s="1"/>
  <c r="AK6147" s="1"/>
  <c r="AK6112" s="1"/>
  <c r="AK6104" s="1"/>
  <c r="AJ6222"/>
  <c r="AJ6213"/>
  <c r="AJ6210" s="1"/>
  <c r="AJ6207" s="1"/>
  <c r="AJ6204" s="1"/>
  <c r="AJ6201" s="1"/>
  <c r="AJ6198" s="1"/>
  <c r="AJ6179" s="1"/>
  <c r="AJ6175" s="1"/>
  <c r="G7057"/>
  <c r="P6373"/>
  <c r="P6365"/>
  <c r="P6362" s="1"/>
  <c r="P6359" s="1"/>
  <c r="P6356" s="1"/>
  <c r="P6353" s="1"/>
  <c r="P6339" s="1"/>
  <c r="P6313" s="1"/>
  <c r="P6310" s="1"/>
  <c r="AI6174"/>
  <c r="AI6163"/>
  <c r="AI6160" s="1"/>
  <c r="AI6157" s="1"/>
  <c r="AI6154" s="1"/>
  <c r="AI6151" s="1"/>
  <c r="AI6147" s="1"/>
  <c r="AI6112" s="1"/>
  <c r="AI6104" s="1"/>
  <c r="AH6222"/>
  <c r="AH6213"/>
  <c r="AH6210" s="1"/>
  <c r="AH6207" s="1"/>
  <c r="AH6204" s="1"/>
  <c r="AH6201" s="1"/>
  <c r="AH6198" s="1"/>
  <c r="AH6179" s="1"/>
  <c r="AH6175" s="1"/>
  <c r="G671" i="23" l="1"/>
  <c r="G7054" i="13"/>
  <c r="E71" i="31"/>
  <c r="G608" i="23"/>
  <c r="T80" i="32"/>
  <c r="V699" i="23"/>
  <c r="AA7664" i="13"/>
  <c r="Q79" i="31"/>
  <c r="S688" i="23"/>
  <c r="M4828" i="13"/>
  <c r="K39" i="27"/>
  <c r="M284" i="23"/>
  <c r="G7202" i="13"/>
  <c r="E74" i="28"/>
  <c r="G635" i="23"/>
  <c r="AA56" i="13"/>
  <c r="S18" i="23"/>
  <c r="Q12" i="31"/>
  <c r="AM4767" i="13"/>
  <c r="U38" i="27"/>
  <c r="W274" i="23"/>
  <c r="I4828" i="13"/>
  <c r="G39" i="27"/>
  <c r="I284" i="23"/>
  <c r="AC4553" i="13"/>
  <c r="S35" i="27"/>
  <c r="U244" i="23"/>
  <c r="K6385" i="13"/>
  <c r="I62" i="27"/>
  <c r="K514" i="23"/>
  <c r="G7318" i="13"/>
  <c r="E75" i="26"/>
  <c r="G653" i="23"/>
  <c r="AB4622" i="13"/>
  <c r="R36" i="27"/>
  <c r="T254" i="23"/>
  <c r="AB6045" i="13"/>
  <c r="R57" i="27"/>
  <c r="T464" i="23"/>
  <c r="N6313" i="13"/>
  <c r="L61" i="27"/>
  <c r="N504" i="23"/>
  <c r="M6313" i="13"/>
  <c r="K61" i="27"/>
  <c r="M504" i="23"/>
  <c r="G7115" i="13"/>
  <c r="E72" i="30"/>
  <c r="G617" i="23"/>
  <c r="F81" i="27"/>
  <c r="H704" i="23"/>
  <c r="M81" i="27"/>
  <c r="O704" i="23"/>
  <c r="P80" i="26"/>
  <c r="R703" i="23"/>
  <c r="N82" i="29"/>
  <c r="P716" i="23"/>
  <c r="V82" i="27"/>
  <c r="X714" i="23"/>
  <c r="J6313" i="13"/>
  <c r="H61" i="27"/>
  <c r="J504" i="23"/>
  <c r="L4767" i="13"/>
  <c r="J38" i="27"/>
  <c r="L274" i="23"/>
  <c r="G7348" i="13"/>
  <c r="E76" i="25"/>
  <c r="G662" i="23"/>
  <c r="G7356" i="13"/>
  <c r="G669" i="23"/>
  <c r="E77" i="32"/>
  <c r="N4828" i="13"/>
  <c r="L39" i="27"/>
  <c r="N284" i="23"/>
  <c r="K4767" i="13"/>
  <c r="I38" i="27"/>
  <c r="K274" i="23"/>
  <c r="AA5212" i="13"/>
  <c r="Q44" i="28"/>
  <c r="S335" i="23"/>
  <c r="G7231" i="13"/>
  <c r="E75" i="27"/>
  <c r="G644" i="23"/>
  <c r="G7159" i="13"/>
  <c r="E73" i="29"/>
  <c r="G626" i="23"/>
  <c r="AA6791" i="13"/>
  <c r="Q67" i="30"/>
  <c r="S567" i="23"/>
  <c r="L6313" i="13"/>
  <c r="J61" i="27"/>
  <c r="L504" i="23"/>
  <c r="J4828" i="13"/>
  <c r="H39" i="27"/>
  <c r="J284" i="23"/>
  <c r="I6385" i="13"/>
  <c r="G62" i="27"/>
  <c r="I514" i="23"/>
  <c r="AC6179" i="13"/>
  <c r="S59" i="27"/>
  <c r="U484" i="23"/>
  <c r="AM6313" i="13"/>
  <c r="U61" i="27"/>
  <c r="W504" i="23"/>
  <c r="AD7776" i="13"/>
  <c r="AL7779"/>
  <c r="H7808"/>
  <c r="Z7801"/>
  <c r="X7946"/>
  <c r="AN7873"/>
  <c r="W7808"/>
  <c r="O7801"/>
  <c r="O7800" s="1"/>
  <c r="AH6174"/>
  <c r="AH6163"/>
  <c r="AH6160" s="1"/>
  <c r="AH6157" s="1"/>
  <c r="AH6154" s="1"/>
  <c r="AH6151" s="1"/>
  <c r="AH6147" s="1"/>
  <c r="AH6112" s="1"/>
  <c r="AH6104" s="1"/>
  <c r="AI6103"/>
  <c r="AI6095"/>
  <c r="AI6092" s="1"/>
  <c r="AI6089" s="1"/>
  <c r="AI6086" s="1"/>
  <c r="AI6083" s="1"/>
  <c r="AI6079" s="1"/>
  <c r="AI6045" s="1"/>
  <c r="AI6041" s="1"/>
  <c r="P6309"/>
  <c r="P6297"/>
  <c r="P6293" s="1"/>
  <c r="P6290" s="1"/>
  <c r="P6287" s="1"/>
  <c r="P6284" s="1"/>
  <c r="P6280" s="1"/>
  <c r="P6227" s="1"/>
  <c r="P6223" s="1"/>
  <c r="G7022"/>
  <c r="G7014"/>
  <c r="AJ6174"/>
  <c r="AJ6163"/>
  <c r="AJ6160" s="1"/>
  <c r="AJ6157" s="1"/>
  <c r="AJ6154" s="1"/>
  <c r="AJ6151" s="1"/>
  <c r="AJ6147" s="1"/>
  <c r="AJ6112" s="1"/>
  <c r="AJ6104" s="1"/>
  <c r="AK6103"/>
  <c r="AK6095"/>
  <c r="AK6092" s="1"/>
  <c r="AK6089" s="1"/>
  <c r="AK6086" s="1"/>
  <c r="AK6083" s="1"/>
  <c r="AK6079" s="1"/>
  <c r="AK6045" s="1"/>
  <c r="AK6041" s="1"/>
  <c r="V6309"/>
  <c r="V6297"/>
  <c r="V6293" s="1"/>
  <c r="V6290" s="1"/>
  <c r="V6287" s="1"/>
  <c r="V6284" s="1"/>
  <c r="V6280" s="1"/>
  <c r="V6227" s="1"/>
  <c r="V6223" s="1"/>
  <c r="S6309"/>
  <c r="S6297"/>
  <c r="S6293" s="1"/>
  <c r="S6290" s="1"/>
  <c r="S6287" s="1"/>
  <c r="S6284" s="1"/>
  <c r="S6280" s="1"/>
  <c r="S6227" s="1"/>
  <c r="S6223" s="1"/>
  <c r="AG6103"/>
  <c r="AG6095"/>
  <c r="AG6092" s="1"/>
  <c r="AG6089" s="1"/>
  <c r="AG6086" s="1"/>
  <c r="AG6083" s="1"/>
  <c r="AG6079" s="1"/>
  <c r="AG6045" s="1"/>
  <c r="AG6041" s="1"/>
  <c r="R6309"/>
  <c r="R6297"/>
  <c r="R6293" s="1"/>
  <c r="R6290" s="1"/>
  <c r="R6287" s="1"/>
  <c r="R6284" s="1"/>
  <c r="R6280" s="1"/>
  <c r="R6227" s="1"/>
  <c r="R6223" s="1"/>
  <c r="AE6103"/>
  <c r="AE6095"/>
  <c r="AE6092" s="1"/>
  <c r="AE6089" s="1"/>
  <c r="AE6086" s="1"/>
  <c r="AE6083" s="1"/>
  <c r="AE6079" s="1"/>
  <c r="AE6045" s="1"/>
  <c r="AE6041" s="1"/>
  <c r="T6309"/>
  <c r="T6297"/>
  <c r="T6293" s="1"/>
  <c r="T6290" s="1"/>
  <c r="T6287" s="1"/>
  <c r="T6284" s="1"/>
  <c r="T6280" s="1"/>
  <c r="T6227" s="1"/>
  <c r="T6223" s="1"/>
  <c r="Q6309"/>
  <c r="Q6297"/>
  <c r="Q6293" s="1"/>
  <c r="Q6290" s="1"/>
  <c r="Q6287" s="1"/>
  <c r="Q6284" s="1"/>
  <c r="Q6280" s="1"/>
  <c r="Q6227" s="1"/>
  <c r="Q6223" s="1"/>
  <c r="AF6174"/>
  <c r="AF6163"/>
  <c r="AF6160" s="1"/>
  <c r="AF6157" s="1"/>
  <c r="AF6154" s="1"/>
  <c r="AF6151" s="1"/>
  <c r="AF6147" s="1"/>
  <c r="AF6112" s="1"/>
  <c r="AF6104" s="1"/>
  <c r="U6309"/>
  <c r="U6297"/>
  <c r="U6293" s="1"/>
  <c r="U6290" s="1"/>
  <c r="U6287" s="1"/>
  <c r="U6284" s="1"/>
  <c r="U6280" s="1"/>
  <c r="U6227" s="1"/>
  <c r="U6223" s="1"/>
  <c r="G599" i="23" l="1"/>
  <c r="G7317" i="13"/>
  <c r="E70" i="25"/>
  <c r="G602" i="23"/>
  <c r="M80" i="26"/>
  <c r="O703" i="23"/>
  <c r="V81" i="26"/>
  <c r="X713" i="23"/>
  <c r="N82" i="28"/>
  <c r="P715" i="23"/>
  <c r="F80" i="26"/>
  <c r="H703" i="23"/>
  <c r="AM6310" i="13"/>
  <c r="U60" i="26"/>
  <c r="W503" i="23"/>
  <c r="G61" i="26"/>
  <c r="I513" i="23"/>
  <c r="L6310" i="13"/>
  <c r="J60" i="26"/>
  <c r="L503" i="23"/>
  <c r="G7155" i="13"/>
  <c r="E73" i="28"/>
  <c r="G625" i="23"/>
  <c r="AA5190" i="13"/>
  <c r="Q44" i="27"/>
  <c r="S334" i="23"/>
  <c r="N4825" i="13"/>
  <c r="L38" i="26"/>
  <c r="N283" i="23"/>
  <c r="G659"/>
  <c r="E76" i="32"/>
  <c r="J6310" i="13"/>
  <c r="H60" i="26"/>
  <c r="J503" i="23"/>
  <c r="G7112" i="13"/>
  <c r="E72" i="29"/>
  <c r="G616" i="23"/>
  <c r="N6310" i="13"/>
  <c r="L60" i="26"/>
  <c r="N503" i="23"/>
  <c r="AB4618" i="13"/>
  <c r="R35" i="26"/>
  <c r="T253" i="23"/>
  <c r="K6374" i="13"/>
  <c r="I61" i="26"/>
  <c r="K513" i="23"/>
  <c r="I4825" i="13"/>
  <c r="G38" i="26"/>
  <c r="I283" i="23"/>
  <c r="AA47" i="13"/>
  <c r="S17" i="23"/>
  <c r="Q12" i="30"/>
  <c r="M4825" i="13"/>
  <c r="K38" i="26"/>
  <c r="M283" i="23"/>
  <c r="G7051" i="13"/>
  <c r="E71" i="30"/>
  <c r="G607" i="23"/>
  <c r="G661"/>
  <c r="P80" i="25"/>
  <c r="R702" i="23"/>
  <c r="Z7800" i="13"/>
  <c r="T80" i="31"/>
  <c r="V698" i="23"/>
  <c r="AC6175" i="13"/>
  <c r="S58" i="26"/>
  <c r="U483" i="23"/>
  <c r="J4825" i="13"/>
  <c r="H38" i="26"/>
  <c r="J283" i="23"/>
  <c r="AA6788" i="13"/>
  <c r="Q67" i="29"/>
  <c r="S566" i="23"/>
  <c r="G7228" i="13"/>
  <c r="E74" i="26"/>
  <c r="G643" i="23"/>
  <c r="K4764" i="13"/>
  <c r="I37" i="26"/>
  <c r="K273" i="23"/>
  <c r="L4764" i="13"/>
  <c r="J37" i="26"/>
  <c r="L273" i="23"/>
  <c r="M6310" i="13"/>
  <c r="K60" i="26"/>
  <c r="M503" i="23"/>
  <c r="AB6041" i="13"/>
  <c r="R56" i="26"/>
  <c r="T463" i="23"/>
  <c r="G7307" i="13"/>
  <c r="E75" i="25"/>
  <c r="G652" i="23"/>
  <c r="AC4550" i="13"/>
  <c r="S34" i="26"/>
  <c r="U243" i="23"/>
  <c r="AM4764" i="13"/>
  <c r="U37" i="26"/>
  <c r="W273" i="23"/>
  <c r="G7185" i="13"/>
  <c r="E74" i="27"/>
  <c r="G634" i="23"/>
  <c r="AA7659" i="13"/>
  <c r="Q79" i="30"/>
  <c r="S687" i="23"/>
  <c r="AF6103" i="13"/>
  <c r="AF6095"/>
  <c r="AF6092" s="1"/>
  <c r="AF6089" s="1"/>
  <c r="AF6086" s="1"/>
  <c r="AF6083" s="1"/>
  <c r="AF6079" s="1"/>
  <c r="AF6045" s="1"/>
  <c r="AF6041" s="1"/>
  <c r="T6222"/>
  <c r="T6213"/>
  <c r="T6210" s="1"/>
  <c r="T6207" s="1"/>
  <c r="T6204" s="1"/>
  <c r="T6201" s="1"/>
  <c r="T6198" s="1"/>
  <c r="T6179" s="1"/>
  <c r="T6175" s="1"/>
  <c r="R6222"/>
  <c r="R6213"/>
  <c r="R6210" s="1"/>
  <c r="R6207" s="1"/>
  <c r="R6204" s="1"/>
  <c r="R6201" s="1"/>
  <c r="R6198" s="1"/>
  <c r="R6179" s="1"/>
  <c r="R6175" s="1"/>
  <c r="AN7869"/>
  <c r="X7921"/>
  <c r="Z7788"/>
  <c r="AD7765"/>
  <c r="AL7776"/>
  <c r="U6222"/>
  <c r="U6213"/>
  <c r="U6210" s="1"/>
  <c r="U6207" s="1"/>
  <c r="U6204" s="1"/>
  <c r="U6201" s="1"/>
  <c r="U6198" s="1"/>
  <c r="U6179" s="1"/>
  <c r="U6175" s="1"/>
  <c r="Q6222"/>
  <c r="Q6213"/>
  <c r="Q6210" s="1"/>
  <c r="Q6207" s="1"/>
  <c r="Q6204" s="1"/>
  <c r="Q6201" s="1"/>
  <c r="Q6198" s="1"/>
  <c r="Q6179" s="1"/>
  <c r="Q6175" s="1"/>
  <c r="AE6040"/>
  <c r="AE6030"/>
  <c r="AE6027" s="1"/>
  <c r="AE6024" s="1"/>
  <c r="AE6020" s="1"/>
  <c r="AE6017" s="1"/>
  <c r="AE6013" s="1"/>
  <c r="AE5982" s="1"/>
  <c r="AE5978" s="1"/>
  <c r="AE5965" s="1"/>
  <c r="AE5962" s="1"/>
  <c r="AE5959" s="1"/>
  <c r="AE5956" s="1"/>
  <c r="AE5952" s="1"/>
  <c r="AE5949" s="1"/>
  <c r="AE5906" s="1"/>
  <c r="AE5897" s="1"/>
  <c r="AG6040"/>
  <c r="AG6030"/>
  <c r="AG6027" s="1"/>
  <c r="AG6024" s="1"/>
  <c r="AG6020" s="1"/>
  <c r="AG6017" s="1"/>
  <c r="AG6013" s="1"/>
  <c r="AG5982" s="1"/>
  <c r="AG5978" s="1"/>
  <c r="AG5965" s="1"/>
  <c r="AG5962" s="1"/>
  <c r="AG5959" s="1"/>
  <c r="AG5956" s="1"/>
  <c r="AG5952" s="1"/>
  <c r="AG5949" s="1"/>
  <c r="AG5906" s="1"/>
  <c r="AG5897" s="1"/>
  <c r="S6222"/>
  <c r="S6213"/>
  <c r="S6210" s="1"/>
  <c r="S6207" s="1"/>
  <c r="S6204" s="1"/>
  <c r="S6201" s="1"/>
  <c r="S6198" s="1"/>
  <c r="S6179" s="1"/>
  <c r="S6175" s="1"/>
  <c r="V6222"/>
  <c r="V6213"/>
  <c r="V6210" s="1"/>
  <c r="V6207" s="1"/>
  <c r="V6204" s="1"/>
  <c r="V6201" s="1"/>
  <c r="V6198" s="1"/>
  <c r="V6179" s="1"/>
  <c r="V6175" s="1"/>
  <c r="AK6040"/>
  <c r="AK6030"/>
  <c r="AK6027" s="1"/>
  <c r="AK6024" s="1"/>
  <c r="AK6020" s="1"/>
  <c r="AK6017" s="1"/>
  <c r="AK6013" s="1"/>
  <c r="AK5982" s="1"/>
  <c r="AK5978" s="1"/>
  <c r="AK5965" s="1"/>
  <c r="AK5962" s="1"/>
  <c r="AK5959" s="1"/>
  <c r="AK5956" s="1"/>
  <c r="AK5952" s="1"/>
  <c r="AK5949" s="1"/>
  <c r="AK5906" s="1"/>
  <c r="AK5897" s="1"/>
  <c r="AJ6103"/>
  <c r="AJ6095"/>
  <c r="AJ6092" s="1"/>
  <c r="AJ6089" s="1"/>
  <c r="AJ6086" s="1"/>
  <c r="AJ6083" s="1"/>
  <c r="AJ6079" s="1"/>
  <c r="AJ6045" s="1"/>
  <c r="AJ6041" s="1"/>
  <c r="E70" i="32"/>
  <c r="G7011" i="13"/>
  <c r="P6222"/>
  <c r="P6213"/>
  <c r="P6210" s="1"/>
  <c r="P6207" s="1"/>
  <c r="P6204" s="1"/>
  <c r="P6201" s="1"/>
  <c r="P6198" s="1"/>
  <c r="P6179" s="1"/>
  <c r="P6175" s="1"/>
  <c r="AI6040"/>
  <c r="AI6030"/>
  <c r="AI6027" s="1"/>
  <c r="AI6024" s="1"/>
  <c r="AI6020" s="1"/>
  <c r="AI6017" s="1"/>
  <c r="AI6013" s="1"/>
  <c r="AI5982" s="1"/>
  <c r="AI5978" s="1"/>
  <c r="AI5965" s="1"/>
  <c r="AI5962" s="1"/>
  <c r="AI5959" s="1"/>
  <c r="AI5956" s="1"/>
  <c r="AI5952" s="1"/>
  <c r="AI5949" s="1"/>
  <c r="AI5906" s="1"/>
  <c r="AI5897" s="1"/>
  <c r="AH6103"/>
  <c r="AH6095"/>
  <c r="AH6092" s="1"/>
  <c r="AH6089" s="1"/>
  <c r="AH6086" s="1"/>
  <c r="AH6083" s="1"/>
  <c r="AH6079" s="1"/>
  <c r="AH6045" s="1"/>
  <c r="AH6041" s="1"/>
  <c r="O7788"/>
  <c r="W7801"/>
  <c r="G651" i="23" l="1"/>
  <c r="W7800" i="13"/>
  <c r="M80" i="25"/>
  <c r="O702" i="23"/>
  <c r="O701" s="1"/>
  <c r="G7008" i="13"/>
  <c r="E70" i="31"/>
  <c r="G598" i="23"/>
  <c r="P80" i="32"/>
  <c r="R699" i="23"/>
  <c r="N82" i="27"/>
  <c r="P714" i="23"/>
  <c r="AN7868" i="13"/>
  <c r="V81" i="25"/>
  <c r="X712" i="23"/>
  <c r="X711" s="1"/>
  <c r="AA7648" i="13"/>
  <c r="Q79" i="29"/>
  <c r="S686" i="23"/>
  <c r="AM4749" i="13"/>
  <c r="AM4763"/>
  <c r="U37" i="25"/>
  <c r="W272" i="23"/>
  <c r="W271" s="1"/>
  <c r="G649"/>
  <c r="E75" i="32"/>
  <c r="M6297" i="13"/>
  <c r="M6309"/>
  <c r="K60" i="25"/>
  <c r="M502" i="23"/>
  <c r="M501" s="1"/>
  <c r="K4749" i="13"/>
  <c r="K4763"/>
  <c r="I37" i="25"/>
  <c r="K272" i="23"/>
  <c r="K271" s="1"/>
  <c r="AA6784" i="13"/>
  <c r="Q67" i="28"/>
  <c r="S565" i="23"/>
  <c r="AC6163" i="13"/>
  <c r="AC6174"/>
  <c r="S58" i="25"/>
  <c r="U482" i="23"/>
  <c r="U481" s="1"/>
  <c r="R701"/>
  <c r="G7048" i="13"/>
  <c r="E71" i="29"/>
  <c r="G606" i="23"/>
  <c r="AA38" i="13"/>
  <c r="S16" i="23"/>
  <c r="Q12" i="29"/>
  <c r="K6365" i="13"/>
  <c r="I61" i="25"/>
  <c r="K512" i="23"/>
  <c r="K511" s="1"/>
  <c r="K6373" i="13"/>
  <c r="N6297"/>
  <c r="N6309"/>
  <c r="L60" i="25"/>
  <c r="N502" i="23"/>
  <c r="N501" s="1"/>
  <c r="J6297" i="13"/>
  <c r="J6309"/>
  <c r="H60" i="25"/>
  <c r="J502" i="23"/>
  <c r="J501" s="1"/>
  <c r="AA5187" i="13"/>
  <c r="Q43" i="26"/>
  <c r="S333" i="23"/>
  <c r="L6297" i="13"/>
  <c r="L6309"/>
  <c r="J60" i="25"/>
  <c r="L502" i="23"/>
  <c r="L501" s="1"/>
  <c r="AM6297" i="13"/>
  <c r="AM6309"/>
  <c r="U60" i="25"/>
  <c r="W502" i="23"/>
  <c r="W501" s="1"/>
  <c r="T80" i="30"/>
  <c r="V697" i="23"/>
  <c r="F80" i="25"/>
  <c r="H702" i="23"/>
  <c r="H7800" i="13"/>
  <c r="G7181"/>
  <c r="E73" i="26"/>
  <c r="G633" i="23"/>
  <c r="AC4540" i="13"/>
  <c r="AC4549"/>
  <c r="S34" i="25"/>
  <c r="U242" i="23"/>
  <c r="U241" s="1"/>
  <c r="AB6030" i="13"/>
  <c r="AB6040"/>
  <c r="R56" i="25"/>
  <c r="T462" i="23"/>
  <c r="T461" s="1"/>
  <c r="L4749" i="13"/>
  <c r="L4763"/>
  <c r="J37" i="25"/>
  <c r="L272" i="23"/>
  <c r="L271" s="1"/>
  <c r="G7219" i="13"/>
  <c r="E74" i="25"/>
  <c r="G642" i="23"/>
  <c r="G7227" i="13"/>
  <c r="J4817"/>
  <c r="J4824"/>
  <c r="H38" i="25"/>
  <c r="J282" i="23"/>
  <c r="J281" s="1"/>
  <c r="M4817" i="13"/>
  <c r="M4824"/>
  <c r="K38" i="25"/>
  <c r="M282" i="23"/>
  <c r="M281" s="1"/>
  <c r="I4817" i="13"/>
  <c r="I4824"/>
  <c r="G38" i="25"/>
  <c r="I282" i="23"/>
  <c r="I281" s="1"/>
  <c r="AB4607" i="13"/>
  <c r="R35" i="25"/>
  <c r="T252" i="23"/>
  <c r="T251" s="1"/>
  <c r="AB4617" i="13"/>
  <c r="G7109"/>
  <c r="E72" i="28"/>
  <c r="G615" i="23"/>
  <c r="N4817" i="13"/>
  <c r="N4824"/>
  <c r="L38" i="25"/>
  <c r="N282" i="23"/>
  <c r="N281" s="1"/>
  <c r="G7135" i="13"/>
  <c r="E73" i="27"/>
  <c r="G624" i="23"/>
  <c r="I6365" i="13"/>
  <c r="G61" i="25"/>
  <c r="I512" i="23"/>
  <c r="I511" s="1"/>
  <c r="I6373" i="13"/>
  <c r="AH6040"/>
  <c r="AH6030"/>
  <c r="AH6027" s="1"/>
  <c r="AH6024" s="1"/>
  <c r="AH6020" s="1"/>
  <c r="AH6017" s="1"/>
  <c r="AH6013" s="1"/>
  <c r="AH5982" s="1"/>
  <c r="AH5978" s="1"/>
  <c r="AH5965" s="1"/>
  <c r="AH5962" s="1"/>
  <c r="AH5959" s="1"/>
  <c r="AH5956" s="1"/>
  <c r="AH5952" s="1"/>
  <c r="AH5949" s="1"/>
  <c r="AH5906" s="1"/>
  <c r="AH5897" s="1"/>
  <c r="P6174"/>
  <c r="P6163"/>
  <c r="P6160" s="1"/>
  <c r="P6157" s="1"/>
  <c r="P6154" s="1"/>
  <c r="P6151" s="1"/>
  <c r="P6147" s="1"/>
  <c r="P6112" s="1"/>
  <c r="P6104" s="1"/>
  <c r="G7002"/>
  <c r="AJ6040"/>
  <c r="AJ6030"/>
  <c r="AJ6027" s="1"/>
  <c r="AJ6024" s="1"/>
  <c r="AJ6020" s="1"/>
  <c r="AJ6017" s="1"/>
  <c r="AJ6013" s="1"/>
  <c r="AJ5982" s="1"/>
  <c r="AJ5978" s="1"/>
  <c r="AJ5965" s="1"/>
  <c r="AJ5962" s="1"/>
  <c r="AJ5959" s="1"/>
  <c r="AJ5956" s="1"/>
  <c r="AJ5952" s="1"/>
  <c r="AJ5949" s="1"/>
  <c r="AJ5906" s="1"/>
  <c r="AJ5897" s="1"/>
  <c r="V6174"/>
  <c r="V6163"/>
  <c r="V6160" s="1"/>
  <c r="V6157" s="1"/>
  <c r="V6154" s="1"/>
  <c r="V6151" s="1"/>
  <c r="V6147" s="1"/>
  <c r="V6112" s="1"/>
  <c r="V6104" s="1"/>
  <c r="AG5896"/>
  <c r="AG5884"/>
  <c r="AG5881" s="1"/>
  <c r="AG5878" s="1"/>
  <c r="AG5874" s="1"/>
  <c r="AG5870" s="1"/>
  <c r="AG5866" s="1"/>
  <c r="AG5835" s="1"/>
  <c r="AG5832" s="1"/>
  <c r="O7779"/>
  <c r="W7788"/>
  <c r="AD7761"/>
  <c r="AL7765"/>
  <c r="H7788"/>
  <c r="Z7779"/>
  <c r="X7873"/>
  <c r="AN7854"/>
  <c r="AI5896"/>
  <c r="AI5884"/>
  <c r="AI5881" s="1"/>
  <c r="AI5878" s="1"/>
  <c r="AI5874" s="1"/>
  <c r="AI5870" s="1"/>
  <c r="AI5866" s="1"/>
  <c r="AI5835" s="1"/>
  <c r="AI5832" s="1"/>
  <c r="AK5896"/>
  <c r="AK5884"/>
  <c r="AK5881" s="1"/>
  <c r="AK5878" s="1"/>
  <c r="AK5874" s="1"/>
  <c r="AK5870" s="1"/>
  <c r="AK5866" s="1"/>
  <c r="AK5835" s="1"/>
  <c r="AK5832" s="1"/>
  <c r="S6174"/>
  <c r="S6163"/>
  <c r="S6160" s="1"/>
  <c r="S6157" s="1"/>
  <c r="S6154" s="1"/>
  <c r="S6151" s="1"/>
  <c r="S6147" s="1"/>
  <c r="S6112" s="1"/>
  <c r="S6104" s="1"/>
  <c r="AE5896"/>
  <c r="AE5884"/>
  <c r="AE5881" s="1"/>
  <c r="AE5878" s="1"/>
  <c r="AE5874" s="1"/>
  <c r="AE5870" s="1"/>
  <c r="AE5866" s="1"/>
  <c r="AE5835" s="1"/>
  <c r="AE5832" s="1"/>
  <c r="Q6174"/>
  <c r="Q6163"/>
  <c r="Q6160" s="1"/>
  <c r="Q6157" s="1"/>
  <c r="Q6154" s="1"/>
  <c r="Q6151" s="1"/>
  <c r="Q6147" s="1"/>
  <c r="Q6112" s="1"/>
  <c r="Q6104" s="1"/>
  <c r="U6174"/>
  <c r="U6163"/>
  <c r="U6160" s="1"/>
  <c r="U6157" s="1"/>
  <c r="U6154" s="1"/>
  <c r="U6151" s="1"/>
  <c r="U6147" s="1"/>
  <c r="U6112" s="1"/>
  <c r="U6104" s="1"/>
  <c r="R6174"/>
  <c r="R6163"/>
  <c r="R6160" s="1"/>
  <c r="R6157" s="1"/>
  <c r="R6154" s="1"/>
  <c r="R6151" s="1"/>
  <c r="R6147" s="1"/>
  <c r="R6112" s="1"/>
  <c r="R6104" s="1"/>
  <c r="T6174"/>
  <c r="T6163"/>
  <c r="T6160" s="1"/>
  <c r="T6157" s="1"/>
  <c r="T6154" s="1"/>
  <c r="T6151" s="1"/>
  <c r="T6147" s="1"/>
  <c r="T6112" s="1"/>
  <c r="T6104" s="1"/>
  <c r="AF6040"/>
  <c r="AF6030"/>
  <c r="AF6027" s="1"/>
  <c r="AF6024" s="1"/>
  <c r="AF6020" s="1"/>
  <c r="AF6017" s="1"/>
  <c r="AF6013" s="1"/>
  <c r="AF5982" s="1"/>
  <c r="AF5978" s="1"/>
  <c r="AF5965" s="1"/>
  <c r="AF5962" s="1"/>
  <c r="AF5959" s="1"/>
  <c r="AF5956" s="1"/>
  <c r="AF5952" s="1"/>
  <c r="AF5949" s="1"/>
  <c r="AF5906" s="1"/>
  <c r="AF5897" s="1"/>
  <c r="G7180" l="1"/>
  <c r="G641" i="23"/>
  <c r="P80" i="31"/>
  <c r="R698" i="23"/>
  <c r="M80" i="32"/>
  <c r="O699" i="23"/>
  <c r="G6998" i="13"/>
  <c r="E70" i="28"/>
  <c r="G595" i="23"/>
  <c r="G7131" i="13"/>
  <c r="E72" i="26"/>
  <c r="G623" i="23"/>
  <c r="N4814" i="13"/>
  <c r="L38" i="32"/>
  <c r="N279" i="23"/>
  <c r="G7172" i="13"/>
  <c r="E73" i="25"/>
  <c r="G632" i="23"/>
  <c r="H701"/>
  <c r="AM6293" i="13"/>
  <c r="U60" i="32"/>
  <c r="W499" i="23"/>
  <c r="L6293" i="13"/>
  <c r="J60" i="32"/>
  <c r="L499" i="23"/>
  <c r="AA30" i="13"/>
  <c r="S15" i="23"/>
  <c r="Q12" i="28"/>
  <c r="AA6755" i="13"/>
  <c r="Q67" i="27"/>
  <c r="S564" i="23"/>
  <c r="K4745" i="13"/>
  <c r="I37" i="32"/>
  <c r="K269" i="23"/>
  <c r="M6293" i="13"/>
  <c r="K60" i="32"/>
  <c r="M499" i="23"/>
  <c r="AM4745" i="13"/>
  <c r="U37" i="32"/>
  <c r="W269" i="23"/>
  <c r="T80" i="29"/>
  <c r="V696" i="23"/>
  <c r="V81" i="32"/>
  <c r="X709" i="23"/>
  <c r="N81" i="26"/>
  <c r="P713" i="23"/>
  <c r="F80" i="32"/>
  <c r="H699" i="23"/>
  <c r="I6362" i="13"/>
  <c r="G61" i="32"/>
  <c r="I509" i="23"/>
  <c r="G7075" i="13"/>
  <c r="E72" i="27"/>
  <c r="G614" i="23"/>
  <c r="AB4604" i="13"/>
  <c r="R35" i="32"/>
  <c r="T249" i="23"/>
  <c r="I4814" i="13"/>
  <c r="G38" i="32"/>
  <c r="I279" i="23"/>
  <c r="M4814" i="13"/>
  <c r="K38" i="32"/>
  <c r="M279" i="23"/>
  <c r="J4814" i="13"/>
  <c r="H38" i="32"/>
  <c r="J279" i="23"/>
  <c r="G639"/>
  <c r="E74" i="32"/>
  <c r="L4745" i="13"/>
  <c r="J37" i="32"/>
  <c r="L269" i="23"/>
  <c r="AB6027" i="13"/>
  <c r="R56" i="32"/>
  <c r="T459" i="23"/>
  <c r="AC4536" i="13"/>
  <c r="S34" i="32"/>
  <c r="U239" i="23"/>
  <c r="AA5177" i="13"/>
  <c r="Q43" i="25"/>
  <c r="AA5186" i="13"/>
  <c r="S332" i="23"/>
  <c r="S331" s="1"/>
  <c r="J6293" i="13"/>
  <c r="H60" i="32"/>
  <c r="J499" i="23"/>
  <c r="N6293" i="13"/>
  <c r="L60" i="32"/>
  <c r="N499" i="23"/>
  <c r="K6362" i="13"/>
  <c r="I61" i="32"/>
  <c r="K509" i="23"/>
  <c r="G7044" i="13"/>
  <c r="E71" i="28"/>
  <c r="G605" i="23"/>
  <c r="AC6160" i="13"/>
  <c r="S58" i="32"/>
  <c r="U479" i="23"/>
  <c r="AA7623" i="13"/>
  <c r="Q79" i="28"/>
  <c r="S685" i="23"/>
  <c r="G7005" i="13"/>
  <c r="E70" i="30"/>
  <c r="G597" i="23"/>
  <c r="T6103" i="13"/>
  <c r="T6095"/>
  <c r="T6092" s="1"/>
  <c r="T6089" s="1"/>
  <c r="T6086" s="1"/>
  <c r="T6083" s="1"/>
  <c r="T6079" s="1"/>
  <c r="T6045" s="1"/>
  <c r="T6041" s="1"/>
  <c r="U6103"/>
  <c r="U6095"/>
  <c r="U6092" s="1"/>
  <c r="U6089" s="1"/>
  <c r="U6086" s="1"/>
  <c r="U6083" s="1"/>
  <c r="U6079" s="1"/>
  <c r="U6045" s="1"/>
  <c r="U6041" s="1"/>
  <c r="AE5831"/>
  <c r="AE5823"/>
  <c r="AE5820" s="1"/>
  <c r="AE5817" s="1"/>
  <c r="AE5814" s="1"/>
  <c r="AE5811" s="1"/>
  <c r="AE5808" s="1"/>
  <c r="AE5788" s="1"/>
  <c r="AE5784" s="1"/>
  <c r="AK5831"/>
  <c r="AK5823"/>
  <c r="AK5820" s="1"/>
  <c r="AK5817" s="1"/>
  <c r="AK5814" s="1"/>
  <c r="AK5811" s="1"/>
  <c r="AK5808" s="1"/>
  <c r="AK5788" s="1"/>
  <c r="AK5784" s="1"/>
  <c r="AG5831"/>
  <c r="AG5823"/>
  <c r="AG5820" s="1"/>
  <c r="AG5817" s="1"/>
  <c r="AG5814" s="1"/>
  <c r="AG5811" s="1"/>
  <c r="AG5808" s="1"/>
  <c r="AG5788" s="1"/>
  <c r="AG5784" s="1"/>
  <c r="V6103"/>
  <c r="V6095"/>
  <c r="V6092" s="1"/>
  <c r="V6089" s="1"/>
  <c r="V6086" s="1"/>
  <c r="V6083" s="1"/>
  <c r="V6079" s="1"/>
  <c r="V6045" s="1"/>
  <c r="V6041" s="1"/>
  <c r="AJ5896"/>
  <c r="AJ5884"/>
  <c r="AJ5881" s="1"/>
  <c r="AJ5878" s="1"/>
  <c r="AJ5874" s="1"/>
  <c r="AJ5870" s="1"/>
  <c r="AJ5866" s="1"/>
  <c r="AJ5835" s="1"/>
  <c r="AJ5832" s="1"/>
  <c r="G6955"/>
  <c r="AF5896"/>
  <c r="AF5884"/>
  <c r="AF5881" s="1"/>
  <c r="AF5878" s="1"/>
  <c r="AF5874" s="1"/>
  <c r="AF5870" s="1"/>
  <c r="AF5866" s="1"/>
  <c r="AF5835" s="1"/>
  <c r="AF5832" s="1"/>
  <c r="R6103"/>
  <c r="R6095"/>
  <c r="R6092" s="1"/>
  <c r="R6089" s="1"/>
  <c r="R6086" s="1"/>
  <c r="R6083" s="1"/>
  <c r="R6079" s="1"/>
  <c r="R6045" s="1"/>
  <c r="R6041" s="1"/>
  <c r="Q6103"/>
  <c r="Q6095"/>
  <c r="Q6092" s="1"/>
  <c r="Q6089" s="1"/>
  <c r="Q6086" s="1"/>
  <c r="Q6083" s="1"/>
  <c r="Q6079" s="1"/>
  <c r="Q6045" s="1"/>
  <c r="Q6041" s="1"/>
  <c r="S6103"/>
  <c r="S6095"/>
  <c r="S6092" s="1"/>
  <c r="S6089" s="1"/>
  <c r="S6086" s="1"/>
  <c r="S6083" s="1"/>
  <c r="S6079" s="1"/>
  <c r="S6045" s="1"/>
  <c r="S6041" s="1"/>
  <c r="AI5831"/>
  <c r="AI5823"/>
  <c r="AI5820" s="1"/>
  <c r="AI5817" s="1"/>
  <c r="AI5814" s="1"/>
  <c r="AI5811" s="1"/>
  <c r="AI5808" s="1"/>
  <c r="AI5788" s="1"/>
  <c r="AI5784" s="1"/>
  <c r="AN7846"/>
  <c r="X7869"/>
  <c r="Z7776"/>
  <c r="H7779"/>
  <c r="AD7757"/>
  <c r="AL7761"/>
  <c r="O7776"/>
  <c r="W7779"/>
  <c r="P6103"/>
  <c r="P6095"/>
  <c r="P6092" s="1"/>
  <c r="P6089" s="1"/>
  <c r="P6086" s="1"/>
  <c r="P6083" s="1"/>
  <c r="P6079" s="1"/>
  <c r="P6045" s="1"/>
  <c r="P6041" s="1"/>
  <c r="AH5896"/>
  <c r="AH5884"/>
  <c r="AH5881" s="1"/>
  <c r="AH5878" s="1"/>
  <c r="AH5874" s="1"/>
  <c r="AH5870" s="1"/>
  <c r="AH5866" s="1"/>
  <c r="AH5835" s="1"/>
  <c r="AH5832" s="1"/>
  <c r="AG5977"/>
  <c r="AH5977"/>
  <c r="AK5977"/>
  <c r="AE5977"/>
  <c r="AJ5977"/>
  <c r="AI5977"/>
  <c r="AF5977"/>
  <c r="G7130" l="1"/>
  <c r="F80" i="31"/>
  <c r="H698" i="23"/>
  <c r="G6952" i="13"/>
  <c r="E69" i="31"/>
  <c r="G588" i="23"/>
  <c r="AA7557" i="13"/>
  <c r="Q79" i="27"/>
  <c r="S684" i="23"/>
  <c r="G7026" i="13"/>
  <c r="E71" i="27"/>
  <c r="G604" i="23"/>
  <c r="N6290" i="13"/>
  <c r="L60" i="31"/>
  <c r="N498" i="23"/>
  <c r="AC4533" i="13"/>
  <c r="S34" i="31"/>
  <c r="U238" i="23"/>
  <c r="L4742" i="13"/>
  <c r="J37" i="31"/>
  <c r="L268" i="23"/>
  <c r="M4811" i="13"/>
  <c r="K38" i="31"/>
  <c r="M278" i="23"/>
  <c r="AB4601" i="13"/>
  <c r="R35" i="31"/>
  <c r="T248" i="23"/>
  <c r="I6359" i="13"/>
  <c r="G61" i="31"/>
  <c r="I508" i="23"/>
  <c r="M6290" i="13"/>
  <c r="K60" i="31"/>
  <c r="M498" i="23"/>
  <c r="AA6746" i="13"/>
  <c r="Q66" i="26"/>
  <c r="S563" i="23"/>
  <c r="L6290" i="13"/>
  <c r="J60" i="31"/>
  <c r="L498" i="23"/>
  <c r="N4811" i="13"/>
  <c r="L38" i="31"/>
  <c r="N278" i="23"/>
  <c r="G6975" i="13"/>
  <c r="E70" i="27"/>
  <c r="G594" i="23"/>
  <c r="M80" i="31"/>
  <c r="O698" i="23"/>
  <c r="T80" i="28"/>
  <c r="V695" i="23"/>
  <c r="P80" i="30"/>
  <c r="R697" i="23"/>
  <c r="X7868" i="13"/>
  <c r="N81" i="25"/>
  <c r="P712" i="23"/>
  <c r="P711" s="1"/>
  <c r="V81" i="31"/>
  <c r="X708" i="23"/>
  <c r="E70" i="29"/>
  <c r="G596" i="23"/>
  <c r="AC6157" i="13"/>
  <c r="S58" i="31"/>
  <c r="U478" i="23"/>
  <c r="K6359" i="13"/>
  <c r="I61" i="31"/>
  <c r="K508" i="23"/>
  <c r="J6290" i="13"/>
  <c r="H60" i="31"/>
  <c r="J498" i="23"/>
  <c r="AA5174" i="13"/>
  <c r="Q43" i="32"/>
  <c r="S329" i="23"/>
  <c r="AB6024" i="13"/>
  <c r="R56" i="31"/>
  <c r="T458" i="23"/>
  <c r="J4811" i="13"/>
  <c r="H38" i="31"/>
  <c r="J278" i="23"/>
  <c r="I4811" i="13"/>
  <c r="G38" i="31"/>
  <c r="I278" i="23"/>
  <c r="G7071" i="13"/>
  <c r="E71" i="26"/>
  <c r="G613" i="23"/>
  <c r="AM4742" i="13"/>
  <c r="U37" i="31"/>
  <c r="W268" i="23"/>
  <c r="K4742" i="13"/>
  <c r="I37" i="31"/>
  <c r="K268" i="23"/>
  <c r="AA23" i="13"/>
  <c r="Q12" i="27"/>
  <c r="S14" i="23"/>
  <c r="AM6290" i="13"/>
  <c r="U60" i="31"/>
  <c r="W498" i="23"/>
  <c r="G629"/>
  <c r="E73" i="32"/>
  <c r="G7124" i="13"/>
  <c r="E72" i="25"/>
  <c r="G622" i="23"/>
  <c r="G631"/>
  <c r="AH5831" i="13"/>
  <c r="AH5823"/>
  <c r="AH5820" s="1"/>
  <c r="AH5817" s="1"/>
  <c r="AH5814" s="1"/>
  <c r="AH5811" s="1"/>
  <c r="AH5808" s="1"/>
  <c r="AH5788" s="1"/>
  <c r="AH5784" s="1"/>
  <c r="P6040"/>
  <c r="P6030"/>
  <c r="P6027" s="1"/>
  <c r="P6024" s="1"/>
  <c r="P6020" s="1"/>
  <c r="P6017" s="1"/>
  <c r="P6013" s="1"/>
  <c r="P5982" s="1"/>
  <c r="P5978" s="1"/>
  <c r="AI5783"/>
  <c r="AI5772"/>
  <c r="AI5769" s="1"/>
  <c r="AI5766" s="1"/>
  <c r="AI5763" s="1"/>
  <c r="AI5760" s="1"/>
  <c r="AI5744" s="1"/>
  <c r="AI5699" s="1"/>
  <c r="AI5688" s="1"/>
  <c r="S6040"/>
  <c r="S6030"/>
  <c r="S6027" s="1"/>
  <c r="S6024" s="1"/>
  <c r="S6020" s="1"/>
  <c r="S6017" s="1"/>
  <c r="S6013" s="1"/>
  <c r="S5982" s="1"/>
  <c r="S5978" s="1"/>
  <c r="Q6040"/>
  <c r="Q6030"/>
  <c r="Q6027" s="1"/>
  <c r="Q6024" s="1"/>
  <c r="Q6020" s="1"/>
  <c r="Q6017" s="1"/>
  <c r="Q6013" s="1"/>
  <c r="Q5982" s="1"/>
  <c r="Q5978" s="1"/>
  <c r="R6040"/>
  <c r="R6030"/>
  <c r="R6027" s="1"/>
  <c r="R6024" s="1"/>
  <c r="R6020" s="1"/>
  <c r="R6017" s="1"/>
  <c r="R6013" s="1"/>
  <c r="R5982" s="1"/>
  <c r="R5978" s="1"/>
  <c r="AF5831"/>
  <c r="AF5823"/>
  <c r="AF5820" s="1"/>
  <c r="AF5817" s="1"/>
  <c r="AF5814" s="1"/>
  <c r="AF5811" s="1"/>
  <c r="AF5808" s="1"/>
  <c r="AF5788" s="1"/>
  <c r="AF5784" s="1"/>
  <c r="O7765"/>
  <c r="W7776"/>
  <c r="AD7706"/>
  <c r="AL7757"/>
  <c r="H7776"/>
  <c r="Z7765"/>
  <c r="X7854"/>
  <c r="AN7841"/>
  <c r="G6876"/>
  <c r="AJ5831"/>
  <c r="AJ5823"/>
  <c r="AJ5820" s="1"/>
  <c r="AJ5817" s="1"/>
  <c r="AJ5814" s="1"/>
  <c r="AJ5811" s="1"/>
  <c r="AJ5808" s="1"/>
  <c r="AJ5788" s="1"/>
  <c r="AJ5784" s="1"/>
  <c r="V6040"/>
  <c r="V6030"/>
  <c r="V6027" s="1"/>
  <c r="V6024" s="1"/>
  <c r="V6020" s="1"/>
  <c r="V6017" s="1"/>
  <c r="V6013" s="1"/>
  <c r="V5982" s="1"/>
  <c r="V5978" s="1"/>
  <c r="AG5783"/>
  <c r="AG5772"/>
  <c r="AG5769" s="1"/>
  <c r="AG5766" s="1"/>
  <c r="AG5763" s="1"/>
  <c r="AG5760" s="1"/>
  <c r="AG5744" s="1"/>
  <c r="AG5699" s="1"/>
  <c r="AG5688" s="1"/>
  <c r="AK5783"/>
  <c r="AK5769"/>
  <c r="AK5766" s="1"/>
  <c r="AK5763" s="1"/>
  <c r="AK5760" s="1"/>
  <c r="AK5744" s="1"/>
  <c r="AK5699" s="1"/>
  <c r="AK5688" s="1"/>
  <c r="AE5783"/>
  <c r="AE5772"/>
  <c r="AE5769" s="1"/>
  <c r="AE5766" s="1"/>
  <c r="AE5763" s="1"/>
  <c r="AE5760" s="1"/>
  <c r="AE5744" s="1"/>
  <c r="AE5699" s="1"/>
  <c r="AE5688" s="1"/>
  <c r="U6040"/>
  <c r="U6030"/>
  <c r="U6027" s="1"/>
  <c r="U6024" s="1"/>
  <c r="U6020" s="1"/>
  <c r="U6017" s="1"/>
  <c r="U6013" s="1"/>
  <c r="U5982" s="1"/>
  <c r="U5978" s="1"/>
  <c r="T6040"/>
  <c r="T6030"/>
  <c r="T6027" s="1"/>
  <c r="T6024" s="1"/>
  <c r="T6020" s="1"/>
  <c r="T6017" s="1"/>
  <c r="T6013" s="1"/>
  <c r="T5982" s="1"/>
  <c r="T5978" s="1"/>
  <c r="G621" i="23" l="1"/>
  <c r="P80" i="29"/>
  <c r="R696" i="23"/>
  <c r="M80" i="30"/>
  <c r="O697" i="23"/>
  <c r="Q5965" i="13"/>
  <c r="Q5962" s="1"/>
  <c r="Q5959" s="1"/>
  <c r="Q5956" s="1"/>
  <c r="Q5952" s="1"/>
  <c r="Q5949" s="1"/>
  <c r="Q5906" s="1"/>
  <c r="Q5897" s="1"/>
  <c r="Q5896" s="1"/>
  <c r="Q5977"/>
  <c r="V81" i="30"/>
  <c r="X707" i="23"/>
  <c r="N81" i="32"/>
  <c r="P709" i="23"/>
  <c r="F80" i="30"/>
  <c r="H697" i="23"/>
  <c r="AM6287" i="13"/>
  <c r="U60" i="30"/>
  <c r="W497" i="23"/>
  <c r="K4739" i="13"/>
  <c r="I37" i="30"/>
  <c r="K267" i="23"/>
  <c r="G7061" i="13"/>
  <c r="G7070"/>
  <c r="E71" i="25"/>
  <c r="G612" i="23"/>
  <c r="J4808" i="13"/>
  <c r="H38" i="30"/>
  <c r="J277" i="23"/>
  <c r="AA5171" i="13"/>
  <c r="Q43" i="31"/>
  <c r="S328" i="23"/>
  <c r="K6356" i="13"/>
  <c r="I61" i="30"/>
  <c r="K507" i="23"/>
  <c r="G6972" i="13"/>
  <c r="E69" i="26"/>
  <c r="G593" i="23"/>
  <c r="L6287" i="13"/>
  <c r="J60" i="30"/>
  <c r="L497" i="23"/>
  <c r="M6287" i="13"/>
  <c r="K60" i="30"/>
  <c r="M497" i="23"/>
  <c r="AB4598" i="13"/>
  <c r="R35" i="30"/>
  <c r="T247" i="23"/>
  <c r="L4739" i="13"/>
  <c r="J37" i="30"/>
  <c r="L267" i="23"/>
  <c r="N6287" i="13"/>
  <c r="L60" i="30"/>
  <c r="N497" i="23"/>
  <c r="AA7553" i="13"/>
  <c r="Q78" i="26"/>
  <c r="S683" i="23"/>
  <c r="T5965" i="13"/>
  <c r="T5962" s="1"/>
  <c r="T5959" s="1"/>
  <c r="T5956" s="1"/>
  <c r="T5952" s="1"/>
  <c r="T5949" s="1"/>
  <c r="T5906" s="1"/>
  <c r="T5897" s="1"/>
  <c r="T5896" s="1"/>
  <c r="T5977"/>
  <c r="U5965"/>
  <c r="U5962" s="1"/>
  <c r="U5959" s="1"/>
  <c r="U5956" s="1"/>
  <c r="U5952" s="1"/>
  <c r="U5949" s="1"/>
  <c r="U5906" s="1"/>
  <c r="U5897" s="1"/>
  <c r="U5896" s="1"/>
  <c r="U5977"/>
  <c r="V5965"/>
  <c r="V5962" s="1"/>
  <c r="V5959" s="1"/>
  <c r="V5956" s="1"/>
  <c r="V5952" s="1"/>
  <c r="V5949" s="1"/>
  <c r="V5906" s="1"/>
  <c r="V5897" s="1"/>
  <c r="V5896" s="1"/>
  <c r="V5977"/>
  <c r="G6873"/>
  <c r="E68" i="31"/>
  <c r="G578" i="23"/>
  <c r="T80" i="27"/>
  <c r="V694" i="23"/>
  <c r="R5965" i="13"/>
  <c r="R5962" s="1"/>
  <c r="R5959" s="1"/>
  <c r="R5956" s="1"/>
  <c r="R5952" s="1"/>
  <c r="R5949" s="1"/>
  <c r="R5906" s="1"/>
  <c r="R5897" s="1"/>
  <c r="R5896" s="1"/>
  <c r="R5977"/>
  <c r="S5965"/>
  <c r="S5962" s="1"/>
  <c r="S5959" s="1"/>
  <c r="S5956" s="1"/>
  <c r="S5952" s="1"/>
  <c r="S5949" s="1"/>
  <c r="S5906" s="1"/>
  <c r="S5897" s="1"/>
  <c r="S5896" s="1"/>
  <c r="S5977"/>
  <c r="P5965"/>
  <c r="P5962" s="1"/>
  <c r="P5959" s="1"/>
  <c r="P5956" s="1"/>
  <c r="P5952" s="1"/>
  <c r="P5949" s="1"/>
  <c r="P5906" s="1"/>
  <c r="P5897" s="1"/>
  <c r="P5896" s="1"/>
  <c r="P5977"/>
  <c r="G619" i="23"/>
  <c r="E72" i="32"/>
  <c r="Q11" i="26"/>
  <c r="S13" i="23"/>
  <c r="S11" s="1"/>
  <c r="AA11" i="13"/>
  <c r="AM4739"/>
  <c r="U37" i="30"/>
  <c r="W267" i="23"/>
  <c r="I4808" i="13"/>
  <c r="G38" i="30"/>
  <c r="I277" i="23"/>
  <c r="AB6020" i="13"/>
  <c r="R56" i="30"/>
  <c r="T457" i="23"/>
  <c r="J6287" i="13"/>
  <c r="H60" i="30"/>
  <c r="J497" i="23"/>
  <c r="AC6154" i="13"/>
  <c r="S58" i="30"/>
  <c r="U477" i="23"/>
  <c r="N4808" i="13"/>
  <c r="L38" i="30"/>
  <c r="N277" i="23"/>
  <c r="AA6735" i="13"/>
  <c r="Q66" i="25"/>
  <c r="AA6745" i="13"/>
  <c r="S562" i="23"/>
  <c r="S561" s="1"/>
  <c r="I6356" i="13"/>
  <c r="G61" i="30"/>
  <c r="I507" i="23"/>
  <c r="M4808" i="13"/>
  <c r="K38" i="30"/>
  <c r="M277" i="23"/>
  <c r="AC4530" i="13"/>
  <c r="S34" i="30"/>
  <c r="U237" i="23"/>
  <c r="E70" i="26"/>
  <c r="G603" i="23"/>
  <c r="G6949" i="13"/>
  <c r="E69" i="30"/>
  <c r="G587" i="23"/>
  <c r="U5884" i="13"/>
  <c r="U5881" s="1"/>
  <c r="U5878" s="1"/>
  <c r="U5874" s="1"/>
  <c r="U5870" s="1"/>
  <c r="U5866" s="1"/>
  <c r="U5835" s="1"/>
  <c r="U5832" s="1"/>
  <c r="AK5687"/>
  <c r="AK5678"/>
  <c r="AK5674" s="1"/>
  <c r="AK5671" s="1"/>
  <c r="AK5668" s="1"/>
  <c r="AK5661" s="1"/>
  <c r="AK5649" s="1"/>
  <c r="AK5627" s="1"/>
  <c r="AK5624" s="1"/>
  <c r="AG5687"/>
  <c r="AG5678"/>
  <c r="AG5674" s="1"/>
  <c r="AG5671" s="1"/>
  <c r="AG5668" s="1"/>
  <c r="AG5661" s="1"/>
  <c r="AG5649" s="1"/>
  <c r="AG5627" s="1"/>
  <c r="AG5624" s="1"/>
  <c r="AJ5783"/>
  <c r="AJ5772"/>
  <c r="AJ5769" s="1"/>
  <c r="AJ5766" s="1"/>
  <c r="AJ5763" s="1"/>
  <c r="AJ5760" s="1"/>
  <c r="AJ5744" s="1"/>
  <c r="AJ5699" s="1"/>
  <c r="AJ5688" s="1"/>
  <c r="AN7837"/>
  <c r="X7846"/>
  <c r="Z7761"/>
  <c r="H7765"/>
  <c r="AL7706"/>
  <c r="AD7702"/>
  <c r="AD7701" s="1"/>
  <c r="O7761"/>
  <c r="W7765"/>
  <c r="T5884"/>
  <c r="T5881" s="1"/>
  <c r="T5878" s="1"/>
  <c r="T5874" s="1"/>
  <c r="T5870" s="1"/>
  <c r="T5866" s="1"/>
  <c r="T5835" s="1"/>
  <c r="T5832" s="1"/>
  <c r="AE5687"/>
  <c r="AE5678"/>
  <c r="AE5674" s="1"/>
  <c r="AE5671" s="1"/>
  <c r="AE5668" s="1"/>
  <c r="AE5661" s="1"/>
  <c r="AE5649" s="1"/>
  <c r="AE5627" s="1"/>
  <c r="AE5624" s="1"/>
  <c r="V5884"/>
  <c r="V5881" s="1"/>
  <c r="V5878" s="1"/>
  <c r="V5874" s="1"/>
  <c r="V5870" s="1"/>
  <c r="V5866" s="1"/>
  <c r="V5835" s="1"/>
  <c r="V5832" s="1"/>
  <c r="G6797"/>
  <c r="AF5783"/>
  <c r="AF5772"/>
  <c r="AF5769" s="1"/>
  <c r="AF5766" s="1"/>
  <c r="AF5763" s="1"/>
  <c r="AF5760" s="1"/>
  <c r="AF5744" s="1"/>
  <c r="AF5699" s="1"/>
  <c r="AF5688" s="1"/>
  <c r="R5884"/>
  <c r="R5881" s="1"/>
  <c r="R5878" s="1"/>
  <c r="R5874" s="1"/>
  <c r="R5870" s="1"/>
  <c r="R5866" s="1"/>
  <c r="R5835" s="1"/>
  <c r="R5832" s="1"/>
  <c r="Q5884"/>
  <c r="Q5881" s="1"/>
  <c r="Q5878" s="1"/>
  <c r="Q5874" s="1"/>
  <c r="Q5870" s="1"/>
  <c r="Q5866" s="1"/>
  <c r="Q5835" s="1"/>
  <c r="Q5832" s="1"/>
  <c r="S5884"/>
  <c r="S5881" s="1"/>
  <c r="S5878" s="1"/>
  <c r="S5874" s="1"/>
  <c r="S5870" s="1"/>
  <c r="S5866" s="1"/>
  <c r="S5835" s="1"/>
  <c r="S5832" s="1"/>
  <c r="AI5687"/>
  <c r="AI5678"/>
  <c r="AI5674" s="1"/>
  <c r="AI5671" s="1"/>
  <c r="AI5668" s="1"/>
  <c r="AI5661" s="1"/>
  <c r="AI5649" s="1"/>
  <c r="AI5627" s="1"/>
  <c r="AI5624" s="1"/>
  <c r="P5884"/>
  <c r="P5881" s="1"/>
  <c r="P5878" s="1"/>
  <c r="P5874" s="1"/>
  <c r="P5870" s="1"/>
  <c r="P5866" s="1"/>
  <c r="P5835" s="1"/>
  <c r="P5832" s="1"/>
  <c r="AH5783"/>
  <c r="AH5772"/>
  <c r="AH5769" s="1"/>
  <c r="AH5766" s="1"/>
  <c r="AH5763" s="1"/>
  <c r="AH5760" s="1"/>
  <c r="AH5744" s="1"/>
  <c r="AH5699" s="1"/>
  <c r="AH5688" s="1"/>
  <c r="AA8028" l="1"/>
  <c r="S729" i="23" s="1"/>
  <c r="G7021" i="13"/>
  <c r="G6794"/>
  <c r="E67" i="31"/>
  <c r="G568" i="23"/>
  <c r="M80" i="29"/>
  <c r="O696" i="23"/>
  <c r="F80" i="29"/>
  <c r="H696" i="23"/>
  <c r="T79" i="26"/>
  <c r="V693" i="23"/>
  <c r="P80" i="28"/>
  <c r="R695" i="23"/>
  <c r="N81" i="31"/>
  <c r="P708" i="23"/>
  <c r="V81" i="29"/>
  <c r="X706" i="23"/>
  <c r="M4804" i="13"/>
  <c r="K38" i="29"/>
  <c r="M276" i="23"/>
  <c r="N4804" i="13"/>
  <c r="L38" i="29"/>
  <c r="N276" i="23"/>
  <c r="J6284" i="13"/>
  <c r="H60" i="29"/>
  <c r="J496" i="23"/>
  <c r="I4804" i="13"/>
  <c r="G38" i="29"/>
  <c r="I276" i="23"/>
  <c r="AA8025" i="13"/>
  <c r="AA7541"/>
  <c r="Q78" i="25"/>
  <c r="AA7552" i="13"/>
  <c r="S682" i="23"/>
  <c r="S681" s="1"/>
  <c r="L4735" i="13"/>
  <c r="J37" i="29"/>
  <c r="L266" i="23"/>
  <c r="M6284" i="13"/>
  <c r="K60" i="29"/>
  <c r="M496" i="23"/>
  <c r="G6958" i="13"/>
  <c r="E69" i="25"/>
  <c r="G6971" i="13"/>
  <c r="G592" i="23"/>
  <c r="G591" s="1"/>
  <c r="AA5168" i="13"/>
  <c r="Q43" i="30"/>
  <c r="S327" i="23"/>
  <c r="K4735" i="13"/>
  <c r="I37" i="29"/>
  <c r="K266" i="23"/>
  <c r="G611"/>
  <c r="G6945" i="13"/>
  <c r="E69" i="29"/>
  <c r="G586" i="23"/>
  <c r="AC4526" i="13"/>
  <c r="S34" i="29"/>
  <c r="U236" i="23"/>
  <c r="I6353" i="13"/>
  <c r="G61" i="29"/>
  <c r="I506" i="23"/>
  <c r="AA6732" i="13"/>
  <c r="Q66" i="32"/>
  <c r="S559" i="23"/>
  <c r="AC6151" i="13"/>
  <c r="S58" i="29"/>
  <c r="U476" i="23"/>
  <c r="AB6017" i="13"/>
  <c r="R56" i="29"/>
  <c r="T456" i="23"/>
  <c r="AM4735" i="13"/>
  <c r="U37" i="29"/>
  <c r="W266" i="23"/>
  <c r="G6870" i="13"/>
  <c r="E68" i="30"/>
  <c r="G577" i="23"/>
  <c r="N6284" i="13"/>
  <c r="L60" i="29"/>
  <c r="N496" i="23"/>
  <c r="AB4594" i="13"/>
  <c r="R35" i="29"/>
  <c r="T246" i="23"/>
  <c r="L6284" i="13"/>
  <c r="J60" i="29"/>
  <c r="L496" i="23"/>
  <c r="K6353" i="13"/>
  <c r="I61" i="29"/>
  <c r="K506" i="23"/>
  <c r="J4804" i="13"/>
  <c r="H38" i="29"/>
  <c r="J276" i="23"/>
  <c r="G609"/>
  <c r="G601" s="1"/>
  <c r="E71" i="32"/>
  <c r="AM6284" i="13"/>
  <c r="U60" i="29"/>
  <c r="W496" i="23"/>
  <c r="AH5687" i="13"/>
  <c r="AH5678"/>
  <c r="AH5674" s="1"/>
  <c r="AH5671" s="1"/>
  <c r="AH5668" s="1"/>
  <c r="AH5661" s="1"/>
  <c r="AH5649" s="1"/>
  <c r="AH5627" s="1"/>
  <c r="AH5624" s="1"/>
  <c r="S5831"/>
  <c r="S5823"/>
  <c r="S5820" s="1"/>
  <c r="S5817" s="1"/>
  <c r="S5814" s="1"/>
  <c r="S5811" s="1"/>
  <c r="S5808" s="1"/>
  <c r="S5788" s="1"/>
  <c r="S5784" s="1"/>
  <c r="R5831"/>
  <c r="R5823"/>
  <c r="R5820" s="1"/>
  <c r="R5817" s="1"/>
  <c r="R5814" s="1"/>
  <c r="R5811" s="1"/>
  <c r="R5808" s="1"/>
  <c r="R5788" s="1"/>
  <c r="R5784" s="1"/>
  <c r="AF5687"/>
  <c r="AF5678"/>
  <c r="AF5674" s="1"/>
  <c r="AF5671" s="1"/>
  <c r="AF5668" s="1"/>
  <c r="AF5661" s="1"/>
  <c r="AF5649" s="1"/>
  <c r="AF5627" s="1"/>
  <c r="AF5624" s="1"/>
  <c r="V5831"/>
  <c r="V5823"/>
  <c r="V5820" s="1"/>
  <c r="V5817" s="1"/>
  <c r="V5814" s="1"/>
  <c r="V5811" s="1"/>
  <c r="V5808" s="1"/>
  <c r="V5788" s="1"/>
  <c r="V5784" s="1"/>
  <c r="O7757"/>
  <c r="W7761"/>
  <c r="H7761"/>
  <c r="Z7757"/>
  <c r="X7841"/>
  <c r="AN7831"/>
  <c r="P5831"/>
  <c r="P5823"/>
  <c r="P5820" s="1"/>
  <c r="P5817" s="1"/>
  <c r="P5814" s="1"/>
  <c r="P5811" s="1"/>
  <c r="P5808" s="1"/>
  <c r="P5788" s="1"/>
  <c r="P5784" s="1"/>
  <c r="AI5623"/>
  <c r="AI5614"/>
  <c r="AI5610" s="1"/>
  <c r="AI5607" s="1"/>
  <c r="AI5604" s="1"/>
  <c r="AI5600" s="1"/>
  <c r="AI5596" s="1"/>
  <c r="AI5567" s="1"/>
  <c r="AI5564" s="1"/>
  <c r="Q5831"/>
  <c r="Q5823"/>
  <c r="Q5820" s="1"/>
  <c r="Q5817" s="1"/>
  <c r="Q5814" s="1"/>
  <c r="Q5811" s="1"/>
  <c r="Q5808" s="1"/>
  <c r="Q5788" s="1"/>
  <c r="Q5784" s="1"/>
  <c r="G6732"/>
  <c r="AE5623"/>
  <c r="AE5614"/>
  <c r="AE5610" s="1"/>
  <c r="AE5607" s="1"/>
  <c r="AE5604" s="1"/>
  <c r="AE5600" s="1"/>
  <c r="AE5596" s="1"/>
  <c r="AE5567" s="1"/>
  <c r="AE5564" s="1"/>
  <c r="T5831"/>
  <c r="T5823"/>
  <c r="T5820" s="1"/>
  <c r="T5817" s="1"/>
  <c r="T5814" s="1"/>
  <c r="T5811" s="1"/>
  <c r="T5808" s="1"/>
  <c r="T5788" s="1"/>
  <c r="T5784" s="1"/>
  <c r="AL7702"/>
  <c r="AJ5687"/>
  <c r="AJ5678"/>
  <c r="AJ5674" s="1"/>
  <c r="AJ5671" s="1"/>
  <c r="AJ5668" s="1"/>
  <c r="AJ5661" s="1"/>
  <c r="AJ5649" s="1"/>
  <c r="AJ5627" s="1"/>
  <c r="AJ5624" s="1"/>
  <c r="AG5623"/>
  <c r="AG5614"/>
  <c r="AG5610" s="1"/>
  <c r="AG5607" s="1"/>
  <c r="AG5604" s="1"/>
  <c r="AG5600" s="1"/>
  <c r="AG5596" s="1"/>
  <c r="AG5567" s="1"/>
  <c r="AG5564" s="1"/>
  <c r="AK5623"/>
  <c r="AK5614"/>
  <c r="AK5610" s="1"/>
  <c r="AK5607" s="1"/>
  <c r="AK5604" s="1"/>
  <c r="AK5600" s="1"/>
  <c r="AK5596" s="1"/>
  <c r="AK5567" s="1"/>
  <c r="AK5564" s="1"/>
  <c r="U5831"/>
  <c r="U5823"/>
  <c r="U5820" s="1"/>
  <c r="U5817" s="1"/>
  <c r="U5814" s="1"/>
  <c r="U5811" s="1"/>
  <c r="U5808" s="1"/>
  <c r="U5788" s="1"/>
  <c r="U5784" s="1"/>
  <c r="Q83" i="32" l="1"/>
  <c r="AL7701" i="13"/>
  <c r="T79" i="25"/>
  <c r="V692" i="23"/>
  <c r="V691" s="1"/>
  <c r="V81" i="28"/>
  <c r="X705" i="23"/>
  <c r="N81" i="30"/>
  <c r="P707" i="23"/>
  <c r="F80" i="28"/>
  <c r="H695" i="23"/>
  <c r="AM6280" i="13"/>
  <c r="U60" i="28"/>
  <c r="W495" i="23"/>
  <c r="K6339" i="13"/>
  <c r="I61" i="28"/>
  <c r="K505" i="23"/>
  <c r="AB4575" i="13"/>
  <c r="R35" i="28"/>
  <c r="T245" i="23"/>
  <c r="G6866" i="13"/>
  <c r="E68" i="29"/>
  <c r="G576" i="23"/>
  <c r="AB6013" i="13"/>
  <c r="R56" i="28"/>
  <c r="T455" i="23"/>
  <c r="AA6729" i="13"/>
  <c r="Q66" i="31"/>
  <c r="S558" i="23"/>
  <c r="AC4522" i="13"/>
  <c r="S34" i="28"/>
  <c r="U235" i="23"/>
  <c r="K4723" i="13"/>
  <c r="I37" i="28"/>
  <c r="K265" i="23"/>
  <c r="M6280" i="13"/>
  <c r="K60" i="28"/>
  <c r="M495" i="23"/>
  <c r="AA8022" i="13"/>
  <c r="Q83" i="31"/>
  <c r="S728" i="23"/>
  <c r="J6280" i="13"/>
  <c r="H60" i="28"/>
  <c r="J495" i="23"/>
  <c r="M4801" i="13"/>
  <c r="K38" i="28"/>
  <c r="M275" i="23"/>
  <c r="G6791" i="13"/>
  <c r="E67" i="30"/>
  <c r="G567" i="23"/>
  <c r="G6729" i="13"/>
  <c r="E66" i="31"/>
  <c r="G558" i="23"/>
  <c r="P80" i="27"/>
  <c r="R694" i="23"/>
  <c r="M80" i="28"/>
  <c r="O695" i="23"/>
  <c r="J4801" i="13"/>
  <c r="H38" i="28"/>
  <c r="J275" i="23"/>
  <c r="L6280" i="13"/>
  <c r="J60" i="28"/>
  <c r="L495" i="23"/>
  <c r="N6280" i="13"/>
  <c r="L60" i="28"/>
  <c r="N495" i="23"/>
  <c r="AM4723" i="13"/>
  <c r="U37" i="28"/>
  <c r="W265" i="23"/>
  <c r="AC6147" i="13"/>
  <c r="S58" i="28"/>
  <c r="U475" i="23"/>
  <c r="I6339" i="13"/>
  <c r="G61" i="28"/>
  <c r="I505" i="23"/>
  <c r="G6933" i="13"/>
  <c r="E69" i="28"/>
  <c r="G585" i="23"/>
  <c r="AA5164" i="13"/>
  <c r="Q43" i="29"/>
  <c r="S326" i="23"/>
  <c r="G589"/>
  <c r="E69" i="32"/>
  <c r="L4723" i="13"/>
  <c r="J37" i="28"/>
  <c r="L265" i="23"/>
  <c r="AA7533" i="13"/>
  <c r="Q78" i="32"/>
  <c r="S679" i="23"/>
  <c r="I4801" i="13"/>
  <c r="G38" i="28"/>
  <c r="I275" i="23"/>
  <c r="N4801" i="13"/>
  <c r="L38" i="28"/>
  <c r="N275" i="23"/>
  <c r="U5783" i="13"/>
  <c r="U5772"/>
  <c r="U5769" s="1"/>
  <c r="U5766" s="1"/>
  <c r="U5763" s="1"/>
  <c r="U5760" s="1"/>
  <c r="U5744" s="1"/>
  <c r="U5699" s="1"/>
  <c r="U5688" s="1"/>
  <c r="AK5563"/>
  <c r="AK5554"/>
  <c r="AK5551" s="1"/>
  <c r="AK5548" s="1"/>
  <c r="AK5545" s="1"/>
  <c r="AK5541" s="1"/>
  <c r="AK5532" s="1"/>
  <c r="AK5502" s="1"/>
  <c r="AK5499" s="1"/>
  <c r="AG5563"/>
  <c r="AG5554"/>
  <c r="AG5551" s="1"/>
  <c r="AG5548" s="1"/>
  <c r="AG5545" s="1"/>
  <c r="AG5541" s="1"/>
  <c r="AG5532" s="1"/>
  <c r="AG5502" s="1"/>
  <c r="AG5499" s="1"/>
  <c r="AJ5623"/>
  <c r="AJ5614"/>
  <c r="AJ5610" s="1"/>
  <c r="AJ5607" s="1"/>
  <c r="AJ5604" s="1"/>
  <c r="AJ5600" s="1"/>
  <c r="AJ5596" s="1"/>
  <c r="AJ5567" s="1"/>
  <c r="AJ5564" s="1"/>
  <c r="T5783"/>
  <c r="T5772"/>
  <c r="T5769" s="1"/>
  <c r="T5766" s="1"/>
  <c r="T5763" s="1"/>
  <c r="T5760" s="1"/>
  <c r="T5744" s="1"/>
  <c r="T5699" s="1"/>
  <c r="T5688" s="1"/>
  <c r="AE5563"/>
  <c r="AE5554"/>
  <c r="AE5551" s="1"/>
  <c r="AE5548" s="1"/>
  <c r="AE5545" s="1"/>
  <c r="AE5541" s="1"/>
  <c r="AE5532" s="1"/>
  <c r="AE5502" s="1"/>
  <c r="AE5499" s="1"/>
  <c r="G6670"/>
  <c r="Q5783"/>
  <c r="Q5772"/>
  <c r="Q5769" s="1"/>
  <c r="Q5766" s="1"/>
  <c r="Q5763" s="1"/>
  <c r="Q5760" s="1"/>
  <c r="Q5744" s="1"/>
  <c r="Q5699" s="1"/>
  <c r="Q5688" s="1"/>
  <c r="AI5563"/>
  <c r="AI5554"/>
  <c r="AI5551" s="1"/>
  <c r="AI5548" s="1"/>
  <c r="AI5545" s="1"/>
  <c r="AI5541" s="1"/>
  <c r="AI5532" s="1"/>
  <c r="AI5502" s="1"/>
  <c r="AI5499" s="1"/>
  <c r="P5783"/>
  <c r="P5772"/>
  <c r="P5769" s="1"/>
  <c r="P5766" s="1"/>
  <c r="P5763" s="1"/>
  <c r="P5760" s="1"/>
  <c r="P5744" s="1"/>
  <c r="P5699" s="1"/>
  <c r="P5688" s="1"/>
  <c r="AN7822"/>
  <c r="X7837"/>
  <c r="Z7706"/>
  <c r="H7757"/>
  <c r="O7706"/>
  <c r="W7757"/>
  <c r="AD7673"/>
  <c r="V5783"/>
  <c r="V5772"/>
  <c r="V5769" s="1"/>
  <c r="V5766" s="1"/>
  <c r="V5763" s="1"/>
  <c r="V5760" s="1"/>
  <c r="V5744" s="1"/>
  <c r="V5699" s="1"/>
  <c r="V5688" s="1"/>
  <c r="AF5623"/>
  <c r="AF5614"/>
  <c r="AF5610" s="1"/>
  <c r="AF5607" s="1"/>
  <c r="AF5604" s="1"/>
  <c r="AF5600" s="1"/>
  <c r="AF5596" s="1"/>
  <c r="AF5567" s="1"/>
  <c r="AF5564" s="1"/>
  <c r="R5783"/>
  <c r="R5772"/>
  <c r="R5769" s="1"/>
  <c r="R5766" s="1"/>
  <c r="R5763" s="1"/>
  <c r="R5760" s="1"/>
  <c r="R5744" s="1"/>
  <c r="R5699" s="1"/>
  <c r="R5688" s="1"/>
  <c r="S5783"/>
  <c r="S5772"/>
  <c r="S5769" s="1"/>
  <c r="S5766" s="1"/>
  <c r="S5763" s="1"/>
  <c r="S5760" s="1"/>
  <c r="S5744" s="1"/>
  <c r="S5699" s="1"/>
  <c r="S5688" s="1"/>
  <c r="AH5623"/>
  <c r="AH5614"/>
  <c r="AH5610" s="1"/>
  <c r="AH5607" s="1"/>
  <c r="AH5604" s="1"/>
  <c r="AH5600" s="1"/>
  <c r="AH5596" s="1"/>
  <c r="AH5567" s="1"/>
  <c r="AH5564" s="1"/>
  <c r="I4767" l="1"/>
  <c r="G38" i="27"/>
  <c r="I274" i="23"/>
  <c r="L4686" i="13"/>
  <c r="J37" i="27"/>
  <c r="L264" i="23"/>
  <c r="G6900" i="13"/>
  <c r="E69" i="27"/>
  <c r="G584" i="23"/>
  <c r="AC6112" i="13"/>
  <c r="S58" i="27"/>
  <c r="U474" i="23"/>
  <c r="N6227" i="13"/>
  <c r="L60" i="27"/>
  <c r="N494" i="23"/>
  <c r="J4767" i="13"/>
  <c r="H38" i="27"/>
  <c r="J274" i="23"/>
  <c r="M4767" i="13"/>
  <c r="K38" i="27"/>
  <c r="M274" i="23"/>
  <c r="M6227" i="13"/>
  <c r="K60" i="27"/>
  <c r="M494" i="23"/>
  <c r="AC4497" i="13"/>
  <c r="S34" i="27"/>
  <c r="U234" i="23"/>
  <c r="AB5982" i="13"/>
  <c r="R56" i="27"/>
  <c r="T454" i="23"/>
  <c r="AB4553" i="13"/>
  <c r="R35" i="27"/>
  <c r="T244" i="23"/>
  <c r="AM6227" i="13"/>
  <c r="U60" i="27"/>
  <c r="W494" i="23"/>
  <c r="T79" i="32"/>
  <c r="V689" i="23"/>
  <c r="M80" i="27"/>
  <c r="O694" i="23"/>
  <c r="F80" i="27"/>
  <c r="H694" i="23"/>
  <c r="E65" i="31"/>
  <c r="G548" i="23"/>
  <c r="P79" i="26"/>
  <c r="R693" i="23"/>
  <c r="N81" i="29"/>
  <c r="P706" i="23"/>
  <c r="V81" i="27"/>
  <c r="X704" i="23"/>
  <c r="N4767" i="13"/>
  <c r="L38" i="27"/>
  <c r="N274" i="23"/>
  <c r="AA7530" i="13"/>
  <c r="Q78" i="31"/>
  <c r="S678" i="23"/>
  <c r="AA5152" i="13"/>
  <c r="Q43" i="28"/>
  <c r="S325" i="23"/>
  <c r="I6313" i="13"/>
  <c r="G61" i="27"/>
  <c r="I504" i="23"/>
  <c r="AM4686" i="13"/>
  <c r="U37" i="27"/>
  <c r="W264" i="23"/>
  <c r="L6227" i="13"/>
  <c r="J60" i="27"/>
  <c r="L494" i="23"/>
  <c r="G6726" i="13"/>
  <c r="E66" i="30"/>
  <c r="G557" i="23"/>
  <c r="G6788" i="13"/>
  <c r="E67" i="29"/>
  <c r="G566" i="23"/>
  <c r="J6227" i="13"/>
  <c r="H60" i="27"/>
  <c r="J494" i="23"/>
  <c r="AA8018" i="13"/>
  <c r="Q83" i="30"/>
  <c r="S727" i="23"/>
  <c r="K4686" i="13"/>
  <c r="I37" i="27"/>
  <c r="K264" i="23"/>
  <c r="AA6726" i="13"/>
  <c r="Q66" i="30"/>
  <c r="S557" i="23"/>
  <c r="G6853" i="13"/>
  <c r="E68" i="28"/>
  <c r="G575" i="23"/>
  <c r="K6313" i="13"/>
  <c r="I61" i="27"/>
  <c r="K504" i="23"/>
  <c r="S5687" i="13"/>
  <c r="S5678"/>
  <c r="S5674" s="1"/>
  <c r="S5671" s="1"/>
  <c r="S5668" s="1"/>
  <c r="S5661" s="1"/>
  <c r="S5649" s="1"/>
  <c r="S5627" s="1"/>
  <c r="S5624" s="1"/>
  <c r="AF5563"/>
  <c r="AF5554"/>
  <c r="AF5551" s="1"/>
  <c r="AF5548" s="1"/>
  <c r="AF5545" s="1"/>
  <c r="AF5541" s="1"/>
  <c r="AF5532" s="1"/>
  <c r="AF5502" s="1"/>
  <c r="AF5499" s="1"/>
  <c r="AI5498"/>
  <c r="AI5489"/>
  <c r="AI5485" s="1"/>
  <c r="AI5482" s="1"/>
  <c r="AI5479" s="1"/>
  <c r="AI5475" s="1"/>
  <c r="AI5471" s="1"/>
  <c r="AI5450" s="1"/>
  <c r="AI5447" s="1"/>
  <c r="AD7664"/>
  <c r="AL7673"/>
  <c r="W7706"/>
  <c r="O7702"/>
  <c r="O7701" s="1"/>
  <c r="H7706"/>
  <c r="Z7702"/>
  <c r="X7831"/>
  <c r="AN7808"/>
  <c r="AH5563"/>
  <c r="AH5554"/>
  <c r="AH5551" s="1"/>
  <c r="AH5548" s="1"/>
  <c r="AH5545" s="1"/>
  <c r="AH5541" s="1"/>
  <c r="AH5532" s="1"/>
  <c r="AH5502" s="1"/>
  <c r="AH5499" s="1"/>
  <c r="R5687"/>
  <c r="R5678"/>
  <c r="R5674" s="1"/>
  <c r="R5671" s="1"/>
  <c r="R5668" s="1"/>
  <c r="R5661" s="1"/>
  <c r="R5649" s="1"/>
  <c r="R5627" s="1"/>
  <c r="R5624" s="1"/>
  <c r="V5687"/>
  <c r="V5678"/>
  <c r="V5674" s="1"/>
  <c r="V5671" s="1"/>
  <c r="V5668" s="1"/>
  <c r="V5661" s="1"/>
  <c r="V5649" s="1"/>
  <c r="V5627" s="1"/>
  <c r="V5624" s="1"/>
  <c r="P5687"/>
  <c r="P5678"/>
  <c r="P5674" s="1"/>
  <c r="P5671" s="1"/>
  <c r="P5668" s="1"/>
  <c r="P5661" s="1"/>
  <c r="P5649" s="1"/>
  <c r="P5627" s="1"/>
  <c r="P5624" s="1"/>
  <c r="Q5687"/>
  <c r="Q5678"/>
  <c r="Q5674" s="1"/>
  <c r="Q5671" s="1"/>
  <c r="Q5668" s="1"/>
  <c r="Q5661" s="1"/>
  <c r="Q5649" s="1"/>
  <c r="Q5627" s="1"/>
  <c r="Q5624" s="1"/>
  <c r="G6590"/>
  <c r="AE5498"/>
  <c r="AE5489"/>
  <c r="AE5485" s="1"/>
  <c r="AE5482" s="1"/>
  <c r="AE5479" s="1"/>
  <c r="AE5475" s="1"/>
  <c r="AE5471" s="1"/>
  <c r="AE5450" s="1"/>
  <c r="AE5447" s="1"/>
  <c r="T5687"/>
  <c r="T5678"/>
  <c r="T5674" s="1"/>
  <c r="T5671" s="1"/>
  <c r="T5668" s="1"/>
  <c r="T5661" s="1"/>
  <c r="T5649" s="1"/>
  <c r="T5627" s="1"/>
  <c r="T5624" s="1"/>
  <c r="AJ5563"/>
  <c r="AJ5554"/>
  <c r="AJ5551" s="1"/>
  <c r="AJ5548" s="1"/>
  <c r="AJ5545" s="1"/>
  <c r="AJ5541" s="1"/>
  <c r="AJ5532" s="1"/>
  <c r="AJ5502" s="1"/>
  <c r="AJ5499" s="1"/>
  <c r="AG5498"/>
  <c r="AG5489"/>
  <c r="AG5485" s="1"/>
  <c r="AG5482" s="1"/>
  <c r="AG5479" s="1"/>
  <c r="AG5475" s="1"/>
  <c r="AG5471" s="1"/>
  <c r="AG5450" s="1"/>
  <c r="AG5447" s="1"/>
  <c r="AK5498"/>
  <c r="AK5489"/>
  <c r="AK5485" s="1"/>
  <c r="AK5482" s="1"/>
  <c r="AK5479" s="1"/>
  <c r="AK5475" s="1"/>
  <c r="AK5471" s="1"/>
  <c r="AK5450" s="1"/>
  <c r="AK5447" s="1"/>
  <c r="U5687"/>
  <c r="U5678"/>
  <c r="U5674" s="1"/>
  <c r="U5671" s="1"/>
  <c r="U5668" s="1"/>
  <c r="U5661" s="1"/>
  <c r="U5649" s="1"/>
  <c r="U5627" s="1"/>
  <c r="U5624" s="1"/>
  <c r="Z7701" l="1"/>
  <c r="P79" i="25"/>
  <c r="R692" i="23"/>
  <c r="T79" i="31"/>
  <c r="V688" i="23"/>
  <c r="K6310" i="13"/>
  <c r="I60" i="26"/>
  <c r="K503" i="23"/>
  <c r="AA6723" i="13"/>
  <c r="Q66" i="29"/>
  <c r="S556" i="23"/>
  <c r="J6223" i="13"/>
  <c r="H59" i="26"/>
  <c r="J493" i="23"/>
  <c r="G6723" i="13"/>
  <c r="E66" i="29"/>
  <c r="G556" i="23"/>
  <c r="AM4678" i="13"/>
  <c r="U36" i="26"/>
  <c r="W263" i="23"/>
  <c r="AA5129" i="13"/>
  <c r="Q43" i="27"/>
  <c r="S324" i="23"/>
  <c r="N4764" i="13"/>
  <c r="L37" i="26"/>
  <c r="N273" i="23"/>
  <c r="AB4550" i="13"/>
  <c r="R34" i="26"/>
  <c r="T243" i="23"/>
  <c r="AC4494" i="13"/>
  <c r="S33" i="26"/>
  <c r="U233" i="23"/>
  <c r="M4764" i="13"/>
  <c r="K37" i="26"/>
  <c r="M273" i="23"/>
  <c r="N6223" i="13"/>
  <c r="L59" i="26"/>
  <c r="N493" i="23"/>
  <c r="G6889" i="13"/>
  <c r="E68" i="26"/>
  <c r="G583" i="23"/>
  <c r="I4764" i="13"/>
  <c r="G37" i="26"/>
  <c r="I273" i="23"/>
  <c r="G6581" i="13"/>
  <c r="E64" i="31"/>
  <c r="G538" i="23"/>
  <c r="V80" i="26"/>
  <c r="X703" i="23"/>
  <c r="N81" i="28"/>
  <c r="P705" i="23"/>
  <c r="F79" i="26"/>
  <c r="H693" i="23"/>
  <c r="M79" i="26"/>
  <c r="O693" i="23"/>
  <c r="G6817" i="13"/>
  <c r="E68" i="27"/>
  <c r="G574" i="23"/>
  <c r="K4678" i="13"/>
  <c r="I36" i="26"/>
  <c r="K263" i="23"/>
  <c r="AA8014" i="13"/>
  <c r="Q83" i="29"/>
  <c r="S726" i="23"/>
  <c r="G6784" i="13"/>
  <c r="E67" i="28"/>
  <c r="G565" i="23"/>
  <c r="L6223" i="13"/>
  <c r="J59" i="26"/>
  <c r="L493" i="23"/>
  <c r="I6310" i="13"/>
  <c r="G60" i="26"/>
  <c r="I503" i="23"/>
  <c r="AA7505" i="13"/>
  <c r="Q78" i="30"/>
  <c r="S677" i="23"/>
  <c r="E65" i="30"/>
  <c r="G547" i="23"/>
  <c r="AM6223" i="13"/>
  <c r="U59" i="26"/>
  <c r="W493" i="23"/>
  <c r="AB5978" i="13"/>
  <c r="R55" i="26"/>
  <c r="T453" i="23"/>
  <c r="M6223" i="13"/>
  <c r="K59" i="26"/>
  <c r="M493" i="23"/>
  <c r="J4764" i="13"/>
  <c r="H37" i="26"/>
  <c r="J273" i="23"/>
  <c r="AC6104" i="13"/>
  <c r="S57" i="26"/>
  <c r="U473" i="23"/>
  <c r="L4678" i="13"/>
  <c r="J36" i="26"/>
  <c r="L263" i="23"/>
  <c r="AK5446" i="13"/>
  <c r="AK5437"/>
  <c r="AK5433" s="1"/>
  <c r="AK5430" s="1"/>
  <c r="AK5427" s="1"/>
  <c r="AK5423" s="1"/>
  <c r="AK5419" s="1"/>
  <c r="AK5371" s="1"/>
  <c r="AK5368" s="1"/>
  <c r="AJ5498"/>
  <c r="AJ5489"/>
  <c r="AJ5485" s="1"/>
  <c r="AJ5482" s="1"/>
  <c r="AJ5479" s="1"/>
  <c r="AJ5475" s="1"/>
  <c r="AJ5471" s="1"/>
  <c r="AJ5450" s="1"/>
  <c r="AJ5447" s="1"/>
  <c r="AE5446"/>
  <c r="AE5437"/>
  <c r="AE5433" s="1"/>
  <c r="AE5430" s="1"/>
  <c r="AE5427" s="1"/>
  <c r="AE5423" s="1"/>
  <c r="AE5419" s="1"/>
  <c r="AE5371" s="1"/>
  <c r="AE5368" s="1"/>
  <c r="Q5623"/>
  <c r="Q5614"/>
  <c r="Q5610" s="1"/>
  <c r="Q5607" s="1"/>
  <c r="Q5604" s="1"/>
  <c r="Q5600" s="1"/>
  <c r="Q5596" s="1"/>
  <c r="Q5567" s="1"/>
  <c r="Q5564" s="1"/>
  <c r="V5623"/>
  <c r="V5614"/>
  <c r="V5610" s="1"/>
  <c r="V5607" s="1"/>
  <c r="V5604" s="1"/>
  <c r="V5600" s="1"/>
  <c r="V5596" s="1"/>
  <c r="V5567" s="1"/>
  <c r="V5564" s="1"/>
  <c r="AN7801"/>
  <c r="X7822"/>
  <c r="H7702"/>
  <c r="AD7659"/>
  <c r="AL7664"/>
  <c r="U5623"/>
  <c r="U5614"/>
  <c r="U5610" s="1"/>
  <c r="U5607" s="1"/>
  <c r="U5604" s="1"/>
  <c r="U5600" s="1"/>
  <c r="U5596" s="1"/>
  <c r="U5567" s="1"/>
  <c r="U5564" s="1"/>
  <c r="AG5446"/>
  <c r="AG5437"/>
  <c r="AG5433" s="1"/>
  <c r="AG5430" s="1"/>
  <c r="AG5427" s="1"/>
  <c r="AG5423" s="1"/>
  <c r="AG5419" s="1"/>
  <c r="AG5371" s="1"/>
  <c r="AG5368" s="1"/>
  <c r="T5623"/>
  <c r="T5614"/>
  <c r="T5610" s="1"/>
  <c r="T5607" s="1"/>
  <c r="T5604" s="1"/>
  <c r="T5600" s="1"/>
  <c r="T5596" s="1"/>
  <c r="T5567" s="1"/>
  <c r="T5564" s="1"/>
  <c r="G6493"/>
  <c r="P5623"/>
  <c r="P5614"/>
  <c r="P5610" s="1"/>
  <c r="P5607" s="1"/>
  <c r="P5604" s="1"/>
  <c r="P5600" s="1"/>
  <c r="P5596" s="1"/>
  <c r="P5567" s="1"/>
  <c r="P5564" s="1"/>
  <c r="R5623"/>
  <c r="R5614"/>
  <c r="R5610" s="1"/>
  <c r="R5607" s="1"/>
  <c r="R5604" s="1"/>
  <c r="R5600" s="1"/>
  <c r="R5596" s="1"/>
  <c r="R5567" s="1"/>
  <c r="R5564" s="1"/>
  <c r="AH5498"/>
  <c r="AH5489"/>
  <c r="AH5485" s="1"/>
  <c r="AH5482" s="1"/>
  <c r="AH5479" s="1"/>
  <c r="AH5475" s="1"/>
  <c r="AH5471" s="1"/>
  <c r="AH5450" s="1"/>
  <c r="AH5447" s="1"/>
  <c r="W7702"/>
  <c r="AI5446"/>
  <c r="AI5437"/>
  <c r="AI5433" s="1"/>
  <c r="AI5430" s="1"/>
  <c r="AI5427" s="1"/>
  <c r="AI5423" s="1"/>
  <c r="AI5419" s="1"/>
  <c r="AI5371" s="1"/>
  <c r="AI5368" s="1"/>
  <c r="AF5498"/>
  <c r="AF5489"/>
  <c r="AF5485" s="1"/>
  <c r="AF5482" s="1"/>
  <c r="AF5479" s="1"/>
  <c r="AF5475" s="1"/>
  <c r="AF5471" s="1"/>
  <c r="AF5450" s="1"/>
  <c r="AF5447" s="1"/>
  <c r="S5623"/>
  <c r="S5614"/>
  <c r="S5610" s="1"/>
  <c r="S5607" s="1"/>
  <c r="S5604" s="1"/>
  <c r="S5600" s="1"/>
  <c r="S5596" s="1"/>
  <c r="S5567" s="1"/>
  <c r="S5564" s="1"/>
  <c r="S731" i="23" l="1"/>
  <c r="G6490" i="13"/>
  <c r="E63" i="31"/>
  <c r="G528" i="23"/>
  <c r="T79" i="30"/>
  <c r="V687" i="23"/>
  <c r="H7701" i="13"/>
  <c r="F79" i="25"/>
  <c r="H692" i="23"/>
  <c r="N81" i="27"/>
  <c r="P704" i="23"/>
  <c r="V80" i="25"/>
  <c r="X702" i="23"/>
  <c r="X701" s="1"/>
  <c r="AN7800" i="13"/>
  <c r="L4668"/>
  <c r="L4677"/>
  <c r="J36" i="25"/>
  <c r="L262" i="23"/>
  <c r="L261" s="1"/>
  <c r="J4749" i="13"/>
  <c r="J4763"/>
  <c r="H37" i="25"/>
  <c r="J272" i="23"/>
  <c r="J271" s="1"/>
  <c r="AB5965" i="13"/>
  <c r="R55" i="25"/>
  <c r="T452" i="23"/>
  <c r="T451" s="1"/>
  <c r="AB5977" i="13"/>
  <c r="E65" i="29"/>
  <c r="G546" i="23"/>
  <c r="I6297" i="13"/>
  <c r="I6309"/>
  <c r="G60" i="25"/>
  <c r="I502" i="23"/>
  <c r="I501" s="1"/>
  <c r="G6755" i="13"/>
  <c r="E67" i="27"/>
  <c r="G564" i="23"/>
  <c r="AA8010" i="13"/>
  <c r="Q83" i="28"/>
  <c r="S725" i="23"/>
  <c r="G6810" i="13"/>
  <c r="E67" i="26"/>
  <c r="G573" i="23"/>
  <c r="G6578" i="13"/>
  <c r="E64" i="30"/>
  <c r="G537" i="23"/>
  <c r="G6879" i="13"/>
  <c r="E68" i="25"/>
  <c r="G6888" i="13"/>
  <c r="G582" i="23"/>
  <c r="G581" s="1"/>
  <c r="M4749" i="13"/>
  <c r="M4763"/>
  <c r="K37" i="25"/>
  <c r="M272" i="23"/>
  <c r="M271" s="1"/>
  <c r="AB4540" i="13"/>
  <c r="AB4549"/>
  <c r="R34" i="25"/>
  <c r="T242" i="23"/>
  <c r="T241" s="1"/>
  <c r="AA5126" i="13"/>
  <c r="Q42" i="26"/>
  <c r="S323" i="23"/>
  <c r="G6719" i="13"/>
  <c r="E66" i="28"/>
  <c r="G555" i="23"/>
  <c r="AA6719" i="13"/>
  <c r="Q66" i="28"/>
  <c r="S555" i="23"/>
  <c r="R691"/>
  <c r="W7701" i="13"/>
  <c r="M79" i="25"/>
  <c r="O692" i="23"/>
  <c r="O691" s="1"/>
  <c r="P79" i="32"/>
  <c r="R689" i="23"/>
  <c r="AC6095" i="13"/>
  <c r="AC6103"/>
  <c r="S57" i="25"/>
  <c r="U472" i="23"/>
  <c r="U471" s="1"/>
  <c r="M6213" i="13"/>
  <c r="M6222"/>
  <c r="K59" i="25"/>
  <c r="M492" i="23"/>
  <c r="M491" s="1"/>
  <c r="AM6213" i="13"/>
  <c r="AM6222"/>
  <c r="U59" i="25"/>
  <c r="W492" i="23"/>
  <c r="W491" s="1"/>
  <c r="AA7502" i="13"/>
  <c r="Q78" i="29"/>
  <c r="S676" i="23"/>
  <c r="L6213" i="13"/>
  <c r="L6222"/>
  <c r="J59" i="25"/>
  <c r="L492" i="23"/>
  <c r="L491" s="1"/>
  <c r="K4668" i="13"/>
  <c r="K4677"/>
  <c r="I36" i="25"/>
  <c r="K262" i="23"/>
  <c r="K261" s="1"/>
  <c r="I4749" i="13"/>
  <c r="I4763"/>
  <c r="G37" i="25"/>
  <c r="I272" i="23"/>
  <c r="I271" s="1"/>
  <c r="N6213" i="13"/>
  <c r="N6222"/>
  <c r="L59" i="25"/>
  <c r="N492" i="23"/>
  <c r="N491" s="1"/>
  <c r="AC4484" i="13"/>
  <c r="AC4493"/>
  <c r="S33" i="25"/>
  <c r="U232" i="23"/>
  <c r="U231" s="1"/>
  <c r="N4749" i="13"/>
  <c r="N4763"/>
  <c r="L37" i="25"/>
  <c r="N272" i="23"/>
  <c r="N271" s="1"/>
  <c r="AM4668" i="13"/>
  <c r="AM4677"/>
  <c r="U36" i="25"/>
  <c r="W262" i="23"/>
  <c r="W261" s="1"/>
  <c r="J6213" i="13"/>
  <c r="J6222"/>
  <c r="H59" i="25"/>
  <c r="J492" i="23"/>
  <c r="J491" s="1"/>
  <c r="K6297" i="13"/>
  <c r="K6309"/>
  <c r="I60" i="25"/>
  <c r="K502" i="23"/>
  <c r="K501" s="1"/>
  <c r="AF5446" i="13"/>
  <c r="AF5437"/>
  <c r="AF5433" s="1"/>
  <c r="AF5430" s="1"/>
  <c r="AF5427" s="1"/>
  <c r="AF5423" s="1"/>
  <c r="AF5419" s="1"/>
  <c r="AF5371" s="1"/>
  <c r="AF5368" s="1"/>
  <c r="AH5446"/>
  <c r="AH5437"/>
  <c r="AH5433" s="1"/>
  <c r="AH5430" s="1"/>
  <c r="AH5427" s="1"/>
  <c r="AH5423" s="1"/>
  <c r="AH5419" s="1"/>
  <c r="AH5371" s="1"/>
  <c r="AH5368" s="1"/>
  <c r="AC695"/>
  <c r="O7673"/>
  <c r="Z7673"/>
  <c r="AD7648"/>
  <c r="AL7659"/>
  <c r="X7808"/>
  <c r="AN7788"/>
  <c r="S5563"/>
  <c r="S5554"/>
  <c r="S5551" s="1"/>
  <c r="S5548" s="1"/>
  <c r="S5545" s="1"/>
  <c r="S5541" s="1"/>
  <c r="S5532" s="1"/>
  <c r="S5502" s="1"/>
  <c r="S5499" s="1"/>
  <c r="AI5367"/>
  <c r="AI5356"/>
  <c r="AI5351" s="1"/>
  <c r="AI5348" s="1"/>
  <c r="AI5345" s="1"/>
  <c r="AI5341" s="1"/>
  <c r="AI5337" s="1"/>
  <c r="AI5315" s="1"/>
  <c r="AI5312" s="1"/>
  <c r="R5563"/>
  <c r="R5554"/>
  <c r="R5551" s="1"/>
  <c r="R5548" s="1"/>
  <c r="R5545" s="1"/>
  <c r="R5541" s="1"/>
  <c r="R5532" s="1"/>
  <c r="R5502" s="1"/>
  <c r="R5499" s="1"/>
  <c r="P5563"/>
  <c r="P5554"/>
  <c r="P5551" s="1"/>
  <c r="P5548" s="1"/>
  <c r="P5545" s="1"/>
  <c r="P5541" s="1"/>
  <c r="P5532" s="1"/>
  <c r="P5502" s="1"/>
  <c r="P5499" s="1"/>
  <c r="G6420"/>
  <c r="T5563"/>
  <c r="T5554"/>
  <c r="T5551" s="1"/>
  <c r="T5548" s="1"/>
  <c r="T5545" s="1"/>
  <c r="T5541" s="1"/>
  <c r="T5532" s="1"/>
  <c r="T5502" s="1"/>
  <c r="T5499" s="1"/>
  <c r="AG5367"/>
  <c r="AG5356"/>
  <c r="AG5351" s="1"/>
  <c r="AG5348" s="1"/>
  <c r="AG5345" s="1"/>
  <c r="AG5341" s="1"/>
  <c r="AG5337" s="1"/>
  <c r="AG5315" s="1"/>
  <c r="AG5312" s="1"/>
  <c r="U5563"/>
  <c r="U5554"/>
  <c r="U5551" s="1"/>
  <c r="U5548" s="1"/>
  <c r="U5545" s="1"/>
  <c r="U5541" s="1"/>
  <c r="U5532" s="1"/>
  <c r="U5502" s="1"/>
  <c r="U5499" s="1"/>
  <c r="V5563"/>
  <c r="V5554"/>
  <c r="V5551" s="1"/>
  <c r="V5548" s="1"/>
  <c r="V5545" s="1"/>
  <c r="V5541" s="1"/>
  <c r="V5532" s="1"/>
  <c r="V5502" s="1"/>
  <c r="V5499" s="1"/>
  <c r="Q5563"/>
  <c r="Q5554"/>
  <c r="Q5551" s="1"/>
  <c r="Q5548" s="1"/>
  <c r="Q5545" s="1"/>
  <c r="Q5541" s="1"/>
  <c r="Q5532" s="1"/>
  <c r="Q5502" s="1"/>
  <c r="Q5499" s="1"/>
  <c r="AE5367"/>
  <c r="AE5356"/>
  <c r="AE5351" s="1"/>
  <c r="AE5348" s="1"/>
  <c r="AE5345" s="1"/>
  <c r="AE5341" s="1"/>
  <c r="AE5337" s="1"/>
  <c r="AE5315" s="1"/>
  <c r="AE5312" s="1"/>
  <c r="AJ5446"/>
  <c r="AJ5437"/>
  <c r="AJ5433" s="1"/>
  <c r="AJ5430" s="1"/>
  <c r="AJ5427" s="1"/>
  <c r="AJ5423" s="1"/>
  <c r="AJ5419" s="1"/>
  <c r="AJ5371" s="1"/>
  <c r="AJ5368" s="1"/>
  <c r="AK5367"/>
  <c r="AK5356"/>
  <c r="AK5351" s="1"/>
  <c r="AK5348" s="1"/>
  <c r="AK5345" s="1"/>
  <c r="AK5341" s="1"/>
  <c r="AK5337" s="1"/>
  <c r="AK5315" s="1"/>
  <c r="AK5312" s="1"/>
  <c r="U44" i="23"/>
  <c r="S15" i="27"/>
  <c r="G6417" i="13" l="1"/>
  <c r="E62" i="31"/>
  <c r="G518" i="23"/>
  <c r="T79" i="29"/>
  <c r="V686" i="23"/>
  <c r="P79" i="31"/>
  <c r="R688" i="23"/>
  <c r="K6293" i="13"/>
  <c r="I60" i="32"/>
  <c r="K499" i="23"/>
  <c r="J6210" i="13"/>
  <c r="H59" i="32"/>
  <c r="J489" i="23"/>
  <c r="AM4664" i="13"/>
  <c r="U36" i="32"/>
  <c r="W259" i="23"/>
  <c r="N4745" i="13"/>
  <c r="L37" i="32"/>
  <c r="N269" i="23"/>
  <c r="AC4480" i="13"/>
  <c r="S33" i="32"/>
  <c r="U229" i="23"/>
  <c r="N6210" i="13"/>
  <c r="L59" i="32"/>
  <c r="N489" i="23"/>
  <c r="I4745" i="13"/>
  <c r="G37" i="32"/>
  <c r="I269" i="23"/>
  <c r="K4664" i="13"/>
  <c r="I36" i="32"/>
  <c r="K259" i="23"/>
  <c r="L6210" i="13"/>
  <c r="J59" i="32"/>
  <c r="L489" i="23"/>
  <c r="AA6692" i="13"/>
  <c r="Q66" i="27"/>
  <c r="S554" i="23"/>
  <c r="AA5117" i="13"/>
  <c r="Q42" i="25"/>
  <c r="AA5125" i="13"/>
  <c r="S322" i="23"/>
  <c r="S321" s="1"/>
  <c r="AB4536" i="13"/>
  <c r="R34" i="32"/>
  <c r="T239" i="23"/>
  <c r="M4745" i="13"/>
  <c r="K37" i="32"/>
  <c r="M269" i="23"/>
  <c r="G579"/>
  <c r="E68" i="32"/>
  <c r="G6800" i="13"/>
  <c r="E67" i="25"/>
  <c r="G6809" i="13"/>
  <c r="G572" i="23"/>
  <c r="AA8006" i="13"/>
  <c r="Q83" i="27"/>
  <c r="S724" i="23"/>
  <c r="E65" i="28"/>
  <c r="G545" i="23"/>
  <c r="AB5962" i="13"/>
  <c r="R55" i="32"/>
  <c r="T449" i="23"/>
  <c r="J4745" i="13"/>
  <c r="H37" i="32"/>
  <c r="J269" i="23"/>
  <c r="L4664" i="13"/>
  <c r="J36" i="32"/>
  <c r="L259" i="23"/>
  <c r="H691"/>
  <c r="G6487" i="13"/>
  <c r="E63" i="30"/>
  <c r="G527" i="23"/>
  <c r="H7673" i="13"/>
  <c r="F79" i="32"/>
  <c r="H689" i="23"/>
  <c r="V80" i="32"/>
  <c r="X699" i="23"/>
  <c r="N80" i="26"/>
  <c r="P703" i="23"/>
  <c r="M79" i="32"/>
  <c r="O689" i="23"/>
  <c r="AC657" i="13"/>
  <c r="S14" i="26"/>
  <c r="U43" i="23"/>
  <c r="AA7491" i="13"/>
  <c r="Q78" i="28"/>
  <c r="S675" i="23"/>
  <c r="AM6210" i="13"/>
  <c r="U59" i="32"/>
  <c r="W489" i="23"/>
  <c r="M6210" i="13"/>
  <c r="K59" i="32"/>
  <c r="M489" i="23"/>
  <c r="AC6092" i="13"/>
  <c r="S57" i="32"/>
  <c r="U469" i="23"/>
  <c r="G6692" i="13"/>
  <c r="E66" i="27"/>
  <c r="G554" i="23"/>
  <c r="G6566" i="13"/>
  <c r="E64" i="29"/>
  <c r="G536" i="23"/>
  <c r="G6746" i="13"/>
  <c r="E66" i="26"/>
  <c r="G563" i="23"/>
  <c r="I6293" i="13"/>
  <c r="G60" i="32"/>
  <c r="I499" i="23"/>
  <c r="AK5311" i="13"/>
  <c r="AK5303"/>
  <c r="AK5300" s="1"/>
  <c r="AK5297" s="1"/>
  <c r="AK5294" s="1"/>
  <c r="AK5290" s="1"/>
  <c r="AK5279" s="1"/>
  <c r="AK5242" s="1"/>
  <c r="AK5238" s="1"/>
  <c r="AJ5367"/>
  <c r="AJ5356"/>
  <c r="AJ5351" s="1"/>
  <c r="AJ5348" s="1"/>
  <c r="AJ5345" s="1"/>
  <c r="AJ5341" s="1"/>
  <c r="AJ5337" s="1"/>
  <c r="AJ5315" s="1"/>
  <c r="AJ5312" s="1"/>
  <c r="AE5311"/>
  <c r="AE5303"/>
  <c r="AE5300" s="1"/>
  <c r="AE5297" s="1"/>
  <c r="AE5294" s="1"/>
  <c r="AE5290" s="1"/>
  <c r="AE5279" s="1"/>
  <c r="AE5242" s="1"/>
  <c r="AE5238" s="1"/>
  <c r="Q5498"/>
  <c r="Q5489"/>
  <c r="Q5485" s="1"/>
  <c r="Q5482" s="1"/>
  <c r="Q5479" s="1"/>
  <c r="Q5475" s="1"/>
  <c r="Q5471" s="1"/>
  <c r="Q5450" s="1"/>
  <c r="Q5447" s="1"/>
  <c r="V5498"/>
  <c r="V5489"/>
  <c r="V5485" s="1"/>
  <c r="V5482" s="1"/>
  <c r="V5479" s="1"/>
  <c r="V5475" s="1"/>
  <c r="V5471" s="1"/>
  <c r="V5450" s="1"/>
  <c r="V5447" s="1"/>
  <c r="U5498"/>
  <c r="U5489"/>
  <c r="U5485" s="1"/>
  <c r="U5482" s="1"/>
  <c r="U5479" s="1"/>
  <c r="U5475" s="1"/>
  <c r="U5471" s="1"/>
  <c r="U5450" s="1"/>
  <c r="U5447" s="1"/>
  <c r="AG5311"/>
  <c r="AG5303"/>
  <c r="AG5300" s="1"/>
  <c r="AG5297" s="1"/>
  <c r="AG5294" s="1"/>
  <c r="AG5290" s="1"/>
  <c r="AG5279" s="1"/>
  <c r="AG5242" s="1"/>
  <c r="AG5238" s="1"/>
  <c r="T5498"/>
  <c r="T5489"/>
  <c r="T5485" s="1"/>
  <c r="T5482" s="1"/>
  <c r="T5479" s="1"/>
  <c r="T5475" s="1"/>
  <c r="T5471" s="1"/>
  <c r="T5450" s="1"/>
  <c r="T5447" s="1"/>
  <c r="G6362"/>
  <c r="P5498"/>
  <c r="P5489"/>
  <c r="P5485" s="1"/>
  <c r="P5482" s="1"/>
  <c r="P5479" s="1"/>
  <c r="P5475" s="1"/>
  <c r="P5471" s="1"/>
  <c r="P5450" s="1"/>
  <c r="P5447" s="1"/>
  <c r="R5498"/>
  <c r="R5489"/>
  <c r="R5485" s="1"/>
  <c r="R5482" s="1"/>
  <c r="R5479" s="1"/>
  <c r="R5475" s="1"/>
  <c r="R5471" s="1"/>
  <c r="R5450" s="1"/>
  <c r="R5447" s="1"/>
  <c r="AI5311"/>
  <c r="AI5303"/>
  <c r="AI5300" s="1"/>
  <c r="AI5297" s="1"/>
  <c r="AI5294" s="1"/>
  <c r="AI5290" s="1"/>
  <c r="AI5279" s="1"/>
  <c r="AI5242" s="1"/>
  <c r="AI5238" s="1"/>
  <c r="S5498"/>
  <c r="S5489"/>
  <c r="S5485" s="1"/>
  <c r="S5482" s="1"/>
  <c r="S5479" s="1"/>
  <c r="S5475" s="1"/>
  <c r="S5471" s="1"/>
  <c r="S5450" s="1"/>
  <c r="S5447" s="1"/>
  <c r="H7664"/>
  <c r="AN7779"/>
  <c r="X7801"/>
  <c r="AD7623"/>
  <c r="AL7648"/>
  <c r="Z7664"/>
  <c r="O7664"/>
  <c r="W7673"/>
  <c r="AH5367"/>
  <c r="AH5356"/>
  <c r="AH5351" s="1"/>
  <c r="AH5348" s="1"/>
  <c r="AH5345" s="1"/>
  <c r="AH5341" s="1"/>
  <c r="AH5337" s="1"/>
  <c r="AH5315" s="1"/>
  <c r="AH5312" s="1"/>
  <c r="AF5367"/>
  <c r="AF5356"/>
  <c r="AF5351" s="1"/>
  <c r="AF5348" s="1"/>
  <c r="AF5345" s="1"/>
  <c r="AF5341" s="1"/>
  <c r="AF5337" s="1"/>
  <c r="AF5315" s="1"/>
  <c r="AF5312" s="1"/>
  <c r="G571" i="23" l="1"/>
  <c r="V80" i="31"/>
  <c r="X698" i="23"/>
  <c r="G6359" i="13"/>
  <c r="E61" i="31"/>
  <c r="G508" i="23"/>
  <c r="T79" i="28"/>
  <c r="V685" i="23"/>
  <c r="F79" i="30"/>
  <c r="H687" i="23"/>
  <c r="G6735" i="13"/>
  <c r="E66" i="25"/>
  <c r="G562" i="23"/>
  <c r="G6745" i="13"/>
  <c r="G6688"/>
  <c r="E65" i="26"/>
  <c r="G553" i="23"/>
  <c r="M6207" i="13"/>
  <c r="K59" i="31"/>
  <c r="M488" i="23"/>
  <c r="AA7432" i="13"/>
  <c r="Q78" i="27"/>
  <c r="S674" i="23"/>
  <c r="G6483" i="13"/>
  <c r="E63" i="29"/>
  <c r="G526" i="23"/>
  <c r="L4661" i="13"/>
  <c r="J36" i="31"/>
  <c r="L258" i="23"/>
  <c r="AB5959" i="13"/>
  <c r="R55" i="31"/>
  <c r="T448" i="23"/>
  <c r="M4742" i="13"/>
  <c r="K37" i="31"/>
  <c r="M268" i="23"/>
  <c r="AA6688" i="13"/>
  <c r="Q65" i="26"/>
  <c r="S553" i="23"/>
  <c r="K4661" i="13"/>
  <c r="I36" i="31"/>
  <c r="K258" i="23"/>
  <c r="N6207" i="13"/>
  <c r="L59" i="31"/>
  <c r="N488" i="23"/>
  <c r="N4742" i="13"/>
  <c r="L37" i="31"/>
  <c r="N268" i="23"/>
  <c r="J6207" i="13"/>
  <c r="H59" i="31"/>
  <c r="J488" i="23"/>
  <c r="G6414" i="13"/>
  <c r="E62" i="30"/>
  <c r="G517" i="23"/>
  <c r="M79" i="31"/>
  <c r="O688" i="23"/>
  <c r="P79" i="30"/>
  <c r="R687" i="23"/>
  <c r="N80" i="25"/>
  <c r="P702" i="23"/>
  <c r="P701" s="1"/>
  <c r="X7800" i="13"/>
  <c r="I6290"/>
  <c r="G60" i="31"/>
  <c r="I498" i="23"/>
  <c r="G6548" i="13"/>
  <c r="E64" i="28"/>
  <c r="G535" i="23"/>
  <c r="AC6089" i="13"/>
  <c r="S57" i="31"/>
  <c r="U468" i="23"/>
  <c r="AM6207" i="13"/>
  <c r="U59" i="31"/>
  <c r="W488" i="23"/>
  <c r="AC636" i="13"/>
  <c r="S14" i="25"/>
  <c r="U42" i="23"/>
  <c r="F79" i="31"/>
  <c r="H688" i="23"/>
  <c r="J4742" i="13"/>
  <c r="H37" i="31"/>
  <c r="J268" i="23"/>
  <c r="G6607" i="13"/>
  <c r="E65" i="27"/>
  <c r="G544" i="23"/>
  <c r="Q82" i="26"/>
  <c r="S723" i="23"/>
  <c r="G569"/>
  <c r="E67" i="32"/>
  <c r="AB4533" i="13"/>
  <c r="R34" i="31"/>
  <c r="T238" i="23"/>
  <c r="AA5113" i="13"/>
  <c r="Q42" i="32"/>
  <c r="S319" i="23"/>
  <c r="L6207" i="13"/>
  <c r="J59" i="31"/>
  <c r="L488" i="23"/>
  <c r="I4742" i="13"/>
  <c r="G37" i="31"/>
  <c r="I268" i="23"/>
  <c r="AC4477" i="13"/>
  <c r="S33" i="31"/>
  <c r="U228" i="23"/>
  <c r="AM4661" i="13"/>
  <c r="U36" i="31"/>
  <c r="W258" i="23"/>
  <c r="K6290" i="13"/>
  <c r="I60" i="31"/>
  <c r="K498" i="23"/>
  <c r="AF5311" i="13"/>
  <c r="AF5303"/>
  <c r="AF5300" s="1"/>
  <c r="AF5297" s="1"/>
  <c r="AF5294" s="1"/>
  <c r="AF5290" s="1"/>
  <c r="AF5279" s="1"/>
  <c r="AF5242" s="1"/>
  <c r="AF5238" s="1"/>
  <c r="AH5311"/>
  <c r="AH5303"/>
  <c r="AH5300" s="1"/>
  <c r="AH5297" s="1"/>
  <c r="AH5294" s="1"/>
  <c r="AH5290" s="1"/>
  <c r="AH5279" s="1"/>
  <c r="AH5242" s="1"/>
  <c r="AH5238" s="1"/>
  <c r="S5446"/>
  <c r="S5437"/>
  <c r="S5433" s="1"/>
  <c r="S5430" s="1"/>
  <c r="S5427" s="1"/>
  <c r="S5423" s="1"/>
  <c r="S5419" s="1"/>
  <c r="S5371" s="1"/>
  <c r="S5368" s="1"/>
  <c r="AI5237"/>
  <c r="AI5229"/>
  <c r="AI5226" s="1"/>
  <c r="AI5223" s="1"/>
  <c r="AI5220" s="1"/>
  <c r="AI5216" s="1"/>
  <c r="AI5212" s="1"/>
  <c r="AI5190" s="1"/>
  <c r="AI5187" s="1"/>
  <c r="R5446"/>
  <c r="R5437"/>
  <c r="R5433" s="1"/>
  <c r="R5430" s="1"/>
  <c r="R5427" s="1"/>
  <c r="R5423" s="1"/>
  <c r="R5419" s="1"/>
  <c r="R5371" s="1"/>
  <c r="R5368" s="1"/>
  <c r="P5446"/>
  <c r="P5437"/>
  <c r="P5433" s="1"/>
  <c r="P5430" s="1"/>
  <c r="P5427" s="1"/>
  <c r="P5423" s="1"/>
  <c r="P5419" s="1"/>
  <c r="P5371" s="1"/>
  <c r="P5368" s="1"/>
  <c r="G6293"/>
  <c r="T5446"/>
  <c r="T5437"/>
  <c r="T5433" s="1"/>
  <c r="T5430" s="1"/>
  <c r="T5427" s="1"/>
  <c r="T5423" s="1"/>
  <c r="T5419" s="1"/>
  <c r="T5371" s="1"/>
  <c r="T5368" s="1"/>
  <c r="AG5237"/>
  <c r="AG5229"/>
  <c r="AG5226" s="1"/>
  <c r="AG5223" s="1"/>
  <c r="AG5220" s="1"/>
  <c r="AG5216" s="1"/>
  <c r="AG5212" s="1"/>
  <c r="AG5190" s="1"/>
  <c r="AG5187" s="1"/>
  <c r="U5446"/>
  <c r="U5437"/>
  <c r="U5433" s="1"/>
  <c r="U5430" s="1"/>
  <c r="U5427" s="1"/>
  <c r="U5423" s="1"/>
  <c r="U5419" s="1"/>
  <c r="U5371" s="1"/>
  <c r="U5368" s="1"/>
  <c r="V5446"/>
  <c r="V5437"/>
  <c r="V5433" s="1"/>
  <c r="V5430" s="1"/>
  <c r="V5427" s="1"/>
  <c r="V5423" s="1"/>
  <c r="V5419" s="1"/>
  <c r="V5371" s="1"/>
  <c r="V5368" s="1"/>
  <c r="Q5446"/>
  <c r="Q5437"/>
  <c r="Q5433" s="1"/>
  <c r="Q5430" s="1"/>
  <c r="Q5427" s="1"/>
  <c r="Q5423" s="1"/>
  <c r="Q5419" s="1"/>
  <c r="Q5371" s="1"/>
  <c r="Q5368" s="1"/>
  <c r="AE5237"/>
  <c r="AE5229"/>
  <c r="AE5226" s="1"/>
  <c r="AE5223" s="1"/>
  <c r="AE5220" s="1"/>
  <c r="AE5216" s="1"/>
  <c r="AE5212" s="1"/>
  <c r="AE5190" s="1"/>
  <c r="AE5187" s="1"/>
  <c r="AJ5311"/>
  <c r="AJ5303"/>
  <c r="AJ5300" s="1"/>
  <c r="AJ5297" s="1"/>
  <c r="AJ5294" s="1"/>
  <c r="AJ5290" s="1"/>
  <c r="AJ5279" s="1"/>
  <c r="AJ5242" s="1"/>
  <c r="AJ5238" s="1"/>
  <c r="AK5237"/>
  <c r="AK5229"/>
  <c r="AK5226" s="1"/>
  <c r="AK5223" s="1"/>
  <c r="AK5220" s="1"/>
  <c r="AK5216" s="1"/>
  <c r="AK5212" s="1"/>
  <c r="AK5190" s="1"/>
  <c r="AK5187" s="1"/>
  <c r="O7659"/>
  <c r="W7664"/>
  <c r="Z7659"/>
  <c r="AD7557"/>
  <c r="AL7623"/>
  <c r="X7788"/>
  <c r="AN7776"/>
  <c r="H7659"/>
  <c r="F79" i="29" l="1"/>
  <c r="H686" i="23"/>
  <c r="V80" i="30"/>
  <c r="X697" i="23"/>
  <c r="N80" i="32"/>
  <c r="P699" i="23"/>
  <c r="K6287" i="13"/>
  <c r="I60" i="30"/>
  <c r="K497" i="23"/>
  <c r="AC4474" i="13"/>
  <c r="S33" i="30"/>
  <c r="U227" i="23"/>
  <c r="L6204" i="13"/>
  <c r="J59" i="30"/>
  <c r="L487" i="23"/>
  <c r="AB4530" i="13"/>
  <c r="R34" i="30"/>
  <c r="T237" i="23"/>
  <c r="S721"/>
  <c r="E64" i="26"/>
  <c r="G543" i="23"/>
  <c r="AC626" i="13"/>
  <c r="S14" i="32"/>
  <c r="U39" i="23"/>
  <c r="AC6086" i="13"/>
  <c r="S57" i="30"/>
  <c r="U467" i="23"/>
  <c r="I6287" i="13"/>
  <c r="G60" i="30"/>
  <c r="I497" i="23"/>
  <c r="J6204" i="13"/>
  <c r="H59" i="30"/>
  <c r="J487" i="23"/>
  <c r="N6204" i="13"/>
  <c r="L59" i="30"/>
  <c r="N487" i="23"/>
  <c r="AA6673" i="13"/>
  <c r="Q65" i="25"/>
  <c r="S552" i="23"/>
  <c r="S551" s="1"/>
  <c r="AA6687" i="13"/>
  <c r="AB5956"/>
  <c r="R55" i="30"/>
  <c r="T447" i="23"/>
  <c r="G6479" i="13"/>
  <c r="E63" i="28"/>
  <c r="G525" i="23"/>
  <c r="M6204" i="13"/>
  <c r="K59" i="30"/>
  <c r="M487" i="23"/>
  <c r="G6687" i="13"/>
  <c r="M79" i="30"/>
  <c r="O687" i="23"/>
  <c r="G6290" i="13"/>
  <c r="E60" i="31"/>
  <c r="G498" i="23"/>
  <c r="T79" i="27"/>
  <c r="V684" i="23"/>
  <c r="P79" i="29"/>
  <c r="R686" i="23"/>
  <c r="AM4658" i="13"/>
  <c r="U36" i="30"/>
  <c r="W257" i="23"/>
  <c r="I4739" i="13"/>
  <c r="G37" i="30"/>
  <c r="I267" i="23"/>
  <c r="AA5110" i="13"/>
  <c r="Q42" i="31"/>
  <c r="S318" i="23"/>
  <c r="J4739" i="13"/>
  <c r="H37" i="30"/>
  <c r="J267" i="23"/>
  <c r="AM6204" i="13"/>
  <c r="U59" i="30"/>
  <c r="W487" i="23"/>
  <c r="G6516" i="13"/>
  <c r="E64" i="27"/>
  <c r="G534" i="23"/>
  <c r="G6411" i="13"/>
  <c r="E62" i="29"/>
  <c r="G516" i="23"/>
  <c r="N4739" i="13"/>
  <c r="L37" i="30"/>
  <c r="N267" i="23"/>
  <c r="K4658" i="13"/>
  <c r="I36" i="30"/>
  <c r="K257" i="23"/>
  <c r="M4739" i="13"/>
  <c r="K37" i="30"/>
  <c r="M267" i="23"/>
  <c r="L4658" i="13"/>
  <c r="J36" i="30"/>
  <c r="L257" i="23"/>
  <c r="AA7428" i="13"/>
  <c r="Q77" i="26"/>
  <c r="S673" i="23"/>
  <c r="G6673" i="13"/>
  <c r="E65" i="25"/>
  <c r="G552" i="23"/>
  <c r="G559"/>
  <c r="E66" i="32"/>
  <c r="G6356" i="13"/>
  <c r="E61" i="30"/>
  <c r="G507" i="23"/>
  <c r="G561"/>
  <c r="H7648" i="13"/>
  <c r="AL7557"/>
  <c r="AD7553"/>
  <c r="AD7552" s="1"/>
  <c r="Z7648"/>
  <c r="O7648"/>
  <c r="W7659"/>
  <c r="AJ5237"/>
  <c r="AJ5229"/>
  <c r="AJ5226" s="1"/>
  <c r="AJ5223" s="1"/>
  <c r="AJ5220" s="1"/>
  <c r="AJ5216" s="1"/>
  <c r="AJ5212" s="1"/>
  <c r="AJ5190" s="1"/>
  <c r="AJ5187" s="1"/>
  <c r="Q5367"/>
  <c r="Q5356"/>
  <c r="Q5351" s="1"/>
  <c r="Q5348" s="1"/>
  <c r="Q5345" s="1"/>
  <c r="Q5341" s="1"/>
  <c r="Q5337" s="1"/>
  <c r="Q5315" s="1"/>
  <c r="Q5312" s="1"/>
  <c r="V5367"/>
  <c r="V5356"/>
  <c r="V5351" s="1"/>
  <c r="V5348" s="1"/>
  <c r="V5345" s="1"/>
  <c r="V5341" s="1"/>
  <c r="V5337" s="1"/>
  <c r="V5315" s="1"/>
  <c r="V5312" s="1"/>
  <c r="AG5186"/>
  <c r="AG5177"/>
  <c r="AG5174" s="1"/>
  <c r="AG5171" s="1"/>
  <c r="AG5168" s="1"/>
  <c r="AG5164" s="1"/>
  <c r="AG5152" s="1"/>
  <c r="AG5129" s="1"/>
  <c r="AG5126" s="1"/>
  <c r="T5367"/>
  <c r="T5356"/>
  <c r="T5351" s="1"/>
  <c r="T5348" s="1"/>
  <c r="T5345" s="1"/>
  <c r="T5341" s="1"/>
  <c r="T5337" s="1"/>
  <c r="T5315" s="1"/>
  <c r="T5312" s="1"/>
  <c r="G6210"/>
  <c r="P5367"/>
  <c r="P5356"/>
  <c r="P5351" s="1"/>
  <c r="P5348" s="1"/>
  <c r="P5345" s="1"/>
  <c r="P5341" s="1"/>
  <c r="P5337" s="1"/>
  <c r="P5315" s="1"/>
  <c r="P5312" s="1"/>
  <c r="R5367"/>
  <c r="R5356"/>
  <c r="R5351" s="1"/>
  <c r="R5348" s="1"/>
  <c r="R5345" s="1"/>
  <c r="R5341" s="1"/>
  <c r="R5337" s="1"/>
  <c r="R5315" s="1"/>
  <c r="R5312" s="1"/>
  <c r="AI5186"/>
  <c r="AI5177"/>
  <c r="AI5174" s="1"/>
  <c r="AI5171" s="1"/>
  <c r="AI5168" s="1"/>
  <c r="AI5164" s="1"/>
  <c r="AI5152" s="1"/>
  <c r="AI5129" s="1"/>
  <c r="AI5126" s="1"/>
  <c r="S5367"/>
  <c r="S5356"/>
  <c r="S5351" s="1"/>
  <c r="S5348" s="1"/>
  <c r="S5345" s="1"/>
  <c r="S5341" s="1"/>
  <c r="S5337" s="1"/>
  <c r="S5315" s="1"/>
  <c r="S5312" s="1"/>
  <c r="AH5237"/>
  <c r="AH5229"/>
  <c r="AH5226" s="1"/>
  <c r="AH5223" s="1"/>
  <c r="AH5220" s="1"/>
  <c r="AH5216" s="1"/>
  <c r="AH5212" s="1"/>
  <c r="AH5190" s="1"/>
  <c r="AH5187" s="1"/>
  <c r="AF5237"/>
  <c r="AF5229"/>
  <c r="AF5226" s="1"/>
  <c r="AF5223" s="1"/>
  <c r="AF5220" s="1"/>
  <c r="AF5216" s="1"/>
  <c r="AF5212" s="1"/>
  <c r="AF5190" s="1"/>
  <c r="AF5187" s="1"/>
  <c r="AN7765"/>
  <c r="X7779"/>
  <c r="AK5186"/>
  <c r="AK5177"/>
  <c r="AK5174" s="1"/>
  <c r="AK5171" s="1"/>
  <c r="AK5168" s="1"/>
  <c r="AK5164" s="1"/>
  <c r="AK5152" s="1"/>
  <c r="AK5129" s="1"/>
  <c r="AK5126" s="1"/>
  <c r="AE5186"/>
  <c r="AE5177"/>
  <c r="AE5174" s="1"/>
  <c r="AE5171" s="1"/>
  <c r="AE5168" s="1"/>
  <c r="AE5164" s="1"/>
  <c r="AE5152" s="1"/>
  <c r="AE5129" s="1"/>
  <c r="AE5126" s="1"/>
  <c r="U5367"/>
  <c r="U5356"/>
  <c r="U5351" s="1"/>
  <c r="U5348" s="1"/>
  <c r="U5345" s="1"/>
  <c r="U5341" s="1"/>
  <c r="U5337" s="1"/>
  <c r="U5315" s="1"/>
  <c r="U5312" s="1"/>
  <c r="G551" i="23" l="1"/>
  <c r="N80" i="31"/>
  <c r="P698" i="23"/>
  <c r="V80" i="29"/>
  <c r="X696" i="23"/>
  <c r="F79" i="28"/>
  <c r="H685" i="23"/>
  <c r="G6353" i="13"/>
  <c r="E61" i="29"/>
  <c r="G506" i="23"/>
  <c r="AA7414" i="13"/>
  <c r="Q77" i="25"/>
  <c r="S672" i="23"/>
  <c r="S671" s="1"/>
  <c r="AA7427" i="13"/>
  <c r="M4735"/>
  <c r="K37" i="29"/>
  <c r="M266" i="23"/>
  <c r="N4735" i="13"/>
  <c r="L37" i="29"/>
  <c r="N266" i="23"/>
  <c r="G6511" i="13"/>
  <c r="E63" i="26"/>
  <c r="G533" i="23"/>
  <c r="J4735" i="13"/>
  <c r="H37" i="29"/>
  <c r="J266" i="23"/>
  <c r="I4735" i="13"/>
  <c r="G37" i="29"/>
  <c r="I266" i="23"/>
  <c r="G6287" i="13"/>
  <c r="E60" i="30"/>
  <c r="G497" i="23"/>
  <c r="G6438" i="13"/>
  <c r="E63" i="27"/>
  <c r="G524" i="23"/>
  <c r="N6201" i="13"/>
  <c r="L59" i="29"/>
  <c r="N486" i="23"/>
  <c r="I6284" i="13"/>
  <c r="G60" i="29"/>
  <c r="I496" i="23"/>
  <c r="AC622" i="13"/>
  <c r="S14" i="31"/>
  <c r="U38" i="23"/>
  <c r="AB4526" i="13"/>
  <c r="R34" i="29"/>
  <c r="T236" i="23"/>
  <c r="AC4469" i="13"/>
  <c r="S33" i="29"/>
  <c r="U226" i="23"/>
  <c r="G6207" i="13"/>
  <c r="E59" i="31"/>
  <c r="G488" i="23"/>
  <c r="M79" i="29"/>
  <c r="O686" i="23"/>
  <c r="P79" i="28"/>
  <c r="R685" i="23"/>
  <c r="T78" i="26"/>
  <c r="V683" i="23"/>
  <c r="G549"/>
  <c r="E65" i="32"/>
  <c r="L4654" i="13"/>
  <c r="J36" i="29"/>
  <c r="L256" i="23"/>
  <c r="K4654" i="13"/>
  <c r="I36" i="29"/>
  <c r="K256" i="23"/>
  <c r="G6407" i="13"/>
  <c r="E62" i="28"/>
  <c r="G515" i="23"/>
  <c r="AM6201" i="13"/>
  <c r="U59" i="29"/>
  <c r="W486" i="23"/>
  <c r="AA5107" i="13"/>
  <c r="Q42" i="30"/>
  <c r="S317" i="23"/>
  <c r="AM4654" i="13"/>
  <c r="U36" i="29"/>
  <c r="W256" i="23"/>
  <c r="M6201" i="13"/>
  <c r="K59" i="29"/>
  <c r="M486" i="23"/>
  <c r="AB5952" i="13"/>
  <c r="R55" i="29"/>
  <c r="T446" i="23"/>
  <c r="AA6670" i="13"/>
  <c r="Q65" i="32"/>
  <c r="S549" i="23"/>
  <c r="J6201" i="13"/>
  <c r="H59" i="29"/>
  <c r="J486" i="23"/>
  <c r="AC6083" i="13"/>
  <c r="S57" i="29"/>
  <c r="U466" i="23"/>
  <c r="G6594" i="13"/>
  <c r="E64" i="25"/>
  <c r="G6602" i="13"/>
  <c r="G542" i="23"/>
  <c r="L6201" i="13"/>
  <c r="J59" i="29"/>
  <c r="L486" i="23"/>
  <c r="K6284" i="13"/>
  <c r="I60" i="29"/>
  <c r="K496" i="23"/>
  <c r="AE5125" i="13"/>
  <c r="AE5117"/>
  <c r="AE5113" s="1"/>
  <c r="AE5110" s="1"/>
  <c r="AE5107" s="1"/>
  <c r="AE5103" s="1"/>
  <c r="AE5099" s="1"/>
  <c r="AE5065" s="1"/>
  <c r="AE5061" s="1"/>
  <c r="AH5186"/>
  <c r="AH5177"/>
  <c r="AH5174" s="1"/>
  <c r="AH5171" s="1"/>
  <c r="AH5168" s="1"/>
  <c r="AH5164" s="1"/>
  <c r="AH5152" s="1"/>
  <c r="AH5129" s="1"/>
  <c r="AH5126" s="1"/>
  <c r="AI5125"/>
  <c r="AI5117"/>
  <c r="AI5113" s="1"/>
  <c r="AI5110" s="1"/>
  <c r="AI5107" s="1"/>
  <c r="AI5103" s="1"/>
  <c r="AI5099" s="1"/>
  <c r="AI5065" s="1"/>
  <c r="AI5061" s="1"/>
  <c r="P5311"/>
  <c r="P5303"/>
  <c r="P5300" s="1"/>
  <c r="P5297" s="1"/>
  <c r="P5294" s="1"/>
  <c r="P5290" s="1"/>
  <c r="P5279" s="1"/>
  <c r="P5242" s="1"/>
  <c r="P5238" s="1"/>
  <c r="X7776"/>
  <c r="AN7761"/>
  <c r="O7623"/>
  <c r="W7648"/>
  <c r="Z7623"/>
  <c r="H7623"/>
  <c r="U5311"/>
  <c r="U5303"/>
  <c r="U5300" s="1"/>
  <c r="U5297" s="1"/>
  <c r="U5294" s="1"/>
  <c r="U5290" s="1"/>
  <c r="U5279" s="1"/>
  <c r="U5242" s="1"/>
  <c r="U5238" s="1"/>
  <c r="AK5125"/>
  <c r="AK5117"/>
  <c r="AK5113" s="1"/>
  <c r="AK5110" s="1"/>
  <c r="AK5107" s="1"/>
  <c r="AK5103" s="1"/>
  <c r="AK5099" s="1"/>
  <c r="AK5065" s="1"/>
  <c r="AK5061" s="1"/>
  <c r="AF5186"/>
  <c r="AF5177"/>
  <c r="AF5174" s="1"/>
  <c r="AF5171" s="1"/>
  <c r="AF5168" s="1"/>
  <c r="AF5164" s="1"/>
  <c r="AF5152" s="1"/>
  <c r="AF5129" s="1"/>
  <c r="AF5126" s="1"/>
  <c r="S5311"/>
  <c r="S5303"/>
  <c r="S5300" s="1"/>
  <c r="S5297" s="1"/>
  <c r="S5294" s="1"/>
  <c r="S5290" s="1"/>
  <c r="S5279" s="1"/>
  <c r="S5242" s="1"/>
  <c r="S5238" s="1"/>
  <c r="R5311"/>
  <c r="R5303"/>
  <c r="R5300" s="1"/>
  <c r="R5297" s="1"/>
  <c r="R5294" s="1"/>
  <c r="R5290" s="1"/>
  <c r="R5279" s="1"/>
  <c r="R5242" s="1"/>
  <c r="R5238" s="1"/>
  <c r="G6160"/>
  <c r="T5311"/>
  <c r="T5303"/>
  <c r="T5300" s="1"/>
  <c r="T5297" s="1"/>
  <c r="T5294" s="1"/>
  <c r="T5290" s="1"/>
  <c r="T5279" s="1"/>
  <c r="T5242" s="1"/>
  <c r="T5238" s="1"/>
  <c r="AG5125"/>
  <c r="AG5117"/>
  <c r="AG5113" s="1"/>
  <c r="AG5110" s="1"/>
  <c r="AG5107" s="1"/>
  <c r="AG5103" s="1"/>
  <c r="AG5099" s="1"/>
  <c r="AG5065" s="1"/>
  <c r="AG5061" s="1"/>
  <c r="V5311"/>
  <c r="V5303"/>
  <c r="V5300" s="1"/>
  <c r="V5297" s="1"/>
  <c r="V5294" s="1"/>
  <c r="V5290" s="1"/>
  <c r="V5279" s="1"/>
  <c r="V5242" s="1"/>
  <c r="V5238" s="1"/>
  <c r="Q5311"/>
  <c r="Q5303"/>
  <c r="Q5300" s="1"/>
  <c r="Q5297" s="1"/>
  <c r="Q5294" s="1"/>
  <c r="Q5290" s="1"/>
  <c r="Q5279" s="1"/>
  <c r="Q5242" s="1"/>
  <c r="Q5238" s="1"/>
  <c r="AJ5186"/>
  <c r="AJ5177"/>
  <c r="AJ5174" s="1"/>
  <c r="AJ5171" s="1"/>
  <c r="AJ5168" s="1"/>
  <c r="AJ5164" s="1"/>
  <c r="AJ5152" s="1"/>
  <c r="AJ5129" s="1"/>
  <c r="AJ5126" s="1"/>
  <c r="AD7541"/>
  <c r="AL7553"/>
  <c r="G541" i="23" l="1"/>
  <c r="G6157" i="13"/>
  <c r="E58" i="31"/>
  <c r="G478" i="23"/>
  <c r="F79" i="27"/>
  <c r="H684" i="23"/>
  <c r="M79" i="28"/>
  <c r="O685" i="23"/>
  <c r="P79" i="27"/>
  <c r="R684" i="23"/>
  <c r="V80" i="28"/>
  <c r="X695" i="23"/>
  <c r="N80" i="30"/>
  <c r="P697" i="23"/>
  <c r="K6280" i="13"/>
  <c r="I60" i="28"/>
  <c r="K495" i="23"/>
  <c r="AC6079" i="13"/>
  <c r="S57" i="28"/>
  <c r="U465" i="23"/>
  <c r="Q65" i="31"/>
  <c r="S548" i="23"/>
  <c r="M6198" i="13"/>
  <c r="K59" i="28"/>
  <c r="M485" i="23"/>
  <c r="AA5103" i="13"/>
  <c r="Q42" i="29"/>
  <c r="S316" i="23"/>
  <c r="G6385" i="13"/>
  <c r="E62" i="27"/>
  <c r="G514" i="23"/>
  <c r="L4650" i="13"/>
  <c r="J36" i="28"/>
  <c r="L255" i="23"/>
  <c r="AB4522" i="13"/>
  <c r="R34" i="28"/>
  <c r="T235" i="23"/>
  <c r="I6280" i="13"/>
  <c r="G60" i="28"/>
  <c r="I495" i="23"/>
  <c r="G6434" i="13"/>
  <c r="E62" i="26"/>
  <c r="G523" i="23"/>
  <c r="I4723" i="13"/>
  <c r="G37" i="28"/>
  <c r="I265" i="23"/>
  <c r="G6497" i="13"/>
  <c r="E63" i="25"/>
  <c r="G6510" i="13"/>
  <c r="G532" i="23"/>
  <c r="M4723" i="13"/>
  <c r="K37" i="28"/>
  <c r="M265" i="23"/>
  <c r="AA7410" i="13"/>
  <c r="Q77" i="32"/>
  <c r="S669" i="23"/>
  <c r="AL7552" i="13"/>
  <c r="T78" i="25"/>
  <c r="V682" i="23"/>
  <c r="V681" s="1"/>
  <c r="L6198" i="13"/>
  <c r="J59" i="28"/>
  <c r="L485" i="23"/>
  <c r="G539"/>
  <c r="E64" i="32"/>
  <c r="J6198" i="13"/>
  <c r="H59" i="28"/>
  <c r="J485" i="23"/>
  <c r="AB5949" i="13"/>
  <c r="R55" i="28"/>
  <c r="T445" i="23"/>
  <c r="AM4650" i="13"/>
  <c r="U36" i="28"/>
  <c r="W255" i="23"/>
  <c r="AM6198" i="13"/>
  <c r="U59" i="28"/>
  <c r="W485" i="23"/>
  <c r="K4650" i="13"/>
  <c r="I36" i="28"/>
  <c r="K255" i="23"/>
  <c r="G6204" i="13"/>
  <c r="E59" i="30"/>
  <c r="G487" i="23"/>
  <c r="AC4465" i="13"/>
  <c r="S33" i="28"/>
  <c r="U225" i="23"/>
  <c r="AC619" i="13"/>
  <c r="S14" i="30"/>
  <c r="U37" i="23"/>
  <c r="N6198" i="13"/>
  <c r="L59" i="28"/>
  <c r="N485" i="23"/>
  <c r="G6284" i="13"/>
  <c r="E60" i="29"/>
  <c r="G496" i="23"/>
  <c r="J4723" i="13"/>
  <c r="H37" i="28"/>
  <c r="J265" i="23"/>
  <c r="N4723" i="13"/>
  <c r="L37" i="28"/>
  <c r="N265" i="23"/>
  <c r="G6339" i="13"/>
  <c r="E61" i="28"/>
  <c r="G505" i="23"/>
  <c r="Q5237" i="13"/>
  <c r="Q5229"/>
  <c r="Q5226" s="1"/>
  <c r="Q5223" s="1"/>
  <c r="Q5220" s="1"/>
  <c r="Q5216" s="1"/>
  <c r="Q5212" s="1"/>
  <c r="Q5190" s="1"/>
  <c r="Q5187" s="1"/>
  <c r="AG5060"/>
  <c r="AG5052"/>
  <c r="AG5048" s="1"/>
  <c r="AG5045" s="1"/>
  <c r="AG5042" s="1"/>
  <c r="AG5038" s="1"/>
  <c r="AG5034" s="1"/>
  <c r="AG4999" s="1"/>
  <c r="AG4996" s="1"/>
  <c r="G6092"/>
  <c r="S5237"/>
  <c r="S5229"/>
  <c r="S5226" s="1"/>
  <c r="S5223" s="1"/>
  <c r="S5220" s="1"/>
  <c r="S5216" s="1"/>
  <c r="S5212" s="1"/>
  <c r="S5190" s="1"/>
  <c r="S5187" s="1"/>
  <c r="AK5060"/>
  <c r="AK5052"/>
  <c r="AK5048" s="1"/>
  <c r="AK5045" s="1"/>
  <c r="AK5042" s="1"/>
  <c r="AK5038" s="1"/>
  <c r="AK5034" s="1"/>
  <c r="AK4999" s="1"/>
  <c r="AK4996" s="1"/>
  <c r="U5237"/>
  <c r="U5229"/>
  <c r="U5226" s="1"/>
  <c r="U5223" s="1"/>
  <c r="U5220" s="1"/>
  <c r="U5216" s="1"/>
  <c r="U5212" s="1"/>
  <c r="U5190" s="1"/>
  <c r="U5187" s="1"/>
  <c r="P5237"/>
  <c r="P5229"/>
  <c r="P5226" s="1"/>
  <c r="P5223" s="1"/>
  <c r="P5220" s="1"/>
  <c r="P5216" s="1"/>
  <c r="P5212" s="1"/>
  <c r="P5190" s="1"/>
  <c r="P5187" s="1"/>
  <c r="AI5060"/>
  <c r="AI5052"/>
  <c r="AI5048" s="1"/>
  <c r="AI5045" s="1"/>
  <c r="AI5042" s="1"/>
  <c r="AI5038" s="1"/>
  <c r="AI5034" s="1"/>
  <c r="AI4999" s="1"/>
  <c r="AI4996" s="1"/>
  <c r="AH5125"/>
  <c r="AH5117"/>
  <c r="AH5113" s="1"/>
  <c r="AH5110" s="1"/>
  <c r="AH5107" s="1"/>
  <c r="AH5103" s="1"/>
  <c r="AH5099" s="1"/>
  <c r="AH5065" s="1"/>
  <c r="AH5061" s="1"/>
  <c r="AE5060"/>
  <c r="AE5052"/>
  <c r="AE5048" s="1"/>
  <c r="AE5045" s="1"/>
  <c r="AE5042" s="1"/>
  <c r="AE5038" s="1"/>
  <c r="AE5034" s="1"/>
  <c r="AE4999" s="1"/>
  <c r="AE4996" s="1"/>
  <c r="AJ5125"/>
  <c r="AJ5117"/>
  <c r="AJ5113" s="1"/>
  <c r="AJ5110" s="1"/>
  <c r="AJ5107" s="1"/>
  <c r="AJ5103" s="1"/>
  <c r="AJ5099" s="1"/>
  <c r="AJ5065" s="1"/>
  <c r="AJ5061" s="1"/>
  <c r="V5237"/>
  <c r="V5229"/>
  <c r="V5226" s="1"/>
  <c r="V5223" s="1"/>
  <c r="V5220" s="1"/>
  <c r="V5216" s="1"/>
  <c r="V5212" s="1"/>
  <c r="V5190" s="1"/>
  <c r="V5187" s="1"/>
  <c r="T5237"/>
  <c r="T5229"/>
  <c r="T5226" s="1"/>
  <c r="T5223" s="1"/>
  <c r="T5220" s="1"/>
  <c r="T5216" s="1"/>
  <c r="T5212" s="1"/>
  <c r="T5190" s="1"/>
  <c r="T5187" s="1"/>
  <c r="R5237"/>
  <c r="R5229"/>
  <c r="R5226" s="1"/>
  <c r="R5223" s="1"/>
  <c r="R5220" s="1"/>
  <c r="R5216" s="1"/>
  <c r="R5212" s="1"/>
  <c r="R5190" s="1"/>
  <c r="R5187" s="1"/>
  <c r="AF5125"/>
  <c r="AF5117"/>
  <c r="AF5113" s="1"/>
  <c r="AF5110" s="1"/>
  <c r="AF5107" s="1"/>
  <c r="AF5103" s="1"/>
  <c r="AF5099" s="1"/>
  <c r="AF5065" s="1"/>
  <c r="AF5061" s="1"/>
  <c r="AD7533"/>
  <c r="AL7541"/>
  <c r="H7557"/>
  <c r="Z7557"/>
  <c r="O7557"/>
  <c r="W7623"/>
  <c r="AN7757"/>
  <c r="X7765"/>
  <c r="P78" i="26" l="1"/>
  <c r="R683" i="23"/>
  <c r="N80" i="29"/>
  <c r="P696" i="23"/>
  <c r="V80" i="27"/>
  <c r="X694" i="23"/>
  <c r="F78" i="26"/>
  <c r="H683" i="23"/>
  <c r="N4686" i="13"/>
  <c r="L37" i="27"/>
  <c r="N264" i="23"/>
  <c r="G6280" i="13"/>
  <c r="E60" i="28"/>
  <c r="G495" i="23"/>
  <c r="AC609" i="13"/>
  <c r="S14" i="29"/>
  <c r="U36" i="23"/>
  <c r="G6201" i="13"/>
  <c r="E59" i="29"/>
  <c r="G486" i="23"/>
  <c r="AM6179" i="13"/>
  <c r="U59" i="27"/>
  <c r="W484" i="23"/>
  <c r="AB5906" i="13"/>
  <c r="R55" i="27"/>
  <c r="T444" i="23"/>
  <c r="L6179" i="13"/>
  <c r="J59" i="27"/>
  <c r="L484" i="23"/>
  <c r="AA7407" i="13"/>
  <c r="Q77" i="31"/>
  <c r="S668" i="23"/>
  <c r="I4686" i="13"/>
  <c r="G37" i="27"/>
  <c r="I264" i="23"/>
  <c r="I6227" i="13"/>
  <c r="G60" i="27"/>
  <c r="I494" i="23"/>
  <c r="L4622" i="13"/>
  <c r="J36" i="27"/>
  <c r="L254" i="23"/>
  <c r="AA5099" i="13"/>
  <c r="Q42" i="28"/>
  <c r="S315" i="23"/>
  <c r="Q65" i="30"/>
  <c r="S547" i="23"/>
  <c r="K6227" i="13"/>
  <c r="I60" i="27"/>
  <c r="K494" i="23"/>
  <c r="G6154" i="13"/>
  <c r="E58" i="30"/>
  <c r="G477" i="23"/>
  <c r="G531"/>
  <c r="M79" i="27"/>
  <c r="O684" i="23"/>
  <c r="T78" i="32"/>
  <c r="V679" i="23"/>
  <c r="G6089" i="13"/>
  <c r="E57" i="31"/>
  <c r="G468" i="23"/>
  <c r="G6313" i="13"/>
  <c r="E61" i="27"/>
  <c r="G504" i="23"/>
  <c r="J4686" i="13"/>
  <c r="H37" i="27"/>
  <c r="J264" i="23"/>
  <c r="N6179" i="13"/>
  <c r="L59" i="27"/>
  <c r="N484" i="23"/>
  <c r="AC4444" i="13"/>
  <c r="S33" i="27"/>
  <c r="U224" i="23"/>
  <c r="K4622" i="13"/>
  <c r="I36" i="27"/>
  <c r="K254" i="23"/>
  <c r="AM4622" i="13"/>
  <c r="U36" i="27"/>
  <c r="W254" i="23"/>
  <c r="J6179" i="13"/>
  <c r="H59" i="27"/>
  <c r="J484" i="23"/>
  <c r="M4686" i="13"/>
  <c r="K37" i="27"/>
  <c r="M264" i="23"/>
  <c r="G529"/>
  <c r="E63" i="32"/>
  <c r="G6423" i="13"/>
  <c r="E62" i="25"/>
  <c r="G6433" i="13"/>
  <c r="G522" i="23"/>
  <c r="AB4497" i="13"/>
  <c r="R34" i="27"/>
  <c r="T234" i="23"/>
  <c r="G6374" i="13"/>
  <c r="E61" i="26"/>
  <c r="G513" i="23"/>
  <c r="M6179" i="13"/>
  <c r="K59" i="27"/>
  <c r="M484" i="23"/>
  <c r="AC6045" i="13"/>
  <c r="S57" i="27"/>
  <c r="U464" i="23"/>
  <c r="AF5060" i="13"/>
  <c r="AF5052"/>
  <c r="AF5048" s="1"/>
  <c r="AF5045" s="1"/>
  <c r="AF5042" s="1"/>
  <c r="AF5038" s="1"/>
  <c r="AF5034" s="1"/>
  <c r="AF4999" s="1"/>
  <c r="AF4996" s="1"/>
  <c r="V5186"/>
  <c r="V5177"/>
  <c r="V5174" s="1"/>
  <c r="V5171" s="1"/>
  <c r="V5168" s="1"/>
  <c r="V5164" s="1"/>
  <c r="V5152" s="1"/>
  <c r="V5129" s="1"/>
  <c r="V5126" s="1"/>
  <c r="AE4995"/>
  <c r="AE4981"/>
  <c r="AE4977" s="1"/>
  <c r="AE4974" s="1"/>
  <c r="AE4971" s="1"/>
  <c r="AE4967" s="1"/>
  <c r="AE4963" s="1"/>
  <c r="AE4912" s="1"/>
  <c r="AE4903" s="1"/>
  <c r="X7761"/>
  <c r="AN7706"/>
  <c r="W7557"/>
  <c r="O7553"/>
  <c r="Z7553"/>
  <c r="AD7530"/>
  <c r="AL7533"/>
  <c r="R5186"/>
  <c r="R5177"/>
  <c r="R5174" s="1"/>
  <c r="R5171" s="1"/>
  <c r="R5168" s="1"/>
  <c r="R5164" s="1"/>
  <c r="R5152" s="1"/>
  <c r="R5129" s="1"/>
  <c r="R5126" s="1"/>
  <c r="T5186"/>
  <c r="T5177"/>
  <c r="T5174" s="1"/>
  <c r="T5171" s="1"/>
  <c r="T5168" s="1"/>
  <c r="T5164" s="1"/>
  <c r="T5152" s="1"/>
  <c r="T5129" s="1"/>
  <c r="T5126" s="1"/>
  <c r="AJ5060"/>
  <c r="AJ5052"/>
  <c r="AJ5048" s="1"/>
  <c r="AJ5045" s="1"/>
  <c r="AJ5042" s="1"/>
  <c r="AJ5038" s="1"/>
  <c r="AJ5034" s="1"/>
  <c r="AJ4999" s="1"/>
  <c r="AJ4996" s="1"/>
  <c r="AH5060"/>
  <c r="AH5052"/>
  <c r="AH5048" s="1"/>
  <c r="AH5045" s="1"/>
  <c r="AH5042" s="1"/>
  <c r="AH5038" s="1"/>
  <c r="AH5034" s="1"/>
  <c r="AH4999" s="1"/>
  <c r="AH4996" s="1"/>
  <c r="AI4995"/>
  <c r="AI4981"/>
  <c r="AI4977" s="1"/>
  <c r="AI4974" s="1"/>
  <c r="AI4971" s="1"/>
  <c r="AI4967" s="1"/>
  <c r="AI4963" s="1"/>
  <c r="AI4912" s="1"/>
  <c r="AI4903" s="1"/>
  <c r="P5186"/>
  <c r="P5177"/>
  <c r="P5174" s="1"/>
  <c r="P5171" s="1"/>
  <c r="P5168" s="1"/>
  <c r="P5164" s="1"/>
  <c r="P5152" s="1"/>
  <c r="P5129" s="1"/>
  <c r="P5126" s="1"/>
  <c r="U5186"/>
  <c r="U5177"/>
  <c r="U5174" s="1"/>
  <c r="U5171" s="1"/>
  <c r="U5168" s="1"/>
  <c r="U5164" s="1"/>
  <c r="U5152" s="1"/>
  <c r="U5129" s="1"/>
  <c r="U5126" s="1"/>
  <c r="AK4995"/>
  <c r="AK4981"/>
  <c r="AK4977" s="1"/>
  <c r="AK4974" s="1"/>
  <c r="AK4971" s="1"/>
  <c r="AK4967" s="1"/>
  <c r="AK4963" s="1"/>
  <c r="AK4912" s="1"/>
  <c r="AK4903" s="1"/>
  <c r="S5186"/>
  <c r="S5177"/>
  <c r="S5174" s="1"/>
  <c r="S5171" s="1"/>
  <c r="S5168" s="1"/>
  <c r="S5164" s="1"/>
  <c r="S5152" s="1"/>
  <c r="S5129" s="1"/>
  <c r="S5126" s="1"/>
  <c r="G6027"/>
  <c r="AG4995"/>
  <c r="AG4981"/>
  <c r="AG4977" s="1"/>
  <c r="AG4974" s="1"/>
  <c r="AG4971" s="1"/>
  <c r="AG4967" s="1"/>
  <c r="AG4963" s="1"/>
  <c r="AG4912" s="1"/>
  <c r="AG4903" s="1"/>
  <c r="Q5186"/>
  <c r="Q5177"/>
  <c r="Q5174" s="1"/>
  <c r="Q5171" s="1"/>
  <c r="Q5168" s="1"/>
  <c r="Q5164" s="1"/>
  <c r="Q5152" s="1"/>
  <c r="Q5129" s="1"/>
  <c r="Q5126" s="1"/>
  <c r="G6373" l="1"/>
  <c r="G6024"/>
  <c r="E56" i="31"/>
  <c r="G458" i="23"/>
  <c r="T78" i="31"/>
  <c r="V678" i="23"/>
  <c r="H7552" i="13"/>
  <c r="F78" i="25"/>
  <c r="H682" i="23"/>
  <c r="AC6041" i="13"/>
  <c r="S56" i="26"/>
  <c r="U463" i="23"/>
  <c r="G6365" i="13"/>
  <c r="E61" i="25"/>
  <c r="G512" i="23"/>
  <c r="M4678" i="13"/>
  <c r="K36" i="26"/>
  <c r="M263" i="23"/>
  <c r="AM4618" i="13"/>
  <c r="U35" i="26"/>
  <c r="W253" i="23"/>
  <c r="AC4441" i="13"/>
  <c r="S32" i="26"/>
  <c r="U223" i="23"/>
  <c r="J4678" i="13"/>
  <c r="H36" i="26"/>
  <c r="J263" i="23"/>
  <c r="G6086" i="13"/>
  <c r="E57" i="30"/>
  <c r="G467" i="23"/>
  <c r="K6223" i="13"/>
  <c r="I59" i="26"/>
  <c r="K493" i="23"/>
  <c r="AA5065" i="13"/>
  <c r="Q42" i="27"/>
  <c r="S314" i="23"/>
  <c r="I6223" i="13"/>
  <c r="G59" i="26"/>
  <c r="I493" i="23"/>
  <c r="AA7404" i="13"/>
  <c r="Q77" i="30"/>
  <c r="S667" i="23"/>
  <c r="AB5897" i="13"/>
  <c r="R54" i="26"/>
  <c r="T443" i="23"/>
  <c r="G6198" i="13"/>
  <c r="E59" i="28"/>
  <c r="G485" i="23"/>
  <c r="G6227" i="13"/>
  <c r="E60" i="27"/>
  <c r="G494" i="23"/>
  <c r="G521"/>
  <c r="Z7552" i="13"/>
  <c r="P78" i="25"/>
  <c r="R682" i="23"/>
  <c r="M78" i="26"/>
  <c r="O683" i="23"/>
  <c r="V79" i="26"/>
  <c r="X693" i="23"/>
  <c r="N80" i="28"/>
  <c r="P695" i="23"/>
  <c r="M6175" i="13"/>
  <c r="K58" i="26"/>
  <c r="M483" i="23"/>
  <c r="AB4494" i="13"/>
  <c r="R33" i="26"/>
  <c r="T233" i="23"/>
  <c r="G519"/>
  <c r="E62" i="32"/>
  <c r="J6175" i="13"/>
  <c r="H58" i="26"/>
  <c r="J483" i="23"/>
  <c r="K4618" i="13"/>
  <c r="I35" i="26"/>
  <c r="K253" i="23"/>
  <c r="N6175" i="13"/>
  <c r="L58" i="26"/>
  <c r="N483" i="23"/>
  <c r="G6310" i="13"/>
  <c r="E60" i="26"/>
  <c r="G503" i="23"/>
  <c r="G6151" i="13"/>
  <c r="E58" i="29"/>
  <c r="G476" i="23"/>
  <c r="Q65" i="29"/>
  <c r="S546" i="23"/>
  <c r="L4618" i="13"/>
  <c r="J35" i="26"/>
  <c r="L253" i="23"/>
  <c r="G36" i="26"/>
  <c r="I263" i="23"/>
  <c r="L6175" i="13"/>
  <c r="J58" i="26"/>
  <c r="L483" i="23"/>
  <c r="AM6175" i="13"/>
  <c r="U58" i="26"/>
  <c r="W483" i="23"/>
  <c r="AC563" i="13"/>
  <c r="S14" i="28"/>
  <c r="U35" i="23"/>
  <c r="N4678" i="13"/>
  <c r="L36" i="26"/>
  <c r="N263" i="23"/>
  <c r="G5962" i="13"/>
  <c r="S5125"/>
  <c r="S5117"/>
  <c r="S5113" s="1"/>
  <c r="S5110" s="1"/>
  <c r="S5107" s="1"/>
  <c r="S5103" s="1"/>
  <c r="S5099" s="1"/>
  <c r="S5065" s="1"/>
  <c r="S5061" s="1"/>
  <c r="U5125"/>
  <c r="U5117"/>
  <c r="U5113" s="1"/>
  <c r="U5110" s="1"/>
  <c r="U5107" s="1"/>
  <c r="U5103" s="1"/>
  <c r="U5099" s="1"/>
  <c r="U5065" s="1"/>
  <c r="U5061" s="1"/>
  <c r="AI4902"/>
  <c r="AI4895"/>
  <c r="AI4891" s="1"/>
  <c r="AI4888" s="1"/>
  <c r="AI4885" s="1"/>
  <c r="AI4874" s="1"/>
  <c r="AI4859" s="1"/>
  <c r="AI4828" s="1"/>
  <c r="AI4825" s="1"/>
  <c r="AJ4995"/>
  <c r="AJ4981"/>
  <c r="AJ4977" s="1"/>
  <c r="AJ4974" s="1"/>
  <c r="AJ4971" s="1"/>
  <c r="AJ4967" s="1"/>
  <c r="AJ4963" s="1"/>
  <c r="AJ4912" s="1"/>
  <c r="AJ4903" s="1"/>
  <c r="T5125"/>
  <c r="T5117"/>
  <c r="T5113" s="1"/>
  <c r="T5110" s="1"/>
  <c r="T5107" s="1"/>
  <c r="T5103" s="1"/>
  <c r="T5099" s="1"/>
  <c r="T5065" s="1"/>
  <c r="T5061" s="1"/>
  <c r="R5125"/>
  <c r="R5117"/>
  <c r="R5113" s="1"/>
  <c r="R5110" s="1"/>
  <c r="R5107" s="1"/>
  <c r="R5103" s="1"/>
  <c r="R5099" s="1"/>
  <c r="R5065" s="1"/>
  <c r="R5061" s="1"/>
  <c r="O7552"/>
  <c r="O7541"/>
  <c r="W7553"/>
  <c r="AE4902"/>
  <c r="AE4895"/>
  <c r="AE4891" s="1"/>
  <c r="AE4888" s="1"/>
  <c r="AE4885" s="1"/>
  <c r="AE4874" s="1"/>
  <c r="AE4859" s="1"/>
  <c r="AE4828" s="1"/>
  <c r="AE4825" s="1"/>
  <c r="V5125"/>
  <c r="V5117"/>
  <c r="V5113" s="1"/>
  <c r="V5110" s="1"/>
  <c r="V5107" s="1"/>
  <c r="V5103" s="1"/>
  <c r="V5099" s="1"/>
  <c r="V5065" s="1"/>
  <c r="V5061" s="1"/>
  <c r="AF4995"/>
  <c r="AF4981"/>
  <c r="AF4977" s="1"/>
  <c r="AF4974" s="1"/>
  <c r="AF4971" s="1"/>
  <c r="AF4967" s="1"/>
  <c r="AF4963" s="1"/>
  <c r="AF4912" s="1"/>
  <c r="AF4903" s="1"/>
  <c r="Q5125"/>
  <c r="Q5117"/>
  <c r="Q5113" s="1"/>
  <c r="Q5110" s="1"/>
  <c r="Q5107" s="1"/>
  <c r="Q5103" s="1"/>
  <c r="Q5099" s="1"/>
  <c r="Q5065" s="1"/>
  <c r="Q5061" s="1"/>
  <c r="AG4902"/>
  <c r="AG4895"/>
  <c r="AG4891" s="1"/>
  <c r="AG4888" s="1"/>
  <c r="AG4885" s="1"/>
  <c r="AG4874" s="1"/>
  <c r="AG4859" s="1"/>
  <c r="AG4828" s="1"/>
  <c r="AG4825" s="1"/>
  <c r="AK4902"/>
  <c r="AK4895"/>
  <c r="AK4891" s="1"/>
  <c r="AK4888" s="1"/>
  <c r="AK4885" s="1"/>
  <c r="AK4874" s="1"/>
  <c r="AK4859" s="1"/>
  <c r="AK4828" s="1"/>
  <c r="AK4825" s="1"/>
  <c r="P5125"/>
  <c r="P5117"/>
  <c r="P5113" s="1"/>
  <c r="P5110" s="1"/>
  <c r="P5107" s="1"/>
  <c r="P5103" s="1"/>
  <c r="P5099" s="1"/>
  <c r="P5065" s="1"/>
  <c r="P5061" s="1"/>
  <c r="AH4995"/>
  <c r="AH4981"/>
  <c r="AH4977" s="1"/>
  <c r="AH4974" s="1"/>
  <c r="AH4971" s="1"/>
  <c r="AH4967" s="1"/>
  <c r="AH4963" s="1"/>
  <c r="AH4912" s="1"/>
  <c r="AH4903" s="1"/>
  <c r="AD7505"/>
  <c r="AL7530"/>
  <c r="H7541"/>
  <c r="Z7541"/>
  <c r="AN7702"/>
  <c r="X7757"/>
  <c r="P78" i="32" l="1"/>
  <c r="R679" i="23"/>
  <c r="T78" i="30"/>
  <c r="V677" i="23"/>
  <c r="N80" i="27"/>
  <c r="P694" i="23"/>
  <c r="AN7701" i="13"/>
  <c r="V79" i="25"/>
  <c r="X692" i="23"/>
  <c r="X691" s="1"/>
  <c r="H7533" i="13"/>
  <c r="F78" i="32"/>
  <c r="H679" i="23"/>
  <c r="G5959" i="13"/>
  <c r="E55" i="31"/>
  <c r="G448" i="23"/>
  <c r="N4668" i="13"/>
  <c r="N4677"/>
  <c r="L36" i="25"/>
  <c r="N262" i="23"/>
  <c r="N261" s="1"/>
  <c r="AM6163" i="13"/>
  <c r="AM6174"/>
  <c r="U58" i="25"/>
  <c r="W482" i="23"/>
  <c r="W481" s="1"/>
  <c r="I4668" i="13"/>
  <c r="I4677"/>
  <c r="G36" i="25"/>
  <c r="I262" i="23"/>
  <c r="I261" s="1"/>
  <c r="Q65" i="28"/>
  <c r="S545" i="23"/>
  <c r="G6297" i="13"/>
  <c r="E60" i="25"/>
  <c r="G502" i="23"/>
  <c r="G6309" i="13"/>
  <c r="K4607"/>
  <c r="I35" i="25"/>
  <c r="K252" i="23"/>
  <c r="K251" s="1"/>
  <c r="K4617" i="13"/>
  <c r="AB4484"/>
  <c r="AB4493"/>
  <c r="R33" i="25"/>
  <c r="T232" i="23"/>
  <c r="T231" s="1"/>
  <c r="R681"/>
  <c r="G6223" i="13"/>
  <c r="E59" i="26"/>
  <c r="G493" i="23"/>
  <c r="AB5884" i="13"/>
  <c r="AB5896"/>
  <c r="R54" i="25"/>
  <c r="T442" i="23"/>
  <c r="T441" s="1"/>
  <c r="I6213" i="13"/>
  <c r="I6222"/>
  <c r="G59" i="25"/>
  <c r="I492" i="23"/>
  <c r="I491" s="1"/>
  <c r="K6213" i="13"/>
  <c r="K6222"/>
  <c r="I59" i="25"/>
  <c r="K492" i="23"/>
  <c r="K491" s="1"/>
  <c r="J4668" i="13"/>
  <c r="J4677"/>
  <c r="H36" i="25"/>
  <c r="J262" i="23"/>
  <c r="J261" s="1"/>
  <c r="AM4607" i="13"/>
  <c r="U35" i="25"/>
  <c r="W252" i="23"/>
  <c r="W251" s="1"/>
  <c r="AM4617" i="13"/>
  <c r="G509" i="23"/>
  <c r="E61" i="32"/>
  <c r="H681" i="23"/>
  <c r="G6020" i="13"/>
  <c r="E56" i="30"/>
  <c r="G457" i="23"/>
  <c r="G511"/>
  <c r="W7552" i="13"/>
  <c r="M78" i="25"/>
  <c r="O682" i="23"/>
  <c r="O681" s="1"/>
  <c r="AC125" i="13"/>
  <c r="S14" i="27"/>
  <c r="U34" i="23"/>
  <c r="L6163" i="13"/>
  <c r="L6174"/>
  <c r="J58" i="25"/>
  <c r="L482" i="23"/>
  <c r="L481" s="1"/>
  <c r="L4607" i="13"/>
  <c r="J35" i="25"/>
  <c r="L252" i="23"/>
  <c r="L251" s="1"/>
  <c r="L4617" i="13"/>
  <c r="G6147"/>
  <c r="E58" i="28"/>
  <c r="G475" i="23"/>
  <c r="N6163" i="13"/>
  <c r="N6174"/>
  <c r="L58" i="25"/>
  <c r="N482" i="23"/>
  <c r="N481" s="1"/>
  <c r="J6163" i="13"/>
  <c r="J6174"/>
  <c r="H58" i="25"/>
  <c r="J482" i="23"/>
  <c r="J481" s="1"/>
  <c r="M6163" i="13"/>
  <c r="M6174"/>
  <c r="K58" i="25"/>
  <c r="M482" i="23"/>
  <c r="M481" s="1"/>
  <c r="G6179" i="13"/>
  <c r="E59" i="27"/>
  <c r="G484" i="23"/>
  <c r="AA7401" i="13"/>
  <c r="Q77" i="29"/>
  <c r="S666" i="23"/>
  <c r="AA5061" i="13"/>
  <c r="Q41" i="26"/>
  <c r="S313" i="23"/>
  <c r="G6083" i="13"/>
  <c r="E57" i="29"/>
  <c r="G466" i="23"/>
  <c r="AC4429" i="13"/>
  <c r="AC4440"/>
  <c r="S32" i="25"/>
  <c r="U222" i="23"/>
  <c r="U221" s="1"/>
  <c r="M4668" i="13"/>
  <c r="M4677"/>
  <c r="K36" i="25"/>
  <c r="M262" i="23"/>
  <c r="M261" s="1"/>
  <c r="AC6030" i="13"/>
  <c r="AC6040"/>
  <c r="S56" i="25"/>
  <c r="U462" i="23"/>
  <c r="U461" s="1"/>
  <c r="AH4902" i="13"/>
  <c r="AH4895"/>
  <c r="AH4891" s="1"/>
  <c r="AH4888" s="1"/>
  <c r="AH4885" s="1"/>
  <c r="AH4874" s="1"/>
  <c r="AH4859" s="1"/>
  <c r="AH4828" s="1"/>
  <c r="AH4825" s="1"/>
  <c r="P5060"/>
  <c r="P5052"/>
  <c r="P5048" s="1"/>
  <c r="P5045" s="1"/>
  <c r="P5042" s="1"/>
  <c r="P5038" s="1"/>
  <c r="P5034" s="1"/>
  <c r="P4999" s="1"/>
  <c r="P4996" s="1"/>
  <c r="AK4824"/>
  <c r="AK4817"/>
  <c r="AK4814" s="1"/>
  <c r="AK4811" s="1"/>
  <c r="AK4808" s="1"/>
  <c r="AK4804" s="1"/>
  <c r="AK4801" s="1"/>
  <c r="AK4767" s="1"/>
  <c r="AK4764" s="1"/>
  <c r="AG4824"/>
  <c r="AG4817"/>
  <c r="AG4814" s="1"/>
  <c r="AG4811" s="1"/>
  <c r="AG4808" s="1"/>
  <c r="AG4804" s="1"/>
  <c r="AG4801" s="1"/>
  <c r="AG4767" s="1"/>
  <c r="AG4764" s="1"/>
  <c r="Q5060"/>
  <c r="Q5052"/>
  <c r="Q5048" s="1"/>
  <c r="Q5045" s="1"/>
  <c r="Q5042" s="1"/>
  <c r="Q5038" s="1"/>
  <c r="Q5034" s="1"/>
  <c r="Q4999" s="1"/>
  <c r="Q4996" s="1"/>
  <c r="AF4902"/>
  <c r="AF4895"/>
  <c r="AF4891" s="1"/>
  <c r="AF4888" s="1"/>
  <c r="AF4885" s="1"/>
  <c r="AF4874" s="1"/>
  <c r="AF4859" s="1"/>
  <c r="AF4828" s="1"/>
  <c r="AF4825" s="1"/>
  <c r="V5060"/>
  <c r="V5052"/>
  <c r="V5048" s="1"/>
  <c r="V5045" s="1"/>
  <c r="V5042" s="1"/>
  <c r="V5038" s="1"/>
  <c r="V5034" s="1"/>
  <c r="V4999" s="1"/>
  <c r="V4996" s="1"/>
  <c r="AE4824"/>
  <c r="AE4817"/>
  <c r="AE4814" s="1"/>
  <c r="AE4811" s="1"/>
  <c r="AE4808" s="1"/>
  <c r="AE4804" s="1"/>
  <c r="AE4801" s="1"/>
  <c r="AE4767" s="1"/>
  <c r="AE4764" s="1"/>
  <c r="X7706"/>
  <c r="Z7533"/>
  <c r="H7530"/>
  <c r="AD7502"/>
  <c r="AL7505"/>
  <c r="O7533"/>
  <c r="W7541"/>
  <c r="R5060"/>
  <c r="R5052"/>
  <c r="R5048" s="1"/>
  <c r="R5045" s="1"/>
  <c r="R5042" s="1"/>
  <c r="R5038" s="1"/>
  <c r="R5034" s="1"/>
  <c r="R4999" s="1"/>
  <c r="R4996" s="1"/>
  <c r="T5060"/>
  <c r="T5052"/>
  <c r="T5048" s="1"/>
  <c r="T5045" s="1"/>
  <c r="T5042" s="1"/>
  <c r="T5038" s="1"/>
  <c r="T5034" s="1"/>
  <c r="T4999" s="1"/>
  <c r="T4996" s="1"/>
  <c r="AJ4902"/>
  <c r="AJ4895"/>
  <c r="AJ4891" s="1"/>
  <c r="AJ4888" s="1"/>
  <c r="AJ4885" s="1"/>
  <c r="AJ4874" s="1"/>
  <c r="AJ4859" s="1"/>
  <c r="AJ4828" s="1"/>
  <c r="AJ4825" s="1"/>
  <c r="AI4824"/>
  <c r="AI4817"/>
  <c r="AI4814" s="1"/>
  <c r="AI4811" s="1"/>
  <c r="AI4808" s="1"/>
  <c r="AI4804" s="1"/>
  <c r="AI4801" s="1"/>
  <c r="AI4767" s="1"/>
  <c r="AI4764" s="1"/>
  <c r="U5060"/>
  <c r="U5052"/>
  <c r="U5048" s="1"/>
  <c r="U5045" s="1"/>
  <c r="U5042" s="1"/>
  <c r="U5038" s="1"/>
  <c r="U5034" s="1"/>
  <c r="U4999" s="1"/>
  <c r="U4996" s="1"/>
  <c r="S5060"/>
  <c r="S5052"/>
  <c r="S5048" s="1"/>
  <c r="S5045" s="1"/>
  <c r="S5042" s="1"/>
  <c r="S5038" s="1"/>
  <c r="S5034" s="1"/>
  <c r="S4999" s="1"/>
  <c r="S4996" s="1"/>
  <c r="G5820"/>
  <c r="M78" i="32" l="1"/>
  <c r="O679" i="23"/>
  <c r="T78" i="29"/>
  <c r="V676" i="23"/>
  <c r="F78" i="30"/>
  <c r="H677" i="23"/>
  <c r="G6079" i="13"/>
  <c r="E57" i="28"/>
  <c r="G465" i="23"/>
  <c r="AA7397" i="13"/>
  <c r="Q77" i="28"/>
  <c r="S665" i="23"/>
  <c r="G6112" i="13"/>
  <c r="E58" i="27"/>
  <c r="G474" i="23"/>
  <c r="L4604" i="13"/>
  <c r="J35" i="32"/>
  <c r="L249" i="23"/>
  <c r="L6160" i="13"/>
  <c r="J58" i="32"/>
  <c r="L479" i="23"/>
  <c r="AM4604" i="13"/>
  <c r="U35" i="32"/>
  <c r="W249" i="23"/>
  <c r="J4664" i="13"/>
  <c r="H36" i="32"/>
  <c r="J259" i="23"/>
  <c r="K6210" i="13"/>
  <c r="I59" i="32"/>
  <c r="K489" i="23"/>
  <c r="I6210" i="13"/>
  <c r="G59" i="32"/>
  <c r="I489" i="23"/>
  <c r="AB5881" i="13"/>
  <c r="R54" i="32"/>
  <c r="T439" i="23"/>
  <c r="AA6607" i="13"/>
  <c r="Q65" i="27"/>
  <c r="S544" i="23"/>
  <c r="I4664" i="13"/>
  <c r="G36" i="32"/>
  <c r="I259" i="23"/>
  <c r="AM6160" i="13"/>
  <c r="U58" i="32"/>
  <c r="W479" i="23"/>
  <c r="N4664" i="13"/>
  <c r="L36" i="32"/>
  <c r="N259" i="23"/>
  <c r="G5817" i="13"/>
  <c r="E53" i="31"/>
  <c r="G428" i="23"/>
  <c r="P78" i="31"/>
  <c r="R678" i="23"/>
  <c r="V79" i="32"/>
  <c r="X689" i="23"/>
  <c r="N79" i="26"/>
  <c r="P693" i="23"/>
  <c r="AC6027" i="13"/>
  <c r="S56" i="32"/>
  <c r="U459" i="23"/>
  <c r="M4664" i="13"/>
  <c r="K36" i="32"/>
  <c r="M259" i="23"/>
  <c r="AC4425" i="13"/>
  <c r="S32" i="32"/>
  <c r="U219" i="23"/>
  <c r="AA5052" i="13"/>
  <c r="Q41" i="25"/>
  <c r="AA5060" i="13"/>
  <c r="S312" i="23"/>
  <c r="S311" s="1"/>
  <c r="G6175" i="13"/>
  <c r="E58" i="26"/>
  <c r="G483" i="23"/>
  <c r="M6160" i="13"/>
  <c r="K58" i="32"/>
  <c r="M479" i="23"/>
  <c r="J6160" i="13"/>
  <c r="H58" i="32"/>
  <c r="J479" i="23"/>
  <c r="N6160" i="13"/>
  <c r="L58" i="32"/>
  <c r="N479" i="23"/>
  <c r="AC122" i="13"/>
  <c r="S13" i="26"/>
  <c r="U33" i="23"/>
  <c r="G6017" i="13"/>
  <c r="E56" i="29"/>
  <c r="G456" i="23"/>
  <c r="G6213" i="13"/>
  <c r="E59" i="25"/>
  <c r="G492" i="23"/>
  <c r="G6222" i="13"/>
  <c r="AB4480"/>
  <c r="R33" i="32"/>
  <c r="T229" i="23"/>
  <c r="K4604" i="13"/>
  <c r="I35" i="32"/>
  <c r="K249" i="23"/>
  <c r="G499"/>
  <c r="E60" i="32"/>
  <c r="G5956" i="13"/>
  <c r="E55" i="30"/>
  <c r="G447" i="23"/>
  <c r="F78" i="31"/>
  <c r="H678" i="23"/>
  <c r="G501"/>
  <c r="S4995" i="13"/>
  <c r="S4981"/>
  <c r="S4977" s="1"/>
  <c r="S4974" s="1"/>
  <c r="S4971" s="1"/>
  <c r="S4967" s="1"/>
  <c r="S4963" s="1"/>
  <c r="S4912" s="1"/>
  <c r="S4903" s="1"/>
  <c r="AI4763"/>
  <c r="AI4749"/>
  <c r="AI4745" s="1"/>
  <c r="AI4742" s="1"/>
  <c r="AI4739" s="1"/>
  <c r="AI4735" s="1"/>
  <c r="AI4723" s="1"/>
  <c r="AI4686" s="1"/>
  <c r="AI4678" s="1"/>
  <c r="T4995"/>
  <c r="T4981"/>
  <c r="T4977" s="1"/>
  <c r="T4974" s="1"/>
  <c r="T4971" s="1"/>
  <c r="T4967" s="1"/>
  <c r="T4963" s="1"/>
  <c r="T4912" s="1"/>
  <c r="T4903" s="1"/>
  <c r="AE4763"/>
  <c r="AE4749"/>
  <c r="AE4745" s="1"/>
  <c r="AE4742" s="1"/>
  <c r="AE4739" s="1"/>
  <c r="AE4735" s="1"/>
  <c r="AE4723" s="1"/>
  <c r="AE4686" s="1"/>
  <c r="AE4678" s="1"/>
  <c r="O7530"/>
  <c r="W7533"/>
  <c r="AD7491"/>
  <c r="AL7502"/>
  <c r="H7505"/>
  <c r="Z7530"/>
  <c r="AN7673"/>
  <c r="X7702"/>
  <c r="G5769"/>
  <c r="U4995"/>
  <c r="U4981"/>
  <c r="U4977" s="1"/>
  <c r="U4974" s="1"/>
  <c r="U4971" s="1"/>
  <c r="U4967" s="1"/>
  <c r="U4963" s="1"/>
  <c r="U4912" s="1"/>
  <c r="U4903" s="1"/>
  <c r="AJ4824"/>
  <c r="AJ4817"/>
  <c r="AJ4814" s="1"/>
  <c r="AJ4811" s="1"/>
  <c r="AJ4808" s="1"/>
  <c r="AJ4804" s="1"/>
  <c r="AJ4801" s="1"/>
  <c r="AJ4767" s="1"/>
  <c r="AJ4764" s="1"/>
  <c r="R4995"/>
  <c r="R4981"/>
  <c r="R4977" s="1"/>
  <c r="R4974" s="1"/>
  <c r="R4971" s="1"/>
  <c r="R4967" s="1"/>
  <c r="R4963" s="1"/>
  <c r="R4912" s="1"/>
  <c r="R4903" s="1"/>
  <c r="V4995"/>
  <c r="V4981"/>
  <c r="V4977" s="1"/>
  <c r="V4974" s="1"/>
  <c r="V4971" s="1"/>
  <c r="V4967" s="1"/>
  <c r="V4963" s="1"/>
  <c r="V4912" s="1"/>
  <c r="V4903" s="1"/>
  <c r="AF4824"/>
  <c r="AF4817"/>
  <c r="AF4814" s="1"/>
  <c r="AF4811" s="1"/>
  <c r="AF4808" s="1"/>
  <c r="AF4804" s="1"/>
  <c r="AF4801" s="1"/>
  <c r="AF4767" s="1"/>
  <c r="AF4764" s="1"/>
  <c r="Q4995"/>
  <c r="Q4981"/>
  <c r="Q4977" s="1"/>
  <c r="Q4974" s="1"/>
  <c r="Q4971" s="1"/>
  <c r="Q4967" s="1"/>
  <c r="Q4963" s="1"/>
  <c r="Q4912" s="1"/>
  <c r="Q4903" s="1"/>
  <c r="AG4763"/>
  <c r="AG4749"/>
  <c r="AG4745" s="1"/>
  <c r="AG4742" s="1"/>
  <c r="AG4739" s="1"/>
  <c r="AG4735" s="1"/>
  <c r="AG4723" s="1"/>
  <c r="AG4686" s="1"/>
  <c r="AG4678" s="1"/>
  <c r="AK4763"/>
  <c r="AK4749"/>
  <c r="AK4745" s="1"/>
  <c r="AK4742" s="1"/>
  <c r="AK4739" s="1"/>
  <c r="AK4735" s="1"/>
  <c r="AK4723" s="1"/>
  <c r="AK4686" s="1"/>
  <c r="AK4678" s="1"/>
  <c r="P4995"/>
  <c r="P4981"/>
  <c r="P4977" s="1"/>
  <c r="P4974" s="1"/>
  <c r="P4971" s="1"/>
  <c r="P4967" s="1"/>
  <c r="P4963" s="1"/>
  <c r="P4912" s="1"/>
  <c r="P4903" s="1"/>
  <c r="AH4824"/>
  <c r="AH4817"/>
  <c r="AH4814" s="1"/>
  <c r="AH4811" s="1"/>
  <c r="AH4808" s="1"/>
  <c r="AH4804" s="1"/>
  <c r="AH4801" s="1"/>
  <c r="AH4767" s="1"/>
  <c r="AH4764" s="1"/>
  <c r="AK4668" l="1"/>
  <c r="AK4664" s="1"/>
  <c r="AK4661" s="1"/>
  <c r="AK4658" s="1"/>
  <c r="AK4654" s="1"/>
  <c r="AK4650" s="1"/>
  <c r="AK4622" s="1"/>
  <c r="AK4618" s="1"/>
  <c r="AK4617" s="1"/>
  <c r="AK4677"/>
  <c r="G5766"/>
  <c r="E52" i="31"/>
  <c r="G418" i="23"/>
  <c r="T78" i="28"/>
  <c r="V675" i="23"/>
  <c r="M78" i="31"/>
  <c r="O678" i="23"/>
  <c r="K4601" i="13"/>
  <c r="I35" i="31"/>
  <c r="K248" i="23"/>
  <c r="G6013" i="13"/>
  <c r="E56" i="28"/>
  <c r="G455" i="23"/>
  <c r="N6157" i="13"/>
  <c r="L58" i="31"/>
  <c r="N478" i="23"/>
  <c r="M6157" i="13"/>
  <c r="K58" i="31"/>
  <c r="M478" i="23"/>
  <c r="AC4422" i="13"/>
  <c r="S32" i="31"/>
  <c r="U218" i="23"/>
  <c r="AC6024" i="13"/>
  <c r="S56" i="31"/>
  <c r="U458" i="23"/>
  <c r="N4661" i="13"/>
  <c r="L36" i="31"/>
  <c r="N258" i="23"/>
  <c r="I4661" i="13"/>
  <c r="G36" i="31"/>
  <c r="I258" i="23"/>
  <c r="AB5878" i="13"/>
  <c r="R54" i="31"/>
  <c r="T438" i="23"/>
  <c r="K6207" i="13"/>
  <c r="I59" i="31"/>
  <c r="K488" i="23"/>
  <c r="AM4601" i="13"/>
  <c r="U35" i="31"/>
  <c r="W248" i="23"/>
  <c r="L4601" i="13"/>
  <c r="J35" i="31"/>
  <c r="L248" i="23"/>
  <c r="AA7360" i="13"/>
  <c r="Q77" i="27"/>
  <c r="S664" i="23"/>
  <c r="P78" i="30"/>
  <c r="R677" i="23"/>
  <c r="X7701" i="13"/>
  <c r="N79" i="25"/>
  <c r="P692" i="23"/>
  <c r="P691" s="1"/>
  <c r="V79" i="31"/>
  <c r="X688" i="23"/>
  <c r="F78" i="29"/>
  <c r="H676" i="23"/>
  <c r="G5952" i="13"/>
  <c r="E55" i="29"/>
  <c r="G446" i="23"/>
  <c r="AB4477" i="13"/>
  <c r="R33" i="31"/>
  <c r="T228" i="23"/>
  <c r="G489"/>
  <c r="E59" i="32"/>
  <c r="AC116" i="13"/>
  <c r="AC121"/>
  <c r="S13" i="25"/>
  <c r="U32" i="23"/>
  <c r="U31" s="1"/>
  <c r="J6157" i="13"/>
  <c r="H58" i="31"/>
  <c r="J478" i="23"/>
  <c r="G6163" i="13"/>
  <c r="E58" i="25"/>
  <c r="G6174" i="13"/>
  <c r="G482" i="23"/>
  <c r="G481" s="1"/>
  <c r="AA5048" i="13"/>
  <c r="Q41" i="32"/>
  <c r="S309" i="23"/>
  <c r="M4661" i="13"/>
  <c r="K36" i="31"/>
  <c r="M258" i="23"/>
  <c r="G5814" i="13"/>
  <c r="E53" i="30"/>
  <c r="G427" i="23"/>
  <c r="AM6157" i="13"/>
  <c r="U58" i="31"/>
  <c r="W478" i="23"/>
  <c r="AA6603" i="13"/>
  <c r="Q64" i="26"/>
  <c r="S543" i="23"/>
  <c r="I6207" i="13"/>
  <c r="G59" i="31"/>
  <c r="I488" i="23"/>
  <c r="J4661" i="13"/>
  <c r="H36" i="31"/>
  <c r="J258" i="23"/>
  <c r="L6157" i="13"/>
  <c r="J58" i="31"/>
  <c r="L478" i="23"/>
  <c r="G6104" i="13"/>
  <c r="E57" i="26"/>
  <c r="G473" i="23"/>
  <c r="G6045" i="13"/>
  <c r="E57" i="27"/>
  <c r="G464" i="23"/>
  <c r="G491"/>
  <c r="AK4607" i="13"/>
  <c r="AK4604" s="1"/>
  <c r="AK4601" s="1"/>
  <c r="AK4598" s="1"/>
  <c r="AK4594" s="1"/>
  <c r="AK4575" s="1"/>
  <c r="AK4553" s="1"/>
  <c r="AK4550" s="1"/>
  <c r="Q4902"/>
  <c r="Q4895"/>
  <c r="Q4891" s="1"/>
  <c r="Q4888" s="1"/>
  <c r="Q4885" s="1"/>
  <c r="Q4874" s="1"/>
  <c r="Q4859" s="1"/>
  <c r="Q4828" s="1"/>
  <c r="Q4825" s="1"/>
  <c r="V4902"/>
  <c r="V4895"/>
  <c r="V4891" s="1"/>
  <c r="V4888" s="1"/>
  <c r="V4885" s="1"/>
  <c r="V4874" s="1"/>
  <c r="V4859" s="1"/>
  <c r="V4828" s="1"/>
  <c r="V4825" s="1"/>
  <c r="AJ4763"/>
  <c r="AJ4749"/>
  <c r="AJ4745" s="1"/>
  <c r="AJ4742" s="1"/>
  <c r="AJ4739" s="1"/>
  <c r="AJ4735" s="1"/>
  <c r="AJ4723" s="1"/>
  <c r="AJ4686" s="1"/>
  <c r="AJ4678" s="1"/>
  <c r="G5674"/>
  <c r="AN7664"/>
  <c r="Z7505"/>
  <c r="H7502"/>
  <c r="AD7432"/>
  <c r="AL7491"/>
  <c r="O7505"/>
  <c r="W7530"/>
  <c r="AH4763"/>
  <c r="AH4749"/>
  <c r="AH4745" s="1"/>
  <c r="AH4742" s="1"/>
  <c r="AH4739" s="1"/>
  <c r="AH4735" s="1"/>
  <c r="AH4723" s="1"/>
  <c r="AH4686" s="1"/>
  <c r="AH4678" s="1"/>
  <c r="P4902"/>
  <c r="P4895"/>
  <c r="P4891" s="1"/>
  <c r="P4888" s="1"/>
  <c r="P4885" s="1"/>
  <c r="P4874" s="1"/>
  <c r="P4859" s="1"/>
  <c r="P4828" s="1"/>
  <c r="P4825" s="1"/>
  <c r="AG4677"/>
  <c r="AG4668"/>
  <c r="AG4664" s="1"/>
  <c r="AG4661" s="1"/>
  <c r="AG4658" s="1"/>
  <c r="AG4654" s="1"/>
  <c r="AG4650" s="1"/>
  <c r="AG4622" s="1"/>
  <c r="AG4618" s="1"/>
  <c r="AF4763"/>
  <c r="AF4749"/>
  <c r="AF4745" s="1"/>
  <c r="AF4742" s="1"/>
  <c r="AF4739" s="1"/>
  <c r="AF4735" s="1"/>
  <c r="AF4723" s="1"/>
  <c r="AF4686" s="1"/>
  <c r="AF4678" s="1"/>
  <c r="R4902"/>
  <c r="R4895"/>
  <c r="R4891" s="1"/>
  <c r="R4888" s="1"/>
  <c r="R4885" s="1"/>
  <c r="R4874" s="1"/>
  <c r="R4859" s="1"/>
  <c r="R4828" s="1"/>
  <c r="R4825" s="1"/>
  <c r="U4902"/>
  <c r="U4895"/>
  <c r="U4891" s="1"/>
  <c r="U4888" s="1"/>
  <c r="U4885" s="1"/>
  <c r="U4874" s="1"/>
  <c r="U4859" s="1"/>
  <c r="U4828" s="1"/>
  <c r="U4825" s="1"/>
  <c r="AE4677"/>
  <c r="AE4668"/>
  <c r="AE4664" s="1"/>
  <c r="AE4661" s="1"/>
  <c r="AE4658" s="1"/>
  <c r="AE4654" s="1"/>
  <c r="AE4650" s="1"/>
  <c r="AE4622" s="1"/>
  <c r="AE4618" s="1"/>
  <c r="T4902"/>
  <c r="T4895"/>
  <c r="T4891" s="1"/>
  <c r="T4888" s="1"/>
  <c r="T4885" s="1"/>
  <c r="T4874" s="1"/>
  <c r="T4859" s="1"/>
  <c r="T4828" s="1"/>
  <c r="T4825" s="1"/>
  <c r="AI4677"/>
  <c r="AI4668"/>
  <c r="AI4664" s="1"/>
  <c r="AI4661" s="1"/>
  <c r="AI4658" s="1"/>
  <c r="AI4654" s="1"/>
  <c r="AI4650" s="1"/>
  <c r="AI4622" s="1"/>
  <c r="AI4618" s="1"/>
  <c r="S4902"/>
  <c r="S4895"/>
  <c r="S4891" s="1"/>
  <c r="S4888" s="1"/>
  <c r="S4885" s="1"/>
  <c r="S4874" s="1"/>
  <c r="S4859" s="1"/>
  <c r="S4828" s="1"/>
  <c r="S4825" s="1"/>
  <c r="M78" i="30" l="1"/>
  <c r="O677" i="23"/>
  <c r="F78" i="28"/>
  <c r="H675" i="23"/>
  <c r="G5671" i="13"/>
  <c r="E51" i="31"/>
  <c r="G408" i="23"/>
  <c r="G6041" i="13"/>
  <c r="E56" i="26"/>
  <c r="G463" i="23"/>
  <c r="L6154" i="13"/>
  <c r="J58" i="30"/>
  <c r="L477" i="23"/>
  <c r="I6204" i="13"/>
  <c r="G59" i="30"/>
  <c r="I487" i="23"/>
  <c r="AM6154" i="13"/>
  <c r="U58" i="30"/>
  <c r="W477" i="23"/>
  <c r="M4658" i="13"/>
  <c r="K36" i="30"/>
  <c r="M257" i="23"/>
  <c r="J6154" i="13"/>
  <c r="H58" i="30"/>
  <c r="J477" i="23"/>
  <c r="AC112" i="13"/>
  <c r="S13" i="32"/>
  <c r="U29" i="23"/>
  <c r="G5949" i="13"/>
  <c r="E55" i="28"/>
  <c r="G445" i="23"/>
  <c r="L4598" i="13"/>
  <c r="J35" i="30"/>
  <c r="L247" i="23"/>
  <c r="K6204" i="13"/>
  <c r="I59" i="30"/>
  <c r="K487" i="23"/>
  <c r="I4658" i="13"/>
  <c r="G36" i="30"/>
  <c r="I257" i="23"/>
  <c r="AC6020" i="13"/>
  <c r="S56" i="30"/>
  <c r="U457" i="23"/>
  <c r="M6154" i="13"/>
  <c r="K58" i="30"/>
  <c r="M477" i="23"/>
  <c r="G5982" i="13"/>
  <c r="E56" i="27"/>
  <c r="G454" i="23"/>
  <c r="G5763" i="13"/>
  <c r="E52" i="30"/>
  <c r="G417" i="23"/>
  <c r="T78" i="27"/>
  <c r="V674" i="23"/>
  <c r="P78" i="29"/>
  <c r="R676" i="23"/>
  <c r="V79" i="30"/>
  <c r="X687" i="23"/>
  <c r="N79" i="32"/>
  <c r="P689" i="23"/>
  <c r="G6095" i="13"/>
  <c r="E57" i="25"/>
  <c r="G6103" i="13"/>
  <c r="G472" i="23"/>
  <c r="J4658" i="13"/>
  <c r="H36" i="30"/>
  <c r="J257" i="23"/>
  <c r="AA6594" i="13"/>
  <c r="Q64" i="25"/>
  <c r="S542" i="23"/>
  <c r="S541" s="1"/>
  <c r="AA6602" i="13"/>
  <c r="G5811"/>
  <c r="E53" i="29"/>
  <c r="G426" i="23"/>
  <c r="AA5045" i="13"/>
  <c r="Q41" i="31"/>
  <c r="S308" i="23"/>
  <c r="G479"/>
  <c r="E58" i="32"/>
  <c r="AB4474" i="13"/>
  <c r="R33" i="30"/>
  <c r="T227" i="23"/>
  <c r="AA7357" i="13"/>
  <c r="Q76" i="26"/>
  <c r="S663" i="23"/>
  <c r="AM4598" i="13"/>
  <c r="U35" i="30"/>
  <c r="W247" i="23"/>
  <c r="AB5874" i="13"/>
  <c r="R54" i="30"/>
  <c r="T437" i="23"/>
  <c r="N4658" i="13"/>
  <c r="L36" i="30"/>
  <c r="N257" i="23"/>
  <c r="AC4419" i="13"/>
  <c r="S32" i="30"/>
  <c r="U217" i="23"/>
  <c r="N6154" i="13"/>
  <c r="L58" i="30"/>
  <c r="N477" i="23"/>
  <c r="K4598" i="13"/>
  <c r="I35" i="30"/>
  <c r="K247" i="23"/>
  <c r="AI4617" i="13"/>
  <c r="AI4607"/>
  <c r="AI4604" s="1"/>
  <c r="AI4601" s="1"/>
  <c r="AI4598" s="1"/>
  <c r="AI4594" s="1"/>
  <c r="AI4575" s="1"/>
  <c r="AI4553" s="1"/>
  <c r="AI4550" s="1"/>
  <c r="T4824"/>
  <c r="T4817"/>
  <c r="T4814" s="1"/>
  <c r="T4811" s="1"/>
  <c r="T4808" s="1"/>
  <c r="T4804" s="1"/>
  <c r="T4801" s="1"/>
  <c r="T4767" s="1"/>
  <c r="T4764" s="1"/>
  <c r="U4824"/>
  <c r="U4817"/>
  <c r="U4814" s="1"/>
  <c r="U4811" s="1"/>
  <c r="U4808" s="1"/>
  <c r="U4804" s="1"/>
  <c r="U4801" s="1"/>
  <c r="U4767" s="1"/>
  <c r="U4764" s="1"/>
  <c r="AF4677"/>
  <c r="AF4668"/>
  <c r="AF4664" s="1"/>
  <c r="AF4661" s="1"/>
  <c r="AF4658" s="1"/>
  <c r="AF4654" s="1"/>
  <c r="AF4650" s="1"/>
  <c r="AF4622" s="1"/>
  <c r="AF4618" s="1"/>
  <c r="P4824"/>
  <c r="P4817"/>
  <c r="P4814" s="1"/>
  <c r="P4811" s="1"/>
  <c r="P4808" s="1"/>
  <c r="P4804" s="1"/>
  <c r="P4801" s="1"/>
  <c r="P4767" s="1"/>
  <c r="P4764" s="1"/>
  <c r="O7502"/>
  <c r="W7505"/>
  <c r="AL7432"/>
  <c r="AD7428"/>
  <c r="H7491"/>
  <c r="Z7502"/>
  <c r="AN7659"/>
  <c r="X7673"/>
  <c r="S4824"/>
  <c r="S4817"/>
  <c r="S4814" s="1"/>
  <c r="S4811" s="1"/>
  <c r="S4808" s="1"/>
  <c r="S4804" s="1"/>
  <c r="S4801" s="1"/>
  <c r="S4767" s="1"/>
  <c r="S4764" s="1"/>
  <c r="AE4617"/>
  <c r="AE4607"/>
  <c r="AE4604" s="1"/>
  <c r="AE4601" s="1"/>
  <c r="AE4598" s="1"/>
  <c r="AE4594" s="1"/>
  <c r="AE4575" s="1"/>
  <c r="AE4553" s="1"/>
  <c r="AE4550" s="1"/>
  <c r="R4824"/>
  <c r="R4817"/>
  <c r="R4814" s="1"/>
  <c r="R4811" s="1"/>
  <c r="R4808" s="1"/>
  <c r="R4804" s="1"/>
  <c r="R4801" s="1"/>
  <c r="R4767" s="1"/>
  <c r="R4764" s="1"/>
  <c r="AG4617"/>
  <c r="AG4607"/>
  <c r="AG4604" s="1"/>
  <c r="AG4601" s="1"/>
  <c r="AG4598" s="1"/>
  <c r="AG4594" s="1"/>
  <c r="AG4575" s="1"/>
  <c r="AG4553" s="1"/>
  <c r="AG4550" s="1"/>
  <c r="AH4677"/>
  <c r="AH4668"/>
  <c r="AH4664" s="1"/>
  <c r="AH4661" s="1"/>
  <c r="AH4658" s="1"/>
  <c r="AH4654" s="1"/>
  <c r="AH4650" s="1"/>
  <c r="AH4622" s="1"/>
  <c r="AH4618" s="1"/>
  <c r="G5610"/>
  <c r="AJ4677"/>
  <c r="AJ4668"/>
  <c r="AJ4664" s="1"/>
  <c r="AJ4661" s="1"/>
  <c r="AJ4658" s="1"/>
  <c r="AJ4654" s="1"/>
  <c r="AJ4650" s="1"/>
  <c r="AJ4622" s="1"/>
  <c r="AJ4618" s="1"/>
  <c r="V4824"/>
  <c r="V4817"/>
  <c r="V4814" s="1"/>
  <c r="V4811" s="1"/>
  <c r="V4808" s="1"/>
  <c r="V4804" s="1"/>
  <c r="V4801" s="1"/>
  <c r="V4767" s="1"/>
  <c r="V4764" s="1"/>
  <c r="Q4824"/>
  <c r="Q4817"/>
  <c r="Q4814" s="1"/>
  <c r="Q4811" s="1"/>
  <c r="Q4808" s="1"/>
  <c r="Q4804" s="1"/>
  <c r="Q4801" s="1"/>
  <c r="Q4767" s="1"/>
  <c r="Q4764" s="1"/>
  <c r="AK4549"/>
  <c r="AK4540"/>
  <c r="AK4536" s="1"/>
  <c r="AK4533" s="1"/>
  <c r="AK4530" s="1"/>
  <c r="AK4526" s="1"/>
  <c r="AK4522" s="1"/>
  <c r="AK4497" s="1"/>
  <c r="AK4494" s="1"/>
  <c r="N79" i="31" l="1"/>
  <c r="P688" i="23"/>
  <c r="V79" i="29"/>
  <c r="X686" i="23"/>
  <c r="F78" i="27"/>
  <c r="H674" i="23"/>
  <c r="T77" i="26"/>
  <c r="V673" i="23"/>
  <c r="K4594" i="13"/>
  <c r="I35" i="29"/>
  <c r="K246" i="23"/>
  <c r="AC4416" i="13"/>
  <c r="S32" i="29"/>
  <c r="U216" i="23"/>
  <c r="AB5870" i="13"/>
  <c r="R54" i="29"/>
  <c r="T436" i="23"/>
  <c r="AA7348" i="13"/>
  <c r="Q76" i="25"/>
  <c r="AA7356" i="13"/>
  <c r="S662" i="23"/>
  <c r="S661" s="1"/>
  <c r="AA5042" i="13"/>
  <c r="Q41" i="30"/>
  <c r="S307" i="23"/>
  <c r="J4654" i="13"/>
  <c r="H36" i="29"/>
  <c r="J256" i="23"/>
  <c r="G469"/>
  <c r="E57" i="32"/>
  <c r="G5760" i="13"/>
  <c r="E52" i="29"/>
  <c r="G416" i="23"/>
  <c r="M6151" i="13"/>
  <c r="K58" i="29"/>
  <c r="M476" i="23"/>
  <c r="I4654" i="13"/>
  <c r="G36" i="29"/>
  <c r="I256" i="23"/>
  <c r="L4594" i="13"/>
  <c r="J35" i="29"/>
  <c r="L246" i="23"/>
  <c r="AC109" i="13"/>
  <c r="S13" i="31"/>
  <c r="U28" i="23"/>
  <c r="M4654" i="13"/>
  <c r="K36" i="29"/>
  <c r="M256" i="23"/>
  <c r="I6201" i="13"/>
  <c r="G59" i="29"/>
  <c r="I486" i="23"/>
  <c r="G6030" i="13"/>
  <c r="E56" i="25"/>
  <c r="G6040" i="13"/>
  <c r="G462" i="23"/>
  <c r="G5607" i="13"/>
  <c r="E50" i="31"/>
  <c r="G398" i="23"/>
  <c r="P78" i="28"/>
  <c r="R675" i="23"/>
  <c r="M78" i="29"/>
  <c r="O676" i="23"/>
  <c r="N6151" i="13"/>
  <c r="L58" i="29"/>
  <c r="N476" i="23"/>
  <c r="N4654" i="13"/>
  <c r="L36" i="29"/>
  <c r="N256" i="23"/>
  <c r="AM4594" i="13"/>
  <c r="U35" i="29"/>
  <c r="W246" i="23"/>
  <c r="AB4469" i="13"/>
  <c r="R33" i="29"/>
  <c r="T226" i="23"/>
  <c r="G5808" i="13"/>
  <c r="E53" i="28"/>
  <c r="G425" i="23"/>
  <c r="AA6590" i="13"/>
  <c r="Q64" i="32"/>
  <c r="S539" i="23"/>
  <c r="G5978" i="13"/>
  <c r="E55" i="26"/>
  <c r="G453" i="23"/>
  <c r="AC6017" i="13"/>
  <c r="S56" i="29"/>
  <c r="U456" i="23"/>
  <c r="K6201" i="13"/>
  <c r="I59" i="29"/>
  <c r="K486" i="23"/>
  <c r="G5906" i="13"/>
  <c r="E55" i="27"/>
  <c r="G444" i="23"/>
  <c r="J6151" i="13"/>
  <c r="H58" i="29"/>
  <c r="J476" i="23"/>
  <c r="AM6151" i="13"/>
  <c r="U58" i="29"/>
  <c r="W476" i="23"/>
  <c r="L6151" i="13"/>
  <c r="J58" i="29"/>
  <c r="L476" i="23"/>
  <c r="G5668" i="13"/>
  <c r="E51" i="30"/>
  <c r="G407" i="23"/>
  <c r="G471"/>
  <c r="AK4493" i="13"/>
  <c r="AK4484"/>
  <c r="AK4480" s="1"/>
  <c r="AK4477" s="1"/>
  <c r="AK4474" s="1"/>
  <c r="AK4469" s="1"/>
  <c r="AK4465" s="1"/>
  <c r="AK4444" s="1"/>
  <c r="AK4441" s="1"/>
  <c r="V4763"/>
  <c r="V4749"/>
  <c r="V4745" s="1"/>
  <c r="V4742" s="1"/>
  <c r="V4739" s="1"/>
  <c r="V4735" s="1"/>
  <c r="V4723" s="1"/>
  <c r="V4686" s="1"/>
  <c r="V4678" s="1"/>
  <c r="G5551"/>
  <c r="AG4549"/>
  <c r="AG4540"/>
  <c r="AG4536" s="1"/>
  <c r="AG4533" s="1"/>
  <c r="AG4530" s="1"/>
  <c r="AG4526" s="1"/>
  <c r="AG4522" s="1"/>
  <c r="AG4497" s="1"/>
  <c r="AG4494" s="1"/>
  <c r="R4763"/>
  <c r="R4749"/>
  <c r="R4745" s="1"/>
  <c r="R4742" s="1"/>
  <c r="R4739" s="1"/>
  <c r="R4735" s="1"/>
  <c r="R4723" s="1"/>
  <c r="R4686" s="1"/>
  <c r="R4678" s="1"/>
  <c r="S4763"/>
  <c r="S4749"/>
  <c r="S4745" s="1"/>
  <c r="S4742" s="1"/>
  <c r="S4739" s="1"/>
  <c r="S4735" s="1"/>
  <c r="S4723" s="1"/>
  <c r="S4686" s="1"/>
  <c r="S4678" s="1"/>
  <c r="X7664"/>
  <c r="AN7648"/>
  <c r="Z7491"/>
  <c r="H7432"/>
  <c r="O7491"/>
  <c r="W7502"/>
  <c r="Q4763"/>
  <c r="Q4749"/>
  <c r="Q4745" s="1"/>
  <c r="Q4742" s="1"/>
  <c r="Q4739" s="1"/>
  <c r="Q4735" s="1"/>
  <c r="Q4723" s="1"/>
  <c r="Q4686" s="1"/>
  <c r="Q4678" s="1"/>
  <c r="AJ4617"/>
  <c r="AJ4607"/>
  <c r="AJ4604" s="1"/>
  <c r="AJ4601" s="1"/>
  <c r="AJ4598" s="1"/>
  <c r="AJ4594" s="1"/>
  <c r="AJ4575" s="1"/>
  <c r="AJ4553" s="1"/>
  <c r="AJ4550" s="1"/>
  <c r="AH4617"/>
  <c r="AH4607"/>
  <c r="AH4604" s="1"/>
  <c r="AH4601" s="1"/>
  <c r="AH4598" s="1"/>
  <c r="AH4594" s="1"/>
  <c r="AH4575" s="1"/>
  <c r="AH4553" s="1"/>
  <c r="AH4550" s="1"/>
  <c r="AE4549"/>
  <c r="AE4540"/>
  <c r="AE4536" s="1"/>
  <c r="AE4533" s="1"/>
  <c r="AE4530" s="1"/>
  <c r="AE4526" s="1"/>
  <c r="AE4522" s="1"/>
  <c r="AE4497" s="1"/>
  <c r="AE4494" s="1"/>
  <c r="AD7427"/>
  <c r="AD7414"/>
  <c r="AL7428"/>
  <c r="P4763"/>
  <c r="P4749"/>
  <c r="P4745" s="1"/>
  <c r="P4742" s="1"/>
  <c r="P4739" s="1"/>
  <c r="P4735" s="1"/>
  <c r="P4723" s="1"/>
  <c r="P4686" s="1"/>
  <c r="P4678" s="1"/>
  <c r="AF4617"/>
  <c r="AF4607"/>
  <c r="AF4604" s="1"/>
  <c r="AF4601" s="1"/>
  <c r="AF4598" s="1"/>
  <c r="AF4594" s="1"/>
  <c r="AF4575" s="1"/>
  <c r="AF4553" s="1"/>
  <c r="AF4550" s="1"/>
  <c r="U4763"/>
  <c r="U4749"/>
  <c r="U4745" s="1"/>
  <c r="U4742" s="1"/>
  <c r="U4739" s="1"/>
  <c r="U4735" s="1"/>
  <c r="U4723" s="1"/>
  <c r="U4686" s="1"/>
  <c r="U4678" s="1"/>
  <c r="T4763"/>
  <c r="T4749"/>
  <c r="T4745" s="1"/>
  <c r="T4742" s="1"/>
  <c r="T4739" s="1"/>
  <c r="T4735" s="1"/>
  <c r="T4723" s="1"/>
  <c r="T4686" s="1"/>
  <c r="T4678" s="1"/>
  <c r="AI4549"/>
  <c r="AI4540"/>
  <c r="AI4536" s="1"/>
  <c r="AI4533" s="1"/>
  <c r="AI4530" s="1"/>
  <c r="AI4526" s="1"/>
  <c r="AI4522" s="1"/>
  <c r="AI4497" s="1"/>
  <c r="AI4494" s="1"/>
  <c r="G461" i="23" l="1"/>
  <c r="M78" i="28"/>
  <c r="O675" i="23"/>
  <c r="F77" i="26"/>
  <c r="H673" i="23"/>
  <c r="G5548" i="13"/>
  <c r="E49" i="31"/>
  <c r="G388" i="23"/>
  <c r="L6147" i="13"/>
  <c r="J58" i="28"/>
  <c r="L475" i="23"/>
  <c r="J6147" i="13"/>
  <c r="H58" i="28"/>
  <c r="J475" i="23"/>
  <c r="K6198" i="13"/>
  <c r="I59" i="28"/>
  <c r="K485" i="23"/>
  <c r="G5965" i="13"/>
  <c r="E55" i="25"/>
  <c r="G5977" i="13"/>
  <c r="G452" i="23"/>
  <c r="G5788" i="13"/>
  <c r="E53" i="27"/>
  <c r="G424" i="23"/>
  <c r="AM4575" i="13"/>
  <c r="U35" i="28"/>
  <c r="W245" i="23"/>
  <c r="N6147" i="13"/>
  <c r="L58" i="28"/>
  <c r="N475" i="23"/>
  <c r="I6198" i="13"/>
  <c r="G59" i="28"/>
  <c r="I485" i="23"/>
  <c r="AC105" i="13"/>
  <c r="S13" i="30"/>
  <c r="U27" i="23"/>
  <c r="I4650" i="13"/>
  <c r="G36" i="28"/>
  <c r="I255" i="23"/>
  <c r="G5744" i="13"/>
  <c r="E52" i="28"/>
  <c r="G415" i="23"/>
  <c r="AA5038" i="13"/>
  <c r="Q41" i="29"/>
  <c r="S306" i="23"/>
  <c r="AA7343" i="13"/>
  <c r="Q76" i="32"/>
  <c r="S659" i="23"/>
  <c r="AC4413" i="13"/>
  <c r="S32" i="28"/>
  <c r="U215" i="23"/>
  <c r="AL7427" i="13"/>
  <c r="T77" i="25"/>
  <c r="V672" i="23"/>
  <c r="V671" s="1"/>
  <c r="P78" i="27"/>
  <c r="R674" i="23"/>
  <c r="V79" i="28"/>
  <c r="X685" i="23"/>
  <c r="N79" i="30"/>
  <c r="P687" i="23"/>
  <c r="G5661" i="13"/>
  <c r="E51" i="29"/>
  <c r="G406" i="23"/>
  <c r="AM6147" i="13"/>
  <c r="U58" i="28"/>
  <c r="W475" i="23"/>
  <c r="G5897" i="13"/>
  <c r="E54" i="26"/>
  <c r="G443" i="23"/>
  <c r="AC6013" i="13"/>
  <c r="S56" i="28"/>
  <c r="U455" i="23"/>
  <c r="AA6581" i="13"/>
  <c r="Q64" i="31"/>
  <c r="S538" i="23"/>
  <c r="AB4465" i="13"/>
  <c r="R33" i="28"/>
  <c r="T225" i="23"/>
  <c r="N4650" i="13"/>
  <c r="L36" i="28"/>
  <c r="N255" i="23"/>
  <c r="G5604" i="13"/>
  <c r="E50" i="30"/>
  <c r="G397" i="23"/>
  <c r="G459"/>
  <c r="E56" i="32"/>
  <c r="M4650" i="13"/>
  <c r="K36" i="28"/>
  <c r="M255" i="23"/>
  <c r="L4575" i="13"/>
  <c r="J35" i="28"/>
  <c r="L245" i="23"/>
  <c r="M6147" i="13"/>
  <c r="K58" i="28"/>
  <c r="M475" i="23"/>
  <c r="J4650" i="13"/>
  <c r="H36" i="28"/>
  <c r="J255" i="23"/>
  <c r="AB5866" i="13"/>
  <c r="R54" i="28"/>
  <c r="T435" i="23"/>
  <c r="K4575" i="13"/>
  <c r="I35" i="28"/>
  <c r="K245" i="23"/>
  <c r="AD7410" i="13"/>
  <c r="AL7414"/>
  <c r="AH4549"/>
  <c r="AH4540"/>
  <c r="AH4536" s="1"/>
  <c r="AH4533" s="1"/>
  <c r="AH4530" s="1"/>
  <c r="AH4526" s="1"/>
  <c r="AH4522" s="1"/>
  <c r="AH4497" s="1"/>
  <c r="AH4494" s="1"/>
  <c r="AI4493"/>
  <c r="AI4484"/>
  <c r="AI4480" s="1"/>
  <c r="AI4477" s="1"/>
  <c r="AI4474" s="1"/>
  <c r="AI4469" s="1"/>
  <c r="AI4465" s="1"/>
  <c r="AI4444" s="1"/>
  <c r="AI4441" s="1"/>
  <c r="T4677"/>
  <c r="T4668"/>
  <c r="T4664" s="1"/>
  <c r="T4661" s="1"/>
  <c r="T4658" s="1"/>
  <c r="T4654" s="1"/>
  <c r="T4650" s="1"/>
  <c r="T4622" s="1"/>
  <c r="T4618" s="1"/>
  <c r="U4677"/>
  <c r="U4668"/>
  <c r="U4664" s="1"/>
  <c r="U4661" s="1"/>
  <c r="U4658" s="1"/>
  <c r="U4654" s="1"/>
  <c r="U4650" s="1"/>
  <c r="U4622" s="1"/>
  <c r="U4618" s="1"/>
  <c r="AF4549"/>
  <c r="AF4540"/>
  <c r="AF4536" s="1"/>
  <c r="AF4533" s="1"/>
  <c r="AF4530" s="1"/>
  <c r="AF4526" s="1"/>
  <c r="AF4522" s="1"/>
  <c r="AF4497" s="1"/>
  <c r="AF4494" s="1"/>
  <c r="P4677"/>
  <c r="P4668"/>
  <c r="P4664" s="1"/>
  <c r="P4661" s="1"/>
  <c r="P4658" s="1"/>
  <c r="P4654" s="1"/>
  <c r="P4650" s="1"/>
  <c r="P4622" s="1"/>
  <c r="P4618" s="1"/>
  <c r="O7432"/>
  <c r="W7491"/>
  <c r="H7428"/>
  <c r="Z7432"/>
  <c r="AN7623"/>
  <c r="X7659"/>
  <c r="AE4493"/>
  <c r="AE4484"/>
  <c r="AE4480" s="1"/>
  <c r="AE4477" s="1"/>
  <c r="AE4474" s="1"/>
  <c r="AE4469" s="1"/>
  <c r="AE4465" s="1"/>
  <c r="AE4444" s="1"/>
  <c r="AE4441" s="1"/>
  <c r="AJ4549"/>
  <c r="AJ4540"/>
  <c r="AJ4536" s="1"/>
  <c r="AJ4533" s="1"/>
  <c r="AJ4530" s="1"/>
  <c r="AJ4526" s="1"/>
  <c r="AJ4522" s="1"/>
  <c r="AJ4497" s="1"/>
  <c r="AJ4494" s="1"/>
  <c r="Q4677"/>
  <c r="Q4668"/>
  <c r="Q4664" s="1"/>
  <c r="Q4661" s="1"/>
  <c r="Q4658" s="1"/>
  <c r="Q4654" s="1"/>
  <c r="Q4650" s="1"/>
  <c r="Q4622" s="1"/>
  <c r="Q4618" s="1"/>
  <c r="S4677"/>
  <c r="S4668"/>
  <c r="S4664" s="1"/>
  <c r="S4661" s="1"/>
  <c r="S4658" s="1"/>
  <c r="S4654" s="1"/>
  <c r="S4650" s="1"/>
  <c r="S4622" s="1"/>
  <c r="S4618" s="1"/>
  <c r="R4677"/>
  <c r="R4668"/>
  <c r="R4664" s="1"/>
  <c r="R4661" s="1"/>
  <c r="R4658" s="1"/>
  <c r="R4654" s="1"/>
  <c r="R4650" s="1"/>
  <c r="R4622" s="1"/>
  <c r="R4618" s="1"/>
  <c r="AG4493"/>
  <c r="AG4484"/>
  <c r="AG4480" s="1"/>
  <c r="AG4477" s="1"/>
  <c r="AG4474" s="1"/>
  <c r="AG4469" s="1"/>
  <c r="AG4465" s="1"/>
  <c r="AG4444" s="1"/>
  <c r="AG4441" s="1"/>
  <c r="G5485"/>
  <c r="V4677"/>
  <c r="V4668"/>
  <c r="V4664" s="1"/>
  <c r="V4661" s="1"/>
  <c r="V4658" s="1"/>
  <c r="V4654" s="1"/>
  <c r="V4650" s="1"/>
  <c r="V4622" s="1"/>
  <c r="V4618" s="1"/>
  <c r="AK4440"/>
  <c r="AK4429"/>
  <c r="AK4425" s="1"/>
  <c r="AK4422" s="1"/>
  <c r="AK4419" s="1"/>
  <c r="AK4416" s="1"/>
  <c r="AK4413" s="1"/>
  <c r="AK4374" s="1"/>
  <c r="AK4371" s="1"/>
  <c r="P77" i="26" l="1"/>
  <c r="R673" i="23"/>
  <c r="M78" i="27"/>
  <c r="O674" i="23"/>
  <c r="N79" i="29"/>
  <c r="P686" i="23"/>
  <c r="V79" i="27"/>
  <c r="X684" i="23"/>
  <c r="H7427" i="13"/>
  <c r="F77" i="25"/>
  <c r="H672" i="23"/>
  <c r="AB5835" i="13"/>
  <c r="R54" i="27"/>
  <c r="T434" i="23"/>
  <c r="M6112" i="13"/>
  <c r="K58" i="27"/>
  <c r="M474" i="23"/>
  <c r="M4622" i="13"/>
  <c r="K36" i="27"/>
  <c r="M254" i="23"/>
  <c r="N4622" i="13"/>
  <c r="L36" i="27"/>
  <c r="N254" i="23"/>
  <c r="AA6578" i="13"/>
  <c r="Q64" i="30"/>
  <c r="S537" i="23"/>
  <c r="G5884" i="13"/>
  <c r="E54" i="25"/>
  <c r="G442" i="23"/>
  <c r="G5896" i="13"/>
  <c r="E51" i="28"/>
  <c r="G405" i="23"/>
  <c r="AC4374" i="13"/>
  <c r="S32" i="27"/>
  <c r="U214" i="23"/>
  <c r="AA5034" i="13"/>
  <c r="Q41" i="28"/>
  <c r="S305" i="23"/>
  <c r="I4622" i="13"/>
  <c r="G36" i="27"/>
  <c r="I254" i="23"/>
  <c r="I6179" i="13"/>
  <c r="G59" i="27"/>
  <c r="I484" i="23"/>
  <c r="AM4553" i="13"/>
  <c r="U35" i="27"/>
  <c r="W244" i="23"/>
  <c r="K6179" i="13"/>
  <c r="I59" i="27"/>
  <c r="K484" i="23"/>
  <c r="L6112" i="13"/>
  <c r="J58" i="27"/>
  <c r="L474" i="23"/>
  <c r="G451"/>
  <c r="G5482" i="13"/>
  <c r="G378" i="23"/>
  <c r="E48" i="31"/>
  <c r="T77" i="32"/>
  <c r="V669" i="23"/>
  <c r="K4553" i="13"/>
  <c r="I35" i="27"/>
  <c r="K244" i="23"/>
  <c r="J4622" i="13"/>
  <c r="H36" i="27"/>
  <c r="J254" i="23"/>
  <c r="L4553" i="13"/>
  <c r="J35" i="27"/>
  <c r="L244" i="23"/>
  <c r="G5600" i="13"/>
  <c r="E50" i="29"/>
  <c r="G396" i="23"/>
  <c r="AB4444" i="13"/>
  <c r="R33" i="27"/>
  <c r="T224" i="23"/>
  <c r="AC5982" i="13"/>
  <c r="S56" i="27"/>
  <c r="U454" i="23"/>
  <c r="AM6112" i="13"/>
  <c r="U58" i="27"/>
  <c r="W474" i="23"/>
  <c r="AA7340" i="13"/>
  <c r="Q76" i="31"/>
  <c r="S658" i="23"/>
  <c r="E52" i="27"/>
  <c r="G414" i="23"/>
  <c r="AC95" i="13"/>
  <c r="S13" i="29"/>
  <c r="U26" i="23"/>
  <c r="N6112" i="13"/>
  <c r="L58" i="27"/>
  <c r="N474" i="23"/>
  <c r="G5784" i="13"/>
  <c r="E52" i="26"/>
  <c r="G423" i="23"/>
  <c r="G449"/>
  <c r="E55" i="32"/>
  <c r="J6112" i="13"/>
  <c r="H58" i="27"/>
  <c r="J474" i="23"/>
  <c r="G5545" i="13"/>
  <c r="E49" i="30"/>
  <c r="G387" i="23"/>
  <c r="AK4370" i="13"/>
  <c r="AK4356"/>
  <c r="AK4353" s="1"/>
  <c r="AK4350" s="1"/>
  <c r="AK4347" s="1"/>
  <c r="AK4330" s="1"/>
  <c r="AK4327" s="1"/>
  <c r="AK4228" s="1"/>
  <c r="AK4225" s="1"/>
  <c r="G5433"/>
  <c r="R4617"/>
  <c r="R4607"/>
  <c r="R4604" s="1"/>
  <c r="R4601" s="1"/>
  <c r="R4598" s="1"/>
  <c r="R4594" s="1"/>
  <c r="R4575" s="1"/>
  <c r="R4553" s="1"/>
  <c r="R4550" s="1"/>
  <c r="Q4617"/>
  <c r="Q4607"/>
  <c r="Q4604" s="1"/>
  <c r="Q4601" s="1"/>
  <c r="Q4598" s="1"/>
  <c r="Q4594" s="1"/>
  <c r="Q4575" s="1"/>
  <c r="Q4553" s="1"/>
  <c r="Q4550" s="1"/>
  <c r="AJ4493"/>
  <c r="AJ4484"/>
  <c r="AJ4480" s="1"/>
  <c r="AJ4477" s="1"/>
  <c r="AJ4474" s="1"/>
  <c r="AJ4469" s="1"/>
  <c r="AJ4465" s="1"/>
  <c r="AJ4444" s="1"/>
  <c r="AJ4441" s="1"/>
  <c r="H7414"/>
  <c r="X7648"/>
  <c r="AN7557"/>
  <c r="Z7428"/>
  <c r="W7432"/>
  <c r="O7428"/>
  <c r="AD7407"/>
  <c r="AL7410"/>
  <c r="V4617"/>
  <c r="V4607"/>
  <c r="V4604" s="1"/>
  <c r="V4601" s="1"/>
  <c r="V4598" s="1"/>
  <c r="V4594" s="1"/>
  <c r="V4575" s="1"/>
  <c r="V4553" s="1"/>
  <c r="V4550" s="1"/>
  <c r="AG4440"/>
  <c r="AG4429"/>
  <c r="AG4425" s="1"/>
  <c r="AG4422" s="1"/>
  <c r="AG4419" s="1"/>
  <c r="AG4416" s="1"/>
  <c r="AG4413" s="1"/>
  <c r="AG4374" s="1"/>
  <c r="AG4371" s="1"/>
  <c r="S4617"/>
  <c r="S4607"/>
  <c r="S4604" s="1"/>
  <c r="S4601" s="1"/>
  <c r="S4598" s="1"/>
  <c r="S4594" s="1"/>
  <c r="S4575" s="1"/>
  <c r="S4553" s="1"/>
  <c r="S4550" s="1"/>
  <c r="AE4440"/>
  <c r="AE4429"/>
  <c r="AE4425" s="1"/>
  <c r="AE4422" s="1"/>
  <c r="AE4419" s="1"/>
  <c r="AE4416" s="1"/>
  <c r="AE4413" s="1"/>
  <c r="AE4374" s="1"/>
  <c r="AE4371" s="1"/>
  <c r="P4617"/>
  <c r="P4607"/>
  <c r="P4604" s="1"/>
  <c r="P4601" s="1"/>
  <c r="P4598" s="1"/>
  <c r="P4594" s="1"/>
  <c r="P4575" s="1"/>
  <c r="P4553" s="1"/>
  <c r="P4550" s="1"/>
  <c r="AF4493"/>
  <c r="AF4484"/>
  <c r="AF4480" s="1"/>
  <c r="AF4477" s="1"/>
  <c r="AF4474" s="1"/>
  <c r="AF4469" s="1"/>
  <c r="AF4465" s="1"/>
  <c r="AF4444" s="1"/>
  <c r="AF4441" s="1"/>
  <c r="U4617"/>
  <c r="U4607"/>
  <c r="U4604" s="1"/>
  <c r="U4601" s="1"/>
  <c r="U4598" s="1"/>
  <c r="U4594" s="1"/>
  <c r="U4575" s="1"/>
  <c r="U4553" s="1"/>
  <c r="U4550" s="1"/>
  <c r="T4617"/>
  <c r="T4607"/>
  <c r="T4604" s="1"/>
  <c r="T4601" s="1"/>
  <c r="T4598" s="1"/>
  <c r="T4594" s="1"/>
  <c r="T4575" s="1"/>
  <c r="T4553" s="1"/>
  <c r="T4550" s="1"/>
  <c r="AI4440"/>
  <c r="AI4429"/>
  <c r="AI4425" s="1"/>
  <c r="AI4422" s="1"/>
  <c r="AI4419" s="1"/>
  <c r="AI4416" s="1"/>
  <c r="AI4413" s="1"/>
  <c r="AI4374" s="1"/>
  <c r="AI4371" s="1"/>
  <c r="AH4493"/>
  <c r="AH4484"/>
  <c r="AH4480" s="1"/>
  <c r="AH4477" s="1"/>
  <c r="AH4474" s="1"/>
  <c r="AH4469" s="1"/>
  <c r="AH4465" s="1"/>
  <c r="AH4444" s="1"/>
  <c r="AH4441" s="1"/>
  <c r="T77" i="31" l="1"/>
  <c r="V668" i="23"/>
  <c r="Z7427" i="13"/>
  <c r="P77" i="25"/>
  <c r="R672" i="23"/>
  <c r="N79" i="28"/>
  <c r="P685" i="23"/>
  <c r="M77" i="26"/>
  <c r="O673" i="23"/>
  <c r="H7410" i="13"/>
  <c r="F77" i="32"/>
  <c r="H669" i="23"/>
  <c r="G5541" i="13"/>
  <c r="E49" i="29"/>
  <c r="G386" i="23"/>
  <c r="G5772" i="13"/>
  <c r="E52" i="25"/>
  <c r="G422" i="23"/>
  <c r="AC87" i="13"/>
  <c r="S13" i="28"/>
  <c r="U25" i="23"/>
  <c r="AA7335" i="13"/>
  <c r="Q76" i="30"/>
  <c r="S657" i="23"/>
  <c r="AC5978" i="13"/>
  <c r="S55" i="26"/>
  <c r="U453" i="23"/>
  <c r="G5596" i="13"/>
  <c r="E50" i="28"/>
  <c r="G395" i="23"/>
  <c r="J4618" i="13"/>
  <c r="H35" i="26"/>
  <c r="J253" i="23"/>
  <c r="G5479" i="13"/>
  <c r="E48" i="30"/>
  <c r="G377" i="23"/>
  <c r="L6104" i="13"/>
  <c r="J57" i="26"/>
  <c r="L473" i="23"/>
  <c r="AM4550" i="13"/>
  <c r="U34" i="26"/>
  <c r="W243" i="23"/>
  <c r="I4618" i="13"/>
  <c r="G35" i="26"/>
  <c r="I253" i="23"/>
  <c r="AC4371" i="13"/>
  <c r="S31" i="26"/>
  <c r="U213" i="23"/>
  <c r="AA6566" i="13"/>
  <c r="Q64" i="29"/>
  <c r="S536" i="23"/>
  <c r="M4618" i="13"/>
  <c r="K35" i="26"/>
  <c r="M253" i="23"/>
  <c r="AB5832" i="13"/>
  <c r="R53" i="26"/>
  <c r="T433" i="23"/>
  <c r="V78" i="26"/>
  <c r="X683" i="23"/>
  <c r="G5430" i="13"/>
  <c r="E47" i="31"/>
  <c r="G368" i="23"/>
  <c r="J6104" i="13"/>
  <c r="H57" i="26"/>
  <c r="J473" i="23"/>
  <c r="N6104" i="13"/>
  <c r="L57" i="26"/>
  <c r="N473" i="23"/>
  <c r="G5688" i="13"/>
  <c r="E51" i="26"/>
  <c r="G413" i="23"/>
  <c r="AM6104" i="13"/>
  <c r="U57" i="26"/>
  <c r="W473" i="23"/>
  <c r="AB4441" i="13"/>
  <c r="R32" i="26"/>
  <c r="T223" i="23"/>
  <c r="L4550" i="13"/>
  <c r="J34" i="26"/>
  <c r="L243" i="23"/>
  <c r="K4550" i="13"/>
  <c r="I34" i="26"/>
  <c r="K243" i="23"/>
  <c r="K6175" i="13"/>
  <c r="I58" i="26"/>
  <c r="K483" i="23"/>
  <c r="I6175" i="13"/>
  <c r="G58" i="26"/>
  <c r="I483" i="23"/>
  <c r="AA4999" i="13"/>
  <c r="Q41" i="27"/>
  <c r="S304" i="23"/>
  <c r="G5627" i="13"/>
  <c r="E51" i="27"/>
  <c r="G404" i="23"/>
  <c r="G5881" i="13"/>
  <c r="E54" i="32"/>
  <c r="G439" i="23"/>
  <c r="N4618" i="13"/>
  <c r="L35" i="26"/>
  <c r="N253" i="23"/>
  <c r="M6104" i="13"/>
  <c r="K57" i="26"/>
  <c r="M473" i="23"/>
  <c r="H671"/>
  <c r="G441"/>
  <c r="AI4370" i="13"/>
  <c r="AI4356"/>
  <c r="AI4353" s="1"/>
  <c r="AI4350" s="1"/>
  <c r="AI4347" s="1"/>
  <c r="AI4330" s="1"/>
  <c r="AI4327" s="1"/>
  <c r="AI4228" s="1"/>
  <c r="AI4225" s="1"/>
  <c r="T4549"/>
  <c r="T4540"/>
  <c r="T4536" s="1"/>
  <c r="T4533" s="1"/>
  <c r="T4530" s="1"/>
  <c r="T4526" s="1"/>
  <c r="T4522" s="1"/>
  <c r="T4497" s="1"/>
  <c r="T4494" s="1"/>
  <c r="AF4440"/>
  <c r="AF4429"/>
  <c r="AF4425" s="1"/>
  <c r="AF4422" s="1"/>
  <c r="AF4419" s="1"/>
  <c r="AF4416" s="1"/>
  <c r="AF4413" s="1"/>
  <c r="AF4374" s="1"/>
  <c r="AF4371" s="1"/>
  <c r="P4549"/>
  <c r="P4540"/>
  <c r="P4536" s="1"/>
  <c r="P4533" s="1"/>
  <c r="P4530" s="1"/>
  <c r="P4526" s="1"/>
  <c r="P4522" s="1"/>
  <c r="P4497" s="1"/>
  <c r="P4494" s="1"/>
  <c r="AE4370"/>
  <c r="AE4356"/>
  <c r="AE4353" s="1"/>
  <c r="AE4350" s="1"/>
  <c r="AE4347" s="1"/>
  <c r="AE4330" s="1"/>
  <c r="AE4327" s="1"/>
  <c r="AE4228" s="1"/>
  <c r="AE4225" s="1"/>
  <c r="S4549"/>
  <c r="S4540"/>
  <c r="S4536" s="1"/>
  <c r="S4533" s="1"/>
  <c r="S4530" s="1"/>
  <c r="S4526" s="1"/>
  <c r="S4522" s="1"/>
  <c r="S4497" s="1"/>
  <c r="S4494" s="1"/>
  <c r="AG4370"/>
  <c r="AG4356"/>
  <c r="AG4353" s="1"/>
  <c r="AG4350" s="1"/>
  <c r="AG4347" s="1"/>
  <c r="AG4330" s="1"/>
  <c r="AG4327" s="1"/>
  <c r="AG4228" s="1"/>
  <c r="AG4225" s="1"/>
  <c r="V4549"/>
  <c r="V4540"/>
  <c r="V4536" s="1"/>
  <c r="V4533" s="1"/>
  <c r="V4530" s="1"/>
  <c r="V4526" s="1"/>
  <c r="V4522" s="1"/>
  <c r="V4497" s="1"/>
  <c r="V4494" s="1"/>
  <c r="AD7404"/>
  <c r="AL7407"/>
  <c r="AN7553"/>
  <c r="X7623"/>
  <c r="H7407"/>
  <c r="AH4440"/>
  <c r="AH4429"/>
  <c r="AH4425" s="1"/>
  <c r="AH4422" s="1"/>
  <c r="AH4419" s="1"/>
  <c r="AH4416" s="1"/>
  <c r="AH4413" s="1"/>
  <c r="AH4374" s="1"/>
  <c r="AH4371" s="1"/>
  <c r="U4549"/>
  <c r="U4540"/>
  <c r="U4536" s="1"/>
  <c r="U4533" s="1"/>
  <c r="U4530" s="1"/>
  <c r="U4526" s="1"/>
  <c r="U4522" s="1"/>
  <c r="U4497" s="1"/>
  <c r="U4494" s="1"/>
  <c r="O7427"/>
  <c r="O7414"/>
  <c r="W7428"/>
  <c r="Z7414"/>
  <c r="AJ4440"/>
  <c r="AJ4429"/>
  <c r="AJ4425" s="1"/>
  <c r="AJ4422" s="1"/>
  <c r="AJ4419" s="1"/>
  <c r="AJ4416" s="1"/>
  <c r="AJ4413" s="1"/>
  <c r="AJ4374" s="1"/>
  <c r="AJ4371" s="1"/>
  <c r="Q4549"/>
  <c r="Q4540"/>
  <c r="Q4536" s="1"/>
  <c r="Q4533" s="1"/>
  <c r="Q4530" s="1"/>
  <c r="Q4526" s="1"/>
  <c r="Q4522" s="1"/>
  <c r="Q4497" s="1"/>
  <c r="Q4494" s="1"/>
  <c r="R4549"/>
  <c r="R4540"/>
  <c r="R4536" s="1"/>
  <c r="R4533" s="1"/>
  <c r="R4530" s="1"/>
  <c r="R4526" s="1"/>
  <c r="R4522" s="1"/>
  <c r="R4497" s="1"/>
  <c r="R4494" s="1"/>
  <c r="G5419"/>
  <c r="AK4224"/>
  <c r="AK4214"/>
  <c r="AK4211" s="1"/>
  <c r="AK4208" s="1"/>
  <c r="AK4195" s="1"/>
  <c r="AK4192" s="1"/>
  <c r="AK4189" s="1"/>
  <c r="AK4130" s="1"/>
  <c r="AK4127" s="1"/>
  <c r="W7427" l="1"/>
  <c r="M77" i="25"/>
  <c r="O672" i="23"/>
  <c r="O671" s="1"/>
  <c r="T77" i="30"/>
  <c r="V667" i="23"/>
  <c r="N4607" i="13"/>
  <c r="N4617"/>
  <c r="L35" i="25"/>
  <c r="N252" i="23"/>
  <c r="N251" s="1"/>
  <c r="G5624" i="13"/>
  <c r="E50" i="26"/>
  <c r="G403" i="23"/>
  <c r="I6163" i="13"/>
  <c r="I6174"/>
  <c r="G58" i="25"/>
  <c r="I482" i="23"/>
  <c r="I481" s="1"/>
  <c r="K4540" i="13"/>
  <c r="K4549"/>
  <c r="I34" i="25"/>
  <c r="K242" i="23"/>
  <c r="K241" s="1"/>
  <c r="AB4429" i="13"/>
  <c r="AB4440"/>
  <c r="R32" i="25"/>
  <c r="T222" i="23"/>
  <c r="T221" s="1"/>
  <c r="G5678" i="13"/>
  <c r="E51" i="25"/>
  <c r="G412" i="23"/>
  <c r="G5687" i="13"/>
  <c r="J6095"/>
  <c r="J6103"/>
  <c r="H57" i="25"/>
  <c r="J472" i="23"/>
  <c r="J471" s="1"/>
  <c r="M4607" i="13"/>
  <c r="K35" i="25"/>
  <c r="M252" i="23"/>
  <c r="M251" s="1"/>
  <c r="M4617" i="13"/>
  <c r="AC4356"/>
  <c r="AC4370"/>
  <c r="S31" i="25"/>
  <c r="U212" i="23"/>
  <c r="U211" s="1"/>
  <c r="AM4540" i="13"/>
  <c r="AM4549"/>
  <c r="U34" i="25"/>
  <c r="W242" i="23"/>
  <c r="W241" s="1"/>
  <c r="G5475" i="13"/>
  <c r="E48" i="29"/>
  <c r="G376" i="23"/>
  <c r="G5567" i="13"/>
  <c r="E50" i="27"/>
  <c r="G394" i="23"/>
  <c r="AA7332" i="13"/>
  <c r="Q76" i="29"/>
  <c r="S656" i="23"/>
  <c r="G419"/>
  <c r="E52" i="32"/>
  <c r="R671" i="23"/>
  <c r="E47" i="27"/>
  <c r="G364" i="23"/>
  <c r="P77" i="32"/>
  <c r="R669" i="23"/>
  <c r="F77" i="30"/>
  <c r="H667" i="23"/>
  <c r="N79" i="27"/>
  <c r="P684" i="23"/>
  <c r="AN7552" i="13"/>
  <c r="V78" i="25"/>
  <c r="X682" i="23"/>
  <c r="X681" s="1"/>
  <c r="M6095" i="13"/>
  <c r="M6103"/>
  <c r="K57" i="25"/>
  <c r="M472" i="23"/>
  <c r="M471" s="1"/>
  <c r="G5878" i="13"/>
  <c r="E54" i="31"/>
  <c r="G438" i="23"/>
  <c r="AA4996" i="13"/>
  <c r="Q40" i="26"/>
  <c r="S303" i="23"/>
  <c r="K6163" i="13"/>
  <c r="K6174"/>
  <c r="I58" i="25"/>
  <c r="K482" i="23"/>
  <c r="K481" s="1"/>
  <c r="L4540" i="13"/>
  <c r="L4549"/>
  <c r="J34" i="25"/>
  <c r="L242" i="23"/>
  <c r="L241" s="1"/>
  <c r="AM6095" i="13"/>
  <c r="AM6103"/>
  <c r="U57" i="25"/>
  <c r="W472" i="23"/>
  <c r="W471" s="1"/>
  <c r="N6095" i="13"/>
  <c r="N6103"/>
  <c r="L57" i="25"/>
  <c r="N472" i="23"/>
  <c r="N471" s="1"/>
  <c r="G5427" i="13"/>
  <c r="E47" i="30"/>
  <c r="G367" i="23"/>
  <c r="AB5823" i="13"/>
  <c r="AB5831"/>
  <c r="R53" i="25"/>
  <c r="T432" i="23"/>
  <c r="T431" s="1"/>
  <c r="AA6548" i="13"/>
  <c r="Q64" i="28"/>
  <c r="S535" i="23"/>
  <c r="I4607" i="13"/>
  <c r="G35" i="25"/>
  <c r="I252" i="23"/>
  <c r="I251" s="1"/>
  <c r="I4617" i="13"/>
  <c r="L6095"/>
  <c r="L6103"/>
  <c r="J57" i="25"/>
  <c r="L472" i="23"/>
  <c r="L471" s="1"/>
  <c r="J4607" i="13"/>
  <c r="H35" i="25"/>
  <c r="J252" i="23"/>
  <c r="J251" s="1"/>
  <c r="J4617" i="13"/>
  <c r="AC5965"/>
  <c r="S55" i="25"/>
  <c r="U452" i="23"/>
  <c r="U451" s="1"/>
  <c r="AC5977" i="13"/>
  <c r="AC78"/>
  <c r="S13" i="27"/>
  <c r="U24" i="23"/>
  <c r="G5532" i="13"/>
  <c r="G385" i="23"/>
  <c r="E49" i="28"/>
  <c r="F77" i="31"/>
  <c r="H668" i="23"/>
  <c r="G5351" i="13"/>
  <c r="Q4493"/>
  <c r="Q4484"/>
  <c r="Q4480" s="1"/>
  <c r="Q4477" s="1"/>
  <c r="Q4474" s="1"/>
  <c r="Q4469" s="1"/>
  <c r="Q4465" s="1"/>
  <c r="Q4444" s="1"/>
  <c r="Q4441" s="1"/>
  <c r="Z7410"/>
  <c r="O7410"/>
  <c r="W7414"/>
  <c r="U4493"/>
  <c r="U4484"/>
  <c r="U4480" s="1"/>
  <c r="U4477" s="1"/>
  <c r="U4474" s="1"/>
  <c r="U4469" s="1"/>
  <c r="U4465" s="1"/>
  <c r="U4444" s="1"/>
  <c r="U4441" s="1"/>
  <c r="AH4370"/>
  <c r="AH4356"/>
  <c r="AH4353" s="1"/>
  <c r="AH4350" s="1"/>
  <c r="AH4347" s="1"/>
  <c r="AH4330" s="1"/>
  <c r="AH4327" s="1"/>
  <c r="AH4228" s="1"/>
  <c r="AH4225" s="1"/>
  <c r="H7404"/>
  <c r="X7557"/>
  <c r="AN7541"/>
  <c r="AD7401"/>
  <c r="AL7404"/>
  <c r="AK4126"/>
  <c r="AK4118"/>
  <c r="AK4093" s="1"/>
  <c r="AK4089" s="1"/>
  <c r="AK4085" s="1"/>
  <c r="AK4045" s="1"/>
  <c r="AK3967" s="1"/>
  <c r="AK3958" s="1"/>
  <c r="R4493"/>
  <c r="R4484"/>
  <c r="R4480" s="1"/>
  <c r="R4477" s="1"/>
  <c r="R4474" s="1"/>
  <c r="R4469" s="1"/>
  <c r="R4465" s="1"/>
  <c r="R4444" s="1"/>
  <c r="R4441" s="1"/>
  <c r="AJ4370"/>
  <c r="AJ4356"/>
  <c r="AJ4353" s="1"/>
  <c r="AJ4350" s="1"/>
  <c r="AJ4347" s="1"/>
  <c r="AJ4330" s="1"/>
  <c r="AJ4327" s="1"/>
  <c r="AJ4228" s="1"/>
  <c r="AJ4225" s="1"/>
  <c r="V4493"/>
  <c r="V4484"/>
  <c r="V4480" s="1"/>
  <c r="V4477" s="1"/>
  <c r="V4474" s="1"/>
  <c r="V4469" s="1"/>
  <c r="V4465" s="1"/>
  <c r="V4444" s="1"/>
  <c r="V4441" s="1"/>
  <c r="AG4224"/>
  <c r="AG4214"/>
  <c r="AG4211" s="1"/>
  <c r="AG4208" s="1"/>
  <c r="AG4195" s="1"/>
  <c r="AG4192" s="1"/>
  <c r="AG4189" s="1"/>
  <c r="AG4130" s="1"/>
  <c r="AG4127" s="1"/>
  <c r="S4493"/>
  <c r="S4484"/>
  <c r="S4480" s="1"/>
  <c r="S4477" s="1"/>
  <c r="S4474" s="1"/>
  <c r="S4469" s="1"/>
  <c r="S4465" s="1"/>
  <c r="S4444" s="1"/>
  <c r="S4441" s="1"/>
  <c r="AE4224"/>
  <c r="AE4214"/>
  <c r="AE4211" s="1"/>
  <c r="AE4208" s="1"/>
  <c r="AE4195" s="1"/>
  <c r="AE4192" s="1"/>
  <c r="AE4189" s="1"/>
  <c r="AE4130" s="1"/>
  <c r="AE4127" s="1"/>
  <c r="P4493"/>
  <c r="P4484"/>
  <c r="P4480" s="1"/>
  <c r="P4477" s="1"/>
  <c r="P4474" s="1"/>
  <c r="P4469" s="1"/>
  <c r="P4465" s="1"/>
  <c r="P4444" s="1"/>
  <c r="P4441" s="1"/>
  <c r="AF4370"/>
  <c r="AF4356"/>
  <c r="AF4353" s="1"/>
  <c r="AF4350" s="1"/>
  <c r="AF4347" s="1"/>
  <c r="AF4330" s="1"/>
  <c r="AF4327" s="1"/>
  <c r="AF4228" s="1"/>
  <c r="AF4225" s="1"/>
  <c r="T4493"/>
  <c r="T4484"/>
  <c r="T4480" s="1"/>
  <c r="T4477" s="1"/>
  <c r="T4474" s="1"/>
  <c r="T4469" s="1"/>
  <c r="T4465" s="1"/>
  <c r="T4444" s="1"/>
  <c r="T4441" s="1"/>
  <c r="AI4224"/>
  <c r="AI4214"/>
  <c r="AI4211" s="1"/>
  <c r="AI4208" s="1"/>
  <c r="AI4195" s="1"/>
  <c r="AI4192" s="1"/>
  <c r="AI4189" s="1"/>
  <c r="AI4130" s="1"/>
  <c r="AI4127" s="1"/>
  <c r="AC72" l="1"/>
  <c r="S12" i="26"/>
  <c r="U23" i="23"/>
  <c r="AC5962" i="13"/>
  <c r="S55" i="32"/>
  <c r="U449" i="23"/>
  <c r="J4604" i="13"/>
  <c r="H35" i="32"/>
  <c r="J249" i="23"/>
  <c r="L6092" i="13"/>
  <c r="J57" i="32"/>
  <c r="L469" i="23"/>
  <c r="I4604" i="13"/>
  <c r="G35" i="32"/>
  <c r="I249" i="23"/>
  <c r="G5423" i="13"/>
  <c r="E47" i="29"/>
  <c r="G366" i="23"/>
  <c r="N6092" i="13"/>
  <c r="L57" i="32"/>
  <c r="N469" i="23"/>
  <c r="AM6092" i="13"/>
  <c r="U57" i="32"/>
  <c r="W469" i="23"/>
  <c r="L4536" i="13"/>
  <c r="J34" i="32"/>
  <c r="L239" i="23"/>
  <c r="K6160" i="13"/>
  <c r="I58" i="32"/>
  <c r="K479" i="23"/>
  <c r="G5874" i="13"/>
  <c r="E54" i="30"/>
  <c r="G437" i="23"/>
  <c r="M6092" i="13"/>
  <c r="K57" i="32"/>
  <c r="M469" i="23"/>
  <c r="AA7327" i="13"/>
  <c r="Q76" i="28"/>
  <c r="S655" i="23"/>
  <c r="G5471" i="13"/>
  <c r="E48" i="28"/>
  <c r="G375" i="23"/>
  <c r="AM4536" i="13"/>
  <c r="U34" i="32"/>
  <c r="W239" i="23"/>
  <c r="AC4353" i="13"/>
  <c r="S31" i="32"/>
  <c r="U209" i="23"/>
  <c r="M4604" i="13"/>
  <c r="K35" i="32"/>
  <c r="M249" i="23"/>
  <c r="J6092" i="13"/>
  <c r="H57" i="32"/>
  <c r="J469" i="23"/>
  <c r="G409"/>
  <c r="E51" i="32"/>
  <c r="AB4425" i="13"/>
  <c r="R32" i="32"/>
  <c r="T219" i="23"/>
  <c r="K4536" i="13"/>
  <c r="I34" i="32"/>
  <c r="K239" i="23"/>
  <c r="I6160" i="13"/>
  <c r="G58" i="32"/>
  <c r="I479" i="23"/>
  <c r="G411"/>
  <c r="T77" i="29"/>
  <c r="V666" i="23"/>
  <c r="F77" i="29"/>
  <c r="H666" i="23"/>
  <c r="G5348" i="13"/>
  <c r="G358" i="23"/>
  <c r="E46" i="31"/>
  <c r="V78" i="32"/>
  <c r="X679" i="23"/>
  <c r="N78" i="26"/>
  <c r="P683" i="23"/>
  <c r="M77" i="32"/>
  <c r="O669" i="23"/>
  <c r="P77" i="31"/>
  <c r="R668" i="23"/>
  <c r="G5502" i="13"/>
  <c r="E49" i="27"/>
  <c r="G384" i="23"/>
  <c r="AA6516" i="13"/>
  <c r="Q64" i="27"/>
  <c r="S534" i="23"/>
  <c r="AB5820" i="13"/>
  <c r="R53" i="32"/>
  <c r="T429" i="23"/>
  <c r="AA4981" i="13"/>
  <c r="Q40" i="25"/>
  <c r="AA4995" i="13"/>
  <c r="S302" i="23"/>
  <c r="S301" s="1"/>
  <c r="G5368" i="13"/>
  <c r="E46" i="26"/>
  <c r="G363" i="23"/>
  <c r="G5564" i="13"/>
  <c r="E49" i="26"/>
  <c r="G393" i="23"/>
  <c r="G5614" i="13"/>
  <c r="G5623"/>
  <c r="E50" i="25"/>
  <c r="G402" i="23"/>
  <c r="N4604" i="13"/>
  <c r="L35" i="32"/>
  <c r="N249" i="23"/>
  <c r="AI4126" i="13"/>
  <c r="AI4118"/>
  <c r="AI4093" s="1"/>
  <c r="AI4089" s="1"/>
  <c r="AI4085" s="1"/>
  <c r="AI4075" s="1"/>
  <c r="AI4045" s="1"/>
  <c r="AI3967" s="1"/>
  <c r="AI3958" s="1"/>
  <c r="AF4224"/>
  <c r="AF4214"/>
  <c r="AF4211" s="1"/>
  <c r="AF4208" s="1"/>
  <c r="AF4195" s="1"/>
  <c r="AF4192" s="1"/>
  <c r="AF4189" s="1"/>
  <c r="AF4130" s="1"/>
  <c r="AF4127" s="1"/>
  <c r="P4440"/>
  <c r="P4429"/>
  <c r="P4425" s="1"/>
  <c r="P4422" s="1"/>
  <c r="P4419" s="1"/>
  <c r="P4416" s="1"/>
  <c r="P4413" s="1"/>
  <c r="P4374" s="1"/>
  <c r="P4371" s="1"/>
  <c r="S4440"/>
  <c r="S4429"/>
  <c r="S4425" s="1"/>
  <c r="S4422" s="1"/>
  <c r="S4419" s="1"/>
  <c r="S4416" s="1"/>
  <c r="S4413" s="1"/>
  <c r="S4374" s="1"/>
  <c r="S4371" s="1"/>
  <c r="V4440"/>
  <c r="V4429"/>
  <c r="V4425" s="1"/>
  <c r="V4422" s="1"/>
  <c r="V4419" s="1"/>
  <c r="V4416" s="1"/>
  <c r="V4413" s="1"/>
  <c r="V4374" s="1"/>
  <c r="V4371" s="1"/>
  <c r="AK3957"/>
  <c r="AK3940"/>
  <c r="AK3937" s="1"/>
  <c r="AK3934" s="1"/>
  <c r="AK3915" s="1"/>
  <c r="AK3912" s="1"/>
  <c r="AK3895" s="1"/>
  <c r="AK3741" s="1"/>
  <c r="AK3738" s="1"/>
  <c r="AD7397"/>
  <c r="AL7401"/>
  <c r="AN7533"/>
  <c r="H7401"/>
  <c r="O7407"/>
  <c r="W7410"/>
  <c r="Z7407"/>
  <c r="T4440"/>
  <c r="T4429"/>
  <c r="T4425" s="1"/>
  <c r="T4422" s="1"/>
  <c r="T4419" s="1"/>
  <c r="T4416" s="1"/>
  <c r="T4413" s="1"/>
  <c r="T4374" s="1"/>
  <c r="T4371" s="1"/>
  <c r="AE4126"/>
  <c r="AE4118"/>
  <c r="AE4093" s="1"/>
  <c r="AE4089" s="1"/>
  <c r="AE4085" s="1"/>
  <c r="AE4075" s="1"/>
  <c r="AE4045" s="1"/>
  <c r="AE3967" s="1"/>
  <c r="AE3958" s="1"/>
  <c r="AG4126"/>
  <c r="AG4118"/>
  <c r="AG4093" s="1"/>
  <c r="AG4089" s="1"/>
  <c r="AG4085" s="1"/>
  <c r="AG4075" s="1"/>
  <c r="AG4045" s="1"/>
  <c r="AG3967" s="1"/>
  <c r="AG3958" s="1"/>
  <c r="AJ4224"/>
  <c r="AJ4214"/>
  <c r="AJ4211" s="1"/>
  <c r="AJ4208" s="1"/>
  <c r="AJ4195" s="1"/>
  <c r="AJ4192" s="1"/>
  <c r="AJ4189" s="1"/>
  <c r="AJ4130" s="1"/>
  <c r="AJ4127" s="1"/>
  <c r="R4440"/>
  <c r="R4429"/>
  <c r="R4425" s="1"/>
  <c r="R4422" s="1"/>
  <c r="R4419" s="1"/>
  <c r="R4416" s="1"/>
  <c r="R4413" s="1"/>
  <c r="R4374" s="1"/>
  <c r="R4371" s="1"/>
  <c r="AH4224"/>
  <c r="AH4214"/>
  <c r="AH4211" s="1"/>
  <c r="AH4208" s="1"/>
  <c r="AH4195" s="1"/>
  <c r="AH4192" s="1"/>
  <c r="AH4189" s="1"/>
  <c r="AH4130" s="1"/>
  <c r="AH4127" s="1"/>
  <c r="U4440"/>
  <c r="U4429"/>
  <c r="U4425" s="1"/>
  <c r="U4422" s="1"/>
  <c r="U4419" s="1"/>
  <c r="U4416" s="1"/>
  <c r="U4413" s="1"/>
  <c r="U4374" s="1"/>
  <c r="U4371" s="1"/>
  <c r="Q4440"/>
  <c r="Q4429"/>
  <c r="Q4425" s="1"/>
  <c r="Q4422" s="1"/>
  <c r="Q4419" s="1"/>
  <c r="Q4416" s="1"/>
  <c r="Q4413" s="1"/>
  <c r="Q4374" s="1"/>
  <c r="Q4371" s="1"/>
  <c r="G5300"/>
  <c r="G401" i="23" l="1"/>
  <c r="M77" i="31"/>
  <c r="O668" i="23"/>
  <c r="F77" i="28"/>
  <c r="H665" i="23"/>
  <c r="X7552" i="13"/>
  <c r="N78" i="25"/>
  <c r="P682" i="23"/>
  <c r="P681" s="1"/>
  <c r="V78" i="31"/>
  <c r="X678" i="23"/>
  <c r="G5554" i="13"/>
  <c r="E49" i="25"/>
  <c r="G392" i="23"/>
  <c r="G5563" i="13"/>
  <c r="AB5817"/>
  <c r="R53" i="31"/>
  <c r="T428" i="23"/>
  <c r="G5499" i="13"/>
  <c r="E48" i="26"/>
  <c r="G383" i="23"/>
  <c r="I6157" i="13"/>
  <c r="G58" i="31"/>
  <c r="I478" i="23"/>
  <c r="AB4422" i="13"/>
  <c r="R32" i="31"/>
  <c r="T218" i="23"/>
  <c r="M4601" i="13"/>
  <c r="K35" i="31"/>
  <c r="M248" i="23"/>
  <c r="AM4533" i="13"/>
  <c r="U34" i="31"/>
  <c r="W238" i="23"/>
  <c r="AA7321" i="13"/>
  <c r="Q76" i="27"/>
  <c r="S654" i="23"/>
  <c r="G5870" i="13"/>
  <c r="E54" i="29"/>
  <c r="G436" i="23"/>
  <c r="L4533" i="13"/>
  <c r="J34" i="31"/>
  <c r="L238" i="23"/>
  <c r="N6089" i="13"/>
  <c r="L57" i="31"/>
  <c r="N468" i="23"/>
  <c r="I4601" i="13"/>
  <c r="G35" i="31"/>
  <c r="I248" i="23"/>
  <c r="J4601" i="13"/>
  <c r="H35" i="31"/>
  <c r="J248" i="23"/>
  <c r="AC65" i="13"/>
  <c r="AC71"/>
  <c r="S12" i="25"/>
  <c r="U22" i="23"/>
  <c r="U21" s="1"/>
  <c r="G5297" i="13"/>
  <c r="E45" i="31"/>
  <c r="G348" i="23"/>
  <c r="P77" i="30"/>
  <c r="R667" i="23"/>
  <c r="T77" i="28"/>
  <c r="V665" i="23"/>
  <c r="N4601" i="13"/>
  <c r="L35" i="31"/>
  <c r="N248" i="23"/>
  <c r="G399"/>
  <c r="E50" i="32"/>
  <c r="G5356" i="13"/>
  <c r="E46" i="25"/>
  <c r="G362" i="23"/>
  <c r="AA4977" i="13"/>
  <c r="Q40" i="32"/>
  <c r="S299" i="23"/>
  <c r="AA6511" i="13"/>
  <c r="Q63" i="26"/>
  <c r="S533" i="23"/>
  <c r="G5345" i="13"/>
  <c r="E46" i="30"/>
  <c r="G357" i="23"/>
  <c r="K4533" i="13"/>
  <c r="I34" i="31"/>
  <c r="K238" i="23"/>
  <c r="J6089" i="13"/>
  <c r="H57" i="31"/>
  <c r="J468" i="23"/>
  <c r="AC4350" i="13"/>
  <c r="S31" i="31"/>
  <c r="U208" i="23"/>
  <c r="G374"/>
  <c r="E48" i="27"/>
  <c r="M6089" i="13"/>
  <c r="K57" i="31"/>
  <c r="M468" i="23"/>
  <c r="K6157" i="13"/>
  <c r="I58" i="31"/>
  <c r="K478" i="23"/>
  <c r="AM6089" i="13"/>
  <c r="U57" i="31"/>
  <c r="W468" i="23"/>
  <c r="G365"/>
  <c r="E47" i="28"/>
  <c r="L6089" i="13"/>
  <c r="J57" i="31"/>
  <c r="L468" i="23"/>
  <c r="AC5959" i="13"/>
  <c r="S55" i="31"/>
  <c r="U448" i="23"/>
  <c r="Q4370" i="13"/>
  <c r="Q4356"/>
  <c r="Q4353" s="1"/>
  <c r="Q4350" s="1"/>
  <c r="Q4347" s="1"/>
  <c r="Q4330" s="1"/>
  <c r="Q4327" s="1"/>
  <c r="Q4228" s="1"/>
  <c r="Q4225" s="1"/>
  <c r="AH4126"/>
  <c r="AH4118"/>
  <c r="AH4093" s="1"/>
  <c r="AH4089" s="1"/>
  <c r="AH4085" s="1"/>
  <c r="AH4075" s="1"/>
  <c r="AH4045" s="1"/>
  <c r="AH3967" s="1"/>
  <c r="AH3958" s="1"/>
  <c r="AJ4126"/>
  <c r="AJ4118"/>
  <c r="AJ4093" s="1"/>
  <c r="AJ4089" s="1"/>
  <c r="AJ4085" s="1"/>
  <c r="AJ4075" s="1"/>
  <c r="AJ4045" s="1"/>
  <c r="AJ3967" s="1"/>
  <c r="AJ3958" s="1"/>
  <c r="AE3957"/>
  <c r="AE3940"/>
  <c r="AE3937" s="1"/>
  <c r="AE3934" s="1"/>
  <c r="AE3915" s="1"/>
  <c r="AE3912" s="1"/>
  <c r="AE3895" s="1"/>
  <c r="AE3741" s="1"/>
  <c r="AE3738" s="1"/>
  <c r="AK3737"/>
  <c r="AK3730"/>
  <c r="AK3712" s="1"/>
  <c r="AK3688" s="1"/>
  <c r="AK3635" s="1"/>
  <c r="AK3630" s="1"/>
  <c r="AK3601" s="1"/>
  <c r="AK3196" s="1"/>
  <c r="AK3192" s="1"/>
  <c r="Z7404"/>
  <c r="O7404"/>
  <c r="W7407"/>
  <c r="H7397"/>
  <c r="X7541"/>
  <c r="AN7530"/>
  <c r="AD7360"/>
  <c r="AL7397"/>
  <c r="G5226"/>
  <c r="U4370"/>
  <c r="U4356"/>
  <c r="U4353" s="1"/>
  <c r="U4350" s="1"/>
  <c r="U4347" s="1"/>
  <c r="U4330" s="1"/>
  <c r="U4327" s="1"/>
  <c r="U4228" s="1"/>
  <c r="U4225" s="1"/>
  <c r="R4370"/>
  <c r="R4356"/>
  <c r="R4353" s="1"/>
  <c r="R4350" s="1"/>
  <c r="R4347" s="1"/>
  <c r="R4330" s="1"/>
  <c r="R4327" s="1"/>
  <c r="R4228" s="1"/>
  <c r="R4225" s="1"/>
  <c r="AG3957"/>
  <c r="AG3940"/>
  <c r="AG3937" s="1"/>
  <c r="AG3934" s="1"/>
  <c r="AG3915" s="1"/>
  <c r="AG3912" s="1"/>
  <c r="AG3895" s="1"/>
  <c r="AG3741" s="1"/>
  <c r="AG3738" s="1"/>
  <c r="T4370"/>
  <c r="T4356"/>
  <c r="T4353" s="1"/>
  <c r="T4350" s="1"/>
  <c r="T4347" s="1"/>
  <c r="T4330" s="1"/>
  <c r="T4327" s="1"/>
  <c r="T4228" s="1"/>
  <c r="T4225" s="1"/>
  <c r="V4370"/>
  <c r="V4356"/>
  <c r="V4353" s="1"/>
  <c r="V4350" s="1"/>
  <c r="V4347" s="1"/>
  <c r="V4330" s="1"/>
  <c r="V4327" s="1"/>
  <c r="V4228" s="1"/>
  <c r="V4225" s="1"/>
  <c r="S4370"/>
  <c r="S4356"/>
  <c r="S4353" s="1"/>
  <c r="S4350" s="1"/>
  <c r="S4347" s="1"/>
  <c r="S4330" s="1"/>
  <c r="S4327" s="1"/>
  <c r="S4228" s="1"/>
  <c r="S4225" s="1"/>
  <c r="P4370"/>
  <c r="P4356"/>
  <c r="P4353" s="1"/>
  <c r="P4350" s="1"/>
  <c r="P4347" s="1"/>
  <c r="P4330" s="1"/>
  <c r="P4327" s="1"/>
  <c r="P4228" s="1"/>
  <c r="P4225" s="1"/>
  <c r="AF4126"/>
  <c r="AF4118"/>
  <c r="AF4093" s="1"/>
  <c r="AF4089" s="1"/>
  <c r="AF4085" s="1"/>
  <c r="AF4075" s="1"/>
  <c r="AF4045" s="1"/>
  <c r="AF3967" s="1"/>
  <c r="AF3958" s="1"/>
  <c r="AI3957"/>
  <c r="AI3940"/>
  <c r="AI3937" s="1"/>
  <c r="AI3934" s="1"/>
  <c r="AI3915" s="1"/>
  <c r="AI3912" s="1"/>
  <c r="AI3895" s="1"/>
  <c r="AI3741" s="1"/>
  <c r="AI3738" s="1"/>
  <c r="AK3182" l="1"/>
  <c r="AK3178" s="1"/>
  <c r="AK3174" s="1"/>
  <c r="AK3170" s="1"/>
  <c r="AK3166" s="1"/>
  <c r="AK3162" s="1"/>
  <c r="AK3145" s="1"/>
  <c r="AK3142" s="1"/>
  <c r="AK3141" s="1"/>
  <c r="AK3191"/>
  <c r="V78" i="30"/>
  <c r="X677" i="23"/>
  <c r="N78" i="32"/>
  <c r="P679" i="23"/>
  <c r="M77" i="30"/>
  <c r="O667" i="23"/>
  <c r="P77" i="29"/>
  <c r="R666" i="23"/>
  <c r="L6086" i="13"/>
  <c r="J57" i="30"/>
  <c r="L467" i="23"/>
  <c r="K6154" i="13"/>
  <c r="I58" i="30"/>
  <c r="K477" i="23"/>
  <c r="G5447" i="13"/>
  <c r="E47" i="26"/>
  <c r="G373" i="23"/>
  <c r="J6086" i="13"/>
  <c r="H57" i="30"/>
  <c r="J467" i="23"/>
  <c r="G5341" i="13"/>
  <c r="G356" i="23"/>
  <c r="E46" i="29"/>
  <c r="AA4974" i="13"/>
  <c r="Q40" i="31"/>
  <c r="S298" i="23"/>
  <c r="G359"/>
  <c r="E46" i="32"/>
  <c r="G5294" i="13"/>
  <c r="G347" i="23"/>
  <c r="E45" i="30"/>
  <c r="AC60" i="13"/>
  <c r="S12" i="32"/>
  <c r="U19" i="23"/>
  <c r="I4598" i="13"/>
  <c r="G35" i="30"/>
  <c r="I247" i="23"/>
  <c r="L4530" i="13"/>
  <c r="J34" i="30"/>
  <c r="L237" i="23"/>
  <c r="AA7318" i="13"/>
  <c r="Q75" i="26"/>
  <c r="S653" i="23"/>
  <c r="M4598" i="13"/>
  <c r="K35" i="30"/>
  <c r="M247" i="23"/>
  <c r="I6154" i="13"/>
  <c r="G58" i="30"/>
  <c r="I477" i="23"/>
  <c r="AB5814" i="13"/>
  <c r="R53" i="30"/>
  <c r="T427" i="23"/>
  <c r="G389"/>
  <c r="E49" i="32"/>
  <c r="G391" i="23"/>
  <c r="G5223" i="13"/>
  <c r="G338" i="23"/>
  <c r="E44" i="31"/>
  <c r="T77" i="27"/>
  <c r="V664" i="23"/>
  <c r="F77" i="27"/>
  <c r="H664" i="23"/>
  <c r="AC5956" i="13"/>
  <c r="S55" i="30"/>
  <c r="U447" i="23"/>
  <c r="AM6086" i="13"/>
  <c r="U57" i="30"/>
  <c r="W467" i="23"/>
  <c r="M6086" i="13"/>
  <c r="K57" i="30"/>
  <c r="M467" i="23"/>
  <c r="AC4347" i="13"/>
  <c r="S31" i="30"/>
  <c r="U207" i="23"/>
  <c r="K4530" i="13"/>
  <c r="I34" i="30"/>
  <c r="K237" i="23"/>
  <c r="AA6497" i="13"/>
  <c r="Q63" i="25"/>
  <c r="AA6510" i="13"/>
  <c r="S532" i="23"/>
  <c r="S531" s="1"/>
  <c r="N4598" i="13"/>
  <c r="L35" i="30"/>
  <c r="N247" i="23"/>
  <c r="J4598" i="13"/>
  <c r="H35" i="30"/>
  <c r="J247" i="23"/>
  <c r="N6086" i="13"/>
  <c r="L57" i="30"/>
  <c r="N467" i="23"/>
  <c r="G5866" i="13"/>
  <c r="E54" i="28"/>
  <c r="G435" i="23"/>
  <c r="AM4530" i="13"/>
  <c r="U34" i="30"/>
  <c r="W237" i="23"/>
  <c r="AB4419" i="13"/>
  <c r="R32" i="30"/>
  <c r="T217" i="23"/>
  <c r="G5489" i="13"/>
  <c r="E48" i="25"/>
  <c r="G382" i="23"/>
  <c r="G5498" i="13"/>
  <c r="AI3737"/>
  <c r="AI3730"/>
  <c r="AI3712" s="1"/>
  <c r="AI3688" s="1"/>
  <c r="AI3635" s="1"/>
  <c r="AI3630" s="1"/>
  <c r="AI3601" s="1"/>
  <c r="AI3196" s="1"/>
  <c r="AI3192" s="1"/>
  <c r="P4224"/>
  <c r="P4214"/>
  <c r="P4211" s="1"/>
  <c r="P4208" s="1"/>
  <c r="P4195" s="1"/>
  <c r="P4192" s="1"/>
  <c r="P4189" s="1"/>
  <c r="P4130" s="1"/>
  <c r="P4127" s="1"/>
  <c r="V4224"/>
  <c r="V4214"/>
  <c r="V4211" s="1"/>
  <c r="V4208" s="1"/>
  <c r="V4195" s="1"/>
  <c r="V4192" s="1"/>
  <c r="V4189" s="1"/>
  <c r="V4130" s="1"/>
  <c r="V4127" s="1"/>
  <c r="AG3737"/>
  <c r="AG3730"/>
  <c r="AG3712" s="1"/>
  <c r="AG3688" s="1"/>
  <c r="AG3635" s="1"/>
  <c r="AG3630" s="1"/>
  <c r="AG3601" s="1"/>
  <c r="AG3196" s="1"/>
  <c r="AG3192" s="1"/>
  <c r="R4224"/>
  <c r="R4214"/>
  <c r="R4211" s="1"/>
  <c r="R4208" s="1"/>
  <c r="R4195" s="1"/>
  <c r="R4192" s="1"/>
  <c r="R4189" s="1"/>
  <c r="R4130" s="1"/>
  <c r="R4127" s="1"/>
  <c r="U4224"/>
  <c r="U4214"/>
  <c r="U4211" s="1"/>
  <c r="U4208" s="1"/>
  <c r="U4195" s="1"/>
  <c r="U4192" s="1"/>
  <c r="U4189" s="1"/>
  <c r="U4130" s="1"/>
  <c r="U4127" s="1"/>
  <c r="G5174"/>
  <c r="AL7360"/>
  <c r="AD7357"/>
  <c r="AD7356" s="1"/>
  <c r="AN7505"/>
  <c r="X7533"/>
  <c r="H7360"/>
  <c r="O7401"/>
  <c r="W7404"/>
  <c r="Z7401"/>
  <c r="AF3957"/>
  <c r="AF3940"/>
  <c r="AF3937" s="1"/>
  <c r="AF3934" s="1"/>
  <c r="AF3915" s="1"/>
  <c r="AF3912" s="1"/>
  <c r="AF3895" s="1"/>
  <c r="AF3741" s="1"/>
  <c r="AF3738" s="1"/>
  <c r="S4224"/>
  <c r="S4214"/>
  <c r="S4211" s="1"/>
  <c r="S4208" s="1"/>
  <c r="S4195" s="1"/>
  <c r="S4192" s="1"/>
  <c r="S4189" s="1"/>
  <c r="S4130" s="1"/>
  <c r="S4127" s="1"/>
  <c r="T4224"/>
  <c r="T4214"/>
  <c r="T4211" s="1"/>
  <c r="T4208" s="1"/>
  <c r="T4195" s="1"/>
  <c r="T4192" s="1"/>
  <c r="T4189" s="1"/>
  <c r="T4130" s="1"/>
  <c r="T4127" s="1"/>
  <c r="AK3134"/>
  <c r="AK3130" s="1"/>
  <c r="AK3127" s="1"/>
  <c r="AK3104" s="1"/>
  <c r="AK3099" s="1"/>
  <c r="AK3089" s="1"/>
  <c r="AK3044" s="1"/>
  <c r="AK3041" s="1"/>
  <c r="AE3737"/>
  <c r="AE3730"/>
  <c r="AE3712" s="1"/>
  <c r="AE3688" s="1"/>
  <c r="AE3635" s="1"/>
  <c r="AE3630" s="1"/>
  <c r="AE3601" s="1"/>
  <c r="AE3196" s="1"/>
  <c r="AE3192" s="1"/>
  <c r="AJ3957"/>
  <c r="AJ3940"/>
  <c r="AJ3937" s="1"/>
  <c r="AJ3934" s="1"/>
  <c r="AJ3915" s="1"/>
  <c r="AJ3912" s="1"/>
  <c r="AJ3895" s="1"/>
  <c r="AJ3741" s="1"/>
  <c r="AJ3738" s="1"/>
  <c r="AH3957"/>
  <c r="AH3940"/>
  <c r="AH3937" s="1"/>
  <c r="AH3934" s="1"/>
  <c r="AH3915" s="1"/>
  <c r="AH3912" s="1"/>
  <c r="AH3895" s="1"/>
  <c r="AH3741" s="1"/>
  <c r="AH3738" s="1"/>
  <c r="Q4224"/>
  <c r="Q4214"/>
  <c r="Q4211" s="1"/>
  <c r="Q4208" s="1"/>
  <c r="Q4195" s="1"/>
  <c r="Q4192" s="1"/>
  <c r="Q4189" s="1"/>
  <c r="Q4130" s="1"/>
  <c r="Q4127" s="1"/>
  <c r="G381" i="23" l="1"/>
  <c r="P77" i="28"/>
  <c r="R665" i="23"/>
  <c r="G379"/>
  <c r="E48" i="32"/>
  <c r="AM4526" i="13"/>
  <c r="U34" i="29"/>
  <c r="W236" i="23"/>
  <c r="N6083" i="13"/>
  <c r="L57" i="29"/>
  <c r="N466" i="23"/>
  <c r="N4594" i="13"/>
  <c r="L35" i="29"/>
  <c r="N246" i="23"/>
  <c r="AA6493" i="13"/>
  <c r="Q63" i="32"/>
  <c r="S529" i="23"/>
  <c r="AC4330" i="13"/>
  <c r="S31" i="29"/>
  <c r="U206" i="23"/>
  <c r="AM6083" i="13"/>
  <c r="U57" i="29"/>
  <c r="W466" i="23"/>
  <c r="I6151" i="13"/>
  <c r="G58" i="29"/>
  <c r="I476" i="23"/>
  <c r="AA7307" i="13"/>
  <c r="Q75" i="25"/>
  <c r="AA7317" i="13"/>
  <c r="S652" i="23"/>
  <c r="S651" s="1"/>
  <c r="I4594" i="13"/>
  <c r="G35" i="29"/>
  <c r="I246" i="23"/>
  <c r="G5290" i="13"/>
  <c r="E45" i="29"/>
  <c r="G346" i="23"/>
  <c r="G5337" i="13"/>
  <c r="E46" i="28"/>
  <c r="G355" i="23"/>
  <c r="G5437" i="13"/>
  <c r="E47" i="25"/>
  <c r="G372" i="23"/>
  <c r="G5446" i="13"/>
  <c r="L6083"/>
  <c r="J57" i="29"/>
  <c r="L466" i="23"/>
  <c r="G5171" i="13"/>
  <c r="G328" i="23"/>
  <c r="M77" i="29"/>
  <c r="O666" i="23"/>
  <c r="F76" i="26"/>
  <c r="H663" i="23"/>
  <c r="N78" i="31"/>
  <c r="P678" i="23"/>
  <c r="V78" i="29"/>
  <c r="X676" i="23"/>
  <c r="T76" i="26"/>
  <c r="V663" i="23"/>
  <c r="AB4416" i="13"/>
  <c r="R32" i="29"/>
  <c r="T216" i="23"/>
  <c r="G5835" i="13"/>
  <c r="E54" i="27"/>
  <c r="G434" i="23"/>
  <c r="J4594" i="13"/>
  <c r="H35" i="29"/>
  <c r="J246" i="23"/>
  <c r="K4526" i="13"/>
  <c r="I34" i="29"/>
  <c r="K236" i="23"/>
  <c r="M6083" i="13"/>
  <c r="K57" i="29"/>
  <c r="M466" i="23"/>
  <c r="AC5952" i="13"/>
  <c r="S55" i="29"/>
  <c r="U446" i="23"/>
  <c r="G5220" i="13"/>
  <c r="E44" i="30"/>
  <c r="G337" i="23"/>
  <c r="AB5811" i="13"/>
  <c r="R53" i="29"/>
  <c r="T426" i="23"/>
  <c r="M4594" i="13"/>
  <c r="K35" i="29"/>
  <c r="M246" i="23"/>
  <c r="L4526" i="13"/>
  <c r="J34" i="29"/>
  <c r="L236" i="23"/>
  <c r="AC56" i="13"/>
  <c r="S12" i="31"/>
  <c r="U18" i="23"/>
  <c r="AA4971" i="13"/>
  <c r="Q40" i="30"/>
  <c r="S297" i="23"/>
  <c r="J6083" i="13"/>
  <c r="H57" i="29"/>
  <c r="J466" i="23"/>
  <c r="K6151" i="13"/>
  <c r="I58" i="29"/>
  <c r="K476" i="23"/>
  <c r="Q4126" i="13"/>
  <c r="Q4118"/>
  <c r="Q4093" s="1"/>
  <c r="Q4089" s="1"/>
  <c r="Q4085" s="1"/>
  <c r="Q4075" s="1"/>
  <c r="Q4045" s="1"/>
  <c r="Q3967" s="1"/>
  <c r="Q3958" s="1"/>
  <c r="AH3737"/>
  <c r="AH3730"/>
  <c r="AH3712" s="1"/>
  <c r="AH3688" s="1"/>
  <c r="AH3635" s="1"/>
  <c r="AH3630" s="1"/>
  <c r="AH3601" s="1"/>
  <c r="AH3196" s="1"/>
  <c r="AH3192" s="1"/>
  <c r="AJ3737"/>
  <c r="AJ3730"/>
  <c r="AJ3712" s="1"/>
  <c r="AJ3688" s="1"/>
  <c r="AJ3635" s="1"/>
  <c r="AJ3630" s="1"/>
  <c r="AJ3601" s="1"/>
  <c r="AJ3196" s="1"/>
  <c r="AJ3192" s="1"/>
  <c r="AE3191"/>
  <c r="AE3182"/>
  <c r="AE3178" s="1"/>
  <c r="AE3174" s="1"/>
  <c r="AE3170" s="1"/>
  <c r="AE3166" s="1"/>
  <c r="AE3162" s="1"/>
  <c r="AE3145" s="1"/>
  <c r="AE3142" s="1"/>
  <c r="AK3040"/>
  <c r="AK3022"/>
  <c r="AK3008" s="1"/>
  <c r="AK3004" s="1"/>
  <c r="AK2994" s="1"/>
  <c r="AK2991" s="1"/>
  <c r="AK2947" s="1"/>
  <c r="AK2870" s="1"/>
  <c r="T4126"/>
  <c r="T4118"/>
  <c r="T4093" s="1"/>
  <c r="T4089" s="1"/>
  <c r="T4085" s="1"/>
  <c r="T4075" s="1"/>
  <c r="T4045" s="1"/>
  <c r="T3967" s="1"/>
  <c r="T3958" s="1"/>
  <c r="S4126"/>
  <c r="S4118"/>
  <c r="S4093" s="1"/>
  <c r="S4089" s="1"/>
  <c r="S4085" s="1"/>
  <c r="S4075" s="1"/>
  <c r="S4045" s="1"/>
  <c r="S3967" s="1"/>
  <c r="S3958" s="1"/>
  <c r="AF3737"/>
  <c r="AF3730"/>
  <c r="AF3712" s="1"/>
  <c r="AF3688" s="1"/>
  <c r="AF3635" s="1"/>
  <c r="AF3630" s="1"/>
  <c r="AF3601" s="1"/>
  <c r="AF3196" s="1"/>
  <c r="AF3192" s="1"/>
  <c r="Z7397"/>
  <c r="O7397"/>
  <c r="W7401"/>
  <c r="H7357"/>
  <c r="X7530"/>
  <c r="AN7502"/>
  <c r="AD7348"/>
  <c r="AL7357"/>
  <c r="G5113"/>
  <c r="U4126"/>
  <c r="U4118"/>
  <c r="U4093" s="1"/>
  <c r="U4089" s="1"/>
  <c r="U4085" s="1"/>
  <c r="U4075" s="1"/>
  <c r="U4045" s="1"/>
  <c r="U3967" s="1"/>
  <c r="U3958" s="1"/>
  <c r="R4126"/>
  <c r="R4118"/>
  <c r="R4093" s="1"/>
  <c r="R4089" s="1"/>
  <c r="R4085" s="1"/>
  <c r="R4075" s="1"/>
  <c r="R4045" s="1"/>
  <c r="R3967" s="1"/>
  <c r="R3958" s="1"/>
  <c r="AG3191"/>
  <c r="AG3182"/>
  <c r="AG3178" s="1"/>
  <c r="AG3174" s="1"/>
  <c r="AG3170" s="1"/>
  <c r="AG3166" s="1"/>
  <c r="AG3162" s="1"/>
  <c r="AG3145" s="1"/>
  <c r="AG3142" s="1"/>
  <c r="V4126"/>
  <c r="V4118"/>
  <c r="V4093" s="1"/>
  <c r="V4089" s="1"/>
  <c r="V4085" s="1"/>
  <c r="V4075" s="1"/>
  <c r="V4045" s="1"/>
  <c r="V3967" s="1"/>
  <c r="V3958" s="1"/>
  <c r="P4126"/>
  <c r="P4118"/>
  <c r="P4093" s="1"/>
  <c r="P4089" s="1"/>
  <c r="P4085" s="1"/>
  <c r="P4075" s="1"/>
  <c r="P4045" s="1"/>
  <c r="P3967" s="1"/>
  <c r="P3958" s="1"/>
  <c r="AI3191"/>
  <c r="AI3182"/>
  <c r="AI3178" s="1"/>
  <c r="AI3174" s="1"/>
  <c r="AI3170" s="1"/>
  <c r="AI3166" s="1"/>
  <c r="AI3162" s="1"/>
  <c r="AI3145" s="1"/>
  <c r="AI3142" s="1"/>
  <c r="G371" i="23" l="1"/>
  <c r="G5110" i="13"/>
  <c r="E42" i="31"/>
  <c r="G318" i="23"/>
  <c r="K6147" i="13"/>
  <c r="I58" i="28"/>
  <c r="K475" i="23"/>
  <c r="AA4967" i="13"/>
  <c r="Q40" i="29"/>
  <c r="S296" i="23"/>
  <c r="L4522" i="13"/>
  <c r="J34" i="28"/>
  <c r="L235" i="23"/>
  <c r="AB5808" i="13"/>
  <c r="R53" i="28"/>
  <c r="T425" i="23"/>
  <c r="AC5949" i="13"/>
  <c r="S55" i="28"/>
  <c r="U445" i="23"/>
  <c r="K4522" i="13"/>
  <c r="I34" i="28"/>
  <c r="K235" i="23"/>
  <c r="G5832" i="13"/>
  <c r="E53" i="26"/>
  <c r="G433" i="23"/>
  <c r="G5168" i="13"/>
  <c r="E43" i="30"/>
  <c r="G327" i="23"/>
  <c r="L6079" i="13"/>
  <c r="J57" i="28"/>
  <c r="L465" i="23"/>
  <c r="G369"/>
  <c r="G361" s="1"/>
  <c r="E47" i="32"/>
  <c r="G5367" i="13"/>
  <c r="E45" i="28"/>
  <c r="G345" i="23"/>
  <c r="I6147" i="13"/>
  <c r="G58" i="28"/>
  <c r="I475" i="23"/>
  <c r="AC4327" i="13"/>
  <c r="S31" i="28"/>
  <c r="U205" i="23"/>
  <c r="N4575" i="13"/>
  <c r="L35" i="28"/>
  <c r="N245" i="23"/>
  <c r="AM4522" i="13"/>
  <c r="U34" i="28"/>
  <c r="W235" i="23"/>
  <c r="AL7356" i="13"/>
  <c r="T76" i="25"/>
  <c r="V662" i="23"/>
  <c r="V661" s="1"/>
  <c r="H7356" i="13"/>
  <c r="F76" i="25"/>
  <c r="H662" i="23"/>
  <c r="V78" i="28"/>
  <c r="X675" i="23"/>
  <c r="N78" i="30"/>
  <c r="P677" i="23"/>
  <c r="M77" i="28"/>
  <c r="O665" i="23"/>
  <c r="P77" i="27"/>
  <c r="R664" i="23"/>
  <c r="J6079" i="13"/>
  <c r="H57" i="28"/>
  <c r="J465" i="23"/>
  <c r="AC47" i="13"/>
  <c r="S12" i="30"/>
  <c r="U17" i="23"/>
  <c r="M4575" i="13"/>
  <c r="K35" i="28"/>
  <c r="M245" i="23"/>
  <c r="G5216" i="13"/>
  <c r="E44" i="29"/>
  <c r="G336" i="23"/>
  <c r="M6079" i="13"/>
  <c r="K57" i="28"/>
  <c r="M465" i="23"/>
  <c r="J4575" i="13"/>
  <c r="H35" i="28"/>
  <c r="J245" i="23"/>
  <c r="AB4413" i="13"/>
  <c r="R32" i="28"/>
  <c r="T215" i="23"/>
  <c r="E46" i="27"/>
  <c r="G354" i="23"/>
  <c r="I4575" i="13"/>
  <c r="G35" i="28"/>
  <c r="I245" i="23"/>
  <c r="AA7303" i="13"/>
  <c r="Q75" i="32"/>
  <c r="S649" i="23"/>
  <c r="AM6079" i="13"/>
  <c r="U57" i="28"/>
  <c r="W465" i="23"/>
  <c r="AA6490" i="13"/>
  <c r="Q63" i="31"/>
  <c r="S528" i="23"/>
  <c r="N6079" i="13"/>
  <c r="L57" i="28"/>
  <c r="N465" i="23"/>
  <c r="AI3141" i="13"/>
  <c r="AI3134"/>
  <c r="AI3130" s="1"/>
  <c r="AI3127" s="1"/>
  <c r="AI3104" s="1"/>
  <c r="AI3099" s="1"/>
  <c r="AI3089" s="1"/>
  <c r="AI3044" s="1"/>
  <c r="AI3041" s="1"/>
  <c r="V3957"/>
  <c r="V3940"/>
  <c r="V3937" s="1"/>
  <c r="V3934" s="1"/>
  <c r="V3915" s="1"/>
  <c r="V3912" s="1"/>
  <c r="V3895" s="1"/>
  <c r="V3741" s="1"/>
  <c r="V3738" s="1"/>
  <c r="R3957"/>
  <c r="R3940"/>
  <c r="R3937" s="1"/>
  <c r="R3934" s="1"/>
  <c r="R3915" s="1"/>
  <c r="R3912" s="1"/>
  <c r="R3895" s="1"/>
  <c r="R3741" s="1"/>
  <c r="R3738" s="1"/>
  <c r="AF3191"/>
  <c r="AF3182"/>
  <c r="AF3178" s="1"/>
  <c r="AF3174" s="1"/>
  <c r="AF3170" s="1"/>
  <c r="AF3166" s="1"/>
  <c r="AF3162" s="1"/>
  <c r="AF3145" s="1"/>
  <c r="AF3142" s="1"/>
  <c r="T3957"/>
  <c r="T3940"/>
  <c r="T3937" s="1"/>
  <c r="T3934" s="1"/>
  <c r="T3915" s="1"/>
  <c r="T3912" s="1"/>
  <c r="T3895" s="1"/>
  <c r="T3741" s="1"/>
  <c r="T3738" s="1"/>
  <c r="AK2869"/>
  <c r="AK2860"/>
  <c r="AK2848" s="1"/>
  <c r="AK2845" s="1"/>
  <c r="AK2842" s="1"/>
  <c r="AK2833" s="1"/>
  <c r="AK2810" s="1"/>
  <c r="AK2694" s="1"/>
  <c r="AK2677" s="1"/>
  <c r="AE3141"/>
  <c r="AE3134"/>
  <c r="AE3130" s="1"/>
  <c r="AE3127" s="1"/>
  <c r="AE3104" s="1"/>
  <c r="AE3099" s="1"/>
  <c r="AE3089" s="1"/>
  <c r="AE3044" s="1"/>
  <c r="AE3041" s="1"/>
  <c r="AD7343"/>
  <c r="AL7348"/>
  <c r="AN7491"/>
  <c r="X7505"/>
  <c r="O7360"/>
  <c r="W7397"/>
  <c r="Z7360"/>
  <c r="P3957"/>
  <c r="P3940"/>
  <c r="P3937" s="1"/>
  <c r="P3934" s="1"/>
  <c r="P3915" s="1"/>
  <c r="P3912" s="1"/>
  <c r="P3895" s="1"/>
  <c r="P3741" s="1"/>
  <c r="P3738" s="1"/>
  <c r="AG3141"/>
  <c r="AG3134"/>
  <c r="AG3130" s="1"/>
  <c r="AG3127" s="1"/>
  <c r="AG3104" s="1"/>
  <c r="AG3099" s="1"/>
  <c r="AG3089" s="1"/>
  <c r="AG3044" s="1"/>
  <c r="AG3041" s="1"/>
  <c r="U3957"/>
  <c r="U3940"/>
  <c r="U3937" s="1"/>
  <c r="U3934" s="1"/>
  <c r="U3915" s="1"/>
  <c r="U3912" s="1"/>
  <c r="U3895" s="1"/>
  <c r="U3741" s="1"/>
  <c r="U3738" s="1"/>
  <c r="G5048"/>
  <c r="H7348"/>
  <c r="S3957"/>
  <c r="S3940"/>
  <c r="S3937" s="1"/>
  <c r="S3934" s="1"/>
  <c r="S3915" s="1"/>
  <c r="S3912" s="1"/>
  <c r="S3895" s="1"/>
  <c r="S3741" s="1"/>
  <c r="S3738" s="1"/>
  <c r="AJ3191"/>
  <c r="AJ3182"/>
  <c r="AJ3178" s="1"/>
  <c r="AJ3174" s="1"/>
  <c r="AJ3170" s="1"/>
  <c r="AJ3166" s="1"/>
  <c r="AJ3162" s="1"/>
  <c r="AJ3145" s="1"/>
  <c r="AJ3142" s="1"/>
  <c r="AH3191"/>
  <c r="AH3182"/>
  <c r="AH3178" s="1"/>
  <c r="AH3174" s="1"/>
  <c r="AH3170" s="1"/>
  <c r="AH3166" s="1"/>
  <c r="AH3162" s="1"/>
  <c r="AH3145" s="1"/>
  <c r="AH3142" s="1"/>
  <c r="Q3957"/>
  <c r="Q3940"/>
  <c r="Q3937" s="1"/>
  <c r="Q3934" s="1"/>
  <c r="Q3915" s="1"/>
  <c r="Q3912" s="1"/>
  <c r="Q3895" s="1"/>
  <c r="Q3741" s="1"/>
  <c r="Q3738" s="1"/>
  <c r="F76" i="32" l="1"/>
  <c r="H659" i="23"/>
  <c r="T76" i="32"/>
  <c r="V659" i="23"/>
  <c r="N6045" i="13"/>
  <c r="L57" i="27"/>
  <c r="N464" i="23"/>
  <c r="AM6045" i="13"/>
  <c r="U57" i="27"/>
  <c r="W464" i="23"/>
  <c r="I4553" i="13"/>
  <c r="G35" i="27"/>
  <c r="I244" i="23"/>
  <c r="AB4374" i="13"/>
  <c r="R32" i="27"/>
  <c r="T214" i="23"/>
  <c r="M6045" i="13"/>
  <c r="K57" i="27"/>
  <c r="M464" i="23"/>
  <c r="M4553" i="13"/>
  <c r="K35" i="27"/>
  <c r="M244" i="23"/>
  <c r="J6045" i="13"/>
  <c r="H57" i="27"/>
  <c r="J464" i="23"/>
  <c r="N4553" i="13"/>
  <c r="L35" i="27"/>
  <c r="N244" i="23"/>
  <c r="I6112" i="13"/>
  <c r="G58" i="27"/>
  <c r="I474" i="23"/>
  <c r="G5164" i="13"/>
  <c r="E43" i="29"/>
  <c r="G326" i="23"/>
  <c r="K4497" i="13"/>
  <c r="I34" i="27"/>
  <c r="K234" i="23"/>
  <c r="AB5788" i="13"/>
  <c r="R53" i="27"/>
  <c r="T424" i="23"/>
  <c r="AA4963" i="13"/>
  <c r="Q40" i="28"/>
  <c r="S295" i="23"/>
  <c r="G5107" i="13"/>
  <c r="E42" i="30"/>
  <c r="G317" i="23"/>
  <c r="M77" i="27"/>
  <c r="O664" i="23"/>
  <c r="G5045" i="13"/>
  <c r="G308" i="23"/>
  <c r="E41" i="31"/>
  <c r="P76" i="26"/>
  <c r="R663" i="23"/>
  <c r="N78" i="29"/>
  <c r="P676" i="23"/>
  <c r="V78" i="27"/>
  <c r="X674" i="23"/>
  <c r="AA6487" i="13"/>
  <c r="Q63" i="30"/>
  <c r="S527" i="23"/>
  <c r="AA7300" i="13"/>
  <c r="Q75" i="31"/>
  <c r="S648" i="23"/>
  <c r="G5312" i="13"/>
  <c r="E45" i="26"/>
  <c r="G353" i="23"/>
  <c r="J4553" i="13"/>
  <c r="H35" i="27"/>
  <c r="J244" i="23"/>
  <c r="G5212" i="13"/>
  <c r="E44" i="28"/>
  <c r="G335" i="23"/>
  <c r="AC38" i="13"/>
  <c r="S12" i="29"/>
  <c r="U16" i="23"/>
  <c r="H661"/>
  <c r="AM4497" i="13"/>
  <c r="U34" i="27"/>
  <c r="W234" i="23"/>
  <c r="AC4228" i="13"/>
  <c r="S31" i="27"/>
  <c r="U204" i="23"/>
  <c r="E45" i="27"/>
  <c r="G344" i="23"/>
  <c r="L6045" i="13"/>
  <c r="J57" i="27"/>
  <c r="L464" i="23"/>
  <c r="G5823" i="13"/>
  <c r="E53" i="25"/>
  <c r="G5831" i="13"/>
  <c r="G432" i="23"/>
  <c r="G431" s="1"/>
  <c r="AC5906" i="13"/>
  <c r="S55" i="27"/>
  <c r="U444" i="23"/>
  <c r="L4497" i="13"/>
  <c r="J34" i="27"/>
  <c r="L234" i="23"/>
  <c r="K6112" i="13"/>
  <c r="I58" i="27"/>
  <c r="K474" i="23"/>
  <c r="AH3141" i="13"/>
  <c r="AH3134"/>
  <c r="AH3130" s="1"/>
  <c r="AH3127" s="1"/>
  <c r="AH3104" s="1"/>
  <c r="AH3099" s="1"/>
  <c r="AH3089" s="1"/>
  <c r="AH3044" s="1"/>
  <c r="AH3041" s="1"/>
  <c r="AJ3141"/>
  <c r="AJ3134"/>
  <c r="AJ3130" s="1"/>
  <c r="AJ3127" s="1"/>
  <c r="AJ3104" s="1"/>
  <c r="AJ3099" s="1"/>
  <c r="AJ3089" s="1"/>
  <c r="AJ3044" s="1"/>
  <c r="AJ3041" s="1"/>
  <c r="G4977"/>
  <c r="P3737"/>
  <c r="P3730"/>
  <c r="P3712" s="1"/>
  <c r="P3688" s="1"/>
  <c r="P3635" s="1"/>
  <c r="P3630" s="1"/>
  <c r="P3601" s="1"/>
  <c r="P3196" s="1"/>
  <c r="P3192" s="1"/>
  <c r="AK2676"/>
  <c r="AK2663"/>
  <c r="AK2638" s="1"/>
  <c r="AK2635" s="1"/>
  <c r="AK2631" s="1"/>
  <c r="AK2620" s="1"/>
  <c r="AK2602" s="1"/>
  <c r="AK2506" s="1"/>
  <c r="AK2503" s="1"/>
  <c r="H7343"/>
  <c r="Z7357"/>
  <c r="W7360"/>
  <c r="O7357"/>
  <c r="O7356" s="1"/>
  <c r="X7502"/>
  <c r="AN7432"/>
  <c r="AD7340"/>
  <c r="AL7343"/>
  <c r="Q3737"/>
  <c r="Q3730"/>
  <c r="Q3712" s="1"/>
  <c r="Q3688" s="1"/>
  <c r="Q3635" s="1"/>
  <c r="Q3630" s="1"/>
  <c r="Q3601" s="1"/>
  <c r="Q3196" s="1"/>
  <c r="Q3192" s="1"/>
  <c r="S3737"/>
  <c r="S3730"/>
  <c r="S3712" s="1"/>
  <c r="S3688" s="1"/>
  <c r="S3635" s="1"/>
  <c r="S3630" s="1"/>
  <c r="S3601" s="1"/>
  <c r="S3196" s="1"/>
  <c r="S3192" s="1"/>
  <c r="U3737"/>
  <c r="U3730"/>
  <c r="U3712" s="1"/>
  <c r="U3688" s="1"/>
  <c r="U3635" s="1"/>
  <c r="U3630" s="1"/>
  <c r="U3601" s="1"/>
  <c r="U3196" s="1"/>
  <c r="U3192" s="1"/>
  <c r="AG3040"/>
  <c r="AG3022"/>
  <c r="AG3008" s="1"/>
  <c r="AG3004" s="1"/>
  <c r="AG2994" s="1"/>
  <c r="AG2991" s="1"/>
  <c r="AG2947" s="1"/>
  <c r="AG2870" s="1"/>
  <c r="AE3040"/>
  <c r="AE3022"/>
  <c r="AE3008" s="1"/>
  <c r="AE3004" s="1"/>
  <c r="AE2994" s="1"/>
  <c r="AE2991" s="1"/>
  <c r="AE2947" s="1"/>
  <c r="AE2870" s="1"/>
  <c r="T3737"/>
  <c r="T3730"/>
  <c r="T3712" s="1"/>
  <c r="T3688" s="1"/>
  <c r="T3635" s="1"/>
  <c r="T3630" s="1"/>
  <c r="T3601" s="1"/>
  <c r="T3196" s="1"/>
  <c r="T3192" s="1"/>
  <c r="AF3141"/>
  <c r="AF3134"/>
  <c r="AF3130" s="1"/>
  <c r="AF3127" s="1"/>
  <c r="AF3104" s="1"/>
  <c r="AF3099" s="1"/>
  <c r="AF3089" s="1"/>
  <c r="AF3044" s="1"/>
  <c r="AF3041" s="1"/>
  <c r="R3737"/>
  <c r="R3730"/>
  <c r="R3712" s="1"/>
  <c r="R3688" s="1"/>
  <c r="R3635" s="1"/>
  <c r="R3630" s="1"/>
  <c r="R3601" s="1"/>
  <c r="R3196" s="1"/>
  <c r="R3192" s="1"/>
  <c r="V3737"/>
  <c r="V3730"/>
  <c r="V3712" s="1"/>
  <c r="V3688" s="1"/>
  <c r="V3635" s="1"/>
  <c r="V3630" s="1"/>
  <c r="V3601" s="1"/>
  <c r="V3196" s="1"/>
  <c r="V3192" s="1"/>
  <c r="AI3040"/>
  <c r="AI3022"/>
  <c r="AI3008" s="1"/>
  <c r="AI3004" s="1"/>
  <c r="AI2994" s="1"/>
  <c r="AI2991" s="1"/>
  <c r="AI2947" s="1"/>
  <c r="AI2870" s="1"/>
  <c r="G5783" l="1"/>
  <c r="T76" i="31"/>
  <c r="V658" i="23"/>
  <c r="Z7356" i="13"/>
  <c r="P76" i="25"/>
  <c r="R662" i="23"/>
  <c r="G4974" i="13"/>
  <c r="E40" i="31"/>
  <c r="G298" i="23"/>
  <c r="K6104" i="13"/>
  <c r="I57" i="26"/>
  <c r="K473" i="23"/>
  <c r="AC5897" i="13"/>
  <c r="S54" i="26"/>
  <c r="U443" i="23"/>
  <c r="G429"/>
  <c r="G421" s="1"/>
  <c r="E53" i="32"/>
  <c r="G5238" i="13"/>
  <c r="E44" i="26"/>
  <c r="G343" i="23"/>
  <c r="AM4494" i="13"/>
  <c r="U33" i="26"/>
  <c r="W233" i="23"/>
  <c r="AC30" i="13"/>
  <c r="S12" i="28"/>
  <c r="U15" i="23"/>
  <c r="J4550" i="13"/>
  <c r="H34" i="26"/>
  <c r="J243" i="23"/>
  <c r="AA7296" i="13"/>
  <c r="Q75" i="30"/>
  <c r="S647" i="23"/>
  <c r="G5042" i="13"/>
  <c r="E41" i="30"/>
  <c r="G307" i="23"/>
  <c r="G5103" i="13"/>
  <c r="E42" i="29"/>
  <c r="G316" i="23"/>
  <c r="AB5784" i="13"/>
  <c r="R52" i="26"/>
  <c r="T423" i="23"/>
  <c r="G325"/>
  <c r="E43" i="28"/>
  <c r="N4550" i="13"/>
  <c r="L34" i="26"/>
  <c r="N243" i="23"/>
  <c r="M4550" i="13"/>
  <c r="K34" i="26"/>
  <c r="M243" i="23"/>
  <c r="AB4371" i="13"/>
  <c r="R31" i="26"/>
  <c r="T213" i="23"/>
  <c r="AM6041" i="13"/>
  <c r="U56" i="26"/>
  <c r="W463" i="23"/>
  <c r="V77" i="26"/>
  <c r="X673" i="23"/>
  <c r="N78" i="28"/>
  <c r="P675" i="23"/>
  <c r="M76" i="26"/>
  <c r="O663" i="23"/>
  <c r="F76" i="31"/>
  <c r="H658" i="23"/>
  <c r="L4494" i="13"/>
  <c r="J33" i="26"/>
  <c r="L233" i="23"/>
  <c r="L6041" i="13"/>
  <c r="J56" i="26"/>
  <c r="L463" i="23"/>
  <c r="AC4225" i="13"/>
  <c r="S30" i="26"/>
  <c r="U203" i="23"/>
  <c r="E44" i="27"/>
  <c r="G334" i="23"/>
  <c r="G5303" i="13"/>
  <c r="E45" i="25"/>
  <c r="G5311" i="13"/>
  <c r="G352" i="23"/>
  <c r="G351" s="1"/>
  <c r="AA6483" i="13"/>
  <c r="Q63" i="29"/>
  <c r="S526" i="23"/>
  <c r="AA4912" i="13"/>
  <c r="Q40" i="27"/>
  <c r="S294" i="23"/>
  <c r="K4494" i="13"/>
  <c r="I33" i="26"/>
  <c r="K233" i="23"/>
  <c r="G57" i="26"/>
  <c r="I473" i="23"/>
  <c r="J6041" i="13"/>
  <c r="H56" i="26"/>
  <c r="J463" i="23"/>
  <c r="M6041" i="13"/>
  <c r="K56" i="26"/>
  <c r="M463" i="23"/>
  <c r="I4550" i="13"/>
  <c r="G34" i="26"/>
  <c r="I243" i="23"/>
  <c r="N6041" i="13"/>
  <c r="L56" i="26"/>
  <c r="N463" i="23"/>
  <c r="AI2869" i="13"/>
  <c r="AI2860"/>
  <c r="AI2848" s="1"/>
  <c r="AI2845" s="1"/>
  <c r="AI2842" s="1"/>
  <c r="AI2833" s="1"/>
  <c r="AI2810" s="1"/>
  <c r="AI2694" s="1"/>
  <c r="AI2677" s="1"/>
  <c r="R3191"/>
  <c r="R3182"/>
  <c r="R3178" s="1"/>
  <c r="R3174" s="1"/>
  <c r="R3170" s="1"/>
  <c r="R3166" s="1"/>
  <c r="R3162" s="1"/>
  <c r="R3145" s="1"/>
  <c r="R3142" s="1"/>
  <c r="AF3040"/>
  <c r="AF3022"/>
  <c r="AF3008" s="1"/>
  <c r="AF3004" s="1"/>
  <c r="AF2994" s="1"/>
  <c r="AF2991" s="1"/>
  <c r="AF2947" s="1"/>
  <c r="AF2870" s="1"/>
  <c r="U3191"/>
  <c r="U3182"/>
  <c r="U3178" s="1"/>
  <c r="U3174" s="1"/>
  <c r="U3170" s="1"/>
  <c r="U3166" s="1"/>
  <c r="U3162" s="1"/>
  <c r="U3145" s="1"/>
  <c r="U3142" s="1"/>
  <c r="Q3191"/>
  <c r="Q3182"/>
  <c r="Q3178" s="1"/>
  <c r="Q3174" s="1"/>
  <c r="Q3170" s="1"/>
  <c r="Q3166" s="1"/>
  <c r="Q3162" s="1"/>
  <c r="Q3145" s="1"/>
  <c r="Q3142" s="1"/>
  <c r="O7348"/>
  <c r="W7357"/>
  <c r="Z7348"/>
  <c r="AK2502"/>
  <c r="AK2472"/>
  <c r="AK2468" s="1"/>
  <c r="AK2465" s="1"/>
  <c r="AK2453" s="1"/>
  <c r="AK2449" s="1"/>
  <c r="AK2445" s="1"/>
  <c r="AK2269" s="1"/>
  <c r="AK2265" s="1"/>
  <c r="AD7335"/>
  <c r="AL7340"/>
  <c r="AN7428"/>
  <c r="X7491"/>
  <c r="H7340"/>
  <c r="V3191"/>
  <c r="V3182"/>
  <c r="V3178" s="1"/>
  <c r="V3174" s="1"/>
  <c r="V3170" s="1"/>
  <c r="V3166" s="1"/>
  <c r="V3162" s="1"/>
  <c r="V3145" s="1"/>
  <c r="V3142" s="1"/>
  <c r="T3191"/>
  <c r="T3182"/>
  <c r="T3178" s="1"/>
  <c r="T3174" s="1"/>
  <c r="T3170" s="1"/>
  <c r="T3166" s="1"/>
  <c r="T3162" s="1"/>
  <c r="T3145" s="1"/>
  <c r="T3142" s="1"/>
  <c r="AE2869"/>
  <c r="AE2860"/>
  <c r="AE2848" s="1"/>
  <c r="AE2845" s="1"/>
  <c r="AE2842" s="1"/>
  <c r="AE2833" s="1"/>
  <c r="AE2810" s="1"/>
  <c r="AE2694" s="1"/>
  <c r="AE2677" s="1"/>
  <c r="AG2869"/>
  <c r="AG2860"/>
  <c r="AG2848" s="1"/>
  <c r="AG2845" s="1"/>
  <c r="AG2842" s="1"/>
  <c r="AG2833" s="1"/>
  <c r="AG2810" s="1"/>
  <c r="AG2694" s="1"/>
  <c r="AG2677" s="1"/>
  <c r="S3191"/>
  <c r="S3182"/>
  <c r="S3178" s="1"/>
  <c r="S3174" s="1"/>
  <c r="S3170" s="1"/>
  <c r="S3166" s="1"/>
  <c r="S3162" s="1"/>
  <c r="S3145" s="1"/>
  <c r="S3142" s="1"/>
  <c r="P3191"/>
  <c r="P3182"/>
  <c r="P3178" s="1"/>
  <c r="P3174" s="1"/>
  <c r="P3170" s="1"/>
  <c r="P3166" s="1"/>
  <c r="P3162" s="1"/>
  <c r="P3145" s="1"/>
  <c r="P3142" s="1"/>
  <c r="G4891"/>
  <c r="AJ3040"/>
  <c r="AJ3022"/>
  <c r="AJ3008" s="1"/>
  <c r="AJ3004" s="1"/>
  <c r="AJ2994" s="1"/>
  <c r="AJ2991" s="1"/>
  <c r="AJ2947" s="1"/>
  <c r="AJ2870" s="1"/>
  <c r="AH3040"/>
  <c r="AH3022"/>
  <c r="AH3008" s="1"/>
  <c r="AH3004" s="1"/>
  <c r="AH2994" s="1"/>
  <c r="AH2991" s="1"/>
  <c r="AH2947" s="1"/>
  <c r="AH2870" s="1"/>
  <c r="G5237" l="1"/>
  <c r="G4888"/>
  <c r="E39" i="31"/>
  <c r="G288" i="23"/>
  <c r="N78" i="27"/>
  <c r="P674" i="23"/>
  <c r="W7356" i="13"/>
  <c r="M76" i="25"/>
  <c r="O662" i="23"/>
  <c r="O661" s="1"/>
  <c r="N6030" i="13"/>
  <c r="N6040"/>
  <c r="L56" i="25"/>
  <c r="N462" i="23"/>
  <c r="N461" s="1"/>
  <c r="M6030" i="13"/>
  <c r="M6040"/>
  <c r="K56" i="25"/>
  <c r="M462" i="23"/>
  <c r="M461" s="1"/>
  <c r="I6095" i="13"/>
  <c r="I6103"/>
  <c r="G57" i="25"/>
  <c r="I472" i="23"/>
  <c r="I471" s="1"/>
  <c r="AA4903" i="13"/>
  <c r="Q39" i="26"/>
  <c r="S293" i="23"/>
  <c r="G5187" i="13"/>
  <c r="E43" i="26"/>
  <c r="G333" i="23"/>
  <c r="L6030" i="13"/>
  <c r="L6040"/>
  <c r="J56" i="25"/>
  <c r="L462" i="23"/>
  <c r="L461" s="1"/>
  <c r="AM6030" i="13"/>
  <c r="AM6040"/>
  <c r="U56" i="25"/>
  <c r="W462" i="23"/>
  <c r="W461" s="1"/>
  <c r="M4540" i="13"/>
  <c r="M4549"/>
  <c r="K34" i="25"/>
  <c r="M242" i="23"/>
  <c r="M241" s="1"/>
  <c r="E43" i="27"/>
  <c r="G324" i="23"/>
  <c r="G5099" i="13"/>
  <c r="G315" i="23"/>
  <c r="E42" i="28"/>
  <c r="AA7292" i="13"/>
  <c r="Q75" i="29"/>
  <c r="S646" i="23"/>
  <c r="AC23" i="13"/>
  <c r="S12" i="27"/>
  <c r="U14" i="23"/>
  <c r="G5229" i="13"/>
  <c r="E44" i="25"/>
  <c r="G342" i="23"/>
  <c r="K6095" i="13"/>
  <c r="K6103"/>
  <c r="I57" i="25"/>
  <c r="K472" i="23"/>
  <c r="K471" s="1"/>
  <c r="R661"/>
  <c r="F76" i="30"/>
  <c r="H657" i="23"/>
  <c r="AN7427" i="13"/>
  <c r="V77" i="25"/>
  <c r="X672" i="23"/>
  <c r="X671" s="1"/>
  <c r="T76" i="30"/>
  <c r="V657" i="23"/>
  <c r="P76" i="32"/>
  <c r="R659" i="23"/>
  <c r="I4540" i="13"/>
  <c r="I4549"/>
  <c r="G34" i="25"/>
  <c r="I242" i="23"/>
  <c r="I241" s="1"/>
  <c r="J6030" i="13"/>
  <c r="J6040"/>
  <c r="H56" i="25"/>
  <c r="J462" i="23"/>
  <c r="J461" s="1"/>
  <c r="K4484" i="13"/>
  <c r="K4493"/>
  <c r="I33" i="25"/>
  <c r="K232" i="23"/>
  <c r="K231" s="1"/>
  <c r="AA6479" i="13"/>
  <c r="Q63" i="28"/>
  <c r="S525" i="23"/>
  <c r="G349"/>
  <c r="E45" i="32"/>
  <c r="AC4214" i="13"/>
  <c r="AC4224"/>
  <c r="S30" i="25"/>
  <c r="U202" i="23"/>
  <c r="U201" s="1"/>
  <c r="L4484" i="13"/>
  <c r="L4493"/>
  <c r="J33" i="25"/>
  <c r="L232" i="23"/>
  <c r="L231" s="1"/>
  <c r="AB4356" i="13"/>
  <c r="AB4370"/>
  <c r="R31" i="25"/>
  <c r="T212" i="23"/>
  <c r="T211" s="1"/>
  <c r="N4540" i="13"/>
  <c r="N4549"/>
  <c r="L34" i="25"/>
  <c r="N242" i="23"/>
  <c r="N241" s="1"/>
  <c r="AB5772" i="13"/>
  <c r="R52" i="25"/>
  <c r="T422" i="23"/>
  <c r="T421" s="1"/>
  <c r="AB5783" i="13"/>
  <c r="G5038"/>
  <c r="E41" i="29"/>
  <c r="G306" i="23"/>
  <c r="J4540" i="13"/>
  <c r="J4549"/>
  <c r="H34" i="25"/>
  <c r="J242" i="23"/>
  <c r="J241" s="1"/>
  <c r="AM4484" i="13"/>
  <c r="AM4493"/>
  <c r="U33" i="25"/>
  <c r="W232" i="23"/>
  <c r="W231" s="1"/>
  <c r="AC5884" i="13"/>
  <c r="AC5896"/>
  <c r="S54" i="25"/>
  <c r="U442" i="23"/>
  <c r="U441" s="1"/>
  <c r="G4971" i="13"/>
  <c r="E40" i="30"/>
  <c r="G297" i="23"/>
  <c r="AH2869" i="13"/>
  <c r="AH2860"/>
  <c r="AH2848" s="1"/>
  <c r="AH2845" s="1"/>
  <c r="AH2842" s="1"/>
  <c r="AH2833" s="1"/>
  <c r="AH2810" s="1"/>
  <c r="AH2694" s="1"/>
  <c r="AH2677" s="1"/>
  <c r="AJ2869"/>
  <c r="AJ2860"/>
  <c r="AJ2848" s="1"/>
  <c r="AJ2845" s="1"/>
  <c r="AJ2842" s="1"/>
  <c r="AJ2833" s="1"/>
  <c r="AJ2810" s="1"/>
  <c r="AJ2694" s="1"/>
  <c r="AJ2677" s="1"/>
  <c r="G4814"/>
  <c r="P3141"/>
  <c r="P3134"/>
  <c r="P3130" s="1"/>
  <c r="P3127" s="1"/>
  <c r="P3104" s="1"/>
  <c r="P3099" s="1"/>
  <c r="P3089" s="1"/>
  <c r="P3044" s="1"/>
  <c r="P3041" s="1"/>
  <c r="S3141"/>
  <c r="S3134"/>
  <c r="S3130" s="1"/>
  <c r="S3127" s="1"/>
  <c r="S3104" s="1"/>
  <c r="S3099" s="1"/>
  <c r="S3089" s="1"/>
  <c r="S3044" s="1"/>
  <c r="S3041" s="1"/>
  <c r="AG2676"/>
  <c r="AG2663"/>
  <c r="AG2638" s="1"/>
  <c r="AG2635" s="1"/>
  <c r="AG2631" s="1"/>
  <c r="AG2620" s="1"/>
  <c r="AG2602" s="1"/>
  <c r="AG2506" s="1"/>
  <c r="AG2503" s="1"/>
  <c r="AE2676"/>
  <c r="AE2663"/>
  <c r="AE2638" s="1"/>
  <c r="AE2635" s="1"/>
  <c r="AE2631" s="1"/>
  <c r="AE2620" s="1"/>
  <c r="AE2602" s="1"/>
  <c r="AE2506" s="1"/>
  <c r="AE2503" s="1"/>
  <c r="T3141"/>
  <c r="T3134"/>
  <c r="T3130" s="1"/>
  <c r="T3127" s="1"/>
  <c r="T3104" s="1"/>
  <c r="T3099" s="1"/>
  <c r="T3089" s="1"/>
  <c r="T3044" s="1"/>
  <c r="T3041" s="1"/>
  <c r="V3141"/>
  <c r="V3134"/>
  <c r="V3130" s="1"/>
  <c r="V3127" s="1"/>
  <c r="V3104" s="1"/>
  <c r="V3099" s="1"/>
  <c r="V3089" s="1"/>
  <c r="V3044" s="1"/>
  <c r="V3041" s="1"/>
  <c r="H7335"/>
  <c r="X7432"/>
  <c r="AN7414"/>
  <c r="AD7332"/>
  <c r="AL7335"/>
  <c r="Z7343"/>
  <c r="O7343"/>
  <c r="W7348"/>
  <c r="AK2264"/>
  <c r="AK2235"/>
  <c r="AK2232" s="1"/>
  <c r="AK2229" s="1"/>
  <c r="AK2224" s="1"/>
  <c r="AK2117" s="1"/>
  <c r="AK2113" s="1"/>
  <c r="Q3141"/>
  <c r="Q3134"/>
  <c r="Q3130" s="1"/>
  <c r="Q3127" s="1"/>
  <c r="Q3104" s="1"/>
  <c r="Q3099" s="1"/>
  <c r="Q3089" s="1"/>
  <c r="Q3044" s="1"/>
  <c r="Q3041" s="1"/>
  <c r="U3141"/>
  <c r="U3134"/>
  <c r="U3130" s="1"/>
  <c r="U3127" s="1"/>
  <c r="U3104" s="1"/>
  <c r="U3099" s="1"/>
  <c r="U3089" s="1"/>
  <c r="U3044" s="1"/>
  <c r="U3041" s="1"/>
  <c r="AF2869"/>
  <c r="AF2860"/>
  <c r="AF2848" s="1"/>
  <c r="AF2845" s="1"/>
  <c r="AF2842" s="1"/>
  <c r="AF2833" s="1"/>
  <c r="AF2810" s="1"/>
  <c r="AF2694" s="1"/>
  <c r="AF2677" s="1"/>
  <c r="R3141"/>
  <c r="R3134"/>
  <c r="R3130" s="1"/>
  <c r="R3127" s="1"/>
  <c r="R3104" s="1"/>
  <c r="R3099" s="1"/>
  <c r="R3089" s="1"/>
  <c r="R3044" s="1"/>
  <c r="R3041" s="1"/>
  <c r="AI2676"/>
  <c r="AI2663"/>
  <c r="AI2638" s="1"/>
  <c r="AI2635" s="1"/>
  <c r="AI2631" s="1"/>
  <c r="AI2620" s="1"/>
  <c r="AI2602" s="1"/>
  <c r="AI2506" s="1"/>
  <c r="AI2503" s="1"/>
  <c r="N77" i="26" l="1"/>
  <c r="P673" i="23"/>
  <c r="G4811" i="13"/>
  <c r="E38" i="31"/>
  <c r="G278" i="23"/>
  <c r="G5034" i="13"/>
  <c r="E41" i="28"/>
  <c r="G305" i="23"/>
  <c r="AB5769" i="13"/>
  <c r="R52" i="32"/>
  <c r="T419" i="23"/>
  <c r="N4536" i="13"/>
  <c r="L34" i="32"/>
  <c r="N239" i="23"/>
  <c r="AB4353" i="13"/>
  <c r="R31" i="32"/>
  <c r="T209" i="23"/>
  <c r="L4480" i="13"/>
  <c r="J33" i="32"/>
  <c r="L229" i="23"/>
  <c r="AC4211" i="13"/>
  <c r="S30" i="32"/>
  <c r="U199" i="23"/>
  <c r="G339"/>
  <c r="E44" i="32"/>
  <c r="AA7288" i="13"/>
  <c r="Q75" i="28"/>
  <c r="S645" i="23"/>
  <c r="G5126" i="13"/>
  <c r="E42" i="26"/>
  <c r="G323" i="23"/>
  <c r="M4536" i="13"/>
  <c r="K34" i="32"/>
  <c r="M239" i="23"/>
  <c r="AM6027" i="13"/>
  <c r="U56" i="32"/>
  <c r="W459" i="23"/>
  <c r="L6027" i="13"/>
  <c r="J56" i="32"/>
  <c r="L459" i="23"/>
  <c r="AA4895" i="13"/>
  <c r="Q39" i="25"/>
  <c r="AA4902" i="13"/>
  <c r="S292" i="23"/>
  <c r="S291" s="1"/>
  <c r="I6092" i="13"/>
  <c r="G57" i="32"/>
  <c r="I469" i="23"/>
  <c r="M6027" i="13"/>
  <c r="K56" i="32"/>
  <c r="M459" i="23"/>
  <c r="N6027" i="13"/>
  <c r="L56" i="32"/>
  <c r="N459" i="23"/>
  <c r="G4885" i="13"/>
  <c r="E39" i="30"/>
  <c r="G287" i="23"/>
  <c r="G341"/>
  <c r="M76" i="32"/>
  <c r="O659" i="23"/>
  <c r="P76" i="31"/>
  <c r="R658" i="23"/>
  <c r="V77" i="32"/>
  <c r="X669" i="23"/>
  <c r="T76" i="29"/>
  <c r="V656" i="23"/>
  <c r="F76" i="29"/>
  <c r="H656" i="23"/>
  <c r="G4967" i="13"/>
  <c r="E40" i="29"/>
  <c r="G296" i="23"/>
  <c r="AC5881" i="13"/>
  <c r="S54" i="32"/>
  <c r="U439" i="23"/>
  <c r="AM4480" i="13"/>
  <c r="U33" i="32"/>
  <c r="W229" i="23"/>
  <c r="J4536" i="13"/>
  <c r="H34" i="32"/>
  <c r="J239" i="23"/>
  <c r="AA6438" i="13"/>
  <c r="Q63" i="27"/>
  <c r="S524" i="23"/>
  <c r="K4480" i="13"/>
  <c r="I33" i="32"/>
  <c r="K229" i="23"/>
  <c r="J6027" i="13"/>
  <c r="H56" i="32"/>
  <c r="J459" i="23"/>
  <c r="I4536" i="13"/>
  <c r="G34" i="32"/>
  <c r="I239" i="23"/>
  <c r="K6092" i="13"/>
  <c r="I57" i="32"/>
  <c r="K469" i="23"/>
  <c r="U13"/>
  <c r="S11" i="26"/>
  <c r="G5065" i="13"/>
  <c r="E42" i="27"/>
  <c r="G314" i="23"/>
  <c r="G5177" i="13"/>
  <c r="E43" i="25"/>
  <c r="G5186" i="13"/>
  <c r="G332" i="23"/>
  <c r="AF2676" i="13"/>
  <c r="AF2663"/>
  <c r="AF2638" s="1"/>
  <c r="AF2635" s="1"/>
  <c r="AF2631" s="1"/>
  <c r="AF2620" s="1"/>
  <c r="AF2602" s="1"/>
  <c r="AF2506" s="1"/>
  <c r="AF2503" s="1"/>
  <c r="AK2112"/>
  <c r="AK2103"/>
  <c r="AK2093" s="1"/>
  <c r="AK2089" s="1"/>
  <c r="AK2086" s="1"/>
  <c r="AK2082" s="1"/>
  <c r="AK2046" s="1"/>
  <c r="AK1928" s="1"/>
  <c r="AK1920" s="1"/>
  <c r="AE2502"/>
  <c r="AE2472"/>
  <c r="AE2468" s="1"/>
  <c r="AE2465" s="1"/>
  <c r="AE2453" s="1"/>
  <c r="AE2449" s="1"/>
  <c r="AE2445" s="1"/>
  <c r="AE2269" s="1"/>
  <c r="AE2265" s="1"/>
  <c r="O7340"/>
  <c r="W7343"/>
  <c r="Z7340"/>
  <c r="AD7327"/>
  <c r="AL7332"/>
  <c r="AN7410"/>
  <c r="X7428"/>
  <c r="H7332"/>
  <c r="AI2502"/>
  <c r="AI2472"/>
  <c r="AI2468" s="1"/>
  <c r="AI2465" s="1"/>
  <c r="AI2453" s="1"/>
  <c r="AI2449" s="1"/>
  <c r="AI2445" s="1"/>
  <c r="AI2269" s="1"/>
  <c r="AI2265" s="1"/>
  <c r="R3040"/>
  <c r="R3022"/>
  <c r="R3008" s="1"/>
  <c r="R3004" s="1"/>
  <c r="R2994" s="1"/>
  <c r="R2991" s="1"/>
  <c r="R2947" s="1"/>
  <c r="R2870" s="1"/>
  <c r="U3040"/>
  <c r="U3022"/>
  <c r="U3008" s="1"/>
  <c r="U3004" s="1"/>
  <c r="U2994" s="1"/>
  <c r="U2991" s="1"/>
  <c r="U2947" s="1"/>
  <c r="U2870" s="1"/>
  <c r="Q3040"/>
  <c r="Q3022"/>
  <c r="Q3008" s="1"/>
  <c r="Q3004" s="1"/>
  <c r="Q2994" s="1"/>
  <c r="Q2991" s="1"/>
  <c r="Q2947" s="1"/>
  <c r="Q2870" s="1"/>
  <c r="V3040"/>
  <c r="V3022"/>
  <c r="V3008" s="1"/>
  <c r="V3004" s="1"/>
  <c r="V2994" s="1"/>
  <c r="V2991" s="1"/>
  <c r="V2947" s="1"/>
  <c r="V2870" s="1"/>
  <c r="T3040"/>
  <c r="T3022"/>
  <c r="T3008" s="1"/>
  <c r="T3004" s="1"/>
  <c r="T2994" s="1"/>
  <c r="T2991" s="1"/>
  <c r="T2947" s="1"/>
  <c r="T2870" s="1"/>
  <c r="AG2502"/>
  <c r="AG2472"/>
  <c r="AG2468" s="1"/>
  <c r="AG2465" s="1"/>
  <c r="AG2453" s="1"/>
  <c r="AG2449" s="1"/>
  <c r="AG2445" s="1"/>
  <c r="AG2269" s="1"/>
  <c r="AG2265" s="1"/>
  <c r="S3040"/>
  <c r="S3022"/>
  <c r="S3008" s="1"/>
  <c r="S3004" s="1"/>
  <c r="S2994" s="1"/>
  <c r="S2991" s="1"/>
  <c r="S2947" s="1"/>
  <c r="S2870" s="1"/>
  <c r="P3040"/>
  <c r="P3022"/>
  <c r="P3008" s="1"/>
  <c r="P3004" s="1"/>
  <c r="P2994" s="1"/>
  <c r="P2991" s="1"/>
  <c r="P2947" s="1"/>
  <c r="P2870" s="1"/>
  <c r="G4745"/>
  <c r="AJ2676"/>
  <c r="AJ2663"/>
  <c r="AJ2638" s="1"/>
  <c r="AJ2635" s="1"/>
  <c r="AJ2631" s="1"/>
  <c r="AJ2620" s="1"/>
  <c r="AJ2602" s="1"/>
  <c r="AJ2506" s="1"/>
  <c r="AJ2503" s="1"/>
  <c r="AH2676"/>
  <c r="AH2663"/>
  <c r="AH2638" s="1"/>
  <c r="AH2635" s="1"/>
  <c r="AH2631" s="1"/>
  <c r="AH2620" s="1"/>
  <c r="AH2602" s="1"/>
  <c r="AH2506" s="1"/>
  <c r="AH2503" s="1"/>
  <c r="G331" i="23" l="1"/>
  <c r="G4742" i="13"/>
  <c r="E37" i="31"/>
  <c r="G268" i="23"/>
  <c r="T76" i="28"/>
  <c r="V655" i="23"/>
  <c r="P76" i="30"/>
  <c r="R657" i="23"/>
  <c r="G5061" i="13"/>
  <c r="E41" i="26"/>
  <c r="G313" i="23"/>
  <c r="K6089" i="13"/>
  <c r="I57" i="31"/>
  <c r="K468" i="23"/>
  <c r="J6024" i="13"/>
  <c r="H56" i="31"/>
  <c r="J458" i="23"/>
  <c r="AA6434" i="13"/>
  <c r="Q62" i="26"/>
  <c r="S523" i="23"/>
  <c r="AM4477" i="13"/>
  <c r="U33" i="31"/>
  <c r="W228" i="23"/>
  <c r="G4963" i="13"/>
  <c r="E40" i="28"/>
  <c r="G295" i="23"/>
  <c r="N6024" i="13"/>
  <c r="L56" i="31"/>
  <c r="N458" i="23"/>
  <c r="I6089" i="13"/>
  <c r="G57" i="31"/>
  <c r="I468" i="23"/>
  <c r="AA4891" i="13"/>
  <c r="Q39" i="32"/>
  <c r="S289" i="23"/>
  <c r="AM6024" i="13"/>
  <c r="U56" i="31"/>
  <c r="W458" i="23"/>
  <c r="G5117" i="13"/>
  <c r="E42" i="25"/>
  <c r="G5125" i="13"/>
  <c r="G322" i="23"/>
  <c r="AC4208" i="13"/>
  <c r="S30" i="31"/>
  <c r="U198" i="23"/>
  <c r="AB4350" i="13"/>
  <c r="R31" i="31"/>
  <c r="T208" i="23"/>
  <c r="AB5766" i="13"/>
  <c r="R52" i="31"/>
  <c r="T418" i="23"/>
  <c r="G4808" i="13"/>
  <c r="E38" i="30"/>
  <c r="G277" i="23"/>
  <c r="F76" i="28"/>
  <c r="H655" i="23"/>
  <c r="X7427" i="13"/>
  <c r="N77" i="25"/>
  <c r="P672" i="23"/>
  <c r="P671" s="1"/>
  <c r="V77" i="31"/>
  <c r="X668" i="23"/>
  <c r="M76" i="31"/>
  <c r="O658" i="23"/>
  <c r="G329"/>
  <c r="E43" i="32"/>
  <c r="AC8028" i="13"/>
  <c r="I4533"/>
  <c r="G34" i="31"/>
  <c r="I238" i="23"/>
  <c r="K4477" i="13"/>
  <c r="I33" i="31"/>
  <c r="K228" i="23"/>
  <c r="J4533" i="13"/>
  <c r="H34" i="31"/>
  <c r="J238" i="23"/>
  <c r="AC5878" i="13"/>
  <c r="S54" i="31"/>
  <c r="U438" i="23"/>
  <c r="G4874" i="13"/>
  <c r="E39" i="29"/>
  <c r="G286" i="23"/>
  <c r="M6024" i="13"/>
  <c r="K56" i="31"/>
  <c r="M458" i="23"/>
  <c r="L6024" i="13"/>
  <c r="J56" i="31"/>
  <c r="L458" i="23"/>
  <c r="M4533" i="13"/>
  <c r="K34" i="31"/>
  <c r="M238" i="23"/>
  <c r="AA7231" i="13"/>
  <c r="Q75" i="27"/>
  <c r="S644" i="23"/>
  <c r="L4477" i="13"/>
  <c r="J33" i="31"/>
  <c r="L228" i="23"/>
  <c r="N4533" i="13"/>
  <c r="L34" i="31"/>
  <c r="N238" i="23"/>
  <c r="G304"/>
  <c r="E41" i="27"/>
  <c r="AH2502" i="13"/>
  <c r="AH2472"/>
  <c r="AH2468" s="1"/>
  <c r="AH2465" s="1"/>
  <c r="AH2453" s="1"/>
  <c r="AH2449" s="1"/>
  <c r="AH2445" s="1"/>
  <c r="AH2269" s="1"/>
  <c r="AH2265" s="1"/>
  <c r="P2869"/>
  <c r="P2860"/>
  <c r="P2848" s="1"/>
  <c r="P2845" s="1"/>
  <c r="P2842" s="1"/>
  <c r="P2833" s="1"/>
  <c r="P2810" s="1"/>
  <c r="P2694" s="1"/>
  <c r="P2677" s="1"/>
  <c r="S2869"/>
  <c r="S2860"/>
  <c r="S2848" s="1"/>
  <c r="S2845" s="1"/>
  <c r="S2842" s="1"/>
  <c r="S2833" s="1"/>
  <c r="S2810" s="1"/>
  <c r="S2694" s="1"/>
  <c r="S2677" s="1"/>
  <c r="T2869"/>
  <c r="T2860"/>
  <c r="T2848" s="1"/>
  <c r="T2845" s="1"/>
  <c r="T2842" s="1"/>
  <c r="T2833" s="1"/>
  <c r="T2810" s="1"/>
  <c r="T2694" s="1"/>
  <c r="T2677" s="1"/>
  <c r="Q2869"/>
  <c r="Q2860"/>
  <c r="Q2848" s="1"/>
  <c r="Q2845" s="1"/>
  <c r="Q2842" s="1"/>
  <c r="Q2833" s="1"/>
  <c r="Q2810" s="1"/>
  <c r="Q2694" s="1"/>
  <c r="Q2677" s="1"/>
  <c r="AI2264"/>
  <c r="AI2247"/>
  <c r="AI2235" s="1"/>
  <c r="AI2232" s="1"/>
  <c r="AI2229" s="1"/>
  <c r="AI2224" s="1"/>
  <c r="AI2205" s="1"/>
  <c r="AI2117" s="1"/>
  <c r="AI2113" s="1"/>
  <c r="H7327"/>
  <c r="X7414"/>
  <c r="AN7407"/>
  <c r="AD7321"/>
  <c r="AL7327"/>
  <c r="Z7335"/>
  <c r="O7335"/>
  <c r="W7340"/>
  <c r="AJ2502"/>
  <c r="AJ2472"/>
  <c r="AJ2468" s="1"/>
  <c r="AJ2465" s="1"/>
  <c r="AJ2453" s="1"/>
  <c r="AJ2449" s="1"/>
  <c r="AJ2445" s="1"/>
  <c r="AJ2269" s="1"/>
  <c r="AJ2265" s="1"/>
  <c r="G4664"/>
  <c r="AG2264"/>
  <c r="AG2247"/>
  <c r="AG2235" s="1"/>
  <c r="AG2232" s="1"/>
  <c r="AG2229" s="1"/>
  <c r="AG2224" s="1"/>
  <c r="AG2205" s="1"/>
  <c r="AG2117" s="1"/>
  <c r="AG2113" s="1"/>
  <c r="V2869"/>
  <c r="V2860"/>
  <c r="V2848" s="1"/>
  <c r="V2845" s="1"/>
  <c r="V2842" s="1"/>
  <c r="V2833" s="1"/>
  <c r="V2810" s="1"/>
  <c r="V2694" s="1"/>
  <c r="V2677" s="1"/>
  <c r="U2869"/>
  <c r="U2860"/>
  <c r="U2848" s="1"/>
  <c r="U2845" s="1"/>
  <c r="U2842" s="1"/>
  <c r="U2833" s="1"/>
  <c r="U2810" s="1"/>
  <c r="U2694" s="1"/>
  <c r="U2677" s="1"/>
  <c r="R2869"/>
  <c r="R2860"/>
  <c r="R2848" s="1"/>
  <c r="R2845" s="1"/>
  <c r="R2842" s="1"/>
  <c r="R2833" s="1"/>
  <c r="R2810" s="1"/>
  <c r="R2694" s="1"/>
  <c r="R2677" s="1"/>
  <c r="AE2264"/>
  <c r="AE2247"/>
  <c r="AE2235" s="1"/>
  <c r="AE2232" s="1"/>
  <c r="AE2229" s="1"/>
  <c r="AE2224" s="1"/>
  <c r="AE2205" s="1"/>
  <c r="AE2117" s="1"/>
  <c r="AE2113" s="1"/>
  <c r="AK1919"/>
  <c r="AK1897"/>
  <c r="AK1891" s="1"/>
  <c r="AK1888" s="1"/>
  <c r="AK1885" s="1"/>
  <c r="AK1881" s="1"/>
  <c r="AK1835" s="1"/>
  <c r="AK1726" s="1"/>
  <c r="AK1723" s="1"/>
  <c r="AF2502"/>
  <c r="AF2472"/>
  <c r="AF2468" s="1"/>
  <c r="AF2465" s="1"/>
  <c r="AF2453" s="1"/>
  <c r="AF2449" s="1"/>
  <c r="AF2445" s="1"/>
  <c r="AF2269" s="1"/>
  <c r="AF2265" s="1"/>
  <c r="G5060" l="1"/>
  <c r="G4661"/>
  <c r="G258" i="23"/>
  <c r="E36" i="31"/>
  <c r="N4530" i="13"/>
  <c r="L34" i="30"/>
  <c r="N237" i="23"/>
  <c r="AA7228" i="13"/>
  <c r="Q74" i="26"/>
  <c r="S643" i="23"/>
  <c r="L6020" i="13"/>
  <c r="J56" i="30"/>
  <c r="L457" i="23"/>
  <c r="E39" i="28"/>
  <c r="G285" i="23"/>
  <c r="J4530" i="13"/>
  <c r="H34" i="30"/>
  <c r="J237" i="23"/>
  <c r="I4530" i="13"/>
  <c r="G34" i="30"/>
  <c r="I237" i="23"/>
  <c r="AC8025" i="13"/>
  <c r="S83" i="32"/>
  <c r="U729" i="23"/>
  <c r="G4804" i="13"/>
  <c r="E38" i="29"/>
  <c r="G276" i="23"/>
  <c r="AB4347" i="13"/>
  <c r="R31" i="30"/>
  <c r="T207" i="23"/>
  <c r="AM6020" i="13"/>
  <c r="U56" i="30"/>
  <c r="W457" i="23"/>
  <c r="I6086" i="13"/>
  <c r="G57" i="30"/>
  <c r="I467" i="23"/>
  <c r="G4912" i="13"/>
  <c r="E40" i="27"/>
  <c r="G294" i="23"/>
  <c r="AA6423" i="13"/>
  <c r="Q62" i="25"/>
  <c r="AA6433" i="13"/>
  <c r="S522" i="23"/>
  <c r="S521" s="1"/>
  <c r="K6086" i="13"/>
  <c r="I57" i="30"/>
  <c r="K467" i="23"/>
  <c r="G4739" i="13"/>
  <c r="E37" i="30"/>
  <c r="G267" i="23"/>
  <c r="G321"/>
  <c r="M76" i="30"/>
  <c r="O657" i="23"/>
  <c r="P76" i="29"/>
  <c r="R656" i="23"/>
  <c r="V77" i="30"/>
  <c r="X667" i="23"/>
  <c r="N77" i="32"/>
  <c r="P669" i="23"/>
  <c r="T76" i="27"/>
  <c r="V654" i="23"/>
  <c r="F76" i="27"/>
  <c r="H654" i="23"/>
  <c r="G4996" i="13"/>
  <c r="G303" i="23"/>
  <c r="E40" i="26"/>
  <c r="L4474" i="13"/>
  <c r="J33" i="30"/>
  <c r="L227" i="23"/>
  <c r="M4530" i="13"/>
  <c r="K34" i="30"/>
  <c r="M237" i="23"/>
  <c r="M6020" i="13"/>
  <c r="K56" i="30"/>
  <c r="M457" i="23"/>
  <c r="AC5874" i="13"/>
  <c r="S54" i="30"/>
  <c r="U437" i="23"/>
  <c r="K4474" i="13"/>
  <c r="I33" i="30"/>
  <c r="K227" i="23"/>
  <c r="AB5763" i="13"/>
  <c r="R52" i="30"/>
  <c r="T417" i="23"/>
  <c r="AC4195" i="13"/>
  <c r="S30" i="30"/>
  <c r="U197" i="23"/>
  <c r="G319"/>
  <c r="E42" i="32"/>
  <c r="AA4888" i="13"/>
  <c r="Q39" i="31"/>
  <c r="S288" i="23"/>
  <c r="N6020" i="13"/>
  <c r="L56" i="30"/>
  <c r="N457" i="23"/>
  <c r="AM4474" i="13"/>
  <c r="U33" i="30"/>
  <c r="W227" i="23"/>
  <c r="J6020" i="13"/>
  <c r="H56" i="30"/>
  <c r="J457" i="23"/>
  <c r="G5052" i="13"/>
  <c r="E41" i="25"/>
  <c r="G312" i="23"/>
  <c r="AK1722" i="13"/>
  <c r="AK1714"/>
  <c r="AK1709" s="1"/>
  <c r="AK1706" s="1"/>
  <c r="AK1701" s="1"/>
  <c r="AK1697" s="1"/>
  <c r="AK1656" s="1"/>
  <c r="AK1602" s="1"/>
  <c r="AK1598" s="1"/>
  <c r="R2676"/>
  <c r="R2663"/>
  <c r="R2638" s="1"/>
  <c r="R2635" s="1"/>
  <c r="R2631" s="1"/>
  <c r="R2620" s="1"/>
  <c r="R2602" s="1"/>
  <c r="R2506" s="1"/>
  <c r="R2503" s="1"/>
  <c r="V2676"/>
  <c r="V2663"/>
  <c r="V2638" s="1"/>
  <c r="V2635" s="1"/>
  <c r="V2631" s="1"/>
  <c r="V2620" s="1"/>
  <c r="V2602" s="1"/>
  <c r="V2506" s="1"/>
  <c r="V2503" s="1"/>
  <c r="AJ2264"/>
  <c r="AJ2247"/>
  <c r="AJ2235" s="1"/>
  <c r="AJ2232" s="1"/>
  <c r="AJ2229" s="1"/>
  <c r="AJ2224" s="1"/>
  <c r="AJ2205" s="1"/>
  <c r="AJ2117" s="1"/>
  <c r="AJ2113" s="1"/>
  <c r="Q2676"/>
  <c r="Q2663"/>
  <c r="Q2638" s="1"/>
  <c r="Q2635" s="1"/>
  <c r="Q2631" s="1"/>
  <c r="Q2620" s="1"/>
  <c r="Q2602" s="1"/>
  <c r="Q2506" s="1"/>
  <c r="Q2503" s="1"/>
  <c r="O7332"/>
  <c r="W7335"/>
  <c r="Z7332"/>
  <c r="AL7321"/>
  <c r="AD7318"/>
  <c r="AN7404"/>
  <c r="X7410"/>
  <c r="AF2264"/>
  <c r="AF2247"/>
  <c r="AF2235" s="1"/>
  <c r="AF2232" s="1"/>
  <c r="AF2229" s="1"/>
  <c r="AF2224" s="1"/>
  <c r="AF2205" s="1"/>
  <c r="AF2117" s="1"/>
  <c r="AF2113" s="1"/>
  <c r="AE2112"/>
  <c r="AE2103"/>
  <c r="AE2093" s="1"/>
  <c r="AE2089" s="1"/>
  <c r="AE2086" s="1"/>
  <c r="AE2082" s="1"/>
  <c r="AE2046" s="1"/>
  <c r="AE1928" s="1"/>
  <c r="AE1920" s="1"/>
  <c r="U2676"/>
  <c r="U2663"/>
  <c r="U2638" s="1"/>
  <c r="U2635" s="1"/>
  <c r="U2631" s="1"/>
  <c r="U2620" s="1"/>
  <c r="U2602" s="1"/>
  <c r="U2506" s="1"/>
  <c r="U2503" s="1"/>
  <c r="AG2112"/>
  <c r="AG2103"/>
  <c r="AG2093" s="1"/>
  <c r="AG2089" s="1"/>
  <c r="AG2086" s="1"/>
  <c r="AG2082" s="1"/>
  <c r="AG2046" s="1"/>
  <c r="AG1928" s="1"/>
  <c r="AG1920" s="1"/>
  <c r="G4604"/>
  <c r="AI2112"/>
  <c r="AI2103"/>
  <c r="AI2093" s="1"/>
  <c r="AI2089" s="1"/>
  <c r="AI2086" s="1"/>
  <c r="AI2082" s="1"/>
  <c r="AI2046" s="1"/>
  <c r="AI1928" s="1"/>
  <c r="AI1920" s="1"/>
  <c r="T2676"/>
  <c r="T2663"/>
  <c r="T2638" s="1"/>
  <c r="T2635" s="1"/>
  <c r="T2631" s="1"/>
  <c r="T2620" s="1"/>
  <c r="T2602" s="1"/>
  <c r="T2506" s="1"/>
  <c r="T2503" s="1"/>
  <c r="S2676"/>
  <c r="S2663"/>
  <c r="S2638" s="1"/>
  <c r="S2635" s="1"/>
  <c r="S2631" s="1"/>
  <c r="S2620" s="1"/>
  <c r="S2602" s="1"/>
  <c r="S2506" s="1"/>
  <c r="S2503" s="1"/>
  <c r="P2676"/>
  <c r="P2663"/>
  <c r="P2638" s="1"/>
  <c r="P2635" s="1"/>
  <c r="P2631" s="1"/>
  <c r="P2620" s="1"/>
  <c r="P2602" s="1"/>
  <c r="P2506" s="1"/>
  <c r="P2503" s="1"/>
  <c r="AH2264"/>
  <c r="AH2247"/>
  <c r="AH2235" s="1"/>
  <c r="AH2232" s="1"/>
  <c r="AH2229" s="1"/>
  <c r="AH2224" s="1"/>
  <c r="AH2205" s="1"/>
  <c r="AH2117" s="1"/>
  <c r="AH2113" s="1"/>
  <c r="G311" i="23" l="1"/>
  <c r="N77" i="31"/>
  <c r="P668" i="23"/>
  <c r="V77" i="29"/>
  <c r="X666" i="23"/>
  <c r="P76" i="28"/>
  <c r="R655" i="23"/>
  <c r="G309"/>
  <c r="E41" i="32"/>
  <c r="AM4469" i="13"/>
  <c r="U33" i="29"/>
  <c r="W226" i="23"/>
  <c r="AA4885" i="13"/>
  <c r="Q39" i="30"/>
  <c r="S287" i="23"/>
  <c r="AB5760" i="13"/>
  <c r="R52" i="29"/>
  <c r="T416" i="23"/>
  <c r="AC5870" i="13"/>
  <c r="S54" i="29"/>
  <c r="U436" i="23"/>
  <c r="M4526" i="13"/>
  <c r="K34" i="29"/>
  <c r="M236" i="23"/>
  <c r="G4981" i="13"/>
  <c r="E40" i="25"/>
  <c r="G4995" i="13"/>
  <c r="G302" i="23"/>
  <c r="G4735" i="13"/>
  <c r="E37" i="29"/>
  <c r="G266" i="23"/>
  <c r="G4903" i="13"/>
  <c r="E39" i="26"/>
  <c r="G293" i="23"/>
  <c r="AM6017" i="13"/>
  <c r="U56" i="29"/>
  <c r="W456" i="23"/>
  <c r="G4801" i="13"/>
  <c r="E38" i="28"/>
  <c r="G275" i="23"/>
  <c r="I4526" i="13"/>
  <c r="G34" i="29"/>
  <c r="I236" i="23"/>
  <c r="G284"/>
  <c r="E39" i="27"/>
  <c r="AA7219" i="13"/>
  <c r="Q74" i="25"/>
  <c r="AA7227" i="13"/>
  <c r="S642" i="23"/>
  <c r="S641" s="1"/>
  <c r="G4658" i="13"/>
  <c r="G257" i="23"/>
  <c r="E36" i="30"/>
  <c r="G4601" i="13"/>
  <c r="E35" i="31"/>
  <c r="G248" i="23"/>
  <c r="F75" i="26"/>
  <c r="H653" i="23"/>
  <c r="T75" i="26"/>
  <c r="V653" i="23"/>
  <c r="M76" i="29"/>
  <c r="O656" i="23"/>
  <c r="J6017" i="13"/>
  <c r="H56" i="29"/>
  <c r="J456" i="23"/>
  <c r="N6017" i="13"/>
  <c r="L56" i="29"/>
  <c r="N456" i="23"/>
  <c r="AC4192" i="13"/>
  <c r="S30" i="29"/>
  <c r="U196" i="23"/>
  <c r="K4469" i="13"/>
  <c r="I33" i="29"/>
  <c r="K226" i="23"/>
  <c r="M6017" i="13"/>
  <c r="K56" i="29"/>
  <c r="M456" i="23"/>
  <c r="L4469" i="13"/>
  <c r="J33" i="29"/>
  <c r="L226" i="23"/>
  <c r="K6083" i="13"/>
  <c r="I57" i="29"/>
  <c r="K466" i="23"/>
  <c r="AA6420" i="13"/>
  <c r="Q62" i="32"/>
  <c r="S519" i="23"/>
  <c r="I6083" i="13"/>
  <c r="G57" i="29"/>
  <c r="I466" i="23"/>
  <c r="AB4330" i="13"/>
  <c r="R31" i="29"/>
  <c r="T206" i="23"/>
  <c r="AC8022" i="13"/>
  <c r="S83" i="31"/>
  <c r="U728" i="23"/>
  <c r="J4526" i="13"/>
  <c r="H34" i="29"/>
  <c r="J236" i="23"/>
  <c r="L6017" i="13"/>
  <c r="J56" i="29"/>
  <c r="L456" i="23"/>
  <c r="N4526" i="13"/>
  <c r="L34" i="29"/>
  <c r="N236" i="23"/>
  <c r="AH2112" i="13"/>
  <c r="AH2103"/>
  <c r="AH2093" s="1"/>
  <c r="AH2089" s="1"/>
  <c r="AH2086" s="1"/>
  <c r="AH2082" s="1"/>
  <c r="AH2046" s="1"/>
  <c r="AH1928" s="1"/>
  <c r="AH1920" s="1"/>
  <c r="S2502"/>
  <c r="S2472"/>
  <c r="S2468" s="1"/>
  <c r="S2465" s="1"/>
  <c r="S2453" s="1"/>
  <c r="S2449" s="1"/>
  <c r="S2445" s="1"/>
  <c r="S2269" s="1"/>
  <c r="S2265" s="1"/>
  <c r="AI1919"/>
  <c r="AI1897"/>
  <c r="AI1891" s="1"/>
  <c r="AI1888" s="1"/>
  <c r="AI1885" s="1"/>
  <c r="AI1881" s="1"/>
  <c r="AI1835" s="1"/>
  <c r="AI1726" s="1"/>
  <c r="AI1723" s="1"/>
  <c r="AG1919"/>
  <c r="AG1897"/>
  <c r="AG1891" s="1"/>
  <c r="AG1888" s="1"/>
  <c r="AG1885" s="1"/>
  <c r="AG1881" s="1"/>
  <c r="AG1835" s="1"/>
  <c r="AG1726" s="1"/>
  <c r="AG1723" s="1"/>
  <c r="AE1919"/>
  <c r="AE1897"/>
  <c r="AE1891" s="1"/>
  <c r="AE1888" s="1"/>
  <c r="AE1885" s="1"/>
  <c r="AE1881" s="1"/>
  <c r="AE1835" s="1"/>
  <c r="AE1726" s="1"/>
  <c r="AE1723" s="1"/>
  <c r="AD7317"/>
  <c r="AD7307"/>
  <c r="AL7318"/>
  <c r="AJ2112"/>
  <c r="AJ2103"/>
  <c r="AJ2093" s="1"/>
  <c r="AJ2089" s="1"/>
  <c r="AJ2086" s="1"/>
  <c r="AJ2082" s="1"/>
  <c r="AJ2046" s="1"/>
  <c r="AJ1928" s="1"/>
  <c r="AJ1920" s="1"/>
  <c r="H7318"/>
  <c r="X7407"/>
  <c r="AN7401"/>
  <c r="O7327"/>
  <c r="W7332"/>
  <c r="P2502"/>
  <c r="P2472"/>
  <c r="P2468" s="1"/>
  <c r="P2465" s="1"/>
  <c r="P2453" s="1"/>
  <c r="P2449" s="1"/>
  <c r="P2445" s="1"/>
  <c r="P2269" s="1"/>
  <c r="P2265" s="1"/>
  <c r="T2502"/>
  <c r="T2472"/>
  <c r="T2468" s="1"/>
  <c r="T2465" s="1"/>
  <c r="T2453" s="1"/>
  <c r="T2449" s="1"/>
  <c r="T2445" s="1"/>
  <c r="T2269" s="1"/>
  <c r="T2265" s="1"/>
  <c r="G4536"/>
  <c r="U2502"/>
  <c r="U2472"/>
  <c r="U2468" s="1"/>
  <c r="U2465" s="1"/>
  <c r="U2453" s="1"/>
  <c r="U2449" s="1"/>
  <c r="U2445" s="1"/>
  <c r="U2269" s="1"/>
  <c r="U2265" s="1"/>
  <c r="AF2112"/>
  <c r="AF2103"/>
  <c r="AF2093" s="1"/>
  <c r="AF2089" s="1"/>
  <c r="AF2086" s="1"/>
  <c r="AF2082" s="1"/>
  <c r="AF2046" s="1"/>
  <c r="AF1928" s="1"/>
  <c r="AF1920" s="1"/>
  <c r="Q2502"/>
  <c r="Q2472"/>
  <c r="Q2468" s="1"/>
  <c r="Q2465" s="1"/>
  <c r="Q2453" s="1"/>
  <c r="Q2449" s="1"/>
  <c r="Q2445" s="1"/>
  <c r="Q2269" s="1"/>
  <c r="Q2265" s="1"/>
  <c r="V2502"/>
  <c r="V2472"/>
  <c r="V2468" s="1"/>
  <c r="V2465" s="1"/>
  <c r="V2453" s="1"/>
  <c r="V2449" s="1"/>
  <c r="V2445" s="1"/>
  <c r="V2269" s="1"/>
  <c r="V2265" s="1"/>
  <c r="R2502"/>
  <c r="R2472"/>
  <c r="R2468" s="1"/>
  <c r="R2465" s="1"/>
  <c r="R2453" s="1"/>
  <c r="R2449" s="1"/>
  <c r="R2445" s="1"/>
  <c r="R2269" s="1"/>
  <c r="R2265" s="1"/>
  <c r="AK1597"/>
  <c r="AK1585"/>
  <c r="AK1580" s="1"/>
  <c r="AK1577" s="1"/>
  <c r="AK1554" s="1"/>
  <c r="AK1551" s="1"/>
  <c r="AK1539" s="1"/>
  <c r="AK1488" s="1"/>
  <c r="AK1485" s="1"/>
  <c r="G301" i="23" l="1"/>
  <c r="F75" i="25"/>
  <c r="H652" i="23"/>
  <c r="H7317" i="13"/>
  <c r="L6013"/>
  <c r="J56" i="28"/>
  <c r="L455" i="23"/>
  <c r="AC8018" i="13"/>
  <c r="S83" i="30"/>
  <c r="U727" i="23"/>
  <c r="I6079" i="13"/>
  <c r="G57" i="28"/>
  <c r="I465" i="23"/>
  <c r="K6079" i="13"/>
  <c r="I57" i="28"/>
  <c r="K465" i="23"/>
  <c r="M6013" i="13"/>
  <c r="K56" i="28"/>
  <c r="M455" i="23"/>
  <c r="AC4189" i="13"/>
  <c r="S30" i="28"/>
  <c r="U195" i="23"/>
  <c r="J6013" i="13"/>
  <c r="H56" i="28"/>
  <c r="J455" i="23"/>
  <c r="G4598" i="13"/>
  <c r="E35" i="30"/>
  <c r="G247" i="23"/>
  <c r="G4825" i="13"/>
  <c r="G283" i="23"/>
  <c r="E38" i="26"/>
  <c r="G4767" i="13"/>
  <c r="E38" i="27"/>
  <c r="G274" i="23"/>
  <c r="G4895" i="13"/>
  <c r="E39" i="25"/>
  <c r="G292" i="23"/>
  <c r="G4902" i="13"/>
  <c r="E43" i="31" s="1"/>
  <c r="M4522" i="13"/>
  <c r="K34" i="28"/>
  <c r="M235" i="23"/>
  <c r="AB5744" i="13"/>
  <c r="R52" i="28"/>
  <c r="T415" i="23"/>
  <c r="AM4465" i="13"/>
  <c r="U33" i="28"/>
  <c r="W225" i="23"/>
  <c r="G4533" i="13"/>
  <c r="E34" i="31"/>
  <c r="G238" i="23"/>
  <c r="M76" i="28"/>
  <c r="O655" i="23"/>
  <c r="P76" i="27"/>
  <c r="R654" i="23"/>
  <c r="V77" i="28"/>
  <c r="X665" i="23"/>
  <c r="N77" i="30"/>
  <c r="P667" i="23"/>
  <c r="AL7317" i="13"/>
  <c r="T75" i="25"/>
  <c r="V652" i="23"/>
  <c r="V651" s="1"/>
  <c r="N4522" i="13"/>
  <c r="L34" i="28"/>
  <c r="N235" i="23"/>
  <c r="J4522" i="13"/>
  <c r="H34" i="28"/>
  <c r="J235" i="23"/>
  <c r="AB4327" i="13"/>
  <c r="R31" i="28"/>
  <c r="T205" i="23"/>
  <c r="AA6417" i="13"/>
  <c r="Q62" i="31"/>
  <c r="S518" i="23"/>
  <c r="L4465" i="13"/>
  <c r="J33" i="28"/>
  <c r="L225" i="23"/>
  <c r="K4465" i="13"/>
  <c r="I33" i="28"/>
  <c r="K225" i="23"/>
  <c r="N6013" i="13"/>
  <c r="L56" i="28"/>
  <c r="N455" i="23"/>
  <c r="G4654" i="13"/>
  <c r="G256" i="23"/>
  <c r="E36" i="29"/>
  <c r="AA7215" i="13"/>
  <c r="Q74" i="32"/>
  <c r="S639" i="23"/>
  <c r="I4522" i="13"/>
  <c r="G34" i="28"/>
  <c r="I235" i="23"/>
  <c r="AM6013" i="13"/>
  <c r="U56" i="28"/>
  <c r="W455" i="23"/>
  <c r="E37" i="28"/>
  <c r="G265" i="23"/>
  <c r="G299"/>
  <c r="E40" i="32"/>
  <c r="AC5866" i="13"/>
  <c r="S54" i="28"/>
  <c r="U435" i="23"/>
  <c r="AA4874" i="13"/>
  <c r="Q39" i="29"/>
  <c r="S286" i="23"/>
  <c r="AK1484" i="13"/>
  <c r="AK1414"/>
  <c r="AK1371" s="1"/>
  <c r="AK1026" s="1"/>
  <c r="AK907" s="1"/>
  <c r="AK657" s="1"/>
  <c r="V2264"/>
  <c r="V2247"/>
  <c r="V2235" s="1"/>
  <c r="V2232" s="1"/>
  <c r="V2229" s="1"/>
  <c r="V2224" s="1"/>
  <c r="V2205" s="1"/>
  <c r="V2117" s="1"/>
  <c r="V2113" s="1"/>
  <c r="AF1919"/>
  <c r="AF1897"/>
  <c r="AF1891" s="1"/>
  <c r="AF1888" s="1"/>
  <c r="AF1885" s="1"/>
  <c r="AF1881" s="1"/>
  <c r="AF1835" s="1"/>
  <c r="AF1726" s="1"/>
  <c r="AF1723" s="1"/>
  <c r="G4425"/>
  <c r="T2264"/>
  <c r="T2247"/>
  <c r="T2235" s="1"/>
  <c r="T2232" s="1"/>
  <c r="T2229" s="1"/>
  <c r="T2224" s="1"/>
  <c r="T2205" s="1"/>
  <c r="T2117" s="1"/>
  <c r="T2113" s="1"/>
  <c r="Z7321"/>
  <c r="X7404"/>
  <c r="AD7303"/>
  <c r="AL7307"/>
  <c r="H7307"/>
  <c r="AJ1919"/>
  <c r="AJ1897"/>
  <c r="AJ1891" s="1"/>
  <c r="AJ1888" s="1"/>
  <c r="AJ1885" s="1"/>
  <c r="AJ1881" s="1"/>
  <c r="AJ1835" s="1"/>
  <c r="AJ1726" s="1"/>
  <c r="AJ1723" s="1"/>
  <c r="R2264"/>
  <c r="R2247"/>
  <c r="R2235" s="1"/>
  <c r="R2232" s="1"/>
  <c r="R2229" s="1"/>
  <c r="R2224" s="1"/>
  <c r="R2205" s="1"/>
  <c r="R2117" s="1"/>
  <c r="R2113" s="1"/>
  <c r="Q2264"/>
  <c r="Q2247"/>
  <c r="Q2235" s="1"/>
  <c r="Q2232" s="1"/>
  <c r="Q2229" s="1"/>
  <c r="Q2224" s="1"/>
  <c r="Q2205" s="1"/>
  <c r="Q2117" s="1"/>
  <c r="Q2113" s="1"/>
  <c r="U2264"/>
  <c r="U2247"/>
  <c r="U2235" s="1"/>
  <c r="U2232" s="1"/>
  <c r="U2229" s="1"/>
  <c r="U2224" s="1"/>
  <c r="U2205" s="1"/>
  <c r="U2117" s="1"/>
  <c r="U2113" s="1"/>
  <c r="P2264"/>
  <c r="P2247"/>
  <c r="P2235" s="1"/>
  <c r="P2232" s="1"/>
  <c r="P2229" s="1"/>
  <c r="P2224" s="1"/>
  <c r="P2205" s="1"/>
  <c r="P2117" s="1"/>
  <c r="P2113" s="1"/>
  <c r="O7321"/>
  <c r="W7327"/>
  <c r="AN7397"/>
  <c r="AE1722"/>
  <c r="AE1714"/>
  <c r="AE1709" s="1"/>
  <c r="AE1706" s="1"/>
  <c r="AE1701" s="1"/>
  <c r="AE1697" s="1"/>
  <c r="AE1656" s="1"/>
  <c r="AE1602" s="1"/>
  <c r="AE1598" s="1"/>
  <c r="AG1722"/>
  <c r="AG1714"/>
  <c r="AG1709" s="1"/>
  <c r="AG1706" s="1"/>
  <c r="AG1701" s="1"/>
  <c r="AG1697" s="1"/>
  <c r="AG1656" s="1"/>
  <c r="AG1602" s="1"/>
  <c r="AG1598" s="1"/>
  <c r="AI1722"/>
  <c r="AI1714"/>
  <c r="AI1709" s="1"/>
  <c r="AI1706" s="1"/>
  <c r="AI1701" s="1"/>
  <c r="AI1697" s="1"/>
  <c r="AI1656" s="1"/>
  <c r="AI1602" s="1"/>
  <c r="AI1598" s="1"/>
  <c r="S2264"/>
  <c r="S2247"/>
  <c r="S2235" s="1"/>
  <c r="S2232" s="1"/>
  <c r="S2229" s="1"/>
  <c r="S2224" s="1"/>
  <c r="S2205" s="1"/>
  <c r="S2117" s="1"/>
  <c r="S2113" s="1"/>
  <c r="AH1919"/>
  <c r="AH1897"/>
  <c r="AH1891" s="1"/>
  <c r="AH1888" s="1"/>
  <c r="AH1885" s="1"/>
  <c r="AH1881" s="1"/>
  <c r="AH1835" s="1"/>
  <c r="AH1726" s="1"/>
  <c r="AH1723" s="1"/>
  <c r="AK636" l="1"/>
  <c r="AK626" s="1"/>
  <c r="AK622" s="1"/>
  <c r="AK619" s="1"/>
  <c r="AK609" s="1"/>
  <c r="AK563" s="1"/>
  <c r="AK125" s="1"/>
  <c r="AK122" s="1"/>
  <c r="AK121" s="1"/>
  <c r="AK656"/>
  <c r="AC5835"/>
  <c r="S54" i="27"/>
  <c r="U434" i="23"/>
  <c r="AM5982" i="13"/>
  <c r="U56" i="27"/>
  <c r="W454" i="23"/>
  <c r="AA7212" i="13"/>
  <c r="Q74" i="31"/>
  <c r="S638" i="23"/>
  <c r="N5982" i="13"/>
  <c r="L56" i="27"/>
  <c r="N454" i="23"/>
  <c r="L4444" i="13"/>
  <c r="J33" i="27"/>
  <c r="L224" i="23"/>
  <c r="AB4228" i="13"/>
  <c r="R31" i="27"/>
  <c r="T204" i="23"/>
  <c r="N4497" i="13"/>
  <c r="L34" i="27"/>
  <c r="N234" i="23"/>
  <c r="G4530" i="13"/>
  <c r="E34" i="30"/>
  <c r="G237" i="23"/>
  <c r="AM4444" i="13"/>
  <c r="U33" i="27"/>
  <c r="W224" i="23"/>
  <c r="M4497" i="13"/>
  <c r="K34" i="27"/>
  <c r="M234" i="23"/>
  <c r="G289"/>
  <c r="E39" i="32"/>
  <c r="G4817" i="13"/>
  <c r="G4824"/>
  <c r="E38" i="25"/>
  <c r="G282" i="23"/>
  <c r="J5982" i="13"/>
  <c r="H56" i="27"/>
  <c r="J454" i="23"/>
  <c r="M5982" i="13"/>
  <c r="K56" i="27"/>
  <c r="M454" i="23"/>
  <c r="I6045" i="13"/>
  <c r="G57" i="27"/>
  <c r="I464" i="23"/>
  <c r="L5982" i="13"/>
  <c r="J56" i="27"/>
  <c r="L454" i="23"/>
  <c r="H651"/>
  <c r="G291"/>
  <c r="M76" i="27"/>
  <c r="O654" i="23"/>
  <c r="H7303" i="13"/>
  <c r="F75" i="32"/>
  <c r="H649" i="23"/>
  <c r="N77" i="29"/>
  <c r="P666" i="23"/>
  <c r="G4422" i="13"/>
  <c r="E32" i="31"/>
  <c r="G218" i="23"/>
  <c r="V77" i="27"/>
  <c r="X664" i="23"/>
  <c r="T75" i="32"/>
  <c r="V649" i="23"/>
  <c r="P75" i="26"/>
  <c r="R653" i="23"/>
  <c r="AA4859" i="13"/>
  <c r="Q39" i="28"/>
  <c r="S285" i="23"/>
  <c r="G264"/>
  <c r="E37" i="27"/>
  <c r="I4497" i="13"/>
  <c r="G34" i="27"/>
  <c r="I234" i="23"/>
  <c r="G4650" i="13"/>
  <c r="E36" i="28"/>
  <c r="G255" i="23"/>
  <c r="K4444" i="13"/>
  <c r="I33" i="27"/>
  <c r="K224" i="23"/>
  <c r="AA6414" i="13"/>
  <c r="Q62" i="30"/>
  <c r="S517" i="23"/>
  <c r="J4497" i="13"/>
  <c r="H34" i="27"/>
  <c r="J234" i="23"/>
  <c r="AB5699" i="13"/>
  <c r="R52" i="27"/>
  <c r="T414" i="23"/>
  <c r="G4764" i="13"/>
  <c r="E37" i="26"/>
  <c r="G273" i="23"/>
  <c r="G4594" i="13"/>
  <c r="G246" i="23"/>
  <c r="E35" i="29"/>
  <c r="AC4130" i="13"/>
  <c r="S30" i="27"/>
  <c r="U194" i="23"/>
  <c r="K6045" i="13"/>
  <c r="I57" i="27"/>
  <c r="K464" i="23"/>
  <c r="AC8014" i="13"/>
  <c r="U731" i="23" s="1"/>
  <c r="S83" i="29"/>
  <c r="U726" i="23"/>
  <c r="W7321" i="13"/>
  <c r="O7318"/>
  <c r="O7317" s="1"/>
  <c r="AJ1722"/>
  <c r="AJ1714"/>
  <c r="AJ1709" s="1"/>
  <c r="AJ1706" s="1"/>
  <c r="AJ1701" s="1"/>
  <c r="AJ1697" s="1"/>
  <c r="AJ1656" s="1"/>
  <c r="AJ1602" s="1"/>
  <c r="AJ1598" s="1"/>
  <c r="AH1722"/>
  <c r="AH1714"/>
  <c r="AH1709" s="1"/>
  <c r="AH1706" s="1"/>
  <c r="AH1701" s="1"/>
  <c r="AH1697" s="1"/>
  <c r="AH1656" s="1"/>
  <c r="AH1602" s="1"/>
  <c r="AH1598" s="1"/>
  <c r="S2112"/>
  <c r="S2103"/>
  <c r="S2093" s="1"/>
  <c r="S2089" s="1"/>
  <c r="S2086" s="1"/>
  <c r="S2082" s="1"/>
  <c r="S2046" s="1"/>
  <c r="S1928" s="1"/>
  <c r="S1920" s="1"/>
  <c r="AI1597"/>
  <c r="AI1585"/>
  <c r="AI1580" s="1"/>
  <c r="AI1577" s="1"/>
  <c r="AI1554" s="1"/>
  <c r="AI1551" s="1"/>
  <c r="AI1539" s="1"/>
  <c r="AI1488" s="1"/>
  <c r="AI1485" s="1"/>
  <c r="AG1597"/>
  <c r="AG1585"/>
  <c r="AG1580" s="1"/>
  <c r="AG1577" s="1"/>
  <c r="AG1554" s="1"/>
  <c r="AG1551" s="1"/>
  <c r="AG1539" s="1"/>
  <c r="AG1488" s="1"/>
  <c r="AG1485" s="1"/>
  <c r="AE1597"/>
  <c r="AE1585"/>
  <c r="AE1580" s="1"/>
  <c r="AE1577" s="1"/>
  <c r="AE1554" s="1"/>
  <c r="AE1551" s="1"/>
  <c r="AE1539" s="1"/>
  <c r="AE1488" s="1"/>
  <c r="AE1485" s="1"/>
  <c r="P2112"/>
  <c r="P2103"/>
  <c r="P2093" s="1"/>
  <c r="P2089" s="1"/>
  <c r="P2086" s="1"/>
  <c r="P2082" s="1"/>
  <c r="P2046" s="1"/>
  <c r="P1928" s="1"/>
  <c r="P1920" s="1"/>
  <c r="U2112"/>
  <c r="U2103"/>
  <c r="U2093" s="1"/>
  <c r="U2089" s="1"/>
  <c r="U2086" s="1"/>
  <c r="U2082" s="1"/>
  <c r="U2046" s="1"/>
  <c r="U1928" s="1"/>
  <c r="U1920" s="1"/>
  <c r="Q2112"/>
  <c r="Q2103"/>
  <c r="Q2093" s="1"/>
  <c r="Q2089" s="1"/>
  <c r="Q2086" s="1"/>
  <c r="Q2082" s="1"/>
  <c r="Q2046" s="1"/>
  <c r="Q1928" s="1"/>
  <c r="Q1920" s="1"/>
  <c r="R2112"/>
  <c r="R2103"/>
  <c r="R2093" s="1"/>
  <c r="R2089" s="1"/>
  <c r="R2086" s="1"/>
  <c r="R2082" s="1"/>
  <c r="R2046" s="1"/>
  <c r="R1928" s="1"/>
  <c r="R1920" s="1"/>
  <c r="H7300"/>
  <c r="AD7300"/>
  <c r="AL7303"/>
  <c r="X7401"/>
  <c r="Z7318"/>
  <c r="AN7360"/>
  <c r="T2112"/>
  <c r="T2103"/>
  <c r="T2093" s="1"/>
  <c r="T2089" s="1"/>
  <c r="T2086" s="1"/>
  <c r="T2082" s="1"/>
  <c r="T2046" s="1"/>
  <c r="T1928" s="1"/>
  <c r="T1920" s="1"/>
  <c r="G4211"/>
  <c r="AF1722"/>
  <c r="AF1714"/>
  <c r="AF1709" s="1"/>
  <c r="AF1706" s="1"/>
  <c r="AF1701" s="1"/>
  <c r="AF1697" s="1"/>
  <c r="AF1656" s="1"/>
  <c r="AF1602" s="1"/>
  <c r="AF1598" s="1"/>
  <c r="V2112"/>
  <c r="V2103"/>
  <c r="V2093" s="1"/>
  <c r="V2089" s="1"/>
  <c r="V2086" s="1"/>
  <c r="V2082" s="1"/>
  <c r="V2046" s="1"/>
  <c r="V1928" s="1"/>
  <c r="V1920" s="1"/>
  <c r="AK116"/>
  <c r="AK112" s="1"/>
  <c r="AK109" s="1"/>
  <c r="AK105" s="1"/>
  <c r="AK95" s="1"/>
  <c r="AK87" s="1"/>
  <c r="AK72" s="1"/>
  <c r="AC4127" l="1"/>
  <c r="S29" i="26"/>
  <c r="U193" i="23"/>
  <c r="J4494" i="13"/>
  <c r="H33" i="26"/>
  <c r="J233" i="23"/>
  <c r="K4441" i="13"/>
  <c r="I32" i="26"/>
  <c r="K223" i="23"/>
  <c r="I4494" i="13"/>
  <c r="G33" i="26"/>
  <c r="I233" i="23"/>
  <c r="AA4828" i="13"/>
  <c r="Q39" i="27"/>
  <c r="S284" i="23"/>
  <c r="I6041" i="13"/>
  <c r="G56" i="26"/>
  <c r="I463" i="23"/>
  <c r="J5978" i="13"/>
  <c r="H55" i="26"/>
  <c r="J453" i="23"/>
  <c r="G279"/>
  <c r="E38" i="32"/>
  <c r="AM4441" i="13"/>
  <c r="U32" i="26"/>
  <c r="W223" i="23"/>
  <c r="N4494" i="13"/>
  <c r="L33" i="26"/>
  <c r="N233" i="23"/>
  <c r="L4441" i="13"/>
  <c r="J32" i="26"/>
  <c r="L223" i="23"/>
  <c r="AA7209" i="13"/>
  <c r="Q74" i="30"/>
  <c r="S637" i="23"/>
  <c r="AC5832" i="13"/>
  <c r="S53" i="26"/>
  <c r="U433" i="23"/>
  <c r="AK65" i="13"/>
  <c r="AK60" s="1"/>
  <c r="AK71"/>
  <c r="G4208"/>
  <c r="E30" i="31"/>
  <c r="G198" i="23"/>
  <c r="P75" i="25"/>
  <c r="R652" i="23"/>
  <c r="Z7317" i="13"/>
  <c r="N77" i="28"/>
  <c r="P665" i="23"/>
  <c r="AC8010" i="13"/>
  <c r="S83" i="28"/>
  <c r="U725" i="23"/>
  <c r="G4749" i="13"/>
  <c r="E37" i="25"/>
  <c r="G4763" i="13"/>
  <c r="G272" i="23"/>
  <c r="V76" i="26"/>
  <c r="X663" i="23"/>
  <c r="T75" i="31"/>
  <c r="V648" i="23"/>
  <c r="F75" i="30"/>
  <c r="H647" i="23"/>
  <c r="M75" i="26"/>
  <c r="O653" i="23"/>
  <c r="K6041" i="13"/>
  <c r="I56" i="26"/>
  <c r="K463" i="23"/>
  <c r="E35" i="28"/>
  <c r="G245" i="23"/>
  <c r="AB5688" i="13"/>
  <c r="R51" i="26"/>
  <c r="T413" i="23"/>
  <c r="AA6411" i="13"/>
  <c r="Q62" i="29"/>
  <c r="S516" i="23"/>
  <c r="G4622" i="13"/>
  <c r="E36" i="27"/>
  <c r="G254" i="23"/>
  <c r="G4678" i="13"/>
  <c r="E36" i="26"/>
  <c r="G263" i="23"/>
  <c r="G4419" i="13"/>
  <c r="E32" i="30"/>
  <c r="G217" i="23"/>
  <c r="F75" i="31"/>
  <c r="H648" i="23"/>
  <c r="L5978" i="13"/>
  <c r="J55" i="26"/>
  <c r="L453" i="23"/>
  <c r="M5978" i="13"/>
  <c r="K55" i="26"/>
  <c r="M453" i="23"/>
  <c r="M4494" i="13"/>
  <c r="K33" i="26"/>
  <c r="M233" i="23"/>
  <c r="G4526" i="13"/>
  <c r="G236" i="23"/>
  <c r="E34" i="29"/>
  <c r="AB4225" i="13"/>
  <c r="R30" i="26"/>
  <c r="T203" i="23"/>
  <c r="N5978" i="13"/>
  <c r="L55" i="26"/>
  <c r="N453" i="23"/>
  <c r="AM5978" i="13"/>
  <c r="U55" i="26"/>
  <c r="W453" i="23"/>
  <c r="G281"/>
  <c r="AF1597" i="13"/>
  <c r="AF1585"/>
  <c r="AF1580" s="1"/>
  <c r="AF1577" s="1"/>
  <c r="AF1554" s="1"/>
  <c r="AF1551" s="1"/>
  <c r="AF1539" s="1"/>
  <c r="AF1488" s="1"/>
  <c r="AF1485" s="1"/>
  <c r="G4093"/>
  <c r="Z7307"/>
  <c r="R1919"/>
  <c r="R1897"/>
  <c r="R1891" s="1"/>
  <c r="R1888" s="1"/>
  <c r="R1885" s="1"/>
  <c r="R1881" s="1"/>
  <c r="R1835" s="1"/>
  <c r="R1726" s="1"/>
  <c r="R1723" s="1"/>
  <c r="U1919"/>
  <c r="U1897"/>
  <c r="U1891" s="1"/>
  <c r="U1888" s="1"/>
  <c r="U1885" s="1"/>
  <c r="U1881" s="1"/>
  <c r="U1835" s="1"/>
  <c r="U1726" s="1"/>
  <c r="U1723" s="1"/>
  <c r="AE1484"/>
  <c r="AE1414"/>
  <c r="AE1371" s="1"/>
  <c r="AE1363" s="1"/>
  <c r="AE1026" s="1"/>
  <c r="AE907" s="1"/>
  <c r="AE695" s="1"/>
  <c r="AE657" s="1"/>
  <c r="AI1484"/>
  <c r="AI1414"/>
  <c r="AI1371" s="1"/>
  <c r="AI1363" s="1"/>
  <c r="AI1026" s="1"/>
  <c r="AI907" s="1"/>
  <c r="AI695" s="1"/>
  <c r="AI657" s="1"/>
  <c r="AN7357"/>
  <c r="X7397"/>
  <c r="AD7296"/>
  <c r="AL7300"/>
  <c r="H7296"/>
  <c r="V1919"/>
  <c r="V1897"/>
  <c r="V1891" s="1"/>
  <c r="V1888" s="1"/>
  <c r="V1885" s="1"/>
  <c r="V1881" s="1"/>
  <c r="V1835" s="1"/>
  <c r="V1726" s="1"/>
  <c r="V1723" s="1"/>
  <c r="T1919"/>
  <c r="T1897"/>
  <c r="T1891" s="1"/>
  <c r="T1888" s="1"/>
  <c r="T1885" s="1"/>
  <c r="T1881" s="1"/>
  <c r="T1835" s="1"/>
  <c r="T1726" s="1"/>
  <c r="T1723" s="1"/>
  <c r="Q1919"/>
  <c r="Q1897"/>
  <c r="Q1891" s="1"/>
  <c r="Q1888" s="1"/>
  <c r="Q1885" s="1"/>
  <c r="Q1881" s="1"/>
  <c r="Q1835" s="1"/>
  <c r="Q1726" s="1"/>
  <c r="Q1723" s="1"/>
  <c r="P1919"/>
  <c r="P1897"/>
  <c r="P1891" s="1"/>
  <c r="P1888" s="1"/>
  <c r="P1885" s="1"/>
  <c r="P1881" s="1"/>
  <c r="P1835" s="1"/>
  <c r="P1726" s="1"/>
  <c r="P1723" s="1"/>
  <c r="AG1484"/>
  <c r="AG1414"/>
  <c r="AG1371" s="1"/>
  <c r="AG1363" s="1"/>
  <c r="AG1026" s="1"/>
  <c r="AG907" s="1"/>
  <c r="AG695" s="1"/>
  <c r="AG657" s="1"/>
  <c r="S1919"/>
  <c r="S1897"/>
  <c r="S1891" s="1"/>
  <c r="S1888" s="1"/>
  <c r="S1885" s="1"/>
  <c r="S1881" s="1"/>
  <c r="S1835" s="1"/>
  <c r="S1726" s="1"/>
  <c r="S1723" s="1"/>
  <c r="AH1597"/>
  <c r="AH1585"/>
  <c r="AH1580" s="1"/>
  <c r="AH1577" s="1"/>
  <c r="AH1554" s="1"/>
  <c r="AH1551" s="1"/>
  <c r="AH1539" s="1"/>
  <c r="AH1488" s="1"/>
  <c r="AH1485" s="1"/>
  <c r="AJ1597"/>
  <c r="AJ1585"/>
  <c r="AJ1580" s="1"/>
  <c r="AJ1577" s="1"/>
  <c r="AJ1554" s="1"/>
  <c r="AJ1551" s="1"/>
  <c r="AJ1539" s="1"/>
  <c r="AJ1488" s="1"/>
  <c r="AJ1485" s="1"/>
  <c r="O7307"/>
  <c r="W7318"/>
  <c r="AK56" l="1"/>
  <c r="AK38" s="1"/>
  <c r="AK30" s="1"/>
  <c r="AK23" s="1"/>
  <c r="AK12" s="1"/>
  <c r="AK11" s="1"/>
  <c r="G271" i="23"/>
  <c r="AI636" i="13"/>
  <c r="AI626" s="1"/>
  <c r="AI622" s="1"/>
  <c r="AI619" s="1"/>
  <c r="AI609" s="1"/>
  <c r="AI563" s="1"/>
  <c r="AI125" s="1"/>
  <c r="AI122" s="1"/>
  <c r="AI121" s="1"/>
  <c r="AI656"/>
  <c r="AE636"/>
  <c r="AE626" s="1"/>
  <c r="AE622" s="1"/>
  <c r="AE619" s="1"/>
  <c r="AE609" s="1"/>
  <c r="AE563" s="1"/>
  <c r="AE125" s="1"/>
  <c r="AE122" s="1"/>
  <c r="AE121" s="1"/>
  <c r="AE656"/>
  <c r="P75" i="32"/>
  <c r="R649" i="23"/>
  <c r="AM5965" i="13"/>
  <c r="U55" i="25"/>
  <c r="W452" i="23"/>
  <c r="W451" s="1"/>
  <c r="AM5977" i="13"/>
  <c r="AB4214"/>
  <c r="AB4224"/>
  <c r="R30" i="25"/>
  <c r="T202" i="23"/>
  <c r="T201" s="1"/>
  <c r="M4484" i="13"/>
  <c r="M4493"/>
  <c r="K33" i="25"/>
  <c r="M232" i="23"/>
  <c r="M231" s="1"/>
  <c r="L5965" i="13"/>
  <c r="L452" i="23"/>
  <c r="L451" s="1"/>
  <c r="J55" i="25"/>
  <c r="L5977" i="13"/>
  <c r="G4416"/>
  <c r="E32" i="29"/>
  <c r="G216" i="23"/>
  <c r="G4618" i="13"/>
  <c r="G253" i="23"/>
  <c r="E35" i="26"/>
  <c r="AB5678" i="13"/>
  <c r="AB5687"/>
  <c r="R51" i="25"/>
  <c r="T412" i="23"/>
  <c r="T411" s="1"/>
  <c r="K6030" i="13"/>
  <c r="K6040"/>
  <c r="I56" i="25"/>
  <c r="K462" i="23"/>
  <c r="K461" s="1"/>
  <c r="AC8006" i="13"/>
  <c r="S83" i="27"/>
  <c r="U724" i="23"/>
  <c r="R651"/>
  <c r="G4195" i="13"/>
  <c r="E30" i="30"/>
  <c r="G197" i="23"/>
  <c r="AA7206" i="13"/>
  <c r="Q74" i="29"/>
  <c r="S636" i="23"/>
  <c r="N4484" i="13"/>
  <c r="N4493"/>
  <c r="L33" i="25"/>
  <c r="N232" i="23"/>
  <c r="N231" s="1"/>
  <c r="J5965" i="13"/>
  <c r="H55" i="25"/>
  <c r="J452" i="23"/>
  <c r="J451" s="1"/>
  <c r="J5977" i="13"/>
  <c r="AA4825"/>
  <c r="Q38" i="26"/>
  <c r="S283" i="23"/>
  <c r="K4429" i="13"/>
  <c r="K4440"/>
  <c r="I32" i="25"/>
  <c r="K222" i="23"/>
  <c r="K221" s="1"/>
  <c r="AC4118" i="13"/>
  <c r="AC4126"/>
  <c r="S29" i="25"/>
  <c r="U192" i="23"/>
  <c r="U191" s="1"/>
  <c r="T75" i="30"/>
  <c r="V647" i="23"/>
  <c r="W7317" i="13"/>
  <c r="M75" i="25"/>
  <c r="O652" i="23"/>
  <c r="O651" s="1"/>
  <c r="AG636" i="13"/>
  <c r="AG626" s="1"/>
  <c r="AG622" s="1"/>
  <c r="AG619" s="1"/>
  <c r="AG609" s="1"/>
  <c r="AG563" s="1"/>
  <c r="AG125" s="1"/>
  <c r="AG122" s="1"/>
  <c r="AG121" s="1"/>
  <c r="AG656"/>
  <c r="F75" i="29"/>
  <c r="H646" i="23"/>
  <c r="N77" i="27"/>
  <c r="P664" i="23"/>
  <c r="AN7356" i="13"/>
  <c r="V76" i="25"/>
  <c r="X662" i="23"/>
  <c r="X661" s="1"/>
  <c r="G4089" i="13"/>
  <c r="G188" i="23"/>
  <c r="E29" i="31"/>
  <c r="N5965" i="13"/>
  <c r="L55" i="25"/>
  <c r="N452" i="23"/>
  <c r="N451" s="1"/>
  <c r="N5977" i="13"/>
  <c r="G4522"/>
  <c r="E34" i="28"/>
  <c r="G235" i="23"/>
  <c r="M5965" i="13"/>
  <c r="M5977"/>
  <c r="M452" i="23"/>
  <c r="M451" s="1"/>
  <c r="K55" i="25"/>
  <c r="G4668" i="13"/>
  <c r="G4677"/>
  <c r="E36" i="25"/>
  <c r="G262" i="23"/>
  <c r="AA6407" i="13"/>
  <c r="Q62" i="28"/>
  <c r="S515" i="23"/>
  <c r="E35" i="27"/>
  <c r="G244" i="23"/>
  <c r="G269"/>
  <c r="E37" i="32"/>
  <c r="AC5823" i="13"/>
  <c r="AC5831"/>
  <c r="S53" i="25"/>
  <c r="U432" i="23"/>
  <c r="U431" s="1"/>
  <c r="L4429" i="13"/>
  <c r="L4440"/>
  <c r="J32" i="25"/>
  <c r="L222" i="23"/>
  <c r="L221" s="1"/>
  <c r="AM4429" i="13"/>
  <c r="AM4440"/>
  <c r="U32" i="25"/>
  <c r="W222" i="23"/>
  <c r="W221" s="1"/>
  <c r="I6030" i="13"/>
  <c r="I6040"/>
  <c r="G56" i="25"/>
  <c r="I462" i="23"/>
  <c r="I461" s="1"/>
  <c r="I4484" i="13"/>
  <c r="I4493"/>
  <c r="G33" i="25"/>
  <c r="I232" i="23"/>
  <c r="I231" s="1"/>
  <c r="J4484" i="13"/>
  <c r="J4493"/>
  <c r="H33" i="25"/>
  <c r="J232" i="23"/>
  <c r="J231" s="1"/>
  <c r="O7303" i="13"/>
  <c r="W7307"/>
  <c r="AJ1484"/>
  <c r="AJ1414"/>
  <c r="AJ1371" s="1"/>
  <c r="AJ1363" s="1"/>
  <c r="AJ1026" s="1"/>
  <c r="AJ907" s="1"/>
  <c r="AJ695" s="1"/>
  <c r="AJ657" s="1"/>
  <c r="AH1484"/>
  <c r="AH1414"/>
  <c r="AH1371" s="1"/>
  <c r="AH1363" s="1"/>
  <c r="AH1026" s="1"/>
  <c r="AH907" s="1"/>
  <c r="AH695" s="1"/>
  <c r="AH657" s="1"/>
  <c r="S1722"/>
  <c r="S1714"/>
  <c r="S1709" s="1"/>
  <c r="S1706" s="1"/>
  <c r="S1701" s="1"/>
  <c r="S1697" s="1"/>
  <c r="S1656" s="1"/>
  <c r="S1602" s="1"/>
  <c r="S1598" s="1"/>
  <c r="AG116"/>
  <c r="AG112" s="1"/>
  <c r="AG109" s="1"/>
  <c r="AG105" s="1"/>
  <c r="AG95" s="1"/>
  <c r="AG87" s="1"/>
  <c r="AG78" s="1"/>
  <c r="AG72" s="1"/>
  <c r="P1722"/>
  <c r="P1714"/>
  <c r="P1709" s="1"/>
  <c r="P1706" s="1"/>
  <c r="P1701" s="1"/>
  <c r="P1697" s="1"/>
  <c r="P1656" s="1"/>
  <c r="P1602" s="1"/>
  <c r="P1598" s="1"/>
  <c r="Q1722"/>
  <c r="Q1714"/>
  <c r="Q1709" s="1"/>
  <c r="Q1706" s="1"/>
  <c r="Q1701" s="1"/>
  <c r="Q1697" s="1"/>
  <c r="Q1656" s="1"/>
  <c r="Q1602" s="1"/>
  <c r="Q1598" s="1"/>
  <c r="T1722"/>
  <c r="T1714"/>
  <c r="T1709" s="1"/>
  <c r="T1706" s="1"/>
  <c r="T1701" s="1"/>
  <c r="T1697" s="1"/>
  <c r="T1656" s="1"/>
  <c r="T1602" s="1"/>
  <c r="T1598" s="1"/>
  <c r="V1722"/>
  <c r="V1714"/>
  <c r="V1709" s="1"/>
  <c r="V1706" s="1"/>
  <c r="V1701" s="1"/>
  <c r="V1697" s="1"/>
  <c r="V1656" s="1"/>
  <c r="V1602" s="1"/>
  <c r="V1598" s="1"/>
  <c r="H7292"/>
  <c r="AD7292"/>
  <c r="AL7296"/>
  <c r="X7360"/>
  <c r="AN7348"/>
  <c r="Z7303"/>
  <c r="AI116"/>
  <c r="AI112" s="1"/>
  <c r="AI109" s="1"/>
  <c r="AI105" s="1"/>
  <c r="AI95" s="1"/>
  <c r="AI87" s="1"/>
  <c r="AI78" s="1"/>
  <c r="AI72" s="1"/>
  <c r="AE116"/>
  <c r="AE112" s="1"/>
  <c r="AE109" s="1"/>
  <c r="AE105" s="1"/>
  <c r="AE95" s="1"/>
  <c r="AE87" s="1"/>
  <c r="AE78" s="1"/>
  <c r="AE72" s="1"/>
  <c r="U1722"/>
  <c r="U1714"/>
  <c r="U1709" s="1"/>
  <c r="U1706" s="1"/>
  <c r="U1701" s="1"/>
  <c r="U1697" s="1"/>
  <c r="U1656" s="1"/>
  <c r="U1602" s="1"/>
  <c r="U1598" s="1"/>
  <c r="R1722"/>
  <c r="R1714"/>
  <c r="R1709" s="1"/>
  <c r="R1706" s="1"/>
  <c r="R1701" s="1"/>
  <c r="R1697" s="1"/>
  <c r="R1656" s="1"/>
  <c r="R1602" s="1"/>
  <c r="R1598" s="1"/>
  <c r="G3178"/>
  <c r="AF1484"/>
  <c r="AF1414"/>
  <c r="AF1371" s="1"/>
  <c r="AF1363" s="1"/>
  <c r="AF1026" s="1"/>
  <c r="AF907" s="1"/>
  <c r="AF695" s="1"/>
  <c r="AF657" s="1"/>
  <c r="AK8028" l="1"/>
  <c r="AK8025" s="1"/>
  <c r="AK8022" s="1"/>
  <c r="AK8018" s="1"/>
  <c r="AK8014" s="1"/>
  <c r="AK8010" s="1"/>
  <c r="AK8006" s="1"/>
  <c r="G261" i="23"/>
  <c r="AF636" i="13"/>
  <c r="AF626" s="1"/>
  <c r="AF622" s="1"/>
  <c r="AF619" s="1"/>
  <c r="AF609" s="1"/>
  <c r="AF563" s="1"/>
  <c r="AF125" s="1"/>
  <c r="AF122" s="1"/>
  <c r="AF121" s="1"/>
  <c r="AF656"/>
  <c r="G3174"/>
  <c r="E26" i="31"/>
  <c r="G158" i="23"/>
  <c r="AE65" i="13"/>
  <c r="AE60" s="1"/>
  <c r="AE71"/>
  <c r="P75" i="31"/>
  <c r="R648" i="23"/>
  <c r="V76" i="32"/>
  <c r="X659" i="23"/>
  <c r="N76" i="26"/>
  <c r="P663" i="23"/>
  <c r="AH636" i="13"/>
  <c r="AH626" s="1"/>
  <c r="AH622" s="1"/>
  <c r="AH619" s="1"/>
  <c r="AH609" s="1"/>
  <c r="AH563" s="1"/>
  <c r="AH125" s="1"/>
  <c r="AH122" s="1"/>
  <c r="AH121" s="1"/>
  <c r="AH656"/>
  <c r="M75" i="32"/>
  <c r="O649" i="23"/>
  <c r="E34" i="27"/>
  <c r="G234" i="23"/>
  <c r="N5962" i="13"/>
  <c r="L55" i="32"/>
  <c r="N449" i="23"/>
  <c r="AC4093" i="13"/>
  <c r="S29" i="32"/>
  <c r="U189" i="23"/>
  <c r="K4425" i="13"/>
  <c r="I32" i="32"/>
  <c r="K219" i="23"/>
  <c r="AA7202" i="13"/>
  <c r="Q74" i="28"/>
  <c r="S635" i="23"/>
  <c r="S82" i="26"/>
  <c r="U723" i="23"/>
  <c r="U721" s="1"/>
  <c r="K6027" i="13"/>
  <c r="I56" i="32"/>
  <c r="K459" i="23"/>
  <c r="AB5674" i="13"/>
  <c r="R51" i="32"/>
  <c r="T409" i="23"/>
  <c r="G4413" i="13"/>
  <c r="G215" i="23"/>
  <c r="E32" i="28"/>
  <c r="L5962" i="13"/>
  <c r="J55" i="32"/>
  <c r="L449" i="23"/>
  <c r="M4480" i="13"/>
  <c r="K33" i="32"/>
  <c r="M229" i="23"/>
  <c r="AB4211" i="13"/>
  <c r="R30" i="32"/>
  <c r="T199" i="23"/>
  <c r="AM5962" i="13"/>
  <c r="U55" i="32"/>
  <c r="W449" i="23"/>
  <c r="AI65" i="13"/>
  <c r="AI60" s="1"/>
  <c r="AI71"/>
  <c r="AG65"/>
  <c r="AG60" s="1"/>
  <c r="AG71"/>
  <c r="AJ636"/>
  <c r="AJ626" s="1"/>
  <c r="AJ622" s="1"/>
  <c r="AJ619" s="1"/>
  <c r="AJ609" s="1"/>
  <c r="AJ563" s="1"/>
  <c r="AJ125" s="1"/>
  <c r="AJ122" s="1"/>
  <c r="AJ121" s="1"/>
  <c r="AJ656"/>
  <c r="G4550"/>
  <c r="E34" i="26"/>
  <c r="G243" i="23"/>
  <c r="T75" i="29"/>
  <c r="V646" i="23"/>
  <c r="F75" i="28"/>
  <c r="H645" i="23"/>
  <c r="J4480" i="13"/>
  <c r="H33" i="32"/>
  <c r="J229" i="23"/>
  <c r="I4480" i="13"/>
  <c r="G33" i="32"/>
  <c r="I229" i="23"/>
  <c r="I6027" i="13"/>
  <c r="G56" i="32"/>
  <c r="I459" i="23"/>
  <c r="AM4425" i="13"/>
  <c r="U32" i="32"/>
  <c r="W219" i="23"/>
  <c r="L4425" i="13"/>
  <c r="J32" i="32"/>
  <c r="L219" i="23"/>
  <c r="AC5820" i="13"/>
  <c r="S53" i="32"/>
  <c r="U429" i="23"/>
  <c r="AA6385" i="13"/>
  <c r="Q62" i="27"/>
  <c r="S514" i="23"/>
  <c r="G259"/>
  <c r="E36" i="32"/>
  <c r="M5962" i="13"/>
  <c r="K55" i="32"/>
  <c r="M449" i="23"/>
  <c r="G4085" i="13"/>
  <c r="G187" i="23"/>
  <c r="E29" i="30"/>
  <c r="AA4817" i="13"/>
  <c r="Q38" i="25"/>
  <c r="AA4824" i="13"/>
  <c r="S282" i="23"/>
  <c r="S281" s="1"/>
  <c r="J5962" i="13"/>
  <c r="H55" i="32"/>
  <c r="J449" i="23"/>
  <c r="N4480" i="13"/>
  <c r="L33" i="32"/>
  <c r="N229" i="23"/>
  <c r="G4192" i="13"/>
  <c r="E30" i="29"/>
  <c r="G196" i="23"/>
  <c r="G4607" i="13"/>
  <c r="E35" i="25"/>
  <c r="G252" i="23"/>
  <c r="G4617" i="13"/>
  <c r="AF116"/>
  <c r="AF112" s="1"/>
  <c r="AF109" s="1"/>
  <c r="AF105" s="1"/>
  <c r="AF95" s="1"/>
  <c r="AF87" s="1"/>
  <c r="AF78" s="1"/>
  <c r="AF72" s="1"/>
  <c r="G3022"/>
  <c r="R1597"/>
  <c r="R1585"/>
  <c r="R1580" s="1"/>
  <c r="R1577" s="1"/>
  <c r="R1554" s="1"/>
  <c r="R1551" s="1"/>
  <c r="R1539" s="1"/>
  <c r="R1488" s="1"/>
  <c r="R1485" s="1"/>
  <c r="U1597"/>
  <c r="U1585"/>
  <c r="U1580" s="1"/>
  <c r="U1577" s="1"/>
  <c r="U1554" s="1"/>
  <c r="U1551" s="1"/>
  <c r="U1539" s="1"/>
  <c r="U1488" s="1"/>
  <c r="U1485" s="1"/>
  <c r="Z7300"/>
  <c r="AN7343"/>
  <c r="X7357"/>
  <c r="AD7288"/>
  <c r="AL7292"/>
  <c r="H7288"/>
  <c r="O7300"/>
  <c r="W7303"/>
  <c r="V1597"/>
  <c r="V1585"/>
  <c r="V1580" s="1"/>
  <c r="V1577" s="1"/>
  <c r="V1554" s="1"/>
  <c r="V1551" s="1"/>
  <c r="V1539" s="1"/>
  <c r="V1488" s="1"/>
  <c r="V1485" s="1"/>
  <c r="T1597"/>
  <c r="T1585"/>
  <c r="T1580" s="1"/>
  <c r="T1577" s="1"/>
  <c r="T1554" s="1"/>
  <c r="T1551" s="1"/>
  <c r="T1539" s="1"/>
  <c r="T1488" s="1"/>
  <c r="T1485" s="1"/>
  <c r="Q1597"/>
  <c r="Q1585"/>
  <c r="Q1580" s="1"/>
  <c r="Q1577" s="1"/>
  <c r="Q1554" s="1"/>
  <c r="Q1551" s="1"/>
  <c r="Q1539" s="1"/>
  <c r="Q1488" s="1"/>
  <c r="Q1485" s="1"/>
  <c r="P1597"/>
  <c r="P1585"/>
  <c r="P1580" s="1"/>
  <c r="P1577" s="1"/>
  <c r="P1554" s="1"/>
  <c r="P1551" s="1"/>
  <c r="P1539" s="1"/>
  <c r="P1488" s="1"/>
  <c r="P1485" s="1"/>
  <c r="S1597"/>
  <c r="S1585"/>
  <c r="S1580" s="1"/>
  <c r="S1577" s="1"/>
  <c r="S1554" s="1"/>
  <c r="S1551" s="1"/>
  <c r="S1539" s="1"/>
  <c r="S1488" s="1"/>
  <c r="S1485" s="1"/>
  <c r="AH116"/>
  <c r="AH112" s="1"/>
  <c r="AH109" s="1"/>
  <c r="AH105" s="1"/>
  <c r="AH95" s="1"/>
  <c r="AH87" s="1"/>
  <c r="AH78" s="1"/>
  <c r="AH72" s="1"/>
  <c r="AJ116"/>
  <c r="AJ112" s="1"/>
  <c r="AJ109" s="1"/>
  <c r="AJ105" s="1"/>
  <c r="AJ95" s="1"/>
  <c r="AJ87" s="1"/>
  <c r="AJ72" s="1"/>
  <c r="AG56" l="1"/>
  <c r="AG47" s="1"/>
  <c r="AG38" s="1"/>
  <c r="AG30" s="1"/>
  <c r="AG23" s="1"/>
  <c r="AG12" s="1"/>
  <c r="AG11" s="1"/>
  <c r="AI56"/>
  <c r="AI47" s="1"/>
  <c r="AI38" s="1"/>
  <c r="AI30" s="1"/>
  <c r="AI23" s="1"/>
  <c r="AI12" s="1"/>
  <c r="AI11" s="1"/>
  <c r="AE56"/>
  <c r="AE47" s="1"/>
  <c r="AE38" s="1"/>
  <c r="AE30" s="1"/>
  <c r="AE23" s="1"/>
  <c r="AE12" s="1"/>
  <c r="AE11" s="1"/>
  <c r="G129" i="23"/>
  <c r="G251"/>
  <c r="AJ65" i="13"/>
  <c r="AJ60" s="1"/>
  <c r="AJ71"/>
  <c r="AH65"/>
  <c r="AH60" s="1"/>
  <c r="AH71"/>
  <c r="M75" i="31"/>
  <c r="O648" i="23"/>
  <c r="F75" i="27"/>
  <c r="H644" i="23"/>
  <c r="X7356" i="13"/>
  <c r="N76" i="25"/>
  <c r="P662" i="23"/>
  <c r="P661" s="1"/>
  <c r="V76" i="31"/>
  <c r="X658" i="23"/>
  <c r="AF65" i="13"/>
  <c r="AF60" s="1"/>
  <c r="AF71"/>
  <c r="G4189"/>
  <c r="E30" i="28"/>
  <c r="G195" i="23"/>
  <c r="J5959" i="13"/>
  <c r="H55" i="31"/>
  <c r="J448" i="23"/>
  <c r="AA4814" i="13"/>
  <c r="Q38" i="32"/>
  <c r="S279" i="23"/>
  <c r="M5959" i="13"/>
  <c r="K55" i="31"/>
  <c r="M448" i="23"/>
  <c r="AC5817" i="13"/>
  <c r="S53" i="31"/>
  <c r="U428" i="23"/>
  <c r="AM4422" i="13"/>
  <c r="U32" i="31"/>
  <c r="W218" i="23"/>
  <c r="I4477" i="13"/>
  <c r="G33" i="31"/>
  <c r="I228" i="23"/>
  <c r="AM5959" i="13"/>
  <c r="U55" i="31"/>
  <c r="W448" i="23"/>
  <c r="M4477" i="13"/>
  <c r="K33" i="31"/>
  <c r="M228" i="23"/>
  <c r="G4374" i="13"/>
  <c r="E32" i="27"/>
  <c r="G214" i="23"/>
  <c r="K6024" i="13"/>
  <c r="I56" i="31"/>
  <c r="K458" i="23"/>
  <c r="K4422" i="13"/>
  <c r="I32" i="31"/>
  <c r="K218" i="23"/>
  <c r="N5959" i="13"/>
  <c r="L55" i="31"/>
  <c r="N448" i="23"/>
  <c r="G3170" i="13"/>
  <c r="E26" i="30"/>
  <c r="G157" i="23"/>
  <c r="T75" i="28"/>
  <c r="V645" i="23"/>
  <c r="P75" i="30"/>
  <c r="R647" i="23"/>
  <c r="G3008" i="13"/>
  <c r="E24" i="32"/>
  <c r="G139" i="23"/>
  <c r="G249"/>
  <c r="E35" i="32"/>
  <c r="N4477" i="13"/>
  <c r="L33" i="31"/>
  <c r="N228" i="23"/>
  <c r="G4075" i="13"/>
  <c r="E29" i="29"/>
  <c r="G186" i="23"/>
  <c r="AA6374" i="13"/>
  <c r="Q61" i="26"/>
  <c r="S513" i="23"/>
  <c r="L4422" i="13"/>
  <c r="J32" i="31"/>
  <c r="L218" i="23"/>
  <c r="I6024" i="13"/>
  <c r="G56" i="31"/>
  <c r="I458" i="23"/>
  <c r="J4477" i="13"/>
  <c r="H33" i="31"/>
  <c r="J228" i="23"/>
  <c r="G4540" i="13"/>
  <c r="E34" i="25"/>
  <c r="G4549" i="13"/>
  <c r="G242" i="23"/>
  <c r="AB4208" i="13"/>
  <c r="R30" i="31"/>
  <c r="T198" i="23"/>
  <c r="L5959" i="13"/>
  <c r="J55" i="31"/>
  <c r="L448" i="23"/>
  <c r="AB5671" i="13"/>
  <c r="R51" i="31"/>
  <c r="T408" i="23"/>
  <c r="AA7185" i="13"/>
  <c r="Q74" i="27"/>
  <c r="S634" i="23"/>
  <c r="AC4089" i="13"/>
  <c r="S29" i="31"/>
  <c r="U188" i="23"/>
  <c r="G4494" i="13"/>
  <c r="E33" i="26"/>
  <c r="G233" i="23"/>
  <c r="P1484" i="13"/>
  <c r="P1414"/>
  <c r="P1371" s="1"/>
  <c r="P1363" s="1"/>
  <c r="P1026" s="1"/>
  <c r="P907" s="1"/>
  <c r="P695" s="1"/>
  <c r="P657" s="1"/>
  <c r="Q1484"/>
  <c r="Q1414"/>
  <c r="Q1371" s="1"/>
  <c r="Q1363" s="1"/>
  <c r="Q1026" s="1"/>
  <c r="Q907" s="1"/>
  <c r="Q695" s="1"/>
  <c r="Q657" s="1"/>
  <c r="T1484"/>
  <c r="T1414"/>
  <c r="T1371" s="1"/>
  <c r="T1363" s="1"/>
  <c r="T1026" s="1"/>
  <c r="T907" s="1"/>
  <c r="T695" s="1"/>
  <c r="T657" s="1"/>
  <c r="V1484"/>
  <c r="V1414"/>
  <c r="V1371" s="1"/>
  <c r="V1363" s="1"/>
  <c r="V1026" s="1"/>
  <c r="V907" s="1"/>
  <c r="V695" s="1"/>
  <c r="V657" s="1"/>
  <c r="U1484"/>
  <c r="U1414"/>
  <c r="U1371" s="1"/>
  <c r="U1363" s="1"/>
  <c r="U1026" s="1"/>
  <c r="U907" s="1"/>
  <c r="U695" s="1"/>
  <c r="U657" s="1"/>
  <c r="R1484"/>
  <c r="R1414"/>
  <c r="R1371" s="1"/>
  <c r="R1363" s="1"/>
  <c r="R1026" s="1"/>
  <c r="R907" s="1"/>
  <c r="R695" s="1"/>
  <c r="R657" s="1"/>
  <c r="E23" i="32"/>
  <c r="G2848" i="13"/>
  <c r="O7296"/>
  <c r="W7300"/>
  <c r="H7231"/>
  <c r="AD7231"/>
  <c r="AL7288"/>
  <c r="X7348"/>
  <c r="AN7340"/>
  <c r="Z7296"/>
  <c r="S1484"/>
  <c r="S1414"/>
  <c r="S1371" s="1"/>
  <c r="S1363" s="1"/>
  <c r="S1026" s="1"/>
  <c r="S907" s="1"/>
  <c r="S695" s="1"/>
  <c r="S657" s="1"/>
  <c r="AE8028" l="1"/>
  <c r="AE8025" s="1"/>
  <c r="AG8028"/>
  <c r="AG8025" s="1"/>
  <c r="AG8022" s="1"/>
  <c r="AG8018" s="1"/>
  <c r="AG8014" s="1"/>
  <c r="AG8010" s="1"/>
  <c r="AG8006" s="1"/>
  <c r="AI8028"/>
  <c r="AI8025" s="1"/>
  <c r="AI8022" s="1"/>
  <c r="AI8018" s="1"/>
  <c r="AI8014" s="1"/>
  <c r="AI8010" s="1"/>
  <c r="AI8006" s="1"/>
  <c r="AF56"/>
  <c r="AF47" s="1"/>
  <c r="AF38" s="1"/>
  <c r="AF30" s="1"/>
  <c r="AF23" s="1"/>
  <c r="AF12" s="1"/>
  <c r="AF11" s="1"/>
  <c r="AH56"/>
  <c r="AH47" s="1"/>
  <c r="AH38" s="1"/>
  <c r="AH30" s="1"/>
  <c r="AH23" s="1"/>
  <c r="AH12" s="1"/>
  <c r="AH11" s="1"/>
  <c r="AJ56"/>
  <c r="AJ47" s="1"/>
  <c r="AJ38" s="1"/>
  <c r="AJ30" s="1"/>
  <c r="AJ23" s="1"/>
  <c r="AJ12" s="1"/>
  <c r="AJ11" s="1"/>
  <c r="M75" i="30"/>
  <c r="O647" i="23"/>
  <c r="R636" i="13"/>
  <c r="R626" s="1"/>
  <c r="R622" s="1"/>
  <c r="R619" s="1"/>
  <c r="R609" s="1"/>
  <c r="R563" s="1"/>
  <c r="R125" s="1"/>
  <c r="R122" s="1"/>
  <c r="R121" s="1"/>
  <c r="R656"/>
  <c r="V636"/>
  <c r="V626" s="1"/>
  <c r="V622" s="1"/>
  <c r="V619" s="1"/>
  <c r="V609" s="1"/>
  <c r="V563" s="1"/>
  <c r="V125" s="1"/>
  <c r="V122" s="1"/>
  <c r="V121" s="1"/>
  <c r="V656"/>
  <c r="Q636"/>
  <c r="Q626" s="1"/>
  <c r="Q622" s="1"/>
  <c r="Q619" s="1"/>
  <c r="Q609" s="1"/>
  <c r="Q563" s="1"/>
  <c r="Q125" s="1"/>
  <c r="Q122" s="1"/>
  <c r="Q121" s="1"/>
  <c r="Q656"/>
  <c r="AB5668"/>
  <c r="R51" i="30"/>
  <c r="T407" i="23"/>
  <c r="AB4195" i="13"/>
  <c r="R30" i="30"/>
  <c r="T197" i="23"/>
  <c r="G239"/>
  <c r="E34" i="32"/>
  <c r="I6020" i="13"/>
  <c r="G56" i="30"/>
  <c r="I457" i="23"/>
  <c r="AA6365" i="13"/>
  <c r="Q61" i="25"/>
  <c r="S512" i="23"/>
  <c r="S511" s="1"/>
  <c r="AA6373" i="13"/>
  <c r="N4474"/>
  <c r="L33" i="30"/>
  <c r="N227" i="23"/>
  <c r="N5956" i="13"/>
  <c r="L55" i="30"/>
  <c r="N447" i="23"/>
  <c r="K6020" i="13"/>
  <c r="I56" i="30"/>
  <c r="K457" i="23"/>
  <c r="M4474" i="13"/>
  <c r="K33" i="30"/>
  <c r="M227" i="23"/>
  <c r="I4474" i="13"/>
  <c r="G33" i="30"/>
  <c r="I227" i="23"/>
  <c r="AC5814" i="13"/>
  <c r="S53" i="30"/>
  <c r="U427" i="23"/>
  <c r="AA4811" i="13"/>
  <c r="Q38" i="31"/>
  <c r="S278" i="23"/>
  <c r="G4130" i="13"/>
  <c r="G194" i="23"/>
  <c r="E30" i="27"/>
  <c r="S636" i="13"/>
  <c r="S626" s="1"/>
  <c r="S622" s="1"/>
  <c r="S619" s="1"/>
  <c r="S609" s="1"/>
  <c r="S563" s="1"/>
  <c r="S125" s="1"/>
  <c r="S122" s="1"/>
  <c r="S121" s="1"/>
  <c r="S656"/>
  <c r="P75" i="29"/>
  <c r="R646" i="23"/>
  <c r="V76" i="30"/>
  <c r="X657" i="23"/>
  <c r="N76" i="32"/>
  <c r="P659" i="23"/>
  <c r="G2845" i="13"/>
  <c r="E23" i="31"/>
  <c r="G128" i="23"/>
  <c r="U636" i="13"/>
  <c r="U626" s="1"/>
  <c r="U622" s="1"/>
  <c r="U619" s="1"/>
  <c r="U609" s="1"/>
  <c r="U563" s="1"/>
  <c r="U125" s="1"/>
  <c r="U122" s="1"/>
  <c r="U121" s="1"/>
  <c r="U656"/>
  <c r="T636"/>
  <c r="T626" s="1"/>
  <c r="T622" s="1"/>
  <c r="T619" s="1"/>
  <c r="T609" s="1"/>
  <c r="T563" s="1"/>
  <c r="T125" s="1"/>
  <c r="T122" s="1"/>
  <c r="T121" s="1"/>
  <c r="T656"/>
  <c r="P636"/>
  <c r="P626" s="1"/>
  <c r="P622" s="1"/>
  <c r="P619" s="1"/>
  <c r="P609" s="1"/>
  <c r="P563" s="1"/>
  <c r="P125" s="1"/>
  <c r="P122" s="1"/>
  <c r="P656"/>
  <c r="AC4085"/>
  <c r="S29" i="30"/>
  <c r="U187" i="23"/>
  <c r="T75" i="27"/>
  <c r="V644" i="23"/>
  <c r="F74" i="26"/>
  <c r="H643" i="23"/>
  <c r="AE8022" i="13"/>
  <c r="G4484"/>
  <c r="G232" i="23"/>
  <c r="E33" i="25"/>
  <c r="G4493" i="13"/>
  <c r="AA7181"/>
  <c r="Q73" i="26"/>
  <c r="S633" i="23"/>
  <c r="L5956" i="13"/>
  <c r="J55" i="30"/>
  <c r="L447" i="23"/>
  <c r="J4474" i="13"/>
  <c r="H33" i="30"/>
  <c r="J227" i="23"/>
  <c r="L4419" i="13"/>
  <c r="J32" i="30"/>
  <c r="L217" i="23"/>
  <c r="G4045" i="13"/>
  <c r="E29" i="28"/>
  <c r="G185" i="23"/>
  <c r="G3004" i="13"/>
  <c r="E24" i="31"/>
  <c r="G138" i="23"/>
  <c r="G3166" i="13"/>
  <c r="G156" i="23"/>
  <c r="E26" i="29"/>
  <c r="K4419" i="13"/>
  <c r="I32" i="30"/>
  <c r="K217" i="23"/>
  <c r="G4371" i="13"/>
  <c r="E31" i="26"/>
  <c r="G213" i="23"/>
  <c r="AM5956" i="13"/>
  <c r="U55" i="30"/>
  <c r="W447" i="23"/>
  <c r="AM4419" i="13"/>
  <c r="U32" i="30"/>
  <c r="W217" i="23"/>
  <c r="M5956" i="13"/>
  <c r="K55" i="30"/>
  <c r="M447" i="23"/>
  <c r="J5956" i="13"/>
  <c r="H55" i="30"/>
  <c r="J447" i="23"/>
  <c r="G241"/>
  <c r="G2468" i="13"/>
  <c r="U116"/>
  <c r="U112" s="1"/>
  <c r="U109" s="1"/>
  <c r="U105" s="1"/>
  <c r="U95" s="1"/>
  <c r="U87" s="1"/>
  <c r="U78" s="1"/>
  <c r="U72" s="1"/>
  <c r="T116"/>
  <c r="T112" s="1"/>
  <c r="T109" s="1"/>
  <c r="T105" s="1"/>
  <c r="T95" s="1"/>
  <c r="T87" s="1"/>
  <c r="T78" s="1"/>
  <c r="T72" s="1"/>
  <c r="Q116"/>
  <c r="Q112" s="1"/>
  <c r="Q109" s="1"/>
  <c r="Q105" s="1"/>
  <c r="Q95" s="1"/>
  <c r="Q87" s="1"/>
  <c r="Q78" s="1"/>
  <c r="Q72" s="1"/>
  <c r="S116"/>
  <c r="S112" s="1"/>
  <c r="S109" s="1"/>
  <c r="S105" s="1"/>
  <c r="S95" s="1"/>
  <c r="S87" s="1"/>
  <c r="S78" s="1"/>
  <c r="S72" s="1"/>
  <c r="Z7292"/>
  <c r="AN7335"/>
  <c r="X7343"/>
  <c r="AL7231"/>
  <c r="AD7228"/>
  <c r="AD7227" s="1"/>
  <c r="H7228"/>
  <c r="O7292"/>
  <c r="W7296"/>
  <c r="R116"/>
  <c r="R112" s="1"/>
  <c r="R109" s="1"/>
  <c r="R105" s="1"/>
  <c r="R95" s="1"/>
  <c r="R87" s="1"/>
  <c r="R78" s="1"/>
  <c r="R72" s="1"/>
  <c r="V116"/>
  <c r="V112" s="1"/>
  <c r="V109" s="1"/>
  <c r="V105" s="1"/>
  <c r="V95" s="1"/>
  <c r="V87" s="1"/>
  <c r="V78" s="1"/>
  <c r="V72" s="1"/>
  <c r="AJ8028" l="1"/>
  <c r="AJ8025" s="1"/>
  <c r="AJ8022" s="1"/>
  <c r="AJ8018" s="1"/>
  <c r="AJ8014" s="1"/>
  <c r="AJ8010" s="1"/>
  <c r="AJ8006" s="1"/>
  <c r="AJ7996" s="1"/>
  <c r="AF8028"/>
  <c r="AF8025" s="1"/>
  <c r="AF8022" s="1"/>
  <c r="AF8018" s="1"/>
  <c r="AF8014" s="1"/>
  <c r="AF8010" s="1"/>
  <c r="AF8006" s="1"/>
  <c r="AF7996" s="1"/>
  <c r="AH8028"/>
  <c r="AH8025" s="1"/>
  <c r="AH8022" s="1"/>
  <c r="AH8018" s="1"/>
  <c r="AH8014" s="1"/>
  <c r="AH8010" s="1"/>
  <c r="AH8006" s="1"/>
  <c r="AH7996" s="1"/>
  <c r="G231" i="23"/>
  <c r="R65" i="13"/>
  <c r="R60" s="1"/>
  <c r="R71"/>
  <c r="Q65"/>
  <c r="Q60" s="1"/>
  <c r="Q71"/>
  <c r="U65"/>
  <c r="U60" s="1"/>
  <c r="U71"/>
  <c r="AM5952"/>
  <c r="U55" i="29"/>
  <c r="W446" i="23"/>
  <c r="G2994" i="13"/>
  <c r="E24" i="30"/>
  <c r="G137" i="23"/>
  <c r="L4416" i="13"/>
  <c r="J32" i="29"/>
  <c r="L216" i="23"/>
  <c r="L5952" i="13"/>
  <c r="J55" i="29"/>
  <c r="L446" i="23"/>
  <c r="G4127" i="13"/>
  <c r="E29" i="26"/>
  <c r="G193" i="23"/>
  <c r="AC5811" i="13"/>
  <c r="S53" i="29"/>
  <c r="U426" i="23"/>
  <c r="M4469" i="13"/>
  <c r="K33" i="29"/>
  <c r="M226" i="23"/>
  <c r="N5952" i="13"/>
  <c r="L55" i="29"/>
  <c r="N446" i="23"/>
  <c r="I6017" i="13"/>
  <c r="G56" i="29"/>
  <c r="I456" i="23"/>
  <c r="AB5661" i="13"/>
  <c r="R51" i="29"/>
  <c r="T406" i="23"/>
  <c r="V65" i="13"/>
  <c r="V60" s="1"/>
  <c r="V71"/>
  <c r="M75" i="29"/>
  <c r="O646" i="23"/>
  <c r="H7227" i="13"/>
  <c r="F74" i="25"/>
  <c r="H642" i="23"/>
  <c r="T74" i="26"/>
  <c r="V643" i="23"/>
  <c r="N76" i="31"/>
  <c r="P658" i="23"/>
  <c r="V76" i="29"/>
  <c r="X656" i="23"/>
  <c r="S65" i="13"/>
  <c r="S60" s="1"/>
  <c r="S71"/>
  <c r="T65"/>
  <c r="T60" s="1"/>
  <c r="T71"/>
  <c r="G2465"/>
  <c r="E21" i="31"/>
  <c r="G108" i="23"/>
  <c r="M5952" i="13"/>
  <c r="K55" i="29"/>
  <c r="M446" i="23"/>
  <c r="K4416" i="13"/>
  <c r="I32" i="29"/>
  <c r="K216" i="23"/>
  <c r="G2842" i="13"/>
  <c r="E23" i="30"/>
  <c r="G127" i="23"/>
  <c r="P75" i="28"/>
  <c r="R645" i="23"/>
  <c r="J5952" i="13"/>
  <c r="H55" i="29"/>
  <c r="J446" i="23"/>
  <c r="AM4416" i="13"/>
  <c r="U32" i="29"/>
  <c r="W216" i="23"/>
  <c r="E31" i="25"/>
  <c r="G212" i="23"/>
  <c r="G3162" i="13"/>
  <c r="E26" i="28"/>
  <c r="G155" i="23"/>
  <c r="G3967" i="13"/>
  <c r="G184" i="23"/>
  <c r="E29" i="27"/>
  <c r="J4469" i="13"/>
  <c r="H33" i="29"/>
  <c r="J226" i="23"/>
  <c r="AA7172" i="13"/>
  <c r="Q73" i="25"/>
  <c r="S632" i="23"/>
  <c r="S631" s="1"/>
  <c r="AA7180" i="13"/>
  <c r="G4480"/>
  <c r="E33" i="32"/>
  <c r="G229" i="23"/>
  <c r="AE8018" i="13"/>
  <c r="AC4075"/>
  <c r="S29" i="29"/>
  <c r="U186" i="23"/>
  <c r="P112" i="13"/>
  <c r="P109" s="1"/>
  <c r="P105" s="1"/>
  <c r="P95" s="1"/>
  <c r="P87" s="1"/>
  <c r="P78" s="1"/>
  <c r="P72" s="1"/>
  <c r="P121"/>
  <c r="AA4808"/>
  <c r="Q38" i="30"/>
  <c r="S277" i="23"/>
  <c r="I4469" i="13"/>
  <c r="G33" i="29"/>
  <c r="I226" i="23"/>
  <c r="K6017" i="13"/>
  <c r="I56" i="29"/>
  <c r="K456" i="23"/>
  <c r="N4469" i="13"/>
  <c r="L33" i="29"/>
  <c r="N226" i="23"/>
  <c r="AA6362" i="13"/>
  <c r="Q61" i="32"/>
  <c r="S509" i="23"/>
  <c r="AB4192" i="13"/>
  <c r="R30" i="29"/>
  <c r="T196" i="23"/>
  <c r="AD7219" i="13"/>
  <c r="AL7228"/>
  <c r="O7288"/>
  <c r="W7292"/>
  <c r="H7219"/>
  <c r="X7340"/>
  <c r="AN7332"/>
  <c r="Z7288"/>
  <c r="G2269"/>
  <c r="G2103"/>
  <c r="AL8025" l="1"/>
  <c r="V728" i="23" s="1"/>
  <c r="AL8022" i="13"/>
  <c r="V727" i="23" s="1"/>
  <c r="AL7996" i="13"/>
  <c r="T82" i="25" s="1"/>
  <c r="T56" i="13"/>
  <c r="T47" s="1"/>
  <c r="T38" s="1"/>
  <c r="T30" s="1"/>
  <c r="T23" s="1"/>
  <c r="T12" s="1"/>
  <c r="T11" s="1"/>
  <c r="S56"/>
  <c r="S47" s="1"/>
  <c r="S38" s="1"/>
  <c r="S30" s="1"/>
  <c r="S23" s="1"/>
  <c r="S12" s="1"/>
  <c r="S11" s="1"/>
  <c r="V56"/>
  <c r="V47" s="1"/>
  <c r="V38" s="1"/>
  <c r="V30" s="1"/>
  <c r="V23" s="1"/>
  <c r="V12" s="1"/>
  <c r="V11" s="1"/>
  <c r="U56"/>
  <c r="U47" s="1"/>
  <c r="U38" s="1"/>
  <c r="U30" s="1"/>
  <c r="U23" s="1"/>
  <c r="U12" s="1"/>
  <c r="U11" s="1"/>
  <c r="Q56"/>
  <c r="Q47" s="1"/>
  <c r="Q38" s="1"/>
  <c r="Q30" s="1"/>
  <c r="Q23" s="1"/>
  <c r="Q12" s="1"/>
  <c r="Q11" s="1"/>
  <c r="R56"/>
  <c r="R47" s="1"/>
  <c r="R38" s="1"/>
  <c r="R30" s="1"/>
  <c r="R23" s="1"/>
  <c r="R12" s="1"/>
  <c r="R11" s="1"/>
  <c r="G89" i="23"/>
  <c r="F74" i="32"/>
  <c r="H639" i="23"/>
  <c r="P65" i="13"/>
  <c r="P60" s="1"/>
  <c r="P71"/>
  <c r="G4477"/>
  <c r="E33" i="31"/>
  <c r="G228" i="23"/>
  <c r="AA7168" i="13"/>
  <c r="Q73" i="32"/>
  <c r="S629" i="23"/>
  <c r="E28" i="26"/>
  <c r="G183" i="23"/>
  <c r="AM4413" i="13"/>
  <c r="U32" i="28"/>
  <c r="W215" i="23"/>
  <c r="G2833" i="13"/>
  <c r="E23" i="29"/>
  <c r="G126" i="23"/>
  <c r="M5949" i="13"/>
  <c r="K55" i="28"/>
  <c r="M445" i="23"/>
  <c r="H641"/>
  <c r="I6013" i="13"/>
  <c r="G56" i="28"/>
  <c r="I455" i="23"/>
  <c r="M4465" i="13"/>
  <c r="K33" i="28"/>
  <c r="M225" i="23"/>
  <c r="G4118" i="13"/>
  <c r="G192" i="23"/>
  <c r="E29" i="25"/>
  <c r="L4413" i="13"/>
  <c r="J32" i="28"/>
  <c r="L215" i="23"/>
  <c r="AM5949" i="13"/>
  <c r="U55" i="28"/>
  <c r="W445" i="23"/>
  <c r="G2265" i="13"/>
  <c r="E20" i="26"/>
  <c r="G103" i="23"/>
  <c r="AA6359" i="13"/>
  <c r="Q61" i="31"/>
  <c r="S508" i="23"/>
  <c r="K6013" i="13"/>
  <c r="I56" i="28"/>
  <c r="K455" i="23"/>
  <c r="AA4804" i="13"/>
  <c r="Q38" i="29"/>
  <c r="S276" i="23"/>
  <c r="P75" i="27"/>
  <c r="R644" i="23"/>
  <c r="V76" i="28"/>
  <c r="X655" i="23"/>
  <c r="N76" i="30"/>
  <c r="P657" i="23"/>
  <c r="M75" i="28"/>
  <c r="O645" i="23"/>
  <c r="AL7227" i="13"/>
  <c r="T74" i="25"/>
  <c r="V642" i="23"/>
  <c r="V641" s="1"/>
  <c r="AB4189" i="13"/>
  <c r="R30" i="28"/>
  <c r="T195" i="23"/>
  <c r="N4465" i="13"/>
  <c r="L33" i="28"/>
  <c r="N225" i="23"/>
  <c r="I4465" i="13"/>
  <c r="G33" i="28"/>
  <c r="I225" i="23"/>
  <c r="AC4045" i="13"/>
  <c r="S29" i="28"/>
  <c r="U185" i="23"/>
  <c r="AE8014" i="13"/>
  <c r="AL8018"/>
  <c r="J4465"/>
  <c r="H33" i="28"/>
  <c r="J225" i="23"/>
  <c r="G3145" i="13"/>
  <c r="E26" i="27"/>
  <c r="G154" i="23"/>
  <c r="G4353" i="13"/>
  <c r="E31" i="32"/>
  <c r="G209" i="23"/>
  <c r="J5949" i="13"/>
  <c r="H55" i="28"/>
  <c r="J445" i="23"/>
  <c r="K4413" i="13"/>
  <c r="I32" i="28"/>
  <c r="K215" i="23"/>
  <c r="G2453" i="13"/>
  <c r="E21" i="30"/>
  <c r="G107" i="23"/>
  <c r="AB5649" i="13"/>
  <c r="R51" i="28"/>
  <c r="T405" i="23"/>
  <c r="N5949" i="13"/>
  <c r="L55" i="28"/>
  <c r="N445" i="23"/>
  <c r="AC5808" i="13"/>
  <c r="S53" i="28"/>
  <c r="U425" i="23"/>
  <c r="L5949" i="13"/>
  <c r="J55" i="28"/>
  <c r="L445" i="23"/>
  <c r="G2991" i="13"/>
  <c r="G136" i="23"/>
  <c r="E24" i="29"/>
  <c r="E19" i="32"/>
  <c r="G2093" i="13"/>
  <c r="Z7231"/>
  <c r="AN7327"/>
  <c r="X7335"/>
  <c r="H7215"/>
  <c r="O7231"/>
  <c r="W7288"/>
  <c r="AD7215"/>
  <c r="AL7219"/>
  <c r="T83" i="30" l="1"/>
  <c r="T83" i="31"/>
  <c r="V722" i="23"/>
  <c r="Q8028" i="13"/>
  <c r="Q8025" s="1"/>
  <c r="Q8022" s="1"/>
  <c r="Q8018" s="1"/>
  <c r="Q8014" s="1"/>
  <c r="Q8010" s="1"/>
  <c r="Q8006" s="1"/>
  <c r="Q7996" s="1"/>
  <c r="V8028"/>
  <c r="V8025" s="1"/>
  <c r="V8022" s="1"/>
  <c r="V8018" s="1"/>
  <c r="V8014" s="1"/>
  <c r="V8010" s="1"/>
  <c r="V8006" s="1"/>
  <c r="V7996" s="1"/>
  <c r="T8028"/>
  <c r="T8025" s="1"/>
  <c r="T8022" s="1"/>
  <c r="T8018" s="1"/>
  <c r="T8014" s="1"/>
  <c r="T8010" s="1"/>
  <c r="T8006" s="1"/>
  <c r="T7996" s="1"/>
  <c r="U8028"/>
  <c r="U8025" s="1"/>
  <c r="U8022" s="1"/>
  <c r="U8018" s="1"/>
  <c r="U8014" s="1"/>
  <c r="U8010" s="1"/>
  <c r="U8006" s="1"/>
  <c r="U7996" s="1"/>
  <c r="R8028"/>
  <c r="R8025" s="1"/>
  <c r="R8022" s="1"/>
  <c r="R8018" s="1"/>
  <c r="R8014" s="1"/>
  <c r="R8010" s="1"/>
  <c r="R8006" s="1"/>
  <c r="R7996" s="1"/>
  <c r="S8028"/>
  <c r="S8025" s="1"/>
  <c r="S8022" s="1"/>
  <c r="S8018" s="1"/>
  <c r="S8014" s="1"/>
  <c r="S8010" s="1"/>
  <c r="S8006" s="1"/>
  <c r="S7996" s="1"/>
  <c r="P56"/>
  <c r="P47" s="1"/>
  <c r="P38" s="1"/>
  <c r="P30" s="1"/>
  <c r="P23" s="1"/>
  <c r="P12" s="1"/>
  <c r="P11" s="1"/>
  <c r="J5906"/>
  <c r="H55" i="27"/>
  <c r="J444" i="23"/>
  <c r="S29" i="27"/>
  <c r="U184" i="23"/>
  <c r="T74" i="32"/>
  <c r="V639" i="23"/>
  <c r="M75" i="27"/>
  <c r="O644" i="23"/>
  <c r="F74" i="31"/>
  <c r="H638" i="23"/>
  <c r="N76" i="29"/>
  <c r="P656" i="23"/>
  <c r="V76" i="27"/>
  <c r="X654" i="23"/>
  <c r="G2089" i="13"/>
  <c r="E19" i="31"/>
  <c r="G88" i="23"/>
  <c r="G2947" i="13"/>
  <c r="G135" i="23"/>
  <c r="E24" i="28"/>
  <c r="AC5788" i="13"/>
  <c r="S53" i="27"/>
  <c r="U424" i="23"/>
  <c r="AB5627" i="13"/>
  <c r="R51" i="27"/>
  <c r="T404" i="23"/>
  <c r="K4374" i="13"/>
  <c r="I32" i="27"/>
  <c r="K214" i="23"/>
  <c r="G4350" i="13"/>
  <c r="E31" i="31"/>
  <c r="G208" i="23"/>
  <c r="J4444" i="13"/>
  <c r="H33" i="27"/>
  <c r="J224" i="23"/>
  <c r="AE8010" i="13"/>
  <c r="AL8014"/>
  <c r="V731" i="23" s="1"/>
  <c r="I4444" i="13"/>
  <c r="G33" i="27"/>
  <c r="I224" i="23"/>
  <c r="AB4130" i="13"/>
  <c r="R30" i="27"/>
  <c r="T194" i="23"/>
  <c r="AA4801" i="13"/>
  <c r="Q38" i="28"/>
  <c r="S275" i="23"/>
  <c r="AA6356" i="13"/>
  <c r="Q61" i="30"/>
  <c r="S507" i="23"/>
  <c r="AM5906" i="13"/>
  <c r="U55" i="27"/>
  <c r="W444" i="23"/>
  <c r="M4444" i="13"/>
  <c r="K33" i="27"/>
  <c r="M224" i="23"/>
  <c r="M5906" i="13"/>
  <c r="K55" i="27"/>
  <c r="M444" i="23"/>
  <c r="AM4374" i="13"/>
  <c r="U32" i="27"/>
  <c r="W214" i="23"/>
  <c r="AA7165" i="13"/>
  <c r="Q73" i="31"/>
  <c r="S628" i="23"/>
  <c r="P74" i="26"/>
  <c r="R643" i="23"/>
  <c r="L5906" i="13"/>
  <c r="J55" i="27"/>
  <c r="L444" i="23"/>
  <c r="N5906" i="13"/>
  <c r="L55" i="27"/>
  <c r="N444" i="23"/>
  <c r="G2449" i="13"/>
  <c r="G106" i="23"/>
  <c r="E21" i="29"/>
  <c r="G3142" i="13"/>
  <c r="E25" i="26"/>
  <c r="G153" i="23"/>
  <c r="T83" i="29"/>
  <c r="V726" i="23"/>
  <c r="N4444" i="13"/>
  <c r="L33" i="27"/>
  <c r="N224" i="23"/>
  <c r="K5982" i="13"/>
  <c r="I56" i="27"/>
  <c r="K454" i="23"/>
  <c r="G2247" i="13"/>
  <c r="G102" i="23"/>
  <c r="E20" i="25"/>
  <c r="L4374" i="13"/>
  <c r="J32" i="27"/>
  <c r="L214" i="23"/>
  <c r="G189"/>
  <c r="E29" i="32"/>
  <c r="I5982" i="13"/>
  <c r="G56" i="27"/>
  <c r="I454" i="23"/>
  <c r="G2810" i="13"/>
  <c r="E23" i="28"/>
  <c r="G125" i="23"/>
  <c r="G3940" i="13"/>
  <c r="E28" i="25"/>
  <c r="G182" i="23"/>
  <c r="G4474" i="13"/>
  <c r="E33" i="30"/>
  <c r="G227" i="23"/>
  <c r="G1709" i="13"/>
  <c r="AD7212"/>
  <c r="AL7215"/>
  <c r="W7231"/>
  <c r="O7228"/>
  <c r="O7227" s="1"/>
  <c r="H7212"/>
  <c r="X7332"/>
  <c r="AN7321"/>
  <c r="Z7228"/>
  <c r="P8028" l="1"/>
  <c r="P8025" s="1"/>
  <c r="W8025" s="1"/>
  <c r="G181" i="23"/>
  <c r="V75" i="26"/>
  <c r="X653" i="23"/>
  <c r="F74" i="30"/>
  <c r="H637" i="23"/>
  <c r="M74" i="26"/>
  <c r="O643" i="23"/>
  <c r="G3937" i="13"/>
  <c r="E28" i="32"/>
  <c r="G179" i="23"/>
  <c r="I5978" i="13"/>
  <c r="G55" i="26"/>
  <c r="I453" i="23"/>
  <c r="K5978" i="13"/>
  <c r="I55" i="26"/>
  <c r="K453" i="23"/>
  <c r="G3134" i="13"/>
  <c r="E25" i="25"/>
  <c r="G152" i="23"/>
  <c r="N5897" i="13"/>
  <c r="L54" i="26"/>
  <c r="N443" i="23"/>
  <c r="AA7162" i="13"/>
  <c r="Q73" i="30"/>
  <c r="S627" i="23"/>
  <c r="M5897" i="13"/>
  <c r="K54" i="26"/>
  <c r="M443" i="23"/>
  <c r="AM5897" i="13"/>
  <c r="U54" i="26"/>
  <c r="W443" i="23"/>
  <c r="AA4767" i="13"/>
  <c r="Q38" i="27"/>
  <c r="S274" i="23"/>
  <c r="I4441" i="13"/>
  <c r="G32" i="26"/>
  <c r="I223" i="23"/>
  <c r="AE8006" i="13"/>
  <c r="AL8006" s="1"/>
  <c r="AL8010"/>
  <c r="G4347"/>
  <c r="E31" i="30"/>
  <c r="G207" i="23"/>
  <c r="AB5624" i="13"/>
  <c r="R50" i="26"/>
  <c r="T403" i="23"/>
  <c r="G134"/>
  <c r="E24" i="27"/>
  <c r="J5897" i="13"/>
  <c r="H54" i="26"/>
  <c r="J443" i="23"/>
  <c r="Z7227" i="13"/>
  <c r="P74" i="25"/>
  <c r="R642" i="23"/>
  <c r="N76" i="28"/>
  <c r="P655" i="23"/>
  <c r="T74" i="31"/>
  <c r="V638" i="23"/>
  <c r="G1706" i="13"/>
  <c r="E17" i="31"/>
  <c r="G68" i="23"/>
  <c r="P8022" i="13"/>
  <c r="G4469"/>
  <c r="E33" i="29"/>
  <c r="G226" i="23"/>
  <c r="G2694" i="13"/>
  <c r="G124" i="23"/>
  <c r="E23" i="27"/>
  <c r="L4371" i="13"/>
  <c r="J31" i="26"/>
  <c r="L213" i="23"/>
  <c r="G2235" i="13"/>
  <c r="E20" i="32"/>
  <c r="G99" i="23"/>
  <c r="N4441" i="13"/>
  <c r="L32" i="26"/>
  <c r="N223" i="23"/>
  <c r="G2445" i="13"/>
  <c r="E21" i="28"/>
  <c r="G105" i="23"/>
  <c r="L5897" i="13"/>
  <c r="J54" i="26"/>
  <c r="L443" i="23"/>
  <c r="AM4371" i="13"/>
  <c r="U31" i="26"/>
  <c r="W213" i="23"/>
  <c r="M4441" i="13"/>
  <c r="K32" i="26"/>
  <c r="M223" i="23"/>
  <c r="AA6353" i="13"/>
  <c r="Q61" i="29"/>
  <c r="S506" i="23"/>
  <c r="AB4127" i="13"/>
  <c r="R29" i="26"/>
  <c r="T193" i="23"/>
  <c r="T83" i="28"/>
  <c r="V725" i="23"/>
  <c r="J4441" i="13"/>
  <c r="H32" i="26"/>
  <c r="J223" i="23"/>
  <c r="K4371" i="13"/>
  <c r="I31" i="26"/>
  <c r="K213" i="23"/>
  <c r="AC5784" i="13"/>
  <c r="S52" i="26"/>
  <c r="U423" i="23"/>
  <c r="G2086" i="13"/>
  <c r="G87" i="23"/>
  <c r="E19" i="30"/>
  <c r="AC3958" i="13"/>
  <c r="S28" i="26"/>
  <c r="U183" i="23"/>
  <c r="Z7219" i="13"/>
  <c r="O7219"/>
  <c r="W7228"/>
  <c r="AN7318"/>
  <c r="X7327"/>
  <c r="H7209"/>
  <c r="AD7209"/>
  <c r="AL7212"/>
  <c r="G695"/>
  <c r="E14" i="26" l="1"/>
  <c r="G43" i="23"/>
  <c r="W7227" i="13"/>
  <c r="M74" i="25"/>
  <c r="O642" i="23"/>
  <c r="O641" s="1"/>
  <c r="E21" i="27"/>
  <c r="G104" i="23"/>
  <c r="G2232" i="13"/>
  <c r="G98" i="23"/>
  <c r="E20" i="31"/>
  <c r="M83"/>
  <c r="O728" i="23"/>
  <c r="G2870" i="13"/>
  <c r="E23" i="26"/>
  <c r="G133" i="23"/>
  <c r="G4330" i="13"/>
  <c r="E31" i="29"/>
  <c r="G206" i="23"/>
  <c r="T82" i="26"/>
  <c r="V723" i="23"/>
  <c r="AA4764" i="13"/>
  <c r="Q37" i="26"/>
  <c r="S273" i="23"/>
  <c r="M5884" i="13"/>
  <c r="M5896"/>
  <c r="K54" i="25"/>
  <c r="M442" i="23"/>
  <c r="M441" s="1"/>
  <c r="N5884" i="13"/>
  <c r="N5896"/>
  <c r="L54" i="25"/>
  <c r="N442" i="23"/>
  <c r="N441" s="1"/>
  <c r="G3130" i="13"/>
  <c r="E25" i="32"/>
  <c r="G149" i="23"/>
  <c r="I5965" i="13"/>
  <c r="I452" i="23"/>
  <c r="I451" s="1"/>
  <c r="I5977" i="13"/>
  <c r="G55" i="25"/>
  <c r="P74" i="32"/>
  <c r="R639" i="23"/>
  <c r="AC3940" i="13"/>
  <c r="S28" i="25"/>
  <c r="U182" i="23"/>
  <c r="U181" s="1"/>
  <c r="AC3957" i="13"/>
  <c r="AC5772"/>
  <c r="S52" i="25"/>
  <c r="U422" i="23"/>
  <c r="U421" s="1"/>
  <c r="AC5783" i="13"/>
  <c r="J4429"/>
  <c r="J4440"/>
  <c r="H32" i="25"/>
  <c r="J222" i="23"/>
  <c r="J221" s="1"/>
  <c r="AA6339" i="13"/>
  <c r="Q61" i="28"/>
  <c r="S505" i="23"/>
  <c r="AM4356" i="13"/>
  <c r="AM4370"/>
  <c r="U31" i="25"/>
  <c r="W212" i="23"/>
  <c r="W211" s="1"/>
  <c r="E22" i="26"/>
  <c r="G123" i="23"/>
  <c r="E17" i="30"/>
  <c r="G67" i="23"/>
  <c r="T74" i="30"/>
  <c r="V637" i="23"/>
  <c r="F74" i="29"/>
  <c r="H636" i="23"/>
  <c r="N76" i="27"/>
  <c r="P654" i="23"/>
  <c r="AN7317" i="13"/>
  <c r="V75" i="25"/>
  <c r="X652" i="23"/>
  <c r="X651" s="1"/>
  <c r="G2082" i="13"/>
  <c r="E19" i="29"/>
  <c r="G86" i="23"/>
  <c r="K4356" i="13"/>
  <c r="K4370"/>
  <c r="I31" i="25"/>
  <c r="K212" i="23"/>
  <c r="K211" s="1"/>
  <c r="AB4118" i="13"/>
  <c r="AB4126"/>
  <c r="R29" i="25"/>
  <c r="T192" i="23"/>
  <c r="T191" s="1"/>
  <c r="M4429" i="13"/>
  <c r="M4440"/>
  <c r="K32" i="25"/>
  <c r="M222" i="23"/>
  <c r="M221" s="1"/>
  <c r="L5884" i="13"/>
  <c r="L5896"/>
  <c r="J54" i="25"/>
  <c r="L442" i="23"/>
  <c r="L441" s="1"/>
  <c r="N4429" i="13"/>
  <c r="N4440"/>
  <c r="L32" i="25"/>
  <c r="N222" i="23"/>
  <c r="N221" s="1"/>
  <c r="L4356" i="13"/>
  <c r="L4370"/>
  <c r="J31" i="25"/>
  <c r="L212" i="23"/>
  <c r="L211" s="1"/>
  <c r="G4465" i="13"/>
  <c r="E33" i="28"/>
  <c r="G225" i="23"/>
  <c r="P8018" i="13"/>
  <c r="W8022"/>
  <c r="R641" i="23"/>
  <c r="J5884" i="13"/>
  <c r="J5896"/>
  <c r="H54" i="25"/>
  <c r="J442" i="23"/>
  <c r="J441" s="1"/>
  <c r="AB5614" i="13"/>
  <c r="AB5623"/>
  <c r="R50" i="25"/>
  <c r="T402" i="23"/>
  <c r="T401" s="1"/>
  <c r="T83" i="27"/>
  <c r="V724" i="23"/>
  <c r="I4429" i="13"/>
  <c r="I4440"/>
  <c r="G32" i="25"/>
  <c r="I222" i="23"/>
  <c r="I221" s="1"/>
  <c r="AM5884" i="13"/>
  <c r="AM5896"/>
  <c r="U54" i="25"/>
  <c r="W442" i="23"/>
  <c r="W441" s="1"/>
  <c r="AA7159" i="13"/>
  <c r="Q73" i="29"/>
  <c r="S626" i="23"/>
  <c r="K5965" i="13"/>
  <c r="I55" i="25"/>
  <c r="K452" i="23"/>
  <c r="K451" s="1"/>
  <c r="K5977" i="13"/>
  <c r="G3934"/>
  <c r="E28" i="31"/>
  <c r="G178" i="23"/>
  <c r="G12" i="13"/>
  <c r="AD7206"/>
  <c r="AL7209"/>
  <c r="H7206"/>
  <c r="X7321"/>
  <c r="AN7307"/>
  <c r="O7215"/>
  <c r="W7219"/>
  <c r="Z7215"/>
  <c r="E11" i="25" l="1"/>
  <c r="G12" i="23"/>
  <c r="M74" i="32"/>
  <c r="O639" i="23"/>
  <c r="F74" i="28"/>
  <c r="H635" i="23"/>
  <c r="G3915" i="13"/>
  <c r="E28" i="30"/>
  <c r="G177" i="23"/>
  <c r="K5962" i="13"/>
  <c r="I55" i="32"/>
  <c r="K449" i="23"/>
  <c r="M83" i="30"/>
  <c r="O727" i="23"/>
  <c r="G4444" i="13"/>
  <c r="E33" i="27"/>
  <c r="G224" i="23"/>
  <c r="L4353" i="13"/>
  <c r="J31" i="32"/>
  <c r="L209" i="23"/>
  <c r="N4425" i="13"/>
  <c r="L32" i="32"/>
  <c r="N219" i="23"/>
  <c r="L5881" i="13"/>
  <c r="J54" i="32"/>
  <c r="L439" i="23"/>
  <c r="M4425" i="13"/>
  <c r="K32" i="32"/>
  <c r="M219" i="23"/>
  <c r="AB4093" i="13"/>
  <c r="R29" i="32"/>
  <c r="T189" i="23"/>
  <c r="K4353" i="13"/>
  <c r="I31" i="32"/>
  <c r="K209" i="23"/>
  <c r="G1697" i="13"/>
  <c r="E17" i="29"/>
  <c r="G66" i="23"/>
  <c r="AA6313" i="13"/>
  <c r="Q61" i="27"/>
  <c r="S504" i="23"/>
  <c r="J4425" i="13"/>
  <c r="H32" i="32"/>
  <c r="J219" i="23"/>
  <c r="AC5769" i="13"/>
  <c r="S52" i="32"/>
  <c r="U419" i="23"/>
  <c r="AC3937" i="13"/>
  <c r="S28" i="32"/>
  <c r="U179" i="23"/>
  <c r="I5962" i="13"/>
  <c r="G55" i="32"/>
  <c r="I449" i="23"/>
  <c r="AA4749" i="13"/>
  <c r="Q37" i="25"/>
  <c r="AA4763" i="13"/>
  <c r="S272" i="23"/>
  <c r="S271" s="1"/>
  <c r="G2869" i="13"/>
  <c r="E23" i="25"/>
  <c r="G132" i="23"/>
  <c r="G131" s="1"/>
  <c r="G636" i="13"/>
  <c r="E14" i="25"/>
  <c r="G42" i="23"/>
  <c r="P74" i="31"/>
  <c r="R638" i="23"/>
  <c r="V75" i="32"/>
  <c r="X649" i="23"/>
  <c r="N75" i="26"/>
  <c r="P653" i="23"/>
  <c r="T74" i="29"/>
  <c r="V636" i="23"/>
  <c r="AA7155" i="13"/>
  <c r="Q73" i="28"/>
  <c r="S625" i="23"/>
  <c r="AM5881" i="13"/>
  <c r="U54" i="32"/>
  <c r="W439" i="23"/>
  <c r="I4425" i="13"/>
  <c r="G32" i="32"/>
  <c r="I219" i="23"/>
  <c r="AB5610" i="13"/>
  <c r="R50" i="32"/>
  <c r="T399" i="23"/>
  <c r="J5881" i="13"/>
  <c r="H54" i="32"/>
  <c r="J439" i="23"/>
  <c r="P8014" i="13"/>
  <c r="W8018"/>
  <c r="G2046"/>
  <c r="E19" i="28"/>
  <c r="G85" i="23"/>
  <c r="G2663" i="13"/>
  <c r="G2676"/>
  <c r="E22" i="25"/>
  <c r="G122" i="23"/>
  <c r="G121" s="1"/>
  <c r="AM4353" i="13"/>
  <c r="U31" i="32"/>
  <c r="W209" i="23"/>
  <c r="G3127" i="13"/>
  <c r="E25" i="31"/>
  <c r="G148" i="23"/>
  <c r="N5881" i="13"/>
  <c r="L54" i="32"/>
  <c r="N439" i="23"/>
  <c r="M5881" i="13"/>
  <c r="K54" i="32"/>
  <c r="M439" i="23"/>
  <c r="G4327" i="13"/>
  <c r="E31" i="28"/>
  <c r="G205" i="23"/>
  <c r="G2229" i="13"/>
  <c r="E20" i="30"/>
  <c r="G97" i="23"/>
  <c r="Z7212" i="13"/>
  <c r="O7212"/>
  <c r="W7215"/>
  <c r="AN7303"/>
  <c r="X7318"/>
  <c r="H7202"/>
  <c r="AD7202"/>
  <c r="AL7206"/>
  <c r="G2224" l="1"/>
  <c r="E20" i="29"/>
  <c r="G96" i="23"/>
  <c r="T74" i="28"/>
  <c r="V635" i="23"/>
  <c r="F74" i="27"/>
  <c r="H634" i="23"/>
  <c r="N75" i="25"/>
  <c r="P652" i="23"/>
  <c r="P651" s="1"/>
  <c r="X7317" i="13"/>
  <c r="V75" i="31"/>
  <c r="X648" i="23"/>
  <c r="E31" i="27"/>
  <c r="G204" i="23"/>
  <c r="N5878" i="13"/>
  <c r="L54" i="31"/>
  <c r="N438" i="23"/>
  <c r="AM4350" i="13"/>
  <c r="U31" i="31"/>
  <c r="W208" i="23"/>
  <c r="G2638" i="13"/>
  <c r="E22" i="32"/>
  <c r="G119" i="23"/>
  <c r="M83" i="29"/>
  <c r="O726" i="23"/>
  <c r="J5878" i="13"/>
  <c r="H54" i="31"/>
  <c r="J438" i="23"/>
  <c r="I4422" i="13"/>
  <c r="G32" i="31"/>
  <c r="I218" i="23"/>
  <c r="AA7135" i="13"/>
  <c r="Q73" i="27"/>
  <c r="S624" i="23"/>
  <c r="AA4745" i="13"/>
  <c r="Q37" i="32"/>
  <c r="S269" i="23"/>
  <c r="AC3934" i="13"/>
  <c r="S28" i="31"/>
  <c r="U178" i="23"/>
  <c r="J4422" i="13"/>
  <c r="H32" i="31"/>
  <c r="J218" i="23"/>
  <c r="G1656" i="13"/>
  <c r="E17" i="28"/>
  <c r="G65" i="23"/>
  <c r="AB4089" i="13"/>
  <c r="R29" i="31"/>
  <c r="T188" i="23"/>
  <c r="L5878" i="13"/>
  <c r="J54" i="31"/>
  <c r="L438" i="23"/>
  <c r="L4350" i="13"/>
  <c r="J31" i="31"/>
  <c r="L208" i="23"/>
  <c r="K5959" i="13"/>
  <c r="I55" i="31"/>
  <c r="K448" i="23"/>
  <c r="M74" i="31"/>
  <c r="O638" i="23"/>
  <c r="P74" i="30"/>
  <c r="R637" i="23"/>
  <c r="M5878" i="13"/>
  <c r="K54" i="31"/>
  <c r="M438" i="23"/>
  <c r="G3104" i="13"/>
  <c r="G147" i="23"/>
  <c r="E25" i="30"/>
  <c r="G1928" i="13"/>
  <c r="E19" i="27"/>
  <c r="G84" i="23"/>
  <c r="P8010" i="13"/>
  <c r="W8014"/>
  <c r="O731" i="23" s="1"/>
  <c r="AB5607" i="13"/>
  <c r="R50" i="31"/>
  <c r="T398" i="23"/>
  <c r="AM5878" i="13"/>
  <c r="U54" i="31"/>
  <c r="W438" i="23"/>
  <c r="G626" i="13"/>
  <c r="E14" i="32"/>
  <c r="G39" i="23"/>
  <c r="I5959" i="13"/>
  <c r="G55" i="31"/>
  <c r="I448" i="23"/>
  <c r="AC5766" i="13"/>
  <c r="S52" i="31"/>
  <c r="U418" i="23"/>
  <c r="AA6310" i="13"/>
  <c r="Q60" i="26"/>
  <c r="S503" i="23"/>
  <c r="K4350" i="13"/>
  <c r="I31" i="31"/>
  <c r="K208" i="23"/>
  <c r="M4422" i="13"/>
  <c r="K32" i="31"/>
  <c r="M218" i="23"/>
  <c r="N4422" i="13"/>
  <c r="L32" i="31"/>
  <c r="N218" i="23"/>
  <c r="G4441" i="13"/>
  <c r="E32" i="26"/>
  <c r="G223" i="23"/>
  <c r="G3912" i="13"/>
  <c r="E28" i="29"/>
  <c r="G176" i="23"/>
  <c r="AD7185" i="13"/>
  <c r="AL7202"/>
  <c r="H7185"/>
  <c r="X7307"/>
  <c r="AN7300"/>
  <c r="O7209"/>
  <c r="W7212"/>
  <c r="Z7209"/>
  <c r="G3895" l="1"/>
  <c r="E28" i="28"/>
  <c r="G175" i="23"/>
  <c r="P74" i="29"/>
  <c r="R636" i="23"/>
  <c r="V75" i="30"/>
  <c r="X647" i="23"/>
  <c r="N75" i="32"/>
  <c r="P649" i="23"/>
  <c r="T74" i="27"/>
  <c r="V634" i="23"/>
  <c r="G4429" i="13"/>
  <c r="E32" i="25"/>
  <c r="G4440" i="13"/>
  <c r="G222" i="23"/>
  <c r="G221" s="1"/>
  <c r="M4419" i="13"/>
  <c r="K32" i="30"/>
  <c r="M217" i="23"/>
  <c r="AA6297" i="13"/>
  <c r="Q60" i="25"/>
  <c r="S502" i="23"/>
  <c r="S501" s="1"/>
  <c r="AA6309" i="13"/>
  <c r="I5956"/>
  <c r="G55" i="30"/>
  <c r="I447" i="23"/>
  <c r="AM5874" i="13"/>
  <c r="U54" i="30"/>
  <c r="W437" i="23"/>
  <c r="M83" i="28"/>
  <c r="O725" i="23"/>
  <c r="G1920" i="13"/>
  <c r="G83" i="23"/>
  <c r="E18" i="26"/>
  <c r="M5874" i="13"/>
  <c r="K54" i="30"/>
  <c r="M437" i="23"/>
  <c r="L4347" i="13"/>
  <c r="J31" i="30"/>
  <c r="L207" i="23"/>
  <c r="AB4085" i="13"/>
  <c r="R29" i="30"/>
  <c r="T187" i="23"/>
  <c r="J4419" i="13"/>
  <c r="H32" i="30"/>
  <c r="J217" i="23"/>
  <c r="AA4742" i="13"/>
  <c r="Q37" i="31"/>
  <c r="S268" i="23"/>
  <c r="I4419" i="13"/>
  <c r="G32" i="30"/>
  <c r="I217" i="23"/>
  <c r="G2635" i="13"/>
  <c r="E22" i="31"/>
  <c r="G118" i="23"/>
  <c r="N5874" i="13"/>
  <c r="L54" i="30"/>
  <c r="N437" i="23"/>
  <c r="G2205" i="13"/>
  <c r="E20" i="28"/>
  <c r="G95" i="23"/>
  <c r="M74" i="30"/>
  <c r="O637" i="23"/>
  <c r="F73" i="26"/>
  <c r="H633" i="23"/>
  <c r="N4419" i="13"/>
  <c r="L32" i="30"/>
  <c r="N217" i="23"/>
  <c r="K4347" i="13"/>
  <c r="I31" i="30"/>
  <c r="K207" i="23"/>
  <c r="AC5763" i="13"/>
  <c r="S52" i="30"/>
  <c r="U417" i="23"/>
  <c r="G622" i="13"/>
  <c r="E14" i="31"/>
  <c r="G38" i="23"/>
  <c r="AB5604" i="13"/>
  <c r="R50" i="30"/>
  <c r="T397" i="23"/>
  <c r="P8006" i="13"/>
  <c r="W8010"/>
  <c r="G3099"/>
  <c r="E25" i="29"/>
  <c r="G146" i="23"/>
  <c r="K5956" i="13"/>
  <c r="I55" i="30"/>
  <c r="K447" i="23"/>
  <c r="L5874" i="13"/>
  <c r="J54" i="30"/>
  <c r="L437" i="23"/>
  <c r="G1602" i="13"/>
  <c r="E17" i="27"/>
  <c r="G64" i="23"/>
  <c r="AC3915" i="13"/>
  <c r="S28" i="30"/>
  <c r="U177" i="23"/>
  <c r="AA7131" i="13"/>
  <c r="Q72" i="26"/>
  <c r="S623" i="23"/>
  <c r="J5874" i="13"/>
  <c r="H54" i="30"/>
  <c r="J437" i="23"/>
  <c r="AM4347" i="13"/>
  <c r="U31" i="30"/>
  <c r="W207" i="23"/>
  <c r="G4225" i="13"/>
  <c r="E30" i="26"/>
  <c r="G203" i="23"/>
  <c r="Z7206" i="13"/>
  <c r="O7206"/>
  <c r="W7209"/>
  <c r="AN7296"/>
  <c r="X7303"/>
  <c r="H7181"/>
  <c r="AL7185"/>
  <c r="AD7181"/>
  <c r="AD7180" s="1"/>
  <c r="F73" i="25" l="1"/>
  <c r="H632" i="23"/>
  <c r="H7180" i="13"/>
  <c r="V75" i="29"/>
  <c r="X646" i="23"/>
  <c r="AA7124" i="13"/>
  <c r="Q72" i="25"/>
  <c r="AA7130" i="13"/>
  <c r="S622" i="23"/>
  <c r="S621" s="1"/>
  <c r="G1598" i="13"/>
  <c r="E16" i="26"/>
  <c r="G63" i="23"/>
  <c r="K5952" i="13"/>
  <c r="I55" i="29"/>
  <c r="K446" i="23"/>
  <c r="M83" i="27"/>
  <c r="O724" i="23"/>
  <c r="AB5600" i="13"/>
  <c r="R50" i="29"/>
  <c r="T396" i="23"/>
  <c r="AC5760" i="13"/>
  <c r="S52" i="29"/>
  <c r="U416" i="23"/>
  <c r="N4416" i="13"/>
  <c r="L32" i="29"/>
  <c r="N216" i="23"/>
  <c r="N5870" i="13"/>
  <c r="L54" i="29"/>
  <c r="N436" i="23"/>
  <c r="I4416" i="13"/>
  <c r="G32" i="29"/>
  <c r="I216" i="23"/>
  <c r="J4416" i="13"/>
  <c r="H32" i="29"/>
  <c r="J216" i="23"/>
  <c r="L4330" i="13"/>
  <c r="J31" i="29"/>
  <c r="L206" i="23"/>
  <c r="G1897" i="13"/>
  <c r="E18" i="25"/>
  <c r="G82" i="23"/>
  <c r="G81" s="1"/>
  <c r="G1919" i="13"/>
  <c r="I5952"/>
  <c r="G55" i="29"/>
  <c r="I446" i="23"/>
  <c r="AA6293" i="13"/>
  <c r="Q60" i="32"/>
  <c r="S499" i="23"/>
  <c r="G3741" i="13"/>
  <c r="E28" i="27"/>
  <c r="G174" i="23"/>
  <c r="N75" i="31"/>
  <c r="P648" i="23"/>
  <c r="AM4330" i="13"/>
  <c r="U31" i="29"/>
  <c r="W206" i="23"/>
  <c r="T73" i="26"/>
  <c r="V633" i="23"/>
  <c r="M74" i="29"/>
  <c r="O636" i="23"/>
  <c r="P74" i="28"/>
  <c r="R635" i="23"/>
  <c r="G4214" i="13"/>
  <c r="E30" i="25"/>
  <c r="G4224" i="13"/>
  <c r="G202" i="23"/>
  <c r="G201" s="1"/>
  <c r="J5870" i="13"/>
  <c r="H54" i="29"/>
  <c r="J436" i="23"/>
  <c r="AC3912" i="13"/>
  <c r="S28" i="29"/>
  <c r="U176" i="23"/>
  <c r="L5870" i="13"/>
  <c r="J54" i="29"/>
  <c r="L436" i="23"/>
  <c r="G3089" i="13"/>
  <c r="E25" i="28"/>
  <c r="G145" i="23"/>
  <c r="P7996" i="13"/>
  <c r="W7996" s="1"/>
  <c r="W8006"/>
  <c r="G619"/>
  <c r="E14" i="30"/>
  <c r="G37" i="23"/>
  <c r="K4330" i="13"/>
  <c r="I31" i="29"/>
  <c r="K206" i="23"/>
  <c r="E20" i="27"/>
  <c r="G94" i="23"/>
  <c r="G2631" i="13"/>
  <c r="G117" i="23"/>
  <c r="E22" i="30"/>
  <c r="AA4739" i="13"/>
  <c r="Q37" i="30"/>
  <c r="S267" i="23"/>
  <c r="AB4075" i="13"/>
  <c r="R29" i="29"/>
  <c r="T186" i="23"/>
  <c r="M5870" i="13"/>
  <c r="K54" i="29"/>
  <c r="M436" i="23"/>
  <c r="AM5870" i="13"/>
  <c r="U54" i="29"/>
  <c r="W436" i="23"/>
  <c r="M4416" i="13"/>
  <c r="K32" i="29"/>
  <c r="M216" i="23"/>
  <c r="G219"/>
  <c r="G211" s="1"/>
  <c r="E32" i="32"/>
  <c r="G4370" i="13"/>
  <c r="AD7172"/>
  <c r="AL7181"/>
  <c r="X7300"/>
  <c r="AN7292"/>
  <c r="O7202"/>
  <c r="W7206"/>
  <c r="Z7202"/>
  <c r="H7172"/>
  <c r="P74" i="27" l="1"/>
  <c r="R634" i="23"/>
  <c r="G2113" i="13"/>
  <c r="E19" i="26"/>
  <c r="G93" i="23"/>
  <c r="M82" i="25"/>
  <c r="O722" i="23"/>
  <c r="H7168" i="13"/>
  <c r="F73" i="32"/>
  <c r="H629" i="23"/>
  <c r="M74" i="28"/>
  <c r="O635" i="23"/>
  <c r="AL7180" i="13"/>
  <c r="T73" i="25"/>
  <c r="V632" i="23"/>
  <c r="V631" s="1"/>
  <c r="AM5866" i="13"/>
  <c r="U54" i="28"/>
  <c r="W435" i="23"/>
  <c r="AB4045" i="13"/>
  <c r="R29" i="28"/>
  <c r="T185" i="23"/>
  <c r="G2620" i="13"/>
  <c r="E22" i="29"/>
  <c r="G116" i="23"/>
  <c r="K4327" i="13"/>
  <c r="I31" i="28"/>
  <c r="K205" i="23"/>
  <c r="M82" i="26"/>
  <c r="O723" i="23"/>
  <c r="G3044" i="13"/>
  <c r="E25" i="27"/>
  <c r="G144" i="23"/>
  <c r="AC3895" i="13"/>
  <c r="S28" i="28"/>
  <c r="U175" i="23"/>
  <c r="AM4327" i="13"/>
  <c r="U31" i="28"/>
  <c r="W205" i="23"/>
  <c r="AA6290" i="13"/>
  <c r="Q60" i="31"/>
  <c r="S498" i="23"/>
  <c r="L4327" i="13"/>
  <c r="J31" i="28"/>
  <c r="L205" i="23"/>
  <c r="I4413" i="13"/>
  <c r="G32" i="28"/>
  <c r="I215" i="23"/>
  <c r="N4413" i="13"/>
  <c r="L32" i="28"/>
  <c r="N215" i="23"/>
  <c r="AB5596" i="13"/>
  <c r="R50" i="28"/>
  <c r="T395" i="23"/>
  <c r="G1585" i="13"/>
  <c r="E16" i="25"/>
  <c r="G62" i="23"/>
  <c r="AA7121" i="13"/>
  <c r="Q72" i="32"/>
  <c r="S619" i="23"/>
  <c r="H631"/>
  <c r="V75" i="28"/>
  <c r="X645" i="23"/>
  <c r="N75" i="30"/>
  <c r="P647" i="23"/>
  <c r="M4413" i="13"/>
  <c r="K32" i="28"/>
  <c r="M215" i="23"/>
  <c r="M5866" i="13"/>
  <c r="K54" i="28"/>
  <c r="M435" i="23"/>
  <c r="AA4735" i="13"/>
  <c r="Q37" i="29"/>
  <c r="S266" i="23"/>
  <c r="G609" i="13"/>
  <c r="E14" i="29"/>
  <c r="G36" i="23"/>
  <c r="L5866" i="13"/>
  <c r="J54" i="28"/>
  <c r="L435" i="23"/>
  <c r="J5866" i="13"/>
  <c r="H54" i="28"/>
  <c r="J435" i="23"/>
  <c r="G199"/>
  <c r="G191" s="1"/>
  <c r="E30" i="32"/>
  <c r="G4126" i="13"/>
  <c r="G3957" s="1"/>
  <c r="G3738"/>
  <c r="G173" i="23"/>
  <c r="E27" i="26"/>
  <c r="I5949" i="13"/>
  <c r="G55" i="28"/>
  <c r="I445" i="23"/>
  <c r="G1891" i="13"/>
  <c r="E18" i="32"/>
  <c r="G79" i="23"/>
  <c r="J4413" i="13"/>
  <c r="H32" i="28"/>
  <c r="J215" i="23"/>
  <c r="N5866" i="13"/>
  <c r="L54" i="28"/>
  <c r="N435" i="23"/>
  <c r="AC5744" i="13"/>
  <c r="S52" i="28"/>
  <c r="U415" i="23"/>
  <c r="K5949" i="13"/>
  <c r="I55" i="28"/>
  <c r="K445" i="23"/>
  <c r="Z7185" i="13"/>
  <c r="O7185"/>
  <c r="W7202"/>
  <c r="AN7288"/>
  <c r="X7296"/>
  <c r="AD7168"/>
  <c r="AL7172"/>
  <c r="H7165"/>
  <c r="V75" i="27" l="1"/>
  <c r="X644" i="23"/>
  <c r="T73" i="32"/>
  <c r="V629" i="23"/>
  <c r="M74" i="27"/>
  <c r="O634" i="23"/>
  <c r="P73" i="26"/>
  <c r="R633" i="23"/>
  <c r="K5906" i="13"/>
  <c r="I55" i="27"/>
  <c r="K444" i="23"/>
  <c r="N5835" i="13"/>
  <c r="L54" i="27"/>
  <c r="N434" i="23"/>
  <c r="G1888" i="13"/>
  <c r="E18" i="31"/>
  <c r="G78" i="23"/>
  <c r="G3730" i="13"/>
  <c r="E27" i="25"/>
  <c r="G172" i="23"/>
  <c r="G171" s="1"/>
  <c r="G3737" i="13"/>
  <c r="J5835"/>
  <c r="H54" i="27"/>
  <c r="J434" i="23"/>
  <c r="E14" i="28"/>
  <c r="G35" i="23"/>
  <c r="M5835" i="13"/>
  <c r="K54" i="27"/>
  <c r="M434" i="23"/>
  <c r="AA7118" i="13"/>
  <c r="Q72" i="31"/>
  <c r="S618" i="23"/>
  <c r="G1580" i="13"/>
  <c r="E16" i="32"/>
  <c r="G59" i="23"/>
  <c r="N4374" i="13"/>
  <c r="L32" i="27"/>
  <c r="N214" i="23"/>
  <c r="L4228" i="13"/>
  <c r="J31" i="27"/>
  <c r="L204" i="23"/>
  <c r="AM4228" i="13"/>
  <c r="U31" i="27"/>
  <c r="W204" i="23"/>
  <c r="G3041" i="13"/>
  <c r="E24" i="26"/>
  <c r="G143" i="23"/>
  <c r="G2602" i="13"/>
  <c r="E22" i="28"/>
  <c r="G115" i="23"/>
  <c r="AM5835" i="13"/>
  <c r="U54" i="27"/>
  <c r="W434" i="23"/>
  <c r="G92"/>
  <c r="G91" s="1"/>
  <c r="E19" i="25"/>
  <c r="G2112" i="13"/>
  <c r="F73" i="30"/>
  <c r="H627" i="23"/>
  <c r="N75" i="29"/>
  <c r="P646" i="23"/>
  <c r="AC5699" i="13"/>
  <c r="S52" i="27"/>
  <c r="U414" i="23"/>
  <c r="J4374" i="13"/>
  <c r="H32" i="27"/>
  <c r="J214" i="23"/>
  <c r="I5906" i="13"/>
  <c r="G55" i="27"/>
  <c r="I444" i="23"/>
  <c r="L5835" i="13"/>
  <c r="J54" i="27"/>
  <c r="L434" i="23"/>
  <c r="AA4723" i="13"/>
  <c r="Q37" i="28"/>
  <c r="S265" i="23"/>
  <c r="M4374" i="13"/>
  <c r="K32" i="27"/>
  <c r="M214" i="23"/>
  <c r="AB5567" i="13"/>
  <c r="R50" i="27"/>
  <c r="T394" i="23"/>
  <c r="I4374" i="13"/>
  <c r="G32" i="27"/>
  <c r="I214" i="23"/>
  <c r="AA6287" i="13"/>
  <c r="Q60" i="30"/>
  <c r="S497" i="23"/>
  <c r="AC3741" i="13"/>
  <c r="S28" i="27"/>
  <c r="U174" i="23"/>
  <c r="K4228" i="13"/>
  <c r="I31" i="27"/>
  <c r="K204" i="23"/>
  <c r="AB3967" i="13"/>
  <c r="R29" i="27"/>
  <c r="T184" i="23"/>
  <c r="F73" i="31"/>
  <c r="H628" i="23"/>
  <c r="H7162" i="13"/>
  <c r="AD7165"/>
  <c r="AL7168"/>
  <c r="X7292"/>
  <c r="AN7231"/>
  <c r="W7185"/>
  <c r="O7181"/>
  <c r="O7180" s="1"/>
  <c r="Z7181"/>
  <c r="Z7180" l="1"/>
  <c r="P73" i="25"/>
  <c r="R632" i="23"/>
  <c r="M73" i="26"/>
  <c r="O633" i="23"/>
  <c r="T73" i="31"/>
  <c r="V628" i="23"/>
  <c r="F73" i="29"/>
  <c r="H626" i="23"/>
  <c r="AB3958" i="13"/>
  <c r="R28" i="26"/>
  <c r="T183" i="23"/>
  <c r="AC3738" i="13"/>
  <c r="S27" i="26"/>
  <c r="U173" i="23"/>
  <c r="I4371" i="13"/>
  <c r="G31" i="26"/>
  <c r="I213" i="23"/>
  <c r="M4371" i="13"/>
  <c r="K31" i="26"/>
  <c r="M213" i="23"/>
  <c r="L5832" i="13"/>
  <c r="J53" i="26"/>
  <c r="L433" i="23"/>
  <c r="J4371" i="13"/>
  <c r="H31" i="26"/>
  <c r="J213" i="23"/>
  <c r="G2506" i="13"/>
  <c r="G114" i="23"/>
  <c r="E22" i="27"/>
  <c r="AM4225" i="13"/>
  <c r="U30" i="26"/>
  <c r="W203" i="23"/>
  <c r="N4371" i="13"/>
  <c r="L31" i="26"/>
  <c r="N213" i="23"/>
  <c r="AA7115" i="13"/>
  <c r="Q72" i="30"/>
  <c r="S617" i="23"/>
  <c r="G125" i="13"/>
  <c r="E14" i="27"/>
  <c r="G34" i="23"/>
  <c r="G1885" i="13"/>
  <c r="E18" i="30"/>
  <c r="G77" i="23"/>
  <c r="K5897" i="13"/>
  <c r="I54" i="26"/>
  <c r="K443" i="23"/>
  <c r="V74" i="26"/>
  <c r="X643" i="23"/>
  <c r="N75" i="28"/>
  <c r="P645" i="23"/>
  <c r="K4225" i="13"/>
  <c r="I30" i="26"/>
  <c r="K203" i="23"/>
  <c r="AA6284" i="13"/>
  <c r="Q60" i="29"/>
  <c r="S496" i="23"/>
  <c r="AB5564" i="13"/>
  <c r="R49" i="26"/>
  <c r="T393" i="23"/>
  <c r="AA4686" i="13"/>
  <c r="Q37" i="27"/>
  <c r="S264" i="23"/>
  <c r="G54" i="26"/>
  <c r="I443" i="23"/>
  <c r="AC5688" i="13"/>
  <c r="S51" i="26"/>
  <c r="U413" i="23"/>
  <c r="AM5832" i="13"/>
  <c r="U53" i="26"/>
  <c r="W433" i="23"/>
  <c r="G142"/>
  <c r="G141" s="1"/>
  <c r="E24" i="25"/>
  <c r="L4225" i="13"/>
  <c r="J30" i="26"/>
  <c r="L203" i="23"/>
  <c r="G1577" i="13"/>
  <c r="E16" i="31"/>
  <c r="G58" i="23"/>
  <c r="M5832" i="13"/>
  <c r="K53" i="26"/>
  <c r="M433" i="23"/>
  <c r="J5832" i="13"/>
  <c r="H53" i="26"/>
  <c r="J433" i="23"/>
  <c r="G3712" i="13"/>
  <c r="E27" i="32"/>
  <c r="G169" i="23"/>
  <c r="N5832" i="13"/>
  <c r="L53" i="26"/>
  <c r="N433" i="23"/>
  <c r="AN7228" i="13"/>
  <c r="X7288"/>
  <c r="AD7162"/>
  <c r="AL7165"/>
  <c r="H7159"/>
  <c r="Z7172"/>
  <c r="O7172"/>
  <c r="W7181"/>
  <c r="P73" i="32" l="1"/>
  <c r="R629" i="23"/>
  <c r="G122" i="13"/>
  <c r="E13" i="26"/>
  <c r="G33" i="23"/>
  <c r="N4356" i="13"/>
  <c r="N4370"/>
  <c r="L31" i="25"/>
  <c r="N212" i="23"/>
  <c r="N211" s="1"/>
  <c r="G2503" i="13"/>
  <c r="E21" i="26"/>
  <c r="G113" i="23"/>
  <c r="L5823" i="13"/>
  <c r="L5831"/>
  <c r="J53" i="25"/>
  <c r="L432" i="23"/>
  <c r="L431" s="1"/>
  <c r="I4356" i="13"/>
  <c r="I4370"/>
  <c r="G31" i="25"/>
  <c r="I212" i="23"/>
  <c r="I211" s="1"/>
  <c r="AB3940" i="13"/>
  <c r="AB3957"/>
  <c r="R28" i="25"/>
  <c r="T182" i="23"/>
  <c r="T181" s="1"/>
  <c r="R631"/>
  <c r="W7180" i="13"/>
  <c r="M73" i="25"/>
  <c r="O632" i="23"/>
  <c r="O631" s="1"/>
  <c r="T73" i="30"/>
  <c r="V627" i="23"/>
  <c r="N5823" i="13"/>
  <c r="N5831"/>
  <c r="L53" i="25"/>
  <c r="N432" i="23"/>
  <c r="N431" s="1"/>
  <c r="J5823" i="13"/>
  <c r="J5831"/>
  <c r="H53" i="25"/>
  <c r="J432" i="23"/>
  <c r="J431" s="1"/>
  <c r="G1554" i="13"/>
  <c r="E16" i="30"/>
  <c r="G57" i="23"/>
  <c r="AM5823" i="13"/>
  <c r="AM5831"/>
  <c r="U53" i="25"/>
  <c r="W432" i="23"/>
  <c r="W431" s="1"/>
  <c r="I5884" i="13"/>
  <c r="I5896"/>
  <c r="G54" i="25"/>
  <c r="I442" i="23"/>
  <c r="I441" s="1"/>
  <c r="AB5554" i="13"/>
  <c r="AB5563"/>
  <c r="R49" i="25"/>
  <c r="T392" i="23"/>
  <c r="T391" s="1"/>
  <c r="K4214" i="13"/>
  <c r="K4224"/>
  <c r="I30" i="25"/>
  <c r="K202" i="23"/>
  <c r="K201" s="1"/>
  <c r="K5884" i="13"/>
  <c r="K5896"/>
  <c r="I54" i="25"/>
  <c r="K442" i="23"/>
  <c r="K441" s="1"/>
  <c r="F73" i="28"/>
  <c r="H625" i="23"/>
  <c r="N75" i="27"/>
  <c r="P644" i="23"/>
  <c r="AN7227" i="13"/>
  <c r="V74" i="25"/>
  <c r="X642" i="23"/>
  <c r="X641" s="1"/>
  <c r="E27" i="31"/>
  <c r="G168" i="23"/>
  <c r="M5823" i="13"/>
  <c r="M5831"/>
  <c r="K53" i="25"/>
  <c r="M432" i="23"/>
  <c r="M431" s="1"/>
  <c r="L4214" i="13"/>
  <c r="L4224"/>
  <c r="J30" i="25"/>
  <c r="L202" i="23"/>
  <c r="L201" s="1"/>
  <c r="AC5678" i="13"/>
  <c r="AC5687"/>
  <c r="S51" i="25"/>
  <c r="U412" i="23"/>
  <c r="U411" s="1"/>
  <c r="AA4678" i="13"/>
  <c r="Q36" i="26"/>
  <c r="S263" i="23"/>
  <c r="AA6280" i="13"/>
  <c r="Q60" i="28"/>
  <c r="S495" i="23"/>
  <c r="G1881" i="13"/>
  <c r="E18" i="29"/>
  <c r="G76" i="23"/>
  <c r="AA7112" i="13"/>
  <c r="Q72" i="29"/>
  <c r="S616" i="23"/>
  <c r="AM4214" i="13"/>
  <c r="AM4224"/>
  <c r="U30" i="25"/>
  <c r="W202" i="23"/>
  <c r="W201" s="1"/>
  <c r="J4356" i="13"/>
  <c r="J4370"/>
  <c r="H31" i="25"/>
  <c r="J212" i="23"/>
  <c r="J211" s="1"/>
  <c r="M4356" i="13"/>
  <c r="M4370"/>
  <c r="K31" i="25"/>
  <c r="M212" i="23"/>
  <c r="M211" s="1"/>
  <c r="AC3730" i="13"/>
  <c r="AC3737"/>
  <c r="S27" i="25"/>
  <c r="U172" i="23"/>
  <c r="U171" s="1"/>
  <c r="O7168" i="13"/>
  <c r="W7172"/>
  <c r="H7155"/>
  <c r="AD7159"/>
  <c r="AL7162"/>
  <c r="X7231"/>
  <c r="AN7219"/>
  <c r="Z7168"/>
  <c r="F73" i="27" l="1"/>
  <c r="H624" i="23"/>
  <c r="AA7109" i="13"/>
  <c r="Q72" i="28"/>
  <c r="S615" i="23"/>
  <c r="AA6227" i="13"/>
  <c r="Q60" i="27"/>
  <c r="S494" i="23"/>
  <c r="P73" i="31"/>
  <c r="R628" i="23"/>
  <c r="V74" i="32"/>
  <c r="X639" i="23"/>
  <c r="N74" i="26"/>
  <c r="P643" i="23"/>
  <c r="M73" i="32"/>
  <c r="O629" i="23"/>
  <c r="AC3712" i="13"/>
  <c r="S27" i="32"/>
  <c r="U169" i="23"/>
  <c r="M4353" i="13"/>
  <c r="K31" i="32"/>
  <c r="M209" i="23"/>
  <c r="J4353" i="13"/>
  <c r="H31" i="32"/>
  <c r="J209" i="23"/>
  <c r="AM4211" i="13"/>
  <c r="U30" i="32"/>
  <c r="W199" i="23"/>
  <c r="G1835" i="13"/>
  <c r="E18" i="28"/>
  <c r="G75" i="23"/>
  <c r="AA4668" i="13"/>
  <c r="Q36" i="25"/>
  <c r="AA4677" i="13"/>
  <c r="S262" i="23"/>
  <c r="S261" s="1"/>
  <c r="AC5674" i="13"/>
  <c r="S51" i="32"/>
  <c r="U409" i="23"/>
  <c r="L4211" i="13"/>
  <c r="J30" i="32"/>
  <c r="L199" i="23"/>
  <c r="M5820" i="13"/>
  <c r="K53" i="32"/>
  <c r="M429" i="23"/>
  <c r="G1551" i="13"/>
  <c r="G56" i="23"/>
  <c r="E16" i="29"/>
  <c r="J5820" i="13"/>
  <c r="H53" i="32"/>
  <c r="J429" i="23"/>
  <c r="N5820" i="13"/>
  <c r="L53" i="32"/>
  <c r="N429" i="23"/>
  <c r="AB3937" i="13"/>
  <c r="R28" i="32"/>
  <c r="T179" i="23"/>
  <c r="I4353" i="13"/>
  <c r="G31" i="32"/>
  <c r="I209" i="23"/>
  <c r="L5820" i="13"/>
  <c r="J53" i="32"/>
  <c r="L429" i="23"/>
  <c r="G116" i="13"/>
  <c r="G32" i="23"/>
  <c r="G31" s="1"/>
  <c r="E13" i="25"/>
  <c r="G121" i="13"/>
  <c r="T73" i="29"/>
  <c r="V626" i="23"/>
  <c r="G167"/>
  <c r="E27" i="30"/>
  <c r="K5881" i="13"/>
  <c r="I54" i="32"/>
  <c r="K439" i="23"/>
  <c r="K4211" i="13"/>
  <c r="I30" i="32"/>
  <c r="K199" i="23"/>
  <c r="AB5551" i="13"/>
  <c r="R49" i="32"/>
  <c r="T389" i="23"/>
  <c r="I5881" i="13"/>
  <c r="G54" i="32"/>
  <c r="I439" i="23"/>
  <c r="AM5820" i="13"/>
  <c r="U53" i="32"/>
  <c r="W429" i="23"/>
  <c r="G2472" i="13"/>
  <c r="E21" i="25"/>
  <c r="G2502" i="13"/>
  <c r="G112" i="23"/>
  <c r="G111" s="1"/>
  <c r="N4353" i="13"/>
  <c r="L31" i="32"/>
  <c r="N209" i="23"/>
  <c r="Z7165" i="13"/>
  <c r="AN7215"/>
  <c r="X7228"/>
  <c r="AD7155"/>
  <c r="AL7159"/>
  <c r="H7135"/>
  <c r="O7165"/>
  <c r="W7168"/>
  <c r="M73" i="31" l="1"/>
  <c r="O628" i="23"/>
  <c r="X7227" i="13"/>
  <c r="N74" i="25"/>
  <c r="P642" i="23"/>
  <c r="P641" s="1"/>
  <c r="T73" i="28"/>
  <c r="V625" i="23"/>
  <c r="P73" i="30"/>
  <c r="R627" i="23"/>
  <c r="AM5817" i="13"/>
  <c r="U53" i="31"/>
  <c r="W428" i="23"/>
  <c r="AB5548" i="13"/>
  <c r="R49" i="31"/>
  <c r="T388" i="23"/>
  <c r="K5878" i="13"/>
  <c r="I54" i="31"/>
  <c r="K438" i="23"/>
  <c r="L5817" i="13"/>
  <c r="J53" i="31"/>
  <c r="L428" i="23"/>
  <c r="AB3934" i="13"/>
  <c r="R28" i="31"/>
  <c r="T178" i="23"/>
  <c r="J5817" i="13"/>
  <c r="H53" i="31"/>
  <c r="J428" i="23"/>
  <c r="M5817" i="13"/>
  <c r="K53" i="31"/>
  <c r="M428" i="23"/>
  <c r="AC5671" i="13"/>
  <c r="S51" i="31"/>
  <c r="U408" i="23"/>
  <c r="AA4664" i="13"/>
  <c r="Q36" i="32"/>
  <c r="S259" i="23"/>
  <c r="AM4208" i="13"/>
  <c r="U30" i="31"/>
  <c r="W198" i="23"/>
  <c r="M4350" i="13"/>
  <c r="K31" i="31"/>
  <c r="M208" i="23"/>
  <c r="AA6223" i="13"/>
  <c r="Q59" i="26"/>
  <c r="S493" i="23"/>
  <c r="F72" i="26"/>
  <c r="H623" i="23"/>
  <c r="V74" i="31"/>
  <c r="X638" i="23"/>
  <c r="N4350" i="13"/>
  <c r="L31" i="31"/>
  <c r="N208" i="23"/>
  <c r="G109"/>
  <c r="G101" s="1"/>
  <c r="E21" i="32"/>
  <c r="G2264" i="13"/>
  <c r="I5878"/>
  <c r="G54" i="31"/>
  <c r="I438" i="23"/>
  <c r="K4208" i="13"/>
  <c r="I30" i="31"/>
  <c r="K198" i="23"/>
  <c r="G3630" i="13"/>
  <c r="E27" i="29"/>
  <c r="G166" i="23"/>
  <c r="G112" i="13"/>
  <c r="E13" i="32"/>
  <c r="G29" i="23"/>
  <c r="I4350" i="13"/>
  <c r="G31" i="31"/>
  <c r="I208" i="23"/>
  <c r="N5817" i="13"/>
  <c r="L53" i="31"/>
  <c r="N428" i="23"/>
  <c r="G1539" i="13"/>
  <c r="E16" i="28"/>
  <c r="G55" i="23"/>
  <c r="L4208" i="13"/>
  <c r="J30" i="31"/>
  <c r="L198" i="23"/>
  <c r="G1726" i="13"/>
  <c r="E18" i="27"/>
  <c r="G74" i="23"/>
  <c r="J4350" i="13"/>
  <c r="H31" i="31"/>
  <c r="J208" i="23"/>
  <c r="AC3688" i="13"/>
  <c r="S27" i="31"/>
  <c r="U168" i="23"/>
  <c r="AA7075" i="13"/>
  <c r="Q72" i="27"/>
  <c r="S614" i="23"/>
  <c r="O7162" i="13"/>
  <c r="W7165"/>
  <c r="H7131"/>
  <c r="AD7135"/>
  <c r="AL7155"/>
  <c r="X7219"/>
  <c r="AN7212"/>
  <c r="Z7162"/>
  <c r="V74" i="30" l="1"/>
  <c r="X637" i="23"/>
  <c r="N74" i="32"/>
  <c r="P639" i="23"/>
  <c r="M73" i="30"/>
  <c r="O627" i="23"/>
  <c r="AC3635" i="13"/>
  <c r="S27" i="30"/>
  <c r="U167" i="23"/>
  <c r="G1723" i="13"/>
  <c r="G73" i="23"/>
  <c r="E17" i="26"/>
  <c r="G54" i="23"/>
  <c r="E16" i="27"/>
  <c r="I4347" i="13"/>
  <c r="G31" i="30"/>
  <c r="I207" i="23"/>
  <c r="E27" i="28"/>
  <c r="G165" i="23"/>
  <c r="I5874" i="13"/>
  <c r="G54" i="30"/>
  <c r="I437" i="23"/>
  <c r="N4347" i="13"/>
  <c r="L31" i="30"/>
  <c r="N207" i="23"/>
  <c r="AA6213" i="13"/>
  <c r="Q59" i="25"/>
  <c r="AA6222" i="13"/>
  <c r="S492" i="23"/>
  <c r="S491" s="1"/>
  <c r="AM4195" i="13"/>
  <c r="U30" i="30"/>
  <c r="W197" i="23"/>
  <c r="AC5668" i="13"/>
  <c r="S51" i="30"/>
  <c r="U407" i="23"/>
  <c r="J5814" i="13"/>
  <c r="H53" i="30"/>
  <c r="J427" i="23"/>
  <c r="L5814" i="13"/>
  <c r="J53" i="30"/>
  <c r="L427" i="23"/>
  <c r="AB5545" i="13"/>
  <c r="R49" i="30"/>
  <c r="T387" i="23"/>
  <c r="P73" i="29"/>
  <c r="R626" i="23"/>
  <c r="T73" i="27"/>
  <c r="V624" i="23"/>
  <c r="F72" i="25"/>
  <c r="H622" i="23"/>
  <c r="H7130" i="13"/>
  <c r="AA7071"/>
  <c r="Q71" i="26"/>
  <c r="S613" i="23"/>
  <c r="J4347" i="13"/>
  <c r="H31" i="30"/>
  <c r="J207" i="23"/>
  <c r="L4195" i="13"/>
  <c r="J30" i="30"/>
  <c r="L197" i="23"/>
  <c r="N5814" i="13"/>
  <c r="L53" i="30"/>
  <c r="N427" i="23"/>
  <c r="G109" i="13"/>
  <c r="E13" i="31"/>
  <c r="G28" i="23"/>
  <c r="K4195" i="13"/>
  <c r="I30" i="30"/>
  <c r="K197" i="23"/>
  <c r="M4347" i="13"/>
  <c r="K31" i="30"/>
  <c r="M207" i="23"/>
  <c r="AA4661" i="13"/>
  <c r="Q36" i="31"/>
  <c r="S258" i="23"/>
  <c r="M5814" i="13"/>
  <c r="K53" i="30"/>
  <c r="M427" i="23"/>
  <c r="AB3915" i="13"/>
  <c r="R28" i="30"/>
  <c r="T177" i="23"/>
  <c r="K5874" i="13"/>
  <c r="I54" i="30"/>
  <c r="K437" i="23"/>
  <c r="AM5814" i="13"/>
  <c r="U53" i="30"/>
  <c r="W427" i="23"/>
  <c r="Z7159" i="13"/>
  <c r="AN7209"/>
  <c r="X7215"/>
  <c r="AL7135"/>
  <c r="AD7131"/>
  <c r="O7159"/>
  <c r="W7162"/>
  <c r="H7124"/>
  <c r="M73" i="29" l="1"/>
  <c r="O626" i="23"/>
  <c r="P73" i="28"/>
  <c r="R625" i="23"/>
  <c r="K5870" i="13"/>
  <c r="I54" i="29"/>
  <c r="K436" i="23"/>
  <c r="M5811" i="13"/>
  <c r="K53" i="29"/>
  <c r="M426" i="23"/>
  <c r="M4330" i="13"/>
  <c r="K31" i="29"/>
  <c r="M206" i="23"/>
  <c r="G105" i="13"/>
  <c r="E13" i="30"/>
  <c r="G27" i="23"/>
  <c r="L4192" i="13"/>
  <c r="J30" i="29"/>
  <c r="L196" i="23"/>
  <c r="AA7061" i="13"/>
  <c r="Q71" i="25"/>
  <c r="AA7070" i="13"/>
  <c r="S612" i="23"/>
  <c r="S611" s="1"/>
  <c r="H621"/>
  <c r="L5811" i="13"/>
  <c r="J53" i="29"/>
  <c r="L426" i="23"/>
  <c r="AC5661" i="13"/>
  <c r="S51" i="29"/>
  <c r="U406" i="23"/>
  <c r="N4330" i="13"/>
  <c r="L31" i="29"/>
  <c r="N206" i="23"/>
  <c r="E27" i="27"/>
  <c r="G164" i="23"/>
  <c r="G1485" i="13"/>
  <c r="G53" i="23"/>
  <c r="E15" i="26"/>
  <c r="AC3630" i="13"/>
  <c r="S27" i="29"/>
  <c r="U166" i="23"/>
  <c r="F72" i="32"/>
  <c r="H619" i="23"/>
  <c r="T72" i="26"/>
  <c r="V623" i="23"/>
  <c r="N74" i="31"/>
  <c r="P638" i="23"/>
  <c r="V74" i="29"/>
  <c r="X636" i="23"/>
  <c r="AM5811" i="13"/>
  <c r="U53" i="29"/>
  <c r="W426" i="23"/>
  <c r="AB3912" i="13"/>
  <c r="R28" i="29"/>
  <c r="T176" i="23"/>
  <c r="AA4658" i="13"/>
  <c r="Q36" i="30"/>
  <c r="S257" i="23"/>
  <c r="K4192" i="13"/>
  <c r="I30" i="29"/>
  <c r="K196" i="23"/>
  <c r="N5811" i="13"/>
  <c r="L53" i="29"/>
  <c r="N426" i="23"/>
  <c r="J4330" i="13"/>
  <c r="H31" i="29"/>
  <c r="J206" i="23"/>
  <c r="AB5541" i="13"/>
  <c r="R49" i="29"/>
  <c r="T386" i="23"/>
  <c r="J5811" i="13"/>
  <c r="H53" i="29"/>
  <c r="J426" i="23"/>
  <c r="AM4192" i="13"/>
  <c r="U30" i="29"/>
  <c r="W196" i="23"/>
  <c r="AA6210" i="13"/>
  <c r="Q59" i="32"/>
  <c r="S489" i="23"/>
  <c r="I5870" i="13"/>
  <c r="G54" i="29"/>
  <c r="I436" i="23"/>
  <c r="I4330" i="13"/>
  <c r="G31" i="29"/>
  <c r="I206" i="23"/>
  <c r="G1714" i="13"/>
  <c r="G72" i="23"/>
  <c r="G71" s="1"/>
  <c r="E17" i="25"/>
  <c r="G1722" i="13"/>
  <c r="H7121"/>
  <c r="O7155"/>
  <c r="W7159"/>
  <c r="X7212"/>
  <c r="AN7206"/>
  <c r="Z7155"/>
  <c r="AD7130"/>
  <c r="AD7124"/>
  <c r="AL7131"/>
  <c r="AL7130" l="1"/>
  <c r="T72" i="25"/>
  <c r="V622" i="23"/>
  <c r="V621" s="1"/>
  <c r="M73" i="28"/>
  <c r="O625" i="23"/>
  <c r="G69"/>
  <c r="G61" s="1"/>
  <c r="E17" i="32"/>
  <c r="G1597" i="13"/>
  <c r="AB5532"/>
  <c r="R49" i="28"/>
  <c r="T385" i="23"/>
  <c r="N5808" i="13"/>
  <c r="L53" i="28"/>
  <c r="N425" i="23"/>
  <c r="AA4654" i="13"/>
  <c r="Q36" i="29"/>
  <c r="S256" i="23"/>
  <c r="AM5808" i="13"/>
  <c r="U53" i="28"/>
  <c r="W425" i="23"/>
  <c r="AC3601" i="13"/>
  <c r="S27" i="28"/>
  <c r="U165" i="23"/>
  <c r="P73" i="27"/>
  <c r="R624" i="23"/>
  <c r="V74" i="28"/>
  <c r="X635" i="23"/>
  <c r="N74" i="30"/>
  <c r="P637" i="23"/>
  <c r="I4327" i="13"/>
  <c r="G31" i="28"/>
  <c r="I205" i="23"/>
  <c r="AA6207" i="13"/>
  <c r="Q59" i="31"/>
  <c r="S488" i="23"/>
  <c r="J5808" i="13"/>
  <c r="H53" i="28"/>
  <c r="J425" i="23"/>
  <c r="J4327" i="13"/>
  <c r="H31" i="28"/>
  <c r="J205" i="23"/>
  <c r="K4189" i="13"/>
  <c r="I30" i="28"/>
  <c r="K195" i="23"/>
  <c r="AB3895" i="13"/>
  <c r="R28" i="28"/>
  <c r="T175" i="23"/>
  <c r="G1414" i="13"/>
  <c r="G1484"/>
  <c r="E15" i="25"/>
  <c r="G52" i="23"/>
  <c r="G51" s="1"/>
  <c r="N4327" i="13"/>
  <c r="L31" i="28"/>
  <c r="N205" i="23"/>
  <c r="L5808" i="13"/>
  <c r="J53" i="28"/>
  <c r="L425" i="23"/>
  <c r="L4189" i="13"/>
  <c r="J30" i="28"/>
  <c r="L195" i="23"/>
  <c r="M4327" i="13"/>
  <c r="K31" i="28"/>
  <c r="M205" i="23"/>
  <c r="K5866" i="13"/>
  <c r="I54" i="28"/>
  <c r="K435" i="23"/>
  <c r="F72" i="31"/>
  <c r="H618" i="23"/>
  <c r="I5866" i="13"/>
  <c r="G54" i="28"/>
  <c r="I435" i="23"/>
  <c r="AM4189" i="13"/>
  <c r="U30" i="28"/>
  <c r="W195" i="23"/>
  <c r="G3192" i="13"/>
  <c r="E26" i="26"/>
  <c r="G163" i="23"/>
  <c r="AC5649" i="13"/>
  <c r="S51" i="28"/>
  <c r="U405" i="23"/>
  <c r="AA7057" i="13"/>
  <c r="Q71" i="32"/>
  <c r="S609" i="23"/>
  <c r="G95" i="13"/>
  <c r="G26" i="23"/>
  <c r="E13" i="29"/>
  <c r="M5808" i="13"/>
  <c r="K53" i="28"/>
  <c r="M425" i="23"/>
  <c r="Z7135" i="13"/>
  <c r="AN7202"/>
  <c r="X7209"/>
  <c r="O7135"/>
  <c r="W7155"/>
  <c r="H7118"/>
  <c r="AD7121"/>
  <c r="AL7124"/>
  <c r="M73" i="27" l="1"/>
  <c r="O624" i="23"/>
  <c r="P72" i="26"/>
  <c r="R623" i="23"/>
  <c r="M5788" i="13"/>
  <c r="K53" i="27"/>
  <c r="M424" i="23"/>
  <c r="AA7054" i="13"/>
  <c r="Q71" i="31"/>
  <c r="S608" i="23"/>
  <c r="G3182" i="13"/>
  <c r="E26" i="25"/>
  <c r="G3191" i="13"/>
  <c r="G162" i="23"/>
  <c r="G161" s="1"/>
  <c r="I5835" i="13"/>
  <c r="G54" i="27"/>
  <c r="I434" i="23"/>
  <c r="M4228" i="13"/>
  <c r="K31" i="27"/>
  <c r="M204" i="23"/>
  <c r="L5788" i="13"/>
  <c r="J53" i="27"/>
  <c r="L424" i="23"/>
  <c r="AB3741" i="13"/>
  <c r="R28" i="27"/>
  <c r="T174" i="23"/>
  <c r="J4228" i="13"/>
  <c r="H31" i="27"/>
  <c r="J204" i="23"/>
  <c r="AA6204" i="13"/>
  <c r="Q59" i="30"/>
  <c r="S487" i="23"/>
  <c r="AC3196" i="13"/>
  <c r="S27" i="27"/>
  <c r="U164" i="23"/>
  <c r="AA4650" i="13"/>
  <c r="Q36" i="28"/>
  <c r="S255" i="23"/>
  <c r="AB5502" i="13"/>
  <c r="R49" i="27"/>
  <c r="T384" i="23"/>
  <c r="T72" i="32"/>
  <c r="V619" i="23"/>
  <c r="F72" i="30"/>
  <c r="H617" i="23"/>
  <c r="N74" i="29"/>
  <c r="P636" i="23"/>
  <c r="V74" i="27"/>
  <c r="X634" i="23"/>
  <c r="E13" i="28"/>
  <c r="G25" i="23"/>
  <c r="AC5627" i="13"/>
  <c r="S51" i="27"/>
  <c r="U404" i="23"/>
  <c r="AM4130" i="13"/>
  <c r="U30" i="27"/>
  <c r="W194" i="23"/>
  <c r="K5835" i="13"/>
  <c r="I54" i="27"/>
  <c r="K434" i="23"/>
  <c r="L4130" i="13"/>
  <c r="J30" i="27"/>
  <c r="L194" i="23"/>
  <c r="N4228" i="13"/>
  <c r="L31" i="27"/>
  <c r="N204" i="23"/>
  <c r="E15" i="32"/>
  <c r="G49" i="23"/>
  <c r="K4130" i="13"/>
  <c r="I30" i="27"/>
  <c r="K194" i="23"/>
  <c r="J5788" i="13"/>
  <c r="H53" i="27"/>
  <c r="J424" i="23"/>
  <c r="I4228" i="13"/>
  <c r="G31" i="27"/>
  <c r="I204" i="23"/>
  <c r="AM5788" i="13"/>
  <c r="U53" i="27"/>
  <c r="W424" i="23"/>
  <c r="N5788" i="13"/>
  <c r="L53" i="27"/>
  <c r="N424" i="23"/>
  <c r="AD7118" i="13"/>
  <c r="AL7121"/>
  <c r="H7115"/>
  <c r="W7135"/>
  <c r="O7131"/>
  <c r="O7130" s="1"/>
  <c r="X7206"/>
  <c r="AN7185"/>
  <c r="Z7131"/>
  <c r="G1363" l="1"/>
  <c r="E15" i="31"/>
  <c r="G48" i="23"/>
  <c r="G78" i="13"/>
  <c r="E13" i="27"/>
  <c r="G24" i="23"/>
  <c r="AB5499" i="13"/>
  <c r="R48" i="26"/>
  <c r="T383" i="23"/>
  <c r="AC3192" i="13"/>
  <c r="S26" i="26"/>
  <c r="U163" i="23"/>
  <c r="J4225" i="13"/>
  <c r="H30" i="26"/>
  <c r="J203" i="23"/>
  <c r="L5784" i="13"/>
  <c r="J52" i="26"/>
  <c r="L423" i="23"/>
  <c r="I5832" i="13"/>
  <c r="G53" i="26"/>
  <c r="I433" i="23"/>
  <c r="G159"/>
  <c r="G151" s="1"/>
  <c r="E26" i="32"/>
  <c r="G3141" i="13"/>
  <c r="G3040" s="1"/>
  <c r="M5784"/>
  <c r="K52" i="26"/>
  <c r="M423" i="23"/>
  <c r="F72" i="29"/>
  <c r="H616" i="23"/>
  <c r="AM5784" i="13"/>
  <c r="U52" i="26"/>
  <c r="W423" i="23"/>
  <c r="J5784" i="13"/>
  <c r="H52" i="26"/>
  <c r="J423" i="23"/>
  <c r="L4127" i="13"/>
  <c r="J29" i="26"/>
  <c r="L193" i="23"/>
  <c r="AM4127" i="13"/>
  <c r="U29" i="26"/>
  <c r="W193" i="23"/>
  <c r="P72" i="25"/>
  <c r="R622" i="23"/>
  <c r="Z7130" i="13"/>
  <c r="V73" i="26"/>
  <c r="X633" i="23"/>
  <c r="N74" i="28"/>
  <c r="P635" i="23"/>
  <c r="M72" i="26"/>
  <c r="O623" i="23"/>
  <c r="T72" i="31"/>
  <c r="V618" i="23"/>
  <c r="N5784" i="13"/>
  <c r="L52" i="26"/>
  <c r="N423" i="23"/>
  <c r="I4225" i="13"/>
  <c r="G30" i="26"/>
  <c r="I203" i="23"/>
  <c r="K4127" i="13"/>
  <c r="I29" i="26"/>
  <c r="K193" i="23"/>
  <c r="N4225" i="13"/>
  <c r="L30" i="26"/>
  <c r="N203" i="23"/>
  <c r="K5832" i="13"/>
  <c r="I53" i="26"/>
  <c r="K433" i="23"/>
  <c r="AC5624" i="13"/>
  <c r="S50" i="26"/>
  <c r="U403" i="23"/>
  <c r="AA4622" i="13"/>
  <c r="Q36" i="27"/>
  <c r="S254" i="23"/>
  <c r="AA6201" i="13"/>
  <c r="Q59" i="29"/>
  <c r="S486" i="23"/>
  <c r="AB3738" i="13"/>
  <c r="R27" i="26"/>
  <c r="T173" i="23"/>
  <c r="M4225" i="13"/>
  <c r="K30" i="26"/>
  <c r="M203" i="23"/>
  <c r="AA7051" i="13"/>
  <c r="Q71" i="30"/>
  <c r="S607" i="23"/>
  <c r="Z7124" i="13"/>
  <c r="AN7181"/>
  <c r="X7202"/>
  <c r="H7112"/>
  <c r="AD7115"/>
  <c r="AL7118"/>
  <c r="O7124"/>
  <c r="W7131"/>
  <c r="W7130" l="1"/>
  <c r="M72" i="25"/>
  <c r="O622" i="23"/>
  <c r="O621" s="1"/>
  <c r="T72" i="30"/>
  <c r="V617" i="23"/>
  <c r="F72" i="28"/>
  <c r="H615" i="23"/>
  <c r="N74" i="27"/>
  <c r="P634" i="23"/>
  <c r="V73" i="25"/>
  <c r="X632" i="23"/>
  <c r="X631" s="1"/>
  <c r="AN7180" i="13"/>
  <c r="M4214"/>
  <c r="M4224"/>
  <c r="K30" i="25"/>
  <c r="M202" i="23"/>
  <c r="M201" s="1"/>
  <c r="AA6198" i="13"/>
  <c r="Q59" i="28"/>
  <c r="S485" i="23"/>
  <c r="AC5614" i="13"/>
  <c r="AC5623"/>
  <c r="S50" i="25"/>
  <c r="U402" i="23"/>
  <c r="U401" s="1"/>
  <c r="N4214" i="13"/>
  <c r="N4224"/>
  <c r="L30" i="25"/>
  <c r="N202" i="23"/>
  <c r="N201" s="1"/>
  <c r="I4214" i="13"/>
  <c r="I4224"/>
  <c r="G30" i="25"/>
  <c r="I202" i="23"/>
  <c r="I201" s="1"/>
  <c r="L4118" i="13"/>
  <c r="L4126"/>
  <c r="J29" i="25"/>
  <c r="L192" i="23"/>
  <c r="L191" s="1"/>
  <c r="AM5772" i="13"/>
  <c r="U52" i="25"/>
  <c r="W422" i="23"/>
  <c r="W421" s="1"/>
  <c r="AM5783" i="13"/>
  <c r="L5772"/>
  <c r="J52" i="25"/>
  <c r="L422" i="23"/>
  <c r="L421" s="1"/>
  <c r="L5783" i="13"/>
  <c r="AC3182"/>
  <c r="AC3191"/>
  <c r="S26" i="25"/>
  <c r="U162" i="23"/>
  <c r="U161" s="1"/>
  <c r="P72" i="32"/>
  <c r="R619" i="23"/>
  <c r="AA7048" i="13"/>
  <c r="Q71" i="29"/>
  <c r="S606" i="23"/>
  <c r="AB3730" i="13"/>
  <c r="AB3737"/>
  <c r="R27" i="25"/>
  <c r="T172" i="23"/>
  <c r="T171" s="1"/>
  <c r="AA4618" i="13"/>
  <c r="Q35" i="26"/>
  <c r="S253" i="23"/>
  <c r="K5823" i="13"/>
  <c r="K5831"/>
  <c r="I53" i="25"/>
  <c r="K432" i="23"/>
  <c r="K431" s="1"/>
  <c r="K4118" i="13"/>
  <c r="K4126"/>
  <c r="I29" i="25"/>
  <c r="K192" i="23"/>
  <c r="K191" s="1"/>
  <c r="N5772" i="13"/>
  <c r="L52" i="25"/>
  <c r="N422" i="23"/>
  <c r="N421" s="1"/>
  <c r="N5783" i="13"/>
  <c r="R621" i="23"/>
  <c r="AM4118" i="13"/>
  <c r="AM4126"/>
  <c r="U29" i="25"/>
  <c r="W192" i="23"/>
  <c r="W191" s="1"/>
  <c r="J5772" i="13"/>
  <c r="H52" i="25"/>
  <c r="J422" i="23"/>
  <c r="J421" s="1"/>
  <c r="J5783" i="13"/>
  <c r="M5772"/>
  <c r="M5783"/>
  <c r="K52" i="25"/>
  <c r="M422" i="23"/>
  <c r="M421" s="1"/>
  <c r="I5823" i="13"/>
  <c r="I5831"/>
  <c r="G53" i="25"/>
  <c r="I432" i="23"/>
  <c r="I431" s="1"/>
  <c r="J4214" i="13"/>
  <c r="J4224"/>
  <c r="H30" i="25"/>
  <c r="J202" i="23"/>
  <c r="J201" s="1"/>
  <c r="AB5489" i="13"/>
  <c r="AB5498"/>
  <c r="R48" i="25"/>
  <c r="T382" i="23"/>
  <c r="T381" s="1"/>
  <c r="E15" i="30"/>
  <c r="G47" i="23"/>
  <c r="G72" i="13"/>
  <c r="E12" i="26"/>
  <c r="G23" i="23"/>
  <c r="AD7112" i="13"/>
  <c r="AL7115"/>
  <c r="H7109"/>
  <c r="X7185"/>
  <c r="AN7172"/>
  <c r="Z7121"/>
  <c r="O7121"/>
  <c r="W7124"/>
  <c r="M72" i="32" l="1"/>
  <c r="O619" i="23"/>
  <c r="P72" i="31"/>
  <c r="R618" i="23"/>
  <c r="V73" i="32"/>
  <c r="X629" i="23"/>
  <c r="N73" i="26"/>
  <c r="P633" i="23"/>
  <c r="T72" i="29"/>
  <c r="V616" i="23"/>
  <c r="G65" i="13"/>
  <c r="E12" i="25"/>
  <c r="E85" s="1"/>
  <c r="G71" i="13"/>
  <c r="G22" i="23"/>
  <c r="G21" s="1"/>
  <c r="G1026" i="13"/>
  <c r="G46" i="23"/>
  <c r="E15" i="29"/>
  <c r="AB5485" i="13"/>
  <c r="R48" i="32"/>
  <c r="T379" i="23"/>
  <c r="J4211" i="13"/>
  <c r="H30" i="32"/>
  <c r="J199" i="23"/>
  <c r="I5820" i="13"/>
  <c r="G53" i="32"/>
  <c r="I429" i="23"/>
  <c r="M5769" i="13"/>
  <c r="K52" i="32"/>
  <c r="M419" i="23"/>
  <c r="J5769" i="13"/>
  <c r="H52" i="32"/>
  <c r="J419" i="23"/>
  <c r="AM4093" i="13"/>
  <c r="U29" i="32"/>
  <c r="W189" i="23"/>
  <c r="N5769" i="13"/>
  <c r="L52" i="32"/>
  <c r="N419" i="23"/>
  <c r="K4093" i="13"/>
  <c r="I29" i="32"/>
  <c r="K189" i="23"/>
  <c r="K5820" i="13"/>
  <c r="I53" i="32"/>
  <c r="K429" i="23"/>
  <c r="AA7044" i="13"/>
  <c r="Q71" i="28"/>
  <c r="S605" i="23"/>
  <c r="AC3178" i="13"/>
  <c r="S26" i="32"/>
  <c r="U159" i="23"/>
  <c r="L5769" i="13"/>
  <c r="J52" i="32"/>
  <c r="L419" i="23"/>
  <c r="AM5769" i="13"/>
  <c r="U52" i="32"/>
  <c r="W419" i="23"/>
  <c r="L4093" i="13"/>
  <c r="J29" i="32"/>
  <c r="L189" i="23"/>
  <c r="I4211" i="13"/>
  <c r="G30" i="32"/>
  <c r="I199" i="23"/>
  <c r="N4211" i="13"/>
  <c r="L30" i="32"/>
  <c r="N199" i="23"/>
  <c r="AC5610" i="13"/>
  <c r="S50" i="32"/>
  <c r="U399" i="23"/>
  <c r="F72" i="27"/>
  <c r="H614" i="23"/>
  <c r="AA4607" i="13"/>
  <c r="Q35" i="25"/>
  <c r="S252" i="23"/>
  <c r="S251" s="1"/>
  <c r="AA4617" i="13"/>
  <c r="AB3712"/>
  <c r="R27" i="32"/>
  <c r="T169" i="23"/>
  <c r="AA6179" i="13"/>
  <c r="Q59" i="27"/>
  <c r="S484" i="23"/>
  <c r="M4211" i="13"/>
  <c r="K30" i="32"/>
  <c r="M199" i="23"/>
  <c r="O7118" i="13"/>
  <c r="W7121"/>
  <c r="Z7118"/>
  <c r="AN7168"/>
  <c r="X7181"/>
  <c r="H7075"/>
  <c r="AD7109"/>
  <c r="AL7112"/>
  <c r="T72" i="28" l="1"/>
  <c r="V615" i="23"/>
  <c r="X7180" i="13"/>
  <c r="N73" i="25"/>
  <c r="P632" i="23"/>
  <c r="P631" s="1"/>
  <c r="M72" i="31"/>
  <c r="O618" i="23"/>
  <c r="N4208" i="13"/>
  <c r="L30" i="31"/>
  <c r="N198" i="23"/>
  <c r="L4089" i="13"/>
  <c r="J29" i="31"/>
  <c r="L188" i="23"/>
  <c r="L5766" i="13"/>
  <c r="J52" i="31"/>
  <c r="L418" i="23"/>
  <c r="AA7026" i="13"/>
  <c r="Q71" i="27"/>
  <c r="S604" i="23"/>
  <c r="K4089" i="13"/>
  <c r="I29" i="31"/>
  <c r="K188" i="23"/>
  <c r="AM4089" i="13"/>
  <c r="U29" i="31"/>
  <c r="W188" i="23"/>
  <c r="M5766" i="13"/>
  <c r="K52" i="31"/>
  <c r="M418" i="23"/>
  <c r="J4208" i="13"/>
  <c r="H30" i="31"/>
  <c r="J198" i="23"/>
  <c r="G907" i="13"/>
  <c r="E15" i="28"/>
  <c r="G45" i="23"/>
  <c r="G60" i="13"/>
  <c r="E12" i="32"/>
  <c r="G19" i="23"/>
  <c r="F71" i="26"/>
  <c r="H613" i="23"/>
  <c r="V73" i="31"/>
  <c r="X628" i="23"/>
  <c r="AA6175" i="13"/>
  <c r="Q58" i="26"/>
  <c r="S483" i="23"/>
  <c r="P72" i="30"/>
  <c r="R617" i="23"/>
  <c r="M4208" i="13"/>
  <c r="K30" i="31"/>
  <c r="M198" i="23"/>
  <c r="AB3688" i="13"/>
  <c r="R27" i="31"/>
  <c r="T168" i="23"/>
  <c r="AA4604" i="13"/>
  <c r="Q35" i="32"/>
  <c r="S249" i="23"/>
  <c r="AC5607" i="13"/>
  <c r="S50" i="31"/>
  <c r="U398" i="23"/>
  <c r="I4208" i="13"/>
  <c r="G30" i="31"/>
  <c r="I198" i="23"/>
  <c r="AM5766" i="13"/>
  <c r="U52" i="31"/>
  <c r="W418" i="23"/>
  <c r="AC3174" i="13"/>
  <c r="S26" i="31"/>
  <c r="U158" i="23"/>
  <c r="K5817" i="13"/>
  <c r="I53" i="31"/>
  <c r="K428" i="23"/>
  <c r="N5766" i="13"/>
  <c r="L52" i="31"/>
  <c r="N418" i="23"/>
  <c r="J5766" i="13"/>
  <c r="H52" i="31"/>
  <c r="J418" i="23"/>
  <c r="I5817" i="13"/>
  <c r="G53" i="31"/>
  <c r="I428" i="23"/>
  <c r="AB5482" i="13"/>
  <c r="R48" i="31"/>
  <c r="T378" i="23"/>
  <c r="AD7075" i="13"/>
  <c r="AL7109"/>
  <c r="H7071"/>
  <c r="X7172"/>
  <c r="AN7165"/>
  <c r="Z7115"/>
  <c r="O7115"/>
  <c r="W7118"/>
  <c r="H7070" l="1"/>
  <c r="F71" i="25"/>
  <c r="H612" i="23"/>
  <c r="I5814" i="13"/>
  <c r="G53" i="30"/>
  <c r="I427" i="23"/>
  <c r="N5763" i="13"/>
  <c r="L52" i="30"/>
  <c r="N417" i="23"/>
  <c r="I4195" i="13"/>
  <c r="G30" i="30"/>
  <c r="I197" i="23"/>
  <c r="M72" i="30"/>
  <c r="O617" i="23"/>
  <c r="P72" i="29"/>
  <c r="R616" i="23"/>
  <c r="V73" i="30"/>
  <c r="X627" i="23"/>
  <c r="N73" i="32"/>
  <c r="P629" i="23"/>
  <c r="T72" i="27"/>
  <c r="V614" i="23"/>
  <c r="AB5479" i="13"/>
  <c r="R48" i="30"/>
  <c r="T377" i="23"/>
  <c r="J5763" i="13"/>
  <c r="H52" i="30"/>
  <c r="J417" i="23"/>
  <c r="K5814" i="13"/>
  <c r="I53" i="30"/>
  <c r="K427" i="23"/>
  <c r="AM5763" i="13"/>
  <c r="U52" i="30"/>
  <c r="W417" i="23"/>
  <c r="AC5604" i="13"/>
  <c r="S50" i="30"/>
  <c r="U397" i="23"/>
  <c r="AB3635" i="13"/>
  <c r="R27" i="30"/>
  <c r="T167" i="23"/>
  <c r="AA6163" i="13"/>
  <c r="Q58" i="25"/>
  <c r="AA6174" i="13"/>
  <c r="S482" i="23"/>
  <c r="S481" s="1"/>
  <c r="E12" i="31"/>
  <c r="E86" s="1"/>
  <c r="G18" i="23"/>
  <c r="J4195" i="13"/>
  <c r="H30" i="30"/>
  <c r="J197" i="23"/>
  <c r="AM4085" i="13"/>
  <c r="U29" i="30"/>
  <c r="W187" i="23"/>
  <c r="Q70" i="26"/>
  <c r="S603" i="23"/>
  <c r="S601" s="1"/>
  <c r="AA7021" i="13"/>
  <c r="L4085"/>
  <c r="J29" i="30"/>
  <c r="L187" i="23"/>
  <c r="AC3170" i="13"/>
  <c r="S26" i="30"/>
  <c r="U157" i="23"/>
  <c r="AA4601" i="13"/>
  <c r="Q35" i="31"/>
  <c r="S248" i="23"/>
  <c r="M4195" i="13"/>
  <c r="K30" i="30"/>
  <c r="M197" i="23"/>
  <c r="E15" i="27"/>
  <c r="G44" i="23"/>
  <c r="G41" s="1"/>
  <c r="G656" i="13"/>
  <c r="M5763"/>
  <c r="K52" i="30"/>
  <c r="M417" i="23"/>
  <c r="K4085" i="13"/>
  <c r="I29" i="30"/>
  <c r="K187" i="23"/>
  <c r="L5763" i="13"/>
  <c r="J52" i="30"/>
  <c r="L417" i="23"/>
  <c r="N4195" i="13"/>
  <c r="L30" i="30"/>
  <c r="N197" i="23"/>
  <c r="O7112" i="13"/>
  <c r="W7115"/>
  <c r="Z7112"/>
  <c r="AN7162"/>
  <c r="X7168"/>
  <c r="AL7075"/>
  <c r="AD7071"/>
  <c r="AD7070" s="1"/>
  <c r="H7061"/>
  <c r="N4192" l="1"/>
  <c r="L30" i="29"/>
  <c r="N196" i="23"/>
  <c r="K4075" i="13"/>
  <c r="I29" i="29"/>
  <c r="K186" i="23"/>
  <c r="AA4598" i="13"/>
  <c r="Q35" i="30"/>
  <c r="S247" i="23"/>
  <c r="J4192" i="13"/>
  <c r="H30" i="29"/>
  <c r="J196" i="23"/>
  <c r="AB3630" i="13"/>
  <c r="R27" i="29"/>
  <c r="T166" i="23"/>
  <c r="AM5760" i="13"/>
  <c r="U52" i="29"/>
  <c r="W416" i="23"/>
  <c r="J5760" i="13"/>
  <c r="H52" i="29"/>
  <c r="J416" i="23"/>
  <c r="I4192" i="13"/>
  <c r="G30" i="29"/>
  <c r="I196" i="23"/>
  <c r="I5811" i="13"/>
  <c r="G53" i="29"/>
  <c r="I426" i="23"/>
  <c r="P72" i="28"/>
  <c r="R615" i="23"/>
  <c r="H7057" i="13"/>
  <c r="F71" i="32"/>
  <c r="H609" i="23"/>
  <c r="T71" i="26"/>
  <c r="V613" i="23"/>
  <c r="N73" i="31"/>
  <c r="P628" i="23"/>
  <c r="V73" i="29"/>
  <c r="X626" i="23"/>
  <c r="M72" i="29"/>
  <c r="O616" i="23"/>
  <c r="L5760" i="13"/>
  <c r="J52" i="29"/>
  <c r="L416" i="23"/>
  <c r="M5760" i="13"/>
  <c r="K52" i="29"/>
  <c r="M416" i="23"/>
  <c r="M4192" i="13"/>
  <c r="K30" i="29"/>
  <c r="M196" i="23"/>
  <c r="AC3166" i="13"/>
  <c r="S26" i="29"/>
  <c r="U156" i="23"/>
  <c r="L4075" i="13"/>
  <c r="J29" i="29"/>
  <c r="L186" i="23"/>
  <c r="AM4075" i="13"/>
  <c r="U29" i="29"/>
  <c r="W186" i="23"/>
  <c r="G47" i="13"/>
  <c r="E12" i="30"/>
  <c r="E86" s="1"/>
  <c r="G17" i="23"/>
  <c r="AA6160" i="13"/>
  <c r="Q58" i="32"/>
  <c r="S479" i="23"/>
  <c r="AC5600" i="13"/>
  <c r="S50" i="29"/>
  <c r="U396" i="23"/>
  <c r="K5811" i="13"/>
  <c r="I53" i="29"/>
  <c r="K426" i="23"/>
  <c r="AB5475" i="13"/>
  <c r="R48" i="29"/>
  <c r="T376" i="23"/>
  <c r="N5760" i="13"/>
  <c r="L52" i="29"/>
  <c r="N416" i="23"/>
  <c r="H611"/>
  <c r="H7054" i="13"/>
  <c r="X7165"/>
  <c r="AN7159"/>
  <c r="Z7109"/>
  <c r="O7109"/>
  <c r="W7112"/>
  <c r="AD7061"/>
  <c r="AL7071"/>
  <c r="F71" i="30" l="1"/>
  <c r="H607" i="23"/>
  <c r="N5744" i="13"/>
  <c r="L52" i="28"/>
  <c r="N415" i="23"/>
  <c r="K5808" i="13"/>
  <c r="I53" i="28"/>
  <c r="K425" i="23"/>
  <c r="AA6157" i="13"/>
  <c r="Q58" i="31"/>
  <c r="S478" i="23"/>
  <c r="AM4045" i="13"/>
  <c r="U29" i="28"/>
  <c r="W185" i="23"/>
  <c r="AC3162" i="13"/>
  <c r="S26" i="28"/>
  <c r="U155" i="23"/>
  <c r="M5744" i="13"/>
  <c r="K52" i="28"/>
  <c r="M415" i="23"/>
  <c r="I5808" i="13"/>
  <c r="G53" i="28"/>
  <c r="I425" i="23"/>
  <c r="J5744" i="13"/>
  <c r="H52" i="28"/>
  <c r="J415" i="23"/>
  <c r="AB3601" i="13"/>
  <c r="R27" i="28"/>
  <c r="T165" i="23"/>
  <c r="AA4594" i="13"/>
  <c r="Q35" i="29"/>
  <c r="S246" i="23"/>
  <c r="N4189" i="13"/>
  <c r="L30" i="28"/>
  <c r="N195" i="23"/>
  <c r="AL7070" i="13"/>
  <c r="T71" i="25"/>
  <c r="V612" i="23"/>
  <c r="V611" s="1"/>
  <c r="M72" i="28"/>
  <c r="O615" i="23"/>
  <c r="P72" i="27"/>
  <c r="R614" i="23"/>
  <c r="V73" i="28"/>
  <c r="X625" i="23"/>
  <c r="N73" i="30"/>
  <c r="P627" i="23"/>
  <c r="AB5471" i="13"/>
  <c r="R48" i="28"/>
  <c r="T375" i="23"/>
  <c r="AC5596" i="13"/>
  <c r="S50" i="28"/>
  <c r="U395" i="23"/>
  <c r="G38" i="13"/>
  <c r="E12" i="29"/>
  <c r="E86" s="1"/>
  <c r="G16" i="23"/>
  <c r="L4045" i="13"/>
  <c r="J29" i="28"/>
  <c r="L185" i="23"/>
  <c r="M4189" i="13"/>
  <c r="K30" i="28"/>
  <c r="M195" i="23"/>
  <c r="L5744" i="13"/>
  <c r="J52" i="28"/>
  <c r="L415" i="23"/>
  <c r="F71" i="31"/>
  <c r="H608" i="23"/>
  <c r="I4189" i="13"/>
  <c r="G30" i="28"/>
  <c r="I195" i="23"/>
  <c r="AM5744" i="13"/>
  <c r="U52" i="28"/>
  <c r="W415" i="23"/>
  <c r="J4189" i="13"/>
  <c r="H30" i="28"/>
  <c r="J195" i="23"/>
  <c r="K4045" i="13"/>
  <c r="I29" i="28"/>
  <c r="K185" i="23"/>
  <c r="AD7057" i="13"/>
  <c r="AL7061"/>
  <c r="O7075"/>
  <c r="W7109"/>
  <c r="Z7075"/>
  <c r="AN7155"/>
  <c r="X7162"/>
  <c r="H7051"/>
  <c r="F71" i="29" l="1"/>
  <c r="H606" i="23"/>
  <c r="N73" i="29"/>
  <c r="P626" i="23"/>
  <c r="M72" i="27"/>
  <c r="O614" i="23"/>
  <c r="T71" i="32"/>
  <c r="V609" i="23"/>
  <c r="I4130" i="13"/>
  <c r="G30" i="27"/>
  <c r="I194" i="23"/>
  <c r="P71" i="26"/>
  <c r="R613" i="23"/>
  <c r="K3967" i="13"/>
  <c r="I29" i="27"/>
  <c r="K184" i="23"/>
  <c r="AM5699" i="13"/>
  <c r="U52" i="27"/>
  <c r="W414" i="23"/>
  <c r="M4130" i="13"/>
  <c r="K30" i="27"/>
  <c r="M194" i="23"/>
  <c r="G30" i="13"/>
  <c r="E12" i="28"/>
  <c r="E86" s="1"/>
  <c r="G15" i="23"/>
  <c r="AB5450" i="13"/>
  <c r="R48" i="27"/>
  <c r="T374" i="23"/>
  <c r="AA4575" i="13"/>
  <c r="Q35" i="28"/>
  <c r="S245" i="23"/>
  <c r="J5699" i="13"/>
  <c r="H52" i="27"/>
  <c r="J414" i="23"/>
  <c r="M5699" i="13"/>
  <c r="K52" i="27"/>
  <c r="M414" i="23"/>
  <c r="AM3967" i="13"/>
  <c r="U29" i="27"/>
  <c r="W184" i="23"/>
  <c r="K5788" i="13"/>
  <c r="I53" i="27"/>
  <c r="K424" i="23"/>
  <c r="V73" i="27"/>
  <c r="X624" i="23"/>
  <c r="J4130" i="13"/>
  <c r="H30" i="27"/>
  <c r="J194" i="23"/>
  <c r="L5699" i="13"/>
  <c r="J52" i="27"/>
  <c r="L414" i="23"/>
  <c r="L3967" i="13"/>
  <c r="J29" i="27"/>
  <c r="L184" i="23"/>
  <c r="AC5567" i="13"/>
  <c r="S50" i="27"/>
  <c r="U394" i="23"/>
  <c r="N4130" i="13"/>
  <c r="L30" i="27"/>
  <c r="N194" i="23"/>
  <c r="AB3196" i="13"/>
  <c r="R27" i="27"/>
  <c r="T164" i="23"/>
  <c r="I5788" i="13"/>
  <c r="G53" i="27"/>
  <c r="I424" i="23"/>
  <c r="AC3145" i="13"/>
  <c r="S26" i="27"/>
  <c r="U154" i="23"/>
  <c r="AA6154" i="13"/>
  <c r="Q58" i="30"/>
  <c r="S477" i="23"/>
  <c r="N5699" i="13"/>
  <c r="L52" i="27"/>
  <c r="N414" i="23"/>
  <c r="H7048" i="13"/>
  <c r="X7159"/>
  <c r="AN7135"/>
  <c r="Z7071"/>
  <c r="W7075"/>
  <c r="O7071"/>
  <c r="O7070" s="1"/>
  <c r="AD7054"/>
  <c r="AL7057"/>
  <c r="Z7070" l="1"/>
  <c r="P71" i="25"/>
  <c r="R612" i="23"/>
  <c r="N73" i="28"/>
  <c r="P625" i="23"/>
  <c r="N5688" i="13"/>
  <c r="L51" i="26"/>
  <c r="N413" i="23"/>
  <c r="AC3142" i="13"/>
  <c r="S25" i="26"/>
  <c r="U153" i="23"/>
  <c r="M71" i="26"/>
  <c r="O613" i="23"/>
  <c r="F71" i="28"/>
  <c r="H605" i="23"/>
  <c r="AA6151" i="13"/>
  <c r="Q58" i="29"/>
  <c r="S476" i="23"/>
  <c r="I5784" i="13"/>
  <c r="G52" i="26"/>
  <c r="I423" i="23"/>
  <c r="N4127" i="13"/>
  <c r="L29" i="26"/>
  <c r="N193" i="23"/>
  <c r="L3958" i="13"/>
  <c r="J28" i="26"/>
  <c r="L183" i="23"/>
  <c r="J4127" i="13"/>
  <c r="H29" i="26"/>
  <c r="J193" i="23"/>
  <c r="AM3958" i="13"/>
  <c r="U28" i="26"/>
  <c r="W183" i="23"/>
  <c r="J5688" i="13"/>
  <c r="H51" i="26"/>
  <c r="J413" i="23"/>
  <c r="AB5447" i="13"/>
  <c r="R47" i="26"/>
  <c r="T373" i="23"/>
  <c r="M4127" i="13"/>
  <c r="K29" i="26"/>
  <c r="M193" i="23"/>
  <c r="K3958" i="13"/>
  <c r="I28" i="26"/>
  <c r="K183" i="23"/>
  <c r="T71" i="31"/>
  <c r="V608" i="23"/>
  <c r="V72" i="26"/>
  <c r="X623" i="23"/>
  <c r="AB3192" i="13"/>
  <c r="R26" i="26"/>
  <c r="T163" i="23"/>
  <c r="AC5564" i="13"/>
  <c r="S49" i="26"/>
  <c r="U393" i="23"/>
  <c r="L5688" i="13"/>
  <c r="J51" i="26"/>
  <c r="L413" i="23"/>
  <c r="K5784" i="13"/>
  <c r="I52" i="26"/>
  <c r="K423" i="23"/>
  <c r="M5688" i="13"/>
  <c r="K51" i="26"/>
  <c r="M413" i="23"/>
  <c r="AA4553" i="13"/>
  <c r="Q35" i="27"/>
  <c r="S244" i="23"/>
  <c r="G23" i="13"/>
  <c r="G14" i="23"/>
  <c r="E12" i="27"/>
  <c r="E86" s="1"/>
  <c r="AM5688" i="13"/>
  <c r="U51" i="26"/>
  <c r="W413" i="23"/>
  <c r="I4127" i="13"/>
  <c r="G29" i="26"/>
  <c r="I193" i="23"/>
  <c r="AD7051" i="13"/>
  <c r="AL7054"/>
  <c r="Z7061"/>
  <c r="AN7131"/>
  <c r="X7155"/>
  <c r="H7044"/>
  <c r="O7061"/>
  <c r="W7071"/>
  <c r="W7070" l="1"/>
  <c r="M71" i="25"/>
  <c r="O612" i="23"/>
  <c r="O611" s="1"/>
  <c r="N73" i="27"/>
  <c r="P624" i="23"/>
  <c r="T71" i="30"/>
  <c r="V607" i="23"/>
  <c r="I4118" i="13"/>
  <c r="I4126"/>
  <c r="G29" i="25"/>
  <c r="I192" i="23"/>
  <c r="I191" s="1"/>
  <c r="E11" i="26"/>
  <c r="E85" s="1"/>
  <c r="G13" i="23"/>
  <c r="G11" s="1"/>
  <c r="G11" i="13"/>
  <c r="M5678"/>
  <c r="M5687"/>
  <c r="K51" i="25"/>
  <c r="M412" i="23"/>
  <c r="M411" s="1"/>
  <c r="L5678" i="13"/>
  <c r="L5687"/>
  <c r="J51" i="25"/>
  <c r="L412" i="23"/>
  <c r="L411" s="1"/>
  <c r="AB3182" i="13"/>
  <c r="AB3191"/>
  <c r="R26" i="25"/>
  <c r="T162" i="23"/>
  <c r="T161" s="1"/>
  <c r="M4118" i="13"/>
  <c r="M4126"/>
  <c r="K29" i="25"/>
  <c r="M192" i="23"/>
  <c r="M191" s="1"/>
  <c r="J5678" i="13"/>
  <c r="J5687"/>
  <c r="H51" i="25"/>
  <c r="J412" i="23"/>
  <c r="J411" s="1"/>
  <c r="J4118" i="13"/>
  <c r="J4126"/>
  <c r="H29" i="25"/>
  <c r="J192" i="23"/>
  <c r="J191" s="1"/>
  <c r="N4118" i="13"/>
  <c r="N4126"/>
  <c r="L29" i="25"/>
  <c r="N192" i="23"/>
  <c r="N191" s="1"/>
  <c r="AA6147" i="13"/>
  <c r="Q58" i="28"/>
  <c r="S475" i="23"/>
  <c r="AC3134" i="13"/>
  <c r="AC3141"/>
  <c r="S25" i="25"/>
  <c r="U152" i="23"/>
  <c r="U151" s="1"/>
  <c r="R611"/>
  <c r="F71" i="27"/>
  <c r="H604" i="23"/>
  <c r="V72" i="25"/>
  <c r="X622" i="23"/>
  <c r="X621" s="1"/>
  <c r="AN7130" i="13"/>
  <c r="P71" i="32"/>
  <c r="R609" i="23"/>
  <c r="AM5678" i="13"/>
  <c r="AM5687"/>
  <c r="U51" i="25"/>
  <c r="W412" i="23"/>
  <c r="W411" s="1"/>
  <c r="AA4550" i="13"/>
  <c r="Q34" i="26"/>
  <c r="S243" i="23"/>
  <c r="K5772" i="13"/>
  <c r="I52" i="25"/>
  <c r="K422" i="23"/>
  <c r="K421" s="1"/>
  <c r="K5783" i="13"/>
  <c r="AC5554"/>
  <c r="AC5563"/>
  <c r="S49" i="25"/>
  <c r="U392" i="23"/>
  <c r="U391" s="1"/>
  <c r="K3940" i="13"/>
  <c r="I28" i="25"/>
  <c r="K182" i="23"/>
  <c r="K181" s="1"/>
  <c r="K3957" i="13"/>
  <c r="AB5437"/>
  <c r="AB5446"/>
  <c r="R47" i="25"/>
  <c r="T372" i="23"/>
  <c r="T371" s="1"/>
  <c r="AM3940" i="13"/>
  <c r="U28" i="25"/>
  <c r="W182" i="23"/>
  <c r="W181" s="1"/>
  <c r="AM3957" i="13"/>
  <c r="L3940"/>
  <c r="J28" i="25"/>
  <c r="L182" i="23"/>
  <c r="L181" s="1"/>
  <c r="L3957" i="13"/>
  <c r="I5772"/>
  <c r="I5783"/>
  <c r="G52" i="25"/>
  <c r="I422" i="23"/>
  <c r="I421" s="1"/>
  <c r="N5678" i="13"/>
  <c r="N5687"/>
  <c r="L51" i="25"/>
  <c r="N412" i="23"/>
  <c r="N411" s="1"/>
  <c r="H7026" i="13"/>
  <c r="X7135"/>
  <c r="AN7124"/>
  <c r="Z7057"/>
  <c r="AD7048"/>
  <c r="AL7051"/>
  <c r="O7057"/>
  <c r="W7061"/>
  <c r="T71" i="29" l="1"/>
  <c r="V606" i="23"/>
  <c r="V72" i="32"/>
  <c r="X619" i="23"/>
  <c r="N5674" i="13"/>
  <c r="L51" i="32"/>
  <c r="N409" i="23"/>
  <c r="I5769" i="13"/>
  <c r="G52" i="32"/>
  <c r="I419" i="23"/>
  <c r="L3937" i="13"/>
  <c r="J28" i="32"/>
  <c r="L179" i="23"/>
  <c r="AM3937" i="13"/>
  <c r="U28" i="32"/>
  <c r="W179" i="23"/>
  <c r="AB5433" i="13"/>
  <c r="R47" i="32"/>
  <c r="T369" i="23"/>
  <c r="K3937" i="13"/>
  <c r="I28" i="32"/>
  <c r="K179" i="23"/>
  <c r="AC5551" i="13"/>
  <c r="S49" i="32"/>
  <c r="U389" i="23"/>
  <c r="K5769" i="13"/>
  <c r="I52" i="32"/>
  <c r="K419" i="23"/>
  <c r="AA6112" i="13"/>
  <c r="Q58" i="27"/>
  <c r="S474" i="23"/>
  <c r="N4093" i="13"/>
  <c r="L29" i="32"/>
  <c r="N189" i="23"/>
  <c r="J4093" i="13"/>
  <c r="H29" i="32"/>
  <c r="J189" i="23"/>
  <c r="J5674" i="13"/>
  <c r="H51" i="32"/>
  <c r="J409" i="23"/>
  <c r="M4093" i="13"/>
  <c r="K29" i="32"/>
  <c r="M189" i="23"/>
  <c r="AB3178" i="13"/>
  <c r="R26" i="32"/>
  <c r="T159" i="23"/>
  <c r="L5674" i="13"/>
  <c r="J51" i="32"/>
  <c r="L409" i="23"/>
  <c r="M5674" i="13"/>
  <c r="K51" i="32"/>
  <c r="M409" i="23"/>
  <c r="M71" i="32"/>
  <c r="O609" i="23"/>
  <c r="P71" i="31"/>
  <c r="R608" i="23"/>
  <c r="N72" i="26"/>
  <c r="P623" i="23"/>
  <c r="F70" i="26"/>
  <c r="H603" i="23"/>
  <c r="AA4540" i="13"/>
  <c r="Q34" i="25"/>
  <c r="AA4549" i="13"/>
  <c r="S242" i="23"/>
  <c r="S241" s="1"/>
  <c r="AM5674" i="13"/>
  <c r="U51" i="32"/>
  <c r="W409" i="23"/>
  <c r="AC3130" i="13"/>
  <c r="S25" i="32"/>
  <c r="U149" i="23"/>
  <c r="G8028" i="13"/>
  <c r="I4093"/>
  <c r="G29" i="32"/>
  <c r="I189" i="23"/>
  <c r="AD7044" i="13"/>
  <c r="AL7048"/>
  <c r="Z7054"/>
  <c r="AN7121"/>
  <c r="X7131"/>
  <c r="H7014"/>
  <c r="H7022"/>
  <c r="O7054"/>
  <c r="W7057"/>
  <c r="AC3127" l="1"/>
  <c r="S25" i="31"/>
  <c r="U148" i="23"/>
  <c r="L5671" i="13"/>
  <c r="J51" i="31"/>
  <c r="L408" i="23"/>
  <c r="M4089" i="13"/>
  <c r="K29" i="31"/>
  <c r="M188" i="23"/>
  <c r="J4089" i="13"/>
  <c r="H29" i="31"/>
  <c r="J188" i="23"/>
  <c r="AA6104" i="13"/>
  <c r="Q57" i="26"/>
  <c r="S473" i="23"/>
  <c r="AC5548" i="13"/>
  <c r="S49" i="31"/>
  <c r="U388" i="23"/>
  <c r="AB5430" i="13"/>
  <c r="R47" i="31"/>
  <c r="T368" i="23"/>
  <c r="L3934" i="13"/>
  <c r="J28" i="31"/>
  <c r="L178" i="23"/>
  <c r="N5671" i="13"/>
  <c r="L51" i="31"/>
  <c r="N408" i="23"/>
  <c r="M71" i="31"/>
  <c r="O608" i="23"/>
  <c r="H7021" i="13"/>
  <c r="F70" i="25"/>
  <c r="H602" i="23"/>
  <c r="P71" i="30"/>
  <c r="R607" i="23"/>
  <c r="F70" i="32"/>
  <c r="H599" i="23"/>
  <c r="N72" i="25"/>
  <c r="P622" i="23"/>
  <c r="P621" s="1"/>
  <c r="X7130" i="13"/>
  <c r="V72" i="31"/>
  <c r="X618" i="23"/>
  <c r="T71" i="28"/>
  <c r="V605" i="23"/>
  <c r="I4089" i="13"/>
  <c r="G29" i="31"/>
  <c r="I188" i="23"/>
  <c r="G729"/>
  <c r="G721" s="1"/>
  <c r="G741" s="1"/>
  <c r="E83" i="32"/>
  <c r="E86" s="1"/>
  <c r="AM5671" i="13"/>
  <c r="U51" i="31"/>
  <c r="W408" i="23"/>
  <c r="AA4536" i="13"/>
  <c r="Q34" i="32"/>
  <c r="S239" i="23"/>
  <c r="M5671" i="13"/>
  <c r="K51" i="31"/>
  <c r="M408" i="23"/>
  <c r="AB3174" i="13"/>
  <c r="R26" i="31"/>
  <c r="T158" i="23"/>
  <c r="J5671" i="13"/>
  <c r="H51" i="31"/>
  <c r="J408" i="23"/>
  <c r="N4089" i="13"/>
  <c r="L29" i="31"/>
  <c r="N188" i="23"/>
  <c r="K5766" i="13"/>
  <c r="I52" i="31"/>
  <c r="K418" i="23"/>
  <c r="K3934" i="13"/>
  <c r="I28" i="31"/>
  <c r="K178" i="23"/>
  <c r="AM3934" i="13"/>
  <c r="U28" i="31"/>
  <c r="W178" i="23"/>
  <c r="I5766" i="13"/>
  <c r="G52" i="31"/>
  <c r="I418" i="23"/>
  <c r="O7051" i="13"/>
  <c r="W7054"/>
  <c r="X7124"/>
  <c r="AN7118"/>
  <c r="Z7051"/>
  <c r="AD7026"/>
  <c r="AL7044"/>
  <c r="H7011"/>
  <c r="F70" i="31" l="1"/>
  <c r="H598" i="23"/>
  <c r="T71" i="27"/>
  <c r="V604" i="23"/>
  <c r="P71" i="29"/>
  <c r="R606" i="23"/>
  <c r="V72" i="30"/>
  <c r="X617" i="23"/>
  <c r="N72" i="32"/>
  <c r="P619" i="23"/>
  <c r="AM3915" i="13"/>
  <c r="U28" i="30"/>
  <c r="W177" i="23"/>
  <c r="K5763" i="13"/>
  <c r="I52" i="30"/>
  <c r="K417" i="23"/>
  <c r="J5668" i="13"/>
  <c r="H51" i="30"/>
  <c r="J407" i="23"/>
  <c r="M5668" i="13"/>
  <c r="K51" i="30"/>
  <c r="M407" i="23"/>
  <c r="AM5668" i="13"/>
  <c r="U51" i="30"/>
  <c r="W407" i="23"/>
  <c r="H601"/>
  <c r="N5668" i="13"/>
  <c r="L51" i="30"/>
  <c r="N407" i="23"/>
  <c r="AB5427" i="13"/>
  <c r="R47" i="30"/>
  <c r="T367" i="23"/>
  <c r="AA6095" i="13"/>
  <c r="Q57" i="25"/>
  <c r="AA6103" i="13"/>
  <c r="S472" i="23"/>
  <c r="S471" s="1"/>
  <c r="M4085" i="13"/>
  <c r="K29" i="30"/>
  <c r="M187" i="23"/>
  <c r="AC3104" i="13"/>
  <c r="S25" i="30"/>
  <c r="U147" i="23"/>
  <c r="M71" i="30"/>
  <c r="O607" i="23"/>
  <c r="I5763" i="13"/>
  <c r="G52" i="30"/>
  <c r="I417" i="23"/>
  <c r="K3915" i="13"/>
  <c r="I28" i="30"/>
  <c r="K177" i="23"/>
  <c r="N4085" i="13"/>
  <c r="L29" i="30"/>
  <c r="N187" i="23"/>
  <c r="AB3170" i="13"/>
  <c r="R26" i="30"/>
  <c r="T157" i="23"/>
  <c r="AA4533" i="13"/>
  <c r="Q34" i="31"/>
  <c r="S238" i="23"/>
  <c r="I4085" i="13"/>
  <c r="G29" i="30"/>
  <c r="I187" i="23"/>
  <c r="L3915" i="13"/>
  <c r="J28" i="30"/>
  <c r="L177" i="23"/>
  <c r="AC5545" i="13"/>
  <c r="S49" i="30"/>
  <c r="U387" i="23"/>
  <c r="J4085" i="13"/>
  <c r="H29" i="30"/>
  <c r="J187" i="23"/>
  <c r="L5668" i="13"/>
  <c r="J51" i="30"/>
  <c r="L407" i="23"/>
  <c r="H7008" i="13"/>
  <c r="AD7014"/>
  <c r="AL7026"/>
  <c r="AD7022"/>
  <c r="Z7048"/>
  <c r="AN7115"/>
  <c r="X7121"/>
  <c r="O7048"/>
  <c r="W7051"/>
  <c r="V72" i="29" l="1"/>
  <c r="X616" i="23"/>
  <c r="M71" i="29"/>
  <c r="O606" i="23"/>
  <c r="P71" i="28"/>
  <c r="R605" i="23"/>
  <c r="T70" i="26"/>
  <c r="V603" i="23"/>
  <c r="F70" i="30"/>
  <c r="H597" i="23"/>
  <c r="L5661" i="13"/>
  <c r="J51" i="29"/>
  <c r="L406" i="23"/>
  <c r="AC5541" i="13"/>
  <c r="S49" i="29"/>
  <c r="U386" i="23"/>
  <c r="I4075" i="13"/>
  <c r="G29" i="29"/>
  <c r="I186" i="23"/>
  <c r="AB3166" i="13"/>
  <c r="R26" i="29"/>
  <c r="T156" i="23"/>
  <c r="K3912" i="13"/>
  <c r="I28" i="29"/>
  <c r="K176" i="23"/>
  <c r="AC3099" i="13"/>
  <c r="S25" i="29"/>
  <c r="U146" i="23"/>
  <c r="AB5423" i="13"/>
  <c r="R47" i="29"/>
  <c r="T366" i="23"/>
  <c r="M5661" i="13"/>
  <c r="K51" i="29"/>
  <c r="M406" i="23"/>
  <c r="K5760" i="13"/>
  <c r="I52" i="29"/>
  <c r="K416" i="23"/>
  <c r="N72" i="31"/>
  <c r="P618" i="23"/>
  <c r="AL7022" i="13"/>
  <c r="AD7021"/>
  <c r="J4075"/>
  <c r="H29" i="29"/>
  <c r="J186" i="23"/>
  <c r="L3912" i="13"/>
  <c r="J28" i="29"/>
  <c r="L176" i="23"/>
  <c r="AA4530" i="13"/>
  <c r="Q34" i="30"/>
  <c r="S237" i="23"/>
  <c r="N4075" i="13"/>
  <c r="L29" i="29"/>
  <c r="N186" i="23"/>
  <c r="I5760" i="13"/>
  <c r="G52" i="29"/>
  <c r="I416" i="23"/>
  <c r="M4075" i="13"/>
  <c r="K29" i="29"/>
  <c r="M186" i="23"/>
  <c r="AA6092" i="13"/>
  <c r="Q57" i="32"/>
  <c r="S469" i="23"/>
  <c r="N5661" i="13"/>
  <c r="L51" i="29"/>
  <c r="N406" i="23"/>
  <c r="AM5661" i="13"/>
  <c r="U51" i="29"/>
  <c r="W406" i="23"/>
  <c r="J5661" i="13"/>
  <c r="H51" i="29"/>
  <c r="J406" i="23"/>
  <c r="AM3912" i="13"/>
  <c r="U28" i="29"/>
  <c r="W176" i="23"/>
  <c r="AD7011" i="13"/>
  <c r="AL7014"/>
  <c r="H7005"/>
  <c r="O7044"/>
  <c r="W7048"/>
  <c r="X7118"/>
  <c r="AN7112"/>
  <c r="Z7044"/>
  <c r="M71" i="28" l="1"/>
  <c r="O605" i="23"/>
  <c r="P71" i="27"/>
  <c r="R604" i="23"/>
  <c r="V72" i="28"/>
  <c r="X615" i="23"/>
  <c r="N72" i="30"/>
  <c r="P617" i="23"/>
  <c r="T70" i="32"/>
  <c r="V599" i="23"/>
  <c r="J5649" i="13"/>
  <c r="H51" i="28"/>
  <c r="J405" i="23"/>
  <c r="N5649" i="13"/>
  <c r="L51" i="28"/>
  <c r="N405" i="23"/>
  <c r="M4045" i="13"/>
  <c r="K29" i="28"/>
  <c r="M185" i="23"/>
  <c r="N4045" i="13"/>
  <c r="L29" i="28"/>
  <c r="N185" i="23"/>
  <c r="L3895" i="13"/>
  <c r="J28" i="28"/>
  <c r="L175" i="23"/>
  <c r="M5649" i="13"/>
  <c r="K51" i="28"/>
  <c r="M405" i="23"/>
  <c r="AC3089" i="13"/>
  <c r="S25" i="28"/>
  <c r="U145" i="23"/>
  <c r="AB3162" i="13"/>
  <c r="R26" i="28"/>
  <c r="T155" i="23"/>
  <c r="AC5532" i="13"/>
  <c r="S49" i="28"/>
  <c r="U385" i="23"/>
  <c r="F70" i="29"/>
  <c r="H596" i="23"/>
  <c r="AM3895" i="13"/>
  <c r="U28" i="28"/>
  <c r="W175" i="23"/>
  <c r="AM5649" i="13"/>
  <c r="U51" i="28"/>
  <c r="W405" i="23"/>
  <c r="AA6089" i="13"/>
  <c r="Q57" i="31"/>
  <c r="S468" i="23"/>
  <c r="I5744" i="13"/>
  <c r="G52" i="28"/>
  <c r="I415" i="23"/>
  <c r="AA4526" i="13"/>
  <c r="Q34" i="29"/>
  <c r="S236" i="23"/>
  <c r="J4045" i="13"/>
  <c r="H29" i="28"/>
  <c r="J185" i="23"/>
  <c r="AL7021" i="13"/>
  <c r="T70" i="25"/>
  <c r="V602" i="23"/>
  <c r="V601" s="1"/>
  <c r="K5744" i="13"/>
  <c r="I52" i="28"/>
  <c r="K415" i="23"/>
  <c r="T365"/>
  <c r="T361" s="1"/>
  <c r="R47" i="28"/>
  <c r="AB5367" i="13"/>
  <c r="K3895"/>
  <c r="I28" i="28"/>
  <c r="K175" i="23"/>
  <c r="I4045" i="13"/>
  <c r="G29" i="28"/>
  <c r="I185" i="23"/>
  <c r="L5649" i="13"/>
  <c r="J51" i="28"/>
  <c r="L405" i="23"/>
  <c r="H7002" i="13"/>
  <c r="AD7008"/>
  <c r="AL7011"/>
  <c r="Z7026"/>
  <c r="AN7109"/>
  <c r="X7115"/>
  <c r="O7026"/>
  <c r="W7044"/>
  <c r="N72" i="29" l="1"/>
  <c r="P616" i="23"/>
  <c r="T70" i="31"/>
  <c r="V598" i="23"/>
  <c r="F70" i="28"/>
  <c r="H595" i="23"/>
  <c r="I3967" i="13"/>
  <c r="G29" i="27"/>
  <c r="I184" i="23"/>
  <c r="AA4522" i="13"/>
  <c r="Q34" i="28"/>
  <c r="S235" i="23"/>
  <c r="AA6086" i="13"/>
  <c r="Q57" i="30"/>
  <c r="S467" i="23"/>
  <c r="AM3741" i="13"/>
  <c r="U28" i="27"/>
  <c r="W174" i="23"/>
  <c r="AC5502" i="13"/>
  <c r="S49" i="27"/>
  <c r="U384" i="23"/>
  <c r="AC3044" i="13"/>
  <c r="S25" i="27"/>
  <c r="U144" i="23"/>
  <c r="L3741" i="13"/>
  <c r="J28" i="27"/>
  <c r="L174" i="23"/>
  <c r="M3967" i="13"/>
  <c r="K29" i="27"/>
  <c r="M184" i="23"/>
  <c r="J5627" i="13"/>
  <c r="H51" i="27"/>
  <c r="J404" i="23"/>
  <c r="V72" i="27"/>
  <c r="X614" i="23"/>
  <c r="M71" i="27"/>
  <c r="O604" i="23"/>
  <c r="P70" i="26"/>
  <c r="R603" i="23"/>
  <c r="L5627" i="13"/>
  <c r="J51" i="27"/>
  <c r="L404" i="23"/>
  <c r="K3741" i="13"/>
  <c r="I28" i="27"/>
  <c r="K174" i="23"/>
  <c r="K5699" i="13"/>
  <c r="I52" i="27"/>
  <c r="K414" i="23"/>
  <c r="J3967" i="13"/>
  <c r="H29" i="27"/>
  <c r="J184" i="23"/>
  <c r="I5699" i="13"/>
  <c r="G52" i="27"/>
  <c r="I414" i="23"/>
  <c r="AM5627" i="13"/>
  <c r="U51" i="27"/>
  <c r="W404" i="23"/>
  <c r="AB3145" i="13"/>
  <c r="R26" i="27"/>
  <c r="T154" i="23"/>
  <c r="M5627" i="13"/>
  <c r="K51" i="27"/>
  <c r="M404" i="23"/>
  <c r="N3967" i="13"/>
  <c r="L29" i="27"/>
  <c r="N184" i="23"/>
  <c r="N5627" i="13"/>
  <c r="L51" i="27"/>
  <c r="N404" i="23"/>
  <c r="O7014" i="13"/>
  <c r="W7026"/>
  <c r="O7022"/>
  <c r="X7112"/>
  <c r="AN7075"/>
  <c r="Z7014"/>
  <c r="Z7022"/>
  <c r="AD7005"/>
  <c r="AL7008"/>
  <c r="H6998"/>
  <c r="T70" i="30" l="1"/>
  <c r="V597" i="23"/>
  <c r="P70" i="32"/>
  <c r="R599" i="23"/>
  <c r="V71" i="26"/>
  <c r="X613" i="23"/>
  <c r="N72" i="28"/>
  <c r="P615" i="23"/>
  <c r="M70" i="26"/>
  <c r="O603" i="23"/>
  <c r="N3958" i="13"/>
  <c r="L28" i="26"/>
  <c r="N183" i="23"/>
  <c r="AB3142" i="13"/>
  <c r="R25" i="26"/>
  <c r="T153" i="23"/>
  <c r="I5688" i="13"/>
  <c r="G51" i="26"/>
  <c r="I413" i="23"/>
  <c r="K5688" i="13"/>
  <c r="I51" i="26"/>
  <c r="K413" i="23"/>
  <c r="L5624" i="13"/>
  <c r="J50" i="26"/>
  <c r="L403" i="23"/>
  <c r="M3958" i="13"/>
  <c r="K28" i="26"/>
  <c r="M183" i="23"/>
  <c r="AC3041" i="13"/>
  <c r="S24" i="26"/>
  <c r="U143" i="23"/>
  <c r="AM3738" i="13"/>
  <c r="U27" i="26"/>
  <c r="W173" i="23"/>
  <c r="AA4497" i="13"/>
  <c r="Q34" i="27"/>
  <c r="S234" i="23"/>
  <c r="F70" i="27"/>
  <c r="H594" i="23"/>
  <c r="Z7021" i="13"/>
  <c r="P70" i="25"/>
  <c r="R602" i="23"/>
  <c r="N5624" i="13"/>
  <c r="L50" i="26"/>
  <c r="N403" i="23"/>
  <c r="M5624" i="13"/>
  <c r="K50" i="26"/>
  <c r="M403" i="23"/>
  <c r="AM5624" i="13"/>
  <c r="U50" i="26"/>
  <c r="W403" i="23"/>
  <c r="J3958" i="13"/>
  <c r="H28" i="26"/>
  <c r="J183" i="23"/>
  <c r="K3738" i="13"/>
  <c r="I27" i="26"/>
  <c r="K173" i="23"/>
  <c r="J5624" i="13"/>
  <c r="H50" i="26"/>
  <c r="J403" i="23"/>
  <c r="L3738" i="13"/>
  <c r="J27" i="26"/>
  <c r="L173" i="23"/>
  <c r="AC5499" i="13"/>
  <c r="S48" i="26"/>
  <c r="U383" i="23"/>
  <c r="AA6083" i="13"/>
  <c r="Q57" i="29"/>
  <c r="S466" i="23"/>
  <c r="I3958" i="13"/>
  <c r="G28" i="26"/>
  <c r="I183" i="23"/>
  <c r="AD7002" i="13"/>
  <c r="AL7005"/>
  <c r="O7021"/>
  <c r="W7022"/>
  <c r="O7011"/>
  <c r="W7014"/>
  <c r="H6975"/>
  <c r="Z7011"/>
  <c r="AN7071"/>
  <c r="X7109"/>
  <c r="F69" i="26" l="1"/>
  <c r="H593" i="23"/>
  <c r="I3940" i="13"/>
  <c r="G28" i="25"/>
  <c r="I182" i="23"/>
  <c r="I181" s="1"/>
  <c r="I3957" i="13"/>
  <c r="AC5489"/>
  <c r="AC5498"/>
  <c r="S48" i="25"/>
  <c r="U382" i="23"/>
  <c r="U381" s="1"/>
  <c r="J5614" i="13"/>
  <c r="J5623"/>
  <c r="H50" i="25"/>
  <c r="J402" i="23"/>
  <c r="J401" s="1"/>
  <c r="J3940" i="13"/>
  <c r="J3957"/>
  <c r="H28" i="25"/>
  <c r="J182" i="23"/>
  <c r="J181" s="1"/>
  <c r="M5614" i="13"/>
  <c r="M5623"/>
  <c r="K50" i="25"/>
  <c r="M402" i="23"/>
  <c r="M401" s="1"/>
  <c r="R601"/>
  <c r="AA4494" i="13"/>
  <c r="Q33" i="26"/>
  <c r="S233" i="23"/>
  <c r="AC3022" i="13"/>
  <c r="S24" i="25"/>
  <c r="U142" i="23"/>
  <c r="U141" s="1"/>
  <c r="AC3040" i="13"/>
  <c r="L5614"/>
  <c r="L5623"/>
  <c r="J50" i="25"/>
  <c r="L402" i="23"/>
  <c r="L401" s="1"/>
  <c r="I5678" i="13"/>
  <c r="I5687"/>
  <c r="G51" i="25"/>
  <c r="I412" i="23"/>
  <c r="I411" s="1"/>
  <c r="N3940" i="13"/>
  <c r="N3957"/>
  <c r="L28" i="25"/>
  <c r="N182" i="23"/>
  <c r="N181" s="1"/>
  <c r="N72" i="27"/>
  <c r="P614" i="23"/>
  <c r="AN7070" i="13"/>
  <c r="V71" i="25"/>
  <c r="X612" i="23"/>
  <c r="X611" s="1"/>
  <c r="P70" i="31"/>
  <c r="R598" i="23"/>
  <c r="M70" i="32"/>
  <c r="O599" i="23"/>
  <c r="W7021" i="13"/>
  <c r="M70" i="25"/>
  <c r="O602" i="23"/>
  <c r="T70" i="29"/>
  <c r="V596" i="23"/>
  <c r="AA6079" i="13"/>
  <c r="Q57" i="28"/>
  <c r="S465" i="23"/>
  <c r="L3730" i="13"/>
  <c r="L3737"/>
  <c r="J27" i="25"/>
  <c r="L172" i="23"/>
  <c r="L171" s="1"/>
  <c r="K3730" i="13"/>
  <c r="K3737"/>
  <c r="I27" i="25"/>
  <c r="K172" i="23"/>
  <c r="K171" s="1"/>
  <c r="AM5614" i="13"/>
  <c r="AM5623"/>
  <c r="U50" i="25"/>
  <c r="W402" i="23"/>
  <c r="W401" s="1"/>
  <c r="N5614" i="13"/>
  <c r="N5623"/>
  <c r="L50" i="25"/>
  <c r="N402" i="23"/>
  <c r="N401" s="1"/>
  <c r="AM3730" i="13"/>
  <c r="AM3737"/>
  <c r="U27" i="25"/>
  <c r="W172" i="23"/>
  <c r="W171" s="1"/>
  <c r="M3940" i="13"/>
  <c r="K28" i="25"/>
  <c r="M182" i="23"/>
  <c r="M181" s="1"/>
  <c r="M3957" i="13"/>
  <c r="K5678"/>
  <c r="K5687"/>
  <c r="I51" i="25"/>
  <c r="K412" i="23"/>
  <c r="K411" s="1"/>
  <c r="AB3134" i="13"/>
  <c r="AB3141"/>
  <c r="R25" i="25"/>
  <c r="T152" i="23"/>
  <c r="T151" s="1"/>
  <c r="X7075" i="13"/>
  <c r="AN7061"/>
  <c r="Z7008"/>
  <c r="H6972"/>
  <c r="O7008"/>
  <c r="W7011"/>
  <c r="AD6998"/>
  <c r="AL7002"/>
  <c r="T70" i="28" l="1"/>
  <c r="V595" i="23"/>
  <c r="M70" i="31"/>
  <c r="O598" i="23"/>
  <c r="H6971" i="13"/>
  <c r="F69" i="25"/>
  <c r="H592" i="23"/>
  <c r="AA6045" i="13"/>
  <c r="Q57" i="27"/>
  <c r="S464" i="23"/>
  <c r="O601"/>
  <c r="N3937" i="13"/>
  <c r="L28" i="32"/>
  <c r="N179" i="23"/>
  <c r="I5674" i="13"/>
  <c r="G51" i="32"/>
  <c r="I409" i="23"/>
  <c r="L5610" i="13"/>
  <c r="J50" i="32"/>
  <c r="L399" i="23"/>
  <c r="AC3008" i="13"/>
  <c r="S24" i="32"/>
  <c r="U139" i="23"/>
  <c r="P70" i="30"/>
  <c r="R597" i="23"/>
  <c r="V71" i="32"/>
  <c r="X609" i="23"/>
  <c r="N71" i="26"/>
  <c r="P613" i="23"/>
  <c r="AB3130" i="13"/>
  <c r="R25" i="32"/>
  <c r="T149" i="23"/>
  <c r="K5674" i="13"/>
  <c r="I51" i="32"/>
  <c r="K409" i="23"/>
  <c r="M3937" i="13"/>
  <c r="K28" i="32"/>
  <c r="M179" i="23"/>
  <c r="AM3712" i="13"/>
  <c r="U27" i="32"/>
  <c r="W169" i="23"/>
  <c r="N5610" i="13"/>
  <c r="L50" i="32"/>
  <c r="N399" i="23"/>
  <c r="AM5610" i="13"/>
  <c r="U50" i="32"/>
  <c r="W399" i="23"/>
  <c r="K3712" i="13"/>
  <c r="I27" i="32"/>
  <c r="K169" i="23"/>
  <c r="L3712" i="13"/>
  <c r="J27" i="32"/>
  <c r="L169" i="23"/>
  <c r="AA4484" i="13"/>
  <c r="Q33" i="25"/>
  <c r="AA4493" i="13"/>
  <c r="S232" i="23"/>
  <c r="S231" s="1"/>
  <c r="M5610" i="13"/>
  <c r="K50" i="32"/>
  <c r="M399" i="23"/>
  <c r="J3937" i="13"/>
  <c r="H28" i="32"/>
  <c r="J179" i="23"/>
  <c r="J5610" i="13"/>
  <c r="H50" i="32"/>
  <c r="J399" i="23"/>
  <c r="AC5485" i="13"/>
  <c r="S48" i="32"/>
  <c r="U379" i="23"/>
  <c r="I3937" i="13"/>
  <c r="G28" i="32"/>
  <c r="I179" i="23"/>
  <c r="AD6975" i="13"/>
  <c r="AL6998"/>
  <c r="O7005"/>
  <c r="W7008"/>
  <c r="Z7005"/>
  <c r="AN7057"/>
  <c r="X7071"/>
  <c r="H6958"/>
  <c r="F69" i="32" l="1"/>
  <c r="H589" i="23"/>
  <c r="P70" i="29"/>
  <c r="R596" i="23"/>
  <c r="AC5482" i="13"/>
  <c r="S48" i="31"/>
  <c r="U378" i="23"/>
  <c r="J3934" i="13"/>
  <c r="H28" i="31"/>
  <c r="J178" i="23"/>
  <c r="L3688" i="13"/>
  <c r="J27" i="31"/>
  <c r="L168" i="23"/>
  <c r="AM5607" i="13"/>
  <c r="U50" i="31"/>
  <c r="W398" i="23"/>
  <c r="AM3688" i="13"/>
  <c r="U27" i="31"/>
  <c r="W168" i="23"/>
  <c r="K5671" i="13"/>
  <c r="I51" i="31"/>
  <c r="K408" i="23"/>
  <c r="AC3004" i="13"/>
  <c r="S24" i="31"/>
  <c r="U138" i="23"/>
  <c r="I5671" i="13"/>
  <c r="G51" i="31"/>
  <c r="I408" i="23"/>
  <c r="H591"/>
  <c r="X7070" i="13"/>
  <c r="N71" i="25"/>
  <c r="P612" i="23"/>
  <c r="P611" s="1"/>
  <c r="V71" i="31"/>
  <c r="X608" i="23"/>
  <c r="M70" i="30"/>
  <c r="O597" i="23"/>
  <c r="T70" i="27"/>
  <c r="V594" i="23"/>
  <c r="I3934" i="13"/>
  <c r="G28" i="31"/>
  <c r="I178" i="23"/>
  <c r="J5607" i="13"/>
  <c r="H50" i="31"/>
  <c r="J398" i="23"/>
  <c r="M5607" i="13"/>
  <c r="K50" i="31"/>
  <c r="M398" i="23"/>
  <c r="AA4480" i="13"/>
  <c r="Q33" i="32"/>
  <c r="S229" i="23"/>
  <c r="K3688" i="13"/>
  <c r="I27" i="31"/>
  <c r="K168" i="23"/>
  <c r="N5607" i="13"/>
  <c r="L50" i="31"/>
  <c r="N398" i="23"/>
  <c r="M3934" i="13"/>
  <c r="K28" i="31"/>
  <c r="M178" i="23"/>
  <c r="AB3127" i="13"/>
  <c r="R25" i="31"/>
  <c r="T148" i="23"/>
  <c r="L5607" i="13"/>
  <c r="J50" i="31"/>
  <c r="L398" i="23"/>
  <c r="N3934" i="13"/>
  <c r="L28" i="31"/>
  <c r="N178" i="23"/>
  <c r="AA6041" i="13"/>
  <c r="Q56" i="26"/>
  <c r="S463" i="23"/>
  <c r="H6955" i="13"/>
  <c r="X7061"/>
  <c r="AN7054"/>
  <c r="Z7002"/>
  <c r="O7002"/>
  <c r="W7005"/>
  <c r="AL6975"/>
  <c r="AD6972"/>
  <c r="V71" i="30" l="1"/>
  <c r="X607" i="23"/>
  <c r="T69" i="26"/>
  <c r="V593" i="23"/>
  <c r="F69" i="31"/>
  <c r="H588" i="23"/>
  <c r="AA6030" i="13"/>
  <c r="Q56" i="25"/>
  <c r="S462" i="23"/>
  <c r="S461" s="1"/>
  <c r="AA6040" i="13"/>
  <c r="L5604"/>
  <c r="J50" i="30"/>
  <c r="L397" i="23"/>
  <c r="M3915" i="13"/>
  <c r="K28" i="30"/>
  <c r="M177" i="23"/>
  <c r="K3635" i="13"/>
  <c r="I27" i="30"/>
  <c r="K167" i="23"/>
  <c r="M5604" i="13"/>
  <c r="K50" i="30"/>
  <c r="M397" i="23"/>
  <c r="I3915" i="13"/>
  <c r="G28" i="30"/>
  <c r="I177" i="23"/>
  <c r="I5668" i="13"/>
  <c r="G51" i="30"/>
  <c r="I407" i="23"/>
  <c r="K5668" i="13"/>
  <c r="I51" i="30"/>
  <c r="K407" i="23"/>
  <c r="AM5604" i="13"/>
  <c r="U50" i="30"/>
  <c r="W397" i="23"/>
  <c r="J3915" i="13"/>
  <c r="H28" i="30"/>
  <c r="J177" i="23"/>
  <c r="M70" i="29"/>
  <c r="O596" i="23"/>
  <c r="P70" i="28"/>
  <c r="R595" i="23"/>
  <c r="N71" i="32"/>
  <c r="P609" i="23"/>
  <c r="N3915" i="13"/>
  <c r="L28" i="30"/>
  <c r="N177" i="23"/>
  <c r="AB3104" i="13"/>
  <c r="R25" i="30"/>
  <c r="T147" i="23"/>
  <c r="N5604" i="13"/>
  <c r="L50" i="30"/>
  <c r="N397" i="23"/>
  <c r="AA4477" i="13"/>
  <c r="Q33" i="31"/>
  <c r="S228" i="23"/>
  <c r="J5604" i="13"/>
  <c r="H50" i="30"/>
  <c r="J397" i="23"/>
  <c r="AC2994" i="13"/>
  <c r="S24" i="30"/>
  <c r="U137" i="23"/>
  <c r="AM3635" i="13"/>
  <c r="U27" i="30"/>
  <c r="W167" i="23"/>
  <c r="L3635" i="13"/>
  <c r="J27" i="30"/>
  <c r="L167" i="23"/>
  <c r="AC5479" i="13"/>
  <c r="S48" i="30"/>
  <c r="U377" i="23"/>
  <c r="Z6998" i="13"/>
  <c r="AN7051"/>
  <c r="X7057"/>
  <c r="H6952"/>
  <c r="O6998"/>
  <c r="W7002"/>
  <c r="AD6971"/>
  <c r="AD6958"/>
  <c r="AL6972"/>
  <c r="M70" i="28" l="1"/>
  <c r="O595" i="23"/>
  <c r="N71" i="31"/>
  <c r="P608" i="23"/>
  <c r="AL6971" i="13"/>
  <c r="T69" i="25"/>
  <c r="V592" i="23"/>
  <c r="V591" s="1"/>
  <c r="P70" i="27"/>
  <c r="R594" i="23"/>
  <c r="AC5475" i="13"/>
  <c r="S48" i="29"/>
  <c r="U376" i="23"/>
  <c r="AM3630" i="13"/>
  <c r="U27" i="29"/>
  <c r="W166" i="23"/>
  <c r="J5600" i="13"/>
  <c r="H50" i="29"/>
  <c r="J396" i="23"/>
  <c r="N5600" i="13"/>
  <c r="L50" i="29"/>
  <c r="N396" i="23"/>
  <c r="N3912" i="13"/>
  <c r="L28" i="29"/>
  <c r="N176" i="23"/>
  <c r="AM5600" i="13"/>
  <c r="U50" i="29"/>
  <c r="W396" i="23"/>
  <c r="I5661" i="13"/>
  <c r="G51" i="29"/>
  <c r="I406" i="23"/>
  <c r="M5600" i="13"/>
  <c r="K50" i="29"/>
  <c r="M396" i="23"/>
  <c r="M3912" i="13"/>
  <c r="K28" i="29"/>
  <c r="M176" i="23"/>
  <c r="F69" i="30"/>
  <c r="H587" i="23"/>
  <c r="V71" i="29"/>
  <c r="X606" i="23"/>
  <c r="L3630" i="13"/>
  <c r="J27" i="29"/>
  <c r="L166" i="23"/>
  <c r="AC2991" i="13"/>
  <c r="S24" i="29"/>
  <c r="U136" i="23"/>
  <c r="AA4474" i="13"/>
  <c r="Q33" i="30"/>
  <c r="S227" i="23"/>
  <c r="AB3099" i="13"/>
  <c r="R25" i="29"/>
  <c r="T146" i="23"/>
  <c r="J3912" i="13"/>
  <c r="H28" i="29"/>
  <c r="J176" i="23"/>
  <c r="K5661" i="13"/>
  <c r="I51" i="29"/>
  <c r="K406" i="23"/>
  <c r="I3912" i="13"/>
  <c r="G28" i="29"/>
  <c r="I176" i="23"/>
  <c r="K3630" i="13"/>
  <c r="I27" i="29"/>
  <c r="K166" i="23"/>
  <c r="L5600" i="13"/>
  <c r="J50" i="29"/>
  <c r="L396" i="23"/>
  <c r="AA6027" i="13"/>
  <c r="Q56" i="32"/>
  <c r="S459" i="23"/>
  <c r="O6975" i="13"/>
  <c r="W6998"/>
  <c r="H6949"/>
  <c r="X7054"/>
  <c r="AN7048"/>
  <c r="Z6975"/>
  <c r="AD6955"/>
  <c r="AL6958"/>
  <c r="T69" i="32" l="1"/>
  <c r="V589" i="23"/>
  <c r="F69" i="29"/>
  <c r="H586" i="23"/>
  <c r="P69" i="26"/>
  <c r="R593" i="23"/>
  <c r="V71" i="28"/>
  <c r="X605" i="23"/>
  <c r="N71" i="30"/>
  <c r="P607" i="23"/>
  <c r="M70" i="27"/>
  <c r="O594" i="23"/>
  <c r="L5596" i="13"/>
  <c r="J50" i="28"/>
  <c r="L395" i="23"/>
  <c r="I3895" i="13"/>
  <c r="G28" i="28"/>
  <c r="I175" i="23"/>
  <c r="J3895" i="13"/>
  <c r="H28" i="28"/>
  <c r="J175" i="23"/>
  <c r="AA4469" i="13"/>
  <c r="Q33" i="29"/>
  <c r="S226" i="23"/>
  <c r="L3601" i="13"/>
  <c r="J27" i="28"/>
  <c r="L165" i="23"/>
  <c r="M3895" i="13"/>
  <c r="K28" i="28"/>
  <c r="M175" i="23"/>
  <c r="I5649" i="13"/>
  <c r="G51" i="28"/>
  <c r="I405" i="23"/>
  <c r="N3895" i="13"/>
  <c r="L28" i="28"/>
  <c r="N175" i="23"/>
  <c r="J5596" i="13"/>
  <c r="H50" i="28"/>
  <c r="J395" i="23"/>
  <c r="AC5471" i="13"/>
  <c r="S48" i="28"/>
  <c r="U375" i="23"/>
  <c r="AA6024" i="13"/>
  <c r="Q56" i="31"/>
  <c r="S458" i="23"/>
  <c r="K3601" i="13"/>
  <c r="I27" i="28"/>
  <c r="K165" i="23"/>
  <c r="K5649" i="13"/>
  <c r="I51" i="28"/>
  <c r="K405" i="23"/>
  <c r="AB3089" i="13"/>
  <c r="R25" i="28"/>
  <c r="T145" i="23"/>
  <c r="AC2947" i="13"/>
  <c r="S24" i="28"/>
  <c r="U135" i="23"/>
  <c r="M5596" i="13"/>
  <c r="K50" i="28"/>
  <c r="M395" i="23"/>
  <c r="AM5596" i="13"/>
  <c r="U50" i="28"/>
  <c r="W395" i="23"/>
  <c r="N5596" i="13"/>
  <c r="L50" i="28"/>
  <c r="N395" i="23"/>
  <c r="AM3601" i="13"/>
  <c r="U27" i="28"/>
  <c r="W165" i="23"/>
  <c r="AD6952" i="13"/>
  <c r="AL6955"/>
  <c r="Z6972"/>
  <c r="AN7044"/>
  <c r="X7051"/>
  <c r="H6945"/>
  <c r="W6975"/>
  <c r="O6972"/>
  <c r="F69" i="28" l="1"/>
  <c r="H585" i="23"/>
  <c r="N71" i="29"/>
  <c r="P606" i="23"/>
  <c r="V71" i="27"/>
  <c r="X604" i="23"/>
  <c r="T69" i="31"/>
  <c r="V588" i="23"/>
  <c r="U27" i="27"/>
  <c r="W164" i="23"/>
  <c r="AM5567" i="13"/>
  <c r="U50" i="27"/>
  <c r="W394" i="23"/>
  <c r="S24" i="27"/>
  <c r="U134" i="23"/>
  <c r="K5627" i="13"/>
  <c r="I51" i="27"/>
  <c r="K404" i="23"/>
  <c r="AA6020" i="13"/>
  <c r="Q56" i="30"/>
  <c r="S457" i="23"/>
  <c r="J5567" i="13"/>
  <c r="H50" i="27"/>
  <c r="J394" i="23"/>
  <c r="I5627" i="13"/>
  <c r="G51" i="27"/>
  <c r="I404" i="23"/>
  <c r="L3196" i="13"/>
  <c r="J27" i="27"/>
  <c r="L164" i="23"/>
  <c r="J3741" i="13"/>
  <c r="H28" i="27"/>
  <c r="J174" i="23"/>
  <c r="L5567" i="13"/>
  <c r="J50" i="27"/>
  <c r="L394" i="23"/>
  <c r="M69" i="26"/>
  <c r="O593" i="23"/>
  <c r="Z6971" i="13"/>
  <c r="P69" i="25"/>
  <c r="R592" i="23"/>
  <c r="N5567" i="13"/>
  <c r="L50" i="27"/>
  <c r="N394" i="23"/>
  <c r="M5567" i="13"/>
  <c r="K50" i="27"/>
  <c r="M394" i="23"/>
  <c r="AB3044" i="13"/>
  <c r="R25" i="27"/>
  <c r="T144" i="23"/>
  <c r="K3196" i="13"/>
  <c r="I27" i="27"/>
  <c r="K164" i="23"/>
  <c r="AC5450" i="13"/>
  <c r="S48" i="27"/>
  <c r="U374" i="23"/>
  <c r="N3741" i="13"/>
  <c r="L28" i="27"/>
  <c r="N174" i="23"/>
  <c r="M3741" i="13"/>
  <c r="K28" i="27"/>
  <c r="M174" i="23"/>
  <c r="AA4465" i="13"/>
  <c r="Q33" i="28"/>
  <c r="S225" i="23"/>
  <c r="I3741" i="13"/>
  <c r="G28" i="27"/>
  <c r="I174" i="23"/>
  <c r="H6933" i="13"/>
  <c r="X7048"/>
  <c r="AN7026"/>
  <c r="Z6958"/>
  <c r="AD6949"/>
  <c r="AL6952"/>
  <c r="O6971"/>
  <c r="O6958"/>
  <c r="W6972"/>
  <c r="W6971" l="1"/>
  <c r="M69" i="25"/>
  <c r="O592" i="23"/>
  <c r="T69" i="30"/>
  <c r="V587" i="23"/>
  <c r="P69" i="32"/>
  <c r="R589" i="23"/>
  <c r="V70" i="26"/>
  <c r="X603" i="23"/>
  <c r="N71" i="28"/>
  <c r="P605" i="23"/>
  <c r="I3738" i="13"/>
  <c r="G27" i="26"/>
  <c r="I173" i="23"/>
  <c r="M3738" i="13"/>
  <c r="K27" i="26"/>
  <c r="M173" i="23"/>
  <c r="AC5447" i="13"/>
  <c r="S47" i="26"/>
  <c r="U373" i="23"/>
  <c r="AB3041" i="13"/>
  <c r="R24" i="26"/>
  <c r="T143" i="23"/>
  <c r="N5564" i="13"/>
  <c r="L49" i="26"/>
  <c r="N393" i="23"/>
  <c r="L5564" i="13"/>
  <c r="J49" i="26"/>
  <c r="L393" i="23"/>
  <c r="L3192" i="13"/>
  <c r="J26" i="26"/>
  <c r="L163" i="23"/>
  <c r="J5564" i="13"/>
  <c r="H49" i="26"/>
  <c r="J393" i="23"/>
  <c r="K5624" i="13"/>
  <c r="I50" i="26"/>
  <c r="K403" i="23"/>
  <c r="AM5564" i="13"/>
  <c r="U49" i="26"/>
  <c r="W393" i="23"/>
  <c r="F69" i="27"/>
  <c r="H584" i="23"/>
  <c r="AA4444" i="13"/>
  <c r="Q33" i="27"/>
  <c r="S224" i="23"/>
  <c r="N3738" i="13"/>
  <c r="L27" i="26"/>
  <c r="N173" i="23"/>
  <c r="K3192" i="13"/>
  <c r="I26" i="26"/>
  <c r="K163" i="23"/>
  <c r="M5564" i="13"/>
  <c r="K49" i="26"/>
  <c r="M393" i="23"/>
  <c r="R591"/>
  <c r="J3738" i="13"/>
  <c r="H27" i="26"/>
  <c r="J173" i="23"/>
  <c r="I5624" i="13"/>
  <c r="G50" i="26"/>
  <c r="I403" i="23"/>
  <c r="AA6017" i="13"/>
  <c r="Q56" i="29"/>
  <c r="S456" i="23"/>
  <c r="AC2870" i="13"/>
  <c r="S23" i="26"/>
  <c r="U133" i="23"/>
  <c r="AM3192" i="13"/>
  <c r="U26" i="26"/>
  <c r="W163" i="23"/>
  <c r="O6955" i="13"/>
  <c r="W6958"/>
  <c r="AD6945"/>
  <c r="AL6949"/>
  <c r="Z6955"/>
  <c r="AN7014"/>
  <c r="AN7022"/>
  <c r="X7044"/>
  <c r="H6900"/>
  <c r="F68" i="26" l="1"/>
  <c r="H583" i="23"/>
  <c r="N71" i="27"/>
  <c r="P604" i="23"/>
  <c r="AO7022" i="13"/>
  <c r="AN7021"/>
  <c r="V70" i="25"/>
  <c r="W70" s="1"/>
  <c r="X602" i="23"/>
  <c r="P69" i="31"/>
  <c r="R588" i="23"/>
  <c r="AC2860" i="13"/>
  <c r="AC2869"/>
  <c r="S23" i="25"/>
  <c r="U132" i="23"/>
  <c r="U131" s="1"/>
  <c r="I5614" i="13"/>
  <c r="I5623"/>
  <c r="G50" i="25"/>
  <c r="I402" i="23"/>
  <c r="I401" s="1"/>
  <c r="M5554" i="13"/>
  <c r="M5563"/>
  <c r="K49" i="25"/>
  <c r="M392" i="23"/>
  <c r="M391" s="1"/>
  <c r="N3730" i="13"/>
  <c r="N3737"/>
  <c r="L27" i="25"/>
  <c r="N172" i="23"/>
  <c r="N171" s="1"/>
  <c r="K5614" i="13"/>
  <c r="K5623"/>
  <c r="I50" i="25"/>
  <c r="K402" i="23"/>
  <c r="K401" s="1"/>
  <c r="L3182" i="13"/>
  <c r="L3191"/>
  <c r="J26" i="25"/>
  <c r="L162" i="23"/>
  <c r="L161" s="1"/>
  <c r="N5554" i="13"/>
  <c r="N5563"/>
  <c r="L49" i="25"/>
  <c r="N392" i="23"/>
  <c r="N391" s="1"/>
  <c r="AC5437" i="13"/>
  <c r="AC5446"/>
  <c r="S47" i="25"/>
  <c r="U372" i="23"/>
  <c r="U371" s="1"/>
  <c r="I3730" i="13"/>
  <c r="I3737"/>
  <c r="G27" i="25"/>
  <c r="I172" i="23"/>
  <c r="I171" s="1"/>
  <c r="O591"/>
  <c r="V70" i="32"/>
  <c r="X599" i="23"/>
  <c r="Y599" s="1"/>
  <c r="G599" i="34" s="1"/>
  <c r="T69" i="29"/>
  <c r="V586" i="23"/>
  <c r="M69" i="32"/>
  <c r="O589" i="23"/>
  <c r="AM3182" i="13"/>
  <c r="AM3191"/>
  <c r="U26" i="25"/>
  <c r="W162" i="23"/>
  <c r="W161" s="1"/>
  <c r="AA6013" i="13"/>
  <c r="Q56" i="28"/>
  <c r="S455" i="23"/>
  <c r="J3730" i="13"/>
  <c r="J3737"/>
  <c r="H27" i="25"/>
  <c r="J172" i="23"/>
  <c r="J171" s="1"/>
  <c r="K3182" i="13"/>
  <c r="K3191"/>
  <c r="I26" i="25"/>
  <c r="K162" i="23"/>
  <c r="K161" s="1"/>
  <c r="AA4441" i="13"/>
  <c r="Q32" i="26"/>
  <c r="S223" i="23"/>
  <c r="AM5554" i="13"/>
  <c r="AM5563"/>
  <c r="U49" i="25"/>
  <c r="W392" i="23"/>
  <c r="W391" s="1"/>
  <c r="J5554" i="13"/>
  <c r="J5563"/>
  <c r="H49" i="25"/>
  <c r="J392" i="23"/>
  <c r="J391" s="1"/>
  <c r="L5554" i="13"/>
  <c r="L5563"/>
  <c r="J49" i="25"/>
  <c r="L392" i="23"/>
  <c r="L391" s="1"/>
  <c r="AB3022" i="13"/>
  <c r="R24" i="25"/>
  <c r="T142" i="23"/>
  <c r="T141" s="1"/>
  <c r="AB3040" i="13"/>
  <c r="M3730"/>
  <c r="M3737"/>
  <c r="K27" i="25"/>
  <c r="M172" i="23"/>
  <c r="M171" s="1"/>
  <c r="H6889" i="13"/>
  <c r="AN7011"/>
  <c r="AO7014"/>
  <c r="Z6952"/>
  <c r="AD6933"/>
  <c r="AL6945"/>
  <c r="O6952"/>
  <c r="W6955"/>
  <c r="X7026"/>
  <c r="W70" i="32" l="1"/>
  <c r="AA4429" i="13"/>
  <c r="Q32" i="25"/>
  <c r="AA4440" i="13"/>
  <c r="S222" i="23"/>
  <c r="S221" s="1"/>
  <c r="K3178" i="13"/>
  <c r="I26" i="32"/>
  <c r="K159" i="23"/>
  <c r="J3712" i="13"/>
  <c r="H27" i="32"/>
  <c r="J169" i="23"/>
  <c r="X601"/>
  <c r="Y602"/>
  <c r="G602" i="34" s="1"/>
  <c r="N70" i="26"/>
  <c r="P603" i="23"/>
  <c r="H6888" i="13"/>
  <c r="F68" i="25"/>
  <c r="H582" i="23"/>
  <c r="M69" i="31"/>
  <c r="O588" i="23"/>
  <c r="T69" i="28"/>
  <c r="V585" i="23"/>
  <c r="P69" i="30"/>
  <c r="R587" i="23"/>
  <c r="V70" i="31"/>
  <c r="X598" i="23"/>
  <c r="Y598" s="1"/>
  <c r="G598" i="34" s="1"/>
  <c r="M3712" i="13"/>
  <c r="K27" i="32"/>
  <c r="M169" i="23"/>
  <c r="AB3008" i="13"/>
  <c r="R24" i="32"/>
  <c r="T139" i="23"/>
  <c r="L5551" i="13"/>
  <c r="J49" i="32"/>
  <c r="L389" i="23"/>
  <c r="J5551" i="13"/>
  <c r="H49" i="32"/>
  <c r="J389" i="23"/>
  <c r="AM5551" i="13"/>
  <c r="U49" i="32"/>
  <c r="W389" i="23"/>
  <c r="AA5982" i="13"/>
  <c r="Q56" i="27"/>
  <c r="S454" i="23"/>
  <c r="AM3178" i="13"/>
  <c r="U26" i="32"/>
  <c r="W159" i="23"/>
  <c r="I3712" i="13"/>
  <c r="G27" i="32"/>
  <c r="I169" i="23"/>
  <c r="AC5433" i="13"/>
  <c r="S47" i="32"/>
  <c r="U369" i="23"/>
  <c r="N5551" i="13"/>
  <c r="L49" i="32"/>
  <c r="N389" i="23"/>
  <c r="L3178" i="13"/>
  <c r="J26" i="32"/>
  <c r="L159" i="23"/>
  <c r="K5610" i="13"/>
  <c r="I50" i="32"/>
  <c r="K399" i="23"/>
  <c r="N3712" i="13"/>
  <c r="L27" i="32"/>
  <c r="N169" i="23"/>
  <c r="M5551" i="13"/>
  <c r="K49" i="32"/>
  <c r="M389" i="23"/>
  <c r="I5610" i="13"/>
  <c r="G50" i="32"/>
  <c r="I399" i="23"/>
  <c r="AC2848" i="13"/>
  <c r="S23" i="32"/>
  <c r="U129" i="23"/>
  <c r="X7014" i="13"/>
  <c r="X7022"/>
  <c r="O6949"/>
  <c r="W6952"/>
  <c r="AD6900"/>
  <c r="AL6933"/>
  <c r="Z6949"/>
  <c r="AN7008"/>
  <c r="AO7011"/>
  <c r="W70" i="31" s="1"/>
  <c r="H6879" i="13"/>
  <c r="V70" i="30" l="1"/>
  <c r="X597" i="23"/>
  <c r="Y597" s="1"/>
  <c r="G597" i="34" s="1"/>
  <c r="T69" i="27"/>
  <c r="V584" i="23"/>
  <c r="M69" i="30"/>
  <c r="O587" i="23"/>
  <c r="N70" i="32"/>
  <c r="AA70" s="1"/>
  <c r="AD70" s="1"/>
  <c r="P599" i="23"/>
  <c r="AS7014" i="13"/>
  <c r="AV7014" s="1"/>
  <c r="AC2845"/>
  <c r="S23" i="31"/>
  <c r="U128" i="23"/>
  <c r="M5548" i="13"/>
  <c r="K49" i="31"/>
  <c r="M388" i="23"/>
  <c r="K5607" i="13"/>
  <c r="I50" i="31"/>
  <c r="K398" i="23"/>
  <c r="N5548" i="13"/>
  <c r="L49" i="31"/>
  <c r="N388" i="23"/>
  <c r="I3688" i="13"/>
  <c r="G27" i="31"/>
  <c r="I168" i="23"/>
  <c r="AA5978" i="13"/>
  <c r="Q55" i="26"/>
  <c r="S453" i="23"/>
  <c r="J5548" i="13"/>
  <c r="H49" i="31"/>
  <c r="J388" i="23"/>
  <c r="AB3004" i="13"/>
  <c r="R24" i="31"/>
  <c r="T138" i="23"/>
  <c r="K3174" i="13"/>
  <c r="I26" i="31"/>
  <c r="K158" i="23"/>
  <c r="AA4425" i="13"/>
  <c r="Q32" i="32"/>
  <c r="S219" i="23"/>
  <c r="H6876" i="13"/>
  <c r="F68" i="32"/>
  <c r="H579" i="23"/>
  <c r="P69" i="29"/>
  <c r="R586" i="23"/>
  <c r="Y7022" i="13"/>
  <c r="X7021"/>
  <c r="N70" i="25"/>
  <c r="P602" i="23"/>
  <c r="AS7022" i="13"/>
  <c r="AV7022" s="1"/>
  <c r="I5607"/>
  <c r="G50" i="31"/>
  <c r="I398" i="23"/>
  <c r="N3688" i="13"/>
  <c r="L27" i="31"/>
  <c r="N168" i="23"/>
  <c r="L3174" i="13"/>
  <c r="J26" i="31"/>
  <c r="L158" i="23"/>
  <c r="AC5430" i="13"/>
  <c r="S47" i="31"/>
  <c r="U368" i="23"/>
  <c r="AM3174" i="13"/>
  <c r="U26" i="31"/>
  <c r="W158" i="23"/>
  <c r="AM5548" i="13"/>
  <c r="U49" i="31"/>
  <c r="W388" i="23"/>
  <c r="L5548" i="13"/>
  <c r="J49" i="31"/>
  <c r="L388" i="23"/>
  <c r="M3688" i="13"/>
  <c r="K27" i="31"/>
  <c r="M168" i="23"/>
  <c r="H581"/>
  <c r="J3688" i="13"/>
  <c r="H27" i="31"/>
  <c r="J168" i="23"/>
  <c r="X7011" i="13"/>
  <c r="Y7014"/>
  <c r="H6873"/>
  <c r="AN7005"/>
  <c r="AO7008"/>
  <c r="W70" i="30" s="1"/>
  <c r="Z6945" i="13"/>
  <c r="AL6900"/>
  <c r="AD6889"/>
  <c r="O6945"/>
  <c r="W6949"/>
  <c r="M69" i="29" l="1"/>
  <c r="O586" i="23"/>
  <c r="T68" i="26"/>
  <c r="V583" i="23"/>
  <c r="F68" i="30"/>
  <c r="H577" i="23"/>
  <c r="N70" i="31"/>
  <c r="AA70" s="1"/>
  <c r="AD70" s="1"/>
  <c r="P598" i="23"/>
  <c r="AS7011" i="13"/>
  <c r="AV7011" s="1"/>
  <c r="L5545"/>
  <c r="J49" i="30"/>
  <c r="L387" i="23"/>
  <c r="AM3170" i="13"/>
  <c r="U26" i="30"/>
  <c r="W157" i="23"/>
  <c r="L3170" i="13"/>
  <c r="J26" i="30"/>
  <c r="L157" i="23"/>
  <c r="I5604" i="13"/>
  <c r="G50" i="30"/>
  <c r="I397" i="23"/>
  <c r="P601"/>
  <c r="AC602"/>
  <c r="AF602" s="1"/>
  <c r="Q602"/>
  <c r="K3170" i="13"/>
  <c r="I26" i="30"/>
  <c r="K157" i="23"/>
  <c r="J5545" i="13"/>
  <c r="H49" i="30"/>
  <c r="J387" i="23"/>
  <c r="I3635" i="13"/>
  <c r="G27" i="30"/>
  <c r="I167" i="23"/>
  <c r="K5604" i="13"/>
  <c r="I50" i="30"/>
  <c r="K397" i="23"/>
  <c r="AC2842" i="13"/>
  <c r="S23" i="30"/>
  <c r="U127" i="23"/>
  <c r="AC599"/>
  <c r="AF599" s="1"/>
  <c r="Q599"/>
  <c r="P69" i="28"/>
  <c r="R585" i="23"/>
  <c r="V70" i="29"/>
  <c r="X596" i="23"/>
  <c r="Y596" s="1"/>
  <c r="G596" i="34" s="1"/>
  <c r="AP7014" i="13"/>
  <c r="AT7014" s="1"/>
  <c r="O70" i="32"/>
  <c r="AW7014" i="13"/>
  <c r="AX7014" s="1"/>
  <c r="J3635"/>
  <c r="H27" i="30"/>
  <c r="J167" i="23"/>
  <c r="M3635" i="13"/>
  <c r="K27" i="30"/>
  <c r="M167" i="23"/>
  <c r="AM5545" i="13"/>
  <c r="U49" i="30"/>
  <c r="W387" i="23"/>
  <c r="AC5427" i="13"/>
  <c r="S47" i="30"/>
  <c r="U367" i="23"/>
  <c r="N3635" i="13"/>
  <c r="L27" i="30"/>
  <c r="N167" i="23"/>
  <c r="AA70" i="25"/>
  <c r="AD70" s="1"/>
  <c r="O70"/>
  <c r="AP7022" i="13"/>
  <c r="AW7022"/>
  <c r="F68" i="31"/>
  <c r="H578" i="23"/>
  <c r="AA4422" i="13"/>
  <c r="Q32" i="31"/>
  <c r="S218" i="23"/>
  <c r="AB2994" i="13"/>
  <c r="R24" i="30"/>
  <c r="T137" i="23"/>
  <c r="AA5965" i="13"/>
  <c r="Q55" i="25"/>
  <c r="S452" i="23"/>
  <c r="S451" s="1"/>
  <c r="AA5977" i="13"/>
  <c r="N5545"/>
  <c r="L49" i="30"/>
  <c r="N387" i="23"/>
  <c r="M5545" i="13"/>
  <c r="K49" i="30"/>
  <c r="M387" i="23"/>
  <c r="AD6888" i="13"/>
  <c r="AD6879"/>
  <c r="AL6889"/>
  <c r="X7008"/>
  <c r="Y7011"/>
  <c r="O6933"/>
  <c r="W6945"/>
  <c r="Z6933"/>
  <c r="AN7002"/>
  <c r="AO7005"/>
  <c r="H6870"/>
  <c r="F68" i="29" l="1"/>
  <c r="H576" i="23"/>
  <c r="V70" i="28"/>
  <c r="X595" i="23"/>
  <c r="Y595" s="1"/>
  <c r="G595" i="34" s="1"/>
  <c r="M69" i="28"/>
  <c r="O585" i="23"/>
  <c r="AP7011" i="13"/>
  <c r="AT7011" s="1"/>
  <c r="AW7011"/>
  <c r="AX7011" s="1"/>
  <c r="O70" i="31"/>
  <c r="AL6888" i="13"/>
  <c r="T68" i="25"/>
  <c r="V582" i="23"/>
  <c r="V581" s="1"/>
  <c r="N5541" i="13"/>
  <c r="L49" i="29"/>
  <c r="N386" i="23"/>
  <c r="AA5962" i="13"/>
  <c r="Q55" i="32"/>
  <c r="S449" i="23"/>
  <c r="AA4419" i="13"/>
  <c r="Q32" i="30"/>
  <c r="S217" i="23"/>
  <c r="X70" i="25"/>
  <c r="AE70"/>
  <c r="AF70" s="1"/>
  <c r="N3630" i="13"/>
  <c r="L27" i="29"/>
  <c r="N166" i="23"/>
  <c r="AM5541" i="13"/>
  <c r="U49" i="29"/>
  <c r="W386" i="23"/>
  <c r="J3630" i="13"/>
  <c r="H27" i="29"/>
  <c r="J166" i="23"/>
  <c r="X70" i="32"/>
  <c r="AE70"/>
  <c r="AF70" s="1"/>
  <c r="F599" i="34"/>
  <c r="H599" s="1"/>
  <c r="L599" s="1"/>
  <c r="AG599" i="23"/>
  <c r="AH599" s="1"/>
  <c r="Z599"/>
  <c r="AD599" s="1"/>
  <c r="AC2833" i="13"/>
  <c r="S23" i="29"/>
  <c r="U126" i="23"/>
  <c r="I3630" i="13"/>
  <c r="G27" i="29"/>
  <c r="I166" i="23"/>
  <c r="K3166" i="13"/>
  <c r="I26" i="29"/>
  <c r="K156" i="23"/>
  <c r="I5600" i="13"/>
  <c r="G50" i="29"/>
  <c r="I396" i="23"/>
  <c r="AM3166" i="13"/>
  <c r="U26" i="29"/>
  <c r="W156" i="23"/>
  <c r="AX7022" i="13"/>
  <c r="W70" i="29"/>
  <c r="P69" i="27"/>
  <c r="R584" i="23"/>
  <c r="N70" i="30"/>
  <c r="AA70" s="1"/>
  <c r="AD70" s="1"/>
  <c r="P597" i="23"/>
  <c r="AS7008" i="13"/>
  <c r="AV7008" s="1"/>
  <c r="M5541"/>
  <c r="K49" i="29"/>
  <c r="M386" i="23"/>
  <c r="AB2991" i="13"/>
  <c r="R24" i="29"/>
  <c r="T136" i="23"/>
  <c r="AT7022" i="13"/>
  <c r="AC5423"/>
  <c r="S47" i="29"/>
  <c r="U366" i="23"/>
  <c r="M3630" i="13"/>
  <c r="K27" i="29"/>
  <c r="M166" i="23"/>
  <c r="K5600" i="13"/>
  <c r="I50" i="29"/>
  <c r="K396" i="23"/>
  <c r="J5541" i="13"/>
  <c r="H49" i="29"/>
  <c r="J386" i="23"/>
  <c r="Z602"/>
  <c r="AG602"/>
  <c r="AH602" s="1"/>
  <c r="F602" i="34"/>
  <c r="L3166" i="13"/>
  <c r="J26" i="29"/>
  <c r="L156" i="23"/>
  <c r="L5541" i="13"/>
  <c r="J49" i="29"/>
  <c r="L386" i="23"/>
  <c r="AC598"/>
  <c r="AF598" s="1"/>
  <c r="Q598"/>
  <c r="H6866" i="13"/>
  <c r="AN6998"/>
  <c r="AO7002"/>
  <c r="W70" i="28" s="1"/>
  <c r="Z6900" i="13"/>
  <c r="O6900"/>
  <c r="W6933"/>
  <c r="X7005"/>
  <c r="Y7008"/>
  <c r="AD6876"/>
  <c r="AL6879"/>
  <c r="N70" i="29" l="1"/>
  <c r="AA70" s="1"/>
  <c r="AD70" s="1"/>
  <c r="P596" i="23"/>
  <c r="AS7005" i="13"/>
  <c r="AV7005" s="1"/>
  <c r="T68" i="32"/>
  <c r="V579" i="23"/>
  <c r="AP7008" i="13"/>
  <c r="AT7008" s="1"/>
  <c r="AW7008"/>
  <c r="AX7008" s="1"/>
  <c r="O70" i="30"/>
  <c r="M69" i="27"/>
  <c r="O584" i="23"/>
  <c r="P68" i="26"/>
  <c r="R583" i="23"/>
  <c r="V70" i="27"/>
  <c r="X594" i="23"/>
  <c r="Y594" s="1"/>
  <c r="G594" i="34" s="1"/>
  <c r="F598"/>
  <c r="H598" s="1"/>
  <c r="L598" s="1"/>
  <c r="AG598" i="23"/>
  <c r="AH598" s="1"/>
  <c r="Z598"/>
  <c r="AD598" s="1"/>
  <c r="L5532" i="13"/>
  <c r="J49" i="28"/>
  <c r="L385" i="23"/>
  <c r="H602" i="34"/>
  <c r="AD602" i="23"/>
  <c r="K5596" i="13"/>
  <c r="I50" i="28"/>
  <c r="K395" i="23"/>
  <c r="U365"/>
  <c r="U361" s="1"/>
  <c r="S47" i="28"/>
  <c r="AC5367" i="13"/>
  <c r="M5532"/>
  <c r="K49" i="28"/>
  <c r="M385" i="23"/>
  <c r="Q597"/>
  <c r="AC597"/>
  <c r="AF597" s="1"/>
  <c r="I5596" i="13"/>
  <c r="G50" i="28"/>
  <c r="I395" i="23"/>
  <c r="I3601" i="13"/>
  <c r="G27" i="28"/>
  <c r="I165" i="23"/>
  <c r="AB70" i="32"/>
  <c r="J67" i="33"/>
  <c r="AM5532" i="13"/>
  <c r="U49" i="28"/>
  <c r="W385" i="23"/>
  <c r="AA4416" i="13"/>
  <c r="Q32" i="29"/>
  <c r="S216" i="23"/>
  <c r="N5532" i="13"/>
  <c r="L49" i="28"/>
  <c r="N385" i="23"/>
  <c r="X70" i="31"/>
  <c r="AE70"/>
  <c r="AF70" s="1"/>
  <c r="F68" i="28"/>
  <c r="H575" i="23"/>
  <c r="L3162" i="13"/>
  <c r="J26" i="28"/>
  <c r="L155" i="23"/>
  <c r="J5532" i="13"/>
  <c r="H49" i="28"/>
  <c r="J385" i="23"/>
  <c r="M3601" i="13"/>
  <c r="K27" i="28"/>
  <c r="M165" i="23"/>
  <c r="AB2947" i="13"/>
  <c r="R24" i="28"/>
  <c r="T135" i="23"/>
  <c r="AM3162" i="13"/>
  <c r="U26" i="28"/>
  <c r="W155" i="23"/>
  <c r="K3162" i="13"/>
  <c r="I26" i="28"/>
  <c r="K155" i="23"/>
  <c r="AC2810" i="13"/>
  <c r="S23" i="28"/>
  <c r="U125" i="23"/>
  <c r="J3601" i="13"/>
  <c r="H27" i="28"/>
  <c r="J165" i="23"/>
  <c r="N3601" i="13"/>
  <c r="L27" i="28"/>
  <c r="N165" i="23"/>
  <c r="C68" i="33"/>
  <c r="AB70" i="25"/>
  <c r="AA5959" i="13"/>
  <c r="Q55" i="31"/>
  <c r="S448" i="23"/>
  <c r="AD6873" i="13"/>
  <c r="AL6876"/>
  <c r="X7002"/>
  <c r="Y7005"/>
  <c r="W6900"/>
  <c r="O6889"/>
  <c r="O6888" s="1"/>
  <c r="Z6889"/>
  <c r="AN6975"/>
  <c r="AO6998"/>
  <c r="W70" i="27" s="1"/>
  <c r="H6853" i="13"/>
  <c r="Z6888" l="1"/>
  <c r="P68" i="25"/>
  <c r="R582" i="23"/>
  <c r="T68" i="31"/>
  <c r="V578" i="23"/>
  <c r="F68" i="27"/>
  <c r="H574" i="23"/>
  <c r="V69" i="26"/>
  <c r="X593" i="23"/>
  <c r="Y593" s="1"/>
  <c r="G593" i="34" s="1"/>
  <c r="AW7005" i="13"/>
  <c r="AX7005" s="1"/>
  <c r="O70" i="29"/>
  <c r="N70" i="28"/>
  <c r="AA70" s="1"/>
  <c r="AD70" s="1"/>
  <c r="P595" i="23"/>
  <c r="AS7002" i="13"/>
  <c r="AV7002" s="1"/>
  <c r="N3196"/>
  <c r="L27" i="27"/>
  <c r="N164" i="23"/>
  <c r="AC2694" i="13"/>
  <c r="S23" i="27"/>
  <c r="U124" i="23"/>
  <c r="AM3145" i="13"/>
  <c r="U26" i="27"/>
  <c r="W154" i="23"/>
  <c r="K27" i="27"/>
  <c r="M164" i="23"/>
  <c r="L3145" i="13"/>
  <c r="J26" i="27"/>
  <c r="L154" i="23"/>
  <c r="I67" i="33"/>
  <c r="AB70" i="31"/>
  <c r="AA4413" i="13"/>
  <c r="Q32" i="28"/>
  <c r="S215" i="23"/>
  <c r="I3196" i="13"/>
  <c r="G27" i="27"/>
  <c r="I164" i="23"/>
  <c r="M5502" i="13"/>
  <c r="K49" i="27"/>
  <c r="M384" i="23"/>
  <c r="K5567" i="13"/>
  <c r="I50" i="27"/>
  <c r="K394" i="23"/>
  <c r="X70" i="30"/>
  <c r="AE70"/>
  <c r="AF70" s="1"/>
  <c r="Q596" i="23"/>
  <c r="AC596"/>
  <c r="AF596" s="1"/>
  <c r="M68" i="26"/>
  <c r="O583" i="23"/>
  <c r="AA5956" i="13"/>
  <c r="Q55" i="30"/>
  <c r="S447" i="23"/>
  <c r="J3196" i="13"/>
  <c r="H27" i="27"/>
  <c r="J164" i="23"/>
  <c r="K3145" i="13"/>
  <c r="I26" i="27"/>
  <c r="K154" i="23"/>
  <c r="R24" i="27"/>
  <c r="T134" i="23"/>
  <c r="J5502" i="13"/>
  <c r="H49" i="27"/>
  <c r="J384" i="23"/>
  <c r="N5502" i="13"/>
  <c r="L49" i="27"/>
  <c r="N384" i="23"/>
  <c r="AM5502" i="13"/>
  <c r="U49" i="27"/>
  <c r="W384" i="23"/>
  <c r="I5567" i="13"/>
  <c r="G50" i="27"/>
  <c r="I394" i="23"/>
  <c r="F597" i="34"/>
  <c r="H597" s="1"/>
  <c r="L597" s="1"/>
  <c r="Z597" i="23"/>
  <c r="AD597" s="1"/>
  <c r="AG597"/>
  <c r="AH597" s="1"/>
  <c r="L602" i="34"/>
  <c r="L5502" i="13"/>
  <c r="J49" i="27"/>
  <c r="L384" i="23"/>
  <c r="AN6972" i="13"/>
  <c r="AO6975"/>
  <c r="W69" i="26" s="1"/>
  <c r="Z6879" i="13"/>
  <c r="O6879"/>
  <c r="W6889"/>
  <c r="AP7005"/>
  <c r="X6998"/>
  <c r="Y7002"/>
  <c r="AD6870"/>
  <c r="AL6873"/>
  <c r="H6817"/>
  <c r="T68" i="30" l="1"/>
  <c r="V577" i="23"/>
  <c r="AP7002" i="13"/>
  <c r="AT7002" s="1"/>
  <c r="AW7002"/>
  <c r="AX7002" s="1"/>
  <c r="O70" i="28"/>
  <c r="I5564" i="13"/>
  <c r="G49" i="26"/>
  <c r="I393" i="23"/>
  <c r="N5499" i="13"/>
  <c r="L48" i="26"/>
  <c r="N383" i="23"/>
  <c r="AB2870" i="13"/>
  <c r="R23" i="26"/>
  <c r="T133" i="23"/>
  <c r="J3192" i="13"/>
  <c r="H26" i="26"/>
  <c r="J163" i="23"/>
  <c r="F596" i="34"/>
  <c r="H596" s="1"/>
  <c r="L596" s="1"/>
  <c r="Z596" i="23"/>
  <c r="AD596" s="1"/>
  <c r="AG596"/>
  <c r="AH596" s="1"/>
  <c r="AB70" i="30"/>
  <c r="H67" i="33"/>
  <c r="M5499" i="13"/>
  <c r="K48" i="26"/>
  <c r="M383" i="23"/>
  <c r="AA4374" i="13"/>
  <c r="Q32" i="27"/>
  <c r="S214" i="23"/>
  <c r="M3192" i="13"/>
  <c r="K26" i="26"/>
  <c r="M163" i="23"/>
  <c r="AC2677" i="13"/>
  <c r="S22" i="26"/>
  <c r="U123" i="23"/>
  <c r="R581"/>
  <c r="F67" i="26"/>
  <c r="H573" i="23"/>
  <c r="N70" i="27"/>
  <c r="AA70" s="1"/>
  <c r="AD70" s="1"/>
  <c r="P594" i="23"/>
  <c r="AS6998" i="13"/>
  <c r="AV6998" s="1"/>
  <c r="W6888"/>
  <c r="M68" i="25"/>
  <c r="O582" i="23"/>
  <c r="P68" i="32"/>
  <c r="R579" i="23"/>
  <c r="AN6971" i="13"/>
  <c r="AO6971" s="1"/>
  <c r="V69" i="25"/>
  <c r="W69" s="1"/>
  <c r="X592" i="23"/>
  <c r="L5499" i="13"/>
  <c r="J48" i="26"/>
  <c r="L383" i="23"/>
  <c r="AM5499" i="13"/>
  <c r="U48" i="26"/>
  <c r="W383" i="23"/>
  <c r="J5499" i="13"/>
  <c r="H48" i="26"/>
  <c r="J383" i="23"/>
  <c r="K3142" i="13"/>
  <c r="I25" i="26"/>
  <c r="K153" i="23"/>
  <c r="AA5952" i="13"/>
  <c r="Q55" i="29"/>
  <c r="S446" i="23"/>
  <c r="K5564" i="13"/>
  <c r="I49" i="26"/>
  <c r="K393" i="23"/>
  <c r="I3192" i="13"/>
  <c r="G26" i="26"/>
  <c r="I163" i="23"/>
  <c r="L3142" i="13"/>
  <c r="J25" i="26"/>
  <c r="L153" i="23"/>
  <c r="AM3142" i="13"/>
  <c r="U25" i="26"/>
  <c r="W153" i="23"/>
  <c r="N3192" i="13"/>
  <c r="L26" i="26"/>
  <c r="N163" i="23"/>
  <c r="AC595"/>
  <c r="AF595" s="1"/>
  <c r="Q595"/>
  <c r="AE70" i="29"/>
  <c r="AF70" s="1"/>
  <c r="X70"/>
  <c r="O6876" i="13"/>
  <c r="W6879"/>
  <c r="Z6876"/>
  <c r="AN6958"/>
  <c r="AO6972"/>
  <c r="H6810"/>
  <c r="AD6866"/>
  <c r="AL6870"/>
  <c r="X6975"/>
  <c r="Y6998"/>
  <c r="AT7005"/>
  <c r="T68" i="29" l="1"/>
  <c r="V576" i="23"/>
  <c r="M68" i="32"/>
  <c r="O579" i="23"/>
  <c r="N69" i="26"/>
  <c r="AA69" s="1"/>
  <c r="AD69" s="1"/>
  <c r="P593" i="23"/>
  <c r="AS6975" i="13"/>
  <c r="AV6975" s="1"/>
  <c r="P68" i="31"/>
  <c r="R578" i="23"/>
  <c r="AB70" i="29"/>
  <c r="G67" i="33"/>
  <c r="F595" i="34"/>
  <c r="H595" s="1"/>
  <c r="L595" s="1"/>
  <c r="Z595" i="23"/>
  <c r="AD595" s="1"/>
  <c r="AG595"/>
  <c r="AH595" s="1"/>
  <c r="N3182" i="13"/>
  <c r="N3191"/>
  <c r="L26" i="25"/>
  <c r="N162" i="23"/>
  <c r="N161" s="1"/>
  <c r="L3134" i="13"/>
  <c r="L3141"/>
  <c r="J25" i="25"/>
  <c r="L152" i="23"/>
  <c r="L151" s="1"/>
  <c r="K5554" i="13"/>
  <c r="K5563"/>
  <c r="I49" i="25"/>
  <c r="K392" i="23"/>
  <c r="K391" s="1"/>
  <c r="K3134" i="13"/>
  <c r="K3141"/>
  <c r="I25" i="25"/>
  <c r="K152" i="23"/>
  <c r="K151" s="1"/>
  <c r="AM5489" i="13"/>
  <c r="AM5498"/>
  <c r="U48" i="25"/>
  <c r="W382" i="23"/>
  <c r="W381" s="1"/>
  <c r="X591"/>
  <c r="Y591" s="1"/>
  <c r="Y592"/>
  <c r="G592" i="34" s="1"/>
  <c r="G591" s="1"/>
  <c r="O581" i="23"/>
  <c r="AC594"/>
  <c r="AF594" s="1"/>
  <c r="Q594"/>
  <c r="M3182" i="13"/>
  <c r="M3191"/>
  <c r="K26" i="25"/>
  <c r="M162" i="23"/>
  <c r="M161" s="1"/>
  <c r="M5489" i="13"/>
  <c r="M5498"/>
  <c r="K48" i="25"/>
  <c r="M382" i="23"/>
  <c r="M381" s="1"/>
  <c r="J3182" i="13"/>
  <c r="J3191"/>
  <c r="H26" i="25"/>
  <c r="J162" i="23"/>
  <c r="J161" s="1"/>
  <c r="N5489" i="13"/>
  <c r="N5498"/>
  <c r="L48" i="25"/>
  <c r="N382" i="23"/>
  <c r="N381" s="1"/>
  <c r="AE70" i="28"/>
  <c r="AF70" s="1"/>
  <c r="X70"/>
  <c r="AP6998" i="13"/>
  <c r="AT6998" s="1"/>
  <c r="AW6998"/>
  <c r="AX6998" s="1"/>
  <c r="O70" i="27"/>
  <c r="H6809" i="13"/>
  <c r="F67" i="25"/>
  <c r="H572" i="23"/>
  <c r="V69" i="32"/>
  <c r="X589" i="23"/>
  <c r="Y589" s="1"/>
  <c r="G589" i="34" s="1"/>
  <c r="AM3134" i="13"/>
  <c r="AM3141"/>
  <c r="U25" i="25"/>
  <c r="W152" i="23"/>
  <c r="W151" s="1"/>
  <c r="I3182" i="13"/>
  <c r="I3191"/>
  <c r="G26" i="25"/>
  <c r="I162" i="23"/>
  <c r="I161" s="1"/>
  <c r="AA5949" i="13"/>
  <c r="Q55" i="28"/>
  <c r="S445" i="23"/>
  <c r="J5489" i="13"/>
  <c r="J5498"/>
  <c r="H48" i="25"/>
  <c r="J382" i="23"/>
  <c r="J381" s="1"/>
  <c r="L5489" i="13"/>
  <c r="L5498"/>
  <c r="J48" i="25"/>
  <c r="L382" i="23"/>
  <c r="L381" s="1"/>
  <c r="AC2663" i="13"/>
  <c r="AC2676"/>
  <c r="S22" i="25"/>
  <c r="U122" i="23"/>
  <c r="U121" s="1"/>
  <c r="AA4371" i="13"/>
  <c r="Q31" i="26"/>
  <c r="S213" i="23"/>
  <c r="AB2860" i="13"/>
  <c r="AB2869"/>
  <c r="R23" i="25"/>
  <c r="T132" i="23"/>
  <c r="T131" s="1"/>
  <c r="I5554" i="13"/>
  <c r="I5563"/>
  <c r="G49" i="25"/>
  <c r="I392" i="23"/>
  <c r="I391" s="1"/>
  <c r="X6972" i="13"/>
  <c r="Y6975"/>
  <c r="AD6853"/>
  <c r="AL6866"/>
  <c r="H6800"/>
  <c r="AN6955"/>
  <c r="AO6958"/>
  <c r="W69" i="32" s="1"/>
  <c r="Z6873" i="13"/>
  <c r="O6873"/>
  <c r="W6876"/>
  <c r="F67" i="32" l="1"/>
  <c r="H569" i="23"/>
  <c r="X6971" i="13"/>
  <c r="N69" i="25"/>
  <c r="P592" i="23"/>
  <c r="AS6972" i="13"/>
  <c r="AV6972" s="1"/>
  <c r="AA4356"/>
  <c r="Q31" i="25"/>
  <c r="S212" i="23"/>
  <c r="S211" s="1"/>
  <c r="AA4370" i="13"/>
  <c r="AC2638"/>
  <c r="S22" i="32"/>
  <c r="U119" i="23"/>
  <c r="L5485" i="13"/>
  <c r="J48" i="32"/>
  <c r="L379" i="23"/>
  <c r="J5485" i="13"/>
  <c r="H48" i="32"/>
  <c r="J379" i="23"/>
  <c r="H571"/>
  <c r="AE70" i="27"/>
  <c r="AF70" s="1"/>
  <c r="X70"/>
  <c r="N5485" i="13"/>
  <c r="L48" i="32"/>
  <c r="N379" i="23"/>
  <c r="J3178" i="13"/>
  <c r="H26" i="32"/>
  <c r="J159" i="23"/>
  <c r="M5485" i="13"/>
  <c r="K48" i="32"/>
  <c r="M379" i="23"/>
  <c r="M3178" i="13"/>
  <c r="K26" i="32"/>
  <c r="M159" i="23"/>
  <c r="AC593"/>
  <c r="AF593" s="1"/>
  <c r="Q593"/>
  <c r="M68" i="31"/>
  <c r="O578" i="23"/>
  <c r="P68" i="30"/>
  <c r="R577" i="23"/>
  <c r="V69" i="31"/>
  <c r="X588" i="23"/>
  <c r="Y588" s="1"/>
  <c r="G588" i="34" s="1"/>
  <c r="T68" i="28"/>
  <c r="V575" i="23"/>
  <c r="AP6975" i="13"/>
  <c r="AT6975" s="1"/>
  <c r="AW6975"/>
  <c r="AX6975" s="1"/>
  <c r="O69" i="26"/>
  <c r="I5551" i="13"/>
  <c r="G49" i="32"/>
  <c r="I389" i="23"/>
  <c r="AB2848" i="13"/>
  <c r="R23" i="32"/>
  <c r="T129" i="23"/>
  <c r="AA5906" i="13"/>
  <c r="Q55" i="27"/>
  <c r="S444" i="23"/>
  <c r="I3178" i="13"/>
  <c r="G26" i="32"/>
  <c r="I159" i="23"/>
  <c r="AM3130" i="13"/>
  <c r="U25" i="32"/>
  <c r="W149" i="23"/>
  <c r="AB70" i="28"/>
  <c r="F67" i="33"/>
  <c r="F594" i="34"/>
  <c r="H594" s="1"/>
  <c r="L594" s="1"/>
  <c r="AG594" i="23"/>
  <c r="AH594" s="1"/>
  <c r="Z594"/>
  <c r="AD594" s="1"/>
  <c r="AM5485" i="13"/>
  <c r="U48" i="32"/>
  <c r="W379" i="23"/>
  <c r="K3130" i="13"/>
  <c r="I25" i="32"/>
  <c r="K149" i="23"/>
  <c r="K5551" i="13"/>
  <c r="I49" i="32"/>
  <c r="K389" i="23"/>
  <c r="L3130" i="13"/>
  <c r="J25" i="32"/>
  <c r="L149" i="23"/>
  <c r="N3178" i="13"/>
  <c r="L26" i="32"/>
  <c r="N159" i="23"/>
  <c r="O6870" i="13"/>
  <c r="W6873"/>
  <c r="Z6870"/>
  <c r="AN6952"/>
  <c r="AO6955"/>
  <c r="W69" i="31" s="1"/>
  <c r="H6797" i="13"/>
  <c r="AD6817"/>
  <c r="AL6853"/>
  <c r="X6958"/>
  <c r="Y6972"/>
  <c r="AP6972" l="1"/>
  <c r="AW6972"/>
  <c r="AW6971" s="1"/>
  <c r="T68" i="27"/>
  <c r="V574" i="23"/>
  <c r="F67" i="31"/>
  <c r="H568" i="23"/>
  <c r="V69" i="30"/>
  <c r="X587" i="23"/>
  <c r="Y587" s="1"/>
  <c r="G587" i="34" s="1"/>
  <c r="M68" i="30"/>
  <c r="O577" i="23"/>
  <c r="N3174" i="13"/>
  <c r="L26" i="31"/>
  <c r="N158" i="23"/>
  <c r="K5548" i="13"/>
  <c r="I49" i="31"/>
  <c r="K388" i="23"/>
  <c r="AM5482" i="13"/>
  <c r="U48" i="31"/>
  <c r="W378" i="23"/>
  <c r="AM3127" i="13"/>
  <c r="U25" i="31"/>
  <c r="W148" i="23"/>
  <c r="AA5897" i="13"/>
  <c r="Q54" i="26"/>
  <c r="S443" i="23"/>
  <c r="I5548" i="13"/>
  <c r="G49" i="31"/>
  <c r="I388" i="23"/>
  <c r="F593" i="34"/>
  <c r="H593" s="1"/>
  <c r="L593" s="1"/>
  <c r="Z593" i="23"/>
  <c r="AD593" s="1"/>
  <c r="AG593"/>
  <c r="AH593" s="1"/>
  <c r="M3174" i="13"/>
  <c r="K26" i="31"/>
  <c r="M158" i="23"/>
  <c r="J3174" i="13"/>
  <c r="H26" i="31"/>
  <c r="J158" i="23"/>
  <c r="E67" i="33"/>
  <c r="AB70" i="27"/>
  <c r="L5482" i="13"/>
  <c r="J48" i="31"/>
  <c r="L378" i="23"/>
  <c r="AV6971" i="13"/>
  <c r="O69" i="25"/>
  <c r="AA69"/>
  <c r="AD69" s="1"/>
  <c r="N69" i="32"/>
  <c r="AA69" s="1"/>
  <c r="AD69" s="1"/>
  <c r="P589" i="23"/>
  <c r="AS6958" i="13"/>
  <c r="AV6958" s="1"/>
  <c r="P68" i="29"/>
  <c r="R576" i="23"/>
  <c r="L3127" i="13"/>
  <c r="J25" i="31"/>
  <c r="L148" i="23"/>
  <c r="K3127" i="13"/>
  <c r="I25" i="31"/>
  <c r="K148" i="23"/>
  <c r="I3174" i="13"/>
  <c r="G26" i="31"/>
  <c r="I158" i="23"/>
  <c r="AB2845" i="13"/>
  <c r="R23" i="31"/>
  <c r="T128" i="23"/>
  <c r="X69" i="26"/>
  <c r="AE69"/>
  <c r="AF69" s="1"/>
  <c r="M5482" i="13"/>
  <c r="K48" i="31"/>
  <c r="M378" i="23"/>
  <c r="N5482" i="13"/>
  <c r="L48" i="31"/>
  <c r="N378" i="23"/>
  <c r="J5482" i="13"/>
  <c r="H48" i="31"/>
  <c r="J378" i="23"/>
  <c r="AC2635" i="13"/>
  <c r="S22" i="31"/>
  <c r="U118" i="23"/>
  <c r="AA4353" i="13"/>
  <c r="Q31" i="32"/>
  <c r="S209" i="23"/>
  <c r="P591"/>
  <c r="Q592"/>
  <c r="AC592"/>
  <c r="AF592" s="1"/>
  <c r="AS6971" i="13"/>
  <c r="Y6971"/>
  <c r="X6955"/>
  <c r="Y6958"/>
  <c r="O69" i="32" s="1"/>
  <c r="AL6817" i="13"/>
  <c r="AD6810"/>
  <c r="AD6809" s="1"/>
  <c r="H6794"/>
  <c r="AN6949"/>
  <c r="AO6952"/>
  <c r="W69" i="30" s="1"/>
  <c r="Z6866" i="13"/>
  <c r="O6866"/>
  <c r="W6870"/>
  <c r="AX6972" l="1"/>
  <c r="AX6971" s="1"/>
  <c r="F67" i="30"/>
  <c r="H567" i="23"/>
  <c r="T67" i="26"/>
  <c r="V573" i="23"/>
  <c r="N69" i="31"/>
  <c r="AA69" s="1"/>
  <c r="AD69" s="1"/>
  <c r="P588" i="23"/>
  <c r="AS6955" i="13"/>
  <c r="AV6955" s="1"/>
  <c r="AF591" i="23"/>
  <c r="Q591"/>
  <c r="AC591"/>
  <c r="AC2631" i="13"/>
  <c r="S22" i="30"/>
  <c r="U117" i="23"/>
  <c r="N5479" i="13"/>
  <c r="L48" i="30"/>
  <c r="N377" i="23"/>
  <c r="AB2842" i="13"/>
  <c r="R23" i="30"/>
  <c r="T127" i="23"/>
  <c r="K3104" i="13"/>
  <c r="I25" i="30"/>
  <c r="K147" i="23"/>
  <c r="AE69" i="25"/>
  <c r="AF69" s="1"/>
  <c r="X69"/>
  <c r="J3170" i="13"/>
  <c r="H26" i="30"/>
  <c r="J157" i="23"/>
  <c r="AA5884" i="13"/>
  <c r="Q54" i="25"/>
  <c r="S442" i="23"/>
  <c r="S441" s="1"/>
  <c r="AA5896" i="13"/>
  <c r="AM5479"/>
  <c r="U48" i="30"/>
  <c r="W377" i="23"/>
  <c r="N3170" i="13"/>
  <c r="L26" i="30"/>
  <c r="N157" i="23"/>
  <c r="AT6972" i="13"/>
  <c r="AP6971"/>
  <c r="M68" i="29"/>
  <c r="O576" i="23"/>
  <c r="P68" i="28"/>
  <c r="R575" i="23"/>
  <c r="V69" i="29"/>
  <c r="X586" i="23"/>
  <c r="Y586" s="1"/>
  <c r="G586" i="34" s="1"/>
  <c r="X69" i="32"/>
  <c r="AE69"/>
  <c r="AF69" s="1"/>
  <c r="F592" i="34"/>
  <c r="Z592" i="23"/>
  <c r="AG592"/>
  <c r="AG591" s="1"/>
  <c r="AA4350" i="13"/>
  <c r="Q31" i="31"/>
  <c r="S208" i="23"/>
  <c r="J5479" i="13"/>
  <c r="H48" i="30"/>
  <c r="J377" i="23"/>
  <c r="M5479" i="13"/>
  <c r="K48" i="30"/>
  <c r="M377" i="23"/>
  <c r="D67" i="33"/>
  <c r="AB69" i="26"/>
  <c r="I3170" i="13"/>
  <c r="G26" i="30"/>
  <c r="I157" i="23"/>
  <c r="L3104" i="13"/>
  <c r="J25" i="30"/>
  <c r="L147" i="23"/>
  <c r="AC589"/>
  <c r="AF589" s="1"/>
  <c r="Q589"/>
  <c r="L5479" i="13"/>
  <c r="J48" i="30"/>
  <c r="L377" i="23"/>
  <c r="M3170" i="13"/>
  <c r="K26" i="30"/>
  <c r="M157" i="23"/>
  <c r="I5545" i="13"/>
  <c r="G49" i="30"/>
  <c r="I387" i="23"/>
  <c r="AM3104" i="13"/>
  <c r="U25" i="30"/>
  <c r="W147" i="23"/>
  <c r="K5545" i="13"/>
  <c r="I49" i="30"/>
  <c r="K387" i="23"/>
  <c r="O6853" i="13"/>
  <c r="W6866"/>
  <c r="Z6853"/>
  <c r="AN6945"/>
  <c r="AO6949"/>
  <c r="W69" i="29" s="1"/>
  <c r="H6791" i="13"/>
  <c r="X6952"/>
  <c r="Y6955"/>
  <c r="AD6800"/>
  <c r="AL6810"/>
  <c r="AW6958"/>
  <c r="AP6958"/>
  <c r="AT6958" s="1"/>
  <c r="AL6809" l="1"/>
  <c r="T67" i="25"/>
  <c r="V572" i="23"/>
  <c r="V571" s="1"/>
  <c r="F67" i="29"/>
  <c r="H566" i="23"/>
  <c r="N69" i="30"/>
  <c r="AA69" s="1"/>
  <c r="AD69" s="1"/>
  <c r="P587" i="23"/>
  <c r="AS6952" i="13"/>
  <c r="AV6952" s="1"/>
  <c r="P68" i="27"/>
  <c r="R574" i="23"/>
  <c r="AM3099" i="13"/>
  <c r="U25" i="29"/>
  <c r="W146" i="23"/>
  <c r="M3166" i="13"/>
  <c r="K26" i="29"/>
  <c r="M156" i="23"/>
  <c r="F589" i="34"/>
  <c r="H589" s="1"/>
  <c r="L589" s="1"/>
  <c r="Z589" i="23"/>
  <c r="AD589" s="1"/>
  <c r="AG589"/>
  <c r="AH589" s="1"/>
  <c r="L3099" i="13"/>
  <c r="J25" i="29"/>
  <c r="L146" i="23"/>
  <c r="M5475" i="13"/>
  <c r="K48" i="29"/>
  <c r="M376" i="23"/>
  <c r="AA4347" i="13"/>
  <c r="Q31" i="30"/>
  <c r="S207" i="23"/>
  <c r="AD592"/>
  <c r="AD591" s="1"/>
  <c r="Z591"/>
  <c r="N3166" i="13"/>
  <c r="L26" i="29"/>
  <c r="N156" i="23"/>
  <c r="J3166" i="13"/>
  <c r="H26" i="29"/>
  <c r="J156" i="23"/>
  <c r="AB2833" i="13"/>
  <c r="R23" i="29"/>
  <c r="T126" i="23"/>
  <c r="AC2620" i="13"/>
  <c r="S22" i="29"/>
  <c r="U116" i="23"/>
  <c r="Q588"/>
  <c r="AC588"/>
  <c r="AF588" s="1"/>
  <c r="AP6955" i="13"/>
  <c r="AT6955" s="1"/>
  <c r="AW6955"/>
  <c r="AX6955" s="1"/>
  <c r="O69" i="31"/>
  <c r="V69" i="28"/>
  <c r="X585" i="23"/>
  <c r="Y585" s="1"/>
  <c r="G585" i="34" s="1"/>
  <c r="M68" i="28"/>
  <c r="O575" i="23"/>
  <c r="K5541" i="13"/>
  <c r="I49" i="29"/>
  <c r="K386" i="23"/>
  <c r="I5541" i="13"/>
  <c r="G49" i="29"/>
  <c r="I386" i="23"/>
  <c r="L5475" i="13"/>
  <c r="J48" i="29"/>
  <c r="L376" i="23"/>
  <c r="I3166" i="13"/>
  <c r="G26" i="29"/>
  <c r="I156" i="23"/>
  <c r="J5475" i="13"/>
  <c r="H48" i="29"/>
  <c r="J376" i="23"/>
  <c r="H592" i="34"/>
  <c r="F591"/>
  <c r="J66" i="33"/>
  <c r="AB69" i="32"/>
  <c r="AM5475" i="13"/>
  <c r="U48" i="29"/>
  <c r="W376" i="23"/>
  <c r="AA5881" i="13"/>
  <c r="Q54" i="32"/>
  <c r="S439" i="23"/>
  <c r="AB69" i="25"/>
  <c r="C67" i="33"/>
  <c r="K67" s="1"/>
  <c r="P67" s="1"/>
  <c r="K3099" i="13"/>
  <c r="I25" i="29"/>
  <c r="K146" i="23"/>
  <c r="N5475" i="13"/>
  <c r="L48" i="29"/>
  <c r="N376" i="23"/>
  <c r="AH592"/>
  <c r="AH591" s="1"/>
  <c r="AX6958" i="13"/>
  <c r="AD6797"/>
  <c r="AL6800"/>
  <c r="X6949"/>
  <c r="Y6952"/>
  <c r="H6788"/>
  <c r="AN6933"/>
  <c r="AO6945"/>
  <c r="W69" i="28" s="1"/>
  <c r="Z6817" i="13"/>
  <c r="O6817"/>
  <c r="W6853"/>
  <c r="F67" i="28" l="1"/>
  <c r="H565" i="23"/>
  <c r="N69" i="29"/>
  <c r="AA69" s="1"/>
  <c r="AD69" s="1"/>
  <c r="P586" i="23"/>
  <c r="AS6949" i="13"/>
  <c r="AV6949" s="1"/>
  <c r="I25" i="28"/>
  <c r="K145" i="23"/>
  <c r="AM5471" i="13"/>
  <c r="U48" i="28"/>
  <c r="W375" i="23"/>
  <c r="N591" i="34"/>
  <c r="M592" s="1"/>
  <c r="L592"/>
  <c r="H591"/>
  <c r="L591" s="1"/>
  <c r="I3162" i="13"/>
  <c r="G26" i="28"/>
  <c r="I155" i="23"/>
  <c r="I5532" i="13"/>
  <c r="G49" i="28"/>
  <c r="I385" i="23"/>
  <c r="AC2602" i="13"/>
  <c r="S22" i="28"/>
  <c r="U115" i="23"/>
  <c r="J3162" i="13"/>
  <c r="H26" i="28"/>
  <c r="J155" i="23"/>
  <c r="AA4330" i="13"/>
  <c r="Q31" i="29"/>
  <c r="S206" i="23"/>
  <c r="L3089" i="13"/>
  <c r="J25" i="28"/>
  <c r="L145" i="23"/>
  <c r="M3162" i="13"/>
  <c r="K26" i="28"/>
  <c r="M155" i="23"/>
  <c r="M68" i="27"/>
  <c r="O574" i="23"/>
  <c r="P67" i="26"/>
  <c r="R573" i="23"/>
  <c r="V69" i="27"/>
  <c r="X584" i="23"/>
  <c r="Y584" s="1"/>
  <c r="G584" i="34" s="1"/>
  <c r="AP6952" i="13"/>
  <c r="AT6952" s="1"/>
  <c r="AW6952"/>
  <c r="AX6952" s="1"/>
  <c r="O69" i="30"/>
  <c r="T67" i="32"/>
  <c r="V569" i="23"/>
  <c r="N5471" i="13"/>
  <c r="L48" i="28"/>
  <c r="N375" i="23"/>
  <c r="AA5878" i="13"/>
  <c r="Q54" i="31"/>
  <c r="S438" i="23"/>
  <c r="J5471" i="13"/>
  <c r="H48" i="28"/>
  <c r="J375" i="23"/>
  <c r="L5471" i="13"/>
  <c r="J48" i="28"/>
  <c r="L375" i="23"/>
  <c r="K5532" i="13"/>
  <c r="I49" i="28"/>
  <c r="K385" i="23"/>
  <c r="AE69" i="31"/>
  <c r="AF69" s="1"/>
  <c r="X69"/>
  <c r="F588" i="34"/>
  <c r="H588" s="1"/>
  <c r="L588" s="1"/>
  <c r="Z588" i="23"/>
  <c r="AD588" s="1"/>
  <c r="AG588"/>
  <c r="AH588" s="1"/>
  <c r="AB2810" i="13"/>
  <c r="R23" i="28"/>
  <c r="T125" i="23"/>
  <c r="N3162" i="13"/>
  <c r="L26" i="28"/>
  <c r="N155" i="23"/>
  <c r="M5471" i="13"/>
  <c r="K48" i="28"/>
  <c r="M375" i="23"/>
  <c r="AM3089" i="13"/>
  <c r="U25" i="28"/>
  <c r="W145" i="23"/>
  <c r="Q587"/>
  <c r="AC587"/>
  <c r="AF587" s="1"/>
  <c r="W6817" i="13"/>
  <c r="O6810"/>
  <c r="O6809" s="1"/>
  <c r="Z6810"/>
  <c r="AN6900"/>
  <c r="AO6933"/>
  <c r="W69" i="27" s="1"/>
  <c r="H6784" i="13"/>
  <c r="X6945"/>
  <c r="Y6949"/>
  <c r="AD6794"/>
  <c r="AL6797"/>
  <c r="T67" i="31" l="1"/>
  <c r="V568" i="23"/>
  <c r="AP6949" i="13"/>
  <c r="AT6949" s="1"/>
  <c r="AW6949"/>
  <c r="AX6949" s="1"/>
  <c r="O69" i="29"/>
  <c r="F67" i="27"/>
  <c r="H564" i="23"/>
  <c r="V68" i="26"/>
  <c r="X583" i="23"/>
  <c r="Y583" s="1"/>
  <c r="G583" i="34" s="1"/>
  <c r="AM3044" i="13"/>
  <c r="U25" i="27"/>
  <c r="W144" i="23"/>
  <c r="N3145" i="13"/>
  <c r="L26" i="27"/>
  <c r="N154" i="23"/>
  <c r="L5450" i="13"/>
  <c r="J48" i="27"/>
  <c r="L374" i="23"/>
  <c r="AA5874" i="13"/>
  <c r="Q54" i="30"/>
  <c r="S437" i="23"/>
  <c r="X69" i="30"/>
  <c r="AE69"/>
  <c r="AF69" s="1"/>
  <c r="L3044" i="13"/>
  <c r="J25" i="27"/>
  <c r="L144" i="23"/>
  <c r="J3145" i="13"/>
  <c r="H26" i="27"/>
  <c r="J154" i="23"/>
  <c r="I5502" i="13"/>
  <c r="G49" i="27"/>
  <c r="I384" i="23"/>
  <c r="K3044" i="13"/>
  <c r="I25" i="27"/>
  <c r="K144" i="23"/>
  <c r="AC586"/>
  <c r="AF586" s="1"/>
  <c r="Q586"/>
  <c r="N69" i="28"/>
  <c r="AA69" s="1"/>
  <c r="AD69" s="1"/>
  <c r="P585" i="23"/>
  <c r="AS6945" i="13"/>
  <c r="AV6945" s="1"/>
  <c r="Z6809"/>
  <c r="P67" i="25"/>
  <c r="R572" i="23"/>
  <c r="M67" i="26"/>
  <c r="O573" i="23"/>
  <c r="F587" i="34"/>
  <c r="H587" s="1"/>
  <c r="L587" s="1"/>
  <c r="Z587" i="23"/>
  <c r="AD587" s="1"/>
  <c r="AG587"/>
  <c r="AH587" s="1"/>
  <c r="M5450" i="13"/>
  <c r="K48" i="27"/>
  <c r="M374" i="23"/>
  <c r="AB2694" i="13"/>
  <c r="R23" i="27"/>
  <c r="T124" i="23"/>
  <c r="AB69" i="31"/>
  <c r="I66" i="33"/>
  <c r="K5502" i="13"/>
  <c r="I49" i="27"/>
  <c r="K384" i="23"/>
  <c r="J5450" i="13"/>
  <c r="H48" i="27"/>
  <c r="J374" i="23"/>
  <c r="N5450" i="13"/>
  <c r="L48" i="27"/>
  <c r="N374" i="23"/>
  <c r="M3145" i="13"/>
  <c r="K26" i="27"/>
  <c r="M154" i="23"/>
  <c r="AA4327" i="13"/>
  <c r="Q31" i="28"/>
  <c r="S205" i="23"/>
  <c r="AC2506" i="13"/>
  <c r="S22" i="27"/>
  <c r="U114" i="23"/>
  <c r="I3145" i="13"/>
  <c r="G26" i="27"/>
  <c r="I154" i="23"/>
  <c r="AM5450" i="13"/>
  <c r="U48" i="27"/>
  <c r="W374" i="23"/>
  <c r="AD6791" i="13"/>
  <c r="AL6794"/>
  <c r="X6933"/>
  <c r="Y6945"/>
  <c r="H6755"/>
  <c r="AN6889"/>
  <c r="AO6900"/>
  <c r="W68" i="26" s="1"/>
  <c r="Z6800" i="13"/>
  <c r="O6800"/>
  <c r="W6810"/>
  <c r="W6809" l="1"/>
  <c r="M67" i="25"/>
  <c r="O572" i="23"/>
  <c r="P67" i="32"/>
  <c r="R569" i="23"/>
  <c r="AN6888" i="13"/>
  <c r="AO6888" s="1"/>
  <c r="V68" i="25"/>
  <c r="W68" s="1"/>
  <c r="X582" i="23"/>
  <c r="AP6945" i="13"/>
  <c r="AT6945" s="1"/>
  <c r="AW6945"/>
  <c r="AX6945" s="1"/>
  <c r="O69" i="28"/>
  <c r="T67" i="30"/>
  <c r="V567" i="23"/>
  <c r="I3142" i="13"/>
  <c r="G25" i="26"/>
  <c r="I153" i="23"/>
  <c r="AA4228" i="13"/>
  <c r="Q31" i="27"/>
  <c r="S204" i="23"/>
  <c r="N5447" i="13"/>
  <c r="L47" i="26"/>
  <c r="N373" i="23"/>
  <c r="K5499" i="13"/>
  <c r="I48" i="26"/>
  <c r="K383" i="23"/>
  <c r="M5447" i="13"/>
  <c r="K47" i="26"/>
  <c r="M373" i="23"/>
  <c r="I5499" i="13"/>
  <c r="G48" i="26"/>
  <c r="I383" i="23"/>
  <c r="L3041" i="13"/>
  <c r="J24" i="26"/>
  <c r="L143" i="23"/>
  <c r="H66" i="33"/>
  <c r="AB69" i="30"/>
  <c r="L5447" i="13"/>
  <c r="J47" i="26"/>
  <c r="L373" i="23"/>
  <c r="AM3041" i="13"/>
  <c r="U24" i="26"/>
  <c r="W143" i="23"/>
  <c r="X69" i="29"/>
  <c r="AE69"/>
  <c r="AF69" s="1"/>
  <c r="F66" i="26"/>
  <c r="H563" i="23"/>
  <c r="N69" i="27"/>
  <c r="AA69" s="1"/>
  <c r="AD69" s="1"/>
  <c r="P584" i="23"/>
  <c r="AS6933" i="13"/>
  <c r="AV6933" s="1"/>
  <c r="AM5447"/>
  <c r="U47" i="26"/>
  <c r="W373" i="23"/>
  <c r="AC2503" i="13"/>
  <c r="S21" i="26"/>
  <c r="U113" i="23"/>
  <c r="M3142" i="13"/>
  <c r="K25" i="26"/>
  <c r="M153" i="23"/>
  <c r="J5447" i="13"/>
  <c r="H47" i="26"/>
  <c r="J373" i="23"/>
  <c r="AB2677" i="13"/>
  <c r="R22" i="26"/>
  <c r="T123" i="23"/>
  <c r="R571"/>
  <c r="AC585"/>
  <c r="AF585" s="1"/>
  <c r="Q585"/>
  <c r="F586" i="34"/>
  <c r="H586" s="1"/>
  <c r="L586" s="1"/>
  <c r="Z586" i="23"/>
  <c r="AD586" s="1"/>
  <c r="AG586"/>
  <c r="AH586" s="1"/>
  <c r="K3041" i="13"/>
  <c r="I24" i="26"/>
  <c r="K143" i="23"/>
  <c r="J3142" i="13"/>
  <c r="H25" i="26"/>
  <c r="J153" i="23"/>
  <c r="AA5870" i="13"/>
  <c r="Q54" i="29"/>
  <c r="S436" i="23"/>
  <c r="N3142" i="13"/>
  <c r="L25" i="26"/>
  <c r="N153" i="23"/>
  <c r="Z6797" i="13"/>
  <c r="AN6879"/>
  <c r="AO6889"/>
  <c r="H6746"/>
  <c r="X6900"/>
  <c r="Y6933"/>
  <c r="AD6788"/>
  <c r="AL6791"/>
  <c r="O6797"/>
  <c r="W6800"/>
  <c r="P67" i="31" l="1"/>
  <c r="R568" i="23"/>
  <c r="M67" i="32"/>
  <c r="O569" i="23"/>
  <c r="T67" i="29"/>
  <c r="V566" i="23"/>
  <c r="AP6933" i="13"/>
  <c r="AT6933" s="1"/>
  <c r="AW6933"/>
  <c r="AX6933" s="1"/>
  <c r="O69" i="27"/>
  <c r="H6745" i="13"/>
  <c r="F66" i="25"/>
  <c r="H562" i="23"/>
  <c r="V68" i="32"/>
  <c r="X579" i="23"/>
  <c r="Y579" s="1"/>
  <c r="G579" i="34" s="1"/>
  <c r="AA5866" i="13"/>
  <c r="Q54" i="28"/>
  <c r="S435" i="23"/>
  <c r="K3022" i="13"/>
  <c r="K3040"/>
  <c r="I24" i="25"/>
  <c r="K142" i="23"/>
  <c r="K141" s="1"/>
  <c r="F585" i="34"/>
  <c r="H585" s="1"/>
  <c r="L585" s="1"/>
  <c r="Z585" i="23"/>
  <c r="AD585" s="1"/>
  <c r="AG585"/>
  <c r="AH585" s="1"/>
  <c r="AB2663" i="13"/>
  <c r="AB2676"/>
  <c r="R22" i="25"/>
  <c r="T122" i="23"/>
  <c r="T121" s="1"/>
  <c r="M3134" i="13"/>
  <c r="M3141"/>
  <c r="K25" i="25"/>
  <c r="M152" i="23"/>
  <c r="M151" s="1"/>
  <c r="AM5437" i="13"/>
  <c r="AM5446"/>
  <c r="U47" i="25"/>
  <c r="W372" i="23"/>
  <c r="W371" s="1"/>
  <c r="AC584"/>
  <c r="AF584" s="1"/>
  <c r="Q584"/>
  <c r="AM3022" i="13"/>
  <c r="U24" i="25"/>
  <c r="W142" i="23"/>
  <c r="W141" s="1"/>
  <c r="AM3040" i="13"/>
  <c r="L3022"/>
  <c r="J24" i="25"/>
  <c r="L142" i="23"/>
  <c r="L141" s="1"/>
  <c r="L3040" i="13"/>
  <c r="M5437"/>
  <c r="M5446"/>
  <c r="K47" i="25"/>
  <c r="M372" i="23"/>
  <c r="M371" s="1"/>
  <c r="N5437" i="13"/>
  <c r="N5446"/>
  <c r="L47" i="25"/>
  <c r="N372" i="23"/>
  <c r="N371" s="1"/>
  <c r="I3134" i="13"/>
  <c r="I3141"/>
  <c r="G25" i="25"/>
  <c r="I152" i="23"/>
  <c r="I151" s="1"/>
  <c r="X581"/>
  <c r="Y581" s="1"/>
  <c r="Y582"/>
  <c r="G582" i="34" s="1"/>
  <c r="O571" i="23"/>
  <c r="N68" i="26"/>
  <c r="AA68" s="1"/>
  <c r="AD68" s="1"/>
  <c r="P583" i="23"/>
  <c r="AS6900" i="13"/>
  <c r="AV6900" s="1"/>
  <c r="N3141"/>
  <c r="L25" i="25"/>
  <c r="N152" i="23"/>
  <c r="N151" s="1"/>
  <c r="J3141" i="13"/>
  <c r="H25" i="25"/>
  <c r="J152" i="23"/>
  <c r="J151" s="1"/>
  <c r="J5437" i="13"/>
  <c r="J5446"/>
  <c r="H47" i="25"/>
  <c r="J372" i="23"/>
  <c r="J371" s="1"/>
  <c r="AC2472" i="13"/>
  <c r="AC2502"/>
  <c r="S21" i="25"/>
  <c r="U112" i="23"/>
  <c r="U111" s="1"/>
  <c r="AB69" i="29"/>
  <c r="G66" i="33"/>
  <c r="L5437" i="13"/>
  <c r="L5446"/>
  <c r="J47" i="25"/>
  <c r="L372" i="23"/>
  <c r="L371" s="1"/>
  <c r="I5489" i="13"/>
  <c r="I5498"/>
  <c r="G48" i="25"/>
  <c r="I382" i="23"/>
  <c r="I381" s="1"/>
  <c r="K5489" i="13"/>
  <c r="K5498"/>
  <c r="I48" i="25"/>
  <c r="K382" i="23"/>
  <c r="K381" s="1"/>
  <c r="AA4225" i="13"/>
  <c r="Q30" i="26"/>
  <c r="S203" i="23"/>
  <c r="AE69" i="28"/>
  <c r="AF69" s="1"/>
  <c r="X69"/>
  <c r="AD6784" i="13"/>
  <c r="AL6788"/>
  <c r="X6889"/>
  <c r="Y6900"/>
  <c r="H6735"/>
  <c r="AN6876"/>
  <c r="AO6879"/>
  <c r="W68" i="32" s="1"/>
  <c r="Z6794" i="13"/>
  <c r="O6794"/>
  <c r="W6797"/>
  <c r="H6732" l="1"/>
  <c r="F66" i="32"/>
  <c r="H559" i="23"/>
  <c r="X6888" i="13"/>
  <c r="N68" i="25"/>
  <c r="P582" i="23"/>
  <c r="AS6889" i="13"/>
  <c r="AV6889" s="1"/>
  <c r="I3130"/>
  <c r="G25" i="32"/>
  <c r="I149" i="23"/>
  <c r="N5433" i="13"/>
  <c r="L47" i="32"/>
  <c r="N369" i="23"/>
  <c r="M5433" i="13"/>
  <c r="K47" i="32"/>
  <c r="M369" i="23"/>
  <c r="L3008" i="13"/>
  <c r="J24" i="32"/>
  <c r="L139" i="23"/>
  <c r="AM3008" i="13"/>
  <c r="U24" i="32"/>
  <c r="W139" i="23"/>
  <c r="AM5433" i="13"/>
  <c r="U47" i="32"/>
  <c r="W369" i="23"/>
  <c r="M3130" i="13"/>
  <c r="K25" i="32"/>
  <c r="M149" i="23"/>
  <c r="AB2638" i="13"/>
  <c r="R22" i="32"/>
  <c r="T119" i="23"/>
  <c r="AA5835" i="13"/>
  <c r="Q54" i="27"/>
  <c r="S434" i="23"/>
  <c r="M67" i="31"/>
  <c r="O568" i="23"/>
  <c r="P67" i="30"/>
  <c r="R567" i="23"/>
  <c r="V68" i="31"/>
  <c r="X578" i="23"/>
  <c r="Y578" s="1"/>
  <c r="G578" i="34" s="1"/>
  <c r="AP6900" i="13"/>
  <c r="AT6900" s="1"/>
  <c r="AW6900"/>
  <c r="AX6900" s="1"/>
  <c r="O68" i="26"/>
  <c r="T67" i="28"/>
  <c r="V565" i="23"/>
  <c r="F66" i="33"/>
  <c r="AB69" i="28"/>
  <c r="AA4214" i="13"/>
  <c r="Q30" i="25"/>
  <c r="AA4224" i="13"/>
  <c r="S202" i="23"/>
  <c r="S201" s="1"/>
  <c r="K5485" i="13"/>
  <c r="I48" i="32"/>
  <c r="K379" i="23"/>
  <c r="I5485" i="13"/>
  <c r="G48" i="32"/>
  <c r="I379" i="23"/>
  <c r="L5433" i="13"/>
  <c r="J47" i="32"/>
  <c r="L369" i="23"/>
  <c r="AC2468" i="13"/>
  <c r="S21" i="32"/>
  <c r="U109" i="23"/>
  <c r="J5433" i="13"/>
  <c r="H47" i="32"/>
  <c r="J369" i="23"/>
  <c r="J3130" i="13"/>
  <c r="H25" i="32"/>
  <c r="J149" i="23"/>
  <c r="N3130" i="13"/>
  <c r="L25" i="32"/>
  <c r="N149" i="23"/>
  <c r="AC583"/>
  <c r="AF583" s="1"/>
  <c r="Q583"/>
  <c r="G581" i="34"/>
  <c r="F584"/>
  <c r="H584" s="1"/>
  <c r="L584" s="1"/>
  <c r="Z584" i="23"/>
  <c r="AD584" s="1"/>
  <c r="AG584"/>
  <c r="AH584" s="1"/>
  <c r="K3008" i="13"/>
  <c r="I24" i="32"/>
  <c r="K139" i="23"/>
  <c r="H561"/>
  <c r="AE69" i="27"/>
  <c r="AF69" s="1"/>
  <c r="X69"/>
  <c r="Z6791" i="13"/>
  <c r="AN6873"/>
  <c r="AO6876"/>
  <c r="W68" i="31" s="1"/>
  <c r="H6729" i="13"/>
  <c r="X6879"/>
  <c r="Y6889"/>
  <c r="AD6755"/>
  <c r="AL6784"/>
  <c r="O6791"/>
  <c r="W6794"/>
  <c r="M67" i="30" l="1"/>
  <c r="O567" i="23"/>
  <c r="T67" i="27"/>
  <c r="V564" i="23"/>
  <c r="AP6889" i="13"/>
  <c r="AW6889"/>
  <c r="AW6888" s="1"/>
  <c r="F66" i="30"/>
  <c r="H557" i="23"/>
  <c r="V68" i="30"/>
  <c r="X577" i="23"/>
  <c r="Y577" s="1"/>
  <c r="G577" i="34" s="1"/>
  <c r="K3004" i="13"/>
  <c r="I24" i="31"/>
  <c r="K138" i="23"/>
  <c r="F583" i="34"/>
  <c r="H583" s="1"/>
  <c r="L583" s="1"/>
  <c r="Z583" i="23"/>
  <c r="AD583" s="1"/>
  <c r="AG583"/>
  <c r="AH583" s="1"/>
  <c r="N3127" i="13"/>
  <c r="L25" i="31"/>
  <c r="N148" i="23"/>
  <c r="J5430" i="13"/>
  <c r="H47" i="31"/>
  <c r="J368" i="23"/>
  <c r="L5430" i="13"/>
  <c r="J47" i="31"/>
  <c r="L368" i="23"/>
  <c r="K5482" i="13"/>
  <c r="I48" i="31"/>
  <c r="K378" i="23"/>
  <c r="AA4211" i="13"/>
  <c r="Q30" i="32"/>
  <c r="S199" i="23"/>
  <c r="AA5832" i="13"/>
  <c r="Q53" i="26"/>
  <c r="S433" i="23"/>
  <c r="M3127" i="13"/>
  <c r="K25" i="31"/>
  <c r="M148" i="23"/>
  <c r="AM3004" i="13"/>
  <c r="U24" i="31"/>
  <c r="W138" i="23"/>
  <c r="M5430" i="13"/>
  <c r="K47" i="31"/>
  <c r="M368" i="23"/>
  <c r="I3127" i="13"/>
  <c r="G25" i="31"/>
  <c r="I148" i="23"/>
  <c r="P581"/>
  <c r="AC582"/>
  <c r="AF582" s="1"/>
  <c r="Q582"/>
  <c r="AS6888" i="13"/>
  <c r="Y6888"/>
  <c r="F66" i="31"/>
  <c r="H558" i="23"/>
  <c r="N68" i="32"/>
  <c r="AA68" s="1"/>
  <c r="AD68" s="1"/>
  <c r="P579" i="23"/>
  <c r="AS6879" i="13"/>
  <c r="AV6879" s="1"/>
  <c r="P67" i="29"/>
  <c r="R566" i="23"/>
  <c r="AB69" i="27"/>
  <c r="E66" i="33"/>
  <c r="J3127" i="13"/>
  <c r="H25" i="31"/>
  <c r="J148" i="23"/>
  <c r="AC2465" i="13"/>
  <c r="S21" i="31"/>
  <c r="U108" i="23"/>
  <c r="I5482" i="13"/>
  <c r="G48" i="31"/>
  <c r="I378" i="23"/>
  <c r="X68" i="26"/>
  <c r="AE68"/>
  <c r="AF68" s="1"/>
  <c r="AB2635" i="13"/>
  <c r="R22" i="31"/>
  <c r="T118" i="23"/>
  <c r="AM5430" i="13"/>
  <c r="U47" i="31"/>
  <c r="W368" i="23"/>
  <c r="L3004" i="13"/>
  <c r="J24" i="31"/>
  <c r="L138" i="23"/>
  <c r="N5430" i="13"/>
  <c r="L47" i="31"/>
  <c r="N368" i="23"/>
  <c r="AV6888" i="13"/>
  <c r="AA68" i="25"/>
  <c r="AD68" s="1"/>
  <c r="O68"/>
  <c r="AL6755" i="13"/>
  <c r="AD6746"/>
  <c r="AD6745" s="1"/>
  <c r="X6876"/>
  <c r="Y6879"/>
  <c r="H6726"/>
  <c r="AN6870"/>
  <c r="AO6873"/>
  <c r="W68" i="30" s="1"/>
  <c r="Z6788" i="13"/>
  <c r="O6788"/>
  <c r="W6791"/>
  <c r="AX6889" l="1"/>
  <c r="AX6888" s="1"/>
  <c r="P67" i="28"/>
  <c r="R565" i="23"/>
  <c r="V68" i="29"/>
  <c r="X576" i="23"/>
  <c r="Y576" s="1"/>
  <c r="G576" i="34" s="1"/>
  <c r="AP6879" i="13"/>
  <c r="AT6879" s="1"/>
  <c r="AW6879"/>
  <c r="AX6879" s="1"/>
  <c r="O68" i="32"/>
  <c r="F66" i="29"/>
  <c r="H556" i="23"/>
  <c r="N68" i="31"/>
  <c r="AA68" s="1"/>
  <c r="AD68" s="1"/>
  <c r="P578" i="23"/>
  <c r="AS6876" i="13"/>
  <c r="AV6876" s="1"/>
  <c r="T66" i="26"/>
  <c r="V563" i="23"/>
  <c r="X68" i="25"/>
  <c r="AE68"/>
  <c r="AF68" s="1"/>
  <c r="N5427" i="13"/>
  <c r="L47" i="30"/>
  <c r="N367" i="23"/>
  <c r="AM5427" i="13"/>
  <c r="U47" i="30"/>
  <c r="W367" i="23"/>
  <c r="I5479" i="13"/>
  <c r="G48" i="30"/>
  <c r="I377" i="23"/>
  <c r="J3104" i="13"/>
  <c r="H25" i="30"/>
  <c r="J147" i="23"/>
  <c r="AC579"/>
  <c r="AF579" s="1"/>
  <c r="Q579"/>
  <c r="F582" i="34"/>
  <c r="AG582" i="23"/>
  <c r="AG581" s="1"/>
  <c r="Z582"/>
  <c r="Q581"/>
  <c r="AC581"/>
  <c r="M5427" i="13"/>
  <c r="K47" i="30"/>
  <c r="M367" i="23"/>
  <c r="M3104" i="13"/>
  <c r="K25" i="30"/>
  <c r="M147" i="23"/>
  <c r="AA4208" i="13"/>
  <c r="Q30" i="31"/>
  <c r="S198" i="23"/>
  <c r="L5427" i="13"/>
  <c r="J47" i="30"/>
  <c r="L367" i="23"/>
  <c r="N3104" i="13"/>
  <c r="L25" i="30"/>
  <c r="N147" i="23"/>
  <c r="K2994" i="13"/>
  <c r="I24" i="30"/>
  <c r="K137" i="23"/>
  <c r="M67" i="29"/>
  <c r="O566" i="23"/>
  <c r="L2994" i="13"/>
  <c r="J24" i="30"/>
  <c r="L137" i="23"/>
  <c r="AB2631" i="13"/>
  <c r="R22" i="30"/>
  <c r="T117" i="23"/>
  <c r="D66" i="33"/>
  <c r="AB68" i="26"/>
  <c r="AC2453" i="13"/>
  <c r="S21" i="30"/>
  <c r="U107" i="23"/>
  <c r="AF581"/>
  <c r="AH582"/>
  <c r="AH581" s="1"/>
  <c r="I3104" i="13"/>
  <c r="G25" i="30"/>
  <c r="I147" i="23"/>
  <c r="AM2994" i="13"/>
  <c r="U24" i="30"/>
  <c r="W137" i="23"/>
  <c r="AA5823" i="13"/>
  <c r="Q53" i="25"/>
  <c r="AA5831" i="13"/>
  <c r="S432" i="23"/>
  <c r="S431" s="1"/>
  <c r="K5479" i="13"/>
  <c r="I48" i="30"/>
  <c r="K377" i="23"/>
  <c r="J5427" i="13"/>
  <c r="H47" i="30"/>
  <c r="J367" i="23"/>
  <c r="AT6889" i="13"/>
  <c r="AP6888"/>
  <c r="Z6784"/>
  <c r="AN6866"/>
  <c r="AO6870"/>
  <c r="W68" i="29" s="1"/>
  <c r="H6723" i="13"/>
  <c r="X6873"/>
  <c r="Y6876"/>
  <c r="O6784"/>
  <c r="W6788"/>
  <c r="AD6735"/>
  <c r="AL6746"/>
  <c r="AA4195" l="1"/>
  <c r="Q30" i="30"/>
  <c r="S197" i="23"/>
  <c r="M5423" i="13"/>
  <c r="K47" i="29"/>
  <c r="M366" i="23"/>
  <c r="F579" i="34"/>
  <c r="H579" s="1"/>
  <c r="L579" s="1"/>
  <c r="Z579" i="23"/>
  <c r="AD579" s="1"/>
  <c r="AG579"/>
  <c r="AH579" s="1"/>
  <c r="H25" i="29"/>
  <c r="J146" i="23"/>
  <c r="AM5423" i="13"/>
  <c r="U47" i="29"/>
  <c r="W366" i="23"/>
  <c r="AE68" i="32"/>
  <c r="AF68" s="1"/>
  <c r="X68"/>
  <c r="N68" i="30"/>
  <c r="AA68" s="1"/>
  <c r="AD68" s="1"/>
  <c r="P577" i="23"/>
  <c r="AS6873" i="13"/>
  <c r="AV6873" s="1"/>
  <c r="P67" i="27"/>
  <c r="R564" i="23"/>
  <c r="J5423" i="13"/>
  <c r="H47" i="29"/>
  <c r="J366" i="23"/>
  <c r="AM2991" i="13"/>
  <c r="U24" i="29"/>
  <c r="W136" i="23"/>
  <c r="AC2449" i="13"/>
  <c r="S21" i="29"/>
  <c r="U106" i="23"/>
  <c r="L2991" i="13"/>
  <c r="J24" i="29"/>
  <c r="L136" i="23"/>
  <c r="L25" i="29"/>
  <c r="N146" i="23"/>
  <c r="AL6745" i="13"/>
  <c r="T66" i="25"/>
  <c r="V562" i="23"/>
  <c r="V561" s="1"/>
  <c r="M67" i="28"/>
  <c r="O565" i="23"/>
  <c r="AP6876" i="13"/>
  <c r="AT6876" s="1"/>
  <c r="AW6876"/>
  <c r="AX6876" s="1"/>
  <c r="O68" i="31"/>
  <c r="F66" i="28"/>
  <c r="H555" i="23"/>
  <c r="V68" i="28"/>
  <c r="X575" i="23"/>
  <c r="Y575" s="1"/>
  <c r="G575" i="34" s="1"/>
  <c r="K5475" i="13"/>
  <c r="I48" i="29"/>
  <c r="K376" i="23"/>
  <c r="AA5820" i="13"/>
  <c r="Q53" i="32"/>
  <c r="S429" i="23"/>
  <c r="I3099" i="13"/>
  <c r="G25" i="29"/>
  <c r="I146" i="23"/>
  <c r="AB2620" i="13"/>
  <c r="R22" i="29"/>
  <c r="T116" i="23"/>
  <c r="K2991" i="13"/>
  <c r="I24" i="29"/>
  <c r="K136" i="23"/>
  <c r="L5423" i="13"/>
  <c r="J47" i="29"/>
  <c r="L366" i="23"/>
  <c r="M3099" i="13"/>
  <c r="K25" i="29"/>
  <c r="M146" i="23"/>
  <c r="AD582"/>
  <c r="AD581" s="1"/>
  <c r="Z581"/>
  <c r="F581" i="34"/>
  <c r="H582"/>
  <c r="I5475" i="13"/>
  <c r="G48" i="29"/>
  <c r="I376" i="23"/>
  <c r="N5423" i="13"/>
  <c r="L47" i="29"/>
  <c r="N366" i="23"/>
  <c r="C66" i="33"/>
  <c r="K66" s="1"/>
  <c r="P66" s="1"/>
  <c r="AB68" i="25"/>
  <c r="Q578" i="23"/>
  <c r="AC578"/>
  <c r="AF578" s="1"/>
  <c r="AD6732" i="13"/>
  <c r="AL6735"/>
  <c r="X6870"/>
  <c r="Y6873"/>
  <c r="H6719"/>
  <c r="AN6853"/>
  <c r="AO6866"/>
  <c r="W68" i="28" s="1"/>
  <c r="Z6755" i="13"/>
  <c r="O6755"/>
  <c r="W6784"/>
  <c r="F66" i="27" l="1"/>
  <c r="H554" i="23"/>
  <c r="N68" i="29"/>
  <c r="AA68" s="1"/>
  <c r="AD68" s="1"/>
  <c r="P576" i="23"/>
  <c r="AS6870" i="13"/>
  <c r="AV6870" s="1"/>
  <c r="N365" i="23"/>
  <c r="N361" s="1"/>
  <c r="L47" i="28"/>
  <c r="N5367" i="13"/>
  <c r="H581" i="34"/>
  <c r="L581" s="1"/>
  <c r="N581"/>
  <c r="M582" s="1"/>
  <c r="L582"/>
  <c r="M3089" i="13"/>
  <c r="K25" i="28"/>
  <c r="M145" i="23"/>
  <c r="K2947" i="13"/>
  <c r="I24" i="28"/>
  <c r="K135" i="23"/>
  <c r="I3089" i="13"/>
  <c r="G25" i="28"/>
  <c r="I145" i="23"/>
  <c r="K5471" i="13"/>
  <c r="I48" i="28"/>
  <c r="K375" i="23"/>
  <c r="X68" i="31"/>
  <c r="AE68"/>
  <c r="AF68" s="1"/>
  <c r="L2947" i="13"/>
  <c r="J24" i="28"/>
  <c r="L135" i="23"/>
  <c r="AM2947" i="13"/>
  <c r="U24" i="28"/>
  <c r="W135" i="23"/>
  <c r="J65" i="33"/>
  <c r="AB68" i="32"/>
  <c r="W365" i="23"/>
  <c r="W361" s="1"/>
  <c r="U47" i="28"/>
  <c r="AM5367" i="13"/>
  <c r="AA4192"/>
  <c r="Q30" i="29"/>
  <c r="S196" i="23"/>
  <c r="M67" i="27"/>
  <c r="O564" i="23"/>
  <c r="P66" i="26"/>
  <c r="R563" i="23"/>
  <c r="V68" i="27"/>
  <c r="X574" i="23"/>
  <c r="Y574" s="1"/>
  <c r="G574" i="34" s="1"/>
  <c r="AP6873" i="13"/>
  <c r="AT6873" s="1"/>
  <c r="AW6873"/>
  <c r="AX6873" s="1"/>
  <c r="O68" i="30"/>
  <c r="T66" i="32"/>
  <c r="V559" i="23"/>
  <c r="Z578"/>
  <c r="AD578" s="1"/>
  <c r="F578" i="34"/>
  <c r="H578" s="1"/>
  <c r="L578" s="1"/>
  <c r="AG578" i="23"/>
  <c r="AH578" s="1"/>
  <c r="I5471" i="13"/>
  <c r="G48" i="28"/>
  <c r="I375" i="23"/>
  <c r="L365"/>
  <c r="L361" s="1"/>
  <c r="J47" i="28"/>
  <c r="L5367" i="13"/>
  <c r="AB2602"/>
  <c r="R22" i="28"/>
  <c r="T115" i="23"/>
  <c r="AA5817" i="13"/>
  <c r="Q53" i="31"/>
  <c r="S428" i="23"/>
  <c r="N3089" i="13"/>
  <c r="L25" i="28"/>
  <c r="N145" i="23"/>
  <c r="AC2445" i="13"/>
  <c r="S21" i="28"/>
  <c r="U105" i="23"/>
  <c r="J365"/>
  <c r="J361" s="1"/>
  <c r="H47" i="28"/>
  <c r="J5367" i="13"/>
  <c r="AC577" i="23"/>
  <c r="AF577" s="1"/>
  <c r="Q577"/>
  <c r="H25" i="28"/>
  <c r="J145" i="23"/>
  <c r="M365"/>
  <c r="M361" s="1"/>
  <c r="K47" i="28"/>
  <c r="M5367" i="13"/>
  <c r="Z6746"/>
  <c r="AN6817"/>
  <c r="AO6853"/>
  <c r="W68" i="27" s="1"/>
  <c r="H6692" i="13"/>
  <c r="X6866"/>
  <c r="Y6870"/>
  <c r="AD6729"/>
  <c r="AL6732"/>
  <c r="W6755"/>
  <c r="O6746"/>
  <c r="M66" i="26" l="1"/>
  <c r="O563" i="23"/>
  <c r="N68" i="28"/>
  <c r="AA68" s="1"/>
  <c r="AD68" s="1"/>
  <c r="P575" i="23"/>
  <c r="AS6866" i="13"/>
  <c r="AV6866" s="1"/>
  <c r="Z6745"/>
  <c r="P66" i="25"/>
  <c r="R562" i="23"/>
  <c r="J3044" i="13"/>
  <c r="H25" i="27"/>
  <c r="J144" i="23"/>
  <c r="AC2269" i="13"/>
  <c r="S21" i="27"/>
  <c r="U104" i="23"/>
  <c r="AA5814" i="13"/>
  <c r="Q53" i="30"/>
  <c r="S427" i="23"/>
  <c r="J24" i="27"/>
  <c r="L134" i="23"/>
  <c r="I65" i="33"/>
  <c r="AB68" i="31"/>
  <c r="I3044" i="13"/>
  <c r="G25" i="27"/>
  <c r="I144" i="23"/>
  <c r="M3044" i="13"/>
  <c r="K25" i="27"/>
  <c r="M144" i="23"/>
  <c r="AC576"/>
  <c r="AF576" s="1"/>
  <c r="Q576"/>
  <c r="T66" i="31"/>
  <c r="V558" i="23"/>
  <c r="AP6870" i="13"/>
  <c r="AT6870" s="1"/>
  <c r="AW6870"/>
  <c r="AX6870" s="1"/>
  <c r="O68" i="29"/>
  <c r="F65" i="26"/>
  <c r="H553" i="23"/>
  <c r="V67" i="26"/>
  <c r="X573" i="23"/>
  <c r="Y573" s="1"/>
  <c r="G573" i="34" s="1"/>
  <c r="F577"/>
  <c r="H577" s="1"/>
  <c r="L577" s="1"/>
  <c r="AG577" i="23"/>
  <c r="AH577" s="1"/>
  <c r="Z577"/>
  <c r="AD577" s="1"/>
  <c r="N3044" i="13"/>
  <c r="L25" i="27"/>
  <c r="N144" i="23"/>
  <c r="AB2506" i="13"/>
  <c r="R22" i="27"/>
  <c r="T114" i="23"/>
  <c r="I5450" i="13"/>
  <c r="G48" i="27"/>
  <c r="I374" i="23"/>
  <c r="X68" i="30"/>
  <c r="AE68"/>
  <c r="AF68" s="1"/>
  <c r="AA4189" i="13"/>
  <c r="Q30" i="28"/>
  <c r="S195" i="23"/>
  <c r="AM2883" i="13"/>
  <c r="U24" i="27"/>
  <c r="W134" i="23"/>
  <c r="K5450" i="13"/>
  <c r="I48" i="27"/>
  <c r="K374" i="23"/>
  <c r="I24" i="27"/>
  <c r="K134" i="23"/>
  <c r="O6745" i="13"/>
  <c r="O6735"/>
  <c r="W6746"/>
  <c r="AD6726"/>
  <c r="AL6729"/>
  <c r="X6853"/>
  <c r="Y6866"/>
  <c r="H6688"/>
  <c r="AN6810"/>
  <c r="AO6817"/>
  <c r="W67" i="26" s="1"/>
  <c r="Z6735" i="13"/>
  <c r="F65" i="25" l="1"/>
  <c r="H552" i="23"/>
  <c r="H6687" i="13"/>
  <c r="N68" i="27"/>
  <c r="AA68" s="1"/>
  <c r="AD68" s="1"/>
  <c r="P574" i="23"/>
  <c r="AS6853" i="13"/>
  <c r="AV6853" s="1"/>
  <c r="K2870"/>
  <c r="I23" i="26"/>
  <c r="K133" i="23"/>
  <c r="AM2870" i="13"/>
  <c r="U23" i="26"/>
  <c r="W133" i="23"/>
  <c r="I5447" i="13"/>
  <c r="G47" i="26"/>
  <c r="I373" i="23"/>
  <c r="N3041" i="13"/>
  <c r="L24" i="26"/>
  <c r="N143" i="23"/>
  <c r="F576" i="34"/>
  <c r="H576" s="1"/>
  <c r="L576" s="1"/>
  <c r="Z576" i="23"/>
  <c r="AD576" s="1"/>
  <c r="AG576"/>
  <c r="AH576" s="1"/>
  <c r="M3041" i="13"/>
  <c r="K24" i="26"/>
  <c r="M143" i="23"/>
  <c r="L2870" i="13"/>
  <c r="J23" i="26"/>
  <c r="L133" i="23"/>
  <c r="AC2265" i="13"/>
  <c r="S20" i="26"/>
  <c r="U103" i="23"/>
  <c r="R561"/>
  <c r="AC575"/>
  <c r="AF575" s="1"/>
  <c r="Q575"/>
  <c r="P66" i="32"/>
  <c r="R559" i="23"/>
  <c r="AN6809" i="13"/>
  <c r="AO6809" s="1"/>
  <c r="V67" i="25"/>
  <c r="W67" s="1"/>
  <c r="X572" i="23"/>
  <c r="AP6866" i="13"/>
  <c r="AT6866" s="1"/>
  <c r="AW6866"/>
  <c r="AX6866" s="1"/>
  <c r="O68" i="28"/>
  <c r="T66" i="30"/>
  <c r="V557" i="23"/>
  <c r="W6745" i="13"/>
  <c r="M66" i="25"/>
  <c r="O562" i="23"/>
  <c r="K5447" i="13"/>
  <c r="I47" i="26"/>
  <c r="K373" i="23"/>
  <c r="AA4130" i="13"/>
  <c r="Q30" i="27"/>
  <c r="S194" i="23"/>
  <c r="H65" i="33"/>
  <c r="AB68" i="30"/>
  <c r="AB2503" i="13"/>
  <c r="R21" i="26"/>
  <c r="T113" i="23"/>
  <c r="AE68" i="29"/>
  <c r="AF68" s="1"/>
  <c r="X68"/>
  <c r="I3041" i="13"/>
  <c r="G24" i="26"/>
  <c r="I143" i="23"/>
  <c r="AA5811" i="13"/>
  <c r="Q53" i="29"/>
  <c r="S426" i="23"/>
  <c r="J3041" i="13"/>
  <c r="H24" i="26"/>
  <c r="J143" i="23"/>
  <c r="H6673" i="13"/>
  <c r="Z6732"/>
  <c r="AN6800"/>
  <c r="AO6810"/>
  <c r="X6817"/>
  <c r="Y6853"/>
  <c r="AD6723"/>
  <c r="AL6726"/>
  <c r="O6732"/>
  <c r="W6735"/>
  <c r="N67" i="26" l="1"/>
  <c r="AA67" s="1"/>
  <c r="AD67" s="1"/>
  <c r="P573" i="23"/>
  <c r="AS6817" i="13"/>
  <c r="AV6817" s="1"/>
  <c r="V67" i="32"/>
  <c r="X569" i="23"/>
  <c r="Y569" s="1"/>
  <c r="G569" i="34" s="1"/>
  <c r="H6670" i="13"/>
  <c r="F65" i="32"/>
  <c r="H549" i="23"/>
  <c r="J3022" i="13"/>
  <c r="H24" i="25"/>
  <c r="J142" i="23"/>
  <c r="J141" s="1"/>
  <c r="J3040" i="13"/>
  <c r="I3022"/>
  <c r="I3040"/>
  <c r="G24" i="25"/>
  <c r="I142" i="23"/>
  <c r="I141" s="1"/>
  <c r="AA4127" i="13"/>
  <c r="Q29" i="26"/>
  <c r="S193" i="23"/>
  <c r="X68" i="28"/>
  <c r="AE68"/>
  <c r="AF68" s="1"/>
  <c r="F575" i="34"/>
  <c r="H575" s="1"/>
  <c r="L575" s="1"/>
  <c r="Z575" i="23"/>
  <c r="AD575" s="1"/>
  <c r="AG575"/>
  <c r="AH575" s="1"/>
  <c r="AC2247" i="13"/>
  <c r="AC2264"/>
  <c r="S20" i="25"/>
  <c r="U102" i="23"/>
  <c r="U101" s="1"/>
  <c r="M3022" i="13"/>
  <c r="M3040"/>
  <c r="K24" i="25"/>
  <c r="M142" i="23"/>
  <c r="M141" s="1"/>
  <c r="N3022" i="13"/>
  <c r="L24" i="25"/>
  <c r="N142" i="23"/>
  <c r="N141" s="1"/>
  <c r="N3040" i="13"/>
  <c r="AM2860"/>
  <c r="AM2869"/>
  <c r="U23" i="25"/>
  <c r="W132" i="23"/>
  <c r="W131" s="1"/>
  <c r="H551"/>
  <c r="M66" i="32"/>
  <c r="O559" i="23"/>
  <c r="T66" i="29"/>
  <c r="V556" i="23"/>
  <c r="AP6853" i="13"/>
  <c r="AT6853" s="1"/>
  <c r="AW6853"/>
  <c r="AX6853" s="1"/>
  <c r="O68" i="27"/>
  <c r="P66" i="31"/>
  <c r="R558" i="23"/>
  <c r="AA5808" i="13"/>
  <c r="Q53" i="28"/>
  <c r="S425" i="23"/>
  <c r="G65" i="33"/>
  <c r="AB68" i="29"/>
  <c r="AB2472" i="13"/>
  <c r="AB2502"/>
  <c r="R21" i="25"/>
  <c r="T112" i="23"/>
  <c r="T111" s="1"/>
  <c r="K5437" i="13"/>
  <c r="K5446"/>
  <c r="I47" i="25"/>
  <c r="K372" i="23"/>
  <c r="K371" s="1"/>
  <c r="O561"/>
  <c r="X571"/>
  <c r="Y571" s="1"/>
  <c r="Y572"/>
  <c r="G572" i="34" s="1"/>
  <c r="G571" s="1"/>
  <c r="L2860" i="13"/>
  <c r="L2869"/>
  <c r="J23" i="25"/>
  <c r="L132" i="23"/>
  <c r="L131" s="1"/>
  <c r="I5437" i="13"/>
  <c r="I5446"/>
  <c r="G47" i="25"/>
  <c r="I372" i="23"/>
  <c r="I371" s="1"/>
  <c r="K2860" i="13"/>
  <c r="K2869"/>
  <c r="I23" i="25"/>
  <c r="K132" i="23"/>
  <c r="K131" s="1"/>
  <c r="Q574"/>
  <c r="AC574"/>
  <c r="AF574" s="1"/>
  <c r="O6729" i="13"/>
  <c r="W6732"/>
  <c r="AD6719"/>
  <c r="AL6723"/>
  <c r="X6810"/>
  <c r="Y6817"/>
  <c r="AN6797"/>
  <c r="AO6800"/>
  <c r="W67" i="32" s="1"/>
  <c r="Z6729" i="13"/>
  <c r="P66" i="30" l="1"/>
  <c r="R557" i="23"/>
  <c r="V67" i="31"/>
  <c r="X568" i="23"/>
  <c r="Y568" s="1"/>
  <c r="G568" i="34" s="1"/>
  <c r="X6809" i="13"/>
  <c r="N67" i="25"/>
  <c r="P572" i="23"/>
  <c r="AS6810" i="13"/>
  <c r="AV6810" s="1"/>
  <c r="F574" i="34"/>
  <c r="H574" s="1"/>
  <c r="L574" s="1"/>
  <c r="AG574" i="23"/>
  <c r="AH574" s="1"/>
  <c r="Z574"/>
  <c r="AD574" s="1"/>
  <c r="K2848" i="13"/>
  <c r="I23" i="32"/>
  <c r="K129" i="23"/>
  <c r="I5433" i="13"/>
  <c r="G47" i="32"/>
  <c r="I369" i="23"/>
  <c r="L2848" i="13"/>
  <c r="J23" i="32"/>
  <c r="L129" i="23"/>
  <c r="AA5788" i="13"/>
  <c r="Q53" i="27"/>
  <c r="S424" i="23"/>
  <c r="F65" i="33"/>
  <c r="AB68" i="28"/>
  <c r="AP6817" i="13"/>
  <c r="AT6817" s="1"/>
  <c r="AW6817"/>
  <c r="AX6817" s="1"/>
  <c r="O67" i="26"/>
  <c r="T66" i="28"/>
  <c r="V555" i="23"/>
  <c r="M66" i="31"/>
  <c r="O558" i="23"/>
  <c r="F65" i="30"/>
  <c r="H547" i="23"/>
  <c r="K5433" i="13"/>
  <c r="I47" i="32"/>
  <c r="K369" i="23"/>
  <c r="AB2468" i="13"/>
  <c r="R21" i="32"/>
  <c r="T109" i="23"/>
  <c r="AE68" i="27"/>
  <c r="AF68" s="1"/>
  <c r="X68"/>
  <c r="AM2848" i="13"/>
  <c r="U23" i="32"/>
  <c r="W129" i="23"/>
  <c r="N3008" i="13"/>
  <c r="L24" i="32"/>
  <c r="N139" i="23"/>
  <c r="M3008" i="13"/>
  <c r="K24" i="32"/>
  <c r="M139" i="23"/>
  <c r="AC2235" i="13"/>
  <c r="S20" i="32"/>
  <c r="U99" i="23"/>
  <c r="AA4118" i="13"/>
  <c r="Q29" i="25"/>
  <c r="AA4126" i="13"/>
  <c r="S192" i="23"/>
  <c r="S191" s="1"/>
  <c r="I3008" i="13"/>
  <c r="G24" i="32"/>
  <c r="I139" i="23"/>
  <c r="J3008" i="13"/>
  <c r="H24" i="32"/>
  <c r="J139" i="23"/>
  <c r="F65" i="31"/>
  <c r="H548" i="23"/>
  <c r="AC573"/>
  <c r="AF573" s="1"/>
  <c r="Q573"/>
  <c r="Z6726" i="13"/>
  <c r="AN6794"/>
  <c r="AO6797"/>
  <c r="W67" i="31" s="1"/>
  <c r="X6800" i="13"/>
  <c r="Y6810"/>
  <c r="AD6692"/>
  <c r="AL6719"/>
  <c r="O6726"/>
  <c r="W6729"/>
  <c r="N67" i="32" l="1"/>
  <c r="AA67" s="1"/>
  <c r="AD67" s="1"/>
  <c r="P569" i="23"/>
  <c r="AS6800" i="13"/>
  <c r="AV6800" s="1"/>
  <c r="V67" i="30"/>
  <c r="X567" i="23"/>
  <c r="Y567" s="1"/>
  <c r="G567" i="34" s="1"/>
  <c r="F65" i="29"/>
  <c r="H546" i="23"/>
  <c r="F573" i="34"/>
  <c r="H573" s="1"/>
  <c r="L573" s="1"/>
  <c r="Z573" i="23"/>
  <c r="AD573" s="1"/>
  <c r="AG573"/>
  <c r="AH573" s="1"/>
  <c r="I3004" i="13"/>
  <c r="G24" i="31"/>
  <c r="I138" i="23"/>
  <c r="AA4093" i="13"/>
  <c r="Q29" i="32"/>
  <c r="S189" i="23"/>
  <c r="M3004" i="13"/>
  <c r="K24" i="31"/>
  <c r="M138" i="23"/>
  <c r="AM2845" i="13"/>
  <c r="U23" i="31"/>
  <c r="W128" i="23"/>
  <c r="K5430" i="13"/>
  <c r="I47" i="31"/>
  <c r="K368" i="23"/>
  <c r="AA5784" i="13"/>
  <c r="Q52" i="26"/>
  <c r="S423" i="23"/>
  <c r="I5430" i="13"/>
  <c r="G47" i="31"/>
  <c r="I368" i="23"/>
  <c r="P571"/>
  <c r="Q572"/>
  <c r="AC572"/>
  <c r="AF572" s="1"/>
  <c r="Y6809" i="13"/>
  <c r="AS6809"/>
  <c r="M66" i="30"/>
  <c r="O557" i="23"/>
  <c r="T66" i="27"/>
  <c r="V554" i="23"/>
  <c r="AP6810" i="13"/>
  <c r="AW6810"/>
  <c r="AW6809" s="1"/>
  <c r="P66" i="29"/>
  <c r="R556" i="23"/>
  <c r="J3004" i="13"/>
  <c r="H24" i="31"/>
  <c r="J138" i="23"/>
  <c r="AC2232" i="13"/>
  <c r="S20" i="31"/>
  <c r="U98" i="23"/>
  <c r="N3004" i="13"/>
  <c r="L24" i="31"/>
  <c r="N138" i="23"/>
  <c r="E65" i="33"/>
  <c r="AB68" i="27"/>
  <c r="AB2465" i="13"/>
  <c r="R21" i="31"/>
  <c r="T108" i="23"/>
  <c r="X67" i="26"/>
  <c r="AE67"/>
  <c r="AF67" s="1"/>
  <c r="L2845" i="13"/>
  <c r="J23" i="31"/>
  <c r="L128" i="23"/>
  <c r="K2845" i="13"/>
  <c r="I23" i="31"/>
  <c r="K128" i="23"/>
  <c r="AV6809" i="13"/>
  <c r="O67" i="25"/>
  <c r="AA67"/>
  <c r="AD67" s="1"/>
  <c r="O6723" i="13"/>
  <c r="W6726"/>
  <c r="AL6692"/>
  <c r="AD6688"/>
  <c r="X6797"/>
  <c r="Y6800"/>
  <c r="AN6791"/>
  <c r="AO6794"/>
  <c r="W67" i="30" s="1"/>
  <c r="Z6723" i="13"/>
  <c r="AX6810" l="1"/>
  <c r="AX6809" s="1"/>
  <c r="AP6800"/>
  <c r="AT6800" s="1"/>
  <c r="AW6800"/>
  <c r="AX6800" s="1"/>
  <c r="O67" i="32"/>
  <c r="M66" i="29"/>
  <c r="O556" i="23"/>
  <c r="F65" i="28"/>
  <c r="H545" i="23"/>
  <c r="X67" i="25"/>
  <c r="AE67"/>
  <c r="AF67" s="1"/>
  <c r="L2842" i="13"/>
  <c r="J23" i="30"/>
  <c r="L127" i="23"/>
  <c r="D65" i="33"/>
  <c r="AB67" i="26"/>
  <c r="N2994" i="13"/>
  <c r="L24" i="30"/>
  <c r="N137" i="23"/>
  <c r="J2994" i="13"/>
  <c r="H24" i="30"/>
  <c r="J137" i="23"/>
  <c r="AP6809" i="13"/>
  <c r="AT6810"/>
  <c r="AF571" i="23"/>
  <c r="Q571"/>
  <c r="AC571"/>
  <c r="AA5772" i="13"/>
  <c r="Q52" i="25"/>
  <c r="AA5783" i="13"/>
  <c r="S422" i="23"/>
  <c r="S421" s="1"/>
  <c r="AM2842" i="13"/>
  <c r="U23" i="30"/>
  <c r="W127" i="23"/>
  <c r="AA4089" i="13"/>
  <c r="Q29" i="31"/>
  <c r="S188" i="23"/>
  <c r="P66" i="28"/>
  <c r="R555" i="23"/>
  <c r="V67" i="29"/>
  <c r="X566" i="23"/>
  <c r="Y566" s="1"/>
  <c r="G566" i="34" s="1"/>
  <c r="N67" i="31"/>
  <c r="AA67" s="1"/>
  <c r="AD67" s="1"/>
  <c r="P568" i="23"/>
  <c r="AS6797" i="13"/>
  <c r="AV6797" s="1"/>
  <c r="T65" i="26"/>
  <c r="V553" i="23"/>
  <c r="K2842" i="13"/>
  <c r="I23" i="30"/>
  <c r="K127" i="23"/>
  <c r="AB2453" i="13"/>
  <c r="R21" i="30"/>
  <c r="T107" i="23"/>
  <c r="AC2229" i="13"/>
  <c r="S20" i="30"/>
  <c r="U97" i="23"/>
  <c r="F572" i="34"/>
  <c r="AG572" i="23"/>
  <c r="AG571" s="1"/>
  <c r="Z572"/>
  <c r="I5427" i="13"/>
  <c r="G47" i="30"/>
  <c r="I367" i="23"/>
  <c r="K5427" i="13"/>
  <c r="I47" i="30"/>
  <c r="K367" i="23"/>
  <c r="M2994" i="13"/>
  <c r="K24" i="30"/>
  <c r="M137" i="23"/>
  <c r="I2994" i="13"/>
  <c r="G24" i="30"/>
  <c r="I137" i="23"/>
  <c r="AC569"/>
  <c r="AF569" s="1"/>
  <c r="Q569"/>
  <c r="Z6719" i="13"/>
  <c r="AN6788"/>
  <c r="AO6791"/>
  <c r="W67" i="29" s="1"/>
  <c r="X6794" i="13"/>
  <c r="Y6797"/>
  <c r="O6719"/>
  <c r="W6723"/>
  <c r="AD6687"/>
  <c r="AD6673"/>
  <c r="AL6688"/>
  <c r="AH572" i="23" l="1"/>
  <c r="AH571" s="1"/>
  <c r="AL6687" i="13"/>
  <c r="T65" i="25"/>
  <c r="V552" i="23"/>
  <c r="V551" s="1"/>
  <c r="M66" i="28"/>
  <c r="O555" i="23"/>
  <c r="AP6797" i="13"/>
  <c r="AT6797" s="1"/>
  <c r="AW6797"/>
  <c r="AX6797" s="1"/>
  <c r="O67" i="31"/>
  <c r="P66" i="27"/>
  <c r="R554" i="23"/>
  <c r="F569" i="34"/>
  <c r="H569" s="1"/>
  <c r="L569" s="1"/>
  <c r="Z569" i="23"/>
  <c r="AD569" s="1"/>
  <c r="AG569"/>
  <c r="AH569" s="1"/>
  <c r="I2991" i="13"/>
  <c r="G24" i="29"/>
  <c r="I136" i="23"/>
  <c r="K5423" i="13"/>
  <c r="I47" i="29"/>
  <c r="K366" i="23"/>
  <c r="AD572"/>
  <c r="AD571" s="1"/>
  <c r="Z571"/>
  <c r="H572" i="34"/>
  <c r="F571"/>
  <c r="AB2449" i="13"/>
  <c r="R21" i="29"/>
  <c r="T106" i="23"/>
  <c r="AM2833" i="13"/>
  <c r="U23" i="29"/>
  <c r="W126" i="23"/>
  <c r="AA5769" i="13"/>
  <c r="Q52" i="32"/>
  <c r="S419" i="23"/>
  <c r="N2991" i="13"/>
  <c r="L24" i="29"/>
  <c r="N136" i="23"/>
  <c r="AE67" i="32"/>
  <c r="AF67" s="1"/>
  <c r="X67"/>
  <c r="F65" i="27"/>
  <c r="H544" i="23"/>
  <c r="N67" i="30"/>
  <c r="AA67" s="1"/>
  <c r="AD67" s="1"/>
  <c r="P567" i="23"/>
  <c r="AS6794" i="13"/>
  <c r="AV6794" s="1"/>
  <c r="V67" i="28"/>
  <c r="X565" i="23"/>
  <c r="Y565" s="1"/>
  <c r="G565" i="34" s="1"/>
  <c r="M2991" i="13"/>
  <c r="K24" i="29"/>
  <c r="M136" i="23"/>
  <c r="I5423" i="13"/>
  <c r="G47" i="29"/>
  <c r="I366" i="23"/>
  <c r="AC2224" i="13"/>
  <c r="S20" i="29"/>
  <c r="U96" i="23"/>
  <c r="K2833" i="13"/>
  <c r="I23" i="29"/>
  <c r="K126" i="23"/>
  <c r="AC568"/>
  <c r="AF568" s="1"/>
  <c r="Q568"/>
  <c r="AA4085" i="13"/>
  <c r="Q29" i="30"/>
  <c r="S187" i="23"/>
  <c r="J2991" i="13"/>
  <c r="H24" i="29"/>
  <c r="J136" i="23"/>
  <c r="L2833" i="13"/>
  <c r="J23" i="29"/>
  <c r="L126" i="23"/>
  <c r="C65" i="33"/>
  <c r="K65" s="1"/>
  <c r="P65" s="1"/>
  <c r="AB67" i="25"/>
  <c r="O6692" i="13"/>
  <c r="W6719"/>
  <c r="X6791"/>
  <c r="Y6794"/>
  <c r="AN6784"/>
  <c r="AO6788"/>
  <c r="W67" i="28" s="1"/>
  <c r="Z6692" i="13"/>
  <c r="AD6670"/>
  <c r="AL6673"/>
  <c r="AP6794" l="1"/>
  <c r="AT6794" s="1"/>
  <c r="AW6794"/>
  <c r="AX6794" s="1"/>
  <c r="O67" i="30"/>
  <c r="M66" i="27"/>
  <c r="O554" i="23"/>
  <c r="F64" i="26"/>
  <c r="H543" i="23"/>
  <c r="L2810" i="13"/>
  <c r="J23" i="28"/>
  <c r="L125" i="23"/>
  <c r="AA4075" i="13"/>
  <c r="Q29" i="29"/>
  <c r="S186" i="23"/>
  <c r="AC2205" i="13"/>
  <c r="S20" i="28"/>
  <c r="U95" i="23"/>
  <c r="M2947" i="13"/>
  <c r="K24" i="28"/>
  <c r="M135" i="23"/>
  <c r="Q567"/>
  <c r="AC567"/>
  <c r="AF567" s="1"/>
  <c r="AA5766" i="13"/>
  <c r="Q52" i="31"/>
  <c r="S418" i="23"/>
  <c r="AB2445" i="13"/>
  <c r="R21" i="28"/>
  <c r="T105" i="23"/>
  <c r="L572" i="34"/>
  <c r="H571"/>
  <c r="L571" s="1"/>
  <c r="N571"/>
  <c r="M572" s="1"/>
  <c r="I2947" i="13"/>
  <c r="G24" i="28"/>
  <c r="I135" i="23"/>
  <c r="X67" i="31"/>
  <c r="AE67"/>
  <c r="AF67" s="1"/>
  <c r="T65" i="32"/>
  <c r="V549" i="23"/>
  <c r="P65" i="26"/>
  <c r="R553" i="23"/>
  <c r="V67" i="27"/>
  <c r="X564" i="23"/>
  <c r="Y564" s="1"/>
  <c r="G564" i="34" s="1"/>
  <c r="N67" i="29"/>
  <c r="AA67" s="1"/>
  <c r="AD67" s="1"/>
  <c r="P566" i="23"/>
  <c r="AS6791" i="13"/>
  <c r="AV6791" s="1"/>
  <c r="J2947"/>
  <c r="H24" i="28"/>
  <c r="J135" i="23"/>
  <c r="F568" i="34"/>
  <c r="H568" s="1"/>
  <c r="L568" s="1"/>
  <c r="Z568" i="23"/>
  <c r="AD568" s="1"/>
  <c r="AG568"/>
  <c r="AH568" s="1"/>
  <c r="K2810" i="13"/>
  <c r="I23" i="28"/>
  <c r="K125" i="23"/>
  <c r="I365"/>
  <c r="I361" s="1"/>
  <c r="G47" i="28"/>
  <c r="I5367" i="13"/>
  <c r="J64" i="33"/>
  <c r="AB67" i="32"/>
  <c r="N2947" i="13"/>
  <c r="L24" i="28"/>
  <c r="N135" i="23"/>
  <c r="AM2810" i="13"/>
  <c r="U23" i="28"/>
  <c r="W125" i="23"/>
  <c r="K365"/>
  <c r="K361" s="1"/>
  <c r="I47" i="28"/>
  <c r="K5367" i="13"/>
  <c r="AL6670"/>
  <c r="Z6688"/>
  <c r="AN6755"/>
  <c r="AO6784"/>
  <c r="W67" i="27" s="1"/>
  <c r="X6788" i="13"/>
  <c r="Y6791"/>
  <c r="W6692"/>
  <c r="O6688"/>
  <c r="H6603"/>
  <c r="H6602" l="1"/>
  <c r="F64" i="25"/>
  <c r="H542" i="23"/>
  <c r="M65" i="26"/>
  <c r="O553" i="23"/>
  <c r="N67" i="28"/>
  <c r="AA67" s="1"/>
  <c r="AD67" s="1"/>
  <c r="P565" i="23"/>
  <c r="AS6788" i="13"/>
  <c r="AV6788" s="1"/>
  <c r="V66" i="26"/>
  <c r="X563" i="23"/>
  <c r="Y563" s="1"/>
  <c r="G563" i="34" s="1"/>
  <c r="T65" i="31"/>
  <c r="V548" i="23"/>
  <c r="L24" i="27"/>
  <c r="N134" i="23"/>
  <c r="K2694" i="13"/>
  <c r="I23" i="27"/>
  <c r="K124" i="23"/>
  <c r="H24" i="27"/>
  <c r="J134" i="23"/>
  <c r="Q566"/>
  <c r="AC566"/>
  <c r="AF566" s="1"/>
  <c r="G24" i="27"/>
  <c r="I134" i="23"/>
  <c r="AB2269" i="13"/>
  <c r="R21" i="27"/>
  <c r="T104" i="23"/>
  <c r="K24" i="27"/>
  <c r="M134" i="23"/>
  <c r="AA4045" i="13"/>
  <c r="Q29" i="28"/>
  <c r="S185" i="23"/>
  <c r="X67" i="30"/>
  <c r="AE67"/>
  <c r="AF67" s="1"/>
  <c r="AP6791" i="13"/>
  <c r="AT6791" s="1"/>
  <c r="AW6791"/>
  <c r="AX6791" s="1"/>
  <c r="O67" i="29"/>
  <c r="P65" i="25"/>
  <c r="R552" i="23"/>
  <c r="Z6687" i="13"/>
  <c r="AM2694"/>
  <c r="U23" i="27"/>
  <c r="W124" i="23"/>
  <c r="AB67" i="31"/>
  <c r="I64" i="33"/>
  <c r="AA5763" i="13"/>
  <c r="Q52" i="30"/>
  <c r="S417" i="23"/>
  <c r="F567" i="34"/>
  <c r="H567" s="1"/>
  <c r="L567" s="1"/>
  <c r="Z567" i="23"/>
  <c r="AD567" s="1"/>
  <c r="AG567"/>
  <c r="AH567" s="1"/>
  <c r="S20" i="27"/>
  <c r="U94" i="23"/>
  <c r="L2694" i="13"/>
  <c r="J23" i="27"/>
  <c r="L124" i="23"/>
  <c r="X6784" i="13"/>
  <c r="Y6788"/>
  <c r="AN6746"/>
  <c r="AO6755"/>
  <c r="W66" i="26" s="1"/>
  <c r="H6594" i="13"/>
  <c r="O6687"/>
  <c r="O6673"/>
  <c r="W6688"/>
  <c r="Z6673"/>
  <c r="P65" i="32" l="1"/>
  <c r="R549" i="23"/>
  <c r="F64" i="32"/>
  <c r="H539" i="23"/>
  <c r="AN6745" i="13"/>
  <c r="V66" i="25"/>
  <c r="W66" s="1"/>
  <c r="X562" i="23"/>
  <c r="N67" i="27"/>
  <c r="AA67" s="1"/>
  <c r="AD67" s="1"/>
  <c r="P564" i="23"/>
  <c r="AS6784" i="13"/>
  <c r="AV6784" s="1"/>
  <c r="AC2113"/>
  <c r="S19" i="26"/>
  <c r="U93" i="23"/>
  <c r="AA5760" i="13"/>
  <c r="Q52" i="29"/>
  <c r="S416" i="23"/>
  <c r="AA3967" i="13"/>
  <c r="Q29" i="27"/>
  <c r="S184" i="23"/>
  <c r="AB2265" i="13"/>
  <c r="R20" i="26"/>
  <c r="T103" i="23"/>
  <c r="J2870" i="13"/>
  <c r="H23" i="26"/>
  <c r="J133" i="23"/>
  <c r="N2870" i="13"/>
  <c r="L23" i="26"/>
  <c r="N133" i="23"/>
  <c r="Q565"/>
  <c r="AC565"/>
  <c r="AF565" s="1"/>
  <c r="W6687" i="13"/>
  <c r="M65" i="25"/>
  <c r="O552" i="23"/>
  <c r="T65" i="30"/>
  <c r="V547" i="23"/>
  <c r="AP6788" i="13"/>
  <c r="AT6788" s="1"/>
  <c r="AW6788"/>
  <c r="AX6788" s="1"/>
  <c r="O67" i="28"/>
  <c r="L2677" i="13"/>
  <c r="J22" i="26"/>
  <c r="L123" i="23"/>
  <c r="AM2677" i="13"/>
  <c r="U22" i="26"/>
  <c r="W123" i="23"/>
  <c r="R551"/>
  <c r="X67" i="29"/>
  <c r="AE67"/>
  <c r="AF67" s="1"/>
  <c r="H64" i="33"/>
  <c r="AB67" i="30"/>
  <c r="M2870" i="13"/>
  <c r="K23" i="26"/>
  <c r="M133" i="23"/>
  <c r="I2870" i="13"/>
  <c r="G23" i="26"/>
  <c r="I133" i="23"/>
  <c r="F566" i="34"/>
  <c r="H566" s="1"/>
  <c r="L566" s="1"/>
  <c r="Z566" i="23"/>
  <c r="AD566" s="1"/>
  <c r="AG566"/>
  <c r="AH566" s="1"/>
  <c r="K2677" i="13"/>
  <c r="I22" i="26"/>
  <c r="K123" i="23"/>
  <c r="H541"/>
  <c r="Z6670" i="13"/>
  <c r="O6670"/>
  <c r="W6673"/>
  <c r="AN6735"/>
  <c r="AO6746"/>
  <c r="X6755"/>
  <c r="Y6784"/>
  <c r="H6590"/>
  <c r="F64" i="31" l="1"/>
  <c r="H538" i="23"/>
  <c r="N66" i="26"/>
  <c r="AA66" s="1"/>
  <c r="AD66" s="1"/>
  <c r="P563" i="23"/>
  <c r="AS6755" i="13"/>
  <c r="AV6755" s="1"/>
  <c r="V66" i="32"/>
  <c r="X559" i="23"/>
  <c r="Y559" s="1"/>
  <c r="G559" i="34" s="1"/>
  <c r="M2860" i="13"/>
  <c r="M2869"/>
  <c r="K23" i="25"/>
  <c r="M132" i="23"/>
  <c r="M131" s="1"/>
  <c r="AB67" i="29"/>
  <c r="G64" i="33"/>
  <c r="L2663" i="13"/>
  <c r="L2676"/>
  <c r="J22" i="25"/>
  <c r="L122" i="23"/>
  <c r="L121" s="1"/>
  <c r="N2860" i="13"/>
  <c r="N2869"/>
  <c r="L23" i="25"/>
  <c r="N132" i="23"/>
  <c r="N131" s="1"/>
  <c r="AB2247" i="13"/>
  <c r="AB2264"/>
  <c r="R20" i="25"/>
  <c r="T102" i="23"/>
  <c r="T101" s="1"/>
  <c r="AA5744" i="13"/>
  <c r="Q52" i="28"/>
  <c r="S415" i="23"/>
  <c r="AP6784" i="13"/>
  <c r="AT6784" s="1"/>
  <c r="AW6784"/>
  <c r="AX6784" s="1"/>
  <c r="O67" i="27"/>
  <c r="T65" i="29"/>
  <c r="V546" i="23"/>
  <c r="M65" i="32"/>
  <c r="O549" i="23"/>
  <c r="P65" i="31"/>
  <c r="R548" i="23"/>
  <c r="K2663" i="13"/>
  <c r="K2676"/>
  <c r="I22" i="25"/>
  <c r="K122" i="23"/>
  <c r="K121" s="1"/>
  <c r="I2860" i="13"/>
  <c r="I2869"/>
  <c r="G23" i="25"/>
  <c r="I132" i="23"/>
  <c r="I131" s="1"/>
  <c r="AM2663" i="13"/>
  <c r="AM2676"/>
  <c r="U22" i="25"/>
  <c r="W122" i="23"/>
  <c r="W121" s="1"/>
  <c r="X67" i="28"/>
  <c r="AE67"/>
  <c r="AF67" s="1"/>
  <c r="O551" i="23"/>
  <c r="F565" i="34"/>
  <c r="H565" s="1"/>
  <c r="L565" s="1"/>
  <c r="Z565" i="23"/>
  <c r="AD565" s="1"/>
  <c r="AG565"/>
  <c r="AH565" s="1"/>
  <c r="J2860" i="13"/>
  <c r="J2869"/>
  <c r="H23" i="25"/>
  <c r="J132" i="23"/>
  <c r="J131" s="1"/>
  <c r="AA3958" i="13"/>
  <c r="Q28" i="26"/>
  <c r="S183" i="23"/>
  <c r="AC2103" i="13"/>
  <c r="AC2112"/>
  <c r="S19" i="25"/>
  <c r="U92" i="23"/>
  <c r="U91" s="1"/>
  <c r="Q564"/>
  <c r="AC564"/>
  <c r="AF564" s="1"/>
  <c r="X561"/>
  <c r="Y561" s="1"/>
  <c r="Y562"/>
  <c r="G562" i="34" s="1"/>
  <c r="G561" s="1"/>
  <c r="AO6745" i="13"/>
  <c r="H6581"/>
  <c r="X6746"/>
  <c r="Y6755"/>
  <c r="AN6732"/>
  <c r="AO6735"/>
  <c r="W66" i="32" s="1"/>
  <c r="W6670" i="13"/>
  <c r="P65" i="30" l="1"/>
  <c r="R547" i="23"/>
  <c r="V66" i="31"/>
  <c r="X558" i="23"/>
  <c r="Y558" s="1"/>
  <c r="G558" i="34" s="1"/>
  <c r="X6745" i="13"/>
  <c r="N66" i="25"/>
  <c r="P562" i="23"/>
  <c r="AS6746" i="13"/>
  <c r="AV6746" s="1"/>
  <c r="F564" i="34"/>
  <c r="H564" s="1"/>
  <c r="L564" s="1"/>
  <c r="Z564" i="23"/>
  <c r="AD564" s="1"/>
  <c r="AG564"/>
  <c r="AH564" s="1"/>
  <c r="AC2093" i="13"/>
  <c r="S19" i="32"/>
  <c r="U89" i="23"/>
  <c r="AA5699" i="13"/>
  <c r="Q52" i="27"/>
  <c r="S414" i="23"/>
  <c r="AB2235" i="13"/>
  <c r="R20" i="32"/>
  <c r="T99" i="23"/>
  <c r="N2848" i="13"/>
  <c r="L23" i="32"/>
  <c r="N129" i="23"/>
  <c r="L2638" i="13"/>
  <c r="J22" i="32"/>
  <c r="L119" i="23"/>
  <c r="M2848" i="13"/>
  <c r="K23" i="32"/>
  <c r="M129" i="23"/>
  <c r="Q563"/>
  <c r="AC563"/>
  <c r="AF563" s="1"/>
  <c r="M65" i="31"/>
  <c r="O548" i="23"/>
  <c r="T65" i="28"/>
  <c r="V545" i="23"/>
  <c r="AP6755" i="13"/>
  <c r="AT6755" s="1"/>
  <c r="AW6755"/>
  <c r="AX6755" s="1"/>
  <c r="O66" i="26"/>
  <c r="F64" i="30"/>
  <c r="H537" i="23"/>
  <c r="AA3940" i="13"/>
  <c r="Q28" i="25"/>
  <c r="AA3957" i="13"/>
  <c r="S182" i="23"/>
  <c r="S181" s="1"/>
  <c r="J2848" i="13"/>
  <c r="H23" i="32"/>
  <c r="J129" i="23"/>
  <c r="F64" i="33"/>
  <c r="AB67" i="28"/>
  <c r="AM2638" i="13"/>
  <c r="U22" i="32"/>
  <c r="W119" i="23"/>
  <c r="I2848" i="13"/>
  <c r="G23" i="32"/>
  <c r="I129" i="23"/>
  <c r="K2638" i="13"/>
  <c r="I22" i="32"/>
  <c r="K119" i="23"/>
  <c r="X67" i="27"/>
  <c r="AE67"/>
  <c r="AF67" s="1"/>
  <c r="AD6607" i="13"/>
  <c r="AN6729"/>
  <c r="AO6732"/>
  <c r="W66" i="31" s="1"/>
  <c r="X6735" i="13"/>
  <c r="Y6746"/>
  <c r="H6578"/>
  <c r="F64" i="29" l="1"/>
  <c r="H536" i="23"/>
  <c r="N66" i="32"/>
  <c r="AA66" s="1"/>
  <c r="AD66" s="1"/>
  <c r="P559" i="23"/>
  <c r="AS6735" i="13"/>
  <c r="AV6735" s="1"/>
  <c r="V66" i="30"/>
  <c r="X557" i="23"/>
  <c r="Y557" s="1"/>
  <c r="G557" i="34" s="1"/>
  <c r="AB67" i="27"/>
  <c r="E64" i="33"/>
  <c r="I2845" i="13"/>
  <c r="G23" i="31"/>
  <c r="I128" i="23"/>
  <c r="J2845" i="13"/>
  <c r="H23" i="31"/>
  <c r="J128" i="23"/>
  <c r="AA3937" i="13"/>
  <c r="Q28" i="32"/>
  <c r="S179" i="23"/>
  <c r="X66" i="26"/>
  <c r="AE66"/>
  <c r="AF66" s="1"/>
  <c r="M2845" i="13"/>
  <c r="K23" i="31"/>
  <c r="M128" i="23"/>
  <c r="N2845" i="13"/>
  <c r="L23" i="31"/>
  <c r="N128" i="23"/>
  <c r="AA5688" i="13"/>
  <c r="Q51" i="26"/>
  <c r="S413" i="23"/>
  <c r="P561"/>
  <c r="AC562"/>
  <c r="AF562" s="1"/>
  <c r="Q562"/>
  <c r="AS6745" i="13"/>
  <c r="Y6745"/>
  <c r="AP6746"/>
  <c r="AW6746"/>
  <c r="AW6745" s="1"/>
  <c r="T65" i="27"/>
  <c r="V544" i="23"/>
  <c r="M65" i="30"/>
  <c r="O547" i="23"/>
  <c r="P65" i="29"/>
  <c r="R546" i="23"/>
  <c r="K2635" i="13"/>
  <c r="I22" i="31"/>
  <c r="K118" i="23"/>
  <c r="AM2635" i="13"/>
  <c r="U22" i="31"/>
  <c r="W118" i="23"/>
  <c r="F563" i="34"/>
  <c r="H563" s="1"/>
  <c r="L563" s="1"/>
  <c r="Z563" i="23"/>
  <c r="AD563" s="1"/>
  <c r="AG563"/>
  <c r="AH563" s="1"/>
  <c r="L2635" i="13"/>
  <c r="J22" i="31"/>
  <c r="L118" i="23"/>
  <c r="AB2232" i="13"/>
  <c r="R20" i="31"/>
  <c r="T98" i="23"/>
  <c r="AC2089" i="13"/>
  <c r="S19" i="31"/>
  <c r="U88" i="23"/>
  <c r="AV6745" i="13"/>
  <c r="AA66" i="25"/>
  <c r="AD66" s="1"/>
  <c r="O66"/>
  <c r="H6566" i="13"/>
  <c r="X6732"/>
  <c r="Y6735"/>
  <c r="AN6726"/>
  <c r="AO6729"/>
  <c r="W66" i="30" s="1"/>
  <c r="AL6607" i="13"/>
  <c r="AD6603"/>
  <c r="AX6746" l="1"/>
  <c r="AX6745" s="1"/>
  <c r="M65" i="29"/>
  <c r="O546" i="23"/>
  <c r="AP6735" i="13"/>
  <c r="AT6735" s="1"/>
  <c r="AW6735"/>
  <c r="AX6735" s="1"/>
  <c r="O66" i="32"/>
  <c r="F64" i="28"/>
  <c r="H535" i="23"/>
  <c r="X66" i="25"/>
  <c r="AE66"/>
  <c r="AF66" s="1"/>
  <c r="AC2086" i="13"/>
  <c r="S19" i="30"/>
  <c r="U87" i="23"/>
  <c r="L2631" i="13"/>
  <c r="J22" i="30"/>
  <c r="L117" i="23"/>
  <c r="AM2631" i="13"/>
  <c r="U22" i="30"/>
  <c r="W117" i="23"/>
  <c r="AT6746" i="13"/>
  <c r="AP6745"/>
  <c r="F562" i="34"/>
  <c r="Z562" i="23"/>
  <c r="AG562"/>
  <c r="AG561" s="1"/>
  <c r="AC561"/>
  <c r="Q561"/>
  <c r="N2842" i="13"/>
  <c r="L23" i="30"/>
  <c r="N127" i="23"/>
  <c r="AA3934" i="13"/>
  <c r="Q28" i="31"/>
  <c r="S178" i="23"/>
  <c r="I2842" i="13"/>
  <c r="G23" i="30"/>
  <c r="I127" i="23"/>
  <c r="Q559"/>
  <c r="AC559"/>
  <c r="AF559" s="1"/>
  <c r="P65" i="28"/>
  <c r="R545" i="23"/>
  <c r="T64" i="26"/>
  <c r="V543" i="23"/>
  <c r="V66" i="29"/>
  <c r="X556" i="23"/>
  <c r="Y556" s="1"/>
  <c r="G556" i="34" s="1"/>
  <c r="N66" i="31"/>
  <c r="AA66" s="1"/>
  <c r="AD66" s="1"/>
  <c r="P558" i="23"/>
  <c r="AS6732" i="13"/>
  <c r="AV6732" s="1"/>
  <c r="AB2229"/>
  <c r="R20" i="30"/>
  <c r="T97" i="23"/>
  <c r="K2631" i="13"/>
  <c r="I22" i="30"/>
  <c r="K117" i="23"/>
  <c r="AF561"/>
  <c r="AA5678" i="13"/>
  <c r="Q51" i="25"/>
  <c r="AA5687" i="13"/>
  <c r="S412" i="23"/>
  <c r="S411" s="1"/>
  <c r="M2842" i="13"/>
  <c r="K23" i="30"/>
  <c r="M127" i="23"/>
  <c r="D64" i="33"/>
  <c r="AB66" i="26"/>
  <c r="J2842" i="13"/>
  <c r="H23" i="30"/>
  <c r="J127" i="23"/>
  <c r="AN6723" i="13"/>
  <c r="AO6726"/>
  <c r="W66" i="29" s="1"/>
  <c r="X6729" i="13"/>
  <c r="Y6732"/>
  <c r="H6548"/>
  <c r="AD6602"/>
  <c r="AD6594"/>
  <c r="AL6603"/>
  <c r="AH562" i="23" l="1"/>
  <c r="AH561" s="1"/>
  <c r="F64" i="27"/>
  <c r="H534" i="23"/>
  <c r="N66" i="30"/>
  <c r="AA66" s="1"/>
  <c r="AD66" s="1"/>
  <c r="P557" i="23"/>
  <c r="AS6729" i="13"/>
  <c r="AV6729" s="1"/>
  <c r="V66" i="28"/>
  <c r="X555" i="23"/>
  <c r="Y555" s="1"/>
  <c r="G555" i="34" s="1"/>
  <c r="J2833" i="13"/>
  <c r="H23" i="29"/>
  <c r="J126" i="23"/>
  <c r="K2620" i="13"/>
  <c r="I22" i="29"/>
  <c r="K116" i="23"/>
  <c r="F559" i="34"/>
  <c r="H559" s="1"/>
  <c r="L559" s="1"/>
  <c r="AG559" i="23"/>
  <c r="AH559" s="1"/>
  <c r="Z559"/>
  <c r="AD559" s="1"/>
  <c r="AA3915" i="13"/>
  <c r="Q28" i="30"/>
  <c r="S177" i="23"/>
  <c r="H562" i="34"/>
  <c r="F561"/>
  <c r="L2620" i="13"/>
  <c r="J22" i="29"/>
  <c r="L116" i="23"/>
  <c r="AL6602" i="13"/>
  <c r="T64" i="25"/>
  <c r="V542" i="23"/>
  <c r="V541" s="1"/>
  <c r="AP6732" i="13"/>
  <c r="AT6732" s="1"/>
  <c r="AW6732"/>
  <c r="AX6732" s="1"/>
  <c r="O66" i="31"/>
  <c r="M65" i="28"/>
  <c r="O545" i="23"/>
  <c r="P65" i="27"/>
  <c r="R544" i="23"/>
  <c r="M2833" i="13"/>
  <c r="K23" i="29"/>
  <c r="M126" i="23"/>
  <c r="AA5674" i="13"/>
  <c r="Q51" i="32"/>
  <c r="S409" i="23"/>
  <c r="AB2224" i="13"/>
  <c r="R20" i="29"/>
  <c r="T96" i="23"/>
  <c r="AC558"/>
  <c r="AF558" s="1"/>
  <c r="Q558"/>
  <c r="I2833" i="13"/>
  <c r="G23" i="29"/>
  <c r="I126" i="23"/>
  <c r="N2833" i="13"/>
  <c r="L23" i="29"/>
  <c r="N126" i="23"/>
  <c r="AD562"/>
  <c r="AD561" s="1"/>
  <c r="Z561"/>
  <c r="AM2620" i="13"/>
  <c r="U22" i="29"/>
  <c r="W116" i="23"/>
  <c r="AC2082" i="13"/>
  <c r="S19" i="29"/>
  <c r="U86" i="23"/>
  <c r="AB66" i="25"/>
  <c r="C64" i="33"/>
  <c r="K64" s="1"/>
  <c r="P64" s="1"/>
  <c r="AE66" i="32"/>
  <c r="AF66" s="1"/>
  <c r="X66"/>
  <c r="H6516" i="13"/>
  <c r="X6726"/>
  <c r="Y6729"/>
  <c r="AN6719"/>
  <c r="AO6723"/>
  <c r="W66" i="28" s="1"/>
  <c r="O6607" i="13"/>
  <c r="Z6607"/>
  <c r="AD6590"/>
  <c r="AL6594"/>
  <c r="T64" i="32" l="1"/>
  <c r="V539" i="23"/>
  <c r="P64" i="26"/>
  <c r="R543" i="23"/>
  <c r="V66" i="27"/>
  <c r="X554" i="23"/>
  <c r="Y554" s="1"/>
  <c r="G554" i="34" s="1"/>
  <c r="N66" i="29"/>
  <c r="AA66" s="1"/>
  <c r="AD66" s="1"/>
  <c r="P556" i="23"/>
  <c r="AS6726" i="13"/>
  <c r="AV6726" s="1"/>
  <c r="AM2602"/>
  <c r="U22" i="28"/>
  <c r="W115" i="23"/>
  <c r="I2810" i="13"/>
  <c r="G23" i="28"/>
  <c r="I125" i="23"/>
  <c r="AA5671" i="13"/>
  <c r="Q51" i="31"/>
  <c r="S408" i="23"/>
  <c r="L2602" i="13"/>
  <c r="J22" i="28"/>
  <c r="L115" i="23"/>
  <c r="H561" i="34"/>
  <c r="L561" s="1"/>
  <c r="N561"/>
  <c r="M562" s="1"/>
  <c r="L562"/>
  <c r="J2810" i="13"/>
  <c r="H23" i="28"/>
  <c r="J125" i="23"/>
  <c r="Q557"/>
  <c r="AC557"/>
  <c r="AF557" s="1"/>
  <c r="M65" i="27"/>
  <c r="O544" i="23"/>
  <c r="AP6729" i="13"/>
  <c r="AT6729" s="1"/>
  <c r="AW6729"/>
  <c r="AX6729" s="1"/>
  <c r="O66" i="30"/>
  <c r="F63" i="26"/>
  <c r="H533" i="23"/>
  <c r="J63" i="33"/>
  <c r="AB66" i="32"/>
  <c r="AC2046" i="13"/>
  <c r="S19" i="28"/>
  <c r="U85" i="23"/>
  <c r="N2810" i="13"/>
  <c r="L23" i="28"/>
  <c r="N125" i="23"/>
  <c r="F558" i="34"/>
  <c r="H558" s="1"/>
  <c r="L558" s="1"/>
  <c r="AG558" i="23"/>
  <c r="AH558" s="1"/>
  <c r="Z558"/>
  <c r="AD558" s="1"/>
  <c r="AB2205" i="13"/>
  <c r="R20" i="28"/>
  <c r="T95" i="23"/>
  <c r="M2810" i="13"/>
  <c r="K23" i="28"/>
  <c r="M125" i="23"/>
  <c r="X66" i="31"/>
  <c r="AE66"/>
  <c r="AF66" s="1"/>
  <c r="AA3912" i="13"/>
  <c r="Q28" i="29"/>
  <c r="S176" i="23"/>
  <c r="K2602" i="13"/>
  <c r="I22" i="28"/>
  <c r="K115" i="23"/>
  <c r="AD6581" i="13"/>
  <c r="AL6590"/>
  <c r="Z6603"/>
  <c r="W6607"/>
  <c r="O6603"/>
  <c r="O6602" s="1"/>
  <c r="AN6692"/>
  <c r="AO6719"/>
  <c r="W66" i="27" s="1"/>
  <c r="X6723" i="13"/>
  <c r="Y6726"/>
  <c r="H6511"/>
  <c r="H6510" l="1"/>
  <c r="F63" i="25"/>
  <c r="H532" i="23"/>
  <c r="N66" i="28"/>
  <c r="AA66" s="1"/>
  <c r="AD66" s="1"/>
  <c r="P555" i="23"/>
  <c r="AS6723" i="13"/>
  <c r="AV6723" s="1"/>
  <c r="V65" i="26"/>
  <c r="X553" i="23"/>
  <c r="Y553" s="1"/>
  <c r="G553" i="34" s="1"/>
  <c r="M64" i="26"/>
  <c r="O543" i="23"/>
  <c r="T64" i="31"/>
  <c r="V538" i="23"/>
  <c r="AA3895" i="13"/>
  <c r="Q28" i="28"/>
  <c r="S175" i="23"/>
  <c r="AB66" i="31"/>
  <c r="I63" i="33"/>
  <c r="AB2117" i="13"/>
  <c r="R20" i="27"/>
  <c r="T94" i="23"/>
  <c r="N2694" i="13"/>
  <c r="L23" i="27"/>
  <c r="N124" i="23"/>
  <c r="J2694" i="13"/>
  <c r="H23" i="27"/>
  <c r="J124" i="23"/>
  <c r="L2506" i="13"/>
  <c r="J22" i="27"/>
  <c r="L114" i="23"/>
  <c r="I2694" i="13"/>
  <c r="G23" i="27"/>
  <c r="I124" i="23"/>
  <c r="AP6726" i="13"/>
  <c r="AT6726" s="1"/>
  <c r="AW6726"/>
  <c r="AX6726" s="1"/>
  <c r="O66" i="29"/>
  <c r="Z6602" i="13"/>
  <c r="P64" i="25"/>
  <c r="R542" i="23"/>
  <c r="K2506" i="13"/>
  <c r="I22" i="27"/>
  <c r="K114" i="23"/>
  <c r="M2694" i="13"/>
  <c r="K23" i="27"/>
  <c r="M124" i="23"/>
  <c r="AC1928" i="13"/>
  <c r="S19" i="27"/>
  <c r="U84" i="23"/>
  <c r="X66" i="30"/>
  <c r="AE66"/>
  <c r="AF66" s="1"/>
  <c r="F557" i="34"/>
  <c r="H557" s="1"/>
  <c r="L557" s="1"/>
  <c r="Z557" i="23"/>
  <c r="AD557" s="1"/>
  <c r="AG557"/>
  <c r="AH557" s="1"/>
  <c r="AA5668" i="13"/>
  <c r="Q51" i="30"/>
  <c r="S407" i="23"/>
  <c r="AM2506" i="13"/>
  <c r="U22" i="27"/>
  <c r="W114" i="23"/>
  <c r="Q556"/>
  <c r="AC556"/>
  <c r="AF556" s="1"/>
  <c r="H6497" i="13"/>
  <c r="X6719"/>
  <c r="Y6723"/>
  <c r="AN6688"/>
  <c r="AO6692"/>
  <c r="W65" i="26" s="1"/>
  <c r="AD6578" i="13"/>
  <c r="AL6581"/>
  <c r="O6594"/>
  <c r="W6603"/>
  <c r="Z6594"/>
  <c r="F63" i="32" l="1"/>
  <c r="H529" i="23"/>
  <c r="AM2503" i="13"/>
  <c r="U21" i="26"/>
  <c r="W113" i="23"/>
  <c r="H63" i="33"/>
  <c r="AB66" i="30"/>
  <c r="M2677" i="13"/>
  <c r="K22" i="26"/>
  <c r="M123" i="23"/>
  <c r="R541"/>
  <c r="L2503" i="13"/>
  <c r="J21" i="26"/>
  <c r="L113" i="23"/>
  <c r="N2677" i="13"/>
  <c r="L22" i="26"/>
  <c r="N123" i="23"/>
  <c r="AA3741" i="13"/>
  <c r="Q28" i="27"/>
  <c r="S174" i="23"/>
  <c r="W6602" i="13"/>
  <c r="M64" i="25"/>
  <c r="O542" i="23"/>
  <c r="T64" i="30"/>
  <c r="V537" i="23"/>
  <c r="AP6723" i="13"/>
  <c r="AT6723" s="1"/>
  <c r="AW6723"/>
  <c r="AX6723" s="1"/>
  <c r="O66" i="28"/>
  <c r="P64" i="32"/>
  <c r="R539" i="23"/>
  <c r="V65" i="25"/>
  <c r="W65" s="1"/>
  <c r="X552" i="23"/>
  <c r="AN6687" i="13"/>
  <c r="AO6687" s="1"/>
  <c r="N66" i="27"/>
  <c r="AA66" s="1"/>
  <c r="AD66" s="1"/>
  <c r="P554" i="23"/>
  <c r="AS6719" i="13"/>
  <c r="AV6719" s="1"/>
  <c r="F556" i="34"/>
  <c r="H556" s="1"/>
  <c r="L556" s="1"/>
  <c r="AG556" i="23"/>
  <c r="AH556" s="1"/>
  <c r="Z556"/>
  <c r="AD556" s="1"/>
  <c r="AA5661" i="13"/>
  <c r="Q51" i="29"/>
  <c r="S406" i="23"/>
  <c r="AC1920" i="13"/>
  <c r="S18" i="26"/>
  <c r="U83" i="23"/>
  <c r="K2503" i="13"/>
  <c r="I21" i="26"/>
  <c r="K113" i="23"/>
  <c r="X66" i="29"/>
  <c r="AE66"/>
  <c r="AF66" s="1"/>
  <c r="I2677" i="13"/>
  <c r="G22" i="26"/>
  <c r="I123" i="23"/>
  <c r="J2677" i="13"/>
  <c r="H22" i="26"/>
  <c r="J123" i="23"/>
  <c r="AB2113" i="13"/>
  <c r="R19" i="26"/>
  <c r="T93" i="23"/>
  <c r="AC555"/>
  <c r="AF555" s="1"/>
  <c r="Q555"/>
  <c r="H531"/>
  <c r="O6590" i="13"/>
  <c r="W6594"/>
  <c r="AD6566"/>
  <c r="AL6578"/>
  <c r="AN6673"/>
  <c r="AO6688"/>
  <c r="X6692"/>
  <c r="Y6719"/>
  <c r="H6493"/>
  <c r="Z6590"/>
  <c r="AP6719" l="1"/>
  <c r="AW6719"/>
  <c r="AX6719" s="1"/>
  <c r="O66" i="27"/>
  <c r="F63" i="31"/>
  <c r="H528" i="23"/>
  <c r="N65" i="26"/>
  <c r="AA65" s="1"/>
  <c r="AD65" s="1"/>
  <c r="P553" i="23"/>
  <c r="AS6692" i="13"/>
  <c r="AV6692" s="1"/>
  <c r="V65" i="32"/>
  <c r="X549" i="23"/>
  <c r="Y549" s="1"/>
  <c r="G549" i="34" s="1"/>
  <c r="J2663" i="13"/>
  <c r="J2676"/>
  <c r="H22" i="25"/>
  <c r="J122" i="23"/>
  <c r="J121" s="1"/>
  <c r="K2472" i="13"/>
  <c r="K2502"/>
  <c r="I21" i="25"/>
  <c r="K112" i="23"/>
  <c r="K111" s="1"/>
  <c r="AA5649" i="13"/>
  <c r="Q51" i="28"/>
  <c r="S405" i="23"/>
  <c r="X551"/>
  <c r="Y551" s="1"/>
  <c r="Y552"/>
  <c r="G552" i="34" s="1"/>
  <c r="G551" s="1"/>
  <c r="X66" i="28"/>
  <c r="AE66"/>
  <c r="AF66" s="1"/>
  <c r="O541" i="23"/>
  <c r="N2663" i="13"/>
  <c r="N2676"/>
  <c r="L22" i="25"/>
  <c r="N122" i="23"/>
  <c r="N121" s="1"/>
  <c r="M2663" i="13"/>
  <c r="M2676"/>
  <c r="K22" i="25"/>
  <c r="M122" i="23"/>
  <c r="M121" s="1"/>
  <c r="P64" i="31"/>
  <c r="R538" i="23"/>
  <c r="T64" i="29"/>
  <c r="V536" i="23"/>
  <c r="M64" i="32"/>
  <c r="O539" i="23"/>
  <c r="F555" i="34"/>
  <c r="H555" s="1"/>
  <c r="L555" s="1"/>
  <c r="AG555" i="23"/>
  <c r="AH555" s="1"/>
  <c r="Z555"/>
  <c r="AD555" s="1"/>
  <c r="AB2103" i="13"/>
  <c r="AB2112"/>
  <c r="R19" i="25"/>
  <c r="T92" i="23"/>
  <c r="T91" s="1"/>
  <c r="I2663" i="13"/>
  <c r="I2676"/>
  <c r="G22" i="25"/>
  <c r="I122" i="23"/>
  <c r="I121" s="1"/>
  <c r="G63" i="33"/>
  <c r="AB66" i="29"/>
  <c r="AC1897" i="13"/>
  <c r="AC1919"/>
  <c r="S18" i="25"/>
  <c r="U82" i="23"/>
  <c r="U81" s="1"/>
  <c r="AC554"/>
  <c r="AF554" s="1"/>
  <c r="Q554"/>
  <c r="AA3738" i="13"/>
  <c r="Q27" i="26"/>
  <c r="S173" i="23"/>
  <c r="L2472" i="13"/>
  <c r="L2502"/>
  <c r="J21" i="25"/>
  <c r="L112" i="23"/>
  <c r="L111" s="1"/>
  <c r="AM2472" i="13"/>
  <c r="AM2502"/>
  <c r="U21" i="25"/>
  <c r="W112" i="23"/>
  <c r="W111" s="1"/>
  <c r="H6490" i="13"/>
  <c r="X6688"/>
  <c r="Y6692"/>
  <c r="AN6670"/>
  <c r="AO6673"/>
  <c r="W65" i="32" s="1"/>
  <c r="AD6548" i="13"/>
  <c r="AL6566"/>
  <c r="O6581"/>
  <c r="W6590"/>
  <c r="Z6581"/>
  <c r="AT6719" l="1"/>
  <c r="P64" i="30"/>
  <c r="R537" i="23"/>
  <c r="V65" i="31"/>
  <c r="X548" i="23"/>
  <c r="Y548" s="1"/>
  <c r="G548" i="34" s="1"/>
  <c r="X6687" i="13"/>
  <c r="N65" i="25"/>
  <c r="P552" i="23"/>
  <c r="AS6688" i="13"/>
  <c r="AV6688" s="1"/>
  <c r="AA3730"/>
  <c r="Q27" i="25"/>
  <c r="S172" i="23"/>
  <c r="S171" s="1"/>
  <c r="AA3737" i="13"/>
  <c r="AC1891"/>
  <c r="S18" i="32"/>
  <c r="U79" i="23"/>
  <c r="I2638" i="13"/>
  <c r="G22" i="32"/>
  <c r="I119" i="23"/>
  <c r="AB2093" i="13"/>
  <c r="R19" i="32"/>
  <c r="T89" i="23"/>
  <c r="F63" i="33"/>
  <c r="AB66" i="28"/>
  <c r="AE66" i="27"/>
  <c r="AF66" s="1"/>
  <c r="X66"/>
  <c r="M64" i="31"/>
  <c r="O538" i="23"/>
  <c r="T64" i="28"/>
  <c r="V535" i="23"/>
  <c r="AP6692" i="13"/>
  <c r="AT6692" s="1"/>
  <c r="AW6692"/>
  <c r="AX6692" s="1"/>
  <c r="O65" i="26"/>
  <c r="F63" i="30"/>
  <c r="H527" i="23"/>
  <c r="AM2468" i="13"/>
  <c r="U21" i="32"/>
  <c r="W109" i="23"/>
  <c r="L2468" i="13"/>
  <c r="J21" i="32"/>
  <c r="L109" i="23"/>
  <c r="F554" i="34"/>
  <c r="H554" s="1"/>
  <c r="L554" s="1"/>
  <c r="AG554" i="23"/>
  <c r="AH554" s="1"/>
  <c r="Z554"/>
  <c r="AD554" s="1"/>
  <c r="M2638" i="13"/>
  <c r="K22" i="32"/>
  <c r="M119" i="23"/>
  <c r="N2638" i="13"/>
  <c r="L22" i="32"/>
  <c r="N119" i="23"/>
  <c r="AA5627" i="13"/>
  <c r="Q51" i="27"/>
  <c r="S404" i="23"/>
  <c r="K2468" i="13"/>
  <c r="I21" i="32"/>
  <c r="K109" i="23"/>
  <c r="J2638" i="13"/>
  <c r="H22" i="32"/>
  <c r="J119" i="23"/>
  <c r="Q553"/>
  <c r="AC553"/>
  <c r="AF553" s="1"/>
  <c r="Z6578" i="13"/>
  <c r="O6578"/>
  <c r="W6581"/>
  <c r="AD6516"/>
  <c r="AL6548"/>
  <c r="AO6670"/>
  <c r="W65" i="31" s="1"/>
  <c r="X6673" i="13"/>
  <c r="Y6688"/>
  <c r="H6487"/>
  <c r="F63" i="29" l="1"/>
  <c r="H526" i="23"/>
  <c r="N65" i="32"/>
  <c r="AA65" s="1"/>
  <c r="AD65" s="1"/>
  <c r="P549" i="23"/>
  <c r="AS6673" i="13"/>
  <c r="AV6673" s="1"/>
  <c r="V65" i="30"/>
  <c r="X547" i="23"/>
  <c r="Y547" s="1"/>
  <c r="G547" i="34" s="1"/>
  <c r="AG553" i="23"/>
  <c r="AH553" s="1"/>
  <c r="F553" i="34"/>
  <c r="H553" s="1"/>
  <c r="L553" s="1"/>
  <c r="Z553" i="23"/>
  <c r="AD553" s="1"/>
  <c r="K2465" i="13"/>
  <c r="I21" i="31"/>
  <c r="K108" i="23"/>
  <c r="N2635" i="13"/>
  <c r="L22" i="31"/>
  <c r="N118" i="23"/>
  <c r="AM2465" i="13"/>
  <c r="U21" i="31"/>
  <c r="W108" i="23"/>
  <c r="X65" i="26"/>
  <c r="AE65"/>
  <c r="AF65" s="1"/>
  <c r="E63" i="33"/>
  <c r="AB66" i="27"/>
  <c r="AB2089" i="13"/>
  <c r="R19" i="31"/>
  <c r="T88" i="23"/>
  <c r="AC1888" i="13"/>
  <c r="S18" i="31"/>
  <c r="U78" i="23"/>
  <c r="AA3712" i="13"/>
  <c r="Q27" i="32"/>
  <c r="S169" i="23"/>
  <c r="P551"/>
  <c r="Q552"/>
  <c r="AC552"/>
  <c r="AF552" s="1"/>
  <c r="AS6687" i="13"/>
  <c r="Y6687"/>
  <c r="AP6688"/>
  <c r="AW6688"/>
  <c r="AW6687" s="1"/>
  <c r="T64" i="27"/>
  <c r="V534" i="23"/>
  <c r="M64" i="30"/>
  <c r="O537" i="23"/>
  <c r="P64" i="29"/>
  <c r="R536" i="23"/>
  <c r="J2635" i="13"/>
  <c r="H22" i="31"/>
  <c r="J118" i="23"/>
  <c r="AA5624" i="13"/>
  <c r="Q50" i="26"/>
  <c r="S403" i="23"/>
  <c r="M2635" i="13"/>
  <c r="K22" i="31"/>
  <c r="M118" i="23"/>
  <c r="L2465" i="13"/>
  <c r="J21" i="31"/>
  <c r="L108" i="23"/>
  <c r="I2635" i="13"/>
  <c r="G22" i="31"/>
  <c r="I118" i="23"/>
  <c r="AV6687" i="13"/>
  <c r="O65" i="25"/>
  <c r="AA65"/>
  <c r="AD65" s="1"/>
  <c r="H6483" i="13"/>
  <c r="X6670"/>
  <c r="Y6673"/>
  <c r="W65" i="30"/>
  <c r="AL6516" i="13"/>
  <c r="AD6511"/>
  <c r="AD6510" s="1"/>
  <c r="O6566"/>
  <c r="W6578"/>
  <c r="Z6566"/>
  <c r="AX6688" l="1"/>
  <c r="AX6687" s="1"/>
  <c r="AP6673"/>
  <c r="AT6673" s="1"/>
  <c r="AW6673"/>
  <c r="AX6673" s="1"/>
  <c r="O65" i="32"/>
  <c r="P64" i="28"/>
  <c r="R535" i="23"/>
  <c r="T63" i="26"/>
  <c r="V533" i="23"/>
  <c r="V65" i="29"/>
  <c r="X546" i="23"/>
  <c r="Y546" s="1"/>
  <c r="G546" i="34" s="1"/>
  <c r="N65" i="31"/>
  <c r="AA65" s="1"/>
  <c r="AD65" s="1"/>
  <c r="P548" i="23"/>
  <c r="AS6670" i="13"/>
  <c r="AV6670" s="1"/>
  <c r="I2631"/>
  <c r="G22" i="30"/>
  <c r="I117" i="23"/>
  <c r="M2631" i="13"/>
  <c r="K22" i="30"/>
  <c r="M117" i="23"/>
  <c r="J2631" i="13"/>
  <c r="H22" i="30"/>
  <c r="J117" i="23"/>
  <c r="F552" i="34"/>
  <c r="Z552" i="23"/>
  <c r="AG552"/>
  <c r="AG551" s="1"/>
  <c r="AA3688" i="13"/>
  <c r="Q27" i="31"/>
  <c r="S168" i="23"/>
  <c r="AB2086" i="13"/>
  <c r="R19" i="30"/>
  <c r="T87" i="23"/>
  <c r="D63" i="33"/>
  <c r="AB65" i="26"/>
  <c r="N2631" i="13"/>
  <c r="L22" i="30"/>
  <c r="N117" i="23"/>
  <c r="Q549"/>
  <c r="AC549"/>
  <c r="AF549" s="1"/>
  <c r="M64" i="29"/>
  <c r="O536" i="23"/>
  <c r="F63" i="28"/>
  <c r="H525" i="23"/>
  <c r="X65" i="25"/>
  <c r="AE65"/>
  <c r="AF65" s="1"/>
  <c r="L2453" i="13"/>
  <c r="J21" i="30"/>
  <c r="L107" i="23"/>
  <c r="AA5614" i="13"/>
  <c r="Q50" i="25"/>
  <c r="S402" i="23"/>
  <c r="S401" s="1"/>
  <c r="AA5623" i="13"/>
  <c r="AP6687"/>
  <c r="AT6688"/>
  <c r="AF551" i="23"/>
  <c r="AC551"/>
  <c r="Q551"/>
  <c r="AC1885" i="13"/>
  <c r="S18" i="30"/>
  <c r="U77" i="23"/>
  <c r="AM2453" i="13"/>
  <c r="U21" i="30"/>
  <c r="W107" i="23"/>
  <c r="K2453" i="13"/>
  <c r="I21" i="30"/>
  <c r="K107" i="23"/>
  <c r="Z6548" i="13"/>
  <c r="O6548"/>
  <c r="W6566"/>
  <c r="W65" i="29"/>
  <c r="Y6670" i="13"/>
  <c r="H6479"/>
  <c r="AD6497"/>
  <c r="AL6511"/>
  <c r="AH552" i="23" l="1"/>
  <c r="AH551" s="1"/>
  <c r="AL6510" i="13"/>
  <c r="T63" i="25"/>
  <c r="V532" i="23"/>
  <c r="V531" s="1"/>
  <c r="F63" i="27"/>
  <c r="H524" i="23"/>
  <c r="N65" i="30"/>
  <c r="AA65" s="1"/>
  <c r="AD65" s="1"/>
  <c r="P547" i="23"/>
  <c r="V65" i="28"/>
  <c r="X545" i="23"/>
  <c r="Y545" s="1"/>
  <c r="G545" i="34" s="1"/>
  <c r="K2449" i="13"/>
  <c r="I21" i="29"/>
  <c r="K106" i="23"/>
  <c r="AC1881" i="13"/>
  <c r="S18" i="29"/>
  <c r="U76" i="23"/>
  <c r="AA5610" i="13"/>
  <c r="Q50" i="32"/>
  <c r="S399" i="23"/>
  <c r="N2620" i="13"/>
  <c r="L22" i="29"/>
  <c r="N116" i="23"/>
  <c r="AA3635" i="13"/>
  <c r="Q27" i="30"/>
  <c r="S167" i="23"/>
  <c r="AD552"/>
  <c r="AD551" s="1"/>
  <c r="Z551"/>
  <c r="J2620" i="13"/>
  <c r="H22" i="29"/>
  <c r="J116" i="23"/>
  <c r="I2620" i="13"/>
  <c r="G22" i="29"/>
  <c r="I116" i="23"/>
  <c r="AC548"/>
  <c r="AF548" s="1"/>
  <c r="Q548"/>
  <c r="AE65" i="32"/>
  <c r="AF65" s="1"/>
  <c r="X65"/>
  <c r="AP6670" i="13"/>
  <c r="AT6670" s="1"/>
  <c r="AW6670"/>
  <c r="AX6670" s="1"/>
  <c r="O65" i="31"/>
  <c r="M64" i="28"/>
  <c r="O535" i="23"/>
  <c r="P64" i="27"/>
  <c r="R534" i="23"/>
  <c r="AM2449" i="13"/>
  <c r="U21" i="29"/>
  <c r="W106" i="23"/>
  <c r="L2449" i="13"/>
  <c r="J21" i="29"/>
  <c r="L106" i="23"/>
  <c r="AB65" i="25"/>
  <c r="C63" i="33"/>
  <c r="K63" s="1"/>
  <c r="P63" s="1"/>
  <c r="F549" i="34"/>
  <c r="H549" s="1"/>
  <c r="L549" s="1"/>
  <c r="Z549" i="23"/>
  <c r="AD549" s="1"/>
  <c r="AG549"/>
  <c r="AH549" s="1"/>
  <c r="AB2082" i="13"/>
  <c r="R19" i="29"/>
  <c r="T86" i="23"/>
  <c r="H552" i="34"/>
  <c r="F551"/>
  <c r="M2620" i="13"/>
  <c r="K22" i="29"/>
  <c r="M116" i="23"/>
  <c r="AD6493" i="13"/>
  <c r="AL6497"/>
  <c r="H6438"/>
  <c r="W65" i="28"/>
  <c r="O6516" i="13"/>
  <c r="W6548"/>
  <c r="Z6516"/>
  <c r="F62" i="26" l="1"/>
  <c r="H523" i="23"/>
  <c r="AB2046" i="13"/>
  <c r="R19" i="28"/>
  <c r="T85" i="23"/>
  <c r="L2445" i="13"/>
  <c r="J21" i="28"/>
  <c r="L105" i="23"/>
  <c r="J2602" i="13"/>
  <c r="H22" i="28"/>
  <c r="J115" i="23"/>
  <c r="N2602" i="13"/>
  <c r="L22" i="28"/>
  <c r="N115" i="23"/>
  <c r="AC1835" i="13"/>
  <c r="S18" i="28"/>
  <c r="U75" i="23"/>
  <c r="M64" i="27"/>
  <c r="O534" i="23"/>
  <c r="O65" i="30"/>
  <c r="P63" i="26"/>
  <c r="R533" i="23"/>
  <c r="V65" i="27"/>
  <c r="X544" i="23"/>
  <c r="Y544" s="1"/>
  <c r="G544" i="34" s="1"/>
  <c r="N65" i="29"/>
  <c r="AA65" s="1"/>
  <c r="AD65" s="1"/>
  <c r="P546" i="23"/>
  <c r="T63" i="32"/>
  <c r="V529" i="23"/>
  <c r="M2602" i="13"/>
  <c r="K22" i="28"/>
  <c r="M115" i="23"/>
  <c r="N551" i="34"/>
  <c r="M552" s="1"/>
  <c r="L552"/>
  <c r="H551"/>
  <c r="L551" s="1"/>
  <c r="AM2445" i="13"/>
  <c r="U21" i="28"/>
  <c r="W105" i="23"/>
  <c r="AE65" i="31"/>
  <c r="AF65" s="1"/>
  <c r="X65"/>
  <c r="J62" i="33"/>
  <c r="AB65" i="32"/>
  <c r="F548" i="34"/>
  <c r="H548" s="1"/>
  <c r="L548" s="1"/>
  <c r="Z548" i="23"/>
  <c r="AD548" s="1"/>
  <c r="AG548"/>
  <c r="AH548" s="1"/>
  <c r="I2602" i="13"/>
  <c r="G22" i="28"/>
  <c r="I115" i="23"/>
  <c r="AA3630" i="13"/>
  <c r="Q27" i="29"/>
  <c r="S166" i="23"/>
  <c r="AA5607" i="13"/>
  <c r="Q50" i="31"/>
  <c r="S398" i="23"/>
  <c r="K2445" i="13"/>
  <c r="I21" i="28"/>
  <c r="K105" i="23"/>
  <c r="Q547"/>
  <c r="AC547"/>
  <c r="AF547" s="1"/>
  <c r="Z6511" i="13"/>
  <c r="W6516"/>
  <c r="O6511"/>
  <c r="AN6607"/>
  <c r="W65" i="27"/>
  <c r="H6434" i="13"/>
  <c r="AD6490"/>
  <c r="AL6493"/>
  <c r="H6433" l="1"/>
  <c r="F62" i="25"/>
  <c r="H522" i="23"/>
  <c r="N65" i="28"/>
  <c r="AA65" s="1"/>
  <c r="AD65" s="1"/>
  <c r="P545" i="23"/>
  <c r="M63" i="26"/>
  <c r="O533" i="23"/>
  <c r="K2269" i="13"/>
  <c r="I21" i="27"/>
  <c r="K104" i="23"/>
  <c r="AA3601" i="13"/>
  <c r="Q27" i="28"/>
  <c r="S165" i="23"/>
  <c r="N2506" i="13"/>
  <c r="L22" i="27"/>
  <c r="N114" i="23"/>
  <c r="L2269" i="13"/>
  <c r="J21" i="27"/>
  <c r="L104" i="23"/>
  <c r="T63" i="31"/>
  <c r="V528" i="23"/>
  <c r="V64" i="26"/>
  <c r="X543" i="23"/>
  <c r="Y543" s="1"/>
  <c r="G543" i="34" s="1"/>
  <c r="O65" i="29"/>
  <c r="Z6510" i="13"/>
  <c r="P63" i="25"/>
  <c r="R532" i="23"/>
  <c r="F547" i="34"/>
  <c r="H547" s="1"/>
  <c r="L547" s="1"/>
  <c r="Z547" i="23"/>
  <c r="AD547" s="1"/>
  <c r="AG547"/>
  <c r="AH547" s="1"/>
  <c r="AA5604" i="13"/>
  <c r="Q50" i="30"/>
  <c r="S397" i="23"/>
  <c r="I2506" i="13"/>
  <c r="G22" i="27"/>
  <c r="I114" i="23"/>
  <c r="AB65" i="31"/>
  <c r="I62" i="33"/>
  <c r="AM2269" i="13"/>
  <c r="U21" i="27"/>
  <c r="W104" i="23"/>
  <c r="M2506" i="13"/>
  <c r="K22" i="27"/>
  <c r="M114" i="23"/>
  <c r="AC546"/>
  <c r="AF546" s="1"/>
  <c r="Q546"/>
  <c r="AE65" i="30"/>
  <c r="AF65" s="1"/>
  <c r="X65"/>
  <c r="AC1726" i="13"/>
  <c r="S18" i="27"/>
  <c r="U74" i="23"/>
  <c r="J2506" i="13"/>
  <c r="H22" i="27"/>
  <c r="J114" i="23"/>
  <c r="AB1928" i="13"/>
  <c r="R19" i="27"/>
  <c r="T84" i="23"/>
  <c r="AD6487" i="13"/>
  <c r="AL6490"/>
  <c r="AN6603"/>
  <c r="AO6607"/>
  <c r="W64" i="26" s="1"/>
  <c r="H6423" i="13"/>
  <c r="O6510"/>
  <c r="O6497"/>
  <c r="W6511"/>
  <c r="Z6497"/>
  <c r="AC1723" l="1"/>
  <c r="S17" i="26"/>
  <c r="U73" i="23"/>
  <c r="AM2265" i="13"/>
  <c r="U20" i="26"/>
  <c r="W103" i="23"/>
  <c r="AA5600" i="13"/>
  <c r="Q50" i="29"/>
  <c r="S396" i="23"/>
  <c r="R531"/>
  <c r="N2503" i="13"/>
  <c r="L21" i="26"/>
  <c r="N113" i="23"/>
  <c r="K2265" i="13"/>
  <c r="I20" i="26"/>
  <c r="K103" i="23"/>
  <c r="P63" i="32"/>
  <c r="R529" i="23"/>
  <c r="H6420" i="13"/>
  <c r="F62" i="32"/>
  <c r="H519" i="23"/>
  <c r="AN6602" i="13"/>
  <c r="AO6602" s="1"/>
  <c r="V64" i="25"/>
  <c r="W64" s="1"/>
  <c r="X542" i="23"/>
  <c r="N65" i="27"/>
  <c r="AA65" s="1"/>
  <c r="AD65" s="1"/>
  <c r="P544" i="23"/>
  <c r="AB1920" i="13"/>
  <c r="R18" i="26"/>
  <c r="T83" i="23"/>
  <c r="W6510" i="13"/>
  <c r="M63" i="25"/>
  <c r="O532" i="23"/>
  <c r="O65" i="28"/>
  <c r="T63" i="30"/>
  <c r="V527" i="23"/>
  <c r="J2503" i="13"/>
  <c r="H21" i="26"/>
  <c r="J113" i="23"/>
  <c r="H62" i="33"/>
  <c r="AB65" i="30"/>
  <c r="F546" i="34"/>
  <c r="H546" s="1"/>
  <c r="L546" s="1"/>
  <c r="Z546" i="23"/>
  <c r="AD546" s="1"/>
  <c r="AG546"/>
  <c r="AH546" s="1"/>
  <c r="M2503" i="13"/>
  <c r="K21" i="26"/>
  <c r="M113" i="23"/>
  <c r="I2503" i="13"/>
  <c r="G21" i="26"/>
  <c r="I113" i="23"/>
  <c r="X65" i="29"/>
  <c r="AE65"/>
  <c r="AF65" s="1"/>
  <c r="L2265" i="13"/>
  <c r="J20" i="26"/>
  <c r="L103" i="23"/>
  <c r="AA3196" i="13"/>
  <c r="Q27" i="27"/>
  <c r="S164" i="23"/>
  <c r="AC545"/>
  <c r="AF545" s="1"/>
  <c r="Q545"/>
  <c r="H521"/>
  <c r="Z6493" i="13"/>
  <c r="O6493"/>
  <c r="W6497"/>
  <c r="AN6594"/>
  <c r="AO6603"/>
  <c r="X6607"/>
  <c r="AD6483"/>
  <c r="AL6487"/>
  <c r="H6417"/>
  <c r="AA3192" l="1"/>
  <c r="Q26" i="26"/>
  <c r="S163" i="23"/>
  <c r="I2472" i="13"/>
  <c r="I2502"/>
  <c r="G21" i="25"/>
  <c r="I112" i="23"/>
  <c r="I111" s="1"/>
  <c r="AE65" i="28"/>
  <c r="AF65" s="1"/>
  <c r="X65"/>
  <c r="O531" i="23"/>
  <c r="K2247" i="13"/>
  <c r="K2264"/>
  <c r="I20" i="25"/>
  <c r="K102" i="23"/>
  <c r="K101" s="1"/>
  <c r="AA5596" i="13"/>
  <c r="Q50" i="28"/>
  <c r="S395" i="23"/>
  <c r="AC1714" i="13"/>
  <c r="AC1722"/>
  <c r="S17" i="25"/>
  <c r="U72" i="23"/>
  <c r="U71" s="1"/>
  <c r="T63" i="29"/>
  <c r="V526" i="23"/>
  <c r="O65" i="27"/>
  <c r="M63" i="32"/>
  <c r="O529" i="23"/>
  <c r="P63" i="31"/>
  <c r="R528" i="23"/>
  <c r="F545" i="34"/>
  <c r="H545" s="1"/>
  <c r="L545" s="1"/>
  <c r="Z545" i="23"/>
  <c r="AD545" s="1"/>
  <c r="AG545"/>
  <c r="AH545" s="1"/>
  <c r="F62" i="30"/>
  <c r="H517" i="23"/>
  <c r="N64" i="26"/>
  <c r="AA64" s="1"/>
  <c r="AD64" s="1"/>
  <c r="P543" i="23"/>
  <c r="AS6607" i="13"/>
  <c r="AV6607" s="1"/>
  <c r="V64" i="32"/>
  <c r="X539" i="23"/>
  <c r="Y539" s="1"/>
  <c r="G539" i="34" s="1"/>
  <c r="L2247" i="13"/>
  <c r="L2264"/>
  <c r="J20" i="25"/>
  <c r="L102" i="23"/>
  <c r="L101" s="1"/>
  <c r="AB65" i="29"/>
  <c r="G62" i="33"/>
  <c r="M2472" i="13"/>
  <c r="M2502"/>
  <c r="K21" i="25"/>
  <c r="M112" i="23"/>
  <c r="M111" s="1"/>
  <c r="J2472" i="13"/>
  <c r="J2502"/>
  <c r="H21" i="25"/>
  <c r="J112" i="23"/>
  <c r="J111" s="1"/>
  <c r="AB1897" i="13"/>
  <c r="AB1919"/>
  <c r="R18" i="25"/>
  <c r="T82" i="23"/>
  <c r="T81" s="1"/>
  <c r="Q544"/>
  <c r="AC544"/>
  <c r="AF544" s="1"/>
  <c r="X541"/>
  <c r="Y541" s="1"/>
  <c r="Y542"/>
  <c r="G542" i="34" s="1"/>
  <c r="G541" s="1"/>
  <c r="F62" i="31"/>
  <c r="H518" i="23"/>
  <c r="N2472" i="13"/>
  <c r="N2502"/>
  <c r="L21" i="25"/>
  <c r="N112" i="23"/>
  <c r="N111" s="1"/>
  <c r="AM2247" i="13"/>
  <c r="AM2264"/>
  <c r="U20" i="25"/>
  <c r="W102" i="23"/>
  <c r="W101" s="1"/>
  <c r="H6414" i="13"/>
  <c r="AD6479"/>
  <c r="AL6483"/>
  <c r="X6603"/>
  <c r="Y6607"/>
  <c r="AN6590"/>
  <c r="AO6594"/>
  <c r="W64" i="32" s="1"/>
  <c r="O6490" i="13"/>
  <c r="W6493"/>
  <c r="Z6490"/>
  <c r="M63" i="31" l="1"/>
  <c r="O528" i="23"/>
  <c r="AP6607" i="13"/>
  <c r="AT6607" s="1"/>
  <c r="AW6607"/>
  <c r="AX6607" s="1"/>
  <c r="O64" i="26"/>
  <c r="T63" i="28"/>
  <c r="V525" i="23"/>
  <c r="F62" i="29"/>
  <c r="H516" i="23"/>
  <c r="AM2235" i="13"/>
  <c r="U20" i="32"/>
  <c r="W99" i="23"/>
  <c r="N2468" i="13"/>
  <c r="L21" i="32"/>
  <c r="N109" i="23"/>
  <c r="AE65" i="27"/>
  <c r="AF65" s="1"/>
  <c r="X65"/>
  <c r="AA5567" i="13"/>
  <c r="Q50" i="27"/>
  <c r="S394" i="23"/>
  <c r="K2235" i="13"/>
  <c r="I20" i="32"/>
  <c r="K99" i="23"/>
  <c r="F62" i="33"/>
  <c r="AB65" i="28"/>
  <c r="AA3182" i="13"/>
  <c r="Q26" i="25"/>
  <c r="S162" i="23"/>
  <c r="S161" s="1"/>
  <c r="AA3191" i="13"/>
  <c r="P63" i="30"/>
  <c r="R527" i="23"/>
  <c r="V64" i="31"/>
  <c r="X538" i="23"/>
  <c r="Y538" s="1"/>
  <c r="G538" i="34" s="1"/>
  <c r="X6602" i="13"/>
  <c r="N64" i="25"/>
  <c r="P542" i="23"/>
  <c r="AS6603" i="13"/>
  <c r="AV6603" s="1"/>
  <c r="F544" i="34"/>
  <c r="H544" s="1"/>
  <c r="L544" s="1"/>
  <c r="Z544" i="23"/>
  <c r="AD544" s="1"/>
  <c r="AG544"/>
  <c r="AH544" s="1"/>
  <c r="AB1891" i="13"/>
  <c r="R18" i="32"/>
  <c r="T79" i="23"/>
  <c r="J2468" i="13"/>
  <c r="H21" i="32"/>
  <c r="J109" i="23"/>
  <c r="M2468" i="13"/>
  <c r="K21" i="32"/>
  <c r="M109" i="23"/>
  <c r="L2235" i="13"/>
  <c r="J20" i="32"/>
  <c r="L99" i="23"/>
  <c r="AC543"/>
  <c r="AF543" s="1"/>
  <c r="Q543"/>
  <c r="S17" i="32"/>
  <c r="U69" i="23"/>
  <c r="I2468" i="13"/>
  <c r="G21" i="32"/>
  <c r="I109" i="23"/>
  <c r="Z6487" i="13"/>
  <c r="O6487"/>
  <c r="W6490"/>
  <c r="AN6581"/>
  <c r="AO6590"/>
  <c r="W64" i="31" s="1"/>
  <c r="X6594" i="13"/>
  <c r="Y6603"/>
  <c r="AD6438"/>
  <c r="AL6479"/>
  <c r="H6411"/>
  <c r="T63" i="27" l="1"/>
  <c r="V524" i="23"/>
  <c r="AP6603" i="13"/>
  <c r="AW6603"/>
  <c r="AW6602" s="1"/>
  <c r="M63" i="30"/>
  <c r="O527" i="23"/>
  <c r="P63" i="29"/>
  <c r="R526" i="23"/>
  <c r="AC1706" i="13"/>
  <c r="S17" i="31"/>
  <c r="U68" i="23"/>
  <c r="M2465" i="13"/>
  <c r="K21" i="31"/>
  <c r="M108" i="23"/>
  <c r="AB1888" i="13"/>
  <c r="R18" i="31"/>
  <c r="T78" i="23"/>
  <c r="AV6602" i="13"/>
  <c r="O64" i="25"/>
  <c r="AA64"/>
  <c r="AD64" s="1"/>
  <c r="K2232" i="13"/>
  <c r="I20" i="31"/>
  <c r="K98" i="23"/>
  <c r="AB65" i="27"/>
  <c r="E62" i="33"/>
  <c r="N2465" i="13"/>
  <c r="L21" i="31"/>
  <c r="N108" i="23"/>
  <c r="F62" i="28"/>
  <c r="H515" i="23"/>
  <c r="N64" i="32"/>
  <c r="AA64" s="1"/>
  <c r="AD64" s="1"/>
  <c r="P539" i="23"/>
  <c r="AS6594" i="13"/>
  <c r="AV6594" s="1"/>
  <c r="V64" i="30"/>
  <c r="X537" i="23"/>
  <c r="Y537" s="1"/>
  <c r="G537" i="34" s="1"/>
  <c r="I2465" i="13"/>
  <c r="G21" i="31"/>
  <c r="I108" i="23"/>
  <c r="F543" i="34"/>
  <c r="H543" s="1"/>
  <c r="L543" s="1"/>
  <c r="Z543" i="23"/>
  <c r="AD543" s="1"/>
  <c r="AG543"/>
  <c r="AH543" s="1"/>
  <c r="L2232" i="13"/>
  <c r="J20" i="31"/>
  <c r="L98" i="23"/>
  <c r="J2465" i="13"/>
  <c r="H21" i="31"/>
  <c r="J108" i="23"/>
  <c r="P541"/>
  <c r="AC542"/>
  <c r="AF542" s="1"/>
  <c r="Q542"/>
  <c r="Y6602" i="13"/>
  <c r="AS6602"/>
  <c r="AA3178"/>
  <c r="Q26" i="32"/>
  <c r="S159" i="23"/>
  <c r="AA5564" i="13"/>
  <c r="Q49" i="26"/>
  <c r="S393" i="23"/>
  <c r="AM2232" i="13"/>
  <c r="U20" i="31"/>
  <c r="W98" i="23"/>
  <c r="X64" i="26"/>
  <c r="AE64"/>
  <c r="AF64" s="1"/>
  <c r="H6407" i="13"/>
  <c r="AL6438"/>
  <c r="AD6434"/>
  <c r="X6590"/>
  <c r="Y6594"/>
  <c r="AN6578"/>
  <c r="AO6581"/>
  <c r="W64" i="30" s="1"/>
  <c r="O6483" i="13"/>
  <c r="W6487"/>
  <c r="Z6483"/>
  <c r="AX6603" l="1"/>
  <c r="AX6602" s="1"/>
  <c r="P63" i="28"/>
  <c r="R525" i="23"/>
  <c r="V64" i="29"/>
  <c r="X536" i="23"/>
  <c r="Y536" s="1"/>
  <c r="G536" i="34" s="1"/>
  <c r="N64" i="31"/>
  <c r="AA64" s="1"/>
  <c r="AD64" s="1"/>
  <c r="P538" i="23"/>
  <c r="AS6590" i="13"/>
  <c r="AV6590" s="1"/>
  <c r="T62" i="26"/>
  <c r="V523" i="23"/>
  <c r="D62" i="33"/>
  <c r="AB64" i="26"/>
  <c r="AA5554" i="13"/>
  <c r="Q49" i="25"/>
  <c r="AA5563" i="13"/>
  <c r="S392" i="23"/>
  <c r="S391" s="1"/>
  <c r="F542" i="34"/>
  <c r="Z542" i="23"/>
  <c r="AG542"/>
  <c r="AG541" s="1"/>
  <c r="Q541"/>
  <c r="AC541"/>
  <c r="L2229" i="13"/>
  <c r="J20" i="30"/>
  <c r="L97" i="23"/>
  <c r="I2453" i="13"/>
  <c r="G21" i="30"/>
  <c r="I107" i="23"/>
  <c r="AC539"/>
  <c r="AF539" s="1"/>
  <c r="Q539"/>
  <c r="K2229" i="13"/>
  <c r="I20" i="30"/>
  <c r="K97" i="23"/>
  <c r="AE64" i="25"/>
  <c r="AF64" s="1"/>
  <c r="X64"/>
  <c r="M2453" i="13"/>
  <c r="K21" i="30"/>
  <c r="M107" i="23"/>
  <c r="AT6603" i="13"/>
  <c r="AP6602"/>
  <c r="M63" i="29"/>
  <c r="O526" i="23"/>
  <c r="AP6594" i="13"/>
  <c r="AT6594" s="1"/>
  <c r="AW6594"/>
  <c r="AX6594" s="1"/>
  <c r="O64" i="32"/>
  <c r="F62" i="27"/>
  <c r="H514" i="23"/>
  <c r="AM2229" i="13"/>
  <c r="U20" i="30"/>
  <c r="W97" i="23"/>
  <c r="AA3174" i="13"/>
  <c r="Q26" i="31"/>
  <c r="S158" i="23"/>
  <c r="AF541"/>
  <c r="J2453" i="13"/>
  <c r="H21" i="30"/>
  <c r="J107" i="23"/>
  <c r="N2453" i="13"/>
  <c r="L21" i="30"/>
  <c r="N107" i="23"/>
  <c r="AB1885" i="13"/>
  <c r="R18" i="30"/>
  <c r="T77" i="23"/>
  <c r="AC1701" i="13"/>
  <c r="S17" i="30"/>
  <c r="U67" i="23"/>
  <c r="Z6479" i="13"/>
  <c r="O6479"/>
  <c r="W6483"/>
  <c r="AN6566"/>
  <c r="AO6578"/>
  <c r="W64" i="29" s="1"/>
  <c r="X6581" i="13"/>
  <c r="Y6590"/>
  <c r="AD6433"/>
  <c r="AD6423"/>
  <c r="AL6434"/>
  <c r="AH542" i="23" l="1"/>
  <c r="AH541" s="1"/>
  <c r="AL6433" i="13"/>
  <c r="T62" i="25"/>
  <c r="V522" i="23"/>
  <c r="V521" s="1"/>
  <c r="AP6590" i="13"/>
  <c r="AT6590" s="1"/>
  <c r="AW6590"/>
  <c r="AX6590" s="1"/>
  <c r="O64" i="31"/>
  <c r="M63" i="28"/>
  <c r="O525" i="23"/>
  <c r="P63" i="27"/>
  <c r="R524" i="23"/>
  <c r="AC1697" i="13"/>
  <c r="S17" i="29"/>
  <c r="U66" i="23"/>
  <c r="N2449" i="13"/>
  <c r="L21" i="29"/>
  <c r="N106" i="23"/>
  <c r="AA3170" i="13"/>
  <c r="Q26" i="30"/>
  <c r="S157" i="23"/>
  <c r="C62" i="33"/>
  <c r="K62" s="1"/>
  <c r="P62" s="1"/>
  <c r="AB64" i="25"/>
  <c r="K2224" i="13"/>
  <c r="I20" i="29"/>
  <c r="K96" i="23"/>
  <c r="L2224" i="13"/>
  <c r="J20" i="29"/>
  <c r="L96" i="23"/>
  <c r="AD542"/>
  <c r="AD541" s="1"/>
  <c r="Z541"/>
  <c r="F61" i="26"/>
  <c r="H513" i="23"/>
  <c r="N64" i="30"/>
  <c r="AA64" s="1"/>
  <c r="AD64" s="1"/>
  <c r="P537" i="23"/>
  <c r="AS6581" i="13"/>
  <c r="AV6581" s="1"/>
  <c r="V64" i="28"/>
  <c r="X535" i="23"/>
  <c r="Y535" s="1"/>
  <c r="G535" i="34" s="1"/>
  <c r="AB1881" i="13"/>
  <c r="R18" i="29"/>
  <c r="T76" i="23"/>
  <c r="J2449" i="13"/>
  <c r="H21" i="29"/>
  <c r="J106" i="23"/>
  <c r="AM2224" i="13"/>
  <c r="U20" i="29"/>
  <c r="W96" i="23"/>
  <c r="AE64" i="32"/>
  <c r="AF64" s="1"/>
  <c r="X64"/>
  <c r="M2449" i="13"/>
  <c r="K21" i="29"/>
  <c r="M106" i="23"/>
  <c r="F539" i="34"/>
  <c r="H539" s="1"/>
  <c r="L539" s="1"/>
  <c r="Z539" i="23"/>
  <c r="AD539" s="1"/>
  <c r="AG539"/>
  <c r="AH539" s="1"/>
  <c r="I2449" i="13"/>
  <c r="G21" i="29"/>
  <c r="I106" i="23"/>
  <c r="F541" i="34"/>
  <c r="H542"/>
  <c r="AA5551" i="13"/>
  <c r="Q49" i="32"/>
  <c r="S389" i="23"/>
  <c r="Q538"/>
  <c r="AC538"/>
  <c r="AF538" s="1"/>
  <c r="H6374" i="13"/>
  <c r="X6578"/>
  <c r="Y6581"/>
  <c r="AN6548"/>
  <c r="AO6566"/>
  <c r="W64" i="28" s="1"/>
  <c r="O6438" i="13"/>
  <c r="W6479"/>
  <c r="Z6438"/>
  <c r="AD6420"/>
  <c r="AL6423"/>
  <c r="M63" i="27" l="1"/>
  <c r="O524" i="23"/>
  <c r="AP6581" i="13"/>
  <c r="AT6581" s="1"/>
  <c r="AW6581"/>
  <c r="AX6581" s="1"/>
  <c r="O64" i="30"/>
  <c r="H6373" i="13"/>
  <c r="F61" i="25"/>
  <c r="H512" i="23"/>
  <c r="F538" i="34"/>
  <c r="H538" s="1"/>
  <c r="L538" s="1"/>
  <c r="Z538" i="23"/>
  <c r="AD538" s="1"/>
  <c r="AG538"/>
  <c r="AH538" s="1"/>
  <c r="N541" i="34"/>
  <c r="M542" s="1"/>
  <c r="H541"/>
  <c r="L541" s="1"/>
  <c r="L542"/>
  <c r="I2445" i="13"/>
  <c r="G21" i="28"/>
  <c r="I105" i="23"/>
  <c r="M2445" i="13"/>
  <c r="K21" i="28"/>
  <c r="M105" i="23"/>
  <c r="J2445" i="13"/>
  <c r="H21" i="28"/>
  <c r="J105" i="23"/>
  <c r="K2205" i="13"/>
  <c r="I20" i="28"/>
  <c r="K95" i="23"/>
  <c r="N2445" i="13"/>
  <c r="L21" i="28"/>
  <c r="N105" i="23"/>
  <c r="T62" i="32"/>
  <c r="V519" i="23"/>
  <c r="P62" i="26"/>
  <c r="R523" i="23"/>
  <c r="V64" i="27"/>
  <c r="X534" i="23"/>
  <c r="Y534" s="1"/>
  <c r="G534" i="34" s="1"/>
  <c r="N64" i="29"/>
  <c r="AA64" s="1"/>
  <c r="AD64" s="1"/>
  <c r="P536" i="23"/>
  <c r="AS6578" i="13"/>
  <c r="AV6578" s="1"/>
  <c r="AA5548"/>
  <c r="Q49" i="31"/>
  <c r="S388" i="23"/>
  <c r="AB64" i="32"/>
  <c r="J61" i="33"/>
  <c r="AM2205" i="13"/>
  <c r="U20" i="28"/>
  <c r="W95" i="23"/>
  <c r="AB1835" i="13"/>
  <c r="R18" i="28"/>
  <c r="T75" i="23"/>
  <c r="Q537"/>
  <c r="AC537"/>
  <c r="AF537" s="1"/>
  <c r="L2205" i="13"/>
  <c r="J20" i="28"/>
  <c r="L95" i="23"/>
  <c r="AA3166" i="13"/>
  <c r="Q26" i="29"/>
  <c r="S156" i="23"/>
  <c r="AC1656" i="13"/>
  <c r="S17" i="28"/>
  <c r="U65" i="23"/>
  <c r="X64" i="31"/>
  <c r="AE64"/>
  <c r="AF64" s="1"/>
  <c r="AD6417" i="13"/>
  <c r="AL6420"/>
  <c r="Z6434"/>
  <c r="W6438"/>
  <c r="O6434"/>
  <c r="AN6516"/>
  <c r="AO6548"/>
  <c r="W64" i="27" s="1"/>
  <c r="X6566" i="13"/>
  <c r="Y6578"/>
  <c r="H6365"/>
  <c r="AP6578" l="1"/>
  <c r="AT6578" s="1"/>
  <c r="AW6578"/>
  <c r="AX6578" s="1"/>
  <c r="O64" i="29"/>
  <c r="Z6433" i="13"/>
  <c r="P62" i="25"/>
  <c r="R522" i="23"/>
  <c r="AB64" i="31"/>
  <c r="I61" i="33"/>
  <c r="AA3162" i="13"/>
  <c r="Q26" i="28"/>
  <c r="S155" i="23"/>
  <c r="AB1726" i="13"/>
  <c r="R18" i="27"/>
  <c r="T74" i="23"/>
  <c r="AA5545" i="13"/>
  <c r="Q49" i="30"/>
  <c r="S387" i="23"/>
  <c r="AC536"/>
  <c r="AF536" s="1"/>
  <c r="Q536"/>
  <c r="N2269" i="13"/>
  <c r="L21" i="27"/>
  <c r="N104" i="23"/>
  <c r="J2269" i="13"/>
  <c r="H21" i="27"/>
  <c r="J104" i="23"/>
  <c r="I2269" i="13"/>
  <c r="G21" i="27"/>
  <c r="I104" i="23"/>
  <c r="H6362" i="13"/>
  <c r="F61" i="32"/>
  <c r="H509" i="23"/>
  <c r="N64" i="28"/>
  <c r="AA64" s="1"/>
  <c r="AD64" s="1"/>
  <c r="P535" i="23"/>
  <c r="AS6566" i="13"/>
  <c r="AV6566" s="1"/>
  <c r="V63" i="26"/>
  <c r="X533" i="23"/>
  <c r="Y533" s="1"/>
  <c r="G533" i="34" s="1"/>
  <c r="M62" i="26"/>
  <c r="O523" i="23"/>
  <c r="T62" i="31"/>
  <c r="V518" i="23"/>
  <c r="AC1602" i="13"/>
  <c r="S17" i="27"/>
  <c r="U64" i="23"/>
  <c r="L2117" i="13"/>
  <c r="J20" i="27"/>
  <c r="L94" i="23"/>
  <c r="F537" i="34"/>
  <c r="H537" s="1"/>
  <c r="L537" s="1"/>
  <c r="AG537" i="23"/>
  <c r="AH537" s="1"/>
  <c r="Z537"/>
  <c r="AD537" s="1"/>
  <c r="AM2117" i="13"/>
  <c r="U20" i="27"/>
  <c r="W94" i="23"/>
  <c r="I20" i="27"/>
  <c r="K94" i="23"/>
  <c r="M2269" i="13"/>
  <c r="K21" i="27"/>
  <c r="M104" i="23"/>
  <c r="H511"/>
  <c r="X64" i="30"/>
  <c r="AE64"/>
  <c r="AF64" s="1"/>
  <c r="H6359" i="13"/>
  <c r="X6548"/>
  <c r="Y6566"/>
  <c r="AN6511"/>
  <c r="AO6516"/>
  <c r="W63" i="26" s="1"/>
  <c r="Z6423" i="13"/>
  <c r="AD6414"/>
  <c r="AL6417"/>
  <c r="O6433"/>
  <c r="O6423"/>
  <c r="W6434"/>
  <c r="W6433" l="1"/>
  <c r="M62" i="25"/>
  <c r="O522" i="23"/>
  <c r="AP6566" i="13"/>
  <c r="AT6566" s="1"/>
  <c r="AW6566"/>
  <c r="AX6566" s="1"/>
  <c r="O64" i="28"/>
  <c r="F61" i="30"/>
  <c r="H507" i="23"/>
  <c r="AB64" i="30"/>
  <c r="H61" i="33"/>
  <c r="M2265" i="13"/>
  <c r="K20" i="26"/>
  <c r="M103" i="23"/>
  <c r="AM2113" i="13"/>
  <c r="U19" i="26"/>
  <c r="W93" i="23"/>
  <c r="L2113" i="13"/>
  <c r="J19" i="26"/>
  <c r="L93" i="23"/>
  <c r="Q535"/>
  <c r="AC535"/>
  <c r="AF535" s="1"/>
  <c r="J2265" i="13"/>
  <c r="H20" i="26"/>
  <c r="J103" i="23"/>
  <c r="F536" i="34"/>
  <c r="H536" s="1"/>
  <c r="L536" s="1"/>
  <c r="Z536" i="23"/>
  <c r="AD536" s="1"/>
  <c r="AG536"/>
  <c r="AH536" s="1"/>
  <c r="AA5541" i="13"/>
  <c r="Q49" i="29"/>
  <c r="S386" i="23"/>
  <c r="AA3145" i="13"/>
  <c r="Q26" i="27"/>
  <c r="S154" i="23"/>
  <c r="X64" i="29"/>
  <c r="AE64"/>
  <c r="AF64" s="1"/>
  <c r="T62" i="30"/>
  <c r="V517" i="23"/>
  <c r="P62" i="32"/>
  <c r="R519" i="23"/>
  <c r="AN6510" i="13"/>
  <c r="AO6510" s="1"/>
  <c r="V63" i="25"/>
  <c r="W63" s="1"/>
  <c r="X532" i="23"/>
  <c r="N64" i="27"/>
  <c r="AA64" s="1"/>
  <c r="AD64" s="1"/>
  <c r="P534" i="23"/>
  <c r="AS6548" i="13"/>
  <c r="AV6548" s="1"/>
  <c r="K2113"/>
  <c r="I19" i="26"/>
  <c r="K93" i="23"/>
  <c r="AC1598" i="13"/>
  <c r="S16" i="26"/>
  <c r="U63" i="23"/>
  <c r="F61" i="31"/>
  <c r="H508" i="23"/>
  <c r="I2265" i="13"/>
  <c r="G20" i="26"/>
  <c r="I103" i="23"/>
  <c r="N2265" i="13"/>
  <c r="L20" i="26"/>
  <c r="N103" i="23"/>
  <c r="AB1723" i="13"/>
  <c r="R17" i="26"/>
  <c r="T73" i="23"/>
  <c r="R521"/>
  <c r="O6420" i="13"/>
  <c r="W6423"/>
  <c r="AD6411"/>
  <c r="AL6414"/>
  <c r="Z6420"/>
  <c r="AN6497"/>
  <c r="AO6511"/>
  <c r="X6516"/>
  <c r="Y6548"/>
  <c r="H6356"/>
  <c r="F61" i="29" l="1"/>
  <c r="H506" i="23"/>
  <c r="N63" i="26"/>
  <c r="AA63" s="1"/>
  <c r="AD63" s="1"/>
  <c r="P533" i="23"/>
  <c r="AS6516" i="13"/>
  <c r="AV6516" s="1"/>
  <c r="V63" i="32"/>
  <c r="X529" i="23"/>
  <c r="Y529" s="1"/>
  <c r="G529" i="34" s="1"/>
  <c r="T62" i="29"/>
  <c r="V516" i="23"/>
  <c r="M62" i="32"/>
  <c r="O519" i="23"/>
  <c r="AB1714" i="13"/>
  <c r="AB1722"/>
  <c r="R17" i="25"/>
  <c r="T72" i="23"/>
  <c r="T71" s="1"/>
  <c r="I2247" i="13"/>
  <c r="I2264"/>
  <c r="G20" i="25"/>
  <c r="I102" i="23"/>
  <c r="I101" s="1"/>
  <c r="AC1585" i="13"/>
  <c r="AC1597"/>
  <c r="S16" i="25"/>
  <c r="U62" i="23"/>
  <c r="U61" s="1"/>
  <c r="AA3142" i="13"/>
  <c r="Q25" i="26"/>
  <c r="S153" i="23"/>
  <c r="L2103" i="13"/>
  <c r="L2112"/>
  <c r="J19" i="25"/>
  <c r="L92" i="23"/>
  <c r="L91" s="1"/>
  <c r="M2247" i="13"/>
  <c r="M2264"/>
  <c r="K20" i="25"/>
  <c r="M102" i="23"/>
  <c r="M101" s="1"/>
  <c r="AE64" i="28"/>
  <c r="AF64" s="1"/>
  <c r="X64"/>
  <c r="O521" i="23"/>
  <c r="AP6548" i="13"/>
  <c r="AT6548" s="1"/>
  <c r="AW6548"/>
  <c r="AX6548" s="1"/>
  <c r="O64" i="27"/>
  <c r="P62" i="31"/>
  <c r="R518" i="23"/>
  <c r="N2247" i="13"/>
  <c r="N2264"/>
  <c r="L20" i="25"/>
  <c r="N102" i="23"/>
  <c r="N101" s="1"/>
  <c r="K2103" i="13"/>
  <c r="K2112"/>
  <c r="I19" i="25"/>
  <c r="K92" i="23"/>
  <c r="K91" s="1"/>
  <c r="Q534"/>
  <c r="AC534"/>
  <c r="AF534" s="1"/>
  <c r="X531"/>
  <c r="Y531" s="1"/>
  <c r="Y532"/>
  <c r="G532" i="34" s="1"/>
  <c r="G531" s="1"/>
  <c r="AB64" i="29"/>
  <c r="G61" i="33"/>
  <c r="AA5532" i="13"/>
  <c r="Q49" i="28"/>
  <c r="S385" i="23"/>
  <c r="J2247" i="13"/>
  <c r="J2264"/>
  <c r="H20" i="25"/>
  <c r="J102" i="23"/>
  <c r="J101" s="1"/>
  <c r="F535" i="34"/>
  <c r="H535" s="1"/>
  <c r="L535" s="1"/>
  <c r="Z535" i="23"/>
  <c r="AD535" s="1"/>
  <c r="AG535"/>
  <c r="AH535" s="1"/>
  <c r="AM2103" i="13"/>
  <c r="AM2112"/>
  <c r="U19" i="25"/>
  <c r="W92" i="23"/>
  <c r="W91" s="1"/>
  <c r="H6353" i="13"/>
  <c r="X6511"/>
  <c r="Y6516"/>
  <c r="AN6493"/>
  <c r="AO6497"/>
  <c r="W63" i="32" s="1"/>
  <c r="Z6417" i="13"/>
  <c r="AD6407"/>
  <c r="AL6411"/>
  <c r="O6417"/>
  <c r="W6420"/>
  <c r="AP6516" l="1"/>
  <c r="AT6516" s="1"/>
  <c r="AW6516"/>
  <c r="AX6516" s="1"/>
  <c r="O63" i="26"/>
  <c r="F61" i="28"/>
  <c r="H505" i="23"/>
  <c r="AM2093" i="13"/>
  <c r="U19" i="32"/>
  <c r="W89" i="23"/>
  <c r="AA5502" i="13"/>
  <c r="Q49" i="27"/>
  <c r="S384" i="23"/>
  <c r="F534" i="34"/>
  <c r="H534" s="1"/>
  <c r="L534" s="1"/>
  <c r="AG534" i="23"/>
  <c r="AH534" s="1"/>
  <c r="Z534"/>
  <c r="AD534" s="1"/>
  <c r="K2093" i="13"/>
  <c r="I19" i="32"/>
  <c r="K89" i="23"/>
  <c r="N2235" i="13"/>
  <c r="L20" i="32"/>
  <c r="N99" i="23"/>
  <c r="M2235" i="13"/>
  <c r="K20" i="32"/>
  <c r="M99" i="23"/>
  <c r="L2093" i="13"/>
  <c r="J19" i="32"/>
  <c r="L89" i="23"/>
  <c r="AC533"/>
  <c r="AF533" s="1"/>
  <c r="Q533"/>
  <c r="M62" i="31"/>
  <c r="O518" i="23"/>
  <c r="T62" i="28"/>
  <c r="V515" i="23"/>
  <c r="P62" i="30"/>
  <c r="R517" i="23"/>
  <c r="V63" i="31"/>
  <c r="X528" i="23"/>
  <c r="Y528" s="1"/>
  <c r="G528" i="34" s="1"/>
  <c r="X6510" i="13"/>
  <c r="N63" i="25"/>
  <c r="P532" i="23"/>
  <c r="AS6511" i="13"/>
  <c r="AV6511" s="1"/>
  <c r="J2235"/>
  <c r="H20" i="32"/>
  <c r="J99" i="23"/>
  <c r="AE64" i="27"/>
  <c r="AF64" s="1"/>
  <c r="X64"/>
  <c r="AB64" i="28"/>
  <c r="F61" i="33"/>
  <c r="AA3134" i="13"/>
  <c r="Q25" i="25"/>
  <c r="S152" i="23"/>
  <c r="S151" s="1"/>
  <c r="AA3141" i="13"/>
  <c r="AC1580"/>
  <c r="S16" i="32"/>
  <c r="U59" i="23"/>
  <c r="I2235" i="13"/>
  <c r="G20" i="32"/>
  <c r="I99" i="23"/>
  <c r="AB1709" i="13"/>
  <c r="R17" i="32"/>
  <c r="T69" i="23"/>
  <c r="O6414" i="13"/>
  <c r="W6417"/>
  <c r="AD6385"/>
  <c r="AL6407"/>
  <c r="Z6414"/>
  <c r="AN6490"/>
  <c r="AO6493"/>
  <c r="W63" i="31" s="1"/>
  <c r="X6497" i="13"/>
  <c r="Y6511"/>
  <c r="H6339"/>
  <c r="AP6511" l="1"/>
  <c r="AW6511"/>
  <c r="AW6510" s="1"/>
  <c r="P62" i="29"/>
  <c r="R516" i="23"/>
  <c r="I2232" i="13"/>
  <c r="G20" i="31"/>
  <c r="I98" i="23"/>
  <c r="E61" i="33"/>
  <c r="AB64" i="27"/>
  <c r="J2232" i="13"/>
  <c r="H20" i="31"/>
  <c r="J98" i="23"/>
  <c r="P531"/>
  <c r="Q532"/>
  <c r="AC532"/>
  <c r="AF532" s="1"/>
  <c r="AS6510" i="13"/>
  <c r="Y6510"/>
  <c r="AG533" i="23"/>
  <c r="AH533" s="1"/>
  <c r="Z533"/>
  <c r="AD533" s="1"/>
  <c r="F533" i="34"/>
  <c r="H533" s="1"/>
  <c r="L533" s="1"/>
  <c r="L2089" i="13"/>
  <c r="J19" i="31"/>
  <c r="L88" i="23"/>
  <c r="N2232" i="13"/>
  <c r="L20" i="31"/>
  <c r="N98" i="23"/>
  <c r="AM2089" i="13"/>
  <c r="U19" i="31"/>
  <c r="W88" i="23"/>
  <c r="X63" i="26"/>
  <c r="AE63"/>
  <c r="AF63" s="1"/>
  <c r="F61" i="27"/>
  <c r="H504" i="23"/>
  <c r="N63" i="32"/>
  <c r="AA63" s="1"/>
  <c r="AD63" s="1"/>
  <c r="P529" i="23"/>
  <c r="AS6497" i="13"/>
  <c r="AV6497" s="1"/>
  <c r="V63" i="30"/>
  <c r="X527" i="23"/>
  <c r="Y527" s="1"/>
  <c r="G527" i="34" s="1"/>
  <c r="T62" i="27"/>
  <c r="V514" i="23"/>
  <c r="M62" i="30"/>
  <c r="O517" i="23"/>
  <c r="AB1706" i="13"/>
  <c r="R17" i="31"/>
  <c r="T68" i="23"/>
  <c r="AC1577" i="13"/>
  <c r="S16" i="31"/>
  <c r="U58" i="23"/>
  <c r="AA3130" i="13"/>
  <c r="Q25" i="32"/>
  <c r="S149" i="23"/>
  <c r="AV6510" i="13"/>
  <c r="O63" i="25"/>
  <c r="AA63"/>
  <c r="AD63" s="1"/>
  <c r="M2232" i="13"/>
  <c r="K20" i="31"/>
  <c r="M98" i="23"/>
  <c r="K2089" i="13"/>
  <c r="I19" i="31"/>
  <c r="K88" i="23"/>
  <c r="AA5499" i="13"/>
  <c r="Q48" i="26"/>
  <c r="S383" i="23"/>
  <c r="H6313" i="13"/>
  <c r="X6493"/>
  <c r="Y6497"/>
  <c r="AN6487"/>
  <c r="AO6490"/>
  <c r="W63" i="30" s="1"/>
  <c r="Z6411" i="13"/>
  <c r="AL6385"/>
  <c r="AD6374"/>
  <c r="O6411"/>
  <c r="W6414"/>
  <c r="AX6511" l="1"/>
  <c r="AX6510" s="1"/>
  <c r="M62" i="29"/>
  <c r="O516" i="23"/>
  <c r="P62" i="28"/>
  <c r="R515" i="23"/>
  <c r="V63" i="29"/>
  <c r="X526" i="23"/>
  <c r="Y526" s="1"/>
  <c r="G526" i="34" s="1"/>
  <c r="N63" i="31"/>
  <c r="AA63" s="1"/>
  <c r="AD63" s="1"/>
  <c r="P528" i="23"/>
  <c r="AS6493" i="13"/>
  <c r="AV6493" s="1"/>
  <c r="AA5489"/>
  <c r="Q48" i="25"/>
  <c r="AA5498" i="13"/>
  <c r="S382" i="23"/>
  <c r="S381" s="1"/>
  <c r="M2229" i="13"/>
  <c r="K20" i="30"/>
  <c r="M97" i="23"/>
  <c r="X63" i="25"/>
  <c r="AE63"/>
  <c r="AF63" s="1"/>
  <c r="AC1554" i="13"/>
  <c r="S16" i="30"/>
  <c r="U57" i="23"/>
  <c r="AC529"/>
  <c r="AF529" s="1"/>
  <c r="Q529"/>
  <c r="AM2086" i="13"/>
  <c r="U19" i="30"/>
  <c r="W87" i="23"/>
  <c r="L2086" i="13"/>
  <c r="J19" i="30"/>
  <c r="L87" i="23"/>
  <c r="AF531"/>
  <c r="AC531"/>
  <c r="Q531"/>
  <c r="I2229" i="13"/>
  <c r="G20" i="30"/>
  <c r="I97" i="23"/>
  <c r="AP6510" i="13"/>
  <c r="AT6511"/>
  <c r="T61" i="26"/>
  <c r="V513" i="23"/>
  <c r="AP6497" i="13"/>
  <c r="AT6497" s="1"/>
  <c r="AW6497"/>
  <c r="AX6497" s="1"/>
  <c r="O63" i="32"/>
  <c r="F60" i="26"/>
  <c r="H503" i="23"/>
  <c r="K2086" i="13"/>
  <c r="I19" i="30"/>
  <c r="K87" i="23"/>
  <c r="AA3127" i="13"/>
  <c r="Q25" i="31"/>
  <c r="S148" i="23"/>
  <c r="AB1701" i="13"/>
  <c r="R17" i="30"/>
  <c r="T67" i="23"/>
  <c r="AB63" i="26"/>
  <c r="D61" i="33"/>
  <c r="N2229" i="13"/>
  <c r="L20" i="30"/>
  <c r="N97" i="23"/>
  <c r="F532" i="34"/>
  <c r="Z532" i="23"/>
  <c r="AG532"/>
  <c r="AG531" s="1"/>
  <c r="J2229" i="13"/>
  <c r="H20" i="30"/>
  <c r="J97" i="23"/>
  <c r="O6407" i="13"/>
  <c r="W6411"/>
  <c r="Z6407"/>
  <c r="AN6483"/>
  <c r="AO6487"/>
  <c r="W63" i="29" s="1"/>
  <c r="X6490" i="13"/>
  <c r="Y6493"/>
  <c r="H6310"/>
  <c r="AD6373"/>
  <c r="AD6365"/>
  <c r="AL6374"/>
  <c r="H6309" l="1"/>
  <c r="F60" i="25"/>
  <c r="H502" i="23"/>
  <c r="N63" i="30"/>
  <c r="AA63" s="1"/>
  <c r="AD63" s="1"/>
  <c r="P527" i="23"/>
  <c r="AS6490" i="13"/>
  <c r="AV6490" s="1"/>
  <c r="V63" i="28"/>
  <c r="X525" i="23"/>
  <c r="Y525" s="1"/>
  <c r="G525" i="34" s="1"/>
  <c r="M62" i="28"/>
  <c r="O515" i="23"/>
  <c r="H532" i="34"/>
  <c r="F531"/>
  <c r="AB1697" i="13"/>
  <c r="R17" i="29"/>
  <c r="T66" i="23"/>
  <c r="K2082" i="13"/>
  <c r="I19" i="29"/>
  <c r="K86" i="23"/>
  <c r="X63" i="32"/>
  <c r="AE63"/>
  <c r="AF63" s="1"/>
  <c r="I2224" i="13"/>
  <c r="G20" i="29"/>
  <c r="I96" i="23"/>
  <c r="AM2082" i="13"/>
  <c r="U19" i="29"/>
  <c r="W86" i="23"/>
  <c r="M2224" i="13"/>
  <c r="K20" i="29"/>
  <c r="M96" i="23"/>
  <c r="AA5485" i="13"/>
  <c r="Q48" i="32"/>
  <c r="S379" i="23"/>
  <c r="AC528"/>
  <c r="AF528" s="1"/>
  <c r="Q528"/>
  <c r="AL6373" i="13"/>
  <c r="T61" i="25"/>
  <c r="V512" i="23"/>
  <c r="V511" s="1"/>
  <c r="AP6493" i="13"/>
  <c r="AT6493" s="1"/>
  <c r="AW6493"/>
  <c r="AX6493" s="1"/>
  <c r="O63" i="31"/>
  <c r="P62" i="27"/>
  <c r="R514" i="23"/>
  <c r="J2224" i="13"/>
  <c r="H20" i="29"/>
  <c r="J96" i="23"/>
  <c r="AD532"/>
  <c r="AD531" s="1"/>
  <c r="Z531"/>
  <c r="N2224" i="13"/>
  <c r="L20" i="29"/>
  <c r="N96" i="23"/>
  <c r="AA3104" i="13"/>
  <c r="Q25" i="30"/>
  <c r="S147" i="23"/>
  <c r="L2082" i="13"/>
  <c r="J19" i="29"/>
  <c r="L86" i="23"/>
  <c r="F529" i="34"/>
  <c r="H529" s="1"/>
  <c r="L529" s="1"/>
  <c r="Z529" i="23"/>
  <c r="AD529" s="1"/>
  <c r="AG529"/>
  <c r="AH529" s="1"/>
  <c r="AC1551" i="13"/>
  <c r="S16" i="29"/>
  <c r="U56" i="23"/>
  <c r="C61" i="33"/>
  <c r="K61" s="1"/>
  <c r="P61" s="1"/>
  <c r="AB63" i="25"/>
  <c r="AH532" i="23"/>
  <c r="AH531" s="1"/>
  <c r="X6487" i="13"/>
  <c r="Y6490"/>
  <c r="AN6479"/>
  <c r="AO6483"/>
  <c r="W63" i="28" s="1"/>
  <c r="Z6385" i="13"/>
  <c r="O6385"/>
  <c r="W6407"/>
  <c r="AD6362"/>
  <c r="AL6365"/>
  <c r="H6297"/>
  <c r="AP6490" l="1"/>
  <c r="AT6490" s="1"/>
  <c r="AW6490"/>
  <c r="AX6490" s="1"/>
  <c r="O63" i="30"/>
  <c r="AA3099" i="13"/>
  <c r="Q25" i="29"/>
  <c r="S146" i="23"/>
  <c r="J2205" i="13"/>
  <c r="H20" i="28"/>
  <c r="J95" i="23"/>
  <c r="M2205" i="13"/>
  <c r="K20" i="28"/>
  <c r="M95" i="23"/>
  <c r="I2205" i="13"/>
  <c r="G20" i="28"/>
  <c r="I95" i="23"/>
  <c r="AB63" i="32"/>
  <c r="J60" i="33"/>
  <c r="AB1656" i="13"/>
  <c r="R17" i="28"/>
  <c r="T65" i="23"/>
  <c r="H531" i="34"/>
  <c r="L531" s="1"/>
  <c r="N531"/>
  <c r="M532" s="1"/>
  <c r="L532"/>
  <c r="H6293" i="13"/>
  <c r="F60" i="32"/>
  <c r="H499" i="23"/>
  <c r="T61" i="32"/>
  <c r="V509" i="23"/>
  <c r="M62" i="27"/>
  <c r="O514" i="23"/>
  <c r="P61" i="26"/>
  <c r="R513" i="23"/>
  <c r="V63" i="27"/>
  <c r="X524" i="23"/>
  <c r="Y524" s="1"/>
  <c r="G524" i="34" s="1"/>
  <c r="N63" i="29"/>
  <c r="AA63" s="1"/>
  <c r="AD63" s="1"/>
  <c r="P526" i="23"/>
  <c r="AS6487" i="13"/>
  <c r="AV6487" s="1"/>
  <c r="AC1539"/>
  <c r="S16" i="28"/>
  <c r="U55" i="23"/>
  <c r="L2046" i="13"/>
  <c r="J19" i="28"/>
  <c r="L85" i="23"/>
  <c r="N2205" i="13"/>
  <c r="L20" i="28"/>
  <c r="N95" i="23"/>
  <c r="AE63" i="31"/>
  <c r="AF63" s="1"/>
  <c r="X63"/>
  <c r="F528" i="34"/>
  <c r="H528" s="1"/>
  <c r="L528" s="1"/>
  <c r="Z528" i="23"/>
  <c r="AD528" s="1"/>
  <c r="AG528"/>
  <c r="AH528" s="1"/>
  <c r="AA5482" i="13"/>
  <c r="Q48" i="31"/>
  <c r="S378" i="23"/>
  <c r="AM2046" i="13"/>
  <c r="U19" i="28"/>
  <c r="W85" i="23"/>
  <c r="K2046" i="13"/>
  <c r="I19" i="28"/>
  <c r="K85" i="23"/>
  <c r="AC527"/>
  <c r="AF527" s="1"/>
  <c r="Q527"/>
  <c r="H501"/>
  <c r="H6290" i="13"/>
  <c r="AD6359"/>
  <c r="AL6362"/>
  <c r="W6385"/>
  <c r="O6374"/>
  <c r="O6373" s="1"/>
  <c r="Z6374"/>
  <c r="AN6438"/>
  <c r="AO6479"/>
  <c r="W63" i="27" s="1"/>
  <c r="X6483" i="13"/>
  <c r="Y6487"/>
  <c r="AP6487" l="1"/>
  <c r="AT6487" s="1"/>
  <c r="AW6487"/>
  <c r="AX6487" s="1"/>
  <c r="O63" i="29"/>
  <c r="Z6373" i="13"/>
  <c r="P61" i="25"/>
  <c r="R512" i="23"/>
  <c r="M61" i="26"/>
  <c r="O513" i="23"/>
  <c r="AM1928" i="13"/>
  <c r="U19" i="27"/>
  <c r="W84" i="23"/>
  <c r="L1928" i="13"/>
  <c r="J19" i="27"/>
  <c r="L84" i="23"/>
  <c r="I2117" i="13"/>
  <c r="G20" i="27"/>
  <c r="I94" i="23"/>
  <c r="J2117" i="13"/>
  <c r="H20" i="27"/>
  <c r="J94" i="23"/>
  <c r="X63" i="30"/>
  <c r="AE63"/>
  <c r="AF63" s="1"/>
  <c r="N63" i="28"/>
  <c r="AA63" s="1"/>
  <c r="AD63" s="1"/>
  <c r="P525" i="23"/>
  <c r="AS6483" i="13"/>
  <c r="AV6483" s="1"/>
  <c r="V62" i="26"/>
  <c r="X523" i="23"/>
  <c r="Y523" s="1"/>
  <c r="G523" i="34" s="1"/>
  <c r="T61" i="31"/>
  <c r="V508" i="23"/>
  <c r="F60" i="30"/>
  <c r="H497" i="23"/>
  <c r="F527" i="34"/>
  <c r="H527" s="1"/>
  <c r="L527" s="1"/>
  <c r="Z527" i="23"/>
  <c r="AD527" s="1"/>
  <c r="AG527"/>
  <c r="AH527" s="1"/>
  <c r="K1928" i="13"/>
  <c r="I19" i="27"/>
  <c r="K84" i="23"/>
  <c r="AA5479" i="13"/>
  <c r="Q48" i="30"/>
  <c r="S377" i="23"/>
  <c r="I60" i="33"/>
  <c r="AB63" i="31"/>
  <c r="N2117" i="13"/>
  <c r="L20" i="27"/>
  <c r="N94" i="23"/>
  <c r="AC1488" i="13"/>
  <c r="S16" i="27"/>
  <c r="U54" i="23"/>
  <c r="AC526"/>
  <c r="AF526" s="1"/>
  <c r="Q526"/>
  <c r="F60" i="31"/>
  <c r="H498" i="23"/>
  <c r="AB1602" i="13"/>
  <c r="R17" i="27"/>
  <c r="T64" i="23"/>
  <c r="M2117" i="13"/>
  <c r="K20" i="27"/>
  <c r="M94" i="23"/>
  <c r="AA3089" i="13"/>
  <c r="Q25" i="28"/>
  <c r="S145" i="23"/>
  <c r="X6479" i="13"/>
  <c r="Y6483"/>
  <c r="AN6434"/>
  <c r="AO6438"/>
  <c r="W62" i="26" s="1"/>
  <c r="AD6356" i="13"/>
  <c r="AL6359"/>
  <c r="H6287"/>
  <c r="Z6365"/>
  <c r="O6365"/>
  <c r="W6374"/>
  <c r="S86" i="27" l="1"/>
  <c r="S13" i="35" s="1"/>
  <c r="W6373" i="13"/>
  <c r="M61" i="25"/>
  <c r="O512" i="23"/>
  <c r="P61" i="32"/>
  <c r="R509" i="23"/>
  <c r="T61" i="30"/>
  <c r="V507" i="23"/>
  <c r="AP6483" i="13"/>
  <c r="AT6483" s="1"/>
  <c r="AW6483"/>
  <c r="AX6483" s="1"/>
  <c r="O63" i="28"/>
  <c r="M2113" i="13"/>
  <c r="K19" i="26"/>
  <c r="M93" i="23"/>
  <c r="N2113" i="13"/>
  <c r="L19" i="26"/>
  <c r="N93" i="23"/>
  <c r="K1920" i="13"/>
  <c r="I18" i="26"/>
  <c r="K83" i="23"/>
  <c r="AC525"/>
  <c r="AF525" s="1"/>
  <c r="Q525"/>
  <c r="J2113" i="13"/>
  <c r="H19" i="26"/>
  <c r="J93" i="23"/>
  <c r="L1920" i="13"/>
  <c r="J18" i="26"/>
  <c r="L83" i="23"/>
  <c r="AE63" i="29"/>
  <c r="AF63" s="1"/>
  <c r="X63"/>
  <c r="F60"/>
  <c r="H496" i="23"/>
  <c r="AN6433" i="13"/>
  <c r="V62" i="25"/>
  <c r="W62" s="1"/>
  <c r="X522" i="23"/>
  <c r="N63" i="27"/>
  <c r="AA63" s="1"/>
  <c r="AD63" s="1"/>
  <c r="P524" i="23"/>
  <c r="AS6479" i="13"/>
  <c r="AV6479" s="1"/>
  <c r="AA3044"/>
  <c r="Q25" i="27"/>
  <c r="S144" i="23"/>
  <c r="AB1598" i="13"/>
  <c r="R16" i="26"/>
  <c r="T63" i="23"/>
  <c r="F526" i="34"/>
  <c r="H526" s="1"/>
  <c r="L526" s="1"/>
  <c r="Z526" i="23"/>
  <c r="AD526" s="1"/>
  <c r="AG526"/>
  <c r="AH526" s="1"/>
  <c r="AC1485" i="13"/>
  <c r="S15" i="26"/>
  <c r="U53" i="23"/>
  <c r="AA5475" i="13"/>
  <c r="Q48" i="29"/>
  <c r="S376" i="23"/>
  <c r="AB63" i="30"/>
  <c r="H60" i="33"/>
  <c r="I2113" i="13"/>
  <c r="G19" i="26"/>
  <c r="I93" i="23"/>
  <c r="AM1920" i="13"/>
  <c r="U18" i="26"/>
  <c r="W83" i="23"/>
  <c r="R511"/>
  <c r="H6284" i="13"/>
  <c r="AD6353"/>
  <c r="AL6356"/>
  <c r="AN6423"/>
  <c r="AO6434"/>
  <c r="X6438"/>
  <c r="Y6479"/>
  <c r="O6362"/>
  <c r="W6365"/>
  <c r="Z6362"/>
  <c r="S85" i="26" l="1"/>
  <c r="S12" i="35" s="1"/>
  <c r="M61" i="32"/>
  <c r="O509" i="23"/>
  <c r="AP6479" i="13"/>
  <c r="AT6479" s="1"/>
  <c r="AW6479"/>
  <c r="AX6479" s="1"/>
  <c r="O63" i="27"/>
  <c r="T61" i="29"/>
  <c r="V506" i="23"/>
  <c r="F60" i="28"/>
  <c r="H495" i="23"/>
  <c r="AM1897" i="13"/>
  <c r="AM1919"/>
  <c r="U18" i="25"/>
  <c r="W82" i="23"/>
  <c r="W81" s="1"/>
  <c r="AA5471" i="13"/>
  <c r="Q48" i="28"/>
  <c r="S375" i="23"/>
  <c r="AA3041" i="13"/>
  <c r="Q24" i="26"/>
  <c r="S143" i="23"/>
  <c r="Q524"/>
  <c r="AC524"/>
  <c r="AF524" s="1"/>
  <c r="X521"/>
  <c r="Y521" s="1"/>
  <c r="Y522"/>
  <c r="G522" i="34" s="1"/>
  <c r="G521" s="1"/>
  <c r="AO6433" i="13"/>
  <c r="J2103"/>
  <c r="J2112"/>
  <c r="H19" i="25"/>
  <c r="J92" i="23"/>
  <c r="J91" s="1"/>
  <c r="N2103" i="13"/>
  <c r="N2112"/>
  <c r="L19" i="25"/>
  <c r="N92" i="23"/>
  <c r="N91" s="1"/>
  <c r="X63" i="28"/>
  <c r="AE63"/>
  <c r="AF63" s="1"/>
  <c r="O511" i="23"/>
  <c r="P61" i="31"/>
  <c r="R508" i="23"/>
  <c r="N62" i="26"/>
  <c r="AA62" s="1"/>
  <c r="AD62" s="1"/>
  <c r="P523" i="23"/>
  <c r="AS6438" i="13"/>
  <c r="AV6438" s="1"/>
  <c r="V62" i="32"/>
  <c r="X519" i="23"/>
  <c r="Y519" s="1"/>
  <c r="G519" i="34" s="1"/>
  <c r="I2103" i="13"/>
  <c r="I2112"/>
  <c r="G19" i="25"/>
  <c r="I92" i="23"/>
  <c r="I91" s="1"/>
  <c r="AC1414" i="13"/>
  <c r="AC1484"/>
  <c r="S15" i="25"/>
  <c r="U52" i="23"/>
  <c r="U51" s="1"/>
  <c r="AB1585" i="13"/>
  <c r="AB1597"/>
  <c r="R16" i="25"/>
  <c r="T62" i="23"/>
  <c r="T61" s="1"/>
  <c r="G60" i="33"/>
  <c r="AB63" i="29"/>
  <c r="L1897" i="13"/>
  <c r="L1919"/>
  <c r="J18" i="25"/>
  <c r="L82" i="23"/>
  <c r="L81" s="1"/>
  <c r="F525" i="34"/>
  <c r="H525" s="1"/>
  <c r="L525" s="1"/>
  <c r="Z525" i="23"/>
  <c r="AD525" s="1"/>
  <c r="AG525"/>
  <c r="AH525" s="1"/>
  <c r="K1897" i="13"/>
  <c r="K1919"/>
  <c r="I18" i="25"/>
  <c r="K82" i="23"/>
  <c r="K81" s="1"/>
  <c r="M2103" i="13"/>
  <c r="M2112"/>
  <c r="K19" i="25"/>
  <c r="M92" i="23"/>
  <c r="M91" s="1"/>
  <c r="X6434" i="13"/>
  <c r="Y6438"/>
  <c r="AN6420"/>
  <c r="AO6423"/>
  <c r="W62" i="32" s="1"/>
  <c r="AD6339" i="13"/>
  <c r="AL6353"/>
  <c r="H6280"/>
  <c r="Z6359"/>
  <c r="O6359"/>
  <c r="W6362"/>
  <c r="M61" i="31" l="1"/>
  <c r="O508" i="23"/>
  <c r="P61" i="30"/>
  <c r="R507" i="23"/>
  <c r="T61" i="28"/>
  <c r="V505" i="23"/>
  <c r="AP6438" i="13"/>
  <c r="AT6438" s="1"/>
  <c r="AW6438"/>
  <c r="AX6438" s="1"/>
  <c r="O62" i="26"/>
  <c r="L1891" i="13"/>
  <c r="J18" i="32"/>
  <c r="L79" i="23"/>
  <c r="AB1580" i="13"/>
  <c r="R16" i="32"/>
  <c r="T59" i="23"/>
  <c r="AC1371" i="13"/>
  <c r="S15" i="32"/>
  <c r="U49" i="23"/>
  <c r="I2093" i="13"/>
  <c r="G19" i="32"/>
  <c r="I89" i="23"/>
  <c r="Q523"/>
  <c r="AC523"/>
  <c r="AF523" s="1"/>
  <c r="AA3022" i="13"/>
  <c r="Q24" i="25"/>
  <c r="AA3040" i="13"/>
  <c r="S142" i="23"/>
  <c r="S141" s="1"/>
  <c r="F60" i="27"/>
  <c r="H494" i="23"/>
  <c r="V62" i="31"/>
  <c r="X518" i="23"/>
  <c r="Y518" s="1"/>
  <c r="G518" i="34" s="1"/>
  <c r="X6433" i="13"/>
  <c r="N62" i="25"/>
  <c r="P522" i="23"/>
  <c r="AS6434" i="13"/>
  <c r="AV6434" s="1"/>
  <c r="M2093"/>
  <c r="K19" i="32"/>
  <c r="M89" i="23"/>
  <c r="I18" i="32"/>
  <c r="K79" i="23"/>
  <c r="F60" i="33"/>
  <c r="AB63" i="28"/>
  <c r="N2093" i="13"/>
  <c r="L19" i="32"/>
  <c r="N89" i="23"/>
  <c r="J2093" i="13"/>
  <c r="H19" i="32"/>
  <c r="J89" i="23"/>
  <c r="F524" i="34"/>
  <c r="H524" s="1"/>
  <c r="L524" s="1"/>
  <c r="Z524" i="23"/>
  <c r="AD524" s="1"/>
  <c r="AG524"/>
  <c r="AH524" s="1"/>
  <c r="AA5450" i="13"/>
  <c r="Q48" i="27"/>
  <c r="S374" i="23"/>
  <c r="AM1891" i="13"/>
  <c r="U18" i="32"/>
  <c r="W79" i="23"/>
  <c r="AE63" i="27"/>
  <c r="AF63" s="1"/>
  <c r="X63"/>
  <c r="H6227" i="13"/>
  <c r="AD6313"/>
  <c r="AL6339"/>
  <c r="AN6417"/>
  <c r="AO6420"/>
  <c r="W62" i="31" s="1"/>
  <c r="X6423" i="13"/>
  <c r="Y6434"/>
  <c r="O6356"/>
  <c r="W6359"/>
  <c r="Z6356"/>
  <c r="S86" i="32" l="1"/>
  <c r="S19" i="35" s="1"/>
  <c r="M61" i="30"/>
  <c r="O507" i="23"/>
  <c r="AP6434" i="13"/>
  <c r="AW6434"/>
  <c r="AW6433" s="1"/>
  <c r="T61" i="27"/>
  <c r="V504" i="23"/>
  <c r="F59" i="26"/>
  <c r="H493" i="23"/>
  <c r="E60" i="33"/>
  <c r="AB63" i="27"/>
  <c r="AM1888" i="13"/>
  <c r="U18" i="31"/>
  <c r="W78" i="23"/>
  <c r="N2089" i="13"/>
  <c r="L19" i="31"/>
  <c r="N88" i="23"/>
  <c r="M2089" i="13"/>
  <c r="K19" i="31"/>
  <c r="M88" i="23"/>
  <c r="P521"/>
  <c r="Q522"/>
  <c r="AC522"/>
  <c r="AF522" s="1"/>
  <c r="Y6433" i="13"/>
  <c r="AS6433"/>
  <c r="AA3008"/>
  <c r="Q24" i="32"/>
  <c r="S139" i="23"/>
  <c r="F523" i="34"/>
  <c r="H523" s="1"/>
  <c r="L523" s="1"/>
  <c r="Z523" i="23"/>
  <c r="AD523" s="1"/>
  <c r="AG523"/>
  <c r="AH523" s="1"/>
  <c r="AC1363" i="13"/>
  <c r="S15" i="31"/>
  <c r="U48" i="23"/>
  <c r="L1888" i="13"/>
  <c r="J18" i="31"/>
  <c r="L78" i="23"/>
  <c r="P61" i="29"/>
  <c r="R506" i="23"/>
  <c r="N62" i="32"/>
  <c r="AA62" s="1"/>
  <c r="AD62" s="1"/>
  <c r="P519" i="23"/>
  <c r="AS6423" i="13"/>
  <c r="AV6423" s="1"/>
  <c r="V62" i="30"/>
  <c r="X517" i="23"/>
  <c r="Y517" s="1"/>
  <c r="G517" i="34" s="1"/>
  <c r="AA5447" i="13"/>
  <c r="Q47" i="26"/>
  <c r="S373" i="23"/>
  <c r="J2089" i="13"/>
  <c r="H19" i="31"/>
  <c r="J88" i="23"/>
  <c r="K1888" i="13"/>
  <c r="I18" i="31"/>
  <c r="K78" i="23"/>
  <c r="AV6433" i="13"/>
  <c r="O62" i="25"/>
  <c r="AA62"/>
  <c r="AD62" s="1"/>
  <c r="I2089" i="13"/>
  <c r="G19" i="31"/>
  <c r="I88" i="23"/>
  <c r="AB1577" i="13"/>
  <c r="R16" i="31"/>
  <c r="T58" i="23"/>
  <c r="X62" i="26"/>
  <c r="AE62"/>
  <c r="AF62" s="1"/>
  <c r="X6420" i="13"/>
  <c r="Y6423"/>
  <c r="AN6414"/>
  <c r="AO6417"/>
  <c r="W62" i="30" s="1"/>
  <c r="AL6313" i="13"/>
  <c r="AD6310"/>
  <c r="AD6309" s="1"/>
  <c r="Z6353"/>
  <c r="O6353"/>
  <c r="W6356"/>
  <c r="H6223"/>
  <c r="AX6434" l="1"/>
  <c r="AX6433" s="1"/>
  <c r="S86" i="31"/>
  <c r="S18" i="35" s="1"/>
  <c r="H6222" i="13"/>
  <c r="F59" i="25"/>
  <c r="H492" i="23"/>
  <c r="AP6423" i="13"/>
  <c r="AT6423" s="1"/>
  <c r="AW6423"/>
  <c r="AX6423" s="1"/>
  <c r="O62" i="32"/>
  <c r="D60" i="33"/>
  <c r="AB62" i="26"/>
  <c r="I2086" i="13"/>
  <c r="G19" i="30"/>
  <c r="I87" i="23"/>
  <c r="X62" i="25"/>
  <c r="AE62"/>
  <c r="AF62" s="1"/>
  <c r="J2086" i="13"/>
  <c r="H19" i="30"/>
  <c r="J87" i="23"/>
  <c r="L1885" i="13"/>
  <c r="J18" i="30"/>
  <c r="L77" i="23"/>
  <c r="F522" i="34"/>
  <c r="Z522" i="23"/>
  <c r="AG522"/>
  <c r="AG521" s="1"/>
  <c r="M2086" i="13"/>
  <c r="K19" i="30"/>
  <c r="M87" i="23"/>
  <c r="AM1885" i="13"/>
  <c r="U18" i="30"/>
  <c r="W77" i="23"/>
  <c r="M61" i="29"/>
  <c r="O506" i="23"/>
  <c r="P61" i="28"/>
  <c r="R505" i="23"/>
  <c r="T60" i="26"/>
  <c r="V503" i="23"/>
  <c r="V62" i="29"/>
  <c r="X516" i="23"/>
  <c r="Y516" s="1"/>
  <c r="G516" i="34" s="1"/>
  <c r="N62" i="31"/>
  <c r="AA62" s="1"/>
  <c r="AD62" s="1"/>
  <c r="P518" i="23"/>
  <c r="AS6420" i="13"/>
  <c r="AV6420" s="1"/>
  <c r="AB1554"/>
  <c r="R16" i="30"/>
  <c r="T57" i="23"/>
  <c r="K1885" i="13"/>
  <c r="I18" i="30"/>
  <c r="K77" i="23"/>
  <c r="AA5437" i="13"/>
  <c r="Q47" i="25"/>
  <c r="AA5446" i="13"/>
  <c r="S372" i="23"/>
  <c r="S371" s="1"/>
  <c r="AC519"/>
  <c r="AF519" s="1"/>
  <c r="Q519"/>
  <c r="S15" i="30"/>
  <c r="U47" i="23"/>
  <c r="AA3004" i="13"/>
  <c r="Q24" i="31"/>
  <c r="S138" i="23"/>
  <c r="AF521"/>
  <c r="AC521"/>
  <c r="Q521"/>
  <c r="N2086" i="13"/>
  <c r="L19" i="30"/>
  <c r="N87" i="23"/>
  <c r="AT6434" i="13"/>
  <c r="AP6433"/>
  <c r="H6213"/>
  <c r="AN6411"/>
  <c r="AO6414"/>
  <c r="W62" i="29" s="1"/>
  <c r="X6417" i="13"/>
  <c r="Y6420"/>
  <c r="O6339"/>
  <c r="W6353"/>
  <c r="Z6339"/>
  <c r="AD6297"/>
  <c r="AL6310"/>
  <c r="S86" i="30" l="1"/>
  <c r="S16" i="35" s="1"/>
  <c r="AH522" i="23"/>
  <c r="AH521" s="1"/>
  <c r="M61" i="28"/>
  <c r="O505" i="23"/>
  <c r="AP6420" i="13"/>
  <c r="AT6420" s="1"/>
  <c r="AW6420"/>
  <c r="AX6420" s="1"/>
  <c r="O62" i="31"/>
  <c r="H6210" i="13"/>
  <c r="F59" i="32"/>
  <c r="H489" i="23"/>
  <c r="N2082" i="13"/>
  <c r="L19" i="29"/>
  <c r="N86" i="23"/>
  <c r="S15" i="29"/>
  <c r="U46" i="23"/>
  <c r="AA5433" i="13"/>
  <c r="Q47" i="32"/>
  <c r="S369" i="23"/>
  <c r="AB1551" i="13"/>
  <c r="R16" i="29"/>
  <c r="T56" i="23"/>
  <c r="AC518"/>
  <c r="AF518" s="1"/>
  <c r="Q518"/>
  <c r="AM1881" i="13"/>
  <c r="U18" i="29"/>
  <c r="W76" i="23"/>
  <c r="H522" i="34"/>
  <c r="F521"/>
  <c r="J2082" i="13"/>
  <c r="H19" i="29"/>
  <c r="J86" i="23"/>
  <c r="C60" i="33"/>
  <c r="K60" s="1"/>
  <c r="P60" s="1"/>
  <c r="AB62" i="25"/>
  <c r="AE62" i="32"/>
  <c r="AF62" s="1"/>
  <c r="X62"/>
  <c r="AL6309" i="13"/>
  <c r="T60" i="25"/>
  <c r="V502" i="23"/>
  <c r="V501" s="1"/>
  <c r="P61" i="27"/>
  <c r="R504" i="23"/>
  <c r="N62" i="30"/>
  <c r="AA62" s="1"/>
  <c r="AD62" s="1"/>
  <c r="P517" i="23"/>
  <c r="AS6417" i="13"/>
  <c r="AV6417" s="1"/>
  <c r="V62" i="28"/>
  <c r="X515" i="23"/>
  <c r="Y515" s="1"/>
  <c r="G515" i="34" s="1"/>
  <c r="AA2994" i="13"/>
  <c r="Q24" i="30"/>
  <c r="S137" i="23"/>
  <c r="AG519"/>
  <c r="AH519" s="1"/>
  <c r="F519" i="34"/>
  <c r="H519" s="1"/>
  <c r="L519" s="1"/>
  <c r="Z519" i="23"/>
  <c r="AD519" s="1"/>
  <c r="K1881" i="13"/>
  <c r="I18" i="29"/>
  <c r="K76" i="23"/>
  <c r="M2082" i="13"/>
  <c r="K19" i="29"/>
  <c r="M86" i="23"/>
  <c r="AD522"/>
  <c r="AD521" s="1"/>
  <c r="Z521"/>
  <c r="L1881" i="13"/>
  <c r="J18" i="29"/>
  <c r="L76" i="23"/>
  <c r="I2082" i="13"/>
  <c r="G19" i="29"/>
  <c r="I86" i="23"/>
  <c r="H491"/>
  <c r="X6414" i="13"/>
  <c r="Y6417"/>
  <c r="AN6407"/>
  <c r="AO6411"/>
  <c r="W62" i="28" s="1"/>
  <c r="H6207" i="13"/>
  <c r="AD6293"/>
  <c r="AL6297"/>
  <c r="Z6313"/>
  <c r="O6313"/>
  <c r="W6339"/>
  <c r="S86" i="29" l="1"/>
  <c r="S15" i="35" s="1"/>
  <c r="M61" i="27"/>
  <c r="O504" i="23"/>
  <c r="K1835" i="13"/>
  <c r="I18" i="28"/>
  <c r="K75" i="23"/>
  <c r="T60" i="32"/>
  <c r="V499" i="23"/>
  <c r="F59" i="30"/>
  <c r="H487" i="23"/>
  <c r="V62" i="27"/>
  <c r="X514" i="23"/>
  <c r="Y514" s="1"/>
  <c r="G514" i="34" s="1"/>
  <c r="N62" i="29"/>
  <c r="AA62" s="1"/>
  <c r="AD62" s="1"/>
  <c r="P516" i="23"/>
  <c r="AS6414" i="13"/>
  <c r="AV6414" s="1"/>
  <c r="I2046"/>
  <c r="G19" i="28"/>
  <c r="I85" i="23"/>
  <c r="M2046" i="13"/>
  <c r="K19" i="28"/>
  <c r="M85" i="23"/>
  <c r="AM1835" i="13"/>
  <c r="U18" i="28"/>
  <c r="W75" i="23"/>
  <c r="AA5430" i="13"/>
  <c r="Q47" i="31"/>
  <c r="S368" i="23"/>
  <c r="N2046" i="13"/>
  <c r="L19" i="28"/>
  <c r="N85" i="23"/>
  <c r="F59" i="31"/>
  <c r="H488" i="23"/>
  <c r="P60" i="26"/>
  <c r="R503" i="23"/>
  <c r="AP6417" i="13"/>
  <c r="AT6417" s="1"/>
  <c r="AW6417"/>
  <c r="AX6417" s="1"/>
  <c r="O62" i="30"/>
  <c r="L1835" i="13"/>
  <c r="J18" i="28"/>
  <c r="L75" i="23"/>
  <c r="AA2991" i="13"/>
  <c r="Q24" i="29"/>
  <c r="S136" i="23"/>
  <c r="Q517"/>
  <c r="AC517"/>
  <c r="AF517" s="1"/>
  <c r="AB62" i="32"/>
  <c r="J59" i="33"/>
  <c r="J2046" i="13"/>
  <c r="H19" i="28"/>
  <c r="J85" i="23"/>
  <c r="N521" i="34"/>
  <c r="M522" s="1"/>
  <c r="H521"/>
  <c r="L521" s="1"/>
  <c r="L522"/>
  <c r="F518"/>
  <c r="H518" s="1"/>
  <c r="L518" s="1"/>
  <c r="Z518" i="23"/>
  <c r="AD518" s="1"/>
  <c r="AG518"/>
  <c r="AH518" s="1"/>
  <c r="AB1539" i="13"/>
  <c r="R16" i="28"/>
  <c r="T55" i="23"/>
  <c r="S15" i="28"/>
  <c r="U45" i="23"/>
  <c r="U41" s="1"/>
  <c r="AC656" i="13"/>
  <c r="X62" i="31"/>
  <c r="AE62"/>
  <c r="AF62" s="1"/>
  <c r="W6313" i="13"/>
  <c r="O6310"/>
  <c r="O6309" s="1"/>
  <c r="H6204"/>
  <c r="AN6385"/>
  <c r="AO6407"/>
  <c r="W62" i="27" s="1"/>
  <c r="X6411" i="13"/>
  <c r="Y6414"/>
  <c r="Z6310"/>
  <c r="AD6290"/>
  <c r="AL6293"/>
  <c r="S86" i="28" l="1"/>
  <c r="S14" i="35" s="1"/>
  <c r="T60" i="31"/>
  <c r="V498" i="23"/>
  <c r="Z6309" i="13"/>
  <c r="P60" i="25"/>
  <c r="R502" i="23"/>
  <c r="N62" i="28"/>
  <c r="AA62" s="1"/>
  <c r="AD62" s="1"/>
  <c r="P515" i="23"/>
  <c r="AS6411" i="13"/>
  <c r="AV6411" s="1"/>
  <c r="V61" i="26"/>
  <c r="X513" i="23"/>
  <c r="Y513" s="1"/>
  <c r="G513" i="34" s="1"/>
  <c r="AP6414" i="13"/>
  <c r="AT6414" s="1"/>
  <c r="AW6414"/>
  <c r="AX6414" s="1"/>
  <c r="O62" i="29"/>
  <c r="F59"/>
  <c r="H486" i="23"/>
  <c r="M60" i="26"/>
  <c r="O503" i="23"/>
  <c r="I59" i="33"/>
  <c r="AB62" i="31"/>
  <c r="AB1488" i="13"/>
  <c r="R16" i="27"/>
  <c r="T54" i="23"/>
  <c r="AA2947" i="13"/>
  <c r="Q24" i="28"/>
  <c r="S135" i="23"/>
  <c r="X62" i="30"/>
  <c r="AE62"/>
  <c r="AF62" s="1"/>
  <c r="N1928" i="13"/>
  <c r="L19" i="27"/>
  <c r="N84" i="23"/>
  <c r="AM1726" i="13"/>
  <c r="U18" i="27"/>
  <c r="W74" i="23"/>
  <c r="I1928" i="13"/>
  <c r="G19" i="27"/>
  <c r="I84" i="23"/>
  <c r="Q516"/>
  <c r="AC516"/>
  <c r="AF516" s="1"/>
  <c r="J1928" i="13"/>
  <c r="H19" i="27"/>
  <c r="J84" i="23"/>
  <c r="F517" i="34"/>
  <c r="H517" s="1"/>
  <c r="L517" s="1"/>
  <c r="AG517" i="23"/>
  <c r="AH517" s="1"/>
  <c r="Z517"/>
  <c r="AD517" s="1"/>
  <c r="L1726" i="13"/>
  <c r="J18" i="27"/>
  <c r="L74" i="23"/>
  <c r="AA5427" i="13"/>
  <c r="Q47" i="30"/>
  <c r="S367" i="23"/>
  <c r="M1928" i="13"/>
  <c r="K19" i="27"/>
  <c r="M84" i="23"/>
  <c r="K1726" i="13"/>
  <c r="I18" i="27"/>
  <c r="K74" i="23"/>
  <c r="AD6287" i="13"/>
  <c r="AL6290"/>
  <c r="X6407"/>
  <c r="Y6411"/>
  <c r="AN6374"/>
  <c r="AO6385"/>
  <c r="W61" i="26" s="1"/>
  <c r="H6201" i="13"/>
  <c r="Z6297"/>
  <c r="O6297"/>
  <c r="W6310"/>
  <c r="T60" i="30" l="1"/>
  <c r="V497" i="23"/>
  <c r="M1920" i="13"/>
  <c r="K18" i="26"/>
  <c r="M83" i="23"/>
  <c r="L1723" i="13"/>
  <c r="J17" i="26"/>
  <c r="L73" i="23"/>
  <c r="J1920" i="13"/>
  <c r="H18" i="26"/>
  <c r="J83" i="23"/>
  <c r="F516" i="34"/>
  <c r="H516" s="1"/>
  <c r="L516" s="1"/>
  <c r="AG516" i="23"/>
  <c r="AH516" s="1"/>
  <c r="Z516"/>
  <c r="AD516" s="1"/>
  <c r="AM1723" i="13"/>
  <c r="U17" i="26"/>
  <c r="W73" i="23"/>
  <c r="Q24" i="27"/>
  <c r="S134" i="23"/>
  <c r="AE62" i="29"/>
  <c r="AF62" s="1"/>
  <c r="X62"/>
  <c r="Q515" i="23"/>
  <c r="AC515"/>
  <c r="AF515" s="1"/>
  <c r="R501"/>
  <c r="W6309" i="13"/>
  <c r="M60" i="25"/>
  <c r="O502" i="23"/>
  <c r="P60" i="32"/>
  <c r="R499" i="23"/>
  <c r="AP6411" i="13"/>
  <c r="AT6411" s="1"/>
  <c r="AW6411"/>
  <c r="AX6411" s="1"/>
  <c r="O62" i="28"/>
  <c r="F59"/>
  <c r="H485" i="23"/>
  <c r="V61" i="25"/>
  <c r="W61" s="1"/>
  <c r="X512" i="23"/>
  <c r="AN6373" i="13"/>
  <c r="AO6373" s="1"/>
  <c r="N62" i="27"/>
  <c r="AA62" s="1"/>
  <c r="AD62" s="1"/>
  <c r="P514" i="23"/>
  <c r="AS6407" i="13"/>
  <c r="AV6407" s="1"/>
  <c r="K1723"/>
  <c r="I17" i="26"/>
  <c r="K73" i="23"/>
  <c r="AA5423" i="13"/>
  <c r="Q47" i="29"/>
  <c r="S366" i="23"/>
  <c r="I1920" i="13"/>
  <c r="G18" i="26"/>
  <c r="I83" i="23"/>
  <c r="N1920" i="13"/>
  <c r="L18" i="26"/>
  <c r="N83" i="23"/>
  <c r="AB62" i="30"/>
  <c r="H59" i="33"/>
  <c r="AB1485" i="13"/>
  <c r="R15" i="26"/>
  <c r="T53" i="23"/>
  <c r="H6198" i="13"/>
  <c r="AN6365"/>
  <c r="AO6374"/>
  <c r="X6385"/>
  <c r="Y6407"/>
  <c r="AD6284"/>
  <c r="AL6287"/>
  <c r="O6293"/>
  <c r="W6297"/>
  <c r="Z6293"/>
  <c r="V61" i="32" l="1"/>
  <c r="X509" i="23"/>
  <c r="Y509" s="1"/>
  <c r="G509" i="34" s="1"/>
  <c r="M60" i="32"/>
  <c r="O499" i="23"/>
  <c r="T60" i="29"/>
  <c r="V496" i="23"/>
  <c r="AP6407" i="13"/>
  <c r="AT6407" s="1"/>
  <c r="AW6407"/>
  <c r="AX6407" s="1"/>
  <c r="O62" i="27"/>
  <c r="F59"/>
  <c r="H484" i="23"/>
  <c r="AB1414" i="13"/>
  <c r="AB1484"/>
  <c r="R15" i="25"/>
  <c r="T52" i="23"/>
  <c r="T51" s="1"/>
  <c r="I1897" i="13"/>
  <c r="I1919"/>
  <c r="G18" i="25"/>
  <c r="I82" i="23"/>
  <c r="I81" s="1"/>
  <c r="K1714" i="13"/>
  <c r="K1722"/>
  <c r="I17" i="25"/>
  <c r="K72" i="23"/>
  <c r="K71" s="1"/>
  <c r="Q514"/>
  <c r="AC514"/>
  <c r="AF514" s="1"/>
  <c r="AE62" i="28"/>
  <c r="AF62" s="1"/>
  <c r="X62"/>
  <c r="O501" i="23"/>
  <c r="F515" i="34"/>
  <c r="H515" s="1"/>
  <c r="L515" s="1"/>
  <c r="Z515" i="23"/>
  <c r="AD515" s="1"/>
  <c r="AG515"/>
  <c r="AH515" s="1"/>
  <c r="AM1714" i="13"/>
  <c r="AM1722"/>
  <c r="U17" i="25"/>
  <c r="W72" i="23"/>
  <c r="W71" s="1"/>
  <c r="J1897" i="13"/>
  <c r="J1919"/>
  <c r="H18" i="25"/>
  <c r="J82" i="23"/>
  <c r="J81" s="1"/>
  <c r="M1897" i="13"/>
  <c r="M1919"/>
  <c r="K18" i="25"/>
  <c r="M82" i="23"/>
  <c r="M81" s="1"/>
  <c r="P60" i="31"/>
  <c r="R498" i="23"/>
  <c r="N61" i="26"/>
  <c r="AA61" s="1"/>
  <c r="AD61" s="1"/>
  <c r="P513" i="23"/>
  <c r="AS6385" i="13"/>
  <c r="AV6385" s="1"/>
  <c r="N1897"/>
  <c r="N1919"/>
  <c r="L18" i="25"/>
  <c r="N82" i="23"/>
  <c r="N81" s="1"/>
  <c r="S365"/>
  <c r="S361" s="1"/>
  <c r="Q47" i="28"/>
  <c r="AA5367" i="13"/>
  <c r="X511" i="23"/>
  <c r="Y511" s="1"/>
  <c r="Y512"/>
  <c r="G512" i="34" s="1"/>
  <c r="G511" s="1"/>
  <c r="G59" i="33"/>
  <c r="AB62" i="29"/>
  <c r="AA2870" i="13"/>
  <c r="Q23" i="26"/>
  <c r="S133" i="23"/>
  <c r="L1714" i="13"/>
  <c r="L1722"/>
  <c r="J17" i="25"/>
  <c r="L72" i="23"/>
  <c r="L71" s="1"/>
  <c r="Z6290" i="13"/>
  <c r="AD6280"/>
  <c r="AL6284"/>
  <c r="X6374"/>
  <c r="Y6385"/>
  <c r="AN6362"/>
  <c r="AO6365"/>
  <c r="W61" i="32" s="1"/>
  <c r="H6179" i="13"/>
  <c r="O6290"/>
  <c r="W6293"/>
  <c r="F58" i="26" l="1"/>
  <c r="H483" i="23"/>
  <c r="V61" i="31"/>
  <c r="X508" i="23"/>
  <c r="Y508" s="1"/>
  <c r="G508" i="34" s="1"/>
  <c r="N61" i="25"/>
  <c r="P512" i="23"/>
  <c r="AS6374" i="13"/>
  <c r="AV6374" s="1"/>
  <c r="X6373"/>
  <c r="L1709"/>
  <c r="J17" i="32"/>
  <c r="L69" i="23"/>
  <c r="N1891" i="13"/>
  <c r="L18" i="32"/>
  <c r="N79" i="23"/>
  <c r="Q513"/>
  <c r="AC513"/>
  <c r="AF513" s="1"/>
  <c r="AB62" i="28"/>
  <c r="F59" i="33"/>
  <c r="M60" i="31"/>
  <c r="O498" i="23"/>
  <c r="AP6385" i="13"/>
  <c r="AT6385" s="1"/>
  <c r="AW6385"/>
  <c r="AX6385" s="1"/>
  <c r="O61" i="26"/>
  <c r="T60" i="28"/>
  <c r="V495" i="23"/>
  <c r="P60" i="30"/>
  <c r="R497" i="23"/>
  <c r="AA2860" i="13"/>
  <c r="Q23" i="25"/>
  <c r="AA2869" i="13"/>
  <c r="S132" i="23"/>
  <c r="S131" s="1"/>
  <c r="M1891" i="13"/>
  <c r="K18" i="32"/>
  <c r="M79" i="23"/>
  <c r="J1891" i="13"/>
  <c r="H18" i="32"/>
  <c r="J79" i="23"/>
  <c r="AM1709" i="13"/>
  <c r="U17" i="32"/>
  <c r="W69" i="23"/>
  <c r="F514" i="34"/>
  <c r="H514" s="1"/>
  <c r="L514" s="1"/>
  <c r="Z514" i="23"/>
  <c r="AD514" s="1"/>
  <c r="AG514"/>
  <c r="AH514" s="1"/>
  <c r="K1709" i="13"/>
  <c r="I17" i="32"/>
  <c r="K69" i="23"/>
  <c r="I1891" i="13"/>
  <c r="G18" i="32"/>
  <c r="I79" i="23"/>
  <c r="AB1371" i="13"/>
  <c r="R15" i="32"/>
  <c r="T49" i="23"/>
  <c r="X62" i="27"/>
  <c r="AE62"/>
  <c r="AF62" s="1"/>
  <c r="H6175" i="13"/>
  <c r="AN6359"/>
  <c r="AO6362"/>
  <c r="W61" i="31" s="1"/>
  <c r="X6365" i="13"/>
  <c r="Y6374"/>
  <c r="AL6280"/>
  <c r="AD6227"/>
  <c r="Z6287"/>
  <c r="O6287"/>
  <c r="W6290"/>
  <c r="P60" i="29" l="1"/>
  <c r="R496" i="23"/>
  <c r="AP6374" i="13"/>
  <c r="AW6374"/>
  <c r="AW6373" s="1"/>
  <c r="H6174"/>
  <c r="F58" i="25"/>
  <c r="H482" i="23"/>
  <c r="E59" i="33"/>
  <c r="AB62" i="27"/>
  <c r="I1888" i="13"/>
  <c r="G18" i="31"/>
  <c r="I78" i="23"/>
  <c r="J1888" i="13"/>
  <c r="H18" i="31"/>
  <c r="J78" i="23"/>
  <c r="AE61" i="26"/>
  <c r="AF61" s="1"/>
  <c r="X61"/>
  <c r="N1888" i="13"/>
  <c r="L18" i="31"/>
  <c r="N78" i="23"/>
  <c r="AS6373" i="13"/>
  <c r="Y6373"/>
  <c r="P511" i="23"/>
  <c r="Q512"/>
  <c r="AC512"/>
  <c r="AF512" s="1"/>
  <c r="M60" i="30"/>
  <c r="O497" i="23"/>
  <c r="T60" i="27"/>
  <c r="V494" i="23"/>
  <c r="N61" i="32"/>
  <c r="AA61" s="1"/>
  <c r="AD61" s="1"/>
  <c r="P509" i="23"/>
  <c r="AS6365" i="13"/>
  <c r="AV6365" s="1"/>
  <c r="V61" i="30"/>
  <c r="X507" i="23"/>
  <c r="Y507" s="1"/>
  <c r="G507" i="34" s="1"/>
  <c r="AB1363" i="13"/>
  <c r="R15" i="31"/>
  <c r="T48" i="23"/>
  <c r="K1706" i="13"/>
  <c r="I17" i="31"/>
  <c r="K68" i="23"/>
  <c r="AM1706" i="13"/>
  <c r="U17" i="31"/>
  <c r="W68" i="23"/>
  <c r="M1888" i="13"/>
  <c r="K18" i="31"/>
  <c r="M78" i="23"/>
  <c r="AA2848" i="13"/>
  <c r="Q23" i="32"/>
  <c r="S129" i="23"/>
  <c r="F513" i="34"/>
  <c r="H513" s="1"/>
  <c r="L513" s="1"/>
  <c r="AG513" i="23"/>
  <c r="AH513" s="1"/>
  <c r="Z513"/>
  <c r="AD513" s="1"/>
  <c r="L1706" i="13"/>
  <c r="J17" i="31"/>
  <c r="L68" i="23"/>
  <c r="AV6373" i="13"/>
  <c r="AA61" i="25"/>
  <c r="AD61" s="1"/>
  <c r="O61"/>
  <c r="Z6284" i="13"/>
  <c r="X6362"/>
  <c r="Y6365"/>
  <c r="AN6356"/>
  <c r="AO6359"/>
  <c r="W61" i="30" s="1"/>
  <c r="O6284" i="13"/>
  <c r="W6287"/>
  <c r="AL6227"/>
  <c r="AD6223"/>
  <c r="AD6222" s="1"/>
  <c r="H6163"/>
  <c r="AX6374" l="1"/>
  <c r="AX6373" s="1"/>
  <c r="M60" i="29"/>
  <c r="O496" i="23"/>
  <c r="AP6365" i="13"/>
  <c r="AT6365" s="1"/>
  <c r="AW6365"/>
  <c r="AX6365" s="1"/>
  <c r="O61" i="32"/>
  <c r="P60" i="28"/>
  <c r="R495" i="23"/>
  <c r="M1885" i="13"/>
  <c r="K18" i="30"/>
  <c r="M77" i="23"/>
  <c r="K1701" i="13"/>
  <c r="I17" i="30"/>
  <c r="K67" i="23"/>
  <c r="F512" i="34"/>
  <c r="Z512" i="23"/>
  <c r="AG512"/>
  <c r="AG511" s="1"/>
  <c r="N1885" i="13"/>
  <c r="L18" i="30"/>
  <c r="N77" i="23"/>
  <c r="I1885" i="13"/>
  <c r="G18" i="30"/>
  <c r="I77" i="23"/>
  <c r="AT6374" i="13"/>
  <c r="AP6373"/>
  <c r="F58" i="32"/>
  <c r="H479" i="23"/>
  <c r="T59" i="26"/>
  <c r="V493" i="23"/>
  <c r="V61" i="29"/>
  <c r="X506" i="23"/>
  <c r="Y506" s="1"/>
  <c r="G506" i="34" s="1"/>
  <c r="N61" i="31"/>
  <c r="AA61" s="1"/>
  <c r="AD61" s="1"/>
  <c r="P508" i="23"/>
  <c r="AS6362" i="13"/>
  <c r="AV6362" s="1"/>
  <c r="AE61" i="25"/>
  <c r="AF61" s="1"/>
  <c r="X61"/>
  <c r="L1701" i="13"/>
  <c r="J17" i="30"/>
  <c r="L67" i="23"/>
  <c r="AA2845" i="13"/>
  <c r="Q23" i="31"/>
  <c r="S128" i="23"/>
  <c r="AM1701" i="13"/>
  <c r="U17" i="30"/>
  <c r="W67" i="23"/>
  <c r="R15" i="30"/>
  <c r="T47" i="23"/>
  <c r="AC509"/>
  <c r="AF509" s="1"/>
  <c r="Q509"/>
  <c r="AF511"/>
  <c r="Q511"/>
  <c r="AC511"/>
  <c r="AB61" i="26"/>
  <c r="D59" i="33"/>
  <c r="J1885" i="13"/>
  <c r="H18" i="30"/>
  <c r="J77" i="23"/>
  <c r="H481"/>
  <c r="AD6213" i="13"/>
  <c r="AL6223"/>
  <c r="AN6353"/>
  <c r="AO6356"/>
  <c r="W61" i="29" s="1"/>
  <c r="X6359" i="13"/>
  <c r="Y6362"/>
  <c r="Z6280"/>
  <c r="H6160"/>
  <c r="O6280"/>
  <c r="W6284"/>
  <c r="AH512" i="23" l="1"/>
  <c r="AH511" s="1"/>
  <c r="F58" i="31"/>
  <c r="H478" i="23"/>
  <c r="AP6362" i="13"/>
  <c r="AT6362" s="1"/>
  <c r="AW6362"/>
  <c r="AX6362" s="1"/>
  <c r="O61" i="31"/>
  <c r="AL6222" i="13"/>
  <c r="T59" i="25"/>
  <c r="V492" i="23"/>
  <c r="V491" s="1"/>
  <c r="F509" i="34"/>
  <c r="H509" s="1"/>
  <c r="L509" s="1"/>
  <c r="AG509" i="23"/>
  <c r="AH509" s="1"/>
  <c r="Z509"/>
  <c r="AD509" s="1"/>
  <c r="AB1026" i="13"/>
  <c r="R15" i="29"/>
  <c r="T46" i="23"/>
  <c r="AA2842" i="13"/>
  <c r="Q23" i="30"/>
  <c r="S127" i="23"/>
  <c r="C59" i="33"/>
  <c r="K59" s="1"/>
  <c r="P59" s="1"/>
  <c r="AB61" i="25"/>
  <c r="I1881" i="13"/>
  <c r="G18" i="29"/>
  <c r="I76" i="23"/>
  <c r="H512" i="34"/>
  <c r="F511"/>
  <c r="M1881" i="13"/>
  <c r="K18" i="29"/>
  <c r="M76" i="23"/>
  <c r="M60" i="28"/>
  <c r="O495" i="23"/>
  <c r="P60" i="27"/>
  <c r="R494" i="23"/>
  <c r="N61" i="30"/>
  <c r="AA61" s="1"/>
  <c r="AD61" s="1"/>
  <c r="P507" i="23"/>
  <c r="AS6359" i="13"/>
  <c r="AV6359" s="1"/>
  <c r="V61" i="28"/>
  <c r="X505" i="23"/>
  <c r="Y505" s="1"/>
  <c r="G505" i="34" s="1"/>
  <c r="J1881" i="13"/>
  <c r="H18" i="29"/>
  <c r="J76" i="23"/>
  <c r="AM1697" i="13"/>
  <c r="U17" i="29"/>
  <c r="W66" i="23"/>
  <c r="L1697" i="13"/>
  <c r="J17" i="29"/>
  <c r="L66" i="23"/>
  <c r="AC508"/>
  <c r="AF508" s="1"/>
  <c r="Q508"/>
  <c r="N1881" i="13"/>
  <c r="L18" i="29"/>
  <c r="N76" i="23"/>
  <c r="AD512"/>
  <c r="AD511" s="1"/>
  <c r="Z511"/>
  <c r="K1697" i="13"/>
  <c r="I17" i="29"/>
  <c r="K66" i="23"/>
  <c r="X61" i="32"/>
  <c r="AE61"/>
  <c r="AF61" s="1"/>
  <c r="Z6227" i="13"/>
  <c r="X6356"/>
  <c r="Y6359"/>
  <c r="AN6339"/>
  <c r="AO6353"/>
  <c r="W61" i="28" s="1"/>
  <c r="AD6210" i="13"/>
  <c r="AL6213"/>
  <c r="W6280"/>
  <c r="O6227"/>
  <c r="H6157"/>
  <c r="AP6359" l="1"/>
  <c r="AT6359" s="1"/>
  <c r="AW6359"/>
  <c r="AX6359" s="1"/>
  <c r="O61" i="30"/>
  <c r="K1656" i="13"/>
  <c r="I17" i="28"/>
  <c r="K65" i="23"/>
  <c r="F508" i="34"/>
  <c r="H508" s="1"/>
  <c r="L508" s="1"/>
  <c r="AG508" i="23"/>
  <c r="AH508" s="1"/>
  <c r="Z508"/>
  <c r="AD508" s="1"/>
  <c r="L1656" i="13"/>
  <c r="J17" i="28"/>
  <c r="L65" i="23"/>
  <c r="J1835" i="13"/>
  <c r="H18" i="28"/>
  <c r="J75" i="23"/>
  <c r="AC507"/>
  <c r="AF507" s="1"/>
  <c r="Q507"/>
  <c r="I1835" i="13"/>
  <c r="G18" i="28"/>
  <c r="I75" i="23"/>
  <c r="AB907" i="13"/>
  <c r="R15" i="28"/>
  <c r="T45" i="23"/>
  <c r="T59" i="32"/>
  <c r="V489" i="23"/>
  <c r="P59" i="26"/>
  <c r="R493" i="23"/>
  <c r="F58" i="30"/>
  <c r="H477" i="23"/>
  <c r="M60" i="27"/>
  <c r="O494" i="23"/>
  <c r="V61" i="27"/>
  <c r="X504" i="23"/>
  <c r="Y504" s="1"/>
  <c r="G504" i="34" s="1"/>
  <c r="N61" i="29"/>
  <c r="AA61" s="1"/>
  <c r="AD61" s="1"/>
  <c r="P506" i="23"/>
  <c r="AS6356" i="13"/>
  <c r="AV6356" s="1"/>
  <c r="AB61" i="32"/>
  <c r="J58" i="33"/>
  <c r="N1835" i="13"/>
  <c r="L18" i="28"/>
  <c r="N75" i="23"/>
  <c r="AM1656" i="13"/>
  <c r="U17" i="28"/>
  <c r="W65" i="23"/>
  <c r="M1835" i="13"/>
  <c r="K18" i="28"/>
  <c r="M75" i="23"/>
  <c r="L512" i="34"/>
  <c r="N511"/>
  <c r="M512" s="1"/>
  <c r="H511"/>
  <c r="L511" s="1"/>
  <c r="AA2833" i="13"/>
  <c r="Q23" i="29"/>
  <c r="S126" i="23"/>
  <c r="X61" i="31"/>
  <c r="AE61"/>
  <c r="AF61" s="1"/>
  <c r="W6227" i="13"/>
  <c r="O6223"/>
  <c r="AD6207"/>
  <c r="AL6210"/>
  <c r="AN6313"/>
  <c r="AO6339"/>
  <c r="W61" i="27" s="1"/>
  <c r="X6353" i="13"/>
  <c r="Y6356"/>
  <c r="H6154"/>
  <c r="Z6223"/>
  <c r="Z6222" l="1"/>
  <c r="P59" i="25"/>
  <c r="R492" i="23"/>
  <c r="AP6356" i="13"/>
  <c r="AT6356" s="1"/>
  <c r="AW6356"/>
  <c r="AX6356" s="1"/>
  <c r="O61" i="29"/>
  <c r="T59" i="31"/>
  <c r="V488" i="23"/>
  <c r="I58" i="33"/>
  <c r="AB61" i="31"/>
  <c r="AM1602" i="13"/>
  <c r="U17" i="27"/>
  <c r="W64" i="23"/>
  <c r="AB695" i="13"/>
  <c r="R15" i="27"/>
  <c r="T44" i="23"/>
  <c r="F507" i="34"/>
  <c r="H507" s="1"/>
  <c r="L507" s="1"/>
  <c r="AG507" i="23"/>
  <c r="AH507" s="1"/>
  <c r="Z507"/>
  <c r="AD507" s="1"/>
  <c r="J1726" i="13"/>
  <c r="H18" i="27"/>
  <c r="J74" i="23"/>
  <c r="AE61" i="30"/>
  <c r="AF61" s="1"/>
  <c r="X61"/>
  <c r="F58" i="29"/>
  <c r="H476" i="23"/>
  <c r="N61" i="28"/>
  <c r="AA61" s="1"/>
  <c r="AD61" s="1"/>
  <c r="P505" i="23"/>
  <c r="AS6353" i="13"/>
  <c r="AV6353" s="1"/>
  <c r="V60" i="26"/>
  <c r="X503" i="23"/>
  <c r="Y503" s="1"/>
  <c r="G503" i="34" s="1"/>
  <c r="M59" i="26"/>
  <c r="O493" i="23"/>
  <c r="AA2810" i="13"/>
  <c r="Q23" i="28"/>
  <c r="S125" i="23"/>
  <c r="M1726" i="13"/>
  <c r="K18" i="27"/>
  <c r="M74" i="23"/>
  <c r="L18" i="27"/>
  <c r="N74" i="23"/>
  <c r="AC506"/>
  <c r="AF506" s="1"/>
  <c r="Q506"/>
  <c r="I1726" i="13"/>
  <c r="G18" i="27"/>
  <c r="I74" i="23"/>
  <c r="L1602" i="13"/>
  <c r="J17" i="27"/>
  <c r="L64" i="23"/>
  <c r="K1602" i="13"/>
  <c r="I17" i="27"/>
  <c r="K64" i="23"/>
  <c r="Z6213" i="13"/>
  <c r="H6151"/>
  <c r="X6339"/>
  <c r="Y6353"/>
  <c r="AN6310"/>
  <c r="AO6313"/>
  <c r="W60" i="26" s="1"/>
  <c r="AD6204" i="13"/>
  <c r="AL6207"/>
  <c r="O6222"/>
  <c r="O6213"/>
  <c r="W6223"/>
  <c r="W6222" l="1"/>
  <c r="M59" i="25"/>
  <c r="O492" i="23"/>
  <c r="AN6309" i="13"/>
  <c r="AO6309" s="1"/>
  <c r="V60" i="25"/>
  <c r="W60" s="1"/>
  <c r="X502" i="23"/>
  <c r="N61" i="27"/>
  <c r="AA61" s="1"/>
  <c r="AD61" s="1"/>
  <c r="P504" i="23"/>
  <c r="AS6339" i="13"/>
  <c r="AV6339" s="1"/>
  <c r="P59" i="32"/>
  <c r="R489" i="23"/>
  <c r="K1598" i="13"/>
  <c r="I16" i="26"/>
  <c r="K63" i="23"/>
  <c r="I1723" i="13"/>
  <c r="G17" i="26"/>
  <c r="I73" i="23"/>
  <c r="M1723" i="13"/>
  <c r="K17" i="26"/>
  <c r="M73" i="23"/>
  <c r="AC505"/>
  <c r="AF505" s="1"/>
  <c r="Q505"/>
  <c r="AM1598" i="13"/>
  <c r="U16" i="26"/>
  <c r="W63" i="23"/>
  <c r="R491"/>
  <c r="T59" i="30"/>
  <c r="V487" i="23"/>
  <c r="AP6353" i="13"/>
  <c r="AT6353" s="1"/>
  <c r="AW6353"/>
  <c r="AX6353" s="1"/>
  <c r="O61" i="28"/>
  <c r="F58"/>
  <c r="H475" i="23"/>
  <c r="L1598" i="13"/>
  <c r="J16" i="26"/>
  <c r="L63" i="23"/>
  <c r="F506" i="34"/>
  <c r="H506" s="1"/>
  <c r="L506" s="1"/>
  <c r="AG506" i="23"/>
  <c r="AH506" s="1"/>
  <c r="Z506"/>
  <c r="AD506" s="1"/>
  <c r="N1723" i="13"/>
  <c r="L17" i="26"/>
  <c r="N73" i="23"/>
  <c r="AA2694" i="13"/>
  <c r="Q23" i="27"/>
  <c r="S124" i="23"/>
  <c r="AB61" i="30"/>
  <c r="H58" i="33"/>
  <c r="J1723" i="13"/>
  <c r="H17" i="26"/>
  <c r="J73" i="23"/>
  <c r="AB657" i="13"/>
  <c r="R14" i="26"/>
  <c r="T43" i="23"/>
  <c r="AE61" i="29"/>
  <c r="AF61" s="1"/>
  <c r="X61"/>
  <c r="O6210" i="13"/>
  <c r="W6213"/>
  <c r="AD6201"/>
  <c r="AL6204"/>
  <c r="AN6297"/>
  <c r="AO6310"/>
  <c r="X6313"/>
  <c r="Y6339"/>
  <c r="H6147"/>
  <c r="Z6210"/>
  <c r="P59" i="31" l="1"/>
  <c r="R488" i="23"/>
  <c r="M59" i="32"/>
  <c r="O489" i="23"/>
  <c r="AB636" i="13"/>
  <c r="AB656"/>
  <c r="R14" i="25"/>
  <c r="T42" i="23"/>
  <c r="T41" s="1"/>
  <c r="F58" i="27"/>
  <c r="H474" i="23"/>
  <c r="N60" i="26"/>
  <c r="AA60" s="1"/>
  <c r="AD60" s="1"/>
  <c r="P503" i="23"/>
  <c r="AS6313" i="13"/>
  <c r="AV6313" s="1"/>
  <c r="V60" i="32"/>
  <c r="X499" i="23"/>
  <c r="Y499" s="1"/>
  <c r="G499" i="34" s="1"/>
  <c r="J1714" i="13"/>
  <c r="J1722"/>
  <c r="H17" i="25"/>
  <c r="J72" i="23"/>
  <c r="J71" s="1"/>
  <c r="N1714" i="13"/>
  <c r="N1722"/>
  <c r="L17" i="25"/>
  <c r="N72" i="23"/>
  <c r="N71" s="1"/>
  <c r="L1585" i="13"/>
  <c r="L1597"/>
  <c r="J16" i="25"/>
  <c r="L62" i="23"/>
  <c r="L61" s="1"/>
  <c r="X61" i="28"/>
  <c r="AE61"/>
  <c r="AF61" s="1"/>
  <c r="F505" i="34"/>
  <c r="H505" s="1"/>
  <c r="L505" s="1"/>
  <c r="AG505" i="23"/>
  <c r="AH505" s="1"/>
  <c r="Z505"/>
  <c r="AD505" s="1"/>
  <c r="M1714" i="13"/>
  <c r="M1722"/>
  <c r="K17" i="25"/>
  <c r="M72" i="23"/>
  <c r="M71" s="1"/>
  <c r="K1585" i="13"/>
  <c r="K1597"/>
  <c r="I16" i="25"/>
  <c r="K62" i="23"/>
  <c r="K61" s="1"/>
  <c r="AC504"/>
  <c r="AF504" s="1"/>
  <c r="Q504"/>
  <c r="X501"/>
  <c r="Y501" s="1"/>
  <c r="Y502"/>
  <c r="G502" i="34" s="1"/>
  <c r="G501" s="1"/>
  <c r="O491" i="23"/>
  <c r="AP6339" i="13"/>
  <c r="AT6339" s="1"/>
  <c r="AW6339"/>
  <c r="AX6339" s="1"/>
  <c r="O61" i="27"/>
  <c r="T59" i="29"/>
  <c r="V486" i="23"/>
  <c r="G58" i="33"/>
  <c r="AB61" i="29"/>
  <c r="AA2677" i="13"/>
  <c r="Q22" i="26"/>
  <c r="S123" i="23"/>
  <c r="AM1585" i="13"/>
  <c r="AM1597"/>
  <c r="U16" i="25"/>
  <c r="W62" i="23"/>
  <c r="W61" s="1"/>
  <c r="I1714" i="13"/>
  <c r="I1722"/>
  <c r="G17" i="25"/>
  <c r="I72" i="23"/>
  <c r="I71" s="1"/>
  <c r="Z6207" i="13"/>
  <c r="H6112"/>
  <c r="X6310"/>
  <c r="Y6313"/>
  <c r="AN6293"/>
  <c r="AO6297"/>
  <c r="W60" i="32" s="1"/>
  <c r="AD6198" i="13"/>
  <c r="AL6201"/>
  <c r="O6207"/>
  <c r="W6210"/>
  <c r="M59" i="31" l="1"/>
  <c r="O488" i="23"/>
  <c r="V60" i="31"/>
  <c r="X498" i="23"/>
  <c r="Y498" s="1"/>
  <c r="G498" i="34" s="1"/>
  <c r="X6309" i="13"/>
  <c r="N60" i="25"/>
  <c r="P502" i="23"/>
  <c r="AS6310" i="13"/>
  <c r="AV6310" s="1"/>
  <c r="P59" i="30"/>
  <c r="R487" i="23"/>
  <c r="I1709" i="13"/>
  <c r="G17" i="32"/>
  <c r="I69" i="23"/>
  <c r="AM1580" i="13"/>
  <c r="U16" i="32"/>
  <c r="W59" i="23"/>
  <c r="AE61" i="27"/>
  <c r="AF61" s="1"/>
  <c r="X61"/>
  <c r="K1580" i="13"/>
  <c r="I16" i="32"/>
  <c r="K59" i="23"/>
  <c r="M1709" i="13"/>
  <c r="K17" i="32"/>
  <c r="M69" i="23"/>
  <c r="T59" i="28"/>
  <c r="V485" i="23"/>
  <c r="AP6313" i="13"/>
  <c r="AT6313" s="1"/>
  <c r="AW6313"/>
  <c r="AX6313" s="1"/>
  <c r="O60" i="26"/>
  <c r="F57"/>
  <c r="H473" i="23"/>
  <c r="AA2663" i="13"/>
  <c r="Q22" i="25"/>
  <c r="S122" i="23"/>
  <c r="S121" s="1"/>
  <c r="AA2676" i="13"/>
  <c r="F504" i="34"/>
  <c r="H504" s="1"/>
  <c r="L504" s="1"/>
  <c r="AG504" i="23"/>
  <c r="AH504" s="1"/>
  <c r="Z504"/>
  <c r="AD504" s="1"/>
  <c r="F58" i="33"/>
  <c r="AB61" i="28"/>
  <c r="L1580" i="13"/>
  <c r="J16" i="32"/>
  <c r="L59" i="23"/>
  <c r="N1709" i="13"/>
  <c r="L17" i="32"/>
  <c r="N69" i="23"/>
  <c r="J1709" i="13"/>
  <c r="H17" i="32"/>
  <c r="J69" i="23"/>
  <c r="AC503"/>
  <c r="AF503" s="1"/>
  <c r="Q503"/>
  <c r="AB626" i="13"/>
  <c r="R14" i="32"/>
  <c r="T39" i="23"/>
  <c r="O6204" i="13"/>
  <c r="W6207"/>
  <c r="AD6179"/>
  <c r="AL6198"/>
  <c r="AN6290"/>
  <c r="AO6293"/>
  <c r="W60" i="31" s="1"/>
  <c r="X6297" i="13"/>
  <c r="Y6310"/>
  <c r="H6104"/>
  <c r="Z6204"/>
  <c r="H6103" l="1"/>
  <c r="F57" i="25"/>
  <c r="H472" i="23"/>
  <c r="N60" i="32"/>
  <c r="AA60" s="1"/>
  <c r="AD60" s="1"/>
  <c r="P499" i="23"/>
  <c r="AS6297" i="13"/>
  <c r="AV6297" s="1"/>
  <c r="V60" i="30"/>
  <c r="X497" i="23"/>
  <c r="Y497" s="1"/>
  <c r="G497" i="34" s="1"/>
  <c r="P59" i="29"/>
  <c r="R486" i="23"/>
  <c r="AP6310" i="13"/>
  <c r="AW6310"/>
  <c r="AW6309" s="1"/>
  <c r="T59" i="27"/>
  <c r="V484" i="23"/>
  <c r="M59" i="30"/>
  <c r="O487" i="23"/>
  <c r="F503" i="34"/>
  <c r="H503" s="1"/>
  <c r="L503" s="1"/>
  <c r="AG503" i="23"/>
  <c r="AH503" s="1"/>
  <c r="Z503"/>
  <c r="AD503" s="1"/>
  <c r="J1706" i="13"/>
  <c r="H17" i="31"/>
  <c r="J68" i="23"/>
  <c r="L1577" i="13"/>
  <c r="J16" i="31"/>
  <c r="L58" i="23"/>
  <c r="M1706" i="13"/>
  <c r="K17" i="31"/>
  <c r="M68" i="23"/>
  <c r="E58" i="33"/>
  <c r="AB61" i="27"/>
  <c r="AM1577" i="13"/>
  <c r="U16" i="31"/>
  <c r="W58" i="23"/>
  <c r="AV6309" i="13"/>
  <c r="AA60" i="25"/>
  <c r="AD60" s="1"/>
  <c r="O60"/>
  <c r="AB622" i="13"/>
  <c r="R14" i="31"/>
  <c r="T38" i="23"/>
  <c r="N1706" i="13"/>
  <c r="L17" i="31"/>
  <c r="N68" i="23"/>
  <c r="AA2638" i="13"/>
  <c r="Q22" i="32"/>
  <c r="S119" i="23"/>
  <c r="AE60" i="26"/>
  <c r="AF60" s="1"/>
  <c r="X60"/>
  <c r="K1577" i="13"/>
  <c r="I16" i="31"/>
  <c r="K58" i="23"/>
  <c r="I1706" i="13"/>
  <c r="G17" i="31"/>
  <c r="I68" i="23"/>
  <c r="P501"/>
  <c r="AC502"/>
  <c r="AF502" s="1"/>
  <c r="AF501" s="1"/>
  <c r="Q502"/>
  <c r="AS6309" i="13"/>
  <c r="Y6309"/>
  <c r="H6095"/>
  <c r="Z6201"/>
  <c r="X6293"/>
  <c r="Y6297"/>
  <c r="AN6287"/>
  <c r="AO6290"/>
  <c r="W60" i="30" s="1"/>
  <c r="AL6179" i="13"/>
  <c r="AD6175"/>
  <c r="AD6174" s="1"/>
  <c r="O6201"/>
  <c r="W6204"/>
  <c r="AX6310" l="1"/>
  <c r="AX6309" s="1"/>
  <c r="M59" i="29"/>
  <c r="O486" i="23"/>
  <c r="AP6297" i="13"/>
  <c r="AT6297" s="1"/>
  <c r="AW6297"/>
  <c r="AX6297" s="1"/>
  <c r="O60" i="32"/>
  <c r="P59" i="28"/>
  <c r="R485" i="23"/>
  <c r="I1701" i="13"/>
  <c r="G17" i="30"/>
  <c r="I67" i="23"/>
  <c r="D58" i="33"/>
  <c r="AB60" i="26"/>
  <c r="AA2635" i="13"/>
  <c r="Q22" i="31"/>
  <c r="S118" i="23"/>
  <c r="AB619" i="13"/>
  <c r="R14" i="30"/>
  <c r="T37" i="23"/>
  <c r="M1701" i="13"/>
  <c r="K17" i="30"/>
  <c r="M67" i="23"/>
  <c r="J1701" i="13"/>
  <c r="H17" i="30"/>
  <c r="J67" i="23"/>
  <c r="AP6309" i="13"/>
  <c r="AT6310"/>
  <c r="Q499" i="23"/>
  <c r="AC499"/>
  <c r="AF499" s="1"/>
  <c r="H471"/>
  <c r="T58" i="26"/>
  <c r="V483" i="23"/>
  <c r="V60" i="29"/>
  <c r="X496" i="23"/>
  <c r="Y496" s="1"/>
  <c r="G496" i="34" s="1"/>
  <c r="N60" i="31"/>
  <c r="AA60" s="1"/>
  <c r="AD60" s="1"/>
  <c r="P498" i="23"/>
  <c r="AS6293" i="13"/>
  <c r="AV6293" s="1"/>
  <c r="H6092"/>
  <c r="F57" i="32"/>
  <c r="H469" i="23"/>
  <c r="F502" i="34"/>
  <c r="Z502" i="23"/>
  <c r="AG502"/>
  <c r="Q501"/>
  <c r="AC501"/>
  <c r="K1554" i="13"/>
  <c r="I16" i="30"/>
  <c r="K57" i="23"/>
  <c r="N1701" i="13"/>
  <c r="L17" i="30"/>
  <c r="N67" i="23"/>
  <c r="X60" i="25"/>
  <c r="AE60"/>
  <c r="AF60" s="1"/>
  <c r="AM1554" i="13"/>
  <c r="U16" i="30"/>
  <c r="W57" i="23"/>
  <c r="L1554" i="13"/>
  <c r="J16" i="30"/>
  <c r="L57" i="23"/>
  <c r="O6198" i="13"/>
  <c r="W6201"/>
  <c r="AN6284"/>
  <c r="AO6287"/>
  <c r="W60" i="29" s="1"/>
  <c r="X6290" i="13"/>
  <c r="Y6293"/>
  <c r="Z6198"/>
  <c r="H6089"/>
  <c r="AD6163"/>
  <c r="AL6175"/>
  <c r="AL6174" l="1"/>
  <c r="T58" i="25"/>
  <c r="V482" i="23"/>
  <c r="V481" s="1"/>
  <c r="AP6293" i="13"/>
  <c r="AT6293" s="1"/>
  <c r="AW6293"/>
  <c r="AX6293" s="1"/>
  <c r="O60" i="31"/>
  <c r="M59" i="28"/>
  <c r="O485" i="23"/>
  <c r="P59" i="27"/>
  <c r="R484" i="23"/>
  <c r="N60" i="30"/>
  <c r="AA60" s="1"/>
  <c r="AD60" s="1"/>
  <c r="P497" i="23"/>
  <c r="AS6290" i="13"/>
  <c r="AV6290" s="1"/>
  <c r="V60" i="28"/>
  <c r="X495" i="23"/>
  <c r="Y495" s="1"/>
  <c r="G495" i="34" s="1"/>
  <c r="L1551" i="13"/>
  <c r="J16" i="29"/>
  <c r="L56" i="23"/>
  <c r="N1697" i="13"/>
  <c r="L17" i="29"/>
  <c r="N66" i="23"/>
  <c r="AH502"/>
  <c r="AH501" s="1"/>
  <c r="AG501"/>
  <c r="F501" i="34"/>
  <c r="H502"/>
  <c r="F57" i="31"/>
  <c r="H468" i="23"/>
  <c r="AC498"/>
  <c r="AF498" s="1"/>
  <c r="Q498"/>
  <c r="J1697" i="13"/>
  <c r="H17" i="29"/>
  <c r="J66" i="23"/>
  <c r="AB609" i="13"/>
  <c r="R14" i="29"/>
  <c r="T36" i="23"/>
  <c r="I1697" i="13"/>
  <c r="G17" i="29"/>
  <c r="I66" i="23"/>
  <c r="F57" i="30"/>
  <c r="H467" i="23"/>
  <c r="AM1551" i="13"/>
  <c r="U16" i="29"/>
  <c r="W56" i="23"/>
  <c r="C58" i="33"/>
  <c r="K58" s="1"/>
  <c r="P58" s="1"/>
  <c r="AB60" i="25"/>
  <c r="K1551" i="13"/>
  <c r="I16" i="29"/>
  <c r="K56" i="23"/>
  <c r="AD502"/>
  <c r="AD501" s="1"/>
  <c r="Z501"/>
  <c r="AG499"/>
  <c r="AH499" s="1"/>
  <c r="Z499"/>
  <c r="AD499" s="1"/>
  <c r="F499" i="34"/>
  <c r="H499" s="1"/>
  <c r="L499" s="1"/>
  <c r="M1697" i="13"/>
  <c r="K17" i="29"/>
  <c r="M66" i="23"/>
  <c r="AA2631" i="13"/>
  <c r="Q22" i="30"/>
  <c r="S117" i="23"/>
  <c r="X60" i="32"/>
  <c r="AE60"/>
  <c r="AF60" s="1"/>
  <c r="AD6160" i="13"/>
  <c r="AL6163"/>
  <c r="H6086"/>
  <c r="Z6179"/>
  <c r="X6287"/>
  <c r="Y6290"/>
  <c r="AN6280"/>
  <c r="AO6284"/>
  <c r="W60" i="28" s="1"/>
  <c r="O6179" i="13"/>
  <c r="W6198"/>
  <c r="M59" i="27" l="1"/>
  <c r="O484" i="23"/>
  <c r="V60" i="27"/>
  <c r="X494" i="23"/>
  <c r="Y494" s="1"/>
  <c r="G494" i="34" s="1"/>
  <c r="N60" i="29"/>
  <c r="AA60" s="1"/>
  <c r="AD60" s="1"/>
  <c r="P496" i="23"/>
  <c r="AS6287" i="13"/>
  <c r="AV6287" s="1"/>
  <c r="F57" i="29"/>
  <c r="H466" i="23"/>
  <c r="AA2620" i="13"/>
  <c r="Q22" i="29"/>
  <c r="S116" i="23"/>
  <c r="AM1539" i="13"/>
  <c r="U16" i="28"/>
  <c r="W55" i="23"/>
  <c r="AB563" i="13"/>
  <c r="R14" i="28"/>
  <c r="T35" i="23"/>
  <c r="F498" i="34"/>
  <c r="H498" s="1"/>
  <c r="L498" s="1"/>
  <c r="AG498" i="23"/>
  <c r="AH498" s="1"/>
  <c r="Z498"/>
  <c r="AD498" s="1"/>
  <c r="L1539" i="13"/>
  <c r="J16" i="28"/>
  <c r="L55" i="23"/>
  <c r="Q497"/>
  <c r="AC497"/>
  <c r="AF497" s="1"/>
  <c r="AP6290" i="13"/>
  <c r="AT6290" s="1"/>
  <c r="AW6290"/>
  <c r="AX6290" s="1"/>
  <c r="O60" i="30"/>
  <c r="P58" i="26"/>
  <c r="R483" i="23"/>
  <c r="T58" i="32"/>
  <c r="V479" i="23"/>
  <c r="AB60" i="32"/>
  <c r="J57" i="33"/>
  <c r="M1656" i="13"/>
  <c r="K17" i="28"/>
  <c r="M65" i="23"/>
  <c r="K1539" i="13"/>
  <c r="I16" i="28"/>
  <c r="K55" i="23"/>
  <c r="I1656" i="13"/>
  <c r="G17" i="28"/>
  <c r="I65" i="23"/>
  <c r="J1656" i="13"/>
  <c r="H17" i="28"/>
  <c r="J65" i="23"/>
  <c r="N501" i="34"/>
  <c r="M502" s="1"/>
  <c r="H501"/>
  <c r="L501" s="1"/>
  <c r="L502"/>
  <c r="N1656" i="13"/>
  <c r="L17" i="28"/>
  <c r="N65" i="23"/>
  <c r="X60" i="31"/>
  <c r="AE60"/>
  <c r="AF60" s="1"/>
  <c r="W6179" i="13"/>
  <c r="O6175"/>
  <c r="AN6227"/>
  <c r="AO6280"/>
  <c r="W60" i="27" s="1"/>
  <c r="X6284" i="13"/>
  <c r="Y6287"/>
  <c r="Z6175"/>
  <c r="H6083"/>
  <c r="AD6157"/>
  <c r="AL6160"/>
  <c r="F57" i="28" l="1"/>
  <c r="H465" i="23"/>
  <c r="Z6174" i="13"/>
  <c r="P58" i="25"/>
  <c r="R482" i="23"/>
  <c r="N60" i="28"/>
  <c r="AA60" s="1"/>
  <c r="AD60" s="1"/>
  <c r="P495" i="23"/>
  <c r="AS6284" i="13"/>
  <c r="AV6284" s="1"/>
  <c r="V59" i="26"/>
  <c r="X493" i="23"/>
  <c r="Y493" s="1"/>
  <c r="G493" i="34" s="1"/>
  <c r="M58" i="26"/>
  <c r="O483" i="23"/>
  <c r="N1602" i="13"/>
  <c r="L17" i="27"/>
  <c r="N64" i="23"/>
  <c r="J1602" i="13"/>
  <c r="H17" i="27"/>
  <c r="J64" i="23"/>
  <c r="K1488" i="13"/>
  <c r="I16" i="27"/>
  <c r="K54" i="23"/>
  <c r="AE60" i="30"/>
  <c r="AF60" s="1"/>
  <c r="X60"/>
  <c r="F497" i="34"/>
  <c r="H497" s="1"/>
  <c r="L497" s="1"/>
  <c r="Z497" i="23"/>
  <c r="AD497" s="1"/>
  <c r="AG497"/>
  <c r="AH497" s="1"/>
  <c r="AM1488" i="13"/>
  <c r="U16" i="27"/>
  <c r="W54" i="23"/>
  <c r="Q496"/>
  <c r="AC496"/>
  <c r="AF496" s="1"/>
  <c r="T58" i="31"/>
  <c r="V478" i="23"/>
  <c r="AP6287" i="13"/>
  <c r="AT6287" s="1"/>
  <c r="AW6287"/>
  <c r="AX6287" s="1"/>
  <c r="O60" i="29"/>
  <c r="AB60" i="31"/>
  <c r="I57" i="33"/>
  <c r="I1602" i="13"/>
  <c r="G17" i="27"/>
  <c r="I64" i="23"/>
  <c r="M1602" i="13"/>
  <c r="K17" i="27"/>
  <c r="M64" i="23"/>
  <c r="L1488" i="13"/>
  <c r="J16" i="27"/>
  <c r="L54" i="23"/>
  <c r="AB125" i="13"/>
  <c r="R14" i="27"/>
  <c r="T34" i="23"/>
  <c r="AA2602" i="13"/>
  <c r="Q22" i="28"/>
  <c r="S115" i="23"/>
  <c r="AD6154" i="13"/>
  <c r="AL6157"/>
  <c r="H6079"/>
  <c r="X6280"/>
  <c r="Y6284"/>
  <c r="AN6223"/>
  <c r="AO6227"/>
  <c r="W59" i="26" s="1"/>
  <c r="Z6163" i="13"/>
  <c r="O6174"/>
  <c r="O6163"/>
  <c r="W6175"/>
  <c r="P58" i="32" l="1"/>
  <c r="R479" i="23"/>
  <c r="AN6222" i="13"/>
  <c r="AO6222" s="1"/>
  <c r="V59" i="25"/>
  <c r="W59" s="1"/>
  <c r="X492" i="23"/>
  <c r="N60" i="27"/>
  <c r="AA60" s="1"/>
  <c r="AD60" s="1"/>
  <c r="P494" i="23"/>
  <c r="AS6280" i="13"/>
  <c r="AV6280" s="1"/>
  <c r="T58" i="30"/>
  <c r="V477" i="23"/>
  <c r="W6174" i="13"/>
  <c r="M58" i="25"/>
  <c r="O482" i="23"/>
  <c r="AP6284" i="13"/>
  <c r="AT6284" s="1"/>
  <c r="AW6284"/>
  <c r="AX6284" s="1"/>
  <c r="O60" i="28"/>
  <c r="F57" i="27"/>
  <c r="H464" i="23"/>
  <c r="AA2506" i="13"/>
  <c r="Q22" i="27"/>
  <c r="S114" i="23"/>
  <c r="L1485" i="13"/>
  <c r="J15" i="26"/>
  <c r="L53" i="23"/>
  <c r="I1598" i="13"/>
  <c r="G16" i="26"/>
  <c r="I63" i="23"/>
  <c r="AM1485" i="13"/>
  <c r="U15" i="26"/>
  <c r="W53" i="23"/>
  <c r="AB60" i="30"/>
  <c r="H57" i="33"/>
  <c r="K1485" i="13"/>
  <c r="I15" i="26"/>
  <c r="K53" i="23"/>
  <c r="N1598" i="13"/>
  <c r="L16" i="26"/>
  <c r="N63" i="23"/>
  <c r="AB122" i="13"/>
  <c r="T33" i="23"/>
  <c r="R13" i="26"/>
  <c r="M1598" i="13"/>
  <c r="K16" i="26"/>
  <c r="M63" i="23"/>
  <c r="X60" i="29"/>
  <c r="AE60"/>
  <c r="AF60" s="1"/>
  <c r="F496" i="34"/>
  <c r="H496" s="1"/>
  <c r="L496" s="1"/>
  <c r="AG496" i="23"/>
  <c r="AH496" s="1"/>
  <c r="Z496"/>
  <c r="AD496" s="1"/>
  <c r="J1598" i="13"/>
  <c r="H16" i="26"/>
  <c r="J63" i="23"/>
  <c r="Q495"/>
  <c r="AC495"/>
  <c r="AF495" s="1"/>
  <c r="R481"/>
  <c r="O6160" i="13"/>
  <c r="W6163"/>
  <c r="AN6213"/>
  <c r="AO6223"/>
  <c r="X6227"/>
  <c r="Y6280"/>
  <c r="H6045"/>
  <c r="AD6151"/>
  <c r="AL6154"/>
  <c r="Z6160"/>
  <c r="F56" i="26" l="1"/>
  <c r="H463" i="23"/>
  <c r="N59" i="26"/>
  <c r="AA59" s="1"/>
  <c r="AD59" s="1"/>
  <c r="P493" i="23"/>
  <c r="AS6227" i="13"/>
  <c r="AV6227" s="1"/>
  <c r="V59" i="32"/>
  <c r="X489" i="23"/>
  <c r="Y489" s="1"/>
  <c r="G489" i="34" s="1"/>
  <c r="J1585" i="13"/>
  <c r="J1597"/>
  <c r="H16" i="25"/>
  <c r="J62" i="23"/>
  <c r="J61" s="1"/>
  <c r="M1597" i="13"/>
  <c r="K16" i="25"/>
  <c r="M62" i="23"/>
  <c r="M61" s="1"/>
  <c r="K1414" i="13"/>
  <c r="K1484"/>
  <c r="I15" i="25"/>
  <c r="K52" i="23"/>
  <c r="K51" s="1"/>
  <c r="I1585" i="13"/>
  <c r="I1597"/>
  <c r="G16" i="25"/>
  <c r="I62" i="23"/>
  <c r="I61" s="1"/>
  <c r="AA2503" i="13"/>
  <c r="Q21" i="26"/>
  <c r="S113" i="23"/>
  <c r="X60" i="28"/>
  <c r="AE60"/>
  <c r="AF60" s="1"/>
  <c r="O481" i="23"/>
  <c r="Q494"/>
  <c r="AC494"/>
  <c r="AF494" s="1"/>
  <c r="X491"/>
  <c r="Y491" s="1"/>
  <c r="Y492"/>
  <c r="G492" i="34" s="1"/>
  <c r="G491" s="1"/>
  <c r="T58" i="29"/>
  <c r="V476" i="23"/>
  <c r="P58" i="31"/>
  <c r="R478" i="23"/>
  <c r="AP6280" i="13"/>
  <c r="AT6280" s="1"/>
  <c r="AW6280"/>
  <c r="AX6280" s="1"/>
  <c r="O60" i="27"/>
  <c r="M58" i="32"/>
  <c r="O479" i="23"/>
  <c r="F495" i="34"/>
  <c r="H495" s="1"/>
  <c r="L495" s="1"/>
  <c r="AG495" i="23"/>
  <c r="AH495" s="1"/>
  <c r="Z495"/>
  <c r="AD495" s="1"/>
  <c r="AB60" i="29"/>
  <c r="G57" i="33"/>
  <c r="AB116" i="13"/>
  <c r="AB121"/>
  <c r="R13" i="25"/>
  <c r="T32" i="23"/>
  <c r="T31" s="1"/>
  <c r="N1597" i="13"/>
  <c r="L16" i="25"/>
  <c r="N62" i="23"/>
  <c r="N61" s="1"/>
  <c r="AM1414" i="13"/>
  <c r="AM1484"/>
  <c r="U15" i="25"/>
  <c r="W52" i="23"/>
  <c r="W51" s="1"/>
  <c r="L1414" i="13"/>
  <c r="L1484"/>
  <c r="J15" i="25"/>
  <c r="L52" i="23"/>
  <c r="L51" s="1"/>
  <c r="Z6157" i="13"/>
  <c r="AD6147"/>
  <c r="AL6151"/>
  <c r="H6041"/>
  <c r="X6223"/>
  <c r="Y6227"/>
  <c r="AN6210"/>
  <c r="AO6213"/>
  <c r="W59" i="32" s="1"/>
  <c r="O6157" i="13"/>
  <c r="W6160"/>
  <c r="M58" i="31" l="1"/>
  <c r="O478" i="23"/>
  <c r="AP6227" i="13"/>
  <c r="AT6227" s="1"/>
  <c r="AW6227"/>
  <c r="AX6227" s="1"/>
  <c r="O59" i="26"/>
  <c r="V59" i="31"/>
  <c r="X488" i="23"/>
  <c r="Y488" s="1"/>
  <c r="G488" i="34" s="1"/>
  <c r="X6222" i="13"/>
  <c r="N59" i="25"/>
  <c r="P492" i="23"/>
  <c r="AS6223" i="13"/>
  <c r="AV6223" s="1"/>
  <c r="T58" i="28"/>
  <c r="V475" i="23"/>
  <c r="P58" i="30"/>
  <c r="R477" i="23"/>
  <c r="L1371" i="13"/>
  <c r="J15" i="32"/>
  <c r="L49" i="23"/>
  <c r="AM1371" i="13"/>
  <c r="U15" i="32"/>
  <c r="W49" i="23"/>
  <c r="N1580" i="13"/>
  <c r="L16" i="32"/>
  <c r="N59" i="23"/>
  <c r="AB112" i="13"/>
  <c r="R13" i="32"/>
  <c r="T29" i="23"/>
  <c r="F494" i="34"/>
  <c r="H494" s="1"/>
  <c r="L494" s="1"/>
  <c r="AG494" i="23"/>
  <c r="AH494" s="1"/>
  <c r="Z494"/>
  <c r="AD494" s="1"/>
  <c r="AA2472" i="13"/>
  <c r="Q21" i="25"/>
  <c r="AA2502" i="13"/>
  <c r="S112" i="23"/>
  <c r="S111" s="1"/>
  <c r="I1580" i="13"/>
  <c r="G16" i="32"/>
  <c r="I59" i="23"/>
  <c r="I15" i="32"/>
  <c r="K49" i="23"/>
  <c r="M1580" i="13"/>
  <c r="K16" i="32"/>
  <c r="M59" i="23"/>
  <c r="J1580" i="13"/>
  <c r="H16" i="32"/>
  <c r="J59" i="23"/>
  <c r="AC493"/>
  <c r="AF493" s="1"/>
  <c r="Q493"/>
  <c r="H6040" i="13"/>
  <c r="F56" i="25"/>
  <c r="H462" i="23"/>
  <c r="AE60" i="27"/>
  <c r="AF60" s="1"/>
  <c r="X60"/>
  <c r="AB60" i="28"/>
  <c r="F57" i="33"/>
  <c r="O6154" i="13"/>
  <c r="W6157"/>
  <c r="AN6207"/>
  <c r="AO6210"/>
  <c r="W59" i="31" s="1"/>
  <c r="X6213" i="13"/>
  <c r="Y6223"/>
  <c r="AD6112"/>
  <c r="AL6147"/>
  <c r="Z6154"/>
  <c r="H6030"/>
  <c r="T58" i="27" l="1"/>
  <c r="V474" i="23"/>
  <c r="AP6223" i="13"/>
  <c r="AW6223"/>
  <c r="AW6222" s="1"/>
  <c r="P58" i="29"/>
  <c r="R476" i="23"/>
  <c r="N59" i="32"/>
  <c r="AA59" s="1"/>
  <c r="AD59" s="1"/>
  <c r="P489" i="23"/>
  <c r="AS6213" i="13"/>
  <c r="AV6213" s="1"/>
  <c r="V59" i="30"/>
  <c r="X487" i="23"/>
  <c r="Y487" s="1"/>
  <c r="G487" i="34" s="1"/>
  <c r="E57" i="33"/>
  <c r="AB60" i="27"/>
  <c r="H461" i="23"/>
  <c r="Z493"/>
  <c r="AD493" s="1"/>
  <c r="AG493"/>
  <c r="AH493" s="1"/>
  <c r="F493" i="34"/>
  <c r="H493" s="1"/>
  <c r="L493" s="1"/>
  <c r="J1577" i="13"/>
  <c r="H16" i="31"/>
  <c r="J58" i="23"/>
  <c r="K1363" i="13"/>
  <c r="I15" i="31"/>
  <c r="K48" i="23"/>
  <c r="N1577" i="13"/>
  <c r="L16" i="31"/>
  <c r="N58" i="23"/>
  <c r="L1363" i="13"/>
  <c r="J15" i="31"/>
  <c r="L48" i="23"/>
  <c r="P491"/>
  <c r="AC492"/>
  <c r="AF492" s="1"/>
  <c r="Q492"/>
  <c r="Y6222" i="13"/>
  <c r="AS6222"/>
  <c r="H6027"/>
  <c r="F56" i="32"/>
  <c r="H459" i="23"/>
  <c r="M58" i="30"/>
  <c r="O477" i="23"/>
  <c r="M1577" i="13"/>
  <c r="K16" i="31"/>
  <c r="M58" i="23"/>
  <c r="I1577" i="13"/>
  <c r="G16" i="31"/>
  <c r="I58" i="23"/>
  <c r="AA2468" i="13"/>
  <c r="Q21" i="32"/>
  <c r="S109" i="23"/>
  <c r="AB109" i="13"/>
  <c r="R13" i="31"/>
  <c r="T28" i="23"/>
  <c r="AM1363" i="13"/>
  <c r="U15" i="31"/>
  <c r="W48" i="23"/>
  <c r="AV6222" i="13"/>
  <c r="AA59" i="25"/>
  <c r="AD59" s="1"/>
  <c r="O59"/>
  <c r="AE59" i="26"/>
  <c r="AF59" s="1"/>
  <c r="X59"/>
  <c r="H6024" i="13"/>
  <c r="Z6151"/>
  <c r="AL6112"/>
  <c r="AD6104"/>
  <c r="AD6103" s="1"/>
  <c r="X6210"/>
  <c r="Y6213"/>
  <c r="AN6204"/>
  <c r="AO6207"/>
  <c r="W59" i="30" s="1"/>
  <c r="O6151" i="13"/>
  <c r="W6154"/>
  <c r="AX6223" l="1"/>
  <c r="AX6222" s="1"/>
  <c r="V59" i="29"/>
  <c r="X486" i="23"/>
  <c r="Y486" s="1"/>
  <c r="G486" i="34" s="1"/>
  <c r="N59" i="31"/>
  <c r="AA59" s="1"/>
  <c r="AD59" s="1"/>
  <c r="P488" i="23"/>
  <c r="AS6210" i="13"/>
  <c r="AV6210" s="1"/>
  <c r="T57" i="26"/>
  <c r="V473" i="23"/>
  <c r="F56" i="30"/>
  <c r="H457" i="23"/>
  <c r="AB59" i="26"/>
  <c r="D57" i="33"/>
  <c r="AE59" i="25"/>
  <c r="AF59" s="1"/>
  <c r="X59"/>
  <c r="U15" i="30"/>
  <c r="W47" i="23"/>
  <c r="AA2465" i="13"/>
  <c r="Q21" i="31"/>
  <c r="S108" i="23"/>
  <c r="M1554" i="13"/>
  <c r="K16" i="30"/>
  <c r="M57" i="23"/>
  <c r="AF491"/>
  <c r="J15" i="30"/>
  <c r="L47" i="23"/>
  <c r="I15" i="30"/>
  <c r="K47" i="23"/>
  <c r="AT6223" i="13"/>
  <c r="AP6222"/>
  <c r="M58" i="29"/>
  <c r="O476" i="23"/>
  <c r="AP6213" i="13"/>
  <c r="AT6213" s="1"/>
  <c r="AW6213"/>
  <c r="AX6213" s="1"/>
  <c r="O59" i="32"/>
  <c r="P58" i="28"/>
  <c r="R475" i="23"/>
  <c r="AB105" i="13"/>
  <c r="R13" i="30"/>
  <c r="T27" i="23"/>
  <c r="I1554" i="13"/>
  <c r="G16" i="30"/>
  <c r="I57" i="23"/>
  <c r="F56" i="31"/>
  <c r="H458" i="23"/>
  <c r="F492" i="34"/>
  <c r="AG492" i="23"/>
  <c r="AG491" s="1"/>
  <c r="Z492"/>
  <c r="AC491"/>
  <c r="Q491"/>
  <c r="N1554" i="13"/>
  <c r="L16" i="30"/>
  <c r="N57" i="23"/>
  <c r="J1554" i="13"/>
  <c r="H16" i="30"/>
  <c r="J57" i="23"/>
  <c r="Q489"/>
  <c r="AC489"/>
  <c r="AF489" s="1"/>
  <c r="O6147" i="13"/>
  <c r="W6151"/>
  <c r="AN6201"/>
  <c r="AO6204"/>
  <c r="W59" i="29" s="1"/>
  <c r="X6207" i="13"/>
  <c r="Y6210"/>
  <c r="Z6147"/>
  <c r="H6020"/>
  <c r="AD6095"/>
  <c r="AL6104"/>
  <c r="F56" i="29" l="1"/>
  <c r="H456" i="23"/>
  <c r="M58" i="28"/>
  <c r="O475" i="23"/>
  <c r="F489" i="34"/>
  <c r="H489" s="1"/>
  <c r="L489" s="1"/>
  <c r="AG489" i="23"/>
  <c r="AH489" s="1"/>
  <c r="Z489"/>
  <c r="AD489" s="1"/>
  <c r="N1551" i="13"/>
  <c r="L16" i="29"/>
  <c r="N56" i="23"/>
  <c r="AB95" i="13"/>
  <c r="R13" i="29"/>
  <c r="T26" i="23"/>
  <c r="K1026" i="13"/>
  <c r="I15" i="29"/>
  <c r="K46" i="23"/>
  <c r="M1551" i="13"/>
  <c r="K16" i="29"/>
  <c r="M56" i="23"/>
  <c r="AM1026" i="13"/>
  <c r="U15" i="29"/>
  <c r="W46" i="23"/>
  <c r="AH492"/>
  <c r="AH491" s="1"/>
  <c r="AL6103" i="13"/>
  <c r="T57" i="25"/>
  <c r="V472" i="23"/>
  <c r="V471" s="1"/>
  <c r="AP6210" i="13"/>
  <c r="AT6210" s="1"/>
  <c r="AW6210"/>
  <c r="AX6210" s="1"/>
  <c r="O59" i="31"/>
  <c r="P58" i="27"/>
  <c r="R474" i="23"/>
  <c r="N59" i="30"/>
  <c r="AA59" s="1"/>
  <c r="AD59" s="1"/>
  <c r="P487" i="23"/>
  <c r="AS6207" i="13"/>
  <c r="AV6207" s="1"/>
  <c r="V59" i="28"/>
  <c r="X485" i="23"/>
  <c r="Y485" s="1"/>
  <c r="G485" i="34" s="1"/>
  <c r="J1551" i="13"/>
  <c r="H16" i="29"/>
  <c r="J56" i="23"/>
  <c r="AD492"/>
  <c r="AD491" s="1"/>
  <c r="Z491"/>
  <c r="H492" i="34"/>
  <c r="F491"/>
  <c r="I1551" i="13"/>
  <c r="G16" i="29"/>
  <c r="I56" i="23"/>
  <c r="X59" i="32"/>
  <c r="AE59"/>
  <c r="AF59" s="1"/>
  <c r="L1026" i="13"/>
  <c r="J15" i="29"/>
  <c r="L46" i="23"/>
  <c r="AA2453" i="13"/>
  <c r="Q21" i="30"/>
  <c r="S107" i="23"/>
  <c r="C57" i="33"/>
  <c r="K57" s="1"/>
  <c r="P57" s="1"/>
  <c r="AB59" i="25"/>
  <c r="Q488" i="23"/>
  <c r="AC488"/>
  <c r="AF488" s="1"/>
  <c r="AD6092" i="13"/>
  <c r="AL6095"/>
  <c r="H6017"/>
  <c r="Z6112"/>
  <c r="X6204"/>
  <c r="Y6207"/>
  <c r="AN6198"/>
  <c r="AO6201"/>
  <c r="W59" i="28" s="1"/>
  <c r="O6112" i="13"/>
  <c r="W6147"/>
  <c r="P57" i="26" l="1"/>
  <c r="R473" i="23"/>
  <c r="AA2449" i="13"/>
  <c r="Q21" i="29"/>
  <c r="S106" i="23"/>
  <c r="I1539" i="13"/>
  <c r="G16" i="28"/>
  <c r="I55" i="23"/>
  <c r="L492" i="34"/>
  <c r="N491"/>
  <c r="M492" s="1"/>
  <c r="H491"/>
  <c r="L491" s="1"/>
  <c r="V59" i="27"/>
  <c r="X484" i="23"/>
  <c r="Y484" s="1"/>
  <c r="G484" i="34" s="1"/>
  <c r="N59" i="29"/>
  <c r="AA59" s="1"/>
  <c r="AD59" s="1"/>
  <c r="P486" i="23"/>
  <c r="AS6204" i="13"/>
  <c r="AV6204" s="1"/>
  <c r="F56" i="28"/>
  <c r="H455" i="23"/>
  <c r="F488" i="34"/>
  <c r="H488" s="1"/>
  <c r="L488" s="1"/>
  <c r="AG488" i="23"/>
  <c r="AH488" s="1"/>
  <c r="Z488"/>
  <c r="AD488" s="1"/>
  <c r="L907" i="13"/>
  <c r="J15" i="28"/>
  <c r="L45" i="23"/>
  <c r="J56" i="33"/>
  <c r="AB59" i="32"/>
  <c r="J1539" i="13"/>
  <c r="H16" i="28"/>
  <c r="J55" i="23"/>
  <c r="Q487"/>
  <c r="AC487"/>
  <c r="AF487" s="1"/>
  <c r="AE59" i="31"/>
  <c r="AF59" s="1"/>
  <c r="X59"/>
  <c r="M1539" i="13"/>
  <c r="K16" i="28"/>
  <c r="M55" i="23"/>
  <c r="AB87" i="13"/>
  <c r="R13" i="28"/>
  <c r="T25" i="23"/>
  <c r="M58" i="27"/>
  <c r="O474" i="23"/>
  <c r="AP6207" i="13"/>
  <c r="AT6207" s="1"/>
  <c r="AW6207"/>
  <c r="AX6207" s="1"/>
  <c r="O59" i="30"/>
  <c r="T57" i="32"/>
  <c r="V469" i="23"/>
  <c r="AM907" i="13"/>
  <c r="U15" i="28"/>
  <c r="W45" i="23"/>
  <c r="K907" i="13"/>
  <c r="I15" i="28"/>
  <c r="K45" i="23"/>
  <c r="N1539" i="13"/>
  <c r="L16" i="28"/>
  <c r="N55" i="23"/>
  <c r="W6112" i="13"/>
  <c r="O6104"/>
  <c r="AN6179"/>
  <c r="AO6198"/>
  <c r="W59" i="27" s="1"/>
  <c r="X6201" i="13"/>
  <c r="Y6204"/>
  <c r="Z6104"/>
  <c r="H6013"/>
  <c r="AD6089"/>
  <c r="AL6092"/>
  <c r="N59" i="28" l="1"/>
  <c r="AA59" s="1"/>
  <c r="AD59" s="1"/>
  <c r="P485" i="23"/>
  <c r="AS6201" i="13"/>
  <c r="AV6201" s="1"/>
  <c r="T57" i="31"/>
  <c r="V468" i="23"/>
  <c r="F56" i="27"/>
  <c r="H454" i="23"/>
  <c r="AP6204" i="13"/>
  <c r="AT6204" s="1"/>
  <c r="AW6204"/>
  <c r="AX6204" s="1"/>
  <c r="O59" i="29"/>
  <c r="N1488" i="13"/>
  <c r="L16" i="27"/>
  <c r="N54" i="23"/>
  <c r="AM695" i="13"/>
  <c r="U15" i="27"/>
  <c r="W44" i="23"/>
  <c r="M1488" i="13"/>
  <c r="K16" i="27"/>
  <c r="M54" i="23"/>
  <c r="F487" i="34"/>
  <c r="H487" s="1"/>
  <c r="L487" s="1"/>
  <c r="Z487" i="23"/>
  <c r="AD487" s="1"/>
  <c r="AG487"/>
  <c r="AH487" s="1"/>
  <c r="L695" i="13"/>
  <c r="J15" i="27"/>
  <c r="L44" i="23"/>
  <c r="AC486"/>
  <c r="AF486" s="1"/>
  <c r="Q486"/>
  <c r="AA2445" i="13"/>
  <c r="Q21" i="28"/>
  <c r="S105" i="23"/>
  <c r="Z6103" i="13"/>
  <c r="P57" i="25"/>
  <c r="R472" i="23"/>
  <c r="V58" i="26"/>
  <c r="X483" i="23"/>
  <c r="Y483" s="1"/>
  <c r="G483" i="34" s="1"/>
  <c r="M57" i="26"/>
  <c r="O473" i="23"/>
  <c r="K695" i="13"/>
  <c r="I15" i="27"/>
  <c r="K44" i="23"/>
  <c r="AE59" i="30"/>
  <c r="AF59" s="1"/>
  <c r="X59"/>
  <c r="AB78" i="13"/>
  <c r="R13" i="27"/>
  <c r="T24" i="23"/>
  <c r="I56" i="33"/>
  <c r="AB59" i="31"/>
  <c r="J1488" i="13"/>
  <c r="H16" i="27"/>
  <c r="J54" i="23"/>
  <c r="I1488" i="13"/>
  <c r="G16" i="27"/>
  <c r="I54" i="23"/>
  <c r="AD6086" i="13"/>
  <c r="AL6089"/>
  <c r="H5982"/>
  <c r="X6198"/>
  <c r="Y6201"/>
  <c r="AN6175"/>
  <c r="AO6179"/>
  <c r="W58" i="26" s="1"/>
  <c r="Z6095" i="13"/>
  <c r="O6103"/>
  <c r="O6095"/>
  <c r="W6104"/>
  <c r="AB72" l="1"/>
  <c r="R12" i="26"/>
  <c r="T23" i="23"/>
  <c r="AA2269" i="13"/>
  <c r="Q21" i="27"/>
  <c r="S104" i="23"/>
  <c r="AM657" i="13"/>
  <c r="U14" i="26"/>
  <c r="W43" i="23"/>
  <c r="X59" i="29"/>
  <c r="AE59"/>
  <c r="AF59" s="1"/>
  <c r="P57" i="32"/>
  <c r="R469" i="23"/>
  <c r="AN6174" i="13"/>
  <c r="AO6174" s="1"/>
  <c r="V58" i="25"/>
  <c r="W58" s="1"/>
  <c r="X482" i="23"/>
  <c r="N59" i="27"/>
  <c r="AA59" s="1"/>
  <c r="AD59" s="1"/>
  <c r="P484" i="23"/>
  <c r="AS6198" i="13"/>
  <c r="AV6198" s="1"/>
  <c r="T57" i="30"/>
  <c r="V467" i="23"/>
  <c r="I1485" i="13"/>
  <c r="G15" i="26"/>
  <c r="I53" i="23"/>
  <c r="W6103" i="13"/>
  <c r="M57" i="25"/>
  <c r="O472" i="23"/>
  <c r="AP6201" i="13"/>
  <c r="AT6201" s="1"/>
  <c r="AW6201"/>
  <c r="AX6201" s="1"/>
  <c r="O59" i="28"/>
  <c r="F55" i="26"/>
  <c r="H453" i="23"/>
  <c r="J1485" i="13"/>
  <c r="H15" i="26"/>
  <c r="J53" i="23"/>
  <c r="H56" i="33"/>
  <c r="AB59" i="30"/>
  <c r="K657" i="13"/>
  <c r="I14" i="26"/>
  <c r="K43" i="23"/>
  <c r="R471"/>
  <c r="F486" i="34"/>
  <c r="H486" s="1"/>
  <c r="L486" s="1"/>
  <c r="Z486" i="23"/>
  <c r="AD486" s="1"/>
  <c r="AG486"/>
  <c r="AH486" s="1"/>
  <c r="L657" i="13"/>
  <c r="J14" i="26"/>
  <c r="L43" i="23"/>
  <c r="M1485" i="13"/>
  <c r="K15" i="26"/>
  <c r="M53" i="23"/>
  <c r="N1485" i="13"/>
  <c r="L15" i="26"/>
  <c r="N53" i="23"/>
  <c r="AC485"/>
  <c r="AF485" s="1"/>
  <c r="Q485"/>
  <c r="O6092" i="13"/>
  <c r="W6095"/>
  <c r="AN6163"/>
  <c r="AO6175"/>
  <c r="X6179"/>
  <c r="Y6198"/>
  <c r="H5978"/>
  <c r="AD6083"/>
  <c r="AL6086"/>
  <c r="Z6092"/>
  <c r="P57" i="31" l="1"/>
  <c r="R468" i="23"/>
  <c r="AP6198" i="13"/>
  <c r="AT6198" s="1"/>
  <c r="AW6198"/>
  <c r="AX6198" s="1"/>
  <c r="O59" i="27"/>
  <c r="M1414" i="13"/>
  <c r="M1484"/>
  <c r="K15" i="25"/>
  <c r="M52" i="23"/>
  <c r="M51" s="1"/>
  <c r="T57" i="29"/>
  <c r="V466" i="23"/>
  <c r="H452"/>
  <c r="F55" i="25"/>
  <c r="H5977" i="13"/>
  <c r="N58" i="26"/>
  <c r="AA58" s="1"/>
  <c r="AD58" s="1"/>
  <c r="P483" i="23"/>
  <c r="AS6179" i="13"/>
  <c r="AV6179" s="1"/>
  <c r="V58" i="32"/>
  <c r="X479" i="23"/>
  <c r="Y479" s="1"/>
  <c r="G479" i="34" s="1"/>
  <c r="F485"/>
  <c r="H485" s="1"/>
  <c r="L485" s="1"/>
  <c r="Z485" i="23"/>
  <c r="AD485" s="1"/>
  <c r="AG485"/>
  <c r="AH485" s="1"/>
  <c r="N1414" i="13"/>
  <c r="N1484"/>
  <c r="L15" i="25"/>
  <c r="N52" i="23"/>
  <c r="N51" s="1"/>
  <c r="L636" i="13"/>
  <c r="L656"/>
  <c r="J14" i="25"/>
  <c r="L42" i="23"/>
  <c r="L41" s="1"/>
  <c r="K636" i="13"/>
  <c r="K656"/>
  <c r="I14" i="25"/>
  <c r="K42" i="23"/>
  <c r="K41" s="1"/>
  <c r="I1414" i="13"/>
  <c r="I1484"/>
  <c r="G15" i="25"/>
  <c r="I52" i="23"/>
  <c r="I51" s="1"/>
  <c r="Q484"/>
  <c r="AC484"/>
  <c r="AF484" s="1"/>
  <c r="X481"/>
  <c r="Y481" s="1"/>
  <c r="Y482"/>
  <c r="G482" i="34" s="1"/>
  <c r="G481" s="1"/>
  <c r="AM636" i="13"/>
  <c r="AM656"/>
  <c r="U14" i="25"/>
  <c r="W42" i="23"/>
  <c r="W41" s="1"/>
  <c r="AB65" i="13"/>
  <c r="AB71"/>
  <c r="R12" i="25"/>
  <c r="T22" i="23"/>
  <c r="T21" s="1"/>
  <c r="M57" i="32"/>
  <c r="O469" i="23"/>
  <c r="J1414" i="13"/>
  <c r="J1484"/>
  <c r="H15" i="25"/>
  <c r="J52" i="23"/>
  <c r="J51" s="1"/>
  <c r="AE59" i="28"/>
  <c r="AF59" s="1"/>
  <c r="X59"/>
  <c r="O471" i="23"/>
  <c r="G56" i="33"/>
  <c r="AB59" i="29"/>
  <c r="AA2265" i="13"/>
  <c r="Q20" i="26"/>
  <c r="S103" i="23"/>
  <c r="Z6089" i="13"/>
  <c r="AD6079"/>
  <c r="AL6083"/>
  <c r="H5965"/>
  <c r="X6175"/>
  <c r="Y6179"/>
  <c r="AN6160"/>
  <c r="AO6163"/>
  <c r="W58" i="32" s="1"/>
  <c r="O6089" i="13"/>
  <c r="W6092"/>
  <c r="M57" i="31" l="1"/>
  <c r="O468" i="23"/>
  <c r="H5962" i="13"/>
  <c r="F55" i="32"/>
  <c r="H449" i="23"/>
  <c r="AA2247" i="13"/>
  <c r="Q20" i="25"/>
  <c r="AA2264" i="13"/>
  <c r="S102" i="23"/>
  <c r="S101" s="1"/>
  <c r="F56" i="33"/>
  <c r="AB59" i="28"/>
  <c r="AC483" i="23"/>
  <c r="AF483" s="1"/>
  <c r="Q483"/>
  <c r="X59" i="27"/>
  <c r="AE59"/>
  <c r="AF59" s="1"/>
  <c r="AP6179" i="13"/>
  <c r="AT6179" s="1"/>
  <c r="AW6179"/>
  <c r="AX6179" s="1"/>
  <c r="O58" i="26"/>
  <c r="V58" i="31"/>
  <c r="X478" i="23"/>
  <c r="Y478" s="1"/>
  <c r="G478" i="34" s="1"/>
  <c r="X6174" i="13"/>
  <c r="N58" i="25"/>
  <c r="P482" i="23"/>
  <c r="AS6175" i="13"/>
  <c r="AV6175" s="1"/>
  <c r="T57" i="28"/>
  <c r="V465" i="23"/>
  <c r="P57" i="30"/>
  <c r="R467" i="23"/>
  <c r="J1371" i="13"/>
  <c r="H15" i="32"/>
  <c r="J49" i="23"/>
  <c r="AB60" i="13"/>
  <c r="R12" i="32"/>
  <c r="T19" i="23"/>
  <c r="AM626" i="13"/>
  <c r="U14" i="32"/>
  <c r="W39" i="23"/>
  <c r="F484" i="34"/>
  <c r="H484" s="1"/>
  <c r="L484" s="1"/>
  <c r="Z484" i="23"/>
  <c r="AD484" s="1"/>
  <c r="AG484"/>
  <c r="AH484" s="1"/>
  <c r="I1371" i="13"/>
  <c r="G15" i="32"/>
  <c r="I49" i="23"/>
  <c r="K626" i="13"/>
  <c r="I14" i="32"/>
  <c r="K39" i="23"/>
  <c r="L626" i="13"/>
  <c r="J14" i="32"/>
  <c r="L39" i="23"/>
  <c r="N1371" i="13"/>
  <c r="L15" i="32"/>
  <c r="N49" i="23"/>
  <c r="H451"/>
  <c r="M1371" i="13"/>
  <c r="K15" i="32"/>
  <c r="M49" i="23"/>
  <c r="O6086" i="13"/>
  <c r="W6089"/>
  <c r="AN6157"/>
  <c r="AO6160"/>
  <c r="W58" i="31" s="1"/>
  <c r="X6163" i="13"/>
  <c r="Y6175"/>
  <c r="H5959"/>
  <c r="AD6045"/>
  <c r="AL6079"/>
  <c r="Z6086"/>
  <c r="P57" i="29" l="1"/>
  <c r="R466" i="23"/>
  <c r="AP6175" i="13"/>
  <c r="AW6175"/>
  <c r="AW6174" s="1"/>
  <c r="M57" i="30"/>
  <c r="O467" i="23"/>
  <c r="T57" i="27"/>
  <c r="V464" i="23"/>
  <c r="F55" i="30"/>
  <c r="H447" i="23"/>
  <c r="N58" i="32"/>
  <c r="AA58" s="1"/>
  <c r="AD58" s="1"/>
  <c r="P479" i="23"/>
  <c r="AS6163" i="13"/>
  <c r="AV6163" s="1"/>
  <c r="V58" i="30"/>
  <c r="X477" i="23"/>
  <c r="Y477" s="1"/>
  <c r="G477" i="34" s="1"/>
  <c r="M1363" i="13"/>
  <c r="K15" i="31"/>
  <c r="M48" i="23"/>
  <c r="N1363" i="13"/>
  <c r="L15" i="31"/>
  <c r="N48" i="23"/>
  <c r="K622" i="13"/>
  <c r="I14" i="31"/>
  <c r="K38" i="23"/>
  <c r="AB56" i="13"/>
  <c r="R12" i="31"/>
  <c r="T18" i="23"/>
  <c r="AV6174" i="13"/>
  <c r="AA58" i="25"/>
  <c r="AD58" s="1"/>
  <c r="O58"/>
  <c r="X58" i="26"/>
  <c r="AE58"/>
  <c r="AF58" s="1"/>
  <c r="F483" i="34"/>
  <c r="H483" s="1"/>
  <c r="L483" s="1"/>
  <c r="Z483" i="23"/>
  <c r="AD483" s="1"/>
  <c r="AG483"/>
  <c r="AH483" s="1"/>
  <c r="L622" i="13"/>
  <c r="J14" i="31"/>
  <c r="L38" i="23"/>
  <c r="I1363" i="13"/>
  <c r="G15" i="31"/>
  <c r="I48" i="23"/>
  <c r="AM622" i="13"/>
  <c r="U14" i="31"/>
  <c r="W38" i="23"/>
  <c r="J1363" i="13"/>
  <c r="H15" i="31"/>
  <c r="J48" i="23"/>
  <c r="P481"/>
  <c r="AC482"/>
  <c r="AF482" s="1"/>
  <c r="Q482"/>
  <c r="AS6174" i="13"/>
  <c r="Y6174"/>
  <c r="AB59" i="27"/>
  <c r="E56" i="33"/>
  <c r="AA2235" i="13"/>
  <c r="Q20" i="32"/>
  <c r="S99" i="23"/>
  <c r="F55" i="31"/>
  <c r="H448" i="23"/>
  <c r="Z6083" i="13"/>
  <c r="AL6045"/>
  <c r="AD6041"/>
  <c r="H5956"/>
  <c r="X6160"/>
  <c r="Y6163"/>
  <c r="AN6154"/>
  <c r="AO6157"/>
  <c r="W58" i="30" s="1"/>
  <c r="O6083" i="13"/>
  <c r="W6086"/>
  <c r="AX6175" l="1"/>
  <c r="AX6174" s="1"/>
  <c r="V58" i="29"/>
  <c r="X476" i="23"/>
  <c r="Y476" s="1"/>
  <c r="G476" i="34" s="1"/>
  <c r="N58" i="31"/>
  <c r="AA58" s="1"/>
  <c r="AD58" s="1"/>
  <c r="P478" i="23"/>
  <c r="AS6160" i="13"/>
  <c r="AV6160" s="1"/>
  <c r="P57" i="28"/>
  <c r="R465" i="23"/>
  <c r="M57" i="29"/>
  <c r="O466" i="23"/>
  <c r="AP6163" i="13"/>
  <c r="AT6163" s="1"/>
  <c r="AW6163"/>
  <c r="AX6163" s="1"/>
  <c r="O58" i="32"/>
  <c r="F55" i="29"/>
  <c r="H446" i="23"/>
  <c r="T56" i="26"/>
  <c r="V463" i="23"/>
  <c r="F482" i="34"/>
  <c r="AG482" i="23"/>
  <c r="AG481" s="1"/>
  <c r="Z482"/>
  <c r="AC481"/>
  <c r="Q481"/>
  <c r="AM619" i="13"/>
  <c r="U14" i="30"/>
  <c r="W37" i="23"/>
  <c r="L619" i="13"/>
  <c r="J14" i="30"/>
  <c r="L37" i="23"/>
  <c r="X58" i="25"/>
  <c r="AE58"/>
  <c r="AF58" s="1"/>
  <c r="AB47" i="13"/>
  <c r="R12" i="30"/>
  <c r="T17" i="23"/>
  <c r="L15" i="30"/>
  <c r="N47" i="23"/>
  <c r="AP6174" i="13"/>
  <c r="AT6175"/>
  <c r="AA2232"/>
  <c r="Q20" i="31"/>
  <c r="S98" i="23"/>
  <c r="AF481"/>
  <c r="H15" i="30"/>
  <c r="J47" i="23"/>
  <c r="G15" i="30"/>
  <c r="I47" i="23"/>
  <c r="D56" i="33"/>
  <c r="AB58" i="26"/>
  <c r="K619" i="13"/>
  <c r="I14" i="30"/>
  <c r="K37" i="23"/>
  <c r="K15" i="30"/>
  <c r="M47" i="23"/>
  <c r="AC479"/>
  <c r="AF479" s="1"/>
  <c r="Q479"/>
  <c r="O6079" i="13"/>
  <c r="W6083"/>
  <c r="AN6151"/>
  <c r="AO6154"/>
  <c r="W58" i="29" s="1"/>
  <c r="X6157" i="13"/>
  <c r="Y6160"/>
  <c r="H5952"/>
  <c r="Z6079"/>
  <c r="AD6040"/>
  <c r="AD6030"/>
  <c r="AL6041"/>
  <c r="AH482" i="23" l="1"/>
  <c r="AH481" s="1"/>
  <c r="AL6040" i="13"/>
  <c r="T56" i="25"/>
  <c r="V462" i="23"/>
  <c r="V461" s="1"/>
  <c r="P57" i="27"/>
  <c r="R464" i="23"/>
  <c r="AP6160" i="13"/>
  <c r="AT6160" s="1"/>
  <c r="AW6160"/>
  <c r="AX6160" s="1"/>
  <c r="O58" i="31"/>
  <c r="M57" i="28"/>
  <c r="O465" i="23"/>
  <c r="K609" i="13"/>
  <c r="I14" i="29"/>
  <c r="K36" i="23"/>
  <c r="J1026" i="13"/>
  <c r="H15" i="29"/>
  <c r="J46" i="23"/>
  <c r="N1026" i="13"/>
  <c r="L15" i="29"/>
  <c r="N46" i="23"/>
  <c r="L609" i="13"/>
  <c r="J14" i="29"/>
  <c r="L36" i="23"/>
  <c r="AD482"/>
  <c r="AD481" s="1"/>
  <c r="Z481"/>
  <c r="F481" i="34"/>
  <c r="H482"/>
  <c r="X58" i="32"/>
  <c r="AE58"/>
  <c r="AF58" s="1"/>
  <c r="F55" i="28"/>
  <c r="H445" i="23"/>
  <c r="N58" i="30"/>
  <c r="AA58" s="1"/>
  <c r="AD58" s="1"/>
  <c r="P477" i="23"/>
  <c r="AS6157" i="13"/>
  <c r="AV6157" s="1"/>
  <c r="V58" i="28"/>
  <c r="X475" i="23"/>
  <c r="Y475" s="1"/>
  <c r="G475" i="34" s="1"/>
  <c r="F479"/>
  <c r="H479" s="1"/>
  <c r="L479" s="1"/>
  <c r="AG479" i="23"/>
  <c r="AH479" s="1"/>
  <c r="Z479"/>
  <c r="AD479" s="1"/>
  <c r="M1026" i="13"/>
  <c r="K15" i="29"/>
  <c r="M46" i="23"/>
  <c r="I1026" i="13"/>
  <c r="G15" i="29"/>
  <c r="I46" i="23"/>
  <c r="AA2229" i="13"/>
  <c r="Q20" i="30"/>
  <c r="S97" i="23"/>
  <c r="AB38" i="13"/>
  <c r="R12" i="29"/>
  <c r="T16" i="23"/>
  <c r="C56" i="33"/>
  <c r="K56" s="1"/>
  <c r="P56" s="1"/>
  <c r="AB58" i="25"/>
  <c r="AM609" i="13"/>
  <c r="U14" i="29"/>
  <c r="W36" i="23"/>
  <c r="AC478"/>
  <c r="AF478" s="1"/>
  <c r="Q478"/>
  <c r="AD6027" i="13"/>
  <c r="AL6030"/>
  <c r="Z6045"/>
  <c r="H5949"/>
  <c r="X6154"/>
  <c r="Y6157"/>
  <c r="AN6147"/>
  <c r="AO6151"/>
  <c r="W58" i="28" s="1"/>
  <c r="O6045" i="13"/>
  <c r="W6079"/>
  <c r="M57" i="27" l="1"/>
  <c r="O464" i="23"/>
  <c r="AP6157" i="13"/>
  <c r="AT6157" s="1"/>
  <c r="AW6157"/>
  <c r="AX6157" s="1"/>
  <c r="O58" i="30"/>
  <c r="T56" i="32"/>
  <c r="V459" i="23"/>
  <c r="AM563" i="13"/>
  <c r="U14" i="28"/>
  <c r="W35" i="23"/>
  <c r="V58" i="27"/>
  <c r="X474" i="23"/>
  <c r="Y474" s="1"/>
  <c r="G474" i="34" s="1"/>
  <c r="N58" i="29"/>
  <c r="AA58" s="1"/>
  <c r="AD58" s="1"/>
  <c r="P476" i="23"/>
  <c r="AS6154" i="13"/>
  <c r="AV6154" s="1"/>
  <c r="P56" i="26"/>
  <c r="R463" i="23"/>
  <c r="AB30" i="13"/>
  <c r="R12" i="28"/>
  <c r="T15" i="23"/>
  <c r="G15" i="28"/>
  <c r="I45" i="23"/>
  <c r="Q477"/>
  <c r="AC477"/>
  <c r="AF477" s="1"/>
  <c r="L482" i="34"/>
  <c r="N481"/>
  <c r="M482" s="1"/>
  <c r="H481"/>
  <c r="L481" s="1"/>
  <c r="L563" i="13"/>
  <c r="J14" i="28"/>
  <c r="L35" i="23"/>
  <c r="J907" i="13"/>
  <c r="H15" i="28"/>
  <c r="J45" i="23"/>
  <c r="F55" i="27"/>
  <c r="H444" i="23"/>
  <c r="AG478"/>
  <c r="AH478" s="1"/>
  <c r="F478" i="34"/>
  <c r="H478" s="1"/>
  <c r="L478" s="1"/>
  <c r="Z478" i="23"/>
  <c r="AD478" s="1"/>
  <c r="AA2224" i="13"/>
  <c r="Q20" i="29"/>
  <c r="S96" i="23"/>
  <c r="M907" i="13"/>
  <c r="K15" i="28"/>
  <c r="M45" i="23"/>
  <c r="AB58" i="32"/>
  <c r="J55" i="33"/>
  <c r="N907" i="13"/>
  <c r="L15" i="28"/>
  <c r="N45" i="23"/>
  <c r="K563" i="13"/>
  <c r="I14" i="28"/>
  <c r="K35" i="23"/>
  <c r="X58" i="31"/>
  <c r="AE58"/>
  <c r="AF58" s="1"/>
  <c r="W6045" i="13"/>
  <c r="O6041"/>
  <c r="AN6112"/>
  <c r="AO6147"/>
  <c r="W58" i="27" s="1"/>
  <c r="X6151" i="13"/>
  <c r="Y6154"/>
  <c r="H5906"/>
  <c r="Z6041"/>
  <c r="AD6024"/>
  <c r="AL6027"/>
  <c r="T56" i="31" l="1"/>
  <c r="V458" i="23"/>
  <c r="Z6040" i="13"/>
  <c r="P56" i="25"/>
  <c r="R462" i="23"/>
  <c r="AP6154" i="13"/>
  <c r="AT6154" s="1"/>
  <c r="AW6154"/>
  <c r="AX6154" s="1"/>
  <c r="O58" i="29"/>
  <c r="AB58" i="31"/>
  <c r="I55" i="33"/>
  <c r="N695" i="13"/>
  <c r="L15" i="27"/>
  <c r="N44" i="23"/>
  <c r="AA2205" i="13"/>
  <c r="Q20" i="28"/>
  <c r="S95" i="23"/>
  <c r="J695" i="13"/>
  <c r="H15" i="27"/>
  <c r="J44" i="23"/>
  <c r="F477" i="34"/>
  <c r="H477" s="1"/>
  <c r="L477" s="1"/>
  <c r="AG477" i="23"/>
  <c r="AH477" s="1"/>
  <c r="Z477"/>
  <c r="AD477" s="1"/>
  <c r="AB23" i="13"/>
  <c r="R12" i="27"/>
  <c r="T14" i="23"/>
  <c r="AC476"/>
  <c r="AF476" s="1"/>
  <c r="Q476"/>
  <c r="AM125" i="13"/>
  <c r="U14" i="27"/>
  <c r="W34" i="23"/>
  <c r="F54" i="26"/>
  <c r="H443" i="23"/>
  <c r="N58" i="28"/>
  <c r="AA58" s="1"/>
  <c r="AD58" s="1"/>
  <c r="P475" i="23"/>
  <c r="AS6151" i="13"/>
  <c r="AV6151" s="1"/>
  <c r="V57" i="26"/>
  <c r="X473" i="23"/>
  <c r="Y473" s="1"/>
  <c r="G473" i="34" s="1"/>
  <c r="M56" i="26"/>
  <c r="O463" i="23"/>
  <c r="K125" i="13"/>
  <c r="I14" i="27"/>
  <c r="K34" i="23"/>
  <c r="M695" i="13"/>
  <c r="K15" i="27"/>
  <c r="M44" i="23"/>
  <c r="L125" i="13"/>
  <c r="J14" i="27"/>
  <c r="L34" i="23"/>
  <c r="I695" i="13"/>
  <c r="G15" i="27"/>
  <c r="I44" i="23"/>
  <c r="AE58" i="30"/>
  <c r="AF58" s="1"/>
  <c r="X58"/>
  <c r="AD6020" i="13"/>
  <c r="AL6024"/>
  <c r="H5897"/>
  <c r="X6147"/>
  <c r="Y6151"/>
  <c r="AN6104"/>
  <c r="AO6112"/>
  <c r="W57" i="26" s="1"/>
  <c r="Z6030" i="13"/>
  <c r="O6040"/>
  <c r="O6030"/>
  <c r="W6041"/>
  <c r="P56" i="32" l="1"/>
  <c r="R459" i="23"/>
  <c r="N58" i="27"/>
  <c r="AA58" s="1"/>
  <c r="AD58" s="1"/>
  <c r="P474" i="23"/>
  <c r="AS6147" i="13"/>
  <c r="AV6147" s="1"/>
  <c r="K122"/>
  <c r="I13" i="26"/>
  <c r="K33" i="23"/>
  <c r="F476" i="34"/>
  <c r="H476" s="1"/>
  <c r="L476" s="1"/>
  <c r="Z476" i="23"/>
  <c r="AD476" s="1"/>
  <c r="AG476"/>
  <c r="AH476" s="1"/>
  <c r="AB12" i="13"/>
  <c r="R11" i="26"/>
  <c r="T13" i="23"/>
  <c r="J657" i="13"/>
  <c r="H14" i="26"/>
  <c r="J43" i="23"/>
  <c r="N657" i="13"/>
  <c r="L14" i="26"/>
  <c r="N43" i="23"/>
  <c r="R461"/>
  <c r="AN6103" i="13"/>
  <c r="AO6103" s="1"/>
  <c r="V57" i="25"/>
  <c r="W57" s="1"/>
  <c r="X472" i="23"/>
  <c r="T56" i="30"/>
  <c r="V457" i="23"/>
  <c r="L122" i="13"/>
  <c r="J13" i="26"/>
  <c r="L33" i="23"/>
  <c r="W6040" i="13"/>
  <c r="M56" i="25"/>
  <c r="O462" i="23"/>
  <c r="AP6151" i="13"/>
  <c r="AT6151" s="1"/>
  <c r="AW6151"/>
  <c r="AX6151" s="1"/>
  <c r="O58" i="28"/>
  <c r="H5896" i="13"/>
  <c r="F54" i="25"/>
  <c r="H442" i="23"/>
  <c r="AB58" i="30"/>
  <c r="H55" i="33"/>
  <c r="G14" i="26"/>
  <c r="I43" i="23"/>
  <c r="M657" i="13"/>
  <c r="K14" i="26"/>
  <c r="M43" i="23"/>
  <c r="AC475"/>
  <c r="AF475" s="1"/>
  <c r="Q475"/>
  <c r="AM122" i="13"/>
  <c r="U13" i="26"/>
  <c r="W33" i="23"/>
  <c r="AA2117" i="13"/>
  <c r="Q20" i="27"/>
  <c r="S94" i="23"/>
  <c r="X58" i="29"/>
  <c r="AE58"/>
  <c r="AF58" s="1"/>
  <c r="O6027" i="13"/>
  <c r="W6030"/>
  <c r="AN6095"/>
  <c r="AO6104"/>
  <c r="X6112"/>
  <c r="Y6147"/>
  <c r="AD6017"/>
  <c r="AL6020"/>
  <c r="Z6027"/>
  <c r="H5884"/>
  <c r="P56" i="31" l="1"/>
  <c r="R458" i="23"/>
  <c r="N57" i="26"/>
  <c r="AA57" s="1"/>
  <c r="AD57" s="1"/>
  <c r="P473" i="23"/>
  <c r="AS6112" i="13"/>
  <c r="AV6112" s="1"/>
  <c r="AA2113"/>
  <c r="Q19" i="26"/>
  <c r="S93" i="23"/>
  <c r="F475" i="34"/>
  <c r="H475" s="1"/>
  <c r="L475" s="1"/>
  <c r="AG475" i="23"/>
  <c r="AH475" s="1"/>
  <c r="Z475"/>
  <c r="AD475" s="1"/>
  <c r="M636" i="13"/>
  <c r="M656"/>
  <c r="K14" i="25"/>
  <c r="M42" i="23"/>
  <c r="M41" s="1"/>
  <c r="H441"/>
  <c r="AE58" i="28"/>
  <c r="AF58" s="1"/>
  <c r="X58"/>
  <c r="O461" i="23"/>
  <c r="X471"/>
  <c r="Y471" s="1"/>
  <c r="Y472"/>
  <c r="G472" i="34" s="1"/>
  <c r="G471" s="1"/>
  <c r="J636" i="13"/>
  <c r="J656"/>
  <c r="H14" i="25"/>
  <c r="J42" i="23"/>
  <c r="J41" s="1"/>
  <c r="V57" i="32"/>
  <c r="X469" i="23"/>
  <c r="Y469" s="1"/>
  <c r="G469" i="34" s="1"/>
  <c r="H5881" i="13"/>
  <c r="F54" i="32"/>
  <c r="H439" i="23"/>
  <c r="T56" i="29"/>
  <c r="V456" i="23"/>
  <c r="AP6147" i="13"/>
  <c r="AT6147" s="1"/>
  <c r="AW6147"/>
  <c r="AX6147" s="1"/>
  <c r="O58" i="27"/>
  <c r="M56" i="32"/>
  <c r="O459" i="23"/>
  <c r="AB58" i="29"/>
  <c r="G55" i="33"/>
  <c r="AM116" i="13"/>
  <c r="AM121"/>
  <c r="U13" i="25"/>
  <c r="W32" i="23"/>
  <c r="W31" s="1"/>
  <c r="I636" i="13"/>
  <c r="I656"/>
  <c r="G14" i="25"/>
  <c r="I42" i="23"/>
  <c r="I41" s="1"/>
  <c r="L116" i="13"/>
  <c r="L121"/>
  <c r="J13" i="25"/>
  <c r="L32" i="23"/>
  <c r="L31" s="1"/>
  <c r="N636" i="13"/>
  <c r="N656"/>
  <c r="L14" i="25"/>
  <c r="N42" i="23"/>
  <c r="N41" s="1"/>
  <c r="AB11" i="13"/>
  <c r="R11" i="25"/>
  <c r="T12" i="23"/>
  <c r="T11" s="1"/>
  <c r="K116" i="13"/>
  <c r="K121"/>
  <c r="I13" i="25"/>
  <c r="K32" i="23"/>
  <c r="K31" s="1"/>
  <c r="Q474"/>
  <c r="AC474"/>
  <c r="AF474" s="1"/>
  <c r="H5878" i="13"/>
  <c r="Z6024"/>
  <c r="AD6013"/>
  <c r="AL6017"/>
  <c r="X6104"/>
  <c r="Y6112"/>
  <c r="AN6092"/>
  <c r="AO6095"/>
  <c r="W57" i="32" s="1"/>
  <c r="O6024" i="13"/>
  <c r="W6027"/>
  <c r="R85" i="25" l="1"/>
  <c r="R11" i="35" s="1"/>
  <c r="V57" i="31"/>
  <c r="X468" i="23"/>
  <c r="Y468" s="1"/>
  <c r="G468" i="34" s="1"/>
  <c r="AB8028" i="13"/>
  <c r="N626"/>
  <c r="L14" i="32"/>
  <c r="N39" i="23"/>
  <c r="L112" i="13"/>
  <c r="J13" i="32"/>
  <c r="L29" i="23"/>
  <c r="I626" i="13"/>
  <c r="G14" i="32"/>
  <c r="I39" i="23"/>
  <c r="AM112" i="13"/>
  <c r="U13" i="32"/>
  <c r="W29" i="23"/>
  <c r="X58" i="27"/>
  <c r="AE58"/>
  <c r="AF58" s="1"/>
  <c r="F54" i="31"/>
  <c r="H438" i="23"/>
  <c r="X6103" i="13"/>
  <c r="N57" i="25"/>
  <c r="P472" i="23"/>
  <c r="AS6104" i="13"/>
  <c r="AV6104" s="1"/>
  <c r="F54" i="30"/>
  <c r="H437" i="23"/>
  <c r="M56" i="31"/>
  <c r="O458" i="23"/>
  <c r="AP6112" i="13"/>
  <c r="AT6112" s="1"/>
  <c r="AW6112"/>
  <c r="AX6112" s="1"/>
  <c r="O57" i="26"/>
  <c r="T56" i="28"/>
  <c r="V455" i="23"/>
  <c r="P56" i="30"/>
  <c r="R457" i="23"/>
  <c r="F474" i="34"/>
  <c r="H474" s="1"/>
  <c r="L474" s="1"/>
  <c r="AG474" i="23"/>
  <c r="AH474" s="1"/>
  <c r="Z474"/>
  <c r="AD474" s="1"/>
  <c r="K112" i="13"/>
  <c r="I13" i="32"/>
  <c r="K29" i="23"/>
  <c r="J626" i="13"/>
  <c r="H14" i="32"/>
  <c r="J39" i="23"/>
  <c r="AB58" i="28"/>
  <c r="F55" i="33"/>
  <c r="M626" i="13"/>
  <c r="K14" i="32"/>
  <c r="M39" i="23"/>
  <c r="AA2103" i="13"/>
  <c r="Q19" i="25"/>
  <c r="AA2112" i="13"/>
  <c r="S92" i="23"/>
  <c r="S91" s="1"/>
  <c r="Q473"/>
  <c r="AC473"/>
  <c r="AF473" s="1"/>
  <c r="O6020" i="13"/>
  <c r="W6024"/>
  <c r="AN6089"/>
  <c r="AO6092"/>
  <c r="W57" i="31" s="1"/>
  <c r="X6095" i="13"/>
  <c r="Y6104"/>
  <c r="AD5982"/>
  <c r="AL6013"/>
  <c r="Z6020"/>
  <c r="H5874"/>
  <c r="V57" i="30" l="1"/>
  <c r="X467" i="23"/>
  <c r="Y467" s="1"/>
  <c r="G467" i="34" s="1"/>
  <c r="M622" i="13"/>
  <c r="K14" i="31"/>
  <c r="M38" i="23"/>
  <c r="K109" i="13"/>
  <c r="I13" i="31"/>
  <c r="K28" i="23"/>
  <c r="AE57" i="26"/>
  <c r="AF57" s="1"/>
  <c r="X57"/>
  <c r="P471" i="23"/>
  <c r="AC472"/>
  <c r="AF472" s="1"/>
  <c r="Q472"/>
  <c r="AS6103" i="13"/>
  <c r="Y6103"/>
  <c r="AM109"/>
  <c r="U13" i="31"/>
  <c r="W28" i="23"/>
  <c r="L109" i="13"/>
  <c r="J13" i="31"/>
  <c r="L28" i="23"/>
  <c r="F54" i="29"/>
  <c r="H436" i="23"/>
  <c r="T56" i="27"/>
  <c r="V454" i="23"/>
  <c r="AP6104" i="13"/>
  <c r="AW6104"/>
  <c r="AW6103" s="1"/>
  <c r="M56" i="30"/>
  <c r="O457" i="23"/>
  <c r="AG473"/>
  <c r="AH473" s="1"/>
  <c r="F473" i="34"/>
  <c r="H473" s="1"/>
  <c r="L473" s="1"/>
  <c r="Z473" i="23"/>
  <c r="AD473" s="1"/>
  <c r="AA2093" i="13"/>
  <c r="Q19" i="32"/>
  <c r="S89" i="23"/>
  <c r="J622" i="13"/>
  <c r="H14" i="31"/>
  <c r="J38" i="23"/>
  <c r="AV6103" i="13"/>
  <c r="O57" i="25"/>
  <c r="AA57"/>
  <c r="AD57" s="1"/>
  <c r="AB58" i="27"/>
  <c r="E55" i="33"/>
  <c r="I622" i="13"/>
  <c r="G14" i="31"/>
  <c r="I38" i="23"/>
  <c r="N622" i="13"/>
  <c r="L14" i="31"/>
  <c r="N38" i="23"/>
  <c r="AB8025" i="13"/>
  <c r="R83" i="32"/>
  <c r="T729" i="23"/>
  <c r="P56" i="29"/>
  <c r="R456" i="23"/>
  <c r="N57" i="32"/>
  <c r="AA57" s="1"/>
  <c r="AD57" s="1"/>
  <c r="P469" i="23"/>
  <c r="AS6095" i="13"/>
  <c r="AV6095" s="1"/>
  <c r="H5870"/>
  <c r="Z6017"/>
  <c r="AD5978"/>
  <c r="AD5977" s="1"/>
  <c r="AL5982"/>
  <c r="X6092"/>
  <c r="Y6095"/>
  <c r="AN6086"/>
  <c r="AO6089"/>
  <c r="W57" i="30" s="1"/>
  <c r="O6017" i="13"/>
  <c r="W6020"/>
  <c r="R86" i="32" l="1"/>
  <c r="R19" i="35" s="1"/>
  <c r="AX6104" i="13"/>
  <c r="AX6103" s="1"/>
  <c r="AP6095"/>
  <c r="AT6095" s="1"/>
  <c r="AW6095"/>
  <c r="AX6095" s="1"/>
  <c r="O57" i="32"/>
  <c r="P56" i="28"/>
  <c r="R455" i="23"/>
  <c r="V57" i="29"/>
  <c r="X466" i="23"/>
  <c r="Y466" s="1"/>
  <c r="G466" i="34" s="1"/>
  <c r="N57" i="31"/>
  <c r="AA57" s="1"/>
  <c r="AD57" s="1"/>
  <c r="P468" i="23"/>
  <c r="AS6092" i="13"/>
  <c r="AV6092" s="1"/>
  <c r="F54" i="28"/>
  <c r="H435" i="23"/>
  <c r="AB8022" i="13"/>
  <c r="R83" i="31"/>
  <c r="T728" i="23"/>
  <c r="I619" i="13"/>
  <c r="G14" i="30"/>
  <c r="I37" i="23"/>
  <c r="AE57" i="25"/>
  <c r="AF57" s="1"/>
  <c r="X57"/>
  <c r="AA2089" i="13"/>
  <c r="Q19" i="31"/>
  <c r="S88" i="23"/>
  <c r="AP6103" i="13"/>
  <c r="AT6104"/>
  <c r="L105"/>
  <c r="J13" i="30"/>
  <c r="L27" i="23"/>
  <c r="F472" i="34"/>
  <c r="Z472" i="23"/>
  <c r="AG472"/>
  <c r="AG471" s="1"/>
  <c r="Q471"/>
  <c r="AC471"/>
  <c r="M619" i="13"/>
  <c r="K14" i="30"/>
  <c r="M37" i="23"/>
  <c r="M56" i="29"/>
  <c r="O456" i="23"/>
  <c r="T55" i="26"/>
  <c r="V453" i="23"/>
  <c r="AC469"/>
  <c r="AF469" s="1"/>
  <c r="Q469"/>
  <c r="N619" i="13"/>
  <c r="L14" i="30"/>
  <c r="N37" i="23"/>
  <c r="J619" i="13"/>
  <c r="H14" i="30"/>
  <c r="J37" i="23"/>
  <c r="AM105" i="13"/>
  <c r="U13" i="30"/>
  <c r="W27" i="23"/>
  <c r="AF471"/>
  <c r="AB57" i="26"/>
  <c r="D55" i="33"/>
  <c r="K105" i="13"/>
  <c r="I13" i="30"/>
  <c r="K27" i="23"/>
  <c r="O6013" i="13"/>
  <c r="W6017"/>
  <c r="AN6083"/>
  <c r="AO6086"/>
  <c r="W57" i="29" s="1"/>
  <c r="X6089" i="13"/>
  <c r="Y6092"/>
  <c r="AL5978"/>
  <c r="AD5965"/>
  <c r="Z6013"/>
  <c r="H5866"/>
  <c r="R86" i="31" l="1"/>
  <c r="R18" i="35" s="1"/>
  <c r="AH472" i="23"/>
  <c r="AH471" s="1"/>
  <c r="J609" i="13"/>
  <c r="H14" i="29"/>
  <c r="J36" i="23"/>
  <c r="F469" i="34"/>
  <c r="H469" s="1"/>
  <c r="L469" s="1"/>
  <c r="Z469" i="23"/>
  <c r="AD469" s="1"/>
  <c r="AG469"/>
  <c r="AH469" s="1"/>
  <c r="H472" i="34"/>
  <c r="F471"/>
  <c r="AA2086" i="13"/>
  <c r="Q19" i="30"/>
  <c r="S87" i="23"/>
  <c r="Q468"/>
  <c r="AC468"/>
  <c r="AF468" s="1"/>
  <c r="AE57" i="32"/>
  <c r="AF57" s="1"/>
  <c r="X57"/>
  <c r="F54" i="27"/>
  <c r="H434" i="23"/>
  <c r="AP6092" i="13"/>
  <c r="AT6092" s="1"/>
  <c r="AW6092"/>
  <c r="AX6092" s="1"/>
  <c r="O57" i="31"/>
  <c r="M56" i="28"/>
  <c r="O455" i="23"/>
  <c r="K95" i="13"/>
  <c r="I13" i="29"/>
  <c r="K26" i="23"/>
  <c r="P56" i="27"/>
  <c r="R454" i="23"/>
  <c r="V452"/>
  <c r="V451" s="1"/>
  <c r="AL5977" i="13"/>
  <c r="T55" i="25"/>
  <c r="N57" i="30"/>
  <c r="AA57" s="1"/>
  <c r="AD57" s="1"/>
  <c r="P467" i="23"/>
  <c r="AS6089" i="13"/>
  <c r="AV6089" s="1"/>
  <c r="V57" i="28"/>
  <c r="X465" i="23"/>
  <c r="Y465" s="1"/>
  <c r="G465" i="34" s="1"/>
  <c r="AM95" i="13"/>
  <c r="U13" i="29"/>
  <c r="W26" i="23"/>
  <c r="N609" i="13"/>
  <c r="L14" i="29"/>
  <c r="N36" i="23"/>
  <c r="M609" i="13"/>
  <c r="K14" i="29"/>
  <c r="M36" i="23"/>
  <c r="AD472"/>
  <c r="AD471" s="1"/>
  <c r="Z471"/>
  <c r="L95" i="13"/>
  <c r="J13" i="29"/>
  <c r="L26" i="23"/>
  <c r="C55" i="33"/>
  <c r="K55" s="1"/>
  <c r="P55" s="1"/>
  <c r="AB57" i="25"/>
  <c r="I609" i="13"/>
  <c r="G14" i="29"/>
  <c r="I36" i="23"/>
  <c r="AB8018" i="13"/>
  <c r="R83" i="30"/>
  <c r="T727" i="23"/>
  <c r="AD5962" i="13"/>
  <c r="AL5965"/>
  <c r="H5835"/>
  <c r="Z5982"/>
  <c r="X6086"/>
  <c r="Y6089"/>
  <c r="AN6079"/>
  <c r="AO6083"/>
  <c r="W57" i="28" s="1"/>
  <c r="O5982" i="13"/>
  <c r="W6013"/>
  <c r="R86" i="30" l="1"/>
  <c r="R16" i="35" s="1"/>
  <c r="V57" i="27"/>
  <c r="X464" i="23"/>
  <c r="Y464" s="1"/>
  <c r="G464" i="34" s="1"/>
  <c r="N57" i="29"/>
  <c r="AA57" s="1"/>
  <c r="AD57" s="1"/>
  <c r="P466" i="23"/>
  <c r="AS6086" i="13"/>
  <c r="AV6086" s="1"/>
  <c r="F53" i="26"/>
  <c r="H433" i="23"/>
  <c r="AB8014" i="13"/>
  <c r="R83" i="29"/>
  <c r="T726" i="23"/>
  <c r="L87" i="13"/>
  <c r="J13" i="28"/>
  <c r="L25" i="23"/>
  <c r="N563" i="13"/>
  <c r="L14" i="28"/>
  <c r="N35" i="23"/>
  <c r="K87" i="13"/>
  <c r="I13" i="28"/>
  <c r="K25" i="23"/>
  <c r="X57" i="31"/>
  <c r="AE57"/>
  <c r="AF57" s="1"/>
  <c r="AB57" i="32"/>
  <c r="J54" i="33"/>
  <c r="AA2082" i="13"/>
  <c r="Q19" i="29"/>
  <c r="S86" i="23"/>
  <c r="N471" i="34"/>
  <c r="M472" s="1"/>
  <c r="L472"/>
  <c r="H471"/>
  <c r="L471" s="1"/>
  <c r="J563" i="13"/>
  <c r="H14" i="28"/>
  <c r="J35" i="23"/>
  <c r="M56" i="27"/>
  <c r="O454" i="23"/>
  <c r="AP6089" i="13"/>
  <c r="AT6089" s="1"/>
  <c r="AW6089"/>
  <c r="AX6089" s="1"/>
  <c r="O57" i="30"/>
  <c r="P55" i="26"/>
  <c r="R453" i="23"/>
  <c r="T55" i="32"/>
  <c r="V449" i="23"/>
  <c r="I563" i="13"/>
  <c r="G14" i="28"/>
  <c r="I35" i="23"/>
  <c r="M563" i="13"/>
  <c r="K14" i="28"/>
  <c r="M35" i="23"/>
  <c r="AM87" i="13"/>
  <c r="U13" i="28"/>
  <c r="W25" i="23"/>
  <c r="Q467"/>
  <c r="AC467"/>
  <c r="AF467" s="1"/>
  <c r="F468" i="34"/>
  <c r="H468" s="1"/>
  <c r="L468" s="1"/>
  <c r="Z468" i="23"/>
  <c r="AD468" s="1"/>
  <c r="AG468"/>
  <c r="AH468" s="1"/>
  <c r="O5978" i="13"/>
  <c r="O5977" s="1"/>
  <c r="W5982"/>
  <c r="AN6045"/>
  <c r="AO6079"/>
  <c r="W57" i="27" s="1"/>
  <c r="X6083" i="13"/>
  <c r="Y6086"/>
  <c r="Z5978"/>
  <c r="H5832"/>
  <c r="AD5959"/>
  <c r="AL5962"/>
  <c r="R86" i="29" l="1"/>
  <c r="R15" i="35" s="1"/>
  <c r="T731" i="23"/>
  <c r="P55" i="25"/>
  <c r="R452" i="23"/>
  <c r="Z5977" i="13"/>
  <c r="N57" i="28"/>
  <c r="AA57" s="1"/>
  <c r="AD57" s="1"/>
  <c r="P465" i="23"/>
  <c r="AS6083" i="13"/>
  <c r="AV6083" s="1"/>
  <c r="V56" i="26"/>
  <c r="X463" i="23"/>
  <c r="Y463" s="1"/>
  <c r="G463" i="34" s="1"/>
  <c r="AM78" i="13"/>
  <c r="U13" i="27"/>
  <c r="W24" i="23"/>
  <c r="I125" i="13"/>
  <c r="G14" i="27"/>
  <c r="I34" i="23"/>
  <c r="K78" i="13"/>
  <c r="I13" i="27"/>
  <c r="K24" i="23"/>
  <c r="L78" i="13"/>
  <c r="J13" i="27"/>
  <c r="L24" i="23"/>
  <c r="AB8010" i="13"/>
  <c r="R83" i="28"/>
  <c r="T725" i="23"/>
  <c r="T55" i="31"/>
  <c r="V448" i="23"/>
  <c r="H5831" i="13"/>
  <c r="F53" i="25"/>
  <c r="H432" i="23"/>
  <c r="AP6086" i="13"/>
  <c r="AT6086" s="1"/>
  <c r="AW6086"/>
  <c r="AX6086" s="1"/>
  <c r="O57" i="29"/>
  <c r="M55" i="26"/>
  <c r="O453" i="23"/>
  <c r="F467" i="34"/>
  <c r="H467" s="1"/>
  <c r="L467" s="1"/>
  <c r="Z467" i="23"/>
  <c r="AD467" s="1"/>
  <c r="AG467"/>
  <c r="AH467" s="1"/>
  <c r="M125" i="13"/>
  <c r="K14" i="27"/>
  <c r="M34" i="23"/>
  <c r="AE57" i="30"/>
  <c r="AF57" s="1"/>
  <c r="X57"/>
  <c r="J125" i="13"/>
  <c r="H14" i="27"/>
  <c r="J34" i="23"/>
  <c r="AA2046" i="13"/>
  <c r="Q19" i="28"/>
  <c r="S85" i="23"/>
  <c r="I54" i="33"/>
  <c r="AB57" i="31"/>
  <c r="N125" i="13"/>
  <c r="L14" i="27"/>
  <c r="N34" i="23"/>
  <c r="Q466"/>
  <c r="AC466"/>
  <c r="AF466" s="1"/>
  <c r="AD5956" i="13"/>
  <c r="AL5959"/>
  <c r="Z5965"/>
  <c r="X6079"/>
  <c r="Y6083"/>
  <c r="AN6041"/>
  <c r="AO6045"/>
  <c r="W56" i="26" s="1"/>
  <c r="W5978" i="13"/>
  <c r="O5965"/>
  <c r="H5823"/>
  <c r="R86" i="28" l="1"/>
  <c r="R14" i="35" s="1"/>
  <c r="H5820" i="13"/>
  <c r="F53" i="32"/>
  <c r="H429" i="23"/>
  <c r="M55" i="25"/>
  <c r="W5977" i="13"/>
  <c r="O452" i="23"/>
  <c r="AN6040" i="13"/>
  <c r="AO6040" s="1"/>
  <c r="V56" i="25"/>
  <c r="W56" s="1"/>
  <c r="X462" i="23"/>
  <c r="N57" i="27"/>
  <c r="AA57" s="1"/>
  <c r="AD57" s="1"/>
  <c r="P464" i="23"/>
  <c r="AS6079" i="13"/>
  <c r="AV6079" s="1"/>
  <c r="T55" i="30"/>
  <c r="V447" i="23"/>
  <c r="N122" i="13"/>
  <c r="L13" i="26"/>
  <c r="N33" i="23"/>
  <c r="J122" i="13"/>
  <c r="H13" i="26"/>
  <c r="J33" i="23"/>
  <c r="X57" i="29"/>
  <c r="AE57"/>
  <c r="AF57" s="1"/>
  <c r="AB8006" i="13"/>
  <c r="R83" i="27"/>
  <c r="T724" i="23"/>
  <c r="K72" i="13"/>
  <c r="I12" i="26"/>
  <c r="K23" i="23"/>
  <c r="AM72" i="13"/>
  <c r="U12" i="26"/>
  <c r="W23" i="23"/>
  <c r="AC465"/>
  <c r="AF465" s="1"/>
  <c r="Q465"/>
  <c r="AP6083" i="13"/>
  <c r="AT6083" s="1"/>
  <c r="AW6083"/>
  <c r="AX6083" s="1"/>
  <c r="O57" i="28"/>
  <c r="P55" i="32"/>
  <c r="R449" i="23"/>
  <c r="F466" i="34"/>
  <c r="H466" s="1"/>
  <c r="L466" s="1"/>
  <c r="Z466" i="23"/>
  <c r="AD466" s="1"/>
  <c r="AG466"/>
  <c r="AH466" s="1"/>
  <c r="AA1928" i="13"/>
  <c r="Q19" i="27"/>
  <c r="S84" i="23"/>
  <c r="AB57" i="30"/>
  <c r="H54" i="33"/>
  <c r="M122" i="13"/>
  <c r="K13" i="26"/>
  <c r="M33" i="23"/>
  <c r="H431"/>
  <c r="L72" i="13"/>
  <c r="J12" i="26"/>
  <c r="L23" i="23"/>
  <c r="I122" i="13"/>
  <c r="G13" i="26"/>
  <c r="I33" i="23"/>
  <c r="R451"/>
  <c r="H5817" i="13"/>
  <c r="AN6030"/>
  <c r="AO6041"/>
  <c r="X6045"/>
  <c r="Y6079"/>
  <c r="Z5962"/>
  <c r="AD5952"/>
  <c r="AL5956"/>
  <c r="O5962"/>
  <c r="W5965"/>
  <c r="R86" i="27" l="1"/>
  <c r="R13" i="35" s="1"/>
  <c r="M55" i="32"/>
  <c r="O449" i="23"/>
  <c r="T55" i="29"/>
  <c r="V446" i="23"/>
  <c r="P55" i="31"/>
  <c r="R448" i="23"/>
  <c r="N56" i="26"/>
  <c r="AA56" s="1"/>
  <c r="AD56" s="1"/>
  <c r="P463" i="23"/>
  <c r="AS6045" i="13"/>
  <c r="AV6045" s="1"/>
  <c r="V56" i="32"/>
  <c r="X459" i="23"/>
  <c r="Y459" s="1"/>
  <c r="G459" i="34" s="1"/>
  <c r="I116" i="13"/>
  <c r="I121"/>
  <c r="G13" i="25"/>
  <c r="I32" i="23"/>
  <c r="I31" s="1"/>
  <c r="AA1920" i="13"/>
  <c r="Q18" i="26"/>
  <c r="S83" i="23"/>
  <c r="X57" i="28"/>
  <c r="AE57"/>
  <c r="AF57" s="1"/>
  <c r="K65" i="13"/>
  <c r="K71"/>
  <c r="I12" i="25"/>
  <c r="K22" i="23"/>
  <c r="K21" s="1"/>
  <c r="R82" i="26"/>
  <c r="T723" i="23"/>
  <c r="G54" i="33"/>
  <c r="AB57" i="29"/>
  <c r="N116" i="13"/>
  <c r="N121"/>
  <c r="L13" i="25"/>
  <c r="N32" i="23"/>
  <c r="N31" s="1"/>
  <c r="AC464"/>
  <c r="AF464" s="1"/>
  <c r="Q464"/>
  <c r="X461"/>
  <c r="Y461" s="1"/>
  <c r="Y462"/>
  <c r="G462" i="34" s="1"/>
  <c r="G461" s="1"/>
  <c r="O451" i="23"/>
  <c r="F53" i="31"/>
  <c r="H428" i="23"/>
  <c r="AP6079" i="13"/>
  <c r="AT6079" s="1"/>
  <c r="AW6079"/>
  <c r="AX6079" s="1"/>
  <c r="O57" i="27"/>
  <c r="F53" i="30"/>
  <c r="H427" i="23"/>
  <c r="L65" i="13"/>
  <c r="L71"/>
  <c r="J12" i="25"/>
  <c r="L22" i="23"/>
  <c r="L21" s="1"/>
  <c r="M116" i="13"/>
  <c r="M121"/>
  <c r="K13" i="25"/>
  <c r="M32" i="23"/>
  <c r="M31" s="1"/>
  <c r="F465" i="34"/>
  <c r="H465" s="1"/>
  <c r="L465" s="1"/>
  <c r="Z465" i="23"/>
  <c r="AD465" s="1"/>
  <c r="AG465"/>
  <c r="AH465" s="1"/>
  <c r="AM65" i="13"/>
  <c r="AM71"/>
  <c r="U12" i="25"/>
  <c r="W22" i="23"/>
  <c r="W21" s="1"/>
  <c r="J116" i="13"/>
  <c r="J121"/>
  <c r="H13" i="25"/>
  <c r="J32" i="23"/>
  <c r="J31" s="1"/>
  <c r="O5959" i="13"/>
  <c r="W5962"/>
  <c r="AD5949"/>
  <c r="AL5952"/>
  <c r="Z5959"/>
  <c r="X6041"/>
  <c r="Y6045"/>
  <c r="AN6027"/>
  <c r="AO6030"/>
  <c r="W56" i="32" s="1"/>
  <c r="H5814" i="13"/>
  <c r="R85" i="26" l="1"/>
  <c r="R12" i="35" s="1"/>
  <c r="R17" s="1"/>
  <c r="R20" s="1"/>
  <c r="F53" i="29"/>
  <c r="H426" i="23"/>
  <c r="V56" i="31"/>
  <c r="X458" i="23"/>
  <c r="Y458" s="1"/>
  <c r="G458" i="34" s="1"/>
  <c r="X6040" i="13"/>
  <c r="N56" i="25"/>
  <c r="P462" i="23"/>
  <c r="AS6041" i="13"/>
  <c r="AV6041" s="1"/>
  <c r="T55" i="28"/>
  <c r="V445" i="23"/>
  <c r="M55" i="31"/>
  <c r="O448" i="23"/>
  <c r="M112" i="13"/>
  <c r="K13" i="32"/>
  <c r="M29" i="23"/>
  <c r="L60" i="13"/>
  <c r="J12" i="32"/>
  <c r="L19" i="23"/>
  <c r="X57" i="27"/>
  <c r="AE57"/>
  <c r="AF57" s="1"/>
  <c r="N112" i="13"/>
  <c r="L13" i="32"/>
  <c r="N29" i="23"/>
  <c r="T721"/>
  <c r="T741" s="1"/>
  <c r="AA1897" i="13"/>
  <c r="Q18" i="25"/>
  <c r="S82" i="23"/>
  <c r="S81" s="1"/>
  <c r="AA1919" i="13"/>
  <c r="I112"/>
  <c r="G13" i="32"/>
  <c r="I29" i="23"/>
  <c r="AC463"/>
  <c r="AF463" s="1"/>
  <c r="Q463"/>
  <c r="AP6045" i="13"/>
  <c r="AT6045" s="1"/>
  <c r="AW6045"/>
  <c r="AX6045" s="1"/>
  <c r="O56" i="26"/>
  <c r="P55" i="30"/>
  <c r="R447" i="23"/>
  <c r="J112" i="13"/>
  <c r="H13" i="32"/>
  <c r="J29" i="23"/>
  <c r="AM60" i="13"/>
  <c r="U12" i="32"/>
  <c r="W19" i="23"/>
  <c r="F464" i="34"/>
  <c r="H464" s="1"/>
  <c r="L464" s="1"/>
  <c r="Z464" i="23"/>
  <c r="AD464" s="1"/>
  <c r="AG464"/>
  <c r="AH464" s="1"/>
  <c r="K60" i="13"/>
  <c r="I12" i="32"/>
  <c r="K19" i="23"/>
  <c r="AB57" i="28"/>
  <c r="F54" i="33"/>
  <c r="H5811" i="13"/>
  <c r="AN6024"/>
  <c r="AO6027"/>
  <c r="W56" i="31" s="1"/>
  <c r="X6030" i="13"/>
  <c r="Y6041"/>
  <c r="Z5956"/>
  <c r="AD5906"/>
  <c r="AL5949"/>
  <c r="O5956"/>
  <c r="W5959"/>
  <c r="AP6041" l="1"/>
  <c r="AW6041"/>
  <c r="AW6040" s="1"/>
  <c r="F53" i="28"/>
  <c r="H425" i="23"/>
  <c r="F463" i="34"/>
  <c r="H463" s="1"/>
  <c r="L463" s="1"/>
  <c r="Z463" i="23"/>
  <c r="AD463" s="1"/>
  <c r="AG463"/>
  <c r="AH463" s="1"/>
  <c r="M55" i="30"/>
  <c r="O447" i="23"/>
  <c r="T55" i="27"/>
  <c r="V444" i="23"/>
  <c r="P55" i="29"/>
  <c r="R446" i="23"/>
  <c r="N56" i="32"/>
  <c r="AA56" s="1"/>
  <c r="AD56" s="1"/>
  <c r="P459" i="23"/>
  <c r="AS6030" i="13"/>
  <c r="AV6030" s="1"/>
  <c r="V56" i="30"/>
  <c r="X457" i="23"/>
  <c r="Y457" s="1"/>
  <c r="G457" i="34" s="1"/>
  <c r="K56" i="13"/>
  <c r="I12" i="31"/>
  <c r="K18" i="23"/>
  <c r="AM56" i="13"/>
  <c r="U12" i="31"/>
  <c r="W18" i="23"/>
  <c r="AE56" i="26"/>
  <c r="AF56" s="1"/>
  <c r="X56"/>
  <c r="N109" i="13"/>
  <c r="L13" i="31"/>
  <c r="N28" i="23"/>
  <c r="E54" i="33"/>
  <c r="AB57" i="27"/>
  <c r="M109" i="13"/>
  <c r="K13" i="31"/>
  <c r="M28" i="23"/>
  <c r="AV6040" i="13"/>
  <c r="AA56" i="25"/>
  <c r="AD56" s="1"/>
  <c r="O56"/>
  <c r="J109" i="13"/>
  <c r="H13" i="31"/>
  <c r="J28" i="23"/>
  <c r="I109" i="13"/>
  <c r="G13" i="31"/>
  <c r="I28" i="23"/>
  <c r="AA1891" i="13"/>
  <c r="Q18" i="32"/>
  <c r="S79" i="23"/>
  <c r="L56" i="13"/>
  <c r="J12" i="31"/>
  <c r="L18" i="23"/>
  <c r="P461"/>
  <c r="AC462"/>
  <c r="AF462" s="1"/>
  <c r="Q462"/>
  <c r="Y6040" i="13"/>
  <c r="AS6040"/>
  <c r="O5952"/>
  <c r="W5956"/>
  <c r="AL5906"/>
  <c r="AD5897"/>
  <c r="AD5896" s="1"/>
  <c r="Z5952"/>
  <c r="X6027"/>
  <c r="Y6030"/>
  <c r="AN6020"/>
  <c r="AO6024"/>
  <c r="W56" i="30" s="1"/>
  <c r="H5808" i="13"/>
  <c r="AX6041" l="1"/>
  <c r="AX6040" s="1"/>
  <c r="F53" i="27"/>
  <c r="H424" i="23"/>
  <c r="V56" i="29"/>
  <c r="X456" i="23"/>
  <c r="Y456" s="1"/>
  <c r="G456" i="34" s="1"/>
  <c r="N56" i="31"/>
  <c r="AA56" s="1"/>
  <c r="AD56" s="1"/>
  <c r="P458" i="23"/>
  <c r="AS6027" i="13"/>
  <c r="AV6027" s="1"/>
  <c r="M55" i="29"/>
  <c r="O446" i="23"/>
  <c r="F462" i="34"/>
  <c r="Z462" i="23"/>
  <c r="AG462"/>
  <c r="AG461" s="1"/>
  <c r="AC461"/>
  <c r="Q461"/>
  <c r="AA1888" i="13"/>
  <c r="Q18" i="31"/>
  <c r="S78" i="23"/>
  <c r="J105" i="13"/>
  <c r="H13" i="30"/>
  <c r="J27" i="23"/>
  <c r="N105" i="13"/>
  <c r="L13" i="30"/>
  <c r="N27" i="23"/>
  <c r="K47" i="13"/>
  <c r="I12" i="30"/>
  <c r="K17" i="23"/>
  <c r="Q459"/>
  <c r="AC459"/>
  <c r="AF459" s="1"/>
  <c r="AT6041" i="13"/>
  <c r="AP6040"/>
  <c r="AP6030"/>
  <c r="AT6030" s="1"/>
  <c r="AW6030"/>
  <c r="AX6030" s="1"/>
  <c r="O56" i="32"/>
  <c r="P55" i="28"/>
  <c r="R445" i="23"/>
  <c r="T54" i="26"/>
  <c r="V443" i="23"/>
  <c r="AF461"/>
  <c r="L47" i="13"/>
  <c r="J12" i="30"/>
  <c r="L17" i="23"/>
  <c r="I105" i="13"/>
  <c r="G13" i="30"/>
  <c r="I27" i="23"/>
  <c r="X56" i="25"/>
  <c r="AE56"/>
  <c r="AF56" s="1"/>
  <c r="M105" i="13"/>
  <c r="K13" i="30"/>
  <c r="M27" i="23"/>
  <c r="AB56" i="26"/>
  <c r="D54" i="33"/>
  <c r="AM47" i="13"/>
  <c r="U12" i="30"/>
  <c r="W17" i="23"/>
  <c r="H5788" i="13"/>
  <c r="AN6017"/>
  <c r="AO6020"/>
  <c r="W56" i="29" s="1"/>
  <c r="X6024" i="13"/>
  <c r="Y6027"/>
  <c r="Z5949"/>
  <c r="O5949"/>
  <c r="W5952"/>
  <c r="AD5884"/>
  <c r="AL5897"/>
  <c r="AH462" i="23" l="1"/>
  <c r="AH461" s="1"/>
  <c r="AP6027" i="13"/>
  <c r="AT6027" s="1"/>
  <c r="AW6027"/>
  <c r="AX6027" s="1"/>
  <c r="O56" i="31"/>
  <c r="F52" i="26"/>
  <c r="H423" i="23"/>
  <c r="AM38" i="13"/>
  <c r="U12" i="29"/>
  <c r="W16" i="23"/>
  <c r="I95" i="13"/>
  <c r="G13" i="29"/>
  <c r="I26" i="23"/>
  <c r="X56" i="32"/>
  <c r="AE56"/>
  <c r="AF56" s="1"/>
  <c r="F459" i="34"/>
  <c r="H459" s="1"/>
  <c r="L459" s="1"/>
  <c r="AG459" i="23"/>
  <c r="AH459" s="1"/>
  <c r="Z459"/>
  <c r="AD459" s="1"/>
  <c r="N95" i="13"/>
  <c r="L13" i="29"/>
  <c r="N26" i="23"/>
  <c r="AA1885" i="13"/>
  <c r="Q18" i="30"/>
  <c r="S77" i="23"/>
  <c r="AD462"/>
  <c r="AD461" s="1"/>
  <c r="Z461"/>
  <c r="AC458"/>
  <c r="AF458" s="1"/>
  <c r="Q458"/>
  <c r="AL5896" i="13"/>
  <c r="T54" i="25"/>
  <c r="V442" i="23"/>
  <c r="V441" s="1"/>
  <c r="M55" i="28"/>
  <c r="O445" i="23"/>
  <c r="P55" i="27"/>
  <c r="R444" i="23"/>
  <c r="N56" i="30"/>
  <c r="AA56" s="1"/>
  <c r="AD56" s="1"/>
  <c r="P457" i="23"/>
  <c r="AS6024" i="13"/>
  <c r="AV6024" s="1"/>
  <c r="V56" i="28"/>
  <c r="X455" i="23"/>
  <c r="Y455" s="1"/>
  <c r="G455" i="34" s="1"/>
  <c r="M95" i="13"/>
  <c r="K13" i="29"/>
  <c r="M26" i="23"/>
  <c r="AB56" i="25"/>
  <c r="C54" i="33"/>
  <c r="K54" s="1"/>
  <c r="P54" s="1"/>
  <c r="L38" i="13"/>
  <c r="J12" i="29"/>
  <c r="L16" i="23"/>
  <c r="K38" i="13"/>
  <c r="I12" i="29"/>
  <c r="K16" i="23"/>
  <c r="J95" i="13"/>
  <c r="H13" i="29"/>
  <c r="J26" i="23"/>
  <c r="H462" i="34"/>
  <c r="F461"/>
  <c r="AD5881" i="13"/>
  <c r="AL5884"/>
  <c r="O5906"/>
  <c r="W5949"/>
  <c r="Z5906"/>
  <c r="X6020"/>
  <c r="Y6024"/>
  <c r="AN6013"/>
  <c r="AO6017"/>
  <c r="W56" i="28" s="1"/>
  <c r="H5784" i="13"/>
  <c r="AP6024" l="1"/>
  <c r="AT6024" s="1"/>
  <c r="AW6024"/>
  <c r="AX6024" s="1"/>
  <c r="O56" i="30"/>
  <c r="F52" i="25"/>
  <c r="H422" i="23"/>
  <c r="H5783" i="13"/>
  <c r="V56" i="27"/>
  <c r="X454" i="23"/>
  <c r="Y454" s="1"/>
  <c r="G454" i="34" s="1"/>
  <c r="N56" i="29"/>
  <c r="AA56" s="1"/>
  <c r="AD56" s="1"/>
  <c r="P456" i="23"/>
  <c r="AS6020" i="13"/>
  <c r="AV6020" s="1"/>
  <c r="M55" i="27"/>
  <c r="O444" i="23"/>
  <c r="T54" i="32"/>
  <c r="V439" i="23"/>
  <c r="J87" i="13"/>
  <c r="H13" i="28"/>
  <c r="J25" i="23"/>
  <c r="L30" i="13"/>
  <c r="J12" i="28"/>
  <c r="L15" i="23"/>
  <c r="F458" i="34"/>
  <c r="H458" s="1"/>
  <c r="L458" s="1"/>
  <c r="Z458" i="23"/>
  <c r="AD458" s="1"/>
  <c r="AG458"/>
  <c r="AH458" s="1"/>
  <c r="AA1881" i="13"/>
  <c r="Q18" i="29"/>
  <c r="S76" i="23"/>
  <c r="AB56" i="32"/>
  <c r="J53" i="33"/>
  <c r="AM30" i="13"/>
  <c r="U12" i="28"/>
  <c r="W15" i="23"/>
  <c r="X56" i="31"/>
  <c r="AE56"/>
  <c r="AF56" s="1"/>
  <c r="P54" i="26"/>
  <c r="R443" i="23"/>
  <c r="L462" i="34"/>
  <c r="N461"/>
  <c r="M462" s="1"/>
  <c r="H461"/>
  <c r="L461" s="1"/>
  <c r="K30" i="13"/>
  <c r="I12" i="28"/>
  <c r="K15" i="23"/>
  <c r="M87" i="13"/>
  <c r="K13" i="28"/>
  <c r="M25" i="23"/>
  <c r="AC457"/>
  <c r="AF457" s="1"/>
  <c r="Q457"/>
  <c r="N87" i="13"/>
  <c r="L13" i="28"/>
  <c r="N25" i="23"/>
  <c r="I87" i="13"/>
  <c r="G13" i="28"/>
  <c r="I25" i="23"/>
  <c r="H5772" i="13"/>
  <c r="AN5982"/>
  <c r="AO6013"/>
  <c r="W56" i="27" s="1"/>
  <c r="X6017" i="13"/>
  <c r="Y6020"/>
  <c r="Z5897"/>
  <c r="W5906"/>
  <c r="O5897"/>
  <c r="O5896" s="1"/>
  <c r="AD5878"/>
  <c r="AL5881"/>
  <c r="T54" i="31" l="1"/>
  <c r="V438" i="23"/>
  <c r="Z5896" i="13"/>
  <c r="P54" i="25"/>
  <c r="R442" i="23"/>
  <c r="N56" i="28"/>
  <c r="AA56" s="1"/>
  <c r="AD56" s="1"/>
  <c r="P455" i="23"/>
  <c r="AS6017" i="13"/>
  <c r="AV6017" s="1"/>
  <c r="V55" i="26"/>
  <c r="X453" i="23"/>
  <c r="Y453" s="1"/>
  <c r="G453" i="34" s="1"/>
  <c r="N78" i="13"/>
  <c r="L13" i="27"/>
  <c r="N24" i="23"/>
  <c r="K23" i="13"/>
  <c r="I12" i="27"/>
  <c r="K14" i="23"/>
  <c r="I53" i="33"/>
  <c r="AB56" i="31"/>
  <c r="AA1835" i="13"/>
  <c r="Q18" i="28"/>
  <c r="S75" i="23"/>
  <c r="L23" i="13"/>
  <c r="J12" i="27"/>
  <c r="L14" i="23"/>
  <c r="Q456"/>
  <c r="AC456"/>
  <c r="AF456" s="1"/>
  <c r="AE56" i="30"/>
  <c r="AF56" s="1"/>
  <c r="X56"/>
  <c r="M54" i="26"/>
  <c r="O443" i="23"/>
  <c r="AP6020" i="13"/>
  <c r="AT6020" s="1"/>
  <c r="AW6020"/>
  <c r="AX6020" s="1"/>
  <c r="O56" i="29"/>
  <c r="F52" i="32"/>
  <c r="H419" i="23"/>
  <c r="I78" i="13"/>
  <c r="G13" i="27"/>
  <c r="I24" i="23"/>
  <c r="F457" i="34"/>
  <c r="H457" s="1"/>
  <c r="L457" s="1"/>
  <c r="Z457" i="23"/>
  <c r="AD457" s="1"/>
  <c r="AG457"/>
  <c r="AH457" s="1"/>
  <c r="M78" i="13"/>
  <c r="K13" i="27"/>
  <c r="M24" i="23"/>
  <c r="AM23" i="13"/>
  <c r="U12" i="27"/>
  <c r="W14" i="23"/>
  <c r="J78" i="13"/>
  <c r="H13" i="27"/>
  <c r="J24" i="23"/>
  <c r="H421"/>
  <c r="AD5874" i="13"/>
  <c r="AL5878"/>
  <c r="X6013"/>
  <c r="Y6017"/>
  <c r="AN5978"/>
  <c r="AO5982"/>
  <c r="W55" i="26" s="1"/>
  <c r="H5769" i="13"/>
  <c r="O5884"/>
  <c r="W5897"/>
  <c r="Z5884"/>
  <c r="J72" l="1"/>
  <c r="H12" i="26"/>
  <c r="J23" i="23"/>
  <c r="I72" i="13"/>
  <c r="G12" i="26"/>
  <c r="I23" i="23"/>
  <c r="AE56" i="29"/>
  <c r="AF56" s="1"/>
  <c r="X56"/>
  <c r="F456" i="34"/>
  <c r="H456" s="1"/>
  <c r="L456" s="1"/>
  <c r="AG456" i="23"/>
  <c r="AH456" s="1"/>
  <c r="Z456"/>
  <c r="AD456" s="1"/>
  <c r="AA1726" i="13"/>
  <c r="Q18" i="27"/>
  <c r="S74" i="23"/>
  <c r="N72" i="13"/>
  <c r="L12" i="26"/>
  <c r="N23" i="23"/>
  <c r="Q455"/>
  <c r="AC455"/>
  <c r="AF455" s="1"/>
  <c r="R441"/>
  <c r="W5896" i="13"/>
  <c r="M54" i="25"/>
  <c r="O442" i="23"/>
  <c r="F52" i="31"/>
  <c r="H418" i="23"/>
  <c r="V55" i="25"/>
  <c r="W55" s="1"/>
  <c r="AN5977" i="13"/>
  <c r="AO5977" s="1"/>
  <c r="X452" i="23"/>
  <c r="N56" i="27"/>
  <c r="AA56" s="1"/>
  <c r="AD56" s="1"/>
  <c r="P454" i="23"/>
  <c r="AS6013" i="13"/>
  <c r="AV6013" s="1"/>
  <c r="M72"/>
  <c r="K12" i="26"/>
  <c r="M23" i="23"/>
  <c r="P54" i="32"/>
  <c r="R439" i="23"/>
  <c r="AP6017" i="13"/>
  <c r="AT6017" s="1"/>
  <c r="AW6017"/>
  <c r="AX6017" s="1"/>
  <c r="O56" i="28"/>
  <c r="T54" i="30"/>
  <c r="V437" i="23"/>
  <c r="AM12" i="13"/>
  <c r="U11" i="26"/>
  <c r="W13" i="23"/>
  <c r="AB56" i="30"/>
  <c r="H53" i="33"/>
  <c r="L12" i="13"/>
  <c r="J11" i="26"/>
  <c r="L13" i="23"/>
  <c r="K12" i="13"/>
  <c r="I11" i="26"/>
  <c r="K13" i="23"/>
  <c r="O5881" i="13"/>
  <c r="W5884"/>
  <c r="H5766"/>
  <c r="AN5965"/>
  <c r="AO5978"/>
  <c r="X5982"/>
  <c r="Y6013"/>
  <c r="AD5870"/>
  <c r="AL5874"/>
  <c r="Z5881"/>
  <c r="P54" i="31" l="1"/>
  <c r="R438" i="23"/>
  <c r="V55" i="32"/>
  <c r="X449" i="23"/>
  <c r="Y449" s="1"/>
  <c r="G449" i="34" s="1"/>
  <c r="T54" i="29"/>
  <c r="V436" i="23"/>
  <c r="AP6013" i="13"/>
  <c r="AT6013" s="1"/>
  <c r="AW6013"/>
  <c r="AX6013" s="1"/>
  <c r="O56" i="27"/>
  <c r="F52" i="30"/>
  <c r="H417" i="23"/>
  <c r="K11" i="13"/>
  <c r="I11" i="25"/>
  <c r="K12" i="23"/>
  <c r="K11" s="1"/>
  <c r="AM11" i="13"/>
  <c r="U11" i="25"/>
  <c r="W12" i="23"/>
  <c r="W11" s="1"/>
  <c r="M65" i="13"/>
  <c r="M71"/>
  <c r="K12" i="25"/>
  <c r="M22" i="23"/>
  <c r="M21" s="1"/>
  <c r="AC454"/>
  <c r="AF454" s="1"/>
  <c r="Q454"/>
  <c r="X451"/>
  <c r="Y451" s="1"/>
  <c r="Y452"/>
  <c r="N65" i="13"/>
  <c r="N71"/>
  <c r="L12" i="25"/>
  <c r="N22" i="23"/>
  <c r="N21" s="1"/>
  <c r="J65" i="13"/>
  <c r="J71"/>
  <c r="H12" i="25"/>
  <c r="J22" i="23"/>
  <c r="J21" s="1"/>
  <c r="N55" i="26"/>
  <c r="AA55" s="1"/>
  <c r="AD55" s="1"/>
  <c r="P453" i="23"/>
  <c r="AS5982" i="13"/>
  <c r="AV5982" s="1"/>
  <c r="M54" i="32"/>
  <c r="O439" i="23"/>
  <c r="L11" i="13"/>
  <c r="J11" i="25"/>
  <c r="L12" i="23"/>
  <c r="L11" s="1"/>
  <c r="X56" i="28"/>
  <c r="AE56"/>
  <c r="AF56" s="1"/>
  <c r="O441" i="23"/>
  <c r="F455" i="34"/>
  <c r="H455" s="1"/>
  <c r="L455" s="1"/>
  <c r="Z455" i="23"/>
  <c r="AD455" s="1"/>
  <c r="AG455"/>
  <c r="AH455" s="1"/>
  <c r="AA1723" i="13"/>
  <c r="Q17" i="26"/>
  <c r="S73" i="23"/>
  <c r="G53" i="33"/>
  <c r="AB56" i="29"/>
  <c r="I65" i="13"/>
  <c r="I71"/>
  <c r="G12" i="25"/>
  <c r="I22" i="23"/>
  <c r="I21" s="1"/>
  <c r="AD5866" i="13"/>
  <c r="AL5870"/>
  <c r="X5978"/>
  <c r="Y5982"/>
  <c r="AN5962"/>
  <c r="AO5965"/>
  <c r="H5763"/>
  <c r="O5878"/>
  <c r="W5881"/>
  <c r="Z5878"/>
  <c r="M54" i="31" l="1"/>
  <c r="O438" i="23"/>
  <c r="V55" i="31"/>
  <c r="X448" i="23"/>
  <c r="Y448" s="1"/>
  <c r="G448" i="34" s="1"/>
  <c r="P54" i="30"/>
  <c r="R437" i="23"/>
  <c r="W55" i="32"/>
  <c r="AP5982" i="13"/>
  <c r="AT5982" s="1"/>
  <c r="AW5982"/>
  <c r="AX5982" s="1"/>
  <c r="O55" i="26"/>
  <c r="T54" i="28"/>
  <c r="V435" i="23"/>
  <c r="AA1714" i="13"/>
  <c r="Q17" i="25"/>
  <c r="AA1722" i="13"/>
  <c r="S72" i="23"/>
  <c r="S71" s="1"/>
  <c r="AB56" i="28"/>
  <c r="F53" i="33"/>
  <c r="Q453" i="23"/>
  <c r="AC453"/>
  <c r="AF453" s="1"/>
  <c r="J60" i="13"/>
  <c r="H12" i="32"/>
  <c r="J19" i="23"/>
  <c r="N60" i="13"/>
  <c r="L12" i="32"/>
  <c r="N19" i="23"/>
  <c r="M60" i="13"/>
  <c r="K12" i="32"/>
  <c r="M19" i="23"/>
  <c r="K8028" i="13"/>
  <c r="AE56" i="27"/>
  <c r="AF56" s="1"/>
  <c r="X56"/>
  <c r="F52" i="29"/>
  <c r="H416" i="23"/>
  <c r="X5977" i="13"/>
  <c r="P452" i="23"/>
  <c r="N55" i="25"/>
  <c r="AS5978" i="13"/>
  <c r="AV5978" s="1"/>
  <c r="I60"/>
  <c r="G12" i="32"/>
  <c r="I19" i="23"/>
  <c r="L8028" i="13"/>
  <c r="G452" i="34"/>
  <c r="G451" s="1"/>
  <c r="F454"/>
  <c r="H454" s="1"/>
  <c r="L454" s="1"/>
  <c r="Z454" i="23"/>
  <c r="AD454" s="1"/>
  <c r="AG454"/>
  <c r="AH454" s="1"/>
  <c r="AM8028" i="13"/>
  <c r="Z5874"/>
  <c r="O5874"/>
  <c r="W5878"/>
  <c r="H5760"/>
  <c r="AN5959"/>
  <c r="AO5962"/>
  <c r="W55" i="31" s="1"/>
  <c r="X5965" i="13"/>
  <c r="Y5978"/>
  <c r="AD5835"/>
  <c r="AL5866"/>
  <c r="L8025" l="1"/>
  <c r="J83" i="32"/>
  <c r="L729" i="23"/>
  <c r="AV5977" i="13"/>
  <c r="P451" i="23"/>
  <c r="AC452"/>
  <c r="AF452" s="1"/>
  <c r="Q452"/>
  <c r="E53" i="33"/>
  <c r="AB56" i="27"/>
  <c r="M56" i="13"/>
  <c r="K12" i="31"/>
  <c r="M18" i="23"/>
  <c r="J56" i="13"/>
  <c r="H12" i="31"/>
  <c r="J18" i="23"/>
  <c r="Z453"/>
  <c r="AD453" s="1"/>
  <c r="AG453"/>
  <c r="AH453" s="1"/>
  <c r="F453" i="34"/>
  <c r="H453" s="1"/>
  <c r="L453" s="1"/>
  <c r="AA1709" i="13"/>
  <c r="Q17" i="32"/>
  <c r="S69" i="23"/>
  <c r="T54" i="27"/>
  <c r="V434" i="23"/>
  <c r="AP5978" i="13"/>
  <c r="AW5978"/>
  <c r="AW5977" s="1"/>
  <c r="F52" i="28"/>
  <c r="H415" i="23"/>
  <c r="N55" i="32"/>
  <c r="AA55" s="1"/>
  <c r="AD55" s="1"/>
  <c r="P449" i="23"/>
  <c r="AS5965" i="13"/>
  <c r="AV5965" s="1"/>
  <c r="V55" i="30"/>
  <c r="X447" i="23"/>
  <c r="Y447" s="1"/>
  <c r="G447" i="34" s="1"/>
  <c r="M54" i="30"/>
  <c r="O437" i="23"/>
  <c r="P54" i="29"/>
  <c r="R436" i="23"/>
  <c r="AM8025" i="13"/>
  <c r="U83" i="32"/>
  <c r="W729" i="23"/>
  <c r="I56" i="13"/>
  <c r="G12" i="31"/>
  <c r="I18" i="23"/>
  <c r="O55" i="25"/>
  <c r="AA55"/>
  <c r="AD55" s="1"/>
  <c r="AS5977" i="13"/>
  <c r="Y5977"/>
  <c r="K8025"/>
  <c r="I83" i="32"/>
  <c r="K729" i="23"/>
  <c r="N56" i="13"/>
  <c r="L12" i="31"/>
  <c r="N18" i="23"/>
  <c r="AE55" i="26"/>
  <c r="AF55" s="1"/>
  <c r="X55"/>
  <c r="AL5835" i="13"/>
  <c r="AD5832"/>
  <c r="X5962"/>
  <c r="Y5965"/>
  <c r="AN5956"/>
  <c r="AO5959"/>
  <c r="W55" i="30" s="1"/>
  <c r="H5744" i="13"/>
  <c r="O5870"/>
  <c r="W5874"/>
  <c r="Z5870"/>
  <c r="F52" i="27" l="1"/>
  <c r="H414" i="23"/>
  <c r="P54" i="28"/>
  <c r="R435" i="23"/>
  <c r="AP5965" i="13"/>
  <c r="AT5965" s="1"/>
  <c r="O55" i="32"/>
  <c r="AW5965" i="13"/>
  <c r="AX5965" s="1"/>
  <c r="AB55" i="26"/>
  <c r="D53" i="33"/>
  <c r="N47" i="13"/>
  <c r="L12" i="30"/>
  <c r="N17" i="23"/>
  <c r="I47" i="13"/>
  <c r="G12" i="30"/>
  <c r="I17" i="23"/>
  <c r="AC449"/>
  <c r="AF449" s="1"/>
  <c r="Q449"/>
  <c r="AP5977" i="13"/>
  <c r="AT5978"/>
  <c r="M47"/>
  <c r="K12" i="30"/>
  <c r="M17" i="23"/>
  <c r="AF451"/>
  <c r="L8022" i="13"/>
  <c r="J83" i="31"/>
  <c r="L728" i="23"/>
  <c r="AX5978" i="13"/>
  <c r="AX5977" s="1"/>
  <c r="M54" i="29"/>
  <c r="O436" i="23"/>
  <c r="V55" i="29"/>
  <c r="X446" i="23"/>
  <c r="Y446" s="1"/>
  <c r="G446" i="34" s="1"/>
  <c r="N55" i="31"/>
  <c r="AA55" s="1"/>
  <c r="AD55" s="1"/>
  <c r="P448" i="23"/>
  <c r="AS5962" i="13"/>
  <c r="AV5962" s="1"/>
  <c r="T53" i="26"/>
  <c r="V433" i="23"/>
  <c r="K8022" i="13"/>
  <c r="I83" i="31"/>
  <c r="K728" i="23"/>
  <c r="AE55" i="25"/>
  <c r="AF55" s="1"/>
  <c r="X55"/>
  <c r="AM8022" i="13"/>
  <c r="U83" i="31"/>
  <c r="W728" i="23"/>
  <c r="Y728" s="1"/>
  <c r="G728" i="34" s="1"/>
  <c r="AO8025" i="13"/>
  <c r="W83" i="31" s="1"/>
  <c r="AA1706" i="13"/>
  <c r="Q17" i="31"/>
  <c r="S68" i="23"/>
  <c r="J47" i="13"/>
  <c r="H12" i="30"/>
  <c r="J17" i="23"/>
  <c r="F452" i="34"/>
  <c r="Z452" i="23"/>
  <c r="AG452"/>
  <c r="AG451" s="1"/>
  <c r="AC451"/>
  <c r="Q451"/>
  <c r="Z5866" i="13"/>
  <c r="O5866"/>
  <c r="W5870"/>
  <c r="H5699"/>
  <c r="AN5952"/>
  <c r="AO5956"/>
  <c r="W55" i="29" s="1"/>
  <c r="X5959" i="13"/>
  <c r="Y5962"/>
  <c r="AD5831"/>
  <c r="AD5823"/>
  <c r="AL5832"/>
  <c r="AP5962" l="1"/>
  <c r="AT5962" s="1"/>
  <c r="AW5962"/>
  <c r="AX5962" s="1"/>
  <c r="O55" i="31"/>
  <c r="F51" i="26"/>
  <c r="H413" i="23"/>
  <c r="AD452"/>
  <c r="AD451" s="1"/>
  <c r="Z451"/>
  <c r="J38" i="13"/>
  <c r="H12" i="29"/>
  <c r="J16" i="23"/>
  <c r="AB55" i="25"/>
  <c r="C53" i="33"/>
  <c r="K53" s="1"/>
  <c r="P53" s="1"/>
  <c r="K8018" i="13"/>
  <c r="I83" i="30"/>
  <c r="K727" i="23"/>
  <c r="AC448"/>
  <c r="AF448" s="1"/>
  <c r="Q448"/>
  <c r="M38" i="13"/>
  <c r="K12" i="29"/>
  <c r="M16" i="23"/>
  <c r="N38" i="13"/>
  <c r="L12" i="29"/>
  <c r="N16" i="23"/>
  <c r="X55" i="32"/>
  <c r="AE55"/>
  <c r="AF55" s="1"/>
  <c r="AH452" i="23"/>
  <c r="AH451" s="1"/>
  <c r="AL5831" i="13"/>
  <c r="T53" i="25"/>
  <c r="V432" i="23"/>
  <c r="V431" s="1"/>
  <c r="N55" i="30"/>
  <c r="AA55" s="1"/>
  <c r="AD55" s="1"/>
  <c r="P447" i="23"/>
  <c r="AS5959" i="13"/>
  <c r="AV5959" s="1"/>
  <c r="V55" i="28"/>
  <c r="X445" i="23"/>
  <c r="Y445" s="1"/>
  <c r="G445" i="34" s="1"/>
  <c r="M54" i="28"/>
  <c r="O435" i="23"/>
  <c r="P54" i="27"/>
  <c r="R434" i="23"/>
  <c r="F451" i="34"/>
  <c r="H452"/>
  <c r="AA1701" i="13"/>
  <c r="Q17" i="30"/>
  <c r="S67" i="23"/>
  <c r="AM8018" i="13"/>
  <c r="U83" i="30"/>
  <c r="W727" i="23"/>
  <c r="Y727" s="1"/>
  <c r="G727" i="34" s="1"/>
  <c r="AO8022" i="13"/>
  <c r="W83" i="30" s="1"/>
  <c r="L8018" i="13"/>
  <c r="J83" i="30"/>
  <c r="L727" i="23"/>
  <c r="F449" i="34"/>
  <c r="H449" s="1"/>
  <c r="L449" s="1"/>
  <c r="AG449" i="23"/>
  <c r="AH449" s="1"/>
  <c r="Z449"/>
  <c r="AD449" s="1"/>
  <c r="I38" i="13"/>
  <c r="G12" i="29"/>
  <c r="I16" i="23"/>
  <c r="AD5820" i="13"/>
  <c r="AL5823"/>
  <c r="X5956"/>
  <c r="Y5959"/>
  <c r="AN5949"/>
  <c r="AO5952"/>
  <c r="W55" i="28" s="1"/>
  <c r="H5688" i="13"/>
  <c r="O5835"/>
  <c r="W5866"/>
  <c r="Z5835"/>
  <c r="M54" i="27" l="1"/>
  <c r="O434" i="23"/>
  <c r="H5687" i="13"/>
  <c r="F51" i="25"/>
  <c r="H412" i="23"/>
  <c r="V55" i="27"/>
  <c r="X444" i="23"/>
  <c r="Y444" s="1"/>
  <c r="G444" i="34" s="1"/>
  <c r="N55" i="29"/>
  <c r="AA55" s="1"/>
  <c r="AD55" s="1"/>
  <c r="P446" i="23"/>
  <c r="AS5956" i="13"/>
  <c r="AV5956" s="1"/>
  <c r="AA1697"/>
  <c r="Q17" i="29"/>
  <c r="S66" i="23"/>
  <c r="AB55" i="32"/>
  <c r="J52" i="33"/>
  <c r="M30" i="13"/>
  <c r="K12" i="28"/>
  <c r="M15" i="23"/>
  <c r="J30" i="13"/>
  <c r="H12" i="28"/>
  <c r="J15" i="23"/>
  <c r="AE55" i="31"/>
  <c r="AF55" s="1"/>
  <c r="X55"/>
  <c r="P53" i="26"/>
  <c r="R433" i="23"/>
  <c r="AP5959" i="13"/>
  <c r="AT5959" s="1"/>
  <c r="AW5959"/>
  <c r="AX5959" s="1"/>
  <c r="O55" i="30"/>
  <c r="T53" i="32"/>
  <c r="V429" i="23"/>
  <c r="I30" i="13"/>
  <c r="G12" i="28"/>
  <c r="I15" i="23"/>
  <c r="L8014" i="13"/>
  <c r="L731" i="23" s="1"/>
  <c r="J83" i="29"/>
  <c r="L726" i="23"/>
  <c r="AM8014" i="13"/>
  <c r="U83" i="29"/>
  <c r="W726" i="23"/>
  <c r="Y726" s="1"/>
  <c r="G726" i="34" s="1"/>
  <c r="AO8018" i="13"/>
  <c r="W83" i="29" s="1"/>
  <c r="N451" i="34"/>
  <c r="M452" s="1"/>
  <c r="L452"/>
  <c r="H451"/>
  <c r="L451" s="1"/>
  <c r="AC447" i="23"/>
  <c r="AF447" s="1"/>
  <c r="Q447"/>
  <c r="N30" i="13"/>
  <c r="L12" i="28"/>
  <c r="N15" i="23"/>
  <c r="F448" i="34"/>
  <c r="H448" s="1"/>
  <c r="L448" s="1"/>
  <c r="AG448" i="23"/>
  <c r="AH448" s="1"/>
  <c r="Z448"/>
  <c r="AD448" s="1"/>
  <c r="K8014" i="13"/>
  <c r="K731" i="23" s="1"/>
  <c r="I83" i="29"/>
  <c r="K726" i="23"/>
  <c r="Z5832" i="13"/>
  <c r="W5835"/>
  <c r="O5832"/>
  <c r="AN5906"/>
  <c r="AO5949"/>
  <c r="W55" i="27" s="1"/>
  <c r="X5952" i="13"/>
  <c r="Y5956"/>
  <c r="AD5817"/>
  <c r="AL5820"/>
  <c r="H5678"/>
  <c r="W731" i="23" l="1"/>
  <c r="Y734"/>
  <c r="G734" i="34" s="1"/>
  <c r="G731" s="1"/>
  <c r="V54" i="26"/>
  <c r="X443" i="23"/>
  <c r="Y443" s="1"/>
  <c r="G443" i="34" s="1"/>
  <c r="M53" i="26"/>
  <c r="O433" i="23"/>
  <c r="T53" i="31"/>
  <c r="V428" i="23"/>
  <c r="AP5956" i="13"/>
  <c r="AT5956" s="1"/>
  <c r="AW5956"/>
  <c r="AX5956" s="1"/>
  <c r="O55" i="29"/>
  <c r="Z5831" i="13"/>
  <c r="P53" i="25"/>
  <c r="R432" i="23"/>
  <c r="K8010" i="13"/>
  <c r="I83" i="28"/>
  <c r="K725" i="23"/>
  <c r="N23" i="13"/>
  <c r="L12" i="27"/>
  <c r="N14" i="23"/>
  <c r="L8010" i="13"/>
  <c r="J83" i="28"/>
  <c r="L725" i="23"/>
  <c r="AE55" i="30"/>
  <c r="AF55" s="1"/>
  <c r="X55"/>
  <c r="I52" i="33"/>
  <c r="AB55" i="31"/>
  <c r="J23" i="13"/>
  <c r="H12" i="27"/>
  <c r="J14" i="23"/>
  <c r="AA1656" i="13"/>
  <c r="Q17" i="28"/>
  <c r="S65" i="23"/>
  <c r="AC446"/>
  <c r="AF446" s="1"/>
  <c r="Q446"/>
  <c r="H411"/>
  <c r="F51" i="32"/>
  <c r="H409" i="23"/>
  <c r="N55" i="28"/>
  <c r="AA55" s="1"/>
  <c r="AD55" s="1"/>
  <c r="P445" i="23"/>
  <c r="AS5952" i="13"/>
  <c r="AV5952" s="1"/>
  <c r="F447" i="34"/>
  <c r="H447" s="1"/>
  <c r="L447" s="1"/>
  <c r="AG447" i="23"/>
  <c r="AH447" s="1"/>
  <c r="Z447"/>
  <c r="AD447" s="1"/>
  <c r="AM8010" i="13"/>
  <c r="U83" i="28"/>
  <c r="W725" i="23"/>
  <c r="Y725" s="1"/>
  <c r="G725" i="34" s="1"/>
  <c r="AO8014" i="13"/>
  <c r="W83" i="28" s="1"/>
  <c r="I23" i="13"/>
  <c r="G12" i="27"/>
  <c r="I14" i="23"/>
  <c r="M23" i="13"/>
  <c r="K12" i="27"/>
  <c r="M14" i="23"/>
  <c r="H5674" i="13"/>
  <c r="AD5814"/>
  <c r="AL5817"/>
  <c r="X5949"/>
  <c r="Y5952"/>
  <c r="AN5897"/>
  <c r="AO5906"/>
  <c r="W54" i="26" s="1"/>
  <c r="Z5823" i="13"/>
  <c r="O5831"/>
  <c r="O5823"/>
  <c r="W5832"/>
  <c r="Y731" i="23" l="1"/>
  <c r="P53" i="32"/>
  <c r="R429" i="23"/>
  <c r="AN5896" i="13"/>
  <c r="AO5896" s="1"/>
  <c r="V54" i="25"/>
  <c r="W54" s="1"/>
  <c r="X442" i="23"/>
  <c r="N55" i="27"/>
  <c r="AA55" s="1"/>
  <c r="AD55" s="1"/>
  <c r="P444" i="23"/>
  <c r="AS5949" i="13"/>
  <c r="AV5949" s="1"/>
  <c r="M12"/>
  <c r="K11" i="26"/>
  <c r="M13" i="23"/>
  <c r="Q445"/>
  <c r="AC445"/>
  <c r="AF445" s="1"/>
  <c r="J12" i="13"/>
  <c r="H11" i="26"/>
  <c r="J13" i="23"/>
  <c r="N12" i="13"/>
  <c r="L11" i="26"/>
  <c r="N13" i="23"/>
  <c r="R431"/>
  <c r="W5831" i="13"/>
  <c r="M53" i="25"/>
  <c r="O432" i="23"/>
  <c r="AP5952" i="13"/>
  <c r="AT5952" s="1"/>
  <c r="AW5952"/>
  <c r="AX5952" s="1"/>
  <c r="O55" i="28"/>
  <c r="T53" i="30"/>
  <c r="V427" i="23"/>
  <c r="F51" i="31"/>
  <c r="H408" i="23"/>
  <c r="I12" i="13"/>
  <c r="I11" s="1"/>
  <c r="G11" i="26"/>
  <c r="I13" i="23"/>
  <c r="AM8006" i="13"/>
  <c r="U83" i="27"/>
  <c r="W724" i="23"/>
  <c r="Y724" s="1"/>
  <c r="G724" i="34" s="1"/>
  <c r="AO8010" i="13"/>
  <c r="W83" i="27" s="1"/>
  <c r="F446" i="34"/>
  <c r="H446" s="1"/>
  <c r="L446" s="1"/>
  <c r="AG446" i="23"/>
  <c r="AH446" s="1"/>
  <c r="Z446"/>
  <c r="AD446" s="1"/>
  <c r="AA1602" i="13"/>
  <c r="Q17" i="27"/>
  <c r="S64" i="23"/>
  <c r="AB55" i="30"/>
  <c r="H52" i="33"/>
  <c r="L8006" i="13"/>
  <c r="J83" i="27"/>
  <c r="L724" i="23"/>
  <c r="K8006" i="13"/>
  <c r="I83" i="27"/>
  <c r="K724" i="23"/>
  <c r="X55" i="29"/>
  <c r="AE55"/>
  <c r="AF55" s="1"/>
  <c r="O5820" i="13"/>
  <c r="W5823"/>
  <c r="Z5820"/>
  <c r="AN5884"/>
  <c r="AO5897"/>
  <c r="X5906"/>
  <c r="Y5949"/>
  <c r="AD5811"/>
  <c r="AL5814"/>
  <c r="H5671"/>
  <c r="F51" i="30" l="1"/>
  <c r="H407" i="23"/>
  <c r="V54" i="32"/>
  <c r="X439" i="23"/>
  <c r="Y439" s="1"/>
  <c r="G439" i="34" s="1"/>
  <c r="K7996" i="13"/>
  <c r="I82" i="26"/>
  <c r="K723" i="23"/>
  <c r="T53" i="29"/>
  <c r="V426" i="23"/>
  <c r="AP5949" i="13"/>
  <c r="AT5949" s="1"/>
  <c r="AW5949"/>
  <c r="AX5949" s="1"/>
  <c r="O55" i="27"/>
  <c r="P53" i="31"/>
  <c r="R428" i="23"/>
  <c r="G52" i="33"/>
  <c r="AB55" i="29"/>
  <c r="L7996" i="13"/>
  <c r="J82" i="26"/>
  <c r="L723" i="23"/>
  <c r="AM7996" i="13"/>
  <c r="U82" i="26"/>
  <c r="W723" i="23"/>
  <c r="Y723" s="1"/>
  <c r="G723" i="34" s="1"/>
  <c r="AO8006" i="13"/>
  <c r="W82" i="26" s="1"/>
  <c r="N11" i="13"/>
  <c r="L11" i="25"/>
  <c r="N12" i="23"/>
  <c r="N11" s="1"/>
  <c r="M11" i="13"/>
  <c r="K11" i="25"/>
  <c r="M12" i="23"/>
  <c r="M11" s="1"/>
  <c r="AC444"/>
  <c r="AF444" s="1"/>
  <c r="Q444"/>
  <c r="X441"/>
  <c r="Y441" s="1"/>
  <c r="Y442"/>
  <c r="G442" i="34" s="1"/>
  <c r="G441" s="1"/>
  <c r="N54" i="26"/>
  <c r="AA54" s="1"/>
  <c r="AD54" s="1"/>
  <c r="P443" i="23"/>
  <c r="AS5906" i="13"/>
  <c r="AV5906" s="1"/>
  <c r="M53" i="32"/>
  <c r="O429" i="23"/>
  <c r="AA1598" i="13"/>
  <c r="Q16" i="26"/>
  <c r="S63" i="23"/>
  <c r="G11" i="25"/>
  <c r="I12" i="23"/>
  <c r="I11" s="1"/>
  <c r="X55" i="28"/>
  <c r="AE55"/>
  <c r="AF55" s="1"/>
  <c r="O431" i="23"/>
  <c r="J11" i="13"/>
  <c r="H11" i="25"/>
  <c r="J12" i="23"/>
  <c r="J11" s="1"/>
  <c r="F445" i="34"/>
  <c r="H445" s="1"/>
  <c r="L445" s="1"/>
  <c r="AG445" i="23"/>
  <c r="AH445" s="1"/>
  <c r="Z445"/>
  <c r="AD445" s="1"/>
  <c r="H5668" i="13"/>
  <c r="AD5808"/>
  <c r="AL5811"/>
  <c r="X5897"/>
  <c r="Y5906"/>
  <c r="AN5881"/>
  <c r="AO5884"/>
  <c r="W54" i="32" s="1"/>
  <c r="Z5817" i="13"/>
  <c r="O5817"/>
  <c r="W5820"/>
  <c r="M53" i="31" l="1"/>
  <c r="O428" i="23"/>
  <c r="V54" i="31"/>
  <c r="X438" i="23"/>
  <c r="Y438" s="1"/>
  <c r="G438" i="34" s="1"/>
  <c r="J8028" i="13"/>
  <c r="I8028"/>
  <c r="Q443" i="23"/>
  <c r="AC443"/>
  <c r="AF443" s="1"/>
  <c r="N8028" i="13"/>
  <c r="AM7980"/>
  <c r="U82" i="25"/>
  <c r="W82" s="1"/>
  <c r="W722" i="23"/>
  <c r="Y722" s="1"/>
  <c r="AO7996" i="13"/>
  <c r="AE55" i="27"/>
  <c r="AF55" s="1"/>
  <c r="X55"/>
  <c r="P53" i="30"/>
  <c r="R427" i="23"/>
  <c r="X5896" i="13"/>
  <c r="N54" i="25"/>
  <c r="P442" i="23"/>
  <c r="AS5897" i="13"/>
  <c r="AV5897" s="1"/>
  <c r="AP5906"/>
  <c r="AT5906" s="1"/>
  <c r="AW5906"/>
  <c r="AX5906" s="1"/>
  <c r="O54" i="26"/>
  <c r="T53" i="28"/>
  <c r="V425" i="23"/>
  <c r="F51" i="29"/>
  <c r="H406" i="23"/>
  <c r="AB55" i="28"/>
  <c r="F52" i="33"/>
  <c r="AA1585" i="13"/>
  <c r="Q16" i="25"/>
  <c r="AA1597" i="13"/>
  <c r="S62" i="23"/>
  <c r="S61" s="1"/>
  <c r="F444" i="34"/>
  <c r="H444" s="1"/>
  <c r="L444" s="1"/>
  <c r="AG444" i="23"/>
  <c r="AH444" s="1"/>
  <c r="Z444"/>
  <c r="AD444" s="1"/>
  <c r="M8028" i="13"/>
  <c r="L7980"/>
  <c r="J82" i="25"/>
  <c r="L722" i="23"/>
  <c r="L721" s="1"/>
  <c r="K7980" i="13"/>
  <c r="I82" i="25"/>
  <c r="K722" i="23"/>
  <c r="K721" s="1"/>
  <c r="O5814" i="13"/>
  <c r="W5817"/>
  <c r="Z5814"/>
  <c r="AN5878"/>
  <c r="AO5881"/>
  <c r="W54" i="31" s="1"/>
  <c r="X5884" i="13"/>
  <c r="Y5897"/>
  <c r="AD5788"/>
  <c r="AL5808"/>
  <c r="H5661"/>
  <c r="L7965" l="1"/>
  <c r="J82" i="32"/>
  <c r="L719" i="23"/>
  <c r="AV5896" i="13"/>
  <c r="E52" i="33"/>
  <c r="AB55" i="27"/>
  <c r="F51" i="28"/>
  <c r="H405" i="23"/>
  <c r="N54" i="32"/>
  <c r="AA54" s="1"/>
  <c r="AD54" s="1"/>
  <c r="P439" i="23"/>
  <c r="AS5884" i="13"/>
  <c r="AV5884" s="1"/>
  <c r="V54" i="30"/>
  <c r="X437" i="23"/>
  <c r="Y437" s="1"/>
  <c r="G437" i="34" s="1"/>
  <c r="M53" i="30"/>
  <c r="O427" i="23"/>
  <c r="M8025" i="13"/>
  <c r="K83" i="32"/>
  <c r="M729" i="23"/>
  <c r="O54" i="25"/>
  <c r="AA54"/>
  <c r="AD54" s="1"/>
  <c r="T53" i="27"/>
  <c r="V424" i="23"/>
  <c r="AP5897" i="13"/>
  <c r="AW5897"/>
  <c r="AW5896" s="1"/>
  <c r="P53" i="29"/>
  <c r="R426" i="23"/>
  <c r="K7965" i="13"/>
  <c r="I82" i="32"/>
  <c r="K719" i="23"/>
  <c r="AA1580" i="13"/>
  <c r="Q16" i="32"/>
  <c r="S59" i="23"/>
  <c r="X54" i="26"/>
  <c r="AE54"/>
  <c r="AF54" s="1"/>
  <c r="P441" i="23"/>
  <c r="AC442"/>
  <c r="AF442" s="1"/>
  <c r="Q442"/>
  <c r="Y5896" i="13"/>
  <c r="AS5896"/>
  <c r="W721" i="23"/>
  <c r="G722" i="34"/>
  <c r="AM7965" i="13"/>
  <c r="U82" i="32"/>
  <c r="W719" i="23"/>
  <c r="Y719" s="1"/>
  <c r="G719" i="34" s="1"/>
  <c r="AO7980" i="13"/>
  <c r="W82" i="32" s="1"/>
  <c r="N8025" i="13"/>
  <c r="L83" i="32"/>
  <c r="N729" i="23"/>
  <c r="F443" i="34"/>
  <c r="H443" s="1"/>
  <c r="L443" s="1"/>
  <c r="AG443" i="23"/>
  <c r="AH443" s="1"/>
  <c r="Z443"/>
  <c r="AD443" s="1"/>
  <c r="I8025" i="13"/>
  <c r="G83" i="32"/>
  <c r="I729" i="23"/>
  <c r="J8025" i="13"/>
  <c r="H83" i="32"/>
  <c r="J729" i="23"/>
  <c r="H5649" i="13"/>
  <c r="AL5788"/>
  <c r="AD5784"/>
  <c r="X5881"/>
  <c r="Y5884"/>
  <c r="AN5874"/>
  <c r="AO5878"/>
  <c r="W54" i="30" s="1"/>
  <c r="Z5811" i="13"/>
  <c r="O5811"/>
  <c r="W5814"/>
  <c r="M53" i="29" l="1"/>
  <c r="O426" i="23"/>
  <c r="P53" i="28"/>
  <c r="R425" i="23"/>
  <c r="N54" i="31"/>
  <c r="AA54" s="1"/>
  <c r="AD54" s="1"/>
  <c r="P438" i="23"/>
  <c r="AS5881" i="13"/>
  <c r="AV5881" s="1"/>
  <c r="I8022"/>
  <c r="AS8025"/>
  <c r="AV8025" s="1"/>
  <c r="G83" i="31"/>
  <c r="I728" i="23"/>
  <c r="Y8025" i="13"/>
  <c r="N8022"/>
  <c r="L83" i="31"/>
  <c r="N728" i="23"/>
  <c r="AM7961" i="13"/>
  <c r="U82" i="31"/>
  <c r="W718" i="23"/>
  <c r="Y718" s="1"/>
  <c r="G718" i="34" s="1"/>
  <c r="AO7965" i="13"/>
  <c r="W82" i="31" s="1"/>
  <c r="AF441" i="23"/>
  <c r="AA1577" i="13"/>
  <c r="Q16" i="31"/>
  <c r="S58" i="23"/>
  <c r="M8022" i="13"/>
  <c r="K83" i="31"/>
  <c r="M728" i="23"/>
  <c r="L7961" i="13"/>
  <c r="J82" i="31"/>
  <c r="L718" i="23"/>
  <c r="AX5897" i="13"/>
  <c r="AX5896" s="1"/>
  <c r="V54" i="29"/>
  <c r="X436" i="23"/>
  <c r="Y436" s="1"/>
  <c r="G436" i="34" s="1"/>
  <c r="T52" i="26"/>
  <c r="V423" i="23"/>
  <c r="AP5884" i="13"/>
  <c r="AT5884" s="1"/>
  <c r="AW5884"/>
  <c r="AX5884" s="1"/>
  <c r="O54" i="32"/>
  <c r="F51" i="27"/>
  <c r="H404" i="23"/>
  <c r="J8022" i="13"/>
  <c r="H83" i="31"/>
  <c r="J728" i="23"/>
  <c r="F442" i="34"/>
  <c r="Z442" i="23"/>
  <c r="AG442"/>
  <c r="AG441" s="1"/>
  <c r="AC441"/>
  <c r="Q441"/>
  <c r="AB54" i="26"/>
  <c r="D52" i="33"/>
  <c r="K7961" i="13"/>
  <c r="I82" i="31"/>
  <c r="K718" i="23"/>
  <c r="AP5896" i="13"/>
  <c r="AT5897"/>
  <c r="AE54" i="25"/>
  <c r="AF54" s="1"/>
  <c r="X54"/>
  <c r="Q439" i="23"/>
  <c r="AC439"/>
  <c r="AF439" s="1"/>
  <c r="O5808" i="13"/>
  <c r="W5811"/>
  <c r="Z5808"/>
  <c r="AN5870"/>
  <c r="AO5874"/>
  <c r="W54" i="29" s="1"/>
  <c r="X5878" i="13"/>
  <c r="Y5881"/>
  <c r="H5627"/>
  <c r="AD5783"/>
  <c r="AD5772"/>
  <c r="AL5784"/>
  <c r="AL5783" l="1"/>
  <c r="T52" i="25"/>
  <c r="V422" i="23"/>
  <c r="V421" s="1"/>
  <c r="AP5881" i="13"/>
  <c r="AT5881" s="1"/>
  <c r="AW5881"/>
  <c r="AX5881" s="1"/>
  <c r="O54" i="31"/>
  <c r="P53" i="27"/>
  <c r="R424" i="23"/>
  <c r="Z439"/>
  <c r="AD439" s="1"/>
  <c r="AG439"/>
  <c r="AH439" s="1"/>
  <c r="F439" i="34"/>
  <c r="H439" s="1"/>
  <c r="L439" s="1"/>
  <c r="H442"/>
  <c r="F441"/>
  <c r="L7957" i="13"/>
  <c r="J82" i="30"/>
  <c r="L717" i="23"/>
  <c r="AA1554" i="13"/>
  <c r="Q16" i="30"/>
  <c r="S57" i="23"/>
  <c r="AM7957" i="13"/>
  <c r="U82" i="30"/>
  <c r="W717" i="23"/>
  <c r="Y717" s="1"/>
  <c r="G717" i="34" s="1"/>
  <c r="AO7961" i="13"/>
  <c r="W82" i="30" s="1"/>
  <c r="AP8025" i="13"/>
  <c r="AT8025" s="1"/>
  <c r="AW8025"/>
  <c r="AX8025" s="1"/>
  <c r="O83" i="31"/>
  <c r="I8018" i="13"/>
  <c r="AS8022"/>
  <c r="AV8022" s="1"/>
  <c r="G83" i="30"/>
  <c r="I727" i="23"/>
  <c r="Y8022" i="13"/>
  <c r="AC438" i="23"/>
  <c r="AF438" s="1"/>
  <c r="Q438"/>
  <c r="AA83" i="31"/>
  <c r="AD83" s="1"/>
  <c r="F50" i="26"/>
  <c r="H403" i="23"/>
  <c r="N54" i="30"/>
  <c r="AA54" s="1"/>
  <c r="AD54" s="1"/>
  <c r="P437" i="23"/>
  <c r="AS5878" i="13"/>
  <c r="AV5878" s="1"/>
  <c r="V54" i="28"/>
  <c r="X435" i="23"/>
  <c r="Y435" s="1"/>
  <c r="G435" i="34" s="1"/>
  <c r="M53" i="28"/>
  <c r="O425" i="23"/>
  <c r="C52" i="33"/>
  <c r="K52" s="1"/>
  <c r="P52" s="1"/>
  <c r="AB54" i="25"/>
  <c r="K7957" i="13"/>
  <c r="I82" i="30"/>
  <c r="K717" i="23"/>
  <c r="AD442"/>
  <c r="AD441" s="1"/>
  <c r="Z441"/>
  <c r="J8018" i="13"/>
  <c r="H83" i="30"/>
  <c r="J727" i="23"/>
  <c r="X54" i="32"/>
  <c r="AE54"/>
  <c r="AF54" s="1"/>
  <c r="M8018" i="13"/>
  <c r="K83" i="30"/>
  <c r="M727" i="23"/>
  <c r="N8018" i="13"/>
  <c r="L83" i="30"/>
  <c r="N727" i="23"/>
  <c r="AC728"/>
  <c r="AF728" s="1"/>
  <c r="Q728"/>
  <c r="AH442"/>
  <c r="AH441" s="1"/>
  <c r="AD5769" i="13"/>
  <c r="AL5772"/>
  <c r="H5624"/>
  <c r="X5874"/>
  <c r="Y5878"/>
  <c r="AN5866"/>
  <c r="AO5870"/>
  <c r="W54" i="28" s="1"/>
  <c r="Z5788" i="13"/>
  <c r="O5788"/>
  <c r="W5808"/>
  <c r="M53" i="27" l="1"/>
  <c r="O424" i="23"/>
  <c r="P52" i="26"/>
  <c r="R423" i="23"/>
  <c r="V54" i="27"/>
  <c r="X434" i="23"/>
  <c r="Y434" s="1"/>
  <c r="G434" i="34" s="1"/>
  <c r="N54" i="29"/>
  <c r="AA54" s="1"/>
  <c r="AD54" s="1"/>
  <c r="P436" i="23"/>
  <c r="AS5874" i="13"/>
  <c r="AV5874" s="1"/>
  <c r="T52" i="32"/>
  <c r="V419" i="23"/>
  <c r="F728" i="34"/>
  <c r="H728" s="1"/>
  <c r="L728" s="1"/>
  <c r="AG728" i="23"/>
  <c r="AH728" s="1"/>
  <c r="Z728"/>
  <c r="AD728" s="1"/>
  <c r="N8014" i="13"/>
  <c r="N731" i="23" s="1"/>
  <c r="L83" i="29"/>
  <c r="N726" i="23"/>
  <c r="J8014" i="13"/>
  <c r="J731" i="23" s="1"/>
  <c r="H83" i="29"/>
  <c r="J726" i="23"/>
  <c r="AC437"/>
  <c r="AF437" s="1"/>
  <c r="Q437"/>
  <c r="AG438"/>
  <c r="AH438" s="1"/>
  <c r="F438" i="34"/>
  <c r="H438" s="1"/>
  <c r="L438" s="1"/>
  <c r="Z438" i="23"/>
  <c r="AD438" s="1"/>
  <c r="AP8022" i="13"/>
  <c r="AT8022" s="1"/>
  <c r="AW8022"/>
  <c r="AX8022" s="1"/>
  <c r="O83" i="30"/>
  <c r="I8014" i="13"/>
  <c r="AS8018"/>
  <c r="AV8018" s="1"/>
  <c r="G83" i="29"/>
  <c r="I726" i="23"/>
  <c r="Y8018" i="13"/>
  <c r="AA1551"/>
  <c r="Q16" i="29"/>
  <c r="S56" i="23"/>
  <c r="AA83" i="30"/>
  <c r="AD83" s="1"/>
  <c r="AP5878" i="13"/>
  <c r="AT5878" s="1"/>
  <c r="AW5878"/>
  <c r="AX5878" s="1"/>
  <c r="O54" i="30"/>
  <c r="H5623" i="13"/>
  <c r="F50" i="25"/>
  <c r="H402" i="23"/>
  <c r="M8014" i="13"/>
  <c r="M731" i="23" s="1"/>
  <c r="K83" i="29"/>
  <c r="M726" i="23"/>
  <c r="AB54" i="32"/>
  <c r="J51" i="33"/>
  <c r="K7946" i="13"/>
  <c r="I82" i="29"/>
  <c r="K716" i="23"/>
  <c r="Q727"/>
  <c r="AC727"/>
  <c r="AF727" s="1"/>
  <c r="X83" i="31"/>
  <c r="AE83"/>
  <c r="AF83" s="1"/>
  <c r="AM7946" i="13"/>
  <c r="U82" i="29"/>
  <c r="W716" i="23"/>
  <c r="Y716" s="1"/>
  <c r="G716" i="34" s="1"/>
  <c r="AO7957" i="13"/>
  <c r="W82" i="29" s="1"/>
  <c r="L7946" i="13"/>
  <c r="J82" i="29"/>
  <c r="L716" i="23"/>
  <c r="L442" i="34"/>
  <c r="N441"/>
  <c r="M442" s="1"/>
  <c r="H441"/>
  <c r="L441" s="1"/>
  <c r="X54" i="31"/>
  <c r="AE54"/>
  <c r="AF54" s="1"/>
  <c r="W5788" i="13"/>
  <c r="O5784"/>
  <c r="O5783" s="1"/>
  <c r="Z5784"/>
  <c r="AN5835"/>
  <c r="AO5866"/>
  <c r="W54" i="27" s="1"/>
  <c r="X5870" i="13"/>
  <c r="Y5874"/>
  <c r="AD5766"/>
  <c r="AL5769"/>
  <c r="H5614"/>
  <c r="AA83" i="29" l="1"/>
  <c r="AD83" s="1"/>
  <c r="I731" i="23"/>
  <c r="Q734"/>
  <c r="F734" i="34" s="1"/>
  <c r="AC734" i="23"/>
  <c r="AF734" s="1"/>
  <c r="H5610" i="13"/>
  <c r="F50" i="32"/>
  <c r="H399" i="23"/>
  <c r="V53" i="26"/>
  <c r="X433" i="23"/>
  <c r="Y433" s="1"/>
  <c r="G433" i="34" s="1"/>
  <c r="T52" i="31"/>
  <c r="V418" i="23"/>
  <c r="AP5874" i="13"/>
  <c r="AT5874" s="1"/>
  <c r="AW5874"/>
  <c r="AX5874" s="1"/>
  <c r="O54" i="29"/>
  <c r="P52" i="25"/>
  <c r="R422" i="23"/>
  <c r="Z5783" i="13"/>
  <c r="M52" i="26"/>
  <c r="O423" i="23"/>
  <c r="K7921" i="13"/>
  <c r="I82" i="28"/>
  <c r="K715" i="23"/>
  <c r="H401"/>
  <c r="AE54" i="30"/>
  <c r="AF54" s="1"/>
  <c r="X54"/>
  <c r="AA1539" i="13"/>
  <c r="Q16" i="28"/>
  <c r="S55" i="23"/>
  <c r="Q726"/>
  <c r="AC726"/>
  <c r="AF726" s="1"/>
  <c r="AE83" i="30"/>
  <c r="AF83" s="1"/>
  <c r="X83"/>
  <c r="F437" i="34"/>
  <c r="H437" s="1"/>
  <c r="L437" s="1"/>
  <c r="AG437" i="23"/>
  <c r="AH437" s="1"/>
  <c r="Z437"/>
  <c r="AD437" s="1"/>
  <c r="J8010" i="13"/>
  <c r="H83" i="28"/>
  <c r="J725" i="23"/>
  <c r="AC436"/>
  <c r="AF436" s="1"/>
  <c r="Q436"/>
  <c r="N54" i="28"/>
  <c r="AA54" s="1"/>
  <c r="AD54" s="1"/>
  <c r="P435" i="23"/>
  <c r="AS5870" i="13"/>
  <c r="AV5870" s="1"/>
  <c r="AB54" i="31"/>
  <c r="I51" i="33"/>
  <c r="L7921" i="13"/>
  <c r="J82" i="28"/>
  <c r="L715" i="23"/>
  <c r="AM7921" i="13"/>
  <c r="U82" i="28"/>
  <c r="W715" i="23"/>
  <c r="Y715" s="1"/>
  <c r="G715" i="34" s="1"/>
  <c r="AO7946" i="13"/>
  <c r="W82" i="28" s="1"/>
  <c r="I80" i="33"/>
  <c r="AB83" i="31"/>
  <c r="F727" i="34"/>
  <c r="H727" s="1"/>
  <c r="L727" s="1"/>
  <c r="AG727" i="23"/>
  <c r="AH727" s="1"/>
  <c r="Z727"/>
  <c r="AD727" s="1"/>
  <c r="M8010" i="13"/>
  <c r="K83" i="28"/>
  <c r="M725" i="23"/>
  <c r="AP8018" i="13"/>
  <c r="AT8018" s="1"/>
  <c r="AW8018"/>
  <c r="AX8018" s="1"/>
  <c r="O83" i="29"/>
  <c r="I8010" i="13"/>
  <c r="AS8014"/>
  <c r="AV8014" s="1"/>
  <c r="G83" i="28"/>
  <c r="I725" i="23"/>
  <c r="Y8014" i="13"/>
  <c r="N8010"/>
  <c r="L83" i="28"/>
  <c r="N725" i="23"/>
  <c r="AD5763" i="13"/>
  <c r="AL5766"/>
  <c r="X5866"/>
  <c r="Y5870"/>
  <c r="AN5832"/>
  <c r="AO5835"/>
  <c r="W53" i="26" s="1"/>
  <c r="H5607" i="13"/>
  <c r="Z5772"/>
  <c r="O5772"/>
  <c r="W5784"/>
  <c r="H734" i="34" l="1"/>
  <c r="F731"/>
  <c r="AC731" i="23"/>
  <c r="Q731"/>
  <c r="AG734"/>
  <c r="AH734" s="1"/>
  <c r="AH731" s="1"/>
  <c r="Z734"/>
  <c r="Z731" s="1"/>
  <c r="P52" i="32"/>
  <c r="R419" i="23"/>
  <c r="AP5870" i="13"/>
  <c r="AT5870" s="1"/>
  <c r="AW5870"/>
  <c r="AX5870" s="1"/>
  <c r="O54" i="28"/>
  <c r="T52" i="30"/>
  <c r="V417" i="23"/>
  <c r="N8006" i="13"/>
  <c r="L83" i="27"/>
  <c r="N724" i="23"/>
  <c r="AC725"/>
  <c r="AF725" s="1"/>
  <c r="Q725"/>
  <c r="X83" i="29"/>
  <c r="AE83"/>
  <c r="AF83" s="1"/>
  <c r="AM7873" i="13"/>
  <c r="U82" i="27"/>
  <c r="W714" i="23"/>
  <c r="Y714" s="1"/>
  <c r="G714" i="34" s="1"/>
  <c r="AO7921" i="13"/>
  <c r="W82" i="27" s="1"/>
  <c r="F726" i="34"/>
  <c r="H726" s="1"/>
  <c r="L726" s="1"/>
  <c r="AG726" i="23"/>
  <c r="AH726" s="1"/>
  <c r="Z726"/>
  <c r="AD726" s="1"/>
  <c r="AB54" i="30"/>
  <c r="H51" i="33"/>
  <c r="R421" i="23"/>
  <c r="X54" i="29"/>
  <c r="AE54"/>
  <c r="AF54" s="1"/>
  <c r="F50" i="31"/>
  <c r="H398" i="23"/>
  <c r="W5783" i="13"/>
  <c r="M52" i="25"/>
  <c r="O422" i="23"/>
  <c r="F50" i="30"/>
  <c r="H397" i="23"/>
  <c r="AN5831" i="13"/>
  <c r="AO5831" s="1"/>
  <c r="V53" i="25"/>
  <c r="W53" s="1"/>
  <c r="X432" i="23"/>
  <c r="N54" i="27"/>
  <c r="AA54" s="1"/>
  <c r="AD54" s="1"/>
  <c r="P434" i="23"/>
  <c r="AS5866" i="13"/>
  <c r="AV5866" s="1"/>
  <c r="AP8014"/>
  <c r="AT8014" s="1"/>
  <c r="AW8014"/>
  <c r="AX8014" s="1"/>
  <c r="O83" i="28"/>
  <c r="I8006" i="13"/>
  <c r="AS8010"/>
  <c r="AV8010" s="1"/>
  <c r="G83" i="27"/>
  <c r="I724" i="23"/>
  <c r="Y8010" i="13"/>
  <c r="M8006"/>
  <c r="K83" i="27"/>
  <c r="M724" i="23"/>
  <c r="L7873" i="13"/>
  <c r="J82" i="27"/>
  <c r="L714" i="23"/>
  <c r="AC435"/>
  <c r="AF435" s="1"/>
  <c r="Q435"/>
  <c r="F436" i="34"/>
  <c r="H436" s="1"/>
  <c r="L436" s="1"/>
  <c r="Z436" i="23"/>
  <c r="AD436" s="1"/>
  <c r="AG436"/>
  <c r="AH436" s="1"/>
  <c r="J8006" i="13"/>
  <c r="H83" i="27"/>
  <c r="J724" i="23"/>
  <c r="H80" i="33"/>
  <c r="AB83" i="30"/>
  <c r="AA1488" i="13"/>
  <c r="Q16" i="27"/>
  <c r="S54" i="23"/>
  <c r="K7873" i="13"/>
  <c r="I82" i="27"/>
  <c r="K714" i="23"/>
  <c r="AA83" i="28"/>
  <c r="AD83" s="1"/>
  <c r="Z5769" i="13"/>
  <c r="AN5823"/>
  <c r="AO5832"/>
  <c r="X5835"/>
  <c r="Y5866"/>
  <c r="AD5760"/>
  <c r="AL5763"/>
  <c r="O5769"/>
  <c r="W5772"/>
  <c r="H5604"/>
  <c r="L734" i="34" l="1"/>
  <c r="N731"/>
  <c r="M732" s="1"/>
  <c r="H731"/>
  <c r="L731" s="1"/>
  <c r="AD734" i="23"/>
  <c r="AD731" s="1"/>
  <c r="M52" i="32"/>
  <c r="O419" i="23"/>
  <c r="T52" i="29"/>
  <c r="V416" i="23"/>
  <c r="AP5866" i="13"/>
  <c r="AT5866" s="1"/>
  <c r="AW5866"/>
  <c r="AX5866" s="1"/>
  <c r="O54" i="27"/>
  <c r="P52" i="31"/>
  <c r="R418" i="23"/>
  <c r="AA1485" i="13"/>
  <c r="Q15" i="26"/>
  <c r="S53" i="23"/>
  <c r="M7996" i="13"/>
  <c r="K82" i="26"/>
  <c r="M723" i="23"/>
  <c r="AC724"/>
  <c r="AF724" s="1"/>
  <c r="Q724"/>
  <c r="X83" i="28"/>
  <c r="AE83"/>
  <c r="AF83" s="1"/>
  <c r="AC434" i="23"/>
  <c r="AF434" s="1"/>
  <c r="Q434"/>
  <c r="X431"/>
  <c r="Y431" s="1"/>
  <c r="Y432"/>
  <c r="G432" i="34" s="1"/>
  <c r="G431" s="1"/>
  <c r="AM7869" i="13"/>
  <c r="U81" i="26"/>
  <c r="W713" i="23"/>
  <c r="Y713" s="1"/>
  <c r="G713" i="34" s="1"/>
  <c r="AO7873" i="13"/>
  <c r="W81" i="26" s="1"/>
  <c r="AB83" i="29"/>
  <c r="G80" i="33"/>
  <c r="AE54" i="28"/>
  <c r="AF54" s="1"/>
  <c r="X54"/>
  <c r="N53" i="26"/>
  <c r="AA53" s="1"/>
  <c r="AD53" s="1"/>
  <c r="P433" i="23"/>
  <c r="AS5835" i="13"/>
  <c r="AV5835" s="1"/>
  <c r="V53" i="32"/>
  <c r="X429" i="23"/>
  <c r="Y429" s="1"/>
  <c r="G429" i="34" s="1"/>
  <c r="K7869" i="13"/>
  <c r="I81" i="26"/>
  <c r="K713" i="23"/>
  <c r="J7996" i="13"/>
  <c r="H82" i="26"/>
  <c r="J723" i="23"/>
  <c r="F435" i="34"/>
  <c r="H435" s="1"/>
  <c r="L435" s="1"/>
  <c r="Z435" i="23"/>
  <c r="AD435" s="1"/>
  <c r="AG435"/>
  <c r="AH435" s="1"/>
  <c r="L7869" i="13"/>
  <c r="J81" i="26"/>
  <c r="L713" i="23"/>
  <c r="AP8010" i="13"/>
  <c r="AT8010" s="1"/>
  <c r="AW8010"/>
  <c r="AX8010" s="1"/>
  <c r="O83" i="27"/>
  <c r="I7996" i="13"/>
  <c r="G82" i="26"/>
  <c r="AS8006" i="13"/>
  <c r="AV8006" s="1"/>
  <c r="I723" i="23"/>
  <c r="Y8006" i="13"/>
  <c r="O421" i="23"/>
  <c r="AB54" i="29"/>
  <c r="G51" i="33"/>
  <c r="F725" i="34"/>
  <c r="H725" s="1"/>
  <c r="L725" s="1"/>
  <c r="AG725" i="23"/>
  <c r="AH725" s="1"/>
  <c r="Z725"/>
  <c r="AD725" s="1"/>
  <c r="N7996" i="13"/>
  <c r="L82" i="26"/>
  <c r="N723" i="23"/>
  <c r="AA83" i="27"/>
  <c r="AD83" s="1"/>
  <c r="O5766" i="13"/>
  <c r="W5769"/>
  <c r="AD5744"/>
  <c r="AL5760"/>
  <c r="X5832"/>
  <c r="Y5835"/>
  <c r="AN5820"/>
  <c r="AO5823"/>
  <c r="W53" i="32" s="1"/>
  <c r="Z5766" i="13"/>
  <c r="H5600"/>
  <c r="Q85" i="26" l="1"/>
  <c r="Q12" i="35" s="1"/>
  <c r="T52" i="28"/>
  <c r="V415" i="23"/>
  <c r="M52" i="31"/>
  <c r="O418" i="23"/>
  <c r="AP8006" i="13"/>
  <c r="AT8006" s="1"/>
  <c r="AW8006"/>
  <c r="AX8006" s="1"/>
  <c r="O82" i="26"/>
  <c r="P52" i="30"/>
  <c r="R417" i="23"/>
  <c r="V53" i="31"/>
  <c r="X428" i="23"/>
  <c r="Y428" s="1"/>
  <c r="G428" i="34" s="1"/>
  <c r="X5831" i="13"/>
  <c r="N53" i="25"/>
  <c r="P432" i="23"/>
  <c r="AS5832" i="13"/>
  <c r="AV5832" s="1"/>
  <c r="N7980"/>
  <c r="L82" i="25"/>
  <c r="N722" i="23"/>
  <c r="N721" s="1"/>
  <c r="AC723"/>
  <c r="AF723" s="1"/>
  <c r="Q723"/>
  <c r="X83" i="27"/>
  <c r="AE83"/>
  <c r="AF83" s="1"/>
  <c r="K7854" i="13"/>
  <c r="K7868"/>
  <c r="I81" i="25"/>
  <c r="K712" i="23"/>
  <c r="K711" s="1"/>
  <c r="AC433"/>
  <c r="AF433" s="1"/>
  <c r="Q433"/>
  <c r="AM7854" i="13"/>
  <c r="AM7868"/>
  <c r="U81" i="25"/>
  <c r="W81" s="1"/>
  <c r="W712" i="23"/>
  <c r="AO7869" i="13"/>
  <c r="F80" i="33"/>
  <c r="AB83" i="28"/>
  <c r="AA1414" i="13"/>
  <c r="Q15" i="25"/>
  <c r="AA1484" i="13"/>
  <c r="S52" i="23"/>
  <c r="S51" s="1"/>
  <c r="AA82" i="26"/>
  <c r="AD82" s="1"/>
  <c r="F50" i="28"/>
  <c r="H395" i="23"/>
  <c r="AP5835" i="13"/>
  <c r="AT5835" s="1"/>
  <c r="AW5835"/>
  <c r="AX5835" s="1"/>
  <c r="O53" i="26"/>
  <c r="I7980" i="13"/>
  <c r="G82" i="25"/>
  <c r="I722" i="23"/>
  <c r="AS7996" i="13"/>
  <c r="AV7996" s="1"/>
  <c r="Y7996"/>
  <c r="L7854"/>
  <c r="L7868"/>
  <c r="J81" i="25"/>
  <c r="L712" i="23"/>
  <c r="L711" s="1"/>
  <c r="J7980" i="13"/>
  <c r="H82" i="25"/>
  <c r="J722" i="23"/>
  <c r="J721" s="1"/>
  <c r="AB54" i="28"/>
  <c r="F51" i="33"/>
  <c r="F434" i="34"/>
  <c r="H434" s="1"/>
  <c r="L434" s="1"/>
  <c r="Z434" i="23"/>
  <c r="AD434" s="1"/>
  <c r="AG434"/>
  <c r="AH434" s="1"/>
  <c r="F724" i="34"/>
  <c r="H724" s="1"/>
  <c r="L724" s="1"/>
  <c r="AG724" i="23"/>
  <c r="AH724" s="1"/>
  <c r="Z724"/>
  <c r="AD724" s="1"/>
  <c r="M7980" i="13"/>
  <c r="K82" i="25"/>
  <c r="M722" i="23"/>
  <c r="M721" s="1"/>
  <c r="X54" i="27"/>
  <c r="AE54"/>
  <c r="AF54" s="1"/>
  <c r="Z5763" i="13"/>
  <c r="AN5817"/>
  <c r="AO5820"/>
  <c r="W53" i="31" s="1"/>
  <c r="X5823" i="13"/>
  <c r="Y5832"/>
  <c r="AD5699"/>
  <c r="AL5744"/>
  <c r="O5763"/>
  <c r="W5766"/>
  <c r="H5596"/>
  <c r="Q85" i="25" l="1"/>
  <c r="Q11" i="35" s="1"/>
  <c r="Q722" i="23"/>
  <c r="T52" i="27"/>
  <c r="V414" i="23"/>
  <c r="F50" i="27"/>
  <c r="H394" i="23"/>
  <c r="N53" i="32"/>
  <c r="AA53" s="1"/>
  <c r="AD53" s="1"/>
  <c r="P429" i="23"/>
  <c r="AS5823" i="13"/>
  <c r="AV5823" s="1"/>
  <c r="V53" i="30"/>
  <c r="X427" i="23"/>
  <c r="Y427" s="1"/>
  <c r="G427" i="34" s="1"/>
  <c r="E51" i="33"/>
  <c r="AB54" i="27"/>
  <c r="J7965" i="13"/>
  <c r="H82" i="32"/>
  <c r="J719" i="23"/>
  <c r="L7846" i="13"/>
  <c r="J81" i="32"/>
  <c r="L709" i="23"/>
  <c r="AA82" i="25"/>
  <c r="AD82" s="1"/>
  <c r="O82"/>
  <c r="AE53" i="26"/>
  <c r="AF53" s="1"/>
  <c r="X53"/>
  <c r="AA1371" i="13"/>
  <c r="Q15" i="32"/>
  <c r="S49" i="23"/>
  <c r="W711"/>
  <c r="Y711" s="1"/>
  <c r="Y712"/>
  <c r="G712" i="34" s="1"/>
  <c r="G711" s="1"/>
  <c r="AO7868" i="13"/>
  <c r="F433" i="34"/>
  <c r="H433" s="1"/>
  <c r="L433" s="1"/>
  <c r="Z433" i="23"/>
  <c r="AD433" s="1"/>
  <c r="AG433"/>
  <c r="AH433" s="1"/>
  <c r="F723" i="34"/>
  <c r="H723" s="1"/>
  <c r="L723" s="1"/>
  <c r="AG723" i="23"/>
  <c r="AH723" s="1"/>
  <c r="Z723"/>
  <c r="AD723" s="1"/>
  <c r="N7965" i="13"/>
  <c r="L82" i="32"/>
  <c r="N719" i="23"/>
  <c r="P431"/>
  <c r="Q432"/>
  <c r="AC432"/>
  <c r="AF432" s="1"/>
  <c r="AS5831" i="13"/>
  <c r="Y5831"/>
  <c r="M52" i="30"/>
  <c r="O417" i="23"/>
  <c r="AP5832" i="13"/>
  <c r="AW5832"/>
  <c r="AW5831" s="1"/>
  <c r="P52" i="29"/>
  <c r="R416" i="23"/>
  <c r="M7965" i="13"/>
  <c r="K82" i="32"/>
  <c r="M719" i="23"/>
  <c r="AP7996" i="13"/>
  <c r="AT7996" s="1"/>
  <c r="AW7996"/>
  <c r="I721" i="23"/>
  <c r="AC722"/>
  <c r="AF722" s="1"/>
  <c r="I7965" i="13"/>
  <c r="G82" i="32"/>
  <c r="I719" i="23"/>
  <c r="AS7980" i="13"/>
  <c r="AV7980" s="1"/>
  <c r="Y7980"/>
  <c r="AM7846"/>
  <c r="U81" i="32"/>
  <c r="W709" i="23"/>
  <c r="Y709" s="1"/>
  <c r="G709" i="34" s="1"/>
  <c r="AO7854" i="13"/>
  <c r="W81" i="32" s="1"/>
  <c r="K7846" i="13"/>
  <c r="I81" i="32"/>
  <c r="K709" i="23"/>
  <c r="AB83" i="27"/>
  <c r="E80" i="33"/>
  <c r="AV5831" i="13"/>
  <c r="AA53" i="25"/>
  <c r="AD53" s="1"/>
  <c r="O53"/>
  <c r="X82" i="26"/>
  <c r="AE82"/>
  <c r="AF82" s="1"/>
  <c r="H5567" i="13"/>
  <c r="O5760"/>
  <c r="W5763"/>
  <c r="AL5699"/>
  <c r="AD5688"/>
  <c r="AD5687" s="1"/>
  <c r="X5820"/>
  <c r="Y5823"/>
  <c r="AN5814"/>
  <c r="AO5817"/>
  <c r="W53" i="30" s="1"/>
  <c r="Z5760" i="13"/>
  <c r="Q86" i="32" l="1"/>
  <c r="Q19" i="35" s="1"/>
  <c r="AX5832" i="13"/>
  <c r="AX5831" s="1"/>
  <c r="AA82" i="32"/>
  <c r="AD82" s="1"/>
  <c r="P52" i="28"/>
  <c r="R415" i="23"/>
  <c r="AP5823" i="13"/>
  <c r="AT5823" s="1"/>
  <c r="AW5823"/>
  <c r="AX5823" s="1"/>
  <c r="O53" i="32"/>
  <c r="M52" i="29"/>
  <c r="O416" i="23"/>
  <c r="F49" i="26"/>
  <c r="H393" i="23"/>
  <c r="X53" i="25"/>
  <c r="AE53"/>
  <c r="AF53" s="1"/>
  <c r="K7841" i="13"/>
  <c r="I81" i="31"/>
  <c r="K708" i="23"/>
  <c r="AM7841" i="13"/>
  <c r="U81" i="31"/>
  <c r="W708" i="23"/>
  <c r="Y708" s="1"/>
  <c r="G708" i="34" s="1"/>
  <c r="AO7846" i="13"/>
  <c r="W81" i="31" s="1"/>
  <c r="AG722" i="23"/>
  <c r="AH722" s="1"/>
  <c r="F722" i="34"/>
  <c r="Z722" i="23"/>
  <c r="AF431"/>
  <c r="Q431"/>
  <c r="AC431"/>
  <c r="AA1363" i="13"/>
  <c r="Q15" i="31"/>
  <c r="S48" i="23"/>
  <c r="J7961" i="13"/>
  <c r="H82" i="31"/>
  <c r="J718" i="23"/>
  <c r="AC429"/>
  <c r="AF429" s="1"/>
  <c r="Q429"/>
  <c r="V53" i="29"/>
  <c r="X426" i="23"/>
  <c r="Y426" s="1"/>
  <c r="G426" i="34" s="1"/>
  <c r="N53" i="31"/>
  <c r="AA53" s="1"/>
  <c r="AD53" s="1"/>
  <c r="P428" i="23"/>
  <c r="AS5820" i="13"/>
  <c r="AV5820" s="1"/>
  <c r="T51" i="26"/>
  <c r="V413" i="23"/>
  <c r="D80" i="33"/>
  <c r="AB82" i="26"/>
  <c r="AP7980" i="13"/>
  <c r="AT7980" s="1"/>
  <c r="AW7980"/>
  <c r="AX7980" s="1"/>
  <c r="O82" i="32"/>
  <c r="AC719" i="23"/>
  <c r="AF719" s="1"/>
  <c r="Q719"/>
  <c r="I7961" i="13"/>
  <c r="G82" i="31"/>
  <c r="I718" i="23"/>
  <c r="AS7965" i="13"/>
  <c r="AV7965" s="1"/>
  <c r="Y7965"/>
  <c r="AX7996"/>
  <c r="M7961"/>
  <c r="K82" i="31"/>
  <c r="M718" i="23"/>
  <c r="AP5831" i="13"/>
  <c r="AT5832"/>
  <c r="F432" i="34"/>
  <c r="AG432" i="23"/>
  <c r="AG431" s="1"/>
  <c r="Z432"/>
  <c r="N7961" i="13"/>
  <c r="L82" i="31"/>
  <c r="N718" i="23"/>
  <c r="AB53" i="26"/>
  <c r="D51" i="33"/>
  <c r="X82" i="25"/>
  <c r="AE82"/>
  <c r="AF82" s="1"/>
  <c r="L7841" i="13"/>
  <c r="J81" i="31"/>
  <c r="L708" i="23"/>
  <c r="Z5744" i="13"/>
  <c r="AN5811"/>
  <c r="AO5814"/>
  <c r="W53" i="29" s="1"/>
  <c r="X5817" i="13"/>
  <c r="Y5820"/>
  <c r="O5744"/>
  <c r="W5760"/>
  <c r="H5564"/>
  <c r="AD5678"/>
  <c r="AL5688"/>
  <c r="Q86" i="31" l="1"/>
  <c r="Q18" i="35" s="1"/>
  <c r="L7837" i="13"/>
  <c r="J81" i="30"/>
  <c r="L707" i="23"/>
  <c r="AD432"/>
  <c r="AD431" s="1"/>
  <c r="Z431"/>
  <c r="H432" i="34"/>
  <c r="F431"/>
  <c r="AP7965" i="13"/>
  <c r="AT7965" s="1"/>
  <c r="AW7965"/>
  <c r="AX7965" s="1"/>
  <c r="O82" i="31"/>
  <c r="Q718" i="23"/>
  <c r="AC718"/>
  <c r="AF718" s="1"/>
  <c r="I7957" i="13"/>
  <c r="G82" i="30"/>
  <c r="I717" i="23"/>
  <c r="AS7961" i="13"/>
  <c r="AV7961" s="1"/>
  <c r="Y7961"/>
  <c r="F429" i="34"/>
  <c r="H429" s="1"/>
  <c r="L429" s="1"/>
  <c r="Z429" i="23"/>
  <c r="AD429" s="1"/>
  <c r="AG429"/>
  <c r="AH429" s="1"/>
  <c r="J7957" i="13"/>
  <c r="H82" i="30"/>
  <c r="J717" i="23"/>
  <c r="AD722"/>
  <c r="AM7837" i="13"/>
  <c r="U81" i="30"/>
  <c r="W707" i="23"/>
  <c r="Y707" s="1"/>
  <c r="G707" i="34" s="1"/>
  <c r="AO7841" i="13"/>
  <c r="W81" i="30" s="1"/>
  <c r="X53" i="32"/>
  <c r="AE53"/>
  <c r="AF53" s="1"/>
  <c r="AL5687" i="13"/>
  <c r="T51" i="25"/>
  <c r="V412" i="23"/>
  <c r="V411" s="1"/>
  <c r="H5563" i="13"/>
  <c r="F49" i="25"/>
  <c r="H392" i="23"/>
  <c r="N53" i="30"/>
  <c r="AA53" s="1"/>
  <c r="AD53" s="1"/>
  <c r="P427" i="23"/>
  <c r="AS5817" i="13"/>
  <c r="AV5817" s="1"/>
  <c r="V53" i="28"/>
  <c r="X425" i="23"/>
  <c r="Y425" s="1"/>
  <c r="G425" i="34" s="1"/>
  <c r="C80" i="33"/>
  <c r="AB82" i="25"/>
  <c r="M52" i="28"/>
  <c r="O415" i="23"/>
  <c r="AP5820" i="13"/>
  <c r="AT5820" s="1"/>
  <c r="AW5820"/>
  <c r="AX5820" s="1"/>
  <c r="O53" i="31"/>
  <c r="P52" i="27"/>
  <c r="R414" i="23"/>
  <c r="N7957" i="13"/>
  <c r="L82" i="30"/>
  <c r="N717" i="23"/>
  <c r="M7957" i="13"/>
  <c r="K82" i="30"/>
  <c r="M717" i="23"/>
  <c r="F719" i="34"/>
  <c r="H719" s="1"/>
  <c r="L719" s="1"/>
  <c r="Z719" i="23"/>
  <c r="AD719" s="1"/>
  <c r="AG719"/>
  <c r="AH719" s="1"/>
  <c r="X82" i="32"/>
  <c r="AE82"/>
  <c r="AF82" s="1"/>
  <c r="AC428" i="23"/>
  <c r="AF428" s="1"/>
  <c r="Q428"/>
  <c r="Q15" i="30"/>
  <c r="S47" i="23"/>
  <c r="H722" i="34"/>
  <c r="K7837" i="13"/>
  <c r="I81" i="30"/>
  <c r="K707" i="23"/>
  <c r="C51" i="33"/>
  <c r="K51" s="1"/>
  <c r="P51" s="1"/>
  <c r="AB53" i="25"/>
  <c r="AA82" i="31"/>
  <c r="AD82" s="1"/>
  <c r="AH432" i="23"/>
  <c r="AH431" s="1"/>
  <c r="AD5674" i="13"/>
  <c r="AL5678"/>
  <c r="H5554"/>
  <c r="O5699"/>
  <c r="W5744"/>
  <c r="X5814"/>
  <c r="Y5817"/>
  <c r="AN5808"/>
  <c r="AO5811"/>
  <c r="W53" i="28" s="1"/>
  <c r="Z5699" i="13"/>
  <c r="Q86" i="30" l="1"/>
  <c r="Q16" i="35" s="1"/>
  <c r="AP5817" i="13"/>
  <c r="AT5817" s="1"/>
  <c r="AW5817"/>
  <c r="AX5817" s="1"/>
  <c r="O53" i="30"/>
  <c r="M52" i="27"/>
  <c r="O414" i="23"/>
  <c r="K7831" i="13"/>
  <c r="I81" i="29"/>
  <c r="K706" i="23"/>
  <c r="P51" i="26"/>
  <c r="R413" i="23"/>
  <c r="V53" i="27"/>
  <c r="X424" i="23"/>
  <c r="Y424" s="1"/>
  <c r="G424" i="34" s="1"/>
  <c r="N53" i="29"/>
  <c r="AA53" s="1"/>
  <c r="AD53" s="1"/>
  <c r="P426" i="23"/>
  <c r="AS5814" i="13"/>
  <c r="AV5814" s="1"/>
  <c r="T51" i="32"/>
  <c r="V409" i="23"/>
  <c r="L722" i="34"/>
  <c r="N721"/>
  <c r="M722" s="1"/>
  <c r="AA1026" i="13"/>
  <c r="Q15" i="29"/>
  <c r="S46" i="23"/>
  <c r="AB82" i="32"/>
  <c r="J79" i="33"/>
  <c r="M7946" i="13"/>
  <c r="K82" i="29"/>
  <c r="M716" i="23"/>
  <c r="AE53" i="31"/>
  <c r="AF53" s="1"/>
  <c r="X53"/>
  <c r="J7946" i="13"/>
  <c r="H82" i="29"/>
  <c r="J716" i="23"/>
  <c r="AP7961" i="13"/>
  <c r="AT7961" s="1"/>
  <c r="AW7961"/>
  <c r="AX7961" s="1"/>
  <c r="O82" i="30"/>
  <c r="Q717" i="23"/>
  <c r="AC717"/>
  <c r="AF717" s="1"/>
  <c r="I7946" i="13"/>
  <c r="G82" i="29"/>
  <c r="I716" i="23"/>
  <c r="AS7957" i="13"/>
  <c r="AV7957" s="1"/>
  <c r="Y7957"/>
  <c r="F718" i="34"/>
  <c r="H718" s="1"/>
  <c r="L718" s="1"/>
  <c r="Z718" i="23"/>
  <c r="AD718" s="1"/>
  <c r="AG718"/>
  <c r="AH718" s="1"/>
  <c r="L7831" i="13"/>
  <c r="J81" i="29"/>
  <c r="L706" i="23"/>
  <c r="F49" i="32"/>
  <c r="H389" i="23"/>
  <c r="F428" i="34"/>
  <c r="H428" s="1"/>
  <c r="L428" s="1"/>
  <c r="Z428" i="23"/>
  <c r="AD428" s="1"/>
  <c r="AG428"/>
  <c r="AH428" s="1"/>
  <c r="N7946" i="13"/>
  <c r="L82" i="29"/>
  <c r="N716" i="23"/>
  <c r="Q427"/>
  <c r="AC427"/>
  <c r="AF427" s="1"/>
  <c r="J50" i="33"/>
  <c r="AB53" i="32"/>
  <c r="AM7831" i="13"/>
  <c r="U81" i="29"/>
  <c r="W706" i="23"/>
  <c r="Y706" s="1"/>
  <c r="G706" i="34" s="1"/>
  <c r="AO7837" i="13"/>
  <c r="W81" i="29" s="1"/>
  <c r="AE82" i="31"/>
  <c r="AF82" s="1"/>
  <c r="X82"/>
  <c r="L432" i="34"/>
  <c r="N431"/>
  <c r="M432" s="1"/>
  <c r="H431"/>
  <c r="L431" s="1"/>
  <c r="AA82" i="30"/>
  <c r="AD82" s="1"/>
  <c r="Z5688" i="13"/>
  <c r="AN5788"/>
  <c r="AO5808"/>
  <c r="W53" i="27" s="1"/>
  <c r="X5811" i="13"/>
  <c r="Y5814"/>
  <c r="W5699"/>
  <c r="O5688"/>
  <c r="O5687" s="1"/>
  <c r="H5551"/>
  <c r="AD5671"/>
  <c r="AL5674"/>
  <c r="Q86" i="29" l="1"/>
  <c r="Q15" i="35" s="1"/>
  <c r="T51" i="31"/>
  <c r="V408" i="23"/>
  <c r="M51" i="26"/>
  <c r="O413" i="23"/>
  <c r="V52" i="26"/>
  <c r="X423" i="23"/>
  <c r="Y423" s="1"/>
  <c r="G423" i="34" s="1"/>
  <c r="AM7822" i="13"/>
  <c r="U81" i="28"/>
  <c r="W705" i="23"/>
  <c r="Y705" s="1"/>
  <c r="G705" i="34" s="1"/>
  <c r="AO7831" i="13"/>
  <c r="W81" i="28" s="1"/>
  <c r="L7822" i="13"/>
  <c r="J81" i="28"/>
  <c r="L705" i="23"/>
  <c r="I7921" i="13"/>
  <c r="G82" i="28"/>
  <c r="I715" i="23"/>
  <c r="AS7946" i="13"/>
  <c r="AV7946" s="1"/>
  <c r="Y7946"/>
  <c r="AP5814"/>
  <c r="AT5814" s="1"/>
  <c r="AW5814"/>
  <c r="AX5814" s="1"/>
  <c r="O53" i="29"/>
  <c r="Z5687" i="13"/>
  <c r="P51" i="25"/>
  <c r="R412" i="23"/>
  <c r="I79" i="33"/>
  <c r="AB82" i="31"/>
  <c r="N7921" i="13"/>
  <c r="L82" i="28"/>
  <c r="N715" i="23"/>
  <c r="AE82" i="30"/>
  <c r="AF82" s="1"/>
  <c r="X82"/>
  <c r="I50" i="33"/>
  <c r="AB53" i="31"/>
  <c r="M7921" i="13"/>
  <c r="K82" i="28"/>
  <c r="M715" i="23"/>
  <c r="Q426"/>
  <c r="AC426"/>
  <c r="AF426" s="1"/>
  <c r="K7822" i="13"/>
  <c r="I81" i="28"/>
  <c r="K705" i="23"/>
  <c r="X53" i="30"/>
  <c r="AE53"/>
  <c r="AF53" s="1"/>
  <c r="AA82" i="29"/>
  <c r="AD82" s="1"/>
  <c r="F49" i="31"/>
  <c r="H388" i="23"/>
  <c r="N53" i="28"/>
  <c r="AA53" s="1"/>
  <c r="AD53" s="1"/>
  <c r="P425" i="23"/>
  <c r="AS5811" i="13"/>
  <c r="AV5811" s="1"/>
  <c r="F427" i="34"/>
  <c r="H427" s="1"/>
  <c r="L427" s="1"/>
  <c r="Z427" i="23"/>
  <c r="AD427" s="1"/>
  <c r="AG427"/>
  <c r="AH427" s="1"/>
  <c r="AP7957" i="13"/>
  <c r="AT7957" s="1"/>
  <c r="AW7957"/>
  <c r="AX7957" s="1"/>
  <c r="O82" i="29"/>
  <c r="AC716" i="23"/>
  <c r="AF716" s="1"/>
  <c r="Q716"/>
  <c r="F717" i="34"/>
  <c r="H717" s="1"/>
  <c r="L717" s="1"/>
  <c r="Z717" i="23"/>
  <c r="AD717" s="1"/>
  <c r="AG717"/>
  <c r="AH717" s="1"/>
  <c r="J7921" i="13"/>
  <c r="H82" i="28"/>
  <c r="J715" i="23"/>
  <c r="AA907" i="13"/>
  <c r="Q15" i="28"/>
  <c r="S45" i="23"/>
  <c r="AD5668" i="13"/>
  <c r="AL5671"/>
  <c r="H5548"/>
  <c r="X5808"/>
  <c r="Y5811"/>
  <c r="AN5784"/>
  <c r="AO5788"/>
  <c r="W52" i="26" s="1"/>
  <c r="O5678" i="13"/>
  <c r="W5688"/>
  <c r="Z5678"/>
  <c r="Q86" i="28" l="1"/>
  <c r="Q14" i="35" s="1"/>
  <c r="P51" i="32"/>
  <c r="R409" i="23"/>
  <c r="N53" i="27"/>
  <c r="AA53" s="1"/>
  <c r="AD53" s="1"/>
  <c r="P424" i="23"/>
  <c r="AS5808" i="13"/>
  <c r="AV5808" s="1"/>
  <c r="J7873"/>
  <c r="H82" i="27"/>
  <c r="J714" i="23"/>
  <c r="F716" i="34"/>
  <c r="H716" s="1"/>
  <c r="L716" s="1"/>
  <c r="Z716" i="23"/>
  <c r="AD716" s="1"/>
  <c r="AG716"/>
  <c r="AH716" s="1"/>
  <c r="AE82" i="29"/>
  <c r="AF82" s="1"/>
  <c r="X82"/>
  <c r="AB53" i="30"/>
  <c r="H50" i="33"/>
  <c r="M7873" i="13"/>
  <c r="K82" i="27"/>
  <c r="M714" i="23"/>
  <c r="R411"/>
  <c r="AP7946" i="13"/>
  <c r="AT7946" s="1"/>
  <c r="AW7946"/>
  <c r="AX7946" s="1"/>
  <c r="O82" i="28"/>
  <c r="Q715" i="23"/>
  <c r="AC715"/>
  <c r="AF715" s="1"/>
  <c r="I7873" i="13"/>
  <c r="G82" i="27"/>
  <c r="I714" i="23"/>
  <c r="AS7921" i="13"/>
  <c r="AV7921" s="1"/>
  <c r="Y7921"/>
  <c r="AN5783"/>
  <c r="AO5783" s="1"/>
  <c r="V52" i="25"/>
  <c r="W52" s="1"/>
  <c r="X422" i="23"/>
  <c r="T51" i="30"/>
  <c r="V407" i="23"/>
  <c r="W5687" i="13"/>
  <c r="M51" i="25"/>
  <c r="O412" i="23"/>
  <c r="AP5811" i="13"/>
  <c r="AT5811" s="1"/>
  <c r="AW5811"/>
  <c r="AX5811" s="1"/>
  <c r="O53" i="28"/>
  <c r="F49" i="30"/>
  <c r="H387" i="23"/>
  <c r="Q15" i="27"/>
  <c r="S44" i="23"/>
  <c r="S41" s="1"/>
  <c r="S741" s="1"/>
  <c r="AA656" i="13"/>
  <c r="Q425" i="23"/>
  <c r="AC425"/>
  <c r="AF425" s="1"/>
  <c r="K7808" i="13"/>
  <c r="I81" i="27"/>
  <c r="K704" i="23"/>
  <c r="F426" i="34"/>
  <c r="H426" s="1"/>
  <c r="L426" s="1"/>
  <c r="Z426" i="23"/>
  <c r="AD426" s="1"/>
  <c r="AG426"/>
  <c r="AH426" s="1"/>
  <c r="AB82" i="30"/>
  <c r="H79" i="33"/>
  <c r="N7873" i="13"/>
  <c r="L82" i="27"/>
  <c r="N714" i="23"/>
  <c r="AE53" i="29"/>
  <c r="AF53" s="1"/>
  <c r="X53"/>
  <c r="L7808" i="13"/>
  <c r="J81" i="27"/>
  <c r="L704" i="23"/>
  <c r="AM7808" i="13"/>
  <c r="U81" i="27"/>
  <c r="W704" i="23"/>
  <c r="Y704" s="1"/>
  <c r="G704" i="34" s="1"/>
  <c r="AO7822" i="13"/>
  <c r="W81" i="27" s="1"/>
  <c r="AA82" i="28"/>
  <c r="AD82" s="1"/>
  <c r="O5674" i="13"/>
  <c r="W5678"/>
  <c r="AN5772"/>
  <c r="AO5784"/>
  <c r="X5788"/>
  <c r="Y5808"/>
  <c r="H5545"/>
  <c r="AD5661"/>
  <c r="AL5668"/>
  <c r="Z5674"/>
  <c r="Q86" i="27" l="1"/>
  <c r="Q13" i="35" s="1"/>
  <c r="Q17" s="1"/>
  <c r="Q20" s="1"/>
  <c r="F49" i="29"/>
  <c r="H386" i="23"/>
  <c r="V52" i="32"/>
  <c r="X419" i="23"/>
  <c r="Y419" s="1"/>
  <c r="G419" i="34" s="1"/>
  <c r="AE53" i="28"/>
  <c r="AF53" s="1"/>
  <c r="X53"/>
  <c r="O411" i="23"/>
  <c r="X82" i="28"/>
  <c r="AE82"/>
  <c r="AF82" s="1"/>
  <c r="G79" i="33"/>
  <c r="AB82" i="29"/>
  <c r="AA82" i="27"/>
  <c r="AD82" s="1"/>
  <c r="T51" i="29"/>
  <c r="V406" i="23"/>
  <c r="N52" i="26"/>
  <c r="AA52" s="1"/>
  <c r="AD52" s="1"/>
  <c r="P423" i="23"/>
  <c r="AS5788" i="13"/>
  <c r="AV5788" s="1"/>
  <c r="L7801"/>
  <c r="J80" i="26"/>
  <c r="L703" i="23"/>
  <c r="P51" i="31"/>
  <c r="R408" i="23"/>
  <c r="AP5808" i="13"/>
  <c r="AT5808" s="1"/>
  <c r="AW5808"/>
  <c r="AX5808" s="1"/>
  <c r="O53" i="27"/>
  <c r="M51" i="32"/>
  <c r="O409" i="23"/>
  <c r="AM7801" i="13"/>
  <c r="U80" i="26"/>
  <c r="W703" i="23"/>
  <c r="Y703" s="1"/>
  <c r="G703" i="34" s="1"/>
  <c r="AO7808" i="13"/>
  <c r="W80" i="26" s="1"/>
  <c r="G50" i="33"/>
  <c r="AB53" i="29"/>
  <c r="N7869" i="13"/>
  <c r="L81" i="26"/>
  <c r="N713" i="23"/>
  <c r="K7801" i="13"/>
  <c r="I80" i="26"/>
  <c r="K703" i="23"/>
  <c r="F425" i="34"/>
  <c r="H425" s="1"/>
  <c r="L425" s="1"/>
  <c r="Z425" i="23"/>
  <c r="AD425" s="1"/>
  <c r="AG425"/>
  <c r="AH425" s="1"/>
  <c r="X421"/>
  <c r="Y421" s="1"/>
  <c r="Y422"/>
  <c r="G422" i="34" s="1"/>
  <c r="G421" s="1"/>
  <c r="AP7921" i="13"/>
  <c r="AT7921" s="1"/>
  <c r="AW7921"/>
  <c r="AX7921" s="1"/>
  <c r="O82" i="27"/>
  <c r="AC714" i="23"/>
  <c r="AF714" s="1"/>
  <c r="Q714"/>
  <c r="I7869" i="13"/>
  <c r="G81" i="26"/>
  <c r="I713" i="23"/>
  <c r="AS7873" i="13"/>
  <c r="AV7873" s="1"/>
  <c r="Y7873"/>
  <c r="F715" i="34"/>
  <c r="H715" s="1"/>
  <c r="L715" s="1"/>
  <c r="Z715" i="23"/>
  <c r="AD715" s="1"/>
  <c r="AG715"/>
  <c r="AH715" s="1"/>
  <c r="M7869" i="13"/>
  <c r="K81" i="26"/>
  <c r="M713" i="23"/>
  <c r="J7869" i="13"/>
  <c r="H81" i="26"/>
  <c r="J713" i="23"/>
  <c r="AC424"/>
  <c r="AF424" s="1"/>
  <c r="Q424"/>
  <c r="Z5671" i="13"/>
  <c r="AD5649"/>
  <c r="AL5661"/>
  <c r="H5541"/>
  <c r="X5784"/>
  <c r="Y5788"/>
  <c r="AN5769"/>
  <c r="AO5772"/>
  <c r="W52" i="32" s="1"/>
  <c r="O5671" i="13"/>
  <c r="W5674"/>
  <c r="F49" i="28" l="1"/>
  <c r="H385" i="23"/>
  <c r="M7854" i="13"/>
  <c r="M7868"/>
  <c r="K81" i="25"/>
  <c r="M712" i="23"/>
  <c r="M711" s="1"/>
  <c r="Q713"/>
  <c r="AC713"/>
  <c r="AF713" s="1"/>
  <c r="I7854" i="13"/>
  <c r="I7868"/>
  <c r="G81" i="25"/>
  <c r="I712" i="23"/>
  <c r="AS7869" i="13"/>
  <c r="AV7869" s="1"/>
  <c r="Y7869"/>
  <c r="N7854"/>
  <c r="N7868"/>
  <c r="L81" i="25"/>
  <c r="N712" i="23"/>
  <c r="N711" s="1"/>
  <c r="AM7788" i="13"/>
  <c r="U80" i="25"/>
  <c r="W80" s="1"/>
  <c r="W702" i="23"/>
  <c r="AO7801" i="13"/>
  <c r="AM7800"/>
  <c r="AO7800" s="1"/>
  <c r="X53" i="27"/>
  <c r="AE53"/>
  <c r="AF53" s="1"/>
  <c r="AB82" i="28"/>
  <c r="F79" i="33"/>
  <c r="F50"/>
  <c r="AB53" i="28"/>
  <c r="M51" i="31"/>
  <c r="O408" i="23"/>
  <c r="AP5788" i="13"/>
  <c r="AT5788" s="1"/>
  <c r="AW5788"/>
  <c r="AX5788" s="1"/>
  <c r="O52" i="26"/>
  <c r="AP7873" i="13"/>
  <c r="AT7873" s="1"/>
  <c r="AW7873"/>
  <c r="AX7873" s="1"/>
  <c r="O81" i="26"/>
  <c r="V52" i="31"/>
  <c r="X418" i="23"/>
  <c r="Y418" s="1"/>
  <c r="G418" i="34" s="1"/>
  <c r="N52" i="25"/>
  <c r="P422" i="23"/>
  <c r="AS5784" i="13"/>
  <c r="AV5784" s="1"/>
  <c r="X5783"/>
  <c r="T51" i="28"/>
  <c r="V405" i="23"/>
  <c r="P51" i="30"/>
  <c r="R407" i="23"/>
  <c r="F424" i="34"/>
  <c r="H424" s="1"/>
  <c r="L424" s="1"/>
  <c r="Z424" i="23"/>
  <c r="AD424" s="1"/>
  <c r="AG424"/>
  <c r="AH424" s="1"/>
  <c r="J7854" i="13"/>
  <c r="J7868"/>
  <c r="H81" i="25"/>
  <c r="J712" i="23"/>
  <c r="J711" s="1"/>
  <c r="F714" i="34"/>
  <c r="H714" s="1"/>
  <c r="L714" s="1"/>
  <c r="Z714" i="23"/>
  <c r="AD714" s="1"/>
  <c r="AG714"/>
  <c r="AH714" s="1"/>
  <c r="AE82" i="27"/>
  <c r="AF82" s="1"/>
  <c r="X82"/>
  <c r="K7788" i="13"/>
  <c r="I80" i="25"/>
  <c r="K702" i="23"/>
  <c r="K701" s="1"/>
  <c r="K7800" i="13"/>
  <c r="L7788"/>
  <c r="J80" i="25"/>
  <c r="L702" i="23"/>
  <c r="L701" s="1"/>
  <c r="L7800" i="13"/>
  <c r="Q423" i="23"/>
  <c r="AC423"/>
  <c r="AF423" s="1"/>
  <c r="AA81" i="26"/>
  <c r="AD81" s="1"/>
  <c r="O5668" i="13"/>
  <c r="W5671"/>
  <c r="AN5766"/>
  <c r="AO5769"/>
  <c r="W52" i="31" s="1"/>
  <c r="X5772" i="13"/>
  <c r="Y5784"/>
  <c r="H5532"/>
  <c r="AD5627"/>
  <c r="AL5649"/>
  <c r="Z5668"/>
  <c r="P51" i="29" l="1"/>
  <c r="R406" i="23"/>
  <c r="T51" i="27"/>
  <c r="V404" i="23"/>
  <c r="F49" i="27"/>
  <c r="H384" i="23"/>
  <c r="N52" i="32"/>
  <c r="AA52" s="1"/>
  <c r="AD52" s="1"/>
  <c r="P419" i="23"/>
  <c r="AS5772" i="13"/>
  <c r="AV5772" s="1"/>
  <c r="V52" i="30"/>
  <c r="X417" i="23"/>
  <c r="Y417" s="1"/>
  <c r="G417" i="34" s="1"/>
  <c r="F423"/>
  <c r="H423" s="1"/>
  <c r="L423" s="1"/>
  <c r="Z423" i="23"/>
  <c r="AD423" s="1"/>
  <c r="AG423"/>
  <c r="AH423" s="1"/>
  <c r="L7779" i="13"/>
  <c r="J80" i="32"/>
  <c r="L699" i="23"/>
  <c r="K7779" i="13"/>
  <c r="I80" i="32"/>
  <c r="K699" i="23"/>
  <c r="AV5783" i="13"/>
  <c r="AA52" i="25"/>
  <c r="AD52" s="1"/>
  <c r="O52"/>
  <c r="AE52" i="26"/>
  <c r="AF52" s="1"/>
  <c r="X52"/>
  <c r="E50" i="33"/>
  <c r="AB53" i="27"/>
  <c r="AP7869" i="13"/>
  <c r="AW7869"/>
  <c r="AW7868" s="1"/>
  <c r="I711" i="23"/>
  <c r="AC712"/>
  <c r="AF712" s="1"/>
  <c r="Q712"/>
  <c r="Y7868" i="13"/>
  <c r="AS7868"/>
  <c r="AP5784"/>
  <c r="AW5784"/>
  <c r="AW5783" s="1"/>
  <c r="M51" i="30"/>
  <c r="O407" i="23"/>
  <c r="E79" i="33"/>
  <c r="AB82" i="27"/>
  <c r="J7846" i="13"/>
  <c r="H81" i="32"/>
  <c r="J709" i="23"/>
  <c r="Y5783" i="13"/>
  <c r="AS5783"/>
  <c r="P421" i="23"/>
  <c r="Q422"/>
  <c r="AC422"/>
  <c r="AF422" s="1"/>
  <c r="AE81" i="26"/>
  <c r="AF81" s="1"/>
  <c r="X81"/>
  <c r="W701" i="23"/>
  <c r="Y701" s="1"/>
  <c r="Y702"/>
  <c r="G702" i="34" s="1"/>
  <c r="G701" s="1"/>
  <c r="AM7779" i="13"/>
  <c r="U80" i="32"/>
  <c r="W699" i="23"/>
  <c r="Y699" s="1"/>
  <c r="G699" i="34" s="1"/>
  <c r="AO7788" i="13"/>
  <c r="W80" i="32" s="1"/>
  <c r="N7846" i="13"/>
  <c r="L81" i="32"/>
  <c r="N709" i="23"/>
  <c r="AV7868" i="13"/>
  <c r="AX7869"/>
  <c r="AX7868" s="1"/>
  <c r="AA81" i="25"/>
  <c r="AD81" s="1"/>
  <c r="O81"/>
  <c r="I7846" i="13"/>
  <c r="G81" i="32"/>
  <c r="I709" i="23"/>
  <c r="AS7854" i="13"/>
  <c r="AV7854" s="1"/>
  <c r="Y7854"/>
  <c r="F713" i="34"/>
  <c r="H713" s="1"/>
  <c r="L713" s="1"/>
  <c r="Z713" i="23"/>
  <c r="AD713" s="1"/>
  <c r="AG713"/>
  <c r="AH713" s="1"/>
  <c r="M7846" i="13"/>
  <c r="K81" i="32"/>
  <c r="M709" i="23"/>
  <c r="Z5661" i="13"/>
  <c r="AL5627"/>
  <c r="AD5624"/>
  <c r="AD5623" s="1"/>
  <c r="H5502"/>
  <c r="X5769"/>
  <c r="Y5772"/>
  <c r="AN5763"/>
  <c r="AO5766"/>
  <c r="W52" i="30" s="1"/>
  <c r="O5661" i="13"/>
  <c r="W5668"/>
  <c r="M51" i="29" l="1"/>
  <c r="O406" i="23"/>
  <c r="AP5772" i="13"/>
  <c r="AT5772" s="1"/>
  <c r="AW5772"/>
  <c r="AX5772" s="1"/>
  <c r="O52" i="32"/>
  <c r="V52" i="29"/>
  <c r="X416" i="23"/>
  <c r="Y416" s="1"/>
  <c r="G416" i="34" s="1"/>
  <c r="N52" i="31"/>
  <c r="AA52" s="1"/>
  <c r="AD52" s="1"/>
  <c r="P418" i="23"/>
  <c r="AS5769" i="13"/>
  <c r="AV5769" s="1"/>
  <c r="P51" i="28"/>
  <c r="R405" i="23"/>
  <c r="X81" i="25"/>
  <c r="AE81"/>
  <c r="AF81" s="1"/>
  <c r="N7841" i="13"/>
  <c r="L81" i="31"/>
  <c r="N708" i="23"/>
  <c r="AM7776" i="13"/>
  <c r="U80" i="31"/>
  <c r="W698" i="23"/>
  <c r="Y698" s="1"/>
  <c r="G698" i="34" s="1"/>
  <c r="AO7779" i="13"/>
  <c r="W80" i="31" s="1"/>
  <c r="F422" i="34"/>
  <c r="Z422" i="23"/>
  <c r="AG422"/>
  <c r="AG421" s="1"/>
  <c r="J7841" i="13"/>
  <c r="H81" i="31"/>
  <c r="J708" i="23"/>
  <c r="AF711"/>
  <c r="D50" i="33"/>
  <c r="AB52" i="26"/>
  <c r="AE52" i="25"/>
  <c r="AF52" s="1"/>
  <c r="X52"/>
  <c r="K7776" i="13"/>
  <c r="I80" i="31"/>
  <c r="K698" i="23"/>
  <c r="AC419"/>
  <c r="AF419" s="1"/>
  <c r="Q419"/>
  <c r="AA81" i="32"/>
  <c r="AD81" s="1"/>
  <c r="AX5784" i="13"/>
  <c r="AX5783" s="1"/>
  <c r="F48" i="26"/>
  <c r="H383" i="23"/>
  <c r="T50" i="26"/>
  <c r="V403" i="23"/>
  <c r="M7841" i="13"/>
  <c r="K81" i="31"/>
  <c r="M708" i="23"/>
  <c r="AP7854" i="13"/>
  <c r="AW7854"/>
  <c r="AX7854" s="1"/>
  <c r="O81" i="32"/>
  <c r="Q709" i="23"/>
  <c r="AC709"/>
  <c r="AF709" s="1"/>
  <c r="I7841" i="13"/>
  <c r="G81" i="31"/>
  <c r="I708" i="23"/>
  <c r="AS7846" i="13"/>
  <c r="AV7846" s="1"/>
  <c r="Y7846"/>
  <c r="AB81" i="26"/>
  <c r="D79" i="33"/>
  <c r="AF421" i="23"/>
  <c r="AC421"/>
  <c r="Q421"/>
  <c r="AP5783" i="13"/>
  <c r="AT5784"/>
  <c r="AG712" i="23"/>
  <c r="AG711" s="1"/>
  <c r="Z712"/>
  <c r="F712" i="34"/>
  <c r="AC711" i="23"/>
  <c r="Q711"/>
  <c r="AP7868" i="13"/>
  <c r="AT7869"/>
  <c r="L7776"/>
  <c r="J80" i="31"/>
  <c r="L698" i="23"/>
  <c r="O5649" i="13"/>
  <c r="W5661"/>
  <c r="AN5760"/>
  <c r="AO5763"/>
  <c r="W52" i="29" s="1"/>
  <c r="X5766" i="13"/>
  <c r="Y5769"/>
  <c r="H5499"/>
  <c r="Z5649"/>
  <c r="AD5614"/>
  <c r="AL5624"/>
  <c r="AT7854" l="1"/>
  <c r="AH422" i="23"/>
  <c r="AH421" s="1"/>
  <c r="AA81" i="31"/>
  <c r="AD81" s="1"/>
  <c r="H5498" i="13"/>
  <c r="F48" i="25"/>
  <c r="H382" i="23"/>
  <c r="AL5623" i="13"/>
  <c r="T50" i="25"/>
  <c r="V402" i="23"/>
  <c r="V401" s="1"/>
  <c r="P51" i="27"/>
  <c r="R404" i="23"/>
  <c r="AP5769" i="13"/>
  <c r="AT5769" s="1"/>
  <c r="AW5769"/>
  <c r="AX5769" s="1"/>
  <c r="O52" i="31"/>
  <c r="M51" i="28"/>
  <c r="O405" i="23"/>
  <c r="L7765" i="13"/>
  <c r="J80" i="30"/>
  <c r="L697" i="23"/>
  <c r="AD712"/>
  <c r="AD711" s="1"/>
  <c r="Z711"/>
  <c r="AP7846" i="13"/>
  <c r="AW7846"/>
  <c r="AX7846" s="1"/>
  <c r="O81" i="31"/>
  <c r="Q708" i="23"/>
  <c r="AC708"/>
  <c r="AF708" s="1"/>
  <c r="I7837" i="13"/>
  <c r="G81" i="30"/>
  <c r="I707" i="23"/>
  <c r="AS7841" i="13"/>
  <c r="AV7841" s="1"/>
  <c r="Y7841"/>
  <c r="F709" i="34"/>
  <c r="H709" s="1"/>
  <c r="L709" s="1"/>
  <c r="AG709" i="23"/>
  <c r="AH709" s="1"/>
  <c r="Z709"/>
  <c r="AD709" s="1"/>
  <c r="M7837" i="13"/>
  <c r="K81" i="30"/>
  <c r="M707" i="23"/>
  <c r="F419" i="34"/>
  <c r="H419" s="1"/>
  <c r="L419" s="1"/>
  <c r="Z419" i="23"/>
  <c r="AD419" s="1"/>
  <c r="AG419"/>
  <c r="AH419" s="1"/>
  <c r="K7765" i="13"/>
  <c r="I80" i="30"/>
  <c r="K697" i="23"/>
  <c r="H422" i="34"/>
  <c r="F421"/>
  <c r="AM7765" i="13"/>
  <c r="U80" i="30"/>
  <c r="W697" i="23"/>
  <c r="Y697" s="1"/>
  <c r="G697" i="34" s="1"/>
  <c r="AO7776" i="13"/>
  <c r="W80" i="30" s="1"/>
  <c r="N52"/>
  <c r="AA52" s="1"/>
  <c r="AD52" s="1"/>
  <c r="P417" i="23"/>
  <c r="AS5766" i="13"/>
  <c r="AV5766" s="1"/>
  <c r="V52" i="28"/>
  <c r="X415" i="23"/>
  <c r="Y415" s="1"/>
  <c r="G415" i="34" s="1"/>
  <c r="F711"/>
  <c r="H712"/>
  <c r="X81" i="32"/>
  <c r="AE81"/>
  <c r="AF81" s="1"/>
  <c r="AB52" i="25"/>
  <c r="C50" i="33"/>
  <c r="K50" s="1"/>
  <c r="P50" s="1"/>
  <c r="J7837" i="13"/>
  <c r="H81" i="30"/>
  <c r="J707" i="23"/>
  <c r="AD422"/>
  <c r="AD421" s="1"/>
  <c r="Z421"/>
  <c r="N7837" i="13"/>
  <c r="L81" i="30"/>
  <c r="N707" i="23"/>
  <c r="AB81" i="25"/>
  <c r="C79" i="33"/>
  <c r="K79" s="1"/>
  <c r="P79" s="1"/>
  <c r="Q418" i="23"/>
  <c r="AC418"/>
  <c r="AF418" s="1"/>
  <c r="X52" i="32"/>
  <c r="AE52"/>
  <c r="AF52" s="1"/>
  <c r="AH712" i="23"/>
  <c r="AH711" s="1"/>
  <c r="AD5610" i="13"/>
  <c r="AL5614"/>
  <c r="Z5627"/>
  <c r="X5763"/>
  <c r="Y5766"/>
  <c r="AN5744"/>
  <c r="AO5760"/>
  <c r="W52" i="28" s="1"/>
  <c r="O5627" i="13"/>
  <c r="W5649"/>
  <c r="H5489"/>
  <c r="AT7846" l="1"/>
  <c r="M51" i="27"/>
  <c r="O404" i="23"/>
  <c r="P50" i="26"/>
  <c r="R403" i="23"/>
  <c r="N7831" i="13"/>
  <c r="L81" i="29"/>
  <c r="N706" i="23"/>
  <c r="H711" i="34"/>
  <c r="L711" s="1"/>
  <c r="N711"/>
  <c r="M712" s="1"/>
  <c r="L712"/>
  <c r="AM7761" i="13"/>
  <c r="U80" i="29"/>
  <c r="W696" i="23"/>
  <c r="Y696" s="1"/>
  <c r="G696" i="34" s="1"/>
  <c r="AO7765" i="13"/>
  <c r="W80" i="29" s="1"/>
  <c r="N421" i="34"/>
  <c r="M422" s="1"/>
  <c r="H421"/>
  <c r="L421" s="1"/>
  <c r="L422"/>
  <c r="AE81" i="31"/>
  <c r="AF81" s="1"/>
  <c r="X81"/>
  <c r="AA81" i="30"/>
  <c r="AD81" s="1"/>
  <c r="AP5766" i="13"/>
  <c r="AT5766" s="1"/>
  <c r="AW5766"/>
  <c r="AX5766" s="1"/>
  <c r="O52" i="30"/>
  <c r="H5485" i="13"/>
  <c r="F48" i="32"/>
  <c r="H379" i="23"/>
  <c r="V52" i="27"/>
  <c r="X414" i="23"/>
  <c r="Y414" s="1"/>
  <c r="G414" i="34" s="1"/>
  <c r="N52" i="29"/>
  <c r="AA52" s="1"/>
  <c r="AD52" s="1"/>
  <c r="P416" i="23"/>
  <c r="AS5763" i="13"/>
  <c r="AV5763" s="1"/>
  <c r="T50" i="32"/>
  <c r="V399" i="23"/>
  <c r="J49" i="33"/>
  <c r="AB52" i="32"/>
  <c r="F418" i="34"/>
  <c r="H418" s="1"/>
  <c r="L418" s="1"/>
  <c r="AG418" i="23"/>
  <c r="AH418" s="1"/>
  <c r="Z418"/>
  <c r="AD418" s="1"/>
  <c r="J7831" i="13"/>
  <c r="H81" i="29"/>
  <c r="J706" i="23"/>
  <c r="AB81" i="32"/>
  <c r="J78" i="33"/>
  <c r="Q417" i="23"/>
  <c r="AC417"/>
  <c r="AF417" s="1"/>
  <c r="K7761" i="13"/>
  <c r="I80" i="29"/>
  <c r="K696" i="23"/>
  <c r="M7831" i="13"/>
  <c r="K81" i="29"/>
  <c r="M706" i="23"/>
  <c r="AP7841" i="13"/>
  <c r="AW7841"/>
  <c r="AX7841" s="1"/>
  <c r="O81" i="30"/>
  <c r="AC707" i="23"/>
  <c r="AF707" s="1"/>
  <c r="Q707"/>
  <c r="I7831" i="13"/>
  <c r="G81" i="29"/>
  <c r="I706" i="23"/>
  <c r="AS7837" i="13"/>
  <c r="AV7837" s="1"/>
  <c r="Y7837"/>
  <c r="F708" i="34"/>
  <c r="H708" s="1"/>
  <c r="L708" s="1"/>
  <c r="AG708" i="23"/>
  <c r="AH708" s="1"/>
  <c r="Z708"/>
  <c r="AD708" s="1"/>
  <c r="L7761" i="13"/>
  <c r="J80" i="29"/>
  <c r="L696" i="23"/>
  <c r="AE52" i="31"/>
  <c r="AF52" s="1"/>
  <c r="X52"/>
  <c r="H381" i="23"/>
  <c r="H5482" i="13"/>
  <c r="W5627"/>
  <c r="O5624"/>
  <c r="AN5699"/>
  <c r="AO5744"/>
  <c r="W52" i="27" s="1"/>
  <c r="X5760" i="13"/>
  <c r="Y5763"/>
  <c r="Z5624"/>
  <c r="AD5607"/>
  <c r="AL5610"/>
  <c r="AT7841" l="1"/>
  <c r="AA81" i="29"/>
  <c r="AD81" s="1"/>
  <c r="Z5623" i="13"/>
  <c r="P50" i="25"/>
  <c r="R402" i="23"/>
  <c r="N52" i="28"/>
  <c r="AA52" s="1"/>
  <c r="AD52" s="1"/>
  <c r="P415" i="23"/>
  <c r="AS5760" i="13"/>
  <c r="AV5760" s="1"/>
  <c r="AP5763"/>
  <c r="AT5763" s="1"/>
  <c r="AW5763"/>
  <c r="AX5763" s="1"/>
  <c r="O52" i="29"/>
  <c r="F48" i="30"/>
  <c r="H377" i="23"/>
  <c r="AB52" i="31"/>
  <c r="I49" i="33"/>
  <c r="L7757" i="13"/>
  <c r="J80" i="28"/>
  <c r="L695" i="23"/>
  <c r="AP7837" i="13"/>
  <c r="AT7837" s="1"/>
  <c r="AW7837"/>
  <c r="AX7837" s="1"/>
  <c r="O81" i="29"/>
  <c r="Q706" i="23"/>
  <c r="AC706"/>
  <c r="AF706" s="1"/>
  <c r="I7822" i="13"/>
  <c r="G81" i="28"/>
  <c r="I705" i="23"/>
  <c r="AS7831" i="13"/>
  <c r="AV7831" s="1"/>
  <c r="Y7831"/>
  <c r="M7822"/>
  <c r="K81" i="28"/>
  <c r="M705" i="23"/>
  <c r="J7822" i="13"/>
  <c r="H81" i="28"/>
  <c r="J705" i="23"/>
  <c r="F48" i="31"/>
  <c r="H378" i="23"/>
  <c r="T50" i="31"/>
  <c r="V398" i="23"/>
  <c r="V51" i="26"/>
  <c r="X413" i="23"/>
  <c r="Y413" s="1"/>
  <c r="G413" i="34" s="1"/>
  <c r="M50" i="26"/>
  <c r="O403" i="23"/>
  <c r="F707" i="34"/>
  <c r="H707" s="1"/>
  <c r="L707" s="1"/>
  <c r="AG707" i="23"/>
  <c r="AH707" s="1"/>
  <c r="Z707"/>
  <c r="AD707" s="1"/>
  <c r="AE81" i="30"/>
  <c r="AF81" s="1"/>
  <c r="X81"/>
  <c r="K7757" i="13"/>
  <c r="I80" i="28"/>
  <c r="K695" i="23"/>
  <c r="F417" i="34"/>
  <c r="H417" s="1"/>
  <c r="L417" s="1"/>
  <c r="Z417" i="23"/>
  <c r="AD417" s="1"/>
  <c r="AG417"/>
  <c r="AH417" s="1"/>
  <c r="AC416"/>
  <c r="AF416" s="1"/>
  <c r="Q416"/>
  <c r="X52" i="30"/>
  <c r="AE52"/>
  <c r="AF52" s="1"/>
  <c r="I78" i="33"/>
  <c r="AB81" i="31"/>
  <c r="AM7757" i="13"/>
  <c r="U80" i="28"/>
  <c r="W695" i="23"/>
  <c r="Y695" s="1"/>
  <c r="G695" i="34" s="1"/>
  <c r="AO7761" i="13"/>
  <c r="W80" i="28" s="1"/>
  <c r="N7822" i="13"/>
  <c r="L81" i="28"/>
  <c r="N705" i="23"/>
  <c r="Z5614" i="13"/>
  <c r="AD5604"/>
  <c r="AL5607"/>
  <c r="X5744"/>
  <c r="Y5760"/>
  <c r="AN5688"/>
  <c r="AO5699"/>
  <c r="W51" i="26" s="1"/>
  <c r="H5479" i="13"/>
  <c r="O5623"/>
  <c r="O5614"/>
  <c r="W5624"/>
  <c r="W5623" l="1"/>
  <c r="M50" i="25"/>
  <c r="O402" i="23"/>
  <c r="T50" i="30"/>
  <c r="V397" i="23"/>
  <c r="P50" i="32"/>
  <c r="R399" i="23"/>
  <c r="F48" i="29"/>
  <c r="H376" i="23"/>
  <c r="AN5687" i="13"/>
  <c r="AO5687" s="1"/>
  <c r="V51" i="25"/>
  <c r="W51" s="1"/>
  <c r="X412" i="23"/>
  <c r="N52" i="27"/>
  <c r="AA52" s="1"/>
  <c r="AD52" s="1"/>
  <c r="P414" i="23"/>
  <c r="AS5744" i="13"/>
  <c r="AV5744" s="1"/>
  <c r="AG416" i="23"/>
  <c r="AH416" s="1"/>
  <c r="Z416"/>
  <c r="AD416" s="1"/>
  <c r="F416" i="34"/>
  <c r="H416" s="1"/>
  <c r="L416" s="1"/>
  <c r="AB81" i="30"/>
  <c r="H78" i="33"/>
  <c r="J7808" i="13"/>
  <c r="H81" i="27"/>
  <c r="J704" i="23"/>
  <c r="AP7831" i="13"/>
  <c r="AW7831"/>
  <c r="AX7831" s="1"/>
  <c r="O81" i="28"/>
  <c r="Q705" i="23"/>
  <c r="AC705"/>
  <c r="AF705" s="1"/>
  <c r="I7808" i="13"/>
  <c r="G81" i="27"/>
  <c r="I704" i="23"/>
  <c r="AS7822" i="13"/>
  <c r="AV7822" s="1"/>
  <c r="Y7822"/>
  <c r="F706" i="34"/>
  <c r="H706" s="1"/>
  <c r="L706" s="1"/>
  <c r="AG706" i="23"/>
  <c r="AH706" s="1"/>
  <c r="Z706"/>
  <c r="AD706" s="1"/>
  <c r="L7706" i="13"/>
  <c r="J80" i="27"/>
  <c r="L694" i="23"/>
  <c r="AE52" i="29"/>
  <c r="AF52" s="1"/>
  <c r="X52"/>
  <c r="Q415" i="23"/>
  <c r="AC415"/>
  <c r="AF415" s="1"/>
  <c r="R401"/>
  <c r="AP5760" i="13"/>
  <c r="AT5760" s="1"/>
  <c r="AW5760"/>
  <c r="AX5760" s="1"/>
  <c r="O52" i="28"/>
  <c r="N7808" i="13"/>
  <c r="L81" i="27"/>
  <c r="N704" i="23"/>
  <c r="AM7706" i="13"/>
  <c r="U80" i="27"/>
  <c r="W694" i="23"/>
  <c r="Y694" s="1"/>
  <c r="G694" i="34" s="1"/>
  <c r="AO7757" i="13"/>
  <c r="W80" i="27" s="1"/>
  <c r="H49" i="33"/>
  <c r="AB52" i="30"/>
  <c r="K7706" i="13"/>
  <c r="I80" i="27"/>
  <c r="K694" i="23"/>
  <c r="M7808" i="13"/>
  <c r="K81" i="27"/>
  <c r="M704" i="23"/>
  <c r="AE81" i="29"/>
  <c r="AF81" s="1"/>
  <c r="X81"/>
  <c r="AA81" i="28"/>
  <c r="AD81" s="1"/>
  <c r="O5610" i="13"/>
  <c r="W5614"/>
  <c r="H5475"/>
  <c r="AN5678"/>
  <c r="AO5688"/>
  <c r="X5699"/>
  <c r="Y5744"/>
  <c r="AD5600"/>
  <c r="AL5604"/>
  <c r="Z5610"/>
  <c r="AT7831" l="1"/>
  <c r="AP5744"/>
  <c r="AT5744" s="1"/>
  <c r="AW5744"/>
  <c r="AX5744" s="1"/>
  <c r="O52" i="27"/>
  <c r="F48" i="28"/>
  <c r="H375" i="23"/>
  <c r="G78" i="33"/>
  <c r="AB81" i="29"/>
  <c r="M7801" i="13"/>
  <c r="K80" i="26"/>
  <c r="M703" i="23"/>
  <c r="N7801" i="13"/>
  <c r="L80" i="26"/>
  <c r="N703" i="23"/>
  <c r="AB52" i="29"/>
  <c r="G49" i="33"/>
  <c r="L7702" i="13"/>
  <c r="J79" i="26"/>
  <c r="L693" i="23"/>
  <c r="AP7822" i="13"/>
  <c r="AW7822"/>
  <c r="AX7822" s="1"/>
  <c r="O81" i="27"/>
  <c r="Q704" i="23"/>
  <c r="AC704"/>
  <c r="AF704" s="1"/>
  <c r="I7801" i="13"/>
  <c r="G80" i="26"/>
  <c r="I703" i="23"/>
  <c r="AS7808" i="13"/>
  <c r="AV7808" s="1"/>
  <c r="Y7808"/>
  <c r="F705" i="34"/>
  <c r="H705" s="1"/>
  <c r="L705" s="1"/>
  <c r="AG705" i="23"/>
  <c r="AH705" s="1"/>
  <c r="Z705"/>
  <c r="AD705" s="1"/>
  <c r="J7801" i="13"/>
  <c r="H80" i="26"/>
  <c r="J703" i="23"/>
  <c r="O401"/>
  <c r="P50" i="31"/>
  <c r="R398" i="23"/>
  <c r="N51" i="26"/>
  <c r="AA51" s="1"/>
  <c r="AD51" s="1"/>
  <c r="P413" i="23"/>
  <c r="AS5699" i="13"/>
  <c r="AV5699" s="1"/>
  <c r="V51" i="32"/>
  <c r="X409" i="23"/>
  <c r="Y409" s="1"/>
  <c r="G409" i="34" s="1"/>
  <c r="M50" i="32"/>
  <c r="O399" i="23"/>
  <c r="K7702" i="13"/>
  <c r="I79" i="26"/>
  <c r="K693" i="23"/>
  <c r="AM7702" i="13"/>
  <c r="U79" i="26"/>
  <c r="W693" i="23"/>
  <c r="Y693" s="1"/>
  <c r="G693" i="34" s="1"/>
  <c r="AO7706" i="13"/>
  <c r="W79" i="26" s="1"/>
  <c r="X52" i="28"/>
  <c r="AE52"/>
  <c r="AF52" s="1"/>
  <c r="F415" i="34"/>
  <c r="H415" s="1"/>
  <c r="L415" s="1"/>
  <c r="AG415" i="23"/>
  <c r="AH415" s="1"/>
  <c r="Z415"/>
  <c r="AD415" s="1"/>
  <c r="AE81" i="28"/>
  <c r="AF81" s="1"/>
  <c r="X81"/>
  <c r="AC414" i="23"/>
  <c r="AF414" s="1"/>
  <c r="Q414"/>
  <c r="X411"/>
  <c r="Y411" s="1"/>
  <c r="Y412"/>
  <c r="G412" i="34" s="1"/>
  <c r="G411" s="1"/>
  <c r="AA81" i="27"/>
  <c r="AD81" s="1"/>
  <c r="Z5607" i="13"/>
  <c r="AD5596"/>
  <c r="AL5600"/>
  <c r="X5688"/>
  <c r="Y5699"/>
  <c r="AN5674"/>
  <c r="AO5678"/>
  <c r="W51" i="32" s="1"/>
  <c r="H5471" i="13"/>
  <c r="O5607"/>
  <c r="W5610"/>
  <c r="AT7822" l="1"/>
  <c r="M50" i="31"/>
  <c r="O398" i="23"/>
  <c r="V51" i="31"/>
  <c r="X408" i="23"/>
  <c r="Y408" s="1"/>
  <c r="G408" i="34" s="1"/>
  <c r="AP5699" i="13"/>
  <c r="AT5699" s="1"/>
  <c r="AW5699"/>
  <c r="AX5699" s="1"/>
  <c r="O51" i="26"/>
  <c r="T50" i="28"/>
  <c r="V395" i="23"/>
  <c r="P50" i="30"/>
  <c r="R397" i="23"/>
  <c r="K7701" i="13"/>
  <c r="I79" i="25"/>
  <c r="K692" i="23"/>
  <c r="K691" s="1"/>
  <c r="J7788" i="13"/>
  <c r="J7800"/>
  <c r="H80" i="25"/>
  <c r="J702" i="23"/>
  <c r="J701" s="1"/>
  <c r="AP7808" i="13"/>
  <c r="AW7808"/>
  <c r="AX7808" s="1"/>
  <c r="O80" i="26"/>
  <c r="AC703" i="23"/>
  <c r="AF703" s="1"/>
  <c r="Q703"/>
  <c r="I7788" i="13"/>
  <c r="G80" i="25"/>
  <c r="I702" i="23"/>
  <c r="AS7801" i="13"/>
  <c r="AV7801" s="1"/>
  <c r="Y7801"/>
  <c r="I7800"/>
  <c r="F704" i="34"/>
  <c r="H704" s="1"/>
  <c r="L704" s="1"/>
  <c r="AG704" i="23"/>
  <c r="AH704" s="1"/>
  <c r="Z704"/>
  <c r="AD704" s="1"/>
  <c r="L7701" i="13"/>
  <c r="J79" i="25"/>
  <c r="L692" i="23"/>
  <c r="L691" s="1"/>
  <c r="M7788" i="13"/>
  <c r="K80" i="25"/>
  <c r="M702" i="23"/>
  <c r="M701" s="1"/>
  <c r="M7800" i="13"/>
  <c r="AE52" i="27"/>
  <c r="AF52" s="1"/>
  <c r="X52"/>
  <c r="F48"/>
  <c r="H374" i="23"/>
  <c r="X5687" i="13"/>
  <c r="N51" i="25"/>
  <c r="P412" i="23"/>
  <c r="AS5688" i="13"/>
  <c r="AV5688" s="1"/>
  <c r="F414" i="34"/>
  <c r="H414" s="1"/>
  <c r="L414" s="1"/>
  <c r="Z414" i="23"/>
  <c r="AD414" s="1"/>
  <c r="AG414"/>
  <c r="AH414" s="1"/>
  <c r="AB81" i="28"/>
  <c r="F78" i="33"/>
  <c r="AB52" i="28"/>
  <c r="F49" i="33"/>
  <c r="AM7701" i="13"/>
  <c r="AO7701" s="1"/>
  <c r="U79" i="25"/>
  <c r="W79" s="1"/>
  <c r="W692" i="23"/>
  <c r="AO7702" i="13"/>
  <c r="AC413" i="23"/>
  <c r="AF413" s="1"/>
  <c r="Q413"/>
  <c r="AE81" i="27"/>
  <c r="AF81" s="1"/>
  <c r="X81"/>
  <c r="N7788" i="13"/>
  <c r="L80" i="25"/>
  <c r="N702" i="23"/>
  <c r="N701" s="1"/>
  <c r="N7800" i="13"/>
  <c r="AA80" i="26"/>
  <c r="AD80" s="1"/>
  <c r="O5604" i="13"/>
  <c r="W5607"/>
  <c r="H5450"/>
  <c r="AN5671"/>
  <c r="AO5674"/>
  <c r="W51" i="31" s="1"/>
  <c r="X5678" i="13"/>
  <c r="Y5688"/>
  <c r="AD5567"/>
  <c r="AL5596"/>
  <c r="Z5604"/>
  <c r="AT7808" l="1"/>
  <c r="V51" i="30"/>
  <c r="X407" i="23"/>
  <c r="Y407" s="1"/>
  <c r="G407" i="34" s="1"/>
  <c r="T50" i="27"/>
  <c r="V394" i="23"/>
  <c r="AP5688" i="13"/>
  <c r="AW5688"/>
  <c r="AW5687" s="1"/>
  <c r="F47" i="26"/>
  <c r="H373" i="23"/>
  <c r="E78" i="33"/>
  <c r="AB81" i="27"/>
  <c r="F413" i="34"/>
  <c r="H413" s="1"/>
  <c r="L413" s="1"/>
  <c r="AG413" i="23"/>
  <c r="AH413" s="1"/>
  <c r="Z413"/>
  <c r="AD413" s="1"/>
  <c r="AM7673" i="13"/>
  <c r="U79" i="32"/>
  <c r="W689" i="23"/>
  <c r="Y689" s="1"/>
  <c r="G689" i="34" s="1"/>
  <c r="W79" i="32"/>
  <c r="AV5687" i="13"/>
  <c r="O51" i="25"/>
  <c r="AA51"/>
  <c r="AD51" s="1"/>
  <c r="M7779" i="13"/>
  <c r="K80" i="32"/>
  <c r="M699" i="23"/>
  <c r="L7673" i="13"/>
  <c r="J79" i="32"/>
  <c r="L689" i="23"/>
  <c r="Y7800" i="13"/>
  <c r="AS7800"/>
  <c r="AV7800"/>
  <c r="AA80" i="25"/>
  <c r="AD80" s="1"/>
  <c r="O80"/>
  <c r="F703" i="34"/>
  <c r="H703" s="1"/>
  <c r="L703" s="1"/>
  <c r="AG703" i="23"/>
  <c r="AH703" s="1"/>
  <c r="Z703"/>
  <c r="AD703" s="1"/>
  <c r="AE80" i="26"/>
  <c r="AF80" s="1"/>
  <c r="X80"/>
  <c r="J7779" i="13"/>
  <c r="H80" i="32"/>
  <c r="J699" i="23"/>
  <c r="K7673" i="13"/>
  <c r="I79" i="32"/>
  <c r="K689" i="23"/>
  <c r="N51" i="32"/>
  <c r="AA51" s="1"/>
  <c r="AD51" s="1"/>
  <c r="P409" i="23"/>
  <c r="AS5678" i="13"/>
  <c r="AV5678" s="1"/>
  <c r="M50" i="30"/>
  <c r="O397" i="23"/>
  <c r="N7779" i="13"/>
  <c r="L80" i="32"/>
  <c r="N699" i="23"/>
  <c r="W691"/>
  <c r="Y691" s="1"/>
  <c r="Y692"/>
  <c r="G692" i="34" s="1"/>
  <c r="G691" s="1"/>
  <c r="P411" i="23"/>
  <c r="Q412"/>
  <c r="AC412"/>
  <c r="AF412" s="1"/>
  <c r="AS5687" i="13"/>
  <c r="Y5687"/>
  <c r="AB52" i="27"/>
  <c r="E49" i="33"/>
  <c r="AP7801" i="13"/>
  <c r="AW7801"/>
  <c r="AW7800" s="1"/>
  <c r="I701" i="23"/>
  <c r="Q702"/>
  <c r="AC702"/>
  <c r="AF702" s="1"/>
  <c r="I7779" i="13"/>
  <c r="G80" i="32"/>
  <c r="I699" i="23"/>
  <c r="AS7788" i="13"/>
  <c r="AV7788" s="1"/>
  <c r="Y7788"/>
  <c r="X51" i="26"/>
  <c r="AE51"/>
  <c r="AF51" s="1"/>
  <c r="Z5600" i="13"/>
  <c r="AL5567"/>
  <c r="AD5564"/>
  <c r="X5674"/>
  <c r="Y5678"/>
  <c r="AN5668"/>
  <c r="AO5671"/>
  <c r="W51" i="30" s="1"/>
  <c r="H5447" i="13"/>
  <c r="O5600"/>
  <c r="W5604"/>
  <c r="AX5688" l="1"/>
  <c r="AX5687" s="1"/>
  <c r="AA80" i="32"/>
  <c r="AD80" s="1"/>
  <c r="V51" i="29"/>
  <c r="X406" i="23"/>
  <c r="Y406" s="1"/>
  <c r="G406" i="34" s="1"/>
  <c r="T49" i="26"/>
  <c r="V393" i="23"/>
  <c r="D49" i="33"/>
  <c r="AB51" i="26"/>
  <c r="AF701" i="23"/>
  <c r="AC701"/>
  <c r="Q701"/>
  <c r="AT7801" i="13"/>
  <c r="AP7800"/>
  <c r="F412" i="34"/>
  <c r="Z412" i="23"/>
  <c r="AG412"/>
  <c r="AG411" s="1"/>
  <c r="N7776" i="13"/>
  <c r="L80" i="31"/>
  <c r="N698" i="23"/>
  <c r="I79" i="31"/>
  <c r="K688" i="23"/>
  <c r="AB80" i="26"/>
  <c r="D78" i="33"/>
  <c r="M7776" i="13"/>
  <c r="K80" i="31"/>
  <c r="M698" i="23"/>
  <c r="X51" i="25"/>
  <c r="AE51"/>
  <c r="AF51" s="1"/>
  <c r="AM7664" i="13"/>
  <c r="U79" i="31"/>
  <c r="W688" i="23"/>
  <c r="Y688" s="1"/>
  <c r="G688" i="34" s="1"/>
  <c r="AO7673" i="13"/>
  <c r="W79" i="31" s="1"/>
  <c r="AP5687" i="13"/>
  <c r="AT5688"/>
  <c r="H5446"/>
  <c r="F47" i="25"/>
  <c r="H372" i="23"/>
  <c r="N51" i="31"/>
  <c r="AA51" s="1"/>
  <c r="AD51" s="1"/>
  <c r="P408" i="23"/>
  <c r="AS5674" i="13"/>
  <c r="AV5674" s="1"/>
  <c r="AP5678"/>
  <c r="AT5678" s="1"/>
  <c r="AW5678"/>
  <c r="AX5678" s="1"/>
  <c r="O51" i="32"/>
  <c r="P50" i="28"/>
  <c r="R395" i="23"/>
  <c r="AP7788" i="13"/>
  <c r="AT7788" s="1"/>
  <c r="AW7788"/>
  <c r="AX7788" s="1"/>
  <c r="O80" i="32"/>
  <c r="AC699" i="23"/>
  <c r="AF699" s="1"/>
  <c r="Q699"/>
  <c r="I7776" i="13"/>
  <c r="G80" i="31"/>
  <c r="I698" i="23"/>
  <c r="AS7779" i="13"/>
  <c r="AV7779" s="1"/>
  <c r="Y7779"/>
  <c r="F702" i="34"/>
  <c r="AG702" i="23"/>
  <c r="AG701" s="1"/>
  <c r="Z702"/>
  <c r="AF411"/>
  <c r="AC411"/>
  <c r="Q411"/>
  <c r="Q409"/>
  <c r="AC409"/>
  <c r="AF409" s="1"/>
  <c r="J7776" i="13"/>
  <c r="H80" i="31"/>
  <c r="J698" i="23"/>
  <c r="X80" i="25"/>
  <c r="AE80"/>
  <c r="AF80" s="1"/>
  <c r="L7664" i="13"/>
  <c r="J79" i="31"/>
  <c r="L688" i="23"/>
  <c r="AX7801" i="13"/>
  <c r="AX7800" s="1"/>
  <c r="O5596"/>
  <c r="W5600"/>
  <c r="AN5661"/>
  <c r="AO5668"/>
  <c r="W51" i="29" s="1"/>
  <c r="X5671" i="13"/>
  <c r="Y5674"/>
  <c r="Z5596"/>
  <c r="H5437"/>
  <c r="AD5563"/>
  <c r="AD5554"/>
  <c r="AL5564"/>
  <c r="AH412" i="23" l="1"/>
  <c r="AH411" s="1"/>
  <c r="AL5563" i="13"/>
  <c r="T49" i="25"/>
  <c r="V392" i="23"/>
  <c r="P50" i="27"/>
  <c r="R394" i="23"/>
  <c r="N51" i="30"/>
  <c r="AA51" s="1"/>
  <c r="AD51" s="1"/>
  <c r="P407" i="23"/>
  <c r="AS5671" i="13"/>
  <c r="AV5671" s="1"/>
  <c r="L7659"/>
  <c r="J79" i="30"/>
  <c r="L687" i="23"/>
  <c r="AB80" i="25"/>
  <c r="C78" i="33"/>
  <c r="K78" s="1"/>
  <c r="P78" s="1"/>
  <c r="AD702" i="23"/>
  <c r="AD701" s="1"/>
  <c r="Z701"/>
  <c r="F701" i="34"/>
  <c r="H702"/>
  <c r="F699"/>
  <c r="H699" s="1"/>
  <c r="L699" s="1"/>
  <c r="Z699" i="23"/>
  <c r="AD699" s="1"/>
  <c r="AG699"/>
  <c r="AH699" s="1"/>
  <c r="X80" i="32"/>
  <c r="AE80"/>
  <c r="AF80" s="1"/>
  <c r="AM7659" i="13"/>
  <c r="U79" i="30"/>
  <c r="W687" i="23"/>
  <c r="Y687" s="1"/>
  <c r="G687" i="34" s="1"/>
  <c r="AO7664" i="13"/>
  <c r="W79" i="30" s="1"/>
  <c r="C49" i="33"/>
  <c r="K49" s="1"/>
  <c r="P49" s="1"/>
  <c r="AB51" i="25"/>
  <c r="K7659" i="13"/>
  <c r="I79" i="30"/>
  <c r="K687" i="23"/>
  <c r="H412" i="34"/>
  <c r="F411"/>
  <c r="AA80" i="31"/>
  <c r="AD80" s="1"/>
  <c r="V51" i="28"/>
  <c r="X405" i="23"/>
  <c r="Y405" s="1"/>
  <c r="G405" i="34" s="1"/>
  <c r="H5433" i="13"/>
  <c r="F47" i="32"/>
  <c r="H369" i="23"/>
  <c r="AP5674" i="13"/>
  <c r="AT5674" s="1"/>
  <c r="AW5674"/>
  <c r="AX5674" s="1"/>
  <c r="O51" i="31"/>
  <c r="M50" i="28"/>
  <c r="O395" i="23"/>
  <c r="J7765" i="13"/>
  <c r="H80" i="30"/>
  <c r="J697" i="23"/>
  <c r="F409" i="34"/>
  <c r="H409" s="1"/>
  <c r="L409" s="1"/>
  <c r="Z409" i="23"/>
  <c r="AD409" s="1"/>
  <c r="AG409"/>
  <c r="AH409" s="1"/>
  <c r="AP7779" i="13"/>
  <c r="AT7779" s="1"/>
  <c r="AW7779"/>
  <c r="AX7779" s="1"/>
  <c r="O80" i="31"/>
  <c r="AC698" i="23"/>
  <c r="AF698" s="1"/>
  <c r="Q698"/>
  <c r="I7765" i="13"/>
  <c r="G80" i="30"/>
  <c r="I697" i="23"/>
  <c r="AS7776" i="13"/>
  <c r="AV7776" s="1"/>
  <c r="Y7776"/>
  <c r="X51" i="32"/>
  <c r="AE51"/>
  <c r="AF51" s="1"/>
  <c r="Q408" i="23"/>
  <c r="AC408"/>
  <c r="AF408" s="1"/>
  <c r="H371"/>
  <c r="M7765" i="13"/>
  <c r="K80" i="30"/>
  <c r="M697" i="23"/>
  <c r="N7765" i="13"/>
  <c r="L80" i="30"/>
  <c r="N697" i="23"/>
  <c r="AD412"/>
  <c r="AD411" s="1"/>
  <c r="Z411"/>
  <c r="AH702"/>
  <c r="AH701" s="1"/>
  <c r="AD5551" i="13"/>
  <c r="AL5554"/>
  <c r="Z5567"/>
  <c r="X5668"/>
  <c r="Y5671"/>
  <c r="AN5649"/>
  <c r="AO5661"/>
  <c r="W51" i="28" s="1"/>
  <c r="O5567" i="13"/>
  <c r="W5596"/>
  <c r="H5430"/>
  <c r="AP5671" l="1"/>
  <c r="AT5671" s="1"/>
  <c r="AW5671"/>
  <c r="AX5671" s="1"/>
  <c r="O51" i="30"/>
  <c r="P49" i="26"/>
  <c r="R393" i="23"/>
  <c r="M7761" i="13"/>
  <c r="K80" i="29"/>
  <c r="M696" i="23"/>
  <c r="AP7776" i="13"/>
  <c r="AT7776" s="1"/>
  <c r="AW7776"/>
  <c r="AX7776" s="1"/>
  <c r="O80" i="30"/>
  <c r="Q697" i="23"/>
  <c r="AC697"/>
  <c r="AF697" s="1"/>
  <c r="I7761" i="13"/>
  <c r="G80" i="29"/>
  <c r="I696" i="23"/>
  <c r="AS7765" i="13"/>
  <c r="AV7765" s="1"/>
  <c r="Y7765"/>
  <c r="K7648"/>
  <c r="I79" i="29"/>
  <c r="K686" i="23"/>
  <c r="AM7648" i="13"/>
  <c r="U79" i="29"/>
  <c r="W686" i="23"/>
  <c r="Y686" s="1"/>
  <c r="G686" i="34" s="1"/>
  <c r="AO7659" i="13"/>
  <c r="W79" i="29" s="1"/>
  <c r="AB80" i="32"/>
  <c r="J77" i="33"/>
  <c r="L702" i="34"/>
  <c r="H701"/>
  <c r="L701" s="1"/>
  <c r="N701"/>
  <c r="M702" s="1"/>
  <c r="L7648" i="13"/>
  <c r="J79" i="29"/>
  <c r="L686" i="23"/>
  <c r="AC407"/>
  <c r="AF407" s="1"/>
  <c r="Q407"/>
  <c r="M50" i="27"/>
  <c r="O394" i="23"/>
  <c r="F47" i="30"/>
  <c r="H367" i="23"/>
  <c r="V51" i="27"/>
  <c r="X404" i="23"/>
  <c r="Y404" s="1"/>
  <c r="G404" i="34" s="1"/>
  <c r="N51" i="29"/>
  <c r="AA51" s="1"/>
  <c r="AD51" s="1"/>
  <c r="P406" i="23"/>
  <c r="AS5668" i="13"/>
  <c r="AV5668" s="1"/>
  <c r="T49" i="32"/>
  <c r="V389" i="23"/>
  <c r="N7761" i="13"/>
  <c r="L80" i="29"/>
  <c r="N696" i="23"/>
  <c r="F408" i="34"/>
  <c r="H408" s="1"/>
  <c r="L408" s="1"/>
  <c r="Z408" i="23"/>
  <c r="AD408" s="1"/>
  <c r="AG408"/>
  <c r="AH408" s="1"/>
  <c r="J48" i="33"/>
  <c r="AB51" i="32"/>
  <c r="F698" i="34"/>
  <c r="H698" s="1"/>
  <c r="L698" s="1"/>
  <c r="Z698" i="23"/>
  <c r="AD698" s="1"/>
  <c r="AG698"/>
  <c r="AH698" s="1"/>
  <c r="AE80" i="31"/>
  <c r="AF80" s="1"/>
  <c r="X80"/>
  <c r="J7761" i="13"/>
  <c r="H80" i="29"/>
  <c r="J696" i="23"/>
  <c r="AE51" i="31"/>
  <c r="AF51" s="1"/>
  <c r="X51"/>
  <c r="F47"/>
  <c r="H368" i="23"/>
  <c r="L412" i="34"/>
  <c r="N411"/>
  <c r="M412" s="1"/>
  <c r="H411"/>
  <c r="L411" s="1"/>
  <c r="AA80" i="30"/>
  <c r="AD80" s="1"/>
  <c r="H5427" i="13"/>
  <c r="W5567"/>
  <c r="O5564"/>
  <c r="O5563" s="1"/>
  <c r="AN5627"/>
  <c r="AO5649"/>
  <c r="W51" i="27" s="1"/>
  <c r="X5661" i="13"/>
  <c r="Y5668"/>
  <c r="Z5564"/>
  <c r="AD5548"/>
  <c r="AL5551"/>
  <c r="Z5563" l="1"/>
  <c r="P49" i="25"/>
  <c r="R392" i="23"/>
  <c r="V50" i="26"/>
  <c r="X403" i="23"/>
  <c r="Y403" s="1"/>
  <c r="G403" i="34" s="1"/>
  <c r="M49" i="26"/>
  <c r="O393" i="23"/>
  <c r="I48" i="33"/>
  <c r="AB51" i="31"/>
  <c r="J7757" i="13"/>
  <c r="H80" i="28"/>
  <c r="J695" i="23"/>
  <c r="F407" i="34"/>
  <c r="H407" s="1"/>
  <c r="L407" s="1"/>
  <c r="Z407" i="23"/>
  <c r="AD407" s="1"/>
  <c r="AG407"/>
  <c r="AH407" s="1"/>
  <c r="L7623" i="13"/>
  <c r="J79" i="28"/>
  <c r="L685" i="23"/>
  <c r="K7623" i="13"/>
  <c r="I79" i="28"/>
  <c r="K685" i="23"/>
  <c r="X80" i="30"/>
  <c r="AE80"/>
  <c r="AF80" s="1"/>
  <c r="AE51"/>
  <c r="AF51" s="1"/>
  <c r="X51"/>
  <c r="AA80" i="29"/>
  <c r="AD80" s="1"/>
  <c r="T49" i="31"/>
  <c r="V388" i="23"/>
  <c r="N51" i="28"/>
  <c r="AA51" s="1"/>
  <c r="AD51" s="1"/>
  <c r="P405" i="23"/>
  <c r="AS5661" i="13"/>
  <c r="AV5661" s="1"/>
  <c r="AP5668"/>
  <c r="AT5668" s="1"/>
  <c r="AW5668"/>
  <c r="AX5668" s="1"/>
  <c r="O51" i="29"/>
  <c r="F47"/>
  <c r="H366" i="23"/>
  <c r="AB80" i="31"/>
  <c r="I77" i="33"/>
  <c r="N7757" i="13"/>
  <c r="L80" i="28"/>
  <c r="N695" i="23"/>
  <c r="AC406"/>
  <c r="AF406" s="1"/>
  <c r="Q406"/>
  <c r="AM7623" i="13"/>
  <c r="U79" i="28"/>
  <c r="W685" i="23"/>
  <c r="Y685" s="1"/>
  <c r="G685" i="34" s="1"/>
  <c r="AO7648" i="13"/>
  <c r="W79" i="28" s="1"/>
  <c r="AP7765" i="13"/>
  <c r="AT7765" s="1"/>
  <c r="AW7765"/>
  <c r="AX7765" s="1"/>
  <c r="O80" i="29"/>
  <c r="AC696" i="23"/>
  <c r="AF696" s="1"/>
  <c r="Q696"/>
  <c r="I7757" i="13"/>
  <c r="G80" i="28"/>
  <c r="I695" i="23"/>
  <c r="AS7761" i="13"/>
  <c r="AV7761" s="1"/>
  <c r="Y7761"/>
  <c r="F697" i="34"/>
  <c r="H697" s="1"/>
  <c r="L697" s="1"/>
  <c r="Z697" i="23"/>
  <c r="AD697" s="1"/>
  <c r="AG697"/>
  <c r="AH697" s="1"/>
  <c r="M7757" i="13"/>
  <c r="K80" i="28"/>
  <c r="M695" i="23"/>
  <c r="AD5545" i="13"/>
  <c r="AL5548"/>
  <c r="X5649"/>
  <c r="Y5661"/>
  <c r="AN5624"/>
  <c r="AO5627"/>
  <c r="W50" i="26" s="1"/>
  <c r="H5423" i="13"/>
  <c r="Z5554"/>
  <c r="O5554"/>
  <c r="W5564"/>
  <c r="H365" i="23" l="1"/>
  <c r="W5563" i="13"/>
  <c r="M49" i="25"/>
  <c r="O392" i="23"/>
  <c r="P49" i="32"/>
  <c r="R389" i="23"/>
  <c r="AP5661" i="13"/>
  <c r="AT5661" s="1"/>
  <c r="AW5661"/>
  <c r="AX5661" s="1"/>
  <c r="O51" i="28"/>
  <c r="T49" i="30"/>
  <c r="V387" i="23"/>
  <c r="M7706" i="13"/>
  <c r="K80" i="27"/>
  <c r="M694" i="23"/>
  <c r="AP7761" i="13"/>
  <c r="AT7761" s="1"/>
  <c r="AW7761"/>
  <c r="AX7761" s="1"/>
  <c r="O80" i="28"/>
  <c r="AC695" i="23"/>
  <c r="AF695" s="1"/>
  <c r="Q695"/>
  <c r="I7706" i="13"/>
  <c r="G80" i="27"/>
  <c r="I694" i="23"/>
  <c r="AS7757" i="13"/>
  <c r="AV7757" s="1"/>
  <c r="Y7757"/>
  <c r="F406" i="34"/>
  <c r="H406" s="1"/>
  <c r="L406" s="1"/>
  <c r="Z406" i="23"/>
  <c r="AD406" s="1"/>
  <c r="AG406"/>
  <c r="AH406" s="1"/>
  <c r="N7706" i="13"/>
  <c r="L80" i="27"/>
  <c r="N694" i="23"/>
  <c r="X51" i="29"/>
  <c r="AE51"/>
  <c r="AF51" s="1"/>
  <c r="AC405" i="23"/>
  <c r="AF405" s="1"/>
  <c r="Q405"/>
  <c r="AB80" i="30"/>
  <c r="H77" i="33"/>
  <c r="L7557" i="13"/>
  <c r="J79" i="27"/>
  <c r="L684" i="23"/>
  <c r="J7706" i="13"/>
  <c r="H80" i="27"/>
  <c r="J694" i="23"/>
  <c r="AN5623" i="13"/>
  <c r="AO5623" s="1"/>
  <c r="V50" i="25"/>
  <c r="W50" s="1"/>
  <c r="X402" i="23"/>
  <c r="N51" i="27"/>
  <c r="AA51" s="1"/>
  <c r="AD51" s="1"/>
  <c r="P404" i="23"/>
  <c r="AS5649" i="13"/>
  <c r="AV5649" s="1"/>
  <c r="F696" i="34"/>
  <c r="H696" s="1"/>
  <c r="L696" s="1"/>
  <c r="Z696" i="23"/>
  <c r="AD696" s="1"/>
  <c r="AG696"/>
  <c r="AH696" s="1"/>
  <c r="AE80" i="29"/>
  <c r="AF80" s="1"/>
  <c r="X80"/>
  <c r="AM7557" i="13"/>
  <c r="U79" i="27"/>
  <c r="W684" i="23"/>
  <c r="Y684" s="1"/>
  <c r="G684" i="34" s="1"/>
  <c r="AO7623" i="13"/>
  <c r="W79" i="27" s="1"/>
  <c r="H48" i="33"/>
  <c r="AB51" i="30"/>
  <c r="K7557" i="13"/>
  <c r="I79" i="27"/>
  <c r="K684" i="23"/>
  <c r="AA80" i="28"/>
  <c r="AD80" s="1"/>
  <c r="Z5551" i="13"/>
  <c r="F47" i="28"/>
  <c r="H5419" i="13"/>
  <c r="AN5614"/>
  <c r="AO5624"/>
  <c r="X5627"/>
  <c r="Y5649"/>
  <c r="AD5541"/>
  <c r="AL5545"/>
  <c r="O5551"/>
  <c r="W5554"/>
  <c r="M49" i="32" l="1"/>
  <c r="O389" i="23"/>
  <c r="AP5649" i="13"/>
  <c r="AT5649" s="1"/>
  <c r="AW5649"/>
  <c r="AX5649" s="1"/>
  <c r="O51" i="27"/>
  <c r="K7553" i="13"/>
  <c r="I78" i="26"/>
  <c r="K683" i="23"/>
  <c r="AM7553" i="13"/>
  <c r="U78" i="26"/>
  <c r="W683" i="23"/>
  <c r="Y683" s="1"/>
  <c r="G683" i="34" s="1"/>
  <c r="AO7557" i="13"/>
  <c r="W78" i="26" s="1"/>
  <c r="L7553" i="13"/>
  <c r="J78" i="26"/>
  <c r="L683" i="23"/>
  <c r="G48" i="33"/>
  <c r="AB51" i="29"/>
  <c r="F695" i="34"/>
  <c r="H695" s="1"/>
  <c r="L695" s="1"/>
  <c r="Z695" i="23"/>
  <c r="AD695" s="1"/>
  <c r="AG695"/>
  <c r="AH695" s="1"/>
  <c r="AE80" i="28"/>
  <c r="AF80" s="1"/>
  <c r="X80"/>
  <c r="X51"/>
  <c r="AE51"/>
  <c r="AF51" s="1"/>
  <c r="AA80" i="27"/>
  <c r="AD80" s="1"/>
  <c r="T49" i="29"/>
  <c r="V386" i="23"/>
  <c r="H5371" i="13"/>
  <c r="F47" i="27"/>
  <c r="H364" i="23"/>
  <c r="P49" i="31"/>
  <c r="R388" i="23"/>
  <c r="N50" i="26"/>
  <c r="AA50" s="1"/>
  <c r="AD50" s="1"/>
  <c r="P403" i="23"/>
  <c r="AS5627" i="13"/>
  <c r="AV5627" s="1"/>
  <c r="V50" i="32"/>
  <c r="X399" i="23"/>
  <c r="Y399" s="1"/>
  <c r="G399" i="34" s="1"/>
  <c r="AB80" i="29"/>
  <c r="G77" i="33"/>
  <c r="Q404" i="23"/>
  <c r="AC404"/>
  <c r="AF404" s="1"/>
  <c r="X401"/>
  <c r="Y401" s="1"/>
  <c r="Y402"/>
  <c r="G402" i="34" s="1"/>
  <c r="G401" s="1"/>
  <c r="J7702" i="13"/>
  <c r="H79" i="26"/>
  <c r="J693" i="23"/>
  <c r="F405" i="34"/>
  <c r="H405" s="1"/>
  <c r="L405" s="1"/>
  <c r="Z405" i="23"/>
  <c r="AD405" s="1"/>
  <c r="AG405"/>
  <c r="AH405" s="1"/>
  <c r="N7702" i="13"/>
  <c r="L79" i="26"/>
  <c r="N693" i="23"/>
  <c r="AP7757" i="13"/>
  <c r="AT7757" s="1"/>
  <c r="AW7757"/>
  <c r="AX7757" s="1"/>
  <c r="O80" i="27"/>
  <c r="AC694" i="23"/>
  <c r="AF694" s="1"/>
  <c r="Q694"/>
  <c r="I7702" i="13"/>
  <c r="G79" i="26"/>
  <c r="I693" i="23"/>
  <c r="AS7706" i="13"/>
  <c r="AV7706" s="1"/>
  <c r="Y7706"/>
  <c r="M7702"/>
  <c r="K79" i="26"/>
  <c r="M693" i="23"/>
  <c r="AD5532" i="13"/>
  <c r="AL5541"/>
  <c r="X5624"/>
  <c r="Y5627"/>
  <c r="AN5610"/>
  <c r="AO5614"/>
  <c r="W50" i="32" s="1"/>
  <c r="Z5548" i="13"/>
  <c r="O5548"/>
  <c r="W5551"/>
  <c r="H5368"/>
  <c r="AA79" i="26" l="1"/>
  <c r="AD79" s="1"/>
  <c r="F694" i="34"/>
  <c r="H694" s="1"/>
  <c r="L694" s="1"/>
  <c r="AG694" i="23"/>
  <c r="AH694" s="1"/>
  <c r="Z694"/>
  <c r="AD694" s="1"/>
  <c r="X80" i="27"/>
  <c r="AE80"/>
  <c r="AF80" s="1"/>
  <c r="F46" i="26"/>
  <c r="H363" i="23"/>
  <c r="AB80" i="28"/>
  <c r="F77" i="33"/>
  <c r="K7541" i="13"/>
  <c r="K7552"/>
  <c r="I78" i="25"/>
  <c r="K682" i="23"/>
  <c r="K681" s="1"/>
  <c r="F46" i="25"/>
  <c r="H362" i="23"/>
  <c r="V50" i="31"/>
  <c r="X398" i="23"/>
  <c r="Y398" s="1"/>
  <c r="G398" i="34" s="1"/>
  <c r="X5623" i="13"/>
  <c r="N50" i="25"/>
  <c r="P402" i="23"/>
  <c r="AS5624" i="13"/>
  <c r="AV5624" s="1"/>
  <c r="M7701"/>
  <c r="K79" i="25"/>
  <c r="M692" i="23"/>
  <c r="M691" s="1"/>
  <c r="M49" i="31"/>
  <c r="O388" i="23"/>
  <c r="P49" i="30"/>
  <c r="R387" i="23"/>
  <c r="AP5627" i="13"/>
  <c r="AT5627" s="1"/>
  <c r="AW5627"/>
  <c r="AX5627" s="1"/>
  <c r="O50" i="26"/>
  <c r="T49" i="28"/>
  <c r="V385" i="23"/>
  <c r="AP7706" i="13"/>
  <c r="AT7706" s="1"/>
  <c r="AW7706"/>
  <c r="AX7706" s="1"/>
  <c r="O79" i="26"/>
  <c r="Q693" i="23"/>
  <c r="AC693"/>
  <c r="AF693" s="1"/>
  <c r="I7701" i="13"/>
  <c r="G79" i="25"/>
  <c r="I692" i="23"/>
  <c r="AS7702" i="13"/>
  <c r="AV7702" s="1"/>
  <c r="Y7702"/>
  <c r="N7701"/>
  <c r="L79" i="25"/>
  <c r="N692" i="23"/>
  <c r="N691" s="1"/>
  <c r="J7701" i="13"/>
  <c r="H79" i="25"/>
  <c r="J692" i="23"/>
  <c r="J691" s="1"/>
  <c r="F404" i="34"/>
  <c r="H404" s="1"/>
  <c r="L404" s="1"/>
  <c r="Z404" i="23"/>
  <c r="AD404" s="1"/>
  <c r="AG404"/>
  <c r="AH404" s="1"/>
  <c r="Q403"/>
  <c r="AC403"/>
  <c r="AF403" s="1"/>
  <c r="F48" i="33"/>
  <c r="AB51" i="28"/>
  <c r="L7541" i="13"/>
  <c r="L7552"/>
  <c r="J78" i="25"/>
  <c r="L682" i="23"/>
  <c r="L681" s="1"/>
  <c r="AM7541" i="13"/>
  <c r="AM7552"/>
  <c r="AO7552" s="1"/>
  <c r="U78" i="25"/>
  <c r="W78" s="1"/>
  <c r="W682" i="23"/>
  <c r="AO7553" i="13"/>
  <c r="X51" i="27"/>
  <c r="AE51"/>
  <c r="AF51" s="1"/>
  <c r="H5367" i="13"/>
  <c r="H5356"/>
  <c r="O5545"/>
  <c r="W5548"/>
  <c r="Z5545"/>
  <c r="AN5607"/>
  <c r="AO5610"/>
  <c r="W50" i="31" s="1"/>
  <c r="X5614" i="13"/>
  <c r="Y5624"/>
  <c r="AD5502"/>
  <c r="AL5532"/>
  <c r="T49" i="27" l="1"/>
  <c r="V384" i="23"/>
  <c r="AP5624" i="13"/>
  <c r="AW5624"/>
  <c r="AW5623" s="1"/>
  <c r="P49" i="29"/>
  <c r="R386" i="23"/>
  <c r="E48" i="33"/>
  <c r="AB51" i="27"/>
  <c r="W681" i="23"/>
  <c r="Y681" s="1"/>
  <c r="Y682"/>
  <c r="G682" i="34" s="1"/>
  <c r="G681" s="1"/>
  <c r="J7673" i="13"/>
  <c r="H79" i="32"/>
  <c r="J689" i="23"/>
  <c r="N7673" i="13"/>
  <c r="L79" i="32"/>
  <c r="N689" i="23"/>
  <c r="AV7701" i="13"/>
  <c r="O79" i="25"/>
  <c r="AA79"/>
  <c r="AD79" s="1"/>
  <c r="I7673" i="13"/>
  <c r="G79" i="32"/>
  <c r="I689" i="23"/>
  <c r="F693" i="34"/>
  <c r="H693" s="1"/>
  <c r="L693" s="1"/>
  <c r="Z693" i="23"/>
  <c r="AD693" s="1"/>
  <c r="AG693"/>
  <c r="AH693" s="1"/>
  <c r="X50" i="26"/>
  <c r="AE50"/>
  <c r="AF50" s="1"/>
  <c r="AV5623" i="13"/>
  <c r="AA50" i="25"/>
  <c r="AD50" s="1"/>
  <c r="O50"/>
  <c r="H361" i="23"/>
  <c r="K7533" i="13"/>
  <c r="I78" i="32"/>
  <c r="K679" i="23"/>
  <c r="N50" i="32"/>
  <c r="AA50" s="1"/>
  <c r="AD50" s="1"/>
  <c r="P399" i="23"/>
  <c r="AS5614" i="13"/>
  <c r="AV5614" s="1"/>
  <c r="V50" i="30"/>
  <c r="X397" i="23"/>
  <c r="Y397" s="1"/>
  <c r="G397" i="34" s="1"/>
  <c r="M49" i="30"/>
  <c r="O387" i="23"/>
  <c r="H5351" i="13"/>
  <c r="F46" i="32"/>
  <c r="H359" i="23"/>
  <c r="AM7533" i="13"/>
  <c r="U78" i="32"/>
  <c r="W679" i="23"/>
  <c r="Y679" s="1"/>
  <c r="G679" i="34" s="1"/>
  <c r="AO7541" i="13"/>
  <c r="L7533"/>
  <c r="J78" i="32"/>
  <c r="L679" i="23"/>
  <c r="F403" i="34"/>
  <c r="H403" s="1"/>
  <c r="L403" s="1"/>
  <c r="Z403" i="23"/>
  <c r="AD403" s="1"/>
  <c r="AG403"/>
  <c r="AH403" s="1"/>
  <c r="AP7702" i="13"/>
  <c r="AW7702"/>
  <c r="AW7701" s="1"/>
  <c r="I691" i="23"/>
  <c r="Q692"/>
  <c r="AC692"/>
  <c r="AF692" s="1"/>
  <c r="Y7701" i="13"/>
  <c r="AS7701"/>
  <c r="X79" i="26"/>
  <c r="AE79"/>
  <c r="AF79" s="1"/>
  <c r="M7673" i="13"/>
  <c r="K79" i="32"/>
  <c r="M689" i="23"/>
  <c r="P401"/>
  <c r="AC402"/>
  <c r="AF402" s="1"/>
  <c r="Q402"/>
  <c r="AS5623" i="13"/>
  <c r="Y5623"/>
  <c r="AB80" i="27"/>
  <c r="E77" i="33"/>
  <c r="F50" i="29"/>
  <c r="H396" i="23"/>
  <c r="AL5502" i="13"/>
  <c r="AD5499"/>
  <c r="AD5498" s="1"/>
  <c r="X5610"/>
  <c r="Y5614"/>
  <c r="AN5604"/>
  <c r="AO5607"/>
  <c r="W50" i="30" s="1"/>
  <c r="Z5541" i="13"/>
  <c r="O5541"/>
  <c r="W5545"/>
  <c r="H5348"/>
  <c r="AX5624" l="1"/>
  <c r="AX5623" s="1"/>
  <c r="F46" i="30"/>
  <c r="H357" i="23"/>
  <c r="AP5614" i="13"/>
  <c r="AT5614" s="1"/>
  <c r="AW5614"/>
  <c r="AX5614" s="1"/>
  <c r="O50" i="32"/>
  <c r="F402" i="34"/>
  <c r="Z402" i="23"/>
  <c r="AG402"/>
  <c r="AG401" s="1"/>
  <c r="AC401"/>
  <c r="Q401"/>
  <c r="AF691"/>
  <c r="Q691"/>
  <c r="AC691"/>
  <c r="AT7702" i="13"/>
  <c r="AP7701"/>
  <c r="L7530"/>
  <c r="J78" i="31"/>
  <c r="L678" i="23"/>
  <c r="AM7530" i="13"/>
  <c r="U78" i="31"/>
  <c r="W678" i="23"/>
  <c r="Y678" s="1"/>
  <c r="G678" i="34" s="1"/>
  <c r="AO7533" i="13"/>
  <c r="W78" i="31" s="1"/>
  <c r="F46"/>
  <c r="H358" i="23"/>
  <c r="D48" i="33"/>
  <c r="AB50" i="26"/>
  <c r="O79" i="32"/>
  <c r="Q689" i="23"/>
  <c r="AC689"/>
  <c r="AF689" s="1"/>
  <c r="I7664" i="13"/>
  <c r="G79" i="31"/>
  <c r="I688" i="23"/>
  <c r="AS7673" i="13"/>
  <c r="AV7673" s="1"/>
  <c r="Y7673"/>
  <c r="AE79" i="25"/>
  <c r="AF79" s="1"/>
  <c r="X79"/>
  <c r="J7664" i="13"/>
  <c r="H79" i="31"/>
  <c r="J688" i="23"/>
  <c r="AT5624" i="13"/>
  <c r="AP5623"/>
  <c r="M49" i="29"/>
  <c r="O386" i="23"/>
  <c r="P49" i="28"/>
  <c r="R385" i="23"/>
  <c r="N50" i="31"/>
  <c r="AA50" s="1"/>
  <c r="AD50" s="1"/>
  <c r="P398" i="23"/>
  <c r="AS5610" i="13"/>
  <c r="AV5610" s="1"/>
  <c r="T48" i="26"/>
  <c r="V383" i="23"/>
  <c r="AF401"/>
  <c r="M7664" i="13"/>
  <c r="K79" i="31"/>
  <c r="M688" i="23"/>
  <c r="D77" i="33"/>
  <c r="AB79" i="26"/>
  <c r="F692" i="34"/>
  <c r="AG692" i="23"/>
  <c r="AG691" s="1"/>
  <c r="Z692"/>
  <c r="W78" i="32"/>
  <c r="Q399" i="23"/>
  <c r="AC399"/>
  <c r="AF399" s="1"/>
  <c r="K7530" i="13"/>
  <c r="I78" i="31"/>
  <c r="K678" i="23"/>
  <c r="X50" i="25"/>
  <c r="AE50"/>
  <c r="AF50" s="1"/>
  <c r="N7664" i="13"/>
  <c r="L79" i="31"/>
  <c r="N688" i="23"/>
  <c r="AA79" i="32"/>
  <c r="AD79" s="1"/>
  <c r="AX7702" i="13"/>
  <c r="AX7701" s="1"/>
  <c r="H5345"/>
  <c r="O5532"/>
  <c r="W5541"/>
  <c r="Z5532"/>
  <c r="AN5600"/>
  <c r="AO5604"/>
  <c r="X5607"/>
  <c r="Y5610"/>
  <c r="H391" i="23"/>
  <c r="AD5489" i="13"/>
  <c r="AL5499"/>
  <c r="AH402" i="23" l="1"/>
  <c r="AH401" s="1"/>
  <c r="AP5610" i="13"/>
  <c r="AT5610" s="1"/>
  <c r="AW5610"/>
  <c r="AX5610" s="1"/>
  <c r="O50" i="31"/>
  <c r="P49" i="27"/>
  <c r="R384" i="23"/>
  <c r="L79" i="30"/>
  <c r="N687" i="23"/>
  <c r="C48" i="33"/>
  <c r="K48" s="1"/>
  <c r="P48" s="1"/>
  <c r="AB50" i="25"/>
  <c r="AD692" i="23"/>
  <c r="AD691" s="1"/>
  <c r="Z691"/>
  <c r="F691" i="34"/>
  <c r="H692"/>
  <c r="AB79" i="25"/>
  <c r="C77" i="33"/>
  <c r="K77" s="1"/>
  <c r="P77" s="1"/>
  <c r="AP7673" i="13"/>
  <c r="AW7673"/>
  <c r="AX7673" s="1"/>
  <c r="O79" i="31"/>
  <c r="Q688" i="23"/>
  <c r="AC688"/>
  <c r="AF688" s="1"/>
  <c r="I7659" i="13"/>
  <c r="G79" i="30"/>
  <c r="I687" i="23"/>
  <c r="AS7664" i="13"/>
  <c r="AV7664" s="1"/>
  <c r="Y7664"/>
  <c r="F689" i="34"/>
  <c r="H689" s="1"/>
  <c r="L689" s="1"/>
  <c r="Z689" i="23"/>
  <c r="AD689" s="1"/>
  <c r="AG689"/>
  <c r="AH689" s="1"/>
  <c r="AM7505" i="13"/>
  <c r="U78" i="30"/>
  <c r="W677" i="23"/>
  <c r="Y677" s="1"/>
  <c r="G677" i="34" s="1"/>
  <c r="AO7530" i="13"/>
  <c r="W78" i="30" s="1"/>
  <c r="F401" i="34"/>
  <c r="H402"/>
  <c r="AH692" i="23"/>
  <c r="AH691" s="1"/>
  <c r="AL5498" i="13"/>
  <c r="T48" i="25"/>
  <c r="V382" i="23"/>
  <c r="V381" s="1"/>
  <c r="N50" i="30"/>
  <c r="AA50" s="1"/>
  <c r="AD50" s="1"/>
  <c r="P397" i="23"/>
  <c r="AS5607" i="13"/>
  <c r="AV5607" s="1"/>
  <c r="V50" i="28"/>
  <c r="X395" i="23"/>
  <c r="Y395" s="1"/>
  <c r="G395" i="34" s="1"/>
  <c r="M49" i="28"/>
  <c r="O385" i="23"/>
  <c r="F46" i="29"/>
  <c r="H356" i="23"/>
  <c r="K7505" i="13"/>
  <c r="I78" i="30"/>
  <c r="K677" i="23"/>
  <c r="AG399"/>
  <c r="AH399" s="1"/>
  <c r="Z399"/>
  <c r="AD399" s="1"/>
  <c r="F399" i="34"/>
  <c r="H399" s="1"/>
  <c r="L399" s="1"/>
  <c r="M7659" i="13"/>
  <c r="K79" i="30"/>
  <c r="M687" i="23"/>
  <c r="AC398"/>
  <c r="AF398" s="1"/>
  <c r="Q398"/>
  <c r="J7659" i="13"/>
  <c r="H79" i="30"/>
  <c r="J687" i="23"/>
  <c r="AE79" i="32"/>
  <c r="AF79" s="1"/>
  <c r="X79"/>
  <c r="L7505" i="13"/>
  <c r="J78" i="30"/>
  <c r="L677" i="23"/>
  <c r="AD402"/>
  <c r="AD401" s="1"/>
  <c r="Z401"/>
  <c r="AE50" i="32"/>
  <c r="AF50" s="1"/>
  <c r="X50"/>
  <c r="AA79" i="31"/>
  <c r="AD79" s="1"/>
  <c r="X5604" i="13"/>
  <c r="Y5607"/>
  <c r="AN5596"/>
  <c r="AO5600"/>
  <c r="W50" i="28" s="1"/>
  <c r="Z5502" i="13"/>
  <c r="O5502"/>
  <c r="W5532"/>
  <c r="H5341"/>
  <c r="AD5485"/>
  <c r="AL5489"/>
  <c r="AT7673" l="1"/>
  <c r="M49" i="27"/>
  <c r="O384" i="23"/>
  <c r="P48" i="26"/>
  <c r="R383" i="23"/>
  <c r="V50" i="27"/>
  <c r="X394" i="23"/>
  <c r="Y394" s="1"/>
  <c r="G394" i="34" s="1"/>
  <c r="AB79" i="32"/>
  <c r="J76" i="33"/>
  <c r="J7648" i="13"/>
  <c r="H79" i="29"/>
  <c r="J686" i="23"/>
  <c r="L402" i="34"/>
  <c r="H401"/>
  <c r="L401" s="1"/>
  <c r="N401"/>
  <c r="M402" s="1"/>
  <c r="AE79" i="31"/>
  <c r="AF79" s="1"/>
  <c r="X79"/>
  <c r="AE50"/>
  <c r="AF50" s="1"/>
  <c r="X50"/>
  <c r="AA79" i="30"/>
  <c r="AD79" s="1"/>
  <c r="T48" i="32"/>
  <c r="V379" i="23"/>
  <c r="F46" i="28"/>
  <c r="H355" i="23"/>
  <c r="AP5607" i="13"/>
  <c r="AT5607" s="1"/>
  <c r="AW5607"/>
  <c r="AX5607" s="1"/>
  <c r="O50" i="30"/>
  <c r="J47" i="33"/>
  <c r="AB50" i="32"/>
  <c r="L7502" i="13"/>
  <c r="J78" i="29"/>
  <c r="L676" i="23"/>
  <c r="AG398"/>
  <c r="AH398" s="1"/>
  <c r="F398" i="34"/>
  <c r="H398" s="1"/>
  <c r="L398" s="1"/>
  <c r="Z398" i="23"/>
  <c r="AD398" s="1"/>
  <c r="M7648" i="13"/>
  <c r="K79" i="29"/>
  <c r="M686" i="23"/>
  <c r="K7502" i="13"/>
  <c r="I78" i="29"/>
  <c r="K676" i="23"/>
  <c r="Q397"/>
  <c r="AC397"/>
  <c r="AF397" s="1"/>
  <c r="AM7502" i="13"/>
  <c r="U78" i="29"/>
  <c r="W676" i="23"/>
  <c r="Y676" s="1"/>
  <c r="G676" i="34" s="1"/>
  <c r="AO7505" i="13"/>
  <c r="W78" i="29" s="1"/>
  <c r="AP7664" i="13"/>
  <c r="AW7664"/>
  <c r="AX7664" s="1"/>
  <c r="O79" i="30"/>
  <c r="AC687" i="23"/>
  <c r="AF687" s="1"/>
  <c r="Q687"/>
  <c r="I7648" i="13"/>
  <c r="G79" i="29"/>
  <c r="I686" i="23"/>
  <c r="AS7659" i="13"/>
  <c r="AV7659" s="1"/>
  <c r="Y7659"/>
  <c r="F688" i="34"/>
  <c r="H688" s="1"/>
  <c r="L688" s="1"/>
  <c r="AG688" i="23"/>
  <c r="AH688" s="1"/>
  <c r="Z688"/>
  <c r="AD688" s="1"/>
  <c r="N691" i="34"/>
  <c r="M692" s="1"/>
  <c r="L692"/>
  <c r="H691"/>
  <c r="L691" s="1"/>
  <c r="N7648" i="13"/>
  <c r="L79" i="29"/>
  <c r="N686" i="23"/>
  <c r="AD5482" i="13"/>
  <c r="AL5485"/>
  <c r="H5337"/>
  <c r="W5502"/>
  <c r="O5499"/>
  <c r="O5498" s="1"/>
  <c r="Z5499"/>
  <c r="AN5567"/>
  <c r="AO5596"/>
  <c r="W50" i="27" s="1"/>
  <c r="X5600" i="13"/>
  <c r="Y5604"/>
  <c r="AP5604" s="1"/>
  <c r="AT7664" l="1"/>
  <c r="Z5498"/>
  <c r="P48" i="25"/>
  <c r="R382" i="23"/>
  <c r="M48" i="26"/>
  <c r="O383" i="23"/>
  <c r="T48" i="31"/>
  <c r="V378" i="23"/>
  <c r="L79" i="28"/>
  <c r="N685" i="23"/>
  <c r="F687" i="34"/>
  <c r="H687" s="1"/>
  <c r="L687" s="1"/>
  <c r="Z687" i="23"/>
  <c r="AD687" s="1"/>
  <c r="AG687"/>
  <c r="AH687" s="1"/>
  <c r="X79" i="30"/>
  <c r="AE79"/>
  <c r="AF79" s="1"/>
  <c r="AM7491" i="13"/>
  <c r="U78" i="28"/>
  <c r="W675" i="23"/>
  <c r="Y675" s="1"/>
  <c r="G675" i="34" s="1"/>
  <c r="AO7502" i="13"/>
  <c r="W78" i="28" s="1"/>
  <c r="F397" i="34"/>
  <c r="H397" s="1"/>
  <c r="L397" s="1"/>
  <c r="Z397" i="23"/>
  <c r="AD397" s="1"/>
  <c r="AG397"/>
  <c r="AH397" s="1"/>
  <c r="M7623" i="13"/>
  <c r="K79" i="28"/>
  <c r="M685" i="23"/>
  <c r="L7491" i="13"/>
  <c r="J78" i="28"/>
  <c r="L675" i="23"/>
  <c r="I47" i="33"/>
  <c r="AB50" i="31"/>
  <c r="I76" i="33"/>
  <c r="AB79" i="31"/>
  <c r="AA79" i="29"/>
  <c r="AD79" s="1"/>
  <c r="N50" i="28"/>
  <c r="AA50" s="1"/>
  <c r="AD50" s="1"/>
  <c r="P395" i="23"/>
  <c r="AS5600" i="13"/>
  <c r="AV5600" s="1"/>
  <c r="V49" i="26"/>
  <c r="X393" i="23"/>
  <c r="Y393" s="1"/>
  <c r="G393" i="34" s="1"/>
  <c r="F46" i="27"/>
  <c r="H354" i="23"/>
  <c r="AP7659" i="13"/>
  <c r="AW7659"/>
  <c r="AX7659" s="1"/>
  <c r="O79" i="29"/>
  <c r="Q686" i="23"/>
  <c r="AC686"/>
  <c r="AF686" s="1"/>
  <c r="I7623" i="13"/>
  <c r="G79" i="28"/>
  <c r="I685" i="23"/>
  <c r="AS7648" i="13"/>
  <c r="AV7648" s="1"/>
  <c r="Y7648"/>
  <c r="K7491"/>
  <c r="I78" i="28"/>
  <c r="K675" i="23"/>
  <c r="X50" i="30"/>
  <c r="AE50"/>
  <c r="AF50" s="1"/>
  <c r="J7623" i="13"/>
  <c r="H79" i="28"/>
  <c r="J685" i="23"/>
  <c r="X5596" i="13"/>
  <c r="Y5600"/>
  <c r="AN5564"/>
  <c r="AO5567"/>
  <c r="W49" i="26" s="1"/>
  <c r="H5315" i="13"/>
  <c r="AD5479"/>
  <c r="AL5482"/>
  <c r="Z5489"/>
  <c r="O5489"/>
  <c r="W5499"/>
  <c r="AT7659" l="1"/>
  <c r="F45" i="26"/>
  <c r="H353" i="23"/>
  <c r="AN5563" i="13"/>
  <c r="AO5563" s="1"/>
  <c r="V49" i="25"/>
  <c r="W49" s="1"/>
  <c r="X392" i="23"/>
  <c r="Y392" s="1"/>
  <c r="G392" i="34" s="1"/>
  <c r="N50" i="27"/>
  <c r="AA50" s="1"/>
  <c r="AD50" s="1"/>
  <c r="P394" i="23"/>
  <c r="AS5596" i="13"/>
  <c r="AV5596" s="1"/>
  <c r="K7432"/>
  <c r="I78" i="27"/>
  <c r="K674" i="23"/>
  <c r="AE79" i="29"/>
  <c r="AF79" s="1"/>
  <c r="X79"/>
  <c r="L7432" i="13"/>
  <c r="J78" i="27"/>
  <c r="L674" i="23"/>
  <c r="AM7432" i="13"/>
  <c r="U78" i="27"/>
  <c r="W674" i="23"/>
  <c r="Y674" s="1"/>
  <c r="G674" i="34" s="1"/>
  <c r="AO7491" i="13"/>
  <c r="W78" i="27" s="1"/>
  <c r="AB79" i="30"/>
  <c r="H76" i="33"/>
  <c r="N7557" i="13"/>
  <c r="L79" i="27"/>
  <c r="N684" i="23"/>
  <c r="R381"/>
  <c r="AA79" i="28"/>
  <c r="AD79" s="1"/>
  <c r="T48" i="30"/>
  <c r="V377" i="23"/>
  <c r="W5498" i="13"/>
  <c r="M48" i="25"/>
  <c r="O382" i="23"/>
  <c r="P48" i="32"/>
  <c r="R379" i="23"/>
  <c r="AP5600" i="13"/>
  <c r="AT5600" s="1"/>
  <c r="AW5600"/>
  <c r="AX5600" s="1"/>
  <c r="O50" i="28"/>
  <c r="J7557" i="13"/>
  <c r="H79" i="27"/>
  <c r="J684" i="23"/>
  <c r="H47" i="33"/>
  <c r="AB50" i="30"/>
  <c r="AP7648" i="13"/>
  <c r="AW7648"/>
  <c r="AX7648" s="1"/>
  <c r="O79" i="28"/>
  <c r="Q685" i="23"/>
  <c r="AC685"/>
  <c r="AF685" s="1"/>
  <c r="I7557" i="13"/>
  <c r="G79" i="27"/>
  <c r="I684" i="23"/>
  <c r="AS7623" i="13"/>
  <c r="AV7623" s="1"/>
  <c r="Y7623"/>
  <c r="F686" i="34"/>
  <c r="H686" s="1"/>
  <c r="L686" s="1"/>
  <c r="AG686" i="23"/>
  <c r="AH686" s="1"/>
  <c r="Z686"/>
  <c r="AD686" s="1"/>
  <c r="Q395"/>
  <c r="AC395"/>
  <c r="AF395" s="1"/>
  <c r="M7557" i="13"/>
  <c r="K79" i="27"/>
  <c r="M684" i="23"/>
  <c r="O5485" i="13"/>
  <c r="W5489"/>
  <c r="Z5485"/>
  <c r="AD5475"/>
  <c r="AL5479"/>
  <c r="H5312"/>
  <c r="AN5554"/>
  <c r="AO5564"/>
  <c r="X5567"/>
  <c r="Y5596"/>
  <c r="AT7648" l="1"/>
  <c r="M7553"/>
  <c r="K78" i="26"/>
  <c r="M683" i="23"/>
  <c r="Z395"/>
  <c r="AD395" s="1"/>
  <c r="AG395"/>
  <c r="AH395" s="1"/>
  <c r="F395" i="34"/>
  <c r="H395" s="1"/>
  <c r="L395" s="1"/>
  <c r="N49" i="26"/>
  <c r="AA49" s="1"/>
  <c r="AD49" s="1"/>
  <c r="P393" i="23"/>
  <c r="AS5567" i="13"/>
  <c r="AV5567" s="1"/>
  <c r="V49" i="32"/>
  <c r="X389" i="23"/>
  <c r="Y389" s="1"/>
  <c r="G389" i="34" s="1"/>
  <c r="T48" i="29"/>
  <c r="V376" i="23"/>
  <c r="P48" i="31"/>
  <c r="R378" i="23"/>
  <c r="AE79" i="28"/>
  <c r="AF79" s="1"/>
  <c r="X79"/>
  <c r="AE50"/>
  <c r="AF50" s="1"/>
  <c r="X50"/>
  <c r="O381" i="23"/>
  <c r="L7428" i="13"/>
  <c r="J77" i="26"/>
  <c r="L673" i="23"/>
  <c r="AA79" i="27"/>
  <c r="AD79" s="1"/>
  <c r="AP5596" i="13"/>
  <c r="AT5596" s="1"/>
  <c r="AW5596"/>
  <c r="AX5596" s="1"/>
  <c r="O50" i="27"/>
  <c r="H5311" i="13"/>
  <c r="F45" i="25"/>
  <c r="H352" i="23"/>
  <c r="M48" i="32"/>
  <c r="O379" i="23"/>
  <c r="AP7623" i="13"/>
  <c r="AW7623"/>
  <c r="AX7623" s="1"/>
  <c r="O79" i="27"/>
  <c r="AC684" i="23"/>
  <c r="AF684" s="1"/>
  <c r="Q684"/>
  <c r="I7553" i="13"/>
  <c r="G78" i="26"/>
  <c r="I683" i="23"/>
  <c r="AS7557" i="13"/>
  <c r="AV7557" s="1"/>
  <c r="Y7557"/>
  <c r="F685" i="34"/>
  <c r="H685" s="1"/>
  <c r="L685" s="1"/>
  <c r="AG685" i="23"/>
  <c r="AH685" s="1"/>
  <c r="Z685"/>
  <c r="AD685" s="1"/>
  <c r="J7553" i="13"/>
  <c r="H78" i="26"/>
  <c r="J683" i="23"/>
  <c r="N7553" i="13"/>
  <c r="L78" i="26"/>
  <c r="N683" i="23"/>
  <c r="AM7428" i="13"/>
  <c r="U77" i="26"/>
  <c r="W673" i="23"/>
  <c r="Y673" s="1"/>
  <c r="G673" i="34" s="1"/>
  <c r="AO7432" i="13"/>
  <c r="W77" i="26" s="1"/>
  <c r="G76" i="33"/>
  <c r="AB79" i="29"/>
  <c r="K7428" i="13"/>
  <c r="I77" i="26"/>
  <c r="K673" i="23"/>
  <c r="AC394"/>
  <c r="AF394" s="1"/>
  <c r="Q394"/>
  <c r="X5564" i="13"/>
  <c r="Y5567"/>
  <c r="AN5551"/>
  <c r="AO5554"/>
  <c r="W49" i="32" s="1"/>
  <c r="AD5471" i="13"/>
  <c r="AL5475"/>
  <c r="Z5482"/>
  <c r="O5482"/>
  <c r="W5485"/>
  <c r="H5303"/>
  <c r="AT7623" l="1"/>
  <c r="F45" i="32"/>
  <c r="H349" i="23"/>
  <c r="T48" i="28"/>
  <c r="V375" i="23"/>
  <c r="AP5567" i="13"/>
  <c r="AT5567" s="1"/>
  <c r="AW5567"/>
  <c r="AX5567" s="1"/>
  <c r="O49" i="26"/>
  <c r="F394" i="34"/>
  <c r="H394" s="1"/>
  <c r="L394" s="1"/>
  <c r="AG394" i="23"/>
  <c r="AH394" s="1"/>
  <c r="Z394"/>
  <c r="AD394" s="1"/>
  <c r="K7414" i="13"/>
  <c r="K7427"/>
  <c r="I77" i="25"/>
  <c r="K672" i="23"/>
  <c r="K671" s="1"/>
  <c r="AM7414" i="13"/>
  <c r="AM7427"/>
  <c r="AO7427" s="1"/>
  <c r="U77" i="25"/>
  <c r="W77" s="1"/>
  <c r="W672" i="23"/>
  <c r="AO7428" i="13"/>
  <c r="J7541"/>
  <c r="J7552"/>
  <c r="H78" i="25"/>
  <c r="J682" i="23"/>
  <c r="J681" s="1"/>
  <c r="AP7557" i="13"/>
  <c r="AW7557"/>
  <c r="AX7557" s="1"/>
  <c r="O78" i="26"/>
  <c r="AC683" i="23"/>
  <c r="AF683" s="1"/>
  <c r="Q683"/>
  <c r="I7541" i="13"/>
  <c r="I7552"/>
  <c r="G78" i="25"/>
  <c r="I682" i="23"/>
  <c r="AS7553" i="13"/>
  <c r="AV7553" s="1"/>
  <c r="AV7552" s="1"/>
  <c r="Y7553"/>
  <c r="L7414"/>
  <c r="L7427"/>
  <c r="J77" i="25"/>
  <c r="L672" i="23"/>
  <c r="L671" s="1"/>
  <c r="F47" i="33"/>
  <c r="AB50" i="28"/>
  <c r="AB79"/>
  <c r="F76" i="33"/>
  <c r="M7541" i="13"/>
  <c r="M7552"/>
  <c r="K78" i="25"/>
  <c r="M682" i="23"/>
  <c r="M681" s="1"/>
  <c r="M48" i="31"/>
  <c r="O378" i="23"/>
  <c r="P48" i="30"/>
  <c r="R377" i="23"/>
  <c r="V49" i="31"/>
  <c r="X388" i="23"/>
  <c r="Y388" s="1"/>
  <c r="G388" i="34" s="1"/>
  <c r="X5563" i="13"/>
  <c r="N49" i="25"/>
  <c r="P392" i="23"/>
  <c r="AS5564" i="13"/>
  <c r="AV5564" s="1"/>
  <c r="N7541"/>
  <c r="N7552"/>
  <c r="L78" i="25"/>
  <c r="N682" i="23"/>
  <c r="N681" s="1"/>
  <c r="F684" i="34"/>
  <c r="H684" s="1"/>
  <c r="L684" s="1"/>
  <c r="AG684" i="23"/>
  <c r="AH684" s="1"/>
  <c r="Z684"/>
  <c r="AD684" s="1"/>
  <c r="AE79" i="27"/>
  <c r="AF79" s="1"/>
  <c r="X79"/>
  <c r="H351" i="23"/>
  <c r="X50" i="27"/>
  <c r="AE50"/>
  <c r="AF50" s="1"/>
  <c r="Q393" i="23"/>
  <c r="AC393"/>
  <c r="AF393" s="1"/>
  <c r="AA78" i="26"/>
  <c r="AD78" s="1"/>
  <c r="H5300" i="13"/>
  <c r="O5479"/>
  <c r="W5482"/>
  <c r="Z5479"/>
  <c r="AD5450"/>
  <c r="AL5471"/>
  <c r="AN5548"/>
  <c r="AO5551"/>
  <c r="W49" i="31" s="1"/>
  <c r="X5554" i="13"/>
  <c r="Y5564"/>
  <c r="AT7557" l="1"/>
  <c r="AP5564"/>
  <c r="AW5564"/>
  <c r="T48" i="27"/>
  <c r="V374" i="23"/>
  <c r="P48" i="29"/>
  <c r="R376" i="23"/>
  <c r="O49" i="25"/>
  <c r="AA49"/>
  <c r="AD49" s="1"/>
  <c r="AP7553" i="13"/>
  <c r="AW7553"/>
  <c r="I681" i="23"/>
  <c r="AC682"/>
  <c r="AF682" s="1"/>
  <c r="Q682"/>
  <c r="AS7552" i="13"/>
  <c r="Y7552"/>
  <c r="Z683" i="23"/>
  <c r="AD683" s="1"/>
  <c r="F683" i="34"/>
  <c r="AG683" i="23"/>
  <c r="AH683" s="1"/>
  <c r="X78" i="26"/>
  <c r="AE78"/>
  <c r="AF78" s="1"/>
  <c r="J7533" i="13"/>
  <c r="H78" i="32"/>
  <c r="J679" i="23"/>
  <c r="W671"/>
  <c r="Y671" s="1"/>
  <c r="Y672"/>
  <c r="G672" i="34" s="1"/>
  <c r="G671" s="1"/>
  <c r="AX5564" i="13"/>
  <c r="N49" i="32"/>
  <c r="AA49" s="1"/>
  <c r="AD49" s="1"/>
  <c r="P389" i="23"/>
  <c r="AS5554" i="13"/>
  <c r="AV5554" s="1"/>
  <c r="V49" i="30"/>
  <c r="X387" i="23"/>
  <c r="Y387" s="1"/>
  <c r="G387" i="34" s="1"/>
  <c r="M48" i="30"/>
  <c r="O377" i="23"/>
  <c r="F45" i="31"/>
  <c r="H348" i="23"/>
  <c r="F393" i="34"/>
  <c r="H393" s="1"/>
  <c r="L393" s="1"/>
  <c r="Z393" i="23"/>
  <c r="AD393" s="1"/>
  <c r="AG393"/>
  <c r="AH393" s="1"/>
  <c r="E47" i="33"/>
  <c r="AB50" i="27"/>
  <c r="E76" i="33"/>
  <c r="AB79" i="27"/>
  <c r="N7533" i="13"/>
  <c r="L78" i="32"/>
  <c r="N679" i="23"/>
  <c r="AC392"/>
  <c r="AF392" s="1"/>
  <c r="Q392"/>
  <c r="Y5563" i="13"/>
  <c r="AS5563"/>
  <c r="M7533"/>
  <c r="K78" i="32"/>
  <c r="M679" i="23"/>
  <c r="L7410" i="13"/>
  <c r="J77" i="32"/>
  <c r="L669" i="23"/>
  <c r="AA78" i="25"/>
  <c r="AD78" s="1"/>
  <c r="O78"/>
  <c r="I7533" i="13"/>
  <c r="G78" i="32"/>
  <c r="I679" i="23"/>
  <c r="AS7541" i="13"/>
  <c r="AV7541" s="1"/>
  <c r="Y7541"/>
  <c r="AM7410"/>
  <c r="U77" i="32"/>
  <c r="W669" i="23"/>
  <c r="Y669" s="1"/>
  <c r="G669" i="34" s="1"/>
  <c r="AO7414" i="13"/>
  <c r="W77" i="32" s="1"/>
  <c r="K7410" i="13"/>
  <c r="I77" i="32"/>
  <c r="K669" i="23"/>
  <c r="X49" i="26"/>
  <c r="AE49"/>
  <c r="AF49" s="1"/>
  <c r="X5551" i="13"/>
  <c r="Y5554"/>
  <c r="AN5545"/>
  <c r="AO5548"/>
  <c r="W49" i="30" s="1"/>
  <c r="AL5450" i="13"/>
  <c r="AD5447"/>
  <c r="AD5446" s="1"/>
  <c r="Z5475"/>
  <c r="O5475"/>
  <c r="W5479"/>
  <c r="H5297"/>
  <c r="AA78" i="32" l="1"/>
  <c r="AD78" s="1"/>
  <c r="M48" i="29"/>
  <c r="O376" i="23"/>
  <c r="P48" i="28"/>
  <c r="R375" i="23"/>
  <c r="T47" i="26"/>
  <c r="V373" i="23"/>
  <c r="J7530" i="13"/>
  <c r="H78" i="31"/>
  <c r="J678" i="23"/>
  <c r="AB78" i="26"/>
  <c r="D76" i="33"/>
  <c r="H683" i="34"/>
  <c r="L683" s="1"/>
  <c r="F682"/>
  <c r="H682" s="1"/>
  <c r="Z682" i="23"/>
  <c r="AG682"/>
  <c r="AG681" s="1"/>
  <c r="AC681"/>
  <c r="Q681"/>
  <c r="AP7552" i="13"/>
  <c r="AT7553"/>
  <c r="X49" i="25"/>
  <c r="AE49"/>
  <c r="AF49" s="1"/>
  <c r="AT5564" i="13"/>
  <c r="AP5563"/>
  <c r="V49" i="29"/>
  <c r="X386" i="23"/>
  <c r="Y386" s="1"/>
  <c r="G386" i="34" s="1"/>
  <c r="N49" i="31"/>
  <c r="AA49" s="1"/>
  <c r="AD49" s="1"/>
  <c r="P388" i="23"/>
  <c r="AS5551" i="13"/>
  <c r="AV5551" s="1"/>
  <c r="K7407"/>
  <c r="I77" i="31"/>
  <c r="K668" i="23"/>
  <c r="AM7407" i="13"/>
  <c r="U77" i="31"/>
  <c r="W668" i="23"/>
  <c r="Y668" s="1"/>
  <c r="G668" i="34" s="1"/>
  <c r="AO7410" i="13"/>
  <c r="W77" i="31" s="1"/>
  <c r="AE78" i="25"/>
  <c r="AF78" s="1"/>
  <c r="X78"/>
  <c r="L7407" i="13"/>
  <c r="J77" i="31"/>
  <c r="L668" i="23"/>
  <c r="F392" i="34"/>
  <c r="H392" s="1"/>
  <c r="L392" s="1"/>
  <c r="Z392" i="23"/>
  <c r="AD392" s="1"/>
  <c r="AG392"/>
  <c r="AH392" s="1"/>
  <c r="N7530" i="13"/>
  <c r="L78" i="31"/>
  <c r="N678" i="23"/>
  <c r="F45" i="30"/>
  <c r="H347" i="23"/>
  <c r="AP5554" i="13"/>
  <c r="AT5554" s="1"/>
  <c r="AW5554"/>
  <c r="AX5554" s="1"/>
  <c r="O49" i="32"/>
  <c r="D47" i="33"/>
  <c r="AB49" i="26"/>
  <c r="AP7541" i="13"/>
  <c r="AT7541" s="1"/>
  <c r="O78" i="32"/>
  <c r="AW7541" i="13"/>
  <c r="AX7541" s="1"/>
  <c r="AC679" i="23"/>
  <c r="AF679" s="1"/>
  <c r="Q679"/>
  <c r="I7530" i="13"/>
  <c r="G78" i="31"/>
  <c r="I678" i="23"/>
  <c r="AS7533" i="13"/>
  <c r="AV7533" s="1"/>
  <c r="Y7533"/>
  <c r="M7530"/>
  <c r="K78" i="31"/>
  <c r="M678" i="23"/>
  <c r="AC389"/>
  <c r="AF389" s="1"/>
  <c r="Q389"/>
  <c r="AF681"/>
  <c r="AX7553" i="13"/>
  <c r="AX7552" s="1"/>
  <c r="AW7552"/>
  <c r="H5294"/>
  <c r="O5471"/>
  <c r="W5475"/>
  <c r="Z5471"/>
  <c r="AN5541"/>
  <c r="AO5545"/>
  <c r="W49" i="29" s="1"/>
  <c r="X5548" i="13"/>
  <c r="Y5551"/>
  <c r="AD5437"/>
  <c r="AL5447"/>
  <c r="AA78" i="31" l="1"/>
  <c r="AD78" s="1"/>
  <c r="N49" i="30"/>
  <c r="AA49" s="1"/>
  <c r="AD49" s="1"/>
  <c r="P387" i="23"/>
  <c r="AS5548" i="13"/>
  <c r="AV5548" s="1"/>
  <c r="V49" i="28"/>
  <c r="X385" i="23"/>
  <c r="Y385" s="1"/>
  <c r="G385" i="34" s="1"/>
  <c r="M48" i="28"/>
  <c r="O375" i="23"/>
  <c r="F45" i="29"/>
  <c r="H346" i="23"/>
  <c r="F389" i="34"/>
  <c r="H389" s="1"/>
  <c r="L389" s="1"/>
  <c r="Z389" i="23"/>
  <c r="AD389" s="1"/>
  <c r="AG389"/>
  <c r="AH389" s="1"/>
  <c r="M7505" i="13"/>
  <c r="K78" i="30"/>
  <c r="M677" i="23"/>
  <c r="F679" i="34"/>
  <c r="H679" s="1"/>
  <c r="L679" s="1"/>
  <c r="AG679" i="23"/>
  <c r="AH679" s="1"/>
  <c r="Z679"/>
  <c r="AD679" s="1"/>
  <c r="C76" i="33"/>
  <c r="K76" s="1"/>
  <c r="P76" s="1"/>
  <c r="AB78" i="25"/>
  <c r="K7404" i="13"/>
  <c r="I77" i="30"/>
  <c r="K667" i="23"/>
  <c r="Q388"/>
  <c r="AC388"/>
  <c r="AF388" s="1"/>
  <c r="L682" i="34"/>
  <c r="N681"/>
  <c r="M682" s="1"/>
  <c r="H681"/>
  <c r="L681" s="1"/>
  <c r="AL5446" i="13"/>
  <c r="T47" i="25"/>
  <c r="V372" i="23"/>
  <c r="V371" s="1"/>
  <c r="AP5551" i="13"/>
  <c r="AT5551" s="1"/>
  <c r="AW5551"/>
  <c r="AX5551" s="1"/>
  <c r="O49" i="31"/>
  <c r="P48" i="27"/>
  <c r="R374" i="23"/>
  <c r="AP7533" i="13"/>
  <c r="AT7533" s="1"/>
  <c r="AW7533"/>
  <c r="AX7533" s="1"/>
  <c r="O78" i="31"/>
  <c r="Q678" i="23"/>
  <c r="AC678"/>
  <c r="AF678" s="1"/>
  <c r="I7505" i="13"/>
  <c r="G78" i="30"/>
  <c r="I677" i="23"/>
  <c r="AS7530" i="13"/>
  <c r="AV7530" s="1"/>
  <c r="Y7530"/>
  <c r="AE78" i="32"/>
  <c r="AF78" s="1"/>
  <c r="X78"/>
  <c r="AE49"/>
  <c r="AF49" s="1"/>
  <c r="X49"/>
  <c r="N7505" i="13"/>
  <c r="L78" i="30"/>
  <c r="N677" i="23"/>
  <c r="L7404" i="13"/>
  <c r="J77" i="30"/>
  <c r="L667" i="23"/>
  <c r="AM7404" i="13"/>
  <c r="U77" i="30"/>
  <c r="W667" i="23"/>
  <c r="Y667" s="1"/>
  <c r="G667" i="34" s="1"/>
  <c r="AO7407" i="13"/>
  <c r="W77" i="30" s="1"/>
  <c r="C47" i="33"/>
  <c r="AB49" i="25"/>
  <c r="AD682" i="23"/>
  <c r="AD681" s="1"/>
  <c r="Z681"/>
  <c r="J7505" i="13"/>
  <c r="H78" i="30"/>
  <c r="J677" i="23"/>
  <c r="F681" i="34"/>
  <c r="AH682" i="23"/>
  <c r="AH681" s="1"/>
  <c r="X5545" i="13"/>
  <c r="Y5548"/>
  <c r="AN5532"/>
  <c r="AO5541"/>
  <c r="W49" i="28" s="1"/>
  <c r="Z5450" i="13"/>
  <c r="O5450"/>
  <c r="W5471"/>
  <c r="H5290"/>
  <c r="AD5433"/>
  <c r="AL5437"/>
  <c r="T47" i="32" l="1"/>
  <c r="V369" i="23"/>
  <c r="F45" i="28"/>
  <c r="H345" i="23"/>
  <c r="AP5548" i="13"/>
  <c r="AT5548" s="1"/>
  <c r="AW5548"/>
  <c r="AX5548" s="1"/>
  <c r="O49" i="30"/>
  <c r="L7401" i="13"/>
  <c r="J77" i="29"/>
  <c r="L666" i="23"/>
  <c r="J46" i="33"/>
  <c r="AB49" i="32"/>
  <c r="J75" i="33"/>
  <c r="AB78" i="32"/>
  <c r="AP7530" i="13"/>
  <c r="AT7530" s="1"/>
  <c r="AW7530"/>
  <c r="AX7530" s="1"/>
  <c r="O78" i="30"/>
  <c r="Q677" i="23"/>
  <c r="AC677"/>
  <c r="AF677" s="1"/>
  <c r="I7502" i="13"/>
  <c r="G78" i="29"/>
  <c r="I676" i="23"/>
  <c r="AS7505" i="13"/>
  <c r="AV7505" s="1"/>
  <c r="Y7505"/>
  <c r="F678" i="34"/>
  <c r="H678" s="1"/>
  <c r="L678" s="1"/>
  <c r="Z678" i="23"/>
  <c r="AD678" s="1"/>
  <c r="AG678"/>
  <c r="AH678" s="1"/>
  <c r="X49" i="31"/>
  <c r="AE49"/>
  <c r="AF49" s="1"/>
  <c r="F388" i="34"/>
  <c r="H388" s="1"/>
  <c r="L388" s="1"/>
  <c r="Z388" i="23"/>
  <c r="AD388" s="1"/>
  <c r="AG388"/>
  <c r="AH388" s="1"/>
  <c r="Q387"/>
  <c r="AC387"/>
  <c r="AF387" s="1"/>
  <c r="M48" i="27"/>
  <c r="O374" i="23"/>
  <c r="P47" i="26"/>
  <c r="R373" i="23"/>
  <c r="V49" i="27"/>
  <c r="X384" i="23"/>
  <c r="Y384" s="1"/>
  <c r="G384" i="34" s="1"/>
  <c r="N49" i="29"/>
  <c r="AA49" s="1"/>
  <c r="AD49" s="1"/>
  <c r="P386" i="23"/>
  <c r="AS5545" i="13"/>
  <c r="AV5545" s="1"/>
  <c r="J7502"/>
  <c r="H78" i="29"/>
  <c r="J676" i="23"/>
  <c r="AM7401" i="13"/>
  <c r="U77" i="29"/>
  <c r="W666" i="23"/>
  <c r="Y666" s="1"/>
  <c r="G666" i="34" s="1"/>
  <c r="AO7404" i="13"/>
  <c r="W77" i="29" s="1"/>
  <c r="N7502" i="13"/>
  <c r="L78" i="29"/>
  <c r="N676" i="23"/>
  <c r="AE78" i="31"/>
  <c r="AF78" s="1"/>
  <c r="X78"/>
  <c r="K7401" i="13"/>
  <c r="I77" i="29"/>
  <c r="K666" i="23"/>
  <c r="M7502" i="13"/>
  <c r="K78" i="29"/>
  <c r="M676" i="23"/>
  <c r="AA78" i="30"/>
  <c r="AD78" s="1"/>
  <c r="AD5430" i="13"/>
  <c r="AL5433"/>
  <c r="H5279"/>
  <c r="W5450"/>
  <c r="O5447"/>
  <c r="Z5447"/>
  <c r="AN5502"/>
  <c r="AO5532"/>
  <c r="W49" i="27" s="1"/>
  <c r="X5541" i="13"/>
  <c r="Y5545"/>
  <c r="N49" i="28" l="1"/>
  <c r="AA49" s="1"/>
  <c r="AD49" s="1"/>
  <c r="P385" i="23"/>
  <c r="AS5541" i="13"/>
  <c r="AV5541" s="1"/>
  <c r="V48" i="26"/>
  <c r="X383" i="23"/>
  <c r="Y383" s="1"/>
  <c r="G383" i="34" s="1"/>
  <c r="F45" i="27"/>
  <c r="H344" i="23"/>
  <c r="M7491" i="13"/>
  <c r="K78" i="28"/>
  <c r="M675" i="23"/>
  <c r="I75" i="33"/>
  <c r="AB78" i="31"/>
  <c r="N7491" i="13"/>
  <c r="L78" i="28"/>
  <c r="N675" i="23"/>
  <c r="AM7397" i="13"/>
  <c r="U77" i="28"/>
  <c r="W665" i="23"/>
  <c r="Y665" s="1"/>
  <c r="G665" i="34" s="1"/>
  <c r="AO7401" i="13"/>
  <c r="W77" i="28" s="1"/>
  <c r="I46" i="33"/>
  <c r="AB49" i="31"/>
  <c r="AP7505" i="13"/>
  <c r="AT7505" s="1"/>
  <c r="AW7505"/>
  <c r="AX7505" s="1"/>
  <c r="O78" i="29"/>
  <c r="AC676" i="23"/>
  <c r="AF676" s="1"/>
  <c r="Q676"/>
  <c r="I7491" i="13"/>
  <c r="G78" i="28"/>
  <c r="I675" i="23"/>
  <c r="AS7502" i="13"/>
  <c r="AV7502" s="1"/>
  <c r="Y7502"/>
  <c r="Z677" i="23"/>
  <c r="AD677" s="1"/>
  <c r="AG677"/>
  <c r="AH677" s="1"/>
  <c r="F677" i="34"/>
  <c r="H677" s="1"/>
  <c r="L677" s="1"/>
  <c r="L7397" i="13"/>
  <c r="J77" i="28"/>
  <c r="L665" i="23"/>
  <c r="AP5545" i="13"/>
  <c r="AT5545" s="1"/>
  <c r="AW5545"/>
  <c r="AX5545" s="1"/>
  <c r="O49" i="29"/>
  <c r="Z5446" i="13"/>
  <c r="P47" i="25"/>
  <c r="R372" i="23"/>
  <c r="M47" i="26"/>
  <c r="O373" i="23"/>
  <c r="T47" i="31"/>
  <c r="V368" i="23"/>
  <c r="K7397" i="13"/>
  <c r="I77" i="28"/>
  <c r="K665" i="23"/>
  <c r="J7491" i="13"/>
  <c r="H78" i="28"/>
  <c r="J675" i="23"/>
  <c r="AC386"/>
  <c r="AF386" s="1"/>
  <c r="Q386"/>
  <c r="F387" i="34"/>
  <c r="H387" s="1"/>
  <c r="L387" s="1"/>
  <c r="Z387" i="23"/>
  <c r="AD387" s="1"/>
  <c r="AG387"/>
  <c r="AH387" s="1"/>
  <c r="X78" i="30"/>
  <c r="AE78"/>
  <c r="AF78" s="1"/>
  <c r="X49"/>
  <c r="AE49"/>
  <c r="AF49" s="1"/>
  <c r="AA78" i="29"/>
  <c r="AD78" s="1"/>
  <c r="X5532" i="13"/>
  <c r="Y5541"/>
  <c r="AN5499"/>
  <c r="AO5502"/>
  <c r="W48" i="26" s="1"/>
  <c r="Z5437" i="13"/>
  <c r="H5242"/>
  <c r="AD5427"/>
  <c r="AL5430"/>
  <c r="O5446"/>
  <c r="O5437"/>
  <c r="W5447"/>
  <c r="AA78" i="28" l="1"/>
  <c r="AD78" s="1"/>
  <c r="W5446" i="13"/>
  <c r="M47" i="25"/>
  <c r="O372" i="23"/>
  <c r="P47" i="32"/>
  <c r="R369" i="23"/>
  <c r="AN5498" i="13"/>
  <c r="AO5498" s="1"/>
  <c r="V48" i="25"/>
  <c r="W48" s="1"/>
  <c r="X382" i="23"/>
  <c r="N49" i="27"/>
  <c r="AA49" s="1"/>
  <c r="AD49" s="1"/>
  <c r="P384" i="23"/>
  <c r="AS5532" i="13"/>
  <c r="AV5532" s="1"/>
  <c r="H46" i="33"/>
  <c r="AB49" i="30"/>
  <c r="H75" i="33"/>
  <c r="AB78" i="30"/>
  <c r="F386" i="34"/>
  <c r="H386" s="1"/>
  <c r="L386" s="1"/>
  <c r="Z386" i="23"/>
  <c r="AD386" s="1"/>
  <c r="AG386"/>
  <c r="AH386" s="1"/>
  <c r="J7432" i="13"/>
  <c r="H78" i="27"/>
  <c r="J674" i="23"/>
  <c r="AE49" i="29"/>
  <c r="AF49" s="1"/>
  <c r="X49"/>
  <c r="F676" i="34"/>
  <c r="H676" s="1"/>
  <c r="L676" s="1"/>
  <c r="Z676" i="23"/>
  <c r="AD676" s="1"/>
  <c r="AG676"/>
  <c r="AH676" s="1"/>
  <c r="X78" i="29"/>
  <c r="AE78"/>
  <c r="AF78" s="1"/>
  <c r="AM7360" i="13"/>
  <c r="U77" i="27"/>
  <c r="W664" i="23"/>
  <c r="Y664" s="1"/>
  <c r="G664" i="34" s="1"/>
  <c r="AO7397" i="13"/>
  <c r="W77" i="27" s="1"/>
  <c r="M7432" i="13"/>
  <c r="K78" i="27"/>
  <c r="M674" i="23"/>
  <c r="T47" i="30"/>
  <c r="V367" i="23"/>
  <c r="F44" i="26"/>
  <c r="H343" i="23"/>
  <c r="AP5541" i="13"/>
  <c r="AT5541" s="1"/>
  <c r="AW5541"/>
  <c r="AX5541" s="1"/>
  <c r="O49" i="28"/>
  <c r="K7360" i="13"/>
  <c r="I77" i="27"/>
  <c r="K664" i="23"/>
  <c r="R371"/>
  <c r="L7360" i="13"/>
  <c r="J77" i="27"/>
  <c r="L664" i="23"/>
  <c r="AP7502" i="13"/>
  <c r="AT7502" s="1"/>
  <c r="AW7502"/>
  <c r="AX7502" s="1"/>
  <c r="O78" i="28"/>
  <c r="AC675" i="23"/>
  <c r="AF675" s="1"/>
  <c r="Q675"/>
  <c r="I7432" i="13"/>
  <c r="G78" i="27"/>
  <c r="I674" i="23"/>
  <c r="AS7491" i="13"/>
  <c r="AV7491" s="1"/>
  <c r="Y7491"/>
  <c r="N7432"/>
  <c r="L78" i="27"/>
  <c r="N674" i="23"/>
  <c r="Q385"/>
  <c r="AC385"/>
  <c r="AF385" s="1"/>
  <c r="O5433" i="13"/>
  <c r="W5437"/>
  <c r="AD5423"/>
  <c r="AL5427"/>
  <c r="H5238"/>
  <c r="Z5433"/>
  <c r="AN5489"/>
  <c r="AO5499"/>
  <c r="X5502"/>
  <c r="Y5532"/>
  <c r="AA78" i="27" l="1"/>
  <c r="AD78" s="1"/>
  <c r="AP5532" i="13"/>
  <c r="AT5532" s="1"/>
  <c r="AW5532"/>
  <c r="AX5532" s="1"/>
  <c r="O49" i="27"/>
  <c r="P47" i="31"/>
  <c r="R368" i="23"/>
  <c r="T47" i="29"/>
  <c r="V366" i="23"/>
  <c r="M47" i="32"/>
  <c r="O369" i="23"/>
  <c r="N7428" i="13"/>
  <c r="L77" i="26"/>
  <c r="N673" i="23"/>
  <c r="AG675"/>
  <c r="AH675" s="1"/>
  <c r="F675" i="34"/>
  <c r="H675" s="1"/>
  <c r="L675" s="1"/>
  <c r="Z675" i="23"/>
  <c r="AD675" s="1"/>
  <c r="X78" i="28"/>
  <c r="AE78"/>
  <c r="AF78" s="1"/>
  <c r="K7357" i="13"/>
  <c r="I76" i="26"/>
  <c r="K663" i="23"/>
  <c r="Q384"/>
  <c r="AC384"/>
  <c r="AF384" s="1"/>
  <c r="X381"/>
  <c r="Y381" s="1"/>
  <c r="Y382"/>
  <c r="G382" i="34" s="1"/>
  <c r="G381" s="1"/>
  <c r="O371" i="23"/>
  <c r="N48" i="26"/>
  <c r="AA48" s="1"/>
  <c r="AD48" s="1"/>
  <c r="P383" i="23"/>
  <c r="AS5502" i="13"/>
  <c r="AV5502" s="1"/>
  <c r="V48" i="32"/>
  <c r="X379" i="23"/>
  <c r="Y379" s="1"/>
  <c r="G379" i="34" s="1"/>
  <c r="F44" i="25"/>
  <c r="H342" i="23"/>
  <c r="H5237" i="13"/>
  <c r="F385" i="34"/>
  <c r="H385" s="1"/>
  <c r="L385" s="1"/>
  <c r="Z385" i="23"/>
  <c r="AD385" s="1"/>
  <c r="AG385"/>
  <c r="AH385" s="1"/>
  <c r="AP7491" i="13"/>
  <c r="AW7491"/>
  <c r="AX7491" s="1"/>
  <c r="O78" i="27"/>
  <c r="AC674" i="23"/>
  <c r="AF674" s="1"/>
  <c r="Q674"/>
  <c r="I7428" i="13"/>
  <c r="G77" i="26"/>
  <c r="I673" i="23"/>
  <c r="AS7432" i="13"/>
  <c r="AV7432" s="1"/>
  <c r="Y7432"/>
  <c r="L7357"/>
  <c r="J76" i="26"/>
  <c r="L663" i="23"/>
  <c r="X49" i="28"/>
  <c r="AE49"/>
  <c r="AF49" s="1"/>
  <c r="M7428" i="13"/>
  <c r="K77" i="26"/>
  <c r="M673" i="23"/>
  <c r="AM7357" i="13"/>
  <c r="U76" i="26"/>
  <c r="W663" i="23"/>
  <c r="Y663" s="1"/>
  <c r="G663" i="34" s="1"/>
  <c r="AO7360" i="13"/>
  <c r="W76" i="26" s="1"/>
  <c r="AB78" i="29"/>
  <c r="G75" i="33"/>
  <c r="G46"/>
  <c r="AB49" i="29"/>
  <c r="J7428" i="13"/>
  <c r="H77" i="26"/>
  <c r="J673" i="23"/>
  <c r="X5499" i="13"/>
  <c r="Y5502"/>
  <c r="AN5485"/>
  <c r="AO5489"/>
  <c r="W48" i="32" s="1"/>
  <c r="Z5430" i="13"/>
  <c r="AD5419"/>
  <c r="AL5423"/>
  <c r="O5430"/>
  <c r="W5433"/>
  <c r="H5229"/>
  <c r="AT7491" l="1"/>
  <c r="M47" i="31"/>
  <c r="O368" i="23"/>
  <c r="V48" i="31"/>
  <c r="X378" i="23"/>
  <c r="Y378" s="1"/>
  <c r="G378" i="34" s="1"/>
  <c r="J7414" i="13"/>
  <c r="J7427"/>
  <c r="H77" i="25"/>
  <c r="J672" i="23"/>
  <c r="J671" s="1"/>
  <c r="AM7348" i="13"/>
  <c r="AM7356"/>
  <c r="U76" i="25"/>
  <c r="W76" s="1"/>
  <c r="W662" i="23"/>
  <c r="AO7357" i="13"/>
  <c r="L7348"/>
  <c r="L7356"/>
  <c r="J76" i="25"/>
  <c r="L662" i="23"/>
  <c r="L661" s="1"/>
  <c r="F674" i="34"/>
  <c r="H674" s="1"/>
  <c r="L674" s="1"/>
  <c r="AG674" i="23"/>
  <c r="AH674" s="1"/>
  <c r="Z674"/>
  <c r="AD674" s="1"/>
  <c r="X78" i="27"/>
  <c r="AE78"/>
  <c r="AF78" s="1"/>
  <c r="K7348" i="13"/>
  <c r="K7356"/>
  <c r="I76" i="25"/>
  <c r="K662" i="23"/>
  <c r="K661" s="1"/>
  <c r="F75" i="33"/>
  <c r="AB78" i="28"/>
  <c r="N7414" i="13"/>
  <c r="N7427"/>
  <c r="L77" i="25"/>
  <c r="N672" i="23"/>
  <c r="N671" s="1"/>
  <c r="AE49" i="27"/>
  <c r="AF49" s="1"/>
  <c r="X49"/>
  <c r="AA77" i="26"/>
  <c r="AD77" s="1"/>
  <c r="T47" i="28"/>
  <c r="V365" i="23"/>
  <c r="P47" i="30"/>
  <c r="R367" i="23"/>
  <c r="X5498" i="13"/>
  <c r="N48" i="25"/>
  <c r="P382" i="23"/>
  <c r="AS5499" i="13"/>
  <c r="AV5499" s="1"/>
  <c r="AV5498" s="1"/>
  <c r="H5226"/>
  <c r="F44" i="32"/>
  <c r="H339" i="23"/>
  <c r="AP5502" i="13"/>
  <c r="AT5502" s="1"/>
  <c r="AW5502"/>
  <c r="AX5502" s="1"/>
  <c r="O48" i="26"/>
  <c r="M7414" i="13"/>
  <c r="M7427"/>
  <c r="K77" i="25"/>
  <c r="M672" i="23"/>
  <c r="M671" s="1"/>
  <c r="F46" i="33"/>
  <c r="AB49" i="28"/>
  <c r="AP7432" i="13"/>
  <c r="AT7432" s="1"/>
  <c r="AW7432"/>
  <c r="AX7432" s="1"/>
  <c r="O77" i="26"/>
  <c r="AC673" i="23"/>
  <c r="AF673" s="1"/>
  <c r="Q673"/>
  <c r="I7414" i="13"/>
  <c r="I7427"/>
  <c r="G77" i="25"/>
  <c r="I672" i="23"/>
  <c r="AS7428" i="13"/>
  <c r="AV7428" s="1"/>
  <c r="Y7428"/>
  <c r="H341" i="23"/>
  <c r="AC383"/>
  <c r="AF383" s="1"/>
  <c r="Q383"/>
  <c r="F384" i="34"/>
  <c r="H384" s="1"/>
  <c r="L384" s="1"/>
  <c r="Z384" i="23"/>
  <c r="AD384" s="1"/>
  <c r="AG384"/>
  <c r="AH384" s="1"/>
  <c r="H5223" i="13"/>
  <c r="O5427"/>
  <c r="W5430"/>
  <c r="AL5419"/>
  <c r="AD5371"/>
  <c r="Z5427"/>
  <c r="AN5482"/>
  <c r="AO5485"/>
  <c r="W48" i="31" s="1"/>
  <c r="X5489" i="13"/>
  <c r="Y5499"/>
  <c r="N48" i="32" l="1"/>
  <c r="AA48" s="1"/>
  <c r="AD48" s="1"/>
  <c r="P379" i="23"/>
  <c r="AS5489" i="13"/>
  <c r="AV5489" s="1"/>
  <c r="AP5499"/>
  <c r="AW5499"/>
  <c r="P47" i="29"/>
  <c r="R366" i="23"/>
  <c r="T47" i="27"/>
  <c r="V364" i="23"/>
  <c r="F383" i="34"/>
  <c r="H383" s="1"/>
  <c r="L383" s="1"/>
  <c r="Z383" i="23"/>
  <c r="AD383" s="1"/>
  <c r="AG383"/>
  <c r="AH383" s="1"/>
  <c r="AV7427" i="13"/>
  <c r="O77" i="25"/>
  <c r="AA77"/>
  <c r="AD77" s="1"/>
  <c r="I7410" i="13"/>
  <c r="G77" i="32"/>
  <c r="I669" i="23"/>
  <c r="AS7414" i="13"/>
  <c r="AV7414" s="1"/>
  <c r="Y7414"/>
  <c r="X48" i="26"/>
  <c r="AE48"/>
  <c r="AF48" s="1"/>
  <c r="F44" i="31"/>
  <c r="H338" i="23"/>
  <c r="P381"/>
  <c r="AC382"/>
  <c r="AF382" s="1"/>
  <c r="Q382"/>
  <c r="AS5498" i="13"/>
  <c r="Y5498"/>
  <c r="E46" i="33"/>
  <c r="AB49" i="27"/>
  <c r="L7343" i="13"/>
  <c r="J76" i="32"/>
  <c r="L659" i="23"/>
  <c r="W661"/>
  <c r="Y661" s="1"/>
  <c r="Y662"/>
  <c r="G662" i="34" s="1"/>
  <c r="G661" s="1"/>
  <c r="AO7356" i="13"/>
  <c r="V48" i="30"/>
  <c r="X377" i="23"/>
  <c r="Y377" s="1"/>
  <c r="G377" i="34" s="1"/>
  <c r="M47" i="30"/>
  <c r="O367" i="23"/>
  <c r="F44" i="30"/>
  <c r="H337" i="23"/>
  <c r="AP7428" i="13"/>
  <c r="AW7428"/>
  <c r="AW7427" s="1"/>
  <c r="I671" i="23"/>
  <c r="AC672"/>
  <c r="AF672" s="1"/>
  <c r="Q672"/>
  <c r="AS7427" i="13"/>
  <c r="Y7427"/>
  <c r="Z673" i="23"/>
  <c r="AD673" s="1"/>
  <c r="AG673"/>
  <c r="AH673" s="1"/>
  <c r="F673" i="34"/>
  <c r="H673" s="1"/>
  <c r="L673" s="1"/>
  <c r="X77" i="26"/>
  <c r="AE77"/>
  <c r="AF77" s="1"/>
  <c r="M7410" i="13"/>
  <c r="K77" i="32"/>
  <c r="M669" i="23"/>
  <c r="AA48" i="25"/>
  <c r="AD48" s="1"/>
  <c r="O48"/>
  <c r="N7410" i="13"/>
  <c r="L77" i="32"/>
  <c r="N669" i="23"/>
  <c r="K7343" i="13"/>
  <c r="I76" i="32"/>
  <c r="K659" i="23"/>
  <c r="AB78" i="27"/>
  <c r="E75" i="33"/>
  <c r="AM7343" i="13"/>
  <c r="U76" i="32"/>
  <c r="W659" i="23"/>
  <c r="Y659" s="1"/>
  <c r="G659" i="34" s="1"/>
  <c r="AO7348" i="13"/>
  <c r="W76" i="32" s="1"/>
  <c r="J7410" i="13"/>
  <c r="H77" i="32"/>
  <c r="J669" i="23"/>
  <c r="X5485" i="13"/>
  <c r="Y5489"/>
  <c r="AN5479"/>
  <c r="AO5482"/>
  <c r="W48" i="30" s="1"/>
  <c r="Z5423" i="13"/>
  <c r="R365" i="23" s="1"/>
  <c r="O5423" i="13"/>
  <c r="W5427"/>
  <c r="H5220"/>
  <c r="AL5371"/>
  <c r="AD5368"/>
  <c r="F44" i="29" l="1"/>
  <c r="H336" i="23"/>
  <c r="T46" i="26"/>
  <c r="V363" i="23"/>
  <c r="M47" i="29"/>
  <c r="O366" i="23"/>
  <c r="V48" i="29"/>
  <c r="X376" i="23"/>
  <c r="Y376" s="1"/>
  <c r="G376" i="34" s="1"/>
  <c r="N48" i="31"/>
  <c r="AA48" s="1"/>
  <c r="AD48" s="1"/>
  <c r="P378" i="23"/>
  <c r="AS5485" i="13"/>
  <c r="AV5485" s="1"/>
  <c r="K7340"/>
  <c r="I76" i="31"/>
  <c r="K658" i="23"/>
  <c r="AE48" i="25"/>
  <c r="AF48" s="1"/>
  <c r="X48"/>
  <c r="M7407" i="13"/>
  <c r="K77" i="31"/>
  <c r="M668" i="23"/>
  <c r="AB77" i="26"/>
  <c r="D75" i="33"/>
  <c r="Z672" i="23"/>
  <c r="AG672"/>
  <c r="AG671" s="1"/>
  <c r="F672" i="34"/>
  <c r="Q671" i="23"/>
  <c r="AC671"/>
  <c r="AT7428" i="13"/>
  <c r="AP7427"/>
  <c r="Z382" i="23"/>
  <c r="F382" i="34"/>
  <c r="AG382" i="23"/>
  <c r="AG381" s="1"/>
  <c r="AC381"/>
  <c r="Q381"/>
  <c r="AP7414" i="13"/>
  <c r="AT7414" s="1"/>
  <c r="AW7414"/>
  <c r="AX7414" s="1"/>
  <c r="O77" i="32"/>
  <c r="AC669" i="23"/>
  <c r="AF669" s="1"/>
  <c r="Q669"/>
  <c r="I7407" i="13"/>
  <c r="G77" i="31"/>
  <c r="I668" i="23"/>
  <c r="AS7410" i="13"/>
  <c r="AV7410" s="1"/>
  <c r="Y7410"/>
  <c r="AE77" i="25"/>
  <c r="AF77" s="1"/>
  <c r="X77"/>
  <c r="AX5499" i="13"/>
  <c r="AX5498" s="1"/>
  <c r="AW5498"/>
  <c r="AP5489"/>
  <c r="AT5489" s="1"/>
  <c r="AW5489"/>
  <c r="AX5489" s="1"/>
  <c r="O48" i="32"/>
  <c r="J7407" i="13"/>
  <c r="H77" i="31"/>
  <c r="J668" i="23"/>
  <c r="AM7340" i="13"/>
  <c r="U76" i="31"/>
  <c r="W658" i="23"/>
  <c r="Y658" s="1"/>
  <c r="G658" i="34" s="1"/>
  <c r="AO7343" i="13"/>
  <c r="W76" i="31" s="1"/>
  <c r="N7407" i="13"/>
  <c r="L77" i="31"/>
  <c r="N668" i="23"/>
  <c r="AF671"/>
  <c r="L7340" i="13"/>
  <c r="J76" i="31"/>
  <c r="L658" i="23"/>
  <c r="AF381"/>
  <c r="D46" i="33"/>
  <c r="AB48" i="26"/>
  <c r="AP5498" i="13"/>
  <c r="AT5499"/>
  <c r="Q379" i="23"/>
  <c r="AC379"/>
  <c r="AF379" s="1"/>
  <c r="AA77" i="32"/>
  <c r="AD77" s="1"/>
  <c r="AX7428" i="13"/>
  <c r="AX7427" s="1"/>
  <c r="AD5367"/>
  <c r="AD5356"/>
  <c r="AL5368"/>
  <c r="H5216"/>
  <c r="O5419"/>
  <c r="W5423"/>
  <c r="P47" i="28"/>
  <c r="Z5419" i="13"/>
  <c r="AN5475"/>
  <c r="AO5479"/>
  <c r="W48" i="29" s="1"/>
  <c r="X5482" i="13"/>
  <c r="Y5485"/>
  <c r="AH382" i="23" l="1"/>
  <c r="AH381" s="1"/>
  <c r="AH672"/>
  <c r="AH671" s="1"/>
  <c r="N48" i="30"/>
  <c r="AA48" s="1"/>
  <c r="AD48" s="1"/>
  <c r="P377" i="23"/>
  <c r="AS5482" i="13"/>
  <c r="AV5482" s="1"/>
  <c r="AP5485"/>
  <c r="AT5485" s="1"/>
  <c r="AW5485"/>
  <c r="AX5485" s="1"/>
  <c r="O48" i="31"/>
  <c r="P47" i="27"/>
  <c r="R364" i="23"/>
  <c r="O365"/>
  <c r="M47" i="28"/>
  <c r="F44"/>
  <c r="H335" i="23"/>
  <c r="L7335" i="13"/>
  <c r="J76" i="30"/>
  <c r="L657" i="23"/>
  <c r="J7404" i="13"/>
  <c r="H77" i="30"/>
  <c r="J667" i="23"/>
  <c r="C75" i="33"/>
  <c r="K75" s="1"/>
  <c r="P75" s="1"/>
  <c r="AB77" i="25"/>
  <c r="AP7410" i="13"/>
  <c r="AT7410" s="1"/>
  <c r="AW7410"/>
  <c r="AX7410" s="1"/>
  <c r="O77" i="31"/>
  <c r="AC668" i="23"/>
  <c r="AF668" s="1"/>
  <c r="Q668"/>
  <c r="I7404" i="13"/>
  <c r="G77" i="30"/>
  <c r="I667" i="23"/>
  <c r="AS7407" i="13"/>
  <c r="AV7407" s="1"/>
  <c r="Y7407"/>
  <c r="AD382" i="23"/>
  <c r="AD381" s="1"/>
  <c r="Z381"/>
  <c r="M7404" i="13"/>
  <c r="K77" i="30"/>
  <c r="M667" i="23"/>
  <c r="V48" i="28"/>
  <c r="X375" i="23"/>
  <c r="Y375" s="1"/>
  <c r="G375" i="34" s="1"/>
  <c r="AL5367" i="13"/>
  <c r="T46" i="25"/>
  <c r="V362" i="23"/>
  <c r="V361" s="1"/>
  <c r="Z379"/>
  <c r="AD379" s="1"/>
  <c r="AG379"/>
  <c r="AH379" s="1"/>
  <c r="F379" i="34"/>
  <c r="H379" s="1"/>
  <c r="L379" s="1"/>
  <c r="N7404" i="13"/>
  <c r="L77" i="30"/>
  <c r="N667" i="23"/>
  <c r="AM7335" i="13"/>
  <c r="U76" i="30"/>
  <c r="W657" i="23"/>
  <c r="Y657" s="1"/>
  <c r="G657" i="34" s="1"/>
  <c r="AO7340" i="13"/>
  <c r="W76" i="30" s="1"/>
  <c r="X48" i="32"/>
  <c r="AE48"/>
  <c r="AF48" s="1"/>
  <c r="F669" i="34"/>
  <c r="H669" s="1"/>
  <c r="L669" s="1"/>
  <c r="AG669" i="23"/>
  <c r="AH669" s="1"/>
  <c r="Z669"/>
  <c r="AD669" s="1"/>
  <c r="X77" i="32"/>
  <c r="AE77"/>
  <c r="AF77" s="1"/>
  <c r="F381" i="34"/>
  <c r="H382"/>
  <c r="H672"/>
  <c r="F671"/>
  <c r="AD672" i="23"/>
  <c r="AD671" s="1"/>
  <c r="Z671"/>
  <c r="C46" i="33"/>
  <c r="K46" s="1"/>
  <c r="P46" s="1"/>
  <c r="AB48" i="25"/>
  <c r="K7335" i="13"/>
  <c r="I76" i="30"/>
  <c r="K657" i="23"/>
  <c r="Q378"/>
  <c r="AC378"/>
  <c r="AF378" s="1"/>
  <c r="AA77" i="31"/>
  <c r="AD77" s="1"/>
  <c r="X5479" i="13"/>
  <c r="Y5482"/>
  <c r="AN5471"/>
  <c r="AO5475"/>
  <c r="W48" i="28" s="1"/>
  <c r="Z5371" i="13"/>
  <c r="T50" i="29"/>
  <c r="V396" i="23"/>
  <c r="V391" s="1"/>
  <c r="W5419" i="13"/>
  <c r="O5371"/>
  <c r="H5212"/>
  <c r="AD5351"/>
  <c r="AL5356"/>
  <c r="T46" i="32" l="1"/>
  <c r="V359" i="23"/>
  <c r="AP5482" i="13"/>
  <c r="AT5482" s="1"/>
  <c r="AW5482"/>
  <c r="AX5482" s="1"/>
  <c r="O48" i="30"/>
  <c r="F378" i="34"/>
  <c r="H378" s="1"/>
  <c r="L378" s="1"/>
  <c r="AG378" i="23"/>
  <c r="AH378" s="1"/>
  <c r="Z378"/>
  <c r="AD378" s="1"/>
  <c r="L382" i="34"/>
  <c r="N381"/>
  <c r="M382" s="1"/>
  <c r="H381"/>
  <c r="L381" s="1"/>
  <c r="AB48" i="32"/>
  <c r="J45" i="33"/>
  <c r="AM7332" i="13"/>
  <c r="U76" i="29"/>
  <c r="W656" i="23"/>
  <c r="Y656" s="1"/>
  <c r="G656" i="34" s="1"/>
  <c r="AO7335" i="13"/>
  <c r="W76" i="29" s="1"/>
  <c r="M7401" i="13"/>
  <c r="K77" i="29"/>
  <c r="M666" i="23"/>
  <c r="F668" i="34"/>
  <c r="H668" s="1"/>
  <c r="L668" s="1"/>
  <c r="Z668" i="23"/>
  <c r="AD668" s="1"/>
  <c r="AG668"/>
  <c r="AH668" s="1"/>
  <c r="AE77" i="31"/>
  <c r="AF77" s="1"/>
  <c r="X77"/>
  <c r="L7332" i="13"/>
  <c r="J76" i="29"/>
  <c r="L656" i="23"/>
  <c r="AA77" i="30"/>
  <c r="AD77" s="1"/>
  <c r="F44" i="27"/>
  <c r="H334" i="23"/>
  <c r="M47" i="27"/>
  <c r="O364" i="23"/>
  <c r="P46" i="26"/>
  <c r="R363" i="23"/>
  <c r="V48" i="27"/>
  <c r="X374" i="23"/>
  <c r="Y374" s="1"/>
  <c r="G374" i="34" s="1"/>
  <c r="N48" i="29"/>
  <c r="AA48" s="1"/>
  <c r="AD48" s="1"/>
  <c r="P376" i="23"/>
  <c r="AS5479" i="13"/>
  <c r="AV5479" s="1"/>
  <c r="K7332"/>
  <c r="I76" i="29"/>
  <c r="K656" i="23"/>
  <c r="L672" i="34"/>
  <c r="N671"/>
  <c r="M672" s="1"/>
  <c r="H671"/>
  <c r="L671" s="1"/>
  <c r="AB77" i="32"/>
  <c r="J74" i="33"/>
  <c r="N7401" i="13"/>
  <c r="L77" i="29"/>
  <c r="N666" i="23"/>
  <c r="AP7407" i="13"/>
  <c r="AT7407" s="1"/>
  <c r="AW7407"/>
  <c r="AX7407" s="1"/>
  <c r="O77" i="30"/>
  <c r="Q667" i="23"/>
  <c r="AC667"/>
  <c r="AF667" s="1"/>
  <c r="I7401" i="13"/>
  <c r="G77" i="29"/>
  <c r="I666" i="23"/>
  <c r="AS7404" i="13"/>
  <c r="AV7404" s="1"/>
  <c r="Y7404"/>
  <c r="J7401"/>
  <c r="H77" i="29"/>
  <c r="J666" i="23"/>
  <c r="X48" i="31"/>
  <c r="AE48"/>
  <c r="AF48" s="1"/>
  <c r="AC377" i="23"/>
  <c r="AF377" s="1"/>
  <c r="Q377"/>
  <c r="W5371" i="13"/>
  <c r="O5368"/>
  <c r="Z5368"/>
  <c r="AN5450"/>
  <c r="AO5471"/>
  <c r="W48" i="27" s="1"/>
  <c r="X5475" i="13"/>
  <c r="Y5479"/>
  <c r="AD5348"/>
  <c r="AL5351"/>
  <c r="H5190"/>
  <c r="AA77" i="29" l="1"/>
  <c r="AD77" s="1"/>
  <c r="V47" i="26"/>
  <c r="X373" i="23"/>
  <c r="Y373" s="1"/>
  <c r="G373" i="34" s="1"/>
  <c r="T46" i="31"/>
  <c r="V358" i="23"/>
  <c r="AP5479" i="13"/>
  <c r="AT5479" s="1"/>
  <c r="AW5479"/>
  <c r="AX5479" s="1"/>
  <c r="O48" i="29"/>
  <c r="P46" i="25"/>
  <c r="R362" i="23"/>
  <c r="M46" i="26"/>
  <c r="O363" i="23"/>
  <c r="I45" i="33"/>
  <c r="AB48" i="31"/>
  <c r="AP7404" i="13"/>
  <c r="AT7404" s="1"/>
  <c r="AW7404"/>
  <c r="AX7404" s="1"/>
  <c r="O77" i="29"/>
  <c r="AC666" i="23"/>
  <c r="AF666" s="1"/>
  <c r="Q666"/>
  <c r="I7397" i="13"/>
  <c r="G77" i="28"/>
  <c r="I665" i="23"/>
  <c r="AS7401" i="13"/>
  <c r="AV7401" s="1"/>
  <c r="Y7401"/>
  <c r="F667" i="34"/>
  <c r="H667" s="1"/>
  <c r="L667" s="1"/>
  <c r="AG667" i="23"/>
  <c r="AH667" s="1"/>
  <c r="Z667"/>
  <c r="AD667" s="1"/>
  <c r="N7397" i="13"/>
  <c r="L77" i="28"/>
  <c r="N665" i="23"/>
  <c r="K7327" i="13"/>
  <c r="I76" i="28"/>
  <c r="K655" i="23"/>
  <c r="AC376"/>
  <c r="AF376" s="1"/>
  <c r="Q376"/>
  <c r="I74" i="33"/>
  <c r="AB77" i="31"/>
  <c r="AE48" i="30"/>
  <c r="AF48" s="1"/>
  <c r="X48"/>
  <c r="F43" i="26"/>
  <c r="H333" i="23"/>
  <c r="N48" i="28"/>
  <c r="AA48" s="1"/>
  <c r="AD48" s="1"/>
  <c r="P375" i="23"/>
  <c r="AS5475" i="13"/>
  <c r="AV5475" s="1"/>
  <c r="F377" i="34"/>
  <c r="H377" s="1"/>
  <c r="L377" s="1"/>
  <c r="Z377" i="23"/>
  <c r="AD377" s="1"/>
  <c r="AG377"/>
  <c r="AH377" s="1"/>
  <c r="J7397" i="13"/>
  <c r="H77" i="28"/>
  <c r="J665" i="23"/>
  <c r="X77" i="30"/>
  <c r="AE77"/>
  <c r="AF77" s="1"/>
  <c r="L7327" i="13"/>
  <c r="J76" i="28"/>
  <c r="L655" i="23"/>
  <c r="M7397" i="13"/>
  <c r="K77" i="28"/>
  <c r="M665" i="23"/>
  <c r="AM7327" i="13"/>
  <c r="U76" i="28"/>
  <c r="W655" i="23"/>
  <c r="Y655" s="1"/>
  <c r="G655" i="34" s="1"/>
  <c r="AO7332" i="13"/>
  <c r="W76" i="28" s="1"/>
  <c r="H5187" i="13"/>
  <c r="AD5345"/>
  <c r="AL5348"/>
  <c r="X5471"/>
  <c r="Y5475"/>
  <c r="AN5447"/>
  <c r="AO5450"/>
  <c r="W47" i="26" s="1"/>
  <c r="Z5367" i="13"/>
  <c r="Z5356"/>
  <c r="O5367"/>
  <c r="O5356"/>
  <c r="W5368"/>
  <c r="M46" i="25" l="1"/>
  <c r="O362" i="23"/>
  <c r="N48" i="27"/>
  <c r="AA48" s="1"/>
  <c r="AD48" s="1"/>
  <c r="P374" i="23"/>
  <c r="AS5471" i="13"/>
  <c r="AV5471" s="1"/>
  <c r="P46" i="32"/>
  <c r="R359" i="23"/>
  <c r="AP5475" i="13"/>
  <c r="AT5475" s="1"/>
  <c r="AW5475"/>
  <c r="AX5475" s="1"/>
  <c r="O48" i="28"/>
  <c r="T46" i="30"/>
  <c r="V357" i="23"/>
  <c r="H5186" i="13"/>
  <c r="F43" i="25"/>
  <c r="H332" i="23"/>
  <c r="AM7321" i="13"/>
  <c r="U76" i="27"/>
  <c r="W654" i="23"/>
  <c r="Y654" s="1"/>
  <c r="G654" i="34" s="1"/>
  <c r="AO7327" i="13"/>
  <c r="W76" i="27" s="1"/>
  <c r="L7321" i="13"/>
  <c r="J76" i="27"/>
  <c r="L654" i="23"/>
  <c r="AB77" i="30"/>
  <c r="H74" i="33"/>
  <c r="AC375" i="23"/>
  <c r="AF375" s="1"/>
  <c r="Q375"/>
  <c r="H45" i="33"/>
  <c r="AB48" i="30"/>
  <c r="AG376" i="23"/>
  <c r="AH376" s="1"/>
  <c r="F376" i="34"/>
  <c r="H376" s="1"/>
  <c r="L376" s="1"/>
  <c r="Z376" i="23"/>
  <c r="AD376" s="1"/>
  <c r="K7321" i="13"/>
  <c r="I76" i="27"/>
  <c r="K654" i="23"/>
  <c r="F666" i="34"/>
  <c r="H666" s="1"/>
  <c r="L666" s="1"/>
  <c r="Z666" i="23"/>
  <c r="AD666" s="1"/>
  <c r="AG666"/>
  <c r="AH666" s="1"/>
  <c r="X77" i="29"/>
  <c r="AE77"/>
  <c r="AF77" s="1"/>
  <c r="R361" i="23"/>
  <c r="AE48" i="29"/>
  <c r="AF48" s="1"/>
  <c r="X48"/>
  <c r="AA77" i="28"/>
  <c r="AD77" s="1"/>
  <c r="AN5446" i="13"/>
  <c r="AO5446" s="1"/>
  <c r="V47" i="25"/>
  <c r="W47" s="1"/>
  <c r="X372" i="23"/>
  <c r="M7360" i="13"/>
  <c r="K77" i="27"/>
  <c r="M664" i="23"/>
  <c r="J7360" i="13"/>
  <c r="H77" i="27"/>
  <c r="J664" i="23"/>
  <c r="N7360" i="13"/>
  <c r="L77" i="27"/>
  <c r="N664" i="23"/>
  <c r="AP7401" i="13"/>
  <c r="AT7401" s="1"/>
  <c r="AW7401"/>
  <c r="AX7401" s="1"/>
  <c r="O77" i="28"/>
  <c r="Q665" i="23"/>
  <c r="AC665"/>
  <c r="AF665" s="1"/>
  <c r="I7360" i="13"/>
  <c r="G77" i="27"/>
  <c r="I664" i="23"/>
  <c r="AS7397" i="13"/>
  <c r="AV7397" s="1"/>
  <c r="Y7397"/>
  <c r="W5367"/>
  <c r="Z5351"/>
  <c r="AN5437"/>
  <c r="AO5447"/>
  <c r="X5450"/>
  <c r="Y5471"/>
  <c r="AD5341"/>
  <c r="AL5345"/>
  <c r="H5177"/>
  <c r="O5351"/>
  <c r="W5356"/>
  <c r="P50" i="29"/>
  <c r="R396" i="23"/>
  <c r="AP5471" i="13" l="1"/>
  <c r="AT5471" s="1"/>
  <c r="AW5471"/>
  <c r="AX5471" s="1"/>
  <c r="O48" i="27"/>
  <c r="M46" i="32"/>
  <c r="O359" i="23"/>
  <c r="H5174" i="13"/>
  <c r="F43" i="32"/>
  <c r="H329" i="23"/>
  <c r="N47" i="26"/>
  <c r="AA47" s="1"/>
  <c r="AD47" s="1"/>
  <c r="P373" i="23"/>
  <c r="AS5450" i="13"/>
  <c r="AV5450" s="1"/>
  <c r="V47" i="32"/>
  <c r="X369" i="23"/>
  <c r="Y369" s="1"/>
  <c r="G369" i="34" s="1"/>
  <c r="X77" i="28"/>
  <c r="AE77"/>
  <c r="AF77" s="1"/>
  <c r="J7357" i="13"/>
  <c r="H76" i="26"/>
  <c r="J663" i="23"/>
  <c r="X371"/>
  <c r="Y371" s="1"/>
  <c r="Y372"/>
  <c r="G372" i="34" s="1"/>
  <c r="G371" s="1"/>
  <c r="AB48" i="29"/>
  <c r="G45" i="33"/>
  <c r="H331" i="23"/>
  <c r="X48" i="28"/>
  <c r="AE48"/>
  <c r="AF48" s="1"/>
  <c r="AC374" i="23"/>
  <c r="AF374" s="1"/>
  <c r="Q374"/>
  <c r="AA77" i="27"/>
  <c r="AD77" s="1"/>
  <c r="T46" i="29"/>
  <c r="V356" i="23"/>
  <c r="P46" i="31"/>
  <c r="R358" i="23"/>
  <c r="AP7397" i="13"/>
  <c r="AT7397" s="1"/>
  <c r="AW7397"/>
  <c r="AX7397" s="1"/>
  <c r="O77" i="27"/>
  <c r="Q664" i="23"/>
  <c r="AC664"/>
  <c r="AF664" s="1"/>
  <c r="I7357" i="13"/>
  <c r="G76" i="26"/>
  <c r="I663" i="23"/>
  <c r="AS7360" i="13"/>
  <c r="AV7360" s="1"/>
  <c r="Y7360"/>
  <c r="F665" i="34"/>
  <c r="H665" s="1"/>
  <c r="L665" s="1"/>
  <c r="AG665" i="23"/>
  <c r="AH665" s="1"/>
  <c r="Z665"/>
  <c r="AD665" s="1"/>
  <c r="N7357" i="13"/>
  <c r="L76" i="26"/>
  <c r="N663" i="23"/>
  <c r="M7357" i="13"/>
  <c r="K76" i="26"/>
  <c r="M663" i="23"/>
  <c r="G74" i="33"/>
  <c r="AB77" i="29"/>
  <c r="K7318" i="13"/>
  <c r="I75" i="26"/>
  <c r="K653" i="23"/>
  <c r="F375" i="34"/>
  <c r="H375" s="1"/>
  <c r="L375" s="1"/>
  <c r="Z375" i="23"/>
  <c r="AD375" s="1"/>
  <c r="AG375"/>
  <c r="AH375" s="1"/>
  <c r="L7318" i="13"/>
  <c r="J75" i="26"/>
  <c r="L653" i="23"/>
  <c r="AM7318" i="13"/>
  <c r="U75" i="26"/>
  <c r="W653" i="23"/>
  <c r="Y653" s="1"/>
  <c r="G653" i="34" s="1"/>
  <c r="AO7321" i="13"/>
  <c r="W75" i="26" s="1"/>
  <c r="O361" i="23"/>
  <c r="O5348" i="13"/>
  <c r="W5351"/>
  <c r="H5171"/>
  <c r="AD5337"/>
  <c r="AL5341"/>
  <c r="X5447"/>
  <c r="Y5450"/>
  <c r="AN5433"/>
  <c r="AO5437"/>
  <c r="W47" i="32" s="1"/>
  <c r="Z5348" i="13"/>
  <c r="M50" i="29"/>
  <c r="O396" i="23"/>
  <c r="R391"/>
  <c r="AP5450" i="13" l="1"/>
  <c r="AT5450" s="1"/>
  <c r="AW5450"/>
  <c r="AX5450" s="1"/>
  <c r="O47" i="26"/>
  <c r="P46" i="30"/>
  <c r="R357" i="23"/>
  <c r="V47" i="31"/>
  <c r="X368" i="23"/>
  <c r="Y368" s="1"/>
  <c r="G368" i="34" s="1"/>
  <c r="X5446" i="13"/>
  <c r="N47" i="25"/>
  <c r="P372" i="23"/>
  <c r="AS5447" i="13"/>
  <c r="AV5447" s="1"/>
  <c r="AV5446" s="1"/>
  <c r="M46" i="31"/>
  <c r="O358" i="23"/>
  <c r="L7307" i="13"/>
  <c r="J75" i="25"/>
  <c r="L652" i="23"/>
  <c r="L651" s="1"/>
  <c r="L7317" i="13"/>
  <c r="K7307"/>
  <c r="I75" i="25"/>
  <c r="K652" i="23"/>
  <c r="K651" s="1"/>
  <c r="K7317" i="13"/>
  <c r="N7348"/>
  <c r="N7356"/>
  <c r="L76" i="25"/>
  <c r="N662" i="23"/>
  <c r="N661" s="1"/>
  <c r="AP7360" i="13"/>
  <c r="AT7360" s="1"/>
  <c r="AW7360"/>
  <c r="AX7360" s="1"/>
  <c r="O76" i="26"/>
  <c r="AC663" i="23"/>
  <c r="AF663" s="1"/>
  <c r="Q663"/>
  <c r="I7348" i="13"/>
  <c r="I7356"/>
  <c r="G76" i="25"/>
  <c r="I662" i="23"/>
  <c r="AS7357" i="13"/>
  <c r="AV7357" s="1"/>
  <c r="Y7357"/>
  <c r="F664" i="34"/>
  <c r="H664" s="1"/>
  <c r="L664" s="1"/>
  <c r="Z664" i="23"/>
  <c r="AD664" s="1"/>
  <c r="AG664"/>
  <c r="AH664" s="1"/>
  <c r="F374" i="34"/>
  <c r="H374" s="1"/>
  <c r="L374" s="1"/>
  <c r="Z374" i="23"/>
  <c r="AD374" s="1"/>
  <c r="AG374"/>
  <c r="AH374" s="1"/>
  <c r="F43" i="31"/>
  <c r="H328" i="23"/>
  <c r="X48" i="27"/>
  <c r="AE48"/>
  <c r="AF48" s="1"/>
  <c r="T46" i="28"/>
  <c r="V355" i="23"/>
  <c r="F43" i="30"/>
  <c r="H327" i="23"/>
  <c r="AM7307" i="13"/>
  <c r="U75" i="25"/>
  <c r="W75" s="1"/>
  <c r="W652" i="23"/>
  <c r="AO7318" i="13"/>
  <c r="AM7317"/>
  <c r="AO7317" s="1"/>
  <c r="M7348"/>
  <c r="M7356"/>
  <c r="K76" i="25"/>
  <c r="M662" i="23"/>
  <c r="M661" s="1"/>
  <c r="AE77" i="27"/>
  <c r="AF77" s="1"/>
  <c r="X77"/>
  <c r="AB48" i="28"/>
  <c r="F45" i="33"/>
  <c r="J7348" i="13"/>
  <c r="J7356"/>
  <c r="H76" i="25"/>
  <c r="J662" i="23"/>
  <c r="J661" s="1"/>
  <c r="AB77" i="28"/>
  <c r="F74" i="33"/>
  <c r="Q373" i="23"/>
  <c r="AC373"/>
  <c r="AF373" s="1"/>
  <c r="AA76" i="26"/>
  <c r="AD76" s="1"/>
  <c r="Z5345" i="13"/>
  <c r="AN5430"/>
  <c r="AO5433"/>
  <c r="W47" i="31" s="1"/>
  <c r="X5437" i="13"/>
  <c r="Y5447"/>
  <c r="AD5315"/>
  <c r="AL5337"/>
  <c r="H5168"/>
  <c r="O5345"/>
  <c r="W5348"/>
  <c r="O391" i="23"/>
  <c r="T46" i="27" l="1"/>
  <c r="V354" i="23"/>
  <c r="AP5447" i="13"/>
  <c r="AW5447"/>
  <c r="P46" i="29"/>
  <c r="R356" i="23"/>
  <c r="E74" i="33"/>
  <c r="AB77" i="27"/>
  <c r="W651" i="23"/>
  <c r="Y651" s="1"/>
  <c r="Y652"/>
  <c r="G652" i="34" s="1"/>
  <c r="G651" s="1"/>
  <c r="AM7303" i="13"/>
  <c r="U75" i="32"/>
  <c r="W649" i="23"/>
  <c r="Y649" s="1"/>
  <c r="G649" i="34" s="1"/>
  <c r="AO7307" i="13"/>
  <c r="W75" i="32" s="1"/>
  <c r="AB48" i="27"/>
  <c r="E45" i="33"/>
  <c r="AP7357" i="13"/>
  <c r="AW7357"/>
  <c r="AW7356" s="1"/>
  <c r="I661" i="23"/>
  <c r="AC662"/>
  <c r="AF662" s="1"/>
  <c r="AF661" s="1"/>
  <c r="Q662"/>
  <c r="AS7356" i="13"/>
  <c r="Y7356"/>
  <c r="F663" i="34"/>
  <c r="H663" s="1"/>
  <c r="L663" s="1"/>
  <c r="AG663" i="23"/>
  <c r="AH663" s="1"/>
  <c r="Z663"/>
  <c r="AD663" s="1"/>
  <c r="AE76" i="26"/>
  <c r="AF76" s="1"/>
  <c r="X76"/>
  <c r="N7343" i="13"/>
  <c r="L76" i="32"/>
  <c r="N659" i="23"/>
  <c r="K7303" i="13"/>
  <c r="I75" i="32"/>
  <c r="K649" i="23"/>
  <c r="L7303" i="13"/>
  <c r="J75" i="32"/>
  <c r="L649" i="23"/>
  <c r="O47" i="25"/>
  <c r="AA47"/>
  <c r="AD47" s="1"/>
  <c r="X47" i="26"/>
  <c r="AE47"/>
  <c r="AF47" s="1"/>
  <c r="M46" i="30"/>
  <c r="O357" i="23"/>
  <c r="F43" i="29"/>
  <c r="H326" i="23"/>
  <c r="N47" i="32"/>
  <c r="AA47" s="1"/>
  <c r="AD47" s="1"/>
  <c r="P369" i="23"/>
  <c r="AS5437" i="13"/>
  <c r="AV5437" s="1"/>
  <c r="V47" i="30"/>
  <c r="X367" i="23"/>
  <c r="Y367" s="1"/>
  <c r="G367" i="34" s="1"/>
  <c r="F373"/>
  <c r="H373" s="1"/>
  <c r="L373" s="1"/>
  <c r="Z373" i="23"/>
  <c r="AD373" s="1"/>
  <c r="AG373"/>
  <c r="AH373" s="1"/>
  <c r="J7343" i="13"/>
  <c r="H76" i="32"/>
  <c r="J659" i="23"/>
  <c r="M7343" i="13"/>
  <c r="K76" i="32"/>
  <c r="M659" i="23"/>
  <c r="AV7356" i="13"/>
  <c r="O76" i="25"/>
  <c r="AA76"/>
  <c r="AD76" s="1"/>
  <c r="I7343" i="13"/>
  <c r="G76" i="32"/>
  <c r="I659" i="23"/>
  <c r="AS7348" i="13"/>
  <c r="AV7348" s="1"/>
  <c r="Y7348"/>
  <c r="P371" i="23"/>
  <c r="Q372"/>
  <c r="AC372"/>
  <c r="AF372" s="1"/>
  <c r="AS5446" i="13"/>
  <c r="Y5446"/>
  <c r="O5341"/>
  <c r="W5345"/>
  <c r="H5164"/>
  <c r="AL5315"/>
  <c r="AD5312"/>
  <c r="AD5311" s="1"/>
  <c r="X5433"/>
  <c r="Y5437"/>
  <c r="AN5427"/>
  <c r="AO5430"/>
  <c r="W47" i="30" s="1"/>
  <c r="Z5341" i="13"/>
  <c r="AX7357" l="1"/>
  <c r="AX7356" s="1"/>
  <c r="AA76" i="32"/>
  <c r="AD76" s="1"/>
  <c r="P46" i="28"/>
  <c r="R355" i="23"/>
  <c r="V47" i="29"/>
  <c r="X366" i="23"/>
  <c r="Y366" s="1"/>
  <c r="G366" i="34" s="1"/>
  <c r="N47" i="31"/>
  <c r="AA47" s="1"/>
  <c r="AD47" s="1"/>
  <c r="P368" i="23"/>
  <c r="AS5433" i="13"/>
  <c r="AV5433" s="1"/>
  <c r="T45" i="26"/>
  <c r="V353" i="23"/>
  <c r="M46" i="29"/>
  <c r="O356" i="23"/>
  <c r="Z372"/>
  <c r="F372" i="34"/>
  <c r="AG372" i="23"/>
  <c r="AG371" s="1"/>
  <c r="O76" i="32"/>
  <c r="AP7348" i="13"/>
  <c r="AW7348"/>
  <c r="AC659" i="23"/>
  <c r="AF659" s="1"/>
  <c r="Q659"/>
  <c r="I7340" i="13"/>
  <c r="G76" i="31"/>
  <c r="I658" i="23"/>
  <c r="AS7343" i="13"/>
  <c r="AV7343" s="1"/>
  <c r="Y7343"/>
  <c r="X76" i="25"/>
  <c r="AE76"/>
  <c r="AF76" s="1"/>
  <c r="J7340" i="13"/>
  <c r="H76" i="31"/>
  <c r="J658" i="23"/>
  <c r="L7300" i="13"/>
  <c r="J75" i="31"/>
  <c r="L648" i="23"/>
  <c r="N7340" i="13"/>
  <c r="L76" i="31"/>
  <c r="N658" i="23"/>
  <c r="F662" i="34"/>
  <c r="AG662" i="23"/>
  <c r="Z662"/>
  <c r="Q661"/>
  <c r="AC661"/>
  <c r="AP7356" i="13"/>
  <c r="AT7357"/>
  <c r="AM7300"/>
  <c r="U75" i="31"/>
  <c r="W648" i="23"/>
  <c r="Y648" s="1"/>
  <c r="G648" i="34" s="1"/>
  <c r="AO7303" i="13"/>
  <c r="W75" i="31" s="1"/>
  <c r="AP5446" i="13"/>
  <c r="AT5447"/>
  <c r="AP5437"/>
  <c r="AT5437" s="1"/>
  <c r="AW5437"/>
  <c r="AX5437" s="1"/>
  <c r="O47" i="32"/>
  <c r="F43" i="28"/>
  <c r="H325" i="23"/>
  <c r="AF371"/>
  <c r="Q371"/>
  <c r="AC371"/>
  <c r="M7340" i="13"/>
  <c r="K76" i="31"/>
  <c r="M658" i="23"/>
  <c r="Q369"/>
  <c r="AC369"/>
  <c r="AF369" s="1"/>
  <c r="AB47" i="26"/>
  <c r="D45" i="33"/>
  <c r="AE47" i="25"/>
  <c r="AF47" s="1"/>
  <c r="X47"/>
  <c r="K7300" i="13"/>
  <c r="I75" i="31"/>
  <c r="K648" i="23"/>
  <c r="AB76" i="26"/>
  <c r="D74" i="33"/>
  <c r="AX5447" i="13"/>
  <c r="AX5446" s="1"/>
  <c r="AW5446"/>
  <c r="AX7348"/>
  <c r="Z5337"/>
  <c r="AN5423"/>
  <c r="X365" i="23" s="1"/>
  <c r="Y365" s="1"/>
  <c r="G365" i="34" s="1"/>
  <c r="AO5427" i="13"/>
  <c r="W47" i="29" s="1"/>
  <c r="X5430" i="13"/>
  <c r="Y5433"/>
  <c r="H5152"/>
  <c r="O5337"/>
  <c r="W5341"/>
  <c r="AD5303"/>
  <c r="AL5312"/>
  <c r="AT7348" l="1"/>
  <c r="AH372" i="23"/>
  <c r="AH371" s="1"/>
  <c r="AL5311" i="13"/>
  <c r="T45" i="25"/>
  <c r="V352" i="23"/>
  <c r="V351" s="1"/>
  <c r="M46" i="28"/>
  <c r="O355" i="23"/>
  <c r="F43" i="27"/>
  <c r="H324" i="23"/>
  <c r="N47" i="30"/>
  <c r="AA47" s="1"/>
  <c r="AD47" s="1"/>
  <c r="P367" i="23"/>
  <c r="AS5430" i="13"/>
  <c r="AV5430" s="1"/>
  <c r="K7296"/>
  <c r="I75" i="30"/>
  <c r="K647" i="23"/>
  <c r="F369" i="34"/>
  <c r="H369" s="1"/>
  <c r="L369" s="1"/>
  <c r="AG369" i="23"/>
  <c r="AH369" s="1"/>
  <c r="Z369"/>
  <c r="AD369" s="1"/>
  <c r="AD662"/>
  <c r="AD661" s="1"/>
  <c r="Z661"/>
  <c r="F661" i="34"/>
  <c r="H662"/>
  <c r="L7296" i="13"/>
  <c r="J75" i="30"/>
  <c r="L647" i="23"/>
  <c r="AP7343" i="13"/>
  <c r="AW7343"/>
  <c r="AX7343" s="1"/>
  <c r="O76" i="31"/>
  <c r="AC658" i="23"/>
  <c r="AF658" s="1"/>
  <c r="Q658"/>
  <c r="I7335" i="13"/>
  <c r="G76" i="30"/>
  <c r="I657" i="23"/>
  <c r="AS7340" i="13"/>
  <c r="AV7340" s="1"/>
  <c r="Y7340"/>
  <c r="AD372" i="23"/>
  <c r="AD371" s="1"/>
  <c r="Z371"/>
  <c r="AP5433" i="13"/>
  <c r="AT5433" s="1"/>
  <c r="AW5433"/>
  <c r="AX5433" s="1"/>
  <c r="O47" i="31"/>
  <c r="P46" i="27"/>
  <c r="R354" i="23"/>
  <c r="C45" i="33"/>
  <c r="K45" s="1"/>
  <c r="P45" s="1"/>
  <c r="AB47" i="25"/>
  <c r="M7335" i="13"/>
  <c r="K76" i="30"/>
  <c r="M657" i="23"/>
  <c r="X47" i="32"/>
  <c r="AE47"/>
  <c r="AF47" s="1"/>
  <c r="AM7296" i="13"/>
  <c r="U75" i="30"/>
  <c r="W647" i="23"/>
  <c r="Y647" s="1"/>
  <c r="G647" i="34" s="1"/>
  <c r="AO7300" i="13"/>
  <c r="W75" i="30" s="1"/>
  <c r="AH662" i="23"/>
  <c r="AH661" s="1"/>
  <c r="AG661"/>
  <c r="N7335" i="13"/>
  <c r="L76" i="30"/>
  <c r="N657" i="23"/>
  <c r="J7335" i="13"/>
  <c r="H76" i="30"/>
  <c r="J657" i="23"/>
  <c r="C74" i="33"/>
  <c r="K74" s="1"/>
  <c r="P74" s="1"/>
  <c r="AB76" i="25"/>
  <c r="F659" i="34"/>
  <c r="H659" s="1"/>
  <c r="L659" s="1"/>
  <c r="AG659" i="23"/>
  <c r="AH659" s="1"/>
  <c r="Z659"/>
  <c r="AD659" s="1"/>
  <c r="X76" i="32"/>
  <c r="AE76"/>
  <c r="AF76" s="1"/>
  <c r="H372" i="34"/>
  <c r="F371"/>
  <c r="AC368" i="23"/>
  <c r="AF368" s="1"/>
  <c r="Q368"/>
  <c r="AA76" i="31"/>
  <c r="AD76" s="1"/>
  <c r="AD5300" i="13"/>
  <c r="AL5303"/>
  <c r="O5315"/>
  <c r="W5337"/>
  <c r="H5129"/>
  <c r="X5427"/>
  <c r="Y5430"/>
  <c r="V47" i="28"/>
  <c r="AN5419" i="13"/>
  <c r="AO5423"/>
  <c r="W47" i="28" s="1"/>
  <c r="Z5315" i="13"/>
  <c r="AT7343" l="1"/>
  <c r="P45" i="26"/>
  <c r="R353" i="23"/>
  <c r="V47" i="27"/>
  <c r="X364" i="23"/>
  <c r="Y364" s="1"/>
  <c r="G364" i="34" s="1"/>
  <c r="AP5430" i="13"/>
  <c r="AT5430" s="1"/>
  <c r="AW5430"/>
  <c r="AX5430" s="1"/>
  <c r="O47" i="30"/>
  <c r="F42" i="26"/>
  <c r="H323" i="23"/>
  <c r="L372" i="34"/>
  <c r="N371"/>
  <c r="M372" s="1"/>
  <c r="H371"/>
  <c r="L371" s="1"/>
  <c r="J73" i="33"/>
  <c r="AB76" i="32"/>
  <c r="J7332" i="13"/>
  <c r="H76" i="29"/>
  <c r="J656" i="23"/>
  <c r="M7332" i="13"/>
  <c r="K76" i="29"/>
  <c r="M656" i="23"/>
  <c r="AP7340" i="13"/>
  <c r="AT7340" s="1"/>
  <c r="AW7340"/>
  <c r="AX7340" s="1"/>
  <c r="O76" i="30"/>
  <c r="Q657" i="23"/>
  <c r="AC657"/>
  <c r="AF657" s="1"/>
  <c r="I7332" i="13"/>
  <c r="G76" i="29"/>
  <c r="I656" i="23"/>
  <c r="AS7335" i="13"/>
  <c r="AV7335" s="1"/>
  <c r="Y7335"/>
  <c r="L7292"/>
  <c r="J75" i="29"/>
  <c r="L646" i="23"/>
  <c r="K7292" i="13"/>
  <c r="I75" i="29"/>
  <c r="K646" i="23"/>
  <c r="AC367"/>
  <c r="AF367" s="1"/>
  <c r="Q367"/>
  <c r="N47" i="29"/>
  <c r="AA47" s="1"/>
  <c r="AD47" s="1"/>
  <c r="P366" i="23"/>
  <c r="AS5427" i="13"/>
  <c r="AV5427" s="1"/>
  <c r="M46" i="27"/>
  <c r="O354" i="23"/>
  <c r="T45" i="32"/>
  <c r="V349" i="23"/>
  <c r="F368" i="34"/>
  <c r="H368" s="1"/>
  <c r="L368" s="1"/>
  <c r="AG368" i="23"/>
  <c r="AH368" s="1"/>
  <c r="Z368"/>
  <c r="AD368" s="1"/>
  <c r="N7332" i="13"/>
  <c r="L76" i="29"/>
  <c r="N656" i="23"/>
  <c r="AM7292" i="13"/>
  <c r="U75" i="29"/>
  <c r="W646" i="23"/>
  <c r="Y646" s="1"/>
  <c r="G646" i="34" s="1"/>
  <c r="AO7296" i="13"/>
  <c r="W75" i="29" s="1"/>
  <c r="J44" i="33"/>
  <c r="AB47" i="32"/>
  <c r="AE47" i="31"/>
  <c r="AF47" s="1"/>
  <c r="X47"/>
  <c r="F658" i="34"/>
  <c r="H658" s="1"/>
  <c r="L658" s="1"/>
  <c r="Z658" i="23"/>
  <c r="AD658" s="1"/>
  <c r="AG658"/>
  <c r="AH658" s="1"/>
  <c r="X76" i="31"/>
  <c r="AE76"/>
  <c r="AF76" s="1"/>
  <c r="H661" i="34"/>
  <c r="L661" s="1"/>
  <c r="N661"/>
  <c r="M662" s="1"/>
  <c r="L662"/>
  <c r="AA76" i="30"/>
  <c r="AD76" s="1"/>
  <c r="X5423" i="13"/>
  <c r="Y5427"/>
  <c r="H5126"/>
  <c r="W5315"/>
  <c r="O5312"/>
  <c r="AD5297"/>
  <c r="AL5300"/>
  <c r="Z5312"/>
  <c r="AN5371"/>
  <c r="AO5419"/>
  <c r="W47" i="27" s="1"/>
  <c r="V46" i="26" l="1"/>
  <c r="X363" i="23"/>
  <c r="Y363" s="1"/>
  <c r="G363" i="34" s="1"/>
  <c r="P365" i="23"/>
  <c r="AS5423" i="13"/>
  <c r="AV5423" s="1"/>
  <c r="Z5311"/>
  <c r="P45" i="25"/>
  <c r="R352" i="23"/>
  <c r="M45" i="26"/>
  <c r="O353" i="23"/>
  <c r="AP5427" i="13"/>
  <c r="AT5427" s="1"/>
  <c r="AW5427"/>
  <c r="AX5427" s="1"/>
  <c r="O47" i="29"/>
  <c r="AB76" i="31"/>
  <c r="I73" i="33"/>
  <c r="I44"/>
  <c r="AB47" i="31"/>
  <c r="N7327" i="13"/>
  <c r="L76" i="28"/>
  <c r="N655" i="23"/>
  <c r="Q366"/>
  <c r="AC366"/>
  <c r="AF366" s="1"/>
  <c r="F367" i="34"/>
  <c r="H367" s="1"/>
  <c r="L367" s="1"/>
  <c r="AG367" i="23"/>
  <c r="AH367" s="1"/>
  <c r="Z367"/>
  <c r="AD367" s="1"/>
  <c r="K7288" i="13"/>
  <c r="I75" i="28"/>
  <c r="K645" i="23"/>
  <c r="AP7335" i="13"/>
  <c r="AW7335"/>
  <c r="AX7335" s="1"/>
  <c r="O76" i="29"/>
  <c r="Q656" i="23"/>
  <c r="AC656"/>
  <c r="AF656" s="1"/>
  <c r="I7327" i="13"/>
  <c r="G76" i="28"/>
  <c r="I655" i="23"/>
  <c r="AS7332" i="13"/>
  <c r="AV7332" s="1"/>
  <c r="Y7332"/>
  <c r="F657" i="34"/>
  <c r="H657" s="1"/>
  <c r="L657" s="1"/>
  <c r="AG657" i="23"/>
  <c r="AH657" s="1"/>
  <c r="Z657"/>
  <c r="AD657" s="1"/>
  <c r="M7327" i="13"/>
  <c r="K76" i="28"/>
  <c r="M655" i="23"/>
  <c r="AE47" i="30"/>
  <c r="AF47" s="1"/>
  <c r="X47"/>
  <c r="T45" i="31"/>
  <c r="V348" i="23"/>
  <c r="H5125" i="13"/>
  <c r="F42" i="25"/>
  <c r="H322" i="23"/>
  <c r="AM7288" i="13"/>
  <c r="U75" i="28"/>
  <c r="W645" i="23"/>
  <c r="Y645" s="1"/>
  <c r="G645" i="34" s="1"/>
  <c r="AO7292" i="13"/>
  <c r="W75" i="28" s="1"/>
  <c r="L7288" i="13"/>
  <c r="J75" i="28"/>
  <c r="L645" i="23"/>
  <c r="AE76" i="30"/>
  <c r="AF76" s="1"/>
  <c r="X76"/>
  <c r="J7327" i="13"/>
  <c r="H76" i="28"/>
  <c r="J655" i="23"/>
  <c r="AA76" i="29"/>
  <c r="AD76" s="1"/>
  <c r="AN5368" i="13"/>
  <c r="AO5371"/>
  <c r="W46" i="26" s="1"/>
  <c r="Z5303" i="13"/>
  <c r="AD5294"/>
  <c r="AL5297"/>
  <c r="N47" i="28"/>
  <c r="X5419" i="13"/>
  <c r="Y5423"/>
  <c r="AW5423" s="1"/>
  <c r="O5311"/>
  <c r="O5303"/>
  <c r="W5312"/>
  <c r="H5117"/>
  <c r="AT7335" l="1"/>
  <c r="Y7327"/>
  <c r="AX5423"/>
  <c r="W5311"/>
  <c r="M45" i="25"/>
  <c r="O352" i="23"/>
  <c r="N47" i="27"/>
  <c r="AA47" s="1"/>
  <c r="AD47" s="1"/>
  <c r="P364" i="23"/>
  <c r="AS5419" i="13"/>
  <c r="AV5419" s="1"/>
  <c r="T45" i="30"/>
  <c r="V347" i="23"/>
  <c r="P45" i="32"/>
  <c r="R349" i="23"/>
  <c r="V46" i="25"/>
  <c r="W46" s="1"/>
  <c r="X362" i="23"/>
  <c r="H73" i="33"/>
  <c r="AB76" i="30"/>
  <c r="L7231" i="13"/>
  <c r="J75" i="27"/>
  <c r="L644" i="23"/>
  <c r="AM7231" i="13"/>
  <c r="U75" i="27"/>
  <c r="W644" i="23"/>
  <c r="Y644" s="1"/>
  <c r="G644" i="34" s="1"/>
  <c r="AO7288" i="13"/>
  <c r="W75" i="27" s="1"/>
  <c r="X76" i="29"/>
  <c r="AE76"/>
  <c r="AF76" s="1"/>
  <c r="F366" i="34"/>
  <c r="H366" s="1"/>
  <c r="L366" s="1"/>
  <c r="AG366" i="23"/>
  <c r="AH366" s="1"/>
  <c r="Z366"/>
  <c r="AD366" s="1"/>
  <c r="X47" i="29"/>
  <c r="AE47"/>
  <c r="AF47" s="1"/>
  <c r="R351" i="23"/>
  <c r="Q365"/>
  <c r="AC365"/>
  <c r="AF365" s="1"/>
  <c r="AA76" i="28"/>
  <c r="AD76" s="1"/>
  <c r="H5113" i="13"/>
  <c r="F42" i="32"/>
  <c r="H319" i="23"/>
  <c r="J7321" i="13"/>
  <c r="H76" i="27"/>
  <c r="J654" i="23"/>
  <c r="H321"/>
  <c r="H44" i="33"/>
  <c r="AB47" i="30"/>
  <c r="M7321" i="13"/>
  <c r="K76" i="27"/>
  <c r="M654" i="23"/>
  <c r="AP7332" i="13"/>
  <c r="AW7332"/>
  <c r="AX7332" s="1"/>
  <c r="O76" i="28"/>
  <c r="AC655" i="23"/>
  <c r="AF655" s="1"/>
  <c r="Q655"/>
  <c r="I7321" i="13"/>
  <c r="G76" i="27"/>
  <c r="I654" i="23"/>
  <c r="AS7327" i="13"/>
  <c r="AV7327" s="1"/>
  <c r="AG656" i="23"/>
  <c r="AH656" s="1"/>
  <c r="Z656"/>
  <c r="AD656" s="1"/>
  <c r="F656" i="34"/>
  <c r="H656" s="1"/>
  <c r="L656" s="1"/>
  <c r="K7231" i="13"/>
  <c r="I75" i="27"/>
  <c r="K644" i="23"/>
  <c r="N7321" i="13"/>
  <c r="L76" i="27"/>
  <c r="N654" i="23"/>
  <c r="O47" i="28"/>
  <c r="AP5423" i="13"/>
  <c r="AT5423" s="1"/>
  <c r="AA47" i="28"/>
  <c r="AD47" s="1"/>
  <c r="AD5290" i="13"/>
  <c r="AL5294"/>
  <c r="Z5300"/>
  <c r="AN5367"/>
  <c r="AN5356"/>
  <c r="AO5368"/>
  <c r="AO5367" s="1"/>
  <c r="W50" i="29" s="1"/>
  <c r="H5110" i="13"/>
  <c r="O5300"/>
  <c r="W5303"/>
  <c r="X5371"/>
  <c r="Y5419"/>
  <c r="AT7332" l="1"/>
  <c r="AP5419"/>
  <c r="AT5419" s="1"/>
  <c r="AW5419"/>
  <c r="AX5419" s="1"/>
  <c r="O47" i="27"/>
  <c r="M45" i="32"/>
  <c r="O349" i="23"/>
  <c r="F42" i="30"/>
  <c r="H317" i="23"/>
  <c r="V46" i="32"/>
  <c r="X359" i="23"/>
  <c r="Y359" s="1"/>
  <c r="G359" i="34" s="1"/>
  <c r="P45" i="31"/>
  <c r="R348" i="23"/>
  <c r="K7228" i="13"/>
  <c r="I74" i="26"/>
  <c r="K643" i="23"/>
  <c r="AP7327" i="13"/>
  <c r="AW7327"/>
  <c r="AX7327" s="1"/>
  <c r="O76" i="27"/>
  <c r="Q654" i="23"/>
  <c r="AC654"/>
  <c r="AF654" s="1"/>
  <c r="I7318" i="13"/>
  <c r="G75" i="26"/>
  <c r="I653" i="23"/>
  <c r="AS7321" i="13"/>
  <c r="AV7321" s="1"/>
  <c r="Y7321"/>
  <c r="M7318"/>
  <c r="K75" i="26"/>
  <c r="M653" i="23"/>
  <c r="J7318" i="13"/>
  <c r="H75" i="26"/>
  <c r="J653" i="23"/>
  <c r="F42" i="31"/>
  <c r="H318" i="23"/>
  <c r="AB76" i="29"/>
  <c r="G73" i="33"/>
  <c r="AM7228" i="13"/>
  <c r="U74" i="26"/>
  <c r="W643" i="23"/>
  <c r="Y643" s="1"/>
  <c r="G643" i="34" s="1"/>
  <c r="AO7231" i="13"/>
  <c r="W74" i="26" s="1"/>
  <c r="X361" i="23"/>
  <c r="Y361" s="1"/>
  <c r="Y362"/>
  <c r="G362" i="34" s="1"/>
  <c r="G361" s="1"/>
  <c r="O351" i="23"/>
  <c r="N46" i="26"/>
  <c r="AA46" s="1"/>
  <c r="AD46" s="1"/>
  <c r="P363" i="23"/>
  <c r="AS5371" i="13"/>
  <c r="AV5371" s="1"/>
  <c r="T45" i="29"/>
  <c r="V346" i="23"/>
  <c r="N7318" i="13"/>
  <c r="L75" i="26"/>
  <c r="N653" i="23"/>
  <c r="F655" i="34"/>
  <c r="H655" s="1"/>
  <c r="L655" s="1"/>
  <c r="AG655" i="23"/>
  <c r="AH655" s="1"/>
  <c r="Z655"/>
  <c r="AD655" s="1"/>
  <c r="AE76" i="28"/>
  <c r="AF76" s="1"/>
  <c r="X76"/>
  <c r="F365" i="34"/>
  <c r="H365" s="1"/>
  <c r="L365" s="1"/>
  <c r="AG365" i="23"/>
  <c r="AH365" s="1"/>
  <c r="Z365"/>
  <c r="AD365" s="1"/>
  <c r="G44" i="33"/>
  <c r="AB47" i="29"/>
  <c r="L7228" i="13"/>
  <c r="J74" i="26"/>
  <c r="L643" i="23"/>
  <c r="Q364"/>
  <c r="AC364"/>
  <c r="AF364" s="1"/>
  <c r="AA76" i="27"/>
  <c r="AD76" s="1"/>
  <c r="V50" i="29"/>
  <c r="X396" i="23"/>
  <c r="Z5297" i="13"/>
  <c r="AD5279"/>
  <c r="AL5290"/>
  <c r="AE47" i="28"/>
  <c r="AF47" s="1"/>
  <c r="X47"/>
  <c r="X5368" i="13"/>
  <c r="Y5371"/>
  <c r="O5297"/>
  <c r="W5300"/>
  <c r="H5107"/>
  <c r="AN5351"/>
  <c r="AO5356"/>
  <c r="W46" i="32" s="1"/>
  <c r="AT7327" i="13" l="1"/>
  <c r="F42" i="29"/>
  <c r="H316" i="23"/>
  <c r="N46" i="25"/>
  <c r="P362" i="23"/>
  <c r="AS5368" i="13"/>
  <c r="AV5368" s="1"/>
  <c r="V46" i="31"/>
  <c r="X358" i="23"/>
  <c r="Y358" s="1"/>
  <c r="G358" i="34" s="1"/>
  <c r="M45" i="31"/>
  <c r="O348" i="23"/>
  <c r="AP5371" i="13"/>
  <c r="AT5371" s="1"/>
  <c r="AW5371"/>
  <c r="AX5371" s="1"/>
  <c r="O46" i="26"/>
  <c r="T45" i="28"/>
  <c r="V345" i="23"/>
  <c r="P45" i="30"/>
  <c r="R347" i="23"/>
  <c r="F364" i="34"/>
  <c r="H364" s="1"/>
  <c r="L364" s="1"/>
  <c r="AG364" i="23"/>
  <c r="AH364" s="1"/>
  <c r="Z364"/>
  <c r="AD364" s="1"/>
  <c r="N7307" i="13"/>
  <c r="L75" i="25"/>
  <c r="N652" i="23"/>
  <c r="N651" s="1"/>
  <c r="N7317" i="13"/>
  <c r="AC363" i="23"/>
  <c r="AF363" s="1"/>
  <c r="Q363"/>
  <c r="M7307" i="13"/>
  <c r="M7317"/>
  <c r="K75" i="25"/>
  <c r="M652" i="23"/>
  <c r="M651" s="1"/>
  <c r="X76" i="27"/>
  <c r="AE76"/>
  <c r="AF76" s="1"/>
  <c r="X47"/>
  <c r="AE47"/>
  <c r="AF47" s="1"/>
  <c r="AA75" i="26"/>
  <c r="AD75" s="1"/>
  <c r="L7219" i="13"/>
  <c r="L7227"/>
  <c r="J74" i="25"/>
  <c r="L642" i="23"/>
  <c r="L641" s="1"/>
  <c r="F73" i="33"/>
  <c r="AB76" i="28"/>
  <c r="AM7219" i="13"/>
  <c r="AM7227"/>
  <c r="U74" i="25"/>
  <c r="W74" s="1"/>
  <c r="W642" i="23"/>
  <c r="AO7228" i="13"/>
  <c r="J7307"/>
  <c r="H75" i="25"/>
  <c r="J652" i="23"/>
  <c r="J651" s="1"/>
  <c r="J7317" i="13"/>
  <c r="AP7321"/>
  <c r="AW7321"/>
  <c r="AX7321" s="1"/>
  <c r="O75" i="26"/>
  <c r="AC653" i="23"/>
  <c r="AF653" s="1"/>
  <c r="Q653"/>
  <c r="I7307" i="13"/>
  <c r="I7317"/>
  <c r="G75" i="25"/>
  <c r="I652" i="23"/>
  <c r="AS7318" i="13"/>
  <c r="AV7318" s="1"/>
  <c r="Y7318"/>
  <c r="F654" i="34"/>
  <c r="H654" s="1"/>
  <c r="L654" s="1"/>
  <c r="AG654" i="23"/>
  <c r="AH654" s="1"/>
  <c r="Z654"/>
  <c r="AD654" s="1"/>
  <c r="K7219" i="13"/>
  <c r="K7227"/>
  <c r="I74" i="25"/>
  <c r="K642" i="23"/>
  <c r="K641" s="1"/>
  <c r="AN5348" i="13"/>
  <c r="AO5351"/>
  <c r="W46" i="31" s="1"/>
  <c r="H5103" i="13"/>
  <c r="O5294"/>
  <c r="W5297"/>
  <c r="X5367"/>
  <c r="AS5367" s="1"/>
  <c r="X5356"/>
  <c r="Y5368"/>
  <c r="AW5368" s="1"/>
  <c r="AB47" i="28"/>
  <c r="F44" i="33"/>
  <c r="AL5279" i="13"/>
  <c r="AD5242"/>
  <c r="Z5294"/>
  <c r="X391" i="23"/>
  <c r="Y391" s="1"/>
  <c r="Y396"/>
  <c r="G396" i="34" s="1"/>
  <c r="G391" s="1"/>
  <c r="AT7321" i="13" l="1"/>
  <c r="AW5367"/>
  <c r="N46" i="32"/>
  <c r="AA46" s="1"/>
  <c r="AD46" s="1"/>
  <c r="P359" i="23"/>
  <c r="AS5356" i="13"/>
  <c r="AV5356" s="1"/>
  <c r="M45" i="30"/>
  <c r="O347" i="23"/>
  <c r="F42" i="28"/>
  <c r="H315" i="23"/>
  <c r="V46" i="30"/>
  <c r="X357" i="23"/>
  <c r="Y357" s="1"/>
  <c r="G357" i="34" s="1"/>
  <c r="AV7317" i="13"/>
  <c r="AA75" i="25"/>
  <c r="AD75" s="1"/>
  <c r="O75"/>
  <c r="I7303" i="13"/>
  <c r="G75" i="32"/>
  <c r="I649" i="23"/>
  <c r="AS7307" i="13"/>
  <c r="AV7307" s="1"/>
  <c r="Y7307"/>
  <c r="AM7215"/>
  <c r="U74" i="32"/>
  <c r="W639" i="23"/>
  <c r="Y639" s="1"/>
  <c r="G639" i="34" s="1"/>
  <c r="AO7219" i="13"/>
  <c r="W74" i="32" s="1"/>
  <c r="L7215" i="13"/>
  <c r="J74" i="32"/>
  <c r="L639" i="23"/>
  <c r="F363" i="34"/>
  <c r="H363" s="1"/>
  <c r="L363" s="1"/>
  <c r="AG363" i="23"/>
  <c r="AH363" s="1"/>
  <c r="Z363"/>
  <c r="AD363" s="1"/>
  <c r="P361"/>
  <c r="AC362"/>
  <c r="AF362" s="1"/>
  <c r="Q362"/>
  <c r="P45" i="29"/>
  <c r="R346" i="23"/>
  <c r="T45" i="27"/>
  <c r="V344" i="23"/>
  <c r="K7215" i="13"/>
  <c r="I74" i="32"/>
  <c r="K639" i="23"/>
  <c r="AP7318" i="13"/>
  <c r="AW7318"/>
  <c r="AW7317" s="1"/>
  <c r="I651" i="23"/>
  <c r="Q652"/>
  <c r="AC652"/>
  <c r="AF652" s="1"/>
  <c r="AS7317" i="13"/>
  <c r="Y7317"/>
  <c r="F653" i="34"/>
  <c r="H653" s="1"/>
  <c r="L653" s="1"/>
  <c r="AG653" i="23"/>
  <c r="AH653" s="1"/>
  <c r="Z653"/>
  <c r="AD653" s="1"/>
  <c r="X75" i="26"/>
  <c r="AE75"/>
  <c r="AF75" s="1"/>
  <c r="J7303" i="13"/>
  <c r="H75" i="32"/>
  <c r="J649" i="23"/>
  <c r="W641"/>
  <c r="Y641" s="1"/>
  <c r="Y642"/>
  <c r="G642" i="34" s="1"/>
  <c r="G641" s="1"/>
  <c r="AO7227" i="13"/>
  <c r="E44" i="33"/>
  <c r="AB47" i="27"/>
  <c r="E73" i="33"/>
  <c r="AB76" i="27"/>
  <c r="M7303" i="13"/>
  <c r="K75" i="32"/>
  <c r="M649" i="23"/>
  <c r="N7303" i="13"/>
  <c r="L75" i="32"/>
  <c r="N649" i="23"/>
  <c r="X46" i="26"/>
  <c r="AE46"/>
  <c r="AF46" s="1"/>
  <c r="AV5367" i="13"/>
  <c r="AX5368"/>
  <c r="AX5367" s="1"/>
  <c r="AA46" i="25"/>
  <c r="AD46" s="1"/>
  <c r="O46"/>
  <c r="AL5242" i="13"/>
  <c r="AD5238"/>
  <c r="Z5290"/>
  <c r="Y5367"/>
  <c r="AP5368"/>
  <c r="N50" i="29"/>
  <c r="P396" i="23"/>
  <c r="AS5604" i="13"/>
  <c r="AV5604" s="1"/>
  <c r="AV5563" s="1"/>
  <c r="O5290"/>
  <c r="W5294"/>
  <c r="H5099"/>
  <c r="AN5345"/>
  <c r="AO5348"/>
  <c r="W46" i="30" s="1"/>
  <c r="X5351" i="13"/>
  <c r="Y5356"/>
  <c r="AP5356" l="1"/>
  <c r="AT5356" s="1"/>
  <c r="AW5356"/>
  <c r="AX5356" s="1"/>
  <c r="O46" i="32"/>
  <c r="F42" i="27"/>
  <c r="H314" i="23"/>
  <c r="AP5367" i="13"/>
  <c r="AT5604" s="1"/>
  <c r="AT5368"/>
  <c r="D44" i="33"/>
  <c r="AB46" i="26"/>
  <c r="M7300" i="13"/>
  <c r="K75" i="31"/>
  <c r="M648" i="23"/>
  <c r="F652" i="34"/>
  <c r="AG652" i="23"/>
  <c r="AG651" s="1"/>
  <c r="Z652"/>
  <c r="K7212" i="13"/>
  <c r="I74" i="31"/>
  <c r="K638" i="23"/>
  <c r="F362" i="34"/>
  <c r="Z362" i="23"/>
  <c r="AG362"/>
  <c r="AG361" s="1"/>
  <c r="Q361"/>
  <c r="AC361"/>
  <c r="L7212" i="13"/>
  <c r="J74" i="31"/>
  <c r="L638" i="23"/>
  <c r="AM7212" i="13"/>
  <c r="U74" i="31"/>
  <c r="W638" i="23"/>
  <c r="Y638" s="1"/>
  <c r="G638" i="34" s="1"/>
  <c r="AO7215" i="13"/>
  <c r="W74" i="31" s="1"/>
  <c r="X75" i="25"/>
  <c r="AE75"/>
  <c r="AF75" s="1"/>
  <c r="AA75" i="32"/>
  <c r="AD75" s="1"/>
  <c r="AX7318" i="13"/>
  <c r="AX7317" s="1"/>
  <c r="N46" i="31"/>
  <c r="AA46" s="1"/>
  <c r="AD46" s="1"/>
  <c r="P358" i="23"/>
  <c r="AS5351" i="13"/>
  <c r="AV5351" s="1"/>
  <c r="V46" i="29"/>
  <c r="X356" i="23"/>
  <c r="Y356" s="1"/>
  <c r="G356" i="34" s="1"/>
  <c r="M45" i="29"/>
  <c r="O346" i="23"/>
  <c r="P45" i="28"/>
  <c r="R345" i="23"/>
  <c r="T44" i="26"/>
  <c r="V343" i="23"/>
  <c r="X46" i="25"/>
  <c r="AE46"/>
  <c r="AF46" s="1"/>
  <c r="N7300" i="13"/>
  <c r="L75" i="31"/>
  <c r="N648" i="23"/>
  <c r="J7300" i="13"/>
  <c r="H75" i="31"/>
  <c r="J648" i="23"/>
  <c r="D73" i="33"/>
  <c r="AB75" i="26"/>
  <c r="AF651" i="23"/>
  <c r="Q651"/>
  <c r="AC651"/>
  <c r="AT7318" i="13"/>
  <c r="AP7317"/>
  <c r="AF361" i="23"/>
  <c r="AP7307" i="13"/>
  <c r="AT7307" s="1"/>
  <c r="AW7307"/>
  <c r="AX7307" s="1"/>
  <c r="O75" i="32"/>
  <c r="AC649" i="23"/>
  <c r="AF649" s="1"/>
  <c r="Q649"/>
  <c r="I7300" i="13"/>
  <c r="G75" i="31"/>
  <c r="I648" i="23"/>
  <c r="AS7303" i="13"/>
  <c r="AV7303" s="1"/>
  <c r="Y7303"/>
  <c r="Q359" i="23"/>
  <c r="AC359"/>
  <c r="AF359" s="1"/>
  <c r="X5348" i="13"/>
  <c r="Y5351"/>
  <c r="O46" i="31" s="1"/>
  <c r="AN5341" i="13"/>
  <c r="AO5345"/>
  <c r="W46" i="29" s="1"/>
  <c r="H5065" i="13"/>
  <c r="O5279"/>
  <c r="W5290"/>
  <c r="P391" i="23"/>
  <c r="AC396"/>
  <c r="AF396" s="1"/>
  <c r="AF391" s="1"/>
  <c r="Q396"/>
  <c r="Z5279" i="13"/>
  <c r="AA50" i="29"/>
  <c r="AD50" s="1"/>
  <c r="AW5604" i="13"/>
  <c r="O50" i="29"/>
  <c r="AD5237" i="13"/>
  <c r="AD5229"/>
  <c r="AL5238"/>
  <c r="AH362" i="23" l="1"/>
  <c r="AH361" s="1"/>
  <c r="AH652"/>
  <c r="AH651" s="1"/>
  <c r="AA75" i="31"/>
  <c r="AD75" s="1"/>
  <c r="T44" i="25"/>
  <c r="V342" i="23"/>
  <c r="V341" s="1"/>
  <c r="AL5237" i="13"/>
  <c r="AE46" i="31"/>
  <c r="AF46" s="1"/>
  <c r="X46"/>
  <c r="Z359" i="23"/>
  <c r="AD359" s="1"/>
  <c r="AG359"/>
  <c r="AH359" s="1"/>
  <c r="F359" i="34"/>
  <c r="H359" s="1"/>
  <c r="L359" s="1"/>
  <c r="F649"/>
  <c r="H649" s="1"/>
  <c r="L649" s="1"/>
  <c r="AG649" i="23"/>
  <c r="AH649" s="1"/>
  <c r="Z649"/>
  <c r="AD649" s="1"/>
  <c r="AE75" i="32"/>
  <c r="AF75" s="1"/>
  <c r="X75"/>
  <c r="N7296" i="13"/>
  <c r="L75" i="30"/>
  <c r="N647" i="23"/>
  <c r="C44" i="33"/>
  <c r="K44" s="1"/>
  <c r="P44" s="1"/>
  <c r="AB46" i="25"/>
  <c r="L7209" i="13"/>
  <c r="J74" i="30"/>
  <c r="L637" i="23"/>
  <c r="AD362"/>
  <c r="AD361" s="1"/>
  <c r="Z361"/>
  <c r="K7209" i="13"/>
  <c r="I74" i="30"/>
  <c r="K637" i="23"/>
  <c r="M7296" i="13"/>
  <c r="K75" i="30"/>
  <c r="M647" i="23"/>
  <c r="AE46" i="32"/>
  <c r="AF46" s="1"/>
  <c r="X46"/>
  <c r="P45" i="27"/>
  <c r="R344" i="23"/>
  <c r="M45" i="28"/>
  <c r="O345" i="23"/>
  <c r="F41" i="26"/>
  <c r="H313" i="23"/>
  <c r="V46" i="28"/>
  <c r="X355" i="23"/>
  <c r="Y355" s="1"/>
  <c r="G355" i="34" s="1"/>
  <c r="N46" i="30"/>
  <c r="AA46" s="1"/>
  <c r="AD46" s="1"/>
  <c r="P357" i="23"/>
  <c r="AS5348" i="13"/>
  <c r="AV5348" s="1"/>
  <c r="AP7303"/>
  <c r="AT7303" s="1"/>
  <c r="AW7303"/>
  <c r="AX7303" s="1"/>
  <c r="O75" i="31"/>
  <c r="AC648" i="23"/>
  <c r="AF648" s="1"/>
  <c r="Q648"/>
  <c r="I7296" i="13"/>
  <c r="G75" i="30"/>
  <c r="I647" i="23"/>
  <c r="AS7300" i="13"/>
  <c r="AV7300" s="1"/>
  <c r="Y7300"/>
  <c r="J7296"/>
  <c r="H75" i="30"/>
  <c r="J647" i="23"/>
  <c r="AC358"/>
  <c r="AF358" s="1"/>
  <c r="Q358"/>
  <c r="AB75" i="25"/>
  <c r="C73" i="33"/>
  <c r="K73" s="1"/>
  <c r="P73" s="1"/>
  <c r="AM7209" i="13"/>
  <c r="U74" i="30"/>
  <c r="W637" i="23"/>
  <c r="Y637" s="1"/>
  <c r="G637" i="34" s="1"/>
  <c r="AO7212" i="13"/>
  <c r="W74" i="30" s="1"/>
  <c r="F361" i="34"/>
  <c r="H362"/>
  <c r="AD652" i="23"/>
  <c r="AD651" s="1"/>
  <c r="Z651"/>
  <c r="H652" i="34"/>
  <c r="F651"/>
  <c r="AX5604" i="13"/>
  <c r="AX5563" s="1"/>
  <c r="AW5563"/>
  <c r="AD5226"/>
  <c r="AL5229"/>
  <c r="AE50" i="29"/>
  <c r="AF50" s="1"/>
  <c r="X50"/>
  <c r="F396" i="34"/>
  <c r="AG396" i="23"/>
  <c r="Z396"/>
  <c r="Q391"/>
  <c r="AC391"/>
  <c r="O5242" i="13"/>
  <c r="W5279"/>
  <c r="H5061"/>
  <c r="AN5337"/>
  <c r="AO5341"/>
  <c r="W46" i="28" s="1"/>
  <c r="X5345" i="13"/>
  <c r="Y5348"/>
  <c r="Z5242"/>
  <c r="AW5351"/>
  <c r="AP5351"/>
  <c r="AT5351" s="1"/>
  <c r="AP5348" l="1"/>
  <c r="AT5348" s="1"/>
  <c r="AW5348"/>
  <c r="AX5348" s="1"/>
  <c r="O46" i="30"/>
  <c r="F41" i="25"/>
  <c r="H312" i="23"/>
  <c r="H5060" i="13"/>
  <c r="N46" i="29"/>
  <c r="AA46" s="1"/>
  <c r="AD46" s="1"/>
  <c r="P356" i="23"/>
  <c r="AS5345" i="13"/>
  <c r="AV5345" s="1"/>
  <c r="V46" i="27"/>
  <c r="X354" i="23"/>
  <c r="Y354" s="1"/>
  <c r="G354" i="34" s="1"/>
  <c r="M45" i="27"/>
  <c r="O344" i="23"/>
  <c r="T44" i="32"/>
  <c r="V339" i="23"/>
  <c r="L362" i="34"/>
  <c r="N361"/>
  <c r="M362" s="1"/>
  <c r="H361"/>
  <c r="L361" s="1"/>
  <c r="F358"/>
  <c r="H358" s="1"/>
  <c r="L358" s="1"/>
  <c r="AG358" i="23"/>
  <c r="AH358" s="1"/>
  <c r="Z358"/>
  <c r="AD358" s="1"/>
  <c r="J7292" i="13"/>
  <c r="H75" i="29"/>
  <c r="J646" i="23"/>
  <c r="F648" i="34"/>
  <c r="H648" s="1"/>
  <c r="L648" s="1"/>
  <c r="AG648" i="23"/>
  <c r="AH648" s="1"/>
  <c r="Z648"/>
  <c r="AD648" s="1"/>
  <c r="AE75" i="31"/>
  <c r="AF75" s="1"/>
  <c r="X75"/>
  <c r="AC357" i="23"/>
  <c r="AF357" s="1"/>
  <c r="Q357"/>
  <c r="J43" i="33"/>
  <c r="AB46" i="32"/>
  <c r="M7292" i="13"/>
  <c r="K75" i="29"/>
  <c r="M646" i="23"/>
  <c r="L7206" i="13"/>
  <c r="J74" i="29"/>
  <c r="L636" i="23"/>
  <c r="J72" i="33"/>
  <c r="AB75" i="32"/>
  <c r="AB46" i="31"/>
  <c r="I43" i="33"/>
  <c r="AA75" i="30"/>
  <c r="AD75" s="1"/>
  <c r="P44" i="26"/>
  <c r="R343" i="23"/>
  <c r="L652" i="34"/>
  <c r="N651"/>
  <c r="M652" s="1"/>
  <c r="H651"/>
  <c r="L651" s="1"/>
  <c r="AM7206" i="13"/>
  <c r="U74" i="29"/>
  <c r="W636" i="23"/>
  <c r="Y636" s="1"/>
  <c r="G636" i="34" s="1"/>
  <c r="AO7209" i="13"/>
  <c r="W74" i="29" s="1"/>
  <c r="AP7300" i="13"/>
  <c r="AT7300" s="1"/>
  <c r="AW7300"/>
  <c r="AX7300" s="1"/>
  <c r="O75" i="30"/>
  <c r="Q647" i="23"/>
  <c r="AC647"/>
  <c r="AF647" s="1"/>
  <c r="I7292" i="13"/>
  <c r="G75" i="29"/>
  <c r="I646" i="23"/>
  <c r="AS7296" i="13"/>
  <c r="AV7296" s="1"/>
  <c r="Y7296"/>
  <c r="K7206"/>
  <c r="I74" i="29"/>
  <c r="K636" i="23"/>
  <c r="N7292" i="13"/>
  <c r="L75" i="29"/>
  <c r="N646" i="23"/>
  <c r="Z5238" i="13"/>
  <c r="X5341"/>
  <c r="Y5345"/>
  <c r="AN5315"/>
  <c r="AO5337"/>
  <c r="W46" i="27" s="1"/>
  <c r="W5242" i="13"/>
  <c r="O5238"/>
  <c r="AH396" i="23"/>
  <c r="AH391" s="1"/>
  <c r="AG391"/>
  <c r="AD5223" i="13"/>
  <c r="AL5226"/>
  <c r="AX5351"/>
  <c r="H5052"/>
  <c r="AD396" i="23"/>
  <c r="AD391" s="1"/>
  <c r="Z391"/>
  <c r="H396" i="34"/>
  <c r="F391"/>
  <c r="AB50" i="29"/>
  <c r="G47" i="33"/>
  <c r="F41" i="32" l="1"/>
  <c r="H309" i="23"/>
  <c r="M44" i="26"/>
  <c r="O343" i="23"/>
  <c r="V45" i="26"/>
  <c r="X353" i="23"/>
  <c r="Y353" s="1"/>
  <c r="G353" i="34" s="1"/>
  <c r="N46" i="28"/>
  <c r="AA46" s="1"/>
  <c r="AD46" s="1"/>
  <c r="P355" i="23"/>
  <c r="AS5341" i="13"/>
  <c r="AV5341" s="1"/>
  <c r="K7202"/>
  <c r="I74" i="28"/>
  <c r="K635" i="23"/>
  <c r="X75" i="30"/>
  <c r="AE75"/>
  <c r="AF75" s="1"/>
  <c r="AM7202" i="13"/>
  <c r="U74" i="28"/>
  <c r="W635" i="23"/>
  <c r="Y635" s="1"/>
  <c r="G635" i="34" s="1"/>
  <c r="AO7206" i="13"/>
  <c r="W74" i="28" s="1"/>
  <c r="L7202" i="13"/>
  <c r="J74" i="28"/>
  <c r="L635" i="23"/>
  <c r="F357" i="34"/>
  <c r="H357" s="1"/>
  <c r="L357" s="1"/>
  <c r="Z357" i="23"/>
  <c r="AD357" s="1"/>
  <c r="AG357"/>
  <c r="AH357" s="1"/>
  <c r="AB75" i="31"/>
  <c r="I72" i="33"/>
  <c r="AC356" i="23"/>
  <c r="AF356" s="1"/>
  <c r="Q356"/>
  <c r="AE46" i="30"/>
  <c r="AF46" s="1"/>
  <c r="X46"/>
  <c r="AA75" i="29"/>
  <c r="AD75" s="1"/>
  <c r="T44" i="31"/>
  <c r="V338" i="23"/>
  <c r="AP5345" i="13"/>
  <c r="AT5345" s="1"/>
  <c r="AW5345"/>
  <c r="AX5345" s="1"/>
  <c r="O46" i="29"/>
  <c r="P44" i="25"/>
  <c r="R342" i="23"/>
  <c r="Z5237" i="13"/>
  <c r="N7288"/>
  <c r="L75" i="28"/>
  <c r="N645" i="23"/>
  <c r="AP7296" i="13"/>
  <c r="AT7296" s="1"/>
  <c r="AW7296"/>
  <c r="AX7296" s="1"/>
  <c r="O75" i="29"/>
  <c r="Q646" i="23"/>
  <c r="AC646"/>
  <c r="AF646" s="1"/>
  <c r="I7288" i="13"/>
  <c r="G75" i="28"/>
  <c r="I645" i="23"/>
  <c r="AS7292" i="13"/>
  <c r="AV7292" s="1"/>
  <c r="Y7292"/>
  <c r="F647" i="34"/>
  <c r="H647" s="1"/>
  <c r="L647" s="1"/>
  <c r="AG647" i="23"/>
  <c r="AH647" s="1"/>
  <c r="Z647"/>
  <c r="AD647" s="1"/>
  <c r="M7288" i="13"/>
  <c r="K75" i="28"/>
  <c r="M645" i="23"/>
  <c r="J7288" i="13"/>
  <c r="H75" i="28"/>
  <c r="J645" i="23"/>
  <c r="H311"/>
  <c r="L396" i="34"/>
  <c r="N391"/>
  <c r="M392" s="1"/>
  <c r="H391"/>
  <c r="L391" s="1"/>
  <c r="H5048" i="13"/>
  <c r="AD5220"/>
  <c r="AL5223"/>
  <c r="AN5312"/>
  <c r="AO5315"/>
  <c r="W45" i="26" s="1"/>
  <c r="X5337" i="13"/>
  <c r="Y5341"/>
  <c r="K47" i="33"/>
  <c r="P47" s="1"/>
  <c r="O5237" i="13"/>
  <c r="O5229"/>
  <c r="W5238"/>
  <c r="Z5229"/>
  <c r="AP5341" l="1"/>
  <c r="AT5341" s="1"/>
  <c r="AW5341"/>
  <c r="AX5341" s="1"/>
  <c r="O46" i="28"/>
  <c r="T44" i="30"/>
  <c r="V337" i="23"/>
  <c r="F41" i="31"/>
  <c r="H308" i="23"/>
  <c r="J7231" i="13"/>
  <c r="H75" i="27"/>
  <c r="J644" i="23"/>
  <c r="X75" i="29"/>
  <c r="AE75"/>
  <c r="AF75" s="1"/>
  <c r="L7185" i="13"/>
  <c r="J74" i="27"/>
  <c r="L634" i="23"/>
  <c r="AM7185" i="13"/>
  <c r="U74" i="27"/>
  <c r="W634" i="23"/>
  <c r="Y634" s="1"/>
  <c r="G634" i="34" s="1"/>
  <c r="AO7202" i="13"/>
  <c r="W74" i="27" s="1"/>
  <c r="H72" i="33"/>
  <c r="AB75" i="30"/>
  <c r="AA75" i="28"/>
  <c r="AD75" s="1"/>
  <c r="P44" i="32"/>
  <c r="R339" i="23"/>
  <c r="W5237" i="13"/>
  <c r="M44" i="25"/>
  <c r="O342" i="23"/>
  <c r="N46" i="27"/>
  <c r="AA46" s="1"/>
  <c r="AD46" s="1"/>
  <c r="P354" i="23"/>
  <c r="AS5337" i="13"/>
  <c r="AV5337" s="1"/>
  <c r="AN5311"/>
  <c r="AO5311" s="1"/>
  <c r="V45" i="25"/>
  <c r="W45" s="1"/>
  <c r="X352" i="23"/>
  <c r="M7231" i="13"/>
  <c r="K75" i="27"/>
  <c r="M644" i="23"/>
  <c r="AP7292" i="13"/>
  <c r="AT7292" s="1"/>
  <c r="AW7292"/>
  <c r="AX7292" s="1"/>
  <c r="O75" i="28"/>
  <c r="AC645" i="23"/>
  <c r="AF645" s="1"/>
  <c r="Q645"/>
  <c r="I7231" i="13"/>
  <c r="G75" i="27"/>
  <c r="I644" i="23"/>
  <c r="AS7288" i="13"/>
  <c r="AV7288" s="1"/>
  <c r="Y7288"/>
  <c r="F646" i="34"/>
  <c r="H646" s="1"/>
  <c r="L646" s="1"/>
  <c r="AG646" i="23"/>
  <c r="AH646" s="1"/>
  <c r="Z646"/>
  <c r="AD646" s="1"/>
  <c r="N7231" i="13"/>
  <c r="L75" i="27"/>
  <c r="N644" i="23"/>
  <c r="R341"/>
  <c r="AE46" i="29"/>
  <c r="AF46" s="1"/>
  <c r="X46"/>
  <c r="H43" i="33"/>
  <c r="AB46" i="30"/>
  <c r="F356" i="34"/>
  <c r="H356" s="1"/>
  <c r="L356" s="1"/>
  <c r="Z356" i="23"/>
  <c r="AD356" s="1"/>
  <c r="AG356"/>
  <c r="AH356" s="1"/>
  <c r="K7185" i="13"/>
  <c r="I74" i="27"/>
  <c r="K634" i="23"/>
  <c r="AC355"/>
  <c r="AF355" s="1"/>
  <c r="Q355"/>
  <c r="O5226" i="13"/>
  <c r="W5229"/>
  <c r="Z5226"/>
  <c r="X5315"/>
  <c r="Y5337"/>
  <c r="AN5303"/>
  <c r="AO5312"/>
  <c r="AD5216"/>
  <c r="AL5220"/>
  <c r="H5045"/>
  <c r="V45" i="32" l="1"/>
  <c r="X349" i="23"/>
  <c r="Y349" s="1"/>
  <c r="G349" i="34" s="1"/>
  <c r="N45" i="26"/>
  <c r="AA45" s="1"/>
  <c r="AD45" s="1"/>
  <c r="P353" i="23"/>
  <c r="AS5315" i="13"/>
  <c r="AV5315" s="1"/>
  <c r="P44" i="31"/>
  <c r="R338" i="23"/>
  <c r="F645" i="34"/>
  <c r="H645" s="1"/>
  <c r="L645" s="1"/>
  <c r="AG645" i="23"/>
  <c r="AH645" s="1"/>
  <c r="Z645"/>
  <c r="AD645" s="1"/>
  <c r="AE75" i="28"/>
  <c r="AF75" s="1"/>
  <c r="X75"/>
  <c r="X351" i="23"/>
  <c r="Y351" s="1"/>
  <c r="Y352"/>
  <c r="G352" i="34" s="1"/>
  <c r="G351" s="1"/>
  <c r="Q354" i="23"/>
  <c r="AC354"/>
  <c r="AF354" s="1"/>
  <c r="AM7181" i="13"/>
  <c r="U73" i="26"/>
  <c r="W633" i="23"/>
  <c r="Y633" s="1"/>
  <c r="G633" i="34" s="1"/>
  <c r="AO7185" i="13"/>
  <c r="W73" i="26" s="1"/>
  <c r="J7228" i="13"/>
  <c r="H74" i="26"/>
  <c r="J643" i="23"/>
  <c r="X46" i="28"/>
  <c r="AE46"/>
  <c r="AF46" s="1"/>
  <c r="AA75" i="27"/>
  <c r="AD75" s="1"/>
  <c r="F41" i="30"/>
  <c r="H307" i="23"/>
  <c r="T44" i="29"/>
  <c r="V336" i="23"/>
  <c r="AP5337" i="13"/>
  <c r="AT5337" s="1"/>
  <c r="AW5337"/>
  <c r="AX5337" s="1"/>
  <c r="O46" i="27"/>
  <c r="M44" i="32"/>
  <c r="O339" i="23"/>
  <c r="F355" i="34"/>
  <c r="H355" s="1"/>
  <c r="L355" s="1"/>
  <c r="AG355" i="23"/>
  <c r="AH355" s="1"/>
  <c r="Z355"/>
  <c r="AD355" s="1"/>
  <c r="K7181" i="13"/>
  <c r="I73" i="26"/>
  <c r="K633" i="23"/>
  <c r="AB46" i="29"/>
  <c r="G43" i="33"/>
  <c r="N7228" i="13"/>
  <c r="L74" i="26"/>
  <c r="N643" i="23"/>
  <c r="AP7288" i="13"/>
  <c r="AT7288" s="1"/>
  <c r="AW7288"/>
  <c r="AX7288" s="1"/>
  <c r="O75" i="27"/>
  <c r="Q644" i="23"/>
  <c r="AC644"/>
  <c r="AF644" s="1"/>
  <c r="I7228" i="13"/>
  <c r="G74" i="26"/>
  <c r="I643" i="23"/>
  <c r="AS7231" i="13"/>
  <c r="AV7231" s="1"/>
  <c r="Y7231"/>
  <c r="M7228"/>
  <c r="K74" i="26"/>
  <c r="M643" i="23"/>
  <c r="O341"/>
  <c r="L7181" i="13"/>
  <c r="J73" i="26"/>
  <c r="L633" i="23"/>
  <c r="AB75" i="29"/>
  <c r="G72" i="33"/>
  <c r="H5042" i="13"/>
  <c r="AD5212"/>
  <c r="AL5216"/>
  <c r="AN5300"/>
  <c r="AO5303"/>
  <c r="W45" i="32" s="1"/>
  <c r="X5312" i="13"/>
  <c r="Y5315"/>
  <c r="Z5223"/>
  <c r="O5223"/>
  <c r="W5226"/>
  <c r="M44" i="31" l="1"/>
  <c r="O338" i="23"/>
  <c r="AP5315" i="13"/>
  <c r="AT5315" s="1"/>
  <c r="AW5315"/>
  <c r="AX5315" s="1"/>
  <c r="O45" i="26"/>
  <c r="T44" i="28"/>
  <c r="V335" i="23"/>
  <c r="F41" i="29"/>
  <c r="H306" i="23"/>
  <c r="AP7231" i="13"/>
  <c r="AT7231" s="1"/>
  <c r="AW7231"/>
  <c r="AX7231" s="1"/>
  <c r="O74" i="26"/>
  <c r="Q643" i="23"/>
  <c r="AC643"/>
  <c r="AF643" s="1"/>
  <c r="I7219" i="13"/>
  <c r="I7227"/>
  <c r="G74" i="25"/>
  <c r="I642" i="23"/>
  <c r="AS7228" i="13"/>
  <c r="AV7228" s="1"/>
  <c r="Y7228"/>
  <c r="F644" i="34"/>
  <c r="H644" s="1"/>
  <c r="L644" s="1"/>
  <c r="AG644" i="23"/>
  <c r="AH644" s="1"/>
  <c r="Z644"/>
  <c r="AD644" s="1"/>
  <c r="N7219" i="13"/>
  <c r="N7227"/>
  <c r="L74" i="25"/>
  <c r="N642" i="23"/>
  <c r="N641" s="1"/>
  <c r="AE46" i="27"/>
  <c r="AF46" s="1"/>
  <c r="X46"/>
  <c r="J7219" i="13"/>
  <c r="J7227"/>
  <c r="H74" i="25"/>
  <c r="J642" i="23"/>
  <c r="J641" s="1"/>
  <c r="AM7172" i="13"/>
  <c r="U73" i="25"/>
  <c r="W73" s="1"/>
  <c r="W632" i="23"/>
  <c r="AO7181" i="13"/>
  <c r="AM7180"/>
  <c r="F354" i="34"/>
  <c r="H354" s="1"/>
  <c r="L354" s="1"/>
  <c r="Z354" i="23"/>
  <c r="AD354" s="1"/>
  <c r="AG354"/>
  <c r="AH354" s="1"/>
  <c r="P44" i="30"/>
  <c r="R337" i="23"/>
  <c r="X5311" i="13"/>
  <c r="N45" i="25"/>
  <c r="P352" i="23"/>
  <c r="AS5312" i="13"/>
  <c r="AV5312" s="1"/>
  <c r="V45" i="31"/>
  <c r="X348" i="23"/>
  <c r="Y348" s="1"/>
  <c r="G348" i="34" s="1"/>
  <c r="L7172" i="13"/>
  <c r="J73" i="25"/>
  <c r="L632" i="23"/>
  <c r="L631" s="1"/>
  <c r="L7180" i="13"/>
  <c r="M7219"/>
  <c r="M7227"/>
  <c r="K74" i="25"/>
  <c r="M642" i="23"/>
  <c r="M641" s="1"/>
  <c r="X75" i="27"/>
  <c r="AE75"/>
  <c r="AF75" s="1"/>
  <c r="K7172" i="13"/>
  <c r="K7180"/>
  <c r="I73" i="25"/>
  <c r="K632" i="23"/>
  <c r="K631" s="1"/>
  <c r="F43" i="33"/>
  <c r="AB46" i="28"/>
  <c r="F72" i="33"/>
  <c r="AB75" i="28"/>
  <c r="Q353" i="23"/>
  <c r="AC353"/>
  <c r="AF353" s="1"/>
  <c r="AA74" i="26"/>
  <c r="AD74" s="1"/>
  <c r="O5220" i="13"/>
  <c r="W5223"/>
  <c r="Z5220"/>
  <c r="X5303"/>
  <c r="Y5312"/>
  <c r="AN5297"/>
  <c r="AO5300"/>
  <c r="W45" i="31" s="1"/>
  <c r="AD5190" i="13"/>
  <c r="AL5212"/>
  <c r="H5038"/>
  <c r="V45" i="30" l="1"/>
  <c r="X347" i="23"/>
  <c r="Y347" s="1"/>
  <c r="G347" i="34" s="1"/>
  <c r="N45" i="32"/>
  <c r="AA45" s="1"/>
  <c r="AD45" s="1"/>
  <c r="P349" i="23"/>
  <c r="AS5303" i="13"/>
  <c r="AV5303" s="1"/>
  <c r="AV5311"/>
  <c r="AA45" i="25"/>
  <c r="AD45" s="1"/>
  <c r="O45"/>
  <c r="AB46" i="27"/>
  <c r="E43" i="33"/>
  <c r="AV7227" i="13"/>
  <c r="O74" i="25"/>
  <c r="AA74"/>
  <c r="AD74" s="1"/>
  <c r="I7215" i="13"/>
  <c r="G74" i="32"/>
  <c r="I639" i="23"/>
  <c r="AS7219" i="13"/>
  <c r="AV7219" s="1"/>
  <c r="Y7219"/>
  <c r="F643" i="34"/>
  <c r="H643" s="1"/>
  <c r="L643" s="1"/>
  <c r="AG643" i="23"/>
  <c r="AH643" s="1"/>
  <c r="Z643"/>
  <c r="AD643" s="1"/>
  <c r="F41" i="28"/>
  <c r="H305" i="23"/>
  <c r="M44" i="30"/>
  <c r="O337" i="23"/>
  <c r="T44" i="27"/>
  <c r="V334" i="23"/>
  <c r="AP5312" i="13"/>
  <c r="AW5312"/>
  <c r="AW5311" s="1"/>
  <c r="P44" i="29"/>
  <c r="R336" i="23"/>
  <c r="F353" i="34"/>
  <c r="H353" s="1"/>
  <c r="L353" s="1"/>
  <c r="Z353" i="23"/>
  <c r="AD353" s="1"/>
  <c r="AG353"/>
  <c r="AH353" s="1"/>
  <c r="K7168" i="13"/>
  <c r="I73" i="32"/>
  <c r="K629" i="23"/>
  <c r="AB75" i="27"/>
  <c r="E72" i="33"/>
  <c r="M7215" i="13"/>
  <c r="K74" i="32"/>
  <c r="M639" i="23"/>
  <c r="L7168" i="13"/>
  <c r="J73" i="32"/>
  <c r="L629" i="23"/>
  <c r="P351"/>
  <c r="Q352"/>
  <c r="AC352"/>
  <c r="AF352" s="1"/>
  <c r="AS5311" i="13"/>
  <c r="Y5311"/>
  <c r="AO7180"/>
  <c r="W631" i="23"/>
  <c r="Y631" s="1"/>
  <c r="Y632"/>
  <c r="G632" i="34" s="1"/>
  <c r="G631" s="1"/>
  <c r="AM7168" i="13"/>
  <c r="U73" i="32"/>
  <c r="W629" i="23"/>
  <c r="Y629" s="1"/>
  <c r="G629" i="34" s="1"/>
  <c r="AO7172" i="13"/>
  <c r="W73" i="32" s="1"/>
  <c r="J7215" i="13"/>
  <c r="H74" i="32"/>
  <c r="J639" i="23"/>
  <c r="N7215" i="13"/>
  <c r="L74" i="32"/>
  <c r="N639" i="23"/>
  <c r="AP7228" i="13"/>
  <c r="AW7228"/>
  <c r="AW7227" s="1"/>
  <c r="I641" i="23"/>
  <c r="AC642"/>
  <c r="AF642" s="1"/>
  <c r="Q642"/>
  <c r="AS7227" i="13"/>
  <c r="Y7227"/>
  <c r="X74" i="26"/>
  <c r="AE74"/>
  <c r="AF74" s="1"/>
  <c r="AE45"/>
  <c r="AF45" s="1"/>
  <c r="X45"/>
  <c r="H5034" i="13"/>
  <c r="AL5190"/>
  <c r="AD5187"/>
  <c r="AD5186" s="1"/>
  <c r="AN5294"/>
  <c r="AO5297"/>
  <c r="W45" i="30" s="1"/>
  <c r="X5300" i="13"/>
  <c r="Y5303"/>
  <c r="Z5216"/>
  <c r="O5216"/>
  <c r="W5220"/>
  <c r="AP5303" l="1"/>
  <c r="AT5303" s="1"/>
  <c r="AW5303"/>
  <c r="AX5303" s="1"/>
  <c r="O45" i="32"/>
  <c r="M44" i="29"/>
  <c r="O336" i="23"/>
  <c r="P44" i="28"/>
  <c r="R335" i="23"/>
  <c r="N45" i="31"/>
  <c r="AA45" s="1"/>
  <c r="AD45" s="1"/>
  <c r="P348" i="23"/>
  <c r="AS5300" i="13"/>
  <c r="AV5300" s="1"/>
  <c r="V45" i="29"/>
  <c r="X346" i="23"/>
  <c r="Y346" s="1"/>
  <c r="G346" i="34" s="1"/>
  <c r="T43" i="26"/>
  <c r="V333" i="23"/>
  <c r="D72" i="33"/>
  <c r="AB74" i="26"/>
  <c r="F642" i="34"/>
  <c r="AG642" i="23"/>
  <c r="AG641" s="1"/>
  <c r="Z642"/>
  <c r="Q641"/>
  <c r="AC641"/>
  <c r="AT7228" i="13"/>
  <c r="AP7227"/>
  <c r="J7212"/>
  <c r="H74" i="31"/>
  <c r="J638" i="23"/>
  <c r="AM7165" i="13"/>
  <c r="U73" i="31"/>
  <c r="W628" i="23"/>
  <c r="Y628" s="1"/>
  <c r="G628" i="34" s="1"/>
  <c r="AO7168" i="13"/>
  <c r="W73" i="31" s="1"/>
  <c r="AF351" i="23"/>
  <c r="AC351"/>
  <c r="Q351"/>
  <c r="M7212" i="13"/>
  <c r="K74" i="31"/>
  <c r="M638" i="23"/>
  <c r="AP5311" i="13"/>
  <c r="AT5312"/>
  <c r="AE45" i="25"/>
  <c r="AF45" s="1"/>
  <c r="X45"/>
  <c r="AA74" i="32"/>
  <c r="AD74" s="1"/>
  <c r="AX7228" i="13"/>
  <c r="AX7227" s="1"/>
  <c r="AX5312"/>
  <c r="AX5311" s="1"/>
  <c r="F41" i="27"/>
  <c r="H304" i="23"/>
  <c r="D43" i="33"/>
  <c r="AB45" i="26"/>
  <c r="AF641" i="23"/>
  <c r="N7212" i="13"/>
  <c r="L74" i="31"/>
  <c r="N638" i="23"/>
  <c r="F352" i="34"/>
  <c r="AG352" i="23"/>
  <c r="AG351" s="1"/>
  <c r="Z352"/>
  <c r="L7165" i="13"/>
  <c r="J73" i="31"/>
  <c r="L628" i="23"/>
  <c r="K7165" i="13"/>
  <c r="I73" i="31"/>
  <c r="K628" i="23"/>
  <c r="AP7219" i="13"/>
  <c r="AT7219" s="1"/>
  <c r="AW7219"/>
  <c r="AX7219" s="1"/>
  <c r="O74" i="32"/>
  <c r="Q639" i="23"/>
  <c r="AC639"/>
  <c r="AF639" s="1"/>
  <c r="I7212" i="13"/>
  <c r="G74" i="31"/>
  <c r="I638" i="23"/>
  <c r="AS7215" i="13"/>
  <c r="AV7215" s="1"/>
  <c r="Y7215"/>
  <c r="AE74" i="25"/>
  <c r="AF74" s="1"/>
  <c r="X74"/>
  <c r="AC349" i="23"/>
  <c r="AF349" s="1"/>
  <c r="Q349"/>
  <c r="O5212" i="13"/>
  <c r="W5216"/>
  <c r="Z5212"/>
  <c r="X5297"/>
  <c r="Y5300"/>
  <c r="AN5290"/>
  <c r="AO5294"/>
  <c r="W45" i="29" s="1"/>
  <c r="H4999" i="13"/>
  <c r="AD5177"/>
  <c r="AL5187"/>
  <c r="AH642" i="23" l="1"/>
  <c r="AH641" s="1"/>
  <c r="AA74" i="31"/>
  <c r="AD74" s="1"/>
  <c r="AL5186" i="13"/>
  <c r="T43" i="25"/>
  <c r="V332" i="23"/>
  <c r="V331" s="1"/>
  <c r="V45" i="28"/>
  <c r="X345" i="23"/>
  <c r="Y345" s="1"/>
  <c r="G345" i="34" s="1"/>
  <c r="M44" i="28"/>
  <c r="O335" i="23"/>
  <c r="AE74" i="32"/>
  <c r="AF74" s="1"/>
  <c r="X74"/>
  <c r="L7162" i="13"/>
  <c r="J73" i="30"/>
  <c r="L627" i="23"/>
  <c r="N7209" i="13"/>
  <c r="L74" i="30"/>
  <c r="N637" i="23"/>
  <c r="J7209" i="13"/>
  <c r="H74" i="30"/>
  <c r="J637" i="23"/>
  <c r="X45" i="32"/>
  <c r="AE45"/>
  <c r="AF45" s="1"/>
  <c r="F40" i="26"/>
  <c r="H303" i="23"/>
  <c r="N45" i="30"/>
  <c r="AA45" s="1"/>
  <c r="AD45" s="1"/>
  <c r="P347" i="23"/>
  <c r="AS5297" i="13"/>
  <c r="AV5297" s="1"/>
  <c r="AP5300"/>
  <c r="AT5300" s="1"/>
  <c r="AW5300"/>
  <c r="AX5300" s="1"/>
  <c r="O45" i="31"/>
  <c r="P44" i="27"/>
  <c r="R334" i="23"/>
  <c r="F349" i="34"/>
  <c r="H349" s="1"/>
  <c r="L349" s="1"/>
  <c r="AG349" i="23"/>
  <c r="AH349" s="1"/>
  <c r="Z349"/>
  <c r="AD349" s="1"/>
  <c r="C72" i="33"/>
  <c r="K72" s="1"/>
  <c r="P72" s="1"/>
  <c r="AB74" i="25"/>
  <c r="AP7215" i="13"/>
  <c r="AT7215" s="1"/>
  <c r="AW7215"/>
  <c r="AX7215" s="1"/>
  <c r="O74" i="31"/>
  <c r="AC638" i="23"/>
  <c r="AF638" s="1"/>
  <c r="Q638"/>
  <c r="I7209" i="13"/>
  <c r="G74" i="30"/>
  <c r="I637" i="23"/>
  <c r="AS7212" i="13"/>
  <c r="AV7212" s="1"/>
  <c r="Y7212"/>
  <c r="Z639" i="23"/>
  <c r="AD639" s="1"/>
  <c r="AG639"/>
  <c r="AH639" s="1"/>
  <c r="F639" i="34"/>
  <c r="H639" s="1"/>
  <c r="L639" s="1"/>
  <c r="K7162" i="13"/>
  <c r="I73" i="30"/>
  <c r="K627" i="23"/>
  <c r="AD352"/>
  <c r="AD351" s="1"/>
  <c r="Z351"/>
  <c r="H352" i="34"/>
  <c r="F351"/>
  <c r="C43" i="33"/>
  <c r="K43" s="1"/>
  <c r="P43" s="1"/>
  <c r="AB45" i="25"/>
  <c r="M7209" i="13"/>
  <c r="K74" i="30"/>
  <c r="M637" i="23"/>
  <c r="AM7162" i="13"/>
  <c r="U73" i="30"/>
  <c r="W627" i="23"/>
  <c r="Y627" s="1"/>
  <c r="G627" i="34" s="1"/>
  <c r="AO7165" i="13"/>
  <c r="W73" i="30" s="1"/>
  <c r="AD642" i="23"/>
  <c r="AD641" s="1"/>
  <c r="Z641"/>
  <c r="F641" i="34"/>
  <c r="H642"/>
  <c r="AC348" i="23"/>
  <c r="AF348" s="1"/>
  <c r="Q348"/>
  <c r="AH352"/>
  <c r="AH351" s="1"/>
  <c r="AD5174" i="13"/>
  <c r="AL5177"/>
  <c r="H4996"/>
  <c r="AN5279"/>
  <c r="AO5290"/>
  <c r="W45" i="28" s="1"/>
  <c r="X5294" i="13"/>
  <c r="Y5297"/>
  <c r="Z5190"/>
  <c r="O5190"/>
  <c r="W5212"/>
  <c r="M44" i="27" l="1"/>
  <c r="O334" i="23"/>
  <c r="AP5297" i="13"/>
  <c r="AT5297" s="1"/>
  <c r="AW5297"/>
  <c r="AX5297" s="1"/>
  <c r="O45" i="30"/>
  <c r="H4995" i="13"/>
  <c r="F40" i="25"/>
  <c r="H302" i="23"/>
  <c r="F348" i="34"/>
  <c r="H348" s="1"/>
  <c r="L348" s="1"/>
  <c r="AG348" i="23"/>
  <c r="AH348" s="1"/>
  <c r="Z348"/>
  <c r="AD348" s="1"/>
  <c r="L642" i="34"/>
  <c r="N641"/>
  <c r="M642" s="1"/>
  <c r="H641"/>
  <c r="L641" s="1"/>
  <c r="M7206" i="13"/>
  <c r="K74" i="29"/>
  <c r="M636" i="23"/>
  <c r="L352" i="34"/>
  <c r="N351"/>
  <c r="M352" s="1"/>
  <c r="H351"/>
  <c r="L351" s="1"/>
  <c r="F638"/>
  <c r="H638" s="1"/>
  <c r="L638" s="1"/>
  <c r="AG638" i="23"/>
  <c r="AH638" s="1"/>
  <c r="Z638"/>
  <c r="AD638" s="1"/>
  <c r="AE74" i="31"/>
  <c r="AF74" s="1"/>
  <c r="X74"/>
  <c r="AE45"/>
  <c r="AF45" s="1"/>
  <c r="X45"/>
  <c r="AC347" i="23"/>
  <c r="AF347" s="1"/>
  <c r="Q347"/>
  <c r="J7206" i="13"/>
  <c r="H74" i="29"/>
  <c r="J636" i="23"/>
  <c r="L7159" i="13"/>
  <c r="J73" i="29"/>
  <c r="L626" i="23"/>
  <c r="AA74" i="30"/>
  <c r="AD74" s="1"/>
  <c r="P43" i="26"/>
  <c r="R333" i="23"/>
  <c r="N45" i="29"/>
  <c r="AA45" s="1"/>
  <c r="AD45" s="1"/>
  <c r="P346" i="23"/>
  <c r="AS5294" i="13"/>
  <c r="AV5294" s="1"/>
  <c r="V45" i="27"/>
  <c r="X344" i="23"/>
  <c r="Y344" s="1"/>
  <c r="G344" i="34" s="1"/>
  <c r="T43" i="32"/>
  <c r="V329" i="23"/>
  <c r="AM7159" i="13"/>
  <c r="U73" i="29"/>
  <c r="W626" i="23"/>
  <c r="Y626" s="1"/>
  <c r="G626" i="34" s="1"/>
  <c r="AO7162" i="13"/>
  <c r="W73" i="29" s="1"/>
  <c r="K7159" i="13"/>
  <c r="I73" i="29"/>
  <c r="K626" i="23"/>
  <c r="AP7212" i="13"/>
  <c r="AT7212" s="1"/>
  <c r="AW7212"/>
  <c r="AX7212" s="1"/>
  <c r="O74" i="30"/>
  <c r="Q637" i="23"/>
  <c r="AC637"/>
  <c r="AF637" s="1"/>
  <c r="I7206" i="13"/>
  <c r="G74" i="29"/>
  <c r="I636" i="23"/>
  <c r="AS7209" i="13"/>
  <c r="AV7209" s="1"/>
  <c r="Y7209"/>
  <c r="J42" i="33"/>
  <c r="AB45" i="32"/>
  <c r="N7206" i="13"/>
  <c r="L74" i="29"/>
  <c r="N636" i="23"/>
  <c r="J71" i="33"/>
  <c r="AB74" i="32"/>
  <c r="W5190" i="13"/>
  <c r="O5187"/>
  <c r="O5186" s="1"/>
  <c r="Z5187"/>
  <c r="X5290"/>
  <c r="Y5294"/>
  <c r="AN5242"/>
  <c r="AO5279"/>
  <c r="W45" i="27" s="1"/>
  <c r="AD5171" i="13"/>
  <c r="AL5174"/>
  <c r="F40" i="32" l="1"/>
  <c r="H299" i="23"/>
  <c r="T43" i="31"/>
  <c r="V328" i="23"/>
  <c r="AP5294" i="13"/>
  <c r="AT5294" s="1"/>
  <c r="AW5294"/>
  <c r="AX5294" s="1"/>
  <c r="O45" i="29"/>
  <c r="Z5186" i="13"/>
  <c r="P43" i="25"/>
  <c r="R332" i="23"/>
  <c r="M43" i="26"/>
  <c r="O333" i="23"/>
  <c r="AP7209" i="13"/>
  <c r="AT7209" s="1"/>
  <c r="AW7209"/>
  <c r="AX7209" s="1"/>
  <c r="O74" i="29"/>
  <c r="Q636" i="23"/>
  <c r="AC636"/>
  <c r="AF636" s="1"/>
  <c r="I7202" i="13"/>
  <c r="G74" i="28"/>
  <c r="I635" i="23"/>
  <c r="AS7206" i="13"/>
  <c r="AV7206" s="1"/>
  <c r="Y7206"/>
  <c r="F637" i="34"/>
  <c r="H637" s="1"/>
  <c r="L637" s="1"/>
  <c r="Z637" i="23"/>
  <c r="AD637" s="1"/>
  <c r="AG637"/>
  <c r="K7155" i="13"/>
  <c r="I73" i="28"/>
  <c r="K625" i="23"/>
  <c r="AM7155" i="13"/>
  <c r="U73" i="28"/>
  <c r="W625" i="23"/>
  <c r="Y625" s="1"/>
  <c r="G625" i="34" s="1"/>
  <c r="AO7159" i="13"/>
  <c r="W73" i="28" s="1"/>
  <c r="Q346" i="23"/>
  <c r="AC346"/>
  <c r="AF346" s="1"/>
  <c r="L7155" i="13"/>
  <c r="J73" i="28"/>
  <c r="L625" i="23"/>
  <c r="F347" i="34"/>
  <c r="H347" s="1"/>
  <c r="L347" s="1"/>
  <c r="AG347" i="23"/>
  <c r="AH347" s="1"/>
  <c r="Z347"/>
  <c r="AD347" s="1"/>
  <c r="I42" i="33"/>
  <c r="AB45" i="31"/>
  <c r="I71" i="33"/>
  <c r="AB74" i="31"/>
  <c r="M7202" i="13"/>
  <c r="K74" i="28"/>
  <c r="M635" i="23"/>
  <c r="V44" i="26"/>
  <c r="X343" i="23"/>
  <c r="Y343" s="1"/>
  <c r="G343" i="34" s="1"/>
  <c r="N45" i="28"/>
  <c r="AA45" s="1"/>
  <c r="AD45" s="1"/>
  <c r="P345" i="23"/>
  <c r="AS5290" i="13"/>
  <c r="AV5290" s="1"/>
  <c r="N7202"/>
  <c r="L74" i="28"/>
  <c r="N635" i="23"/>
  <c r="X74" i="30"/>
  <c r="AE74"/>
  <c r="AF74" s="1"/>
  <c r="J7202" i="13"/>
  <c r="H74" i="28"/>
  <c r="J635" i="23"/>
  <c r="H301"/>
  <c r="X45" i="30"/>
  <c r="AE45"/>
  <c r="AF45" s="1"/>
  <c r="AA74" i="29"/>
  <c r="AD74" s="1"/>
  <c r="AH637" i="23"/>
  <c r="AD5168" i="13"/>
  <c r="AL5171"/>
  <c r="AN5238"/>
  <c r="AO5242"/>
  <c r="W44" i="26" s="1"/>
  <c r="X5279" i="13"/>
  <c r="Y5290"/>
  <c r="Z5177"/>
  <c r="H4977"/>
  <c r="O5177"/>
  <c r="W5187"/>
  <c r="F40" i="31" l="1"/>
  <c r="H298" i="23"/>
  <c r="AP5290" i="13"/>
  <c r="AT5290" s="1"/>
  <c r="AW5290"/>
  <c r="AX5290" s="1"/>
  <c r="O45" i="28"/>
  <c r="T43" i="30"/>
  <c r="V327" i="23"/>
  <c r="H42" i="33"/>
  <c r="AB45" i="30"/>
  <c r="J7185" i="13"/>
  <c r="H74" i="27"/>
  <c r="J634" i="23"/>
  <c r="H71" i="33"/>
  <c r="AB74" i="30"/>
  <c r="M7185" i="13"/>
  <c r="K74" i="27"/>
  <c r="M634" i="23"/>
  <c r="L7135" i="13"/>
  <c r="J73" i="27"/>
  <c r="L624" i="23"/>
  <c r="F346" i="34"/>
  <c r="H346" s="1"/>
  <c r="L346" s="1"/>
  <c r="AG346" i="23"/>
  <c r="AH346" s="1"/>
  <c r="Z346"/>
  <c r="AD346" s="1"/>
  <c r="AM7135" i="13"/>
  <c r="U73" i="27"/>
  <c r="W624" i="23"/>
  <c r="Y624" s="1"/>
  <c r="G624" i="34" s="1"/>
  <c r="AO7155" i="13"/>
  <c r="W73" i="27" s="1"/>
  <c r="X74" i="29"/>
  <c r="AE74"/>
  <c r="AF74" s="1"/>
  <c r="R331" i="23"/>
  <c r="AA74" i="28"/>
  <c r="AD74" s="1"/>
  <c r="W5186" i="13"/>
  <c r="M43" i="25"/>
  <c r="O332" i="23"/>
  <c r="P43" i="32"/>
  <c r="R329" i="23"/>
  <c r="N45" i="27"/>
  <c r="AA45" s="1"/>
  <c r="AD45" s="1"/>
  <c r="P344" i="23"/>
  <c r="AS5279" i="13"/>
  <c r="AV5279" s="1"/>
  <c r="AN5237"/>
  <c r="AO5237" s="1"/>
  <c r="V44" i="25"/>
  <c r="W44" s="1"/>
  <c r="X342" i="23"/>
  <c r="N7185" i="13"/>
  <c r="L74" i="27"/>
  <c r="N634" i="23"/>
  <c r="Q345"/>
  <c r="AC345"/>
  <c r="AF345" s="1"/>
  <c r="K7135" i="13"/>
  <c r="I73" i="27"/>
  <c r="K624" i="23"/>
  <c r="AP7206" i="13"/>
  <c r="AT7206" s="1"/>
  <c r="AW7206"/>
  <c r="AX7206" s="1"/>
  <c r="O74" i="28"/>
  <c r="Q635" i="23"/>
  <c r="AC635"/>
  <c r="AF635" s="1"/>
  <c r="I7185" i="13"/>
  <c r="G74" i="27"/>
  <c r="I634" i="23"/>
  <c r="AS7202" i="13"/>
  <c r="AV7202" s="1"/>
  <c r="Y7202"/>
  <c r="F636" i="34"/>
  <c r="H636" s="1"/>
  <c r="L636" s="1"/>
  <c r="AG636" i="23"/>
  <c r="AH636" s="1"/>
  <c r="Z636"/>
  <c r="AD636" s="1"/>
  <c r="AE45" i="29"/>
  <c r="AF45" s="1"/>
  <c r="X45"/>
  <c r="H4974" i="13"/>
  <c r="Z5174"/>
  <c r="X5242"/>
  <c r="Y5279"/>
  <c r="AN5229"/>
  <c r="AO5238"/>
  <c r="AD5164"/>
  <c r="AL5168"/>
  <c r="O5174"/>
  <c r="W5177"/>
  <c r="AA74" i="27" l="1"/>
  <c r="AD74" s="1"/>
  <c r="V44" i="32"/>
  <c r="X339" i="23"/>
  <c r="Y339" s="1"/>
  <c r="G339" i="34" s="1"/>
  <c r="F40" i="30"/>
  <c r="H297" i="23"/>
  <c r="G42" i="33"/>
  <c r="AB45" i="29"/>
  <c r="AE74" i="28"/>
  <c r="AF74" s="1"/>
  <c r="X74"/>
  <c r="N7181" i="13"/>
  <c r="L73" i="26"/>
  <c r="N633" i="23"/>
  <c r="O331"/>
  <c r="AB74" i="29"/>
  <c r="G71" i="33"/>
  <c r="AM7131" i="13"/>
  <c r="U72" i="26"/>
  <c r="W623" i="23"/>
  <c r="Y623" s="1"/>
  <c r="G623" i="34" s="1"/>
  <c r="AO7135" i="13"/>
  <c r="W72" i="26" s="1"/>
  <c r="L7131" i="13"/>
  <c r="J72" i="26"/>
  <c r="L623" i="23"/>
  <c r="J7181" i="13"/>
  <c r="H73" i="26"/>
  <c r="J633" i="23"/>
  <c r="N44" i="26"/>
  <c r="AA44" s="1"/>
  <c r="AD44" s="1"/>
  <c r="P343" i="23"/>
  <c r="AS5242" i="13"/>
  <c r="AV5242" s="1"/>
  <c r="M43" i="32"/>
  <c r="O329" i="23"/>
  <c r="T43" i="29"/>
  <c r="V326" i="23"/>
  <c r="AP5279" i="13"/>
  <c r="AT5279" s="1"/>
  <c r="AW5279"/>
  <c r="AX5279" s="1"/>
  <c r="O45" i="27"/>
  <c r="P43" i="31"/>
  <c r="R328" i="23"/>
  <c r="AP7202" i="13"/>
  <c r="AT7202" s="1"/>
  <c r="AW7202"/>
  <c r="AX7202" s="1"/>
  <c r="O74" i="27"/>
  <c r="AC634" i="23"/>
  <c r="AF634" s="1"/>
  <c r="Q634"/>
  <c r="I7181" i="13"/>
  <c r="G73" i="26"/>
  <c r="I633" i="23"/>
  <c r="AS7185" i="13"/>
  <c r="AV7185" s="1"/>
  <c r="Y7185"/>
  <c r="F635" i="34"/>
  <c r="H635" s="1"/>
  <c r="L635" s="1"/>
  <c r="Z635" i="23"/>
  <c r="AD635" s="1"/>
  <c r="AG635"/>
  <c r="AH635" s="1"/>
  <c r="K7131" i="13"/>
  <c r="I72" i="26"/>
  <c r="K623" i="23"/>
  <c r="F345" i="34"/>
  <c r="H345" s="1"/>
  <c r="L345" s="1"/>
  <c r="AG345" i="23"/>
  <c r="AH345" s="1"/>
  <c r="Z345"/>
  <c r="AD345" s="1"/>
  <c r="X341"/>
  <c r="Y341" s="1"/>
  <c r="Y342"/>
  <c r="G342" i="34" s="1"/>
  <c r="G341" s="1"/>
  <c r="AC344" i="23"/>
  <c r="AF344" s="1"/>
  <c r="Q344"/>
  <c r="M7181" i="13"/>
  <c r="K73" i="26"/>
  <c r="M633" i="23"/>
  <c r="X45" i="28"/>
  <c r="AE45"/>
  <c r="AF45" s="1"/>
  <c r="O5171" i="13"/>
  <c r="W5174"/>
  <c r="AD5152"/>
  <c r="AL5164"/>
  <c r="AN5226"/>
  <c r="AO5229"/>
  <c r="X5238"/>
  <c r="Y5242"/>
  <c r="Z5171"/>
  <c r="H4971"/>
  <c r="F40" i="29" l="1"/>
  <c r="H296" i="23"/>
  <c r="AP5242" i="13"/>
  <c r="AT5242" s="1"/>
  <c r="AW5242"/>
  <c r="AX5242" s="1"/>
  <c r="O44" i="26"/>
  <c r="W44" i="32"/>
  <c r="T43" i="28"/>
  <c r="V325" i="23"/>
  <c r="M43" i="31"/>
  <c r="O328" i="23"/>
  <c r="F42" i="33"/>
  <c r="AB45" i="28"/>
  <c r="F344" i="34"/>
  <c r="H344" s="1"/>
  <c r="L344" s="1"/>
  <c r="AG344" i="23"/>
  <c r="AH344" s="1"/>
  <c r="Z344"/>
  <c r="AD344" s="1"/>
  <c r="F634" i="34"/>
  <c r="H634" s="1"/>
  <c r="L634" s="1"/>
  <c r="AG634" i="23"/>
  <c r="AH634" s="1"/>
  <c r="Z634"/>
  <c r="AD634" s="1"/>
  <c r="X74" i="27"/>
  <c r="AE74"/>
  <c r="AF74" s="1"/>
  <c r="AC343" i="23"/>
  <c r="AF343" s="1"/>
  <c r="Q343"/>
  <c r="J7172" i="13"/>
  <c r="H73" i="25"/>
  <c r="J632" i="23"/>
  <c r="J631" s="1"/>
  <c r="J7180" i="13"/>
  <c r="AB74" i="28"/>
  <c r="F71" i="33"/>
  <c r="AA73" i="26"/>
  <c r="AD73" s="1"/>
  <c r="P43" i="30"/>
  <c r="R327" i="23"/>
  <c r="N44" i="25"/>
  <c r="P342" i="23"/>
  <c r="AS5238" i="13"/>
  <c r="AV5238" s="1"/>
  <c r="X5237"/>
  <c r="V44" i="31"/>
  <c r="X338" i="23"/>
  <c r="Y338" s="1"/>
  <c r="G338" i="34" s="1"/>
  <c r="M7172" i="13"/>
  <c r="K73" i="25"/>
  <c r="M632" i="23"/>
  <c r="M631" s="1"/>
  <c r="M7180" i="13"/>
  <c r="K7124"/>
  <c r="I72" i="25"/>
  <c r="K622" i="23"/>
  <c r="K621" s="1"/>
  <c r="K7130" i="13"/>
  <c r="AP7185"/>
  <c r="AT7185" s="1"/>
  <c r="AW7185"/>
  <c r="AX7185" s="1"/>
  <c r="O73" i="26"/>
  <c r="AC633" i="23"/>
  <c r="AF633" s="1"/>
  <c r="Q633"/>
  <c r="I7172" i="13"/>
  <c r="G73" i="25"/>
  <c r="I632" i="23"/>
  <c r="AS7181" i="13"/>
  <c r="AV7181" s="1"/>
  <c r="Y7181"/>
  <c r="I7180"/>
  <c r="X45" i="27"/>
  <c r="AE45"/>
  <c r="AF45" s="1"/>
  <c r="L7124" i="13"/>
  <c r="J72" i="25"/>
  <c r="L622" i="23"/>
  <c r="L621" s="1"/>
  <c r="L7130" i="13"/>
  <c r="AM7124"/>
  <c r="U72" i="25"/>
  <c r="W72" s="1"/>
  <c r="W622" i="23"/>
  <c r="AO7131" i="13"/>
  <c r="AM7130"/>
  <c r="AO7130" s="1"/>
  <c r="N7172"/>
  <c r="L73" i="25"/>
  <c r="N632" i="23"/>
  <c r="N631" s="1"/>
  <c r="N7180" i="13"/>
  <c r="H4967"/>
  <c r="Z5168"/>
  <c r="X5229"/>
  <c r="Y5238"/>
  <c r="AN5223"/>
  <c r="AO5226"/>
  <c r="W44" i="31" s="1"/>
  <c r="AD5129" i="13"/>
  <c r="AL5152"/>
  <c r="O5168"/>
  <c r="W5171"/>
  <c r="V44" i="30" l="1"/>
  <c r="X337" i="23"/>
  <c r="Y337" s="1"/>
  <c r="G337" i="34" s="1"/>
  <c r="N44" i="32"/>
  <c r="AA44" s="1"/>
  <c r="AD44" s="1"/>
  <c r="P339" i="23"/>
  <c r="AS5229" i="13"/>
  <c r="AV5229" s="1"/>
  <c r="F40" i="28"/>
  <c r="H295" i="23"/>
  <c r="N7168" i="13"/>
  <c r="L73" i="32"/>
  <c r="N629" i="23"/>
  <c r="AS7180" i="13"/>
  <c r="Y7180"/>
  <c r="AV7180"/>
  <c r="O73" i="25"/>
  <c r="AA73"/>
  <c r="AD73" s="1"/>
  <c r="F633" i="34"/>
  <c r="H633" s="1"/>
  <c r="L633" s="1"/>
  <c r="AG633" i="23"/>
  <c r="AH633" s="1"/>
  <c r="Z633"/>
  <c r="AD633" s="1"/>
  <c r="AE73" i="26"/>
  <c r="AF73" s="1"/>
  <c r="X73"/>
  <c r="K7121" i="13"/>
  <c r="I72" i="32"/>
  <c r="K619" i="23"/>
  <c r="M7168" i="13"/>
  <c r="K73" i="32"/>
  <c r="M629" i="23"/>
  <c r="AV5237" i="13"/>
  <c r="O44" i="25"/>
  <c r="AA44"/>
  <c r="AD44" s="1"/>
  <c r="F343" i="34"/>
  <c r="H343" s="1"/>
  <c r="L343" s="1"/>
  <c r="AG343" i="23"/>
  <c r="AH343" s="1"/>
  <c r="Z343"/>
  <c r="AD343" s="1"/>
  <c r="M43" i="30"/>
  <c r="O327" i="23"/>
  <c r="T43" i="27"/>
  <c r="V324" i="23"/>
  <c r="AP5238" i="13"/>
  <c r="AW5238"/>
  <c r="AW5237" s="1"/>
  <c r="P43" i="29"/>
  <c r="R326" i="23"/>
  <c r="W621"/>
  <c r="Y621" s="1"/>
  <c r="Y622"/>
  <c r="G622" i="34" s="1"/>
  <c r="G621" s="1"/>
  <c r="AM7121" i="13"/>
  <c r="U72" i="32"/>
  <c r="W619" i="23"/>
  <c r="Y619" s="1"/>
  <c r="G619" i="34" s="1"/>
  <c r="AO7124" i="13"/>
  <c r="W72" i="32" s="1"/>
  <c r="L7121" i="13"/>
  <c r="J72" i="32"/>
  <c r="L619" i="23"/>
  <c r="AB45" i="27"/>
  <c r="E42" i="33"/>
  <c r="AP7181" i="13"/>
  <c r="AW7181"/>
  <c r="AW7180" s="1"/>
  <c r="I631" i="23"/>
  <c r="Q632"/>
  <c r="AC632"/>
  <c r="AF632" s="1"/>
  <c r="I7168" i="13"/>
  <c r="G73" i="32"/>
  <c r="I629" i="23"/>
  <c r="AS7172" i="13"/>
  <c r="AV7172" s="1"/>
  <c r="Y7172"/>
  <c r="Y5237"/>
  <c r="AS5237"/>
  <c r="P341" i="23"/>
  <c r="Q342"/>
  <c r="AC342"/>
  <c r="AF342" s="1"/>
  <c r="J7168" i="13"/>
  <c r="H73" i="32"/>
  <c r="J629" i="23"/>
  <c r="E71" i="33"/>
  <c r="AB74" i="27"/>
  <c r="X44" i="26"/>
  <c r="AE44"/>
  <c r="AF44" s="1"/>
  <c r="O5164" i="13"/>
  <c r="W5168"/>
  <c r="AL5129"/>
  <c r="AD5126"/>
  <c r="AD5125" s="1"/>
  <c r="AN5220"/>
  <c r="AO5223"/>
  <c r="W44" i="30" s="1"/>
  <c r="X5226" i="13"/>
  <c r="Y5229"/>
  <c r="Z5164"/>
  <c r="H4963"/>
  <c r="P43" i="28" l="1"/>
  <c r="R325" i="23"/>
  <c r="N44" i="31"/>
  <c r="AA44" s="1"/>
  <c r="AD44" s="1"/>
  <c r="P338" i="23"/>
  <c r="AS5226" i="13"/>
  <c r="AV5226" s="1"/>
  <c r="V44" i="29"/>
  <c r="X336" i="23"/>
  <c r="Y336" s="1"/>
  <c r="G336" i="34" s="1"/>
  <c r="T42" i="26"/>
  <c r="V323" i="23"/>
  <c r="D42" i="33"/>
  <c r="AB44" i="26"/>
  <c r="AF341" i="23"/>
  <c r="AC341"/>
  <c r="Q341"/>
  <c r="AF631"/>
  <c r="AC631"/>
  <c r="Q631"/>
  <c r="AT7181" i="13"/>
  <c r="AP7180"/>
  <c r="M7165"/>
  <c r="K73" i="31"/>
  <c r="M628" i="23"/>
  <c r="AB73" i="26"/>
  <c r="D71" i="33"/>
  <c r="X73" i="25"/>
  <c r="AE73"/>
  <c r="AF73" s="1"/>
  <c r="N7165" i="13"/>
  <c r="L73" i="31"/>
  <c r="N628" i="23"/>
  <c r="AA73" i="32"/>
  <c r="AD73" s="1"/>
  <c r="AX5238" i="13"/>
  <c r="AX5237" s="1"/>
  <c r="F40" i="27"/>
  <c r="H294" i="23"/>
  <c r="AP5229" i="13"/>
  <c r="AT5229" s="1"/>
  <c r="O44" i="32"/>
  <c r="AW5229" i="13"/>
  <c r="AX5229" s="1"/>
  <c r="M43" i="29"/>
  <c r="O326" i="23"/>
  <c r="J7165" i="13"/>
  <c r="H73" i="31"/>
  <c r="J628" i="23"/>
  <c r="F342" i="34"/>
  <c r="Z342" i="23"/>
  <c r="AG342"/>
  <c r="AG341" s="1"/>
  <c r="AP7172" i="13"/>
  <c r="AT7172" s="1"/>
  <c r="AW7172"/>
  <c r="AX7172" s="1"/>
  <c r="O73" i="32"/>
  <c r="AC629" i="23"/>
  <c r="AF629" s="1"/>
  <c r="Q629"/>
  <c r="I7165" i="13"/>
  <c r="G73" i="31"/>
  <c r="I628" i="23"/>
  <c r="AS7168" i="13"/>
  <c r="AV7168" s="1"/>
  <c r="Y7168"/>
  <c r="F632" i="34"/>
  <c r="AG632" i="23"/>
  <c r="AG631" s="1"/>
  <c r="Z632"/>
  <c r="L7118" i="13"/>
  <c r="J72" i="31"/>
  <c r="L618" i="23"/>
  <c r="AM7118" i="13"/>
  <c r="U72" i="31"/>
  <c r="W618" i="23"/>
  <c r="Y618" s="1"/>
  <c r="G618" i="34" s="1"/>
  <c r="AO7121" i="13"/>
  <c r="W72" i="31" s="1"/>
  <c r="AP5237" i="13"/>
  <c r="AT5238"/>
  <c r="X44" i="25"/>
  <c r="AE44"/>
  <c r="AF44" s="1"/>
  <c r="K7118" i="13"/>
  <c r="I72" i="31"/>
  <c r="K618" i="23"/>
  <c r="AC339"/>
  <c r="AF339" s="1"/>
  <c r="Q339"/>
  <c r="AX7181" i="13"/>
  <c r="AX7180" s="1"/>
  <c r="H4912"/>
  <c r="Z5152"/>
  <c r="X5223"/>
  <c r="Y5226"/>
  <c r="AN5216"/>
  <c r="AO5220"/>
  <c r="W44" i="29" s="1"/>
  <c r="O5152" i="13"/>
  <c r="W5164"/>
  <c r="AD5117"/>
  <c r="AL5126"/>
  <c r="AA73" i="31" l="1"/>
  <c r="AD73" s="1"/>
  <c r="AL5125" i="13"/>
  <c r="T42" i="25"/>
  <c r="V322" i="23"/>
  <c r="V321" s="1"/>
  <c r="M43" i="28"/>
  <c r="O325" i="23"/>
  <c r="AP5226" i="13"/>
  <c r="AT5226" s="1"/>
  <c r="AW5226"/>
  <c r="AX5226" s="1"/>
  <c r="O44" i="31"/>
  <c r="P43" i="27"/>
  <c r="R324" i="23"/>
  <c r="L7115" i="13"/>
  <c r="J72" i="30"/>
  <c r="L617" i="23"/>
  <c r="AP7168" i="13"/>
  <c r="AT7168" s="1"/>
  <c r="AW7168"/>
  <c r="AX7168" s="1"/>
  <c r="O73" i="31"/>
  <c r="Q628" i="23"/>
  <c r="AC628"/>
  <c r="AF628" s="1"/>
  <c r="I7162" i="13"/>
  <c r="G73" i="30"/>
  <c r="I627" i="23"/>
  <c r="AS7165" i="13"/>
  <c r="AV7165" s="1"/>
  <c r="Y7165"/>
  <c r="F341" i="34"/>
  <c r="H342"/>
  <c r="AE44" i="32"/>
  <c r="AF44" s="1"/>
  <c r="X44"/>
  <c r="N7162" i="13"/>
  <c r="L73" i="30"/>
  <c r="N627" i="23"/>
  <c r="AB73" i="25"/>
  <c r="C71" i="33"/>
  <c r="K71" s="1"/>
  <c r="P71" s="1"/>
  <c r="V44" i="28"/>
  <c r="X335" i="23"/>
  <c r="Y335" s="1"/>
  <c r="G335" i="34" s="1"/>
  <c r="N44" i="30"/>
  <c r="AA44" s="1"/>
  <c r="AD44" s="1"/>
  <c r="P337" i="23"/>
  <c r="AS5223" i="13"/>
  <c r="AV5223" s="1"/>
  <c r="F39" i="26"/>
  <c r="H293" i="23"/>
  <c r="Z339"/>
  <c r="AD339" s="1"/>
  <c r="AG339"/>
  <c r="AH339" s="1"/>
  <c r="F339" i="34"/>
  <c r="H339" s="1"/>
  <c r="L339" s="1"/>
  <c r="K7115" i="13"/>
  <c r="I72" i="30"/>
  <c r="K617" i="23"/>
  <c r="AB44" i="25"/>
  <c r="C42" i="33"/>
  <c r="K42" s="1"/>
  <c r="P42" s="1"/>
  <c r="AM7115" i="13"/>
  <c r="U72" i="30"/>
  <c r="W617" i="23"/>
  <c r="Y617" s="1"/>
  <c r="G617" i="34" s="1"/>
  <c r="AO7118" i="13"/>
  <c r="W72" i="30" s="1"/>
  <c r="AD632" i="23"/>
  <c r="AD631" s="1"/>
  <c r="Z631"/>
  <c r="H632" i="34"/>
  <c r="F631"/>
  <c r="F629"/>
  <c r="H629" s="1"/>
  <c r="L629" s="1"/>
  <c r="AG629" i="23"/>
  <c r="AH629" s="1"/>
  <c r="Z629"/>
  <c r="AD629" s="1"/>
  <c r="AE73" i="32"/>
  <c r="AF73" s="1"/>
  <c r="X73"/>
  <c r="AD342" i="23"/>
  <c r="AD341" s="1"/>
  <c r="Z341"/>
  <c r="J7162" i="13"/>
  <c r="H73" i="30"/>
  <c r="J627" i="23"/>
  <c r="M7162" i="13"/>
  <c r="K73" i="30"/>
  <c r="M627" i="23"/>
  <c r="Q338"/>
  <c r="AC338"/>
  <c r="AF338" s="1"/>
  <c r="AH632"/>
  <c r="AH631" s="1"/>
  <c r="AH342"/>
  <c r="AH341" s="1"/>
  <c r="AD5113" i="13"/>
  <c r="AL5117"/>
  <c r="O5129"/>
  <c r="W5152"/>
  <c r="AN5212"/>
  <c r="AO5216"/>
  <c r="W44" i="28" s="1"/>
  <c r="X5220" i="13"/>
  <c r="Y5223"/>
  <c r="Z5129"/>
  <c r="M43" i="27" l="1"/>
  <c r="O324" i="23"/>
  <c r="P42" i="26"/>
  <c r="R323" i="23"/>
  <c r="N44" i="29"/>
  <c r="AA44" s="1"/>
  <c r="AD44" s="1"/>
  <c r="P336" i="23"/>
  <c r="AS5220" i="13"/>
  <c r="AV5220" s="1"/>
  <c r="V44" i="27"/>
  <c r="X334" i="23"/>
  <c r="Y334" s="1"/>
  <c r="G334" i="34" s="1"/>
  <c r="F338"/>
  <c r="H338" s="1"/>
  <c r="L338" s="1"/>
  <c r="AG338" i="23"/>
  <c r="AH338" s="1"/>
  <c r="Z338"/>
  <c r="AD338" s="1"/>
  <c r="J7159" i="13"/>
  <c r="H73" i="29"/>
  <c r="J626" i="23"/>
  <c r="K7112" i="13"/>
  <c r="I72" i="29"/>
  <c r="K616" i="23"/>
  <c r="Q337"/>
  <c r="AC337"/>
  <c r="AF337" s="1"/>
  <c r="J41" i="33"/>
  <c r="AB44" i="32"/>
  <c r="N341" i="34"/>
  <c r="M342" s="1"/>
  <c r="H341"/>
  <c r="L341" s="1"/>
  <c r="L342"/>
  <c r="AP7165" i="13"/>
  <c r="AT7165" s="1"/>
  <c r="AW7165"/>
  <c r="AX7165" s="1"/>
  <c r="O73" i="30"/>
  <c r="Q627" i="23"/>
  <c r="AC627"/>
  <c r="AF627" s="1"/>
  <c r="I7159" i="13"/>
  <c r="G73" i="29"/>
  <c r="I626" i="23"/>
  <c r="AS7162" i="13"/>
  <c r="AV7162" s="1"/>
  <c r="Y7162"/>
  <c r="F628" i="34"/>
  <c r="H628" s="1"/>
  <c r="L628" s="1"/>
  <c r="AG628" i="23"/>
  <c r="AH628" s="1"/>
  <c r="Z628"/>
  <c r="AD628" s="1"/>
  <c r="L7112" i="13"/>
  <c r="J72" i="29"/>
  <c r="L616" i="23"/>
  <c r="H4902" i="13"/>
  <c r="F39" i="25"/>
  <c r="H292" i="23"/>
  <c r="AP5223" i="13"/>
  <c r="AT5223" s="1"/>
  <c r="AW5223"/>
  <c r="AX5223" s="1"/>
  <c r="O44" i="30"/>
  <c r="T42" i="32"/>
  <c r="V319" i="23"/>
  <c r="M7159" i="13"/>
  <c r="K73" i="29"/>
  <c r="M626" i="23"/>
  <c r="AB73" i="32"/>
  <c r="J70" i="33"/>
  <c r="L632" i="34"/>
  <c r="N631"/>
  <c r="M632" s="1"/>
  <c r="H631"/>
  <c r="L631" s="1"/>
  <c r="AM7112" i="13"/>
  <c r="U72" i="29"/>
  <c r="W616" i="23"/>
  <c r="Y616" s="1"/>
  <c r="G616" i="34" s="1"/>
  <c r="AO7115" i="13"/>
  <c r="W72" i="29" s="1"/>
  <c r="N7159" i="13"/>
  <c r="L73" i="29"/>
  <c r="N626" i="23"/>
  <c r="AE73" i="31"/>
  <c r="AF73" s="1"/>
  <c r="X73"/>
  <c r="AE44"/>
  <c r="AF44" s="1"/>
  <c r="X44"/>
  <c r="AA73" i="30"/>
  <c r="AD73" s="1"/>
  <c r="Z5126" i="13"/>
  <c r="X5216"/>
  <c r="Y5220"/>
  <c r="AN5190"/>
  <c r="AO5212"/>
  <c r="W44" i="27" s="1"/>
  <c r="W5129" i="13"/>
  <c r="O5126"/>
  <c r="AD5110"/>
  <c r="AL5113"/>
  <c r="H4895"/>
  <c r="M42" i="26" l="1"/>
  <c r="O323" i="23"/>
  <c r="V43" i="26"/>
  <c r="X333" i="23"/>
  <c r="Y333" s="1"/>
  <c r="G333" i="34" s="1"/>
  <c r="N44" i="28"/>
  <c r="AA44" s="1"/>
  <c r="AD44" s="1"/>
  <c r="P335" i="23"/>
  <c r="AS5216" i="13"/>
  <c r="AV5216" s="1"/>
  <c r="AB44" i="31"/>
  <c r="I41" i="33"/>
  <c r="AB73" i="31"/>
  <c r="I70" i="33"/>
  <c r="N7155" i="13"/>
  <c r="L73" i="28"/>
  <c r="N625" i="23"/>
  <c r="AM7109" i="13"/>
  <c r="U72" i="28"/>
  <c r="W615" i="23"/>
  <c r="Y615" s="1"/>
  <c r="G615" i="34" s="1"/>
  <c r="AO7112" i="13"/>
  <c r="W72" i="28" s="1"/>
  <c r="M7155" i="13"/>
  <c r="K73" i="28"/>
  <c r="M625" i="23"/>
  <c r="H291"/>
  <c r="X73" i="30"/>
  <c r="AE73"/>
  <c r="AF73" s="1"/>
  <c r="K7109" i="13"/>
  <c r="I72" i="28"/>
  <c r="K615" i="23"/>
  <c r="AC336"/>
  <c r="AF336" s="1"/>
  <c r="Q336"/>
  <c r="AA73" i="29"/>
  <c r="AD73" s="1"/>
  <c r="H4891" i="13"/>
  <c r="F39" i="32"/>
  <c r="H289" i="23"/>
  <c r="T42" i="31"/>
  <c r="V318" i="23"/>
  <c r="AP5220" i="13"/>
  <c r="AT5220" s="1"/>
  <c r="AW5220"/>
  <c r="AX5220" s="1"/>
  <c r="O44" i="29"/>
  <c r="Z5125" i="13"/>
  <c r="P42" i="25"/>
  <c r="R322" i="23"/>
  <c r="X44" i="30"/>
  <c r="AE44"/>
  <c r="AF44" s="1"/>
  <c r="L7109" i="13"/>
  <c r="J72" i="28"/>
  <c r="L615" i="23"/>
  <c r="AP7162" i="13"/>
  <c r="AT7162" s="1"/>
  <c r="AW7162"/>
  <c r="AX7162" s="1"/>
  <c r="O73" i="29"/>
  <c r="Q626" i="23"/>
  <c r="AC626"/>
  <c r="AF626" s="1"/>
  <c r="I7155" i="13"/>
  <c r="G73" i="28"/>
  <c r="I625" i="23"/>
  <c r="AS7159" i="13"/>
  <c r="AV7159" s="1"/>
  <c r="Y7159"/>
  <c r="F627" i="34"/>
  <c r="H627" s="1"/>
  <c r="L627" s="1"/>
  <c r="AG627" i="23"/>
  <c r="AH627" s="1"/>
  <c r="Z627"/>
  <c r="AD627" s="1"/>
  <c r="F337" i="34"/>
  <c r="H337" s="1"/>
  <c r="L337" s="1"/>
  <c r="Z337" i="23"/>
  <c r="AD337" s="1"/>
  <c r="AG337"/>
  <c r="AH337" s="1"/>
  <c r="J7155" i="13"/>
  <c r="H73" i="28"/>
  <c r="J625" i="23"/>
  <c r="H4888" i="13"/>
  <c r="AD5107"/>
  <c r="AL5110"/>
  <c r="AN5187"/>
  <c r="AO5190"/>
  <c r="W43" i="26" s="1"/>
  <c r="X5212" i="13"/>
  <c r="Y5216"/>
  <c r="O5125"/>
  <c r="O5117"/>
  <c r="W5126"/>
  <c r="Z5117"/>
  <c r="W5125" l="1"/>
  <c r="M42" i="25"/>
  <c r="O322" i="23"/>
  <c r="N44" i="27"/>
  <c r="AA44" s="1"/>
  <c r="AD44" s="1"/>
  <c r="P334" i="23"/>
  <c r="AS5212" i="13"/>
  <c r="AV5212" s="1"/>
  <c r="AN5186"/>
  <c r="AO5186" s="1"/>
  <c r="V43" i="25"/>
  <c r="W43" s="1"/>
  <c r="X332" i="23"/>
  <c r="J7135" i="13"/>
  <c r="H73" i="27"/>
  <c r="J624" i="23"/>
  <c r="X73" i="29"/>
  <c r="AE73"/>
  <c r="AF73" s="1"/>
  <c r="R321" i="23"/>
  <c r="N7135" i="13"/>
  <c r="L73" i="27"/>
  <c r="N624" i="23"/>
  <c r="Q335"/>
  <c r="AC335"/>
  <c r="AF335" s="1"/>
  <c r="AA73" i="28"/>
  <c r="AD73" s="1"/>
  <c r="P42" i="32"/>
  <c r="R319" i="23"/>
  <c r="AP5216" i="13"/>
  <c r="AT5216" s="1"/>
  <c r="AW5216"/>
  <c r="AX5216" s="1"/>
  <c r="O44" i="28"/>
  <c r="T42" i="30"/>
  <c r="V317" i="23"/>
  <c r="F39" i="30"/>
  <c r="H287" i="23"/>
  <c r="AP7159" i="13"/>
  <c r="AT7159" s="1"/>
  <c r="AW7159"/>
  <c r="AX7159" s="1"/>
  <c r="O73" i="28"/>
  <c r="Q625" i="23"/>
  <c r="AC625"/>
  <c r="AF625" s="1"/>
  <c r="I7135" i="13"/>
  <c r="G73" i="27"/>
  <c r="I624" i="23"/>
  <c r="AS7155" i="13"/>
  <c r="AV7155" s="1"/>
  <c r="Y7155"/>
  <c r="F626" i="34"/>
  <c r="H626" s="1"/>
  <c r="L626" s="1"/>
  <c r="AG626" i="23"/>
  <c r="AH626" s="1"/>
  <c r="Z626"/>
  <c r="AD626" s="1"/>
  <c r="L7075" i="13"/>
  <c r="J72" i="27"/>
  <c r="L614" i="23"/>
  <c r="AB44" i="30"/>
  <c r="H41" i="33"/>
  <c r="AE44" i="29"/>
  <c r="AF44" s="1"/>
  <c r="X44"/>
  <c r="F39" i="31"/>
  <c r="H288" i="23"/>
  <c r="F336" i="34"/>
  <c r="H336" s="1"/>
  <c r="L336" s="1"/>
  <c r="Z336" i="23"/>
  <c r="AD336" s="1"/>
  <c r="AG336"/>
  <c r="AH336" s="1"/>
  <c r="K7075" i="13"/>
  <c r="I72" i="27"/>
  <c r="K614" i="23"/>
  <c r="AB73" i="30"/>
  <c r="H70" i="33"/>
  <c r="M7135" i="13"/>
  <c r="K73" i="27"/>
  <c r="M624" i="23"/>
  <c r="AM7075" i="13"/>
  <c r="U72" i="27"/>
  <c r="W614" i="23"/>
  <c r="Y614" s="1"/>
  <c r="G614" i="34" s="1"/>
  <c r="AO7109" i="13"/>
  <c r="W72" i="27" s="1"/>
  <c r="Z5113" i="13"/>
  <c r="O5113"/>
  <c r="W5117"/>
  <c r="X5190"/>
  <c r="Y5212"/>
  <c r="AN5177"/>
  <c r="AO5187"/>
  <c r="AD5103"/>
  <c r="AL5107"/>
  <c r="H4885"/>
  <c r="F39" i="29" l="1"/>
  <c r="H286" i="23"/>
  <c r="V43" i="32"/>
  <c r="X329" i="23"/>
  <c r="Y329" s="1"/>
  <c r="G329" i="34" s="1"/>
  <c r="N43" i="26"/>
  <c r="AA43" s="1"/>
  <c r="AD43" s="1"/>
  <c r="P333" i="23"/>
  <c r="AS5190" i="13"/>
  <c r="AV5190" s="1"/>
  <c r="M7131"/>
  <c r="K72" i="26"/>
  <c r="M623" i="23"/>
  <c r="AB44" i="29"/>
  <c r="G41" i="33"/>
  <c r="L7071" i="13"/>
  <c r="J71" i="26"/>
  <c r="L613" i="23"/>
  <c r="AP7155" i="13"/>
  <c r="AT7155" s="1"/>
  <c r="AW7155"/>
  <c r="AX7155" s="1"/>
  <c r="O73" i="27"/>
  <c r="Q624" i="23"/>
  <c r="AC624"/>
  <c r="AF624" s="1"/>
  <c r="I7131" i="13"/>
  <c r="G72" i="26"/>
  <c r="I623" i="23"/>
  <c r="AS7135" i="13"/>
  <c r="AV7135" s="1"/>
  <c r="Y7135"/>
  <c r="F625" i="34"/>
  <c r="H625" s="1"/>
  <c r="L625" s="1"/>
  <c r="AG625" i="23"/>
  <c r="AH625" s="1"/>
  <c r="Z625"/>
  <c r="AD625" s="1"/>
  <c r="F335" i="34"/>
  <c r="H335" s="1"/>
  <c r="L335" s="1"/>
  <c r="Z335" i="23"/>
  <c r="AD335" s="1"/>
  <c r="AG335"/>
  <c r="AH335" s="1"/>
  <c r="J7131" i="13"/>
  <c r="H72" i="26"/>
  <c r="J623" i="23"/>
  <c r="O321"/>
  <c r="T42" i="29"/>
  <c r="V316" i="23"/>
  <c r="AP5212" i="13"/>
  <c r="AT5212" s="1"/>
  <c r="AW5212"/>
  <c r="AX5212" s="1"/>
  <c r="O44" i="27"/>
  <c r="M42" i="32"/>
  <c r="O319" i="23"/>
  <c r="P42" i="31"/>
  <c r="R318" i="23"/>
  <c r="AM7071" i="13"/>
  <c r="U71" i="26"/>
  <c r="W613" i="23"/>
  <c r="Y613" s="1"/>
  <c r="G613" i="34" s="1"/>
  <c r="AO7075" i="13"/>
  <c r="W71" i="26" s="1"/>
  <c r="K7071" i="13"/>
  <c r="I71" i="26"/>
  <c r="K613" i="23"/>
  <c r="X73" i="28"/>
  <c r="AE73"/>
  <c r="AF73" s="1"/>
  <c r="X44"/>
  <c r="AE44"/>
  <c r="AF44" s="1"/>
  <c r="N7131" i="13"/>
  <c r="L72" i="26"/>
  <c r="N623" i="23"/>
  <c r="G70" i="33"/>
  <c r="AB73" i="29"/>
  <c r="X331" i="23"/>
  <c r="Y331" s="1"/>
  <c r="Y332"/>
  <c r="G332" i="34" s="1"/>
  <c r="G331" s="1"/>
  <c r="AC334" i="23"/>
  <c r="AF334" s="1"/>
  <c r="Q334"/>
  <c r="AA73" i="27"/>
  <c r="AD73" s="1"/>
  <c r="H4874" i="13"/>
  <c r="AD5099"/>
  <c r="AL5103"/>
  <c r="AN5174"/>
  <c r="AO5177"/>
  <c r="W43" i="32" s="1"/>
  <c r="X5187" i="13"/>
  <c r="Y5190"/>
  <c r="O5110"/>
  <c r="W5113"/>
  <c r="Z5110"/>
  <c r="M42" i="31" l="1"/>
  <c r="O318" i="23"/>
  <c r="AP5190" i="13"/>
  <c r="AT5190" s="1"/>
  <c r="AW5190"/>
  <c r="AX5190" s="1"/>
  <c r="O43" i="26"/>
  <c r="T42" i="28"/>
  <c r="V315" i="23"/>
  <c r="F39" i="28"/>
  <c r="H285" i="23"/>
  <c r="F334" i="34"/>
  <c r="H334" s="1"/>
  <c r="L334" s="1"/>
  <c r="AG334" i="23"/>
  <c r="AH334" s="1"/>
  <c r="Z334"/>
  <c r="AD334" s="1"/>
  <c r="N7124" i="13"/>
  <c r="L72" i="25"/>
  <c r="N622" i="23"/>
  <c r="N621" s="1"/>
  <c r="N7130" i="13"/>
  <c r="AB44" i="28"/>
  <c r="F41" i="33"/>
  <c r="AB73" i="28"/>
  <c r="F70" i="33"/>
  <c r="J7124" i="13"/>
  <c r="H72" i="25"/>
  <c r="J622" i="23"/>
  <c r="J621" s="1"/>
  <c r="J7130" i="13"/>
  <c r="AE73" i="27"/>
  <c r="AF73" s="1"/>
  <c r="X73"/>
  <c r="M7124" i="13"/>
  <c r="K72" i="25"/>
  <c r="M622" i="23"/>
  <c r="M621" s="1"/>
  <c r="M7130" i="13"/>
  <c r="AC333" i="23"/>
  <c r="AF333" s="1"/>
  <c r="Q333"/>
  <c r="AA72" i="26"/>
  <c r="AD72" s="1"/>
  <c r="P42" i="30"/>
  <c r="R317" i="23"/>
  <c r="X5186" i="13"/>
  <c r="N43" i="25"/>
  <c r="P332" i="23"/>
  <c r="AS5187" i="13"/>
  <c r="AV5187" s="1"/>
  <c r="AV5186" s="1"/>
  <c r="V43" i="31"/>
  <c r="X328" i="23"/>
  <c r="Y328" s="1"/>
  <c r="G328" i="34" s="1"/>
  <c r="K7061" i="13"/>
  <c r="K7070"/>
  <c r="I71" i="25"/>
  <c r="K612" i="23"/>
  <c r="K611" s="1"/>
  <c r="AM7061" i="13"/>
  <c r="AM7070"/>
  <c r="AO7070" s="1"/>
  <c r="U71" i="25"/>
  <c r="U85" s="1"/>
  <c r="W612" i="23"/>
  <c r="AO7071" i="13"/>
  <c r="X44" i="27"/>
  <c r="AE44"/>
  <c r="AF44" s="1"/>
  <c r="AP7135" i="13"/>
  <c r="AT7135" s="1"/>
  <c r="AW7135"/>
  <c r="AX7135" s="1"/>
  <c r="O72" i="26"/>
  <c r="Q623" i="23"/>
  <c r="AC623"/>
  <c r="AF623" s="1"/>
  <c r="I7124" i="13"/>
  <c r="G72" i="25"/>
  <c r="I622" i="23"/>
  <c r="AS7131" i="13"/>
  <c r="AV7131" s="1"/>
  <c r="Y7131"/>
  <c r="I7130"/>
  <c r="F624" i="34"/>
  <c r="H624" s="1"/>
  <c r="L624" s="1"/>
  <c r="AG624" i="23"/>
  <c r="AH624" s="1"/>
  <c r="Z624"/>
  <c r="AD624" s="1"/>
  <c r="L7061" i="13"/>
  <c r="L7070"/>
  <c r="J71" i="25"/>
  <c r="L612" i="23"/>
  <c r="L611" s="1"/>
  <c r="Z5107" i="13"/>
  <c r="O5107"/>
  <c r="W5110"/>
  <c r="X5177"/>
  <c r="Y5187"/>
  <c r="AN5171"/>
  <c r="AO5174"/>
  <c r="W43" i="31" s="1"/>
  <c r="AD5065" i="13"/>
  <c r="AL5099"/>
  <c r="H4859"/>
  <c r="J85" i="25" l="1"/>
  <c r="J11" i="35" s="1"/>
  <c r="I85" i="25"/>
  <c r="I11" i="35" s="1"/>
  <c r="F39" i="27"/>
  <c r="H284" i="23"/>
  <c r="V43" i="30"/>
  <c r="X327" i="23"/>
  <c r="Y327" s="1"/>
  <c r="G327" i="34" s="1"/>
  <c r="N43" i="32"/>
  <c r="AA43" s="1"/>
  <c r="AD43" s="1"/>
  <c r="P329" i="23"/>
  <c r="AS5177" i="13"/>
  <c r="AV5177" s="1"/>
  <c r="L7057"/>
  <c r="J71" i="32"/>
  <c r="L609" i="23"/>
  <c r="AS7130" i="13"/>
  <c r="Y7130"/>
  <c r="AV7130"/>
  <c r="O72" i="25"/>
  <c r="AA72"/>
  <c r="AD72" s="1"/>
  <c r="AE72" i="26"/>
  <c r="AF72" s="1"/>
  <c r="X72"/>
  <c r="AB44" i="27"/>
  <c r="E41" i="33"/>
  <c r="W611" i="23"/>
  <c r="Y611" s="1"/>
  <c r="Y612"/>
  <c r="G612" i="34" s="1"/>
  <c r="G611" s="1"/>
  <c r="AA43" i="25"/>
  <c r="AD43" s="1"/>
  <c r="O43"/>
  <c r="M7121" i="13"/>
  <c r="K72" i="32"/>
  <c r="M619" i="23"/>
  <c r="J7121" i="13"/>
  <c r="H72" i="32"/>
  <c r="J619" i="23"/>
  <c r="N7121" i="13"/>
  <c r="L72" i="32"/>
  <c r="N619" i="23"/>
  <c r="T42" i="27"/>
  <c r="V314" i="23"/>
  <c r="AP5187" i="13"/>
  <c r="AW5187"/>
  <c r="M42" i="30"/>
  <c r="O317" i="23"/>
  <c r="P42" i="29"/>
  <c r="R316" i="23"/>
  <c r="AP7131" i="13"/>
  <c r="AW7131"/>
  <c r="AW7130" s="1"/>
  <c r="I621" i="23"/>
  <c r="AC622"/>
  <c r="AF622" s="1"/>
  <c r="Q622"/>
  <c r="I7121" i="13"/>
  <c r="G72" i="32"/>
  <c r="I619" i="23"/>
  <c r="AS7124" i="13"/>
  <c r="AV7124" s="1"/>
  <c r="Y7124"/>
  <c r="F623" i="34"/>
  <c r="H623" s="1"/>
  <c r="L623" s="1"/>
  <c r="AG623" i="23"/>
  <c r="AH623" s="1"/>
  <c r="Z623"/>
  <c r="AD623" s="1"/>
  <c r="W71" i="25"/>
  <c r="U11" i="35"/>
  <c r="AM7057" i="13"/>
  <c r="U71" i="32"/>
  <c r="W609" i="23"/>
  <c r="Y609" s="1"/>
  <c r="G609" i="34" s="1"/>
  <c r="AO7061" i="13"/>
  <c r="W71" i="32" s="1"/>
  <c r="K7057" i="13"/>
  <c r="I71" i="32"/>
  <c r="K609" i="23"/>
  <c r="P331"/>
  <c r="AC332"/>
  <c r="AF332" s="1"/>
  <c r="Q332"/>
  <c r="Y5186" i="13"/>
  <c r="AS5186"/>
  <c r="F333" i="34"/>
  <c r="H333" s="1"/>
  <c r="L333" s="1"/>
  <c r="Z333" i="23"/>
  <c r="AD333" s="1"/>
  <c r="AG333"/>
  <c r="AH333" s="1"/>
  <c r="AB73" i="27"/>
  <c r="E70" i="33"/>
  <c r="AE43" i="26"/>
  <c r="AF43" s="1"/>
  <c r="X43"/>
  <c r="H4828" i="13"/>
  <c r="AL5065"/>
  <c r="AD5061"/>
  <c r="AN5168"/>
  <c r="AO5171"/>
  <c r="W43" i="30" s="1"/>
  <c r="X5174" i="13"/>
  <c r="Y5177"/>
  <c r="O5103"/>
  <c r="W5107"/>
  <c r="Z5103"/>
  <c r="I86" i="32" l="1"/>
  <c r="I19" i="35" s="1"/>
  <c r="U86" i="32"/>
  <c r="U19" i="35" s="1"/>
  <c r="J86" i="32"/>
  <c r="J19" i="35" s="1"/>
  <c r="AP5177" i="13"/>
  <c r="AT5177" s="1"/>
  <c r="AW5177"/>
  <c r="AX5177" s="1"/>
  <c r="O43" i="32"/>
  <c r="F332" i="34"/>
  <c r="Z332" i="23"/>
  <c r="AG332"/>
  <c r="AG331" s="1"/>
  <c r="AC331"/>
  <c r="Q331"/>
  <c r="F622" i="34"/>
  <c r="Z622" i="23"/>
  <c r="AG622"/>
  <c r="Q621"/>
  <c r="AC621"/>
  <c r="AP7130" i="13"/>
  <c r="AT7131"/>
  <c r="AX5187"/>
  <c r="AX5186" s="1"/>
  <c r="AW5186"/>
  <c r="J7118"/>
  <c r="H72" i="31"/>
  <c r="J618" i="23"/>
  <c r="AE43" i="25"/>
  <c r="AF43" s="1"/>
  <c r="X43"/>
  <c r="AB72" i="26"/>
  <c r="D70" i="33"/>
  <c r="L7054" i="13"/>
  <c r="J71" i="31"/>
  <c r="L608" i="23"/>
  <c r="AC329"/>
  <c r="AF329" s="1"/>
  <c r="Q329"/>
  <c r="AA72" i="32"/>
  <c r="AD72" s="1"/>
  <c r="AX7131" i="13"/>
  <c r="AX7130" s="1"/>
  <c r="M42" i="29"/>
  <c r="O316" i="23"/>
  <c r="F38" i="26"/>
  <c r="H283" i="23"/>
  <c r="P42" i="28"/>
  <c r="R315" i="23"/>
  <c r="N43" i="31"/>
  <c r="AA43" s="1"/>
  <c r="AD43" s="1"/>
  <c r="P328" i="23"/>
  <c r="AS5174" i="13"/>
  <c r="AV5174" s="1"/>
  <c r="V43" i="29"/>
  <c r="X326" i="23"/>
  <c r="Y326" s="1"/>
  <c r="G326" i="34" s="1"/>
  <c r="T41" i="26"/>
  <c r="V313" i="23"/>
  <c r="D41" i="33"/>
  <c r="AB43" i="26"/>
  <c r="AF331" i="23"/>
  <c r="K7054" i="13"/>
  <c r="I71" i="31"/>
  <c r="K608" i="23"/>
  <c r="AM7054" i="13"/>
  <c r="U71" i="31"/>
  <c r="W608" i="23"/>
  <c r="Y608" s="1"/>
  <c r="G608" i="34" s="1"/>
  <c r="AO7057" i="13"/>
  <c r="AP7124"/>
  <c r="AT7124" s="1"/>
  <c r="AW7124"/>
  <c r="AX7124" s="1"/>
  <c r="O72" i="32"/>
  <c r="Q619" i="23"/>
  <c r="AC619"/>
  <c r="AF619" s="1"/>
  <c r="I7118" i="13"/>
  <c r="G72" i="31"/>
  <c r="I618" i="23"/>
  <c r="AS7121" i="13"/>
  <c r="AV7121" s="1"/>
  <c r="Y7121"/>
  <c r="AP5186"/>
  <c r="AT5187"/>
  <c r="N7118"/>
  <c r="L72" i="31"/>
  <c r="N618" i="23"/>
  <c r="M7118" i="13"/>
  <c r="K72" i="31"/>
  <c r="M618" i="23"/>
  <c r="X72" i="25"/>
  <c r="AE72"/>
  <c r="AF72" s="1"/>
  <c r="AH622" i="23"/>
  <c r="Z5099" i="13"/>
  <c r="O5099"/>
  <c r="W5103"/>
  <c r="X5171"/>
  <c r="Y5174"/>
  <c r="AN5164"/>
  <c r="AO5168"/>
  <c r="W43" i="29" s="1"/>
  <c r="H4825" i="13"/>
  <c r="AD5060"/>
  <c r="AD5052"/>
  <c r="AL5061"/>
  <c r="U86" i="31" l="1"/>
  <c r="U18" i="35" s="1"/>
  <c r="I86" i="31"/>
  <c r="I18" i="35" s="1"/>
  <c r="J86" i="31"/>
  <c r="J18" i="35" s="1"/>
  <c r="W71" i="31"/>
  <c r="AH332" i="23"/>
  <c r="AH331" s="1"/>
  <c r="AL5060" i="13"/>
  <c r="T41" i="25"/>
  <c r="V312" i="23"/>
  <c r="V311" s="1"/>
  <c r="M42" i="28"/>
  <c r="O315" i="23"/>
  <c r="H4824" i="13"/>
  <c r="F38" i="25"/>
  <c r="H282" i="23"/>
  <c r="V43" i="28"/>
  <c r="X325" i="23"/>
  <c r="Y325" s="1"/>
  <c r="G325" i="34" s="1"/>
  <c r="N43" i="30"/>
  <c r="AA43" s="1"/>
  <c r="AD43" s="1"/>
  <c r="P327" i="23"/>
  <c r="AS5171" i="13"/>
  <c r="AV5171" s="1"/>
  <c r="AB72" i="25"/>
  <c r="C70" i="33"/>
  <c r="K70" s="1"/>
  <c r="P70" s="1"/>
  <c r="N7115" i="13"/>
  <c r="L72" i="30"/>
  <c r="N617" i="23"/>
  <c r="AE72" i="32"/>
  <c r="AF72" s="1"/>
  <c r="X72"/>
  <c r="AM7051" i="13"/>
  <c r="U71" i="30"/>
  <c r="W607" i="23"/>
  <c r="Y607" s="1"/>
  <c r="G607" i="34" s="1"/>
  <c r="AO7054" i="13"/>
  <c r="W71" i="30" s="1"/>
  <c r="F329" i="34"/>
  <c r="H329" s="1"/>
  <c r="L329" s="1"/>
  <c r="AG329" i="23"/>
  <c r="AH329" s="1"/>
  <c r="Z329"/>
  <c r="AD329" s="1"/>
  <c r="L7051" i="13"/>
  <c r="J71" i="30"/>
  <c r="L607" i="23"/>
  <c r="H622" i="34"/>
  <c r="F621"/>
  <c r="AD332" i="23"/>
  <c r="AD331" s="1"/>
  <c r="Z331"/>
  <c r="X43" i="32"/>
  <c r="AE43"/>
  <c r="AF43" s="1"/>
  <c r="AA72" i="31"/>
  <c r="AD72" s="1"/>
  <c r="AP5174" i="13"/>
  <c r="AW5174"/>
  <c r="AX5174" s="1"/>
  <c r="O43" i="31"/>
  <c r="P42" i="27"/>
  <c r="R314" i="23"/>
  <c r="M7115" i="13"/>
  <c r="K72" i="30"/>
  <c r="M617" i="23"/>
  <c r="AP7121" i="13"/>
  <c r="AT7121" s="1"/>
  <c r="AW7121"/>
  <c r="AX7121" s="1"/>
  <c r="O72" i="31"/>
  <c r="AC618" i="23"/>
  <c r="AF618" s="1"/>
  <c r="Q618"/>
  <c r="I7115" i="13"/>
  <c r="G72" i="30"/>
  <c r="I617" i="23"/>
  <c r="AS7118" i="13"/>
  <c r="AV7118" s="1"/>
  <c r="Y7118"/>
  <c r="F619" i="34"/>
  <c r="H619" s="1"/>
  <c r="L619" s="1"/>
  <c r="AG619" i="23"/>
  <c r="AH619" s="1"/>
  <c r="Z619"/>
  <c r="AD619" s="1"/>
  <c r="K7051" i="13"/>
  <c r="I71" i="30"/>
  <c r="K607" i="23"/>
  <c r="AC328"/>
  <c r="AF328" s="1"/>
  <c r="Q328"/>
  <c r="C41" i="33"/>
  <c r="K41" s="1"/>
  <c r="P41" s="1"/>
  <c r="AB43" i="25"/>
  <c r="J7115" i="13"/>
  <c r="H72" i="30"/>
  <c r="J617" i="23"/>
  <c r="AD622"/>
  <c r="Z621"/>
  <c r="H332" i="34"/>
  <c r="F331"/>
  <c r="H4817" i="13"/>
  <c r="AD5048"/>
  <c r="AL5052"/>
  <c r="AN5152"/>
  <c r="AO5164"/>
  <c r="W43" i="28" s="1"/>
  <c r="X5168" i="13"/>
  <c r="Y5171"/>
  <c r="O5065"/>
  <c r="W5099"/>
  <c r="Z5065"/>
  <c r="I86" i="30" l="1"/>
  <c r="I16" i="35" s="1"/>
  <c r="J86" i="30"/>
  <c r="J16" i="35" s="1"/>
  <c r="U86" i="30"/>
  <c r="U16" i="35" s="1"/>
  <c r="T41" i="32"/>
  <c r="V309" i="23"/>
  <c r="F618" i="34"/>
  <c r="H618" s="1"/>
  <c r="L618" s="1"/>
  <c r="Z618" i="23"/>
  <c r="AD618" s="1"/>
  <c r="AG618"/>
  <c r="AH618" s="1"/>
  <c r="AE72" i="31"/>
  <c r="AF72" s="1"/>
  <c r="X72"/>
  <c r="X43"/>
  <c r="AE43"/>
  <c r="AF43" s="1"/>
  <c r="J40" i="33"/>
  <c r="AB43" i="32"/>
  <c r="H621" i="34"/>
  <c r="L621" s="1"/>
  <c r="N621"/>
  <c r="M622" s="1"/>
  <c r="L622"/>
  <c r="AM7048" i="13"/>
  <c r="U71" i="29"/>
  <c r="W606" i="23"/>
  <c r="Y606" s="1"/>
  <c r="G606" i="34" s="1"/>
  <c r="AO7051" i="13"/>
  <c r="W71" i="29" s="1"/>
  <c r="AA72" i="30"/>
  <c r="AD72" s="1"/>
  <c r="M42" i="27"/>
  <c r="O314" i="23"/>
  <c r="AP5171" i="13"/>
  <c r="AT5171" s="1"/>
  <c r="AW5171"/>
  <c r="AX5171" s="1"/>
  <c r="O43" i="30"/>
  <c r="H4814" i="13"/>
  <c r="F38" i="32"/>
  <c r="H279" i="23"/>
  <c r="J7112" i="13"/>
  <c r="H72" i="29"/>
  <c r="J616" i="23"/>
  <c r="P41" i="26"/>
  <c r="R313" i="23"/>
  <c r="N43" i="29"/>
  <c r="AA43" s="1"/>
  <c r="AD43" s="1"/>
  <c r="P326" i="23"/>
  <c r="AS5168" i="13"/>
  <c r="AV5168" s="1"/>
  <c r="V43" i="27"/>
  <c r="X324" i="23"/>
  <c r="Y324" s="1"/>
  <c r="G324" i="34" s="1"/>
  <c r="H331"/>
  <c r="L331" s="1"/>
  <c r="N331"/>
  <c r="M332" s="1"/>
  <c r="L332"/>
  <c r="F328"/>
  <c r="H328" s="1"/>
  <c r="L328" s="1"/>
  <c r="AG328" i="23"/>
  <c r="AH328" s="1"/>
  <c r="Z328"/>
  <c r="AD328" s="1"/>
  <c r="K7048" i="13"/>
  <c r="I71" i="29"/>
  <c r="K606" i="23"/>
  <c r="AP7118" i="13"/>
  <c r="AT7118" s="1"/>
  <c r="AW7118"/>
  <c r="AX7118" s="1"/>
  <c r="O72" i="30"/>
  <c r="AC617" i="23"/>
  <c r="AF617" s="1"/>
  <c r="Q617"/>
  <c r="I7112" i="13"/>
  <c r="G72" i="29"/>
  <c r="I616" i="23"/>
  <c r="AS7115" i="13"/>
  <c r="AV7115" s="1"/>
  <c r="Y7115"/>
  <c r="M7112"/>
  <c r="K72" i="29"/>
  <c r="M616" i="23"/>
  <c r="L7048" i="13"/>
  <c r="J71" i="29"/>
  <c r="L606" i="23"/>
  <c r="AB72" i="32"/>
  <c r="J69" i="33"/>
  <c r="N7112" i="13"/>
  <c r="L72" i="29"/>
  <c r="N616" i="23"/>
  <c r="AC327"/>
  <c r="AF327" s="1"/>
  <c r="Q327"/>
  <c r="H281"/>
  <c r="Z5061" i="13"/>
  <c r="W5065"/>
  <c r="O5061"/>
  <c r="O5060" s="1"/>
  <c r="X5164"/>
  <c r="Y5168"/>
  <c r="AN5129"/>
  <c r="AO5152"/>
  <c r="W43" i="27" s="1"/>
  <c r="AD5045" i="13"/>
  <c r="AL5048"/>
  <c r="H4811"/>
  <c r="J86" i="29" l="1"/>
  <c r="J15" i="35" s="1"/>
  <c r="I86" i="29"/>
  <c r="I15" i="35" s="1"/>
  <c r="U86" i="29"/>
  <c r="U15" i="35" s="1"/>
  <c r="AA72" i="29"/>
  <c r="AD72" s="1"/>
  <c r="V42" i="26"/>
  <c r="X323" i="23"/>
  <c r="Y323" s="1"/>
  <c r="G323" i="34" s="1"/>
  <c r="N43" i="28"/>
  <c r="AA43" s="1"/>
  <c r="AD43" s="1"/>
  <c r="P325" i="23"/>
  <c r="AS5164" i="13"/>
  <c r="AV5164" s="1"/>
  <c r="M41" i="26"/>
  <c r="O313" i="23"/>
  <c r="F327" i="34"/>
  <c r="H327" s="1"/>
  <c r="L327" s="1"/>
  <c r="AG327" i="23"/>
  <c r="AH327" s="1"/>
  <c r="Z327"/>
  <c r="AD327" s="1"/>
  <c r="N7109" i="13"/>
  <c r="L72" i="28"/>
  <c r="N615" i="23"/>
  <c r="F617" i="34"/>
  <c r="H617" s="1"/>
  <c r="L617" s="1"/>
  <c r="AG617" i="23"/>
  <c r="AH617" s="1"/>
  <c r="Z617"/>
  <c r="AD617" s="1"/>
  <c r="AE72" i="30"/>
  <c r="AF72" s="1"/>
  <c r="X72"/>
  <c r="X43"/>
  <c r="AE43"/>
  <c r="AF43" s="1"/>
  <c r="I40" i="33"/>
  <c r="AB43" i="31"/>
  <c r="F38" i="30"/>
  <c r="H277" i="23"/>
  <c r="M7109" i="13"/>
  <c r="K72" i="28"/>
  <c r="M615" i="23"/>
  <c r="T41" i="31"/>
  <c r="V308" i="23"/>
  <c r="AP5168" i="13"/>
  <c r="AT5168" s="1"/>
  <c r="AW5168"/>
  <c r="AX5168" s="1"/>
  <c r="O43" i="29"/>
  <c r="P41" i="25"/>
  <c r="R312" i="23"/>
  <c r="Z5060" i="13"/>
  <c r="L7044"/>
  <c r="J71" i="28"/>
  <c r="L605" i="23"/>
  <c r="AP7115" i="13"/>
  <c r="AT7115" s="1"/>
  <c r="AW7115"/>
  <c r="AX7115" s="1"/>
  <c r="O72" i="29"/>
  <c r="Q616" i="23"/>
  <c r="AC616"/>
  <c r="AF616" s="1"/>
  <c r="I7109" i="13"/>
  <c r="G72" i="28"/>
  <c r="I615" i="23"/>
  <c r="AS7112" i="13"/>
  <c r="AV7112" s="1"/>
  <c r="Y7112"/>
  <c r="K7044"/>
  <c r="I71" i="28"/>
  <c r="K605" i="23"/>
  <c r="Q326"/>
  <c r="AC326"/>
  <c r="AF326" s="1"/>
  <c r="J7109" i="13"/>
  <c r="H72" i="28"/>
  <c r="J615" i="23"/>
  <c r="F38" i="31"/>
  <c r="H278" i="23"/>
  <c r="AM7044" i="13"/>
  <c r="U71" i="28"/>
  <c r="W605" i="23"/>
  <c r="Y605" s="1"/>
  <c r="G605" i="34" s="1"/>
  <c r="AO7048" i="13"/>
  <c r="W71" i="28" s="1"/>
  <c r="I69" i="33"/>
  <c r="AB72" i="31"/>
  <c r="H4808" i="13"/>
  <c r="AD5042"/>
  <c r="AL5045"/>
  <c r="AN5126"/>
  <c r="AO5129"/>
  <c r="W42" i="26" s="1"/>
  <c r="X5152" i="13"/>
  <c r="Y5164"/>
  <c r="O5052"/>
  <c r="W5061"/>
  <c r="Z5052"/>
  <c r="U86" i="28" l="1"/>
  <c r="U14" i="35" s="1"/>
  <c r="I86" i="28"/>
  <c r="I14" i="35" s="1"/>
  <c r="J86" i="28"/>
  <c r="J14" i="35" s="1"/>
  <c r="AP5164" i="13"/>
  <c r="AT5164" s="1"/>
  <c r="AW5164"/>
  <c r="AX5164" s="1"/>
  <c r="O43" i="28"/>
  <c r="K7026" i="13"/>
  <c r="I71" i="27"/>
  <c r="K604" i="23"/>
  <c r="AE72" i="29"/>
  <c r="AF72" s="1"/>
  <c r="X72"/>
  <c r="M7075" i="13"/>
  <c r="K72" i="27"/>
  <c r="M614" i="23"/>
  <c r="AB72" i="30"/>
  <c r="H69" i="33"/>
  <c r="AA72" i="28"/>
  <c r="AD72" s="1"/>
  <c r="W5060" i="13"/>
  <c r="M41" i="25"/>
  <c r="O312" i="23"/>
  <c r="T41" i="30"/>
  <c r="V307" i="23"/>
  <c r="F38" i="29"/>
  <c r="H276" i="23"/>
  <c r="P41" i="32"/>
  <c r="R309" i="23"/>
  <c r="N43" i="27"/>
  <c r="AA43" s="1"/>
  <c r="AD43" s="1"/>
  <c r="P324" i="23"/>
  <c r="AS5152" i="13"/>
  <c r="AV5152" s="1"/>
  <c r="AN5125"/>
  <c r="V42" i="25"/>
  <c r="W42" s="1"/>
  <c r="X322" i="23"/>
  <c r="AM7026" i="13"/>
  <c r="U71" i="27"/>
  <c r="W604" i="23"/>
  <c r="Y604" s="1"/>
  <c r="G604" i="34" s="1"/>
  <c r="AO7044" i="13"/>
  <c r="W71" i="27" s="1"/>
  <c r="J7075" i="13"/>
  <c r="H72" i="27"/>
  <c r="J614" i="23"/>
  <c r="F326" i="34"/>
  <c r="H326" s="1"/>
  <c r="L326" s="1"/>
  <c r="AG326" i="23"/>
  <c r="AH326" s="1"/>
  <c r="Z326"/>
  <c r="AD326" s="1"/>
  <c r="AP7112" i="13"/>
  <c r="AT7112" s="1"/>
  <c r="AW7112"/>
  <c r="AX7112" s="1"/>
  <c r="O72" i="28"/>
  <c r="Q615" i="23"/>
  <c r="AC615"/>
  <c r="AF615" s="1"/>
  <c r="I7075" i="13"/>
  <c r="G72" i="27"/>
  <c r="I614" i="23"/>
  <c r="AS7109" i="13"/>
  <c r="AV7109" s="1"/>
  <c r="Y7109"/>
  <c r="F616" i="34"/>
  <c r="H616" s="1"/>
  <c r="L616" s="1"/>
  <c r="Z616" i="23"/>
  <c r="AD616" s="1"/>
  <c r="AG616"/>
  <c r="AH616" s="1"/>
  <c r="L7026" i="13"/>
  <c r="J71" i="27"/>
  <c r="L604" i="23"/>
  <c r="R311"/>
  <c r="X43" i="29"/>
  <c r="AE43"/>
  <c r="AF43" s="1"/>
  <c r="H40" i="33"/>
  <c r="AB43" i="30"/>
  <c r="N7075" i="13"/>
  <c r="L72" i="27"/>
  <c r="N614" i="23"/>
  <c r="Q325"/>
  <c r="AC325"/>
  <c r="AF325" s="1"/>
  <c r="O5048" i="13"/>
  <c r="W5052"/>
  <c r="X5129"/>
  <c r="Y5152"/>
  <c r="AN5117"/>
  <c r="AO5126"/>
  <c r="AD5038"/>
  <c r="AL5042"/>
  <c r="H4804"/>
  <c r="Z5048"/>
  <c r="J86" i="27" l="1"/>
  <c r="J13" i="35" s="1"/>
  <c r="U86" i="27"/>
  <c r="U13" i="35" s="1"/>
  <c r="I86" i="27"/>
  <c r="I13" i="35" s="1"/>
  <c r="T41" i="29"/>
  <c r="V306" i="23"/>
  <c r="AP5152" i="13"/>
  <c r="AT5152" s="1"/>
  <c r="AW5152"/>
  <c r="AX5152" s="1"/>
  <c r="O43" i="27"/>
  <c r="AE72" i="28"/>
  <c r="AF72" s="1"/>
  <c r="X72"/>
  <c r="J7071" i="13"/>
  <c r="H71" i="26"/>
  <c r="J613" i="23"/>
  <c r="AM7021" i="13"/>
  <c r="U70" i="26"/>
  <c r="W603" i="23"/>
  <c r="AO7026" i="13"/>
  <c r="W70" i="26" s="1"/>
  <c r="M7071" i="13"/>
  <c r="K71" i="26"/>
  <c r="M613" i="23"/>
  <c r="X43" i="28"/>
  <c r="AE43"/>
  <c r="AF43" s="1"/>
  <c r="AA72" i="27"/>
  <c r="AD72" s="1"/>
  <c r="P41" i="31"/>
  <c r="R308" i="23"/>
  <c r="M41" i="32"/>
  <c r="O309" i="23"/>
  <c r="N7071" i="13"/>
  <c r="L71" i="26"/>
  <c r="N613" i="23"/>
  <c r="G40" i="33"/>
  <c r="AB43" i="29"/>
  <c r="F38" i="28"/>
  <c r="H275" i="23"/>
  <c r="V42" i="32"/>
  <c r="X319" i="23"/>
  <c r="Y319" s="1"/>
  <c r="G319" i="34" s="1"/>
  <c r="N42" i="26"/>
  <c r="AA42" s="1"/>
  <c r="AD42" s="1"/>
  <c r="P323" i="23"/>
  <c r="AS5129" i="13"/>
  <c r="AV5129" s="1"/>
  <c r="F325" i="34"/>
  <c r="H325" s="1"/>
  <c r="L325" s="1"/>
  <c r="AG325" i="23"/>
  <c r="AH325" s="1"/>
  <c r="Z325"/>
  <c r="AD325" s="1"/>
  <c r="L7021" i="13"/>
  <c r="J70" i="26"/>
  <c r="L603" i="23"/>
  <c r="L601" s="1"/>
  <c r="L741" s="1"/>
  <c r="AP7109" i="13"/>
  <c r="AT7109" s="1"/>
  <c r="AW7109"/>
  <c r="AX7109" s="1"/>
  <c r="O72" i="27"/>
  <c r="AC614" i="23"/>
  <c r="AF614" s="1"/>
  <c r="Q614"/>
  <c r="I7071" i="13"/>
  <c r="G71" i="26"/>
  <c r="I613" i="23"/>
  <c r="AS7075" i="13"/>
  <c r="AV7075" s="1"/>
  <c r="Y7075"/>
  <c r="F615" i="34"/>
  <c r="H615" s="1"/>
  <c r="L615" s="1"/>
  <c r="Z615" i="23"/>
  <c r="AD615" s="1"/>
  <c r="AG615"/>
  <c r="AH615" s="1"/>
  <c r="X321"/>
  <c r="Y321" s="1"/>
  <c r="Y322"/>
  <c r="G322" i="34" s="1"/>
  <c r="G321" s="1"/>
  <c r="AO5125" i="13"/>
  <c r="AC324" i="23"/>
  <c r="AF324" s="1"/>
  <c r="Q324"/>
  <c r="O311"/>
  <c r="G69" i="33"/>
  <c r="AB72" i="29"/>
  <c r="K7021" i="13"/>
  <c r="I70" i="26"/>
  <c r="K603" i="23"/>
  <c r="K601" s="1"/>
  <c r="K741" s="1"/>
  <c r="Z5045" i="13"/>
  <c r="H4801"/>
  <c r="AD5034"/>
  <c r="AL5038"/>
  <c r="AN5113"/>
  <c r="AO5117"/>
  <c r="W42" i="32" s="1"/>
  <c r="X5126" i="13"/>
  <c r="Y5129"/>
  <c r="O5045"/>
  <c r="W5048"/>
  <c r="I85" i="26" l="1"/>
  <c r="I12" i="35" s="1"/>
  <c r="I17" s="1"/>
  <c r="I20" s="1"/>
  <c r="J85" i="26"/>
  <c r="J12" i="35" s="1"/>
  <c r="J17" s="1"/>
  <c r="J20" s="1"/>
  <c r="U85" i="26"/>
  <c r="U12" i="35" s="1"/>
  <c r="U17" s="1"/>
  <c r="U20" s="1"/>
  <c r="AP7075" i="13"/>
  <c r="AT7075" s="1"/>
  <c r="AW7075"/>
  <c r="AX7075" s="1"/>
  <c r="O71" i="26"/>
  <c r="AC613" i="23"/>
  <c r="AF613" s="1"/>
  <c r="Q613"/>
  <c r="I7061" i="13"/>
  <c r="I7070"/>
  <c r="G71" i="25"/>
  <c r="G85" s="1"/>
  <c r="I612" i="23"/>
  <c r="AS7071" i="13"/>
  <c r="AV7071" s="1"/>
  <c r="Y7071"/>
  <c r="N7061"/>
  <c r="N7070"/>
  <c r="L71" i="25"/>
  <c r="N612" i="23"/>
  <c r="N611" s="1"/>
  <c r="M7061" i="13"/>
  <c r="M7070"/>
  <c r="K71" i="25"/>
  <c r="M612" i="23"/>
  <c r="M611" s="1"/>
  <c r="W601"/>
  <c r="W741" s="1"/>
  <c r="Y603"/>
  <c r="G603" i="34" s="1"/>
  <c r="G601" s="1"/>
  <c r="AO7021" i="13"/>
  <c r="AB72" i="28"/>
  <c r="F69" i="33"/>
  <c r="AE43" i="27"/>
  <c r="AF43" s="1"/>
  <c r="X43"/>
  <c r="X5125" i="13"/>
  <c r="N42" i="25"/>
  <c r="P322" i="23"/>
  <c r="AS5126" i="13"/>
  <c r="AV5126" s="1"/>
  <c r="V42" i="31"/>
  <c r="X318" i="23"/>
  <c r="Y318" s="1"/>
  <c r="G318" i="34" s="1"/>
  <c r="P41" i="30"/>
  <c r="R307" i="23"/>
  <c r="M41" i="31"/>
  <c r="O308" i="23"/>
  <c r="AP5129" i="13"/>
  <c r="AT5129" s="1"/>
  <c r="AW5129"/>
  <c r="AX5129" s="1"/>
  <c r="O42" i="26"/>
  <c r="T41" i="28"/>
  <c r="V305" i="23"/>
  <c r="F38" i="27"/>
  <c r="H274" i="23"/>
  <c r="F324" i="34"/>
  <c r="H324" s="1"/>
  <c r="L324" s="1"/>
  <c r="AG324" i="23"/>
  <c r="AH324" s="1"/>
  <c r="Z324"/>
  <c r="AD324" s="1"/>
  <c r="AA71" i="26"/>
  <c r="AD71" s="1"/>
  <c r="F614" i="34"/>
  <c r="H614" s="1"/>
  <c r="L614" s="1"/>
  <c r="Z614" i="23"/>
  <c r="AD614" s="1"/>
  <c r="AG614"/>
  <c r="AH614" s="1"/>
  <c r="X72" i="27"/>
  <c r="AE72"/>
  <c r="AF72" s="1"/>
  <c r="Q323" i="23"/>
  <c r="AC323"/>
  <c r="AF323" s="1"/>
  <c r="F40" i="33"/>
  <c r="AB43" i="28"/>
  <c r="J7061" i="13"/>
  <c r="J7070"/>
  <c r="H71" i="25"/>
  <c r="J612" i="23"/>
  <c r="J611" s="1"/>
  <c r="O5042" i="13"/>
  <c r="W5045"/>
  <c r="X5117"/>
  <c r="Y5126"/>
  <c r="AN5110"/>
  <c r="AO5113"/>
  <c r="W42" i="31" s="1"/>
  <c r="AD4999" i="13"/>
  <c r="AL5034"/>
  <c r="H4767"/>
  <c r="Z5042"/>
  <c r="K85" i="25" l="1"/>
  <c r="K11" i="35" s="1"/>
  <c r="L85" i="25"/>
  <c r="L11" i="35" s="1"/>
  <c r="H85" i="25"/>
  <c r="H11" i="35" s="1"/>
  <c r="J7057" i="13"/>
  <c r="H71" i="32"/>
  <c r="J609" i="23"/>
  <c r="F323" i="34"/>
  <c r="H323" s="1"/>
  <c r="L323" s="1"/>
  <c r="AG323" i="23"/>
  <c r="AH323" s="1"/>
  <c r="Z323"/>
  <c r="AD323" s="1"/>
  <c r="E69" i="33"/>
  <c r="AB72" i="27"/>
  <c r="X42" i="26"/>
  <c r="AE42"/>
  <c r="AF42" s="1"/>
  <c r="AV5125" i="13"/>
  <c r="AA42" i="25"/>
  <c r="AD42" s="1"/>
  <c r="O42"/>
  <c r="E40" i="33"/>
  <c r="AB43" i="27"/>
  <c r="AP7071" i="13"/>
  <c r="AW7071"/>
  <c r="AW7070" s="1"/>
  <c r="I611" i="23"/>
  <c r="Q612"/>
  <c r="AC612"/>
  <c r="AF612" s="1"/>
  <c r="AS7070" i="13"/>
  <c r="Y7070"/>
  <c r="F613" i="34"/>
  <c r="H613" s="1"/>
  <c r="L613" s="1"/>
  <c r="Z613" i="23"/>
  <c r="AD613" s="1"/>
  <c r="AG613"/>
  <c r="AH613" s="1"/>
  <c r="AE71" i="26"/>
  <c r="AF71" s="1"/>
  <c r="X71"/>
  <c r="F37"/>
  <c r="H273" i="23"/>
  <c r="V42" i="30"/>
  <c r="X317" i="23"/>
  <c r="Y317" s="1"/>
  <c r="G317" i="34" s="1"/>
  <c r="N42" i="32"/>
  <c r="AA42" s="1"/>
  <c r="AD42" s="1"/>
  <c r="P319" i="23"/>
  <c r="AS5117" i="13"/>
  <c r="AV5117" s="1"/>
  <c r="P41" i="29"/>
  <c r="R306" i="23"/>
  <c r="T41" i="27"/>
  <c r="V304" i="23"/>
  <c r="AP5126" i="13"/>
  <c r="AW5126"/>
  <c r="AW5125" s="1"/>
  <c r="M41" i="30"/>
  <c r="O307" i="23"/>
  <c r="P321"/>
  <c r="Q322"/>
  <c r="AC322"/>
  <c r="AF322" s="1"/>
  <c r="AS5125" i="13"/>
  <c r="Y5125"/>
  <c r="Y601" i="23"/>
  <c r="M7057" i="13"/>
  <c r="K71" i="32"/>
  <c r="M609" i="23"/>
  <c r="N7057" i="13"/>
  <c r="L71" i="32"/>
  <c r="N609" i="23"/>
  <c r="AV7070" i="13"/>
  <c r="O71" i="25"/>
  <c r="AA71"/>
  <c r="AD71" s="1"/>
  <c r="G11" i="35"/>
  <c r="I7057" i="13"/>
  <c r="G71" i="32"/>
  <c r="G86" s="1"/>
  <c r="I609" i="23"/>
  <c r="AS7061" i="13"/>
  <c r="AV7061" s="1"/>
  <c r="Y7061"/>
  <c r="Z5038"/>
  <c r="H4764"/>
  <c r="AL4999"/>
  <c r="AD4996"/>
  <c r="AD4995" s="1"/>
  <c r="AN5107"/>
  <c r="AO5110"/>
  <c r="W42" i="30" s="1"/>
  <c r="X5113" i="13"/>
  <c r="Y5117"/>
  <c r="O5038"/>
  <c r="W5042"/>
  <c r="K86" i="32" l="1"/>
  <c r="K19" i="35" s="1"/>
  <c r="H86" i="32"/>
  <c r="H19" i="35" s="1"/>
  <c r="L86" i="32"/>
  <c r="L19" i="35" s="1"/>
  <c r="AX7071" i="13"/>
  <c r="AX7070" s="1"/>
  <c r="M41" i="29"/>
  <c r="O306" i="23"/>
  <c r="AP5117" i="13"/>
  <c r="AT5117" s="1"/>
  <c r="O42" i="32"/>
  <c r="H4763" i="13"/>
  <c r="F37" i="25"/>
  <c r="H272" i="23"/>
  <c r="AP7061" i="13"/>
  <c r="AT7061" s="1"/>
  <c r="AW7061"/>
  <c r="AX7061" s="1"/>
  <c r="O71" i="32"/>
  <c r="AC609" i="23"/>
  <c r="AF609" s="1"/>
  <c r="Q609"/>
  <c r="I7054" i="13"/>
  <c r="G71" i="31"/>
  <c r="G86" s="1"/>
  <c r="I608" i="23"/>
  <c r="AS7057" i="13"/>
  <c r="AV7057" s="1"/>
  <c r="Y7057"/>
  <c r="N7054"/>
  <c r="L71" i="31"/>
  <c r="N608" i="23"/>
  <c r="F322" i="34"/>
  <c r="Z322" i="23"/>
  <c r="AG322"/>
  <c r="AG321" s="1"/>
  <c r="AT5126" i="13"/>
  <c r="AP5125"/>
  <c r="AC319" i="23"/>
  <c r="AF319" s="1"/>
  <c r="Q319"/>
  <c r="Q611"/>
  <c r="AC611"/>
  <c r="AT7071" i="13"/>
  <c r="AP7070"/>
  <c r="D40" i="33"/>
  <c r="AB42" i="26"/>
  <c r="J7054" i="13"/>
  <c r="H71" i="31"/>
  <c r="J608" i="23"/>
  <c r="AX5126" i="13"/>
  <c r="AX5125" s="1"/>
  <c r="N42" i="31"/>
  <c r="AA42" s="1"/>
  <c r="AD42" s="1"/>
  <c r="P318" i="23"/>
  <c r="AS5113" i="13"/>
  <c r="AV5113" s="1"/>
  <c r="V42" i="29"/>
  <c r="X316" i="23"/>
  <c r="Y316" s="1"/>
  <c r="G316" i="34" s="1"/>
  <c r="T40" i="26"/>
  <c r="V303" i="23"/>
  <c r="P41" i="28"/>
  <c r="R305" i="23"/>
  <c r="AA71" i="32"/>
  <c r="AD71" s="1"/>
  <c r="G19" i="35"/>
  <c r="AE71" i="25"/>
  <c r="AF71" s="1"/>
  <c r="X71"/>
  <c r="M7054" i="13"/>
  <c r="K71" i="31"/>
  <c r="M608" i="23"/>
  <c r="AF321"/>
  <c r="Q321"/>
  <c r="AC321"/>
  <c r="AB71" i="26"/>
  <c r="D69" i="33"/>
  <c r="F612" i="34"/>
  <c r="AG612" i="23"/>
  <c r="AH612" s="1"/>
  <c r="Z612"/>
  <c r="X42" i="25"/>
  <c r="AE42"/>
  <c r="AF42" s="1"/>
  <c r="O5034" i="13"/>
  <c r="W5038"/>
  <c r="X5110"/>
  <c r="Y5113"/>
  <c r="AN5103"/>
  <c r="AO5107"/>
  <c r="W42" i="29" s="1"/>
  <c r="Z5034" i="13"/>
  <c r="AD4981"/>
  <c r="AL4996"/>
  <c r="H4749"/>
  <c r="K86" i="31" l="1"/>
  <c r="K18" i="35" s="1"/>
  <c r="H86" i="31"/>
  <c r="H18" i="35" s="1"/>
  <c r="L86" i="31"/>
  <c r="L18" i="35" s="1"/>
  <c r="AH322" i="23"/>
  <c r="AH321" s="1"/>
  <c r="P41" i="27"/>
  <c r="R304" i="23"/>
  <c r="AD612"/>
  <c r="Z611"/>
  <c r="F611" i="34"/>
  <c r="H612"/>
  <c r="C69" i="33"/>
  <c r="K69" s="1"/>
  <c r="P69" s="1"/>
  <c r="AB71" i="25"/>
  <c r="AG319" i="23"/>
  <c r="AH319" s="1"/>
  <c r="Z319"/>
  <c r="AD319" s="1"/>
  <c r="F319" i="34"/>
  <c r="H319" s="1"/>
  <c r="L319" s="1"/>
  <c r="H322"/>
  <c r="F321"/>
  <c r="AP7057" i="13"/>
  <c r="AT7057" s="1"/>
  <c r="AW7057"/>
  <c r="AX7057" s="1"/>
  <c r="O71" i="31"/>
  <c r="Q608" i="23"/>
  <c r="AC608"/>
  <c r="AF608" s="1"/>
  <c r="I7051" i="13"/>
  <c r="G71" i="30"/>
  <c r="G86" s="1"/>
  <c r="I607" i="23"/>
  <c r="AS7054" i="13"/>
  <c r="AV7054" s="1"/>
  <c r="Y7054"/>
  <c r="H271" i="23"/>
  <c r="X42" i="32"/>
  <c r="AE42"/>
  <c r="AF42" s="1"/>
  <c r="AL4995" i="13"/>
  <c r="T40" i="25"/>
  <c r="V302" i="23"/>
  <c r="V301" s="1"/>
  <c r="V42" i="28"/>
  <c r="X315" i="23"/>
  <c r="Y315" s="1"/>
  <c r="G315" i="34" s="1"/>
  <c r="N42" i="30"/>
  <c r="AA42" s="1"/>
  <c r="AD42" s="1"/>
  <c r="P317" i="23"/>
  <c r="AS5110" i="13"/>
  <c r="AV5110" s="1"/>
  <c r="H4745"/>
  <c r="F37" i="32"/>
  <c r="H269" i="23"/>
  <c r="AP5113" i="13"/>
  <c r="AT5113" s="1"/>
  <c r="AW5113"/>
  <c r="AX5113" s="1"/>
  <c r="O42" i="31"/>
  <c r="M41" i="28"/>
  <c r="O305" i="23"/>
  <c r="C40" i="33"/>
  <c r="K40" s="1"/>
  <c r="P40" s="1"/>
  <c r="AB42" i="25"/>
  <c r="M7051" i="13"/>
  <c r="K71" i="30"/>
  <c r="M607" i="23"/>
  <c r="Q318"/>
  <c r="AC318"/>
  <c r="AF318" s="1"/>
  <c r="J7051" i="13"/>
  <c r="H71" i="30"/>
  <c r="J607" i="23"/>
  <c r="AD322"/>
  <c r="AD321" s="1"/>
  <c r="Z321"/>
  <c r="N7051" i="13"/>
  <c r="L71" i="30"/>
  <c r="N607" i="23"/>
  <c r="AA71" i="31"/>
  <c r="AD71" s="1"/>
  <c r="G18" i="35"/>
  <c r="F609" i="34"/>
  <c r="H609" s="1"/>
  <c r="L609" s="1"/>
  <c r="Z609" i="23"/>
  <c r="AD609" s="1"/>
  <c r="AG609"/>
  <c r="AH609" s="1"/>
  <c r="AE71" i="32"/>
  <c r="AF71" s="1"/>
  <c r="X71"/>
  <c r="H4742" i="13"/>
  <c r="Z4999"/>
  <c r="AN5099"/>
  <c r="AO5103"/>
  <c r="W42" i="28" s="1"/>
  <c r="X5107" i="13"/>
  <c r="Y5110"/>
  <c r="O4999"/>
  <c r="W5034"/>
  <c r="AD4977"/>
  <c r="AL4981"/>
  <c r="L86" i="30" l="1"/>
  <c r="L16" i="35" s="1"/>
  <c r="K86" i="30"/>
  <c r="K16" i="35" s="1"/>
  <c r="H86" i="30"/>
  <c r="H16" i="35" s="1"/>
  <c r="M41" i="27"/>
  <c r="O304" i="23"/>
  <c r="AP5110" i="13"/>
  <c r="AT5110" s="1"/>
  <c r="AW5110"/>
  <c r="AX5110" s="1"/>
  <c r="O42" i="30"/>
  <c r="N42" i="29"/>
  <c r="AA42" s="1"/>
  <c r="AD42" s="1"/>
  <c r="P316" i="23"/>
  <c r="AS5107" i="13"/>
  <c r="AV5107" s="1"/>
  <c r="V42" i="27"/>
  <c r="X314" i="23"/>
  <c r="Y314" s="1"/>
  <c r="G314" i="34" s="1"/>
  <c r="F37" i="30"/>
  <c r="H267" i="23"/>
  <c r="J68" i="33"/>
  <c r="AB71" i="32"/>
  <c r="J7048" i="13"/>
  <c r="H71" i="29"/>
  <c r="J606" i="23"/>
  <c r="F318" i="34"/>
  <c r="H318" s="1"/>
  <c r="L318" s="1"/>
  <c r="Z318" i="23"/>
  <c r="AD318" s="1"/>
  <c r="AG318"/>
  <c r="AH318" s="1"/>
  <c r="AB42" i="32"/>
  <c r="J39" i="33"/>
  <c r="AP7054" i="13"/>
  <c r="AT7054" s="1"/>
  <c r="AW7054"/>
  <c r="AX7054" s="1"/>
  <c r="O71" i="30"/>
  <c r="Q607" i="23"/>
  <c r="AC607"/>
  <c r="AF607" s="1"/>
  <c r="I7048" i="13"/>
  <c r="G71" i="29"/>
  <c r="G86" s="1"/>
  <c r="I606" i="23"/>
  <c r="AS7051" i="13"/>
  <c r="AV7051" s="1"/>
  <c r="Y7051"/>
  <c r="F608" i="34"/>
  <c r="H608" s="1"/>
  <c r="L608" s="1"/>
  <c r="Z608" i="23"/>
  <c r="AD608" s="1"/>
  <c r="AG608"/>
  <c r="AH608" s="1"/>
  <c r="T40" i="32"/>
  <c r="V299" i="23"/>
  <c r="P40" i="26"/>
  <c r="R303" i="23"/>
  <c r="N7048" i="13"/>
  <c r="L71" i="29"/>
  <c r="N606" i="23"/>
  <c r="M7048" i="13"/>
  <c r="K71" i="29"/>
  <c r="M606" i="23"/>
  <c r="AE42" i="31"/>
  <c r="AF42" s="1"/>
  <c r="X42"/>
  <c r="F37"/>
  <c r="H268" i="23"/>
  <c r="Q317"/>
  <c r="AC317"/>
  <c r="AF317" s="1"/>
  <c r="AA71" i="30"/>
  <c r="AD71" s="1"/>
  <c r="G16" i="35"/>
  <c r="AE71" i="31"/>
  <c r="AF71" s="1"/>
  <c r="X71"/>
  <c r="N321" i="34"/>
  <c r="M322" s="1"/>
  <c r="H321"/>
  <c r="L321" s="1"/>
  <c r="L322"/>
  <c r="N611"/>
  <c r="M612" s="1"/>
  <c r="L612"/>
  <c r="H611"/>
  <c r="L611" s="1"/>
  <c r="AD4974" i="13"/>
  <c r="AL4977"/>
  <c r="W4999"/>
  <c r="O4996"/>
  <c r="O4995" s="1"/>
  <c r="X5103"/>
  <c r="Y5107"/>
  <c r="AN5065"/>
  <c r="AO5099"/>
  <c r="W42" i="27" s="1"/>
  <c r="Z4996" i="13"/>
  <c r="H4739"/>
  <c r="L86" i="29" l="1"/>
  <c r="L15" i="35" s="1"/>
  <c r="K86" i="29"/>
  <c r="K15" i="35" s="1"/>
  <c r="H86" i="29"/>
  <c r="H15" i="35" s="1"/>
  <c r="Z4995" i="13"/>
  <c r="P40" i="25"/>
  <c r="R302" i="23"/>
  <c r="F37" i="29"/>
  <c r="H266" i="23"/>
  <c r="AP5107" i="13"/>
  <c r="AT5107" s="1"/>
  <c r="AW5107"/>
  <c r="AX5107" s="1"/>
  <c r="O42" i="29"/>
  <c r="T40" i="31"/>
  <c r="V298" i="23"/>
  <c r="F317" i="34"/>
  <c r="H317" s="1"/>
  <c r="L317" s="1"/>
  <c r="Z317" i="23"/>
  <c r="AD317" s="1"/>
  <c r="AG317"/>
  <c r="AH317" s="1"/>
  <c r="I39" i="33"/>
  <c r="AB42" i="31"/>
  <c r="M7044" i="13"/>
  <c r="K71" i="28"/>
  <c r="M605" i="23"/>
  <c r="AA71" i="29"/>
  <c r="AD71" s="1"/>
  <c r="G15" i="35"/>
  <c r="X71" i="30"/>
  <c r="AE71"/>
  <c r="AF71" s="1"/>
  <c r="J7044" i="13"/>
  <c r="H71" i="28"/>
  <c r="J605" i="23"/>
  <c r="V41" i="26"/>
  <c r="X313" i="23"/>
  <c r="Y313" s="1"/>
  <c r="G313" i="34" s="1"/>
  <c r="N42" i="28"/>
  <c r="AA42" s="1"/>
  <c r="AD42" s="1"/>
  <c r="P315" i="23"/>
  <c r="AS5103" i="13"/>
  <c r="AV5103" s="1"/>
  <c r="M40" i="26"/>
  <c r="O303" i="23"/>
  <c r="AB71" i="31"/>
  <c r="I68" i="33"/>
  <c r="N7044" i="13"/>
  <c r="L71" i="28"/>
  <c r="N605" i="23"/>
  <c r="AP7051" i="13"/>
  <c r="AT7051" s="1"/>
  <c r="AW7051"/>
  <c r="AX7051" s="1"/>
  <c r="O71" i="29"/>
  <c r="Q606" i="23"/>
  <c r="AC606"/>
  <c r="AF606" s="1"/>
  <c r="I7044" i="13"/>
  <c r="G71" i="28"/>
  <c r="G86" s="1"/>
  <c r="I605" i="23"/>
  <c r="AS7048" i="13"/>
  <c r="AV7048" s="1"/>
  <c r="Y7048"/>
  <c r="F607" i="34"/>
  <c r="H607" s="1"/>
  <c r="L607" s="1"/>
  <c r="Z607" i="23"/>
  <c r="AD607" s="1"/>
  <c r="AG607"/>
  <c r="AH607" s="1"/>
  <c r="Q316"/>
  <c r="AC316"/>
  <c r="AF316" s="1"/>
  <c r="AE42" i="30"/>
  <c r="AF42" s="1"/>
  <c r="X42"/>
  <c r="H4735" i="13"/>
  <c r="AN5061"/>
  <c r="AO5065"/>
  <c r="W41" i="26" s="1"/>
  <c r="X5099" i="13"/>
  <c r="Y5103"/>
  <c r="AD4971"/>
  <c r="AL4974"/>
  <c r="Z4981"/>
  <c r="O4981"/>
  <c r="W4996"/>
  <c r="K86" i="28" l="1"/>
  <c r="K14" i="35" s="1"/>
  <c r="L86" i="28"/>
  <c r="L14" i="35" s="1"/>
  <c r="H86" i="28"/>
  <c r="H14" i="35" s="1"/>
  <c r="W4995" i="13"/>
  <c r="M40" i="25"/>
  <c r="O302" i="23"/>
  <c r="V41" i="25"/>
  <c r="W41" s="1"/>
  <c r="X312" i="23"/>
  <c r="AN5060" i="13"/>
  <c r="AO5060" s="1"/>
  <c r="AA71" i="28"/>
  <c r="AD71" s="1"/>
  <c r="G14" i="35"/>
  <c r="AE71" i="29"/>
  <c r="AF71" s="1"/>
  <c r="X71"/>
  <c r="AC315" i="23"/>
  <c r="AF315" s="1"/>
  <c r="Q315"/>
  <c r="M7026" i="13"/>
  <c r="K71" i="27"/>
  <c r="M604" i="23"/>
  <c r="X42" i="29"/>
  <c r="AE42"/>
  <c r="AF42" s="1"/>
  <c r="R301" i="23"/>
  <c r="P40" i="32"/>
  <c r="R299" i="23"/>
  <c r="N42" i="27"/>
  <c r="AA42" s="1"/>
  <c r="AD42" s="1"/>
  <c r="P314" i="23"/>
  <c r="AS5099" i="13"/>
  <c r="AV5099" s="1"/>
  <c r="H39" i="33"/>
  <c r="AB42" i="30"/>
  <c r="T40"/>
  <c r="V297" i="23"/>
  <c r="AP5103" i="13"/>
  <c r="AT5103" s="1"/>
  <c r="AW5103"/>
  <c r="AX5103" s="1"/>
  <c r="O42" i="28"/>
  <c r="F37"/>
  <c r="H265" i="23"/>
  <c r="F316" i="34"/>
  <c r="H316" s="1"/>
  <c r="L316" s="1"/>
  <c r="Z316" i="23"/>
  <c r="AD316" s="1"/>
  <c r="AG316"/>
  <c r="AH316" s="1"/>
  <c r="AP7048" i="13"/>
  <c r="AT7048" s="1"/>
  <c r="AW7048"/>
  <c r="AX7048" s="1"/>
  <c r="O71" i="28"/>
  <c r="AC605" i="23"/>
  <c r="AF605" s="1"/>
  <c r="Q605"/>
  <c r="I7026" i="13"/>
  <c r="G71" i="27"/>
  <c r="G86" s="1"/>
  <c r="I604" i="23"/>
  <c r="AS7044" i="13"/>
  <c r="AV7044" s="1"/>
  <c r="Y7044"/>
  <c r="F606" i="34"/>
  <c r="H606" s="1"/>
  <c r="L606" s="1"/>
  <c r="Z606" i="23"/>
  <c r="AD606" s="1"/>
  <c r="AG606"/>
  <c r="AH606" s="1"/>
  <c r="N7026" i="13"/>
  <c r="L71" i="27"/>
  <c r="N604" i="23"/>
  <c r="J7026" i="13"/>
  <c r="H71" i="27"/>
  <c r="J604" i="23"/>
  <c r="H68" i="33"/>
  <c r="AB71" i="30"/>
  <c r="Z4977" i="13"/>
  <c r="AD4967"/>
  <c r="AL4971"/>
  <c r="X5065"/>
  <c r="Y5099"/>
  <c r="AN5052"/>
  <c r="AO5061"/>
  <c r="H4723"/>
  <c r="O4977"/>
  <c r="W4981"/>
  <c r="L86" i="27" l="1"/>
  <c r="L13" i="35" s="1"/>
  <c r="H86" i="27"/>
  <c r="H13" i="35" s="1"/>
  <c r="K86" i="27"/>
  <c r="K13" i="35" s="1"/>
  <c r="O301" i="23"/>
  <c r="AP5099" i="13"/>
  <c r="AT5099" s="1"/>
  <c r="AW5099"/>
  <c r="AX5099" s="1"/>
  <c r="O42" i="27"/>
  <c r="T40" i="29"/>
  <c r="V296" i="23"/>
  <c r="P40" i="31"/>
  <c r="R298" i="23"/>
  <c r="J7021" i="13"/>
  <c r="H70" i="26"/>
  <c r="J603" i="23"/>
  <c r="J601" s="1"/>
  <c r="J741" s="1"/>
  <c r="AA71" i="27"/>
  <c r="AD71" s="1"/>
  <c r="G13" i="35"/>
  <c r="F605" i="34"/>
  <c r="H605" s="1"/>
  <c r="L605" s="1"/>
  <c r="Z605" i="23"/>
  <c r="AD605" s="1"/>
  <c r="AG605"/>
  <c r="AH605" s="1"/>
  <c r="AE71" i="28"/>
  <c r="AF71" s="1"/>
  <c r="X71"/>
  <c r="G39" i="33"/>
  <c r="AB42" i="29"/>
  <c r="F315" i="34"/>
  <c r="H315" s="1"/>
  <c r="L315" s="1"/>
  <c r="AG315" i="23"/>
  <c r="AH315" s="1"/>
  <c r="Z315"/>
  <c r="AD315" s="1"/>
  <c r="AB71" i="29"/>
  <c r="G68" i="33"/>
  <c r="M40" i="32"/>
  <c r="O299" i="23"/>
  <c r="F37" i="27"/>
  <c r="H264" i="23"/>
  <c r="V41" i="32"/>
  <c r="X309" i="23"/>
  <c r="Y309" s="1"/>
  <c r="G309" i="34" s="1"/>
  <c r="N41" i="26"/>
  <c r="AA41" s="1"/>
  <c r="AD41" s="1"/>
  <c r="P313" i="23"/>
  <c r="AS5065" i="13"/>
  <c r="AV5065" s="1"/>
  <c r="N7021"/>
  <c r="L70" i="26"/>
  <c r="N603" i="23"/>
  <c r="N601" s="1"/>
  <c r="N741" s="1"/>
  <c r="AP7044" i="13"/>
  <c r="AT7044" s="1"/>
  <c r="AW7044"/>
  <c r="AX7044" s="1"/>
  <c r="O71" i="27"/>
  <c r="Q604" i="23"/>
  <c r="AC604"/>
  <c r="AF604" s="1"/>
  <c r="I7021" i="13"/>
  <c r="G70" i="26"/>
  <c r="G85" s="1"/>
  <c r="I603" i="23"/>
  <c r="AS7026" i="13"/>
  <c r="AV7026" s="1"/>
  <c r="AV7021" s="1"/>
  <c r="Y7026"/>
  <c r="X42" i="28"/>
  <c r="AE42"/>
  <c r="AF42" s="1"/>
  <c r="AC314" i="23"/>
  <c r="AF314" s="1"/>
  <c r="Q314"/>
  <c r="M7021" i="13"/>
  <c r="K70" i="26"/>
  <c r="M603" i="23"/>
  <c r="M601" s="1"/>
  <c r="M741" s="1"/>
  <c r="X311"/>
  <c r="Y311" s="1"/>
  <c r="Y312"/>
  <c r="G312" i="34" s="1"/>
  <c r="G311" s="1"/>
  <c r="O4974" i="13"/>
  <c r="W4977"/>
  <c r="H4686"/>
  <c r="AN5048"/>
  <c r="AO5052"/>
  <c r="W41" i="32" s="1"/>
  <c r="X5061" i="13"/>
  <c r="Y5065"/>
  <c r="AD4963"/>
  <c r="AL4967"/>
  <c r="Z4974"/>
  <c r="K85" i="26" l="1"/>
  <c r="K12" i="35" s="1"/>
  <c r="K17" s="1"/>
  <c r="K20" s="1"/>
  <c r="L85" i="26"/>
  <c r="L12" i="35" s="1"/>
  <c r="L17" s="1"/>
  <c r="L20" s="1"/>
  <c r="H85" i="26"/>
  <c r="H12" i="35" s="1"/>
  <c r="H17" s="1"/>
  <c r="H20" s="1"/>
  <c r="P40" i="30"/>
  <c r="R297" i="23"/>
  <c r="V41" i="31"/>
  <c r="X308" i="23"/>
  <c r="Y308" s="1"/>
  <c r="G308" i="34" s="1"/>
  <c r="F314"/>
  <c r="H314" s="1"/>
  <c r="L314" s="1"/>
  <c r="AG314" i="23"/>
  <c r="AH314" s="1"/>
  <c r="Z314"/>
  <c r="AD314" s="1"/>
  <c r="AP7026" i="13"/>
  <c r="AW7026"/>
  <c r="O70" i="26"/>
  <c r="I601" i="23"/>
  <c r="I741" s="1"/>
  <c r="Q603"/>
  <c r="AC603"/>
  <c r="AF603" s="1"/>
  <c r="AF601" s="1"/>
  <c r="AS7021" i="13"/>
  <c r="Y7021"/>
  <c r="F604" i="34"/>
  <c r="H604" s="1"/>
  <c r="L604" s="1"/>
  <c r="Z604" i="23"/>
  <c r="AD604" s="1"/>
  <c r="AG604"/>
  <c r="AH604" s="1"/>
  <c r="AC313"/>
  <c r="AF313" s="1"/>
  <c r="Q313"/>
  <c r="N41" i="25"/>
  <c r="P312" i="23"/>
  <c r="AS5061" i="13"/>
  <c r="AV5061" s="1"/>
  <c r="X5060"/>
  <c r="M40" i="31"/>
  <c r="O298" i="23"/>
  <c r="T40" i="28"/>
  <c r="V295" i="23"/>
  <c r="AP5065" i="13"/>
  <c r="AT5065" s="1"/>
  <c r="AW5065"/>
  <c r="AX5065" s="1"/>
  <c r="O41" i="26"/>
  <c r="F36"/>
  <c r="H263" i="23"/>
  <c r="F39" i="33"/>
  <c r="AB42" i="28"/>
  <c r="AA70" i="26"/>
  <c r="AD70" s="1"/>
  <c r="G12" i="35"/>
  <c r="G17" s="1"/>
  <c r="G20" s="1"/>
  <c r="X71" i="27"/>
  <c r="AE71"/>
  <c r="AF71" s="1"/>
  <c r="F68" i="33"/>
  <c r="AB71" i="28"/>
  <c r="X42" i="27"/>
  <c r="AE42"/>
  <c r="AF42" s="1"/>
  <c r="Z4971" i="13"/>
  <c r="AD4912"/>
  <c r="AL4963"/>
  <c r="X5052"/>
  <c r="Y5061"/>
  <c r="AN5045"/>
  <c r="AO5048"/>
  <c r="W41" i="31" s="1"/>
  <c r="H4678" i="13"/>
  <c r="O4971"/>
  <c r="W4974"/>
  <c r="H4677" l="1"/>
  <c r="F36" i="25"/>
  <c r="H262" i="23"/>
  <c r="V41" i="30"/>
  <c r="X307" i="23"/>
  <c r="Y307" s="1"/>
  <c r="G307" i="34" s="1"/>
  <c r="N41" i="32"/>
  <c r="AA41" s="1"/>
  <c r="AD41" s="1"/>
  <c r="P309" i="23"/>
  <c r="AS5052" i="13"/>
  <c r="AV5052" s="1"/>
  <c r="AP5061"/>
  <c r="AW5061"/>
  <c r="AX5061" s="1"/>
  <c r="T40" i="27"/>
  <c r="V294" i="23"/>
  <c r="P40" i="29"/>
  <c r="R296" i="23"/>
  <c r="AB42" i="27"/>
  <c r="E39" i="33"/>
  <c r="AB71" i="27"/>
  <c r="E68" i="33"/>
  <c r="AE41" i="26"/>
  <c r="AF41" s="1"/>
  <c r="X41"/>
  <c r="Y5060" i="13"/>
  <c r="AS5060"/>
  <c r="P311" i="23"/>
  <c r="Q312"/>
  <c r="AC312"/>
  <c r="AF312" s="1"/>
  <c r="F313" i="34"/>
  <c r="H313" s="1"/>
  <c r="L313" s="1"/>
  <c r="AG313" i="23"/>
  <c r="AH313" s="1"/>
  <c r="Z313"/>
  <c r="AD313" s="1"/>
  <c r="AC601"/>
  <c r="Q601"/>
  <c r="AX7026" i="13"/>
  <c r="AX7021" s="1"/>
  <c r="AW7021"/>
  <c r="M40" i="30"/>
  <c r="O297" i="23"/>
  <c r="AV5060" i="13"/>
  <c r="AA41" i="25"/>
  <c r="AD41" s="1"/>
  <c r="O41"/>
  <c r="F603" i="34"/>
  <c r="Z603" i="23"/>
  <c r="AG603"/>
  <c r="X70" i="26"/>
  <c r="AE70"/>
  <c r="AF70" s="1"/>
  <c r="AT7026" i="13"/>
  <c r="AP7021"/>
  <c r="O4967"/>
  <c r="W4971"/>
  <c r="AN5042"/>
  <c r="AO5045"/>
  <c r="W41" i="30" s="1"/>
  <c r="X5048" i="13"/>
  <c r="Y5052"/>
  <c r="AL4912"/>
  <c r="AD4903"/>
  <c r="Z4967"/>
  <c r="H4668"/>
  <c r="N41" i="31" l="1"/>
  <c r="AA41" s="1"/>
  <c r="AD41" s="1"/>
  <c r="P308" i="23"/>
  <c r="AS5048" i="13"/>
  <c r="AV5048" s="1"/>
  <c r="D68" i="33"/>
  <c r="K68" s="1"/>
  <c r="P68" s="1"/>
  <c r="AB70" i="26"/>
  <c r="H4664" i="13"/>
  <c r="F36" i="32"/>
  <c r="H259" i="23"/>
  <c r="AP5052" i="13"/>
  <c r="AT5052" s="1"/>
  <c r="AW5052"/>
  <c r="AX5052" s="1"/>
  <c r="O41" i="32"/>
  <c r="M40" i="29"/>
  <c r="O296" i="23"/>
  <c r="AH603"/>
  <c r="AH601" s="1"/>
  <c r="AG601"/>
  <c r="H603" i="34"/>
  <c r="F601"/>
  <c r="F312"/>
  <c r="AG312" i="23"/>
  <c r="AG311" s="1"/>
  <c r="Z312"/>
  <c r="D39" i="33"/>
  <c r="AB41" i="26"/>
  <c r="P40" i="28"/>
  <c r="R295" i="23"/>
  <c r="T39" i="26"/>
  <c r="V293" i="23"/>
  <c r="V41" i="29"/>
  <c r="X306" i="23"/>
  <c r="Y306" s="1"/>
  <c r="G306" i="34" s="1"/>
  <c r="AD603" i="23"/>
  <c r="AD601" s="1"/>
  <c r="Z601"/>
  <c r="AE41" i="25"/>
  <c r="AF41" s="1"/>
  <c r="X41"/>
  <c r="AF311" i="23"/>
  <c r="Q311"/>
  <c r="AC311"/>
  <c r="AT5061" i="13"/>
  <c r="AP5060"/>
  <c r="Q309" i="23"/>
  <c r="AC309"/>
  <c r="AF309" s="1"/>
  <c r="H261"/>
  <c r="H4661" i="13"/>
  <c r="Z4963"/>
  <c r="X5045"/>
  <c r="Y5048"/>
  <c r="AN5038"/>
  <c r="AO5042"/>
  <c r="W41" i="29" s="1"/>
  <c r="O4963" i="13"/>
  <c r="W4967"/>
  <c r="AD4902"/>
  <c r="AD4895"/>
  <c r="AL4903"/>
  <c r="AH312" i="23" l="1"/>
  <c r="AH311" s="1"/>
  <c r="M40" i="28"/>
  <c r="O295" i="23"/>
  <c r="AP5048" i="13"/>
  <c r="AT5048" s="1"/>
  <c r="AW5048"/>
  <c r="AX5048" s="1"/>
  <c r="O41" i="31"/>
  <c r="P40" i="27"/>
  <c r="R294" i="23"/>
  <c r="C39" i="33"/>
  <c r="K39" s="1"/>
  <c r="P39" s="1"/>
  <c r="AB41" i="25"/>
  <c r="AL4902" i="13"/>
  <c r="T39" i="25"/>
  <c r="V292" i="23"/>
  <c r="V291" s="1"/>
  <c r="V41" i="28"/>
  <c r="X305" i="23"/>
  <c r="Y305" s="1"/>
  <c r="G305" i="34" s="1"/>
  <c r="N41" i="30"/>
  <c r="AA41" s="1"/>
  <c r="AD41" s="1"/>
  <c r="P307" i="23"/>
  <c r="AS5045" i="13"/>
  <c r="AV5045" s="1"/>
  <c r="F36" i="30"/>
  <c r="H257" i="23"/>
  <c r="F309" i="34"/>
  <c r="H309" s="1"/>
  <c r="L309" s="1"/>
  <c r="AG309" i="23"/>
  <c r="AH309" s="1"/>
  <c r="Z309"/>
  <c r="AD309" s="1"/>
  <c r="AD312"/>
  <c r="AD311" s="1"/>
  <c r="Z311"/>
  <c r="H312" i="34"/>
  <c r="F311"/>
  <c r="L603"/>
  <c r="H601"/>
  <c r="L601" s="1"/>
  <c r="N601"/>
  <c r="M602" s="1"/>
  <c r="X41" i="32"/>
  <c r="AE41"/>
  <c r="AF41" s="1"/>
  <c r="F36" i="31"/>
  <c r="H258" i="23"/>
  <c r="AC308"/>
  <c r="AF308" s="1"/>
  <c r="Q308"/>
  <c r="AD4891" i="13"/>
  <c r="AL4895"/>
  <c r="O4912"/>
  <c r="W4963"/>
  <c r="AN5034"/>
  <c r="AO5038"/>
  <c r="W41" i="28" s="1"/>
  <c r="X5042" i="13"/>
  <c r="Y5045"/>
  <c r="Z4912"/>
  <c r="H4658"/>
  <c r="N41" i="29" l="1"/>
  <c r="AA41" s="1"/>
  <c r="AD41" s="1"/>
  <c r="P306" i="23"/>
  <c r="AS5042" i="13"/>
  <c r="AV5042" s="1"/>
  <c r="V41" i="27"/>
  <c r="X304" i="23"/>
  <c r="Y304" s="1"/>
  <c r="G304" i="34" s="1"/>
  <c r="F36" i="29"/>
  <c r="H256" i="23"/>
  <c r="AP5045" i="13"/>
  <c r="AT5045" s="1"/>
  <c r="AW5045"/>
  <c r="AX5045" s="1"/>
  <c r="O41" i="30"/>
  <c r="M40" i="27"/>
  <c r="O294" i="23"/>
  <c r="T39" i="32"/>
  <c r="V289" i="23"/>
  <c r="L312" i="34"/>
  <c r="N311"/>
  <c r="M312" s="1"/>
  <c r="H311"/>
  <c r="L311" s="1"/>
  <c r="Q307" i="23"/>
  <c r="AC307"/>
  <c r="AF307" s="1"/>
  <c r="P39" i="26"/>
  <c r="R293" i="23"/>
  <c r="F308" i="34"/>
  <c r="H308" s="1"/>
  <c r="L308" s="1"/>
  <c r="AG308" i="23"/>
  <c r="AH308" s="1"/>
  <c r="Z308"/>
  <c r="AD308" s="1"/>
  <c r="J38" i="33"/>
  <c r="AB41" i="32"/>
  <c r="X41" i="31"/>
  <c r="AE41"/>
  <c r="AF41" s="1"/>
  <c r="H4654" i="13"/>
  <c r="Z4903"/>
  <c r="X5038"/>
  <c r="Y5042"/>
  <c r="AN4999"/>
  <c r="AO5034"/>
  <c r="W41" i="27" s="1"/>
  <c r="W4912" i="13"/>
  <c r="O4903"/>
  <c r="AD4888"/>
  <c r="AL4891"/>
  <c r="M39" i="26" l="1"/>
  <c r="O293" i="23"/>
  <c r="T39" i="31"/>
  <c r="V288" i="23"/>
  <c r="AP5042" i="13"/>
  <c r="AT5042" s="1"/>
  <c r="AW5042"/>
  <c r="AX5042" s="1"/>
  <c r="O41" i="29"/>
  <c r="Z4902" i="13"/>
  <c r="P39" i="25"/>
  <c r="R292" i="23"/>
  <c r="X41" i="30"/>
  <c r="AE41"/>
  <c r="AF41" s="1"/>
  <c r="V40" i="26"/>
  <c r="X303" i="23"/>
  <c r="Y303" s="1"/>
  <c r="G303" i="34" s="1"/>
  <c r="N41" i="28"/>
  <c r="AA41" s="1"/>
  <c r="AD41" s="1"/>
  <c r="P305" i="23"/>
  <c r="AS5038" i="13"/>
  <c r="AV5038" s="1"/>
  <c r="F36" i="28"/>
  <c r="H255" i="23"/>
  <c r="I38" i="33"/>
  <c r="AB41" i="31"/>
  <c r="F307" i="34"/>
  <c r="H307" s="1"/>
  <c r="L307" s="1"/>
  <c r="AG307" i="23"/>
  <c r="AH307" s="1"/>
  <c r="Z307"/>
  <c r="AD307" s="1"/>
  <c r="Q306"/>
  <c r="AC306"/>
  <c r="AF306" s="1"/>
  <c r="AD4885" i="13"/>
  <c r="AL4888"/>
  <c r="AN4996"/>
  <c r="AO4999"/>
  <c r="W40" i="26" s="1"/>
  <c r="X5034" i="13"/>
  <c r="Y5038"/>
  <c r="H4650"/>
  <c r="O4902"/>
  <c r="O4895"/>
  <c r="W4903"/>
  <c r="Z4895"/>
  <c r="W4902" l="1"/>
  <c r="M39" i="25"/>
  <c r="O292" i="23"/>
  <c r="AP5038" i="13"/>
  <c r="AT5038" s="1"/>
  <c r="AW5038"/>
  <c r="AX5038" s="1"/>
  <c r="O41" i="28"/>
  <c r="T39" i="30"/>
  <c r="V287" i="23"/>
  <c r="R291"/>
  <c r="P39" i="32"/>
  <c r="R289" i="23"/>
  <c r="F36" i="27"/>
  <c r="H254" i="23"/>
  <c r="N41" i="27"/>
  <c r="AA41" s="1"/>
  <c r="AD41" s="1"/>
  <c r="P304" i="23"/>
  <c r="AS5034" i="13"/>
  <c r="AV5034" s="1"/>
  <c r="AN4995"/>
  <c r="AO4995" s="1"/>
  <c r="V40" i="25"/>
  <c r="W40" s="1"/>
  <c r="X302" i="23"/>
  <c r="F306" i="34"/>
  <c r="H306" s="1"/>
  <c r="L306" s="1"/>
  <c r="AG306" i="23"/>
  <c r="AH306" s="1"/>
  <c r="Z306"/>
  <c r="AD306" s="1"/>
  <c r="Q305"/>
  <c r="AC305"/>
  <c r="AF305" s="1"/>
  <c r="H38" i="33"/>
  <c r="AB41" i="30"/>
  <c r="X41" i="29"/>
  <c r="AE41"/>
  <c r="AF41" s="1"/>
  <c r="Z4891" i="13"/>
  <c r="O4891"/>
  <c r="W4895"/>
  <c r="X4999"/>
  <c r="Y5034"/>
  <c r="AN4981"/>
  <c r="AO4996"/>
  <c r="AD4874"/>
  <c r="AL4885"/>
  <c r="T39" i="29" l="1"/>
  <c r="V286" i="23"/>
  <c r="AP5034" i="13"/>
  <c r="AT5034" s="1"/>
  <c r="AW5034"/>
  <c r="AX5034" s="1"/>
  <c r="O41" i="27"/>
  <c r="F35" i="26"/>
  <c r="H253" i="23"/>
  <c r="G38" i="33"/>
  <c r="AB41" i="29"/>
  <c r="F305" i="34"/>
  <c r="H305" s="1"/>
  <c r="L305" s="1"/>
  <c r="AG305" i="23"/>
  <c r="AH305" s="1"/>
  <c r="Z305"/>
  <c r="AD305" s="1"/>
  <c r="X301"/>
  <c r="Y301" s="1"/>
  <c r="Y302"/>
  <c r="G302" i="34" s="1"/>
  <c r="G301" s="1"/>
  <c r="Q304" i="23"/>
  <c r="AC304"/>
  <c r="AF304" s="1"/>
  <c r="X41" i="28"/>
  <c r="AE41"/>
  <c r="AF41" s="1"/>
  <c r="O291" i="23"/>
  <c r="V40" i="32"/>
  <c r="X299" i="23"/>
  <c r="Y299" s="1"/>
  <c r="G299" i="34" s="1"/>
  <c r="N40" i="26"/>
  <c r="AA40" s="1"/>
  <c r="AD40" s="1"/>
  <c r="P303" i="23"/>
  <c r="AS4999" i="13"/>
  <c r="AV4999" s="1"/>
  <c r="M39" i="32"/>
  <c r="O289" i="23"/>
  <c r="P39" i="31"/>
  <c r="R288" i="23"/>
  <c r="AD4859" i="13"/>
  <c r="AL4874"/>
  <c r="AN4977"/>
  <c r="AO4981"/>
  <c r="W40" i="32" s="1"/>
  <c r="X4996" i="13"/>
  <c r="Y4999"/>
  <c r="H4618"/>
  <c r="O4888"/>
  <c r="W4891"/>
  <c r="Z4888"/>
  <c r="P39" i="30" l="1"/>
  <c r="R287" i="23"/>
  <c r="AP4999" i="13"/>
  <c r="AT4999" s="1"/>
  <c r="AW4999"/>
  <c r="AX4999" s="1"/>
  <c r="O40" i="26"/>
  <c r="T39" i="28"/>
  <c r="V285" i="23"/>
  <c r="AC303"/>
  <c r="AF303" s="1"/>
  <c r="Q303"/>
  <c r="X41" i="27"/>
  <c r="AE41"/>
  <c r="AF41" s="1"/>
  <c r="M39" i="31"/>
  <c r="O288" i="23"/>
  <c r="F35" i="25"/>
  <c r="H252" i="23"/>
  <c r="H4617" i="13"/>
  <c r="X4995"/>
  <c r="N40" i="25"/>
  <c r="P302" i="23"/>
  <c r="AS4996" i="13"/>
  <c r="AV4996" s="1"/>
  <c r="V40" i="31"/>
  <c r="X298" i="23"/>
  <c r="Y298" s="1"/>
  <c r="G298" i="34" s="1"/>
  <c r="F38" i="33"/>
  <c r="AB41" i="28"/>
  <c r="F304" i="34"/>
  <c r="H304" s="1"/>
  <c r="L304" s="1"/>
  <c r="AG304" i="23"/>
  <c r="AH304" s="1"/>
  <c r="Z304"/>
  <c r="AD304" s="1"/>
  <c r="H4607" i="13"/>
  <c r="Z4885"/>
  <c r="O4885"/>
  <c r="W4888"/>
  <c r="X4981"/>
  <c r="Y4996"/>
  <c r="AN4974"/>
  <c r="AO4977"/>
  <c r="W40" i="31" s="1"/>
  <c r="AD4828" i="13"/>
  <c r="AL4859"/>
  <c r="V40" i="30" l="1"/>
  <c r="X297" i="23"/>
  <c r="Y297" s="1"/>
  <c r="G297" i="34" s="1"/>
  <c r="N40" i="32"/>
  <c r="AA40" s="1"/>
  <c r="AD40" s="1"/>
  <c r="P299" i="23"/>
  <c r="AS4981" i="13"/>
  <c r="AV4981" s="1"/>
  <c r="H4604"/>
  <c r="F35" i="32"/>
  <c r="H249" i="23"/>
  <c r="AV4995" i="13"/>
  <c r="O40" i="25"/>
  <c r="AA40"/>
  <c r="AD40" s="1"/>
  <c r="F303" i="34"/>
  <c r="H303" s="1"/>
  <c r="L303" s="1"/>
  <c r="AG303" i="23"/>
  <c r="AH303" s="1"/>
  <c r="Z303"/>
  <c r="AD303" s="1"/>
  <c r="AE40" i="26"/>
  <c r="AF40" s="1"/>
  <c r="X40"/>
  <c r="T39" i="27"/>
  <c r="V284" i="23"/>
  <c r="AP4996" i="13"/>
  <c r="AW4996"/>
  <c r="AW4995" s="1"/>
  <c r="M39" i="30"/>
  <c r="O287" i="23"/>
  <c r="P39" i="29"/>
  <c r="R286" i="23"/>
  <c r="P301"/>
  <c r="AC302"/>
  <c r="AF302" s="1"/>
  <c r="Q302"/>
  <c r="Y4995" i="13"/>
  <c r="AS4995"/>
  <c r="H251" i="23"/>
  <c r="E38" i="33"/>
  <c r="AB41" i="27"/>
  <c r="AL4828" i="13"/>
  <c r="AD4825"/>
  <c r="AN4971"/>
  <c r="AO4974"/>
  <c r="W40" i="30" s="1"/>
  <c r="X4977" i="13"/>
  <c r="Y4981"/>
  <c r="O40" i="32" s="1"/>
  <c r="O4874" i="13"/>
  <c r="W4885"/>
  <c r="Z4874"/>
  <c r="H4601"/>
  <c r="P39" i="28" l="1"/>
  <c r="R285" i="23"/>
  <c r="N40" i="31"/>
  <c r="AA40" s="1"/>
  <c r="AD40" s="1"/>
  <c r="P298" i="23"/>
  <c r="AS4977" i="13"/>
  <c r="AV4977" s="1"/>
  <c r="V40" i="29"/>
  <c r="X296" i="23"/>
  <c r="Y296" s="1"/>
  <c r="G296" i="34" s="1"/>
  <c r="T38" i="26"/>
  <c r="V283" i="23"/>
  <c r="AF301"/>
  <c r="AT4996" i="13"/>
  <c r="AP4995"/>
  <c r="AX4996"/>
  <c r="AX4995" s="1"/>
  <c r="F35" i="30"/>
  <c r="H247" i="23"/>
  <c r="M39" i="29"/>
  <c r="O286" i="23"/>
  <c r="AE40" i="32"/>
  <c r="AF40" s="1"/>
  <c r="X40"/>
  <c r="AG302" i="23"/>
  <c r="AG301" s="1"/>
  <c r="F302" i="34"/>
  <c r="Z302" i="23"/>
  <c r="Q301"/>
  <c r="AC301"/>
  <c r="D38" i="33"/>
  <c r="AB40" i="26"/>
  <c r="AE40" i="25"/>
  <c r="AF40" s="1"/>
  <c r="X40"/>
  <c r="F35" i="31"/>
  <c r="H248" i="23"/>
  <c r="Q299"/>
  <c r="AC299"/>
  <c r="AF299" s="1"/>
  <c r="H4598" i="13"/>
  <c r="Z4859"/>
  <c r="O4859"/>
  <c r="W4874"/>
  <c r="X4974"/>
  <c r="Y4977"/>
  <c r="AN4967"/>
  <c r="AO4971"/>
  <c r="W40" i="29" s="1"/>
  <c r="AW4981" i="13"/>
  <c r="AP4981"/>
  <c r="AT4981" s="1"/>
  <c r="AD4824"/>
  <c r="AD4817"/>
  <c r="AL4825"/>
  <c r="AP4977" l="1"/>
  <c r="AT4977" s="1"/>
  <c r="AW4977"/>
  <c r="AX4977" s="1"/>
  <c r="O40" i="31"/>
  <c r="M39" i="28"/>
  <c r="O285" i="23"/>
  <c r="P39" i="27"/>
  <c r="R284" i="23"/>
  <c r="Z299"/>
  <c r="AD299" s="1"/>
  <c r="AG299"/>
  <c r="AH299" s="1"/>
  <c r="F299" i="34"/>
  <c r="H299" s="1"/>
  <c r="L299" s="1"/>
  <c r="C38" i="33"/>
  <c r="K38" s="1"/>
  <c r="P38" s="1"/>
  <c r="AB40" i="25"/>
  <c r="AD302" i="23"/>
  <c r="AD301" s="1"/>
  <c r="Z301"/>
  <c r="AL4824" i="13"/>
  <c r="T38" i="25"/>
  <c r="V282" i="23"/>
  <c r="V281" s="1"/>
  <c r="V40" i="28"/>
  <c r="X295" i="23"/>
  <c r="Y295" s="1"/>
  <c r="G295" i="34" s="1"/>
  <c r="N40" i="30"/>
  <c r="AA40" s="1"/>
  <c r="AD40" s="1"/>
  <c r="P297" i="23"/>
  <c r="AS4974" i="13"/>
  <c r="AV4974" s="1"/>
  <c r="F35" i="29"/>
  <c r="H246" i="23"/>
  <c r="F301" i="34"/>
  <c r="H302"/>
  <c r="J37" i="33"/>
  <c r="AB40" i="32"/>
  <c r="AC298" i="23"/>
  <c r="AF298" s="1"/>
  <c r="Q298"/>
  <c r="AH302"/>
  <c r="AH301" s="1"/>
  <c r="AX4981" i="13"/>
  <c r="AN4963"/>
  <c r="AO4967"/>
  <c r="W40" i="28" s="1"/>
  <c r="X4971" i="13"/>
  <c r="Y4974"/>
  <c r="O4828"/>
  <c r="W4859"/>
  <c r="Z4828"/>
  <c r="H4594"/>
  <c r="AD4814"/>
  <c r="AL4817"/>
  <c r="V40" i="27" l="1"/>
  <c r="X294" i="23"/>
  <c r="Y294" s="1"/>
  <c r="G294" i="34" s="1"/>
  <c r="T38" i="32"/>
  <c r="V279" i="23"/>
  <c r="F35" i="28"/>
  <c r="H245" i="23"/>
  <c r="M39" i="27"/>
  <c r="O284" i="23"/>
  <c r="AP4974" i="13"/>
  <c r="AT4974" s="1"/>
  <c r="AW4974"/>
  <c r="AX4974" s="1"/>
  <c r="O40" i="30"/>
  <c r="F298" i="34"/>
  <c r="H298" s="1"/>
  <c r="L298" s="1"/>
  <c r="Z298" i="23"/>
  <c r="AD298" s="1"/>
  <c r="AG298"/>
  <c r="AH298" s="1"/>
  <c r="H301" i="34"/>
  <c r="L301" s="1"/>
  <c r="L302"/>
  <c r="N301"/>
  <c r="M302" s="1"/>
  <c r="AC297" i="23"/>
  <c r="AF297" s="1"/>
  <c r="Q297"/>
  <c r="AE40" i="31"/>
  <c r="AF40" s="1"/>
  <c r="X40"/>
  <c r="P38" i="26"/>
  <c r="R283" i="23"/>
  <c r="N40" i="29"/>
  <c r="AA40" s="1"/>
  <c r="AD40" s="1"/>
  <c r="P296" i="23"/>
  <c r="AS4971" i="13"/>
  <c r="AV4971" s="1"/>
  <c r="AD4811"/>
  <c r="AL4814"/>
  <c r="H4575"/>
  <c r="Z4825"/>
  <c r="W4828"/>
  <c r="O4825"/>
  <c r="O4824" s="1"/>
  <c r="X4967"/>
  <c r="Y4971"/>
  <c r="AN4912"/>
  <c r="AO4963"/>
  <c r="W40" i="27" s="1"/>
  <c r="V39" i="26" l="1"/>
  <c r="X293" i="23"/>
  <c r="Y293" s="1"/>
  <c r="G293" i="34" s="1"/>
  <c r="AP4971" i="13"/>
  <c r="AT4971" s="1"/>
  <c r="AW4971"/>
  <c r="AX4971" s="1"/>
  <c r="O40" i="29"/>
  <c r="Z4824" i="13"/>
  <c r="P38" i="25"/>
  <c r="R282" i="23"/>
  <c r="T38" i="31"/>
  <c r="V278" i="23"/>
  <c r="AB40" i="31"/>
  <c r="I37" i="33"/>
  <c r="F297" i="34"/>
  <c r="H297" s="1"/>
  <c r="L297" s="1"/>
  <c r="Z297" i="23"/>
  <c r="AD297" s="1"/>
  <c r="AG297"/>
  <c r="AH297" s="1"/>
  <c r="X40" i="30"/>
  <c r="AE40"/>
  <c r="AF40" s="1"/>
  <c r="N40" i="28"/>
  <c r="AA40" s="1"/>
  <c r="AD40" s="1"/>
  <c r="P295" i="23"/>
  <c r="AS4967" i="13"/>
  <c r="AV4967" s="1"/>
  <c r="M38" i="26"/>
  <c r="O283" i="23"/>
  <c r="F35" i="27"/>
  <c r="H244" i="23"/>
  <c r="AC296"/>
  <c r="AF296" s="1"/>
  <c r="Q296"/>
  <c r="AN4903" i="13"/>
  <c r="AO4912"/>
  <c r="W39" i="26" s="1"/>
  <c r="X4963" i="13"/>
  <c r="Y4967"/>
  <c r="H4553"/>
  <c r="AD4808"/>
  <c r="AL4811"/>
  <c r="O4817"/>
  <c r="W4825"/>
  <c r="Z4817"/>
  <c r="W4824" l="1"/>
  <c r="M38" i="25"/>
  <c r="O282" i="23"/>
  <c r="T38" i="30"/>
  <c r="V277" i="23"/>
  <c r="P38" i="32"/>
  <c r="R279" i="23"/>
  <c r="AP4967" i="13"/>
  <c r="AT4967" s="1"/>
  <c r="AW4967"/>
  <c r="AX4967" s="1"/>
  <c r="O40" i="28"/>
  <c r="Q295" i="23"/>
  <c r="AC295"/>
  <c r="AF295" s="1"/>
  <c r="X40" i="29"/>
  <c r="AE40"/>
  <c r="AF40" s="1"/>
  <c r="F34" i="26"/>
  <c r="H243" i="23"/>
  <c r="N40" i="27"/>
  <c r="AA40" s="1"/>
  <c r="AD40" s="1"/>
  <c r="P294" i="23"/>
  <c r="AS4963" i="13"/>
  <c r="AV4963" s="1"/>
  <c r="AN4902"/>
  <c r="AO4902" s="1"/>
  <c r="V39" i="25"/>
  <c r="W39" s="1"/>
  <c r="X292" i="23"/>
  <c r="F296" i="34"/>
  <c r="H296" s="1"/>
  <c r="L296" s="1"/>
  <c r="AG296" i="23"/>
  <c r="AH296" s="1"/>
  <c r="Z296"/>
  <c r="AD296" s="1"/>
  <c r="H37" i="33"/>
  <c r="AB40" i="30"/>
  <c r="R281" i="23"/>
  <c r="Z4814" i="13"/>
  <c r="AD4804"/>
  <c r="AL4808"/>
  <c r="H4550"/>
  <c r="X4912"/>
  <c r="Y4963"/>
  <c r="AN4895"/>
  <c r="AO4903"/>
  <c r="O4814"/>
  <c r="W4817"/>
  <c r="V39" i="32" l="1"/>
  <c r="X289" i="23"/>
  <c r="Y289" s="1"/>
  <c r="G289" i="34" s="1"/>
  <c r="T38" i="29"/>
  <c r="V276" i="23"/>
  <c r="P38" i="31"/>
  <c r="R278" i="23"/>
  <c r="M38" i="32"/>
  <c r="O279" i="23"/>
  <c r="AP4963" i="13"/>
  <c r="AT4963" s="1"/>
  <c r="AW4963"/>
  <c r="AX4963" s="1"/>
  <c r="O40" i="27"/>
  <c r="H4549" i="13"/>
  <c r="F34" i="25"/>
  <c r="H242" i="23"/>
  <c r="X291"/>
  <c r="Y291" s="1"/>
  <c r="Y292"/>
  <c r="G292" i="34" s="1"/>
  <c r="G291" s="1"/>
  <c r="AC294" i="23"/>
  <c r="AF294" s="1"/>
  <c r="Q294"/>
  <c r="AE40" i="28"/>
  <c r="AF40" s="1"/>
  <c r="X40"/>
  <c r="O281" i="23"/>
  <c r="N39" i="26"/>
  <c r="AA39" s="1"/>
  <c r="AD39" s="1"/>
  <c r="P293" i="23"/>
  <c r="AS4912" i="13"/>
  <c r="AV4912" s="1"/>
  <c r="AB40" i="29"/>
  <c r="G37" i="33"/>
  <c r="F295" i="34"/>
  <c r="H295" s="1"/>
  <c r="L295" s="1"/>
  <c r="AG295" i="23"/>
  <c r="AH295" s="1"/>
  <c r="Z295"/>
  <c r="AD295" s="1"/>
  <c r="AN4891" i="13"/>
  <c r="AO4895"/>
  <c r="W39" i="32" s="1"/>
  <c r="X4903" i="13"/>
  <c r="Y4912"/>
  <c r="AD4801"/>
  <c r="AL4804"/>
  <c r="Z4811"/>
  <c r="O4811"/>
  <c r="W4814"/>
  <c r="H4540"/>
  <c r="T38" i="28" l="1"/>
  <c r="V275" i="23"/>
  <c r="M38" i="31"/>
  <c r="O278" i="23"/>
  <c r="P38" i="30"/>
  <c r="R277" i="23"/>
  <c r="X4902" i="13"/>
  <c r="N39" i="25"/>
  <c r="P292" i="23"/>
  <c r="AS4903" i="13"/>
  <c r="AV4903" s="1"/>
  <c r="V39" i="31"/>
  <c r="X288" i="23"/>
  <c r="Y288" s="1"/>
  <c r="G288" i="34" s="1"/>
  <c r="Q293" i="23"/>
  <c r="AC293"/>
  <c r="AF293" s="1"/>
  <c r="F34" i="32"/>
  <c r="H239" i="23"/>
  <c r="AP4912" i="13"/>
  <c r="AT4912" s="1"/>
  <c r="AW4912"/>
  <c r="AX4912" s="1"/>
  <c r="O39" i="26"/>
  <c r="F37" i="33"/>
  <c r="AB40" i="28"/>
  <c r="F294" i="34"/>
  <c r="H294" s="1"/>
  <c r="L294" s="1"/>
  <c r="AG294" i="23"/>
  <c r="AH294" s="1"/>
  <c r="Z294"/>
  <c r="AD294" s="1"/>
  <c r="H241"/>
  <c r="X40" i="27"/>
  <c r="AE40"/>
  <c r="AF40" s="1"/>
  <c r="H4536" i="13"/>
  <c r="Z4808"/>
  <c r="AD4767"/>
  <c r="AL4801"/>
  <c r="X4895"/>
  <c r="Y4903"/>
  <c r="AN4888"/>
  <c r="AO4891"/>
  <c r="W39" i="31" s="1"/>
  <c r="O4808" i="13"/>
  <c r="W4811"/>
  <c r="F34" i="31" l="1"/>
  <c r="H238" i="23"/>
  <c r="AE39" i="26"/>
  <c r="AF39" s="1"/>
  <c r="X39"/>
  <c r="AV4902" i="13"/>
  <c r="O39" i="25"/>
  <c r="AA39"/>
  <c r="AD39" s="1"/>
  <c r="V39" i="30"/>
  <c r="X287" i="23"/>
  <c r="Y287" s="1"/>
  <c r="G287" i="34" s="1"/>
  <c r="N39" i="32"/>
  <c r="AA39" s="1"/>
  <c r="AD39" s="1"/>
  <c r="P289" i="23"/>
  <c r="AS4895" i="13"/>
  <c r="AV4895" s="1"/>
  <c r="M38" i="30"/>
  <c r="O277" i="23"/>
  <c r="AP4903" i="13"/>
  <c r="AW4903"/>
  <c r="AW4902" s="1"/>
  <c r="T38" i="27"/>
  <c r="V274" i="23"/>
  <c r="P38" i="29"/>
  <c r="R276" i="23"/>
  <c r="AB40" i="27"/>
  <c r="E37" i="33"/>
  <c r="F293" i="34"/>
  <c r="H293" s="1"/>
  <c r="L293" s="1"/>
  <c r="AG293" i="23"/>
  <c r="AH293" s="1"/>
  <c r="Z293"/>
  <c r="AD293" s="1"/>
  <c r="P291"/>
  <c r="Q292"/>
  <c r="AC292"/>
  <c r="AF292" s="1"/>
  <c r="AS4902" i="13"/>
  <c r="Y4902"/>
  <c r="O4804"/>
  <c r="W4808"/>
  <c r="AN4885"/>
  <c r="AO4888"/>
  <c r="W39" i="30" s="1"/>
  <c r="X4891" i="13"/>
  <c r="Y4895"/>
  <c r="AL4767"/>
  <c r="AD4764"/>
  <c r="AD4763" s="1"/>
  <c r="Z4804"/>
  <c r="H4533"/>
  <c r="AP4895" l="1"/>
  <c r="AT4895" s="1"/>
  <c r="AW4895"/>
  <c r="AX4895" s="1"/>
  <c r="O39" i="32"/>
  <c r="M38" i="29"/>
  <c r="O276" i="23"/>
  <c r="AF291"/>
  <c r="AC291"/>
  <c r="Q291"/>
  <c r="AC289"/>
  <c r="AF289" s="1"/>
  <c r="Q289"/>
  <c r="D37" i="33"/>
  <c r="AB39" i="26"/>
  <c r="AX4903" i="13"/>
  <c r="AX4902" s="1"/>
  <c r="F34" i="30"/>
  <c r="H237" i="23"/>
  <c r="P38" i="28"/>
  <c r="R275" i="23"/>
  <c r="T37" i="26"/>
  <c r="V273" i="23"/>
  <c r="N39" i="31"/>
  <c r="AA39" s="1"/>
  <c r="AD39" s="1"/>
  <c r="P288" i="23"/>
  <c r="AS4891" i="13"/>
  <c r="AV4891" s="1"/>
  <c r="V39" i="29"/>
  <c r="X286" i="23"/>
  <c r="Y286" s="1"/>
  <c r="G286" i="34" s="1"/>
  <c r="F292"/>
  <c r="Z292" i="23"/>
  <c r="AG292"/>
  <c r="AG291" s="1"/>
  <c r="AP4902" i="13"/>
  <c r="AT5174" s="1"/>
  <c r="AT4903"/>
  <c r="AE39" i="25"/>
  <c r="AF39" s="1"/>
  <c r="X39"/>
  <c r="AD4749" i="13"/>
  <c r="AL4764"/>
  <c r="H4530"/>
  <c r="Z4801"/>
  <c r="X4888"/>
  <c r="Y4891"/>
  <c r="AN4874"/>
  <c r="AO4885"/>
  <c r="W39" i="29" s="1"/>
  <c r="O4801" i="13"/>
  <c r="W4804"/>
  <c r="V39" i="28" l="1"/>
  <c r="X285" i="23"/>
  <c r="Y285" s="1"/>
  <c r="G285" i="34" s="1"/>
  <c r="N39" i="30"/>
  <c r="AA39" s="1"/>
  <c r="AD39" s="1"/>
  <c r="P287" i="23"/>
  <c r="AS4888" i="13"/>
  <c r="AV4888" s="1"/>
  <c r="F34" i="29"/>
  <c r="H236" i="23"/>
  <c r="AD292"/>
  <c r="AD291" s="1"/>
  <c r="Z291"/>
  <c r="X39" i="32"/>
  <c r="AE39"/>
  <c r="AF39" s="1"/>
  <c r="AH292" i="23"/>
  <c r="AH291" s="1"/>
  <c r="M38" i="28"/>
  <c r="O275" i="23"/>
  <c r="AP4891" i="13"/>
  <c r="AT4891" s="1"/>
  <c r="AW4891"/>
  <c r="AX4891" s="1"/>
  <c r="O39" i="31"/>
  <c r="P38" i="27"/>
  <c r="R274" i="23"/>
  <c r="AL4763" i="13"/>
  <c r="T37" i="25"/>
  <c r="V272" i="23"/>
  <c r="V271" s="1"/>
  <c r="C37" i="33"/>
  <c r="K37" s="1"/>
  <c r="P37" s="1"/>
  <c r="AB39" i="25"/>
  <c r="H292" i="34"/>
  <c r="F291"/>
  <c r="Q288" i="23"/>
  <c r="AC288"/>
  <c r="AF288" s="1"/>
  <c r="F289" i="34"/>
  <c r="H289" s="1"/>
  <c r="L289" s="1"/>
  <c r="AG289" i="23"/>
  <c r="AH289" s="1"/>
  <c r="Z289"/>
  <c r="AD289" s="1"/>
  <c r="O4767" i="13"/>
  <c r="W4801"/>
  <c r="AN4859"/>
  <c r="AO4874"/>
  <c r="W39" i="28" s="1"/>
  <c r="X4885" i="13"/>
  <c r="Y4888"/>
  <c r="Z4767"/>
  <c r="H4526"/>
  <c r="AD4745"/>
  <c r="AL4749"/>
  <c r="P37" i="26" l="1"/>
  <c r="R273" i="23"/>
  <c r="N39" i="29"/>
  <c r="AA39" s="1"/>
  <c r="AD39" s="1"/>
  <c r="P286" i="23"/>
  <c r="AS4885" i="13"/>
  <c r="AV4885" s="1"/>
  <c r="V39" i="27"/>
  <c r="X284" i="23"/>
  <c r="Y284" s="1"/>
  <c r="G284" i="34" s="1"/>
  <c r="J36" i="33"/>
  <c r="AB39" i="32"/>
  <c r="T37"/>
  <c r="V269" i="23"/>
  <c r="F34" i="28"/>
  <c r="H235" i="23"/>
  <c r="AP4888" i="13"/>
  <c r="AT4888" s="1"/>
  <c r="AW4888"/>
  <c r="AX4888" s="1"/>
  <c r="O39" i="30"/>
  <c r="M38" i="27"/>
  <c r="O274" i="23"/>
  <c r="F288" i="34"/>
  <c r="H288" s="1"/>
  <c r="L288" s="1"/>
  <c r="AG288" i="23"/>
  <c r="AH288" s="1"/>
  <c r="Z288"/>
  <c r="AD288" s="1"/>
  <c r="L292" i="34"/>
  <c r="N291"/>
  <c r="M292" s="1"/>
  <c r="H291"/>
  <c r="L291" s="1"/>
  <c r="X39" i="31"/>
  <c r="AE39"/>
  <c r="AF39" s="1"/>
  <c r="Q287" i="23"/>
  <c r="AC287"/>
  <c r="AF287" s="1"/>
  <c r="AD4742" i="13"/>
  <c r="AL4745"/>
  <c r="H4522"/>
  <c r="Z4764"/>
  <c r="X4874"/>
  <c r="Y4885"/>
  <c r="AN4828"/>
  <c r="AO4859"/>
  <c r="W39" i="27" s="1"/>
  <c r="W4767" i="13"/>
  <c r="O4764"/>
  <c r="O4763" s="1"/>
  <c r="M37" i="26" l="1"/>
  <c r="O273" i="23"/>
  <c r="F34" i="27"/>
  <c r="H234" i="23"/>
  <c r="V38" i="26"/>
  <c r="X283" i="23"/>
  <c r="Y283" s="1"/>
  <c r="G283" i="34" s="1"/>
  <c r="N39" i="28"/>
  <c r="AA39" s="1"/>
  <c r="AD39" s="1"/>
  <c r="P285" i="23"/>
  <c r="AS4874" i="13"/>
  <c r="AV4874" s="1"/>
  <c r="AP4885"/>
  <c r="AT4885" s="1"/>
  <c r="AW4885"/>
  <c r="AX4885" s="1"/>
  <c r="O39" i="29"/>
  <c r="Z4763" i="13"/>
  <c r="P37" i="25"/>
  <c r="R272" i="23"/>
  <c r="T37" i="31"/>
  <c r="V268" i="23"/>
  <c r="F287" i="34"/>
  <c r="H287" s="1"/>
  <c r="L287" s="1"/>
  <c r="AG287" i="23"/>
  <c r="AH287" s="1"/>
  <c r="Z287"/>
  <c r="AD287" s="1"/>
  <c r="I36" i="33"/>
  <c r="AB39" i="31"/>
  <c r="X39" i="30"/>
  <c r="AE39"/>
  <c r="AF39" s="1"/>
  <c r="AC286" i="23"/>
  <c r="AF286" s="1"/>
  <c r="Q286"/>
  <c r="AN4825" i="13"/>
  <c r="AO4828"/>
  <c r="W38" i="26" s="1"/>
  <c r="X4859" i="13"/>
  <c r="Y4874"/>
  <c r="H4497"/>
  <c r="AD4739"/>
  <c r="AL4742"/>
  <c r="O4749"/>
  <c r="W4764"/>
  <c r="Z4749"/>
  <c r="W4763" l="1"/>
  <c r="M37" i="25"/>
  <c r="O272" i="23"/>
  <c r="T37" i="30"/>
  <c r="V267" i="23"/>
  <c r="P37" i="32"/>
  <c r="R269" i="23"/>
  <c r="AP4874" i="13"/>
  <c r="AT4874" s="1"/>
  <c r="AW4874"/>
  <c r="AX4874" s="1"/>
  <c r="O39" i="28"/>
  <c r="F286" i="34"/>
  <c r="H286" s="1"/>
  <c r="L286" s="1"/>
  <c r="AG286" i="23"/>
  <c r="AH286" s="1"/>
  <c r="Z286"/>
  <c r="AD286" s="1"/>
  <c r="AE39" i="29"/>
  <c r="AF39" s="1"/>
  <c r="X39"/>
  <c r="Q285" i="23"/>
  <c r="AC285"/>
  <c r="AF285" s="1"/>
  <c r="F33" i="26"/>
  <c r="H233" i="23"/>
  <c r="N39" i="27"/>
  <c r="AA39" s="1"/>
  <c r="AD39" s="1"/>
  <c r="P284" i="23"/>
  <c r="AS4859" i="13"/>
  <c r="AV4859" s="1"/>
  <c r="AN4824"/>
  <c r="AO4824" s="1"/>
  <c r="V38" i="25"/>
  <c r="W38" s="1"/>
  <c r="X282" i="23"/>
  <c r="H36" i="33"/>
  <c r="AB39" i="30"/>
  <c r="R271" i="23"/>
  <c r="O4745" i="13"/>
  <c r="W4749"/>
  <c r="AD4735"/>
  <c r="AL4739"/>
  <c r="H4494"/>
  <c r="X4828"/>
  <c r="Y4859"/>
  <c r="AN4817"/>
  <c r="AO4825"/>
  <c r="Z4745"/>
  <c r="AP4859" l="1"/>
  <c r="AT4859" s="1"/>
  <c r="AW4859"/>
  <c r="AX4859" s="1"/>
  <c r="O39" i="27"/>
  <c r="P37" i="31"/>
  <c r="R268" i="23"/>
  <c r="V38" i="32"/>
  <c r="X279" i="23"/>
  <c r="Y279" s="1"/>
  <c r="G279" i="34" s="1"/>
  <c r="N38" i="26"/>
  <c r="AA38" s="1"/>
  <c r="AD38" s="1"/>
  <c r="P283" i="23"/>
  <c r="AS4828" i="13"/>
  <c r="AV4828" s="1"/>
  <c r="T37" i="29"/>
  <c r="V266" i="23"/>
  <c r="M37" i="32"/>
  <c r="O269" i="23"/>
  <c r="F285" i="34"/>
  <c r="H285" s="1"/>
  <c r="L285" s="1"/>
  <c r="AG285" i="23"/>
  <c r="AH285" s="1"/>
  <c r="Z285"/>
  <c r="AD285" s="1"/>
  <c r="AE39" i="28"/>
  <c r="AF39" s="1"/>
  <c r="X39"/>
  <c r="O271" i="23"/>
  <c r="H4493" i="13"/>
  <c r="F33" i="25"/>
  <c r="H232" i="23"/>
  <c r="X281"/>
  <c r="Y281" s="1"/>
  <c r="Y282"/>
  <c r="G282" i="34" s="1"/>
  <c r="G281" s="1"/>
  <c r="AC284" i="23"/>
  <c r="AF284" s="1"/>
  <c r="Q284"/>
  <c r="G36" i="33"/>
  <c r="AB39" i="29"/>
  <c r="Z4742" i="13"/>
  <c r="AN4814"/>
  <c r="AO4817"/>
  <c r="W38" i="32" s="1"/>
  <c r="X4825" i="13"/>
  <c r="Y4828"/>
  <c r="AD4723"/>
  <c r="AL4735"/>
  <c r="O4742"/>
  <c r="W4745"/>
  <c r="H4484"/>
  <c r="M37" i="31" l="1"/>
  <c r="O268" i="23"/>
  <c r="T37" i="28"/>
  <c r="V265" i="23"/>
  <c r="AP4828" i="13"/>
  <c r="AT4828" s="1"/>
  <c r="AW4828"/>
  <c r="AX4828" s="1"/>
  <c r="O38" i="26"/>
  <c r="P37" i="30"/>
  <c r="R267" i="23"/>
  <c r="AC283"/>
  <c r="AF283" s="1"/>
  <c r="Q283"/>
  <c r="AE39" i="27"/>
  <c r="AF39" s="1"/>
  <c r="X39"/>
  <c r="F33" i="32"/>
  <c r="H229" i="23"/>
  <c r="X4824" i="13"/>
  <c r="N38" i="25"/>
  <c r="P282" i="23"/>
  <c r="AS4825" i="13"/>
  <c r="AV4825" s="1"/>
  <c r="V38" i="31"/>
  <c r="X278" i="23"/>
  <c r="Y278" s="1"/>
  <c r="G278" i="34" s="1"/>
  <c r="F284"/>
  <c r="H284" s="1"/>
  <c r="L284" s="1"/>
  <c r="AG284" i="23"/>
  <c r="AH284" s="1"/>
  <c r="Z284"/>
  <c r="AD284" s="1"/>
  <c r="H231"/>
  <c r="F36" i="33"/>
  <c r="AB39" i="28"/>
  <c r="H4480" i="13"/>
  <c r="O4739"/>
  <c r="W4742"/>
  <c r="AD4686"/>
  <c r="AL4723"/>
  <c r="X4817"/>
  <c r="Y4825"/>
  <c r="AN4811"/>
  <c r="AO4814"/>
  <c r="W38" i="31" s="1"/>
  <c r="Z4739" i="13"/>
  <c r="AP4825" l="1"/>
  <c r="AW4825"/>
  <c r="AW4824" s="1"/>
  <c r="T37" i="27"/>
  <c r="V264" i="23"/>
  <c r="M37" i="30"/>
  <c r="O267" i="23"/>
  <c r="F33" i="31"/>
  <c r="H228" i="23"/>
  <c r="AV4824" i="13"/>
  <c r="AA38" i="25"/>
  <c r="AD38" s="1"/>
  <c r="O38"/>
  <c r="P37" i="29"/>
  <c r="R266" i="23"/>
  <c r="V38" i="30"/>
  <c r="X277" i="23"/>
  <c r="Y277" s="1"/>
  <c r="G277" i="34" s="1"/>
  <c r="N38" i="32"/>
  <c r="AA38" s="1"/>
  <c r="AD38" s="1"/>
  <c r="P279" i="23"/>
  <c r="AS4817" i="13"/>
  <c r="AV4817" s="1"/>
  <c r="P281" i="23"/>
  <c r="AC282"/>
  <c r="AF282" s="1"/>
  <c r="Q282"/>
  <c r="Y4824" i="13"/>
  <c r="AW5117" s="1"/>
  <c r="AS4824"/>
  <c r="E36" i="33"/>
  <c r="AB39" i="27"/>
  <c r="F283" i="34"/>
  <c r="H283" s="1"/>
  <c r="L283" s="1"/>
  <c r="AG283" i="23"/>
  <c r="AH283" s="1"/>
  <c r="Z283"/>
  <c r="AD283" s="1"/>
  <c r="X38" i="26"/>
  <c r="AE38"/>
  <c r="AF38" s="1"/>
  <c r="Z4735" i="13"/>
  <c r="AN4808"/>
  <c r="AO4811"/>
  <c r="W38" i="30" s="1"/>
  <c r="X4814" i="13"/>
  <c r="Y4817"/>
  <c r="AL4686"/>
  <c r="AD4678"/>
  <c r="O4735"/>
  <c r="W4739"/>
  <c r="H4477"/>
  <c r="AX4825" l="1"/>
  <c r="AX4824" s="1"/>
  <c r="M37" i="29"/>
  <c r="O266" i="23"/>
  <c r="AP4817" i="13"/>
  <c r="AT4817" s="1"/>
  <c r="AW4817"/>
  <c r="AX4817" s="1"/>
  <c r="O38" i="32"/>
  <c r="P37" i="28"/>
  <c r="R265" i="23"/>
  <c r="D36" i="33"/>
  <c r="AB38" i="26"/>
  <c r="AG282" i="23"/>
  <c r="AG281" s="1"/>
  <c r="F282" i="34"/>
  <c r="Z282" i="23"/>
  <c r="AC281"/>
  <c r="Q281"/>
  <c r="AC279"/>
  <c r="AF279" s="1"/>
  <c r="Q279"/>
  <c r="AT4825" i="13"/>
  <c r="AP4824"/>
  <c r="F33" i="30"/>
  <c r="H227" i="23"/>
  <c r="T36" i="26"/>
  <c r="V263" i="23"/>
  <c r="N38" i="31"/>
  <c r="AA38" s="1"/>
  <c r="AD38" s="1"/>
  <c r="P278" i="23"/>
  <c r="AS4814" i="13"/>
  <c r="AV4814" s="1"/>
  <c r="V38" i="29"/>
  <c r="X276" i="23"/>
  <c r="Y276" s="1"/>
  <c r="G276" i="34" s="1"/>
  <c r="AX5117" i="13"/>
  <c r="AX5060" s="1"/>
  <c r="AW5060"/>
  <c r="AH282" i="23"/>
  <c r="AH281" s="1"/>
  <c r="AF281"/>
  <c r="AE38" i="25"/>
  <c r="AF38" s="1"/>
  <c r="X38"/>
  <c r="H4474" i="13"/>
  <c r="O4723"/>
  <c r="W4735"/>
  <c r="X4811"/>
  <c r="Y4814"/>
  <c r="AN4804"/>
  <c r="AO4808"/>
  <c r="W38" i="29" s="1"/>
  <c r="Z4723" i="13"/>
  <c r="AD4677"/>
  <c r="AD4668"/>
  <c r="AL4678"/>
  <c r="P37" i="27" l="1"/>
  <c r="R264" i="23"/>
  <c r="V38" i="28"/>
  <c r="X275" i="23"/>
  <c r="Y275" s="1"/>
  <c r="G275" i="34" s="1"/>
  <c r="N38" i="30"/>
  <c r="AA38" s="1"/>
  <c r="AD38" s="1"/>
  <c r="P277" i="23"/>
  <c r="AS4811" i="13"/>
  <c r="AV4811" s="1"/>
  <c r="C36" i="33"/>
  <c r="K36" s="1"/>
  <c r="P36" s="1"/>
  <c r="AB38" i="25"/>
  <c r="AG279" i="23"/>
  <c r="AH279" s="1"/>
  <c r="Z279"/>
  <c r="AD279" s="1"/>
  <c r="F279" i="34"/>
  <c r="H279" s="1"/>
  <c r="L279" s="1"/>
  <c r="AD282" i="23"/>
  <c r="AD281" s="1"/>
  <c r="Z281"/>
  <c r="AL4677" i="13"/>
  <c r="T36" i="25"/>
  <c r="V262" i="23"/>
  <c r="V261" s="1"/>
  <c r="AP4814" i="13"/>
  <c r="AT4814" s="1"/>
  <c r="AW4814"/>
  <c r="AX4814" s="1"/>
  <c r="O38" i="31"/>
  <c r="M37" i="28"/>
  <c r="O265" i="23"/>
  <c r="F33" i="29"/>
  <c r="H226" i="23"/>
  <c r="AC278"/>
  <c r="AF278" s="1"/>
  <c r="Q278"/>
  <c r="F281" i="34"/>
  <c r="H282"/>
  <c r="X38" i="32"/>
  <c r="AE38"/>
  <c r="AF38" s="1"/>
  <c r="AD4664" i="13"/>
  <c r="AL4668"/>
  <c r="Z4686"/>
  <c r="AN4801"/>
  <c r="AO4804"/>
  <c r="W38" i="28" s="1"/>
  <c r="X4808" i="13"/>
  <c r="Y4811"/>
  <c r="O4686"/>
  <c r="W4723"/>
  <c r="H4469"/>
  <c r="AP4811" l="1"/>
  <c r="AT4811" s="1"/>
  <c r="AW4811"/>
  <c r="AX4811" s="1"/>
  <c r="O38" i="30"/>
  <c r="P36" i="26"/>
  <c r="R263" i="23"/>
  <c r="AB38" i="32"/>
  <c r="J35" i="33"/>
  <c r="M37" i="27"/>
  <c r="O264" i="23"/>
  <c r="F33" i="28"/>
  <c r="H225" i="23"/>
  <c r="N38" i="29"/>
  <c r="AA38" s="1"/>
  <c r="AD38" s="1"/>
  <c r="P276" i="23"/>
  <c r="AS4808" i="13"/>
  <c r="AV4808" s="1"/>
  <c r="V38" i="27"/>
  <c r="X274" i="23"/>
  <c r="Y274" s="1"/>
  <c r="G274" i="34" s="1"/>
  <c r="T36" i="32"/>
  <c r="V259" i="23"/>
  <c r="H281" i="34"/>
  <c r="L281" s="1"/>
  <c r="L282"/>
  <c r="N281"/>
  <c r="M282" s="1"/>
  <c r="F278"/>
  <c r="H278" s="1"/>
  <c r="L278" s="1"/>
  <c r="Z278" i="23"/>
  <c r="AD278" s="1"/>
  <c r="AG278"/>
  <c r="AH278" s="1"/>
  <c r="AE38" i="31"/>
  <c r="AF38" s="1"/>
  <c r="X38"/>
  <c r="AC277" i="23"/>
  <c r="AF277" s="1"/>
  <c r="Q277"/>
  <c r="H4465" i="13"/>
  <c r="W4686"/>
  <c r="O4678"/>
  <c r="X4804"/>
  <c r="Y4808"/>
  <c r="AN4767"/>
  <c r="AO4801"/>
  <c r="W38" i="27" s="1"/>
  <c r="Z4678" i="13"/>
  <c r="AD4661"/>
  <c r="AL4664"/>
  <c r="AP4808" l="1"/>
  <c r="AT4808" s="1"/>
  <c r="AW4808"/>
  <c r="AX4808" s="1"/>
  <c r="O38" i="29"/>
  <c r="F33" i="27"/>
  <c r="H224" i="23"/>
  <c r="F277" i="34"/>
  <c r="H277" s="1"/>
  <c r="L277" s="1"/>
  <c r="Z277" i="23"/>
  <c r="AD277" s="1"/>
  <c r="AG277"/>
  <c r="AH277" s="1"/>
  <c r="I35" i="33"/>
  <c r="AB38" i="31"/>
  <c r="X38" i="30"/>
  <c r="AE38"/>
  <c r="AF38" s="1"/>
  <c r="T36" i="31"/>
  <c r="V258" i="23"/>
  <c r="Z4677" i="13"/>
  <c r="P36" i="25"/>
  <c r="R262" i="23"/>
  <c r="V37" i="26"/>
  <c r="X273" i="23"/>
  <c r="Y273" s="1"/>
  <c r="G273" i="34" s="1"/>
  <c r="N38" i="28"/>
  <c r="AA38" s="1"/>
  <c r="AD38" s="1"/>
  <c r="P275" i="23"/>
  <c r="AS4804" i="13"/>
  <c r="AV4804" s="1"/>
  <c r="M36" i="26"/>
  <c r="O263" i="23"/>
  <c r="Q276"/>
  <c r="AC276"/>
  <c r="AF276" s="1"/>
  <c r="AD4658" i="13"/>
  <c r="AL4661"/>
  <c r="AN4764"/>
  <c r="AO4767"/>
  <c r="W37" i="26" s="1"/>
  <c r="X4801" i="13"/>
  <c r="Y4804"/>
  <c r="Z4668"/>
  <c r="O4677"/>
  <c r="O4668"/>
  <c r="W4678"/>
  <c r="P36" i="32" l="1"/>
  <c r="R259" i="23"/>
  <c r="AP4804" i="13"/>
  <c r="AT4804" s="1"/>
  <c r="AW4804"/>
  <c r="AX4804" s="1"/>
  <c r="O38" i="28"/>
  <c r="T36" i="30"/>
  <c r="V257" i="23"/>
  <c r="Q275"/>
  <c r="AC275"/>
  <c r="AF275" s="1"/>
  <c r="R261"/>
  <c r="AE38" i="29"/>
  <c r="AF38" s="1"/>
  <c r="X38"/>
  <c r="W4677" i="13"/>
  <c r="M36" i="25"/>
  <c r="O262" i="23"/>
  <c r="F32" i="26"/>
  <c r="H223" i="23"/>
  <c r="N38" i="27"/>
  <c r="AA38" s="1"/>
  <c r="AD38" s="1"/>
  <c r="P274" i="23"/>
  <c r="AS4801" i="13"/>
  <c r="AV4801" s="1"/>
  <c r="AN4763"/>
  <c r="AO4763" s="1"/>
  <c r="V37" i="25"/>
  <c r="W37" s="1"/>
  <c r="X272" i="23"/>
  <c r="F276" i="34"/>
  <c r="H276" s="1"/>
  <c r="L276" s="1"/>
  <c r="Z276" i="23"/>
  <c r="AD276" s="1"/>
  <c r="AG276"/>
  <c r="AH276" s="1"/>
  <c r="AB38" i="30"/>
  <c r="H35" i="33"/>
  <c r="Z4664" i="13"/>
  <c r="O4664"/>
  <c r="W4668"/>
  <c r="H4441"/>
  <c r="X4767"/>
  <c r="Y4801"/>
  <c r="AN4749"/>
  <c r="AO4764"/>
  <c r="AD4654"/>
  <c r="AL4658"/>
  <c r="V37" i="32" l="1"/>
  <c r="X269" i="23"/>
  <c r="Y269" s="1"/>
  <c r="G269" i="34" s="1"/>
  <c r="T36" i="29"/>
  <c r="V256" i="23"/>
  <c r="AP4801" i="13"/>
  <c r="AT4801" s="1"/>
  <c r="AW4801"/>
  <c r="AX4801" s="1"/>
  <c r="O38" i="27"/>
  <c r="H4440" i="13"/>
  <c r="F32" i="25"/>
  <c r="H222" i="23"/>
  <c r="X271"/>
  <c r="Y271" s="1"/>
  <c r="Y272"/>
  <c r="G272" i="34" s="1"/>
  <c r="G271" s="1"/>
  <c r="AC274" i="23"/>
  <c r="AF274" s="1"/>
  <c r="Q274"/>
  <c r="O261"/>
  <c r="AB38" i="29"/>
  <c r="G35" i="33"/>
  <c r="AE38" i="28"/>
  <c r="AF38" s="1"/>
  <c r="X38"/>
  <c r="N37" i="26"/>
  <c r="AA37" s="1"/>
  <c r="AD37" s="1"/>
  <c r="P273" i="23"/>
  <c r="AS4767" i="13"/>
  <c r="AV4767" s="1"/>
  <c r="M36" i="32"/>
  <c r="O259" i="23"/>
  <c r="P36" i="31"/>
  <c r="R258" i="23"/>
  <c r="F275" i="34"/>
  <c r="H275" s="1"/>
  <c r="L275" s="1"/>
  <c r="AG275" i="23"/>
  <c r="AH275" s="1"/>
  <c r="Z275"/>
  <c r="AD275" s="1"/>
  <c r="AD4650" i="13"/>
  <c r="AL4654"/>
  <c r="AN4745"/>
  <c r="AO4749"/>
  <c r="W37" i="32" s="1"/>
  <c r="X4764" i="13"/>
  <c r="Y4767"/>
  <c r="H4429"/>
  <c r="O4661"/>
  <c r="W4664"/>
  <c r="Z4661"/>
  <c r="P36" i="30" l="1"/>
  <c r="R257" i="23"/>
  <c r="M36" i="31"/>
  <c r="O258" i="23"/>
  <c r="H4425" i="13"/>
  <c r="F32" i="32"/>
  <c r="H219" i="23"/>
  <c r="X4763" i="13"/>
  <c r="N37" i="25"/>
  <c r="P272" i="23"/>
  <c r="AS4764" i="13"/>
  <c r="AV4764" s="1"/>
  <c r="AV4763" s="1"/>
  <c r="V37" i="31"/>
  <c r="X268" i="23"/>
  <c r="Y268" s="1"/>
  <c r="G268" i="34" s="1"/>
  <c r="F274"/>
  <c r="H274" s="1"/>
  <c r="L274" s="1"/>
  <c r="Z274" i="23"/>
  <c r="AD274" s="1"/>
  <c r="AG274"/>
  <c r="AH274" s="1"/>
  <c r="H221"/>
  <c r="AE38" i="27"/>
  <c r="AF38" s="1"/>
  <c r="X38"/>
  <c r="AP4767" i="13"/>
  <c r="AT4767" s="1"/>
  <c r="AW4767"/>
  <c r="AX4767" s="1"/>
  <c r="O37" i="26"/>
  <c r="T36" i="28"/>
  <c r="V255" i="23"/>
  <c r="Q273"/>
  <c r="AC273"/>
  <c r="AF273" s="1"/>
  <c r="F35" i="33"/>
  <c r="AB38" i="28"/>
  <c r="Z4658" i="13"/>
  <c r="O4658"/>
  <c r="W4661"/>
  <c r="H4422"/>
  <c r="X4749"/>
  <c r="Y4764"/>
  <c r="AN4742"/>
  <c r="AO4745"/>
  <c r="W37" i="31" s="1"/>
  <c r="AD4622" i="13"/>
  <c r="AL4650"/>
  <c r="T36" i="27" l="1"/>
  <c r="V254" i="23"/>
  <c r="AP4764" i="13"/>
  <c r="AW4764"/>
  <c r="F32" i="30"/>
  <c r="H217" i="23"/>
  <c r="F273" i="34"/>
  <c r="H273" s="1"/>
  <c r="L273" s="1"/>
  <c r="Z273" i="23"/>
  <c r="AD273" s="1"/>
  <c r="AG273"/>
  <c r="AH273" s="1"/>
  <c r="AB38" i="27"/>
  <c r="E35" i="33"/>
  <c r="O37" i="25"/>
  <c r="AA37"/>
  <c r="AD37" s="1"/>
  <c r="V37" i="30"/>
  <c r="X267" i="23"/>
  <c r="Y267" s="1"/>
  <c r="G267" i="34" s="1"/>
  <c r="N37" i="32"/>
  <c r="AA37" s="1"/>
  <c r="AD37" s="1"/>
  <c r="P269" i="23"/>
  <c r="AS4749" i="13"/>
  <c r="AV4749" s="1"/>
  <c r="M36" i="30"/>
  <c r="O257" i="23"/>
  <c r="P36" i="29"/>
  <c r="R256" i="23"/>
  <c r="AE37" i="26"/>
  <c r="AF37" s="1"/>
  <c r="X37"/>
  <c r="P271" i="23"/>
  <c r="AC272"/>
  <c r="AF272" s="1"/>
  <c r="Q272"/>
  <c r="Y4763" i="13"/>
  <c r="AS4763"/>
  <c r="F32" i="31"/>
  <c r="H218" i="23"/>
  <c r="AL4622" i="13"/>
  <c r="AD4618"/>
  <c r="AD4617" s="1"/>
  <c r="AN4739"/>
  <c r="AO4742"/>
  <c r="W37" i="30" s="1"/>
  <c r="X4745" i="13"/>
  <c r="Y4749"/>
  <c r="H4419"/>
  <c r="O4654"/>
  <c r="W4658"/>
  <c r="Z4654"/>
  <c r="F32" i="29" l="1"/>
  <c r="H216" i="23"/>
  <c r="P36" i="28"/>
  <c r="R255" i="23"/>
  <c r="AP4749" i="13"/>
  <c r="AT4749" s="1"/>
  <c r="AW4749"/>
  <c r="AX4749" s="1"/>
  <c r="O37" i="32"/>
  <c r="AF271" i="23"/>
  <c r="D35" i="33"/>
  <c r="AB37" i="26"/>
  <c r="Q269" i="23"/>
  <c r="AC269"/>
  <c r="AF269" s="1"/>
  <c r="X37" i="25"/>
  <c r="AE37"/>
  <c r="AF37" s="1"/>
  <c r="AP4763" i="13"/>
  <c r="AT4764"/>
  <c r="M36" i="29"/>
  <c r="O256" i="23"/>
  <c r="N37" i="31"/>
  <c r="AA37" s="1"/>
  <c r="AD37" s="1"/>
  <c r="P268" i="23"/>
  <c r="AS4745" i="13"/>
  <c r="AV4745" s="1"/>
  <c r="V37" i="29"/>
  <c r="X266" i="23"/>
  <c r="Y266" s="1"/>
  <c r="G266" i="34" s="1"/>
  <c r="T35" i="26"/>
  <c r="V253" i="23"/>
  <c r="Z272"/>
  <c r="AG272"/>
  <c r="AG271" s="1"/>
  <c r="F272" i="34"/>
  <c r="AC271" i="23"/>
  <c r="Q271"/>
  <c r="AX4764" i="13"/>
  <c r="AX4763" s="1"/>
  <c r="AW4763"/>
  <c r="Z4650"/>
  <c r="O4650"/>
  <c r="W4654"/>
  <c r="H4416"/>
  <c r="X4742"/>
  <c r="Y4745"/>
  <c r="AN4735"/>
  <c r="AO4739"/>
  <c r="W37" i="29" s="1"/>
  <c r="AD4607" i="13"/>
  <c r="AL4618"/>
  <c r="F32" i="28" l="1"/>
  <c r="H215" i="23"/>
  <c r="V37" i="28"/>
  <c r="X265" i="23"/>
  <c r="Y265" s="1"/>
  <c r="G265" i="34" s="1"/>
  <c r="N37" i="30"/>
  <c r="AA37" s="1"/>
  <c r="AD37" s="1"/>
  <c r="P267" i="23"/>
  <c r="AS4742" i="13"/>
  <c r="AV4742" s="1"/>
  <c r="M36" i="28"/>
  <c r="O255" i="23"/>
  <c r="P36" i="27"/>
  <c r="R254" i="23"/>
  <c r="H272" i="34"/>
  <c r="F271"/>
  <c r="AD272" i="23"/>
  <c r="AD271" s="1"/>
  <c r="Z271"/>
  <c r="Q268"/>
  <c r="AC268"/>
  <c r="AF268" s="1"/>
  <c r="AB37" i="25"/>
  <c r="C35" i="33"/>
  <c r="K35" s="1"/>
  <c r="P35" s="1"/>
  <c r="F269" i="34"/>
  <c r="H269" s="1"/>
  <c r="L269" s="1"/>
  <c r="AG269" i="23"/>
  <c r="AH269" s="1"/>
  <c r="Z269"/>
  <c r="AD269" s="1"/>
  <c r="AL4617" i="13"/>
  <c r="T35" i="25"/>
  <c r="V252" i="23"/>
  <c r="V251" s="1"/>
  <c r="AP4745" i="13"/>
  <c r="AT4745" s="1"/>
  <c r="AW4745"/>
  <c r="AX4745" s="1"/>
  <c r="O37" i="31"/>
  <c r="X37" i="32"/>
  <c r="AE37"/>
  <c r="AF37" s="1"/>
  <c r="AH272" i="23"/>
  <c r="AH271" s="1"/>
  <c r="AD4604" i="13"/>
  <c r="AL4607"/>
  <c r="AN4723"/>
  <c r="AO4735"/>
  <c r="W37" i="28" s="1"/>
  <c r="X4739" i="13"/>
  <c r="Y4742"/>
  <c r="H4413"/>
  <c r="O4622"/>
  <c r="W4650"/>
  <c r="Z4622"/>
  <c r="P35" i="26" l="1"/>
  <c r="R253" i="23"/>
  <c r="M36" i="27"/>
  <c r="O254" i="23"/>
  <c r="F32" i="27"/>
  <c r="H214" i="23"/>
  <c r="N37" i="29"/>
  <c r="AA37" s="1"/>
  <c r="AD37" s="1"/>
  <c r="P266" i="23"/>
  <c r="AS4739" i="13"/>
  <c r="AV4739" s="1"/>
  <c r="V37" i="27"/>
  <c r="X264" i="23"/>
  <c r="Y264" s="1"/>
  <c r="G264" i="34" s="1"/>
  <c r="J34" i="33"/>
  <c r="AB37" i="32"/>
  <c r="Q267" i="23"/>
  <c r="AC267"/>
  <c r="AF267" s="1"/>
  <c r="AP4742" i="13"/>
  <c r="AT4742" s="1"/>
  <c r="AW4742"/>
  <c r="AX4742" s="1"/>
  <c r="O37" i="30"/>
  <c r="T35" i="32"/>
  <c r="V249" i="23"/>
  <c r="X37" i="31"/>
  <c r="AE37"/>
  <c r="AF37" s="1"/>
  <c r="F268" i="34"/>
  <c r="H268" s="1"/>
  <c r="L268" s="1"/>
  <c r="AG268" i="23"/>
  <c r="AH268" s="1"/>
  <c r="Z268"/>
  <c r="AD268" s="1"/>
  <c r="L272" i="34"/>
  <c r="N271"/>
  <c r="M272" s="1"/>
  <c r="H271"/>
  <c r="L271" s="1"/>
  <c r="Z4618" i="13"/>
  <c r="W4622"/>
  <c r="O4618"/>
  <c r="O4617" s="1"/>
  <c r="H4374"/>
  <c r="X4735"/>
  <c r="Y4739"/>
  <c r="AN4686"/>
  <c r="AO4723"/>
  <c r="W37" i="27" s="1"/>
  <c r="AD4601" i="13"/>
  <c r="AL4604"/>
  <c r="V36" i="26" l="1"/>
  <c r="X263" i="23"/>
  <c r="Y263" s="1"/>
  <c r="G263" i="34" s="1"/>
  <c r="N37" i="28"/>
  <c r="AA37" s="1"/>
  <c r="AD37" s="1"/>
  <c r="P265" i="23"/>
  <c r="AS4735" i="13"/>
  <c r="AV4735" s="1"/>
  <c r="P35" i="25"/>
  <c r="R252" i="23"/>
  <c r="Z4617" i="13"/>
  <c r="X37" i="30"/>
  <c r="AE37"/>
  <c r="AF37" s="1"/>
  <c r="T35" i="31"/>
  <c r="V248" i="23"/>
  <c r="AP4739" i="13"/>
  <c r="AT4739" s="1"/>
  <c r="AW4739"/>
  <c r="AX4739" s="1"/>
  <c r="O37" i="29"/>
  <c r="F31" i="26"/>
  <c r="H213" i="23"/>
  <c r="M35" i="26"/>
  <c r="O253" i="23"/>
  <c r="I34" i="33"/>
  <c r="AB37" i="31"/>
  <c r="F267" i="34"/>
  <c r="H267" s="1"/>
  <c r="L267" s="1"/>
  <c r="AG267" i="23"/>
  <c r="AH267" s="1"/>
  <c r="Z267"/>
  <c r="AD267" s="1"/>
  <c r="AC266"/>
  <c r="AF266" s="1"/>
  <c r="Q266"/>
  <c r="AD4598" i="13"/>
  <c r="AL4601"/>
  <c r="AN4678"/>
  <c r="AO4686"/>
  <c r="W36" i="26" s="1"/>
  <c r="X4723" i="13"/>
  <c r="Y4735"/>
  <c r="H4371"/>
  <c r="O4607"/>
  <c r="W4618"/>
  <c r="Z4607"/>
  <c r="AP4735" l="1"/>
  <c r="AT4735" s="1"/>
  <c r="AW4735"/>
  <c r="AX4735" s="1"/>
  <c r="O37" i="28"/>
  <c r="T35" i="30"/>
  <c r="V247" i="23"/>
  <c r="AE37" i="29"/>
  <c r="AF37" s="1"/>
  <c r="X37"/>
  <c r="H34" i="33"/>
  <c r="AB37" i="30"/>
  <c r="R251" i="23"/>
  <c r="P35" i="32"/>
  <c r="R249" i="23"/>
  <c r="W4617" i="13"/>
  <c r="M35" i="25"/>
  <c r="O252" i="23"/>
  <c r="H4370" i="13"/>
  <c r="F31" i="25"/>
  <c r="H212" i="23"/>
  <c r="N37" i="27"/>
  <c r="AA37" s="1"/>
  <c r="AD37" s="1"/>
  <c r="P264" i="23"/>
  <c r="AS4723" i="13"/>
  <c r="AV4723" s="1"/>
  <c r="AN4677"/>
  <c r="V36" i="25"/>
  <c r="W36" s="1"/>
  <c r="X262" i="23"/>
  <c r="F266" i="34"/>
  <c r="H266" s="1"/>
  <c r="L266" s="1"/>
  <c r="AG266" i="23"/>
  <c r="AH266" s="1"/>
  <c r="Z266"/>
  <c r="AD266" s="1"/>
  <c r="Q265"/>
  <c r="AC265"/>
  <c r="AF265" s="1"/>
  <c r="O4604" i="13"/>
  <c r="W4607"/>
  <c r="X4686"/>
  <c r="Y4723"/>
  <c r="AN4668"/>
  <c r="AO4678"/>
  <c r="AD4594"/>
  <c r="AL4598"/>
  <c r="Z4604"/>
  <c r="H4356"/>
  <c r="T35" i="29" l="1"/>
  <c r="V246" i="23"/>
  <c r="M35" i="32"/>
  <c r="O249" i="23"/>
  <c r="P35" i="31"/>
  <c r="R248" i="23"/>
  <c r="V36" i="32"/>
  <c r="X259" i="23"/>
  <c r="Y259" s="1"/>
  <c r="G259" i="34" s="1"/>
  <c r="N36" i="26"/>
  <c r="AA36" s="1"/>
  <c r="AD36" s="1"/>
  <c r="P263" i="23"/>
  <c r="AS4686" i="13"/>
  <c r="AV4686" s="1"/>
  <c r="F265" i="34"/>
  <c r="H265" s="1"/>
  <c r="L265" s="1"/>
  <c r="AG265" i="23"/>
  <c r="AH265" s="1"/>
  <c r="Z265"/>
  <c r="AD265" s="1"/>
  <c r="X261"/>
  <c r="Y261" s="1"/>
  <c r="Y262"/>
  <c r="G262" i="34" s="1"/>
  <c r="G261" s="1"/>
  <c r="AO4677" i="13"/>
  <c r="AC264" i="23"/>
  <c r="AF264" s="1"/>
  <c r="Q264"/>
  <c r="H211"/>
  <c r="G34" i="33"/>
  <c r="AB37" i="29"/>
  <c r="X37" i="28"/>
  <c r="AE37"/>
  <c r="AF37" s="1"/>
  <c r="H4353" i="13"/>
  <c r="F31" i="32"/>
  <c r="H209" i="23"/>
  <c r="AP4723" i="13"/>
  <c r="AT4723" s="1"/>
  <c r="AW4723"/>
  <c r="AX4723" s="1"/>
  <c r="O37" i="27"/>
  <c r="O251" i="23"/>
  <c r="H4350" i="13"/>
  <c r="AD4575"/>
  <c r="AL4594"/>
  <c r="AN4664"/>
  <c r="AO4668"/>
  <c r="W36" i="32" s="1"/>
  <c r="X4678" i="13"/>
  <c r="Y4686"/>
  <c r="O4601"/>
  <c r="W4604"/>
  <c r="Z4601"/>
  <c r="M35" i="31" l="1"/>
  <c r="O248" i="23"/>
  <c r="P35" i="30"/>
  <c r="R247" i="23"/>
  <c r="X4677" i="13"/>
  <c r="N36" i="25"/>
  <c r="P262" i="23"/>
  <c r="AS4678" i="13"/>
  <c r="AV4678" s="1"/>
  <c r="V36" i="31"/>
  <c r="X258" i="23"/>
  <c r="Y258" s="1"/>
  <c r="G258" i="34" s="1"/>
  <c r="F34" i="33"/>
  <c r="AB37" i="28"/>
  <c r="F264" i="34"/>
  <c r="H264" s="1"/>
  <c r="L264" s="1"/>
  <c r="AG264" i="23"/>
  <c r="AH264" s="1"/>
  <c r="Z264"/>
  <c r="AD264" s="1"/>
  <c r="Q263"/>
  <c r="AC263"/>
  <c r="AF263" s="1"/>
  <c r="AP4686" i="13"/>
  <c r="AT4686" s="1"/>
  <c r="AW4686"/>
  <c r="AX4686" s="1"/>
  <c r="O36" i="26"/>
  <c r="T35" i="28"/>
  <c r="V245" i="23"/>
  <c r="F31" i="30"/>
  <c r="H207" i="23"/>
  <c r="X37" i="27"/>
  <c r="AE37"/>
  <c r="AF37" s="1"/>
  <c r="F31" i="31"/>
  <c r="H208" i="23"/>
  <c r="Z4598" i="13"/>
  <c r="O4598"/>
  <c r="W4601"/>
  <c r="X4668"/>
  <c r="Y4678"/>
  <c r="AN4661"/>
  <c r="AO4664"/>
  <c r="W36" i="31" s="1"/>
  <c r="AD4553" i="13"/>
  <c r="AL4575"/>
  <c r="H4347"/>
  <c r="F31" i="29" l="1"/>
  <c r="H206" i="23"/>
  <c r="T35" i="27"/>
  <c r="V244" i="23"/>
  <c r="AP4678" i="13"/>
  <c r="AW4678"/>
  <c r="AW4677" s="1"/>
  <c r="M35" i="30"/>
  <c r="O247" i="23"/>
  <c r="P35" i="29"/>
  <c r="R246" i="23"/>
  <c r="E34" i="33"/>
  <c r="AB37" i="27"/>
  <c r="X36" i="26"/>
  <c r="AE36"/>
  <c r="AF36" s="1"/>
  <c r="F263" i="34"/>
  <c r="H263" s="1"/>
  <c r="L263" s="1"/>
  <c r="AG263" i="23"/>
  <c r="AH263" s="1"/>
  <c r="Z263"/>
  <c r="AD263" s="1"/>
  <c r="AV4677" i="13"/>
  <c r="AA36" i="25"/>
  <c r="AD36" s="1"/>
  <c r="O36"/>
  <c r="V36" i="30"/>
  <c r="X257" i="23"/>
  <c r="Y257" s="1"/>
  <c r="G257" i="34" s="1"/>
  <c r="N36" i="32"/>
  <c r="AA36" s="1"/>
  <c r="AD36" s="1"/>
  <c r="P259" i="23"/>
  <c r="AS4668" i="13"/>
  <c r="AV4668" s="1"/>
  <c r="P261" i="23"/>
  <c r="Q262"/>
  <c r="AC262"/>
  <c r="AF262" s="1"/>
  <c r="AF261" s="1"/>
  <c r="AS4677" i="13"/>
  <c r="Y4677"/>
  <c r="AL4553"/>
  <c r="AD4550"/>
  <c r="AN4658"/>
  <c r="AO4661"/>
  <c r="W36" i="30" s="1"/>
  <c r="X4664" i="13"/>
  <c r="Y4668"/>
  <c r="O4594"/>
  <c r="W4598"/>
  <c r="Z4594"/>
  <c r="AX4678" l="1"/>
  <c r="AX4677" s="1"/>
  <c r="P35" i="28"/>
  <c r="R245" i="23"/>
  <c r="M35" i="29"/>
  <c r="O246" i="23"/>
  <c r="AP4668" i="13"/>
  <c r="AT4668" s="1"/>
  <c r="AW4668"/>
  <c r="AX4668" s="1"/>
  <c r="O36" i="32"/>
  <c r="F31" i="28"/>
  <c r="H205" i="23"/>
  <c r="Q261"/>
  <c r="AC261"/>
  <c r="Q259"/>
  <c r="AC259"/>
  <c r="AF259" s="1"/>
  <c r="AE36" i="25"/>
  <c r="AF36" s="1"/>
  <c r="X36"/>
  <c r="D34" i="33"/>
  <c r="AB36" i="26"/>
  <c r="N36" i="31"/>
  <c r="AA36" s="1"/>
  <c r="AD36" s="1"/>
  <c r="P258" i="23"/>
  <c r="AS4664" i="13"/>
  <c r="AV4664" s="1"/>
  <c r="V36" i="29"/>
  <c r="X256" i="23"/>
  <c r="Y256" s="1"/>
  <c r="G256" i="34" s="1"/>
  <c r="T34" i="26"/>
  <c r="V243" i="23"/>
  <c r="AG262"/>
  <c r="Z262"/>
  <c r="F262" i="34"/>
  <c r="AT4678" i="13"/>
  <c r="AP4677"/>
  <c r="Z4575"/>
  <c r="O4575"/>
  <c r="W4594"/>
  <c r="X4661"/>
  <c r="Y4664"/>
  <c r="AN4654"/>
  <c r="AO4658"/>
  <c r="W36" i="29" s="1"/>
  <c r="H4327" i="13"/>
  <c r="AD4549"/>
  <c r="AD4540"/>
  <c r="AL4550"/>
  <c r="AL4549" l="1"/>
  <c r="T34" i="25"/>
  <c r="V242" i="23"/>
  <c r="V241" s="1"/>
  <c r="AP4664" i="13"/>
  <c r="AT4664" s="1"/>
  <c r="AW4664"/>
  <c r="AX4664" s="1"/>
  <c r="O36" i="31"/>
  <c r="M35" i="28"/>
  <c r="O245" i="23"/>
  <c r="P35" i="27"/>
  <c r="R244" i="23"/>
  <c r="F261" i="34"/>
  <c r="H262"/>
  <c r="AH262" i="23"/>
  <c r="AH261" s="1"/>
  <c r="AG261"/>
  <c r="AC258"/>
  <c r="AF258" s="1"/>
  <c r="Q258"/>
  <c r="AB36" i="25"/>
  <c r="C34" i="33"/>
  <c r="K34" s="1"/>
  <c r="P34" s="1"/>
  <c r="F31" i="27"/>
  <c r="H204" i="23"/>
  <c r="V36" i="28"/>
  <c r="X255" i="23"/>
  <c r="Y255" s="1"/>
  <c r="G255" i="34" s="1"/>
  <c r="N36" i="30"/>
  <c r="AA36" s="1"/>
  <c r="AD36" s="1"/>
  <c r="P257" i="23"/>
  <c r="AS4661" i="13"/>
  <c r="AV4661" s="1"/>
  <c r="AD262" i="23"/>
  <c r="AD261" s="1"/>
  <c r="Z261"/>
  <c r="Z259"/>
  <c r="AD259" s="1"/>
  <c r="AG259"/>
  <c r="AH259" s="1"/>
  <c r="F259" i="34"/>
  <c r="H259" s="1"/>
  <c r="L259" s="1"/>
  <c r="AE36" i="32"/>
  <c r="AF36" s="1"/>
  <c r="X36"/>
  <c r="AD4536" i="13"/>
  <c r="AL4540"/>
  <c r="H4228"/>
  <c r="AN4650"/>
  <c r="AO4654"/>
  <c r="W36" i="28" s="1"/>
  <c r="X4658" i="13"/>
  <c r="Y4661"/>
  <c r="O4553"/>
  <c r="W4575"/>
  <c r="Z4553"/>
  <c r="M35" i="27" l="1"/>
  <c r="O244" i="23"/>
  <c r="AP4661" i="13"/>
  <c r="AT4661" s="1"/>
  <c r="AW4661"/>
  <c r="AX4661" s="1"/>
  <c r="O36" i="30"/>
  <c r="P34" i="26"/>
  <c r="R243" i="23"/>
  <c r="N36" i="29"/>
  <c r="AA36" s="1"/>
  <c r="AD36" s="1"/>
  <c r="P256" i="23"/>
  <c r="AS4658" i="13"/>
  <c r="AV4658" s="1"/>
  <c r="V36" i="27"/>
  <c r="X254" i="23"/>
  <c r="Y254" s="1"/>
  <c r="G254" i="34" s="1"/>
  <c r="T34" i="32"/>
  <c r="V239" i="23"/>
  <c r="J33" i="33"/>
  <c r="AB36" i="32"/>
  <c r="AC257" i="23"/>
  <c r="AF257" s="1"/>
  <c r="Q257"/>
  <c r="F258" i="34"/>
  <c r="H258" s="1"/>
  <c r="L258" s="1"/>
  <c r="AG258" i="23"/>
  <c r="AH258" s="1"/>
  <c r="Z258"/>
  <c r="AD258" s="1"/>
  <c r="H261" i="34"/>
  <c r="L261" s="1"/>
  <c r="L262"/>
  <c r="N261"/>
  <c r="M262" s="1"/>
  <c r="F30" i="26"/>
  <c r="H203" i="23"/>
  <c r="AE36" i="31"/>
  <c r="AF36" s="1"/>
  <c r="X36"/>
  <c r="Z4550" i="13"/>
  <c r="W4553"/>
  <c r="O4550"/>
  <c r="X4654"/>
  <c r="Y4658"/>
  <c r="AN4622"/>
  <c r="AO4650"/>
  <c r="W36" i="27" s="1"/>
  <c r="H4225" i="13"/>
  <c r="AD4533"/>
  <c r="AL4536"/>
  <c r="H4224" l="1"/>
  <c r="F30" i="25"/>
  <c r="H202" i="23"/>
  <c r="AP4658" i="13"/>
  <c r="AT4658" s="1"/>
  <c r="AW4658"/>
  <c r="AX4658" s="1"/>
  <c r="O36" i="29"/>
  <c r="Z4549" i="13"/>
  <c r="P34" i="25"/>
  <c r="R242" i="23"/>
  <c r="AB36" i="31"/>
  <c r="I33" i="33"/>
  <c r="F257" i="34"/>
  <c r="H257" s="1"/>
  <c r="L257" s="1"/>
  <c r="AG257" i="23"/>
  <c r="AH257" s="1"/>
  <c r="Z257"/>
  <c r="AD257" s="1"/>
  <c r="T34" i="31"/>
  <c r="V238" i="23"/>
  <c r="V35" i="26"/>
  <c r="X253" i="23"/>
  <c r="Y253" s="1"/>
  <c r="G253" i="34" s="1"/>
  <c r="N36" i="28"/>
  <c r="AA36" s="1"/>
  <c r="AD36" s="1"/>
  <c r="P255" i="23"/>
  <c r="AS4654" i="13"/>
  <c r="AV4654" s="1"/>
  <c r="M34" i="26"/>
  <c r="O243" i="23"/>
  <c r="Q256"/>
  <c r="AC256"/>
  <c r="AF256" s="1"/>
  <c r="X36" i="30"/>
  <c r="AE36"/>
  <c r="AF36" s="1"/>
  <c r="AD4530" i="13"/>
  <c r="AL4533"/>
  <c r="AN4618"/>
  <c r="AO4622"/>
  <c r="W35" i="26" s="1"/>
  <c r="X4650" i="13"/>
  <c r="Y4654"/>
  <c r="H4214"/>
  <c r="O4549"/>
  <c r="O4540"/>
  <c r="W4550"/>
  <c r="Z4540"/>
  <c r="P34" i="32" l="1"/>
  <c r="R239" i="23"/>
  <c r="H4211" i="13"/>
  <c r="F30" i="32"/>
  <c r="H199" i="23"/>
  <c r="N36" i="27"/>
  <c r="AA36" s="1"/>
  <c r="AD36" s="1"/>
  <c r="P254" i="23"/>
  <c r="AS4650" i="13"/>
  <c r="AV4650" s="1"/>
  <c r="V35" i="25"/>
  <c r="W35" s="1"/>
  <c r="X252" i="23"/>
  <c r="AN4617" i="13"/>
  <c r="AO4617" s="1"/>
  <c r="AB36" i="30"/>
  <c r="H33" i="33"/>
  <c r="F256" i="34"/>
  <c r="H256" s="1"/>
  <c r="L256" s="1"/>
  <c r="AG256" i="23"/>
  <c r="AH256" s="1"/>
  <c r="Z256"/>
  <c r="AD256" s="1"/>
  <c r="X36" i="29"/>
  <c r="AE36"/>
  <c r="AF36" s="1"/>
  <c r="W4549" i="13"/>
  <c r="M34" i="25"/>
  <c r="O242" i="23"/>
  <c r="AP4654" i="13"/>
  <c r="AT4654" s="1"/>
  <c r="AW4654"/>
  <c r="AX4654" s="1"/>
  <c r="O36" i="28"/>
  <c r="T34" i="30"/>
  <c r="V237" i="23"/>
  <c r="Q255"/>
  <c r="AC255"/>
  <c r="AF255" s="1"/>
  <c r="R241"/>
  <c r="H201"/>
  <c r="Z4536" i="13"/>
  <c r="O4536"/>
  <c r="W4540"/>
  <c r="X4622"/>
  <c r="Y4650"/>
  <c r="AN4607"/>
  <c r="AO4618"/>
  <c r="AD4526"/>
  <c r="AL4530"/>
  <c r="H4208"/>
  <c r="F30" i="30" l="1"/>
  <c r="H197" i="23"/>
  <c r="V35" i="32"/>
  <c r="X249" i="23"/>
  <c r="Y249" s="1"/>
  <c r="G249" i="34" s="1"/>
  <c r="N35" i="26"/>
  <c r="AA35" s="1"/>
  <c r="AD35" s="1"/>
  <c r="P253" i="23"/>
  <c r="AS4622" i="13"/>
  <c r="AV4622" s="1"/>
  <c r="F255" i="34"/>
  <c r="H255" s="1"/>
  <c r="L255" s="1"/>
  <c r="Z255" i="23"/>
  <c r="AD255" s="1"/>
  <c r="AG255"/>
  <c r="AH255" s="1"/>
  <c r="X251"/>
  <c r="Y251" s="1"/>
  <c r="Y252"/>
  <c r="G252" i="34" s="1"/>
  <c r="G251" s="1"/>
  <c r="F30" i="31"/>
  <c r="H198" i="23"/>
  <c r="T34" i="29"/>
  <c r="V236" i="23"/>
  <c r="AP4650" i="13"/>
  <c r="AT4650" s="1"/>
  <c r="AW4650"/>
  <c r="AX4650" s="1"/>
  <c r="O36" i="27"/>
  <c r="M34" i="32"/>
  <c r="O239" i="23"/>
  <c r="P34" i="31"/>
  <c r="R238" i="23"/>
  <c r="AE36" i="28"/>
  <c r="AF36" s="1"/>
  <c r="X36"/>
  <c r="O241" i="23"/>
  <c r="AB36" i="29"/>
  <c r="G33" i="33"/>
  <c r="Q254" i="23"/>
  <c r="AC254"/>
  <c r="AF254" s="1"/>
  <c r="H4195" i="13"/>
  <c r="AD4522"/>
  <c r="AL4526"/>
  <c r="AN4604"/>
  <c r="AO4607"/>
  <c r="W35" i="32" s="1"/>
  <c r="X4618" i="13"/>
  <c r="Y4622"/>
  <c r="AW4622" s="1"/>
  <c r="O4533"/>
  <c r="W4536"/>
  <c r="Z4533"/>
  <c r="AX4622" l="1"/>
  <c r="M34" i="31"/>
  <c r="O238" i="23"/>
  <c r="T34" i="28"/>
  <c r="V235" i="23"/>
  <c r="F30" i="29"/>
  <c r="H196" i="23"/>
  <c r="X36" i="27"/>
  <c r="AE36"/>
  <c r="AF36" s="1"/>
  <c r="Q253" i="23"/>
  <c r="AC253"/>
  <c r="AF253" s="1"/>
  <c r="P34" i="30"/>
  <c r="R237" i="23"/>
  <c r="N35" i="25"/>
  <c r="P252" i="23"/>
  <c r="AS4618" i="13"/>
  <c r="AV4618" s="1"/>
  <c r="X4617"/>
  <c r="V35" i="31"/>
  <c r="X248" i="23"/>
  <c r="Y248" s="1"/>
  <c r="G248" i="34" s="1"/>
  <c r="F254"/>
  <c r="H254" s="1"/>
  <c r="L254" s="1"/>
  <c r="AG254" i="23"/>
  <c r="AH254" s="1"/>
  <c r="Z254"/>
  <c r="AD254" s="1"/>
  <c r="F33" i="33"/>
  <c r="AB36" i="28"/>
  <c r="Z4530" i="13"/>
  <c r="O4530"/>
  <c r="W4533"/>
  <c r="X4607"/>
  <c r="Y4618"/>
  <c r="AN4601"/>
  <c r="AO4604"/>
  <c r="W35" i="31" s="1"/>
  <c r="AD4497" i="13"/>
  <c r="AL4522"/>
  <c r="H4192"/>
  <c r="O35" i="26"/>
  <c r="AP4622" i="13"/>
  <c r="AT4622" s="1"/>
  <c r="F30" i="28" l="1"/>
  <c r="H195" i="23"/>
  <c r="V35" i="30"/>
  <c r="X247" i="23"/>
  <c r="Y247" s="1"/>
  <c r="G247" i="34" s="1"/>
  <c r="N35" i="32"/>
  <c r="AA35" s="1"/>
  <c r="AD35" s="1"/>
  <c r="P249" i="23"/>
  <c r="AS4607" i="13"/>
  <c r="AV4607" s="1"/>
  <c r="Y4617"/>
  <c r="AS4617"/>
  <c r="P251" i="23"/>
  <c r="Q252"/>
  <c r="AC252"/>
  <c r="AF252" s="1"/>
  <c r="F253" i="34"/>
  <c r="H253" s="1"/>
  <c r="L253" s="1"/>
  <c r="AG253" i="23"/>
  <c r="AH253" s="1"/>
  <c r="Z253"/>
  <c r="AD253" s="1"/>
  <c r="AB36" i="27"/>
  <c r="E33" i="33"/>
  <c r="T34" i="27"/>
  <c r="V234" i="23"/>
  <c r="AP4618" i="13"/>
  <c r="AW4618"/>
  <c r="AW4617" s="1"/>
  <c r="M34" i="30"/>
  <c r="O237" i="23"/>
  <c r="P34" i="29"/>
  <c r="R236" i="23"/>
  <c r="AV4617" i="13"/>
  <c r="O35" i="25"/>
  <c r="AA35"/>
  <c r="AD35" s="1"/>
  <c r="AE35" i="26"/>
  <c r="AF35" s="1"/>
  <c r="X35"/>
  <c r="H4189" i="13"/>
  <c r="AL4497"/>
  <c r="AD4494"/>
  <c r="AN4598"/>
  <c r="AO4601"/>
  <c r="W35" i="30" s="1"/>
  <c r="X4604" i="13"/>
  <c r="Y4607"/>
  <c r="O4526"/>
  <c r="W4530"/>
  <c r="Z4526"/>
  <c r="AX4618" l="1"/>
  <c r="AX4617" s="1"/>
  <c r="P34" i="28"/>
  <c r="R235" i="23"/>
  <c r="N35" i="31"/>
  <c r="AA35" s="1"/>
  <c r="AD35" s="1"/>
  <c r="P248" i="23"/>
  <c r="AS4604" i="13"/>
  <c r="AV4604" s="1"/>
  <c r="V35" i="29"/>
  <c r="X246" i="23"/>
  <c r="Y246" s="1"/>
  <c r="G246" i="34" s="1"/>
  <c r="M34" i="29"/>
  <c r="O236" i="23"/>
  <c r="AP4607" i="13"/>
  <c r="AT4607" s="1"/>
  <c r="AW4607"/>
  <c r="AX4607" s="1"/>
  <c r="O35" i="32"/>
  <c r="F30" i="27"/>
  <c r="H194" i="23"/>
  <c r="X35" i="25"/>
  <c r="AE35"/>
  <c r="AF35" s="1"/>
  <c r="AF251" i="23"/>
  <c r="AC251"/>
  <c r="Q251"/>
  <c r="AC249"/>
  <c r="AF249" s="1"/>
  <c r="Q249"/>
  <c r="T33" i="26"/>
  <c r="V233" i="23"/>
  <c r="AP4617" i="13"/>
  <c r="AT4618"/>
  <c r="Z252" i="23"/>
  <c r="AG252"/>
  <c r="AG251" s="1"/>
  <c r="F252" i="34"/>
  <c r="Z4522" i="13"/>
  <c r="O4522"/>
  <c r="W4526"/>
  <c r="X4601"/>
  <c r="Y4604"/>
  <c r="AN4594"/>
  <c r="AO4598"/>
  <c r="W35" i="29" s="1"/>
  <c r="H4130" i="13"/>
  <c r="AD4493"/>
  <c r="AD4484"/>
  <c r="AL4494"/>
  <c r="D33" i="33"/>
  <c r="AB35" i="26"/>
  <c r="F29" l="1"/>
  <c r="H193" i="23"/>
  <c r="N35" i="30"/>
  <c r="AA35" s="1"/>
  <c r="AD35" s="1"/>
  <c r="P247" i="23"/>
  <c r="AS4601" i="13"/>
  <c r="AV4601" s="1"/>
  <c r="F251" i="34"/>
  <c r="H252"/>
  <c r="AD252" i="23"/>
  <c r="AD251" s="1"/>
  <c r="Z251"/>
  <c r="C33" i="33"/>
  <c r="K33" s="1"/>
  <c r="P33" s="1"/>
  <c r="AB35" i="25"/>
  <c r="AE35" i="32"/>
  <c r="AF35" s="1"/>
  <c r="X35"/>
  <c r="V35" i="28"/>
  <c r="X245" i="23"/>
  <c r="Y245" s="1"/>
  <c r="G245" i="34" s="1"/>
  <c r="AL4493" i="13"/>
  <c r="T33" i="25"/>
  <c r="V232" i="23"/>
  <c r="V231" s="1"/>
  <c r="AP4604" i="13"/>
  <c r="AT4604" s="1"/>
  <c r="AW4604"/>
  <c r="AX4604" s="1"/>
  <c r="O35" i="31"/>
  <c r="M34" i="28"/>
  <c r="O235" i="23"/>
  <c r="P34" i="27"/>
  <c r="R234" i="23"/>
  <c r="F249" i="34"/>
  <c r="H249" s="1"/>
  <c r="L249" s="1"/>
  <c r="AG249" i="23"/>
  <c r="AH249" s="1"/>
  <c r="Z249"/>
  <c r="AD249" s="1"/>
  <c r="Q248"/>
  <c r="AC248"/>
  <c r="AF248" s="1"/>
  <c r="AH252"/>
  <c r="AH251" s="1"/>
  <c r="AD4480" i="13"/>
  <c r="AL4484"/>
  <c r="H4127"/>
  <c r="AN4575"/>
  <c r="AO4594"/>
  <c r="W35" i="28" s="1"/>
  <c r="X4598" i="13"/>
  <c r="Y4601"/>
  <c r="O4497"/>
  <c r="W4522"/>
  <c r="Z4497"/>
  <c r="P33" i="26" l="1"/>
  <c r="R233" i="23"/>
  <c r="N35" i="29"/>
  <c r="AA35" s="1"/>
  <c r="AD35" s="1"/>
  <c r="P246" i="23"/>
  <c r="AS4598" i="13"/>
  <c r="AV4598" s="1"/>
  <c r="V35" i="27"/>
  <c r="X244" i="23"/>
  <c r="Y244" s="1"/>
  <c r="G244" i="34" s="1"/>
  <c r="T33" i="32"/>
  <c r="V229" i="23"/>
  <c r="X35" i="31"/>
  <c r="AE35"/>
  <c r="AF35" s="1"/>
  <c r="AC247" i="23"/>
  <c r="AF247" s="1"/>
  <c r="Q247"/>
  <c r="M34" i="27"/>
  <c r="O234" i="23"/>
  <c r="AP4601" i="13"/>
  <c r="AT4601" s="1"/>
  <c r="AW4601"/>
  <c r="AX4601" s="1"/>
  <c r="O35" i="30"/>
  <c r="H4126" i="13"/>
  <c r="F29" i="25"/>
  <c r="H192" i="23"/>
  <c r="F248" i="34"/>
  <c r="H248" s="1"/>
  <c r="L248" s="1"/>
  <c r="AG248" i="23"/>
  <c r="AH248" s="1"/>
  <c r="Z248"/>
  <c r="AD248" s="1"/>
  <c r="J32" i="33"/>
  <c r="AB35" i="32"/>
  <c r="L252" i="34"/>
  <c r="H251"/>
  <c r="L251" s="1"/>
  <c r="N251"/>
  <c r="M252" s="1"/>
  <c r="Z4494" i="13"/>
  <c r="W4497"/>
  <c r="O4494"/>
  <c r="O4493" s="1"/>
  <c r="X4594"/>
  <c r="Y4598"/>
  <c r="AN4553"/>
  <c r="AO4575"/>
  <c r="W35" i="27" s="1"/>
  <c r="AD4477" i="13"/>
  <c r="AL4480"/>
  <c r="H4118"/>
  <c r="H4093" l="1"/>
  <c r="F29" i="32"/>
  <c r="H189" i="23"/>
  <c r="V34" i="26"/>
  <c r="X243" i="23"/>
  <c r="Y243" s="1"/>
  <c r="G243" i="34" s="1"/>
  <c r="N35" i="28"/>
  <c r="AA35" s="1"/>
  <c r="AD35" s="1"/>
  <c r="P245" i="23"/>
  <c r="AS4594" i="13"/>
  <c r="AV4594" s="1"/>
  <c r="M33" i="26"/>
  <c r="O233" i="23"/>
  <c r="H191"/>
  <c r="AE35" i="30"/>
  <c r="AF35" s="1"/>
  <c r="X35"/>
  <c r="F247" i="34"/>
  <c r="H247" s="1"/>
  <c r="L247" s="1"/>
  <c r="AG247" i="23"/>
  <c r="AH247" s="1"/>
  <c r="Z247"/>
  <c r="AD247" s="1"/>
  <c r="T33" i="31"/>
  <c r="V228" i="23"/>
  <c r="AP4598" i="13"/>
  <c r="AT4598" s="1"/>
  <c r="AW4598"/>
  <c r="AX4598" s="1"/>
  <c r="O35" i="29"/>
  <c r="Z4493" i="13"/>
  <c r="P33" i="25"/>
  <c r="R232" i="23"/>
  <c r="AB35" i="31"/>
  <c r="I32" i="33"/>
  <c r="Q246" i="23"/>
  <c r="AC246"/>
  <c r="AF246" s="1"/>
  <c r="H4089" i="13"/>
  <c r="AD4474"/>
  <c r="AL4477"/>
  <c r="AN4550"/>
  <c r="AO4553"/>
  <c r="W34" i="26" s="1"/>
  <c r="X4575" i="13"/>
  <c r="Y4594"/>
  <c r="O4484"/>
  <c r="W4494"/>
  <c r="Z4484"/>
  <c r="W4493" l="1"/>
  <c r="M33" i="25"/>
  <c r="O232" i="23"/>
  <c r="P33" i="32"/>
  <c r="R229" i="23"/>
  <c r="N35" i="27"/>
  <c r="AA35" s="1"/>
  <c r="AD35" s="1"/>
  <c r="P244" i="23"/>
  <c r="AS4575" i="13"/>
  <c r="AV4575" s="1"/>
  <c r="AN4549"/>
  <c r="AO4549" s="1"/>
  <c r="V34" i="25"/>
  <c r="W34" s="1"/>
  <c r="X242" i="23"/>
  <c r="F246" i="34"/>
  <c r="H246" s="1"/>
  <c r="L246" s="1"/>
  <c r="AG246" i="23"/>
  <c r="AH246" s="1"/>
  <c r="Z246"/>
  <c r="AD246" s="1"/>
  <c r="X35" i="29"/>
  <c r="AE35"/>
  <c r="AF35" s="1"/>
  <c r="H32" i="33"/>
  <c r="AB35" i="30"/>
  <c r="F29" i="31"/>
  <c r="H188" i="23"/>
  <c r="AP4594" i="13"/>
  <c r="AT4594" s="1"/>
  <c r="AW4594"/>
  <c r="AX4594" s="1"/>
  <c r="O35" i="28"/>
  <c r="T33" i="30"/>
  <c r="V227" i="23"/>
  <c r="F29" i="30"/>
  <c r="H187" i="23"/>
  <c r="R231"/>
  <c r="AC245"/>
  <c r="AF245" s="1"/>
  <c r="Q245"/>
  <c r="O4480" i="13"/>
  <c r="W4484"/>
  <c r="X4553"/>
  <c r="Y4575"/>
  <c r="AN4540"/>
  <c r="AO4550"/>
  <c r="AD4469"/>
  <c r="AL4474"/>
  <c r="H4085"/>
  <c r="Z4480"/>
  <c r="F29" i="29" l="1"/>
  <c r="H186" i="23"/>
  <c r="V34" i="32"/>
  <c r="X239" i="23"/>
  <c r="Y239" s="1"/>
  <c r="G239" i="34" s="1"/>
  <c r="N34" i="26"/>
  <c r="AA34" s="1"/>
  <c r="AD34" s="1"/>
  <c r="P243" i="23"/>
  <c r="AS4553" i="13"/>
  <c r="AV4553" s="1"/>
  <c r="AE35" i="28"/>
  <c r="AF35" s="1"/>
  <c r="X35"/>
  <c r="O231" i="23"/>
  <c r="P33" i="31"/>
  <c r="R228" i="23"/>
  <c r="T33" i="29"/>
  <c r="V226" i="23"/>
  <c r="AP4575" i="13"/>
  <c r="AT4575" s="1"/>
  <c r="AW4575"/>
  <c r="AX4575" s="1"/>
  <c r="O35" i="27"/>
  <c r="M33" i="32"/>
  <c r="O229" i="23"/>
  <c r="F245" i="34"/>
  <c r="H245" s="1"/>
  <c r="L245" s="1"/>
  <c r="AG245" i="23"/>
  <c r="AH245" s="1"/>
  <c r="Z245"/>
  <c r="AD245" s="1"/>
  <c r="G32" i="33"/>
  <c r="AB35" i="29"/>
  <c r="X241" i="23"/>
  <c r="Y241" s="1"/>
  <c r="Y242"/>
  <c r="G242" i="34" s="1"/>
  <c r="G241" s="1"/>
  <c r="AC244" i="23"/>
  <c r="AF244" s="1"/>
  <c r="Q244"/>
  <c r="Z4477" i="13"/>
  <c r="H4075"/>
  <c r="AD4465"/>
  <c r="AL4469"/>
  <c r="AN4536"/>
  <c r="AO4540"/>
  <c r="W34" i="32" s="1"/>
  <c r="X4550" i="13"/>
  <c r="Y4553"/>
  <c r="O4477"/>
  <c r="W4480"/>
  <c r="M33" i="31" l="1"/>
  <c r="O228" i="23"/>
  <c r="F29" i="28"/>
  <c r="H185" i="23"/>
  <c r="X4549" i="13"/>
  <c r="N34" i="25"/>
  <c r="P242" i="23"/>
  <c r="AS4550" i="13"/>
  <c r="AV4550" s="1"/>
  <c r="V34" i="31"/>
  <c r="X238" i="23"/>
  <c r="Y238" s="1"/>
  <c r="G238" i="34" s="1"/>
  <c r="P33" i="30"/>
  <c r="R227" i="23"/>
  <c r="F244" i="34"/>
  <c r="H244" s="1"/>
  <c r="L244" s="1"/>
  <c r="AG244" i="23"/>
  <c r="AH244" s="1"/>
  <c r="Z244"/>
  <c r="AD244" s="1"/>
  <c r="X35" i="27"/>
  <c r="AE35"/>
  <c r="AF35" s="1"/>
  <c r="AC243" i="23"/>
  <c r="AF243" s="1"/>
  <c r="Q243"/>
  <c r="AP4553" i="13"/>
  <c r="AT4553" s="1"/>
  <c r="AW4553"/>
  <c r="AX4553" s="1"/>
  <c r="O34" i="26"/>
  <c r="T33" i="28"/>
  <c r="V225" i="23"/>
  <c r="F32" i="33"/>
  <c r="AB35" i="28"/>
  <c r="O4474" i="13"/>
  <c r="W4477"/>
  <c r="X4540"/>
  <c r="Y4550"/>
  <c r="AN4533"/>
  <c r="AO4536"/>
  <c r="W34" i="31" s="1"/>
  <c r="AD4444" i="13"/>
  <c r="AL4465"/>
  <c r="H4045"/>
  <c r="Z4474"/>
  <c r="F29" i="27" l="1"/>
  <c r="H184" i="23"/>
  <c r="V34" i="30"/>
  <c r="X237" i="23"/>
  <c r="Y237" s="1"/>
  <c r="G237" i="34" s="1"/>
  <c r="N34" i="32"/>
  <c r="AA34" s="1"/>
  <c r="AD34" s="1"/>
  <c r="P239" i="23"/>
  <c r="AS4540" i="13"/>
  <c r="AV4540" s="1"/>
  <c r="F243" i="34"/>
  <c r="H243" s="1"/>
  <c r="L243" s="1"/>
  <c r="AG243" i="23"/>
  <c r="AH243" s="1"/>
  <c r="Z243"/>
  <c r="AD243" s="1"/>
  <c r="P241"/>
  <c r="Q242"/>
  <c r="AC242"/>
  <c r="AF242" s="1"/>
  <c r="Y4549" i="13"/>
  <c r="AS4549"/>
  <c r="P33" i="29"/>
  <c r="R226" i="23"/>
  <c r="T33" i="27"/>
  <c r="V224" i="23"/>
  <c r="AP4550" i="13"/>
  <c r="AW4550"/>
  <c r="AW4549" s="1"/>
  <c r="M33" i="30"/>
  <c r="O227" i="23"/>
  <c r="X34" i="26"/>
  <c r="AE34"/>
  <c r="AF34" s="1"/>
  <c r="E32" i="33"/>
  <c r="AB35" i="27"/>
  <c r="AV4549" i="13"/>
  <c r="AA34" i="25"/>
  <c r="AD34" s="1"/>
  <c r="O34"/>
  <c r="Z4469" i="13"/>
  <c r="H3967"/>
  <c r="AL4444"/>
  <c r="AD4441"/>
  <c r="AD4440" s="1"/>
  <c r="AN4530"/>
  <c r="AO4533"/>
  <c r="W34" i="30" s="1"/>
  <c r="X4536" i="13"/>
  <c r="Y4540"/>
  <c r="O4469"/>
  <c r="W4474"/>
  <c r="F28" i="26" l="1"/>
  <c r="H183" i="23"/>
  <c r="N34" i="31"/>
  <c r="AA34" s="1"/>
  <c r="AD34" s="1"/>
  <c r="P238" i="23"/>
  <c r="AS4536" i="13"/>
  <c r="AV4536" s="1"/>
  <c r="V34" i="29"/>
  <c r="X236" i="23"/>
  <c r="Y236" s="1"/>
  <c r="G236" i="34" s="1"/>
  <c r="T32" i="26"/>
  <c r="V223" i="23"/>
  <c r="P33" i="28"/>
  <c r="R225" i="23"/>
  <c r="AE34" i="25"/>
  <c r="AF34" s="1"/>
  <c r="X34"/>
  <c r="AT4550" i="13"/>
  <c r="AP4549"/>
  <c r="F242" i="34"/>
  <c r="Z242" i="23"/>
  <c r="AG242"/>
  <c r="AG241" s="1"/>
  <c r="Q239"/>
  <c r="AC239"/>
  <c r="AF239" s="1"/>
  <c r="AX4550" i="13"/>
  <c r="AX4549" s="1"/>
  <c r="M33" i="29"/>
  <c r="O226" i="23"/>
  <c r="AP4540" i="13"/>
  <c r="AT4540" s="1"/>
  <c r="AW4540"/>
  <c r="AX4540" s="1"/>
  <c r="O34" i="32"/>
  <c r="D32" i="33"/>
  <c r="AB34" i="26"/>
  <c r="AF241" i="23"/>
  <c r="AC241"/>
  <c r="Q241"/>
  <c r="O4465" i="13"/>
  <c r="W4469"/>
  <c r="X4533"/>
  <c r="Y4536"/>
  <c r="AN4526"/>
  <c r="AO4530"/>
  <c r="W34" i="29" s="1"/>
  <c r="H3958" i="13"/>
  <c r="Z4465"/>
  <c r="AD4429"/>
  <c r="AL4441"/>
  <c r="AH242" i="23" l="1"/>
  <c r="AH241" s="1"/>
  <c r="V34" i="28"/>
  <c r="X235" i="23"/>
  <c r="Y235" s="1"/>
  <c r="G235" i="34" s="1"/>
  <c r="N34" i="30"/>
  <c r="AA34" s="1"/>
  <c r="AD34" s="1"/>
  <c r="P237" i="23"/>
  <c r="AS4533" i="13"/>
  <c r="AV4533" s="1"/>
  <c r="AL4440"/>
  <c r="T32" i="25"/>
  <c r="V222" i="23"/>
  <c r="V221" s="1"/>
  <c r="P33" i="27"/>
  <c r="R224" i="23"/>
  <c r="AP4536" i="13"/>
  <c r="AT4536" s="1"/>
  <c r="AW4536"/>
  <c r="AX4536" s="1"/>
  <c r="O34" i="31"/>
  <c r="M33" i="28"/>
  <c r="O225" i="23"/>
  <c r="X34" i="32"/>
  <c r="AE34"/>
  <c r="AF34" s="1"/>
  <c r="F241" i="34"/>
  <c r="H242"/>
  <c r="AC238" i="23"/>
  <c r="AF238" s="1"/>
  <c r="Q238"/>
  <c r="H3957" i="13"/>
  <c r="F28" i="25"/>
  <c r="H182" i="23"/>
  <c r="AG239"/>
  <c r="AH239" s="1"/>
  <c r="Z239"/>
  <c r="AD239" s="1"/>
  <c r="F239" i="34"/>
  <c r="H239" s="1"/>
  <c r="L239" s="1"/>
  <c r="AD242" i="23"/>
  <c r="AD241" s="1"/>
  <c r="Z241"/>
  <c r="AB34" i="25"/>
  <c r="C32" i="33"/>
  <c r="K32" s="1"/>
  <c r="P32" s="1"/>
  <c r="H3940" i="13"/>
  <c r="Z4444"/>
  <c r="AN4522"/>
  <c r="AO4526"/>
  <c r="W34" i="28" s="1"/>
  <c r="X4530" i="13"/>
  <c r="Y4533"/>
  <c r="O4444"/>
  <c r="W4465"/>
  <c r="AD4425"/>
  <c r="AL4429"/>
  <c r="N34" i="29" l="1"/>
  <c r="AA34" s="1"/>
  <c r="AD34" s="1"/>
  <c r="P236" i="23"/>
  <c r="AS4530" i="13"/>
  <c r="AV4530" s="1"/>
  <c r="V34" i="27"/>
  <c r="X234" i="23"/>
  <c r="Y234" s="1"/>
  <c r="G234" i="34" s="1"/>
  <c r="F28" i="32"/>
  <c r="H179" i="23"/>
  <c r="J31" i="33"/>
  <c r="AB34" i="32"/>
  <c r="AE34" i="31"/>
  <c r="AF34" s="1"/>
  <c r="X34"/>
  <c r="T32" i="32"/>
  <c r="V219" i="23"/>
  <c r="M33" i="27"/>
  <c r="O224" i="23"/>
  <c r="AP4533" i="13"/>
  <c r="AT4533" s="1"/>
  <c r="AW4533"/>
  <c r="AX4533" s="1"/>
  <c r="O34" i="30"/>
  <c r="P32" i="26"/>
  <c r="R223" i="23"/>
  <c r="H181"/>
  <c r="F238" i="34"/>
  <c r="H238" s="1"/>
  <c r="L238" s="1"/>
  <c r="Z238" i="23"/>
  <c r="AD238" s="1"/>
  <c r="AG238"/>
  <c r="AH238" s="1"/>
  <c r="H241" i="34"/>
  <c r="L241" s="1"/>
  <c r="L242"/>
  <c r="N241"/>
  <c r="M242" s="1"/>
  <c r="Q237" i="23"/>
  <c r="AC237"/>
  <c r="AF237" s="1"/>
  <c r="AL4425" i="13"/>
  <c r="AD4422"/>
  <c r="W4444"/>
  <c r="O4441"/>
  <c r="O4440" s="1"/>
  <c r="X4526"/>
  <c r="Y4530"/>
  <c r="AN4497"/>
  <c r="AO4522"/>
  <c r="W34" i="27" s="1"/>
  <c r="Z4441" i="13"/>
  <c r="H3937"/>
  <c r="V33" i="26" l="1"/>
  <c r="X233" i="23"/>
  <c r="Y233" s="1"/>
  <c r="G233" i="34" s="1"/>
  <c r="M32" i="26"/>
  <c r="O223" i="23"/>
  <c r="T32" i="31"/>
  <c r="V218" i="23"/>
  <c r="Z4440" i="13"/>
  <c r="P32" i="25"/>
  <c r="R222" i="23"/>
  <c r="N34" i="28"/>
  <c r="AA34" s="1"/>
  <c r="AD34" s="1"/>
  <c r="P235" i="23"/>
  <c r="AS4526" i="13"/>
  <c r="AV4526" s="1"/>
  <c r="F28" i="31"/>
  <c r="H178" i="23"/>
  <c r="AP4530" i="13"/>
  <c r="AT4530" s="1"/>
  <c r="AW4530"/>
  <c r="AX4530" s="1"/>
  <c r="O34" i="29"/>
  <c r="F237" i="34"/>
  <c r="H237" s="1"/>
  <c r="L237" s="1"/>
  <c r="AG237" i="23"/>
  <c r="AH237" s="1"/>
  <c r="Z237"/>
  <c r="AD237" s="1"/>
  <c r="AE34" i="30"/>
  <c r="AF34" s="1"/>
  <c r="X34"/>
  <c r="AB34" i="31"/>
  <c r="I31" i="33"/>
  <c r="AC236" i="23"/>
  <c r="AF236" s="1"/>
  <c r="Q236"/>
  <c r="Z4429" i="13"/>
  <c r="H3934"/>
  <c r="AN4494"/>
  <c r="AO4497"/>
  <c r="W33" i="26" s="1"/>
  <c r="X4522" i="13"/>
  <c r="Y4526"/>
  <c r="O4429"/>
  <c r="W4441"/>
  <c r="AD4419"/>
  <c r="AL4422"/>
  <c r="N34" i="27" l="1"/>
  <c r="AA34" s="1"/>
  <c r="AD34" s="1"/>
  <c r="P234" i="23"/>
  <c r="AS4522" i="13"/>
  <c r="AV4522" s="1"/>
  <c r="AN4493"/>
  <c r="AO4493" s="1"/>
  <c r="V33" i="25"/>
  <c r="W33" s="1"/>
  <c r="X232" i="23"/>
  <c r="P32" i="32"/>
  <c r="R219" i="23"/>
  <c r="AE34" i="29"/>
  <c r="AF34" s="1"/>
  <c r="X34"/>
  <c r="T32" i="30"/>
  <c r="V217" i="23"/>
  <c r="W4440" i="13"/>
  <c r="M32" i="25"/>
  <c r="O222" i="23"/>
  <c r="AP4526" i="13"/>
  <c r="AT4526" s="1"/>
  <c r="AW4526"/>
  <c r="AX4526" s="1"/>
  <c r="O34" i="28"/>
  <c r="F28" i="30"/>
  <c r="H177" i="23"/>
  <c r="F236" i="34"/>
  <c r="H236" s="1"/>
  <c r="L236" s="1"/>
  <c r="AG236" i="23"/>
  <c r="AH236" s="1"/>
  <c r="Z236"/>
  <c r="AD236" s="1"/>
  <c r="H31" i="33"/>
  <c r="AB34" i="30"/>
  <c r="Q235" i="23"/>
  <c r="AC235"/>
  <c r="AF235" s="1"/>
  <c r="R221"/>
  <c r="AD4416" i="13"/>
  <c r="AL4419"/>
  <c r="O4425"/>
  <c r="W4429"/>
  <c r="X4497"/>
  <c r="Y4522"/>
  <c r="AN4484"/>
  <c r="AO4494"/>
  <c r="H3915"/>
  <c r="Z4425"/>
  <c r="P32" i="31" l="1"/>
  <c r="R218" i="23"/>
  <c r="AP4522" i="13"/>
  <c r="AT4522" s="1"/>
  <c r="AW4522"/>
  <c r="AX4522" s="1"/>
  <c r="O34" i="27"/>
  <c r="M32" i="32"/>
  <c r="O219" i="23"/>
  <c r="T32" i="29"/>
  <c r="V216" i="23"/>
  <c r="F235" i="34"/>
  <c r="H235" s="1"/>
  <c r="L235" s="1"/>
  <c r="Z235" i="23"/>
  <c r="AD235" s="1"/>
  <c r="AG235"/>
  <c r="AH235" s="1"/>
  <c r="H3912" i="13"/>
  <c r="F28" i="29"/>
  <c r="H176" i="23"/>
  <c r="V33" i="32"/>
  <c r="X229" i="23"/>
  <c r="Y229" s="1"/>
  <c r="G229" i="34" s="1"/>
  <c r="N33" i="26"/>
  <c r="AA33" s="1"/>
  <c r="AD33" s="1"/>
  <c r="P233" i="23"/>
  <c r="AS4497" i="13"/>
  <c r="AV4497" s="1"/>
  <c r="X34" i="28"/>
  <c r="AE34"/>
  <c r="AF34" s="1"/>
  <c r="O221" i="23"/>
  <c r="AB34" i="29"/>
  <c r="G31" i="33"/>
  <c r="X231" i="23"/>
  <c r="Y231" s="1"/>
  <c r="Y232"/>
  <c r="G232" i="34" s="1"/>
  <c r="G231" s="1"/>
  <c r="Q234" i="23"/>
  <c r="AC234"/>
  <c r="AF234" s="1"/>
  <c r="Z4422" i="13"/>
  <c r="AN4480"/>
  <c r="AO4484"/>
  <c r="W33" i="32" s="1"/>
  <c r="X4494" i="13"/>
  <c r="Y4497"/>
  <c r="O4422"/>
  <c r="W4425"/>
  <c r="AD4413"/>
  <c r="AL4416"/>
  <c r="T32" i="28" l="1"/>
  <c r="V215" i="23"/>
  <c r="M32" i="31"/>
  <c r="O218" i="23"/>
  <c r="AP4497" i="13"/>
  <c r="AT4497" s="1"/>
  <c r="AW4497"/>
  <c r="AX4497" s="1"/>
  <c r="O33" i="26"/>
  <c r="X4493" i="13"/>
  <c r="N33" i="25"/>
  <c r="P232" i="23"/>
  <c r="AS4494" i="13"/>
  <c r="AV4494" s="1"/>
  <c r="V33" i="31"/>
  <c r="X228" i="23"/>
  <c r="Y228" s="1"/>
  <c r="G228" i="34" s="1"/>
  <c r="P32" i="30"/>
  <c r="R217" i="23"/>
  <c r="F234" i="34"/>
  <c r="H234" s="1"/>
  <c r="L234" s="1"/>
  <c r="Z234" i="23"/>
  <c r="AD234" s="1"/>
  <c r="AG234"/>
  <c r="AH234" s="1"/>
  <c r="H3895" i="13"/>
  <c r="F28" i="28"/>
  <c r="H175" i="23"/>
  <c r="AE34" i="27"/>
  <c r="AF34" s="1"/>
  <c r="X34"/>
  <c r="F27" i="26"/>
  <c r="H173" i="23"/>
  <c r="F31" i="33"/>
  <c r="AB34" i="28"/>
  <c r="AC233" i="23"/>
  <c r="AF233" s="1"/>
  <c r="Q233"/>
  <c r="AD4374" i="13"/>
  <c r="AL4413"/>
  <c r="O4419"/>
  <c r="W4422"/>
  <c r="X4484"/>
  <c r="Y4494"/>
  <c r="AN4477"/>
  <c r="AO4480"/>
  <c r="W33" i="31" s="1"/>
  <c r="H3738" i="13"/>
  <c r="Z4419"/>
  <c r="H3737" l="1"/>
  <c r="F27" i="25"/>
  <c r="H172" i="23"/>
  <c r="V33" i="30"/>
  <c r="X227" i="23"/>
  <c r="Y227" s="1"/>
  <c r="G227" i="34" s="1"/>
  <c r="N33" i="32"/>
  <c r="AA33" s="1"/>
  <c r="AD33" s="1"/>
  <c r="P229" i="23"/>
  <c r="AS4484" i="13"/>
  <c r="AV4484" s="1"/>
  <c r="P32" i="29"/>
  <c r="R216" i="23"/>
  <c r="AP4494" i="13"/>
  <c r="AW4494"/>
  <c r="AW4493" s="1"/>
  <c r="M32" i="30"/>
  <c r="O217" i="23"/>
  <c r="T32" i="27"/>
  <c r="V214" i="23"/>
  <c r="F233" i="34"/>
  <c r="H233" s="1"/>
  <c r="L233" s="1"/>
  <c r="Z233" i="23"/>
  <c r="AD233" s="1"/>
  <c r="AG233"/>
  <c r="AH233" s="1"/>
  <c r="AB34" i="27"/>
  <c r="E31" i="33"/>
  <c r="P231" i="23"/>
  <c r="Q232"/>
  <c r="AC232"/>
  <c r="AF232" s="1"/>
  <c r="Y4493" i="13"/>
  <c r="AS4493"/>
  <c r="F28" i="27"/>
  <c r="H174" i="23"/>
  <c r="AV4493" i="13"/>
  <c r="O33" i="25"/>
  <c r="AA33"/>
  <c r="AD33" s="1"/>
  <c r="AE33" i="26"/>
  <c r="AF33" s="1"/>
  <c r="X33"/>
  <c r="H3730" i="13"/>
  <c r="Z4416"/>
  <c r="AN4474"/>
  <c r="AO4477"/>
  <c r="W33" i="30" s="1"/>
  <c r="X4480" i="13"/>
  <c r="Y4484"/>
  <c r="O4416"/>
  <c r="W4419"/>
  <c r="AL4374"/>
  <c r="AD4371"/>
  <c r="AD4370" s="1"/>
  <c r="AX4494" l="1"/>
  <c r="AX4493" s="1"/>
  <c r="T31" i="26"/>
  <c r="V213" i="23"/>
  <c r="M32" i="29"/>
  <c r="O216" i="23"/>
  <c r="AP4484" i="13"/>
  <c r="AT4484" s="1"/>
  <c r="AW4484"/>
  <c r="AX4484" s="1"/>
  <c r="O33" i="32"/>
  <c r="P32" i="28"/>
  <c r="R215" i="23"/>
  <c r="X33" i="25"/>
  <c r="AE33"/>
  <c r="AF33" s="1"/>
  <c r="Z232" i="23"/>
  <c r="AG232"/>
  <c r="AG231" s="1"/>
  <c r="F232" i="34"/>
  <c r="N33" i="31"/>
  <c r="AA33" s="1"/>
  <c r="AD33" s="1"/>
  <c r="P228" i="23"/>
  <c r="AS4480" i="13"/>
  <c r="AV4480" s="1"/>
  <c r="V33" i="29"/>
  <c r="X226" i="23"/>
  <c r="Y226" s="1"/>
  <c r="G226" i="34" s="1"/>
  <c r="H3712" i="13"/>
  <c r="F27" i="32"/>
  <c r="H169" i="23"/>
  <c r="D31" i="33"/>
  <c r="AB33" i="26"/>
  <c r="AF231" i="23"/>
  <c r="Q231"/>
  <c r="AC231"/>
  <c r="AT4494" i="13"/>
  <c r="AP4493"/>
  <c r="Q229" i="23"/>
  <c r="AC229"/>
  <c r="AF229" s="1"/>
  <c r="H171"/>
  <c r="O4413" i="13"/>
  <c r="W4416"/>
  <c r="X4477"/>
  <c r="Y4480"/>
  <c r="AN4469"/>
  <c r="AO4474"/>
  <c r="W33" i="29" s="1"/>
  <c r="Z4413" i="13"/>
  <c r="H3688"/>
  <c r="AD4356"/>
  <c r="AL4371"/>
  <c r="AH232" i="23" l="1"/>
  <c r="AH231" s="1"/>
  <c r="AL4370" i="13"/>
  <c r="T31" i="25"/>
  <c r="V212" i="23"/>
  <c r="V211" s="1"/>
  <c r="AP4480" i="13"/>
  <c r="AT4480" s="1"/>
  <c r="AW4480"/>
  <c r="AX4480" s="1"/>
  <c r="O33" i="31"/>
  <c r="M32" i="28"/>
  <c r="O215" i="23"/>
  <c r="H232" i="34"/>
  <c r="F231"/>
  <c r="AD232" i="23"/>
  <c r="AD231" s="1"/>
  <c r="Z231"/>
  <c r="AB33" i="25"/>
  <c r="C31" i="33"/>
  <c r="K31" s="1"/>
  <c r="P31" s="1"/>
  <c r="F27" i="30"/>
  <c r="H167" i="23"/>
  <c r="P32" i="27"/>
  <c r="R214" i="23"/>
  <c r="V33" i="28"/>
  <c r="X225" i="23"/>
  <c r="Y225" s="1"/>
  <c r="G225" i="34" s="1"/>
  <c r="N33" i="30"/>
  <c r="AA33" s="1"/>
  <c r="AD33" s="1"/>
  <c r="P227" i="23"/>
  <c r="AS4477" i="13"/>
  <c r="AV4477" s="1"/>
  <c r="F229" i="34"/>
  <c r="H229" s="1"/>
  <c r="L229" s="1"/>
  <c r="AG229" i="23"/>
  <c r="AH229" s="1"/>
  <c r="Z229"/>
  <c r="AD229" s="1"/>
  <c r="F27" i="31"/>
  <c r="H168" i="23"/>
  <c r="AC228"/>
  <c r="AF228" s="1"/>
  <c r="Q228"/>
  <c r="AE33" i="32"/>
  <c r="AF33" s="1"/>
  <c r="X33"/>
  <c r="AD4353" i="13"/>
  <c r="AL4356"/>
  <c r="H3635"/>
  <c r="Z4374"/>
  <c r="AN4465"/>
  <c r="AO4469"/>
  <c r="W33" i="28" s="1"/>
  <c r="X4474" i="13"/>
  <c r="Y4477"/>
  <c r="O4374"/>
  <c r="W4413"/>
  <c r="M32" i="27" l="1"/>
  <c r="O214" i="23"/>
  <c r="AP4477" i="13"/>
  <c r="AT4477" s="1"/>
  <c r="AW4477"/>
  <c r="AX4477" s="1"/>
  <c r="O33" i="30"/>
  <c r="P31" i="26"/>
  <c r="R213" i="23"/>
  <c r="T31" i="32"/>
  <c r="V209" i="23"/>
  <c r="AB33" i="32"/>
  <c r="J30" i="33"/>
  <c r="F228" i="34"/>
  <c r="H228" s="1"/>
  <c r="L228" s="1"/>
  <c r="AG228" i="23"/>
  <c r="AH228" s="1"/>
  <c r="Z228"/>
  <c r="AD228" s="1"/>
  <c r="N33" i="29"/>
  <c r="AA33" s="1"/>
  <c r="AD33" s="1"/>
  <c r="P226" i="23"/>
  <c r="AS4474" i="13"/>
  <c r="AV4474" s="1"/>
  <c r="V33" i="27"/>
  <c r="X224" i="23"/>
  <c r="Y224" s="1"/>
  <c r="G224" i="34" s="1"/>
  <c r="F27" i="29"/>
  <c r="H166" i="23"/>
  <c r="Q227"/>
  <c r="AC227"/>
  <c r="AF227" s="1"/>
  <c r="N231" i="34"/>
  <c r="M232" s="1"/>
  <c r="H231"/>
  <c r="L231" s="1"/>
  <c r="L232"/>
  <c r="X33" i="31"/>
  <c r="AE33"/>
  <c r="AF33" s="1"/>
  <c r="W4374" i="13"/>
  <c r="O4371"/>
  <c r="X4469"/>
  <c r="Y4474"/>
  <c r="AN4444"/>
  <c r="AO4465"/>
  <c r="W33" i="27" s="1"/>
  <c r="Z4371" i="13"/>
  <c r="H3630"/>
  <c r="AD4350"/>
  <c r="AL4353"/>
  <c r="F27" i="28" l="1"/>
  <c r="H165" i="23"/>
  <c r="AP4474" i="13"/>
  <c r="AT4474" s="1"/>
  <c r="AW4474"/>
  <c r="AX4474" s="1"/>
  <c r="O33" i="29"/>
  <c r="F227" i="34"/>
  <c r="H227" s="1"/>
  <c r="L227" s="1"/>
  <c r="AG227" i="23"/>
  <c r="AH227" s="1"/>
  <c r="Z227"/>
  <c r="AD227" s="1"/>
  <c r="T31" i="31"/>
  <c r="V208" i="23"/>
  <c r="Z4370" i="13"/>
  <c r="P31" i="25"/>
  <c r="R212" i="23"/>
  <c r="V32" i="26"/>
  <c r="X223" i="23"/>
  <c r="Y223" s="1"/>
  <c r="G223" i="34" s="1"/>
  <c r="N33" i="28"/>
  <c r="AA33" s="1"/>
  <c r="AD33" s="1"/>
  <c r="P225" i="23"/>
  <c r="AS4469" i="13"/>
  <c r="AV4469" s="1"/>
  <c r="M31" i="26"/>
  <c r="O213" i="23"/>
  <c r="I30" i="33"/>
  <c r="AB33" i="31"/>
  <c r="Q226" i="23"/>
  <c r="AC226"/>
  <c r="AF226" s="1"/>
  <c r="X33" i="30"/>
  <c r="AE33"/>
  <c r="AF33" s="1"/>
  <c r="AD4347" i="13"/>
  <c r="AL4350"/>
  <c r="H3601"/>
  <c r="AN4441"/>
  <c r="AO4444"/>
  <c r="W32" i="26" s="1"/>
  <c r="X4465" i="13"/>
  <c r="Y4469"/>
  <c r="Z4356"/>
  <c r="O4370"/>
  <c r="O4356"/>
  <c r="W4371"/>
  <c r="W4370" l="1"/>
  <c r="M31" i="25"/>
  <c r="O212" i="23"/>
  <c r="AP4469" i="13"/>
  <c r="AT4469" s="1"/>
  <c r="AW4469"/>
  <c r="AX4469" s="1"/>
  <c r="O33" i="28"/>
  <c r="F27" i="27"/>
  <c r="H164" i="23"/>
  <c r="AB33" i="30"/>
  <c r="H30" i="33"/>
  <c r="F226" i="34"/>
  <c r="H226" s="1"/>
  <c r="L226" s="1"/>
  <c r="AG226" i="23"/>
  <c r="AH226" s="1"/>
  <c r="Z226"/>
  <c r="AD226" s="1"/>
  <c r="P31" i="32"/>
  <c r="R209" i="23"/>
  <c r="N33" i="27"/>
  <c r="AA33" s="1"/>
  <c r="AD33" s="1"/>
  <c r="P224" i="23"/>
  <c r="AS4465" i="13"/>
  <c r="AV4465" s="1"/>
  <c r="AN4440"/>
  <c r="AO4440" s="1"/>
  <c r="V32" i="25"/>
  <c r="W32" s="1"/>
  <c r="X222" i="23"/>
  <c r="T31" i="30"/>
  <c r="V207" i="23"/>
  <c r="Q225"/>
  <c r="AC225"/>
  <c r="AF225" s="1"/>
  <c r="R211"/>
  <c r="AE33" i="29"/>
  <c r="AF33" s="1"/>
  <c r="X33"/>
  <c r="Z4353" i="13"/>
  <c r="O4353"/>
  <c r="W4356"/>
  <c r="X4444"/>
  <c r="Y4465"/>
  <c r="AN4429"/>
  <c r="AO4441"/>
  <c r="H3196"/>
  <c r="AD4330"/>
  <c r="AL4347"/>
  <c r="T31" i="29" l="1"/>
  <c r="V206" i="23"/>
  <c r="N32" i="26"/>
  <c r="AA32" s="1"/>
  <c r="AD32" s="1"/>
  <c r="P223" i="23"/>
  <c r="AS4444" i="13"/>
  <c r="AV4444" s="1"/>
  <c r="F225" i="34"/>
  <c r="H225" s="1"/>
  <c r="L225" s="1"/>
  <c r="AG225" i="23"/>
  <c r="AH225" s="1"/>
  <c r="Z225"/>
  <c r="AD225" s="1"/>
  <c r="X33" i="28"/>
  <c r="AE33"/>
  <c r="AF33" s="1"/>
  <c r="O211" i="23"/>
  <c r="F26" i="26"/>
  <c r="H163" i="23"/>
  <c r="V32" i="32"/>
  <c r="X219" i="23"/>
  <c r="Y219" s="1"/>
  <c r="G219" i="34" s="1"/>
  <c r="AP4465" i="13"/>
  <c r="AT4465" s="1"/>
  <c r="AW4465"/>
  <c r="AX4465" s="1"/>
  <c r="O33" i="27"/>
  <c r="M31" i="32"/>
  <c r="O209" i="23"/>
  <c r="P31" i="31"/>
  <c r="R208" i="23"/>
  <c r="G30" i="33"/>
  <c r="AB33" i="29"/>
  <c r="X221" i="23"/>
  <c r="Y221" s="1"/>
  <c r="Y222"/>
  <c r="G222" i="34" s="1"/>
  <c r="G221" s="1"/>
  <c r="AC224" i="23"/>
  <c r="AF224" s="1"/>
  <c r="Q224"/>
  <c r="H3192" i="13"/>
  <c r="AN4425"/>
  <c r="AO4429"/>
  <c r="W32" i="32" s="1"/>
  <c r="X4441" i="13"/>
  <c r="Y4444"/>
  <c r="O4350"/>
  <c r="W4353"/>
  <c r="Z4350"/>
  <c r="AD4327"/>
  <c r="AL4330"/>
  <c r="T31" i="28" l="1"/>
  <c r="V205" i="23"/>
  <c r="P31" i="30"/>
  <c r="R207" i="23"/>
  <c r="X4440" i="13"/>
  <c r="N32" i="25"/>
  <c r="P222" i="23"/>
  <c r="AS4441" i="13"/>
  <c r="AV4441" s="1"/>
  <c r="V32" i="31"/>
  <c r="X218" i="23"/>
  <c r="Y218" s="1"/>
  <c r="G218" i="34" s="1"/>
  <c r="X33" i="27"/>
  <c r="AE33"/>
  <c r="AF33" s="1"/>
  <c r="F30" i="33"/>
  <c r="AB33" i="28"/>
  <c r="M31" i="31"/>
  <c r="O208" i="23"/>
  <c r="AP4444" i="13"/>
  <c r="AT4444" s="1"/>
  <c r="AW4444"/>
  <c r="AX4444" s="1"/>
  <c r="O32" i="26"/>
  <c r="H3191" i="13"/>
  <c r="F26" i="25"/>
  <c r="H162" i="23"/>
  <c r="F224" i="34"/>
  <c r="H224" s="1"/>
  <c r="L224" s="1"/>
  <c r="AG224" i="23"/>
  <c r="AH224" s="1"/>
  <c r="Z224"/>
  <c r="AD224" s="1"/>
  <c r="AC223"/>
  <c r="AF223" s="1"/>
  <c r="Q223"/>
  <c r="AD4228" i="13"/>
  <c r="AL4327"/>
  <c r="Z4347"/>
  <c r="O4347"/>
  <c r="W4350"/>
  <c r="X4429"/>
  <c r="Y4441"/>
  <c r="AN4422"/>
  <c r="AO4425"/>
  <c r="W32" i="31" s="1"/>
  <c r="H3182" i="13"/>
  <c r="H3178" l="1"/>
  <c r="F26" i="32"/>
  <c r="H159" i="23"/>
  <c r="N32" i="32"/>
  <c r="AA32" s="1"/>
  <c r="AD32" s="1"/>
  <c r="P219" i="23"/>
  <c r="AS4429" i="13"/>
  <c r="AV4429" s="1"/>
  <c r="AP4441"/>
  <c r="AW4441"/>
  <c r="AW4440" s="1"/>
  <c r="M31" i="30"/>
  <c r="O207" i="23"/>
  <c r="P31" i="29"/>
  <c r="R206" i="23"/>
  <c r="H161"/>
  <c r="X32" i="26"/>
  <c r="AE32"/>
  <c r="AF32" s="1"/>
  <c r="AB33" i="27"/>
  <c r="E30" i="33"/>
  <c r="P221" i="23"/>
  <c r="Q222"/>
  <c r="AC222"/>
  <c r="AF222" s="1"/>
  <c r="AS4440" i="13"/>
  <c r="Y4440"/>
  <c r="V32" i="30"/>
  <c r="X217" i="23"/>
  <c r="Y217" s="1"/>
  <c r="G217" i="34" s="1"/>
  <c r="T31" i="27"/>
  <c r="V204" i="23"/>
  <c r="F223" i="34"/>
  <c r="H223" s="1"/>
  <c r="L223" s="1"/>
  <c r="AG223" i="23"/>
  <c r="AH223" s="1"/>
  <c r="Z223"/>
  <c r="AD223" s="1"/>
  <c r="AV4440" i="13"/>
  <c r="AA32" i="25"/>
  <c r="AD32" s="1"/>
  <c r="O32"/>
  <c r="H3174" i="13"/>
  <c r="AN4419"/>
  <c r="AO4422"/>
  <c r="W32" i="30" s="1"/>
  <c r="X4425" i="13"/>
  <c r="Y4429"/>
  <c r="O4330"/>
  <c r="W4347"/>
  <c r="Z4330"/>
  <c r="AL4228"/>
  <c r="AD4225"/>
  <c r="AX4441" l="1"/>
  <c r="AX4440" s="1"/>
  <c r="P31" i="28"/>
  <c r="R205" i="23"/>
  <c r="N32" i="31"/>
  <c r="AA32" s="1"/>
  <c r="AD32" s="1"/>
  <c r="P218" i="23"/>
  <c r="AS4425" i="13"/>
  <c r="AV4425" s="1"/>
  <c r="V32" i="29"/>
  <c r="X216" i="23"/>
  <c r="Y216" s="1"/>
  <c r="G216" i="34" s="1"/>
  <c r="AE32" i="25"/>
  <c r="AF32" s="1"/>
  <c r="X32"/>
  <c r="Z222" i="23"/>
  <c r="AG222"/>
  <c r="AH222" s="1"/>
  <c r="F222" i="34"/>
  <c r="F26" i="31"/>
  <c r="H158" i="23"/>
  <c r="T30" i="26"/>
  <c r="V203" i="23"/>
  <c r="M31" i="29"/>
  <c r="O206" i="23"/>
  <c r="AP4429" i="13"/>
  <c r="AT4429" s="1"/>
  <c r="AW4429"/>
  <c r="AX4429" s="1"/>
  <c r="O32" i="32"/>
  <c r="F26" i="30"/>
  <c r="H157" i="23"/>
  <c r="Q221"/>
  <c r="AG221" s="1"/>
  <c r="AC221"/>
  <c r="AF221" s="1"/>
  <c r="AB32" i="26"/>
  <c r="D30" i="33"/>
  <c r="AP4440" i="13"/>
  <c r="AT4441"/>
  <c r="Q219" i="23"/>
  <c r="AC219"/>
  <c r="AF219" s="1"/>
  <c r="AD4224" i="13"/>
  <c r="AD4214"/>
  <c r="AL4225"/>
  <c r="Z4327"/>
  <c r="O4327"/>
  <c r="W4330"/>
  <c r="X4422"/>
  <c r="Y4425"/>
  <c r="AN4416"/>
  <c r="AO4419"/>
  <c r="W32" i="29" s="1"/>
  <c r="H3170" i="13"/>
  <c r="F26" i="29" l="1"/>
  <c r="H156" i="23"/>
  <c r="V32" i="28"/>
  <c r="X215" i="23"/>
  <c r="Y215" s="1"/>
  <c r="G215" i="34" s="1"/>
  <c r="N32" i="30"/>
  <c r="AA32" s="1"/>
  <c r="AD32" s="1"/>
  <c r="P217" i="23"/>
  <c r="AS4422" i="13"/>
  <c r="AV4422" s="1"/>
  <c r="AL4224"/>
  <c r="T30" i="25"/>
  <c r="V202" i="23"/>
  <c r="V201" s="1"/>
  <c r="F219" i="34"/>
  <c r="H219" s="1"/>
  <c r="L219" s="1"/>
  <c r="Z219" i="23"/>
  <c r="AD219" s="1"/>
  <c r="AG219"/>
  <c r="AH219" s="1"/>
  <c r="AE32" i="32"/>
  <c r="AF32" s="1"/>
  <c r="X32"/>
  <c r="C30" i="33"/>
  <c r="K30" s="1"/>
  <c r="P30" s="1"/>
  <c r="AB32" i="25"/>
  <c r="AP4425" i="13"/>
  <c r="AT4425" s="1"/>
  <c r="AW4425"/>
  <c r="AX4425" s="1"/>
  <c r="O32" i="31"/>
  <c r="M31" i="28"/>
  <c r="O205" i="23"/>
  <c r="P31" i="27"/>
  <c r="R204" i="23"/>
  <c r="F221" i="34"/>
  <c r="H222"/>
  <c r="AD222" i="23"/>
  <c r="Z221"/>
  <c r="AD221" s="1"/>
  <c r="AC218"/>
  <c r="AF218" s="1"/>
  <c r="Q218"/>
  <c r="AH221"/>
  <c r="H3166" i="13"/>
  <c r="AN4413"/>
  <c r="AO4416"/>
  <c r="W32" i="28" s="1"/>
  <c r="X4419" i="13"/>
  <c r="Y4422"/>
  <c r="O4228"/>
  <c r="W4327"/>
  <c r="Z4228"/>
  <c r="AD4211"/>
  <c r="AL4214"/>
  <c r="T30" i="32" l="1"/>
  <c r="V199" i="23"/>
  <c r="N32" i="29"/>
  <c r="AA32" s="1"/>
  <c r="AD32" s="1"/>
  <c r="P216" i="23"/>
  <c r="AS4419" i="13"/>
  <c r="AV4419" s="1"/>
  <c r="V32" i="27"/>
  <c r="X214" i="23"/>
  <c r="Y214" s="1"/>
  <c r="G214" i="34" s="1"/>
  <c r="F218"/>
  <c r="H218" s="1"/>
  <c r="L218" s="1"/>
  <c r="Z218" i="23"/>
  <c r="AD218" s="1"/>
  <c r="AG218"/>
  <c r="AH218" s="1"/>
  <c r="H221" i="34"/>
  <c r="L221" s="1"/>
  <c r="N221"/>
  <c r="M222" s="1"/>
  <c r="L222"/>
  <c r="Q217" i="23"/>
  <c r="AC217"/>
  <c r="AF217" s="1"/>
  <c r="P30" i="26"/>
  <c r="R203" i="23"/>
  <c r="M31" i="27"/>
  <c r="O204" i="23"/>
  <c r="AP4422" i="13"/>
  <c r="AT4422" s="1"/>
  <c r="AW4422"/>
  <c r="AX4422" s="1"/>
  <c r="O32" i="30"/>
  <c r="F26" i="28"/>
  <c r="H155" i="23"/>
  <c r="AE32" i="31"/>
  <c r="AF32" s="1"/>
  <c r="X32"/>
  <c r="J29" i="33"/>
  <c r="AB32" i="32"/>
  <c r="AD4208" i="13"/>
  <c r="AL4211"/>
  <c r="Z4225"/>
  <c r="W4228"/>
  <c r="O4225"/>
  <c r="X4416"/>
  <c r="Y4419"/>
  <c r="AN4374"/>
  <c r="AO4413"/>
  <c r="W32" i="27" s="1"/>
  <c r="H3162" i="13"/>
  <c r="AP4419" l="1"/>
  <c r="AT4419" s="1"/>
  <c r="AW4419"/>
  <c r="AX4419" s="1"/>
  <c r="O32" i="29"/>
  <c r="Z4224" i="13"/>
  <c r="P30" i="25"/>
  <c r="R202" i="23"/>
  <c r="AB32" i="31"/>
  <c r="I29" i="33"/>
  <c r="F26" i="27"/>
  <c r="H154" i="23"/>
  <c r="V31" i="26"/>
  <c r="X213" i="23"/>
  <c r="Y213" s="1"/>
  <c r="G213" i="34" s="1"/>
  <c r="N32" i="28"/>
  <c r="AA32" s="1"/>
  <c r="AD32" s="1"/>
  <c r="P215" i="23"/>
  <c r="AS4416" i="13"/>
  <c r="AV4416" s="1"/>
  <c r="M30" i="26"/>
  <c r="O203" i="23"/>
  <c r="T30" i="31"/>
  <c r="V198" i="23"/>
  <c r="AE32" i="30"/>
  <c r="AF32" s="1"/>
  <c r="X32"/>
  <c r="F217" i="34"/>
  <c r="H217" s="1"/>
  <c r="L217" s="1"/>
  <c r="AG217" i="23"/>
  <c r="AH217" s="1"/>
  <c r="Z217"/>
  <c r="AD217" s="1"/>
  <c r="AC216"/>
  <c r="AF216" s="1"/>
  <c r="Q216"/>
  <c r="H3145" i="13"/>
  <c r="AN4371"/>
  <c r="AO4374"/>
  <c r="W31" i="26" s="1"/>
  <c r="X4413" i="13"/>
  <c r="Y4416"/>
  <c r="Z4214"/>
  <c r="AD4195"/>
  <c r="AL4208"/>
  <c r="O4224"/>
  <c r="O4214"/>
  <c r="W4225"/>
  <c r="W4224" l="1"/>
  <c r="M30" i="25"/>
  <c r="O202" i="23"/>
  <c r="AP4416" i="13"/>
  <c r="AT4416" s="1"/>
  <c r="AW4416"/>
  <c r="AX4416" s="1"/>
  <c r="O32" i="28"/>
  <c r="F25" i="26"/>
  <c r="H153" i="23"/>
  <c r="H29" i="33"/>
  <c r="AB32" i="30"/>
  <c r="AC215" i="23"/>
  <c r="AF215" s="1"/>
  <c r="Q215"/>
  <c r="AE32" i="29"/>
  <c r="AF32" s="1"/>
  <c r="X32"/>
  <c r="T30" i="30"/>
  <c r="V197" i="23"/>
  <c r="P30" i="32"/>
  <c r="R199" i="23"/>
  <c r="N32" i="27"/>
  <c r="AA32" s="1"/>
  <c r="AD32" s="1"/>
  <c r="P214" i="23"/>
  <c r="AS4413" i="13"/>
  <c r="AV4413" s="1"/>
  <c r="AN4370"/>
  <c r="AO4370" s="1"/>
  <c r="V31" i="25"/>
  <c r="W31" s="1"/>
  <c r="X212" i="23"/>
  <c r="F216" i="34"/>
  <c r="H216" s="1"/>
  <c r="L216" s="1"/>
  <c r="AG216" i="23"/>
  <c r="AH216" s="1"/>
  <c r="Z216"/>
  <c r="AD216" s="1"/>
  <c r="R201"/>
  <c r="O4211" i="13"/>
  <c r="W4214"/>
  <c r="AD4192"/>
  <c r="AL4195"/>
  <c r="Z4211"/>
  <c r="X4374"/>
  <c r="Y4413"/>
  <c r="AN4356"/>
  <c r="AO4371"/>
  <c r="H3142"/>
  <c r="H3141" l="1"/>
  <c r="F25" i="25"/>
  <c r="H152" i="23"/>
  <c r="N31" i="26"/>
  <c r="AA31" s="1"/>
  <c r="AD31" s="1"/>
  <c r="P213" i="23"/>
  <c r="AS4374" i="13"/>
  <c r="AV4374" s="1"/>
  <c r="M30" i="32"/>
  <c r="O199" i="23"/>
  <c r="AE32" i="28"/>
  <c r="AF32" s="1"/>
  <c r="X32"/>
  <c r="O201" i="23"/>
  <c r="V31" i="32"/>
  <c r="X209" i="23"/>
  <c r="Y209" s="1"/>
  <c r="G209" i="34" s="1"/>
  <c r="T30" i="29"/>
  <c r="V196" i="23"/>
  <c r="AP4413" i="13"/>
  <c r="AT4413" s="1"/>
  <c r="AW4413"/>
  <c r="AX4413" s="1"/>
  <c r="O32" i="27"/>
  <c r="P30" i="31"/>
  <c r="R198" i="23"/>
  <c r="X211"/>
  <c r="Y211" s="1"/>
  <c r="Y212"/>
  <c r="G212" i="34" s="1"/>
  <c r="G211" s="1"/>
  <c r="AC214" i="23"/>
  <c r="AF214" s="1"/>
  <c r="Q214"/>
  <c r="AB32" i="29"/>
  <c r="G29" i="33"/>
  <c r="F215" i="34"/>
  <c r="H215" s="1"/>
  <c r="L215" s="1"/>
  <c r="Z215" i="23"/>
  <c r="AD215" s="1"/>
  <c r="AG215"/>
  <c r="AH215" s="1"/>
  <c r="H3134" i="13"/>
  <c r="AN4353"/>
  <c r="AO4356"/>
  <c r="W31" i="32" s="1"/>
  <c r="X4371" i="13"/>
  <c r="Y4374"/>
  <c r="Z4208"/>
  <c r="AD4189"/>
  <c r="AL4192"/>
  <c r="O4208"/>
  <c r="W4211"/>
  <c r="AP4374" l="1"/>
  <c r="AT4374" s="1"/>
  <c r="AW4374"/>
  <c r="AX4374" s="1"/>
  <c r="O31" i="26"/>
  <c r="H3130" i="13"/>
  <c r="F25" i="32"/>
  <c r="H149" i="23"/>
  <c r="F214" i="34"/>
  <c r="H214" s="1"/>
  <c r="L214" s="1"/>
  <c r="Z214" i="23"/>
  <c r="AD214" s="1"/>
  <c r="AG214"/>
  <c r="AH214" s="1"/>
  <c r="X32" i="27"/>
  <c r="AE32"/>
  <c r="AF32" s="1"/>
  <c r="M30" i="31"/>
  <c r="O198" i="23"/>
  <c r="T30" i="28"/>
  <c r="V195" i="23"/>
  <c r="P30" i="30"/>
  <c r="R197" i="23"/>
  <c r="X4370" i="13"/>
  <c r="N31" i="25"/>
  <c r="P212" i="23"/>
  <c r="AS4371" i="13"/>
  <c r="AV4371" s="1"/>
  <c r="V31" i="31"/>
  <c r="X208" i="23"/>
  <c r="Y208" s="1"/>
  <c r="G208" i="34" s="1"/>
  <c r="F29" i="33"/>
  <c r="AB32" i="28"/>
  <c r="Q213" i="23"/>
  <c r="AC213"/>
  <c r="AF213" s="1"/>
  <c r="H151"/>
  <c r="O4195" i="13"/>
  <c r="W4208"/>
  <c r="AD4130"/>
  <c r="AL4189"/>
  <c r="Z4195"/>
  <c r="X4356"/>
  <c r="Y4371"/>
  <c r="AN4350"/>
  <c r="AO4353"/>
  <c r="W31" i="31" s="1"/>
  <c r="H3127" i="13"/>
  <c r="P30" i="29" l="1"/>
  <c r="R196" i="23"/>
  <c r="F25" i="30"/>
  <c r="H147" i="23"/>
  <c r="V31" i="30"/>
  <c r="X207" i="23"/>
  <c r="Y207" s="1"/>
  <c r="G207" i="34" s="1"/>
  <c r="N31" i="32"/>
  <c r="AA31" s="1"/>
  <c r="AD31" s="1"/>
  <c r="P209" i="23"/>
  <c r="AS4356" i="13"/>
  <c r="AV4356" s="1"/>
  <c r="T30" i="27"/>
  <c r="V194" i="23"/>
  <c r="M30" i="30"/>
  <c r="O197" i="23"/>
  <c r="AV4370" i="13"/>
  <c r="AA31" i="25"/>
  <c r="AD31" s="1"/>
  <c r="O31"/>
  <c r="AB32" i="27"/>
  <c r="E29" i="33"/>
  <c r="AE31" i="26"/>
  <c r="AF31" s="1"/>
  <c r="X31"/>
  <c r="AP4371" i="13"/>
  <c r="AW4371"/>
  <c r="AW4370" s="1"/>
  <c r="F213" i="34"/>
  <c r="H213" s="1"/>
  <c r="L213" s="1"/>
  <c r="Z213" i="23"/>
  <c r="AD213" s="1"/>
  <c r="AG213"/>
  <c r="AH213" s="1"/>
  <c r="P211"/>
  <c r="AC212"/>
  <c r="AF212" s="1"/>
  <c r="Q212"/>
  <c r="Y4370" i="13"/>
  <c r="AS4370"/>
  <c r="F25" i="31"/>
  <c r="H148" i="23"/>
  <c r="H3104" i="13"/>
  <c r="AN4347"/>
  <c r="AO4350"/>
  <c r="W31" i="30" s="1"/>
  <c r="X4353" i="13"/>
  <c r="Y4356"/>
  <c r="Z4192"/>
  <c r="AL4130"/>
  <c r="AD4127"/>
  <c r="O4192"/>
  <c r="W4195"/>
  <c r="AP4356" l="1"/>
  <c r="AT4356" s="1"/>
  <c r="AW4356"/>
  <c r="AX4356" s="1"/>
  <c r="O31" i="32"/>
  <c r="F25" i="29"/>
  <c r="H146" i="23"/>
  <c r="M30" i="29"/>
  <c r="O196" i="23"/>
  <c r="P30" i="28"/>
  <c r="R195" i="23"/>
  <c r="N31" i="31"/>
  <c r="AA31" s="1"/>
  <c r="AD31" s="1"/>
  <c r="P208" i="23"/>
  <c r="AS4353" i="13"/>
  <c r="AV4353" s="1"/>
  <c r="V31" i="29"/>
  <c r="X206" i="23"/>
  <c r="Y206" s="1"/>
  <c r="G206" i="34" s="1"/>
  <c r="Z212" i="23"/>
  <c r="AG212"/>
  <c r="AH212" s="1"/>
  <c r="F212" i="34"/>
  <c r="AC211" i="23"/>
  <c r="AF211" s="1"/>
  <c r="Q211"/>
  <c r="AG211" s="1"/>
  <c r="D29" i="33"/>
  <c r="AB31" i="26"/>
  <c r="AE31" i="25"/>
  <c r="AF31" s="1"/>
  <c r="X31"/>
  <c r="Q209" i="23"/>
  <c r="AC209"/>
  <c r="AF209" s="1"/>
  <c r="AX4371" i="13"/>
  <c r="AX4370" s="1"/>
  <c r="T29" i="26"/>
  <c r="V193" i="23"/>
  <c r="AP4370" i="13"/>
  <c r="AT4371"/>
  <c r="O4189"/>
  <c r="W4192"/>
  <c r="Z4189"/>
  <c r="X4350"/>
  <c r="Y4353"/>
  <c r="AN4330"/>
  <c r="AO4347"/>
  <c r="W31" i="29" s="1"/>
  <c r="H3099" i="13"/>
  <c r="AD4126"/>
  <c r="AD4118"/>
  <c r="AL4127"/>
  <c r="AH211" i="23" l="1"/>
  <c r="F25" i="28"/>
  <c r="H145" i="23"/>
  <c r="V31" i="28"/>
  <c r="X205" i="23"/>
  <c r="Y205" s="1"/>
  <c r="G205" i="34" s="1"/>
  <c r="N31" i="30"/>
  <c r="AA31" s="1"/>
  <c r="AD31" s="1"/>
  <c r="P207" i="23"/>
  <c r="AS4350" i="13"/>
  <c r="AV4350" s="1"/>
  <c r="M30" i="28"/>
  <c r="O195" i="23"/>
  <c r="AB31" i="25"/>
  <c r="C29" i="33"/>
  <c r="K29" s="1"/>
  <c r="P29" s="1"/>
  <c r="F211" i="34"/>
  <c r="H212"/>
  <c r="AD212" i="23"/>
  <c r="Z211"/>
  <c r="AD211" s="1"/>
  <c r="Q208"/>
  <c r="AC208"/>
  <c r="AF208" s="1"/>
  <c r="X31" i="32"/>
  <c r="AE31"/>
  <c r="AF31" s="1"/>
  <c r="AL4126" i="13"/>
  <c r="T29" i="25"/>
  <c r="V192" i="23"/>
  <c r="V191" s="1"/>
  <c r="AP4353" i="13"/>
  <c r="AT4353" s="1"/>
  <c r="AW4353"/>
  <c r="AX4353" s="1"/>
  <c r="O31" i="31"/>
  <c r="P30" i="27"/>
  <c r="R194" i="23"/>
  <c r="F209" i="34"/>
  <c r="H209" s="1"/>
  <c r="L209" s="1"/>
  <c r="AG209" i="23"/>
  <c r="AH209" s="1"/>
  <c r="Z209"/>
  <c r="AD209" s="1"/>
  <c r="AD4093" i="13"/>
  <c r="AL4118"/>
  <c r="H3089"/>
  <c r="AN4327"/>
  <c r="AO4330"/>
  <c r="W31" i="28" s="1"/>
  <c r="X4347" i="13"/>
  <c r="Y4350"/>
  <c r="Z4130"/>
  <c r="O4130"/>
  <c r="W4189"/>
  <c r="M30" i="27" l="1"/>
  <c r="O194" i="23"/>
  <c r="P29" i="26"/>
  <c r="R193" i="23"/>
  <c r="N31" i="29"/>
  <c r="AA31" s="1"/>
  <c r="AD31" s="1"/>
  <c r="P206" i="23"/>
  <c r="AS4347" i="13"/>
  <c r="AV4347" s="1"/>
  <c r="V31" i="27"/>
  <c r="X204" i="23"/>
  <c r="Y204" s="1"/>
  <c r="G204" i="34" s="1"/>
  <c r="T29" i="32"/>
  <c r="V189" i="23"/>
  <c r="L212" i="34"/>
  <c r="H211"/>
  <c r="L211" s="1"/>
  <c r="N211"/>
  <c r="M212" s="1"/>
  <c r="AC207" i="23"/>
  <c r="AF207" s="1"/>
  <c r="Q207"/>
  <c r="AP4350" i="13"/>
  <c r="AT4350" s="1"/>
  <c r="AW4350"/>
  <c r="AX4350" s="1"/>
  <c r="O31" i="30"/>
  <c r="F25" i="27"/>
  <c r="H144" i="23"/>
  <c r="X31" i="31"/>
  <c r="AE31"/>
  <c r="AF31" s="1"/>
  <c r="J28" i="33"/>
  <c r="AB31" i="32"/>
  <c r="F208" i="34"/>
  <c r="H208" s="1"/>
  <c r="L208" s="1"/>
  <c r="AG208" i="23"/>
  <c r="AH208" s="1"/>
  <c r="Z208"/>
  <c r="AD208" s="1"/>
  <c r="W4130" i="13"/>
  <c r="O4127"/>
  <c r="O4126" s="1"/>
  <c r="Z4127"/>
  <c r="X4330"/>
  <c r="Y4347"/>
  <c r="AN4228"/>
  <c r="AO4327"/>
  <c r="W31" i="27" s="1"/>
  <c r="AD4089" i="13"/>
  <c r="AL4093"/>
  <c r="T29" i="31" l="1"/>
  <c r="V188" i="23"/>
  <c r="V30" i="26"/>
  <c r="X203" i="23"/>
  <c r="Y203" s="1"/>
  <c r="G203" i="34" s="1"/>
  <c r="N31" i="28"/>
  <c r="AA31" s="1"/>
  <c r="AD31" s="1"/>
  <c r="P205" i="23"/>
  <c r="AS4330" i="13"/>
  <c r="AV4330" s="1"/>
  <c r="AP4347"/>
  <c r="AT4347" s="1"/>
  <c r="AW4347"/>
  <c r="AX4347" s="1"/>
  <c r="O31" i="29"/>
  <c r="Z4126" i="13"/>
  <c r="P29" i="25"/>
  <c r="R192" i="23"/>
  <c r="M29" i="26"/>
  <c r="O193" i="23"/>
  <c r="F207" i="34"/>
  <c r="H207" s="1"/>
  <c r="L207" s="1"/>
  <c r="AG207" i="23"/>
  <c r="AH207" s="1"/>
  <c r="Z207"/>
  <c r="AD207" s="1"/>
  <c r="AC206"/>
  <c r="AF206" s="1"/>
  <c r="Q206"/>
  <c r="F24" i="26"/>
  <c r="H143" i="23"/>
  <c r="I28" i="33"/>
  <c r="AB31" i="31"/>
  <c r="AE31" i="30"/>
  <c r="AF31" s="1"/>
  <c r="X31"/>
  <c r="AD4085" i="13"/>
  <c r="AL4089"/>
  <c r="H3041"/>
  <c r="AN4225"/>
  <c r="AO4228"/>
  <c r="W30" i="26" s="1"/>
  <c r="X4327" i="13"/>
  <c r="Y4330"/>
  <c r="Z4118"/>
  <c r="O4118"/>
  <c r="W4127"/>
  <c r="AP4330" l="1"/>
  <c r="AT4330" s="1"/>
  <c r="AW4330"/>
  <c r="AX4330" s="1"/>
  <c r="O31" i="28"/>
  <c r="H3040" i="13"/>
  <c r="F24" i="25"/>
  <c r="H142" i="23"/>
  <c r="F206" i="34"/>
  <c r="H206" s="1"/>
  <c r="L206" s="1"/>
  <c r="AG206" i="23"/>
  <c r="AH206" s="1"/>
  <c r="Z206"/>
  <c r="AD206" s="1"/>
  <c r="R191"/>
  <c r="W4126" i="13"/>
  <c r="M29" i="25"/>
  <c r="O192" i="23"/>
  <c r="P29" i="32"/>
  <c r="R189" i="23"/>
  <c r="N31" i="27"/>
  <c r="AA31" s="1"/>
  <c r="AD31" s="1"/>
  <c r="P204" i="23"/>
  <c r="AS4327" i="13"/>
  <c r="AV4327" s="1"/>
  <c r="AN4224"/>
  <c r="AO4224" s="1"/>
  <c r="V30" i="25"/>
  <c r="W30" s="1"/>
  <c r="X202" i="23"/>
  <c r="T29" i="30"/>
  <c r="V187" i="23"/>
  <c r="H28" i="33"/>
  <c r="AB31" i="30"/>
  <c r="X31" i="29"/>
  <c r="AE31"/>
  <c r="AF31" s="1"/>
  <c r="AC205" i="23"/>
  <c r="AF205" s="1"/>
  <c r="Q205"/>
  <c r="O4093" i="13"/>
  <c r="W4118"/>
  <c r="Z4093"/>
  <c r="X4228"/>
  <c r="Y4327"/>
  <c r="AN4214"/>
  <c r="AO4225"/>
  <c r="AD4075"/>
  <c r="AL4085"/>
  <c r="H3022"/>
  <c r="P29" i="31" l="1"/>
  <c r="R188" i="23"/>
  <c r="F24" i="32"/>
  <c r="H139" i="23"/>
  <c r="V30" i="32"/>
  <c r="X199" i="23"/>
  <c r="Y199" s="1"/>
  <c r="G199" i="34" s="1"/>
  <c r="N30" i="26"/>
  <c r="AA30" s="1"/>
  <c r="AD30" s="1"/>
  <c r="P203" i="23"/>
  <c r="AS4228" i="13"/>
  <c r="AV4228" s="1"/>
  <c r="M29" i="32"/>
  <c r="O189" i="23"/>
  <c r="F205" i="34"/>
  <c r="H205" s="1"/>
  <c r="L205" s="1"/>
  <c r="AG205" i="23"/>
  <c r="AH205" s="1"/>
  <c r="Z205"/>
  <c r="AD205" s="1"/>
  <c r="X201"/>
  <c r="Y201" s="1"/>
  <c r="Y202"/>
  <c r="G202" i="34" s="1"/>
  <c r="G201" s="1"/>
  <c r="AC204" i="23"/>
  <c r="AF204" s="1"/>
  <c r="Q204"/>
  <c r="H141"/>
  <c r="X31" i="28"/>
  <c r="AE31"/>
  <c r="AF31" s="1"/>
  <c r="T29" i="29"/>
  <c r="V186" i="23"/>
  <c r="AP4327" i="13"/>
  <c r="AT4327" s="1"/>
  <c r="AW4327"/>
  <c r="AX4327" s="1"/>
  <c r="O31" i="27"/>
  <c r="G28" i="33"/>
  <c r="AB31" i="29"/>
  <c r="O191" i="23"/>
  <c r="AD4045" i="13"/>
  <c r="AL4075"/>
  <c r="AN4211"/>
  <c r="AO4214"/>
  <c r="W30" i="32" s="1"/>
  <c r="X4225" i="13"/>
  <c r="Y4228"/>
  <c r="Z4089"/>
  <c r="O4089"/>
  <c r="W4093"/>
  <c r="F24" i="31" l="1"/>
  <c r="H138" i="23"/>
  <c r="M29" i="31"/>
  <c r="O188" i="23"/>
  <c r="P29" i="30"/>
  <c r="R187" i="23"/>
  <c r="X4224" i="13"/>
  <c r="N30" i="25"/>
  <c r="P202" i="23"/>
  <c r="AS4225" i="13"/>
  <c r="AV4225" s="1"/>
  <c r="V30" i="31"/>
  <c r="X198" i="23"/>
  <c r="Y198" s="1"/>
  <c r="G198" i="34" s="1"/>
  <c r="AC203" i="23"/>
  <c r="AF203" s="1"/>
  <c r="Q203"/>
  <c r="AP4228" i="13"/>
  <c r="AT4228" s="1"/>
  <c r="AW4228"/>
  <c r="AX4228" s="1"/>
  <c r="O30" i="26"/>
  <c r="T29" i="28"/>
  <c r="V185" i="23"/>
  <c r="X31" i="27"/>
  <c r="AE31"/>
  <c r="AF31" s="1"/>
  <c r="F28" i="33"/>
  <c r="AB31" i="28"/>
  <c r="F204" i="34"/>
  <c r="H204" s="1"/>
  <c r="L204" s="1"/>
  <c r="AG204" i="23"/>
  <c r="AH204" s="1"/>
  <c r="Z204"/>
  <c r="AD204" s="1"/>
  <c r="H3004" i="13"/>
  <c r="O4085"/>
  <c r="W4089"/>
  <c r="Z4085"/>
  <c r="X4214"/>
  <c r="Y4225"/>
  <c r="AN4208"/>
  <c r="AO4211"/>
  <c r="W30" i="31" s="1"/>
  <c r="AD3967" i="13"/>
  <c r="AL4045"/>
  <c r="V30" i="30" l="1"/>
  <c r="X197" i="23"/>
  <c r="Y197" s="1"/>
  <c r="G197" i="34" s="1"/>
  <c r="N30" i="32"/>
  <c r="AA30" s="1"/>
  <c r="AD30" s="1"/>
  <c r="P199" i="23"/>
  <c r="AS4214" i="13"/>
  <c r="AV4214" s="1"/>
  <c r="M29" i="30"/>
  <c r="O187" i="23"/>
  <c r="F24" i="30"/>
  <c r="H137" i="23"/>
  <c r="E28" i="33"/>
  <c r="AB31" i="27"/>
  <c r="P201" i="23"/>
  <c r="AC202"/>
  <c r="AF202" s="1"/>
  <c r="Q202"/>
  <c r="Y4224" i="13"/>
  <c r="AS4224"/>
  <c r="T29" i="27"/>
  <c r="V184" i="23"/>
  <c r="AP4225" i="13"/>
  <c r="AW4225"/>
  <c r="AW4224" s="1"/>
  <c r="P29" i="29"/>
  <c r="R186" i="23"/>
  <c r="X30" i="26"/>
  <c r="AE30"/>
  <c r="AF30" s="1"/>
  <c r="F203" i="34"/>
  <c r="H203" s="1"/>
  <c r="L203" s="1"/>
  <c r="AG203" i="23"/>
  <c r="AH203" s="1"/>
  <c r="Z203"/>
  <c r="AD203" s="1"/>
  <c r="AV4224" i="13"/>
  <c r="O30" i="25"/>
  <c r="AA30"/>
  <c r="AD30" s="1"/>
  <c r="AL3967" i="13"/>
  <c r="AD3958"/>
  <c r="AD3957" s="1"/>
  <c r="AN4195"/>
  <c r="AO4208"/>
  <c r="W30" i="30" s="1"/>
  <c r="X4211" i="13"/>
  <c r="Y4214"/>
  <c r="Z4075"/>
  <c r="O4075"/>
  <c r="W4085"/>
  <c r="AX4225" l="1"/>
  <c r="AX4224" s="1"/>
  <c r="F24" i="29"/>
  <c r="H136" i="23"/>
  <c r="AP4214" i="13"/>
  <c r="AT4214" s="1"/>
  <c r="AW4214"/>
  <c r="AX4214" s="1"/>
  <c r="O30" i="32"/>
  <c r="D28" i="33"/>
  <c r="AB30" i="26"/>
  <c r="AT4225" i="13"/>
  <c r="AP4224"/>
  <c r="AF201" i="23"/>
  <c r="M29" i="29"/>
  <c r="O186" i="23"/>
  <c r="P29" i="28"/>
  <c r="R185" i="23"/>
  <c r="N30" i="31"/>
  <c r="AA30" s="1"/>
  <c r="AD30" s="1"/>
  <c r="P198" i="23"/>
  <c r="AS4211" i="13"/>
  <c r="AV4211" s="1"/>
  <c r="V30" i="29"/>
  <c r="X196" i="23"/>
  <c r="Y196" s="1"/>
  <c r="G196" i="34" s="1"/>
  <c r="T28" i="26"/>
  <c r="V183" i="23"/>
  <c r="AE30" i="25"/>
  <c r="AF30" s="1"/>
  <c r="X30"/>
  <c r="AG202" i="23"/>
  <c r="AG201" s="1"/>
  <c r="Z202"/>
  <c r="F202" i="34"/>
  <c r="AC201" i="23"/>
  <c r="Q201"/>
  <c r="Q199"/>
  <c r="AC199"/>
  <c r="AF199" s="1"/>
  <c r="H2991" i="13"/>
  <c r="O4045"/>
  <c r="W4075"/>
  <c r="Z4045"/>
  <c r="X4208"/>
  <c r="Y4211"/>
  <c r="AN4192"/>
  <c r="AO4195"/>
  <c r="W30" i="29" s="1"/>
  <c r="AD3940" i="13"/>
  <c r="AL3958"/>
  <c r="AL3957" l="1"/>
  <c r="T28" i="25"/>
  <c r="V182" i="23"/>
  <c r="V181" s="1"/>
  <c r="AP4211" i="13"/>
  <c r="AT4211" s="1"/>
  <c r="AW4211"/>
  <c r="AX4211" s="1"/>
  <c r="O30" i="31"/>
  <c r="P29" i="27"/>
  <c r="R184" i="23"/>
  <c r="F199" i="34"/>
  <c r="H199" s="1"/>
  <c r="L199" s="1"/>
  <c r="Z199" i="23"/>
  <c r="AD199" s="1"/>
  <c r="AG199"/>
  <c r="AH199" s="1"/>
  <c r="AD202"/>
  <c r="AD201" s="1"/>
  <c r="Z201"/>
  <c r="AB30" i="25"/>
  <c r="C28" i="33"/>
  <c r="K28" s="1"/>
  <c r="P28" s="1"/>
  <c r="V30" i="28"/>
  <c r="X195" i="23"/>
  <c r="Y195" s="1"/>
  <c r="G195" i="34" s="1"/>
  <c r="N30" i="30"/>
  <c r="AA30" s="1"/>
  <c r="AD30" s="1"/>
  <c r="P197" i="23"/>
  <c r="AS4208" i="13"/>
  <c r="AV4208" s="1"/>
  <c r="M29" i="28"/>
  <c r="O185" i="23"/>
  <c r="F24" i="28"/>
  <c r="H135" i="23"/>
  <c r="F201" i="34"/>
  <c r="H202"/>
  <c r="Q198" i="23"/>
  <c r="AC198"/>
  <c r="AF198" s="1"/>
  <c r="X30" i="32"/>
  <c r="AE30"/>
  <c r="AF30" s="1"/>
  <c r="AH202" i="23"/>
  <c r="AH201" s="1"/>
  <c r="AD3937" i="13"/>
  <c r="AL3940"/>
  <c r="AN4189"/>
  <c r="AO4192"/>
  <c r="W30" i="28" s="1"/>
  <c r="X4195" i="13"/>
  <c r="Y4208"/>
  <c r="Z3967"/>
  <c r="O3967"/>
  <c r="W4045"/>
  <c r="H2947"/>
  <c r="F24" i="27" l="1"/>
  <c r="H134" i="23"/>
  <c r="M29" i="27"/>
  <c r="O184" i="23"/>
  <c r="P28" i="26"/>
  <c r="R183" i="23"/>
  <c r="N30" i="29"/>
  <c r="AA30" s="1"/>
  <c r="AD30" s="1"/>
  <c r="P196" i="23"/>
  <c r="AS4195" i="13"/>
  <c r="AV4195" s="1"/>
  <c r="V30" i="27"/>
  <c r="X194" i="23"/>
  <c r="Y194" s="1"/>
  <c r="G194" i="34" s="1"/>
  <c r="AB30" i="32"/>
  <c r="J27" i="33"/>
  <c r="F198" i="34"/>
  <c r="H198" s="1"/>
  <c r="L198" s="1"/>
  <c r="AG198" i="23"/>
  <c r="AH198" s="1"/>
  <c r="Z198"/>
  <c r="AD198" s="1"/>
  <c r="Q197"/>
  <c r="AC197"/>
  <c r="AF197" s="1"/>
  <c r="AP4208" i="13"/>
  <c r="AT4208" s="1"/>
  <c r="AW4208"/>
  <c r="AX4208" s="1"/>
  <c r="O30" i="30"/>
  <c r="T28" i="32"/>
  <c r="V179" i="23"/>
  <c r="L202" i="34"/>
  <c r="N201"/>
  <c r="M202" s="1"/>
  <c r="H201"/>
  <c r="L201" s="1"/>
  <c r="X30" i="31"/>
  <c r="AE30"/>
  <c r="AF30" s="1"/>
  <c r="W3967" i="13"/>
  <c r="O3958"/>
  <c r="O3957" s="1"/>
  <c r="Z3958"/>
  <c r="X4192"/>
  <c r="Y4195"/>
  <c r="AN4130"/>
  <c r="AO4189"/>
  <c r="W30" i="27" s="1"/>
  <c r="AD3934" i="13"/>
  <c r="AL3937"/>
  <c r="V29" i="26" l="1"/>
  <c r="X193" i="23"/>
  <c r="Y193" s="1"/>
  <c r="G193" i="34" s="1"/>
  <c r="N30" i="28"/>
  <c r="AA30" s="1"/>
  <c r="AD30" s="1"/>
  <c r="P195" i="23"/>
  <c r="AS4192" i="13"/>
  <c r="AV4192" s="1"/>
  <c r="T28" i="31"/>
  <c r="V178" i="23"/>
  <c r="AP4195" i="13"/>
  <c r="AT4195" s="1"/>
  <c r="AW4195"/>
  <c r="AX4195" s="1"/>
  <c r="O30" i="29"/>
  <c r="P28" i="25"/>
  <c r="R182" i="23"/>
  <c r="Z3957" i="13"/>
  <c r="M28" i="26"/>
  <c r="O183" i="23"/>
  <c r="F197" i="34"/>
  <c r="H197" s="1"/>
  <c r="L197" s="1"/>
  <c r="AG197" i="23"/>
  <c r="AH197" s="1"/>
  <c r="Z197"/>
  <c r="AD197" s="1"/>
  <c r="F23" i="26"/>
  <c r="H133" i="23"/>
  <c r="I27" i="33"/>
  <c r="AB30" i="31"/>
  <c r="AE30" i="30"/>
  <c r="AF30" s="1"/>
  <c r="X30"/>
  <c r="Q196" i="23"/>
  <c r="AC196"/>
  <c r="AF196" s="1"/>
  <c r="AD3915" i="13"/>
  <c r="AL3934"/>
  <c r="AN4127"/>
  <c r="AO4130"/>
  <c r="W29" i="26" s="1"/>
  <c r="X4189" i="13"/>
  <c r="Y4192"/>
  <c r="H2870"/>
  <c r="Z3940"/>
  <c r="O3940"/>
  <c r="W3958"/>
  <c r="W3957" l="1"/>
  <c r="M28" i="25"/>
  <c r="O182" i="23"/>
  <c r="P28" i="32"/>
  <c r="R179" i="23"/>
  <c r="AP4192" i="13"/>
  <c r="AT4192" s="1"/>
  <c r="AW4192"/>
  <c r="AX4192" s="1"/>
  <c r="O30" i="28"/>
  <c r="T28" i="30"/>
  <c r="V177" i="23"/>
  <c r="F196" i="34"/>
  <c r="H196" s="1"/>
  <c r="L196" s="1"/>
  <c r="AG196" i="23"/>
  <c r="AH196" s="1"/>
  <c r="Z196"/>
  <c r="AD196" s="1"/>
  <c r="H2869" i="13"/>
  <c r="F23" i="25"/>
  <c r="H132" i="23"/>
  <c r="N30" i="27"/>
  <c r="AA30" s="1"/>
  <c r="AD30" s="1"/>
  <c r="P194" i="23"/>
  <c r="AS4189" i="13"/>
  <c r="AV4189" s="1"/>
  <c r="AN4126"/>
  <c r="V29" i="25"/>
  <c r="W29" s="1"/>
  <c r="X192" i="23"/>
  <c r="H27" i="33"/>
  <c r="AB30" i="30"/>
  <c r="R181" i="23"/>
  <c r="AE30" i="29"/>
  <c r="AF30" s="1"/>
  <c r="X30"/>
  <c r="AC195" i="23"/>
  <c r="AF195" s="1"/>
  <c r="Q195"/>
  <c r="X4130" i="13"/>
  <c r="Y4189"/>
  <c r="AN4118"/>
  <c r="AO4127"/>
  <c r="AD3912"/>
  <c r="AL3915"/>
  <c r="O3937"/>
  <c r="W3940"/>
  <c r="Z3937"/>
  <c r="H2860"/>
  <c r="F23" i="32" l="1"/>
  <c r="H129" i="23"/>
  <c r="T28" i="29"/>
  <c r="V176" i="23"/>
  <c r="AP4189" i="13"/>
  <c r="AT4189" s="1"/>
  <c r="AW4189"/>
  <c r="AX4189" s="1"/>
  <c r="O30" i="27"/>
  <c r="P28" i="31"/>
  <c r="R178" i="23"/>
  <c r="V29" i="32"/>
  <c r="X189" i="23"/>
  <c r="Y189" s="1"/>
  <c r="G189" i="34" s="1"/>
  <c r="N29" i="26"/>
  <c r="AA29" s="1"/>
  <c r="AD29" s="1"/>
  <c r="P193" i="23"/>
  <c r="AS4130" i="13"/>
  <c r="AV4130" s="1"/>
  <c r="F195" i="34"/>
  <c r="H195" s="1"/>
  <c r="L195" s="1"/>
  <c r="Z195" i="23"/>
  <c r="AD195" s="1"/>
  <c r="AG195"/>
  <c r="AH195" s="1"/>
  <c r="AB30" i="29"/>
  <c r="G27" i="33"/>
  <c r="X191" i="23"/>
  <c r="Y191" s="1"/>
  <c r="Y192"/>
  <c r="G192" i="34" s="1"/>
  <c r="G191" s="1"/>
  <c r="AO4126" i="13"/>
  <c r="Q194" i="23"/>
  <c r="AC194"/>
  <c r="AF194" s="1"/>
  <c r="H131"/>
  <c r="AE30" i="28"/>
  <c r="AF30" s="1"/>
  <c r="X30"/>
  <c r="O181" i="23"/>
  <c r="M28" i="32"/>
  <c r="O179" i="23"/>
  <c r="H2848" i="13"/>
  <c r="AL3912"/>
  <c r="AD3895"/>
  <c r="AN4093"/>
  <c r="AO4118"/>
  <c r="W29" i="32" s="1"/>
  <c r="X4127" i="13"/>
  <c r="Y4130"/>
  <c r="Z3934"/>
  <c r="O3934"/>
  <c r="W3937"/>
  <c r="M28" i="31" l="1"/>
  <c r="O178" i="23"/>
  <c r="X4126" i="13"/>
  <c r="N29" i="25"/>
  <c r="P192" i="23"/>
  <c r="AS4127" i="13"/>
  <c r="AV4127" s="1"/>
  <c r="AP4130"/>
  <c r="AT4130" s="1"/>
  <c r="AW4130"/>
  <c r="AX4130" s="1"/>
  <c r="O29" i="26"/>
  <c r="F23" i="31"/>
  <c r="H128" i="23"/>
  <c r="F27" i="33"/>
  <c r="AB30" i="28"/>
  <c r="F194" i="34"/>
  <c r="H194" s="1"/>
  <c r="L194" s="1"/>
  <c r="Z194" i="23"/>
  <c r="AD194" s="1"/>
  <c r="AG194"/>
  <c r="AH194" s="1"/>
  <c r="P28" i="30"/>
  <c r="R177" i="23"/>
  <c r="V29" i="31"/>
  <c r="X188" i="23"/>
  <c r="Y188" s="1"/>
  <c r="G188" i="34" s="1"/>
  <c r="T28" i="28"/>
  <c r="V175" i="23"/>
  <c r="AC193"/>
  <c r="AF193" s="1"/>
  <c r="Q193"/>
  <c r="X30" i="27"/>
  <c r="AE30"/>
  <c r="AF30" s="1"/>
  <c r="Z3915" i="13"/>
  <c r="X4118"/>
  <c r="Y4127"/>
  <c r="AN4089"/>
  <c r="AO4093"/>
  <c r="W29" i="31" s="1"/>
  <c r="H2845" i="13"/>
  <c r="O3915"/>
  <c r="W3934"/>
  <c r="AD3741"/>
  <c r="AL3895"/>
  <c r="T28" i="27" l="1"/>
  <c r="V174" i="23"/>
  <c r="M28" i="30"/>
  <c r="O177" i="23"/>
  <c r="F23" i="30"/>
  <c r="H127" i="23"/>
  <c r="V29" i="30"/>
  <c r="X187" i="23"/>
  <c r="Y187" s="1"/>
  <c r="G187" i="34" s="1"/>
  <c r="N29" i="32"/>
  <c r="AA29" s="1"/>
  <c r="AD29" s="1"/>
  <c r="P189" i="23"/>
  <c r="AS4118" i="13"/>
  <c r="AV4118" s="1"/>
  <c r="AB30" i="27"/>
  <c r="E27" i="33"/>
  <c r="AV4126" i="13"/>
  <c r="AA29" i="25"/>
  <c r="AD29" s="1"/>
  <c r="O29"/>
  <c r="AP4127" i="13"/>
  <c r="AW4127"/>
  <c r="AW4126" s="1"/>
  <c r="P28" i="29"/>
  <c r="R176" i="23"/>
  <c r="F193" i="34"/>
  <c r="H193" s="1"/>
  <c r="L193" s="1"/>
  <c r="Z193" i="23"/>
  <c r="AD193" s="1"/>
  <c r="AG193"/>
  <c r="AH193" s="1"/>
  <c r="AE29" i="26"/>
  <c r="AF29" s="1"/>
  <c r="X29"/>
  <c r="P191" i="23"/>
  <c r="Q192"/>
  <c r="AC192"/>
  <c r="AF192" s="1"/>
  <c r="Y4126" i="13"/>
  <c r="AS4126"/>
  <c r="AL3741"/>
  <c r="AD3738"/>
  <c r="AD3737" s="1"/>
  <c r="H2842"/>
  <c r="AN4085"/>
  <c r="AO4089"/>
  <c r="W29" i="30" s="1"/>
  <c r="X4093" i="13"/>
  <c r="Y4118"/>
  <c r="Z3912"/>
  <c r="O3912"/>
  <c r="W3915"/>
  <c r="M28" i="29" l="1"/>
  <c r="O176" i="23"/>
  <c r="P28" i="28"/>
  <c r="R175" i="23"/>
  <c r="N29" i="31"/>
  <c r="AA29" s="1"/>
  <c r="AD29" s="1"/>
  <c r="P188" i="23"/>
  <c r="AS4093" i="13"/>
  <c r="AV4093" s="1"/>
  <c r="V29" i="29"/>
  <c r="X186" i="23"/>
  <c r="Y186" s="1"/>
  <c r="G186" i="34" s="1"/>
  <c r="Z192" i="23"/>
  <c r="AG192"/>
  <c r="AG191" s="1"/>
  <c r="F192" i="34"/>
  <c r="D27" i="33"/>
  <c r="AB29" i="26"/>
  <c r="AT4127" i="13"/>
  <c r="AP4126"/>
  <c r="X29" i="25"/>
  <c r="AE29"/>
  <c r="AF29" s="1"/>
  <c r="AX4127" i="13"/>
  <c r="AX4126" s="1"/>
  <c r="AP4118"/>
  <c r="AT4118" s="1"/>
  <c r="AW4118"/>
  <c r="AX4118" s="1"/>
  <c r="O29" i="32"/>
  <c r="F23" i="29"/>
  <c r="H126" i="23"/>
  <c r="T27" i="26"/>
  <c r="V173" i="23"/>
  <c r="AF191"/>
  <c r="AC191"/>
  <c r="Q191"/>
  <c r="Q189"/>
  <c r="AC189"/>
  <c r="AF189" s="1"/>
  <c r="Z3895" i="13"/>
  <c r="X4089"/>
  <c r="Y4093"/>
  <c r="AN4075"/>
  <c r="AO4085"/>
  <c r="W29" i="29" s="1"/>
  <c r="H2833" i="13"/>
  <c r="W3912"/>
  <c r="O3895"/>
  <c r="AD3730"/>
  <c r="AL3738"/>
  <c r="AH192" i="23" l="1"/>
  <c r="AH191" s="1"/>
  <c r="M28" i="28"/>
  <c r="O175" i="23"/>
  <c r="AL3737" i="13"/>
  <c r="T27" i="25"/>
  <c r="V172" i="23"/>
  <c r="V171" s="1"/>
  <c r="F23" i="28"/>
  <c r="H125" i="23"/>
  <c r="V29" i="28"/>
  <c r="X185" i="23"/>
  <c r="Y185" s="1"/>
  <c r="G185" i="34" s="1"/>
  <c r="N29" i="30"/>
  <c r="AA29" s="1"/>
  <c r="AD29" s="1"/>
  <c r="P187" i="23"/>
  <c r="AS4089" i="13"/>
  <c r="AV4089" s="1"/>
  <c r="F189" i="34"/>
  <c r="H189" s="1"/>
  <c r="L189" s="1"/>
  <c r="AG189" i="23"/>
  <c r="AH189" s="1"/>
  <c r="Z189"/>
  <c r="AD189" s="1"/>
  <c r="AE29" i="32"/>
  <c r="AF29" s="1"/>
  <c r="X29"/>
  <c r="H192" i="34"/>
  <c r="F191"/>
  <c r="AD192" i="23"/>
  <c r="AD191" s="1"/>
  <c r="Z191"/>
  <c r="Q188"/>
  <c r="AC188"/>
  <c r="AF188" s="1"/>
  <c r="AP4093" i="13"/>
  <c r="AT4093" s="1"/>
  <c r="AW4093"/>
  <c r="AX4093" s="1"/>
  <c r="O29" i="31"/>
  <c r="P28" i="27"/>
  <c r="R174" i="23"/>
  <c r="AB29" i="25"/>
  <c r="C27" i="33"/>
  <c r="K27" s="1"/>
  <c r="P27" s="1"/>
  <c r="AD3712" i="13"/>
  <c r="AL3730"/>
  <c r="O3741"/>
  <c r="W3895"/>
  <c r="H2810"/>
  <c r="AN4045"/>
  <c r="AO4075"/>
  <c r="W29" i="28" s="1"/>
  <c r="X4085" i="13"/>
  <c r="Y4089"/>
  <c r="Z3741"/>
  <c r="P27" i="26" l="1"/>
  <c r="R173" i="23"/>
  <c r="AP4089" i="13"/>
  <c r="AT4089" s="1"/>
  <c r="AW4089"/>
  <c r="AX4089" s="1"/>
  <c r="O29" i="30"/>
  <c r="F23" i="27"/>
  <c r="H124" i="23"/>
  <c r="J26" i="33"/>
  <c r="AB29" i="32"/>
  <c r="Q187" i="23"/>
  <c r="AC187"/>
  <c r="AF187" s="1"/>
  <c r="N29" i="29"/>
  <c r="AA29" s="1"/>
  <c r="AD29" s="1"/>
  <c r="P186" i="23"/>
  <c r="AS4085" i="13"/>
  <c r="AV4085" s="1"/>
  <c r="V29" i="27"/>
  <c r="X184" i="23"/>
  <c r="Y184" s="1"/>
  <c r="G184" i="34" s="1"/>
  <c r="M28" i="27"/>
  <c r="O174" i="23"/>
  <c r="T27" i="32"/>
  <c r="V169" i="23"/>
  <c r="X29" i="31"/>
  <c r="AE29"/>
  <c r="AF29" s="1"/>
  <c r="F188" i="34"/>
  <c r="H188" s="1"/>
  <c r="L188" s="1"/>
  <c r="AG188" i="23"/>
  <c r="AH188" s="1"/>
  <c r="Z188"/>
  <c r="AD188" s="1"/>
  <c r="H191" i="34"/>
  <c r="L191" s="1"/>
  <c r="N191"/>
  <c r="M192" s="1"/>
  <c r="L192"/>
  <c r="Z3738" i="13"/>
  <c r="X4075"/>
  <c r="Y4085"/>
  <c r="AN3967"/>
  <c r="AO4045"/>
  <c r="W29" i="27" s="1"/>
  <c r="W3741" i="13"/>
  <c r="O3738"/>
  <c r="AD3688"/>
  <c r="AL3712"/>
  <c r="F22" i="26" l="1"/>
  <c r="H123" i="23"/>
  <c r="M27" i="26"/>
  <c r="O173" i="23"/>
  <c r="AP4085" i="13"/>
  <c r="AT4085" s="1"/>
  <c r="AW4085"/>
  <c r="AX4085" s="1"/>
  <c r="O29" i="29"/>
  <c r="Z3737" i="13"/>
  <c r="P27" i="25"/>
  <c r="R172" i="23"/>
  <c r="AC186"/>
  <c r="AF186" s="1"/>
  <c r="Q186"/>
  <c r="F187" i="34"/>
  <c r="H187" s="1"/>
  <c r="L187" s="1"/>
  <c r="AG187" i="23"/>
  <c r="AH187" s="1"/>
  <c r="Z187"/>
  <c r="AD187" s="1"/>
  <c r="X29" i="30"/>
  <c r="AE29"/>
  <c r="AF29" s="1"/>
  <c r="T27" i="31"/>
  <c r="V168" i="23"/>
  <c r="V28" i="26"/>
  <c r="X183" i="23"/>
  <c r="Y183" s="1"/>
  <c r="G183" i="34" s="1"/>
  <c r="N29" i="28"/>
  <c r="AA29" s="1"/>
  <c r="AD29" s="1"/>
  <c r="P185" i="23"/>
  <c r="AS4075" i="13"/>
  <c r="AV4075" s="1"/>
  <c r="I26" i="33"/>
  <c r="AB29" i="31"/>
  <c r="AD3635" i="13"/>
  <c r="AL3688"/>
  <c r="H2677"/>
  <c r="AN3958"/>
  <c r="AO3967"/>
  <c r="W28" i="26" s="1"/>
  <c r="X4045" i="13"/>
  <c r="Y4075"/>
  <c r="O3737"/>
  <c r="O3730"/>
  <c r="W3738"/>
  <c r="Z3730"/>
  <c r="H2676" l="1"/>
  <c r="F22" i="25"/>
  <c r="H122" i="23"/>
  <c r="W3737" i="13"/>
  <c r="M27" i="25"/>
  <c r="O172" i="23"/>
  <c r="N29" i="27"/>
  <c r="AA29" s="1"/>
  <c r="AD29" s="1"/>
  <c r="P184" i="23"/>
  <c r="AS4045" i="13"/>
  <c r="AV4045" s="1"/>
  <c r="V28" i="25"/>
  <c r="W28" s="1"/>
  <c r="X182" i="23"/>
  <c r="AN3957" i="13"/>
  <c r="AO3957" s="1"/>
  <c r="T27" i="30"/>
  <c r="V167" i="23"/>
  <c r="Q185"/>
  <c r="AC185"/>
  <c r="AF185" s="1"/>
  <c r="X29" i="29"/>
  <c r="AE29"/>
  <c r="AF29" s="1"/>
  <c r="P27" i="32"/>
  <c r="R169" i="23"/>
  <c r="AP4075" i="13"/>
  <c r="AT4075" s="1"/>
  <c r="AW4075"/>
  <c r="AX4075" s="1"/>
  <c r="O29" i="28"/>
  <c r="H26" i="33"/>
  <c r="AB29" i="30"/>
  <c r="F186" i="34"/>
  <c r="H186" s="1"/>
  <c r="L186" s="1"/>
  <c r="AG186" i="23"/>
  <c r="AH186" s="1"/>
  <c r="Z186"/>
  <c r="AD186" s="1"/>
  <c r="R171"/>
  <c r="Z3712" i="13"/>
  <c r="O3712"/>
  <c r="W3730"/>
  <c r="X3967"/>
  <c r="Y4045"/>
  <c r="AN3940"/>
  <c r="AO3958"/>
  <c r="H2663"/>
  <c r="AD3630"/>
  <c r="AL3635"/>
  <c r="AP4045" l="1"/>
  <c r="AT4045" s="1"/>
  <c r="AW4045"/>
  <c r="AX4045" s="1"/>
  <c r="O29" i="27"/>
  <c r="M27" i="32"/>
  <c r="O169" i="23"/>
  <c r="P27" i="31"/>
  <c r="R168" i="23"/>
  <c r="G26" i="33"/>
  <c r="AB29" i="29"/>
  <c r="F185" i="34"/>
  <c r="H185" s="1"/>
  <c r="L185" s="1"/>
  <c r="AG185" i="23"/>
  <c r="AH185" s="1"/>
  <c r="Z185"/>
  <c r="AD185" s="1"/>
  <c r="X181"/>
  <c r="Y181" s="1"/>
  <c r="Y182"/>
  <c r="G182" i="34" s="1"/>
  <c r="G181" s="1"/>
  <c r="O171" i="23"/>
  <c r="T27" i="29"/>
  <c r="V166" i="23"/>
  <c r="F22" i="32"/>
  <c r="H119" i="23"/>
  <c r="V28" i="32"/>
  <c r="X179" i="23"/>
  <c r="Y179" s="1"/>
  <c r="G179" i="34" s="1"/>
  <c r="N28" i="26"/>
  <c r="AA28" s="1"/>
  <c r="AD28" s="1"/>
  <c r="P183" i="23"/>
  <c r="AS3967" i="13"/>
  <c r="AV3967" s="1"/>
  <c r="X29" i="28"/>
  <c r="AE29"/>
  <c r="AF29" s="1"/>
  <c r="AC184" i="23"/>
  <c r="AF184" s="1"/>
  <c r="Q184"/>
  <c r="H121"/>
  <c r="AD3601" i="13"/>
  <c r="AL3630"/>
  <c r="H2638"/>
  <c r="AN3937"/>
  <c r="AO3940"/>
  <c r="W28" i="32" s="1"/>
  <c r="X3958" i="13"/>
  <c r="Y3967"/>
  <c r="O3688"/>
  <c r="W3712"/>
  <c r="Z3688"/>
  <c r="M27" i="31" l="1"/>
  <c r="O168" i="23"/>
  <c r="AP3967" i="13"/>
  <c r="AT3967" s="1"/>
  <c r="AW3967"/>
  <c r="AX3967" s="1"/>
  <c r="O28" i="26"/>
  <c r="F22" i="31"/>
  <c r="H118" i="23"/>
  <c r="F184" i="34"/>
  <c r="H184" s="1"/>
  <c r="L184" s="1"/>
  <c r="AG184" i="23"/>
  <c r="AH184" s="1"/>
  <c r="Z184"/>
  <c r="AD184" s="1"/>
  <c r="X29" i="27"/>
  <c r="AE29"/>
  <c r="AF29" s="1"/>
  <c r="P27" i="30"/>
  <c r="R167" i="23"/>
  <c r="N28" i="25"/>
  <c r="P182" i="23"/>
  <c r="AS3958" i="13"/>
  <c r="AV3958" s="1"/>
  <c r="X3957"/>
  <c r="V28" i="31"/>
  <c r="X178" i="23"/>
  <c r="Y178" s="1"/>
  <c r="G178" i="34" s="1"/>
  <c r="T27" i="28"/>
  <c r="V165" i="23"/>
  <c r="F26" i="33"/>
  <c r="AB29" i="28"/>
  <c r="AC183" i="23"/>
  <c r="AF183" s="1"/>
  <c r="Q183"/>
  <c r="Z3635" i="13"/>
  <c r="O3635"/>
  <c r="W3688"/>
  <c r="X3940"/>
  <c r="Y3958"/>
  <c r="AN3934"/>
  <c r="AO3937"/>
  <c r="W28" i="31" s="1"/>
  <c r="H2635" i="13"/>
  <c r="AD3196"/>
  <c r="AL3601"/>
  <c r="T27" i="27" l="1"/>
  <c r="V164" i="23"/>
  <c r="F22" i="30"/>
  <c r="H117" i="23"/>
  <c r="V28" i="30"/>
  <c r="X177" i="23"/>
  <c r="Y177" s="1"/>
  <c r="G177" i="34" s="1"/>
  <c r="N28" i="32"/>
  <c r="AA28" s="1"/>
  <c r="AD28" s="1"/>
  <c r="P179" i="23"/>
  <c r="AS3940" i="13"/>
  <c r="AV3940" s="1"/>
  <c r="F183" i="34"/>
  <c r="H183" s="1"/>
  <c r="L183" s="1"/>
  <c r="AG183" i="23"/>
  <c r="AH183" s="1"/>
  <c r="Z183"/>
  <c r="AD183" s="1"/>
  <c r="AS3957" i="13"/>
  <c r="Y3957"/>
  <c r="P181" i="23"/>
  <c r="AC182"/>
  <c r="AF182" s="1"/>
  <c r="Q182"/>
  <c r="E26" i="33"/>
  <c r="AB29" i="27"/>
  <c r="AP3958" i="13"/>
  <c r="AW3958"/>
  <c r="AW3957" s="1"/>
  <c r="M27" i="30"/>
  <c r="O167" i="23"/>
  <c r="P27" i="29"/>
  <c r="R166" i="23"/>
  <c r="AV3957" i="13"/>
  <c r="AA28" i="25"/>
  <c r="AD28" s="1"/>
  <c r="O28"/>
  <c r="X28" i="26"/>
  <c r="AE28"/>
  <c r="AF28" s="1"/>
  <c r="AL3196" i="13"/>
  <c r="AD3192"/>
  <c r="AD3191" s="1"/>
  <c r="H2631"/>
  <c r="AN3915"/>
  <c r="AO3934"/>
  <c r="W28" i="30" s="1"/>
  <c r="X3937" i="13"/>
  <c r="Y3940"/>
  <c r="O3630"/>
  <c r="W3635"/>
  <c r="Z3630"/>
  <c r="AX3958" l="1"/>
  <c r="AX3957" s="1"/>
  <c r="P27" i="28"/>
  <c r="R165" i="23"/>
  <c r="N28" i="31"/>
  <c r="AA28" s="1"/>
  <c r="AD28" s="1"/>
  <c r="P178" i="23"/>
  <c r="AS3937" i="13"/>
  <c r="AV3937" s="1"/>
  <c r="M27" i="29"/>
  <c r="O166" i="23"/>
  <c r="AP3940" i="13"/>
  <c r="AT3940" s="1"/>
  <c r="AW3940"/>
  <c r="AX3940" s="1"/>
  <c r="O28" i="32"/>
  <c r="F22" i="29"/>
  <c r="H116" i="23"/>
  <c r="T26" i="26"/>
  <c r="V163" i="23"/>
  <c r="X28" i="25"/>
  <c r="AE28"/>
  <c r="AF28" s="1"/>
  <c r="AT3958" i="13"/>
  <c r="AP3957"/>
  <c r="Q179" i="23"/>
  <c r="AC179"/>
  <c r="AF179" s="1"/>
  <c r="V28" i="29"/>
  <c r="X176" i="23"/>
  <c r="Y176" s="1"/>
  <c r="G176" i="34" s="1"/>
  <c r="D26" i="33"/>
  <c r="AB28" i="26"/>
  <c r="F182" i="34"/>
  <c r="AG182" i="23"/>
  <c r="AH182" s="1"/>
  <c r="Z182"/>
  <c r="Q181"/>
  <c r="AC181"/>
  <c r="Z3601" i="13"/>
  <c r="O3601"/>
  <c r="W3630"/>
  <c r="X3934"/>
  <c r="Y3937"/>
  <c r="AN3912"/>
  <c r="AO3915"/>
  <c r="W28" i="29" s="1"/>
  <c r="H2620" i="13"/>
  <c r="AD3182"/>
  <c r="AL3192"/>
  <c r="AL3191" l="1"/>
  <c r="T26" i="25"/>
  <c r="V162" i="23"/>
  <c r="V161" s="1"/>
  <c r="V28" i="28"/>
  <c r="X175" i="23"/>
  <c r="Y175" s="1"/>
  <c r="G175" i="34" s="1"/>
  <c r="AP3937" i="13"/>
  <c r="AT3937" s="1"/>
  <c r="AW3937"/>
  <c r="AX3937" s="1"/>
  <c r="O28" i="31"/>
  <c r="M27" i="28"/>
  <c r="O165" i="23"/>
  <c r="P27" i="27"/>
  <c r="R164" i="23"/>
  <c r="AD182"/>
  <c r="Z181"/>
  <c r="F181" i="34"/>
  <c r="H182"/>
  <c r="F179"/>
  <c r="H179" s="1"/>
  <c r="L179" s="1"/>
  <c r="Z179" i="23"/>
  <c r="AD179" s="1"/>
  <c r="AG179"/>
  <c r="AH179" s="1"/>
  <c r="C26" i="33"/>
  <c r="K26" s="1"/>
  <c r="P26" s="1"/>
  <c r="AB28" i="25"/>
  <c r="X28" i="32"/>
  <c r="AE28"/>
  <c r="AF28" s="1"/>
  <c r="F22" i="28"/>
  <c r="H115" i="23"/>
  <c r="N28" i="30"/>
  <c r="AA28" s="1"/>
  <c r="AD28" s="1"/>
  <c r="P177" i="23"/>
  <c r="AS3934" i="13"/>
  <c r="AV3934" s="1"/>
  <c r="Q178" i="23"/>
  <c r="AC178"/>
  <c r="AF178" s="1"/>
  <c r="H2602" i="13"/>
  <c r="AN3895"/>
  <c r="AO3912"/>
  <c r="W28" i="28" s="1"/>
  <c r="X3915" i="13"/>
  <c r="Y3934"/>
  <c r="O3196"/>
  <c r="W3601"/>
  <c r="Z3196"/>
  <c r="AD3178"/>
  <c r="AL3182"/>
  <c r="V28" i="27" l="1"/>
  <c r="X174" i="23"/>
  <c r="Y174" s="1"/>
  <c r="G174" i="34" s="1"/>
  <c r="J25" i="33"/>
  <c r="AB28" i="32"/>
  <c r="H181" i="34"/>
  <c r="L181" s="1"/>
  <c r="N181"/>
  <c r="M182" s="1"/>
  <c r="L182"/>
  <c r="T26" i="32"/>
  <c r="V159" i="23"/>
  <c r="P26" i="26"/>
  <c r="R163" i="23"/>
  <c r="N28" i="29"/>
  <c r="AA28" s="1"/>
  <c r="AD28" s="1"/>
  <c r="P176" i="23"/>
  <c r="AS3915" i="13"/>
  <c r="AV3915" s="1"/>
  <c r="M27" i="27"/>
  <c r="O164" i="23"/>
  <c r="AP3934" i="13"/>
  <c r="AT3934" s="1"/>
  <c r="AW3934"/>
  <c r="AX3934" s="1"/>
  <c r="O28" i="30"/>
  <c r="F22" i="27"/>
  <c r="H114" i="23"/>
  <c r="F178" i="34"/>
  <c r="H178" s="1"/>
  <c r="L178" s="1"/>
  <c r="Z178" i="23"/>
  <c r="AD178" s="1"/>
  <c r="AG178"/>
  <c r="AH178" s="1"/>
  <c r="AC177"/>
  <c r="AF177" s="1"/>
  <c r="Q177"/>
  <c r="X28" i="31"/>
  <c r="AE28"/>
  <c r="AF28" s="1"/>
  <c r="AL3178" i="13"/>
  <c r="AD3174"/>
  <c r="W3196"/>
  <c r="O3192"/>
  <c r="X3912"/>
  <c r="Y3915"/>
  <c r="AN3741"/>
  <c r="AO3895"/>
  <c r="W28" i="27" s="1"/>
  <c r="H2506" i="13"/>
  <c r="Z3192"/>
  <c r="V27" i="26" l="1"/>
  <c r="X173" i="23"/>
  <c r="Y173" s="1"/>
  <c r="G173" i="34" s="1"/>
  <c r="N28" i="28"/>
  <c r="AA28" s="1"/>
  <c r="AD28" s="1"/>
  <c r="P175" i="23"/>
  <c r="AS3912" i="13"/>
  <c r="AV3912" s="1"/>
  <c r="M26" i="26"/>
  <c r="O163" i="23"/>
  <c r="T26" i="31"/>
  <c r="V158" i="23"/>
  <c r="AB28" i="31"/>
  <c r="I25" i="33"/>
  <c r="AC176" i="23"/>
  <c r="AF176" s="1"/>
  <c r="Q176"/>
  <c r="F21" i="26"/>
  <c r="H113" i="23"/>
  <c r="Z3191" i="13"/>
  <c r="P26" i="25"/>
  <c r="R162" i="23"/>
  <c r="AP3915" i="13"/>
  <c r="AT3915" s="1"/>
  <c r="AW3915"/>
  <c r="AX3915" s="1"/>
  <c r="O28" i="29"/>
  <c r="F177" i="34"/>
  <c r="H177" s="1"/>
  <c r="L177" s="1"/>
  <c r="AG177" i="23"/>
  <c r="AH177" s="1"/>
  <c r="Z177"/>
  <c r="AD177" s="1"/>
  <c r="AE28" i="30"/>
  <c r="AF28" s="1"/>
  <c r="X28"/>
  <c r="H2503" i="13"/>
  <c r="AN3738"/>
  <c r="AO3741"/>
  <c r="W27" i="26" s="1"/>
  <c r="X3895" i="13"/>
  <c r="Y3912"/>
  <c r="Z3182"/>
  <c r="O3191"/>
  <c r="O3182"/>
  <c r="W3192"/>
  <c r="AD3170"/>
  <c r="AL3174"/>
  <c r="P26" i="32" l="1"/>
  <c r="R159" i="23"/>
  <c r="N28" i="27"/>
  <c r="AA28" s="1"/>
  <c r="AD28" s="1"/>
  <c r="P174" i="23"/>
  <c r="AS3895" i="13"/>
  <c r="AV3895" s="1"/>
  <c r="AN3737"/>
  <c r="AO3737" s="1"/>
  <c r="V27" i="25"/>
  <c r="W27" s="1"/>
  <c r="X172" i="23"/>
  <c r="H25" i="33"/>
  <c r="AB28" i="30"/>
  <c r="R161" i="23"/>
  <c r="T26" i="30"/>
  <c r="V157" i="23"/>
  <c r="W3191" i="13"/>
  <c r="M26" i="25"/>
  <c r="O162" i="23"/>
  <c r="AP3912" i="13"/>
  <c r="AT3912" s="1"/>
  <c r="AW3912"/>
  <c r="AX3912" s="1"/>
  <c r="O28" i="28"/>
  <c r="H2502" i="13"/>
  <c r="F21" i="25"/>
  <c r="H112" i="23"/>
  <c r="AE28" i="29"/>
  <c r="AF28" s="1"/>
  <c r="X28"/>
  <c r="F176" i="34"/>
  <c r="H176" s="1"/>
  <c r="L176" s="1"/>
  <c r="AG176" i="23"/>
  <c r="AH176" s="1"/>
  <c r="Z176"/>
  <c r="AD176" s="1"/>
  <c r="AC175"/>
  <c r="AF175" s="1"/>
  <c r="Q175"/>
  <c r="AD3166" i="13"/>
  <c r="AL3170"/>
  <c r="O3178"/>
  <c r="W3182"/>
  <c r="X3741"/>
  <c r="Y3895"/>
  <c r="AN3730"/>
  <c r="AO3738"/>
  <c r="Z3178"/>
  <c r="H2472"/>
  <c r="P26" i="31" l="1"/>
  <c r="R158" i="23"/>
  <c r="V27" i="32"/>
  <c r="X169" i="23"/>
  <c r="Y169" s="1"/>
  <c r="G169" i="34" s="1"/>
  <c r="N27" i="26"/>
  <c r="AA27" s="1"/>
  <c r="AD27" s="1"/>
  <c r="P173" i="23"/>
  <c r="AS3741" i="13"/>
  <c r="AV3741" s="1"/>
  <c r="AB28" i="29"/>
  <c r="G25" i="33"/>
  <c r="H111" i="23"/>
  <c r="AE28" i="28"/>
  <c r="AF28" s="1"/>
  <c r="X28"/>
  <c r="O161" i="23"/>
  <c r="F21" i="32"/>
  <c r="H109" i="23"/>
  <c r="AP3895" i="13"/>
  <c r="AT3895" s="1"/>
  <c r="AW3895"/>
  <c r="AX3895" s="1"/>
  <c r="O28" i="27"/>
  <c r="M26" i="32"/>
  <c r="O159" i="23"/>
  <c r="T26" i="29"/>
  <c r="V156" i="23"/>
  <c r="F175" i="34"/>
  <c r="H175" s="1"/>
  <c r="L175" s="1"/>
  <c r="Z175" i="23"/>
  <c r="AD175" s="1"/>
  <c r="AG175"/>
  <c r="AH175" s="1"/>
  <c r="X171"/>
  <c r="Y171" s="1"/>
  <c r="Y172"/>
  <c r="G172" i="34" s="1"/>
  <c r="G171" s="1"/>
  <c r="Q174" i="23"/>
  <c r="AC174"/>
  <c r="AF174" s="1"/>
  <c r="AN3712" i="13"/>
  <c r="AO3730"/>
  <c r="X3738"/>
  <c r="Y3741"/>
  <c r="O3174"/>
  <c r="W3178"/>
  <c r="AD3162"/>
  <c r="AL3166"/>
  <c r="H2468"/>
  <c r="Z3174"/>
  <c r="H2465" l="1"/>
  <c r="F21" i="31"/>
  <c r="H108" i="23"/>
  <c r="X3737" i="13"/>
  <c r="N27" i="25"/>
  <c r="P172" i="23"/>
  <c r="AS3738" i="13"/>
  <c r="AV3738" s="1"/>
  <c r="V27" i="31"/>
  <c r="X168" i="23"/>
  <c r="Y168" s="1"/>
  <c r="G168" i="34" s="1"/>
  <c r="X28" i="27"/>
  <c r="AE28"/>
  <c r="AF28" s="1"/>
  <c r="P26" i="30"/>
  <c r="R157" i="23"/>
  <c r="T26" i="28"/>
  <c r="V155" i="23"/>
  <c r="M26" i="31"/>
  <c r="O158" i="23"/>
  <c r="AP3741" i="13"/>
  <c r="AT3741" s="1"/>
  <c r="AW3741"/>
  <c r="AX3741" s="1"/>
  <c r="O27" i="26"/>
  <c r="W27" i="32"/>
  <c r="F174" i="34"/>
  <c r="H174" s="1"/>
  <c r="L174" s="1"/>
  <c r="Z174" i="23"/>
  <c r="AD174" s="1"/>
  <c r="AG174"/>
  <c r="AH174" s="1"/>
  <c r="F25" i="33"/>
  <c r="AB28" i="28"/>
  <c r="Q173" i="23"/>
  <c r="AC173"/>
  <c r="AF173" s="1"/>
  <c r="Z3170" i="13"/>
  <c r="H2453"/>
  <c r="AD3145"/>
  <c r="AL3162"/>
  <c r="O3170"/>
  <c r="W3174"/>
  <c r="X3730"/>
  <c r="Y3738"/>
  <c r="AN3688"/>
  <c r="AO3712"/>
  <c r="W27" i="31" s="1"/>
  <c r="AP3738" i="13" l="1"/>
  <c r="AW3738"/>
  <c r="AW3737" s="1"/>
  <c r="M26" i="30"/>
  <c r="O157" i="23"/>
  <c r="T26" i="27"/>
  <c r="V154" i="23"/>
  <c r="V27" i="30"/>
  <c r="X167" i="23"/>
  <c r="Y167" s="1"/>
  <c r="G167" i="34" s="1"/>
  <c r="N27" i="32"/>
  <c r="AA27" s="1"/>
  <c r="AD27" s="1"/>
  <c r="P169" i="23"/>
  <c r="AS3730" i="13"/>
  <c r="AV3730" s="1"/>
  <c r="P26" i="29"/>
  <c r="R156" i="23"/>
  <c r="F173" i="34"/>
  <c r="H173" s="1"/>
  <c r="L173" s="1"/>
  <c r="AG173" i="23"/>
  <c r="AH173" s="1"/>
  <c r="Z173"/>
  <c r="AD173" s="1"/>
  <c r="X27" i="26"/>
  <c r="AE27"/>
  <c r="AF27" s="1"/>
  <c r="AB28" i="27"/>
  <c r="E25" i="33"/>
  <c r="P171" i="23"/>
  <c r="Q172"/>
  <c r="AC172"/>
  <c r="AF172" s="1"/>
  <c r="AS3737" i="13"/>
  <c r="Y3737"/>
  <c r="F21" i="30"/>
  <c r="H107" i="23"/>
  <c r="F21" i="29"/>
  <c r="H106" i="23"/>
  <c r="AV3737" i="13"/>
  <c r="AA27" i="25"/>
  <c r="AD27" s="1"/>
  <c r="O27"/>
  <c r="AN3635" i="13"/>
  <c r="AO3688"/>
  <c r="W27" i="30" s="1"/>
  <c r="X3712" i="13"/>
  <c r="Y3730"/>
  <c r="O3166"/>
  <c r="W3170"/>
  <c r="AL3145"/>
  <c r="AD3142"/>
  <c r="H2449"/>
  <c r="Z3166"/>
  <c r="AX3738" l="1"/>
  <c r="AX3737" s="1"/>
  <c r="P26" i="28"/>
  <c r="R155" i="23"/>
  <c r="F21" i="28"/>
  <c r="H105" i="23"/>
  <c r="T25" i="26"/>
  <c r="V153" i="23"/>
  <c r="N27" i="31"/>
  <c r="AA27" s="1"/>
  <c r="AD27" s="1"/>
  <c r="P168" i="23"/>
  <c r="AS3712" i="13"/>
  <c r="AV3712" s="1"/>
  <c r="V27" i="29"/>
  <c r="X166" i="23"/>
  <c r="Y166" s="1"/>
  <c r="G166" i="34" s="1"/>
  <c r="Z172" i="23"/>
  <c r="F172" i="34"/>
  <c r="AG172" i="23"/>
  <c r="AG171" s="1"/>
  <c r="Q169"/>
  <c r="AC169"/>
  <c r="AF169" s="1"/>
  <c r="AP3737" i="13"/>
  <c r="AT3738"/>
  <c r="M26" i="29"/>
  <c r="O156" i="23"/>
  <c r="AP3730" i="13"/>
  <c r="AT3730" s="1"/>
  <c r="O27" i="32"/>
  <c r="AW3730" i="13"/>
  <c r="AX3730" s="1"/>
  <c r="AE27" i="25"/>
  <c r="AF27" s="1"/>
  <c r="X27"/>
  <c r="AF171" i="23"/>
  <c r="AC171"/>
  <c r="Q171"/>
  <c r="D25" i="33"/>
  <c r="AB27" i="26"/>
  <c r="Z3162" i="13"/>
  <c r="H2445"/>
  <c r="O3162"/>
  <c r="W3166"/>
  <c r="X3688"/>
  <c r="Y3712"/>
  <c r="AN3630"/>
  <c r="AO3635"/>
  <c r="W27" i="29" s="1"/>
  <c r="AD3141" i="13"/>
  <c r="AD3134"/>
  <c r="AL3142"/>
  <c r="AH172" i="23" l="1"/>
  <c r="AH171" s="1"/>
  <c r="AP3712" i="13"/>
  <c r="AT3712" s="1"/>
  <c r="AW3712"/>
  <c r="AX3712" s="1"/>
  <c r="O27" i="31"/>
  <c r="M26" i="28"/>
  <c r="O155" i="23"/>
  <c r="AL3141" i="13"/>
  <c r="T25" i="25"/>
  <c r="V152" i="23"/>
  <c r="V151" s="1"/>
  <c r="V27" i="28"/>
  <c r="X165" i="23"/>
  <c r="Y165" s="1"/>
  <c r="G165" i="34" s="1"/>
  <c r="N27" i="30"/>
  <c r="AA27" s="1"/>
  <c r="AD27" s="1"/>
  <c r="P167" i="23"/>
  <c r="AS3688" i="13"/>
  <c r="AV3688" s="1"/>
  <c r="P26" i="27"/>
  <c r="R154" i="23"/>
  <c r="AB27" i="25"/>
  <c r="C25" i="33"/>
  <c r="K25" s="1"/>
  <c r="P25" s="1"/>
  <c r="AD172" i="23"/>
  <c r="AD171" s="1"/>
  <c r="Z171"/>
  <c r="AC168"/>
  <c r="AF168" s="1"/>
  <c r="Q168"/>
  <c r="F21" i="27"/>
  <c r="H104" i="23"/>
  <c r="X27" i="32"/>
  <c r="AE27"/>
  <c r="AF27" s="1"/>
  <c r="F169" i="34"/>
  <c r="H169" s="1"/>
  <c r="L169" s="1"/>
  <c r="AG169" i="23"/>
  <c r="AH169" s="1"/>
  <c r="Z169"/>
  <c r="AD169" s="1"/>
  <c r="F171" i="34"/>
  <c r="H172"/>
  <c r="AN3601" i="13"/>
  <c r="AO3630"/>
  <c r="W27" i="28" s="1"/>
  <c r="X3635" i="13"/>
  <c r="Y3688"/>
  <c r="O3145"/>
  <c r="W3162"/>
  <c r="H2269"/>
  <c r="Z3145"/>
  <c r="AD3130"/>
  <c r="AL3134"/>
  <c r="F20" i="26" l="1"/>
  <c r="H103" i="23"/>
  <c r="T25" i="32"/>
  <c r="V149" i="23"/>
  <c r="P25" i="26"/>
  <c r="R153" i="23"/>
  <c r="M26" i="27"/>
  <c r="O154" i="23"/>
  <c r="AP3688" i="13"/>
  <c r="AT3688" s="1"/>
  <c r="AW3688"/>
  <c r="AX3688" s="1"/>
  <c r="O27" i="30"/>
  <c r="L172" i="34"/>
  <c r="N171"/>
  <c r="M172" s="1"/>
  <c r="H171"/>
  <c r="L171" s="1"/>
  <c r="J24" i="33"/>
  <c r="AB27" i="32"/>
  <c r="Q167" i="23"/>
  <c r="AC167"/>
  <c r="AF167" s="1"/>
  <c r="X27" i="31"/>
  <c r="AE27"/>
  <c r="AF27" s="1"/>
  <c r="N27" i="29"/>
  <c r="AA27" s="1"/>
  <c r="AD27" s="1"/>
  <c r="P166" i="23"/>
  <c r="AS3635" i="13"/>
  <c r="AV3635" s="1"/>
  <c r="V27" i="27"/>
  <c r="X164" i="23"/>
  <c r="Y164" s="1"/>
  <c r="G164" i="34" s="1"/>
  <c r="F168"/>
  <c r="H168" s="1"/>
  <c r="L168" s="1"/>
  <c r="AG168" i="23"/>
  <c r="AH168" s="1"/>
  <c r="Z168"/>
  <c r="AD168" s="1"/>
  <c r="H2265" i="13"/>
  <c r="W3145"/>
  <c r="O3142"/>
  <c r="O3141" s="1"/>
  <c r="X3630"/>
  <c r="Y3635"/>
  <c r="AN3196"/>
  <c r="AO3601"/>
  <c r="W27" i="27" s="1"/>
  <c r="AD3127" i="13"/>
  <c r="AL3130"/>
  <c r="Z3142"/>
  <c r="Z3141" l="1"/>
  <c r="P25" i="25"/>
  <c r="R152" i="23"/>
  <c r="T25" i="31"/>
  <c r="V148" i="23"/>
  <c r="AP3635" i="13"/>
  <c r="AT3635" s="1"/>
  <c r="AW3635"/>
  <c r="AX3635" s="1"/>
  <c r="O27" i="29"/>
  <c r="H2264" i="13"/>
  <c r="F20" i="25"/>
  <c r="H102" i="23"/>
  <c r="I24" i="33"/>
  <c r="AB27" i="31"/>
  <c r="F167" i="34"/>
  <c r="H167" s="1"/>
  <c r="L167" s="1"/>
  <c r="AG167" i="23"/>
  <c r="AH167" s="1"/>
  <c r="Z167"/>
  <c r="AD167" s="1"/>
  <c r="AE27" i="30"/>
  <c r="AF27" s="1"/>
  <c r="X27"/>
  <c r="V26" i="26"/>
  <c r="X163" i="23"/>
  <c r="Y163" s="1"/>
  <c r="G163" i="34" s="1"/>
  <c r="N27" i="28"/>
  <c r="AA27" s="1"/>
  <c r="AD27" s="1"/>
  <c r="P165" i="23"/>
  <c r="AS3630" i="13"/>
  <c r="AV3630" s="1"/>
  <c r="M25" i="26"/>
  <c r="O153" i="23"/>
  <c r="AC166"/>
  <c r="AF166" s="1"/>
  <c r="Q166"/>
  <c r="AN3192" i="13"/>
  <c r="AO3196"/>
  <c r="W26" i="26" s="1"/>
  <c r="X3601" i="13"/>
  <c r="Y3630"/>
  <c r="H2247"/>
  <c r="AD3104"/>
  <c r="AL3127"/>
  <c r="Z3134"/>
  <c r="O3134"/>
  <c r="W3142"/>
  <c r="T25" i="30" l="1"/>
  <c r="V147" i="23"/>
  <c r="N27" i="27"/>
  <c r="AA27" s="1"/>
  <c r="AD27" s="1"/>
  <c r="P164" i="23"/>
  <c r="AS3601" i="13"/>
  <c r="AV3601" s="1"/>
  <c r="AN3191"/>
  <c r="AO3191" s="1"/>
  <c r="V26" i="25"/>
  <c r="W26" s="1"/>
  <c r="X162" i="23"/>
  <c r="H24" i="33"/>
  <c r="AB27" i="30"/>
  <c r="R151" i="23"/>
  <c r="H2235" i="13"/>
  <c r="F20" i="32"/>
  <c r="H99" i="23"/>
  <c r="W3141" i="13"/>
  <c r="M25" i="25"/>
  <c r="O152" i="23"/>
  <c r="P25" i="32"/>
  <c r="R149" i="23"/>
  <c r="AP3630" i="13"/>
  <c r="AW3630"/>
  <c r="AX3630" s="1"/>
  <c r="O27" i="28"/>
  <c r="F166" i="34"/>
  <c r="H166" s="1"/>
  <c r="L166" s="1"/>
  <c r="AG166" i="23"/>
  <c r="AH166" s="1"/>
  <c r="Z166"/>
  <c r="AD166" s="1"/>
  <c r="Q165"/>
  <c r="AC165"/>
  <c r="AF165" s="1"/>
  <c r="H101"/>
  <c r="X27" i="29"/>
  <c r="AE27"/>
  <c r="AF27" s="1"/>
  <c r="H2232" i="13"/>
  <c r="X3196"/>
  <c r="Y3601"/>
  <c r="AN3182"/>
  <c r="AO3192"/>
  <c r="O3130"/>
  <c r="W3134"/>
  <c r="Z3130"/>
  <c r="AD3099"/>
  <c r="AL3104"/>
  <c r="AT3630" l="1"/>
  <c r="T25" i="29"/>
  <c r="V146" i="23"/>
  <c r="P25" i="31"/>
  <c r="R148" i="23"/>
  <c r="V26" i="32"/>
  <c r="X159" i="23"/>
  <c r="Y159" s="1"/>
  <c r="G159" i="34" s="1"/>
  <c r="M25" i="32"/>
  <c r="O149" i="23"/>
  <c r="AP3601" i="13"/>
  <c r="AT3601" s="1"/>
  <c r="AW3601"/>
  <c r="AX3601" s="1"/>
  <c r="O27" i="27"/>
  <c r="F20" i="30"/>
  <c r="H97" i="23"/>
  <c r="G24" i="33"/>
  <c r="AB27" i="29"/>
  <c r="N26" i="26"/>
  <c r="AA26" s="1"/>
  <c r="AD26" s="1"/>
  <c r="P163" i="23"/>
  <c r="AS3196" i="13"/>
  <c r="AV3196" s="1"/>
  <c r="F165" i="34"/>
  <c r="H165" s="1"/>
  <c r="L165" s="1"/>
  <c r="AG165" i="23"/>
  <c r="AH165" s="1"/>
  <c r="Z165"/>
  <c r="AD165" s="1"/>
  <c r="X27" i="28"/>
  <c r="AE27"/>
  <c r="AF27" s="1"/>
  <c r="O151" i="23"/>
  <c r="F20" i="31"/>
  <c r="H98" i="23"/>
  <c r="X161"/>
  <c r="Y161" s="1"/>
  <c r="Y162"/>
  <c r="G162" i="34" s="1"/>
  <c r="G161" s="1"/>
  <c r="Q164" i="23"/>
  <c r="AC164"/>
  <c r="AF164" s="1"/>
  <c r="X3192" i="13"/>
  <c r="Y3196"/>
  <c r="H2229"/>
  <c r="AN3178"/>
  <c r="AO3182"/>
  <c r="W26" i="32" s="1"/>
  <c r="AD3089" i="13"/>
  <c r="AL3099"/>
  <c r="Z3127"/>
  <c r="O3127"/>
  <c r="W3130"/>
  <c r="M25" i="31" l="1"/>
  <c r="O148" i="23"/>
  <c r="P25" i="30"/>
  <c r="R147" i="23"/>
  <c r="T25" i="28"/>
  <c r="V145" i="23"/>
  <c r="F20" i="29"/>
  <c r="H96" i="23"/>
  <c r="X3191" i="13"/>
  <c r="N26" i="25"/>
  <c r="P162" i="23"/>
  <c r="AS3192" i="13"/>
  <c r="AV3192" s="1"/>
  <c r="Q163" i="23"/>
  <c r="AC163"/>
  <c r="AF163" s="1"/>
  <c r="V26" i="31"/>
  <c r="X158" i="23"/>
  <c r="Y158" s="1"/>
  <c r="G158" i="34" s="1"/>
  <c r="AP3196" i="13"/>
  <c r="AW3196"/>
  <c r="AX3196" s="1"/>
  <c r="O26" i="26"/>
  <c r="F164" i="34"/>
  <c r="H164" s="1"/>
  <c r="L164" s="1"/>
  <c r="AG164" i="23"/>
  <c r="AH164" s="1"/>
  <c r="Z164"/>
  <c r="AD164" s="1"/>
  <c r="F24" i="33"/>
  <c r="AB27" i="28"/>
  <c r="X27" i="27"/>
  <c r="AE27"/>
  <c r="AF27" s="1"/>
  <c r="O3104" i="13"/>
  <c r="W3127"/>
  <c r="Z3104"/>
  <c r="AD3044"/>
  <c r="AL3089"/>
  <c r="AN3174"/>
  <c r="AO3178"/>
  <c r="W26" i="31" s="1"/>
  <c r="H2224" i="13"/>
  <c r="X3182"/>
  <c r="Y3192"/>
  <c r="AT3196" l="1"/>
  <c r="F20" i="28"/>
  <c r="H95" i="23"/>
  <c r="M25" i="30"/>
  <c r="O147" i="23"/>
  <c r="F163" i="34"/>
  <c r="H163" s="1"/>
  <c r="L163" s="1"/>
  <c r="AG163" i="23"/>
  <c r="AH163" s="1"/>
  <c r="Z163"/>
  <c r="AD163" s="1"/>
  <c r="P161"/>
  <c r="Q162"/>
  <c r="AC162"/>
  <c r="AF162" s="1"/>
  <c r="Y3191" i="13"/>
  <c r="AS3191"/>
  <c r="AP3192"/>
  <c r="AW3192"/>
  <c r="AW3191" s="1"/>
  <c r="V26" i="30"/>
  <c r="X157" i="23"/>
  <c r="Y157" s="1"/>
  <c r="G157" i="34" s="1"/>
  <c r="N26" i="32"/>
  <c r="AA26" s="1"/>
  <c r="AD26" s="1"/>
  <c r="P159" i="23"/>
  <c r="AS3182" i="13"/>
  <c r="AV3182" s="1"/>
  <c r="T25" i="27"/>
  <c r="V144" i="23"/>
  <c r="P25" i="29"/>
  <c r="R146" i="23"/>
  <c r="E24" i="33"/>
  <c r="AB27" i="27"/>
  <c r="AE26" i="26"/>
  <c r="AF26" s="1"/>
  <c r="X26"/>
  <c r="AV3191" i="13"/>
  <c r="O26" i="25"/>
  <c r="AA26"/>
  <c r="AD26" s="1"/>
  <c r="X3178" i="13"/>
  <c r="Y3182"/>
  <c r="H2205"/>
  <c r="AN3170"/>
  <c r="AO3174"/>
  <c r="W26" i="30" s="1"/>
  <c r="AL3044" i="13"/>
  <c r="AD3041"/>
  <c r="AD3040" s="1"/>
  <c r="Z3099"/>
  <c r="O3099"/>
  <c r="W3104"/>
  <c r="AX3192" l="1"/>
  <c r="AX3191" s="1"/>
  <c r="M25" i="29"/>
  <c r="O146" i="23"/>
  <c r="P25" i="28"/>
  <c r="R145" i="23"/>
  <c r="V26" i="29"/>
  <c r="X156" i="23"/>
  <c r="Y156" s="1"/>
  <c r="G156" i="34" s="1"/>
  <c r="F20" i="27"/>
  <c r="H94" i="23"/>
  <c r="N26" i="31"/>
  <c r="AA26" s="1"/>
  <c r="AD26" s="1"/>
  <c r="P158" i="23"/>
  <c r="AS3178" i="13"/>
  <c r="AV3178" s="1"/>
  <c r="X26" i="25"/>
  <c r="AE26"/>
  <c r="AF26" s="1"/>
  <c r="AC159" i="23"/>
  <c r="AF159" s="1"/>
  <c r="Q159"/>
  <c r="F162" i="34"/>
  <c r="Z162" i="23"/>
  <c r="AG162"/>
  <c r="AG161" s="1"/>
  <c r="T24" i="26"/>
  <c r="V143" i="23"/>
  <c r="AP3182" i="13"/>
  <c r="AT3182" s="1"/>
  <c r="AW3182"/>
  <c r="AX3182" s="1"/>
  <c r="O26" i="32"/>
  <c r="D24" i="33"/>
  <c r="AB26" i="26"/>
  <c r="AT3192" i="13"/>
  <c r="AP3191"/>
  <c r="AF161" i="23"/>
  <c r="Q161"/>
  <c r="AC161"/>
  <c r="O3089" i="13"/>
  <c r="W3099"/>
  <c r="Z3089"/>
  <c r="AN3166"/>
  <c r="AO3170"/>
  <c r="W26" i="29" s="1"/>
  <c r="H2117" i="13"/>
  <c r="X3174"/>
  <c r="Y3178"/>
  <c r="AD3022"/>
  <c r="AL3041"/>
  <c r="AH162" i="23" l="1"/>
  <c r="AH161" s="1"/>
  <c r="AL3040" i="13"/>
  <c r="T24" i="25"/>
  <c r="V142" i="23"/>
  <c r="V141" s="1"/>
  <c r="AP3178" i="13"/>
  <c r="AT3178" s="1"/>
  <c r="AW3178"/>
  <c r="AX3178" s="1"/>
  <c r="O26" i="31"/>
  <c r="V26" i="28"/>
  <c r="X155" i="23"/>
  <c r="Y155" s="1"/>
  <c r="G155" i="34" s="1"/>
  <c r="AE26" i="32"/>
  <c r="AF26" s="1"/>
  <c r="X26"/>
  <c r="AD162" i="23"/>
  <c r="AD161" s="1"/>
  <c r="Z161"/>
  <c r="AG159"/>
  <c r="AH159" s="1"/>
  <c r="Z159"/>
  <c r="AD159" s="1"/>
  <c r="F159" i="34"/>
  <c r="H159" s="1"/>
  <c r="L159" s="1"/>
  <c r="F19" i="26"/>
  <c r="H93" i="23"/>
  <c r="M25" i="28"/>
  <c r="O145" i="23"/>
  <c r="N26" i="30"/>
  <c r="AA26" s="1"/>
  <c r="AD26" s="1"/>
  <c r="P157" i="23"/>
  <c r="AS3174" i="13"/>
  <c r="AV3174" s="1"/>
  <c r="P25" i="27"/>
  <c r="R144" i="23"/>
  <c r="H162" i="34"/>
  <c r="F161"/>
  <c r="C24" i="33"/>
  <c r="K24" s="1"/>
  <c r="P24" s="1"/>
  <c r="AB26" i="25"/>
  <c r="Q158" i="23"/>
  <c r="AC158"/>
  <c r="AF158" s="1"/>
  <c r="AD3008" i="13"/>
  <c r="AL3022"/>
  <c r="X3170"/>
  <c r="Y3174"/>
  <c r="H2113"/>
  <c r="AN3162"/>
  <c r="AO3166"/>
  <c r="W26" i="28" s="1"/>
  <c r="Z3044" i="13"/>
  <c r="O3044"/>
  <c r="W3089"/>
  <c r="M25" i="27" l="1"/>
  <c r="O144" i="23"/>
  <c r="P24" i="26"/>
  <c r="R143" i="23"/>
  <c r="V26" i="27"/>
  <c r="X154" i="23"/>
  <c r="Y154" s="1"/>
  <c r="G154" i="34" s="1"/>
  <c r="AP3174" i="13"/>
  <c r="AT3174" s="1"/>
  <c r="AW3174"/>
  <c r="AX3174" s="1"/>
  <c r="O26" i="30"/>
  <c r="T24" i="32"/>
  <c r="V139" i="23"/>
  <c r="H2112" i="13"/>
  <c r="F19" i="25"/>
  <c r="H92" i="23"/>
  <c r="N26" i="29"/>
  <c r="AA26" s="1"/>
  <c r="AD26" s="1"/>
  <c r="P156" i="23"/>
  <c r="AS3170" i="13"/>
  <c r="AV3170" s="1"/>
  <c r="F158" i="34"/>
  <c r="H158" s="1"/>
  <c r="L158" s="1"/>
  <c r="AG158" i="23"/>
  <c r="AH158" s="1"/>
  <c r="Z158"/>
  <c r="AD158" s="1"/>
  <c r="H161" i="34"/>
  <c r="L161" s="1"/>
  <c r="N161"/>
  <c r="M162" s="1"/>
  <c r="L162"/>
  <c r="AC157" i="23"/>
  <c r="AF157" s="1"/>
  <c r="Q157"/>
  <c r="AB26" i="32"/>
  <c r="J23" i="33"/>
  <c r="X26" i="31"/>
  <c r="AE26"/>
  <c r="AF26" s="1"/>
  <c r="W3044" i="13"/>
  <c r="O3041"/>
  <c r="O3040" s="1"/>
  <c r="Z3041"/>
  <c r="AN3145"/>
  <c r="AO3162"/>
  <c r="W26" i="27" s="1"/>
  <c r="X3166" i="13"/>
  <c r="Y3170"/>
  <c r="AD3004"/>
  <c r="AL3008"/>
  <c r="H2103"/>
  <c r="T24" i="31" l="1"/>
  <c r="V138" i="23"/>
  <c r="AP3170" i="13"/>
  <c r="AT3170" s="1"/>
  <c r="AW3170"/>
  <c r="AX3170" s="1"/>
  <c r="O26" i="29"/>
  <c r="P24" i="25"/>
  <c r="R142" i="23"/>
  <c r="Z3040" i="13"/>
  <c r="M24" i="26"/>
  <c r="O143" i="23"/>
  <c r="F157" i="34"/>
  <c r="H157" s="1"/>
  <c r="L157" s="1"/>
  <c r="AG157" i="23"/>
  <c r="AH157" s="1"/>
  <c r="Z157"/>
  <c r="AD157" s="1"/>
  <c r="H2093" i="13"/>
  <c r="F19" i="32"/>
  <c r="H89" i="23"/>
  <c r="N26" i="28"/>
  <c r="AA26" s="1"/>
  <c r="AD26" s="1"/>
  <c r="P155" i="23"/>
  <c r="AS3166" i="13"/>
  <c r="AV3166" s="1"/>
  <c r="V25" i="26"/>
  <c r="X153" i="23"/>
  <c r="Y153" s="1"/>
  <c r="G153" i="34" s="1"/>
  <c r="AB26" i="31"/>
  <c r="I23" i="33"/>
  <c r="AC156" i="23"/>
  <c r="AF156" s="1"/>
  <c r="Q156"/>
  <c r="H91"/>
  <c r="X26" i="30"/>
  <c r="AE26"/>
  <c r="AF26" s="1"/>
  <c r="H2089" i="13"/>
  <c r="AD2994"/>
  <c r="AL3004"/>
  <c r="X3162"/>
  <c r="Y3166"/>
  <c r="AN3142"/>
  <c r="AO3145"/>
  <c r="W25" i="26" s="1"/>
  <c r="O3022" i="13"/>
  <c r="W3041"/>
  <c r="AP3166" l="1"/>
  <c r="AT3166" s="1"/>
  <c r="AW3166"/>
  <c r="AX3166" s="1"/>
  <c r="O26" i="28"/>
  <c r="F19" i="30"/>
  <c r="H87" i="23"/>
  <c r="AB26" i="30"/>
  <c r="H23" i="33"/>
  <c r="W3040" i="13"/>
  <c r="M24" i="25"/>
  <c r="O142" i="23"/>
  <c r="P24" i="32"/>
  <c r="R139" i="23"/>
  <c r="AN3141" i="13"/>
  <c r="AO3141" s="1"/>
  <c r="V25" i="25"/>
  <c r="W25" s="1"/>
  <c r="X152" i="23"/>
  <c r="N26" i="27"/>
  <c r="AA26" s="1"/>
  <c r="AD26" s="1"/>
  <c r="P154" i="23"/>
  <c r="AS3162" i="13"/>
  <c r="AV3162" s="1"/>
  <c r="AC155" i="23"/>
  <c r="AF155" s="1"/>
  <c r="Q155"/>
  <c r="R141"/>
  <c r="AE26" i="29"/>
  <c r="AF26" s="1"/>
  <c r="X26"/>
  <c r="T24" i="30"/>
  <c r="V137" i="23"/>
  <c r="F156" i="34"/>
  <c r="H156" s="1"/>
  <c r="L156" s="1"/>
  <c r="Z156" i="23"/>
  <c r="AD156" s="1"/>
  <c r="AG156"/>
  <c r="AH156" s="1"/>
  <c r="F19" i="31"/>
  <c r="H88" i="23"/>
  <c r="Z3008" i="13"/>
  <c r="AN3134"/>
  <c r="AO3142"/>
  <c r="X3145"/>
  <c r="Y3162"/>
  <c r="AD2991"/>
  <c r="AL2994"/>
  <c r="H2086"/>
  <c r="O3008"/>
  <c r="W3008" s="1"/>
  <c r="W3022"/>
  <c r="M24" i="32" l="1"/>
  <c r="O139" i="23"/>
  <c r="F19" i="29"/>
  <c r="H86" i="23"/>
  <c r="N25" i="26"/>
  <c r="AA25" s="1"/>
  <c r="AD25" s="1"/>
  <c r="P153" i="23"/>
  <c r="AS3145" i="13"/>
  <c r="AV3145" s="1"/>
  <c r="V25" i="32"/>
  <c r="X149" i="23"/>
  <c r="Y149" s="1"/>
  <c r="G149" i="34" s="1"/>
  <c r="Q154" i="23"/>
  <c r="AC154"/>
  <c r="AF154" s="1"/>
  <c r="X151"/>
  <c r="Y151" s="1"/>
  <c r="Y152"/>
  <c r="G152" i="34" s="1"/>
  <c r="G151" s="1"/>
  <c r="O141" i="23"/>
  <c r="AE26" i="28"/>
  <c r="AF26" s="1"/>
  <c r="X26"/>
  <c r="T24" i="29"/>
  <c r="V136" i="23"/>
  <c r="AP3162" i="13"/>
  <c r="AT3162" s="1"/>
  <c r="AW3162"/>
  <c r="AX3162" s="1"/>
  <c r="O26" i="27"/>
  <c r="P24" i="31"/>
  <c r="R138" i="23"/>
  <c r="AB26" i="29"/>
  <c r="G23" i="33"/>
  <c r="F155" i="34"/>
  <c r="H155" s="1"/>
  <c r="L155" s="1"/>
  <c r="Z155" i="23"/>
  <c r="AD155" s="1"/>
  <c r="AG155"/>
  <c r="AH155" s="1"/>
  <c r="H2082" i="13"/>
  <c r="AD2947"/>
  <c r="AL2991"/>
  <c r="X3142"/>
  <c r="Y3145"/>
  <c r="AN3130"/>
  <c r="AO3134"/>
  <c r="W25" i="32" s="1"/>
  <c r="Z3004" i="13"/>
  <c r="O3004"/>
  <c r="AP3145" l="1"/>
  <c r="AT3145" s="1"/>
  <c r="AW3145"/>
  <c r="AX3145" s="1"/>
  <c r="O25" i="26"/>
  <c r="T24" i="28"/>
  <c r="V135" i="23"/>
  <c r="F19" i="28"/>
  <c r="H85" i="23"/>
  <c r="X26" i="27"/>
  <c r="AE26"/>
  <c r="AF26" s="1"/>
  <c r="M24" i="31"/>
  <c r="O138" i="23"/>
  <c r="P24" i="30"/>
  <c r="R137" i="23"/>
  <c r="V25" i="31"/>
  <c r="X148" i="23"/>
  <c r="Y148" s="1"/>
  <c r="G148" i="34" s="1"/>
  <c r="X3141" i="13"/>
  <c r="N25" i="25"/>
  <c r="P152" i="23"/>
  <c r="AS3142" i="13"/>
  <c r="AV3142" s="1"/>
  <c r="F23" i="33"/>
  <c r="AB26" i="28"/>
  <c r="F154" i="34"/>
  <c r="H154" s="1"/>
  <c r="L154" s="1"/>
  <c r="Z154" i="23"/>
  <c r="AD154" s="1"/>
  <c r="AG154"/>
  <c r="AH154" s="1"/>
  <c r="Q153"/>
  <c r="AC153"/>
  <c r="AF153" s="1"/>
  <c r="Z2994" i="13"/>
  <c r="AN3127"/>
  <c r="AO3130"/>
  <c r="W25" i="31" s="1"/>
  <c r="X3134" i="13"/>
  <c r="Y3142"/>
  <c r="AL2947"/>
  <c r="H2046"/>
  <c r="O2994"/>
  <c r="W3004"/>
  <c r="F19" i="27" l="1"/>
  <c r="H84" i="23"/>
  <c r="N25" i="32"/>
  <c r="AA25" s="1"/>
  <c r="AD25" s="1"/>
  <c r="P149" i="23"/>
  <c r="AS3134" i="13"/>
  <c r="AV3134" s="1"/>
  <c r="V25" i="30"/>
  <c r="X147" i="23"/>
  <c r="Y147" s="1"/>
  <c r="G147" i="34" s="1"/>
  <c r="P151" i="23"/>
  <c r="Q152"/>
  <c r="AC152"/>
  <c r="AF152" s="1"/>
  <c r="AS3141" i="13"/>
  <c r="Y3141"/>
  <c r="AB26" i="27"/>
  <c r="E23" i="33"/>
  <c r="X25" i="26"/>
  <c r="AE25"/>
  <c r="AF25" s="1"/>
  <c r="M24" i="30"/>
  <c r="O137" i="23"/>
  <c r="T24" i="27"/>
  <c r="V134" i="23"/>
  <c r="AP3142" i="13"/>
  <c r="AW3142"/>
  <c r="AW3141" s="1"/>
  <c r="P24" i="29"/>
  <c r="R136" i="23"/>
  <c r="F153" i="34"/>
  <c r="H153" s="1"/>
  <c r="L153" s="1"/>
  <c r="Z153" i="23"/>
  <c r="AD153" s="1"/>
  <c r="AG153"/>
  <c r="AH153" s="1"/>
  <c r="AV3141" i="13"/>
  <c r="O25" i="25"/>
  <c r="AA25"/>
  <c r="AD25" s="1"/>
  <c r="H1928" i="13"/>
  <c r="AL2883"/>
  <c r="AD2870"/>
  <c r="AD2869" s="1"/>
  <c r="X3130"/>
  <c r="Y3134"/>
  <c r="AN3104"/>
  <c r="AO3127"/>
  <c r="W25" i="30" s="1"/>
  <c r="Z2991" i="13"/>
  <c r="O2991"/>
  <c r="W2994"/>
  <c r="AX3142" l="1"/>
  <c r="AX3141" s="1"/>
  <c r="AP3134"/>
  <c r="AW3134"/>
  <c r="AX3134" s="1"/>
  <c r="O25" i="32"/>
  <c r="F18" i="26"/>
  <c r="H83" i="23"/>
  <c r="X25" i="25"/>
  <c r="AE25"/>
  <c r="AF25" s="1"/>
  <c r="AF151" i="23"/>
  <c r="AC151"/>
  <c r="Q151"/>
  <c r="AC149"/>
  <c r="AF149" s="1"/>
  <c r="Q149"/>
  <c r="M24" i="29"/>
  <c r="O136" i="23"/>
  <c r="P24" i="28"/>
  <c r="R135" i="23"/>
  <c r="V25" i="29"/>
  <c r="X146" i="23"/>
  <c r="Y146" s="1"/>
  <c r="G146" i="34" s="1"/>
  <c r="N25" i="31"/>
  <c r="AA25" s="1"/>
  <c r="AD25" s="1"/>
  <c r="P148" i="23"/>
  <c r="AS3130" i="13"/>
  <c r="AV3130" s="1"/>
  <c r="T23" i="26"/>
  <c r="V133" i="23"/>
  <c r="AP3141" i="13"/>
  <c r="AT3142"/>
  <c r="D23" i="33"/>
  <c r="AB25" i="26"/>
  <c r="F152" i="34"/>
  <c r="Z152" i="23"/>
  <c r="AG152"/>
  <c r="AG151" s="1"/>
  <c r="Z2947" i="13"/>
  <c r="AN3099"/>
  <c r="AO3104"/>
  <c r="W25" i="29" s="1"/>
  <c r="X3127" i="13"/>
  <c r="Y3130"/>
  <c r="O2947"/>
  <c r="W2991"/>
  <c r="AD2860"/>
  <c r="AL2870"/>
  <c r="AT3134" l="1"/>
  <c r="AL2869"/>
  <c r="T23" i="25"/>
  <c r="V132" i="23"/>
  <c r="V131" s="1"/>
  <c r="M24" i="28"/>
  <c r="O135" i="23"/>
  <c r="H1919" i="13"/>
  <c r="F18" i="25"/>
  <c r="H82" i="23"/>
  <c r="N25" i="30"/>
  <c r="AA25" s="1"/>
  <c r="AD25" s="1"/>
  <c r="P147" i="23"/>
  <c r="AS3127" i="13"/>
  <c r="AV3127" s="1"/>
  <c r="V25" i="28"/>
  <c r="X145" i="23"/>
  <c r="Y145" s="1"/>
  <c r="G145" i="34" s="1"/>
  <c r="H152"/>
  <c r="F151"/>
  <c r="AC148" i="23"/>
  <c r="AF148" s="1"/>
  <c r="Q148"/>
  <c r="C23" i="33"/>
  <c r="K23" s="1"/>
  <c r="P23" s="1"/>
  <c r="AB25" i="25"/>
  <c r="X25" i="32"/>
  <c r="AE25"/>
  <c r="AF25" s="1"/>
  <c r="AP3130" i="13"/>
  <c r="AT3130" s="1"/>
  <c r="AW3130"/>
  <c r="AX3130" s="1"/>
  <c r="O25" i="31"/>
  <c r="P24" i="27"/>
  <c r="R134" i="23"/>
  <c r="AD152"/>
  <c r="AD151" s="1"/>
  <c r="Z151"/>
  <c r="F149" i="34"/>
  <c r="H149" s="1"/>
  <c r="L149" s="1"/>
  <c r="AG149" i="23"/>
  <c r="AH149" s="1"/>
  <c r="Z149"/>
  <c r="AD149" s="1"/>
  <c r="AH152"/>
  <c r="AH151" s="1"/>
  <c r="AD2848" i="13"/>
  <c r="AL2860"/>
  <c r="H1897"/>
  <c r="X3104"/>
  <c r="Y3127"/>
  <c r="AN3089"/>
  <c r="AO3099"/>
  <c r="W25" i="28" s="1"/>
  <c r="W2947" i="13"/>
  <c r="M24" i="27" l="1"/>
  <c r="O134" i="23"/>
  <c r="P23" i="26"/>
  <c r="R133" i="23"/>
  <c r="V25" i="27"/>
  <c r="X144" i="23"/>
  <c r="Y144" s="1"/>
  <c r="G144" i="34" s="1"/>
  <c r="N25" i="29"/>
  <c r="AA25" s="1"/>
  <c r="AD25" s="1"/>
  <c r="P146" i="23"/>
  <c r="AS3104" i="13"/>
  <c r="AV3104" s="1"/>
  <c r="T23" i="32"/>
  <c r="V129" i="23"/>
  <c r="X25" i="31"/>
  <c r="AE25"/>
  <c r="AF25" s="1"/>
  <c r="F148" i="34"/>
  <c r="H148" s="1"/>
  <c r="L148" s="1"/>
  <c r="AG148" i="23"/>
  <c r="AH148" s="1"/>
  <c r="Z148"/>
  <c r="AD148" s="1"/>
  <c r="AP3127" i="13"/>
  <c r="AT3127" s="1"/>
  <c r="AW3127"/>
  <c r="AX3127" s="1"/>
  <c r="O25" i="30"/>
  <c r="H1891" i="13"/>
  <c r="F18" i="32"/>
  <c r="H79" i="23"/>
  <c r="J22" i="33"/>
  <c r="AB25" i="32"/>
  <c r="N151" i="34"/>
  <c r="M152" s="1"/>
  <c r="H151"/>
  <c r="L151" s="1"/>
  <c r="L152"/>
  <c r="Q147" i="23"/>
  <c r="AC147"/>
  <c r="AF147" s="1"/>
  <c r="H81"/>
  <c r="Z2870" i="13"/>
  <c r="AN3044"/>
  <c r="AO3089"/>
  <c r="W25" i="27" s="1"/>
  <c r="X3099" i="13"/>
  <c r="Y3104"/>
  <c r="H1888"/>
  <c r="AD2845"/>
  <c r="AL2848"/>
  <c r="O2870"/>
  <c r="F18" i="30" l="1"/>
  <c r="H77" i="23"/>
  <c r="N25" i="28"/>
  <c r="AA25" s="1"/>
  <c r="AD25" s="1"/>
  <c r="P145" i="23"/>
  <c r="AS3099" i="13"/>
  <c r="AV3099" s="1"/>
  <c r="M23" i="26"/>
  <c r="O133" i="23"/>
  <c r="AP3104" i="13"/>
  <c r="AT3104" s="1"/>
  <c r="AW3104"/>
  <c r="AX3104" s="1"/>
  <c r="O25" i="29"/>
  <c r="Z2869" i="13"/>
  <c r="P23" i="25"/>
  <c r="R132" i="23"/>
  <c r="F147" i="34"/>
  <c r="H147" s="1"/>
  <c r="L147" s="1"/>
  <c r="AG147" i="23"/>
  <c r="AH147" s="1"/>
  <c r="Z147"/>
  <c r="AD147" s="1"/>
  <c r="X25" i="30"/>
  <c r="AE25"/>
  <c r="AF25" s="1"/>
  <c r="I22" i="33"/>
  <c r="AB25" i="31"/>
  <c r="AC146" i="23"/>
  <c r="AF146" s="1"/>
  <c r="Q146"/>
  <c r="T23" i="31"/>
  <c r="V128" i="23"/>
  <c r="V24" i="26"/>
  <c r="X143" i="23"/>
  <c r="Y143" s="1"/>
  <c r="G143" i="34" s="1"/>
  <c r="F18" i="31"/>
  <c r="H78" i="23"/>
  <c r="O2869" i="13"/>
  <c r="O2860"/>
  <c r="W2870"/>
  <c r="AD2842"/>
  <c r="AL2845"/>
  <c r="H1885"/>
  <c r="X3089"/>
  <c r="Y3099"/>
  <c r="AN3041"/>
  <c r="AO3044"/>
  <c r="W24" i="26" s="1"/>
  <c r="Z2860" i="13"/>
  <c r="F18" i="29" l="1"/>
  <c r="H76" i="23"/>
  <c r="P23" i="32"/>
  <c r="R129" i="23"/>
  <c r="AN3040" i="13"/>
  <c r="AO3040" s="1"/>
  <c r="V24" i="25"/>
  <c r="W24" s="1"/>
  <c r="X142" i="23"/>
  <c r="N25" i="27"/>
  <c r="AA25" s="1"/>
  <c r="AD25" s="1"/>
  <c r="P144" i="23"/>
  <c r="AS3089" i="13"/>
  <c r="AV3089" s="1"/>
  <c r="T23" i="30"/>
  <c r="V127" i="23"/>
  <c r="W2869" i="13"/>
  <c r="M23" i="25"/>
  <c r="O132" i="23"/>
  <c r="H22" i="33"/>
  <c r="AB25" i="30"/>
  <c r="R131" i="23"/>
  <c r="Q145"/>
  <c r="AC145"/>
  <c r="AF145" s="1"/>
  <c r="AP3099" i="13"/>
  <c r="AW3099"/>
  <c r="AX3099" s="1"/>
  <c r="O25" i="28"/>
  <c r="F146" i="34"/>
  <c r="H146" s="1"/>
  <c r="L146" s="1"/>
  <c r="AG146" i="23"/>
  <c r="AH146" s="1"/>
  <c r="Z146"/>
  <c r="AD146" s="1"/>
  <c r="AE25" i="29"/>
  <c r="AF25" s="1"/>
  <c r="X25"/>
  <c r="Z2848" i="13"/>
  <c r="AN3022"/>
  <c r="AO3041"/>
  <c r="X3044"/>
  <c r="Y3089"/>
  <c r="H1881"/>
  <c r="AD2833"/>
  <c r="AL2842"/>
  <c r="W2860"/>
  <c r="O2848"/>
  <c r="AT3099" l="1"/>
  <c r="M23" i="32"/>
  <c r="O129" i="23"/>
  <c r="AP3089" i="13"/>
  <c r="AW3089"/>
  <c r="AX3089" s="1"/>
  <c r="O25" i="27"/>
  <c r="P23" i="31"/>
  <c r="R128" i="23"/>
  <c r="G22" i="33"/>
  <c r="AB25" i="29"/>
  <c r="T23"/>
  <c r="V126" i="23"/>
  <c r="F18" i="28"/>
  <c r="H75" i="23"/>
  <c r="N24" i="26"/>
  <c r="AA24" s="1"/>
  <c r="AD24" s="1"/>
  <c r="P143" i="23"/>
  <c r="AS3044" i="13"/>
  <c r="AV3044" s="1"/>
  <c r="V24" i="32"/>
  <c r="X139" i="23"/>
  <c r="Y139" s="1"/>
  <c r="G139" i="34" s="1"/>
  <c r="X25" i="28"/>
  <c r="AE25"/>
  <c r="AF25" s="1"/>
  <c r="F145" i="34"/>
  <c r="H145" s="1"/>
  <c r="L145" s="1"/>
  <c r="AG145" i="23"/>
  <c r="AH145" s="1"/>
  <c r="Z145"/>
  <c r="AD145" s="1"/>
  <c r="O131"/>
  <c r="Q144"/>
  <c r="AC144"/>
  <c r="AF144" s="1"/>
  <c r="X141"/>
  <c r="Y141" s="1"/>
  <c r="Y142"/>
  <c r="G142" i="34" s="1"/>
  <c r="G141" s="1"/>
  <c r="O2845" i="13"/>
  <c r="W2848"/>
  <c r="AD2810"/>
  <c r="AL2833"/>
  <c r="X3041"/>
  <c r="Y3044"/>
  <c r="AN3008"/>
  <c r="AO3022"/>
  <c r="W24" i="32" s="1"/>
  <c r="Z2845" i="13"/>
  <c r="AT3089" l="1"/>
  <c r="F18" i="27"/>
  <c r="H74" i="23"/>
  <c r="P23" i="30"/>
  <c r="R127" i="23"/>
  <c r="V24" i="31"/>
  <c r="X138" i="23"/>
  <c r="Y138" s="1"/>
  <c r="G138" i="34" s="1"/>
  <c r="X3040" i="13"/>
  <c r="N24" i="25"/>
  <c r="P142" i="23"/>
  <c r="AS3041" i="13"/>
  <c r="AV3041" s="1"/>
  <c r="T23" i="28"/>
  <c r="V125" i="23"/>
  <c r="M23" i="31"/>
  <c r="O128" i="23"/>
  <c r="F144" i="34"/>
  <c r="H144" s="1"/>
  <c r="L144" s="1"/>
  <c r="AG144" i="23"/>
  <c r="AH144" s="1"/>
  <c r="Z144"/>
  <c r="AD144" s="1"/>
  <c r="F22" i="33"/>
  <c r="AB25" i="28"/>
  <c r="Q143" i="23"/>
  <c r="AC143"/>
  <c r="AF143" s="1"/>
  <c r="AP3044" i="13"/>
  <c r="AW3044"/>
  <c r="AX3044" s="1"/>
  <c r="O24" i="26"/>
  <c r="AE25" i="27"/>
  <c r="AF25" s="1"/>
  <c r="X25"/>
  <c r="Z2842" i="13"/>
  <c r="AN3004"/>
  <c r="AO3008"/>
  <c r="W24" i="31" s="1"/>
  <c r="X3022" i="13"/>
  <c r="Y3041"/>
  <c r="AD2694"/>
  <c r="AL2810"/>
  <c r="O2842"/>
  <c r="W2845"/>
  <c r="AT3044" l="1"/>
  <c r="F17" i="26"/>
  <c r="H73" i="23"/>
  <c r="N24" i="32"/>
  <c r="AA24" s="1"/>
  <c r="AD24" s="1"/>
  <c r="P139" i="23"/>
  <c r="AS3022" i="13"/>
  <c r="AV3022" s="1"/>
  <c r="V24" i="30"/>
  <c r="X137" i="23"/>
  <c r="Y137" s="1"/>
  <c r="G137" i="34" s="1"/>
  <c r="E22" i="33"/>
  <c r="AB25" i="27"/>
  <c r="AE24" i="26"/>
  <c r="AF24" s="1"/>
  <c r="X24"/>
  <c r="AV3040" i="13"/>
  <c r="AA24" i="25"/>
  <c r="AD24" s="1"/>
  <c r="O24"/>
  <c r="M23" i="30"/>
  <c r="O127" i="23"/>
  <c r="T23" i="27"/>
  <c r="V124" i="23"/>
  <c r="AP3041" i="13"/>
  <c r="AW3041"/>
  <c r="AW3040" s="1"/>
  <c r="P23" i="29"/>
  <c r="R126" i="23"/>
  <c r="F143" i="34"/>
  <c r="H143" s="1"/>
  <c r="L143" s="1"/>
  <c r="AG143" i="23"/>
  <c r="AH143" s="1"/>
  <c r="Z143"/>
  <c r="AD143" s="1"/>
  <c r="P141"/>
  <c r="Q142"/>
  <c r="AC142"/>
  <c r="AF142" s="1"/>
  <c r="AS3040" i="13"/>
  <c r="Y3040"/>
  <c r="O2833"/>
  <c r="W2842"/>
  <c r="AL2694"/>
  <c r="AD2677"/>
  <c r="H1723"/>
  <c r="Y3022"/>
  <c r="AN2994"/>
  <c r="AO3004"/>
  <c r="W24" i="30" s="1"/>
  <c r="V24" i="29" l="1"/>
  <c r="X136" i="23"/>
  <c r="Y136" s="1"/>
  <c r="G136" i="34" s="1"/>
  <c r="AP3022" i="13"/>
  <c r="AW3022"/>
  <c r="AX3022" s="1"/>
  <c r="O24" i="32"/>
  <c r="H1722" i="13"/>
  <c r="F17" i="25"/>
  <c r="H72" i="23"/>
  <c r="T22" i="26"/>
  <c r="V123" i="23"/>
  <c r="F142" i="34"/>
  <c r="AG142" i="23"/>
  <c r="AG141" s="1"/>
  <c r="Z142"/>
  <c r="AP3040" i="13"/>
  <c r="AT3041"/>
  <c r="Q139" i="23"/>
  <c r="AC139"/>
  <c r="AF139" s="1"/>
  <c r="P23" i="28"/>
  <c r="R125" i="23"/>
  <c r="N24" i="31"/>
  <c r="AA24" s="1"/>
  <c r="AD24" s="1"/>
  <c r="P138" i="23"/>
  <c r="AS3008" i="13"/>
  <c r="AV3008" s="1"/>
  <c r="M23" i="29"/>
  <c r="O126" i="23"/>
  <c r="AF141"/>
  <c r="AC141"/>
  <c r="Q141"/>
  <c r="X24" i="25"/>
  <c r="AE24"/>
  <c r="AF24" s="1"/>
  <c r="D22" i="33"/>
  <c r="AB24" i="26"/>
  <c r="AX3041" i="13"/>
  <c r="AX3040" s="1"/>
  <c r="Z2810"/>
  <c r="AN2991"/>
  <c r="AO2994"/>
  <c r="W24" i="29" s="1"/>
  <c r="X3004" i="13"/>
  <c r="Y3008"/>
  <c r="O2810"/>
  <c r="W2833"/>
  <c r="H1714"/>
  <c r="AD2676"/>
  <c r="AD2663"/>
  <c r="AL2677"/>
  <c r="AH142" i="23" l="1"/>
  <c r="AH141" s="1"/>
  <c r="AT3022" i="13"/>
  <c r="AL2676"/>
  <c r="T22" i="25"/>
  <c r="V122" i="23"/>
  <c r="V121" s="1"/>
  <c r="M23" i="28"/>
  <c r="O125" i="23"/>
  <c r="AP3008" i="13"/>
  <c r="AT3008" s="1"/>
  <c r="AW3008"/>
  <c r="AX3008" s="1"/>
  <c r="O24" i="31"/>
  <c r="P23" i="27"/>
  <c r="R124" i="23"/>
  <c r="C22" i="33"/>
  <c r="K22" s="1"/>
  <c r="P22" s="1"/>
  <c r="AB24" i="25"/>
  <c r="AG139" i="23"/>
  <c r="AH139" s="1"/>
  <c r="Z139"/>
  <c r="AD139" s="1"/>
  <c r="F139" i="34"/>
  <c r="H139" s="1"/>
  <c r="L139" s="1"/>
  <c r="H71" i="23"/>
  <c r="X24" i="32"/>
  <c r="AE24"/>
  <c r="AF24" s="1"/>
  <c r="F17"/>
  <c r="H69" i="23"/>
  <c r="N24" i="30"/>
  <c r="AA24" s="1"/>
  <c r="AD24" s="1"/>
  <c r="P137" i="23"/>
  <c r="AS3004" i="13"/>
  <c r="AV3004" s="1"/>
  <c r="V24" i="28"/>
  <c r="X135" i="23"/>
  <c r="Y135" s="1"/>
  <c r="G135" i="34" s="1"/>
  <c r="Q138" i="23"/>
  <c r="AC138"/>
  <c r="AF138" s="1"/>
  <c r="AD142"/>
  <c r="AD141" s="1"/>
  <c r="Z141"/>
  <c r="F141" i="34"/>
  <c r="H142"/>
  <c r="H1709" i="13"/>
  <c r="O2694"/>
  <c r="W2810"/>
  <c r="X2994"/>
  <c r="Y3004"/>
  <c r="AN2947"/>
  <c r="AO2991"/>
  <c r="W24" i="28" s="1"/>
  <c r="Z2694" i="13"/>
  <c r="AD2638"/>
  <c r="AL2663"/>
  <c r="P22" i="26" l="1"/>
  <c r="R123" i="23"/>
  <c r="AP3004" i="13"/>
  <c r="AT3004" s="1"/>
  <c r="AW3004"/>
  <c r="AX3004" s="1"/>
  <c r="O24" i="30"/>
  <c r="M23" i="27"/>
  <c r="O124" i="23"/>
  <c r="F17" i="31"/>
  <c r="H68" i="23"/>
  <c r="L142" i="34"/>
  <c r="H141"/>
  <c r="L141" s="1"/>
  <c r="N141"/>
  <c r="M142" s="1"/>
  <c r="X24" i="31"/>
  <c r="AE24"/>
  <c r="AF24" s="1"/>
  <c r="T22" i="32"/>
  <c r="V119" i="23"/>
  <c r="V24" i="27"/>
  <c r="X134" i="23"/>
  <c r="Y134" s="1"/>
  <c r="G134" i="34" s="1"/>
  <c r="N24" i="29"/>
  <c r="AA24" s="1"/>
  <c r="AD24" s="1"/>
  <c r="P136" i="23"/>
  <c r="AS2994" i="13"/>
  <c r="AV2994" s="1"/>
  <c r="F138" i="34"/>
  <c r="H138" s="1"/>
  <c r="L138" s="1"/>
  <c r="AG138" i="23"/>
  <c r="AH138" s="1"/>
  <c r="Z138"/>
  <c r="AD138" s="1"/>
  <c r="AC137"/>
  <c r="AF137" s="1"/>
  <c r="Q137"/>
  <c r="AB24" i="32"/>
  <c r="J21" i="33"/>
  <c r="Z2677" i="13"/>
  <c r="AN2883"/>
  <c r="AO2947"/>
  <c r="W24" i="27" s="1"/>
  <c r="X2991" i="13"/>
  <c r="Y2994"/>
  <c r="W2694"/>
  <c r="O2677"/>
  <c r="O2676" s="1"/>
  <c r="H1706"/>
  <c r="AD2635"/>
  <c r="AL2638"/>
  <c r="V23" i="26" l="1"/>
  <c r="X133" i="23"/>
  <c r="Y133" s="1"/>
  <c r="G133" i="34" s="1"/>
  <c r="AP2994" i="13"/>
  <c r="AT2994" s="1"/>
  <c r="AW2994"/>
  <c r="AX2994" s="1"/>
  <c r="O24" i="29"/>
  <c r="Z2676" i="13"/>
  <c r="P22" i="25"/>
  <c r="R122" i="23"/>
  <c r="F137" i="34"/>
  <c r="H137" s="1"/>
  <c r="L137" s="1"/>
  <c r="AG137" i="23"/>
  <c r="AH137" s="1"/>
  <c r="Z137"/>
  <c r="AD137" s="1"/>
  <c r="AC136"/>
  <c r="AF136" s="1"/>
  <c r="Q136"/>
  <c r="AB24" i="31"/>
  <c r="I21" i="33"/>
  <c r="AE24" i="30"/>
  <c r="AF24" s="1"/>
  <c r="X24"/>
  <c r="T22" i="31"/>
  <c r="V118" i="23"/>
  <c r="F17" i="30"/>
  <c r="H67" i="23"/>
  <c r="M22" i="26"/>
  <c r="O123" i="23"/>
  <c r="N24" i="28"/>
  <c r="AA24" s="1"/>
  <c r="AD24" s="1"/>
  <c r="P135" i="23"/>
  <c r="AS2991" i="13"/>
  <c r="AV2991" s="1"/>
  <c r="AD2631"/>
  <c r="AL2635"/>
  <c r="H1701"/>
  <c r="X2947"/>
  <c r="Y2991"/>
  <c r="AN2870"/>
  <c r="AO2883"/>
  <c r="W23" i="26" s="1"/>
  <c r="O2663" i="13"/>
  <c r="W2677"/>
  <c r="Z2663"/>
  <c r="P22" i="32" l="1"/>
  <c r="R119" i="23"/>
  <c r="N24" i="27"/>
  <c r="AA24" s="1"/>
  <c r="AD24" s="1"/>
  <c r="P134" i="23"/>
  <c r="AS2947" i="13"/>
  <c r="AV2947" s="1"/>
  <c r="W2676"/>
  <c r="M22" i="25"/>
  <c r="O122" i="23"/>
  <c r="AP2991" i="13"/>
  <c r="AT2991" s="1"/>
  <c r="AW2991"/>
  <c r="AX2991" s="1"/>
  <c r="O24" i="28"/>
  <c r="F17" i="29"/>
  <c r="H66" i="23"/>
  <c r="AC135"/>
  <c r="AF135" s="1"/>
  <c r="Q135"/>
  <c r="H21" i="33"/>
  <c r="AB24" i="30"/>
  <c r="F136" i="34"/>
  <c r="H136" s="1"/>
  <c r="L136" s="1"/>
  <c r="AG136" i="23"/>
  <c r="AH136" s="1"/>
  <c r="Z136"/>
  <c r="AD136" s="1"/>
  <c r="AE24" i="29"/>
  <c r="AF24" s="1"/>
  <c r="X24"/>
  <c r="AN2869" i="13"/>
  <c r="AO2869" s="1"/>
  <c r="V23" i="25"/>
  <c r="W23" s="1"/>
  <c r="X132" i="23"/>
  <c r="T22" i="30"/>
  <c r="V117" i="23"/>
  <c r="R121"/>
  <c r="AN2860" i="13"/>
  <c r="AO2870"/>
  <c r="Y2947"/>
  <c r="H1697"/>
  <c r="AD2620"/>
  <c r="AL2631"/>
  <c r="Z2638"/>
  <c r="O2638"/>
  <c r="W2663"/>
  <c r="T22" i="29" l="1"/>
  <c r="V116" i="23"/>
  <c r="M22" i="32"/>
  <c r="O119" i="23"/>
  <c r="P22" i="31"/>
  <c r="R118" i="23"/>
  <c r="AP2947" i="13"/>
  <c r="AW2947"/>
  <c r="AX2947" s="1"/>
  <c r="O24" i="27"/>
  <c r="F135" i="34"/>
  <c r="H135" s="1"/>
  <c r="L135" s="1"/>
  <c r="AG135" i="23"/>
  <c r="AH135" s="1"/>
  <c r="Z135"/>
  <c r="AD135" s="1"/>
  <c r="F17" i="28"/>
  <c r="H65" i="23"/>
  <c r="N23" i="26"/>
  <c r="AA23" s="1"/>
  <c r="AD23" s="1"/>
  <c r="P133" i="23"/>
  <c r="AS2883" i="13"/>
  <c r="AV2883" s="1"/>
  <c r="V23" i="32"/>
  <c r="X129" i="23"/>
  <c r="Y129" s="1"/>
  <c r="G129" i="34" s="1"/>
  <c r="X131" i="23"/>
  <c r="Y131" s="1"/>
  <c r="Y132"/>
  <c r="G132" i="34" s="1"/>
  <c r="G131" s="1"/>
  <c r="AB24" i="29"/>
  <c r="G21" i="33"/>
  <c r="AE24" i="28"/>
  <c r="AF24" s="1"/>
  <c r="X24"/>
  <c r="O121" i="23"/>
  <c r="AC134"/>
  <c r="AF134" s="1"/>
  <c r="Q134"/>
  <c r="AD2602" i="13"/>
  <c r="AL2620"/>
  <c r="X2870"/>
  <c r="AN2848"/>
  <c r="AO2860"/>
  <c r="W23" i="32" s="1"/>
  <c r="O2635" i="13"/>
  <c r="W2638"/>
  <c r="Z2635"/>
  <c r="AT2947" l="1"/>
  <c r="M22" i="31"/>
  <c r="O118" i="23"/>
  <c r="P22" i="30"/>
  <c r="R117" i="23"/>
  <c r="V23" i="31"/>
  <c r="X128" i="23"/>
  <c r="Y128" s="1"/>
  <c r="G128" i="34" s="1"/>
  <c r="X2869" i="13"/>
  <c r="N23" i="25"/>
  <c r="P132" i="23"/>
  <c r="AS2870" i="13"/>
  <c r="AV2870" s="1"/>
  <c r="T22" i="28"/>
  <c r="V115" i="23"/>
  <c r="F21" i="33"/>
  <c r="AB24" i="28"/>
  <c r="AP2883" i="13"/>
  <c r="AW2883"/>
  <c r="AX2883" s="1"/>
  <c r="O23" i="26"/>
  <c r="F17" i="27"/>
  <c r="H64" i="23"/>
  <c r="F134" i="34"/>
  <c r="H134" s="1"/>
  <c r="L134" s="1"/>
  <c r="AG134" i="23"/>
  <c r="AH134" s="1"/>
  <c r="Z134"/>
  <c r="AD134" s="1"/>
  <c r="AC133"/>
  <c r="AF133" s="1"/>
  <c r="Q133"/>
  <c r="AE24" i="27"/>
  <c r="AF24" s="1"/>
  <c r="X24"/>
  <c r="AN2845" i="13"/>
  <c r="AO2848"/>
  <c r="W23" i="31" s="1"/>
  <c r="X2860" i="13"/>
  <c r="Y2870"/>
  <c r="H1602"/>
  <c r="AD2506"/>
  <c r="AL2602"/>
  <c r="Z2631"/>
  <c r="O2631"/>
  <c r="W2635"/>
  <c r="AT2883" l="1"/>
  <c r="F16" i="26"/>
  <c r="H63" i="23"/>
  <c r="N23" i="32"/>
  <c r="AA23" s="1"/>
  <c r="AD23" s="1"/>
  <c r="P129" i="23"/>
  <c r="AS2860" i="13"/>
  <c r="AV2860" s="1"/>
  <c r="V23" i="30"/>
  <c r="X127" i="23"/>
  <c r="Y127" s="1"/>
  <c r="G127" i="34" s="1"/>
  <c r="AB24" i="27"/>
  <c r="E21" i="33"/>
  <c r="F133" i="34"/>
  <c r="H133" s="1"/>
  <c r="L133" s="1"/>
  <c r="AG133" i="23"/>
  <c r="AH133" s="1"/>
  <c r="Z133"/>
  <c r="AD133" s="1"/>
  <c r="AE23" i="26"/>
  <c r="AF23" s="1"/>
  <c r="X23"/>
  <c r="AV2869" i="13"/>
  <c r="O23" i="25"/>
  <c r="AA23"/>
  <c r="AD23" s="1"/>
  <c r="T22" i="27"/>
  <c r="V114" i="23"/>
  <c r="M22" i="30"/>
  <c r="O117" i="23"/>
  <c r="P22" i="29"/>
  <c r="R116" i="23"/>
  <c r="AP2870" i="13"/>
  <c r="AW2870"/>
  <c r="AW2869" s="1"/>
  <c r="P131" i="23"/>
  <c r="Q132"/>
  <c r="AC132"/>
  <c r="AF132" s="1"/>
  <c r="AS2869" i="13"/>
  <c r="Y2869"/>
  <c r="AL2506"/>
  <c r="AD2503"/>
  <c r="AD2502" s="1"/>
  <c r="H1598"/>
  <c r="X2848"/>
  <c r="Y2860"/>
  <c r="AN2842"/>
  <c r="AO2845"/>
  <c r="W23" i="30" s="1"/>
  <c r="O2620" i="13"/>
  <c r="W2631"/>
  <c r="Z2620"/>
  <c r="M22" i="29" l="1"/>
  <c r="O116" i="23"/>
  <c r="AP2860" i="13"/>
  <c r="AT2860" s="1"/>
  <c r="AW2860"/>
  <c r="AX2860" s="1"/>
  <c r="O23" i="32"/>
  <c r="H1597" i="13"/>
  <c r="F16" i="25"/>
  <c r="H62" i="23"/>
  <c r="T21" i="26"/>
  <c r="V113" i="23"/>
  <c r="AG132"/>
  <c r="AG131" s="1"/>
  <c r="Z132"/>
  <c r="F132" i="34"/>
  <c r="D21" i="33"/>
  <c r="AB23" i="26"/>
  <c r="Q129" i="23"/>
  <c r="AC129"/>
  <c r="AF129" s="1"/>
  <c r="AX2870" i="13"/>
  <c r="AX2869" s="1"/>
  <c r="P22" i="28"/>
  <c r="R115" i="23"/>
  <c r="V23" i="29"/>
  <c r="X126" i="23"/>
  <c r="Y126" s="1"/>
  <c r="G126" i="34" s="1"/>
  <c r="N23" i="31"/>
  <c r="AA23" s="1"/>
  <c r="AD23" s="1"/>
  <c r="P128" i="23"/>
  <c r="AS2848" i="13"/>
  <c r="AV2848" s="1"/>
  <c r="AF131" i="23"/>
  <c r="AC131"/>
  <c r="Q131"/>
  <c r="AT2870" i="13"/>
  <c r="AP2869"/>
  <c r="X23" i="25"/>
  <c r="AE23"/>
  <c r="AF23" s="1"/>
  <c r="Z2602" i="13"/>
  <c r="O2602"/>
  <c r="W2620"/>
  <c r="AN2833"/>
  <c r="AO2842"/>
  <c r="W23" i="29" s="1"/>
  <c r="X2845" i="13"/>
  <c r="Y2848"/>
  <c r="H1585"/>
  <c r="AD2472"/>
  <c r="AL2503"/>
  <c r="AH132" i="23" l="1"/>
  <c r="AH131" s="1"/>
  <c r="H1580" i="13"/>
  <c r="F16" i="32"/>
  <c r="H59" i="23"/>
  <c r="N23" i="30"/>
  <c r="AA23" s="1"/>
  <c r="AD23" s="1"/>
  <c r="P127" i="23"/>
  <c r="AS2845" i="13"/>
  <c r="AV2845" s="1"/>
  <c r="V23" i="28"/>
  <c r="X125" i="23"/>
  <c r="Y125" s="1"/>
  <c r="G125" i="34" s="1"/>
  <c r="H132"/>
  <c r="F131"/>
  <c r="AL2502" i="13"/>
  <c r="T21" i="25"/>
  <c r="V112" i="23"/>
  <c r="V111" s="1"/>
  <c r="AP2848" i="13"/>
  <c r="AT2848" s="1"/>
  <c r="AW2848"/>
  <c r="AX2848" s="1"/>
  <c r="O23" i="31"/>
  <c r="M22" i="28"/>
  <c r="O115" i="23"/>
  <c r="P22" i="27"/>
  <c r="R114" i="23"/>
  <c r="C21" i="33"/>
  <c r="K21" s="1"/>
  <c r="P21" s="1"/>
  <c r="AB23" i="25"/>
  <c r="Q128" i="23"/>
  <c r="AC128"/>
  <c r="AF128" s="1"/>
  <c r="F129" i="34"/>
  <c r="H129" s="1"/>
  <c r="L129" s="1"/>
  <c r="AG129" i="23"/>
  <c r="AH129" s="1"/>
  <c r="Z129"/>
  <c r="AD129" s="1"/>
  <c r="AD132"/>
  <c r="AD131" s="1"/>
  <c r="Z131"/>
  <c r="H61"/>
  <c r="X23" i="32"/>
  <c r="AE23"/>
  <c r="AF23" s="1"/>
  <c r="AD2468" i="13"/>
  <c r="AL2472"/>
  <c r="H1577"/>
  <c r="X2842"/>
  <c r="Y2845"/>
  <c r="AN2810"/>
  <c r="AO2833"/>
  <c r="W23" i="28" s="1"/>
  <c r="O2506" i="13"/>
  <c r="W2602"/>
  <c r="Z2506"/>
  <c r="T21" i="32" l="1"/>
  <c r="V109" i="23"/>
  <c r="J20" i="33"/>
  <c r="AB23" i="32"/>
  <c r="F128" i="34"/>
  <c r="H128" s="1"/>
  <c r="L128" s="1"/>
  <c r="AG128" i="23"/>
  <c r="AH128" s="1"/>
  <c r="Z128"/>
  <c r="AD128" s="1"/>
  <c r="AE23" i="31"/>
  <c r="AF23" s="1"/>
  <c r="X23"/>
  <c r="F16"/>
  <c r="H58" i="23"/>
  <c r="P21" i="26"/>
  <c r="R113" i="23"/>
  <c r="V23" i="27"/>
  <c r="X124" i="23"/>
  <c r="Y124" s="1"/>
  <c r="G124" i="34" s="1"/>
  <c r="N23" i="29"/>
  <c r="AA23" s="1"/>
  <c r="AD23" s="1"/>
  <c r="P126" i="23"/>
  <c r="AS2842" i="13"/>
  <c r="AV2842" s="1"/>
  <c r="M22" i="27"/>
  <c r="O114" i="23"/>
  <c r="AP2845" i="13"/>
  <c r="AT2845" s="1"/>
  <c r="AW2845"/>
  <c r="AX2845" s="1"/>
  <c r="O23" i="30"/>
  <c r="F16"/>
  <c r="H57" i="23"/>
  <c r="N131" i="34"/>
  <c r="M132" s="1"/>
  <c r="L132"/>
  <c r="H131"/>
  <c r="L131" s="1"/>
  <c r="AC127" i="23"/>
  <c r="AF127" s="1"/>
  <c r="Q127"/>
  <c r="Z2503" i="13"/>
  <c r="W2506"/>
  <c r="O2503"/>
  <c r="O2502" s="1"/>
  <c r="AN2694"/>
  <c r="AO2810"/>
  <c r="W23" i="27" s="1"/>
  <c r="X2833" i="13"/>
  <c r="Y2842"/>
  <c r="H1554"/>
  <c r="AD2465"/>
  <c r="AL2468"/>
  <c r="AP2842" l="1"/>
  <c r="AT2842" s="1"/>
  <c r="AW2842"/>
  <c r="AX2842" s="1"/>
  <c r="O23" i="29"/>
  <c r="Z2502" i="13"/>
  <c r="P21" i="25"/>
  <c r="R112" i="23"/>
  <c r="AC126"/>
  <c r="AF126" s="1"/>
  <c r="Q126"/>
  <c r="I20" i="33"/>
  <c r="AB23" i="31"/>
  <c r="T21"/>
  <c r="V108" i="23"/>
  <c r="F16" i="29"/>
  <c r="H56" i="23"/>
  <c r="N23" i="28"/>
  <c r="AA23" s="1"/>
  <c r="AD23" s="1"/>
  <c r="P125" i="23"/>
  <c r="AS2833" i="13"/>
  <c r="AV2833" s="1"/>
  <c r="V22" i="26"/>
  <c r="X123" i="23"/>
  <c r="Y123" s="1"/>
  <c r="G123" i="34" s="1"/>
  <c r="M21" i="26"/>
  <c r="O113" i="23"/>
  <c r="F127" i="34"/>
  <c r="H127" s="1"/>
  <c r="L127" s="1"/>
  <c r="AG127" i="23"/>
  <c r="AH127" s="1"/>
  <c r="Z127"/>
  <c r="AD127" s="1"/>
  <c r="AE23" i="30"/>
  <c r="AF23" s="1"/>
  <c r="X23"/>
  <c r="H1551" i="13"/>
  <c r="Y2833"/>
  <c r="AN2677"/>
  <c r="AO2694"/>
  <c r="W22" i="26" s="1"/>
  <c r="AD2453" i="13"/>
  <c r="AL2465"/>
  <c r="O2472"/>
  <c r="W2503"/>
  <c r="Z2472"/>
  <c r="W2502" l="1"/>
  <c r="M21" i="25"/>
  <c r="O112" i="23"/>
  <c r="T21" i="30"/>
  <c r="V107" i="23"/>
  <c r="AP2833" i="13"/>
  <c r="AT2833" s="1"/>
  <c r="AW2833"/>
  <c r="AX2833" s="1"/>
  <c r="O23" i="28"/>
  <c r="F16"/>
  <c r="H55" i="23"/>
  <c r="AC125"/>
  <c r="AF125" s="1"/>
  <c r="Q125"/>
  <c r="X23" i="29"/>
  <c r="AE23"/>
  <c r="AF23" s="1"/>
  <c r="P21" i="32"/>
  <c r="R109" i="23"/>
  <c r="AN2676" i="13"/>
  <c r="AO2676" s="1"/>
  <c r="V22" i="25"/>
  <c r="W22" s="1"/>
  <c r="X122" i="23"/>
  <c r="N23" i="27"/>
  <c r="AA23" s="1"/>
  <c r="AD23" s="1"/>
  <c r="P124" i="23"/>
  <c r="AS2810" i="13"/>
  <c r="AV2810" s="1"/>
  <c r="H20" i="33"/>
  <c r="AB23" i="30"/>
  <c r="F126" i="34"/>
  <c r="H126" s="1"/>
  <c r="L126" s="1"/>
  <c r="AG126" i="23"/>
  <c r="AH126" s="1"/>
  <c r="Z126"/>
  <c r="AD126" s="1"/>
  <c r="R111"/>
  <c r="O2468" i="13"/>
  <c r="W2472"/>
  <c r="AN2663"/>
  <c r="AO2677"/>
  <c r="X2694"/>
  <c r="Y2810"/>
  <c r="H1539"/>
  <c r="Z2468"/>
  <c r="AD2449"/>
  <c r="AL2453"/>
  <c r="N22" i="26" l="1"/>
  <c r="AA22" s="1"/>
  <c r="AD22" s="1"/>
  <c r="P123" i="23"/>
  <c r="AS2694" i="13"/>
  <c r="AV2694" s="1"/>
  <c r="T21" i="29"/>
  <c r="V106" i="23"/>
  <c r="P21" i="31"/>
  <c r="R108" i="23"/>
  <c r="AP2810" i="13"/>
  <c r="AT2810" s="1"/>
  <c r="AW2810"/>
  <c r="AX2810" s="1"/>
  <c r="O23" i="27"/>
  <c r="M21" i="32"/>
  <c r="O109" i="23"/>
  <c r="Q124"/>
  <c r="AC124"/>
  <c r="AF124" s="1"/>
  <c r="X121"/>
  <c r="Y121" s="1"/>
  <c r="Y122"/>
  <c r="G122" i="34" s="1"/>
  <c r="G121" s="1"/>
  <c r="AB23" i="29"/>
  <c r="G20" i="33"/>
  <c r="X23" i="28"/>
  <c r="AE23"/>
  <c r="AF23" s="1"/>
  <c r="O111" i="23"/>
  <c r="F16" i="27"/>
  <c r="H54" i="23"/>
  <c r="V22" i="32"/>
  <c r="X119" i="23"/>
  <c r="Y119" s="1"/>
  <c r="G119" i="34" s="1"/>
  <c r="F125"/>
  <c r="H125" s="1"/>
  <c r="L125" s="1"/>
  <c r="AG125" i="23"/>
  <c r="AH125" s="1"/>
  <c r="Z125"/>
  <c r="AD125" s="1"/>
  <c r="AD2445" i="13"/>
  <c r="AL2449"/>
  <c r="H1488"/>
  <c r="X2677"/>
  <c r="Y2694"/>
  <c r="AN2638"/>
  <c r="AO2663"/>
  <c r="W22" i="32" s="1"/>
  <c r="O2465" i="13"/>
  <c r="W2468"/>
  <c r="Z2465"/>
  <c r="P21" i="30" l="1"/>
  <c r="R107" i="23"/>
  <c r="V22" i="31"/>
  <c r="X118" i="23"/>
  <c r="Y118" s="1"/>
  <c r="G118" i="34" s="1"/>
  <c r="X2676" i="13"/>
  <c r="N22" i="25"/>
  <c r="P122" i="23"/>
  <c r="AS2677" i="13"/>
  <c r="AV2677" s="1"/>
  <c r="AV2676" s="1"/>
  <c r="T21" i="28"/>
  <c r="V105" i="23"/>
  <c r="M21" i="31"/>
  <c r="O108" i="23"/>
  <c r="AP2694" i="13"/>
  <c r="AT2694" s="1"/>
  <c r="AW2694"/>
  <c r="AX2694" s="1"/>
  <c r="O22" i="26"/>
  <c r="F15"/>
  <c r="H53" i="23"/>
  <c r="AB23" i="28"/>
  <c r="F20" i="33"/>
  <c r="F124" i="34"/>
  <c r="H124" s="1"/>
  <c r="L124" s="1"/>
  <c r="AG124" i="23"/>
  <c r="AH124" s="1"/>
  <c r="Z124"/>
  <c r="AD124" s="1"/>
  <c r="X23" i="27"/>
  <c r="AE23"/>
  <c r="AF23" s="1"/>
  <c r="Q123" i="23"/>
  <c r="AC123"/>
  <c r="AF123" s="1"/>
  <c r="Z2453" i="13"/>
  <c r="O2453"/>
  <c r="W2465"/>
  <c r="AN2635"/>
  <c r="AO2638"/>
  <c r="W22" i="31" s="1"/>
  <c r="X2663" i="13"/>
  <c r="Y2677"/>
  <c r="H1485"/>
  <c r="AD2269"/>
  <c r="AL2445"/>
  <c r="AP2677" l="1"/>
  <c r="AW2677"/>
  <c r="M21" i="30"/>
  <c r="O107" i="23"/>
  <c r="T21" i="27"/>
  <c r="V104" i="23"/>
  <c r="H1484" i="13"/>
  <c r="F15" i="25"/>
  <c r="H52" i="23"/>
  <c r="N22" i="32"/>
  <c r="AA22" s="1"/>
  <c r="AD22" s="1"/>
  <c r="P119" i="23"/>
  <c r="AS2663" i="13"/>
  <c r="AV2663" s="1"/>
  <c r="V22" i="30"/>
  <c r="X117" i="23"/>
  <c r="Y117" s="1"/>
  <c r="G117" i="34" s="1"/>
  <c r="F123"/>
  <c r="H123" s="1"/>
  <c r="L123" s="1"/>
  <c r="AG123" i="23"/>
  <c r="AH123" s="1"/>
  <c r="Z123"/>
  <c r="AD123" s="1"/>
  <c r="AB23" i="27"/>
  <c r="E20" i="33"/>
  <c r="P121" i="23"/>
  <c r="Q122"/>
  <c r="AC122"/>
  <c r="AF122" s="1"/>
  <c r="AS2676" i="13"/>
  <c r="Y2676"/>
  <c r="P21" i="29"/>
  <c r="R106" i="23"/>
  <c r="X22" i="26"/>
  <c r="AE22"/>
  <c r="AF22" s="1"/>
  <c r="O22" i="25"/>
  <c r="AA22"/>
  <c r="AD22" s="1"/>
  <c r="AL2269" i="13"/>
  <c r="AD2265"/>
  <c r="AD2264" s="1"/>
  <c r="H1414"/>
  <c r="X2638"/>
  <c r="Y2663"/>
  <c r="AN2631"/>
  <c r="AO2635"/>
  <c r="W22" i="30" s="1"/>
  <c r="O2449" i="13"/>
  <c r="W2453"/>
  <c r="Z2449"/>
  <c r="AP2663" l="1"/>
  <c r="AT2663" s="1"/>
  <c r="AW2663"/>
  <c r="AX2663" s="1"/>
  <c r="O22" i="32"/>
  <c r="T20" i="26"/>
  <c r="V103" i="23"/>
  <c r="P21" i="28"/>
  <c r="R105" i="23"/>
  <c r="V22" i="29"/>
  <c r="X116" i="23"/>
  <c r="Y116" s="1"/>
  <c r="G116" i="34" s="1"/>
  <c r="N22" i="31"/>
  <c r="AA22" s="1"/>
  <c r="AD22" s="1"/>
  <c r="P118" i="23"/>
  <c r="AS2638" i="13"/>
  <c r="AV2638" s="1"/>
  <c r="AE22" i="25"/>
  <c r="AF22" s="1"/>
  <c r="X22"/>
  <c r="D20" i="33"/>
  <c r="AB22" i="26"/>
  <c r="F122" i="34"/>
  <c r="Z122" i="23"/>
  <c r="AG122"/>
  <c r="AG121" s="1"/>
  <c r="AC119"/>
  <c r="AF119" s="1"/>
  <c r="Q119"/>
  <c r="H51"/>
  <c r="AP2676" i="13"/>
  <c r="AT2677"/>
  <c r="M21" i="29"/>
  <c r="O106" i="23"/>
  <c r="F15" i="32"/>
  <c r="H49" i="23"/>
  <c r="AF121"/>
  <c r="AC121"/>
  <c r="Q121"/>
  <c r="AX2677" i="13"/>
  <c r="AX2676" s="1"/>
  <c r="AW2676"/>
  <c r="Z2445"/>
  <c r="O2445"/>
  <c r="W2449"/>
  <c r="AN2620"/>
  <c r="AO2631"/>
  <c r="W22" i="29" s="1"/>
  <c r="X2635" i="13"/>
  <c r="Y2638"/>
  <c r="AD2247"/>
  <c r="AL2265"/>
  <c r="AH122" i="23" l="1"/>
  <c r="AH121" s="1"/>
  <c r="AL2264" i="13"/>
  <c r="T20" i="25"/>
  <c r="V102" i="23"/>
  <c r="V101" s="1"/>
  <c r="F15" i="31"/>
  <c r="H48" i="23"/>
  <c r="N22" i="30"/>
  <c r="AA22" s="1"/>
  <c r="AD22" s="1"/>
  <c r="P117" i="23"/>
  <c r="AS2635" i="13"/>
  <c r="AV2635" s="1"/>
  <c r="V22" i="28"/>
  <c r="X115" i="23"/>
  <c r="Y115" s="1"/>
  <c r="G115" i="34" s="1"/>
  <c r="F119"/>
  <c r="H119" s="1"/>
  <c r="L119" s="1"/>
  <c r="AG119" i="23"/>
  <c r="AH119" s="1"/>
  <c r="Z119"/>
  <c r="AD119" s="1"/>
  <c r="F121" i="34"/>
  <c r="H122"/>
  <c r="AC118" i="23"/>
  <c r="AF118" s="1"/>
  <c r="Q118"/>
  <c r="AE22" i="32"/>
  <c r="AF22" s="1"/>
  <c r="X22"/>
  <c r="AP2638" i="13"/>
  <c r="AT2638" s="1"/>
  <c r="AW2638"/>
  <c r="AX2638" s="1"/>
  <c r="O22" i="31"/>
  <c r="M21" i="28"/>
  <c r="O105" i="23"/>
  <c r="P21" i="27"/>
  <c r="R104" i="23"/>
  <c r="AD122"/>
  <c r="AD121" s="1"/>
  <c r="Z121"/>
  <c r="AB22" i="25"/>
  <c r="C20" i="33"/>
  <c r="K20" s="1"/>
  <c r="P20" s="1"/>
  <c r="AD2235" i="13"/>
  <c r="AL2247"/>
  <c r="H1363"/>
  <c r="X2631"/>
  <c r="Y2635"/>
  <c r="AN2602"/>
  <c r="AO2620"/>
  <c r="W22" i="28" s="1"/>
  <c r="O2269" i="13"/>
  <c r="W2445"/>
  <c r="Z2269"/>
  <c r="N22" i="29" l="1"/>
  <c r="AA22" s="1"/>
  <c r="AD22" s="1"/>
  <c r="P116" i="23"/>
  <c r="AS2631" i="13"/>
  <c r="AV2631" s="1"/>
  <c r="P20" i="26"/>
  <c r="R103" i="23"/>
  <c r="V22" i="27"/>
  <c r="X114" i="23"/>
  <c r="Y114" s="1"/>
  <c r="G114" i="34" s="1"/>
  <c r="T20" i="32"/>
  <c r="V99" i="23"/>
  <c r="M21" i="27"/>
  <c r="O104" i="23"/>
  <c r="AP2635" i="13"/>
  <c r="AT2635" s="1"/>
  <c r="AW2635"/>
  <c r="AX2635" s="1"/>
  <c r="O22" i="30"/>
  <c r="F15"/>
  <c r="H47" i="23"/>
  <c r="X22" i="31"/>
  <c r="AE22"/>
  <c r="AF22" s="1"/>
  <c r="J19" i="33"/>
  <c r="AB22" i="32"/>
  <c r="F118" i="34"/>
  <c r="H118" s="1"/>
  <c r="L118" s="1"/>
  <c r="Z118" i="23"/>
  <c r="AD118" s="1"/>
  <c r="AG118"/>
  <c r="AH118" s="1"/>
  <c r="N121" i="34"/>
  <c r="M122" s="1"/>
  <c r="L122"/>
  <c r="H121"/>
  <c r="L121" s="1"/>
  <c r="Q117" i="23"/>
  <c r="AC117"/>
  <c r="AF117" s="1"/>
  <c r="W2269" i="13"/>
  <c r="O2265"/>
  <c r="AN2506"/>
  <c r="AO2602"/>
  <c r="W22" i="27" s="1"/>
  <c r="X2620" i="13"/>
  <c r="Y2631"/>
  <c r="AD2232"/>
  <c r="AL2235"/>
  <c r="Z2265"/>
  <c r="F15" i="29" l="1"/>
  <c r="H46" i="23"/>
  <c r="Z2264" i="13"/>
  <c r="P20" i="25"/>
  <c r="R102" i="23"/>
  <c r="AP2631" i="13"/>
  <c r="AT2631" s="1"/>
  <c r="AW2631"/>
  <c r="AX2631" s="1"/>
  <c r="O22" i="29"/>
  <c r="T20" i="31"/>
  <c r="V98" i="23"/>
  <c r="N22" i="28"/>
  <c r="AA22" s="1"/>
  <c r="AD22" s="1"/>
  <c r="P115" i="23"/>
  <c r="AS2620" i="13"/>
  <c r="AV2620" s="1"/>
  <c r="V21" i="26"/>
  <c r="X113" i="23"/>
  <c r="Y113" s="1"/>
  <c r="G113" i="34" s="1"/>
  <c r="M20" i="26"/>
  <c r="O103" i="23"/>
  <c r="AG117"/>
  <c r="AH117" s="1"/>
  <c r="F117" i="34"/>
  <c r="H117" s="1"/>
  <c r="L117" s="1"/>
  <c r="Z117" i="23"/>
  <c r="AD117" s="1"/>
  <c r="AB22" i="31"/>
  <c r="I19" i="33"/>
  <c r="X22" i="30"/>
  <c r="AE22"/>
  <c r="AF22" s="1"/>
  <c r="AC116" i="23"/>
  <c r="AF116" s="1"/>
  <c r="Q116"/>
  <c r="Z2247" i="13"/>
  <c r="AD2229"/>
  <c r="AL2232"/>
  <c r="X2602"/>
  <c r="Y2620"/>
  <c r="AN2503"/>
  <c r="AO2506"/>
  <c r="W21" i="26" s="1"/>
  <c r="O2264" i="13"/>
  <c r="O2247"/>
  <c r="W2265"/>
  <c r="F15" i="28" l="1"/>
  <c r="H45" i="23"/>
  <c r="F116" i="34"/>
  <c r="H116" s="1"/>
  <c r="L116" s="1"/>
  <c r="Z116" i="23"/>
  <c r="AD116" s="1"/>
  <c r="AG116"/>
  <c r="AH116" s="1"/>
  <c r="AE22" i="29"/>
  <c r="AF22" s="1"/>
  <c r="X22"/>
  <c r="AP2620" i="13"/>
  <c r="AT2620" s="1"/>
  <c r="AW2620"/>
  <c r="AX2620" s="1"/>
  <c r="O22" i="28"/>
  <c r="W2264" i="13"/>
  <c r="M20" i="25"/>
  <c r="O102" i="23"/>
  <c r="AN2502" i="13"/>
  <c r="AO2502" s="1"/>
  <c r="V21" i="25"/>
  <c r="W21" s="1"/>
  <c r="X112" i="23"/>
  <c r="N22" i="27"/>
  <c r="AA22" s="1"/>
  <c r="AD22" s="1"/>
  <c r="P114" i="23"/>
  <c r="AS2602" i="13"/>
  <c r="AV2602" s="1"/>
  <c r="T20" i="30"/>
  <c r="V97" i="23"/>
  <c r="P20" i="32"/>
  <c r="R99" i="23"/>
  <c r="H19" i="33"/>
  <c r="AB22" i="30"/>
  <c r="Q115" i="23"/>
  <c r="AC115"/>
  <c r="AF115" s="1"/>
  <c r="R101"/>
  <c r="AD2224" i="13"/>
  <c r="AL2229"/>
  <c r="Z2235"/>
  <c r="W2247"/>
  <c r="AN2472"/>
  <c r="AO2503"/>
  <c r="X2506"/>
  <c r="Y2602"/>
  <c r="N21" i="26" l="1"/>
  <c r="AA21" s="1"/>
  <c r="AD21" s="1"/>
  <c r="P113" i="23"/>
  <c r="AS2506" i="13"/>
  <c r="AV2506" s="1"/>
  <c r="F15" i="27"/>
  <c r="H44" i="23"/>
  <c r="X22" i="28"/>
  <c r="AE22"/>
  <c r="AF22" s="1"/>
  <c r="AB22" i="29"/>
  <c r="G19" i="33"/>
  <c r="V21" i="32"/>
  <c r="X109" i="23"/>
  <c r="Y109" s="1"/>
  <c r="G109" i="34" s="1"/>
  <c r="T20" i="29"/>
  <c r="V96" i="23"/>
  <c r="AP2602" i="13"/>
  <c r="AT2602" s="1"/>
  <c r="AW2602"/>
  <c r="AX2602" s="1"/>
  <c r="O22" i="27"/>
  <c r="M20" i="32"/>
  <c r="O99" i="23"/>
  <c r="P20" i="31"/>
  <c r="R98" i="23"/>
  <c r="F115" i="34"/>
  <c r="H115" s="1"/>
  <c r="L115" s="1"/>
  <c r="AG115" i="23"/>
  <c r="AH115" s="1"/>
  <c r="Z115"/>
  <c r="AD115" s="1"/>
  <c r="AC114"/>
  <c r="AF114" s="1"/>
  <c r="Q114"/>
  <c r="X111"/>
  <c r="Y111" s="1"/>
  <c r="Y112"/>
  <c r="G112" i="34" s="1"/>
  <c r="G111" s="1"/>
  <c r="O101" i="23"/>
  <c r="AN2468" i="13"/>
  <c r="AO2472"/>
  <c r="W21" i="32" s="1"/>
  <c r="O2232" i="13"/>
  <c r="W2235"/>
  <c r="Z2232"/>
  <c r="AD2205"/>
  <c r="AL2224"/>
  <c r="H695"/>
  <c r="X2503"/>
  <c r="Y2506"/>
  <c r="F14" i="26" l="1"/>
  <c r="H43" i="23"/>
  <c r="M20" i="31"/>
  <c r="O98" i="23"/>
  <c r="F114" i="34"/>
  <c r="H114" s="1"/>
  <c r="L114" s="1"/>
  <c r="Z114" i="23"/>
  <c r="AD114" s="1"/>
  <c r="AG114"/>
  <c r="AH114" s="1"/>
  <c r="X22" i="27"/>
  <c r="AE22"/>
  <c r="AF22" s="1"/>
  <c r="AB22" i="28"/>
  <c r="F19" i="33"/>
  <c r="AP2506" i="13"/>
  <c r="AT2506" s="1"/>
  <c r="AW2506"/>
  <c r="AX2506" s="1"/>
  <c r="O21" i="26"/>
  <c r="X2502" i="13"/>
  <c r="N21" i="25"/>
  <c r="P112" i="23"/>
  <c r="AS2503" i="13"/>
  <c r="AV2503" s="1"/>
  <c r="T20" i="28"/>
  <c r="V95" i="23"/>
  <c r="P20" i="30"/>
  <c r="R97" i="23"/>
  <c r="V21" i="31"/>
  <c r="X108" i="23"/>
  <c r="Y108" s="1"/>
  <c r="G108" i="34" s="1"/>
  <c r="AC113" i="23"/>
  <c r="AF113" s="1"/>
  <c r="Q113"/>
  <c r="H657" i="13"/>
  <c r="AD2117"/>
  <c r="AL2205"/>
  <c r="Z2229"/>
  <c r="O2229"/>
  <c r="W2232"/>
  <c r="AN2465"/>
  <c r="AO2468"/>
  <c r="W21" i="31" s="1"/>
  <c r="X2472" i="13"/>
  <c r="Y2503"/>
  <c r="N21" i="32" l="1"/>
  <c r="AA21" s="1"/>
  <c r="AD21" s="1"/>
  <c r="P109" i="23"/>
  <c r="AS2472" i="13"/>
  <c r="AV2472" s="1"/>
  <c r="M20" i="30"/>
  <c r="O97" i="23"/>
  <c r="P20" i="29"/>
  <c r="R96" i="23"/>
  <c r="P111"/>
  <c r="Q112"/>
  <c r="AC112"/>
  <c r="AF112" s="1"/>
  <c r="AF111" s="1"/>
  <c r="AS2502" i="13"/>
  <c r="Y2502"/>
  <c r="AP2503"/>
  <c r="AW2503"/>
  <c r="AW2502" s="1"/>
  <c r="V21" i="30"/>
  <c r="X107" i="23"/>
  <c r="Y107" s="1"/>
  <c r="G107" i="34" s="1"/>
  <c r="T20" i="27"/>
  <c r="V94" i="23"/>
  <c r="H656" i="13"/>
  <c r="F14" i="25"/>
  <c r="H42" i="23"/>
  <c r="F113" i="34"/>
  <c r="H113" s="1"/>
  <c r="L113" s="1"/>
  <c r="AG113" i="23"/>
  <c r="AH113" s="1"/>
  <c r="Z113"/>
  <c r="AD113" s="1"/>
  <c r="AV2502" i="13"/>
  <c r="O21" i="25"/>
  <c r="AA21"/>
  <c r="AD21" s="1"/>
  <c r="AE21" i="26"/>
  <c r="AF21" s="1"/>
  <c r="X21"/>
  <c r="AB22" i="27"/>
  <c r="E19" i="33"/>
  <c r="AN2453" i="13"/>
  <c r="AO2465"/>
  <c r="W21" i="30" s="1"/>
  <c r="O2224" i="13"/>
  <c r="W2229"/>
  <c r="Z2224"/>
  <c r="AL2117"/>
  <c r="AD2113"/>
  <c r="H636"/>
  <c r="X2468"/>
  <c r="Y2472"/>
  <c r="AX2503" l="1"/>
  <c r="AX2502" s="1"/>
  <c r="H626"/>
  <c r="F14" i="32"/>
  <c r="H39" i="23"/>
  <c r="M20" i="29"/>
  <c r="O96" i="23"/>
  <c r="N21" i="31"/>
  <c r="AA21" s="1"/>
  <c r="AD21" s="1"/>
  <c r="P108" i="23"/>
  <c r="AS2468" i="13"/>
  <c r="AV2468" s="1"/>
  <c r="P20" i="28"/>
  <c r="R95" i="23"/>
  <c r="V21" i="29"/>
  <c r="X106" i="23"/>
  <c r="Y106" s="1"/>
  <c r="G106" i="34" s="1"/>
  <c r="X21" i="25"/>
  <c r="AE21"/>
  <c r="AF21" s="1"/>
  <c r="Q111" i="23"/>
  <c r="AC111"/>
  <c r="AP2472" i="13"/>
  <c r="AT2472" s="1"/>
  <c r="AW2472"/>
  <c r="AX2472" s="1"/>
  <c r="O21" i="32"/>
  <c r="T19" i="26"/>
  <c r="V93" i="23"/>
  <c r="D19" i="33"/>
  <c r="AB21" i="26"/>
  <c r="H41" i="23"/>
  <c r="AP2502" i="13"/>
  <c r="AT2503"/>
  <c r="F112" i="34"/>
  <c r="Z112" i="23"/>
  <c r="AG112"/>
  <c r="AC109"/>
  <c r="AF109" s="1"/>
  <c r="Q109"/>
  <c r="X2465" i="13"/>
  <c r="Y2468"/>
  <c r="AD2112"/>
  <c r="AD2103"/>
  <c r="AL2113"/>
  <c r="H622"/>
  <c r="Z2205"/>
  <c r="O2205"/>
  <c r="W2224"/>
  <c r="AN2449"/>
  <c r="AO2453"/>
  <c r="W21" i="29" s="1"/>
  <c r="M20" i="28" l="1"/>
  <c r="O95" i="23"/>
  <c r="P20" i="27"/>
  <c r="R94" i="23"/>
  <c r="AL2112" i="13"/>
  <c r="T19" i="25"/>
  <c r="V92" i="23"/>
  <c r="V91" s="1"/>
  <c r="N21" i="30"/>
  <c r="AA21" s="1"/>
  <c r="AD21" s="1"/>
  <c r="P107" i="23"/>
  <c r="AS2465" i="13"/>
  <c r="AV2465" s="1"/>
  <c r="F109" i="34"/>
  <c r="H109" s="1"/>
  <c r="L109" s="1"/>
  <c r="AG109" i="23"/>
  <c r="AH109" s="1"/>
  <c r="Z109"/>
  <c r="AD109" s="1"/>
  <c r="AH112"/>
  <c r="AH111" s="1"/>
  <c r="AG111"/>
  <c r="H112" i="34"/>
  <c r="F111"/>
  <c r="AE21" i="32"/>
  <c r="AF21" s="1"/>
  <c r="X21"/>
  <c r="C19" i="33"/>
  <c r="K19" s="1"/>
  <c r="P19" s="1"/>
  <c r="AB21" i="25"/>
  <c r="AC108" i="23"/>
  <c r="AF108" s="1"/>
  <c r="Q108"/>
  <c r="F14" i="31"/>
  <c r="H38" i="23"/>
  <c r="V21" i="28"/>
  <c r="X105" i="23"/>
  <c r="Y105" s="1"/>
  <c r="G105" i="34" s="1"/>
  <c r="F14" i="30"/>
  <c r="H37" i="23"/>
  <c r="AP2468" i="13"/>
  <c r="AT2468" s="1"/>
  <c r="AW2468"/>
  <c r="AX2468" s="1"/>
  <c r="O21" i="31"/>
  <c r="Z111" i="23"/>
  <c r="AD112"/>
  <c r="AD111" s="1"/>
  <c r="AN2445" i="13"/>
  <c r="AO2449"/>
  <c r="W21" i="28" s="1"/>
  <c r="O2117" i="13"/>
  <c r="W2205"/>
  <c r="Z2117"/>
  <c r="H619"/>
  <c r="X2453"/>
  <c r="Y2465"/>
  <c r="AD2093"/>
  <c r="AL2103"/>
  <c r="V21" i="27" l="1"/>
  <c r="X104" i="23"/>
  <c r="Y104" s="1"/>
  <c r="G104" i="34" s="1"/>
  <c r="X21" i="31"/>
  <c r="AE21"/>
  <c r="AF21" s="1"/>
  <c r="L112" i="34"/>
  <c r="H111"/>
  <c r="L111" s="1"/>
  <c r="N111"/>
  <c r="M112" s="1"/>
  <c r="N21" i="29"/>
  <c r="AA21" s="1"/>
  <c r="AD21" s="1"/>
  <c r="P106" i="23"/>
  <c r="AS2453" i="13"/>
  <c r="AV2453" s="1"/>
  <c r="P19" i="26"/>
  <c r="R93" i="23"/>
  <c r="T19" i="32"/>
  <c r="V89" i="23"/>
  <c r="AP2465" i="13"/>
  <c r="AT2465" s="1"/>
  <c r="AW2465"/>
  <c r="AX2465" s="1"/>
  <c r="O21" i="30"/>
  <c r="F14" i="29"/>
  <c r="H36" i="23"/>
  <c r="M20" i="27"/>
  <c r="O94" i="23"/>
  <c r="F108" i="34"/>
  <c r="H108" s="1"/>
  <c r="L108" s="1"/>
  <c r="AG108" i="23"/>
  <c r="AH108" s="1"/>
  <c r="Z108"/>
  <c r="AD108" s="1"/>
  <c r="J18" i="33"/>
  <c r="AB21" i="32"/>
  <c r="Q107" i="23"/>
  <c r="AC107"/>
  <c r="AF107" s="1"/>
  <c r="Z2113" i="13"/>
  <c r="W2117"/>
  <c r="O2113"/>
  <c r="AN2269"/>
  <c r="AO2445"/>
  <c r="W21" i="27" s="1"/>
  <c r="AD2089" i="13"/>
  <c r="AL2093"/>
  <c r="X2449"/>
  <c r="Y2453"/>
  <c r="H609"/>
  <c r="V20" i="26" l="1"/>
  <c r="X103" i="23"/>
  <c r="Y103" s="1"/>
  <c r="G103" i="34" s="1"/>
  <c r="M19" i="26"/>
  <c r="O93" i="23"/>
  <c r="I18" i="33"/>
  <c r="AB21" i="31"/>
  <c r="F14" i="28"/>
  <c r="H35" i="23"/>
  <c r="N21" i="28"/>
  <c r="AA21" s="1"/>
  <c r="AD21" s="1"/>
  <c r="P105" i="23"/>
  <c r="AS2449" i="13"/>
  <c r="AV2449" s="1"/>
  <c r="AP2453"/>
  <c r="AT2453" s="1"/>
  <c r="AW2453"/>
  <c r="AX2453" s="1"/>
  <c r="O21" i="29"/>
  <c r="T19" i="31"/>
  <c r="V88" i="23"/>
  <c r="Z2112" i="13"/>
  <c r="P19" i="25"/>
  <c r="R92" i="23"/>
  <c r="F107" i="34"/>
  <c r="H107" s="1"/>
  <c r="L107" s="1"/>
  <c r="AG107" i="23"/>
  <c r="AH107" s="1"/>
  <c r="Z107"/>
  <c r="AD107" s="1"/>
  <c r="X21" i="30"/>
  <c r="AE21"/>
  <c r="AF21" s="1"/>
  <c r="Q106" i="23"/>
  <c r="AC106"/>
  <c r="AF106" s="1"/>
  <c r="AN2265" i="13"/>
  <c r="AO2269"/>
  <c r="W20" i="26" s="1"/>
  <c r="H563" i="13"/>
  <c r="X2445"/>
  <c r="Y2449"/>
  <c r="AD2086"/>
  <c r="AL2089"/>
  <c r="O2112"/>
  <c r="O2103"/>
  <c r="W2113"/>
  <c r="Z2103"/>
  <c r="P19" i="32" l="1"/>
  <c r="R89" i="23"/>
  <c r="T19" i="30"/>
  <c r="V87" i="23"/>
  <c r="AP2449" i="13"/>
  <c r="AT2449" s="1"/>
  <c r="AW2449"/>
  <c r="AX2449" s="1"/>
  <c r="O21" i="28"/>
  <c r="F14" i="27"/>
  <c r="H34" i="23"/>
  <c r="AN2264" i="13"/>
  <c r="AO2264" s="1"/>
  <c r="V20" i="25"/>
  <c r="W20" s="1"/>
  <c r="X102" i="23"/>
  <c r="F106" i="34"/>
  <c r="H106" s="1"/>
  <c r="L106" s="1"/>
  <c r="AG106" i="23"/>
  <c r="AH106" s="1"/>
  <c r="Z106"/>
  <c r="AD106" s="1"/>
  <c r="H18" i="33"/>
  <c r="AB21" i="30"/>
  <c r="R91" i="23"/>
  <c r="W2112" i="13"/>
  <c r="M19" i="25"/>
  <c r="O92" i="23"/>
  <c r="N21" i="27"/>
  <c r="AA21" s="1"/>
  <c r="AD21" s="1"/>
  <c r="P104" i="23"/>
  <c r="AS2445" i="13"/>
  <c r="AV2445" s="1"/>
  <c r="AE21" i="29"/>
  <c r="AF21" s="1"/>
  <c r="X21"/>
  <c r="Q105" i="23"/>
  <c r="AC105"/>
  <c r="AF105" s="1"/>
  <c r="Z2093" i="13"/>
  <c r="O2093"/>
  <c r="W2103"/>
  <c r="AN2247"/>
  <c r="AO2265"/>
  <c r="AD2082"/>
  <c r="AL2086"/>
  <c r="X2269"/>
  <c r="Y2445"/>
  <c r="H125"/>
  <c r="F13" i="26" l="1"/>
  <c r="H33" i="23"/>
  <c r="N20" i="26"/>
  <c r="AA20" s="1"/>
  <c r="AD20" s="1"/>
  <c r="P103" i="23"/>
  <c r="AS2269" i="13"/>
  <c r="AV2269" s="1"/>
  <c r="V20" i="32"/>
  <c r="X99" i="23"/>
  <c r="Y99" s="1"/>
  <c r="G99" i="34" s="1"/>
  <c r="F105"/>
  <c r="H105" s="1"/>
  <c r="L105" s="1"/>
  <c r="AG105" i="23"/>
  <c r="AH105" s="1"/>
  <c r="Z105"/>
  <c r="AD105" s="1"/>
  <c r="AC104"/>
  <c r="AF104" s="1"/>
  <c r="Q104"/>
  <c r="X101"/>
  <c r="Y101" s="1"/>
  <c r="Y102"/>
  <c r="G102" i="34" s="1"/>
  <c r="G101" s="1"/>
  <c r="X21" i="28"/>
  <c r="AE21"/>
  <c r="AF21" s="1"/>
  <c r="AP2445" i="13"/>
  <c r="AT2445" s="1"/>
  <c r="AW2445"/>
  <c r="AX2445" s="1"/>
  <c r="O21" i="27"/>
  <c r="T19" i="29"/>
  <c r="V86" i="23"/>
  <c r="M19" i="32"/>
  <c r="O89" i="23"/>
  <c r="P19" i="31"/>
  <c r="R88" i="23"/>
  <c r="G18" i="33"/>
  <c r="AB21" i="29"/>
  <c r="O91" i="23"/>
  <c r="H122" i="13"/>
  <c r="X2265"/>
  <c r="Y2269"/>
  <c r="AD2046"/>
  <c r="AL2082"/>
  <c r="AN2235"/>
  <c r="AO2247"/>
  <c r="W20" i="32" s="1"/>
  <c r="O2089" i="13"/>
  <c r="W2093"/>
  <c r="Z2089"/>
  <c r="P19" i="30" l="1"/>
  <c r="R87" i="23"/>
  <c r="V20" i="31"/>
  <c r="X98" i="23"/>
  <c r="Y98" s="1"/>
  <c r="G98" i="34" s="1"/>
  <c r="X2264" i="13"/>
  <c r="N20" i="25"/>
  <c r="P102" i="23"/>
  <c r="AS2265" i="13"/>
  <c r="AV2265" s="1"/>
  <c r="F104" i="34"/>
  <c r="H104" s="1"/>
  <c r="L104" s="1"/>
  <c r="AG104" i="23"/>
  <c r="AH104" s="1"/>
  <c r="Z104"/>
  <c r="AD104" s="1"/>
  <c r="Q103"/>
  <c r="AC103"/>
  <c r="AF103" s="1"/>
  <c r="M19" i="31"/>
  <c r="O88" i="23"/>
  <c r="T19" i="28"/>
  <c r="V85" i="23"/>
  <c r="AP2269" i="13"/>
  <c r="AW2269"/>
  <c r="AX2269" s="1"/>
  <c r="O20" i="26"/>
  <c r="H121" i="13"/>
  <c r="F13" i="25"/>
  <c r="H32" i="23"/>
  <c r="X21" i="27"/>
  <c r="AE21"/>
  <c r="AF21" s="1"/>
  <c r="F18" i="33"/>
  <c r="AB21" i="28"/>
  <c r="Z2086" i="13"/>
  <c r="O2086"/>
  <c r="W2089"/>
  <c r="AN2232"/>
  <c r="AO2235"/>
  <c r="W20" i="31" s="1"/>
  <c r="AD1928" i="13"/>
  <c r="AL2046"/>
  <c r="X2247"/>
  <c r="Y2265"/>
  <c r="H116"/>
  <c r="AT2269" l="1"/>
  <c r="F13" i="32"/>
  <c r="H29" i="23"/>
  <c r="N20" i="32"/>
  <c r="AA20" s="1"/>
  <c r="AD20" s="1"/>
  <c r="P99" i="23"/>
  <c r="AS2247" i="13"/>
  <c r="AV2247" s="1"/>
  <c r="V20" i="30"/>
  <c r="X97" i="23"/>
  <c r="Y97" s="1"/>
  <c r="G97" i="34" s="1"/>
  <c r="AP2265" i="13"/>
  <c r="AW2265"/>
  <c r="AW2264" s="1"/>
  <c r="T19" i="27"/>
  <c r="V84" i="23"/>
  <c r="M19" i="30"/>
  <c r="O87" i="23"/>
  <c r="P19" i="29"/>
  <c r="R86" i="23"/>
  <c r="H31"/>
  <c r="AE20" i="26"/>
  <c r="AF20" s="1"/>
  <c r="X20"/>
  <c r="P101" i="23"/>
  <c r="Q102"/>
  <c r="AC102"/>
  <c r="AF102" s="1"/>
  <c r="AS2264" i="13"/>
  <c r="Y2264"/>
  <c r="E18" i="33"/>
  <c r="AB21" i="27"/>
  <c r="F103" i="34"/>
  <c r="H103" s="1"/>
  <c r="L103" s="1"/>
  <c r="AG103" i="23"/>
  <c r="AH103" s="1"/>
  <c r="Z103"/>
  <c r="AD103" s="1"/>
  <c r="AV2264" i="13"/>
  <c r="AA20" i="25"/>
  <c r="AD20" s="1"/>
  <c r="O20"/>
  <c r="H112" i="13"/>
  <c r="X2235"/>
  <c r="Y2247"/>
  <c r="AL1928"/>
  <c r="AD1920"/>
  <c r="AD1919" s="1"/>
  <c r="AN2229"/>
  <c r="AO2232"/>
  <c r="W20" i="30" s="1"/>
  <c r="O2082" i="13"/>
  <c r="W2086"/>
  <c r="Z2082"/>
  <c r="AX2265" l="1"/>
  <c r="AX2264" s="1"/>
  <c r="AP2247"/>
  <c r="AT2247" s="1"/>
  <c r="AW2247"/>
  <c r="AX2247" s="1"/>
  <c r="O20" i="32"/>
  <c r="P19" i="28"/>
  <c r="R85" i="23"/>
  <c r="V20" i="29"/>
  <c r="X96" i="23"/>
  <c r="Y96" s="1"/>
  <c r="G96" i="34" s="1"/>
  <c r="T18" i="26"/>
  <c r="V83" i="23"/>
  <c r="N20" i="31"/>
  <c r="AA20" s="1"/>
  <c r="AD20" s="1"/>
  <c r="P98" i="23"/>
  <c r="AS2235" i="13"/>
  <c r="AV2235" s="1"/>
  <c r="AC101" i="23"/>
  <c r="AF101" s="1"/>
  <c r="Q101"/>
  <c r="AG101" s="1"/>
  <c r="AP2264" i="13"/>
  <c r="AT2265"/>
  <c r="AC99" i="23"/>
  <c r="AF99" s="1"/>
  <c r="Q99"/>
  <c r="M19" i="29"/>
  <c r="O86" i="23"/>
  <c r="F13" i="31"/>
  <c r="H28" i="23"/>
  <c r="X20" i="25"/>
  <c r="AE20"/>
  <c r="AF20" s="1"/>
  <c r="F102" i="34"/>
  <c r="AG102" i="23"/>
  <c r="AH102" s="1"/>
  <c r="Z102"/>
  <c r="D18" i="33"/>
  <c r="AB20" i="26"/>
  <c r="Z2046" i="13"/>
  <c r="O2046"/>
  <c r="W2082"/>
  <c r="AN2224"/>
  <c r="AO2229"/>
  <c r="W20" i="29" s="1"/>
  <c r="X2232" i="13"/>
  <c r="Y2235"/>
  <c r="H109"/>
  <c r="AD1897"/>
  <c r="AL1920"/>
  <c r="F13" i="30" l="1"/>
  <c r="H27" i="23"/>
  <c r="N20" i="30"/>
  <c r="AA20" s="1"/>
  <c r="AD20" s="1"/>
  <c r="P97" i="23"/>
  <c r="AS2232" i="13"/>
  <c r="AV2232" s="1"/>
  <c r="V20" i="28"/>
  <c r="X95" i="23"/>
  <c r="Y95" s="1"/>
  <c r="G95" i="34" s="1"/>
  <c r="AD102" i="23"/>
  <c r="Z101"/>
  <c r="AD101" s="1"/>
  <c r="F101" i="34"/>
  <c r="H102"/>
  <c r="C18" i="33"/>
  <c r="K18" s="1"/>
  <c r="P18" s="1"/>
  <c r="AB20" i="25"/>
  <c r="Q98" i="23"/>
  <c r="AC98"/>
  <c r="AF98" s="1"/>
  <c r="X20" i="32"/>
  <c r="AE20"/>
  <c r="AF20" s="1"/>
  <c r="AH101" i="23"/>
  <c r="AL1919" i="13"/>
  <c r="T18" i="25"/>
  <c r="V82" i="23"/>
  <c r="V81" s="1"/>
  <c r="AP2235" i="13"/>
  <c r="AT2235" s="1"/>
  <c r="AW2235"/>
  <c r="AX2235" s="1"/>
  <c r="O20" i="31"/>
  <c r="M19" i="28"/>
  <c r="O85" i="23"/>
  <c r="P19" i="27"/>
  <c r="R84" i="23"/>
  <c r="F99" i="34"/>
  <c r="H99" s="1"/>
  <c r="L99" s="1"/>
  <c r="Z99" i="23"/>
  <c r="AD99" s="1"/>
  <c r="AG99"/>
  <c r="AH99" s="1"/>
  <c r="H105" i="13"/>
  <c r="AN2205"/>
  <c r="AO2224"/>
  <c r="W20" i="28" s="1"/>
  <c r="O1928" i="13"/>
  <c r="W2046"/>
  <c r="Z1928"/>
  <c r="AD1891"/>
  <c r="AL1897"/>
  <c r="X2229"/>
  <c r="Y2232"/>
  <c r="M19" i="27" l="1"/>
  <c r="O84" i="23"/>
  <c r="AP2232" i="13"/>
  <c r="AT2232" s="1"/>
  <c r="AW2232"/>
  <c r="AX2232" s="1"/>
  <c r="O20" i="30"/>
  <c r="T18" i="32"/>
  <c r="V79" i="23"/>
  <c r="P18" i="26"/>
  <c r="R83" i="23"/>
  <c r="V20" i="27"/>
  <c r="X94" i="23"/>
  <c r="Y94" s="1"/>
  <c r="G94" i="34" s="1"/>
  <c r="AE20" i="31"/>
  <c r="AF20" s="1"/>
  <c r="X20"/>
  <c r="J17" i="33"/>
  <c r="AB20" i="32"/>
  <c r="F98" i="34"/>
  <c r="H98" s="1"/>
  <c r="L98" s="1"/>
  <c r="Z98" i="23"/>
  <c r="AD98" s="1"/>
  <c r="AG98"/>
  <c r="AH98" s="1"/>
  <c r="AC97"/>
  <c r="AF97" s="1"/>
  <c r="Q97"/>
  <c r="N20" i="29"/>
  <c r="AA20" s="1"/>
  <c r="AD20" s="1"/>
  <c r="P96" i="23"/>
  <c r="AS2229" i="13"/>
  <c r="AV2229" s="1"/>
  <c r="F13" i="29"/>
  <c r="H26" i="23"/>
  <c r="H101" i="34"/>
  <c r="L101" s="1"/>
  <c r="N101"/>
  <c r="M102" s="1"/>
  <c r="L102"/>
  <c r="X2224" i="13"/>
  <c r="Y2229"/>
  <c r="AD1888"/>
  <c r="AL1891"/>
  <c r="W1928"/>
  <c r="O1920"/>
  <c r="O1919" s="1"/>
  <c r="AN2117"/>
  <c r="AO2205"/>
  <c r="W20" i="27" s="1"/>
  <c r="H95" i="13"/>
  <c r="Z1920"/>
  <c r="V19" i="26" l="1"/>
  <c r="X93" i="23"/>
  <c r="Y93" s="1"/>
  <c r="G93" i="34" s="1"/>
  <c r="Z1919" i="13"/>
  <c r="P18" i="25"/>
  <c r="R82" i="23"/>
  <c r="T18" i="31"/>
  <c r="V78" i="23"/>
  <c r="AP2229" i="13"/>
  <c r="AT2229" s="1"/>
  <c r="AW2229"/>
  <c r="AX2229" s="1"/>
  <c r="O20" i="29"/>
  <c r="AC96" i="23"/>
  <c r="AF96" s="1"/>
  <c r="Q96"/>
  <c r="F97" i="34"/>
  <c r="H97" s="1"/>
  <c r="L97" s="1"/>
  <c r="Z97" i="23"/>
  <c r="AD97" s="1"/>
  <c r="AG97"/>
  <c r="AH97" s="1"/>
  <c r="F13" i="28"/>
  <c r="H25" i="23"/>
  <c r="M18" i="26"/>
  <c r="O83" i="23"/>
  <c r="N20" i="28"/>
  <c r="AA20" s="1"/>
  <c r="AD20" s="1"/>
  <c r="P95" i="23"/>
  <c r="AS2224" i="13"/>
  <c r="AV2224" s="1"/>
  <c r="I17" i="33"/>
  <c r="AB20" i="31"/>
  <c r="AE20" i="30"/>
  <c r="AF20" s="1"/>
  <c r="X20"/>
  <c r="AN2113" i="13"/>
  <c r="AO2117"/>
  <c r="W19" i="26" s="1"/>
  <c r="AD1885" i="13"/>
  <c r="AL1888"/>
  <c r="X2205"/>
  <c r="Y2224"/>
  <c r="H87"/>
  <c r="Z1897"/>
  <c r="O1897"/>
  <c r="W1920"/>
  <c r="W1919" l="1"/>
  <c r="M18" i="25"/>
  <c r="O82" i="23"/>
  <c r="P18" i="32"/>
  <c r="R79" i="23"/>
  <c r="AP2224" i="13"/>
  <c r="AT2224" s="1"/>
  <c r="AW2224"/>
  <c r="AX2224" s="1"/>
  <c r="O20" i="28"/>
  <c r="T18" i="30"/>
  <c r="V77" i="23"/>
  <c r="H17" i="33"/>
  <c r="AB20" i="30"/>
  <c r="R81" i="23"/>
  <c r="F13" i="27"/>
  <c r="H24" i="23"/>
  <c r="N20" i="27"/>
  <c r="AA20" s="1"/>
  <c r="AD20" s="1"/>
  <c r="P94" i="23"/>
  <c r="AS2205" i="13"/>
  <c r="AV2205" s="1"/>
  <c r="AN2112"/>
  <c r="AO2112" s="1"/>
  <c r="V19" i="25"/>
  <c r="W19" s="1"/>
  <c r="X92" i="23"/>
  <c r="Q95"/>
  <c r="AC95"/>
  <c r="AF95" s="1"/>
  <c r="F96" i="34"/>
  <c r="H96" s="1"/>
  <c r="L96" s="1"/>
  <c r="AG96" i="23"/>
  <c r="AH96" s="1"/>
  <c r="Z96"/>
  <c r="AD96" s="1"/>
  <c r="AE20" i="29"/>
  <c r="AF20" s="1"/>
  <c r="X20"/>
  <c r="O1891" i="13"/>
  <c r="W1897"/>
  <c r="Z1891"/>
  <c r="X2117"/>
  <c r="Y2205"/>
  <c r="AD1881"/>
  <c r="AL1885"/>
  <c r="AN2103"/>
  <c r="AO2113"/>
  <c r="V19" i="32" l="1"/>
  <c r="X89" i="23"/>
  <c r="Y89" s="1"/>
  <c r="G89" i="34" s="1"/>
  <c r="N19" i="26"/>
  <c r="AA19" s="1"/>
  <c r="AD19" s="1"/>
  <c r="P93" i="23"/>
  <c r="AS2117" i="13"/>
  <c r="AV2117" s="1"/>
  <c r="M18" i="32"/>
  <c r="O79" i="23"/>
  <c r="X91"/>
  <c r="Y91" s="1"/>
  <c r="Y92"/>
  <c r="G92" i="34" s="1"/>
  <c r="G91" s="1"/>
  <c r="AC94" i="23"/>
  <c r="AF94" s="1"/>
  <c r="Q94"/>
  <c r="X20" i="28"/>
  <c r="AE20"/>
  <c r="AF20" s="1"/>
  <c r="O81" i="23"/>
  <c r="T18" i="29"/>
  <c r="V76" i="23"/>
  <c r="AP2205" i="13"/>
  <c r="AT2205" s="1"/>
  <c r="AW2205"/>
  <c r="AX2205" s="1"/>
  <c r="O20" i="27"/>
  <c r="P18" i="31"/>
  <c r="R78" i="23"/>
  <c r="G17" i="33"/>
  <c r="AB20" i="29"/>
  <c r="F95" i="34"/>
  <c r="H95" s="1"/>
  <c r="L95" s="1"/>
  <c r="Z95" i="23"/>
  <c r="AD95" s="1"/>
  <c r="AG95"/>
  <c r="AH95" s="1"/>
  <c r="H72" i="13"/>
  <c r="AN2093"/>
  <c r="AO2103"/>
  <c r="W19" i="32" s="1"/>
  <c r="AD1835" i="13"/>
  <c r="AL1881"/>
  <c r="X2113"/>
  <c r="Y2117"/>
  <c r="Z1888"/>
  <c r="O1888"/>
  <c r="W1891"/>
  <c r="M18" i="31" l="1"/>
  <c r="O78" i="23"/>
  <c r="P18" i="30"/>
  <c r="R77" i="23"/>
  <c r="X2112" i="13"/>
  <c r="N19" i="25"/>
  <c r="P92" i="23"/>
  <c r="AS2113" i="13"/>
  <c r="AV2113" s="1"/>
  <c r="V19" i="31"/>
  <c r="X88" i="23"/>
  <c r="Y88" s="1"/>
  <c r="G88" i="34" s="1"/>
  <c r="X20" i="27"/>
  <c r="AE20"/>
  <c r="AF20" s="1"/>
  <c r="F94" i="34"/>
  <c r="H94" s="1"/>
  <c r="L94" s="1"/>
  <c r="Z94" i="23"/>
  <c r="AD94" s="1"/>
  <c r="AG94"/>
  <c r="AH94" s="1"/>
  <c r="Q93"/>
  <c r="AC93"/>
  <c r="AF93" s="1"/>
  <c r="AP2117" i="13"/>
  <c r="AT2117" s="1"/>
  <c r="AW2117"/>
  <c r="AX2117" s="1"/>
  <c r="O19" i="26"/>
  <c r="T18" i="28"/>
  <c r="V75" i="23"/>
  <c r="F12" i="25"/>
  <c r="H22" i="23"/>
  <c r="F17" i="33"/>
  <c r="AB20" i="28"/>
  <c r="O1885" i="13"/>
  <c r="W1888"/>
  <c r="Z1885"/>
  <c r="X2103"/>
  <c r="Y2113"/>
  <c r="AD1726"/>
  <c r="AL1835"/>
  <c r="AN2089"/>
  <c r="AO2093"/>
  <c r="W19" i="31" s="1"/>
  <c r="H65" i="13"/>
  <c r="F12" i="32" l="1"/>
  <c r="H19" i="23"/>
  <c r="V19" i="30"/>
  <c r="X87" i="23"/>
  <c r="Y87" s="1"/>
  <c r="G87" i="34" s="1"/>
  <c r="T18" i="27"/>
  <c r="V74" i="23"/>
  <c r="AP2113" i="13"/>
  <c r="AW2113"/>
  <c r="AW2112" s="1"/>
  <c r="P18" i="29"/>
  <c r="R76" i="23"/>
  <c r="AE19" i="26"/>
  <c r="AF19" s="1"/>
  <c r="X19"/>
  <c r="F93" i="34"/>
  <c r="H93" s="1"/>
  <c r="L93" s="1"/>
  <c r="Z93" i="23"/>
  <c r="AD93" s="1"/>
  <c r="AG93"/>
  <c r="AH93" s="1"/>
  <c r="AV2112" i="13"/>
  <c r="O19" i="25"/>
  <c r="AA19"/>
  <c r="AD19" s="1"/>
  <c r="N19" i="32"/>
  <c r="AA19" s="1"/>
  <c r="AD19" s="1"/>
  <c r="P89" i="23"/>
  <c r="AS2103" i="13"/>
  <c r="AV2103" s="1"/>
  <c r="M18" i="30"/>
  <c r="O77" i="23"/>
  <c r="E17" i="33"/>
  <c r="AB20" i="27"/>
  <c r="P91" i="23"/>
  <c r="Q92"/>
  <c r="AC92"/>
  <c r="AF92" s="1"/>
  <c r="AS2112" i="13"/>
  <c r="Y2112"/>
  <c r="AN2086"/>
  <c r="AO2089"/>
  <c r="W19" i="30" s="1"/>
  <c r="AL1726" i="13"/>
  <c r="AD1723"/>
  <c r="AD1722" s="1"/>
  <c r="X2093"/>
  <c r="Y2103"/>
  <c r="Z1881"/>
  <c r="O1881"/>
  <c r="W1885"/>
  <c r="H60"/>
  <c r="AX2113" l="1"/>
  <c r="AX2112" s="1"/>
  <c r="F12" i="31"/>
  <c r="F86" s="1"/>
  <c r="AP2103" i="13"/>
  <c r="AT2103" s="1"/>
  <c r="AW2103"/>
  <c r="AX2103" s="1"/>
  <c r="O19" i="32"/>
  <c r="AC91" i="23"/>
  <c r="Q91"/>
  <c r="AF91"/>
  <c r="M18" i="29"/>
  <c r="O76" i="23"/>
  <c r="P18" i="28"/>
  <c r="R75" i="23"/>
  <c r="N19" i="31"/>
  <c r="AA19" s="1"/>
  <c r="AD19" s="1"/>
  <c r="P88" i="23"/>
  <c r="AS2093" i="13"/>
  <c r="AV2093" s="1"/>
  <c r="T17" i="26"/>
  <c r="V73" i="23"/>
  <c r="V19" i="29"/>
  <c r="X86" i="23"/>
  <c r="Y86" s="1"/>
  <c r="G86" i="34" s="1"/>
  <c r="F92"/>
  <c r="AG92" i="23"/>
  <c r="AG91" s="1"/>
  <c r="Z92"/>
  <c r="Q89"/>
  <c r="AC89"/>
  <c r="AF89" s="1"/>
  <c r="AE19" i="25"/>
  <c r="AF19" s="1"/>
  <c r="X19"/>
  <c r="D17" i="33"/>
  <c r="AB19" i="26"/>
  <c r="AT2113" i="13"/>
  <c r="AP2112"/>
  <c r="H18" i="23"/>
  <c r="O1835" i="13"/>
  <c r="W1881"/>
  <c r="Z1835"/>
  <c r="X2089"/>
  <c r="Y2093"/>
  <c r="AN2082"/>
  <c r="AO2086"/>
  <c r="W19" i="29" s="1"/>
  <c r="AD1714" i="13"/>
  <c r="AL1723"/>
  <c r="AH92" i="23" l="1"/>
  <c r="AH91" s="1"/>
  <c r="V19" i="28"/>
  <c r="X85" i="23"/>
  <c r="Y85" s="1"/>
  <c r="G85" i="34" s="1"/>
  <c r="N19" i="30"/>
  <c r="AA19" s="1"/>
  <c r="AD19" s="1"/>
  <c r="P87" i="23"/>
  <c r="AS2089" i="13"/>
  <c r="AV2089" s="1"/>
  <c r="F12" i="30"/>
  <c r="F86" s="1"/>
  <c r="H17" i="23"/>
  <c r="AB19" i="25"/>
  <c r="C17" i="33"/>
  <c r="K17" s="1"/>
  <c r="P17" s="1"/>
  <c r="AL1722" i="13"/>
  <c r="T17" i="25"/>
  <c r="V72" i="23"/>
  <c r="V71" s="1"/>
  <c r="AP2093" i="13"/>
  <c r="AT2093" s="1"/>
  <c r="AW2093"/>
  <c r="AX2093" s="1"/>
  <c r="O19" i="31"/>
  <c r="P18" i="27"/>
  <c r="R74" i="23"/>
  <c r="F89" i="34"/>
  <c r="H89" s="1"/>
  <c r="L89" s="1"/>
  <c r="AG89" i="23"/>
  <c r="AH89" s="1"/>
  <c r="Z89"/>
  <c r="AD89" s="1"/>
  <c r="X19" i="32"/>
  <c r="AE19"/>
  <c r="AF19" s="1"/>
  <c r="M18" i="28"/>
  <c r="O75" i="23"/>
  <c r="AD92"/>
  <c r="AD91" s="1"/>
  <c r="Z91"/>
  <c r="H92" i="34"/>
  <c r="F91"/>
  <c r="Q88" i="23"/>
  <c r="AC88"/>
  <c r="AF88" s="1"/>
  <c r="AD1709" i="13"/>
  <c r="AL1714"/>
  <c r="AN2046"/>
  <c r="AO2082"/>
  <c r="W19" i="28" s="1"/>
  <c r="X2086" i="13"/>
  <c r="Y2089"/>
  <c r="Z1726"/>
  <c r="O1726"/>
  <c r="W1835"/>
  <c r="H47"/>
  <c r="AP2089" l="1"/>
  <c r="AT2089" s="1"/>
  <c r="AW2089"/>
  <c r="AX2089" s="1"/>
  <c r="O19" i="30"/>
  <c r="T17" i="32"/>
  <c r="V69" i="23"/>
  <c r="M18" i="27"/>
  <c r="O74" i="23"/>
  <c r="P17" i="26"/>
  <c r="R73" i="23"/>
  <c r="N19" i="29"/>
  <c r="AA19" s="1"/>
  <c r="AD19" s="1"/>
  <c r="P86" i="23"/>
  <c r="AS2086" i="13"/>
  <c r="AV2086" s="1"/>
  <c r="V19" i="27"/>
  <c r="X84" i="23"/>
  <c r="Y84" s="1"/>
  <c r="G84" i="34" s="1"/>
  <c r="F88"/>
  <c r="H88" s="1"/>
  <c r="L88" s="1"/>
  <c r="AG88" i="23"/>
  <c r="AH88" s="1"/>
  <c r="Z88"/>
  <c r="AD88" s="1"/>
  <c r="N91" i="34"/>
  <c r="M92" s="1"/>
  <c r="H91"/>
  <c r="L91" s="1"/>
  <c r="L92"/>
  <c r="F12" i="29"/>
  <c r="F86" s="1"/>
  <c r="H16" i="23"/>
  <c r="F18" i="35"/>
  <c r="J16" i="33"/>
  <c r="AB19" i="32"/>
  <c r="X19" i="31"/>
  <c r="AE19"/>
  <c r="AF19" s="1"/>
  <c r="AC87" i="23"/>
  <c r="AF87" s="1"/>
  <c r="Q87"/>
  <c r="W1726" i="13"/>
  <c r="O1723"/>
  <c r="H38"/>
  <c r="Z1723"/>
  <c r="X2082"/>
  <c r="Y2086"/>
  <c r="AN1928"/>
  <c r="AO2046"/>
  <c r="W19" i="27" s="1"/>
  <c r="AD1706" i="13"/>
  <c r="AL1709"/>
  <c r="F12" i="28" l="1"/>
  <c r="F86" s="1"/>
  <c r="H15" i="23"/>
  <c r="T17" i="31"/>
  <c r="V68" i="23"/>
  <c r="AP2086" i="13"/>
  <c r="AT2086" s="1"/>
  <c r="AW2086"/>
  <c r="AX2086" s="1"/>
  <c r="O19" i="29"/>
  <c r="Z1722" i="13"/>
  <c r="P17" i="25"/>
  <c r="R72" i="23"/>
  <c r="F87" i="34"/>
  <c r="H87" s="1"/>
  <c r="L87" s="1"/>
  <c r="AG87" i="23"/>
  <c r="AH87" s="1"/>
  <c r="Z87"/>
  <c r="AD87" s="1"/>
  <c r="AE19" i="30"/>
  <c r="AF19" s="1"/>
  <c r="X19"/>
  <c r="V18" i="26"/>
  <c r="X83" i="23"/>
  <c r="Y83" s="1"/>
  <c r="G83" i="34" s="1"/>
  <c r="N19" i="28"/>
  <c r="AA19" s="1"/>
  <c r="AD19" s="1"/>
  <c r="P85" i="23"/>
  <c r="AS2082" i="13"/>
  <c r="AV2082" s="1"/>
  <c r="M17" i="26"/>
  <c r="O73" i="23"/>
  <c r="F16" i="35"/>
  <c r="I16" i="33"/>
  <c r="AB19" i="31"/>
  <c r="Q86" i="23"/>
  <c r="AC86"/>
  <c r="AF86" s="1"/>
  <c r="AD1701" i="13"/>
  <c r="AL1706"/>
  <c r="AN1920"/>
  <c r="AO1928"/>
  <c r="W18" i="26" s="1"/>
  <c r="X2046" i="13"/>
  <c r="Y2082"/>
  <c r="H30"/>
  <c r="Z1714"/>
  <c r="O1722"/>
  <c r="O1714"/>
  <c r="W1723"/>
  <c r="H23" l="1"/>
  <c r="F12" i="27"/>
  <c r="F86" s="1"/>
  <c r="H14" i="23"/>
  <c r="N19" i="27"/>
  <c r="AA19" s="1"/>
  <c r="AD19" s="1"/>
  <c r="P84" i="23"/>
  <c r="AS2046" i="13"/>
  <c r="AV2046" s="1"/>
  <c r="AN1919"/>
  <c r="AO1919" s="1"/>
  <c r="V18" i="25"/>
  <c r="W18" s="1"/>
  <c r="X82" i="23"/>
  <c r="F86" i="34"/>
  <c r="H86" s="1"/>
  <c r="L86" s="1"/>
  <c r="AG86" i="23"/>
  <c r="AH86" s="1"/>
  <c r="Z86"/>
  <c r="AD86" s="1"/>
  <c r="AC85"/>
  <c r="AF85" s="1"/>
  <c r="Q85"/>
  <c r="R71"/>
  <c r="W1722" i="13"/>
  <c r="M17" i="25"/>
  <c r="O72" i="23"/>
  <c r="P17" i="32"/>
  <c r="R69" i="23"/>
  <c r="AP2082" i="13"/>
  <c r="AT2082" s="1"/>
  <c r="AW2082"/>
  <c r="AX2082" s="1"/>
  <c r="O19" i="28"/>
  <c r="T17" i="30"/>
  <c r="V67" i="23"/>
  <c r="F15" i="35"/>
  <c r="H16" i="33"/>
  <c r="AB19" i="30"/>
  <c r="X19" i="29"/>
  <c r="AE19"/>
  <c r="AF19" s="1"/>
  <c r="H12" i="13"/>
  <c r="H12" i="23" s="1"/>
  <c r="X1928" i="13"/>
  <c r="Y2046"/>
  <c r="AN1897"/>
  <c r="AO1920"/>
  <c r="AD1697"/>
  <c r="AL1701"/>
  <c r="O1709"/>
  <c r="W1714"/>
  <c r="Z1709"/>
  <c r="F11" i="25" l="1"/>
  <c r="F85" s="1"/>
  <c r="F14" i="35"/>
  <c r="F11" i="26"/>
  <c r="H13" i="23"/>
  <c r="H11" s="1"/>
  <c r="P17" i="31"/>
  <c r="R68" i="23"/>
  <c r="V18" i="32"/>
  <c r="X79" i="23"/>
  <c r="Y79" s="1"/>
  <c r="G79" i="34" s="1"/>
  <c r="N18" i="26"/>
  <c r="AA18" s="1"/>
  <c r="AD18" s="1"/>
  <c r="P83" i="23"/>
  <c r="AS1928" i="13"/>
  <c r="AV1928" s="1"/>
  <c r="F85" i="34"/>
  <c r="H85" s="1"/>
  <c r="L85" s="1"/>
  <c r="AG85" i="23"/>
  <c r="AH85" s="1"/>
  <c r="Z85"/>
  <c r="AD85" s="1"/>
  <c r="M17" i="32"/>
  <c r="O69" i="23"/>
  <c r="T17" i="29"/>
  <c r="V66" i="23"/>
  <c r="AP2046" i="13"/>
  <c r="AT2046" s="1"/>
  <c r="AW2046"/>
  <c r="AX2046" s="1"/>
  <c r="O19" i="27"/>
  <c r="G16" i="33"/>
  <c r="AB19" i="29"/>
  <c r="AE19" i="28"/>
  <c r="AF19" s="1"/>
  <c r="X19"/>
  <c r="O71" i="23"/>
  <c r="X81"/>
  <c r="Y81" s="1"/>
  <c r="Y82"/>
  <c r="G82" i="34" s="1"/>
  <c r="G81" s="1"/>
  <c r="Q84" i="23"/>
  <c r="AC84"/>
  <c r="AF84" s="1"/>
  <c r="H11" i="13"/>
  <c r="Z1706"/>
  <c r="O1706"/>
  <c r="W1709"/>
  <c r="AD1656"/>
  <c r="AL1697"/>
  <c r="AN1891"/>
  <c r="AO1897"/>
  <c r="W18" i="32" s="1"/>
  <c r="X1920" i="13"/>
  <c r="Y1928"/>
  <c r="X1919" l="1"/>
  <c r="N18" i="25"/>
  <c r="P82" i="23"/>
  <c r="AS1920" i="13"/>
  <c r="AV1920" s="1"/>
  <c r="AV1919" s="1"/>
  <c r="V18" i="31"/>
  <c r="X78" i="23"/>
  <c r="Y78" s="1"/>
  <c r="G78" i="34" s="1"/>
  <c r="F13" i="35"/>
  <c r="F84" i="34"/>
  <c r="H84" s="1"/>
  <c r="L84" s="1"/>
  <c r="AG84" i="23"/>
  <c r="AH84" s="1"/>
  <c r="Z84"/>
  <c r="AD84" s="1"/>
  <c r="F16" i="33"/>
  <c r="AB19" i="28"/>
  <c r="X19" i="27"/>
  <c r="AE19"/>
  <c r="AF19" s="1"/>
  <c r="Q83" i="23"/>
  <c r="AC83"/>
  <c r="AF83" s="1"/>
  <c r="AP1928" i="13"/>
  <c r="AT1928" s="1"/>
  <c r="AW1928"/>
  <c r="AX1928" s="1"/>
  <c r="O18" i="26"/>
  <c r="T17" i="28"/>
  <c r="V65" i="23"/>
  <c r="M17" i="31"/>
  <c r="O68" i="23"/>
  <c r="P17" i="30"/>
  <c r="R67" i="23"/>
  <c r="H8028" i="13"/>
  <c r="F11" i="35"/>
  <c r="X1897" i="13"/>
  <c r="Y1920"/>
  <c r="AN1888"/>
  <c r="AO1891"/>
  <c r="W18" i="31" s="1"/>
  <c r="AD1602" i="13"/>
  <c r="AL1656"/>
  <c r="O1701"/>
  <c r="W1706"/>
  <c r="Z1701"/>
  <c r="H7995" l="1"/>
  <c r="F83" i="32"/>
  <c r="F86" s="1"/>
  <c r="H729" i="23"/>
  <c r="X18" i="26"/>
  <c r="AE18"/>
  <c r="AF18" s="1"/>
  <c r="O18" i="25"/>
  <c r="AA18"/>
  <c r="AD18" s="1"/>
  <c r="M17" i="30"/>
  <c r="O67" i="23"/>
  <c r="T17" i="27"/>
  <c r="V64" i="23"/>
  <c r="AP1920" i="13"/>
  <c r="AW1920"/>
  <c r="P17" i="29"/>
  <c r="R66" i="23"/>
  <c r="V18" i="30"/>
  <c r="X77" i="23"/>
  <c r="Y77" s="1"/>
  <c r="G77" i="34" s="1"/>
  <c r="N18" i="32"/>
  <c r="AA18" s="1"/>
  <c r="AD18" s="1"/>
  <c r="P79" i="23"/>
  <c r="AS1897" i="13"/>
  <c r="AV1897" s="1"/>
  <c r="F83" i="34"/>
  <c r="H83" s="1"/>
  <c r="L83" s="1"/>
  <c r="AG83" i="23"/>
  <c r="AH83" s="1"/>
  <c r="Z83"/>
  <c r="AD83" s="1"/>
  <c r="E16" i="33"/>
  <c r="AB19" i="27"/>
  <c r="P81" i="23"/>
  <c r="Q82"/>
  <c r="AC82"/>
  <c r="AF82" s="1"/>
  <c r="AS1919" i="13"/>
  <c r="Y1919"/>
  <c r="Z1697"/>
  <c r="O1697"/>
  <c r="W1701"/>
  <c r="AL1602"/>
  <c r="AD1598"/>
  <c r="AN1885"/>
  <c r="AO1888"/>
  <c r="W18" i="30" s="1"/>
  <c r="X1891" i="13"/>
  <c r="Y1897"/>
  <c r="M17" i="29" l="1"/>
  <c r="O66" i="23"/>
  <c r="AF81"/>
  <c r="N18" i="31"/>
  <c r="AA18" s="1"/>
  <c r="AD18" s="1"/>
  <c r="P78" i="23"/>
  <c r="AS1891" i="13"/>
  <c r="AV1891" s="1"/>
  <c r="V18" i="29"/>
  <c r="X76" i="23"/>
  <c r="Y76" s="1"/>
  <c r="G76" i="34" s="1"/>
  <c r="T16" i="26"/>
  <c r="V63" i="23"/>
  <c r="F82" i="34"/>
  <c r="AG82" i="23"/>
  <c r="AG81" s="1"/>
  <c r="Z82"/>
  <c r="Q79"/>
  <c r="AC79"/>
  <c r="AF79" s="1"/>
  <c r="AX1920" i="13"/>
  <c r="AX1919" s="1"/>
  <c r="AW1919"/>
  <c r="X18" i="25"/>
  <c r="AE18"/>
  <c r="AF18" s="1"/>
  <c r="D16" i="33"/>
  <c r="AB18" i="26"/>
  <c r="H721" i="23"/>
  <c r="AP1897" i="13"/>
  <c r="AT1897" s="1"/>
  <c r="AW1897"/>
  <c r="AX1897" s="1"/>
  <c r="O18" i="32"/>
  <c r="P17" i="28"/>
  <c r="R65" i="23"/>
  <c r="AC81"/>
  <c r="Q81"/>
  <c r="AP1919" i="13"/>
  <c r="AT1920"/>
  <c r="X1888"/>
  <c r="Y1891"/>
  <c r="AN1881"/>
  <c r="AO1885"/>
  <c r="W18" i="29" s="1"/>
  <c r="O1656" i="13"/>
  <c r="W1697"/>
  <c r="Z1656"/>
  <c r="AD1597"/>
  <c r="AD1585"/>
  <c r="AL1598"/>
  <c r="P17" i="27" l="1"/>
  <c r="R64" i="23"/>
  <c r="M17" i="28"/>
  <c r="O65" i="23"/>
  <c r="AP1891" i="13"/>
  <c r="AT1891" s="1"/>
  <c r="AW1891"/>
  <c r="AX1891" s="1"/>
  <c r="O18" i="31"/>
  <c r="F19" i="35"/>
  <c r="X18" i="32"/>
  <c r="AE18"/>
  <c r="AF18" s="1"/>
  <c r="AD82" i="23"/>
  <c r="AD81" s="1"/>
  <c r="Z81"/>
  <c r="F81" i="34"/>
  <c r="H82"/>
  <c r="AC78" i="23"/>
  <c r="AF78" s="1"/>
  <c r="Q78"/>
  <c r="AH82"/>
  <c r="AH81" s="1"/>
  <c r="AL1597" i="13"/>
  <c r="T16" i="25"/>
  <c r="V62" i="23"/>
  <c r="V61" s="1"/>
  <c r="V18" i="28"/>
  <c r="X75" i="23"/>
  <c r="Y75" s="1"/>
  <c r="G75" i="34" s="1"/>
  <c r="N18" i="30"/>
  <c r="AA18" s="1"/>
  <c r="AD18" s="1"/>
  <c r="P77" i="23"/>
  <c r="AS1888" i="13"/>
  <c r="AV1888" s="1"/>
  <c r="C16" i="33"/>
  <c r="K16" s="1"/>
  <c r="P16" s="1"/>
  <c r="AB18" i="25"/>
  <c r="F79" i="34"/>
  <c r="H79" s="1"/>
  <c r="L79" s="1"/>
  <c r="Z79" i="23"/>
  <c r="AD79" s="1"/>
  <c r="AG79"/>
  <c r="AH79" s="1"/>
  <c r="AD1580" i="13"/>
  <c r="AL1585"/>
  <c r="Z1602"/>
  <c r="O1602"/>
  <c r="W1656"/>
  <c r="AN1835"/>
  <c r="AO1881"/>
  <c r="W18" i="28" s="1"/>
  <c r="X1885" i="13"/>
  <c r="Y1888"/>
  <c r="V18" i="27" l="1"/>
  <c r="X74" i="23"/>
  <c r="Y74" s="1"/>
  <c r="G74" i="34" s="1"/>
  <c r="AP1888" i="13"/>
  <c r="AT1888" s="1"/>
  <c r="AW1888"/>
  <c r="AX1888" s="1"/>
  <c r="O18" i="30"/>
  <c r="M17" i="27"/>
  <c r="O64" i="23"/>
  <c r="P16" i="26"/>
  <c r="R63" i="23"/>
  <c r="Q77"/>
  <c r="AC77"/>
  <c r="AF77" s="1"/>
  <c r="F78" i="34"/>
  <c r="H78" s="1"/>
  <c r="L78" s="1"/>
  <c r="Z78" i="23"/>
  <c r="AD78" s="1"/>
  <c r="AG78"/>
  <c r="AH78" s="1"/>
  <c r="H81" i="34"/>
  <c r="L81" s="1"/>
  <c r="N81"/>
  <c r="M82" s="1"/>
  <c r="L82"/>
  <c r="N18" i="29"/>
  <c r="AA18" s="1"/>
  <c r="AD18" s="1"/>
  <c r="P76" i="23"/>
  <c r="AS1885" i="13"/>
  <c r="AV1885" s="1"/>
  <c r="T16" i="32"/>
  <c r="V59" i="23"/>
  <c r="J15" i="33"/>
  <c r="AB18" i="32"/>
  <c r="AE18" i="31"/>
  <c r="AF18" s="1"/>
  <c r="X18"/>
  <c r="X1881" i="13"/>
  <c r="Y1885"/>
  <c r="AN1726"/>
  <c r="AO1835"/>
  <c r="W18" i="27" s="1"/>
  <c r="Z1598" i="13"/>
  <c r="AD1577"/>
  <c r="AL1580"/>
  <c r="W1602"/>
  <c r="O1598"/>
  <c r="T16" i="31" l="1"/>
  <c r="V58" i="23"/>
  <c r="Z1597" i="13"/>
  <c r="P16" i="25"/>
  <c r="R62" i="23"/>
  <c r="V17" i="26"/>
  <c r="X73" i="23"/>
  <c r="Y73" s="1"/>
  <c r="G73" i="34" s="1"/>
  <c r="N18" i="28"/>
  <c r="AA18" s="1"/>
  <c r="AD18" s="1"/>
  <c r="P75" i="23"/>
  <c r="AS1881" i="13"/>
  <c r="AV1881" s="1"/>
  <c r="I15" i="33"/>
  <c r="AB18" i="31"/>
  <c r="F77" i="34"/>
  <c r="H77" s="1"/>
  <c r="L77" s="1"/>
  <c r="Z77" i="23"/>
  <c r="AD77" s="1"/>
  <c r="AG77"/>
  <c r="AH77" s="1"/>
  <c r="AE18" i="30"/>
  <c r="AF18" s="1"/>
  <c r="X18"/>
  <c r="M16" i="26"/>
  <c r="O63" i="23"/>
  <c r="AP1885" i="13"/>
  <c r="AT1885" s="1"/>
  <c r="AW1885"/>
  <c r="AX1885" s="1"/>
  <c r="O18" i="29"/>
  <c r="AC76" i="23"/>
  <c r="AF76" s="1"/>
  <c r="Q76"/>
  <c r="AD1554" i="13"/>
  <c r="AL1577"/>
  <c r="Z1585"/>
  <c r="AN1723"/>
  <c r="AO1726"/>
  <c r="W17" i="26" s="1"/>
  <c r="X1835" i="13"/>
  <c r="Y1881"/>
  <c r="O1597"/>
  <c r="O1585"/>
  <c r="W1598"/>
  <c r="W1597" l="1"/>
  <c r="M16" i="25"/>
  <c r="O62" i="23"/>
  <c r="N18" i="27"/>
  <c r="AA18" s="1"/>
  <c r="AD18" s="1"/>
  <c r="P74" i="23"/>
  <c r="AS1835" i="13"/>
  <c r="AV1835" s="1"/>
  <c r="AN1722"/>
  <c r="AO1722" s="1"/>
  <c r="V17" i="25"/>
  <c r="W17" s="1"/>
  <c r="X72" i="23"/>
  <c r="T16" i="30"/>
  <c r="V57" i="23"/>
  <c r="F76" i="34"/>
  <c r="H76" s="1"/>
  <c r="L76" s="1"/>
  <c r="Z76" i="23"/>
  <c r="AD76" s="1"/>
  <c r="AG76"/>
  <c r="AH76" s="1"/>
  <c r="AE18" i="29"/>
  <c r="AF18" s="1"/>
  <c r="X18"/>
  <c r="H15" i="33"/>
  <c r="AB18" i="30"/>
  <c r="AC75" i="23"/>
  <c r="AF75" s="1"/>
  <c r="Q75"/>
  <c r="R61"/>
  <c r="AP1881" i="13"/>
  <c r="AT1881" s="1"/>
  <c r="AW1881"/>
  <c r="AX1881" s="1"/>
  <c r="O18" i="28"/>
  <c r="P16" i="32"/>
  <c r="R59" i="23"/>
  <c r="O1580" i="13"/>
  <c r="W1585"/>
  <c r="X1726"/>
  <c r="Y1835"/>
  <c r="AN1714"/>
  <c r="AO1723"/>
  <c r="Z1580"/>
  <c r="AD1551"/>
  <c r="AL1554"/>
  <c r="P16" i="31" l="1"/>
  <c r="R58" i="23"/>
  <c r="V17" i="32"/>
  <c r="X69" i="23"/>
  <c r="Y69" s="1"/>
  <c r="G69" i="34" s="1"/>
  <c r="AP1835" i="13"/>
  <c r="AT1835" s="1"/>
  <c r="AW1835"/>
  <c r="AX1835" s="1"/>
  <c r="O18" i="27"/>
  <c r="M16" i="32"/>
  <c r="O59" i="23"/>
  <c r="F75" i="34"/>
  <c r="H75" s="1"/>
  <c r="L75" s="1"/>
  <c r="Z75" i="23"/>
  <c r="AD75" s="1"/>
  <c r="AG75"/>
  <c r="AH75" s="1"/>
  <c r="G15" i="33"/>
  <c r="AB18" i="29"/>
  <c r="O61" i="23"/>
  <c r="T16" i="29"/>
  <c r="V56" i="23"/>
  <c r="N17" i="26"/>
  <c r="AA17" s="1"/>
  <c r="AD17" s="1"/>
  <c r="P73" i="23"/>
  <c r="AS1726" i="13"/>
  <c r="AV1726" s="1"/>
  <c r="X18" i="28"/>
  <c r="AE18"/>
  <c r="AF18" s="1"/>
  <c r="X71" i="23"/>
  <c r="Y71" s="1"/>
  <c r="Y72"/>
  <c r="G72" i="34" s="1"/>
  <c r="G71" s="1"/>
  <c r="AC74" i="23"/>
  <c r="AF74" s="1"/>
  <c r="Q74"/>
  <c r="AD1539" i="13"/>
  <c r="AL1551"/>
  <c r="Z1577"/>
  <c r="AN1709"/>
  <c r="AO1714"/>
  <c r="W17" i="32" s="1"/>
  <c r="X1723" i="13"/>
  <c r="Y1726"/>
  <c r="O1577"/>
  <c r="W1580"/>
  <c r="M16" i="31" l="1"/>
  <c r="O58" i="23"/>
  <c r="F74" i="34"/>
  <c r="H74" s="1"/>
  <c r="L74" s="1"/>
  <c r="Z74" i="23"/>
  <c r="AD74" s="1"/>
  <c r="AG74"/>
  <c r="AH74" s="1"/>
  <c r="X1722" i="13"/>
  <c r="N17" i="25"/>
  <c r="P72" i="23"/>
  <c r="AS1723" i="13"/>
  <c r="AV1723" s="1"/>
  <c r="V17" i="31"/>
  <c r="X68" i="23"/>
  <c r="Y68" s="1"/>
  <c r="G68" i="34" s="1"/>
  <c r="T16" i="28"/>
  <c r="V55" i="23"/>
  <c r="F15" i="33"/>
  <c r="AB18" i="28"/>
  <c r="Q73" i="23"/>
  <c r="AC73"/>
  <c r="AF73" s="1"/>
  <c r="X18" i="27"/>
  <c r="AE18"/>
  <c r="AF18" s="1"/>
  <c r="AP1726" i="13"/>
  <c r="AT1726" s="1"/>
  <c r="AW1726"/>
  <c r="AX1726" s="1"/>
  <c r="O17" i="26"/>
  <c r="P16" i="30"/>
  <c r="R57" i="23"/>
  <c r="O1554" i="13"/>
  <c r="W1577"/>
  <c r="X1714"/>
  <c r="Y1723"/>
  <c r="AN1706"/>
  <c r="AO1709"/>
  <c r="W17" i="31" s="1"/>
  <c r="Z1554" i="13"/>
  <c r="AD1488"/>
  <c r="AL1539"/>
  <c r="P16" i="29" l="1"/>
  <c r="R56" i="23"/>
  <c r="AP1723" i="13"/>
  <c r="AW1723"/>
  <c r="AW1722" s="1"/>
  <c r="M16" i="30"/>
  <c r="O57" i="23"/>
  <c r="AE17" i="26"/>
  <c r="AF17" s="1"/>
  <c r="X17"/>
  <c r="E15" i="33"/>
  <c r="AB18" i="27"/>
  <c r="F73" i="34"/>
  <c r="H73" s="1"/>
  <c r="L73" s="1"/>
  <c r="Z73" i="23"/>
  <c r="AD73" s="1"/>
  <c r="AG73"/>
  <c r="AH73" s="1"/>
  <c r="P71"/>
  <c r="AC72"/>
  <c r="AF72" s="1"/>
  <c r="Q72"/>
  <c r="AS1722" i="13"/>
  <c r="Y1722"/>
  <c r="T16" i="27"/>
  <c r="V54" i="23"/>
  <c r="V17" i="30"/>
  <c r="X67" i="23"/>
  <c r="Y67" s="1"/>
  <c r="G67" i="34" s="1"/>
  <c r="N17" i="32"/>
  <c r="AA17" s="1"/>
  <c r="AD17" s="1"/>
  <c r="P69" i="23"/>
  <c r="AS1714" i="13"/>
  <c r="AV1714" s="1"/>
  <c r="AV1722"/>
  <c r="O17" i="25"/>
  <c r="AA17"/>
  <c r="AD17" s="1"/>
  <c r="AL1488" i="13"/>
  <c r="AD1485"/>
  <c r="Z1551"/>
  <c r="AN1701"/>
  <c r="AO1706"/>
  <c r="W17" i="30" s="1"/>
  <c r="X1709" i="13"/>
  <c r="Y1714"/>
  <c r="O1551"/>
  <c r="W1554"/>
  <c r="AX1723" l="1"/>
  <c r="AX1722" s="1"/>
  <c r="N17" i="31"/>
  <c r="AA17" s="1"/>
  <c r="AD17" s="1"/>
  <c r="P68" i="23"/>
  <c r="AS1709" i="13"/>
  <c r="AV1709" s="1"/>
  <c r="M16" i="29"/>
  <c r="O56" i="23"/>
  <c r="AP1714" i="13"/>
  <c r="AT1714" s="1"/>
  <c r="AW1714"/>
  <c r="AX1714" s="1"/>
  <c r="O17" i="32"/>
  <c r="P16" i="28"/>
  <c r="R55" i="23"/>
  <c r="T15" i="26"/>
  <c r="V53" i="23"/>
  <c r="X17" i="25"/>
  <c r="AE17"/>
  <c r="AF17" s="1"/>
  <c r="AC69" i="23"/>
  <c r="AF69" s="1"/>
  <c r="Q69"/>
  <c r="Z72"/>
  <c r="F72" i="34"/>
  <c r="AG72" i="23"/>
  <c r="AH72" s="1"/>
  <c r="AC71"/>
  <c r="AF71" s="1"/>
  <c r="Q71"/>
  <c r="AG71" s="1"/>
  <c r="D15" i="33"/>
  <c r="AB17" i="26"/>
  <c r="AT1723" i="13"/>
  <c r="AP1722"/>
  <c r="V17" i="29"/>
  <c r="X66" i="23"/>
  <c r="Y66" s="1"/>
  <c r="G66" i="34" s="1"/>
  <c r="O1539" i="13"/>
  <c r="W1551"/>
  <c r="X1706"/>
  <c r="Y1709"/>
  <c r="AN1697"/>
  <c r="AO1701"/>
  <c r="W17" i="29" s="1"/>
  <c r="Z1539" i="13"/>
  <c r="AD1484"/>
  <c r="AD1414"/>
  <c r="AL1485"/>
  <c r="AH71" i="23" l="1"/>
  <c r="AL1484" i="13"/>
  <c r="T15" i="25"/>
  <c r="V52" i="23"/>
  <c r="V51" s="1"/>
  <c r="AP1709" i="13"/>
  <c r="AT1709" s="1"/>
  <c r="AW1709"/>
  <c r="AX1709" s="1"/>
  <c r="O17" i="31"/>
  <c r="M16" i="28"/>
  <c r="O55" i="23"/>
  <c r="H72" i="34"/>
  <c r="F71"/>
  <c r="F69"/>
  <c r="H69" s="1"/>
  <c r="L69" s="1"/>
  <c r="AG69" i="23"/>
  <c r="AH69" s="1"/>
  <c r="Z69"/>
  <c r="AD69" s="1"/>
  <c r="AE17" i="32"/>
  <c r="AF17" s="1"/>
  <c r="X17"/>
  <c r="P16" i="27"/>
  <c r="R54" i="23"/>
  <c r="V17" i="28"/>
  <c r="X65" i="23"/>
  <c r="Y65" s="1"/>
  <c r="G65" i="34" s="1"/>
  <c r="N17" i="30"/>
  <c r="AA17" s="1"/>
  <c r="AD17" s="1"/>
  <c r="P67" i="23"/>
  <c r="AS1706" i="13"/>
  <c r="AV1706" s="1"/>
  <c r="AD72" i="23"/>
  <c r="Z71"/>
  <c r="C15" i="33"/>
  <c r="K15" s="1"/>
  <c r="P15" s="1"/>
  <c r="AB17" i="25"/>
  <c r="Q68" i="23"/>
  <c r="AC68"/>
  <c r="AF68" s="1"/>
  <c r="AD1371" i="13"/>
  <c r="AL1414"/>
  <c r="Z1488"/>
  <c r="AN1656"/>
  <c r="AO1697"/>
  <c r="W17" i="28" s="1"/>
  <c r="X1701" i="13"/>
  <c r="Y1706"/>
  <c r="O1488"/>
  <c r="W1539"/>
  <c r="AP1706" l="1"/>
  <c r="AT1706" s="1"/>
  <c r="AW1706"/>
  <c r="AX1706" s="1"/>
  <c r="O17" i="30"/>
  <c r="N17" i="29"/>
  <c r="AA17" s="1"/>
  <c r="AD17" s="1"/>
  <c r="P66" i="23"/>
  <c r="AS1701" i="13"/>
  <c r="AV1701" s="1"/>
  <c r="V17" i="27"/>
  <c r="X64" i="23"/>
  <c r="Y64" s="1"/>
  <c r="G64" i="34" s="1"/>
  <c r="T15" i="32"/>
  <c r="V49" i="23"/>
  <c r="F68" i="34"/>
  <c r="H68" s="1"/>
  <c r="L68" s="1"/>
  <c r="AG68" i="23"/>
  <c r="AH68" s="1"/>
  <c r="Z68"/>
  <c r="AD68" s="1"/>
  <c r="AC67"/>
  <c r="AF67" s="1"/>
  <c r="Q67"/>
  <c r="M16" i="27"/>
  <c r="O54" i="23"/>
  <c r="P15" i="26"/>
  <c r="R53" i="23"/>
  <c r="J14" i="33"/>
  <c r="AB17" i="32"/>
  <c r="N71" i="34"/>
  <c r="M72" s="1"/>
  <c r="L72"/>
  <c r="H71"/>
  <c r="L71" s="1"/>
  <c r="AE17" i="31"/>
  <c r="AF17" s="1"/>
  <c r="X17"/>
  <c r="W1488" i="13"/>
  <c r="O1485"/>
  <c r="O1484" s="1"/>
  <c r="X1697"/>
  <c r="Y1701"/>
  <c r="AN1602"/>
  <c r="AO1656"/>
  <c r="W17" i="27" s="1"/>
  <c r="Z1485" i="13"/>
  <c r="AD1363"/>
  <c r="AL1371"/>
  <c r="V16" i="26" l="1"/>
  <c r="X63" i="23"/>
  <c r="Y63" s="1"/>
  <c r="G63" i="34" s="1"/>
  <c r="N17" i="28"/>
  <c r="AA17" s="1"/>
  <c r="AD17" s="1"/>
  <c r="P65" i="23"/>
  <c r="AS1697" i="13"/>
  <c r="AV1697" s="1"/>
  <c r="M15" i="26"/>
  <c r="O53" i="23"/>
  <c r="F67" i="34"/>
  <c r="H67" s="1"/>
  <c r="L67" s="1"/>
  <c r="AG67" i="23"/>
  <c r="AH67" s="1"/>
  <c r="Z67"/>
  <c r="AD67" s="1"/>
  <c r="AC66"/>
  <c r="AF66" s="1"/>
  <c r="Q66"/>
  <c r="X17" i="30"/>
  <c r="AE17"/>
  <c r="AF17" s="1"/>
  <c r="T15" i="31"/>
  <c r="V48" i="23"/>
  <c r="Z1484" i="13"/>
  <c r="P15" i="25"/>
  <c r="R52" i="23"/>
  <c r="AP1701" i="13"/>
  <c r="AT1701" s="1"/>
  <c r="AW1701"/>
  <c r="AX1701" s="1"/>
  <c r="O17" i="29"/>
  <c r="I14" i="33"/>
  <c r="AB17" i="31"/>
  <c r="AN1598" i="13"/>
  <c r="AO1602"/>
  <c r="W16" i="26" s="1"/>
  <c r="X1656" i="13"/>
  <c r="Y1697"/>
  <c r="AL1363"/>
  <c r="Z1414"/>
  <c r="O1414"/>
  <c r="W1485"/>
  <c r="W1484" l="1"/>
  <c r="M15" i="25"/>
  <c r="O52" i="23"/>
  <c r="T15" i="30"/>
  <c r="V47" i="23"/>
  <c r="AP1697" i="13"/>
  <c r="AT1697" s="1"/>
  <c r="AW1697"/>
  <c r="AX1697" s="1"/>
  <c r="O17" i="28"/>
  <c r="AE17" i="29"/>
  <c r="AF17" s="1"/>
  <c r="X17"/>
  <c r="F66" i="34"/>
  <c r="H66" s="1"/>
  <c r="L66" s="1"/>
  <c r="AG66" i="23"/>
  <c r="AH66" s="1"/>
  <c r="Z66"/>
  <c r="AD66" s="1"/>
  <c r="P15" i="32"/>
  <c r="R49" i="23"/>
  <c r="N17" i="27"/>
  <c r="AA17" s="1"/>
  <c r="AD17" s="1"/>
  <c r="P64" i="23"/>
  <c r="AS1656" i="13"/>
  <c r="AV1656" s="1"/>
  <c r="AN1597"/>
  <c r="AO1597" s="1"/>
  <c r="V16" i="25"/>
  <c r="W16" s="1"/>
  <c r="X62" i="23"/>
  <c r="R51"/>
  <c r="H14" i="33"/>
  <c r="AB17" i="30"/>
  <c r="AC65" i="23"/>
  <c r="AF65" s="1"/>
  <c r="Q65"/>
  <c r="X1602" i="13"/>
  <c r="Y1656"/>
  <c r="AN1585"/>
  <c r="AO1598"/>
  <c r="O1371"/>
  <c r="W1414"/>
  <c r="Z1371"/>
  <c r="AD1026"/>
  <c r="M15" i="32" l="1"/>
  <c r="O49" i="23"/>
  <c r="AP1656" i="13"/>
  <c r="AT1656" s="1"/>
  <c r="AW1656"/>
  <c r="AX1656" s="1"/>
  <c r="O17" i="27"/>
  <c r="F65" i="34"/>
  <c r="H65" s="1"/>
  <c r="L65" s="1"/>
  <c r="AG65" i="23"/>
  <c r="AH65" s="1"/>
  <c r="Z65"/>
  <c r="AD65" s="1"/>
  <c r="X61"/>
  <c r="Y61" s="1"/>
  <c r="Y62"/>
  <c r="G62" i="34" s="1"/>
  <c r="G61" s="1"/>
  <c r="Q64" i="23"/>
  <c r="AC64"/>
  <c r="AF64" s="1"/>
  <c r="G14" i="33"/>
  <c r="AB17" i="29"/>
  <c r="X17" i="28"/>
  <c r="AE17"/>
  <c r="AF17" s="1"/>
  <c r="O51" i="23"/>
  <c r="T15" i="29"/>
  <c r="V46" i="23"/>
  <c r="P15" i="31"/>
  <c r="R48" i="23"/>
  <c r="V16" i="32"/>
  <c r="X59" i="23"/>
  <c r="Y59" s="1"/>
  <c r="G59" i="34" s="1"/>
  <c r="N16" i="26"/>
  <c r="AA16" s="1"/>
  <c r="AD16" s="1"/>
  <c r="P63" i="23"/>
  <c r="AS1602" i="13"/>
  <c r="AV1602" s="1"/>
  <c r="AN1580"/>
  <c r="AO1585"/>
  <c r="W16" i="32" s="1"/>
  <c r="X1598" i="13"/>
  <c r="Y1602"/>
  <c r="AL1026"/>
  <c r="AD907"/>
  <c r="Z1363"/>
  <c r="O1363"/>
  <c r="W1371"/>
  <c r="AP1602" l="1"/>
  <c r="AT1602" s="1"/>
  <c r="AW1602"/>
  <c r="AX1602" s="1"/>
  <c r="O16" i="26"/>
  <c r="AC63" i="23"/>
  <c r="AF63" s="1"/>
  <c r="Q63"/>
  <c r="M15" i="31"/>
  <c r="O48" i="23"/>
  <c r="P15" i="30"/>
  <c r="R47" i="23"/>
  <c r="T15" i="28"/>
  <c r="V45" i="23"/>
  <c r="X1597" i="13"/>
  <c r="N16" i="25"/>
  <c r="P62" i="23"/>
  <c r="AS1598" i="13"/>
  <c r="AV1598" s="1"/>
  <c r="V16" i="31"/>
  <c r="X58" i="23"/>
  <c r="Y58" s="1"/>
  <c r="G58" i="34" s="1"/>
  <c r="F14" i="33"/>
  <c r="AB17" i="28"/>
  <c r="F64" i="34"/>
  <c r="H64" s="1"/>
  <c r="L64" s="1"/>
  <c r="AG64" i="23"/>
  <c r="AH64" s="1"/>
  <c r="Z64"/>
  <c r="AD64" s="1"/>
  <c r="X17" i="27"/>
  <c r="AE17"/>
  <c r="AF17" s="1"/>
  <c r="AD695" i="13"/>
  <c r="AL907"/>
  <c r="X1585"/>
  <c r="Y1598"/>
  <c r="AN1577"/>
  <c r="AO1580"/>
  <c r="W16" i="31" s="1"/>
  <c r="W1363" i="13"/>
  <c r="V16" i="30" l="1"/>
  <c r="X57" i="23"/>
  <c r="Y57" s="1"/>
  <c r="G57" i="34" s="1"/>
  <c r="N16" i="32"/>
  <c r="AA16" s="1"/>
  <c r="AD16" s="1"/>
  <c r="P59" i="23"/>
  <c r="AS1585" i="13"/>
  <c r="AV1585" s="1"/>
  <c r="M15" i="30"/>
  <c r="O47" i="23"/>
  <c r="AP1598" i="13"/>
  <c r="AW1598"/>
  <c r="AW1597" s="1"/>
  <c r="T15" i="27"/>
  <c r="V44" i="23"/>
  <c r="P15" i="29"/>
  <c r="R46" i="23"/>
  <c r="E14" i="33"/>
  <c r="AB17" i="27"/>
  <c r="AV1597" i="13"/>
  <c r="AA16" i="25"/>
  <c r="AD16" s="1"/>
  <c r="O16"/>
  <c r="F63" i="34"/>
  <c r="H63" s="1"/>
  <c r="L63" s="1"/>
  <c r="AG63" i="23"/>
  <c r="AH63" s="1"/>
  <c r="Z63"/>
  <c r="AD63" s="1"/>
  <c r="AE16" i="26"/>
  <c r="AF16" s="1"/>
  <c r="X16"/>
  <c r="P61" i="23"/>
  <c r="Q62"/>
  <c r="AC62"/>
  <c r="AF62" s="1"/>
  <c r="AS1597" i="13"/>
  <c r="Y1597"/>
  <c r="AN1554"/>
  <c r="AO1577"/>
  <c r="W16" i="30" s="1"/>
  <c r="X1580" i="13"/>
  <c r="Y1585"/>
  <c r="AD657"/>
  <c r="AD656" s="1"/>
  <c r="AL695"/>
  <c r="Z1026"/>
  <c r="O1026"/>
  <c r="AX1598" l="1"/>
  <c r="AX1597" s="1"/>
  <c r="M15" i="29"/>
  <c r="O46" i="23"/>
  <c r="P15" i="28"/>
  <c r="R45" i="23"/>
  <c r="N16" i="31"/>
  <c r="AA16" s="1"/>
  <c r="AD16" s="1"/>
  <c r="P58" i="23"/>
  <c r="AS1580" i="13"/>
  <c r="AV1580" s="1"/>
  <c r="V16" i="29"/>
  <c r="X56" i="23"/>
  <c r="Y56" s="1"/>
  <c r="G56" i="34" s="1"/>
  <c r="AG62" i="23"/>
  <c r="AG61" s="1"/>
  <c r="F62" i="34"/>
  <c r="Z62" i="23"/>
  <c r="D14" i="33"/>
  <c r="AB16" i="26"/>
  <c r="AT1598" i="13"/>
  <c r="AP1597"/>
  <c r="T14" i="26"/>
  <c r="V43" i="23"/>
  <c r="AP1585" i="13"/>
  <c r="AT1585" s="1"/>
  <c r="AW1585"/>
  <c r="AX1585" s="1"/>
  <c r="O16" i="32"/>
  <c r="AF61" i="23"/>
  <c r="Q61"/>
  <c r="AC61"/>
  <c r="X16" i="25"/>
  <c r="AE16"/>
  <c r="AF16" s="1"/>
  <c r="AC59" i="23"/>
  <c r="AF59" s="1"/>
  <c r="Q59"/>
  <c r="Z907" i="13"/>
  <c r="AL657"/>
  <c r="AD636"/>
  <c r="X1577"/>
  <c r="Y1580"/>
  <c r="AN1551"/>
  <c r="AO1554"/>
  <c r="W16" i="29" s="1"/>
  <c r="W1026" i="13"/>
  <c r="O907"/>
  <c r="AH62" i="23" l="1"/>
  <c r="AH61" s="1"/>
  <c r="P15" i="27"/>
  <c r="R44" i="23"/>
  <c r="AB16" i="25"/>
  <c r="C14" i="33"/>
  <c r="K14" s="1"/>
  <c r="P14" s="1"/>
  <c r="AD62" i="23"/>
  <c r="AD61" s="1"/>
  <c r="Z61"/>
  <c r="Q58"/>
  <c r="AC58"/>
  <c r="AF58" s="1"/>
  <c r="AP1580" i="13"/>
  <c r="AT1580" s="1"/>
  <c r="AW1580"/>
  <c r="AX1580" s="1"/>
  <c r="O16" i="31"/>
  <c r="M15" i="28"/>
  <c r="O45" i="23"/>
  <c r="V16" i="28"/>
  <c r="X55" i="23"/>
  <c r="Y55" s="1"/>
  <c r="G55" i="34" s="1"/>
  <c r="N16" i="30"/>
  <c r="AA16" s="1"/>
  <c r="AD16" s="1"/>
  <c r="P57" i="23"/>
  <c r="AS1577" i="13"/>
  <c r="AV1577" s="1"/>
  <c r="AL656"/>
  <c r="T14" i="25"/>
  <c r="V42" i="23"/>
  <c r="V41" s="1"/>
  <c r="F59" i="34"/>
  <c r="H59" s="1"/>
  <c r="L59" s="1"/>
  <c r="Z59" i="23"/>
  <c r="AD59" s="1"/>
  <c r="AG59"/>
  <c r="AH59" s="1"/>
  <c r="AE16" i="32"/>
  <c r="AF16" s="1"/>
  <c r="X16"/>
  <c r="F61" i="34"/>
  <c r="H62"/>
  <c r="O695" i="13"/>
  <c r="W907"/>
  <c r="AN1539"/>
  <c r="AO1551"/>
  <c r="W16" i="28" s="1"/>
  <c r="X1554" i="13"/>
  <c r="Y1577"/>
  <c r="AD626"/>
  <c r="AL636"/>
  <c r="Z695"/>
  <c r="P14" i="26" l="1"/>
  <c r="R43" i="23"/>
  <c r="N16" i="29"/>
  <c r="AA16" s="1"/>
  <c r="AD16" s="1"/>
  <c r="P56" i="23"/>
  <c r="AS1554" i="13"/>
  <c r="AV1554" s="1"/>
  <c r="AC57" i="23"/>
  <c r="AF57" s="1"/>
  <c r="Q57"/>
  <c r="F58" i="34"/>
  <c r="H58" s="1"/>
  <c r="L58" s="1"/>
  <c r="Z58" i="23"/>
  <c r="AD58" s="1"/>
  <c r="AG58"/>
  <c r="AH58" s="1"/>
  <c r="V16" i="27"/>
  <c r="X54" i="23"/>
  <c r="Y54" s="1"/>
  <c r="G54" i="34" s="1"/>
  <c r="T14" i="32"/>
  <c r="V39" i="23"/>
  <c r="AP1577" i="13"/>
  <c r="AT1577" s="1"/>
  <c r="AW1577"/>
  <c r="AX1577" s="1"/>
  <c r="O16" i="30"/>
  <c r="M15" i="27"/>
  <c r="O44" i="23"/>
  <c r="N61" i="34"/>
  <c r="M62" s="1"/>
  <c r="H61"/>
  <c r="L61" s="1"/>
  <c r="L62"/>
  <c r="J13" i="33"/>
  <c r="AB16" i="32"/>
  <c r="AE16" i="31"/>
  <c r="AF16" s="1"/>
  <c r="X16"/>
  <c r="X1551" i="13"/>
  <c r="Y1554"/>
  <c r="AN1488"/>
  <c r="AO1539"/>
  <c r="W16" i="27" s="1"/>
  <c r="O657" i="13"/>
  <c r="O656" s="1"/>
  <c r="W695"/>
  <c r="Z657"/>
  <c r="AD622"/>
  <c r="AL626"/>
  <c r="T14" i="31" l="1"/>
  <c r="V38" i="23"/>
  <c r="Z656" i="13"/>
  <c r="P14" i="25"/>
  <c r="R42" i="23"/>
  <c r="V15" i="26"/>
  <c r="X53" i="23"/>
  <c r="Y53" s="1"/>
  <c r="G53" i="34" s="1"/>
  <c r="N16" i="28"/>
  <c r="AA16" s="1"/>
  <c r="AD16" s="1"/>
  <c r="P55" i="23"/>
  <c r="AS1551" i="13"/>
  <c r="AV1551" s="1"/>
  <c r="F57" i="34"/>
  <c r="H57" s="1"/>
  <c r="L57" s="1"/>
  <c r="Z57" i="23"/>
  <c r="AD57" s="1"/>
  <c r="AG57"/>
  <c r="AH57" s="1"/>
  <c r="M14" i="26"/>
  <c r="O43" i="23"/>
  <c r="AP1554" i="13"/>
  <c r="AT1554" s="1"/>
  <c r="AW1554"/>
  <c r="AX1554" s="1"/>
  <c r="O16" i="29"/>
  <c r="AB16" i="31"/>
  <c r="I13" i="33"/>
  <c r="X16" i="30"/>
  <c r="AE16"/>
  <c r="AF16" s="1"/>
  <c r="AC56" i="23"/>
  <c r="AF56" s="1"/>
  <c r="Q56"/>
  <c r="O636" i="13"/>
  <c r="W657"/>
  <c r="AN1485"/>
  <c r="AO1488"/>
  <c r="W15" i="26" s="1"/>
  <c r="X1539" i="13"/>
  <c r="Y1551"/>
  <c r="AD619"/>
  <c r="AL622"/>
  <c r="Z636"/>
  <c r="P14" i="32" l="1"/>
  <c r="R39" i="23"/>
  <c r="AP1551" i="13"/>
  <c r="AT1551" s="1"/>
  <c r="AW1551"/>
  <c r="AX1551" s="1"/>
  <c r="O16" i="28"/>
  <c r="W656" i="13"/>
  <c r="M14" i="25"/>
  <c r="O42" i="23"/>
  <c r="H13" i="33"/>
  <c r="AB16" i="30"/>
  <c r="AC55" i="23"/>
  <c r="AF55" s="1"/>
  <c r="Q55"/>
  <c r="R41"/>
  <c r="T14" i="30"/>
  <c r="V37" i="23"/>
  <c r="N16" i="27"/>
  <c r="AA16" s="1"/>
  <c r="AD16" s="1"/>
  <c r="P54" i="23"/>
  <c r="AS1539" i="13"/>
  <c r="AV1539" s="1"/>
  <c r="AN1484"/>
  <c r="AO1484" s="1"/>
  <c r="V15" i="25"/>
  <c r="W15" s="1"/>
  <c r="X52" i="23"/>
  <c r="F56" i="34"/>
  <c r="H56" s="1"/>
  <c r="L56" s="1"/>
  <c r="Z56" i="23"/>
  <c r="AD56" s="1"/>
  <c r="AG56"/>
  <c r="AH56" s="1"/>
  <c r="AE16" i="29"/>
  <c r="AF16" s="1"/>
  <c r="X16"/>
  <c r="X1488" i="13"/>
  <c r="Y1539"/>
  <c r="AN1414"/>
  <c r="AO1485"/>
  <c r="O626"/>
  <c r="W636"/>
  <c r="Z626"/>
  <c r="AD609"/>
  <c r="AL619"/>
  <c r="T14" i="29" l="1"/>
  <c r="V36" i="23"/>
  <c r="P14" i="31"/>
  <c r="R38" i="23"/>
  <c r="V15" i="32"/>
  <c r="X49" i="23"/>
  <c r="Y49" s="1"/>
  <c r="G49" i="34" s="1"/>
  <c r="N15" i="26"/>
  <c r="AA15" s="1"/>
  <c r="AD15" s="1"/>
  <c r="P53" i="23"/>
  <c r="AS1488" i="13"/>
  <c r="AV1488" s="1"/>
  <c r="X51" i="23"/>
  <c r="Y51" s="1"/>
  <c r="Y52"/>
  <c r="G52" i="34" s="1"/>
  <c r="Q54" i="23"/>
  <c r="AC54"/>
  <c r="AF54" s="1"/>
  <c r="F55" i="34"/>
  <c r="H55" s="1"/>
  <c r="L55" s="1"/>
  <c r="Z55" i="23"/>
  <c r="AD55" s="1"/>
  <c r="AG55"/>
  <c r="AH55" s="1"/>
  <c r="AE16" i="28"/>
  <c r="AF16" s="1"/>
  <c r="X16"/>
  <c r="M14" i="32"/>
  <c r="O39" i="23"/>
  <c r="AP1539" i="13"/>
  <c r="AT1539" s="1"/>
  <c r="AW1539"/>
  <c r="AX1539" s="1"/>
  <c r="O16" i="27"/>
  <c r="G13" i="33"/>
  <c r="AB16" i="29"/>
  <c r="O41" i="23"/>
  <c r="Z622" i="13"/>
  <c r="AD563"/>
  <c r="AL609"/>
  <c r="O622"/>
  <c r="W626"/>
  <c r="AN1371"/>
  <c r="AO1414"/>
  <c r="W15" i="32" s="1"/>
  <c r="X1485" i="13"/>
  <c r="Y1488"/>
  <c r="X1484" l="1"/>
  <c r="N15" i="25"/>
  <c r="P52" i="23"/>
  <c r="AS1485" i="13"/>
  <c r="AV1485" s="1"/>
  <c r="V15" i="31"/>
  <c r="X48" i="23"/>
  <c r="Y48" s="1"/>
  <c r="G48" i="34" s="1"/>
  <c r="AE16" i="27"/>
  <c r="AF16" s="1"/>
  <c r="X16"/>
  <c r="G51" i="34"/>
  <c r="AP1488" i="13"/>
  <c r="AT1488" s="1"/>
  <c r="AW1488"/>
  <c r="AX1488" s="1"/>
  <c r="O15" i="26"/>
  <c r="M14" i="31"/>
  <c r="O38" i="23"/>
  <c r="T14" i="28"/>
  <c r="V35" i="23"/>
  <c r="R37"/>
  <c r="P14" i="30"/>
  <c r="F13" i="33"/>
  <c r="AB16" i="28"/>
  <c r="F54" i="34"/>
  <c r="H54" s="1"/>
  <c r="L54" s="1"/>
  <c r="Z54" i="23"/>
  <c r="AD54" s="1"/>
  <c r="AG54"/>
  <c r="AH54" s="1"/>
  <c r="Q53"/>
  <c r="AC53"/>
  <c r="AF53" s="1"/>
  <c r="Z619" i="13"/>
  <c r="X1414"/>
  <c r="Y1485"/>
  <c r="AN1363"/>
  <c r="AO1371"/>
  <c r="W15" i="31" s="1"/>
  <c r="O619" i="13"/>
  <c r="W622"/>
  <c r="AD125"/>
  <c r="AL563"/>
  <c r="V15" i="30" l="1"/>
  <c r="X47" i="23"/>
  <c r="Y47" s="1"/>
  <c r="G47" i="34" s="1"/>
  <c r="N15" i="32"/>
  <c r="AA15" s="1"/>
  <c r="AD15" s="1"/>
  <c r="P49" i="23"/>
  <c r="AS1414" i="13"/>
  <c r="AV1414" s="1"/>
  <c r="X15" i="26"/>
  <c r="AE15"/>
  <c r="AF15" s="1"/>
  <c r="P51" i="23"/>
  <c r="Q52"/>
  <c r="AC52"/>
  <c r="AF52" s="1"/>
  <c r="AS1484" i="13"/>
  <c r="Y1484"/>
  <c r="T14" i="27"/>
  <c r="V34" i="23"/>
  <c r="M14" i="30"/>
  <c r="O37" i="23"/>
  <c r="AP1485" i="13"/>
  <c r="AW1485"/>
  <c r="AW1484" s="1"/>
  <c r="R36" i="23"/>
  <c r="P14" i="29"/>
  <c r="F53" i="34"/>
  <c r="H53" s="1"/>
  <c r="L53" s="1"/>
  <c r="Z53" i="23"/>
  <c r="AD53" s="1"/>
  <c r="AG53"/>
  <c r="AH53" s="1"/>
  <c r="E13" i="33"/>
  <c r="AB16" i="27"/>
  <c r="AV1484" i="13"/>
  <c r="O15" i="25"/>
  <c r="AA15"/>
  <c r="AD15" s="1"/>
  <c r="Z609" i="13"/>
  <c r="AL125"/>
  <c r="AD122"/>
  <c r="AD121" s="1"/>
  <c r="O609"/>
  <c r="W619"/>
  <c r="AO1363"/>
  <c r="W15" i="30" s="1"/>
  <c r="X1371" i="13"/>
  <c r="Y1414"/>
  <c r="AX1485" l="1"/>
  <c r="AX1484" s="1"/>
  <c r="N15" i="31"/>
  <c r="AA15" s="1"/>
  <c r="AD15" s="1"/>
  <c r="P48" i="23"/>
  <c r="AS1371" i="13"/>
  <c r="AV1371" s="1"/>
  <c r="V15" i="29"/>
  <c r="X46" i="23"/>
  <c r="Y46" s="1"/>
  <c r="G46" i="34" s="1"/>
  <c r="T13" i="26"/>
  <c r="V33" i="23"/>
  <c r="AP1484" i="13"/>
  <c r="AT1485"/>
  <c r="F52" i="34"/>
  <c r="AG52" i="23"/>
  <c r="AG51" s="1"/>
  <c r="Z52"/>
  <c r="AP1414" i="13"/>
  <c r="AW1414"/>
  <c r="AX1414" s="1"/>
  <c r="O15" i="32"/>
  <c r="M14" i="29"/>
  <c r="O36" i="23"/>
  <c r="R35"/>
  <c r="P14" i="28"/>
  <c r="X15" i="25"/>
  <c r="AE15"/>
  <c r="AF15" s="1"/>
  <c r="AF51" i="23"/>
  <c r="Q51"/>
  <c r="AC51"/>
  <c r="D13" i="33"/>
  <c r="AB15" i="26"/>
  <c r="Q49" i="23"/>
  <c r="AC49"/>
  <c r="AF49" s="1"/>
  <c r="AD116" i="13"/>
  <c r="AL122"/>
  <c r="Z563"/>
  <c r="X1363"/>
  <c r="Y1371"/>
  <c r="AN1026"/>
  <c r="W15" i="29"/>
  <c r="O563" i="13"/>
  <c r="W609"/>
  <c r="AH52" i="23" l="1"/>
  <c r="AH51" s="1"/>
  <c r="AT1414" i="13"/>
  <c r="M14" i="28"/>
  <c r="O35" i="23"/>
  <c r="AP1371" i="13"/>
  <c r="AW1371"/>
  <c r="AX1371" s="1"/>
  <c r="O15" i="31"/>
  <c r="R34" i="23"/>
  <c r="P14" i="27"/>
  <c r="V15" i="28"/>
  <c r="X45" i="23"/>
  <c r="Y45" s="1"/>
  <c r="G45" i="34" s="1"/>
  <c r="N15" i="30"/>
  <c r="AA15" s="1"/>
  <c r="AD15" s="1"/>
  <c r="P47" i="23"/>
  <c r="AS1363" i="13"/>
  <c r="AV1363" s="1"/>
  <c r="AL121"/>
  <c r="T13" i="25"/>
  <c r="V32" i="23"/>
  <c r="V31" s="1"/>
  <c r="F49" i="34"/>
  <c r="H49" s="1"/>
  <c r="L49" s="1"/>
  <c r="AG49" i="23"/>
  <c r="AH49" s="1"/>
  <c r="Z49"/>
  <c r="AD49" s="1"/>
  <c r="AB15" i="25"/>
  <c r="C13" i="33"/>
  <c r="K13" s="1"/>
  <c r="P13" s="1"/>
  <c r="X15" i="32"/>
  <c r="AE15"/>
  <c r="AF15" s="1"/>
  <c r="AD52" i="23"/>
  <c r="AD51" s="1"/>
  <c r="Z51"/>
  <c r="F51" i="34"/>
  <c r="H52"/>
  <c r="AC48" i="23"/>
  <c r="AF48" s="1"/>
  <c r="Q48"/>
  <c r="O125" i="13"/>
  <c r="W563"/>
  <c r="Z125"/>
  <c r="AD112"/>
  <c r="AL116"/>
  <c r="AN907"/>
  <c r="AO1026"/>
  <c r="W15" i="28" s="1"/>
  <c r="Y1363" i="13"/>
  <c r="AT1371" l="1"/>
  <c r="R33" i="23"/>
  <c r="P13" i="26"/>
  <c r="N15" i="29"/>
  <c r="AA15" s="1"/>
  <c r="AD15" s="1"/>
  <c r="P46" i="23"/>
  <c r="V15" i="27"/>
  <c r="X44" i="23"/>
  <c r="Y44" s="1"/>
  <c r="G44" i="34" s="1"/>
  <c r="M14" i="27"/>
  <c r="O34" i="23"/>
  <c r="J12" i="33"/>
  <c r="AB15" i="32"/>
  <c r="Q47" i="23"/>
  <c r="AC47"/>
  <c r="AF47" s="1"/>
  <c r="AP1363" i="13"/>
  <c r="AW1363"/>
  <c r="AX1363" s="1"/>
  <c r="O15" i="30"/>
  <c r="T13" i="32"/>
  <c r="V29" i="23"/>
  <c r="F48" i="34"/>
  <c r="H48" s="1"/>
  <c r="L48" s="1"/>
  <c r="AG48" i="23"/>
  <c r="AH48" s="1"/>
  <c r="Z48"/>
  <c r="AD48" s="1"/>
  <c r="N51" i="34"/>
  <c r="M52" s="1"/>
  <c r="L52"/>
  <c r="H51"/>
  <c r="L51" s="1"/>
  <c r="AE15" i="31"/>
  <c r="AF15" s="1"/>
  <c r="X15"/>
  <c r="AD109" i="13"/>
  <c r="AL112"/>
  <c r="W125"/>
  <c r="O122"/>
  <c r="O121" s="1"/>
  <c r="Z122"/>
  <c r="X1026"/>
  <c r="AN695"/>
  <c r="AO907"/>
  <c r="AT1363" l="1"/>
  <c r="V14" i="26"/>
  <c r="X43" i="23"/>
  <c r="Y43" s="1"/>
  <c r="G43" i="34" s="1"/>
  <c r="W15" i="27"/>
  <c r="O15" i="29"/>
  <c r="Z121" i="13"/>
  <c r="P13" i="25"/>
  <c r="R32" i="23"/>
  <c r="M13" i="26"/>
  <c r="O33" i="23"/>
  <c r="F47" i="34"/>
  <c r="H47" s="1"/>
  <c r="L47" s="1"/>
  <c r="AG47" i="23"/>
  <c r="AH47" s="1"/>
  <c r="Z47"/>
  <c r="AD47" s="1"/>
  <c r="N15" i="28"/>
  <c r="AA15" s="1"/>
  <c r="AD15" s="1"/>
  <c r="P45" i="23"/>
  <c r="AS1026" i="13"/>
  <c r="AV1026" s="1"/>
  <c r="T13" i="31"/>
  <c r="V28" i="23"/>
  <c r="I12" i="33"/>
  <c r="AB15" i="31"/>
  <c r="AE15" i="30"/>
  <c r="AF15" s="1"/>
  <c r="X15"/>
  <c r="Q46" i="23"/>
  <c r="AC46"/>
  <c r="AF46" s="1"/>
  <c r="AN657" i="13"/>
  <c r="AO695"/>
  <c r="W14" i="26" s="1"/>
  <c r="Z116" i="13"/>
  <c r="AD105"/>
  <c r="AL109"/>
  <c r="X907"/>
  <c r="Y1026"/>
  <c r="O116"/>
  <c r="W122"/>
  <c r="N15" i="27" l="1"/>
  <c r="AA15" s="1"/>
  <c r="AD15" s="1"/>
  <c r="P44" i="23"/>
  <c r="AS907" i="13"/>
  <c r="AV907" s="1"/>
  <c r="W121"/>
  <c r="M13" i="25"/>
  <c r="O32" i="23"/>
  <c r="AP1026" i="13"/>
  <c r="AW1026"/>
  <c r="AX1026" s="1"/>
  <c r="O15" i="28"/>
  <c r="T13" i="30"/>
  <c r="V27" i="23"/>
  <c r="P13" i="32"/>
  <c r="R29" i="23"/>
  <c r="AN656" i="13"/>
  <c r="AO656" s="1"/>
  <c r="V14" i="25"/>
  <c r="W14" s="1"/>
  <c r="X42" i="23"/>
  <c r="F46" i="34"/>
  <c r="H46" s="1"/>
  <c r="L46" s="1"/>
  <c r="AG46" i="23"/>
  <c r="AH46" s="1"/>
  <c r="Z46"/>
  <c r="AD46" s="1"/>
  <c r="AC45"/>
  <c r="AF45" s="1"/>
  <c r="Q45"/>
  <c r="AE15" i="29"/>
  <c r="AF15" s="1"/>
  <c r="X15"/>
  <c r="H12" i="33"/>
  <c r="AB15" i="30"/>
  <c r="R31" i="23"/>
  <c r="AD95" i="13"/>
  <c r="AL105"/>
  <c r="Z112"/>
  <c r="AN636"/>
  <c r="AO657"/>
  <c r="O112"/>
  <c r="W116"/>
  <c r="X695"/>
  <c r="Y907"/>
  <c r="AT1026" l="1"/>
  <c r="O15" i="27"/>
  <c r="AW907" i="13"/>
  <c r="AX907" s="1"/>
  <c r="M13" i="32"/>
  <c r="O29" i="23"/>
  <c r="P13" i="31"/>
  <c r="R28" i="23"/>
  <c r="X41"/>
  <c r="Y41" s="1"/>
  <c r="Y42"/>
  <c r="G42" i="34" s="1"/>
  <c r="N14" i="26"/>
  <c r="AA14" s="1"/>
  <c r="AD14" s="1"/>
  <c r="P43" i="23"/>
  <c r="AS695" i="13"/>
  <c r="AV695" s="1"/>
  <c r="V14" i="32"/>
  <c r="X39" i="23"/>
  <c r="Y39" s="1"/>
  <c r="G39" i="34" s="1"/>
  <c r="T13" i="29"/>
  <c r="V26" i="23"/>
  <c r="G12" i="33"/>
  <c r="AB15" i="29"/>
  <c r="F45" i="34"/>
  <c r="H45" s="1"/>
  <c r="L45" s="1"/>
  <c r="AG45" i="23"/>
  <c r="AH45" s="1"/>
  <c r="Z45"/>
  <c r="AD45" s="1"/>
  <c r="X15" i="28"/>
  <c r="AE15"/>
  <c r="AF15" s="1"/>
  <c r="O31" i="23"/>
  <c r="AC44"/>
  <c r="AF44" s="1"/>
  <c r="Q44"/>
  <c r="AP907" i="13"/>
  <c r="AN626"/>
  <c r="AO636"/>
  <c r="W14" i="32" s="1"/>
  <c r="Z109" i="13"/>
  <c r="AD87"/>
  <c r="AL95"/>
  <c r="X657"/>
  <c r="Y695"/>
  <c r="O109"/>
  <c r="W112"/>
  <c r="AT907" l="1"/>
  <c r="Q43" i="23"/>
  <c r="AC43"/>
  <c r="AF43" s="1"/>
  <c r="G41" i="34"/>
  <c r="AE15" i="27"/>
  <c r="AF15" s="1"/>
  <c r="X15"/>
  <c r="X656" i="13"/>
  <c r="N14" i="25"/>
  <c r="P42" i="23"/>
  <c r="AS657" i="13"/>
  <c r="AV657" s="1"/>
  <c r="M13" i="31"/>
  <c r="O28" i="23"/>
  <c r="AP695" i="13"/>
  <c r="AT695" s="1"/>
  <c r="AW695"/>
  <c r="AX695" s="1"/>
  <c r="O14" i="26"/>
  <c r="T13" i="28"/>
  <c r="V25" i="23"/>
  <c r="P13" i="30"/>
  <c r="R27" i="23"/>
  <c r="V14" i="31"/>
  <c r="X38" i="23"/>
  <c r="Y38" s="1"/>
  <c r="G38" i="34" s="1"/>
  <c r="F44"/>
  <c r="H44" s="1"/>
  <c r="AG44" i="23"/>
  <c r="Z44"/>
  <c r="AD44" s="1"/>
  <c r="F12" i="33"/>
  <c r="AB15" i="28"/>
  <c r="AD78" i="13"/>
  <c r="AL87"/>
  <c r="O105"/>
  <c r="W109"/>
  <c r="X636"/>
  <c r="Y657"/>
  <c r="Z105"/>
  <c r="AN622"/>
  <c r="AO626"/>
  <c r="W14" i="31" s="1"/>
  <c r="X14" i="26" l="1"/>
  <c r="AE14"/>
  <c r="AF14" s="1"/>
  <c r="AV656" i="13"/>
  <c r="AA14" i="25"/>
  <c r="AD14" s="1"/>
  <c r="O14"/>
  <c r="F43" i="34"/>
  <c r="H43" s="1"/>
  <c r="L43" s="1"/>
  <c r="AG43" i="23"/>
  <c r="Z43"/>
  <c r="AD43" s="1"/>
  <c r="AH44"/>
  <c r="V14" i="30"/>
  <c r="X37" i="23"/>
  <c r="Y37" s="1"/>
  <c r="G37" i="34" s="1"/>
  <c r="N14" i="32"/>
  <c r="AA14" s="1"/>
  <c r="AD14" s="1"/>
  <c r="P39" i="23"/>
  <c r="AS636" i="13"/>
  <c r="AV636" s="1"/>
  <c r="P13" i="29"/>
  <c r="R26" i="23"/>
  <c r="AP657" i="13"/>
  <c r="AW657"/>
  <c r="AW656" s="1"/>
  <c r="M13" i="30"/>
  <c r="O27" i="23"/>
  <c r="T13" i="27"/>
  <c r="V24" i="23"/>
  <c r="L44" i="34"/>
  <c r="P41" i="23"/>
  <c r="Q42"/>
  <c r="AC42"/>
  <c r="AF42" s="1"/>
  <c r="AF41" s="1"/>
  <c r="AS656" i="13"/>
  <c r="Y656"/>
  <c r="E12" i="33"/>
  <c r="AB15" i="27"/>
  <c r="AH43" i="23"/>
  <c r="AD72" i="13"/>
  <c r="AD71" s="1"/>
  <c r="AL78"/>
  <c r="AN619"/>
  <c r="AO622"/>
  <c r="W14" i="30" s="1"/>
  <c r="Z95" i="13"/>
  <c r="X626"/>
  <c r="Y636"/>
  <c r="O95"/>
  <c r="W105"/>
  <c r="M13" i="29" l="1"/>
  <c r="O26" i="23"/>
  <c r="AP636" i="13"/>
  <c r="AT636" s="1"/>
  <c r="AW636"/>
  <c r="AX636" s="1"/>
  <c r="O14" i="32"/>
  <c r="P13" i="28"/>
  <c r="R25" i="23"/>
  <c r="V14" i="29"/>
  <c r="X36" i="23"/>
  <c r="Y36" s="1"/>
  <c r="G36" i="34" s="1"/>
  <c r="AC41" i="23"/>
  <c r="Q41"/>
  <c r="D12" i="33"/>
  <c r="AB14" i="26"/>
  <c r="AX657" i="13"/>
  <c r="AX656" s="1"/>
  <c r="N14" i="31"/>
  <c r="AA14" s="1"/>
  <c r="AD14" s="1"/>
  <c r="P38" i="23"/>
  <c r="AS626" i="13"/>
  <c r="AV626" s="1"/>
  <c r="T12" i="26"/>
  <c r="V23" i="23"/>
  <c r="F42" i="34"/>
  <c r="AG42" i="23"/>
  <c r="Z42"/>
  <c r="AT657" i="13"/>
  <c r="AP656"/>
  <c r="Q39" i="23"/>
  <c r="AC39"/>
  <c r="AF39" s="1"/>
  <c r="X14" i="25"/>
  <c r="AE14"/>
  <c r="AF14" s="1"/>
  <c r="O87" i="13"/>
  <c r="W95"/>
  <c r="X622"/>
  <c r="Y626"/>
  <c r="Z87"/>
  <c r="AN609"/>
  <c r="AO619"/>
  <c r="W14" i="29" s="1"/>
  <c r="AD65" i="13"/>
  <c r="AL72"/>
  <c r="P13" i="27" l="1"/>
  <c r="R24" i="23"/>
  <c r="P37"/>
  <c r="N14" i="30"/>
  <c r="AA14" s="1"/>
  <c r="AD14" s="1"/>
  <c r="AS622" i="13"/>
  <c r="AV622" s="1"/>
  <c r="AL71"/>
  <c r="T12" i="25"/>
  <c r="V22" i="23"/>
  <c r="V21" s="1"/>
  <c r="V14" i="28"/>
  <c r="X35" i="23"/>
  <c r="Y35" s="1"/>
  <c r="G35" i="34" s="1"/>
  <c r="AP626" i="13"/>
  <c r="AT626" s="1"/>
  <c r="AW626"/>
  <c r="AX626" s="1"/>
  <c r="O14" i="31"/>
  <c r="M13" i="28"/>
  <c r="O25" i="23"/>
  <c r="AD42"/>
  <c r="AD41" s="1"/>
  <c r="Z41"/>
  <c r="F41" i="34"/>
  <c r="H42"/>
  <c r="Q38" i="23"/>
  <c r="AC38"/>
  <c r="AF38" s="1"/>
  <c r="C12" i="33"/>
  <c r="K12" s="1"/>
  <c r="P12" s="1"/>
  <c r="AB14" i="25"/>
  <c r="F39" i="34"/>
  <c r="H39" s="1"/>
  <c r="L39" s="1"/>
  <c r="Z39" i="23"/>
  <c r="AD39" s="1"/>
  <c r="AG39"/>
  <c r="AH39" s="1"/>
  <c r="AH42"/>
  <c r="AH41" s="1"/>
  <c r="AG41"/>
  <c r="X14" i="32"/>
  <c r="AE14"/>
  <c r="AF14" s="1"/>
  <c r="Z78" i="13"/>
  <c r="X619"/>
  <c r="Y622"/>
  <c r="O78"/>
  <c r="W87"/>
  <c r="AN563"/>
  <c r="AO609"/>
  <c r="W14" i="28" s="1"/>
  <c r="AD60" i="13"/>
  <c r="AL65"/>
  <c r="P36" i="23" l="1"/>
  <c r="N14" i="29"/>
  <c r="AA14" s="1"/>
  <c r="AD14" s="1"/>
  <c r="AS619" i="13"/>
  <c r="AV619" s="1"/>
  <c r="J11" i="33"/>
  <c r="AB14" i="32"/>
  <c r="F38" i="34"/>
  <c r="H38" s="1"/>
  <c r="L38" s="1"/>
  <c r="Z38" i="23"/>
  <c r="AD38" s="1"/>
  <c r="AG38"/>
  <c r="AH38" s="1"/>
  <c r="AE14" i="31"/>
  <c r="AF14" s="1"/>
  <c r="X14"/>
  <c r="Q37" i="23"/>
  <c r="AC37"/>
  <c r="AF37" s="1"/>
  <c r="V14" i="27"/>
  <c r="X34" i="23"/>
  <c r="Y34" s="1"/>
  <c r="G34" i="34" s="1"/>
  <c r="T12" i="32"/>
  <c r="V19" i="23"/>
  <c r="M13" i="27"/>
  <c r="O24" i="23"/>
  <c r="AP622" i="13"/>
  <c r="AT622" s="1"/>
  <c r="AW622"/>
  <c r="AX622" s="1"/>
  <c r="O14" i="30"/>
  <c r="P12" i="26"/>
  <c r="R23" i="23"/>
  <c r="L42" i="34"/>
  <c r="H41"/>
  <c r="L41" s="1"/>
  <c r="N41"/>
  <c r="M42" s="1"/>
  <c r="AD56" i="13"/>
  <c r="AL60"/>
  <c r="AN125"/>
  <c r="AO563"/>
  <c r="W14" i="27" s="1"/>
  <c r="Z72" i="13"/>
  <c r="O72"/>
  <c r="O71" s="1"/>
  <c r="W78"/>
  <c r="X609"/>
  <c r="Y619"/>
  <c r="AP619" l="1"/>
  <c r="AT619" s="1"/>
  <c r="AW619"/>
  <c r="AX619" s="1"/>
  <c r="O14" i="29"/>
  <c r="M12" i="26"/>
  <c r="O23" i="23"/>
  <c r="Z71" i="13"/>
  <c r="P12" i="25"/>
  <c r="R22" i="23"/>
  <c r="P35"/>
  <c r="N14" i="28"/>
  <c r="AA14" s="1"/>
  <c r="AD14" s="1"/>
  <c r="AS609" i="13"/>
  <c r="AV609" s="1"/>
  <c r="T12" i="31"/>
  <c r="V18" i="23"/>
  <c r="F37" i="34"/>
  <c r="H37" s="1"/>
  <c r="L37" s="1"/>
  <c r="Z37" i="23"/>
  <c r="AD37" s="1"/>
  <c r="AG37"/>
  <c r="AH37" s="1"/>
  <c r="AC36"/>
  <c r="AF36" s="1"/>
  <c r="Q36"/>
  <c r="V13" i="26"/>
  <c r="X33" i="23"/>
  <c r="Y33" s="1"/>
  <c r="G33" i="34" s="1"/>
  <c r="X14" i="30"/>
  <c r="AE14"/>
  <c r="AF14" s="1"/>
  <c r="I11" i="33"/>
  <c r="AB14" i="31"/>
  <c r="AN122" i="13"/>
  <c r="AO125"/>
  <c r="W13" i="26" s="1"/>
  <c r="AD47" i="13"/>
  <c r="AL56"/>
  <c r="X563"/>
  <c r="Y609"/>
  <c r="O65"/>
  <c r="W72"/>
  <c r="Z65"/>
  <c r="T86" i="31" l="1"/>
  <c r="T18" i="35" s="1"/>
  <c r="W71" i="13"/>
  <c r="M12" i="25"/>
  <c r="O22" i="23"/>
  <c r="F36" i="34"/>
  <c r="H36" s="1"/>
  <c r="L36" s="1"/>
  <c r="Z36" i="23"/>
  <c r="AD36" s="1"/>
  <c r="AG36"/>
  <c r="AH36" s="1"/>
  <c r="R21"/>
  <c r="X14" i="29"/>
  <c r="AE14"/>
  <c r="AF14" s="1"/>
  <c r="AP609" i="13"/>
  <c r="AT609" s="1"/>
  <c r="AW609"/>
  <c r="AX609" s="1"/>
  <c r="O14" i="28"/>
  <c r="T12" i="30"/>
  <c r="V17" i="23"/>
  <c r="P12" i="32"/>
  <c r="R19" i="23"/>
  <c r="P34"/>
  <c r="N14" i="27"/>
  <c r="AA14" s="1"/>
  <c r="AD14" s="1"/>
  <c r="AS563" i="13"/>
  <c r="AV563" s="1"/>
  <c r="AN121"/>
  <c r="AO121" s="1"/>
  <c r="V13" i="25"/>
  <c r="W13" s="1"/>
  <c r="X32" i="23"/>
  <c r="AB14" i="30"/>
  <c r="H11" i="33"/>
  <c r="AC35" i="23"/>
  <c r="AF35" s="1"/>
  <c r="Q35"/>
  <c r="Z60" i="13"/>
  <c r="O60"/>
  <c r="W65"/>
  <c r="X125"/>
  <c r="Y563"/>
  <c r="AD38"/>
  <c r="AL47"/>
  <c r="AN116"/>
  <c r="AO122"/>
  <c r="T86" i="30" l="1"/>
  <c r="T16" i="35" s="1"/>
  <c r="T12" i="29"/>
  <c r="V16" i="23"/>
  <c r="AP563" i="13"/>
  <c r="AT563" s="1"/>
  <c r="AW563"/>
  <c r="AX563" s="1"/>
  <c r="O14" i="27"/>
  <c r="M12" i="32"/>
  <c r="O19" i="23"/>
  <c r="P12" i="31"/>
  <c r="P86" s="1"/>
  <c r="R18" i="23"/>
  <c r="AC34"/>
  <c r="AF34" s="1"/>
  <c r="Q34"/>
  <c r="O21"/>
  <c r="V13" i="32"/>
  <c r="X29" i="23"/>
  <c r="Y29" s="1"/>
  <c r="G29" i="34" s="1"/>
  <c r="P33" i="23"/>
  <c r="N13" i="26"/>
  <c r="AA13" s="1"/>
  <c r="AD13" s="1"/>
  <c r="AS125" i="13"/>
  <c r="AV125" s="1"/>
  <c r="F35" i="34"/>
  <c r="H35" s="1"/>
  <c r="L35" s="1"/>
  <c r="Z35" i="23"/>
  <c r="AD35" s="1"/>
  <c r="AG35"/>
  <c r="AH35" s="1"/>
  <c r="X31"/>
  <c r="Y31" s="1"/>
  <c r="Y32"/>
  <c r="G32" i="34" s="1"/>
  <c r="G31" s="1"/>
  <c r="X14" i="28"/>
  <c r="AE14"/>
  <c r="AF14" s="1"/>
  <c r="AB14" i="29"/>
  <c r="G11" i="33"/>
  <c r="X122" i="13"/>
  <c r="Y125"/>
  <c r="O56"/>
  <c r="W60"/>
  <c r="Z56"/>
  <c r="AN112"/>
  <c r="AO116"/>
  <c r="W13" i="32" s="1"/>
  <c r="AD30" i="13"/>
  <c r="AL38"/>
  <c r="T86" i="29" l="1"/>
  <c r="T15" i="35" s="1"/>
  <c r="T12" i="28"/>
  <c r="V15" i="23"/>
  <c r="P12" i="30"/>
  <c r="P86" s="1"/>
  <c r="R17" i="23"/>
  <c r="X121" i="13"/>
  <c r="N13" i="25"/>
  <c r="P32" i="23"/>
  <c r="AS122" i="13"/>
  <c r="AV122" s="1"/>
  <c r="F11" i="33"/>
  <c r="AB14" i="28"/>
  <c r="AC33" i="23"/>
  <c r="AF33" s="1"/>
  <c r="Q33"/>
  <c r="P18" i="35"/>
  <c r="AE14" i="27"/>
  <c r="AF14" s="1"/>
  <c r="X14"/>
  <c r="V13" i="31"/>
  <c r="X28" i="23"/>
  <c r="Y28" s="1"/>
  <c r="G28" i="34" s="1"/>
  <c r="M12" i="31"/>
  <c r="M86" s="1"/>
  <c r="O18" i="23"/>
  <c r="AP125" i="13"/>
  <c r="AT125" s="1"/>
  <c r="AW125"/>
  <c r="AX125" s="1"/>
  <c r="O13" i="26"/>
  <c r="F34" i="34"/>
  <c r="H34" s="1"/>
  <c r="L34" s="1"/>
  <c r="Z34" i="23"/>
  <c r="AD34" s="1"/>
  <c r="AG34"/>
  <c r="AH34" s="1"/>
  <c r="AD23" i="13"/>
  <c r="AL23" s="1"/>
  <c r="AL30"/>
  <c r="AN109"/>
  <c r="AO112"/>
  <c r="W13" i="31" s="1"/>
  <c r="Z47" i="13"/>
  <c r="O47"/>
  <c r="W56"/>
  <c r="X116"/>
  <c r="Y122"/>
  <c r="T86" i="28" l="1"/>
  <c r="T14" i="35" s="1"/>
  <c r="X13" i="26"/>
  <c r="AE13"/>
  <c r="AF13" s="1"/>
  <c r="P31" i="23"/>
  <c r="Q32"/>
  <c r="AC32"/>
  <c r="AF32" s="1"/>
  <c r="AS121" i="13"/>
  <c r="Y121"/>
  <c r="P16" i="35"/>
  <c r="AP122" i="13"/>
  <c r="AW122"/>
  <c r="AW121" s="1"/>
  <c r="M12" i="30"/>
  <c r="M86" s="1"/>
  <c r="O17" i="23"/>
  <c r="P12" i="29"/>
  <c r="P86" s="1"/>
  <c r="R16" i="23"/>
  <c r="V13" i="30"/>
  <c r="X27" i="23"/>
  <c r="Y27" s="1"/>
  <c r="G27" i="34" s="1"/>
  <c r="N13" i="32"/>
  <c r="AA13" s="1"/>
  <c r="AD13" s="1"/>
  <c r="P29" i="23"/>
  <c r="AS116" i="13"/>
  <c r="AV116" s="1"/>
  <c r="T12" i="27"/>
  <c r="V14" i="23"/>
  <c r="E11" i="33"/>
  <c r="AB14" i="27"/>
  <c r="F33" i="34"/>
  <c r="H33" s="1"/>
  <c r="L33" s="1"/>
  <c r="Z33" i="23"/>
  <c r="AD33" s="1"/>
  <c r="AG33"/>
  <c r="AH33" s="1"/>
  <c r="AV121" i="13"/>
  <c r="AA13" i="25"/>
  <c r="AD13" s="1"/>
  <c r="O13"/>
  <c r="X112" i="13"/>
  <c r="Y116"/>
  <c r="AD12"/>
  <c r="AD11" s="1"/>
  <c r="O38"/>
  <c r="W47"/>
  <c r="Z38"/>
  <c r="AN105"/>
  <c r="AO109"/>
  <c r="W13" i="30" s="1"/>
  <c r="T86" i="27" l="1"/>
  <c r="T13" i="35" s="1"/>
  <c r="AD8028" i="13"/>
  <c r="AL8028" s="1"/>
  <c r="T83" i="32" s="1"/>
  <c r="AX122" i="13"/>
  <c r="AX121" s="1"/>
  <c r="P12" i="28"/>
  <c r="P86" s="1"/>
  <c r="R15" i="23"/>
  <c r="N13" i="31"/>
  <c r="AA13" s="1"/>
  <c r="AD13" s="1"/>
  <c r="P28" i="23"/>
  <c r="AS112" i="13"/>
  <c r="AV112" s="1"/>
  <c r="X13" i="25"/>
  <c r="AE13"/>
  <c r="AF13" s="1"/>
  <c r="M18" i="35"/>
  <c r="AC29" i="23"/>
  <c r="AF29" s="1"/>
  <c r="Q29"/>
  <c r="AP121" i="13"/>
  <c r="AT122"/>
  <c r="AF31" i="23"/>
  <c r="AC31"/>
  <c r="Q31"/>
  <c r="AB13" i="26"/>
  <c r="D11" i="33"/>
  <c r="V13" i="29"/>
  <c r="X26" i="23"/>
  <c r="Y26" s="1"/>
  <c r="G26" i="34" s="1"/>
  <c r="M12" i="29"/>
  <c r="M86" s="1"/>
  <c r="O16" i="23"/>
  <c r="V13"/>
  <c r="T11" i="26"/>
  <c r="AP116" i="13"/>
  <c r="AW116"/>
  <c r="AX116" s="1"/>
  <c r="O13" i="32"/>
  <c r="P15" i="35"/>
  <c r="F32" i="34"/>
  <c r="Z32" i="23"/>
  <c r="AG32"/>
  <c r="AG31" s="1"/>
  <c r="AN95" i="13"/>
  <c r="AO105"/>
  <c r="W13" i="29" s="1"/>
  <c r="Z30" i="13"/>
  <c r="O30"/>
  <c r="W38"/>
  <c r="AL12"/>
  <c r="T11" i="25" s="1"/>
  <c r="X109" i="13"/>
  <c r="Y112"/>
  <c r="V729" i="23" l="1"/>
  <c r="V721" s="1"/>
  <c r="T85" i="26"/>
  <c r="T12" i="35" s="1"/>
  <c r="T86" i="32"/>
  <c r="T19" i="35" s="1"/>
  <c r="T85" i="25"/>
  <c r="T11" i="35" s="1"/>
  <c r="AT116" i="13"/>
  <c r="V12" i="23"/>
  <c r="V11" s="1"/>
  <c r="AP112" i="13"/>
  <c r="AW112"/>
  <c r="AX112" s="1"/>
  <c r="O13" i="31"/>
  <c r="N13" i="30"/>
  <c r="AA13" s="1"/>
  <c r="AD13" s="1"/>
  <c r="P27" i="23"/>
  <c r="AS109" i="13"/>
  <c r="AV109" s="1"/>
  <c r="AL11"/>
  <c r="AD32" i="23"/>
  <c r="AD31" s="1"/>
  <c r="Z31"/>
  <c r="AE13" i="32"/>
  <c r="AF13" s="1"/>
  <c r="X13"/>
  <c r="M16" i="35"/>
  <c r="P14"/>
  <c r="M12" i="28"/>
  <c r="M86" s="1"/>
  <c r="O15" i="23"/>
  <c r="P12" i="27"/>
  <c r="P86" s="1"/>
  <c r="R14" i="23"/>
  <c r="V13" i="28"/>
  <c r="X25" i="23"/>
  <c r="Y25" s="1"/>
  <c r="G25" i="34" s="1"/>
  <c r="H32"/>
  <c r="F31"/>
  <c r="F29"/>
  <c r="H29" s="1"/>
  <c r="L29" s="1"/>
  <c r="AG29" i="23"/>
  <c r="AH29" s="1"/>
  <c r="Z29"/>
  <c r="AD29" s="1"/>
  <c r="C11" i="33"/>
  <c r="K11" s="1"/>
  <c r="P11" s="1"/>
  <c r="AB13" i="25"/>
  <c r="AC28" i="23"/>
  <c r="AF28" s="1"/>
  <c r="Q28"/>
  <c r="AH32"/>
  <c r="AH31" s="1"/>
  <c r="X105" i="13"/>
  <c r="Y109"/>
  <c r="O23"/>
  <c r="W30"/>
  <c r="Z23"/>
  <c r="AN87"/>
  <c r="AO95"/>
  <c r="W13" i="28" s="1"/>
  <c r="V741" i="23" l="1"/>
  <c r="T17" i="35"/>
  <c r="T20" s="1"/>
  <c r="AT112" i="13"/>
  <c r="N13" i="29"/>
  <c r="AA13" s="1"/>
  <c r="AD13" s="1"/>
  <c r="P26" i="23"/>
  <c r="AS105" i="13"/>
  <c r="AV105" s="1"/>
  <c r="F28" i="34"/>
  <c r="H28" s="1"/>
  <c r="L28" s="1"/>
  <c r="AG28" i="23"/>
  <c r="AH28" s="1"/>
  <c r="Z28"/>
  <c r="AD28" s="1"/>
  <c r="M15" i="35"/>
  <c r="H31" i="34"/>
  <c r="L31" s="1"/>
  <c r="N31"/>
  <c r="M32" s="1"/>
  <c r="L32"/>
  <c r="P13" i="35"/>
  <c r="Q27" i="23"/>
  <c r="AC27"/>
  <c r="AF27" s="1"/>
  <c r="AE13" i="31"/>
  <c r="AF13" s="1"/>
  <c r="X13"/>
  <c r="P11" i="26"/>
  <c r="P85" s="1"/>
  <c r="R13" i="23"/>
  <c r="V13" i="27"/>
  <c r="X24" i="23"/>
  <c r="Y24" s="1"/>
  <c r="G24" i="34" s="1"/>
  <c r="M12" i="27"/>
  <c r="M86" s="1"/>
  <c r="O14" i="23"/>
  <c r="AP109" i="13"/>
  <c r="AT109" s="1"/>
  <c r="AW109"/>
  <c r="AX109" s="1"/>
  <c r="O13" i="30"/>
  <c r="J10" i="33"/>
  <c r="AB13" i="32"/>
  <c r="AN78" i="13"/>
  <c r="AO87"/>
  <c r="W13" i="27" s="1"/>
  <c r="Z12" i="13"/>
  <c r="Z11" s="1"/>
  <c r="O12"/>
  <c r="W12" s="1"/>
  <c r="W23"/>
  <c r="X95"/>
  <c r="Y105"/>
  <c r="P11" i="25" l="1"/>
  <c r="P85" s="1"/>
  <c r="AP105" i="13"/>
  <c r="AW105"/>
  <c r="AX105" s="1"/>
  <c r="O13" i="29"/>
  <c r="M11" i="26"/>
  <c r="M85" s="1"/>
  <c r="O13" i="23"/>
  <c r="Z8028" i="13"/>
  <c r="M14" i="35"/>
  <c r="P12"/>
  <c r="I10" i="33"/>
  <c r="AB13" i="31"/>
  <c r="AC26" i="23"/>
  <c r="AF26" s="1"/>
  <c r="Q26"/>
  <c r="V12" i="26"/>
  <c r="X23" i="23"/>
  <c r="Y23" s="1"/>
  <c r="G23" i="34" s="1"/>
  <c r="N13" i="28"/>
  <c r="AA13" s="1"/>
  <c r="AD13" s="1"/>
  <c r="P25" i="23"/>
  <c r="AS95" i="13"/>
  <c r="AV95" s="1"/>
  <c r="O11"/>
  <c r="X13" i="30"/>
  <c r="AE13"/>
  <c r="AF13" s="1"/>
  <c r="F27" i="34"/>
  <c r="H27" s="1"/>
  <c r="L27" s="1"/>
  <c r="AG27" i="23"/>
  <c r="AH27" s="1"/>
  <c r="Z27"/>
  <c r="AD27" s="1"/>
  <c r="R12"/>
  <c r="R11" s="1"/>
  <c r="W11" i="13"/>
  <c r="X87"/>
  <c r="Y95"/>
  <c r="AN72"/>
  <c r="AO78"/>
  <c r="W12" i="26" s="1"/>
  <c r="O8028" i="13" l="1"/>
  <c r="W8028" s="1"/>
  <c r="O729" i="23" s="1"/>
  <c r="AT105" i="13"/>
  <c r="O12" i="23"/>
  <c r="O11" s="1"/>
  <c r="M11" i="25"/>
  <c r="M85" s="1"/>
  <c r="AN71" i="13"/>
  <c r="AO71" s="1"/>
  <c r="V12" i="25"/>
  <c r="W12" s="1"/>
  <c r="X22" i="23"/>
  <c r="AP95" i="13"/>
  <c r="AW95"/>
  <c r="AX95" s="1"/>
  <c r="O13" i="28"/>
  <c r="H10" i="33"/>
  <c r="AB13" i="30"/>
  <c r="Q25" i="23"/>
  <c r="AC25"/>
  <c r="AF25" s="1"/>
  <c r="F26" i="34"/>
  <c r="H26" s="1"/>
  <c r="L26" s="1"/>
  <c r="AG26" i="23"/>
  <c r="AH26" s="1"/>
  <c r="Z26"/>
  <c r="AD26" s="1"/>
  <c r="P83" i="32"/>
  <c r="P86" s="1"/>
  <c r="R729" i="23"/>
  <c r="X13" i="29"/>
  <c r="AE13"/>
  <c r="AF13" s="1"/>
  <c r="N13" i="27"/>
  <c r="AA13" s="1"/>
  <c r="AD13" s="1"/>
  <c r="P24" i="23"/>
  <c r="AS87" i="13"/>
  <c r="AV87" s="1"/>
  <c r="M13" i="35"/>
  <c r="Z7995" i="13"/>
  <c r="Z8182" s="1"/>
  <c r="P11" i="35"/>
  <c r="AN65" i="13"/>
  <c r="AO72"/>
  <c r="X78"/>
  <c r="Y87"/>
  <c r="M83" i="32" l="1"/>
  <c r="M86" s="1"/>
  <c r="O7995" i="13"/>
  <c r="O8182" s="1"/>
  <c r="AT95"/>
  <c r="N12" i="26"/>
  <c r="P23" i="23"/>
  <c r="V12" i="32"/>
  <c r="X19" i="23"/>
  <c r="Y19" s="1"/>
  <c r="G19" i="34" s="1"/>
  <c r="AP87" i="13"/>
  <c r="AW87"/>
  <c r="AX87" s="1"/>
  <c r="O13" i="27"/>
  <c r="M12" i="35"/>
  <c r="O721" i="23"/>
  <c r="AB13" i="29"/>
  <c r="G10" i="33"/>
  <c r="R721" i="23"/>
  <c r="R741" s="1"/>
  <c r="F25" i="34"/>
  <c r="H25" s="1"/>
  <c r="L25" s="1"/>
  <c r="AG25" i="23"/>
  <c r="AH25" s="1"/>
  <c r="Z25"/>
  <c r="AD25" s="1"/>
  <c r="X21"/>
  <c r="Y21" s="1"/>
  <c r="Y22"/>
  <c r="G22" i="34" s="1"/>
  <c r="Q24" i="23"/>
  <c r="AC24"/>
  <c r="AF24" s="1"/>
  <c r="P19" i="35"/>
  <c r="X13" i="28"/>
  <c r="AE13"/>
  <c r="AF13" s="1"/>
  <c r="P17" i="35"/>
  <c r="M11"/>
  <c r="X72" i="13"/>
  <c r="AN60"/>
  <c r="AO65"/>
  <c r="W12" i="32" s="1"/>
  <c r="W7995" i="13"/>
  <c r="W8182" s="1"/>
  <c r="O741" i="23" l="1"/>
  <c r="AT87" i="13"/>
  <c r="V12" i="31"/>
  <c r="V86" s="1"/>
  <c r="X18" i="23"/>
  <c r="Y18" s="1"/>
  <c r="G18" i="34" s="1"/>
  <c r="X71" i="13"/>
  <c r="N12" i="25"/>
  <c r="P22" i="23"/>
  <c r="AS72" i="13"/>
  <c r="AV72" s="1"/>
  <c r="M19" i="35"/>
  <c r="G21" i="34"/>
  <c r="AB13" i="28"/>
  <c r="F10" i="33"/>
  <c r="F24" i="34"/>
  <c r="H24" s="1"/>
  <c r="L24" s="1"/>
  <c r="AG24" i="23"/>
  <c r="AH24" s="1"/>
  <c r="Z24"/>
  <c r="AD24" s="1"/>
  <c r="X13" i="27"/>
  <c r="AE13"/>
  <c r="AF13" s="1"/>
  <c r="AN56" i="13"/>
  <c r="AO60"/>
  <c r="X65"/>
  <c r="Y72"/>
  <c r="P20" i="35"/>
  <c r="M17"/>
  <c r="W12" i="31" l="1"/>
  <c r="W86" s="1"/>
  <c r="AP72" i="13"/>
  <c r="AW72"/>
  <c r="P21" i="23"/>
  <c r="AC22"/>
  <c r="AF22" s="1"/>
  <c r="Q22"/>
  <c r="V18" i="35"/>
  <c r="W18" s="1"/>
  <c r="G19" i="36" s="1"/>
  <c r="W88" i="31"/>
  <c r="P19" i="23"/>
  <c r="N12" i="32"/>
  <c r="AS65" i="13"/>
  <c r="AV65" s="1"/>
  <c r="V12" i="30"/>
  <c r="V86" s="1"/>
  <c r="X17" i="23"/>
  <c r="Y17" s="1"/>
  <c r="G17" i="34" s="1"/>
  <c r="AB13" i="27"/>
  <c r="E10" i="33"/>
  <c r="AA12" i="25"/>
  <c r="AD12" s="1"/>
  <c r="O12"/>
  <c r="M20" i="35"/>
  <c r="X60" i="13"/>
  <c r="Y65"/>
  <c r="AW65" s="1"/>
  <c r="AN47"/>
  <c r="AO56"/>
  <c r="W12" i="30" s="1"/>
  <c r="W86" s="1"/>
  <c r="AX65" i="13" l="1"/>
  <c r="N12" i="31"/>
  <c r="N86" s="1"/>
  <c r="AA86" s="1"/>
  <c r="P18" i="23"/>
  <c r="AS60" i="13"/>
  <c r="AV60" s="1"/>
  <c r="AC19" i="23"/>
  <c r="AF19" s="1"/>
  <c r="Q19"/>
  <c r="F22" i="34"/>
  <c r="Z22" i="23"/>
  <c r="AG22"/>
  <c r="AH22" s="1"/>
  <c r="AT72" i="13"/>
  <c r="V12" i="29"/>
  <c r="V86" s="1"/>
  <c r="X16" i="23"/>
  <c r="Y16" s="1"/>
  <c r="G16" i="34" s="1"/>
  <c r="X12" i="25"/>
  <c r="AE12"/>
  <c r="AF12" s="1"/>
  <c r="V16" i="35"/>
  <c r="W16" s="1"/>
  <c r="G15" i="36" s="1"/>
  <c r="W88" i="30"/>
  <c r="AA12" i="32"/>
  <c r="AD12" s="1"/>
  <c r="AX72" i="13"/>
  <c r="O12" i="32"/>
  <c r="AP65" i="13"/>
  <c r="AN38"/>
  <c r="AO47"/>
  <c r="W12" i="29" s="1"/>
  <c r="W86" s="1"/>
  <c r="X56" i="13"/>
  <c r="Y60"/>
  <c r="AT65" l="1"/>
  <c r="AP67"/>
  <c r="AB12" i="25"/>
  <c r="C10" i="33"/>
  <c r="V15" i="35"/>
  <c r="W15" s="1"/>
  <c r="G14" i="36" s="1"/>
  <c r="W88" i="29"/>
  <c r="AD22" i="23"/>
  <c r="F19" i="34"/>
  <c r="H19" s="1"/>
  <c r="L19" s="1"/>
  <c r="Z19" i="23"/>
  <c r="AD19" s="1"/>
  <c r="AG19"/>
  <c r="AH19" s="1"/>
  <c r="AA12" i="31"/>
  <c r="AD12" s="1"/>
  <c r="AP60" i="13"/>
  <c r="O12" i="31"/>
  <c r="O86" s="1"/>
  <c r="AW60" i="13"/>
  <c r="AX60" s="1"/>
  <c r="N12" i="30"/>
  <c r="N86" s="1"/>
  <c r="P17" i="23"/>
  <c r="AS56" i="13"/>
  <c r="AV56" s="1"/>
  <c r="V12" i="28"/>
  <c r="V86" s="1"/>
  <c r="X15" i="23"/>
  <c r="Y15" s="1"/>
  <c r="G15" i="34" s="1"/>
  <c r="H22"/>
  <c r="AC18" i="23"/>
  <c r="AF18" s="1"/>
  <c r="Q18"/>
  <c r="X47" i="13"/>
  <c r="Y56"/>
  <c r="AN30"/>
  <c r="AO38"/>
  <c r="W12" i="28" s="1"/>
  <c r="W86" s="1"/>
  <c r="AE12" i="32"/>
  <c r="AF12" s="1"/>
  <c r="X12"/>
  <c r="AT60" i="13" l="1"/>
  <c r="N12" i="29"/>
  <c r="N86" s="1"/>
  <c r="P16" i="23"/>
  <c r="AS47" i="13"/>
  <c r="AV47" s="1"/>
  <c r="AP56"/>
  <c r="AW56"/>
  <c r="AX56" s="1"/>
  <c r="O12" i="30"/>
  <c r="O86" s="1"/>
  <c r="F18" i="34"/>
  <c r="H18" s="1"/>
  <c r="L18" s="1"/>
  <c r="Z18" i="23"/>
  <c r="AD18" s="1"/>
  <c r="AG18"/>
  <c r="AH18" s="1"/>
  <c r="L22" i="34"/>
  <c r="AA12" i="30"/>
  <c r="AD12" s="1"/>
  <c r="AE86" i="31"/>
  <c r="AE12"/>
  <c r="AF12" s="1"/>
  <c r="X12"/>
  <c r="X86" s="1"/>
  <c r="V12" i="27"/>
  <c r="V86" s="1"/>
  <c r="X14" i="23"/>
  <c r="Y14" s="1"/>
  <c r="G14" i="34" s="1"/>
  <c r="V14" i="35"/>
  <c r="W14" s="1"/>
  <c r="G13" i="36" s="1"/>
  <c r="W88" i="28"/>
  <c r="AC17" i="23"/>
  <c r="AF17" s="1"/>
  <c r="Q17"/>
  <c r="N18" i="35"/>
  <c r="O88" i="31"/>
  <c r="AD86"/>
  <c r="AN23" i="13"/>
  <c r="AO30"/>
  <c r="W12" i="27" s="1"/>
  <c r="W86" s="1"/>
  <c r="X38" i="13"/>
  <c r="Y47"/>
  <c r="J9" i="33"/>
  <c r="AB12" i="32"/>
  <c r="AT56" i="13" l="1"/>
  <c r="AP58"/>
  <c r="V11" i="26"/>
  <c r="V85" s="1"/>
  <c r="X13" i="23"/>
  <c r="Y13" s="1"/>
  <c r="G13" i="34" s="1"/>
  <c r="F17"/>
  <c r="H17" s="1"/>
  <c r="L17" s="1"/>
  <c r="Z17" i="23"/>
  <c r="AD17" s="1"/>
  <c r="AG17"/>
  <c r="AH17" s="1"/>
  <c r="AB86" i="31"/>
  <c r="I9" i="33"/>
  <c r="I83" s="1"/>
  <c r="AB12" i="31"/>
  <c r="N16" i="35"/>
  <c r="AA86" i="30"/>
  <c r="AD86" s="1"/>
  <c r="O88"/>
  <c r="AA12" i="29"/>
  <c r="AD12" s="1"/>
  <c r="N12" i="28"/>
  <c r="N86" s="1"/>
  <c r="P15" i="23"/>
  <c r="AS38" i="13"/>
  <c r="AV38" s="1"/>
  <c r="AP47"/>
  <c r="O12" i="29"/>
  <c r="O86" s="1"/>
  <c r="AW47" i="13"/>
  <c r="AX47" s="1"/>
  <c r="AA18" i="35"/>
  <c r="O18"/>
  <c r="V13"/>
  <c r="W13" s="1"/>
  <c r="G12" i="36" s="1"/>
  <c r="W88" i="27"/>
  <c r="AE86" i="30"/>
  <c r="X12"/>
  <c r="X86" s="1"/>
  <c r="AE12"/>
  <c r="AF12" s="1"/>
  <c r="AC16" i="23"/>
  <c r="AF16" s="1"/>
  <c r="Q16"/>
  <c r="X30" i="13"/>
  <c r="Y38"/>
  <c r="AN12"/>
  <c r="AN11" s="1"/>
  <c r="AO23"/>
  <c r="W11" i="26" s="1"/>
  <c r="W85" s="1"/>
  <c r="AT47" i="13" l="1"/>
  <c r="AP49"/>
  <c r="X12" i="23"/>
  <c r="X11" s="1"/>
  <c r="AN8028" i="13"/>
  <c r="AP38"/>
  <c r="AW38"/>
  <c r="AX38" s="1"/>
  <c r="O12" i="28"/>
  <c r="O86" s="1"/>
  <c r="AB86" i="30"/>
  <c r="AB12"/>
  <c r="H9" i="33"/>
  <c r="H83" s="1"/>
  <c r="X18" i="35"/>
  <c r="AB18" s="1"/>
  <c r="F19" i="36"/>
  <c r="AE18" i="35"/>
  <c r="AC15" i="23"/>
  <c r="AF15" s="1"/>
  <c r="Q15"/>
  <c r="AA16" i="35"/>
  <c r="O16"/>
  <c r="V12"/>
  <c r="W12" s="1"/>
  <c r="G11" i="36" s="1"/>
  <c r="W87" i="26"/>
  <c r="V11" i="25"/>
  <c r="V85" s="1"/>
  <c r="N12" i="27"/>
  <c r="N86" s="1"/>
  <c r="P14" i="23"/>
  <c r="AS30" i="13"/>
  <c r="AV30" s="1"/>
  <c r="F16" i="34"/>
  <c r="H16" s="1"/>
  <c r="L16" s="1"/>
  <c r="Z16" i="23"/>
  <c r="AD16" s="1"/>
  <c r="AG16"/>
  <c r="AH16" s="1"/>
  <c r="AG18" i="35"/>
  <c r="AD18"/>
  <c r="X12" i="29"/>
  <c r="X86" s="1"/>
  <c r="AE12"/>
  <c r="AF12" s="1"/>
  <c r="AE86"/>
  <c r="AA12" i="28"/>
  <c r="AD12" s="1"/>
  <c r="N15" i="35"/>
  <c r="O88" i="29"/>
  <c r="AA86"/>
  <c r="AD86" s="1"/>
  <c r="X23" i="13"/>
  <c r="Y30"/>
  <c r="AT38" l="1"/>
  <c r="AP40"/>
  <c r="AF18" i="35"/>
  <c r="N11" i="26"/>
  <c r="N85" s="1"/>
  <c r="P13" i="23"/>
  <c r="AS23" i="13"/>
  <c r="AV23" s="1"/>
  <c r="G9" i="33"/>
  <c r="G83" s="1"/>
  <c r="AB12" i="29"/>
  <c r="AB86"/>
  <c r="AA12" i="27"/>
  <c r="AD12" s="1"/>
  <c r="AE16" i="35"/>
  <c r="X16"/>
  <c r="AB16" s="1"/>
  <c r="F15" i="36"/>
  <c r="F15" i="34"/>
  <c r="H15" s="1"/>
  <c r="L15" s="1"/>
  <c r="Z15" i="23"/>
  <c r="AD15" s="1"/>
  <c r="AG15"/>
  <c r="AH15" s="1"/>
  <c r="AE12" i="28"/>
  <c r="AF12" s="1"/>
  <c r="X12"/>
  <c r="X86" s="1"/>
  <c r="AE86"/>
  <c r="V83" i="32"/>
  <c r="V86" s="1"/>
  <c r="X729" i="23"/>
  <c r="AO8028" i="13"/>
  <c r="W83" i="32" s="1"/>
  <c r="W86" s="1"/>
  <c r="AP30" i="13"/>
  <c r="AW30"/>
  <c r="AX30" s="1"/>
  <c r="O12" i="27"/>
  <c r="O86" s="1"/>
  <c r="AA15" i="35"/>
  <c r="O15"/>
  <c r="N14"/>
  <c r="AA86" i="28"/>
  <c r="AD86" s="1"/>
  <c r="O88"/>
  <c r="Q14" i="23"/>
  <c r="AC14"/>
  <c r="AF14" s="1"/>
  <c r="AG16" i="35"/>
  <c r="AD16"/>
  <c r="H19" i="36"/>
  <c r="L19" s="1"/>
  <c r="J19"/>
  <c r="AN7995" i="13"/>
  <c r="AN8182" s="1"/>
  <c r="X12"/>
  <c r="X11" s="1"/>
  <c r="Y23"/>
  <c r="AT30" l="1"/>
  <c r="AP32"/>
  <c r="V11" i="35"/>
  <c r="V17" s="1"/>
  <c r="P12" i="23"/>
  <c r="P11" s="1"/>
  <c r="AF16" i="35"/>
  <c r="X8028" i="13"/>
  <c r="Y11"/>
  <c r="AW23"/>
  <c r="AX23" s="1"/>
  <c r="O11" i="26"/>
  <c r="O14" i="35"/>
  <c r="AA14"/>
  <c r="AG15"/>
  <c r="AD15"/>
  <c r="X721" i="23"/>
  <c r="X741" s="1"/>
  <c r="Y729"/>
  <c r="G729" i="34" s="1"/>
  <c r="G721" s="1"/>
  <c r="J15" i="36"/>
  <c r="H15"/>
  <c r="L15" s="1"/>
  <c r="N13" i="35"/>
  <c r="O88" i="27"/>
  <c r="AA86"/>
  <c r="AD86" s="1"/>
  <c r="AA11" i="26"/>
  <c r="AD11" s="1"/>
  <c r="N11" i="25"/>
  <c r="N85" s="1"/>
  <c r="AG14" i="23"/>
  <c r="AH14" s="1"/>
  <c r="F14" i="34"/>
  <c r="H14" s="1"/>
  <c r="L14" s="1"/>
  <c r="Z14" i="23"/>
  <c r="AD14" s="1"/>
  <c r="F14" i="36"/>
  <c r="AE15" i="35"/>
  <c r="X15"/>
  <c r="AB15" s="1"/>
  <c r="AE86" i="27"/>
  <c r="AE12"/>
  <c r="AF12" s="1"/>
  <c r="X12"/>
  <c r="X86" s="1"/>
  <c r="V19" i="35"/>
  <c r="W19" s="1"/>
  <c r="G20" i="36" s="1"/>
  <c r="W88" i="32"/>
  <c r="F9" i="33"/>
  <c r="F83" s="1"/>
  <c r="AB12" i="28"/>
  <c r="AB86"/>
  <c r="AC13" i="23"/>
  <c r="AF13" s="1"/>
  <c r="Q13"/>
  <c r="Y12" i="13"/>
  <c r="AP23"/>
  <c r="AP25" s="1"/>
  <c r="Q12" i="23" l="1"/>
  <c r="O11" i="25"/>
  <c r="O85" s="1"/>
  <c r="F13" i="34"/>
  <c r="H13" s="1"/>
  <c r="L13" s="1"/>
  <c r="Z13" i="23"/>
  <c r="AD13" s="1"/>
  <c r="AG13"/>
  <c r="AH13" s="1"/>
  <c r="J14" i="36"/>
  <c r="H14"/>
  <c r="L14" s="1"/>
  <c r="AA13" i="35"/>
  <c r="O13"/>
  <c r="Y721" i="23"/>
  <c r="X14" i="35"/>
  <c r="AB14" s="1"/>
  <c r="F13" i="36"/>
  <c r="AE14" i="35"/>
  <c r="N83" i="32"/>
  <c r="N86" s="1"/>
  <c r="P729" i="23"/>
  <c r="Y8028" i="13"/>
  <c r="AS8028"/>
  <c r="AV8028" s="1"/>
  <c r="AT23"/>
  <c r="E9" i="33"/>
  <c r="E83" s="1"/>
  <c r="AB12" i="27"/>
  <c r="AB86"/>
  <c r="N12" i="35"/>
  <c r="AD14"/>
  <c r="AG14"/>
  <c r="X11" i="26"/>
  <c r="AE11"/>
  <c r="AF11" s="1"/>
  <c r="AF15" i="35"/>
  <c r="Q11" i="23"/>
  <c r="V20" i="35"/>
  <c r="X7995" i="13"/>
  <c r="X8182" s="1"/>
  <c r="N11" i="35"/>
  <c r="O87" i="25"/>
  <c r="AF14" i="35" l="1"/>
  <c r="F12" i="34"/>
  <c r="F11" s="1"/>
  <c r="AB11" i="26"/>
  <c r="D9" i="33"/>
  <c r="O83" i="32"/>
  <c r="O86" s="1"/>
  <c r="AP8028" i="13"/>
  <c r="AT8028" s="1"/>
  <c r="AW8028"/>
  <c r="AW7995" s="1"/>
  <c r="AA83" i="32"/>
  <c r="AD83" s="1"/>
  <c r="J13" i="36"/>
  <c r="H13"/>
  <c r="L13" s="1"/>
  <c r="AE13" i="35"/>
  <c r="X13"/>
  <c r="AB13" s="1"/>
  <c r="F12" i="36"/>
  <c r="AV7995" i="13"/>
  <c r="P721" i="23"/>
  <c r="Q729"/>
  <c r="AC729"/>
  <c r="AF729" s="1"/>
  <c r="AG13" i="35"/>
  <c r="AD13"/>
  <c r="N17"/>
  <c r="O11"/>
  <c r="AC721" i="23" l="1"/>
  <c r="P741"/>
  <c r="AX8028" i="13"/>
  <c r="AX7995" s="1"/>
  <c r="AP7995"/>
  <c r="AF13" i="35"/>
  <c r="F729" i="34"/>
  <c r="AG729" i="23"/>
  <c r="Z729"/>
  <c r="J12" i="36"/>
  <c r="H12"/>
  <c r="L12" s="1"/>
  <c r="Q721" i="23"/>
  <c r="N19" i="35"/>
  <c r="N20" s="1"/>
  <c r="AA86" i="32"/>
  <c r="AD86" s="1"/>
  <c r="O88"/>
  <c r="X83"/>
  <c r="X86" s="1"/>
  <c r="AE83"/>
  <c r="AF83" s="1"/>
  <c r="AE86"/>
  <c r="F10" i="36"/>
  <c r="AF86" i="32" l="1"/>
  <c r="J80" i="33"/>
  <c r="AB83" i="32"/>
  <c r="AB86"/>
  <c r="AH729" i="23"/>
  <c r="AH721" s="1"/>
  <c r="AA19" i="35"/>
  <c r="O19"/>
  <c r="AD729" i="23"/>
  <c r="AD721" s="1"/>
  <c r="Z721"/>
  <c r="H729" i="34"/>
  <c r="F721"/>
  <c r="K80" i="33" l="1"/>
  <c r="J83"/>
  <c r="X19" i="35"/>
  <c r="AB19" s="1"/>
  <c r="AE19"/>
  <c r="F20" i="36"/>
  <c r="L729" i="34"/>
  <c r="H721"/>
  <c r="AG19" i="35"/>
  <c r="AD19"/>
  <c r="AF19" l="1"/>
  <c r="L721" i="34"/>
  <c r="H20" i="36"/>
  <c r="L20" s="1"/>
  <c r="J20"/>
  <c r="P80" i="33"/>
  <c r="F8028" i="13"/>
  <c r="F729" i="23" s="1"/>
  <c r="F8025" i="13"/>
  <c r="F8022"/>
  <c r="F8018"/>
  <c r="F8014"/>
  <c r="F731" i="23" s="1"/>
  <c r="F8010" i="13"/>
  <c r="F8006"/>
  <c r="F7996"/>
  <c r="F7980"/>
  <c r="F719" i="23" s="1"/>
  <c r="F7965" i="13"/>
  <c r="F7961"/>
  <c r="F7957"/>
  <c r="F7921"/>
  <c r="F7873"/>
  <c r="F7869"/>
  <c r="F7854"/>
  <c r="F709" i="23" s="1"/>
  <c r="F7846" i="13"/>
  <c r="F7841"/>
  <c r="F7837"/>
  <c r="F7831"/>
  <c r="F7822"/>
  <c r="F7808"/>
  <c r="F7801"/>
  <c r="F7788"/>
  <c r="F7779"/>
  <c r="F7776"/>
  <c r="F7765"/>
  <c r="F7761"/>
  <c r="F7757"/>
  <c r="F7706"/>
  <c r="F7702"/>
  <c r="F689" i="23"/>
  <c r="F7673" i="13"/>
  <c r="F7664"/>
  <c r="F7659"/>
  <c r="F7648"/>
  <c r="F7623"/>
  <c r="F7553"/>
  <c r="F7541"/>
  <c r="F679" i="23" s="1"/>
  <c r="F7533" i="13"/>
  <c r="F7530"/>
  <c r="F7505"/>
  <c r="F7502"/>
  <c r="F7491"/>
  <c r="F7432"/>
  <c r="F7428"/>
  <c r="F7414"/>
  <c r="F669" i="23" s="1"/>
  <c r="F7410" i="13"/>
  <c r="F7407"/>
  <c r="F7404"/>
  <c r="F7401"/>
  <c r="F7397"/>
  <c r="F7360"/>
  <c r="F7357"/>
  <c r="F7348"/>
  <c r="F659" i="23" s="1"/>
  <c r="F7343" i="13"/>
  <c r="F7340"/>
  <c r="F7335"/>
  <c r="F7332"/>
  <c r="F7327"/>
  <c r="F7321"/>
  <c r="F7318"/>
  <c r="F7307"/>
  <c r="F649" i="23" s="1"/>
  <c r="F7303" i="13"/>
  <c r="F7300"/>
  <c r="F7296"/>
  <c r="F7292"/>
  <c r="F7288"/>
  <c r="F7231"/>
  <c r="F7228"/>
  <c r="F7219"/>
  <c r="F639" i="23" s="1"/>
  <c r="F7215" i="13"/>
  <c r="F7212"/>
  <c r="F7209"/>
  <c r="F7206"/>
  <c r="F7202"/>
  <c r="F7185"/>
  <c r="F7181"/>
  <c r="F7172"/>
  <c r="F629" i="23" s="1"/>
  <c r="F7168" i="13"/>
  <c r="F7165"/>
  <c r="F7162"/>
  <c r="F7159"/>
  <c r="F7155"/>
  <c r="F7135"/>
  <c r="F7131"/>
  <c r="F7124"/>
  <c r="F619" i="23" s="1"/>
  <c r="F7121" i="13"/>
  <c r="F7118"/>
  <c r="F7115"/>
  <c r="F7112"/>
  <c r="F7109"/>
  <c r="F7075"/>
  <c r="F7071"/>
  <c r="F7061"/>
  <c r="F609" i="23" s="1"/>
  <c r="F7057" i="13"/>
  <c r="F7054"/>
  <c r="F7051"/>
  <c r="F7048"/>
  <c r="F7044"/>
  <c r="F7026"/>
  <c r="F7014"/>
  <c r="F599" i="23" s="1"/>
  <c r="F7022" i="13"/>
  <c r="F7011"/>
  <c r="F7008"/>
  <c r="F7005"/>
  <c r="F7002"/>
  <c r="F6998"/>
  <c r="F6975"/>
  <c r="F6972"/>
  <c r="F6958"/>
  <c r="F589" i="23" s="1"/>
  <c r="F6955" i="13"/>
  <c r="F6952"/>
  <c r="F6949"/>
  <c r="F6945"/>
  <c r="F6900"/>
  <c r="F6889"/>
  <c r="F6879"/>
  <c r="F579" i="23" s="1"/>
  <c r="F6876" i="13"/>
  <c r="F6873"/>
  <c r="F6870"/>
  <c r="F6866"/>
  <c r="F6817"/>
  <c r="F6810"/>
  <c r="F6800"/>
  <c r="F569" i="23" s="1"/>
  <c r="F6797" i="13"/>
  <c r="F6794"/>
  <c r="F6791"/>
  <c r="F6788"/>
  <c r="F6784"/>
  <c r="F6755"/>
  <c r="F6746"/>
  <c r="F6735"/>
  <c r="F559" i="23" s="1"/>
  <c r="F6732" i="13"/>
  <c r="F6729"/>
  <c r="F6726"/>
  <c r="F6723"/>
  <c r="F6719"/>
  <c r="F6692"/>
  <c r="F6688"/>
  <c r="F6673"/>
  <c r="F549" i="23" s="1"/>
  <c r="F6670" i="13"/>
  <c r="F6607"/>
  <c r="F6603"/>
  <c r="F6594"/>
  <c r="F539" i="23" s="1"/>
  <c r="F6590" i="13"/>
  <c r="F6578"/>
  <c r="F6566"/>
  <c r="F6548"/>
  <c r="F6511"/>
  <c r="F6497"/>
  <c r="F529" i="23" s="1"/>
  <c r="F6493" i="13"/>
  <c r="F6490"/>
  <c r="F6487"/>
  <c r="F6483"/>
  <c r="F6479"/>
  <c r="F6438"/>
  <c r="F6434"/>
  <c r="F6423"/>
  <c r="F519" i="23" s="1"/>
  <c r="F6420" i="13"/>
  <c r="F6417"/>
  <c r="F6414"/>
  <c r="F6411"/>
  <c r="F6407"/>
  <c r="F6385"/>
  <c r="F6374"/>
  <c r="F6365"/>
  <c r="F6362"/>
  <c r="F6359"/>
  <c r="F6356"/>
  <c r="F6353"/>
  <c r="F6339"/>
  <c r="F6313"/>
  <c r="F6310"/>
  <c r="F6297"/>
  <c r="F499" i="23" s="1"/>
  <c r="F6293" i="13"/>
  <c r="F6290"/>
  <c r="F6287"/>
  <c r="F6284"/>
  <c r="F6280"/>
  <c r="F6227"/>
  <c r="F6223"/>
  <c r="F6213"/>
  <c r="F489" i="23" s="1"/>
  <c r="F6210" i="13"/>
  <c r="F6207"/>
  <c r="F6204"/>
  <c r="F6201"/>
  <c r="F6198"/>
  <c r="F6179"/>
  <c r="F6175"/>
  <c r="F6163"/>
  <c r="F479" i="23" s="1"/>
  <c r="F6160" i="13"/>
  <c r="F6157"/>
  <c r="F6154"/>
  <c r="F6151"/>
  <c r="F6147"/>
  <c r="F6112"/>
  <c r="F6104"/>
  <c r="F6095"/>
  <c r="F469" i="23" s="1"/>
  <c r="F6092" i="13"/>
  <c r="F6089"/>
  <c r="F6086"/>
  <c r="F6083"/>
  <c r="F6079"/>
  <c r="F6045"/>
  <c r="F6041"/>
  <c r="F6030"/>
  <c r="F459" i="23" s="1"/>
  <c r="F6027" i="13"/>
  <c r="F6024"/>
  <c r="F6020"/>
  <c r="F6017"/>
  <c r="F6013"/>
  <c r="F5982"/>
  <c r="F5978"/>
  <c r="F5965"/>
  <c r="F449" i="23" s="1"/>
  <c r="F5962" i="13"/>
  <c r="F5959"/>
  <c r="F5956"/>
  <c r="F5952"/>
  <c r="F5949"/>
  <c r="F5906"/>
  <c r="F5897"/>
  <c r="F5884"/>
  <c r="F439" i="23" s="1"/>
  <c r="F5881" i="13"/>
  <c r="F5878"/>
  <c r="F5874"/>
  <c r="F5870"/>
  <c r="F5866"/>
  <c r="F5835"/>
  <c r="F5832"/>
  <c r="F5823"/>
  <c r="F429" i="23" s="1"/>
  <c r="F5820" i="13"/>
  <c r="F5817"/>
  <c r="F5814"/>
  <c r="F5811"/>
  <c r="F5808"/>
  <c r="F5788"/>
  <c r="F5784"/>
  <c r="F5772"/>
  <c r="F419" i="23" s="1"/>
  <c r="F5769" i="13"/>
  <c r="F5766"/>
  <c r="F5763"/>
  <c r="F5760"/>
  <c r="F5699"/>
  <c r="F5688"/>
  <c r="F5678"/>
  <c r="F409" i="23" s="1"/>
  <c r="F5674" i="13"/>
  <c r="F5671"/>
  <c r="F5668"/>
  <c r="F5661"/>
  <c r="F5627"/>
  <c r="F5624"/>
  <c r="F5614"/>
  <c r="F399" i="23" s="1"/>
  <c r="F5610" i="13"/>
  <c r="F5607"/>
  <c r="F5604"/>
  <c r="F5600"/>
  <c r="F5596"/>
  <c r="F5567"/>
  <c r="F5564"/>
  <c r="F5554"/>
  <c r="F389" i="23" s="1"/>
  <c r="F5551" i="13"/>
  <c r="F5548"/>
  <c r="F5545"/>
  <c r="F5541"/>
  <c r="F5532"/>
  <c r="F5502"/>
  <c r="F5499"/>
  <c r="F5489"/>
  <c r="F379" i="23" s="1"/>
  <c r="F5485" i="13"/>
  <c r="F5482"/>
  <c r="F5479"/>
  <c r="F5475"/>
  <c r="F5471"/>
  <c r="F5447"/>
  <c r="F5437"/>
  <c r="F369" i="23" s="1"/>
  <c r="F5433" i="13"/>
  <c r="F5430"/>
  <c r="F5427"/>
  <c r="F5423"/>
  <c r="F365" i="23" s="1"/>
  <c r="F5419" i="13"/>
  <c r="F5368"/>
  <c r="F5356"/>
  <c r="F359" i="23" s="1"/>
  <c r="F5351" i="13"/>
  <c r="F5348"/>
  <c r="F5345"/>
  <c r="F5341"/>
  <c r="F5337"/>
  <c r="F5312"/>
  <c r="F5303"/>
  <c r="F349" i="23" s="1"/>
  <c r="F5300" i="13"/>
  <c r="F5297"/>
  <c r="F5294"/>
  <c r="F5290"/>
  <c r="F5279"/>
  <c r="F5238"/>
  <c r="F5229"/>
  <c r="F339" i="23" s="1"/>
  <c r="F5226" i="13"/>
  <c r="F5223"/>
  <c r="F5220"/>
  <c r="F5216"/>
  <c r="F5212"/>
  <c r="F5190"/>
  <c r="F5187"/>
  <c r="F5177"/>
  <c r="F329" i="23" s="1"/>
  <c r="F5174" i="13"/>
  <c r="F328" i="23" s="1"/>
  <c r="F5171" i="13"/>
  <c r="F5168"/>
  <c r="F5164"/>
  <c r="F5152"/>
  <c r="F5129"/>
  <c r="F5126"/>
  <c r="F5117"/>
  <c r="F319" i="23" s="1"/>
  <c r="F5113" i="13"/>
  <c r="F5110"/>
  <c r="F5107"/>
  <c r="F5103"/>
  <c r="F5099"/>
  <c r="F5061"/>
  <c r="F5052"/>
  <c r="F5048"/>
  <c r="F5045"/>
  <c r="F5042"/>
  <c r="F5038"/>
  <c r="F5034"/>
  <c r="F4996"/>
  <c r="F4981"/>
  <c r="F299" i="23" s="1"/>
  <c r="F4977" i="13"/>
  <c r="F4974"/>
  <c r="F4971"/>
  <c r="F4967"/>
  <c r="F4963"/>
  <c r="F4912"/>
  <c r="F4895"/>
  <c r="F289" i="23" s="1"/>
  <c r="F4891" i="13"/>
  <c r="F4888"/>
  <c r="F4885"/>
  <c r="F4874"/>
  <c r="F4859"/>
  <c r="F4828"/>
  <c r="F4825"/>
  <c r="F4817"/>
  <c r="F279" i="23" s="1"/>
  <c r="F4814" i="13"/>
  <c r="F4811"/>
  <c r="F4808"/>
  <c r="F4804"/>
  <c r="F4801"/>
  <c r="F4767"/>
  <c r="F4764"/>
  <c r="F4749"/>
  <c r="F269" i="23" s="1"/>
  <c r="F4745" i="13"/>
  <c r="F4742"/>
  <c r="F4739"/>
  <c r="F4735"/>
  <c r="F4723"/>
  <c r="F4686"/>
  <c r="F4678"/>
  <c r="F4668"/>
  <c r="F259" i="23" s="1"/>
  <c r="F4664" i="13"/>
  <c r="F4661"/>
  <c r="F4658"/>
  <c r="F4654"/>
  <c r="F4650"/>
  <c r="F4622"/>
  <c r="F4618"/>
  <c r="F4607"/>
  <c r="F249" i="23" s="1"/>
  <c r="F4604" i="13"/>
  <c r="F4601"/>
  <c r="F4598"/>
  <c r="F4594"/>
  <c r="F4575"/>
  <c r="F4553"/>
  <c r="F4550"/>
  <c r="F4540"/>
  <c r="F239" i="23" s="1"/>
  <c r="F4536" i="13"/>
  <c r="F4533"/>
  <c r="F4530"/>
  <c r="F4526"/>
  <c r="F4522"/>
  <c r="F4497"/>
  <c r="F4494"/>
  <c r="F4484"/>
  <c r="F4480"/>
  <c r="F4477"/>
  <c r="F4474"/>
  <c r="F4469"/>
  <c r="F4465"/>
  <c r="F4441"/>
  <c r="F4429"/>
  <c r="F219" i="23" s="1"/>
  <c r="F4425" i="13"/>
  <c r="F4422"/>
  <c r="F4419"/>
  <c r="F4416"/>
  <c r="F4413"/>
  <c r="F4374"/>
  <c r="F4371"/>
  <c r="F4356"/>
  <c r="F4353"/>
  <c r="F4350"/>
  <c r="F4347"/>
  <c r="F4327"/>
  <c r="F4228"/>
  <c r="F4225"/>
  <c r="F4214"/>
  <c r="F4211"/>
  <c r="F4208"/>
  <c r="F4195"/>
  <c r="F4192"/>
  <c r="F4189"/>
  <c r="F4130"/>
  <c r="F4127"/>
  <c r="F4118"/>
  <c r="F189" i="23" s="1"/>
  <c r="F4093" i="13"/>
  <c r="F4089"/>
  <c r="F4085"/>
  <c r="F4075"/>
  <c r="F4045"/>
  <c r="F3967"/>
  <c r="F3958"/>
  <c r="F3940"/>
  <c r="F3937"/>
  <c r="F3934"/>
  <c r="F3915"/>
  <c r="F3912"/>
  <c r="F3895"/>
  <c r="F3741"/>
  <c r="F3738"/>
  <c r="F3730"/>
  <c r="F3712"/>
  <c r="F3635"/>
  <c r="F3196"/>
  <c r="F3192"/>
  <c r="F3182"/>
  <c r="F159" i="23" s="1"/>
  <c r="F3178" i="13"/>
  <c r="F3174"/>
  <c r="F3170"/>
  <c r="F3166"/>
  <c r="F3162"/>
  <c r="F3145"/>
  <c r="F3142"/>
  <c r="F3134"/>
  <c r="F3130"/>
  <c r="F3127"/>
  <c r="F3104"/>
  <c r="F3099"/>
  <c r="F3089"/>
  <c r="F3044"/>
  <c r="F3041"/>
  <c r="F3022"/>
  <c r="F3008"/>
  <c r="F3004"/>
  <c r="F2994"/>
  <c r="F2991"/>
  <c r="F2947"/>
  <c r="F2848"/>
  <c r="F2845"/>
  <c r="F2842"/>
  <c r="F2833"/>
  <c r="F2694"/>
  <c r="F2677"/>
  <c r="F2663"/>
  <c r="F2638"/>
  <c r="F2635"/>
  <c r="F2631"/>
  <c r="F2620"/>
  <c r="F2602"/>
  <c r="F2506"/>
  <c r="F2503"/>
  <c r="F109" i="23"/>
  <c r="F2468" i="13"/>
  <c r="F2465"/>
  <c r="F2453"/>
  <c r="F2449"/>
  <c r="F2445"/>
  <c r="F2269"/>
  <c r="F2265"/>
  <c r="F2247"/>
  <c r="F2235"/>
  <c r="F2232"/>
  <c r="F2229"/>
  <c r="F2224"/>
  <c r="F2205"/>
  <c r="F2113"/>
  <c r="F2103"/>
  <c r="F2089"/>
  <c r="F2086"/>
  <c r="F2082"/>
  <c r="F2046"/>
  <c r="F1928"/>
  <c r="F1897"/>
  <c r="F1891"/>
  <c r="F1888"/>
  <c r="F1885"/>
  <c r="F1881"/>
  <c r="F1835"/>
  <c r="F1726"/>
  <c r="F1723"/>
  <c r="F1714"/>
  <c r="F1709"/>
  <c r="F1706"/>
  <c r="F1701"/>
  <c r="F1697"/>
  <c r="F1598"/>
  <c r="F1585"/>
  <c r="F1580"/>
  <c r="F1577"/>
  <c r="F1554"/>
  <c r="F1551"/>
  <c r="F1539"/>
  <c r="F1485"/>
  <c r="F1414"/>
  <c r="F1371"/>
  <c r="F1363"/>
  <c r="F1026"/>
  <c r="F907"/>
  <c r="F695"/>
  <c r="F657"/>
  <c r="F622"/>
  <c r="F619"/>
  <c r="F563"/>
  <c r="F125"/>
  <c r="F122"/>
  <c r="F116"/>
  <c r="F112"/>
  <c r="F109"/>
  <c r="F105"/>
  <c r="F95"/>
  <c r="F87"/>
  <c r="F65"/>
  <c r="F60"/>
  <c r="F30"/>
  <c r="D12" i="27" s="1"/>
  <c r="F13" i="23"/>
  <c r="F12" i="13"/>
  <c r="F12" i="23" s="1"/>
  <c r="F656" i="13" l="1"/>
  <c r="D83" i="32"/>
  <c r="D47" i="28"/>
  <c r="D65" i="32"/>
  <c r="D48"/>
  <c r="D74"/>
  <c r="D56"/>
  <c r="D39"/>
  <c r="D78"/>
  <c r="D69"/>
  <c r="D60"/>
  <c r="D52"/>
  <c r="D44"/>
  <c r="D35"/>
  <c r="D81"/>
  <c r="D76"/>
  <c r="D72"/>
  <c r="D67"/>
  <c r="D63"/>
  <c r="D58"/>
  <c r="D54"/>
  <c r="D50"/>
  <c r="D46"/>
  <c r="D42"/>
  <c r="D37"/>
  <c r="D32"/>
  <c r="D82"/>
  <c r="D79"/>
  <c r="D77"/>
  <c r="D75"/>
  <c r="D73"/>
  <c r="D71"/>
  <c r="D68"/>
  <c r="D66"/>
  <c r="D64"/>
  <c r="D62"/>
  <c r="D59"/>
  <c r="D57"/>
  <c r="D55"/>
  <c r="D53"/>
  <c r="D51"/>
  <c r="D49"/>
  <c r="D47"/>
  <c r="D45"/>
  <c r="D43"/>
  <c r="D40"/>
  <c r="D38"/>
  <c r="D36"/>
  <c r="D34"/>
  <c r="D29"/>
  <c r="D26"/>
  <c r="D70"/>
  <c r="D21"/>
  <c r="F7995" i="13"/>
  <c r="F14" i="23"/>
  <c r="D11" i="25"/>
  <c r="D11" i="26"/>
  <c r="D12"/>
  <c r="F23" i="23"/>
  <c r="D13" i="28"/>
  <c r="F25" i="23"/>
  <c r="D13" i="30"/>
  <c r="F27" i="23"/>
  <c r="D13" i="32"/>
  <c r="F29" i="23"/>
  <c r="D15" i="28"/>
  <c r="F45" i="23"/>
  <c r="D15" i="30"/>
  <c r="F47" i="23"/>
  <c r="D15" i="26"/>
  <c r="F53" i="23"/>
  <c r="D16" i="28"/>
  <c r="F55" i="23"/>
  <c r="D16" i="30"/>
  <c r="F57" i="23"/>
  <c r="D16" i="32"/>
  <c r="F59" i="23"/>
  <c r="D12" i="29"/>
  <c r="F16" i="23"/>
  <c r="D12" i="31"/>
  <c r="F18" i="23"/>
  <c r="D12" i="25"/>
  <c r="F22" i="23"/>
  <c r="D13" i="27"/>
  <c r="F24" i="23"/>
  <c r="D13" i="29"/>
  <c r="F26" i="23"/>
  <c r="D13" i="31"/>
  <c r="F28" i="23"/>
  <c r="F121" i="13"/>
  <c r="D13" i="25"/>
  <c r="F32" i="23"/>
  <c r="D14" i="27"/>
  <c r="F34" i="23"/>
  <c r="D14" i="29"/>
  <c r="F36" i="23"/>
  <c r="D14" i="31"/>
  <c r="F38" i="23"/>
  <c r="D14" i="25"/>
  <c r="F42" i="23"/>
  <c r="D15" i="27"/>
  <c r="F44" i="23"/>
  <c r="D15" i="29"/>
  <c r="F46" i="23"/>
  <c r="D15" i="31"/>
  <c r="F48" i="23"/>
  <c r="F1484" i="13"/>
  <c r="D15" i="25"/>
  <c r="F52" i="23"/>
  <c r="D16" i="27"/>
  <c r="F54" i="23"/>
  <c r="D16" i="29"/>
  <c r="F56" i="23"/>
  <c r="D16" i="31"/>
  <c r="F58" i="23"/>
  <c r="F1597" i="13"/>
  <c r="D16" i="25"/>
  <c r="F62" i="23"/>
  <c r="D17" i="27"/>
  <c r="F64" i="23"/>
  <c r="D17" i="29"/>
  <c r="F66" i="23"/>
  <c r="D17" i="31"/>
  <c r="F68" i="23"/>
  <c r="D17" i="25"/>
  <c r="F1722" i="13"/>
  <c r="F72" i="23"/>
  <c r="D18" i="27"/>
  <c r="F74" i="23"/>
  <c r="D18" i="29"/>
  <c r="F76" i="23"/>
  <c r="D18" i="31"/>
  <c r="F78" i="23"/>
  <c r="D18" i="25"/>
  <c r="F1919" i="13"/>
  <c r="F82" i="23"/>
  <c r="D19" i="27"/>
  <c r="F84" i="23"/>
  <c r="F11" i="13"/>
  <c r="F15" i="23"/>
  <c r="D12" i="28"/>
  <c r="F17" i="23"/>
  <c r="D12" i="30"/>
  <c r="D12" i="32"/>
  <c r="F19" i="23"/>
  <c r="D13" i="26"/>
  <c r="F33" i="23"/>
  <c r="D14" i="28"/>
  <c r="F35" i="23"/>
  <c r="D14" i="30"/>
  <c r="F37" i="23"/>
  <c r="D14" i="32"/>
  <c r="F39" i="23"/>
  <c r="D14" i="26"/>
  <c r="F43" i="23"/>
  <c r="D15" i="32"/>
  <c r="F49" i="23"/>
  <c r="D16" i="26"/>
  <c r="F63" i="23"/>
  <c r="D17" i="28"/>
  <c r="F65" i="23"/>
  <c r="D17" i="30"/>
  <c r="F67" i="23"/>
  <c r="D17" i="32"/>
  <c r="F69" i="23"/>
  <c r="D17" i="26"/>
  <c r="F73" i="23"/>
  <c r="D18" i="28"/>
  <c r="F75" i="23"/>
  <c r="D18" i="30"/>
  <c r="F77" i="23"/>
  <c r="D18" i="32"/>
  <c r="F79" i="23"/>
  <c r="D18" i="26"/>
  <c r="F83" i="23"/>
  <c r="D19" i="28"/>
  <c r="F85" i="23"/>
  <c r="D19" i="30"/>
  <c r="F87" i="23"/>
  <c r="D19" i="32"/>
  <c r="F89" i="23"/>
  <c r="D19" i="26"/>
  <c r="F93" i="23"/>
  <c r="D20" i="28"/>
  <c r="F95" i="23"/>
  <c r="D20" i="30"/>
  <c r="F97" i="23"/>
  <c r="D20" i="32"/>
  <c r="F99" i="23"/>
  <c r="D20" i="26"/>
  <c r="F103" i="23"/>
  <c r="D21" i="28"/>
  <c r="F105" i="23"/>
  <c r="D21" i="30"/>
  <c r="F107" i="23"/>
  <c r="D21" i="26"/>
  <c r="F113" i="23"/>
  <c r="D22" i="28"/>
  <c r="F115" i="23"/>
  <c r="D22" i="30"/>
  <c r="F117" i="23"/>
  <c r="D22" i="32"/>
  <c r="F119" i="23"/>
  <c r="D22" i="26"/>
  <c r="F123" i="23"/>
  <c r="D23" i="28"/>
  <c r="F125" i="23"/>
  <c r="D23" i="30"/>
  <c r="F127" i="23"/>
  <c r="D23" i="32"/>
  <c r="F129" i="23"/>
  <c r="D23" i="26"/>
  <c r="F133" i="23"/>
  <c r="D24" i="28"/>
  <c r="F135" i="23"/>
  <c r="D24" i="30"/>
  <c r="F137" i="23"/>
  <c r="D24" i="32"/>
  <c r="F139" i="23"/>
  <c r="D24" i="26"/>
  <c r="F143" i="23"/>
  <c r="D25" i="28"/>
  <c r="F145" i="23"/>
  <c r="D25" i="30"/>
  <c r="F147" i="23"/>
  <c r="D25" i="32"/>
  <c r="F149" i="23"/>
  <c r="D25" i="26"/>
  <c r="F153" i="23"/>
  <c r="D26" i="28"/>
  <c r="F155" i="23"/>
  <c r="D26" i="30"/>
  <c r="F157" i="23"/>
  <c r="D26" i="26"/>
  <c r="F163" i="23"/>
  <c r="D27" i="28"/>
  <c r="F165" i="23"/>
  <c r="D27" i="30"/>
  <c r="F167" i="23"/>
  <c r="D27" i="32"/>
  <c r="F169" i="23"/>
  <c r="D27" i="26"/>
  <c r="F173" i="23"/>
  <c r="D28" i="28"/>
  <c r="F175" i="23"/>
  <c r="D28" i="30"/>
  <c r="F177" i="23"/>
  <c r="D28" i="32"/>
  <c r="F179" i="23"/>
  <c r="F71" i="13"/>
  <c r="D28" i="26"/>
  <c r="F183" i="23"/>
  <c r="D29" i="28"/>
  <c r="F185" i="23"/>
  <c r="D29" i="30"/>
  <c r="F187" i="23"/>
  <c r="D29" i="26"/>
  <c r="F193" i="23"/>
  <c r="D30" i="28"/>
  <c r="F195" i="23"/>
  <c r="D30" i="30"/>
  <c r="F197" i="23"/>
  <c r="D30" i="32"/>
  <c r="F199" i="23"/>
  <c r="D30" i="26"/>
  <c r="F203" i="23"/>
  <c r="D31" i="28"/>
  <c r="F205" i="23"/>
  <c r="D31" i="30"/>
  <c r="F207" i="23"/>
  <c r="D31" i="32"/>
  <c r="F209" i="23"/>
  <c r="D31" i="26"/>
  <c r="F213" i="23"/>
  <c r="D32" i="28"/>
  <c r="F215" i="23"/>
  <c r="D32" i="30"/>
  <c r="F217" i="23"/>
  <c r="D32" i="26"/>
  <c r="F223" i="23"/>
  <c r="D33" i="28"/>
  <c r="F225" i="23"/>
  <c r="D33" i="30"/>
  <c r="F227" i="23"/>
  <c r="D33" i="32"/>
  <c r="F229" i="23"/>
  <c r="D33" i="26"/>
  <c r="F233" i="23"/>
  <c r="D34" i="28"/>
  <c r="F235" i="23"/>
  <c r="D34" i="30"/>
  <c r="F237" i="23"/>
  <c r="D34" i="26"/>
  <c r="F243" i="23"/>
  <c r="D35" i="28"/>
  <c r="F245" i="23"/>
  <c r="D35" i="30"/>
  <c r="F247" i="23"/>
  <c r="D35" i="26"/>
  <c r="F253" i="23"/>
  <c r="D36" i="28"/>
  <c r="F255" i="23"/>
  <c r="D36" i="30"/>
  <c r="F257" i="23"/>
  <c r="D36" i="26"/>
  <c r="F263" i="23"/>
  <c r="D37" i="28"/>
  <c r="F265" i="23"/>
  <c r="D37" i="30"/>
  <c r="F267" i="23"/>
  <c r="D37" i="26"/>
  <c r="F273" i="23"/>
  <c r="D38" i="28"/>
  <c r="F275" i="23"/>
  <c r="D38" i="30"/>
  <c r="F277" i="23"/>
  <c r="D38" i="26"/>
  <c r="F283" i="23"/>
  <c r="D39" i="28"/>
  <c r="F285" i="23"/>
  <c r="D39" i="30"/>
  <c r="F287" i="23"/>
  <c r="D39" i="26"/>
  <c r="F293" i="23"/>
  <c r="D40" i="28"/>
  <c r="F295" i="23"/>
  <c r="D40" i="30"/>
  <c r="F297" i="23"/>
  <c r="D40" i="26"/>
  <c r="F303" i="23"/>
  <c r="D41" i="28"/>
  <c r="F305" i="23"/>
  <c r="D41" i="30"/>
  <c r="F307" i="23"/>
  <c r="D41" i="32"/>
  <c r="F309" i="23"/>
  <c r="D41" i="26"/>
  <c r="F313" i="23"/>
  <c r="D42" i="28"/>
  <c r="F315" i="23"/>
  <c r="D42" i="30"/>
  <c r="F317" i="23"/>
  <c r="D42" i="26"/>
  <c r="F323" i="23"/>
  <c r="D43" i="28"/>
  <c r="F325" i="23"/>
  <c r="D43" i="30"/>
  <c r="F327" i="23"/>
  <c r="D43" i="26"/>
  <c r="F333" i="23"/>
  <c r="D44" i="28"/>
  <c r="F335" i="23"/>
  <c r="D44" i="30"/>
  <c r="F337" i="23"/>
  <c r="D44" i="26"/>
  <c r="F343" i="23"/>
  <c r="D45" i="28"/>
  <c r="F345" i="23"/>
  <c r="D45" i="30"/>
  <c r="F347" i="23"/>
  <c r="D45" i="26"/>
  <c r="F353" i="23"/>
  <c r="D46" i="28"/>
  <c r="F355" i="23"/>
  <c r="D46" i="30"/>
  <c r="F357" i="23"/>
  <c r="D46" i="26"/>
  <c r="F363" i="23"/>
  <c r="D47" i="30"/>
  <c r="F367" i="23"/>
  <c r="D47" i="26"/>
  <c r="F373" i="23"/>
  <c r="D48" i="28"/>
  <c r="F375" i="23"/>
  <c r="D48" i="30"/>
  <c r="F377" i="23"/>
  <c r="D48" i="26"/>
  <c r="F383" i="23"/>
  <c r="D49" i="28"/>
  <c r="F385" i="23"/>
  <c r="D49" i="30"/>
  <c r="F387" i="23"/>
  <c r="D49" i="26"/>
  <c r="F393" i="23"/>
  <c r="D50" i="28"/>
  <c r="F395" i="23"/>
  <c r="D50" i="30"/>
  <c r="F397" i="23"/>
  <c r="D50" i="26"/>
  <c r="F403" i="23"/>
  <c r="D51" i="28"/>
  <c r="F405" i="23"/>
  <c r="D51" i="30"/>
  <c r="F407" i="23"/>
  <c r="D51" i="26"/>
  <c r="F413" i="23"/>
  <c r="D52" i="28"/>
  <c r="F415" i="23"/>
  <c r="D52" i="30"/>
  <c r="F417" i="23"/>
  <c r="D52" i="26"/>
  <c r="F423" i="23"/>
  <c r="D53" i="28"/>
  <c r="F425" i="23"/>
  <c r="D53" i="30"/>
  <c r="F427" i="23"/>
  <c r="D53" i="26"/>
  <c r="F433" i="23"/>
  <c r="D54" i="28"/>
  <c r="F435" i="23"/>
  <c r="D54" i="30"/>
  <c r="F437" i="23"/>
  <c r="D54" i="26"/>
  <c r="F443" i="23"/>
  <c r="D55" i="28"/>
  <c r="F445" i="23"/>
  <c r="D55" i="30"/>
  <c r="F447" i="23"/>
  <c r="D55" i="26"/>
  <c r="F453" i="23"/>
  <c r="D56" i="28"/>
  <c r="F455" i="23"/>
  <c r="D56" i="30"/>
  <c r="F457" i="23"/>
  <c r="D56" i="26"/>
  <c r="F463" i="23"/>
  <c r="D57" i="28"/>
  <c r="F465" i="23"/>
  <c r="D57" i="30"/>
  <c r="F467" i="23"/>
  <c r="D57" i="26"/>
  <c r="F473" i="23"/>
  <c r="D58" i="28"/>
  <c r="F475" i="23"/>
  <c r="D58" i="30"/>
  <c r="F477" i="23"/>
  <c r="D58" i="26"/>
  <c r="F483" i="23"/>
  <c r="D59" i="28"/>
  <c r="F485" i="23"/>
  <c r="D59" i="30"/>
  <c r="F487" i="23"/>
  <c r="D59" i="26"/>
  <c r="F493" i="23"/>
  <c r="D60" i="28"/>
  <c r="F495" i="23"/>
  <c r="D60" i="30"/>
  <c r="F497" i="23"/>
  <c r="D60" i="26"/>
  <c r="F503" i="23"/>
  <c r="D61" i="28"/>
  <c r="F505" i="23"/>
  <c r="D61" i="30"/>
  <c r="F507" i="23"/>
  <c r="D61" i="32"/>
  <c r="F509" i="23"/>
  <c r="D61" i="26"/>
  <c r="F513" i="23"/>
  <c r="D62" i="28"/>
  <c r="F515" i="23"/>
  <c r="D62" i="30"/>
  <c r="F517" i="23"/>
  <c r="D62" i="26"/>
  <c r="F523" i="23"/>
  <c r="D63" i="28"/>
  <c r="F525" i="23"/>
  <c r="D63" i="30"/>
  <c r="F527" i="23"/>
  <c r="D63" i="26"/>
  <c r="F533" i="23"/>
  <c r="D64" i="28"/>
  <c r="F535" i="23"/>
  <c r="D64" i="30"/>
  <c r="F537" i="23"/>
  <c r="D64" i="26"/>
  <c r="F543" i="23"/>
  <c r="D65" i="28"/>
  <c r="F545" i="23"/>
  <c r="D65" i="30"/>
  <c r="F547" i="23"/>
  <c r="D65" i="26"/>
  <c r="F553" i="23"/>
  <c r="D66" i="28"/>
  <c r="F555" i="23"/>
  <c r="D66" i="30"/>
  <c r="F557" i="23"/>
  <c r="D66" i="26"/>
  <c r="F563" i="23"/>
  <c r="D67" i="28"/>
  <c r="F565" i="23"/>
  <c r="D67" i="30"/>
  <c r="F567" i="23"/>
  <c r="D67" i="26"/>
  <c r="F573" i="23"/>
  <c r="D68" i="28"/>
  <c r="F575" i="23"/>
  <c r="D68" i="30"/>
  <c r="F577" i="23"/>
  <c r="D68" i="26"/>
  <c r="F583" i="23"/>
  <c r="D69" i="28"/>
  <c r="F585" i="23"/>
  <c r="D69" i="30"/>
  <c r="F587" i="23"/>
  <c r="D69" i="26"/>
  <c r="F593" i="23"/>
  <c r="D70" i="28"/>
  <c r="F595" i="23"/>
  <c r="D70" i="30"/>
  <c r="F597" i="23"/>
  <c r="D70" i="25"/>
  <c r="F602" i="23"/>
  <c r="F7021" i="13"/>
  <c r="D70" i="26"/>
  <c r="F603" i="23"/>
  <c r="D71" i="28"/>
  <c r="F605" i="23"/>
  <c r="D71" i="30"/>
  <c r="F607" i="23"/>
  <c r="D71" i="26"/>
  <c r="F613" i="23"/>
  <c r="D72" i="28"/>
  <c r="F615" i="23"/>
  <c r="D72" i="30"/>
  <c r="F617" i="23"/>
  <c r="D72" i="26"/>
  <c r="F623" i="23"/>
  <c r="D73" i="28"/>
  <c r="F625" i="23"/>
  <c r="D73" i="30"/>
  <c r="F627" i="23"/>
  <c r="D73" i="26"/>
  <c r="F633" i="23"/>
  <c r="D74" i="28"/>
  <c r="F635" i="23"/>
  <c r="D74" i="30"/>
  <c r="F637" i="23"/>
  <c r="D74" i="26"/>
  <c r="F643" i="23"/>
  <c r="D75" i="28"/>
  <c r="F645" i="23"/>
  <c r="D75" i="30"/>
  <c r="F647" i="23"/>
  <c r="D75" i="26"/>
  <c r="F653" i="23"/>
  <c r="D76" i="28"/>
  <c r="F655" i="23"/>
  <c r="D76" i="30"/>
  <c r="F657" i="23"/>
  <c r="D76" i="26"/>
  <c r="F663" i="23"/>
  <c r="D77" i="28"/>
  <c r="F665" i="23"/>
  <c r="D77" i="30"/>
  <c r="F667" i="23"/>
  <c r="D77" i="26"/>
  <c r="F673" i="23"/>
  <c r="D78" i="28"/>
  <c r="F675" i="23"/>
  <c r="D78" i="30"/>
  <c r="F677" i="23"/>
  <c r="D78" i="26"/>
  <c r="F683" i="23"/>
  <c r="D79" i="28"/>
  <c r="F685" i="23"/>
  <c r="D79" i="30"/>
  <c r="F687" i="23"/>
  <c r="D79" i="26"/>
  <c r="F693" i="23"/>
  <c r="D80" i="28"/>
  <c r="F695" i="23"/>
  <c r="D80" i="30"/>
  <c r="F697" i="23"/>
  <c r="D80" i="32"/>
  <c r="F699" i="23"/>
  <c r="D80" i="26"/>
  <c r="F703" i="23"/>
  <c r="D81" i="28"/>
  <c r="F705" i="23"/>
  <c r="D81" i="30"/>
  <c r="F707" i="23"/>
  <c r="D81" i="26"/>
  <c r="F713" i="23"/>
  <c r="D82" i="28"/>
  <c r="F715" i="23"/>
  <c r="D82" i="30"/>
  <c r="F717" i="23"/>
  <c r="D82" i="26"/>
  <c r="F723" i="23"/>
  <c r="D83" i="28"/>
  <c r="F725" i="23"/>
  <c r="D83" i="30"/>
  <c r="F727" i="23"/>
  <c r="D19" i="29"/>
  <c r="F86" i="23"/>
  <c r="D19" i="31"/>
  <c r="F88" i="23"/>
  <c r="D19" i="25"/>
  <c r="F2112" i="13"/>
  <c r="F92" i="23"/>
  <c r="D20" i="27"/>
  <c r="F94" i="23"/>
  <c r="D20" i="29"/>
  <c r="F96" i="23"/>
  <c r="D20" i="31"/>
  <c r="F98" i="23"/>
  <c r="F2264" i="13"/>
  <c r="D20" i="25"/>
  <c r="F102" i="23"/>
  <c r="D21" i="27"/>
  <c r="F104" i="23"/>
  <c r="D21" i="29"/>
  <c r="F106" i="23"/>
  <c r="D21" i="31"/>
  <c r="F108" i="23"/>
  <c r="D21" i="25"/>
  <c r="F2502" i="13"/>
  <c r="F112" i="23"/>
  <c r="D22" i="27"/>
  <c r="F114" i="23"/>
  <c r="D22" i="29"/>
  <c r="F116" i="23"/>
  <c r="D22" i="31"/>
  <c r="F118" i="23"/>
  <c r="D22" i="25"/>
  <c r="F2676" i="13"/>
  <c r="F122" i="23"/>
  <c r="D23" i="27"/>
  <c r="F124" i="23"/>
  <c r="D23" i="29"/>
  <c r="F126" i="23"/>
  <c r="D23" i="31"/>
  <c r="F128" i="23"/>
  <c r="D23" i="25"/>
  <c r="F2869" i="13"/>
  <c r="F132" i="23"/>
  <c r="D24" i="27"/>
  <c r="F134" i="23"/>
  <c r="D24" i="29"/>
  <c r="F136" i="23"/>
  <c r="D24" i="31"/>
  <c r="F138" i="23"/>
  <c r="D24" i="25"/>
  <c r="F142" i="23"/>
  <c r="D25" i="27"/>
  <c r="F144" i="23"/>
  <c r="D25" i="29"/>
  <c r="F146" i="23"/>
  <c r="D25" i="31"/>
  <c r="F148" i="23"/>
  <c r="F3141" i="13"/>
  <c r="F3040" s="1"/>
  <c r="D25" i="25"/>
  <c r="F152" i="23"/>
  <c r="D26" i="27"/>
  <c r="F154" i="23"/>
  <c r="D26" i="29"/>
  <c r="F156" i="23"/>
  <c r="D26" i="31"/>
  <c r="F158" i="23"/>
  <c r="D26" i="25"/>
  <c r="F3191" i="13"/>
  <c r="F162" i="23"/>
  <c r="D27" i="27"/>
  <c r="F164" i="23"/>
  <c r="D27" i="29"/>
  <c r="F166" i="23"/>
  <c r="D27" i="31"/>
  <c r="F168" i="23"/>
  <c r="D27" i="25"/>
  <c r="F3737" i="13"/>
  <c r="F172" i="23"/>
  <c r="D28" i="27"/>
  <c r="F174" i="23"/>
  <c r="D28" i="29"/>
  <c r="F176" i="23"/>
  <c r="D28" i="31"/>
  <c r="F178" i="23"/>
  <c r="D28" i="25"/>
  <c r="F182" i="23"/>
  <c r="D29" i="27"/>
  <c r="F184" i="23"/>
  <c r="D29" i="29"/>
  <c r="F186" i="23"/>
  <c r="D29" i="31"/>
  <c r="F188" i="23"/>
  <c r="D29" i="25"/>
  <c r="F4126" i="13"/>
  <c r="F3957" s="1"/>
  <c r="F192" i="23"/>
  <c r="D30" i="27"/>
  <c r="F194" i="23"/>
  <c r="D30" i="29"/>
  <c r="F196" i="23"/>
  <c r="D30" i="31"/>
  <c r="F198" i="23"/>
  <c r="F4224" i="13"/>
  <c r="D30" i="25"/>
  <c r="F202" i="23"/>
  <c r="D31" i="27"/>
  <c r="F204" i="23"/>
  <c r="D31" i="29"/>
  <c r="F206" i="23"/>
  <c r="D31" i="31"/>
  <c r="F208" i="23"/>
  <c r="D31" i="25"/>
  <c r="F4370" i="13"/>
  <c r="F212" i="23"/>
  <c r="D32" i="27"/>
  <c r="F214" i="23"/>
  <c r="D32" i="29"/>
  <c r="F216" i="23"/>
  <c r="D32" i="31"/>
  <c r="F218" i="23"/>
  <c r="D32" i="25"/>
  <c r="F4440" i="13"/>
  <c r="F222" i="23"/>
  <c r="D33" i="27"/>
  <c r="F224" i="23"/>
  <c r="D33" i="29"/>
  <c r="F226" i="23"/>
  <c r="D33" i="31"/>
  <c r="F228" i="23"/>
  <c r="D33" i="25"/>
  <c r="F4493" i="13"/>
  <c r="F232" i="23"/>
  <c r="D34" i="27"/>
  <c r="F234" i="23"/>
  <c r="D34" i="29"/>
  <c r="F236" i="23"/>
  <c r="D34" i="31"/>
  <c r="F238" i="23"/>
  <c r="D34" i="25"/>
  <c r="F4549" i="13"/>
  <c r="F242" i="23"/>
  <c r="D35" i="27"/>
  <c r="F244" i="23"/>
  <c r="D35" i="29"/>
  <c r="F246" i="23"/>
  <c r="D35" i="31"/>
  <c r="F248" i="23"/>
  <c r="D35" i="25"/>
  <c r="F252" i="23"/>
  <c r="D36" i="27"/>
  <c r="F254" i="23"/>
  <c r="D36" i="29"/>
  <c r="F256" i="23"/>
  <c r="D36" i="31"/>
  <c r="F258" i="23"/>
  <c r="D36" i="25"/>
  <c r="F4677" i="13"/>
  <c r="F4617" s="1"/>
  <c r="F262" i="23"/>
  <c r="D37" i="27"/>
  <c r="F264" i="23"/>
  <c r="D37" i="29"/>
  <c r="F266" i="23"/>
  <c r="D37" i="31"/>
  <c r="F268" i="23"/>
  <c r="F4763" i="13"/>
  <c r="D37" i="25"/>
  <c r="F272" i="23"/>
  <c r="D38" i="27"/>
  <c r="F274" i="23"/>
  <c r="D38" i="29"/>
  <c r="F276" i="23"/>
  <c r="D38" i="31"/>
  <c r="F278" i="23"/>
  <c r="D38" i="25"/>
  <c r="F4824" i="13"/>
  <c r="F282" i="23"/>
  <c r="D39" i="27"/>
  <c r="F284" i="23"/>
  <c r="D39" i="29"/>
  <c r="F286" i="23"/>
  <c r="D39" i="31"/>
  <c r="F288" i="23"/>
  <c r="D39" i="25"/>
  <c r="F4902" i="13"/>
  <c r="D43" i="31" s="1"/>
  <c r="F292" i="23"/>
  <c r="D40" i="27"/>
  <c r="F294" i="23"/>
  <c r="D40" i="29"/>
  <c r="F296" i="23"/>
  <c r="D40" i="31"/>
  <c r="F298" i="23"/>
  <c r="D40" i="25"/>
  <c r="F4995" i="13"/>
  <c r="F302" i="23"/>
  <c r="D41" i="27"/>
  <c r="F304" i="23"/>
  <c r="D41" i="29"/>
  <c r="F306" i="23"/>
  <c r="D41" i="31"/>
  <c r="F308" i="23"/>
  <c r="D41" i="25"/>
  <c r="F312" i="23"/>
  <c r="D42" i="27"/>
  <c r="F314" i="23"/>
  <c r="D42" i="29"/>
  <c r="F316" i="23"/>
  <c r="D42" i="31"/>
  <c r="F318" i="23"/>
  <c r="F5125" i="13"/>
  <c r="F5060" s="1"/>
  <c r="D42" i="25"/>
  <c r="F322" i="23"/>
  <c r="D43" i="27"/>
  <c r="F324" i="23"/>
  <c r="D43" i="29"/>
  <c r="F326" i="23"/>
  <c r="D43" i="25"/>
  <c r="F5186" i="13"/>
  <c r="F332" i="23"/>
  <c r="D44" i="27"/>
  <c r="F334" i="23"/>
  <c r="D44" i="29"/>
  <c r="F336" i="23"/>
  <c r="D44" i="31"/>
  <c r="F338" i="23"/>
  <c r="D44" i="25"/>
  <c r="F342" i="23"/>
  <c r="D45" i="27"/>
  <c r="F344" i="23"/>
  <c r="D45" i="29"/>
  <c r="F346" i="23"/>
  <c r="D45" i="31"/>
  <c r="F348" i="23"/>
  <c r="F5311" i="13"/>
  <c r="F5237" s="1"/>
  <c r="D45" i="25"/>
  <c r="F352" i="23"/>
  <c r="D46" i="27"/>
  <c r="F354" i="23"/>
  <c r="D46" i="29"/>
  <c r="F356" i="23"/>
  <c r="D46" i="31"/>
  <c r="F358" i="23"/>
  <c r="F5367" i="13"/>
  <c r="D46" i="25"/>
  <c r="F362" i="23"/>
  <c r="D47" i="27"/>
  <c r="F364" i="23"/>
  <c r="D47" i="29"/>
  <c r="F366" i="23"/>
  <c r="D47" i="31"/>
  <c r="F368" i="23"/>
  <c r="D47" i="25"/>
  <c r="F5446" i="13"/>
  <c r="F372" i="23"/>
  <c r="D48" i="27"/>
  <c r="F374" i="23"/>
  <c r="D48" i="29"/>
  <c r="F376" i="23"/>
  <c r="D48" i="31"/>
  <c r="F378" i="23"/>
  <c r="F5498" i="13"/>
  <c r="D48" i="25"/>
  <c r="F382" i="23"/>
  <c r="D49" i="27"/>
  <c r="F384" i="23"/>
  <c r="D49" i="29"/>
  <c r="F386" i="23"/>
  <c r="D49" i="31"/>
  <c r="F388" i="23"/>
  <c r="D49" i="25"/>
  <c r="F5563" i="13"/>
  <c r="F392" i="23"/>
  <c r="D50" i="27"/>
  <c r="F394" i="23"/>
  <c r="D50" i="29"/>
  <c r="F396" i="23"/>
  <c r="D50" i="31"/>
  <c r="F398" i="23"/>
  <c r="D50" i="25"/>
  <c r="F402" i="23"/>
  <c r="F5623" i="13"/>
  <c r="D51" i="27"/>
  <c r="F404" i="23"/>
  <c r="D51" i="29"/>
  <c r="F406" i="23"/>
  <c r="D51" i="31"/>
  <c r="F408" i="23"/>
  <c r="D51" i="25"/>
  <c r="F412" i="23"/>
  <c r="F5687" i="13"/>
  <c r="D52" i="27"/>
  <c r="F414" i="23"/>
  <c r="D52" i="29"/>
  <c r="F416" i="23"/>
  <c r="D52" i="31"/>
  <c r="F418" i="23"/>
  <c r="F5783" i="13"/>
  <c r="D52" i="25"/>
  <c r="F422" i="23"/>
  <c r="D53" i="27"/>
  <c r="F424" i="23"/>
  <c r="D53" i="29"/>
  <c r="F426" i="23"/>
  <c r="D53" i="31"/>
  <c r="F428" i="23"/>
  <c r="D53" i="25"/>
  <c r="F5831" i="13"/>
  <c r="F432" i="23"/>
  <c r="D54" i="27"/>
  <c r="F434" i="23"/>
  <c r="D54" i="29"/>
  <c r="F436" i="23"/>
  <c r="D54" i="31"/>
  <c r="F438" i="23"/>
  <c r="F5896" i="13"/>
  <c r="D54" i="25"/>
  <c r="F442" i="23"/>
  <c r="D55" i="27"/>
  <c r="F444" i="23"/>
  <c r="D55" i="29"/>
  <c r="F446" i="23"/>
  <c r="D55" i="31"/>
  <c r="F448" i="23"/>
  <c r="D55" i="25"/>
  <c r="F452" i="23"/>
  <c r="F5977" i="13"/>
  <c r="D56" i="27"/>
  <c r="F454" i="23"/>
  <c r="D56" i="29"/>
  <c r="F456" i="23"/>
  <c r="D56" i="31"/>
  <c r="F458" i="23"/>
  <c r="D56" i="25"/>
  <c r="F6040" i="13"/>
  <c r="F462" i="23"/>
  <c r="D57" i="27"/>
  <c r="F464" i="23"/>
  <c r="D57" i="29"/>
  <c r="F466" i="23"/>
  <c r="D57" i="31"/>
  <c r="F468" i="23"/>
  <c r="D57" i="25"/>
  <c r="F6103" i="13"/>
  <c r="F472" i="23"/>
  <c r="D58" i="27"/>
  <c r="F474" i="23"/>
  <c r="D58" i="29"/>
  <c r="F476" i="23"/>
  <c r="D58" i="31"/>
  <c r="F478" i="23"/>
  <c r="D58" i="25"/>
  <c r="F6174" i="13"/>
  <c r="F482" i="23"/>
  <c r="D59" i="27"/>
  <c r="F484" i="23"/>
  <c r="D59" i="29"/>
  <c r="F486" i="23"/>
  <c r="D59" i="31"/>
  <c r="F488" i="23"/>
  <c r="D59" i="25"/>
  <c r="F6222" i="13"/>
  <c r="F492" i="23"/>
  <c r="D60" i="27"/>
  <c r="F494" i="23"/>
  <c r="D60" i="29"/>
  <c r="F496" i="23"/>
  <c r="D60" i="31"/>
  <c r="F498" i="23"/>
  <c r="F6309" i="13"/>
  <c r="D60" i="25"/>
  <c r="F502" i="23"/>
  <c r="D61" i="27"/>
  <c r="F504" i="23"/>
  <c r="D61" i="29"/>
  <c r="F506" i="23"/>
  <c r="D61" i="31"/>
  <c r="F508" i="23"/>
  <c r="D61" i="25"/>
  <c r="F512" i="23"/>
  <c r="D62" i="27"/>
  <c r="F514" i="23"/>
  <c r="D62" i="29"/>
  <c r="F516" i="23"/>
  <c r="D62" i="31"/>
  <c r="F518" i="23"/>
  <c r="F6433" i="13"/>
  <c r="F6373" s="1"/>
  <c r="D62" i="25"/>
  <c r="F522" i="23"/>
  <c r="D63" i="27"/>
  <c r="F524" i="23"/>
  <c r="D63" i="29"/>
  <c r="F526" i="23"/>
  <c r="D63" i="31"/>
  <c r="F528" i="23"/>
  <c r="D63" i="25"/>
  <c r="F6510" i="13"/>
  <c r="F532" i="23"/>
  <c r="D64" i="27"/>
  <c r="F534" i="23"/>
  <c r="D64" i="29"/>
  <c r="F536" i="23"/>
  <c r="D64" i="31"/>
  <c r="F538" i="23"/>
  <c r="F6602" i="13"/>
  <c r="D64" i="25"/>
  <c r="F542" i="23"/>
  <c r="D65" i="27"/>
  <c r="F544" i="23"/>
  <c r="D65" i="29"/>
  <c r="F546" i="23"/>
  <c r="D65" i="31"/>
  <c r="F548" i="23"/>
  <c r="D65" i="25"/>
  <c r="F552" i="23"/>
  <c r="D66" i="27"/>
  <c r="F554" i="23"/>
  <c r="D66" i="29"/>
  <c r="F556" i="23"/>
  <c r="D66" i="31"/>
  <c r="F558" i="23"/>
  <c r="D66" i="25"/>
  <c r="F6745" i="13"/>
  <c r="F6687" s="1"/>
  <c r="F562" i="23"/>
  <c r="D67" i="27"/>
  <c r="F564" i="23"/>
  <c r="D67" i="29"/>
  <c r="F566" i="23"/>
  <c r="D67" i="31"/>
  <c r="F568" i="23"/>
  <c r="D67" i="25"/>
  <c r="F572" i="23"/>
  <c r="F6809" i="13"/>
  <c r="D68" i="27"/>
  <c r="F574" i="23"/>
  <c r="D68" i="29"/>
  <c r="F576" i="23"/>
  <c r="D68" i="31"/>
  <c r="F578" i="23"/>
  <c r="D68" i="25"/>
  <c r="F6888" i="13"/>
  <c r="F582" i="23"/>
  <c r="D69" i="27"/>
  <c r="F584" i="23"/>
  <c r="D69" i="29"/>
  <c r="F586" i="23"/>
  <c r="D69" i="31"/>
  <c r="F588" i="23"/>
  <c r="D69" i="25"/>
  <c r="F6971" i="13"/>
  <c r="F592" i="23"/>
  <c r="D70" i="27"/>
  <c r="F594" i="23"/>
  <c r="D70" i="29"/>
  <c r="F596" i="23"/>
  <c r="D70" i="31"/>
  <c r="F598" i="23"/>
  <c r="D71" i="27"/>
  <c r="F604" i="23"/>
  <c r="D71" i="29"/>
  <c r="F606" i="23"/>
  <c r="D71" i="31"/>
  <c r="F608" i="23"/>
  <c r="D71" i="25"/>
  <c r="F612" i="23"/>
  <c r="F7070" i="13"/>
  <c r="D72" i="27"/>
  <c r="F614" i="23"/>
  <c r="D72" i="29"/>
  <c r="F616" i="23"/>
  <c r="D72" i="31"/>
  <c r="F618" i="23"/>
  <c r="D72" i="25"/>
  <c r="F622" i="23"/>
  <c r="D73" i="27"/>
  <c r="F624" i="23"/>
  <c r="D73" i="29"/>
  <c r="F626" i="23"/>
  <c r="D73" i="31"/>
  <c r="F628" i="23"/>
  <c r="D73" i="25"/>
  <c r="F632" i="23"/>
  <c r="D74" i="27"/>
  <c r="F634" i="23"/>
  <c r="D74" i="29"/>
  <c r="F636" i="23"/>
  <c r="D74" i="31"/>
  <c r="F638" i="23"/>
  <c r="D74" i="25"/>
  <c r="F7227" i="13"/>
  <c r="F7180" s="1"/>
  <c r="F7130" s="1"/>
  <c r="F642" i="23"/>
  <c r="D75" i="27"/>
  <c r="F644" i="23"/>
  <c r="D75" i="29"/>
  <c r="F646" i="23"/>
  <c r="D75" i="31"/>
  <c r="F648" i="23"/>
  <c r="D75" i="25"/>
  <c r="F652" i="23"/>
  <c r="D76" i="27"/>
  <c r="F654" i="23"/>
  <c r="D76" i="29"/>
  <c r="F656" i="23"/>
  <c r="D76" i="31"/>
  <c r="F658" i="23"/>
  <c r="D76" i="25"/>
  <c r="F662" i="23"/>
  <c r="F7356" i="13"/>
  <c r="F7317" s="1"/>
  <c r="D77" i="27"/>
  <c r="F664" i="23"/>
  <c r="D77" i="29"/>
  <c r="F666" i="23"/>
  <c r="D77" i="31"/>
  <c r="F668" i="23"/>
  <c r="D77" i="25"/>
  <c r="F672" i="23"/>
  <c r="F7427" i="13"/>
  <c r="D78" i="27"/>
  <c r="F674" i="23"/>
  <c r="D78" i="29"/>
  <c r="F676" i="23"/>
  <c r="D78" i="31"/>
  <c r="F678" i="23"/>
  <c r="D78" i="25"/>
  <c r="F7552" i="13"/>
  <c r="F682" i="23"/>
  <c r="D79" i="27"/>
  <c r="F684" i="23"/>
  <c r="D79" i="29"/>
  <c r="F686" i="23"/>
  <c r="D79" i="31"/>
  <c r="F688" i="23"/>
  <c r="D79" i="25"/>
  <c r="F7701" i="13"/>
  <c r="F692" i="23"/>
  <c r="D80" i="27"/>
  <c r="F694" i="23"/>
  <c r="D80" i="29"/>
  <c r="F696" i="23"/>
  <c r="D80" i="31"/>
  <c r="F698" i="23"/>
  <c r="D80" i="25"/>
  <c r="F702" i="23"/>
  <c r="F7800" i="13"/>
  <c r="D81" i="27"/>
  <c r="F704" i="23"/>
  <c r="D81" i="29"/>
  <c r="F706" i="23"/>
  <c r="D81" i="31"/>
  <c r="F708" i="23"/>
  <c r="D81" i="25"/>
  <c r="F712" i="23"/>
  <c r="F7868" i="13"/>
  <c r="D82" i="27"/>
  <c r="F714" i="23"/>
  <c r="D82" i="29"/>
  <c r="F716" i="23"/>
  <c r="D82" i="31"/>
  <c r="F718" i="23"/>
  <c r="D82" i="25"/>
  <c r="F722" i="23"/>
  <c r="D83" i="27"/>
  <c r="F724" i="23"/>
  <c r="D83" i="29"/>
  <c r="F726" i="23"/>
  <c r="D83" i="31"/>
  <c r="F728" i="23"/>
  <c r="D86" i="27" l="1"/>
  <c r="D86" i="32"/>
  <c r="D85" i="26"/>
  <c r="D86" i="30"/>
  <c r="D86" i="28"/>
  <c r="D86" i="31"/>
  <c r="D86" i="29"/>
  <c r="D85" i="25"/>
  <c r="F8182" i="13"/>
  <c r="F671" i="23"/>
  <c r="F711"/>
  <c r="F571"/>
  <c r="F451"/>
  <c r="F411"/>
  <c r="F601"/>
  <c r="F11"/>
  <c r="F81"/>
  <c r="F61"/>
  <c r="F41"/>
  <c r="F21"/>
  <c r="F681"/>
  <c r="F631"/>
  <c r="F621"/>
  <c r="F581"/>
  <c r="F561"/>
  <c r="F531"/>
  <c r="F511"/>
  <c r="F501"/>
  <c r="F481"/>
  <c r="F461"/>
  <c r="F441"/>
  <c r="F421"/>
  <c r="F381"/>
  <c r="F361"/>
  <c r="F341"/>
  <c r="F331"/>
  <c r="F311"/>
  <c r="F301"/>
  <c r="F281"/>
  <c r="F261"/>
  <c r="F231"/>
  <c r="F211"/>
  <c r="F191"/>
  <c r="F161"/>
  <c r="F141"/>
  <c r="F131"/>
  <c r="F111"/>
  <c r="F91"/>
  <c r="F721"/>
  <c r="F701"/>
  <c r="F691"/>
  <c r="F661"/>
  <c r="F651"/>
  <c r="F641"/>
  <c r="F611"/>
  <c r="F591"/>
  <c r="F551"/>
  <c r="F541"/>
  <c r="F521"/>
  <c r="F491"/>
  <c r="F471"/>
  <c r="F431"/>
  <c r="F401"/>
  <c r="F391"/>
  <c r="F371"/>
  <c r="F351"/>
  <c r="F321"/>
  <c r="F291"/>
  <c r="F271"/>
  <c r="F251"/>
  <c r="F241"/>
  <c r="F221"/>
  <c r="F201"/>
  <c r="F181"/>
  <c r="F171"/>
  <c r="F151"/>
  <c r="F121"/>
  <c r="F101"/>
  <c r="F71"/>
  <c r="F51"/>
  <c r="F31"/>
  <c r="F741" l="1"/>
  <c r="I7995" i="13"/>
  <c r="I8182" s="1"/>
  <c r="J7995"/>
  <c r="J8182" s="1"/>
  <c r="K7995"/>
  <c r="K8182" s="1"/>
  <c r="L7995"/>
  <c r="L8182" s="1"/>
  <c r="M7995"/>
  <c r="M8182" s="1"/>
  <c r="N7995"/>
  <c r="N8182" s="1"/>
  <c r="AB7995"/>
  <c r="AB8182" s="1"/>
  <c r="AL7995"/>
  <c r="AL8182" s="1"/>
  <c r="AC7995"/>
  <c r="AM7995"/>
  <c r="AM8182" s="1"/>
  <c r="AA7995"/>
  <c r="AA8182" s="1"/>
  <c r="P7995"/>
  <c r="P8182" s="1"/>
  <c r="Q7995"/>
  <c r="Q8182" s="1"/>
  <c r="R7995"/>
  <c r="R8182" s="1"/>
  <c r="S7995"/>
  <c r="S8182" s="1"/>
  <c r="T7995"/>
  <c r="T8182" s="1"/>
  <c r="U7995"/>
  <c r="U8182" s="1"/>
  <c r="V7995"/>
  <c r="V8182" s="1"/>
  <c r="AD7995"/>
  <c r="AD8182" s="1"/>
  <c r="G7995"/>
  <c r="G8182" s="1"/>
  <c r="AH7995"/>
  <c r="AH8182" s="1"/>
  <c r="AF7995"/>
  <c r="AF8182" s="1"/>
  <c r="AJ7995"/>
  <c r="AJ8182" s="1"/>
  <c r="AE7995"/>
  <c r="AE8182" s="1"/>
  <c r="AG7995"/>
  <c r="AG8182" s="1"/>
  <c r="AI7995"/>
  <c r="AI8182" s="1"/>
  <c r="AK7995"/>
  <c r="AK8182" s="1"/>
  <c r="Y7995" l="1"/>
  <c r="AS7995"/>
  <c r="AO7995"/>
  <c r="H78" l="1"/>
  <c r="AS78" l="1"/>
  <c r="AV78" s="1"/>
  <c r="AV71" s="1"/>
  <c r="Y78"/>
  <c r="H23" i="23"/>
  <c r="H71" i="13"/>
  <c r="H8182" s="1"/>
  <c r="F12" i="26"/>
  <c r="F85" s="1"/>
  <c r="H21" i="23" l="1"/>
  <c r="H741" s="1"/>
  <c r="Q23"/>
  <c r="AC23"/>
  <c r="AF23" s="1"/>
  <c r="AW78" i="13"/>
  <c r="O12" i="26"/>
  <c r="O85" s="1"/>
  <c r="AP78" i="13"/>
  <c r="AA12" i="26"/>
  <c r="AD12" s="1"/>
  <c r="Y71" i="13"/>
  <c r="Y8182" s="1"/>
  <c r="AS71"/>
  <c r="AE12" i="26" l="1"/>
  <c r="AF12" s="1"/>
  <c r="AE85"/>
  <c r="X12"/>
  <c r="X85" s="1"/>
  <c r="AC21" i="23"/>
  <c r="Q21"/>
  <c r="Q741" s="1"/>
  <c r="O87" i="26"/>
  <c r="F12" i="35"/>
  <c r="AA85" i="26"/>
  <c r="AD85" s="1"/>
  <c r="AP71" i="13"/>
  <c r="AT78"/>
  <c r="AW71"/>
  <c r="AX78"/>
  <c r="AX71" s="1"/>
  <c r="Z23" i="23"/>
  <c r="AG23"/>
  <c r="AH23" s="1"/>
  <c r="F23" i="34"/>
  <c r="AA12" i="35" l="1"/>
  <c r="F17"/>
  <c r="O12"/>
  <c r="H23" i="34"/>
  <c r="F21"/>
  <c r="F741" s="1"/>
  <c r="AD23" i="23"/>
  <c r="Z21"/>
  <c r="D10" i="33"/>
  <c r="D83" s="1"/>
  <c r="AB12" i="26"/>
  <c r="AB85"/>
  <c r="AE12" i="35" l="1"/>
  <c r="F11" i="36"/>
  <c r="X12" i="35"/>
  <c r="AB12" s="1"/>
  <c r="AG12"/>
  <c r="AD12"/>
  <c r="K10" i="33"/>
  <c r="L23" i="34"/>
  <c r="N21"/>
  <c r="M22" s="1"/>
  <c r="H21"/>
  <c r="F20" i="35"/>
  <c r="O17"/>
  <c r="AF12" l="1"/>
  <c r="L21" i="34"/>
  <c r="O20" i="35"/>
  <c r="P10" i="33"/>
  <c r="J11" i="36"/>
  <c r="F16"/>
  <c r="H11"/>
  <c r="L11" l="1"/>
  <c r="F21"/>
  <c r="AC12" i="13"/>
  <c r="AS12" s="1"/>
  <c r="AV12" s="1"/>
  <c r="S11" i="25" l="1"/>
  <c r="AC11" i="13"/>
  <c r="AC8182" s="1"/>
  <c r="Y8185" s="1"/>
  <c r="U12" i="23"/>
  <c r="AO12" i="13"/>
  <c r="W11" i="25" l="1"/>
  <c r="W85" s="1"/>
  <c r="S85"/>
  <c r="AA11"/>
  <c r="AD11" s="1"/>
  <c r="AW12" i="13"/>
  <c r="AX12" s="1"/>
  <c r="AP12"/>
  <c r="AP14" s="1"/>
  <c r="AC12" i="23"/>
  <c r="AF12" s="1"/>
  <c r="U11"/>
  <c r="U741" s="1"/>
  <c r="AC741" s="1"/>
  <c r="Y12"/>
  <c r="AO11" i="13"/>
  <c r="AO8182" s="1"/>
  <c r="X11" i="25" l="1"/>
  <c r="X85" s="1"/>
  <c r="AE11"/>
  <c r="AF11" s="1"/>
  <c r="W87"/>
  <c r="S11" i="35"/>
  <c r="AA85" i="25"/>
  <c r="AD85" s="1"/>
  <c r="AG12" i="23"/>
  <c r="AH12" s="1"/>
  <c r="Z12"/>
  <c r="G12" i="34"/>
  <c r="AC11" i="23"/>
  <c r="AF741"/>
  <c r="Y11"/>
  <c r="X87" i="25"/>
  <c r="AE85"/>
  <c r="AT12" i="13"/>
  <c r="AP11"/>
  <c r="AP8182" s="1"/>
  <c r="AB11" i="25" l="1"/>
  <c r="C9" i="33"/>
  <c r="C83" s="1"/>
  <c r="Y741" i="23"/>
  <c r="AG741" s="1"/>
  <c r="AG731" s="1"/>
  <c r="AF721"/>
  <c r="AF731"/>
  <c r="AG721"/>
  <c r="AB85" i="25"/>
  <c r="AA11" i="35"/>
  <c r="W11"/>
  <c r="S17"/>
  <c r="G11" i="34"/>
  <c r="G741" s="1"/>
  <c r="H12"/>
  <c r="AD12" i="23"/>
  <c r="Z11"/>
  <c r="K9" i="33" l="1"/>
  <c r="K83" s="1"/>
  <c r="Z741" i="23"/>
  <c r="AD741" s="1"/>
  <c r="AG11" i="35"/>
  <c r="AD11"/>
  <c r="X11"/>
  <c r="AB11" s="1"/>
  <c r="G10" i="36"/>
  <c r="AE11" i="35"/>
  <c r="S20"/>
  <c r="AA20" s="1"/>
  <c r="W17"/>
  <c r="X17" s="1"/>
  <c r="AA17"/>
  <c r="AG17" s="1"/>
  <c r="L12" i="34"/>
  <c r="N11"/>
  <c r="M12" s="1"/>
  <c r="H11"/>
  <c r="H741" s="1"/>
  <c r="P9" i="33" l="1"/>
  <c r="P83" s="1"/>
  <c r="AF11" i="35"/>
  <c r="W20"/>
  <c r="J10" i="36"/>
  <c r="H10"/>
  <c r="G16"/>
  <c r="L11" i="34"/>
  <c r="L741" s="1"/>
  <c r="J16" i="36" l="1"/>
  <c r="G21"/>
  <c r="AD20" i="35"/>
  <c r="AG20"/>
  <c r="AE20"/>
  <c r="X20"/>
  <c r="AB20" s="1"/>
  <c r="L10" i="36"/>
  <c r="H16"/>
  <c r="L16" l="1"/>
  <c r="H21"/>
  <c r="L21" s="1"/>
  <c r="AF20" i="35"/>
</calcChain>
</file>

<file path=xl/sharedStrings.xml><?xml version="1.0" encoding="utf-8"?>
<sst xmlns="http://schemas.openxmlformats.org/spreadsheetml/2006/main" count="8072" uniqueCount="2396">
  <si>
    <t>(Rp)</t>
  </si>
  <si>
    <t>JUMLAH</t>
  </si>
  <si>
    <t>Kode</t>
  </si>
  <si>
    <t>Ket.</t>
  </si>
  <si>
    <t>No Urt</t>
  </si>
  <si>
    <t>JALAN, IRIGASI DAN JARINGAN</t>
  </si>
  <si>
    <t>TANAH</t>
  </si>
  <si>
    <t>KONSTRUKSI DALAM PENGERJAAN</t>
  </si>
  <si>
    <t>ASET LAINNYA</t>
  </si>
  <si>
    <t>PERALATAN DAN MESIN</t>
  </si>
  <si>
    <t>GEDUNG DAN BANGUNAN</t>
  </si>
  <si>
    <t>ASET TETAP LAINNYA</t>
  </si>
  <si>
    <t>Gol.</t>
  </si>
  <si>
    <t>Nama Bidang Barang</t>
  </si>
  <si>
    <t>A</t>
  </si>
  <si>
    <t>B</t>
  </si>
  <si>
    <t>C</t>
  </si>
  <si>
    <t>D</t>
  </si>
  <si>
    <t>E</t>
  </si>
  <si>
    <t>F</t>
  </si>
  <si>
    <t>BOP</t>
  </si>
  <si>
    <t>Antar SKPD</t>
  </si>
  <si>
    <t>Penghapusan</t>
  </si>
  <si>
    <t>Jumlah Harga</t>
  </si>
  <si>
    <t>Belanja Modal</t>
  </si>
  <si>
    <t>Bukan  Belanja Modal</t>
  </si>
  <si>
    <t>Nilai Aset</t>
  </si>
  <si>
    <t>Belum Tercatat</t>
  </si>
  <si>
    <t>Koreksi</t>
  </si>
  <si>
    <t>MUTASI</t>
  </si>
  <si>
    <t>BERTAMBAH</t>
  </si>
  <si>
    <t>BERKURANG</t>
  </si>
  <si>
    <t>Pemeliharaan</t>
  </si>
  <si>
    <t>Diserahkan ke Masyarakat</t>
  </si>
  <si>
    <t>Reklas antar KIB</t>
  </si>
  <si>
    <t>Realisali/SP²D</t>
  </si>
  <si>
    <t>Tidak Masuk Aset</t>
  </si>
  <si>
    <t>ANGGARAN BELANJA MODAL</t>
  </si>
  <si>
    <t>Hibah dari Pihak III</t>
  </si>
  <si>
    <t>EKSTRAKOMTABEL</t>
  </si>
  <si>
    <t>DINAS KEPENDUDUKAN DAN PENCATATAN SIPIL</t>
  </si>
  <si>
    <t>KECAMATAN PRINGSURAT</t>
  </si>
  <si>
    <t>KECAMATAN JUMO</t>
  </si>
  <si>
    <t>KECAMATAN GEMAWANG</t>
  </si>
  <si>
    <t>KELURAHAN TLOGOREJO</t>
  </si>
  <si>
    <t>KELURAHAN MANDING</t>
  </si>
  <si>
    <t>KELURAHAN MADURESO</t>
  </si>
  <si>
    <t>PENGELOLA BARANG</t>
  </si>
  <si>
    <t>DINAS KESEHATAN</t>
  </si>
  <si>
    <t>CEK</t>
  </si>
  <si>
    <t>NILAI AWAL</t>
  </si>
  <si>
    <t xml:space="preserve"> +/-</t>
  </si>
  <si>
    <t>harus 0</t>
  </si>
  <si>
    <t>harus sama</t>
  </si>
  <si>
    <t>DINAS SOSIAL</t>
  </si>
  <si>
    <t>SATUAN POLISI PAMONG PRAJA DAN PERLINDUNGAN MASYARAKAT</t>
  </si>
  <si>
    <t>KANTOR KESATUAN BANGSA</t>
  </si>
  <si>
    <t>SEKRETARIAT DAERAH</t>
  </si>
  <si>
    <t>SEKRETARIAT DPRD</t>
  </si>
  <si>
    <t>DINAS PENDAPATAN, PENGELOLAAN KEUANGAN DAN ASET DAERAH</t>
  </si>
  <si>
    <t>INSPEKTORAT</t>
  </si>
  <si>
    <t>BADAN KEPEGAWAIAN DAERAH</t>
  </si>
  <si>
    <t>KECAMATAN TEMANGGUNG</t>
  </si>
  <si>
    <t>KECAMATAN TEMBARAK</t>
  </si>
  <si>
    <t>KECAMATAN KALORAN</t>
  </si>
  <si>
    <t>KECAMATAN PARAKAN</t>
  </si>
  <si>
    <t>KECAMATAN BULU</t>
  </si>
  <si>
    <t>KECAMATAN KEDU</t>
  </si>
  <si>
    <t>KECAMATAN KANDANGAN</t>
  </si>
  <si>
    <t>KECAMATAN CANDIROTO</t>
  </si>
  <si>
    <t>KECAMATAN NGADIREJO</t>
  </si>
  <si>
    <t>KECAMATAN WONOBOYO</t>
  </si>
  <si>
    <t>KECAMATAN KRANGGAN</t>
  </si>
  <si>
    <t>KECAMATAN BEJEN</t>
  </si>
  <si>
    <t>KECAMATAN KLEDUNG</t>
  </si>
  <si>
    <t>KECAMATAN BANSARI</t>
  </si>
  <si>
    <t>KECAMATAN TLOGOMULYO</t>
  </si>
  <si>
    <t>KECAMATAN SELOPAMPANG</t>
  </si>
  <si>
    <t>KECAMATAN TRETEP</t>
  </si>
  <si>
    <t>KELURAHAN TEMANGGUNG I</t>
  </si>
  <si>
    <t>KELURAHAN TEMANGGUNG II</t>
  </si>
  <si>
    <t>KELURAHAN BUTUH</t>
  </si>
  <si>
    <t>KELURAHAN JAMPIROSO</t>
  </si>
  <si>
    <t>KELURAHAN JAMPIREJO</t>
  </si>
  <si>
    <t>KELURAHAN KERTOSARI</t>
  </si>
  <si>
    <t>KELURAHAN BANYUURIP</t>
  </si>
  <si>
    <t>KELURAHAN KOWANGAN</t>
  </si>
  <si>
    <t>KELURAHAN JURANG</t>
  </si>
  <si>
    <t>KELURAHAN KEBONSARI</t>
  </si>
  <si>
    <t>KELURAHAN MUNGSENG</t>
  </si>
  <si>
    <t>KELURAHAN PURWOREJO</t>
  </si>
  <si>
    <t>KELURAHAN GIYANTI</t>
  </si>
  <si>
    <t>KELURAHAN SIDOREJO</t>
  </si>
  <si>
    <t>KELURAHAN WALITELON SELATAN</t>
  </si>
  <si>
    <t>KELURAHAN WALITELON UTARA</t>
  </si>
  <si>
    <t>KELURAHAN KRANGGAN</t>
  </si>
  <si>
    <t>KELURAHAN PARAKAN WETAN</t>
  </si>
  <si>
    <t>KELURAHAN PARAKAN KAUMAN</t>
  </si>
  <si>
    <t>KELURAHAN MANGGONG</t>
  </si>
  <si>
    <t>BADAN PENANGGULANGAN BENCANA DAERAH</t>
  </si>
  <si>
    <t>KANTOR KETAHANAN PANGAN</t>
  </si>
  <si>
    <t>BADAN PELAKSANA PENYULUHAN</t>
  </si>
  <si>
    <t>DINAS PERINDUSTRIAN, PERDAGANGAN, KOPERASI DAN USAHA MIKRO KECIL MENEGAH</t>
  </si>
  <si>
    <t>Nama SKPD</t>
  </si>
  <si>
    <t>SKPD</t>
  </si>
  <si>
    <t xml:space="preserve"> KIB A</t>
  </si>
  <si>
    <t>KIB B</t>
  </si>
  <si>
    <t>KIB C</t>
  </si>
  <si>
    <t>KIB D</t>
  </si>
  <si>
    <t>KIB E</t>
  </si>
  <si>
    <t>KIB F</t>
  </si>
  <si>
    <t>Aset Lainnya</t>
  </si>
  <si>
    <t>NILAI ASET</t>
  </si>
  <si>
    <t>Tanah</t>
  </si>
  <si>
    <t>Peralatan dan Mesin</t>
  </si>
  <si>
    <t>Gedung dan Bangunan</t>
  </si>
  <si>
    <t>Jalan, Irigasi dan Jaringan</t>
  </si>
  <si>
    <t>Aset Tetap Lainnya</t>
  </si>
  <si>
    <t>Kontruksi dalam Pengerjaan</t>
  </si>
  <si>
    <t> 2</t>
  </si>
  <si>
    <t xml:space="preserve">Barang </t>
  </si>
  <si>
    <t>Ekstrakomtabel</t>
  </si>
  <si>
    <t>BARANG EKSTRAKOMTABEL</t>
  </si>
  <si>
    <t>REKAPITULASI MUTASI BARANG MILIK DAERAH</t>
  </si>
  <si>
    <t>PEMERINTAH KABUPATEN TEMANGGUNG</t>
  </si>
  <si>
    <t>TAHUN 2015</t>
  </si>
  <si>
    <t>Realisali</t>
  </si>
  <si>
    <t>Belanja BOS</t>
  </si>
  <si>
    <t>Reklas bertambah dari</t>
  </si>
  <si>
    <t>KIB A</t>
  </si>
  <si>
    <t>Ektstrakomtabel</t>
  </si>
  <si>
    <t>JUMLAH            BERTAMBAH</t>
  </si>
  <si>
    <t>Reklas Berkurang ke</t>
  </si>
  <si>
    <t>Jumlah Berkurang                       Reklas antar KIB</t>
  </si>
  <si>
    <t>Jumlah   Bertambah               Reklas antar KIB</t>
  </si>
  <si>
    <t>Dobel Catat</t>
  </si>
  <si>
    <t>Pemeliharaan/ Pakai Habis</t>
  </si>
  <si>
    <t>NILAI DI SIMBADA</t>
  </si>
  <si>
    <t>OK</t>
  </si>
  <si>
    <t>KANTOR KESATUAN BANGSA DAN POLITIK</t>
  </si>
  <si>
    <t>CEK RUMUS</t>
  </si>
  <si>
    <t>per 1 Januari 2014</t>
  </si>
  <si>
    <t>per 31 Desember 2016</t>
  </si>
  <si>
    <t>Droping/Antar OPD</t>
  </si>
  <si>
    <t>Antar OPD</t>
  </si>
  <si>
    <t>x</t>
  </si>
  <si>
    <t>xx</t>
  </si>
  <si>
    <t>xxx</t>
  </si>
  <si>
    <t>RUMAH SAKIT UMUM DAERAH</t>
  </si>
  <si>
    <t>DINAS PEKERJAAN UMUM PERUMAHAN DAN KAWASAN PERMUKIMAN</t>
  </si>
  <si>
    <t>DINAS PENDIDIKAN PEMUDA DAN OLAHRAGA</t>
  </si>
  <si>
    <t>BADAN PERENCANAAN PEMBANGUNAN PENELITIAN DAN PENGEMBANGAN DAERAH</t>
  </si>
  <si>
    <t>DINAS PERHUBUNGAN</t>
  </si>
  <si>
    <t>DINAS LINGKUNGAN HIDUP</t>
  </si>
  <si>
    <t>DINAS PENGENDALI PENDUDUK KELUARGA BERENCANA PEMBERDAYAAN PEREMPUAN DAN PERLINDUNGAN ANAK</t>
  </si>
  <si>
    <t>DINAS TENAGA KERJA</t>
  </si>
  <si>
    <t>DINAS PENANAMAN MODAL DAN PELAYANAN TERPADU SATU PINTU</t>
  </si>
  <si>
    <t>DINAS KEBUDAYAAN DAN PARIWISATA</t>
  </si>
  <si>
    <t>KANTOR SATUAN POLISI PAMONG PRAJA DAN PEMADAM KEBAKARAN</t>
  </si>
  <si>
    <t>BADAN PENDAPATAN PENGELOLAAN KEUANGAN DAN ASET DAERAH</t>
  </si>
  <si>
    <t>BADAN KEPEGAWAIAN DAN PENGEMBANGAN SUMBER DAYA MANUSIA</t>
  </si>
  <si>
    <t>DINAS PEMBERDAYAAN MASYARAKAT DAN DESA</t>
  </si>
  <si>
    <t>DINAS KEARSIPAN DAN PERPUSTAKAAN</t>
  </si>
  <si>
    <t>DINAS PERTANIAN DAN KETAHANAN PANGAN</t>
  </si>
  <si>
    <t>DINAS PERIKANAN DAN PETERNAKAN</t>
  </si>
  <si>
    <t>DINAS KOMUNIKASI DAN INFORMATIKA</t>
  </si>
  <si>
    <t>TAHUN 2017</t>
  </si>
  <si>
    <t>per 31 Desember 2017</t>
  </si>
  <si>
    <t>V</t>
  </si>
  <si>
    <t>DINAS PERINDUSTRIAN PERDAGANGAN KOPERASI DAN USAHA MIKRO KECIL MENEGAH</t>
  </si>
  <si>
    <t>Pembangunan gedung kantor</t>
  </si>
  <si>
    <t>Program peningkatan sarana dan prasarana aparatur</t>
  </si>
  <si>
    <t>Belanja modal Pengadaan konstruksi/pembelian gedung kantor</t>
  </si>
  <si>
    <t>Pengadaan perlengkapan gedung kantor</t>
  </si>
  <si>
    <t>Belanja Modal Pengadaan Perlengkapan Kantor</t>
  </si>
  <si>
    <t>Belanja modal Pengadaan almari</t>
  </si>
  <si>
    <t>Belanja Modal Pengadaan mebeulair</t>
  </si>
  <si>
    <t>Belanja modal Pengadaan meja kerja</t>
  </si>
  <si>
    <t>Belanja modal Pengadaan meja rapat</t>
  </si>
  <si>
    <t>Belanja modal Pengadaan kursi kerja</t>
  </si>
  <si>
    <t>Belanja modal Pengadaan kursi rapat</t>
  </si>
  <si>
    <t>Belanja modal Pengadaan rak buku/tv/kembang</t>
  </si>
  <si>
    <t>Belanja Modal Pengadaan Penghias Ruangan Rumah Tangga</t>
  </si>
  <si>
    <t>Belanja modal Pengadaan Gordyn</t>
  </si>
  <si>
    <t>Pengadaan peralatan gedung kantor</t>
  </si>
  <si>
    <t>Belanja Modal Pengadaan Peralatan Kantor</t>
  </si>
  <si>
    <t>Belanja modal Pengadaan mesin tik</t>
  </si>
  <si>
    <t>Belanja modal Air Conditioner (AC)</t>
  </si>
  <si>
    <t>Belanja Modal Pengadaan Komputer</t>
  </si>
  <si>
    <t>Belanja modal Pengadaan komputer/PC</t>
  </si>
  <si>
    <t>Belanja modal Pengadaan printer</t>
  </si>
  <si>
    <t>Belanja Modal Pengadaan Konstruksi/Pembelian*) Bangunan</t>
  </si>
  <si>
    <t>Pemeliharaan rutin/berkala gedung kantor</t>
  </si>
  <si>
    <t>Belanja Modal Pagar Pengaman/Tralis</t>
  </si>
  <si>
    <t>Belanja Modal Lainnya</t>
  </si>
  <si>
    <t>Belanja Modal Pengadaan Buku/Kepustakaan</t>
  </si>
  <si>
    <t>Belanja Modal Pengadaan Alat-alat Laboratorium</t>
  </si>
  <si>
    <t>Belanja modal Pengadaan konstruksi/pembelian rumah dinas</t>
  </si>
  <si>
    <t>Belanja Modal Pengadaan Konstruksi Jaringan Air</t>
  </si>
  <si>
    <t>Belanja Modal Pengadaan Konstruksi Jalan</t>
  </si>
  <si>
    <t>Belanja modal Pengadaan konstruksi jalan</t>
  </si>
  <si>
    <t>Belanja modal Pengadaan konstruksi jaringan irigasi</t>
  </si>
  <si>
    <t>Belanja modal Pengadaan tempat sampah</t>
  </si>
  <si>
    <t>Belanja modal Pengadaan filling kabinet</t>
  </si>
  <si>
    <t>Belanja modal pengadaan Televisi</t>
  </si>
  <si>
    <t>Belanja modal pengadaan LCD</t>
  </si>
  <si>
    <t>Belanja modal Pengadaan meja makan</t>
  </si>
  <si>
    <t>Belanja Modal pengadaan meja kursi tamu</t>
  </si>
  <si>
    <t>Belanja Modal Pengadaan Peralatan Dapur</t>
  </si>
  <si>
    <t>Belanja modal Pengadaan dispenser</t>
  </si>
  <si>
    <t>Belanja modal alat dapur lainnya</t>
  </si>
  <si>
    <t>Belanja modal Karpet</t>
  </si>
  <si>
    <t>Belanja Modal Pengadaan Alat-alat Studio</t>
  </si>
  <si>
    <t>Belanja Modal Sound System</t>
  </si>
  <si>
    <t>Belanja Modal Pengadaan Alat-alat Komunikasi</t>
  </si>
  <si>
    <t>Belanja modal Pengadaan CCTV</t>
  </si>
  <si>
    <t>Belanja Modal Pengadaan Alat-alat Kedokteran</t>
  </si>
  <si>
    <t>Belanja modal pengadaan vacum cleaner</t>
  </si>
  <si>
    <t>Belanja modal pengadaan laptop/note book</t>
  </si>
  <si>
    <t>Pengadaan mebeleur</t>
  </si>
  <si>
    <t>Program Upaya Kesehatan Masyarakat</t>
  </si>
  <si>
    <t>Belanja modal pengadaan neon box</t>
  </si>
  <si>
    <t>Belanja modal meja pelayanan</t>
  </si>
  <si>
    <t>Belanja modal Pengadaan piring/gelas/mangkok/cangkir/sendok/garpu/pisau</t>
  </si>
  <si>
    <t>Belanja modal Taplak Meja, seprei, perlak bantal,selimut</t>
  </si>
  <si>
    <t>Belanja modal Pengadaan alat-alat kedokteran umum</t>
  </si>
  <si>
    <t>Belanja Modal Pengadaan Instalasi Listrik dan Telepon</t>
  </si>
  <si>
    <t>Belanja modal Pengadaan instalasi listrik</t>
  </si>
  <si>
    <t>Pengadaan perlengkapan rumah jabtan/dinas</t>
  </si>
  <si>
    <t>Belanja Modal Pengadaan Alat-alat Pengolahan Pertanian dan Peternakan</t>
  </si>
  <si>
    <t>Belanja modal Alat Pemotong Rumput</t>
  </si>
  <si>
    <t>Pengadaan tralis</t>
  </si>
  <si>
    <t>Belanja modal tralis jendela</t>
  </si>
  <si>
    <t>Program Peningkatan Sarana dan Prasarana Lingkungan</t>
  </si>
  <si>
    <t>Pemeliharaan dan peningkatan sarana prasarana lingkungan kelurahan</t>
  </si>
  <si>
    <t>368s</t>
  </si>
  <si>
    <t>Belanja modal konstruksi tempat ibadah</t>
  </si>
  <si>
    <t>Belanja modal POS terpadu</t>
  </si>
  <si>
    <t>Belanja modal Pengadaan konstruksi drainase</t>
  </si>
  <si>
    <t>Program Pengendalian Pencemaran dan Perusakan Lingkungan Hidup</t>
  </si>
  <si>
    <t>Fasilitasi Gerakan Budaya Sehat dan Kebersihan Lingkungan</t>
  </si>
  <si>
    <t>Belanja modal papan nama petunjuk</t>
  </si>
  <si>
    <t>Belanja modal pengadaan kipas angin</t>
  </si>
  <si>
    <t>Belanja modal Pengadaan UPS/stabilizer</t>
  </si>
  <si>
    <t>Belanja modal Pengadaan kelengkapan komputer</t>
  </si>
  <si>
    <t>Belanja modal Pengadaan kamera</t>
  </si>
  <si>
    <t>Belanja modal pengadaan bendera/panji-panji</t>
  </si>
  <si>
    <t>Program peningkatan partisipasi masyarakat dalam membangun desa/Kelurahan</t>
  </si>
  <si>
    <t>Fasilitasi Penguatan Kelembagaan Kelurahan</t>
  </si>
  <si>
    <t>Program Pelayanan Administrasi Perkantoran</t>
  </si>
  <si>
    <t>Penyediaan jasa kebersihan kantor</t>
  </si>
  <si>
    <t>Belanja modal peralatan pertamanan (Gunting taman, pot, paranet)</t>
  </si>
  <si>
    <t>Belanja modal Pengadaan proyektor</t>
  </si>
  <si>
    <t>Belanja modal pengadaan Tripod dan Screen</t>
  </si>
  <si>
    <t>Belanja Modal Pengadaan Penampungan Air</t>
  </si>
  <si>
    <t>Program pemeliharaan kantrantibmas dan pencegahan tindak kriminal</t>
  </si>
  <si>
    <t>Peningkatan kapasitas aparat dalam rangka pelaksanaan siskamswakarsa di daerah</t>
  </si>
  <si>
    <t>Belanja Modal Pengadaan Tanah</t>
  </si>
  <si>
    <t>Belanja Moda Konstruksi Bangunan Atap</t>
  </si>
  <si>
    <t>Belanja modal Pengadaan monitor/display</t>
  </si>
  <si>
    <t>Program  perencanaan pembangunan daerah</t>
  </si>
  <si>
    <t>Penyusunan dan Pelaporan Dokumen Perencanaan</t>
  </si>
  <si>
    <t>Program Pengembangan Komunikasi, Informasi dan Media Massa</t>
  </si>
  <si>
    <t>Pengadaan alat studio dan komunikasi</t>
  </si>
  <si>
    <t>Belanja modal pengadaan peralatan jaringan komputer</t>
  </si>
  <si>
    <t>Program Pengembangan Komunikasi dan Informasi</t>
  </si>
  <si>
    <t>Pengadaan jaringan komunikasi</t>
  </si>
  <si>
    <t>Pengadaan sarana dan prasarana alat pengolah data elektronik</t>
  </si>
  <si>
    <t>Fasilitasi Pengembangan Media Center</t>
  </si>
  <si>
    <t>Program Penataan Daerah Otonomi Baru</t>
  </si>
  <si>
    <t>Perpindahan Perlengkapan dan Barang OPD</t>
  </si>
  <si>
    <t>Program Peningkatan Kualitas Kelembagaan Koperasi</t>
  </si>
  <si>
    <t>Penyusunan Profil Data dan Database Koperasi</t>
  </si>
  <si>
    <t>Belanja modal Pengadaan Software</t>
  </si>
  <si>
    <t>Program Perlindungan Konsumen dan pengamanan perdagangan</t>
  </si>
  <si>
    <t>Pemantauan harga bahan pokok</t>
  </si>
  <si>
    <t>Program Pengelolaan Pasar Daerah</t>
  </si>
  <si>
    <t>Penertiban dan penataan pasar daerah</t>
  </si>
  <si>
    <t>Belanja Modal Pengadaan Alat-alat Persenjataan/Keamanan</t>
  </si>
  <si>
    <t>Pembangunan Pasar Umum (DAK)</t>
  </si>
  <si>
    <t>Pembangunan Tembok Keliling Pasar Legi Parakan</t>
  </si>
  <si>
    <t>Penataan Pasar Buah dan Rest Area Ngipik</t>
  </si>
  <si>
    <t>Penyediaan alat tulis kantor</t>
  </si>
  <si>
    <t>Penyediaan bahan bacaan dan peraturan perundang-undangan</t>
  </si>
  <si>
    <t>Belanja modal Pengadaan buku peraturan perundang-undangan</t>
  </si>
  <si>
    <t>Belanja modal Internet</t>
  </si>
  <si>
    <t>Program pengembangan perikanan tangkap</t>
  </si>
  <si>
    <t>Pelestarian Ikan di Perairan Umum</t>
  </si>
  <si>
    <t>Renovasi Gedung Pertanian</t>
  </si>
  <si>
    <t>Program peningkatan penerapan teknologi pertanian/perkebunan</t>
  </si>
  <si>
    <t>Pemupukan berimbang pada tanaman tembakau (DBHCHT)</t>
  </si>
  <si>
    <t>Belanja modal peralatan pertanian</t>
  </si>
  <si>
    <t>Program peningkatan produksi pertanian/perkebunan</t>
  </si>
  <si>
    <t>Peningkatan sarana irigasi pertanian (WISMP)</t>
  </si>
  <si>
    <t>Peningkatan Sarana dan Prasarana Usaha Tani Tanaman Pangan, Hortikultura dan Pertanian (DAK Pertanian)</t>
  </si>
  <si>
    <t>Konservasi Lahan Tembakau dengan Diversifikasi Tanaman Kopi</t>
  </si>
  <si>
    <t>Pemupukan Berimbang Tanaman Kopi di Lahan Pertembakauan</t>
  </si>
  <si>
    <t>Penyediaan peralatan dan perlengkapan kantor</t>
  </si>
  <si>
    <t>Penyediaan peralatan rumah tangga</t>
  </si>
  <si>
    <t>Jasa Pelayanan perkantoran</t>
  </si>
  <si>
    <t>Pemeliharaan gedung Pemerintah Daerah</t>
  </si>
  <si>
    <t>Program pengembangan budaya baca dan pembinaan perpustakaan</t>
  </si>
  <si>
    <t>Penyelenggaraan perpustakaan keliling</t>
  </si>
  <si>
    <t>267s</t>
  </si>
  <si>
    <t>Pengadaan sarana dan prasarana perpustakaan daerah</t>
  </si>
  <si>
    <t>Belanja modal Pengadaan buku ilmu pengetahuan umum</t>
  </si>
  <si>
    <t>Belanja modal Pengadaan buku ilmu pengetahuan sosial</t>
  </si>
  <si>
    <t>Program penyelamatan dan pelestarian dokumen/arsip daerah</t>
  </si>
  <si>
    <t>Pengadaan sarana pengolahan dan penyimpanan arsip</t>
  </si>
  <si>
    <t>Belanja Modal Pengadaan Alat-alat Angkutan Darat Tidak Bermotor</t>
  </si>
  <si>
    <t>Belanja modal Pengadaan scaner</t>
  </si>
  <si>
    <t>Program Tanggap Darurat dan Logistik</t>
  </si>
  <si>
    <t>Penanganan Bencana Alam</t>
  </si>
  <si>
    <t>Belanja modal Pengadaan peralatan SAR</t>
  </si>
  <si>
    <t>Program Rehabilitasi dan Rekonstruksi Pasca Bencana</t>
  </si>
  <si>
    <t>Pelatihan Pengkajian Kebutuhan Pasca Bencana</t>
  </si>
  <si>
    <t>Belanja modal Pengadaan telepon</t>
  </si>
  <si>
    <t>Belanja modal Pengadaan radio HF/FM (Handy Talkie)</t>
  </si>
  <si>
    <t>Belanja modal Pompa Air</t>
  </si>
  <si>
    <t>Pembangunan Garasi</t>
  </si>
  <si>
    <t>Program pengembangan wawasan kebangsaan</t>
  </si>
  <si>
    <t>Pengadaan Alat Korp Musik</t>
  </si>
  <si>
    <t>Belanja Modal Pengadaan Barang bercorak Kesenian, Kebudayaan</t>
  </si>
  <si>
    <t>Belanja modal Pengadaan Alat-alat Musik</t>
  </si>
  <si>
    <t>Program Penataan penguasaan, pemilikan, penggunaan dan pemanfaatan tanah</t>
  </si>
  <si>
    <t>Pengadaan tanah curug Surodipo Kec. Wonoboyo</t>
  </si>
  <si>
    <t>Belanja Modal Pengadaan Tanah untuk Fasilitas Umum</t>
  </si>
  <si>
    <t>Program Pengembangan Nilai Budaya</t>
  </si>
  <si>
    <t>Pembangunan Prasasti Kuno Pendopo Pengayoman</t>
  </si>
  <si>
    <t>Program Pengelolaan Kekayaan Budaya</t>
  </si>
  <si>
    <t>Ekskavasi Situs Liyangan</t>
  </si>
  <si>
    <t>Pemeliharaan Situs Liyangan</t>
  </si>
  <si>
    <t>258s</t>
  </si>
  <si>
    <t>Program Pengembangan Pemasaran Pariwisata</t>
  </si>
  <si>
    <t>Promosi pariwisata nusantara</t>
  </si>
  <si>
    <t>Program Pengembangan Destinasi Pariwisata</t>
  </si>
  <si>
    <t>Pengembangan Rest Area Kledung</t>
  </si>
  <si>
    <t>Belanja Modal Pengadaan Penerangan Jalan, Taman dan Hutan Kota</t>
  </si>
  <si>
    <t>Belanja modal pembangunan taman</t>
  </si>
  <si>
    <t>Belanja modal Pengadaan faximili</t>
  </si>
  <si>
    <t>Belanja modal konstruksi pengadaan Show room</t>
  </si>
  <si>
    <t>Program Peningkatan Pelayanan Perizinan</t>
  </si>
  <si>
    <t>Peningkatan Pelayanan Perizinan Satu Pintu</t>
  </si>
  <si>
    <t>Belanja modal Pengadaan CPU</t>
  </si>
  <si>
    <t>Belanja Modal Pengadaan Alat-alat Ukur</t>
  </si>
  <si>
    <t>Belanja modal Pengadaan alat GPS</t>
  </si>
  <si>
    <t>Penyediaan komponen instalasi listrik/penerangan bangunan kantor</t>
  </si>
  <si>
    <t>Rehabilitasi sedang/berat rumah dinas</t>
  </si>
  <si>
    <t>Perbaikan Gedung Kantor dan Aula Dinasketrans</t>
  </si>
  <si>
    <t>Rehab Instalasi Mess Lama BLK</t>
  </si>
  <si>
    <t>Program Peningkatan Kesempatan Kerja</t>
  </si>
  <si>
    <t>Penyusunan Data Base Tenaga Kerja Daerah</t>
  </si>
  <si>
    <t>Pembuatan Warung/Kios Three in One (3 in 1)</t>
  </si>
  <si>
    <t>Belanja modal pengadaan meja komputer</t>
  </si>
  <si>
    <t>Program Pemberdayaan Kelembagaan Kesejahteraan Sosial</t>
  </si>
  <si>
    <t>Penyediaan Sarana dan Prasarana Penunjang SIKS PUSDATIN</t>
  </si>
  <si>
    <t>Capacity Building Bagi PSKS</t>
  </si>
  <si>
    <t>Pemutakhiran PMKS/PSKS</t>
  </si>
  <si>
    <t>Belanja modal Pengadaan komputer mainframe/server</t>
  </si>
  <si>
    <t>Operasional Rumah Perlindungan Sosial</t>
  </si>
  <si>
    <t>Belanja modal Pengadaan tempat tidur</t>
  </si>
  <si>
    <t>Belanja modal pengadaan alat kecantikan</t>
  </si>
  <si>
    <t>Pembinaan dan Pendataan bagi Pengurus dan Anak Panti Asuhan</t>
  </si>
  <si>
    <t>Pemeliharaan Taman Makam Pahlawan Prayudha Mudal dan Bambang Sugeng Kranggan</t>
  </si>
  <si>
    <t>Pelayanan Sosial bagi Korban Bencana Alam dan Bencana Sosial</t>
  </si>
  <si>
    <t>Program Keluarga Berencana</t>
  </si>
  <si>
    <t>Pengadaan Sarana dan Prasarana KB (DAK)</t>
  </si>
  <si>
    <t>Pembangunan Jaringan Online dengan UPT Kecamatan/SKPD</t>
  </si>
  <si>
    <t>Pembangunan Gedung Capil (lanjutan)</t>
  </si>
  <si>
    <t>Program Penataan Administrasi Kependudukan</t>
  </si>
  <si>
    <t>Penyediaan informasi yang dapat diakses masyarakat</t>
  </si>
  <si>
    <t>Pengelolaan SIAK Pencatatan Sipil dan  E - KTP</t>
  </si>
  <si>
    <t>Penerbitan Kartu Indentitas Anak</t>
  </si>
  <si>
    <t>Program Pengelolaan Ruang Terbuka Hijau (RTH)</t>
  </si>
  <si>
    <t>Pengadaan Pergola</t>
  </si>
  <si>
    <t>Belanja modal pengadaan pergola</t>
  </si>
  <si>
    <t>Penyediaan jasa peralatan dan perlengkapan kantor</t>
  </si>
  <si>
    <t>Program Pengembangan Kinerja Pengelolaan Persampahan</t>
  </si>
  <si>
    <t>Peningkatan operasi dan pemeliharaan prasarana dan sarana persampahan</t>
  </si>
  <si>
    <t>Belanja modal pembangunan TPA</t>
  </si>
  <si>
    <t>Revitalisasi prasarana persampahan</t>
  </si>
  <si>
    <t>Operasi dan Pemeliharaan alat angkut sampah dan listrik</t>
  </si>
  <si>
    <t>Belanja Modal  Pengadaan Alat-alat Berat</t>
  </si>
  <si>
    <t>207s</t>
  </si>
  <si>
    <t>Peningkatan dan pengembangan TPS dan/atau TPST 3 R</t>
  </si>
  <si>
    <t>Belanja Modal Pengadaan Alat-alat Angkutan Darat Bermotor</t>
  </si>
  <si>
    <t>Adipura dan K-4 Kabupaten Temanggung</t>
  </si>
  <si>
    <t>Koordinasi adiwiyata</t>
  </si>
  <si>
    <t>Pengembangan Laboratorium Lingkungan Hidup</t>
  </si>
  <si>
    <t>Belanja modal Pengadaan alat-alat laboratorium</t>
  </si>
  <si>
    <t>Penataan Hutan Kota Kabupaten Temanggung</t>
  </si>
  <si>
    <t>Pengelolaan Keanekaragaman Hayati dan Ekosistem</t>
  </si>
  <si>
    <t>Peningkatan Edukasi dan Komunikasi Masyarakat di Bidang Lingkungan</t>
  </si>
  <si>
    <t>Belanja modal Pengadaan alat-alat angkutan darat bermotor sepeda motor</t>
  </si>
  <si>
    <t>Program Rehabilitasi dan Pemeliharaan Prasarana dan Fasilitas LLAJ</t>
  </si>
  <si>
    <t>Pengadaan flaser</t>
  </si>
  <si>
    <t>Pengadaan Traffic Light</t>
  </si>
  <si>
    <t>Program peningkatan pelayanan angkutan</t>
  </si>
  <si>
    <t>Pengadaan Halte</t>
  </si>
  <si>
    <t>Pengadaan Rambu-Rambu Lalu Lintas</t>
  </si>
  <si>
    <t>Program Pembangunan  Sarana dan Prasarana Perhubungan</t>
  </si>
  <si>
    <t>Pembangunan Halaman Parkir PKB dan Jalan Masuk</t>
  </si>
  <si>
    <t>Program pengembangan data/informasi/statistik daerah</t>
  </si>
  <si>
    <t>Visualisasi Data Pembangunan</t>
  </si>
  <si>
    <t>Pembangunan Tahap III Gedung BAPPEDA</t>
  </si>
  <si>
    <t>Pengembangan Laboratorium Terpadu</t>
  </si>
  <si>
    <t>Program Penyelenggaran Pemerintahan Umum</t>
  </si>
  <si>
    <t>Penyelenggaraan Pelayanan Publik Bebas dari Pungli</t>
  </si>
  <si>
    <t>Penyediaan barang cetakan dan penggandaan</t>
  </si>
  <si>
    <t>Belanja modal Kaligrafi, Lukisan dan frame</t>
  </si>
  <si>
    <t>Pengolahan Data dan Monev Infrastruktur Pekerjaan Umum</t>
  </si>
  <si>
    <t>Pengadaan kendaraan dinas/operasional</t>
  </si>
  <si>
    <t>Sarpras Kelurahan Bidang Keciptakaryaan</t>
  </si>
  <si>
    <t>Belanja modal pengadaan prasarana dan sarana perumahan</t>
  </si>
  <si>
    <t>Penataan Landscape TV dan Laboratorium Tembakau</t>
  </si>
  <si>
    <t>Belanja modal pengadaan konstruksi halaman kantor</t>
  </si>
  <si>
    <t>Program Pembangunan Jalan dan Jembatan</t>
  </si>
  <si>
    <t>Pembangunan jalan</t>
  </si>
  <si>
    <t>Peningkatan Jembatan</t>
  </si>
  <si>
    <t>Belanja Modal Pengadaan Konstruksi Jembatan</t>
  </si>
  <si>
    <t>Belanja modal Pengadaan konstruksi jembatan penyebrangan orang</t>
  </si>
  <si>
    <t>Peningkatan Jalan Kabupaten</t>
  </si>
  <si>
    <t>Fasilitasi Pembangunan Jalan Ban-gub</t>
  </si>
  <si>
    <t>Pembangunan jalan (Ban-Gub)</t>
  </si>
  <si>
    <t>Fasilitasi Pembangunan Jembatan Bendo Peri Kali Lungge Desa Mudal</t>
  </si>
  <si>
    <t>Pembangunan Jembatan Bendo Peri Kali Lungge Desa Mudal (Ban-Gub)</t>
  </si>
  <si>
    <t>Pemeliharan Sarpras Kelurahan</t>
  </si>
  <si>
    <t>Pelebaran Jalan Pahlawan Tahap II</t>
  </si>
  <si>
    <t>DAK Penugasan Sub Bidang Jalan</t>
  </si>
  <si>
    <t>Fasilitasi DAK Penugasan Sub Bidang Jalan</t>
  </si>
  <si>
    <t>Perbaikan Oprit Jalan</t>
  </si>
  <si>
    <t>Program Pembangunan saluran drainase/gorong-gorong</t>
  </si>
  <si>
    <t>Pembangunan saluran drainase/gorong-gorong</t>
  </si>
  <si>
    <t>Pemeliharaan saluran drainase/gorong-gorong</t>
  </si>
  <si>
    <t>Program Pembangunan turap/talud/brojong</t>
  </si>
  <si>
    <t>Pembangunan turap/talud/bronjong</t>
  </si>
  <si>
    <t>Pembangunan turap/talud pengaman jalan</t>
  </si>
  <si>
    <t>Program rehabilitasi/pemeliharaan Jalan dan Jembatan</t>
  </si>
  <si>
    <t>Rehabilitasi/pemeliharaan jembatan</t>
  </si>
  <si>
    <t>Pemeliharaan rutin jalan dan prasarana jalan</t>
  </si>
  <si>
    <t>Belanja Modal Pengadaan Alat-alat Bengkel</t>
  </si>
  <si>
    <t>Belanja modal Pengadaan mesin kompresor</t>
  </si>
  <si>
    <t>Program peningkatan sarana dan prasarana kebinamargaan</t>
  </si>
  <si>
    <t>Pengadaan alat-alat berat</t>
  </si>
  <si>
    <t>Rehabilitasi/pemeliharaan laboratorium kebinamargaan</t>
  </si>
  <si>
    <t>Program pengembangan dan pengelolaan jaringan irigasi, rawa dan jaringan pengairan lainnya</t>
  </si>
  <si>
    <t>Rehabilitasi/pemeliharaan pintu air</t>
  </si>
  <si>
    <t>Belanja modal Pengadaan konstruksi pintu air</t>
  </si>
  <si>
    <t>Rehabilitasi/pemeliharaan jaringan irigasi yang telah dibangun</t>
  </si>
  <si>
    <t>140s</t>
  </si>
  <si>
    <t>Pendampingan Water Resources and Irrigation Sector Managemen Program (WISMP)</t>
  </si>
  <si>
    <t>Pembangunan Bendung dan jaringan irigasi</t>
  </si>
  <si>
    <t>142s</t>
  </si>
  <si>
    <t xml:space="preserve"> Water Resources and Irrigation Sector Managemen Program (WISMP)</t>
  </si>
  <si>
    <t>DAK Penugasan Sub Bidang Irigasi</t>
  </si>
  <si>
    <t>Fasilitasi DAK Penugasan Sub Bidang Irigasi</t>
  </si>
  <si>
    <t>Pengembangan Prasarana Perkotaan</t>
  </si>
  <si>
    <t>Pembangunan panggung reklame</t>
  </si>
  <si>
    <t>Program pembangunan dan rehabilitasi/pemeliharaan trotoar</t>
  </si>
  <si>
    <t>Pembangunan trotoar</t>
  </si>
  <si>
    <t>Belanja modal trotoar</t>
  </si>
  <si>
    <t>Rehabilitasi/pemeliharaan trotoar</t>
  </si>
  <si>
    <t>Pembagunan Pos Polisi</t>
  </si>
  <si>
    <t>Program Pengembangan Perumahan</t>
  </si>
  <si>
    <t>Pengadaan PSU Rusunawa Parakan Wetan</t>
  </si>
  <si>
    <t>Pemasangan Jarngan Listrik Rusunawa</t>
  </si>
  <si>
    <t>Perataan Tanah Rusunawa Kelurahan Manggong</t>
  </si>
  <si>
    <t>Pengadaan tanah pemerintah</t>
  </si>
  <si>
    <t>Pengadaan Tanah Untuk Fasilitas Umum</t>
  </si>
  <si>
    <t>Program Pengelolaan ruang terbuka hijau (RTH)</t>
  </si>
  <si>
    <t>Penataan dan pemeliharaan RTH</t>
  </si>
  <si>
    <t>Belanja modal pengadaan ruang terbuka hijau (RTH)</t>
  </si>
  <si>
    <t>Pemeliharaan Taman</t>
  </si>
  <si>
    <t>157s</t>
  </si>
  <si>
    <t>Belanja modal alat bengkel lainnya</t>
  </si>
  <si>
    <t>Belanja modal pengadaan alat pemotong kayu (Senzo)</t>
  </si>
  <si>
    <t>Pengadaan lampu kota</t>
  </si>
  <si>
    <t>Belanja modal pengadaan lampu penerangan jalan</t>
  </si>
  <si>
    <t>Pemeliharaan lampu penerangan Jalan Umum (LPJU)</t>
  </si>
  <si>
    <t>Meterisasi dan Penerangan Jalan Umum</t>
  </si>
  <si>
    <t>Pembangunan Taman Tugu Pancasila</t>
  </si>
  <si>
    <t>Penataan Kawasan Pengayoman</t>
  </si>
  <si>
    <t>Pembangunan Taman Aloon-Aloon</t>
  </si>
  <si>
    <t>Pembangunan City Walk Lanjutan</t>
  </si>
  <si>
    <t>Operasionalisasi Badan Koordinasi Penataan Ruang Daerah Kabupaten Temanggung</t>
  </si>
  <si>
    <t>Program pengadaan, peningkatan sarana dan prasarana rumah sakit/rumah sakit jiwa/rumah sakit paru-pa</t>
  </si>
  <si>
    <t>Pelayanan Rujukan (DAK Kesehatan)</t>
  </si>
  <si>
    <t>Pendampingan Pelayanan Rujukan (Pendampingan DAK Kesehatan)</t>
  </si>
  <si>
    <t>Pendampingan Pengadaan Alat Kesehatan RSUD</t>
  </si>
  <si>
    <t>Pengadaan Alat-Alat Rumah Tangga RS dan Alat Kedokteran Penyakit Paru (DBHCHT)</t>
  </si>
  <si>
    <t>Pengadaan Perlengkapan Rumah Sakit</t>
  </si>
  <si>
    <t>Pembangunan Gedung 7 Lantai dan Sarana Pendukung Lain</t>
  </si>
  <si>
    <t>Program Peningkatan Kualitas Pelayanan Kesehatan pada BLUD RSUD</t>
  </si>
  <si>
    <t>Kegiatan Pelayanan</t>
  </si>
  <si>
    <t>Belanja Modal BLUD</t>
  </si>
  <si>
    <t>289s</t>
  </si>
  <si>
    <t>Pembangunan Landscape dan Sarana Penunjang Gedung DPPKAD</t>
  </si>
  <si>
    <t>Program peningkatan dan Pengembangan pengelolaan keuangan daerah</t>
  </si>
  <si>
    <t>Monitoring dan Evaluasi Pendapatan Asli Daerah</t>
  </si>
  <si>
    <t>Pengelolaan Administrasi Pajak Daerah</t>
  </si>
  <si>
    <t>Pengelolaan Barang Milik Daerah</t>
  </si>
  <si>
    <t>294s</t>
  </si>
  <si>
    <t>Pemeliharaan rutin/berkala peralatan gedung kantor</t>
  </si>
  <si>
    <t>Program Pembinaan dan Pengembangan Aparatur</t>
  </si>
  <si>
    <t>Penataan Sistim Adminsistrasi Kenaikan Pangkat Otomatis PNS</t>
  </si>
  <si>
    <t>Pembangunan Gedung DPRD Kabupaten Temanggung</t>
  </si>
  <si>
    <t>bag. Perekonomian</t>
  </si>
  <si>
    <t>Program Peningkatan Ketahanan Pangan pertanian/perkebunan</t>
  </si>
  <si>
    <t>Koordinasi Pendampingan Program RASKIN</t>
  </si>
  <si>
    <t>Sosialisasi Ketentuan di Bidang Cukai (DBHCHT)</t>
  </si>
  <si>
    <t>bag. Adm Pembangunan</t>
  </si>
  <si>
    <t>Peningkatan sarana LPSE</t>
  </si>
  <si>
    <t>Program Pendidikan Non Formal</t>
  </si>
  <si>
    <t>Pemberian bantuan siswa dan masyarakat berprestasi</t>
  </si>
  <si>
    <t>Kegiatan Rakor TP UKS Kabupaten Temanggung</t>
  </si>
  <si>
    <t>Program Pengembangan Nilai Keagamaan</t>
  </si>
  <si>
    <t>Fasilitasi Kegiatan Penyaluran Bantuan Sosial/Hibah</t>
  </si>
  <si>
    <t>Penyelenggaraan MTQ</t>
  </si>
  <si>
    <t>Fasilitasi AGPAI Temanggung</t>
  </si>
  <si>
    <t>bag. Umum</t>
  </si>
  <si>
    <t>Pengadaan peralatan rumah jabatan/dinas</t>
  </si>
  <si>
    <t>bag. Ortala</t>
  </si>
  <si>
    <t>Penyusunan LAKIP Kabupaten</t>
  </si>
  <si>
    <t>Analisis Jabatan PNS</t>
  </si>
  <si>
    <t>bag. Humas</t>
  </si>
  <si>
    <t>Penyebaran Informasi Pembangunan Daerah</t>
  </si>
  <si>
    <t>Penyelenggaraan Kehumasan</t>
  </si>
  <si>
    <t>Lembaga Penyiaran Publik Lokal Radio eRTe FM</t>
  </si>
  <si>
    <t>Pengadaan LED Videotron</t>
  </si>
  <si>
    <t>Kegiatan Lembaga Penyiaran Publik Lokal TV Temanggung</t>
  </si>
  <si>
    <t>316ss</t>
  </si>
  <si>
    <t>Pembangunan pagar keliling</t>
  </si>
  <si>
    <t>Program peningkatan sistem pengawasan internal dan pengendalian pelaksanaan kebijakan KDH</t>
  </si>
  <si>
    <t>Fasilitasi dan Verifikasi Pelayanan Administrasi Terpadu Kecamatan (PATEN)</t>
  </si>
  <si>
    <t>Rehab Berat/Ringan Halaman/Jalan Kantor/Gedung</t>
  </si>
  <si>
    <t>Rehabilitasi sedang/berat rumah gedung kantor</t>
  </si>
  <si>
    <t>Program keserasian kebijakan peningkatan kualitas Anak dan Perempuan</t>
  </si>
  <si>
    <t>Fasilitasi Pemberdayaan dan Kesejahteraan Keluarga (PKK)</t>
  </si>
  <si>
    <t>Fasilitasi Administrasi Kependudukan</t>
  </si>
  <si>
    <t>Fasilitasi Penyusunan dan pemberdayaan profil desa dan kelurahan</t>
  </si>
  <si>
    <t>Pengadaan Tanah Pemerintah U/Jembatan KarangTejo,Kec Kedu</t>
  </si>
  <si>
    <t>Pengadaan Tanah Pemerintah U/Pelebaran jalan depan RM Sari Ayam, Kec Parakan</t>
  </si>
  <si>
    <t xml:space="preserve">Pengadaan Tanah Pemerintah U/Jembatan Bendo Peri </t>
  </si>
  <si>
    <t xml:space="preserve">Pengadaan Tanah Pemerintah U/Perluasan Masjid Agung </t>
  </si>
  <si>
    <t xml:space="preserve">Pengadaan Tanah Pemerintah U/Pelebaran jalan masuk lingkungan Kepatihan </t>
  </si>
  <si>
    <t>Pengadaan Tanah untuk fasilitas umum 1 Pengadaan Tanah untuk gapura pringsurat</t>
  </si>
  <si>
    <t>Pengadaan Tanah untuk pembangunan Gapura Kledung   272 M2</t>
  </si>
  <si>
    <t>pacul (5 bh)</t>
  </si>
  <si>
    <t>Bendo (9 bh)</t>
  </si>
  <si>
    <t>Gunting (5 bh)</t>
  </si>
  <si>
    <t>Gatul</t>
  </si>
  <si>
    <t>Sabit (5 bh)</t>
  </si>
  <si>
    <t>Garuk (2 bh)</t>
  </si>
  <si>
    <t>Gark Besar</t>
  </si>
  <si>
    <t>Garuk kecil (5 bh)</t>
  </si>
  <si>
    <t>Grendo</t>
  </si>
  <si>
    <t>Sepatu Boat</t>
  </si>
  <si>
    <t>Reklas ke Ekstrakomptabel</t>
  </si>
  <si>
    <t>Reklas dari KIB B</t>
  </si>
  <si>
    <t>Habis Pakai</t>
  </si>
  <si>
    <t>Hard Disk External WD My Passport 1 TB</t>
  </si>
  <si>
    <t>Modem Huawei</t>
  </si>
  <si>
    <t>Keyboar external</t>
  </si>
  <si>
    <t>Flash disk</t>
  </si>
  <si>
    <t>Mouse optick genius</t>
  </si>
  <si>
    <t>Gordyn (50 m)</t>
  </si>
  <si>
    <t>Wireles</t>
  </si>
  <si>
    <t>Kursi Tamu</t>
  </si>
  <si>
    <t>Meja Rapat</t>
  </si>
  <si>
    <t>Meja Kerja</t>
  </si>
  <si>
    <t>Printer</t>
  </si>
  <si>
    <t>Kelengkapan Komputer</t>
  </si>
  <si>
    <t>Laptop/Netbook</t>
  </si>
  <si>
    <t>Lemari</t>
  </si>
  <si>
    <t>Mesin Absen Pegawai</t>
  </si>
  <si>
    <t>Mesin Jilid</t>
  </si>
  <si>
    <t>Bendera/panji-panji</t>
  </si>
  <si>
    <t>Angkutan bermotor double kabin</t>
  </si>
  <si>
    <t>Genset</t>
  </si>
  <si>
    <t>Komputer/PC</t>
  </si>
  <si>
    <t>Monitor/display</t>
  </si>
  <si>
    <t>Sound System</t>
  </si>
  <si>
    <t>Sepatu Bot AP</t>
  </si>
  <si>
    <t>Jas Hujan</t>
  </si>
  <si>
    <t>Kaos tangan karet</t>
  </si>
  <si>
    <t>Cangkul</t>
  </si>
  <si>
    <t>Garuk</t>
  </si>
  <si>
    <t>Senter</t>
  </si>
  <si>
    <t>Tabung Injeksi Grouting</t>
  </si>
  <si>
    <t>Air Compresor Shark J-1/4 HP</t>
  </si>
  <si>
    <t>Mesin Bor Makita HP 1630</t>
  </si>
  <si>
    <t>Mesin Bor Makita HM 0810</t>
  </si>
  <si>
    <t>Peralatan pertamanan (Gunting taman, pot, paranet)</t>
  </si>
  <si>
    <t>Stoom wals</t>
  </si>
  <si>
    <t>Eskavator</t>
  </si>
  <si>
    <t>Tidak Realisasi</t>
  </si>
  <si>
    <t>Sabit</t>
  </si>
  <si>
    <t xml:space="preserve">Cangkul </t>
  </si>
  <si>
    <t>Cangkul Garpu</t>
  </si>
  <si>
    <t>Linggis besar</t>
  </si>
  <si>
    <t>Ganco</t>
  </si>
  <si>
    <t>Gerenda Gosok</t>
  </si>
  <si>
    <t>Honorarium Panitia Pelaksana Kegiatan</t>
  </si>
  <si>
    <t>Honorarium Tim Pengadaan Barang/Jasa</t>
  </si>
  <si>
    <t>Honorarium tim penerima hasil pekerjaan</t>
  </si>
  <si>
    <t>Mendukung</t>
  </si>
  <si>
    <t>Filling kabinet</t>
  </si>
  <si>
    <t>Almari</t>
  </si>
  <si>
    <t>Pelaksanaan Konstruksi Partisipatif D.I silumut (283 Ha)</t>
  </si>
  <si>
    <t>Pelaksanaan Konstruksi Partisipatif D.I Sililin (240 Ha)</t>
  </si>
  <si>
    <t>Baliho</t>
  </si>
  <si>
    <t>Alat Derek 3 Ton/ chain block</t>
  </si>
  <si>
    <t>Tiang tripod tinggi 4 meter</t>
  </si>
  <si>
    <t>Sabuk Pengaman /Wipro</t>
  </si>
  <si>
    <t>Pengaman Marka jalan/Techno</t>
  </si>
  <si>
    <t xml:space="preserve">Angkur Bumi </t>
  </si>
  <si>
    <t>Senso Besar /STHIL 070</t>
  </si>
  <si>
    <t>Senso Kecil /STHIL 16" MS 170</t>
  </si>
  <si>
    <t>Mesin Kompos / Aneka Mesin AM-PC 300</t>
  </si>
  <si>
    <t>Power Sprayer Set engine Mesin semprot gulma /Honda SF425BPS</t>
  </si>
  <si>
    <t>Gunting Taman</t>
  </si>
  <si>
    <t>Gretel</t>
  </si>
  <si>
    <t>Pisau potong rumput</t>
  </si>
  <si>
    <t>Linggis</t>
  </si>
  <si>
    <t>Bendo</t>
  </si>
  <si>
    <t>Doran</t>
  </si>
  <si>
    <t>Kampak</t>
  </si>
  <si>
    <t>Dandang</t>
  </si>
  <si>
    <t>Ndorit</t>
  </si>
  <si>
    <t>Paranet</t>
  </si>
  <si>
    <t>Gerobak Sorong roda 3</t>
  </si>
  <si>
    <t>Tangga BI 2 meter</t>
  </si>
  <si>
    <t>Selang Transparan 1 1/4</t>
  </si>
  <si>
    <t>Selang Dop</t>
  </si>
  <si>
    <t>Pralon Wafin</t>
  </si>
  <si>
    <t>Pemeliharaan Taman jalan Gajahmada</t>
  </si>
  <si>
    <t>165s</t>
  </si>
  <si>
    <t xml:space="preserve">Printer Laser jet </t>
  </si>
  <si>
    <t>Printer A 3</t>
  </si>
  <si>
    <t>Proyektor</t>
  </si>
  <si>
    <t>Pengadaan Software Pertanahan</t>
  </si>
  <si>
    <t>Belanja dokumen/ administrasi tender</t>
  </si>
  <si>
    <t>Belanja makanan dan minuman rapat</t>
  </si>
  <si>
    <t>pembangunan gedung juang</t>
  </si>
  <si>
    <t>Pemeliharaan Gedung IPHI</t>
  </si>
  <si>
    <t>Pembangunan Rumah Dinas Camat Jumo</t>
  </si>
  <si>
    <t xml:space="preserve">Rehab Gedung UPT DPUPKP Wil Tembarak </t>
  </si>
  <si>
    <t>Rehab Gedung UPT DPUPKP Wil Ngadirejo</t>
  </si>
  <si>
    <t>Rehab Mushola dan Pagar Belakang DPUPKP Kab Temanggung</t>
  </si>
  <si>
    <t>Pembangunan Jalan Lingkungan Rowali di Kertosari</t>
  </si>
  <si>
    <t>Pembangunan Jalan Masuk RTH Kali Galeh di Parakan</t>
  </si>
  <si>
    <t xml:space="preserve">Pemb.Gapura Paponan dan Cekelan Kel Madureso </t>
  </si>
  <si>
    <t>116s</t>
  </si>
  <si>
    <t>Pembangunan Pos Polisi Perempatan terminal  (Belanja barang yang akan diserahkan kepada Pihak Ketiga)</t>
  </si>
  <si>
    <t>Rehab Taman/Jalur Hijau Sroyo dan Mudal</t>
  </si>
  <si>
    <t>Rehab Taman/Jalur Hijau Temanggung - Kranggan</t>
  </si>
  <si>
    <t>Rehab Taman/Jalur Hijau Parakan</t>
  </si>
  <si>
    <t>Pembangunan Taman Aloon Aloon</t>
  </si>
  <si>
    <t>Pembangunan City Walk jl Jend Sudirman</t>
  </si>
  <si>
    <t>Pembangunan jalan Tretep-Nglarangan</t>
  </si>
  <si>
    <t>Pembangunan jalan Caturanom-Glapansari</t>
  </si>
  <si>
    <t>Pembangunan jalan Dakaran-Tlgopucang dan Medono-Pingit</t>
  </si>
  <si>
    <t>Pembangunan Jembatan Rejoasri-Pakisdadu</t>
  </si>
  <si>
    <t>Peningkatan Jembatan Kali Waduk, jl Bejen-Prangkoan</t>
  </si>
  <si>
    <t>Peningkatan Jembatan Kali Waluh, Jl Sanggrahan-kemloko</t>
  </si>
  <si>
    <t>Peningkatan Jembatan Kali Menteng, Jl Ngadirejo-Tegong</t>
  </si>
  <si>
    <t>Peningkatan Jembatan Kali Sentul Desa Duren</t>
  </si>
  <si>
    <t>Peningkatan Jembatan Kali Galeh, jl Paponan-Petarangan</t>
  </si>
  <si>
    <t>Peningkatan Jalan Sanggrahan - Wonokerso dan Drainase Karangwuni</t>
  </si>
  <si>
    <t>Peningkatan Jalan Bejen - Kemuning dan Ngabeyan - Kebonsari</t>
  </si>
  <si>
    <t>Peningkatan Jalan Kumejing - Delok dan Kemiri - Setugu</t>
  </si>
  <si>
    <t>Peningkatan jalan Antara Kec. Gemawang - Dusun Mandang Desa Sucen (ASPAL)</t>
  </si>
  <si>
    <t>Fasilitasi Konstruksi jalan</t>
  </si>
  <si>
    <t>Peningkatan Jalan Kandangan - Jumo - Ngadirejo</t>
  </si>
  <si>
    <t>Pelebaran Jalan Pingit - Wonokerso - Sumowono</t>
  </si>
  <si>
    <t>Peningkatan Jalan Maron - Kandangan (Lanjutan BANGUB)</t>
  </si>
  <si>
    <t>Pemeliharaan Jalan Tlogorejo (Lanjutan)</t>
  </si>
  <si>
    <t>Pemeliharaan Jalan Krikil - Suruh - Madureso Indah (Lanjutan)</t>
  </si>
  <si>
    <t>Pemeliharaan Jalan Masuk Rusunawa Kranggan</t>
  </si>
  <si>
    <t>Pemeliharaan Jalan Parakan Kauman</t>
  </si>
  <si>
    <t>Pemeliharaan Jalan Likungan Giyanti</t>
  </si>
  <si>
    <t>Pemeliharaan Jalan gemoh Sub Inti</t>
  </si>
  <si>
    <t>Pemeliharaan Jalan kemantren, Brojolan Timur, Kertosari</t>
  </si>
  <si>
    <t>Pemeliharaan Jalan Wahid Hasyim dan Lingkungan Masjid Agung</t>
  </si>
  <si>
    <t>Pemeliharaan Jalan Masuk GudanG Alat Berat</t>
  </si>
  <si>
    <t>Pemeliharaan Jalan Subagyo</t>
  </si>
  <si>
    <t>Penataan jalan pahlawan jalan pahingan dan sarana prasarananya</t>
  </si>
  <si>
    <t>Pemeliharaan Jalan Kowangan - Geneng</t>
  </si>
  <si>
    <t>Pemeliharaan Jalan Geneng - Maron</t>
  </si>
  <si>
    <t>Pemeliharaan Jalan Dalam Kota Temanggung</t>
  </si>
  <si>
    <t>Peningkatan Jalan Bejen - Ngalian</t>
  </si>
  <si>
    <t>Peningkatan Jalan Ngadisepi - Babadan</t>
  </si>
  <si>
    <t>Peningkatan dan Pelebaran Jalan Medono - Kepatran</t>
  </si>
  <si>
    <t>Peningkatan Jalan Muntung- Jumprit</t>
  </si>
  <si>
    <t>Peningkatan dan Pelebaran Jalan Nglarangan Desa Grabag</t>
  </si>
  <si>
    <t>Peningkatan Jalan Geblok - Gentan</t>
  </si>
  <si>
    <t>Peningkatan Jalan Wonoboyo - Campurejo</t>
  </si>
  <si>
    <t>Peningkatan Jalan Patemon - Candisari</t>
  </si>
  <si>
    <t>Peningkatan Jalan Wonoboyo - Pringlegi</t>
  </si>
  <si>
    <t>peningkatan Jalan Larangan Luwok - Tretep</t>
  </si>
  <si>
    <t>Pelebaran Jalan Kandangan - Tegong</t>
  </si>
  <si>
    <t xml:space="preserve">Perbaikan Oprit Jalan </t>
  </si>
  <si>
    <t>Pembangunan Saluran Drainase Jl Pasar - Jembatan Jumo</t>
  </si>
  <si>
    <t>Pembangunan Saluran Drainase Jl Mujahidin</t>
  </si>
  <si>
    <t>Pembangunan Saluran Drainase Lingkungan Prapak Kelurahan Kranggan</t>
  </si>
  <si>
    <t>Drainase dan selokan untuk mengatasi Banjir (Penyempurnaan Pasar Legi)</t>
  </si>
  <si>
    <t>Pembangunan Pengaman Talud Bendung Silebong, Ds. Ngimbrang Kec. Bulu</t>
  </si>
  <si>
    <t>Pembangunan Pengaman Tebing Kali Brangkongan, Kel. Parakan Wetan Kec. Parakan</t>
  </si>
  <si>
    <t>Pembangunan Pengaman Tebing Saluran Makam Bulu, Kel. Banyuurip Kec. Temanggung</t>
  </si>
  <si>
    <t>Pembangunan Talud Pengaman Kali Jambe dan Talud Pengaman Saluran Kali Pacar Hm. 11 + 20, Kel. Butuh Kel. Temanggung I Kec. Temanggung</t>
  </si>
  <si>
    <t>Pembangunan Pengaman Saluran Sipolo, Ds. Medari Kec. Ngadirejo</t>
  </si>
  <si>
    <t>Pembangunan Pengaman Saluran Nayu, Ds. Ngaditirto Kec. Selopamapang</t>
  </si>
  <si>
    <t>Pembangunan Pengaman Saluran Sipengkol, Ds. Padureso Kec. Jumo</t>
  </si>
  <si>
    <t>Pembangunan Talud Jalan Jumprit-Sibajag</t>
  </si>
  <si>
    <t>Pembangunan Talud Jalan Kandangan-Rowoseneng</t>
  </si>
  <si>
    <t>Pembangunan Talud Jalan Kaloran-Bawang</t>
  </si>
  <si>
    <t>Pembangunan Talud Jalan Kedu-Ngimbrang</t>
  </si>
  <si>
    <t>Pembangunan Talud Jalan Menggoro-Kemloko</t>
  </si>
  <si>
    <t>Pembangunan Talud Jalan Lempuyang-Tretep</t>
  </si>
  <si>
    <t>Pembangunan Talud Jalan Bantir-Batok</t>
  </si>
  <si>
    <t>Pembangunan Senderan Jalan dan Saluran Drainase Jalan Antar Kecamatan (Jln Greges-Banaran)</t>
  </si>
  <si>
    <t>Pembangunan Sederan Jalan Sengonpandak-Karangseneng</t>
  </si>
  <si>
    <t xml:space="preserve">Pembangunan Talud Jalan Kranggan Klepu </t>
  </si>
  <si>
    <t>Anggel Kali Datar</t>
  </si>
  <si>
    <t>Rehabilitasi Jembatan Kali Datar Jalan Parakan-Bansari</t>
  </si>
  <si>
    <t>Pemeliharaan Jembatan Kali Progo Jumo (Pekerjaan Talud)</t>
  </si>
  <si>
    <t>Rehabilitasi Jembatan Sipakel, Jln Pendowo-Karangwuni</t>
  </si>
  <si>
    <t>Pembangunan Grounsilt Jemb Kali Datar Jl Parakan-Wonosroyo</t>
  </si>
  <si>
    <t>Rehabilitasi/Pelebaran Jembatan Kali Selilin/Sares</t>
  </si>
  <si>
    <t>Pembangunan Bendung dan Jaringan Irigasi Aji Kawah</t>
  </si>
  <si>
    <t>Pembangunan Bendung dan Jaringan Irigasi D.I. Salam</t>
  </si>
  <si>
    <t>Pembangunan Bendung dan Jaringan Irigasi D.I. Sedlanggung</t>
  </si>
  <si>
    <t>Pembangunan Bendung dan Jaringan Irigasi D.I. Sitlogo</t>
  </si>
  <si>
    <t>Pembangunan Bendung dan Jaringan Irigasi D.I. Teguru</t>
  </si>
  <si>
    <t>Rehabilitasi Bendung dan Jaringan Irigasi D.I. Sigambir</t>
  </si>
  <si>
    <t>Pembangunan Saluran Irigasi Siklotik Bendung Siklitik D.I. Brangkong</t>
  </si>
  <si>
    <t xml:space="preserve">Pembangunan Saluran Irigasi D.I Tengah </t>
  </si>
  <si>
    <t>Pembangunan Saluran Irigasi D.I Jarak</t>
  </si>
  <si>
    <t>Paket I Rehabilitasi D.I Puleharjo, D.I. Krawitan, D.I. Segunung</t>
  </si>
  <si>
    <t>Paket 2 Rehabilitasi D.I Beji Ma, D.I Sipontong, D.I Endongsewu, D.I. Temonmloyo</t>
  </si>
  <si>
    <t>Paket 3 D.I Sipelem, D.I Setlombo, D.I Sikenting Wadas, D.I Silengging, D.I. Tuk Wani</t>
  </si>
  <si>
    <t>Paket 4 Rehabilitasi D.I Watu Bucu, D.I. Lungge</t>
  </si>
  <si>
    <t>Paket 5 Rehabilitasi D.I Sitemon, D.I. Sipik</t>
  </si>
  <si>
    <t>Paket 6 Rehabilitasi D.I. Sekenting, D.I Curug Bajang, D.I. Pabengan</t>
  </si>
  <si>
    <t>Paket 7 Rehabilitasi D.I Sidomakmur Mergoawti, D.I. Sidodadi</t>
  </si>
  <si>
    <t>Paket 8 Rehabilitasi D.I. Sijenggot</t>
  </si>
  <si>
    <t>Paket 9 Rehabilitasi D.I. Sipelus Kaloran, D.I. Sewuni Tepusen, D.I. Pringkudo, D.I. Tegaron</t>
  </si>
  <si>
    <t>Paket 10 Rehabilitasi D.I. Sicurug, D.I. Sicengkar</t>
  </si>
  <si>
    <t>Paket 11 Rehabilitasi D.I Sipelus Balerejo, D.I Silempong, D.I Kerokan</t>
  </si>
  <si>
    <t>Paket 12 Rehabilitasi D.I. Sidalem, D.I. Sipakel, D.I. Sijanturan (MA)</t>
  </si>
  <si>
    <t>Paket 13 Rehabilitasi D.I. Laranganluwok</t>
  </si>
  <si>
    <t>Pemeliharaan Trotoar Carikan - Klurak dan SMPN 2 Temanggung</t>
  </si>
  <si>
    <t>Pemeliharaan Trotoar SMPN 5 Temanggung</t>
  </si>
  <si>
    <t>Pemeliharaan Trotoar dan Drainase Jl Raya Candiroto</t>
  </si>
  <si>
    <t>Rehabilitasi Trotoar Kranggan</t>
  </si>
  <si>
    <t>Pemasangan LPJU LED Ruas jalan kranggan Nguwet Pringsurat</t>
  </si>
  <si>
    <t>Pemasangan LPJU LED Ruas jalan Nguwet Medono Pringsurat</t>
  </si>
  <si>
    <t>Pemasangan LPJU LED Ruas jalan kaliampo Pringsurat</t>
  </si>
  <si>
    <t>Pemasangan LPJU LED Ruas jalan Diponegoro Parakan</t>
  </si>
  <si>
    <t>Pemasangan LPJU LED Ruas jalan Katamso Parakan</t>
  </si>
  <si>
    <t>Pemasangan LPJU LED Ruas jalan Usaman dan Kosasih Parakan</t>
  </si>
  <si>
    <t>Pemasangan LPJU LED Ruas jalan Subheki dan Jalan Bambu runcing Parakan</t>
  </si>
  <si>
    <t>Pemasangan LPJU LED Ruas jalan Suwaji Parakan</t>
  </si>
  <si>
    <t>Pemasangan LPJU LED Ruas jalan Kota Ngadirejo</t>
  </si>
  <si>
    <t>Pengadaan dan Pemasangan LPJU JL ling Temanggung</t>
  </si>
  <si>
    <t>Pengadaan dan Pemasangan LPJU Parakan-Kledung</t>
  </si>
  <si>
    <t>Pengadaan dan Pemasangan LPJU dalam Kota Temanggung</t>
  </si>
  <si>
    <t>Meterisasi dan Penerangan Jalan Umum (PJU) Kec Bulu</t>
  </si>
  <si>
    <t>Meterisasi dan Penerangan Jalan Umum (PJU) Kec Kranggan</t>
  </si>
  <si>
    <t>Meterisasi dan Penerangan Jalan Umum (PJU) Kec Kedu</t>
  </si>
  <si>
    <t>Meterisasi dan Penerangan Jalan Umum (PJU) Kec Bansari</t>
  </si>
  <si>
    <t>Meterisasi dan Penerangan Jalan Umum (PJU) Kec Candiroto</t>
  </si>
  <si>
    <t>Pembangunan Jembatan Bendo Peri Kali Lungge Desa Mudal</t>
  </si>
  <si>
    <t>Belanja dari 5.2.2 (Non BM)</t>
  </si>
  <si>
    <t>Konsultan Perencana Paket 1 Drainase Ds.Kandangan ,Kec Kandangan</t>
  </si>
  <si>
    <t>Konsultan Perencana Paket 2 Drainase Ds.Caruban ,Kec Kandangan</t>
  </si>
  <si>
    <t>Konsultan Perencana Paket 3 Drainase Ds.Kaloran ,Kec Kaloran</t>
  </si>
  <si>
    <t>Konsultan Perencana Paket 4 Drainase Ds.Pingit ,Kec Pringsurat</t>
  </si>
  <si>
    <t>Konsultan Perencana Paket 5 Drainase Ds.Kranggan ,Kec Kranggan</t>
  </si>
  <si>
    <t>DED Pembangunan Bendung dan Jaringan Irigasi</t>
  </si>
  <si>
    <t>DED Pemb Bendung dan Jaringan Irigasi UPTD Wilayah Temanggung</t>
  </si>
  <si>
    <t>DED Pemb Bendung dan Jaringan Irigasi UPTD Wilayah Tembarak</t>
  </si>
  <si>
    <t>DED Pemb Bendung dan Jaringan Irigasi UPTD Wilayah Kranggan</t>
  </si>
  <si>
    <t>DED Pemb Bendung dan Jaringan Irigasi UPTD Wilayah Kandangan</t>
  </si>
  <si>
    <t>DED Pemb Bendung dan Jaringan Irigasi UPTD Wilayah Parakan</t>
  </si>
  <si>
    <t xml:space="preserve">DED Pemb Bendung dan Jaringan Irigasi UPTD Wilayah Ngadirejo </t>
  </si>
  <si>
    <t>Reklas ke KIB C</t>
  </si>
  <si>
    <t>KDP Gedung Juang jl. Temanggung-Bulu</t>
  </si>
  <si>
    <t>Reklas dari KIB F</t>
  </si>
  <si>
    <t>Hibah Pusat</t>
  </si>
  <si>
    <t>Bangunan RTH Taman Kali Progo</t>
  </si>
  <si>
    <t>Penghapusan bangunan, No.028.1/01810 th 2017</t>
  </si>
  <si>
    <t>Gapura Selamat Datang Jl.Suwandi-Suwardi</t>
  </si>
  <si>
    <t>Air Conditioner merk Samsung</t>
  </si>
  <si>
    <t>CCTV silicon H_264</t>
  </si>
  <si>
    <t>Projektor</t>
  </si>
  <si>
    <t>Filling Kabinet Brother 4 baris 140x40x50 (6 unit)</t>
  </si>
  <si>
    <t>Lemari Besi</t>
  </si>
  <si>
    <t>Sepeda motor YAMAHA mio soul GT</t>
  </si>
  <si>
    <t>Pembangunan Halaman Parkir PKB dan jalan masuk</t>
  </si>
  <si>
    <t xml:space="preserve">Flasher </t>
  </si>
  <si>
    <t xml:space="preserve">Traffic Light </t>
  </si>
  <si>
    <t>Halte (3 unit)</t>
  </si>
  <si>
    <t>Rambu Portable (23 unit)</t>
  </si>
  <si>
    <t>Penghapusan Aset</t>
  </si>
  <si>
    <t>Bangunan Gedung Sub Terminal Mudal</t>
  </si>
  <si>
    <t>Kamar mandi/WC sub terminal mudal</t>
  </si>
  <si>
    <t>Mutasi Masuk dari Setda</t>
  </si>
  <si>
    <t>Kursi Tamu (2 set)</t>
  </si>
  <si>
    <t>kursi hadap (5 unit)</t>
  </si>
  <si>
    <t xml:space="preserve">Laptop HP 240 G5 i5 4 GB </t>
  </si>
  <si>
    <t>mobil toyota avanza AA 9508 DE</t>
  </si>
  <si>
    <t>Mutasi Masuk dari Kel. Sidorejo</t>
  </si>
  <si>
    <t>Honda Win MCB AA-9781-NE</t>
  </si>
  <si>
    <t>Hibah dari Kementrian Perhubungan</t>
  </si>
  <si>
    <t>Bus besar BRT EURO II Engine Model 2 pintu (2 unit)</t>
  </si>
  <si>
    <t>Mutasi Keluar ke DINKOMINFO</t>
  </si>
  <si>
    <t>sepeda motor yamaha Vixion AA 9756 PE</t>
  </si>
  <si>
    <t>Bendera merah putih 1 bh</t>
  </si>
  <si>
    <t xml:space="preserve">Lampu hias ( Neon box ) 1 buah </t>
  </si>
  <si>
    <t xml:space="preserve">Personal Comuter (PC Unit)  1 Unit </t>
  </si>
  <si>
    <t xml:space="preserve">Printer Epson L 120 ( 1 Unit ) </t>
  </si>
  <si>
    <t xml:space="preserve">Hardisk eksternal 500 GB ( 2 Unit ) </t>
  </si>
  <si>
    <t xml:space="preserve">Sound System Ruangan( 1 Unit ) </t>
  </si>
  <si>
    <t xml:space="preserve">Tempat Sampah (Tempat sampah kombinasi komposter) 185 unit  </t>
  </si>
  <si>
    <t xml:space="preserve">Sepeda motor sampah  ( 2 unit ) </t>
  </si>
  <si>
    <t xml:space="preserve">Alat pencacah hijauan ( 1 unit ) </t>
  </si>
  <si>
    <t xml:space="preserve">Tempat sampah (Tong sampah) 150 unit </t>
  </si>
  <si>
    <t xml:space="preserve">Peralatan Distilasi (Pirolisis) </t>
  </si>
  <si>
    <t>Genset 2.800 watt (1 unit )</t>
  </si>
  <si>
    <t>Lemari Kaca</t>
  </si>
  <si>
    <t>Laboratory Air Conditioner</t>
  </si>
  <si>
    <t>High Volume Air Sample</t>
  </si>
  <si>
    <t>Automatic Adsorption Spektrofotometer</t>
  </si>
  <si>
    <t>Middle Volume Air Sampler</t>
  </si>
  <si>
    <t>Radon Gas Monitor</t>
  </si>
  <si>
    <t>Rotary Evaporator</t>
  </si>
  <si>
    <t>Multi Parameter System</t>
  </si>
  <si>
    <t>Water Sampler</t>
  </si>
  <si>
    <t xml:space="preserve">Mesin potong rumput  Matrix 4 tax ( 2 Unit ) </t>
  </si>
  <si>
    <t xml:space="preserve">Pot beserta Tanaman ( 55 Unit ) </t>
  </si>
  <si>
    <t xml:space="preserve">Tempat sampah kombinasi komposter ( 75 unit ) </t>
  </si>
  <si>
    <t xml:space="preserve">Tempat sampah dorong ( 55 Unit ) </t>
  </si>
  <si>
    <t>Tenda rei ( 1 unit )</t>
  </si>
  <si>
    <t>Kontainer sampah kapasitas 6 kubik ( 3 unit )</t>
  </si>
  <si>
    <t>Bangunan gedung tempat kerja lainnya (gedung TPS3R)</t>
  </si>
  <si>
    <t>Pergola (depan PLN) 42,5 m</t>
  </si>
  <si>
    <t>Pergola (Pasar Legi Parakan) 115 m</t>
  </si>
  <si>
    <t>Pergola (Taman Bambu runcing Parakan) 32,5 m</t>
  </si>
  <si>
    <t>Rehab kantor TPA Sanggrahan</t>
  </si>
  <si>
    <t>Menara Air Depo Parakan</t>
  </si>
  <si>
    <t>Kandang hewan/ternak  (untuk taman kehati) 70 m2</t>
  </si>
  <si>
    <t xml:space="preserve">Bangunan gedung tempat kerja lainnya (Hanggar pemilahan sampah) </t>
  </si>
  <si>
    <t>Pagar keliling (Taman Gumuk lintan) 25 m</t>
  </si>
  <si>
    <t>Aset dari Non Modal (5.2.2)</t>
  </si>
  <si>
    <t>Panggung Reklame/Tempat Reklame</t>
  </si>
  <si>
    <t>Pemeliharaan gedung kantor</t>
  </si>
  <si>
    <t xml:space="preserve">Alat pemotong rumput (3 Unit ) </t>
  </si>
  <si>
    <t>Mobil Station wagon AA 9512 WE Tahun 1997 ( 1 Unit )</t>
  </si>
  <si>
    <t>Mutasi Masuk dari SETDA</t>
  </si>
  <si>
    <t>Mutasi Masuk dari SETWAN</t>
  </si>
  <si>
    <t>Kursi Lipat 10 buah</t>
  </si>
  <si>
    <t>Meja Kursi Tamu 1 set</t>
  </si>
  <si>
    <t>White board 240 x 120 cm (1 buah)</t>
  </si>
  <si>
    <t>White board 120 x 90 cm (1 buah)</t>
  </si>
  <si>
    <t>Mobil Station wagon AA 9506 DE Tahun 2010 ( 1 Unit )</t>
  </si>
  <si>
    <t>Almari 2 pintu (Lemari pintu kaca/geser)</t>
  </si>
  <si>
    <t>Bendera Panji-panji</t>
  </si>
  <si>
    <t>Pemeliharaan/Habis Pakai</t>
  </si>
  <si>
    <t>Meja kerja/meja biro Eselon IV</t>
  </si>
  <si>
    <t>Meja kerja 1/2 biro</t>
  </si>
  <si>
    <t>Meja Rapat/ Meja Perkawinan</t>
  </si>
  <si>
    <t>Kursi Kerja Eselon IV</t>
  </si>
  <si>
    <t>Lap Top/ Note Book</t>
  </si>
  <si>
    <t>Printer Print scan</t>
  </si>
  <si>
    <t>Barcode Scaner</t>
  </si>
  <si>
    <t>Mesin Antrian Pelayanan</t>
  </si>
  <si>
    <t>Televisi/ TV LED 55"</t>
  </si>
  <si>
    <t>Televisi/ TV LED 43"</t>
  </si>
  <si>
    <t>Printer Canon LBP 6030</t>
  </si>
  <si>
    <t>Printer Inkjet L310/ Printer Epson</t>
  </si>
  <si>
    <t>Printer Laser HP Laserjet</t>
  </si>
  <si>
    <t>Scanner ADF</t>
  </si>
  <si>
    <t>Scaner Flatbet</t>
  </si>
  <si>
    <t>Card Reader</t>
  </si>
  <si>
    <t>Kartu SAM</t>
  </si>
  <si>
    <t>Meja Komputer</t>
  </si>
  <si>
    <t>Kursi hadap</t>
  </si>
  <si>
    <t>Kursi tunggu/kursi pelayanan</t>
  </si>
  <si>
    <t>Dispenser</t>
  </si>
  <si>
    <t>Epson Projector EB-2040+Bracket</t>
  </si>
  <si>
    <t>Epson Projector EB-X350</t>
  </si>
  <si>
    <t>Sound system dan kelengkapannya</t>
  </si>
  <si>
    <t>Layar Motorized 150"</t>
  </si>
  <si>
    <t>Layar Tripod 84"</t>
  </si>
  <si>
    <t>Paket CCTV dan kelengkapannya</t>
  </si>
  <si>
    <t>Belanja Modal Komputer</t>
  </si>
  <si>
    <t>Pengadaan almari</t>
  </si>
  <si>
    <t>Backdrop</t>
  </si>
  <si>
    <t>Lemari besi/ metal</t>
  </si>
  <si>
    <t>Kipas angin</t>
  </si>
  <si>
    <t>Lemari kayu</t>
  </si>
  <si>
    <t>tiang bendera</t>
  </si>
  <si>
    <t>Self Supporting Tower 40 m</t>
  </si>
  <si>
    <t>Self Supporting Tower 4 m</t>
  </si>
  <si>
    <t>Pintu teralis TPDK</t>
  </si>
  <si>
    <t>Papan nama instansi</t>
  </si>
  <si>
    <t>Pintu Gerbang</t>
  </si>
  <si>
    <t>Genset 5500 VA</t>
  </si>
  <si>
    <t>Genset  500 VA</t>
  </si>
  <si>
    <t>Papan nama instansi(box elektronik)</t>
  </si>
  <si>
    <t>Lampu emergency panjang</t>
  </si>
  <si>
    <t>Mutasi Keluar ke SETDA</t>
  </si>
  <si>
    <t>Colt T Pick Up</t>
  </si>
  <si>
    <t>Reklas dari KIB C</t>
  </si>
  <si>
    <t>Lift</t>
  </si>
  <si>
    <t>AC</t>
  </si>
  <si>
    <t>Tiang Bendera</t>
  </si>
  <si>
    <t>Bangunan  Gedung Lanjutan</t>
  </si>
  <si>
    <t>Bangunan parkir motor dan rumah genset</t>
  </si>
  <si>
    <t>Garasi Mobil</t>
  </si>
  <si>
    <t>Pagar Keliling</t>
  </si>
  <si>
    <t>Taman belakang/pemadatan tanah kosong</t>
  </si>
  <si>
    <t>Reklas ke KIB B</t>
  </si>
  <si>
    <t>Mutasi Keluar ke Kel. Temanggung I</t>
  </si>
  <si>
    <t>Bangunan Gedung Kantor Permanen</t>
  </si>
  <si>
    <t>Bangunan Gedung Instalasi Permanen</t>
  </si>
  <si>
    <t>Canopy</t>
  </si>
  <si>
    <t>Software pengembangan aplikasi pelayanan</t>
  </si>
  <si>
    <t>(SIMPEL)</t>
  </si>
  <si>
    <t>Honor2 atk dll</t>
  </si>
  <si>
    <t>cawan</t>
  </si>
  <si>
    <t>sendok</t>
  </si>
  <si>
    <t>piring oval</t>
  </si>
  <si>
    <t>piring makan</t>
  </si>
  <si>
    <t>mangkok</t>
  </si>
  <si>
    <t>Garpu</t>
  </si>
  <si>
    <t>Taplak meja</t>
  </si>
  <si>
    <t>Mutasi Keluar ke RSUD</t>
  </si>
  <si>
    <t>Mobil Kijang</t>
  </si>
  <si>
    <t>Gedung BPKB Kaloran</t>
  </si>
  <si>
    <t>Gedung BPKB Parakan</t>
  </si>
  <si>
    <t>DED GEDUNG BALAI KALORAN DAN PARAKAN</t>
  </si>
  <si>
    <t>Reklas dari Aset lainnya</t>
  </si>
  <si>
    <t>DED PLKB KEDU</t>
  </si>
  <si>
    <t>5.2.2 (Bukan dari BM)</t>
  </si>
  <si>
    <t>Tanah Eks. SMK YP/Tanah Negara Bebas</t>
  </si>
  <si>
    <t>Tanah Eks. PAUDP/Tanah Negara Bebas</t>
  </si>
  <si>
    <t>Filling Cabinet</t>
  </si>
  <si>
    <t>Rak Kayu / Lemari Kayu 1 Unit (28/04/2017)</t>
  </si>
  <si>
    <t>Flash Disk</t>
  </si>
  <si>
    <t>Kursi Kerja</t>
  </si>
  <si>
    <t>Kursi Rapat</t>
  </si>
  <si>
    <t>Rak Besi arsip</t>
  </si>
  <si>
    <t>Mesin Hitung/Kalkulator</t>
  </si>
  <si>
    <t xml:space="preserve"> Camera Digital</t>
  </si>
  <si>
    <t>Kipas Angin</t>
  </si>
  <si>
    <t>Flashdisk 1 unit (16/05/2017)</t>
  </si>
  <si>
    <t>Kalkulator 3 unit (31/10/2017)</t>
  </si>
  <si>
    <t>Vakum Cleaner</t>
  </si>
  <si>
    <t>Peralatan komputer (mouse) 2 bh @ 135.000</t>
  </si>
  <si>
    <t>Peralatan komputer</t>
  </si>
  <si>
    <t>Filling Kabinet (Brither B-104) 2 buah @ 2.450.000</t>
  </si>
  <si>
    <t>Air Conditioner (Samsung 1PK) - 1 AULA + 1 Ruang Kepala</t>
  </si>
  <si>
    <t>TV LED (Samsung Smart TV 40" 5200)</t>
  </si>
  <si>
    <t>Meja Setengan Biro (Kayu keras 135x70x75) 3 bh @ 2.500.000 -3</t>
  </si>
  <si>
    <t>Kursi staf (Chairman sc308) 3 buah @ 825.000 -3</t>
  </si>
  <si>
    <t>Kursi eselon II (Chairman sc500)</t>
  </si>
  <si>
    <t>Meja kursi Tamu Eselon (Kayu keras-Romawi)</t>
  </si>
  <si>
    <t>Meja kursi Tamu (Kayu keras-Keranjang)-1 fm + Dayasos</t>
  </si>
  <si>
    <t>Running Text Outdoor Full Colour Uk 213X47</t>
  </si>
  <si>
    <t>Note Book  Lenovo Yoga 300-11/BR</t>
  </si>
  <si>
    <t>Note Book  Lenovo 110-14/sk</t>
  </si>
  <si>
    <t>Note Book  Lenovo 110-14AST(AMD A9-9400)</t>
  </si>
  <si>
    <t>Printer Epson L120 4 buah @ 1.950.000-4</t>
  </si>
  <si>
    <t>Printer Epson M200</t>
  </si>
  <si>
    <t xml:space="preserve">Flaskdisk 20 buah @ 108.000 </t>
  </si>
  <si>
    <t>PC Dkstop oll</t>
  </si>
  <si>
    <t>Notebook LENOVO MP175WE4</t>
  </si>
  <si>
    <t>Notebook LENOVO MP175XB5</t>
  </si>
  <si>
    <t>Notebook LENOVO MP175YJG</t>
  </si>
  <si>
    <t>Notebook LENOVO MP175X2G</t>
  </si>
  <si>
    <t>Notebook LENOVO MP175AEA</t>
  </si>
  <si>
    <t>Notebook LENOVO MP175YHV</t>
  </si>
  <si>
    <t>Notebook LENOVO MP176IMC</t>
  </si>
  <si>
    <t>Notebook LENOVO MP176CC3</t>
  </si>
  <si>
    <t>Notebook LENOVO MP175AFV</t>
  </si>
  <si>
    <t>Notebook LENOVO MP175YS2</t>
  </si>
  <si>
    <t>Notebook LENOVO MP175AMV</t>
  </si>
  <si>
    <t>Notebook LENOVO MP176CD6</t>
  </si>
  <si>
    <t>Notebook LENOVO MP17680B</t>
  </si>
  <si>
    <t>Notebook LENOVO MP176A7B</t>
  </si>
  <si>
    <t>Notebook LENOVO MP17682Q</t>
  </si>
  <si>
    <t>Notebook LENOVO MP175WD3</t>
  </si>
  <si>
    <t>Notebook LENOVO MP1759G3</t>
  </si>
  <si>
    <t>Notebook LENOVO MP176CCL</t>
  </si>
  <si>
    <t>Notebook LENOVO MP176ICF</t>
  </si>
  <si>
    <t>Notebook LENOVO MP17AOST</t>
  </si>
  <si>
    <t>PC Rakitan</t>
  </si>
  <si>
    <t>Printer Multi Fungsi Epson L565</t>
  </si>
  <si>
    <t>Monitor Samsung 22 inc</t>
  </si>
  <si>
    <t>UPS  APC BX650iMS</t>
  </si>
  <si>
    <t>HDD EKSTERNAL</t>
  </si>
  <si>
    <t>Almari Dokumen Brother B-304</t>
  </si>
  <si>
    <t>Almari Ruangan RPS (Alumunium 2 pintu ) @ 3.375.000</t>
  </si>
  <si>
    <t>Almari pakaian klien (Naiba 8 pintu) 4 @ 850.000</t>
  </si>
  <si>
    <t>Rak sepatu (Master R-05) 2 @ 200.000</t>
  </si>
  <si>
    <t>Filing kabinet</t>
  </si>
  <si>
    <t>Meja makan Kayu jati (6 kursi)</t>
  </si>
  <si>
    <t>Tempat tidur petugas RPS 2 @ 3.100.000</t>
  </si>
  <si>
    <t>Tempat tidur klien ( Busa cover ) 4 @ 850.000</t>
  </si>
  <si>
    <t>Piring , Gelas, Sendok</t>
  </si>
  <si>
    <t>Jemuran Handuk (Alumunium) 2 @ 200.000</t>
  </si>
  <si>
    <t xml:space="preserve">Alat kecantikan </t>
  </si>
  <si>
    <t xml:space="preserve">Notebook LENOVO </t>
  </si>
  <si>
    <t>Mesin Potong rumput</t>
  </si>
  <si>
    <t>Mesin Potong rumput Makita</t>
  </si>
  <si>
    <t xml:space="preserve">Hand Sprayer </t>
  </si>
  <si>
    <t>Angkong 2 buah @ 475.000</t>
  </si>
  <si>
    <t>Mata pisau potong rumput</t>
  </si>
  <si>
    <t>Senter  ULTRAFIRE 2 bh @ 257.500</t>
  </si>
  <si>
    <t>Cangkul (Peralatan SAR) 5 bh @ 180.000</t>
  </si>
  <si>
    <t xml:space="preserve">Cangkut Garu (Peralatan SAR) </t>
  </si>
  <si>
    <t>Linggis Catut (Peralatan SAR) 5 bh @ 60.000</t>
  </si>
  <si>
    <t>Bendo (Peralatan SAR) 5 bh @ 50.000</t>
  </si>
  <si>
    <t>Skop (Peralatan SAR) 5 bh @ 120.000</t>
  </si>
  <si>
    <t>Pisau Daging (Peralatan SAR) 2 bh @ 60.000</t>
  </si>
  <si>
    <t>Pisau Sayur (Peralatan SAR) 4 bh @ 30.000</t>
  </si>
  <si>
    <t>Gergaji (Peralatan SAR)</t>
  </si>
  <si>
    <t>AP Boot (Peralatan SAR) 10 bh @ 117.000</t>
  </si>
  <si>
    <t>Jas hujan 5 bh @ 195.000</t>
  </si>
  <si>
    <t>Senter MEVAL 8 bh @ 60.000</t>
  </si>
  <si>
    <t>Meja (th 2000 GBP absensi) 3 bh @ 1.561.774</t>
  </si>
  <si>
    <t>Kursi ( rapat tl 3 2015 ) 3 bh @ 825.000</t>
  </si>
  <si>
    <t>Komputer HP warna putih th 2016</t>
  </si>
  <si>
    <t>Almari besi sorok th 2016</t>
  </si>
  <si>
    <t>Buku buku perpustakaan</t>
  </si>
  <si>
    <t>alat pemotong rumput</t>
  </si>
  <si>
    <t>Neon box</t>
  </si>
  <si>
    <t>Pengadaan meja kerja</t>
  </si>
  <si>
    <t>Pengadaan kursi kerja</t>
  </si>
  <si>
    <t>Pengadaan kursi rapat</t>
  </si>
  <si>
    <t>Pengadaan komputer/PC</t>
  </si>
  <si>
    <t>Pengadaan laptop/note book</t>
  </si>
  <si>
    <t>Pengadaan printer</t>
  </si>
  <si>
    <t>Pengadaan kamera</t>
  </si>
  <si>
    <t>Pengadaan filling kabinet</t>
  </si>
  <si>
    <t>Pengadaan neon box</t>
  </si>
  <si>
    <t>Pengadaan UPS/stabilizer</t>
  </si>
  <si>
    <t>wifi wireless</t>
  </si>
  <si>
    <t>switch hub</t>
  </si>
  <si>
    <t>speaker</t>
  </si>
  <si>
    <t>kabel utp</t>
  </si>
  <si>
    <t>kenektor</t>
  </si>
  <si>
    <t>kabel listrik</t>
  </si>
  <si>
    <t xml:space="preserve">klem kabel, pipa kotak, stop contak, colokan </t>
  </si>
  <si>
    <t>meja komputer</t>
  </si>
  <si>
    <t>Pengadaan meja kursi tamu</t>
  </si>
  <si>
    <t>Mobil timor</t>
  </si>
  <si>
    <t>Hinah dari Kementrian NAKER</t>
  </si>
  <si>
    <t>pc unit</t>
  </si>
  <si>
    <t>head set</t>
  </si>
  <si>
    <t>peralatan komputer lainnya (A4 Tech)</t>
  </si>
  <si>
    <t>printer</t>
  </si>
  <si>
    <t>LCD Projector/Infocus</t>
  </si>
  <si>
    <t>peralatan komputer lainnya (Dukungan kamera)</t>
  </si>
  <si>
    <t>Master control Desk</t>
  </si>
  <si>
    <t>White board elektronik</t>
  </si>
  <si>
    <t>Stabiliser/UPS</t>
  </si>
  <si>
    <t>Meja kerja besi / metal ( meja mester )</t>
  </si>
  <si>
    <t>kursi Fiberglass / plastik ( kursi guri putar )</t>
  </si>
  <si>
    <t>Meja kursi besi / Metal ( meja siswa )</t>
  </si>
  <si>
    <t>kursi Fiberglass / plastik ( kursi perintah putar )</t>
  </si>
  <si>
    <t>Loudspeaker</t>
  </si>
  <si>
    <t>Peralatan studio audio lainnya</t>
  </si>
  <si>
    <t>karpet</t>
  </si>
  <si>
    <t>Switch</t>
  </si>
  <si>
    <t>Kabel UTP</t>
  </si>
  <si>
    <t>Pengadaan konstruksi/pembelian bangunan ( rumah dinas)</t>
  </si>
  <si>
    <t>Pengadaan konstruksi/pembelian bangunan ( aula dan gudang)</t>
  </si>
  <si>
    <t>Pengadaan konstruksi jaringan air</t>
  </si>
  <si>
    <t>Pengadaan software (UP Date aplikasi ketenagakerjaan )</t>
  </si>
  <si>
    <t xml:space="preserve"> </t>
  </si>
  <si>
    <t>software lab bahasa for teacher</t>
  </si>
  <si>
    <t>software lab bahasa for student</t>
  </si>
  <si>
    <t>Pemeliharaan/Habis Pakai/Non Modal</t>
  </si>
  <si>
    <t>DED pembangunan workshop otomotif</t>
  </si>
  <si>
    <t>Tanah Bangunan Kantor Pemerintah (Eks BPPKAD)</t>
  </si>
  <si>
    <t>Tanah Bangunan Kantor Pemerintah (Eks DPMPTSP)</t>
  </si>
  <si>
    <t>Asus/CP AIO V2201CUK-BC049M</t>
  </si>
  <si>
    <t>HP/Dekstop-FLUSTV4</t>
  </si>
  <si>
    <t>Canon/LB 2900</t>
  </si>
  <si>
    <t>HP Laserjet Pro</t>
  </si>
  <si>
    <t>Epson MF L360</t>
  </si>
  <si>
    <t>prolink PRO 700 SFC</t>
  </si>
  <si>
    <t>Hardisk external Thoshiba 500 Gb</t>
  </si>
  <si>
    <t>Sanken/HWE-67C</t>
  </si>
  <si>
    <t>Sanken/HWE-669C/69BL</t>
  </si>
  <si>
    <t>miyako WD-185H</t>
  </si>
  <si>
    <t>Panasonic /KX-FT987CX</t>
  </si>
  <si>
    <t>CP plus/DVR 8 Chanel CP-UVR-0801E1-VE</t>
  </si>
  <si>
    <t>Almari kayu</t>
  </si>
  <si>
    <t>Filing kabinet Brother B-104</t>
  </si>
  <si>
    <t>Locker VIP B-705-3</t>
  </si>
  <si>
    <t>Meja kerja 1/2 biro (merek expo)</t>
  </si>
  <si>
    <t>rak buku</t>
  </si>
  <si>
    <t>rak arsip (2 buah)</t>
  </si>
  <si>
    <t>rak koran</t>
  </si>
  <si>
    <t>POLYTRON/TWC-777</t>
  </si>
  <si>
    <t>Partisi Dinding</t>
  </si>
  <si>
    <t>Etalase</t>
  </si>
  <si>
    <t>Meja Front office</t>
  </si>
  <si>
    <t>Meja pelayanan pemohon</t>
  </si>
  <si>
    <t>Acer/AIO AZ3715</t>
  </si>
  <si>
    <t>HP Laserjet MPP 130NW</t>
  </si>
  <si>
    <t>HP MF DJ 2135</t>
  </si>
  <si>
    <t>CPU Rakitan</t>
  </si>
  <si>
    <t>Kursi tangan</t>
  </si>
  <si>
    <t>Rak Buku</t>
  </si>
  <si>
    <t>Meja kursi tamu pemohon type 2.2.1</t>
  </si>
  <si>
    <t>GPS MAP 64S</t>
  </si>
  <si>
    <t>Mutasi Masuk dari BPPKAD</t>
  </si>
  <si>
    <t>Telephon (PABX) Panasonic</t>
  </si>
  <si>
    <t>AC Unit (air Conditioner) General</t>
  </si>
  <si>
    <t>Brangkas Lufo</t>
  </si>
  <si>
    <t>Genset Perkins/p 625</t>
  </si>
  <si>
    <t>CCTV (Closed Circuit Television) Network H.264</t>
  </si>
  <si>
    <t>Pompa Air listrik irman/1-mot 220-2240 volt</t>
  </si>
  <si>
    <t>LCD Proyektor Hitachi/CP-X4015 WN</t>
  </si>
  <si>
    <t>Mutasi Keluar ke DKK</t>
  </si>
  <si>
    <t>Teralis (eks DPMPTSP)</t>
  </si>
  <si>
    <t>GEDUNG EKS BPPKAD</t>
  </si>
  <si>
    <t>Bangunan gedung kantor permanen (eks DPMPTSP)</t>
  </si>
  <si>
    <t>Canopi (eks DPMPTSP)</t>
  </si>
  <si>
    <t>Pagar keliling (eks DPMPTSP)</t>
  </si>
  <si>
    <t>Instalasi listrik</t>
  </si>
  <si>
    <t>Perijinan online</t>
  </si>
  <si>
    <t>Reklas ke Eekstrakomptabel</t>
  </si>
  <si>
    <t>Rak</t>
  </si>
  <si>
    <t>Pengadaan CCTV</t>
  </si>
  <si>
    <t>Mutasi Keluar ke DPMPTSP</t>
  </si>
  <si>
    <t>Tanah Gedung</t>
  </si>
  <si>
    <t>Pengadaan telepon</t>
  </si>
  <si>
    <t>Almari Besi</t>
  </si>
  <si>
    <t>Brankas</t>
  </si>
  <si>
    <t>AC Split</t>
  </si>
  <si>
    <t>Televisi</t>
  </si>
  <si>
    <t>Tralis dan sandblasting 50 m²</t>
  </si>
  <si>
    <t>Meja Pelayanan</t>
  </si>
  <si>
    <t>Laptop/note book</t>
  </si>
  <si>
    <t>Pengadaan rak buku</t>
  </si>
  <si>
    <t>Pengadaan dispenser</t>
  </si>
  <si>
    <t>Pengadaan wireless</t>
  </si>
  <si>
    <t>Tralis 46,34 m²</t>
  </si>
  <si>
    <t>Pengadaan lift/elevator</t>
  </si>
  <si>
    <t>Pengadaan tabung pemadam kebakaran</t>
  </si>
  <si>
    <t>Pengadaan Genset</t>
  </si>
  <si>
    <t>Pengadaan monitor/display</t>
  </si>
  <si>
    <t>Avanza AA 9502 PE</t>
  </si>
  <si>
    <t>Meja Resepsionis</t>
  </si>
  <si>
    <t>Hibah dari BPD Jateng</t>
  </si>
  <si>
    <t>Avanza Veloz</t>
  </si>
  <si>
    <t>Telepon (PABX)</t>
  </si>
  <si>
    <t>AC Unit</t>
  </si>
  <si>
    <t>CCTV</t>
  </si>
  <si>
    <t>Pompa Air Listrik</t>
  </si>
  <si>
    <t>LCD Proyektor</t>
  </si>
  <si>
    <t>Mushola</t>
  </si>
  <si>
    <t>Taman</t>
  </si>
  <si>
    <t>Pagar Depan</t>
  </si>
  <si>
    <t>Gapura</t>
  </si>
  <si>
    <t>Pagar Pembatas Samping</t>
  </si>
  <si>
    <t>Pos Jaga</t>
  </si>
  <si>
    <t>Jalan Masuk dan Parkiran</t>
  </si>
  <si>
    <t>Saluran Drainase</t>
  </si>
  <si>
    <t>Talud</t>
  </si>
  <si>
    <t>Penambahan Talud</t>
  </si>
  <si>
    <t>DED/Reklas dari Aset lainnya</t>
  </si>
  <si>
    <t>DED Landscape</t>
  </si>
  <si>
    <t>Reklas ke KIB D</t>
  </si>
  <si>
    <t>Software Pelaporan Pendapatan</t>
  </si>
  <si>
    <t>Software Ijin Reklame</t>
  </si>
  <si>
    <t>Bukan Belanja Modal</t>
  </si>
  <si>
    <t>Software SIM BOS</t>
  </si>
  <si>
    <t>Proyektor Viusonic Pro HD782HD</t>
  </si>
  <si>
    <t>Layar Proyektor Brite Screen motorized</t>
  </si>
  <si>
    <t>Scanner Fujitzu Partner SP 1120</t>
  </si>
  <si>
    <t>AC Daikin</t>
  </si>
  <si>
    <t>Papan Struktur Organisasi</t>
  </si>
  <si>
    <t>Papan Jadwal kegiatan</t>
  </si>
  <si>
    <t>Chitose (20 unit)</t>
  </si>
  <si>
    <t>Meja Kursi  kayu jati (1 set)</t>
  </si>
  <si>
    <t>Handphone Android Asus Zenfone 3 max2</t>
  </si>
  <si>
    <t>Handphone Android  Go2 /16GB</t>
  </si>
  <si>
    <t>Panci Prasmanan</t>
  </si>
  <si>
    <t>Meja kursi tamu ex setwan 1996</t>
  </si>
  <si>
    <t>Printer HP Laserjet ProM102A 2017</t>
  </si>
  <si>
    <t>Meja kursi tamu  2016</t>
  </si>
  <si>
    <t>Kursi pejabat eselon (lufo) 2017</t>
  </si>
  <si>
    <t xml:space="preserve">Toyota Avanza </t>
  </si>
  <si>
    <t>Fraud dan Korupsi</t>
  </si>
  <si>
    <t>Baru Terealisasi BOP 5.2.3 saja</t>
  </si>
  <si>
    <t>Honor makan minum SPPD</t>
  </si>
  <si>
    <t>Almari Arsip</t>
  </si>
  <si>
    <t>Almari Tropi</t>
  </si>
  <si>
    <t>Rak Arsip</t>
  </si>
  <si>
    <t>Air Conditioner (AC)</t>
  </si>
  <si>
    <t>Printer HP P102</t>
  </si>
  <si>
    <t>Printer PIXMA MP 287</t>
  </si>
  <si>
    <t>Mouse</t>
  </si>
  <si>
    <t>Flash Dish</t>
  </si>
  <si>
    <t>Pompa Air</t>
  </si>
  <si>
    <t>Rak Kain</t>
  </si>
  <si>
    <t xml:space="preserve">Rak Pameran </t>
  </si>
  <si>
    <t>Sketsel Knockdown</t>
  </si>
  <si>
    <t>Mobil</t>
  </si>
  <si>
    <t>Mutasi Keluar ke DINDIKPORA</t>
  </si>
  <si>
    <t>Kasur</t>
  </si>
  <si>
    <t>Tempat Tidur kayu</t>
  </si>
  <si>
    <t>Teralis</t>
  </si>
  <si>
    <t>Bangunan Shelter liyangan</t>
  </si>
  <si>
    <t>(+)DED Reklas dari AL</t>
  </si>
  <si>
    <t>Ded liyangan</t>
  </si>
  <si>
    <t>pos jaga liyangan</t>
  </si>
  <si>
    <t>Ex gudang kec kledung</t>
  </si>
  <si>
    <t>ex kec kledung</t>
  </si>
  <si>
    <t>Alat Tenis meja</t>
  </si>
  <si>
    <t>Alat Bola Volly</t>
  </si>
  <si>
    <t>Ded / DED Lapangan Tenis Outdoor</t>
  </si>
  <si>
    <t>DED Dokumen UKL UPL</t>
  </si>
  <si>
    <t>DED Liyangan</t>
  </si>
  <si>
    <t>Jaring basket</t>
  </si>
  <si>
    <t>Tanah Untuk Penataan Lingkungan Perkantoran Paingan Desa Mudal Kec. Temanggung</t>
  </si>
  <si>
    <t>DED Pembangunan Trotoar</t>
  </si>
  <si>
    <t>DED Penataan Pedagang Kaki Lima (PKL)</t>
  </si>
  <si>
    <t>DED Drainase</t>
  </si>
  <si>
    <t>DED Pembangunan Trotoar Wilayah Temanggung</t>
  </si>
  <si>
    <t>DED Pembangunan Trotoar Wilayah Parakan</t>
  </si>
  <si>
    <t>DED Pembangunan Trotoar Wilayah Ngadirejo</t>
  </si>
  <si>
    <t>Mesin Cetak ID Card</t>
  </si>
  <si>
    <t>Almari Kaca Sliding ( 5 buah )</t>
  </si>
  <si>
    <t>AC ( Air Conditioner ) dinding ( 2 Buah )</t>
  </si>
  <si>
    <t>Komputer Mainframe/server</t>
  </si>
  <si>
    <t>Personal Computer/ PC ( 51 bh )</t>
  </si>
  <si>
    <t>Pengadan LapTop ( 2 buah )</t>
  </si>
  <si>
    <t xml:space="preserve"> Printer Laser ( 5 buah )</t>
  </si>
  <si>
    <t xml:space="preserve"> Printer Warna</t>
  </si>
  <si>
    <t>Pengadaan Monitor/Display / 2 BUAH</t>
  </si>
  <si>
    <t>Pengadaan UPS/ Stabiliser ( 51 buah )</t>
  </si>
  <si>
    <t>Pengadaan UPS/ Stabiliser ( 3 buah )</t>
  </si>
  <si>
    <t>Meja Komputer ( 50 buah )</t>
  </si>
  <si>
    <t>Kursi Hadap ( 50 buah )</t>
  </si>
  <si>
    <t>Router RB 91 UI</t>
  </si>
  <si>
    <t>DVD RW  External LG</t>
  </si>
  <si>
    <t>Pembelian HDD External 1TB Thosiba</t>
  </si>
  <si>
    <t>Modem</t>
  </si>
  <si>
    <t>Pakai Habis/Pemeliharaan</t>
  </si>
  <si>
    <t>Power Suply</t>
  </si>
  <si>
    <t>Konektor RG 45</t>
  </si>
  <si>
    <t>Charger Asus</t>
  </si>
  <si>
    <t>Baterai Acer Aspire 4745 G</t>
  </si>
  <si>
    <t>Transisitor</t>
  </si>
  <si>
    <t>Keyboard Laptop</t>
  </si>
  <si>
    <t>Keyboard Logitech</t>
  </si>
  <si>
    <t>Pembelian HDD 500 Gb Seagate</t>
  </si>
  <si>
    <t>Kabel VGA PJT</t>
  </si>
  <si>
    <t>Mouse genius</t>
  </si>
  <si>
    <t>Bendera Merah Putih 1 bh</t>
  </si>
  <si>
    <t>Bendera Ring 120 x 180 1 bh</t>
  </si>
  <si>
    <t>Tralis gedung lab BKPSDM/ nov</t>
  </si>
  <si>
    <t>Belanja jasa borongan pemasangan sekat</t>
  </si>
  <si>
    <t>Gambar Presiden</t>
  </si>
  <si>
    <t>Gambar Wakil Presiden</t>
  </si>
  <si>
    <t>Garuda Kayu</t>
  </si>
  <si>
    <t>Papan Nama BKPSDM dan Dharma Wanita/juni</t>
  </si>
  <si>
    <t>Almari Arsip kaca 2 pintu</t>
  </si>
  <si>
    <t xml:space="preserve"> Scaner HP Scanjet pro 3500 F1</t>
  </si>
  <si>
    <t>PSA ( Power Suply )</t>
  </si>
  <si>
    <t xml:space="preserve">Mosue </t>
  </si>
  <si>
    <t xml:space="preserve">Hardisk </t>
  </si>
  <si>
    <t>Baterei Acer</t>
  </si>
  <si>
    <t>Camera CCTV</t>
  </si>
  <si>
    <t>Layar/Brite screen Projekteor+ braket</t>
  </si>
  <si>
    <t>Proyektor+ Braket</t>
  </si>
  <si>
    <t>Material Elektrikal</t>
  </si>
  <si>
    <t>Upah pemasangan jaringan listrik LAB</t>
  </si>
  <si>
    <t>Peralatan jaringan komputer lab</t>
  </si>
  <si>
    <t>Filling Kabinet</t>
  </si>
  <si>
    <t>Pengadaan meja rapat</t>
  </si>
  <si>
    <t>Wallscren (Layar Proyektor)</t>
  </si>
  <si>
    <t>Lampu Hias LED</t>
  </si>
  <si>
    <t xml:space="preserve">Printer (Scan Copy) </t>
  </si>
  <si>
    <t>Keyboard</t>
  </si>
  <si>
    <t>mouse</t>
  </si>
  <si>
    <t>almari arsip (besi180/80/30-merk shine)</t>
  </si>
  <si>
    <t>rak arsip (besi 180/100/30-merk shine)</t>
  </si>
  <si>
    <t>almari tropy (partisi 180/100/30 merk prodes)</t>
  </si>
  <si>
    <t>filling cabinet 3 laci lm883</t>
  </si>
  <si>
    <t>meja satu biro jati 180/90/80</t>
  </si>
  <si>
    <t>anak meja biro jati 90/50/70</t>
  </si>
  <si>
    <t>meja kerja jati 120/60/75</t>
  </si>
  <si>
    <t>meja kerja staf jati 120/60/75</t>
  </si>
  <si>
    <t>kursi kerja eselon II</t>
  </si>
  <si>
    <t>kursi kerja staf</t>
  </si>
  <si>
    <t>kursi hadap</t>
  </si>
  <si>
    <t>hp pavilion x360 convert 11-u061tu (1hp52pa)</t>
  </si>
  <si>
    <t>Kabel STP</t>
  </si>
  <si>
    <t>multi function integrated aircraft dan camera (drone)</t>
  </si>
  <si>
    <t>Tower triangle</t>
  </si>
  <si>
    <t>antena sectoral ubnt airmax am5819-120 5.8 ghz</t>
  </si>
  <si>
    <t>roket disk ubnt rd-5g30 (5ghz 30db)</t>
  </si>
  <si>
    <t>antena omini ubnt airmax amo-5g13 5.8ghz 13dbi</t>
  </si>
  <si>
    <t>acces point ubnt rocket m5 5.8ghz</t>
  </si>
  <si>
    <t>antena disk power beam pbe-m5-400 5.8ghz</t>
  </si>
  <si>
    <t>acces point mikrotik router board 2011uias-2hnd</t>
  </si>
  <si>
    <t>router mikrotikk rb941-2nd-tc (hap-lite2)</t>
  </si>
  <si>
    <t>acces point ubiquitti ap unifi long range</t>
  </si>
  <si>
    <t>mini pic mikrotik r52h</t>
  </si>
  <si>
    <t>tester untuk ubnt sni</t>
  </si>
  <si>
    <t>tang krimping cat6 tl-2810r</t>
  </si>
  <si>
    <t>router mikrotik rb750gr3</t>
  </si>
  <si>
    <t>kabel utp catse amp original</t>
  </si>
  <si>
    <t>kabel stp catse amp riginal</t>
  </si>
  <si>
    <t>konektor amp rj45</t>
  </si>
  <si>
    <t>pemasangan tower dan pengamanan</t>
  </si>
  <si>
    <t xml:space="preserve">instalasi jaringan dan keelistrikan </t>
  </si>
  <si>
    <t>Pakai Habis/pemeliharaan</t>
  </si>
  <si>
    <t>komputer desktoop all in one 21 inc</t>
  </si>
  <si>
    <t>printer hp lj pro mfp  m130a</t>
  </si>
  <si>
    <t>rack server 19' abba closed rack dept 900mm</t>
  </si>
  <si>
    <t>ups apc smart ups 2000va 2u</t>
  </si>
  <si>
    <t>ups prolink pro700sfc 650va</t>
  </si>
  <si>
    <t>mouse keyboard wireless</t>
  </si>
  <si>
    <t>sandisk ultra dual sddd2 32gb (sddd2-032g-gam46)</t>
  </si>
  <si>
    <t>Access point indoor TP-Link AP wireless N</t>
  </si>
  <si>
    <t>RB 941</t>
  </si>
  <si>
    <t>Router 2011</t>
  </si>
  <si>
    <t>Krimping Kabel UTP</t>
  </si>
  <si>
    <t>Kelistrikan</t>
  </si>
  <si>
    <t>Mutasi Masuk dari DISHUB</t>
  </si>
  <si>
    <t>Mutasi Masuk dari SETDA (Eks. Santel)</t>
  </si>
  <si>
    <t>Sepeda Motor</t>
  </si>
  <si>
    <t>Allied Healthcare Timeter Oxygen Flowmeter Classic Lowflow 1000cc Set-Autoclavable</t>
  </si>
  <si>
    <t>Allied Healthcare Timeter Oxygen Flowmeter 15 LPM Brass Set-Autoclavable</t>
  </si>
  <si>
    <t>EMTEL Patient Monitor FX 3000</t>
  </si>
  <si>
    <t>Mindray PM-60 Pulse Oximeter</t>
  </si>
  <si>
    <t>Drying Cabinet GETINGE</t>
  </si>
  <si>
    <t>Steam Sterilizer GETINGE 533HC-E Double Door</t>
  </si>
  <si>
    <t>Kanmed Baby Warmer BW3</t>
  </si>
  <si>
    <t>Baby Basket KA 13-01BSS</t>
  </si>
  <si>
    <t>Instrument Trolley KA 16-01BSS</t>
  </si>
  <si>
    <t>Honor-honor SPPD ATK Makan minum/Pendampingan MRI</t>
  </si>
  <si>
    <t>Medela Dominant Flex Mobile Suction Pump</t>
  </si>
  <si>
    <t>Terumo Terufusion Syringe Pump TE-SS700N03</t>
  </si>
  <si>
    <t>Terumo Terufusion Infusion Pump TE*LF600</t>
  </si>
  <si>
    <t>Terumo Infusion Pump TE-172CW3</t>
  </si>
  <si>
    <t>Defibrillator Mediana/ Monitor D500M-LSNT</t>
  </si>
  <si>
    <t>USG Soft Tissue Ezono 4000</t>
  </si>
  <si>
    <t>MAK Waiting Chair 4 Seats (99103 S4/ 31320)</t>
  </si>
  <si>
    <t>Hyundai Mover Ambulance Deluxe 3 Gasoline 2016 (Karoseri TSM)</t>
  </si>
  <si>
    <t>Leica Hot Embedding System</t>
  </si>
  <si>
    <t>Natus Biologic Navigator Pro AEP 580-NAVPR2 &amp; ASSR</t>
  </si>
  <si>
    <t>ICU/ICCU Bed Electric SKN 01-14CE</t>
  </si>
  <si>
    <t>Instruments Cabinet KA 25-02B</t>
  </si>
  <si>
    <t>Biobase Biosafety Cabinet Class II A2 NSF 11236BBC86</t>
  </si>
  <si>
    <t>Biobase Horizontal Laminar Flow Cabinet BBS-H1500</t>
  </si>
  <si>
    <t>Rack System  Terumo TE*RS700N</t>
  </si>
  <si>
    <t>Defibrillator Axion Rusia N-11</t>
  </si>
  <si>
    <t>Decubitus Mattress GEA</t>
  </si>
  <si>
    <t>Equitron Incubator Stream Series 7251-250</t>
  </si>
  <si>
    <t>Getinge Ultrasonic Washer 450</t>
  </si>
  <si>
    <t>Getinge Washer Disinfector 46-5</t>
  </si>
  <si>
    <t>CovidienHumidifier (Optional)</t>
  </si>
  <si>
    <t>Washer Extractor LA 25 MP Aquastar</t>
  </si>
  <si>
    <t>Ironing System MA 2000-33 Aquastar</t>
  </si>
  <si>
    <t>Drying System SR 25 Aquastar</t>
  </si>
  <si>
    <t>Bed Electric</t>
  </si>
  <si>
    <t>Bedside Cabinet</t>
  </si>
  <si>
    <t>Infusion Stand</t>
  </si>
  <si>
    <t>Double Bowl Rack</t>
  </si>
  <si>
    <t>Examination Lamp</t>
  </si>
  <si>
    <t>Examination Table</t>
  </si>
  <si>
    <t>Instrument Cabinet</t>
  </si>
  <si>
    <t>Locker 8 cupboard</t>
  </si>
  <si>
    <t>Locker 12 cupboard</t>
  </si>
  <si>
    <t>Emergency Trolley</t>
  </si>
  <si>
    <t>Phototheraphy</t>
  </si>
  <si>
    <t>Medicine Trolley</t>
  </si>
  <si>
    <t>Emergency Stretcher</t>
  </si>
  <si>
    <t>Dressing Trolley</t>
  </si>
  <si>
    <t>Linen Hamper Carriage</t>
  </si>
  <si>
    <t>Food Trolley Cabinet</t>
  </si>
  <si>
    <t>Failsafe Air Safety System/ FASS 2000</t>
  </si>
  <si>
    <t xml:space="preserve">Video Laringoscope  </t>
  </si>
  <si>
    <t>Ambubag Adult</t>
  </si>
  <si>
    <t>Ambubag Pediatric</t>
  </si>
  <si>
    <t>Ambubag Neonate</t>
  </si>
  <si>
    <t>Kocher Retractor 80x55 mm 25 cm</t>
  </si>
  <si>
    <t>Kocher Retractor 70x25 mm 23 cm</t>
  </si>
  <si>
    <t>Laryngoscope Bayi</t>
  </si>
  <si>
    <t>Rack System</t>
  </si>
  <si>
    <t>Pembelian Basic Set dll sesuai faktur terlampir</t>
  </si>
  <si>
    <t>Meja Stainles untuk Alat Sealer</t>
  </si>
  <si>
    <t xml:space="preserve">Meja Stainles  </t>
  </si>
  <si>
    <t>Sterilizing Case</t>
  </si>
  <si>
    <t>Pediatric Instrument Set</t>
  </si>
  <si>
    <t>Long Spine Board GEA YDC-7A1</t>
  </si>
  <si>
    <t>Head Immobilize GEA HD-01</t>
  </si>
  <si>
    <t>Patient Easymove</t>
  </si>
  <si>
    <t>Table Trolly 2 Tiers</t>
  </si>
  <si>
    <t>Working Table</t>
  </si>
  <si>
    <t>Distribution Trolley</t>
  </si>
  <si>
    <t>Adjustable Perforated Selving (Solid Rack 4 Tiers)</t>
  </si>
  <si>
    <t>UPS Yoshiga GPI 31-10</t>
  </si>
  <si>
    <t>UPS Yoshiga GPI 31-20</t>
  </si>
  <si>
    <t>Instrumen Ekstra</t>
  </si>
  <si>
    <t>Wellch Allyn 49022 Solid State Procedure Head Light</t>
  </si>
  <si>
    <t>Suction Pump Medela Vario 18 AC</t>
  </si>
  <si>
    <t>Nebulizer Omron NE-C900</t>
  </si>
  <si>
    <t>Eye Face Wash Wall Mounted</t>
  </si>
  <si>
    <t>File Cabinet 4 Shelving Gls Doors Sliding Blue</t>
  </si>
  <si>
    <t>Tabung O2 Besar+Flowmeter+Trolly</t>
  </si>
  <si>
    <t>Tabung O2 Kecil+Flowmeter+Trolly</t>
  </si>
  <si>
    <t>Doppler Hadeco Type ES 100 VX</t>
  </si>
  <si>
    <t>Oval Silicone Resus Adult</t>
  </si>
  <si>
    <t>ECG Fukuda Denshi 1 &amp; 3 Channel FCP 7101</t>
  </si>
  <si>
    <t>Dometic Medical Transport Box-MT 4B-Kap 8L</t>
  </si>
  <si>
    <t>Terufusion Syringe Pump TE-SS700</t>
  </si>
  <si>
    <t>X-Ray Iluminator Single</t>
  </si>
  <si>
    <t>Anti Decubitus Mattress System</t>
  </si>
  <si>
    <t>MAK Wheel Chair 31303</t>
  </si>
  <si>
    <t>MAK Infuse Stand 4 Hooks 36103</t>
  </si>
  <si>
    <t>MAK Foot Step 34152</t>
  </si>
  <si>
    <t>MAK Instrument Trolley 35101</t>
  </si>
  <si>
    <t>Medela Suction Pump Vario 18 AC</t>
  </si>
  <si>
    <t>King Vision Direct Connect Blade Standard</t>
  </si>
  <si>
    <t>Karixa Examination Lamp NT 50HSS</t>
  </si>
  <si>
    <t>Rossmax Pulse Oximetri Fingertip SB 220</t>
  </si>
  <si>
    <t>Laryngoscope Bayi Lurus Riester</t>
  </si>
  <si>
    <t>Notebook Dell Inspiron 3467</t>
  </si>
  <si>
    <t>Printer Inkjet Epson L120</t>
  </si>
  <si>
    <t>PC Rakitan Pentium Dual Core G3260</t>
  </si>
  <si>
    <t>UPS Ersys 600VA</t>
  </si>
  <si>
    <t>Printer Barcode Honeywell PC42T</t>
  </si>
  <si>
    <t>Komputer Intel Dual Core G3260 16"</t>
  </si>
  <si>
    <t>Printer Epson LX 310</t>
  </si>
  <si>
    <t>Notebook Lenovo IP110-444ID</t>
  </si>
  <si>
    <t>LCD Projector Epson EB S300</t>
  </si>
  <si>
    <t>Mini PC Intel NUC5CPYH-HW5</t>
  </si>
  <si>
    <t>Scanner Brother ADS-2100 e</t>
  </si>
  <si>
    <t>UPS Prolink</t>
  </si>
  <si>
    <t>Wet/ Dry Vacuum Cleaner 15 L</t>
  </si>
  <si>
    <t xml:space="preserve">Rak Obat  </t>
  </si>
  <si>
    <t>Almari Cairan</t>
  </si>
  <si>
    <t>Mesin Bor Listrik Dewalt DWD24</t>
  </si>
  <si>
    <t>Mesin Bor Listrik Bosch 65D 1G RE</t>
  </si>
  <si>
    <t>WH Listrik Ariston TI Shaee 100</t>
  </si>
  <si>
    <t>Etalase Uk 150x55x2m</t>
  </si>
  <si>
    <t xml:space="preserve">Packing Table  </t>
  </si>
  <si>
    <t>Table Trolly</t>
  </si>
  <si>
    <t>Work Table with Spalsh</t>
  </si>
  <si>
    <t>Trolly Linen Bersih</t>
  </si>
  <si>
    <t>Trolly Barang Laundry</t>
  </si>
  <si>
    <t>Meja Kridensa</t>
  </si>
  <si>
    <t>Water Heater Listrik Ariston Titanium AN 15R</t>
  </si>
  <si>
    <t xml:space="preserve">Almari  </t>
  </si>
  <si>
    <t>Kursi Lipat</t>
  </si>
  <si>
    <t>Kursi Putar Tinggi</t>
  </si>
  <si>
    <t>Kursi Putar Kaki Besi Tinggi</t>
  </si>
  <si>
    <t>Kursi Putar Kaki Besi Pendek</t>
  </si>
  <si>
    <t>Kursi Flora</t>
  </si>
  <si>
    <t>Kursi Uchiwa</t>
  </si>
  <si>
    <t>Tabung LPG</t>
  </si>
  <si>
    <t>Trolly Pakaian Kotor</t>
  </si>
  <si>
    <t>Trolly Alat Medis</t>
  </si>
  <si>
    <t>AC Sharp 1 1/2 PK</t>
  </si>
  <si>
    <t>AC Sharp 2 PK</t>
  </si>
  <si>
    <t>Exhause Fan KDK 25 cm</t>
  </si>
  <si>
    <t>Water Heater Ariston</t>
  </si>
  <si>
    <t>Rak Alkes</t>
  </si>
  <si>
    <t>Kusi Bar</t>
  </si>
  <si>
    <t>Meja Bundar D120 cm dan Payung</t>
  </si>
  <si>
    <t>Meja Kotak 80x80 cm</t>
  </si>
  <si>
    <t>Meja Stainless 61x240 cm</t>
  </si>
  <si>
    <t>Meja Bar L</t>
  </si>
  <si>
    <t>Meja Counter untuk Apotek RI</t>
  </si>
  <si>
    <t>Etalase Uk 130x55x200 Beroda</t>
  </si>
  <si>
    <t>Sofa L Ceria Warna Hitam Fortuna</t>
  </si>
  <si>
    <t>Sepeda CT 13 36"</t>
  </si>
  <si>
    <t>AC Sharp 1 1/2 PK AHA 125EY</t>
  </si>
  <si>
    <t>Keranjang Trolly</t>
  </si>
  <si>
    <t>Dishwashing Machine/ Mesin Cuci Piring</t>
  </si>
  <si>
    <t>Stainless Steel Upright Chiller 4 Door</t>
  </si>
  <si>
    <t>water Torn + Pompa Air Penyedot</t>
  </si>
  <si>
    <t>Exhaust fan</t>
  </si>
  <si>
    <t>Machine Canon IR -2004N</t>
  </si>
  <si>
    <t>Kursi uchiwa</t>
  </si>
  <si>
    <t xml:space="preserve">Meja tulis </t>
  </si>
  <si>
    <t>Kursi dokter</t>
  </si>
  <si>
    <t>Kursi staf</t>
  </si>
  <si>
    <t>Almari sleeding</t>
  </si>
  <si>
    <t>Kursi dokter kaki besi</t>
  </si>
  <si>
    <t>Loker 4 pintu</t>
  </si>
  <si>
    <t>Kursi bar</t>
  </si>
  <si>
    <t>Meja tulis kaki besi</t>
  </si>
  <si>
    <t>Sofa</t>
  </si>
  <si>
    <t>Loker 5 pintu</t>
  </si>
  <si>
    <t>Meja tulis expo</t>
  </si>
  <si>
    <t>Meja komputer</t>
  </si>
  <si>
    <t>Almari sleeding 2 pintu kaca</t>
  </si>
  <si>
    <t>Kursi tumpuk</t>
  </si>
  <si>
    <t>Drain cleaner 100MM motor</t>
  </si>
  <si>
    <t>Sepeda City Bike 24" Citadel</t>
  </si>
  <si>
    <t>Rak File Ordner Kayu</t>
  </si>
  <si>
    <t>Rak File Ordner Besi 2mx2mx35cm</t>
  </si>
  <si>
    <t>Rak Ordner Besi 2mx1.5mx35cm</t>
  </si>
  <si>
    <t>Kranjang Troli</t>
  </si>
  <si>
    <t>Almari Kaca File</t>
  </si>
  <si>
    <t>Kursi Staf Beroda</t>
  </si>
  <si>
    <t>Loker Karyawan</t>
  </si>
  <si>
    <t>Kursi Bundar</t>
  </si>
  <si>
    <t>Almari B3 (100x40x40)</t>
  </si>
  <si>
    <t>Almari B3 (100x130x50)</t>
  </si>
  <si>
    <t>Etalase Uk 2mx55cmx2m</t>
  </si>
  <si>
    <t>Datascrip Compact Rolling Shelving Model S10-100W, Mekanik</t>
  </si>
  <si>
    <t>Datascrip Compact Rolling Shelving Model S8-100W, Mekanik</t>
  </si>
  <si>
    <t>Filling Cabinet 4 Laci</t>
  </si>
  <si>
    <t>Meja Komputer Expo</t>
  </si>
  <si>
    <t>Meja Tulis Kaki Besi</t>
  </si>
  <si>
    <t>AC Sharp 1 PK 09 SEY</t>
  </si>
  <si>
    <t>Sepeda 24" Citadel</t>
  </si>
  <si>
    <t xml:space="preserve">Meja Kerja  </t>
  </si>
  <si>
    <t>Kulkas 1 Pintu</t>
  </si>
  <si>
    <t>TV LED 32"</t>
  </si>
  <si>
    <t>Almari Rak (35 Kotak)</t>
  </si>
  <si>
    <t>Almari Rak (9 Kotak)</t>
  </si>
  <si>
    <t>Rak Serbaguna</t>
  </si>
  <si>
    <t>Kursi Kasir Jok</t>
  </si>
  <si>
    <t>Sofa Rekling</t>
  </si>
  <si>
    <t>Kursi Tumpuk Uchiwa</t>
  </si>
  <si>
    <t>Kursi Bar</t>
  </si>
  <si>
    <t>Kursi Putar Staf</t>
  </si>
  <si>
    <t>Filling Cabinet 5</t>
  </si>
  <si>
    <t>Trolley Makan</t>
  </si>
  <si>
    <t>HP New OPPO A37</t>
  </si>
  <si>
    <t>Troly Linen</t>
  </si>
  <si>
    <t>Exhause Plafon</t>
  </si>
  <si>
    <t>Locker</t>
  </si>
  <si>
    <t>Sofa Bed</t>
  </si>
  <si>
    <t>Troli Linen</t>
  </si>
  <si>
    <t>Exhause Fan Panasonic FV 25 TGU</t>
  </si>
  <si>
    <t>Almari 2x1 (Rak 12 buah) untuk Anyelir</t>
  </si>
  <si>
    <t xml:space="preserve">Pos Parkir  </t>
  </si>
  <si>
    <t>Pos Satpam</t>
  </si>
  <si>
    <t>Semi Jet BIG</t>
  </si>
  <si>
    <t>Kursi Chitose Caesar N5 Cream</t>
  </si>
  <si>
    <t>TV Sharp 32"</t>
  </si>
  <si>
    <t>Exhause Dinding Maspion</t>
  </si>
  <si>
    <t>Exhause Plafon Panasonic</t>
  </si>
  <si>
    <t>Exhause Plafon Maspion</t>
  </si>
  <si>
    <t>Sofa New RSM + Meja</t>
  </si>
  <si>
    <t>AC Daikin 2 PK</t>
  </si>
  <si>
    <t>Meja Kredensa/ Kitchen Set</t>
  </si>
  <si>
    <t>Meja Kursi Makan</t>
  </si>
  <si>
    <t>Mesin Absensi Sidik Jari</t>
  </si>
  <si>
    <t>Kursi Sofa Panjang</t>
  </si>
  <si>
    <t>Sofa Set</t>
  </si>
  <si>
    <t>Meja tulis</t>
  </si>
  <si>
    <t>Kursi putar</t>
  </si>
  <si>
    <t>Kursi flora</t>
  </si>
  <si>
    <t>Helmet Front Brim Yellow</t>
  </si>
  <si>
    <t>Cooler Box</t>
  </si>
  <si>
    <t>Tangga Fortuna Silver</t>
  </si>
  <si>
    <t>Tangga Alexander Galaxy</t>
  </si>
  <si>
    <t>Magnehelic</t>
  </si>
  <si>
    <t>Krisbow Dust Bin Yellow 240L Pedal Yellow Lid</t>
  </si>
  <si>
    <t>Krisbow Multi Function Cleaning Cart 132x75x110 cm</t>
  </si>
  <si>
    <t>Krisbow Suction Lifter 2Cup 118 mm 100 kg</t>
  </si>
  <si>
    <t>Krisbow Ladder Adjustable 2.6 m 4x2 Alumunium</t>
  </si>
  <si>
    <t>Krisbow Hand Pallet Big 3T 685x1220mm W/PU</t>
  </si>
  <si>
    <t>Krisbow Hand Pallet Small 3T 550x1150mm W/PU</t>
  </si>
  <si>
    <t>Krisbow Hall Mop Yellow M 24In Deluxe Handle</t>
  </si>
  <si>
    <t>Dingklik Besi Tanggung</t>
  </si>
  <si>
    <t>Rak Handuk</t>
  </si>
  <si>
    <t>Stainles untuk Gorden Penyekat R. Dahlia</t>
  </si>
  <si>
    <t>Gorden Black Out (L.300x230 - L.225x230</t>
  </si>
  <si>
    <t>Rak Piring Gantung</t>
  </si>
  <si>
    <t>Dingklik Besi</t>
  </si>
  <si>
    <t>107s</t>
  </si>
  <si>
    <t>Rehabilitasi Bangsal Rawat Inap</t>
  </si>
  <si>
    <t>Jasa Konsultan perencaca gedung lantai 7 tahap 2 tahun 2016 yg dibayarkan tahun 2017</t>
  </si>
  <si>
    <t>Jasa konsultann dan Honor tim pengawas gedung 7 lantai tahap II</t>
  </si>
  <si>
    <t>Pembangunan Gedung 7 Lantai dan Sarana Pendukung Lainnya</t>
  </si>
  <si>
    <t>Penghapusan 2017</t>
  </si>
  <si>
    <t>Ruang Rawat Inap Wijaya Kusuma</t>
  </si>
  <si>
    <t>Ruang mawar dan Melati</t>
  </si>
  <si>
    <t>Poli VIP dan Gudang Logistic</t>
  </si>
  <si>
    <t>Ruang  Tunggu</t>
  </si>
  <si>
    <t>Runag Gudang Wijaya Kusuma</t>
  </si>
  <si>
    <t>Runag Gudang Barang Rusak dan Rumah Icenerator</t>
  </si>
  <si>
    <t>Tempat Parkir Karyawan</t>
  </si>
  <si>
    <t>Bangunan Tumbuh kembang dan selasar</t>
  </si>
  <si>
    <t>Instalasi Gas Medis di Perinatal</t>
  </si>
  <si>
    <t>Instalasi Gas LPG + Bahan</t>
  </si>
  <si>
    <t>Blnj Barjas 5,2,2 (Bukan dari BM)</t>
  </si>
  <si>
    <t>Penyusunan DED RSU</t>
  </si>
  <si>
    <t>Mutasi Masuk Antar OPD</t>
  </si>
  <si>
    <t>Mutasi Keluar ke Puskesmas Selopampang</t>
  </si>
  <si>
    <t>Meja Periksa Pasien</t>
  </si>
  <si>
    <t>Pendampingan bangub ( MRI)</t>
  </si>
  <si>
    <t>Belanja modal Pengadaan alat-alat kedokteran umum (MRI)</t>
  </si>
  <si>
    <t>Mutasi Keluar ke Kel. Madureso</t>
  </si>
  <si>
    <t>Lemari Pakaian</t>
  </si>
  <si>
    <t>Mutasi Keluar ke Kel. Manding</t>
  </si>
  <si>
    <t>Mutasi Keluar ke Kel. Parakan Wetan</t>
  </si>
  <si>
    <t>Mutasi Keluar ke Puskesmas Kranggan</t>
  </si>
  <si>
    <t>Mutasi Keluar ke Puskesmas Pare</t>
  </si>
  <si>
    <t>Cardiology bed uk 200x90</t>
  </si>
  <si>
    <t>Mutasi Keluar  ke Puskesmas Kandangan</t>
  </si>
  <si>
    <t>Mutasi Keluar ke Puskesmas Kedu</t>
  </si>
  <si>
    <t>(SDN 1 Pringsurat)</t>
  </si>
  <si>
    <t>(SDN Joho)</t>
  </si>
  <si>
    <t>(SDN Kebonsari)</t>
  </si>
  <si>
    <t>(SDN manding)</t>
  </si>
  <si>
    <t>(TKN Pembina Temanggung)</t>
  </si>
  <si>
    <t>Obgyn Bed</t>
  </si>
  <si>
    <t>IUD Kit Uap</t>
  </si>
  <si>
    <t>Implan Removit</t>
  </si>
  <si>
    <t>Sterrilisator</t>
  </si>
  <si>
    <t xml:space="preserve">IUD Kit </t>
  </si>
  <si>
    <t>Mutasi Keluar ke Dinas Kesehatan</t>
  </si>
  <si>
    <t>Belanja Modal Megaphone   1  buah  @Rp  917000 ( 8 Mei 2017 )</t>
  </si>
  <si>
    <t>Be;anja Modal  1  Setel  Microphone      ( 23 Mei 2017 )</t>
  </si>
  <si>
    <t>Belanja Modal Sound System:</t>
  </si>
  <si>
    <t>Peralatan jaringan komputer: Tower</t>
  </si>
  <si>
    <t>Pengadaan kompor gas</t>
  </si>
  <si>
    <t>Pengadaan monitor/display (monitor running text)</t>
  </si>
  <si>
    <t>Papan Nama</t>
  </si>
  <si>
    <t>Running tezt</t>
  </si>
  <si>
    <t>papan visual</t>
  </si>
  <si>
    <t>Pengadaan pentungan</t>
  </si>
  <si>
    <t>Non BM/Bukan Belanja Modal</t>
  </si>
  <si>
    <t>Jet Cleaner ( mesin cuci mobil)</t>
  </si>
  <si>
    <t>Penggiling Biji Kopi</t>
  </si>
  <si>
    <t>Cono Dripper</t>
  </si>
  <si>
    <t>Coffee Plunger</t>
  </si>
  <si>
    <t>Range Server Microwave</t>
  </si>
  <si>
    <t>Hair dryer</t>
  </si>
  <si>
    <t>Kabel Roll</t>
  </si>
  <si>
    <t>Cont Vigo box</t>
  </si>
  <si>
    <t>Reklas ke Eksttrakomptabel</t>
  </si>
  <si>
    <t>Pasar Unggas Pasar Legi</t>
  </si>
  <si>
    <t>DED/Reklas dari Aset Lainnya</t>
  </si>
  <si>
    <t>DED PASAR UNGGAS</t>
  </si>
  <si>
    <t>Pasar Plasa temanggung permai</t>
  </si>
  <si>
    <t>Talud rest area Ngipik</t>
  </si>
  <si>
    <t>Pengadaan Software</t>
  </si>
  <si>
    <t>Pentungan</t>
  </si>
  <si>
    <t>Pompa alat pembersih</t>
  </si>
  <si>
    <t>Alat Pemotong Rumput (3 unit)</t>
  </si>
  <si>
    <t>Pengadaan almari (2 buah)</t>
  </si>
  <si>
    <t>Pengadaan filling kabinet (5 buah)</t>
  </si>
  <si>
    <t>Pengadaan Televisi (2 unit)</t>
  </si>
  <si>
    <t>Pengadaan rak buku/tv/kembang</t>
  </si>
  <si>
    <t>Pengadaan kamera (3 unit)</t>
  </si>
  <si>
    <t>Pengeras suara (2 set)</t>
  </si>
  <si>
    <t>Pengadaan laptop/note book (3 unit)</t>
  </si>
  <si>
    <t>Pengadaan printer (5 unit)</t>
  </si>
  <si>
    <t>Pengadaan kipas angin</t>
  </si>
  <si>
    <t>Microwave</t>
  </si>
  <si>
    <t>Pengadaan alat-alat laboratorium</t>
  </si>
  <si>
    <t>Pengadaan konstruksi/pembelian gedung kantor</t>
  </si>
  <si>
    <t>Pengadaan buku keagamaan (18 buah)</t>
  </si>
  <si>
    <t>Pengadaan buku seni dan budaya (8 buah)</t>
  </si>
  <si>
    <t>Pengadaan buku ilmu pengetahuan umum (17 buah)</t>
  </si>
  <si>
    <t>Pengadaan buku ilmu pengetahuan dan teknologi (11 buah)</t>
  </si>
  <si>
    <t>Pengadaan buku ekonomi dan keuangan (11 buah)</t>
  </si>
  <si>
    <t>Pengadaan buku industri dan perdagangan (12 buah)</t>
  </si>
  <si>
    <t>Pengadaan buku ketrampilan dan pengetahuan (12 buah)</t>
  </si>
  <si>
    <t>Pengadaan buku ilmu pengetahuan dan teknologi</t>
  </si>
  <si>
    <t>Personal Computer</t>
  </si>
  <si>
    <t>EPSON L-310</t>
  </si>
  <si>
    <t>DS620Scanner Brother</t>
  </si>
  <si>
    <t>LED DELL 20" ERO16HV</t>
  </si>
  <si>
    <t>UPS 4 Pc BX 650Li MCPROLINK/PRO700SFC</t>
  </si>
  <si>
    <t>GOPRO HERO 5</t>
  </si>
  <si>
    <t>Krisbow Back janitor cart w/color</t>
  </si>
  <si>
    <t>Tempat Sampah roda 2</t>
  </si>
  <si>
    <t xml:space="preserve">Tempat Sampah Alumunium </t>
  </si>
  <si>
    <t>Krisbow Ladder step with handle 1,7 m 8 step</t>
  </si>
  <si>
    <t>- Handy Talky (YAESU FT 252)</t>
  </si>
  <si>
    <t>- Handy Talky (YAESU VX 3R)</t>
  </si>
  <si>
    <t>Flashdisk</t>
  </si>
  <si>
    <t>Toyota Kijang STD LG/KF80 warna biru metalik Th. 2001</t>
  </si>
  <si>
    <t>Alat Pemotong Rumput</t>
  </si>
  <si>
    <t>Meja pelayanan</t>
  </si>
  <si>
    <t>Meja kerja Eselon II</t>
  </si>
  <si>
    <t>Meja rapat</t>
  </si>
  <si>
    <t>Kursi kerja Eselon II</t>
  </si>
  <si>
    <t>Kursi rapat</t>
  </si>
  <si>
    <t xml:space="preserve">Telephon </t>
  </si>
  <si>
    <t xml:space="preserve">Repeater </t>
  </si>
  <si>
    <t>Tower</t>
  </si>
  <si>
    <t>Psa</t>
  </si>
  <si>
    <t>Handy Talky</t>
  </si>
  <si>
    <t>Jet pump</t>
  </si>
  <si>
    <t>Water torn 1000 L</t>
  </si>
  <si>
    <t>Water torn 500 L</t>
  </si>
  <si>
    <t>Baju tahan panas</t>
  </si>
  <si>
    <t>Kijang Kapsul (AA9515WE) Th. 1997</t>
  </si>
  <si>
    <t>Meja Eselon IV</t>
  </si>
  <si>
    <t>Kursi Eselon IV</t>
  </si>
  <si>
    <t>Meja kerja staf</t>
  </si>
  <si>
    <t>Kursi kerja staf</t>
  </si>
  <si>
    <t>Mobil kijang (AA 44 E) Th. 1997</t>
  </si>
  <si>
    <t>Garasi Damkar</t>
  </si>
  <si>
    <t>Bass saxophone</t>
  </si>
  <si>
    <t>Terompet</t>
  </si>
  <si>
    <t>Trombhone Slide</t>
  </si>
  <si>
    <t>Trombhone Valvo</t>
  </si>
  <si>
    <t>Saxophone Tenor</t>
  </si>
  <si>
    <t>Saxophone Alto</t>
  </si>
  <si>
    <t>Melophun</t>
  </si>
  <si>
    <t>Belyra</t>
  </si>
  <si>
    <t>Simbal</t>
  </si>
  <si>
    <t>Bass Drumb</t>
  </si>
  <si>
    <t>kursi rapat ( OUMA )</t>
  </si>
  <si>
    <t>Dipakai sebagai Pengadaan Gordyn(BOP)</t>
  </si>
  <si>
    <t>gordyn ( FORTES SIERRA ) = 75meter</t>
  </si>
  <si>
    <t>gorden ( vinerdy ) =  555 meter</t>
  </si>
  <si>
    <t>Belanja modal Pengadaan Gordyn:</t>
  </si>
  <si>
    <t>LCD ( EPSON EB X300 )</t>
  </si>
  <si>
    <t>PC ( LENOVO PC ALL IN ONE C20-00-YAID )</t>
  </si>
  <si>
    <t>laptop ( NOTEBOOK ASUS X454YA-BX801D )</t>
  </si>
  <si>
    <t>printer (laser hp M102A ) 15 UNIT</t>
  </si>
  <si>
    <t>printer ( laser warna hp cp 1025 )</t>
  </si>
  <si>
    <t>UPS</t>
  </si>
  <si>
    <t>peralatan pertanian ( PH Meter ) 22BH</t>
  </si>
  <si>
    <t>filling cabinet ( BROTHER B-130 )</t>
  </si>
  <si>
    <t>laptop ( notebook DELL N467-157200)</t>
  </si>
  <si>
    <t>printer ( CANON IP 110 PORTABLE )</t>
  </si>
  <si>
    <t>laptop ( NOTEBOOK HP PAVILLION 14-V209TX )</t>
  </si>
  <si>
    <t>Non Modal/Barjas</t>
  </si>
  <si>
    <t>troli dorong ( platform hand truck 700kg )</t>
  </si>
  <si>
    <t>troli dorong (foldable platform hand truck 300kg )</t>
  </si>
  <si>
    <t>konstruksi rumah tanaman ( screen house )</t>
  </si>
  <si>
    <t>Pengadaan sumur bor</t>
  </si>
  <si>
    <t>Gedung pertanian (DED gdg pertanian)</t>
  </si>
  <si>
    <t>Geduung Posluhdes (dari Ex Bappeluh)</t>
  </si>
  <si>
    <t>Reklas ke Aset Lainnya</t>
  </si>
  <si>
    <t>Pengadaan mesin penghancur kertas</t>
  </si>
  <si>
    <t>Pengadaan piring/gelas/mangkok/cangkir/sendok/garpu/pisau</t>
  </si>
  <si>
    <t>Karpet</t>
  </si>
  <si>
    <t>Pengadaan sentolop/senter</t>
  </si>
  <si>
    <t>Pengadaan proyektor</t>
  </si>
  <si>
    <t>Laptop</t>
  </si>
  <si>
    <t>UPS Micropack</t>
  </si>
  <si>
    <t>Aplikasi Trainning</t>
  </si>
  <si>
    <t xml:space="preserve">     Belanja konstruksi/pembelian gedung</t>
  </si>
  <si>
    <t xml:space="preserve">     Belanja buku ilmu pengetahuan</t>
  </si>
  <si>
    <t xml:space="preserve">     Belanja buku ketrampilan</t>
  </si>
  <si>
    <t xml:space="preserve">     Belanja buku geografi</t>
  </si>
  <si>
    <t xml:space="preserve">     Belanja buku bahasa dan satra</t>
  </si>
  <si>
    <t xml:space="preserve">     Belanja buku keagamaan</t>
  </si>
  <si>
    <t xml:space="preserve">     Belanja buku seni dan budaya</t>
  </si>
  <si>
    <t xml:space="preserve">     Belanja buku IPU</t>
  </si>
  <si>
    <t xml:space="preserve">     Belanja buku IPS</t>
  </si>
  <si>
    <t xml:space="preserve">     Belanja buku ilmu pengetahuan </t>
  </si>
  <si>
    <t>Reklas ke Aset lainnya</t>
  </si>
  <si>
    <t>Memory cardreader/writer</t>
  </si>
  <si>
    <t>Filling Cabinet 4 Laci Lufo Type L 884 B</t>
  </si>
  <si>
    <t>Gorden</t>
  </si>
  <si>
    <t>Televisi LED Samsung 40" 5000AK</t>
  </si>
  <si>
    <t>Televisi LED Samsung 32 " FH 4000</t>
  </si>
  <si>
    <t>Personal Computer Branded HP Elite Desk 705 G2</t>
  </si>
  <si>
    <t>Personal Computer  Branded Asus K20CE-IDOO4D</t>
  </si>
  <si>
    <t>Personal Computer Branded Asus K31CD-ID004D</t>
  </si>
  <si>
    <t>Asus Pro P2430UA-WO0822T (Laptop)</t>
  </si>
  <si>
    <t>Printer Epson L360</t>
  </si>
  <si>
    <t>Printer HP Laser Jet M102a</t>
  </si>
  <si>
    <t>Kursi Susun Futura Type FTR - 405 Kain wr Coklat 17 buah</t>
  </si>
  <si>
    <t xml:space="preserve">     Lemari Kaca</t>
  </si>
  <si>
    <t xml:space="preserve">     Printer</t>
  </si>
  <si>
    <t>Kipas Angin panasonik</t>
  </si>
  <si>
    <t>Kipas Angin regency</t>
  </si>
  <si>
    <t>Komputer Asus</t>
  </si>
  <si>
    <t>LCD Monitor</t>
  </si>
  <si>
    <t>Printer Epson L565</t>
  </si>
  <si>
    <t>Mutasi Masuk dari RSU</t>
  </si>
  <si>
    <t>Meja periksa Pasien</t>
  </si>
  <si>
    <t>Pengadaan Televisi</t>
  </si>
  <si>
    <t>Televisi LED 32" /Panasonik</t>
  </si>
  <si>
    <t xml:space="preserve">ParaBola /Metrik                       </t>
  </si>
  <si>
    <t xml:space="preserve">Kursi Direktur                              </t>
  </si>
  <si>
    <t xml:space="preserve">Kurs Kerja                                     </t>
  </si>
  <si>
    <t xml:space="preserve">Monitor LED/LG 21                  </t>
  </si>
  <si>
    <t xml:space="preserve">UPS / FSP                                               </t>
  </si>
  <si>
    <t xml:space="preserve">Printer                                            </t>
  </si>
  <si>
    <t xml:space="preserve">Hardisk Extenal                         </t>
  </si>
  <si>
    <t>Mutasi Keluar ke DINHUB</t>
  </si>
  <si>
    <t>Sepeda Motor  AA 9781 NE</t>
  </si>
  <si>
    <t>Sepeda Motor AA 9809 NE</t>
  </si>
  <si>
    <t>Pemb Gedung kantor (Rehab)</t>
  </si>
  <si>
    <t>Kuntruksi atap  Ex kantor Lama (Rehap)</t>
  </si>
  <si>
    <t>Meja</t>
  </si>
  <si>
    <t>Kursi</t>
  </si>
  <si>
    <t>Printer Lazerjet</t>
  </si>
  <si>
    <t>Kursi tunggu/pelayanan</t>
  </si>
  <si>
    <t>Papan nama petunjuk</t>
  </si>
  <si>
    <t>Kursi Direktur Import</t>
  </si>
  <si>
    <t>Kursi Direktur  Import</t>
  </si>
  <si>
    <t>DVD Eksternal</t>
  </si>
  <si>
    <t>Gedung PAUD I</t>
  </si>
  <si>
    <t>Gedung PAUD II</t>
  </si>
  <si>
    <t>Diserahkan ke  Masyarakat</t>
  </si>
  <si>
    <t>(+)Reklas dari KIB F</t>
  </si>
  <si>
    <t>Rabat Beton</t>
  </si>
  <si>
    <t>Drainase</t>
  </si>
  <si>
    <t>Belanja modal pengadaan bendera/panji-panji:</t>
  </si>
  <si>
    <t xml:space="preserve">      Bendera merah putih besar</t>
  </si>
  <si>
    <t xml:space="preserve">      Bendera merah putih kecil</t>
  </si>
  <si>
    <t xml:space="preserve">      Bendera umbul-umbul</t>
  </si>
  <si>
    <t xml:space="preserve">      Lampu penjagaan Linmas</t>
  </si>
  <si>
    <t xml:space="preserve">     Sabit</t>
  </si>
  <si>
    <t xml:space="preserve">     Gunting rumput</t>
  </si>
  <si>
    <t xml:space="preserve">     Cetok</t>
  </si>
  <si>
    <t>Podium rapat 1 buah</t>
  </si>
  <si>
    <t>Gordyn 7 meter @ Rp. 230.000,-</t>
  </si>
  <si>
    <t>Taplak Meja 6 lembar @ Rp. 465.000,-</t>
  </si>
  <si>
    <t>Printer Canon 1 buah</t>
  </si>
  <si>
    <t>Layar proyektor 1 buah</t>
  </si>
  <si>
    <t>Gunting rumput</t>
  </si>
  <si>
    <t>Cetok</t>
  </si>
  <si>
    <t>Pot bunga   ( 10 buah @ Rp. 125.000,- )</t>
  </si>
  <si>
    <t>Meja Kursi Tamu</t>
  </si>
  <si>
    <t>Meja Rapat @750000 x 8 (27/2/2017)</t>
  </si>
  <si>
    <t>Kursi Tunggu (27/2/2017)</t>
  </si>
  <si>
    <t>Karpet Moderno 230 Merah (28/2/2017)</t>
  </si>
  <si>
    <t>Karpet Asia Hijau Tua (28/2/2017)</t>
  </si>
  <si>
    <t>Taplak @50000 x  12 (28/2/2017)</t>
  </si>
  <si>
    <t>Printer Canon MP 287 + Infus (28/2/2017)</t>
  </si>
  <si>
    <t>UPS APC 650 (22/6/2017)</t>
  </si>
  <si>
    <t>Tralis Besi(28/2/2017)</t>
  </si>
  <si>
    <t>2 buah Meja  staf (21/02/2017)</t>
  </si>
  <si>
    <t>4 buah Kursi kerja staf merk brother (21/02/2017)</t>
  </si>
  <si>
    <t>1 buah Kursi kerja Eselon IV merk lift down (21/02/2017)</t>
  </si>
  <si>
    <t>1 unit Printer laser jet merk canon (20/02/2017)</t>
  </si>
  <si>
    <t>Mutasi Masuk dari RSUD</t>
  </si>
  <si>
    <t>Pengadaan almari ( 23 Februari 2017 )</t>
  </si>
  <si>
    <t>Pengadaan almari ( 17 Nopember 2017 )</t>
  </si>
  <si>
    <t>Pengadaan Penampungan Air</t>
  </si>
  <si>
    <t>Pengadaan kursi kerja ( 23 Februari 2017 )</t>
  </si>
  <si>
    <t>Pengadaan Rak ( 31 Mei 2017 )</t>
  </si>
  <si>
    <t>Pengadaan Rak ( 17 Nopember 2017 )</t>
  </si>
  <si>
    <t>Reklas ke eEkstrakomptabel</t>
  </si>
  <si>
    <t>Air Conditioner (AC) ( 24 Februari 2017 )</t>
  </si>
  <si>
    <t>Pengadaan Televisi ( 24 Februari 2017 )</t>
  </si>
  <si>
    <t>Printer ( 31 Mei 2017 )</t>
  </si>
  <si>
    <t>Printer ( 17 Nopember 2017 )</t>
  </si>
  <si>
    <t>Modal Sound System ( 03 Februari 2017 )</t>
  </si>
  <si>
    <t>Gordyn</t>
  </si>
  <si>
    <t>Kursi rapat 27 / 10 / 2017</t>
  </si>
  <si>
    <t>Pengadaan radio HF/FM (Handy Talkie)</t>
  </si>
  <si>
    <t>Pengadaan tabung gas</t>
  </si>
  <si>
    <t>Pengadaan kulkas</t>
  </si>
  <si>
    <t>Pengadaan rak piring</t>
  </si>
  <si>
    <t>Alat dapur lainnya</t>
  </si>
  <si>
    <t>Tempat sampah (Juni 2017)</t>
  </si>
  <si>
    <t>Papan Nama Petunjuk (20 buah)</t>
  </si>
  <si>
    <t>Papan Nama Petunjuk (1 buah)</t>
  </si>
  <si>
    <t>Lemari kayu (desember 2017) 2 X</t>
  </si>
  <si>
    <t>Teralis ( Mei 2017 ) 12 X</t>
  </si>
  <si>
    <t>Meja Rapat (desember 2017)</t>
  </si>
  <si>
    <t>Kursi dan Meja Tamu (desember 2017)</t>
  </si>
  <si>
    <t>Sound System (juni 2017) 2 X</t>
  </si>
  <si>
    <t>Pengerasan halaman / betonisasi (desember 2017)</t>
  </si>
  <si>
    <t>FILING KABINET BROTHER ( 30/10/2017)</t>
  </si>
  <si>
    <t>AC ( AIR CONDOTIONER ) 27/03/2017</t>
  </si>
  <si>
    <t>KIPAS ANGIN 2 UNIT @ Rp. 450.000; (27/03/2017)</t>
  </si>
  <si>
    <t>CCTV ( 28/04/2017)</t>
  </si>
  <si>
    <t>UPS/STABILISER 4 UNIT @ Rp. 670.909 (28/06/2017)</t>
  </si>
  <si>
    <t>Pemeliharaan/Pakai Habis</t>
  </si>
  <si>
    <t xml:space="preserve">HARDISK INT TB SGT 2 UNIT </t>
  </si>
  <si>
    <t>VGA MSI</t>
  </si>
  <si>
    <t>RAM MSI 4 UNIT @ Rp. 200.000;</t>
  </si>
  <si>
    <t>Belanja modal pengadaan peralatan studio lainnya:</t>
  </si>
  <si>
    <t>WIRELLES</t>
  </si>
  <si>
    <t>MEGAPHON</t>
  </si>
  <si>
    <t>SPEKER AKTIF SIMBADA</t>
  </si>
  <si>
    <t>Pengadaan vacum cleaner</t>
  </si>
  <si>
    <t>Pengadaan sofa</t>
  </si>
  <si>
    <t>Antena Parabola</t>
  </si>
  <si>
    <t>Computer</t>
  </si>
  <si>
    <t>Sound system</t>
  </si>
  <si>
    <t>Pavingisasi Halaman belakang Gedung Kantor Kecamatan</t>
  </si>
  <si>
    <t>NOTE BOOK TGL 20-03-2017</t>
  </si>
  <si>
    <t>PRINTER TGL 20-03-2017</t>
  </si>
  <si>
    <t>GENSET TGL 27-04-2017</t>
  </si>
  <si>
    <t>MESIN PEMOTONG RUMPUT TGL 16-05-2017</t>
  </si>
  <si>
    <t>MEJA KOMPUTER TGL 29-05-2017</t>
  </si>
  <si>
    <t>Belanja modal Pengadaan kursi kerja:</t>
  </si>
  <si>
    <t>KURSI TUNGGU PANJANG</t>
  </si>
  <si>
    <t>KURSI KERJA</t>
  </si>
  <si>
    <t>Belanja modal Pengadaan meja kerja:</t>
  </si>
  <si>
    <t>MEJA KERJA</t>
  </si>
  <si>
    <t>LEMARI KAYU ELEKTRONIK</t>
  </si>
  <si>
    <t>LEMARI KAYU PAKAIAN</t>
  </si>
  <si>
    <t>LEMARI KAYU MAKAN</t>
  </si>
  <si>
    <t>Belanja modal Pengadaan almari:</t>
  </si>
  <si>
    <t>SPRINGBED</t>
  </si>
  <si>
    <t>ALAT PRASMANAN (bolo Pecah)</t>
  </si>
  <si>
    <t>GORDIEN</t>
  </si>
  <si>
    <t>KARPET</t>
  </si>
  <si>
    <t>TAPLAK, SPREI, SELIMUT</t>
  </si>
  <si>
    <t>MIC DAN ALAT STUDIO</t>
  </si>
  <si>
    <t>SOUND SYSTEM</t>
  </si>
  <si>
    <t>Pengadaan komputer mainframe/server</t>
  </si>
  <si>
    <t>Pengadaan white board</t>
  </si>
  <si>
    <t>Pemeliharaan /Pakai Habis</t>
  </si>
  <si>
    <t>Rehap MCK</t>
  </si>
  <si>
    <t>Belanja modal Pengadaan kelengkapan komputer:</t>
  </si>
  <si>
    <t>flashdisk 8 giga</t>
  </si>
  <si>
    <t>flashdisk 32 giga</t>
  </si>
  <si>
    <t>meja rapat</t>
  </si>
  <si>
    <t>kursi rapat</t>
  </si>
  <si>
    <t>gordyn</t>
  </si>
  <si>
    <t>taplak meja rapat</t>
  </si>
  <si>
    <t>sound system</t>
  </si>
  <si>
    <t>peralatan internet</t>
  </si>
  <si>
    <t>papan larangan perda 2013</t>
  </si>
  <si>
    <t>Belanja Non Modal</t>
  </si>
  <si>
    <t>Review DED Pasar Hewan Ngadirejo Tahun 2017</t>
  </si>
  <si>
    <t>Reklas ke Ekstrakompttabel</t>
  </si>
  <si>
    <t>Tralis jendela</t>
  </si>
  <si>
    <t>Pengadaan Mesin Cuci</t>
  </si>
  <si>
    <t>Water Heather</t>
  </si>
  <si>
    <t>Pengadaan meja komputer</t>
  </si>
  <si>
    <t>Pengadaan almari Arsip</t>
  </si>
  <si>
    <t>Mesin potong Rumput</t>
  </si>
  <si>
    <t>Komputer PC</t>
  </si>
  <si>
    <t>Salon ( 2 buah )</t>
  </si>
  <si>
    <t>Wereles</t>
  </si>
  <si>
    <t>Mikropon  ( 2 buah )</t>
  </si>
  <si>
    <t>Rol Kabel ( 2 buah )</t>
  </si>
  <si>
    <t>Power Amplifer</t>
  </si>
  <si>
    <t>Mixer</t>
  </si>
  <si>
    <t>Dapur</t>
  </si>
  <si>
    <t>Pengadaan meja makan</t>
  </si>
  <si>
    <t>Air Conditioner</t>
  </si>
  <si>
    <t>Cartridge</t>
  </si>
  <si>
    <t>414s</t>
  </si>
  <si>
    <t>Rehab lantai gedung</t>
  </si>
  <si>
    <t>Rehab jalan kantor</t>
  </si>
  <si>
    <t>Kursi Rapat ( 5 Buah )</t>
  </si>
  <si>
    <t>Gordyn ( 8 Buah )</t>
  </si>
  <si>
    <t>Laptop Asus X454YA14 ( 2 Buah )</t>
  </si>
  <si>
    <t>Hibah dari Pihak Ketiga (Pabrik Kayu Lapis)</t>
  </si>
  <si>
    <t>Bangku Tunggu ( 4 Buah )</t>
  </si>
  <si>
    <t>Meja Pelayanan ( 4 Buah )</t>
  </si>
  <si>
    <t>Televisi 32' 2 Unit@3.125.000</t>
  </si>
  <si>
    <t>Filling Cabinet 2 Unit @1.951.250</t>
  </si>
  <si>
    <t>Pengadaan kursi Kerja ( 3 Buah)</t>
  </si>
  <si>
    <t>Pengadaan Rak Buku/Tv/Rak arsip (3 Buah)</t>
  </si>
  <si>
    <t>Pengadaan Almari Pakaian 2 Unit@3.900.000</t>
  </si>
  <si>
    <t>Pengadaan Televisi 43"</t>
  </si>
  <si>
    <t>Pengadaan Tripod dan Screen</t>
  </si>
  <si>
    <t>tabung gas</t>
  </si>
  <si>
    <t>kompor gas</t>
  </si>
  <si>
    <t>Lemari es</t>
  </si>
  <si>
    <t>mesin cuci</t>
  </si>
  <si>
    <t>bowl</t>
  </si>
  <si>
    <t>wtr jug 6 ltr vicenza moif</t>
  </si>
  <si>
    <t>Deep soup bowl</t>
  </si>
  <si>
    <t>Sepeda Motor Honda Verza</t>
  </si>
  <si>
    <t>Sepeda Motor Honda Vario</t>
  </si>
  <si>
    <t>rumbai</t>
  </si>
  <si>
    <t>bendera</t>
  </si>
  <si>
    <t>umbul-umbul</t>
  </si>
  <si>
    <t>Perlengkapan tempat bendera</t>
  </si>
  <si>
    <t>dudukan perlengkapan bendera</t>
  </si>
  <si>
    <t>Kursi ruang transit</t>
  </si>
  <si>
    <t>Meja besar ruang transit</t>
  </si>
  <si>
    <t>Meja kecil ruang transit</t>
  </si>
  <si>
    <t>Kursi tamu</t>
  </si>
  <si>
    <t>Meja tamu</t>
  </si>
  <si>
    <t>Meja fraksi</t>
  </si>
  <si>
    <t>gagal kontrak, hanya realisasi BOP 5.2.3</t>
  </si>
  <si>
    <t>Belanja modal pengadaan laptop/note book:</t>
  </si>
  <si>
    <t>monitor</t>
  </si>
  <si>
    <t>Amplifier</t>
  </si>
  <si>
    <t>TOYOTA AVANZA</t>
  </si>
  <si>
    <t>2 bh White board besar</t>
  </si>
  <si>
    <t>8 bh AC besar</t>
  </si>
  <si>
    <t>2 bh AC kecil</t>
  </si>
  <si>
    <t>Mutasi Keluar ke BPPKAD</t>
  </si>
  <si>
    <t>Meja resepsionis</t>
  </si>
  <si>
    <t>Mutasi Keluar ke DLH</t>
  </si>
  <si>
    <t>1 bh White board besar</t>
  </si>
  <si>
    <t>1 set Meja kursi tamu</t>
  </si>
  <si>
    <t>Pembangunan Gedung Kantor</t>
  </si>
  <si>
    <t>Pembangunan Taman</t>
  </si>
  <si>
    <t>Kamus hukum</t>
  </si>
  <si>
    <t>Ilmu Perundang-undangan 1</t>
  </si>
  <si>
    <t>Ilmu Perundang-undangan 2</t>
  </si>
  <si>
    <t>Uundang-undang Pembentukan perundang-undangan</t>
  </si>
  <si>
    <t>Trust</t>
  </si>
  <si>
    <t>Tomorrow is today</t>
  </si>
  <si>
    <t>The art of war</t>
  </si>
  <si>
    <t>origin</t>
  </si>
  <si>
    <t>Mutasi Keluar ke Dlh</t>
  </si>
  <si>
    <t>Mutasi Tanah Eks.Capil</t>
  </si>
  <si>
    <t>Mutasi Masuk dari CAPIL</t>
  </si>
  <si>
    <t>Tanah Bangunan Kantor Pemerintah</t>
  </si>
  <si>
    <t>Pengadaan Gordyn</t>
  </si>
  <si>
    <t>lampu Hias (11 @ 100000 )</t>
  </si>
  <si>
    <t>Bendera panji-panji (56 @ 35000 )</t>
  </si>
  <si>
    <t>Reeklas ke Ekstrakomptabel</t>
  </si>
  <si>
    <t>Lemari besi/metal</t>
  </si>
  <si>
    <t>Tiang bendera</t>
  </si>
  <si>
    <t>Self supporting tower</t>
  </si>
  <si>
    <t>self supporting tower tambahan</t>
  </si>
  <si>
    <t>papan nama isntansi</t>
  </si>
  <si>
    <t>Pintu gerbang</t>
  </si>
  <si>
    <t>lampu emergency panjang</t>
  </si>
  <si>
    <t xml:space="preserve">MIC Wairles / micropon                                   </t>
  </si>
  <si>
    <t xml:space="preserve">Papan bigron                    </t>
  </si>
  <si>
    <t xml:space="preserve">Meja pelayanan          </t>
  </si>
  <si>
    <t xml:space="preserve">Kipas angin                                    </t>
  </si>
  <si>
    <t xml:space="preserve">Printer                                    </t>
  </si>
  <si>
    <t>Bendera Hias Kantor ( 4 buah )</t>
  </si>
  <si>
    <t>Bendera Merah putih 120 x 90 cm ( 2 Buah x Rp. 50.000,00 )</t>
  </si>
  <si>
    <t>Bendera Merah putih 90 x  60 cm  ( 10 Buah x Rp. 25.000,00 )</t>
  </si>
  <si>
    <t>Umbul - umbul ( 20 Buah x Rp. 20.000,00  )</t>
  </si>
  <si>
    <t>Pengadaan Filling Cabinet</t>
  </si>
  <si>
    <t>Bendera Merah putih Ukn 80x50cm ( 10 bh x Rp 15.000 )</t>
  </si>
  <si>
    <t>Bendera Merah putih Ukn120x90 cm ( 4 bh x Rp 50.000 )</t>
  </si>
  <si>
    <t>Bendera Obar Abir (20 bh x Rp 20.000 )</t>
  </si>
  <si>
    <t>Kursi Eselon</t>
  </si>
  <si>
    <t>Kursi Staf</t>
  </si>
  <si>
    <t>Diserahkan Masyarakat</t>
  </si>
  <si>
    <t>APE ( Alat Peraga Sekolah )  ( 28/07/2017 )</t>
  </si>
  <si>
    <t>APE ( Alat Peraga Sekolah )  ( 24/07/2017 )</t>
  </si>
  <si>
    <t>Bedera Hias ( 25/07/2017 )</t>
  </si>
  <si>
    <t>Tempat Sampah ( 24/07/2007 )</t>
  </si>
  <si>
    <t>Kipas Angin ( 27/02/2017 )</t>
  </si>
  <si>
    <t>Almari ( 28 /02/2017 )</t>
  </si>
  <si>
    <t>Kursi Kerja ( 10 /03/2017 )</t>
  </si>
  <si>
    <t>Kursi Rapat ( 10/03/2017 )</t>
  </si>
  <si>
    <t>Printer ( 22/02/2017 )</t>
  </si>
  <si>
    <t xml:space="preserve">Handycam </t>
  </si>
  <si>
    <t>Kursi Rapat Ruangan Rapat Pejabat Eselon II</t>
  </si>
  <si>
    <t>Meja Kerja Pejabat Eslon IV</t>
  </si>
  <si>
    <t xml:space="preserve">Bendera/panji-panji </t>
  </si>
  <si>
    <t>Rehab gedung kantor</t>
  </si>
  <si>
    <t>Penyempurnaan balai Rw 2</t>
  </si>
  <si>
    <t>Printer Scan Copy HP Lazer jet Pro.MFP.M130a</t>
  </si>
  <si>
    <t>Kotak saran</t>
  </si>
  <si>
    <t>Kursi Kerja seklur</t>
  </si>
  <si>
    <t>Peralatan Dapur</t>
  </si>
  <si>
    <t>1 buah flasdis</t>
  </si>
  <si>
    <t>1 unit  almari/rak arsip (24/03/2017)</t>
  </si>
  <si>
    <t>5 lembar bendera merah putih (29/03/2017)</t>
  </si>
  <si>
    <t>2 buah kursi kerja untuk kursi hadap (24/03/2017)</t>
  </si>
  <si>
    <t>1 buah kursi tunggun 4 sap (24/03/2017)</t>
  </si>
  <si>
    <t>10 buah kursi kerja Broder  ( 24/03/2017)</t>
  </si>
  <si>
    <t>1 buah printer Canon  Prixma G2000 (14/03/2017)</t>
  </si>
  <si>
    <t>4 buah mause  (14/03/2017)</t>
  </si>
  <si>
    <t>Belanja Non Modal 5.2.3</t>
  </si>
  <si>
    <t>pembangunan pagar keliling kantor</t>
  </si>
  <si>
    <t>Pembangunan pagar keliling lapangan sepak  bola</t>
  </si>
  <si>
    <t xml:space="preserve">4 buah mouse </t>
  </si>
  <si>
    <t>5 Buah bendera merah putih</t>
  </si>
  <si>
    <t>Tong Sampah 4 bh</t>
  </si>
  <si>
    <t>Pisau Potong Rumput</t>
  </si>
  <si>
    <t>Bendera Panji Panji 15 bh</t>
  </si>
  <si>
    <t>Bendera 2 bh</t>
  </si>
  <si>
    <t>Belanja modal Pengadaan printer:</t>
  </si>
  <si>
    <t>Pemeliharaan Gedung Kantor</t>
  </si>
  <si>
    <t xml:space="preserve">Penghapusan Aset Ruko </t>
  </si>
  <si>
    <t>Pertokoan/koperasi pasar permanen (Paingan)</t>
  </si>
  <si>
    <t>Belanja modal Pengadaan meja rapat:</t>
  </si>
  <si>
    <t>Meja Biro</t>
  </si>
  <si>
    <t>meja kerja</t>
  </si>
  <si>
    <t>Pengadaan bendera/panji-panji</t>
  </si>
  <si>
    <t>pot bunga</t>
  </si>
  <si>
    <t>Pengadaan Komputer HP Pavilion all in one</t>
  </si>
  <si>
    <t>Pengadaan Printer HP Laser Jet Pro Color</t>
  </si>
  <si>
    <t>APLIKASI SOFTWERE ANALISIS JABATAN</t>
  </si>
  <si>
    <t>APLIKASI SOFTWERE LAKIP</t>
  </si>
  <si>
    <t>Laptop ASUS</t>
  </si>
  <si>
    <t>Printer Canon G 2000</t>
  </si>
  <si>
    <t>Hard Disk Eksternal 1 TB</t>
  </si>
  <si>
    <t>Kamera Video Panasonic</t>
  </si>
  <si>
    <t>Stand Mic</t>
  </si>
  <si>
    <t>Genset dan Jaringan</t>
  </si>
  <si>
    <t>Wet and Dry Vacuum Cleaner</t>
  </si>
  <si>
    <t>Almari Direksi 1</t>
  </si>
  <si>
    <t>Almari Direksi 2</t>
  </si>
  <si>
    <t>Almari Kamera</t>
  </si>
  <si>
    <t>Almari Baju</t>
  </si>
  <si>
    <t>Almari Ganti</t>
  </si>
  <si>
    <t>Belanja modal Pengadaan white board:</t>
  </si>
  <si>
    <t>White Board Metting</t>
  </si>
  <si>
    <t>Belanja modal pengadaan Televisi:</t>
  </si>
  <si>
    <t>Televisi LED</t>
  </si>
  <si>
    <t>LCD Projector VPL CH 370</t>
  </si>
  <si>
    <t>Belanja modal tralis jendela:</t>
  </si>
  <si>
    <t xml:space="preserve">Tralis </t>
  </si>
  <si>
    <t>Belanja modal meja pelayanan:</t>
  </si>
  <si>
    <t>Meja Reseption</t>
  </si>
  <si>
    <t>Lenovo AIO 520s-23IKI</t>
  </si>
  <si>
    <t>DELL Sinpiron 3668Dekstop</t>
  </si>
  <si>
    <t>Epson Printer L565</t>
  </si>
  <si>
    <t>Rak buku.tv/kembang</t>
  </si>
  <si>
    <t>Meja Pimpinan</t>
  </si>
  <si>
    <t>Meja Meeting</t>
  </si>
  <si>
    <t>Meja Rias</t>
  </si>
  <si>
    <t>Meja kerja staf at home Advile MTS 1/2 Biro w 1200 x D 700 X H 750</t>
  </si>
  <si>
    <t>Kursi kerja eselon Avery ODC 002</t>
  </si>
  <si>
    <t>Kursi kerja staf Rakuda RK 899</t>
  </si>
  <si>
    <t>Kursi Sofa</t>
  </si>
  <si>
    <t>Kursi tamu sudut letter L</t>
  </si>
  <si>
    <t>Kursi Tamu Ukir Jati</t>
  </si>
  <si>
    <t>Kursi Tamu Sofa</t>
  </si>
  <si>
    <t>Kursi Rapt Rakuda RK 899</t>
  </si>
  <si>
    <t>Kursi Susun Chitosae Caesar N 440 W x 573D x 900 H</t>
  </si>
  <si>
    <t>Kursi Rapt Pro design Hem : padme PC</t>
  </si>
  <si>
    <t>Kursi Tunggu Rakuda</t>
  </si>
  <si>
    <t>Kursi Resepsionis Rakuda 198 T</t>
  </si>
  <si>
    <t>Lemari Dapur</t>
  </si>
  <si>
    <t>Piring</t>
  </si>
  <si>
    <t>Kompor Gas</t>
  </si>
  <si>
    <t>Tabung Gas</t>
  </si>
  <si>
    <t>Panci dll</t>
  </si>
  <si>
    <t>Gelas</t>
  </si>
  <si>
    <t>Belanja modal alat dapur lainnya:</t>
  </si>
  <si>
    <t>Kamera Foto Mirrorles Sony Alpha 7r ii</t>
  </si>
  <si>
    <t>Lensa Camera Sony</t>
  </si>
  <si>
    <t xml:space="preserve">Kamer DSLR Canon 800D </t>
  </si>
  <si>
    <t>Wireless TOA Microphone ZWG 810 PLUS MIC HANDMADE</t>
  </si>
  <si>
    <t>Mixer Audio</t>
  </si>
  <si>
    <t xml:space="preserve">stage box </t>
  </si>
  <si>
    <t xml:space="preserve">Speaker manajemen </t>
  </si>
  <si>
    <t>speaker monitor</t>
  </si>
  <si>
    <t>2 way speaker</t>
  </si>
  <si>
    <t>subwoofer</t>
  </si>
  <si>
    <t>mic wireless</t>
  </si>
  <si>
    <t>mic headset</t>
  </si>
  <si>
    <t>mic kabel</t>
  </si>
  <si>
    <t>headphone</t>
  </si>
  <si>
    <t>studio monitor</t>
  </si>
  <si>
    <t>Swicher Production Studio</t>
  </si>
  <si>
    <t> Swicher Broadcast Panel</t>
  </si>
  <si>
    <t>hardisk recorder</t>
  </si>
  <si>
    <t>mixer audio for video system</t>
  </si>
  <si>
    <t>electricpower distributor</t>
  </si>
  <si>
    <t>converter SDI to HDMI</t>
  </si>
  <si>
    <t xml:space="preserve">TV Studio Monitor </t>
  </si>
  <si>
    <t>kamera</t>
  </si>
  <si>
    <t>tripod</t>
  </si>
  <si>
    <t>Jeepcrane</t>
  </si>
  <si>
    <t>mixer lighting</t>
  </si>
  <si>
    <t>basic ligthing</t>
  </si>
  <si>
    <t>Effect</t>
  </si>
  <si>
    <t>parled 54 x 3W RGBW</t>
  </si>
  <si>
    <t>studio desk / mabeler studio</t>
  </si>
  <si>
    <t>kursi</t>
  </si>
  <si>
    <t xml:space="preserve">Mixer </t>
  </si>
  <si>
    <t>Speaker Monitor</t>
  </si>
  <si>
    <t>Telephone hybrid</t>
  </si>
  <si>
    <t>Swicher Broadcast Panel</t>
  </si>
  <si>
    <t>power distributor</t>
  </si>
  <si>
    <t>telepromter</t>
  </si>
  <si>
    <t>tripot telepromter</t>
  </si>
  <si>
    <t>Green screen</t>
  </si>
  <si>
    <t>Virtual Set Computer</t>
  </si>
  <si>
    <t>basic ligthing studio talk show</t>
  </si>
  <si>
    <t>basic ligthing studio news</t>
  </si>
  <si>
    <t>SDI Spliter</t>
  </si>
  <si>
    <t xml:space="preserve">Play Out Automation and Capture Workstation </t>
  </si>
  <si>
    <t>studio desk</t>
  </si>
  <si>
    <t>mic</t>
  </si>
  <si>
    <t>audio dubing</t>
  </si>
  <si>
    <t>mic condensor</t>
  </si>
  <si>
    <t>Video Editing</t>
  </si>
  <si>
    <t>Mixer Editing</t>
  </si>
  <si>
    <t>POWER TRANSMITER</t>
  </si>
  <si>
    <t>ANTENA</t>
  </si>
  <si>
    <t>Cabel Feeder</t>
  </si>
  <si>
    <t>Microwave link Unit</t>
  </si>
  <si>
    <t>Kabel feeder up link</t>
  </si>
  <si>
    <t>kabel feeder down link</t>
  </si>
  <si>
    <t>Down Convert</t>
  </si>
  <si>
    <t>Down convert Satelit</t>
  </si>
  <si>
    <t xml:space="preserve">Camera </t>
  </si>
  <si>
    <t>Tripot</t>
  </si>
  <si>
    <t>Lighting</t>
  </si>
  <si>
    <t>memory Card</t>
  </si>
  <si>
    <t>Outdoor Unit</t>
  </si>
  <si>
    <t>Indoor Unit Ceiling Cassette</t>
  </si>
  <si>
    <t>Refnet</t>
  </si>
  <si>
    <t>Remote Controller</t>
  </si>
  <si>
    <t>AC Wall Mounted 3/4 PK</t>
  </si>
  <si>
    <t>AC Wall Mounted 1 PK</t>
  </si>
  <si>
    <t>AC Wall Mounted 1,5 PK</t>
  </si>
  <si>
    <t>AC Wall Mounted 2 PK</t>
  </si>
  <si>
    <t>AC Wall Mounted 2,5 PK</t>
  </si>
  <si>
    <t>Box Panel</t>
  </si>
  <si>
    <t>Electric Keyboard</t>
  </si>
  <si>
    <t>Gitar Electric</t>
  </si>
  <si>
    <t xml:space="preserve">Gitar Electric </t>
  </si>
  <si>
    <t xml:space="preserve">Bass Electric </t>
  </si>
  <si>
    <t>Drum Set</t>
  </si>
  <si>
    <t xml:space="preserve">Cymbals Set </t>
  </si>
  <si>
    <t>DI BOX</t>
  </si>
  <si>
    <t xml:space="preserve">Keyboard amplifier </t>
  </si>
  <si>
    <t xml:space="preserve">Bass Amplifier </t>
  </si>
  <si>
    <t xml:space="preserve">Amplifier </t>
  </si>
  <si>
    <t xml:space="preserve">Gitar Amplifier </t>
  </si>
  <si>
    <t xml:space="preserve">Efek Gitar </t>
  </si>
  <si>
    <t xml:space="preserve">Mic Drum Drum set Session </t>
  </si>
  <si>
    <t xml:space="preserve">Keyboard Stand </t>
  </si>
  <si>
    <t>Gitar Stand</t>
  </si>
  <si>
    <t>Bass Stand</t>
  </si>
  <si>
    <t>Stan Mic Drum,</t>
  </si>
  <si>
    <t>Stand Mic Bass Drum</t>
  </si>
  <si>
    <t xml:space="preserve"> Stand Book </t>
  </si>
  <si>
    <t>Honor Panitia Pelaksana Kegiatan</t>
  </si>
  <si>
    <t>Honor Tim Pengadaan Barang/Jasa</t>
  </si>
  <si>
    <t>Belanja Alta tulis kantor</t>
  </si>
  <si>
    <t>belanja perangko/materai</t>
  </si>
  <si>
    <t>Belanja Pihak Ketiga</t>
  </si>
  <si>
    <t>Penggandaan</t>
  </si>
  <si>
    <t>Makan Minum rapat</t>
  </si>
  <si>
    <t>Perjalanan dinas luar daerah</t>
  </si>
  <si>
    <t>Belum Jadi Bangunan/KDP Videotroon</t>
  </si>
  <si>
    <t>Pengadaan LED Vidiotron:</t>
  </si>
  <si>
    <t>Belanja jasa Konsultasi perencanaan</t>
  </si>
  <si>
    <t>Belanja Modal Pengadaan Konstruksi Rumah Genset</t>
  </si>
  <si>
    <t>Belanja modal Pengadaan konstruksi/pembelian gedung gudang:</t>
  </si>
  <si>
    <t>Belanja modal pengadaan Instalasi komunikasi data dan Internet / Tower</t>
  </si>
  <si>
    <t>Seri Peraturan Perundang-undangan 2017 jilid 1</t>
  </si>
  <si>
    <t>Seri Peraturan Perundang-undangan 2017 jilid 2</t>
  </si>
  <si>
    <t>3 Kitab Utama Hukum Indonesia KUHP, KUHAP dan KUH Perdata</t>
  </si>
  <si>
    <t>Hukum Lingkungan Pengaturan Limbah dan Paradigma Lingkungan Industri Hijau</t>
  </si>
  <si>
    <t>Win-win Solution Sengketa Konsumen</t>
  </si>
  <si>
    <t>Himpunan Peraturan Perundang-undangan RI Tahun 2016 (jilid 1 &amp; 2)</t>
  </si>
  <si>
    <t>Reformasi Birokrasi dan Pelayanan Publik</t>
  </si>
  <si>
    <t>Kamus Hukum</t>
  </si>
  <si>
    <t>Kitab Lengkap KUHP &amp; KUHAP</t>
  </si>
  <si>
    <t>Pedoman Pengelolaan Barang Milik Daerah (Permendagri Nomor 19/2017</t>
  </si>
  <si>
    <t>Kamus Kedokteran</t>
  </si>
  <si>
    <t>Manajemen PNS (PPRI No. 11/2017)</t>
  </si>
  <si>
    <t>Kitab Undang-undang Perdata</t>
  </si>
  <si>
    <t>Prosedur dan Tata Kelola Mediasi di Pengadilan</t>
  </si>
  <si>
    <t>PERPU Organisasi Kemasyarakatan Berdasarkan Pancasila dan UUD 1945</t>
  </si>
  <si>
    <t>Baca Buku ini Sebelum Tanda Tangan Surat Perjanjian</t>
  </si>
  <si>
    <t>UU Ormas</t>
  </si>
  <si>
    <t>Memorandum of Understanding (MoU)</t>
  </si>
  <si>
    <t>Undang-undang Pemerintah Daerah (Pemda)</t>
  </si>
  <si>
    <t>Peradilan TUN Edisi Lengkap</t>
  </si>
  <si>
    <t>Pembinaan dan Pengawasan Penyelenggaran Pemerintah Daerah dan</t>
  </si>
  <si>
    <t>Kumpulan Peraturan Perundangan ASN</t>
  </si>
  <si>
    <t xml:space="preserve">Petunjuk Pelaksanaan Organisasi Kemasyarakatan dan Pengesahan Badan Hukum </t>
  </si>
  <si>
    <t xml:space="preserve">Penataan Desa, Standar Pelayanan Minimal Desa dan Badan Permusyawaratan </t>
  </si>
  <si>
    <t>Pembinaan danPengawasan Penyelenggaraan Pemda</t>
  </si>
  <si>
    <t xml:space="preserve">Pembentukan Produk Hukum Daerah Dan Keikutsertaan Perancangan Peraturan </t>
  </si>
  <si>
    <t xml:space="preserve"> Pengelolaan Aset Desa, Pengangkatan dan Pemberhentian Kepala Desa Beserta </t>
  </si>
  <si>
    <t xml:space="preserve">Tanggungjawab Seorang Atasan Terhadap Bawahan Yang Melakukan Pelanggaran </t>
  </si>
  <si>
    <t>HPPRI Tahun 2015 Edisi 2016 Jilid 4&amp;5</t>
  </si>
  <si>
    <t>Penanggulangan Kemiskinan, Pembangunan Keluarga dan Juklak Kependudukan</t>
  </si>
  <si>
    <t>UU RI 12 Tahun 2011 Tentang Pembentukan Perundang-undangan</t>
  </si>
  <si>
    <t>bag. Kesra</t>
  </si>
  <si>
    <t>Komputer</t>
  </si>
  <si>
    <t>Laptop/Note Book</t>
  </si>
  <si>
    <t>Printer (2 buah)</t>
  </si>
  <si>
    <t>Printer L300</t>
  </si>
  <si>
    <t>Belanja modal Pengadaan alat-alat angkutan darat bermotor sepeda motor:</t>
  </si>
  <si>
    <t>Yamaha All New Soul GT AKSSSS</t>
  </si>
  <si>
    <t>Yamaha New Vixion Advance</t>
  </si>
  <si>
    <t xml:space="preserve"> Pembelian Printer</t>
  </si>
  <si>
    <t>Mesin pemotong rumput 1 unit</t>
  </si>
  <si>
    <t>AC Panasonic 2 PK 1 unit</t>
  </si>
  <si>
    <t>AC Daikin 2 PK 1 unit</t>
  </si>
  <si>
    <t>TV Samsung 42" 2 unit</t>
  </si>
  <si>
    <t>Meja makan besar 3 unit</t>
  </si>
  <si>
    <t>Meja makan kecil</t>
  </si>
  <si>
    <t>Kursi rapat 40 unit</t>
  </si>
  <si>
    <t>Tempat tidur minimalis RD Bupati (kmr pembantu) 4 unit</t>
  </si>
  <si>
    <t>Springbed 5 unit</t>
  </si>
  <si>
    <t>Meja kursi tamu 2 set</t>
  </si>
  <si>
    <t>Lemari serbaguna 1 unit</t>
  </si>
  <si>
    <t>Kompor gas Sanken 2 unit</t>
  </si>
  <si>
    <t>Dispenser Sanken 1 unit</t>
  </si>
  <si>
    <t>Water heather 2 unit</t>
  </si>
  <si>
    <t>Alat dapur lainnya I set</t>
  </si>
  <si>
    <t>Jam dinding 3 bh @ 250.000</t>
  </si>
  <si>
    <t>Jam dinding merk Mirado 4 bh</t>
  </si>
  <si>
    <t>Gordyn RD Wabup 65,42 m</t>
  </si>
  <si>
    <t>LCD proyektor 2 unit</t>
  </si>
  <si>
    <t>Soundsystem Setda</t>
  </si>
  <si>
    <t>Mesin penghancur kertas 1 unit</t>
  </si>
  <si>
    <t>Mesin absensi 20 unit</t>
  </si>
  <si>
    <t>Filling kabinet 3 unit @ 2.500.000</t>
  </si>
  <si>
    <t>AC Daikin 1,5 PK 1 unit (PKK)</t>
  </si>
  <si>
    <t>AC Daikin floor standing 5 PK 4 unit (Masjid Agung darussalam)</t>
  </si>
  <si>
    <t>Komputer PC HP 10 unit</t>
  </si>
  <si>
    <t>Printer Epson multifunction 2 unit</t>
  </si>
  <si>
    <t>Laptop HP 8 unit @ 10.335.380 (keluar 2) ortala dan dishub</t>
  </si>
  <si>
    <t>Printer HP Laser Jet 10 unit @ 1.399.000 (keluar 3) humas,inspektorat 2</t>
  </si>
  <si>
    <t>karpet motif tembakau 1.510 m</t>
  </si>
  <si>
    <t>LCD proyektor 1 unit</t>
  </si>
  <si>
    <t>Mikrophone AKG 1000 2 bh</t>
  </si>
  <si>
    <t>Mikrophone bayer dynamic 4 bh</t>
  </si>
  <si>
    <t>Meja kerja staff 20 unit</t>
  </si>
  <si>
    <t>Meja kerja eselon 15 unit</t>
  </si>
  <si>
    <t>Meja makan finishing melamine 2 unit</t>
  </si>
  <si>
    <t>Kursi kerja staff 20 unit @ 775.000</t>
  </si>
  <si>
    <t>Kursi hadap 20 unit @ 575.000</t>
  </si>
  <si>
    <t>Meja kursi tamu ruang Gajah 2 set</t>
  </si>
  <si>
    <t>Meja recepsionist Graha Bhumi Phala 2 set</t>
  </si>
  <si>
    <t>Kursi kerja eselon 15 unit @ 1.450.000 (keluar 4) inspektorat</t>
  </si>
  <si>
    <t>Pembuatan gudang arsip Setda</t>
  </si>
  <si>
    <t>Mutasi Keluar ke INSPEKTORAT</t>
  </si>
  <si>
    <t>Sepeda motor AA 9809 NE ke Kel. Sidorejo</t>
  </si>
  <si>
    <t>Mobil Toyota Kijang AA 123 E ke BPBD</t>
  </si>
  <si>
    <t>AC besar General 8 unit dari Setwan</t>
  </si>
  <si>
    <t>AC kecil Panasonic 2 unit dari Setwan</t>
  </si>
  <si>
    <t>Meja kursi tamu 1 set dari Setwan</t>
  </si>
  <si>
    <t>White board 1 bh dari Setwan</t>
  </si>
  <si>
    <t>Mobil Toyota Avanza AA 9500 DN ex. Setwan</t>
  </si>
  <si>
    <t>Mobil Toyota Avanza AA 9509 DE ex. Setwan</t>
  </si>
  <si>
    <t>Droping dari Mobil dari KB</t>
  </si>
  <si>
    <t>Reklas ke AL Menjadi Fasilitasi</t>
  </si>
  <si>
    <t>Hibah dari Kementrian NAKER</t>
  </si>
  <si>
    <t>UJK dari dpmptsp</t>
  </si>
  <si>
    <t>Mutasi Masuk dari Setwan</t>
  </si>
  <si>
    <t>Mobil Toyota Avanza AA ... E ex. Setwan</t>
  </si>
  <si>
    <t>10 Kursi lipat (ke DLH)</t>
  </si>
  <si>
    <t>Mutasi Keluar ke DINBUDPAR</t>
  </si>
  <si>
    <t>Mutasi Keluar ke KOMINFO</t>
  </si>
  <si>
    <t>1 set meja kursi tamu</t>
  </si>
  <si>
    <t>Mobil Mitsubishi Colt T AA 9508 ME</t>
  </si>
  <si>
    <t>Mobil Toyota Kijang kapsul AA 9512 WE</t>
  </si>
  <si>
    <t>Mutasi Keluar ke DISNAKER</t>
  </si>
  <si>
    <t>Mutasi Keluar ke DINSOS</t>
  </si>
  <si>
    <t>Mutasi Keluar ke SATPOLDAMKAR</t>
  </si>
  <si>
    <t>Mutasi Keluar ke Kel. JURANG</t>
  </si>
  <si>
    <t>Meja kerja 1 unit</t>
  </si>
  <si>
    <t>Kursi rapat 1 unit</t>
  </si>
  <si>
    <t>Mutasi Keluar ke Kel. SIDOREJO</t>
  </si>
  <si>
    <t>Mutasi Keluar ke BPBD</t>
  </si>
  <si>
    <t>Mutasi Keluar ke DINARPUS</t>
  </si>
  <si>
    <t>Meja dan Kursi kerja non struktural</t>
  </si>
  <si>
    <t>Meja Kayu/Rotan</t>
  </si>
  <si>
    <t>Alat Pemadam Kebakaran/Portable</t>
  </si>
  <si>
    <t>Antena Parabola 6 feet c/w FH double &amp; Tower</t>
  </si>
  <si>
    <t>Antena Parabola 2.8 feet c/w FH double &amp; Tower</t>
  </si>
  <si>
    <t>Power Supply Unit merk Televes</t>
  </si>
  <si>
    <t>19" Mounting Frame merk Televes</t>
  </si>
  <si>
    <t>TV Monitor 21" merk Toshiba</t>
  </si>
  <si>
    <t>BanGub</t>
  </si>
  <si>
    <t>Reklas dari KIB C (Koreksi Pecahan Gedung Lantai 7) UJK17</t>
  </si>
  <si>
    <t>Pembangunan Gedung 7 Lantai dan Sarana Pendukung Lain:</t>
  </si>
  <si>
    <t>MONITOR</t>
  </si>
  <si>
    <t>106 s</t>
  </si>
  <si>
    <t>Reklas ke KIB B (Koreksi Pecahan Gedung Lantai 7) UJK17</t>
  </si>
  <si>
    <t>Bangunan Gedung Kantor Permanen Kec. Kranggan (Th. 2009)</t>
  </si>
  <si>
    <t>Bangunan Gedung Kantor Permanen Kec. Temanggung (Th. 2009)</t>
  </si>
  <si>
    <t>Bangunan Gedung Kantor Permanen Kec. Ngadirejo (Th. 2009)</t>
  </si>
  <si>
    <t>Bangunan Gedung Kantor Permanen Kec. Bulu (Th. 2010)</t>
  </si>
  <si>
    <t>Bangunan Gedung Kantor Permanen Kec. Kledung (Th. 2010)</t>
  </si>
  <si>
    <t>Bangunan Gedung Kantor Permanen Kec. Candiroto (Th. 2010)</t>
  </si>
  <si>
    <t>Hibah Kementrian Pertanian</t>
  </si>
  <si>
    <t>Tanah Belum Tercatat UJK 2017</t>
  </si>
  <si>
    <t>Tanah UPT Pendidikan dan DPU PKP HP.20 Luas 2.703</t>
  </si>
  <si>
    <t>Tanah SD N Candiroto HP.35 Luas 3.269</t>
  </si>
  <si>
    <t>Tanah SD N Temanggung I HP.235 Luas 613</t>
  </si>
  <si>
    <t>Tanah SD N Argodewi HP.31 Luas 1.022</t>
  </si>
  <si>
    <t>Tanah Taman Tugu Pancasila (Tugu Jam) HP.247 Luas 1.164</t>
  </si>
  <si>
    <t>Tanah Sisa penyertaan Modal BKK HP.55 Luas 20</t>
  </si>
  <si>
    <t>Tanah Balai RW Jampiroso HP.260 Luas 521</t>
  </si>
  <si>
    <t>Tanah Kuburan Jampiroso HP.263 Luas 2.244</t>
  </si>
  <si>
    <t>Tanah TK Pancasila Banyuurip HP.218 Luas 413</t>
  </si>
  <si>
    <t>Tanah Taman Kota Kebonsari HP.30 Luas 226</t>
  </si>
  <si>
    <t>Tanah Taman Kota Kebonsari HP.31 Luas 218</t>
  </si>
  <si>
    <t>Tanah Taman Kota Kebonsari HP.32 Luas 168</t>
  </si>
  <si>
    <t>Tanah Sisa RTH HP.74 Luas 206</t>
  </si>
  <si>
    <t>Tnah Balai RW Srimpi Baru HP.75 Luas 436</t>
  </si>
  <si>
    <t>Tanah Mushola HP.31 Luas 555</t>
  </si>
  <si>
    <t>Tanah Hutan Kota HP.66 Luas 1.534</t>
  </si>
  <si>
    <t>Tanah Hutan Kota Hp.67 Luas 552</t>
  </si>
  <si>
    <t>Tanah Hutan Kota HP.68 Luas 2.697</t>
  </si>
  <si>
    <t>Tanah Koramil Tembarak HP.19 Luas 776</t>
  </si>
  <si>
    <t>Tanah BKK Temanggung Cab. Tembarak HP.18 Luas 288</t>
  </si>
  <si>
    <t>Tanah Polsek Tembarak HP.17 Luas 704</t>
  </si>
</sst>
</file>

<file path=xl/styles.xml><?xml version="1.0" encoding="utf-8"?>
<styleSheet xmlns="http://schemas.openxmlformats.org/spreadsheetml/2006/main">
  <numFmts count="4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_(* #,##0.00_);_(* \(#,##0.00\);_(* &quot;-&quot;_);_(@_)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.5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.5"/>
      <name val="Calibri"/>
      <family val="2"/>
      <scheme val="minor"/>
    </font>
    <font>
      <sz val="1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indexed="8"/>
      <name val="MS Sans Serif"/>
      <family val="2"/>
    </font>
    <font>
      <b/>
      <i/>
      <sz val="10"/>
      <color theme="1"/>
      <name val="Calibri"/>
      <family val="2"/>
      <scheme val="minor"/>
    </font>
    <font>
      <b/>
      <sz val="20"/>
      <color rgb="FF00B0F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Tahoma"/>
      <family val="2"/>
    </font>
    <font>
      <b/>
      <i/>
      <sz val="10"/>
      <color rgb="FF00B050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color rgb="FF0070C0"/>
      <name val="Calibri"/>
      <family val="2"/>
      <scheme val="minor"/>
    </font>
    <font>
      <b/>
      <i/>
      <u val="singleAccounting"/>
      <sz val="10"/>
      <name val="Calibri"/>
      <family val="2"/>
      <scheme val="minor"/>
    </font>
    <font>
      <b/>
      <u val="singleAccounting"/>
      <sz val="10"/>
      <color rgb="FFFF0000"/>
      <name val="Calibri"/>
      <family val="2"/>
      <scheme val="minor"/>
    </font>
    <font>
      <sz val="10"/>
      <color rgb="FFC00000"/>
      <name val="Calibri"/>
      <family val="2"/>
      <scheme val="minor"/>
    </font>
    <font>
      <u val="singleAccounting"/>
      <sz val="10"/>
      <color rgb="FFFF0000"/>
      <name val="Calibri"/>
      <family val="2"/>
      <scheme val="minor"/>
    </font>
    <font>
      <b/>
      <i/>
      <u val="singleAccounting"/>
      <sz val="10"/>
      <color rgb="FF0070C0"/>
      <name val="Calibri"/>
      <family val="2"/>
      <scheme val="minor"/>
    </font>
    <font>
      <b/>
      <i/>
      <u val="singleAccounting"/>
      <sz val="10"/>
      <color rgb="FF7030A0"/>
      <name val="Calibri"/>
      <family val="2"/>
      <scheme val="minor"/>
    </font>
    <font>
      <b/>
      <i/>
      <u val="singleAccounting"/>
      <sz val="10"/>
      <color rgb="FFFF0000"/>
      <name val="Calibri"/>
      <family val="2"/>
      <scheme val="minor"/>
    </font>
    <font>
      <b/>
      <i/>
      <u val="singleAccounting"/>
      <sz val="10"/>
      <color rgb="FF00B050"/>
      <name val="Calibri"/>
      <family val="2"/>
      <scheme val="minor"/>
    </font>
    <font>
      <b/>
      <i/>
      <u val="singleAccounting"/>
      <sz val="10"/>
      <color rgb="FF00B0F0"/>
      <name val="Calibri"/>
      <family val="2"/>
      <scheme val="minor"/>
    </font>
    <font>
      <sz val="10"/>
      <color rgb="FF00B0F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sz val="10"/>
      <color rgb="FF00B0F0"/>
      <name val="Calibri"/>
      <family val="2"/>
      <scheme val="minor"/>
    </font>
    <font>
      <b/>
      <i/>
      <sz val="10"/>
      <color rgb="FF00B0F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97C1"/>
        <bgColor indexed="64"/>
      </patternFill>
    </fill>
    <fill>
      <patternFill patternType="solid">
        <fgColor rgb="FFFFE1ED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535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C928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5FFBC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0" fontId="9" fillId="0" borderId="0"/>
    <xf numFmtId="41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33" fillId="0" borderId="0"/>
    <xf numFmtId="41" fontId="1" fillId="0" borderId="0" applyFont="0" applyFill="0" applyBorder="0" applyAlignment="0" applyProtection="0"/>
    <xf numFmtId="0" fontId="1" fillId="0" borderId="0"/>
    <xf numFmtId="43" fontId="33" fillId="0" borderId="0" applyFont="0" applyFill="0" applyBorder="0" applyAlignment="0" applyProtection="0"/>
  </cellStyleXfs>
  <cellXfs count="682">
    <xf numFmtId="0" fontId="0" fillId="0" borderId="0" xfId="0"/>
    <xf numFmtId="0" fontId="4" fillId="0" borderId="0" xfId="0" applyFont="1"/>
    <xf numFmtId="0" fontId="5" fillId="0" borderId="0" xfId="0" applyFont="1" applyAlignment="1">
      <alignment horizontal="left" indent="1"/>
    </xf>
    <xf numFmtId="0" fontId="5" fillId="0" borderId="0" xfId="0" applyFont="1" applyAlignment="1">
      <alignment horizontal="center" vertical="center"/>
    </xf>
    <xf numFmtId="0" fontId="6" fillId="0" borderId="0" xfId="0" applyFont="1"/>
    <xf numFmtId="0" fontId="13" fillId="0" borderId="0" xfId="0" applyFont="1" applyFill="1" applyAlignment="1">
      <alignment vertical="center"/>
    </xf>
    <xf numFmtId="164" fontId="12" fillId="0" borderId="0" xfId="1" applyNumberFormat="1" applyFont="1" applyFill="1" applyBorder="1"/>
    <xf numFmtId="164" fontId="12" fillId="0" borderId="0" xfId="1" applyNumberFormat="1" applyFont="1" applyFill="1" applyBorder="1" applyAlignment="1">
      <alignment horizontal="center"/>
    </xf>
    <xf numFmtId="164" fontId="12" fillId="0" borderId="3" xfId="1" applyNumberFormat="1" applyFont="1" applyFill="1" applyBorder="1" applyAlignment="1">
      <alignment horizontal="center"/>
    </xf>
    <xf numFmtId="164" fontId="12" fillId="7" borderId="3" xfId="1" applyNumberFormat="1" applyFont="1" applyFill="1" applyBorder="1" applyAlignment="1">
      <alignment horizontal="center"/>
    </xf>
    <xf numFmtId="164" fontId="15" fillId="0" borderId="3" xfId="1" applyNumberFormat="1" applyFont="1" applyFill="1" applyBorder="1" applyAlignment="1">
      <alignment vertical="center"/>
    </xf>
    <xf numFmtId="164" fontId="15" fillId="7" borderId="3" xfId="1" applyNumberFormat="1" applyFont="1" applyFill="1" applyBorder="1" applyAlignment="1">
      <alignment horizontal="center"/>
    </xf>
    <xf numFmtId="164" fontId="12" fillId="7" borderId="3" xfId="1" applyNumberFormat="1" applyFont="1" applyFill="1" applyBorder="1" applyAlignment="1">
      <alignment vertical="center"/>
    </xf>
    <xf numFmtId="164" fontId="12" fillId="0" borderId="3" xfId="1" applyNumberFormat="1" applyFont="1" applyFill="1" applyBorder="1" applyAlignment="1">
      <alignment vertical="center"/>
    </xf>
    <xf numFmtId="164" fontId="15" fillId="7" borderId="3" xfId="1" applyNumberFormat="1" applyFont="1" applyFill="1" applyBorder="1" applyAlignment="1">
      <alignment vertical="center"/>
    </xf>
    <xf numFmtId="164" fontId="16" fillId="0" borderId="0" xfId="1" applyNumberFormat="1" applyFont="1" applyFill="1" applyBorder="1" applyAlignment="1">
      <alignment horizontal="center" vertical="center"/>
    </xf>
    <xf numFmtId="164" fontId="17" fillId="0" borderId="0" xfId="1" applyNumberFormat="1" applyFont="1" applyFill="1" applyBorder="1"/>
    <xf numFmtId="164" fontId="17" fillId="0" borderId="0" xfId="1" applyNumberFormat="1" applyFont="1" applyFill="1" applyBorder="1" applyAlignment="1"/>
    <xf numFmtId="164" fontId="12" fillId="0" borderId="0" xfId="1" applyNumberFormat="1" applyFont="1" applyFill="1" applyBorder="1" applyAlignment="1">
      <alignment vertical="center"/>
    </xf>
    <xf numFmtId="0" fontId="16" fillId="0" borderId="0" xfId="1" applyNumberFormat="1" applyFont="1" applyFill="1" applyBorder="1" applyAlignment="1">
      <alignment horizontal="center" vertical="center"/>
    </xf>
    <xf numFmtId="164" fontId="16" fillId="2" borderId="8" xfId="1" applyNumberFormat="1" applyFont="1" applyFill="1" applyBorder="1" applyAlignment="1">
      <alignment horizontal="center" vertical="center"/>
    </xf>
    <xf numFmtId="164" fontId="15" fillId="0" borderId="0" xfId="1" applyNumberFormat="1" applyFont="1" applyFill="1" applyBorder="1"/>
    <xf numFmtId="164" fontId="16" fillId="2" borderId="3" xfId="1" applyNumberFormat="1" applyFont="1" applyFill="1" applyBorder="1" applyAlignment="1">
      <alignment horizontal="left" vertical="center"/>
    </xf>
    <xf numFmtId="164" fontId="16" fillId="0" borderId="0" xfId="1" applyNumberFormat="1" applyFont="1" applyFill="1" applyBorder="1" applyAlignment="1">
      <alignment vertical="center"/>
    </xf>
    <xf numFmtId="164" fontId="12" fillId="0" borderId="0" xfId="1" applyNumberFormat="1" applyFont="1" applyFill="1" applyBorder="1" applyAlignment="1">
      <alignment horizontal="center" vertical="center"/>
    </xf>
    <xf numFmtId="164" fontId="12" fillId="6" borderId="0" xfId="1" applyNumberFormat="1" applyFont="1" applyFill="1" applyBorder="1"/>
    <xf numFmtId="164" fontId="12" fillId="0" borderId="0" xfId="1" applyNumberFormat="1" applyFont="1" applyFill="1" applyBorder="1" applyAlignment="1">
      <alignment horizontal="left" vertical="center" indent="1"/>
    </xf>
    <xf numFmtId="164" fontId="16" fillId="8" borderId="4" xfId="1" applyNumberFormat="1" applyFont="1" applyFill="1" applyBorder="1" applyAlignment="1">
      <alignment vertical="center"/>
    </xf>
    <xf numFmtId="43" fontId="12" fillId="0" borderId="0" xfId="1" applyFont="1" applyFill="1" applyBorder="1" applyAlignment="1">
      <alignment horizontal="center"/>
    </xf>
    <xf numFmtId="43" fontId="12" fillId="0" borderId="0" xfId="1" applyFont="1" applyFill="1" applyBorder="1"/>
    <xf numFmtId="43" fontId="16" fillId="2" borderId="8" xfId="1" applyFont="1" applyFill="1" applyBorder="1" applyAlignment="1">
      <alignment horizontal="center" vertical="center"/>
    </xf>
    <xf numFmtId="43" fontId="12" fillId="7" borderId="3" xfId="1" applyFont="1" applyFill="1" applyBorder="1"/>
    <xf numFmtId="43" fontId="12" fillId="7" borderId="3" xfId="1" applyFont="1" applyFill="1" applyBorder="1" applyAlignment="1">
      <alignment horizontal="center"/>
    </xf>
    <xf numFmtId="43" fontId="12" fillId="0" borderId="3" xfId="1" applyFont="1" applyFill="1" applyBorder="1"/>
    <xf numFmtId="43" fontId="12" fillId="0" borderId="3" xfId="1" applyFont="1" applyFill="1" applyBorder="1" applyAlignment="1">
      <alignment horizontal="center"/>
    </xf>
    <xf numFmtId="43" fontId="16" fillId="8" borderId="4" xfId="1" applyFont="1" applyFill="1" applyBorder="1" applyAlignment="1">
      <alignment vertical="center"/>
    </xf>
    <xf numFmtId="43" fontId="12" fillId="0" borderId="0" xfId="1" applyFont="1" applyFill="1" applyBorder="1" applyAlignment="1">
      <alignment horizontal="left" vertical="center" indent="1"/>
    </xf>
    <xf numFmtId="43" fontId="12" fillId="0" borderId="0" xfId="1" applyFont="1" applyFill="1" applyBorder="1" applyAlignment="1">
      <alignment horizontal="center" vertical="center"/>
    </xf>
    <xf numFmtId="43" fontId="12" fillId="0" borderId="0" xfId="1" applyFont="1" applyFill="1" applyBorder="1" applyAlignment="1">
      <alignment vertical="center"/>
    </xf>
    <xf numFmtId="43" fontId="5" fillId="0" borderId="3" xfId="1" applyFont="1" applyBorder="1" applyAlignment="1">
      <alignment horizontal="center"/>
    </xf>
    <xf numFmtId="43" fontId="5" fillId="0" borderId="0" xfId="1" applyFont="1" applyFill="1"/>
    <xf numFmtId="43" fontId="5" fillId="0" borderId="0" xfId="1" applyFont="1"/>
    <xf numFmtId="0" fontId="7" fillId="3" borderId="1" xfId="0" applyNumberFormat="1" applyFont="1" applyFill="1" applyBorder="1" applyAlignment="1">
      <alignment horizontal="center" vertical="center"/>
    </xf>
    <xf numFmtId="43" fontId="4" fillId="0" borderId="0" xfId="1" applyFont="1"/>
    <xf numFmtId="43" fontId="6" fillId="0" borderId="0" xfId="1" applyFont="1" applyFill="1"/>
    <xf numFmtId="164" fontId="15" fillId="6" borderId="0" xfId="1" applyNumberFormat="1" applyFont="1" applyFill="1" applyBorder="1"/>
    <xf numFmtId="43" fontId="16" fillId="8" borderId="5" xfId="1" applyFont="1" applyFill="1" applyBorder="1" applyAlignment="1">
      <alignment horizontal="center" vertical="center"/>
    </xf>
    <xf numFmtId="43" fontId="16" fillId="8" borderId="7" xfId="1" applyFont="1" applyFill="1" applyBorder="1" applyAlignment="1">
      <alignment horizontal="center" vertical="center"/>
    </xf>
    <xf numFmtId="43" fontId="16" fillId="8" borderId="6" xfId="1" applyFont="1" applyFill="1" applyBorder="1" applyAlignment="1">
      <alignment horizontal="center" vertical="center"/>
    </xf>
    <xf numFmtId="0" fontId="12" fillId="0" borderId="1" xfId="1" applyNumberFormat="1" applyFont="1" applyFill="1" applyBorder="1" applyAlignment="1">
      <alignment vertical="center"/>
    </xf>
    <xf numFmtId="0" fontId="12" fillId="0" borderId="1" xfId="1" applyNumberFormat="1" applyFont="1" applyFill="1" applyBorder="1" applyAlignment="1">
      <alignment horizontal="center" vertical="center"/>
    </xf>
    <xf numFmtId="0" fontId="12" fillId="0" borderId="0" xfId="1" applyNumberFormat="1" applyFont="1" applyFill="1" applyBorder="1" applyAlignment="1">
      <alignment horizontal="center" vertical="center"/>
    </xf>
    <xf numFmtId="0" fontId="12" fillId="0" borderId="16" xfId="1" applyNumberFormat="1" applyFont="1" applyFill="1" applyBorder="1" applyAlignment="1">
      <alignment horizontal="center" vertical="center"/>
    </xf>
    <xf numFmtId="43" fontId="16" fillId="3" borderId="5" xfId="1" applyFont="1" applyFill="1" applyBorder="1" applyAlignment="1">
      <alignment horizontal="center" vertical="center" wrapText="1"/>
    </xf>
    <xf numFmtId="43" fontId="16" fillId="3" borderId="7" xfId="1" applyFont="1" applyFill="1" applyBorder="1" applyAlignment="1">
      <alignment horizontal="center" vertical="center"/>
    </xf>
    <xf numFmtId="43" fontId="16" fillId="3" borderId="6" xfId="1" applyFont="1" applyFill="1" applyBorder="1" applyAlignment="1">
      <alignment horizontal="center" vertical="center"/>
    </xf>
    <xf numFmtId="43" fontId="16" fillId="15" borderId="5" xfId="1" applyFont="1" applyFill="1" applyBorder="1" applyAlignment="1">
      <alignment horizontal="center" vertical="center" wrapText="1"/>
    </xf>
    <xf numFmtId="43" fontId="16" fillId="0" borderId="0" xfId="1" applyFont="1" applyFill="1" applyBorder="1" applyAlignment="1">
      <alignment horizontal="center" vertical="center"/>
    </xf>
    <xf numFmtId="43" fontId="17" fillId="0" borderId="0" xfId="1" applyFont="1" applyFill="1" applyBorder="1"/>
    <xf numFmtId="43" fontId="17" fillId="0" borderId="0" xfId="1" applyFont="1" applyFill="1" applyBorder="1" applyAlignment="1"/>
    <xf numFmtId="43" fontId="15" fillId="0" borderId="0" xfId="1" applyFont="1" applyFill="1" applyBorder="1"/>
    <xf numFmtId="43" fontId="16" fillId="0" borderId="0" xfId="1" applyFont="1" applyFill="1" applyBorder="1" applyAlignment="1">
      <alignment vertical="center"/>
    </xf>
    <xf numFmtId="0" fontId="12" fillId="0" borderId="14" xfId="1" applyNumberFormat="1" applyFont="1" applyFill="1" applyBorder="1" applyAlignment="1">
      <alignment horizontal="center" vertical="center"/>
    </xf>
    <xf numFmtId="43" fontId="12" fillId="0" borderId="10" xfId="1" applyFont="1" applyFill="1" applyBorder="1" applyAlignment="1">
      <alignment horizontal="center"/>
    </xf>
    <xf numFmtId="43" fontId="16" fillId="2" borderId="21" xfId="1" applyFont="1" applyFill="1" applyBorder="1" applyAlignment="1">
      <alignment horizontal="center" vertical="center"/>
    </xf>
    <xf numFmtId="43" fontId="12" fillId="0" borderId="11" xfId="1" applyFont="1" applyFill="1" applyBorder="1" applyAlignment="1">
      <alignment horizontal="center"/>
    </xf>
    <xf numFmtId="0" fontId="12" fillId="0" borderId="22" xfId="1" applyNumberFormat="1" applyFont="1" applyFill="1" applyBorder="1" applyAlignment="1">
      <alignment horizontal="center" vertical="center"/>
    </xf>
    <xf numFmtId="43" fontId="12" fillId="0" borderId="23" xfId="1" applyFont="1" applyFill="1" applyBorder="1" applyAlignment="1">
      <alignment horizontal="center"/>
    </xf>
    <xf numFmtId="43" fontId="16" fillId="12" borderId="12" xfId="1" applyFont="1" applyFill="1" applyBorder="1" applyAlignment="1">
      <alignment horizontal="center" vertical="center" wrapText="1"/>
    </xf>
    <xf numFmtId="43" fontId="15" fillId="0" borderId="3" xfId="1" applyFont="1" applyFill="1" applyBorder="1"/>
    <xf numFmtId="43" fontId="15" fillId="0" borderId="3" xfId="1" applyFont="1" applyFill="1" applyBorder="1" applyAlignment="1">
      <alignment horizontal="center"/>
    </xf>
    <xf numFmtId="43" fontId="15" fillId="0" borderId="10" xfId="1" applyFont="1" applyFill="1" applyBorder="1"/>
    <xf numFmtId="43" fontId="15" fillId="0" borderId="23" xfId="1" applyFont="1" applyFill="1" applyBorder="1"/>
    <xf numFmtId="43" fontId="15" fillId="0" borderId="11" xfId="1" applyFont="1" applyFill="1" applyBorder="1"/>
    <xf numFmtId="43" fontId="17" fillId="0" borderId="0" xfId="1" applyFont="1" applyFill="1" applyBorder="1" applyAlignment="1">
      <alignment horizontal="center"/>
    </xf>
    <xf numFmtId="43" fontId="16" fillId="0" borderId="0" xfId="1" applyFont="1" applyFill="1" applyBorder="1" applyAlignment="1">
      <alignment horizontal="center" vertical="center" wrapText="1"/>
    </xf>
    <xf numFmtId="43" fontId="15" fillId="0" borderId="0" xfId="1" applyFont="1" applyFill="1" applyBorder="1" applyAlignment="1">
      <alignment horizontal="center"/>
    </xf>
    <xf numFmtId="43" fontId="15" fillId="7" borderId="3" xfId="1" applyFont="1" applyFill="1" applyBorder="1" applyAlignment="1">
      <alignment horizontal="left" vertical="center" indent="1"/>
    </xf>
    <xf numFmtId="43" fontId="15" fillId="0" borderId="3" xfId="1" applyFont="1" applyFill="1" applyBorder="1" applyAlignment="1">
      <alignment horizontal="left" vertical="center" indent="1"/>
    </xf>
    <xf numFmtId="43" fontId="16" fillId="8" borderId="4" xfId="1" applyFont="1" applyFill="1" applyBorder="1" applyAlignment="1">
      <alignment horizontal="left" vertical="center" indent="1"/>
    </xf>
    <xf numFmtId="43" fontId="12" fillId="0" borderId="0" xfId="1" applyFont="1" applyFill="1" applyBorder="1" applyAlignment="1">
      <alignment horizontal="left" indent="1"/>
    </xf>
    <xf numFmtId="164" fontId="12" fillId="7" borderId="3" xfId="1" applyNumberFormat="1" applyFont="1" applyFill="1" applyBorder="1" applyAlignment="1">
      <alignment horizontal="left" indent="1"/>
    </xf>
    <xf numFmtId="164" fontId="15" fillId="0" borderId="3" xfId="1" applyNumberFormat="1" applyFont="1" applyFill="1" applyBorder="1" applyAlignment="1">
      <alignment horizontal="left" indent="2"/>
    </xf>
    <xf numFmtId="164" fontId="18" fillId="0" borderId="3" xfId="1" applyNumberFormat="1" applyFont="1" applyFill="1" applyBorder="1" applyAlignment="1">
      <alignment horizontal="center"/>
    </xf>
    <xf numFmtId="43" fontId="18" fillId="0" borderId="3" xfId="1" applyFont="1" applyFill="1" applyBorder="1"/>
    <xf numFmtId="164" fontId="15" fillId="7" borderId="3" xfId="1" applyNumberFormat="1" applyFont="1" applyFill="1" applyBorder="1" applyAlignment="1">
      <alignment horizontal="left" vertical="center" indent="1"/>
    </xf>
    <xf numFmtId="164" fontId="12" fillId="0" borderId="0" xfId="1" applyNumberFormat="1" applyFont="1" applyFill="1" applyBorder="1"/>
    <xf numFmtId="43" fontId="16" fillId="12" borderId="12" xfId="1" applyFont="1" applyFill="1" applyBorder="1" applyAlignment="1">
      <alignment horizontal="center" vertical="center" wrapText="1"/>
    </xf>
    <xf numFmtId="164" fontId="12" fillId="0" borderId="0" xfId="1" applyNumberFormat="1" applyFont="1" applyFill="1" applyBorder="1"/>
    <xf numFmtId="43" fontId="19" fillId="17" borderId="0" xfId="1" applyFont="1" applyFill="1" applyBorder="1" applyAlignment="1">
      <alignment horizontal="center" vertical="center"/>
    </xf>
    <xf numFmtId="0" fontId="19" fillId="17" borderId="0" xfId="1" applyNumberFormat="1" applyFont="1" applyFill="1" applyBorder="1" applyAlignment="1">
      <alignment horizontal="center" vertical="center"/>
    </xf>
    <xf numFmtId="0" fontId="12" fillId="11" borderId="0" xfId="1" applyNumberFormat="1" applyFont="1" applyFill="1" applyBorder="1" applyAlignment="1">
      <alignment horizontal="center" vertical="center"/>
    </xf>
    <xf numFmtId="0" fontId="12" fillId="11" borderId="0" xfId="1" applyNumberFormat="1" applyFont="1" applyFill="1" applyBorder="1" applyAlignment="1">
      <alignment horizontal="center" vertical="center"/>
    </xf>
    <xf numFmtId="0" fontId="12" fillId="11" borderId="0" xfId="1" applyNumberFormat="1" applyFont="1" applyFill="1" applyBorder="1" applyAlignment="1">
      <alignment horizontal="center" vertical="center"/>
    </xf>
    <xf numFmtId="164" fontId="12" fillId="0" borderId="0" xfId="1" applyNumberFormat="1" applyFont="1" applyFill="1" applyBorder="1"/>
    <xf numFmtId="43" fontId="16" fillId="12" borderId="12" xfId="1" applyFont="1" applyFill="1" applyBorder="1" applyAlignment="1">
      <alignment horizontal="center" vertical="center" wrapText="1"/>
    </xf>
    <xf numFmtId="43" fontId="16" fillId="18" borderId="4" xfId="1" applyFont="1" applyFill="1" applyBorder="1" applyAlignment="1">
      <alignment vertical="center"/>
    </xf>
    <xf numFmtId="43" fontId="16" fillId="4" borderId="4" xfId="1" applyFont="1" applyFill="1" applyBorder="1" applyAlignment="1">
      <alignment vertical="center"/>
    </xf>
    <xf numFmtId="164" fontId="16" fillId="2" borderId="3" xfId="1" applyNumberFormat="1" applyFont="1" applyFill="1" applyBorder="1" applyAlignment="1">
      <alignment horizontal="center" vertical="center"/>
    </xf>
    <xf numFmtId="164" fontId="12" fillId="7" borderId="3" xfId="1" applyNumberFormat="1" applyFont="1" applyFill="1" applyBorder="1" applyAlignment="1">
      <alignment horizontal="center" vertical="center"/>
    </xf>
    <xf numFmtId="164" fontId="15" fillId="0" borderId="3" xfId="1" applyNumberFormat="1" applyFont="1" applyFill="1" applyBorder="1" applyAlignment="1">
      <alignment horizontal="center" vertical="center"/>
    </xf>
    <xf numFmtId="164" fontId="12" fillId="0" borderId="3" xfId="1" applyNumberFormat="1" applyFont="1" applyFill="1" applyBorder="1" applyAlignment="1">
      <alignment horizontal="center" vertical="center"/>
    </xf>
    <xf numFmtId="164" fontId="15" fillId="7" borderId="3" xfId="1" applyNumberFormat="1" applyFont="1" applyFill="1" applyBorder="1" applyAlignment="1">
      <alignment horizontal="center" vertical="center"/>
    </xf>
    <xf numFmtId="164" fontId="16" fillId="8" borderId="4" xfId="1" applyNumberFormat="1" applyFont="1" applyFill="1" applyBorder="1" applyAlignment="1">
      <alignment horizontal="center" vertical="center"/>
    </xf>
    <xf numFmtId="164" fontId="12" fillId="0" borderId="0" xfId="1" applyNumberFormat="1" applyFont="1" applyFill="1" applyBorder="1"/>
    <xf numFmtId="0" fontId="12" fillId="11" borderId="0" xfId="1" applyNumberFormat="1" applyFont="1" applyFill="1" applyBorder="1" applyAlignment="1">
      <alignment horizontal="center" vertical="center"/>
    </xf>
    <xf numFmtId="43" fontId="16" fillId="12" borderId="12" xfId="1" applyFont="1" applyFill="1" applyBorder="1" applyAlignment="1">
      <alignment horizontal="center" vertical="center" wrapText="1"/>
    </xf>
    <xf numFmtId="0" fontId="5" fillId="0" borderId="0" xfId="0" applyFont="1"/>
    <xf numFmtId="43" fontId="10" fillId="0" borderId="0" xfId="1" applyFont="1" applyFill="1" applyBorder="1" applyAlignment="1">
      <alignment horizontal="center" vertical="center"/>
    </xf>
    <xf numFmtId="43" fontId="12" fillId="7" borderId="3" xfId="1" applyNumberFormat="1" applyFont="1" applyFill="1" applyBorder="1"/>
    <xf numFmtId="0" fontId="12" fillId="0" borderId="10" xfId="0" applyFont="1" applyFill="1" applyBorder="1" applyAlignment="1">
      <alignment horizontal="left" indent="1"/>
    </xf>
    <xf numFmtId="0" fontId="12" fillId="0" borderId="20" xfId="0" applyFont="1" applyFill="1" applyBorder="1" applyAlignment="1">
      <alignment horizontal="left" indent="1"/>
    </xf>
    <xf numFmtId="0" fontId="12" fillId="0" borderId="3" xfId="0" applyFont="1" applyBorder="1" applyAlignment="1">
      <alignment horizontal="center"/>
    </xf>
    <xf numFmtId="164" fontId="12" fillId="0" borderId="3" xfId="1" applyNumberFormat="1" applyFont="1" applyFill="1" applyBorder="1" applyAlignment="1">
      <alignment horizontal="left" indent="1"/>
    </xf>
    <xf numFmtId="164" fontId="15" fillId="0" borderId="3" xfId="1" applyNumberFormat="1" applyFont="1" applyFill="1" applyBorder="1" applyAlignment="1">
      <alignment horizontal="left" vertical="center" indent="1"/>
    </xf>
    <xf numFmtId="0" fontId="5" fillId="0" borderId="0" xfId="0" applyFont="1" applyBorder="1"/>
    <xf numFmtId="0" fontId="5" fillId="0" borderId="0" xfId="0" applyFont="1" applyBorder="1" applyAlignment="1">
      <alignment horizontal="left" indent="1"/>
    </xf>
    <xf numFmtId="43" fontId="22" fillId="0" borderId="0" xfId="1" applyFont="1" applyAlignment="1">
      <alignment horizontal="center"/>
    </xf>
    <xf numFmtId="0" fontId="5" fillId="0" borderId="0" xfId="0" applyNumberFormat="1" applyFont="1"/>
    <xf numFmtId="0" fontId="5" fillId="3" borderId="6" xfId="1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left" indent="1"/>
    </xf>
    <xf numFmtId="43" fontId="5" fillId="0" borderId="3" xfId="1" applyFont="1" applyFill="1" applyBorder="1" applyAlignment="1">
      <alignment horizontal="center"/>
    </xf>
    <xf numFmtId="43" fontId="4" fillId="0" borderId="0" xfId="0" applyNumberFormat="1" applyFont="1"/>
    <xf numFmtId="43" fontId="6" fillId="0" borderId="0" xfId="1" applyFont="1"/>
    <xf numFmtId="41" fontId="4" fillId="0" borderId="3" xfId="0" applyNumberFormat="1" applyFont="1" applyBorder="1" applyAlignment="1">
      <alignment horizontal="center"/>
    </xf>
    <xf numFmtId="0" fontId="5" fillId="0" borderId="0" xfId="0" applyFont="1" applyFill="1"/>
    <xf numFmtId="0" fontId="6" fillId="0" borderId="0" xfId="0" applyFont="1" applyFill="1"/>
    <xf numFmtId="0" fontId="13" fillId="19" borderId="1" xfId="0" applyFont="1" applyFill="1" applyBorder="1" applyAlignment="1">
      <alignment vertical="center"/>
    </xf>
    <xf numFmtId="0" fontId="23" fillId="19" borderId="1" xfId="0" applyFont="1" applyFill="1" applyBorder="1" applyAlignment="1">
      <alignment horizontal="left" vertical="center" indent="1"/>
    </xf>
    <xf numFmtId="43" fontId="13" fillId="19" borderId="1" xfId="1" applyFont="1" applyFill="1" applyBorder="1" applyAlignment="1">
      <alignment vertic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left" indent="1"/>
    </xf>
    <xf numFmtId="43" fontId="5" fillId="0" borderId="0" xfId="1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 indent="2"/>
    </xf>
    <xf numFmtId="43" fontId="5" fillId="0" borderId="0" xfId="1" applyFont="1" applyFill="1" applyAlignment="1">
      <alignment horizontal="left" vertical="center" inden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indent="1"/>
    </xf>
    <xf numFmtId="43" fontId="5" fillId="0" borderId="0" xfId="1" applyFont="1" applyFill="1" applyBorder="1" applyAlignment="1">
      <alignment horizontal="center" vertical="center"/>
    </xf>
    <xf numFmtId="0" fontId="5" fillId="0" borderId="0" xfId="0" applyNumberFormat="1" applyFont="1" applyFill="1"/>
    <xf numFmtId="0" fontId="7" fillId="0" borderId="7" xfId="0" applyNumberFormat="1" applyFont="1" applyFill="1" applyBorder="1" applyAlignment="1">
      <alignment horizontal="center" vertical="center"/>
    </xf>
    <xf numFmtId="0" fontId="7" fillId="0" borderId="9" xfId="0" applyNumberFormat="1" applyFont="1" applyFill="1" applyBorder="1" applyAlignment="1">
      <alignment horizontal="center" vertical="center"/>
    </xf>
    <xf numFmtId="0" fontId="5" fillId="0" borderId="7" xfId="1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/>
    </xf>
    <xf numFmtId="0" fontId="12" fillId="0" borderId="19" xfId="0" applyFont="1" applyFill="1" applyBorder="1" applyAlignment="1">
      <alignment horizontal="left" indent="1"/>
    </xf>
    <xf numFmtId="43" fontId="5" fillId="0" borderId="7" xfId="1" applyFont="1" applyBorder="1" applyAlignment="1">
      <alignment horizontal="center"/>
    </xf>
    <xf numFmtId="43" fontId="5" fillId="0" borderId="7" xfId="1" applyFont="1" applyFill="1" applyBorder="1" applyAlignment="1">
      <alignment horizontal="center"/>
    </xf>
    <xf numFmtId="43" fontId="13" fillId="0" borderId="0" xfId="1" applyFont="1" applyFill="1" applyBorder="1" applyAlignment="1">
      <alignment vertical="center"/>
    </xf>
    <xf numFmtId="43" fontId="16" fillId="20" borderId="5" xfId="1" applyFont="1" applyFill="1" applyBorder="1" applyAlignment="1">
      <alignment horizontal="center" vertical="center"/>
    </xf>
    <xf numFmtId="43" fontId="16" fillId="20" borderId="7" xfId="1" applyFont="1" applyFill="1" applyBorder="1" applyAlignment="1">
      <alignment horizontal="center" vertical="center"/>
    </xf>
    <xf numFmtId="43" fontId="16" fillId="20" borderId="6" xfId="1" applyFont="1" applyFill="1" applyBorder="1" applyAlignment="1">
      <alignment horizontal="center" vertical="center"/>
    </xf>
    <xf numFmtId="164" fontId="24" fillId="0" borderId="0" xfId="1" applyNumberFormat="1" applyFont="1" applyFill="1" applyBorder="1"/>
    <xf numFmtId="164" fontId="24" fillId="0" borderId="0" xfId="1" applyNumberFormat="1" applyFont="1" applyFill="1" applyBorder="1" applyAlignment="1"/>
    <xf numFmtId="0" fontId="20" fillId="17" borderId="0" xfId="1" applyNumberFormat="1" applyFont="1" applyFill="1" applyBorder="1" applyAlignment="1">
      <alignment horizontal="center" vertical="center"/>
    </xf>
    <xf numFmtId="43" fontId="11" fillId="0" borderId="0" xfId="1" applyFont="1"/>
    <xf numFmtId="0" fontId="11" fillId="0" borderId="0" xfId="0" applyFont="1"/>
    <xf numFmtId="43" fontId="11" fillId="0" borderId="0" xfId="1" applyFont="1" applyAlignment="1"/>
    <xf numFmtId="0" fontId="11" fillId="0" borderId="0" xfId="0" applyFont="1" applyAlignment="1"/>
    <xf numFmtId="0" fontId="0" fillId="0" borderId="0" xfId="0" applyFont="1" applyAlignment="1">
      <alignment horizontal="center"/>
    </xf>
    <xf numFmtId="43" fontId="0" fillId="0" borderId="0" xfId="1" applyFont="1" applyAlignment="1">
      <alignment horizontal="center"/>
    </xf>
    <xf numFmtId="43" fontId="0" fillId="0" borderId="0" xfId="1" applyFont="1"/>
    <xf numFmtId="0" fontId="0" fillId="0" borderId="0" xfId="0" applyFont="1"/>
    <xf numFmtId="43" fontId="0" fillId="0" borderId="0" xfId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left" vertical="center" indent="1"/>
    </xf>
    <xf numFmtId="43" fontId="0" fillId="0" borderId="2" xfId="1" applyFont="1" applyBorder="1" applyAlignment="1">
      <alignment horizontal="center" vertical="center"/>
    </xf>
    <xf numFmtId="43" fontId="0" fillId="0" borderId="0" xfId="1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3" xfId="0" applyFont="1" applyBorder="1" applyAlignment="1">
      <alignment horizontal="left" vertical="center" indent="1"/>
    </xf>
    <xf numFmtId="43" fontId="0" fillId="0" borderId="3" xfId="1" applyFont="1" applyBorder="1" applyAlignment="1">
      <alignment horizontal="center" vertical="center"/>
    </xf>
    <xf numFmtId="43" fontId="0" fillId="0" borderId="4" xfId="1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Font="1" applyAlignment="1">
      <alignment horizontal="left" indent="1"/>
    </xf>
    <xf numFmtId="0" fontId="0" fillId="0" borderId="0" xfId="0" applyFont="1" applyBorder="1" applyAlignment="1">
      <alignment horizontal="center" vertical="center"/>
    </xf>
    <xf numFmtId="43" fontId="0" fillId="0" borderId="0" xfId="1" applyFont="1" applyBorder="1" applyAlignment="1">
      <alignment horizontal="center" vertical="center"/>
    </xf>
    <xf numFmtId="43" fontId="7" fillId="0" borderId="0" xfId="1" applyFont="1" applyBorder="1"/>
    <xf numFmtId="43" fontId="2" fillId="0" borderId="0" xfId="1" applyFont="1" applyAlignment="1">
      <alignment vertical="center"/>
    </xf>
    <xf numFmtId="164" fontId="0" fillId="0" borderId="0" xfId="1" applyNumberFormat="1" applyFont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0" fontId="10" fillId="0" borderId="0" xfId="4" applyFont="1" applyAlignment="1">
      <alignment vertical="center"/>
    </xf>
    <xf numFmtId="43" fontId="10" fillId="0" borderId="0" xfId="1" applyFont="1" applyAlignment="1">
      <alignment vertical="center"/>
    </xf>
    <xf numFmtId="3" fontId="10" fillId="0" borderId="0" xfId="4" applyNumberFormat="1" applyFont="1" applyAlignment="1">
      <alignment vertical="center"/>
    </xf>
    <xf numFmtId="41" fontId="0" fillId="0" borderId="0" xfId="0" applyNumberFormat="1" applyFont="1" applyAlignment="1">
      <alignment horizontal="left" indent="1"/>
    </xf>
    <xf numFmtId="43" fontId="0" fillId="0" borderId="0" xfId="1" applyFont="1" applyBorder="1" applyAlignment="1">
      <alignment vertical="center"/>
    </xf>
    <xf numFmtId="43" fontId="25" fillId="0" borderId="0" xfId="1" applyFon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25" fillId="0" borderId="1" xfId="1" applyFont="1" applyBorder="1" applyAlignment="1">
      <alignment vertical="center"/>
    </xf>
    <xf numFmtId="43" fontId="2" fillId="0" borderId="0" xfId="1" applyFont="1" applyFill="1" applyBorder="1" applyAlignment="1">
      <alignment vertical="center"/>
    </xf>
    <xf numFmtId="0" fontId="25" fillId="0" borderId="6" xfId="0" applyFont="1" applyBorder="1" applyAlignment="1">
      <alignment horizontal="center" vertical="center"/>
    </xf>
    <xf numFmtId="0" fontId="25" fillId="0" borderId="6" xfId="0" applyFont="1" applyBorder="1" applyAlignment="1">
      <alignment horizontal="left" vertical="center" indent="1"/>
    </xf>
    <xf numFmtId="43" fontId="0" fillId="0" borderId="6" xfId="1" applyFont="1" applyBorder="1" applyAlignment="1">
      <alignment horizontal="center" vertical="center"/>
    </xf>
    <xf numFmtId="0" fontId="0" fillId="0" borderId="27" xfId="0" applyFont="1" applyBorder="1" applyAlignment="1"/>
    <xf numFmtId="164" fontId="27" fillId="0" borderId="0" xfId="1" applyNumberFormat="1" applyFont="1" applyFill="1" applyBorder="1" applyAlignment="1"/>
    <xf numFmtId="43" fontId="27" fillId="0" borderId="0" xfId="1" applyFont="1" applyFill="1" applyBorder="1" applyAlignment="1">
      <alignment horizontal="center"/>
    </xf>
    <xf numFmtId="43" fontId="27" fillId="0" borderId="0" xfId="1" applyFont="1" applyFill="1" applyBorder="1"/>
    <xf numFmtId="164" fontId="27" fillId="0" borderId="0" xfId="1" applyNumberFormat="1" applyFont="1" applyFill="1" applyBorder="1"/>
    <xf numFmtId="43" fontId="27" fillId="0" borderId="0" xfId="1" applyFont="1" applyFill="1" applyBorder="1" applyAlignment="1"/>
    <xf numFmtId="0" fontId="0" fillId="0" borderId="30" xfId="0" applyFont="1" applyBorder="1" applyAlignment="1">
      <alignment horizontal="center" vertical="center"/>
    </xf>
    <xf numFmtId="0" fontId="0" fillId="0" borderId="30" xfId="0" applyFont="1" applyBorder="1" applyAlignment="1">
      <alignment horizontal="left" vertical="center" indent="1"/>
    </xf>
    <xf numFmtId="43" fontId="0" fillId="0" borderId="30" xfId="1" applyFont="1" applyBorder="1" applyAlignment="1">
      <alignment horizontal="center" vertical="center"/>
    </xf>
    <xf numFmtId="43" fontId="28" fillId="0" borderId="0" xfId="1" applyFont="1" applyFill="1" applyBorder="1" applyAlignment="1">
      <alignment horizontal="center" vertical="center" wrapText="1"/>
    </xf>
    <xf numFmtId="43" fontId="28" fillId="0" borderId="0" xfId="1" applyFont="1" applyFill="1" applyBorder="1" applyAlignment="1">
      <alignment horizontal="center" vertical="center"/>
    </xf>
    <xf numFmtId="0" fontId="28" fillId="0" borderId="0" xfId="1" applyNumberFormat="1" applyFont="1" applyFill="1" applyBorder="1" applyAlignment="1">
      <alignment horizontal="center" vertical="center"/>
    </xf>
    <xf numFmtId="43" fontId="21" fillId="17" borderId="0" xfId="1" applyFont="1" applyFill="1" applyBorder="1" applyAlignment="1">
      <alignment horizontal="center" vertical="center"/>
    </xf>
    <xf numFmtId="43" fontId="3" fillId="21" borderId="1" xfId="1" applyFont="1" applyFill="1" applyBorder="1" applyAlignment="1">
      <alignment horizontal="center" vertical="center"/>
    </xf>
    <xf numFmtId="43" fontId="17" fillId="16" borderId="1" xfId="1" applyFont="1" applyFill="1" applyBorder="1" applyAlignment="1">
      <alignment horizontal="center" vertical="center" wrapText="1"/>
    </xf>
    <xf numFmtId="43" fontId="17" fillId="22" borderId="1" xfId="1" applyFont="1" applyFill="1" applyBorder="1" applyAlignment="1">
      <alignment horizontal="center" vertical="center" wrapText="1"/>
    </xf>
    <xf numFmtId="43" fontId="28" fillId="23" borderId="5" xfId="1" applyFont="1" applyFill="1" applyBorder="1" applyAlignment="1">
      <alignment horizontal="center" vertical="center" wrapText="1"/>
    </xf>
    <xf numFmtId="43" fontId="28" fillId="23" borderId="7" xfId="1" applyFont="1" applyFill="1" applyBorder="1" applyAlignment="1">
      <alignment horizontal="center" vertical="center"/>
    </xf>
    <xf numFmtId="43" fontId="28" fillId="23" borderId="6" xfId="1" applyFont="1" applyFill="1" applyBorder="1" applyAlignment="1">
      <alignment horizontal="center" vertical="center"/>
    </xf>
    <xf numFmtId="43" fontId="28" fillId="21" borderId="5" xfId="1" applyFont="1" applyFill="1" applyBorder="1" applyAlignment="1">
      <alignment horizontal="center" vertical="center"/>
    </xf>
    <xf numFmtId="43" fontId="28" fillId="21" borderId="7" xfId="1" applyFont="1" applyFill="1" applyBorder="1" applyAlignment="1">
      <alignment horizontal="center" vertical="center"/>
    </xf>
    <xf numFmtId="43" fontId="28" fillId="21" borderId="6" xfId="1" applyFont="1" applyFill="1" applyBorder="1" applyAlignment="1">
      <alignment horizontal="center" vertical="center"/>
    </xf>
    <xf numFmtId="43" fontId="3" fillId="23" borderId="1" xfId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 indent="1"/>
    </xf>
    <xf numFmtId="43" fontId="3" fillId="3" borderId="1" xfId="1" applyFont="1" applyFill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8" xfId="0" applyFont="1" applyBorder="1" applyAlignment="1">
      <alignment horizontal="left" vertical="center" indent="1"/>
    </xf>
    <xf numFmtId="43" fontId="0" fillId="0" borderId="18" xfId="1" applyFont="1" applyBorder="1" applyAlignment="1">
      <alignment horizontal="center" vertical="center"/>
    </xf>
    <xf numFmtId="43" fontId="0" fillId="0" borderId="18" xfId="1" applyFont="1" applyBorder="1" applyAlignment="1">
      <alignment vertical="center"/>
    </xf>
    <xf numFmtId="0" fontId="0" fillId="0" borderId="27" xfId="0" applyFont="1" applyBorder="1" applyAlignment="1">
      <alignment horizontal="center" vertical="center"/>
    </xf>
    <xf numFmtId="0" fontId="0" fillId="0" borderId="27" xfId="0" applyFont="1" applyBorder="1" applyAlignment="1">
      <alignment horizontal="left" vertical="center" indent="1"/>
    </xf>
    <xf numFmtId="43" fontId="0" fillId="0" borderId="27" xfId="1" applyFont="1" applyBorder="1" applyAlignment="1">
      <alignment horizontal="center" vertical="center"/>
    </xf>
    <xf numFmtId="43" fontId="0" fillId="0" borderId="27" xfId="1" applyFont="1" applyBorder="1" applyAlignment="1">
      <alignment vertical="center"/>
    </xf>
    <xf numFmtId="43" fontId="10" fillId="0" borderId="0" xfId="1" applyFont="1" applyFill="1" applyBorder="1" applyAlignment="1">
      <alignment vertical="center"/>
    </xf>
    <xf numFmtId="0" fontId="0" fillId="15" borderId="8" xfId="0" applyFont="1" applyFill="1" applyBorder="1" applyAlignment="1">
      <alignment horizontal="center" vertical="center"/>
    </xf>
    <xf numFmtId="0" fontId="25" fillId="15" borderId="6" xfId="0" applyFont="1" applyFill="1" applyBorder="1" applyAlignment="1">
      <alignment horizontal="center" vertical="center"/>
    </xf>
    <xf numFmtId="0" fontId="25" fillId="15" borderId="6" xfId="0" applyFont="1" applyFill="1" applyBorder="1" applyAlignment="1">
      <alignment horizontal="left" vertical="center" indent="1"/>
    </xf>
    <xf numFmtId="43" fontId="0" fillId="15" borderId="6" xfId="1" applyFont="1" applyFill="1" applyBorder="1" applyAlignment="1">
      <alignment horizontal="center" vertical="center"/>
    </xf>
    <xf numFmtId="43" fontId="0" fillId="15" borderId="8" xfId="1" applyFont="1" applyFill="1" applyBorder="1" applyAlignment="1">
      <alignment horizontal="center" vertical="center"/>
    </xf>
    <xf numFmtId="43" fontId="25" fillId="15" borderId="6" xfId="1" applyFont="1" applyFill="1" applyBorder="1" applyAlignment="1">
      <alignment vertical="center"/>
    </xf>
    <xf numFmtId="0" fontId="0" fillId="15" borderId="3" xfId="0" applyFont="1" applyFill="1" applyBorder="1" applyAlignment="1">
      <alignment horizontal="center" vertical="center"/>
    </xf>
    <xf numFmtId="43" fontId="0" fillId="15" borderId="2" xfId="1" applyFont="1" applyFill="1" applyBorder="1" applyAlignment="1">
      <alignment horizontal="center" vertical="center"/>
    </xf>
    <xf numFmtId="43" fontId="25" fillId="15" borderId="1" xfId="1" applyFont="1" applyFill="1" applyBorder="1" applyAlignment="1">
      <alignment vertical="center"/>
    </xf>
    <xf numFmtId="43" fontId="16" fillId="21" borderId="1" xfId="1" applyFont="1" applyFill="1" applyBorder="1" applyAlignment="1">
      <alignment horizontal="center" vertical="center" wrapText="1"/>
    </xf>
    <xf numFmtId="164" fontId="12" fillId="0" borderId="3" xfId="1" applyNumberFormat="1" applyFont="1" applyFill="1" applyBorder="1" applyAlignment="1">
      <alignment horizontal="left" indent="2"/>
    </xf>
    <xf numFmtId="43" fontId="12" fillId="7" borderId="11" xfId="1" applyFont="1" applyFill="1" applyBorder="1"/>
    <xf numFmtId="43" fontId="16" fillId="2" borderId="31" xfId="1" applyFont="1" applyFill="1" applyBorder="1" applyAlignment="1">
      <alignment horizontal="center" vertical="center"/>
    </xf>
    <xf numFmtId="43" fontId="12" fillId="7" borderId="31" xfId="1" applyFont="1" applyFill="1" applyBorder="1"/>
    <xf numFmtId="164" fontId="16" fillId="0" borderId="3" xfId="1" applyNumberFormat="1" applyFont="1" applyFill="1" applyBorder="1" applyAlignment="1">
      <alignment horizontal="left" indent="2"/>
    </xf>
    <xf numFmtId="164" fontId="15" fillId="0" borderId="3" xfId="1" applyNumberFormat="1" applyFont="1" applyFill="1" applyBorder="1" applyAlignment="1">
      <alignment horizontal="center"/>
    </xf>
    <xf numFmtId="0" fontId="12" fillId="11" borderId="0" xfId="1" applyNumberFormat="1" applyFont="1" applyFill="1" applyBorder="1" applyAlignment="1">
      <alignment horizontal="center" vertical="center"/>
    </xf>
    <xf numFmtId="165" fontId="17" fillId="0" borderId="0" xfId="11" applyNumberFormat="1" applyFont="1" applyFill="1" applyBorder="1"/>
    <xf numFmtId="165" fontId="17" fillId="0" borderId="0" xfId="11" applyNumberFormat="1" applyFont="1" applyFill="1" applyBorder="1" applyAlignment="1"/>
    <xf numFmtId="165" fontId="12" fillId="0" borderId="0" xfId="11" applyNumberFormat="1" applyFont="1" applyFill="1" applyBorder="1"/>
    <xf numFmtId="165" fontId="16" fillId="0" borderId="0" xfId="11" applyNumberFormat="1" applyFont="1" applyFill="1" applyBorder="1" applyAlignment="1">
      <alignment horizontal="center" vertical="center"/>
    </xf>
    <xf numFmtId="165" fontId="19" fillId="17" borderId="0" xfId="11" applyNumberFormat="1" applyFont="1" applyFill="1" applyBorder="1" applyAlignment="1">
      <alignment horizontal="center" vertical="center"/>
    </xf>
    <xf numFmtId="165" fontId="12" fillId="0" borderId="0" xfId="11" applyNumberFormat="1" applyFont="1" applyFill="1" applyBorder="1" applyAlignment="1">
      <alignment horizontal="center" vertical="center"/>
    </xf>
    <xf numFmtId="164" fontId="12" fillId="0" borderId="0" xfId="1" applyNumberFormat="1" applyFont="1" applyFill="1" applyBorder="1"/>
    <xf numFmtId="43" fontId="30" fillId="0" borderId="0" xfId="1" applyFont="1" applyFill="1" applyBorder="1"/>
    <xf numFmtId="43" fontId="31" fillId="0" borderId="0" xfId="1" applyFont="1" applyFill="1" applyBorder="1" applyAlignment="1">
      <alignment horizontal="center" vertical="center"/>
    </xf>
    <xf numFmtId="43" fontId="16" fillId="0" borderId="0" xfId="1" applyFont="1" applyFill="1" applyBorder="1"/>
    <xf numFmtId="165" fontId="16" fillId="0" borderId="0" xfId="11" applyNumberFormat="1" applyFont="1" applyFill="1" applyBorder="1"/>
    <xf numFmtId="164" fontId="16" fillId="0" borderId="0" xfId="1" applyNumberFormat="1" applyFont="1" applyFill="1" applyBorder="1"/>
    <xf numFmtId="164" fontId="29" fillId="0" borderId="0" xfId="1" applyNumberFormat="1" applyFont="1" applyFill="1" applyBorder="1"/>
    <xf numFmtId="164" fontId="15" fillId="0" borderId="3" xfId="1" applyNumberFormat="1" applyFont="1" applyFill="1" applyBorder="1" applyAlignment="1">
      <alignment horizontal="left" indent="3"/>
    </xf>
    <xf numFmtId="43" fontId="15" fillId="0" borderId="3" xfId="1" applyFont="1" applyFill="1" applyBorder="1" applyAlignment="1">
      <alignment horizontal="right" vertical="center"/>
    </xf>
    <xf numFmtId="43" fontId="18" fillId="0" borderId="0" xfId="1" applyFont="1" applyFill="1" applyBorder="1"/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164" fontId="12" fillId="0" borderId="8" xfId="1" applyNumberFormat="1" applyFont="1" applyFill="1" applyBorder="1" applyAlignment="1">
      <alignment horizontal="center"/>
    </xf>
    <xf numFmtId="43" fontId="12" fillId="0" borderId="8" xfId="1" applyFont="1" applyFill="1" applyBorder="1"/>
    <xf numFmtId="43" fontId="12" fillId="0" borderId="32" xfId="1" applyFont="1" applyFill="1" applyBorder="1" applyAlignment="1">
      <alignment horizontal="center"/>
    </xf>
    <xf numFmtId="43" fontId="12" fillId="0" borderId="8" xfId="1" applyFont="1" applyFill="1" applyBorder="1" applyAlignment="1">
      <alignment horizontal="center"/>
    </xf>
    <xf numFmtId="43" fontId="12" fillId="0" borderId="21" xfId="1" applyFont="1" applyFill="1" applyBorder="1" applyAlignment="1">
      <alignment horizontal="center"/>
    </xf>
    <xf numFmtId="0" fontId="0" fillId="0" borderId="0" xfId="0" applyFont="1"/>
    <xf numFmtId="43" fontId="18" fillId="7" borderId="3" xfId="1" applyFont="1" applyFill="1" applyBorder="1"/>
    <xf numFmtId="164" fontId="15" fillId="0" borderId="3" xfId="1" applyNumberFormat="1" applyFont="1" applyFill="1" applyBorder="1" applyAlignment="1">
      <alignment horizontal="left" indent="1"/>
    </xf>
    <xf numFmtId="43" fontId="12" fillId="0" borderId="0" xfId="1" applyNumberFormat="1" applyFont="1" applyFill="1" applyBorder="1" applyAlignment="1">
      <alignment horizontal="center" vertical="center"/>
    </xf>
    <xf numFmtId="43" fontId="19" fillId="17" borderId="0" xfId="1" applyFont="1" applyFill="1" applyBorder="1" applyAlignment="1">
      <alignment horizontal="center" vertical="center"/>
    </xf>
    <xf numFmtId="43" fontId="4" fillId="7" borderId="5" xfId="1" applyFont="1" applyFill="1" applyBorder="1" applyAlignment="1">
      <alignment horizontal="center" vertical="center" wrapText="1"/>
    </xf>
    <xf numFmtId="43" fontId="34" fillId="7" borderId="17" xfId="1" applyFont="1" applyFill="1" applyBorder="1" applyAlignment="1">
      <alignment horizontal="center" vertical="center"/>
    </xf>
    <xf numFmtId="43" fontId="4" fillId="7" borderId="6" xfId="1" applyFont="1" applyFill="1" applyBorder="1" applyAlignment="1">
      <alignment horizontal="center" vertical="center"/>
    </xf>
    <xf numFmtId="43" fontId="34" fillId="7" borderId="19" xfId="1" applyFont="1" applyFill="1" applyBorder="1" applyAlignment="1">
      <alignment horizontal="center" vertical="center"/>
    </xf>
    <xf numFmtId="0" fontId="34" fillId="0" borderId="0" xfId="0" applyFont="1"/>
    <xf numFmtId="43" fontId="12" fillId="24" borderId="0" xfId="1" applyFont="1" applyFill="1" applyBorder="1" applyAlignment="1">
      <alignment horizontal="center" vertical="center"/>
    </xf>
    <xf numFmtId="43" fontId="36" fillId="0" borderId="0" xfId="1" applyFont="1" applyFill="1" applyBorder="1" applyAlignment="1">
      <alignment horizontal="center" vertical="center"/>
    </xf>
    <xf numFmtId="43" fontId="12" fillId="0" borderId="10" xfId="1" applyFont="1" applyFill="1" applyBorder="1"/>
    <xf numFmtId="43" fontId="12" fillId="0" borderId="23" xfId="1" applyFont="1" applyFill="1" applyBorder="1"/>
    <xf numFmtId="43" fontId="12" fillId="0" borderId="11" xfId="1" applyFont="1" applyFill="1" applyBorder="1"/>
    <xf numFmtId="43" fontId="11" fillId="0" borderId="0" xfId="0" applyNumberFormat="1" applyFont="1"/>
    <xf numFmtId="43" fontId="11" fillId="0" borderId="0" xfId="0" applyNumberFormat="1" applyFont="1" applyAlignment="1"/>
    <xf numFmtId="43" fontId="0" fillId="0" borderId="0" xfId="0" applyNumberFormat="1" applyFont="1"/>
    <xf numFmtId="43" fontId="28" fillId="0" borderId="0" xfId="1" applyNumberFormat="1" applyFont="1" applyFill="1" applyBorder="1" applyAlignment="1">
      <alignment horizontal="center" vertical="center"/>
    </xf>
    <xf numFmtId="43" fontId="21" fillId="17" borderId="0" xfId="1" applyNumberFormat="1" applyFont="1" applyFill="1" applyBorder="1" applyAlignment="1">
      <alignment vertical="center"/>
    </xf>
    <xf numFmtId="43" fontId="12" fillId="0" borderId="0" xfId="1" applyNumberFormat="1" applyFont="1" applyFill="1" applyBorder="1" applyAlignment="1">
      <alignment vertical="center"/>
    </xf>
    <xf numFmtId="43" fontId="10" fillId="0" borderId="0" xfId="1" applyNumberFormat="1" applyFont="1" applyFill="1" applyBorder="1" applyAlignment="1">
      <alignment vertical="center"/>
    </xf>
    <xf numFmtId="43" fontId="0" fillId="0" borderId="0" xfId="0" applyNumberFormat="1" applyFont="1" applyAlignment="1">
      <alignment horizontal="center" vertical="center"/>
    </xf>
    <xf numFmtId="43" fontId="10" fillId="0" borderId="0" xfId="4" applyNumberFormat="1" applyFont="1" applyAlignment="1">
      <alignment vertical="center"/>
    </xf>
    <xf numFmtId="43" fontId="0" fillId="0" borderId="2" xfId="1" applyFont="1" applyBorder="1" applyAlignment="1">
      <alignment vertical="center"/>
    </xf>
    <xf numFmtId="43" fontId="0" fillId="0" borderId="3" xfId="1" applyFont="1" applyBorder="1" applyAlignment="1">
      <alignment vertical="center"/>
    </xf>
    <xf numFmtId="43" fontId="0" fillId="0" borderId="4" xfId="1" applyFont="1" applyBorder="1" applyAlignment="1">
      <alignment vertical="center"/>
    </xf>
    <xf numFmtId="4" fontId="0" fillId="0" borderId="0" xfId="0" applyNumberFormat="1" applyFont="1"/>
    <xf numFmtId="43" fontId="12" fillId="0" borderId="0" xfId="1" applyNumberFormat="1" applyFont="1" applyFill="1" applyBorder="1" applyAlignment="1">
      <alignment horizontal="left" vertical="center" indent="4"/>
    </xf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43" fontId="0" fillId="0" borderId="5" xfId="1" applyFont="1" applyBorder="1" applyAlignment="1">
      <alignment horizontal="center" vertical="center"/>
    </xf>
    <xf numFmtId="43" fontId="0" fillId="0" borderId="5" xfId="1" applyFont="1" applyBorder="1" applyAlignment="1">
      <alignment vertical="center"/>
    </xf>
    <xf numFmtId="0" fontId="0" fillId="0" borderId="8" xfId="0" applyFont="1" applyBorder="1" applyAlignment="1">
      <alignment horizontal="center" vertical="center"/>
    </xf>
    <xf numFmtId="43" fontId="0" fillId="0" borderId="8" xfId="1" applyFont="1" applyBorder="1" applyAlignment="1">
      <alignment horizontal="center" vertical="center"/>
    </xf>
    <xf numFmtId="43" fontId="25" fillId="0" borderId="6" xfId="1" applyFont="1" applyBorder="1" applyAlignment="1">
      <alignment vertical="center"/>
    </xf>
    <xf numFmtId="0" fontId="0" fillId="25" borderId="1" xfId="0" applyFont="1" applyFill="1" applyBorder="1" applyAlignment="1">
      <alignment horizontal="center" vertical="center"/>
    </xf>
    <xf numFmtId="0" fontId="0" fillId="25" borderId="1" xfId="0" applyFill="1" applyBorder="1" applyAlignment="1">
      <alignment horizontal="left" vertical="center" indent="1"/>
    </xf>
    <xf numFmtId="43" fontId="0" fillId="25" borderId="1" xfId="1" applyFont="1" applyFill="1" applyBorder="1" applyAlignment="1">
      <alignment horizontal="center" vertical="center"/>
    </xf>
    <xf numFmtId="43" fontId="0" fillId="25" borderId="2" xfId="1" applyFont="1" applyFill="1" applyBorder="1" applyAlignment="1">
      <alignment horizontal="center" vertical="center"/>
    </xf>
    <xf numFmtId="43" fontId="0" fillId="25" borderId="1" xfId="1" applyFont="1" applyFill="1" applyBorder="1" applyAlignment="1">
      <alignment vertical="center"/>
    </xf>
    <xf numFmtId="0" fontId="2" fillId="26" borderId="6" xfId="0" applyFont="1" applyFill="1" applyBorder="1" applyAlignment="1">
      <alignment horizontal="center" vertical="center"/>
    </xf>
    <xf numFmtId="0" fontId="2" fillId="26" borderId="6" xfId="0" applyFont="1" applyFill="1" applyBorder="1" applyAlignment="1">
      <alignment horizontal="left" vertical="center" indent="1"/>
    </xf>
    <xf numFmtId="43" fontId="2" fillId="26" borderId="6" xfId="1" applyFont="1" applyFill="1" applyBorder="1" applyAlignment="1">
      <alignment horizontal="center" vertical="center"/>
    </xf>
    <xf numFmtId="43" fontId="0" fillId="26" borderId="2" xfId="1" applyFont="1" applyFill="1" applyBorder="1" applyAlignment="1">
      <alignment horizontal="center" vertical="center"/>
    </xf>
    <xf numFmtId="43" fontId="0" fillId="0" borderId="0" xfId="0" applyNumberFormat="1" applyFont="1" applyAlignment="1">
      <alignment vertical="center"/>
    </xf>
    <xf numFmtId="43" fontId="16" fillId="0" borderId="0" xfId="1" applyFont="1" applyFill="1" applyBorder="1" applyAlignment="1">
      <alignment horizontal="left" indent="1"/>
    </xf>
    <xf numFmtId="43" fontId="1" fillId="0" borderId="0" xfId="1" applyFont="1" applyFill="1" applyBorder="1" applyAlignment="1">
      <alignment vertical="center"/>
    </xf>
    <xf numFmtId="43" fontId="1" fillId="0" borderId="0" xfId="1" applyFont="1" applyBorder="1" applyAlignment="1">
      <alignment vertical="center"/>
    </xf>
    <xf numFmtId="43" fontId="0" fillId="0" borderId="0" xfId="1" applyNumberFormat="1" applyFont="1" applyBorder="1" applyAlignment="1">
      <alignment vertical="center"/>
    </xf>
    <xf numFmtId="43" fontId="25" fillId="0" borderId="0" xfId="0" applyNumberFormat="1" applyFont="1" applyAlignment="1">
      <alignment vertical="center"/>
    </xf>
    <xf numFmtId="43" fontId="12" fillId="0" borderId="3" xfId="1" applyFont="1" applyFill="1" applyBorder="1" applyAlignment="1">
      <alignment horizontal="right" vertical="center"/>
    </xf>
    <xf numFmtId="164" fontId="12" fillId="0" borderId="3" xfId="1" applyNumberFormat="1" applyFont="1" applyFill="1" applyBorder="1" applyAlignment="1">
      <alignment horizontal="left" indent="3"/>
    </xf>
    <xf numFmtId="43" fontId="12" fillId="0" borderId="3" xfId="1" applyFont="1" applyFill="1" applyBorder="1" applyAlignment="1">
      <alignment horizontal="left" vertical="center" indent="1"/>
    </xf>
    <xf numFmtId="43" fontId="12" fillId="0" borderId="3" xfId="1" applyFont="1" applyFill="1" applyBorder="1" applyAlignment="1">
      <alignment horizontal="left" vertical="center" indent="2"/>
    </xf>
    <xf numFmtId="164" fontId="12" fillId="0" borderId="0" xfId="1" applyNumberFormat="1" applyFont="1" applyFill="1" applyBorder="1"/>
    <xf numFmtId="43" fontId="5" fillId="7" borderId="0" xfId="1" applyFont="1" applyFill="1"/>
    <xf numFmtId="43" fontId="12" fillId="0" borderId="0" xfId="1" applyFont="1" applyFill="1" applyBorder="1" applyAlignment="1">
      <alignment horizontal="right" vertical="center"/>
    </xf>
    <xf numFmtId="43" fontId="12" fillId="7" borderId="30" xfId="1" applyFont="1" applyFill="1" applyBorder="1"/>
    <xf numFmtId="43" fontId="12" fillId="7" borderId="30" xfId="1" applyFont="1" applyFill="1" applyBorder="1" applyAlignment="1">
      <alignment horizontal="center"/>
    </xf>
    <xf numFmtId="43" fontId="12" fillId="7" borderId="8" xfId="1" applyFont="1" applyFill="1" applyBorder="1"/>
    <xf numFmtId="43" fontId="12" fillId="7" borderId="8" xfId="1" applyFont="1" applyFill="1" applyBorder="1" applyAlignment="1">
      <alignment horizontal="center"/>
    </xf>
    <xf numFmtId="43" fontId="12" fillId="0" borderId="1" xfId="1" applyFont="1" applyFill="1" applyBorder="1"/>
    <xf numFmtId="164" fontId="12" fillId="0" borderId="1" xfId="1" applyNumberFormat="1" applyFont="1" applyFill="1" applyBorder="1" applyAlignment="1">
      <alignment vertical="center"/>
    </xf>
    <xf numFmtId="164" fontId="12" fillId="0" borderId="1" xfId="1" applyNumberFormat="1" applyFont="1" applyFill="1" applyBorder="1" applyAlignment="1">
      <alignment horizontal="center"/>
    </xf>
    <xf numFmtId="43" fontId="12" fillId="0" borderId="1" xfId="1" applyFont="1" applyFill="1" applyBorder="1" applyAlignment="1">
      <alignment horizontal="center"/>
    </xf>
    <xf numFmtId="164" fontId="12" fillId="0" borderId="1" xfId="1" applyNumberFormat="1" applyFont="1" applyFill="1" applyBorder="1" applyAlignment="1">
      <alignment horizontal="left" indent="2"/>
    </xf>
    <xf numFmtId="43" fontId="12" fillId="0" borderId="8" xfId="1" applyFont="1" applyFill="1" applyBorder="1" applyAlignment="1">
      <alignment horizontal="right" vertical="center"/>
    </xf>
    <xf numFmtId="164" fontId="24" fillId="0" borderId="8" xfId="1" applyNumberFormat="1" applyFont="1" applyFill="1" applyBorder="1" applyAlignment="1"/>
    <xf numFmtId="43" fontId="12" fillId="0" borderId="0" xfId="1" applyNumberFormat="1" applyFont="1" applyFill="1" applyBorder="1"/>
    <xf numFmtId="43" fontId="12" fillId="0" borderId="39" xfId="1" applyFont="1" applyFill="1" applyBorder="1"/>
    <xf numFmtId="43" fontId="12" fillId="0" borderId="3" xfId="1" applyFont="1" applyFill="1" applyBorder="1" applyProtection="1">
      <protection locked="0"/>
    </xf>
    <xf numFmtId="41" fontId="37" fillId="0" borderId="8" xfId="12" applyNumberFormat="1" applyFont="1" applyFill="1" applyBorder="1" applyAlignment="1">
      <alignment vertical="center"/>
    </xf>
    <xf numFmtId="41" fontId="37" fillId="0" borderId="4" xfId="12" applyNumberFormat="1" applyFont="1" applyFill="1" applyBorder="1" applyAlignment="1">
      <alignment vertical="center"/>
    </xf>
    <xf numFmtId="164" fontId="12" fillId="0" borderId="3" xfId="1" applyNumberFormat="1" applyFont="1" applyFill="1" applyBorder="1" applyAlignment="1"/>
    <xf numFmtId="164" fontId="15" fillId="0" borderId="3" xfId="1" applyNumberFormat="1" applyFont="1" applyFill="1" applyBorder="1" applyAlignment="1"/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 indent="1"/>
    </xf>
    <xf numFmtId="43" fontId="0" fillId="0" borderId="0" xfId="1" applyFont="1" applyFill="1" applyBorder="1" applyAlignment="1">
      <alignment horizontal="left" vertical="center" indent="1"/>
    </xf>
    <xf numFmtId="43" fontId="0" fillId="0" borderId="0" xfId="1" applyFont="1" applyFill="1" applyAlignment="1">
      <alignment horizontal="left" vertical="center" indent="1"/>
    </xf>
    <xf numFmtId="43" fontId="0" fillId="0" borderId="0" xfId="1" applyFont="1" applyFill="1" applyAlignment="1">
      <alignment horizontal="center" vertical="center"/>
    </xf>
    <xf numFmtId="43" fontId="2" fillId="0" borderId="9" xfId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43" fontId="0" fillId="0" borderId="0" xfId="1" applyFont="1" applyFill="1" applyBorder="1" applyAlignment="1">
      <alignment horizontal="center" vertical="center"/>
    </xf>
    <xf numFmtId="43" fontId="7" fillId="0" borderId="0" xfId="1" applyFont="1" applyFill="1" applyBorder="1"/>
    <xf numFmtId="43" fontId="5" fillId="0" borderId="0" xfId="1" applyFont="1" applyFill="1" applyBorder="1"/>
    <xf numFmtId="0" fontId="0" fillId="0" borderId="0" xfId="0" applyFont="1" applyFill="1"/>
    <xf numFmtId="43" fontId="2" fillId="0" borderId="0" xfId="1" applyFont="1" applyFill="1" applyAlignment="1">
      <alignment vertical="center"/>
    </xf>
    <xf numFmtId="164" fontId="0" fillId="0" borderId="0" xfId="1" applyNumberFormat="1" applyFont="1" applyFill="1" applyAlignment="1">
      <alignment horizontal="center" vertical="center"/>
    </xf>
    <xf numFmtId="43" fontId="0" fillId="0" borderId="0" xfId="1" applyFont="1" applyFill="1" applyAlignment="1">
      <alignment vertical="center"/>
    </xf>
    <xf numFmtId="43" fontId="26" fillId="0" borderId="0" xfId="1" applyFont="1" applyFill="1" applyAlignment="1">
      <alignment horizontal="center" vertical="center"/>
    </xf>
    <xf numFmtId="164" fontId="0" fillId="0" borderId="0" xfId="0" applyNumberFormat="1" applyFont="1" applyFill="1" applyAlignment="1">
      <alignment horizontal="center" vertical="center"/>
    </xf>
    <xf numFmtId="0" fontId="10" fillId="0" borderId="0" xfId="4" applyFont="1" applyFill="1" applyAlignment="1">
      <alignment vertical="center"/>
    </xf>
    <xf numFmtId="43" fontId="10" fillId="0" borderId="0" xfId="1" applyFont="1" applyFill="1" applyAlignment="1">
      <alignment vertical="center"/>
    </xf>
    <xf numFmtId="3" fontId="10" fillId="0" borderId="0" xfId="4" applyNumberFormat="1" applyFont="1" applyFill="1" applyAlignment="1">
      <alignment vertical="center"/>
    </xf>
    <xf numFmtId="0" fontId="0" fillId="0" borderId="0" xfId="0" applyFont="1" applyFill="1" applyAlignment="1">
      <alignment horizontal="left" indent="1"/>
    </xf>
    <xf numFmtId="43" fontId="0" fillId="0" borderId="0" xfId="1" applyFont="1" applyFill="1"/>
    <xf numFmtId="41" fontId="0" fillId="0" borderId="0" xfId="0" applyNumberFormat="1" applyFont="1" applyFill="1" applyAlignment="1">
      <alignment horizontal="left" indent="1"/>
    </xf>
    <xf numFmtId="43" fontId="0" fillId="0" borderId="0" xfId="1" applyFont="1" applyFill="1" applyAlignment="1">
      <alignment horizontal="center"/>
    </xf>
    <xf numFmtId="164" fontId="38" fillId="0" borderId="3" xfId="1" applyNumberFormat="1" applyFont="1" applyFill="1" applyBorder="1" applyAlignment="1"/>
    <xf numFmtId="43" fontId="18" fillId="0" borderId="3" xfId="1" applyFont="1" applyFill="1" applyBorder="1" applyAlignment="1">
      <alignment horizontal="right" vertical="center"/>
    </xf>
    <xf numFmtId="43" fontId="15" fillId="0" borderId="3" xfId="1" applyFont="1" applyFill="1" applyBorder="1" applyAlignment="1">
      <alignment vertical="center"/>
    </xf>
    <xf numFmtId="43" fontId="6" fillId="0" borderId="3" xfId="1" applyFont="1" applyFill="1" applyBorder="1"/>
    <xf numFmtId="43" fontId="15" fillId="0" borderId="0" xfId="1" applyFont="1" applyFill="1" applyBorder="1" applyAlignment="1">
      <alignment horizontal="right" vertical="center"/>
    </xf>
    <xf numFmtId="164" fontId="12" fillId="0" borderId="0" xfId="1" applyNumberFormat="1" applyFont="1" applyFill="1" applyBorder="1"/>
    <xf numFmtId="164" fontId="32" fillId="0" borderId="3" xfId="1" applyNumberFormat="1" applyFont="1" applyFill="1" applyBorder="1" applyAlignment="1">
      <alignment horizontal="left" indent="2"/>
    </xf>
    <xf numFmtId="43" fontId="12" fillId="0" borderId="3" xfId="1" applyFont="1" applyFill="1" applyBorder="1" applyAlignment="1">
      <alignment vertical="center"/>
    </xf>
    <xf numFmtId="43" fontId="12" fillId="0" borderId="3" xfId="1" applyFont="1" applyFill="1" applyBorder="1" applyAlignment="1">
      <alignment horizontal="right"/>
    </xf>
    <xf numFmtId="164" fontId="12" fillId="0" borderId="3" xfId="1" applyNumberFormat="1" applyFont="1" applyFill="1" applyBorder="1" applyAlignment="1">
      <alignment horizontal="left"/>
    </xf>
    <xf numFmtId="164" fontId="18" fillId="0" borderId="3" xfId="1" applyNumberFormat="1" applyFont="1" applyFill="1" applyBorder="1" applyAlignment="1">
      <alignment vertical="center"/>
    </xf>
    <xf numFmtId="43" fontId="18" fillId="0" borderId="10" xfId="1" applyFont="1" applyFill="1" applyBorder="1"/>
    <xf numFmtId="43" fontId="18" fillId="0" borderId="23" xfId="1" applyFont="1" applyFill="1" applyBorder="1"/>
    <xf numFmtId="43" fontId="18" fillId="0" borderId="11" xfId="1" applyFont="1" applyFill="1" applyBorder="1"/>
    <xf numFmtId="43" fontId="18" fillId="0" borderId="3" xfId="1" applyFont="1" applyFill="1" applyBorder="1" applyAlignment="1">
      <alignment horizontal="center"/>
    </xf>
    <xf numFmtId="43" fontId="18" fillId="0" borderId="0" xfId="1" applyFont="1" applyFill="1" applyBorder="1" applyAlignment="1">
      <alignment horizontal="center"/>
    </xf>
    <xf numFmtId="164" fontId="18" fillId="0" borderId="0" xfId="1" applyNumberFormat="1" applyFont="1" applyFill="1" applyBorder="1"/>
    <xf numFmtId="164" fontId="12" fillId="0" borderId="0" xfId="1" applyNumberFormat="1" applyFont="1" applyFill="1" applyBorder="1"/>
    <xf numFmtId="164" fontId="41" fillId="0" borderId="3" xfId="1" applyNumberFormat="1" applyFont="1" applyFill="1" applyBorder="1" applyAlignment="1">
      <alignment horizontal="right"/>
    </xf>
    <xf numFmtId="164" fontId="41" fillId="0" borderId="3" xfId="1" applyNumberFormat="1" applyFont="1" applyFill="1" applyBorder="1" applyAlignment="1">
      <alignment horizontal="right" indent="2"/>
    </xf>
    <xf numFmtId="43" fontId="41" fillId="0" borderId="3" xfId="1" applyFont="1" applyFill="1" applyBorder="1" applyAlignment="1">
      <alignment horizontal="right" vertical="center" indent="1"/>
    </xf>
    <xf numFmtId="43" fontId="15" fillId="0" borderId="3" xfId="1" applyFont="1" applyFill="1" applyBorder="1" applyAlignment="1">
      <alignment horizontal="left" vertical="center" indent="2"/>
    </xf>
    <xf numFmtId="164" fontId="40" fillId="0" borderId="3" xfId="1" applyNumberFormat="1" applyFont="1" applyFill="1" applyBorder="1" applyAlignment="1"/>
    <xf numFmtId="43" fontId="12" fillId="0" borderId="32" xfId="1" applyFont="1" applyFill="1" applyBorder="1"/>
    <xf numFmtId="43" fontId="12" fillId="0" borderId="21" xfId="1" applyFont="1" applyFill="1" applyBorder="1"/>
    <xf numFmtId="164" fontId="41" fillId="0" borderId="3" xfId="1" applyNumberFormat="1" applyFont="1" applyFill="1" applyBorder="1" applyAlignment="1">
      <alignment horizontal="right" indent="1"/>
    </xf>
    <xf numFmtId="164" fontId="18" fillId="0" borderId="0" xfId="1" applyNumberFormat="1" applyFont="1" applyFill="1" applyBorder="1" applyAlignment="1">
      <alignment horizontal="center" vertical="center"/>
    </xf>
    <xf numFmtId="43" fontId="40" fillId="0" borderId="3" xfId="1" applyFont="1" applyFill="1" applyBorder="1"/>
    <xf numFmtId="43" fontId="30" fillId="0" borderId="3" xfId="1" applyFont="1" applyFill="1" applyBorder="1"/>
    <xf numFmtId="164" fontId="12" fillId="0" borderId="0" xfId="1" applyNumberFormat="1" applyFont="1" applyFill="1" applyBorder="1"/>
    <xf numFmtId="43" fontId="43" fillId="0" borderId="23" xfId="1" applyFont="1" applyFill="1" applyBorder="1"/>
    <xf numFmtId="43" fontId="42" fillId="0" borderId="0" xfId="1" applyFont="1" applyFill="1" applyBorder="1" applyAlignment="1">
      <alignment horizontal="center" vertical="center"/>
    </xf>
    <xf numFmtId="43" fontId="44" fillId="0" borderId="0" xfId="1" applyFont="1" applyFill="1" applyBorder="1" applyAlignment="1">
      <alignment horizontal="center" vertical="center"/>
    </xf>
    <xf numFmtId="164" fontId="12" fillId="0" borderId="0" xfId="1" applyNumberFormat="1" applyFont="1" applyFill="1" applyBorder="1"/>
    <xf numFmtId="43" fontId="16" fillId="2" borderId="7" xfId="1" applyFont="1" applyFill="1" applyBorder="1" applyAlignment="1">
      <alignment horizontal="center" vertical="center"/>
    </xf>
    <xf numFmtId="43" fontId="12" fillId="0" borderId="30" xfId="1" applyFont="1" applyFill="1" applyBorder="1"/>
    <xf numFmtId="43" fontId="5" fillId="7" borderId="1" xfId="1" applyFont="1" applyFill="1" applyBorder="1"/>
    <xf numFmtId="164" fontId="16" fillId="2" borderId="30" xfId="1" applyNumberFormat="1" applyFont="1" applyFill="1" applyBorder="1" applyAlignment="1">
      <alignment horizontal="left" vertical="center"/>
    </xf>
    <xf numFmtId="164" fontId="16" fillId="2" borderId="7" xfId="1" applyNumberFormat="1" applyFont="1" applyFill="1" applyBorder="1" applyAlignment="1">
      <alignment horizontal="center" vertical="center"/>
    </xf>
    <xf numFmtId="164" fontId="12" fillId="0" borderId="5" xfId="1" applyNumberFormat="1" applyFont="1" applyFill="1" applyBorder="1" applyAlignment="1">
      <alignment vertical="center"/>
    </xf>
    <xf numFmtId="164" fontId="12" fillId="0" borderId="5" xfId="1" applyNumberFormat="1" applyFont="1" applyFill="1" applyBorder="1" applyAlignment="1">
      <alignment horizontal="center"/>
    </xf>
    <xf numFmtId="164" fontId="12" fillId="0" borderId="5" xfId="1" applyNumberFormat="1" applyFont="1" applyFill="1" applyBorder="1" applyAlignment="1">
      <alignment horizontal="left" indent="1"/>
    </xf>
    <xf numFmtId="43" fontId="12" fillId="0" borderId="5" xfId="1" applyFont="1" applyFill="1" applyBorder="1"/>
    <xf numFmtId="43" fontId="15" fillId="0" borderId="30" xfId="1" applyFont="1" applyFill="1" applyBorder="1"/>
    <xf numFmtId="43" fontId="12" fillId="0" borderId="6" xfId="1" applyFont="1" applyFill="1" applyBorder="1"/>
    <xf numFmtId="164" fontId="12" fillId="0" borderId="6" xfId="1" applyNumberFormat="1" applyFont="1" applyFill="1" applyBorder="1" applyAlignment="1">
      <alignment horizontal="left" indent="2"/>
    </xf>
    <xf numFmtId="164" fontId="12" fillId="0" borderId="6" xfId="1" applyNumberFormat="1" applyFont="1" applyFill="1" applyBorder="1" applyAlignment="1">
      <alignment vertical="center"/>
    </xf>
    <xf numFmtId="164" fontId="12" fillId="0" borderId="6" xfId="1" applyNumberFormat="1" applyFont="1" applyFill="1" applyBorder="1" applyAlignment="1">
      <alignment horizontal="center"/>
    </xf>
    <xf numFmtId="164" fontId="15" fillId="0" borderId="8" xfId="1" applyNumberFormat="1" applyFont="1" applyFill="1" applyBorder="1" applyAlignment="1">
      <alignment vertical="center"/>
    </xf>
    <xf numFmtId="164" fontId="15" fillId="0" borderId="8" xfId="1" applyNumberFormat="1" applyFont="1" applyFill="1" applyBorder="1" applyAlignment="1">
      <alignment horizontal="center"/>
    </xf>
    <xf numFmtId="164" fontId="15" fillId="0" borderId="8" xfId="1" applyNumberFormat="1" applyFont="1" applyFill="1" applyBorder="1" applyAlignment="1">
      <alignment horizontal="left" indent="2"/>
    </xf>
    <xf numFmtId="43" fontId="15" fillId="0" borderId="8" xfId="1" applyFont="1" applyFill="1" applyBorder="1"/>
    <xf numFmtId="164" fontId="12" fillId="7" borderId="1" xfId="1" applyNumberFormat="1" applyFont="1" applyFill="1" applyBorder="1" applyAlignment="1">
      <alignment horizontal="left" indent="1"/>
    </xf>
    <xf numFmtId="164" fontId="12" fillId="7" borderId="1" xfId="1" applyNumberFormat="1" applyFont="1" applyFill="1" applyBorder="1" applyAlignment="1">
      <alignment vertical="center"/>
    </xf>
    <xf numFmtId="164" fontId="12" fillId="7" borderId="1" xfId="1" applyNumberFormat="1" applyFont="1" applyFill="1" applyBorder="1" applyAlignment="1">
      <alignment horizontal="center"/>
    </xf>
    <xf numFmtId="43" fontId="12" fillId="7" borderId="1" xfId="1" applyFont="1" applyFill="1" applyBorder="1"/>
    <xf numFmtId="164" fontId="16" fillId="2" borderId="3" xfId="1" applyNumberFormat="1" applyFont="1" applyFill="1" applyBorder="1" applyAlignment="1">
      <alignment vertical="center"/>
    </xf>
    <xf numFmtId="164" fontId="12" fillId="0" borderId="0" xfId="1" applyNumberFormat="1" applyFont="1" applyFill="1" applyBorder="1"/>
    <xf numFmtId="164" fontId="16" fillId="0" borderId="3" xfId="1" applyNumberFormat="1" applyFont="1" applyFill="1" applyBorder="1" applyAlignment="1">
      <alignment horizontal="left" indent="1"/>
    </xf>
    <xf numFmtId="164" fontId="32" fillId="2" borderId="3" xfId="1" applyNumberFormat="1" applyFont="1" applyFill="1" applyBorder="1" applyAlignment="1">
      <alignment vertical="center"/>
    </xf>
    <xf numFmtId="164" fontId="32" fillId="2" borderId="3" xfId="1" applyNumberFormat="1" applyFont="1" applyFill="1" applyBorder="1" applyAlignment="1">
      <alignment horizontal="left" vertical="center"/>
    </xf>
    <xf numFmtId="164" fontId="32" fillId="2" borderId="8" xfId="1" applyNumberFormat="1" applyFont="1" applyFill="1" applyBorder="1" applyAlignment="1">
      <alignment horizontal="center" vertical="center"/>
    </xf>
    <xf numFmtId="43" fontId="32" fillId="2" borderId="8" xfId="1" applyFont="1" applyFill="1" applyBorder="1" applyAlignment="1">
      <alignment horizontal="center" vertical="center"/>
    </xf>
    <xf numFmtId="43" fontId="32" fillId="2" borderId="7" xfId="1" applyFont="1" applyFill="1" applyBorder="1" applyAlignment="1">
      <alignment horizontal="center" vertical="center"/>
    </xf>
    <xf numFmtId="164" fontId="31" fillId="0" borderId="0" xfId="1" applyNumberFormat="1" applyFont="1" applyFill="1" applyBorder="1" applyAlignment="1">
      <alignment horizontal="center" vertical="center"/>
    </xf>
    <xf numFmtId="164" fontId="31" fillId="0" borderId="0" xfId="1" applyNumberFormat="1" applyFont="1" applyFill="1" applyBorder="1" applyAlignment="1">
      <alignment horizontal="left" vertical="center"/>
    </xf>
    <xf numFmtId="164" fontId="15" fillId="0" borderId="30" xfId="1" applyNumberFormat="1" applyFont="1" applyFill="1" applyBorder="1" applyAlignment="1">
      <alignment horizontal="center"/>
    </xf>
    <xf numFmtId="43" fontId="15" fillId="0" borderId="30" xfId="1" applyFont="1" applyFill="1" applyBorder="1" applyAlignment="1">
      <alignment horizontal="left" vertical="center" indent="1"/>
    </xf>
    <xf numFmtId="43" fontId="12" fillId="0" borderId="30" xfId="1" applyFont="1" applyFill="1" applyBorder="1" applyAlignment="1">
      <alignment horizontal="center"/>
    </xf>
    <xf numFmtId="164" fontId="15" fillId="0" borderId="30" xfId="1" applyNumberFormat="1" applyFont="1" applyFill="1" applyBorder="1" applyAlignment="1">
      <alignment horizontal="center" vertical="center"/>
    </xf>
    <xf numFmtId="43" fontId="18" fillId="0" borderId="30" xfId="1" applyFont="1" applyFill="1" applyBorder="1"/>
    <xf numFmtId="164" fontId="32" fillId="2" borderId="3" xfId="1" applyNumberFormat="1" applyFont="1" applyFill="1" applyBorder="1" applyAlignment="1">
      <alignment horizontal="center" vertical="center"/>
    </xf>
    <xf numFmtId="164" fontId="31" fillId="2" borderId="3" xfId="1" applyNumberFormat="1" applyFont="1" applyFill="1" applyBorder="1" applyAlignment="1">
      <alignment horizontal="center" vertical="center"/>
    </xf>
    <xf numFmtId="164" fontId="31" fillId="2" borderId="3" xfId="1" applyNumberFormat="1" applyFont="1" applyFill="1" applyBorder="1" applyAlignment="1">
      <alignment horizontal="left" vertical="center"/>
    </xf>
    <xf numFmtId="164" fontId="12" fillId="0" borderId="0" xfId="1" applyNumberFormat="1" applyFont="1" applyFill="1" applyBorder="1"/>
    <xf numFmtId="0" fontId="12" fillId="0" borderId="3" xfId="0" applyFont="1" applyFill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0" borderId="10" xfId="0" applyFont="1" applyFill="1" applyBorder="1" applyAlignment="1">
      <alignment horizontal="left" indent="1"/>
    </xf>
    <xf numFmtId="43" fontId="18" fillId="7" borderId="3" xfId="1" applyFont="1" applyFill="1" applyBorder="1" applyAlignment="1">
      <alignment horizontal="center"/>
    </xf>
    <xf numFmtId="0" fontId="30" fillId="0" borderId="3" xfId="0" applyFont="1" applyBorder="1" applyAlignment="1">
      <alignment horizontal="center"/>
    </xf>
    <xf numFmtId="0" fontId="30" fillId="0" borderId="20" xfId="0" applyFont="1" applyFill="1" applyBorder="1" applyAlignment="1">
      <alignment horizontal="left" indent="1"/>
    </xf>
    <xf numFmtId="164" fontId="18" fillId="0" borderId="3" xfId="1" applyNumberFormat="1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/>
    </xf>
    <xf numFmtId="43" fontId="18" fillId="0" borderId="3" xfId="1" applyFont="1" applyBorder="1" applyAlignment="1">
      <alignment horizontal="center"/>
    </xf>
    <xf numFmtId="0" fontId="18" fillId="0" borderId="0" xfId="0" applyFont="1" applyFill="1"/>
    <xf numFmtId="43" fontId="18" fillId="0" borderId="0" xfId="1" applyFont="1" applyFill="1"/>
    <xf numFmtId="43" fontId="32" fillId="0" borderId="0" xfId="0" applyNumberFormat="1" applyFont="1"/>
    <xf numFmtId="43" fontId="12" fillId="0" borderId="7" xfId="1" applyFont="1" applyFill="1" applyBorder="1"/>
    <xf numFmtId="0" fontId="30" fillId="0" borderId="10" xfId="0" applyFont="1" applyFill="1" applyBorder="1" applyAlignment="1">
      <alignment horizontal="left" indent="1"/>
    </xf>
    <xf numFmtId="0" fontId="30" fillId="0" borderId="40" xfId="0" applyFont="1" applyFill="1" applyBorder="1" applyAlignment="1">
      <alignment horizontal="left" indent="1"/>
    </xf>
    <xf numFmtId="164" fontId="30" fillId="0" borderId="3" xfId="1" applyNumberFormat="1" applyFont="1" applyFill="1" applyBorder="1" applyAlignment="1">
      <alignment horizontal="center" vertical="center"/>
    </xf>
    <xf numFmtId="0" fontId="30" fillId="0" borderId="7" xfId="0" applyFont="1" applyFill="1" applyBorder="1" applyAlignment="1">
      <alignment horizontal="center"/>
    </xf>
    <xf numFmtId="43" fontId="32" fillId="0" borderId="0" xfId="1" applyFont="1" applyFill="1" applyBorder="1" applyAlignment="1">
      <alignment horizontal="center" vertical="center"/>
    </xf>
    <xf numFmtId="164" fontId="32" fillId="0" borderId="0" xfId="1" applyNumberFormat="1" applyFont="1" applyFill="1" applyBorder="1" applyAlignment="1">
      <alignment horizontal="center" vertical="center"/>
    </xf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164" fontId="39" fillId="0" borderId="3" xfId="1" applyNumberFormat="1" applyFont="1" applyFill="1" applyBorder="1" applyAlignment="1">
      <alignment horizontal="right"/>
    </xf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164" fontId="39" fillId="0" borderId="3" xfId="1" applyNumberFormat="1" applyFont="1" applyFill="1" applyBorder="1" applyAlignment="1"/>
    <xf numFmtId="164" fontId="31" fillId="0" borderId="3" xfId="1" applyNumberFormat="1" applyFont="1" applyFill="1" applyBorder="1" applyAlignment="1"/>
    <xf numFmtId="164" fontId="39" fillId="0" borderId="3" xfId="1" applyNumberFormat="1" applyFont="1" applyFill="1" applyBorder="1" applyAlignment="1">
      <alignment horizontal="left" indent="2"/>
    </xf>
    <xf numFmtId="43" fontId="15" fillId="0" borderId="39" xfId="1" applyFont="1" applyFill="1" applyBorder="1"/>
    <xf numFmtId="164" fontId="32" fillId="0" borderId="3" xfId="1" applyNumberFormat="1" applyFont="1" applyFill="1" applyBorder="1" applyAlignment="1">
      <alignment horizontal="left" indent="1"/>
    </xf>
    <xf numFmtId="164" fontId="39" fillId="0" borderId="3" xfId="1" applyNumberFormat="1" applyFont="1" applyFill="1" applyBorder="1" applyAlignment="1">
      <alignment horizontal="left" indent="1"/>
    </xf>
    <xf numFmtId="164" fontId="12" fillId="0" borderId="0" xfId="1" applyNumberFormat="1" applyFont="1" applyFill="1" applyBorder="1"/>
    <xf numFmtId="164" fontId="31" fillId="0" borderId="3" xfId="1" applyNumberFormat="1" applyFont="1" applyFill="1" applyBorder="1" applyAlignment="1">
      <alignment horizontal="left" indent="2"/>
    </xf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164" fontId="32" fillId="0" borderId="6" xfId="1" applyNumberFormat="1" applyFont="1" applyFill="1" applyBorder="1" applyAlignment="1">
      <alignment horizontal="left" indent="2"/>
    </xf>
    <xf numFmtId="164" fontId="12" fillId="0" borderId="6" xfId="1" applyNumberFormat="1" applyFont="1" applyFill="1" applyBorder="1" applyAlignment="1"/>
    <xf numFmtId="164" fontId="31" fillId="0" borderId="6" xfId="1" applyNumberFormat="1" applyFont="1" applyFill="1" applyBorder="1" applyAlignment="1"/>
    <xf numFmtId="164" fontId="39" fillId="0" borderId="6" xfId="1" applyNumberFormat="1" applyFont="1" applyFill="1" applyBorder="1" applyAlignment="1">
      <alignment horizontal="left" indent="2"/>
    </xf>
    <xf numFmtId="43" fontId="15" fillId="0" borderId="1" xfId="1" applyFont="1" applyFill="1" applyBorder="1"/>
    <xf numFmtId="164" fontId="45" fillId="0" borderId="3" xfId="1" applyNumberFormat="1" applyFont="1" applyFill="1" applyBorder="1" applyAlignment="1">
      <alignment horizontal="left" indent="2"/>
    </xf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164" fontId="47" fillId="0" borderId="3" xfId="1" applyNumberFormat="1" applyFont="1" applyFill="1" applyBorder="1" applyAlignment="1">
      <alignment horizontal="right" indent="2"/>
    </xf>
    <xf numFmtId="164" fontId="18" fillId="0" borderId="6" xfId="1" applyNumberFormat="1" applyFont="1" applyFill="1" applyBorder="1" applyAlignment="1">
      <alignment horizontal="center"/>
    </xf>
    <xf numFmtId="164" fontId="48" fillId="0" borderId="3" xfId="1" applyNumberFormat="1" applyFont="1" applyFill="1" applyBorder="1" applyAlignment="1">
      <alignment horizontal="right" indent="2"/>
    </xf>
    <xf numFmtId="164" fontId="49" fillId="23" borderId="3" xfId="1" applyNumberFormat="1" applyFont="1" applyFill="1" applyBorder="1" applyAlignment="1">
      <alignment horizontal="center" vertical="center"/>
    </xf>
    <xf numFmtId="164" fontId="12" fillId="21" borderId="3" xfId="1" applyNumberFormat="1" applyFont="1" applyFill="1" applyBorder="1" applyAlignment="1"/>
    <xf numFmtId="43" fontId="12" fillId="21" borderId="23" xfId="1" applyFont="1" applyFill="1" applyBorder="1"/>
    <xf numFmtId="164" fontId="50" fillId="0" borderId="3" xfId="1" applyNumberFormat="1" applyFont="1" applyFill="1" applyBorder="1" applyAlignment="1"/>
    <xf numFmtId="164" fontId="32" fillId="21" borderId="3" xfId="1" applyNumberFormat="1" applyFont="1" applyFill="1" applyBorder="1" applyAlignment="1">
      <alignment horizontal="center"/>
    </xf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43" fontId="29" fillId="0" borderId="3" xfId="1" applyFont="1" applyFill="1" applyBorder="1" applyAlignment="1">
      <alignment horizontal="right" vertical="center"/>
    </xf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164" fontId="48" fillId="0" borderId="3" xfId="1" applyNumberFormat="1" applyFont="1" applyFill="1" applyBorder="1" applyAlignment="1">
      <alignment horizontal="right"/>
    </xf>
    <xf numFmtId="164" fontId="47" fillId="0" borderId="3" xfId="1" applyNumberFormat="1" applyFont="1" applyFill="1" applyBorder="1" applyAlignment="1">
      <alignment horizontal="right"/>
    </xf>
    <xf numFmtId="0" fontId="16" fillId="0" borderId="3" xfId="1" applyNumberFormat="1" applyFont="1" applyFill="1" applyBorder="1" applyAlignment="1">
      <alignment horizontal="left"/>
    </xf>
    <xf numFmtId="0" fontId="16" fillId="0" borderId="3" xfId="1" applyNumberFormat="1" applyFont="1" applyFill="1" applyBorder="1" applyAlignment="1"/>
    <xf numFmtId="164" fontId="48" fillId="0" borderId="3" xfId="1" applyNumberFormat="1" applyFont="1" applyFill="1" applyBorder="1" applyAlignment="1">
      <alignment horizontal="right" indent="1"/>
    </xf>
    <xf numFmtId="164" fontId="12" fillId="21" borderId="3" xfId="1" applyNumberFormat="1" applyFont="1" applyFill="1" applyBorder="1" applyAlignment="1">
      <alignment horizontal="left" indent="1"/>
    </xf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43" fontId="12" fillId="0" borderId="30" xfId="1" applyFont="1" applyFill="1" applyBorder="1" applyAlignment="1">
      <alignment horizontal="right" vertical="center"/>
    </xf>
    <xf numFmtId="164" fontId="46" fillId="0" borderId="3" xfId="1" applyNumberFormat="1" applyFont="1" applyFill="1" applyBorder="1" applyAlignment="1">
      <alignment horizontal="right" indent="2"/>
    </xf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164" fontId="46" fillId="0" borderId="3" xfId="1" applyNumberFormat="1" applyFont="1" applyFill="1" applyBorder="1" applyAlignment="1">
      <alignment horizontal="right" indent="1"/>
    </xf>
    <xf numFmtId="164" fontId="12" fillId="0" borderId="0" xfId="1" applyNumberFormat="1" applyFont="1" applyFill="1" applyBorder="1"/>
    <xf numFmtId="164" fontId="48" fillId="21" borderId="3" xfId="1" applyNumberFormat="1" applyFont="1" applyFill="1" applyBorder="1" applyAlignment="1">
      <alignment horizontal="right"/>
    </xf>
    <xf numFmtId="164" fontId="49" fillId="0" borderId="3" xfId="1" applyNumberFormat="1" applyFont="1" applyFill="1" applyBorder="1" applyAlignment="1">
      <alignment horizontal="right" indent="1"/>
    </xf>
    <xf numFmtId="164" fontId="46" fillId="0" borderId="3" xfId="1" applyNumberFormat="1" applyFont="1" applyFill="1" applyBorder="1" applyAlignment="1">
      <alignment horizontal="right"/>
    </xf>
    <xf numFmtId="164" fontId="51" fillId="0" borderId="3" xfId="1" applyNumberFormat="1" applyFont="1" applyFill="1" applyBorder="1" applyAlignment="1">
      <alignment horizontal="right"/>
    </xf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164" fontId="31" fillId="2" borderId="3" xfId="1" applyNumberFormat="1" applyFont="1" applyFill="1" applyBorder="1" applyAlignment="1">
      <alignment vertical="center"/>
    </xf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164" fontId="45" fillId="21" borderId="3" xfId="1" applyNumberFormat="1" applyFont="1" applyFill="1" applyBorder="1" applyAlignment="1">
      <alignment horizontal="center" vertical="center"/>
    </xf>
    <xf numFmtId="164" fontId="15" fillId="0" borderId="3" xfId="1" applyNumberFormat="1" applyFont="1" applyFill="1" applyBorder="1" applyAlignment="1">
      <alignment horizontal="left" wrapText="1" indent="2"/>
    </xf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164" fontId="31" fillId="2" borderId="30" xfId="1" applyNumberFormat="1" applyFont="1" applyFill="1" applyBorder="1" applyAlignment="1">
      <alignment vertical="center"/>
    </xf>
    <xf numFmtId="164" fontId="47" fillId="21" borderId="3" xfId="1" applyNumberFormat="1" applyFont="1" applyFill="1" applyBorder="1" applyAlignment="1">
      <alignment horizontal="right"/>
    </xf>
    <xf numFmtId="164" fontId="38" fillId="21" borderId="3" xfId="1" applyNumberFormat="1" applyFont="1" applyFill="1" applyBorder="1" applyAlignment="1">
      <alignment horizontal="left" indent="2"/>
    </xf>
    <xf numFmtId="164" fontId="18" fillId="0" borderId="3" xfId="1" applyNumberFormat="1" applyFont="1" applyFill="1" applyBorder="1" applyAlignment="1"/>
    <xf numFmtId="164" fontId="15" fillId="21" borderId="3" xfId="1" applyNumberFormat="1" applyFont="1" applyFill="1" applyBorder="1" applyAlignment="1"/>
    <xf numFmtId="164" fontId="12" fillId="0" borderId="0" xfId="1" applyNumberFormat="1" applyFont="1" applyFill="1" applyBorder="1"/>
    <xf numFmtId="164" fontId="47" fillId="0" borderId="3" xfId="1" applyNumberFormat="1" applyFont="1" applyFill="1" applyBorder="1" applyAlignment="1">
      <alignment vertical="center"/>
    </xf>
    <xf numFmtId="164" fontId="47" fillId="0" borderId="3" xfId="1" applyNumberFormat="1" applyFont="1" applyFill="1" applyBorder="1" applyAlignment="1"/>
    <xf numFmtId="43" fontId="47" fillId="0" borderId="8" xfId="1" applyFont="1" applyFill="1" applyBorder="1" applyAlignment="1"/>
    <xf numFmtId="43" fontId="47" fillId="0" borderId="8" xfId="1" applyFont="1" applyFill="1" applyBorder="1" applyAlignment="1">
      <alignment vertical="center"/>
    </xf>
    <xf numFmtId="43" fontId="47" fillId="0" borderId="10" xfId="1" applyFont="1" applyFill="1" applyBorder="1" applyAlignment="1"/>
    <xf numFmtId="43" fontId="47" fillId="0" borderId="23" xfId="1" applyFont="1" applyFill="1" applyBorder="1" applyAlignment="1"/>
    <xf numFmtId="43" fontId="47" fillId="0" borderId="3" xfId="1" applyFont="1" applyFill="1" applyBorder="1" applyAlignment="1"/>
    <xf numFmtId="43" fontId="47" fillId="0" borderId="11" xfId="1" applyFont="1" applyFill="1" applyBorder="1" applyAlignment="1"/>
    <xf numFmtId="43" fontId="47" fillId="0" borderId="0" xfId="1" applyFont="1" applyFill="1" applyBorder="1" applyAlignment="1"/>
    <xf numFmtId="164" fontId="47" fillId="0" borderId="0" xfId="1" applyNumberFormat="1" applyFont="1" applyFill="1" applyBorder="1" applyAlignment="1"/>
    <xf numFmtId="4" fontId="12" fillId="0" borderId="9" xfId="0" applyNumberFormat="1" applyFont="1" applyBorder="1" applyAlignment="1">
      <alignment vertical="center"/>
    </xf>
    <xf numFmtId="4" fontId="12" fillId="0" borderId="41" xfId="0" applyNumberFormat="1" applyFont="1" applyBorder="1" applyAlignment="1">
      <alignment vertical="center"/>
    </xf>
    <xf numFmtId="164" fontId="12" fillId="0" borderId="0" xfId="1" applyNumberFormat="1" applyFont="1" applyFill="1" applyBorder="1"/>
    <xf numFmtId="164" fontId="29" fillId="0" borderId="3" xfId="1" applyNumberFormat="1" applyFont="1" applyFill="1" applyBorder="1" applyAlignment="1"/>
    <xf numFmtId="43" fontId="48" fillId="0" borderId="3" xfId="1" applyFont="1" applyFill="1" applyBorder="1" applyAlignment="1">
      <alignment horizontal="right" vertical="center"/>
    </xf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43" fontId="18" fillId="0" borderId="8" xfId="1" applyFont="1" applyFill="1" applyBorder="1"/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164" fontId="18" fillId="0" borderId="3" xfId="1" applyNumberFormat="1" applyFont="1" applyFill="1" applyBorder="1" applyAlignment="1">
      <alignment horizontal="left" indent="2"/>
    </xf>
    <xf numFmtId="43" fontId="29" fillId="0" borderId="3" xfId="1" applyFont="1" applyFill="1" applyBorder="1"/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164" fontId="52" fillId="27" borderId="3" xfId="1" applyNumberFormat="1" applyFont="1" applyFill="1" applyBorder="1" applyAlignment="1">
      <alignment horizontal="left" vertical="center" indent="2"/>
    </xf>
    <xf numFmtId="43" fontId="29" fillId="0" borderId="3" xfId="1" applyFont="1" applyFill="1" applyBorder="1" applyAlignment="1">
      <alignment vertical="center"/>
    </xf>
    <xf numFmtId="164" fontId="29" fillId="0" borderId="3" xfId="1" applyNumberFormat="1" applyFont="1" applyFill="1" applyBorder="1" applyAlignment="1">
      <alignment vertical="center"/>
    </xf>
    <xf numFmtId="43" fontId="29" fillId="0" borderId="10" xfId="1" applyFont="1" applyFill="1" applyBorder="1"/>
    <xf numFmtId="43" fontId="29" fillId="0" borderId="11" xfId="1" applyFont="1" applyFill="1" applyBorder="1"/>
    <xf numFmtId="43" fontId="29" fillId="0" borderId="3" xfId="1" applyFont="1" applyFill="1" applyBorder="1" applyAlignment="1">
      <alignment horizontal="center"/>
    </xf>
    <xf numFmtId="43" fontId="29" fillId="0" borderId="0" xfId="1" applyFont="1" applyFill="1" applyBorder="1" applyAlignment="1">
      <alignment horizontal="center"/>
    </xf>
    <xf numFmtId="43" fontId="29" fillId="0" borderId="0" xfId="1" applyFont="1" applyFill="1" applyBorder="1"/>
    <xf numFmtId="43" fontId="18" fillId="0" borderId="8" xfId="1" applyFont="1" applyFill="1" applyBorder="1" applyAlignment="1"/>
    <xf numFmtId="43" fontId="18" fillId="0" borderId="3" xfId="1" applyFont="1" applyFill="1" applyBorder="1" applyAlignment="1">
      <alignment vertical="center"/>
    </xf>
    <xf numFmtId="43" fontId="18" fillId="0" borderId="10" xfId="1" applyFont="1" applyFill="1" applyBorder="1" applyAlignment="1"/>
    <xf numFmtId="43" fontId="18" fillId="0" borderId="23" xfId="1" applyFont="1" applyFill="1" applyBorder="1" applyAlignment="1"/>
    <xf numFmtId="43" fontId="18" fillId="0" borderId="3" xfId="1" applyFont="1" applyFill="1" applyBorder="1" applyAlignment="1"/>
    <xf numFmtId="43" fontId="18" fillId="0" borderId="11" xfId="1" applyFont="1" applyFill="1" applyBorder="1" applyAlignment="1"/>
    <xf numFmtId="43" fontId="18" fillId="0" borderId="0" xfId="1" applyFont="1" applyFill="1" applyBorder="1" applyAlignment="1"/>
    <xf numFmtId="164" fontId="18" fillId="0" borderId="0" xfId="1" applyNumberFormat="1" applyFont="1" applyFill="1" applyBorder="1" applyAlignment="1"/>
    <xf numFmtId="164" fontId="12" fillId="0" borderId="0" xfId="1" applyNumberFormat="1" applyFont="1" applyFill="1" applyBorder="1"/>
    <xf numFmtId="164" fontId="12" fillId="0" borderId="0" xfId="1" applyNumberFormat="1" applyFont="1" applyFill="1" applyBorder="1"/>
    <xf numFmtId="164" fontId="49" fillId="0" borderId="3" xfId="1" applyNumberFormat="1" applyFont="1" applyFill="1" applyBorder="1" applyAlignment="1">
      <alignment horizontal="right"/>
    </xf>
    <xf numFmtId="164" fontId="50" fillId="0" borderId="3" xfId="1" applyNumberFormat="1" applyFont="1" applyFill="1" applyBorder="1" applyAlignment="1">
      <alignment horizontal="center"/>
    </xf>
    <xf numFmtId="43" fontId="53" fillId="0" borderId="23" xfId="1" applyFont="1" applyFill="1" applyBorder="1"/>
    <xf numFmtId="43" fontId="54" fillId="0" borderId="10" xfId="1" applyFont="1" applyFill="1" applyBorder="1"/>
    <xf numFmtId="43" fontId="30" fillId="0" borderId="23" xfId="1" applyFont="1" applyFill="1" applyBorder="1"/>
    <xf numFmtId="43" fontId="53" fillId="0" borderId="3" xfId="1" applyFont="1" applyFill="1" applyBorder="1"/>
    <xf numFmtId="164" fontId="53" fillId="0" borderId="3" xfId="1" applyNumberFormat="1" applyFont="1" applyFill="1" applyBorder="1" applyAlignment="1">
      <alignment horizontal="center"/>
    </xf>
    <xf numFmtId="43" fontId="53" fillId="0" borderId="10" xfId="1" applyFont="1" applyFill="1" applyBorder="1"/>
    <xf numFmtId="164" fontId="54" fillId="0" borderId="3" xfId="1" applyNumberFormat="1" applyFont="1" applyFill="1" applyBorder="1" applyAlignment="1">
      <alignment horizontal="right"/>
    </xf>
    <xf numFmtId="164" fontId="12" fillId="0" borderId="0" xfId="1" applyNumberFormat="1" applyFont="1" applyFill="1" applyBorder="1"/>
    <xf numFmtId="43" fontId="51" fillId="0" borderId="3" xfId="1" applyFont="1" applyFill="1" applyBorder="1"/>
    <xf numFmtId="164" fontId="27" fillId="0" borderId="0" xfId="1" applyNumberFormat="1" applyFont="1" applyFill="1" applyBorder="1" applyAlignment="1">
      <alignment horizontal="center"/>
    </xf>
    <xf numFmtId="0" fontId="16" fillId="3" borderId="1" xfId="1" applyNumberFormat="1" applyFont="1" applyFill="1" applyBorder="1" applyAlignment="1">
      <alignment vertical="center" wrapText="1"/>
    </xf>
    <xf numFmtId="0" fontId="16" fillId="3" borderId="1" xfId="1" applyNumberFormat="1" applyFont="1" applyFill="1" applyBorder="1" applyAlignment="1">
      <alignment horizontal="center" vertical="center" wrapText="1"/>
    </xf>
    <xf numFmtId="0" fontId="16" fillId="3" borderId="1" xfId="1" applyNumberFormat="1" applyFont="1" applyFill="1" applyBorder="1" applyAlignment="1">
      <alignment horizontal="center" vertical="center"/>
    </xf>
    <xf numFmtId="43" fontId="16" fillId="3" borderId="1" xfId="1" applyFont="1" applyFill="1" applyBorder="1" applyAlignment="1">
      <alignment horizontal="center" vertical="center" wrapText="1"/>
    </xf>
    <xf numFmtId="164" fontId="12" fillId="0" borderId="0" xfId="1" applyNumberFormat="1" applyFont="1" applyFill="1" applyBorder="1"/>
    <xf numFmtId="43" fontId="16" fillId="14" borderId="5" xfId="1" applyFont="1" applyFill="1" applyBorder="1" applyAlignment="1">
      <alignment horizontal="center" vertical="center" wrapText="1"/>
    </xf>
    <xf numFmtId="43" fontId="16" fillId="14" borderId="6" xfId="1" applyFont="1" applyFill="1" applyBorder="1" applyAlignment="1">
      <alignment horizontal="center" vertical="center" wrapText="1"/>
    </xf>
    <xf numFmtId="43" fontId="16" fillId="16" borderId="1" xfId="1" applyFont="1" applyFill="1" applyBorder="1" applyAlignment="1">
      <alignment horizontal="center" vertical="center" wrapText="1"/>
    </xf>
    <xf numFmtId="43" fontId="16" fillId="14" borderId="1" xfId="1" applyFont="1" applyFill="1" applyBorder="1" applyAlignment="1">
      <alignment horizontal="center" vertical="center" wrapText="1"/>
    </xf>
    <xf numFmtId="43" fontId="16" fillId="16" borderId="14" xfId="1" applyFont="1" applyFill="1" applyBorder="1" applyAlignment="1">
      <alignment horizontal="center" vertical="center" wrapText="1"/>
    </xf>
    <xf numFmtId="43" fontId="16" fillId="9" borderId="1" xfId="1" applyFont="1" applyFill="1" applyBorder="1" applyAlignment="1">
      <alignment horizontal="center" vertical="center" wrapText="1"/>
    </xf>
    <xf numFmtId="43" fontId="16" fillId="13" borderId="5" xfId="1" applyFont="1" applyFill="1" applyBorder="1" applyAlignment="1">
      <alignment horizontal="center" vertical="center" wrapText="1"/>
    </xf>
    <xf numFmtId="43" fontId="16" fillId="13" borderId="9" xfId="1" applyFont="1" applyFill="1" applyBorder="1" applyAlignment="1">
      <alignment horizontal="center" vertical="center" wrapText="1"/>
    </xf>
    <xf numFmtId="43" fontId="16" fillId="16" borderId="15" xfId="1" applyFont="1" applyFill="1" applyBorder="1" applyAlignment="1">
      <alignment horizontal="center" vertical="center" wrapText="1"/>
    </xf>
    <xf numFmtId="43" fontId="16" fillId="16" borderId="16" xfId="1" applyFont="1" applyFill="1" applyBorder="1" applyAlignment="1">
      <alignment horizontal="center" vertical="center" wrapText="1"/>
    </xf>
    <xf numFmtId="43" fontId="16" fillId="4" borderId="5" xfId="1" applyFont="1" applyFill="1" applyBorder="1" applyAlignment="1">
      <alignment horizontal="center" vertical="center" wrapText="1"/>
    </xf>
    <xf numFmtId="43" fontId="16" fillId="4" borderId="7" xfId="1" applyFont="1" applyFill="1" applyBorder="1" applyAlignment="1">
      <alignment horizontal="center" vertical="center" wrapText="1"/>
    </xf>
    <xf numFmtId="43" fontId="16" fillId="4" borderId="7" xfId="1" applyFont="1" applyFill="1" applyBorder="1" applyAlignment="1">
      <alignment horizontal="center" vertical="top" wrapText="1"/>
    </xf>
    <xf numFmtId="43" fontId="16" fillId="4" borderId="6" xfId="1" applyFont="1" applyFill="1" applyBorder="1" applyAlignment="1">
      <alignment horizontal="center" vertical="top" wrapText="1"/>
    </xf>
    <xf numFmtId="43" fontId="16" fillId="12" borderId="17" xfId="1" applyFont="1" applyFill="1" applyBorder="1" applyAlignment="1">
      <alignment horizontal="center" vertical="center" wrapText="1"/>
    </xf>
    <xf numFmtId="43" fontId="16" fillId="12" borderId="18" xfId="1" applyFont="1" applyFill="1" applyBorder="1" applyAlignment="1">
      <alignment horizontal="center" vertical="center" wrapText="1"/>
    </xf>
    <xf numFmtId="43" fontId="16" fillId="12" borderId="12" xfId="1" applyFont="1" applyFill="1" applyBorder="1" applyAlignment="1">
      <alignment horizontal="center" vertical="center" wrapText="1"/>
    </xf>
    <xf numFmtId="43" fontId="16" fillId="13" borderId="9" xfId="1" applyFont="1" applyFill="1" applyBorder="1" applyAlignment="1">
      <alignment horizontal="center" vertical="top" wrapText="1"/>
    </xf>
    <xf numFmtId="43" fontId="16" fillId="13" borderId="19" xfId="1" applyFont="1" applyFill="1" applyBorder="1" applyAlignment="1">
      <alignment horizontal="center" vertical="top" wrapText="1"/>
    </xf>
    <xf numFmtId="0" fontId="12" fillId="11" borderId="0" xfId="1" applyNumberFormat="1" applyFont="1" applyFill="1" applyBorder="1" applyAlignment="1">
      <alignment horizontal="center" vertical="center"/>
    </xf>
    <xf numFmtId="43" fontId="16" fillId="10" borderId="5" xfId="1" applyFont="1" applyFill="1" applyBorder="1" applyAlignment="1">
      <alignment horizontal="center" vertical="center" wrapText="1"/>
    </xf>
    <xf numFmtId="43" fontId="16" fillId="10" borderId="6" xfId="1" applyFont="1" applyFill="1" applyBorder="1" applyAlignment="1">
      <alignment horizontal="center" vertical="center" wrapText="1"/>
    </xf>
    <xf numFmtId="43" fontId="16" fillId="11" borderId="25" xfId="1" applyFont="1" applyFill="1" applyBorder="1" applyAlignment="1">
      <alignment horizontal="center" vertical="center" wrapText="1"/>
    </xf>
    <xf numFmtId="43" fontId="16" fillId="11" borderId="26" xfId="1" applyFont="1" applyFill="1" applyBorder="1" applyAlignment="1">
      <alignment horizontal="center" vertical="center" wrapText="1"/>
    </xf>
    <xf numFmtId="43" fontId="16" fillId="11" borderId="19" xfId="1" applyFont="1" applyFill="1" applyBorder="1" applyAlignment="1">
      <alignment horizontal="center" vertical="center"/>
    </xf>
    <xf numFmtId="43" fontId="16" fillId="11" borderId="27" xfId="1" applyFont="1" applyFill="1" applyBorder="1" applyAlignment="1">
      <alignment horizontal="center" vertical="center"/>
    </xf>
    <xf numFmtId="43" fontId="16" fillId="11" borderId="13" xfId="1" applyFont="1" applyFill="1" applyBorder="1" applyAlignment="1">
      <alignment horizontal="center" vertical="center"/>
    </xf>
    <xf numFmtId="43" fontId="16" fillId="10" borderId="24" xfId="1" applyFont="1" applyFill="1" applyBorder="1" applyAlignment="1">
      <alignment horizontal="center" vertical="center"/>
    </xf>
    <xf numFmtId="43" fontId="16" fillId="10" borderId="15" xfId="1" applyFont="1" applyFill="1" applyBorder="1" applyAlignment="1">
      <alignment horizontal="center" vertical="center"/>
    </xf>
    <xf numFmtId="43" fontId="16" fillId="10" borderId="16" xfId="1" applyFont="1" applyFill="1" applyBorder="1" applyAlignment="1">
      <alignment horizontal="center" vertical="center"/>
    </xf>
    <xf numFmtId="43" fontId="16" fillId="14" borderId="12" xfId="1" applyFont="1" applyFill="1" applyBorder="1" applyAlignment="1">
      <alignment horizontal="center" vertical="center" wrapText="1"/>
    </xf>
    <xf numFmtId="43" fontId="16" fillId="14" borderId="13" xfId="1" applyFont="1" applyFill="1" applyBorder="1" applyAlignment="1">
      <alignment horizontal="center" vertical="center" wrapText="1"/>
    </xf>
    <xf numFmtId="43" fontId="16" fillId="14" borderId="1" xfId="1" applyFont="1" applyFill="1" applyBorder="1" applyAlignment="1">
      <alignment horizontal="center" vertical="center"/>
    </xf>
    <xf numFmtId="43" fontId="16" fillId="16" borderId="22" xfId="1" applyFont="1" applyFill="1" applyBorder="1" applyAlignment="1">
      <alignment horizontal="center" vertical="center" wrapText="1"/>
    </xf>
    <xf numFmtId="43" fontId="16" fillId="16" borderId="5" xfId="1" applyFont="1" applyFill="1" applyBorder="1" applyAlignment="1">
      <alignment horizontal="center" vertical="center" wrapText="1"/>
    </xf>
    <xf numFmtId="43" fontId="16" fillId="16" borderId="6" xfId="1" applyFont="1" applyFill="1" applyBorder="1" applyAlignment="1">
      <alignment horizontal="center" vertical="center" wrapText="1"/>
    </xf>
    <xf numFmtId="43" fontId="16" fillId="14" borderId="14" xfId="1" applyFont="1" applyFill="1" applyBorder="1" applyAlignment="1">
      <alignment horizontal="center" vertical="center" wrapText="1"/>
    </xf>
    <xf numFmtId="43" fontId="16" fillId="14" borderId="15" xfId="1" applyFont="1" applyFill="1" applyBorder="1" applyAlignment="1">
      <alignment horizontal="center" vertical="center" wrapText="1"/>
    </xf>
    <xf numFmtId="43" fontId="16" fillId="14" borderId="16" xfId="1" applyFont="1" applyFill="1" applyBorder="1" applyAlignment="1">
      <alignment horizontal="center" vertical="center" wrapText="1"/>
    </xf>
    <xf numFmtId="43" fontId="35" fillId="0" borderId="33" xfId="1" applyFont="1" applyFill="1" applyBorder="1" applyAlignment="1">
      <alignment horizontal="center" vertical="center"/>
    </xf>
    <xf numFmtId="43" fontId="35" fillId="0" borderId="34" xfId="1" applyFont="1" applyFill="1" applyBorder="1" applyAlignment="1">
      <alignment horizontal="center" vertical="center"/>
    </xf>
    <xf numFmtId="43" fontId="35" fillId="0" borderId="35" xfId="1" applyFont="1" applyFill="1" applyBorder="1" applyAlignment="1">
      <alignment horizontal="center" vertical="center"/>
    </xf>
    <xf numFmtId="43" fontId="35" fillId="0" borderId="36" xfId="1" applyFont="1" applyFill="1" applyBorder="1" applyAlignment="1">
      <alignment horizontal="center" vertical="center"/>
    </xf>
    <xf numFmtId="43" fontId="35" fillId="0" borderId="37" xfId="1" applyFont="1" applyFill="1" applyBorder="1" applyAlignment="1">
      <alignment horizontal="center" vertical="center"/>
    </xf>
    <xf numFmtId="43" fontId="35" fillId="0" borderId="38" xfId="1" applyFont="1" applyFill="1" applyBorder="1" applyAlignment="1">
      <alignment horizontal="center" vertical="center"/>
    </xf>
    <xf numFmtId="164" fontId="17" fillId="0" borderId="0" xfId="1" applyNumberFormat="1" applyFont="1" applyFill="1" applyBorder="1" applyAlignment="1">
      <alignment horizontal="center"/>
    </xf>
    <xf numFmtId="0" fontId="12" fillId="0" borderId="0" xfId="1" applyNumberFormat="1" applyFont="1" applyFill="1" applyBorder="1" applyAlignment="1">
      <alignment horizontal="center" vertical="center"/>
    </xf>
    <xf numFmtId="0" fontId="4" fillId="7" borderId="5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 wrapText="1"/>
    </xf>
    <xf numFmtId="43" fontId="34" fillId="7" borderId="14" xfId="1" applyFont="1" applyFill="1" applyBorder="1" applyAlignment="1">
      <alignment horizontal="center" vertical="center"/>
    </xf>
    <xf numFmtId="43" fontId="16" fillId="21" borderId="17" xfId="1" applyFont="1" applyFill="1" applyBorder="1" applyAlignment="1">
      <alignment horizontal="center" vertical="center" wrapText="1"/>
    </xf>
    <xf numFmtId="43" fontId="16" fillId="21" borderId="12" xfId="1" applyFont="1" applyFill="1" applyBorder="1" applyAlignment="1">
      <alignment horizontal="center" vertical="center" wrapText="1"/>
    </xf>
    <xf numFmtId="43" fontId="16" fillId="21" borderId="19" xfId="1" applyFont="1" applyFill="1" applyBorder="1" applyAlignment="1">
      <alignment horizontal="center" vertical="center" wrapText="1"/>
    </xf>
    <xf numFmtId="43" fontId="16" fillId="21" borderId="13" xfId="1" applyFont="1" applyFill="1" applyBorder="1" applyAlignment="1">
      <alignment horizontal="center" vertical="center" wrapText="1"/>
    </xf>
    <xf numFmtId="43" fontId="19" fillId="17" borderId="0" xfId="1" applyFont="1" applyFill="1" applyBorder="1" applyAlignment="1">
      <alignment horizontal="center" vertical="center"/>
    </xf>
    <xf numFmtId="43" fontId="16" fillId="16" borderId="24" xfId="1" applyFont="1" applyFill="1" applyBorder="1" applyAlignment="1">
      <alignment horizontal="center" vertical="center"/>
    </xf>
    <xf numFmtId="43" fontId="16" fillId="16" borderId="15" xfId="1" applyFont="1" applyFill="1" applyBorder="1" applyAlignment="1">
      <alignment horizontal="center" vertical="center"/>
    </xf>
    <xf numFmtId="43" fontId="16" fillId="16" borderId="16" xfId="1" applyFont="1" applyFill="1" applyBorder="1" applyAlignment="1">
      <alignment horizontal="center" vertical="center"/>
    </xf>
    <xf numFmtId="43" fontId="16" fillId="5" borderId="17" xfId="1" applyFont="1" applyFill="1" applyBorder="1" applyAlignment="1">
      <alignment horizontal="center" vertical="center" wrapText="1"/>
    </xf>
    <xf numFmtId="43" fontId="16" fillId="5" borderId="18" xfId="1" applyFont="1" applyFill="1" applyBorder="1" applyAlignment="1">
      <alignment horizontal="center" vertical="center" wrapText="1"/>
    </xf>
    <xf numFmtId="43" fontId="16" fillId="5" borderId="12" xfId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0" fillId="0" borderId="0" xfId="0" applyFont="1"/>
    <xf numFmtId="43" fontId="28" fillId="9" borderId="5" xfId="1" applyFont="1" applyFill="1" applyBorder="1" applyAlignment="1">
      <alignment horizontal="center" vertical="center" wrapText="1"/>
    </xf>
    <xf numFmtId="43" fontId="28" fillId="9" borderId="7" xfId="1" applyFont="1" applyFill="1" applyBorder="1" applyAlignment="1">
      <alignment horizontal="center" vertical="center" wrapText="1"/>
    </xf>
    <xf numFmtId="43" fontId="28" fillId="9" borderId="6" xfId="1" applyFont="1" applyFill="1" applyBorder="1" applyAlignment="1">
      <alignment horizontal="center" vertical="center" wrapText="1"/>
    </xf>
    <xf numFmtId="43" fontId="28" fillId="5" borderId="17" xfId="1" applyFont="1" applyFill="1" applyBorder="1" applyAlignment="1">
      <alignment horizontal="center" vertical="center" wrapText="1"/>
    </xf>
    <xf numFmtId="43" fontId="28" fillId="5" borderId="12" xfId="1" applyFont="1" applyFill="1" applyBorder="1" applyAlignment="1">
      <alignment horizontal="center" vertical="center" wrapText="1"/>
    </xf>
    <xf numFmtId="43" fontId="28" fillId="5" borderId="19" xfId="1" applyFont="1" applyFill="1" applyBorder="1" applyAlignment="1">
      <alignment horizontal="center" vertical="center" wrapText="1"/>
    </xf>
    <xf numFmtId="43" fontId="28" fillId="5" borderId="13" xfId="1" applyFont="1" applyFill="1" applyBorder="1" applyAlignment="1">
      <alignment horizontal="center" vertical="center" wrapText="1"/>
    </xf>
    <xf numFmtId="43" fontId="28" fillId="16" borderId="28" xfId="1" applyFont="1" applyFill="1" applyBorder="1" applyAlignment="1">
      <alignment horizontal="center" vertical="center" wrapText="1"/>
    </xf>
    <xf numFmtId="43" fontId="28" fillId="16" borderId="29" xfId="1" applyFont="1" applyFill="1" applyBorder="1" applyAlignment="1">
      <alignment horizontal="center" vertical="center" wrapText="1"/>
    </xf>
    <xf numFmtId="43" fontId="28" fillId="22" borderId="25" xfId="1" applyFont="1" applyFill="1" applyBorder="1" applyAlignment="1">
      <alignment horizontal="center" vertical="center" wrapText="1"/>
    </xf>
    <xf numFmtId="43" fontId="28" fillId="22" borderId="26" xfId="1" applyFont="1" applyFill="1" applyBorder="1" applyAlignment="1">
      <alignment horizontal="center" vertical="center" wrapText="1"/>
    </xf>
    <xf numFmtId="0" fontId="28" fillId="3" borderId="5" xfId="1" applyNumberFormat="1" applyFont="1" applyFill="1" applyBorder="1" applyAlignment="1">
      <alignment horizontal="center" vertical="center" wrapText="1"/>
    </xf>
    <xf numFmtId="0" fontId="28" fillId="3" borderId="7" xfId="1" applyNumberFormat="1" applyFont="1" applyFill="1" applyBorder="1" applyAlignment="1">
      <alignment horizontal="center" vertical="center" wrapText="1"/>
    </xf>
    <xf numFmtId="0" fontId="28" fillId="3" borderId="6" xfId="1" applyNumberFormat="1" applyFont="1" applyFill="1" applyBorder="1" applyAlignment="1">
      <alignment horizontal="center" vertical="center" wrapText="1"/>
    </xf>
    <xf numFmtId="0" fontId="28" fillId="3" borderId="5" xfId="1" applyNumberFormat="1" applyFont="1" applyFill="1" applyBorder="1" applyAlignment="1">
      <alignment horizontal="center" vertical="center"/>
    </xf>
    <xf numFmtId="0" fontId="28" fillId="3" borderId="7" xfId="1" applyNumberFormat="1" applyFont="1" applyFill="1" applyBorder="1" applyAlignment="1">
      <alignment horizontal="center" vertical="center"/>
    </xf>
    <xf numFmtId="0" fontId="28" fillId="3" borderId="6" xfId="1" applyNumberFormat="1" applyFont="1" applyFill="1" applyBorder="1" applyAlignment="1">
      <alignment horizontal="center" vertical="center"/>
    </xf>
    <xf numFmtId="43" fontId="28" fillId="3" borderId="5" xfId="1" applyFont="1" applyFill="1" applyBorder="1" applyAlignment="1">
      <alignment horizontal="center" vertical="center" wrapText="1"/>
    </xf>
    <xf numFmtId="43" fontId="28" fillId="3" borderId="7" xfId="1" applyFont="1" applyFill="1" applyBorder="1" applyAlignment="1">
      <alignment horizontal="center" vertical="center" wrapText="1"/>
    </xf>
    <xf numFmtId="43" fontId="28" fillId="3" borderId="6" xfId="1" applyFont="1" applyFill="1" applyBorder="1" applyAlignment="1">
      <alignment horizontal="center" vertical="center" wrapText="1"/>
    </xf>
  </cellXfs>
  <cellStyles count="17">
    <cellStyle name="Comma" xfId="1" builtinId="3"/>
    <cellStyle name="Comma [0]" xfId="11" builtinId="6"/>
    <cellStyle name="Comma [0] 2" xfId="3"/>
    <cellStyle name="Comma [0] 3" xfId="6"/>
    <cellStyle name="Comma [0] 3 2" xfId="10"/>
    <cellStyle name="Comma [0] 5 2" xfId="14"/>
    <cellStyle name="Comma 2" xfId="7"/>
    <cellStyle name="Comma 2 2" xfId="8"/>
    <cellStyle name="Comma 3" xfId="5"/>
    <cellStyle name="Comma 4" xfId="16"/>
    <cellStyle name="Normal" xfId="0" builtinId="0"/>
    <cellStyle name="Normal 2" xfId="2"/>
    <cellStyle name="Normal 2 2" xfId="9"/>
    <cellStyle name="Normal 3" xfId="4"/>
    <cellStyle name="Normal 4" xfId="15"/>
    <cellStyle name="Normal 5" xfId="13"/>
    <cellStyle name="Normal 7" xfId="12"/>
  </cellStyles>
  <dxfs count="0"/>
  <tableStyles count="0" defaultTableStyle="TableStyleMedium9" defaultPivotStyle="PivotStyleLight16"/>
  <colors>
    <mruColors>
      <color rgb="FFCCFFCC"/>
      <color rgb="FF00FF99"/>
      <color rgb="FF66FF99"/>
      <color rgb="FFFFE1ED"/>
      <color rgb="FFFF5353"/>
      <color rgb="FFFC9280"/>
      <color rgb="FFFF97C1"/>
      <color rgb="FFFF7979"/>
      <color rgb="FFFFCCFF"/>
      <color rgb="FFFFE5F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rgb="FF00B050"/>
  </sheetPr>
  <dimension ref="A1:IV8195"/>
  <sheetViews>
    <sheetView tabSelected="1" topLeftCell="A6" zoomScale="85" zoomScaleNormal="85" workbookViewId="0">
      <pane xSplit="6" ySplit="5" topLeftCell="AL44" activePane="bottomRight" state="frozen"/>
      <selection activeCell="A6" sqref="A6"/>
      <selection pane="topRight" activeCell="G6" sqref="G6"/>
      <selection pane="bottomLeft" activeCell="A11" sqref="A11"/>
      <selection pane="bottomRight" activeCell="AO60" sqref="AO60"/>
    </sheetView>
  </sheetViews>
  <sheetFormatPr defaultColWidth="8.85546875" defaultRowHeight="12.75"/>
  <cols>
    <col min="1" max="1" width="3.85546875" style="18" customWidth="1"/>
    <col min="2" max="2" width="3.7109375" style="6" customWidth="1"/>
    <col min="3" max="3" width="6.7109375" style="6" customWidth="1"/>
    <col min="4" max="4" width="54" style="80" customWidth="1"/>
    <col min="5" max="6" width="21.85546875" style="29" customWidth="1"/>
    <col min="7" max="7" width="19.7109375" style="29" customWidth="1"/>
    <col min="8" max="8" width="19.85546875" style="29" bestFit="1" customWidth="1"/>
    <col min="9" max="9" width="17.42578125" style="29" customWidth="1"/>
    <col min="10" max="12" width="18.5703125" style="29" customWidth="1"/>
    <col min="13" max="13" width="20.5703125" style="29" customWidth="1"/>
    <col min="14" max="14" width="18.7109375" style="29" customWidth="1"/>
    <col min="15" max="15" width="16.42578125" style="29" customWidth="1"/>
    <col min="16" max="16" width="19.85546875" style="29" customWidth="1"/>
    <col min="17" max="17" width="17.42578125" style="29" customWidth="1"/>
    <col min="18" max="18" width="17.5703125" style="29" customWidth="1"/>
    <col min="19" max="19" width="16.42578125" style="29" customWidth="1"/>
    <col min="20" max="20" width="19.42578125" style="29" customWidth="1"/>
    <col min="21" max="22" width="16.42578125" style="29" customWidth="1"/>
    <col min="23" max="23" width="18.28515625" style="29" customWidth="1"/>
    <col min="24" max="24" width="17.5703125" style="29" customWidth="1"/>
    <col min="25" max="25" width="22" style="29" customWidth="1"/>
    <col min="26" max="27" width="17.5703125" style="29" customWidth="1"/>
    <col min="28" max="29" width="18.7109375" style="29" customWidth="1"/>
    <col min="30" max="31" width="17.5703125" style="29" customWidth="1"/>
    <col min="32" max="32" width="19.42578125" style="29" customWidth="1"/>
    <col min="33" max="37" width="17.5703125" style="29" customWidth="1"/>
    <col min="38" max="38" width="21.28515625" style="29" customWidth="1"/>
    <col min="39" max="39" width="20" style="29" customWidth="1"/>
    <col min="40" max="40" width="18.140625" style="29" customWidth="1"/>
    <col min="41" max="41" width="19.140625" style="29" customWidth="1"/>
    <col min="42" max="42" width="22.5703125" style="29" customWidth="1"/>
    <col min="43" max="44" width="8.140625" style="29" customWidth="1"/>
    <col min="45" max="45" width="22.140625" style="29" customWidth="1"/>
    <col min="46" max="46" width="14.7109375" style="29" customWidth="1"/>
    <col min="47" max="47" width="21" style="29" customWidth="1"/>
    <col min="48" max="49" width="20.140625" style="6" customWidth="1"/>
    <col min="50" max="51" width="8.85546875" style="6"/>
    <col min="52" max="52" width="19.140625" style="6" customWidth="1"/>
    <col min="53" max="145" width="8.85546875" style="6"/>
    <col min="146" max="146" width="16.42578125" style="6" bestFit="1" customWidth="1"/>
    <col min="147" max="16384" width="8.85546875" style="6"/>
  </cols>
  <sheetData>
    <row r="1" spans="1:50" s="16" customFormat="1" ht="18.75">
      <c r="A1" s="593" t="s">
        <v>123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3"/>
      <c r="W1" s="593"/>
      <c r="X1" s="593"/>
      <c r="Y1" s="593"/>
      <c r="Z1" s="593"/>
      <c r="AA1" s="593"/>
      <c r="AB1" s="593"/>
      <c r="AC1" s="593"/>
      <c r="AD1" s="593"/>
      <c r="AE1" s="593"/>
      <c r="AF1" s="593"/>
      <c r="AG1" s="593"/>
      <c r="AH1" s="593"/>
      <c r="AI1" s="593"/>
      <c r="AJ1" s="593"/>
      <c r="AK1" s="593"/>
      <c r="AL1" s="593"/>
      <c r="AM1" s="593"/>
      <c r="AN1" s="593"/>
      <c r="AO1" s="593"/>
      <c r="AP1" s="593"/>
      <c r="AQ1" s="593"/>
      <c r="AR1" s="74"/>
      <c r="AS1" s="58"/>
      <c r="AT1" s="58"/>
      <c r="AU1" s="58"/>
      <c r="AV1" s="58"/>
    </row>
    <row r="2" spans="1:50" s="17" customFormat="1" ht="18.75">
      <c r="A2" s="593" t="s">
        <v>124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  <c r="T2" s="593"/>
      <c r="U2" s="593"/>
      <c r="V2" s="593"/>
      <c r="W2" s="593"/>
      <c r="X2" s="593"/>
      <c r="Y2" s="593"/>
      <c r="Z2" s="593"/>
      <c r="AA2" s="593"/>
      <c r="AB2" s="593"/>
      <c r="AC2" s="593"/>
      <c r="AD2" s="593"/>
      <c r="AE2" s="593"/>
      <c r="AF2" s="593"/>
      <c r="AG2" s="593"/>
      <c r="AH2" s="593"/>
      <c r="AI2" s="593"/>
      <c r="AJ2" s="593"/>
      <c r="AK2" s="593"/>
      <c r="AL2" s="593"/>
      <c r="AM2" s="593"/>
      <c r="AN2" s="593"/>
      <c r="AO2" s="593"/>
      <c r="AP2" s="593"/>
      <c r="AQ2" s="593"/>
      <c r="AR2" s="74"/>
      <c r="AS2" s="59"/>
      <c r="AT2" s="59"/>
      <c r="AU2" s="59"/>
      <c r="AV2" s="59"/>
    </row>
    <row r="3" spans="1:50" s="16" customFormat="1" ht="18.75">
      <c r="A3" s="593" t="s">
        <v>125</v>
      </c>
      <c r="B3" s="593"/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  <c r="V3" s="593"/>
      <c r="W3" s="593"/>
      <c r="X3" s="593"/>
      <c r="Y3" s="593"/>
      <c r="Z3" s="593"/>
      <c r="AA3" s="593"/>
      <c r="AB3" s="593"/>
      <c r="AC3" s="593"/>
      <c r="AD3" s="593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74"/>
      <c r="AS3" s="58"/>
      <c r="AT3" s="58"/>
      <c r="AU3" s="58"/>
      <c r="AV3" s="58"/>
    </row>
    <row r="4" spans="1:50">
      <c r="B4" s="7"/>
      <c r="C4" s="7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</row>
    <row r="5" spans="1:50">
      <c r="A5" s="598"/>
      <c r="B5" s="598"/>
      <c r="C5" s="598"/>
      <c r="D5" s="598"/>
      <c r="AP5" s="28"/>
      <c r="AQ5" s="28"/>
      <c r="AR5" s="28"/>
    </row>
    <row r="6" spans="1:50" s="19" customFormat="1" ht="16.5" customHeight="1">
      <c r="A6" s="594">
        <v>12</v>
      </c>
      <c r="B6" s="595" t="s">
        <v>12</v>
      </c>
      <c r="C6" s="596" t="s">
        <v>2</v>
      </c>
      <c r="D6" s="597" t="s">
        <v>13</v>
      </c>
      <c r="E6" s="53" t="s">
        <v>26</v>
      </c>
      <c r="F6" s="609" t="s">
        <v>37</v>
      </c>
      <c r="G6" s="605" t="s">
        <v>126</v>
      </c>
      <c r="H6" s="613" t="s">
        <v>29</v>
      </c>
      <c r="I6" s="614"/>
      <c r="J6" s="614"/>
      <c r="K6" s="614"/>
      <c r="L6" s="614"/>
      <c r="M6" s="614"/>
      <c r="N6" s="614"/>
      <c r="O6" s="614"/>
      <c r="P6" s="614"/>
      <c r="Q6" s="614"/>
      <c r="R6" s="614"/>
      <c r="S6" s="614"/>
      <c r="T6" s="614"/>
      <c r="U6" s="614"/>
      <c r="V6" s="614"/>
      <c r="W6" s="614"/>
      <c r="X6" s="614"/>
      <c r="Y6" s="614"/>
      <c r="Z6" s="614"/>
      <c r="AA6" s="614"/>
      <c r="AB6" s="614"/>
      <c r="AC6" s="614"/>
      <c r="AD6" s="614"/>
      <c r="AE6" s="614"/>
      <c r="AF6" s="614"/>
      <c r="AG6" s="614"/>
      <c r="AH6" s="614"/>
      <c r="AI6" s="614"/>
      <c r="AJ6" s="614"/>
      <c r="AK6" s="614"/>
      <c r="AL6" s="614"/>
      <c r="AM6" s="614"/>
      <c r="AN6" s="615"/>
      <c r="AO6" s="68"/>
      <c r="AP6" s="46" t="s">
        <v>26</v>
      </c>
      <c r="AQ6" s="604" t="s">
        <v>3</v>
      </c>
      <c r="AR6" s="75"/>
      <c r="AS6" s="57"/>
      <c r="AT6" s="57"/>
      <c r="AU6" s="57"/>
    </row>
    <row r="7" spans="1:50" s="19" customFormat="1" ht="16.5" customHeight="1">
      <c r="A7" s="594"/>
      <c r="B7" s="595"/>
      <c r="C7" s="596"/>
      <c r="D7" s="597"/>
      <c r="E7" s="54" t="s">
        <v>142</v>
      </c>
      <c r="F7" s="610"/>
      <c r="G7" s="606"/>
      <c r="H7" s="626" t="s">
        <v>30</v>
      </c>
      <c r="I7" s="627"/>
      <c r="J7" s="627"/>
      <c r="K7" s="627"/>
      <c r="L7" s="627"/>
      <c r="M7" s="627"/>
      <c r="N7" s="627"/>
      <c r="O7" s="627"/>
      <c r="P7" s="627"/>
      <c r="Q7" s="627"/>
      <c r="R7" s="627"/>
      <c r="S7" s="627"/>
      <c r="T7" s="627"/>
      <c r="U7" s="627"/>
      <c r="V7" s="627"/>
      <c r="W7" s="627"/>
      <c r="X7" s="627"/>
      <c r="Y7" s="628"/>
      <c r="Z7" s="623" t="s">
        <v>31</v>
      </c>
      <c r="AA7" s="624"/>
      <c r="AB7" s="624"/>
      <c r="AC7" s="624"/>
      <c r="AD7" s="624"/>
      <c r="AE7" s="624"/>
      <c r="AF7" s="624"/>
      <c r="AG7" s="624"/>
      <c r="AH7" s="624"/>
      <c r="AI7" s="624"/>
      <c r="AJ7" s="624"/>
      <c r="AK7" s="624"/>
      <c r="AL7" s="624"/>
      <c r="AM7" s="624"/>
      <c r="AN7" s="624"/>
      <c r="AO7" s="625"/>
      <c r="AP7" s="47" t="s">
        <v>167</v>
      </c>
      <c r="AQ7" s="604"/>
      <c r="AR7" s="75"/>
      <c r="AS7" s="57"/>
      <c r="AT7" s="57"/>
      <c r="AU7" s="57"/>
    </row>
    <row r="8" spans="1:50" s="19" customFormat="1" ht="16.5" customHeight="1">
      <c r="A8" s="594"/>
      <c r="B8" s="595"/>
      <c r="C8" s="596"/>
      <c r="D8" s="597"/>
      <c r="E8" s="54" t="s">
        <v>23</v>
      </c>
      <c r="F8" s="611" t="s">
        <v>166</v>
      </c>
      <c r="G8" s="616" t="s">
        <v>24</v>
      </c>
      <c r="H8" s="632" t="s">
        <v>24</v>
      </c>
      <c r="I8" s="601" t="s">
        <v>20</v>
      </c>
      <c r="J8" s="601" t="s">
        <v>127</v>
      </c>
      <c r="K8" s="601" t="s">
        <v>25</v>
      </c>
      <c r="L8" s="601" t="s">
        <v>38</v>
      </c>
      <c r="M8" s="601" t="s">
        <v>27</v>
      </c>
      <c r="N8" s="601" t="s">
        <v>143</v>
      </c>
      <c r="O8" s="603" t="s">
        <v>128</v>
      </c>
      <c r="P8" s="607"/>
      <c r="Q8" s="607"/>
      <c r="R8" s="607"/>
      <c r="S8" s="607"/>
      <c r="T8" s="607"/>
      <c r="U8" s="607"/>
      <c r="V8" s="608"/>
      <c r="W8" s="633" t="s">
        <v>134</v>
      </c>
      <c r="X8" s="603" t="s">
        <v>28</v>
      </c>
      <c r="Y8" s="619" t="s">
        <v>131</v>
      </c>
      <c r="Z8" s="629" t="s">
        <v>28</v>
      </c>
      <c r="AA8" s="599" t="s">
        <v>135</v>
      </c>
      <c r="AB8" s="602" t="s">
        <v>22</v>
      </c>
      <c r="AC8" s="602" t="s">
        <v>144</v>
      </c>
      <c r="AD8" s="635" t="s">
        <v>132</v>
      </c>
      <c r="AE8" s="636"/>
      <c r="AF8" s="636"/>
      <c r="AG8" s="636"/>
      <c r="AH8" s="636"/>
      <c r="AI8" s="636"/>
      <c r="AJ8" s="636"/>
      <c r="AK8" s="637"/>
      <c r="AL8" s="599" t="s">
        <v>133</v>
      </c>
      <c r="AM8" s="631" t="s">
        <v>36</v>
      </c>
      <c r="AN8" s="631"/>
      <c r="AO8" s="621" t="s">
        <v>1</v>
      </c>
      <c r="AP8" s="47" t="s">
        <v>23</v>
      </c>
      <c r="AQ8" s="604"/>
      <c r="AR8" s="75"/>
      <c r="AS8" s="57"/>
      <c r="AT8" s="57"/>
      <c r="AU8" s="57"/>
    </row>
    <row r="9" spans="1:50" s="19" customFormat="1" ht="25.5">
      <c r="A9" s="594"/>
      <c r="B9" s="595"/>
      <c r="C9" s="596"/>
      <c r="D9" s="597"/>
      <c r="E9" s="55" t="s">
        <v>0</v>
      </c>
      <c r="F9" s="612"/>
      <c r="G9" s="617"/>
      <c r="H9" s="632"/>
      <c r="I9" s="601"/>
      <c r="J9" s="601"/>
      <c r="K9" s="601"/>
      <c r="L9" s="601"/>
      <c r="M9" s="601"/>
      <c r="N9" s="601"/>
      <c r="O9" s="239" t="s">
        <v>129</v>
      </c>
      <c r="P9" s="239" t="s">
        <v>106</v>
      </c>
      <c r="Q9" s="239" t="s">
        <v>107</v>
      </c>
      <c r="R9" s="239" t="s">
        <v>108</v>
      </c>
      <c r="S9" s="239" t="s">
        <v>109</v>
      </c>
      <c r="T9" s="239" t="s">
        <v>110</v>
      </c>
      <c r="U9" s="239" t="s">
        <v>111</v>
      </c>
      <c r="V9" s="239" t="s">
        <v>130</v>
      </c>
      <c r="W9" s="634"/>
      <c r="X9" s="603"/>
      <c r="Y9" s="620"/>
      <c r="Z9" s="630"/>
      <c r="AA9" s="600"/>
      <c r="AB9" s="602"/>
      <c r="AC9" s="602"/>
      <c r="AD9" s="56" t="s">
        <v>129</v>
      </c>
      <c r="AE9" s="56" t="s">
        <v>106</v>
      </c>
      <c r="AF9" s="56" t="s">
        <v>107</v>
      </c>
      <c r="AG9" s="56" t="s">
        <v>108</v>
      </c>
      <c r="AH9" s="56" t="s">
        <v>109</v>
      </c>
      <c r="AI9" s="56" t="s">
        <v>110</v>
      </c>
      <c r="AJ9" s="56" t="s">
        <v>111</v>
      </c>
      <c r="AK9" s="56" t="s">
        <v>130</v>
      </c>
      <c r="AL9" s="600"/>
      <c r="AM9" s="56" t="s">
        <v>136</v>
      </c>
      <c r="AN9" s="56" t="s">
        <v>33</v>
      </c>
      <c r="AO9" s="622"/>
      <c r="AP9" s="48" t="s">
        <v>0</v>
      </c>
      <c r="AQ9" s="604"/>
      <c r="AR9" s="75"/>
      <c r="AS9" s="57"/>
      <c r="AT9" s="89" t="s">
        <v>49</v>
      </c>
      <c r="AU9" s="89" t="s">
        <v>50</v>
      </c>
      <c r="AV9" s="90" t="s">
        <v>51</v>
      </c>
      <c r="AW9" s="90"/>
    </row>
    <row r="10" spans="1:50" s="51" customFormat="1">
      <c r="A10" s="49">
        <v>1</v>
      </c>
      <c r="B10" s="50">
        <v>2</v>
      </c>
      <c r="C10" s="50">
        <v>3</v>
      </c>
      <c r="D10" s="50">
        <v>4</v>
      </c>
      <c r="E10" s="50">
        <v>5</v>
      </c>
      <c r="F10" s="50">
        <v>6</v>
      </c>
      <c r="G10" s="62">
        <v>7</v>
      </c>
      <c r="H10" s="66">
        <v>8</v>
      </c>
      <c r="I10" s="50">
        <v>9</v>
      </c>
      <c r="J10" s="50">
        <v>10</v>
      </c>
      <c r="K10" s="50">
        <v>11</v>
      </c>
      <c r="L10" s="50">
        <v>12</v>
      </c>
      <c r="M10" s="50">
        <v>13</v>
      </c>
      <c r="N10" s="50">
        <v>14</v>
      </c>
      <c r="O10" s="50">
        <v>15</v>
      </c>
      <c r="P10" s="50">
        <v>16</v>
      </c>
      <c r="Q10" s="50">
        <v>17</v>
      </c>
      <c r="R10" s="50">
        <v>18</v>
      </c>
      <c r="S10" s="50">
        <v>19</v>
      </c>
      <c r="T10" s="50">
        <v>20</v>
      </c>
      <c r="U10" s="50">
        <v>21</v>
      </c>
      <c r="V10" s="50">
        <v>22</v>
      </c>
      <c r="W10" s="50">
        <v>23</v>
      </c>
      <c r="X10" s="50">
        <v>24</v>
      </c>
      <c r="Y10" s="50">
        <v>25</v>
      </c>
      <c r="Z10" s="50">
        <v>26</v>
      </c>
      <c r="AA10" s="50">
        <v>27</v>
      </c>
      <c r="AB10" s="50">
        <v>28</v>
      </c>
      <c r="AC10" s="50">
        <v>29</v>
      </c>
      <c r="AD10" s="50">
        <v>30</v>
      </c>
      <c r="AE10" s="50">
        <v>31</v>
      </c>
      <c r="AF10" s="50">
        <v>32</v>
      </c>
      <c r="AG10" s="50">
        <v>33</v>
      </c>
      <c r="AH10" s="50">
        <v>34</v>
      </c>
      <c r="AI10" s="50">
        <v>35</v>
      </c>
      <c r="AJ10" s="50">
        <v>36</v>
      </c>
      <c r="AK10" s="50">
        <v>37</v>
      </c>
      <c r="AL10" s="50">
        <v>38</v>
      </c>
      <c r="AM10" s="50">
        <v>39</v>
      </c>
      <c r="AN10" s="50">
        <v>40</v>
      </c>
      <c r="AO10" s="50">
        <v>41</v>
      </c>
      <c r="AP10" s="50">
        <v>42</v>
      </c>
      <c r="AQ10" s="50">
        <v>43</v>
      </c>
      <c r="AS10" s="37"/>
      <c r="AT10" s="91" t="s">
        <v>52</v>
      </c>
      <c r="AV10" s="618" t="s">
        <v>53</v>
      </c>
      <c r="AW10" s="618"/>
    </row>
    <row r="11" spans="1:50" s="15" customFormat="1" ht="18.75" customHeight="1">
      <c r="A11" s="526">
        <v>1</v>
      </c>
      <c r="B11" s="22" t="s">
        <v>150</v>
      </c>
      <c r="C11" s="20"/>
      <c r="D11" s="30"/>
      <c r="E11" s="403">
        <f t="shared" ref="E11:X11" si="0">E12+E23+E30+E38+E47+E56+E60+E65</f>
        <v>710857511115.14001</v>
      </c>
      <c r="F11" s="30">
        <f t="shared" si="0"/>
        <v>29552585886</v>
      </c>
      <c r="G11" s="30">
        <f t="shared" si="0"/>
        <v>30672539391</v>
      </c>
      <c r="H11" s="30">
        <f t="shared" si="0"/>
        <v>30672539391</v>
      </c>
      <c r="I11" s="30">
        <f t="shared" si="0"/>
        <v>5000</v>
      </c>
      <c r="J11" s="30">
        <f t="shared" si="0"/>
        <v>16090528937</v>
      </c>
      <c r="K11" s="30">
        <f t="shared" si="0"/>
        <v>790546550</v>
      </c>
      <c r="L11" s="30">
        <f t="shared" si="0"/>
        <v>10192796903</v>
      </c>
      <c r="M11" s="30">
        <f t="shared" si="0"/>
        <v>8016803483.5</v>
      </c>
      <c r="N11" s="30">
        <f t="shared" si="0"/>
        <v>521174635</v>
      </c>
      <c r="O11" s="30">
        <f t="shared" si="0"/>
        <v>0</v>
      </c>
      <c r="P11" s="30">
        <f t="shared" si="0"/>
        <v>1150179694</v>
      </c>
      <c r="Q11" s="30">
        <f t="shared" si="0"/>
        <v>889388946</v>
      </c>
      <c r="R11" s="30">
        <f t="shared" si="0"/>
        <v>900000</v>
      </c>
      <c r="S11" s="30">
        <f t="shared" si="0"/>
        <v>3491000</v>
      </c>
      <c r="T11" s="30">
        <f t="shared" si="0"/>
        <v>50219000</v>
      </c>
      <c r="U11" s="30">
        <f t="shared" si="0"/>
        <v>24938416</v>
      </c>
      <c r="V11" s="30">
        <f t="shared" si="0"/>
        <v>0</v>
      </c>
      <c r="W11" s="30">
        <f t="shared" si="0"/>
        <v>2119117056</v>
      </c>
      <c r="X11" s="30">
        <f t="shared" si="0"/>
        <v>0.47</v>
      </c>
      <c r="Y11" s="30">
        <f>H11+I11+J11+K11+L11+M11+N11+W11+X11</f>
        <v>68403511955.970001</v>
      </c>
      <c r="Z11" s="30">
        <f t="shared" ref="Z11:AN11" si="1">Z12+Z23+Z30+Z38+Z47+Z56+Z60+Z65</f>
        <v>0</v>
      </c>
      <c r="AA11" s="30">
        <f t="shared" si="1"/>
        <v>26743740</v>
      </c>
      <c r="AB11" s="30">
        <f t="shared" si="1"/>
        <v>11622736742</v>
      </c>
      <c r="AC11" s="30">
        <f t="shared" si="1"/>
        <v>0</v>
      </c>
      <c r="AD11" s="30">
        <f t="shared" si="1"/>
        <v>0</v>
      </c>
      <c r="AE11" s="30">
        <f t="shared" si="1"/>
        <v>332037099</v>
      </c>
      <c r="AF11" s="30">
        <f t="shared" si="1"/>
        <v>125373500</v>
      </c>
      <c r="AG11" s="30">
        <f t="shared" si="1"/>
        <v>562944946</v>
      </c>
      <c r="AH11" s="30">
        <f t="shared" si="1"/>
        <v>22617650</v>
      </c>
      <c r="AI11" s="30">
        <f t="shared" si="1"/>
        <v>0</v>
      </c>
      <c r="AJ11" s="30">
        <f t="shared" si="1"/>
        <v>203299573</v>
      </c>
      <c r="AK11" s="30">
        <f t="shared" si="1"/>
        <v>872424288</v>
      </c>
      <c r="AL11" s="30">
        <f t="shared" si="1"/>
        <v>2118697056</v>
      </c>
      <c r="AM11" s="30">
        <f t="shared" si="1"/>
        <v>631747466.00000763</v>
      </c>
      <c r="AN11" s="30">
        <f t="shared" si="1"/>
        <v>1900120683</v>
      </c>
      <c r="AO11" s="30">
        <f>Z11+AA11+AB11+AC11+AL11+AM11+AN11</f>
        <v>16300045687.000008</v>
      </c>
      <c r="AP11" s="30">
        <f>AP12+AP23+AP30+AP38+AP47+AP56+AP60+AP65</f>
        <v>762960977384.10999</v>
      </c>
      <c r="AQ11" s="30"/>
      <c r="AR11" s="57"/>
      <c r="AS11" s="57"/>
      <c r="AT11" s="57"/>
      <c r="AU11" s="57"/>
    </row>
    <row r="12" spans="1:50">
      <c r="A12" s="12"/>
      <c r="B12" s="9">
        <v>1</v>
      </c>
      <c r="C12" s="9" t="s">
        <v>14</v>
      </c>
      <c r="D12" s="81" t="s">
        <v>6</v>
      </c>
      <c r="E12" s="405">
        <v>43443779216</v>
      </c>
      <c r="F12" s="31">
        <f t="shared" ref="F12:X12" si="2">SUM(F13:F22)</f>
        <v>0</v>
      </c>
      <c r="G12" s="31">
        <f t="shared" si="2"/>
        <v>0</v>
      </c>
      <c r="H12" s="31">
        <f t="shared" si="2"/>
        <v>0</v>
      </c>
      <c r="I12" s="31">
        <f t="shared" si="2"/>
        <v>0</v>
      </c>
      <c r="J12" s="31">
        <f t="shared" si="2"/>
        <v>0</v>
      </c>
      <c r="K12" s="31">
        <f t="shared" si="2"/>
        <v>0</v>
      </c>
      <c r="L12" s="31">
        <f t="shared" si="2"/>
        <v>0</v>
      </c>
      <c r="M12" s="31">
        <f t="shared" si="2"/>
        <v>457980000</v>
      </c>
      <c r="N12" s="31">
        <f t="shared" si="2"/>
        <v>0</v>
      </c>
      <c r="O12" s="31">
        <f t="shared" si="2"/>
        <v>0</v>
      </c>
      <c r="P12" s="31">
        <f t="shared" si="2"/>
        <v>0</v>
      </c>
      <c r="Q12" s="31">
        <f t="shared" si="2"/>
        <v>0</v>
      </c>
      <c r="R12" s="31">
        <f t="shared" si="2"/>
        <v>0</v>
      </c>
      <c r="S12" s="31">
        <f t="shared" si="2"/>
        <v>0</v>
      </c>
      <c r="T12" s="31">
        <f t="shared" si="2"/>
        <v>0</v>
      </c>
      <c r="U12" s="31">
        <f t="shared" si="2"/>
        <v>0</v>
      </c>
      <c r="V12" s="31">
        <f t="shared" si="2"/>
        <v>0</v>
      </c>
      <c r="W12" s="31">
        <f>SUM(O12:V12)</f>
        <v>0</v>
      </c>
      <c r="X12" s="31">
        <f t="shared" si="2"/>
        <v>0</v>
      </c>
      <c r="Y12" s="31">
        <f>H12+I12+J12+K12+L12+M12+N12+W12+X12</f>
        <v>457980000</v>
      </c>
      <c r="Z12" s="31">
        <f t="shared" ref="Z12:AK12" si="3">SUM(Z13:Z22)</f>
        <v>0</v>
      </c>
      <c r="AA12" s="31">
        <f t="shared" si="3"/>
        <v>0</v>
      </c>
      <c r="AB12" s="31">
        <f t="shared" si="3"/>
        <v>0</v>
      </c>
      <c r="AC12" s="31">
        <f t="shared" si="3"/>
        <v>0</v>
      </c>
      <c r="AD12" s="31">
        <f t="shared" si="3"/>
        <v>0</v>
      </c>
      <c r="AE12" s="31">
        <f t="shared" si="3"/>
        <v>0</v>
      </c>
      <c r="AF12" s="31">
        <f t="shared" si="3"/>
        <v>0</v>
      </c>
      <c r="AG12" s="31">
        <f t="shared" si="3"/>
        <v>0</v>
      </c>
      <c r="AH12" s="31">
        <f t="shared" si="3"/>
        <v>0</v>
      </c>
      <c r="AI12" s="31">
        <f t="shared" si="3"/>
        <v>0</v>
      </c>
      <c r="AJ12" s="31">
        <f t="shared" si="3"/>
        <v>0</v>
      </c>
      <c r="AK12" s="31">
        <f t="shared" si="3"/>
        <v>0</v>
      </c>
      <c r="AL12" s="31">
        <f>SUM(AD12:AK12)</f>
        <v>0</v>
      </c>
      <c r="AM12" s="31">
        <f>SUM(AM13:AM22)</f>
        <v>0</v>
      </c>
      <c r="AN12" s="31">
        <f>SUM(AN13:AN22)</f>
        <v>0</v>
      </c>
      <c r="AO12" s="31">
        <f>Z12+AA12+AB12+AC12+AL12+AM12+AN12</f>
        <v>0</v>
      </c>
      <c r="AP12" s="32">
        <f>E12+Y12-AO12</f>
        <v>43901759216</v>
      </c>
      <c r="AQ12" s="32"/>
      <c r="AR12" s="28"/>
      <c r="AS12" s="29">
        <f>E12+H12+I12+J12+K12+L12+M12+N12+W12+X12-Z12-AB12-AL12-AC12-AM12-AN12</f>
        <v>43901759216</v>
      </c>
      <c r="AT12" s="29">
        <f>AP12-AS12</f>
        <v>0</v>
      </c>
      <c r="AU12" s="29">
        <f>E12</f>
        <v>43443779216</v>
      </c>
      <c r="AV12" s="6">
        <f>AS12-AU12</f>
        <v>457980000</v>
      </c>
      <c r="AW12" s="6">
        <f>Y12-AO12</f>
        <v>457980000</v>
      </c>
      <c r="AX12" s="6">
        <f>AV12-AW12</f>
        <v>0</v>
      </c>
    </row>
    <row r="13" spans="1:50" s="402" customFormat="1">
      <c r="A13" s="13"/>
      <c r="B13" s="8"/>
      <c r="C13" s="8"/>
      <c r="D13" s="427"/>
      <c r="E13" s="266"/>
      <c r="F13" s="33"/>
      <c r="G13" s="282"/>
      <c r="H13" s="28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282"/>
      <c r="Y13" s="33"/>
      <c r="Z13" s="284"/>
      <c r="AA13" s="284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70">
        <v>43901759216</v>
      </c>
      <c r="AQ13" s="34"/>
      <c r="AR13" s="28"/>
      <c r="AS13" s="29"/>
      <c r="AT13" s="29"/>
      <c r="AU13" s="29"/>
    </row>
    <row r="14" spans="1:50" s="466" customFormat="1">
      <c r="A14" s="13"/>
      <c r="B14" s="8"/>
      <c r="C14" s="8"/>
      <c r="D14" s="113"/>
      <c r="E14" s="33"/>
      <c r="F14" s="33"/>
      <c r="G14" s="282"/>
      <c r="H14" s="28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282"/>
      <c r="Y14" s="33"/>
      <c r="Z14" s="284"/>
      <c r="AA14" s="284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4">
        <f>AP12-AP13</f>
        <v>0</v>
      </c>
      <c r="AQ14" s="34"/>
      <c r="AR14" s="28"/>
      <c r="AS14" s="29"/>
      <c r="AT14" s="29"/>
      <c r="AU14" s="29"/>
    </row>
    <row r="15" spans="1:50" s="591" customFormat="1" ht="15">
      <c r="A15" s="13"/>
      <c r="B15" s="8"/>
      <c r="C15" s="8"/>
      <c r="D15" s="521" t="s">
        <v>2374</v>
      </c>
      <c r="E15" s="33"/>
      <c r="F15" s="33"/>
      <c r="G15" s="282"/>
      <c r="H15" s="28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282"/>
      <c r="Y15" s="33"/>
      <c r="Z15" s="284"/>
      <c r="AA15" s="284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4"/>
      <c r="AQ15" s="34"/>
      <c r="AR15" s="28"/>
      <c r="AS15" s="29"/>
      <c r="AT15" s="29"/>
      <c r="AU15" s="29"/>
    </row>
    <row r="16" spans="1:50" s="591" customFormat="1">
      <c r="A16" s="13"/>
      <c r="B16" s="8"/>
      <c r="C16" s="8"/>
      <c r="D16" s="113" t="s">
        <v>2375</v>
      </c>
      <c r="E16" s="33"/>
      <c r="F16" s="33"/>
      <c r="G16" s="282"/>
      <c r="H16" s="283"/>
      <c r="I16" s="33"/>
      <c r="J16" s="33"/>
      <c r="K16" s="33"/>
      <c r="L16" s="33"/>
      <c r="M16" s="592">
        <v>86496000</v>
      </c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282"/>
      <c r="Y16" s="33"/>
      <c r="Z16" s="284"/>
      <c r="AA16" s="284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4"/>
      <c r="AQ16" s="34"/>
      <c r="AR16" s="28"/>
      <c r="AS16" s="29"/>
      <c r="AT16" s="29"/>
      <c r="AU16" s="29"/>
    </row>
    <row r="17" spans="1:256" s="591" customFormat="1">
      <c r="A17" s="13"/>
      <c r="B17" s="8"/>
      <c r="C17" s="8"/>
      <c r="D17" s="113" t="s">
        <v>2376</v>
      </c>
      <c r="E17" s="33"/>
      <c r="F17" s="33"/>
      <c r="G17" s="282"/>
      <c r="H17" s="283"/>
      <c r="I17" s="33"/>
      <c r="J17" s="33"/>
      <c r="K17" s="33"/>
      <c r="L17" s="33"/>
      <c r="M17" s="592">
        <v>209216000</v>
      </c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282"/>
      <c r="Y17" s="33"/>
      <c r="Z17" s="284"/>
      <c r="AA17" s="284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4"/>
      <c r="AQ17" s="34"/>
      <c r="AR17" s="28"/>
      <c r="AS17" s="29"/>
      <c r="AT17" s="29"/>
      <c r="AU17" s="29"/>
    </row>
    <row r="18" spans="1:256" s="591" customFormat="1">
      <c r="A18" s="13"/>
      <c r="B18" s="8"/>
      <c r="C18" s="8"/>
      <c r="D18" s="113" t="s">
        <v>2377</v>
      </c>
      <c r="E18" s="33"/>
      <c r="F18" s="33"/>
      <c r="G18" s="282"/>
      <c r="H18" s="283"/>
      <c r="I18" s="33"/>
      <c r="J18" s="33"/>
      <c r="K18" s="33"/>
      <c r="L18" s="33"/>
      <c r="M18" s="592">
        <v>78464000</v>
      </c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282"/>
      <c r="Y18" s="33"/>
      <c r="Z18" s="284"/>
      <c r="AA18" s="284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4"/>
      <c r="AQ18" s="34"/>
      <c r="AR18" s="28"/>
      <c r="AS18" s="29"/>
      <c r="AT18" s="29"/>
      <c r="AU18" s="29"/>
    </row>
    <row r="19" spans="1:256" s="591" customFormat="1">
      <c r="A19" s="13"/>
      <c r="B19" s="8"/>
      <c r="C19" s="8"/>
      <c r="D19" s="113" t="s">
        <v>2378</v>
      </c>
      <c r="E19" s="33"/>
      <c r="F19" s="33"/>
      <c r="G19" s="282"/>
      <c r="H19" s="283"/>
      <c r="I19" s="33"/>
      <c r="J19" s="33"/>
      <c r="K19" s="33"/>
      <c r="L19" s="33"/>
      <c r="M19" s="592">
        <v>83804000</v>
      </c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282"/>
      <c r="Y19" s="33"/>
      <c r="Z19" s="284"/>
      <c r="AA19" s="284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4"/>
      <c r="AQ19" s="34"/>
      <c r="AR19" s="28"/>
      <c r="AS19" s="29"/>
      <c r="AT19" s="29"/>
      <c r="AU19" s="29"/>
    </row>
    <row r="20" spans="1:256" s="402" customFormat="1">
      <c r="A20" s="13"/>
      <c r="B20" s="8"/>
      <c r="C20" s="8"/>
      <c r="D20" s="272"/>
      <c r="E20" s="33"/>
      <c r="F20" s="33"/>
      <c r="G20" s="282"/>
      <c r="H20" s="28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282"/>
      <c r="Y20" s="33"/>
      <c r="Z20" s="284"/>
      <c r="AA20" s="284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4"/>
      <c r="AQ20" s="34"/>
      <c r="AR20" s="28"/>
      <c r="AS20" s="29"/>
      <c r="AT20" s="29"/>
      <c r="AU20" s="29"/>
    </row>
    <row r="21" spans="1:256" s="21" customFormat="1">
      <c r="A21" s="13"/>
      <c r="B21" s="8"/>
      <c r="C21" s="8"/>
      <c r="D21" s="427"/>
      <c r="E21" s="33"/>
      <c r="F21" s="341"/>
      <c r="G21" s="282"/>
      <c r="H21" s="28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282"/>
      <c r="Y21" s="33"/>
      <c r="Z21" s="284"/>
      <c r="AA21" s="284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4"/>
      <c r="AQ21" s="34"/>
      <c r="AR21" s="28"/>
      <c r="AS21" s="29"/>
      <c r="AT21" s="29"/>
      <c r="AU21" s="29"/>
      <c r="AV21" s="402"/>
      <c r="AW21" s="402"/>
      <c r="AX21" s="402"/>
      <c r="AY21" s="402"/>
      <c r="AZ21" s="402"/>
      <c r="BA21" s="402"/>
      <c r="BB21" s="402"/>
      <c r="BC21" s="402"/>
      <c r="BD21" s="402"/>
      <c r="BE21" s="402"/>
      <c r="BF21" s="402"/>
      <c r="BG21" s="402"/>
      <c r="BH21" s="402"/>
      <c r="BI21" s="402"/>
      <c r="BJ21" s="402"/>
      <c r="BK21" s="402"/>
      <c r="BL21" s="402"/>
      <c r="BM21" s="402"/>
      <c r="BN21" s="402"/>
      <c r="BO21" s="402"/>
      <c r="BP21" s="402"/>
      <c r="BQ21" s="402"/>
      <c r="BR21" s="402"/>
      <c r="BS21" s="402"/>
      <c r="BT21" s="402"/>
      <c r="BU21" s="402"/>
      <c r="BV21" s="402"/>
      <c r="BW21" s="402"/>
      <c r="BX21" s="402"/>
      <c r="BY21" s="402"/>
      <c r="BZ21" s="402"/>
      <c r="CA21" s="402"/>
      <c r="CB21" s="402"/>
      <c r="CC21" s="402"/>
      <c r="CD21" s="402"/>
      <c r="CE21" s="402"/>
      <c r="CF21" s="402"/>
      <c r="CG21" s="402"/>
      <c r="CH21" s="402"/>
      <c r="CI21" s="402"/>
      <c r="CJ21" s="402"/>
      <c r="CK21" s="402"/>
      <c r="CL21" s="402"/>
      <c r="CM21" s="402"/>
      <c r="CN21" s="402"/>
      <c r="CO21" s="402"/>
      <c r="CP21" s="402"/>
      <c r="CQ21" s="402"/>
      <c r="CR21" s="402"/>
      <c r="CS21" s="402"/>
      <c r="CT21" s="402"/>
      <c r="CU21" s="402"/>
      <c r="CV21" s="402"/>
      <c r="CW21" s="402"/>
      <c r="CX21" s="402"/>
      <c r="CY21" s="402"/>
      <c r="CZ21" s="402"/>
      <c r="DA21" s="402"/>
      <c r="DB21" s="402"/>
      <c r="DC21" s="402"/>
      <c r="DD21" s="402"/>
      <c r="DE21" s="402"/>
      <c r="DF21" s="402"/>
      <c r="DG21" s="402"/>
      <c r="DH21" s="402"/>
      <c r="DI21" s="402"/>
      <c r="DJ21" s="402"/>
      <c r="DK21" s="402"/>
      <c r="DL21" s="402"/>
      <c r="DM21" s="402"/>
      <c r="DN21" s="402"/>
      <c r="DO21" s="402"/>
      <c r="DP21" s="402"/>
      <c r="DQ21" s="402"/>
      <c r="DR21" s="402"/>
      <c r="DS21" s="402"/>
      <c r="DT21" s="402"/>
      <c r="DU21" s="402"/>
      <c r="DV21" s="402"/>
      <c r="DW21" s="402"/>
      <c r="DX21" s="402"/>
      <c r="DY21" s="402"/>
      <c r="DZ21" s="402"/>
      <c r="EA21" s="402"/>
      <c r="EB21" s="402"/>
      <c r="EC21" s="402"/>
      <c r="ED21" s="402"/>
      <c r="EE21" s="402"/>
      <c r="EF21" s="402"/>
      <c r="EG21" s="402"/>
      <c r="EH21" s="402"/>
      <c r="EI21" s="402"/>
      <c r="EJ21" s="402"/>
      <c r="EK21" s="402"/>
      <c r="EL21" s="402"/>
      <c r="EM21" s="402"/>
      <c r="EN21" s="402"/>
      <c r="EO21" s="402"/>
      <c r="EP21" s="402"/>
      <c r="EQ21" s="402"/>
      <c r="ER21" s="402"/>
      <c r="ES21" s="402"/>
      <c r="ET21" s="402"/>
      <c r="EU21" s="402"/>
      <c r="EV21" s="402"/>
      <c r="EW21" s="402"/>
      <c r="EX21" s="402"/>
      <c r="EY21" s="402"/>
      <c r="EZ21" s="402"/>
      <c r="FA21" s="402"/>
      <c r="FB21" s="402"/>
      <c r="FC21" s="402"/>
      <c r="FD21" s="402"/>
      <c r="FE21" s="402"/>
      <c r="FF21" s="402"/>
      <c r="FG21" s="402"/>
      <c r="FH21" s="402"/>
      <c r="FI21" s="402"/>
      <c r="FJ21" s="402"/>
      <c r="FK21" s="402"/>
      <c r="FL21" s="402"/>
      <c r="FM21" s="402"/>
      <c r="FN21" s="402"/>
      <c r="FO21" s="402"/>
      <c r="FP21" s="402"/>
      <c r="FQ21" s="402"/>
      <c r="FR21" s="402"/>
      <c r="FS21" s="402"/>
      <c r="FT21" s="402"/>
      <c r="FU21" s="402"/>
      <c r="FV21" s="402"/>
      <c r="FW21" s="402"/>
      <c r="FX21" s="402"/>
      <c r="FY21" s="402"/>
      <c r="FZ21" s="402"/>
      <c r="GA21" s="402"/>
      <c r="GB21" s="402"/>
      <c r="GC21" s="402"/>
      <c r="GD21" s="402"/>
      <c r="GE21" s="402"/>
      <c r="GF21" s="402"/>
      <c r="GG21" s="402"/>
      <c r="GH21" s="402"/>
      <c r="GI21" s="402"/>
      <c r="GJ21" s="402"/>
      <c r="GK21" s="402"/>
      <c r="GL21" s="402"/>
      <c r="GM21" s="402"/>
      <c r="GN21" s="402"/>
      <c r="GO21" s="402"/>
      <c r="GP21" s="402"/>
      <c r="GQ21" s="402"/>
      <c r="GR21" s="402"/>
      <c r="GS21" s="402"/>
      <c r="GT21" s="402"/>
      <c r="GU21" s="402"/>
      <c r="GV21" s="402"/>
      <c r="GW21" s="402"/>
      <c r="GX21" s="402"/>
      <c r="GY21" s="402"/>
      <c r="GZ21" s="402"/>
      <c r="HA21" s="402"/>
      <c r="HB21" s="402"/>
      <c r="HC21" s="402"/>
      <c r="HD21" s="402"/>
      <c r="HE21" s="402"/>
      <c r="HF21" s="402"/>
      <c r="HG21" s="402"/>
      <c r="HH21" s="402"/>
      <c r="HI21" s="402"/>
      <c r="HJ21" s="402"/>
      <c r="HK21" s="402"/>
      <c r="HL21" s="402"/>
      <c r="HM21" s="402"/>
      <c r="HN21" s="402"/>
      <c r="HO21" s="402"/>
      <c r="HP21" s="402"/>
      <c r="HQ21" s="402"/>
      <c r="HR21" s="402"/>
      <c r="HS21" s="402"/>
      <c r="HT21" s="402"/>
      <c r="HU21" s="402"/>
      <c r="HV21" s="402"/>
      <c r="HW21" s="402"/>
      <c r="HX21" s="402"/>
      <c r="HY21" s="402"/>
      <c r="HZ21" s="402"/>
      <c r="IA21" s="402"/>
      <c r="IB21" s="402"/>
      <c r="IC21" s="402"/>
      <c r="ID21" s="402"/>
      <c r="IE21" s="402"/>
      <c r="IF21" s="402"/>
      <c r="IG21" s="402"/>
      <c r="IH21" s="402"/>
      <c r="II21" s="402"/>
      <c r="IJ21" s="402"/>
      <c r="IK21" s="402"/>
      <c r="IL21" s="402"/>
      <c r="IM21" s="402"/>
      <c r="IN21" s="402"/>
      <c r="IO21" s="402"/>
      <c r="IP21" s="402"/>
      <c r="IQ21" s="402"/>
      <c r="IR21" s="402"/>
      <c r="IS21" s="402"/>
      <c r="IT21" s="402"/>
      <c r="IU21" s="402"/>
      <c r="IV21" s="402"/>
    </row>
    <row r="22" spans="1:256" s="402" customFormat="1">
      <c r="A22" s="13"/>
      <c r="B22" s="8"/>
      <c r="C22" s="8"/>
      <c r="D22" s="113"/>
      <c r="E22" s="404"/>
      <c r="F22" s="33"/>
      <c r="G22" s="282"/>
      <c r="H22" s="28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282"/>
      <c r="Y22" s="33"/>
      <c r="Z22" s="284"/>
      <c r="AA22" s="284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4"/>
      <c r="AQ22" s="34"/>
      <c r="AR22" s="28"/>
      <c r="AS22" s="29"/>
      <c r="AT22" s="29"/>
      <c r="AU22" s="29"/>
    </row>
    <row r="23" spans="1:256">
      <c r="A23" s="12"/>
      <c r="B23" s="9">
        <v>2</v>
      </c>
      <c r="C23" s="9" t="s">
        <v>15</v>
      </c>
      <c r="D23" s="81" t="s">
        <v>9</v>
      </c>
      <c r="E23" s="405">
        <v>89346655851</v>
      </c>
      <c r="F23" s="31">
        <f t="shared" ref="F23:V23" si="4">SUM(F24:F29)</f>
        <v>1427915000</v>
      </c>
      <c r="G23" s="31">
        <f t="shared" si="4"/>
        <v>2011338011</v>
      </c>
      <c r="H23" s="31">
        <f t="shared" si="4"/>
        <v>2011338011</v>
      </c>
      <c r="I23" s="31">
        <f t="shared" si="4"/>
        <v>0</v>
      </c>
      <c r="J23" s="31">
        <f t="shared" si="4"/>
        <v>8524041788</v>
      </c>
      <c r="K23" s="31">
        <f t="shared" si="4"/>
        <v>131952500</v>
      </c>
      <c r="L23" s="31">
        <f t="shared" si="4"/>
        <v>1788920120</v>
      </c>
      <c r="M23" s="31">
        <f t="shared" si="4"/>
        <v>292698000</v>
      </c>
      <c r="N23" s="31">
        <f t="shared" si="4"/>
        <v>415084635</v>
      </c>
      <c r="O23" s="31">
        <f t="shared" si="4"/>
        <v>0</v>
      </c>
      <c r="P23" s="31">
        <f t="shared" si="4"/>
        <v>0</v>
      </c>
      <c r="Q23" s="31">
        <f t="shared" si="4"/>
        <v>322267099</v>
      </c>
      <c r="R23" s="31">
        <f t="shared" si="4"/>
        <v>0</v>
      </c>
      <c r="S23" s="31">
        <f t="shared" si="4"/>
        <v>0</v>
      </c>
      <c r="T23" s="31">
        <f t="shared" si="4"/>
        <v>0</v>
      </c>
      <c r="U23" s="31">
        <f t="shared" si="4"/>
        <v>9770000</v>
      </c>
      <c r="V23" s="31">
        <f t="shared" si="4"/>
        <v>0</v>
      </c>
      <c r="W23" s="31">
        <f>SUM(O23:V23)</f>
        <v>332037099</v>
      </c>
      <c r="X23" s="31">
        <f>SUM(X24:X29)</f>
        <v>0</v>
      </c>
      <c r="Y23" s="31">
        <f>H23+I23+J23+K23+L23+M23+N23+W23+X23</f>
        <v>13496072153</v>
      </c>
      <c r="Z23" s="31">
        <f t="shared" ref="Z23:AK23" si="5">SUM(Z24:Z29)</f>
        <v>0</v>
      </c>
      <c r="AA23" s="31">
        <f t="shared" si="5"/>
        <v>0</v>
      </c>
      <c r="AB23" s="31">
        <f t="shared" si="5"/>
        <v>0</v>
      </c>
      <c r="AC23" s="31">
        <f t="shared" si="5"/>
        <v>0</v>
      </c>
      <c r="AD23" s="31">
        <f t="shared" si="5"/>
        <v>0</v>
      </c>
      <c r="AE23" s="31">
        <f t="shared" si="5"/>
        <v>0</v>
      </c>
      <c r="AF23" s="31">
        <f t="shared" si="5"/>
        <v>66104500</v>
      </c>
      <c r="AG23" s="31">
        <f t="shared" si="5"/>
        <v>0</v>
      </c>
      <c r="AH23" s="31">
        <f t="shared" si="5"/>
        <v>14643000</v>
      </c>
      <c r="AI23" s="31">
        <f t="shared" si="5"/>
        <v>0</v>
      </c>
      <c r="AJ23" s="31">
        <f t="shared" si="5"/>
        <v>191874573</v>
      </c>
      <c r="AK23" s="31">
        <f t="shared" si="5"/>
        <v>860787621</v>
      </c>
      <c r="AL23" s="31">
        <f>SUM(AD23:AK23)</f>
        <v>1133409694</v>
      </c>
      <c r="AM23" s="31">
        <f>SUM(AM24:AM29)</f>
        <v>472425963</v>
      </c>
      <c r="AN23" s="31">
        <f>SUM(AN24:AN29)</f>
        <v>10585600</v>
      </c>
      <c r="AO23" s="31">
        <f>Z23+AA23+AB23+AC23+AL23+AM23+AN23</f>
        <v>1616421257</v>
      </c>
      <c r="AP23" s="32">
        <f>E23+Y23-AO23</f>
        <v>101226306747</v>
      </c>
      <c r="AQ23" s="32"/>
      <c r="AR23" s="28"/>
      <c r="AS23" s="29">
        <f>E23+H23+I23+J23+K23+L23+M23+N23+W23+X23-Z23-AB23-AL23-AC23-AM23-AN23</f>
        <v>101226306747</v>
      </c>
      <c r="AT23" s="29">
        <f>AP23-AS23</f>
        <v>0</v>
      </c>
      <c r="AU23" s="29">
        <f>E23</f>
        <v>89346655851</v>
      </c>
      <c r="AV23" s="86">
        <f>AS23-AU23</f>
        <v>11879650896</v>
      </c>
      <c r="AW23" s="86">
        <f>Y23-AO23</f>
        <v>11879650896</v>
      </c>
      <c r="AX23" s="86">
        <f>AV23-AW23</f>
        <v>0</v>
      </c>
      <c r="AZ23" s="398"/>
    </row>
    <row r="24" spans="1:256" s="21" customFormat="1">
      <c r="A24" s="10"/>
      <c r="B24" s="8"/>
      <c r="C24" s="8"/>
      <c r="D24" s="244"/>
      <c r="E24" s="266"/>
      <c r="F24" s="261"/>
      <c r="G24" s="71"/>
      <c r="H24" s="28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282"/>
      <c r="Y24" s="69"/>
      <c r="Z24" s="284"/>
      <c r="AA24" s="284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69"/>
      <c r="AP24" s="70">
        <v>101226306747</v>
      </c>
      <c r="AQ24" s="70"/>
      <c r="AR24" s="76"/>
      <c r="AS24" s="60"/>
      <c r="AT24" s="60"/>
      <c r="AU24" s="60"/>
    </row>
    <row r="25" spans="1:256" s="469" customFormat="1">
      <c r="A25" s="13"/>
      <c r="B25" s="8"/>
      <c r="C25" s="8"/>
      <c r="D25" s="240"/>
      <c r="E25" s="33"/>
      <c r="F25" s="321"/>
      <c r="G25" s="282"/>
      <c r="H25" s="28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282"/>
      <c r="Y25" s="33"/>
      <c r="Z25" s="284"/>
      <c r="AA25" s="284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4">
        <f>AP23-AP24</f>
        <v>0</v>
      </c>
      <c r="AQ25" s="34"/>
      <c r="AR25" s="28"/>
      <c r="AS25" s="29"/>
      <c r="AT25" s="29"/>
      <c r="AU25" s="29"/>
    </row>
    <row r="26" spans="1:256" s="469" customFormat="1">
      <c r="A26" s="13"/>
      <c r="B26" s="8"/>
      <c r="C26" s="8"/>
      <c r="D26" s="240"/>
      <c r="E26" s="33"/>
      <c r="F26" s="321">
        <v>1427915000</v>
      </c>
      <c r="G26" s="282">
        <v>2011338011</v>
      </c>
      <c r="H26" s="283">
        <v>2011338011</v>
      </c>
      <c r="I26" s="33">
        <v>0</v>
      </c>
      <c r="J26" s="33">
        <v>8524041788</v>
      </c>
      <c r="K26" s="33">
        <v>131952500</v>
      </c>
      <c r="L26" s="33">
        <v>1788920120</v>
      </c>
      <c r="M26" s="33">
        <v>292698000</v>
      </c>
      <c r="N26" s="33">
        <v>415084635</v>
      </c>
      <c r="O26" s="33">
        <v>0</v>
      </c>
      <c r="P26" s="33">
        <v>0</v>
      </c>
      <c r="Q26" s="33">
        <v>322267099</v>
      </c>
      <c r="R26" s="33">
        <v>0</v>
      </c>
      <c r="S26" s="33">
        <v>0</v>
      </c>
      <c r="T26" s="33">
        <v>0</v>
      </c>
      <c r="U26" s="33">
        <v>9770000</v>
      </c>
      <c r="V26" s="33">
        <v>0</v>
      </c>
      <c r="W26" s="33"/>
      <c r="X26" s="282">
        <v>0</v>
      </c>
      <c r="Y26" s="33"/>
      <c r="Z26" s="284">
        <v>0</v>
      </c>
      <c r="AA26" s="284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66104500</v>
      </c>
      <c r="AG26" s="33">
        <v>0</v>
      </c>
      <c r="AH26" s="33">
        <v>14643000</v>
      </c>
      <c r="AI26" s="33">
        <v>0</v>
      </c>
      <c r="AJ26" s="33">
        <v>191874573</v>
      </c>
      <c r="AK26" s="33">
        <v>860787621</v>
      </c>
      <c r="AL26" s="33"/>
      <c r="AM26" s="33">
        <v>472425963</v>
      </c>
      <c r="AN26" s="33">
        <v>10585600</v>
      </c>
      <c r="AO26" s="33"/>
      <c r="AP26" s="34"/>
      <c r="AQ26" s="34"/>
      <c r="AR26" s="28"/>
      <c r="AS26" s="29"/>
      <c r="AT26" s="29"/>
      <c r="AU26" s="29"/>
    </row>
    <row r="27" spans="1:256" s="469" customFormat="1">
      <c r="A27" s="13"/>
      <c r="B27" s="8"/>
      <c r="C27" s="8"/>
      <c r="D27" s="240"/>
      <c r="E27" s="33"/>
      <c r="F27" s="321"/>
      <c r="G27" s="282"/>
      <c r="H27" s="28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282"/>
      <c r="Y27" s="33"/>
      <c r="Z27" s="284"/>
      <c r="AA27" s="284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4"/>
      <c r="AQ27" s="34"/>
      <c r="AR27" s="28"/>
      <c r="AS27" s="29"/>
      <c r="AT27" s="29"/>
      <c r="AU27" s="29"/>
    </row>
    <row r="28" spans="1:256" s="469" customFormat="1">
      <c r="A28" s="13"/>
      <c r="B28" s="8"/>
      <c r="C28" s="8"/>
      <c r="D28" s="240"/>
      <c r="E28" s="33"/>
      <c r="F28" s="321"/>
      <c r="G28" s="282"/>
      <c r="H28" s="28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282"/>
      <c r="Y28" s="33"/>
      <c r="Z28" s="284"/>
      <c r="AA28" s="284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4"/>
      <c r="AQ28" s="34"/>
      <c r="AR28" s="28"/>
      <c r="AS28" s="29"/>
      <c r="AT28" s="29"/>
      <c r="AU28" s="29"/>
    </row>
    <row r="29" spans="1:256" s="21" customFormat="1">
      <c r="A29" s="10"/>
      <c r="B29" s="8"/>
      <c r="C29" s="8"/>
      <c r="D29" s="82"/>
      <c r="E29" s="404"/>
      <c r="F29" s="261"/>
      <c r="G29" s="71"/>
      <c r="H29" s="72"/>
      <c r="I29" s="69"/>
      <c r="J29" s="69"/>
      <c r="K29" s="69"/>
      <c r="L29" s="69"/>
      <c r="M29" s="69"/>
      <c r="N29" s="69"/>
      <c r="O29" s="69"/>
      <c r="P29" s="33"/>
      <c r="Q29" s="69"/>
      <c r="R29" s="69"/>
      <c r="S29" s="69"/>
      <c r="T29" s="69"/>
      <c r="U29" s="69"/>
      <c r="V29" s="69"/>
      <c r="W29" s="69"/>
      <c r="X29" s="71"/>
      <c r="Y29" s="69"/>
      <c r="Z29" s="73"/>
      <c r="AA29" s="73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70"/>
      <c r="AQ29" s="70"/>
      <c r="AR29" s="76"/>
      <c r="AS29" s="60"/>
      <c r="AT29" s="60"/>
      <c r="AU29" s="60"/>
    </row>
    <row r="30" spans="1:256">
      <c r="A30" s="12"/>
      <c r="B30" s="9">
        <v>3</v>
      </c>
      <c r="C30" s="9" t="s">
        <v>16</v>
      </c>
      <c r="D30" s="81" t="s">
        <v>10</v>
      </c>
      <c r="E30" s="405">
        <v>467835659291</v>
      </c>
      <c r="F30" s="31">
        <f t="shared" ref="F30:V30" si="6">SUM(F31:F37)</f>
        <v>28117440886</v>
      </c>
      <c r="G30" s="31">
        <f t="shared" si="6"/>
        <v>28654589380</v>
      </c>
      <c r="H30" s="31">
        <f t="shared" si="6"/>
        <v>28654589380</v>
      </c>
      <c r="I30" s="31">
        <f t="shared" si="6"/>
        <v>0</v>
      </c>
      <c r="J30" s="31">
        <f t="shared" si="6"/>
        <v>61126156</v>
      </c>
      <c r="K30" s="31">
        <f t="shared" si="6"/>
        <v>641529050</v>
      </c>
      <c r="L30" s="31">
        <f t="shared" si="6"/>
        <v>8298994283</v>
      </c>
      <c r="M30" s="31">
        <f t="shared" si="6"/>
        <v>374955000</v>
      </c>
      <c r="N30" s="31">
        <f t="shared" si="6"/>
        <v>0</v>
      </c>
      <c r="O30" s="31">
        <f t="shared" si="6"/>
        <v>0</v>
      </c>
      <c r="P30" s="31">
        <f t="shared" si="6"/>
        <v>66104500</v>
      </c>
      <c r="Q30" s="31">
        <f t="shared" si="6"/>
        <v>0</v>
      </c>
      <c r="R30" s="31">
        <f t="shared" si="6"/>
        <v>0</v>
      </c>
      <c r="S30" s="31">
        <f t="shared" si="6"/>
        <v>0</v>
      </c>
      <c r="T30" s="31">
        <f t="shared" si="6"/>
        <v>50219000</v>
      </c>
      <c r="U30" s="31">
        <f t="shared" si="6"/>
        <v>9050000</v>
      </c>
      <c r="V30" s="31">
        <f t="shared" si="6"/>
        <v>0</v>
      </c>
      <c r="W30" s="31">
        <f>SUM(O30:V30)</f>
        <v>125373500</v>
      </c>
      <c r="X30" s="31">
        <f>SUM(X31:X37)</f>
        <v>0</v>
      </c>
      <c r="Y30" s="31">
        <f>H30+I30+J30+K30+L30+M30+N30+W30+X30</f>
        <v>38156567369</v>
      </c>
      <c r="Z30" s="31">
        <f t="shared" ref="Z30:AK30" si="7">SUM(Z31:Z37)</f>
        <v>0</v>
      </c>
      <c r="AA30" s="31">
        <f t="shared" si="7"/>
        <v>0</v>
      </c>
      <c r="AB30" s="31">
        <f t="shared" si="7"/>
        <v>5728566836</v>
      </c>
      <c r="AC30" s="31">
        <f t="shared" si="7"/>
        <v>0</v>
      </c>
      <c r="AD30" s="31">
        <f t="shared" si="7"/>
        <v>0</v>
      </c>
      <c r="AE30" s="31">
        <f t="shared" si="7"/>
        <v>322267099</v>
      </c>
      <c r="AF30" s="31">
        <f t="shared" si="7"/>
        <v>0</v>
      </c>
      <c r="AG30" s="31">
        <f t="shared" si="7"/>
        <v>562944946</v>
      </c>
      <c r="AH30" s="31">
        <f t="shared" si="7"/>
        <v>1856234</v>
      </c>
      <c r="AI30" s="31">
        <f t="shared" si="7"/>
        <v>0</v>
      </c>
      <c r="AJ30" s="31">
        <f t="shared" si="7"/>
        <v>11425000</v>
      </c>
      <c r="AK30" s="31">
        <f t="shared" si="7"/>
        <v>895667</v>
      </c>
      <c r="AL30" s="31">
        <f>SUM(AD30:AK30)</f>
        <v>899388946</v>
      </c>
      <c r="AM30" s="31">
        <f>SUM(AM31:AM37)</f>
        <v>0</v>
      </c>
      <c r="AN30" s="31">
        <f>SUM(AN31:AN37)</f>
        <v>656524446</v>
      </c>
      <c r="AO30" s="31">
        <f>Z30+AA30+AB30+AC30+AL30+AM30+AN30</f>
        <v>7284480228</v>
      </c>
      <c r="AP30" s="32">
        <f>E30+Y30-AO30</f>
        <v>498707746432</v>
      </c>
      <c r="AQ30" s="32"/>
      <c r="AR30" s="28"/>
      <c r="AS30" s="29">
        <f>E30+H30+I30+J30+K30+L30+M30+N30+W30+X30-Z30-AB30-AL30-AC30-AM30-AN30</f>
        <v>498707746432</v>
      </c>
      <c r="AT30" s="29">
        <f>AP30-AS30</f>
        <v>0</v>
      </c>
      <c r="AU30" s="29">
        <f>E30</f>
        <v>467835659291</v>
      </c>
      <c r="AV30" s="86">
        <f>AS30-AU30</f>
        <v>30872087141</v>
      </c>
      <c r="AW30" s="86">
        <f>Y30-AO30</f>
        <v>30872087141</v>
      </c>
      <c r="AX30" s="86">
        <f>AV30-AW30</f>
        <v>0</v>
      </c>
      <c r="AZ30" s="398"/>
    </row>
    <row r="31" spans="1:256" s="21" customFormat="1">
      <c r="A31" s="10"/>
      <c r="B31" s="8"/>
      <c r="C31" s="8"/>
      <c r="D31" s="244"/>
      <c r="E31" s="266"/>
      <c r="F31" s="261"/>
      <c r="G31" s="71"/>
      <c r="H31" s="28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282"/>
      <c r="Y31" s="69"/>
      <c r="Z31" s="73"/>
      <c r="AA31" s="73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70">
        <v>498707746432</v>
      </c>
      <c r="AQ31" s="70"/>
      <c r="AR31" s="76"/>
      <c r="AS31" s="60"/>
      <c r="AT31" s="60"/>
      <c r="AU31" s="60"/>
    </row>
    <row r="32" spans="1:256" s="21" customFormat="1">
      <c r="A32" s="10"/>
      <c r="B32" s="8"/>
      <c r="C32" s="8"/>
      <c r="D32" s="240"/>
      <c r="E32" s="33"/>
      <c r="F32" s="261"/>
      <c r="G32" s="71"/>
      <c r="H32" s="28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282"/>
      <c r="Y32" s="69"/>
      <c r="Z32" s="73"/>
      <c r="AA32" s="73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70">
        <f>AP30-AP31</f>
        <v>0</v>
      </c>
      <c r="AQ32" s="70"/>
      <c r="AR32" s="76"/>
      <c r="AS32" s="60"/>
      <c r="AT32" s="60"/>
      <c r="AU32" s="60"/>
    </row>
    <row r="33" spans="1:52" s="21" customFormat="1">
      <c r="A33" s="10"/>
      <c r="B33" s="8"/>
      <c r="C33" s="8"/>
      <c r="D33" s="240"/>
      <c r="E33" s="33"/>
      <c r="F33" s="261">
        <v>28117440886</v>
      </c>
      <c r="G33" s="71">
        <v>28654589380</v>
      </c>
      <c r="H33" s="283">
        <v>28654589380</v>
      </c>
      <c r="I33" s="33">
        <v>0</v>
      </c>
      <c r="J33" s="33">
        <v>61126156</v>
      </c>
      <c r="K33" s="33">
        <v>641529050</v>
      </c>
      <c r="L33" s="33">
        <v>8298994283</v>
      </c>
      <c r="M33" s="33">
        <v>374955000</v>
      </c>
      <c r="N33" s="33">
        <v>0</v>
      </c>
      <c r="O33" s="33">
        <v>0</v>
      </c>
      <c r="P33" s="33">
        <v>66104500</v>
      </c>
      <c r="Q33" s="33">
        <v>0</v>
      </c>
      <c r="R33" s="33">
        <v>0</v>
      </c>
      <c r="S33" s="33">
        <v>0</v>
      </c>
      <c r="T33" s="33">
        <v>50219000</v>
      </c>
      <c r="U33" s="33">
        <v>9050000</v>
      </c>
      <c r="V33" s="33">
        <v>0</v>
      </c>
      <c r="W33" s="33"/>
      <c r="X33" s="282">
        <v>0</v>
      </c>
      <c r="Y33" s="69"/>
      <c r="Z33" s="73">
        <v>0</v>
      </c>
      <c r="AA33" s="73">
        <v>0</v>
      </c>
      <c r="AB33" s="69">
        <v>5728566836</v>
      </c>
      <c r="AC33" s="69">
        <v>0</v>
      </c>
      <c r="AD33" s="69">
        <v>0</v>
      </c>
      <c r="AE33" s="69">
        <v>322267099</v>
      </c>
      <c r="AF33" s="69">
        <v>0</v>
      </c>
      <c r="AG33" s="69">
        <v>562944946</v>
      </c>
      <c r="AH33" s="69">
        <v>1856234</v>
      </c>
      <c r="AI33" s="69">
        <v>0</v>
      </c>
      <c r="AJ33" s="69">
        <v>11425000</v>
      </c>
      <c r="AK33" s="69">
        <v>895667</v>
      </c>
      <c r="AL33" s="69"/>
      <c r="AM33" s="69">
        <v>0</v>
      </c>
      <c r="AN33" s="69">
        <v>656524446</v>
      </c>
      <c r="AO33" s="69"/>
      <c r="AP33" s="70"/>
      <c r="AQ33" s="70"/>
      <c r="AR33" s="76"/>
      <c r="AS33" s="60"/>
      <c r="AT33" s="60"/>
      <c r="AU33" s="60"/>
    </row>
    <row r="34" spans="1:52" s="21" customFormat="1">
      <c r="A34" s="10"/>
      <c r="B34" s="8"/>
      <c r="C34" s="8"/>
      <c r="D34" s="240"/>
      <c r="E34" s="33"/>
      <c r="F34" s="261"/>
      <c r="G34" s="71"/>
      <c r="H34" s="28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282"/>
      <c r="Y34" s="69"/>
      <c r="Z34" s="73"/>
      <c r="AA34" s="73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70"/>
      <c r="AQ34" s="70"/>
      <c r="AR34" s="76"/>
      <c r="AS34" s="60"/>
      <c r="AT34" s="60"/>
      <c r="AU34" s="60"/>
    </row>
    <row r="35" spans="1:52" s="21" customFormat="1">
      <c r="A35" s="10"/>
      <c r="B35" s="8"/>
      <c r="C35" s="8"/>
      <c r="D35" s="240"/>
      <c r="E35" s="33"/>
      <c r="F35" s="261"/>
      <c r="G35" s="71"/>
      <c r="H35" s="28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282"/>
      <c r="Y35" s="69"/>
      <c r="Z35" s="73"/>
      <c r="AA35" s="73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70"/>
      <c r="AQ35" s="70"/>
      <c r="AR35" s="76"/>
      <c r="AS35" s="60"/>
      <c r="AT35" s="60"/>
      <c r="AU35" s="60"/>
    </row>
    <row r="36" spans="1:52" s="21" customFormat="1">
      <c r="A36" s="10"/>
      <c r="B36" s="8"/>
      <c r="C36" s="8"/>
      <c r="D36" s="240"/>
      <c r="E36" s="33"/>
      <c r="F36" s="261"/>
      <c r="G36" s="71"/>
      <c r="H36" s="28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282"/>
      <c r="Y36" s="69"/>
      <c r="Z36" s="73"/>
      <c r="AA36" s="73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70"/>
      <c r="AQ36" s="70"/>
      <c r="AR36" s="76"/>
      <c r="AS36" s="60"/>
      <c r="AT36" s="60"/>
      <c r="AU36" s="60"/>
    </row>
    <row r="37" spans="1:52" s="21" customFormat="1">
      <c r="A37" s="10"/>
      <c r="B37" s="8"/>
      <c r="C37" s="8"/>
      <c r="D37" s="240"/>
      <c r="E37" s="33"/>
      <c r="F37" s="261"/>
      <c r="G37" s="71"/>
      <c r="H37" s="28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282"/>
      <c r="Y37" s="69"/>
      <c r="Z37" s="73"/>
      <c r="AA37" s="73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70"/>
      <c r="AQ37" s="70"/>
      <c r="AR37" s="76"/>
      <c r="AS37" s="60"/>
      <c r="AT37" s="60"/>
      <c r="AU37" s="60"/>
    </row>
    <row r="38" spans="1:52">
      <c r="A38" s="12"/>
      <c r="B38" s="9">
        <v>4</v>
      </c>
      <c r="C38" s="9" t="s">
        <v>17</v>
      </c>
      <c r="D38" s="81" t="s">
        <v>5</v>
      </c>
      <c r="E38" s="405">
        <v>5403718733</v>
      </c>
      <c r="F38" s="31">
        <f t="shared" ref="F38:V38" si="8">SUM(F39:F46)</f>
        <v>0</v>
      </c>
      <c r="G38" s="31">
        <f t="shared" si="8"/>
        <v>0</v>
      </c>
      <c r="H38" s="31">
        <f t="shared" si="8"/>
        <v>0</v>
      </c>
      <c r="I38" s="31">
        <f t="shared" si="8"/>
        <v>0</v>
      </c>
      <c r="J38" s="31">
        <f t="shared" si="8"/>
        <v>39592525</v>
      </c>
      <c r="K38" s="31">
        <f t="shared" si="8"/>
        <v>0</v>
      </c>
      <c r="L38" s="31">
        <f t="shared" si="8"/>
        <v>100000000</v>
      </c>
      <c r="M38" s="31">
        <f t="shared" si="8"/>
        <v>895400</v>
      </c>
      <c r="N38" s="31">
        <f t="shared" si="8"/>
        <v>0</v>
      </c>
      <c r="O38" s="31">
        <f t="shared" si="8"/>
        <v>0</v>
      </c>
      <c r="P38" s="31">
        <f t="shared" si="8"/>
        <v>0</v>
      </c>
      <c r="Q38" s="31">
        <f t="shared" si="8"/>
        <v>562944946</v>
      </c>
      <c r="R38" s="31">
        <f t="shared" si="8"/>
        <v>0</v>
      </c>
      <c r="S38" s="31">
        <f t="shared" si="8"/>
        <v>0</v>
      </c>
      <c r="T38" s="31">
        <f t="shared" si="8"/>
        <v>0</v>
      </c>
      <c r="U38" s="31">
        <f t="shared" si="8"/>
        <v>0</v>
      </c>
      <c r="V38" s="31">
        <f t="shared" si="8"/>
        <v>0</v>
      </c>
      <c r="W38" s="31">
        <f>SUM(O38:V38)</f>
        <v>562944946</v>
      </c>
      <c r="X38" s="31">
        <f>SUM(X39:X46)</f>
        <v>0</v>
      </c>
      <c r="Y38" s="31">
        <f>H38+I38+J38+K38+L38+M38+N38+W38+X38</f>
        <v>703432871</v>
      </c>
      <c r="Z38" s="31">
        <f t="shared" ref="Z38:AK38" si="9">SUM(Z39:Z46)</f>
        <v>0</v>
      </c>
      <c r="AA38" s="31">
        <f t="shared" si="9"/>
        <v>0</v>
      </c>
      <c r="AB38" s="31">
        <f t="shared" si="9"/>
        <v>0</v>
      </c>
      <c r="AC38" s="31">
        <f t="shared" si="9"/>
        <v>0</v>
      </c>
      <c r="AD38" s="31">
        <f t="shared" si="9"/>
        <v>0</v>
      </c>
      <c r="AE38" s="31">
        <f t="shared" si="9"/>
        <v>0</v>
      </c>
      <c r="AF38" s="31">
        <f t="shared" si="9"/>
        <v>0</v>
      </c>
      <c r="AG38" s="31">
        <f t="shared" si="9"/>
        <v>0</v>
      </c>
      <c r="AH38" s="31">
        <f t="shared" si="9"/>
        <v>0</v>
      </c>
      <c r="AI38" s="31">
        <f t="shared" si="9"/>
        <v>0</v>
      </c>
      <c r="AJ38" s="31">
        <f t="shared" si="9"/>
        <v>0</v>
      </c>
      <c r="AK38" s="31">
        <f t="shared" si="9"/>
        <v>0</v>
      </c>
      <c r="AL38" s="31">
        <f>SUM(AD38:AK38)</f>
        <v>0</v>
      </c>
      <c r="AM38" s="31">
        <f>SUM(AM39:AM46)</f>
        <v>4483750</v>
      </c>
      <c r="AN38" s="31">
        <f>SUM(AN39:AN46)</f>
        <v>0</v>
      </c>
      <c r="AO38" s="31">
        <f>Z38+AA38+AB38+AC38+AL38+AM38+AN38</f>
        <v>4483750</v>
      </c>
      <c r="AP38" s="32">
        <f>E38+Y38-AO38</f>
        <v>6102667854</v>
      </c>
      <c r="AQ38" s="32"/>
      <c r="AR38" s="28"/>
      <c r="AS38" s="29">
        <f>E38+H38+I38+J38+K38+L38+M38+N38+W38+X38-Z38-AB38-AL38-AC38-AM38-AN38</f>
        <v>6102667854</v>
      </c>
      <c r="AT38" s="29">
        <f>AP38-AS38</f>
        <v>0</v>
      </c>
      <c r="AU38" s="29">
        <f>E38</f>
        <v>5403718733</v>
      </c>
      <c r="AV38" s="86">
        <f>AS38-AU38</f>
        <v>698949121</v>
      </c>
      <c r="AW38" s="86">
        <f>Y38-AO38</f>
        <v>698949121</v>
      </c>
      <c r="AX38" s="86">
        <f>AV38-AW38</f>
        <v>0</v>
      </c>
      <c r="AZ38" s="398"/>
    </row>
    <row r="39" spans="1:52" s="21" customFormat="1">
      <c r="A39" s="10"/>
      <c r="B39" s="8"/>
      <c r="C39" s="8"/>
      <c r="D39" s="113"/>
      <c r="E39" s="266"/>
      <c r="F39" s="327"/>
      <c r="G39" s="71"/>
      <c r="H39" s="28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282"/>
      <c r="Y39" s="69"/>
      <c r="Z39" s="73"/>
      <c r="AA39" s="73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70">
        <v>6102667854</v>
      </c>
      <c r="AQ39" s="70"/>
      <c r="AR39" s="76"/>
      <c r="AS39" s="60"/>
      <c r="AT39" s="60"/>
      <c r="AU39" s="60"/>
    </row>
    <row r="40" spans="1:52" s="21" customFormat="1">
      <c r="A40" s="10"/>
      <c r="B40" s="8"/>
      <c r="C40" s="8"/>
      <c r="D40" s="113"/>
      <c r="E40" s="266"/>
      <c r="F40" s="327"/>
      <c r="G40" s="71"/>
      <c r="H40" s="28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282"/>
      <c r="Y40" s="69"/>
      <c r="Z40" s="73"/>
      <c r="AA40" s="73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70">
        <f>AP38-AP39</f>
        <v>0</v>
      </c>
      <c r="AQ40" s="70"/>
      <c r="AR40" s="76"/>
      <c r="AS40" s="60"/>
      <c r="AT40" s="60"/>
      <c r="AU40" s="60"/>
    </row>
    <row r="41" spans="1:52" s="21" customFormat="1">
      <c r="A41" s="10"/>
      <c r="B41" s="8"/>
      <c r="C41" s="8"/>
      <c r="D41" s="113"/>
      <c r="E41" s="404"/>
      <c r="F41" s="327">
        <v>0</v>
      </c>
      <c r="G41" s="71">
        <v>0</v>
      </c>
      <c r="H41" s="283">
        <v>0</v>
      </c>
      <c r="I41" s="33">
        <v>0</v>
      </c>
      <c r="J41" s="33">
        <v>39592525</v>
      </c>
      <c r="K41" s="33">
        <v>0</v>
      </c>
      <c r="L41" s="33">
        <v>100000000</v>
      </c>
      <c r="M41" s="33">
        <v>895400</v>
      </c>
      <c r="N41" s="33">
        <v>0</v>
      </c>
      <c r="O41" s="33">
        <v>0</v>
      </c>
      <c r="P41" s="33">
        <v>0</v>
      </c>
      <c r="Q41" s="33">
        <v>562944946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/>
      <c r="X41" s="282">
        <v>0</v>
      </c>
      <c r="Y41" s="69"/>
      <c r="Z41" s="73">
        <v>0</v>
      </c>
      <c r="AA41" s="73">
        <v>0</v>
      </c>
      <c r="AB41" s="69">
        <v>0</v>
      </c>
      <c r="AC41" s="69">
        <v>0</v>
      </c>
      <c r="AD41" s="69">
        <v>0</v>
      </c>
      <c r="AE41" s="69">
        <v>0</v>
      </c>
      <c r="AF41" s="69">
        <v>0</v>
      </c>
      <c r="AG41" s="69">
        <v>0</v>
      </c>
      <c r="AH41" s="69">
        <v>0</v>
      </c>
      <c r="AI41" s="69">
        <v>0</v>
      </c>
      <c r="AJ41" s="69">
        <v>0</v>
      </c>
      <c r="AK41" s="69">
        <v>0</v>
      </c>
      <c r="AL41" s="69"/>
      <c r="AM41" s="69">
        <v>4483750</v>
      </c>
      <c r="AN41" s="69">
        <v>0</v>
      </c>
      <c r="AO41" s="69"/>
      <c r="AP41" s="70"/>
      <c r="AQ41" s="70"/>
      <c r="AR41" s="76"/>
      <c r="AS41" s="60"/>
      <c r="AT41" s="60"/>
      <c r="AU41" s="60"/>
    </row>
    <row r="42" spans="1:52" s="21" customFormat="1">
      <c r="A42" s="10"/>
      <c r="B42" s="8"/>
      <c r="C42" s="8"/>
      <c r="D42" s="113"/>
      <c r="E42" s="404"/>
      <c r="F42" s="327"/>
      <c r="G42" s="71"/>
      <c r="H42" s="28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282"/>
      <c r="Y42" s="69"/>
      <c r="Z42" s="73"/>
      <c r="AA42" s="73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70"/>
      <c r="AQ42" s="70"/>
      <c r="AR42" s="76"/>
      <c r="AS42" s="60"/>
      <c r="AT42" s="60"/>
      <c r="AU42" s="60"/>
    </row>
    <row r="43" spans="1:52" s="21" customFormat="1">
      <c r="A43" s="10"/>
      <c r="B43" s="8"/>
      <c r="C43" s="8"/>
      <c r="D43" s="113"/>
      <c r="E43" s="404"/>
      <c r="F43" s="327"/>
      <c r="G43" s="71"/>
      <c r="H43" s="28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282"/>
      <c r="Y43" s="69"/>
      <c r="Z43" s="73"/>
      <c r="AA43" s="73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70"/>
      <c r="AQ43" s="70"/>
      <c r="AR43" s="76"/>
      <c r="AS43" s="60"/>
      <c r="AT43" s="60"/>
      <c r="AU43" s="60"/>
    </row>
    <row r="44" spans="1:52" s="21" customFormat="1">
      <c r="A44" s="10"/>
      <c r="B44" s="8"/>
      <c r="C44" s="8"/>
      <c r="D44" s="113"/>
      <c r="E44" s="404"/>
      <c r="F44" s="327"/>
      <c r="G44" s="71"/>
      <c r="H44" s="28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282"/>
      <c r="Y44" s="69"/>
      <c r="Z44" s="73"/>
      <c r="AA44" s="73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70"/>
      <c r="AQ44" s="70"/>
      <c r="AR44" s="76"/>
      <c r="AS44" s="60"/>
      <c r="AT44" s="60"/>
      <c r="AU44" s="60"/>
    </row>
    <row r="45" spans="1:52" s="21" customFormat="1">
      <c r="A45" s="10"/>
      <c r="B45" s="8"/>
      <c r="C45" s="8"/>
      <c r="D45" s="113"/>
      <c r="E45" s="404"/>
      <c r="F45" s="327"/>
      <c r="G45" s="71"/>
      <c r="H45" s="28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282"/>
      <c r="Y45" s="69"/>
      <c r="Z45" s="73"/>
      <c r="AA45" s="73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70"/>
      <c r="AQ45" s="70"/>
      <c r="AR45" s="76"/>
      <c r="AS45" s="60"/>
      <c r="AT45" s="60"/>
      <c r="AU45" s="60"/>
    </row>
    <row r="46" spans="1:52" s="21" customFormat="1">
      <c r="A46" s="10"/>
      <c r="B46" s="8"/>
      <c r="C46" s="8"/>
      <c r="D46" s="113"/>
      <c r="E46" s="404"/>
      <c r="F46" s="327"/>
      <c r="G46" s="71"/>
      <c r="H46" s="28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282"/>
      <c r="Y46" s="69"/>
      <c r="Z46" s="73"/>
      <c r="AA46" s="73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70"/>
      <c r="AQ46" s="70"/>
      <c r="AR46" s="76"/>
      <c r="AS46" s="60"/>
      <c r="AT46" s="60"/>
      <c r="AU46" s="60"/>
    </row>
    <row r="47" spans="1:52">
      <c r="A47" s="12"/>
      <c r="B47" s="9">
        <v>5</v>
      </c>
      <c r="C47" s="9" t="s">
        <v>18</v>
      </c>
      <c r="D47" s="81" t="s">
        <v>11</v>
      </c>
      <c r="E47" s="405">
        <v>50505022971.139999</v>
      </c>
      <c r="F47" s="31">
        <f t="shared" ref="F47:V47" si="10">SUM(F48:F55)</f>
        <v>7230000</v>
      </c>
      <c r="G47" s="31">
        <f t="shared" si="10"/>
        <v>6612000</v>
      </c>
      <c r="H47" s="31">
        <f t="shared" si="10"/>
        <v>6612000</v>
      </c>
      <c r="I47" s="31">
        <f t="shared" si="10"/>
        <v>5000</v>
      </c>
      <c r="J47" s="31">
        <f t="shared" si="10"/>
        <v>7465528468</v>
      </c>
      <c r="K47" s="31">
        <f t="shared" si="10"/>
        <v>11360000</v>
      </c>
      <c r="L47" s="31">
        <f t="shared" si="10"/>
        <v>4882500</v>
      </c>
      <c r="M47" s="31">
        <f t="shared" si="10"/>
        <v>0</v>
      </c>
      <c r="N47" s="31">
        <f t="shared" si="10"/>
        <v>1460000</v>
      </c>
      <c r="O47" s="31">
        <f t="shared" si="10"/>
        <v>0</v>
      </c>
      <c r="P47" s="31">
        <f t="shared" si="10"/>
        <v>14643000</v>
      </c>
      <c r="Q47" s="31">
        <f t="shared" si="10"/>
        <v>1856234</v>
      </c>
      <c r="R47" s="31">
        <f t="shared" si="10"/>
        <v>0</v>
      </c>
      <c r="S47" s="31">
        <f t="shared" si="10"/>
        <v>0</v>
      </c>
      <c r="T47" s="31">
        <f t="shared" si="10"/>
        <v>0</v>
      </c>
      <c r="U47" s="31">
        <f t="shared" si="10"/>
        <v>6118416</v>
      </c>
      <c r="V47" s="31">
        <f t="shared" si="10"/>
        <v>0</v>
      </c>
      <c r="W47" s="31">
        <f>SUM(O47:V47)</f>
        <v>22617650</v>
      </c>
      <c r="X47" s="31">
        <f>SUM(X48:X55)</f>
        <v>0.47</v>
      </c>
      <c r="Y47" s="31">
        <f>H47+I47+J47+K47+L47+M47+N47+W47+X47</f>
        <v>7512465618.4700003</v>
      </c>
      <c r="Z47" s="31">
        <f t="shared" ref="Z47:AK47" si="11">SUM(Z48:Z55)</f>
        <v>0</v>
      </c>
      <c r="AA47" s="31">
        <f t="shared" si="11"/>
        <v>17743740</v>
      </c>
      <c r="AB47" s="31">
        <f t="shared" si="11"/>
        <v>0</v>
      </c>
      <c r="AC47" s="31">
        <f t="shared" si="11"/>
        <v>0</v>
      </c>
      <c r="AD47" s="31">
        <f t="shared" si="11"/>
        <v>0</v>
      </c>
      <c r="AE47" s="31">
        <f t="shared" si="11"/>
        <v>0</v>
      </c>
      <c r="AF47" s="31">
        <f t="shared" si="11"/>
        <v>0</v>
      </c>
      <c r="AG47" s="31">
        <f t="shared" si="11"/>
        <v>0</v>
      </c>
      <c r="AH47" s="31">
        <f t="shared" si="11"/>
        <v>0</v>
      </c>
      <c r="AI47" s="31">
        <f t="shared" si="11"/>
        <v>0</v>
      </c>
      <c r="AJ47" s="31">
        <f t="shared" si="11"/>
        <v>0</v>
      </c>
      <c r="AK47" s="31">
        <f t="shared" si="11"/>
        <v>10741000</v>
      </c>
      <c r="AL47" s="31">
        <f>SUM(AD47:AK47)</f>
        <v>10741000</v>
      </c>
      <c r="AM47" s="31">
        <f>SUM(AM48:AM55)</f>
        <v>154597753.00000763</v>
      </c>
      <c r="AN47" s="31">
        <f>SUM(AN48:AN55)</f>
        <v>1233010637</v>
      </c>
      <c r="AO47" s="31">
        <f>Z47+AA47+AB47+AC47+AL47+AM47+AN47</f>
        <v>1416093130.0000076</v>
      </c>
      <c r="AP47" s="32">
        <f>E47+Y47-AO47</f>
        <v>56601395459.609993</v>
      </c>
      <c r="AQ47" s="32"/>
      <c r="AR47" s="28"/>
      <c r="AS47" s="29">
        <f>E47+H47+I47+J47+K47+L47+M47+N47+W47+X47-Z47-AB47-AL47-AC47-AM47-AN47</f>
        <v>56619139199.609993</v>
      </c>
      <c r="AT47" s="29">
        <f>AP47-AS47</f>
        <v>-17743740</v>
      </c>
      <c r="AU47" s="29">
        <f>E47</f>
        <v>50505022971.139999</v>
      </c>
      <c r="AV47" s="86">
        <f>AS47-AU47</f>
        <v>6114116228.4699936</v>
      </c>
      <c r="AW47" s="86">
        <f>Y47-AO47</f>
        <v>6096372488.4699926</v>
      </c>
      <c r="AX47" s="86">
        <f>AV47-AW47</f>
        <v>17743740.000000954</v>
      </c>
      <c r="AZ47" s="398"/>
    </row>
    <row r="48" spans="1:52" s="21" customFormat="1">
      <c r="A48" s="10"/>
      <c r="B48" s="8"/>
      <c r="C48" s="8"/>
      <c r="D48" s="82"/>
      <c r="E48" s="266"/>
      <c r="F48" s="261"/>
      <c r="G48" s="71"/>
      <c r="H48" s="72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71"/>
      <c r="Y48" s="69"/>
      <c r="Z48" s="73"/>
      <c r="AA48" s="73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70">
        <v>56601395459.610001</v>
      </c>
      <c r="AQ48" s="70"/>
      <c r="AR48" s="76"/>
      <c r="AS48" s="60"/>
      <c r="AT48" s="60"/>
      <c r="AU48" s="60"/>
    </row>
    <row r="49" spans="1:52" s="21" customFormat="1">
      <c r="A49" s="10"/>
      <c r="B49" s="8"/>
      <c r="C49" s="8"/>
      <c r="D49" s="82"/>
      <c r="E49" s="266"/>
      <c r="F49" s="261"/>
      <c r="G49" s="474"/>
      <c r="H49" s="72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71"/>
      <c r="Y49" s="69"/>
      <c r="Z49" s="73"/>
      <c r="AA49" s="73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70">
        <f>AP47-AP48</f>
        <v>0</v>
      </c>
      <c r="AQ49" s="70"/>
      <c r="AR49" s="76"/>
      <c r="AS49" s="60"/>
      <c r="AT49" s="60"/>
      <c r="AU49" s="60"/>
    </row>
    <row r="50" spans="1:52" s="21" customFormat="1">
      <c r="A50" s="10"/>
      <c r="B50" s="8"/>
      <c r="C50" s="8"/>
      <c r="D50" s="82"/>
      <c r="E50" s="266"/>
      <c r="F50" s="261">
        <v>7230000</v>
      </c>
      <c r="G50" s="474">
        <v>6612000</v>
      </c>
      <c r="H50" s="72">
        <v>6612000</v>
      </c>
      <c r="I50" s="69">
        <v>5000</v>
      </c>
      <c r="J50" s="69">
        <v>7465528468</v>
      </c>
      <c r="K50" s="69">
        <v>11360000</v>
      </c>
      <c r="L50" s="69">
        <v>4882500</v>
      </c>
      <c r="M50" s="69">
        <v>0</v>
      </c>
      <c r="N50" s="69">
        <v>1460000</v>
      </c>
      <c r="O50" s="69">
        <v>0</v>
      </c>
      <c r="P50" s="69">
        <v>14643000</v>
      </c>
      <c r="Q50" s="69">
        <v>1856234</v>
      </c>
      <c r="R50" s="69">
        <v>0</v>
      </c>
      <c r="S50" s="69">
        <v>0</v>
      </c>
      <c r="T50" s="69">
        <v>0</v>
      </c>
      <c r="U50" s="69">
        <v>6118416</v>
      </c>
      <c r="V50" s="69">
        <v>0</v>
      </c>
      <c r="W50" s="69"/>
      <c r="X50" s="71">
        <v>0.47</v>
      </c>
      <c r="Y50" s="69"/>
      <c r="Z50" s="73">
        <v>0</v>
      </c>
      <c r="AA50" s="73">
        <v>17743740</v>
      </c>
      <c r="AB50" s="69">
        <v>0</v>
      </c>
      <c r="AC50" s="69">
        <v>0</v>
      </c>
      <c r="AD50" s="69">
        <v>0</v>
      </c>
      <c r="AE50" s="69">
        <v>0</v>
      </c>
      <c r="AF50" s="69">
        <v>0</v>
      </c>
      <c r="AG50" s="69">
        <v>0</v>
      </c>
      <c r="AH50" s="69">
        <v>0</v>
      </c>
      <c r="AI50" s="69">
        <v>0</v>
      </c>
      <c r="AJ50" s="69">
        <v>0</v>
      </c>
      <c r="AK50" s="69">
        <v>10741000</v>
      </c>
      <c r="AL50" s="69"/>
      <c r="AM50" s="69">
        <v>154597753.00000763</v>
      </c>
      <c r="AN50" s="69">
        <v>1233010637</v>
      </c>
      <c r="AO50" s="69"/>
      <c r="AP50" s="70"/>
      <c r="AQ50" s="70"/>
      <c r="AR50" s="76"/>
      <c r="AS50" s="60"/>
      <c r="AT50" s="60"/>
      <c r="AU50" s="60"/>
    </row>
    <row r="51" spans="1:52" s="21" customFormat="1">
      <c r="A51" s="10"/>
      <c r="B51" s="8"/>
      <c r="C51" s="8"/>
      <c r="D51" s="82"/>
      <c r="E51" s="266"/>
      <c r="F51" s="261"/>
      <c r="G51" s="474"/>
      <c r="H51" s="72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71"/>
      <c r="Y51" s="69"/>
      <c r="Z51" s="73"/>
      <c r="AA51" s="73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70"/>
      <c r="AQ51" s="70"/>
      <c r="AR51" s="76"/>
      <c r="AS51" s="60"/>
      <c r="AT51" s="60"/>
      <c r="AU51" s="60"/>
    </row>
    <row r="52" spans="1:52" s="21" customFormat="1">
      <c r="A52" s="10"/>
      <c r="B52" s="8"/>
      <c r="C52" s="8"/>
      <c r="D52" s="82"/>
      <c r="E52" s="266"/>
      <c r="F52" s="261"/>
      <c r="G52" s="474"/>
      <c r="H52" s="72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71"/>
      <c r="Y52" s="69"/>
      <c r="Z52" s="73"/>
      <c r="AA52" s="73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70"/>
      <c r="AQ52" s="70"/>
      <c r="AR52" s="76"/>
      <c r="AS52" s="60"/>
      <c r="AT52" s="60"/>
      <c r="AU52" s="60"/>
    </row>
    <row r="53" spans="1:52" s="21" customFormat="1">
      <c r="A53" s="10"/>
      <c r="B53" s="8"/>
      <c r="C53" s="8"/>
      <c r="D53" s="82"/>
      <c r="E53" s="266"/>
      <c r="F53" s="261"/>
      <c r="G53" s="474"/>
      <c r="H53" s="72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71"/>
      <c r="Y53" s="69"/>
      <c r="Z53" s="73"/>
      <c r="AA53" s="73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70"/>
      <c r="AQ53" s="70"/>
      <c r="AR53" s="76"/>
      <c r="AS53" s="60"/>
      <c r="AT53" s="60"/>
      <c r="AU53" s="60"/>
    </row>
    <row r="54" spans="1:52" s="21" customFormat="1">
      <c r="A54" s="10"/>
      <c r="B54" s="8"/>
      <c r="C54" s="8"/>
      <c r="D54" s="82"/>
      <c r="E54" s="266"/>
      <c r="F54" s="261"/>
      <c r="G54" s="474"/>
      <c r="H54" s="72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71"/>
      <c r="Y54" s="69"/>
      <c r="Z54" s="73"/>
      <c r="AA54" s="73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70"/>
      <c r="AQ54" s="70"/>
      <c r="AR54" s="76"/>
      <c r="AS54" s="60"/>
      <c r="AT54" s="60"/>
      <c r="AU54" s="60"/>
    </row>
    <row r="55" spans="1:52" s="21" customFormat="1">
      <c r="A55" s="10"/>
      <c r="B55" s="8"/>
      <c r="C55" s="8"/>
      <c r="D55" s="82"/>
      <c r="E55" s="266"/>
      <c r="F55" s="261"/>
      <c r="G55" s="474"/>
      <c r="H55" s="72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71"/>
      <c r="Y55" s="69"/>
      <c r="Z55" s="73"/>
      <c r="AA55" s="73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70"/>
      <c r="AQ55" s="70"/>
      <c r="AR55" s="76"/>
      <c r="AS55" s="60"/>
      <c r="AT55" s="60"/>
      <c r="AU55" s="60"/>
    </row>
    <row r="56" spans="1:52">
      <c r="A56" s="12"/>
      <c r="B56" s="9">
        <v>6</v>
      </c>
      <c r="C56" s="9" t="s">
        <v>19</v>
      </c>
      <c r="D56" s="81" t="s">
        <v>7</v>
      </c>
      <c r="E56" s="31">
        <v>201947000</v>
      </c>
      <c r="F56" s="31">
        <f>SUM(F57:F59)</f>
        <v>0</v>
      </c>
      <c r="G56" s="31">
        <f>SUM(G57:G59)</f>
        <v>0</v>
      </c>
      <c r="H56" s="31">
        <f>SUM(H57:H59)</f>
        <v>0</v>
      </c>
      <c r="I56" s="31">
        <f t="shared" ref="I56:V56" si="12">SUM(I57:I59)</f>
        <v>0</v>
      </c>
      <c r="J56" s="31">
        <f t="shared" si="12"/>
        <v>0</v>
      </c>
      <c r="K56" s="31">
        <f t="shared" si="12"/>
        <v>0</v>
      </c>
      <c r="L56" s="31">
        <f t="shared" si="12"/>
        <v>0</v>
      </c>
      <c r="M56" s="31">
        <f t="shared" si="12"/>
        <v>0</v>
      </c>
      <c r="N56" s="31">
        <f t="shared" si="12"/>
        <v>0</v>
      </c>
      <c r="O56" s="31">
        <f t="shared" si="12"/>
        <v>0</v>
      </c>
      <c r="P56" s="31">
        <f t="shared" si="12"/>
        <v>0</v>
      </c>
      <c r="Q56" s="31">
        <f t="shared" si="12"/>
        <v>0</v>
      </c>
      <c r="R56" s="31">
        <f t="shared" si="12"/>
        <v>0</v>
      </c>
      <c r="S56" s="31">
        <f t="shared" si="12"/>
        <v>0</v>
      </c>
      <c r="T56" s="31">
        <f t="shared" si="12"/>
        <v>0</v>
      </c>
      <c r="U56" s="31">
        <f t="shared" si="12"/>
        <v>0</v>
      </c>
      <c r="V56" s="31">
        <f t="shared" si="12"/>
        <v>0</v>
      </c>
      <c r="W56" s="31">
        <f>SUM(O56:V56)</f>
        <v>0</v>
      </c>
      <c r="X56" s="31">
        <f>SUM(X57:X59)</f>
        <v>0</v>
      </c>
      <c r="Y56" s="31">
        <f>H56+I56+J56+K56+L56+M56+N56+W56+X56</f>
        <v>0</v>
      </c>
      <c r="Z56" s="31">
        <f t="shared" ref="Z56:AK56" si="13">SUM(Z57:Z59)</f>
        <v>0</v>
      </c>
      <c r="AA56" s="31">
        <f t="shared" si="13"/>
        <v>0</v>
      </c>
      <c r="AB56" s="31">
        <f t="shared" si="13"/>
        <v>0</v>
      </c>
      <c r="AC56" s="31">
        <f t="shared" si="13"/>
        <v>0</v>
      </c>
      <c r="AD56" s="31">
        <f t="shared" si="13"/>
        <v>0</v>
      </c>
      <c r="AE56" s="31">
        <f t="shared" si="13"/>
        <v>0</v>
      </c>
      <c r="AF56" s="31">
        <f t="shared" si="13"/>
        <v>50219000</v>
      </c>
      <c r="AG56" s="31">
        <f t="shared" si="13"/>
        <v>0</v>
      </c>
      <c r="AH56" s="31">
        <f t="shared" si="13"/>
        <v>0</v>
      </c>
      <c r="AI56" s="31">
        <f t="shared" si="13"/>
        <v>0</v>
      </c>
      <c r="AJ56" s="31">
        <f t="shared" si="13"/>
        <v>0</v>
      </c>
      <c r="AK56" s="31">
        <f t="shared" si="13"/>
        <v>0</v>
      </c>
      <c r="AL56" s="31">
        <f>SUM(AD56:AK56)</f>
        <v>50219000</v>
      </c>
      <c r="AM56" s="31">
        <f>SUM(AM57:AM59)</f>
        <v>0</v>
      </c>
      <c r="AN56" s="31">
        <f>SUM(AN57:AN59)</f>
        <v>0</v>
      </c>
      <c r="AO56" s="31">
        <f>Z56+AA56+AB56+AC56+AL56+AM56+AN56</f>
        <v>50219000</v>
      </c>
      <c r="AP56" s="32">
        <f>E56+Y56-AO56</f>
        <v>151728000</v>
      </c>
      <c r="AQ56" s="32"/>
      <c r="AR56" s="28"/>
      <c r="AS56" s="29">
        <f>E56+H56+I56+J56+K56+L56+M56+N56+W56+X56-Z56-AB56-AL56-AC56-AM56-AN56</f>
        <v>151728000</v>
      </c>
      <c r="AT56" s="29">
        <f>AP56-AS56</f>
        <v>0</v>
      </c>
      <c r="AU56" s="29">
        <f>E56</f>
        <v>201947000</v>
      </c>
      <c r="AV56" s="86">
        <f>AS56-AU56</f>
        <v>-50219000</v>
      </c>
      <c r="AW56" s="86">
        <f>Y56-AO56</f>
        <v>-50219000</v>
      </c>
      <c r="AX56" s="86">
        <f>AV56-AW56</f>
        <v>0</v>
      </c>
      <c r="AZ56" s="398"/>
    </row>
    <row r="57" spans="1:52" s="402" customFormat="1">
      <c r="A57" s="13"/>
      <c r="B57" s="8"/>
      <c r="C57" s="8"/>
      <c r="D57" s="113"/>
      <c r="E57" s="33"/>
      <c r="F57" s="34"/>
      <c r="G57" s="63"/>
      <c r="H57" s="67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63"/>
      <c r="Y57" s="34"/>
      <c r="Z57" s="65"/>
      <c r="AA57" s="65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70">
        <v>151728000</v>
      </c>
      <c r="AQ57" s="34"/>
      <c r="AR57" s="28"/>
      <c r="AS57" s="29"/>
      <c r="AT57" s="29"/>
      <c r="AU57" s="29"/>
    </row>
    <row r="58" spans="1:52" s="402" customFormat="1">
      <c r="A58" s="13"/>
      <c r="B58" s="8"/>
      <c r="C58" s="8"/>
      <c r="D58" s="113"/>
      <c r="E58" s="33"/>
      <c r="F58" s="34">
        <v>0</v>
      </c>
      <c r="G58" s="63">
        <v>0</v>
      </c>
      <c r="H58" s="67">
        <v>0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63">
        <v>0</v>
      </c>
      <c r="Y58" s="34">
        <v>0</v>
      </c>
      <c r="Z58" s="65">
        <v>0</v>
      </c>
      <c r="AA58" s="65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50219000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/>
      <c r="AM58" s="34">
        <v>0</v>
      </c>
      <c r="AN58" s="34">
        <v>0</v>
      </c>
      <c r="AO58" s="34"/>
      <c r="AP58" s="34">
        <f>AP56-AP57</f>
        <v>0</v>
      </c>
      <c r="AQ58" s="34"/>
      <c r="AR58" s="28"/>
      <c r="AS58" s="29"/>
      <c r="AT58" s="29"/>
      <c r="AU58" s="29"/>
    </row>
    <row r="59" spans="1:52" s="402" customFormat="1">
      <c r="A59" s="13"/>
      <c r="B59" s="8"/>
      <c r="C59" s="8"/>
      <c r="D59" s="113"/>
      <c r="E59" s="33"/>
      <c r="F59" s="34"/>
      <c r="G59" s="63"/>
      <c r="H59" s="67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63"/>
      <c r="Y59" s="34"/>
      <c r="Z59" s="65"/>
      <c r="AA59" s="65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28"/>
      <c r="AS59" s="29"/>
      <c r="AT59" s="29"/>
      <c r="AU59" s="29"/>
    </row>
    <row r="60" spans="1:52" s="21" customFormat="1">
      <c r="A60" s="14"/>
      <c r="B60" s="11">
        <v>7</v>
      </c>
      <c r="C60" s="11"/>
      <c r="D60" s="85" t="s">
        <v>8</v>
      </c>
      <c r="E60" s="326">
        <v>27660281933</v>
      </c>
      <c r="F60" s="31">
        <f t="shared" ref="F60:V60" si="14">SUM(F61:F64)</f>
        <v>0</v>
      </c>
      <c r="G60" s="31">
        <f t="shared" si="14"/>
        <v>0</v>
      </c>
      <c r="H60" s="31">
        <f t="shared" si="14"/>
        <v>0</v>
      </c>
      <c r="I60" s="31">
        <f t="shared" si="14"/>
        <v>0</v>
      </c>
      <c r="J60" s="31">
        <f t="shared" si="14"/>
        <v>0</v>
      </c>
      <c r="K60" s="31">
        <f t="shared" si="14"/>
        <v>0</v>
      </c>
      <c r="L60" s="31">
        <f t="shared" si="14"/>
        <v>0</v>
      </c>
      <c r="M60" s="31">
        <f t="shared" si="14"/>
        <v>6890275083.5</v>
      </c>
      <c r="N60" s="31">
        <f t="shared" si="14"/>
        <v>104330000</v>
      </c>
      <c r="O60" s="31">
        <f t="shared" si="14"/>
        <v>0</v>
      </c>
      <c r="P60" s="31">
        <f t="shared" si="14"/>
        <v>201874573</v>
      </c>
      <c r="Q60" s="31">
        <f t="shared" si="14"/>
        <v>1425000</v>
      </c>
      <c r="R60" s="31">
        <f t="shared" si="14"/>
        <v>0</v>
      </c>
      <c r="S60" s="31">
        <f t="shared" si="14"/>
        <v>0</v>
      </c>
      <c r="T60" s="31">
        <f t="shared" si="14"/>
        <v>0</v>
      </c>
      <c r="U60" s="31">
        <f t="shared" si="14"/>
        <v>0</v>
      </c>
      <c r="V60" s="31">
        <f t="shared" si="14"/>
        <v>0</v>
      </c>
      <c r="W60" s="31">
        <f>SUM(O60:V60)</f>
        <v>203299573</v>
      </c>
      <c r="X60" s="31">
        <f>SUM(X61:X64)</f>
        <v>0</v>
      </c>
      <c r="Y60" s="31">
        <f>H60+I60+J60+K60+L60+M60+N60+W60+X60</f>
        <v>7197904656.5</v>
      </c>
      <c r="Z60" s="31">
        <f t="shared" ref="Z60:AK60" si="15">SUM(Z61:Z64)</f>
        <v>0</v>
      </c>
      <c r="AA60" s="31">
        <f t="shared" si="15"/>
        <v>0</v>
      </c>
      <c r="AB60" s="31">
        <f t="shared" si="15"/>
        <v>5894169906</v>
      </c>
      <c r="AC60" s="31">
        <f t="shared" si="15"/>
        <v>0</v>
      </c>
      <c r="AD60" s="31">
        <f t="shared" si="15"/>
        <v>0</v>
      </c>
      <c r="AE60" s="31">
        <f t="shared" si="15"/>
        <v>9770000</v>
      </c>
      <c r="AF60" s="31">
        <f t="shared" si="15"/>
        <v>9050000</v>
      </c>
      <c r="AG60" s="31">
        <f t="shared" si="15"/>
        <v>0</v>
      </c>
      <c r="AH60" s="31">
        <f t="shared" si="15"/>
        <v>6118416</v>
      </c>
      <c r="AI60" s="31">
        <f t="shared" si="15"/>
        <v>0</v>
      </c>
      <c r="AJ60" s="31">
        <f t="shared" si="15"/>
        <v>0</v>
      </c>
      <c r="AK60" s="31">
        <f t="shared" si="15"/>
        <v>0</v>
      </c>
      <c r="AL60" s="31">
        <f>SUM(AD60:AK60)</f>
        <v>24938416</v>
      </c>
      <c r="AM60" s="31">
        <f>SUM(AM61:AM64)</f>
        <v>0</v>
      </c>
      <c r="AN60" s="31">
        <f>SUM(AN61:AN64)</f>
        <v>0</v>
      </c>
      <c r="AO60" s="31">
        <f>Z60+AA60+AB60+AC60+AL60+AM60+AN60</f>
        <v>5919108322</v>
      </c>
      <c r="AP60" s="32">
        <f>E60+Y60-AO60</f>
        <v>28939078267.5</v>
      </c>
      <c r="AQ60" s="32"/>
      <c r="AR60" s="28"/>
      <c r="AS60" s="29">
        <f>E60+H60+I60+J60+K60+L60+M60+N60+W60+X60-Z60-AB60-AL60-AC60-AM60-AN60</f>
        <v>28939078267.5</v>
      </c>
      <c r="AT60" s="29">
        <f>AP60-AS60</f>
        <v>0</v>
      </c>
      <c r="AU60" s="29">
        <f>E60</f>
        <v>27660281933</v>
      </c>
      <c r="AV60" s="86">
        <f>AS60-AU60</f>
        <v>1278796334.5</v>
      </c>
      <c r="AW60" s="86">
        <f>Y60-AO60</f>
        <v>1278796334.5</v>
      </c>
      <c r="AX60" s="86">
        <f>AV60-AW60</f>
        <v>0</v>
      </c>
      <c r="AZ60" s="398"/>
    </row>
    <row r="61" spans="1:52" s="21" customFormat="1">
      <c r="A61" s="10"/>
      <c r="B61" s="8"/>
      <c r="C61" s="8"/>
      <c r="D61" s="82"/>
      <c r="E61" s="33"/>
      <c r="F61" s="33"/>
      <c r="G61" s="282"/>
      <c r="H61" s="28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282"/>
      <c r="Y61" s="33"/>
      <c r="Z61" s="284"/>
      <c r="AA61" s="284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70">
        <v>28939078267.5</v>
      </c>
      <c r="AQ61" s="70"/>
      <c r="AR61" s="76"/>
      <c r="AS61" s="60"/>
      <c r="AT61" s="60"/>
      <c r="AU61" s="60"/>
    </row>
    <row r="62" spans="1:52" s="21" customFormat="1">
      <c r="A62" s="10"/>
      <c r="B62" s="8"/>
      <c r="C62" s="8"/>
      <c r="D62" s="82"/>
      <c r="E62" s="33"/>
      <c r="F62" s="33">
        <v>0</v>
      </c>
      <c r="G62" s="282">
        <v>0</v>
      </c>
      <c r="H62" s="28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6890275083.5</v>
      </c>
      <c r="N62" s="33">
        <v>104330000</v>
      </c>
      <c r="O62" s="33">
        <v>0</v>
      </c>
      <c r="P62" s="33">
        <v>201874573</v>
      </c>
      <c r="Q62" s="33">
        <v>1425000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/>
      <c r="X62" s="282">
        <v>0</v>
      </c>
      <c r="Y62" s="33"/>
      <c r="Z62" s="284">
        <v>0</v>
      </c>
      <c r="AA62" s="284">
        <v>0</v>
      </c>
      <c r="AB62" s="33">
        <v>5894169906</v>
      </c>
      <c r="AC62" s="33">
        <v>0</v>
      </c>
      <c r="AD62" s="33">
        <v>0</v>
      </c>
      <c r="AE62" s="33">
        <v>9770000</v>
      </c>
      <c r="AF62" s="33">
        <v>9050000</v>
      </c>
      <c r="AG62" s="33">
        <v>0</v>
      </c>
      <c r="AH62" s="33">
        <v>6118416</v>
      </c>
      <c r="AI62" s="33">
        <v>0</v>
      </c>
      <c r="AJ62" s="33">
        <v>0</v>
      </c>
      <c r="AK62" s="33">
        <v>0</v>
      </c>
      <c r="AL62" s="33"/>
      <c r="AM62" s="33">
        <v>0</v>
      </c>
      <c r="AN62" s="33">
        <v>0</v>
      </c>
      <c r="AO62" s="33"/>
      <c r="AP62" s="34">
        <f>AP60-AP61</f>
        <v>0</v>
      </c>
      <c r="AQ62" s="70"/>
      <c r="AR62" s="76"/>
      <c r="AS62" s="60"/>
      <c r="AT62" s="60"/>
      <c r="AU62" s="60"/>
    </row>
    <row r="63" spans="1:52" s="21" customFormat="1">
      <c r="A63" s="10"/>
      <c r="B63" s="8"/>
      <c r="C63" s="8"/>
      <c r="D63" s="82"/>
      <c r="E63" s="33"/>
      <c r="F63" s="33"/>
      <c r="G63" s="282"/>
      <c r="H63" s="28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282"/>
      <c r="Y63" s="33"/>
      <c r="Z63" s="284"/>
      <c r="AA63" s="284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4"/>
      <c r="AQ63" s="70"/>
      <c r="AR63" s="76"/>
      <c r="AS63" s="60"/>
      <c r="AT63" s="60"/>
      <c r="AU63" s="60"/>
    </row>
    <row r="64" spans="1:52" s="402" customFormat="1">
      <c r="A64" s="13"/>
      <c r="B64" s="8"/>
      <c r="C64" s="8"/>
      <c r="D64" s="78"/>
      <c r="E64" s="34"/>
      <c r="F64" s="34"/>
      <c r="G64" s="63"/>
      <c r="H64" s="67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63"/>
      <c r="Y64" s="34"/>
      <c r="Z64" s="65"/>
      <c r="AA64" s="65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28"/>
      <c r="AS64" s="29"/>
      <c r="AT64" s="29"/>
      <c r="AU64" s="29"/>
    </row>
    <row r="65" spans="1:52" s="21" customFormat="1">
      <c r="A65" s="14"/>
      <c r="B65" s="11">
        <v>8</v>
      </c>
      <c r="C65" s="11"/>
      <c r="D65" s="77" t="s">
        <v>39</v>
      </c>
      <c r="E65" s="31">
        <v>26460446120</v>
      </c>
      <c r="F65" s="31">
        <f t="shared" ref="F65:V65" si="16">SUM(F66:F70)</f>
        <v>0</v>
      </c>
      <c r="G65" s="31">
        <f t="shared" si="16"/>
        <v>0</v>
      </c>
      <c r="H65" s="31">
        <f t="shared" si="16"/>
        <v>0</v>
      </c>
      <c r="I65" s="31">
        <f t="shared" si="16"/>
        <v>0</v>
      </c>
      <c r="J65" s="31">
        <f t="shared" si="16"/>
        <v>240000</v>
      </c>
      <c r="K65" s="31">
        <f t="shared" si="16"/>
        <v>5705000</v>
      </c>
      <c r="L65" s="31">
        <f t="shared" si="16"/>
        <v>0</v>
      </c>
      <c r="M65" s="31">
        <f t="shared" si="16"/>
        <v>0</v>
      </c>
      <c r="N65" s="31">
        <f t="shared" si="16"/>
        <v>300000</v>
      </c>
      <c r="O65" s="31">
        <f t="shared" si="16"/>
        <v>0</v>
      </c>
      <c r="P65" s="31">
        <f t="shared" si="16"/>
        <v>867557621</v>
      </c>
      <c r="Q65" s="31">
        <f t="shared" si="16"/>
        <v>895667</v>
      </c>
      <c r="R65" s="31">
        <f t="shared" si="16"/>
        <v>900000</v>
      </c>
      <c r="S65" s="31">
        <f t="shared" si="16"/>
        <v>3491000</v>
      </c>
      <c r="T65" s="31">
        <f t="shared" si="16"/>
        <v>0</v>
      </c>
      <c r="U65" s="31">
        <f t="shared" si="16"/>
        <v>0</v>
      </c>
      <c r="V65" s="31">
        <f t="shared" si="16"/>
        <v>0</v>
      </c>
      <c r="W65" s="31">
        <f>SUM(O65:V65)</f>
        <v>872844288</v>
      </c>
      <c r="X65" s="31">
        <f>SUM(X66:X70)</f>
        <v>0</v>
      </c>
      <c r="Y65" s="31">
        <f>H65+I65+J65+K65+L65+M65+N65+W65+X65</f>
        <v>879089288</v>
      </c>
      <c r="Z65" s="31">
        <f t="shared" ref="Z65:AK65" si="17">SUM(Z66:Z70)</f>
        <v>0</v>
      </c>
      <c r="AA65" s="31">
        <f t="shared" si="17"/>
        <v>9000000</v>
      </c>
      <c r="AB65" s="31">
        <f t="shared" si="17"/>
        <v>0</v>
      </c>
      <c r="AC65" s="31">
        <f t="shared" si="17"/>
        <v>0</v>
      </c>
      <c r="AD65" s="31">
        <f t="shared" si="17"/>
        <v>0</v>
      </c>
      <c r="AE65" s="31">
        <f t="shared" si="17"/>
        <v>0</v>
      </c>
      <c r="AF65" s="31">
        <f t="shared" si="17"/>
        <v>0</v>
      </c>
      <c r="AG65" s="31">
        <f t="shared" si="17"/>
        <v>0</v>
      </c>
      <c r="AH65" s="31">
        <f t="shared" si="17"/>
        <v>0</v>
      </c>
      <c r="AI65" s="31">
        <f t="shared" si="17"/>
        <v>0</v>
      </c>
      <c r="AJ65" s="31">
        <f t="shared" si="17"/>
        <v>0</v>
      </c>
      <c r="AK65" s="31">
        <f t="shared" si="17"/>
        <v>0</v>
      </c>
      <c r="AL65" s="31">
        <f>SUM(AD65:AK65)</f>
        <v>0</v>
      </c>
      <c r="AM65" s="31">
        <f>SUM(AM66:AM70)</f>
        <v>240000</v>
      </c>
      <c r="AN65" s="31">
        <f>SUM(AN66:AN70)</f>
        <v>0</v>
      </c>
      <c r="AO65" s="31">
        <f>Z65+AA65+AB65+AC65+AL65+AM65+AN65</f>
        <v>9240000</v>
      </c>
      <c r="AP65" s="32">
        <f>E65+Y65-AO65</f>
        <v>27330295408</v>
      </c>
      <c r="AQ65" s="32"/>
      <c r="AR65" s="28"/>
      <c r="AS65" s="29">
        <f>E65+H65+I65+J65+K65+L65+M65+N65+W65+X65-Z65-AB65-AL65-AC65-AM65-AN65</f>
        <v>27339295408</v>
      </c>
      <c r="AT65" s="29">
        <f>AP65-AS65</f>
        <v>-9000000</v>
      </c>
      <c r="AU65" s="29">
        <f>E65</f>
        <v>26460446120</v>
      </c>
      <c r="AV65" s="86">
        <f>AS65-AU65</f>
        <v>878849288</v>
      </c>
      <c r="AW65" s="86">
        <f>Y65-AO65</f>
        <v>869849288</v>
      </c>
      <c r="AX65" s="86">
        <f>AV65-AW65</f>
        <v>9000000</v>
      </c>
      <c r="AZ65" s="398"/>
    </row>
    <row r="66" spans="1:52" s="21" customFormat="1">
      <c r="A66" s="10"/>
      <c r="B66" s="245"/>
      <c r="C66" s="245"/>
      <c r="D66" s="78"/>
      <c r="E66" s="33"/>
      <c r="F66" s="33"/>
      <c r="G66" s="282"/>
      <c r="H66" s="28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282"/>
      <c r="Y66" s="33"/>
      <c r="Z66" s="284"/>
      <c r="AA66" s="284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70">
        <v>27330295408</v>
      </c>
      <c r="AQ66" s="70"/>
      <c r="AR66" s="76"/>
      <c r="AS66" s="60"/>
      <c r="AT66" s="60"/>
      <c r="AU66" s="60"/>
    </row>
    <row r="67" spans="1:52" s="21" customFormat="1">
      <c r="A67" s="10"/>
      <c r="B67" s="245"/>
      <c r="C67" s="245"/>
      <c r="D67" s="78"/>
      <c r="E67" s="33"/>
      <c r="F67" s="33"/>
      <c r="G67" s="282"/>
      <c r="H67" s="283"/>
      <c r="I67" s="33"/>
      <c r="J67" s="33"/>
      <c r="K67" s="33"/>
      <c r="L67" s="33"/>
      <c r="M67" s="29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282"/>
      <c r="Y67" s="33"/>
      <c r="Z67" s="284"/>
      <c r="AA67" s="284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4">
        <f>AP65-AP66</f>
        <v>0</v>
      </c>
      <c r="AQ67" s="70"/>
      <c r="AR67" s="76"/>
      <c r="AS67" s="60"/>
      <c r="AT67" s="60"/>
      <c r="AU67" s="60"/>
    </row>
    <row r="68" spans="1:52" s="402" customFormat="1">
      <c r="A68" s="13"/>
      <c r="B68" s="8"/>
      <c r="C68" s="8"/>
      <c r="D68" s="323"/>
      <c r="E68" s="33"/>
      <c r="F68" s="33">
        <v>0</v>
      </c>
      <c r="G68" s="282">
        <v>0</v>
      </c>
      <c r="H68" s="283">
        <v>0</v>
      </c>
      <c r="I68" s="33">
        <v>0</v>
      </c>
      <c r="J68" s="33">
        <v>240000</v>
      </c>
      <c r="K68" s="33">
        <v>5705000</v>
      </c>
      <c r="L68" s="33">
        <v>0</v>
      </c>
      <c r="M68" s="33">
        <v>0</v>
      </c>
      <c r="N68" s="33">
        <v>300000</v>
      </c>
      <c r="O68" s="33">
        <v>0</v>
      </c>
      <c r="P68" s="33">
        <v>867557621</v>
      </c>
      <c r="Q68" s="33">
        <v>895667</v>
      </c>
      <c r="R68" s="33">
        <v>900000</v>
      </c>
      <c r="S68" s="33">
        <v>3491000</v>
      </c>
      <c r="T68" s="33">
        <v>0</v>
      </c>
      <c r="U68" s="33">
        <v>0</v>
      </c>
      <c r="V68" s="33">
        <v>0</v>
      </c>
      <c r="W68" s="33"/>
      <c r="X68" s="282">
        <v>0</v>
      </c>
      <c r="Y68" s="33"/>
      <c r="Z68" s="284">
        <v>0</v>
      </c>
      <c r="AA68" s="284">
        <v>9000000</v>
      </c>
      <c r="AB68" s="33">
        <v>0</v>
      </c>
      <c r="AC68" s="33">
        <v>0</v>
      </c>
      <c r="AD68" s="33">
        <v>0</v>
      </c>
      <c r="AE68" s="33">
        <v>0</v>
      </c>
      <c r="AF68" s="33">
        <v>0</v>
      </c>
      <c r="AG68" s="33">
        <v>0</v>
      </c>
      <c r="AH68" s="33">
        <v>0</v>
      </c>
      <c r="AI68" s="33">
        <v>0</v>
      </c>
      <c r="AJ68" s="33">
        <v>0</v>
      </c>
      <c r="AK68" s="33">
        <v>0</v>
      </c>
      <c r="AL68" s="33">
        <v>0</v>
      </c>
      <c r="AM68" s="33">
        <v>240000</v>
      </c>
      <c r="AN68" s="33">
        <v>0</v>
      </c>
      <c r="AO68" s="33"/>
      <c r="AP68" s="34"/>
      <c r="AQ68" s="34"/>
      <c r="AR68" s="28"/>
      <c r="AS68" s="29"/>
      <c r="AT68" s="29"/>
      <c r="AU68" s="29"/>
    </row>
    <row r="69" spans="1:52" s="21" customFormat="1">
      <c r="A69" s="10"/>
      <c r="B69" s="8"/>
      <c r="C69" s="8"/>
      <c r="D69" s="82"/>
      <c r="E69" s="33"/>
      <c r="F69" s="261"/>
      <c r="G69" s="71"/>
      <c r="H69" s="72"/>
      <c r="I69" s="69"/>
      <c r="J69" s="69"/>
      <c r="K69" s="69"/>
      <c r="L69" s="69"/>
      <c r="M69" s="69"/>
      <c r="N69" s="73"/>
      <c r="O69" s="69"/>
      <c r="P69" s="33"/>
      <c r="Q69" s="69"/>
      <c r="R69" s="69"/>
      <c r="S69" s="69"/>
      <c r="T69" s="69"/>
      <c r="U69" s="69"/>
      <c r="V69" s="69"/>
      <c r="W69" s="69"/>
      <c r="X69" s="71"/>
      <c r="Y69" s="69"/>
      <c r="Z69" s="73"/>
      <c r="AA69" s="73"/>
      <c r="AB69" s="69"/>
      <c r="AC69" s="73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70"/>
      <c r="AQ69" s="70"/>
      <c r="AR69" s="76"/>
      <c r="AS69" s="60"/>
      <c r="AT69" s="60"/>
      <c r="AU69" s="60"/>
    </row>
    <row r="70" spans="1:52" s="21" customFormat="1">
      <c r="A70" s="10"/>
      <c r="B70" s="8"/>
      <c r="C70" s="8"/>
      <c r="D70" s="82"/>
      <c r="E70" s="33"/>
      <c r="F70" s="261"/>
      <c r="G70" s="71"/>
      <c r="H70" s="72"/>
      <c r="I70" s="69"/>
      <c r="J70" s="69"/>
      <c r="K70" s="69"/>
      <c r="L70" s="69"/>
      <c r="M70" s="69"/>
      <c r="N70" s="73"/>
      <c r="O70" s="69"/>
      <c r="P70" s="33"/>
      <c r="Q70" s="69"/>
      <c r="R70" s="69"/>
      <c r="S70" s="69"/>
      <c r="T70" s="69"/>
      <c r="U70" s="69"/>
      <c r="V70" s="69"/>
      <c r="W70" s="69"/>
      <c r="X70" s="71"/>
      <c r="Y70" s="69"/>
      <c r="Z70" s="73"/>
      <c r="AA70" s="73"/>
      <c r="AB70" s="69"/>
      <c r="AC70" s="73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70"/>
      <c r="AQ70" s="70"/>
      <c r="AR70" s="76"/>
      <c r="AS70" s="60"/>
      <c r="AT70" s="60"/>
      <c r="AU70" s="60"/>
    </row>
    <row r="71" spans="1:52" s="15" customFormat="1" ht="18.75" customHeight="1">
      <c r="A71" s="526">
        <v>2</v>
      </c>
      <c r="B71" s="22" t="s">
        <v>48</v>
      </c>
      <c r="C71" s="20"/>
      <c r="D71" s="30"/>
      <c r="E71" s="403">
        <f t="shared" ref="E71:X71" si="18">E72+E78+E87+E95+E105+E109+E112+E116</f>
        <v>120596469875</v>
      </c>
      <c r="F71" s="30">
        <f t="shared" si="18"/>
        <v>22629442777</v>
      </c>
      <c r="G71" s="30">
        <f t="shared" si="18"/>
        <v>20292561867</v>
      </c>
      <c r="H71" s="30">
        <f t="shared" si="18"/>
        <v>20292562067</v>
      </c>
      <c r="I71" s="30">
        <f t="shared" si="18"/>
        <v>0</v>
      </c>
      <c r="J71" s="30">
        <f t="shared" si="18"/>
        <v>0</v>
      </c>
      <c r="K71" s="30">
        <f t="shared" si="18"/>
        <v>128495400</v>
      </c>
      <c r="L71" s="30">
        <f t="shared" si="18"/>
        <v>320952838</v>
      </c>
      <c r="M71" s="30">
        <f t="shared" si="18"/>
        <v>0</v>
      </c>
      <c r="N71" s="30">
        <f t="shared" si="18"/>
        <v>1002938844</v>
      </c>
      <c r="O71" s="30">
        <f t="shared" si="18"/>
        <v>0</v>
      </c>
      <c r="P71" s="30">
        <f t="shared" si="18"/>
        <v>268607412</v>
      </c>
      <c r="Q71" s="30">
        <f t="shared" si="18"/>
        <v>35935000</v>
      </c>
      <c r="R71" s="30">
        <f t="shared" si="18"/>
        <v>11993000</v>
      </c>
      <c r="S71" s="30">
        <f t="shared" si="18"/>
        <v>0</v>
      </c>
      <c r="T71" s="30">
        <f t="shared" si="18"/>
        <v>0</v>
      </c>
      <c r="U71" s="30">
        <f t="shared" si="18"/>
        <v>143920000</v>
      </c>
      <c r="V71" s="30">
        <f t="shared" si="18"/>
        <v>0</v>
      </c>
      <c r="W71" s="30">
        <f t="shared" si="18"/>
        <v>460455412</v>
      </c>
      <c r="X71" s="30">
        <f t="shared" si="18"/>
        <v>0</v>
      </c>
      <c r="Y71" s="30">
        <f>H71+I71+J71+K71+L71+M71+N71+W71+X71</f>
        <v>22205404561</v>
      </c>
      <c r="Z71" s="64">
        <f t="shared" ref="Z71:AN71" si="19">Z72+Z78+Z87+Z95+Z105+Z109+Z112+Z116</f>
        <v>0</v>
      </c>
      <c r="AA71" s="64">
        <f t="shared" si="19"/>
        <v>0</v>
      </c>
      <c r="AB71" s="30">
        <f t="shared" si="19"/>
        <v>332397000</v>
      </c>
      <c r="AC71" s="30">
        <f t="shared" si="19"/>
        <v>0</v>
      </c>
      <c r="AD71" s="30">
        <f t="shared" si="19"/>
        <v>0</v>
      </c>
      <c r="AE71" s="30">
        <f t="shared" si="19"/>
        <v>47928000</v>
      </c>
      <c r="AF71" s="30">
        <f t="shared" si="19"/>
        <v>143920000</v>
      </c>
      <c r="AG71" s="30">
        <f t="shared" si="19"/>
        <v>18850977</v>
      </c>
      <c r="AH71" s="30">
        <f t="shared" si="19"/>
        <v>18510000</v>
      </c>
      <c r="AI71" s="30">
        <f t="shared" si="19"/>
        <v>0</v>
      </c>
      <c r="AJ71" s="30">
        <f t="shared" si="19"/>
        <v>14500000</v>
      </c>
      <c r="AK71" s="30">
        <f t="shared" si="19"/>
        <v>216882685</v>
      </c>
      <c r="AL71" s="30">
        <f t="shared" si="19"/>
        <v>460591662</v>
      </c>
      <c r="AM71" s="30">
        <f t="shared" si="19"/>
        <v>112489374</v>
      </c>
      <c r="AN71" s="30">
        <f t="shared" si="19"/>
        <v>14676500</v>
      </c>
      <c r="AO71" s="30">
        <f>Z71+AA71+AB71+AC71+AL71+AM71+AN71</f>
        <v>920154536</v>
      </c>
      <c r="AP71" s="30">
        <f>AP72+AP78+AP87+AP95+AP105+AP109+AP112+AP116</f>
        <v>141881719900</v>
      </c>
      <c r="AQ71" s="30"/>
      <c r="AR71" s="57"/>
      <c r="AS71" s="57">
        <f>E71+H71+I71+J71+K71+L71+M71+N71+W71+X71-Z71-AB71-AL71-AC71-AM71-AN71</f>
        <v>141881719900</v>
      </c>
      <c r="AT71" s="57"/>
      <c r="AU71" s="57">
        <f>AU72+AU78+AU87+AU95+AU105+AU109+AU112+AU116</f>
        <v>120596469875</v>
      </c>
      <c r="AV71" s="15">
        <f>AV72+AV78+AV87+AV95+AV105+AV109+AV112+AV116</f>
        <v>21285250025</v>
      </c>
      <c r="AW71" s="15">
        <f>AW72+AW78+AW87+AW95+AW105+AW109+AW112+AW116</f>
        <v>21285250025</v>
      </c>
      <c r="AX71" s="15">
        <f>AX72+AX78+AX87+AX95+AX105+AX109+AX112+AX116</f>
        <v>0</v>
      </c>
    </row>
    <row r="72" spans="1:52" s="86" customFormat="1">
      <c r="A72" s="12"/>
      <c r="B72" s="9">
        <v>1</v>
      </c>
      <c r="C72" s="9" t="s">
        <v>14</v>
      </c>
      <c r="D72" s="81" t="s">
        <v>6</v>
      </c>
      <c r="E72" s="405">
        <v>5160837942</v>
      </c>
      <c r="F72" s="31">
        <f t="shared" ref="F72:V72" si="20">SUM(F73:F77)</f>
        <v>200000000</v>
      </c>
      <c r="G72" s="31">
        <f t="shared" si="20"/>
        <v>188046160</v>
      </c>
      <c r="H72" s="31">
        <f t="shared" si="20"/>
        <v>188046160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31">
        <f t="shared" si="20"/>
        <v>150000000</v>
      </c>
      <c r="O72" s="31">
        <f t="shared" si="20"/>
        <v>0</v>
      </c>
      <c r="P72" s="31">
        <f t="shared" si="20"/>
        <v>0</v>
      </c>
      <c r="Q72" s="31">
        <f t="shared" si="20"/>
        <v>0</v>
      </c>
      <c r="R72" s="31">
        <f t="shared" si="20"/>
        <v>0</v>
      </c>
      <c r="S72" s="31">
        <f t="shared" si="20"/>
        <v>0</v>
      </c>
      <c r="T72" s="31">
        <f t="shared" si="20"/>
        <v>0</v>
      </c>
      <c r="U72" s="31">
        <f t="shared" si="20"/>
        <v>0</v>
      </c>
      <c r="V72" s="31">
        <f t="shared" si="20"/>
        <v>0</v>
      </c>
      <c r="W72" s="31">
        <f>SUM(O72:V72)</f>
        <v>0</v>
      </c>
      <c r="X72" s="31">
        <f>SUM(X73:X77)</f>
        <v>0</v>
      </c>
      <c r="Y72" s="31">
        <f>H72+I72+J72+K72+L72+M72+N72+W72+X72</f>
        <v>338046160</v>
      </c>
      <c r="Z72" s="31">
        <f t="shared" ref="Z72:AK72" si="21">SUM(Z73:Z77)</f>
        <v>0</v>
      </c>
      <c r="AA72" s="31">
        <f t="shared" si="21"/>
        <v>0</v>
      </c>
      <c r="AB72" s="31">
        <f t="shared" si="21"/>
        <v>0</v>
      </c>
      <c r="AC72" s="31">
        <f t="shared" si="21"/>
        <v>0</v>
      </c>
      <c r="AD72" s="31">
        <f t="shared" si="21"/>
        <v>0</v>
      </c>
      <c r="AE72" s="31">
        <f t="shared" si="21"/>
        <v>0</v>
      </c>
      <c r="AF72" s="31">
        <f t="shared" si="21"/>
        <v>0</v>
      </c>
      <c r="AG72" s="31">
        <f t="shared" si="21"/>
        <v>0</v>
      </c>
      <c r="AH72" s="31">
        <f t="shared" si="21"/>
        <v>0</v>
      </c>
      <c r="AI72" s="31">
        <f t="shared" si="21"/>
        <v>0</v>
      </c>
      <c r="AJ72" s="31">
        <f t="shared" si="21"/>
        <v>0</v>
      </c>
      <c r="AK72" s="31">
        <f t="shared" si="21"/>
        <v>0</v>
      </c>
      <c r="AL72" s="31">
        <f>SUM(AD72:AK72)</f>
        <v>0</v>
      </c>
      <c r="AM72" s="31">
        <f>SUM(AM73:AM77)</f>
        <v>0</v>
      </c>
      <c r="AN72" s="31">
        <f>SUM(AN73:AN77)</f>
        <v>0</v>
      </c>
      <c r="AO72" s="31">
        <f>Z72+AA72+AB72+AC72+AL72+AM72+AN72</f>
        <v>0</v>
      </c>
      <c r="AP72" s="32">
        <f>E72+Y72-AO72</f>
        <v>5498884102</v>
      </c>
      <c r="AQ72" s="32"/>
      <c r="AR72" s="28"/>
      <c r="AS72" s="29">
        <f>E72+H72+I72+J72+K72+L72+M72+N72+W72+X72-Z72-AB72-AL72-AC72-AM72-AN72</f>
        <v>5498884102</v>
      </c>
      <c r="AT72" s="29">
        <f>AP72-AS72</f>
        <v>0</v>
      </c>
      <c r="AU72" s="29">
        <f>E72</f>
        <v>5160837942</v>
      </c>
      <c r="AV72" s="86">
        <f>AS72-AU72</f>
        <v>338046160</v>
      </c>
      <c r="AW72" s="86">
        <f>Y72-AO72</f>
        <v>338046160</v>
      </c>
      <c r="AX72" s="86">
        <f>AV72-AW72</f>
        <v>0</v>
      </c>
      <c r="AZ72" s="398"/>
    </row>
    <row r="73" spans="1:52" s="402" customFormat="1">
      <c r="A73" s="13"/>
      <c r="B73" s="8"/>
      <c r="C73" s="8"/>
      <c r="D73" s="113"/>
      <c r="E73" s="266"/>
      <c r="F73" s="33"/>
      <c r="G73" s="282"/>
      <c r="H73" s="28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282"/>
      <c r="Y73" s="33"/>
      <c r="Z73" s="284"/>
      <c r="AA73" s="284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4"/>
      <c r="AQ73" s="34"/>
      <c r="AR73" s="28"/>
      <c r="AS73" s="29"/>
      <c r="AT73" s="29"/>
      <c r="AU73" s="29"/>
    </row>
    <row r="74" spans="1:52" s="483" customFormat="1">
      <c r="A74" s="13"/>
      <c r="B74" s="8"/>
      <c r="C74" s="8"/>
      <c r="D74" s="113"/>
      <c r="E74" s="456"/>
      <c r="F74" s="33"/>
      <c r="G74" s="282"/>
      <c r="H74" s="28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282"/>
      <c r="Y74" s="33"/>
      <c r="Z74" s="284"/>
      <c r="AA74" s="284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4"/>
      <c r="AQ74" s="34"/>
      <c r="AR74" s="28"/>
      <c r="AS74" s="29"/>
      <c r="AT74" s="29"/>
      <c r="AU74" s="29"/>
    </row>
    <row r="75" spans="1:52" s="483" customFormat="1">
      <c r="A75" s="13"/>
      <c r="B75" s="8"/>
      <c r="C75" s="8"/>
      <c r="D75" s="113"/>
      <c r="E75" s="456"/>
      <c r="F75" s="33">
        <v>200000000</v>
      </c>
      <c r="G75" s="282">
        <v>188046160</v>
      </c>
      <c r="H75" s="283">
        <v>188046160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150000000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282">
        <v>0</v>
      </c>
      <c r="Y75" s="33">
        <v>338046160</v>
      </c>
      <c r="Z75" s="284">
        <v>0</v>
      </c>
      <c r="AA75" s="284">
        <v>0</v>
      </c>
      <c r="AB75" s="33">
        <v>0</v>
      </c>
      <c r="AC75" s="33">
        <v>0</v>
      </c>
      <c r="AD75" s="33">
        <v>0</v>
      </c>
      <c r="AE75" s="33">
        <v>0</v>
      </c>
      <c r="AF75" s="33">
        <v>0</v>
      </c>
      <c r="AG75" s="33">
        <v>0</v>
      </c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33">
        <v>0</v>
      </c>
      <c r="AN75" s="33">
        <v>0</v>
      </c>
      <c r="AO75" s="33"/>
      <c r="AP75" s="34"/>
      <c r="AQ75" s="34"/>
      <c r="AR75" s="28"/>
      <c r="AS75" s="29"/>
      <c r="AT75" s="29"/>
      <c r="AU75" s="29"/>
    </row>
    <row r="76" spans="1:52" s="483" customFormat="1">
      <c r="A76" s="13"/>
      <c r="B76" s="8"/>
      <c r="C76" s="8"/>
      <c r="D76" s="113"/>
      <c r="E76" s="456"/>
      <c r="F76" s="33"/>
      <c r="G76" s="282"/>
      <c r="H76" s="28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282"/>
      <c r="Y76" s="33"/>
      <c r="Z76" s="284"/>
      <c r="AA76" s="284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4"/>
      <c r="AQ76" s="34"/>
      <c r="AR76" s="28"/>
      <c r="AS76" s="29"/>
      <c r="AT76" s="29"/>
      <c r="AU76" s="29"/>
    </row>
    <row r="77" spans="1:52" s="402" customFormat="1">
      <c r="A77" s="13"/>
      <c r="B77" s="8"/>
      <c r="C77" s="8"/>
      <c r="D77" s="113"/>
      <c r="E77" s="404"/>
      <c r="F77" s="33"/>
      <c r="G77" s="282"/>
      <c r="H77" s="28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282"/>
      <c r="Y77" s="33"/>
      <c r="Z77" s="284"/>
      <c r="AA77" s="284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4"/>
      <c r="AQ77" s="34"/>
      <c r="AR77" s="28"/>
      <c r="AS77" s="29"/>
      <c r="AT77" s="29"/>
      <c r="AU77" s="29"/>
    </row>
    <row r="78" spans="1:52" s="86" customFormat="1">
      <c r="A78" s="12"/>
      <c r="B78" s="9">
        <v>2</v>
      </c>
      <c r="C78" s="9" t="s">
        <v>15</v>
      </c>
      <c r="D78" s="81" t="s">
        <v>9</v>
      </c>
      <c r="E78" s="405">
        <v>42271359439</v>
      </c>
      <c r="F78" s="31">
        <f t="shared" ref="F78:V78" si="22">SUM(F79:F86)</f>
        <v>10055207970</v>
      </c>
      <c r="G78" s="31">
        <f t="shared" si="22"/>
        <v>7950722712</v>
      </c>
      <c r="H78" s="31">
        <f t="shared" si="22"/>
        <v>7950722912</v>
      </c>
      <c r="I78" s="31">
        <f t="shared" si="22"/>
        <v>0</v>
      </c>
      <c r="J78" s="31">
        <f t="shared" si="22"/>
        <v>0</v>
      </c>
      <c r="K78" s="31">
        <f t="shared" si="22"/>
        <v>22580200</v>
      </c>
      <c r="L78" s="31">
        <f t="shared" si="22"/>
        <v>320952838</v>
      </c>
      <c r="M78" s="31">
        <f t="shared" si="22"/>
        <v>0</v>
      </c>
      <c r="N78" s="31">
        <f t="shared" si="22"/>
        <v>549594031</v>
      </c>
      <c r="O78" s="31">
        <f t="shared" si="22"/>
        <v>0</v>
      </c>
      <c r="P78" s="31">
        <f t="shared" si="22"/>
        <v>0</v>
      </c>
      <c r="Q78" s="31">
        <f t="shared" si="22"/>
        <v>35935000</v>
      </c>
      <c r="R78" s="31">
        <f t="shared" si="22"/>
        <v>11993000</v>
      </c>
      <c r="S78" s="31">
        <f t="shared" si="22"/>
        <v>0</v>
      </c>
      <c r="T78" s="31">
        <f t="shared" si="22"/>
        <v>0</v>
      </c>
      <c r="U78" s="31">
        <f t="shared" si="22"/>
        <v>0</v>
      </c>
      <c r="V78" s="31">
        <f t="shared" si="22"/>
        <v>0</v>
      </c>
      <c r="W78" s="31">
        <f>SUM(O78:V78)</f>
        <v>47928000</v>
      </c>
      <c r="X78" s="31">
        <f>SUM(X79:X86)</f>
        <v>0</v>
      </c>
      <c r="Y78" s="31">
        <f>H78+I78+J78+K78+L78+M78+N78+W78+X78</f>
        <v>8891777981</v>
      </c>
      <c r="Z78" s="31">
        <f t="shared" ref="Z78:AK78" si="23">SUM(Z79:Z86)</f>
        <v>0</v>
      </c>
      <c r="AA78" s="31">
        <f t="shared" si="23"/>
        <v>0</v>
      </c>
      <c r="AB78" s="31">
        <f t="shared" si="23"/>
        <v>0</v>
      </c>
      <c r="AC78" s="31">
        <f t="shared" si="23"/>
        <v>0</v>
      </c>
      <c r="AD78" s="31">
        <f t="shared" si="23"/>
        <v>0</v>
      </c>
      <c r="AE78" s="31">
        <f t="shared" si="23"/>
        <v>0</v>
      </c>
      <c r="AF78" s="31">
        <f t="shared" si="23"/>
        <v>0</v>
      </c>
      <c r="AG78" s="31">
        <f t="shared" si="23"/>
        <v>18850977</v>
      </c>
      <c r="AH78" s="31">
        <f t="shared" si="23"/>
        <v>18510000</v>
      </c>
      <c r="AI78" s="31">
        <f t="shared" si="23"/>
        <v>0</v>
      </c>
      <c r="AJ78" s="31">
        <f t="shared" si="23"/>
        <v>14500000</v>
      </c>
      <c r="AK78" s="31">
        <f t="shared" si="23"/>
        <v>216882685</v>
      </c>
      <c r="AL78" s="31">
        <f>SUM(AD78:AK78)</f>
        <v>268743662</v>
      </c>
      <c r="AM78" s="31">
        <f>SUM(AM79:AM86)</f>
        <v>77554374</v>
      </c>
      <c r="AN78" s="31">
        <f>SUM(AN79:AN86)</f>
        <v>1158000</v>
      </c>
      <c r="AO78" s="31">
        <f>Z78+AA78+AB78+AC78+AL78+AM78+AN78</f>
        <v>347456036</v>
      </c>
      <c r="AP78" s="32">
        <f>E78+Y78-AO78</f>
        <v>50815681384</v>
      </c>
      <c r="AQ78" s="32"/>
      <c r="AR78" s="28"/>
      <c r="AS78" s="29">
        <f>E78+H78+I78+J78+K78+L78+M78+N78+W78+X78-Z78-AB78-AL78-AC78-AM78-AN78</f>
        <v>50815681384</v>
      </c>
      <c r="AT78" s="29">
        <f>AP78-AS78</f>
        <v>0</v>
      </c>
      <c r="AU78" s="29">
        <f>E78</f>
        <v>42271359439</v>
      </c>
      <c r="AV78" s="86">
        <f>AS78-AU78</f>
        <v>8544321945</v>
      </c>
      <c r="AW78" s="86">
        <f>Y78-AO78</f>
        <v>8544321945</v>
      </c>
      <c r="AX78" s="86">
        <f>AV78-AW78</f>
        <v>0</v>
      </c>
      <c r="AZ78" s="398"/>
    </row>
    <row r="79" spans="1:52" s="21" customFormat="1">
      <c r="A79" s="10"/>
      <c r="B79" s="8"/>
      <c r="C79" s="8"/>
      <c r="D79" s="82"/>
      <c r="E79" s="266"/>
      <c r="F79" s="261"/>
      <c r="G79" s="71"/>
      <c r="H79" s="28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282"/>
      <c r="Y79" s="69"/>
      <c r="Z79" s="284"/>
      <c r="AA79" s="284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69"/>
      <c r="AP79" s="34"/>
      <c r="AQ79" s="70"/>
      <c r="AR79" s="76"/>
      <c r="AS79" s="60"/>
      <c r="AT79" s="60"/>
      <c r="AU79" s="60"/>
    </row>
    <row r="80" spans="1:52" s="21" customFormat="1">
      <c r="A80" s="10"/>
      <c r="B80" s="8"/>
      <c r="C80" s="8"/>
      <c r="D80" s="82"/>
      <c r="E80" s="266"/>
      <c r="F80" s="261"/>
      <c r="G80" s="71"/>
      <c r="H80" s="28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282"/>
      <c r="Y80" s="69"/>
      <c r="Z80" s="284"/>
      <c r="AA80" s="284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69"/>
      <c r="AP80" s="34"/>
      <c r="AQ80" s="70"/>
      <c r="AR80" s="76"/>
      <c r="AS80" s="60"/>
      <c r="AT80" s="60"/>
      <c r="AU80" s="60"/>
    </row>
    <row r="81" spans="1:52" s="21" customFormat="1">
      <c r="A81" s="10"/>
      <c r="B81" s="8"/>
      <c r="C81" s="8"/>
      <c r="D81" s="82"/>
      <c r="E81" s="266"/>
      <c r="F81" s="261">
        <v>10055207970</v>
      </c>
      <c r="G81" s="71">
        <v>7950722712</v>
      </c>
      <c r="H81" s="283">
        <v>7950722912</v>
      </c>
      <c r="I81" s="33">
        <v>0</v>
      </c>
      <c r="J81" s="33">
        <v>0</v>
      </c>
      <c r="K81" s="33">
        <v>22580200</v>
      </c>
      <c r="L81" s="33">
        <v>320952838</v>
      </c>
      <c r="M81" s="33">
        <v>0</v>
      </c>
      <c r="N81" s="33">
        <v>530640882</v>
      </c>
      <c r="O81" s="33">
        <v>0</v>
      </c>
      <c r="P81" s="33">
        <v>0</v>
      </c>
      <c r="Q81" s="33">
        <v>35935000</v>
      </c>
      <c r="R81" s="33">
        <v>11993000</v>
      </c>
      <c r="S81" s="33">
        <v>0</v>
      </c>
      <c r="T81" s="33">
        <v>0</v>
      </c>
      <c r="U81" s="33">
        <v>0</v>
      </c>
      <c r="V81" s="33">
        <v>0</v>
      </c>
      <c r="W81" s="33">
        <v>47928000</v>
      </c>
      <c r="X81" s="282">
        <v>0</v>
      </c>
      <c r="Y81" s="69">
        <v>8872824832</v>
      </c>
      <c r="Z81" s="284">
        <v>0</v>
      </c>
      <c r="AA81" s="284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18850977</v>
      </c>
      <c r="AH81" s="33">
        <v>18510000</v>
      </c>
      <c r="AI81" s="33">
        <v>0</v>
      </c>
      <c r="AJ81" s="33">
        <v>14500000</v>
      </c>
      <c r="AK81" s="33">
        <v>216882685</v>
      </c>
      <c r="AL81" s="33">
        <v>268743662</v>
      </c>
      <c r="AM81" s="33">
        <v>77554374</v>
      </c>
      <c r="AN81" s="33">
        <v>1158000</v>
      </c>
      <c r="AO81" s="69"/>
      <c r="AP81" s="34"/>
      <c r="AQ81" s="70"/>
      <c r="AR81" s="76"/>
      <c r="AS81" s="60"/>
      <c r="AT81" s="60"/>
      <c r="AU81" s="60"/>
    </row>
    <row r="82" spans="1:52" s="21" customFormat="1">
      <c r="A82" s="10"/>
      <c r="B82" s="8"/>
      <c r="C82" s="8"/>
      <c r="D82" s="82"/>
      <c r="E82" s="266"/>
      <c r="F82" s="261"/>
      <c r="G82" s="71"/>
      <c r="H82" s="28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282"/>
      <c r="Y82" s="69"/>
      <c r="Z82" s="284"/>
      <c r="AA82" s="284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69"/>
      <c r="AP82" s="34"/>
      <c r="AQ82" s="70"/>
      <c r="AR82" s="76"/>
      <c r="AS82" s="60"/>
      <c r="AT82" s="60"/>
      <c r="AU82" s="60"/>
    </row>
    <row r="83" spans="1:52" s="21" customFormat="1" ht="15">
      <c r="A83" s="10"/>
      <c r="B83" s="8"/>
      <c r="C83" s="8"/>
      <c r="D83" s="506" t="s">
        <v>2335</v>
      </c>
      <c r="E83" s="266"/>
      <c r="F83" s="261"/>
      <c r="G83" s="71"/>
      <c r="H83" s="28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282"/>
      <c r="Y83" s="69"/>
      <c r="Z83" s="284"/>
      <c r="AA83" s="284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69"/>
      <c r="AP83" s="34"/>
      <c r="AQ83" s="70"/>
      <c r="AR83" s="76"/>
      <c r="AS83" s="60"/>
      <c r="AT83" s="60"/>
      <c r="AU83" s="60"/>
    </row>
    <row r="84" spans="1:52" s="21" customFormat="1">
      <c r="A84" s="10"/>
      <c r="B84" s="8"/>
      <c r="C84" s="8"/>
      <c r="D84" s="564" t="s">
        <v>1130</v>
      </c>
      <c r="E84" s="266"/>
      <c r="F84" s="261"/>
      <c r="G84" s="71"/>
      <c r="H84" s="283"/>
      <c r="I84" s="33"/>
      <c r="J84" s="33"/>
      <c r="K84" s="33"/>
      <c r="L84" s="33"/>
      <c r="M84" s="33"/>
      <c r="N84" s="84">
        <v>18953149</v>
      </c>
      <c r="O84" s="33"/>
      <c r="P84" s="33"/>
      <c r="Q84" s="33"/>
      <c r="R84" s="33"/>
      <c r="S84" s="33"/>
      <c r="T84" s="33"/>
      <c r="U84" s="33"/>
      <c r="V84" s="33"/>
      <c r="W84" s="33"/>
      <c r="X84" s="282"/>
      <c r="Y84" s="69"/>
      <c r="Z84" s="284"/>
      <c r="AA84" s="284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69"/>
      <c r="AP84" s="34"/>
      <c r="AQ84" s="70"/>
      <c r="AR84" s="76"/>
      <c r="AS84" s="60"/>
      <c r="AT84" s="60"/>
      <c r="AU84" s="60"/>
    </row>
    <row r="85" spans="1:52" s="402" customFormat="1">
      <c r="A85" s="13"/>
      <c r="B85" s="8"/>
      <c r="C85" s="8"/>
      <c r="D85" s="240"/>
      <c r="E85" s="33"/>
      <c r="F85" s="321"/>
      <c r="G85" s="282"/>
      <c r="H85" s="28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282"/>
      <c r="Y85" s="33"/>
      <c r="Z85" s="284"/>
      <c r="AA85" s="284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4"/>
      <c r="AQ85" s="34"/>
      <c r="AR85" s="28"/>
      <c r="AS85" s="29"/>
      <c r="AT85" s="29"/>
      <c r="AU85" s="29"/>
    </row>
    <row r="86" spans="1:52" s="21" customFormat="1">
      <c r="A86" s="10"/>
      <c r="B86" s="8"/>
      <c r="C86" s="8"/>
      <c r="D86" s="82"/>
      <c r="E86" s="404"/>
      <c r="F86" s="69"/>
      <c r="G86" s="71"/>
      <c r="H86" s="72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71"/>
      <c r="Y86" s="69"/>
      <c r="Z86" s="73"/>
      <c r="AA86" s="73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70"/>
      <c r="AQ86" s="70"/>
      <c r="AR86" s="76"/>
      <c r="AS86" s="60"/>
      <c r="AT86" s="60"/>
      <c r="AU86" s="60"/>
    </row>
    <row r="87" spans="1:52" s="86" customFormat="1">
      <c r="A87" s="12"/>
      <c r="B87" s="9">
        <v>3</v>
      </c>
      <c r="C87" s="9" t="s">
        <v>16</v>
      </c>
      <c r="D87" s="81" t="s">
        <v>10</v>
      </c>
      <c r="E87" s="405">
        <v>69562384438</v>
      </c>
      <c r="F87" s="31">
        <f t="shared" ref="F87:V87" si="24">SUM(F88:F94)</f>
        <v>10996886288</v>
      </c>
      <c r="G87" s="31">
        <f>SUM(G88:G94)</f>
        <v>10937533595</v>
      </c>
      <c r="H87" s="31">
        <f t="shared" si="24"/>
        <v>10937533595</v>
      </c>
      <c r="I87" s="31">
        <f t="shared" si="24"/>
        <v>0</v>
      </c>
      <c r="J87" s="31">
        <f t="shared" si="24"/>
        <v>0</v>
      </c>
      <c r="K87" s="31">
        <f t="shared" si="24"/>
        <v>105915200</v>
      </c>
      <c r="L87" s="31">
        <f t="shared" si="24"/>
        <v>0</v>
      </c>
      <c r="M87" s="31">
        <f t="shared" si="24"/>
        <v>0</v>
      </c>
      <c r="N87" s="31">
        <f t="shared" si="24"/>
        <v>296344813</v>
      </c>
      <c r="O87" s="31">
        <f t="shared" si="24"/>
        <v>0</v>
      </c>
      <c r="P87" s="31">
        <f t="shared" si="24"/>
        <v>0</v>
      </c>
      <c r="Q87" s="31">
        <f t="shared" si="24"/>
        <v>0</v>
      </c>
      <c r="R87" s="31">
        <f t="shared" si="24"/>
        <v>0</v>
      </c>
      <c r="S87" s="31">
        <f t="shared" si="24"/>
        <v>0</v>
      </c>
      <c r="T87" s="31">
        <f t="shared" si="24"/>
        <v>0</v>
      </c>
      <c r="U87" s="31">
        <f t="shared" si="24"/>
        <v>143920000</v>
      </c>
      <c r="V87" s="31">
        <f t="shared" si="24"/>
        <v>0</v>
      </c>
      <c r="W87" s="31">
        <f>SUM(O87:V87)</f>
        <v>143920000</v>
      </c>
      <c r="X87" s="31">
        <f>SUM(X88:X94)</f>
        <v>0</v>
      </c>
      <c r="Y87" s="31">
        <f>H87+I87+J87+K87+L87+M87+N87+W87+X87</f>
        <v>11483713608</v>
      </c>
      <c r="Z87" s="31">
        <f t="shared" ref="Z87:AK87" si="25">SUM(Z88:Z94)</f>
        <v>0</v>
      </c>
      <c r="AA87" s="31">
        <f t="shared" si="25"/>
        <v>0</v>
      </c>
      <c r="AB87" s="31">
        <f t="shared" si="25"/>
        <v>202897000</v>
      </c>
      <c r="AC87" s="31">
        <f t="shared" si="25"/>
        <v>0</v>
      </c>
      <c r="AD87" s="31">
        <f t="shared" si="25"/>
        <v>0</v>
      </c>
      <c r="AE87" s="31">
        <f t="shared" si="25"/>
        <v>35935000</v>
      </c>
      <c r="AF87" s="31">
        <f t="shared" si="25"/>
        <v>0</v>
      </c>
      <c r="AG87" s="31">
        <f t="shared" si="25"/>
        <v>0</v>
      </c>
      <c r="AH87" s="31">
        <f t="shared" si="25"/>
        <v>0</v>
      </c>
      <c r="AI87" s="31">
        <f t="shared" si="25"/>
        <v>0</v>
      </c>
      <c r="AJ87" s="31">
        <f t="shared" si="25"/>
        <v>0</v>
      </c>
      <c r="AK87" s="31">
        <f t="shared" si="25"/>
        <v>0</v>
      </c>
      <c r="AL87" s="31">
        <f>SUM(AD87:AK87)</f>
        <v>35935000</v>
      </c>
      <c r="AM87" s="31">
        <f>SUM(AM88:AM94)</f>
        <v>34935000</v>
      </c>
      <c r="AN87" s="31">
        <f>SUM(AN88:AN94)</f>
        <v>0</v>
      </c>
      <c r="AO87" s="31">
        <f>Z87+AA87+AB87+AC87+AL87+AM87+AN87</f>
        <v>273767000</v>
      </c>
      <c r="AP87" s="32">
        <f>E87+Y87-AO87</f>
        <v>80772331046</v>
      </c>
      <c r="AQ87" s="32"/>
      <c r="AR87" s="28"/>
      <c r="AS87" s="29">
        <f>E87+H87+I87+J87+K87+L87+M87+N87+W87+X87-Z87-AB87-AL87-AC87-AM87-AN87</f>
        <v>80772331046</v>
      </c>
      <c r="AT87" s="29">
        <f>AP87-AS87</f>
        <v>0</v>
      </c>
      <c r="AU87" s="29">
        <f>E87</f>
        <v>69562384438</v>
      </c>
      <c r="AV87" s="86">
        <f>AS87-AU87</f>
        <v>11209946608</v>
      </c>
      <c r="AW87" s="86">
        <f>Y87-AO87</f>
        <v>11209946608</v>
      </c>
      <c r="AX87" s="86">
        <f>AV87-AW87</f>
        <v>0</v>
      </c>
      <c r="AZ87" s="398"/>
    </row>
    <row r="88" spans="1:52" s="21" customFormat="1">
      <c r="A88" s="10"/>
      <c r="B88" s="8"/>
      <c r="C88" s="8"/>
      <c r="D88" s="82"/>
      <c r="E88" s="266"/>
      <c r="F88" s="261"/>
      <c r="G88" s="71"/>
      <c r="H88" s="28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282"/>
      <c r="Y88" s="69"/>
      <c r="Z88" s="73"/>
      <c r="AA88" s="73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34"/>
      <c r="AQ88" s="70"/>
      <c r="AR88" s="76"/>
      <c r="AS88" s="60"/>
      <c r="AT88" s="60"/>
      <c r="AU88" s="60"/>
    </row>
    <row r="89" spans="1:52" s="21" customFormat="1">
      <c r="A89" s="10"/>
      <c r="B89" s="8"/>
      <c r="C89" s="8"/>
      <c r="D89" s="82"/>
      <c r="E89" s="266"/>
      <c r="F89" s="261"/>
      <c r="G89" s="71"/>
      <c r="H89" s="28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282"/>
      <c r="Y89" s="69"/>
      <c r="Z89" s="73"/>
      <c r="AA89" s="73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34"/>
      <c r="AQ89" s="70"/>
      <c r="AR89" s="76"/>
      <c r="AS89" s="60"/>
      <c r="AT89" s="60"/>
      <c r="AU89" s="60"/>
    </row>
    <row r="90" spans="1:52" s="21" customFormat="1">
      <c r="A90" s="10"/>
      <c r="B90" s="8"/>
      <c r="C90" s="8"/>
      <c r="D90" s="82"/>
      <c r="E90" s="266"/>
      <c r="F90" s="261">
        <v>10996886288</v>
      </c>
      <c r="G90" s="71">
        <v>10937533595</v>
      </c>
      <c r="H90" s="283">
        <v>10937533595</v>
      </c>
      <c r="I90" s="33">
        <v>0</v>
      </c>
      <c r="J90" s="33">
        <v>0</v>
      </c>
      <c r="K90" s="33">
        <v>105915200</v>
      </c>
      <c r="L90" s="33">
        <v>0</v>
      </c>
      <c r="M90" s="33">
        <v>0</v>
      </c>
      <c r="N90" s="33">
        <v>296344813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143920000</v>
      </c>
      <c r="V90" s="33">
        <v>0</v>
      </c>
      <c r="W90" s="33">
        <v>143920000</v>
      </c>
      <c r="X90" s="282">
        <v>0</v>
      </c>
      <c r="Y90" s="69">
        <v>11483713608</v>
      </c>
      <c r="Z90" s="73">
        <v>0</v>
      </c>
      <c r="AA90" s="73">
        <v>0</v>
      </c>
      <c r="AB90" s="69">
        <v>202897000</v>
      </c>
      <c r="AC90" s="69">
        <v>0</v>
      </c>
      <c r="AD90" s="69">
        <v>0</v>
      </c>
      <c r="AE90" s="69">
        <v>35935000</v>
      </c>
      <c r="AF90" s="69">
        <v>0</v>
      </c>
      <c r="AG90" s="69">
        <v>0</v>
      </c>
      <c r="AH90" s="69">
        <v>0</v>
      </c>
      <c r="AI90" s="69">
        <v>0</v>
      </c>
      <c r="AJ90" s="69">
        <v>0</v>
      </c>
      <c r="AK90" s="69">
        <v>0</v>
      </c>
      <c r="AL90" s="69">
        <v>35935000</v>
      </c>
      <c r="AM90" s="69">
        <v>34935000</v>
      </c>
      <c r="AN90" s="69">
        <v>0</v>
      </c>
      <c r="AO90" s="69"/>
      <c r="AP90" s="34"/>
      <c r="AQ90" s="70"/>
      <c r="AR90" s="76"/>
      <c r="AS90" s="60"/>
      <c r="AT90" s="60"/>
      <c r="AU90" s="60"/>
    </row>
    <row r="91" spans="1:52" s="21" customFormat="1">
      <c r="A91" s="10"/>
      <c r="B91" s="8"/>
      <c r="C91" s="8"/>
      <c r="D91" s="82"/>
      <c r="E91" s="266"/>
      <c r="F91" s="261"/>
      <c r="G91" s="71"/>
      <c r="H91" s="28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282"/>
      <c r="Y91" s="69"/>
      <c r="Z91" s="73"/>
      <c r="AA91" s="73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34"/>
      <c r="AQ91" s="70"/>
      <c r="AR91" s="76"/>
      <c r="AS91" s="60"/>
      <c r="AT91" s="60"/>
      <c r="AU91" s="60"/>
    </row>
    <row r="92" spans="1:52" s="21" customFormat="1">
      <c r="A92" s="10"/>
      <c r="B92" s="8"/>
      <c r="C92" s="8"/>
      <c r="D92" s="82"/>
      <c r="E92" s="266"/>
      <c r="F92" s="261"/>
      <c r="G92" s="71"/>
      <c r="H92" s="28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282"/>
      <c r="Y92" s="69"/>
      <c r="Z92" s="73"/>
      <c r="AA92" s="73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34"/>
      <c r="AQ92" s="70"/>
      <c r="AR92" s="76"/>
      <c r="AS92" s="60"/>
      <c r="AT92" s="60"/>
      <c r="AU92" s="60"/>
    </row>
    <row r="93" spans="1:52" s="21" customFormat="1">
      <c r="A93" s="10"/>
      <c r="B93" s="8"/>
      <c r="C93" s="8"/>
      <c r="D93" s="260"/>
      <c r="E93" s="33"/>
      <c r="F93" s="261"/>
      <c r="G93" s="71"/>
      <c r="H93" s="72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71"/>
      <c r="Y93" s="69"/>
      <c r="Z93" s="73"/>
      <c r="AA93" s="73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70"/>
      <c r="AQ93" s="70"/>
      <c r="AR93" s="76"/>
      <c r="AS93" s="60"/>
      <c r="AT93" s="60"/>
      <c r="AU93" s="60"/>
    </row>
    <row r="94" spans="1:52" s="21" customFormat="1">
      <c r="A94" s="10"/>
      <c r="B94" s="8"/>
      <c r="C94" s="8"/>
      <c r="D94" s="260"/>
      <c r="E94" s="404"/>
      <c r="F94" s="261"/>
      <c r="G94" s="71"/>
      <c r="H94" s="72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71"/>
      <c r="Y94" s="69"/>
      <c r="Z94" s="73"/>
      <c r="AA94" s="73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70"/>
      <c r="AQ94" s="70"/>
      <c r="AR94" s="76"/>
      <c r="AS94" s="60"/>
      <c r="AT94" s="60"/>
      <c r="AU94" s="60"/>
    </row>
    <row r="95" spans="1:52" s="86" customFormat="1">
      <c r="A95" s="12"/>
      <c r="B95" s="9">
        <v>4</v>
      </c>
      <c r="C95" s="9" t="s">
        <v>17</v>
      </c>
      <c r="D95" s="81" t="s">
        <v>5</v>
      </c>
      <c r="E95" s="405">
        <v>458843538</v>
      </c>
      <c r="F95" s="31">
        <f t="shared" ref="F95:V95" si="26">SUM(F96:F104)</f>
        <v>1377348519</v>
      </c>
      <c r="G95" s="31">
        <f t="shared" si="26"/>
        <v>1216259400</v>
      </c>
      <c r="H95" s="31">
        <f t="shared" si="26"/>
        <v>1216259400</v>
      </c>
      <c r="I95" s="31">
        <f t="shared" si="26"/>
        <v>0</v>
      </c>
      <c r="J95" s="31">
        <f t="shared" si="26"/>
        <v>0</v>
      </c>
      <c r="K95" s="31">
        <f t="shared" si="26"/>
        <v>0</v>
      </c>
      <c r="L95" s="31">
        <f t="shared" si="26"/>
        <v>0</v>
      </c>
      <c r="M95" s="31">
        <f t="shared" si="26"/>
        <v>0</v>
      </c>
      <c r="N95" s="31">
        <f t="shared" si="26"/>
        <v>7000000</v>
      </c>
      <c r="O95" s="31">
        <f t="shared" si="26"/>
        <v>0</v>
      </c>
      <c r="P95" s="31">
        <f t="shared" si="26"/>
        <v>18850977</v>
      </c>
      <c r="Q95" s="31">
        <f t="shared" si="26"/>
        <v>0</v>
      </c>
      <c r="R95" s="31">
        <f t="shared" si="26"/>
        <v>0</v>
      </c>
      <c r="S95" s="31">
        <f t="shared" si="26"/>
        <v>0</v>
      </c>
      <c r="T95" s="31">
        <f t="shared" si="26"/>
        <v>0</v>
      </c>
      <c r="U95" s="31">
        <f t="shared" si="26"/>
        <v>0</v>
      </c>
      <c r="V95" s="31">
        <f t="shared" si="26"/>
        <v>0</v>
      </c>
      <c r="W95" s="31">
        <f>SUM(O95:V95)</f>
        <v>18850977</v>
      </c>
      <c r="X95" s="31">
        <f>SUM(X96:X104)</f>
        <v>0</v>
      </c>
      <c r="Y95" s="31">
        <f>H95+I95+J95+K95+L95+M95+N95+W95+X95</f>
        <v>1242110377</v>
      </c>
      <c r="Z95" s="31">
        <f t="shared" ref="Z95:AK95" si="27">SUM(Z96:Z104)</f>
        <v>0</v>
      </c>
      <c r="AA95" s="31">
        <f t="shared" si="27"/>
        <v>0</v>
      </c>
      <c r="AB95" s="31">
        <f t="shared" si="27"/>
        <v>0</v>
      </c>
      <c r="AC95" s="31">
        <f t="shared" si="27"/>
        <v>0</v>
      </c>
      <c r="AD95" s="31">
        <f t="shared" si="27"/>
        <v>0</v>
      </c>
      <c r="AE95" s="31">
        <f t="shared" si="27"/>
        <v>11993000</v>
      </c>
      <c r="AF95" s="31">
        <f t="shared" si="27"/>
        <v>0</v>
      </c>
      <c r="AG95" s="31">
        <f t="shared" si="27"/>
        <v>0</v>
      </c>
      <c r="AH95" s="31">
        <f t="shared" si="27"/>
        <v>0</v>
      </c>
      <c r="AI95" s="31">
        <f t="shared" si="27"/>
        <v>0</v>
      </c>
      <c r="AJ95" s="31">
        <f t="shared" si="27"/>
        <v>0</v>
      </c>
      <c r="AK95" s="31">
        <f t="shared" si="27"/>
        <v>0</v>
      </c>
      <c r="AL95" s="31">
        <f>SUM(AD95:AK95)</f>
        <v>11993000</v>
      </c>
      <c r="AM95" s="31">
        <f>SUM(AM96:AM104)</f>
        <v>0</v>
      </c>
      <c r="AN95" s="31">
        <f>SUM(AN96:AN104)</f>
        <v>0</v>
      </c>
      <c r="AO95" s="31">
        <f>Z95+AA95+AB95+AC95+AL95+AM95+AN95</f>
        <v>11993000</v>
      </c>
      <c r="AP95" s="32">
        <f>E95+Y95-AO95</f>
        <v>1688960915</v>
      </c>
      <c r="AQ95" s="32"/>
      <c r="AR95" s="28"/>
      <c r="AS95" s="29">
        <f>E95+H95+I95+J95+K95+L95+M95+N95+W95+X95-Z95-AB95-AL95-AC95-AM95-AN95</f>
        <v>1688960915</v>
      </c>
      <c r="AT95" s="29">
        <f>AP95-AS95</f>
        <v>0</v>
      </c>
      <c r="AU95" s="29">
        <f>E95</f>
        <v>458843538</v>
      </c>
      <c r="AV95" s="86">
        <f>AS95-AU95</f>
        <v>1230117377</v>
      </c>
      <c r="AW95" s="86">
        <f>Y95-AO95</f>
        <v>1230117377</v>
      </c>
      <c r="AX95" s="86">
        <f>AV95-AW95</f>
        <v>0</v>
      </c>
      <c r="AZ95" s="398"/>
    </row>
    <row r="96" spans="1:52" s="21" customFormat="1">
      <c r="A96" s="10"/>
      <c r="B96" s="8"/>
      <c r="C96" s="8"/>
      <c r="D96" s="113"/>
      <c r="E96" s="266"/>
      <c r="F96" s="373"/>
      <c r="G96" s="71"/>
      <c r="H96" s="28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282"/>
      <c r="Y96" s="69"/>
      <c r="Z96" s="73"/>
      <c r="AA96" s="73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34"/>
      <c r="AQ96" s="70"/>
      <c r="AR96" s="76"/>
      <c r="AS96" s="60"/>
      <c r="AT96" s="60"/>
      <c r="AU96" s="60"/>
    </row>
    <row r="97" spans="1:52" s="21" customFormat="1">
      <c r="A97" s="10"/>
      <c r="B97" s="8"/>
      <c r="C97" s="8"/>
      <c r="D97" s="113"/>
      <c r="E97" s="266"/>
      <c r="F97" s="373"/>
      <c r="G97" s="71"/>
      <c r="H97" s="28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282"/>
      <c r="Y97" s="69"/>
      <c r="Z97" s="73"/>
      <c r="AA97" s="73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34"/>
      <c r="AQ97" s="70"/>
      <c r="AR97" s="76"/>
      <c r="AS97" s="60"/>
      <c r="AT97" s="60"/>
      <c r="AU97" s="60"/>
    </row>
    <row r="98" spans="1:52" s="21" customFormat="1">
      <c r="A98" s="10"/>
      <c r="B98" s="8"/>
      <c r="C98" s="8"/>
      <c r="D98" s="375"/>
      <c r="E98" s="266"/>
      <c r="F98" s="373">
        <v>1377348519</v>
      </c>
      <c r="G98" s="71">
        <v>1216259400</v>
      </c>
      <c r="H98" s="283">
        <v>1216259400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18850977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18850977</v>
      </c>
      <c r="X98" s="282">
        <v>0</v>
      </c>
      <c r="Y98" s="69">
        <v>1235110377</v>
      </c>
      <c r="Z98" s="73">
        <v>0</v>
      </c>
      <c r="AA98" s="73">
        <v>0</v>
      </c>
      <c r="AB98" s="69">
        <v>0</v>
      </c>
      <c r="AC98" s="69">
        <v>0</v>
      </c>
      <c r="AD98" s="69">
        <v>0</v>
      </c>
      <c r="AE98" s="69">
        <v>11993000</v>
      </c>
      <c r="AF98" s="69">
        <v>0</v>
      </c>
      <c r="AG98" s="69">
        <v>0</v>
      </c>
      <c r="AH98" s="69">
        <v>0</v>
      </c>
      <c r="AI98" s="69">
        <v>0</v>
      </c>
      <c r="AJ98" s="69">
        <v>0</v>
      </c>
      <c r="AK98" s="69">
        <v>0</v>
      </c>
      <c r="AL98" s="69">
        <v>11993000</v>
      </c>
      <c r="AM98" s="69">
        <v>0</v>
      </c>
      <c r="AN98" s="69">
        <v>0</v>
      </c>
      <c r="AO98" s="69"/>
      <c r="AP98" s="34"/>
      <c r="AQ98" s="70"/>
      <c r="AR98" s="76"/>
      <c r="AS98" s="60"/>
      <c r="AT98" s="60"/>
      <c r="AU98" s="60"/>
    </row>
    <row r="99" spans="1:52" s="21" customFormat="1">
      <c r="A99" s="10"/>
      <c r="B99" s="8"/>
      <c r="C99" s="8"/>
      <c r="D99" s="472"/>
      <c r="E99" s="266"/>
      <c r="F99" s="373"/>
      <c r="G99" s="71"/>
      <c r="H99" s="28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282"/>
      <c r="Y99" s="69"/>
      <c r="Z99" s="73"/>
      <c r="AA99" s="73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34"/>
      <c r="AQ99" s="70"/>
      <c r="AR99" s="76"/>
      <c r="AS99" s="60"/>
      <c r="AT99" s="60"/>
      <c r="AU99" s="60"/>
    </row>
    <row r="100" spans="1:52" s="21" customFormat="1" ht="15">
      <c r="A100" s="10"/>
      <c r="B100" s="8"/>
      <c r="C100" s="8"/>
      <c r="D100" s="506" t="s">
        <v>2335</v>
      </c>
      <c r="E100" s="266"/>
      <c r="F100" s="373"/>
      <c r="G100" s="71"/>
      <c r="H100" s="28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282"/>
      <c r="Y100" s="69"/>
      <c r="Z100" s="73"/>
      <c r="AA100" s="73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34"/>
      <c r="AQ100" s="70"/>
      <c r="AR100" s="76"/>
      <c r="AS100" s="60"/>
      <c r="AT100" s="60"/>
      <c r="AU100" s="60"/>
    </row>
    <row r="101" spans="1:52" s="21" customFormat="1">
      <c r="A101" s="10"/>
      <c r="B101" s="8"/>
      <c r="C101" s="8"/>
      <c r="D101" s="564" t="s">
        <v>1135</v>
      </c>
      <c r="E101" s="266"/>
      <c r="F101" s="373"/>
      <c r="G101" s="71"/>
      <c r="H101" s="283"/>
      <c r="I101" s="33"/>
      <c r="J101" s="33"/>
      <c r="K101" s="33"/>
      <c r="L101" s="33"/>
      <c r="M101" s="33"/>
      <c r="N101" s="84">
        <v>7000000</v>
      </c>
      <c r="O101" s="33"/>
      <c r="P101" s="33"/>
      <c r="Q101" s="33"/>
      <c r="R101" s="33"/>
      <c r="S101" s="33"/>
      <c r="T101" s="33"/>
      <c r="U101" s="33"/>
      <c r="V101" s="33"/>
      <c r="W101" s="33"/>
      <c r="X101" s="282"/>
      <c r="Y101" s="69"/>
      <c r="Z101" s="73"/>
      <c r="AA101" s="73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34"/>
      <c r="AQ101" s="70"/>
      <c r="AR101" s="76"/>
      <c r="AS101" s="60"/>
      <c r="AT101" s="60"/>
      <c r="AU101" s="60"/>
    </row>
    <row r="102" spans="1:52" s="21" customFormat="1">
      <c r="A102" s="10"/>
      <c r="B102" s="8"/>
      <c r="C102" s="8"/>
      <c r="D102" s="113"/>
      <c r="E102" s="266"/>
      <c r="F102" s="373"/>
      <c r="G102" s="71"/>
      <c r="H102" s="28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282"/>
      <c r="Y102" s="69"/>
      <c r="Z102" s="73"/>
      <c r="AA102" s="73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34"/>
      <c r="AQ102" s="70"/>
      <c r="AR102" s="76"/>
      <c r="AS102" s="60"/>
      <c r="AT102" s="60"/>
      <c r="AU102" s="60"/>
    </row>
    <row r="103" spans="1:52" s="21" customFormat="1">
      <c r="A103" s="10"/>
      <c r="B103" s="8"/>
      <c r="C103" s="8"/>
      <c r="D103" s="113"/>
      <c r="E103" s="266"/>
      <c r="F103" s="373"/>
      <c r="G103" s="71"/>
      <c r="H103" s="28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282"/>
      <c r="Y103" s="69"/>
      <c r="Z103" s="73"/>
      <c r="AA103" s="73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34"/>
      <c r="AQ103" s="70"/>
      <c r="AR103" s="76"/>
      <c r="AS103" s="60"/>
      <c r="AT103" s="60"/>
      <c r="AU103" s="60"/>
    </row>
    <row r="104" spans="1:52" s="21" customFormat="1">
      <c r="A104" s="10"/>
      <c r="B104" s="8"/>
      <c r="C104" s="8"/>
      <c r="D104" s="82"/>
      <c r="E104" s="404"/>
      <c r="F104" s="69"/>
      <c r="G104" s="71"/>
      <c r="H104" s="72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71"/>
      <c r="Y104" s="69"/>
      <c r="Z104" s="73"/>
      <c r="AA104" s="73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70"/>
      <c r="AQ104" s="70"/>
      <c r="AR104" s="76"/>
      <c r="AS104" s="60"/>
      <c r="AT104" s="60"/>
      <c r="AU104" s="60"/>
    </row>
    <row r="105" spans="1:52" s="86" customFormat="1">
      <c r="A105" s="12"/>
      <c r="B105" s="9">
        <v>5</v>
      </c>
      <c r="C105" s="9" t="s">
        <v>18</v>
      </c>
      <c r="D105" s="81" t="s">
        <v>11</v>
      </c>
      <c r="E105" s="405">
        <v>100797680</v>
      </c>
      <c r="F105" s="31">
        <f t="shared" ref="F105:V105" si="28">SUM(F106:F108)</f>
        <v>0</v>
      </c>
      <c r="G105" s="31">
        <f t="shared" si="28"/>
        <v>0</v>
      </c>
      <c r="H105" s="31">
        <f t="shared" si="28"/>
        <v>0</v>
      </c>
      <c r="I105" s="31">
        <f t="shared" si="28"/>
        <v>0</v>
      </c>
      <c r="J105" s="31">
        <f t="shared" si="28"/>
        <v>0</v>
      </c>
      <c r="K105" s="31">
        <f t="shared" si="28"/>
        <v>0</v>
      </c>
      <c r="L105" s="31">
        <f t="shared" si="28"/>
        <v>0</v>
      </c>
      <c r="M105" s="31">
        <f t="shared" si="28"/>
        <v>0</v>
      </c>
      <c r="N105" s="31">
        <f t="shared" si="28"/>
        <v>0</v>
      </c>
      <c r="O105" s="31">
        <f t="shared" si="28"/>
        <v>0</v>
      </c>
      <c r="P105" s="31">
        <f t="shared" si="28"/>
        <v>18510000</v>
      </c>
      <c r="Q105" s="31">
        <f t="shared" si="28"/>
        <v>0</v>
      </c>
      <c r="R105" s="31">
        <f t="shared" si="28"/>
        <v>0</v>
      </c>
      <c r="S105" s="31">
        <f t="shared" si="28"/>
        <v>0</v>
      </c>
      <c r="T105" s="31">
        <f t="shared" si="28"/>
        <v>0</v>
      </c>
      <c r="U105" s="31">
        <f t="shared" si="28"/>
        <v>0</v>
      </c>
      <c r="V105" s="31">
        <f t="shared" si="28"/>
        <v>0</v>
      </c>
      <c r="W105" s="31">
        <f>SUM(O105:V105)</f>
        <v>18510000</v>
      </c>
      <c r="X105" s="31">
        <f>SUM(X106:X108)</f>
        <v>0</v>
      </c>
      <c r="Y105" s="31">
        <f>H105+I105+J105+K105+L105+M105+N105+W105+X105</f>
        <v>18510000</v>
      </c>
      <c r="Z105" s="31">
        <f t="shared" ref="Z105:AK105" si="29">SUM(Z106:Z108)</f>
        <v>0</v>
      </c>
      <c r="AA105" s="31">
        <f t="shared" si="29"/>
        <v>0</v>
      </c>
      <c r="AB105" s="31">
        <f t="shared" si="29"/>
        <v>0</v>
      </c>
      <c r="AC105" s="31">
        <f t="shared" si="29"/>
        <v>0</v>
      </c>
      <c r="AD105" s="31">
        <f t="shared" si="29"/>
        <v>0</v>
      </c>
      <c r="AE105" s="31">
        <f t="shared" si="29"/>
        <v>0</v>
      </c>
      <c r="AF105" s="31">
        <f t="shared" si="29"/>
        <v>0</v>
      </c>
      <c r="AG105" s="31">
        <f t="shared" si="29"/>
        <v>0</v>
      </c>
      <c r="AH105" s="31">
        <f t="shared" si="29"/>
        <v>0</v>
      </c>
      <c r="AI105" s="31">
        <f t="shared" si="29"/>
        <v>0</v>
      </c>
      <c r="AJ105" s="31">
        <f t="shared" si="29"/>
        <v>0</v>
      </c>
      <c r="AK105" s="31">
        <f t="shared" si="29"/>
        <v>0</v>
      </c>
      <c r="AL105" s="31">
        <f>SUM(AD105:AK105)</f>
        <v>0</v>
      </c>
      <c r="AM105" s="31">
        <f>SUM(AM106:AM108)</f>
        <v>0</v>
      </c>
      <c r="AN105" s="31">
        <f>SUM(AN106:AN108)</f>
        <v>0</v>
      </c>
      <c r="AO105" s="31">
        <f>Z105+AA105+AB105+AC105+AL105+AM105+AN105</f>
        <v>0</v>
      </c>
      <c r="AP105" s="32">
        <f>E105+Y105-AO105</f>
        <v>119307680</v>
      </c>
      <c r="AQ105" s="32"/>
      <c r="AR105" s="28"/>
      <c r="AS105" s="29">
        <f>E105+H105+I105+J105+K105+L105+M105+N105+W105+X105-Z105-AB105-AL105-AC105-AM105-AN105</f>
        <v>119307680</v>
      </c>
      <c r="AT105" s="29">
        <f>AP105-AS105</f>
        <v>0</v>
      </c>
      <c r="AU105" s="29">
        <f>E105</f>
        <v>100797680</v>
      </c>
      <c r="AV105" s="86">
        <f>AS105-AU105</f>
        <v>18510000</v>
      </c>
      <c r="AW105" s="86">
        <f>Y105-AO105</f>
        <v>18510000</v>
      </c>
      <c r="AX105" s="86">
        <f>AV105-AW105</f>
        <v>0</v>
      </c>
      <c r="AZ105" s="398"/>
    </row>
    <row r="106" spans="1:52" s="21" customFormat="1">
      <c r="A106" s="10"/>
      <c r="B106" s="8"/>
      <c r="C106" s="8"/>
      <c r="D106" s="82"/>
      <c r="E106" s="266"/>
      <c r="F106" s="261"/>
      <c r="G106" s="71"/>
      <c r="H106" s="72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71"/>
      <c r="Y106" s="69"/>
      <c r="Z106" s="73"/>
      <c r="AA106" s="73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34"/>
      <c r="AQ106" s="70"/>
      <c r="AR106" s="76"/>
      <c r="AS106" s="60"/>
      <c r="AT106" s="60"/>
      <c r="AU106" s="60"/>
    </row>
    <row r="107" spans="1:52" s="402" customFormat="1">
      <c r="A107" s="13"/>
      <c r="B107" s="8"/>
      <c r="C107" s="8"/>
      <c r="D107" s="240"/>
      <c r="E107" s="33"/>
      <c r="F107" s="321">
        <v>0</v>
      </c>
      <c r="G107" s="282">
        <v>0</v>
      </c>
      <c r="H107" s="283">
        <v>0</v>
      </c>
      <c r="I107" s="33">
        <v>0</v>
      </c>
      <c r="J107" s="33">
        <v>0</v>
      </c>
      <c r="K107" s="33">
        <v>0</v>
      </c>
      <c r="L107" s="33">
        <v>0</v>
      </c>
      <c r="M107" s="33">
        <v>0</v>
      </c>
      <c r="N107" s="33">
        <v>0</v>
      </c>
      <c r="O107" s="33">
        <v>0</v>
      </c>
      <c r="P107" s="33">
        <v>18510000</v>
      </c>
      <c r="Q107" s="33">
        <v>0</v>
      </c>
      <c r="R107" s="33">
        <v>0</v>
      </c>
      <c r="S107" s="33">
        <v>0</v>
      </c>
      <c r="T107" s="33">
        <v>0</v>
      </c>
      <c r="U107" s="33">
        <v>0</v>
      </c>
      <c r="V107" s="33">
        <v>0</v>
      </c>
      <c r="W107" s="33">
        <v>18510000</v>
      </c>
      <c r="X107" s="282">
        <v>0</v>
      </c>
      <c r="Y107" s="33">
        <v>18510000</v>
      </c>
      <c r="Z107" s="284">
        <v>0</v>
      </c>
      <c r="AA107" s="284">
        <v>0</v>
      </c>
      <c r="AB107" s="33">
        <v>0</v>
      </c>
      <c r="AC107" s="33">
        <v>0</v>
      </c>
      <c r="AD107" s="33">
        <v>0</v>
      </c>
      <c r="AE107" s="33">
        <v>0</v>
      </c>
      <c r="AF107" s="33">
        <v>0</v>
      </c>
      <c r="AG107" s="33">
        <v>0</v>
      </c>
      <c r="AH107" s="33">
        <v>0</v>
      </c>
      <c r="AI107" s="33">
        <v>0</v>
      </c>
      <c r="AJ107" s="33">
        <v>0</v>
      </c>
      <c r="AK107" s="33">
        <v>0</v>
      </c>
      <c r="AL107" s="33">
        <v>0</v>
      </c>
      <c r="AM107" s="33">
        <v>0</v>
      </c>
      <c r="AN107" s="33">
        <v>0</v>
      </c>
      <c r="AO107" s="33"/>
      <c r="AP107" s="34"/>
      <c r="AQ107" s="34"/>
      <c r="AR107" s="28"/>
      <c r="AS107" s="29"/>
      <c r="AT107" s="29"/>
      <c r="AU107" s="29"/>
    </row>
    <row r="108" spans="1:52" s="402" customFormat="1">
      <c r="A108" s="13"/>
      <c r="B108" s="8"/>
      <c r="C108" s="8"/>
      <c r="D108" s="240"/>
      <c r="E108" s="404"/>
      <c r="F108" s="33"/>
      <c r="G108" s="282"/>
      <c r="H108" s="28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282"/>
      <c r="Y108" s="33"/>
      <c r="Z108" s="284"/>
      <c r="AA108" s="284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4"/>
      <c r="AQ108" s="34"/>
      <c r="AR108" s="28"/>
      <c r="AS108" s="29"/>
      <c r="AT108" s="29"/>
      <c r="AU108" s="29"/>
    </row>
    <row r="109" spans="1:52" s="86" customFormat="1">
      <c r="A109" s="12"/>
      <c r="B109" s="9">
        <v>6</v>
      </c>
      <c r="C109" s="9" t="s">
        <v>19</v>
      </c>
      <c r="D109" s="81" t="s">
        <v>7</v>
      </c>
      <c r="E109" s="405">
        <v>0</v>
      </c>
      <c r="F109" s="31">
        <f t="shared" ref="F109:V109" si="30">SUM(F110:F111)</f>
        <v>0</v>
      </c>
      <c r="G109" s="31">
        <f t="shared" si="30"/>
        <v>0</v>
      </c>
      <c r="H109" s="31">
        <f t="shared" si="30"/>
        <v>0</v>
      </c>
      <c r="I109" s="31">
        <f t="shared" si="30"/>
        <v>0</v>
      </c>
      <c r="J109" s="31">
        <f t="shared" si="30"/>
        <v>0</v>
      </c>
      <c r="K109" s="31">
        <f t="shared" si="30"/>
        <v>0</v>
      </c>
      <c r="L109" s="31">
        <f t="shared" si="30"/>
        <v>0</v>
      </c>
      <c r="M109" s="31">
        <f t="shared" si="30"/>
        <v>0</v>
      </c>
      <c r="N109" s="31">
        <f t="shared" si="30"/>
        <v>0</v>
      </c>
      <c r="O109" s="31">
        <f t="shared" si="30"/>
        <v>0</v>
      </c>
      <c r="P109" s="31">
        <f t="shared" si="30"/>
        <v>0</v>
      </c>
      <c r="Q109" s="31">
        <f t="shared" si="30"/>
        <v>0</v>
      </c>
      <c r="R109" s="31">
        <f t="shared" si="30"/>
        <v>0</v>
      </c>
      <c r="S109" s="31">
        <f t="shared" si="30"/>
        <v>0</v>
      </c>
      <c r="T109" s="31">
        <f t="shared" si="30"/>
        <v>0</v>
      </c>
      <c r="U109" s="31">
        <f t="shared" si="30"/>
        <v>0</v>
      </c>
      <c r="V109" s="31">
        <f t="shared" si="30"/>
        <v>0</v>
      </c>
      <c r="W109" s="31">
        <f>SUM(O109:V109)</f>
        <v>0</v>
      </c>
      <c r="X109" s="31">
        <f>SUM(X110:X111)</f>
        <v>0</v>
      </c>
      <c r="Y109" s="31">
        <f>H109+I109+J109+K109+L109+M109+N109+W109+X109</f>
        <v>0</v>
      </c>
      <c r="Z109" s="31">
        <f t="shared" ref="Z109:AK109" si="31">SUM(Z110:Z111)</f>
        <v>0</v>
      </c>
      <c r="AA109" s="31">
        <f t="shared" si="31"/>
        <v>0</v>
      </c>
      <c r="AB109" s="31">
        <f t="shared" si="31"/>
        <v>0</v>
      </c>
      <c r="AC109" s="31">
        <f t="shared" si="31"/>
        <v>0</v>
      </c>
      <c r="AD109" s="31">
        <f t="shared" si="31"/>
        <v>0</v>
      </c>
      <c r="AE109" s="31">
        <f t="shared" si="31"/>
        <v>0</v>
      </c>
      <c r="AF109" s="31">
        <f t="shared" si="31"/>
        <v>0</v>
      </c>
      <c r="AG109" s="31">
        <f t="shared" si="31"/>
        <v>0</v>
      </c>
      <c r="AH109" s="31">
        <f t="shared" si="31"/>
        <v>0</v>
      </c>
      <c r="AI109" s="31">
        <f t="shared" si="31"/>
        <v>0</v>
      </c>
      <c r="AJ109" s="31">
        <f t="shared" si="31"/>
        <v>0</v>
      </c>
      <c r="AK109" s="31">
        <f t="shared" si="31"/>
        <v>0</v>
      </c>
      <c r="AL109" s="31">
        <f>SUM(AD109:AK109)</f>
        <v>0</v>
      </c>
      <c r="AM109" s="31">
        <f>SUM(AM110:AM111)</f>
        <v>0</v>
      </c>
      <c r="AN109" s="31">
        <f>SUM(AN110:AN111)</f>
        <v>0</v>
      </c>
      <c r="AO109" s="31">
        <f>Z109+AA109+AB109+AC109+AL109+AM109+AN109</f>
        <v>0</v>
      </c>
      <c r="AP109" s="32">
        <f>E109+Y109-AO109</f>
        <v>0</v>
      </c>
      <c r="AQ109" s="32"/>
      <c r="AR109" s="28"/>
      <c r="AS109" s="29">
        <f>E109+H109+I109+J109+K109+L109+M109+N109+W109+X109-Z109-AB109-AL109-AC109-AM109-AN109</f>
        <v>0</v>
      </c>
      <c r="AT109" s="29">
        <f>AP109-AS109</f>
        <v>0</v>
      </c>
      <c r="AU109" s="29">
        <f>E109</f>
        <v>0</v>
      </c>
      <c r="AV109" s="86">
        <f>AS109-AU109</f>
        <v>0</v>
      </c>
      <c r="AW109" s="86">
        <f>Y109-AO109</f>
        <v>0</v>
      </c>
      <c r="AX109" s="86">
        <f>AV109-AW109</f>
        <v>0</v>
      </c>
      <c r="AZ109" s="398"/>
    </row>
    <row r="110" spans="1:52" s="402" customFormat="1">
      <c r="A110" s="13"/>
      <c r="B110" s="8"/>
      <c r="C110" s="8"/>
      <c r="D110" s="113"/>
      <c r="E110" s="266"/>
      <c r="F110" s="34"/>
      <c r="G110" s="63"/>
      <c r="H110" s="67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63"/>
      <c r="Y110" s="34"/>
      <c r="Z110" s="65"/>
      <c r="AA110" s="65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28"/>
      <c r="AS110" s="29"/>
      <c r="AT110" s="29"/>
      <c r="AU110" s="29"/>
    </row>
    <row r="111" spans="1:52" s="402" customFormat="1">
      <c r="A111" s="13"/>
      <c r="B111" s="8"/>
      <c r="C111" s="8"/>
      <c r="D111" s="113"/>
      <c r="E111" s="404"/>
      <c r="F111" s="34"/>
      <c r="G111" s="63"/>
      <c r="H111" s="67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63"/>
      <c r="Y111" s="34"/>
      <c r="Z111" s="65"/>
      <c r="AA111" s="65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28"/>
      <c r="AS111" s="29"/>
      <c r="AT111" s="29"/>
      <c r="AU111" s="29"/>
    </row>
    <row r="112" spans="1:52" s="21" customFormat="1">
      <c r="A112" s="14"/>
      <c r="B112" s="11">
        <v>7</v>
      </c>
      <c r="C112" s="11"/>
      <c r="D112" s="85" t="s">
        <v>8</v>
      </c>
      <c r="E112" s="405">
        <v>1821452171</v>
      </c>
      <c r="F112" s="31">
        <f t="shared" ref="F112:V112" si="32">SUM(F113:F115)</f>
        <v>0</v>
      </c>
      <c r="G112" s="31">
        <f t="shared" si="32"/>
        <v>0</v>
      </c>
      <c r="H112" s="31">
        <f t="shared" si="32"/>
        <v>0</v>
      </c>
      <c r="I112" s="31">
        <f t="shared" si="32"/>
        <v>0</v>
      </c>
      <c r="J112" s="31">
        <f t="shared" si="32"/>
        <v>0</v>
      </c>
      <c r="K112" s="31">
        <f t="shared" si="32"/>
        <v>0</v>
      </c>
      <c r="L112" s="31">
        <f t="shared" si="32"/>
        <v>0</v>
      </c>
      <c r="M112" s="31">
        <f t="shared" si="32"/>
        <v>0</v>
      </c>
      <c r="N112" s="31">
        <f t="shared" si="32"/>
        <v>0</v>
      </c>
      <c r="O112" s="31">
        <f t="shared" si="32"/>
        <v>0</v>
      </c>
      <c r="P112" s="31">
        <f t="shared" si="32"/>
        <v>14500000</v>
      </c>
      <c r="Q112" s="31">
        <f t="shared" si="32"/>
        <v>0</v>
      </c>
      <c r="R112" s="31">
        <f t="shared" si="32"/>
        <v>0</v>
      </c>
      <c r="S112" s="31">
        <f t="shared" si="32"/>
        <v>0</v>
      </c>
      <c r="T112" s="31">
        <f t="shared" si="32"/>
        <v>0</v>
      </c>
      <c r="U112" s="31">
        <f t="shared" si="32"/>
        <v>0</v>
      </c>
      <c r="V112" s="31">
        <f t="shared" si="32"/>
        <v>0</v>
      </c>
      <c r="W112" s="31">
        <f>SUM(O112:V112)</f>
        <v>14500000</v>
      </c>
      <c r="X112" s="31">
        <f>SUM(X113:X115)</f>
        <v>0</v>
      </c>
      <c r="Y112" s="31">
        <f>H112+I112+J112+K112+L112+M112+N112+W112+X112</f>
        <v>14500000</v>
      </c>
      <c r="Z112" s="31">
        <f t="shared" ref="Z112:AK112" si="33">SUM(Z113:Z115)</f>
        <v>0</v>
      </c>
      <c r="AA112" s="31">
        <f t="shared" si="33"/>
        <v>0</v>
      </c>
      <c r="AB112" s="31">
        <f t="shared" si="33"/>
        <v>129500000</v>
      </c>
      <c r="AC112" s="31">
        <f t="shared" si="33"/>
        <v>0</v>
      </c>
      <c r="AD112" s="31">
        <f t="shared" si="33"/>
        <v>0</v>
      </c>
      <c r="AE112" s="31">
        <f t="shared" si="33"/>
        <v>0</v>
      </c>
      <c r="AF112" s="31">
        <f t="shared" si="33"/>
        <v>143920000</v>
      </c>
      <c r="AG112" s="31">
        <f t="shared" si="33"/>
        <v>0</v>
      </c>
      <c r="AH112" s="31">
        <f t="shared" si="33"/>
        <v>0</v>
      </c>
      <c r="AI112" s="31">
        <f t="shared" si="33"/>
        <v>0</v>
      </c>
      <c r="AJ112" s="31">
        <f t="shared" si="33"/>
        <v>0</v>
      </c>
      <c r="AK112" s="31">
        <f t="shared" si="33"/>
        <v>0</v>
      </c>
      <c r="AL112" s="31">
        <f>SUM(AD112:AK112)</f>
        <v>143920000</v>
      </c>
      <c r="AM112" s="31">
        <f>SUM(AM113:AM115)</f>
        <v>0</v>
      </c>
      <c r="AN112" s="31">
        <f>SUM(AN113:AN115)</f>
        <v>0</v>
      </c>
      <c r="AO112" s="31">
        <f>Z112+AA112+AB112+AC112+AL112+AM112+AN112</f>
        <v>273420000</v>
      </c>
      <c r="AP112" s="32">
        <f>E112+Y112-AO112</f>
        <v>1562532171</v>
      </c>
      <c r="AQ112" s="32"/>
      <c r="AR112" s="28"/>
      <c r="AS112" s="29">
        <f>E112+H112+I112+J112+K112+L112+M112+N112+W112+X112-Z112-AB112-AL112-AC112-AM112-AN112</f>
        <v>1562532171</v>
      </c>
      <c r="AT112" s="29">
        <f>AP112-AS112</f>
        <v>0</v>
      </c>
      <c r="AU112" s="29">
        <f>E112</f>
        <v>1821452171</v>
      </c>
      <c r="AV112" s="86">
        <f>AS112-AU112</f>
        <v>-258920000</v>
      </c>
      <c r="AW112" s="86">
        <f>Y112-AO112</f>
        <v>-258920000</v>
      </c>
      <c r="AX112" s="86">
        <f>AV112-AW112</f>
        <v>0</v>
      </c>
      <c r="AZ112" s="398"/>
    </row>
    <row r="113" spans="1:52" s="21" customFormat="1">
      <c r="A113" s="10"/>
      <c r="B113" s="8"/>
      <c r="C113" s="8"/>
      <c r="D113" s="244"/>
      <c r="E113" s="266"/>
      <c r="F113" s="33"/>
      <c r="G113" s="282"/>
      <c r="H113" s="28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282"/>
      <c r="Y113" s="33"/>
      <c r="Z113" s="284"/>
      <c r="AA113" s="284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4"/>
      <c r="AQ113" s="70"/>
      <c r="AR113" s="76"/>
      <c r="AS113" s="60"/>
      <c r="AT113" s="60"/>
      <c r="AU113" s="60"/>
    </row>
    <row r="114" spans="1:52" s="21" customFormat="1">
      <c r="A114" s="10"/>
      <c r="B114" s="8"/>
      <c r="C114" s="8"/>
      <c r="D114" s="82"/>
      <c r="E114" s="33"/>
      <c r="F114" s="261">
        <v>0</v>
      </c>
      <c r="G114" s="71">
        <v>0</v>
      </c>
      <c r="H114" s="72">
        <v>0</v>
      </c>
      <c r="I114" s="69">
        <v>0</v>
      </c>
      <c r="J114" s="69">
        <v>0</v>
      </c>
      <c r="K114" s="69">
        <v>0</v>
      </c>
      <c r="L114" s="69">
        <v>0</v>
      </c>
      <c r="M114" s="69">
        <v>0</v>
      </c>
      <c r="N114" s="69">
        <v>0</v>
      </c>
      <c r="O114" s="69">
        <v>0</v>
      </c>
      <c r="P114" s="69">
        <v>14500000</v>
      </c>
      <c r="Q114" s="69">
        <v>0</v>
      </c>
      <c r="R114" s="69">
        <v>0</v>
      </c>
      <c r="S114" s="69">
        <v>0</v>
      </c>
      <c r="T114" s="69">
        <v>0</v>
      </c>
      <c r="U114" s="69">
        <v>0</v>
      </c>
      <c r="V114" s="69">
        <v>0</v>
      </c>
      <c r="W114" s="69">
        <v>14500000</v>
      </c>
      <c r="X114" s="71">
        <v>0</v>
      </c>
      <c r="Y114" s="69">
        <v>14500000</v>
      </c>
      <c r="Z114" s="73">
        <v>0</v>
      </c>
      <c r="AA114" s="73">
        <v>0</v>
      </c>
      <c r="AB114" s="69">
        <v>129500000</v>
      </c>
      <c r="AC114" s="69">
        <v>0</v>
      </c>
      <c r="AD114" s="69">
        <v>0</v>
      </c>
      <c r="AE114" s="69">
        <v>0</v>
      </c>
      <c r="AF114" s="69">
        <v>143920000</v>
      </c>
      <c r="AG114" s="69">
        <v>0</v>
      </c>
      <c r="AH114" s="69">
        <v>0</v>
      </c>
      <c r="AI114" s="69">
        <v>0</v>
      </c>
      <c r="AJ114" s="69">
        <v>0</v>
      </c>
      <c r="AK114" s="69">
        <v>0</v>
      </c>
      <c r="AL114" s="69">
        <v>143920000</v>
      </c>
      <c r="AM114" s="69">
        <v>0</v>
      </c>
      <c r="AN114" s="69">
        <v>0</v>
      </c>
      <c r="AO114" s="69"/>
      <c r="AP114" s="70"/>
      <c r="AQ114" s="70"/>
      <c r="AR114" s="76"/>
      <c r="AS114" s="60"/>
      <c r="AT114" s="60"/>
      <c r="AU114" s="60"/>
    </row>
    <row r="115" spans="1:52" s="402" customFormat="1">
      <c r="A115" s="13"/>
      <c r="B115" s="8"/>
      <c r="C115" s="8"/>
      <c r="D115" s="78"/>
      <c r="E115" s="34"/>
      <c r="F115" s="34"/>
      <c r="G115" s="63"/>
      <c r="H115" s="67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63"/>
      <c r="Y115" s="34"/>
      <c r="Z115" s="65"/>
      <c r="AA115" s="65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28"/>
      <c r="AS115" s="29"/>
      <c r="AT115" s="29"/>
      <c r="AU115" s="29"/>
    </row>
    <row r="116" spans="1:52" s="21" customFormat="1">
      <c r="A116" s="14"/>
      <c r="B116" s="11">
        <v>8</v>
      </c>
      <c r="C116" s="11"/>
      <c r="D116" s="77" t="s">
        <v>39</v>
      </c>
      <c r="E116" s="31">
        <v>1220794667</v>
      </c>
      <c r="F116" s="31">
        <f t="shared" ref="F116:V116" si="34">SUM(F117:F120)</f>
        <v>0</v>
      </c>
      <c r="G116" s="31">
        <f t="shared" si="34"/>
        <v>0</v>
      </c>
      <c r="H116" s="31">
        <f t="shared" si="34"/>
        <v>0</v>
      </c>
      <c r="I116" s="31">
        <f t="shared" si="34"/>
        <v>0</v>
      </c>
      <c r="J116" s="31">
        <f t="shared" si="34"/>
        <v>0</v>
      </c>
      <c r="K116" s="31">
        <f t="shared" si="34"/>
        <v>0</v>
      </c>
      <c r="L116" s="31">
        <f t="shared" si="34"/>
        <v>0</v>
      </c>
      <c r="M116" s="31">
        <f t="shared" si="34"/>
        <v>0</v>
      </c>
      <c r="N116" s="31">
        <f t="shared" si="34"/>
        <v>0</v>
      </c>
      <c r="O116" s="31">
        <f t="shared" si="34"/>
        <v>0</v>
      </c>
      <c r="P116" s="31">
        <f>SUM(P117:P120)</f>
        <v>216746435</v>
      </c>
      <c r="Q116" s="31">
        <f t="shared" si="34"/>
        <v>0</v>
      </c>
      <c r="R116" s="31">
        <f t="shared" si="34"/>
        <v>0</v>
      </c>
      <c r="S116" s="31">
        <f t="shared" si="34"/>
        <v>0</v>
      </c>
      <c r="T116" s="31">
        <f t="shared" si="34"/>
        <v>0</v>
      </c>
      <c r="U116" s="31">
        <f t="shared" si="34"/>
        <v>0</v>
      </c>
      <c r="V116" s="31">
        <f t="shared" si="34"/>
        <v>0</v>
      </c>
      <c r="W116" s="31">
        <f>SUM(O116:V116)</f>
        <v>216746435</v>
      </c>
      <c r="X116" s="31">
        <f>SUM(X117:X120)</f>
        <v>0</v>
      </c>
      <c r="Y116" s="31">
        <f>H116+I116+J116+K116+L116+M116+N116+W116+X116</f>
        <v>216746435</v>
      </c>
      <c r="Z116" s="31">
        <f t="shared" ref="Z116:AK116" si="35">SUM(Z117:Z120)</f>
        <v>0</v>
      </c>
      <c r="AA116" s="31">
        <f t="shared" si="35"/>
        <v>0</v>
      </c>
      <c r="AB116" s="31">
        <f t="shared" si="35"/>
        <v>0</v>
      </c>
      <c r="AC116" s="31">
        <f t="shared" si="35"/>
        <v>0</v>
      </c>
      <c r="AD116" s="31">
        <f t="shared" si="35"/>
        <v>0</v>
      </c>
      <c r="AE116" s="31">
        <f t="shared" si="35"/>
        <v>0</v>
      </c>
      <c r="AF116" s="31">
        <f t="shared" si="35"/>
        <v>0</v>
      </c>
      <c r="AG116" s="31">
        <f t="shared" si="35"/>
        <v>0</v>
      </c>
      <c r="AH116" s="31">
        <f t="shared" si="35"/>
        <v>0</v>
      </c>
      <c r="AI116" s="31">
        <f t="shared" si="35"/>
        <v>0</v>
      </c>
      <c r="AJ116" s="31">
        <f t="shared" si="35"/>
        <v>0</v>
      </c>
      <c r="AK116" s="31">
        <f t="shared" si="35"/>
        <v>0</v>
      </c>
      <c r="AL116" s="31">
        <f>SUM(AD116:AK116)</f>
        <v>0</v>
      </c>
      <c r="AM116" s="31">
        <f>SUM(AM117:AM120)</f>
        <v>0</v>
      </c>
      <c r="AN116" s="31">
        <f>SUM(AN117:AN120)</f>
        <v>13518500</v>
      </c>
      <c r="AO116" s="31">
        <f>Z116+AA116+AB116+AC116+AL116+AM116+AN116</f>
        <v>13518500</v>
      </c>
      <c r="AP116" s="32">
        <f>E116+Y116-AO116</f>
        <v>1424022602</v>
      </c>
      <c r="AQ116" s="32"/>
      <c r="AR116" s="28"/>
      <c r="AS116" s="29">
        <f>E116+H116+I116+J116+K116+L116+M116+N116+W116+X116-Z116-AB116-AL116-AC116-AM116-AN116</f>
        <v>1424022602</v>
      </c>
      <c r="AT116" s="29">
        <f>AP116-AS116</f>
        <v>0</v>
      </c>
      <c r="AU116" s="29">
        <f>E116</f>
        <v>1220794667</v>
      </c>
      <c r="AV116" s="86">
        <f>AS116-AU116</f>
        <v>203227935</v>
      </c>
      <c r="AW116" s="86">
        <f>Y116-AO116</f>
        <v>203227935</v>
      </c>
      <c r="AX116" s="86">
        <f>AV116-AW116</f>
        <v>0</v>
      </c>
      <c r="AZ116" s="398"/>
    </row>
    <row r="117" spans="1:52" s="21" customFormat="1">
      <c r="A117" s="10"/>
      <c r="B117" s="245"/>
      <c r="C117" s="245"/>
      <c r="D117" s="78"/>
      <c r="E117" s="33"/>
      <c r="F117" s="33"/>
      <c r="G117" s="282"/>
      <c r="H117" s="28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282"/>
      <c r="Y117" s="33"/>
      <c r="Z117" s="284"/>
      <c r="AA117" s="284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4"/>
      <c r="AQ117" s="70"/>
      <c r="AR117" s="76"/>
      <c r="AS117" s="60"/>
      <c r="AT117" s="60"/>
      <c r="AU117" s="60"/>
    </row>
    <row r="118" spans="1:52" s="402" customFormat="1">
      <c r="A118" s="13"/>
      <c r="B118" s="8"/>
      <c r="C118" s="8"/>
      <c r="D118" s="323"/>
      <c r="E118" s="33"/>
      <c r="F118" s="33">
        <v>0</v>
      </c>
      <c r="G118" s="282">
        <v>0</v>
      </c>
      <c r="H118" s="283">
        <v>0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216746435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216746435</v>
      </c>
      <c r="X118" s="282">
        <v>0</v>
      </c>
      <c r="Y118" s="33">
        <v>216746435</v>
      </c>
      <c r="Z118" s="284">
        <v>0</v>
      </c>
      <c r="AA118" s="284">
        <v>0</v>
      </c>
      <c r="AB118" s="33">
        <v>0</v>
      </c>
      <c r="AC118" s="33">
        <v>0</v>
      </c>
      <c r="AD118" s="33">
        <v>0</v>
      </c>
      <c r="AE118" s="33">
        <v>0</v>
      </c>
      <c r="AF118" s="33">
        <v>0</v>
      </c>
      <c r="AG118" s="33">
        <v>0</v>
      </c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33">
        <v>0</v>
      </c>
      <c r="AN118" s="33">
        <v>13518500</v>
      </c>
      <c r="AO118" s="33"/>
      <c r="AP118" s="34"/>
      <c r="AQ118" s="34"/>
      <c r="AR118" s="28"/>
      <c r="AS118" s="29"/>
      <c r="AT118" s="29"/>
      <c r="AU118" s="29"/>
    </row>
    <row r="119" spans="1:52" s="21" customFormat="1">
      <c r="A119" s="10"/>
      <c r="B119" s="245"/>
      <c r="C119" s="245"/>
      <c r="D119" s="78"/>
      <c r="E119" s="33"/>
      <c r="F119" s="33"/>
      <c r="G119" s="282"/>
      <c r="H119" s="28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282"/>
      <c r="Y119" s="33"/>
      <c r="Z119" s="284"/>
      <c r="AA119" s="284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4"/>
      <c r="AQ119" s="70"/>
      <c r="AR119" s="76"/>
      <c r="AS119" s="60"/>
      <c r="AT119" s="60"/>
      <c r="AU119" s="60"/>
    </row>
    <row r="120" spans="1:52" s="21" customFormat="1">
      <c r="A120" s="10"/>
      <c r="B120" s="245"/>
      <c r="C120" s="245"/>
      <c r="D120" s="78"/>
      <c r="E120" s="33"/>
      <c r="F120" s="33"/>
      <c r="G120" s="282"/>
      <c r="H120" s="28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282"/>
      <c r="Y120" s="33"/>
      <c r="Z120" s="284"/>
      <c r="AA120" s="284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4"/>
      <c r="AQ120" s="70"/>
      <c r="AR120" s="76"/>
      <c r="AS120" s="60"/>
      <c r="AT120" s="60"/>
      <c r="AU120" s="60"/>
    </row>
    <row r="121" spans="1:52" s="15" customFormat="1" ht="18.75" customHeight="1">
      <c r="A121" s="526">
        <v>3</v>
      </c>
      <c r="B121" s="22" t="s">
        <v>148</v>
      </c>
      <c r="C121" s="20"/>
      <c r="D121" s="30"/>
      <c r="E121" s="403">
        <f t="shared" ref="E121:X121" si="36">E122+E125+E563+E609+E619+E622+E626+E636</f>
        <v>237652241037</v>
      </c>
      <c r="F121" s="431">
        <f t="shared" si="36"/>
        <v>73016661000</v>
      </c>
      <c r="G121" s="30">
        <f t="shared" si="36"/>
        <v>83066451908</v>
      </c>
      <c r="H121" s="431">
        <f t="shared" si="36"/>
        <v>83066451908</v>
      </c>
      <c r="I121" s="30">
        <f t="shared" si="36"/>
        <v>0</v>
      </c>
      <c r="J121" s="30">
        <f t="shared" si="36"/>
        <v>0</v>
      </c>
      <c r="K121" s="30">
        <f t="shared" si="36"/>
        <v>47489000</v>
      </c>
      <c r="L121" s="30">
        <f t="shared" si="36"/>
        <v>0</v>
      </c>
      <c r="M121" s="30">
        <f t="shared" si="36"/>
        <v>0</v>
      </c>
      <c r="N121" s="30">
        <f t="shared" si="36"/>
        <v>45000000</v>
      </c>
      <c r="O121" s="30">
        <f t="shared" si="36"/>
        <v>0</v>
      </c>
      <c r="P121" s="30">
        <f t="shared" si="36"/>
        <v>356234455</v>
      </c>
      <c r="Q121" s="30">
        <f t="shared" si="36"/>
        <v>1860017000</v>
      </c>
      <c r="R121" s="30">
        <f t="shared" si="36"/>
        <v>0</v>
      </c>
      <c r="S121" s="30">
        <f t="shared" si="36"/>
        <v>0</v>
      </c>
      <c r="T121" s="30">
        <f t="shared" si="36"/>
        <v>0</v>
      </c>
      <c r="U121" s="30">
        <f t="shared" si="36"/>
        <v>0</v>
      </c>
      <c r="V121" s="30">
        <f t="shared" si="36"/>
        <v>0</v>
      </c>
      <c r="W121" s="30">
        <f t="shared" si="36"/>
        <v>2216251455</v>
      </c>
      <c r="X121" s="30">
        <f t="shared" si="36"/>
        <v>0</v>
      </c>
      <c r="Y121" s="30">
        <f>H121+I121+J121+K121+L121+M121+N121+W121+X121</f>
        <v>85375192363</v>
      </c>
      <c r="Z121" s="64">
        <f t="shared" ref="Z121:AN121" si="37">Z122+Z125+Z563+Z609+Z619+Z622+Z626+Z636</f>
        <v>0</v>
      </c>
      <c r="AA121" s="64">
        <f t="shared" si="37"/>
        <v>0</v>
      </c>
      <c r="AB121" s="30">
        <f t="shared" si="37"/>
        <v>552308350</v>
      </c>
      <c r="AC121" s="30">
        <f t="shared" si="37"/>
        <v>226706858</v>
      </c>
      <c r="AD121" s="30">
        <f t="shared" si="37"/>
        <v>0</v>
      </c>
      <c r="AE121" s="30">
        <f t="shared" si="37"/>
        <v>1860017000</v>
      </c>
      <c r="AF121" s="30">
        <f t="shared" si="37"/>
        <v>0</v>
      </c>
      <c r="AG121" s="30">
        <f t="shared" si="37"/>
        <v>0</v>
      </c>
      <c r="AH121" s="30">
        <f t="shared" si="37"/>
        <v>0</v>
      </c>
      <c r="AI121" s="30">
        <f t="shared" si="37"/>
        <v>0</v>
      </c>
      <c r="AJ121" s="30">
        <f t="shared" si="37"/>
        <v>0</v>
      </c>
      <c r="AK121" s="30">
        <f t="shared" si="37"/>
        <v>356234455</v>
      </c>
      <c r="AL121" s="30">
        <f t="shared" si="37"/>
        <v>2216251455</v>
      </c>
      <c r="AM121" s="30">
        <f t="shared" si="37"/>
        <v>0</v>
      </c>
      <c r="AN121" s="30">
        <f t="shared" si="37"/>
        <v>0</v>
      </c>
      <c r="AO121" s="30">
        <f>Z121+AA121+AB121+AC121+AL121+AM121+AN121</f>
        <v>2995266663</v>
      </c>
      <c r="AP121" s="30">
        <f>AP122+AP125+AP563+AP609+AP619+AP622+AP626+AP636</f>
        <v>320032166737</v>
      </c>
      <c r="AQ121" s="30"/>
      <c r="AR121" s="57"/>
      <c r="AS121" s="57">
        <f>E121+H121+I121+J121+K121+L121+M121+N121+W121+X121-Z121-AB121-AL121-AC121-AM121-AN121</f>
        <v>320032166737</v>
      </c>
      <c r="AT121" s="57"/>
      <c r="AU121" s="57">
        <f>AU122+AU125+AU563+AU609+AU619+AU622+AU626+AU636</f>
        <v>237652241037</v>
      </c>
      <c r="AV121" s="15">
        <f>AV122+AV125+AV563+AV609+AV619+AV622+AV626+AV636</f>
        <v>82379925700</v>
      </c>
      <c r="AW121" s="15">
        <f>AW122+AW125+AW563+AW609+AW619+AW622+AW626+AW636</f>
        <v>82379925700</v>
      </c>
      <c r="AX121" s="15">
        <f>AX122+AX125+AX563+AX609+AX619+AX622+AX626+AX636</f>
        <v>0</v>
      </c>
    </row>
    <row r="122" spans="1:52" s="86" customFormat="1">
      <c r="A122" s="12"/>
      <c r="B122" s="9">
        <v>1</v>
      </c>
      <c r="C122" s="9" t="s">
        <v>14</v>
      </c>
      <c r="D122" s="81" t="s">
        <v>6</v>
      </c>
      <c r="E122" s="405">
        <v>3964150000</v>
      </c>
      <c r="F122" s="31">
        <f t="shared" ref="F122:V122" si="38">SUM(F123:F124)</f>
        <v>0</v>
      </c>
      <c r="G122" s="31">
        <f t="shared" si="38"/>
        <v>0</v>
      </c>
      <c r="H122" s="31">
        <f t="shared" si="38"/>
        <v>0</v>
      </c>
      <c r="I122" s="31">
        <f t="shared" si="38"/>
        <v>0</v>
      </c>
      <c r="J122" s="31">
        <f t="shared" si="38"/>
        <v>0</v>
      </c>
      <c r="K122" s="31">
        <f t="shared" si="38"/>
        <v>0</v>
      </c>
      <c r="L122" s="31">
        <f t="shared" si="38"/>
        <v>0</v>
      </c>
      <c r="M122" s="31">
        <f t="shared" si="38"/>
        <v>0</v>
      </c>
      <c r="N122" s="31">
        <f t="shared" si="38"/>
        <v>0</v>
      </c>
      <c r="O122" s="31">
        <f t="shared" si="38"/>
        <v>0</v>
      </c>
      <c r="P122" s="31">
        <f t="shared" si="38"/>
        <v>0</v>
      </c>
      <c r="Q122" s="31">
        <f t="shared" si="38"/>
        <v>0</v>
      </c>
      <c r="R122" s="31">
        <f t="shared" si="38"/>
        <v>0</v>
      </c>
      <c r="S122" s="31">
        <f t="shared" si="38"/>
        <v>0</v>
      </c>
      <c r="T122" s="31">
        <f t="shared" si="38"/>
        <v>0</v>
      </c>
      <c r="U122" s="31">
        <f t="shared" si="38"/>
        <v>0</v>
      </c>
      <c r="V122" s="31">
        <f t="shared" si="38"/>
        <v>0</v>
      </c>
      <c r="W122" s="31">
        <f>SUM(O122:V122)</f>
        <v>0</v>
      </c>
      <c r="X122" s="31">
        <f>SUM(X123:X124)</f>
        <v>0</v>
      </c>
      <c r="Y122" s="31">
        <f>H122+I122+J122+K122+L122+M122+N122+W122+X122</f>
        <v>0</v>
      </c>
      <c r="Z122" s="31">
        <f t="shared" ref="Z122:AK122" si="39">SUM(Z123:Z124)</f>
        <v>0</v>
      </c>
      <c r="AA122" s="31">
        <f t="shared" si="39"/>
        <v>0</v>
      </c>
      <c r="AB122" s="31">
        <f t="shared" si="39"/>
        <v>0</v>
      </c>
      <c r="AC122" s="31">
        <f t="shared" si="39"/>
        <v>0</v>
      </c>
      <c r="AD122" s="31">
        <f t="shared" si="39"/>
        <v>0</v>
      </c>
      <c r="AE122" s="31">
        <f t="shared" si="39"/>
        <v>0</v>
      </c>
      <c r="AF122" s="31">
        <f t="shared" si="39"/>
        <v>0</v>
      </c>
      <c r="AG122" s="31">
        <f t="shared" si="39"/>
        <v>0</v>
      </c>
      <c r="AH122" s="31">
        <f t="shared" si="39"/>
        <v>0</v>
      </c>
      <c r="AI122" s="31">
        <f t="shared" si="39"/>
        <v>0</v>
      </c>
      <c r="AJ122" s="31">
        <f t="shared" si="39"/>
        <v>0</v>
      </c>
      <c r="AK122" s="31">
        <f t="shared" si="39"/>
        <v>0</v>
      </c>
      <c r="AL122" s="31">
        <f>SUM(AD122:AK122)</f>
        <v>0</v>
      </c>
      <c r="AM122" s="31">
        <f>SUM(AM123:AM124)</f>
        <v>0</v>
      </c>
      <c r="AN122" s="31">
        <f>SUM(AN123:AN124)</f>
        <v>0</v>
      </c>
      <c r="AO122" s="31">
        <f>Z122+AA122+AB122+AC122+AL122+AM122+AN122</f>
        <v>0</v>
      </c>
      <c r="AP122" s="32">
        <f>E122+Y122-AO122</f>
        <v>3964150000</v>
      </c>
      <c r="AQ122" s="32"/>
      <c r="AR122" s="28"/>
      <c r="AS122" s="29">
        <f>E122+H122+I122+J122+K122+L122+M122+N122+W122+X122-Z122-AB122-AL122-AC122-AM122-AN122</f>
        <v>3964150000</v>
      </c>
      <c r="AT122" s="29">
        <f>AP122-AS122</f>
        <v>0</v>
      </c>
      <c r="AU122" s="29">
        <f>E122</f>
        <v>3964150000</v>
      </c>
      <c r="AV122" s="86">
        <f>AS122-AU122</f>
        <v>0</v>
      </c>
      <c r="AW122" s="86">
        <f>Y122-AO122</f>
        <v>0</v>
      </c>
      <c r="AX122" s="86">
        <f>AV122-AW122</f>
        <v>0</v>
      </c>
      <c r="AZ122" s="398"/>
    </row>
    <row r="123" spans="1:52" s="402" customFormat="1">
      <c r="A123" s="13"/>
      <c r="B123" s="8"/>
      <c r="C123" s="8"/>
      <c r="D123" s="113"/>
      <c r="E123" s="266"/>
      <c r="F123" s="33"/>
      <c r="G123" s="282"/>
      <c r="H123" s="28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282"/>
      <c r="Y123" s="33"/>
      <c r="Z123" s="284"/>
      <c r="AA123" s="284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4"/>
      <c r="AQ123" s="34"/>
      <c r="AR123" s="28"/>
      <c r="AS123" s="29"/>
      <c r="AT123" s="29"/>
      <c r="AU123" s="29"/>
    </row>
    <row r="124" spans="1:52" s="402" customFormat="1">
      <c r="A124" s="13"/>
      <c r="B124" s="8"/>
      <c r="C124" s="8"/>
      <c r="D124" s="113"/>
      <c r="E124" s="404"/>
      <c r="F124" s="33"/>
      <c r="G124" s="282"/>
      <c r="H124" s="28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282"/>
      <c r="Y124" s="33"/>
      <c r="Z124" s="284"/>
      <c r="AA124" s="284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4"/>
      <c r="AQ124" s="34"/>
      <c r="AR124" s="28"/>
      <c r="AS124" s="29"/>
      <c r="AT124" s="29"/>
      <c r="AU124" s="29"/>
    </row>
    <row r="125" spans="1:52" s="86" customFormat="1">
      <c r="A125" s="12"/>
      <c r="B125" s="9">
        <v>2</v>
      </c>
      <c r="C125" s="9" t="s">
        <v>15</v>
      </c>
      <c r="D125" s="81" t="s">
        <v>9</v>
      </c>
      <c r="E125" s="405">
        <v>119993825325</v>
      </c>
      <c r="F125" s="31">
        <f t="shared" ref="F125:V125" si="40">SUM(F126:F562)</f>
        <v>21016661000</v>
      </c>
      <c r="G125" s="31">
        <f t="shared" si="40"/>
        <v>27693360697</v>
      </c>
      <c r="H125" s="31">
        <f t="shared" si="40"/>
        <v>27693360697</v>
      </c>
      <c r="I125" s="31">
        <f t="shared" si="40"/>
        <v>0</v>
      </c>
      <c r="J125" s="31">
        <f t="shared" si="40"/>
        <v>0</v>
      </c>
      <c r="K125" s="31">
        <f t="shared" si="40"/>
        <v>0</v>
      </c>
      <c r="L125" s="31">
        <f t="shared" si="40"/>
        <v>0</v>
      </c>
      <c r="M125" s="31">
        <f t="shared" si="40"/>
        <v>0</v>
      </c>
      <c r="N125" s="31">
        <f t="shared" si="40"/>
        <v>45000000</v>
      </c>
      <c r="O125" s="31">
        <f t="shared" si="40"/>
        <v>0</v>
      </c>
      <c r="P125" s="31">
        <f t="shared" si="40"/>
        <v>0</v>
      </c>
      <c r="Q125" s="31">
        <f t="shared" si="40"/>
        <v>1860017000</v>
      </c>
      <c r="R125" s="31">
        <f t="shared" si="40"/>
        <v>0</v>
      </c>
      <c r="S125" s="31">
        <f t="shared" si="40"/>
        <v>0</v>
      </c>
      <c r="T125" s="31">
        <f t="shared" si="40"/>
        <v>0</v>
      </c>
      <c r="U125" s="31">
        <f t="shared" si="40"/>
        <v>0</v>
      </c>
      <c r="V125" s="31">
        <f t="shared" si="40"/>
        <v>0</v>
      </c>
      <c r="W125" s="31">
        <f>SUM(O125:V125)</f>
        <v>1860017000</v>
      </c>
      <c r="X125" s="31">
        <f>SUM(X126:X562)</f>
        <v>0</v>
      </c>
      <c r="Y125" s="31">
        <f>H125+I125+J125+K125+L125+M125+N125+W125+X125</f>
        <v>29598377697</v>
      </c>
      <c r="Z125" s="31">
        <f t="shared" ref="Z125:AK125" si="41">SUM(Z126:Z562)</f>
        <v>0</v>
      </c>
      <c r="AA125" s="31">
        <f t="shared" si="41"/>
        <v>0</v>
      </c>
      <c r="AB125" s="31">
        <f t="shared" si="41"/>
        <v>0</v>
      </c>
      <c r="AC125" s="31">
        <f t="shared" si="41"/>
        <v>226706858</v>
      </c>
      <c r="AD125" s="31">
        <f t="shared" si="41"/>
        <v>0</v>
      </c>
      <c r="AE125" s="31">
        <f t="shared" si="41"/>
        <v>0</v>
      </c>
      <c r="AF125" s="31">
        <f t="shared" si="41"/>
        <v>0</v>
      </c>
      <c r="AG125" s="31">
        <f t="shared" si="41"/>
        <v>0</v>
      </c>
      <c r="AH125" s="31">
        <f t="shared" si="41"/>
        <v>0</v>
      </c>
      <c r="AI125" s="31">
        <f t="shared" si="41"/>
        <v>0</v>
      </c>
      <c r="AJ125" s="31">
        <f t="shared" si="41"/>
        <v>0</v>
      </c>
      <c r="AK125" s="31">
        <f t="shared" si="41"/>
        <v>356234455</v>
      </c>
      <c r="AL125" s="31">
        <f>SUM(AD125:AK125)</f>
        <v>356234455</v>
      </c>
      <c r="AM125" s="31">
        <f>SUM(AM126:AM562)</f>
        <v>0</v>
      </c>
      <c r="AN125" s="31">
        <f>SUM(AN126:AN562)</f>
        <v>0</v>
      </c>
      <c r="AO125" s="31">
        <f>Z125+AA125+AB125+AC125+AL125+AM125+AN125</f>
        <v>582941313</v>
      </c>
      <c r="AP125" s="32">
        <f>E125+Y125-AO125</f>
        <v>149009261709</v>
      </c>
      <c r="AQ125" s="32"/>
      <c r="AR125" s="28"/>
      <c r="AS125" s="29">
        <f>E125+H125+I125+J125+K125+L125+M125+N125+W125+X125-Z125-AB125-AL125-AC125-AM125-AN125</f>
        <v>149009261709</v>
      </c>
      <c r="AT125" s="29">
        <f>AP125-AS125</f>
        <v>0</v>
      </c>
      <c r="AU125" s="29">
        <f>E125</f>
        <v>119993825325</v>
      </c>
      <c r="AV125" s="86">
        <f>AS125-AU125</f>
        <v>29015436384</v>
      </c>
      <c r="AW125" s="86">
        <f>Y125-AO125</f>
        <v>29015436384</v>
      </c>
      <c r="AX125" s="86">
        <f>AV125-AW125</f>
        <v>0</v>
      </c>
      <c r="AZ125" s="398"/>
    </row>
    <row r="126" spans="1:52" s="21" customFormat="1">
      <c r="A126" s="10"/>
      <c r="B126" s="8"/>
      <c r="C126" s="8"/>
      <c r="D126" s="82"/>
      <c r="E126" s="266"/>
      <c r="F126" s="261"/>
      <c r="G126" s="71"/>
      <c r="H126" s="28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282"/>
      <c r="Y126" s="69"/>
      <c r="Z126" s="284"/>
      <c r="AA126" s="284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69"/>
      <c r="AP126" s="70"/>
      <c r="AQ126" s="70"/>
      <c r="AR126" s="76"/>
      <c r="AS126" s="60"/>
      <c r="AT126" s="60"/>
      <c r="AU126" s="60"/>
    </row>
    <row r="127" spans="1:52" s="21" customFormat="1">
      <c r="A127" s="10"/>
      <c r="B127" s="8"/>
      <c r="C127" s="8"/>
      <c r="D127" s="82"/>
      <c r="E127" s="266"/>
      <c r="F127" s="261"/>
      <c r="G127" s="71"/>
      <c r="H127" s="28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282"/>
      <c r="Y127" s="69"/>
      <c r="Z127" s="284"/>
      <c r="AA127" s="284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69"/>
      <c r="AP127" s="70"/>
      <c r="AQ127" s="70"/>
      <c r="AR127" s="76"/>
      <c r="AS127" s="60"/>
      <c r="AT127" s="60"/>
      <c r="AU127" s="60"/>
    </row>
    <row r="128" spans="1:52" s="21" customFormat="1">
      <c r="A128" s="10"/>
      <c r="B128" s="8"/>
      <c r="C128" s="83">
        <v>101</v>
      </c>
      <c r="D128" s="375" t="s">
        <v>485</v>
      </c>
      <c r="E128" s="266"/>
      <c r="F128" s="261"/>
      <c r="G128" s="71"/>
      <c r="H128" s="28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282"/>
      <c r="Y128" s="69"/>
      <c r="Z128" s="284"/>
      <c r="AA128" s="284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69"/>
      <c r="AP128" s="70"/>
      <c r="AQ128" s="70"/>
      <c r="AR128" s="76"/>
      <c r="AS128" s="60"/>
      <c r="AT128" s="60"/>
      <c r="AU128" s="60"/>
    </row>
    <row r="129" spans="1:47" s="21" customFormat="1">
      <c r="A129" s="10"/>
      <c r="B129" s="8"/>
      <c r="C129" s="8"/>
      <c r="D129" s="472" t="s">
        <v>486</v>
      </c>
      <c r="E129" s="266"/>
      <c r="F129" s="261"/>
      <c r="G129" s="71"/>
      <c r="H129" s="28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282"/>
      <c r="Y129" s="69"/>
      <c r="Z129" s="284"/>
      <c r="AA129" s="284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69"/>
      <c r="AP129" s="70"/>
      <c r="AQ129" s="70"/>
      <c r="AR129" s="76"/>
      <c r="AS129" s="60"/>
      <c r="AT129" s="60"/>
      <c r="AU129" s="60"/>
    </row>
    <row r="130" spans="1:47" s="21" customFormat="1">
      <c r="A130" s="10"/>
      <c r="B130" s="8"/>
      <c r="C130" s="8"/>
      <c r="D130" s="473" t="s">
        <v>216</v>
      </c>
      <c r="E130" s="266"/>
      <c r="F130" s="261"/>
      <c r="G130" s="71"/>
      <c r="H130" s="28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282"/>
      <c r="Y130" s="69"/>
      <c r="Z130" s="284"/>
      <c r="AA130" s="284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69"/>
      <c r="AP130" s="70"/>
      <c r="AQ130" s="70"/>
      <c r="AR130" s="76"/>
      <c r="AS130" s="60"/>
      <c r="AT130" s="60"/>
      <c r="AU130" s="60"/>
    </row>
    <row r="131" spans="1:47" s="21" customFormat="1">
      <c r="A131" s="10"/>
      <c r="B131" s="8"/>
      <c r="C131" s="8"/>
      <c r="D131" s="471" t="s">
        <v>225</v>
      </c>
      <c r="E131" s="266"/>
      <c r="F131" s="261">
        <v>3130000000</v>
      </c>
      <c r="G131" s="71">
        <f>SUM(H132:H137)</f>
        <v>3129481981</v>
      </c>
      <c r="H131" s="28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282"/>
      <c r="Y131" s="69"/>
      <c r="Z131" s="284"/>
      <c r="AA131" s="284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69"/>
      <c r="AP131" s="70"/>
      <c r="AQ131" s="70"/>
      <c r="AR131" s="76"/>
      <c r="AS131" s="60"/>
      <c r="AT131" s="60"/>
      <c r="AU131" s="60"/>
    </row>
    <row r="132" spans="1:47" s="21" customFormat="1">
      <c r="A132" s="10"/>
      <c r="B132" s="8"/>
      <c r="C132" s="8"/>
      <c r="D132" s="344" t="s">
        <v>1342</v>
      </c>
      <c r="E132" s="266"/>
      <c r="F132" s="261"/>
      <c r="G132" s="71"/>
      <c r="H132" s="283">
        <v>48158289</v>
      </c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282"/>
      <c r="Y132" s="69"/>
      <c r="Z132" s="284"/>
      <c r="AA132" s="284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69"/>
      <c r="AP132" s="70"/>
      <c r="AQ132" s="70"/>
      <c r="AR132" s="76"/>
      <c r="AS132" s="60"/>
      <c r="AT132" s="60"/>
      <c r="AU132" s="60"/>
    </row>
    <row r="133" spans="1:47" s="21" customFormat="1">
      <c r="A133" s="10"/>
      <c r="B133" s="8"/>
      <c r="C133" s="8"/>
      <c r="D133" s="344" t="s">
        <v>1343</v>
      </c>
      <c r="E133" s="266"/>
      <c r="F133" s="261"/>
      <c r="G133" s="71"/>
      <c r="H133" s="283">
        <v>55140283</v>
      </c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282"/>
      <c r="Y133" s="69"/>
      <c r="Z133" s="284"/>
      <c r="AA133" s="284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69"/>
      <c r="AP133" s="70"/>
      <c r="AQ133" s="70"/>
      <c r="AR133" s="76"/>
      <c r="AS133" s="60"/>
      <c r="AT133" s="60"/>
      <c r="AU133" s="60"/>
    </row>
    <row r="134" spans="1:47" s="21" customFormat="1">
      <c r="A134" s="10"/>
      <c r="B134" s="8"/>
      <c r="C134" s="8"/>
      <c r="D134" s="344" t="s">
        <v>1344</v>
      </c>
      <c r="E134" s="266"/>
      <c r="F134" s="261"/>
      <c r="G134" s="71"/>
      <c r="H134" s="283">
        <v>328354000</v>
      </c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282"/>
      <c r="Y134" s="69"/>
      <c r="Z134" s="284"/>
      <c r="AA134" s="284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69"/>
      <c r="AP134" s="70"/>
      <c r="AQ134" s="70"/>
      <c r="AR134" s="76"/>
      <c r="AS134" s="60"/>
      <c r="AT134" s="60"/>
      <c r="AU134" s="60"/>
    </row>
    <row r="135" spans="1:47" s="21" customFormat="1">
      <c r="A135" s="10"/>
      <c r="B135" s="8"/>
      <c r="C135" s="8"/>
      <c r="D135" s="344" t="s">
        <v>1345</v>
      </c>
      <c r="E135" s="266"/>
      <c r="F135" s="261"/>
      <c r="G135" s="71"/>
      <c r="H135" s="283">
        <v>78250000</v>
      </c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282"/>
      <c r="Y135" s="69"/>
      <c r="Z135" s="284"/>
      <c r="AA135" s="284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69"/>
      <c r="AP135" s="70"/>
      <c r="AQ135" s="70"/>
      <c r="AR135" s="76"/>
      <c r="AS135" s="60"/>
      <c r="AT135" s="60"/>
      <c r="AU135" s="60"/>
    </row>
    <row r="136" spans="1:47" s="21" customFormat="1">
      <c r="A136" s="10"/>
      <c r="B136" s="8"/>
      <c r="C136" s="8"/>
      <c r="D136" s="344" t="s">
        <v>1346</v>
      </c>
      <c r="E136" s="266"/>
      <c r="F136" s="261"/>
      <c r="G136" s="71"/>
      <c r="H136" s="283">
        <v>300640000</v>
      </c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282"/>
      <c r="Y136" s="69"/>
      <c r="Z136" s="284"/>
      <c r="AA136" s="284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69"/>
      <c r="AP136" s="70"/>
      <c r="AQ136" s="70"/>
      <c r="AR136" s="76"/>
      <c r="AS136" s="60"/>
      <c r="AT136" s="60"/>
      <c r="AU136" s="60"/>
    </row>
    <row r="137" spans="1:47" s="21" customFormat="1">
      <c r="A137" s="10"/>
      <c r="B137" s="8"/>
      <c r="C137" s="8"/>
      <c r="D137" s="344" t="s">
        <v>1347</v>
      </c>
      <c r="E137" s="266"/>
      <c r="F137" s="261"/>
      <c r="G137" s="71"/>
      <c r="H137" s="283">
        <v>2318939409</v>
      </c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282"/>
      <c r="Y137" s="69"/>
      <c r="Z137" s="284"/>
      <c r="AA137" s="284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69"/>
      <c r="AP137" s="70"/>
      <c r="AQ137" s="70"/>
      <c r="AR137" s="76"/>
      <c r="AS137" s="60"/>
      <c r="AT137" s="60"/>
      <c r="AU137" s="60"/>
    </row>
    <row r="138" spans="1:47" s="21" customFormat="1">
      <c r="A138" s="10"/>
      <c r="B138" s="8"/>
      <c r="C138" s="8"/>
      <c r="D138" s="82"/>
      <c r="E138" s="266"/>
      <c r="F138" s="261"/>
      <c r="G138" s="71"/>
      <c r="H138" s="28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282"/>
      <c r="Y138" s="69"/>
      <c r="Z138" s="284"/>
      <c r="AA138" s="284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69"/>
      <c r="AP138" s="70"/>
      <c r="AQ138" s="70"/>
      <c r="AR138" s="76"/>
      <c r="AS138" s="60"/>
      <c r="AT138" s="60"/>
      <c r="AU138" s="60"/>
    </row>
    <row r="139" spans="1:47" s="21" customFormat="1">
      <c r="A139" s="10"/>
      <c r="B139" s="8"/>
      <c r="C139" s="8"/>
      <c r="D139" s="82"/>
      <c r="E139" s="266"/>
      <c r="F139" s="261"/>
      <c r="G139" s="71"/>
      <c r="H139" s="28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282"/>
      <c r="Y139" s="69"/>
      <c r="Z139" s="284"/>
      <c r="AA139" s="284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69"/>
      <c r="AP139" s="70"/>
      <c r="AQ139" s="70"/>
      <c r="AR139" s="76"/>
      <c r="AS139" s="60"/>
      <c r="AT139" s="60"/>
      <c r="AU139" s="60"/>
    </row>
    <row r="140" spans="1:47" s="21" customFormat="1">
      <c r="A140" s="10"/>
      <c r="B140" s="8"/>
      <c r="C140" s="83">
        <v>102</v>
      </c>
      <c r="D140" s="375" t="s">
        <v>485</v>
      </c>
      <c r="E140" s="266"/>
      <c r="F140" s="261"/>
      <c r="G140" s="71"/>
      <c r="H140" s="28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282"/>
      <c r="Y140" s="69"/>
      <c r="Z140" s="284"/>
      <c r="AA140" s="284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69"/>
      <c r="AP140" s="70"/>
      <c r="AQ140" s="70"/>
      <c r="AR140" s="76"/>
      <c r="AS140" s="60"/>
      <c r="AT140" s="60"/>
      <c r="AU140" s="60"/>
    </row>
    <row r="141" spans="1:47" s="21" customFormat="1">
      <c r="A141" s="10"/>
      <c r="B141" s="8"/>
      <c r="C141" s="8"/>
      <c r="D141" s="472" t="s">
        <v>487</v>
      </c>
      <c r="E141" s="266"/>
      <c r="F141" s="261"/>
      <c r="G141" s="71"/>
      <c r="H141" s="28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282"/>
      <c r="Y141" s="69"/>
      <c r="Z141" s="284"/>
      <c r="AA141" s="284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69"/>
      <c r="AP141" s="70"/>
      <c r="AQ141" s="70"/>
      <c r="AR141" s="76"/>
      <c r="AS141" s="60"/>
      <c r="AT141" s="60"/>
      <c r="AU141" s="60"/>
    </row>
    <row r="142" spans="1:47" s="21" customFormat="1">
      <c r="A142" s="10"/>
      <c r="B142" s="8"/>
      <c r="C142" s="8"/>
      <c r="D142" s="473" t="s">
        <v>216</v>
      </c>
      <c r="E142" s="266"/>
      <c r="F142" s="261"/>
      <c r="G142" s="71"/>
      <c r="H142" s="28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282"/>
      <c r="Y142" s="69"/>
      <c r="Z142" s="284"/>
      <c r="AA142" s="284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69"/>
      <c r="AP142" s="70"/>
      <c r="AQ142" s="70"/>
      <c r="AR142" s="76"/>
      <c r="AS142" s="60"/>
      <c r="AT142" s="60"/>
      <c r="AU142" s="60"/>
    </row>
    <row r="143" spans="1:47" s="21" customFormat="1">
      <c r="A143" s="10"/>
      <c r="B143" s="8"/>
      <c r="C143" s="8"/>
      <c r="D143" s="471" t="s">
        <v>225</v>
      </c>
      <c r="E143" s="266"/>
      <c r="F143" s="261">
        <v>144370000</v>
      </c>
      <c r="G143" s="71">
        <f>SUM(H144:H146)</f>
        <v>120370500</v>
      </c>
      <c r="H143" s="28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282"/>
      <c r="Y143" s="69"/>
      <c r="Z143" s="284"/>
      <c r="AA143" s="284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69"/>
      <c r="AP143" s="70"/>
      <c r="AQ143" s="70"/>
      <c r="AR143" s="76"/>
      <c r="AS143" s="60"/>
      <c r="AT143" s="60"/>
      <c r="AU143" s="60"/>
    </row>
    <row r="144" spans="1:47" s="21" customFormat="1">
      <c r="A144" s="10"/>
      <c r="B144" s="8"/>
      <c r="C144" s="8"/>
      <c r="D144" s="344" t="s">
        <v>1348</v>
      </c>
      <c r="E144" s="266"/>
      <c r="F144" s="261"/>
      <c r="G144" s="71"/>
      <c r="H144" s="283">
        <v>88817100</v>
      </c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282"/>
      <c r="Y144" s="69"/>
      <c r="Z144" s="284"/>
      <c r="AA144" s="284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69"/>
      <c r="AP144" s="70"/>
      <c r="AQ144" s="70"/>
      <c r="AR144" s="76"/>
      <c r="AS144" s="60"/>
      <c r="AT144" s="60"/>
      <c r="AU144" s="60"/>
    </row>
    <row r="145" spans="1:47" s="21" customFormat="1">
      <c r="A145" s="10"/>
      <c r="B145" s="8"/>
      <c r="C145" s="8"/>
      <c r="D145" s="344" t="s">
        <v>1349</v>
      </c>
      <c r="E145" s="266"/>
      <c r="F145" s="261"/>
      <c r="G145" s="71"/>
      <c r="H145" s="283">
        <v>11485650</v>
      </c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282"/>
      <c r="Y145" s="69"/>
      <c r="Z145" s="284"/>
      <c r="AA145" s="284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69"/>
      <c r="AP145" s="70"/>
      <c r="AQ145" s="70"/>
      <c r="AR145" s="76"/>
      <c r="AS145" s="60"/>
      <c r="AT145" s="60"/>
      <c r="AU145" s="60"/>
    </row>
    <row r="146" spans="1:47" s="21" customFormat="1">
      <c r="A146" s="10"/>
      <c r="B146" s="8"/>
      <c r="C146" s="8"/>
      <c r="D146" s="344" t="s">
        <v>1350</v>
      </c>
      <c r="E146" s="266"/>
      <c r="F146" s="261"/>
      <c r="G146" s="71"/>
      <c r="H146" s="283">
        <v>20067750</v>
      </c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282"/>
      <c r="Y146" s="69"/>
      <c r="Z146" s="284"/>
      <c r="AA146" s="284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69"/>
      <c r="AP146" s="70"/>
      <c r="AQ146" s="70"/>
      <c r="AR146" s="76"/>
      <c r="AS146" s="60"/>
      <c r="AT146" s="60"/>
      <c r="AU146" s="60"/>
    </row>
    <row r="147" spans="1:47" s="21" customFormat="1">
      <c r="A147" s="10"/>
      <c r="B147" s="8"/>
      <c r="C147" s="8"/>
      <c r="D147" s="82"/>
      <c r="E147" s="266"/>
      <c r="F147" s="261"/>
      <c r="G147" s="71"/>
      <c r="H147" s="28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282"/>
      <c r="Y147" s="69"/>
      <c r="Z147" s="284"/>
      <c r="AA147" s="284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69"/>
      <c r="AP147" s="70"/>
      <c r="AQ147" s="70"/>
      <c r="AR147" s="76"/>
      <c r="AS147" s="60"/>
      <c r="AT147" s="60"/>
      <c r="AU147" s="60"/>
    </row>
    <row r="148" spans="1:47" s="21" customFormat="1">
      <c r="A148" s="10"/>
      <c r="B148" s="8"/>
      <c r="C148" s="8"/>
      <c r="D148" s="82"/>
      <c r="E148" s="266"/>
      <c r="F148" s="261"/>
      <c r="G148" s="71"/>
      <c r="H148" s="28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282"/>
      <c r="Y148" s="69"/>
      <c r="Z148" s="284"/>
      <c r="AA148" s="284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69"/>
      <c r="AP148" s="70"/>
      <c r="AQ148" s="70"/>
      <c r="AR148" s="76"/>
      <c r="AS148" s="60"/>
      <c r="AT148" s="60"/>
      <c r="AU148" s="60"/>
    </row>
    <row r="149" spans="1:47" s="21" customFormat="1">
      <c r="A149" s="10"/>
      <c r="B149" s="8"/>
      <c r="C149" s="83">
        <v>103</v>
      </c>
      <c r="D149" s="375" t="s">
        <v>485</v>
      </c>
      <c r="E149" s="266"/>
      <c r="F149" s="261"/>
      <c r="G149" s="71"/>
      <c r="H149" s="28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282"/>
      <c r="Y149" s="69"/>
      <c r="Z149" s="284"/>
      <c r="AA149" s="284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69"/>
      <c r="AP149" s="70"/>
      <c r="AQ149" s="70"/>
      <c r="AR149" s="76"/>
      <c r="AS149" s="60"/>
      <c r="AT149" s="60"/>
      <c r="AU149" s="60"/>
    </row>
    <row r="150" spans="1:47" s="21" customFormat="1">
      <c r="A150" s="10"/>
      <c r="B150" s="8"/>
      <c r="C150" s="8"/>
      <c r="D150" s="472" t="s">
        <v>488</v>
      </c>
      <c r="E150" s="266"/>
      <c r="F150" s="261"/>
      <c r="G150" s="71"/>
      <c r="H150" s="28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282"/>
      <c r="Y150" s="69"/>
      <c r="Z150" s="284"/>
      <c r="AA150" s="284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69"/>
      <c r="AP150" s="70"/>
      <c r="AQ150" s="70"/>
      <c r="AR150" s="76"/>
      <c r="AS150" s="60"/>
      <c r="AT150" s="60"/>
      <c r="AU150" s="60"/>
    </row>
    <row r="151" spans="1:47" s="21" customFormat="1">
      <c r="A151" s="10"/>
      <c r="B151" s="8"/>
      <c r="C151" s="8"/>
      <c r="D151" s="473" t="s">
        <v>216</v>
      </c>
      <c r="E151" s="266"/>
      <c r="F151" s="261"/>
      <c r="G151" s="71"/>
      <c r="H151" s="28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282"/>
      <c r="Y151" s="69"/>
      <c r="Z151" s="284"/>
      <c r="AA151" s="284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69"/>
      <c r="AP151" s="70"/>
      <c r="AQ151" s="70"/>
      <c r="AR151" s="76"/>
      <c r="AS151" s="60"/>
      <c r="AT151" s="60"/>
      <c r="AU151" s="60"/>
    </row>
    <row r="152" spans="1:47" s="21" customFormat="1">
      <c r="A152" s="10"/>
      <c r="B152" s="8"/>
      <c r="C152" s="8"/>
      <c r="D152" s="471" t="s">
        <v>225</v>
      </c>
      <c r="E152" s="266"/>
      <c r="F152" s="261">
        <v>23260000</v>
      </c>
      <c r="G152" s="71">
        <f>SUM(H153)</f>
        <v>16825000</v>
      </c>
      <c r="H152" s="28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282"/>
      <c r="Y152" s="69"/>
      <c r="Z152" s="284"/>
      <c r="AA152" s="284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69"/>
      <c r="AP152" s="70"/>
      <c r="AQ152" s="70"/>
      <c r="AR152" s="76"/>
      <c r="AS152" s="60"/>
      <c r="AT152" s="60"/>
      <c r="AU152" s="60"/>
    </row>
    <row r="153" spans="1:47" s="21" customFormat="1">
      <c r="A153" s="10"/>
      <c r="B153" s="8"/>
      <c r="C153" s="8"/>
      <c r="D153" s="344" t="s">
        <v>1351</v>
      </c>
      <c r="E153" s="266"/>
      <c r="F153" s="261"/>
      <c r="G153" s="71"/>
      <c r="H153" s="283">
        <v>16825000</v>
      </c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282"/>
      <c r="Y153" s="69"/>
      <c r="Z153" s="284"/>
      <c r="AA153" s="284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69"/>
      <c r="AP153" s="70"/>
      <c r="AQ153" s="70"/>
      <c r="AR153" s="76"/>
      <c r="AS153" s="60"/>
      <c r="AT153" s="60"/>
      <c r="AU153" s="60"/>
    </row>
    <row r="154" spans="1:47" s="21" customFormat="1">
      <c r="A154" s="10"/>
      <c r="B154" s="8"/>
      <c r="C154" s="8"/>
      <c r="D154" s="82"/>
      <c r="E154" s="266"/>
      <c r="F154" s="261"/>
      <c r="G154" s="71"/>
      <c r="H154" s="28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282"/>
      <c r="Y154" s="69"/>
      <c r="Z154" s="284"/>
      <c r="AA154" s="284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69"/>
      <c r="AP154" s="70"/>
      <c r="AQ154" s="70"/>
      <c r="AR154" s="76"/>
      <c r="AS154" s="60"/>
      <c r="AT154" s="60"/>
      <c r="AU154" s="60"/>
    </row>
    <row r="155" spans="1:47" s="21" customFormat="1">
      <c r="A155" s="10"/>
      <c r="B155" s="8"/>
      <c r="C155" s="8"/>
      <c r="D155" s="82"/>
      <c r="E155" s="266"/>
      <c r="F155" s="261"/>
      <c r="G155" s="71"/>
      <c r="H155" s="28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282"/>
      <c r="Y155" s="69"/>
      <c r="Z155" s="284"/>
      <c r="AA155" s="284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69"/>
      <c r="AP155" s="70"/>
      <c r="AQ155" s="70"/>
      <c r="AR155" s="76"/>
      <c r="AS155" s="60"/>
      <c r="AT155" s="60"/>
      <c r="AU155" s="60"/>
    </row>
    <row r="156" spans="1:47" s="21" customFormat="1">
      <c r="A156" s="10"/>
      <c r="B156" s="8"/>
      <c r="C156" s="83">
        <v>104</v>
      </c>
      <c r="D156" s="375" t="s">
        <v>485</v>
      </c>
      <c r="E156" s="266"/>
      <c r="F156" s="261"/>
      <c r="G156" s="71"/>
      <c r="H156" s="28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282"/>
      <c r="Y156" s="69"/>
      <c r="Z156" s="284"/>
      <c r="AA156" s="284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69"/>
      <c r="AP156" s="70"/>
      <c r="AQ156" s="70"/>
      <c r="AR156" s="76"/>
      <c r="AS156" s="60"/>
      <c r="AT156" s="60"/>
      <c r="AU156" s="60"/>
    </row>
    <row r="157" spans="1:47" s="21" customFormat="1">
      <c r="A157" s="10"/>
      <c r="B157" s="8"/>
      <c r="C157" s="8"/>
      <c r="D157" s="472" t="s">
        <v>489</v>
      </c>
      <c r="E157" s="266"/>
      <c r="F157" s="261"/>
      <c r="G157" s="71"/>
      <c r="H157" s="28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282"/>
      <c r="Y157" s="69"/>
      <c r="Z157" s="284"/>
      <c r="AA157" s="284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69"/>
      <c r="AP157" s="70"/>
      <c r="AQ157" s="70"/>
      <c r="AR157" s="76"/>
      <c r="AS157" s="60"/>
      <c r="AT157" s="60"/>
      <c r="AU157" s="60"/>
    </row>
    <row r="158" spans="1:47" s="21" customFormat="1">
      <c r="A158" s="10"/>
      <c r="B158" s="8"/>
      <c r="C158" s="8"/>
      <c r="D158" s="473" t="s">
        <v>216</v>
      </c>
      <c r="E158" s="266"/>
      <c r="F158" s="261"/>
      <c r="G158" s="71"/>
      <c r="H158" s="28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282"/>
      <c r="Y158" s="69"/>
      <c r="Z158" s="284"/>
      <c r="AA158" s="284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69"/>
      <c r="AP158" s="70"/>
      <c r="AQ158" s="70"/>
      <c r="AR158" s="76"/>
      <c r="AS158" s="60"/>
      <c r="AT158" s="60"/>
      <c r="AU158" s="60"/>
    </row>
    <row r="159" spans="1:47" s="21" customFormat="1">
      <c r="A159" s="10"/>
      <c r="B159" s="8"/>
      <c r="C159" s="8"/>
      <c r="D159" s="471" t="s">
        <v>225</v>
      </c>
      <c r="E159" s="266"/>
      <c r="F159" s="261">
        <v>6000000000</v>
      </c>
      <c r="G159" s="71">
        <f>SUM(H160:H184)</f>
        <v>5990257025</v>
      </c>
      <c r="H159" s="28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282"/>
      <c r="Y159" s="69"/>
      <c r="Z159" s="284"/>
      <c r="AA159" s="284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69"/>
      <c r="AP159" s="70"/>
      <c r="AQ159" s="70"/>
      <c r="AR159" s="76"/>
      <c r="AS159" s="60"/>
      <c r="AT159" s="60"/>
      <c r="AU159" s="60"/>
    </row>
    <row r="160" spans="1:47" s="21" customFormat="1">
      <c r="A160" s="10"/>
      <c r="B160" s="8"/>
      <c r="C160" s="8"/>
      <c r="D160" s="344" t="s">
        <v>1352</v>
      </c>
      <c r="E160" s="266"/>
      <c r="F160" s="261"/>
      <c r="G160" s="71"/>
      <c r="H160" s="283">
        <v>81626000</v>
      </c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282"/>
      <c r="Y160" s="69"/>
      <c r="Z160" s="284"/>
      <c r="AA160" s="284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69"/>
      <c r="AP160" s="70"/>
      <c r="AQ160" s="70"/>
      <c r="AR160" s="76"/>
      <c r="AS160" s="60"/>
      <c r="AT160" s="60"/>
      <c r="AU160" s="60"/>
    </row>
    <row r="161" spans="1:47" s="21" customFormat="1">
      <c r="A161" s="10"/>
      <c r="B161" s="8"/>
      <c r="C161" s="8"/>
      <c r="D161" s="344" t="s">
        <v>1353</v>
      </c>
      <c r="E161" s="266"/>
      <c r="F161" s="261"/>
      <c r="G161" s="71"/>
      <c r="H161" s="283">
        <v>171192000</v>
      </c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282"/>
      <c r="Y161" s="69"/>
      <c r="Z161" s="284"/>
      <c r="AA161" s="284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69"/>
      <c r="AP161" s="70"/>
      <c r="AQ161" s="70"/>
      <c r="AR161" s="76"/>
      <c r="AS161" s="60"/>
      <c r="AT161" s="60"/>
      <c r="AU161" s="60"/>
    </row>
    <row r="162" spans="1:47" s="21" customFormat="1">
      <c r="A162" s="10"/>
      <c r="B162" s="8"/>
      <c r="C162" s="8"/>
      <c r="D162" s="344" t="s">
        <v>1354</v>
      </c>
      <c r="E162" s="266"/>
      <c r="F162" s="261"/>
      <c r="G162" s="71"/>
      <c r="H162" s="283">
        <v>95240000</v>
      </c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282"/>
      <c r="Y162" s="69"/>
      <c r="Z162" s="284"/>
      <c r="AA162" s="284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69"/>
      <c r="AP162" s="70"/>
      <c r="AQ162" s="70"/>
      <c r="AR162" s="76"/>
      <c r="AS162" s="60"/>
      <c r="AT162" s="60"/>
      <c r="AU162" s="60"/>
    </row>
    <row r="163" spans="1:47" s="21" customFormat="1">
      <c r="A163" s="10"/>
      <c r="B163" s="8"/>
      <c r="C163" s="8"/>
      <c r="D163" s="344" t="s">
        <v>1355</v>
      </c>
      <c r="E163" s="266"/>
      <c r="F163" s="261"/>
      <c r="G163" s="71"/>
      <c r="H163" s="283">
        <v>125045300</v>
      </c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282"/>
      <c r="Y163" s="69"/>
      <c r="Z163" s="284"/>
      <c r="AA163" s="284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69"/>
      <c r="AP163" s="70"/>
      <c r="AQ163" s="70"/>
      <c r="AR163" s="76"/>
      <c r="AS163" s="60"/>
      <c r="AT163" s="60"/>
      <c r="AU163" s="60"/>
    </row>
    <row r="164" spans="1:47" s="21" customFormat="1">
      <c r="A164" s="10"/>
      <c r="B164" s="8"/>
      <c r="C164" s="8"/>
      <c r="D164" s="344" t="s">
        <v>1356</v>
      </c>
      <c r="E164" s="266"/>
      <c r="F164" s="261"/>
      <c r="G164" s="71"/>
      <c r="H164" s="283">
        <v>152736220</v>
      </c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282"/>
      <c r="Y164" s="69"/>
      <c r="Z164" s="284"/>
      <c r="AA164" s="284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69"/>
      <c r="AP164" s="70"/>
      <c r="AQ164" s="70"/>
      <c r="AR164" s="76"/>
      <c r="AS164" s="60"/>
      <c r="AT164" s="60"/>
      <c r="AU164" s="60"/>
    </row>
    <row r="165" spans="1:47" s="21" customFormat="1">
      <c r="A165" s="10"/>
      <c r="B165" s="8"/>
      <c r="C165" s="8"/>
      <c r="D165" s="344" t="s">
        <v>1357</v>
      </c>
      <c r="E165" s="266"/>
      <c r="F165" s="261"/>
      <c r="G165" s="71"/>
      <c r="H165" s="283">
        <v>485850355</v>
      </c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282"/>
      <c r="Y165" s="69"/>
      <c r="Z165" s="284"/>
      <c r="AA165" s="284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69"/>
      <c r="AP165" s="70"/>
      <c r="AQ165" s="70"/>
      <c r="AR165" s="76"/>
      <c r="AS165" s="60"/>
      <c r="AT165" s="60"/>
      <c r="AU165" s="60"/>
    </row>
    <row r="166" spans="1:47" s="21" customFormat="1">
      <c r="A166" s="10"/>
      <c r="B166" s="8"/>
      <c r="C166" s="8"/>
      <c r="D166" s="344" t="s">
        <v>1358</v>
      </c>
      <c r="E166" s="266"/>
      <c r="F166" s="261"/>
      <c r="G166" s="71"/>
      <c r="H166" s="283">
        <v>99104000</v>
      </c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282"/>
      <c r="Y166" s="69"/>
      <c r="Z166" s="284"/>
      <c r="AA166" s="284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69"/>
      <c r="AP166" s="70"/>
      <c r="AQ166" s="70"/>
      <c r="AR166" s="76"/>
      <c r="AS166" s="60"/>
      <c r="AT166" s="60"/>
      <c r="AU166" s="60"/>
    </row>
    <row r="167" spans="1:47" s="21" customFormat="1">
      <c r="A167" s="10"/>
      <c r="B167" s="8"/>
      <c r="C167" s="8"/>
      <c r="D167" s="344" t="s">
        <v>1359</v>
      </c>
      <c r="E167" s="266"/>
      <c r="F167" s="261"/>
      <c r="G167" s="71"/>
      <c r="H167" s="283">
        <v>431335000</v>
      </c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282"/>
      <c r="Y167" s="69"/>
      <c r="Z167" s="284"/>
      <c r="AA167" s="284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69"/>
      <c r="AP167" s="70"/>
      <c r="AQ167" s="70"/>
      <c r="AR167" s="76"/>
      <c r="AS167" s="60"/>
      <c r="AT167" s="60"/>
      <c r="AU167" s="60"/>
    </row>
    <row r="168" spans="1:47" s="21" customFormat="1">
      <c r="A168" s="10"/>
      <c r="B168" s="8"/>
      <c r="C168" s="8"/>
      <c r="D168" s="344" t="s">
        <v>1360</v>
      </c>
      <c r="E168" s="266"/>
      <c r="F168" s="261"/>
      <c r="G168" s="71"/>
      <c r="H168" s="283">
        <v>195348900</v>
      </c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282"/>
      <c r="Y168" s="69"/>
      <c r="Z168" s="284"/>
      <c r="AA168" s="284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69"/>
      <c r="AP168" s="70"/>
      <c r="AQ168" s="70"/>
      <c r="AR168" s="76"/>
      <c r="AS168" s="60"/>
      <c r="AT168" s="60"/>
      <c r="AU168" s="60"/>
    </row>
    <row r="169" spans="1:47" s="21" customFormat="1">
      <c r="A169" s="10"/>
      <c r="B169" s="8"/>
      <c r="C169" s="8"/>
      <c r="D169" s="344" t="s">
        <v>1361</v>
      </c>
      <c r="E169" s="266"/>
      <c r="F169" s="261"/>
      <c r="G169" s="71"/>
      <c r="H169" s="283">
        <v>640285000</v>
      </c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282"/>
      <c r="Y169" s="69"/>
      <c r="Z169" s="284"/>
      <c r="AA169" s="284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69"/>
      <c r="AP169" s="70"/>
      <c r="AQ169" s="70"/>
      <c r="AR169" s="76"/>
      <c r="AS169" s="60"/>
      <c r="AT169" s="60"/>
      <c r="AU169" s="60"/>
    </row>
    <row r="170" spans="1:47" s="21" customFormat="1">
      <c r="A170" s="10"/>
      <c r="B170" s="8"/>
      <c r="C170" s="8"/>
      <c r="D170" s="344" t="s">
        <v>1362</v>
      </c>
      <c r="E170" s="266"/>
      <c r="F170" s="261"/>
      <c r="G170" s="71"/>
      <c r="H170" s="283">
        <v>734500000</v>
      </c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282"/>
      <c r="Y170" s="69"/>
      <c r="Z170" s="284"/>
      <c r="AA170" s="284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69"/>
      <c r="AP170" s="70"/>
      <c r="AQ170" s="70"/>
      <c r="AR170" s="76"/>
      <c r="AS170" s="60"/>
      <c r="AT170" s="60"/>
      <c r="AU170" s="60"/>
    </row>
    <row r="171" spans="1:47" s="21" customFormat="1">
      <c r="A171" s="10"/>
      <c r="B171" s="8"/>
      <c r="C171" s="8"/>
      <c r="D171" s="344" t="s">
        <v>1349</v>
      </c>
      <c r="E171" s="266"/>
      <c r="F171" s="261"/>
      <c r="G171" s="71"/>
      <c r="H171" s="283">
        <v>28650000</v>
      </c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282"/>
      <c r="Y171" s="69"/>
      <c r="Z171" s="284"/>
      <c r="AA171" s="284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69"/>
      <c r="AP171" s="70"/>
      <c r="AQ171" s="70"/>
      <c r="AR171" s="76"/>
      <c r="AS171" s="60"/>
      <c r="AT171" s="60"/>
      <c r="AU171" s="60"/>
    </row>
    <row r="172" spans="1:47" s="21" customFormat="1">
      <c r="A172" s="10"/>
      <c r="B172" s="8"/>
      <c r="C172" s="8"/>
      <c r="D172" s="344" t="s">
        <v>1363</v>
      </c>
      <c r="E172" s="266"/>
      <c r="F172" s="261"/>
      <c r="G172" s="71"/>
      <c r="H172" s="283">
        <v>45600000</v>
      </c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282"/>
      <c r="Y172" s="69"/>
      <c r="Z172" s="284"/>
      <c r="AA172" s="284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69"/>
      <c r="AP172" s="70"/>
      <c r="AQ172" s="70"/>
      <c r="AR172" s="76"/>
      <c r="AS172" s="60"/>
      <c r="AT172" s="60"/>
      <c r="AU172" s="60"/>
    </row>
    <row r="173" spans="1:47" s="21" customFormat="1">
      <c r="A173" s="10"/>
      <c r="B173" s="8"/>
      <c r="C173" s="8"/>
      <c r="D173" s="344" t="s">
        <v>1364</v>
      </c>
      <c r="E173" s="266"/>
      <c r="F173" s="261"/>
      <c r="G173" s="71"/>
      <c r="H173" s="283">
        <v>166100000</v>
      </c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282"/>
      <c r="Y173" s="69"/>
      <c r="Z173" s="284"/>
      <c r="AA173" s="284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69"/>
      <c r="AP173" s="70"/>
      <c r="AQ173" s="70"/>
      <c r="AR173" s="76"/>
      <c r="AS173" s="60"/>
      <c r="AT173" s="60"/>
      <c r="AU173" s="60"/>
    </row>
    <row r="174" spans="1:47" s="21" customFormat="1">
      <c r="A174" s="10"/>
      <c r="B174" s="8"/>
      <c r="C174" s="8"/>
      <c r="D174" s="344" t="s">
        <v>1365</v>
      </c>
      <c r="E174" s="266"/>
      <c r="F174" s="261"/>
      <c r="G174" s="71"/>
      <c r="H174" s="283">
        <v>64323000</v>
      </c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282"/>
      <c r="Y174" s="69"/>
      <c r="Z174" s="284"/>
      <c r="AA174" s="284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69"/>
      <c r="AP174" s="70"/>
      <c r="AQ174" s="70"/>
      <c r="AR174" s="76"/>
      <c r="AS174" s="60"/>
      <c r="AT174" s="60"/>
      <c r="AU174" s="60"/>
    </row>
    <row r="175" spans="1:47" s="21" customFormat="1">
      <c r="A175" s="10"/>
      <c r="B175" s="8"/>
      <c r="C175" s="8"/>
      <c r="D175" s="344" t="s">
        <v>1366</v>
      </c>
      <c r="E175" s="266"/>
      <c r="F175" s="261"/>
      <c r="G175" s="71"/>
      <c r="H175" s="283">
        <v>49399920</v>
      </c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282"/>
      <c r="Y175" s="69"/>
      <c r="Z175" s="284"/>
      <c r="AA175" s="284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69"/>
      <c r="AP175" s="70"/>
      <c r="AQ175" s="70"/>
      <c r="AR175" s="76"/>
      <c r="AS175" s="60"/>
      <c r="AT175" s="60"/>
      <c r="AU175" s="60"/>
    </row>
    <row r="176" spans="1:47" s="21" customFormat="1">
      <c r="A176" s="10"/>
      <c r="B176" s="8"/>
      <c r="C176" s="8"/>
      <c r="D176" s="344" t="s">
        <v>1367</v>
      </c>
      <c r="E176" s="266"/>
      <c r="F176" s="261"/>
      <c r="G176" s="71"/>
      <c r="H176" s="283">
        <v>155389970</v>
      </c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282"/>
      <c r="Y176" s="69"/>
      <c r="Z176" s="284"/>
      <c r="AA176" s="284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69"/>
      <c r="AP176" s="70"/>
      <c r="AQ176" s="70"/>
      <c r="AR176" s="76"/>
      <c r="AS176" s="60"/>
      <c r="AT176" s="60"/>
      <c r="AU176" s="60"/>
    </row>
    <row r="177" spans="1:47" s="21" customFormat="1">
      <c r="A177" s="10"/>
      <c r="B177" s="8"/>
      <c r="C177" s="8"/>
      <c r="D177" s="344" t="s">
        <v>1368</v>
      </c>
      <c r="E177" s="266"/>
      <c r="F177" s="261"/>
      <c r="G177" s="71"/>
      <c r="H177" s="283">
        <v>18436500</v>
      </c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282"/>
      <c r="Y177" s="69"/>
      <c r="Z177" s="284"/>
      <c r="AA177" s="284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69"/>
      <c r="AP177" s="70"/>
      <c r="AQ177" s="70"/>
      <c r="AR177" s="76"/>
      <c r="AS177" s="60"/>
      <c r="AT177" s="60"/>
      <c r="AU177" s="60"/>
    </row>
    <row r="178" spans="1:47" s="21" customFormat="1">
      <c r="A178" s="10"/>
      <c r="B178" s="8"/>
      <c r="C178" s="8"/>
      <c r="D178" s="344" t="s">
        <v>1369</v>
      </c>
      <c r="E178" s="266"/>
      <c r="F178" s="261"/>
      <c r="G178" s="71"/>
      <c r="H178" s="283">
        <v>41806000</v>
      </c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282"/>
      <c r="Y178" s="69"/>
      <c r="Z178" s="284"/>
      <c r="AA178" s="284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69"/>
      <c r="AP178" s="70"/>
      <c r="AQ178" s="70"/>
      <c r="AR178" s="76"/>
      <c r="AS178" s="60"/>
      <c r="AT178" s="60"/>
      <c r="AU178" s="60"/>
    </row>
    <row r="179" spans="1:47" s="21" customFormat="1">
      <c r="A179" s="10"/>
      <c r="B179" s="8"/>
      <c r="C179" s="8"/>
      <c r="D179" s="344" t="s">
        <v>1370</v>
      </c>
      <c r="E179" s="266"/>
      <c r="F179" s="261"/>
      <c r="G179" s="71"/>
      <c r="H179" s="283">
        <v>131816400</v>
      </c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282"/>
      <c r="Y179" s="69"/>
      <c r="Z179" s="284"/>
      <c r="AA179" s="284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69"/>
      <c r="AP179" s="70"/>
      <c r="AQ179" s="70"/>
      <c r="AR179" s="76"/>
      <c r="AS179" s="60"/>
      <c r="AT179" s="60"/>
      <c r="AU179" s="60"/>
    </row>
    <row r="180" spans="1:47" s="21" customFormat="1">
      <c r="A180" s="10"/>
      <c r="B180" s="8"/>
      <c r="C180" s="8"/>
      <c r="D180" s="344" t="s">
        <v>1371</v>
      </c>
      <c r="E180" s="266"/>
      <c r="F180" s="261"/>
      <c r="G180" s="71"/>
      <c r="H180" s="283">
        <v>1111386460</v>
      </c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282"/>
      <c r="Y180" s="69"/>
      <c r="Z180" s="284"/>
      <c r="AA180" s="284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69"/>
      <c r="AP180" s="70"/>
      <c r="AQ180" s="70"/>
      <c r="AR180" s="76"/>
      <c r="AS180" s="60"/>
      <c r="AT180" s="60"/>
      <c r="AU180" s="60"/>
    </row>
    <row r="181" spans="1:47" s="21" customFormat="1">
      <c r="A181" s="10"/>
      <c r="B181" s="8"/>
      <c r="C181" s="8"/>
      <c r="D181" s="344" t="s">
        <v>1372</v>
      </c>
      <c r="E181" s="266"/>
      <c r="F181" s="261"/>
      <c r="G181" s="71"/>
      <c r="H181" s="283">
        <v>91100000</v>
      </c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282"/>
      <c r="Y181" s="69"/>
      <c r="Z181" s="284"/>
      <c r="AA181" s="284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69"/>
      <c r="AP181" s="70"/>
      <c r="AQ181" s="70"/>
      <c r="AR181" s="76"/>
      <c r="AS181" s="60"/>
      <c r="AT181" s="60"/>
      <c r="AU181" s="60"/>
    </row>
    <row r="182" spans="1:47" s="21" customFormat="1">
      <c r="A182" s="10"/>
      <c r="B182" s="8"/>
      <c r="C182" s="8"/>
      <c r="D182" s="344" t="s">
        <v>1373</v>
      </c>
      <c r="E182" s="266"/>
      <c r="F182" s="261"/>
      <c r="G182" s="71"/>
      <c r="H182" s="283">
        <v>412453000</v>
      </c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282"/>
      <c r="Y182" s="69"/>
      <c r="Z182" s="284"/>
      <c r="AA182" s="284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69"/>
      <c r="AP182" s="70"/>
      <c r="AQ182" s="70"/>
      <c r="AR182" s="76"/>
      <c r="AS182" s="60"/>
      <c r="AT182" s="60"/>
      <c r="AU182" s="60"/>
    </row>
    <row r="183" spans="1:47" s="21" customFormat="1">
      <c r="A183" s="10"/>
      <c r="B183" s="8"/>
      <c r="C183" s="8"/>
      <c r="D183" s="344" t="s">
        <v>1374</v>
      </c>
      <c r="E183" s="266"/>
      <c r="F183" s="261"/>
      <c r="G183" s="71"/>
      <c r="H183" s="283">
        <v>216588000</v>
      </c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282"/>
      <c r="Y183" s="69"/>
      <c r="Z183" s="284"/>
      <c r="AA183" s="284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69"/>
      <c r="AP183" s="70"/>
      <c r="AQ183" s="70"/>
      <c r="AR183" s="76"/>
      <c r="AS183" s="60"/>
      <c r="AT183" s="60"/>
      <c r="AU183" s="60"/>
    </row>
    <row r="184" spans="1:47" s="21" customFormat="1">
      <c r="A184" s="10"/>
      <c r="B184" s="8"/>
      <c r="C184" s="8"/>
      <c r="D184" s="344" t="s">
        <v>1375</v>
      </c>
      <c r="E184" s="266"/>
      <c r="F184" s="261"/>
      <c r="G184" s="71"/>
      <c r="H184" s="283">
        <v>244945000</v>
      </c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282"/>
      <c r="Y184" s="69"/>
      <c r="Z184" s="284"/>
      <c r="AA184" s="284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69"/>
      <c r="AP184" s="70"/>
      <c r="AQ184" s="70"/>
      <c r="AR184" s="76"/>
      <c r="AS184" s="60"/>
      <c r="AT184" s="60"/>
      <c r="AU184" s="60"/>
    </row>
    <row r="185" spans="1:47" s="21" customFormat="1">
      <c r="A185" s="10"/>
      <c r="B185" s="8"/>
      <c r="C185" s="8"/>
      <c r="D185" s="82"/>
      <c r="E185" s="266"/>
      <c r="F185" s="261"/>
      <c r="G185" s="71"/>
      <c r="H185" s="28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282"/>
      <c r="Y185" s="69"/>
      <c r="Z185" s="284"/>
      <c r="AA185" s="284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69"/>
      <c r="AP185" s="70"/>
      <c r="AQ185" s="70"/>
      <c r="AR185" s="76"/>
      <c r="AS185" s="60"/>
      <c r="AT185" s="60"/>
      <c r="AU185" s="60"/>
    </row>
    <row r="186" spans="1:47" s="21" customFormat="1">
      <c r="A186" s="10"/>
      <c r="B186" s="8"/>
      <c r="C186" s="8"/>
      <c r="D186" s="82"/>
      <c r="E186" s="266"/>
      <c r="F186" s="261"/>
      <c r="G186" s="71"/>
      <c r="H186" s="28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282"/>
      <c r="Y186" s="69"/>
      <c r="Z186" s="284"/>
      <c r="AA186" s="284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69"/>
      <c r="AP186" s="70"/>
      <c r="AQ186" s="70"/>
      <c r="AR186" s="76"/>
      <c r="AS186" s="60"/>
      <c r="AT186" s="60"/>
      <c r="AU186" s="60"/>
    </row>
    <row r="187" spans="1:47" s="21" customFormat="1">
      <c r="A187" s="10"/>
      <c r="B187" s="8"/>
      <c r="C187" s="83">
        <v>105</v>
      </c>
      <c r="D187" s="375" t="s">
        <v>485</v>
      </c>
      <c r="E187" s="266"/>
      <c r="F187" s="261"/>
      <c r="G187" s="71"/>
      <c r="H187" s="28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282"/>
      <c r="Y187" s="69"/>
      <c r="Z187" s="284"/>
      <c r="AA187" s="284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69"/>
      <c r="AP187" s="70"/>
      <c r="AQ187" s="70"/>
      <c r="AR187" s="76"/>
      <c r="AS187" s="60"/>
      <c r="AT187" s="60"/>
      <c r="AU187" s="60"/>
    </row>
    <row r="188" spans="1:47" s="21" customFormat="1">
      <c r="A188" s="10"/>
      <c r="B188" s="8"/>
      <c r="C188" s="8"/>
      <c r="D188" s="472" t="s">
        <v>490</v>
      </c>
      <c r="E188" s="266"/>
      <c r="F188" s="261"/>
      <c r="G188" s="71"/>
      <c r="H188" s="28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282"/>
      <c r="Y188" s="69"/>
      <c r="Z188" s="284"/>
      <c r="AA188" s="284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69"/>
      <c r="AP188" s="70"/>
      <c r="AQ188" s="70"/>
      <c r="AR188" s="76"/>
      <c r="AS188" s="60"/>
      <c r="AT188" s="60"/>
      <c r="AU188" s="60"/>
    </row>
    <row r="189" spans="1:47" s="21" customFormat="1">
      <c r="A189" s="10"/>
      <c r="B189" s="8"/>
      <c r="C189" s="8"/>
      <c r="D189" s="473" t="s">
        <v>216</v>
      </c>
      <c r="E189" s="266"/>
      <c r="F189" s="261"/>
      <c r="G189" s="71"/>
      <c r="H189" s="28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282"/>
      <c r="Y189" s="69"/>
      <c r="Z189" s="284"/>
      <c r="AA189" s="284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69"/>
      <c r="AP189" s="70"/>
      <c r="AQ189" s="70"/>
      <c r="AR189" s="76"/>
      <c r="AS189" s="60"/>
      <c r="AT189" s="60"/>
      <c r="AU189" s="60"/>
    </row>
    <row r="190" spans="1:47" s="21" customFormat="1">
      <c r="A190" s="10"/>
      <c r="B190" s="8"/>
      <c r="C190" s="8"/>
      <c r="D190" s="344" t="s">
        <v>225</v>
      </c>
      <c r="E190" s="266"/>
      <c r="F190" s="261">
        <v>3700000000</v>
      </c>
      <c r="G190" s="71">
        <f>SUM(H191:H207)</f>
        <v>3699667150</v>
      </c>
      <c r="H190" s="28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282"/>
      <c r="Y190" s="69"/>
      <c r="Z190" s="284"/>
      <c r="AA190" s="284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69"/>
      <c r="AP190" s="70"/>
      <c r="AQ190" s="70"/>
      <c r="AR190" s="76"/>
      <c r="AS190" s="60"/>
      <c r="AT190" s="60"/>
      <c r="AU190" s="60"/>
    </row>
    <row r="191" spans="1:47" s="21" customFormat="1">
      <c r="A191" s="10"/>
      <c r="B191" s="8"/>
      <c r="C191" s="8"/>
      <c r="D191" s="344" t="s">
        <v>1376</v>
      </c>
      <c r="E191" s="266"/>
      <c r="F191" s="261"/>
      <c r="G191" s="71"/>
      <c r="H191" s="283">
        <v>2966908000</v>
      </c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282"/>
      <c r="Y191" s="69"/>
      <c r="Z191" s="284"/>
      <c r="AA191" s="284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69"/>
      <c r="AP191" s="70"/>
      <c r="AQ191" s="70"/>
      <c r="AR191" s="76"/>
      <c r="AS191" s="60"/>
      <c r="AT191" s="60"/>
      <c r="AU191" s="60"/>
    </row>
    <row r="192" spans="1:47" s="21" customFormat="1">
      <c r="A192" s="10"/>
      <c r="B192" s="8"/>
      <c r="C192" s="8"/>
      <c r="D192" s="344" t="s">
        <v>1377</v>
      </c>
      <c r="E192" s="266"/>
      <c r="F192" s="261"/>
      <c r="G192" s="71"/>
      <c r="H192" s="283">
        <v>322340000</v>
      </c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282"/>
      <c r="Y192" s="69"/>
      <c r="Z192" s="284"/>
      <c r="AA192" s="284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69"/>
      <c r="AP192" s="70"/>
      <c r="AQ192" s="70"/>
      <c r="AR192" s="76"/>
      <c r="AS192" s="60"/>
      <c r="AT192" s="60"/>
      <c r="AU192" s="60"/>
    </row>
    <row r="193" spans="1:47" s="21" customFormat="1">
      <c r="A193" s="10"/>
      <c r="B193" s="8"/>
      <c r="C193" s="8"/>
      <c r="D193" s="344" t="s">
        <v>1378</v>
      </c>
      <c r="E193" s="266"/>
      <c r="F193" s="261"/>
      <c r="G193" s="71"/>
      <c r="H193" s="283">
        <v>82000000</v>
      </c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282"/>
      <c r="Y193" s="69"/>
      <c r="Z193" s="284"/>
      <c r="AA193" s="284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69"/>
      <c r="AP193" s="70"/>
      <c r="AQ193" s="70"/>
      <c r="AR193" s="76"/>
      <c r="AS193" s="60"/>
      <c r="AT193" s="60"/>
      <c r="AU193" s="60"/>
    </row>
    <row r="194" spans="1:47" s="21" customFormat="1">
      <c r="A194" s="10"/>
      <c r="B194" s="8"/>
      <c r="C194" s="8"/>
      <c r="D194" s="344" t="s">
        <v>1379</v>
      </c>
      <c r="E194" s="266"/>
      <c r="F194" s="261"/>
      <c r="G194" s="71"/>
      <c r="H194" s="283">
        <v>12082000</v>
      </c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282"/>
      <c r="Y194" s="69"/>
      <c r="Z194" s="284"/>
      <c r="AA194" s="284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69"/>
      <c r="AP194" s="70"/>
      <c r="AQ194" s="70"/>
      <c r="AR194" s="76"/>
      <c r="AS194" s="60"/>
      <c r="AT194" s="60"/>
      <c r="AU194" s="60"/>
    </row>
    <row r="195" spans="1:47" s="21" customFormat="1">
      <c r="A195" s="10"/>
      <c r="B195" s="8"/>
      <c r="C195" s="8"/>
      <c r="D195" s="344" t="s">
        <v>1380</v>
      </c>
      <c r="E195" s="266"/>
      <c r="F195" s="261"/>
      <c r="G195" s="71"/>
      <c r="H195" s="283">
        <v>8748150</v>
      </c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282"/>
      <c r="Y195" s="69"/>
      <c r="Z195" s="284"/>
      <c r="AA195" s="284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69"/>
      <c r="AP195" s="70"/>
      <c r="AQ195" s="70"/>
      <c r="AR195" s="76"/>
      <c r="AS195" s="60"/>
      <c r="AT195" s="60"/>
      <c r="AU195" s="60"/>
    </row>
    <row r="196" spans="1:47" s="21" customFormat="1">
      <c r="A196" s="10"/>
      <c r="B196" s="8"/>
      <c r="C196" s="8"/>
      <c r="D196" s="344" t="s">
        <v>1381</v>
      </c>
      <c r="E196" s="266"/>
      <c r="F196" s="261"/>
      <c r="G196" s="71"/>
      <c r="H196" s="283">
        <v>10799000</v>
      </c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282"/>
      <c r="Y196" s="69"/>
      <c r="Z196" s="284"/>
      <c r="AA196" s="284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69"/>
      <c r="AP196" s="70"/>
      <c r="AQ196" s="70"/>
      <c r="AR196" s="76"/>
      <c r="AS196" s="60"/>
      <c r="AT196" s="60"/>
      <c r="AU196" s="60"/>
    </row>
    <row r="197" spans="1:47" s="21" customFormat="1">
      <c r="A197" s="10"/>
      <c r="B197" s="8"/>
      <c r="C197" s="8"/>
      <c r="D197" s="344" t="s">
        <v>1382</v>
      </c>
      <c r="E197" s="266"/>
      <c r="F197" s="261"/>
      <c r="G197" s="71"/>
      <c r="H197" s="283">
        <v>28818750</v>
      </c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282"/>
      <c r="Y197" s="69"/>
      <c r="Z197" s="284"/>
      <c r="AA197" s="284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69"/>
      <c r="AP197" s="70"/>
      <c r="AQ197" s="70"/>
      <c r="AR197" s="76"/>
      <c r="AS197" s="60"/>
      <c r="AT197" s="60"/>
      <c r="AU197" s="60"/>
    </row>
    <row r="198" spans="1:47" s="21" customFormat="1">
      <c r="A198" s="10"/>
      <c r="B198" s="8"/>
      <c r="C198" s="8"/>
      <c r="D198" s="344" t="s">
        <v>1383</v>
      </c>
      <c r="E198" s="266"/>
      <c r="F198" s="261"/>
      <c r="G198" s="71"/>
      <c r="H198" s="283">
        <v>39774000</v>
      </c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282"/>
      <c r="Y198" s="69"/>
      <c r="Z198" s="284"/>
      <c r="AA198" s="284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69"/>
      <c r="AP198" s="70"/>
      <c r="AQ198" s="70"/>
      <c r="AR198" s="76"/>
      <c r="AS198" s="60"/>
      <c r="AT198" s="60"/>
      <c r="AU198" s="60"/>
    </row>
    <row r="199" spans="1:47" s="21" customFormat="1">
      <c r="A199" s="10"/>
      <c r="B199" s="8"/>
      <c r="C199" s="8"/>
      <c r="D199" s="344" t="s">
        <v>1384</v>
      </c>
      <c r="E199" s="266"/>
      <c r="F199" s="261"/>
      <c r="G199" s="71"/>
      <c r="H199" s="283">
        <v>37949750</v>
      </c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282"/>
      <c r="Y199" s="69"/>
      <c r="Z199" s="284"/>
      <c r="AA199" s="284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69"/>
      <c r="AP199" s="70"/>
      <c r="AQ199" s="70"/>
      <c r="AR199" s="76"/>
      <c r="AS199" s="60"/>
      <c r="AT199" s="60"/>
      <c r="AU199" s="60"/>
    </row>
    <row r="200" spans="1:47" s="21" customFormat="1">
      <c r="A200" s="10"/>
      <c r="B200" s="8"/>
      <c r="C200" s="8"/>
      <c r="D200" s="344" t="s">
        <v>1382</v>
      </c>
      <c r="E200" s="266"/>
      <c r="F200" s="261"/>
      <c r="G200" s="71"/>
      <c r="H200" s="283">
        <v>38162500</v>
      </c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282"/>
      <c r="Y200" s="69"/>
      <c r="Z200" s="284"/>
      <c r="AA200" s="284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69"/>
      <c r="AP200" s="70"/>
      <c r="AQ200" s="70"/>
      <c r="AR200" s="76"/>
      <c r="AS200" s="60"/>
      <c r="AT200" s="60"/>
      <c r="AU200" s="60"/>
    </row>
    <row r="201" spans="1:47" s="21" customFormat="1">
      <c r="A201" s="10"/>
      <c r="B201" s="8"/>
      <c r="C201" s="8"/>
      <c r="D201" s="344" t="s">
        <v>1385</v>
      </c>
      <c r="E201" s="266"/>
      <c r="F201" s="261"/>
      <c r="G201" s="71"/>
      <c r="H201" s="283">
        <v>15366500</v>
      </c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282"/>
      <c r="Y201" s="69"/>
      <c r="Z201" s="284"/>
      <c r="AA201" s="284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69"/>
      <c r="AP201" s="70"/>
      <c r="AQ201" s="70"/>
      <c r="AR201" s="76"/>
      <c r="AS201" s="60"/>
      <c r="AT201" s="60"/>
      <c r="AU201" s="60"/>
    </row>
    <row r="202" spans="1:47" s="21" customFormat="1">
      <c r="A202" s="10"/>
      <c r="B202" s="8"/>
      <c r="C202" s="8"/>
      <c r="D202" s="344" t="s">
        <v>1386</v>
      </c>
      <c r="E202" s="266"/>
      <c r="F202" s="261"/>
      <c r="G202" s="71"/>
      <c r="H202" s="283">
        <v>20746000</v>
      </c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282"/>
      <c r="Y202" s="69"/>
      <c r="Z202" s="284"/>
      <c r="AA202" s="284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69"/>
      <c r="AP202" s="70"/>
      <c r="AQ202" s="70"/>
      <c r="AR202" s="76"/>
      <c r="AS202" s="60"/>
      <c r="AT202" s="60"/>
      <c r="AU202" s="60"/>
    </row>
    <row r="203" spans="1:47" s="21" customFormat="1">
      <c r="A203" s="10"/>
      <c r="B203" s="8"/>
      <c r="C203" s="8"/>
      <c r="D203" s="344" t="s">
        <v>1387</v>
      </c>
      <c r="E203" s="266"/>
      <c r="F203" s="261"/>
      <c r="G203" s="71"/>
      <c r="H203" s="283">
        <v>27851000</v>
      </c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282"/>
      <c r="Y203" s="69"/>
      <c r="Z203" s="284"/>
      <c r="AA203" s="284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69"/>
      <c r="AP203" s="70"/>
      <c r="AQ203" s="70"/>
      <c r="AR203" s="76"/>
      <c r="AS203" s="60"/>
      <c r="AT203" s="60"/>
      <c r="AU203" s="60"/>
    </row>
    <row r="204" spans="1:47" s="21" customFormat="1">
      <c r="A204" s="10"/>
      <c r="B204" s="8"/>
      <c r="C204" s="8"/>
      <c r="D204" s="344" t="s">
        <v>1388</v>
      </c>
      <c r="E204" s="266"/>
      <c r="F204" s="261"/>
      <c r="G204" s="71"/>
      <c r="H204" s="283">
        <v>11509500</v>
      </c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282"/>
      <c r="Y204" s="69"/>
      <c r="Z204" s="284"/>
      <c r="AA204" s="284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69"/>
      <c r="AP204" s="70"/>
      <c r="AQ204" s="70"/>
      <c r="AR204" s="76"/>
      <c r="AS204" s="60"/>
      <c r="AT204" s="60"/>
      <c r="AU204" s="60"/>
    </row>
    <row r="205" spans="1:47" s="21" customFormat="1">
      <c r="A205" s="10"/>
      <c r="B205" s="8"/>
      <c r="C205" s="8"/>
      <c r="D205" s="344" t="s">
        <v>1389</v>
      </c>
      <c r="E205" s="266"/>
      <c r="F205" s="261"/>
      <c r="G205" s="71"/>
      <c r="H205" s="283">
        <v>16178000</v>
      </c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282"/>
      <c r="Y205" s="69"/>
      <c r="Z205" s="284"/>
      <c r="AA205" s="284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69"/>
      <c r="AP205" s="70"/>
      <c r="AQ205" s="70"/>
      <c r="AR205" s="76"/>
      <c r="AS205" s="60"/>
      <c r="AT205" s="60"/>
      <c r="AU205" s="60"/>
    </row>
    <row r="206" spans="1:47" s="21" customFormat="1">
      <c r="A206" s="10"/>
      <c r="B206" s="8"/>
      <c r="C206" s="8"/>
      <c r="D206" s="344" t="s">
        <v>1390</v>
      </c>
      <c r="E206" s="266"/>
      <c r="F206" s="261"/>
      <c r="G206" s="71"/>
      <c r="H206" s="283">
        <v>28054000</v>
      </c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282"/>
      <c r="Y206" s="69"/>
      <c r="Z206" s="284"/>
      <c r="AA206" s="284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69"/>
      <c r="AP206" s="70"/>
      <c r="AQ206" s="70"/>
      <c r="AR206" s="76"/>
      <c r="AS206" s="60"/>
      <c r="AT206" s="60"/>
      <c r="AU206" s="60"/>
    </row>
    <row r="207" spans="1:47" s="21" customFormat="1">
      <c r="A207" s="10"/>
      <c r="B207" s="8"/>
      <c r="C207" s="8"/>
      <c r="D207" s="344" t="s">
        <v>1391</v>
      </c>
      <c r="E207" s="266"/>
      <c r="F207" s="261"/>
      <c r="G207" s="71"/>
      <c r="H207" s="283">
        <v>32380000</v>
      </c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282"/>
      <c r="Y207" s="69"/>
      <c r="Z207" s="284"/>
      <c r="AA207" s="284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69"/>
      <c r="AP207" s="70"/>
      <c r="AQ207" s="70"/>
      <c r="AR207" s="76"/>
      <c r="AS207" s="60"/>
      <c r="AT207" s="60"/>
      <c r="AU207" s="60"/>
    </row>
    <row r="208" spans="1:47" s="21" customFormat="1">
      <c r="A208" s="10"/>
      <c r="B208" s="8"/>
      <c r="C208" s="8"/>
      <c r="D208" s="82"/>
      <c r="E208" s="266"/>
      <c r="F208" s="261"/>
      <c r="G208" s="71"/>
      <c r="H208" s="28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282"/>
      <c r="Y208" s="69"/>
      <c r="Z208" s="284"/>
      <c r="AA208" s="284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69"/>
      <c r="AP208" s="70"/>
      <c r="AQ208" s="70"/>
      <c r="AR208" s="76"/>
      <c r="AS208" s="60"/>
      <c r="AT208" s="60"/>
      <c r="AU208" s="60"/>
    </row>
    <row r="209" spans="1:47" s="21" customFormat="1">
      <c r="A209" s="10"/>
      <c r="B209" s="8"/>
      <c r="C209" s="8"/>
      <c r="D209" s="82"/>
      <c r="E209" s="266"/>
      <c r="F209" s="261"/>
      <c r="G209" s="71"/>
      <c r="H209" s="28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282"/>
      <c r="Y209" s="69"/>
      <c r="Z209" s="284"/>
      <c r="AA209" s="284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69"/>
      <c r="AP209" s="70"/>
      <c r="AQ209" s="70"/>
      <c r="AR209" s="76"/>
      <c r="AS209" s="60"/>
      <c r="AT209" s="60"/>
      <c r="AU209" s="60"/>
    </row>
    <row r="210" spans="1:47" s="21" customFormat="1">
      <c r="A210" s="10"/>
      <c r="B210" s="8"/>
      <c r="C210" s="83" t="s">
        <v>1588</v>
      </c>
      <c r="D210" s="375" t="s">
        <v>492</v>
      </c>
      <c r="E210" s="266"/>
      <c r="F210" s="261"/>
      <c r="G210" s="71"/>
      <c r="H210" s="28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282"/>
      <c r="Y210" s="69"/>
      <c r="Z210" s="284"/>
      <c r="AA210" s="284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69"/>
      <c r="AP210" s="70"/>
      <c r="AQ210" s="70"/>
      <c r="AR210" s="76"/>
      <c r="AS210" s="60"/>
      <c r="AT210" s="60"/>
      <c r="AU210" s="60"/>
    </row>
    <row r="211" spans="1:47" s="21" customFormat="1">
      <c r="A211" s="10"/>
      <c r="B211" s="8"/>
      <c r="C211" s="8"/>
      <c r="D211" s="472" t="s">
        <v>493</v>
      </c>
      <c r="E211" s="266"/>
      <c r="F211" s="261"/>
      <c r="G211" s="71"/>
      <c r="H211" s="28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282"/>
      <c r="Y211" s="69"/>
      <c r="Z211" s="284"/>
      <c r="AA211" s="284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69"/>
      <c r="AP211" s="70"/>
      <c r="AQ211" s="70"/>
      <c r="AR211" s="76"/>
      <c r="AS211" s="60"/>
      <c r="AT211" s="60"/>
      <c r="AU211" s="60"/>
    </row>
    <row r="212" spans="1:47" s="21" customFormat="1">
      <c r="A212" s="10"/>
      <c r="B212" s="8"/>
      <c r="C212" s="8"/>
      <c r="D212" s="473" t="s">
        <v>494</v>
      </c>
      <c r="E212" s="266"/>
      <c r="F212" s="261"/>
      <c r="G212" s="71"/>
      <c r="H212" s="28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282"/>
      <c r="Y212" s="69"/>
      <c r="Z212" s="284"/>
      <c r="AA212" s="284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69"/>
      <c r="AP212" s="70"/>
      <c r="AQ212" s="70"/>
      <c r="AR212" s="76"/>
      <c r="AS212" s="60"/>
      <c r="AT212" s="60"/>
      <c r="AU212" s="60"/>
    </row>
    <row r="213" spans="1:47" s="21" customFormat="1">
      <c r="A213" s="10"/>
      <c r="B213" s="8"/>
      <c r="C213" s="8"/>
      <c r="D213" s="471" t="s">
        <v>494</v>
      </c>
      <c r="E213" s="266"/>
      <c r="F213" s="261">
        <v>8019031000</v>
      </c>
      <c r="G213" s="71">
        <f>SUM(H214:H446)</f>
        <v>4108123162</v>
      </c>
      <c r="H213" s="28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282"/>
      <c r="Y213" s="69"/>
      <c r="Z213" s="284"/>
      <c r="AA213" s="284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69"/>
      <c r="AP213" s="70"/>
      <c r="AQ213" s="70"/>
      <c r="AR213" s="76"/>
      <c r="AS213" s="60"/>
      <c r="AT213" s="60"/>
      <c r="AU213" s="60"/>
    </row>
    <row r="214" spans="1:47" s="21" customFormat="1">
      <c r="A214" s="10"/>
      <c r="B214" s="8"/>
      <c r="C214" s="8"/>
      <c r="D214" s="344" t="s">
        <v>1392</v>
      </c>
      <c r="E214" s="266"/>
      <c r="F214" s="261"/>
      <c r="G214" s="71"/>
      <c r="H214" s="283">
        <v>363369600</v>
      </c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282"/>
      <c r="Y214" s="69"/>
      <c r="Z214" s="284"/>
      <c r="AA214" s="284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69"/>
      <c r="AP214" s="70"/>
      <c r="AQ214" s="70"/>
      <c r="AR214" s="76"/>
      <c r="AS214" s="60"/>
      <c r="AT214" s="60"/>
      <c r="AU214" s="60"/>
    </row>
    <row r="215" spans="1:47" s="21" customFormat="1">
      <c r="A215" s="10"/>
      <c r="B215" s="8"/>
      <c r="C215" s="8"/>
      <c r="D215" s="344" t="s">
        <v>1393</v>
      </c>
      <c r="E215" s="266"/>
      <c r="F215" s="261"/>
      <c r="G215" s="71"/>
      <c r="H215" s="283">
        <v>100000000</v>
      </c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282"/>
      <c r="Y215" s="69"/>
      <c r="Z215" s="284"/>
      <c r="AA215" s="284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69"/>
      <c r="AP215" s="70"/>
      <c r="AQ215" s="70"/>
      <c r="AR215" s="76"/>
      <c r="AS215" s="60"/>
      <c r="AT215" s="60"/>
      <c r="AU215" s="60"/>
    </row>
    <row r="216" spans="1:47" s="21" customFormat="1">
      <c r="A216" s="10"/>
      <c r="B216" s="8"/>
      <c r="C216" s="8"/>
      <c r="D216" s="344" t="s">
        <v>1394</v>
      </c>
      <c r="E216" s="266"/>
      <c r="F216" s="261"/>
      <c r="G216" s="71"/>
      <c r="H216" s="283">
        <v>2640000</v>
      </c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282"/>
      <c r="Y216" s="69"/>
      <c r="Z216" s="284"/>
      <c r="AA216" s="284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69"/>
      <c r="AP216" s="70"/>
      <c r="AQ216" s="70"/>
      <c r="AR216" s="76"/>
      <c r="AS216" s="60"/>
      <c r="AT216" s="60"/>
      <c r="AU216" s="60"/>
    </row>
    <row r="217" spans="1:47" s="21" customFormat="1">
      <c r="A217" s="10"/>
      <c r="B217" s="8"/>
      <c r="C217" s="8"/>
      <c r="D217" s="344" t="s">
        <v>1395</v>
      </c>
      <c r="E217" s="266"/>
      <c r="F217" s="261"/>
      <c r="G217" s="71"/>
      <c r="H217" s="283">
        <v>2640000</v>
      </c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282"/>
      <c r="Y217" s="69"/>
      <c r="Z217" s="284"/>
      <c r="AA217" s="284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69"/>
      <c r="AP217" s="70"/>
      <c r="AQ217" s="70"/>
      <c r="AR217" s="76"/>
      <c r="AS217" s="60"/>
      <c r="AT217" s="60"/>
      <c r="AU217" s="60"/>
    </row>
    <row r="218" spans="1:47" s="21" customFormat="1">
      <c r="A218" s="10"/>
      <c r="B218" s="8"/>
      <c r="C218" s="8"/>
      <c r="D218" s="344" t="s">
        <v>1396</v>
      </c>
      <c r="E218" s="266"/>
      <c r="F218" s="261"/>
      <c r="G218" s="71"/>
      <c r="H218" s="283">
        <v>2640000</v>
      </c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282"/>
      <c r="Y218" s="69"/>
      <c r="Z218" s="284"/>
      <c r="AA218" s="284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69"/>
      <c r="AP218" s="70"/>
      <c r="AQ218" s="70"/>
      <c r="AR218" s="76"/>
      <c r="AS218" s="60"/>
      <c r="AT218" s="60"/>
      <c r="AU218" s="60"/>
    </row>
    <row r="219" spans="1:47" s="21" customFormat="1">
      <c r="A219" s="10"/>
      <c r="B219" s="8"/>
      <c r="C219" s="8"/>
      <c r="D219" s="344" t="s">
        <v>1397</v>
      </c>
      <c r="E219" s="266"/>
      <c r="F219" s="261"/>
      <c r="G219" s="71"/>
      <c r="H219" s="283">
        <v>9873600</v>
      </c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282"/>
      <c r="Y219" s="69"/>
      <c r="Z219" s="284"/>
      <c r="AA219" s="284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69"/>
      <c r="AP219" s="70"/>
      <c r="AQ219" s="70"/>
      <c r="AR219" s="76"/>
      <c r="AS219" s="60"/>
      <c r="AT219" s="60"/>
      <c r="AU219" s="60"/>
    </row>
    <row r="220" spans="1:47" s="21" customFormat="1">
      <c r="A220" s="10"/>
      <c r="B220" s="8"/>
      <c r="C220" s="8"/>
      <c r="D220" s="344" t="s">
        <v>1398</v>
      </c>
      <c r="E220" s="266"/>
      <c r="F220" s="261"/>
      <c r="G220" s="71"/>
      <c r="H220" s="283">
        <v>29620800</v>
      </c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282"/>
      <c r="Y220" s="69"/>
      <c r="Z220" s="284"/>
      <c r="AA220" s="284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69"/>
      <c r="AP220" s="70"/>
      <c r="AQ220" s="70"/>
      <c r="AR220" s="76"/>
      <c r="AS220" s="60"/>
      <c r="AT220" s="60"/>
      <c r="AU220" s="60"/>
    </row>
    <row r="221" spans="1:47" s="21" customFormat="1">
      <c r="A221" s="10"/>
      <c r="B221" s="8"/>
      <c r="C221" s="8"/>
      <c r="D221" s="344" t="s">
        <v>1399</v>
      </c>
      <c r="E221" s="266"/>
      <c r="F221" s="261"/>
      <c r="G221" s="71"/>
      <c r="H221" s="283">
        <v>2750000</v>
      </c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282"/>
      <c r="Y221" s="69"/>
      <c r="Z221" s="284"/>
      <c r="AA221" s="284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69"/>
      <c r="AP221" s="70"/>
      <c r="AQ221" s="70"/>
      <c r="AR221" s="76"/>
      <c r="AS221" s="60"/>
      <c r="AT221" s="60"/>
      <c r="AU221" s="60"/>
    </row>
    <row r="222" spans="1:47" s="21" customFormat="1">
      <c r="A222" s="10"/>
      <c r="B222" s="8"/>
      <c r="C222" s="8"/>
      <c r="D222" s="344" t="s">
        <v>1400</v>
      </c>
      <c r="E222" s="266"/>
      <c r="F222" s="261"/>
      <c r="G222" s="71"/>
      <c r="H222" s="283">
        <v>24599960</v>
      </c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282"/>
      <c r="Y222" s="69"/>
      <c r="Z222" s="284"/>
      <c r="AA222" s="284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69"/>
      <c r="AP222" s="70"/>
      <c r="AQ222" s="70"/>
      <c r="AR222" s="76"/>
      <c r="AS222" s="60"/>
      <c r="AT222" s="60"/>
      <c r="AU222" s="60"/>
    </row>
    <row r="223" spans="1:47" s="21" customFormat="1">
      <c r="A223" s="10"/>
      <c r="B223" s="8"/>
      <c r="C223" s="8"/>
      <c r="D223" s="344" t="s">
        <v>1401</v>
      </c>
      <c r="E223" s="266"/>
      <c r="F223" s="261"/>
      <c r="G223" s="71"/>
      <c r="H223" s="283">
        <v>295891200</v>
      </c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282"/>
      <c r="Y223" s="69"/>
      <c r="Z223" s="284"/>
      <c r="AA223" s="284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69"/>
      <c r="AP223" s="70"/>
      <c r="AQ223" s="70"/>
      <c r="AR223" s="76"/>
      <c r="AS223" s="60"/>
      <c r="AT223" s="60"/>
      <c r="AU223" s="60"/>
    </row>
    <row r="224" spans="1:47" s="21" customFormat="1">
      <c r="A224" s="10"/>
      <c r="B224" s="8"/>
      <c r="C224" s="8"/>
      <c r="D224" s="344" t="s">
        <v>1402</v>
      </c>
      <c r="E224" s="266"/>
      <c r="F224" s="261"/>
      <c r="G224" s="71"/>
      <c r="H224" s="283">
        <v>7500000</v>
      </c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282"/>
      <c r="Y224" s="69"/>
      <c r="Z224" s="284"/>
      <c r="AA224" s="284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69"/>
      <c r="AP224" s="70"/>
      <c r="AQ224" s="70"/>
      <c r="AR224" s="76"/>
      <c r="AS224" s="60"/>
      <c r="AT224" s="60"/>
      <c r="AU224" s="60"/>
    </row>
    <row r="225" spans="1:47" s="21" customFormat="1">
      <c r="A225" s="10"/>
      <c r="B225" s="8"/>
      <c r="C225" s="8"/>
      <c r="D225" s="344" t="s">
        <v>1403</v>
      </c>
      <c r="E225" s="266"/>
      <c r="F225" s="261"/>
      <c r="G225" s="71"/>
      <c r="H225" s="283">
        <v>7000000</v>
      </c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282"/>
      <c r="Y225" s="69"/>
      <c r="Z225" s="284"/>
      <c r="AA225" s="284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69"/>
      <c r="AP225" s="70"/>
      <c r="AQ225" s="70"/>
      <c r="AR225" s="76"/>
      <c r="AS225" s="60"/>
      <c r="AT225" s="60"/>
      <c r="AU225" s="60"/>
    </row>
    <row r="226" spans="1:47" s="21" customFormat="1">
      <c r="A226" s="10"/>
      <c r="B226" s="8"/>
      <c r="C226" s="8"/>
      <c r="D226" s="344" t="s">
        <v>1404</v>
      </c>
      <c r="E226" s="266"/>
      <c r="F226" s="261"/>
      <c r="G226" s="71"/>
      <c r="H226" s="283">
        <v>67801500</v>
      </c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282"/>
      <c r="Y226" s="69"/>
      <c r="Z226" s="284"/>
      <c r="AA226" s="284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69"/>
      <c r="AP226" s="70"/>
      <c r="AQ226" s="70"/>
      <c r="AR226" s="76"/>
      <c r="AS226" s="60"/>
      <c r="AT226" s="60"/>
      <c r="AU226" s="60"/>
    </row>
    <row r="227" spans="1:47" s="21" customFormat="1">
      <c r="A227" s="10"/>
      <c r="B227" s="8"/>
      <c r="C227" s="8"/>
      <c r="D227" s="344" t="s">
        <v>1405</v>
      </c>
      <c r="E227" s="266"/>
      <c r="F227" s="261"/>
      <c r="G227" s="71"/>
      <c r="H227" s="283">
        <v>259673040</v>
      </c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282"/>
      <c r="Y227" s="69"/>
      <c r="Z227" s="284"/>
      <c r="AA227" s="284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69"/>
      <c r="AP227" s="70"/>
      <c r="AQ227" s="70"/>
      <c r="AR227" s="76"/>
      <c r="AS227" s="60"/>
      <c r="AT227" s="60"/>
      <c r="AU227" s="60"/>
    </row>
    <row r="228" spans="1:47" s="21" customFormat="1">
      <c r="A228" s="10"/>
      <c r="B228" s="8"/>
      <c r="C228" s="8"/>
      <c r="D228" s="344" t="s">
        <v>1406</v>
      </c>
      <c r="E228" s="266"/>
      <c r="F228" s="261"/>
      <c r="G228" s="71"/>
      <c r="H228" s="283">
        <v>2227500</v>
      </c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282"/>
      <c r="Y228" s="69"/>
      <c r="Z228" s="284"/>
      <c r="AA228" s="284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69"/>
      <c r="AP228" s="70"/>
      <c r="AQ228" s="70"/>
      <c r="AR228" s="76"/>
      <c r="AS228" s="60"/>
      <c r="AT228" s="60"/>
      <c r="AU228" s="60"/>
    </row>
    <row r="229" spans="1:47" s="21" customFormat="1">
      <c r="A229" s="10"/>
      <c r="B229" s="8"/>
      <c r="C229" s="8"/>
      <c r="D229" s="344" t="s">
        <v>1407</v>
      </c>
      <c r="E229" s="266"/>
      <c r="F229" s="261"/>
      <c r="G229" s="71"/>
      <c r="H229" s="283">
        <v>2250000</v>
      </c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282"/>
      <c r="Y229" s="69"/>
      <c r="Z229" s="284"/>
      <c r="AA229" s="284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69"/>
      <c r="AP229" s="70"/>
      <c r="AQ229" s="70"/>
      <c r="AR229" s="76"/>
      <c r="AS229" s="60"/>
      <c r="AT229" s="60"/>
      <c r="AU229" s="60"/>
    </row>
    <row r="230" spans="1:47" s="21" customFormat="1">
      <c r="A230" s="10"/>
      <c r="B230" s="8"/>
      <c r="C230" s="8"/>
      <c r="D230" s="344" t="s">
        <v>1408</v>
      </c>
      <c r="E230" s="266"/>
      <c r="F230" s="261"/>
      <c r="G230" s="71"/>
      <c r="H230" s="283">
        <v>3465000</v>
      </c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282"/>
      <c r="Y230" s="69"/>
      <c r="Z230" s="284"/>
      <c r="AA230" s="284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69"/>
      <c r="AP230" s="70"/>
      <c r="AQ230" s="70"/>
      <c r="AR230" s="76"/>
      <c r="AS230" s="60"/>
      <c r="AT230" s="60"/>
      <c r="AU230" s="60"/>
    </row>
    <row r="231" spans="1:47" s="21" customFormat="1">
      <c r="A231" s="10"/>
      <c r="B231" s="8"/>
      <c r="C231" s="8"/>
      <c r="D231" s="344" t="s">
        <v>1409</v>
      </c>
      <c r="E231" s="266"/>
      <c r="F231" s="261"/>
      <c r="G231" s="71"/>
      <c r="H231" s="283">
        <v>13420000</v>
      </c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282"/>
      <c r="Y231" s="69"/>
      <c r="Z231" s="284"/>
      <c r="AA231" s="284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69"/>
      <c r="AP231" s="70"/>
      <c r="AQ231" s="70"/>
      <c r="AR231" s="76"/>
      <c r="AS231" s="60"/>
      <c r="AT231" s="60"/>
      <c r="AU231" s="60"/>
    </row>
    <row r="232" spans="1:47" s="21" customFormat="1">
      <c r="A232" s="10"/>
      <c r="B232" s="8"/>
      <c r="C232" s="8"/>
      <c r="D232" s="344" t="s">
        <v>1410</v>
      </c>
      <c r="E232" s="266"/>
      <c r="F232" s="261"/>
      <c r="G232" s="71"/>
      <c r="H232" s="283">
        <v>3690000</v>
      </c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282"/>
      <c r="Y232" s="69"/>
      <c r="Z232" s="284"/>
      <c r="AA232" s="284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69"/>
      <c r="AP232" s="70"/>
      <c r="AQ232" s="70"/>
      <c r="AR232" s="76"/>
      <c r="AS232" s="60"/>
      <c r="AT232" s="60"/>
      <c r="AU232" s="60"/>
    </row>
    <row r="233" spans="1:47" s="21" customFormat="1">
      <c r="A233" s="10"/>
      <c r="B233" s="8"/>
      <c r="C233" s="8"/>
      <c r="D233" s="344" t="s">
        <v>1411</v>
      </c>
      <c r="E233" s="266"/>
      <c r="F233" s="261"/>
      <c r="G233" s="71"/>
      <c r="H233" s="283">
        <v>16610000</v>
      </c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282"/>
      <c r="Y233" s="69"/>
      <c r="Z233" s="284"/>
      <c r="AA233" s="284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69"/>
      <c r="AP233" s="70"/>
      <c r="AQ233" s="70"/>
      <c r="AR233" s="76"/>
      <c r="AS233" s="60"/>
      <c r="AT233" s="60"/>
      <c r="AU233" s="60"/>
    </row>
    <row r="234" spans="1:47" s="21" customFormat="1">
      <c r="A234" s="10"/>
      <c r="B234" s="8"/>
      <c r="C234" s="8"/>
      <c r="D234" s="344" t="s">
        <v>1412</v>
      </c>
      <c r="E234" s="266"/>
      <c r="F234" s="261"/>
      <c r="G234" s="71"/>
      <c r="H234" s="283">
        <v>23925000</v>
      </c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282"/>
      <c r="Y234" s="69"/>
      <c r="Z234" s="284"/>
      <c r="AA234" s="284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69"/>
      <c r="AP234" s="70"/>
      <c r="AQ234" s="70"/>
      <c r="AR234" s="76"/>
      <c r="AS234" s="60"/>
      <c r="AT234" s="60"/>
      <c r="AU234" s="60"/>
    </row>
    <row r="235" spans="1:47" s="21" customFormat="1">
      <c r="A235" s="10"/>
      <c r="B235" s="8"/>
      <c r="C235" s="8"/>
      <c r="D235" s="344" t="s">
        <v>1413</v>
      </c>
      <c r="E235" s="266"/>
      <c r="F235" s="261"/>
      <c r="G235" s="71"/>
      <c r="H235" s="283">
        <v>75600000</v>
      </c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282"/>
      <c r="Y235" s="69"/>
      <c r="Z235" s="284"/>
      <c r="AA235" s="284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69"/>
      <c r="AP235" s="70"/>
      <c r="AQ235" s="70"/>
      <c r="AR235" s="76"/>
      <c r="AS235" s="60"/>
      <c r="AT235" s="60"/>
      <c r="AU235" s="60"/>
    </row>
    <row r="236" spans="1:47" s="21" customFormat="1">
      <c r="A236" s="10"/>
      <c r="B236" s="8"/>
      <c r="C236" s="8"/>
      <c r="D236" s="344" t="s">
        <v>1414</v>
      </c>
      <c r="E236" s="266"/>
      <c r="F236" s="261"/>
      <c r="G236" s="71"/>
      <c r="H236" s="283">
        <v>314496000</v>
      </c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282"/>
      <c r="Y236" s="69"/>
      <c r="Z236" s="284"/>
      <c r="AA236" s="284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69"/>
      <c r="AP236" s="70"/>
      <c r="AQ236" s="70"/>
      <c r="AR236" s="76"/>
      <c r="AS236" s="60"/>
      <c r="AT236" s="60"/>
      <c r="AU236" s="60"/>
    </row>
    <row r="237" spans="1:47" s="21" customFormat="1">
      <c r="A237" s="10"/>
      <c r="B237" s="8"/>
      <c r="C237" s="8"/>
      <c r="D237" s="344" t="s">
        <v>1415</v>
      </c>
      <c r="E237" s="266"/>
      <c r="F237" s="261"/>
      <c r="G237" s="71"/>
      <c r="H237" s="283">
        <v>252561760</v>
      </c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282"/>
      <c r="Y237" s="69"/>
      <c r="Z237" s="284"/>
      <c r="AA237" s="284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69"/>
      <c r="AP237" s="70"/>
      <c r="AQ237" s="70"/>
      <c r="AR237" s="76"/>
      <c r="AS237" s="60"/>
      <c r="AT237" s="60"/>
      <c r="AU237" s="60"/>
    </row>
    <row r="238" spans="1:47" s="21" customFormat="1">
      <c r="A238" s="10"/>
      <c r="B238" s="8"/>
      <c r="C238" s="8"/>
      <c r="D238" s="344" t="s">
        <v>1416</v>
      </c>
      <c r="E238" s="266"/>
      <c r="F238" s="261"/>
      <c r="G238" s="71"/>
      <c r="H238" s="283">
        <v>21000000</v>
      </c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282"/>
      <c r="Y238" s="69"/>
      <c r="Z238" s="284"/>
      <c r="AA238" s="284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69"/>
      <c r="AP238" s="70"/>
      <c r="AQ238" s="70"/>
      <c r="AR238" s="76"/>
      <c r="AS238" s="60"/>
      <c r="AT238" s="60"/>
      <c r="AU238" s="60"/>
    </row>
    <row r="239" spans="1:47" s="21" customFormat="1">
      <c r="A239" s="10"/>
      <c r="B239" s="8"/>
      <c r="C239" s="8"/>
      <c r="D239" s="344" t="s">
        <v>1417</v>
      </c>
      <c r="E239" s="266"/>
      <c r="F239" s="261"/>
      <c r="G239" s="71"/>
      <c r="H239" s="283">
        <v>43528000</v>
      </c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282"/>
      <c r="Y239" s="69"/>
      <c r="Z239" s="284"/>
      <c r="AA239" s="284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69"/>
      <c r="AP239" s="70"/>
      <c r="AQ239" s="70"/>
      <c r="AR239" s="76"/>
      <c r="AS239" s="60"/>
      <c r="AT239" s="60"/>
      <c r="AU239" s="60"/>
    </row>
    <row r="240" spans="1:47" s="21" customFormat="1">
      <c r="A240" s="10"/>
      <c r="B240" s="8"/>
      <c r="C240" s="8"/>
      <c r="D240" s="344" t="s">
        <v>1418</v>
      </c>
      <c r="E240" s="266"/>
      <c r="F240" s="261"/>
      <c r="G240" s="71"/>
      <c r="H240" s="283">
        <v>2499214</v>
      </c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282"/>
      <c r="Y240" s="69"/>
      <c r="Z240" s="284"/>
      <c r="AA240" s="284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69"/>
      <c r="AP240" s="70"/>
      <c r="AQ240" s="70"/>
      <c r="AR240" s="76"/>
      <c r="AS240" s="60"/>
      <c r="AT240" s="60"/>
      <c r="AU240" s="60"/>
    </row>
    <row r="241" spans="1:47" s="21" customFormat="1">
      <c r="A241" s="10"/>
      <c r="B241" s="8"/>
      <c r="C241" s="8"/>
      <c r="D241" s="344" t="s">
        <v>1419</v>
      </c>
      <c r="E241" s="266"/>
      <c r="F241" s="261"/>
      <c r="G241" s="71"/>
      <c r="H241" s="283">
        <v>5361894</v>
      </c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282"/>
      <c r="Y241" s="69"/>
      <c r="Z241" s="284"/>
      <c r="AA241" s="284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69"/>
      <c r="AP241" s="70"/>
      <c r="AQ241" s="70"/>
      <c r="AR241" s="76"/>
      <c r="AS241" s="60"/>
      <c r="AT241" s="60"/>
      <c r="AU241" s="60"/>
    </row>
    <row r="242" spans="1:47" s="21" customFormat="1">
      <c r="A242" s="10"/>
      <c r="B242" s="8"/>
      <c r="C242" s="8"/>
      <c r="D242" s="344" t="s">
        <v>1420</v>
      </c>
      <c r="E242" s="266"/>
      <c r="F242" s="261"/>
      <c r="G242" s="71"/>
      <c r="H242" s="283">
        <v>5138860</v>
      </c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282"/>
      <c r="Y242" s="69"/>
      <c r="Z242" s="284"/>
      <c r="AA242" s="284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69"/>
      <c r="AP242" s="70"/>
      <c r="AQ242" s="70"/>
      <c r="AR242" s="76"/>
      <c r="AS242" s="60"/>
      <c r="AT242" s="60"/>
      <c r="AU242" s="60"/>
    </row>
    <row r="243" spans="1:47" s="21" customFormat="1">
      <c r="A243" s="10"/>
      <c r="B243" s="8"/>
      <c r="C243" s="8"/>
      <c r="D243" s="344" t="s">
        <v>1421</v>
      </c>
      <c r="E243" s="266"/>
      <c r="F243" s="261"/>
      <c r="G243" s="71"/>
      <c r="H243" s="283">
        <v>4620000</v>
      </c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282"/>
      <c r="Y243" s="69"/>
      <c r="Z243" s="284"/>
      <c r="AA243" s="284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69"/>
      <c r="AP243" s="70"/>
      <c r="AQ243" s="70"/>
      <c r="AR243" s="76"/>
      <c r="AS243" s="60"/>
      <c r="AT243" s="60"/>
      <c r="AU243" s="60"/>
    </row>
    <row r="244" spans="1:47" s="21" customFormat="1">
      <c r="A244" s="10"/>
      <c r="B244" s="8"/>
      <c r="C244" s="8"/>
      <c r="D244" s="344" t="s">
        <v>1422</v>
      </c>
      <c r="E244" s="266"/>
      <c r="F244" s="261"/>
      <c r="G244" s="71"/>
      <c r="H244" s="283">
        <v>2255000</v>
      </c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282"/>
      <c r="Y244" s="69"/>
      <c r="Z244" s="284"/>
      <c r="AA244" s="284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69"/>
      <c r="AP244" s="70"/>
      <c r="AQ244" s="70"/>
      <c r="AR244" s="76"/>
      <c r="AS244" s="60"/>
      <c r="AT244" s="60"/>
      <c r="AU244" s="60"/>
    </row>
    <row r="245" spans="1:47" s="21" customFormat="1">
      <c r="A245" s="10"/>
      <c r="B245" s="8"/>
      <c r="C245" s="8"/>
      <c r="D245" s="344" t="s">
        <v>1423</v>
      </c>
      <c r="E245" s="266"/>
      <c r="F245" s="261"/>
      <c r="G245" s="71"/>
      <c r="H245" s="283">
        <v>4950000</v>
      </c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282"/>
      <c r="Y245" s="69"/>
      <c r="Z245" s="284"/>
      <c r="AA245" s="284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69"/>
      <c r="AP245" s="70"/>
      <c r="AQ245" s="70"/>
      <c r="AR245" s="76"/>
      <c r="AS245" s="60"/>
      <c r="AT245" s="60"/>
      <c r="AU245" s="60"/>
    </row>
    <row r="246" spans="1:47" s="21" customFormat="1">
      <c r="A246" s="10"/>
      <c r="B246" s="8"/>
      <c r="C246" s="8"/>
      <c r="D246" s="344" t="s">
        <v>1424</v>
      </c>
      <c r="E246" s="266"/>
      <c r="F246" s="261"/>
      <c r="G246" s="71"/>
      <c r="H246" s="283">
        <v>6150000</v>
      </c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282"/>
      <c r="Y246" s="69"/>
      <c r="Z246" s="284"/>
      <c r="AA246" s="284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69"/>
      <c r="AP246" s="70"/>
      <c r="AQ246" s="70"/>
      <c r="AR246" s="76"/>
      <c r="AS246" s="60"/>
      <c r="AT246" s="60"/>
      <c r="AU246" s="60"/>
    </row>
    <row r="247" spans="1:47" s="21" customFormat="1">
      <c r="A247" s="10"/>
      <c r="B247" s="8"/>
      <c r="C247" s="8"/>
      <c r="D247" s="344" t="s">
        <v>1425</v>
      </c>
      <c r="E247" s="266"/>
      <c r="F247" s="261"/>
      <c r="G247" s="71"/>
      <c r="H247" s="283">
        <v>40500000</v>
      </c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282"/>
      <c r="Y247" s="69"/>
      <c r="Z247" s="284"/>
      <c r="AA247" s="284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69"/>
      <c r="AP247" s="70"/>
      <c r="AQ247" s="70"/>
      <c r="AR247" s="76"/>
      <c r="AS247" s="60"/>
      <c r="AT247" s="60"/>
      <c r="AU247" s="60"/>
    </row>
    <row r="248" spans="1:47" s="21" customFormat="1">
      <c r="A248" s="10"/>
      <c r="B248" s="8"/>
      <c r="C248" s="8"/>
      <c r="D248" s="344" t="s">
        <v>1426</v>
      </c>
      <c r="E248" s="266"/>
      <c r="F248" s="261"/>
      <c r="G248" s="71"/>
      <c r="H248" s="283">
        <v>38034610</v>
      </c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282"/>
      <c r="Y248" s="69"/>
      <c r="Z248" s="284"/>
      <c r="AA248" s="284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69"/>
      <c r="AP248" s="70"/>
      <c r="AQ248" s="70"/>
      <c r="AR248" s="76"/>
      <c r="AS248" s="60"/>
      <c r="AT248" s="60"/>
      <c r="AU248" s="60"/>
    </row>
    <row r="249" spans="1:47" s="21" customFormat="1">
      <c r="A249" s="10"/>
      <c r="B249" s="8"/>
      <c r="C249" s="8"/>
      <c r="D249" s="344" t="s">
        <v>1427</v>
      </c>
      <c r="E249" s="266"/>
      <c r="F249" s="261"/>
      <c r="G249" s="71"/>
      <c r="H249" s="283">
        <v>34038400</v>
      </c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282"/>
      <c r="Y249" s="69"/>
      <c r="Z249" s="284"/>
      <c r="AA249" s="284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69"/>
      <c r="AP249" s="70"/>
      <c r="AQ249" s="70"/>
      <c r="AR249" s="76"/>
      <c r="AS249" s="60"/>
      <c r="AT249" s="60"/>
      <c r="AU249" s="60"/>
    </row>
    <row r="250" spans="1:47" s="21" customFormat="1">
      <c r="A250" s="10"/>
      <c r="B250" s="8"/>
      <c r="C250" s="8"/>
      <c r="D250" s="344" t="s">
        <v>1428</v>
      </c>
      <c r="E250" s="266"/>
      <c r="F250" s="261"/>
      <c r="G250" s="71"/>
      <c r="H250" s="283">
        <v>2400000</v>
      </c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282"/>
      <c r="Y250" s="69"/>
      <c r="Z250" s="284"/>
      <c r="AA250" s="284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69"/>
      <c r="AP250" s="70"/>
      <c r="AQ250" s="70"/>
      <c r="AR250" s="76"/>
      <c r="AS250" s="60"/>
      <c r="AT250" s="60"/>
      <c r="AU250" s="60"/>
    </row>
    <row r="251" spans="1:47" s="21" customFormat="1">
      <c r="A251" s="10"/>
      <c r="B251" s="8"/>
      <c r="C251" s="8"/>
      <c r="D251" s="344" t="s">
        <v>1422</v>
      </c>
      <c r="E251" s="266"/>
      <c r="F251" s="261"/>
      <c r="G251" s="71"/>
      <c r="H251" s="283">
        <v>2255000</v>
      </c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282"/>
      <c r="Y251" s="69"/>
      <c r="Z251" s="284"/>
      <c r="AA251" s="284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69"/>
      <c r="AP251" s="70"/>
      <c r="AQ251" s="70"/>
      <c r="AR251" s="76"/>
      <c r="AS251" s="60"/>
      <c r="AT251" s="60"/>
      <c r="AU251" s="60"/>
    </row>
    <row r="252" spans="1:47" s="21" customFormat="1">
      <c r="A252" s="10"/>
      <c r="B252" s="8"/>
      <c r="C252" s="8"/>
      <c r="D252" s="344" t="s">
        <v>1429</v>
      </c>
      <c r="E252" s="266"/>
      <c r="F252" s="261"/>
      <c r="G252" s="71"/>
      <c r="H252" s="283">
        <v>17550000</v>
      </c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282"/>
      <c r="Y252" s="69"/>
      <c r="Z252" s="284"/>
      <c r="AA252" s="284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69"/>
      <c r="AP252" s="70"/>
      <c r="AQ252" s="70"/>
      <c r="AR252" s="76"/>
      <c r="AS252" s="60"/>
      <c r="AT252" s="60"/>
      <c r="AU252" s="60"/>
    </row>
    <row r="253" spans="1:47" s="21" customFormat="1">
      <c r="A253" s="10"/>
      <c r="B253" s="8"/>
      <c r="C253" s="8"/>
      <c r="D253" s="344" t="s">
        <v>1430</v>
      </c>
      <c r="E253" s="266"/>
      <c r="F253" s="261"/>
      <c r="G253" s="71"/>
      <c r="H253" s="283">
        <v>5256200</v>
      </c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282"/>
      <c r="Y253" s="69"/>
      <c r="Z253" s="284"/>
      <c r="AA253" s="284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69"/>
      <c r="AP253" s="70"/>
      <c r="AQ253" s="70"/>
      <c r="AR253" s="76"/>
      <c r="AS253" s="60"/>
      <c r="AT253" s="60"/>
      <c r="AU253" s="60"/>
    </row>
    <row r="254" spans="1:47" s="21" customFormat="1">
      <c r="A254" s="10"/>
      <c r="B254" s="8"/>
      <c r="C254" s="8"/>
      <c r="D254" s="344" t="s">
        <v>1431</v>
      </c>
      <c r="E254" s="266"/>
      <c r="F254" s="261"/>
      <c r="G254" s="71"/>
      <c r="H254" s="283">
        <v>12410000</v>
      </c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282"/>
      <c r="Y254" s="69"/>
      <c r="Z254" s="284"/>
      <c r="AA254" s="284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69"/>
      <c r="AP254" s="70"/>
      <c r="AQ254" s="70"/>
      <c r="AR254" s="76"/>
      <c r="AS254" s="60"/>
      <c r="AT254" s="60"/>
      <c r="AU254" s="60"/>
    </row>
    <row r="255" spans="1:47" s="21" customFormat="1">
      <c r="A255" s="10"/>
      <c r="B255" s="8"/>
      <c r="C255" s="8"/>
      <c r="D255" s="344" t="s">
        <v>1432</v>
      </c>
      <c r="E255" s="266"/>
      <c r="F255" s="261"/>
      <c r="G255" s="71"/>
      <c r="H255" s="283">
        <v>12045000</v>
      </c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282"/>
      <c r="Y255" s="69"/>
      <c r="Z255" s="284"/>
      <c r="AA255" s="284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69"/>
      <c r="AP255" s="70"/>
      <c r="AQ255" s="70"/>
      <c r="AR255" s="76"/>
      <c r="AS255" s="60"/>
      <c r="AT255" s="60"/>
      <c r="AU255" s="60"/>
    </row>
    <row r="256" spans="1:47" s="21" customFormat="1">
      <c r="A256" s="10"/>
      <c r="B256" s="8"/>
      <c r="C256" s="8"/>
      <c r="D256" s="344" t="s">
        <v>1433</v>
      </c>
      <c r="E256" s="266"/>
      <c r="F256" s="261"/>
      <c r="G256" s="71"/>
      <c r="H256" s="283">
        <v>18105200</v>
      </c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282"/>
      <c r="Y256" s="69"/>
      <c r="Z256" s="284"/>
      <c r="AA256" s="284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69"/>
      <c r="AP256" s="70"/>
      <c r="AQ256" s="70"/>
      <c r="AR256" s="76"/>
      <c r="AS256" s="60"/>
      <c r="AT256" s="60"/>
      <c r="AU256" s="60"/>
    </row>
    <row r="257" spans="1:47" s="21" customFormat="1">
      <c r="A257" s="10"/>
      <c r="B257" s="8"/>
      <c r="C257" s="8"/>
      <c r="D257" s="344" t="s">
        <v>1421</v>
      </c>
      <c r="E257" s="266"/>
      <c r="F257" s="261"/>
      <c r="G257" s="71"/>
      <c r="H257" s="283">
        <v>4620000</v>
      </c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282"/>
      <c r="Y257" s="69"/>
      <c r="Z257" s="284"/>
      <c r="AA257" s="284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69"/>
      <c r="AP257" s="70"/>
      <c r="AQ257" s="70"/>
      <c r="AR257" s="76"/>
      <c r="AS257" s="60"/>
      <c r="AT257" s="60"/>
      <c r="AU257" s="60"/>
    </row>
    <row r="258" spans="1:47" s="21" customFormat="1">
      <c r="A258" s="10"/>
      <c r="B258" s="8"/>
      <c r="C258" s="8"/>
      <c r="D258" s="344" t="s">
        <v>1434</v>
      </c>
      <c r="E258" s="266"/>
      <c r="F258" s="261"/>
      <c r="G258" s="71"/>
      <c r="H258" s="283">
        <v>43330000</v>
      </c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282"/>
      <c r="Y258" s="69"/>
      <c r="Z258" s="284"/>
      <c r="AA258" s="284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69"/>
      <c r="AP258" s="70"/>
      <c r="AQ258" s="70"/>
      <c r="AR258" s="76"/>
      <c r="AS258" s="60"/>
      <c r="AT258" s="60"/>
      <c r="AU258" s="60"/>
    </row>
    <row r="259" spans="1:47" s="21" customFormat="1">
      <c r="A259" s="10"/>
      <c r="B259" s="8"/>
      <c r="C259" s="8"/>
      <c r="D259" s="344" t="s">
        <v>1424</v>
      </c>
      <c r="E259" s="266"/>
      <c r="F259" s="261"/>
      <c r="G259" s="71"/>
      <c r="H259" s="283">
        <v>4745000</v>
      </c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282"/>
      <c r="Y259" s="69"/>
      <c r="Z259" s="284"/>
      <c r="AA259" s="284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69"/>
      <c r="AP259" s="70"/>
      <c r="AQ259" s="70"/>
      <c r="AR259" s="76"/>
      <c r="AS259" s="60"/>
      <c r="AT259" s="60"/>
      <c r="AU259" s="60"/>
    </row>
    <row r="260" spans="1:47" s="21" customFormat="1">
      <c r="A260" s="10"/>
      <c r="B260" s="8"/>
      <c r="C260" s="8"/>
      <c r="D260" s="344" t="s">
        <v>1435</v>
      </c>
      <c r="E260" s="266"/>
      <c r="F260" s="261"/>
      <c r="G260" s="71"/>
      <c r="H260" s="283">
        <v>1750000</v>
      </c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282"/>
      <c r="Y260" s="69"/>
      <c r="Z260" s="284"/>
      <c r="AA260" s="284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69"/>
      <c r="AP260" s="70"/>
      <c r="AQ260" s="70"/>
      <c r="AR260" s="76"/>
      <c r="AS260" s="60"/>
      <c r="AT260" s="60"/>
      <c r="AU260" s="60"/>
    </row>
    <row r="261" spans="1:47" s="21" customFormat="1">
      <c r="A261" s="10"/>
      <c r="B261" s="8"/>
      <c r="C261" s="8"/>
      <c r="D261" s="344" t="s">
        <v>1418</v>
      </c>
      <c r="E261" s="266"/>
      <c r="F261" s="261"/>
      <c r="G261" s="71"/>
      <c r="H261" s="283">
        <v>1681424</v>
      </c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282"/>
      <c r="Y261" s="69"/>
      <c r="Z261" s="284"/>
      <c r="AA261" s="284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69"/>
      <c r="AP261" s="70"/>
      <c r="AQ261" s="70"/>
      <c r="AR261" s="76"/>
      <c r="AS261" s="60"/>
      <c r="AT261" s="60"/>
      <c r="AU261" s="60"/>
    </row>
    <row r="262" spans="1:47" s="21" customFormat="1">
      <c r="A262" s="10"/>
      <c r="B262" s="8"/>
      <c r="C262" s="8"/>
      <c r="D262" s="344" t="s">
        <v>1425</v>
      </c>
      <c r="E262" s="266"/>
      <c r="F262" s="261"/>
      <c r="G262" s="71"/>
      <c r="H262" s="283">
        <v>40500000</v>
      </c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282"/>
      <c r="Y262" s="69"/>
      <c r="Z262" s="284"/>
      <c r="AA262" s="284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69"/>
      <c r="AP262" s="70"/>
      <c r="AQ262" s="70"/>
      <c r="AR262" s="76"/>
      <c r="AS262" s="60"/>
      <c r="AT262" s="60"/>
      <c r="AU262" s="60"/>
    </row>
    <row r="263" spans="1:47" s="21" customFormat="1">
      <c r="A263" s="10"/>
      <c r="B263" s="8"/>
      <c r="C263" s="8"/>
      <c r="D263" s="344" t="s">
        <v>1436</v>
      </c>
      <c r="E263" s="266"/>
      <c r="F263" s="261"/>
      <c r="G263" s="71"/>
      <c r="H263" s="283">
        <v>5700000</v>
      </c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282"/>
      <c r="Y263" s="69"/>
      <c r="Z263" s="284"/>
      <c r="AA263" s="284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69"/>
      <c r="AP263" s="70"/>
      <c r="AQ263" s="70"/>
      <c r="AR263" s="76"/>
      <c r="AS263" s="60"/>
      <c r="AT263" s="60"/>
      <c r="AU263" s="60"/>
    </row>
    <row r="264" spans="1:47" s="21" customFormat="1">
      <c r="A264" s="10"/>
      <c r="B264" s="8"/>
      <c r="C264" s="8"/>
      <c r="D264" s="344" t="s">
        <v>1437</v>
      </c>
      <c r="E264" s="266"/>
      <c r="F264" s="261"/>
      <c r="G264" s="71"/>
      <c r="H264" s="283">
        <v>3594299</v>
      </c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282"/>
      <c r="Y264" s="69"/>
      <c r="Z264" s="284"/>
      <c r="AA264" s="284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69"/>
      <c r="AP264" s="70"/>
      <c r="AQ264" s="70"/>
      <c r="AR264" s="76"/>
      <c r="AS264" s="60"/>
      <c r="AT264" s="60"/>
      <c r="AU264" s="60"/>
    </row>
    <row r="265" spans="1:47" s="21" customFormat="1">
      <c r="A265" s="10"/>
      <c r="B265" s="8"/>
      <c r="C265" s="8"/>
      <c r="D265" s="344" t="s">
        <v>1438</v>
      </c>
      <c r="E265" s="266"/>
      <c r="F265" s="261"/>
      <c r="G265" s="71"/>
      <c r="H265" s="283">
        <v>2860000</v>
      </c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282"/>
      <c r="Y265" s="69"/>
      <c r="Z265" s="284"/>
      <c r="AA265" s="284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69"/>
      <c r="AP265" s="70"/>
      <c r="AQ265" s="70"/>
      <c r="AR265" s="76"/>
      <c r="AS265" s="60"/>
      <c r="AT265" s="60"/>
      <c r="AU265" s="60"/>
    </row>
    <row r="266" spans="1:47" s="21" customFormat="1">
      <c r="A266" s="10"/>
      <c r="B266" s="8"/>
      <c r="C266" s="8"/>
      <c r="D266" s="344" t="s">
        <v>1428</v>
      </c>
      <c r="E266" s="266"/>
      <c r="F266" s="261"/>
      <c r="G266" s="71"/>
      <c r="H266" s="283">
        <v>2750000</v>
      </c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282"/>
      <c r="Y266" s="69"/>
      <c r="Z266" s="284"/>
      <c r="AA266" s="284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69"/>
      <c r="AP266" s="70"/>
      <c r="AQ266" s="70"/>
      <c r="AR266" s="76"/>
      <c r="AS266" s="60"/>
      <c r="AT266" s="60"/>
      <c r="AU266" s="60"/>
    </row>
    <row r="267" spans="1:47" s="21" customFormat="1">
      <c r="A267" s="10"/>
      <c r="B267" s="8"/>
      <c r="C267" s="8"/>
      <c r="D267" s="344" t="s">
        <v>1423</v>
      </c>
      <c r="E267" s="266"/>
      <c r="F267" s="261"/>
      <c r="G267" s="71"/>
      <c r="H267" s="283">
        <v>6150000</v>
      </c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282"/>
      <c r="Y267" s="69"/>
      <c r="Z267" s="284"/>
      <c r="AA267" s="284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69"/>
      <c r="AP267" s="70"/>
      <c r="AQ267" s="70"/>
      <c r="AR267" s="76"/>
      <c r="AS267" s="60"/>
      <c r="AT267" s="60"/>
      <c r="AU267" s="60"/>
    </row>
    <row r="268" spans="1:47" s="21" customFormat="1">
      <c r="A268" s="10"/>
      <c r="B268" s="8"/>
      <c r="C268" s="8"/>
      <c r="D268" s="344"/>
      <c r="E268" s="266"/>
      <c r="F268" s="261"/>
      <c r="G268" s="71"/>
      <c r="H268" s="28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282"/>
      <c r="Y268" s="69"/>
      <c r="Z268" s="284"/>
      <c r="AA268" s="284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69"/>
      <c r="AP268" s="70"/>
      <c r="AQ268" s="70"/>
      <c r="AR268" s="76"/>
      <c r="AS268" s="60"/>
      <c r="AT268" s="60"/>
      <c r="AU268" s="60"/>
    </row>
    <row r="269" spans="1:47" s="21" customFormat="1">
      <c r="A269" s="10"/>
      <c r="B269" s="8"/>
      <c r="C269" s="8"/>
      <c r="D269" s="344" t="s">
        <v>1439</v>
      </c>
      <c r="E269" s="266"/>
      <c r="F269" s="261"/>
      <c r="G269" s="71"/>
      <c r="H269" s="283">
        <v>23200000</v>
      </c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282"/>
      <c r="Y269" s="69"/>
      <c r="Z269" s="284"/>
      <c r="AA269" s="284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69"/>
      <c r="AP269" s="70"/>
      <c r="AQ269" s="70"/>
      <c r="AR269" s="76"/>
      <c r="AS269" s="60"/>
      <c r="AT269" s="60"/>
      <c r="AU269" s="60"/>
    </row>
    <row r="270" spans="1:47" s="21" customFormat="1">
      <c r="A270" s="10"/>
      <c r="B270" s="8"/>
      <c r="C270" s="8"/>
      <c r="D270" s="344" t="s">
        <v>1440</v>
      </c>
      <c r="E270" s="266"/>
      <c r="F270" s="261"/>
      <c r="G270" s="71"/>
      <c r="H270" s="283">
        <v>19747200</v>
      </c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282"/>
      <c r="Y270" s="69"/>
      <c r="Z270" s="284"/>
      <c r="AA270" s="284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69"/>
      <c r="AP270" s="70"/>
      <c r="AQ270" s="70"/>
      <c r="AR270" s="76"/>
      <c r="AS270" s="60"/>
      <c r="AT270" s="60"/>
      <c r="AU270" s="60"/>
    </row>
    <row r="271" spans="1:47" s="21" customFormat="1">
      <c r="A271" s="10"/>
      <c r="B271" s="8"/>
      <c r="C271" s="8"/>
      <c r="D271" s="344" t="s">
        <v>1441</v>
      </c>
      <c r="E271" s="266"/>
      <c r="F271" s="261"/>
      <c r="G271" s="71"/>
      <c r="H271" s="283">
        <v>64500000</v>
      </c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282"/>
      <c r="Y271" s="69"/>
      <c r="Z271" s="284"/>
      <c r="AA271" s="284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69"/>
      <c r="AP271" s="70"/>
      <c r="AQ271" s="70"/>
      <c r="AR271" s="76"/>
      <c r="AS271" s="60"/>
      <c r="AT271" s="60"/>
      <c r="AU271" s="60"/>
    </row>
    <row r="272" spans="1:47" s="21" customFormat="1">
      <c r="A272" s="10"/>
      <c r="B272" s="8"/>
      <c r="C272" s="8"/>
      <c r="D272" s="344" t="s">
        <v>1442</v>
      </c>
      <c r="E272" s="266"/>
      <c r="F272" s="261"/>
      <c r="G272" s="71"/>
      <c r="H272" s="283">
        <v>1500000</v>
      </c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282"/>
      <c r="Y272" s="69"/>
      <c r="Z272" s="284"/>
      <c r="AA272" s="284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69"/>
      <c r="AP272" s="70"/>
      <c r="AQ272" s="70"/>
      <c r="AR272" s="76"/>
      <c r="AS272" s="60"/>
      <c r="AT272" s="60"/>
      <c r="AU272" s="60"/>
    </row>
    <row r="273" spans="1:47" s="21" customFormat="1">
      <c r="A273" s="10"/>
      <c r="B273" s="8"/>
      <c r="C273" s="8"/>
      <c r="D273" s="344" t="s">
        <v>1443</v>
      </c>
      <c r="E273" s="266"/>
      <c r="F273" s="261"/>
      <c r="G273" s="71"/>
      <c r="H273" s="283">
        <v>7573500</v>
      </c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282"/>
      <c r="Y273" s="69"/>
      <c r="Z273" s="284"/>
      <c r="AA273" s="284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69"/>
      <c r="AP273" s="70"/>
      <c r="AQ273" s="70"/>
      <c r="AR273" s="76"/>
      <c r="AS273" s="60"/>
      <c r="AT273" s="60"/>
      <c r="AU273" s="60"/>
    </row>
    <row r="274" spans="1:47" s="21" customFormat="1">
      <c r="A274" s="10"/>
      <c r="B274" s="8"/>
      <c r="C274" s="8"/>
      <c r="D274" s="344" t="s">
        <v>1443</v>
      </c>
      <c r="E274" s="266"/>
      <c r="F274" s="261"/>
      <c r="G274" s="71"/>
      <c r="H274" s="283">
        <v>7573500</v>
      </c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282"/>
      <c r="Y274" s="69"/>
      <c r="Z274" s="284"/>
      <c r="AA274" s="284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69"/>
      <c r="AP274" s="70"/>
      <c r="AQ274" s="70"/>
      <c r="AR274" s="76"/>
      <c r="AS274" s="60"/>
      <c r="AT274" s="60"/>
      <c r="AU274" s="60"/>
    </row>
    <row r="275" spans="1:47" s="21" customFormat="1">
      <c r="A275" s="10"/>
      <c r="B275" s="8"/>
      <c r="C275" s="8"/>
      <c r="D275" s="344" t="s">
        <v>1444</v>
      </c>
      <c r="E275" s="266"/>
      <c r="F275" s="261"/>
      <c r="G275" s="71"/>
      <c r="H275" s="283">
        <v>15000000</v>
      </c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282"/>
      <c r="Y275" s="69"/>
      <c r="Z275" s="284"/>
      <c r="AA275" s="284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69"/>
      <c r="AP275" s="70"/>
      <c r="AQ275" s="70"/>
      <c r="AR275" s="76"/>
      <c r="AS275" s="60"/>
      <c r="AT275" s="60"/>
      <c r="AU275" s="60"/>
    </row>
    <row r="276" spans="1:47" s="21" customFormat="1">
      <c r="A276" s="10"/>
      <c r="B276" s="8"/>
      <c r="C276" s="8"/>
      <c r="D276" s="344" t="s">
        <v>1445</v>
      </c>
      <c r="E276" s="266"/>
      <c r="F276" s="261"/>
      <c r="G276" s="71"/>
      <c r="H276" s="283">
        <v>5100000</v>
      </c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282"/>
      <c r="Y276" s="69"/>
      <c r="Z276" s="284"/>
      <c r="AA276" s="284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69"/>
      <c r="AP276" s="70"/>
      <c r="AQ276" s="70"/>
      <c r="AR276" s="76"/>
      <c r="AS276" s="60"/>
      <c r="AT276" s="60"/>
      <c r="AU276" s="60"/>
    </row>
    <row r="277" spans="1:47" s="21" customFormat="1">
      <c r="A277" s="10"/>
      <c r="B277" s="8"/>
      <c r="C277" s="8"/>
      <c r="D277" s="344" t="s">
        <v>1446</v>
      </c>
      <c r="E277" s="266"/>
      <c r="F277" s="261"/>
      <c r="G277" s="71"/>
      <c r="H277" s="283">
        <v>5800000</v>
      </c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282"/>
      <c r="Y277" s="69"/>
      <c r="Z277" s="284"/>
      <c r="AA277" s="284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69"/>
      <c r="AP277" s="70"/>
      <c r="AQ277" s="70"/>
      <c r="AR277" s="76"/>
      <c r="AS277" s="60"/>
      <c r="AT277" s="60"/>
      <c r="AU277" s="60"/>
    </row>
    <row r="278" spans="1:47" s="21" customFormat="1">
      <c r="A278" s="10"/>
      <c r="B278" s="8"/>
      <c r="C278" s="8"/>
      <c r="D278" s="344" t="s">
        <v>1447</v>
      </c>
      <c r="E278" s="266"/>
      <c r="F278" s="261"/>
      <c r="G278" s="71"/>
      <c r="H278" s="283">
        <v>5600000</v>
      </c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282"/>
      <c r="Y278" s="69"/>
      <c r="Z278" s="284"/>
      <c r="AA278" s="284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69"/>
      <c r="AP278" s="70"/>
      <c r="AQ278" s="70"/>
      <c r="AR278" s="76"/>
      <c r="AS278" s="60"/>
      <c r="AT278" s="60"/>
      <c r="AU278" s="60"/>
    </row>
    <row r="279" spans="1:47" s="21" customFormat="1">
      <c r="A279" s="10"/>
      <c r="B279" s="8"/>
      <c r="C279" s="8"/>
      <c r="D279" s="344" t="s">
        <v>1448</v>
      </c>
      <c r="E279" s="266"/>
      <c r="F279" s="261"/>
      <c r="G279" s="71"/>
      <c r="H279" s="283">
        <v>9900000</v>
      </c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282"/>
      <c r="Y279" s="69"/>
      <c r="Z279" s="284"/>
      <c r="AA279" s="284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69"/>
      <c r="AP279" s="70"/>
      <c r="AQ279" s="70"/>
      <c r="AR279" s="76"/>
      <c r="AS279" s="60"/>
      <c r="AT279" s="60"/>
      <c r="AU279" s="60"/>
    </row>
    <row r="280" spans="1:47" s="21" customFormat="1">
      <c r="A280" s="10"/>
      <c r="B280" s="8"/>
      <c r="C280" s="8"/>
      <c r="D280" s="344" t="s">
        <v>1444</v>
      </c>
      <c r="E280" s="266"/>
      <c r="F280" s="261"/>
      <c r="G280" s="71"/>
      <c r="H280" s="283">
        <v>9900000</v>
      </c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282"/>
      <c r="Y280" s="69"/>
      <c r="Z280" s="284"/>
      <c r="AA280" s="284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69"/>
      <c r="AP280" s="70"/>
      <c r="AQ280" s="70"/>
      <c r="AR280" s="76"/>
      <c r="AS280" s="60"/>
      <c r="AT280" s="60"/>
      <c r="AU280" s="60"/>
    </row>
    <row r="281" spans="1:47" s="21" customFormat="1">
      <c r="A281" s="10"/>
      <c r="B281" s="8"/>
      <c r="C281" s="8"/>
      <c r="D281" s="344" t="s">
        <v>1449</v>
      </c>
      <c r="E281" s="266"/>
      <c r="F281" s="261"/>
      <c r="G281" s="71"/>
      <c r="H281" s="283">
        <v>7250000</v>
      </c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282"/>
      <c r="Y281" s="69"/>
      <c r="Z281" s="284"/>
      <c r="AA281" s="284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69"/>
      <c r="AP281" s="70"/>
      <c r="AQ281" s="70"/>
      <c r="AR281" s="76"/>
      <c r="AS281" s="60"/>
      <c r="AT281" s="60"/>
      <c r="AU281" s="60"/>
    </row>
    <row r="282" spans="1:47" s="21" customFormat="1">
      <c r="A282" s="10"/>
      <c r="B282" s="8"/>
      <c r="C282" s="8"/>
      <c r="D282" s="344" t="s">
        <v>1450</v>
      </c>
      <c r="E282" s="266"/>
      <c r="F282" s="261"/>
      <c r="G282" s="71"/>
      <c r="H282" s="283">
        <v>1340000</v>
      </c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282"/>
      <c r="Y282" s="69"/>
      <c r="Z282" s="284"/>
      <c r="AA282" s="284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69"/>
      <c r="AP282" s="70"/>
      <c r="AQ282" s="70"/>
      <c r="AR282" s="76"/>
      <c r="AS282" s="60"/>
      <c r="AT282" s="60"/>
      <c r="AU282" s="60"/>
    </row>
    <row r="283" spans="1:47" s="21" customFormat="1">
      <c r="A283" s="10"/>
      <c r="B283" s="8"/>
      <c r="C283" s="8"/>
      <c r="D283" s="344" t="s">
        <v>1444</v>
      </c>
      <c r="E283" s="266"/>
      <c r="F283" s="261"/>
      <c r="G283" s="71"/>
      <c r="H283" s="283">
        <v>9900000</v>
      </c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282"/>
      <c r="Y283" s="69"/>
      <c r="Z283" s="284"/>
      <c r="AA283" s="284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69"/>
      <c r="AP283" s="70"/>
      <c r="AQ283" s="70"/>
      <c r="AR283" s="76"/>
      <c r="AS283" s="60"/>
      <c r="AT283" s="60"/>
      <c r="AU283" s="60"/>
    </row>
    <row r="284" spans="1:47" s="21" customFormat="1">
      <c r="A284" s="10"/>
      <c r="B284" s="8"/>
      <c r="C284" s="8"/>
      <c r="D284" s="344"/>
      <c r="E284" s="266"/>
      <c r="F284" s="261"/>
      <c r="G284" s="71"/>
      <c r="H284" s="28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282"/>
      <c r="Y284" s="69"/>
      <c r="Z284" s="284"/>
      <c r="AA284" s="284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69"/>
      <c r="AP284" s="70"/>
      <c r="AQ284" s="70"/>
      <c r="AR284" s="76"/>
      <c r="AS284" s="60"/>
      <c r="AT284" s="60"/>
      <c r="AU284" s="60"/>
    </row>
    <row r="285" spans="1:47" s="21" customFormat="1">
      <c r="A285" s="10"/>
      <c r="B285" s="8"/>
      <c r="C285" s="8"/>
      <c r="D285" s="344" t="s">
        <v>1451</v>
      </c>
      <c r="E285" s="266"/>
      <c r="F285" s="261"/>
      <c r="G285" s="71"/>
      <c r="H285" s="283">
        <v>2645258</v>
      </c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282"/>
      <c r="Y285" s="69"/>
      <c r="Z285" s="284"/>
      <c r="AA285" s="284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69"/>
      <c r="AP285" s="70"/>
      <c r="AQ285" s="70"/>
      <c r="AR285" s="76"/>
      <c r="AS285" s="60"/>
      <c r="AT285" s="60"/>
      <c r="AU285" s="60"/>
    </row>
    <row r="286" spans="1:47" s="21" customFormat="1">
      <c r="A286" s="10"/>
      <c r="B286" s="8"/>
      <c r="C286" s="8"/>
      <c r="D286" s="344" t="s">
        <v>1452</v>
      </c>
      <c r="E286" s="266"/>
      <c r="F286" s="261"/>
      <c r="G286" s="71"/>
      <c r="H286" s="283">
        <v>2835800</v>
      </c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282"/>
      <c r="Y286" s="69"/>
      <c r="Z286" s="284"/>
      <c r="AA286" s="284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69"/>
      <c r="AP286" s="70"/>
      <c r="AQ286" s="70"/>
      <c r="AR286" s="76"/>
      <c r="AS286" s="60"/>
      <c r="AT286" s="60"/>
      <c r="AU286" s="60"/>
    </row>
    <row r="287" spans="1:47" s="21" customFormat="1">
      <c r="A287" s="10"/>
      <c r="B287" s="8"/>
      <c r="C287" s="8"/>
      <c r="D287" s="344" t="s">
        <v>1453</v>
      </c>
      <c r="E287" s="266"/>
      <c r="F287" s="261"/>
      <c r="G287" s="71"/>
      <c r="H287" s="283">
        <v>5274000</v>
      </c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282"/>
      <c r="Y287" s="69"/>
      <c r="Z287" s="284"/>
      <c r="AA287" s="284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69"/>
      <c r="AP287" s="70"/>
      <c r="AQ287" s="70"/>
      <c r="AR287" s="76"/>
      <c r="AS287" s="60"/>
      <c r="AT287" s="60"/>
      <c r="AU287" s="60"/>
    </row>
    <row r="288" spans="1:47" s="21" customFormat="1">
      <c r="A288" s="10"/>
      <c r="B288" s="8"/>
      <c r="C288" s="8"/>
      <c r="D288" s="344" t="s">
        <v>1454</v>
      </c>
      <c r="E288" s="266"/>
      <c r="F288" s="261"/>
      <c r="G288" s="71"/>
      <c r="H288" s="283">
        <v>880850</v>
      </c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282"/>
      <c r="Y288" s="69"/>
      <c r="Z288" s="284"/>
      <c r="AA288" s="284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69"/>
      <c r="AP288" s="70"/>
      <c r="AQ288" s="70"/>
      <c r="AR288" s="76"/>
      <c r="AS288" s="60"/>
      <c r="AT288" s="60"/>
      <c r="AU288" s="60"/>
    </row>
    <row r="289" spans="1:47" s="21" customFormat="1">
      <c r="A289" s="10"/>
      <c r="B289" s="8"/>
      <c r="C289" s="8"/>
      <c r="D289" s="344" t="s">
        <v>1455</v>
      </c>
      <c r="E289" s="266"/>
      <c r="F289" s="261"/>
      <c r="G289" s="71"/>
      <c r="H289" s="283">
        <v>1059250</v>
      </c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282"/>
      <c r="Y289" s="69"/>
      <c r="Z289" s="284"/>
      <c r="AA289" s="284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69"/>
      <c r="AP289" s="70"/>
      <c r="AQ289" s="70"/>
      <c r="AR289" s="76"/>
      <c r="AS289" s="60"/>
      <c r="AT289" s="60"/>
      <c r="AU289" s="60"/>
    </row>
    <row r="290" spans="1:47" s="21" customFormat="1">
      <c r="A290" s="10"/>
      <c r="B290" s="8"/>
      <c r="C290" s="8"/>
      <c r="D290" s="344" t="s">
        <v>1456</v>
      </c>
      <c r="E290" s="266"/>
      <c r="F290" s="261"/>
      <c r="G290" s="71"/>
      <c r="H290" s="283">
        <v>5965250</v>
      </c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282"/>
      <c r="Y290" s="69"/>
      <c r="Z290" s="284"/>
      <c r="AA290" s="284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69"/>
      <c r="AP290" s="70"/>
      <c r="AQ290" s="70"/>
      <c r="AR290" s="76"/>
      <c r="AS290" s="60"/>
      <c r="AT290" s="60"/>
      <c r="AU290" s="60"/>
    </row>
    <row r="291" spans="1:47" s="21" customFormat="1">
      <c r="A291" s="10"/>
      <c r="B291" s="8"/>
      <c r="C291" s="8"/>
      <c r="D291" s="344" t="s">
        <v>1457</v>
      </c>
      <c r="E291" s="266"/>
      <c r="F291" s="261"/>
      <c r="G291" s="71"/>
      <c r="H291" s="283">
        <v>5584700</v>
      </c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282"/>
      <c r="Y291" s="69"/>
      <c r="Z291" s="284"/>
      <c r="AA291" s="284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69"/>
      <c r="AP291" s="70"/>
      <c r="AQ291" s="70"/>
      <c r="AR291" s="76"/>
      <c r="AS291" s="60"/>
      <c r="AT291" s="60"/>
      <c r="AU291" s="60"/>
    </row>
    <row r="292" spans="1:47" s="21" customFormat="1">
      <c r="A292" s="10"/>
      <c r="B292" s="8"/>
      <c r="C292" s="8"/>
      <c r="D292" s="344" t="s">
        <v>1458</v>
      </c>
      <c r="E292" s="266"/>
      <c r="F292" s="261"/>
      <c r="G292" s="71"/>
      <c r="H292" s="283">
        <v>9504000</v>
      </c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282"/>
      <c r="Y292" s="69"/>
      <c r="Z292" s="284"/>
      <c r="AA292" s="284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69"/>
      <c r="AP292" s="70"/>
      <c r="AQ292" s="70"/>
      <c r="AR292" s="76"/>
      <c r="AS292" s="60"/>
      <c r="AT292" s="60"/>
      <c r="AU292" s="60"/>
    </row>
    <row r="293" spans="1:47" s="21" customFormat="1">
      <c r="A293" s="10"/>
      <c r="B293" s="8"/>
      <c r="C293" s="8"/>
      <c r="D293" s="344" t="s">
        <v>1459</v>
      </c>
      <c r="E293" s="266"/>
      <c r="F293" s="261"/>
      <c r="G293" s="71"/>
      <c r="H293" s="283">
        <v>5928000</v>
      </c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282"/>
      <c r="Y293" s="69"/>
      <c r="Z293" s="284"/>
      <c r="AA293" s="284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69"/>
      <c r="AP293" s="70"/>
      <c r="AQ293" s="70"/>
      <c r="AR293" s="76"/>
      <c r="AS293" s="60"/>
      <c r="AT293" s="60"/>
      <c r="AU293" s="60"/>
    </row>
    <row r="294" spans="1:47" s="21" customFormat="1">
      <c r="A294" s="10"/>
      <c r="B294" s="8"/>
      <c r="C294" s="8"/>
      <c r="D294" s="344" t="s">
        <v>1460</v>
      </c>
      <c r="E294" s="266"/>
      <c r="F294" s="261"/>
      <c r="G294" s="71"/>
      <c r="H294" s="283">
        <v>8913000</v>
      </c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282"/>
      <c r="Y294" s="69"/>
      <c r="Z294" s="284"/>
      <c r="AA294" s="284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69"/>
      <c r="AP294" s="70"/>
      <c r="AQ294" s="70"/>
      <c r="AR294" s="76"/>
      <c r="AS294" s="60"/>
      <c r="AT294" s="60"/>
      <c r="AU294" s="60"/>
    </row>
    <row r="295" spans="1:47" s="21" customFormat="1">
      <c r="A295" s="10"/>
      <c r="B295" s="8"/>
      <c r="C295" s="8"/>
      <c r="D295" s="344" t="s">
        <v>1461</v>
      </c>
      <c r="E295" s="266"/>
      <c r="F295" s="261"/>
      <c r="G295" s="71"/>
      <c r="H295" s="283">
        <v>15450000</v>
      </c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282"/>
      <c r="Y295" s="69"/>
      <c r="Z295" s="284"/>
      <c r="AA295" s="284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69"/>
      <c r="AP295" s="70"/>
      <c r="AQ295" s="70"/>
      <c r="AR295" s="76"/>
      <c r="AS295" s="60"/>
      <c r="AT295" s="60"/>
      <c r="AU295" s="60"/>
    </row>
    <row r="296" spans="1:47" s="21" customFormat="1">
      <c r="A296" s="10"/>
      <c r="B296" s="8"/>
      <c r="C296" s="8"/>
      <c r="D296" s="344" t="s">
        <v>1462</v>
      </c>
      <c r="E296" s="266"/>
      <c r="F296" s="261"/>
      <c r="G296" s="71"/>
      <c r="H296" s="283">
        <v>2750000</v>
      </c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282"/>
      <c r="Y296" s="69"/>
      <c r="Z296" s="284"/>
      <c r="AA296" s="284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69"/>
      <c r="AP296" s="70"/>
      <c r="AQ296" s="70"/>
      <c r="AR296" s="76"/>
      <c r="AS296" s="60"/>
      <c r="AT296" s="60"/>
      <c r="AU296" s="60"/>
    </row>
    <row r="297" spans="1:47" s="21" customFormat="1">
      <c r="A297" s="10"/>
      <c r="B297" s="8"/>
      <c r="C297" s="8"/>
      <c r="D297" s="344" t="s">
        <v>1463</v>
      </c>
      <c r="E297" s="266"/>
      <c r="F297" s="261"/>
      <c r="G297" s="71"/>
      <c r="H297" s="283">
        <v>27313000</v>
      </c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282"/>
      <c r="Y297" s="69"/>
      <c r="Z297" s="284"/>
      <c r="AA297" s="284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69"/>
      <c r="AP297" s="70"/>
      <c r="AQ297" s="70"/>
      <c r="AR297" s="76"/>
      <c r="AS297" s="60"/>
      <c r="AT297" s="60"/>
      <c r="AU297" s="60"/>
    </row>
    <row r="298" spans="1:47" s="21" customFormat="1">
      <c r="A298" s="10"/>
      <c r="B298" s="8"/>
      <c r="C298" s="8"/>
      <c r="D298" s="344" t="s">
        <v>1464</v>
      </c>
      <c r="E298" s="266"/>
      <c r="F298" s="261"/>
      <c r="G298" s="71"/>
      <c r="H298" s="283">
        <v>8000000</v>
      </c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282"/>
      <c r="Y298" s="69"/>
      <c r="Z298" s="284"/>
      <c r="AA298" s="284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69"/>
      <c r="AP298" s="70"/>
      <c r="AQ298" s="70"/>
      <c r="AR298" s="76"/>
      <c r="AS298" s="60"/>
      <c r="AT298" s="60"/>
      <c r="AU298" s="60"/>
    </row>
    <row r="299" spans="1:47" s="21" customFormat="1">
      <c r="A299" s="10"/>
      <c r="B299" s="8"/>
      <c r="C299" s="8"/>
      <c r="D299" s="344" t="s">
        <v>1465</v>
      </c>
      <c r="E299" s="266"/>
      <c r="F299" s="261"/>
      <c r="G299" s="71"/>
      <c r="H299" s="283">
        <v>5830000</v>
      </c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282"/>
      <c r="Y299" s="69"/>
      <c r="Z299" s="284"/>
      <c r="AA299" s="284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69"/>
      <c r="AP299" s="70"/>
      <c r="AQ299" s="70"/>
      <c r="AR299" s="76"/>
      <c r="AS299" s="60"/>
      <c r="AT299" s="60"/>
      <c r="AU299" s="60"/>
    </row>
    <row r="300" spans="1:47" s="21" customFormat="1">
      <c r="A300" s="10"/>
      <c r="B300" s="8"/>
      <c r="C300" s="8"/>
      <c r="D300" s="344" t="s">
        <v>1466</v>
      </c>
      <c r="E300" s="266"/>
      <c r="F300" s="261"/>
      <c r="G300" s="71"/>
      <c r="H300" s="283">
        <v>5174400</v>
      </c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282"/>
      <c r="Y300" s="69"/>
      <c r="Z300" s="284"/>
      <c r="AA300" s="284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69"/>
      <c r="AP300" s="70"/>
      <c r="AQ300" s="70"/>
      <c r="AR300" s="76"/>
      <c r="AS300" s="60"/>
      <c r="AT300" s="60"/>
      <c r="AU300" s="60"/>
    </row>
    <row r="301" spans="1:47" s="21" customFormat="1">
      <c r="A301" s="10"/>
      <c r="B301" s="8"/>
      <c r="C301" s="8"/>
      <c r="D301" s="344" t="s">
        <v>1467</v>
      </c>
      <c r="E301" s="266"/>
      <c r="F301" s="261"/>
      <c r="G301" s="71"/>
      <c r="H301" s="283">
        <v>2695000</v>
      </c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282"/>
      <c r="Y301" s="69"/>
      <c r="Z301" s="284"/>
      <c r="AA301" s="284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69"/>
      <c r="AP301" s="70"/>
      <c r="AQ301" s="70"/>
      <c r="AR301" s="76"/>
      <c r="AS301" s="60"/>
      <c r="AT301" s="60"/>
      <c r="AU301" s="60"/>
    </row>
    <row r="302" spans="1:47" s="21" customFormat="1">
      <c r="A302" s="10"/>
      <c r="B302" s="8"/>
      <c r="C302" s="8"/>
      <c r="D302" s="344" t="s">
        <v>1468</v>
      </c>
      <c r="E302" s="266"/>
      <c r="F302" s="261"/>
      <c r="G302" s="71"/>
      <c r="H302" s="283">
        <v>2464000</v>
      </c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282"/>
      <c r="Y302" s="69"/>
      <c r="Z302" s="284"/>
      <c r="AA302" s="284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69"/>
      <c r="AP302" s="70"/>
      <c r="AQ302" s="70"/>
      <c r="AR302" s="76"/>
      <c r="AS302" s="60"/>
      <c r="AT302" s="60"/>
      <c r="AU302" s="60"/>
    </row>
    <row r="303" spans="1:47" s="21" customFormat="1">
      <c r="A303" s="10"/>
      <c r="B303" s="8"/>
      <c r="C303" s="8"/>
      <c r="D303" s="344" t="s">
        <v>1469</v>
      </c>
      <c r="E303" s="266"/>
      <c r="F303" s="261"/>
      <c r="G303" s="71"/>
      <c r="H303" s="283">
        <v>2024000</v>
      </c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282"/>
      <c r="Y303" s="69"/>
      <c r="Z303" s="284"/>
      <c r="AA303" s="284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69"/>
      <c r="AP303" s="70"/>
      <c r="AQ303" s="70"/>
      <c r="AR303" s="76"/>
      <c r="AS303" s="60"/>
      <c r="AT303" s="60"/>
      <c r="AU303" s="60"/>
    </row>
    <row r="304" spans="1:47" s="21" customFormat="1">
      <c r="A304" s="10"/>
      <c r="B304" s="8"/>
      <c r="C304" s="8"/>
      <c r="D304" s="344" t="s">
        <v>1470</v>
      </c>
      <c r="E304" s="266"/>
      <c r="F304" s="261"/>
      <c r="G304" s="71"/>
      <c r="H304" s="283">
        <v>2040500</v>
      </c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282"/>
      <c r="Y304" s="69"/>
      <c r="Z304" s="284"/>
      <c r="AA304" s="284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69"/>
      <c r="AP304" s="70"/>
      <c r="AQ304" s="70"/>
      <c r="AR304" s="76"/>
      <c r="AS304" s="60"/>
      <c r="AT304" s="60"/>
      <c r="AU304" s="60"/>
    </row>
    <row r="305" spans="1:47" s="21" customFormat="1">
      <c r="A305" s="10"/>
      <c r="B305" s="8"/>
      <c r="C305" s="8"/>
      <c r="D305" s="344" t="s">
        <v>1471</v>
      </c>
      <c r="E305" s="266"/>
      <c r="F305" s="261"/>
      <c r="G305" s="71"/>
      <c r="H305" s="283">
        <v>1686300</v>
      </c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282"/>
      <c r="Y305" s="69"/>
      <c r="Z305" s="284"/>
      <c r="AA305" s="284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69"/>
      <c r="AP305" s="70"/>
      <c r="AQ305" s="70"/>
      <c r="AR305" s="76"/>
      <c r="AS305" s="60"/>
      <c r="AT305" s="60"/>
      <c r="AU305" s="60"/>
    </row>
    <row r="306" spans="1:47" s="21" customFormat="1">
      <c r="A306" s="10"/>
      <c r="B306" s="8"/>
      <c r="C306" s="8"/>
      <c r="D306" s="344" t="s">
        <v>1472</v>
      </c>
      <c r="E306" s="266"/>
      <c r="F306" s="261"/>
      <c r="G306" s="71"/>
      <c r="H306" s="283">
        <v>3040000</v>
      </c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282"/>
      <c r="Y306" s="69"/>
      <c r="Z306" s="284"/>
      <c r="AA306" s="284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69"/>
      <c r="AP306" s="70"/>
      <c r="AQ306" s="70"/>
      <c r="AR306" s="76"/>
      <c r="AS306" s="60"/>
      <c r="AT306" s="60"/>
      <c r="AU306" s="60"/>
    </row>
    <row r="307" spans="1:47" s="21" customFormat="1">
      <c r="A307" s="10"/>
      <c r="B307" s="8"/>
      <c r="C307" s="8"/>
      <c r="D307" s="344" t="s">
        <v>1473</v>
      </c>
      <c r="E307" s="266"/>
      <c r="F307" s="261"/>
      <c r="G307" s="71"/>
      <c r="H307" s="283">
        <v>44000000</v>
      </c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282"/>
      <c r="Y307" s="69"/>
      <c r="Z307" s="284"/>
      <c r="AA307" s="284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69"/>
      <c r="AP307" s="70"/>
      <c r="AQ307" s="70"/>
      <c r="AR307" s="76"/>
      <c r="AS307" s="60"/>
      <c r="AT307" s="60"/>
      <c r="AU307" s="60"/>
    </row>
    <row r="308" spans="1:47" s="21" customFormat="1">
      <c r="A308" s="10"/>
      <c r="B308" s="8"/>
      <c r="C308" s="8"/>
      <c r="D308" s="344" t="s">
        <v>1474</v>
      </c>
      <c r="E308" s="266"/>
      <c r="F308" s="261"/>
      <c r="G308" s="71"/>
      <c r="H308" s="283">
        <v>5150000</v>
      </c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282"/>
      <c r="Y308" s="69"/>
      <c r="Z308" s="284"/>
      <c r="AA308" s="284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69"/>
      <c r="AP308" s="70"/>
      <c r="AQ308" s="70"/>
      <c r="AR308" s="76"/>
      <c r="AS308" s="60"/>
      <c r="AT308" s="60"/>
      <c r="AU308" s="60"/>
    </row>
    <row r="309" spans="1:47" s="21" customFormat="1">
      <c r="A309" s="10"/>
      <c r="B309" s="8"/>
      <c r="C309" s="8"/>
      <c r="D309" s="344" t="s">
        <v>1475</v>
      </c>
      <c r="E309" s="266"/>
      <c r="F309" s="261"/>
      <c r="G309" s="71"/>
      <c r="H309" s="283">
        <v>7500000</v>
      </c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282"/>
      <c r="Y309" s="69"/>
      <c r="Z309" s="284"/>
      <c r="AA309" s="284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69"/>
      <c r="AP309" s="70"/>
      <c r="AQ309" s="70"/>
      <c r="AR309" s="76"/>
      <c r="AS309" s="60"/>
      <c r="AT309" s="60"/>
      <c r="AU309" s="60"/>
    </row>
    <row r="310" spans="1:47" s="21" customFormat="1">
      <c r="A310" s="10"/>
      <c r="B310" s="8"/>
      <c r="C310" s="8"/>
      <c r="D310" s="344" t="s">
        <v>1476</v>
      </c>
      <c r="E310" s="266"/>
      <c r="F310" s="261"/>
      <c r="G310" s="71"/>
      <c r="H310" s="283">
        <v>9000000</v>
      </c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282"/>
      <c r="Y310" s="69"/>
      <c r="Z310" s="284"/>
      <c r="AA310" s="284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69"/>
      <c r="AP310" s="70"/>
      <c r="AQ310" s="70"/>
      <c r="AR310" s="76"/>
      <c r="AS310" s="60"/>
      <c r="AT310" s="60"/>
      <c r="AU310" s="60"/>
    </row>
    <row r="311" spans="1:47" s="21" customFormat="1">
      <c r="A311" s="10"/>
      <c r="B311" s="8"/>
      <c r="C311" s="8"/>
      <c r="D311" s="344" t="s">
        <v>1477</v>
      </c>
      <c r="E311" s="266"/>
      <c r="F311" s="261"/>
      <c r="G311" s="71"/>
      <c r="H311" s="283">
        <v>1300000</v>
      </c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282"/>
      <c r="Y311" s="69"/>
      <c r="Z311" s="284"/>
      <c r="AA311" s="284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69"/>
      <c r="AP311" s="70"/>
      <c r="AQ311" s="70"/>
      <c r="AR311" s="76"/>
      <c r="AS311" s="60"/>
      <c r="AT311" s="60"/>
      <c r="AU311" s="60"/>
    </row>
    <row r="312" spans="1:47" s="21" customFormat="1">
      <c r="A312" s="10"/>
      <c r="B312" s="8"/>
      <c r="C312" s="8"/>
      <c r="D312" s="344" t="s">
        <v>1478</v>
      </c>
      <c r="E312" s="266"/>
      <c r="F312" s="261"/>
      <c r="G312" s="71"/>
      <c r="H312" s="283">
        <v>8000000</v>
      </c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282"/>
      <c r="Y312" s="69"/>
      <c r="Z312" s="284"/>
      <c r="AA312" s="284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69"/>
      <c r="AP312" s="70"/>
      <c r="AQ312" s="70"/>
      <c r="AR312" s="76"/>
      <c r="AS312" s="60"/>
      <c r="AT312" s="60"/>
      <c r="AU312" s="60"/>
    </row>
    <row r="313" spans="1:47" s="21" customFormat="1">
      <c r="A313" s="10"/>
      <c r="B313" s="8"/>
      <c r="C313" s="8"/>
      <c r="D313" s="344" t="s">
        <v>1479</v>
      </c>
      <c r="E313" s="266"/>
      <c r="F313" s="261"/>
      <c r="G313" s="71"/>
      <c r="H313" s="283">
        <v>650000</v>
      </c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282"/>
      <c r="Y313" s="69"/>
      <c r="Z313" s="284"/>
      <c r="AA313" s="284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69"/>
      <c r="AP313" s="70"/>
      <c r="AQ313" s="70"/>
      <c r="AR313" s="76"/>
      <c r="AS313" s="60"/>
      <c r="AT313" s="60"/>
      <c r="AU313" s="60"/>
    </row>
    <row r="314" spans="1:47" s="21" customFormat="1">
      <c r="A314" s="10"/>
      <c r="B314" s="8"/>
      <c r="C314" s="8"/>
      <c r="D314" s="344" t="s">
        <v>1480</v>
      </c>
      <c r="E314" s="266"/>
      <c r="F314" s="261"/>
      <c r="G314" s="71"/>
      <c r="H314" s="283">
        <v>1672500</v>
      </c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282"/>
      <c r="Y314" s="69"/>
      <c r="Z314" s="284"/>
      <c r="AA314" s="284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69"/>
      <c r="AP314" s="70"/>
      <c r="AQ314" s="70"/>
      <c r="AR314" s="76"/>
      <c r="AS314" s="60"/>
      <c r="AT314" s="60"/>
      <c r="AU314" s="60"/>
    </row>
    <row r="315" spans="1:47" s="21" customFormat="1">
      <c r="A315" s="10"/>
      <c r="B315" s="8"/>
      <c r="C315" s="8"/>
      <c r="D315" s="344" t="s">
        <v>1481</v>
      </c>
      <c r="E315" s="266"/>
      <c r="F315" s="261"/>
      <c r="G315" s="71"/>
      <c r="H315" s="283">
        <v>4526900</v>
      </c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282"/>
      <c r="Y315" s="69"/>
      <c r="Z315" s="284"/>
      <c r="AA315" s="284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69"/>
      <c r="AP315" s="70"/>
      <c r="AQ315" s="70"/>
      <c r="AR315" s="76"/>
      <c r="AS315" s="60"/>
      <c r="AT315" s="60"/>
      <c r="AU315" s="60"/>
    </row>
    <row r="316" spans="1:47" s="21" customFormat="1">
      <c r="A316" s="10"/>
      <c r="B316" s="8"/>
      <c r="C316" s="8"/>
      <c r="D316" s="344" t="s">
        <v>1482</v>
      </c>
      <c r="E316" s="266"/>
      <c r="F316" s="261"/>
      <c r="G316" s="71"/>
      <c r="H316" s="283">
        <v>2207700</v>
      </c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282"/>
      <c r="Y316" s="69"/>
      <c r="Z316" s="284"/>
      <c r="AA316" s="284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69"/>
      <c r="AP316" s="70"/>
      <c r="AQ316" s="70"/>
      <c r="AR316" s="76"/>
      <c r="AS316" s="60"/>
      <c r="AT316" s="60"/>
      <c r="AU316" s="60"/>
    </row>
    <row r="317" spans="1:47" s="21" customFormat="1">
      <c r="A317" s="10"/>
      <c r="B317" s="8"/>
      <c r="C317" s="8"/>
      <c r="D317" s="344" t="s">
        <v>1483</v>
      </c>
      <c r="E317" s="266"/>
      <c r="F317" s="261"/>
      <c r="G317" s="71"/>
      <c r="H317" s="283">
        <v>3791000</v>
      </c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282"/>
      <c r="Y317" s="69"/>
      <c r="Z317" s="284"/>
      <c r="AA317" s="284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69"/>
      <c r="AP317" s="70"/>
      <c r="AQ317" s="70"/>
      <c r="AR317" s="76"/>
      <c r="AS317" s="60"/>
      <c r="AT317" s="60"/>
      <c r="AU317" s="60"/>
    </row>
    <row r="318" spans="1:47" s="21" customFormat="1">
      <c r="A318" s="10"/>
      <c r="B318" s="8"/>
      <c r="C318" s="8"/>
      <c r="D318" s="344" t="s">
        <v>1484</v>
      </c>
      <c r="E318" s="266"/>
      <c r="F318" s="261"/>
      <c r="G318" s="71"/>
      <c r="H318" s="283">
        <v>19060925</v>
      </c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282"/>
      <c r="Y318" s="69"/>
      <c r="Z318" s="284"/>
      <c r="AA318" s="284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69"/>
      <c r="AP318" s="70"/>
      <c r="AQ318" s="70"/>
      <c r="AR318" s="76"/>
      <c r="AS318" s="60"/>
      <c r="AT318" s="60"/>
      <c r="AU318" s="60"/>
    </row>
    <row r="319" spans="1:47" s="21" customFormat="1">
      <c r="A319" s="10"/>
      <c r="B319" s="8"/>
      <c r="C319" s="8"/>
      <c r="D319" s="344" t="s">
        <v>1485</v>
      </c>
      <c r="E319" s="266"/>
      <c r="F319" s="261"/>
      <c r="G319" s="71"/>
      <c r="H319" s="283">
        <v>25905000</v>
      </c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282"/>
      <c r="Y319" s="69"/>
      <c r="Z319" s="284"/>
      <c r="AA319" s="284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69"/>
      <c r="AP319" s="70"/>
      <c r="AQ319" s="70"/>
      <c r="AR319" s="76"/>
      <c r="AS319" s="60"/>
      <c r="AT319" s="60"/>
      <c r="AU319" s="60"/>
    </row>
    <row r="320" spans="1:47" s="21" customFormat="1">
      <c r="A320" s="10"/>
      <c r="B320" s="8"/>
      <c r="C320" s="8"/>
      <c r="D320" s="344" t="s">
        <v>1486</v>
      </c>
      <c r="E320" s="266"/>
      <c r="F320" s="261"/>
      <c r="G320" s="71"/>
      <c r="H320" s="283">
        <v>2530000</v>
      </c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282"/>
      <c r="Y320" s="69"/>
      <c r="Z320" s="284"/>
      <c r="AA320" s="284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69"/>
      <c r="AP320" s="70"/>
      <c r="AQ320" s="70"/>
      <c r="AR320" s="76"/>
      <c r="AS320" s="60"/>
      <c r="AT320" s="60"/>
      <c r="AU320" s="60"/>
    </row>
    <row r="321" spans="1:47" s="21" customFormat="1">
      <c r="A321" s="10"/>
      <c r="B321" s="8"/>
      <c r="C321" s="8"/>
      <c r="D321" s="344" t="s">
        <v>1487</v>
      </c>
      <c r="E321" s="266"/>
      <c r="F321" s="261"/>
      <c r="G321" s="71"/>
      <c r="H321" s="283">
        <v>2787500</v>
      </c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282"/>
      <c r="Y321" s="69"/>
      <c r="Z321" s="284"/>
      <c r="AA321" s="284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69"/>
      <c r="AP321" s="70"/>
      <c r="AQ321" s="70"/>
      <c r="AR321" s="76"/>
      <c r="AS321" s="60"/>
      <c r="AT321" s="60"/>
      <c r="AU321" s="60"/>
    </row>
    <row r="322" spans="1:47" s="21" customFormat="1">
      <c r="A322" s="10"/>
      <c r="B322" s="8"/>
      <c r="C322" s="8"/>
      <c r="D322" s="344" t="s">
        <v>1488</v>
      </c>
      <c r="E322" s="266"/>
      <c r="F322" s="261"/>
      <c r="G322" s="71"/>
      <c r="H322" s="283">
        <v>2233550</v>
      </c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282"/>
      <c r="Y322" s="69"/>
      <c r="Z322" s="284"/>
      <c r="AA322" s="284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69"/>
      <c r="AP322" s="70"/>
      <c r="AQ322" s="70"/>
      <c r="AR322" s="76"/>
      <c r="AS322" s="60"/>
      <c r="AT322" s="60"/>
      <c r="AU322" s="60"/>
    </row>
    <row r="323" spans="1:47" s="21" customFormat="1">
      <c r="A323" s="10"/>
      <c r="B323" s="8"/>
      <c r="C323" s="8"/>
      <c r="D323" s="344" t="s">
        <v>1489</v>
      </c>
      <c r="E323" s="266"/>
      <c r="F323" s="261"/>
      <c r="G323" s="71"/>
      <c r="H323" s="283">
        <v>7500000</v>
      </c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282"/>
      <c r="Y323" s="69"/>
      <c r="Z323" s="284"/>
      <c r="AA323" s="284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69"/>
      <c r="AP323" s="70"/>
      <c r="AQ323" s="70"/>
      <c r="AR323" s="76"/>
      <c r="AS323" s="60"/>
      <c r="AT323" s="60"/>
      <c r="AU323" s="60"/>
    </row>
    <row r="324" spans="1:47" s="21" customFormat="1">
      <c r="A324" s="10"/>
      <c r="B324" s="8"/>
      <c r="C324" s="8"/>
      <c r="D324" s="344" t="s">
        <v>1478</v>
      </c>
      <c r="E324" s="266"/>
      <c r="F324" s="261"/>
      <c r="G324" s="71"/>
      <c r="H324" s="283">
        <v>4000000</v>
      </c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282"/>
      <c r="Y324" s="69"/>
      <c r="Z324" s="284"/>
      <c r="AA324" s="284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69"/>
      <c r="AP324" s="70"/>
      <c r="AQ324" s="70"/>
      <c r="AR324" s="76"/>
      <c r="AS324" s="60"/>
      <c r="AT324" s="60"/>
      <c r="AU324" s="60"/>
    </row>
    <row r="325" spans="1:47" s="21" customFormat="1">
      <c r="A325" s="10"/>
      <c r="B325" s="8"/>
      <c r="C325" s="8"/>
      <c r="D325" s="344" t="s">
        <v>1477</v>
      </c>
      <c r="E325" s="266"/>
      <c r="F325" s="261"/>
      <c r="G325" s="71"/>
      <c r="H325" s="283">
        <v>1300000</v>
      </c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282"/>
      <c r="Y325" s="69"/>
      <c r="Z325" s="284"/>
      <c r="AA325" s="284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69"/>
      <c r="AP325" s="70"/>
      <c r="AQ325" s="70"/>
      <c r="AR325" s="76"/>
      <c r="AS325" s="60"/>
      <c r="AT325" s="60"/>
      <c r="AU325" s="60"/>
    </row>
    <row r="326" spans="1:47" s="21" customFormat="1">
      <c r="A326" s="10"/>
      <c r="B326" s="8"/>
      <c r="C326" s="8"/>
      <c r="D326" s="344" t="s">
        <v>1490</v>
      </c>
      <c r="E326" s="266"/>
      <c r="F326" s="261"/>
      <c r="G326" s="71"/>
      <c r="H326" s="283">
        <v>1760000</v>
      </c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282"/>
      <c r="Y326" s="69"/>
      <c r="Z326" s="284"/>
      <c r="AA326" s="284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69"/>
      <c r="AP326" s="70"/>
      <c r="AQ326" s="70"/>
      <c r="AR326" s="76"/>
      <c r="AS326" s="60"/>
      <c r="AT326" s="60"/>
      <c r="AU326" s="60"/>
    </row>
    <row r="327" spans="1:47" s="21" customFormat="1">
      <c r="A327" s="10"/>
      <c r="B327" s="8"/>
      <c r="C327" s="8"/>
      <c r="D327" s="344" t="s">
        <v>1491</v>
      </c>
      <c r="E327" s="266"/>
      <c r="F327" s="261"/>
      <c r="G327" s="71"/>
      <c r="H327" s="283">
        <v>88500000</v>
      </c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282"/>
      <c r="Y327" s="69"/>
      <c r="Z327" s="284"/>
      <c r="AA327" s="284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69"/>
      <c r="AP327" s="70"/>
      <c r="AQ327" s="70"/>
      <c r="AR327" s="76"/>
      <c r="AS327" s="60"/>
      <c r="AT327" s="60"/>
      <c r="AU327" s="60"/>
    </row>
    <row r="328" spans="1:47" s="21" customFormat="1">
      <c r="A328" s="10"/>
      <c r="B328" s="8"/>
      <c r="C328" s="8"/>
      <c r="D328" s="344" t="s">
        <v>1492</v>
      </c>
      <c r="E328" s="266"/>
      <c r="F328" s="261"/>
      <c r="G328" s="71"/>
      <c r="H328" s="283">
        <v>44750000</v>
      </c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282"/>
      <c r="Y328" s="69"/>
      <c r="Z328" s="284"/>
      <c r="AA328" s="284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69"/>
      <c r="AP328" s="70"/>
      <c r="AQ328" s="70"/>
      <c r="AR328" s="76"/>
      <c r="AS328" s="60"/>
      <c r="AT328" s="60"/>
      <c r="AU328" s="60"/>
    </row>
    <row r="329" spans="1:47" s="21" customFormat="1">
      <c r="A329" s="10"/>
      <c r="B329" s="8"/>
      <c r="C329" s="8"/>
      <c r="D329" s="344" t="s">
        <v>1493</v>
      </c>
      <c r="E329" s="266"/>
      <c r="F329" s="261"/>
      <c r="G329" s="71"/>
      <c r="H329" s="283">
        <v>5450000</v>
      </c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282"/>
      <c r="Y329" s="69"/>
      <c r="Z329" s="284"/>
      <c r="AA329" s="284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69"/>
      <c r="AP329" s="70"/>
      <c r="AQ329" s="70"/>
      <c r="AR329" s="76"/>
      <c r="AS329" s="60"/>
      <c r="AT329" s="60"/>
      <c r="AU329" s="60"/>
    </row>
    <row r="330" spans="1:47" s="21" customFormat="1">
      <c r="A330" s="10"/>
      <c r="B330" s="8"/>
      <c r="C330" s="8"/>
      <c r="D330" s="344" t="s">
        <v>1494</v>
      </c>
      <c r="E330" s="266"/>
      <c r="F330" s="261"/>
      <c r="G330" s="71"/>
      <c r="H330" s="283">
        <v>726000</v>
      </c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282"/>
      <c r="Y330" s="69"/>
      <c r="Z330" s="284"/>
      <c r="AA330" s="284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69"/>
      <c r="AP330" s="70"/>
      <c r="AQ330" s="70"/>
      <c r="AR330" s="76"/>
      <c r="AS330" s="60"/>
      <c r="AT330" s="60"/>
      <c r="AU330" s="60"/>
    </row>
    <row r="331" spans="1:47" s="21" customFormat="1">
      <c r="A331" s="10"/>
      <c r="B331" s="8"/>
      <c r="C331" s="8"/>
      <c r="D331" s="344" t="s">
        <v>1495</v>
      </c>
      <c r="E331" s="266"/>
      <c r="F331" s="261"/>
      <c r="G331" s="71"/>
      <c r="H331" s="283">
        <v>15840000</v>
      </c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282"/>
      <c r="Y331" s="69"/>
      <c r="Z331" s="284"/>
      <c r="AA331" s="284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69"/>
      <c r="AP331" s="70"/>
      <c r="AQ331" s="70"/>
      <c r="AR331" s="76"/>
      <c r="AS331" s="60"/>
      <c r="AT331" s="60"/>
      <c r="AU331" s="60"/>
    </row>
    <row r="332" spans="1:47" s="21" customFormat="1">
      <c r="A332" s="10"/>
      <c r="B332" s="8"/>
      <c r="C332" s="8"/>
      <c r="D332" s="344" t="s">
        <v>1496</v>
      </c>
      <c r="E332" s="266"/>
      <c r="F332" s="261"/>
      <c r="G332" s="71"/>
      <c r="H332" s="283">
        <v>1686300</v>
      </c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282"/>
      <c r="Y332" s="69"/>
      <c r="Z332" s="284"/>
      <c r="AA332" s="284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69"/>
      <c r="AP332" s="70"/>
      <c r="AQ332" s="70"/>
      <c r="AR332" s="76"/>
      <c r="AS332" s="60"/>
      <c r="AT332" s="60"/>
      <c r="AU332" s="60"/>
    </row>
    <row r="333" spans="1:47" s="21" customFormat="1">
      <c r="A333" s="10"/>
      <c r="B333" s="8"/>
      <c r="C333" s="8"/>
      <c r="D333" s="344" t="s">
        <v>1497</v>
      </c>
      <c r="E333" s="266"/>
      <c r="F333" s="261"/>
      <c r="G333" s="71"/>
      <c r="H333" s="283">
        <v>891000</v>
      </c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282"/>
      <c r="Y333" s="69"/>
      <c r="Z333" s="284"/>
      <c r="AA333" s="284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69"/>
      <c r="AP333" s="70"/>
      <c r="AQ333" s="70"/>
      <c r="AR333" s="76"/>
      <c r="AS333" s="60"/>
      <c r="AT333" s="60"/>
      <c r="AU333" s="60"/>
    </row>
    <row r="334" spans="1:47" s="21" customFormat="1">
      <c r="A334" s="10"/>
      <c r="B334" s="8"/>
      <c r="C334" s="8"/>
      <c r="D334" s="344" t="s">
        <v>1498</v>
      </c>
      <c r="E334" s="266"/>
      <c r="F334" s="261"/>
      <c r="G334" s="71"/>
      <c r="H334" s="283">
        <v>1001000</v>
      </c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282"/>
      <c r="Y334" s="69"/>
      <c r="Z334" s="284"/>
      <c r="AA334" s="284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69"/>
      <c r="AP334" s="70"/>
      <c r="AQ334" s="70"/>
      <c r="AR334" s="76"/>
      <c r="AS334" s="60"/>
      <c r="AT334" s="60"/>
      <c r="AU334" s="60"/>
    </row>
    <row r="335" spans="1:47" s="21" customFormat="1">
      <c r="A335" s="10"/>
      <c r="B335" s="8"/>
      <c r="C335" s="8"/>
      <c r="D335" s="344" t="s">
        <v>1499</v>
      </c>
      <c r="E335" s="266"/>
      <c r="F335" s="261"/>
      <c r="G335" s="71"/>
      <c r="H335" s="283">
        <v>3503500</v>
      </c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282"/>
      <c r="Y335" s="69"/>
      <c r="Z335" s="284"/>
      <c r="AA335" s="284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69"/>
      <c r="AP335" s="70"/>
      <c r="AQ335" s="70"/>
      <c r="AR335" s="76"/>
      <c r="AS335" s="60"/>
      <c r="AT335" s="60"/>
      <c r="AU335" s="60"/>
    </row>
    <row r="336" spans="1:47" s="21" customFormat="1">
      <c r="A336" s="10"/>
      <c r="B336" s="8"/>
      <c r="C336" s="8"/>
      <c r="D336" s="344" t="s">
        <v>1500</v>
      </c>
      <c r="E336" s="266"/>
      <c r="F336" s="261"/>
      <c r="G336" s="71"/>
      <c r="H336" s="283">
        <v>3069000</v>
      </c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282"/>
      <c r="Y336" s="69"/>
      <c r="Z336" s="284"/>
      <c r="AA336" s="284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69"/>
      <c r="AP336" s="70"/>
      <c r="AQ336" s="70"/>
      <c r="AR336" s="76"/>
      <c r="AS336" s="60"/>
      <c r="AT336" s="60"/>
      <c r="AU336" s="60"/>
    </row>
    <row r="337" spans="1:47" s="21" customFormat="1">
      <c r="A337" s="10"/>
      <c r="B337" s="8"/>
      <c r="C337" s="8"/>
      <c r="D337" s="344" t="s">
        <v>1501</v>
      </c>
      <c r="E337" s="266"/>
      <c r="F337" s="261"/>
      <c r="G337" s="71"/>
      <c r="H337" s="283">
        <v>1226500</v>
      </c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282"/>
      <c r="Y337" s="69"/>
      <c r="Z337" s="284"/>
      <c r="AA337" s="284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69"/>
      <c r="AP337" s="70"/>
      <c r="AQ337" s="70"/>
      <c r="AR337" s="76"/>
      <c r="AS337" s="60"/>
      <c r="AT337" s="60"/>
      <c r="AU337" s="60"/>
    </row>
    <row r="338" spans="1:47" s="21" customFormat="1">
      <c r="A338" s="10"/>
      <c r="B338" s="8"/>
      <c r="C338" s="8"/>
      <c r="D338" s="344" t="s">
        <v>1502</v>
      </c>
      <c r="E338" s="266"/>
      <c r="F338" s="261"/>
      <c r="G338" s="71"/>
      <c r="H338" s="283">
        <v>6248000</v>
      </c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282"/>
      <c r="Y338" s="69"/>
      <c r="Z338" s="284"/>
      <c r="AA338" s="284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69"/>
      <c r="AP338" s="70"/>
      <c r="AQ338" s="70"/>
      <c r="AR338" s="76"/>
      <c r="AS338" s="60"/>
      <c r="AT338" s="60"/>
      <c r="AU338" s="60"/>
    </row>
    <row r="339" spans="1:47" s="21" customFormat="1">
      <c r="A339" s="10"/>
      <c r="B339" s="8"/>
      <c r="C339" s="8"/>
      <c r="D339" s="344" t="s">
        <v>1503</v>
      </c>
      <c r="E339" s="266"/>
      <c r="F339" s="261"/>
      <c r="G339" s="71"/>
      <c r="H339" s="283">
        <v>1451450</v>
      </c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282"/>
      <c r="Y339" s="69"/>
      <c r="Z339" s="284"/>
      <c r="AA339" s="284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69"/>
      <c r="AP339" s="70"/>
      <c r="AQ339" s="70"/>
      <c r="AR339" s="76"/>
      <c r="AS339" s="60"/>
      <c r="AT339" s="60"/>
      <c r="AU339" s="60"/>
    </row>
    <row r="340" spans="1:47" s="21" customFormat="1">
      <c r="A340" s="10"/>
      <c r="B340" s="8"/>
      <c r="C340" s="8"/>
      <c r="D340" s="344" t="s">
        <v>1504</v>
      </c>
      <c r="E340" s="266"/>
      <c r="F340" s="261"/>
      <c r="G340" s="71"/>
      <c r="H340" s="283">
        <v>1060950</v>
      </c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282"/>
      <c r="Y340" s="69"/>
      <c r="Z340" s="284"/>
      <c r="AA340" s="284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69"/>
      <c r="AP340" s="70"/>
      <c r="AQ340" s="70"/>
      <c r="AR340" s="76"/>
      <c r="AS340" s="60"/>
      <c r="AT340" s="60"/>
      <c r="AU340" s="60"/>
    </row>
    <row r="341" spans="1:47" s="21" customFormat="1">
      <c r="A341" s="10"/>
      <c r="B341" s="8"/>
      <c r="C341" s="8"/>
      <c r="D341" s="344" t="s">
        <v>1505</v>
      </c>
      <c r="E341" s="266"/>
      <c r="F341" s="261"/>
      <c r="G341" s="71"/>
      <c r="H341" s="283">
        <v>3346200</v>
      </c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282"/>
      <c r="Y341" s="69"/>
      <c r="Z341" s="284"/>
      <c r="AA341" s="284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69"/>
      <c r="AP341" s="70"/>
      <c r="AQ341" s="70"/>
      <c r="AR341" s="76"/>
      <c r="AS341" s="60"/>
      <c r="AT341" s="60"/>
      <c r="AU341" s="60"/>
    </row>
    <row r="342" spans="1:47" s="21" customFormat="1">
      <c r="A342" s="10"/>
      <c r="B342" s="8"/>
      <c r="C342" s="8"/>
      <c r="D342" s="344" t="s">
        <v>1506</v>
      </c>
      <c r="E342" s="266"/>
      <c r="F342" s="261"/>
      <c r="G342" s="71"/>
      <c r="H342" s="283">
        <v>1673100</v>
      </c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282"/>
      <c r="Y342" s="69"/>
      <c r="Z342" s="284"/>
      <c r="AA342" s="284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69"/>
      <c r="AP342" s="70"/>
      <c r="AQ342" s="70"/>
      <c r="AR342" s="76"/>
      <c r="AS342" s="60"/>
      <c r="AT342" s="60"/>
      <c r="AU342" s="60"/>
    </row>
    <row r="343" spans="1:47" s="21" customFormat="1">
      <c r="A343" s="10"/>
      <c r="B343" s="8"/>
      <c r="C343" s="8"/>
      <c r="D343" s="344" t="s">
        <v>1507</v>
      </c>
      <c r="E343" s="266"/>
      <c r="F343" s="261"/>
      <c r="G343" s="71"/>
      <c r="H343" s="283">
        <v>1060950</v>
      </c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282"/>
      <c r="Y343" s="69"/>
      <c r="Z343" s="284"/>
      <c r="AA343" s="284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69"/>
      <c r="AP343" s="70"/>
      <c r="AQ343" s="70"/>
      <c r="AR343" s="76"/>
      <c r="AS343" s="60"/>
      <c r="AT343" s="60"/>
      <c r="AU343" s="60"/>
    </row>
    <row r="344" spans="1:47" s="21" customFormat="1">
      <c r="A344" s="10"/>
      <c r="B344" s="8"/>
      <c r="C344" s="8"/>
      <c r="D344" s="344" t="s">
        <v>1508</v>
      </c>
      <c r="E344" s="266"/>
      <c r="F344" s="261"/>
      <c r="G344" s="71"/>
      <c r="H344" s="283">
        <v>837375</v>
      </c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282"/>
      <c r="Y344" s="69"/>
      <c r="Z344" s="284"/>
      <c r="AA344" s="284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69"/>
      <c r="AP344" s="70"/>
      <c r="AQ344" s="70"/>
      <c r="AR344" s="76"/>
      <c r="AS344" s="60"/>
      <c r="AT344" s="60"/>
      <c r="AU344" s="60"/>
    </row>
    <row r="345" spans="1:47" s="21" customFormat="1">
      <c r="A345" s="10"/>
      <c r="B345" s="8"/>
      <c r="C345" s="8"/>
      <c r="D345" s="344" t="s">
        <v>1509</v>
      </c>
      <c r="E345" s="266"/>
      <c r="F345" s="261"/>
      <c r="G345" s="71"/>
      <c r="H345" s="283">
        <v>2511300</v>
      </c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282"/>
      <c r="Y345" s="69"/>
      <c r="Z345" s="284"/>
      <c r="AA345" s="284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69"/>
      <c r="AP345" s="70"/>
      <c r="AQ345" s="70"/>
      <c r="AR345" s="76"/>
      <c r="AS345" s="60"/>
      <c r="AT345" s="60"/>
      <c r="AU345" s="60"/>
    </row>
    <row r="346" spans="1:47" s="21" customFormat="1">
      <c r="A346" s="10"/>
      <c r="B346" s="8"/>
      <c r="C346" s="8"/>
      <c r="D346" s="344" t="s">
        <v>1510</v>
      </c>
      <c r="E346" s="266"/>
      <c r="F346" s="261"/>
      <c r="G346" s="71"/>
      <c r="H346" s="283">
        <v>9460000</v>
      </c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282"/>
      <c r="Y346" s="69"/>
      <c r="Z346" s="284"/>
      <c r="AA346" s="284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69"/>
      <c r="AP346" s="70"/>
      <c r="AQ346" s="70"/>
      <c r="AR346" s="76"/>
      <c r="AS346" s="60"/>
      <c r="AT346" s="60"/>
      <c r="AU346" s="60"/>
    </row>
    <row r="347" spans="1:47" s="21" customFormat="1">
      <c r="A347" s="10"/>
      <c r="B347" s="8"/>
      <c r="C347" s="8"/>
      <c r="D347" s="344" t="s">
        <v>1511</v>
      </c>
      <c r="E347" s="266"/>
      <c r="F347" s="261"/>
      <c r="G347" s="71"/>
      <c r="H347" s="283">
        <v>10570263</v>
      </c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282"/>
      <c r="Y347" s="69"/>
      <c r="Z347" s="284"/>
      <c r="AA347" s="284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69"/>
      <c r="AP347" s="70"/>
      <c r="AQ347" s="70"/>
      <c r="AR347" s="76"/>
      <c r="AS347" s="60"/>
      <c r="AT347" s="60"/>
      <c r="AU347" s="60"/>
    </row>
    <row r="348" spans="1:47" s="21" customFormat="1">
      <c r="A348" s="10"/>
      <c r="B348" s="8"/>
      <c r="C348" s="8"/>
      <c r="D348" s="344" t="s">
        <v>1512</v>
      </c>
      <c r="E348" s="266"/>
      <c r="F348" s="261"/>
      <c r="G348" s="71"/>
      <c r="H348" s="283">
        <v>2066350</v>
      </c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282"/>
      <c r="Y348" s="69"/>
      <c r="Z348" s="284"/>
      <c r="AA348" s="284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69"/>
      <c r="AP348" s="70"/>
      <c r="AQ348" s="70"/>
      <c r="AR348" s="76"/>
      <c r="AS348" s="60"/>
      <c r="AT348" s="60"/>
      <c r="AU348" s="60"/>
    </row>
    <row r="349" spans="1:47" s="21" customFormat="1">
      <c r="A349" s="10"/>
      <c r="B349" s="8"/>
      <c r="C349" s="8"/>
      <c r="D349" s="344" t="s">
        <v>1513</v>
      </c>
      <c r="E349" s="266"/>
      <c r="F349" s="261"/>
      <c r="G349" s="71"/>
      <c r="H349" s="283">
        <v>2233000</v>
      </c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282"/>
      <c r="Y349" s="69"/>
      <c r="Z349" s="284"/>
      <c r="AA349" s="284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69"/>
      <c r="AP349" s="70"/>
      <c r="AQ349" s="70"/>
      <c r="AR349" s="76"/>
      <c r="AS349" s="60"/>
      <c r="AT349" s="60"/>
      <c r="AU349" s="60"/>
    </row>
    <row r="350" spans="1:47" s="21" customFormat="1">
      <c r="A350" s="10"/>
      <c r="B350" s="8"/>
      <c r="C350" s="8"/>
      <c r="D350" s="344" t="s">
        <v>1514</v>
      </c>
      <c r="E350" s="266"/>
      <c r="F350" s="261"/>
      <c r="G350" s="71"/>
      <c r="H350" s="283">
        <v>19558000</v>
      </c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282"/>
      <c r="Y350" s="69"/>
      <c r="Z350" s="284"/>
      <c r="AA350" s="284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69"/>
      <c r="AP350" s="70"/>
      <c r="AQ350" s="70"/>
      <c r="AR350" s="76"/>
      <c r="AS350" s="60"/>
      <c r="AT350" s="60"/>
      <c r="AU350" s="60"/>
    </row>
    <row r="351" spans="1:47" s="21" customFormat="1">
      <c r="A351" s="10"/>
      <c r="B351" s="8"/>
      <c r="C351" s="8"/>
      <c r="D351" s="344" t="s">
        <v>1515</v>
      </c>
      <c r="E351" s="266"/>
      <c r="F351" s="261"/>
      <c r="G351" s="71"/>
      <c r="H351" s="283">
        <v>1116775</v>
      </c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282"/>
      <c r="Y351" s="69"/>
      <c r="Z351" s="284"/>
      <c r="AA351" s="284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69"/>
      <c r="AP351" s="70"/>
      <c r="AQ351" s="70"/>
      <c r="AR351" s="76"/>
      <c r="AS351" s="60"/>
      <c r="AT351" s="60"/>
      <c r="AU351" s="60"/>
    </row>
    <row r="352" spans="1:47" s="21" customFormat="1">
      <c r="A352" s="10"/>
      <c r="B352" s="8"/>
      <c r="C352" s="8"/>
      <c r="D352" s="344" t="s">
        <v>1516</v>
      </c>
      <c r="E352" s="266"/>
      <c r="F352" s="261"/>
      <c r="G352" s="71"/>
      <c r="H352" s="283">
        <v>1760000</v>
      </c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282"/>
      <c r="Y352" s="69"/>
      <c r="Z352" s="284"/>
      <c r="AA352" s="284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69"/>
      <c r="AP352" s="70"/>
      <c r="AQ352" s="70"/>
      <c r="AR352" s="76"/>
      <c r="AS352" s="60"/>
      <c r="AT352" s="60"/>
      <c r="AU352" s="60"/>
    </row>
    <row r="353" spans="1:47" s="21" customFormat="1">
      <c r="A353" s="10"/>
      <c r="B353" s="8"/>
      <c r="C353" s="8"/>
      <c r="D353" s="344" t="s">
        <v>1517</v>
      </c>
      <c r="E353" s="266"/>
      <c r="F353" s="261"/>
      <c r="G353" s="71"/>
      <c r="H353" s="283">
        <v>8976000</v>
      </c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282"/>
      <c r="Y353" s="69"/>
      <c r="Z353" s="284"/>
      <c r="AA353" s="284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69"/>
      <c r="AP353" s="70"/>
      <c r="AQ353" s="70"/>
      <c r="AR353" s="76"/>
      <c r="AS353" s="60"/>
      <c r="AT353" s="60"/>
      <c r="AU353" s="60"/>
    </row>
    <row r="354" spans="1:47" s="21" customFormat="1">
      <c r="A354" s="10"/>
      <c r="B354" s="8"/>
      <c r="C354" s="8"/>
      <c r="D354" s="344" t="s">
        <v>569</v>
      </c>
      <c r="E354" s="266"/>
      <c r="F354" s="261"/>
      <c r="G354" s="71"/>
      <c r="H354" s="283">
        <v>2035000</v>
      </c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282"/>
      <c r="Y354" s="69"/>
      <c r="Z354" s="284"/>
      <c r="AA354" s="284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69"/>
      <c r="AP354" s="70"/>
      <c r="AQ354" s="70"/>
      <c r="AR354" s="76"/>
      <c r="AS354" s="60"/>
      <c r="AT354" s="60"/>
      <c r="AU354" s="60"/>
    </row>
    <row r="355" spans="1:47" s="21" customFormat="1">
      <c r="A355" s="10"/>
      <c r="B355" s="8"/>
      <c r="C355" s="8"/>
      <c r="D355" s="344" t="s">
        <v>1518</v>
      </c>
      <c r="E355" s="266"/>
      <c r="F355" s="261"/>
      <c r="G355" s="71"/>
      <c r="H355" s="283">
        <v>1069200</v>
      </c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282"/>
      <c r="Y355" s="69"/>
      <c r="Z355" s="284"/>
      <c r="AA355" s="284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69"/>
      <c r="AP355" s="70"/>
      <c r="AQ355" s="70"/>
      <c r="AR355" s="76"/>
      <c r="AS355" s="60"/>
      <c r="AT355" s="60"/>
      <c r="AU355" s="60"/>
    </row>
    <row r="356" spans="1:47" s="21" customFormat="1">
      <c r="A356" s="10"/>
      <c r="B356" s="8"/>
      <c r="C356" s="8"/>
      <c r="D356" s="344" t="s">
        <v>1519</v>
      </c>
      <c r="E356" s="266"/>
      <c r="F356" s="261"/>
      <c r="G356" s="71"/>
      <c r="H356" s="283">
        <v>1617000</v>
      </c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282"/>
      <c r="Y356" s="69"/>
      <c r="Z356" s="284"/>
      <c r="AA356" s="284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69"/>
      <c r="AP356" s="70"/>
      <c r="AQ356" s="70"/>
      <c r="AR356" s="76"/>
      <c r="AS356" s="60"/>
      <c r="AT356" s="60"/>
      <c r="AU356" s="60"/>
    </row>
    <row r="357" spans="1:47" s="21" customFormat="1">
      <c r="A357" s="10"/>
      <c r="B357" s="8"/>
      <c r="C357" s="8"/>
      <c r="D357" s="344" t="s">
        <v>1520</v>
      </c>
      <c r="E357" s="266"/>
      <c r="F357" s="261"/>
      <c r="G357" s="71"/>
      <c r="H357" s="283">
        <v>1960200</v>
      </c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282"/>
      <c r="Y357" s="69"/>
      <c r="Z357" s="284"/>
      <c r="AA357" s="284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69"/>
      <c r="AP357" s="70"/>
      <c r="AQ357" s="70"/>
      <c r="AR357" s="76"/>
      <c r="AS357" s="60"/>
      <c r="AT357" s="60"/>
      <c r="AU357" s="60"/>
    </row>
    <row r="358" spans="1:47" s="21" customFormat="1">
      <c r="A358" s="10"/>
      <c r="B358" s="8"/>
      <c r="C358" s="8"/>
      <c r="D358" s="344" t="s">
        <v>1521</v>
      </c>
      <c r="E358" s="266"/>
      <c r="F358" s="261"/>
      <c r="G358" s="71"/>
      <c r="H358" s="283">
        <v>1870000</v>
      </c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282"/>
      <c r="Y358" s="69"/>
      <c r="Z358" s="284"/>
      <c r="AA358" s="284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69"/>
      <c r="AP358" s="70"/>
      <c r="AQ358" s="70"/>
      <c r="AR358" s="76"/>
      <c r="AS358" s="60"/>
      <c r="AT358" s="60"/>
      <c r="AU358" s="60"/>
    </row>
    <row r="359" spans="1:47" s="21" customFormat="1">
      <c r="A359" s="10"/>
      <c r="B359" s="8"/>
      <c r="C359" s="8"/>
      <c r="D359" s="344" t="s">
        <v>1522</v>
      </c>
      <c r="E359" s="266"/>
      <c r="F359" s="261"/>
      <c r="G359" s="71"/>
      <c r="H359" s="283">
        <v>3382500</v>
      </c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282"/>
      <c r="Y359" s="69"/>
      <c r="Z359" s="284"/>
      <c r="AA359" s="284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69"/>
      <c r="AP359" s="70"/>
      <c r="AQ359" s="70"/>
      <c r="AR359" s="76"/>
      <c r="AS359" s="60"/>
      <c r="AT359" s="60"/>
      <c r="AU359" s="60"/>
    </row>
    <row r="360" spans="1:47" s="21" customFormat="1">
      <c r="A360" s="10"/>
      <c r="B360" s="8"/>
      <c r="C360" s="8"/>
      <c r="D360" s="344" t="s">
        <v>1523</v>
      </c>
      <c r="E360" s="266"/>
      <c r="F360" s="261"/>
      <c r="G360" s="71"/>
      <c r="H360" s="283">
        <v>5919100</v>
      </c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282"/>
      <c r="Y360" s="69"/>
      <c r="Z360" s="284"/>
      <c r="AA360" s="284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69"/>
      <c r="AP360" s="70"/>
      <c r="AQ360" s="70"/>
      <c r="AR360" s="76"/>
      <c r="AS360" s="60"/>
      <c r="AT360" s="60"/>
      <c r="AU360" s="60"/>
    </row>
    <row r="361" spans="1:47" s="21" customFormat="1">
      <c r="A361" s="10"/>
      <c r="B361" s="8"/>
      <c r="C361" s="8"/>
      <c r="D361" s="344" t="s">
        <v>1524</v>
      </c>
      <c r="E361" s="266"/>
      <c r="F361" s="261"/>
      <c r="G361" s="71"/>
      <c r="H361" s="283">
        <v>108500000</v>
      </c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282"/>
      <c r="Y361" s="69"/>
      <c r="Z361" s="284"/>
      <c r="AA361" s="284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69"/>
      <c r="AP361" s="70"/>
      <c r="AQ361" s="70"/>
      <c r="AR361" s="76"/>
      <c r="AS361" s="60"/>
      <c r="AT361" s="60"/>
      <c r="AU361" s="60"/>
    </row>
    <row r="362" spans="1:47" s="21" customFormat="1">
      <c r="A362" s="10"/>
      <c r="B362" s="8"/>
      <c r="C362" s="8"/>
      <c r="D362" s="344" t="s">
        <v>1525</v>
      </c>
      <c r="E362" s="266"/>
      <c r="F362" s="261"/>
      <c r="G362" s="71"/>
      <c r="H362" s="283">
        <v>175600000</v>
      </c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282"/>
      <c r="Y362" s="69"/>
      <c r="Z362" s="284"/>
      <c r="AA362" s="284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69"/>
      <c r="AP362" s="70"/>
      <c r="AQ362" s="70"/>
      <c r="AR362" s="76"/>
      <c r="AS362" s="60"/>
      <c r="AT362" s="60"/>
      <c r="AU362" s="60"/>
    </row>
    <row r="363" spans="1:47" s="21" customFormat="1">
      <c r="A363" s="10"/>
      <c r="B363" s="8"/>
      <c r="C363" s="8"/>
      <c r="D363" s="344" t="s">
        <v>1526</v>
      </c>
      <c r="E363" s="266"/>
      <c r="F363" s="261"/>
      <c r="G363" s="71"/>
      <c r="H363" s="283">
        <v>1996500</v>
      </c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282"/>
      <c r="Y363" s="69"/>
      <c r="Z363" s="284"/>
      <c r="AA363" s="284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69"/>
      <c r="AP363" s="70"/>
      <c r="AQ363" s="70"/>
      <c r="AR363" s="76"/>
      <c r="AS363" s="60"/>
      <c r="AT363" s="60"/>
      <c r="AU363" s="60"/>
    </row>
    <row r="364" spans="1:47" s="21" customFormat="1">
      <c r="A364" s="10"/>
      <c r="B364" s="8"/>
      <c r="C364" s="8"/>
      <c r="D364" s="344" t="s">
        <v>569</v>
      </c>
      <c r="E364" s="266"/>
      <c r="F364" s="261"/>
      <c r="G364" s="71"/>
      <c r="H364" s="283">
        <v>1017500</v>
      </c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282"/>
      <c r="Y364" s="69"/>
      <c r="Z364" s="284"/>
      <c r="AA364" s="284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69"/>
      <c r="AP364" s="70"/>
      <c r="AQ364" s="70"/>
      <c r="AR364" s="76"/>
      <c r="AS364" s="60"/>
      <c r="AT364" s="60"/>
      <c r="AU364" s="60"/>
    </row>
    <row r="365" spans="1:47" s="21" customFormat="1">
      <c r="A365" s="10"/>
      <c r="B365" s="8"/>
      <c r="C365" s="8"/>
      <c r="D365" s="344" t="s">
        <v>1518</v>
      </c>
      <c r="E365" s="266"/>
      <c r="F365" s="261"/>
      <c r="G365" s="71"/>
      <c r="H365" s="283">
        <v>1069200</v>
      </c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282"/>
      <c r="Y365" s="69"/>
      <c r="Z365" s="284"/>
      <c r="AA365" s="284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69"/>
      <c r="AP365" s="70"/>
      <c r="AQ365" s="70"/>
      <c r="AR365" s="76"/>
      <c r="AS365" s="60"/>
      <c r="AT365" s="60"/>
      <c r="AU365" s="60"/>
    </row>
    <row r="366" spans="1:47" s="21" customFormat="1">
      <c r="A366" s="10"/>
      <c r="B366" s="8"/>
      <c r="C366" s="8"/>
      <c r="D366" s="344" t="s">
        <v>1527</v>
      </c>
      <c r="E366" s="266"/>
      <c r="F366" s="261"/>
      <c r="G366" s="71"/>
      <c r="H366" s="283">
        <v>838200</v>
      </c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282"/>
      <c r="Y366" s="69"/>
      <c r="Z366" s="284"/>
      <c r="AA366" s="284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69"/>
      <c r="AP366" s="70"/>
      <c r="AQ366" s="70"/>
      <c r="AR366" s="76"/>
      <c r="AS366" s="60"/>
      <c r="AT366" s="60"/>
      <c r="AU366" s="60"/>
    </row>
    <row r="367" spans="1:47" s="21" customFormat="1">
      <c r="A367" s="10"/>
      <c r="B367" s="8"/>
      <c r="C367" s="8"/>
      <c r="D367" s="344" t="s">
        <v>1528</v>
      </c>
      <c r="E367" s="266"/>
      <c r="F367" s="261"/>
      <c r="G367" s="71"/>
      <c r="H367" s="283">
        <v>949850</v>
      </c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282"/>
      <c r="Y367" s="69"/>
      <c r="Z367" s="284"/>
      <c r="AA367" s="284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69"/>
      <c r="AP367" s="70"/>
      <c r="AQ367" s="70"/>
      <c r="AR367" s="76"/>
      <c r="AS367" s="60"/>
      <c r="AT367" s="60"/>
      <c r="AU367" s="60"/>
    </row>
    <row r="368" spans="1:47" s="21" customFormat="1">
      <c r="A368" s="10"/>
      <c r="B368" s="8"/>
      <c r="C368" s="8"/>
      <c r="D368" s="344" t="s">
        <v>1529</v>
      </c>
      <c r="E368" s="266"/>
      <c r="F368" s="261"/>
      <c r="G368" s="71"/>
      <c r="H368" s="283">
        <v>5000000</v>
      </c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282"/>
      <c r="Y368" s="69"/>
      <c r="Z368" s="284"/>
      <c r="AA368" s="284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69"/>
      <c r="AP368" s="70"/>
      <c r="AQ368" s="70"/>
      <c r="AR368" s="76"/>
      <c r="AS368" s="60"/>
      <c r="AT368" s="60"/>
      <c r="AU368" s="60"/>
    </row>
    <row r="369" spans="1:47" s="21" customFormat="1">
      <c r="A369" s="10"/>
      <c r="B369" s="8"/>
      <c r="C369" s="8"/>
      <c r="D369" s="344" t="s">
        <v>1530</v>
      </c>
      <c r="E369" s="266"/>
      <c r="F369" s="261"/>
      <c r="G369" s="71"/>
      <c r="H369" s="283">
        <v>2066350</v>
      </c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282"/>
      <c r="Y369" s="69"/>
      <c r="Z369" s="284"/>
      <c r="AA369" s="284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69"/>
      <c r="AP369" s="70"/>
      <c r="AQ369" s="70"/>
      <c r="AR369" s="76"/>
      <c r="AS369" s="60"/>
      <c r="AT369" s="60"/>
      <c r="AU369" s="60"/>
    </row>
    <row r="370" spans="1:47" s="21" customFormat="1">
      <c r="A370" s="10"/>
      <c r="B370" s="8"/>
      <c r="C370" s="8"/>
      <c r="D370" s="344" t="s">
        <v>1531</v>
      </c>
      <c r="E370" s="266"/>
      <c r="F370" s="261"/>
      <c r="G370" s="71"/>
      <c r="H370" s="283">
        <v>4070000</v>
      </c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282"/>
      <c r="Y370" s="69"/>
      <c r="Z370" s="284"/>
      <c r="AA370" s="284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69"/>
      <c r="AP370" s="70"/>
      <c r="AQ370" s="70"/>
      <c r="AR370" s="76"/>
      <c r="AS370" s="60"/>
      <c r="AT370" s="60"/>
      <c r="AU370" s="60"/>
    </row>
    <row r="371" spans="1:47" s="21" customFormat="1">
      <c r="A371" s="10"/>
      <c r="B371" s="8"/>
      <c r="C371" s="8"/>
      <c r="D371" s="344" t="s">
        <v>1518</v>
      </c>
      <c r="E371" s="266"/>
      <c r="F371" s="261"/>
      <c r="G371" s="71"/>
      <c r="H371" s="283">
        <v>2138400</v>
      </c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282"/>
      <c r="Y371" s="69"/>
      <c r="Z371" s="284"/>
      <c r="AA371" s="284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69"/>
      <c r="AP371" s="70"/>
      <c r="AQ371" s="70"/>
      <c r="AR371" s="76"/>
      <c r="AS371" s="60"/>
      <c r="AT371" s="60"/>
      <c r="AU371" s="60"/>
    </row>
    <row r="372" spans="1:47" s="21" customFormat="1">
      <c r="A372" s="10"/>
      <c r="B372" s="8"/>
      <c r="C372" s="8"/>
      <c r="D372" s="344" t="s">
        <v>1518</v>
      </c>
      <c r="E372" s="266"/>
      <c r="F372" s="261"/>
      <c r="G372" s="71"/>
      <c r="H372" s="283">
        <v>2200000</v>
      </c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282"/>
      <c r="Y372" s="69"/>
      <c r="Z372" s="284"/>
      <c r="AA372" s="284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69"/>
      <c r="AP372" s="70"/>
      <c r="AQ372" s="70"/>
      <c r="AR372" s="76"/>
      <c r="AS372" s="60"/>
      <c r="AT372" s="60"/>
      <c r="AU372" s="60"/>
    </row>
    <row r="373" spans="1:47" s="21" customFormat="1">
      <c r="A373" s="10"/>
      <c r="B373" s="8"/>
      <c r="C373" s="8"/>
      <c r="D373" s="344" t="s">
        <v>1517</v>
      </c>
      <c r="E373" s="266"/>
      <c r="F373" s="261"/>
      <c r="G373" s="71"/>
      <c r="H373" s="283">
        <v>17952000</v>
      </c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282"/>
      <c r="Y373" s="69"/>
      <c r="Z373" s="284"/>
      <c r="AA373" s="284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69"/>
      <c r="AP373" s="70"/>
      <c r="AQ373" s="70"/>
      <c r="AR373" s="76"/>
      <c r="AS373" s="60"/>
      <c r="AT373" s="60"/>
      <c r="AU373" s="60"/>
    </row>
    <row r="374" spans="1:47" s="21" customFormat="1">
      <c r="A374" s="10"/>
      <c r="B374" s="8"/>
      <c r="C374" s="8"/>
      <c r="D374" s="344" t="s">
        <v>1519</v>
      </c>
      <c r="E374" s="266"/>
      <c r="F374" s="261"/>
      <c r="G374" s="71"/>
      <c r="H374" s="283">
        <v>16170000</v>
      </c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282"/>
      <c r="Y374" s="69"/>
      <c r="Z374" s="284"/>
      <c r="AA374" s="284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69"/>
      <c r="AP374" s="70"/>
      <c r="AQ374" s="70"/>
      <c r="AR374" s="76"/>
      <c r="AS374" s="60"/>
      <c r="AT374" s="60"/>
      <c r="AU374" s="60"/>
    </row>
    <row r="375" spans="1:47" s="21" customFormat="1">
      <c r="A375" s="10"/>
      <c r="B375" s="8"/>
      <c r="C375" s="8"/>
      <c r="D375" s="344" t="s">
        <v>1532</v>
      </c>
      <c r="E375" s="266"/>
      <c r="F375" s="261"/>
      <c r="G375" s="71"/>
      <c r="H375" s="283">
        <v>3905000</v>
      </c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282"/>
      <c r="Y375" s="69"/>
      <c r="Z375" s="284"/>
      <c r="AA375" s="284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69"/>
      <c r="AP375" s="70"/>
      <c r="AQ375" s="70"/>
      <c r="AR375" s="76"/>
      <c r="AS375" s="60"/>
      <c r="AT375" s="60"/>
      <c r="AU375" s="60"/>
    </row>
    <row r="376" spans="1:47" s="21" customFormat="1">
      <c r="A376" s="10"/>
      <c r="B376" s="8"/>
      <c r="C376" s="8"/>
      <c r="D376" s="344" t="s">
        <v>1533</v>
      </c>
      <c r="E376" s="266"/>
      <c r="F376" s="261"/>
      <c r="G376" s="71"/>
      <c r="H376" s="283">
        <v>13475000</v>
      </c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282"/>
      <c r="Y376" s="69"/>
      <c r="Z376" s="284"/>
      <c r="AA376" s="284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69"/>
      <c r="AP376" s="70"/>
      <c r="AQ376" s="70"/>
      <c r="AR376" s="76"/>
      <c r="AS376" s="60"/>
      <c r="AT376" s="60"/>
      <c r="AU376" s="60"/>
    </row>
    <row r="377" spans="1:47" s="21" customFormat="1">
      <c r="A377" s="10"/>
      <c r="B377" s="8"/>
      <c r="C377" s="8"/>
      <c r="D377" s="344" t="s">
        <v>1534</v>
      </c>
      <c r="E377" s="266"/>
      <c r="F377" s="261"/>
      <c r="G377" s="71"/>
      <c r="H377" s="283">
        <v>7260000</v>
      </c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282"/>
      <c r="Y377" s="69"/>
      <c r="Z377" s="284"/>
      <c r="AA377" s="284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69"/>
      <c r="AP377" s="70"/>
      <c r="AQ377" s="70"/>
      <c r="AR377" s="76"/>
      <c r="AS377" s="60"/>
      <c r="AT377" s="60"/>
      <c r="AU377" s="60"/>
    </row>
    <row r="378" spans="1:47" s="21" customFormat="1">
      <c r="A378" s="10"/>
      <c r="B378" s="8"/>
      <c r="C378" s="8"/>
      <c r="D378" s="344" t="s">
        <v>1535</v>
      </c>
      <c r="E378" s="266"/>
      <c r="F378" s="261"/>
      <c r="G378" s="71"/>
      <c r="H378" s="283">
        <v>5610000</v>
      </c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282"/>
      <c r="Y378" s="69"/>
      <c r="Z378" s="284"/>
      <c r="AA378" s="284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69"/>
      <c r="AP378" s="70"/>
      <c r="AQ378" s="70"/>
      <c r="AR378" s="76"/>
      <c r="AS378" s="60"/>
      <c r="AT378" s="60"/>
      <c r="AU378" s="60"/>
    </row>
    <row r="379" spans="1:47" s="21" customFormat="1">
      <c r="A379" s="10"/>
      <c r="B379" s="8"/>
      <c r="C379" s="8"/>
      <c r="D379" s="344" t="s">
        <v>1530</v>
      </c>
      <c r="E379" s="266"/>
      <c r="F379" s="261"/>
      <c r="G379" s="71"/>
      <c r="H379" s="283">
        <v>4132700</v>
      </c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282"/>
      <c r="Y379" s="69"/>
      <c r="Z379" s="284"/>
      <c r="AA379" s="284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69"/>
      <c r="AP379" s="70"/>
      <c r="AQ379" s="70"/>
      <c r="AR379" s="76"/>
      <c r="AS379" s="60"/>
      <c r="AT379" s="60"/>
      <c r="AU379" s="60"/>
    </row>
    <row r="380" spans="1:47" s="21" customFormat="1">
      <c r="A380" s="10"/>
      <c r="B380" s="8"/>
      <c r="C380" s="8"/>
      <c r="D380" s="344" t="s">
        <v>1536</v>
      </c>
      <c r="E380" s="266"/>
      <c r="F380" s="261"/>
      <c r="G380" s="71"/>
      <c r="H380" s="283">
        <v>825000</v>
      </c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282"/>
      <c r="Y380" s="69"/>
      <c r="Z380" s="284"/>
      <c r="AA380" s="284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69"/>
      <c r="AP380" s="70"/>
      <c r="AQ380" s="70"/>
      <c r="AR380" s="76"/>
      <c r="AS380" s="60"/>
      <c r="AT380" s="60"/>
      <c r="AU380" s="60"/>
    </row>
    <row r="381" spans="1:47" s="21" customFormat="1">
      <c r="A381" s="10"/>
      <c r="B381" s="8"/>
      <c r="C381" s="8"/>
      <c r="D381" s="344" t="s">
        <v>1537</v>
      </c>
      <c r="E381" s="266"/>
      <c r="F381" s="261"/>
      <c r="G381" s="71"/>
      <c r="H381" s="283">
        <v>1661000</v>
      </c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282"/>
      <c r="Y381" s="69"/>
      <c r="Z381" s="284"/>
      <c r="AA381" s="284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69"/>
      <c r="AP381" s="70"/>
      <c r="AQ381" s="70"/>
      <c r="AR381" s="76"/>
      <c r="AS381" s="60"/>
      <c r="AT381" s="60"/>
      <c r="AU381" s="60"/>
    </row>
    <row r="382" spans="1:47" s="21" customFormat="1">
      <c r="A382" s="10"/>
      <c r="B382" s="8"/>
      <c r="C382" s="8"/>
      <c r="D382" s="344" t="s">
        <v>1538</v>
      </c>
      <c r="E382" s="266"/>
      <c r="F382" s="261"/>
      <c r="G382" s="71"/>
      <c r="H382" s="283">
        <v>1673100</v>
      </c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282"/>
      <c r="Y382" s="69"/>
      <c r="Z382" s="284"/>
      <c r="AA382" s="284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69"/>
      <c r="AP382" s="70"/>
      <c r="AQ382" s="70"/>
      <c r="AR382" s="76"/>
      <c r="AS382" s="60"/>
      <c r="AT382" s="60"/>
      <c r="AU382" s="60"/>
    </row>
    <row r="383" spans="1:47" s="21" customFormat="1">
      <c r="A383" s="10"/>
      <c r="B383" s="8"/>
      <c r="C383" s="8"/>
      <c r="D383" s="344" t="s">
        <v>1470</v>
      </c>
      <c r="E383" s="266"/>
      <c r="F383" s="261"/>
      <c r="G383" s="71"/>
      <c r="H383" s="283">
        <v>2420000</v>
      </c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282"/>
      <c r="Y383" s="69"/>
      <c r="Z383" s="284"/>
      <c r="AA383" s="284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69"/>
      <c r="AP383" s="70"/>
      <c r="AQ383" s="70"/>
      <c r="AR383" s="76"/>
      <c r="AS383" s="60"/>
      <c r="AT383" s="60"/>
      <c r="AU383" s="60"/>
    </row>
    <row r="384" spans="1:47" s="21" customFormat="1">
      <c r="A384" s="10"/>
      <c r="B384" s="8"/>
      <c r="C384" s="8"/>
      <c r="D384" s="344" t="s">
        <v>1539</v>
      </c>
      <c r="E384" s="266"/>
      <c r="F384" s="261"/>
      <c r="G384" s="71"/>
      <c r="H384" s="283">
        <v>3372600</v>
      </c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282"/>
      <c r="Y384" s="69"/>
      <c r="Z384" s="284"/>
      <c r="AA384" s="284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69"/>
      <c r="AP384" s="70"/>
      <c r="AQ384" s="70"/>
      <c r="AR384" s="76"/>
      <c r="AS384" s="60"/>
      <c r="AT384" s="60"/>
      <c r="AU384" s="60"/>
    </row>
    <row r="385" spans="1:47" s="21" customFormat="1">
      <c r="A385" s="10"/>
      <c r="B385" s="8"/>
      <c r="C385" s="8"/>
      <c r="D385" s="344" t="s">
        <v>1540</v>
      </c>
      <c r="E385" s="266"/>
      <c r="F385" s="261"/>
      <c r="G385" s="71"/>
      <c r="H385" s="283">
        <v>2420000</v>
      </c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282"/>
      <c r="Y385" s="69"/>
      <c r="Z385" s="284"/>
      <c r="AA385" s="284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69"/>
      <c r="AP385" s="70"/>
      <c r="AQ385" s="70"/>
      <c r="AR385" s="76"/>
      <c r="AS385" s="60"/>
      <c r="AT385" s="60"/>
      <c r="AU385" s="60"/>
    </row>
    <row r="386" spans="1:47" s="21" customFormat="1">
      <c r="A386" s="10"/>
      <c r="B386" s="8"/>
      <c r="C386" s="8"/>
      <c r="D386" s="344" t="s">
        <v>1541</v>
      </c>
      <c r="E386" s="266"/>
      <c r="F386" s="261"/>
      <c r="G386" s="71"/>
      <c r="H386" s="283">
        <v>500500</v>
      </c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282"/>
      <c r="Y386" s="69"/>
      <c r="Z386" s="284"/>
      <c r="AA386" s="284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69"/>
      <c r="AP386" s="70"/>
      <c r="AQ386" s="70"/>
      <c r="AR386" s="76"/>
      <c r="AS386" s="60"/>
      <c r="AT386" s="60"/>
      <c r="AU386" s="60"/>
    </row>
    <row r="387" spans="1:47" s="21" customFormat="1">
      <c r="A387" s="10"/>
      <c r="B387" s="8"/>
      <c r="C387" s="8"/>
      <c r="D387" s="344" t="s">
        <v>1542</v>
      </c>
      <c r="E387" s="266"/>
      <c r="F387" s="261"/>
      <c r="G387" s="71"/>
      <c r="H387" s="283">
        <v>1650000</v>
      </c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282"/>
      <c r="Y387" s="69"/>
      <c r="Z387" s="284"/>
      <c r="AA387" s="284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69"/>
      <c r="AP387" s="70"/>
      <c r="AQ387" s="70"/>
      <c r="AR387" s="76"/>
      <c r="AS387" s="60"/>
      <c r="AT387" s="60"/>
      <c r="AU387" s="60"/>
    </row>
    <row r="388" spans="1:47" s="21" customFormat="1">
      <c r="A388" s="10"/>
      <c r="B388" s="8"/>
      <c r="C388" s="8"/>
      <c r="D388" s="344" t="s">
        <v>1490</v>
      </c>
      <c r="E388" s="266"/>
      <c r="F388" s="261"/>
      <c r="G388" s="71"/>
      <c r="H388" s="283">
        <v>800000</v>
      </c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282"/>
      <c r="Y388" s="69"/>
      <c r="Z388" s="284"/>
      <c r="AA388" s="284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69"/>
      <c r="AP388" s="70"/>
      <c r="AQ388" s="70"/>
      <c r="AR388" s="76"/>
      <c r="AS388" s="60"/>
      <c r="AT388" s="60"/>
      <c r="AU388" s="60"/>
    </row>
    <row r="389" spans="1:47" s="21" customFormat="1">
      <c r="A389" s="10"/>
      <c r="B389" s="8"/>
      <c r="C389" s="8"/>
      <c r="D389" s="344" t="s">
        <v>1543</v>
      </c>
      <c r="E389" s="266"/>
      <c r="F389" s="261"/>
      <c r="G389" s="71"/>
      <c r="H389" s="283">
        <v>5591300</v>
      </c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282"/>
      <c r="Y389" s="69"/>
      <c r="Z389" s="284"/>
      <c r="AA389" s="284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69"/>
      <c r="AP389" s="70"/>
      <c r="AQ389" s="70"/>
      <c r="AR389" s="76"/>
      <c r="AS389" s="60"/>
      <c r="AT389" s="60"/>
      <c r="AU389" s="60"/>
    </row>
    <row r="390" spans="1:47" s="21" customFormat="1">
      <c r="A390" s="10"/>
      <c r="B390" s="8"/>
      <c r="C390" s="8"/>
      <c r="D390" s="344" t="s">
        <v>1544</v>
      </c>
      <c r="E390" s="266"/>
      <c r="F390" s="261"/>
      <c r="G390" s="71"/>
      <c r="H390" s="283">
        <v>4464900</v>
      </c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282"/>
      <c r="Y390" s="69"/>
      <c r="Z390" s="284"/>
      <c r="AA390" s="284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69"/>
      <c r="AP390" s="70"/>
      <c r="AQ390" s="70"/>
      <c r="AR390" s="76"/>
      <c r="AS390" s="60"/>
      <c r="AT390" s="60"/>
      <c r="AU390" s="60"/>
    </row>
    <row r="391" spans="1:47" s="21" customFormat="1">
      <c r="A391" s="10"/>
      <c r="B391" s="8"/>
      <c r="C391" s="8"/>
      <c r="D391" s="344" t="s">
        <v>1545</v>
      </c>
      <c r="E391" s="266"/>
      <c r="F391" s="261"/>
      <c r="G391" s="71"/>
      <c r="H391" s="283">
        <v>5390000</v>
      </c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282"/>
      <c r="Y391" s="69"/>
      <c r="Z391" s="284"/>
      <c r="AA391" s="284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69"/>
      <c r="AP391" s="70"/>
      <c r="AQ391" s="70"/>
      <c r="AR391" s="76"/>
      <c r="AS391" s="60"/>
      <c r="AT391" s="60"/>
      <c r="AU391" s="60"/>
    </row>
    <row r="392" spans="1:47" s="21" customFormat="1">
      <c r="A392" s="10"/>
      <c r="B392" s="8"/>
      <c r="C392" s="8"/>
      <c r="D392" s="344" t="s">
        <v>1546</v>
      </c>
      <c r="E392" s="266"/>
      <c r="F392" s="261"/>
      <c r="G392" s="71"/>
      <c r="H392" s="283">
        <v>478500</v>
      </c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282"/>
      <c r="Y392" s="69"/>
      <c r="Z392" s="284"/>
      <c r="AA392" s="284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69"/>
      <c r="AP392" s="70"/>
      <c r="AQ392" s="70"/>
      <c r="AR392" s="76"/>
      <c r="AS392" s="60"/>
      <c r="AT392" s="60"/>
      <c r="AU392" s="60"/>
    </row>
    <row r="393" spans="1:47" s="21" customFormat="1">
      <c r="A393" s="10"/>
      <c r="B393" s="8"/>
      <c r="C393" s="8"/>
      <c r="D393" s="344" t="s">
        <v>1517</v>
      </c>
      <c r="E393" s="266"/>
      <c r="F393" s="261"/>
      <c r="G393" s="71"/>
      <c r="H393" s="283">
        <v>2750000</v>
      </c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282"/>
      <c r="Y393" s="69"/>
      <c r="Z393" s="284"/>
      <c r="AA393" s="284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69"/>
      <c r="AP393" s="70"/>
      <c r="AQ393" s="70"/>
      <c r="AR393" s="76"/>
      <c r="AS393" s="60"/>
      <c r="AT393" s="60"/>
      <c r="AU393" s="60"/>
    </row>
    <row r="394" spans="1:47" s="21" customFormat="1">
      <c r="A394" s="10"/>
      <c r="B394" s="8"/>
      <c r="C394" s="8"/>
      <c r="D394" s="344" t="s">
        <v>1547</v>
      </c>
      <c r="E394" s="266"/>
      <c r="F394" s="261"/>
      <c r="G394" s="71"/>
      <c r="H394" s="283">
        <v>4180000</v>
      </c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282"/>
      <c r="Y394" s="69"/>
      <c r="Z394" s="284"/>
      <c r="AA394" s="284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69"/>
      <c r="AP394" s="70"/>
      <c r="AQ394" s="70"/>
      <c r="AR394" s="76"/>
      <c r="AS394" s="60"/>
      <c r="AT394" s="60"/>
      <c r="AU394" s="60"/>
    </row>
    <row r="395" spans="1:47" s="21" customFormat="1">
      <c r="A395" s="10"/>
      <c r="B395" s="8"/>
      <c r="C395" s="8"/>
      <c r="D395" s="344" t="s">
        <v>1518</v>
      </c>
      <c r="E395" s="266"/>
      <c r="F395" s="261"/>
      <c r="G395" s="71"/>
      <c r="H395" s="283">
        <v>3207600</v>
      </c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282"/>
      <c r="Y395" s="69"/>
      <c r="Z395" s="284"/>
      <c r="AA395" s="284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69"/>
      <c r="AP395" s="70"/>
      <c r="AQ395" s="70"/>
      <c r="AR395" s="76"/>
      <c r="AS395" s="60"/>
      <c r="AT395" s="60"/>
      <c r="AU395" s="60"/>
    </row>
    <row r="396" spans="1:47" s="21" customFormat="1">
      <c r="A396" s="10"/>
      <c r="B396" s="8"/>
      <c r="C396" s="8"/>
      <c r="D396" s="344" t="s">
        <v>1548</v>
      </c>
      <c r="E396" s="266"/>
      <c r="F396" s="261"/>
      <c r="G396" s="71"/>
      <c r="H396" s="283">
        <v>8250000</v>
      </c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282"/>
      <c r="Y396" s="69"/>
      <c r="Z396" s="284"/>
      <c r="AA396" s="284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69"/>
      <c r="AP396" s="70"/>
      <c r="AQ396" s="70"/>
      <c r="AR396" s="76"/>
      <c r="AS396" s="60"/>
      <c r="AT396" s="60"/>
      <c r="AU396" s="60"/>
    </row>
    <row r="397" spans="1:47" s="21" customFormat="1">
      <c r="A397" s="10"/>
      <c r="B397" s="8"/>
      <c r="C397" s="8"/>
      <c r="D397" s="344" t="s">
        <v>1549</v>
      </c>
      <c r="E397" s="266"/>
      <c r="F397" s="261"/>
      <c r="G397" s="71"/>
      <c r="H397" s="283">
        <v>10780000</v>
      </c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282"/>
      <c r="Y397" s="69"/>
      <c r="Z397" s="284"/>
      <c r="AA397" s="284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69"/>
      <c r="AP397" s="70"/>
      <c r="AQ397" s="70"/>
      <c r="AR397" s="76"/>
      <c r="AS397" s="60"/>
      <c r="AT397" s="60"/>
      <c r="AU397" s="60"/>
    </row>
    <row r="398" spans="1:47" s="21" customFormat="1">
      <c r="A398" s="10"/>
      <c r="B398" s="8"/>
      <c r="C398" s="8"/>
      <c r="D398" s="344" t="s">
        <v>1550</v>
      </c>
      <c r="E398" s="266"/>
      <c r="F398" s="261"/>
      <c r="G398" s="71"/>
      <c r="H398" s="283">
        <v>3000000</v>
      </c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282"/>
      <c r="Y398" s="69"/>
      <c r="Z398" s="284"/>
      <c r="AA398" s="284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69"/>
      <c r="AP398" s="70"/>
      <c r="AQ398" s="70"/>
      <c r="AR398" s="76"/>
      <c r="AS398" s="60"/>
      <c r="AT398" s="60"/>
      <c r="AU398" s="60"/>
    </row>
    <row r="399" spans="1:47" s="21" customFormat="1">
      <c r="A399" s="10"/>
      <c r="B399" s="8"/>
      <c r="C399" s="8"/>
      <c r="D399" s="344" t="s">
        <v>1551</v>
      </c>
      <c r="E399" s="266"/>
      <c r="F399" s="261"/>
      <c r="G399" s="71"/>
      <c r="H399" s="283">
        <v>5610000</v>
      </c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282"/>
      <c r="Y399" s="69"/>
      <c r="Z399" s="284"/>
      <c r="AA399" s="284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69"/>
      <c r="AP399" s="70"/>
      <c r="AQ399" s="70"/>
      <c r="AR399" s="76"/>
      <c r="AS399" s="60"/>
      <c r="AT399" s="60"/>
      <c r="AU399" s="60"/>
    </row>
    <row r="400" spans="1:47" s="21" customFormat="1">
      <c r="A400" s="10"/>
      <c r="B400" s="8"/>
      <c r="C400" s="8"/>
      <c r="D400" s="344" t="s">
        <v>1552</v>
      </c>
      <c r="E400" s="266"/>
      <c r="F400" s="261"/>
      <c r="G400" s="71"/>
      <c r="H400" s="283">
        <v>15684000</v>
      </c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282"/>
      <c r="Y400" s="69"/>
      <c r="Z400" s="284"/>
      <c r="AA400" s="284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69"/>
      <c r="AP400" s="70"/>
      <c r="AQ400" s="70"/>
      <c r="AR400" s="76"/>
      <c r="AS400" s="60"/>
      <c r="AT400" s="60"/>
      <c r="AU400" s="60"/>
    </row>
    <row r="401" spans="1:47" s="21" customFormat="1">
      <c r="A401" s="10"/>
      <c r="B401" s="8"/>
      <c r="C401" s="8"/>
      <c r="D401" s="344" t="s">
        <v>1553</v>
      </c>
      <c r="E401" s="266"/>
      <c r="F401" s="261"/>
      <c r="G401" s="71"/>
      <c r="H401" s="283">
        <v>10875000</v>
      </c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282"/>
      <c r="Y401" s="69"/>
      <c r="Z401" s="284"/>
      <c r="AA401" s="284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69"/>
      <c r="AP401" s="70"/>
      <c r="AQ401" s="70"/>
      <c r="AR401" s="76"/>
      <c r="AS401" s="60"/>
      <c r="AT401" s="60"/>
      <c r="AU401" s="60"/>
    </row>
    <row r="402" spans="1:47" s="21" customFormat="1">
      <c r="A402" s="10"/>
      <c r="B402" s="8"/>
      <c r="C402" s="8"/>
      <c r="D402" s="344" t="s">
        <v>1554</v>
      </c>
      <c r="E402" s="266"/>
      <c r="F402" s="261"/>
      <c r="G402" s="71"/>
      <c r="H402" s="283">
        <v>750000</v>
      </c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282"/>
      <c r="Y402" s="69"/>
      <c r="Z402" s="284"/>
      <c r="AA402" s="284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69"/>
      <c r="AP402" s="70"/>
      <c r="AQ402" s="70"/>
      <c r="AR402" s="76"/>
      <c r="AS402" s="60"/>
      <c r="AT402" s="60"/>
      <c r="AU402" s="60"/>
    </row>
    <row r="403" spans="1:47" s="21" customFormat="1">
      <c r="A403" s="10"/>
      <c r="B403" s="8"/>
      <c r="C403" s="8"/>
      <c r="D403" s="344" t="s">
        <v>1490</v>
      </c>
      <c r="E403" s="266"/>
      <c r="F403" s="261"/>
      <c r="G403" s="71"/>
      <c r="H403" s="283">
        <v>3613500</v>
      </c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282"/>
      <c r="Y403" s="69"/>
      <c r="Z403" s="284"/>
      <c r="AA403" s="284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69"/>
      <c r="AP403" s="70"/>
      <c r="AQ403" s="70"/>
      <c r="AR403" s="76"/>
      <c r="AS403" s="60"/>
      <c r="AT403" s="60"/>
      <c r="AU403" s="60"/>
    </row>
    <row r="404" spans="1:47" s="21" customFormat="1">
      <c r="A404" s="10"/>
      <c r="B404" s="8"/>
      <c r="C404" s="8"/>
      <c r="D404" s="344" t="s">
        <v>1555</v>
      </c>
      <c r="E404" s="266"/>
      <c r="F404" s="261"/>
      <c r="G404" s="71"/>
      <c r="H404" s="283">
        <v>33210000</v>
      </c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282"/>
      <c r="Y404" s="69"/>
      <c r="Z404" s="284"/>
      <c r="AA404" s="284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69"/>
      <c r="AP404" s="70"/>
      <c r="AQ404" s="70"/>
      <c r="AR404" s="76"/>
      <c r="AS404" s="60"/>
      <c r="AT404" s="60"/>
      <c r="AU404" s="60"/>
    </row>
    <row r="405" spans="1:47" s="21" customFormat="1">
      <c r="A405" s="10"/>
      <c r="B405" s="8"/>
      <c r="C405" s="8"/>
      <c r="D405" s="344" t="s">
        <v>1556</v>
      </c>
      <c r="E405" s="266"/>
      <c r="F405" s="261"/>
      <c r="G405" s="71"/>
      <c r="H405" s="283">
        <v>13475000</v>
      </c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282"/>
      <c r="Y405" s="69"/>
      <c r="Z405" s="284"/>
      <c r="AA405" s="284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69"/>
      <c r="AP405" s="70"/>
      <c r="AQ405" s="70"/>
      <c r="AR405" s="76"/>
      <c r="AS405" s="60"/>
      <c r="AT405" s="60"/>
      <c r="AU405" s="60"/>
    </row>
    <row r="406" spans="1:47" s="21" customFormat="1">
      <c r="A406" s="10"/>
      <c r="B406" s="8"/>
      <c r="C406" s="8"/>
      <c r="D406" s="344" t="s">
        <v>1557</v>
      </c>
      <c r="E406" s="266"/>
      <c r="F406" s="261"/>
      <c r="G406" s="71"/>
      <c r="H406" s="283">
        <v>950400</v>
      </c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282"/>
      <c r="Y406" s="69"/>
      <c r="Z406" s="284"/>
      <c r="AA406" s="284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69"/>
      <c r="AP406" s="70"/>
      <c r="AQ406" s="70"/>
      <c r="AR406" s="76"/>
      <c r="AS406" s="60"/>
      <c r="AT406" s="60"/>
      <c r="AU406" s="60"/>
    </row>
    <row r="407" spans="1:47" s="21" customFormat="1">
      <c r="A407" s="10"/>
      <c r="B407" s="8"/>
      <c r="C407" s="8"/>
      <c r="D407" s="344" t="s">
        <v>1558</v>
      </c>
      <c r="E407" s="266"/>
      <c r="F407" s="261"/>
      <c r="G407" s="71"/>
      <c r="H407" s="283">
        <v>393250</v>
      </c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282"/>
      <c r="Y407" s="69"/>
      <c r="Z407" s="284"/>
      <c r="AA407" s="284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69"/>
      <c r="AP407" s="70"/>
      <c r="AQ407" s="70"/>
      <c r="AR407" s="76"/>
      <c r="AS407" s="60"/>
      <c r="AT407" s="60"/>
      <c r="AU407" s="60"/>
    </row>
    <row r="408" spans="1:47" s="21" customFormat="1">
      <c r="A408" s="10"/>
      <c r="B408" s="8"/>
      <c r="C408" s="8"/>
      <c r="D408" s="344" t="s">
        <v>1559</v>
      </c>
      <c r="E408" s="266"/>
      <c r="F408" s="261"/>
      <c r="G408" s="71"/>
      <c r="H408" s="283">
        <v>280500</v>
      </c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282"/>
      <c r="Y408" s="69"/>
      <c r="Z408" s="284"/>
      <c r="AA408" s="284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69"/>
      <c r="AP408" s="70"/>
      <c r="AQ408" s="70"/>
      <c r="AR408" s="76"/>
      <c r="AS408" s="60"/>
      <c r="AT408" s="60"/>
      <c r="AU408" s="60"/>
    </row>
    <row r="409" spans="1:47" s="21" customFormat="1">
      <c r="A409" s="10"/>
      <c r="B409" s="8"/>
      <c r="C409" s="8"/>
      <c r="D409" s="344" t="s">
        <v>1560</v>
      </c>
      <c r="E409" s="266"/>
      <c r="F409" s="261"/>
      <c r="G409" s="71"/>
      <c r="H409" s="283">
        <v>6811750</v>
      </c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282"/>
      <c r="Y409" s="69"/>
      <c r="Z409" s="284"/>
      <c r="AA409" s="284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69"/>
      <c r="AP409" s="70"/>
      <c r="AQ409" s="70"/>
      <c r="AR409" s="76"/>
      <c r="AS409" s="60"/>
      <c r="AT409" s="60"/>
      <c r="AU409" s="60"/>
    </row>
    <row r="410" spans="1:47" s="21" customFormat="1">
      <c r="A410" s="10"/>
      <c r="B410" s="8"/>
      <c r="C410" s="8"/>
      <c r="D410" s="344" t="s">
        <v>1475</v>
      </c>
      <c r="E410" s="266"/>
      <c r="F410" s="261"/>
      <c r="G410" s="71"/>
      <c r="H410" s="283">
        <v>8500000</v>
      </c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282"/>
      <c r="Y410" s="69"/>
      <c r="Z410" s="284"/>
      <c r="AA410" s="284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69"/>
      <c r="AP410" s="70"/>
      <c r="AQ410" s="70"/>
      <c r="AR410" s="76"/>
      <c r="AS410" s="60"/>
      <c r="AT410" s="60"/>
      <c r="AU410" s="60"/>
    </row>
    <row r="411" spans="1:47" s="21" customFormat="1">
      <c r="A411" s="10"/>
      <c r="B411" s="8"/>
      <c r="C411" s="8"/>
      <c r="D411" s="344" t="s">
        <v>1561</v>
      </c>
      <c r="E411" s="266"/>
      <c r="F411" s="261"/>
      <c r="G411" s="71"/>
      <c r="H411" s="283">
        <v>24000000</v>
      </c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282"/>
      <c r="Y411" s="69"/>
      <c r="Z411" s="284"/>
      <c r="AA411" s="284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69"/>
      <c r="AP411" s="70"/>
      <c r="AQ411" s="70"/>
      <c r="AR411" s="76"/>
      <c r="AS411" s="60"/>
      <c r="AT411" s="60"/>
      <c r="AU411" s="60"/>
    </row>
    <row r="412" spans="1:47" s="21" customFormat="1">
      <c r="A412" s="10"/>
      <c r="B412" s="8"/>
      <c r="C412" s="8"/>
      <c r="D412" s="344" t="s">
        <v>1476</v>
      </c>
      <c r="E412" s="266"/>
      <c r="F412" s="261"/>
      <c r="G412" s="71"/>
      <c r="H412" s="283">
        <v>9000000</v>
      </c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282"/>
      <c r="Y412" s="69"/>
      <c r="Z412" s="284"/>
      <c r="AA412" s="284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69"/>
      <c r="AP412" s="70"/>
      <c r="AQ412" s="70"/>
      <c r="AR412" s="76"/>
      <c r="AS412" s="60"/>
      <c r="AT412" s="60"/>
      <c r="AU412" s="60"/>
    </row>
    <row r="413" spans="1:47" s="21" customFormat="1">
      <c r="A413" s="10"/>
      <c r="B413" s="8"/>
      <c r="C413" s="8"/>
      <c r="D413" s="344" t="s">
        <v>1562</v>
      </c>
      <c r="E413" s="266"/>
      <c r="F413" s="261"/>
      <c r="G413" s="71"/>
      <c r="H413" s="283">
        <v>16000000</v>
      </c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282"/>
      <c r="Y413" s="69"/>
      <c r="Z413" s="284"/>
      <c r="AA413" s="284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69"/>
      <c r="AP413" s="70"/>
      <c r="AQ413" s="70"/>
      <c r="AR413" s="76"/>
      <c r="AS413" s="60"/>
      <c r="AT413" s="60"/>
      <c r="AU413" s="60"/>
    </row>
    <row r="414" spans="1:47" s="21" customFormat="1">
      <c r="A414" s="10"/>
      <c r="B414" s="8"/>
      <c r="C414" s="8"/>
      <c r="D414" s="344" t="s">
        <v>1563</v>
      </c>
      <c r="E414" s="266"/>
      <c r="F414" s="261"/>
      <c r="G414" s="71"/>
      <c r="H414" s="283">
        <v>22616000</v>
      </c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282"/>
      <c r="Y414" s="69"/>
      <c r="Z414" s="284"/>
      <c r="AA414" s="284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69"/>
      <c r="AP414" s="70"/>
      <c r="AQ414" s="70"/>
      <c r="AR414" s="76"/>
      <c r="AS414" s="60"/>
      <c r="AT414" s="60"/>
      <c r="AU414" s="60"/>
    </row>
    <row r="415" spans="1:47" s="21" customFormat="1">
      <c r="A415" s="10"/>
      <c r="B415" s="8"/>
      <c r="C415" s="8"/>
      <c r="D415" s="344" t="s">
        <v>1564</v>
      </c>
      <c r="E415" s="266"/>
      <c r="F415" s="261"/>
      <c r="G415" s="71"/>
      <c r="H415" s="283">
        <v>14850000</v>
      </c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282"/>
      <c r="Y415" s="69"/>
      <c r="Z415" s="284"/>
      <c r="AA415" s="284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69"/>
      <c r="AP415" s="70"/>
      <c r="AQ415" s="70"/>
      <c r="AR415" s="76"/>
      <c r="AS415" s="60"/>
      <c r="AT415" s="60"/>
      <c r="AU415" s="60"/>
    </row>
    <row r="416" spans="1:47" s="21" customFormat="1">
      <c r="A416" s="10"/>
      <c r="B416" s="8"/>
      <c r="C416" s="8"/>
      <c r="D416" s="344" t="s">
        <v>1565</v>
      </c>
      <c r="E416" s="266"/>
      <c r="F416" s="261"/>
      <c r="G416" s="71"/>
      <c r="H416" s="283">
        <v>31416000</v>
      </c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282"/>
      <c r="Y416" s="69"/>
      <c r="Z416" s="284"/>
      <c r="AA416" s="284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69"/>
      <c r="AP416" s="70"/>
      <c r="AQ416" s="70"/>
      <c r="AR416" s="76"/>
      <c r="AS416" s="60"/>
      <c r="AT416" s="60"/>
      <c r="AU416" s="60"/>
    </row>
    <row r="417" spans="1:47" s="21" customFormat="1">
      <c r="A417" s="10"/>
      <c r="B417" s="8"/>
      <c r="C417" s="8"/>
      <c r="D417" s="344" t="s">
        <v>1566</v>
      </c>
      <c r="E417" s="266"/>
      <c r="F417" s="261"/>
      <c r="G417" s="71"/>
      <c r="H417" s="283">
        <v>13662000</v>
      </c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282"/>
      <c r="Y417" s="69"/>
      <c r="Z417" s="284"/>
      <c r="AA417" s="284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69"/>
      <c r="AP417" s="70"/>
      <c r="AQ417" s="70"/>
      <c r="AR417" s="76"/>
      <c r="AS417" s="60"/>
      <c r="AT417" s="60"/>
      <c r="AU417" s="60"/>
    </row>
    <row r="418" spans="1:47" s="21" customFormat="1">
      <c r="A418" s="10"/>
      <c r="B418" s="8"/>
      <c r="C418" s="8"/>
      <c r="D418" s="344" t="s">
        <v>1567</v>
      </c>
      <c r="E418" s="266"/>
      <c r="F418" s="261"/>
      <c r="G418" s="71"/>
      <c r="H418" s="283">
        <v>4191000</v>
      </c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282"/>
      <c r="Y418" s="69"/>
      <c r="Z418" s="284"/>
      <c r="AA418" s="284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69"/>
      <c r="AP418" s="70"/>
      <c r="AQ418" s="70"/>
      <c r="AR418" s="76"/>
      <c r="AS418" s="60"/>
      <c r="AT418" s="60"/>
      <c r="AU418" s="60"/>
    </row>
    <row r="419" spans="1:47" s="21" customFormat="1">
      <c r="A419" s="10"/>
      <c r="B419" s="8"/>
      <c r="C419" s="8"/>
      <c r="D419" s="344" t="s">
        <v>1568</v>
      </c>
      <c r="E419" s="266"/>
      <c r="F419" s="261"/>
      <c r="G419" s="71"/>
      <c r="H419" s="283">
        <v>1122000</v>
      </c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282"/>
      <c r="Y419" s="69"/>
      <c r="Z419" s="284"/>
      <c r="AA419" s="284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69"/>
      <c r="AP419" s="70"/>
      <c r="AQ419" s="70"/>
      <c r="AR419" s="76"/>
      <c r="AS419" s="60"/>
      <c r="AT419" s="60"/>
      <c r="AU419" s="60"/>
    </row>
    <row r="420" spans="1:47" s="21" customFormat="1">
      <c r="A420" s="10"/>
      <c r="B420" s="8"/>
      <c r="C420" s="8"/>
      <c r="D420" s="344" t="s">
        <v>1528</v>
      </c>
      <c r="E420" s="266"/>
      <c r="F420" s="261"/>
      <c r="G420" s="71"/>
      <c r="H420" s="283">
        <v>838200</v>
      </c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282"/>
      <c r="Y420" s="69"/>
      <c r="Z420" s="284"/>
      <c r="AA420" s="284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69"/>
      <c r="AP420" s="70"/>
      <c r="AQ420" s="70"/>
      <c r="AR420" s="76"/>
      <c r="AS420" s="60"/>
      <c r="AT420" s="60"/>
      <c r="AU420" s="60"/>
    </row>
    <row r="421" spans="1:47" s="21" customFormat="1">
      <c r="A421" s="10"/>
      <c r="B421" s="8"/>
      <c r="C421" s="8"/>
      <c r="D421" s="344" t="s">
        <v>1508</v>
      </c>
      <c r="E421" s="266"/>
      <c r="F421" s="261"/>
      <c r="G421" s="71"/>
      <c r="H421" s="283">
        <v>838200</v>
      </c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282"/>
      <c r="Y421" s="69"/>
      <c r="Z421" s="284"/>
      <c r="AA421" s="284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69"/>
      <c r="AP421" s="70"/>
      <c r="AQ421" s="70"/>
      <c r="AR421" s="76"/>
      <c r="AS421" s="60"/>
      <c r="AT421" s="60"/>
      <c r="AU421" s="60"/>
    </row>
    <row r="422" spans="1:47" s="21" customFormat="1">
      <c r="A422" s="10"/>
      <c r="B422" s="8"/>
      <c r="C422" s="8"/>
      <c r="D422" s="344" t="s">
        <v>1569</v>
      </c>
      <c r="E422" s="266"/>
      <c r="F422" s="261"/>
      <c r="G422" s="71"/>
      <c r="H422" s="283">
        <v>1573000</v>
      </c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282"/>
      <c r="Y422" s="69"/>
      <c r="Z422" s="284"/>
      <c r="AA422" s="284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69"/>
      <c r="AP422" s="70"/>
      <c r="AQ422" s="70"/>
      <c r="AR422" s="76"/>
      <c r="AS422" s="60"/>
      <c r="AT422" s="60"/>
      <c r="AU422" s="60"/>
    </row>
    <row r="423" spans="1:47" s="21" customFormat="1">
      <c r="A423" s="10"/>
      <c r="B423" s="8"/>
      <c r="C423" s="8"/>
      <c r="D423" s="344"/>
      <c r="E423" s="266"/>
      <c r="F423" s="261"/>
      <c r="G423" s="71"/>
      <c r="H423" s="28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282"/>
      <c r="Y423" s="69"/>
      <c r="Z423" s="284"/>
      <c r="AA423" s="284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69"/>
      <c r="AP423" s="70"/>
      <c r="AQ423" s="70"/>
      <c r="AR423" s="76"/>
      <c r="AS423" s="60"/>
      <c r="AT423" s="60"/>
      <c r="AU423" s="60"/>
    </row>
    <row r="424" spans="1:47" s="21" customFormat="1">
      <c r="A424" s="10"/>
      <c r="B424" s="8"/>
      <c r="C424" s="8"/>
      <c r="D424" s="344" t="s">
        <v>1570</v>
      </c>
      <c r="E424" s="266"/>
      <c r="F424" s="261"/>
      <c r="G424" s="71"/>
      <c r="H424" s="283">
        <v>1848250</v>
      </c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282"/>
      <c r="Y424" s="69"/>
      <c r="Z424" s="284"/>
      <c r="AA424" s="284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69"/>
      <c r="AP424" s="70"/>
      <c r="AQ424" s="70"/>
      <c r="AR424" s="76"/>
      <c r="AS424" s="60"/>
      <c r="AT424" s="60"/>
      <c r="AU424" s="60"/>
    </row>
    <row r="425" spans="1:47" s="21" customFormat="1">
      <c r="A425" s="10"/>
      <c r="B425" s="8"/>
      <c r="C425" s="8"/>
      <c r="D425" s="344" t="s">
        <v>1571</v>
      </c>
      <c r="E425" s="266"/>
      <c r="F425" s="261"/>
      <c r="G425" s="71"/>
      <c r="H425" s="283">
        <v>620000</v>
      </c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282"/>
      <c r="Y425" s="69"/>
      <c r="Z425" s="284"/>
      <c r="AA425" s="284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69"/>
      <c r="AP425" s="70"/>
      <c r="AQ425" s="70"/>
      <c r="AR425" s="76"/>
      <c r="AS425" s="60"/>
      <c r="AT425" s="60"/>
      <c r="AU425" s="60"/>
    </row>
    <row r="426" spans="1:47" s="21" customFormat="1">
      <c r="A426" s="10"/>
      <c r="B426" s="8"/>
      <c r="C426" s="8"/>
      <c r="D426" s="344" t="s">
        <v>1572</v>
      </c>
      <c r="E426" s="266"/>
      <c r="F426" s="261"/>
      <c r="G426" s="71"/>
      <c r="H426" s="283">
        <v>390000</v>
      </c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282"/>
      <c r="Y426" s="69"/>
      <c r="Z426" s="284"/>
      <c r="AA426" s="284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69"/>
      <c r="AP426" s="70"/>
      <c r="AQ426" s="70"/>
      <c r="AR426" s="76"/>
      <c r="AS426" s="60"/>
      <c r="AT426" s="60"/>
      <c r="AU426" s="60"/>
    </row>
    <row r="427" spans="1:47" s="21" customFormat="1">
      <c r="A427" s="10"/>
      <c r="B427" s="8"/>
      <c r="C427" s="8"/>
      <c r="D427" s="344" t="s">
        <v>1573</v>
      </c>
      <c r="E427" s="266"/>
      <c r="F427" s="261"/>
      <c r="G427" s="71"/>
      <c r="H427" s="283">
        <v>470000</v>
      </c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282"/>
      <c r="Y427" s="69"/>
      <c r="Z427" s="284"/>
      <c r="AA427" s="284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69"/>
      <c r="AP427" s="70"/>
      <c r="AQ427" s="70"/>
      <c r="AR427" s="76"/>
      <c r="AS427" s="60"/>
      <c r="AT427" s="60"/>
      <c r="AU427" s="60"/>
    </row>
    <row r="428" spans="1:47" s="21" customFormat="1">
      <c r="A428" s="10"/>
      <c r="B428" s="8"/>
      <c r="C428" s="8"/>
      <c r="D428" s="344" t="s">
        <v>1574</v>
      </c>
      <c r="E428" s="266"/>
      <c r="F428" s="261"/>
      <c r="G428" s="71"/>
      <c r="H428" s="283">
        <v>7999200</v>
      </c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282"/>
      <c r="Y428" s="69"/>
      <c r="Z428" s="284"/>
      <c r="AA428" s="284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69"/>
      <c r="AP428" s="70"/>
      <c r="AQ428" s="70"/>
      <c r="AR428" s="76"/>
      <c r="AS428" s="60"/>
      <c r="AT428" s="60"/>
      <c r="AU428" s="60"/>
    </row>
    <row r="429" spans="1:47" s="21" customFormat="1">
      <c r="A429" s="10"/>
      <c r="B429" s="8"/>
      <c r="C429" s="8"/>
      <c r="D429" s="344" t="s">
        <v>1575</v>
      </c>
      <c r="E429" s="266"/>
      <c r="F429" s="261"/>
      <c r="G429" s="71"/>
      <c r="H429" s="283">
        <v>13390500</v>
      </c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282"/>
      <c r="Y429" s="69"/>
      <c r="Z429" s="284"/>
      <c r="AA429" s="284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69"/>
      <c r="AP429" s="70"/>
      <c r="AQ429" s="70"/>
      <c r="AR429" s="76"/>
      <c r="AS429" s="60"/>
      <c r="AT429" s="60"/>
      <c r="AU429" s="60"/>
    </row>
    <row r="430" spans="1:47" s="21" customFormat="1">
      <c r="A430" s="10"/>
      <c r="B430" s="8"/>
      <c r="C430" s="8"/>
      <c r="D430" s="344" t="s">
        <v>1576</v>
      </c>
      <c r="E430" s="266"/>
      <c r="F430" s="261"/>
      <c r="G430" s="71"/>
      <c r="H430" s="283">
        <v>8814000</v>
      </c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282"/>
      <c r="Y430" s="69"/>
      <c r="Z430" s="284"/>
      <c r="AA430" s="284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69"/>
      <c r="AP430" s="70"/>
      <c r="AQ430" s="70"/>
      <c r="AR430" s="76"/>
      <c r="AS430" s="60"/>
      <c r="AT430" s="60"/>
      <c r="AU430" s="60"/>
    </row>
    <row r="431" spans="1:47" s="21" customFormat="1">
      <c r="A431" s="10"/>
      <c r="B431" s="8"/>
      <c r="C431" s="8"/>
      <c r="D431" s="344" t="s">
        <v>1577</v>
      </c>
      <c r="E431" s="266"/>
      <c r="F431" s="261"/>
      <c r="G431" s="71"/>
      <c r="H431" s="283">
        <v>810800</v>
      </c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282"/>
      <c r="Y431" s="69"/>
      <c r="Z431" s="284"/>
      <c r="AA431" s="284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69"/>
      <c r="AP431" s="70"/>
      <c r="AQ431" s="70"/>
      <c r="AR431" s="76"/>
      <c r="AS431" s="60"/>
      <c r="AT431" s="60"/>
      <c r="AU431" s="60"/>
    </row>
    <row r="432" spans="1:47" s="21" customFormat="1">
      <c r="A432" s="10"/>
      <c r="B432" s="8"/>
      <c r="C432" s="8"/>
      <c r="D432" s="344" t="s">
        <v>1578</v>
      </c>
      <c r="E432" s="266"/>
      <c r="F432" s="261"/>
      <c r="G432" s="71"/>
      <c r="H432" s="283">
        <v>1413425</v>
      </c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282"/>
      <c r="Y432" s="69"/>
      <c r="Z432" s="284"/>
      <c r="AA432" s="284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69"/>
      <c r="AP432" s="70"/>
      <c r="AQ432" s="70"/>
      <c r="AR432" s="76"/>
      <c r="AS432" s="60"/>
      <c r="AT432" s="60"/>
      <c r="AU432" s="60"/>
    </row>
    <row r="433" spans="1:47" s="21" customFormat="1">
      <c r="A433" s="10"/>
      <c r="B433" s="8"/>
      <c r="C433" s="8"/>
      <c r="D433" s="344" t="s">
        <v>1579</v>
      </c>
      <c r="E433" s="266"/>
      <c r="F433" s="261"/>
      <c r="G433" s="71"/>
      <c r="H433" s="283">
        <v>3760400</v>
      </c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282"/>
      <c r="Y433" s="69"/>
      <c r="Z433" s="284"/>
      <c r="AA433" s="284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69"/>
      <c r="AP433" s="70"/>
      <c r="AQ433" s="70"/>
      <c r="AR433" s="76"/>
      <c r="AS433" s="60"/>
      <c r="AT433" s="60"/>
      <c r="AU433" s="60"/>
    </row>
    <row r="434" spans="1:47" s="21" customFormat="1">
      <c r="A434" s="10"/>
      <c r="B434" s="8"/>
      <c r="C434" s="8"/>
      <c r="D434" s="344" t="s">
        <v>1580</v>
      </c>
      <c r="E434" s="266"/>
      <c r="F434" s="261"/>
      <c r="G434" s="71"/>
      <c r="H434" s="283">
        <v>3698800</v>
      </c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282"/>
      <c r="Y434" s="69"/>
      <c r="Z434" s="284"/>
      <c r="AA434" s="284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69"/>
      <c r="AP434" s="70"/>
      <c r="AQ434" s="70"/>
      <c r="AR434" s="76"/>
      <c r="AS434" s="60"/>
      <c r="AT434" s="60"/>
      <c r="AU434" s="60"/>
    </row>
    <row r="435" spans="1:47" s="21" customFormat="1">
      <c r="A435" s="10"/>
      <c r="B435" s="8"/>
      <c r="C435" s="8"/>
      <c r="D435" s="344" t="s">
        <v>1581</v>
      </c>
      <c r="E435" s="266"/>
      <c r="F435" s="261"/>
      <c r="G435" s="71"/>
      <c r="H435" s="283">
        <v>16782675</v>
      </c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282"/>
      <c r="Y435" s="69"/>
      <c r="Z435" s="284"/>
      <c r="AA435" s="284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69"/>
      <c r="AP435" s="70"/>
      <c r="AQ435" s="70"/>
      <c r="AR435" s="76"/>
      <c r="AS435" s="60"/>
      <c r="AT435" s="60"/>
      <c r="AU435" s="60"/>
    </row>
    <row r="436" spans="1:47" s="21" customFormat="1" ht="15">
      <c r="A436" s="10"/>
      <c r="B436" s="8"/>
      <c r="C436" s="8"/>
      <c r="D436" s="506" t="s">
        <v>557</v>
      </c>
      <c r="E436" s="266"/>
      <c r="F436" s="261"/>
      <c r="G436" s="71"/>
      <c r="H436" s="28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282"/>
      <c r="Y436" s="69"/>
      <c r="Z436" s="284"/>
      <c r="AA436" s="284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69"/>
      <c r="AP436" s="70"/>
      <c r="AQ436" s="70"/>
      <c r="AR436" s="76"/>
      <c r="AS436" s="60"/>
      <c r="AT436" s="60"/>
      <c r="AU436" s="60"/>
    </row>
    <row r="437" spans="1:47" s="21" customFormat="1">
      <c r="A437" s="10"/>
      <c r="B437" s="8"/>
      <c r="C437" s="8"/>
      <c r="D437" s="344" t="s">
        <v>1582</v>
      </c>
      <c r="E437" s="266"/>
      <c r="F437" s="261"/>
      <c r="G437" s="71"/>
      <c r="H437" s="283">
        <v>4774000</v>
      </c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282"/>
      <c r="Y437" s="69"/>
      <c r="Z437" s="284"/>
      <c r="AA437" s="284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>
        <v>4774000</v>
      </c>
      <c r="AL437" s="33"/>
      <c r="AM437" s="33"/>
      <c r="AN437" s="33"/>
      <c r="AO437" s="69"/>
      <c r="AP437" s="70"/>
      <c r="AQ437" s="70"/>
      <c r="AR437" s="76"/>
      <c r="AS437" s="60"/>
      <c r="AT437" s="60"/>
      <c r="AU437" s="60"/>
    </row>
    <row r="438" spans="1:47" s="21" customFormat="1">
      <c r="A438" s="10"/>
      <c r="B438" s="8"/>
      <c r="C438" s="8"/>
      <c r="D438" s="344" t="s">
        <v>1583</v>
      </c>
      <c r="E438" s="266"/>
      <c r="F438" s="261"/>
      <c r="G438" s="71"/>
      <c r="H438" s="283">
        <v>565400</v>
      </c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282"/>
      <c r="Y438" s="69"/>
      <c r="Z438" s="284"/>
      <c r="AA438" s="284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>
        <v>565400</v>
      </c>
      <c r="AL438" s="33"/>
      <c r="AM438" s="33"/>
      <c r="AN438" s="33"/>
      <c r="AO438" s="69"/>
      <c r="AP438" s="70"/>
      <c r="AQ438" s="70"/>
      <c r="AR438" s="76"/>
      <c r="AS438" s="60"/>
      <c r="AT438" s="60"/>
      <c r="AU438" s="60"/>
    </row>
    <row r="439" spans="1:47" s="21" customFormat="1">
      <c r="A439" s="10"/>
      <c r="B439" s="8"/>
      <c r="C439" s="8"/>
      <c r="D439" s="344" t="s">
        <v>1584</v>
      </c>
      <c r="E439" s="266"/>
      <c r="F439" s="261"/>
      <c r="G439" s="71"/>
      <c r="H439" s="283">
        <v>13962245</v>
      </c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282"/>
      <c r="Y439" s="69"/>
      <c r="Z439" s="284"/>
      <c r="AA439" s="284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>
        <v>13962245</v>
      </c>
      <c r="AL439" s="33"/>
      <c r="AM439" s="33"/>
      <c r="AN439" s="33"/>
      <c r="AO439" s="69"/>
      <c r="AP439" s="70"/>
      <c r="AQ439" s="70"/>
      <c r="AR439" s="76"/>
      <c r="AS439" s="60"/>
      <c r="AT439" s="60"/>
      <c r="AU439" s="60"/>
    </row>
    <row r="440" spans="1:47" s="21" customFormat="1">
      <c r="A440" s="10"/>
      <c r="B440" s="8"/>
      <c r="C440" s="8"/>
      <c r="D440" s="344" t="s">
        <v>1466</v>
      </c>
      <c r="E440" s="266"/>
      <c r="F440" s="261"/>
      <c r="G440" s="71"/>
      <c r="H440" s="283">
        <v>6087900</v>
      </c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282"/>
      <c r="Y440" s="69"/>
      <c r="Z440" s="284"/>
      <c r="AA440" s="284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>
        <v>6087900</v>
      </c>
      <c r="AL440" s="33"/>
      <c r="AM440" s="33"/>
      <c r="AN440" s="33"/>
      <c r="AO440" s="69"/>
      <c r="AP440" s="70"/>
      <c r="AQ440" s="70"/>
      <c r="AR440" s="76"/>
      <c r="AS440" s="60"/>
      <c r="AT440" s="60"/>
      <c r="AU440" s="60"/>
    </row>
    <row r="441" spans="1:47" s="21" customFormat="1">
      <c r="A441" s="10"/>
      <c r="B441" s="8"/>
      <c r="C441" s="8"/>
      <c r="D441" s="344" t="s">
        <v>1582</v>
      </c>
      <c r="E441" s="266"/>
      <c r="F441" s="261"/>
      <c r="G441" s="71"/>
      <c r="H441" s="283">
        <v>3410000</v>
      </c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282"/>
      <c r="Y441" s="69"/>
      <c r="Z441" s="284"/>
      <c r="AA441" s="284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>
        <v>3410000</v>
      </c>
      <c r="AL441" s="33"/>
      <c r="AM441" s="33"/>
      <c r="AN441" s="33"/>
      <c r="AO441" s="69"/>
      <c r="AP441" s="70"/>
      <c r="AQ441" s="70"/>
      <c r="AR441" s="76"/>
      <c r="AS441" s="60"/>
      <c r="AT441" s="60"/>
      <c r="AU441" s="60"/>
    </row>
    <row r="442" spans="1:47" s="21" customFormat="1">
      <c r="A442" s="10"/>
      <c r="B442" s="8"/>
      <c r="C442" s="8"/>
      <c r="D442" s="344" t="s">
        <v>1585</v>
      </c>
      <c r="E442" s="266"/>
      <c r="F442" s="261"/>
      <c r="G442" s="71"/>
      <c r="H442" s="283">
        <v>313561600</v>
      </c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282"/>
      <c r="Y442" s="69"/>
      <c r="Z442" s="284"/>
      <c r="AA442" s="284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>
        <v>313561600</v>
      </c>
      <c r="AL442" s="33"/>
      <c r="AM442" s="33"/>
      <c r="AN442" s="33"/>
      <c r="AO442" s="69"/>
      <c r="AP442" s="70"/>
      <c r="AQ442" s="70"/>
      <c r="AR442" s="76"/>
      <c r="AS442" s="60"/>
      <c r="AT442" s="60"/>
      <c r="AU442" s="60"/>
    </row>
    <row r="443" spans="1:47" s="21" customFormat="1">
      <c r="A443" s="10"/>
      <c r="B443" s="8"/>
      <c r="C443" s="8"/>
      <c r="D443" s="344" t="s">
        <v>1586</v>
      </c>
      <c r="E443" s="266"/>
      <c r="F443" s="261"/>
      <c r="G443" s="71"/>
      <c r="H443" s="283">
        <v>167750</v>
      </c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282"/>
      <c r="Y443" s="69"/>
      <c r="Z443" s="284"/>
      <c r="AA443" s="284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>
        <v>167750</v>
      </c>
      <c r="AL443" s="33"/>
      <c r="AM443" s="33"/>
      <c r="AN443" s="33"/>
      <c r="AO443" s="69"/>
      <c r="AP443" s="70"/>
      <c r="AQ443" s="70"/>
      <c r="AR443" s="76"/>
      <c r="AS443" s="60"/>
      <c r="AT443" s="60"/>
      <c r="AU443" s="60"/>
    </row>
    <row r="444" spans="1:47" s="21" customFormat="1">
      <c r="A444" s="10"/>
      <c r="B444" s="8"/>
      <c r="C444" s="8"/>
      <c r="D444" s="344" t="s">
        <v>1587</v>
      </c>
      <c r="E444" s="266"/>
      <c r="F444" s="261"/>
      <c r="G444" s="71"/>
      <c r="H444" s="283">
        <v>4187700</v>
      </c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282"/>
      <c r="Y444" s="69"/>
      <c r="Z444" s="284"/>
      <c r="AA444" s="284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>
        <v>4187700</v>
      </c>
      <c r="AL444" s="33"/>
      <c r="AM444" s="33"/>
      <c r="AN444" s="33"/>
      <c r="AO444" s="69"/>
      <c r="AP444" s="70"/>
      <c r="AQ444" s="70"/>
      <c r="AR444" s="76"/>
      <c r="AS444" s="60"/>
      <c r="AT444" s="60"/>
      <c r="AU444" s="60"/>
    </row>
    <row r="445" spans="1:47" s="21" customFormat="1">
      <c r="A445" s="10"/>
      <c r="B445" s="8"/>
      <c r="C445" s="8"/>
      <c r="D445" s="344" t="s">
        <v>1587</v>
      </c>
      <c r="E445" s="266"/>
      <c r="F445" s="261"/>
      <c r="G445" s="71"/>
      <c r="H445" s="283">
        <v>7537860</v>
      </c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282"/>
      <c r="Y445" s="69"/>
      <c r="Z445" s="284"/>
      <c r="AA445" s="284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>
        <v>7537860</v>
      </c>
      <c r="AL445" s="33"/>
      <c r="AM445" s="33"/>
      <c r="AN445" s="33"/>
      <c r="AO445" s="69"/>
      <c r="AP445" s="70"/>
      <c r="AQ445" s="70"/>
      <c r="AR445" s="76"/>
      <c r="AS445" s="60"/>
      <c r="AT445" s="60"/>
      <c r="AU445" s="60"/>
    </row>
    <row r="446" spans="1:47" s="21" customFormat="1">
      <c r="A446" s="10"/>
      <c r="B446" s="8"/>
      <c r="C446" s="8"/>
      <c r="D446" s="344" t="s">
        <v>1583</v>
      </c>
      <c r="E446" s="266"/>
      <c r="F446" s="261"/>
      <c r="G446" s="71"/>
      <c r="H446" s="283">
        <v>1980000</v>
      </c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282"/>
      <c r="Y446" s="69"/>
      <c r="Z446" s="284"/>
      <c r="AA446" s="284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>
        <v>1980000</v>
      </c>
      <c r="AL446" s="33"/>
      <c r="AM446" s="33"/>
      <c r="AN446" s="33"/>
      <c r="AO446" s="69"/>
      <c r="AP446" s="70"/>
      <c r="AQ446" s="70"/>
      <c r="AR446" s="76"/>
      <c r="AS446" s="60"/>
      <c r="AT446" s="60"/>
      <c r="AU446" s="60"/>
    </row>
    <row r="447" spans="1:47" s="21" customFormat="1">
      <c r="A447" s="10"/>
      <c r="B447" s="8"/>
      <c r="C447" s="8"/>
      <c r="D447" s="344"/>
      <c r="E447" s="266"/>
      <c r="F447" s="261"/>
      <c r="G447" s="71"/>
      <c r="H447" s="28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282"/>
      <c r="Y447" s="69"/>
      <c r="Z447" s="284"/>
      <c r="AA447" s="284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69"/>
      <c r="AP447" s="70"/>
      <c r="AQ447" s="70"/>
      <c r="AR447" s="76"/>
      <c r="AS447" s="60"/>
      <c r="AT447" s="60"/>
      <c r="AU447" s="60"/>
    </row>
    <row r="448" spans="1:47" s="21" customFormat="1" ht="15">
      <c r="A448" s="10"/>
      <c r="B448" s="8"/>
      <c r="C448" s="8"/>
      <c r="D448" s="529" t="s">
        <v>2361</v>
      </c>
      <c r="E448" s="266"/>
      <c r="F448" s="261"/>
      <c r="G448" s="71"/>
      <c r="H448" s="28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282"/>
      <c r="Y448" s="69"/>
      <c r="Z448" s="284"/>
      <c r="AA448" s="284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69"/>
      <c r="AP448" s="70"/>
      <c r="AQ448" s="70"/>
      <c r="AR448" s="76"/>
      <c r="AS448" s="60"/>
      <c r="AT448" s="60"/>
      <c r="AU448" s="60"/>
    </row>
    <row r="449" spans="1:47" s="21" customFormat="1">
      <c r="A449" s="10"/>
      <c r="B449" s="8"/>
      <c r="C449" s="8"/>
      <c r="D449" s="344" t="s">
        <v>1610</v>
      </c>
      <c r="E449" s="266"/>
      <c r="F449" s="261"/>
      <c r="G449" s="71">
        <f>SUM(H449)</f>
        <v>10000000000</v>
      </c>
      <c r="H449" s="283">
        <v>10000000000</v>
      </c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282"/>
      <c r="Y449" s="69"/>
      <c r="Z449" s="284"/>
      <c r="AA449" s="284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69"/>
      <c r="AP449" s="70"/>
      <c r="AQ449" s="70"/>
      <c r="AR449" s="76"/>
      <c r="AS449" s="60"/>
      <c r="AT449" s="60"/>
      <c r="AU449" s="60"/>
    </row>
    <row r="450" spans="1:47" s="21" customFormat="1">
      <c r="A450" s="10"/>
      <c r="B450" s="8"/>
      <c r="C450" s="8"/>
      <c r="D450" s="344" t="s">
        <v>1609</v>
      </c>
      <c r="E450" s="266"/>
      <c r="F450" s="261"/>
      <c r="G450" s="71">
        <f>SUM(H450)</f>
        <v>507041275</v>
      </c>
      <c r="H450" s="283">
        <v>507041275</v>
      </c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282"/>
      <c r="Y450" s="69"/>
      <c r="Z450" s="284"/>
      <c r="AA450" s="284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69"/>
      <c r="AP450" s="70"/>
      <c r="AQ450" s="70"/>
      <c r="AR450" s="76"/>
      <c r="AS450" s="60"/>
      <c r="AT450" s="60"/>
      <c r="AU450" s="60"/>
    </row>
    <row r="451" spans="1:47" s="21" customFormat="1">
      <c r="A451" s="10"/>
      <c r="B451" s="8"/>
      <c r="C451" s="8"/>
      <c r="D451" s="344"/>
      <c r="E451" s="266"/>
      <c r="F451" s="261"/>
      <c r="G451" s="71"/>
      <c r="H451" s="28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282"/>
      <c r="Y451" s="69"/>
      <c r="Z451" s="284"/>
      <c r="AA451" s="284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69"/>
      <c r="AP451" s="70"/>
      <c r="AQ451" s="70"/>
      <c r="AR451" s="76"/>
      <c r="AS451" s="60"/>
      <c r="AT451" s="60"/>
      <c r="AU451" s="60"/>
    </row>
    <row r="452" spans="1:47" s="21" customFormat="1">
      <c r="A452" s="10"/>
      <c r="B452" s="8"/>
      <c r="C452" s="8"/>
      <c r="D452" s="344"/>
      <c r="E452" s="266"/>
      <c r="F452" s="261"/>
      <c r="G452" s="71"/>
      <c r="H452" s="28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282"/>
      <c r="Y452" s="69"/>
      <c r="Z452" s="284"/>
      <c r="AA452" s="284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69"/>
      <c r="AP452" s="70"/>
      <c r="AQ452" s="70"/>
      <c r="AR452" s="76"/>
      <c r="AS452" s="60"/>
      <c r="AT452" s="60"/>
      <c r="AU452" s="60"/>
    </row>
    <row r="453" spans="1:47" s="21" customFormat="1">
      <c r="A453" s="10"/>
      <c r="B453" s="8"/>
      <c r="C453" s="8"/>
      <c r="D453" s="344"/>
      <c r="E453" s="266"/>
      <c r="F453" s="261"/>
      <c r="G453" s="71"/>
      <c r="H453" s="28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282"/>
      <c r="Y453" s="69"/>
      <c r="Z453" s="284"/>
      <c r="AA453" s="284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69"/>
      <c r="AP453" s="70"/>
      <c r="AQ453" s="70"/>
      <c r="AR453" s="76"/>
      <c r="AS453" s="60"/>
      <c r="AT453" s="60"/>
      <c r="AU453" s="60"/>
    </row>
    <row r="454" spans="1:47" s="21" customFormat="1" ht="15">
      <c r="A454" s="10"/>
      <c r="B454" s="8"/>
      <c r="C454" s="8"/>
      <c r="D454" s="505" t="s">
        <v>1606</v>
      </c>
      <c r="E454" s="266"/>
      <c r="F454" s="261"/>
      <c r="G454" s="71"/>
      <c r="H454" s="28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282"/>
      <c r="Y454" s="69"/>
      <c r="Z454" s="284"/>
      <c r="AA454" s="284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69"/>
      <c r="AP454" s="70"/>
      <c r="AQ454" s="70"/>
      <c r="AR454" s="76"/>
      <c r="AS454" s="60"/>
      <c r="AT454" s="60"/>
      <c r="AU454" s="60"/>
    </row>
    <row r="455" spans="1:47" s="21" customFormat="1">
      <c r="A455" s="10"/>
      <c r="B455" s="8"/>
      <c r="C455" s="8"/>
      <c r="D455" s="344" t="s">
        <v>2332</v>
      </c>
      <c r="E455" s="266"/>
      <c r="F455" s="261"/>
      <c r="G455" s="71"/>
      <c r="H455" s="283"/>
      <c r="I455" s="33"/>
      <c r="J455" s="33"/>
      <c r="K455" s="33"/>
      <c r="L455" s="33"/>
      <c r="M455" s="33"/>
      <c r="N455" s="33">
        <v>45000000</v>
      </c>
      <c r="O455" s="33"/>
      <c r="P455" s="33"/>
      <c r="Q455" s="33"/>
      <c r="R455" s="33"/>
      <c r="S455" s="33"/>
      <c r="T455" s="33"/>
      <c r="U455" s="33"/>
      <c r="V455" s="33"/>
      <c r="W455" s="33"/>
      <c r="X455" s="282"/>
      <c r="Y455" s="69"/>
      <c r="Z455" s="284"/>
      <c r="AA455" s="284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69"/>
      <c r="AP455" s="70"/>
      <c r="AQ455" s="70"/>
      <c r="AR455" s="76"/>
      <c r="AS455" s="60"/>
      <c r="AT455" s="60"/>
      <c r="AU455" s="60"/>
    </row>
    <row r="456" spans="1:47" s="21" customFormat="1">
      <c r="A456" s="10"/>
      <c r="B456" s="8"/>
      <c r="C456" s="8"/>
      <c r="D456" s="344"/>
      <c r="E456" s="266"/>
      <c r="F456" s="261"/>
      <c r="G456" s="71"/>
      <c r="H456" s="28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282"/>
      <c r="Y456" s="69"/>
      <c r="Z456" s="284"/>
      <c r="AA456" s="284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69"/>
      <c r="AP456" s="70"/>
      <c r="AQ456" s="70"/>
      <c r="AR456" s="76"/>
      <c r="AS456" s="60"/>
      <c r="AT456" s="60"/>
      <c r="AU456" s="60"/>
    </row>
    <row r="457" spans="1:47" s="21" customFormat="1">
      <c r="A457" s="10"/>
      <c r="B457" s="8"/>
      <c r="C457" s="8"/>
      <c r="D457" s="344"/>
      <c r="E457" s="266"/>
      <c r="F457" s="261"/>
      <c r="G457" s="71"/>
      <c r="H457" s="28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282"/>
      <c r="Y457" s="69"/>
      <c r="Z457" s="284"/>
      <c r="AA457" s="284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69"/>
      <c r="AP457" s="70"/>
      <c r="AQ457" s="70"/>
      <c r="AR457" s="76"/>
      <c r="AS457" s="60"/>
      <c r="AT457" s="60"/>
      <c r="AU457" s="60"/>
    </row>
    <row r="458" spans="1:47" s="21" customFormat="1" ht="15">
      <c r="A458" s="10"/>
      <c r="B458" s="8"/>
      <c r="C458" s="8"/>
      <c r="D458" s="506" t="s">
        <v>1611</v>
      </c>
      <c r="E458" s="266"/>
      <c r="F458" s="261"/>
      <c r="G458" s="71"/>
      <c r="H458" s="28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282"/>
      <c r="Y458" s="69"/>
      <c r="Z458" s="284"/>
      <c r="AA458" s="284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69"/>
      <c r="AP458" s="70"/>
      <c r="AQ458" s="70"/>
      <c r="AR458" s="76"/>
      <c r="AS458" s="60"/>
      <c r="AT458" s="60"/>
      <c r="AU458" s="60"/>
    </row>
    <row r="459" spans="1:47" s="21" customFormat="1">
      <c r="A459" s="10"/>
      <c r="B459" s="8"/>
      <c r="C459" s="8"/>
      <c r="D459" s="344" t="s">
        <v>1608</v>
      </c>
      <c r="E459" s="266"/>
      <c r="F459" s="261"/>
      <c r="G459" s="71"/>
      <c r="H459" s="28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282"/>
      <c r="Y459" s="69"/>
      <c r="Z459" s="284"/>
      <c r="AA459" s="284"/>
      <c r="AB459" s="33"/>
      <c r="AC459" s="33">
        <v>3767827</v>
      </c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69"/>
      <c r="AP459" s="70"/>
      <c r="AQ459" s="70"/>
      <c r="AR459" s="76"/>
      <c r="AS459" s="60"/>
      <c r="AT459" s="60"/>
      <c r="AU459" s="60"/>
    </row>
    <row r="460" spans="1:47" s="21" customFormat="1">
      <c r="A460" s="10"/>
      <c r="B460" s="8"/>
      <c r="C460" s="8"/>
      <c r="D460" s="344" t="s">
        <v>1612</v>
      </c>
      <c r="E460" s="266"/>
      <c r="F460" s="261"/>
      <c r="G460" s="71"/>
      <c r="H460" s="28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282"/>
      <c r="Y460" s="69"/>
      <c r="Z460" s="284"/>
      <c r="AA460" s="284"/>
      <c r="AB460" s="33"/>
      <c r="AC460" s="33">
        <v>1697451</v>
      </c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69"/>
      <c r="AP460" s="70"/>
      <c r="AQ460" s="70"/>
      <c r="AR460" s="76"/>
      <c r="AS460" s="60"/>
      <c r="AT460" s="60"/>
      <c r="AU460" s="60"/>
    </row>
    <row r="461" spans="1:47" s="21" customFormat="1">
      <c r="A461" s="10"/>
      <c r="B461" s="8"/>
      <c r="C461" s="8"/>
      <c r="D461" s="344" t="s">
        <v>1612</v>
      </c>
      <c r="E461" s="266"/>
      <c r="F461" s="261"/>
      <c r="G461" s="71"/>
      <c r="H461" s="28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282"/>
      <c r="Y461" s="69"/>
      <c r="Z461" s="284"/>
      <c r="AA461" s="284"/>
      <c r="AB461" s="33"/>
      <c r="AC461" s="33">
        <v>1697451</v>
      </c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69"/>
      <c r="AP461" s="70"/>
      <c r="AQ461" s="70"/>
      <c r="AR461" s="76"/>
      <c r="AS461" s="60"/>
      <c r="AT461" s="60"/>
      <c r="AU461" s="60"/>
    </row>
    <row r="462" spans="1:47" s="21" customFormat="1">
      <c r="A462" s="10"/>
      <c r="B462" s="8"/>
      <c r="C462" s="8"/>
      <c r="D462" s="344" t="s">
        <v>1608</v>
      </c>
      <c r="E462" s="266"/>
      <c r="F462" s="261"/>
      <c r="G462" s="71"/>
      <c r="H462" s="28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282"/>
      <c r="Y462" s="69"/>
      <c r="Z462" s="284"/>
      <c r="AA462" s="284"/>
      <c r="AB462" s="33"/>
      <c r="AC462" s="33">
        <v>12175000</v>
      </c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69"/>
      <c r="AP462" s="70"/>
      <c r="AQ462" s="70"/>
      <c r="AR462" s="76"/>
      <c r="AS462" s="60"/>
      <c r="AT462" s="60"/>
      <c r="AU462" s="60"/>
    </row>
    <row r="463" spans="1:47" s="21" customFormat="1">
      <c r="A463" s="10"/>
      <c r="B463" s="8"/>
      <c r="C463" s="8"/>
      <c r="D463" s="344"/>
      <c r="E463" s="266"/>
      <c r="F463" s="261"/>
      <c r="G463" s="71"/>
      <c r="H463" s="28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282"/>
      <c r="Y463" s="69"/>
      <c r="Z463" s="284"/>
      <c r="AA463" s="284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69"/>
      <c r="AP463" s="70"/>
      <c r="AQ463" s="70"/>
      <c r="AR463" s="76"/>
      <c r="AS463" s="60"/>
      <c r="AT463" s="60"/>
      <c r="AU463" s="60"/>
    </row>
    <row r="464" spans="1:47" s="21" customFormat="1" ht="15">
      <c r="A464" s="10"/>
      <c r="B464" s="8"/>
      <c r="C464" s="8"/>
      <c r="D464" s="506" t="s">
        <v>1613</v>
      </c>
      <c r="E464" s="266"/>
      <c r="F464" s="261"/>
      <c r="G464" s="71"/>
      <c r="H464" s="28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282"/>
      <c r="Y464" s="69"/>
      <c r="Z464" s="284"/>
      <c r="AA464" s="284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69"/>
      <c r="AP464" s="70"/>
      <c r="AQ464" s="70"/>
      <c r="AR464" s="76"/>
      <c r="AS464" s="60"/>
      <c r="AT464" s="60"/>
      <c r="AU464" s="60"/>
    </row>
    <row r="465" spans="1:47" s="21" customFormat="1">
      <c r="A465" s="10"/>
      <c r="B465" s="8"/>
      <c r="C465" s="8"/>
      <c r="D465" s="344" t="s">
        <v>1608</v>
      </c>
      <c r="E465" s="266"/>
      <c r="F465" s="261"/>
      <c r="G465" s="71"/>
      <c r="H465" s="28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282"/>
      <c r="Y465" s="69"/>
      <c r="Z465" s="284"/>
      <c r="AA465" s="284"/>
      <c r="AB465" s="33"/>
      <c r="AC465" s="33">
        <v>3767827</v>
      </c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69"/>
      <c r="AP465" s="70"/>
      <c r="AQ465" s="70"/>
      <c r="AR465" s="76"/>
      <c r="AS465" s="60"/>
      <c r="AT465" s="60"/>
      <c r="AU465" s="60"/>
    </row>
    <row r="466" spans="1:47" s="21" customFormat="1">
      <c r="A466" s="10"/>
      <c r="B466" s="8"/>
      <c r="C466" s="8"/>
      <c r="D466" s="344" t="s">
        <v>1608</v>
      </c>
      <c r="E466" s="266"/>
      <c r="F466" s="261"/>
      <c r="G466" s="71"/>
      <c r="H466" s="28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282"/>
      <c r="Y466" s="69"/>
      <c r="Z466" s="284"/>
      <c r="AA466" s="284"/>
      <c r="AB466" s="33"/>
      <c r="AC466" s="33">
        <v>3767827</v>
      </c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69"/>
      <c r="AP466" s="70"/>
      <c r="AQ466" s="70"/>
      <c r="AR466" s="76"/>
      <c r="AS466" s="60"/>
      <c r="AT466" s="60"/>
      <c r="AU466" s="60"/>
    </row>
    <row r="467" spans="1:47" s="21" customFormat="1">
      <c r="A467" s="10"/>
      <c r="B467" s="8"/>
      <c r="C467" s="8"/>
      <c r="D467" s="344" t="s">
        <v>1612</v>
      </c>
      <c r="E467" s="266"/>
      <c r="F467" s="261"/>
      <c r="G467" s="71"/>
      <c r="H467" s="28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282"/>
      <c r="Y467" s="69"/>
      <c r="Z467" s="284"/>
      <c r="AA467" s="284"/>
      <c r="AB467" s="33"/>
      <c r="AC467" s="33">
        <v>1697451</v>
      </c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69"/>
      <c r="AP467" s="70"/>
      <c r="AQ467" s="70"/>
      <c r="AR467" s="76"/>
      <c r="AS467" s="60"/>
      <c r="AT467" s="60"/>
      <c r="AU467" s="60"/>
    </row>
    <row r="468" spans="1:47" s="21" customFormat="1">
      <c r="A468" s="10"/>
      <c r="B468" s="8"/>
      <c r="C468" s="8"/>
      <c r="D468" s="344" t="s">
        <v>1612</v>
      </c>
      <c r="E468" s="266"/>
      <c r="F468" s="261"/>
      <c r="G468" s="71"/>
      <c r="H468" s="28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282"/>
      <c r="Y468" s="69"/>
      <c r="Z468" s="284"/>
      <c r="AA468" s="284"/>
      <c r="AB468" s="33"/>
      <c r="AC468" s="33">
        <v>1697451</v>
      </c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69"/>
      <c r="AP468" s="70"/>
      <c r="AQ468" s="70"/>
      <c r="AR468" s="76"/>
      <c r="AS468" s="60"/>
      <c r="AT468" s="60"/>
      <c r="AU468" s="60"/>
    </row>
    <row r="469" spans="1:47" s="21" customFormat="1">
      <c r="A469" s="10"/>
      <c r="B469" s="8"/>
      <c r="C469" s="8"/>
      <c r="D469" s="344"/>
      <c r="E469" s="266"/>
      <c r="F469" s="261"/>
      <c r="G469" s="71"/>
      <c r="H469" s="28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282"/>
      <c r="Y469" s="69"/>
      <c r="Z469" s="284"/>
      <c r="AA469" s="284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69"/>
      <c r="AP469" s="70"/>
      <c r="AQ469" s="70"/>
      <c r="AR469" s="76"/>
      <c r="AS469" s="60"/>
      <c r="AT469" s="60"/>
      <c r="AU469" s="60"/>
    </row>
    <row r="470" spans="1:47" s="21" customFormat="1" ht="15">
      <c r="A470" s="10"/>
      <c r="B470" s="8"/>
      <c r="C470" s="8"/>
      <c r="D470" s="506" t="s">
        <v>1614</v>
      </c>
      <c r="E470" s="266"/>
      <c r="F470" s="261"/>
      <c r="G470" s="71"/>
      <c r="H470" s="28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282"/>
      <c r="Y470" s="69"/>
      <c r="Z470" s="284"/>
      <c r="AA470" s="284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69"/>
      <c r="AP470" s="70"/>
      <c r="AQ470" s="70"/>
      <c r="AR470" s="76"/>
      <c r="AS470" s="60"/>
      <c r="AT470" s="60"/>
      <c r="AU470" s="60"/>
    </row>
    <row r="471" spans="1:47" s="21" customFormat="1">
      <c r="A471" s="10"/>
      <c r="B471" s="8"/>
      <c r="C471" s="8"/>
      <c r="D471" s="344" t="s">
        <v>1608</v>
      </c>
      <c r="E471" s="266"/>
      <c r="F471" s="261"/>
      <c r="G471" s="71"/>
      <c r="H471" s="28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282"/>
      <c r="Y471" s="69"/>
      <c r="Z471" s="284"/>
      <c r="AA471" s="284"/>
      <c r="AB471" s="33"/>
      <c r="AC471" s="33">
        <v>3767827</v>
      </c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69"/>
      <c r="AP471" s="70"/>
      <c r="AQ471" s="70"/>
      <c r="AR471" s="76"/>
      <c r="AS471" s="60"/>
      <c r="AT471" s="60"/>
      <c r="AU471" s="60"/>
    </row>
    <row r="472" spans="1:47" s="21" customFormat="1">
      <c r="A472" s="10"/>
      <c r="B472" s="8"/>
      <c r="C472" s="8"/>
      <c r="D472" s="344" t="s">
        <v>1608</v>
      </c>
      <c r="E472" s="266"/>
      <c r="F472" s="261"/>
      <c r="G472" s="71"/>
      <c r="H472" s="28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282"/>
      <c r="Y472" s="69"/>
      <c r="Z472" s="284"/>
      <c r="AA472" s="284"/>
      <c r="AB472" s="33"/>
      <c r="AC472" s="33">
        <v>3767827</v>
      </c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69"/>
      <c r="AP472" s="70"/>
      <c r="AQ472" s="70"/>
      <c r="AR472" s="76"/>
      <c r="AS472" s="60"/>
      <c r="AT472" s="60"/>
      <c r="AU472" s="60"/>
    </row>
    <row r="473" spans="1:47" s="21" customFormat="1">
      <c r="A473" s="10"/>
      <c r="B473" s="8"/>
      <c r="C473" s="8"/>
      <c r="D473" s="344" t="s">
        <v>1612</v>
      </c>
      <c r="E473" s="266"/>
      <c r="F473" s="261"/>
      <c r="G473" s="71"/>
      <c r="H473" s="28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282"/>
      <c r="Y473" s="69"/>
      <c r="Z473" s="284"/>
      <c r="AA473" s="284"/>
      <c r="AB473" s="33"/>
      <c r="AC473" s="33">
        <v>1697451</v>
      </c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69"/>
      <c r="AP473" s="70"/>
      <c r="AQ473" s="70"/>
      <c r="AR473" s="76"/>
      <c r="AS473" s="60"/>
      <c r="AT473" s="60"/>
      <c r="AU473" s="60"/>
    </row>
    <row r="474" spans="1:47" s="21" customFormat="1">
      <c r="A474" s="10"/>
      <c r="B474" s="8"/>
      <c r="C474" s="8"/>
      <c r="D474" s="344" t="s">
        <v>1612</v>
      </c>
      <c r="E474" s="266"/>
      <c r="F474" s="261"/>
      <c r="G474" s="71"/>
      <c r="H474" s="28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282"/>
      <c r="Y474" s="69"/>
      <c r="Z474" s="284"/>
      <c r="AA474" s="284"/>
      <c r="AB474" s="33"/>
      <c r="AC474" s="33">
        <v>1697451</v>
      </c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69"/>
      <c r="AP474" s="70"/>
      <c r="AQ474" s="70"/>
      <c r="AR474" s="76"/>
      <c r="AS474" s="60"/>
      <c r="AT474" s="60"/>
      <c r="AU474" s="60"/>
    </row>
    <row r="475" spans="1:47" s="21" customFormat="1">
      <c r="A475" s="10"/>
      <c r="B475" s="8"/>
      <c r="C475" s="8"/>
      <c r="D475" s="344"/>
      <c r="E475" s="266"/>
      <c r="F475" s="261"/>
      <c r="G475" s="71"/>
      <c r="H475" s="28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282"/>
      <c r="Y475" s="69"/>
      <c r="Z475" s="284"/>
      <c r="AA475" s="284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69"/>
      <c r="AP475" s="70"/>
      <c r="AQ475" s="70"/>
      <c r="AR475" s="76"/>
      <c r="AS475" s="60"/>
      <c r="AT475" s="60"/>
      <c r="AU475" s="60"/>
    </row>
    <row r="476" spans="1:47" s="21" customFormat="1" ht="15">
      <c r="A476" s="10"/>
      <c r="B476" s="8"/>
      <c r="C476" s="8"/>
      <c r="D476" s="506" t="s">
        <v>1607</v>
      </c>
      <c r="E476" s="266"/>
      <c r="F476" s="261"/>
      <c r="G476" s="71"/>
      <c r="H476" s="28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282"/>
      <c r="Y476" s="69"/>
      <c r="Z476" s="284"/>
      <c r="AA476" s="284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69"/>
      <c r="AP476" s="70"/>
      <c r="AQ476" s="70"/>
      <c r="AR476" s="76"/>
      <c r="AS476" s="60"/>
      <c r="AT476" s="60"/>
      <c r="AU476" s="60"/>
    </row>
    <row r="477" spans="1:47" s="21" customFormat="1">
      <c r="A477" s="10"/>
      <c r="B477" s="8"/>
      <c r="C477" s="8"/>
      <c r="D477" s="344" t="s">
        <v>1608</v>
      </c>
      <c r="E477" s="266"/>
      <c r="F477" s="261"/>
      <c r="G477" s="71"/>
      <c r="H477" s="28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282"/>
      <c r="Y477" s="69"/>
      <c r="Z477" s="284"/>
      <c r="AA477" s="284"/>
      <c r="AB477" s="33"/>
      <c r="AC477" s="33">
        <v>3000000</v>
      </c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69"/>
      <c r="AP477" s="70"/>
      <c r="AQ477" s="70"/>
      <c r="AR477" s="76"/>
      <c r="AS477" s="60"/>
      <c r="AT477" s="60"/>
      <c r="AU477" s="60"/>
    </row>
    <row r="478" spans="1:47" s="21" customFormat="1">
      <c r="A478" s="10"/>
      <c r="B478" s="8"/>
      <c r="C478" s="8"/>
      <c r="D478" s="344" t="s">
        <v>1608</v>
      </c>
      <c r="E478" s="266"/>
      <c r="F478" s="261"/>
      <c r="G478" s="71"/>
      <c r="H478" s="28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282"/>
      <c r="Y478" s="69"/>
      <c r="Z478" s="284"/>
      <c r="AA478" s="284"/>
      <c r="AB478" s="33"/>
      <c r="AC478" s="33">
        <v>2328000</v>
      </c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69"/>
      <c r="AP478" s="70"/>
      <c r="AQ478" s="70"/>
      <c r="AR478" s="76"/>
      <c r="AS478" s="60"/>
      <c r="AT478" s="60"/>
      <c r="AU478" s="60"/>
    </row>
    <row r="479" spans="1:47" s="21" customFormat="1">
      <c r="A479" s="10"/>
      <c r="B479" s="8"/>
      <c r="C479" s="8"/>
      <c r="D479" s="344" t="s">
        <v>1217</v>
      </c>
      <c r="E479" s="266"/>
      <c r="F479" s="261"/>
      <c r="G479" s="71"/>
      <c r="H479" s="28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282"/>
      <c r="Y479" s="69"/>
      <c r="Z479" s="284"/>
      <c r="AA479" s="284"/>
      <c r="AB479" s="33"/>
      <c r="AC479" s="33">
        <v>1500000</v>
      </c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69"/>
      <c r="AP479" s="70"/>
      <c r="AQ479" s="70"/>
      <c r="AR479" s="76"/>
      <c r="AS479" s="60"/>
      <c r="AT479" s="60"/>
      <c r="AU479" s="60"/>
    </row>
    <row r="480" spans="1:47" s="21" customFormat="1">
      <c r="A480" s="10"/>
      <c r="B480" s="8"/>
      <c r="C480" s="8"/>
      <c r="D480" s="344" t="s">
        <v>1217</v>
      </c>
      <c r="E480" s="266"/>
      <c r="F480" s="261"/>
      <c r="G480" s="71"/>
      <c r="H480" s="28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282"/>
      <c r="Y480" s="69"/>
      <c r="Z480" s="284"/>
      <c r="AA480" s="284"/>
      <c r="AB480" s="33"/>
      <c r="AC480" s="33">
        <v>1500000</v>
      </c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69"/>
      <c r="AP480" s="70"/>
      <c r="AQ480" s="70"/>
      <c r="AR480" s="76"/>
      <c r="AS480" s="60"/>
      <c r="AT480" s="60"/>
      <c r="AU480" s="60"/>
    </row>
    <row r="481" spans="1:47" s="21" customFormat="1">
      <c r="A481" s="10"/>
      <c r="B481" s="8"/>
      <c r="C481" s="8"/>
      <c r="D481" s="344" t="s">
        <v>1217</v>
      </c>
      <c r="E481" s="266"/>
      <c r="F481" s="261"/>
      <c r="G481" s="71"/>
      <c r="H481" s="28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282"/>
      <c r="Y481" s="69"/>
      <c r="Z481" s="284"/>
      <c r="AA481" s="284"/>
      <c r="AB481" s="33"/>
      <c r="AC481" s="33">
        <v>1500000</v>
      </c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69"/>
      <c r="AP481" s="70"/>
      <c r="AQ481" s="70"/>
      <c r="AR481" s="76"/>
      <c r="AS481" s="60"/>
      <c r="AT481" s="60"/>
      <c r="AU481" s="60"/>
    </row>
    <row r="482" spans="1:47" s="21" customFormat="1">
      <c r="A482" s="10"/>
      <c r="B482" s="8"/>
      <c r="C482" s="8"/>
      <c r="D482" s="344" t="s">
        <v>1608</v>
      </c>
      <c r="E482" s="266"/>
      <c r="F482" s="261"/>
      <c r="G482" s="71"/>
      <c r="H482" s="28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282"/>
      <c r="Y482" s="69"/>
      <c r="Z482" s="284"/>
      <c r="AA482" s="284"/>
      <c r="AB482" s="33"/>
      <c r="AC482" s="33">
        <v>3767827</v>
      </c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69"/>
      <c r="AP482" s="70"/>
      <c r="AQ482" s="70"/>
      <c r="AR482" s="76"/>
      <c r="AS482" s="60"/>
      <c r="AT482" s="60"/>
      <c r="AU482" s="60"/>
    </row>
    <row r="483" spans="1:47" s="21" customFormat="1">
      <c r="A483" s="10"/>
      <c r="B483" s="8"/>
      <c r="C483" s="8"/>
      <c r="D483" s="344" t="s">
        <v>1608</v>
      </c>
      <c r="E483" s="266"/>
      <c r="F483" s="261"/>
      <c r="G483" s="71"/>
      <c r="H483" s="28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282"/>
      <c r="Y483" s="69"/>
      <c r="Z483" s="284"/>
      <c r="AA483" s="284"/>
      <c r="AB483" s="33"/>
      <c r="AC483" s="33">
        <v>3767827</v>
      </c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69"/>
      <c r="AP483" s="70"/>
      <c r="AQ483" s="70"/>
      <c r="AR483" s="76"/>
      <c r="AS483" s="60"/>
      <c r="AT483" s="60"/>
      <c r="AU483" s="60"/>
    </row>
    <row r="484" spans="1:47" s="21" customFormat="1">
      <c r="A484" s="10"/>
      <c r="B484" s="8"/>
      <c r="C484" s="8"/>
      <c r="D484" s="344" t="s">
        <v>1608</v>
      </c>
      <c r="E484" s="266"/>
      <c r="F484" s="261"/>
      <c r="G484" s="71"/>
      <c r="H484" s="28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282"/>
      <c r="Y484" s="69"/>
      <c r="Z484" s="284"/>
      <c r="AA484" s="284"/>
      <c r="AB484" s="33"/>
      <c r="AC484" s="33">
        <v>3767827</v>
      </c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69"/>
      <c r="AP484" s="70"/>
      <c r="AQ484" s="70"/>
      <c r="AR484" s="76"/>
      <c r="AS484" s="60"/>
      <c r="AT484" s="60"/>
      <c r="AU484" s="60"/>
    </row>
    <row r="485" spans="1:47" s="21" customFormat="1">
      <c r="A485" s="10"/>
      <c r="B485" s="8"/>
      <c r="C485" s="8"/>
      <c r="D485" s="344" t="s">
        <v>1608</v>
      </c>
      <c r="E485" s="266"/>
      <c r="F485" s="261"/>
      <c r="G485" s="71"/>
      <c r="H485" s="28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282"/>
      <c r="Y485" s="69"/>
      <c r="Z485" s="284"/>
      <c r="AA485" s="284"/>
      <c r="AB485" s="33"/>
      <c r="AC485" s="33">
        <v>3767827</v>
      </c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69"/>
      <c r="AP485" s="70"/>
      <c r="AQ485" s="70"/>
      <c r="AR485" s="76"/>
      <c r="AS485" s="60"/>
      <c r="AT485" s="60"/>
      <c r="AU485" s="60"/>
    </row>
    <row r="486" spans="1:47" s="21" customFormat="1">
      <c r="A486" s="10"/>
      <c r="B486" s="8"/>
      <c r="C486" s="8"/>
      <c r="D486" s="344"/>
      <c r="E486" s="266"/>
      <c r="F486" s="261"/>
      <c r="G486" s="71"/>
      <c r="H486" s="28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282"/>
      <c r="Y486" s="69"/>
      <c r="Z486" s="284"/>
      <c r="AA486" s="284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69"/>
      <c r="AP486" s="70"/>
      <c r="AQ486" s="70"/>
      <c r="AR486" s="76"/>
      <c r="AS486" s="60"/>
      <c r="AT486" s="60"/>
      <c r="AU486" s="60"/>
    </row>
    <row r="487" spans="1:47" s="21" customFormat="1" ht="15">
      <c r="A487" s="10"/>
      <c r="B487" s="8"/>
      <c r="C487" s="8"/>
      <c r="D487" s="506" t="s">
        <v>1615</v>
      </c>
      <c r="E487" s="266"/>
      <c r="F487" s="261"/>
      <c r="G487" s="71"/>
      <c r="H487" s="28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282"/>
      <c r="Y487" s="69"/>
      <c r="Z487" s="284"/>
      <c r="AA487" s="284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69"/>
      <c r="AP487" s="70"/>
      <c r="AQ487" s="70"/>
      <c r="AR487" s="76"/>
      <c r="AS487" s="60"/>
      <c r="AT487" s="60"/>
      <c r="AU487" s="60"/>
    </row>
    <row r="488" spans="1:47" s="21" customFormat="1">
      <c r="A488" s="10"/>
      <c r="B488" s="8"/>
      <c r="C488" s="8"/>
      <c r="D488" s="344" t="s">
        <v>1608</v>
      </c>
      <c r="E488" s="266"/>
      <c r="F488" s="261"/>
      <c r="G488" s="71"/>
      <c r="H488" s="28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282"/>
      <c r="Y488" s="69"/>
      <c r="Z488" s="284"/>
      <c r="AA488" s="284"/>
      <c r="AB488" s="33"/>
      <c r="AC488" s="33">
        <v>10125000</v>
      </c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69"/>
      <c r="AP488" s="70"/>
      <c r="AQ488" s="70"/>
      <c r="AR488" s="76"/>
      <c r="AS488" s="60"/>
      <c r="AT488" s="60"/>
      <c r="AU488" s="60"/>
    </row>
    <row r="489" spans="1:47" s="21" customFormat="1">
      <c r="A489" s="10"/>
      <c r="B489" s="8"/>
      <c r="C489" s="8"/>
      <c r="D489" s="344" t="s">
        <v>1608</v>
      </c>
      <c r="E489" s="266"/>
      <c r="F489" s="261"/>
      <c r="G489" s="71"/>
      <c r="H489" s="28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282"/>
      <c r="Y489" s="69"/>
      <c r="Z489" s="284"/>
      <c r="AA489" s="284"/>
      <c r="AB489" s="33"/>
      <c r="AC489" s="33">
        <v>3767827</v>
      </c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69"/>
      <c r="AP489" s="70"/>
      <c r="AQ489" s="70"/>
      <c r="AR489" s="76"/>
      <c r="AS489" s="60"/>
      <c r="AT489" s="60"/>
      <c r="AU489" s="60"/>
    </row>
    <row r="490" spans="1:47" s="21" customFormat="1">
      <c r="A490" s="10"/>
      <c r="B490" s="8"/>
      <c r="C490" s="8"/>
      <c r="D490" s="344" t="s">
        <v>1608</v>
      </c>
      <c r="E490" s="266"/>
      <c r="F490" s="261"/>
      <c r="G490" s="71"/>
      <c r="H490" s="28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282"/>
      <c r="Y490" s="69"/>
      <c r="Z490" s="284"/>
      <c r="AA490" s="284"/>
      <c r="AB490" s="33"/>
      <c r="AC490" s="33">
        <v>3767827</v>
      </c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69"/>
      <c r="AP490" s="70"/>
      <c r="AQ490" s="70"/>
      <c r="AR490" s="76"/>
      <c r="AS490" s="60"/>
      <c r="AT490" s="60"/>
      <c r="AU490" s="60"/>
    </row>
    <row r="491" spans="1:47" s="21" customFormat="1">
      <c r="A491" s="10"/>
      <c r="B491" s="8"/>
      <c r="C491" s="8"/>
      <c r="D491" s="344" t="s">
        <v>1608</v>
      </c>
      <c r="E491" s="266"/>
      <c r="F491" s="261"/>
      <c r="G491" s="71"/>
      <c r="H491" s="28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282"/>
      <c r="Y491" s="69"/>
      <c r="Z491" s="284"/>
      <c r="AA491" s="284"/>
      <c r="AB491" s="33"/>
      <c r="AC491" s="33">
        <v>3767827</v>
      </c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69"/>
      <c r="AP491" s="70"/>
      <c r="AQ491" s="70"/>
      <c r="AR491" s="76"/>
      <c r="AS491" s="60"/>
      <c r="AT491" s="60"/>
      <c r="AU491" s="60"/>
    </row>
    <row r="492" spans="1:47" s="21" customFormat="1">
      <c r="A492" s="10"/>
      <c r="B492" s="8"/>
      <c r="C492" s="8"/>
      <c r="D492" s="344" t="s">
        <v>1608</v>
      </c>
      <c r="E492" s="266"/>
      <c r="F492" s="261"/>
      <c r="G492" s="71"/>
      <c r="H492" s="28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282"/>
      <c r="Y492" s="69"/>
      <c r="Z492" s="284"/>
      <c r="AA492" s="284"/>
      <c r="AB492" s="33"/>
      <c r="AC492" s="33">
        <v>12175000</v>
      </c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69"/>
      <c r="AP492" s="70"/>
      <c r="AQ492" s="70"/>
      <c r="AR492" s="76"/>
      <c r="AS492" s="60"/>
      <c r="AT492" s="60"/>
      <c r="AU492" s="60"/>
    </row>
    <row r="493" spans="1:47" s="21" customFormat="1">
      <c r="A493" s="10"/>
      <c r="B493" s="8"/>
      <c r="C493" s="8"/>
      <c r="D493" s="344" t="s">
        <v>1608</v>
      </c>
      <c r="E493" s="266"/>
      <c r="F493" s="261"/>
      <c r="G493" s="71"/>
      <c r="H493" s="28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282"/>
      <c r="Y493" s="69"/>
      <c r="Z493" s="284"/>
      <c r="AA493" s="284"/>
      <c r="AB493" s="33"/>
      <c r="AC493" s="33">
        <v>12175000</v>
      </c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69"/>
      <c r="AP493" s="70"/>
      <c r="AQ493" s="70"/>
      <c r="AR493" s="76"/>
      <c r="AS493" s="60"/>
      <c r="AT493" s="60"/>
      <c r="AU493" s="60"/>
    </row>
    <row r="494" spans="1:47" s="21" customFormat="1">
      <c r="A494" s="10"/>
      <c r="B494" s="8"/>
      <c r="C494" s="8"/>
      <c r="D494" s="344"/>
      <c r="E494" s="266"/>
      <c r="F494" s="261"/>
      <c r="G494" s="71"/>
      <c r="H494" s="28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282"/>
      <c r="Y494" s="69"/>
      <c r="Z494" s="284"/>
      <c r="AA494" s="284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69"/>
      <c r="AP494" s="70"/>
      <c r="AQ494" s="70"/>
      <c r="AR494" s="76"/>
      <c r="AS494" s="60"/>
      <c r="AT494" s="60"/>
      <c r="AU494" s="60"/>
    </row>
    <row r="495" spans="1:47" s="21" customFormat="1" ht="15">
      <c r="A495" s="10"/>
      <c r="B495" s="8"/>
      <c r="C495" s="8"/>
      <c r="D495" s="506" t="s">
        <v>1616</v>
      </c>
      <c r="E495" s="266"/>
      <c r="F495" s="261"/>
      <c r="G495" s="71"/>
      <c r="H495" s="28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282"/>
      <c r="Y495" s="69"/>
      <c r="Z495" s="284"/>
      <c r="AA495" s="284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69"/>
      <c r="AP495" s="70"/>
      <c r="AQ495" s="70"/>
      <c r="AR495" s="76"/>
      <c r="AS495" s="60"/>
      <c r="AT495" s="60"/>
      <c r="AU495" s="60"/>
    </row>
    <row r="496" spans="1:47" s="21" customFormat="1">
      <c r="A496" s="10"/>
      <c r="B496" s="8"/>
      <c r="C496" s="8"/>
      <c r="D496" s="344" t="s">
        <v>1608</v>
      </c>
      <c r="E496" s="266"/>
      <c r="F496" s="261"/>
      <c r="G496" s="71"/>
      <c r="H496" s="28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282"/>
      <c r="Y496" s="69"/>
      <c r="Z496" s="284"/>
      <c r="AA496" s="284"/>
      <c r="AB496" s="33"/>
      <c r="AC496" s="33">
        <v>2328000</v>
      </c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69"/>
      <c r="AP496" s="70"/>
      <c r="AQ496" s="70"/>
      <c r="AR496" s="76"/>
      <c r="AS496" s="60"/>
      <c r="AT496" s="60"/>
      <c r="AU496" s="60"/>
    </row>
    <row r="497" spans="1:47" s="21" customFormat="1">
      <c r="A497" s="10"/>
      <c r="B497" s="8"/>
      <c r="C497" s="8"/>
      <c r="D497" s="344" t="s">
        <v>1217</v>
      </c>
      <c r="E497" s="266"/>
      <c r="F497" s="261"/>
      <c r="G497" s="71"/>
      <c r="H497" s="28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282"/>
      <c r="Y497" s="69"/>
      <c r="Z497" s="284"/>
      <c r="AA497" s="284"/>
      <c r="AB497" s="33"/>
      <c r="AC497" s="33">
        <v>1500000</v>
      </c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69"/>
      <c r="AP497" s="70"/>
      <c r="AQ497" s="70"/>
      <c r="AR497" s="76"/>
      <c r="AS497" s="60"/>
      <c r="AT497" s="60"/>
      <c r="AU497" s="60"/>
    </row>
    <row r="498" spans="1:47" s="21" customFormat="1">
      <c r="A498" s="10"/>
      <c r="B498" s="8"/>
      <c r="C498" s="8"/>
      <c r="D498" s="344" t="s">
        <v>1608</v>
      </c>
      <c r="E498" s="266"/>
      <c r="F498" s="261"/>
      <c r="G498" s="71"/>
      <c r="H498" s="28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282"/>
      <c r="Y498" s="69"/>
      <c r="Z498" s="284"/>
      <c r="AA498" s="284"/>
      <c r="AB498" s="33"/>
      <c r="AC498" s="33">
        <v>3767827</v>
      </c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69"/>
      <c r="AP498" s="70"/>
      <c r="AQ498" s="70"/>
      <c r="AR498" s="76"/>
      <c r="AS498" s="60"/>
      <c r="AT498" s="60"/>
      <c r="AU498" s="60"/>
    </row>
    <row r="499" spans="1:47" s="21" customFormat="1">
      <c r="A499" s="10"/>
      <c r="B499" s="8"/>
      <c r="C499" s="8"/>
      <c r="D499" s="344" t="s">
        <v>1608</v>
      </c>
      <c r="E499" s="266"/>
      <c r="F499" s="261"/>
      <c r="G499" s="71"/>
      <c r="H499" s="28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282"/>
      <c r="Y499" s="69"/>
      <c r="Z499" s="284"/>
      <c r="AA499" s="284"/>
      <c r="AB499" s="33"/>
      <c r="AC499" s="33">
        <v>3767827</v>
      </c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69"/>
      <c r="AP499" s="70"/>
      <c r="AQ499" s="70"/>
      <c r="AR499" s="76"/>
      <c r="AS499" s="60"/>
      <c r="AT499" s="60"/>
      <c r="AU499" s="60"/>
    </row>
    <row r="500" spans="1:47" s="21" customFormat="1">
      <c r="A500" s="10"/>
      <c r="B500" s="8"/>
      <c r="C500" s="8"/>
      <c r="D500" s="344" t="s">
        <v>1608</v>
      </c>
      <c r="E500" s="266"/>
      <c r="F500" s="261"/>
      <c r="G500" s="71"/>
      <c r="H500" s="28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282"/>
      <c r="Y500" s="69"/>
      <c r="Z500" s="284"/>
      <c r="AA500" s="284"/>
      <c r="AB500" s="33"/>
      <c r="AC500" s="33">
        <v>12175000</v>
      </c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69"/>
      <c r="AP500" s="70"/>
      <c r="AQ500" s="70"/>
      <c r="AR500" s="76"/>
      <c r="AS500" s="60"/>
      <c r="AT500" s="60"/>
      <c r="AU500" s="60"/>
    </row>
    <row r="501" spans="1:47" s="21" customFormat="1">
      <c r="A501" s="10"/>
      <c r="B501" s="8"/>
      <c r="C501" s="8"/>
      <c r="D501" s="344"/>
      <c r="E501" s="266"/>
      <c r="F501" s="261"/>
      <c r="G501" s="71"/>
      <c r="H501" s="28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282"/>
      <c r="Y501" s="69"/>
      <c r="Z501" s="284"/>
      <c r="AA501" s="284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69"/>
      <c r="AP501" s="70"/>
      <c r="AQ501" s="70"/>
      <c r="AR501" s="76"/>
      <c r="AS501" s="60"/>
      <c r="AT501" s="60"/>
      <c r="AU501" s="60"/>
    </row>
    <row r="502" spans="1:47" s="21" customFormat="1" ht="15">
      <c r="A502" s="10"/>
      <c r="B502" s="8"/>
      <c r="C502" s="8"/>
      <c r="D502" s="506" t="s">
        <v>1618</v>
      </c>
      <c r="E502" s="266"/>
      <c r="F502" s="261"/>
      <c r="G502" s="71"/>
      <c r="H502" s="28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282"/>
      <c r="Y502" s="69"/>
      <c r="Z502" s="284"/>
      <c r="AA502" s="284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69"/>
      <c r="AP502" s="70"/>
      <c r="AQ502" s="70"/>
      <c r="AR502" s="76"/>
      <c r="AS502" s="60"/>
      <c r="AT502" s="60"/>
      <c r="AU502" s="60"/>
    </row>
    <row r="503" spans="1:47" s="21" customFormat="1">
      <c r="A503" s="10"/>
      <c r="B503" s="8"/>
      <c r="C503" s="8"/>
      <c r="D503" s="344" t="s">
        <v>1608</v>
      </c>
      <c r="E503" s="266"/>
      <c r="F503" s="261"/>
      <c r="G503" s="71"/>
      <c r="H503" s="28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282"/>
      <c r="Y503" s="69"/>
      <c r="Z503" s="284"/>
      <c r="AA503" s="284"/>
      <c r="AB503" s="33"/>
      <c r="AC503" s="33">
        <v>2328000</v>
      </c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69"/>
      <c r="AP503" s="70"/>
      <c r="AQ503" s="70"/>
      <c r="AR503" s="76"/>
      <c r="AS503" s="60"/>
      <c r="AT503" s="60"/>
      <c r="AU503" s="60"/>
    </row>
    <row r="504" spans="1:47" s="21" customFormat="1">
      <c r="A504" s="10"/>
      <c r="B504" s="8"/>
      <c r="C504" s="8"/>
      <c r="D504" s="344" t="s">
        <v>1608</v>
      </c>
      <c r="E504" s="266"/>
      <c r="F504" s="261"/>
      <c r="G504" s="71"/>
      <c r="H504" s="28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282"/>
      <c r="Y504" s="69"/>
      <c r="Z504" s="284"/>
      <c r="AA504" s="284"/>
      <c r="AB504" s="33"/>
      <c r="AC504" s="33">
        <v>2328000</v>
      </c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69"/>
      <c r="AP504" s="70"/>
      <c r="AQ504" s="70"/>
      <c r="AR504" s="76"/>
      <c r="AS504" s="60"/>
      <c r="AT504" s="60"/>
      <c r="AU504" s="60"/>
    </row>
    <row r="505" spans="1:47" s="21" customFormat="1">
      <c r="A505" s="10"/>
      <c r="B505" s="8"/>
      <c r="C505" s="8"/>
      <c r="D505" s="344" t="s">
        <v>1608</v>
      </c>
      <c r="E505" s="266"/>
      <c r="F505" s="261"/>
      <c r="G505" s="71"/>
      <c r="H505" s="28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282"/>
      <c r="Y505" s="69"/>
      <c r="Z505" s="284"/>
      <c r="AA505" s="284"/>
      <c r="AB505" s="33"/>
      <c r="AC505" s="33">
        <v>12175000</v>
      </c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69"/>
      <c r="AP505" s="70"/>
      <c r="AQ505" s="70"/>
      <c r="AR505" s="76"/>
      <c r="AS505" s="60"/>
      <c r="AT505" s="60"/>
      <c r="AU505" s="60"/>
    </row>
    <row r="506" spans="1:47" s="21" customFormat="1">
      <c r="A506" s="10"/>
      <c r="B506" s="8"/>
      <c r="C506" s="8"/>
      <c r="D506" s="344" t="s">
        <v>1608</v>
      </c>
      <c r="E506" s="266"/>
      <c r="F506" s="261"/>
      <c r="G506" s="71"/>
      <c r="H506" s="28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282"/>
      <c r="Y506" s="69"/>
      <c r="Z506" s="284"/>
      <c r="AA506" s="284"/>
      <c r="AB506" s="33"/>
      <c r="AC506" s="33">
        <v>12175000</v>
      </c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69"/>
      <c r="AP506" s="70"/>
      <c r="AQ506" s="70"/>
      <c r="AR506" s="76"/>
      <c r="AS506" s="60"/>
      <c r="AT506" s="60"/>
      <c r="AU506" s="60"/>
    </row>
    <row r="507" spans="1:47" s="21" customFormat="1">
      <c r="A507" s="10"/>
      <c r="B507" s="8"/>
      <c r="C507" s="8"/>
      <c r="D507" s="344"/>
      <c r="E507" s="266"/>
      <c r="F507" s="261"/>
      <c r="G507" s="71"/>
      <c r="H507" s="28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282"/>
      <c r="Y507" s="69"/>
      <c r="Z507" s="284"/>
      <c r="AA507" s="284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69"/>
      <c r="AP507" s="70"/>
      <c r="AQ507" s="70"/>
      <c r="AR507" s="76"/>
      <c r="AS507" s="60"/>
      <c r="AT507" s="60"/>
      <c r="AU507" s="60"/>
    </row>
    <row r="508" spans="1:47" s="21" customFormat="1" ht="15">
      <c r="A508" s="10"/>
      <c r="B508" s="8"/>
      <c r="C508" s="8"/>
      <c r="D508" s="506" t="s">
        <v>1619</v>
      </c>
      <c r="E508" s="266"/>
      <c r="F508" s="261"/>
      <c r="G508" s="71"/>
      <c r="H508" s="28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282"/>
      <c r="Y508" s="69"/>
      <c r="Z508" s="284"/>
      <c r="AA508" s="284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69"/>
      <c r="AP508" s="70"/>
      <c r="AQ508" s="70"/>
      <c r="AR508" s="76"/>
      <c r="AS508" s="60"/>
      <c r="AT508" s="60"/>
      <c r="AU508" s="60"/>
    </row>
    <row r="509" spans="1:47" s="21" customFormat="1">
      <c r="A509" s="10"/>
      <c r="B509" s="8"/>
      <c r="C509" s="8"/>
      <c r="D509" s="344" t="s">
        <v>1617</v>
      </c>
      <c r="E509" s="266"/>
      <c r="F509" s="261"/>
      <c r="G509" s="71"/>
      <c r="H509" s="28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282"/>
      <c r="Y509" s="69"/>
      <c r="Z509" s="284"/>
      <c r="AA509" s="284"/>
      <c r="AB509" s="33"/>
      <c r="AC509" s="33">
        <v>5400000</v>
      </c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69"/>
      <c r="AP509" s="70"/>
      <c r="AQ509" s="70"/>
      <c r="AR509" s="76"/>
      <c r="AS509" s="60"/>
      <c r="AT509" s="60"/>
      <c r="AU509" s="60"/>
    </row>
    <row r="510" spans="1:47" s="21" customFormat="1">
      <c r="A510" s="10"/>
      <c r="B510" s="8"/>
      <c r="C510" s="8"/>
      <c r="D510" s="344" t="s">
        <v>1608</v>
      </c>
      <c r="E510" s="266"/>
      <c r="F510" s="261"/>
      <c r="G510" s="71"/>
      <c r="H510" s="28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282"/>
      <c r="Y510" s="69"/>
      <c r="Z510" s="284"/>
      <c r="AA510" s="284"/>
      <c r="AB510" s="33"/>
      <c r="AC510" s="33">
        <v>1708600</v>
      </c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69"/>
      <c r="AP510" s="70"/>
      <c r="AQ510" s="70"/>
      <c r="AR510" s="76"/>
      <c r="AS510" s="60"/>
      <c r="AT510" s="60"/>
      <c r="AU510" s="60"/>
    </row>
    <row r="511" spans="1:47" s="21" customFormat="1">
      <c r="A511" s="10"/>
      <c r="B511" s="8"/>
      <c r="C511" s="8"/>
      <c r="D511" s="344" t="s">
        <v>1608</v>
      </c>
      <c r="E511" s="266"/>
      <c r="F511" s="261"/>
      <c r="G511" s="71"/>
      <c r="H511" s="28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282"/>
      <c r="Y511" s="69"/>
      <c r="Z511" s="284"/>
      <c r="AA511" s="284"/>
      <c r="AB511" s="33"/>
      <c r="AC511" s="33">
        <v>3767827</v>
      </c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69"/>
      <c r="AP511" s="70"/>
      <c r="AQ511" s="70"/>
      <c r="AR511" s="76"/>
      <c r="AS511" s="60"/>
      <c r="AT511" s="60"/>
      <c r="AU511" s="60"/>
    </row>
    <row r="512" spans="1:47" s="21" customFormat="1">
      <c r="A512" s="10"/>
      <c r="B512" s="8"/>
      <c r="C512" s="8"/>
      <c r="D512" s="344" t="s">
        <v>1608</v>
      </c>
      <c r="E512" s="266"/>
      <c r="F512" s="261"/>
      <c r="G512" s="71"/>
      <c r="H512" s="28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282"/>
      <c r="Y512" s="69"/>
      <c r="Z512" s="284"/>
      <c r="AA512" s="284"/>
      <c r="AB512" s="33"/>
      <c r="AC512" s="33">
        <v>3767827</v>
      </c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69"/>
      <c r="AP512" s="70"/>
      <c r="AQ512" s="70"/>
      <c r="AR512" s="76"/>
      <c r="AS512" s="60"/>
      <c r="AT512" s="60"/>
      <c r="AU512" s="60"/>
    </row>
    <row r="513" spans="1:47" s="21" customFormat="1">
      <c r="A513" s="10"/>
      <c r="B513" s="8"/>
      <c r="C513" s="8"/>
      <c r="D513" s="344" t="s">
        <v>1612</v>
      </c>
      <c r="E513" s="266"/>
      <c r="F513" s="261"/>
      <c r="G513" s="71"/>
      <c r="H513" s="28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282"/>
      <c r="Y513" s="69"/>
      <c r="Z513" s="284"/>
      <c r="AA513" s="284"/>
      <c r="AB513" s="33"/>
      <c r="AC513" s="33">
        <v>1697451</v>
      </c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69"/>
      <c r="AP513" s="70"/>
      <c r="AQ513" s="70"/>
      <c r="AR513" s="76"/>
      <c r="AS513" s="60"/>
      <c r="AT513" s="60"/>
      <c r="AU513" s="60"/>
    </row>
    <row r="514" spans="1:47" s="21" customFormat="1">
      <c r="A514" s="10"/>
      <c r="B514" s="8"/>
      <c r="C514" s="8"/>
      <c r="D514" s="344" t="s">
        <v>1608</v>
      </c>
      <c r="E514" s="266"/>
      <c r="F514" s="261"/>
      <c r="G514" s="71"/>
      <c r="H514" s="28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282"/>
      <c r="Y514" s="69"/>
      <c r="Z514" s="284"/>
      <c r="AA514" s="284"/>
      <c r="AB514" s="33"/>
      <c r="AC514" s="33">
        <v>1154734</v>
      </c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69"/>
      <c r="AP514" s="70"/>
      <c r="AQ514" s="70"/>
      <c r="AR514" s="76"/>
      <c r="AS514" s="60"/>
      <c r="AT514" s="60"/>
      <c r="AU514" s="60"/>
    </row>
    <row r="515" spans="1:47" s="21" customFormat="1">
      <c r="A515" s="10"/>
      <c r="B515" s="8"/>
      <c r="C515" s="8"/>
      <c r="D515" s="344"/>
      <c r="E515" s="266"/>
      <c r="F515" s="261"/>
      <c r="G515" s="71"/>
      <c r="H515" s="28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282"/>
      <c r="Y515" s="69"/>
      <c r="Z515" s="284"/>
      <c r="AA515" s="284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69"/>
      <c r="AP515" s="70"/>
      <c r="AQ515" s="70"/>
      <c r="AR515" s="76"/>
      <c r="AS515" s="60"/>
      <c r="AT515" s="60"/>
      <c r="AU515" s="60"/>
    </row>
    <row r="516" spans="1:47" s="21" customFormat="1" ht="15">
      <c r="A516" s="10"/>
      <c r="B516" s="8"/>
      <c r="C516" s="8"/>
      <c r="D516" s="506" t="s">
        <v>1216</v>
      </c>
      <c r="E516" s="266"/>
      <c r="F516" s="261"/>
      <c r="G516" s="71"/>
      <c r="H516" s="28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282"/>
      <c r="Y516" s="69"/>
      <c r="Z516" s="284"/>
      <c r="AA516" s="284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69"/>
      <c r="AP516" s="70"/>
      <c r="AQ516" s="70"/>
      <c r="AR516" s="76"/>
      <c r="AS516" s="60"/>
      <c r="AT516" s="60"/>
      <c r="AU516" s="60"/>
    </row>
    <row r="517" spans="1:47" s="21" customFormat="1">
      <c r="A517" s="10"/>
      <c r="B517" s="8"/>
      <c r="C517" s="8"/>
      <c r="D517" s="471" t="s">
        <v>1620</v>
      </c>
      <c r="E517" s="266"/>
      <c r="F517" s="261"/>
      <c r="G517" s="71"/>
      <c r="H517" s="28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282"/>
      <c r="Y517" s="69"/>
      <c r="Z517" s="284"/>
      <c r="AA517" s="284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69"/>
      <c r="AP517" s="70"/>
      <c r="AQ517" s="70"/>
      <c r="AR517" s="76"/>
      <c r="AS517" s="60"/>
      <c r="AT517" s="60"/>
      <c r="AU517" s="60"/>
    </row>
    <row r="518" spans="1:47" s="21" customFormat="1">
      <c r="A518" s="10"/>
      <c r="B518" s="8"/>
      <c r="C518" s="8"/>
      <c r="D518" s="344" t="s">
        <v>1217</v>
      </c>
      <c r="E518" s="266"/>
      <c r="F518" s="261"/>
      <c r="G518" s="71"/>
      <c r="H518" s="28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282"/>
      <c r="Y518" s="69"/>
      <c r="Z518" s="284"/>
      <c r="AA518" s="284"/>
      <c r="AB518" s="33"/>
      <c r="AC518" s="33">
        <v>1350000</v>
      </c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69"/>
      <c r="AP518" s="70"/>
      <c r="AQ518" s="70"/>
      <c r="AR518" s="76"/>
      <c r="AS518" s="60"/>
      <c r="AT518" s="60"/>
      <c r="AU518" s="60"/>
    </row>
    <row r="519" spans="1:47" s="21" customFormat="1">
      <c r="A519" s="10"/>
      <c r="B519" s="8"/>
      <c r="C519" s="8"/>
      <c r="D519" s="344" t="s">
        <v>1608</v>
      </c>
      <c r="E519" s="266"/>
      <c r="F519" s="261"/>
      <c r="G519" s="71"/>
      <c r="H519" s="28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282"/>
      <c r="Y519" s="69"/>
      <c r="Z519" s="284"/>
      <c r="AA519" s="284"/>
      <c r="AB519" s="33"/>
      <c r="AC519" s="33">
        <v>3767827</v>
      </c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69"/>
      <c r="AP519" s="70"/>
      <c r="AQ519" s="70"/>
      <c r="AR519" s="76"/>
      <c r="AS519" s="60"/>
      <c r="AT519" s="60"/>
      <c r="AU519" s="60"/>
    </row>
    <row r="520" spans="1:47" s="21" customFormat="1">
      <c r="A520" s="10"/>
      <c r="B520" s="8"/>
      <c r="C520" s="8"/>
      <c r="D520" s="471" t="s">
        <v>1621</v>
      </c>
      <c r="E520" s="266"/>
      <c r="F520" s="261"/>
      <c r="G520" s="71"/>
      <c r="H520" s="28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282"/>
      <c r="Y520" s="69"/>
      <c r="Z520" s="284"/>
      <c r="AA520" s="284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69"/>
      <c r="AP520" s="70"/>
      <c r="AQ520" s="70"/>
      <c r="AR520" s="76"/>
      <c r="AS520" s="60"/>
      <c r="AT520" s="60"/>
      <c r="AU520" s="60"/>
    </row>
    <row r="521" spans="1:47" s="21" customFormat="1">
      <c r="A521" s="10"/>
      <c r="B521" s="8"/>
      <c r="C521" s="8"/>
      <c r="D521" s="344" t="s">
        <v>1608</v>
      </c>
      <c r="E521" s="266"/>
      <c r="F521" s="261"/>
      <c r="G521" s="71"/>
      <c r="H521" s="28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282"/>
      <c r="Y521" s="69"/>
      <c r="Z521" s="284"/>
      <c r="AA521" s="284"/>
      <c r="AB521" s="33"/>
      <c r="AC521" s="33">
        <v>3767827</v>
      </c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69"/>
      <c r="AP521" s="70"/>
      <c r="AQ521" s="70"/>
      <c r="AR521" s="76"/>
      <c r="AS521" s="60"/>
      <c r="AT521" s="60"/>
      <c r="AU521" s="60"/>
    </row>
    <row r="522" spans="1:47" s="21" customFormat="1">
      <c r="A522" s="10"/>
      <c r="B522" s="8"/>
      <c r="C522" s="8"/>
      <c r="D522" s="344" t="s">
        <v>1608</v>
      </c>
      <c r="E522" s="266"/>
      <c r="F522" s="261"/>
      <c r="G522" s="71"/>
      <c r="H522" s="28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282"/>
      <c r="Y522" s="69"/>
      <c r="Z522" s="284"/>
      <c r="AA522" s="284"/>
      <c r="AB522" s="33"/>
      <c r="AC522" s="33">
        <v>3767827</v>
      </c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69"/>
      <c r="AP522" s="70"/>
      <c r="AQ522" s="70"/>
      <c r="AR522" s="76"/>
      <c r="AS522" s="60"/>
      <c r="AT522" s="60"/>
      <c r="AU522" s="60"/>
    </row>
    <row r="523" spans="1:47" s="21" customFormat="1">
      <c r="A523" s="10"/>
      <c r="B523" s="8"/>
      <c r="C523" s="8"/>
      <c r="D523" s="471" t="s">
        <v>1622</v>
      </c>
      <c r="E523" s="266"/>
      <c r="F523" s="261"/>
      <c r="G523" s="71"/>
      <c r="H523" s="28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282"/>
      <c r="Y523" s="69"/>
      <c r="Z523" s="284"/>
      <c r="AA523" s="284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69"/>
      <c r="AP523" s="70"/>
      <c r="AQ523" s="70"/>
      <c r="AR523" s="76"/>
      <c r="AS523" s="60"/>
      <c r="AT523" s="60"/>
      <c r="AU523" s="60"/>
    </row>
    <row r="524" spans="1:47" s="21" customFormat="1">
      <c r="A524" s="10"/>
      <c r="B524" s="8"/>
      <c r="C524" s="8"/>
      <c r="D524" s="344" t="s">
        <v>1608</v>
      </c>
      <c r="E524" s="266"/>
      <c r="F524" s="261"/>
      <c r="G524" s="71"/>
      <c r="H524" s="28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282"/>
      <c r="Y524" s="69"/>
      <c r="Z524" s="284"/>
      <c r="AA524" s="284"/>
      <c r="AB524" s="33"/>
      <c r="AC524" s="33">
        <v>3767827</v>
      </c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69"/>
      <c r="AP524" s="70"/>
      <c r="AQ524" s="70"/>
      <c r="AR524" s="76"/>
      <c r="AS524" s="60"/>
      <c r="AT524" s="60"/>
      <c r="AU524" s="60"/>
    </row>
    <row r="525" spans="1:47" s="21" customFormat="1">
      <c r="A525" s="10"/>
      <c r="B525" s="8"/>
      <c r="C525" s="8"/>
      <c r="D525" s="344" t="s">
        <v>1608</v>
      </c>
      <c r="E525" s="266"/>
      <c r="F525" s="261"/>
      <c r="G525" s="71"/>
      <c r="H525" s="28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282"/>
      <c r="Y525" s="69"/>
      <c r="Z525" s="284"/>
      <c r="AA525" s="284"/>
      <c r="AB525" s="33"/>
      <c r="AC525" s="33">
        <v>3767827</v>
      </c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69"/>
      <c r="AP525" s="70"/>
      <c r="AQ525" s="70"/>
      <c r="AR525" s="76"/>
      <c r="AS525" s="60"/>
      <c r="AT525" s="60"/>
      <c r="AU525" s="60"/>
    </row>
    <row r="526" spans="1:47" s="21" customFormat="1">
      <c r="A526" s="10"/>
      <c r="B526" s="8"/>
      <c r="C526" s="8"/>
      <c r="D526" s="471" t="s">
        <v>1623</v>
      </c>
      <c r="E526" s="266"/>
      <c r="F526" s="261"/>
      <c r="G526" s="71"/>
      <c r="H526" s="28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282"/>
      <c r="Y526" s="69"/>
      <c r="Z526" s="284"/>
      <c r="AA526" s="284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69"/>
      <c r="AP526" s="70"/>
      <c r="AQ526" s="70"/>
      <c r="AR526" s="76"/>
      <c r="AS526" s="60"/>
      <c r="AT526" s="60"/>
      <c r="AU526" s="60"/>
    </row>
    <row r="527" spans="1:47" s="21" customFormat="1">
      <c r="A527" s="10"/>
      <c r="B527" s="8"/>
      <c r="C527" s="8"/>
      <c r="D527" s="344" t="s">
        <v>1217</v>
      </c>
      <c r="E527" s="266"/>
      <c r="F527" s="261"/>
      <c r="G527" s="71"/>
      <c r="H527" s="28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282"/>
      <c r="Y527" s="69"/>
      <c r="Z527" s="284"/>
      <c r="AA527" s="284"/>
      <c r="AB527" s="33"/>
      <c r="AC527" s="33">
        <v>1500000</v>
      </c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69"/>
      <c r="AP527" s="70"/>
      <c r="AQ527" s="70"/>
      <c r="AR527" s="76"/>
      <c r="AS527" s="60"/>
      <c r="AT527" s="60"/>
      <c r="AU527" s="60"/>
    </row>
    <row r="528" spans="1:47" s="21" customFormat="1">
      <c r="A528" s="10"/>
      <c r="B528" s="8"/>
      <c r="C528" s="8"/>
      <c r="D528" s="344" t="s">
        <v>1217</v>
      </c>
      <c r="E528" s="266"/>
      <c r="F528" s="261"/>
      <c r="G528" s="71"/>
      <c r="H528" s="28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282"/>
      <c r="Y528" s="69"/>
      <c r="Z528" s="284"/>
      <c r="AA528" s="284"/>
      <c r="AB528" s="33"/>
      <c r="AC528" s="33">
        <v>1500000</v>
      </c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69"/>
      <c r="AP528" s="70"/>
      <c r="AQ528" s="70"/>
      <c r="AR528" s="76"/>
      <c r="AS528" s="60"/>
      <c r="AT528" s="60"/>
      <c r="AU528" s="60"/>
    </row>
    <row r="529" spans="1:47" s="21" customFormat="1">
      <c r="A529" s="10"/>
      <c r="B529" s="8"/>
      <c r="C529" s="8"/>
      <c r="D529" s="344" t="s">
        <v>1617</v>
      </c>
      <c r="E529" s="266"/>
      <c r="F529" s="261"/>
      <c r="G529" s="71"/>
      <c r="H529" s="28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282"/>
      <c r="Y529" s="69"/>
      <c r="Z529" s="284"/>
      <c r="AA529" s="284"/>
      <c r="AB529" s="33"/>
      <c r="AC529" s="33">
        <v>5400000</v>
      </c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69"/>
      <c r="AP529" s="70"/>
      <c r="AQ529" s="70"/>
      <c r="AR529" s="76"/>
      <c r="AS529" s="60"/>
      <c r="AT529" s="60"/>
      <c r="AU529" s="60"/>
    </row>
    <row r="530" spans="1:47" s="21" customFormat="1">
      <c r="A530" s="10"/>
      <c r="B530" s="8"/>
      <c r="C530" s="8"/>
      <c r="D530" s="344" t="s">
        <v>1617</v>
      </c>
      <c r="E530" s="266"/>
      <c r="F530" s="261"/>
      <c r="G530" s="71"/>
      <c r="H530" s="28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282"/>
      <c r="Y530" s="69"/>
      <c r="Z530" s="284"/>
      <c r="AA530" s="284"/>
      <c r="AB530" s="33"/>
      <c r="AC530" s="33">
        <v>5400000</v>
      </c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69"/>
      <c r="AP530" s="70"/>
      <c r="AQ530" s="70"/>
      <c r="AR530" s="76"/>
      <c r="AS530" s="60"/>
      <c r="AT530" s="60"/>
      <c r="AU530" s="60"/>
    </row>
    <row r="531" spans="1:47" s="21" customFormat="1">
      <c r="A531" s="10"/>
      <c r="B531" s="8"/>
      <c r="C531" s="8"/>
      <c r="D531" s="471" t="s">
        <v>1624</v>
      </c>
      <c r="E531" s="266"/>
      <c r="F531" s="261"/>
      <c r="G531" s="71"/>
      <c r="H531" s="28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282"/>
      <c r="Y531" s="69"/>
      <c r="Z531" s="284"/>
      <c r="AA531" s="284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69"/>
      <c r="AP531" s="70"/>
      <c r="AQ531" s="70"/>
      <c r="AR531" s="76"/>
      <c r="AS531" s="60"/>
      <c r="AT531" s="60"/>
      <c r="AU531" s="60"/>
    </row>
    <row r="532" spans="1:47" s="21" customFormat="1">
      <c r="A532" s="10"/>
      <c r="B532" s="8"/>
      <c r="C532" s="8"/>
      <c r="D532" s="344" t="s">
        <v>1617</v>
      </c>
      <c r="E532" s="266"/>
      <c r="F532" s="261"/>
      <c r="G532" s="71"/>
      <c r="H532" s="28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282"/>
      <c r="Y532" s="69"/>
      <c r="Z532" s="284"/>
      <c r="AA532" s="284"/>
      <c r="AB532" s="33"/>
      <c r="AC532" s="33">
        <v>5400000</v>
      </c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69"/>
      <c r="AP532" s="70"/>
      <c r="AQ532" s="70"/>
      <c r="AR532" s="76"/>
      <c r="AS532" s="60"/>
      <c r="AT532" s="60"/>
      <c r="AU532" s="60"/>
    </row>
    <row r="533" spans="1:47" s="21" customFormat="1">
      <c r="A533" s="10"/>
      <c r="B533" s="8"/>
      <c r="C533" s="8"/>
      <c r="D533" s="344" t="s">
        <v>1617</v>
      </c>
      <c r="E533" s="266"/>
      <c r="F533" s="261"/>
      <c r="G533" s="71"/>
      <c r="H533" s="28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282"/>
      <c r="Y533" s="69"/>
      <c r="Z533" s="284"/>
      <c r="AA533" s="284"/>
      <c r="AB533" s="33"/>
      <c r="AC533" s="33">
        <v>5400000</v>
      </c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69"/>
      <c r="AP533" s="70"/>
      <c r="AQ533" s="70"/>
      <c r="AR533" s="76"/>
      <c r="AS533" s="60"/>
      <c r="AT533" s="60"/>
      <c r="AU533" s="60"/>
    </row>
    <row r="534" spans="1:47" s="21" customFormat="1">
      <c r="A534" s="10"/>
      <c r="B534" s="8"/>
      <c r="C534" s="8"/>
      <c r="D534" s="82"/>
      <c r="E534" s="266"/>
      <c r="F534" s="261"/>
      <c r="G534" s="71"/>
      <c r="H534" s="28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282"/>
      <c r="Y534" s="69"/>
      <c r="Z534" s="284"/>
      <c r="AA534" s="284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69"/>
      <c r="AP534" s="70"/>
      <c r="AQ534" s="70"/>
      <c r="AR534" s="76"/>
      <c r="AS534" s="60"/>
      <c r="AT534" s="60"/>
      <c r="AU534" s="60"/>
    </row>
    <row r="535" spans="1:47" s="21" customFormat="1">
      <c r="A535" s="10"/>
      <c r="B535" s="8"/>
      <c r="C535" s="8"/>
      <c r="D535" s="82"/>
      <c r="E535" s="266"/>
      <c r="F535" s="261"/>
      <c r="G535" s="71"/>
      <c r="H535" s="28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282"/>
      <c r="Y535" s="69"/>
      <c r="Z535" s="284"/>
      <c r="AA535" s="284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69"/>
      <c r="AP535" s="70"/>
      <c r="AQ535" s="70"/>
      <c r="AR535" s="76"/>
      <c r="AS535" s="60"/>
      <c r="AT535" s="60"/>
      <c r="AU535" s="60"/>
    </row>
    <row r="536" spans="1:47" s="21" customFormat="1" ht="15">
      <c r="A536" s="10"/>
      <c r="B536" s="8"/>
      <c r="C536" s="583" t="s">
        <v>2365</v>
      </c>
      <c r="D536" s="582" t="s">
        <v>2363</v>
      </c>
      <c r="E536" s="266"/>
      <c r="F536" s="261"/>
      <c r="G536" s="585">
        <f>SUM(H537:H543)</f>
        <v>121594604</v>
      </c>
      <c r="H536" s="28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282"/>
      <c r="Y536" s="69"/>
      <c r="Z536" s="284"/>
      <c r="AA536" s="284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69"/>
      <c r="AP536" s="70"/>
      <c r="AQ536" s="70"/>
      <c r="AR536" s="76"/>
      <c r="AS536" s="60"/>
      <c r="AT536" s="60"/>
      <c r="AU536" s="60"/>
    </row>
    <row r="537" spans="1:47" s="21" customFormat="1">
      <c r="A537" s="10"/>
      <c r="B537" s="8"/>
      <c r="C537" s="8"/>
      <c r="D537" s="82" t="s">
        <v>2355</v>
      </c>
      <c r="E537" s="266"/>
      <c r="F537" s="261"/>
      <c r="G537" s="71"/>
      <c r="H537" s="584">
        <v>9288104</v>
      </c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282"/>
      <c r="Y537" s="69"/>
      <c r="Z537" s="284"/>
      <c r="AA537" s="284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69"/>
      <c r="AP537" s="70"/>
      <c r="AQ537" s="70"/>
      <c r="AR537" s="76"/>
      <c r="AS537" s="60"/>
      <c r="AT537" s="60"/>
      <c r="AU537" s="60"/>
    </row>
    <row r="538" spans="1:47" s="21" customFormat="1">
      <c r="A538" s="10"/>
      <c r="B538" s="8"/>
      <c r="C538" s="8"/>
      <c r="D538" s="82" t="s">
        <v>1164</v>
      </c>
      <c r="E538" s="266"/>
      <c r="F538" s="261"/>
      <c r="G538" s="71"/>
      <c r="H538" s="584">
        <v>51394500</v>
      </c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282"/>
      <c r="Y538" s="69"/>
      <c r="Z538" s="284"/>
      <c r="AA538" s="284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69"/>
      <c r="AP538" s="70"/>
      <c r="AQ538" s="70"/>
      <c r="AR538" s="76"/>
      <c r="AS538" s="60"/>
      <c r="AT538" s="60"/>
      <c r="AU538" s="60"/>
    </row>
    <row r="539" spans="1:47" s="21" customFormat="1">
      <c r="A539" s="10"/>
      <c r="B539" s="8"/>
      <c r="C539" s="8"/>
      <c r="D539" s="82" t="s">
        <v>2364</v>
      </c>
      <c r="E539" s="266"/>
      <c r="F539" s="261"/>
      <c r="G539" s="71"/>
      <c r="H539" s="584">
        <v>16200000</v>
      </c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282"/>
      <c r="Y539" s="69"/>
      <c r="Z539" s="284"/>
      <c r="AA539" s="284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69"/>
      <c r="AP539" s="70"/>
      <c r="AQ539" s="70"/>
      <c r="AR539" s="76"/>
      <c r="AS539" s="60"/>
      <c r="AT539" s="60"/>
      <c r="AU539" s="60"/>
    </row>
    <row r="540" spans="1:47" s="21" customFormat="1">
      <c r="A540" s="10"/>
      <c r="B540" s="8"/>
      <c r="C540" s="8"/>
      <c r="D540" s="82" t="s">
        <v>2356</v>
      </c>
      <c r="E540" s="266"/>
      <c r="F540" s="261"/>
      <c r="G540" s="71"/>
      <c r="H540" s="584">
        <v>16200000</v>
      </c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282"/>
      <c r="Y540" s="69"/>
      <c r="Z540" s="284"/>
      <c r="AA540" s="284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69"/>
      <c r="AP540" s="70"/>
      <c r="AQ540" s="70"/>
      <c r="AR540" s="76"/>
      <c r="AS540" s="60"/>
      <c r="AT540" s="60"/>
      <c r="AU540" s="60"/>
    </row>
    <row r="541" spans="1:47" s="21" customFormat="1">
      <c r="A541" s="10"/>
      <c r="B541" s="8"/>
      <c r="C541" s="8"/>
      <c r="D541" s="82" t="s">
        <v>2358</v>
      </c>
      <c r="E541" s="266"/>
      <c r="F541" s="261"/>
      <c r="G541" s="71"/>
      <c r="H541" s="584">
        <v>14805000</v>
      </c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282"/>
      <c r="Y541" s="69"/>
      <c r="Z541" s="284"/>
      <c r="AA541" s="284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69"/>
      <c r="AP541" s="70"/>
      <c r="AQ541" s="70"/>
      <c r="AR541" s="76"/>
      <c r="AS541" s="60"/>
      <c r="AT541" s="60"/>
      <c r="AU541" s="60"/>
    </row>
    <row r="542" spans="1:47" s="21" customFormat="1">
      <c r="A542" s="10"/>
      <c r="B542" s="8"/>
      <c r="C542" s="8"/>
      <c r="D542" s="82" t="s">
        <v>2359</v>
      </c>
      <c r="E542" s="266"/>
      <c r="F542" s="261"/>
      <c r="G542" s="71"/>
      <c r="H542" s="584">
        <v>11277000</v>
      </c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282"/>
      <c r="Y542" s="69"/>
      <c r="Z542" s="284"/>
      <c r="AA542" s="284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69"/>
      <c r="AP542" s="70"/>
      <c r="AQ542" s="70"/>
      <c r="AR542" s="76"/>
      <c r="AS542" s="60"/>
      <c r="AT542" s="60"/>
      <c r="AU542" s="60"/>
    </row>
    <row r="543" spans="1:47" s="21" customFormat="1">
      <c r="A543" s="10"/>
      <c r="B543" s="8"/>
      <c r="C543" s="8"/>
      <c r="D543" s="82" t="s">
        <v>2360</v>
      </c>
      <c r="E543" s="266"/>
      <c r="F543" s="261"/>
      <c r="G543" s="71"/>
      <c r="H543" s="584">
        <v>2430000</v>
      </c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282"/>
      <c r="Y543" s="69"/>
      <c r="Z543" s="284"/>
      <c r="AA543" s="284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69"/>
      <c r="AP543" s="70"/>
      <c r="AQ543" s="70"/>
      <c r="AR543" s="76"/>
      <c r="AS543" s="60"/>
      <c r="AT543" s="60"/>
      <c r="AU543" s="60"/>
    </row>
    <row r="544" spans="1:47" s="21" customFormat="1">
      <c r="A544" s="10"/>
      <c r="B544" s="8"/>
      <c r="C544" s="8"/>
      <c r="D544" s="82"/>
      <c r="E544" s="266"/>
      <c r="F544" s="261"/>
      <c r="G544" s="71"/>
      <c r="H544" s="586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282"/>
      <c r="Y544" s="69"/>
      <c r="Z544" s="284"/>
      <c r="AA544" s="284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69"/>
      <c r="AP544" s="70"/>
      <c r="AQ544" s="70"/>
      <c r="AR544" s="76"/>
      <c r="AS544" s="60"/>
      <c r="AT544" s="60"/>
      <c r="AU544" s="60"/>
    </row>
    <row r="545" spans="1:47" s="21" customFormat="1">
      <c r="A545" s="10"/>
      <c r="B545" s="8"/>
      <c r="C545" s="8"/>
      <c r="D545" s="82"/>
      <c r="E545" s="266"/>
      <c r="F545" s="261"/>
      <c r="G545" s="71"/>
      <c r="H545" s="28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282"/>
      <c r="Y545" s="69"/>
      <c r="Z545" s="284"/>
      <c r="AA545" s="284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69"/>
      <c r="AP545" s="70"/>
      <c r="AQ545" s="70"/>
      <c r="AR545" s="76"/>
      <c r="AS545" s="60"/>
      <c r="AT545" s="60"/>
      <c r="AU545" s="60"/>
    </row>
    <row r="546" spans="1:47" s="21" customFormat="1" ht="15">
      <c r="A546" s="10"/>
      <c r="B546" s="8"/>
      <c r="C546" s="8"/>
      <c r="D546" s="582" t="s">
        <v>2362</v>
      </c>
      <c r="E546" s="266"/>
      <c r="F546" s="261"/>
      <c r="G546" s="71"/>
      <c r="H546" s="28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282"/>
      <c r="Y546" s="69"/>
      <c r="Z546" s="284"/>
      <c r="AA546" s="284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69"/>
      <c r="AP546" s="70"/>
      <c r="AQ546" s="70"/>
      <c r="AR546" s="76"/>
      <c r="AS546" s="60"/>
      <c r="AT546" s="60"/>
      <c r="AU546" s="60"/>
    </row>
    <row r="547" spans="1:47" s="21" customFormat="1">
      <c r="A547" s="10"/>
      <c r="B547" s="8"/>
      <c r="C547" s="8"/>
      <c r="D547" s="82" t="s">
        <v>2355</v>
      </c>
      <c r="E547" s="266"/>
      <c r="F547" s="261"/>
      <c r="G547" s="71"/>
      <c r="H547" s="283"/>
      <c r="I547" s="33"/>
      <c r="J547" s="33"/>
      <c r="K547" s="33"/>
      <c r="L547" s="33"/>
      <c r="M547" s="33"/>
      <c r="N547" s="33"/>
      <c r="O547" s="33"/>
      <c r="P547" s="33"/>
      <c r="Q547" s="587">
        <v>7128000</v>
      </c>
      <c r="R547" s="33"/>
      <c r="S547" s="33"/>
      <c r="T547" s="33"/>
      <c r="U547" s="33"/>
      <c r="V547" s="33"/>
      <c r="W547" s="33"/>
      <c r="X547" s="282"/>
      <c r="Y547" s="69"/>
      <c r="Z547" s="284"/>
      <c r="AA547" s="284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69"/>
      <c r="AP547" s="70"/>
      <c r="AQ547" s="70"/>
      <c r="AR547" s="76"/>
      <c r="AS547" s="60"/>
      <c r="AT547" s="60"/>
      <c r="AU547" s="60"/>
    </row>
    <row r="548" spans="1:47" s="21" customFormat="1">
      <c r="A548" s="10"/>
      <c r="B548" s="8"/>
      <c r="C548" s="8"/>
      <c r="D548" s="82" t="s">
        <v>2355</v>
      </c>
      <c r="E548" s="266"/>
      <c r="F548" s="261"/>
      <c r="G548" s="71"/>
      <c r="H548" s="283"/>
      <c r="I548" s="33"/>
      <c r="J548" s="33"/>
      <c r="K548" s="33"/>
      <c r="L548" s="33"/>
      <c r="M548" s="33"/>
      <c r="N548" s="33"/>
      <c r="O548" s="33"/>
      <c r="P548" s="33"/>
      <c r="Q548" s="587">
        <v>594000</v>
      </c>
      <c r="R548" s="33"/>
      <c r="S548" s="33"/>
      <c r="T548" s="33"/>
      <c r="U548" s="33"/>
      <c r="V548" s="33"/>
      <c r="W548" s="33"/>
      <c r="X548" s="282"/>
      <c r="Y548" s="69"/>
      <c r="Z548" s="284"/>
      <c r="AA548" s="284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69"/>
      <c r="AP548" s="70"/>
      <c r="AQ548" s="70"/>
      <c r="AR548" s="76"/>
      <c r="AS548" s="60"/>
      <c r="AT548" s="60"/>
      <c r="AU548" s="60"/>
    </row>
    <row r="549" spans="1:47" s="21" customFormat="1">
      <c r="A549" s="10"/>
      <c r="B549" s="8"/>
      <c r="C549" s="8"/>
      <c r="D549" s="82" t="s">
        <v>2356</v>
      </c>
      <c r="E549" s="266"/>
      <c r="F549" s="261"/>
      <c r="G549" s="71"/>
      <c r="H549" s="283"/>
      <c r="I549" s="33"/>
      <c r="J549" s="33"/>
      <c r="K549" s="33"/>
      <c r="L549" s="33"/>
      <c r="M549" s="33"/>
      <c r="N549" s="33"/>
      <c r="O549" s="33"/>
      <c r="P549" s="33"/>
      <c r="Q549" s="587">
        <v>64369000</v>
      </c>
      <c r="R549" s="33"/>
      <c r="S549" s="33"/>
      <c r="T549" s="33"/>
      <c r="U549" s="33"/>
      <c r="V549" s="33"/>
      <c r="W549" s="33"/>
      <c r="X549" s="282"/>
      <c r="Y549" s="69"/>
      <c r="Z549" s="284"/>
      <c r="AA549" s="284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69"/>
      <c r="AP549" s="70"/>
      <c r="AQ549" s="70"/>
      <c r="AR549" s="76"/>
      <c r="AS549" s="60"/>
      <c r="AT549" s="60"/>
      <c r="AU549" s="60"/>
    </row>
    <row r="550" spans="1:47" s="21" customFormat="1">
      <c r="A550" s="10"/>
      <c r="B550" s="8"/>
      <c r="C550" s="8"/>
      <c r="D550" s="82" t="s">
        <v>2357</v>
      </c>
      <c r="E550" s="266"/>
      <c r="F550" s="261"/>
      <c r="G550" s="71"/>
      <c r="H550" s="283"/>
      <c r="I550" s="33"/>
      <c r="J550" s="33"/>
      <c r="K550" s="33"/>
      <c r="L550" s="33"/>
      <c r="M550" s="33"/>
      <c r="N550" s="33"/>
      <c r="O550" s="33"/>
      <c r="P550" s="33"/>
      <c r="Q550" s="587">
        <v>21168000</v>
      </c>
      <c r="R550" s="33"/>
      <c r="S550" s="33"/>
      <c r="T550" s="33"/>
      <c r="U550" s="33"/>
      <c r="V550" s="33"/>
      <c r="W550" s="33"/>
      <c r="X550" s="282"/>
      <c r="Y550" s="69"/>
      <c r="Z550" s="284"/>
      <c r="AA550" s="284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69"/>
      <c r="AP550" s="70"/>
      <c r="AQ550" s="70"/>
      <c r="AR550" s="76"/>
      <c r="AS550" s="60"/>
      <c r="AT550" s="60"/>
      <c r="AU550" s="60"/>
    </row>
    <row r="551" spans="1:47" s="21" customFormat="1">
      <c r="A551" s="10"/>
      <c r="B551" s="8"/>
      <c r="C551" s="8"/>
      <c r="D551" s="82" t="s">
        <v>2358</v>
      </c>
      <c r="E551" s="266"/>
      <c r="F551" s="261"/>
      <c r="G551" s="71"/>
      <c r="H551" s="283"/>
      <c r="I551" s="33"/>
      <c r="J551" s="33"/>
      <c r="K551" s="33"/>
      <c r="L551" s="33"/>
      <c r="M551" s="33"/>
      <c r="N551" s="33"/>
      <c r="O551" s="33"/>
      <c r="P551" s="33"/>
      <c r="Q551" s="587">
        <v>37800000</v>
      </c>
      <c r="R551" s="33"/>
      <c r="S551" s="33"/>
      <c r="T551" s="33"/>
      <c r="U551" s="33"/>
      <c r="V551" s="33"/>
      <c r="W551" s="33"/>
      <c r="X551" s="282"/>
      <c r="Y551" s="69"/>
      <c r="Z551" s="284"/>
      <c r="AA551" s="284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69"/>
      <c r="AP551" s="70"/>
      <c r="AQ551" s="70"/>
      <c r="AR551" s="76"/>
      <c r="AS551" s="60"/>
      <c r="AT551" s="60"/>
      <c r="AU551" s="60"/>
    </row>
    <row r="552" spans="1:47" s="21" customFormat="1">
      <c r="A552" s="10"/>
      <c r="B552" s="8"/>
      <c r="C552" s="8"/>
      <c r="D552" s="82" t="s">
        <v>2359</v>
      </c>
      <c r="E552" s="266"/>
      <c r="F552" s="261"/>
      <c r="G552" s="71"/>
      <c r="H552" s="283"/>
      <c r="I552" s="33"/>
      <c r="J552" s="33"/>
      <c r="K552" s="33"/>
      <c r="L552" s="33"/>
      <c r="M552" s="33"/>
      <c r="N552" s="33"/>
      <c r="O552" s="33"/>
      <c r="P552" s="33"/>
      <c r="Q552" s="587">
        <v>113400000</v>
      </c>
      <c r="R552" s="33"/>
      <c r="S552" s="33"/>
      <c r="T552" s="33"/>
      <c r="U552" s="33"/>
      <c r="V552" s="33"/>
      <c r="W552" s="33"/>
      <c r="X552" s="282"/>
      <c r="Y552" s="69"/>
      <c r="Z552" s="284"/>
      <c r="AA552" s="284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69"/>
      <c r="AP552" s="70"/>
      <c r="AQ552" s="70"/>
      <c r="AR552" s="76"/>
      <c r="AS552" s="60"/>
      <c r="AT552" s="60"/>
      <c r="AU552" s="60"/>
    </row>
    <row r="553" spans="1:47" s="21" customFormat="1">
      <c r="A553" s="10"/>
      <c r="B553" s="8"/>
      <c r="C553" s="8"/>
      <c r="D553" s="82" t="s">
        <v>2360</v>
      </c>
      <c r="E553" s="266"/>
      <c r="F553" s="261"/>
      <c r="G553" s="71"/>
      <c r="H553" s="283"/>
      <c r="I553" s="33"/>
      <c r="J553" s="33"/>
      <c r="K553" s="33"/>
      <c r="L553" s="33"/>
      <c r="M553" s="33"/>
      <c r="N553" s="33"/>
      <c r="O553" s="33"/>
      <c r="P553" s="33"/>
      <c r="Q553" s="587">
        <v>5400000</v>
      </c>
      <c r="R553" s="33"/>
      <c r="S553" s="33"/>
      <c r="T553" s="33"/>
      <c r="U553" s="33"/>
      <c r="V553" s="33"/>
      <c r="W553" s="33"/>
      <c r="X553" s="282"/>
      <c r="Y553" s="69"/>
      <c r="Z553" s="284"/>
      <c r="AA553" s="284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69"/>
      <c r="AP553" s="70"/>
      <c r="AQ553" s="70"/>
      <c r="AR553" s="76"/>
      <c r="AS553" s="60"/>
      <c r="AT553" s="60"/>
      <c r="AU553" s="60"/>
    </row>
    <row r="554" spans="1:47" s="21" customFormat="1">
      <c r="A554" s="10"/>
      <c r="B554" s="8"/>
      <c r="C554" s="8"/>
      <c r="D554" s="82" t="s">
        <v>578</v>
      </c>
      <c r="E554" s="266"/>
      <c r="F554" s="261"/>
      <c r="G554" s="71"/>
      <c r="H554" s="283"/>
      <c r="I554" s="33"/>
      <c r="J554" s="33"/>
      <c r="K554" s="33"/>
      <c r="L554" s="33"/>
      <c r="M554" s="33"/>
      <c r="N554" s="33"/>
      <c r="O554" s="33"/>
      <c r="P554" s="33"/>
      <c r="Q554" s="587">
        <v>1610158000</v>
      </c>
      <c r="R554" s="33"/>
      <c r="S554" s="33"/>
      <c r="T554" s="33"/>
      <c r="U554" s="33"/>
      <c r="V554" s="33"/>
      <c r="W554" s="33"/>
      <c r="X554" s="282"/>
      <c r="Y554" s="69"/>
      <c r="Z554" s="284"/>
      <c r="AA554" s="284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69"/>
      <c r="AP554" s="70"/>
      <c r="AQ554" s="70"/>
      <c r="AR554" s="76"/>
      <c r="AS554" s="60"/>
      <c r="AT554" s="60"/>
      <c r="AU554" s="60"/>
    </row>
    <row r="555" spans="1:47" s="21" customFormat="1">
      <c r="A555" s="10"/>
      <c r="B555" s="8"/>
      <c r="C555" s="8"/>
      <c r="D555" s="82"/>
      <c r="E555" s="266"/>
      <c r="F555" s="261"/>
      <c r="G555" s="71"/>
      <c r="H555" s="28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282"/>
      <c r="Y555" s="69"/>
      <c r="Z555" s="284"/>
      <c r="AA555" s="284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69"/>
      <c r="AP555" s="70"/>
      <c r="AQ555" s="70"/>
      <c r="AR555" s="76"/>
      <c r="AS555" s="60"/>
      <c r="AT555" s="60"/>
      <c r="AU555" s="60"/>
    </row>
    <row r="556" spans="1:47" s="21" customFormat="1">
      <c r="A556" s="10"/>
      <c r="B556" s="8"/>
      <c r="C556" s="8"/>
      <c r="D556" s="82"/>
      <c r="E556" s="266"/>
      <c r="F556" s="261"/>
      <c r="G556" s="71"/>
      <c r="H556" s="28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282"/>
      <c r="Y556" s="69"/>
      <c r="Z556" s="284"/>
      <c r="AA556" s="284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69"/>
      <c r="AP556" s="70"/>
      <c r="AQ556" s="70"/>
      <c r="AR556" s="76"/>
      <c r="AS556" s="60"/>
      <c r="AT556" s="60"/>
      <c r="AU556" s="60"/>
    </row>
    <row r="557" spans="1:47" s="21" customFormat="1">
      <c r="A557" s="10"/>
      <c r="B557" s="8"/>
      <c r="C557" s="8"/>
      <c r="D557" s="82"/>
      <c r="E557" s="266"/>
      <c r="F557" s="261"/>
      <c r="G557" s="71"/>
      <c r="H557" s="28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282"/>
      <c r="Y557" s="69"/>
      <c r="Z557" s="284"/>
      <c r="AA557" s="284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69"/>
      <c r="AP557" s="70"/>
      <c r="AQ557" s="70"/>
      <c r="AR557" s="76"/>
      <c r="AS557" s="60"/>
      <c r="AT557" s="60"/>
      <c r="AU557" s="60"/>
    </row>
    <row r="558" spans="1:47" s="21" customFormat="1">
      <c r="A558" s="10"/>
      <c r="B558" s="8"/>
      <c r="C558" s="8"/>
      <c r="D558" s="82"/>
      <c r="E558" s="266"/>
      <c r="F558" s="261"/>
      <c r="G558" s="71"/>
      <c r="H558" s="28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282"/>
      <c r="Y558" s="69"/>
      <c r="Z558" s="284"/>
      <c r="AA558" s="284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69"/>
      <c r="AP558" s="70"/>
      <c r="AQ558" s="70"/>
      <c r="AR558" s="76"/>
      <c r="AS558" s="60"/>
      <c r="AT558" s="60"/>
      <c r="AU558" s="60"/>
    </row>
    <row r="559" spans="1:47" s="21" customFormat="1">
      <c r="A559" s="10"/>
      <c r="B559" s="8"/>
      <c r="C559" s="8"/>
      <c r="D559" s="82"/>
      <c r="E559" s="266"/>
      <c r="F559" s="261"/>
      <c r="G559" s="71"/>
      <c r="H559" s="28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282"/>
      <c r="Y559" s="69"/>
      <c r="Z559" s="284"/>
      <c r="AA559" s="284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69"/>
      <c r="AP559" s="70"/>
      <c r="AQ559" s="70"/>
      <c r="AR559" s="76"/>
      <c r="AS559" s="60"/>
      <c r="AT559" s="60"/>
      <c r="AU559" s="60"/>
    </row>
    <row r="560" spans="1:47" s="21" customFormat="1">
      <c r="A560" s="10"/>
      <c r="B560" s="8"/>
      <c r="C560" s="8"/>
      <c r="D560" s="82"/>
      <c r="E560" s="266"/>
      <c r="F560" s="261"/>
      <c r="G560" s="71"/>
      <c r="H560" s="28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282"/>
      <c r="Y560" s="69"/>
      <c r="Z560" s="284"/>
      <c r="AA560" s="284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69"/>
      <c r="AP560" s="70"/>
      <c r="AQ560" s="70"/>
      <c r="AR560" s="76"/>
      <c r="AS560" s="60"/>
      <c r="AT560" s="60"/>
      <c r="AU560" s="60"/>
    </row>
    <row r="561" spans="1:52" s="402" customFormat="1">
      <c r="A561" s="13"/>
      <c r="B561" s="8"/>
      <c r="C561" s="8"/>
      <c r="D561" s="240"/>
      <c r="E561" s="33"/>
      <c r="F561" s="321"/>
      <c r="G561" s="282"/>
      <c r="H561" s="28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282"/>
      <c r="Y561" s="33"/>
      <c r="Z561" s="284"/>
      <c r="AA561" s="284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4"/>
      <c r="AQ561" s="34"/>
      <c r="AR561" s="28"/>
      <c r="AS561" s="29"/>
      <c r="AT561" s="29"/>
      <c r="AU561" s="29"/>
    </row>
    <row r="562" spans="1:52" s="402" customFormat="1">
      <c r="A562" s="13"/>
      <c r="B562" s="8"/>
      <c r="C562" s="8"/>
      <c r="D562" s="240"/>
      <c r="E562" s="404"/>
      <c r="F562" s="33"/>
      <c r="G562" s="282"/>
      <c r="H562" s="28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282"/>
      <c r="Y562" s="33"/>
      <c r="Z562" s="284"/>
      <c r="AA562" s="284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4"/>
      <c r="AQ562" s="34"/>
      <c r="AR562" s="28"/>
      <c r="AS562" s="29"/>
      <c r="AT562" s="29"/>
      <c r="AU562" s="29"/>
    </row>
    <row r="563" spans="1:52" s="86" customFormat="1">
      <c r="A563" s="12"/>
      <c r="B563" s="9">
        <v>3</v>
      </c>
      <c r="C563" s="9" t="s">
        <v>16</v>
      </c>
      <c r="D563" s="81" t="s">
        <v>10</v>
      </c>
      <c r="E563" s="405">
        <v>102591550937</v>
      </c>
      <c r="F563" s="31">
        <f t="shared" ref="F563:V563" si="42">SUM(F564:F608)</f>
        <v>52000000000</v>
      </c>
      <c r="G563" s="31">
        <f t="shared" si="42"/>
        <v>55309938411</v>
      </c>
      <c r="H563" s="31">
        <f t="shared" si="42"/>
        <v>55309938411</v>
      </c>
      <c r="I563" s="31">
        <f t="shared" si="42"/>
        <v>0</v>
      </c>
      <c r="J563" s="31">
        <f t="shared" si="42"/>
        <v>0</v>
      </c>
      <c r="K563" s="31">
        <f t="shared" si="42"/>
        <v>0</v>
      </c>
      <c r="L563" s="31">
        <f t="shared" si="42"/>
        <v>0</v>
      </c>
      <c r="M563" s="31">
        <f t="shared" si="42"/>
        <v>0</v>
      </c>
      <c r="N563" s="31">
        <f t="shared" si="42"/>
        <v>0</v>
      </c>
      <c r="O563" s="31">
        <f t="shared" si="42"/>
        <v>0</v>
      </c>
      <c r="P563" s="31">
        <f t="shared" si="42"/>
        <v>0</v>
      </c>
      <c r="Q563" s="31">
        <f t="shared" si="42"/>
        <v>0</v>
      </c>
      <c r="R563" s="31">
        <f t="shared" si="42"/>
        <v>0</v>
      </c>
      <c r="S563" s="31">
        <f t="shared" si="42"/>
        <v>0</v>
      </c>
      <c r="T563" s="31">
        <f t="shared" si="42"/>
        <v>0</v>
      </c>
      <c r="U563" s="31">
        <f t="shared" si="42"/>
        <v>0</v>
      </c>
      <c r="V563" s="31">
        <f t="shared" si="42"/>
        <v>0</v>
      </c>
      <c r="W563" s="31">
        <f>SUM(O563:V563)</f>
        <v>0</v>
      </c>
      <c r="X563" s="31">
        <f>SUM(X564:X608)</f>
        <v>0</v>
      </c>
      <c r="Y563" s="31">
        <f>H563+I563+J563+K563+L563+M563+N563+W563+X563</f>
        <v>55309938411</v>
      </c>
      <c r="Z563" s="31">
        <f t="shared" ref="Z563:AK563" si="43">SUM(Z564:Z608)</f>
        <v>0</v>
      </c>
      <c r="AA563" s="31">
        <f t="shared" si="43"/>
        <v>0</v>
      </c>
      <c r="AB563" s="31">
        <f t="shared" si="43"/>
        <v>552308350</v>
      </c>
      <c r="AC563" s="31">
        <f t="shared" si="43"/>
        <v>0</v>
      </c>
      <c r="AD563" s="31">
        <f t="shared" si="43"/>
        <v>0</v>
      </c>
      <c r="AE563" s="31">
        <f t="shared" si="43"/>
        <v>1860017000</v>
      </c>
      <c r="AF563" s="31">
        <f t="shared" si="43"/>
        <v>0</v>
      </c>
      <c r="AG563" s="31">
        <f t="shared" si="43"/>
        <v>0</v>
      </c>
      <c r="AH563" s="31">
        <f t="shared" si="43"/>
        <v>0</v>
      </c>
      <c r="AI563" s="31">
        <f t="shared" si="43"/>
        <v>0</v>
      </c>
      <c r="AJ563" s="31">
        <f t="shared" si="43"/>
        <v>0</v>
      </c>
      <c r="AK563" s="31">
        <f t="shared" si="43"/>
        <v>0</v>
      </c>
      <c r="AL563" s="31">
        <f>SUM(AD563:AK563)</f>
        <v>1860017000</v>
      </c>
      <c r="AM563" s="31">
        <f>SUM(AM564:AM608)</f>
        <v>0</v>
      </c>
      <c r="AN563" s="31">
        <f>SUM(AN564:AN608)</f>
        <v>0</v>
      </c>
      <c r="AO563" s="31">
        <f>Z563+AA563+AB563+AC563+AL563+AM563+AN563</f>
        <v>2412325350</v>
      </c>
      <c r="AP563" s="32">
        <f>E563+Y563-AO563</f>
        <v>155489163998</v>
      </c>
      <c r="AQ563" s="32"/>
      <c r="AR563" s="28"/>
      <c r="AS563" s="29">
        <f>E563+H563+I563+J563+K563+L563+M563+N563+W563+X563-Z563-AB563-AL563-AC563-AM563-AN563</f>
        <v>155489163998</v>
      </c>
      <c r="AT563" s="29">
        <f>AP563-AS563</f>
        <v>0</v>
      </c>
      <c r="AU563" s="29">
        <f>E563</f>
        <v>102591550937</v>
      </c>
      <c r="AV563" s="86">
        <f>AS563-AU563</f>
        <v>52897613061</v>
      </c>
      <c r="AW563" s="86">
        <f>Y563-AO563</f>
        <v>52897613061</v>
      </c>
      <c r="AX563" s="86">
        <f>AV563-AW563</f>
        <v>0</v>
      </c>
      <c r="AZ563" s="398"/>
    </row>
    <row r="564" spans="1:52" s="402" customFormat="1">
      <c r="A564" s="13"/>
      <c r="B564" s="8"/>
      <c r="C564" s="8"/>
      <c r="D564" s="240"/>
      <c r="E564" s="266"/>
      <c r="F564" s="321"/>
      <c r="G564" s="282"/>
      <c r="H564" s="28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282"/>
      <c r="Y564" s="33"/>
      <c r="Z564" s="284"/>
      <c r="AA564" s="284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4"/>
      <c r="AQ564" s="34"/>
      <c r="AR564" s="28"/>
      <c r="AS564" s="29"/>
      <c r="AT564" s="29"/>
      <c r="AU564" s="29"/>
    </row>
    <row r="565" spans="1:52" s="482" customFormat="1">
      <c r="A565" s="13"/>
      <c r="B565" s="8"/>
      <c r="C565" s="8"/>
      <c r="D565" s="240"/>
      <c r="E565" s="266"/>
      <c r="F565" s="321"/>
      <c r="G565" s="282"/>
      <c r="H565" s="28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282"/>
      <c r="Y565" s="33"/>
      <c r="Z565" s="284"/>
      <c r="AA565" s="284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4"/>
      <c r="AQ565" s="34"/>
      <c r="AR565" s="28"/>
      <c r="AS565" s="29"/>
      <c r="AT565" s="29"/>
      <c r="AU565" s="29"/>
    </row>
    <row r="566" spans="1:52" s="482" customFormat="1">
      <c r="A566" s="13"/>
      <c r="B566" s="8"/>
      <c r="C566" s="588" t="s">
        <v>2365</v>
      </c>
      <c r="D566" s="375" t="s">
        <v>485</v>
      </c>
      <c r="E566" s="266"/>
      <c r="F566" s="321"/>
      <c r="G566" s="282"/>
      <c r="H566" s="28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282"/>
      <c r="Y566" s="33"/>
      <c r="Z566" s="284"/>
      <c r="AA566" s="284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4"/>
      <c r="AQ566" s="34"/>
      <c r="AR566" s="28"/>
      <c r="AS566" s="29"/>
      <c r="AT566" s="29"/>
      <c r="AU566" s="29"/>
    </row>
    <row r="567" spans="1:52" s="482" customFormat="1">
      <c r="A567" s="13"/>
      <c r="B567" s="8"/>
      <c r="C567" s="8"/>
      <c r="D567" s="472" t="s">
        <v>491</v>
      </c>
      <c r="E567" s="266"/>
      <c r="F567" s="321"/>
      <c r="G567" s="282"/>
      <c r="H567" s="28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282"/>
      <c r="Y567" s="33"/>
      <c r="Z567" s="284"/>
      <c r="AA567" s="284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4"/>
      <c r="AQ567" s="34"/>
      <c r="AR567" s="28"/>
      <c r="AS567" s="29"/>
      <c r="AT567" s="29"/>
      <c r="AU567" s="29"/>
    </row>
    <row r="568" spans="1:52" s="482" customFormat="1">
      <c r="A568" s="13"/>
      <c r="B568" s="8"/>
      <c r="C568" s="8"/>
      <c r="D568" s="473" t="s">
        <v>191</v>
      </c>
      <c r="E568" s="266"/>
      <c r="F568" s="321"/>
      <c r="G568" s="282"/>
      <c r="H568" s="28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282"/>
      <c r="Y568" s="33"/>
      <c r="Z568" s="284"/>
      <c r="AA568" s="284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4"/>
      <c r="AQ568" s="34"/>
      <c r="AR568" s="28"/>
      <c r="AS568" s="29"/>
      <c r="AT568" s="29"/>
      <c r="AU568" s="29"/>
    </row>
    <row r="569" spans="1:52" s="482" customFormat="1">
      <c r="A569" s="13"/>
      <c r="B569" s="8"/>
      <c r="C569" s="8"/>
      <c r="D569" s="344" t="s">
        <v>1592</v>
      </c>
      <c r="E569" s="266"/>
      <c r="F569" s="261">
        <v>52000000000</v>
      </c>
      <c r="G569" s="589">
        <f>SUM(H569)</f>
        <v>51804146871</v>
      </c>
      <c r="H569" s="584">
        <v>51804146871</v>
      </c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282"/>
      <c r="Y569" s="33"/>
      <c r="Z569" s="284"/>
      <c r="AA569" s="284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4"/>
      <c r="AQ569" s="34"/>
      <c r="AR569" s="28"/>
      <c r="AS569" s="29"/>
      <c r="AT569" s="29"/>
      <c r="AU569" s="29"/>
    </row>
    <row r="570" spans="1:52" s="482" customFormat="1">
      <c r="A570" s="13"/>
      <c r="B570" s="8"/>
      <c r="C570" s="8"/>
      <c r="D570" s="240"/>
      <c r="E570" s="266"/>
      <c r="F570" s="321"/>
      <c r="G570" s="282"/>
      <c r="H570" s="28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282"/>
      <c r="Y570" s="33"/>
      <c r="Z570" s="284"/>
      <c r="AA570" s="284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4"/>
      <c r="AQ570" s="34"/>
      <c r="AR570" s="28"/>
      <c r="AS570" s="29"/>
      <c r="AT570" s="29"/>
      <c r="AU570" s="29"/>
    </row>
    <row r="571" spans="1:52" s="527" customFormat="1">
      <c r="A571" s="13"/>
      <c r="B571" s="8"/>
      <c r="C571" s="8"/>
      <c r="D571" s="240"/>
      <c r="E571" s="266"/>
      <c r="F571" s="321"/>
      <c r="G571" s="282"/>
      <c r="H571" s="28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282"/>
      <c r="Y571" s="33"/>
      <c r="Z571" s="284"/>
      <c r="AA571" s="284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4"/>
      <c r="AQ571" s="34"/>
      <c r="AR571" s="28"/>
      <c r="AS571" s="29"/>
      <c r="AT571" s="29"/>
      <c r="AU571" s="29"/>
    </row>
    <row r="572" spans="1:52" s="527" customFormat="1">
      <c r="A572" s="13"/>
      <c r="B572" s="8"/>
      <c r="C572" s="83" t="s">
        <v>1588</v>
      </c>
      <c r="D572" s="375" t="s">
        <v>492</v>
      </c>
      <c r="E572" s="266"/>
      <c r="F572" s="321"/>
      <c r="G572" s="282"/>
      <c r="H572" s="28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282"/>
      <c r="Y572" s="33"/>
      <c r="Z572" s="284"/>
      <c r="AA572" s="284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4"/>
      <c r="AQ572" s="34"/>
      <c r="AR572" s="28"/>
      <c r="AS572" s="29"/>
      <c r="AT572" s="29"/>
      <c r="AU572" s="29"/>
    </row>
    <row r="573" spans="1:52" s="527" customFormat="1">
      <c r="A573" s="13"/>
      <c r="B573" s="8"/>
      <c r="C573" s="8"/>
      <c r="D573" s="472" t="s">
        <v>493</v>
      </c>
      <c r="E573" s="266"/>
      <c r="F573" s="321"/>
      <c r="G573" s="282"/>
      <c r="H573" s="28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282"/>
      <c r="Y573" s="33"/>
      <c r="Z573" s="284"/>
      <c r="AA573" s="284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4"/>
      <c r="AQ573" s="34"/>
      <c r="AR573" s="28"/>
      <c r="AS573" s="29"/>
      <c r="AT573" s="29"/>
      <c r="AU573" s="29"/>
    </row>
    <row r="574" spans="1:52" s="527" customFormat="1">
      <c r="A574" s="13"/>
      <c r="B574" s="8"/>
      <c r="C574" s="8"/>
      <c r="D574" s="473" t="s">
        <v>494</v>
      </c>
      <c r="E574" s="266"/>
      <c r="F574" s="321"/>
      <c r="G574" s="282">
        <f>SUM(H575:H577)</f>
        <v>3505791540</v>
      </c>
      <c r="H574" s="28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282"/>
      <c r="Y574" s="33"/>
      <c r="Z574" s="284"/>
      <c r="AA574" s="284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4"/>
      <c r="AQ574" s="34"/>
      <c r="AR574" s="28"/>
      <c r="AS574" s="29"/>
      <c r="AT574" s="29"/>
      <c r="AU574" s="29"/>
    </row>
    <row r="575" spans="1:52" s="527" customFormat="1">
      <c r="A575" s="13"/>
      <c r="B575" s="8"/>
      <c r="C575" s="8"/>
      <c r="D575" s="344" t="s">
        <v>1591</v>
      </c>
      <c r="E575" s="266"/>
      <c r="F575" s="321"/>
      <c r="G575" s="282"/>
      <c r="H575" s="283">
        <v>706142500</v>
      </c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282"/>
      <c r="Y575" s="33"/>
      <c r="Z575" s="284"/>
      <c r="AA575" s="284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4"/>
      <c r="AQ575" s="34"/>
      <c r="AR575" s="28"/>
      <c r="AS575" s="29"/>
      <c r="AT575" s="29"/>
      <c r="AU575" s="29"/>
    </row>
    <row r="576" spans="1:52" s="527" customFormat="1">
      <c r="A576" s="13"/>
      <c r="B576" s="8"/>
      <c r="C576" s="8"/>
      <c r="D576" s="344" t="s">
        <v>1590</v>
      </c>
      <c r="E576" s="266"/>
      <c r="F576" s="321"/>
      <c r="G576" s="282"/>
      <c r="H576" s="283">
        <v>99879340</v>
      </c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282"/>
      <c r="Y576" s="33"/>
      <c r="Z576" s="284"/>
      <c r="AA576" s="284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4"/>
      <c r="AQ576" s="34"/>
      <c r="AR576" s="28"/>
      <c r="AS576" s="29"/>
      <c r="AT576" s="29"/>
      <c r="AU576" s="29"/>
    </row>
    <row r="577" spans="1:47" s="527" customFormat="1">
      <c r="A577" s="13"/>
      <c r="B577" s="8"/>
      <c r="C577" s="8"/>
      <c r="D577" s="344" t="s">
        <v>1589</v>
      </c>
      <c r="E577" s="266"/>
      <c r="F577" s="321"/>
      <c r="G577" s="282"/>
      <c r="H577" s="283">
        <v>2699769700</v>
      </c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282"/>
      <c r="Y577" s="33"/>
      <c r="Z577" s="284"/>
      <c r="AA577" s="284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4"/>
      <c r="AQ577" s="34"/>
      <c r="AR577" s="28"/>
      <c r="AS577" s="29"/>
      <c r="AT577" s="29"/>
      <c r="AU577" s="29"/>
    </row>
    <row r="578" spans="1:47" s="527" customFormat="1">
      <c r="A578" s="13"/>
      <c r="B578" s="8"/>
      <c r="C578" s="8"/>
      <c r="D578" s="240"/>
      <c r="E578" s="266"/>
      <c r="F578" s="321"/>
      <c r="G578" s="282"/>
      <c r="H578" s="28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282"/>
      <c r="Y578" s="33"/>
      <c r="Z578" s="284"/>
      <c r="AA578" s="284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4"/>
      <c r="AQ578" s="34"/>
      <c r="AR578" s="28"/>
      <c r="AS578" s="29"/>
      <c r="AT578" s="29"/>
      <c r="AU578" s="29"/>
    </row>
    <row r="579" spans="1:47" s="527" customFormat="1">
      <c r="A579" s="13"/>
      <c r="B579" s="8"/>
      <c r="C579" s="8"/>
      <c r="D579" s="240"/>
      <c r="E579" s="266"/>
      <c r="F579" s="321"/>
      <c r="G579" s="282"/>
      <c r="H579" s="28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282"/>
      <c r="Y579" s="33"/>
      <c r="Z579" s="284"/>
      <c r="AA579" s="284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4"/>
      <c r="AQ579" s="34"/>
      <c r="AR579" s="28"/>
      <c r="AS579" s="29"/>
      <c r="AT579" s="29"/>
      <c r="AU579" s="29"/>
    </row>
    <row r="580" spans="1:47" s="527" customFormat="1" ht="15">
      <c r="A580" s="13"/>
      <c r="B580" s="8"/>
      <c r="C580" s="8"/>
      <c r="D580" s="492" t="s">
        <v>1593</v>
      </c>
      <c r="E580" s="266"/>
      <c r="F580" s="321"/>
      <c r="G580" s="282"/>
      <c r="H580" s="28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282"/>
      <c r="Y580" s="33"/>
      <c r="Z580" s="284"/>
      <c r="AA580" s="284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4"/>
      <c r="AQ580" s="34"/>
      <c r="AR580" s="28"/>
      <c r="AS580" s="29"/>
      <c r="AT580" s="29"/>
      <c r="AU580" s="29"/>
    </row>
    <row r="581" spans="1:47" s="527" customFormat="1">
      <c r="A581" s="13"/>
      <c r="B581" s="8"/>
      <c r="C581" s="8"/>
      <c r="D581" s="240" t="s">
        <v>1594</v>
      </c>
      <c r="E581" s="266"/>
      <c r="F581" s="321"/>
      <c r="G581" s="282"/>
      <c r="H581" s="28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282"/>
      <c r="Y581" s="33"/>
      <c r="Z581" s="284"/>
      <c r="AA581" s="284"/>
      <c r="AB581" s="33">
        <v>64800000</v>
      </c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4"/>
      <c r="AQ581" s="34"/>
      <c r="AR581" s="28"/>
      <c r="AS581" s="29"/>
      <c r="AT581" s="29"/>
      <c r="AU581" s="29"/>
    </row>
    <row r="582" spans="1:47" s="527" customFormat="1">
      <c r="A582" s="13"/>
      <c r="B582" s="8"/>
      <c r="C582" s="8"/>
      <c r="D582" s="240" t="s">
        <v>1595</v>
      </c>
      <c r="E582" s="266"/>
      <c r="F582" s="321"/>
      <c r="G582" s="282"/>
      <c r="H582" s="28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282"/>
      <c r="Y582" s="33"/>
      <c r="Z582" s="284"/>
      <c r="AA582" s="284"/>
      <c r="AB582" s="33">
        <v>200000000</v>
      </c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4"/>
      <c r="AQ582" s="34"/>
      <c r="AR582" s="28"/>
      <c r="AS582" s="29"/>
      <c r="AT582" s="29"/>
      <c r="AU582" s="29"/>
    </row>
    <row r="583" spans="1:47" s="527" customFormat="1">
      <c r="A583" s="13"/>
      <c r="B583" s="8"/>
      <c r="C583" s="8"/>
      <c r="D583" s="240" t="s">
        <v>1596</v>
      </c>
      <c r="E583" s="266"/>
      <c r="F583" s="321"/>
      <c r="G583" s="282"/>
      <c r="H583" s="28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282"/>
      <c r="Y583" s="33"/>
      <c r="Z583" s="284"/>
      <c r="AA583" s="284"/>
      <c r="AB583" s="33">
        <v>160000000</v>
      </c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4"/>
      <c r="AQ583" s="34"/>
      <c r="AR583" s="28"/>
      <c r="AS583" s="29"/>
      <c r="AT583" s="29"/>
      <c r="AU583" s="29"/>
    </row>
    <row r="584" spans="1:47" s="527" customFormat="1">
      <c r="A584" s="13"/>
      <c r="B584" s="8"/>
      <c r="C584" s="8"/>
      <c r="D584" s="240" t="s">
        <v>1597</v>
      </c>
      <c r="E584" s="266"/>
      <c r="F584" s="321"/>
      <c r="G584" s="282"/>
      <c r="H584" s="28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282"/>
      <c r="Y584" s="33"/>
      <c r="Z584" s="284"/>
      <c r="AA584" s="284"/>
      <c r="AB584" s="33">
        <v>49508350</v>
      </c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4"/>
      <c r="AQ584" s="34"/>
      <c r="AR584" s="28"/>
      <c r="AS584" s="29"/>
      <c r="AT584" s="29"/>
      <c r="AU584" s="29"/>
    </row>
    <row r="585" spans="1:47" s="527" customFormat="1">
      <c r="A585" s="13"/>
      <c r="B585" s="8"/>
      <c r="C585" s="8"/>
      <c r="D585" s="240" t="s">
        <v>1598</v>
      </c>
      <c r="E585" s="266"/>
      <c r="F585" s="321"/>
      <c r="G585" s="282"/>
      <c r="H585" s="28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282"/>
      <c r="Y585" s="33"/>
      <c r="Z585" s="284"/>
      <c r="AA585" s="284"/>
      <c r="AB585" s="33">
        <v>20000000</v>
      </c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4"/>
      <c r="AQ585" s="34"/>
      <c r="AR585" s="28"/>
      <c r="AS585" s="29"/>
      <c r="AT585" s="29"/>
      <c r="AU585" s="29"/>
    </row>
    <row r="586" spans="1:47" s="527" customFormat="1">
      <c r="A586" s="13"/>
      <c r="B586" s="8"/>
      <c r="C586" s="8"/>
      <c r="D586" s="240" t="s">
        <v>1599</v>
      </c>
      <c r="E586" s="266"/>
      <c r="F586" s="321"/>
      <c r="G586" s="282"/>
      <c r="H586" s="28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282"/>
      <c r="Y586" s="33"/>
      <c r="Z586" s="284"/>
      <c r="AA586" s="284"/>
      <c r="AB586" s="33">
        <v>6000000</v>
      </c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4"/>
      <c r="AQ586" s="34"/>
      <c r="AR586" s="28"/>
      <c r="AS586" s="29"/>
      <c r="AT586" s="29"/>
      <c r="AU586" s="29"/>
    </row>
    <row r="587" spans="1:47" s="527" customFormat="1">
      <c r="A587" s="13"/>
      <c r="B587" s="8"/>
      <c r="C587" s="8"/>
      <c r="D587" s="240" t="s">
        <v>1600</v>
      </c>
      <c r="E587" s="266"/>
      <c r="F587" s="321"/>
      <c r="G587" s="282"/>
      <c r="H587" s="28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282"/>
      <c r="Y587" s="33"/>
      <c r="Z587" s="284"/>
      <c r="AA587" s="284"/>
      <c r="AB587" s="33">
        <v>5000000</v>
      </c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4"/>
      <c r="AQ587" s="34"/>
      <c r="AR587" s="28"/>
      <c r="AS587" s="29"/>
      <c r="AT587" s="29"/>
      <c r="AU587" s="29"/>
    </row>
    <row r="588" spans="1:47" s="527" customFormat="1">
      <c r="A588" s="13"/>
      <c r="B588" s="8"/>
      <c r="C588" s="8"/>
      <c r="D588" s="240" t="s">
        <v>1601</v>
      </c>
      <c r="E588" s="266"/>
      <c r="F588" s="321"/>
      <c r="G588" s="282"/>
      <c r="H588" s="28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282"/>
      <c r="Y588" s="33"/>
      <c r="Z588" s="284"/>
      <c r="AA588" s="284"/>
      <c r="AB588" s="33">
        <v>47000000</v>
      </c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4"/>
      <c r="AQ588" s="34"/>
      <c r="AR588" s="28"/>
      <c r="AS588" s="29"/>
      <c r="AT588" s="29"/>
      <c r="AU588" s="29"/>
    </row>
    <row r="589" spans="1:47" s="527" customFormat="1">
      <c r="A589" s="13"/>
      <c r="B589" s="8"/>
      <c r="C589" s="8"/>
      <c r="D589" s="240"/>
      <c r="E589" s="266"/>
      <c r="F589" s="321"/>
      <c r="G589" s="282"/>
      <c r="H589" s="28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282"/>
      <c r="Y589" s="33"/>
      <c r="Z589" s="284"/>
      <c r="AA589" s="284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4"/>
      <c r="AQ589" s="34"/>
      <c r="AR589" s="28"/>
      <c r="AS589" s="29"/>
      <c r="AT589" s="29"/>
      <c r="AU589" s="29"/>
    </row>
    <row r="590" spans="1:47" s="580" customFormat="1">
      <c r="A590" s="13"/>
      <c r="B590" s="8"/>
      <c r="C590" s="8"/>
      <c r="D590" s="240"/>
      <c r="E590" s="266"/>
      <c r="F590" s="321"/>
      <c r="G590" s="282"/>
      <c r="H590" s="28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282"/>
      <c r="Y590" s="33"/>
      <c r="Z590" s="284"/>
      <c r="AA590" s="284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4"/>
      <c r="AQ590" s="34"/>
      <c r="AR590" s="28"/>
      <c r="AS590" s="29"/>
      <c r="AT590" s="29"/>
      <c r="AU590" s="29"/>
    </row>
    <row r="591" spans="1:47" s="580" customFormat="1">
      <c r="A591" s="13"/>
      <c r="B591" s="8"/>
      <c r="C591" s="8"/>
      <c r="D591" s="590" t="s">
        <v>2366</v>
      </c>
      <c r="E591" s="266"/>
      <c r="F591" s="321"/>
      <c r="G591" s="282"/>
      <c r="H591" s="28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282"/>
      <c r="Y591" s="33"/>
      <c r="Z591" s="284"/>
      <c r="AA591" s="284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4"/>
      <c r="AQ591" s="34"/>
      <c r="AR591" s="28"/>
      <c r="AS591" s="29"/>
      <c r="AT591" s="29"/>
      <c r="AU591" s="29"/>
    </row>
    <row r="592" spans="1:47" s="580" customFormat="1">
      <c r="A592" s="13"/>
      <c r="B592" s="8"/>
      <c r="C592" s="8"/>
      <c r="D592" s="82" t="s">
        <v>2355</v>
      </c>
      <c r="E592" s="266"/>
      <c r="F592" s="321"/>
      <c r="G592" s="282"/>
      <c r="H592" s="28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282"/>
      <c r="Y592" s="33"/>
      <c r="Z592" s="284"/>
      <c r="AA592" s="284"/>
      <c r="AB592" s="33"/>
      <c r="AC592" s="33"/>
      <c r="AD592" s="33"/>
      <c r="AE592" s="587">
        <v>7128000</v>
      </c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4"/>
      <c r="AQ592" s="34"/>
      <c r="AR592" s="28"/>
      <c r="AS592" s="29"/>
      <c r="AT592" s="29"/>
      <c r="AU592" s="29"/>
    </row>
    <row r="593" spans="1:47" s="580" customFormat="1">
      <c r="A593" s="13"/>
      <c r="B593" s="8"/>
      <c r="C593" s="8"/>
      <c r="D593" s="82" t="s">
        <v>2355</v>
      </c>
      <c r="E593" s="266"/>
      <c r="F593" s="321"/>
      <c r="G593" s="282"/>
      <c r="H593" s="28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282"/>
      <c r="Y593" s="33"/>
      <c r="Z593" s="284"/>
      <c r="AA593" s="284"/>
      <c r="AB593" s="33"/>
      <c r="AC593" s="33"/>
      <c r="AD593" s="33"/>
      <c r="AE593" s="587">
        <v>594000</v>
      </c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4"/>
      <c r="AQ593" s="34"/>
      <c r="AR593" s="28"/>
      <c r="AS593" s="29"/>
      <c r="AT593" s="29"/>
      <c r="AU593" s="29"/>
    </row>
    <row r="594" spans="1:47" s="580" customFormat="1">
      <c r="A594" s="13"/>
      <c r="B594" s="8"/>
      <c r="C594" s="8"/>
      <c r="D594" s="82" t="s">
        <v>2356</v>
      </c>
      <c r="E594" s="266"/>
      <c r="F594" s="321"/>
      <c r="G594" s="282"/>
      <c r="H594" s="28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282"/>
      <c r="Y594" s="33"/>
      <c r="Z594" s="284"/>
      <c r="AA594" s="284"/>
      <c r="AB594" s="33"/>
      <c r="AC594" s="33"/>
      <c r="AD594" s="33"/>
      <c r="AE594" s="587">
        <v>64369000</v>
      </c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4"/>
      <c r="AQ594" s="34"/>
      <c r="AR594" s="28"/>
      <c r="AS594" s="29"/>
      <c r="AT594" s="29"/>
      <c r="AU594" s="29"/>
    </row>
    <row r="595" spans="1:47" s="580" customFormat="1">
      <c r="A595" s="13"/>
      <c r="B595" s="8"/>
      <c r="C595" s="8"/>
      <c r="D595" s="82" t="s">
        <v>2357</v>
      </c>
      <c r="E595" s="266"/>
      <c r="F595" s="321"/>
      <c r="G595" s="282"/>
      <c r="H595" s="28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282"/>
      <c r="Y595" s="33"/>
      <c r="Z595" s="284"/>
      <c r="AA595" s="284"/>
      <c r="AB595" s="33"/>
      <c r="AC595" s="33"/>
      <c r="AD595" s="33"/>
      <c r="AE595" s="587">
        <v>21168000</v>
      </c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4"/>
      <c r="AQ595" s="34"/>
      <c r="AR595" s="28"/>
      <c r="AS595" s="29"/>
      <c r="AT595" s="29"/>
      <c r="AU595" s="29"/>
    </row>
    <row r="596" spans="1:47" s="580" customFormat="1">
      <c r="A596" s="13"/>
      <c r="B596" s="8"/>
      <c r="C596" s="8"/>
      <c r="D596" s="82" t="s">
        <v>2358</v>
      </c>
      <c r="E596" s="266"/>
      <c r="F596" s="321"/>
      <c r="G596" s="282"/>
      <c r="H596" s="28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282"/>
      <c r="Y596" s="33"/>
      <c r="Z596" s="284"/>
      <c r="AA596" s="284"/>
      <c r="AB596" s="33"/>
      <c r="AC596" s="33"/>
      <c r="AD596" s="33"/>
      <c r="AE596" s="587">
        <v>37800000</v>
      </c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4"/>
      <c r="AQ596" s="34"/>
      <c r="AR596" s="28"/>
      <c r="AS596" s="29"/>
      <c r="AT596" s="29"/>
      <c r="AU596" s="29"/>
    </row>
    <row r="597" spans="1:47" s="580" customFormat="1">
      <c r="A597" s="13"/>
      <c r="B597" s="8"/>
      <c r="C597" s="8"/>
      <c r="D597" s="82" t="s">
        <v>2359</v>
      </c>
      <c r="E597" s="266"/>
      <c r="F597" s="321"/>
      <c r="G597" s="282"/>
      <c r="H597" s="28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282"/>
      <c r="Y597" s="33"/>
      <c r="Z597" s="284"/>
      <c r="AA597" s="284"/>
      <c r="AB597" s="33"/>
      <c r="AC597" s="33"/>
      <c r="AD597" s="33"/>
      <c r="AE597" s="587">
        <v>113400000</v>
      </c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4"/>
      <c r="AQ597" s="34"/>
      <c r="AR597" s="28"/>
      <c r="AS597" s="29"/>
      <c r="AT597" s="29"/>
      <c r="AU597" s="29"/>
    </row>
    <row r="598" spans="1:47" s="580" customFormat="1">
      <c r="A598" s="13"/>
      <c r="B598" s="8"/>
      <c r="C598" s="8"/>
      <c r="D598" s="82" t="s">
        <v>2360</v>
      </c>
      <c r="E598" s="266"/>
      <c r="F598" s="321"/>
      <c r="G598" s="282"/>
      <c r="H598" s="28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282"/>
      <c r="Y598" s="33"/>
      <c r="Z598" s="284"/>
      <c r="AA598" s="284"/>
      <c r="AB598" s="33"/>
      <c r="AC598" s="33"/>
      <c r="AD598" s="33"/>
      <c r="AE598" s="587">
        <v>5400000</v>
      </c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4"/>
      <c r="AQ598" s="34"/>
      <c r="AR598" s="28"/>
      <c r="AS598" s="29"/>
      <c r="AT598" s="29"/>
      <c r="AU598" s="29"/>
    </row>
    <row r="599" spans="1:47" s="580" customFormat="1">
      <c r="A599" s="13"/>
      <c r="B599" s="8"/>
      <c r="C599" s="8"/>
      <c r="D599" s="82" t="s">
        <v>578</v>
      </c>
      <c r="E599" s="266"/>
      <c r="F599" s="321"/>
      <c r="G599" s="282"/>
      <c r="H599" s="28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282"/>
      <c r="Y599" s="33"/>
      <c r="Z599" s="284"/>
      <c r="AA599" s="284"/>
      <c r="AB599" s="33"/>
      <c r="AC599" s="33"/>
      <c r="AD599" s="33"/>
      <c r="AE599" s="587">
        <v>1610158000</v>
      </c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4"/>
      <c r="AQ599" s="34"/>
      <c r="AR599" s="28"/>
      <c r="AS599" s="29"/>
      <c r="AT599" s="29"/>
      <c r="AU599" s="29"/>
    </row>
    <row r="600" spans="1:47" s="580" customFormat="1">
      <c r="A600" s="13"/>
      <c r="B600" s="8"/>
      <c r="C600" s="8"/>
      <c r="D600" s="240"/>
      <c r="E600" s="266"/>
      <c r="F600" s="321"/>
      <c r="G600" s="282"/>
      <c r="H600" s="28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282"/>
      <c r="Y600" s="33"/>
      <c r="Z600" s="284"/>
      <c r="AA600" s="284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4"/>
      <c r="AQ600" s="34"/>
      <c r="AR600" s="28"/>
      <c r="AS600" s="29"/>
      <c r="AT600" s="29"/>
      <c r="AU600" s="29"/>
    </row>
    <row r="601" spans="1:47" s="580" customFormat="1">
      <c r="A601" s="13"/>
      <c r="B601" s="8"/>
      <c r="C601" s="8"/>
      <c r="D601" s="240"/>
      <c r="E601" s="266"/>
      <c r="F601" s="321"/>
      <c r="G601" s="282"/>
      <c r="H601" s="28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282"/>
      <c r="Y601" s="33"/>
      <c r="Z601" s="284"/>
      <c r="AA601" s="284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4"/>
      <c r="AQ601" s="34"/>
      <c r="AR601" s="28"/>
      <c r="AS601" s="29"/>
      <c r="AT601" s="29"/>
      <c r="AU601" s="29"/>
    </row>
    <row r="602" spans="1:47" s="580" customFormat="1">
      <c r="A602" s="13"/>
      <c r="B602" s="8"/>
      <c r="C602" s="8"/>
      <c r="D602" s="240"/>
      <c r="E602" s="266"/>
      <c r="F602" s="321"/>
      <c r="G602" s="282"/>
      <c r="H602" s="28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282"/>
      <c r="Y602" s="33"/>
      <c r="Z602" s="284"/>
      <c r="AA602" s="284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4"/>
      <c r="AQ602" s="34"/>
      <c r="AR602" s="28"/>
      <c r="AS602" s="29"/>
      <c r="AT602" s="29"/>
      <c r="AU602" s="29"/>
    </row>
    <row r="603" spans="1:47" s="580" customFormat="1">
      <c r="A603" s="13"/>
      <c r="B603" s="8"/>
      <c r="C603" s="8"/>
      <c r="D603" s="240"/>
      <c r="E603" s="266"/>
      <c r="F603" s="321"/>
      <c r="G603" s="282"/>
      <c r="H603" s="28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282"/>
      <c r="Y603" s="33"/>
      <c r="Z603" s="284"/>
      <c r="AA603" s="284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4"/>
      <c r="AQ603" s="34"/>
      <c r="AR603" s="28"/>
      <c r="AS603" s="29"/>
      <c r="AT603" s="29"/>
      <c r="AU603" s="29"/>
    </row>
    <row r="604" spans="1:47" s="580" customFormat="1">
      <c r="A604" s="13"/>
      <c r="B604" s="8"/>
      <c r="C604" s="8"/>
      <c r="D604" s="240"/>
      <c r="E604" s="266"/>
      <c r="F604" s="321"/>
      <c r="G604" s="282"/>
      <c r="H604" s="28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282"/>
      <c r="Y604" s="33"/>
      <c r="Z604" s="284"/>
      <c r="AA604" s="284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4"/>
      <c r="AQ604" s="34"/>
      <c r="AR604" s="28"/>
      <c r="AS604" s="29"/>
      <c r="AT604" s="29"/>
      <c r="AU604" s="29"/>
    </row>
    <row r="605" spans="1:47" s="527" customFormat="1">
      <c r="A605" s="13"/>
      <c r="B605" s="8"/>
      <c r="C605" s="8"/>
      <c r="D605" s="240"/>
      <c r="E605" s="266"/>
      <c r="F605" s="321"/>
      <c r="G605" s="282"/>
      <c r="H605" s="28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282"/>
      <c r="Y605" s="33"/>
      <c r="Z605" s="284"/>
      <c r="AA605" s="284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4"/>
      <c r="AQ605" s="34"/>
      <c r="AR605" s="28"/>
      <c r="AS605" s="29"/>
      <c r="AT605" s="29"/>
      <c r="AU605" s="29"/>
    </row>
    <row r="606" spans="1:47" s="482" customFormat="1">
      <c r="A606" s="13"/>
      <c r="B606" s="8"/>
      <c r="C606" s="8"/>
      <c r="D606" s="240"/>
      <c r="E606" s="266"/>
      <c r="F606" s="321"/>
      <c r="G606" s="282"/>
      <c r="H606" s="28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282"/>
      <c r="Y606" s="33"/>
      <c r="Z606" s="284"/>
      <c r="AA606" s="284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4"/>
      <c r="AQ606" s="34"/>
      <c r="AR606" s="28"/>
      <c r="AS606" s="29"/>
      <c r="AT606" s="29"/>
      <c r="AU606" s="29"/>
    </row>
    <row r="607" spans="1:47" s="402" customFormat="1">
      <c r="A607" s="13"/>
      <c r="B607" s="8"/>
      <c r="C607" s="8"/>
      <c r="D607" s="240"/>
      <c r="E607" s="33"/>
      <c r="F607" s="321"/>
      <c r="G607" s="282"/>
      <c r="H607" s="28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282"/>
      <c r="Y607" s="33"/>
      <c r="Z607" s="284"/>
      <c r="AA607" s="284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4"/>
      <c r="AQ607" s="34"/>
      <c r="AR607" s="28"/>
      <c r="AS607" s="29"/>
      <c r="AT607" s="29"/>
      <c r="AU607" s="29"/>
    </row>
    <row r="608" spans="1:47" s="402" customFormat="1">
      <c r="A608" s="13"/>
      <c r="B608" s="8"/>
      <c r="C608" s="8"/>
      <c r="D608" s="240"/>
      <c r="E608" s="404"/>
      <c r="F608" s="321"/>
      <c r="G608" s="282"/>
      <c r="H608" s="28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282"/>
      <c r="Y608" s="33"/>
      <c r="Z608" s="284"/>
      <c r="AA608" s="284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4"/>
      <c r="AQ608" s="34"/>
      <c r="AR608" s="28"/>
      <c r="AS608" s="29"/>
      <c r="AT608" s="29"/>
      <c r="AU608" s="29"/>
    </row>
    <row r="609" spans="1:52" s="86" customFormat="1">
      <c r="A609" s="12"/>
      <c r="B609" s="9">
        <v>4</v>
      </c>
      <c r="C609" s="9" t="s">
        <v>17</v>
      </c>
      <c r="D609" s="81" t="s">
        <v>5</v>
      </c>
      <c r="E609" s="405">
        <v>8386721166</v>
      </c>
      <c r="F609" s="31">
        <f t="shared" ref="F609:V609" si="44">SUM(F610:F618)</f>
        <v>0</v>
      </c>
      <c r="G609" s="31">
        <f t="shared" si="44"/>
        <v>63152800</v>
      </c>
      <c r="H609" s="31">
        <f t="shared" si="44"/>
        <v>63152800</v>
      </c>
      <c r="I609" s="31">
        <f t="shared" si="44"/>
        <v>0</v>
      </c>
      <c r="J609" s="31">
        <f t="shared" si="44"/>
        <v>0</v>
      </c>
      <c r="K609" s="31">
        <f t="shared" si="44"/>
        <v>0</v>
      </c>
      <c r="L609" s="31">
        <f t="shared" si="44"/>
        <v>0</v>
      </c>
      <c r="M609" s="31">
        <f t="shared" si="44"/>
        <v>0</v>
      </c>
      <c r="N609" s="31">
        <f t="shared" si="44"/>
        <v>0</v>
      </c>
      <c r="O609" s="31">
        <f t="shared" si="44"/>
        <v>0</v>
      </c>
      <c r="P609" s="31">
        <f t="shared" si="44"/>
        <v>0</v>
      </c>
      <c r="Q609" s="31">
        <f t="shared" si="44"/>
        <v>0</v>
      </c>
      <c r="R609" s="31">
        <f t="shared" si="44"/>
        <v>0</v>
      </c>
      <c r="S609" s="31">
        <f t="shared" si="44"/>
        <v>0</v>
      </c>
      <c r="T609" s="31">
        <f t="shared" si="44"/>
        <v>0</v>
      </c>
      <c r="U609" s="31">
        <f t="shared" si="44"/>
        <v>0</v>
      </c>
      <c r="V609" s="31">
        <f t="shared" si="44"/>
        <v>0</v>
      </c>
      <c r="W609" s="31">
        <f>SUM(O609:V609)</f>
        <v>0</v>
      </c>
      <c r="X609" s="31">
        <f>SUM(X610:X618)</f>
        <v>0</v>
      </c>
      <c r="Y609" s="31">
        <f>H609+I609+J609+K609+L609+M609+N609+W609+X609</f>
        <v>63152800</v>
      </c>
      <c r="Z609" s="31">
        <f t="shared" ref="Z609:AK609" si="45">SUM(Z610:Z618)</f>
        <v>0</v>
      </c>
      <c r="AA609" s="31">
        <f t="shared" si="45"/>
        <v>0</v>
      </c>
      <c r="AB609" s="31">
        <f t="shared" si="45"/>
        <v>0</v>
      </c>
      <c r="AC609" s="31">
        <f t="shared" si="45"/>
        <v>0</v>
      </c>
      <c r="AD609" s="31">
        <f t="shared" si="45"/>
        <v>0</v>
      </c>
      <c r="AE609" s="31">
        <f t="shared" si="45"/>
        <v>0</v>
      </c>
      <c r="AF609" s="31">
        <f t="shared" si="45"/>
        <v>0</v>
      </c>
      <c r="AG609" s="31">
        <f t="shared" si="45"/>
        <v>0</v>
      </c>
      <c r="AH609" s="31">
        <f t="shared" si="45"/>
        <v>0</v>
      </c>
      <c r="AI609" s="31">
        <f t="shared" si="45"/>
        <v>0</v>
      </c>
      <c r="AJ609" s="31">
        <f t="shared" si="45"/>
        <v>0</v>
      </c>
      <c r="AK609" s="31">
        <f t="shared" si="45"/>
        <v>0</v>
      </c>
      <c r="AL609" s="31">
        <f>SUM(AD609:AK609)</f>
        <v>0</v>
      </c>
      <c r="AM609" s="31">
        <f>SUM(AM610:AM618)</f>
        <v>0</v>
      </c>
      <c r="AN609" s="31">
        <f>SUM(AN610:AN618)</f>
        <v>0</v>
      </c>
      <c r="AO609" s="31">
        <f>Z609+AA609+AB609+AC609+AL609+AM609+AN609</f>
        <v>0</v>
      </c>
      <c r="AP609" s="32">
        <f>E609+Y609-AO609</f>
        <v>8449873966</v>
      </c>
      <c r="AQ609" s="32"/>
      <c r="AR609" s="28"/>
      <c r="AS609" s="29">
        <f>E609+H609+I609+J609+K609+L609+M609+N609+W609+X609-Z609-AB609-AL609-AC609-AM609-AN609</f>
        <v>8449873966</v>
      </c>
      <c r="AT609" s="29">
        <f>AP609-AS609</f>
        <v>0</v>
      </c>
      <c r="AU609" s="29">
        <f>E609</f>
        <v>8386721166</v>
      </c>
      <c r="AV609" s="86">
        <f>AS609-AU609</f>
        <v>63152800</v>
      </c>
      <c r="AW609" s="86">
        <f>Y609-AO609</f>
        <v>63152800</v>
      </c>
      <c r="AX609" s="86">
        <f>AV609-AW609</f>
        <v>0</v>
      </c>
      <c r="AZ609" s="398"/>
    </row>
    <row r="610" spans="1:52" s="402" customFormat="1">
      <c r="A610" s="13"/>
      <c r="B610" s="8"/>
      <c r="C610" s="8"/>
      <c r="D610" s="113"/>
      <c r="E610" s="266"/>
      <c r="F610" s="327"/>
      <c r="G610" s="282"/>
      <c r="H610" s="28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282"/>
      <c r="Y610" s="33"/>
      <c r="Z610" s="284"/>
      <c r="AA610" s="284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4"/>
      <c r="AQ610" s="34"/>
      <c r="AR610" s="28"/>
      <c r="AS610" s="29"/>
      <c r="AT610" s="29"/>
      <c r="AU610" s="29"/>
    </row>
    <row r="611" spans="1:52" s="527" customFormat="1">
      <c r="A611" s="13"/>
      <c r="B611" s="8"/>
      <c r="C611" s="8"/>
      <c r="D611" s="113"/>
      <c r="E611" s="266"/>
      <c r="F611" s="327"/>
      <c r="G611" s="282"/>
      <c r="H611" s="28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282"/>
      <c r="Y611" s="33"/>
      <c r="Z611" s="284"/>
      <c r="AA611" s="284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4"/>
      <c r="AQ611" s="34"/>
      <c r="AR611" s="28"/>
      <c r="AS611" s="29"/>
      <c r="AT611" s="29"/>
      <c r="AU611" s="29"/>
    </row>
    <row r="612" spans="1:52" s="527" customFormat="1">
      <c r="A612" s="13"/>
      <c r="B612" s="8"/>
      <c r="C612" s="8"/>
      <c r="D612" s="473" t="s">
        <v>494</v>
      </c>
      <c r="E612" s="266"/>
      <c r="F612" s="327"/>
      <c r="G612" s="282"/>
      <c r="H612" s="28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282"/>
      <c r="Y612" s="33"/>
      <c r="Z612" s="284"/>
      <c r="AA612" s="284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4"/>
      <c r="AQ612" s="34"/>
      <c r="AR612" s="28"/>
      <c r="AS612" s="29"/>
      <c r="AT612" s="29"/>
      <c r="AU612" s="29"/>
    </row>
    <row r="613" spans="1:52" s="527" customFormat="1">
      <c r="A613" s="13"/>
      <c r="B613" s="8"/>
      <c r="C613" s="8"/>
      <c r="D613" s="113" t="s">
        <v>1602</v>
      </c>
      <c r="E613" s="266"/>
      <c r="F613" s="327"/>
      <c r="G613" s="282">
        <f>SUM(H613)</f>
        <v>57362800</v>
      </c>
      <c r="H613" s="283">
        <v>57362800</v>
      </c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282"/>
      <c r="Y613" s="33"/>
      <c r="Z613" s="284"/>
      <c r="AA613" s="284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4"/>
      <c r="AQ613" s="34"/>
      <c r="AR613" s="28"/>
      <c r="AS613" s="29"/>
      <c r="AT613" s="29"/>
      <c r="AU613" s="29"/>
    </row>
    <row r="614" spans="1:52" s="527" customFormat="1">
      <c r="A614" s="13"/>
      <c r="B614" s="8"/>
      <c r="C614" s="8"/>
      <c r="D614" s="113" t="s">
        <v>1603</v>
      </c>
      <c r="E614" s="266"/>
      <c r="F614" s="327"/>
      <c r="G614" s="282">
        <f>SUM(H614)</f>
        <v>5790000</v>
      </c>
      <c r="H614" s="283">
        <v>5790000</v>
      </c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282"/>
      <c r="Y614" s="33"/>
      <c r="Z614" s="284"/>
      <c r="AA614" s="284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4"/>
      <c r="AQ614" s="34"/>
      <c r="AR614" s="28"/>
      <c r="AS614" s="29"/>
      <c r="AT614" s="29"/>
      <c r="AU614" s="29"/>
    </row>
    <row r="615" spans="1:52" s="527" customFormat="1">
      <c r="A615" s="13"/>
      <c r="B615" s="8"/>
      <c r="C615" s="8"/>
      <c r="D615" s="113"/>
      <c r="E615" s="266"/>
      <c r="F615" s="327"/>
      <c r="G615" s="282"/>
      <c r="H615" s="28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282"/>
      <c r="Y615" s="33"/>
      <c r="Z615" s="284"/>
      <c r="AA615" s="284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4"/>
      <c r="AQ615" s="34"/>
      <c r="AR615" s="28"/>
      <c r="AS615" s="29"/>
      <c r="AT615" s="29"/>
      <c r="AU615" s="29"/>
    </row>
    <row r="616" spans="1:52" s="527" customFormat="1">
      <c r="A616" s="13"/>
      <c r="B616" s="8"/>
      <c r="C616" s="8"/>
      <c r="D616" s="113"/>
      <c r="E616" s="266"/>
      <c r="F616" s="327"/>
      <c r="G616" s="282"/>
      <c r="H616" s="28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282"/>
      <c r="Y616" s="33"/>
      <c r="Z616" s="284"/>
      <c r="AA616" s="284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4"/>
      <c r="AQ616" s="34"/>
      <c r="AR616" s="28"/>
      <c r="AS616" s="29"/>
      <c r="AT616" s="29"/>
      <c r="AU616" s="29"/>
    </row>
    <row r="617" spans="1:52" s="402" customFormat="1">
      <c r="A617" s="13"/>
      <c r="B617" s="8"/>
      <c r="C617" s="8"/>
      <c r="D617" s="240"/>
      <c r="E617" s="33"/>
      <c r="F617" s="321"/>
      <c r="G617" s="282"/>
      <c r="H617" s="28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282"/>
      <c r="Y617" s="33"/>
      <c r="Z617" s="284"/>
      <c r="AA617" s="284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4"/>
      <c r="AQ617" s="34"/>
      <c r="AR617" s="28"/>
      <c r="AS617" s="29"/>
      <c r="AT617" s="29"/>
      <c r="AU617" s="29"/>
    </row>
    <row r="618" spans="1:52" s="402" customFormat="1">
      <c r="A618" s="13"/>
      <c r="B618" s="8"/>
      <c r="C618" s="8"/>
      <c r="D618" s="240"/>
      <c r="E618" s="404"/>
      <c r="F618" s="33"/>
      <c r="G618" s="282"/>
      <c r="H618" s="28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282"/>
      <c r="Y618" s="33"/>
      <c r="Z618" s="284"/>
      <c r="AA618" s="284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4"/>
      <c r="AQ618" s="34"/>
      <c r="AR618" s="28"/>
      <c r="AS618" s="29"/>
      <c r="AT618" s="29"/>
      <c r="AU618" s="29"/>
    </row>
    <row r="619" spans="1:52" s="86" customFormat="1">
      <c r="A619" s="12"/>
      <c r="B619" s="9">
        <v>5</v>
      </c>
      <c r="C619" s="9" t="s">
        <v>18</v>
      </c>
      <c r="D619" s="81" t="s">
        <v>11</v>
      </c>
      <c r="E619" s="405">
        <v>8198050</v>
      </c>
      <c r="F619" s="31">
        <f t="shared" ref="F619:V619" si="46">SUM(F620:F621)</f>
        <v>0</v>
      </c>
      <c r="G619" s="31">
        <f t="shared" si="46"/>
        <v>0</v>
      </c>
      <c r="H619" s="31">
        <f t="shared" si="46"/>
        <v>0</v>
      </c>
      <c r="I619" s="31">
        <f t="shared" si="46"/>
        <v>0</v>
      </c>
      <c r="J619" s="31">
        <f t="shared" si="46"/>
        <v>0</v>
      </c>
      <c r="K619" s="31">
        <f t="shared" si="46"/>
        <v>0</v>
      </c>
      <c r="L619" s="31">
        <f t="shared" si="46"/>
        <v>0</v>
      </c>
      <c r="M619" s="31">
        <f t="shared" si="46"/>
        <v>0</v>
      </c>
      <c r="N619" s="31">
        <f t="shared" si="46"/>
        <v>0</v>
      </c>
      <c r="O619" s="31">
        <f t="shared" si="46"/>
        <v>0</v>
      </c>
      <c r="P619" s="31">
        <f t="shared" si="46"/>
        <v>0</v>
      </c>
      <c r="Q619" s="31">
        <f t="shared" si="46"/>
        <v>0</v>
      </c>
      <c r="R619" s="31">
        <f t="shared" si="46"/>
        <v>0</v>
      </c>
      <c r="S619" s="31">
        <f t="shared" si="46"/>
        <v>0</v>
      </c>
      <c r="T619" s="31">
        <f t="shared" si="46"/>
        <v>0</v>
      </c>
      <c r="U619" s="31">
        <f t="shared" si="46"/>
        <v>0</v>
      </c>
      <c r="V619" s="31">
        <f t="shared" si="46"/>
        <v>0</v>
      </c>
      <c r="W619" s="31">
        <f>SUM(O619:V619)</f>
        <v>0</v>
      </c>
      <c r="X619" s="31">
        <f>SUM(X620:X621)</f>
        <v>0</v>
      </c>
      <c r="Y619" s="31">
        <f>H619+I619+J619+K619+L619+M619+N619+W619+X619</f>
        <v>0</v>
      </c>
      <c r="Z619" s="31">
        <f t="shared" ref="Z619:AK619" si="47">SUM(Z620:Z621)</f>
        <v>0</v>
      </c>
      <c r="AA619" s="31">
        <f t="shared" si="47"/>
        <v>0</v>
      </c>
      <c r="AB619" s="31">
        <f t="shared" si="47"/>
        <v>0</v>
      </c>
      <c r="AC619" s="31">
        <f t="shared" si="47"/>
        <v>0</v>
      </c>
      <c r="AD619" s="31">
        <f t="shared" si="47"/>
        <v>0</v>
      </c>
      <c r="AE619" s="31">
        <f t="shared" si="47"/>
        <v>0</v>
      </c>
      <c r="AF619" s="31">
        <f t="shared" si="47"/>
        <v>0</v>
      </c>
      <c r="AG619" s="31">
        <f t="shared" si="47"/>
        <v>0</v>
      </c>
      <c r="AH619" s="31">
        <f t="shared" si="47"/>
        <v>0</v>
      </c>
      <c r="AI619" s="31">
        <f t="shared" si="47"/>
        <v>0</v>
      </c>
      <c r="AJ619" s="31">
        <f t="shared" si="47"/>
        <v>0</v>
      </c>
      <c r="AK619" s="31">
        <f t="shared" si="47"/>
        <v>0</v>
      </c>
      <c r="AL619" s="31">
        <f>SUM(AD619:AK619)</f>
        <v>0</v>
      </c>
      <c r="AM619" s="31">
        <f>SUM(AM620:AM621)</f>
        <v>0</v>
      </c>
      <c r="AN619" s="31">
        <f>SUM(AN620:AN621)</f>
        <v>0</v>
      </c>
      <c r="AO619" s="31">
        <f>Z619+AA619+AB619+AC619+AL619+AM619+AN619</f>
        <v>0</v>
      </c>
      <c r="AP619" s="32">
        <f>E619+Y619-AO619</f>
        <v>8198050</v>
      </c>
      <c r="AQ619" s="32"/>
      <c r="AR619" s="28"/>
      <c r="AS619" s="29">
        <f>E619+H619+I619+J619+K619+L619+M619+N619+W619+X619-Z619-AB619-AL619-AC619-AM619-AN619</f>
        <v>8198050</v>
      </c>
      <c r="AT619" s="29">
        <f>AP619-AS619</f>
        <v>0</v>
      </c>
      <c r="AU619" s="29">
        <f>E619</f>
        <v>8198050</v>
      </c>
      <c r="AV619" s="86">
        <f>AS619-AU619</f>
        <v>0</v>
      </c>
      <c r="AW619" s="86">
        <f>Y619-AO619</f>
        <v>0</v>
      </c>
      <c r="AX619" s="86">
        <f>AV619-AW619</f>
        <v>0</v>
      </c>
      <c r="AZ619" s="398"/>
    </row>
    <row r="620" spans="1:52" s="21" customFormat="1">
      <c r="A620" s="10"/>
      <c r="B620" s="8"/>
      <c r="C620" s="8"/>
      <c r="D620" s="82"/>
      <c r="E620" s="266"/>
      <c r="F620" s="261"/>
      <c r="G620" s="71"/>
      <c r="H620" s="72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71"/>
      <c r="Y620" s="69"/>
      <c r="Z620" s="73"/>
      <c r="AA620" s="73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70"/>
      <c r="AQ620" s="70"/>
      <c r="AR620" s="76"/>
      <c r="AS620" s="60"/>
      <c r="AT620" s="60"/>
      <c r="AU620" s="60"/>
    </row>
    <row r="621" spans="1:52" s="21" customFormat="1">
      <c r="A621" s="10"/>
      <c r="B621" s="8"/>
      <c r="C621" s="8"/>
      <c r="D621" s="82"/>
      <c r="E621" s="33"/>
      <c r="F621" s="69"/>
      <c r="G621" s="71"/>
      <c r="H621" s="72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71"/>
      <c r="Y621" s="69"/>
      <c r="Z621" s="73"/>
      <c r="AA621" s="73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70"/>
      <c r="AQ621" s="70"/>
      <c r="AR621" s="76"/>
      <c r="AS621" s="60"/>
      <c r="AT621" s="60"/>
      <c r="AU621" s="60"/>
    </row>
    <row r="622" spans="1:52" s="86" customFormat="1">
      <c r="A622" s="12"/>
      <c r="B622" s="9">
        <v>6</v>
      </c>
      <c r="C622" s="9" t="s">
        <v>19</v>
      </c>
      <c r="D622" s="81" t="s">
        <v>7</v>
      </c>
      <c r="E622" s="31">
        <v>0</v>
      </c>
      <c r="F622" s="31">
        <f t="shared" ref="F622:V622" si="48">SUM(F623:F625)</f>
        <v>0</v>
      </c>
      <c r="G622" s="31">
        <f t="shared" si="48"/>
        <v>0</v>
      </c>
      <c r="H622" s="31">
        <f t="shared" si="48"/>
        <v>0</v>
      </c>
      <c r="I622" s="31">
        <f t="shared" si="48"/>
        <v>0</v>
      </c>
      <c r="J622" s="31">
        <f t="shared" si="48"/>
        <v>0</v>
      </c>
      <c r="K622" s="31">
        <f t="shared" si="48"/>
        <v>0</v>
      </c>
      <c r="L622" s="31">
        <f t="shared" si="48"/>
        <v>0</v>
      </c>
      <c r="M622" s="31">
        <f t="shared" si="48"/>
        <v>0</v>
      </c>
      <c r="N622" s="31">
        <f t="shared" si="48"/>
        <v>0</v>
      </c>
      <c r="O622" s="31">
        <f t="shared" si="48"/>
        <v>0</v>
      </c>
      <c r="P622" s="31">
        <f t="shared" si="48"/>
        <v>0</v>
      </c>
      <c r="Q622" s="31">
        <f t="shared" si="48"/>
        <v>0</v>
      </c>
      <c r="R622" s="31">
        <f t="shared" si="48"/>
        <v>0</v>
      </c>
      <c r="S622" s="31">
        <f t="shared" si="48"/>
        <v>0</v>
      </c>
      <c r="T622" s="31">
        <f t="shared" si="48"/>
        <v>0</v>
      </c>
      <c r="U622" s="31">
        <f t="shared" si="48"/>
        <v>0</v>
      </c>
      <c r="V622" s="31">
        <f t="shared" si="48"/>
        <v>0</v>
      </c>
      <c r="W622" s="31">
        <f>SUM(O622:V622)</f>
        <v>0</v>
      </c>
      <c r="X622" s="31">
        <f>SUM(X623:X625)</f>
        <v>0</v>
      </c>
      <c r="Y622" s="31">
        <f>H622+I622+J622+K622+L622+M622+N622+W622+X622</f>
        <v>0</v>
      </c>
      <c r="Z622" s="31">
        <f t="shared" ref="Z622:AK622" si="49">SUM(Z623:Z625)</f>
        <v>0</v>
      </c>
      <c r="AA622" s="31">
        <f t="shared" si="49"/>
        <v>0</v>
      </c>
      <c r="AB622" s="31">
        <f t="shared" si="49"/>
        <v>0</v>
      </c>
      <c r="AC622" s="31">
        <f t="shared" si="49"/>
        <v>0</v>
      </c>
      <c r="AD622" s="31">
        <f t="shared" si="49"/>
        <v>0</v>
      </c>
      <c r="AE622" s="31">
        <f t="shared" si="49"/>
        <v>0</v>
      </c>
      <c r="AF622" s="31">
        <f t="shared" si="49"/>
        <v>0</v>
      </c>
      <c r="AG622" s="31">
        <f t="shared" si="49"/>
        <v>0</v>
      </c>
      <c r="AH622" s="31">
        <f t="shared" si="49"/>
        <v>0</v>
      </c>
      <c r="AI622" s="31">
        <f t="shared" si="49"/>
        <v>0</v>
      </c>
      <c r="AJ622" s="31">
        <f t="shared" si="49"/>
        <v>0</v>
      </c>
      <c r="AK622" s="31">
        <f t="shared" si="49"/>
        <v>0</v>
      </c>
      <c r="AL622" s="31">
        <f>SUM(AD622:AK622)</f>
        <v>0</v>
      </c>
      <c r="AM622" s="31">
        <f>SUM(AM623:AM625)</f>
        <v>0</v>
      </c>
      <c r="AN622" s="31">
        <f>SUM(AN623:AN625)</f>
        <v>0</v>
      </c>
      <c r="AO622" s="31">
        <f>Z622+AA622+AB622+AC622+AL622+AM622+AN622</f>
        <v>0</v>
      </c>
      <c r="AP622" s="32">
        <f>E622+Y622-AO622</f>
        <v>0</v>
      </c>
      <c r="AQ622" s="32"/>
      <c r="AR622" s="28"/>
      <c r="AS622" s="29">
        <f>E622+H622+I622+J622+K622+L622+M622+N622+W622+X622-Z622-AB622-AL622-AC622-AM622-AN622</f>
        <v>0</v>
      </c>
      <c r="AT622" s="29">
        <f>AP622-AS622</f>
        <v>0</v>
      </c>
      <c r="AU622" s="29">
        <f>E622</f>
        <v>0</v>
      </c>
      <c r="AV622" s="86">
        <f>AS622-AU622</f>
        <v>0</v>
      </c>
      <c r="AW622" s="86">
        <f>Y622-AO622</f>
        <v>0</v>
      </c>
      <c r="AX622" s="86">
        <f>AV622-AW622</f>
        <v>0</v>
      </c>
      <c r="AZ622" s="398"/>
    </row>
    <row r="623" spans="1:52" s="402" customFormat="1">
      <c r="A623" s="13"/>
      <c r="B623" s="8"/>
      <c r="C623" s="8"/>
      <c r="D623" s="113"/>
      <c r="E623" s="33"/>
      <c r="F623" s="34"/>
      <c r="G623" s="63"/>
      <c r="H623" s="67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63"/>
      <c r="Y623" s="34"/>
      <c r="Z623" s="65"/>
      <c r="AA623" s="65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28"/>
      <c r="AS623" s="29"/>
      <c r="AT623" s="29"/>
      <c r="AU623" s="29"/>
    </row>
    <row r="624" spans="1:52" s="402" customFormat="1">
      <c r="A624" s="13"/>
      <c r="B624" s="8"/>
      <c r="C624" s="8"/>
      <c r="D624" s="113"/>
      <c r="E624" s="33"/>
      <c r="F624" s="34"/>
      <c r="G624" s="63"/>
      <c r="H624" s="67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63"/>
      <c r="Y624" s="34"/>
      <c r="Z624" s="65"/>
      <c r="AA624" s="65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28"/>
      <c r="AS624" s="29"/>
      <c r="AT624" s="29"/>
      <c r="AU624" s="29"/>
    </row>
    <row r="625" spans="1:52" s="402" customFormat="1">
      <c r="A625" s="13"/>
      <c r="B625" s="8"/>
      <c r="C625" s="8"/>
      <c r="D625" s="113"/>
      <c r="E625" s="33"/>
      <c r="F625" s="34"/>
      <c r="G625" s="63"/>
      <c r="H625" s="67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63"/>
      <c r="Y625" s="34"/>
      <c r="Z625" s="65"/>
      <c r="AA625" s="65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28"/>
      <c r="AS625" s="29"/>
      <c r="AT625" s="29"/>
      <c r="AU625" s="29"/>
    </row>
    <row r="626" spans="1:52" s="21" customFormat="1">
      <c r="A626" s="14"/>
      <c r="B626" s="11">
        <v>7</v>
      </c>
      <c r="C626" s="11"/>
      <c r="D626" s="85" t="s">
        <v>8</v>
      </c>
      <c r="E626" s="326">
        <v>2471220746</v>
      </c>
      <c r="F626" s="31">
        <f t="shared" ref="F626:V626" si="50">SUM(F627:F635)</f>
        <v>0</v>
      </c>
      <c r="G626" s="31">
        <f t="shared" si="50"/>
        <v>0</v>
      </c>
      <c r="H626" s="31">
        <f t="shared" si="50"/>
        <v>0</v>
      </c>
      <c r="I626" s="31">
        <f t="shared" si="50"/>
        <v>0</v>
      </c>
      <c r="J626" s="31">
        <f t="shared" si="50"/>
        <v>0</v>
      </c>
      <c r="K626" s="31">
        <f t="shared" si="50"/>
        <v>47489000</v>
      </c>
      <c r="L626" s="31">
        <f t="shared" si="50"/>
        <v>0</v>
      </c>
      <c r="M626" s="31">
        <f t="shared" si="50"/>
        <v>0</v>
      </c>
      <c r="N626" s="31">
        <f t="shared" si="50"/>
        <v>0</v>
      </c>
      <c r="O626" s="31">
        <f t="shared" si="50"/>
        <v>0</v>
      </c>
      <c r="P626" s="31">
        <f t="shared" si="50"/>
        <v>0</v>
      </c>
      <c r="Q626" s="31">
        <f t="shared" si="50"/>
        <v>0</v>
      </c>
      <c r="R626" s="31">
        <f t="shared" si="50"/>
        <v>0</v>
      </c>
      <c r="S626" s="31">
        <f t="shared" si="50"/>
        <v>0</v>
      </c>
      <c r="T626" s="31">
        <f t="shared" si="50"/>
        <v>0</v>
      </c>
      <c r="U626" s="31">
        <f t="shared" si="50"/>
        <v>0</v>
      </c>
      <c r="V626" s="31">
        <f t="shared" si="50"/>
        <v>0</v>
      </c>
      <c r="W626" s="31">
        <f>SUM(O626:V626)</f>
        <v>0</v>
      </c>
      <c r="X626" s="31">
        <f>SUM(X627:X635)</f>
        <v>0</v>
      </c>
      <c r="Y626" s="31">
        <f>H626+I626+J626+K626+L626+M626+N626+W626+X626</f>
        <v>47489000</v>
      </c>
      <c r="Z626" s="31">
        <f t="shared" ref="Z626:AK626" si="51">SUM(Z627:Z635)</f>
        <v>0</v>
      </c>
      <c r="AA626" s="31">
        <f t="shared" si="51"/>
        <v>0</v>
      </c>
      <c r="AB626" s="31">
        <f t="shared" si="51"/>
        <v>0</v>
      </c>
      <c r="AC626" s="31">
        <f t="shared" si="51"/>
        <v>0</v>
      </c>
      <c r="AD626" s="31">
        <f t="shared" si="51"/>
        <v>0</v>
      </c>
      <c r="AE626" s="31">
        <f t="shared" si="51"/>
        <v>0</v>
      </c>
      <c r="AF626" s="31">
        <f t="shared" si="51"/>
        <v>0</v>
      </c>
      <c r="AG626" s="31">
        <f t="shared" si="51"/>
        <v>0</v>
      </c>
      <c r="AH626" s="31">
        <f t="shared" si="51"/>
        <v>0</v>
      </c>
      <c r="AI626" s="31">
        <f t="shared" si="51"/>
        <v>0</v>
      </c>
      <c r="AJ626" s="31">
        <f t="shared" si="51"/>
        <v>0</v>
      </c>
      <c r="AK626" s="31">
        <f t="shared" si="51"/>
        <v>0</v>
      </c>
      <c r="AL626" s="31">
        <f>SUM(AD626:AK626)</f>
        <v>0</v>
      </c>
      <c r="AM626" s="31">
        <f>SUM(AM627:AM635)</f>
        <v>0</v>
      </c>
      <c r="AN626" s="31">
        <f>SUM(AN627:AN635)</f>
        <v>0</v>
      </c>
      <c r="AO626" s="31">
        <f>Z626+AA626+AB626+AC626+AL626+AM626+AN626</f>
        <v>0</v>
      </c>
      <c r="AP626" s="32">
        <f>E626+Y626-AO626</f>
        <v>2518709746</v>
      </c>
      <c r="AQ626" s="32"/>
      <c r="AR626" s="28"/>
      <c r="AS626" s="29">
        <f>E626+H626+I626+J626+K626+L626+M626+N626+W626+X626-Z626-AB626-AL626-AC626-AM626-AN626</f>
        <v>2518709746</v>
      </c>
      <c r="AT626" s="29">
        <f>AP626-AS626</f>
        <v>0</v>
      </c>
      <c r="AU626" s="29">
        <f>E626</f>
        <v>2471220746</v>
      </c>
      <c r="AV626" s="86">
        <f>AS626-AU626</f>
        <v>47489000</v>
      </c>
      <c r="AW626" s="86">
        <f>Y626-AO626</f>
        <v>47489000</v>
      </c>
      <c r="AX626" s="86">
        <f>AV626-AW626</f>
        <v>0</v>
      </c>
      <c r="AZ626" s="398"/>
    </row>
    <row r="627" spans="1:52" s="402" customFormat="1">
      <c r="A627" s="13"/>
      <c r="B627" s="8"/>
      <c r="C627" s="8"/>
      <c r="D627" s="240"/>
      <c r="E627" s="33"/>
      <c r="F627" s="33"/>
      <c r="G627" s="282"/>
      <c r="H627" s="28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282"/>
      <c r="Y627" s="33"/>
      <c r="Z627" s="284"/>
      <c r="AA627" s="284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4"/>
      <c r="AQ627" s="34"/>
      <c r="AR627" s="28"/>
      <c r="AS627" s="29"/>
      <c r="AT627" s="29"/>
      <c r="AU627" s="29"/>
    </row>
    <row r="628" spans="1:52" s="527" customFormat="1">
      <c r="A628" s="13"/>
      <c r="B628" s="8"/>
      <c r="C628" s="8"/>
      <c r="D628" s="240"/>
      <c r="E628" s="33"/>
      <c r="F628" s="33"/>
      <c r="G628" s="282"/>
      <c r="H628" s="28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282"/>
      <c r="Y628" s="33"/>
      <c r="Z628" s="284"/>
      <c r="AA628" s="284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4"/>
      <c r="AQ628" s="34"/>
      <c r="AR628" s="28"/>
      <c r="AS628" s="29"/>
      <c r="AT628" s="29"/>
      <c r="AU628" s="29"/>
    </row>
    <row r="629" spans="1:52" s="527" customFormat="1" ht="15">
      <c r="A629" s="13"/>
      <c r="B629" s="8"/>
      <c r="C629" s="8"/>
      <c r="D629" s="505" t="s">
        <v>1604</v>
      </c>
      <c r="E629" s="33"/>
      <c r="F629" s="33"/>
      <c r="G629" s="282"/>
      <c r="H629" s="28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282"/>
      <c r="Y629" s="33"/>
      <c r="Z629" s="284"/>
      <c r="AA629" s="284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4"/>
      <c r="AQ629" s="34"/>
      <c r="AR629" s="28"/>
      <c r="AS629" s="29"/>
      <c r="AT629" s="29"/>
      <c r="AU629" s="29"/>
    </row>
    <row r="630" spans="1:52" s="527" customFormat="1">
      <c r="A630" s="13"/>
      <c r="B630" s="8"/>
      <c r="C630" s="8"/>
      <c r="D630" s="240" t="s">
        <v>1605</v>
      </c>
      <c r="E630" s="33"/>
      <c r="F630" s="33"/>
      <c r="G630" s="282"/>
      <c r="H630" s="283"/>
      <c r="I630" s="33"/>
      <c r="J630" s="33"/>
      <c r="K630" s="33">
        <v>47489000</v>
      </c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282"/>
      <c r="Y630" s="33"/>
      <c r="Z630" s="284"/>
      <c r="AA630" s="284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4"/>
      <c r="AQ630" s="34"/>
      <c r="AR630" s="28"/>
      <c r="AS630" s="29"/>
      <c r="AT630" s="29"/>
      <c r="AU630" s="29"/>
    </row>
    <row r="631" spans="1:52" s="527" customFormat="1">
      <c r="A631" s="13"/>
      <c r="B631" s="8"/>
      <c r="C631" s="8"/>
      <c r="D631" s="240"/>
      <c r="E631" s="33"/>
      <c r="F631" s="33"/>
      <c r="G631" s="282"/>
      <c r="H631" s="28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282"/>
      <c r="Y631" s="33"/>
      <c r="Z631" s="284"/>
      <c r="AA631" s="284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4"/>
      <c r="AQ631" s="34"/>
      <c r="AR631" s="28"/>
      <c r="AS631" s="29"/>
      <c r="AT631" s="29"/>
      <c r="AU631" s="29"/>
    </row>
    <row r="632" spans="1:52" s="527" customFormat="1">
      <c r="A632" s="13"/>
      <c r="B632" s="8"/>
      <c r="C632" s="8"/>
      <c r="D632" s="240"/>
      <c r="E632" s="33"/>
      <c r="F632" s="33"/>
      <c r="G632" s="282"/>
      <c r="H632" s="28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282"/>
      <c r="Y632" s="33"/>
      <c r="Z632" s="284"/>
      <c r="AA632" s="284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4"/>
      <c r="AQ632" s="34"/>
      <c r="AR632" s="28"/>
      <c r="AS632" s="29"/>
      <c r="AT632" s="29"/>
      <c r="AU632" s="29"/>
    </row>
    <row r="633" spans="1:52" s="527" customFormat="1">
      <c r="A633" s="13"/>
      <c r="B633" s="8"/>
      <c r="C633" s="8"/>
      <c r="D633" s="240"/>
      <c r="E633" s="33"/>
      <c r="F633" s="33"/>
      <c r="G633" s="282"/>
      <c r="H633" s="28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282"/>
      <c r="Y633" s="33"/>
      <c r="Z633" s="284"/>
      <c r="AA633" s="284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4"/>
      <c r="AQ633" s="34"/>
      <c r="AR633" s="28"/>
      <c r="AS633" s="29"/>
      <c r="AT633" s="29"/>
      <c r="AU633" s="29"/>
    </row>
    <row r="634" spans="1:52" s="402" customFormat="1">
      <c r="A634" s="13"/>
      <c r="B634" s="8"/>
      <c r="C634" s="8"/>
      <c r="D634" s="240"/>
      <c r="E634" s="33"/>
      <c r="F634" s="321"/>
      <c r="G634" s="282"/>
      <c r="H634" s="28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282"/>
      <c r="Y634" s="33"/>
      <c r="Z634" s="284"/>
      <c r="AA634" s="284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4"/>
      <c r="AQ634" s="34"/>
      <c r="AR634" s="28"/>
      <c r="AS634" s="29"/>
      <c r="AT634" s="29"/>
      <c r="AU634" s="29"/>
    </row>
    <row r="635" spans="1:52" s="402" customFormat="1">
      <c r="A635" s="13"/>
      <c r="B635" s="8"/>
      <c r="C635" s="8"/>
      <c r="D635" s="240"/>
      <c r="E635" s="33"/>
      <c r="F635" s="33"/>
      <c r="G635" s="282"/>
      <c r="H635" s="28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282"/>
      <c r="Y635" s="33"/>
      <c r="Z635" s="284"/>
      <c r="AA635" s="284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4"/>
      <c r="AQ635" s="34"/>
      <c r="AR635" s="28"/>
      <c r="AS635" s="29"/>
      <c r="AT635" s="29"/>
      <c r="AU635" s="29"/>
    </row>
    <row r="636" spans="1:52" s="21" customFormat="1">
      <c r="A636" s="14"/>
      <c r="B636" s="11">
        <v>8</v>
      </c>
      <c r="C636" s="11"/>
      <c r="D636" s="77" t="s">
        <v>39</v>
      </c>
      <c r="E636" s="31">
        <v>236574813</v>
      </c>
      <c r="F636" s="31">
        <f t="shared" ref="F636:V636" si="52">SUM(F637:F655)</f>
        <v>0</v>
      </c>
      <c r="G636" s="31">
        <f t="shared" si="52"/>
        <v>0</v>
      </c>
      <c r="H636" s="31">
        <f t="shared" si="52"/>
        <v>0</v>
      </c>
      <c r="I636" s="31">
        <f t="shared" si="52"/>
        <v>0</v>
      </c>
      <c r="J636" s="31">
        <f t="shared" si="52"/>
        <v>0</v>
      </c>
      <c r="K636" s="31">
        <f t="shared" si="52"/>
        <v>0</v>
      </c>
      <c r="L636" s="31">
        <f t="shared" si="52"/>
        <v>0</v>
      </c>
      <c r="M636" s="31">
        <f t="shared" si="52"/>
        <v>0</v>
      </c>
      <c r="N636" s="31">
        <f t="shared" si="52"/>
        <v>0</v>
      </c>
      <c r="O636" s="31">
        <f t="shared" si="52"/>
        <v>0</v>
      </c>
      <c r="P636" s="31">
        <f t="shared" si="52"/>
        <v>356234455</v>
      </c>
      <c r="Q636" s="31">
        <f t="shared" si="52"/>
        <v>0</v>
      </c>
      <c r="R636" s="31">
        <f t="shared" si="52"/>
        <v>0</v>
      </c>
      <c r="S636" s="31">
        <f t="shared" si="52"/>
        <v>0</v>
      </c>
      <c r="T636" s="31">
        <f t="shared" si="52"/>
        <v>0</v>
      </c>
      <c r="U636" s="31">
        <f t="shared" si="52"/>
        <v>0</v>
      </c>
      <c r="V636" s="31">
        <f t="shared" si="52"/>
        <v>0</v>
      </c>
      <c r="W636" s="31">
        <f>SUM(O636:V636)</f>
        <v>356234455</v>
      </c>
      <c r="X636" s="31">
        <f>SUM(X637:X655)</f>
        <v>0</v>
      </c>
      <c r="Y636" s="31">
        <f>H636+I636+J636+K636+L636+M636+N636+W636+X636</f>
        <v>356234455</v>
      </c>
      <c r="Z636" s="31">
        <f t="shared" ref="Z636:AK636" si="53">SUM(Z637:Z655)</f>
        <v>0</v>
      </c>
      <c r="AA636" s="31">
        <f t="shared" si="53"/>
        <v>0</v>
      </c>
      <c r="AB636" s="31">
        <f t="shared" si="53"/>
        <v>0</v>
      </c>
      <c r="AC636" s="31">
        <f t="shared" si="53"/>
        <v>0</v>
      </c>
      <c r="AD636" s="31">
        <f t="shared" si="53"/>
        <v>0</v>
      </c>
      <c r="AE636" s="31">
        <f t="shared" si="53"/>
        <v>0</v>
      </c>
      <c r="AF636" s="31">
        <f t="shared" si="53"/>
        <v>0</v>
      </c>
      <c r="AG636" s="31">
        <f t="shared" si="53"/>
        <v>0</v>
      </c>
      <c r="AH636" s="31">
        <f t="shared" si="53"/>
        <v>0</v>
      </c>
      <c r="AI636" s="31">
        <f t="shared" si="53"/>
        <v>0</v>
      </c>
      <c r="AJ636" s="31">
        <f t="shared" si="53"/>
        <v>0</v>
      </c>
      <c r="AK636" s="31">
        <f t="shared" si="53"/>
        <v>0</v>
      </c>
      <c r="AL636" s="31">
        <f>SUM(AD636:AK636)</f>
        <v>0</v>
      </c>
      <c r="AM636" s="31">
        <f>SUM(AM637:AM655)</f>
        <v>0</v>
      </c>
      <c r="AN636" s="31">
        <f>SUM(AN637:AN655)</f>
        <v>0</v>
      </c>
      <c r="AO636" s="31">
        <f>Z636+AA636+AB636+AC636+AL636+AM636+AN636</f>
        <v>0</v>
      </c>
      <c r="AP636" s="32">
        <f>E636+Y636-AO636</f>
        <v>592809268</v>
      </c>
      <c r="AQ636" s="32"/>
      <c r="AR636" s="28"/>
      <c r="AS636" s="29">
        <f>E636+H636+I636+J636+K636+L636+M636+N636+W636+X636-Z636-AB636-AL636-AC636-AM636-AN636</f>
        <v>592809268</v>
      </c>
      <c r="AT636" s="29">
        <f>AP636-AS636</f>
        <v>0</v>
      </c>
      <c r="AU636" s="29">
        <f>E636</f>
        <v>236574813</v>
      </c>
      <c r="AV636" s="86">
        <f>AS636-AU636</f>
        <v>356234455</v>
      </c>
      <c r="AW636" s="86">
        <f>Y636-AO636</f>
        <v>356234455</v>
      </c>
      <c r="AX636" s="86">
        <f>AV636-AW636</f>
        <v>0</v>
      </c>
      <c r="AZ636" s="398"/>
    </row>
    <row r="637" spans="1:52" s="402" customFormat="1">
      <c r="A637" s="13"/>
      <c r="B637" s="8"/>
      <c r="C637" s="8"/>
      <c r="D637" s="323"/>
      <c r="E637" s="33"/>
      <c r="F637" s="33"/>
      <c r="G637" s="282"/>
      <c r="H637" s="28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282"/>
      <c r="Y637" s="33"/>
      <c r="Z637" s="284"/>
      <c r="AA637" s="284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4"/>
      <c r="AQ637" s="34"/>
      <c r="AR637" s="28"/>
      <c r="AS637" s="29"/>
      <c r="AT637" s="29"/>
      <c r="AU637" s="29"/>
    </row>
    <row r="638" spans="1:52" s="402" customFormat="1">
      <c r="A638" s="13"/>
      <c r="B638" s="8"/>
      <c r="C638" s="8"/>
      <c r="D638" s="345"/>
      <c r="E638" s="33"/>
      <c r="F638" s="33"/>
      <c r="G638" s="282"/>
      <c r="H638" s="28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282"/>
      <c r="Y638" s="33"/>
      <c r="Z638" s="284"/>
      <c r="AA638" s="284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4"/>
      <c r="AQ638" s="34"/>
      <c r="AR638" s="28"/>
      <c r="AS638" s="29"/>
      <c r="AT638" s="29"/>
      <c r="AU638" s="29"/>
    </row>
    <row r="639" spans="1:52" s="527" customFormat="1" ht="15">
      <c r="A639" s="13"/>
      <c r="B639" s="8"/>
      <c r="C639" s="8"/>
      <c r="D639" s="505" t="s">
        <v>558</v>
      </c>
      <c r="E639" s="33"/>
      <c r="F639" s="33"/>
      <c r="G639" s="282"/>
      <c r="H639" s="28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282"/>
      <c r="Y639" s="33"/>
      <c r="Z639" s="284"/>
      <c r="AA639" s="284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4"/>
      <c r="AQ639" s="34"/>
      <c r="AR639" s="28"/>
      <c r="AS639" s="29"/>
      <c r="AT639" s="29"/>
      <c r="AU639" s="29"/>
    </row>
    <row r="640" spans="1:52" s="527" customFormat="1">
      <c r="A640" s="13"/>
      <c r="B640" s="8"/>
      <c r="C640" s="8"/>
      <c r="D640" s="345" t="s">
        <v>1582</v>
      </c>
      <c r="E640" s="33"/>
      <c r="F640" s="33"/>
      <c r="G640" s="282"/>
      <c r="H640" s="283"/>
      <c r="I640" s="33"/>
      <c r="J640" s="33"/>
      <c r="K640" s="33"/>
      <c r="L640" s="33"/>
      <c r="M640" s="33"/>
      <c r="N640" s="33"/>
      <c r="O640" s="33"/>
      <c r="P640" s="33">
        <v>4774000</v>
      </c>
      <c r="Q640" s="33"/>
      <c r="R640" s="33"/>
      <c r="S640" s="33"/>
      <c r="T640" s="33"/>
      <c r="U640" s="33"/>
      <c r="V640" s="33"/>
      <c r="W640" s="33"/>
      <c r="X640" s="282"/>
      <c r="Y640" s="33"/>
      <c r="Z640" s="284"/>
      <c r="AA640" s="284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4"/>
      <c r="AQ640" s="34"/>
      <c r="AR640" s="28"/>
      <c r="AS640" s="29"/>
      <c r="AT640" s="29"/>
      <c r="AU640" s="29"/>
    </row>
    <row r="641" spans="1:50" s="527" customFormat="1">
      <c r="A641" s="13"/>
      <c r="B641" s="8"/>
      <c r="C641" s="8"/>
      <c r="D641" s="345" t="s">
        <v>1583</v>
      </c>
      <c r="E641" s="33"/>
      <c r="F641" s="33"/>
      <c r="G641" s="282"/>
      <c r="H641" s="283"/>
      <c r="I641" s="33"/>
      <c r="J641" s="33"/>
      <c r="K641" s="33"/>
      <c r="L641" s="33"/>
      <c r="M641" s="33"/>
      <c r="N641" s="33"/>
      <c r="O641" s="33"/>
      <c r="P641" s="33">
        <v>565400</v>
      </c>
      <c r="Q641" s="33"/>
      <c r="R641" s="33"/>
      <c r="S641" s="33"/>
      <c r="T641" s="33"/>
      <c r="U641" s="33"/>
      <c r="V641" s="33"/>
      <c r="W641" s="33"/>
      <c r="X641" s="282"/>
      <c r="Y641" s="33"/>
      <c r="Z641" s="284"/>
      <c r="AA641" s="284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4"/>
      <c r="AQ641" s="34"/>
      <c r="AR641" s="28"/>
      <c r="AS641" s="29"/>
      <c r="AT641" s="29"/>
      <c r="AU641" s="29"/>
    </row>
    <row r="642" spans="1:50" s="527" customFormat="1">
      <c r="A642" s="13"/>
      <c r="B642" s="8"/>
      <c r="C642" s="8"/>
      <c r="D642" s="345" t="s">
        <v>1584</v>
      </c>
      <c r="E642" s="33"/>
      <c r="F642" s="33"/>
      <c r="G642" s="282"/>
      <c r="H642" s="283"/>
      <c r="I642" s="33"/>
      <c r="J642" s="33"/>
      <c r="K642" s="33"/>
      <c r="L642" s="33"/>
      <c r="M642" s="33"/>
      <c r="N642" s="33"/>
      <c r="O642" s="33"/>
      <c r="P642" s="33">
        <v>13962245</v>
      </c>
      <c r="Q642" s="33"/>
      <c r="R642" s="33"/>
      <c r="S642" s="33"/>
      <c r="T642" s="33"/>
      <c r="U642" s="33"/>
      <c r="V642" s="33"/>
      <c r="W642" s="33"/>
      <c r="X642" s="282"/>
      <c r="Y642" s="33"/>
      <c r="Z642" s="284"/>
      <c r="AA642" s="284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4"/>
      <c r="AQ642" s="34"/>
      <c r="AR642" s="28"/>
      <c r="AS642" s="29"/>
      <c r="AT642" s="29"/>
      <c r="AU642" s="29"/>
    </row>
    <row r="643" spans="1:50" s="527" customFormat="1">
      <c r="A643" s="13"/>
      <c r="B643" s="8"/>
      <c r="C643" s="8"/>
      <c r="D643" s="345" t="s">
        <v>1466</v>
      </c>
      <c r="E643" s="33"/>
      <c r="F643" s="33"/>
      <c r="G643" s="282"/>
      <c r="H643" s="283"/>
      <c r="I643" s="33"/>
      <c r="J643" s="33"/>
      <c r="K643" s="33"/>
      <c r="L643" s="33"/>
      <c r="M643" s="33"/>
      <c r="N643" s="33"/>
      <c r="O643" s="33"/>
      <c r="P643" s="33">
        <v>6087900</v>
      </c>
      <c r="Q643" s="33"/>
      <c r="R643" s="33"/>
      <c r="S643" s="33"/>
      <c r="T643" s="33"/>
      <c r="U643" s="33"/>
      <c r="V643" s="33"/>
      <c r="W643" s="33"/>
      <c r="X643" s="282"/>
      <c r="Y643" s="33"/>
      <c r="Z643" s="284"/>
      <c r="AA643" s="284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4"/>
      <c r="AQ643" s="34"/>
      <c r="AR643" s="28"/>
      <c r="AS643" s="29"/>
      <c r="AT643" s="29"/>
      <c r="AU643" s="29"/>
    </row>
    <row r="644" spans="1:50" s="527" customFormat="1">
      <c r="A644" s="13"/>
      <c r="B644" s="8"/>
      <c r="C644" s="8"/>
      <c r="D644" s="345" t="s">
        <v>1582</v>
      </c>
      <c r="E644" s="33"/>
      <c r="F644" s="33"/>
      <c r="G644" s="282"/>
      <c r="H644" s="283"/>
      <c r="I644" s="33"/>
      <c r="J644" s="33"/>
      <c r="K644" s="33"/>
      <c r="L644" s="33"/>
      <c r="M644" s="33"/>
      <c r="N644" s="33"/>
      <c r="O644" s="33"/>
      <c r="P644" s="33">
        <v>3410000</v>
      </c>
      <c r="Q644" s="33"/>
      <c r="R644" s="33"/>
      <c r="S644" s="33"/>
      <c r="T644" s="33"/>
      <c r="U644" s="33"/>
      <c r="V644" s="33"/>
      <c r="W644" s="33"/>
      <c r="X644" s="282"/>
      <c r="Y644" s="33"/>
      <c r="Z644" s="284"/>
      <c r="AA644" s="284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4"/>
      <c r="AQ644" s="34"/>
      <c r="AR644" s="28"/>
      <c r="AS644" s="29"/>
      <c r="AT644" s="29"/>
      <c r="AU644" s="29"/>
    </row>
    <row r="645" spans="1:50" s="527" customFormat="1">
      <c r="A645" s="13"/>
      <c r="B645" s="8"/>
      <c r="C645" s="8"/>
      <c r="D645" s="345" t="s">
        <v>1585</v>
      </c>
      <c r="E645" s="33"/>
      <c r="F645" s="33"/>
      <c r="G645" s="282"/>
      <c r="H645" s="283"/>
      <c r="I645" s="33"/>
      <c r="J645" s="33"/>
      <c r="K645" s="33"/>
      <c r="L645" s="33"/>
      <c r="M645" s="33"/>
      <c r="N645" s="33"/>
      <c r="O645" s="33"/>
      <c r="P645" s="33">
        <v>313561600</v>
      </c>
      <c r="Q645" s="33"/>
      <c r="R645" s="33"/>
      <c r="S645" s="33"/>
      <c r="T645" s="33"/>
      <c r="U645" s="33"/>
      <c r="V645" s="33"/>
      <c r="W645" s="33"/>
      <c r="X645" s="282"/>
      <c r="Y645" s="33"/>
      <c r="Z645" s="284"/>
      <c r="AA645" s="284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4"/>
      <c r="AQ645" s="34"/>
      <c r="AR645" s="28"/>
      <c r="AS645" s="29"/>
      <c r="AT645" s="29"/>
      <c r="AU645" s="29"/>
    </row>
    <row r="646" spans="1:50" s="527" customFormat="1">
      <c r="A646" s="13"/>
      <c r="B646" s="8"/>
      <c r="C646" s="8"/>
      <c r="D646" s="345" t="s">
        <v>1586</v>
      </c>
      <c r="E646" s="33"/>
      <c r="F646" s="33"/>
      <c r="G646" s="282"/>
      <c r="H646" s="283"/>
      <c r="I646" s="33"/>
      <c r="J646" s="33"/>
      <c r="K646" s="33"/>
      <c r="L646" s="33"/>
      <c r="M646" s="33"/>
      <c r="N646" s="33"/>
      <c r="O646" s="33"/>
      <c r="P646" s="33">
        <v>167750</v>
      </c>
      <c r="Q646" s="33"/>
      <c r="R646" s="33"/>
      <c r="S646" s="33"/>
      <c r="T646" s="33"/>
      <c r="U646" s="33"/>
      <c r="V646" s="33"/>
      <c r="W646" s="33"/>
      <c r="X646" s="282"/>
      <c r="Y646" s="33"/>
      <c r="Z646" s="284"/>
      <c r="AA646" s="284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4"/>
      <c r="AQ646" s="34"/>
      <c r="AR646" s="28"/>
      <c r="AS646" s="29"/>
      <c r="AT646" s="29"/>
      <c r="AU646" s="29"/>
    </row>
    <row r="647" spans="1:50" s="527" customFormat="1">
      <c r="A647" s="13"/>
      <c r="B647" s="8"/>
      <c r="C647" s="8"/>
      <c r="D647" s="345" t="s">
        <v>1587</v>
      </c>
      <c r="E647" s="33"/>
      <c r="F647" s="33"/>
      <c r="G647" s="282"/>
      <c r="H647" s="283"/>
      <c r="I647" s="33"/>
      <c r="J647" s="33"/>
      <c r="K647" s="33"/>
      <c r="L647" s="33"/>
      <c r="M647" s="33"/>
      <c r="N647" s="33"/>
      <c r="O647" s="33"/>
      <c r="P647" s="33">
        <v>4187700</v>
      </c>
      <c r="Q647" s="33"/>
      <c r="R647" s="33"/>
      <c r="S647" s="33"/>
      <c r="T647" s="33"/>
      <c r="U647" s="33"/>
      <c r="V647" s="33"/>
      <c r="W647" s="33"/>
      <c r="X647" s="282"/>
      <c r="Y647" s="33"/>
      <c r="Z647" s="284"/>
      <c r="AA647" s="284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4"/>
      <c r="AQ647" s="34"/>
      <c r="AR647" s="28"/>
      <c r="AS647" s="29"/>
      <c r="AT647" s="29"/>
      <c r="AU647" s="29"/>
    </row>
    <row r="648" spans="1:50" s="527" customFormat="1">
      <c r="A648" s="13"/>
      <c r="B648" s="8"/>
      <c r="C648" s="8"/>
      <c r="D648" s="345" t="s">
        <v>1587</v>
      </c>
      <c r="E648" s="33"/>
      <c r="F648" s="33"/>
      <c r="G648" s="282"/>
      <c r="H648" s="283"/>
      <c r="I648" s="33"/>
      <c r="J648" s="33"/>
      <c r="K648" s="33"/>
      <c r="L648" s="33"/>
      <c r="M648" s="33"/>
      <c r="N648" s="33"/>
      <c r="O648" s="33"/>
      <c r="P648" s="33">
        <v>7537860</v>
      </c>
      <c r="Q648" s="33"/>
      <c r="R648" s="33"/>
      <c r="S648" s="33"/>
      <c r="T648" s="33"/>
      <c r="U648" s="33"/>
      <c r="V648" s="33"/>
      <c r="W648" s="33"/>
      <c r="X648" s="282"/>
      <c r="Y648" s="33"/>
      <c r="Z648" s="284"/>
      <c r="AA648" s="284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4"/>
      <c r="AQ648" s="34"/>
      <c r="AR648" s="28"/>
      <c r="AS648" s="29"/>
      <c r="AT648" s="29"/>
      <c r="AU648" s="29"/>
    </row>
    <row r="649" spans="1:50" s="527" customFormat="1">
      <c r="A649" s="13"/>
      <c r="B649" s="8"/>
      <c r="C649" s="8"/>
      <c r="D649" s="345" t="s">
        <v>1583</v>
      </c>
      <c r="E649" s="33"/>
      <c r="F649" s="33"/>
      <c r="G649" s="282"/>
      <c r="H649" s="283"/>
      <c r="I649" s="33"/>
      <c r="J649" s="33"/>
      <c r="K649" s="33"/>
      <c r="L649" s="33"/>
      <c r="M649" s="33"/>
      <c r="N649" s="33"/>
      <c r="O649" s="33"/>
      <c r="P649" s="33">
        <v>1980000</v>
      </c>
      <c r="Q649" s="33"/>
      <c r="R649" s="33"/>
      <c r="S649" s="33"/>
      <c r="T649" s="33"/>
      <c r="U649" s="33"/>
      <c r="V649" s="33"/>
      <c r="W649" s="33"/>
      <c r="X649" s="282"/>
      <c r="Y649" s="33"/>
      <c r="Z649" s="284"/>
      <c r="AA649" s="284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4"/>
      <c r="AQ649" s="34"/>
      <c r="AR649" s="28"/>
      <c r="AS649" s="29"/>
      <c r="AT649" s="29"/>
      <c r="AU649" s="29"/>
    </row>
    <row r="650" spans="1:50" s="527" customFormat="1">
      <c r="A650" s="13"/>
      <c r="B650" s="8"/>
      <c r="C650" s="8"/>
      <c r="D650" s="345"/>
      <c r="E650" s="33"/>
      <c r="F650" s="33"/>
      <c r="G650" s="282"/>
      <c r="H650" s="28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282"/>
      <c r="Y650" s="33"/>
      <c r="Z650" s="284"/>
      <c r="AA650" s="284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4"/>
      <c r="AQ650" s="34"/>
      <c r="AR650" s="28"/>
      <c r="AS650" s="29"/>
      <c r="AT650" s="29"/>
      <c r="AU650" s="29"/>
    </row>
    <row r="651" spans="1:50" s="402" customFormat="1">
      <c r="A651" s="13"/>
      <c r="B651" s="8"/>
      <c r="C651" s="8"/>
      <c r="D651" s="324"/>
      <c r="E651" s="33"/>
      <c r="F651" s="33"/>
      <c r="G651" s="282"/>
      <c r="H651" s="28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282"/>
      <c r="Y651" s="33"/>
      <c r="Z651" s="284"/>
      <c r="AA651" s="284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4"/>
      <c r="AQ651" s="34"/>
      <c r="AR651" s="28"/>
      <c r="AS651" s="29"/>
      <c r="AT651" s="29"/>
      <c r="AU651" s="29"/>
    </row>
    <row r="652" spans="1:50" s="402" customFormat="1">
      <c r="A652" s="13"/>
      <c r="B652" s="8"/>
      <c r="C652" s="8"/>
      <c r="D652" s="324"/>
      <c r="E652" s="33"/>
      <c r="F652" s="33"/>
      <c r="G652" s="282"/>
      <c r="H652" s="28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282"/>
      <c r="Y652" s="33"/>
      <c r="Z652" s="284"/>
      <c r="AA652" s="284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4"/>
      <c r="AQ652" s="34"/>
      <c r="AR652" s="28"/>
      <c r="AS652" s="29"/>
      <c r="AT652" s="29"/>
      <c r="AU652" s="29"/>
    </row>
    <row r="653" spans="1:50" s="402" customFormat="1">
      <c r="A653" s="13"/>
      <c r="B653" s="8"/>
      <c r="C653" s="8"/>
      <c r="D653" s="323"/>
      <c r="E653" s="33"/>
      <c r="F653" s="33"/>
      <c r="G653" s="282"/>
      <c r="H653" s="28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282"/>
      <c r="Y653" s="33"/>
      <c r="Z653" s="284"/>
      <c r="AA653" s="284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4"/>
      <c r="AQ653" s="34"/>
      <c r="AR653" s="28"/>
      <c r="AS653" s="29"/>
      <c r="AT653" s="29"/>
      <c r="AU653" s="29"/>
    </row>
    <row r="654" spans="1:50" s="402" customFormat="1">
      <c r="A654" s="13"/>
      <c r="B654" s="8"/>
      <c r="C654" s="8"/>
      <c r="D654" s="323"/>
      <c r="E654" s="33"/>
      <c r="F654" s="33"/>
      <c r="G654" s="282"/>
      <c r="H654" s="28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282"/>
      <c r="Y654" s="33"/>
      <c r="Z654" s="284"/>
      <c r="AA654" s="284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4"/>
      <c r="AQ654" s="34"/>
      <c r="AR654" s="28"/>
      <c r="AS654" s="29"/>
      <c r="AT654" s="29"/>
      <c r="AU654" s="29"/>
    </row>
    <row r="655" spans="1:50" s="402" customFormat="1">
      <c r="A655" s="13"/>
      <c r="B655" s="8"/>
      <c r="C655" s="8"/>
      <c r="D655" s="78"/>
      <c r="E655" s="34"/>
      <c r="F655" s="34"/>
      <c r="G655" s="63"/>
      <c r="H655" s="67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63"/>
      <c r="Y655" s="34"/>
      <c r="Z655" s="65"/>
      <c r="AA655" s="65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28"/>
      <c r="AS655" s="29"/>
      <c r="AT655" s="29"/>
      <c r="AU655" s="29"/>
    </row>
    <row r="656" spans="1:50" s="15" customFormat="1" ht="18.75" customHeight="1">
      <c r="A656" s="533">
        <v>4</v>
      </c>
      <c r="B656" s="406" t="s">
        <v>149</v>
      </c>
      <c r="C656" s="407"/>
      <c r="D656" s="403"/>
      <c r="E656" s="403">
        <f t="shared" ref="E656:X656" si="54">E657+E695+E907+E1026+E1356+E1363+E1371+E1414</f>
        <v>1763733869663</v>
      </c>
      <c r="F656" s="30">
        <f t="shared" si="54"/>
        <v>133390850775</v>
      </c>
      <c r="G656" s="30">
        <f t="shared" si="54"/>
        <v>126773150661</v>
      </c>
      <c r="H656" s="30">
        <f t="shared" si="54"/>
        <v>126773150661</v>
      </c>
      <c r="I656" s="30">
        <f t="shared" si="54"/>
        <v>0</v>
      </c>
      <c r="J656" s="30">
        <f t="shared" si="54"/>
        <v>0</v>
      </c>
      <c r="K656" s="30">
        <f t="shared" si="54"/>
        <v>729895600</v>
      </c>
      <c r="L656" s="30">
        <f t="shared" si="54"/>
        <v>2319618000</v>
      </c>
      <c r="M656" s="30">
        <f t="shared" si="54"/>
        <v>1066224000</v>
      </c>
      <c r="N656" s="30">
        <f t="shared" si="54"/>
        <v>0</v>
      </c>
      <c r="O656" s="30">
        <f t="shared" si="54"/>
        <v>0</v>
      </c>
      <c r="P656" s="30">
        <f t="shared" si="54"/>
        <v>60204000</v>
      </c>
      <c r="Q656" s="30">
        <f t="shared" si="54"/>
        <v>184983500</v>
      </c>
      <c r="R656" s="30">
        <f t="shared" si="54"/>
        <v>0</v>
      </c>
      <c r="S656" s="30">
        <f t="shared" si="54"/>
        <v>0</v>
      </c>
      <c r="T656" s="30">
        <f t="shared" si="54"/>
        <v>5346074750</v>
      </c>
      <c r="U656" s="30">
        <f t="shared" si="54"/>
        <v>0</v>
      </c>
      <c r="V656" s="30">
        <f t="shared" si="54"/>
        <v>0</v>
      </c>
      <c r="W656" s="30">
        <f t="shared" si="54"/>
        <v>5591262250</v>
      </c>
      <c r="X656" s="30">
        <f t="shared" si="54"/>
        <v>0</v>
      </c>
      <c r="Y656" s="30">
        <f>H656+I656+J656+K656+L656+M656+N656+W656+X656</f>
        <v>136480150511</v>
      </c>
      <c r="Z656" s="64">
        <f t="shared" ref="Z656:AN656" si="55">Z657+Z695+Z907+Z1026+Z1356+Z1363+Z1371+Z1414</f>
        <v>0</v>
      </c>
      <c r="AA656" s="64">
        <f t="shared" si="55"/>
        <v>0</v>
      </c>
      <c r="AB656" s="30">
        <f t="shared" si="55"/>
        <v>64300000</v>
      </c>
      <c r="AC656" s="30">
        <f t="shared" si="55"/>
        <v>0</v>
      </c>
      <c r="AD656" s="30">
        <f t="shared" si="55"/>
        <v>0</v>
      </c>
      <c r="AE656" s="30">
        <f t="shared" si="55"/>
        <v>0</v>
      </c>
      <c r="AF656" s="30">
        <f t="shared" si="55"/>
        <v>5346074750</v>
      </c>
      <c r="AG656" s="30">
        <f t="shared" si="55"/>
        <v>0</v>
      </c>
      <c r="AH656" s="30">
        <f t="shared" si="55"/>
        <v>0</v>
      </c>
      <c r="AI656" s="30">
        <f t="shared" si="55"/>
        <v>0</v>
      </c>
      <c r="AJ656" s="30">
        <f t="shared" si="55"/>
        <v>184983500</v>
      </c>
      <c r="AK656" s="30">
        <f t="shared" si="55"/>
        <v>60204000</v>
      </c>
      <c r="AL656" s="30">
        <f t="shared" si="55"/>
        <v>5591262250</v>
      </c>
      <c r="AM656" s="30">
        <f t="shared" si="55"/>
        <v>12849000</v>
      </c>
      <c r="AN656" s="30">
        <f t="shared" si="55"/>
        <v>0</v>
      </c>
      <c r="AO656" s="403">
        <f>Z656+AA656+AB656+AC656+AL656+AM656+AN656</f>
        <v>5668411250</v>
      </c>
      <c r="AP656" s="30">
        <f>AP657+AP695+AP907+AP1026+AP1356+AP1363+AP1371+AP1414</f>
        <v>1894545608924</v>
      </c>
      <c r="AQ656" s="30"/>
      <c r="AR656" s="57"/>
      <c r="AS656" s="57">
        <f>E656+H656+I656+J656+K656+L656+M656+N656+W656+X656-Z656-AB656-AL656-AC656-AM656-AN656</f>
        <v>1894545608924</v>
      </c>
      <c r="AT656" s="57"/>
      <c r="AU656" s="57">
        <f>AU657+AU695+AU907+AU1026+AU1356+AU1363+AU1371+AU1414</f>
        <v>1763733869663</v>
      </c>
      <c r="AV656" s="57">
        <f>AV657+AV695+AV907+AV1026+AV1356+AV1363+AV1371+AV1414</f>
        <v>130811739261</v>
      </c>
      <c r="AW656" s="57">
        <f>AW657+AW695+AW907+AW1026+AW1356+AW1363+AW1371+AW1414</f>
        <v>130811739261</v>
      </c>
      <c r="AX656" s="57">
        <f>AX657+AX695+AX907+AX1026+AX1356+AX1363+AX1371+AX1414</f>
        <v>0</v>
      </c>
    </row>
    <row r="657" spans="1:52" s="86" customFormat="1">
      <c r="A657" s="422"/>
      <c r="B657" s="423">
        <v>1</v>
      </c>
      <c r="C657" s="423" t="s">
        <v>14</v>
      </c>
      <c r="D657" s="421" t="s">
        <v>6</v>
      </c>
      <c r="E657" s="405">
        <v>218449127885</v>
      </c>
      <c r="F657" s="328">
        <f t="shared" ref="F657:V657" si="56">SUM(F658:F694)</f>
        <v>6418450000</v>
      </c>
      <c r="G657" s="328">
        <f t="shared" si="56"/>
        <v>4286166200</v>
      </c>
      <c r="H657" s="328">
        <f t="shared" si="56"/>
        <v>4286166200</v>
      </c>
      <c r="I657" s="328">
        <f>SUM(I658:I694)</f>
        <v>0</v>
      </c>
      <c r="J657" s="328">
        <f t="shared" si="56"/>
        <v>0</v>
      </c>
      <c r="K657" s="328">
        <f t="shared" si="56"/>
        <v>0</v>
      </c>
      <c r="L657" s="328">
        <f t="shared" si="56"/>
        <v>0</v>
      </c>
      <c r="M657" s="328">
        <f t="shared" si="56"/>
        <v>1066224000</v>
      </c>
      <c r="N657" s="328">
        <f t="shared" si="56"/>
        <v>0</v>
      </c>
      <c r="O657" s="328">
        <f t="shared" si="56"/>
        <v>0</v>
      </c>
      <c r="P657" s="328">
        <f t="shared" si="56"/>
        <v>0</v>
      </c>
      <c r="Q657" s="328">
        <f t="shared" si="56"/>
        <v>0</v>
      </c>
      <c r="R657" s="328">
        <f t="shared" si="56"/>
        <v>0</v>
      </c>
      <c r="S657" s="328">
        <f t="shared" si="56"/>
        <v>0</v>
      </c>
      <c r="T657" s="328">
        <f t="shared" si="56"/>
        <v>0</v>
      </c>
      <c r="U657" s="328">
        <f t="shared" si="56"/>
        <v>0</v>
      </c>
      <c r="V657" s="328">
        <f t="shared" si="56"/>
        <v>0</v>
      </c>
      <c r="W657" s="328">
        <f>SUM(O657:V657)</f>
        <v>0</v>
      </c>
      <c r="X657" s="328">
        <f>SUM(X658:X694)</f>
        <v>0</v>
      </c>
      <c r="Y657" s="328">
        <f>H657+I657+J657+K657+L657+M657+N657+W657+X657</f>
        <v>5352390200</v>
      </c>
      <c r="Z657" s="328">
        <f t="shared" ref="Z657:AK657" si="57">SUM(Z658:Z694)</f>
        <v>0</v>
      </c>
      <c r="AA657" s="328">
        <f t="shared" si="57"/>
        <v>0</v>
      </c>
      <c r="AB657" s="328">
        <f t="shared" si="57"/>
        <v>0</v>
      </c>
      <c r="AC657" s="328">
        <f t="shared" si="57"/>
        <v>0</v>
      </c>
      <c r="AD657" s="328">
        <f t="shared" si="57"/>
        <v>0</v>
      </c>
      <c r="AE657" s="328">
        <f t="shared" si="57"/>
        <v>0</v>
      </c>
      <c r="AF657" s="328">
        <f t="shared" si="57"/>
        <v>0</v>
      </c>
      <c r="AG657" s="328">
        <f t="shared" si="57"/>
        <v>0</v>
      </c>
      <c r="AH657" s="328">
        <f t="shared" si="57"/>
        <v>0</v>
      </c>
      <c r="AI657" s="328">
        <f t="shared" si="57"/>
        <v>0</v>
      </c>
      <c r="AJ657" s="328">
        <f t="shared" si="57"/>
        <v>0</v>
      </c>
      <c r="AK657" s="328">
        <f t="shared" si="57"/>
        <v>0</v>
      </c>
      <c r="AL657" s="328">
        <f>SUM(AD657:AK657)</f>
        <v>0</v>
      </c>
      <c r="AM657" s="328">
        <f>SUM(AM658:AM694)</f>
        <v>0</v>
      </c>
      <c r="AN657" s="328">
        <f>SUM(AN658:AN694)</f>
        <v>0</v>
      </c>
      <c r="AO657" s="424">
        <f>Z657+AA657+AB657+AC657+AL657+AM657+AN657</f>
        <v>0</v>
      </c>
      <c r="AP657" s="329">
        <f>E657+Y657-AO657</f>
        <v>223801518085</v>
      </c>
      <c r="AQ657" s="329"/>
      <c r="AR657" s="28"/>
      <c r="AS657" s="29">
        <f>E657+H657+I657+J657+K657+L657+M657+N657+W657+X657-Z657-AB657-AL657-AC657-AM657-AN657</f>
        <v>223801518085</v>
      </c>
      <c r="AT657" s="29">
        <f>AP657-AS657</f>
        <v>0</v>
      </c>
      <c r="AU657" s="29">
        <f>E657</f>
        <v>218449127885</v>
      </c>
      <c r="AV657" s="86">
        <f>AS657-AU657</f>
        <v>5352390200</v>
      </c>
      <c r="AW657" s="86">
        <f>Y657-AO657</f>
        <v>5352390200</v>
      </c>
      <c r="AX657" s="86">
        <f>AV657-AW657</f>
        <v>0</v>
      </c>
      <c r="AZ657" s="398"/>
    </row>
    <row r="658" spans="1:52" s="402" customFormat="1">
      <c r="A658" s="415"/>
      <c r="B658" s="416"/>
      <c r="C658" s="416"/>
      <c r="D658" s="414"/>
      <c r="E658" s="413"/>
      <c r="F658" s="332"/>
      <c r="G658" s="332"/>
      <c r="H658" s="332"/>
      <c r="I658" s="332"/>
      <c r="J658" s="332"/>
      <c r="K658" s="332"/>
      <c r="L658" s="332"/>
      <c r="M658" s="332"/>
      <c r="N658" s="332"/>
      <c r="O658" s="332"/>
      <c r="P658" s="332"/>
      <c r="Q658" s="332"/>
      <c r="R658" s="332"/>
      <c r="S658" s="332"/>
      <c r="T658" s="332"/>
      <c r="U658" s="332"/>
      <c r="V658" s="332"/>
      <c r="W658" s="332"/>
      <c r="X658" s="332"/>
      <c r="Y658" s="332"/>
      <c r="Z658" s="332"/>
      <c r="AA658" s="332"/>
      <c r="AB658" s="332"/>
      <c r="AC658" s="332"/>
      <c r="AD658" s="332"/>
      <c r="AE658" s="332"/>
      <c r="AF658" s="332"/>
      <c r="AG658" s="332"/>
      <c r="AH658" s="332"/>
      <c r="AI658" s="332"/>
      <c r="AJ658" s="332"/>
      <c r="AK658" s="332"/>
      <c r="AL658" s="332"/>
      <c r="AM658" s="332"/>
      <c r="AN658" s="332"/>
      <c r="AO658" s="413"/>
      <c r="AP658" s="335"/>
      <c r="AQ658" s="335"/>
      <c r="AR658" s="28"/>
      <c r="AS658" s="29"/>
      <c r="AT658" s="29"/>
      <c r="AU658" s="29"/>
    </row>
    <row r="659" spans="1:52" s="482" customFormat="1">
      <c r="A659" s="415"/>
      <c r="B659" s="416"/>
      <c r="C659" s="416"/>
      <c r="D659" s="414"/>
      <c r="E659" s="413"/>
      <c r="F659" s="332"/>
      <c r="G659" s="332"/>
      <c r="H659" s="332"/>
      <c r="I659" s="332"/>
      <c r="J659" s="332"/>
      <c r="K659" s="332"/>
      <c r="L659" s="332"/>
      <c r="M659" s="332"/>
      <c r="N659" s="332"/>
      <c r="O659" s="332"/>
      <c r="P659" s="332"/>
      <c r="Q659" s="332"/>
      <c r="R659" s="332"/>
      <c r="S659" s="332"/>
      <c r="T659" s="332"/>
      <c r="U659" s="332"/>
      <c r="V659" s="332"/>
      <c r="W659" s="332"/>
      <c r="X659" s="332"/>
      <c r="Y659" s="332"/>
      <c r="Z659" s="332"/>
      <c r="AA659" s="332"/>
      <c r="AB659" s="332"/>
      <c r="AC659" s="332"/>
      <c r="AD659" s="332"/>
      <c r="AE659" s="332"/>
      <c r="AF659" s="332"/>
      <c r="AG659" s="332"/>
      <c r="AH659" s="332"/>
      <c r="AI659" s="332"/>
      <c r="AJ659" s="332"/>
      <c r="AK659" s="332"/>
      <c r="AL659" s="332"/>
      <c r="AM659" s="332"/>
      <c r="AN659" s="332"/>
      <c r="AO659" s="413"/>
      <c r="AP659" s="335"/>
      <c r="AQ659" s="335"/>
      <c r="AR659" s="28"/>
      <c r="AS659" s="29"/>
      <c r="AT659" s="29"/>
      <c r="AU659" s="29"/>
    </row>
    <row r="660" spans="1:52" s="482" customFormat="1">
      <c r="A660" s="415"/>
      <c r="B660" s="416"/>
      <c r="C660" s="493">
        <v>153</v>
      </c>
      <c r="D660" s="484" t="s">
        <v>324</v>
      </c>
      <c r="E660" s="413"/>
      <c r="F660" s="332"/>
      <c r="G660" s="332"/>
      <c r="H660" s="332"/>
      <c r="I660" s="332"/>
      <c r="J660" s="332"/>
      <c r="K660" s="332"/>
      <c r="L660" s="332"/>
      <c r="M660" s="332"/>
      <c r="N660" s="332"/>
      <c r="O660" s="332"/>
      <c r="P660" s="332"/>
      <c r="Q660" s="332"/>
      <c r="R660" s="332"/>
      <c r="S660" s="332"/>
      <c r="T660" s="332"/>
      <c r="U660" s="332"/>
      <c r="V660" s="332"/>
      <c r="W660" s="332"/>
      <c r="X660" s="332"/>
      <c r="Y660" s="332"/>
      <c r="Z660" s="332"/>
      <c r="AA660" s="332"/>
      <c r="AB660" s="332"/>
      <c r="AC660" s="332"/>
      <c r="AD660" s="332"/>
      <c r="AE660" s="332"/>
      <c r="AF660" s="332"/>
      <c r="AG660" s="332"/>
      <c r="AH660" s="332"/>
      <c r="AI660" s="332"/>
      <c r="AJ660" s="332"/>
      <c r="AK660" s="332"/>
      <c r="AL660" s="332"/>
      <c r="AM660" s="332"/>
      <c r="AN660" s="332"/>
      <c r="AO660" s="413"/>
      <c r="AP660" s="335"/>
      <c r="AQ660" s="335"/>
      <c r="AR660" s="28"/>
      <c r="AS660" s="29"/>
      <c r="AT660" s="29"/>
      <c r="AU660" s="29"/>
    </row>
    <row r="661" spans="1:52" s="482" customFormat="1">
      <c r="A661" s="415"/>
      <c r="B661" s="416"/>
      <c r="C661" s="416"/>
      <c r="D661" s="486" t="s">
        <v>467</v>
      </c>
      <c r="E661" s="413"/>
      <c r="F661" s="332"/>
      <c r="G661" s="332"/>
      <c r="H661" s="332"/>
      <c r="I661" s="332"/>
      <c r="J661" s="332"/>
      <c r="K661" s="332"/>
      <c r="L661" s="332"/>
      <c r="M661" s="332"/>
      <c r="N661" s="332"/>
      <c r="O661" s="332"/>
      <c r="P661" s="332"/>
      <c r="Q661" s="332"/>
      <c r="R661" s="332"/>
      <c r="S661" s="332"/>
      <c r="T661" s="332"/>
      <c r="U661" s="332"/>
      <c r="V661" s="332"/>
      <c r="W661" s="332"/>
      <c r="X661" s="332"/>
      <c r="Y661" s="332"/>
      <c r="Z661" s="332"/>
      <c r="AA661" s="332"/>
      <c r="AB661" s="332"/>
      <c r="AC661" s="332"/>
      <c r="AD661" s="332"/>
      <c r="AE661" s="332"/>
      <c r="AF661" s="332"/>
      <c r="AG661" s="332"/>
      <c r="AH661" s="332"/>
      <c r="AI661" s="332"/>
      <c r="AJ661" s="332"/>
      <c r="AK661" s="332"/>
      <c r="AL661" s="332"/>
      <c r="AM661" s="332"/>
      <c r="AN661" s="332"/>
      <c r="AO661" s="413"/>
      <c r="AP661" s="335"/>
      <c r="AQ661" s="335"/>
      <c r="AR661" s="28"/>
      <c r="AS661" s="29"/>
      <c r="AT661" s="29"/>
      <c r="AU661" s="29"/>
    </row>
    <row r="662" spans="1:52" s="482" customFormat="1">
      <c r="A662" s="415"/>
      <c r="B662" s="416"/>
      <c r="C662" s="416"/>
      <c r="D662" s="487" t="s">
        <v>257</v>
      </c>
      <c r="E662" s="413"/>
      <c r="F662" s="332"/>
      <c r="G662" s="332"/>
      <c r="H662" s="332"/>
      <c r="I662" s="332"/>
      <c r="J662" s="332"/>
      <c r="K662" s="332"/>
      <c r="L662" s="332"/>
      <c r="M662" s="332"/>
      <c r="N662" s="332"/>
      <c r="O662" s="332"/>
      <c r="P662" s="332"/>
      <c r="Q662" s="332"/>
      <c r="R662" s="332"/>
      <c r="S662" s="332"/>
      <c r="T662" s="332"/>
      <c r="U662" s="332"/>
      <c r="V662" s="332"/>
      <c r="W662" s="332"/>
      <c r="X662" s="332"/>
      <c r="Y662" s="332"/>
      <c r="Z662" s="332"/>
      <c r="AA662" s="332"/>
      <c r="AB662" s="332"/>
      <c r="AC662" s="332"/>
      <c r="AD662" s="332"/>
      <c r="AE662" s="332"/>
      <c r="AF662" s="332"/>
      <c r="AG662" s="332"/>
      <c r="AH662" s="332"/>
      <c r="AI662" s="332"/>
      <c r="AJ662" s="332"/>
      <c r="AK662" s="332"/>
      <c r="AL662" s="332"/>
      <c r="AM662" s="332"/>
      <c r="AN662" s="332"/>
      <c r="AO662" s="413"/>
      <c r="AP662" s="335"/>
      <c r="AQ662" s="335"/>
      <c r="AR662" s="28"/>
      <c r="AS662" s="29"/>
      <c r="AT662" s="29"/>
      <c r="AU662" s="29"/>
    </row>
    <row r="663" spans="1:52" s="482" customFormat="1">
      <c r="A663" s="415"/>
      <c r="B663" s="416"/>
      <c r="C663" s="416"/>
      <c r="D663" s="485" t="s">
        <v>326</v>
      </c>
      <c r="E663" s="413"/>
      <c r="F663" s="488">
        <v>5554450000</v>
      </c>
      <c r="G663" s="332">
        <f>SUM(H664:H677)</f>
        <v>3693980965</v>
      </c>
      <c r="H663" s="332"/>
      <c r="I663" s="332"/>
      <c r="J663" s="332"/>
      <c r="K663" s="332"/>
      <c r="L663" s="332"/>
      <c r="M663" s="332"/>
      <c r="N663" s="332"/>
      <c r="O663" s="332"/>
      <c r="P663" s="332"/>
      <c r="Q663" s="332"/>
      <c r="R663" s="332"/>
      <c r="S663" s="332"/>
      <c r="T663" s="332"/>
      <c r="U663" s="332"/>
      <c r="V663" s="332"/>
      <c r="W663" s="332"/>
      <c r="X663" s="332"/>
      <c r="Y663" s="332"/>
      <c r="Z663" s="332"/>
      <c r="AA663" s="332"/>
      <c r="AB663" s="332"/>
      <c r="AC663" s="332"/>
      <c r="AD663" s="332"/>
      <c r="AE663" s="332"/>
      <c r="AF663" s="332"/>
      <c r="AG663" s="332"/>
      <c r="AH663" s="332"/>
      <c r="AI663" s="332"/>
      <c r="AJ663" s="332"/>
      <c r="AK663" s="332"/>
      <c r="AL663" s="332"/>
      <c r="AM663" s="332"/>
      <c r="AN663" s="332"/>
      <c r="AO663" s="413"/>
      <c r="AP663" s="335"/>
      <c r="AQ663" s="335"/>
      <c r="AR663" s="28"/>
      <c r="AS663" s="29"/>
      <c r="AT663" s="29"/>
      <c r="AU663" s="29"/>
    </row>
    <row r="664" spans="1:52" s="482" customFormat="1">
      <c r="A664" s="415"/>
      <c r="B664" s="416"/>
      <c r="C664" s="416"/>
      <c r="D664" s="414" t="s">
        <v>540</v>
      </c>
      <c r="E664" s="413"/>
      <c r="F664" s="332"/>
      <c r="G664" s="332"/>
      <c r="H664" s="332">
        <v>288450568</v>
      </c>
      <c r="I664" s="332"/>
      <c r="J664" s="332"/>
      <c r="K664" s="332"/>
      <c r="L664" s="332"/>
      <c r="M664" s="332"/>
      <c r="N664" s="332"/>
      <c r="O664" s="332"/>
      <c r="P664" s="332"/>
      <c r="Q664" s="332"/>
      <c r="R664" s="332"/>
      <c r="S664" s="332"/>
      <c r="T664" s="332"/>
      <c r="U664" s="332"/>
      <c r="V664" s="332"/>
      <c r="W664" s="332"/>
      <c r="X664" s="332"/>
      <c r="Y664" s="332"/>
      <c r="Z664" s="332"/>
      <c r="AA664" s="332"/>
      <c r="AB664" s="332"/>
      <c r="AC664" s="332"/>
      <c r="AD664" s="332"/>
      <c r="AE664" s="332"/>
      <c r="AF664" s="332"/>
      <c r="AG664" s="332"/>
      <c r="AH664" s="332"/>
      <c r="AI664" s="332"/>
      <c r="AJ664" s="332"/>
      <c r="AK664" s="332"/>
      <c r="AL664" s="332"/>
      <c r="AM664" s="332"/>
      <c r="AN664" s="332"/>
      <c r="AO664" s="413"/>
      <c r="AP664" s="335"/>
      <c r="AQ664" s="335"/>
      <c r="AR664" s="28"/>
      <c r="AS664" s="29"/>
      <c r="AT664" s="29"/>
      <c r="AU664" s="29"/>
    </row>
    <row r="665" spans="1:52" s="490" customFormat="1">
      <c r="A665" s="415"/>
      <c r="B665" s="416"/>
      <c r="C665" s="416"/>
      <c r="D665" s="414" t="s">
        <v>540</v>
      </c>
      <c r="E665" s="413"/>
      <c r="F665" s="332"/>
      <c r="G665" s="332"/>
      <c r="H665" s="332">
        <v>48830569</v>
      </c>
      <c r="I665" s="332"/>
      <c r="J665" s="332"/>
      <c r="K665" s="332"/>
      <c r="L665" s="332"/>
      <c r="M665" s="332"/>
      <c r="N665" s="332"/>
      <c r="O665" s="332"/>
      <c r="P665" s="332"/>
      <c r="Q665" s="332"/>
      <c r="R665" s="332"/>
      <c r="S665" s="332"/>
      <c r="T665" s="332"/>
      <c r="U665" s="332"/>
      <c r="V665" s="332"/>
      <c r="W665" s="332"/>
      <c r="X665" s="332"/>
      <c r="Y665" s="332"/>
      <c r="Z665" s="332"/>
      <c r="AA665" s="332"/>
      <c r="AB665" s="332"/>
      <c r="AC665" s="332"/>
      <c r="AD665" s="332"/>
      <c r="AE665" s="332"/>
      <c r="AF665" s="332"/>
      <c r="AG665" s="332"/>
      <c r="AH665" s="332"/>
      <c r="AI665" s="332"/>
      <c r="AJ665" s="332"/>
      <c r="AK665" s="332"/>
      <c r="AL665" s="332"/>
      <c r="AM665" s="332"/>
      <c r="AN665" s="332"/>
      <c r="AO665" s="413"/>
      <c r="AP665" s="335"/>
      <c r="AQ665" s="335"/>
      <c r="AR665" s="28"/>
      <c r="AS665" s="29"/>
      <c r="AT665" s="29"/>
      <c r="AU665" s="29"/>
    </row>
    <row r="666" spans="1:52" s="490" customFormat="1">
      <c r="A666" s="415"/>
      <c r="B666" s="416"/>
      <c r="C666" s="416"/>
      <c r="D666" s="414" t="s">
        <v>540</v>
      </c>
      <c r="E666" s="413"/>
      <c r="F666" s="332"/>
      <c r="G666" s="332"/>
      <c r="H666" s="332">
        <v>48210569</v>
      </c>
      <c r="I666" s="332"/>
      <c r="J666" s="332"/>
      <c r="K666" s="332"/>
      <c r="L666" s="332"/>
      <c r="M666" s="332"/>
      <c r="N666" s="332"/>
      <c r="O666" s="332"/>
      <c r="P666" s="332"/>
      <c r="Q666" s="332"/>
      <c r="R666" s="332"/>
      <c r="S666" s="332"/>
      <c r="T666" s="332"/>
      <c r="U666" s="332"/>
      <c r="V666" s="332"/>
      <c r="W666" s="332"/>
      <c r="X666" s="332"/>
      <c r="Y666" s="332"/>
      <c r="Z666" s="332"/>
      <c r="AA666" s="332"/>
      <c r="AB666" s="332"/>
      <c r="AC666" s="332"/>
      <c r="AD666" s="332"/>
      <c r="AE666" s="332"/>
      <c r="AF666" s="332"/>
      <c r="AG666" s="332"/>
      <c r="AH666" s="332"/>
      <c r="AI666" s="332"/>
      <c r="AJ666" s="332"/>
      <c r="AK666" s="332"/>
      <c r="AL666" s="332"/>
      <c r="AM666" s="332"/>
      <c r="AN666" s="332"/>
      <c r="AO666" s="413"/>
      <c r="AP666" s="335"/>
      <c r="AQ666" s="335"/>
      <c r="AR666" s="28"/>
      <c r="AS666" s="29"/>
      <c r="AT666" s="29"/>
      <c r="AU666" s="29"/>
    </row>
    <row r="667" spans="1:52" s="490" customFormat="1">
      <c r="A667" s="415"/>
      <c r="B667" s="416"/>
      <c r="C667" s="416"/>
      <c r="D667" s="414" t="s">
        <v>540</v>
      </c>
      <c r="E667" s="413"/>
      <c r="F667" s="332"/>
      <c r="G667" s="332"/>
      <c r="H667" s="332">
        <v>49500569</v>
      </c>
      <c r="I667" s="332"/>
      <c r="J667" s="332"/>
      <c r="K667" s="332"/>
      <c r="L667" s="332"/>
      <c r="M667" s="332"/>
      <c r="N667" s="332"/>
      <c r="O667" s="332"/>
      <c r="P667" s="332"/>
      <c r="Q667" s="332"/>
      <c r="R667" s="332"/>
      <c r="S667" s="332"/>
      <c r="T667" s="332"/>
      <c r="U667" s="332"/>
      <c r="V667" s="332"/>
      <c r="W667" s="332"/>
      <c r="X667" s="332"/>
      <c r="Y667" s="332"/>
      <c r="Z667" s="332"/>
      <c r="AA667" s="332"/>
      <c r="AB667" s="332"/>
      <c r="AC667" s="332"/>
      <c r="AD667" s="332"/>
      <c r="AE667" s="332"/>
      <c r="AF667" s="332"/>
      <c r="AG667" s="332"/>
      <c r="AH667" s="332"/>
      <c r="AI667" s="332"/>
      <c r="AJ667" s="332"/>
      <c r="AK667" s="332"/>
      <c r="AL667" s="332"/>
      <c r="AM667" s="332"/>
      <c r="AN667" s="332"/>
      <c r="AO667" s="413"/>
      <c r="AP667" s="335"/>
      <c r="AQ667" s="335"/>
      <c r="AR667" s="28"/>
      <c r="AS667" s="29"/>
      <c r="AT667" s="29"/>
      <c r="AU667" s="29"/>
    </row>
    <row r="668" spans="1:52" s="490" customFormat="1">
      <c r="A668" s="415"/>
      <c r="B668" s="416"/>
      <c r="C668" s="416"/>
      <c r="D668" s="414" t="s">
        <v>540</v>
      </c>
      <c r="E668" s="413"/>
      <c r="F668" s="332"/>
      <c r="G668" s="332"/>
      <c r="H668" s="332">
        <v>34380569</v>
      </c>
      <c r="I668" s="332"/>
      <c r="J668" s="332"/>
      <c r="K668" s="332"/>
      <c r="L668" s="332"/>
      <c r="M668" s="332"/>
      <c r="N668" s="332"/>
      <c r="O668" s="332"/>
      <c r="P668" s="332"/>
      <c r="Q668" s="332"/>
      <c r="R668" s="332"/>
      <c r="S668" s="332"/>
      <c r="T668" s="332"/>
      <c r="U668" s="332"/>
      <c r="V668" s="332"/>
      <c r="W668" s="332"/>
      <c r="X668" s="332"/>
      <c r="Y668" s="332"/>
      <c r="Z668" s="332"/>
      <c r="AA668" s="332"/>
      <c r="AB668" s="332"/>
      <c r="AC668" s="332"/>
      <c r="AD668" s="332"/>
      <c r="AE668" s="332"/>
      <c r="AF668" s="332"/>
      <c r="AG668" s="332"/>
      <c r="AH668" s="332"/>
      <c r="AI668" s="332"/>
      <c r="AJ668" s="332"/>
      <c r="AK668" s="332"/>
      <c r="AL668" s="332"/>
      <c r="AM668" s="332"/>
      <c r="AN668" s="332"/>
      <c r="AO668" s="413"/>
      <c r="AP668" s="335"/>
      <c r="AQ668" s="335"/>
      <c r="AR668" s="28"/>
      <c r="AS668" s="29"/>
      <c r="AT668" s="29"/>
      <c r="AU668" s="29"/>
    </row>
    <row r="669" spans="1:52" s="490" customFormat="1">
      <c r="A669" s="415"/>
      <c r="B669" s="416"/>
      <c r="C669" s="416"/>
      <c r="D669" s="414" t="s">
        <v>541</v>
      </c>
      <c r="E669" s="413"/>
      <c r="F669" s="332"/>
      <c r="G669" s="332"/>
      <c r="H669" s="332">
        <v>504980569</v>
      </c>
      <c r="I669" s="332"/>
      <c r="J669" s="332"/>
      <c r="K669" s="332"/>
      <c r="L669" s="332"/>
      <c r="M669" s="332"/>
      <c r="N669" s="332"/>
      <c r="O669" s="332"/>
      <c r="P669" s="332"/>
      <c r="Q669" s="332"/>
      <c r="R669" s="332"/>
      <c r="S669" s="332"/>
      <c r="T669" s="332"/>
      <c r="U669" s="332"/>
      <c r="V669" s="332"/>
      <c r="W669" s="332"/>
      <c r="X669" s="332"/>
      <c r="Y669" s="332"/>
      <c r="Z669" s="332"/>
      <c r="AA669" s="332"/>
      <c r="AB669" s="332"/>
      <c r="AC669" s="332"/>
      <c r="AD669" s="332"/>
      <c r="AE669" s="332"/>
      <c r="AF669" s="332"/>
      <c r="AG669" s="332"/>
      <c r="AH669" s="332"/>
      <c r="AI669" s="332"/>
      <c r="AJ669" s="332"/>
      <c r="AK669" s="332"/>
      <c r="AL669" s="332"/>
      <c r="AM669" s="332"/>
      <c r="AN669" s="332"/>
      <c r="AO669" s="413"/>
      <c r="AP669" s="335"/>
      <c r="AQ669" s="335"/>
      <c r="AR669" s="28"/>
      <c r="AS669" s="29"/>
      <c r="AT669" s="29"/>
      <c r="AU669" s="29"/>
    </row>
    <row r="670" spans="1:52" s="490" customFormat="1">
      <c r="A670" s="415"/>
      <c r="B670" s="416"/>
      <c r="C670" s="416"/>
      <c r="D670" s="414" t="s">
        <v>542</v>
      </c>
      <c r="E670" s="413"/>
      <c r="F670" s="332"/>
      <c r="G670" s="332"/>
      <c r="H670" s="332">
        <v>48380569</v>
      </c>
      <c r="I670" s="332"/>
      <c r="J670" s="332"/>
      <c r="K670" s="332"/>
      <c r="L670" s="332"/>
      <c r="M670" s="332"/>
      <c r="N670" s="332"/>
      <c r="O670" s="332"/>
      <c r="P670" s="332"/>
      <c r="Q670" s="332"/>
      <c r="R670" s="332"/>
      <c r="S670" s="332"/>
      <c r="T670" s="332"/>
      <c r="U670" s="332"/>
      <c r="V670" s="332"/>
      <c r="W670" s="332"/>
      <c r="X670" s="332"/>
      <c r="Y670" s="332"/>
      <c r="Z670" s="332"/>
      <c r="AA670" s="332"/>
      <c r="AB670" s="332"/>
      <c r="AC670" s="332"/>
      <c r="AD670" s="332"/>
      <c r="AE670" s="332"/>
      <c r="AF670" s="332"/>
      <c r="AG670" s="332"/>
      <c r="AH670" s="332"/>
      <c r="AI670" s="332"/>
      <c r="AJ670" s="332"/>
      <c r="AK670" s="332"/>
      <c r="AL670" s="332"/>
      <c r="AM670" s="332"/>
      <c r="AN670" s="332"/>
      <c r="AO670" s="413"/>
      <c r="AP670" s="335"/>
      <c r="AQ670" s="335"/>
      <c r="AR670" s="28"/>
      <c r="AS670" s="29"/>
      <c r="AT670" s="29"/>
      <c r="AU670" s="29"/>
    </row>
    <row r="671" spans="1:52" s="490" customFormat="1">
      <c r="A671" s="415"/>
      <c r="B671" s="416"/>
      <c r="C671" s="416"/>
      <c r="D671" s="414" t="s">
        <v>542</v>
      </c>
      <c r="E671" s="413"/>
      <c r="F671" s="332"/>
      <c r="G671" s="332"/>
      <c r="H671" s="332">
        <v>113830569</v>
      </c>
      <c r="I671" s="332"/>
      <c r="J671" s="332"/>
      <c r="K671" s="332"/>
      <c r="L671" s="332"/>
      <c r="M671" s="332"/>
      <c r="N671" s="332"/>
      <c r="O671" s="332"/>
      <c r="P671" s="332"/>
      <c r="Q671" s="332"/>
      <c r="R671" s="332"/>
      <c r="S671" s="332"/>
      <c r="T671" s="332"/>
      <c r="U671" s="332"/>
      <c r="V671" s="332"/>
      <c r="W671" s="332"/>
      <c r="X671" s="332"/>
      <c r="Y671" s="332"/>
      <c r="Z671" s="332"/>
      <c r="AA671" s="332"/>
      <c r="AB671" s="332"/>
      <c r="AC671" s="332"/>
      <c r="AD671" s="332"/>
      <c r="AE671" s="332"/>
      <c r="AF671" s="332"/>
      <c r="AG671" s="332"/>
      <c r="AH671" s="332"/>
      <c r="AI671" s="332"/>
      <c r="AJ671" s="332"/>
      <c r="AK671" s="332"/>
      <c r="AL671" s="332"/>
      <c r="AM671" s="332"/>
      <c r="AN671" s="332"/>
      <c r="AO671" s="413"/>
      <c r="AP671" s="335"/>
      <c r="AQ671" s="335"/>
      <c r="AR671" s="28"/>
      <c r="AS671" s="29"/>
      <c r="AT671" s="29"/>
      <c r="AU671" s="29"/>
    </row>
    <row r="672" spans="1:52" s="490" customFormat="1">
      <c r="A672" s="415"/>
      <c r="B672" s="416"/>
      <c r="C672" s="416"/>
      <c r="D672" s="414" t="s">
        <v>542</v>
      </c>
      <c r="E672" s="413"/>
      <c r="F672" s="332"/>
      <c r="G672" s="332"/>
      <c r="H672" s="332">
        <v>100180569</v>
      </c>
      <c r="I672" s="332"/>
      <c r="J672" s="332"/>
      <c r="K672" s="332"/>
      <c r="L672" s="332"/>
      <c r="M672" s="332"/>
      <c r="N672" s="332"/>
      <c r="O672" s="332"/>
      <c r="P672" s="332"/>
      <c r="Q672" s="332"/>
      <c r="R672" s="332"/>
      <c r="S672" s="332"/>
      <c r="T672" s="332"/>
      <c r="U672" s="332"/>
      <c r="V672" s="332"/>
      <c r="W672" s="332"/>
      <c r="X672" s="332"/>
      <c r="Y672" s="332"/>
      <c r="Z672" s="332"/>
      <c r="AA672" s="332"/>
      <c r="AB672" s="332"/>
      <c r="AC672" s="332"/>
      <c r="AD672" s="332"/>
      <c r="AE672" s="332"/>
      <c r="AF672" s="332"/>
      <c r="AG672" s="332"/>
      <c r="AH672" s="332"/>
      <c r="AI672" s="332"/>
      <c r="AJ672" s="332"/>
      <c r="AK672" s="332"/>
      <c r="AL672" s="332"/>
      <c r="AM672" s="332"/>
      <c r="AN672" s="332"/>
      <c r="AO672" s="413"/>
      <c r="AP672" s="335"/>
      <c r="AQ672" s="335"/>
      <c r="AR672" s="28"/>
      <c r="AS672" s="29"/>
      <c r="AT672" s="29"/>
      <c r="AU672" s="29"/>
    </row>
    <row r="673" spans="1:47" s="490" customFormat="1">
      <c r="A673" s="415"/>
      <c r="B673" s="416"/>
      <c r="C673" s="416"/>
      <c r="D673" s="414" t="s">
        <v>542</v>
      </c>
      <c r="E673" s="413"/>
      <c r="F673" s="332"/>
      <c r="G673" s="332"/>
      <c r="H673" s="332">
        <v>30880569</v>
      </c>
      <c r="I673" s="332"/>
      <c r="J673" s="332"/>
      <c r="K673" s="332"/>
      <c r="L673" s="332"/>
      <c r="M673" s="332"/>
      <c r="N673" s="332"/>
      <c r="O673" s="332"/>
      <c r="P673" s="332"/>
      <c r="Q673" s="332"/>
      <c r="R673" s="332"/>
      <c r="S673" s="332"/>
      <c r="T673" s="332"/>
      <c r="U673" s="332"/>
      <c r="V673" s="332"/>
      <c r="W673" s="332"/>
      <c r="X673" s="332"/>
      <c r="Y673" s="332"/>
      <c r="Z673" s="332"/>
      <c r="AA673" s="332"/>
      <c r="AB673" s="332"/>
      <c r="AC673" s="332"/>
      <c r="AD673" s="332"/>
      <c r="AE673" s="332"/>
      <c r="AF673" s="332"/>
      <c r="AG673" s="332"/>
      <c r="AH673" s="332"/>
      <c r="AI673" s="332"/>
      <c r="AJ673" s="332"/>
      <c r="AK673" s="332"/>
      <c r="AL673" s="332"/>
      <c r="AM673" s="332"/>
      <c r="AN673" s="332"/>
      <c r="AO673" s="413"/>
      <c r="AP673" s="335"/>
      <c r="AQ673" s="335"/>
      <c r="AR673" s="28"/>
      <c r="AS673" s="29"/>
      <c r="AT673" s="29"/>
      <c r="AU673" s="29"/>
    </row>
    <row r="674" spans="1:47" s="490" customFormat="1">
      <c r="A674" s="415"/>
      <c r="B674" s="416"/>
      <c r="C674" s="416"/>
      <c r="D674" s="414" t="s">
        <v>542</v>
      </c>
      <c r="E674" s="413"/>
      <c r="F674" s="332"/>
      <c r="G674" s="332"/>
      <c r="H674" s="332">
        <v>24230569</v>
      </c>
      <c r="I674" s="332"/>
      <c r="J674" s="332"/>
      <c r="K674" s="332"/>
      <c r="L674" s="332"/>
      <c r="M674" s="332"/>
      <c r="N674" s="332"/>
      <c r="O674" s="332"/>
      <c r="P674" s="332"/>
      <c r="Q674" s="332"/>
      <c r="R674" s="332"/>
      <c r="S674" s="332"/>
      <c r="T674" s="332"/>
      <c r="U674" s="332"/>
      <c r="V674" s="332"/>
      <c r="W674" s="332"/>
      <c r="X674" s="332"/>
      <c r="Y674" s="332"/>
      <c r="Z674" s="332"/>
      <c r="AA674" s="332"/>
      <c r="AB674" s="332"/>
      <c r="AC674" s="332"/>
      <c r="AD674" s="332"/>
      <c r="AE674" s="332"/>
      <c r="AF674" s="332"/>
      <c r="AG674" s="332"/>
      <c r="AH674" s="332"/>
      <c r="AI674" s="332"/>
      <c r="AJ674" s="332"/>
      <c r="AK674" s="332"/>
      <c r="AL674" s="332"/>
      <c r="AM674" s="332"/>
      <c r="AN674" s="332"/>
      <c r="AO674" s="413"/>
      <c r="AP674" s="335"/>
      <c r="AQ674" s="335"/>
      <c r="AR674" s="28"/>
      <c r="AS674" s="29"/>
      <c r="AT674" s="29"/>
      <c r="AU674" s="29"/>
    </row>
    <row r="675" spans="1:47" s="490" customFormat="1">
      <c r="A675" s="415"/>
      <c r="B675" s="416"/>
      <c r="C675" s="416"/>
      <c r="D675" s="414" t="s">
        <v>1232</v>
      </c>
      <c r="E675" s="413"/>
      <c r="F675" s="332"/>
      <c r="G675" s="332"/>
      <c r="H675" s="332">
        <v>60663569</v>
      </c>
      <c r="I675" s="332"/>
      <c r="J675" s="332"/>
      <c r="K675" s="332"/>
      <c r="L675" s="332"/>
      <c r="M675" s="332"/>
      <c r="N675" s="332"/>
      <c r="O675" s="332"/>
      <c r="P675" s="332"/>
      <c r="Q675" s="332"/>
      <c r="R675" s="332"/>
      <c r="S675" s="332"/>
      <c r="T675" s="332"/>
      <c r="U675" s="332"/>
      <c r="V675" s="332"/>
      <c r="W675" s="332"/>
      <c r="X675" s="332"/>
      <c r="Y675" s="332"/>
      <c r="Z675" s="332"/>
      <c r="AA675" s="332"/>
      <c r="AB675" s="332"/>
      <c r="AC675" s="332"/>
      <c r="AD675" s="332"/>
      <c r="AE675" s="332"/>
      <c r="AF675" s="332"/>
      <c r="AG675" s="332"/>
      <c r="AH675" s="332"/>
      <c r="AI675" s="332"/>
      <c r="AJ675" s="332"/>
      <c r="AK675" s="332"/>
      <c r="AL675" s="332"/>
      <c r="AM675" s="332"/>
      <c r="AN675" s="332"/>
      <c r="AO675" s="413"/>
      <c r="AP675" s="335"/>
      <c r="AQ675" s="335"/>
      <c r="AR675" s="28"/>
      <c r="AS675" s="29"/>
      <c r="AT675" s="29"/>
      <c r="AU675" s="29"/>
    </row>
    <row r="676" spans="1:47" s="490" customFormat="1">
      <c r="A676" s="415"/>
      <c r="B676" s="416"/>
      <c r="C676" s="416"/>
      <c r="D676" s="414" t="s">
        <v>543</v>
      </c>
      <c r="E676" s="413"/>
      <c r="F676" s="332"/>
      <c r="G676" s="332"/>
      <c r="H676" s="332">
        <v>2060580569</v>
      </c>
      <c r="I676" s="332"/>
      <c r="J676" s="332"/>
      <c r="K676" s="332"/>
      <c r="L676" s="332"/>
      <c r="M676" s="332"/>
      <c r="N676" s="332"/>
      <c r="O676" s="332"/>
      <c r="P676" s="332"/>
      <c r="Q676" s="332"/>
      <c r="R676" s="332"/>
      <c r="S676" s="332"/>
      <c r="T676" s="332"/>
      <c r="U676" s="332"/>
      <c r="V676" s="332"/>
      <c r="W676" s="332"/>
      <c r="X676" s="332"/>
      <c r="Y676" s="332"/>
      <c r="Z676" s="332"/>
      <c r="AA676" s="332"/>
      <c r="AB676" s="332"/>
      <c r="AC676" s="332"/>
      <c r="AD676" s="332"/>
      <c r="AE676" s="332"/>
      <c r="AF676" s="332"/>
      <c r="AG676" s="332"/>
      <c r="AH676" s="332"/>
      <c r="AI676" s="332"/>
      <c r="AJ676" s="332"/>
      <c r="AK676" s="332"/>
      <c r="AL676" s="332"/>
      <c r="AM676" s="332"/>
      <c r="AN676" s="332"/>
      <c r="AO676" s="413"/>
      <c r="AP676" s="335"/>
      <c r="AQ676" s="335"/>
      <c r="AR676" s="28"/>
      <c r="AS676" s="29"/>
      <c r="AT676" s="29"/>
      <c r="AU676" s="29"/>
    </row>
    <row r="677" spans="1:47" s="490" customFormat="1">
      <c r="A677" s="415"/>
      <c r="B677" s="416"/>
      <c r="C677" s="416"/>
      <c r="D677" s="414" t="s">
        <v>544</v>
      </c>
      <c r="E677" s="413"/>
      <c r="F677" s="332"/>
      <c r="G677" s="332"/>
      <c r="H677" s="332">
        <v>280880569</v>
      </c>
      <c r="I677" s="332"/>
      <c r="J677" s="332"/>
      <c r="K677" s="332"/>
      <c r="L677" s="332"/>
      <c r="M677" s="332"/>
      <c r="N677" s="332"/>
      <c r="O677" s="332"/>
      <c r="P677" s="332"/>
      <c r="Q677" s="332"/>
      <c r="R677" s="332"/>
      <c r="S677" s="332"/>
      <c r="T677" s="332"/>
      <c r="U677" s="332"/>
      <c r="V677" s="332"/>
      <c r="W677" s="332"/>
      <c r="X677" s="332"/>
      <c r="Y677" s="332"/>
      <c r="Z677" s="332"/>
      <c r="AA677" s="332"/>
      <c r="AB677" s="332"/>
      <c r="AC677" s="332"/>
      <c r="AD677" s="332"/>
      <c r="AE677" s="332"/>
      <c r="AF677" s="332"/>
      <c r="AG677" s="332"/>
      <c r="AH677" s="332"/>
      <c r="AI677" s="332"/>
      <c r="AJ677" s="332"/>
      <c r="AK677" s="332"/>
      <c r="AL677" s="332"/>
      <c r="AM677" s="332"/>
      <c r="AN677" s="332"/>
      <c r="AO677" s="413"/>
      <c r="AP677" s="335"/>
      <c r="AQ677" s="335"/>
      <c r="AR677" s="28"/>
      <c r="AS677" s="29"/>
      <c r="AT677" s="29"/>
      <c r="AU677" s="29"/>
    </row>
    <row r="678" spans="1:47" s="490" customFormat="1">
      <c r="A678" s="415"/>
      <c r="B678" s="416"/>
      <c r="C678" s="416"/>
      <c r="D678" s="414"/>
      <c r="E678" s="413"/>
      <c r="F678" s="332"/>
      <c r="G678" s="332"/>
      <c r="H678" s="332"/>
      <c r="I678" s="332"/>
      <c r="J678" s="332"/>
      <c r="K678" s="332"/>
      <c r="L678" s="332"/>
      <c r="M678" s="332"/>
      <c r="N678" s="332"/>
      <c r="O678" s="332"/>
      <c r="P678" s="332"/>
      <c r="Q678" s="332"/>
      <c r="R678" s="332"/>
      <c r="S678" s="332"/>
      <c r="T678" s="332"/>
      <c r="U678" s="332"/>
      <c r="V678" s="332"/>
      <c r="W678" s="332"/>
      <c r="X678" s="332"/>
      <c r="Y678" s="332"/>
      <c r="Z678" s="332"/>
      <c r="AA678" s="332"/>
      <c r="AB678" s="332"/>
      <c r="AC678" s="332"/>
      <c r="AD678" s="332"/>
      <c r="AE678" s="332"/>
      <c r="AF678" s="332"/>
      <c r="AG678" s="332"/>
      <c r="AH678" s="332"/>
      <c r="AI678" s="332"/>
      <c r="AJ678" s="332"/>
      <c r="AK678" s="332"/>
      <c r="AL678" s="332"/>
      <c r="AM678" s="332"/>
      <c r="AN678" s="332"/>
      <c r="AO678" s="413"/>
      <c r="AP678" s="335"/>
      <c r="AQ678" s="335"/>
      <c r="AR678" s="28"/>
      <c r="AS678" s="29"/>
      <c r="AT678" s="29"/>
      <c r="AU678" s="29"/>
    </row>
    <row r="679" spans="1:47" s="490" customFormat="1">
      <c r="A679" s="415"/>
      <c r="B679" s="416"/>
      <c r="C679" s="416"/>
      <c r="D679" s="414"/>
      <c r="E679" s="413"/>
      <c r="F679" s="332"/>
      <c r="G679" s="332"/>
      <c r="H679" s="332"/>
      <c r="I679" s="332"/>
      <c r="J679" s="332"/>
      <c r="K679" s="332"/>
      <c r="L679" s="332"/>
      <c r="M679" s="332"/>
      <c r="N679" s="332"/>
      <c r="O679" s="332"/>
      <c r="P679" s="332"/>
      <c r="Q679" s="332"/>
      <c r="R679" s="332"/>
      <c r="S679" s="332"/>
      <c r="T679" s="332"/>
      <c r="U679" s="332"/>
      <c r="V679" s="332"/>
      <c r="W679" s="332"/>
      <c r="X679" s="332"/>
      <c r="Y679" s="332"/>
      <c r="Z679" s="332"/>
      <c r="AA679" s="332"/>
      <c r="AB679" s="332"/>
      <c r="AC679" s="332"/>
      <c r="AD679" s="332"/>
      <c r="AE679" s="332"/>
      <c r="AF679" s="332"/>
      <c r="AG679" s="332"/>
      <c r="AH679" s="332"/>
      <c r="AI679" s="332"/>
      <c r="AJ679" s="332"/>
      <c r="AK679" s="332"/>
      <c r="AL679" s="332"/>
      <c r="AM679" s="332"/>
      <c r="AN679" s="332"/>
      <c r="AO679" s="413"/>
      <c r="AP679" s="335"/>
      <c r="AQ679" s="335"/>
      <c r="AR679" s="28"/>
      <c r="AS679" s="29"/>
      <c r="AT679" s="29"/>
      <c r="AU679" s="29"/>
    </row>
    <row r="680" spans="1:47" s="482" customFormat="1">
      <c r="A680" s="415"/>
      <c r="B680" s="416"/>
      <c r="C680" s="493">
        <v>154</v>
      </c>
      <c r="D680" s="484" t="s">
        <v>324</v>
      </c>
      <c r="E680" s="413"/>
      <c r="F680" s="332"/>
      <c r="G680" s="332"/>
      <c r="H680" s="332"/>
      <c r="I680" s="332"/>
      <c r="J680" s="332"/>
      <c r="K680" s="332"/>
      <c r="L680" s="332"/>
      <c r="M680" s="332"/>
      <c r="N680" s="332"/>
      <c r="O680" s="332"/>
      <c r="P680" s="332"/>
      <c r="Q680" s="332"/>
      <c r="R680" s="332"/>
      <c r="S680" s="332"/>
      <c r="T680" s="332"/>
      <c r="U680" s="332"/>
      <c r="V680" s="332"/>
      <c r="W680" s="332"/>
      <c r="X680" s="332"/>
      <c r="Y680" s="332"/>
      <c r="Z680" s="332"/>
      <c r="AA680" s="332"/>
      <c r="AB680" s="332"/>
      <c r="AC680" s="332"/>
      <c r="AD680" s="332"/>
      <c r="AE680" s="332"/>
      <c r="AF680" s="332"/>
      <c r="AG680" s="332"/>
      <c r="AH680" s="332"/>
      <c r="AI680" s="332"/>
      <c r="AJ680" s="332"/>
      <c r="AK680" s="332"/>
      <c r="AL680" s="332"/>
      <c r="AM680" s="332"/>
      <c r="AN680" s="332"/>
      <c r="AO680" s="413"/>
      <c r="AP680" s="335"/>
      <c r="AQ680" s="335"/>
      <c r="AR680" s="28"/>
      <c r="AS680" s="29"/>
      <c r="AT680" s="29"/>
      <c r="AU680" s="29"/>
    </row>
    <row r="681" spans="1:47" s="482" customFormat="1">
      <c r="A681" s="415"/>
      <c r="B681" s="416"/>
      <c r="C681" s="416"/>
      <c r="D681" s="486" t="s">
        <v>468</v>
      </c>
      <c r="E681" s="413"/>
      <c r="F681" s="332"/>
      <c r="G681" s="332"/>
      <c r="H681" s="332"/>
      <c r="I681" s="332"/>
      <c r="J681" s="332"/>
      <c r="K681" s="332"/>
      <c r="L681" s="332"/>
      <c r="M681" s="332"/>
      <c r="N681" s="332"/>
      <c r="O681" s="332"/>
      <c r="P681" s="332"/>
      <c r="Q681" s="332"/>
      <c r="R681" s="332"/>
      <c r="S681" s="332"/>
      <c r="T681" s="332"/>
      <c r="U681" s="332"/>
      <c r="V681" s="332"/>
      <c r="W681" s="332"/>
      <c r="X681" s="332"/>
      <c r="Y681" s="332"/>
      <c r="Z681" s="332"/>
      <c r="AA681" s="332"/>
      <c r="AB681" s="332"/>
      <c r="AC681" s="332"/>
      <c r="AD681" s="332"/>
      <c r="AE681" s="332"/>
      <c r="AF681" s="332"/>
      <c r="AG681" s="332"/>
      <c r="AH681" s="332"/>
      <c r="AI681" s="332"/>
      <c r="AJ681" s="332"/>
      <c r="AK681" s="332"/>
      <c r="AL681" s="332"/>
      <c r="AM681" s="332"/>
      <c r="AN681" s="332"/>
      <c r="AO681" s="413"/>
      <c r="AP681" s="335"/>
      <c r="AQ681" s="335"/>
      <c r="AR681" s="28"/>
      <c r="AS681" s="29"/>
      <c r="AT681" s="29"/>
      <c r="AU681" s="29"/>
    </row>
    <row r="682" spans="1:47" s="482" customFormat="1">
      <c r="A682" s="415"/>
      <c r="B682" s="416"/>
      <c r="C682" s="416"/>
      <c r="D682" s="487" t="s">
        <v>257</v>
      </c>
      <c r="E682" s="413"/>
      <c r="F682" s="332"/>
      <c r="G682" s="332"/>
      <c r="H682" s="332"/>
      <c r="I682" s="332"/>
      <c r="J682" s="332"/>
      <c r="K682" s="332"/>
      <c r="L682" s="332"/>
      <c r="M682" s="332"/>
      <c r="N682" s="332"/>
      <c r="O682" s="332"/>
      <c r="P682" s="332"/>
      <c r="Q682" s="332"/>
      <c r="R682" s="332"/>
      <c r="S682" s="332"/>
      <c r="T682" s="332"/>
      <c r="U682" s="332"/>
      <c r="V682" s="332"/>
      <c r="W682" s="332"/>
      <c r="X682" s="332"/>
      <c r="Y682" s="332"/>
      <c r="Z682" s="332"/>
      <c r="AA682" s="332"/>
      <c r="AB682" s="332"/>
      <c r="AC682" s="332"/>
      <c r="AD682" s="332"/>
      <c r="AE682" s="332"/>
      <c r="AF682" s="332"/>
      <c r="AG682" s="332"/>
      <c r="AH682" s="332"/>
      <c r="AI682" s="332"/>
      <c r="AJ682" s="332"/>
      <c r="AK682" s="332"/>
      <c r="AL682" s="332"/>
      <c r="AM682" s="332"/>
      <c r="AN682" s="332"/>
      <c r="AO682" s="413"/>
      <c r="AP682" s="335"/>
      <c r="AQ682" s="335"/>
      <c r="AR682" s="28"/>
      <c r="AS682" s="29"/>
      <c r="AT682" s="29"/>
      <c r="AU682" s="29"/>
    </row>
    <row r="683" spans="1:47" s="482" customFormat="1">
      <c r="A683" s="415"/>
      <c r="B683" s="416"/>
      <c r="C683" s="416"/>
      <c r="D683" s="485" t="s">
        <v>326</v>
      </c>
      <c r="E683" s="413"/>
      <c r="F683" s="488">
        <v>864000000</v>
      </c>
      <c r="G683" s="332">
        <f>SUM(H684:H685)</f>
        <v>592185235</v>
      </c>
      <c r="H683" s="332"/>
      <c r="I683" s="332"/>
      <c r="J683" s="332"/>
      <c r="K683" s="332"/>
      <c r="L683" s="332"/>
      <c r="M683" s="332"/>
      <c r="N683" s="332"/>
      <c r="O683" s="332"/>
      <c r="P683" s="332"/>
      <c r="Q683" s="332"/>
      <c r="R683" s="332"/>
      <c r="S683" s="332"/>
      <c r="T683" s="332"/>
      <c r="U683" s="332"/>
      <c r="V683" s="332"/>
      <c r="W683" s="332"/>
      <c r="X683" s="332"/>
      <c r="Y683" s="332"/>
      <c r="Z683" s="332"/>
      <c r="AA683" s="332"/>
      <c r="AB683" s="332"/>
      <c r="AC683" s="332"/>
      <c r="AD683" s="332"/>
      <c r="AE683" s="332"/>
      <c r="AF683" s="332"/>
      <c r="AG683" s="332"/>
      <c r="AH683" s="332"/>
      <c r="AI683" s="332"/>
      <c r="AJ683" s="332"/>
      <c r="AK683" s="332"/>
      <c r="AL683" s="332"/>
      <c r="AM683" s="332"/>
      <c r="AN683" s="332"/>
      <c r="AO683" s="413"/>
      <c r="AP683" s="335"/>
      <c r="AQ683" s="335"/>
      <c r="AR683" s="28"/>
      <c r="AS683" s="29"/>
      <c r="AT683" s="29"/>
      <c r="AU683" s="29"/>
    </row>
    <row r="684" spans="1:47" s="482" customFormat="1">
      <c r="A684" s="415"/>
      <c r="B684" s="416"/>
      <c r="C684" s="416"/>
      <c r="D684" s="414" t="s">
        <v>545</v>
      </c>
      <c r="E684" s="413"/>
      <c r="F684" s="332"/>
      <c r="G684" s="332"/>
      <c r="H684" s="332">
        <v>266517617</v>
      </c>
      <c r="I684" s="332"/>
      <c r="J684" s="332"/>
      <c r="K684" s="332"/>
      <c r="L684" s="332"/>
      <c r="M684" s="332"/>
      <c r="N684" s="332"/>
      <c r="O684" s="332"/>
      <c r="P684" s="332"/>
      <c r="Q684" s="332"/>
      <c r="R684" s="332"/>
      <c r="S684" s="332"/>
      <c r="T684" s="332"/>
      <c r="U684" s="332"/>
      <c r="V684" s="332"/>
      <c r="W684" s="332"/>
      <c r="X684" s="332"/>
      <c r="Y684" s="332"/>
      <c r="Z684" s="332"/>
      <c r="AA684" s="332"/>
      <c r="AB684" s="332"/>
      <c r="AC684" s="332"/>
      <c r="AD684" s="332"/>
      <c r="AE684" s="332"/>
      <c r="AF684" s="332"/>
      <c r="AG684" s="332"/>
      <c r="AH684" s="332"/>
      <c r="AI684" s="332"/>
      <c r="AJ684" s="332"/>
      <c r="AK684" s="332"/>
      <c r="AL684" s="332"/>
      <c r="AM684" s="332"/>
      <c r="AN684" s="332"/>
      <c r="AO684" s="413"/>
      <c r="AP684" s="335"/>
      <c r="AQ684" s="335"/>
      <c r="AR684" s="28"/>
      <c r="AS684" s="29"/>
      <c r="AT684" s="29"/>
      <c r="AU684" s="29"/>
    </row>
    <row r="685" spans="1:47" s="490" customFormat="1">
      <c r="A685" s="415"/>
      <c r="B685" s="416"/>
      <c r="C685" s="416"/>
      <c r="D685" s="414" t="s">
        <v>546</v>
      </c>
      <c r="E685" s="413"/>
      <c r="F685" s="332"/>
      <c r="G685" s="332"/>
      <c r="H685" s="332">
        <v>325667618</v>
      </c>
      <c r="I685" s="332"/>
      <c r="J685" s="332"/>
      <c r="K685" s="332"/>
      <c r="L685" s="332"/>
      <c r="M685" s="332"/>
      <c r="N685" s="332"/>
      <c r="O685" s="332"/>
      <c r="P685" s="332"/>
      <c r="Q685" s="332"/>
      <c r="R685" s="332"/>
      <c r="S685" s="332"/>
      <c r="T685" s="332"/>
      <c r="U685" s="332"/>
      <c r="V685" s="332"/>
      <c r="W685" s="332"/>
      <c r="X685" s="332"/>
      <c r="Y685" s="332"/>
      <c r="Z685" s="332"/>
      <c r="AA685" s="332"/>
      <c r="AB685" s="332"/>
      <c r="AC685" s="332"/>
      <c r="AD685" s="332"/>
      <c r="AE685" s="332"/>
      <c r="AF685" s="332"/>
      <c r="AG685" s="332"/>
      <c r="AH685" s="332"/>
      <c r="AI685" s="332"/>
      <c r="AJ685" s="332"/>
      <c r="AK685" s="332"/>
      <c r="AL685" s="332"/>
      <c r="AM685" s="332"/>
      <c r="AN685" s="332"/>
      <c r="AO685" s="413"/>
      <c r="AP685" s="335"/>
      <c r="AQ685" s="335"/>
      <c r="AR685" s="28"/>
      <c r="AS685" s="29"/>
      <c r="AT685" s="29"/>
      <c r="AU685" s="29"/>
    </row>
    <row r="686" spans="1:47" s="490" customFormat="1">
      <c r="A686" s="415"/>
      <c r="B686" s="416"/>
      <c r="C686" s="416"/>
      <c r="D686" s="414"/>
      <c r="E686" s="413"/>
      <c r="F686" s="332"/>
      <c r="G686" s="332"/>
      <c r="H686" s="332"/>
      <c r="I686" s="332"/>
      <c r="J686" s="332"/>
      <c r="K686" s="332"/>
      <c r="L686" s="332"/>
      <c r="M686" s="332"/>
      <c r="N686" s="332"/>
      <c r="O686" s="332"/>
      <c r="P686" s="332"/>
      <c r="Q686" s="332"/>
      <c r="R686" s="332"/>
      <c r="S686" s="332"/>
      <c r="T686" s="332"/>
      <c r="U686" s="332"/>
      <c r="V686" s="332"/>
      <c r="W686" s="332"/>
      <c r="X686" s="332"/>
      <c r="Y686" s="332"/>
      <c r="Z686" s="332"/>
      <c r="AA686" s="332"/>
      <c r="AB686" s="332"/>
      <c r="AC686" s="332"/>
      <c r="AD686" s="332"/>
      <c r="AE686" s="332"/>
      <c r="AF686" s="332"/>
      <c r="AG686" s="332"/>
      <c r="AH686" s="332"/>
      <c r="AI686" s="332"/>
      <c r="AJ686" s="332"/>
      <c r="AK686" s="332"/>
      <c r="AL686" s="332"/>
      <c r="AM686" s="332"/>
      <c r="AN686" s="332"/>
      <c r="AO686" s="413"/>
      <c r="AP686" s="335"/>
      <c r="AQ686" s="335"/>
      <c r="AR686" s="28"/>
      <c r="AS686" s="29"/>
      <c r="AT686" s="29"/>
      <c r="AU686" s="29"/>
    </row>
    <row r="687" spans="1:47" s="482" customFormat="1">
      <c r="A687" s="415"/>
      <c r="B687" s="416"/>
      <c r="C687" s="416"/>
      <c r="D687" s="414"/>
      <c r="E687" s="413"/>
      <c r="F687" s="332"/>
      <c r="G687" s="332"/>
      <c r="H687" s="332"/>
      <c r="I687" s="332"/>
      <c r="J687" s="332"/>
      <c r="K687" s="332"/>
      <c r="L687" s="332"/>
      <c r="M687" s="332"/>
      <c r="N687" s="332"/>
      <c r="O687" s="332"/>
      <c r="P687" s="332"/>
      <c r="Q687" s="332"/>
      <c r="R687" s="332"/>
      <c r="S687" s="332"/>
      <c r="T687" s="332"/>
      <c r="U687" s="332"/>
      <c r="V687" s="332"/>
      <c r="W687" s="332"/>
      <c r="X687" s="332"/>
      <c r="Y687" s="332"/>
      <c r="Z687" s="332"/>
      <c r="AA687" s="332"/>
      <c r="AB687" s="332"/>
      <c r="AC687" s="332"/>
      <c r="AD687" s="332"/>
      <c r="AE687" s="332"/>
      <c r="AF687" s="332"/>
      <c r="AG687" s="332"/>
      <c r="AH687" s="332"/>
      <c r="AI687" s="332"/>
      <c r="AJ687" s="332"/>
      <c r="AK687" s="332"/>
      <c r="AL687" s="332"/>
      <c r="AM687" s="332"/>
      <c r="AN687" s="332"/>
      <c r="AO687" s="413"/>
      <c r="AP687" s="335"/>
      <c r="AQ687" s="335"/>
      <c r="AR687" s="28"/>
      <c r="AS687" s="29"/>
      <c r="AT687" s="29"/>
      <c r="AU687" s="29"/>
    </row>
    <row r="688" spans="1:47" s="591" customFormat="1" ht="15">
      <c r="A688" s="415"/>
      <c r="B688" s="416"/>
      <c r="C688" s="416"/>
      <c r="D688" s="521" t="s">
        <v>2374</v>
      </c>
      <c r="E688" s="413"/>
      <c r="F688" s="332"/>
      <c r="G688" s="332"/>
      <c r="H688" s="332"/>
      <c r="I688" s="332"/>
      <c r="J688" s="332"/>
      <c r="K688" s="332"/>
      <c r="L688" s="332"/>
      <c r="M688" s="332"/>
      <c r="N688" s="332"/>
      <c r="O688" s="332"/>
      <c r="P688" s="332"/>
      <c r="Q688" s="332"/>
      <c r="R688" s="332"/>
      <c r="S688" s="332"/>
      <c r="T688" s="332"/>
      <c r="U688" s="332"/>
      <c r="V688" s="332"/>
      <c r="W688" s="332"/>
      <c r="X688" s="332"/>
      <c r="Y688" s="332"/>
      <c r="Z688" s="332"/>
      <c r="AA688" s="332"/>
      <c r="AB688" s="332"/>
      <c r="AC688" s="332"/>
      <c r="AD688" s="332"/>
      <c r="AE688" s="332"/>
      <c r="AF688" s="332"/>
      <c r="AG688" s="332"/>
      <c r="AH688" s="332"/>
      <c r="AI688" s="332"/>
      <c r="AJ688" s="332"/>
      <c r="AK688" s="332"/>
      <c r="AL688" s="332"/>
      <c r="AM688" s="332"/>
      <c r="AN688" s="332"/>
      <c r="AO688" s="413"/>
      <c r="AP688" s="335"/>
      <c r="AQ688" s="335"/>
      <c r="AR688" s="28"/>
      <c r="AS688" s="29"/>
      <c r="AT688" s="29"/>
      <c r="AU688" s="29"/>
    </row>
    <row r="689" spans="1:52" s="591" customFormat="1">
      <c r="A689" s="415"/>
      <c r="B689" s="416"/>
      <c r="C689" s="416"/>
      <c r="D689" s="485" t="s">
        <v>2379</v>
      </c>
      <c r="E689" s="413"/>
      <c r="F689" s="332"/>
      <c r="G689" s="332"/>
      <c r="H689" s="332"/>
      <c r="I689" s="332"/>
      <c r="J689" s="332"/>
      <c r="K689" s="332"/>
      <c r="L689" s="332"/>
      <c r="M689" s="332">
        <v>1066224000</v>
      </c>
      <c r="N689" s="332"/>
      <c r="O689" s="332"/>
      <c r="P689" s="332"/>
      <c r="Q689" s="332"/>
      <c r="R689" s="332"/>
      <c r="S689" s="332"/>
      <c r="T689" s="332"/>
      <c r="U689" s="332"/>
      <c r="V689" s="332"/>
      <c r="W689" s="332"/>
      <c r="X689" s="332"/>
      <c r="Y689" s="332"/>
      <c r="Z689" s="332"/>
      <c r="AA689" s="332"/>
      <c r="AB689" s="332"/>
      <c r="AC689" s="332"/>
      <c r="AD689" s="332"/>
      <c r="AE689" s="332"/>
      <c r="AF689" s="332"/>
      <c r="AG689" s="332"/>
      <c r="AH689" s="332"/>
      <c r="AI689" s="332"/>
      <c r="AJ689" s="332"/>
      <c r="AK689" s="332"/>
      <c r="AL689" s="332"/>
      <c r="AM689" s="332"/>
      <c r="AN689" s="332"/>
      <c r="AO689" s="413"/>
      <c r="AP689" s="335"/>
      <c r="AQ689" s="335"/>
      <c r="AR689" s="28"/>
      <c r="AS689" s="29"/>
      <c r="AT689" s="29"/>
      <c r="AU689" s="29"/>
    </row>
    <row r="690" spans="1:52" s="482" customFormat="1">
      <c r="A690" s="415"/>
      <c r="B690" s="416"/>
      <c r="C690" s="416"/>
      <c r="D690" s="414"/>
      <c r="E690" s="413"/>
      <c r="F690" s="332"/>
      <c r="G690" s="332"/>
      <c r="H690" s="332"/>
      <c r="I690" s="332"/>
      <c r="J690" s="332"/>
      <c r="K690" s="332"/>
      <c r="L690" s="332"/>
      <c r="M690" s="332"/>
      <c r="N690" s="332"/>
      <c r="O690" s="332"/>
      <c r="P690" s="332"/>
      <c r="Q690" s="332"/>
      <c r="R690" s="332"/>
      <c r="S690" s="332"/>
      <c r="T690" s="332"/>
      <c r="U690" s="332"/>
      <c r="V690" s="332"/>
      <c r="W690" s="332"/>
      <c r="X690" s="332"/>
      <c r="Y690" s="332"/>
      <c r="Z690" s="332"/>
      <c r="AA690" s="332"/>
      <c r="AB690" s="332"/>
      <c r="AC690" s="332"/>
      <c r="AD690" s="332"/>
      <c r="AE690" s="332"/>
      <c r="AF690" s="332"/>
      <c r="AG690" s="332"/>
      <c r="AH690" s="332"/>
      <c r="AI690" s="332"/>
      <c r="AJ690" s="332"/>
      <c r="AK690" s="332"/>
      <c r="AL690" s="332"/>
      <c r="AM690" s="332"/>
      <c r="AN690" s="332"/>
      <c r="AO690" s="413"/>
      <c r="AP690" s="335"/>
      <c r="AQ690" s="335"/>
      <c r="AR690" s="28"/>
      <c r="AS690" s="29"/>
      <c r="AT690" s="29"/>
      <c r="AU690" s="29"/>
    </row>
    <row r="691" spans="1:52" s="591" customFormat="1">
      <c r="A691" s="415"/>
      <c r="B691" s="416"/>
      <c r="C691" s="416"/>
      <c r="D691" s="414"/>
      <c r="E691" s="413"/>
      <c r="F691" s="332"/>
      <c r="G691" s="332"/>
      <c r="H691" s="332"/>
      <c r="I691" s="332"/>
      <c r="J691" s="332"/>
      <c r="K691" s="332"/>
      <c r="L691" s="332"/>
      <c r="M691" s="332"/>
      <c r="N691" s="332"/>
      <c r="O691" s="332"/>
      <c r="P691" s="332"/>
      <c r="Q691" s="332"/>
      <c r="R691" s="332"/>
      <c r="S691" s="332"/>
      <c r="T691" s="332"/>
      <c r="U691" s="332"/>
      <c r="V691" s="332"/>
      <c r="W691" s="332"/>
      <c r="X691" s="332"/>
      <c r="Y691" s="332"/>
      <c r="Z691" s="332"/>
      <c r="AA691" s="332"/>
      <c r="AB691" s="332"/>
      <c r="AC691" s="332"/>
      <c r="AD691" s="332"/>
      <c r="AE691" s="332"/>
      <c r="AF691" s="332"/>
      <c r="AG691" s="332"/>
      <c r="AH691" s="332"/>
      <c r="AI691" s="332"/>
      <c r="AJ691" s="332"/>
      <c r="AK691" s="332"/>
      <c r="AL691" s="332"/>
      <c r="AM691" s="332"/>
      <c r="AN691" s="332"/>
      <c r="AO691" s="413"/>
      <c r="AP691" s="335"/>
      <c r="AQ691" s="335"/>
      <c r="AR691" s="28"/>
      <c r="AS691" s="29"/>
      <c r="AT691" s="29"/>
      <c r="AU691" s="29"/>
    </row>
    <row r="692" spans="1:52" s="591" customFormat="1">
      <c r="A692" s="415"/>
      <c r="B692" s="416"/>
      <c r="C692" s="416"/>
      <c r="D692" s="414"/>
      <c r="E692" s="413"/>
      <c r="F692" s="332"/>
      <c r="G692" s="332"/>
      <c r="H692" s="332"/>
      <c r="I692" s="332"/>
      <c r="J692" s="332"/>
      <c r="K692" s="332"/>
      <c r="L692" s="332"/>
      <c r="M692" s="332"/>
      <c r="N692" s="332"/>
      <c r="O692" s="332"/>
      <c r="P692" s="332"/>
      <c r="Q692" s="332"/>
      <c r="R692" s="332"/>
      <c r="S692" s="332"/>
      <c r="T692" s="332"/>
      <c r="U692" s="332"/>
      <c r="V692" s="332"/>
      <c r="W692" s="332"/>
      <c r="X692" s="332"/>
      <c r="Y692" s="332"/>
      <c r="Z692" s="332"/>
      <c r="AA692" s="332"/>
      <c r="AB692" s="332"/>
      <c r="AC692" s="332"/>
      <c r="AD692" s="332"/>
      <c r="AE692" s="332"/>
      <c r="AF692" s="332"/>
      <c r="AG692" s="332"/>
      <c r="AH692" s="332"/>
      <c r="AI692" s="332"/>
      <c r="AJ692" s="332"/>
      <c r="AK692" s="332"/>
      <c r="AL692" s="332"/>
      <c r="AM692" s="332"/>
      <c r="AN692" s="332"/>
      <c r="AO692" s="413"/>
      <c r="AP692" s="335"/>
      <c r="AQ692" s="335"/>
      <c r="AR692" s="28"/>
      <c r="AS692" s="29"/>
      <c r="AT692" s="29"/>
      <c r="AU692" s="29"/>
    </row>
    <row r="693" spans="1:52" s="402" customFormat="1">
      <c r="A693" s="333"/>
      <c r="B693" s="334"/>
      <c r="C693" s="334"/>
      <c r="D693" s="336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32"/>
      <c r="P693" s="332"/>
      <c r="Q693" s="332"/>
      <c r="R693" s="332"/>
      <c r="S693" s="332"/>
      <c r="T693" s="332"/>
      <c r="U693" s="332"/>
      <c r="V693" s="332"/>
      <c r="W693" s="332"/>
      <c r="X693" s="332"/>
      <c r="Y693" s="332"/>
      <c r="Z693" s="332"/>
      <c r="AA693" s="332"/>
      <c r="AB693" s="332"/>
      <c r="AC693" s="332"/>
      <c r="AD693" s="332"/>
      <c r="AE693" s="332"/>
      <c r="AF693" s="332"/>
      <c r="AG693" s="332"/>
      <c r="AH693" s="332"/>
      <c r="AI693" s="332"/>
      <c r="AJ693" s="332"/>
      <c r="AK693" s="332"/>
      <c r="AL693" s="332"/>
      <c r="AM693" s="332"/>
      <c r="AN693" s="332"/>
      <c r="AO693" s="332"/>
      <c r="AP693" s="335"/>
      <c r="AQ693" s="335"/>
      <c r="AR693" s="28"/>
      <c r="AS693" s="29"/>
      <c r="AT693" s="29"/>
      <c r="AU693" s="29"/>
    </row>
    <row r="694" spans="1:52" s="402" customFormat="1">
      <c r="A694" s="408"/>
      <c r="B694" s="409"/>
      <c r="C694" s="409"/>
      <c r="D694" s="410"/>
      <c r="E694" s="411"/>
      <c r="F694" s="332"/>
      <c r="G694" s="332"/>
      <c r="H694" s="332"/>
      <c r="I694" s="332"/>
      <c r="J694" s="332"/>
      <c r="K694" s="332"/>
      <c r="L694" s="332"/>
      <c r="M694" s="332"/>
      <c r="N694" s="332"/>
      <c r="O694" s="332"/>
      <c r="P694" s="332"/>
      <c r="Q694" s="332"/>
      <c r="R694" s="332"/>
      <c r="S694" s="332"/>
      <c r="T694" s="332"/>
      <c r="U694" s="332"/>
      <c r="V694" s="332"/>
      <c r="W694" s="332"/>
      <c r="X694" s="332"/>
      <c r="Y694" s="332"/>
      <c r="Z694" s="332"/>
      <c r="AA694" s="332"/>
      <c r="AB694" s="332"/>
      <c r="AC694" s="332"/>
      <c r="AD694" s="332"/>
      <c r="AE694" s="332"/>
      <c r="AF694" s="332"/>
      <c r="AG694" s="332"/>
      <c r="AH694" s="332"/>
      <c r="AI694" s="332"/>
      <c r="AJ694" s="332"/>
      <c r="AK694" s="332"/>
      <c r="AL694" s="332"/>
      <c r="AM694" s="332"/>
      <c r="AN694" s="332"/>
      <c r="AO694" s="411"/>
      <c r="AP694" s="335"/>
      <c r="AQ694" s="335"/>
      <c r="AR694" s="28"/>
      <c r="AS694" s="29"/>
      <c r="AT694" s="29"/>
      <c r="AU694" s="29"/>
    </row>
    <row r="695" spans="1:52" s="86" customFormat="1">
      <c r="A695" s="422"/>
      <c r="B695" s="423">
        <v>2</v>
      </c>
      <c r="C695" s="423" t="s">
        <v>15</v>
      </c>
      <c r="D695" s="421" t="s">
        <v>9</v>
      </c>
      <c r="E695" s="405">
        <v>7730695753</v>
      </c>
      <c r="F695" s="330">
        <f t="shared" ref="F695:V695" si="58">SUM(F696:F906)</f>
        <v>2550788000</v>
      </c>
      <c r="G695" s="330">
        <f t="shared" si="58"/>
        <v>1947828904</v>
      </c>
      <c r="H695" s="330">
        <f t="shared" si="58"/>
        <v>1947828904</v>
      </c>
      <c r="I695" s="330">
        <f t="shared" si="58"/>
        <v>0</v>
      </c>
      <c r="J695" s="330">
        <f t="shared" si="58"/>
        <v>0</v>
      </c>
      <c r="K695" s="330">
        <f t="shared" si="58"/>
        <v>0</v>
      </c>
      <c r="L695" s="330">
        <f t="shared" si="58"/>
        <v>0</v>
      </c>
      <c r="M695" s="330">
        <f t="shared" si="58"/>
        <v>0</v>
      </c>
      <c r="N695" s="330">
        <f t="shared" si="58"/>
        <v>0</v>
      </c>
      <c r="O695" s="330">
        <f t="shared" si="58"/>
        <v>0</v>
      </c>
      <c r="P695" s="330">
        <f t="shared" si="58"/>
        <v>0</v>
      </c>
      <c r="Q695" s="330">
        <f t="shared" si="58"/>
        <v>0</v>
      </c>
      <c r="R695" s="330">
        <f t="shared" si="58"/>
        <v>0</v>
      </c>
      <c r="S695" s="330">
        <f t="shared" si="58"/>
        <v>0</v>
      </c>
      <c r="T695" s="330">
        <f t="shared" si="58"/>
        <v>0</v>
      </c>
      <c r="U695" s="330">
        <f t="shared" si="58"/>
        <v>0</v>
      </c>
      <c r="V695" s="330">
        <f t="shared" si="58"/>
        <v>0</v>
      </c>
      <c r="W695" s="330">
        <f>SUM(O695:V695)</f>
        <v>0</v>
      </c>
      <c r="X695" s="330">
        <f>SUM(X696:X906)</f>
        <v>0</v>
      </c>
      <c r="Y695" s="330">
        <f>H695+I695+J695+K695+L695+M695+N695+W695+X695</f>
        <v>1947828904</v>
      </c>
      <c r="Z695" s="330">
        <f t="shared" ref="Z695:AK695" si="59">SUM(Z696:Z906)</f>
        <v>0</v>
      </c>
      <c r="AA695" s="330">
        <f t="shared" si="59"/>
        <v>0</v>
      </c>
      <c r="AB695" s="330">
        <f t="shared" si="59"/>
        <v>0</v>
      </c>
      <c r="AC695" s="330">
        <f t="shared" si="59"/>
        <v>0</v>
      </c>
      <c r="AD695" s="330">
        <f t="shared" si="59"/>
        <v>0</v>
      </c>
      <c r="AE695" s="330">
        <f t="shared" si="59"/>
        <v>0</v>
      </c>
      <c r="AF695" s="330">
        <f t="shared" si="59"/>
        <v>0</v>
      </c>
      <c r="AG695" s="330">
        <f t="shared" si="59"/>
        <v>0</v>
      </c>
      <c r="AH695" s="330">
        <f t="shared" si="59"/>
        <v>0</v>
      </c>
      <c r="AI695" s="330">
        <f t="shared" si="59"/>
        <v>0</v>
      </c>
      <c r="AJ695" s="330">
        <f t="shared" si="59"/>
        <v>0</v>
      </c>
      <c r="AK695" s="330">
        <f t="shared" si="59"/>
        <v>60204000</v>
      </c>
      <c r="AL695" s="330">
        <f>SUM(AD695:AK695)</f>
        <v>60204000</v>
      </c>
      <c r="AM695" s="330">
        <f>SUM(AM696:AM906)</f>
        <v>12849000</v>
      </c>
      <c r="AN695" s="330">
        <f>SUM(AN696:AN906)</f>
        <v>0</v>
      </c>
      <c r="AO695" s="424">
        <f>Z695+AA695+AB695+AC695+AL695+AM695+AN695</f>
        <v>73053000</v>
      </c>
      <c r="AP695" s="331">
        <f>E695+Y695-AO695</f>
        <v>9605471657</v>
      </c>
      <c r="AQ695" s="331"/>
      <c r="AR695" s="28"/>
      <c r="AS695" s="29">
        <f>E695+H695+I695+J695+K695+L695+M695+N695+W695+X695-Z695-AB695-AL695-AC695-AM695-AN695</f>
        <v>9605471657</v>
      </c>
      <c r="AT695" s="29">
        <f>AP695-AS695</f>
        <v>0</v>
      </c>
      <c r="AU695" s="29">
        <f>E695</f>
        <v>7730695753</v>
      </c>
      <c r="AV695" s="86">
        <f>AS695-AU695</f>
        <v>1874775904</v>
      </c>
      <c r="AW695" s="86">
        <f>Y695-AO695</f>
        <v>1874775904</v>
      </c>
      <c r="AX695" s="86">
        <f>AV695-AW695</f>
        <v>0</v>
      </c>
      <c r="AZ695" s="398"/>
    </row>
    <row r="696" spans="1:52" s="21" customFormat="1">
      <c r="A696" s="417"/>
      <c r="B696" s="418"/>
      <c r="C696" s="418"/>
      <c r="D696" s="419"/>
      <c r="E696" s="420"/>
      <c r="F696" s="261"/>
      <c r="G696" s="71"/>
      <c r="H696" s="72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71"/>
      <c r="Y696" s="69"/>
      <c r="Z696" s="73"/>
      <c r="AA696" s="73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  <c r="AM696" s="69"/>
      <c r="AN696" s="69"/>
      <c r="AO696" s="420"/>
      <c r="AP696" s="70"/>
      <c r="AQ696" s="70"/>
      <c r="AR696" s="76"/>
      <c r="AS696" s="60"/>
      <c r="AT696" s="60"/>
      <c r="AU696" s="60"/>
    </row>
    <row r="697" spans="1:52" s="402" customFormat="1">
      <c r="A697" s="13"/>
      <c r="B697" s="8"/>
      <c r="C697" s="8"/>
      <c r="D697" s="344"/>
      <c r="E697" s="84"/>
      <c r="F697" s="321"/>
      <c r="G697" s="282"/>
      <c r="H697" s="399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282"/>
      <c r="Y697" s="33"/>
      <c r="Z697" s="284"/>
      <c r="AA697" s="284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4"/>
      <c r="AQ697" s="34"/>
      <c r="AR697" s="28"/>
      <c r="AS697" s="29"/>
      <c r="AT697" s="29"/>
      <c r="AU697" s="29"/>
    </row>
    <row r="698" spans="1:52" s="402" customFormat="1">
      <c r="A698" s="13"/>
      <c r="B698" s="8"/>
      <c r="C698" s="83">
        <v>108</v>
      </c>
      <c r="D698" s="375" t="s">
        <v>249</v>
      </c>
      <c r="E698" s="33"/>
      <c r="F698" s="321"/>
      <c r="G698" s="282"/>
      <c r="H698" s="28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282"/>
      <c r="Y698" s="33"/>
      <c r="Z698" s="284"/>
      <c r="AA698" s="284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4"/>
      <c r="AQ698" s="34"/>
      <c r="AR698" s="28"/>
      <c r="AS698" s="29"/>
      <c r="AT698" s="29"/>
      <c r="AU698" s="29"/>
    </row>
    <row r="699" spans="1:52" s="482" customFormat="1">
      <c r="A699" s="13"/>
      <c r="B699" s="8"/>
      <c r="C699" s="8"/>
      <c r="D699" s="472" t="s">
        <v>250</v>
      </c>
      <c r="E699" s="33"/>
      <c r="F699" s="321"/>
      <c r="G699" s="282"/>
      <c r="H699" s="28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282"/>
      <c r="Y699" s="33"/>
      <c r="Z699" s="284"/>
      <c r="AA699" s="284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4"/>
      <c r="AQ699" s="34"/>
      <c r="AR699" s="28"/>
      <c r="AS699" s="29"/>
      <c r="AT699" s="29"/>
      <c r="AU699" s="29"/>
    </row>
    <row r="700" spans="1:52" s="482" customFormat="1">
      <c r="A700" s="13"/>
      <c r="B700" s="8"/>
      <c r="C700" s="8"/>
      <c r="D700" s="473" t="s">
        <v>229</v>
      </c>
      <c r="E700" s="33"/>
      <c r="F700" s="321"/>
      <c r="G700" s="282"/>
      <c r="H700" s="28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282"/>
      <c r="Y700" s="33"/>
      <c r="Z700" s="284"/>
      <c r="AA700" s="284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4"/>
      <c r="AQ700" s="34"/>
      <c r="AR700" s="28"/>
      <c r="AS700" s="29"/>
      <c r="AT700" s="29"/>
      <c r="AU700" s="29"/>
    </row>
    <row r="701" spans="1:52" s="482" customFormat="1">
      <c r="A701" s="13"/>
      <c r="B701" s="8"/>
      <c r="C701" s="8"/>
      <c r="D701" s="344" t="s">
        <v>251</v>
      </c>
      <c r="E701" s="33"/>
      <c r="F701" s="321">
        <v>1670000</v>
      </c>
      <c r="G701" s="282">
        <f>SUM(H703:H712)</f>
        <v>1668000</v>
      </c>
      <c r="H701" s="28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282"/>
      <c r="Y701" s="33"/>
      <c r="Z701" s="284"/>
      <c r="AA701" s="284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4"/>
      <c r="AQ701" s="34"/>
      <c r="AR701" s="28"/>
      <c r="AS701" s="29"/>
      <c r="AT701" s="29"/>
      <c r="AU701" s="29"/>
    </row>
    <row r="702" spans="1:52" s="482" customFormat="1" ht="15">
      <c r="A702" s="13"/>
      <c r="B702" s="8"/>
      <c r="C702" s="8"/>
      <c r="D702" s="506" t="s">
        <v>557</v>
      </c>
      <c r="E702" s="33"/>
      <c r="F702" s="321"/>
      <c r="G702" s="282"/>
      <c r="H702" s="28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282"/>
      <c r="Y702" s="33"/>
      <c r="Z702" s="284"/>
      <c r="AA702" s="284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4"/>
      <c r="AQ702" s="34"/>
      <c r="AR702" s="28"/>
      <c r="AS702" s="29"/>
      <c r="AT702" s="29"/>
      <c r="AU702" s="29"/>
    </row>
    <row r="703" spans="1:52" s="490" customFormat="1">
      <c r="A703" s="13"/>
      <c r="B703" s="8"/>
      <c r="C703" s="8"/>
      <c r="D703" s="240" t="s">
        <v>547</v>
      </c>
      <c r="E703" s="33"/>
      <c r="F703" s="321"/>
      <c r="G703" s="282"/>
      <c r="H703" s="283">
        <v>500000</v>
      </c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282"/>
      <c r="Y703" s="33"/>
      <c r="Z703" s="284"/>
      <c r="AA703" s="284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>
        <v>500000</v>
      </c>
      <c r="AL703" s="33"/>
      <c r="AM703" s="33"/>
      <c r="AN703" s="33"/>
      <c r="AO703" s="33"/>
      <c r="AP703" s="34"/>
      <c r="AQ703" s="34"/>
      <c r="AR703" s="28"/>
      <c r="AS703" s="29"/>
      <c r="AT703" s="29"/>
      <c r="AU703" s="29"/>
    </row>
    <row r="704" spans="1:52" s="490" customFormat="1">
      <c r="A704" s="13"/>
      <c r="B704" s="8"/>
      <c r="C704" s="8"/>
      <c r="D704" s="240" t="s">
        <v>548</v>
      </c>
      <c r="E704" s="33"/>
      <c r="F704" s="321"/>
      <c r="G704" s="282"/>
      <c r="H704" s="283">
        <v>225000</v>
      </c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282"/>
      <c r="Y704" s="33"/>
      <c r="Z704" s="284"/>
      <c r="AA704" s="284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>
        <v>225000</v>
      </c>
      <c r="AL704" s="33"/>
      <c r="AM704" s="33"/>
      <c r="AN704" s="33"/>
      <c r="AO704" s="33"/>
      <c r="AP704" s="34"/>
      <c r="AQ704" s="34"/>
      <c r="AR704" s="28"/>
      <c r="AS704" s="29"/>
      <c r="AT704" s="29"/>
      <c r="AU704" s="29"/>
    </row>
    <row r="705" spans="1:47" s="490" customFormat="1">
      <c r="A705" s="13"/>
      <c r="B705" s="8"/>
      <c r="C705" s="8"/>
      <c r="D705" s="240" t="s">
        <v>549</v>
      </c>
      <c r="E705" s="33"/>
      <c r="F705" s="321"/>
      <c r="G705" s="282"/>
      <c r="H705" s="283">
        <v>200000</v>
      </c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282"/>
      <c r="Y705" s="33"/>
      <c r="Z705" s="284"/>
      <c r="AA705" s="284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>
        <v>200000</v>
      </c>
      <c r="AL705" s="33"/>
      <c r="AM705" s="33"/>
      <c r="AN705" s="33"/>
      <c r="AO705" s="33"/>
      <c r="AP705" s="34"/>
      <c r="AQ705" s="34"/>
      <c r="AR705" s="28"/>
      <c r="AS705" s="29"/>
      <c r="AT705" s="29"/>
      <c r="AU705" s="29"/>
    </row>
    <row r="706" spans="1:47" s="490" customFormat="1">
      <c r="A706" s="13"/>
      <c r="B706" s="8"/>
      <c r="C706" s="8"/>
      <c r="D706" s="240" t="s">
        <v>550</v>
      </c>
      <c r="E706" s="33"/>
      <c r="F706" s="321"/>
      <c r="G706" s="282"/>
      <c r="H706" s="283">
        <v>75000</v>
      </c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282"/>
      <c r="Y706" s="33"/>
      <c r="Z706" s="284"/>
      <c r="AA706" s="284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>
        <v>75000</v>
      </c>
      <c r="AL706" s="33"/>
      <c r="AM706" s="33"/>
      <c r="AN706" s="33"/>
      <c r="AO706" s="33"/>
      <c r="AP706" s="34"/>
      <c r="AQ706" s="34"/>
      <c r="AR706" s="28"/>
      <c r="AS706" s="29"/>
      <c r="AT706" s="29"/>
      <c r="AU706" s="29"/>
    </row>
    <row r="707" spans="1:47" s="490" customFormat="1">
      <c r="A707" s="13"/>
      <c r="B707" s="8"/>
      <c r="C707" s="8"/>
      <c r="D707" s="240" t="s">
        <v>551</v>
      </c>
      <c r="E707" s="33"/>
      <c r="F707" s="321"/>
      <c r="G707" s="282"/>
      <c r="H707" s="283">
        <v>205000</v>
      </c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282"/>
      <c r="Y707" s="33"/>
      <c r="Z707" s="284"/>
      <c r="AA707" s="284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>
        <v>205000</v>
      </c>
      <c r="AL707" s="33"/>
      <c r="AM707" s="33"/>
      <c r="AN707" s="33"/>
      <c r="AO707" s="33"/>
      <c r="AP707" s="34"/>
      <c r="AQ707" s="34"/>
      <c r="AR707" s="28"/>
      <c r="AS707" s="29"/>
      <c r="AT707" s="29"/>
      <c r="AU707" s="29"/>
    </row>
    <row r="708" spans="1:47" s="490" customFormat="1">
      <c r="A708" s="13"/>
      <c r="B708" s="8"/>
      <c r="C708" s="8"/>
      <c r="D708" s="240" t="s">
        <v>552</v>
      </c>
      <c r="E708" s="33"/>
      <c r="F708" s="321"/>
      <c r="G708" s="282"/>
      <c r="H708" s="283">
        <v>100000</v>
      </c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282"/>
      <c r="Y708" s="33"/>
      <c r="Z708" s="284"/>
      <c r="AA708" s="284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>
        <v>100000</v>
      </c>
      <c r="AL708" s="33"/>
      <c r="AM708" s="33"/>
      <c r="AN708" s="33"/>
      <c r="AO708" s="33"/>
      <c r="AP708" s="34"/>
      <c r="AQ708" s="34"/>
      <c r="AR708" s="28"/>
      <c r="AS708" s="29"/>
      <c r="AT708" s="29"/>
      <c r="AU708" s="29"/>
    </row>
    <row r="709" spans="1:47" s="490" customFormat="1">
      <c r="A709" s="13"/>
      <c r="B709" s="8"/>
      <c r="C709" s="8"/>
      <c r="D709" s="240" t="s">
        <v>553</v>
      </c>
      <c r="E709" s="33"/>
      <c r="F709" s="321"/>
      <c r="G709" s="282"/>
      <c r="H709" s="283">
        <v>100000</v>
      </c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282"/>
      <c r="Y709" s="33"/>
      <c r="Z709" s="284"/>
      <c r="AA709" s="284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>
        <v>100000</v>
      </c>
      <c r="AL709" s="33"/>
      <c r="AM709" s="33"/>
      <c r="AN709" s="33"/>
      <c r="AO709" s="33"/>
      <c r="AP709" s="34"/>
      <c r="AQ709" s="34"/>
      <c r="AR709" s="28"/>
      <c r="AS709" s="29"/>
      <c r="AT709" s="29"/>
      <c r="AU709" s="29"/>
    </row>
    <row r="710" spans="1:47" s="490" customFormat="1">
      <c r="A710" s="13"/>
      <c r="B710" s="8"/>
      <c r="C710" s="8"/>
      <c r="D710" s="240" t="s">
        <v>554</v>
      </c>
      <c r="E710" s="33"/>
      <c r="F710" s="321"/>
      <c r="G710" s="282"/>
      <c r="H710" s="283">
        <v>115000</v>
      </c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282"/>
      <c r="Y710" s="33"/>
      <c r="Z710" s="284"/>
      <c r="AA710" s="284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>
        <v>115000</v>
      </c>
      <c r="AL710" s="33"/>
      <c r="AM710" s="33"/>
      <c r="AN710" s="33"/>
      <c r="AO710" s="33"/>
      <c r="AP710" s="34"/>
      <c r="AQ710" s="34"/>
      <c r="AR710" s="28"/>
      <c r="AS710" s="29"/>
      <c r="AT710" s="29"/>
      <c r="AU710" s="29"/>
    </row>
    <row r="711" spans="1:47" s="490" customFormat="1">
      <c r="A711" s="13"/>
      <c r="B711" s="8"/>
      <c r="C711" s="8"/>
      <c r="D711" s="240" t="s">
        <v>555</v>
      </c>
      <c r="E711" s="33"/>
      <c r="F711" s="321"/>
      <c r="G711" s="282"/>
      <c r="H711" s="283">
        <v>23000</v>
      </c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282"/>
      <c r="Y711" s="33"/>
      <c r="Z711" s="284"/>
      <c r="AA711" s="284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>
        <v>23000</v>
      </c>
      <c r="AL711" s="33"/>
      <c r="AM711" s="33"/>
      <c r="AN711" s="33"/>
      <c r="AO711" s="33"/>
      <c r="AP711" s="34"/>
      <c r="AQ711" s="34"/>
      <c r="AR711" s="28"/>
      <c r="AS711" s="29"/>
      <c r="AT711" s="29"/>
      <c r="AU711" s="29"/>
    </row>
    <row r="712" spans="1:47" s="490" customFormat="1">
      <c r="A712" s="13"/>
      <c r="B712" s="8"/>
      <c r="C712" s="8"/>
      <c r="D712" s="240" t="s">
        <v>556</v>
      </c>
      <c r="E712" s="33"/>
      <c r="F712" s="321"/>
      <c r="G712" s="282"/>
      <c r="H712" s="283">
        <v>125000</v>
      </c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282"/>
      <c r="Y712" s="33"/>
      <c r="Z712" s="284"/>
      <c r="AA712" s="284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>
        <v>125000</v>
      </c>
      <c r="AL712" s="33"/>
      <c r="AM712" s="33"/>
      <c r="AN712" s="33"/>
      <c r="AO712" s="33"/>
      <c r="AP712" s="34"/>
      <c r="AQ712" s="34"/>
      <c r="AR712" s="28"/>
      <c r="AS712" s="29"/>
      <c r="AT712" s="29"/>
      <c r="AU712" s="29"/>
    </row>
    <row r="713" spans="1:47" s="490" customFormat="1">
      <c r="A713" s="13"/>
      <c r="B713" s="8"/>
      <c r="C713" s="8"/>
      <c r="D713" s="240"/>
      <c r="E713" s="33"/>
      <c r="F713" s="321"/>
      <c r="G713" s="282"/>
      <c r="H713" s="28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282"/>
      <c r="Y713" s="33"/>
      <c r="Z713" s="284"/>
      <c r="AA713" s="284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4"/>
      <c r="AQ713" s="34"/>
      <c r="AR713" s="28"/>
      <c r="AS713" s="29"/>
      <c r="AT713" s="29"/>
      <c r="AU713" s="29"/>
    </row>
    <row r="714" spans="1:47" s="482" customFormat="1">
      <c r="A714" s="13"/>
      <c r="B714" s="8"/>
      <c r="C714" s="8"/>
      <c r="D714" s="240"/>
      <c r="E714" s="33"/>
      <c r="F714" s="321"/>
      <c r="G714" s="282"/>
      <c r="H714" s="28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282"/>
      <c r="Y714" s="33"/>
      <c r="Z714" s="284"/>
      <c r="AA714" s="284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4"/>
      <c r="AQ714" s="34"/>
      <c r="AR714" s="28"/>
      <c r="AS714" s="29"/>
      <c r="AT714" s="29"/>
      <c r="AU714" s="29"/>
    </row>
    <row r="715" spans="1:47" s="503" customFormat="1">
      <c r="A715" s="13"/>
      <c r="B715" s="8"/>
      <c r="C715" s="83">
        <v>109</v>
      </c>
      <c r="D715" s="375" t="s">
        <v>249</v>
      </c>
      <c r="E715" s="266"/>
      <c r="F715" s="321"/>
      <c r="G715" s="282"/>
      <c r="H715" s="28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282"/>
      <c r="Y715" s="33"/>
      <c r="Z715" s="284"/>
      <c r="AA715" s="284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4"/>
      <c r="AQ715" s="34"/>
      <c r="AR715" s="28"/>
      <c r="AS715" s="29"/>
      <c r="AT715" s="29"/>
      <c r="AU715" s="29"/>
    </row>
    <row r="716" spans="1:47" s="503" customFormat="1">
      <c r="A716" s="13"/>
      <c r="B716" s="8"/>
      <c r="C716" s="8"/>
      <c r="D716" s="472" t="s">
        <v>408</v>
      </c>
      <c r="E716" s="266"/>
      <c r="F716" s="321"/>
      <c r="G716" s="282"/>
      <c r="H716" s="28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282"/>
      <c r="Y716" s="33"/>
      <c r="Z716" s="284"/>
      <c r="AA716" s="284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4"/>
      <c r="AQ716" s="34"/>
      <c r="AR716" s="28"/>
      <c r="AS716" s="29"/>
      <c r="AT716" s="29"/>
      <c r="AU716" s="29"/>
    </row>
    <row r="717" spans="1:47" s="503" customFormat="1">
      <c r="A717" s="13"/>
      <c r="B717" s="8"/>
      <c r="C717" s="8"/>
      <c r="D717" s="473" t="s">
        <v>182</v>
      </c>
      <c r="E717" s="266">
        <v>7500000</v>
      </c>
      <c r="F717" s="321"/>
      <c r="G717" s="282">
        <f>SUM(H718:H719)</f>
        <v>7500000</v>
      </c>
      <c r="H717" s="28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282"/>
      <c r="Y717" s="33"/>
      <c r="Z717" s="284"/>
      <c r="AA717" s="284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4"/>
      <c r="AQ717" s="34"/>
      <c r="AR717" s="28"/>
      <c r="AS717" s="29"/>
      <c r="AT717" s="29"/>
      <c r="AU717" s="29"/>
    </row>
    <row r="718" spans="1:47" s="503" customFormat="1">
      <c r="A718" s="13"/>
      <c r="B718" s="8"/>
      <c r="C718" s="8"/>
      <c r="D718" s="344" t="s">
        <v>409</v>
      </c>
      <c r="E718" s="266"/>
      <c r="F718" s="261">
        <v>7500000</v>
      </c>
      <c r="G718" s="282"/>
      <c r="H718" s="283">
        <v>7500000</v>
      </c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282"/>
      <c r="Y718" s="33"/>
      <c r="Z718" s="284"/>
      <c r="AA718" s="284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4"/>
      <c r="AQ718" s="34"/>
      <c r="AR718" s="28"/>
      <c r="AS718" s="29"/>
      <c r="AT718" s="29"/>
      <c r="AU718" s="29"/>
    </row>
    <row r="719" spans="1:47" s="503" customFormat="1">
      <c r="A719" s="13"/>
      <c r="B719" s="8"/>
      <c r="C719" s="8"/>
      <c r="D719" s="240"/>
      <c r="E719" s="266"/>
      <c r="F719" s="321"/>
      <c r="G719" s="282"/>
      <c r="H719" s="28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282"/>
      <c r="Y719" s="33"/>
      <c r="Z719" s="284"/>
      <c r="AA719" s="284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4"/>
      <c r="AQ719" s="34"/>
      <c r="AR719" s="28"/>
      <c r="AS719" s="29"/>
      <c r="AT719" s="29"/>
      <c r="AU719" s="29"/>
    </row>
    <row r="720" spans="1:47" s="503" customFormat="1">
      <c r="A720" s="13"/>
      <c r="B720" s="8"/>
      <c r="C720" s="8"/>
      <c r="D720" s="240"/>
      <c r="E720" s="266"/>
      <c r="F720" s="321"/>
      <c r="G720" s="282"/>
      <c r="H720" s="28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282"/>
      <c r="Y720" s="33"/>
      <c r="Z720" s="284"/>
      <c r="AA720" s="284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4"/>
      <c r="AQ720" s="34"/>
      <c r="AR720" s="28"/>
      <c r="AS720" s="29"/>
      <c r="AT720" s="29"/>
      <c r="AU720" s="29"/>
    </row>
    <row r="721" spans="1:47" s="482" customFormat="1">
      <c r="A721" s="13"/>
      <c r="B721" s="8"/>
      <c r="C721" s="83">
        <v>110</v>
      </c>
      <c r="D721" s="375" t="s">
        <v>249</v>
      </c>
      <c r="E721" s="33"/>
      <c r="F721" s="321"/>
      <c r="G721" s="282"/>
      <c r="H721" s="28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282"/>
      <c r="Y721" s="33"/>
      <c r="Z721" s="284"/>
      <c r="AA721" s="284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4"/>
      <c r="AQ721" s="34"/>
      <c r="AR721" s="28"/>
      <c r="AS721" s="29"/>
      <c r="AT721" s="29"/>
      <c r="AU721" s="29"/>
    </row>
    <row r="722" spans="1:47" s="482" customFormat="1">
      <c r="A722" s="13"/>
      <c r="B722" s="8"/>
      <c r="C722" s="8"/>
      <c r="D722" s="472" t="s">
        <v>297</v>
      </c>
      <c r="E722" s="33"/>
      <c r="F722" s="321"/>
      <c r="G722" s="282"/>
      <c r="H722" s="28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282"/>
      <c r="Y722" s="33"/>
      <c r="Z722" s="284"/>
      <c r="AA722" s="284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4"/>
      <c r="AQ722" s="34"/>
      <c r="AR722" s="28"/>
      <c r="AS722" s="29"/>
      <c r="AT722" s="29"/>
      <c r="AU722" s="29"/>
    </row>
    <row r="723" spans="1:47" s="482" customFormat="1">
      <c r="A723" s="13"/>
      <c r="B723" s="8"/>
      <c r="C723" s="8"/>
      <c r="D723" s="473" t="s">
        <v>185</v>
      </c>
      <c r="E723" s="321"/>
      <c r="F723" s="261"/>
      <c r="G723" s="282">
        <f>SUM(H724:H725)</f>
        <v>5000000</v>
      </c>
      <c r="H723" s="28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282"/>
      <c r="Y723" s="33"/>
      <c r="Z723" s="284"/>
      <c r="AA723" s="284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4"/>
      <c r="AQ723" s="34"/>
      <c r="AR723" s="28"/>
      <c r="AS723" s="29"/>
      <c r="AT723" s="29"/>
      <c r="AU723" s="29"/>
    </row>
    <row r="724" spans="1:47" s="482" customFormat="1">
      <c r="A724" s="13"/>
      <c r="B724" s="8"/>
      <c r="C724" s="8"/>
      <c r="D724" s="344" t="s">
        <v>575</v>
      </c>
      <c r="E724" s="33"/>
      <c r="F724" s="261">
        <v>1500000</v>
      </c>
      <c r="G724" s="282"/>
      <c r="H724" s="283">
        <v>1500000</v>
      </c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282"/>
      <c r="Y724" s="33"/>
      <c r="Z724" s="284"/>
      <c r="AA724" s="284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4"/>
      <c r="AQ724" s="34"/>
      <c r="AR724" s="28"/>
      <c r="AS724" s="29"/>
      <c r="AT724" s="29"/>
      <c r="AU724" s="29"/>
    </row>
    <row r="725" spans="1:47" s="482" customFormat="1">
      <c r="A725" s="13"/>
      <c r="B725" s="8"/>
      <c r="C725" s="8"/>
      <c r="D725" s="344" t="s">
        <v>574</v>
      </c>
      <c r="E725" s="33"/>
      <c r="F725" s="261">
        <v>3500000</v>
      </c>
      <c r="G725" s="282"/>
      <c r="H725" s="283">
        <v>3500000</v>
      </c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282"/>
      <c r="Y725" s="33"/>
      <c r="Z725" s="284"/>
      <c r="AA725" s="284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4"/>
      <c r="AQ725" s="34"/>
      <c r="AR725" s="28"/>
      <c r="AS725" s="29"/>
      <c r="AT725" s="29"/>
      <c r="AU725" s="29"/>
    </row>
    <row r="726" spans="1:47" s="482" customFormat="1">
      <c r="A726" s="13"/>
      <c r="B726" s="8"/>
      <c r="C726" s="8"/>
      <c r="D726" s="473" t="s">
        <v>174</v>
      </c>
      <c r="E726" s="321"/>
      <c r="F726" s="261"/>
      <c r="G726" s="282"/>
      <c r="H726" s="28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282"/>
      <c r="Y726" s="33"/>
      <c r="Z726" s="284"/>
      <c r="AA726" s="284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4"/>
      <c r="AQ726" s="34"/>
      <c r="AR726" s="28"/>
      <c r="AS726" s="29"/>
      <c r="AT726" s="29"/>
      <c r="AU726" s="29"/>
    </row>
    <row r="727" spans="1:47" s="482" customFormat="1">
      <c r="A727" s="13"/>
      <c r="B727" s="8"/>
      <c r="C727" s="8"/>
      <c r="D727" s="344" t="s">
        <v>573</v>
      </c>
      <c r="E727" s="33"/>
      <c r="F727" s="261">
        <v>12000000</v>
      </c>
      <c r="G727" s="282">
        <f>SUM(H727:H729)</f>
        <v>14499000</v>
      </c>
      <c r="H727" s="283">
        <v>12000000</v>
      </c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282"/>
      <c r="Y727" s="33"/>
      <c r="Z727" s="284"/>
      <c r="AA727" s="284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4"/>
      <c r="AQ727" s="34"/>
      <c r="AR727" s="28"/>
      <c r="AS727" s="29"/>
      <c r="AT727" s="29"/>
      <c r="AU727" s="29"/>
    </row>
    <row r="728" spans="1:47" s="490" customFormat="1" ht="15">
      <c r="A728" s="13"/>
      <c r="B728" s="8"/>
      <c r="C728" s="8"/>
      <c r="D728" s="492" t="s">
        <v>559</v>
      </c>
      <c r="E728" s="33"/>
      <c r="F728" s="261"/>
      <c r="G728" s="282"/>
      <c r="H728" s="28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282"/>
      <c r="Y728" s="33"/>
      <c r="Z728" s="284"/>
      <c r="AA728" s="284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4"/>
      <c r="AQ728" s="34"/>
      <c r="AR728" s="28"/>
      <c r="AS728" s="29"/>
      <c r="AT728" s="29"/>
      <c r="AU728" s="29"/>
    </row>
    <row r="729" spans="1:47" s="482" customFormat="1">
      <c r="A729" s="13"/>
      <c r="B729" s="8"/>
      <c r="C729" s="8"/>
      <c r="D729" s="344" t="s">
        <v>576</v>
      </c>
      <c r="E729" s="33"/>
      <c r="F729" s="261">
        <v>2510000</v>
      </c>
      <c r="G729" s="282"/>
      <c r="H729" s="283">
        <v>2499000</v>
      </c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282"/>
      <c r="Y729" s="33"/>
      <c r="Z729" s="284"/>
      <c r="AA729" s="284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>
        <v>2499000</v>
      </c>
      <c r="AN729" s="33"/>
      <c r="AO729" s="33"/>
      <c r="AP729" s="34"/>
      <c r="AQ729" s="34"/>
      <c r="AR729" s="28"/>
      <c r="AS729" s="29"/>
      <c r="AT729" s="29"/>
      <c r="AU729" s="29"/>
    </row>
    <row r="730" spans="1:47" s="482" customFormat="1">
      <c r="A730" s="13"/>
      <c r="B730" s="8"/>
      <c r="C730" s="8"/>
      <c r="D730" s="473" t="s">
        <v>188</v>
      </c>
      <c r="E730" s="321"/>
      <c r="F730" s="261"/>
      <c r="G730" s="282">
        <f>SUM(H731:H734)</f>
        <v>15953500</v>
      </c>
      <c r="H730" s="28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282"/>
      <c r="Y730" s="33"/>
      <c r="Z730" s="284"/>
      <c r="AA730" s="284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4"/>
      <c r="AQ730" s="34"/>
      <c r="AR730" s="28"/>
      <c r="AS730" s="29"/>
      <c r="AT730" s="29"/>
      <c r="AU730" s="29"/>
    </row>
    <row r="731" spans="1:47" s="482" customFormat="1">
      <c r="A731" s="13"/>
      <c r="B731" s="8"/>
      <c r="C731" s="8"/>
      <c r="D731" s="344" t="s">
        <v>572</v>
      </c>
      <c r="E731" s="33"/>
      <c r="F731" s="261">
        <v>7000000</v>
      </c>
      <c r="G731" s="282"/>
      <c r="H731" s="283">
        <v>6750000</v>
      </c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282"/>
      <c r="Y731" s="33"/>
      <c r="Z731" s="284"/>
      <c r="AA731" s="284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4"/>
      <c r="AQ731" s="34"/>
      <c r="AR731" s="28"/>
      <c r="AS731" s="29"/>
      <c r="AT731" s="29"/>
      <c r="AU731" s="29"/>
    </row>
    <row r="732" spans="1:47" s="482" customFormat="1">
      <c r="A732" s="13"/>
      <c r="B732" s="8"/>
      <c r="C732" s="8"/>
      <c r="D732" s="344" t="s">
        <v>570</v>
      </c>
      <c r="E732" s="33"/>
      <c r="F732" s="261">
        <v>6500000</v>
      </c>
      <c r="G732" s="282"/>
      <c r="H732" s="283">
        <v>3240000</v>
      </c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282"/>
      <c r="Y732" s="33"/>
      <c r="Z732" s="284"/>
      <c r="AA732" s="284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4"/>
      <c r="AQ732" s="34"/>
      <c r="AR732" s="28"/>
      <c r="AS732" s="29"/>
      <c r="AT732" s="29"/>
      <c r="AU732" s="29"/>
    </row>
    <row r="733" spans="1:47" s="490" customFormat="1">
      <c r="A733" s="13"/>
      <c r="B733" s="8"/>
      <c r="C733" s="8"/>
      <c r="D733" s="344" t="s">
        <v>570</v>
      </c>
      <c r="E733" s="33"/>
      <c r="F733" s="261"/>
      <c r="G733" s="282"/>
      <c r="H733" s="283">
        <v>3000000</v>
      </c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282"/>
      <c r="Y733" s="33"/>
      <c r="Z733" s="284"/>
      <c r="AA733" s="284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4"/>
      <c r="AQ733" s="34"/>
      <c r="AR733" s="28"/>
      <c r="AS733" s="29"/>
      <c r="AT733" s="29"/>
      <c r="AU733" s="29"/>
    </row>
    <row r="734" spans="1:47" s="482" customFormat="1">
      <c r="A734" s="13"/>
      <c r="B734" s="8"/>
      <c r="C734" s="8"/>
      <c r="D734" s="344" t="s">
        <v>571</v>
      </c>
      <c r="E734" s="33"/>
      <c r="F734" s="261">
        <v>3000000</v>
      </c>
      <c r="G734" s="282"/>
      <c r="H734" s="283">
        <v>2963500</v>
      </c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282"/>
      <c r="Y734" s="33"/>
      <c r="Z734" s="284"/>
      <c r="AA734" s="284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4"/>
      <c r="AQ734" s="34"/>
      <c r="AR734" s="28"/>
      <c r="AS734" s="29"/>
      <c r="AT734" s="29"/>
      <c r="AU734" s="29"/>
    </row>
    <row r="735" spans="1:47" s="482" customFormat="1">
      <c r="A735" s="13"/>
      <c r="B735" s="8"/>
      <c r="C735" s="8"/>
      <c r="D735" s="473" t="s">
        <v>176</v>
      </c>
      <c r="E735" s="321"/>
      <c r="F735" s="261"/>
      <c r="G735" s="282">
        <f>SUM(H736:H737)</f>
        <v>38500000</v>
      </c>
      <c r="H735" s="28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282"/>
      <c r="Y735" s="33"/>
      <c r="Z735" s="284"/>
      <c r="AA735" s="284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4"/>
      <c r="AQ735" s="34"/>
      <c r="AR735" s="28"/>
      <c r="AS735" s="29"/>
      <c r="AT735" s="29"/>
      <c r="AU735" s="29"/>
    </row>
    <row r="736" spans="1:47" s="482" customFormat="1">
      <c r="A736" s="13"/>
      <c r="B736" s="8"/>
      <c r="C736" s="8"/>
      <c r="D736" s="344" t="s">
        <v>569</v>
      </c>
      <c r="E736" s="33"/>
      <c r="F736" s="261">
        <v>13500000</v>
      </c>
      <c r="G736" s="282"/>
      <c r="H736" s="283">
        <v>13500000</v>
      </c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282"/>
      <c r="Y736" s="33"/>
      <c r="Z736" s="284"/>
      <c r="AA736" s="284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4"/>
      <c r="AQ736" s="34"/>
      <c r="AR736" s="28"/>
      <c r="AS736" s="29"/>
      <c r="AT736" s="29"/>
      <c r="AU736" s="29"/>
    </row>
    <row r="737" spans="1:47" s="482" customFormat="1">
      <c r="A737" s="13"/>
      <c r="B737" s="8"/>
      <c r="C737" s="8"/>
      <c r="D737" s="344" t="s">
        <v>568</v>
      </c>
      <c r="E737" s="33"/>
      <c r="F737" s="261">
        <v>25000000</v>
      </c>
      <c r="G737" s="282"/>
      <c r="H737" s="283">
        <v>25000000</v>
      </c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282"/>
      <c r="Y737" s="33"/>
      <c r="Z737" s="284"/>
      <c r="AA737" s="284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4"/>
      <c r="AQ737" s="34"/>
      <c r="AR737" s="28"/>
      <c r="AS737" s="29"/>
      <c r="AT737" s="29"/>
      <c r="AU737" s="29"/>
    </row>
    <row r="738" spans="1:47" s="482" customFormat="1">
      <c r="A738" s="13"/>
      <c r="B738" s="8"/>
      <c r="C738" s="8"/>
      <c r="D738" s="344" t="s">
        <v>567</v>
      </c>
      <c r="E738" s="33"/>
      <c r="F738" s="261">
        <v>1990000</v>
      </c>
      <c r="G738" s="282"/>
      <c r="H738" s="28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282"/>
      <c r="Y738" s="33"/>
      <c r="Z738" s="284"/>
      <c r="AA738" s="284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4"/>
      <c r="AQ738" s="34"/>
      <c r="AR738" s="28"/>
      <c r="AS738" s="29"/>
      <c r="AT738" s="29"/>
      <c r="AU738" s="29"/>
    </row>
    <row r="739" spans="1:47" s="482" customFormat="1">
      <c r="A739" s="13"/>
      <c r="B739" s="8"/>
      <c r="C739" s="8"/>
      <c r="D739" s="473" t="s">
        <v>182</v>
      </c>
      <c r="E739" s="321"/>
      <c r="F739" s="261"/>
      <c r="G739" s="282">
        <f>SUM(H739:H741)</f>
        <v>4785000</v>
      </c>
      <c r="H739" s="28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282"/>
      <c r="Y739" s="33"/>
      <c r="Z739" s="284"/>
      <c r="AA739" s="284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4"/>
      <c r="AQ739" s="34"/>
      <c r="AR739" s="28"/>
      <c r="AS739" s="29"/>
      <c r="AT739" s="29"/>
      <c r="AU739" s="29"/>
    </row>
    <row r="740" spans="1:47" s="490" customFormat="1" ht="15">
      <c r="A740" s="13"/>
      <c r="B740" s="8"/>
      <c r="C740" s="8"/>
      <c r="D740" s="506" t="s">
        <v>557</v>
      </c>
      <c r="E740" s="321"/>
      <c r="F740" s="261"/>
      <c r="G740" s="282"/>
      <c r="H740" s="28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282"/>
      <c r="Y740" s="33"/>
      <c r="Z740" s="284"/>
      <c r="AA740" s="284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4"/>
      <c r="AQ740" s="34"/>
      <c r="AR740" s="28"/>
      <c r="AS740" s="29"/>
      <c r="AT740" s="29"/>
      <c r="AU740" s="29"/>
    </row>
    <row r="741" spans="1:47" s="482" customFormat="1">
      <c r="A741" s="13"/>
      <c r="B741" s="8"/>
      <c r="C741" s="8"/>
      <c r="D741" s="344" t="s">
        <v>565</v>
      </c>
      <c r="E741" s="33"/>
      <c r="F741" s="261">
        <v>7500000</v>
      </c>
      <c r="G741" s="282"/>
      <c r="H741" s="283">
        <v>4785000</v>
      </c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282"/>
      <c r="Y741" s="33"/>
      <c r="Z741" s="284"/>
      <c r="AA741" s="284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>
        <v>4785000</v>
      </c>
      <c r="AL741" s="33"/>
      <c r="AM741" s="33"/>
      <c r="AN741" s="33"/>
      <c r="AO741" s="33"/>
      <c r="AP741" s="34"/>
      <c r="AQ741" s="34"/>
      <c r="AR741" s="28"/>
      <c r="AS741" s="29"/>
      <c r="AT741" s="29"/>
      <c r="AU741" s="29"/>
    </row>
    <row r="742" spans="1:47" s="482" customFormat="1">
      <c r="A742" s="13"/>
      <c r="B742" s="8"/>
      <c r="C742" s="8"/>
      <c r="D742" s="473" t="s">
        <v>214</v>
      </c>
      <c r="E742" s="321"/>
      <c r="F742" s="261"/>
      <c r="G742" s="282"/>
      <c r="H742" s="28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282"/>
      <c r="Y742" s="33"/>
      <c r="Z742" s="284"/>
      <c r="AA742" s="284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4"/>
      <c r="AQ742" s="34"/>
      <c r="AR742" s="28"/>
      <c r="AS742" s="29"/>
      <c r="AT742" s="29"/>
      <c r="AU742" s="29"/>
    </row>
    <row r="743" spans="1:47" s="482" customFormat="1">
      <c r="A743" s="13"/>
      <c r="B743" s="8"/>
      <c r="C743" s="8"/>
      <c r="D743" s="344" t="s">
        <v>566</v>
      </c>
      <c r="E743" s="33"/>
      <c r="F743" s="261">
        <v>6000000</v>
      </c>
      <c r="G743" s="282">
        <f>SUM(H743:H744)</f>
        <v>4750000</v>
      </c>
      <c r="H743" s="283">
        <v>4750000</v>
      </c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282"/>
      <c r="Y743" s="33"/>
      <c r="Z743" s="284"/>
      <c r="AA743" s="284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4"/>
      <c r="AQ743" s="34"/>
      <c r="AR743" s="28"/>
      <c r="AS743" s="29"/>
      <c r="AT743" s="29"/>
      <c r="AU743" s="29"/>
    </row>
    <row r="744" spans="1:47" s="482" customFormat="1">
      <c r="A744" s="13"/>
      <c r="B744" s="8"/>
      <c r="C744" s="8"/>
      <c r="D744" s="240"/>
      <c r="E744" s="33"/>
      <c r="F744" s="321"/>
      <c r="G744" s="282"/>
      <c r="H744" s="28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282"/>
      <c r="Y744" s="33"/>
      <c r="Z744" s="284"/>
      <c r="AA744" s="284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4"/>
      <c r="AQ744" s="34"/>
      <c r="AR744" s="28"/>
      <c r="AS744" s="29"/>
      <c r="AT744" s="29"/>
      <c r="AU744" s="29"/>
    </row>
    <row r="745" spans="1:47" s="482" customFormat="1">
      <c r="A745" s="13"/>
      <c r="B745" s="8"/>
      <c r="C745" s="8"/>
      <c r="D745" s="240"/>
      <c r="E745" s="33"/>
      <c r="F745" s="321"/>
      <c r="G745" s="282"/>
      <c r="H745" s="28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282"/>
      <c r="Y745" s="33"/>
      <c r="Z745" s="284"/>
      <c r="AA745" s="284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4"/>
      <c r="AQ745" s="34"/>
      <c r="AR745" s="28"/>
      <c r="AS745" s="29"/>
      <c r="AT745" s="29"/>
      <c r="AU745" s="29"/>
    </row>
    <row r="746" spans="1:47" s="482" customFormat="1">
      <c r="A746" s="13"/>
      <c r="B746" s="8"/>
      <c r="C746" s="83">
        <v>111</v>
      </c>
      <c r="D746" s="375" t="s">
        <v>249</v>
      </c>
      <c r="E746" s="33"/>
      <c r="F746" s="321"/>
      <c r="G746" s="282"/>
      <c r="H746" s="28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282"/>
      <c r="Y746" s="33"/>
      <c r="Z746" s="284"/>
      <c r="AA746" s="284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4"/>
      <c r="AQ746" s="34"/>
      <c r="AR746" s="28"/>
      <c r="AS746" s="29"/>
      <c r="AT746" s="29"/>
      <c r="AU746" s="29"/>
    </row>
    <row r="747" spans="1:47" s="482" customFormat="1">
      <c r="A747" s="13"/>
      <c r="B747" s="8"/>
      <c r="C747" s="8"/>
      <c r="D747" s="472" t="s">
        <v>410</v>
      </c>
      <c r="E747" s="33"/>
      <c r="F747" s="321"/>
      <c r="G747" s="282"/>
      <c r="H747" s="28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282"/>
      <c r="Y747" s="33"/>
      <c r="Z747" s="284"/>
      <c r="AA747" s="284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4"/>
      <c r="AQ747" s="34"/>
      <c r="AR747" s="28"/>
      <c r="AS747" s="29"/>
      <c r="AT747" s="29"/>
      <c r="AU747" s="29"/>
    </row>
    <row r="748" spans="1:47" s="482" customFormat="1">
      <c r="A748" s="13"/>
      <c r="B748" s="8"/>
      <c r="C748" s="8"/>
      <c r="D748" s="473" t="s">
        <v>188</v>
      </c>
      <c r="E748" s="33"/>
      <c r="F748" s="321"/>
      <c r="G748" s="282"/>
      <c r="H748" s="28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282"/>
      <c r="Y748" s="33"/>
      <c r="Z748" s="284"/>
      <c r="AA748" s="284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4"/>
      <c r="AQ748" s="34"/>
      <c r="AR748" s="28"/>
      <c r="AS748" s="29"/>
      <c r="AT748" s="29"/>
      <c r="AU748" s="29"/>
    </row>
    <row r="749" spans="1:47" s="482" customFormat="1">
      <c r="A749" s="13"/>
      <c r="B749" s="8"/>
      <c r="C749" s="8"/>
      <c r="D749" s="344" t="s">
        <v>244</v>
      </c>
      <c r="E749" s="33"/>
      <c r="F749" s="261">
        <v>1702000</v>
      </c>
      <c r="G749" s="282">
        <f>SUM(H750:H756)</f>
        <v>1702000</v>
      </c>
      <c r="H749" s="28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282"/>
      <c r="Y749" s="33"/>
      <c r="Z749" s="284"/>
      <c r="AA749" s="284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4"/>
      <c r="AQ749" s="34"/>
      <c r="AR749" s="28"/>
      <c r="AS749" s="29"/>
      <c r="AT749" s="29"/>
      <c r="AU749" s="29"/>
    </row>
    <row r="750" spans="1:47" s="482" customFormat="1">
      <c r="A750" s="13"/>
      <c r="B750" s="8"/>
      <c r="C750" s="8"/>
      <c r="D750" s="344" t="s">
        <v>560</v>
      </c>
      <c r="E750" s="33"/>
      <c r="F750" s="321"/>
      <c r="G750" s="282"/>
      <c r="H750" s="283">
        <v>950000</v>
      </c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282"/>
      <c r="Y750" s="33"/>
      <c r="Z750" s="284"/>
      <c r="AA750" s="284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4"/>
      <c r="AQ750" s="34"/>
      <c r="AR750" s="28"/>
      <c r="AS750" s="29"/>
      <c r="AT750" s="29"/>
      <c r="AU750" s="29"/>
    </row>
    <row r="751" spans="1:47" s="490" customFormat="1">
      <c r="A751" s="13"/>
      <c r="B751" s="8"/>
      <c r="C751" s="8"/>
      <c r="D751" s="344" t="s">
        <v>561</v>
      </c>
      <c r="E751" s="33"/>
      <c r="F751" s="321"/>
      <c r="G751" s="282"/>
      <c r="H751" s="283">
        <v>327000</v>
      </c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282"/>
      <c r="Y751" s="33"/>
      <c r="Z751" s="284"/>
      <c r="AA751" s="284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4"/>
      <c r="AQ751" s="34"/>
      <c r="AR751" s="28"/>
      <c r="AS751" s="29"/>
      <c r="AT751" s="29"/>
      <c r="AU751" s="29"/>
    </row>
    <row r="752" spans="1:47" s="490" customFormat="1" ht="15">
      <c r="A752" s="13"/>
      <c r="B752" s="8"/>
      <c r="C752" s="8"/>
      <c r="D752" s="492" t="s">
        <v>559</v>
      </c>
      <c r="E752" s="33"/>
      <c r="F752" s="321"/>
      <c r="G752" s="282"/>
      <c r="H752" s="28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282"/>
      <c r="Y752" s="33"/>
      <c r="Z752" s="284"/>
      <c r="AA752" s="284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4"/>
      <c r="AQ752" s="34"/>
      <c r="AR752" s="28"/>
      <c r="AS752" s="29"/>
      <c r="AT752" s="29"/>
      <c r="AU752" s="29"/>
    </row>
    <row r="753" spans="1:47" s="490" customFormat="1">
      <c r="A753" s="13"/>
      <c r="B753" s="8"/>
      <c r="C753" s="8"/>
      <c r="D753" s="344" t="s">
        <v>562</v>
      </c>
      <c r="E753" s="33"/>
      <c r="F753" s="321"/>
      <c r="G753" s="282"/>
      <c r="H753" s="283">
        <v>225000</v>
      </c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282"/>
      <c r="Y753" s="33"/>
      <c r="Z753" s="284"/>
      <c r="AA753" s="284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>
        <v>225000</v>
      </c>
      <c r="AN753" s="33"/>
      <c r="AO753" s="33"/>
      <c r="AP753" s="34"/>
      <c r="AQ753" s="34"/>
      <c r="AR753" s="28"/>
      <c r="AS753" s="29"/>
      <c r="AT753" s="29"/>
      <c r="AU753" s="29"/>
    </row>
    <row r="754" spans="1:47" s="490" customFormat="1">
      <c r="A754" s="13"/>
      <c r="B754" s="8"/>
      <c r="C754" s="8"/>
      <c r="D754" s="344" t="s">
        <v>564</v>
      </c>
      <c r="E754" s="33"/>
      <c r="F754" s="321"/>
      <c r="G754" s="282"/>
      <c r="H754" s="283">
        <v>125000</v>
      </c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282"/>
      <c r="Y754" s="33"/>
      <c r="Z754" s="284"/>
      <c r="AA754" s="284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>
        <v>125000</v>
      </c>
      <c r="AN754" s="33"/>
      <c r="AO754" s="33"/>
      <c r="AP754" s="34"/>
      <c r="AQ754" s="34"/>
      <c r="AR754" s="28"/>
      <c r="AS754" s="29"/>
      <c r="AT754" s="29"/>
      <c r="AU754" s="29"/>
    </row>
    <row r="755" spans="1:47" s="490" customFormat="1" ht="15">
      <c r="A755" s="13"/>
      <c r="B755" s="8"/>
      <c r="C755" s="8"/>
      <c r="D755" s="506" t="s">
        <v>557</v>
      </c>
      <c r="E755" s="33"/>
      <c r="F755" s="321"/>
      <c r="G755" s="282"/>
      <c r="H755" s="28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282"/>
      <c r="Y755" s="33"/>
      <c r="Z755" s="284"/>
      <c r="AA755" s="284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4"/>
      <c r="AQ755" s="34"/>
      <c r="AR755" s="28"/>
      <c r="AS755" s="29"/>
      <c r="AT755" s="29"/>
      <c r="AU755" s="29"/>
    </row>
    <row r="756" spans="1:47" s="490" customFormat="1">
      <c r="A756" s="13"/>
      <c r="B756" s="8"/>
      <c r="C756" s="8"/>
      <c r="D756" s="344" t="s">
        <v>563</v>
      </c>
      <c r="E756" s="33"/>
      <c r="F756" s="321"/>
      <c r="G756" s="282"/>
      <c r="H756" s="283">
        <v>75000</v>
      </c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282"/>
      <c r="Y756" s="33"/>
      <c r="Z756" s="284"/>
      <c r="AA756" s="284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>
        <v>75000</v>
      </c>
      <c r="AL756" s="33"/>
      <c r="AM756" s="33"/>
      <c r="AN756" s="33"/>
      <c r="AO756" s="33"/>
      <c r="AP756" s="34"/>
      <c r="AQ756" s="34"/>
      <c r="AR756" s="28"/>
      <c r="AS756" s="29"/>
      <c r="AT756" s="29"/>
      <c r="AU756" s="29"/>
    </row>
    <row r="757" spans="1:47" s="490" customFormat="1">
      <c r="A757" s="13"/>
      <c r="B757" s="8"/>
      <c r="C757" s="8"/>
      <c r="D757" s="240"/>
      <c r="E757" s="33"/>
      <c r="F757" s="321"/>
      <c r="G757" s="282"/>
      <c r="H757" s="28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282"/>
      <c r="Y757" s="33"/>
      <c r="Z757" s="284"/>
      <c r="AA757" s="284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4"/>
      <c r="AQ757" s="34"/>
      <c r="AR757" s="28"/>
      <c r="AS757" s="29"/>
      <c r="AT757" s="29"/>
      <c r="AU757" s="29"/>
    </row>
    <row r="758" spans="1:47" s="482" customFormat="1">
      <c r="A758" s="13"/>
      <c r="B758" s="8"/>
      <c r="C758" s="8"/>
      <c r="D758" s="240"/>
      <c r="E758" s="33"/>
      <c r="F758" s="321"/>
      <c r="G758" s="282"/>
      <c r="H758" s="28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282"/>
      <c r="Y758" s="33"/>
      <c r="Z758" s="284"/>
      <c r="AA758" s="284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4"/>
      <c r="AQ758" s="34"/>
      <c r="AR758" s="28"/>
      <c r="AS758" s="29"/>
      <c r="AT758" s="29"/>
      <c r="AU758" s="29"/>
    </row>
    <row r="759" spans="1:47" s="482" customFormat="1">
      <c r="A759" s="13"/>
      <c r="B759" s="8"/>
      <c r="C759" s="83">
        <v>113</v>
      </c>
      <c r="D759" s="375" t="s">
        <v>171</v>
      </c>
      <c r="E759" s="33"/>
      <c r="F759" s="321"/>
      <c r="G759" s="282"/>
      <c r="H759" s="28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282"/>
      <c r="Y759" s="33"/>
      <c r="Z759" s="284"/>
      <c r="AA759" s="284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4"/>
      <c r="AQ759" s="34"/>
      <c r="AR759" s="28"/>
      <c r="AS759" s="29"/>
      <c r="AT759" s="29"/>
      <c r="AU759" s="29"/>
    </row>
    <row r="760" spans="1:47" s="482" customFormat="1">
      <c r="A760" s="13"/>
      <c r="B760" s="8"/>
      <c r="C760" s="8"/>
      <c r="D760" s="472" t="s">
        <v>411</v>
      </c>
      <c r="E760" s="33"/>
      <c r="F760" s="321"/>
      <c r="G760" s="282"/>
      <c r="H760" s="28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282"/>
      <c r="Y760" s="33"/>
      <c r="Z760" s="284"/>
      <c r="AA760" s="284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4"/>
      <c r="AQ760" s="34"/>
      <c r="AR760" s="28"/>
      <c r="AS760" s="29"/>
      <c r="AT760" s="29"/>
      <c r="AU760" s="29"/>
    </row>
    <row r="761" spans="1:47" s="482" customFormat="1">
      <c r="A761" s="13"/>
      <c r="B761" s="8"/>
      <c r="C761" s="8"/>
      <c r="D761" s="473" t="s">
        <v>385</v>
      </c>
      <c r="E761" s="33"/>
      <c r="F761" s="321"/>
      <c r="G761" s="282"/>
      <c r="H761" s="28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282"/>
      <c r="Y761" s="33"/>
      <c r="Z761" s="284"/>
      <c r="AA761" s="284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4"/>
      <c r="AQ761" s="34"/>
      <c r="AR761" s="28"/>
      <c r="AS761" s="29"/>
      <c r="AT761" s="29"/>
      <c r="AU761" s="29"/>
    </row>
    <row r="762" spans="1:47" s="482" customFormat="1">
      <c r="A762" s="13"/>
      <c r="B762" s="8"/>
      <c r="C762" s="8"/>
      <c r="D762" s="344" t="s">
        <v>577</v>
      </c>
      <c r="E762" s="33"/>
      <c r="F762" s="261">
        <v>450000000</v>
      </c>
      <c r="G762" s="282">
        <v>428220000</v>
      </c>
      <c r="H762" s="283">
        <v>428220000</v>
      </c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282"/>
      <c r="Y762" s="33"/>
      <c r="Z762" s="284"/>
      <c r="AA762" s="284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4"/>
      <c r="AQ762" s="34"/>
      <c r="AR762" s="28"/>
      <c r="AS762" s="29"/>
      <c r="AT762" s="29"/>
      <c r="AU762" s="29"/>
    </row>
    <row r="763" spans="1:47" s="482" customFormat="1">
      <c r="A763" s="13"/>
      <c r="B763" s="8"/>
      <c r="C763" s="8"/>
      <c r="D763" s="240"/>
      <c r="E763" s="33"/>
      <c r="F763" s="321"/>
      <c r="G763" s="282"/>
      <c r="H763" s="28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282"/>
      <c r="Y763" s="33"/>
      <c r="Z763" s="284"/>
      <c r="AA763" s="284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4"/>
      <c r="AQ763" s="34"/>
      <c r="AR763" s="28"/>
      <c r="AS763" s="29"/>
      <c r="AT763" s="29"/>
      <c r="AU763" s="29"/>
    </row>
    <row r="764" spans="1:47" s="482" customFormat="1">
      <c r="A764" s="13"/>
      <c r="B764" s="8"/>
      <c r="C764" s="8"/>
      <c r="D764" s="240"/>
      <c r="E764" s="33"/>
      <c r="F764" s="321"/>
      <c r="G764" s="282"/>
      <c r="H764" s="28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282"/>
      <c r="Y764" s="33"/>
      <c r="Z764" s="284"/>
      <c r="AA764" s="284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4"/>
      <c r="AQ764" s="34"/>
      <c r="AR764" s="28"/>
      <c r="AS764" s="29"/>
      <c r="AT764" s="29"/>
      <c r="AU764" s="29"/>
    </row>
    <row r="765" spans="1:47" s="482" customFormat="1">
      <c r="A765" s="13"/>
      <c r="B765" s="8"/>
      <c r="C765" s="83">
        <v>114</v>
      </c>
      <c r="D765" s="375" t="s">
        <v>171</v>
      </c>
      <c r="E765" s="33"/>
      <c r="F765" s="321"/>
      <c r="G765" s="282"/>
      <c r="H765" s="28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282"/>
      <c r="Y765" s="33"/>
      <c r="Z765" s="284"/>
      <c r="AA765" s="284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4"/>
      <c r="AQ765" s="34"/>
      <c r="AR765" s="28"/>
      <c r="AS765" s="29"/>
      <c r="AT765" s="29"/>
      <c r="AU765" s="29"/>
    </row>
    <row r="766" spans="1:47" s="482" customFormat="1">
      <c r="A766" s="13"/>
      <c r="B766" s="8"/>
      <c r="C766" s="8"/>
      <c r="D766" s="472" t="s">
        <v>184</v>
      </c>
      <c r="E766" s="33"/>
      <c r="F766" s="321"/>
      <c r="G766" s="282"/>
      <c r="H766" s="28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282"/>
      <c r="Y766" s="33"/>
      <c r="Z766" s="284"/>
      <c r="AA766" s="284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4"/>
      <c r="AQ766" s="34"/>
      <c r="AR766" s="28"/>
      <c r="AS766" s="29"/>
      <c r="AT766" s="29"/>
      <c r="AU766" s="29"/>
    </row>
    <row r="767" spans="1:47" s="482" customFormat="1">
      <c r="A767" s="13"/>
      <c r="B767" s="8"/>
      <c r="C767" s="8"/>
      <c r="D767" s="473" t="s">
        <v>185</v>
      </c>
      <c r="E767" s="321"/>
      <c r="F767" s="261"/>
      <c r="G767" s="282"/>
      <c r="H767" s="28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282"/>
      <c r="Y767" s="33"/>
      <c r="Z767" s="284"/>
      <c r="AA767" s="284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4"/>
      <c r="AQ767" s="34"/>
      <c r="AR767" s="28"/>
      <c r="AS767" s="29"/>
      <c r="AT767" s="29"/>
      <c r="AU767" s="29"/>
    </row>
    <row r="768" spans="1:47" s="482" customFormat="1">
      <c r="A768" s="13"/>
      <c r="B768" s="8"/>
      <c r="C768" s="8"/>
      <c r="D768" s="344" t="s">
        <v>578</v>
      </c>
      <c r="E768" s="33"/>
      <c r="F768" s="261">
        <v>81270000</v>
      </c>
      <c r="G768" s="283">
        <f>SUM(H767:H768)</f>
        <v>80085000</v>
      </c>
      <c r="H768" s="283">
        <v>80085000</v>
      </c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282"/>
      <c r="Y768" s="33"/>
      <c r="Z768" s="284"/>
      <c r="AA768" s="284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4"/>
      <c r="AQ768" s="34"/>
      <c r="AR768" s="28"/>
      <c r="AS768" s="29"/>
      <c r="AT768" s="29"/>
      <c r="AU768" s="29"/>
    </row>
    <row r="769" spans="1:47" s="482" customFormat="1">
      <c r="A769" s="13"/>
      <c r="B769" s="8"/>
      <c r="C769" s="8"/>
      <c r="D769" s="473" t="s">
        <v>188</v>
      </c>
      <c r="E769" s="321"/>
      <c r="F769" s="261"/>
      <c r="G769" s="282"/>
      <c r="H769" s="28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282"/>
      <c r="Y769" s="33"/>
      <c r="Z769" s="284"/>
      <c r="AA769" s="284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4"/>
      <c r="AQ769" s="34"/>
      <c r="AR769" s="28"/>
      <c r="AS769" s="29"/>
      <c r="AT769" s="29"/>
      <c r="AU769" s="29"/>
    </row>
    <row r="770" spans="1:47" s="482" customFormat="1">
      <c r="A770" s="13"/>
      <c r="B770" s="8"/>
      <c r="C770" s="8"/>
      <c r="D770" s="344" t="s">
        <v>579</v>
      </c>
      <c r="E770" s="33"/>
      <c r="F770" s="261">
        <v>8000000</v>
      </c>
      <c r="G770" s="282">
        <f>SUM(H770:H771)</f>
        <v>9815000</v>
      </c>
      <c r="H770" s="283">
        <v>8000000</v>
      </c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282"/>
      <c r="Y770" s="33"/>
      <c r="Z770" s="284"/>
      <c r="AA770" s="284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4"/>
      <c r="AQ770" s="34"/>
      <c r="AR770" s="28"/>
      <c r="AS770" s="29"/>
      <c r="AT770" s="29"/>
      <c r="AU770" s="29"/>
    </row>
    <row r="771" spans="1:47" s="482" customFormat="1">
      <c r="A771" s="13"/>
      <c r="B771" s="8"/>
      <c r="C771" s="8"/>
      <c r="D771" s="344" t="s">
        <v>580</v>
      </c>
      <c r="E771" s="33"/>
      <c r="F771" s="261">
        <v>2000000</v>
      </c>
      <c r="G771" s="282"/>
      <c r="H771" s="283">
        <v>1815000</v>
      </c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282"/>
      <c r="Y771" s="33"/>
      <c r="Z771" s="284"/>
      <c r="AA771" s="284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4"/>
      <c r="AQ771" s="34"/>
      <c r="AR771" s="28"/>
      <c r="AS771" s="29"/>
      <c r="AT771" s="29"/>
      <c r="AU771" s="29"/>
    </row>
    <row r="772" spans="1:47" s="482" customFormat="1">
      <c r="A772" s="13"/>
      <c r="B772" s="8"/>
      <c r="C772" s="8"/>
      <c r="D772" s="473" t="s">
        <v>212</v>
      </c>
      <c r="E772" s="321"/>
      <c r="F772" s="261"/>
      <c r="G772" s="282"/>
      <c r="H772" s="28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282"/>
      <c r="Y772" s="33"/>
      <c r="Z772" s="284"/>
      <c r="AA772" s="284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4"/>
      <c r="AQ772" s="34"/>
      <c r="AR772" s="28"/>
      <c r="AS772" s="29"/>
      <c r="AT772" s="29"/>
      <c r="AU772" s="29"/>
    </row>
    <row r="773" spans="1:47" s="482" customFormat="1">
      <c r="A773" s="13"/>
      <c r="B773" s="8"/>
      <c r="C773" s="8"/>
      <c r="D773" s="344" t="s">
        <v>581</v>
      </c>
      <c r="E773" s="33"/>
      <c r="F773" s="261">
        <v>8000000</v>
      </c>
      <c r="G773" s="282">
        <f>SUM(H773:H774)</f>
        <v>7600000</v>
      </c>
      <c r="H773" s="283">
        <v>7600000</v>
      </c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282"/>
      <c r="Y773" s="33"/>
      <c r="Z773" s="284"/>
      <c r="AA773" s="284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4"/>
      <c r="AQ773" s="34"/>
      <c r="AR773" s="28"/>
      <c r="AS773" s="29"/>
      <c r="AT773" s="29"/>
      <c r="AU773" s="29"/>
    </row>
    <row r="774" spans="1:47" s="482" customFormat="1">
      <c r="A774" s="13"/>
      <c r="B774" s="8"/>
      <c r="C774" s="8"/>
      <c r="D774" s="240"/>
      <c r="E774" s="33"/>
      <c r="F774" s="321"/>
      <c r="G774" s="282"/>
      <c r="H774" s="28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282"/>
      <c r="Y774" s="33"/>
      <c r="Z774" s="284"/>
      <c r="AA774" s="284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4"/>
      <c r="AQ774" s="34"/>
      <c r="AR774" s="28"/>
      <c r="AS774" s="29"/>
      <c r="AT774" s="29"/>
      <c r="AU774" s="29"/>
    </row>
    <row r="775" spans="1:47" s="482" customFormat="1">
      <c r="A775" s="13"/>
      <c r="B775" s="8"/>
      <c r="C775" s="8"/>
      <c r="D775" s="240"/>
      <c r="E775" s="33"/>
      <c r="F775" s="321"/>
      <c r="G775" s="282"/>
      <c r="H775" s="28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282"/>
      <c r="Y775" s="33"/>
      <c r="Z775" s="284"/>
      <c r="AA775" s="284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4"/>
      <c r="AQ775" s="34"/>
      <c r="AR775" s="28"/>
      <c r="AS775" s="29"/>
      <c r="AT775" s="29"/>
      <c r="AU775" s="29"/>
    </row>
    <row r="776" spans="1:47" s="482" customFormat="1">
      <c r="A776" s="13"/>
      <c r="B776" s="8"/>
      <c r="C776" s="83">
        <v>131</v>
      </c>
      <c r="D776" s="375" t="s">
        <v>431</v>
      </c>
      <c r="E776" s="33"/>
      <c r="F776" s="321"/>
      <c r="G776" s="282"/>
      <c r="H776" s="28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282"/>
      <c r="Y776" s="33"/>
      <c r="Z776" s="284"/>
      <c r="AA776" s="284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4"/>
      <c r="AQ776" s="34"/>
      <c r="AR776" s="28"/>
      <c r="AS776" s="29"/>
      <c r="AT776" s="29"/>
      <c r="AU776" s="29"/>
    </row>
    <row r="777" spans="1:47" s="482" customFormat="1">
      <c r="A777" s="13"/>
      <c r="B777" s="8"/>
      <c r="C777" s="8"/>
      <c r="D777" s="472" t="s">
        <v>433</v>
      </c>
      <c r="E777" s="33"/>
      <c r="F777" s="321"/>
      <c r="G777" s="282"/>
      <c r="H777" s="28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282"/>
      <c r="Y777" s="33"/>
      <c r="Z777" s="284"/>
      <c r="AA777" s="284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4"/>
      <c r="AQ777" s="34"/>
      <c r="AR777" s="28"/>
      <c r="AS777" s="29"/>
      <c r="AT777" s="29"/>
      <c r="AU777" s="29"/>
    </row>
    <row r="778" spans="1:47" s="482" customFormat="1">
      <c r="A778" s="13"/>
      <c r="B778" s="8"/>
      <c r="C778" s="8"/>
      <c r="D778" s="473" t="s">
        <v>229</v>
      </c>
      <c r="E778" s="33"/>
      <c r="F778" s="321"/>
      <c r="G778" s="282"/>
      <c r="H778" s="28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282"/>
      <c r="Y778" s="33"/>
      <c r="Z778" s="284"/>
      <c r="AA778" s="284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4"/>
      <c r="AQ778" s="34"/>
      <c r="AR778" s="28"/>
      <c r="AS778" s="29"/>
      <c r="AT778" s="29"/>
      <c r="AU778" s="29"/>
    </row>
    <row r="779" spans="1:47" s="482" customFormat="1">
      <c r="A779" s="13"/>
      <c r="B779" s="8"/>
      <c r="C779" s="8"/>
      <c r="D779" s="344" t="s">
        <v>291</v>
      </c>
      <c r="E779" s="33"/>
      <c r="F779" s="261">
        <v>10000000</v>
      </c>
      <c r="G779" s="282">
        <f>SUM(H781:H786)</f>
        <v>10000000</v>
      </c>
      <c r="H779" s="28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282"/>
      <c r="Y779" s="33"/>
      <c r="Z779" s="284"/>
      <c r="AA779" s="284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4"/>
      <c r="AQ779" s="34"/>
      <c r="AR779" s="28"/>
      <c r="AS779" s="29"/>
      <c r="AT779" s="29"/>
      <c r="AU779" s="29"/>
    </row>
    <row r="780" spans="1:47" s="482" customFormat="1" ht="15">
      <c r="A780" s="13"/>
      <c r="B780" s="8"/>
      <c r="C780" s="8"/>
      <c r="D780" s="492" t="s">
        <v>559</v>
      </c>
      <c r="E780" s="33"/>
      <c r="F780" s="321"/>
      <c r="G780" s="282"/>
      <c r="H780" s="28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282"/>
      <c r="Y780" s="33"/>
      <c r="Z780" s="284"/>
      <c r="AA780" s="284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4"/>
      <c r="AQ780" s="34"/>
      <c r="AR780" s="28"/>
      <c r="AS780" s="29"/>
      <c r="AT780" s="29"/>
      <c r="AU780" s="29"/>
    </row>
    <row r="781" spans="1:47" s="490" customFormat="1">
      <c r="A781" s="13"/>
      <c r="B781" s="8"/>
      <c r="C781" s="8"/>
      <c r="D781" s="344" t="s">
        <v>582</v>
      </c>
      <c r="E781" s="33"/>
      <c r="F781" s="321"/>
      <c r="G781" s="282"/>
      <c r="H781" s="283">
        <v>2250000</v>
      </c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282"/>
      <c r="Y781" s="33"/>
      <c r="Z781" s="284"/>
      <c r="AA781" s="284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>
        <v>2250000</v>
      </c>
      <c r="AN781" s="33"/>
      <c r="AO781" s="33"/>
      <c r="AP781" s="34"/>
      <c r="AQ781" s="34"/>
      <c r="AR781" s="28"/>
      <c r="AS781" s="29"/>
      <c r="AT781" s="29"/>
      <c r="AU781" s="29"/>
    </row>
    <row r="782" spans="1:47" s="490" customFormat="1">
      <c r="A782" s="13"/>
      <c r="B782" s="8"/>
      <c r="C782" s="8"/>
      <c r="D782" s="344" t="s">
        <v>583</v>
      </c>
      <c r="E782" s="33"/>
      <c r="F782" s="321"/>
      <c r="G782" s="282"/>
      <c r="H782" s="283">
        <v>2466000</v>
      </c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282"/>
      <c r="Y782" s="33"/>
      <c r="Z782" s="284"/>
      <c r="AA782" s="284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>
        <v>2466000</v>
      </c>
      <c r="AN782" s="33"/>
      <c r="AO782" s="33"/>
      <c r="AP782" s="34"/>
      <c r="AQ782" s="34"/>
      <c r="AR782" s="28"/>
      <c r="AS782" s="29"/>
      <c r="AT782" s="29"/>
      <c r="AU782" s="29"/>
    </row>
    <row r="783" spans="1:47" s="490" customFormat="1">
      <c r="A783" s="13"/>
      <c r="B783" s="8"/>
      <c r="C783" s="8"/>
      <c r="D783" s="344" t="s">
        <v>584</v>
      </c>
      <c r="E783" s="33"/>
      <c r="F783" s="321"/>
      <c r="G783" s="282"/>
      <c r="H783" s="283">
        <v>1277000</v>
      </c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282"/>
      <c r="Y783" s="33"/>
      <c r="Z783" s="284"/>
      <c r="AA783" s="284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>
        <v>1277000</v>
      </c>
      <c r="AN783" s="33"/>
      <c r="AO783" s="33"/>
      <c r="AP783" s="34"/>
      <c r="AQ783" s="34"/>
      <c r="AR783" s="28"/>
      <c r="AS783" s="29"/>
      <c r="AT783" s="29"/>
      <c r="AU783" s="29"/>
    </row>
    <row r="784" spans="1:47" s="490" customFormat="1">
      <c r="A784" s="13"/>
      <c r="B784" s="8"/>
      <c r="C784" s="8"/>
      <c r="D784" s="344" t="s">
        <v>585</v>
      </c>
      <c r="E784" s="33"/>
      <c r="F784" s="321"/>
      <c r="G784" s="282"/>
      <c r="H784" s="283">
        <v>2279000</v>
      </c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282"/>
      <c r="Y784" s="33"/>
      <c r="Z784" s="284"/>
      <c r="AA784" s="284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>
        <v>2279000</v>
      </c>
      <c r="AN784" s="33"/>
      <c r="AO784" s="33"/>
      <c r="AP784" s="34"/>
      <c r="AQ784" s="34"/>
      <c r="AR784" s="28"/>
      <c r="AS784" s="29"/>
      <c r="AT784" s="29"/>
      <c r="AU784" s="29"/>
    </row>
    <row r="785" spans="1:47" s="490" customFormat="1">
      <c r="A785" s="13"/>
      <c r="B785" s="8"/>
      <c r="C785" s="8"/>
      <c r="D785" s="344" t="s">
        <v>586</v>
      </c>
      <c r="E785" s="33"/>
      <c r="F785" s="321"/>
      <c r="G785" s="282"/>
      <c r="H785" s="283">
        <v>693000</v>
      </c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282"/>
      <c r="Y785" s="33"/>
      <c r="Z785" s="284"/>
      <c r="AA785" s="284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>
        <v>693000</v>
      </c>
      <c r="AN785" s="33"/>
      <c r="AO785" s="33"/>
      <c r="AP785" s="34"/>
      <c r="AQ785" s="34"/>
      <c r="AR785" s="28"/>
      <c r="AS785" s="29"/>
      <c r="AT785" s="29"/>
      <c r="AU785" s="29"/>
    </row>
    <row r="786" spans="1:47" s="490" customFormat="1">
      <c r="A786" s="13"/>
      <c r="B786" s="8"/>
      <c r="C786" s="8"/>
      <c r="D786" s="344" t="s">
        <v>587</v>
      </c>
      <c r="E786" s="33"/>
      <c r="F786" s="321"/>
      <c r="G786" s="282"/>
      <c r="H786" s="283">
        <v>1035000</v>
      </c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282"/>
      <c r="Y786" s="33"/>
      <c r="Z786" s="284"/>
      <c r="AA786" s="284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>
        <v>1035000</v>
      </c>
      <c r="AN786" s="33"/>
      <c r="AO786" s="33"/>
      <c r="AP786" s="34"/>
      <c r="AQ786" s="34"/>
      <c r="AR786" s="28"/>
      <c r="AS786" s="29"/>
      <c r="AT786" s="29"/>
      <c r="AU786" s="29"/>
    </row>
    <row r="787" spans="1:47" s="490" customFormat="1">
      <c r="A787" s="13"/>
      <c r="B787" s="8"/>
      <c r="C787" s="8"/>
      <c r="D787" s="240"/>
      <c r="E787" s="33"/>
      <c r="F787" s="321"/>
      <c r="G787" s="282"/>
      <c r="H787" s="28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282"/>
      <c r="Y787" s="33"/>
      <c r="Z787" s="284"/>
      <c r="AA787" s="284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4"/>
      <c r="AQ787" s="34"/>
      <c r="AR787" s="28"/>
      <c r="AS787" s="29"/>
      <c r="AT787" s="29"/>
      <c r="AU787" s="29"/>
    </row>
    <row r="788" spans="1:47" s="490" customFormat="1">
      <c r="A788" s="13"/>
      <c r="B788" s="8"/>
      <c r="C788" s="8"/>
      <c r="D788" s="240"/>
      <c r="E788" s="33"/>
      <c r="F788" s="321"/>
      <c r="G788" s="282"/>
      <c r="H788" s="28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282"/>
      <c r="Y788" s="33"/>
      <c r="Z788" s="284"/>
      <c r="AA788" s="284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4"/>
      <c r="AQ788" s="34"/>
      <c r="AR788" s="28"/>
      <c r="AS788" s="29"/>
      <c r="AT788" s="29"/>
      <c r="AU788" s="29"/>
    </row>
    <row r="789" spans="1:47" s="482" customFormat="1">
      <c r="A789" s="13"/>
      <c r="B789" s="8"/>
      <c r="C789" s="83">
        <v>135</v>
      </c>
      <c r="D789" s="375" t="s">
        <v>437</v>
      </c>
      <c r="E789" s="33"/>
      <c r="F789" s="321"/>
      <c r="G789" s="282"/>
      <c r="H789" s="28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282"/>
      <c r="Y789" s="33"/>
      <c r="Z789" s="284"/>
      <c r="AA789" s="284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4"/>
      <c r="AQ789" s="34"/>
      <c r="AR789" s="28"/>
      <c r="AS789" s="29"/>
      <c r="AT789" s="29"/>
      <c r="AU789" s="29"/>
    </row>
    <row r="790" spans="1:47" s="482" customFormat="1">
      <c r="A790" s="13"/>
      <c r="B790" s="8"/>
      <c r="C790" s="8"/>
      <c r="D790" s="472" t="s">
        <v>439</v>
      </c>
      <c r="E790" s="33"/>
      <c r="F790" s="321"/>
      <c r="G790" s="282"/>
      <c r="H790" s="28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282"/>
      <c r="Y790" s="33"/>
      <c r="Z790" s="284"/>
      <c r="AA790" s="284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4"/>
      <c r="AQ790" s="34"/>
      <c r="AR790" s="28"/>
      <c r="AS790" s="29"/>
      <c r="AT790" s="29"/>
      <c r="AU790" s="29"/>
    </row>
    <row r="791" spans="1:47" s="482" customFormat="1">
      <c r="A791" s="13"/>
      <c r="B791" s="8"/>
      <c r="C791" s="8"/>
      <c r="D791" s="473" t="s">
        <v>440</v>
      </c>
      <c r="E791" s="321"/>
      <c r="F791" s="261"/>
      <c r="G791" s="282"/>
      <c r="H791" s="28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282"/>
      <c r="Y791" s="33"/>
      <c r="Z791" s="284"/>
      <c r="AA791" s="284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4"/>
      <c r="AQ791" s="34"/>
      <c r="AR791" s="28"/>
      <c r="AS791" s="29"/>
      <c r="AT791" s="29"/>
      <c r="AU791" s="29"/>
    </row>
    <row r="792" spans="1:47" s="482" customFormat="1">
      <c r="A792" s="13"/>
      <c r="B792" s="8"/>
      <c r="C792" s="8"/>
      <c r="D792" s="344" t="s">
        <v>441</v>
      </c>
      <c r="E792" s="33"/>
      <c r="F792" s="261">
        <v>90000000</v>
      </c>
      <c r="G792" s="282">
        <f>SUM(H793:H796)</f>
        <v>18571440</v>
      </c>
      <c r="H792" s="28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282"/>
      <c r="Y792" s="33"/>
      <c r="Z792" s="284"/>
      <c r="AA792" s="284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4"/>
      <c r="AQ792" s="34"/>
      <c r="AR792" s="28"/>
      <c r="AS792" s="29"/>
      <c r="AT792" s="29"/>
      <c r="AU792" s="29"/>
    </row>
    <row r="793" spans="1:47" s="490" customFormat="1">
      <c r="A793" s="13"/>
      <c r="B793" s="8"/>
      <c r="C793" s="8"/>
      <c r="D793" s="344" t="s">
        <v>588</v>
      </c>
      <c r="E793" s="33"/>
      <c r="F793" s="261"/>
      <c r="G793" s="282"/>
      <c r="H793" s="283">
        <v>8402640</v>
      </c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282"/>
      <c r="Y793" s="33"/>
      <c r="Z793" s="284"/>
      <c r="AA793" s="284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4"/>
      <c r="AQ793" s="34"/>
      <c r="AR793" s="28"/>
      <c r="AS793" s="29"/>
      <c r="AT793" s="29"/>
      <c r="AU793" s="29"/>
    </row>
    <row r="794" spans="1:47" s="490" customFormat="1">
      <c r="A794" s="13"/>
      <c r="B794" s="8"/>
      <c r="C794" s="8"/>
      <c r="D794" s="344" t="s">
        <v>589</v>
      </c>
      <c r="E794" s="33"/>
      <c r="F794" s="261"/>
      <c r="G794" s="282"/>
      <c r="H794" s="283">
        <v>2977400</v>
      </c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282"/>
      <c r="Y794" s="33"/>
      <c r="Z794" s="284"/>
      <c r="AA794" s="284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4"/>
      <c r="AQ794" s="34"/>
      <c r="AR794" s="28"/>
      <c r="AS794" s="29"/>
      <c r="AT794" s="29"/>
      <c r="AU794" s="29"/>
    </row>
    <row r="795" spans="1:47" s="490" customFormat="1">
      <c r="A795" s="13"/>
      <c r="B795" s="8"/>
      <c r="C795" s="8"/>
      <c r="D795" s="344" t="s">
        <v>590</v>
      </c>
      <c r="E795" s="33"/>
      <c r="F795" s="261"/>
      <c r="G795" s="282"/>
      <c r="H795" s="283">
        <v>1220925</v>
      </c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282"/>
      <c r="Y795" s="33"/>
      <c r="Z795" s="284"/>
      <c r="AA795" s="284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4"/>
      <c r="AQ795" s="34"/>
      <c r="AR795" s="28"/>
      <c r="AS795" s="29"/>
      <c r="AT795" s="29"/>
      <c r="AU795" s="29"/>
    </row>
    <row r="796" spans="1:47" s="490" customFormat="1">
      <c r="A796" s="13"/>
      <c r="B796" s="8"/>
      <c r="C796" s="8"/>
      <c r="D796" s="344" t="s">
        <v>591</v>
      </c>
      <c r="E796" s="33"/>
      <c r="F796" s="261"/>
      <c r="G796" s="282"/>
      <c r="H796" s="283">
        <v>5970475</v>
      </c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282"/>
      <c r="Y796" s="33"/>
      <c r="Z796" s="284"/>
      <c r="AA796" s="284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4"/>
      <c r="AQ796" s="34"/>
      <c r="AR796" s="28"/>
      <c r="AS796" s="29"/>
      <c r="AT796" s="29"/>
      <c r="AU796" s="29"/>
    </row>
    <row r="797" spans="1:47" s="482" customFormat="1">
      <c r="A797" s="13"/>
      <c r="B797" s="8"/>
      <c r="C797" s="8"/>
      <c r="D797" s="473" t="s">
        <v>229</v>
      </c>
      <c r="E797" s="321"/>
      <c r="F797" s="261"/>
      <c r="G797" s="282"/>
      <c r="H797" s="28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282"/>
      <c r="Y797" s="33"/>
      <c r="Z797" s="284"/>
      <c r="AA797" s="284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4"/>
      <c r="AQ797" s="34"/>
      <c r="AR797" s="28"/>
      <c r="AS797" s="29"/>
      <c r="AT797" s="29"/>
      <c r="AU797" s="29"/>
    </row>
    <row r="798" spans="1:47" s="482" customFormat="1">
      <c r="A798" s="13"/>
      <c r="B798" s="8"/>
      <c r="C798" s="8"/>
      <c r="D798" s="344" t="s">
        <v>592</v>
      </c>
      <c r="E798" s="33"/>
      <c r="F798" s="261">
        <v>6000000</v>
      </c>
      <c r="G798" s="282">
        <v>6000000</v>
      </c>
      <c r="H798" s="28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282"/>
      <c r="Y798" s="33"/>
      <c r="Z798" s="284"/>
      <c r="AA798" s="284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4"/>
      <c r="AQ798" s="34"/>
      <c r="AR798" s="28"/>
      <c r="AS798" s="29"/>
      <c r="AT798" s="29"/>
      <c r="AU798" s="29"/>
    </row>
    <row r="799" spans="1:47" s="482" customFormat="1">
      <c r="A799" s="13"/>
      <c r="B799" s="8"/>
      <c r="C799" s="8"/>
      <c r="D799" s="240"/>
      <c r="E799" s="33"/>
      <c r="F799" s="321"/>
      <c r="G799" s="282"/>
      <c r="H799" s="283">
        <v>6000000</v>
      </c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282"/>
      <c r="Y799" s="33"/>
      <c r="Z799" s="284"/>
      <c r="AA799" s="284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4"/>
      <c r="AQ799" s="34"/>
      <c r="AR799" s="28"/>
      <c r="AS799" s="29"/>
      <c r="AT799" s="29"/>
      <c r="AU799" s="29"/>
    </row>
    <row r="800" spans="1:47" s="482" customFormat="1">
      <c r="A800" s="13"/>
      <c r="B800" s="8"/>
      <c r="C800" s="8"/>
      <c r="D800" s="240"/>
      <c r="E800" s="33"/>
      <c r="F800" s="321"/>
      <c r="G800" s="282"/>
      <c r="H800" s="28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282"/>
      <c r="Y800" s="33"/>
      <c r="Z800" s="284"/>
      <c r="AA800" s="284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4"/>
      <c r="AQ800" s="34"/>
      <c r="AR800" s="28"/>
      <c r="AS800" s="29"/>
      <c r="AT800" s="29"/>
      <c r="AU800" s="29"/>
    </row>
    <row r="801" spans="1:47" s="482" customFormat="1">
      <c r="A801" s="13"/>
      <c r="B801" s="8"/>
      <c r="C801" s="83">
        <v>136</v>
      </c>
      <c r="D801" s="375" t="s">
        <v>442</v>
      </c>
      <c r="E801" s="33"/>
      <c r="F801" s="321"/>
      <c r="G801" s="282"/>
      <c r="H801" s="28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282"/>
      <c r="Y801" s="33"/>
      <c r="Z801" s="284"/>
      <c r="AA801" s="284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4"/>
      <c r="AQ801" s="34"/>
      <c r="AR801" s="28"/>
      <c r="AS801" s="29"/>
      <c r="AT801" s="29"/>
      <c r="AU801" s="29"/>
    </row>
    <row r="802" spans="1:47" s="482" customFormat="1">
      <c r="A802" s="13"/>
      <c r="B802" s="8"/>
      <c r="C802" s="8"/>
      <c r="D802" s="472" t="s">
        <v>443</v>
      </c>
      <c r="E802" s="33"/>
      <c r="F802" s="321"/>
      <c r="G802" s="282"/>
      <c r="H802" s="28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282"/>
      <c r="Y802" s="33"/>
      <c r="Z802" s="284"/>
      <c r="AA802" s="284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4"/>
      <c r="AQ802" s="34"/>
      <c r="AR802" s="28"/>
      <c r="AS802" s="29"/>
      <c r="AT802" s="29"/>
      <c r="AU802" s="29"/>
    </row>
    <row r="803" spans="1:47" s="482" customFormat="1">
      <c r="A803" s="13"/>
      <c r="B803" s="8"/>
      <c r="C803" s="8"/>
      <c r="D803" s="473" t="s">
        <v>382</v>
      </c>
      <c r="E803" s="321"/>
      <c r="F803" s="261"/>
      <c r="G803" s="282">
        <f>SUM(H804:H805)</f>
        <v>1077853314</v>
      </c>
      <c r="H803" s="28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282"/>
      <c r="Y803" s="33"/>
      <c r="Z803" s="284"/>
      <c r="AA803" s="284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4"/>
      <c r="AQ803" s="34"/>
      <c r="AR803" s="28"/>
      <c r="AS803" s="29"/>
      <c r="AT803" s="29"/>
      <c r="AU803" s="29"/>
    </row>
    <row r="804" spans="1:47" s="482" customFormat="1">
      <c r="A804" s="13"/>
      <c r="B804" s="8"/>
      <c r="C804" s="8"/>
      <c r="D804" s="344" t="s">
        <v>593</v>
      </c>
      <c r="E804" s="33"/>
      <c r="F804" s="261">
        <v>760000000</v>
      </c>
      <c r="G804" s="282"/>
      <c r="H804" s="283">
        <v>367192739</v>
      </c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282"/>
      <c r="Y804" s="33"/>
      <c r="Z804" s="284"/>
      <c r="AA804" s="284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4"/>
      <c r="AQ804" s="34"/>
      <c r="AR804" s="28"/>
      <c r="AS804" s="29"/>
      <c r="AT804" s="29"/>
      <c r="AU804" s="29"/>
    </row>
    <row r="805" spans="1:47" s="482" customFormat="1">
      <c r="A805" s="13"/>
      <c r="B805" s="8"/>
      <c r="C805" s="8"/>
      <c r="D805" s="344" t="s">
        <v>594</v>
      </c>
      <c r="E805" s="33"/>
      <c r="F805" s="261">
        <v>738413000</v>
      </c>
      <c r="G805" s="282"/>
      <c r="H805" s="283">
        <v>710660575</v>
      </c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282"/>
      <c r="Y805" s="33"/>
      <c r="Z805" s="284"/>
      <c r="AA805" s="284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4"/>
      <c r="AQ805" s="34"/>
      <c r="AR805" s="28"/>
      <c r="AS805" s="29"/>
      <c r="AT805" s="29"/>
      <c r="AU805" s="29"/>
    </row>
    <row r="806" spans="1:47" s="482" customFormat="1">
      <c r="A806" s="13"/>
      <c r="B806" s="8"/>
      <c r="C806" s="8"/>
      <c r="D806" s="240"/>
      <c r="E806" s="33"/>
      <c r="F806" s="321"/>
      <c r="G806" s="282"/>
      <c r="H806" s="28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282"/>
      <c r="Y806" s="33"/>
      <c r="Z806" s="284"/>
      <c r="AA806" s="284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4"/>
      <c r="AQ806" s="34"/>
      <c r="AR806" s="28"/>
      <c r="AS806" s="29"/>
      <c r="AT806" s="29"/>
      <c r="AU806" s="29"/>
    </row>
    <row r="807" spans="1:47" s="482" customFormat="1">
      <c r="A807" s="13"/>
      <c r="B807" s="8"/>
      <c r="C807" s="8"/>
      <c r="D807" s="240"/>
      <c r="E807" s="33"/>
      <c r="F807" s="321"/>
      <c r="G807" s="282"/>
      <c r="H807" s="28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282"/>
      <c r="Y807" s="33"/>
      <c r="Z807" s="284"/>
      <c r="AA807" s="284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4"/>
      <c r="AQ807" s="34"/>
      <c r="AR807" s="28"/>
      <c r="AS807" s="29"/>
      <c r="AT807" s="29"/>
      <c r="AU807" s="29"/>
    </row>
    <row r="808" spans="1:47" s="482" customFormat="1">
      <c r="A808" s="13"/>
      <c r="B808" s="8"/>
      <c r="C808" s="83">
        <v>137</v>
      </c>
      <c r="D808" s="375" t="s">
        <v>442</v>
      </c>
      <c r="E808" s="33"/>
      <c r="F808" s="321"/>
      <c r="G808" s="282"/>
      <c r="H808" s="28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282"/>
      <c r="Y808" s="33"/>
      <c r="Z808" s="284"/>
      <c r="AA808" s="284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4"/>
      <c r="AQ808" s="34"/>
      <c r="AR808" s="28"/>
      <c r="AS808" s="29"/>
      <c r="AT808" s="29"/>
      <c r="AU808" s="29"/>
    </row>
    <row r="809" spans="1:47" s="482" customFormat="1">
      <c r="A809" s="13"/>
      <c r="B809" s="8"/>
      <c r="C809" s="8"/>
      <c r="D809" s="472" t="s">
        <v>444</v>
      </c>
      <c r="E809" s="33"/>
      <c r="F809" s="321"/>
      <c r="G809" s="282"/>
      <c r="H809" s="28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282"/>
      <c r="Y809" s="33"/>
      <c r="Z809" s="284"/>
      <c r="AA809" s="284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4"/>
      <c r="AQ809" s="34"/>
      <c r="AR809" s="28"/>
      <c r="AS809" s="29"/>
      <c r="AT809" s="29"/>
      <c r="AU809" s="29"/>
    </row>
    <row r="810" spans="1:47" s="482" customFormat="1">
      <c r="A810" s="13"/>
      <c r="B810" s="8"/>
      <c r="C810" s="8"/>
      <c r="D810" s="473" t="s">
        <v>196</v>
      </c>
      <c r="E810" s="33"/>
      <c r="F810" s="321"/>
      <c r="G810" s="282"/>
      <c r="H810" s="28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282"/>
      <c r="Y810" s="33"/>
      <c r="Z810" s="284"/>
      <c r="AA810" s="284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4"/>
      <c r="AQ810" s="34"/>
      <c r="AR810" s="28"/>
      <c r="AS810" s="29"/>
      <c r="AT810" s="29"/>
      <c r="AU810" s="29"/>
    </row>
    <row r="811" spans="1:47" s="490" customFormat="1" ht="15">
      <c r="A811" s="13"/>
      <c r="B811" s="8"/>
      <c r="C811" s="8"/>
      <c r="D811" s="492" t="s">
        <v>595</v>
      </c>
      <c r="E811" s="33"/>
      <c r="F811" s="321"/>
      <c r="G811" s="282"/>
      <c r="H811" s="28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282"/>
      <c r="Y811" s="33"/>
      <c r="Z811" s="284"/>
      <c r="AA811" s="284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4"/>
      <c r="AQ811" s="34"/>
      <c r="AR811" s="28"/>
      <c r="AS811" s="29"/>
      <c r="AT811" s="29"/>
      <c r="AU811" s="29"/>
    </row>
    <row r="812" spans="1:47" s="482" customFormat="1">
      <c r="A812" s="13"/>
      <c r="B812" s="8"/>
      <c r="C812" s="8"/>
      <c r="D812" s="344" t="s">
        <v>389</v>
      </c>
      <c r="E812" s="33"/>
      <c r="F812" s="261">
        <v>42000000</v>
      </c>
      <c r="G812" s="282">
        <f>SUM(H812:H813)</f>
        <v>0</v>
      </c>
      <c r="H812" s="283">
        <v>0</v>
      </c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282"/>
      <c r="Y812" s="33"/>
      <c r="Z812" s="284"/>
      <c r="AA812" s="284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4"/>
      <c r="AQ812" s="34"/>
      <c r="AR812" s="28"/>
      <c r="AS812" s="29"/>
      <c r="AT812" s="29"/>
      <c r="AU812" s="29"/>
    </row>
    <row r="813" spans="1:47" s="482" customFormat="1">
      <c r="A813" s="13"/>
      <c r="B813" s="8"/>
      <c r="C813" s="8"/>
      <c r="D813" s="240"/>
      <c r="E813" s="33"/>
      <c r="F813" s="321"/>
      <c r="G813" s="282"/>
      <c r="H813" s="28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282"/>
      <c r="Y813" s="33"/>
      <c r="Z813" s="284"/>
      <c r="AA813" s="284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4"/>
      <c r="AQ813" s="34"/>
      <c r="AR813" s="28"/>
      <c r="AS813" s="29"/>
      <c r="AT813" s="29"/>
      <c r="AU813" s="29"/>
    </row>
    <row r="814" spans="1:47" s="482" customFormat="1">
      <c r="A814" s="13"/>
      <c r="B814" s="8"/>
      <c r="C814" s="8"/>
      <c r="D814" s="240"/>
      <c r="E814" s="33"/>
      <c r="F814" s="321"/>
      <c r="G814" s="282"/>
      <c r="H814" s="28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282"/>
      <c r="Y814" s="33"/>
      <c r="Z814" s="284"/>
      <c r="AA814" s="284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4"/>
      <c r="AQ814" s="34"/>
      <c r="AR814" s="28"/>
      <c r="AS814" s="29"/>
      <c r="AT814" s="29"/>
      <c r="AU814" s="29"/>
    </row>
    <row r="815" spans="1:47" s="482" customFormat="1">
      <c r="A815" s="13"/>
      <c r="B815" s="8"/>
      <c r="C815" s="83">
        <v>139</v>
      </c>
      <c r="D815" s="375" t="s">
        <v>445</v>
      </c>
      <c r="E815" s="33"/>
      <c r="F815" s="321"/>
      <c r="G815" s="282"/>
      <c r="H815" s="28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282"/>
      <c r="Y815" s="33"/>
      <c r="Z815" s="284"/>
      <c r="AA815" s="284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4"/>
      <c r="AQ815" s="34"/>
      <c r="AR815" s="28"/>
      <c r="AS815" s="29"/>
      <c r="AT815" s="29"/>
      <c r="AU815" s="29"/>
    </row>
    <row r="816" spans="1:47" s="482" customFormat="1">
      <c r="A816" s="13"/>
      <c r="B816" s="8"/>
      <c r="C816" s="8"/>
      <c r="D816" s="472" t="s">
        <v>448</v>
      </c>
      <c r="E816" s="33"/>
      <c r="F816" s="321"/>
      <c r="G816" s="282"/>
      <c r="H816" s="28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282"/>
      <c r="Y816" s="33"/>
      <c r="Z816" s="284"/>
      <c r="AA816" s="284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4"/>
      <c r="AQ816" s="34"/>
      <c r="AR816" s="28"/>
      <c r="AS816" s="29"/>
      <c r="AT816" s="29"/>
      <c r="AU816" s="29"/>
    </row>
    <row r="817" spans="1:47" s="482" customFormat="1">
      <c r="A817" s="13"/>
      <c r="B817" s="8"/>
      <c r="C817" s="8"/>
      <c r="D817" s="473" t="s">
        <v>229</v>
      </c>
      <c r="E817" s="321"/>
      <c r="F817" s="261"/>
      <c r="G817" s="282"/>
      <c r="H817" s="28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282"/>
      <c r="Y817" s="33"/>
      <c r="Z817" s="284"/>
      <c r="AA817" s="284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4"/>
      <c r="AQ817" s="34"/>
      <c r="AR817" s="28"/>
      <c r="AS817" s="29"/>
      <c r="AT817" s="29"/>
      <c r="AU817" s="29"/>
    </row>
    <row r="818" spans="1:47" s="482" customFormat="1">
      <c r="A818" s="13"/>
      <c r="B818" s="8"/>
      <c r="C818" s="8"/>
      <c r="D818" s="344" t="s">
        <v>230</v>
      </c>
      <c r="E818" s="33"/>
      <c r="F818" s="261">
        <v>15000000</v>
      </c>
      <c r="G818" s="282">
        <v>15000000</v>
      </c>
      <c r="H818" s="283">
        <v>15000000</v>
      </c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282"/>
      <c r="Y818" s="33"/>
      <c r="Z818" s="284"/>
      <c r="AA818" s="284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4"/>
      <c r="AQ818" s="34"/>
      <c r="AR818" s="28"/>
      <c r="AS818" s="29"/>
      <c r="AT818" s="29"/>
      <c r="AU818" s="29"/>
    </row>
    <row r="819" spans="1:47" s="490" customFormat="1" ht="15">
      <c r="A819" s="13"/>
      <c r="B819" s="8"/>
      <c r="C819" s="8"/>
      <c r="D819" s="506" t="s">
        <v>557</v>
      </c>
      <c r="E819" s="33"/>
      <c r="F819" s="261"/>
      <c r="G819" s="282"/>
      <c r="H819" s="28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282"/>
      <c r="Y819" s="33"/>
      <c r="Z819" s="284"/>
      <c r="AA819" s="284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4"/>
      <c r="AQ819" s="34"/>
      <c r="AR819" s="28"/>
      <c r="AS819" s="29"/>
      <c r="AT819" s="29"/>
      <c r="AU819" s="29"/>
    </row>
    <row r="820" spans="1:47" s="490" customFormat="1">
      <c r="A820" s="13"/>
      <c r="B820" s="8"/>
      <c r="C820" s="8"/>
      <c r="D820" s="344" t="s">
        <v>291</v>
      </c>
      <c r="E820" s="33"/>
      <c r="F820" s="261">
        <v>55380000</v>
      </c>
      <c r="G820" s="282">
        <f>SUM(H821:H826)</f>
        <v>40476000</v>
      </c>
      <c r="H820" s="28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282"/>
      <c r="Y820" s="33"/>
      <c r="Z820" s="284"/>
      <c r="AA820" s="284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4"/>
      <c r="AQ820" s="34"/>
      <c r="AR820" s="28"/>
      <c r="AS820" s="29"/>
      <c r="AT820" s="29"/>
      <c r="AU820" s="29"/>
    </row>
    <row r="821" spans="1:47" s="490" customFormat="1">
      <c r="A821" s="13"/>
      <c r="B821" s="8"/>
      <c r="C821" s="8"/>
      <c r="D821" s="344" t="s">
        <v>596</v>
      </c>
      <c r="E821" s="33"/>
      <c r="F821" s="261"/>
      <c r="G821" s="282"/>
      <c r="H821" s="283">
        <v>4480000</v>
      </c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282"/>
      <c r="Y821" s="33"/>
      <c r="Z821" s="284"/>
      <c r="AA821" s="284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>
        <v>4480000</v>
      </c>
      <c r="AL821" s="33"/>
      <c r="AM821" s="33"/>
      <c r="AN821" s="33"/>
      <c r="AO821" s="33"/>
      <c r="AP821" s="34"/>
      <c r="AQ821" s="34"/>
      <c r="AR821" s="28"/>
      <c r="AS821" s="29"/>
      <c r="AT821" s="29"/>
      <c r="AU821" s="29"/>
    </row>
    <row r="822" spans="1:47" s="490" customFormat="1">
      <c r="A822" s="13"/>
      <c r="B822" s="8"/>
      <c r="C822" s="8"/>
      <c r="D822" s="344" t="s">
        <v>597</v>
      </c>
      <c r="E822" s="33"/>
      <c r="F822" s="261"/>
      <c r="G822" s="282"/>
      <c r="H822" s="283">
        <v>10300000</v>
      </c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282"/>
      <c r="Y822" s="33"/>
      <c r="Z822" s="284"/>
      <c r="AA822" s="284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>
        <v>10300000</v>
      </c>
      <c r="AL822" s="33"/>
      <c r="AM822" s="33"/>
      <c r="AN822" s="33"/>
      <c r="AO822" s="33"/>
      <c r="AP822" s="34"/>
      <c r="AQ822" s="34"/>
      <c r="AR822" s="28"/>
      <c r="AS822" s="29"/>
      <c r="AT822" s="29"/>
      <c r="AU822" s="29"/>
    </row>
    <row r="823" spans="1:47" s="490" customFormat="1">
      <c r="A823" s="13"/>
      <c r="B823" s="8"/>
      <c r="C823" s="8"/>
      <c r="D823" s="344" t="s">
        <v>598</v>
      </c>
      <c r="E823" s="33"/>
      <c r="F823" s="261"/>
      <c r="G823" s="282"/>
      <c r="H823" s="283">
        <v>7840000</v>
      </c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282"/>
      <c r="Y823" s="33"/>
      <c r="Z823" s="284"/>
      <c r="AA823" s="284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>
        <v>7840000</v>
      </c>
      <c r="AL823" s="33"/>
      <c r="AM823" s="33"/>
      <c r="AN823" s="33"/>
      <c r="AO823" s="33"/>
      <c r="AP823" s="34"/>
      <c r="AQ823" s="34"/>
      <c r="AR823" s="28"/>
      <c r="AS823" s="29"/>
      <c r="AT823" s="29"/>
      <c r="AU823" s="29"/>
    </row>
    <row r="824" spans="1:47" s="490" customFormat="1">
      <c r="A824" s="13"/>
      <c r="B824" s="8"/>
      <c r="C824" s="8"/>
      <c r="D824" s="344" t="s">
        <v>599</v>
      </c>
      <c r="E824" s="33"/>
      <c r="F824" s="261"/>
      <c r="G824" s="282"/>
      <c r="H824" s="283">
        <v>6816000</v>
      </c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282"/>
      <c r="Y824" s="33"/>
      <c r="Z824" s="284"/>
      <c r="AA824" s="284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>
        <v>6816000</v>
      </c>
      <c r="AL824" s="33"/>
      <c r="AM824" s="33"/>
      <c r="AN824" s="33"/>
      <c r="AO824" s="33"/>
      <c r="AP824" s="34"/>
      <c r="AQ824" s="34"/>
      <c r="AR824" s="28"/>
      <c r="AS824" s="29"/>
      <c r="AT824" s="29"/>
      <c r="AU824" s="29"/>
    </row>
    <row r="825" spans="1:47" s="490" customFormat="1">
      <c r="A825" s="13"/>
      <c r="B825" s="8"/>
      <c r="C825" s="8"/>
      <c r="D825" s="344" t="s">
        <v>600</v>
      </c>
      <c r="E825" s="33"/>
      <c r="F825" s="261"/>
      <c r="G825" s="282"/>
      <c r="H825" s="283">
        <v>9600000</v>
      </c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282"/>
      <c r="Y825" s="33"/>
      <c r="Z825" s="284"/>
      <c r="AA825" s="284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>
        <v>9600000</v>
      </c>
      <c r="AL825" s="33"/>
      <c r="AM825" s="33"/>
      <c r="AN825" s="33"/>
      <c r="AO825" s="33"/>
      <c r="AP825" s="34"/>
      <c r="AQ825" s="34"/>
      <c r="AR825" s="28"/>
      <c r="AS825" s="29"/>
      <c r="AT825" s="29"/>
      <c r="AU825" s="29"/>
    </row>
    <row r="826" spans="1:47" s="490" customFormat="1">
      <c r="A826" s="13"/>
      <c r="B826" s="8"/>
      <c r="C826" s="8"/>
      <c r="D826" s="344" t="s">
        <v>601</v>
      </c>
      <c r="E826" s="33"/>
      <c r="F826" s="261"/>
      <c r="G826" s="282"/>
      <c r="H826" s="283">
        <v>1440000</v>
      </c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282"/>
      <c r="Y826" s="33"/>
      <c r="Z826" s="284"/>
      <c r="AA826" s="284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>
        <v>1440000</v>
      </c>
      <c r="AL826" s="33"/>
      <c r="AM826" s="33"/>
      <c r="AN826" s="33"/>
      <c r="AO826" s="33"/>
      <c r="AP826" s="34"/>
      <c r="AQ826" s="34"/>
      <c r="AR826" s="28"/>
      <c r="AS826" s="29"/>
      <c r="AT826" s="29"/>
      <c r="AU826" s="29"/>
    </row>
    <row r="827" spans="1:47" s="482" customFormat="1">
      <c r="A827" s="13"/>
      <c r="B827" s="8"/>
      <c r="C827" s="8"/>
      <c r="D827" s="240"/>
      <c r="E827" s="33"/>
      <c r="F827" s="321"/>
      <c r="G827" s="282"/>
      <c r="H827" s="28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282"/>
      <c r="Y827" s="33"/>
      <c r="Z827" s="284"/>
      <c r="AA827" s="284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4"/>
      <c r="AQ827" s="34"/>
      <c r="AR827" s="28"/>
      <c r="AS827" s="29"/>
      <c r="AT827" s="29"/>
      <c r="AU827" s="29"/>
    </row>
    <row r="828" spans="1:47" s="482" customFormat="1">
      <c r="A828" s="13"/>
      <c r="B828" s="8"/>
      <c r="C828" s="8"/>
      <c r="D828" s="240"/>
      <c r="E828" s="33"/>
      <c r="F828" s="321"/>
      <c r="G828" s="282"/>
      <c r="H828" s="28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282"/>
      <c r="Y828" s="33"/>
      <c r="Z828" s="284"/>
      <c r="AA828" s="284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4"/>
      <c r="AQ828" s="34"/>
      <c r="AR828" s="28"/>
      <c r="AS828" s="29"/>
      <c r="AT828" s="29"/>
      <c r="AU828" s="29"/>
    </row>
    <row r="829" spans="1:47" s="482" customFormat="1">
      <c r="A829" s="13"/>
      <c r="B829" s="8"/>
      <c r="C829" s="83" t="s">
        <v>449</v>
      </c>
      <c r="D829" s="375" t="s">
        <v>445</v>
      </c>
      <c r="E829" s="33"/>
      <c r="F829" s="321"/>
      <c r="G829" s="282"/>
      <c r="H829" s="28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282"/>
      <c r="Y829" s="33"/>
      <c r="Z829" s="284"/>
      <c r="AA829" s="284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4"/>
      <c r="AQ829" s="34"/>
      <c r="AR829" s="28"/>
      <c r="AS829" s="29"/>
      <c r="AT829" s="29"/>
      <c r="AU829" s="29"/>
    </row>
    <row r="830" spans="1:47" s="482" customFormat="1">
      <c r="A830" s="13"/>
      <c r="B830" s="8"/>
      <c r="C830" s="8"/>
      <c r="D830" s="472" t="s">
        <v>450</v>
      </c>
      <c r="E830" s="33"/>
      <c r="F830" s="321"/>
      <c r="G830" s="282"/>
      <c r="H830" s="28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282"/>
      <c r="Y830" s="33"/>
      <c r="Z830" s="284"/>
      <c r="AA830" s="284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4"/>
      <c r="AQ830" s="34"/>
      <c r="AR830" s="28"/>
      <c r="AS830" s="29"/>
      <c r="AT830" s="29"/>
      <c r="AU830" s="29"/>
    </row>
    <row r="831" spans="1:47" s="482" customFormat="1">
      <c r="A831" s="13"/>
      <c r="B831" s="8"/>
      <c r="C831" s="8"/>
      <c r="D831" s="473" t="s">
        <v>174</v>
      </c>
      <c r="E831" s="321"/>
      <c r="F831" s="261"/>
      <c r="G831" s="282">
        <f>SUM(H832:H833)</f>
        <v>10900000</v>
      </c>
      <c r="H831" s="28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282"/>
      <c r="Y831" s="33"/>
      <c r="Z831" s="284"/>
      <c r="AA831" s="284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4"/>
      <c r="AQ831" s="34"/>
      <c r="AR831" s="28"/>
      <c r="AS831" s="29"/>
      <c r="AT831" s="29"/>
      <c r="AU831" s="29"/>
    </row>
    <row r="832" spans="1:47" s="482" customFormat="1">
      <c r="A832" s="13"/>
      <c r="B832" s="8"/>
      <c r="C832" s="8"/>
      <c r="D832" s="344" t="s">
        <v>607</v>
      </c>
      <c r="E832" s="33"/>
      <c r="F832" s="261">
        <v>6400000</v>
      </c>
      <c r="G832" s="282"/>
      <c r="H832" s="283">
        <v>6300000</v>
      </c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282"/>
      <c r="Y832" s="33"/>
      <c r="Z832" s="284"/>
      <c r="AA832" s="284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4"/>
      <c r="AQ832" s="34"/>
      <c r="AR832" s="28"/>
      <c r="AS832" s="29"/>
      <c r="AT832" s="29"/>
      <c r="AU832" s="29"/>
    </row>
    <row r="833" spans="1:47" s="482" customFormat="1">
      <c r="A833" s="13"/>
      <c r="B833" s="8"/>
      <c r="C833" s="8"/>
      <c r="D833" s="344" t="s">
        <v>606</v>
      </c>
      <c r="E833" s="33"/>
      <c r="F833" s="261">
        <v>4900000</v>
      </c>
      <c r="G833" s="282"/>
      <c r="H833" s="283">
        <v>4600000</v>
      </c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282"/>
      <c r="Y833" s="33"/>
      <c r="Z833" s="284"/>
      <c r="AA833" s="284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4"/>
      <c r="AQ833" s="34"/>
      <c r="AR833" s="28"/>
      <c r="AS833" s="29"/>
      <c r="AT833" s="29"/>
      <c r="AU833" s="29"/>
    </row>
    <row r="834" spans="1:47" s="482" customFormat="1">
      <c r="A834" s="13"/>
      <c r="B834" s="8"/>
      <c r="C834" s="8"/>
      <c r="D834" s="473" t="s">
        <v>188</v>
      </c>
      <c r="E834" s="321"/>
      <c r="F834" s="261"/>
      <c r="G834" s="282">
        <f>SUM(H835:H836)</f>
        <v>9574400</v>
      </c>
      <c r="H834" s="28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282"/>
      <c r="Y834" s="33"/>
      <c r="Z834" s="284"/>
      <c r="AA834" s="284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4"/>
      <c r="AQ834" s="34"/>
      <c r="AR834" s="28"/>
      <c r="AS834" s="29"/>
      <c r="AT834" s="29"/>
      <c r="AU834" s="29"/>
    </row>
    <row r="835" spans="1:47" s="482" customFormat="1">
      <c r="A835" s="13"/>
      <c r="B835" s="8"/>
      <c r="C835" s="8"/>
      <c r="D835" s="344" t="s">
        <v>579</v>
      </c>
      <c r="E835" s="33"/>
      <c r="F835" s="261">
        <v>9600000</v>
      </c>
      <c r="G835" s="282"/>
      <c r="H835" s="283">
        <v>9574400</v>
      </c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282"/>
      <c r="Y835" s="33"/>
      <c r="Z835" s="284"/>
      <c r="AA835" s="284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4"/>
      <c r="AQ835" s="34"/>
      <c r="AR835" s="28"/>
      <c r="AS835" s="29"/>
      <c r="AT835" s="29"/>
      <c r="AU835" s="29"/>
    </row>
    <row r="836" spans="1:47" s="482" customFormat="1">
      <c r="A836" s="13"/>
      <c r="B836" s="8"/>
      <c r="C836" s="8"/>
      <c r="D836" s="240"/>
      <c r="E836" s="33"/>
      <c r="F836" s="321"/>
      <c r="G836" s="282"/>
      <c r="H836" s="28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282"/>
      <c r="Y836" s="33"/>
      <c r="Z836" s="284"/>
      <c r="AA836" s="284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4"/>
      <c r="AQ836" s="34"/>
      <c r="AR836" s="28"/>
      <c r="AS836" s="29"/>
      <c r="AT836" s="29"/>
      <c r="AU836" s="29"/>
    </row>
    <row r="837" spans="1:47" s="482" customFormat="1">
      <c r="A837" s="13"/>
      <c r="B837" s="8"/>
      <c r="C837" s="8"/>
      <c r="D837" s="240"/>
      <c r="E837" s="33"/>
      <c r="F837" s="321"/>
      <c r="G837" s="282"/>
      <c r="H837" s="28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282"/>
      <c r="Y837" s="33"/>
      <c r="Z837" s="284"/>
      <c r="AA837" s="284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4"/>
      <c r="AQ837" s="34"/>
      <c r="AR837" s="28"/>
      <c r="AS837" s="29"/>
      <c r="AT837" s="29"/>
      <c r="AU837" s="29"/>
    </row>
    <row r="838" spans="1:47" s="482" customFormat="1">
      <c r="A838" s="13"/>
      <c r="B838" s="8"/>
      <c r="C838" s="83" t="s">
        <v>452</v>
      </c>
      <c r="D838" s="375" t="s">
        <v>445</v>
      </c>
      <c r="E838" s="33"/>
      <c r="F838" s="321"/>
      <c r="G838" s="282"/>
      <c r="H838" s="28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282"/>
      <c r="Y838" s="33"/>
      <c r="Z838" s="284"/>
      <c r="AA838" s="284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4"/>
      <c r="AQ838" s="34"/>
      <c r="AR838" s="28"/>
      <c r="AS838" s="29"/>
      <c r="AT838" s="29"/>
      <c r="AU838" s="29"/>
    </row>
    <row r="839" spans="1:47" s="482" customFormat="1">
      <c r="A839" s="13"/>
      <c r="B839" s="8"/>
      <c r="C839" s="8"/>
      <c r="D839" s="472" t="s">
        <v>453</v>
      </c>
      <c r="E839" s="33"/>
      <c r="F839" s="321"/>
      <c r="G839" s="282"/>
      <c r="H839" s="28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282"/>
      <c r="Y839" s="33"/>
      <c r="Z839" s="284"/>
      <c r="AA839" s="284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4"/>
      <c r="AQ839" s="34"/>
      <c r="AR839" s="28"/>
      <c r="AS839" s="29"/>
      <c r="AT839" s="29"/>
      <c r="AU839" s="29"/>
    </row>
    <row r="840" spans="1:47" s="482" customFormat="1">
      <c r="A840" s="13"/>
      <c r="B840" s="8"/>
      <c r="C840" s="8"/>
      <c r="D840" s="473" t="s">
        <v>174</v>
      </c>
      <c r="E840" s="321">
        <v>5400000</v>
      </c>
      <c r="F840" s="261"/>
      <c r="G840" s="282">
        <f>SUM(H840:H841)</f>
        <v>5200000</v>
      </c>
      <c r="H840" s="28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282"/>
      <c r="Y840" s="33"/>
      <c r="Z840" s="284"/>
      <c r="AA840" s="284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4"/>
      <c r="AQ840" s="34"/>
      <c r="AR840" s="28"/>
      <c r="AS840" s="29"/>
      <c r="AT840" s="29"/>
      <c r="AU840" s="29"/>
    </row>
    <row r="841" spans="1:47" s="482" customFormat="1">
      <c r="A841" s="13"/>
      <c r="B841" s="8"/>
      <c r="C841" s="8"/>
      <c r="D841" s="344" t="s">
        <v>606</v>
      </c>
      <c r="E841" s="33"/>
      <c r="F841" s="261">
        <v>5400000</v>
      </c>
      <c r="G841" s="282"/>
      <c r="H841" s="283">
        <v>5200000</v>
      </c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282"/>
      <c r="Y841" s="33"/>
      <c r="Z841" s="284"/>
      <c r="AA841" s="284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4"/>
      <c r="AQ841" s="34"/>
      <c r="AR841" s="28"/>
      <c r="AS841" s="29"/>
      <c r="AT841" s="29"/>
      <c r="AU841" s="29"/>
    </row>
    <row r="842" spans="1:47" s="482" customFormat="1">
      <c r="A842" s="13"/>
      <c r="B842" s="8"/>
      <c r="C842" s="8"/>
      <c r="D842" s="473" t="s">
        <v>188</v>
      </c>
      <c r="E842" s="321">
        <v>14600000</v>
      </c>
      <c r="F842" s="261"/>
      <c r="G842" s="282">
        <f>SUM(H843:H844)</f>
        <v>14448500</v>
      </c>
      <c r="H842" s="28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282"/>
      <c r="Y842" s="33"/>
      <c r="Z842" s="284"/>
      <c r="AA842" s="284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4"/>
      <c r="AQ842" s="34"/>
      <c r="AR842" s="28"/>
      <c r="AS842" s="29"/>
      <c r="AT842" s="29"/>
      <c r="AU842" s="29"/>
    </row>
    <row r="843" spans="1:47" s="482" customFormat="1">
      <c r="A843" s="13"/>
      <c r="B843" s="8"/>
      <c r="C843" s="8"/>
      <c r="D843" s="344" t="s">
        <v>579</v>
      </c>
      <c r="E843" s="33"/>
      <c r="F843" s="261">
        <v>7300000</v>
      </c>
      <c r="G843" s="282"/>
      <c r="H843" s="283">
        <v>7249000</v>
      </c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282"/>
      <c r="Y843" s="33"/>
      <c r="Z843" s="284"/>
      <c r="AA843" s="284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4"/>
      <c r="AQ843" s="34"/>
      <c r="AR843" s="28"/>
      <c r="AS843" s="29"/>
      <c r="AT843" s="29"/>
      <c r="AU843" s="29"/>
    </row>
    <row r="844" spans="1:47" s="482" customFormat="1">
      <c r="A844" s="13"/>
      <c r="B844" s="8"/>
      <c r="C844" s="8"/>
      <c r="D844" s="344" t="s">
        <v>570</v>
      </c>
      <c r="E844" s="33"/>
      <c r="F844" s="261">
        <v>7300000</v>
      </c>
      <c r="G844" s="282"/>
      <c r="H844" s="283">
        <v>7199500</v>
      </c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282"/>
      <c r="Y844" s="33"/>
      <c r="Z844" s="284"/>
      <c r="AA844" s="284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4"/>
      <c r="AQ844" s="34"/>
      <c r="AR844" s="28"/>
      <c r="AS844" s="29"/>
      <c r="AT844" s="29"/>
      <c r="AU844" s="29"/>
    </row>
    <row r="845" spans="1:47" s="482" customFormat="1">
      <c r="A845" s="13"/>
      <c r="B845" s="8"/>
      <c r="C845" s="8"/>
      <c r="D845" s="240"/>
      <c r="E845" s="33"/>
      <c r="F845" s="321"/>
      <c r="G845" s="282"/>
      <c r="H845" s="28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282"/>
      <c r="Y845" s="33"/>
      <c r="Z845" s="284"/>
      <c r="AA845" s="284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4"/>
      <c r="AQ845" s="34"/>
      <c r="AR845" s="28"/>
      <c r="AS845" s="29"/>
      <c r="AT845" s="29"/>
      <c r="AU845" s="29"/>
    </row>
    <row r="846" spans="1:47" s="482" customFormat="1">
      <c r="A846" s="13"/>
      <c r="B846" s="8"/>
      <c r="C846" s="8"/>
      <c r="D846" s="240"/>
      <c r="E846" s="33"/>
      <c r="F846" s="321"/>
      <c r="G846" s="282"/>
      <c r="H846" s="28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282"/>
      <c r="Y846" s="33"/>
      <c r="Z846" s="284"/>
      <c r="AA846" s="284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4"/>
      <c r="AQ846" s="34"/>
      <c r="AR846" s="28"/>
      <c r="AS846" s="29"/>
      <c r="AT846" s="29"/>
      <c r="AU846" s="29"/>
    </row>
    <row r="847" spans="1:47" s="482" customFormat="1">
      <c r="A847" s="13"/>
      <c r="B847" s="8"/>
      <c r="C847" s="83">
        <v>145</v>
      </c>
      <c r="D847" s="375" t="s">
        <v>456</v>
      </c>
      <c r="E847" s="33"/>
      <c r="F847" s="321"/>
      <c r="G847" s="282"/>
      <c r="H847" s="28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282"/>
      <c r="Y847" s="33"/>
      <c r="Z847" s="284"/>
      <c r="AA847" s="284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4"/>
      <c r="AQ847" s="34"/>
      <c r="AR847" s="28"/>
      <c r="AS847" s="29"/>
      <c r="AT847" s="29"/>
      <c r="AU847" s="29"/>
    </row>
    <row r="848" spans="1:47" s="482" customFormat="1">
      <c r="A848" s="13"/>
      <c r="B848" s="8"/>
      <c r="C848" s="8"/>
      <c r="D848" s="472" t="s">
        <v>457</v>
      </c>
      <c r="E848" s="33"/>
      <c r="F848" s="321"/>
      <c r="G848" s="282"/>
      <c r="H848" s="28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282"/>
      <c r="Y848" s="33"/>
      <c r="Z848" s="284"/>
      <c r="AA848" s="284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4"/>
      <c r="AQ848" s="34"/>
      <c r="AR848" s="28"/>
      <c r="AS848" s="29"/>
      <c r="AT848" s="29"/>
      <c r="AU848" s="29"/>
    </row>
    <row r="849" spans="1:47" s="482" customFormat="1">
      <c r="A849" s="13"/>
      <c r="B849" s="8"/>
      <c r="C849" s="8"/>
      <c r="D849" s="473" t="s">
        <v>337</v>
      </c>
      <c r="E849" s="33"/>
      <c r="F849" s="321"/>
      <c r="G849" s="282">
        <v>23427750</v>
      </c>
      <c r="H849" s="28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282"/>
      <c r="Y849" s="33"/>
      <c r="Z849" s="284"/>
      <c r="AA849" s="284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4"/>
      <c r="AQ849" s="34"/>
      <c r="AR849" s="28"/>
      <c r="AS849" s="29"/>
      <c r="AT849" s="29"/>
      <c r="AU849" s="29"/>
    </row>
    <row r="850" spans="1:47" s="482" customFormat="1">
      <c r="A850" s="13"/>
      <c r="B850" s="8"/>
      <c r="C850" s="8"/>
      <c r="D850" s="344" t="s">
        <v>610</v>
      </c>
      <c r="E850" s="33"/>
      <c r="F850" s="261">
        <v>23928000</v>
      </c>
      <c r="G850" s="282"/>
      <c r="H850" s="283">
        <v>23427750</v>
      </c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282"/>
      <c r="Y850" s="33"/>
      <c r="Z850" s="284"/>
      <c r="AA850" s="284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4"/>
      <c r="AQ850" s="34"/>
      <c r="AR850" s="28"/>
      <c r="AS850" s="29"/>
      <c r="AT850" s="29"/>
      <c r="AU850" s="29"/>
    </row>
    <row r="851" spans="1:47" s="482" customFormat="1">
      <c r="A851" s="13"/>
      <c r="B851" s="8"/>
      <c r="C851" s="8"/>
      <c r="D851" s="240"/>
      <c r="E851" s="33"/>
      <c r="F851" s="321"/>
      <c r="G851" s="282"/>
      <c r="H851" s="28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282"/>
      <c r="Y851" s="33"/>
      <c r="Z851" s="284"/>
      <c r="AA851" s="284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4"/>
      <c r="AQ851" s="34"/>
      <c r="AR851" s="28"/>
      <c r="AS851" s="29"/>
      <c r="AT851" s="29"/>
      <c r="AU851" s="29"/>
    </row>
    <row r="852" spans="1:47" s="482" customFormat="1">
      <c r="A852" s="13"/>
      <c r="B852" s="8"/>
      <c r="C852" s="8"/>
      <c r="D852" s="240"/>
      <c r="E852" s="33"/>
      <c r="F852" s="321"/>
      <c r="G852" s="282"/>
      <c r="H852" s="28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282"/>
      <c r="Y852" s="33"/>
      <c r="Z852" s="284"/>
      <c r="AA852" s="284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4"/>
      <c r="AQ852" s="34"/>
      <c r="AR852" s="28"/>
      <c r="AS852" s="29"/>
      <c r="AT852" s="29"/>
      <c r="AU852" s="29"/>
    </row>
    <row r="853" spans="1:47" s="482" customFormat="1">
      <c r="A853" s="13"/>
      <c r="B853" s="8"/>
      <c r="C853" s="83" t="s">
        <v>473</v>
      </c>
      <c r="D853" s="375" t="s">
        <v>469</v>
      </c>
      <c r="E853" s="33"/>
      <c r="F853" s="321"/>
      <c r="G853" s="282"/>
      <c r="H853" s="28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282"/>
      <c r="Y853" s="33"/>
      <c r="Z853" s="284"/>
      <c r="AA853" s="284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4"/>
      <c r="AQ853" s="34"/>
      <c r="AR853" s="28"/>
      <c r="AS853" s="29"/>
      <c r="AT853" s="29"/>
      <c r="AU853" s="29"/>
    </row>
    <row r="854" spans="1:47" s="482" customFormat="1">
      <c r="A854" s="13"/>
      <c r="B854" s="8"/>
      <c r="C854" s="8"/>
      <c r="D854" s="472" t="s">
        <v>472</v>
      </c>
      <c r="E854" s="33"/>
      <c r="F854" s="321"/>
      <c r="G854" s="282"/>
      <c r="H854" s="28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282"/>
      <c r="Y854" s="33"/>
      <c r="Z854" s="284"/>
      <c r="AA854" s="284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4"/>
      <c r="AQ854" s="34"/>
      <c r="AR854" s="28"/>
      <c r="AS854" s="29"/>
      <c r="AT854" s="29"/>
      <c r="AU854" s="29"/>
    </row>
    <row r="855" spans="1:47" s="482" customFormat="1">
      <c r="A855" s="13"/>
      <c r="B855" s="8"/>
      <c r="C855" s="8"/>
      <c r="D855" s="473" t="s">
        <v>440</v>
      </c>
      <c r="E855" s="321"/>
      <c r="F855" s="321"/>
      <c r="G855" s="282">
        <f>SUM(H857:H862)</f>
        <v>10875000</v>
      </c>
      <c r="H855" s="28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282"/>
      <c r="Y855" s="33"/>
      <c r="Z855" s="284"/>
      <c r="AA855" s="284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4"/>
      <c r="AQ855" s="34"/>
      <c r="AR855" s="28"/>
      <c r="AS855" s="29"/>
      <c r="AT855" s="29"/>
      <c r="AU855" s="29"/>
    </row>
    <row r="856" spans="1:47" s="482" customFormat="1">
      <c r="A856" s="13"/>
      <c r="B856" s="8"/>
      <c r="C856" s="8"/>
      <c r="D856" s="344" t="s">
        <v>474</v>
      </c>
      <c r="E856" s="33"/>
      <c r="F856" s="261">
        <v>27750000</v>
      </c>
      <c r="G856" s="282"/>
      <c r="H856" s="28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282"/>
      <c r="Y856" s="33"/>
      <c r="Z856" s="284"/>
      <c r="AA856" s="284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4"/>
      <c r="AQ856" s="34"/>
      <c r="AR856" s="28"/>
      <c r="AS856" s="29"/>
      <c r="AT856" s="29"/>
      <c r="AU856" s="29"/>
    </row>
    <row r="857" spans="1:47" s="491" customFormat="1">
      <c r="A857" s="13"/>
      <c r="B857" s="8"/>
      <c r="C857" s="8"/>
      <c r="D857" s="344" t="s">
        <v>611</v>
      </c>
      <c r="E857" s="33"/>
      <c r="F857" s="261"/>
      <c r="G857" s="282"/>
      <c r="H857" s="283">
        <v>5000000</v>
      </c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282"/>
      <c r="Y857" s="33"/>
      <c r="Z857" s="284"/>
      <c r="AA857" s="284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4"/>
      <c r="AQ857" s="34"/>
      <c r="AR857" s="28"/>
      <c r="AS857" s="29"/>
      <c r="AT857" s="29"/>
      <c r="AU857" s="29"/>
    </row>
    <row r="858" spans="1:47" s="491" customFormat="1">
      <c r="A858" s="13"/>
      <c r="B858" s="8"/>
      <c r="C858" s="8"/>
      <c r="D858" s="344" t="s">
        <v>612</v>
      </c>
      <c r="E858" s="33"/>
      <c r="F858" s="261"/>
      <c r="G858" s="282"/>
      <c r="H858" s="283">
        <v>2500000</v>
      </c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282"/>
      <c r="Y858" s="33"/>
      <c r="Z858" s="284"/>
      <c r="AA858" s="284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4"/>
      <c r="AQ858" s="34"/>
      <c r="AR858" s="28"/>
      <c r="AS858" s="29"/>
      <c r="AT858" s="29"/>
      <c r="AU858" s="29"/>
    </row>
    <row r="859" spans="1:47" s="491" customFormat="1">
      <c r="A859" s="13"/>
      <c r="B859" s="8"/>
      <c r="C859" s="8"/>
      <c r="D859" s="344" t="s">
        <v>613</v>
      </c>
      <c r="E859" s="33"/>
      <c r="F859" s="261"/>
      <c r="G859" s="282"/>
      <c r="H859" s="283">
        <v>1500000</v>
      </c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282"/>
      <c r="Y859" s="33"/>
      <c r="Z859" s="284"/>
      <c r="AA859" s="284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4"/>
      <c r="AQ859" s="34"/>
      <c r="AR859" s="28"/>
      <c r="AS859" s="29"/>
      <c r="AT859" s="29"/>
      <c r="AU859" s="29"/>
    </row>
    <row r="860" spans="1:47" s="491" customFormat="1">
      <c r="A860" s="13"/>
      <c r="B860" s="8"/>
      <c r="C860" s="8"/>
      <c r="D860" s="344" t="s">
        <v>614</v>
      </c>
      <c r="E860" s="33"/>
      <c r="F860" s="261"/>
      <c r="G860" s="282"/>
      <c r="H860" s="283">
        <v>1200000</v>
      </c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282"/>
      <c r="Y860" s="33"/>
      <c r="Z860" s="284"/>
      <c r="AA860" s="284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4"/>
      <c r="AQ860" s="34"/>
      <c r="AR860" s="28"/>
      <c r="AS860" s="29"/>
      <c r="AT860" s="29"/>
      <c r="AU860" s="29"/>
    </row>
    <row r="861" spans="1:47" s="504" customFormat="1" ht="15">
      <c r="A861" s="13"/>
      <c r="B861" s="8"/>
      <c r="C861" s="8"/>
      <c r="D861" s="506" t="s">
        <v>557</v>
      </c>
      <c r="E861" s="33"/>
      <c r="F861" s="261"/>
      <c r="G861" s="282"/>
      <c r="H861" s="28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282"/>
      <c r="Y861" s="33"/>
      <c r="Z861" s="284"/>
      <c r="AA861" s="284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4"/>
      <c r="AQ861" s="34"/>
      <c r="AR861" s="28"/>
      <c r="AS861" s="29"/>
      <c r="AT861" s="29"/>
      <c r="AU861" s="29"/>
    </row>
    <row r="862" spans="1:47" s="491" customFormat="1">
      <c r="A862" s="13"/>
      <c r="B862" s="8"/>
      <c r="C862" s="8"/>
      <c r="D862" s="344" t="s">
        <v>615</v>
      </c>
      <c r="E862" s="33"/>
      <c r="F862" s="261"/>
      <c r="G862" s="282"/>
      <c r="H862" s="283">
        <v>675000</v>
      </c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282"/>
      <c r="Y862" s="33"/>
      <c r="Z862" s="284"/>
      <c r="AA862" s="284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>
        <v>675000</v>
      </c>
      <c r="AL862" s="33"/>
      <c r="AM862" s="33"/>
      <c r="AN862" s="33"/>
      <c r="AO862" s="33"/>
      <c r="AP862" s="34"/>
      <c r="AQ862" s="34"/>
      <c r="AR862" s="28"/>
      <c r="AS862" s="29"/>
      <c r="AT862" s="29"/>
      <c r="AU862" s="29"/>
    </row>
    <row r="863" spans="1:47" s="482" customFormat="1">
      <c r="A863" s="13"/>
      <c r="B863" s="8"/>
      <c r="C863" s="8"/>
      <c r="D863" s="473" t="s">
        <v>229</v>
      </c>
      <c r="E863" s="321"/>
      <c r="F863" s="261"/>
      <c r="G863" s="282"/>
      <c r="H863" s="28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282"/>
      <c r="Y863" s="33"/>
      <c r="Z863" s="284"/>
      <c r="AA863" s="284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4"/>
      <c r="AQ863" s="34"/>
      <c r="AR863" s="28"/>
      <c r="AS863" s="29"/>
      <c r="AT863" s="29"/>
      <c r="AU863" s="29"/>
    </row>
    <row r="864" spans="1:47" s="482" customFormat="1">
      <c r="A864" s="13"/>
      <c r="B864" s="8"/>
      <c r="C864" s="8"/>
      <c r="D864" s="344" t="s">
        <v>619</v>
      </c>
      <c r="E864" s="33"/>
      <c r="F864" s="261">
        <v>11000000</v>
      </c>
      <c r="G864" s="282">
        <f>SUM(H864)</f>
        <v>11000000</v>
      </c>
      <c r="H864" s="283">
        <v>11000000</v>
      </c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282"/>
      <c r="Y864" s="33"/>
      <c r="Z864" s="284"/>
      <c r="AA864" s="284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4"/>
      <c r="AQ864" s="34"/>
      <c r="AR864" s="28"/>
      <c r="AS864" s="29"/>
      <c r="AT864" s="29"/>
      <c r="AU864" s="29"/>
    </row>
    <row r="865" spans="1:47" s="482" customFormat="1">
      <c r="A865" s="13"/>
      <c r="B865" s="8"/>
      <c r="C865" s="8"/>
      <c r="D865" s="344" t="s">
        <v>618</v>
      </c>
      <c r="E865" s="33"/>
      <c r="F865" s="261">
        <v>14500000</v>
      </c>
      <c r="G865" s="282">
        <f>SUM(H865)</f>
        <v>12850000</v>
      </c>
      <c r="H865" s="283">
        <v>12850000</v>
      </c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282"/>
      <c r="Y865" s="33"/>
      <c r="Z865" s="284"/>
      <c r="AA865" s="284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4"/>
      <c r="AQ865" s="34"/>
      <c r="AR865" s="28"/>
      <c r="AS865" s="29"/>
      <c r="AT865" s="29"/>
      <c r="AU865" s="29"/>
    </row>
    <row r="866" spans="1:47" s="482" customFormat="1">
      <c r="A866" s="13"/>
      <c r="B866" s="8"/>
      <c r="C866" s="8"/>
      <c r="D866" s="344" t="s">
        <v>475</v>
      </c>
      <c r="E866" s="33"/>
      <c r="F866" s="261">
        <v>23700000</v>
      </c>
      <c r="G866" s="282">
        <f>SUM(H867:H868)</f>
        <v>19500000</v>
      </c>
      <c r="H866" s="28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282"/>
      <c r="Y866" s="33"/>
      <c r="Z866" s="284"/>
      <c r="AA866" s="284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4"/>
      <c r="AQ866" s="34"/>
      <c r="AR866" s="28"/>
      <c r="AS866" s="29"/>
      <c r="AT866" s="29"/>
      <c r="AU866" s="29"/>
    </row>
    <row r="867" spans="1:47" s="491" customFormat="1">
      <c r="A867" s="13"/>
      <c r="B867" s="8"/>
      <c r="C867" s="8"/>
      <c r="D867" s="344" t="s">
        <v>616</v>
      </c>
      <c r="E867" s="33"/>
      <c r="F867" s="261"/>
      <c r="G867" s="282"/>
      <c r="H867" s="283">
        <v>15500000</v>
      </c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282"/>
      <c r="Y867" s="33"/>
      <c r="Z867" s="284"/>
      <c r="AA867" s="284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4"/>
      <c r="AQ867" s="34"/>
      <c r="AR867" s="28"/>
      <c r="AS867" s="29"/>
      <c r="AT867" s="29"/>
      <c r="AU867" s="29"/>
    </row>
    <row r="868" spans="1:47" s="491" customFormat="1">
      <c r="A868" s="13"/>
      <c r="B868" s="8"/>
      <c r="C868" s="8"/>
      <c r="D868" s="344" t="s">
        <v>617</v>
      </c>
      <c r="E868" s="33"/>
      <c r="F868" s="261"/>
      <c r="G868" s="282"/>
      <c r="H868" s="283">
        <v>4000000</v>
      </c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282"/>
      <c r="Y868" s="33"/>
      <c r="Z868" s="284"/>
      <c r="AA868" s="284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4"/>
      <c r="AQ868" s="34"/>
      <c r="AR868" s="28"/>
      <c r="AS868" s="29"/>
      <c r="AT868" s="29"/>
      <c r="AU868" s="29"/>
    </row>
    <row r="869" spans="1:47" s="482" customFormat="1">
      <c r="A869" s="13"/>
      <c r="B869" s="8"/>
      <c r="C869" s="8"/>
      <c r="D869" s="344" t="s">
        <v>251</v>
      </c>
      <c r="E869" s="33"/>
      <c r="F869" s="261">
        <v>14475000</v>
      </c>
      <c r="G869" s="282">
        <f>SUM(H870:H889)</f>
        <v>14475000</v>
      </c>
      <c r="H869" s="28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282"/>
      <c r="Y869" s="33"/>
      <c r="Z869" s="284"/>
      <c r="AA869" s="284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4"/>
      <c r="AQ869" s="34"/>
      <c r="AR869" s="28"/>
      <c r="AS869" s="29"/>
      <c r="AT869" s="29"/>
      <c r="AU869" s="29"/>
    </row>
    <row r="870" spans="1:47" s="504" customFormat="1">
      <c r="A870" s="13"/>
      <c r="B870" s="8"/>
      <c r="C870" s="8"/>
      <c r="D870" s="344" t="s">
        <v>630</v>
      </c>
      <c r="E870" s="33"/>
      <c r="F870" s="321"/>
      <c r="G870" s="282"/>
      <c r="H870" s="283">
        <v>1100000</v>
      </c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282"/>
      <c r="Y870" s="33"/>
      <c r="Z870" s="284"/>
      <c r="AA870" s="284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4"/>
      <c r="AQ870" s="34"/>
      <c r="AR870" s="28"/>
      <c r="AS870" s="29"/>
      <c r="AT870" s="29"/>
      <c r="AU870" s="29"/>
    </row>
    <row r="871" spans="1:47" s="504" customFormat="1">
      <c r="A871" s="13"/>
      <c r="B871" s="8"/>
      <c r="C871" s="8"/>
      <c r="D871" s="344" t="s">
        <v>631</v>
      </c>
      <c r="E871" s="33"/>
      <c r="F871" s="321"/>
      <c r="G871" s="282"/>
      <c r="H871" s="283">
        <v>850000</v>
      </c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282"/>
      <c r="Y871" s="33"/>
      <c r="Z871" s="284"/>
      <c r="AA871" s="284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4"/>
      <c r="AQ871" s="34"/>
      <c r="AR871" s="28"/>
      <c r="AS871" s="29"/>
      <c r="AT871" s="29"/>
      <c r="AU871" s="29"/>
    </row>
    <row r="872" spans="1:47" s="504" customFormat="1" ht="15">
      <c r="A872" s="13"/>
      <c r="B872" s="8"/>
      <c r="C872" s="8"/>
      <c r="D872" s="506" t="s">
        <v>557</v>
      </c>
      <c r="E872" s="33"/>
      <c r="F872" s="321"/>
      <c r="G872" s="282"/>
      <c r="H872" s="28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282"/>
      <c r="Y872" s="33"/>
      <c r="Z872" s="284"/>
      <c r="AA872" s="284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4"/>
      <c r="AQ872" s="34"/>
      <c r="AR872" s="28"/>
      <c r="AS872" s="29"/>
      <c r="AT872" s="29"/>
      <c r="AU872" s="29"/>
    </row>
    <row r="873" spans="1:47" s="482" customFormat="1">
      <c r="A873" s="13"/>
      <c r="B873" s="8"/>
      <c r="C873" s="8"/>
      <c r="D873" s="344" t="s">
        <v>620</v>
      </c>
      <c r="E873" s="33"/>
      <c r="F873" s="321"/>
      <c r="G873" s="282"/>
      <c r="H873" s="283">
        <v>510000</v>
      </c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282"/>
      <c r="Y873" s="33"/>
      <c r="Z873" s="284"/>
      <c r="AA873" s="284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>
        <v>510000</v>
      </c>
      <c r="AL873" s="33"/>
      <c r="AM873" s="33"/>
      <c r="AN873" s="33"/>
      <c r="AO873" s="33"/>
      <c r="AP873" s="34"/>
      <c r="AQ873" s="34"/>
      <c r="AR873" s="28"/>
      <c r="AS873" s="29"/>
      <c r="AT873" s="29"/>
      <c r="AU873" s="29"/>
    </row>
    <row r="874" spans="1:47" s="491" customFormat="1">
      <c r="A874" s="13"/>
      <c r="B874" s="8"/>
      <c r="C874" s="8"/>
      <c r="D874" s="344" t="s">
        <v>550</v>
      </c>
      <c r="E874" s="33"/>
      <c r="F874" s="321"/>
      <c r="G874" s="282"/>
      <c r="H874" s="283">
        <v>1250000</v>
      </c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282"/>
      <c r="Y874" s="33"/>
      <c r="Z874" s="284"/>
      <c r="AA874" s="284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>
        <v>1250000</v>
      </c>
      <c r="AL874" s="33"/>
      <c r="AM874" s="33"/>
      <c r="AN874" s="33"/>
      <c r="AO874" s="33"/>
      <c r="AP874" s="34"/>
      <c r="AQ874" s="34"/>
      <c r="AR874" s="28"/>
      <c r="AS874" s="29"/>
      <c r="AT874" s="29"/>
      <c r="AU874" s="29"/>
    </row>
    <row r="875" spans="1:47" s="491" customFormat="1">
      <c r="A875" s="13"/>
      <c r="B875" s="8"/>
      <c r="C875" s="8"/>
      <c r="D875" s="344" t="s">
        <v>621</v>
      </c>
      <c r="E875" s="33"/>
      <c r="F875" s="321"/>
      <c r="G875" s="282"/>
      <c r="H875" s="283">
        <v>320000</v>
      </c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282"/>
      <c r="Y875" s="33"/>
      <c r="Z875" s="284"/>
      <c r="AA875" s="284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>
        <v>320000</v>
      </c>
      <c r="AL875" s="33"/>
      <c r="AM875" s="33"/>
      <c r="AN875" s="33"/>
      <c r="AO875" s="33"/>
      <c r="AP875" s="34"/>
      <c r="AQ875" s="34"/>
      <c r="AR875" s="28"/>
      <c r="AS875" s="29"/>
      <c r="AT875" s="29"/>
      <c r="AU875" s="29"/>
    </row>
    <row r="876" spans="1:47" s="491" customFormat="1">
      <c r="A876" s="13"/>
      <c r="B876" s="8"/>
      <c r="C876" s="8"/>
      <c r="D876" s="344" t="s">
        <v>585</v>
      </c>
      <c r="E876" s="33"/>
      <c r="F876" s="321"/>
      <c r="G876" s="282"/>
      <c r="H876" s="283">
        <v>1350000</v>
      </c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282"/>
      <c r="Y876" s="33"/>
      <c r="Z876" s="284"/>
      <c r="AA876" s="284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>
        <v>1350000</v>
      </c>
      <c r="AL876" s="33"/>
      <c r="AM876" s="33"/>
      <c r="AN876" s="33"/>
      <c r="AO876" s="33"/>
      <c r="AP876" s="34"/>
      <c r="AQ876" s="34"/>
      <c r="AR876" s="28"/>
      <c r="AS876" s="29"/>
      <c r="AT876" s="29"/>
      <c r="AU876" s="29"/>
    </row>
    <row r="877" spans="1:47" s="491" customFormat="1">
      <c r="A877" s="13"/>
      <c r="B877" s="8"/>
      <c r="C877" s="8"/>
      <c r="D877" s="344" t="s">
        <v>596</v>
      </c>
      <c r="E877" s="33"/>
      <c r="F877" s="321"/>
      <c r="G877" s="282"/>
      <c r="H877" s="283">
        <v>760000</v>
      </c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282"/>
      <c r="Y877" s="33"/>
      <c r="Z877" s="284"/>
      <c r="AA877" s="284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>
        <v>760000</v>
      </c>
      <c r="AL877" s="33"/>
      <c r="AM877" s="33"/>
      <c r="AN877" s="33"/>
      <c r="AO877" s="33"/>
      <c r="AP877" s="34"/>
      <c r="AQ877" s="34"/>
      <c r="AR877" s="28"/>
      <c r="AS877" s="29"/>
      <c r="AT877" s="29"/>
      <c r="AU877" s="29"/>
    </row>
    <row r="878" spans="1:47" s="491" customFormat="1">
      <c r="A878" s="13"/>
      <c r="B878" s="8"/>
      <c r="C878" s="8"/>
      <c r="D878" s="344" t="s">
        <v>622</v>
      </c>
      <c r="E878" s="33"/>
      <c r="F878" s="321"/>
      <c r="G878" s="282"/>
      <c r="H878" s="283">
        <v>400000</v>
      </c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282"/>
      <c r="Y878" s="33"/>
      <c r="Z878" s="284"/>
      <c r="AA878" s="284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>
        <v>400000</v>
      </c>
      <c r="AL878" s="33"/>
      <c r="AM878" s="33"/>
      <c r="AN878" s="33"/>
      <c r="AO878" s="33"/>
      <c r="AP878" s="34"/>
      <c r="AQ878" s="34"/>
      <c r="AR878" s="28"/>
      <c r="AS878" s="29"/>
      <c r="AT878" s="29"/>
      <c r="AU878" s="29"/>
    </row>
    <row r="879" spans="1:47" s="491" customFormat="1">
      <c r="A879" s="13"/>
      <c r="B879" s="8"/>
      <c r="C879" s="8"/>
      <c r="D879" s="344" t="s">
        <v>623</v>
      </c>
      <c r="E879" s="33"/>
      <c r="F879" s="321"/>
      <c r="G879" s="282"/>
      <c r="H879" s="283">
        <v>700000</v>
      </c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282"/>
      <c r="Y879" s="33"/>
      <c r="Z879" s="284"/>
      <c r="AA879" s="284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>
        <v>700000</v>
      </c>
      <c r="AL879" s="33"/>
      <c r="AM879" s="33"/>
      <c r="AN879" s="33"/>
      <c r="AO879" s="33"/>
      <c r="AP879" s="34"/>
      <c r="AQ879" s="34"/>
      <c r="AR879" s="28"/>
      <c r="AS879" s="29"/>
      <c r="AT879" s="29"/>
      <c r="AU879" s="29"/>
    </row>
    <row r="880" spans="1:47" s="491" customFormat="1">
      <c r="A880" s="13"/>
      <c r="B880" s="8"/>
      <c r="C880" s="8"/>
      <c r="D880" s="344" t="s">
        <v>624</v>
      </c>
      <c r="E880" s="33"/>
      <c r="F880" s="321"/>
      <c r="G880" s="282"/>
      <c r="H880" s="283">
        <v>560000</v>
      </c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282"/>
      <c r="Y880" s="33"/>
      <c r="Z880" s="284"/>
      <c r="AA880" s="284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>
        <v>560000</v>
      </c>
      <c r="AL880" s="33"/>
      <c r="AM880" s="33"/>
      <c r="AN880" s="33"/>
      <c r="AO880" s="33"/>
      <c r="AP880" s="34"/>
      <c r="AQ880" s="34"/>
      <c r="AR880" s="28"/>
      <c r="AS880" s="29"/>
      <c r="AT880" s="29"/>
      <c r="AU880" s="29"/>
    </row>
    <row r="881" spans="1:47" s="491" customFormat="1">
      <c r="A881" s="13"/>
      <c r="B881" s="8"/>
      <c r="C881" s="8"/>
      <c r="D881" s="344" t="s">
        <v>625</v>
      </c>
      <c r="E881" s="33"/>
      <c r="F881" s="321"/>
      <c r="G881" s="282"/>
      <c r="H881" s="283">
        <v>200000</v>
      </c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282"/>
      <c r="Y881" s="33"/>
      <c r="Z881" s="284"/>
      <c r="AA881" s="284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>
        <v>200000</v>
      </c>
      <c r="AL881" s="33"/>
      <c r="AM881" s="33"/>
      <c r="AN881" s="33"/>
      <c r="AO881" s="33"/>
      <c r="AP881" s="34"/>
      <c r="AQ881" s="34"/>
      <c r="AR881" s="28"/>
      <c r="AS881" s="29"/>
      <c r="AT881" s="29"/>
      <c r="AU881" s="29"/>
    </row>
    <row r="882" spans="1:47" s="491" customFormat="1">
      <c r="A882" s="13"/>
      <c r="B882" s="8"/>
      <c r="C882" s="8"/>
      <c r="D882" s="344" t="s">
        <v>555</v>
      </c>
      <c r="E882" s="33"/>
      <c r="F882" s="321"/>
      <c r="G882" s="282"/>
      <c r="H882" s="283">
        <v>225000</v>
      </c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282"/>
      <c r="Y882" s="33"/>
      <c r="Z882" s="284"/>
      <c r="AA882" s="284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>
        <v>225000</v>
      </c>
      <c r="AL882" s="33"/>
      <c r="AM882" s="33"/>
      <c r="AN882" s="33"/>
      <c r="AO882" s="33"/>
      <c r="AP882" s="34"/>
      <c r="AQ882" s="34"/>
      <c r="AR882" s="28"/>
      <c r="AS882" s="29"/>
      <c r="AT882" s="29"/>
      <c r="AU882" s="29"/>
    </row>
    <row r="883" spans="1:47" s="491" customFormat="1">
      <c r="A883" s="13"/>
      <c r="B883" s="8"/>
      <c r="C883" s="8"/>
      <c r="D883" s="344" t="s">
        <v>626</v>
      </c>
      <c r="E883" s="33"/>
      <c r="F883" s="321"/>
      <c r="G883" s="282"/>
      <c r="H883" s="283">
        <v>240000</v>
      </c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282"/>
      <c r="Y883" s="33"/>
      <c r="Z883" s="284"/>
      <c r="AA883" s="284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>
        <v>240000</v>
      </c>
      <c r="AL883" s="33"/>
      <c r="AM883" s="33"/>
      <c r="AN883" s="33"/>
      <c r="AO883" s="33"/>
      <c r="AP883" s="34"/>
      <c r="AQ883" s="34"/>
      <c r="AR883" s="28"/>
      <c r="AS883" s="29"/>
      <c r="AT883" s="29"/>
      <c r="AU883" s="29"/>
    </row>
    <row r="884" spans="1:47" s="491" customFormat="1">
      <c r="A884" s="13"/>
      <c r="B884" s="8"/>
      <c r="C884" s="8"/>
      <c r="D884" s="344" t="s">
        <v>627</v>
      </c>
      <c r="E884" s="33"/>
      <c r="F884" s="321"/>
      <c r="G884" s="282"/>
      <c r="H884" s="283">
        <v>90000</v>
      </c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282"/>
      <c r="Y884" s="33"/>
      <c r="Z884" s="284"/>
      <c r="AA884" s="284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>
        <v>90000</v>
      </c>
      <c r="AL884" s="33"/>
      <c r="AM884" s="33"/>
      <c r="AN884" s="33"/>
      <c r="AO884" s="33"/>
      <c r="AP884" s="34"/>
      <c r="AQ884" s="34"/>
      <c r="AR884" s="28"/>
      <c r="AS884" s="29"/>
      <c r="AT884" s="29"/>
      <c r="AU884" s="29"/>
    </row>
    <row r="885" spans="1:47" s="491" customFormat="1">
      <c r="A885" s="13"/>
      <c r="B885" s="8"/>
      <c r="C885" s="8"/>
      <c r="D885" s="344" t="s">
        <v>628</v>
      </c>
      <c r="E885" s="33"/>
      <c r="F885" s="321"/>
      <c r="G885" s="282"/>
      <c r="H885" s="283">
        <v>120000</v>
      </c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282"/>
      <c r="Y885" s="33"/>
      <c r="Z885" s="284"/>
      <c r="AA885" s="284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>
        <v>120000</v>
      </c>
      <c r="AL885" s="33"/>
      <c r="AM885" s="33"/>
      <c r="AN885" s="33"/>
      <c r="AO885" s="33"/>
      <c r="AP885" s="34"/>
      <c r="AQ885" s="34"/>
      <c r="AR885" s="28"/>
      <c r="AS885" s="29"/>
      <c r="AT885" s="29"/>
      <c r="AU885" s="29"/>
    </row>
    <row r="886" spans="1:47" s="491" customFormat="1">
      <c r="A886" s="13"/>
      <c r="B886" s="8"/>
      <c r="C886" s="8"/>
      <c r="D886" s="344" t="s">
        <v>629</v>
      </c>
      <c r="E886" s="33"/>
      <c r="F886" s="321"/>
      <c r="G886" s="282"/>
      <c r="H886" s="283">
        <v>2800000</v>
      </c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282"/>
      <c r="Y886" s="33"/>
      <c r="Z886" s="284"/>
      <c r="AA886" s="284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>
        <v>2800000</v>
      </c>
      <c r="AL886" s="33"/>
      <c r="AM886" s="33"/>
      <c r="AN886" s="33"/>
      <c r="AO886" s="33"/>
      <c r="AP886" s="34"/>
      <c r="AQ886" s="34"/>
      <c r="AR886" s="28"/>
      <c r="AS886" s="29"/>
      <c r="AT886" s="29"/>
      <c r="AU886" s="29"/>
    </row>
    <row r="887" spans="1:47" s="491" customFormat="1">
      <c r="A887" s="13"/>
      <c r="B887" s="8"/>
      <c r="C887" s="8"/>
      <c r="D887" s="344" t="s">
        <v>632</v>
      </c>
      <c r="E887" s="33"/>
      <c r="F887" s="321"/>
      <c r="G887" s="282"/>
      <c r="H887" s="283">
        <v>2150000</v>
      </c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282"/>
      <c r="Y887" s="33"/>
      <c r="Z887" s="284"/>
      <c r="AA887" s="284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>
        <v>2150000</v>
      </c>
      <c r="AL887" s="33"/>
      <c r="AM887" s="33"/>
      <c r="AN887" s="33"/>
      <c r="AO887" s="33"/>
      <c r="AP887" s="34"/>
      <c r="AQ887" s="34"/>
      <c r="AR887" s="28"/>
      <c r="AS887" s="29"/>
      <c r="AT887" s="29"/>
      <c r="AU887" s="29"/>
    </row>
    <row r="888" spans="1:47" s="491" customFormat="1">
      <c r="A888" s="13"/>
      <c r="B888" s="8"/>
      <c r="C888" s="8"/>
      <c r="D888" s="344" t="s">
        <v>633</v>
      </c>
      <c r="E888" s="33"/>
      <c r="F888" s="321"/>
      <c r="G888" s="282"/>
      <c r="H888" s="283">
        <v>400000</v>
      </c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282"/>
      <c r="Y888" s="33"/>
      <c r="Z888" s="284"/>
      <c r="AA888" s="284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>
        <v>400000</v>
      </c>
      <c r="AL888" s="33"/>
      <c r="AM888" s="33"/>
      <c r="AN888" s="33"/>
      <c r="AO888" s="33"/>
      <c r="AP888" s="34"/>
      <c r="AQ888" s="34"/>
      <c r="AR888" s="28"/>
      <c r="AS888" s="29"/>
      <c r="AT888" s="29"/>
      <c r="AU888" s="29"/>
    </row>
    <row r="889" spans="1:47" s="491" customFormat="1">
      <c r="A889" s="13"/>
      <c r="B889" s="8"/>
      <c r="C889" s="8"/>
      <c r="D889" s="344" t="s">
        <v>634</v>
      </c>
      <c r="E889" s="33"/>
      <c r="F889" s="321"/>
      <c r="G889" s="282"/>
      <c r="H889" s="283">
        <v>450000</v>
      </c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282"/>
      <c r="Y889" s="33"/>
      <c r="Z889" s="284"/>
      <c r="AA889" s="284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>
        <v>450000</v>
      </c>
      <c r="AL889" s="33"/>
      <c r="AM889" s="33"/>
      <c r="AN889" s="33"/>
      <c r="AO889" s="33"/>
      <c r="AP889" s="34"/>
      <c r="AQ889" s="34"/>
      <c r="AR889" s="28"/>
      <c r="AS889" s="29"/>
      <c r="AT889" s="29"/>
      <c r="AU889" s="29"/>
    </row>
    <row r="890" spans="1:47" s="491" customFormat="1">
      <c r="A890" s="13"/>
      <c r="B890" s="8"/>
      <c r="C890" s="8"/>
      <c r="D890" s="240"/>
      <c r="E890" s="33"/>
      <c r="F890" s="321"/>
      <c r="G890" s="282"/>
      <c r="H890" s="28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282"/>
      <c r="Y890" s="33"/>
      <c r="Z890" s="284"/>
      <c r="AA890" s="284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4"/>
      <c r="AQ890" s="34"/>
      <c r="AR890" s="28"/>
      <c r="AS890" s="29"/>
      <c r="AT890" s="29"/>
      <c r="AU890" s="29"/>
    </row>
    <row r="891" spans="1:47" s="482" customFormat="1">
      <c r="A891" s="13"/>
      <c r="B891" s="8"/>
      <c r="C891" s="8"/>
      <c r="D891" s="240"/>
      <c r="E891" s="33"/>
      <c r="F891" s="321"/>
      <c r="G891" s="282"/>
      <c r="H891" s="28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282"/>
      <c r="Y891" s="33"/>
      <c r="Z891" s="284"/>
      <c r="AA891" s="284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4"/>
      <c r="AQ891" s="34"/>
      <c r="AR891" s="28"/>
      <c r="AS891" s="29"/>
      <c r="AT891" s="29"/>
      <c r="AU891" s="29"/>
    </row>
    <row r="892" spans="1:47" s="482" customFormat="1">
      <c r="A892" s="13"/>
      <c r="B892" s="8"/>
      <c r="C892" s="83" t="s">
        <v>636</v>
      </c>
      <c r="D892" s="375" t="s">
        <v>260</v>
      </c>
      <c r="E892" s="33"/>
      <c r="F892" s="321"/>
      <c r="G892" s="282"/>
      <c r="H892" s="28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282"/>
      <c r="Y892" s="33"/>
      <c r="Z892" s="284"/>
      <c r="AA892" s="284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4"/>
      <c r="AQ892" s="34"/>
      <c r="AR892" s="28"/>
      <c r="AS892" s="29"/>
      <c r="AT892" s="29"/>
      <c r="AU892" s="29"/>
    </row>
    <row r="893" spans="1:47" s="482" customFormat="1">
      <c r="A893" s="13"/>
      <c r="B893" s="8"/>
      <c r="C893" s="8"/>
      <c r="D893" s="472" t="s">
        <v>484</v>
      </c>
      <c r="E893" s="33"/>
      <c r="F893" s="321"/>
      <c r="G893" s="282"/>
      <c r="H893" s="28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282"/>
      <c r="Y893" s="33"/>
      <c r="Z893" s="284"/>
      <c r="AA893" s="284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4"/>
      <c r="AQ893" s="34"/>
      <c r="AR893" s="28"/>
      <c r="AS893" s="29"/>
      <c r="AT893" s="29"/>
      <c r="AU893" s="29"/>
    </row>
    <row r="894" spans="1:47" s="482" customFormat="1">
      <c r="A894" s="13"/>
      <c r="B894" s="8"/>
      <c r="C894" s="8"/>
      <c r="D894" s="473" t="s">
        <v>188</v>
      </c>
      <c r="E894" s="321"/>
      <c r="F894" s="261"/>
      <c r="G894" s="282">
        <f>SUM(H895:H897)</f>
        <v>20600000</v>
      </c>
      <c r="H894" s="28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282"/>
      <c r="Y894" s="33"/>
      <c r="Z894" s="284"/>
      <c r="AA894" s="284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4"/>
      <c r="AQ894" s="34"/>
      <c r="AR894" s="28"/>
      <c r="AS894" s="29"/>
      <c r="AT894" s="29"/>
      <c r="AU894" s="29"/>
    </row>
    <row r="895" spans="1:47" s="482" customFormat="1">
      <c r="A895" s="13"/>
      <c r="B895" s="8"/>
      <c r="C895" s="8"/>
      <c r="D895" s="344" t="s">
        <v>579</v>
      </c>
      <c r="E895" s="33"/>
      <c r="F895" s="261">
        <v>10000000</v>
      </c>
      <c r="G895" s="282"/>
      <c r="H895" s="283">
        <v>10000000</v>
      </c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282"/>
      <c r="Y895" s="33"/>
      <c r="Z895" s="284"/>
      <c r="AA895" s="284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4"/>
      <c r="AQ895" s="34"/>
      <c r="AR895" s="28"/>
      <c r="AS895" s="29"/>
      <c r="AT895" s="29"/>
      <c r="AU895" s="29"/>
    </row>
    <row r="896" spans="1:47" s="482" customFormat="1">
      <c r="A896" s="13"/>
      <c r="B896" s="8"/>
      <c r="C896" s="8"/>
      <c r="D896" s="344" t="s">
        <v>637</v>
      </c>
      <c r="E896" s="33"/>
      <c r="F896" s="261">
        <v>10600000</v>
      </c>
      <c r="G896" s="282"/>
      <c r="H896" s="283">
        <v>2100000</v>
      </c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282"/>
      <c r="Y896" s="33"/>
      <c r="Z896" s="284"/>
      <c r="AA896" s="284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4"/>
      <c r="AQ896" s="34"/>
      <c r="AR896" s="28"/>
      <c r="AS896" s="29"/>
      <c r="AT896" s="29"/>
      <c r="AU896" s="29"/>
    </row>
    <row r="897" spans="1:52" s="491" customFormat="1">
      <c r="A897" s="13"/>
      <c r="B897" s="8"/>
      <c r="C897" s="8"/>
      <c r="D897" s="344" t="s">
        <v>638</v>
      </c>
      <c r="E897" s="33"/>
      <c r="F897" s="261"/>
      <c r="G897" s="282"/>
      <c r="H897" s="283">
        <v>8500000</v>
      </c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282"/>
      <c r="Y897" s="33"/>
      <c r="Z897" s="284"/>
      <c r="AA897" s="284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4"/>
      <c r="AQ897" s="34"/>
      <c r="AR897" s="28"/>
      <c r="AS897" s="29"/>
      <c r="AT897" s="29"/>
      <c r="AU897" s="29"/>
    </row>
    <row r="898" spans="1:52" s="482" customFormat="1">
      <c r="A898" s="13"/>
      <c r="B898" s="8"/>
      <c r="C898" s="8"/>
      <c r="D898" s="473" t="s">
        <v>212</v>
      </c>
      <c r="E898" s="321"/>
      <c r="F898" s="261"/>
      <c r="G898" s="282">
        <f>SUM(H899:H900)</f>
        <v>7000000</v>
      </c>
      <c r="H898" s="28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282"/>
      <c r="Y898" s="33"/>
      <c r="Z898" s="284"/>
      <c r="AA898" s="284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4"/>
      <c r="AQ898" s="34"/>
      <c r="AR898" s="28"/>
      <c r="AS898" s="29"/>
      <c r="AT898" s="29"/>
      <c r="AU898" s="29"/>
    </row>
    <row r="899" spans="1:52" s="482" customFormat="1">
      <c r="A899" s="13"/>
      <c r="B899" s="8"/>
      <c r="C899" s="8"/>
      <c r="D899" s="344" t="s">
        <v>639</v>
      </c>
      <c r="E899" s="33"/>
      <c r="F899" s="261">
        <v>7000000</v>
      </c>
      <c r="G899" s="282"/>
      <c r="H899" s="283">
        <v>7000000</v>
      </c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282"/>
      <c r="Y899" s="33"/>
      <c r="Z899" s="284"/>
      <c r="AA899" s="284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4"/>
      <c r="AQ899" s="34"/>
      <c r="AR899" s="28"/>
      <c r="AS899" s="29"/>
      <c r="AT899" s="29"/>
      <c r="AU899" s="29"/>
    </row>
    <row r="900" spans="1:52" s="482" customFormat="1">
      <c r="A900" s="13"/>
      <c r="B900" s="8"/>
      <c r="C900" s="8"/>
      <c r="D900" s="240"/>
      <c r="E900" s="33"/>
      <c r="F900" s="321"/>
      <c r="G900" s="282"/>
      <c r="H900" s="28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282"/>
      <c r="Y900" s="33"/>
      <c r="Z900" s="284"/>
      <c r="AA900" s="284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4"/>
      <c r="AQ900" s="34"/>
      <c r="AR900" s="28"/>
      <c r="AS900" s="29"/>
      <c r="AT900" s="29"/>
      <c r="AU900" s="29"/>
    </row>
    <row r="901" spans="1:52" s="482" customFormat="1">
      <c r="A901" s="13"/>
      <c r="B901" s="8"/>
      <c r="C901" s="8"/>
      <c r="D901" s="240"/>
      <c r="E901" s="33"/>
      <c r="F901" s="321"/>
      <c r="G901" s="282"/>
      <c r="H901" s="28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282"/>
      <c r="Y901" s="33"/>
      <c r="Z901" s="284"/>
      <c r="AA901" s="284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4"/>
      <c r="AQ901" s="34"/>
      <c r="AR901" s="28"/>
      <c r="AS901" s="29"/>
      <c r="AT901" s="29"/>
      <c r="AU901" s="29"/>
    </row>
    <row r="902" spans="1:52" s="482" customFormat="1">
      <c r="A902" s="13"/>
      <c r="B902" s="8"/>
      <c r="C902" s="8"/>
      <c r="D902" s="240"/>
      <c r="E902" s="33"/>
      <c r="F902" s="321"/>
      <c r="G902" s="282"/>
      <c r="H902" s="28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282"/>
      <c r="Y902" s="33"/>
      <c r="Z902" s="284"/>
      <c r="AA902" s="284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4"/>
      <c r="AQ902" s="34"/>
      <c r="AR902" s="28"/>
      <c r="AS902" s="29"/>
      <c r="AT902" s="29"/>
      <c r="AU902" s="29"/>
    </row>
    <row r="903" spans="1:52" s="482" customFormat="1">
      <c r="A903" s="13"/>
      <c r="B903" s="8"/>
      <c r="C903" s="8"/>
      <c r="D903" s="240"/>
      <c r="E903" s="33"/>
      <c r="F903" s="321"/>
      <c r="G903" s="282"/>
      <c r="H903" s="28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282"/>
      <c r="Y903" s="33"/>
      <c r="Z903" s="284"/>
      <c r="AA903" s="284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4"/>
      <c r="AQ903" s="34"/>
      <c r="AR903" s="28"/>
      <c r="AS903" s="29"/>
      <c r="AT903" s="29"/>
      <c r="AU903" s="29"/>
    </row>
    <row r="904" spans="1:52" s="482" customFormat="1">
      <c r="A904" s="13"/>
      <c r="B904" s="8"/>
      <c r="C904" s="8"/>
      <c r="D904" s="240"/>
      <c r="E904" s="33"/>
      <c r="F904" s="321"/>
      <c r="G904" s="282"/>
      <c r="H904" s="28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282"/>
      <c r="Y904" s="33"/>
      <c r="Z904" s="284"/>
      <c r="AA904" s="284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4"/>
      <c r="AQ904" s="34"/>
      <c r="AR904" s="28"/>
      <c r="AS904" s="29"/>
      <c r="AT904" s="29"/>
      <c r="AU904" s="29"/>
    </row>
    <row r="905" spans="1:52" s="402" customFormat="1">
      <c r="A905" s="13"/>
      <c r="B905" s="8"/>
      <c r="C905" s="8"/>
      <c r="D905" s="240"/>
      <c r="E905" s="33"/>
      <c r="F905" s="321"/>
      <c r="G905" s="282"/>
      <c r="H905" s="28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282"/>
      <c r="Y905" s="33"/>
      <c r="Z905" s="284"/>
      <c r="AA905" s="284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4"/>
      <c r="AQ905" s="34"/>
      <c r="AR905" s="28"/>
      <c r="AS905" s="29"/>
      <c r="AT905" s="29"/>
      <c r="AU905" s="29"/>
    </row>
    <row r="906" spans="1:52" s="402" customFormat="1">
      <c r="A906" s="13"/>
      <c r="B906" s="8"/>
      <c r="C906" s="8"/>
      <c r="D906" s="240"/>
      <c r="E906" s="404"/>
      <c r="F906" s="33"/>
      <c r="G906" s="282"/>
      <c r="H906" s="28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282"/>
      <c r="Y906" s="33"/>
      <c r="Z906" s="284"/>
      <c r="AA906" s="284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4"/>
      <c r="AQ906" s="34"/>
      <c r="AR906" s="28"/>
      <c r="AS906" s="29"/>
      <c r="AT906" s="29"/>
      <c r="AU906" s="29"/>
    </row>
    <row r="907" spans="1:52" s="86" customFormat="1">
      <c r="A907" s="12"/>
      <c r="B907" s="9">
        <v>3</v>
      </c>
      <c r="C907" s="9" t="s">
        <v>16</v>
      </c>
      <c r="D907" s="81" t="s">
        <v>10</v>
      </c>
      <c r="E907" s="405">
        <v>20988312677</v>
      </c>
      <c r="F907" s="31">
        <f t="shared" ref="F907:V907" si="60">SUM(F908:F1025)</f>
        <v>36044605675</v>
      </c>
      <c r="G907" s="31">
        <f t="shared" si="60"/>
        <v>33958745500</v>
      </c>
      <c r="H907" s="31">
        <f>SUM(H908:H1025)</f>
        <v>33958745500</v>
      </c>
      <c r="I907" s="31">
        <f>SUM(I908:I1025)</f>
        <v>0</v>
      </c>
      <c r="J907" s="31">
        <f t="shared" si="60"/>
        <v>0</v>
      </c>
      <c r="K907" s="31">
        <f t="shared" si="60"/>
        <v>0</v>
      </c>
      <c r="L907" s="31">
        <f t="shared" si="60"/>
        <v>2319618000</v>
      </c>
      <c r="M907" s="31">
        <f t="shared" si="60"/>
        <v>0</v>
      </c>
      <c r="N907" s="31">
        <f t="shared" si="60"/>
        <v>0</v>
      </c>
      <c r="O907" s="31">
        <f t="shared" si="60"/>
        <v>0</v>
      </c>
      <c r="P907" s="31">
        <f t="shared" si="60"/>
        <v>0</v>
      </c>
      <c r="Q907" s="31">
        <f t="shared" si="60"/>
        <v>0</v>
      </c>
      <c r="R907" s="31">
        <f t="shared" si="60"/>
        <v>0</v>
      </c>
      <c r="S907" s="31">
        <f t="shared" si="60"/>
        <v>0</v>
      </c>
      <c r="T907" s="31">
        <f t="shared" si="60"/>
        <v>5346074750</v>
      </c>
      <c r="U907" s="31">
        <f t="shared" si="60"/>
        <v>0</v>
      </c>
      <c r="V907" s="31">
        <f t="shared" si="60"/>
        <v>0</v>
      </c>
      <c r="W907" s="31">
        <f>SUM(O907:V907)</f>
        <v>5346074750</v>
      </c>
      <c r="X907" s="31">
        <f>SUM(X908:X1025)</f>
        <v>0</v>
      </c>
      <c r="Y907" s="31">
        <f>H907+I907+J907+K907+L907+M907+N907+W907+X907</f>
        <v>41624438250</v>
      </c>
      <c r="Z907" s="31">
        <f t="shared" ref="Z907:AK907" si="61">SUM(Z908:Z1025)</f>
        <v>0</v>
      </c>
      <c r="AA907" s="31">
        <f t="shared" si="61"/>
        <v>0</v>
      </c>
      <c r="AB907" s="31">
        <f t="shared" si="61"/>
        <v>64300000</v>
      </c>
      <c r="AC907" s="31">
        <f>SUM(AC908:AC1025)</f>
        <v>0</v>
      </c>
      <c r="AD907" s="31">
        <f t="shared" si="61"/>
        <v>0</v>
      </c>
      <c r="AE907" s="31">
        <f t="shared" si="61"/>
        <v>0</v>
      </c>
      <c r="AF907" s="31">
        <f t="shared" si="61"/>
        <v>0</v>
      </c>
      <c r="AG907" s="31">
        <f t="shared" si="61"/>
        <v>0</v>
      </c>
      <c r="AH907" s="31">
        <f t="shared" si="61"/>
        <v>0</v>
      </c>
      <c r="AI907" s="31">
        <f t="shared" si="61"/>
        <v>0</v>
      </c>
      <c r="AJ907" s="31">
        <f t="shared" si="61"/>
        <v>184983500</v>
      </c>
      <c r="AK907" s="31">
        <f t="shared" si="61"/>
        <v>0</v>
      </c>
      <c r="AL907" s="31">
        <f>SUM(AD907:AK907)</f>
        <v>184983500</v>
      </c>
      <c r="AM907" s="31">
        <f>SUM(AM908:AM1025)</f>
        <v>0</v>
      </c>
      <c r="AN907" s="31">
        <f>SUM(AN908:AN1025)</f>
        <v>0</v>
      </c>
      <c r="AO907" s="31">
        <f>Z907+AA907+AB907+AC907+AL907+AM907+AN907</f>
        <v>249283500</v>
      </c>
      <c r="AP907" s="32">
        <f>E907+Y907-AO907</f>
        <v>62363467427</v>
      </c>
      <c r="AQ907" s="32"/>
      <c r="AR907" s="28"/>
      <c r="AS907" s="29">
        <f>E907+H907+I907+J907+K907+L907+M907+N907+W907+X907-Z907-AB907-AL907-AC907-AM907-AN907</f>
        <v>62363467427</v>
      </c>
      <c r="AT907" s="29">
        <f>AP907-AS907</f>
        <v>0</v>
      </c>
      <c r="AU907" s="29">
        <f>E907</f>
        <v>20988312677</v>
      </c>
      <c r="AV907" s="86">
        <f>AS907-AU907</f>
        <v>41375154750</v>
      </c>
      <c r="AW907" s="86">
        <f>Y907-AO907</f>
        <v>41375154750</v>
      </c>
      <c r="AX907" s="86">
        <f>AV907-AW907</f>
        <v>0</v>
      </c>
      <c r="AZ907" s="398"/>
    </row>
    <row r="908" spans="1:52" s="402" customFormat="1">
      <c r="A908" s="13"/>
      <c r="B908" s="8"/>
      <c r="C908" s="8"/>
      <c r="D908" s="240"/>
      <c r="E908" s="266"/>
      <c r="F908" s="321"/>
      <c r="G908" s="282"/>
      <c r="H908" s="28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282"/>
      <c r="Y908" s="33"/>
      <c r="Z908" s="284"/>
      <c r="AA908" s="284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4"/>
      <c r="AQ908" s="34"/>
      <c r="AR908" s="28"/>
      <c r="AS908" s="29"/>
      <c r="AT908" s="29"/>
      <c r="AU908" s="29"/>
    </row>
    <row r="909" spans="1:52" s="402" customFormat="1">
      <c r="A909" s="13"/>
      <c r="B909" s="8"/>
      <c r="C909" s="8"/>
      <c r="D909" s="240"/>
      <c r="E909" s="33"/>
      <c r="F909" s="33"/>
      <c r="G909" s="282"/>
      <c r="H909" s="28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282"/>
      <c r="Y909" s="33"/>
      <c r="Z909" s="284"/>
      <c r="AA909" s="284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4"/>
      <c r="AQ909" s="34"/>
      <c r="AR909" s="28"/>
      <c r="AS909" s="29"/>
      <c r="AT909" s="29"/>
      <c r="AU909" s="29"/>
    </row>
    <row r="910" spans="1:52" s="482" customFormat="1">
      <c r="A910" s="13"/>
      <c r="B910" s="8"/>
      <c r="C910" s="83">
        <v>112</v>
      </c>
      <c r="D910" s="375" t="s">
        <v>171</v>
      </c>
      <c r="E910" s="33"/>
      <c r="F910" s="33"/>
      <c r="G910" s="282"/>
      <c r="H910" s="28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282"/>
      <c r="Y910" s="33"/>
      <c r="Z910" s="284"/>
      <c r="AA910" s="284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4"/>
      <c r="AQ910" s="34"/>
      <c r="AR910" s="28"/>
      <c r="AS910" s="29"/>
      <c r="AT910" s="29"/>
      <c r="AU910" s="29"/>
    </row>
    <row r="911" spans="1:52" s="482" customFormat="1">
      <c r="A911" s="13"/>
      <c r="B911" s="8"/>
      <c r="C911" s="8"/>
      <c r="D911" s="472" t="s">
        <v>170</v>
      </c>
      <c r="E911" s="33"/>
      <c r="F911" s="33"/>
      <c r="G911" s="282"/>
      <c r="H911" s="28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282"/>
      <c r="Y911" s="33"/>
      <c r="Z911" s="284"/>
      <c r="AA911" s="284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4"/>
      <c r="AQ911" s="34"/>
      <c r="AR911" s="28"/>
      <c r="AS911" s="29"/>
      <c r="AT911" s="29"/>
      <c r="AU911" s="29"/>
    </row>
    <row r="912" spans="1:52" s="482" customFormat="1">
      <c r="A912" s="13"/>
      <c r="B912" s="8"/>
      <c r="C912" s="8"/>
      <c r="D912" s="473" t="s">
        <v>191</v>
      </c>
      <c r="E912" s="33"/>
      <c r="F912" s="69"/>
      <c r="G912" s="282">
        <f>SUM(H914:H919)</f>
        <v>7198450000</v>
      </c>
      <c r="H912" s="28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282"/>
      <c r="Y912" s="33"/>
      <c r="Z912" s="284"/>
      <c r="AA912" s="284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4"/>
      <c r="AQ912" s="34"/>
      <c r="AR912" s="28"/>
      <c r="AS912" s="29"/>
      <c r="AT912" s="29"/>
      <c r="AU912" s="29"/>
    </row>
    <row r="913" spans="1:47" s="482" customFormat="1">
      <c r="A913" s="13"/>
      <c r="B913" s="8"/>
      <c r="C913" s="8"/>
      <c r="D913" s="344" t="s">
        <v>172</v>
      </c>
      <c r="E913" s="33"/>
      <c r="F913" s="69">
        <v>7592945000</v>
      </c>
      <c r="G913" s="282"/>
      <c r="H913" s="28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282"/>
      <c r="Y913" s="33"/>
      <c r="Z913" s="284"/>
      <c r="AA913" s="284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4"/>
      <c r="AQ913" s="34"/>
      <c r="AR913" s="28"/>
      <c r="AS913" s="29"/>
      <c r="AT913" s="29"/>
      <c r="AU913" s="29"/>
    </row>
    <row r="914" spans="1:47" s="500" customFormat="1">
      <c r="A914" s="13"/>
      <c r="B914" s="8"/>
      <c r="C914" s="8"/>
      <c r="D914" s="496" t="s">
        <v>643</v>
      </c>
      <c r="E914" s="33"/>
      <c r="F914" s="69"/>
      <c r="G914" s="282"/>
      <c r="H914" s="283">
        <v>6113512500</v>
      </c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282"/>
      <c r="Y914" s="33"/>
      <c r="Z914" s="284"/>
      <c r="AA914" s="284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4"/>
      <c r="AQ914" s="34"/>
      <c r="AR914" s="28"/>
      <c r="AS914" s="29"/>
      <c r="AT914" s="29"/>
      <c r="AU914" s="29"/>
    </row>
    <row r="915" spans="1:47" s="503" customFormat="1" ht="15">
      <c r="A915" s="13"/>
      <c r="B915" s="8"/>
      <c r="C915" s="8"/>
      <c r="D915" s="519" t="s">
        <v>788</v>
      </c>
      <c r="E915" s="404"/>
      <c r="F915" s="34"/>
      <c r="G915" s="63"/>
      <c r="H915" s="67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63"/>
      <c r="Y915" s="34"/>
      <c r="Z915" s="65"/>
      <c r="AA915" s="65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28"/>
      <c r="AS915" s="29"/>
      <c r="AT915" s="29"/>
      <c r="AU915" s="29"/>
    </row>
    <row r="916" spans="1:47" s="503" customFormat="1">
      <c r="A916" s="13"/>
      <c r="B916" s="8"/>
      <c r="C916" s="8"/>
      <c r="D916" s="510" t="s">
        <v>787</v>
      </c>
      <c r="E916" s="404"/>
      <c r="F916" s="34"/>
      <c r="G916" s="63"/>
      <c r="H916" s="67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>
        <v>5346074750</v>
      </c>
      <c r="U916" s="34"/>
      <c r="V916" s="34"/>
      <c r="W916" s="34"/>
      <c r="X916" s="63"/>
      <c r="Y916" s="34"/>
      <c r="Z916" s="65"/>
      <c r="AA916" s="65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4"/>
      <c r="AQ916" s="34"/>
      <c r="AR916" s="28"/>
      <c r="AS916" s="29"/>
      <c r="AT916" s="29"/>
      <c r="AU916" s="29"/>
    </row>
    <row r="917" spans="1:47" s="500" customFormat="1">
      <c r="A917" s="13"/>
      <c r="B917" s="8"/>
      <c r="C917" s="8"/>
      <c r="D917" s="344" t="s">
        <v>644</v>
      </c>
      <c r="E917" s="33"/>
      <c r="F917" s="69"/>
      <c r="G917" s="282"/>
      <c r="H917" s="283">
        <v>639987500</v>
      </c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282"/>
      <c r="Y917" s="33"/>
      <c r="Z917" s="284"/>
      <c r="AA917" s="284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4"/>
      <c r="AQ917" s="34"/>
      <c r="AR917" s="28"/>
      <c r="AS917" s="29"/>
      <c r="AT917" s="29"/>
      <c r="AU917" s="29"/>
    </row>
    <row r="918" spans="1:47" s="482" customFormat="1">
      <c r="A918" s="13"/>
      <c r="B918" s="8"/>
      <c r="C918" s="8"/>
      <c r="D918" s="344" t="s">
        <v>197</v>
      </c>
      <c r="E918" s="33"/>
      <c r="F918" s="69">
        <v>452055000</v>
      </c>
      <c r="G918" s="282"/>
      <c r="H918" s="28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282"/>
      <c r="Y918" s="33"/>
      <c r="Z918" s="284"/>
      <c r="AA918" s="284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4"/>
      <c r="AQ918" s="34"/>
      <c r="AR918" s="28"/>
      <c r="AS918" s="29"/>
      <c r="AT918" s="29"/>
      <c r="AU918" s="29"/>
    </row>
    <row r="919" spans="1:47" s="500" customFormat="1">
      <c r="A919" s="13"/>
      <c r="B919" s="8"/>
      <c r="C919" s="8"/>
      <c r="D919" s="344" t="s">
        <v>645</v>
      </c>
      <c r="E919" s="33"/>
      <c r="F919" s="69"/>
      <c r="G919" s="282"/>
      <c r="H919" s="283">
        <v>444950000</v>
      </c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282"/>
      <c r="Y919" s="33"/>
      <c r="Z919" s="284"/>
      <c r="AA919" s="284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4"/>
      <c r="AQ919" s="34"/>
      <c r="AR919" s="28"/>
      <c r="AS919" s="29"/>
      <c r="AT919" s="29"/>
      <c r="AU919" s="29"/>
    </row>
    <row r="920" spans="1:47" s="482" customFormat="1">
      <c r="A920" s="13"/>
      <c r="B920" s="8"/>
      <c r="C920" s="8"/>
      <c r="D920" s="240"/>
      <c r="E920" s="33"/>
      <c r="F920" s="33"/>
      <c r="G920" s="282"/>
      <c r="H920" s="28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282"/>
      <c r="Y920" s="33"/>
      <c r="Z920" s="284"/>
      <c r="AA920" s="284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4"/>
      <c r="AQ920" s="34"/>
      <c r="AR920" s="28"/>
      <c r="AS920" s="29"/>
      <c r="AT920" s="29"/>
      <c r="AU920" s="29"/>
    </row>
    <row r="921" spans="1:47" s="482" customFormat="1">
      <c r="A921" s="13"/>
      <c r="B921" s="8"/>
      <c r="C921" s="8"/>
      <c r="D921" s="240"/>
      <c r="E921" s="33"/>
      <c r="F921" s="33"/>
      <c r="G921" s="282"/>
      <c r="H921" s="28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282"/>
      <c r="Y921" s="33"/>
      <c r="Z921" s="284"/>
      <c r="AA921" s="284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4"/>
      <c r="AQ921" s="34"/>
      <c r="AR921" s="28"/>
      <c r="AS921" s="29"/>
      <c r="AT921" s="29"/>
      <c r="AU921" s="29"/>
    </row>
    <row r="922" spans="1:47" s="482" customFormat="1">
      <c r="A922" s="13"/>
      <c r="B922" s="8"/>
      <c r="C922" s="83">
        <v>115</v>
      </c>
      <c r="D922" s="375" t="s">
        <v>171</v>
      </c>
      <c r="E922" s="33"/>
      <c r="F922" s="33"/>
      <c r="G922" s="282"/>
      <c r="H922" s="28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282"/>
      <c r="Y922" s="33"/>
      <c r="Z922" s="284"/>
      <c r="AA922" s="284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4"/>
      <c r="AQ922" s="34"/>
      <c r="AR922" s="28"/>
      <c r="AS922" s="29"/>
      <c r="AT922" s="29"/>
      <c r="AU922" s="29"/>
    </row>
    <row r="923" spans="1:47" s="482" customFormat="1">
      <c r="A923" s="13"/>
      <c r="B923" s="8"/>
      <c r="C923" s="8"/>
      <c r="D923" s="472" t="s">
        <v>300</v>
      </c>
      <c r="E923" s="33"/>
      <c r="F923" s="33"/>
      <c r="G923" s="282"/>
      <c r="H923" s="28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282"/>
      <c r="Y923" s="33"/>
      <c r="Z923" s="284"/>
      <c r="AA923" s="284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4"/>
      <c r="AQ923" s="34"/>
      <c r="AR923" s="28"/>
      <c r="AS923" s="29"/>
      <c r="AT923" s="29"/>
      <c r="AU923" s="29"/>
    </row>
    <row r="924" spans="1:47" s="482" customFormat="1">
      <c r="A924" s="13"/>
      <c r="B924" s="8"/>
      <c r="C924" s="8"/>
      <c r="D924" s="473" t="s">
        <v>191</v>
      </c>
      <c r="E924" s="33"/>
      <c r="F924" s="33"/>
      <c r="G924" s="282">
        <f>SUM(H926:H928)</f>
        <v>491306000</v>
      </c>
      <c r="H924" s="28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282"/>
      <c r="Y924" s="33"/>
      <c r="Z924" s="284"/>
      <c r="AA924" s="284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4"/>
      <c r="AQ924" s="34"/>
      <c r="AR924" s="28"/>
      <c r="AS924" s="29"/>
      <c r="AT924" s="29"/>
      <c r="AU924" s="29"/>
    </row>
    <row r="925" spans="1:47" s="482" customFormat="1">
      <c r="A925" s="13"/>
      <c r="B925" s="8"/>
      <c r="C925" s="8"/>
      <c r="D925" s="344" t="s">
        <v>172</v>
      </c>
      <c r="E925" s="33"/>
      <c r="F925" s="69">
        <v>499823500</v>
      </c>
      <c r="G925" s="282"/>
      <c r="H925" s="28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282"/>
      <c r="Y925" s="33"/>
      <c r="Z925" s="284"/>
      <c r="AA925" s="284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4"/>
      <c r="AQ925" s="34"/>
      <c r="AR925" s="28"/>
      <c r="AS925" s="29"/>
      <c r="AT925" s="29"/>
      <c r="AU925" s="29"/>
    </row>
    <row r="926" spans="1:47" s="500" customFormat="1">
      <c r="A926" s="13"/>
      <c r="B926" s="8"/>
      <c r="C926" s="8"/>
      <c r="D926" s="344" t="s">
        <v>646</v>
      </c>
      <c r="E926" s="33"/>
      <c r="F926" s="69"/>
      <c r="G926" s="282"/>
      <c r="H926" s="283">
        <v>204172000</v>
      </c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282"/>
      <c r="Y926" s="33"/>
      <c r="Z926" s="284"/>
      <c r="AA926" s="284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4"/>
      <c r="AQ926" s="34"/>
      <c r="AR926" s="28"/>
      <c r="AS926" s="29"/>
      <c r="AT926" s="29"/>
      <c r="AU926" s="29"/>
    </row>
    <row r="927" spans="1:47" s="500" customFormat="1">
      <c r="A927" s="13"/>
      <c r="B927" s="8"/>
      <c r="C927" s="8"/>
      <c r="D927" s="344" t="s">
        <v>647</v>
      </c>
      <c r="E927" s="33"/>
      <c r="F927" s="69"/>
      <c r="G927" s="282"/>
      <c r="H927" s="283">
        <v>82812000</v>
      </c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282"/>
      <c r="Y927" s="33"/>
      <c r="Z927" s="284"/>
      <c r="AA927" s="284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4"/>
      <c r="AQ927" s="34"/>
      <c r="AR927" s="28"/>
      <c r="AS927" s="29"/>
      <c r="AT927" s="29"/>
      <c r="AU927" s="29"/>
    </row>
    <row r="928" spans="1:47" s="500" customFormat="1">
      <c r="A928" s="13"/>
      <c r="B928" s="8"/>
      <c r="C928" s="8"/>
      <c r="D928" s="344" t="s">
        <v>648</v>
      </c>
      <c r="E928" s="33"/>
      <c r="F928" s="69"/>
      <c r="G928" s="282"/>
      <c r="H928" s="283">
        <v>204322000</v>
      </c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282"/>
      <c r="Y928" s="33"/>
      <c r="Z928" s="284"/>
      <c r="AA928" s="284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4"/>
      <c r="AQ928" s="34"/>
      <c r="AR928" s="28"/>
      <c r="AS928" s="29"/>
      <c r="AT928" s="29"/>
      <c r="AU928" s="29"/>
    </row>
    <row r="929" spans="1:47" s="482" customFormat="1">
      <c r="A929" s="13"/>
      <c r="B929" s="8"/>
      <c r="C929" s="8"/>
      <c r="D929" s="240"/>
      <c r="E929" s="33"/>
      <c r="F929" s="33"/>
      <c r="G929" s="282"/>
      <c r="H929" s="28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282"/>
      <c r="Y929" s="33"/>
      <c r="Z929" s="284"/>
      <c r="AA929" s="284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4"/>
      <c r="AQ929" s="34"/>
      <c r="AR929" s="28"/>
      <c r="AS929" s="29"/>
      <c r="AT929" s="29"/>
      <c r="AU929" s="29"/>
    </row>
    <row r="930" spans="1:47" s="482" customFormat="1">
      <c r="A930" s="13"/>
      <c r="B930" s="8"/>
      <c r="C930" s="8"/>
      <c r="D930" s="240"/>
      <c r="E930" s="33"/>
      <c r="F930" s="33"/>
      <c r="G930" s="282"/>
      <c r="H930" s="28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282"/>
      <c r="Y930" s="33"/>
      <c r="Z930" s="284"/>
      <c r="AA930" s="284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4"/>
      <c r="AQ930" s="34"/>
      <c r="AR930" s="28"/>
      <c r="AS930" s="29"/>
      <c r="AT930" s="29"/>
      <c r="AU930" s="29"/>
    </row>
    <row r="931" spans="1:47" s="482" customFormat="1">
      <c r="A931" s="13"/>
      <c r="B931" s="8"/>
      <c r="C931" s="83" t="s">
        <v>652</v>
      </c>
      <c r="D931" s="375" t="s">
        <v>171</v>
      </c>
      <c r="E931" s="33"/>
      <c r="F931" s="33"/>
      <c r="G931" s="282"/>
      <c r="H931" s="28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282"/>
      <c r="Y931" s="33"/>
      <c r="Z931" s="284"/>
      <c r="AA931" s="284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4"/>
      <c r="AQ931" s="34"/>
      <c r="AR931" s="28"/>
      <c r="AS931" s="29"/>
      <c r="AT931" s="29"/>
      <c r="AU931" s="29"/>
    </row>
    <row r="932" spans="1:47" s="482" customFormat="1">
      <c r="A932" s="13"/>
      <c r="B932" s="8"/>
      <c r="C932" s="8"/>
      <c r="D932" s="472" t="s">
        <v>412</v>
      </c>
      <c r="E932" s="33"/>
      <c r="F932" s="33"/>
      <c r="G932" s="282"/>
      <c r="H932" s="28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282"/>
      <c r="Y932" s="33"/>
      <c r="Z932" s="284"/>
      <c r="AA932" s="284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4"/>
      <c r="AQ932" s="34"/>
      <c r="AR932" s="28"/>
      <c r="AS932" s="29"/>
      <c r="AT932" s="29"/>
      <c r="AU932" s="29"/>
    </row>
    <row r="933" spans="1:47" s="482" customFormat="1">
      <c r="A933" s="13"/>
      <c r="B933" s="8"/>
      <c r="C933" s="8"/>
      <c r="D933" s="473" t="s">
        <v>194</v>
      </c>
      <c r="E933" s="33"/>
      <c r="F933" s="33"/>
      <c r="G933" s="282">
        <f>SUM(H935:H935)</f>
        <v>96521100</v>
      </c>
      <c r="H933" s="28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282"/>
      <c r="Y933" s="33"/>
      <c r="Z933" s="284"/>
      <c r="AA933" s="284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4"/>
      <c r="AQ933" s="34"/>
      <c r="AR933" s="28"/>
      <c r="AS933" s="29"/>
      <c r="AT933" s="29"/>
      <c r="AU933" s="29"/>
    </row>
    <row r="934" spans="1:47" s="482" customFormat="1">
      <c r="A934" s="13"/>
      <c r="B934" s="8"/>
      <c r="C934" s="8"/>
      <c r="D934" s="344" t="s">
        <v>413</v>
      </c>
      <c r="E934" s="33"/>
      <c r="F934" s="69">
        <v>500000000</v>
      </c>
      <c r="G934" s="282"/>
      <c r="H934" s="28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282"/>
      <c r="Y934" s="33"/>
      <c r="Z934" s="284"/>
      <c r="AA934" s="284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4"/>
      <c r="AQ934" s="34"/>
      <c r="AR934" s="28"/>
      <c r="AS934" s="29"/>
      <c r="AT934" s="29"/>
      <c r="AU934" s="29"/>
    </row>
    <row r="935" spans="1:47" s="500" customFormat="1">
      <c r="A935" s="13"/>
      <c r="B935" s="8"/>
      <c r="C935" s="8"/>
      <c r="D935" s="344" t="s">
        <v>651</v>
      </c>
      <c r="E935" s="33"/>
      <c r="F935" s="69"/>
      <c r="G935" s="282"/>
      <c r="H935" s="283">
        <v>96521100</v>
      </c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282"/>
      <c r="Y935" s="33"/>
      <c r="Z935" s="284"/>
      <c r="AA935" s="284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4"/>
      <c r="AQ935" s="34"/>
      <c r="AR935" s="28"/>
      <c r="AS935" s="29"/>
      <c r="AT935" s="29"/>
      <c r="AU935" s="29"/>
    </row>
    <row r="936" spans="1:47" s="482" customFormat="1">
      <c r="A936" s="13"/>
      <c r="B936" s="8"/>
      <c r="C936" s="8"/>
      <c r="D936" s="240"/>
      <c r="E936" s="33"/>
      <c r="F936" s="33"/>
      <c r="G936" s="282"/>
      <c r="H936" s="28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282"/>
      <c r="Y936" s="33"/>
      <c r="Z936" s="284"/>
      <c r="AA936" s="284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4"/>
      <c r="AQ936" s="34"/>
      <c r="AR936" s="28"/>
      <c r="AS936" s="29"/>
      <c r="AT936" s="29"/>
      <c r="AU936" s="29"/>
    </row>
    <row r="937" spans="1:47" s="482" customFormat="1">
      <c r="A937" s="13"/>
      <c r="B937" s="8"/>
      <c r="C937" s="8"/>
      <c r="D937" s="240"/>
      <c r="E937" s="33"/>
      <c r="F937" s="33"/>
      <c r="G937" s="282"/>
      <c r="H937" s="28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282"/>
      <c r="Y937" s="33"/>
      <c r="Z937" s="284"/>
      <c r="AA937" s="284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4"/>
      <c r="AQ937" s="34"/>
      <c r="AR937" s="28"/>
      <c r="AS937" s="29"/>
      <c r="AT937" s="29"/>
      <c r="AU937" s="29"/>
    </row>
    <row r="938" spans="1:47" s="482" customFormat="1">
      <c r="A938" s="13"/>
      <c r="B938" s="8"/>
      <c r="C938" s="83">
        <v>117</v>
      </c>
      <c r="D938" s="375" t="s">
        <v>171</v>
      </c>
      <c r="E938" s="33"/>
      <c r="F938" s="33"/>
      <c r="G938" s="282"/>
      <c r="H938" s="28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282"/>
      <c r="Y938" s="33"/>
      <c r="Z938" s="284"/>
      <c r="AA938" s="284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4"/>
      <c r="AQ938" s="34"/>
      <c r="AR938" s="28"/>
      <c r="AS938" s="29"/>
      <c r="AT938" s="29"/>
      <c r="AU938" s="29"/>
    </row>
    <row r="939" spans="1:47" s="482" customFormat="1">
      <c r="A939" s="13"/>
      <c r="B939" s="8"/>
      <c r="C939" s="8"/>
      <c r="D939" s="472" t="s">
        <v>414</v>
      </c>
      <c r="E939" s="33"/>
      <c r="F939" s="33"/>
      <c r="G939" s="282"/>
      <c r="H939" s="28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282"/>
      <c r="Y939" s="33"/>
      <c r="Z939" s="284"/>
      <c r="AA939" s="284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4"/>
      <c r="AQ939" s="34"/>
      <c r="AR939" s="28"/>
      <c r="AS939" s="29"/>
      <c r="AT939" s="29"/>
      <c r="AU939" s="29"/>
    </row>
    <row r="940" spans="1:47" s="482" customFormat="1">
      <c r="A940" s="13"/>
      <c r="B940" s="8"/>
      <c r="C940" s="8"/>
      <c r="D940" s="473" t="s">
        <v>191</v>
      </c>
      <c r="E940" s="33"/>
      <c r="F940" s="33"/>
      <c r="G940" s="282">
        <f>SUM(H941:H942)</f>
        <v>2945312200</v>
      </c>
      <c r="H940" s="28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282"/>
      <c r="Y940" s="33"/>
      <c r="Z940" s="284"/>
      <c r="AA940" s="284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4"/>
      <c r="AQ940" s="34"/>
      <c r="AR940" s="28"/>
      <c r="AS940" s="29"/>
      <c r="AT940" s="29"/>
      <c r="AU940" s="29"/>
    </row>
    <row r="941" spans="1:47" s="482" customFormat="1">
      <c r="A941" s="13"/>
      <c r="B941" s="8"/>
      <c r="C941" s="8"/>
      <c r="D941" s="378" t="s">
        <v>415</v>
      </c>
      <c r="E941" s="33"/>
      <c r="F941" s="69">
        <v>2998567000</v>
      </c>
      <c r="G941" s="282"/>
      <c r="H941" s="28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282"/>
      <c r="Y941" s="33"/>
      <c r="Z941" s="284"/>
      <c r="AA941" s="284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4"/>
      <c r="AQ941" s="34"/>
      <c r="AR941" s="28"/>
      <c r="AS941" s="29"/>
      <c r="AT941" s="29"/>
      <c r="AU941" s="29"/>
    </row>
    <row r="942" spans="1:47" s="500" customFormat="1">
      <c r="A942" s="13"/>
      <c r="B942" s="8"/>
      <c r="C942" s="8"/>
      <c r="D942" s="344" t="s">
        <v>414</v>
      </c>
      <c r="E942" s="33"/>
      <c r="F942" s="69"/>
      <c r="G942" s="282"/>
      <c r="H942" s="283">
        <v>2945312200</v>
      </c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282"/>
      <c r="Y942" s="33"/>
      <c r="Z942" s="284"/>
      <c r="AA942" s="284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4"/>
      <c r="AQ942" s="34"/>
      <c r="AR942" s="28"/>
      <c r="AS942" s="29"/>
      <c r="AT942" s="29"/>
      <c r="AU942" s="29"/>
    </row>
    <row r="943" spans="1:47" s="482" customFormat="1">
      <c r="A943" s="13"/>
      <c r="B943" s="8"/>
      <c r="C943" s="8"/>
      <c r="D943" s="240"/>
      <c r="E943" s="33"/>
      <c r="F943" s="33"/>
      <c r="G943" s="282"/>
      <c r="H943" s="28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282"/>
      <c r="Y943" s="33"/>
      <c r="Z943" s="284"/>
      <c r="AA943" s="284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4"/>
      <c r="AQ943" s="34"/>
      <c r="AR943" s="28"/>
      <c r="AS943" s="29"/>
      <c r="AT943" s="29"/>
      <c r="AU943" s="29"/>
    </row>
    <row r="944" spans="1:47" s="482" customFormat="1">
      <c r="A944" s="13"/>
      <c r="B944" s="8"/>
      <c r="C944" s="8"/>
      <c r="D944" s="240"/>
      <c r="E944" s="33"/>
      <c r="F944" s="33"/>
      <c r="G944" s="282"/>
      <c r="H944" s="28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282"/>
      <c r="Y944" s="33"/>
      <c r="Z944" s="284"/>
      <c r="AA944" s="284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4"/>
      <c r="AQ944" s="34"/>
      <c r="AR944" s="28"/>
      <c r="AS944" s="29"/>
      <c r="AT944" s="29"/>
      <c r="AU944" s="29"/>
    </row>
    <row r="945" spans="1:47" s="482" customFormat="1">
      <c r="A945" s="13"/>
      <c r="B945" s="8"/>
      <c r="C945" s="83">
        <v>148</v>
      </c>
      <c r="D945" s="375" t="s">
        <v>233</v>
      </c>
      <c r="E945" s="33"/>
      <c r="F945" s="33"/>
      <c r="G945" s="282"/>
      <c r="H945" s="28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282"/>
      <c r="Y945" s="33"/>
      <c r="Z945" s="284"/>
      <c r="AA945" s="284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4"/>
      <c r="AQ945" s="34"/>
      <c r="AR945" s="28"/>
      <c r="AS945" s="29"/>
      <c r="AT945" s="29"/>
      <c r="AU945" s="29"/>
    </row>
    <row r="946" spans="1:47" s="482" customFormat="1">
      <c r="A946" s="13"/>
      <c r="B946" s="8"/>
      <c r="C946" s="8"/>
      <c r="D946" s="472" t="s">
        <v>462</v>
      </c>
      <c r="E946" s="33"/>
      <c r="F946" s="33"/>
      <c r="G946" s="282"/>
      <c r="H946" s="28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282"/>
      <c r="Y946" s="33"/>
      <c r="Z946" s="284"/>
      <c r="AA946" s="284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4"/>
      <c r="AQ946" s="34"/>
      <c r="AR946" s="28"/>
      <c r="AS946" s="29"/>
      <c r="AT946" s="29"/>
      <c r="AU946" s="29"/>
    </row>
    <row r="947" spans="1:47" s="482" customFormat="1">
      <c r="A947" s="13"/>
      <c r="B947" s="8"/>
      <c r="C947" s="8"/>
      <c r="D947" s="473" t="s">
        <v>194</v>
      </c>
      <c r="E947" s="33"/>
      <c r="F947" s="33"/>
      <c r="G947" s="282">
        <f>SUM(H948:H949)</f>
        <v>39274400</v>
      </c>
      <c r="H947" s="28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282"/>
      <c r="Y947" s="33"/>
      <c r="Z947" s="284"/>
      <c r="AA947" s="284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4"/>
      <c r="AQ947" s="34"/>
      <c r="AR947" s="28"/>
      <c r="AS947" s="29"/>
      <c r="AT947" s="29"/>
      <c r="AU947" s="29"/>
    </row>
    <row r="948" spans="1:47" s="482" customFormat="1">
      <c r="A948" s="13"/>
      <c r="B948" s="8"/>
      <c r="C948" s="8"/>
      <c r="D948" s="344" t="s">
        <v>413</v>
      </c>
      <c r="E948" s="33"/>
      <c r="F948" s="69">
        <v>39764200</v>
      </c>
      <c r="G948" s="282"/>
      <c r="H948" s="28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282"/>
      <c r="Y948" s="33"/>
      <c r="Z948" s="284"/>
      <c r="AA948" s="284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4"/>
      <c r="AQ948" s="34"/>
      <c r="AR948" s="28"/>
      <c r="AS948" s="29"/>
      <c r="AT948" s="29"/>
      <c r="AU948" s="29"/>
    </row>
    <row r="949" spans="1:47" s="500" customFormat="1">
      <c r="A949" s="13"/>
      <c r="B949" s="8"/>
      <c r="C949" s="8"/>
      <c r="D949" s="344" t="s">
        <v>653</v>
      </c>
      <c r="E949" s="33"/>
      <c r="F949" s="69"/>
      <c r="G949" s="282"/>
      <c r="H949" s="283">
        <v>39274400</v>
      </c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282"/>
      <c r="Y949" s="33"/>
      <c r="Z949" s="284"/>
      <c r="AA949" s="284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4"/>
      <c r="AQ949" s="34"/>
      <c r="AR949" s="28"/>
      <c r="AS949" s="29"/>
      <c r="AT949" s="29"/>
      <c r="AU949" s="29"/>
    </row>
    <row r="950" spans="1:47" s="482" customFormat="1">
      <c r="A950" s="13"/>
      <c r="B950" s="8"/>
      <c r="C950" s="8"/>
      <c r="D950" s="240"/>
      <c r="E950" s="33"/>
      <c r="F950" s="33"/>
      <c r="G950" s="282"/>
      <c r="H950" s="28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282"/>
      <c r="Y950" s="33"/>
      <c r="Z950" s="284"/>
      <c r="AA950" s="284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4"/>
      <c r="AQ950" s="34"/>
      <c r="AR950" s="28"/>
      <c r="AS950" s="29"/>
      <c r="AT950" s="29"/>
      <c r="AU950" s="29"/>
    </row>
    <row r="951" spans="1:47" s="482" customFormat="1">
      <c r="A951" s="13"/>
      <c r="B951" s="8"/>
      <c r="C951" s="8"/>
      <c r="D951" s="240"/>
      <c r="E951" s="33"/>
      <c r="F951" s="33"/>
      <c r="G951" s="282"/>
      <c r="H951" s="28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282"/>
      <c r="Y951" s="33"/>
      <c r="Z951" s="284"/>
      <c r="AA951" s="284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4"/>
      <c r="AQ951" s="34"/>
      <c r="AR951" s="28"/>
      <c r="AS951" s="29"/>
      <c r="AT951" s="29"/>
      <c r="AU951" s="29"/>
    </row>
    <row r="952" spans="1:47" s="482" customFormat="1">
      <c r="A952" s="13"/>
      <c r="B952" s="8"/>
      <c r="C952" s="83">
        <v>149</v>
      </c>
      <c r="D952" s="375" t="s">
        <v>463</v>
      </c>
      <c r="E952" s="33"/>
      <c r="F952" s="33"/>
      <c r="G952" s="282"/>
      <c r="H952" s="28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282"/>
      <c r="Y952" s="33"/>
      <c r="Z952" s="284"/>
      <c r="AA952" s="284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4"/>
      <c r="AQ952" s="34"/>
      <c r="AR952" s="28"/>
      <c r="AS952" s="29"/>
      <c r="AT952" s="29"/>
      <c r="AU952" s="29"/>
    </row>
    <row r="953" spans="1:47" s="482" customFormat="1">
      <c r="A953" s="13"/>
      <c r="B953" s="8"/>
      <c r="C953" s="8"/>
      <c r="D953" s="472" t="s">
        <v>464</v>
      </c>
      <c r="E953" s="33"/>
      <c r="F953" s="33"/>
      <c r="G953" s="282"/>
      <c r="H953" s="28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282"/>
      <c r="Y953" s="33"/>
      <c r="Z953" s="284"/>
      <c r="AA953" s="284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4"/>
      <c r="AQ953" s="34"/>
      <c r="AR953" s="28"/>
      <c r="AS953" s="29"/>
      <c r="AT953" s="29"/>
      <c r="AU953" s="29"/>
    </row>
    <row r="954" spans="1:47" s="482" customFormat="1">
      <c r="A954" s="13"/>
      <c r="B954" s="8"/>
      <c r="C954" s="8"/>
      <c r="D954" s="473" t="s">
        <v>194</v>
      </c>
      <c r="E954" s="33"/>
      <c r="F954" s="33"/>
      <c r="G954" s="282">
        <f>SUM(H955:H956)</f>
        <v>550322400</v>
      </c>
      <c r="H954" s="28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282"/>
      <c r="Y954" s="33"/>
      <c r="Z954" s="284"/>
      <c r="AA954" s="284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4"/>
      <c r="AQ954" s="34"/>
      <c r="AR954" s="28"/>
      <c r="AS954" s="29"/>
      <c r="AT954" s="29"/>
      <c r="AU954" s="29"/>
    </row>
    <row r="955" spans="1:47" s="482" customFormat="1">
      <c r="A955" s="13"/>
      <c r="B955" s="8"/>
      <c r="C955" s="8"/>
      <c r="D955" s="344" t="s">
        <v>413</v>
      </c>
      <c r="E955" s="33"/>
      <c r="F955" s="69">
        <v>554097500</v>
      </c>
      <c r="G955" s="282"/>
      <c r="H955" s="28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282"/>
      <c r="Y955" s="33"/>
      <c r="Z955" s="284"/>
      <c r="AA955" s="284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4"/>
      <c r="AQ955" s="34"/>
      <c r="AR955" s="28"/>
      <c r="AS955" s="29"/>
      <c r="AT955" s="29"/>
      <c r="AU955" s="29"/>
    </row>
    <row r="956" spans="1:47" s="500" customFormat="1">
      <c r="A956" s="13"/>
      <c r="B956" s="8"/>
      <c r="C956" s="8"/>
      <c r="D956" s="344" t="s">
        <v>464</v>
      </c>
      <c r="E956" s="33"/>
      <c r="F956" s="69"/>
      <c r="G956" s="282"/>
      <c r="H956" s="283">
        <v>550322400</v>
      </c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282"/>
      <c r="Y956" s="33"/>
      <c r="Z956" s="284"/>
      <c r="AA956" s="284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4"/>
      <c r="AQ956" s="34"/>
      <c r="AR956" s="28"/>
      <c r="AS956" s="29"/>
      <c r="AT956" s="29"/>
      <c r="AU956" s="29"/>
    </row>
    <row r="957" spans="1:47" s="482" customFormat="1">
      <c r="A957" s="13"/>
      <c r="B957" s="8"/>
      <c r="C957" s="8"/>
      <c r="D957" s="240"/>
      <c r="E957" s="33"/>
      <c r="F957" s="33"/>
      <c r="G957" s="282"/>
      <c r="H957" s="28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282"/>
      <c r="Y957" s="33"/>
      <c r="Z957" s="284"/>
      <c r="AA957" s="284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4"/>
      <c r="AQ957" s="34"/>
      <c r="AR957" s="28"/>
      <c r="AS957" s="29"/>
      <c r="AT957" s="29"/>
      <c r="AU957" s="29"/>
    </row>
    <row r="958" spans="1:47" s="482" customFormat="1">
      <c r="A958" s="13"/>
      <c r="B958" s="8"/>
      <c r="C958" s="8"/>
      <c r="D958" s="240"/>
      <c r="E958" s="33"/>
      <c r="F958" s="33"/>
      <c r="G958" s="282"/>
      <c r="H958" s="28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282"/>
      <c r="Y958" s="33"/>
      <c r="Z958" s="284"/>
      <c r="AA958" s="284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4"/>
      <c r="AQ958" s="34"/>
      <c r="AR958" s="28"/>
      <c r="AS958" s="29"/>
      <c r="AT958" s="29"/>
      <c r="AU958" s="29"/>
    </row>
    <row r="959" spans="1:47" s="559" customFormat="1" ht="15">
      <c r="A959" s="13"/>
      <c r="B959" s="8"/>
      <c r="C959" s="8"/>
      <c r="D959" s="506" t="s">
        <v>2333</v>
      </c>
      <c r="E959" s="33"/>
      <c r="F959" s="261"/>
      <c r="G959" s="282"/>
      <c r="H959" s="28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282"/>
      <c r="Y959" s="33"/>
      <c r="Z959" s="284"/>
      <c r="AA959" s="284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4"/>
      <c r="AQ959" s="34"/>
      <c r="AR959" s="28"/>
      <c r="AS959" s="29"/>
      <c r="AT959" s="29"/>
      <c r="AU959" s="29"/>
    </row>
    <row r="960" spans="1:47" s="559" customFormat="1">
      <c r="A960" s="13"/>
      <c r="B960" s="8"/>
      <c r="C960" s="83">
        <v>152</v>
      </c>
      <c r="D960" s="375" t="s">
        <v>463</v>
      </c>
      <c r="E960" s="33"/>
      <c r="F960" s="33"/>
      <c r="G960" s="282"/>
      <c r="H960" s="28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282"/>
      <c r="Y960" s="33"/>
      <c r="Z960" s="284"/>
      <c r="AA960" s="284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4"/>
      <c r="AQ960" s="34"/>
      <c r="AR960" s="28"/>
      <c r="AS960" s="29"/>
      <c r="AT960" s="29"/>
      <c r="AU960" s="29"/>
    </row>
    <row r="961" spans="1:47" s="559" customFormat="1">
      <c r="A961" s="13"/>
      <c r="B961" s="8"/>
      <c r="C961" s="8"/>
      <c r="D961" s="472" t="s">
        <v>466</v>
      </c>
      <c r="E961" s="33"/>
      <c r="F961" s="33"/>
      <c r="G961" s="282"/>
      <c r="H961" s="28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282"/>
      <c r="Y961" s="33"/>
      <c r="Z961" s="284"/>
      <c r="AA961" s="284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4"/>
      <c r="AQ961" s="34"/>
      <c r="AR961" s="28"/>
      <c r="AS961" s="29"/>
      <c r="AT961" s="29"/>
      <c r="AU961" s="29"/>
    </row>
    <row r="962" spans="1:47" s="559" customFormat="1">
      <c r="A962" s="13"/>
      <c r="B962" s="8"/>
      <c r="C962" s="8"/>
      <c r="D962" s="473" t="s">
        <v>194</v>
      </c>
      <c r="E962" s="33"/>
      <c r="F962" s="33"/>
      <c r="G962" s="282"/>
      <c r="H962" s="28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282"/>
      <c r="Y962" s="33"/>
      <c r="Z962" s="284"/>
      <c r="AA962" s="284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4"/>
      <c r="AQ962" s="34"/>
      <c r="AR962" s="28"/>
      <c r="AS962" s="29"/>
      <c r="AT962" s="29"/>
      <c r="AU962" s="29"/>
    </row>
    <row r="963" spans="1:47" s="559" customFormat="1">
      <c r="A963" s="13"/>
      <c r="B963" s="8"/>
      <c r="C963" s="8"/>
      <c r="D963" s="344" t="s">
        <v>413</v>
      </c>
      <c r="E963" s="33"/>
      <c r="F963" s="69">
        <v>186372975</v>
      </c>
      <c r="G963" s="282">
        <f>SUM(H964)</f>
        <v>184983500</v>
      </c>
      <c r="H963" s="28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282"/>
      <c r="Y963" s="33"/>
      <c r="Z963" s="284"/>
      <c r="AA963" s="284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4"/>
      <c r="AQ963" s="34"/>
      <c r="AR963" s="28"/>
      <c r="AS963" s="29"/>
      <c r="AT963" s="29"/>
      <c r="AU963" s="29"/>
    </row>
    <row r="964" spans="1:47" s="559" customFormat="1">
      <c r="A964" s="13"/>
      <c r="B964" s="8"/>
      <c r="C964" s="8"/>
      <c r="D964" s="344" t="s">
        <v>466</v>
      </c>
      <c r="E964" s="33"/>
      <c r="F964" s="69"/>
      <c r="G964" s="282"/>
      <c r="H964" s="283">
        <v>184983500</v>
      </c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282"/>
      <c r="Y964" s="33"/>
      <c r="Z964" s="284"/>
      <c r="AA964" s="284"/>
      <c r="AB964" s="33"/>
      <c r="AC964" s="33"/>
      <c r="AD964" s="33"/>
      <c r="AE964" s="33"/>
      <c r="AF964" s="33"/>
      <c r="AG964" s="33"/>
      <c r="AH964" s="33"/>
      <c r="AI964" s="33"/>
      <c r="AJ964" s="33">
        <v>184983500</v>
      </c>
      <c r="AK964" s="33"/>
      <c r="AL964" s="33"/>
      <c r="AM964" s="33"/>
      <c r="AN964" s="33"/>
      <c r="AO964" s="33"/>
      <c r="AP964" s="34"/>
      <c r="AQ964" s="34"/>
      <c r="AR964" s="28"/>
      <c r="AS964" s="29"/>
      <c r="AT964" s="29"/>
      <c r="AU964" s="29"/>
    </row>
    <row r="965" spans="1:47" s="559" customFormat="1">
      <c r="A965" s="13"/>
      <c r="B965" s="8"/>
      <c r="C965" s="8"/>
      <c r="D965" s="344"/>
      <c r="E965" s="33"/>
      <c r="F965" s="69"/>
      <c r="G965" s="282"/>
      <c r="H965" s="28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282"/>
      <c r="Y965" s="33"/>
      <c r="Z965" s="284"/>
      <c r="AA965" s="284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4"/>
      <c r="AQ965" s="34"/>
      <c r="AR965" s="28"/>
      <c r="AS965" s="29"/>
      <c r="AT965" s="29"/>
      <c r="AU965" s="29"/>
    </row>
    <row r="966" spans="1:47" s="559" customFormat="1">
      <c r="A966" s="13"/>
      <c r="B966" s="8"/>
      <c r="C966" s="8"/>
      <c r="D966" s="344"/>
      <c r="E966" s="33"/>
      <c r="F966" s="69"/>
      <c r="G966" s="282"/>
      <c r="H966" s="28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282"/>
      <c r="Y966" s="33"/>
      <c r="Z966" s="284"/>
      <c r="AA966" s="284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4"/>
      <c r="AQ966" s="34"/>
      <c r="AR966" s="28"/>
      <c r="AS966" s="29"/>
      <c r="AT966" s="29"/>
      <c r="AU966" s="29"/>
    </row>
    <row r="967" spans="1:47" s="482" customFormat="1">
      <c r="A967" s="13"/>
      <c r="B967" s="8"/>
      <c r="C967" s="83">
        <v>156</v>
      </c>
      <c r="D967" s="375" t="s">
        <v>469</v>
      </c>
      <c r="E967" s="33"/>
      <c r="F967" s="33"/>
      <c r="G967" s="282"/>
      <c r="H967" s="28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282"/>
      <c r="Y967" s="33"/>
      <c r="Z967" s="284"/>
      <c r="AA967" s="284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4"/>
      <c r="AQ967" s="34"/>
      <c r="AR967" s="28"/>
      <c r="AS967" s="29"/>
      <c r="AT967" s="29"/>
      <c r="AU967" s="29"/>
    </row>
    <row r="968" spans="1:47" s="482" customFormat="1">
      <c r="A968" s="13"/>
      <c r="B968" s="8"/>
      <c r="C968" s="8"/>
      <c r="D968" s="472" t="s">
        <v>470</v>
      </c>
      <c r="E968" s="33"/>
      <c r="F968" s="33"/>
      <c r="G968" s="282"/>
      <c r="H968" s="28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282"/>
      <c r="Y968" s="33"/>
      <c r="Z968" s="284"/>
      <c r="AA968" s="284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4"/>
      <c r="AQ968" s="34"/>
      <c r="AR968" s="28"/>
      <c r="AS968" s="29"/>
      <c r="AT968" s="29"/>
      <c r="AU968" s="29"/>
    </row>
    <row r="969" spans="1:47" s="482" customFormat="1">
      <c r="A969" s="13"/>
      <c r="B969" s="8"/>
      <c r="C969" s="8"/>
      <c r="D969" s="473" t="s">
        <v>337</v>
      </c>
      <c r="E969" s="33"/>
      <c r="F969" s="33"/>
      <c r="G969" s="282">
        <f>SUM(H971:H973)</f>
        <v>923813900</v>
      </c>
      <c r="H969" s="28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282"/>
      <c r="Y969" s="33"/>
      <c r="Z969" s="284"/>
      <c r="AA969" s="284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4"/>
      <c r="AQ969" s="34"/>
      <c r="AR969" s="28"/>
      <c r="AS969" s="29"/>
      <c r="AT969" s="29"/>
      <c r="AU969" s="29"/>
    </row>
    <row r="970" spans="1:47" s="482" customFormat="1">
      <c r="A970" s="13"/>
      <c r="B970" s="8"/>
      <c r="C970" s="8"/>
      <c r="D970" s="344" t="s">
        <v>471</v>
      </c>
      <c r="E970" s="33"/>
      <c r="F970" s="69">
        <v>995770000</v>
      </c>
      <c r="G970" s="282"/>
      <c r="H970" s="28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282"/>
      <c r="Y970" s="33"/>
      <c r="Z970" s="284"/>
      <c r="AA970" s="284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4"/>
      <c r="AQ970" s="34"/>
      <c r="AR970" s="28"/>
      <c r="AS970" s="29"/>
      <c r="AT970" s="29"/>
      <c r="AU970" s="29"/>
    </row>
    <row r="971" spans="1:47" s="500" customFormat="1">
      <c r="A971" s="13"/>
      <c r="B971" s="8"/>
      <c r="C971" s="8"/>
      <c r="D971" s="344" t="s">
        <v>654</v>
      </c>
      <c r="E971" s="33"/>
      <c r="F971" s="69"/>
      <c r="G971" s="282"/>
      <c r="H971" s="283">
        <v>329896300</v>
      </c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282"/>
      <c r="Y971" s="33"/>
      <c r="Z971" s="284"/>
      <c r="AA971" s="284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4"/>
      <c r="AQ971" s="34"/>
      <c r="AR971" s="28"/>
      <c r="AS971" s="29"/>
      <c r="AT971" s="29"/>
      <c r="AU971" s="29"/>
    </row>
    <row r="972" spans="1:47" s="500" customFormat="1">
      <c r="A972" s="13"/>
      <c r="B972" s="8"/>
      <c r="C972" s="8"/>
      <c r="D972" s="344" t="s">
        <v>655</v>
      </c>
      <c r="E972" s="33"/>
      <c r="F972" s="69"/>
      <c r="G972" s="282"/>
      <c r="H972" s="283">
        <v>202861300</v>
      </c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282"/>
      <c r="Y972" s="33"/>
      <c r="Z972" s="284"/>
      <c r="AA972" s="284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4"/>
      <c r="AQ972" s="34"/>
      <c r="AR972" s="28"/>
      <c r="AS972" s="29"/>
      <c r="AT972" s="29"/>
      <c r="AU972" s="29"/>
    </row>
    <row r="973" spans="1:47" s="500" customFormat="1">
      <c r="A973" s="13"/>
      <c r="B973" s="8"/>
      <c r="C973" s="8"/>
      <c r="D973" s="344" t="s">
        <v>656</v>
      </c>
      <c r="E973" s="33"/>
      <c r="F973" s="69"/>
      <c r="G973" s="282"/>
      <c r="H973" s="283">
        <v>391056300</v>
      </c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282"/>
      <c r="Y973" s="33"/>
      <c r="Z973" s="284"/>
      <c r="AA973" s="284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4"/>
      <c r="AQ973" s="34"/>
      <c r="AR973" s="28"/>
      <c r="AS973" s="29"/>
      <c r="AT973" s="29"/>
      <c r="AU973" s="29"/>
    </row>
    <row r="974" spans="1:47" s="482" customFormat="1">
      <c r="A974" s="13"/>
      <c r="B974" s="8"/>
      <c r="C974" s="8"/>
      <c r="D974" s="240"/>
      <c r="E974" s="33"/>
      <c r="F974" s="33"/>
      <c r="G974" s="282"/>
      <c r="H974" s="28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282"/>
      <c r="Y974" s="33"/>
      <c r="Z974" s="284"/>
      <c r="AA974" s="284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4"/>
      <c r="AQ974" s="34"/>
      <c r="AR974" s="28"/>
      <c r="AS974" s="29"/>
      <c r="AT974" s="29"/>
      <c r="AU974" s="29"/>
    </row>
    <row r="975" spans="1:47" s="482" customFormat="1">
      <c r="A975" s="13"/>
      <c r="B975" s="8"/>
      <c r="C975" s="8"/>
      <c r="D975" s="240"/>
      <c r="E975" s="33"/>
      <c r="F975" s="33"/>
      <c r="G975" s="282"/>
      <c r="H975" s="28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282"/>
      <c r="Y975" s="33"/>
      <c r="Z975" s="284"/>
      <c r="AA975" s="284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4"/>
      <c r="AQ975" s="34"/>
      <c r="AR975" s="28"/>
      <c r="AS975" s="29"/>
      <c r="AT975" s="29"/>
      <c r="AU975" s="29"/>
    </row>
    <row r="976" spans="1:47" s="482" customFormat="1">
      <c r="A976" s="13"/>
      <c r="B976" s="8"/>
      <c r="C976" s="83" t="s">
        <v>473</v>
      </c>
      <c r="D976" s="375" t="s">
        <v>469</v>
      </c>
      <c r="E976" s="33"/>
      <c r="F976" s="33"/>
      <c r="G976" s="282"/>
      <c r="H976" s="28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282"/>
      <c r="Y976" s="33"/>
      <c r="Z976" s="284"/>
      <c r="AA976" s="284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4"/>
      <c r="AQ976" s="34"/>
      <c r="AR976" s="28"/>
      <c r="AS976" s="29"/>
      <c r="AT976" s="29"/>
      <c r="AU976" s="29"/>
    </row>
    <row r="977" spans="1:47" s="482" customFormat="1">
      <c r="A977" s="13"/>
      <c r="B977" s="8"/>
      <c r="C977" s="8"/>
      <c r="D977" s="472" t="s">
        <v>472</v>
      </c>
      <c r="E977" s="33"/>
      <c r="F977" s="33"/>
      <c r="G977" s="282"/>
      <c r="H977" s="28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282"/>
      <c r="Y977" s="33"/>
      <c r="Z977" s="284"/>
      <c r="AA977" s="284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4"/>
      <c r="AQ977" s="34"/>
      <c r="AR977" s="28"/>
      <c r="AS977" s="29"/>
      <c r="AT977" s="29"/>
      <c r="AU977" s="29"/>
    </row>
    <row r="978" spans="1:47" s="482" customFormat="1">
      <c r="A978" s="13"/>
      <c r="B978" s="8"/>
      <c r="C978" s="8"/>
      <c r="D978" s="473" t="s">
        <v>191</v>
      </c>
      <c r="E978" s="33"/>
      <c r="F978" s="33"/>
      <c r="G978" s="282">
        <v>1238630000</v>
      </c>
      <c r="H978" s="28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282"/>
      <c r="Y978" s="33"/>
      <c r="Z978" s="284"/>
      <c r="AA978" s="284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4"/>
      <c r="AQ978" s="34"/>
      <c r="AR978" s="28"/>
      <c r="AS978" s="29"/>
      <c r="AT978" s="29"/>
      <c r="AU978" s="29"/>
    </row>
    <row r="979" spans="1:47" s="482" customFormat="1">
      <c r="A979" s="13"/>
      <c r="B979" s="8"/>
      <c r="C979" s="8"/>
      <c r="D979" s="344" t="s">
        <v>635</v>
      </c>
      <c r="E979" s="33"/>
      <c r="F979" s="69">
        <v>1254000000</v>
      </c>
      <c r="G979" s="282"/>
      <c r="H979" s="283">
        <v>1238630000</v>
      </c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282"/>
      <c r="Y979" s="33"/>
      <c r="Z979" s="284"/>
      <c r="AA979" s="284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4"/>
      <c r="AQ979" s="34"/>
      <c r="AR979" s="28"/>
      <c r="AS979" s="29"/>
      <c r="AT979" s="29"/>
      <c r="AU979" s="29"/>
    </row>
    <row r="980" spans="1:47" s="482" customFormat="1">
      <c r="A980" s="13"/>
      <c r="B980" s="8"/>
      <c r="C980" s="8"/>
      <c r="D980" s="240"/>
      <c r="E980" s="33"/>
      <c r="F980" s="33"/>
      <c r="G980" s="282"/>
      <c r="H980" s="28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282"/>
      <c r="Y980" s="33"/>
      <c r="Z980" s="284"/>
      <c r="AA980" s="284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4"/>
      <c r="AQ980" s="34"/>
      <c r="AR980" s="28"/>
      <c r="AS980" s="29"/>
      <c r="AT980" s="29"/>
      <c r="AU980" s="29"/>
    </row>
    <row r="981" spans="1:47" s="482" customFormat="1">
      <c r="A981" s="13"/>
      <c r="B981" s="8"/>
      <c r="C981" s="8"/>
      <c r="D981" s="240"/>
      <c r="E981" s="33"/>
      <c r="F981" s="33"/>
      <c r="G981" s="282"/>
      <c r="H981" s="28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282"/>
      <c r="Y981" s="33"/>
      <c r="Z981" s="284"/>
      <c r="AA981" s="284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4"/>
      <c r="AQ981" s="34"/>
      <c r="AR981" s="28"/>
      <c r="AS981" s="29"/>
      <c r="AT981" s="29"/>
      <c r="AU981" s="29"/>
    </row>
    <row r="982" spans="1:47" s="482" customFormat="1">
      <c r="A982" s="13"/>
      <c r="B982" s="8"/>
      <c r="C982" s="83">
        <v>161</v>
      </c>
      <c r="D982" s="375" t="s">
        <v>469</v>
      </c>
      <c r="E982" s="33"/>
      <c r="F982" s="33"/>
      <c r="G982" s="282"/>
      <c r="H982" s="28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282"/>
      <c r="Y982" s="33"/>
      <c r="Z982" s="284"/>
      <c r="AA982" s="284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4"/>
      <c r="AQ982" s="34"/>
      <c r="AR982" s="28"/>
      <c r="AS982" s="29"/>
      <c r="AT982" s="29"/>
      <c r="AU982" s="29"/>
    </row>
    <row r="983" spans="1:47" s="482" customFormat="1">
      <c r="A983" s="13"/>
      <c r="B983" s="8"/>
      <c r="C983" s="8"/>
      <c r="D983" s="472" t="s">
        <v>480</v>
      </c>
      <c r="E983" s="33"/>
      <c r="F983" s="33"/>
      <c r="G983" s="282"/>
      <c r="H983" s="28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282"/>
      <c r="Y983" s="33"/>
      <c r="Z983" s="284"/>
      <c r="AA983" s="284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4"/>
      <c r="AQ983" s="34"/>
      <c r="AR983" s="28"/>
      <c r="AS983" s="29"/>
      <c r="AT983" s="29"/>
      <c r="AU983" s="29"/>
    </row>
    <row r="984" spans="1:47" s="482" customFormat="1">
      <c r="A984" s="13"/>
      <c r="B984" s="8"/>
      <c r="C984" s="8"/>
      <c r="D984" s="473" t="s">
        <v>337</v>
      </c>
      <c r="E984" s="33"/>
      <c r="F984" s="33"/>
      <c r="G984" s="282">
        <f>SUM(H985:H986)</f>
        <v>3419816500</v>
      </c>
      <c r="H984" s="28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282"/>
      <c r="Y984" s="33"/>
      <c r="Z984" s="284"/>
      <c r="AA984" s="284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4"/>
      <c r="AQ984" s="34"/>
      <c r="AR984" s="28"/>
      <c r="AS984" s="29"/>
      <c r="AT984" s="29"/>
      <c r="AU984" s="29"/>
    </row>
    <row r="985" spans="1:47" s="482" customFormat="1">
      <c r="A985" s="13"/>
      <c r="B985" s="8"/>
      <c r="C985" s="8"/>
      <c r="D985" s="344" t="s">
        <v>338</v>
      </c>
      <c r="E985" s="33"/>
      <c r="F985" s="69">
        <v>3495265000</v>
      </c>
      <c r="G985" s="282"/>
      <c r="H985" s="28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282"/>
      <c r="Y985" s="33"/>
      <c r="Z985" s="284"/>
      <c r="AA985" s="284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4"/>
      <c r="AQ985" s="34"/>
      <c r="AR985" s="28"/>
      <c r="AS985" s="29"/>
      <c r="AT985" s="29"/>
      <c r="AU985" s="29"/>
    </row>
    <row r="986" spans="1:47" s="500" customFormat="1">
      <c r="A986" s="13"/>
      <c r="B986" s="8"/>
      <c r="C986" s="8"/>
      <c r="D986" s="344" t="s">
        <v>480</v>
      </c>
      <c r="E986" s="33"/>
      <c r="F986" s="69"/>
      <c r="G986" s="282"/>
      <c r="H986" s="283">
        <v>3419816500</v>
      </c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282"/>
      <c r="Y986" s="33"/>
      <c r="Z986" s="284"/>
      <c r="AA986" s="284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4"/>
      <c r="AQ986" s="34"/>
      <c r="AR986" s="28"/>
      <c r="AS986" s="29"/>
      <c r="AT986" s="29"/>
      <c r="AU986" s="29"/>
    </row>
    <row r="987" spans="1:47" s="482" customFormat="1">
      <c r="A987" s="13"/>
      <c r="B987" s="8"/>
      <c r="C987" s="8"/>
      <c r="D987" s="240"/>
      <c r="E987" s="33"/>
      <c r="F987" s="33"/>
      <c r="G987" s="282"/>
      <c r="H987" s="28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282"/>
      <c r="Y987" s="33"/>
      <c r="Z987" s="284"/>
      <c r="AA987" s="284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4"/>
      <c r="AQ987" s="34"/>
      <c r="AR987" s="28"/>
      <c r="AS987" s="29"/>
      <c r="AT987" s="29"/>
      <c r="AU987" s="29"/>
    </row>
    <row r="988" spans="1:47" s="482" customFormat="1">
      <c r="A988" s="13"/>
      <c r="B988" s="8"/>
      <c r="C988" s="8"/>
      <c r="D988" s="240"/>
      <c r="E988" s="33"/>
      <c r="F988" s="33"/>
      <c r="G988" s="282"/>
      <c r="H988" s="28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282"/>
      <c r="Y988" s="33"/>
      <c r="Z988" s="284"/>
      <c r="AA988" s="284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4"/>
      <c r="AQ988" s="34"/>
      <c r="AR988" s="28"/>
      <c r="AS988" s="29"/>
      <c r="AT988" s="29"/>
      <c r="AU988" s="29"/>
    </row>
    <row r="989" spans="1:47" s="482" customFormat="1">
      <c r="A989" s="13"/>
      <c r="B989" s="8"/>
      <c r="C989" s="83">
        <v>162</v>
      </c>
      <c r="D989" s="375" t="s">
        <v>469</v>
      </c>
      <c r="E989" s="33"/>
      <c r="F989" s="33"/>
      <c r="G989" s="282"/>
      <c r="H989" s="28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282"/>
      <c r="Y989" s="33"/>
      <c r="Z989" s="284"/>
      <c r="AA989" s="284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4"/>
      <c r="AQ989" s="34"/>
      <c r="AR989" s="28"/>
      <c r="AS989" s="29"/>
      <c r="AT989" s="29"/>
      <c r="AU989" s="29"/>
    </row>
    <row r="990" spans="1:47" s="482" customFormat="1">
      <c r="A990" s="13"/>
      <c r="B990" s="8"/>
      <c r="C990" s="8"/>
      <c r="D990" s="472" t="s">
        <v>481</v>
      </c>
      <c r="E990" s="33"/>
      <c r="F990" s="33"/>
      <c r="G990" s="282"/>
      <c r="H990" s="28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282"/>
      <c r="Y990" s="33"/>
      <c r="Z990" s="284"/>
      <c r="AA990" s="284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4"/>
      <c r="AQ990" s="34"/>
      <c r="AR990" s="28"/>
      <c r="AS990" s="29"/>
      <c r="AT990" s="29"/>
      <c r="AU990" s="29"/>
    </row>
    <row r="991" spans="1:47" s="482" customFormat="1">
      <c r="A991" s="13"/>
      <c r="B991" s="8"/>
      <c r="C991" s="8"/>
      <c r="D991" s="473" t="s">
        <v>337</v>
      </c>
      <c r="E991" s="33"/>
      <c r="F991" s="33"/>
      <c r="G991" s="282">
        <f>SUM(H992:H993)</f>
        <v>2927740500</v>
      </c>
      <c r="H991" s="28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282"/>
      <c r="Y991" s="33"/>
      <c r="Z991" s="284"/>
      <c r="AA991" s="284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4"/>
      <c r="AQ991" s="34"/>
      <c r="AR991" s="28"/>
      <c r="AS991" s="29"/>
      <c r="AT991" s="29"/>
      <c r="AU991" s="29"/>
    </row>
    <row r="992" spans="1:47" s="482" customFormat="1">
      <c r="A992" s="13"/>
      <c r="B992" s="8"/>
      <c r="C992" s="8"/>
      <c r="D992" s="344" t="s">
        <v>338</v>
      </c>
      <c r="E992" s="33"/>
      <c r="F992" s="69">
        <v>2997254500</v>
      </c>
      <c r="G992" s="282"/>
      <c r="H992" s="28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282"/>
      <c r="Y992" s="33"/>
      <c r="Z992" s="284"/>
      <c r="AA992" s="284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4"/>
      <c r="AQ992" s="34"/>
      <c r="AR992" s="28"/>
      <c r="AS992" s="29"/>
      <c r="AT992" s="29"/>
      <c r="AU992" s="29"/>
    </row>
    <row r="993" spans="1:47" s="500" customFormat="1">
      <c r="A993" s="13"/>
      <c r="B993" s="8"/>
      <c r="C993" s="8"/>
      <c r="D993" s="344" t="s">
        <v>481</v>
      </c>
      <c r="E993" s="33"/>
      <c r="F993" s="69"/>
      <c r="G993" s="282"/>
      <c r="H993" s="283">
        <v>2927740500</v>
      </c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282"/>
      <c r="Y993" s="33"/>
      <c r="Z993" s="284"/>
      <c r="AA993" s="284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4"/>
      <c r="AQ993" s="34"/>
      <c r="AR993" s="28"/>
      <c r="AS993" s="29"/>
      <c r="AT993" s="29"/>
      <c r="AU993" s="29"/>
    </row>
    <row r="994" spans="1:47" s="482" customFormat="1">
      <c r="A994" s="13"/>
      <c r="B994" s="8"/>
      <c r="C994" s="8"/>
      <c r="D994" s="240"/>
      <c r="E994" s="33"/>
      <c r="F994" s="33"/>
      <c r="G994" s="282"/>
      <c r="H994" s="28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282"/>
      <c r="Y994" s="33"/>
      <c r="Z994" s="284"/>
      <c r="AA994" s="284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4"/>
      <c r="AQ994" s="34"/>
      <c r="AR994" s="28"/>
      <c r="AS994" s="29"/>
      <c r="AT994" s="29"/>
      <c r="AU994" s="29"/>
    </row>
    <row r="995" spans="1:47" s="482" customFormat="1">
      <c r="A995" s="13"/>
      <c r="B995" s="8"/>
      <c r="C995" s="8"/>
      <c r="D995" s="240"/>
      <c r="E995" s="33"/>
      <c r="F995" s="33"/>
      <c r="G995" s="282"/>
      <c r="H995" s="28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282"/>
      <c r="Y995" s="33"/>
      <c r="Z995" s="284"/>
      <c r="AA995" s="284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4"/>
      <c r="AQ995" s="34"/>
      <c r="AR995" s="28"/>
      <c r="AS995" s="29"/>
      <c r="AT995" s="29"/>
      <c r="AU995" s="29"/>
    </row>
    <row r="996" spans="1:47" s="482" customFormat="1">
      <c r="A996" s="13"/>
      <c r="B996" s="8"/>
      <c r="C996" s="83">
        <v>163</v>
      </c>
      <c r="D996" s="375" t="s">
        <v>469</v>
      </c>
      <c r="E996" s="33"/>
      <c r="F996" s="33"/>
      <c r="G996" s="282"/>
      <c r="H996" s="28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282"/>
      <c r="Y996" s="33"/>
      <c r="Z996" s="284"/>
      <c r="AA996" s="284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4"/>
      <c r="AQ996" s="34"/>
      <c r="AR996" s="28"/>
      <c r="AS996" s="29"/>
      <c r="AT996" s="29"/>
      <c r="AU996" s="29"/>
    </row>
    <row r="997" spans="1:47" s="482" customFormat="1">
      <c r="A997" s="13"/>
      <c r="B997" s="8"/>
      <c r="C997" s="8"/>
      <c r="D997" s="472" t="s">
        <v>482</v>
      </c>
      <c r="E997" s="33"/>
      <c r="F997" s="33"/>
      <c r="G997" s="282"/>
      <c r="H997" s="28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282"/>
      <c r="Y997" s="33"/>
      <c r="Z997" s="284"/>
      <c r="AA997" s="284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4"/>
      <c r="AQ997" s="34"/>
      <c r="AR997" s="28"/>
      <c r="AS997" s="29"/>
      <c r="AT997" s="29"/>
      <c r="AU997" s="29"/>
    </row>
    <row r="998" spans="1:47" s="482" customFormat="1">
      <c r="A998" s="13"/>
      <c r="B998" s="8"/>
      <c r="C998" s="8"/>
      <c r="D998" s="473" t="s">
        <v>337</v>
      </c>
      <c r="E998" s="33"/>
      <c r="F998" s="33"/>
      <c r="G998" s="282">
        <f>SUM(H999:H1000)</f>
        <v>12454591000</v>
      </c>
      <c r="H998" s="28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282"/>
      <c r="Y998" s="33"/>
      <c r="Z998" s="284"/>
      <c r="AA998" s="284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4"/>
      <c r="AQ998" s="34"/>
      <c r="AR998" s="28"/>
      <c r="AS998" s="29"/>
      <c r="AT998" s="29"/>
      <c r="AU998" s="29"/>
    </row>
    <row r="999" spans="1:47" s="482" customFormat="1">
      <c r="A999" s="13"/>
      <c r="B999" s="8"/>
      <c r="C999" s="8"/>
      <c r="D999" s="344" t="s">
        <v>338</v>
      </c>
      <c r="E999" s="33"/>
      <c r="F999" s="69">
        <v>12981770000</v>
      </c>
      <c r="G999" s="282"/>
      <c r="H999" s="28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282"/>
      <c r="Y999" s="33"/>
      <c r="Z999" s="284"/>
      <c r="AA999" s="284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4"/>
      <c r="AQ999" s="34"/>
      <c r="AR999" s="28"/>
      <c r="AS999" s="29"/>
      <c r="AT999" s="29"/>
      <c r="AU999" s="29"/>
    </row>
    <row r="1000" spans="1:47" s="500" customFormat="1">
      <c r="A1000" s="13"/>
      <c r="B1000" s="8"/>
      <c r="C1000" s="8"/>
      <c r="D1000" s="344" t="s">
        <v>657</v>
      </c>
      <c r="E1000" s="33"/>
      <c r="F1000" s="69"/>
      <c r="G1000" s="282"/>
      <c r="H1000" s="283">
        <v>12454591000</v>
      </c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282"/>
      <c r="Y1000" s="33"/>
      <c r="Z1000" s="284"/>
      <c r="AA1000" s="284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4"/>
      <c r="AQ1000" s="34"/>
      <c r="AR1000" s="28"/>
      <c r="AS1000" s="29"/>
      <c r="AT1000" s="29"/>
      <c r="AU1000" s="29"/>
    </row>
    <row r="1001" spans="1:47" s="482" customFormat="1">
      <c r="A1001" s="13"/>
      <c r="B1001" s="8"/>
      <c r="C1001" s="8"/>
      <c r="D1001" s="240"/>
      <c r="E1001" s="33"/>
      <c r="F1001" s="33"/>
      <c r="G1001" s="282"/>
      <c r="H1001" s="28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282"/>
      <c r="Y1001" s="33"/>
      <c r="Z1001" s="284"/>
      <c r="AA1001" s="284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4"/>
      <c r="AQ1001" s="34"/>
      <c r="AR1001" s="28"/>
      <c r="AS1001" s="29"/>
      <c r="AT1001" s="29"/>
      <c r="AU1001" s="29"/>
    </row>
    <row r="1002" spans="1:47" s="482" customFormat="1">
      <c r="A1002" s="13"/>
      <c r="B1002" s="8"/>
      <c r="C1002" s="8"/>
      <c r="D1002" s="240"/>
      <c r="E1002" s="33"/>
      <c r="F1002" s="33"/>
      <c r="G1002" s="282"/>
      <c r="H1002" s="28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282"/>
      <c r="Y1002" s="33"/>
      <c r="Z1002" s="284"/>
      <c r="AA1002" s="284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4"/>
      <c r="AQ1002" s="34"/>
      <c r="AR1002" s="28"/>
      <c r="AS1002" s="29"/>
      <c r="AT1002" s="29"/>
      <c r="AU1002" s="29"/>
    </row>
    <row r="1003" spans="1:47" s="482" customFormat="1">
      <c r="A1003" s="13"/>
      <c r="B1003" s="8"/>
      <c r="C1003" s="83">
        <v>164</v>
      </c>
      <c r="D1003" s="375" t="s">
        <v>469</v>
      </c>
      <c r="E1003" s="33"/>
      <c r="F1003" s="33"/>
      <c r="G1003" s="282"/>
      <c r="H1003" s="28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282"/>
      <c r="Y1003" s="33"/>
      <c r="Z1003" s="284"/>
      <c r="AA1003" s="284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4"/>
      <c r="AQ1003" s="34"/>
      <c r="AR1003" s="28"/>
      <c r="AS1003" s="29"/>
      <c r="AT1003" s="29"/>
      <c r="AU1003" s="29"/>
    </row>
    <row r="1004" spans="1:47" s="482" customFormat="1">
      <c r="A1004" s="13"/>
      <c r="B1004" s="8"/>
      <c r="C1004" s="8"/>
      <c r="D1004" s="472" t="s">
        <v>483</v>
      </c>
      <c r="E1004" s="33"/>
      <c r="F1004" s="33"/>
      <c r="G1004" s="282"/>
      <c r="H1004" s="28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282"/>
      <c r="Y1004" s="33"/>
      <c r="Z1004" s="284"/>
      <c r="AA1004" s="284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4"/>
      <c r="AQ1004" s="34"/>
      <c r="AR1004" s="28"/>
      <c r="AS1004" s="29"/>
      <c r="AT1004" s="29"/>
      <c r="AU1004" s="29"/>
    </row>
    <row r="1005" spans="1:47" s="482" customFormat="1">
      <c r="A1005" s="13"/>
      <c r="B1005" s="8"/>
      <c r="C1005" s="8"/>
      <c r="D1005" s="473" t="s">
        <v>337</v>
      </c>
      <c r="E1005" s="33"/>
      <c r="F1005" s="33"/>
      <c r="G1005" s="282">
        <f>SUM(H1006:H1007)</f>
        <v>1487984000</v>
      </c>
      <c r="H1005" s="28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282"/>
      <c r="Y1005" s="33"/>
      <c r="Z1005" s="284"/>
      <c r="AA1005" s="284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4"/>
      <c r="AQ1005" s="34"/>
      <c r="AR1005" s="28"/>
      <c r="AS1005" s="29"/>
      <c r="AT1005" s="29"/>
      <c r="AU1005" s="29"/>
    </row>
    <row r="1006" spans="1:47" s="482" customFormat="1">
      <c r="A1006" s="13"/>
      <c r="B1006" s="8"/>
      <c r="C1006" s="8"/>
      <c r="D1006" s="344" t="s">
        <v>471</v>
      </c>
      <c r="E1006" s="33"/>
      <c r="F1006" s="69">
        <v>1496921000</v>
      </c>
      <c r="G1006" s="282"/>
      <c r="H1006" s="28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282"/>
      <c r="Y1006" s="33"/>
      <c r="Z1006" s="284"/>
      <c r="AA1006" s="284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4"/>
      <c r="AQ1006" s="34"/>
      <c r="AR1006" s="28"/>
      <c r="AS1006" s="29"/>
      <c r="AT1006" s="29"/>
      <c r="AU1006" s="29"/>
    </row>
    <row r="1007" spans="1:47" s="482" customFormat="1">
      <c r="A1007" s="13"/>
      <c r="B1007" s="8"/>
      <c r="C1007" s="8"/>
      <c r="D1007" s="240" t="s">
        <v>658</v>
      </c>
      <c r="E1007" s="33"/>
      <c r="F1007" s="33"/>
      <c r="G1007" s="282"/>
      <c r="H1007" s="283">
        <v>1487984000</v>
      </c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282"/>
      <c r="Y1007" s="33"/>
      <c r="Z1007" s="284"/>
      <c r="AA1007" s="284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4"/>
      <c r="AQ1007" s="34"/>
      <c r="AR1007" s="28"/>
      <c r="AS1007" s="29"/>
      <c r="AT1007" s="29"/>
      <c r="AU1007" s="29"/>
    </row>
    <row r="1008" spans="1:47" s="482" customFormat="1">
      <c r="A1008" s="13"/>
      <c r="B1008" s="8"/>
      <c r="C1008" s="8"/>
      <c r="D1008" s="240"/>
      <c r="E1008" s="33"/>
      <c r="F1008" s="33"/>
      <c r="G1008" s="282"/>
      <c r="H1008" s="28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282"/>
      <c r="Y1008" s="33"/>
      <c r="Z1008" s="284"/>
      <c r="AA1008" s="284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4"/>
      <c r="AQ1008" s="34"/>
      <c r="AR1008" s="28"/>
      <c r="AS1008" s="29"/>
      <c r="AT1008" s="29"/>
      <c r="AU1008" s="29"/>
    </row>
    <row r="1009" spans="1:47" s="482" customFormat="1">
      <c r="A1009" s="13"/>
      <c r="B1009" s="8"/>
      <c r="C1009" s="8"/>
      <c r="D1009" s="240"/>
      <c r="E1009" s="33"/>
      <c r="F1009" s="33"/>
      <c r="G1009" s="282"/>
      <c r="H1009" s="28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282"/>
      <c r="Y1009" s="33"/>
      <c r="Z1009" s="284"/>
      <c r="AA1009" s="284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4"/>
      <c r="AQ1009" s="34"/>
      <c r="AR1009" s="28"/>
      <c r="AS1009" s="29"/>
      <c r="AT1009" s="29"/>
      <c r="AU1009" s="29"/>
    </row>
    <row r="1010" spans="1:47" s="503" customFormat="1" ht="15">
      <c r="A1010" s="13"/>
      <c r="B1010" s="8"/>
      <c r="C1010" s="8"/>
      <c r="D1010" s="494" t="s">
        <v>789</v>
      </c>
      <c r="E1010" s="33"/>
      <c r="F1010" s="33"/>
      <c r="G1010" s="282"/>
      <c r="H1010" s="28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282"/>
      <c r="Y1010" s="33"/>
      <c r="Z1010" s="284"/>
      <c r="AA1010" s="284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4"/>
      <c r="AQ1010" s="34"/>
      <c r="AR1010" s="28"/>
      <c r="AS1010" s="29"/>
      <c r="AT1010" s="29"/>
      <c r="AU1010" s="29"/>
    </row>
    <row r="1011" spans="1:47" s="503" customFormat="1">
      <c r="A1011" s="13"/>
      <c r="B1011" s="8"/>
      <c r="C1011" s="8"/>
      <c r="D1011" s="240" t="s">
        <v>790</v>
      </c>
      <c r="E1011" s="33"/>
      <c r="F1011" s="33"/>
      <c r="G1011" s="282"/>
      <c r="H1011" s="283"/>
      <c r="I1011" s="33"/>
      <c r="J1011" s="33"/>
      <c r="K1011" s="33"/>
      <c r="L1011" s="33">
        <v>2319618000</v>
      </c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282"/>
      <c r="Y1011" s="33"/>
      <c r="Z1011" s="284"/>
      <c r="AA1011" s="284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4"/>
      <c r="AQ1011" s="34"/>
      <c r="AR1011" s="28"/>
      <c r="AS1011" s="29"/>
      <c r="AT1011" s="29"/>
      <c r="AU1011" s="29"/>
    </row>
    <row r="1012" spans="1:47" s="482" customFormat="1">
      <c r="A1012" s="13"/>
      <c r="B1012" s="8"/>
      <c r="C1012" s="8"/>
      <c r="D1012" s="240"/>
      <c r="E1012" s="33"/>
      <c r="F1012" s="33"/>
      <c r="G1012" s="282"/>
      <c r="H1012" s="28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282"/>
      <c r="Y1012" s="33"/>
      <c r="Z1012" s="284"/>
      <c r="AA1012" s="284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4"/>
      <c r="AQ1012" s="34"/>
      <c r="AR1012" s="28"/>
      <c r="AS1012" s="29"/>
      <c r="AT1012" s="29"/>
      <c r="AU1012" s="29"/>
    </row>
    <row r="1013" spans="1:47" s="482" customFormat="1">
      <c r="A1013" s="13"/>
      <c r="B1013" s="8"/>
      <c r="C1013" s="8"/>
      <c r="D1013" s="240"/>
      <c r="E1013" s="33"/>
      <c r="F1013" s="33"/>
      <c r="G1013" s="282"/>
      <c r="H1013" s="28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282"/>
      <c r="Y1013" s="33"/>
      <c r="Z1013" s="284"/>
      <c r="AA1013" s="284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4"/>
      <c r="AQ1013" s="34"/>
      <c r="AR1013" s="28"/>
      <c r="AS1013" s="29"/>
      <c r="AT1013" s="29"/>
      <c r="AU1013" s="29"/>
    </row>
    <row r="1014" spans="1:47" s="503" customFormat="1" ht="15">
      <c r="A1014" s="13"/>
      <c r="B1014" s="8"/>
      <c r="C1014" s="8"/>
      <c r="D1014" s="506" t="s">
        <v>791</v>
      </c>
      <c r="E1014" s="33"/>
      <c r="F1014" s="33"/>
      <c r="G1014" s="282"/>
      <c r="H1014" s="283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282"/>
      <c r="Y1014" s="33"/>
      <c r="Z1014" s="284"/>
      <c r="AA1014" s="284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4"/>
      <c r="AQ1014" s="34"/>
      <c r="AR1014" s="28"/>
      <c r="AS1014" s="29"/>
      <c r="AT1014" s="29"/>
      <c r="AU1014" s="29"/>
    </row>
    <row r="1015" spans="1:47" s="503" customFormat="1">
      <c r="A1015" s="13"/>
      <c r="B1015" s="8"/>
      <c r="C1015" s="8"/>
      <c r="D1015" s="240" t="s">
        <v>792</v>
      </c>
      <c r="E1015" s="33"/>
      <c r="F1015" s="33"/>
      <c r="G1015" s="282"/>
      <c r="H1015" s="283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282"/>
      <c r="Y1015" s="33"/>
      <c r="Z1015" s="284"/>
      <c r="AA1015" s="284"/>
      <c r="AB1015" s="33">
        <v>64300000</v>
      </c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  <c r="AM1015" s="33"/>
      <c r="AN1015" s="33"/>
      <c r="AO1015" s="33"/>
      <c r="AP1015" s="34"/>
      <c r="AQ1015" s="34"/>
      <c r="AR1015" s="28"/>
      <c r="AS1015" s="29"/>
      <c r="AT1015" s="29"/>
      <c r="AU1015" s="29"/>
    </row>
    <row r="1016" spans="1:47" s="402" customFormat="1">
      <c r="A1016" s="13"/>
      <c r="B1016" s="8"/>
      <c r="C1016" s="8"/>
      <c r="D1016" s="240"/>
      <c r="E1016" s="33"/>
      <c r="F1016" s="33"/>
      <c r="G1016" s="282"/>
      <c r="H1016" s="283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282"/>
      <c r="Y1016" s="33"/>
      <c r="Z1016" s="284"/>
      <c r="AA1016" s="284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4"/>
      <c r="AQ1016" s="34"/>
      <c r="AR1016" s="28"/>
      <c r="AS1016" s="29"/>
      <c r="AT1016" s="29"/>
      <c r="AU1016" s="29"/>
    </row>
    <row r="1017" spans="1:47" s="503" customFormat="1">
      <c r="A1017" s="13"/>
      <c r="B1017" s="8"/>
      <c r="C1017" s="8"/>
      <c r="D1017" s="240"/>
      <c r="E1017" s="404"/>
      <c r="F1017" s="33"/>
      <c r="G1017" s="282"/>
      <c r="H1017" s="283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282"/>
      <c r="Y1017" s="33"/>
      <c r="Z1017" s="284"/>
      <c r="AA1017" s="284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4"/>
      <c r="AQ1017" s="34"/>
      <c r="AR1017" s="28"/>
      <c r="AS1017" s="29"/>
      <c r="AT1017" s="29"/>
      <c r="AU1017" s="29"/>
    </row>
    <row r="1018" spans="1:47" s="503" customFormat="1">
      <c r="A1018" s="13"/>
      <c r="B1018" s="8"/>
      <c r="C1018" s="8"/>
      <c r="D1018" s="240"/>
      <c r="E1018" s="404"/>
      <c r="F1018" s="33"/>
      <c r="G1018" s="282"/>
      <c r="H1018" s="283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282"/>
      <c r="Y1018" s="33"/>
      <c r="Z1018" s="284"/>
      <c r="AA1018" s="284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4"/>
      <c r="AQ1018" s="34"/>
      <c r="AR1018" s="28"/>
      <c r="AS1018" s="29"/>
      <c r="AT1018" s="29"/>
      <c r="AU1018" s="29"/>
    </row>
    <row r="1019" spans="1:47" s="503" customFormat="1">
      <c r="A1019" s="13"/>
      <c r="B1019" s="8"/>
      <c r="C1019" s="8"/>
      <c r="D1019" s="240"/>
      <c r="E1019" s="404"/>
      <c r="F1019" s="33"/>
      <c r="G1019" s="282"/>
      <c r="H1019" s="283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282"/>
      <c r="Y1019" s="33"/>
      <c r="Z1019" s="284"/>
      <c r="AA1019" s="284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33"/>
      <c r="AP1019" s="34"/>
      <c r="AQ1019" s="34"/>
      <c r="AR1019" s="28"/>
      <c r="AS1019" s="29"/>
      <c r="AT1019" s="29"/>
      <c r="AU1019" s="29"/>
    </row>
    <row r="1020" spans="1:47" s="503" customFormat="1">
      <c r="A1020" s="13"/>
      <c r="B1020" s="8"/>
      <c r="C1020" s="8"/>
      <c r="D1020" s="240"/>
      <c r="E1020" s="404"/>
      <c r="F1020" s="33"/>
      <c r="G1020" s="282"/>
      <c r="H1020" s="283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282"/>
      <c r="Y1020" s="33"/>
      <c r="Z1020" s="284"/>
      <c r="AA1020" s="284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4"/>
      <c r="AQ1020" s="34"/>
      <c r="AR1020" s="28"/>
      <c r="AS1020" s="29"/>
      <c r="AT1020" s="29"/>
      <c r="AU1020" s="29"/>
    </row>
    <row r="1021" spans="1:47" s="503" customFormat="1">
      <c r="A1021" s="13"/>
      <c r="B1021" s="8"/>
      <c r="C1021" s="8"/>
      <c r="D1021" s="240"/>
      <c r="E1021" s="404"/>
      <c r="F1021" s="33"/>
      <c r="G1021" s="282"/>
      <c r="H1021" s="283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282"/>
      <c r="Y1021" s="33"/>
      <c r="Z1021" s="284"/>
      <c r="AA1021" s="284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33"/>
      <c r="AP1021" s="34"/>
      <c r="AQ1021" s="34"/>
      <c r="AR1021" s="28"/>
      <c r="AS1021" s="29"/>
      <c r="AT1021" s="29"/>
      <c r="AU1021" s="29"/>
    </row>
    <row r="1022" spans="1:47" s="503" customFormat="1">
      <c r="A1022" s="13"/>
      <c r="B1022" s="8"/>
      <c r="C1022" s="8"/>
      <c r="D1022" s="240"/>
      <c r="E1022" s="404"/>
      <c r="F1022" s="33"/>
      <c r="G1022" s="282"/>
      <c r="H1022" s="283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282"/>
      <c r="Y1022" s="33"/>
      <c r="Z1022" s="284"/>
      <c r="AA1022" s="284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4"/>
      <c r="AQ1022" s="34"/>
      <c r="AR1022" s="28"/>
      <c r="AS1022" s="29"/>
      <c r="AT1022" s="29"/>
      <c r="AU1022" s="29"/>
    </row>
    <row r="1023" spans="1:47" s="503" customFormat="1">
      <c r="A1023" s="13"/>
      <c r="B1023" s="8"/>
      <c r="C1023" s="8"/>
      <c r="D1023" s="240"/>
      <c r="E1023" s="404"/>
      <c r="F1023" s="33"/>
      <c r="G1023" s="282"/>
      <c r="H1023" s="283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282"/>
      <c r="Y1023" s="33"/>
      <c r="Z1023" s="284"/>
      <c r="AA1023" s="284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4"/>
      <c r="AQ1023" s="34"/>
      <c r="AR1023" s="28"/>
      <c r="AS1023" s="29"/>
      <c r="AT1023" s="29"/>
      <c r="AU1023" s="29"/>
    </row>
    <row r="1024" spans="1:47" s="503" customFormat="1">
      <c r="A1024" s="13"/>
      <c r="B1024" s="8"/>
      <c r="C1024" s="8"/>
      <c r="D1024" s="240"/>
      <c r="E1024" s="404"/>
      <c r="F1024" s="33"/>
      <c r="G1024" s="282"/>
      <c r="H1024" s="28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282"/>
      <c r="Y1024" s="33"/>
      <c r="Z1024" s="284"/>
      <c r="AA1024" s="284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4"/>
      <c r="AQ1024" s="34"/>
      <c r="AR1024" s="28"/>
      <c r="AS1024" s="29"/>
      <c r="AT1024" s="29"/>
      <c r="AU1024" s="29"/>
    </row>
    <row r="1025" spans="1:52" s="402" customFormat="1">
      <c r="A1025" s="13"/>
      <c r="B1025" s="8"/>
      <c r="C1025" s="8"/>
      <c r="D1025" s="240"/>
      <c r="E1025" s="404"/>
      <c r="F1025" s="321"/>
      <c r="G1025" s="282"/>
      <c r="H1025" s="283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282"/>
      <c r="Y1025" s="33"/>
      <c r="Z1025" s="284"/>
      <c r="AA1025" s="284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4"/>
      <c r="AQ1025" s="34"/>
      <c r="AR1025" s="28"/>
      <c r="AS1025" s="29"/>
      <c r="AT1025" s="29"/>
      <c r="AU1025" s="29"/>
    </row>
    <row r="1026" spans="1:52" s="86" customFormat="1">
      <c r="A1026" s="12"/>
      <c r="B1026" s="9">
        <v>4</v>
      </c>
      <c r="C1026" s="9" t="s">
        <v>17</v>
      </c>
      <c r="D1026" s="81" t="s">
        <v>5</v>
      </c>
      <c r="E1026" s="405">
        <v>1492658438124</v>
      </c>
      <c r="F1026" s="31">
        <f t="shared" ref="F1026:V1026" si="62">SUM(F1027:F1355)</f>
        <v>88261067100</v>
      </c>
      <c r="G1026" s="31">
        <f t="shared" si="62"/>
        <v>86466785277</v>
      </c>
      <c r="H1026" s="31">
        <f t="shared" si="62"/>
        <v>86466785277</v>
      </c>
      <c r="I1026" s="31">
        <f t="shared" si="62"/>
        <v>0</v>
      </c>
      <c r="J1026" s="31">
        <f t="shared" si="62"/>
        <v>0</v>
      </c>
      <c r="K1026" s="31">
        <f t="shared" si="62"/>
        <v>0</v>
      </c>
      <c r="L1026" s="31">
        <f t="shared" si="62"/>
        <v>0</v>
      </c>
      <c r="M1026" s="31">
        <f t="shared" si="62"/>
        <v>0</v>
      </c>
      <c r="N1026" s="31">
        <f t="shared" si="62"/>
        <v>0</v>
      </c>
      <c r="O1026" s="31">
        <f t="shared" si="62"/>
        <v>0</v>
      </c>
      <c r="P1026" s="31">
        <f t="shared" si="62"/>
        <v>0</v>
      </c>
      <c r="Q1026" s="31">
        <f t="shared" si="62"/>
        <v>0</v>
      </c>
      <c r="R1026" s="31">
        <f t="shared" si="62"/>
        <v>0</v>
      </c>
      <c r="S1026" s="31">
        <f t="shared" si="62"/>
        <v>0</v>
      </c>
      <c r="T1026" s="31">
        <f t="shared" si="62"/>
        <v>0</v>
      </c>
      <c r="U1026" s="31">
        <f t="shared" si="62"/>
        <v>0</v>
      </c>
      <c r="V1026" s="31">
        <f t="shared" si="62"/>
        <v>0</v>
      </c>
      <c r="W1026" s="31">
        <f>SUM(O1026:V1026)</f>
        <v>0</v>
      </c>
      <c r="X1026" s="31">
        <f>SUM(X1027:X1355)</f>
        <v>0</v>
      </c>
      <c r="Y1026" s="31">
        <f>H1026+I1026+J1026+K1026+L1026+M1026+N1026+W1026+X1026</f>
        <v>86466785277</v>
      </c>
      <c r="Z1026" s="31">
        <f t="shared" ref="Z1026:AK1026" si="63">SUM(Z1027:Z1355)</f>
        <v>0</v>
      </c>
      <c r="AA1026" s="31">
        <f t="shared" si="63"/>
        <v>0</v>
      </c>
      <c r="AB1026" s="31">
        <f t="shared" si="63"/>
        <v>0</v>
      </c>
      <c r="AC1026" s="31">
        <f t="shared" si="63"/>
        <v>0</v>
      </c>
      <c r="AD1026" s="31">
        <f t="shared" si="63"/>
        <v>0</v>
      </c>
      <c r="AE1026" s="31">
        <f t="shared" si="63"/>
        <v>0</v>
      </c>
      <c r="AF1026" s="31">
        <f t="shared" si="63"/>
        <v>0</v>
      </c>
      <c r="AG1026" s="31">
        <f t="shared" si="63"/>
        <v>0</v>
      </c>
      <c r="AH1026" s="31">
        <f t="shared" si="63"/>
        <v>0</v>
      </c>
      <c r="AI1026" s="31">
        <f t="shared" si="63"/>
        <v>0</v>
      </c>
      <c r="AJ1026" s="31">
        <f t="shared" si="63"/>
        <v>0</v>
      </c>
      <c r="AK1026" s="31">
        <f t="shared" si="63"/>
        <v>0</v>
      </c>
      <c r="AL1026" s="31">
        <f>SUM(AD1026:AK1026)</f>
        <v>0</v>
      </c>
      <c r="AM1026" s="31">
        <f>SUM(AM1027:AM1355)</f>
        <v>0</v>
      </c>
      <c r="AN1026" s="31">
        <f>SUM(AN1027:AN1355)</f>
        <v>0</v>
      </c>
      <c r="AO1026" s="31">
        <f>Z1026+AA1026+AB1026+AC1026+AL1026+AM1026+AN1026</f>
        <v>0</v>
      </c>
      <c r="AP1026" s="32">
        <f>E1026+Y1026-AO1026</f>
        <v>1579125223401</v>
      </c>
      <c r="AQ1026" s="32"/>
      <c r="AR1026" s="28"/>
      <c r="AS1026" s="29">
        <f>E1026+H1026+I1026+J1026+K1026+L1026+M1026+N1026+W1026+X1026-Z1026-AB1026-AL1026-AC1026-AM1026-AN1026</f>
        <v>1579125223401</v>
      </c>
      <c r="AT1026" s="29">
        <f>AP1026-AS1026</f>
        <v>0</v>
      </c>
      <c r="AU1026" s="29">
        <f>E1026</f>
        <v>1492658438124</v>
      </c>
      <c r="AV1026" s="325">
        <f>AS1026-AU1026</f>
        <v>86466785277</v>
      </c>
      <c r="AW1026" s="325">
        <f>Y1026-AO1026</f>
        <v>86466785277</v>
      </c>
      <c r="AX1026" s="325">
        <f>AV1026-AW1026</f>
        <v>0</v>
      </c>
      <c r="AZ1026" s="398"/>
    </row>
    <row r="1027" spans="1:52" s="402" customFormat="1">
      <c r="A1027" s="13"/>
      <c r="B1027" s="8"/>
      <c r="C1027" s="8"/>
      <c r="D1027" s="113"/>
      <c r="E1027" s="266"/>
      <c r="F1027" s="327"/>
      <c r="G1027" s="282"/>
      <c r="H1027" s="283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282"/>
      <c r="Y1027" s="33"/>
      <c r="Z1027" s="284"/>
      <c r="AA1027" s="284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4"/>
      <c r="AQ1027" s="34"/>
      <c r="AR1027" s="28"/>
      <c r="AS1027" s="29"/>
      <c r="AT1027" s="29"/>
      <c r="AU1027" s="29"/>
    </row>
    <row r="1028" spans="1:52" s="402" customFormat="1">
      <c r="A1028" s="13"/>
      <c r="B1028" s="8"/>
      <c r="C1028" s="8"/>
      <c r="D1028" s="369"/>
      <c r="E1028" s="33"/>
      <c r="F1028" s="33"/>
      <c r="G1028" s="282"/>
      <c r="H1028" s="283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282"/>
      <c r="Y1028" s="33"/>
      <c r="Z1028" s="284"/>
      <c r="AA1028" s="284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33"/>
      <c r="AP1028" s="34"/>
      <c r="AQ1028" s="34"/>
      <c r="AR1028" s="28"/>
      <c r="AS1028" s="29"/>
      <c r="AT1028" s="29"/>
      <c r="AU1028" s="29"/>
    </row>
    <row r="1029" spans="1:52" s="500" customFormat="1">
      <c r="A1029" s="13"/>
      <c r="B1029" s="8"/>
      <c r="C1029" s="83" t="s">
        <v>652</v>
      </c>
      <c r="D1029" s="375" t="s">
        <v>171</v>
      </c>
      <c r="E1029" s="33"/>
      <c r="F1029" s="33"/>
      <c r="G1029" s="282"/>
      <c r="H1029" s="283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282"/>
      <c r="Y1029" s="33"/>
      <c r="Z1029" s="284"/>
      <c r="AA1029" s="284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4"/>
      <c r="AQ1029" s="34"/>
      <c r="AR1029" s="28"/>
      <c r="AS1029" s="29"/>
      <c r="AT1029" s="29"/>
      <c r="AU1029" s="29"/>
    </row>
    <row r="1030" spans="1:52" s="500" customFormat="1">
      <c r="A1030" s="13"/>
      <c r="B1030" s="8"/>
      <c r="C1030" s="8"/>
      <c r="D1030" s="472" t="s">
        <v>412</v>
      </c>
      <c r="E1030" s="33"/>
      <c r="F1030" s="33"/>
      <c r="G1030" s="282"/>
      <c r="H1030" s="283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282"/>
      <c r="Y1030" s="33"/>
      <c r="Z1030" s="284"/>
      <c r="AA1030" s="284"/>
      <c r="AB1030" s="33"/>
      <c r="AC1030" s="33"/>
      <c r="AD1030" s="33"/>
      <c r="AE1030" s="33"/>
      <c r="AF1030" s="33"/>
      <c r="AG1030" s="33"/>
      <c r="AH1030" s="33"/>
      <c r="AI1030" s="33"/>
      <c r="AJ1030" s="33"/>
      <c r="AK1030" s="33"/>
      <c r="AL1030" s="33"/>
      <c r="AM1030" s="33"/>
      <c r="AN1030" s="33"/>
      <c r="AO1030" s="33"/>
      <c r="AP1030" s="34"/>
      <c r="AQ1030" s="34"/>
      <c r="AR1030" s="28"/>
      <c r="AS1030" s="29"/>
      <c r="AT1030" s="29"/>
      <c r="AU1030" s="29"/>
    </row>
    <row r="1031" spans="1:52" s="500" customFormat="1">
      <c r="A1031" s="13"/>
      <c r="B1031" s="8"/>
      <c r="C1031" s="8"/>
      <c r="D1031" s="473" t="s">
        <v>194</v>
      </c>
      <c r="E1031" s="33"/>
      <c r="F1031" s="33"/>
      <c r="G1031" s="282">
        <f>SUM(H1033:H1034)</f>
        <v>397511300</v>
      </c>
      <c r="H1031" s="283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282"/>
      <c r="Y1031" s="33"/>
      <c r="Z1031" s="284"/>
      <c r="AA1031" s="284"/>
      <c r="AB1031" s="33"/>
      <c r="AC1031" s="33"/>
      <c r="AD1031" s="33"/>
      <c r="AE1031" s="33"/>
      <c r="AF1031" s="33"/>
      <c r="AG1031" s="33"/>
      <c r="AH1031" s="33"/>
      <c r="AI1031" s="33"/>
      <c r="AJ1031" s="33"/>
      <c r="AK1031" s="33"/>
      <c r="AL1031" s="33"/>
      <c r="AM1031" s="33"/>
      <c r="AN1031" s="33"/>
      <c r="AO1031" s="33"/>
      <c r="AP1031" s="34"/>
      <c r="AQ1031" s="34"/>
      <c r="AR1031" s="28"/>
      <c r="AS1031" s="29"/>
      <c r="AT1031" s="29"/>
      <c r="AU1031" s="29"/>
    </row>
    <row r="1032" spans="1:52" s="500" customFormat="1">
      <c r="A1032" s="13"/>
      <c r="B1032" s="8"/>
      <c r="C1032" s="8"/>
      <c r="D1032" s="344" t="s">
        <v>413</v>
      </c>
      <c r="E1032" s="33"/>
      <c r="F1032" s="69"/>
      <c r="G1032" s="282"/>
      <c r="H1032" s="283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282"/>
      <c r="Y1032" s="33"/>
      <c r="Z1032" s="284"/>
      <c r="AA1032" s="284"/>
      <c r="AB1032" s="33"/>
      <c r="AC1032" s="33"/>
      <c r="AD1032" s="33"/>
      <c r="AE1032" s="33"/>
      <c r="AF1032" s="33"/>
      <c r="AG1032" s="33"/>
      <c r="AH1032" s="33"/>
      <c r="AI1032" s="33"/>
      <c r="AJ1032" s="33"/>
      <c r="AK1032" s="33"/>
      <c r="AL1032" s="33"/>
      <c r="AM1032" s="33"/>
      <c r="AN1032" s="33"/>
      <c r="AO1032" s="33"/>
      <c r="AP1032" s="34"/>
      <c r="AQ1032" s="34"/>
      <c r="AR1032" s="28"/>
      <c r="AS1032" s="29"/>
      <c r="AT1032" s="29"/>
      <c r="AU1032" s="29"/>
    </row>
    <row r="1033" spans="1:52" s="500" customFormat="1">
      <c r="A1033" s="13"/>
      <c r="B1033" s="8"/>
      <c r="C1033" s="8"/>
      <c r="D1033" s="344" t="s">
        <v>649</v>
      </c>
      <c r="E1033" s="33"/>
      <c r="F1033" s="69"/>
      <c r="G1033" s="282"/>
      <c r="H1033" s="283">
        <v>206570100</v>
      </c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282"/>
      <c r="Y1033" s="33"/>
      <c r="Z1033" s="284"/>
      <c r="AA1033" s="284"/>
      <c r="AB1033" s="33"/>
      <c r="AC1033" s="33"/>
      <c r="AD1033" s="33"/>
      <c r="AE1033" s="33"/>
      <c r="AF1033" s="33"/>
      <c r="AG1033" s="33"/>
      <c r="AH1033" s="33"/>
      <c r="AI1033" s="33"/>
      <c r="AJ1033" s="33"/>
      <c r="AK1033" s="33"/>
      <c r="AL1033" s="33"/>
      <c r="AM1033" s="33"/>
      <c r="AN1033" s="33"/>
      <c r="AO1033" s="33"/>
      <c r="AP1033" s="34"/>
      <c r="AQ1033" s="34"/>
      <c r="AR1033" s="28"/>
      <c r="AS1033" s="29"/>
      <c r="AT1033" s="29"/>
      <c r="AU1033" s="29"/>
    </row>
    <row r="1034" spans="1:52" s="500" customFormat="1">
      <c r="A1034" s="13"/>
      <c r="B1034" s="8"/>
      <c r="C1034" s="8"/>
      <c r="D1034" s="344" t="s">
        <v>650</v>
      </c>
      <c r="E1034" s="33"/>
      <c r="F1034" s="69"/>
      <c r="G1034" s="282"/>
      <c r="H1034" s="283">
        <v>190941200</v>
      </c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282"/>
      <c r="Y1034" s="33"/>
      <c r="Z1034" s="284"/>
      <c r="AA1034" s="284"/>
      <c r="AB1034" s="33"/>
      <c r="AC1034" s="33"/>
      <c r="AD1034" s="33"/>
      <c r="AE1034" s="33"/>
      <c r="AF1034" s="33"/>
      <c r="AG1034" s="33"/>
      <c r="AH1034" s="33"/>
      <c r="AI1034" s="33"/>
      <c r="AJ1034" s="33"/>
      <c r="AK1034" s="33"/>
      <c r="AL1034" s="33"/>
      <c r="AM1034" s="33"/>
      <c r="AN1034" s="33"/>
      <c r="AO1034" s="33"/>
      <c r="AP1034" s="34"/>
      <c r="AQ1034" s="34"/>
      <c r="AR1034" s="28"/>
      <c r="AS1034" s="29"/>
      <c r="AT1034" s="29"/>
      <c r="AU1034" s="29"/>
    </row>
    <row r="1035" spans="1:52" s="500" customFormat="1">
      <c r="A1035" s="13"/>
      <c r="B1035" s="8"/>
      <c r="C1035" s="8"/>
      <c r="D1035" s="240"/>
      <c r="E1035" s="33"/>
      <c r="F1035" s="33"/>
      <c r="G1035" s="282"/>
      <c r="H1035" s="283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282"/>
      <c r="Y1035" s="33"/>
      <c r="Z1035" s="284"/>
      <c r="AA1035" s="284"/>
      <c r="AB1035" s="33"/>
      <c r="AC1035" s="33"/>
      <c r="AD1035" s="33"/>
      <c r="AE1035" s="33"/>
      <c r="AF1035" s="33"/>
      <c r="AG1035" s="33"/>
      <c r="AH1035" s="33"/>
      <c r="AI1035" s="33"/>
      <c r="AJ1035" s="33"/>
      <c r="AK1035" s="33"/>
      <c r="AL1035" s="33"/>
      <c r="AM1035" s="33"/>
      <c r="AN1035" s="33"/>
      <c r="AO1035" s="33"/>
      <c r="AP1035" s="34"/>
      <c r="AQ1035" s="34"/>
      <c r="AR1035" s="28"/>
      <c r="AS1035" s="29"/>
      <c r="AT1035" s="29"/>
      <c r="AU1035" s="29"/>
    </row>
    <row r="1036" spans="1:52" s="500" customFormat="1">
      <c r="A1036" s="13"/>
      <c r="B1036" s="8"/>
      <c r="C1036" s="8"/>
      <c r="D1036" s="240"/>
      <c r="E1036" s="33"/>
      <c r="F1036" s="33"/>
      <c r="G1036" s="282"/>
      <c r="H1036" s="283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282"/>
      <c r="Y1036" s="33"/>
      <c r="Z1036" s="284"/>
      <c r="AA1036" s="284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  <c r="AM1036" s="33"/>
      <c r="AN1036" s="33"/>
      <c r="AO1036" s="33"/>
      <c r="AP1036" s="34"/>
      <c r="AQ1036" s="34"/>
      <c r="AR1036" s="28"/>
      <c r="AS1036" s="29"/>
      <c r="AT1036" s="29"/>
      <c r="AU1036" s="29"/>
    </row>
    <row r="1037" spans="1:52" s="402" customFormat="1">
      <c r="A1037" s="13"/>
      <c r="B1037" s="8"/>
      <c r="C1037" s="83">
        <v>118</v>
      </c>
      <c r="D1037" s="375" t="s">
        <v>416</v>
      </c>
      <c r="E1037" s="33"/>
      <c r="F1037" s="321"/>
      <c r="G1037" s="282"/>
      <c r="H1037" s="283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282"/>
      <c r="Y1037" s="33"/>
      <c r="Z1037" s="284"/>
      <c r="AA1037" s="284"/>
      <c r="AB1037" s="33"/>
      <c r="AC1037" s="33"/>
      <c r="AD1037" s="33"/>
      <c r="AE1037" s="33"/>
      <c r="AF1037" s="33"/>
      <c r="AG1037" s="33"/>
      <c r="AH1037" s="33"/>
      <c r="AI1037" s="33"/>
      <c r="AJ1037" s="33"/>
      <c r="AK1037" s="33"/>
      <c r="AL1037" s="33"/>
      <c r="AM1037" s="33"/>
      <c r="AN1037" s="33"/>
      <c r="AO1037" s="33"/>
      <c r="AP1037" s="34"/>
      <c r="AQ1037" s="34"/>
      <c r="AR1037" s="28"/>
      <c r="AS1037" s="29"/>
      <c r="AT1037" s="29"/>
      <c r="AU1037" s="29"/>
    </row>
    <row r="1038" spans="1:52" s="482" customFormat="1">
      <c r="A1038" s="13"/>
      <c r="B1038" s="8"/>
      <c r="C1038" s="8"/>
      <c r="D1038" s="472" t="s">
        <v>417</v>
      </c>
      <c r="E1038" s="33"/>
      <c r="F1038" s="321"/>
      <c r="G1038" s="282"/>
      <c r="H1038" s="283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282"/>
      <c r="Y1038" s="33"/>
      <c r="Z1038" s="284"/>
      <c r="AA1038" s="284"/>
      <c r="AB1038" s="33"/>
      <c r="AC1038" s="33"/>
      <c r="AD1038" s="33"/>
      <c r="AE1038" s="33"/>
      <c r="AF1038" s="33"/>
      <c r="AG1038" s="33"/>
      <c r="AH1038" s="33"/>
      <c r="AI1038" s="33"/>
      <c r="AJ1038" s="33"/>
      <c r="AK1038" s="33"/>
      <c r="AL1038" s="33"/>
      <c r="AM1038" s="33"/>
      <c r="AN1038" s="33"/>
      <c r="AO1038" s="33"/>
      <c r="AP1038" s="34"/>
      <c r="AQ1038" s="34"/>
      <c r="AR1038" s="28"/>
      <c r="AS1038" s="29"/>
      <c r="AT1038" s="29"/>
      <c r="AU1038" s="29"/>
    </row>
    <row r="1039" spans="1:52" s="482" customFormat="1">
      <c r="A1039" s="13"/>
      <c r="B1039" s="8"/>
      <c r="C1039" s="8"/>
      <c r="D1039" s="473" t="s">
        <v>199</v>
      </c>
      <c r="E1039" s="33"/>
      <c r="F1039" s="321"/>
      <c r="G1039" s="282">
        <f>SUM(H1041:H1044)</f>
        <v>2531065875</v>
      </c>
      <c r="H1039" s="283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282"/>
      <c r="Y1039" s="33"/>
      <c r="Z1039" s="284"/>
      <c r="AA1039" s="284"/>
      <c r="AB1039" s="33"/>
      <c r="AC1039" s="33"/>
      <c r="AD1039" s="33"/>
      <c r="AE1039" s="33"/>
      <c r="AF1039" s="33"/>
      <c r="AG1039" s="33"/>
      <c r="AH1039" s="33"/>
      <c r="AI1039" s="33"/>
      <c r="AJ1039" s="33"/>
      <c r="AK1039" s="33"/>
      <c r="AL1039" s="33"/>
      <c r="AM1039" s="33"/>
      <c r="AN1039" s="33"/>
      <c r="AO1039" s="33"/>
      <c r="AP1039" s="34"/>
      <c r="AQ1039" s="34"/>
      <c r="AR1039" s="28"/>
      <c r="AS1039" s="29"/>
      <c r="AT1039" s="29"/>
      <c r="AU1039" s="29"/>
    </row>
    <row r="1040" spans="1:52" s="482" customFormat="1">
      <c r="A1040" s="13"/>
      <c r="B1040" s="8"/>
      <c r="C1040" s="8"/>
      <c r="D1040" s="344" t="s">
        <v>200</v>
      </c>
      <c r="E1040" s="33"/>
      <c r="F1040" s="261">
        <v>2549926000</v>
      </c>
      <c r="G1040" s="282"/>
      <c r="H1040" s="283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282"/>
      <c r="Y1040" s="33"/>
      <c r="Z1040" s="284"/>
      <c r="AA1040" s="284"/>
      <c r="AB1040" s="33"/>
      <c r="AC1040" s="33"/>
      <c r="AD1040" s="33"/>
      <c r="AE1040" s="33"/>
      <c r="AF1040" s="33"/>
      <c r="AG1040" s="33"/>
      <c r="AH1040" s="33"/>
      <c r="AI1040" s="33"/>
      <c r="AJ1040" s="33"/>
      <c r="AK1040" s="33"/>
      <c r="AL1040" s="33"/>
      <c r="AM1040" s="33"/>
      <c r="AN1040" s="33"/>
      <c r="AO1040" s="33"/>
      <c r="AP1040" s="34"/>
      <c r="AQ1040" s="34"/>
      <c r="AR1040" s="28"/>
      <c r="AS1040" s="29"/>
      <c r="AT1040" s="29"/>
      <c r="AU1040" s="29"/>
    </row>
    <row r="1041" spans="1:47" s="500" customFormat="1">
      <c r="A1041" s="13"/>
      <c r="B1041" s="8"/>
      <c r="C1041" s="8"/>
      <c r="D1041" s="344" t="s">
        <v>659</v>
      </c>
      <c r="E1041" s="33"/>
      <c r="F1041" s="261"/>
      <c r="G1041" s="282"/>
      <c r="H1041" s="283">
        <v>512040975</v>
      </c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282"/>
      <c r="Y1041" s="33"/>
      <c r="Z1041" s="284"/>
      <c r="AA1041" s="284"/>
      <c r="AB1041" s="33"/>
      <c r="AC1041" s="33"/>
      <c r="AD1041" s="33"/>
      <c r="AE1041" s="33"/>
      <c r="AF1041" s="33"/>
      <c r="AG1041" s="33"/>
      <c r="AH1041" s="33"/>
      <c r="AI1041" s="33"/>
      <c r="AJ1041" s="33"/>
      <c r="AK1041" s="33"/>
      <c r="AL1041" s="33"/>
      <c r="AM1041" s="33"/>
      <c r="AN1041" s="33"/>
      <c r="AO1041" s="33"/>
      <c r="AP1041" s="34"/>
      <c r="AQ1041" s="34"/>
      <c r="AR1041" s="28"/>
      <c r="AS1041" s="29"/>
      <c r="AT1041" s="29"/>
      <c r="AU1041" s="29"/>
    </row>
    <row r="1042" spans="1:47" s="500" customFormat="1">
      <c r="A1042" s="13"/>
      <c r="B1042" s="8"/>
      <c r="C1042" s="8"/>
      <c r="D1042" s="344" t="s">
        <v>660</v>
      </c>
      <c r="E1042" s="33"/>
      <c r="F1042" s="261"/>
      <c r="G1042" s="282"/>
      <c r="H1042" s="283">
        <v>213930975</v>
      </c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282"/>
      <c r="Y1042" s="33"/>
      <c r="Z1042" s="284"/>
      <c r="AA1042" s="284"/>
      <c r="AB1042" s="33"/>
      <c r="AC1042" s="33"/>
      <c r="AD1042" s="33"/>
      <c r="AE1042" s="33"/>
      <c r="AF1042" s="33"/>
      <c r="AG1042" s="33"/>
      <c r="AH1042" s="33"/>
      <c r="AI1042" s="33"/>
      <c r="AJ1042" s="33"/>
      <c r="AK1042" s="33"/>
      <c r="AL1042" s="33"/>
      <c r="AM1042" s="33"/>
      <c r="AN1042" s="33"/>
      <c r="AO1042" s="33"/>
      <c r="AP1042" s="34"/>
      <c r="AQ1042" s="34"/>
      <c r="AR1042" s="28"/>
      <c r="AS1042" s="29"/>
      <c r="AT1042" s="29"/>
      <c r="AU1042" s="29"/>
    </row>
    <row r="1043" spans="1:47" s="500" customFormat="1">
      <c r="A1043" s="13"/>
      <c r="B1043" s="8"/>
      <c r="C1043" s="8"/>
      <c r="D1043" s="344" t="s">
        <v>661</v>
      </c>
      <c r="E1043" s="33"/>
      <c r="F1043" s="261"/>
      <c r="G1043" s="282"/>
      <c r="H1043" s="283">
        <v>1294989975</v>
      </c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282"/>
      <c r="Y1043" s="33"/>
      <c r="Z1043" s="284"/>
      <c r="AA1043" s="284"/>
      <c r="AB1043" s="33"/>
      <c r="AC1043" s="33"/>
      <c r="AD1043" s="33"/>
      <c r="AE1043" s="33"/>
      <c r="AF1043" s="33"/>
      <c r="AG1043" s="33"/>
      <c r="AH1043" s="33"/>
      <c r="AI1043" s="33"/>
      <c r="AJ1043" s="33"/>
      <c r="AK1043" s="33"/>
      <c r="AL1043" s="33"/>
      <c r="AM1043" s="33"/>
      <c r="AN1043" s="33"/>
      <c r="AO1043" s="33"/>
      <c r="AP1043" s="34"/>
      <c r="AQ1043" s="34"/>
      <c r="AR1043" s="28"/>
      <c r="AS1043" s="29"/>
      <c r="AT1043" s="29"/>
      <c r="AU1043" s="29"/>
    </row>
    <row r="1044" spans="1:47" s="500" customFormat="1">
      <c r="A1044" s="13"/>
      <c r="B1044" s="8"/>
      <c r="C1044" s="8"/>
      <c r="D1044" s="344" t="s">
        <v>662</v>
      </c>
      <c r="E1044" s="33"/>
      <c r="F1044" s="261"/>
      <c r="G1044" s="282"/>
      <c r="H1044" s="283">
        <v>510103950</v>
      </c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282"/>
      <c r="Y1044" s="33"/>
      <c r="Z1044" s="284"/>
      <c r="AA1044" s="284"/>
      <c r="AB1044" s="33"/>
      <c r="AC1044" s="33"/>
      <c r="AD1044" s="33"/>
      <c r="AE1044" s="33"/>
      <c r="AF1044" s="33"/>
      <c r="AG1044" s="33"/>
      <c r="AH1044" s="33"/>
      <c r="AI1044" s="33"/>
      <c r="AJ1044" s="33"/>
      <c r="AK1044" s="33"/>
      <c r="AL1044" s="33"/>
      <c r="AM1044" s="33"/>
      <c r="AN1044" s="33"/>
      <c r="AO1044" s="33"/>
      <c r="AP1044" s="34"/>
      <c r="AQ1044" s="34"/>
      <c r="AR1044" s="28"/>
      <c r="AS1044" s="29"/>
      <c r="AT1044" s="29"/>
      <c r="AU1044" s="29"/>
    </row>
    <row r="1045" spans="1:47" s="482" customFormat="1">
      <c r="A1045" s="13"/>
      <c r="B1045" s="8"/>
      <c r="C1045" s="8"/>
      <c r="D1045" s="240"/>
      <c r="E1045" s="33"/>
      <c r="F1045" s="321"/>
      <c r="G1045" s="282"/>
      <c r="H1045" s="283"/>
      <c r="I1045" s="3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282"/>
      <c r="Y1045" s="33"/>
      <c r="Z1045" s="284"/>
      <c r="AA1045" s="284"/>
      <c r="AB1045" s="33"/>
      <c r="AC1045" s="33"/>
      <c r="AD1045" s="33"/>
      <c r="AE1045" s="33"/>
      <c r="AF1045" s="33"/>
      <c r="AG1045" s="33"/>
      <c r="AH1045" s="33"/>
      <c r="AI1045" s="33"/>
      <c r="AJ1045" s="33"/>
      <c r="AK1045" s="33"/>
      <c r="AL1045" s="33"/>
      <c r="AM1045" s="33"/>
      <c r="AN1045" s="33"/>
      <c r="AO1045" s="33"/>
      <c r="AP1045" s="34"/>
      <c r="AQ1045" s="34"/>
      <c r="AR1045" s="28"/>
      <c r="AS1045" s="29"/>
      <c r="AT1045" s="29"/>
      <c r="AU1045" s="29"/>
    </row>
    <row r="1046" spans="1:47" s="482" customFormat="1">
      <c r="A1046" s="13"/>
      <c r="B1046" s="8"/>
      <c r="C1046" s="8"/>
      <c r="D1046" s="240"/>
      <c r="E1046" s="33"/>
      <c r="F1046" s="321"/>
      <c r="G1046" s="282"/>
      <c r="H1046" s="283"/>
      <c r="I1046" s="33"/>
      <c r="J1046" s="33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282"/>
      <c r="Y1046" s="33"/>
      <c r="Z1046" s="284"/>
      <c r="AA1046" s="284"/>
      <c r="AB1046" s="33"/>
      <c r="AC1046" s="33"/>
      <c r="AD1046" s="33"/>
      <c r="AE1046" s="33"/>
      <c r="AF1046" s="33"/>
      <c r="AG1046" s="33"/>
      <c r="AH1046" s="33"/>
      <c r="AI1046" s="33"/>
      <c r="AJ1046" s="33"/>
      <c r="AK1046" s="33"/>
      <c r="AL1046" s="33"/>
      <c r="AM1046" s="33"/>
      <c r="AN1046" s="33"/>
      <c r="AO1046" s="33"/>
      <c r="AP1046" s="34"/>
      <c r="AQ1046" s="34"/>
      <c r="AR1046" s="28"/>
      <c r="AS1046" s="29"/>
      <c r="AT1046" s="29"/>
      <c r="AU1046" s="29"/>
    </row>
    <row r="1047" spans="1:47" s="482" customFormat="1">
      <c r="A1047" s="13"/>
      <c r="B1047" s="8"/>
      <c r="C1047" s="83">
        <v>119</v>
      </c>
      <c r="D1047" s="375" t="s">
        <v>416</v>
      </c>
      <c r="E1047" s="33"/>
      <c r="F1047" s="321"/>
      <c r="G1047" s="282"/>
      <c r="H1047" s="283"/>
      <c r="I1047" s="33"/>
      <c r="J1047" s="33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282"/>
      <c r="Y1047" s="33"/>
      <c r="Z1047" s="284"/>
      <c r="AA1047" s="284"/>
      <c r="AB1047" s="33"/>
      <c r="AC1047" s="33"/>
      <c r="AD1047" s="33"/>
      <c r="AE1047" s="33"/>
      <c r="AF1047" s="33"/>
      <c r="AG1047" s="33"/>
      <c r="AH1047" s="33"/>
      <c r="AI1047" s="33"/>
      <c r="AJ1047" s="33"/>
      <c r="AK1047" s="33"/>
      <c r="AL1047" s="33"/>
      <c r="AM1047" s="33"/>
      <c r="AN1047" s="33"/>
      <c r="AO1047" s="33"/>
      <c r="AP1047" s="34"/>
      <c r="AQ1047" s="34"/>
      <c r="AR1047" s="28"/>
      <c r="AS1047" s="29"/>
      <c r="AT1047" s="29"/>
      <c r="AU1047" s="29"/>
    </row>
    <row r="1048" spans="1:47" s="482" customFormat="1">
      <c r="A1048" s="13"/>
      <c r="B1048" s="8"/>
      <c r="C1048" s="8"/>
      <c r="D1048" s="472" t="s">
        <v>418</v>
      </c>
      <c r="E1048" s="33"/>
      <c r="F1048" s="321"/>
      <c r="G1048" s="282"/>
      <c r="H1048" s="283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282"/>
      <c r="Y1048" s="33"/>
      <c r="Z1048" s="284"/>
      <c r="AA1048" s="284"/>
      <c r="AB1048" s="33"/>
      <c r="AC1048" s="33"/>
      <c r="AD1048" s="33"/>
      <c r="AE1048" s="33"/>
      <c r="AF1048" s="33"/>
      <c r="AG1048" s="33"/>
      <c r="AH1048" s="33"/>
      <c r="AI1048" s="33"/>
      <c r="AJ1048" s="33"/>
      <c r="AK1048" s="33"/>
      <c r="AL1048" s="33"/>
      <c r="AM1048" s="33"/>
      <c r="AN1048" s="33"/>
      <c r="AO1048" s="33"/>
      <c r="AP1048" s="34"/>
      <c r="AQ1048" s="34"/>
      <c r="AR1048" s="28"/>
      <c r="AS1048" s="29"/>
      <c r="AT1048" s="29"/>
      <c r="AU1048" s="29"/>
    </row>
    <row r="1049" spans="1:47" s="482" customFormat="1">
      <c r="A1049" s="13"/>
      <c r="B1049" s="8"/>
      <c r="C1049" s="8"/>
      <c r="D1049" s="473" t="s">
        <v>419</v>
      </c>
      <c r="E1049" s="33"/>
      <c r="F1049" s="321"/>
      <c r="G1049" s="282">
        <f>SUM(H1051:H1055)</f>
        <v>2181442536</v>
      </c>
      <c r="H1049" s="283"/>
      <c r="I1049" s="33"/>
      <c r="J1049" s="33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282"/>
      <c r="Y1049" s="33"/>
      <c r="Z1049" s="284"/>
      <c r="AA1049" s="284"/>
      <c r="AB1049" s="33"/>
      <c r="AC1049" s="33"/>
      <c r="AD1049" s="33"/>
      <c r="AE1049" s="33"/>
      <c r="AF1049" s="33"/>
      <c r="AG1049" s="33"/>
      <c r="AH1049" s="33"/>
      <c r="AI1049" s="33"/>
      <c r="AJ1049" s="33"/>
      <c r="AK1049" s="33"/>
      <c r="AL1049" s="33"/>
      <c r="AM1049" s="33"/>
      <c r="AN1049" s="33"/>
      <c r="AO1049" s="33"/>
      <c r="AP1049" s="34"/>
      <c r="AQ1049" s="34"/>
      <c r="AR1049" s="28"/>
      <c r="AS1049" s="29"/>
      <c r="AT1049" s="29"/>
      <c r="AU1049" s="29"/>
    </row>
    <row r="1050" spans="1:47" s="482" customFormat="1">
      <c r="A1050" s="13"/>
      <c r="B1050" s="8"/>
      <c r="C1050" s="8"/>
      <c r="D1050" s="344" t="s">
        <v>420</v>
      </c>
      <c r="E1050" s="33"/>
      <c r="F1050" s="261">
        <v>2247862500</v>
      </c>
      <c r="G1050" s="282"/>
      <c r="H1050" s="283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282"/>
      <c r="Y1050" s="33"/>
      <c r="Z1050" s="284"/>
      <c r="AA1050" s="284"/>
      <c r="AB1050" s="33"/>
      <c r="AC1050" s="33"/>
      <c r="AD1050" s="33"/>
      <c r="AE1050" s="33"/>
      <c r="AF1050" s="33"/>
      <c r="AG1050" s="33"/>
      <c r="AH1050" s="33"/>
      <c r="AI1050" s="33"/>
      <c r="AJ1050" s="33"/>
      <c r="AK1050" s="33"/>
      <c r="AL1050" s="33"/>
      <c r="AM1050" s="33"/>
      <c r="AN1050" s="33"/>
      <c r="AO1050" s="33"/>
      <c r="AP1050" s="34"/>
      <c r="AQ1050" s="34"/>
      <c r="AR1050" s="28"/>
      <c r="AS1050" s="29"/>
      <c r="AT1050" s="29"/>
      <c r="AU1050" s="29"/>
    </row>
    <row r="1051" spans="1:47" s="500" customFormat="1">
      <c r="A1051" s="13"/>
      <c r="B1051" s="8"/>
      <c r="C1051" s="8"/>
      <c r="D1051" s="344" t="s">
        <v>663</v>
      </c>
      <c r="E1051" s="33"/>
      <c r="F1051" s="261"/>
      <c r="G1051" s="282"/>
      <c r="H1051" s="283">
        <v>213222536</v>
      </c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282"/>
      <c r="Y1051" s="33"/>
      <c r="Z1051" s="284"/>
      <c r="AA1051" s="284"/>
      <c r="AB1051" s="33"/>
      <c r="AC1051" s="33"/>
      <c r="AD1051" s="33"/>
      <c r="AE1051" s="33"/>
      <c r="AF1051" s="33"/>
      <c r="AG1051" s="33"/>
      <c r="AH1051" s="33"/>
      <c r="AI1051" s="33"/>
      <c r="AJ1051" s="33"/>
      <c r="AK1051" s="33"/>
      <c r="AL1051" s="33"/>
      <c r="AM1051" s="33"/>
      <c r="AN1051" s="33"/>
      <c r="AO1051" s="33"/>
      <c r="AP1051" s="34"/>
      <c r="AQ1051" s="34"/>
      <c r="AR1051" s="28"/>
      <c r="AS1051" s="29"/>
      <c r="AT1051" s="29"/>
      <c r="AU1051" s="29"/>
    </row>
    <row r="1052" spans="1:47" s="500" customFormat="1">
      <c r="A1052" s="13"/>
      <c r="B1052" s="8"/>
      <c r="C1052" s="8"/>
      <c r="D1052" s="344" t="s">
        <v>664</v>
      </c>
      <c r="E1052" s="33"/>
      <c r="F1052" s="261"/>
      <c r="G1052" s="282"/>
      <c r="H1052" s="283">
        <v>310502500</v>
      </c>
      <c r="I1052" s="3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282"/>
      <c r="Y1052" s="33"/>
      <c r="Z1052" s="284"/>
      <c r="AA1052" s="284"/>
      <c r="AB1052" s="33"/>
      <c r="AC1052" s="33"/>
      <c r="AD1052" s="33"/>
      <c r="AE1052" s="33"/>
      <c r="AF1052" s="33"/>
      <c r="AG1052" s="33"/>
      <c r="AH1052" s="33"/>
      <c r="AI1052" s="33"/>
      <c r="AJ1052" s="33"/>
      <c r="AK1052" s="33"/>
      <c r="AL1052" s="33"/>
      <c r="AM1052" s="33"/>
      <c r="AN1052" s="33"/>
      <c r="AO1052" s="33"/>
      <c r="AP1052" s="34"/>
      <c r="AQ1052" s="34"/>
      <c r="AR1052" s="28"/>
      <c r="AS1052" s="29"/>
      <c r="AT1052" s="29"/>
      <c r="AU1052" s="29"/>
    </row>
    <row r="1053" spans="1:47" s="500" customFormat="1">
      <c r="A1053" s="13"/>
      <c r="B1053" s="8"/>
      <c r="C1053" s="8"/>
      <c r="D1053" s="344" t="s">
        <v>665</v>
      </c>
      <c r="E1053" s="33"/>
      <c r="F1053" s="261"/>
      <c r="G1053" s="282"/>
      <c r="H1053" s="283">
        <v>393662500</v>
      </c>
      <c r="I1053" s="3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282"/>
      <c r="Y1053" s="33"/>
      <c r="Z1053" s="284"/>
      <c r="AA1053" s="284"/>
      <c r="AB1053" s="33"/>
      <c r="AC1053" s="33"/>
      <c r="AD1053" s="33"/>
      <c r="AE1053" s="33"/>
      <c r="AF1053" s="33"/>
      <c r="AG1053" s="33"/>
      <c r="AH1053" s="33"/>
      <c r="AI1053" s="33"/>
      <c r="AJ1053" s="33"/>
      <c r="AK1053" s="33"/>
      <c r="AL1053" s="33"/>
      <c r="AM1053" s="33"/>
      <c r="AN1053" s="33"/>
      <c r="AO1053" s="33"/>
      <c r="AP1053" s="34"/>
      <c r="AQ1053" s="34"/>
      <c r="AR1053" s="28"/>
      <c r="AS1053" s="29"/>
      <c r="AT1053" s="29"/>
      <c r="AU1053" s="29"/>
    </row>
    <row r="1054" spans="1:47" s="500" customFormat="1">
      <c r="A1054" s="13"/>
      <c r="B1054" s="8"/>
      <c r="C1054" s="8"/>
      <c r="D1054" s="344" t="s">
        <v>666</v>
      </c>
      <c r="E1054" s="33"/>
      <c r="F1054" s="261"/>
      <c r="G1054" s="282"/>
      <c r="H1054" s="283">
        <v>461052500</v>
      </c>
      <c r="I1054" s="3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282"/>
      <c r="Y1054" s="33"/>
      <c r="Z1054" s="284"/>
      <c r="AA1054" s="284"/>
      <c r="AB1054" s="33"/>
      <c r="AC1054" s="33"/>
      <c r="AD1054" s="33"/>
      <c r="AE1054" s="33"/>
      <c r="AF1054" s="33"/>
      <c r="AG1054" s="33"/>
      <c r="AH1054" s="33"/>
      <c r="AI1054" s="33"/>
      <c r="AJ1054" s="33"/>
      <c r="AK1054" s="33"/>
      <c r="AL1054" s="33"/>
      <c r="AM1054" s="33"/>
      <c r="AN1054" s="33"/>
      <c r="AO1054" s="33"/>
      <c r="AP1054" s="34"/>
      <c r="AQ1054" s="34"/>
      <c r="AR1054" s="28"/>
      <c r="AS1054" s="29"/>
      <c r="AT1054" s="29"/>
      <c r="AU1054" s="29"/>
    </row>
    <row r="1055" spans="1:47" s="500" customFormat="1">
      <c r="A1055" s="13"/>
      <c r="B1055" s="8"/>
      <c r="C1055" s="8"/>
      <c r="D1055" s="344" t="s">
        <v>667</v>
      </c>
      <c r="E1055" s="33"/>
      <c r="F1055" s="261"/>
      <c r="G1055" s="282"/>
      <c r="H1055" s="283">
        <v>803002500</v>
      </c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282"/>
      <c r="Y1055" s="33"/>
      <c r="Z1055" s="284"/>
      <c r="AA1055" s="284"/>
      <c r="AB1055" s="33"/>
      <c r="AC1055" s="33"/>
      <c r="AD1055" s="33"/>
      <c r="AE1055" s="33"/>
      <c r="AF1055" s="33"/>
      <c r="AG1055" s="33"/>
      <c r="AH1055" s="33"/>
      <c r="AI1055" s="33"/>
      <c r="AJ1055" s="33"/>
      <c r="AK1055" s="33"/>
      <c r="AL1055" s="33"/>
      <c r="AM1055" s="33"/>
      <c r="AN1055" s="33"/>
      <c r="AO1055" s="33"/>
      <c r="AP1055" s="34"/>
      <c r="AQ1055" s="34"/>
      <c r="AR1055" s="28"/>
      <c r="AS1055" s="29"/>
      <c r="AT1055" s="29"/>
      <c r="AU1055" s="29"/>
    </row>
    <row r="1056" spans="1:47" s="482" customFormat="1">
      <c r="A1056" s="13"/>
      <c r="B1056" s="8"/>
      <c r="C1056" s="8"/>
      <c r="D1056" s="240"/>
      <c r="E1056" s="33"/>
      <c r="F1056" s="321"/>
      <c r="G1056" s="282"/>
      <c r="H1056" s="283"/>
      <c r="I1056" s="3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282"/>
      <c r="Y1056" s="33"/>
      <c r="Z1056" s="284"/>
      <c r="AA1056" s="284"/>
      <c r="AB1056" s="33"/>
      <c r="AC1056" s="33"/>
      <c r="AD1056" s="33"/>
      <c r="AE1056" s="33"/>
      <c r="AF1056" s="33"/>
      <c r="AG1056" s="33"/>
      <c r="AH1056" s="33"/>
      <c r="AI1056" s="33"/>
      <c r="AJ1056" s="33"/>
      <c r="AK1056" s="33"/>
      <c r="AL1056" s="33"/>
      <c r="AM1056" s="33"/>
      <c r="AN1056" s="33"/>
      <c r="AO1056" s="33"/>
      <c r="AP1056" s="34"/>
      <c r="AQ1056" s="34"/>
      <c r="AR1056" s="28"/>
      <c r="AS1056" s="29"/>
      <c r="AT1056" s="29"/>
      <c r="AU1056" s="29"/>
    </row>
    <row r="1057" spans="1:47" s="482" customFormat="1">
      <c r="A1057" s="13"/>
      <c r="B1057" s="8"/>
      <c r="C1057" s="8"/>
      <c r="D1057" s="240"/>
      <c r="E1057" s="33"/>
      <c r="F1057" s="321"/>
      <c r="G1057" s="282"/>
      <c r="H1057" s="283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282"/>
      <c r="Y1057" s="33"/>
      <c r="Z1057" s="284"/>
      <c r="AA1057" s="284"/>
      <c r="AB1057" s="33"/>
      <c r="AC1057" s="33"/>
      <c r="AD1057" s="33"/>
      <c r="AE1057" s="33"/>
      <c r="AF1057" s="33"/>
      <c r="AG1057" s="33"/>
      <c r="AH1057" s="33"/>
      <c r="AI1057" s="33"/>
      <c r="AJ1057" s="33"/>
      <c r="AK1057" s="33"/>
      <c r="AL1057" s="33"/>
      <c r="AM1057" s="33"/>
      <c r="AN1057" s="33"/>
      <c r="AO1057" s="33"/>
      <c r="AP1057" s="34"/>
      <c r="AQ1057" s="34"/>
      <c r="AR1057" s="28"/>
      <c r="AS1057" s="29"/>
      <c r="AT1057" s="29"/>
      <c r="AU1057" s="29"/>
    </row>
    <row r="1058" spans="1:47" s="482" customFormat="1">
      <c r="A1058" s="13"/>
      <c r="B1058" s="8"/>
      <c r="C1058" s="83">
        <v>120</v>
      </c>
      <c r="D1058" s="375" t="s">
        <v>416</v>
      </c>
      <c r="E1058" s="33"/>
      <c r="F1058" s="321"/>
      <c r="G1058" s="282"/>
      <c r="H1058" s="283"/>
      <c r="I1058" s="3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282"/>
      <c r="Y1058" s="33"/>
      <c r="Z1058" s="284"/>
      <c r="AA1058" s="284"/>
      <c r="AB1058" s="33"/>
      <c r="AC1058" s="33"/>
      <c r="AD1058" s="33"/>
      <c r="AE1058" s="33"/>
      <c r="AF1058" s="33"/>
      <c r="AG1058" s="33"/>
      <c r="AH1058" s="33"/>
      <c r="AI1058" s="33"/>
      <c r="AJ1058" s="33"/>
      <c r="AK1058" s="33"/>
      <c r="AL1058" s="33"/>
      <c r="AM1058" s="33"/>
      <c r="AN1058" s="33"/>
      <c r="AO1058" s="33"/>
      <c r="AP1058" s="34"/>
      <c r="AQ1058" s="34"/>
      <c r="AR1058" s="28"/>
      <c r="AS1058" s="29"/>
      <c r="AT1058" s="29"/>
      <c r="AU1058" s="29"/>
    </row>
    <row r="1059" spans="1:47" s="482" customFormat="1">
      <c r="A1059" s="13"/>
      <c r="B1059" s="8"/>
      <c r="C1059" s="8"/>
      <c r="D1059" s="472" t="s">
        <v>421</v>
      </c>
      <c r="E1059" s="33"/>
      <c r="F1059" s="321"/>
      <c r="G1059" s="282"/>
      <c r="H1059" s="283"/>
      <c r="I1059" s="3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282"/>
      <c r="Y1059" s="33"/>
      <c r="Z1059" s="284"/>
      <c r="AA1059" s="284"/>
      <c r="AB1059" s="33"/>
      <c r="AC1059" s="33"/>
      <c r="AD1059" s="33"/>
      <c r="AE1059" s="33"/>
      <c r="AF1059" s="33"/>
      <c r="AG1059" s="33"/>
      <c r="AH1059" s="33"/>
      <c r="AI1059" s="33"/>
      <c r="AJ1059" s="33"/>
      <c r="AK1059" s="33"/>
      <c r="AL1059" s="33"/>
      <c r="AM1059" s="33"/>
      <c r="AN1059" s="33"/>
      <c r="AO1059" s="33"/>
      <c r="AP1059" s="34"/>
      <c r="AQ1059" s="34"/>
      <c r="AR1059" s="28"/>
      <c r="AS1059" s="29"/>
      <c r="AT1059" s="29"/>
      <c r="AU1059" s="29"/>
    </row>
    <row r="1060" spans="1:47" s="482" customFormat="1">
      <c r="A1060" s="13"/>
      <c r="B1060" s="8"/>
      <c r="C1060" s="8"/>
      <c r="D1060" s="473" t="s">
        <v>199</v>
      </c>
      <c r="E1060" s="33"/>
      <c r="F1060" s="321"/>
      <c r="G1060" s="282">
        <f>SUM(H1062:H1065)</f>
        <v>4829028035</v>
      </c>
      <c r="H1060" s="283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282"/>
      <c r="Y1060" s="33"/>
      <c r="Z1060" s="284"/>
      <c r="AA1060" s="284"/>
      <c r="AB1060" s="33"/>
      <c r="AC1060" s="33"/>
      <c r="AD1060" s="33"/>
      <c r="AE1060" s="33"/>
      <c r="AF1060" s="33"/>
      <c r="AG1060" s="33"/>
      <c r="AH1060" s="33"/>
      <c r="AI1060" s="33"/>
      <c r="AJ1060" s="33"/>
      <c r="AK1060" s="33"/>
      <c r="AL1060" s="33"/>
      <c r="AM1060" s="33"/>
      <c r="AN1060" s="33"/>
      <c r="AO1060" s="33"/>
      <c r="AP1060" s="34"/>
      <c r="AQ1060" s="34"/>
      <c r="AR1060" s="28"/>
      <c r="AS1060" s="29"/>
      <c r="AT1060" s="29"/>
      <c r="AU1060" s="29"/>
    </row>
    <row r="1061" spans="1:47" s="482" customFormat="1">
      <c r="A1061" s="13"/>
      <c r="B1061" s="8"/>
      <c r="C1061" s="8"/>
      <c r="D1061" s="344" t="s">
        <v>200</v>
      </c>
      <c r="E1061" s="33"/>
      <c r="F1061" s="261">
        <v>4885748000</v>
      </c>
      <c r="G1061" s="282"/>
      <c r="H1061" s="283"/>
      <c r="I1061" s="3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282"/>
      <c r="Y1061" s="33"/>
      <c r="Z1061" s="284"/>
      <c r="AA1061" s="284"/>
      <c r="AB1061" s="33"/>
      <c r="AC1061" s="33"/>
      <c r="AD1061" s="33"/>
      <c r="AE1061" s="33"/>
      <c r="AF1061" s="33"/>
      <c r="AG1061" s="33"/>
      <c r="AH1061" s="33"/>
      <c r="AI1061" s="33"/>
      <c r="AJ1061" s="33"/>
      <c r="AK1061" s="33"/>
      <c r="AL1061" s="33"/>
      <c r="AM1061" s="33"/>
      <c r="AN1061" s="33"/>
      <c r="AO1061" s="33"/>
      <c r="AP1061" s="34"/>
      <c r="AQ1061" s="34"/>
      <c r="AR1061" s="28"/>
      <c r="AS1061" s="29"/>
      <c r="AT1061" s="29"/>
      <c r="AU1061" s="29"/>
    </row>
    <row r="1062" spans="1:47" s="500" customFormat="1">
      <c r="A1062" s="13"/>
      <c r="B1062" s="8"/>
      <c r="C1062" s="8"/>
      <c r="D1062" s="344" t="s">
        <v>668</v>
      </c>
      <c r="E1062" s="33"/>
      <c r="F1062" s="261"/>
      <c r="G1062" s="282"/>
      <c r="H1062" s="283">
        <v>1399427500</v>
      </c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282"/>
      <c r="Y1062" s="33"/>
      <c r="Z1062" s="284"/>
      <c r="AA1062" s="284"/>
      <c r="AB1062" s="33"/>
      <c r="AC1062" s="33"/>
      <c r="AD1062" s="33"/>
      <c r="AE1062" s="33"/>
      <c r="AF1062" s="33"/>
      <c r="AG1062" s="33"/>
      <c r="AH1062" s="33"/>
      <c r="AI1062" s="33"/>
      <c r="AJ1062" s="33"/>
      <c r="AK1062" s="33"/>
      <c r="AL1062" s="33"/>
      <c r="AM1062" s="33"/>
      <c r="AN1062" s="33"/>
      <c r="AO1062" s="33"/>
      <c r="AP1062" s="34"/>
      <c r="AQ1062" s="34"/>
      <c r="AR1062" s="28"/>
      <c r="AS1062" s="29"/>
      <c r="AT1062" s="29"/>
      <c r="AU1062" s="29"/>
    </row>
    <row r="1063" spans="1:47" s="500" customFormat="1">
      <c r="A1063" s="13"/>
      <c r="B1063" s="8"/>
      <c r="C1063" s="8"/>
      <c r="D1063" s="344" t="s">
        <v>669</v>
      </c>
      <c r="E1063" s="33"/>
      <c r="F1063" s="261"/>
      <c r="G1063" s="282"/>
      <c r="H1063" s="283">
        <v>1255185500</v>
      </c>
      <c r="I1063" s="3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282"/>
      <c r="Y1063" s="33"/>
      <c r="Z1063" s="284"/>
      <c r="AA1063" s="284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4"/>
      <c r="AQ1063" s="34"/>
      <c r="AR1063" s="28"/>
      <c r="AS1063" s="29"/>
      <c r="AT1063" s="29"/>
      <c r="AU1063" s="29"/>
    </row>
    <row r="1064" spans="1:47" s="500" customFormat="1">
      <c r="A1064" s="13"/>
      <c r="B1064" s="8"/>
      <c r="C1064" s="8"/>
      <c r="D1064" s="344" t="s">
        <v>670</v>
      </c>
      <c r="E1064" s="33"/>
      <c r="F1064" s="261"/>
      <c r="G1064" s="282"/>
      <c r="H1064" s="283">
        <v>1211385500</v>
      </c>
      <c r="I1064" s="3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282"/>
      <c r="Y1064" s="33"/>
      <c r="Z1064" s="284"/>
      <c r="AA1064" s="284"/>
      <c r="AB1064" s="33"/>
      <c r="AC1064" s="33"/>
      <c r="AD1064" s="33"/>
      <c r="AE1064" s="33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4"/>
      <c r="AQ1064" s="34"/>
      <c r="AR1064" s="28"/>
      <c r="AS1064" s="29"/>
      <c r="AT1064" s="29"/>
      <c r="AU1064" s="29"/>
    </row>
    <row r="1065" spans="1:47" s="500" customFormat="1">
      <c r="A1065" s="13"/>
      <c r="B1065" s="8"/>
      <c r="C1065" s="8"/>
      <c r="D1065" s="344" t="s">
        <v>671</v>
      </c>
      <c r="E1065" s="33"/>
      <c r="F1065" s="261"/>
      <c r="G1065" s="282"/>
      <c r="H1065" s="283">
        <v>963029535</v>
      </c>
      <c r="I1065" s="3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282"/>
      <c r="Y1065" s="33"/>
      <c r="Z1065" s="284"/>
      <c r="AA1065" s="284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4"/>
      <c r="AQ1065" s="34"/>
      <c r="AR1065" s="28"/>
      <c r="AS1065" s="29"/>
      <c r="AT1065" s="29"/>
      <c r="AU1065" s="29"/>
    </row>
    <row r="1066" spans="1:47" s="482" customFormat="1">
      <c r="A1066" s="13"/>
      <c r="B1066" s="8"/>
      <c r="C1066" s="8"/>
      <c r="D1066" s="240"/>
      <c r="E1066" s="33"/>
      <c r="F1066" s="321"/>
      <c r="G1066" s="282"/>
      <c r="H1066" s="283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282"/>
      <c r="Y1066" s="33"/>
      <c r="Z1066" s="284"/>
      <c r="AA1066" s="284"/>
      <c r="AB1066" s="33"/>
      <c r="AC1066" s="33"/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4"/>
      <c r="AQ1066" s="34"/>
      <c r="AR1066" s="28"/>
      <c r="AS1066" s="29"/>
      <c r="AT1066" s="29"/>
      <c r="AU1066" s="29"/>
    </row>
    <row r="1067" spans="1:47" s="482" customFormat="1">
      <c r="A1067" s="13"/>
      <c r="B1067" s="8"/>
      <c r="C1067" s="8"/>
      <c r="D1067" s="240"/>
      <c r="E1067" s="33"/>
      <c r="F1067" s="321"/>
      <c r="G1067" s="282"/>
      <c r="H1067" s="283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282"/>
      <c r="Y1067" s="33"/>
      <c r="Z1067" s="284"/>
      <c r="AA1067" s="284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4"/>
      <c r="AQ1067" s="34"/>
      <c r="AR1067" s="28"/>
      <c r="AS1067" s="29"/>
      <c r="AT1067" s="29"/>
      <c r="AU1067" s="29"/>
    </row>
    <row r="1068" spans="1:47" s="482" customFormat="1">
      <c r="A1068" s="13"/>
      <c r="B1068" s="8"/>
      <c r="C1068" s="499">
        <v>121</v>
      </c>
      <c r="D1068" s="375" t="s">
        <v>416</v>
      </c>
      <c r="E1068" s="33"/>
      <c r="F1068" s="321"/>
      <c r="G1068" s="282"/>
      <c r="H1068" s="283"/>
      <c r="I1068" s="3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282"/>
      <c r="Y1068" s="33"/>
      <c r="Z1068" s="284"/>
      <c r="AA1068" s="284"/>
      <c r="AB1068" s="33"/>
      <c r="AC1068" s="33"/>
      <c r="AD1068" s="33"/>
      <c r="AE1068" s="33"/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33"/>
      <c r="AP1068" s="34"/>
      <c r="AQ1068" s="34"/>
      <c r="AR1068" s="28"/>
      <c r="AS1068" s="29"/>
      <c r="AT1068" s="29"/>
      <c r="AU1068" s="29"/>
    </row>
    <row r="1069" spans="1:47" s="482" customFormat="1">
      <c r="A1069" s="13"/>
      <c r="B1069" s="8"/>
      <c r="C1069" s="8"/>
      <c r="D1069" s="472" t="s">
        <v>422</v>
      </c>
      <c r="E1069" s="33"/>
      <c r="F1069" s="321"/>
      <c r="G1069" s="282"/>
      <c r="H1069" s="283"/>
      <c r="I1069" s="3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282"/>
      <c r="Y1069" s="33"/>
      <c r="Z1069" s="284"/>
      <c r="AA1069" s="284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4"/>
      <c r="AQ1069" s="34"/>
      <c r="AR1069" s="28"/>
      <c r="AS1069" s="29"/>
      <c r="AT1069" s="29"/>
      <c r="AU1069" s="29"/>
    </row>
    <row r="1070" spans="1:47" s="482" customFormat="1">
      <c r="A1070" s="13"/>
      <c r="B1070" s="8"/>
      <c r="C1070" s="8"/>
      <c r="D1070" s="473" t="s">
        <v>199</v>
      </c>
      <c r="E1070" s="33"/>
      <c r="F1070" s="321"/>
      <c r="G1070" s="282">
        <f>SUM(H1072:H1074)</f>
        <v>171767047</v>
      </c>
      <c r="H1070" s="283"/>
      <c r="I1070" s="3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282"/>
      <c r="Y1070" s="33"/>
      <c r="Z1070" s="284"/>
      <c r="AA1070" s="284"/>
      <c r="AB1070" s="33"/>
      <c r="AC1070" s="33"/>
      <c r="AD1070" s="33"/>
      <c r="AE1070" s="33"/>
      <c r="AF1070" s="33"/>
      <c r="AG1070" s="33"/>
      <c r="AH1070" s="33"/>
      <c r="AI1070" s="33"/>
      <c r="AJ1070" s="33"/>
      <c r="AK1070" s="33"/>
      <c r="AL1070" s="33"/>
      <c r="AM1070" s="33"/>
      <c r="AN1070" s="33"/>
      <c r="AO1070" s="33"/>
      <c r="AP1070" s="34"/>
      <c r="AQ1070" s="34"/>
      <c r="AR1070" s="28"/>
      <c r="AS1070" s="29"/>
      <c r="AT1070" s="29"/>
      <c r="AU1070" s="29"/>
    </row>
    <row r="1071" spans="1:47" s="482" customFormat="1">
      <c r="A1071" s="13"/>
      <c r="B1071" s="8"/>
      <c r="C1071" s="8"/>
      <c r="D1071" s="498" t="s">
        <v>672</v>
      </c>
      <c r="E1071" s="33"/>
      <c r="F1071" s="261">
        <v>800000000</v>
      </c>
      <c r="G1071" s="282"/>
      <c r="H1071" s="283"/>
      <c r="I1071" s="33"/>
      <c r="J1071" s="33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282"/>
      <c r="Y1071" s="33"/>
      <c r="Z1071" s="284"/>
      <c r="AA1071" s="284"/>
      <c r="AB1071" s="33"/>
      <c r="AC1071" s="33"/>
      <c r="AD1071" s="33"/>
      <c r="AE1071" s="33"/>
      <c r="AF1071" s="33"/>
      <c r="AG1071" s="33"/>
      <c r="AH1071" s="33"/>
      <c r="AI1071" s="33"/>
      <c r="AJ1071" s="33"/>
      <c r="AK1071" s="33"/>
      <c r="AL1071" s="33"/>
      <c r="AM1071" s="33"/>
      <c r="AN1071" s="33"/>
      <c r="AO1071" s="33"/>
      <c r="AP1071" s="34"/>
      <c r="AQ1071" s="34"/>
      <c r="AR1071" s="28"/>
      <c r="AS1071" s="29"/>
      <c r="AT1071" s="29"/>
      <c r="AU1071" s="29"/>
    </row>
    <row r="1072" spans="1:47" s="500" customFormat="1">
      <c r="A1072" s="13"/>
      <c r="B1072" s="8"/>
      <c r="C1072" s="8"/>
      <c r="D1072" s="496" t="s">
        <v>673</v>
      </c>
      <c r="E1072" s="33"/>
      <c r="F1072" s="261"/>
      <c r="G1072" s="282"/>
      <c r="H1072" s="497">
        <v>57255647</v>
      </c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282"/>
      <c r="Y1072" s="33"/>
      <c r="Z1072" s="284"/>
      <c r="AA1072" s="284"/>
      <c r="AB1072" s="33"/>
      <c r="AC1072" s="33"/>
      <c r="AD1072" s="33"/>
      <c r="AE1072" s="33"/>
      <c r="AF1072" s="33"/>
      <c r="AG1072" s="33"/>
      <c r="AH1072" s="33"/>
      <c r="AI1072" s="33"/>
      <c r="AJ1072" s="33"/>
      <c r="AK1072" s="33"/>
      <c r="AL1072" s="33"/>
      <c r="AM1072" s="33"/>
      <c r="AN1072" s="33"/>
      <c r="AO1072" s="33"/>
      <c r="AP1072" s="34"/>
      <c r="AQ1072" s="34"/>
      <c r="AR1072" s="28"/>
      <c r="AS1072" s="29"/>
      <c r="AT1072" s="29"/>
      <c r="AU1072" s="29"/>
    </row>
    <row r="1073" spans="1:47" s="500" customFormat="1">
      <c r="A1073" s="13"/>
      <c r="B1073" s="8"/>
      <c r="C1073" s="8"/>
      <c r="D1073" s="496" t="s">
        <v>674</v>
      </c>
      <c r="E1073" s="33"/>
      <c r="F1073" s="261"/>
      <c r="G1073" s="282"/>
      <c r="H1073" s="497">
        <v>57255700</v>
      </c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282"/>
      <c r="Y1073" s="33"/>
      <c r="Z1073" s="284"/>
      <c r="AA1073" s="284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4"/>
      <c r="AQ1073" s="34"/>
      <c r="AR1073" s="28"/>
      <c r="AS1073" s="29"/>
      <c r="AT1073" s="29"/>
      <c r="AU1073" s="29"/>
    </row>
    <row r="1074" spans="1:47" s="500" customFormat="1">
      <c r="A1074" s="13"/>
      <c r="B1074" s="8"/>
      <c r="C1074" s="8"/>
      <c r="D1074" s="496" t="s">
        <v>675</v>
      </c>
      <c r="E1074" s="33"/>
      <c r="F1074" s="261"/>
      <c r="G1074" s="282"/>
      <c r="H1074" s="497">
        <v>57255700</v>
      </c>
      <c r="I1074" s="3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282"/>
      <c r="Y1074" s="33"/>
      <c r="Z1074" s="284"/>
      <c r="AA1074" s="284"/>
      <c r="AB1074" s="33"/>
      <c r="AC1074" s="33"/>
      <c r="AD1074" s="33"/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4"/>
      <c r="AQ1074" s="34"/>
      <c r="AR1074" s="28"/>
      <c r="AS1074" s="29"/>
      <c r="AT1074" s="29"/>
      <c r="AU1074" s="29"/>
    </row>
    <row r="1075" spans="1:47" s="482" customFormat="1" ht="15">
      <c r="A1075" s="13"/>
      <c r="B1075" s="8"/>
      <c r="C1075" s="8"/>
      <c r="D1075" s="495" t="s">
        <v>605</v>
      </c>
      <c r="E1075" s="33"/>
      <c r="F1075" s="321"/>
      <c r="G1075" s="282"/>
      <c r="H1075" s="283"/>
      <c r="I1075" s="3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282"/>
      <c r="Y1075" s="33"/>
      <c r="Z1075" s="284"/>
      <c r="AA1075" s="284"/>
      <c r="AB1075" s="33"/>
      <c r="AC1075" s="33"/>
      <c r="AD1075" s="33"/>
      <c r="AE1075" s="33"/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4"/>
      <c r="AQ1075" s="34"/>
      <c r="AR1075" s="28"/>
      <c r="AS1075" s="29"/>
      <c r="AT1075" s="29"/>
      <c r="AU1075" s="29"/>
    </row>
    <row r="1076" spans="1:47" s="482" customFormat="1">
      <c r="A1076" s="13"/>
      <c r="B1076" s="8"/>
      <c r="C1076" s="499">
        <v>122</v>
      </c>
      <c r="D1076" s="375" t="s">
        <v>416</v>
      </c>
      <c r="E1076" s="33"/>
      <c r="F1076" s="321"/>
      <c r="G1076" s="282"/>
      <c r="H1076" s="283"/>
      <c r="I1076" s="3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282"/>
      <c r="Y1076" s="33"/>
      <c r="Z1076" s="284"/>
      <c r="AA1076" s="284"/>
      <c r="AB1076" s="33"/>
      <c r="AC1076" s="33"/>
      <c r="AD1076" s="33"/>
      <c r="AE1076" s="33"/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33"/>
      <c r="AP1076" s="34"/>
      <c r="AQ1076" s="34"/>
      <c r="AR1076" s="28"/>
      <c r="AS1076" s="29"/>
      <c r="AT1076" s="29"/>
      <c r="AU1076" s="29"/>
    </row>
    <row r="1077" spans="1:47" s="482" customFormat="1">
      <c r="A1077" s="13"/>
      <c r="B1077" s="8"/>
      <c r="C1077" s="8"/>
      <c r="D1077" s="472" t="s">
        <v>423</v>
      </c>
      <c r="E1077" s="33"/>
      <c r="F1077" s="321"/>
      <c r="G1077" s="282"/>
      <c r="H1077" s="283"/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282"/>
      <c r="Y1077" s="33"/>
      <c r="Z1077" s="284"/>
      <c r="AA1077" s="284"/>
      <c r="AB1077" s="33"/>
      <c r="AC1077" s="33"/>
      <c r="AD1077" s="33"/>
      <c r="AE1077" s="33"/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4"/>
      <c r="AQ1077" s="34"/>
      <c r="AR1077" s="28"/>
      <c r="AS1077" s="29"/>
      <c r="AT1077" s="29"/>
      <c r="AU1077" s="29"/>
    </row>
    <row r="1078" spans="1:47" s="482" customFormat="1">
      <c r="A1078" s="13"/>
      <c r="B1078" s="8"/>
      <c r="C1078" s="8"/>
      <c r="D1078" s="473" t="s">
        <v>199</v>
      </c>
      <c r="E1078" s="33"/>
      <c r="F1078" s="321"/>
      <c r="G1078" s="282">
        <f>SUM(H1080:H1082)</f>
        <v>13406933000</v>
      </c>
      <c r="H1078" s="283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282"/>
      <c r="Y1078" s="33"/>
      <c r="Z1078" s="284"/>
      <c r="AA1078" s="284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4"/>
      <c r="AQ1078" s="34"/>
      <c r="AR1078" s="28"/>
      <c r="AS1078" s="29"/>
      <c r="AT1078" s="29"/>
      <c r="AU1078" s="29"/>
    </row>
    <row r="1079" spans="1:47" s="482" customFormat="1">
      <c r="A1079" s="13"/>
      <c r="B1079" s="8"/>
      <c r="C1079" s="8"/>
      <c r="D1079" s="498" t="s">
        <v>200</v>
      </c>
      <c r="E1079" s="33"/>
      <c r="F1079" s="261">
        <v>13500000000</v>
      </c>
      <c r="G1079" s="282"/>
      <c r="H1079" s="283"/>
      <c r="I1079" s="33"/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282"/>
      <c r="Y1079" s="33"/>
      <c r="Z1079" s="284"/>
      <c r="AA1079" s="284"/>
      <c r="AB1079" s="33"/>
      <c r="AC1079" s="33"/>
      <c r="AD1079" s="33"/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4"/>
      <c r="AQ1079" s="34"/>
      <c r="AR1079" s="28"/>
      <c r="AS1079" s="29"/>
      <c r="AT1079" s="29"/>
      <c r="AU1079" s="29"/>
    </row>
    <row r="1080" spans="1:47" s="500" customFormat="1">
      <c r="A1080" s="13"/>
      <c r="B1080" s="8"/>
      <c r="C1080" s="8"/>
      <c r="D1080" s="496" t="s">
        <v>673</v>
      </c>
      <c r="E1080" s="33"/>
      <c r="F1080" s="261"/>
      <c r="G1080" s="282"/>
      <c r="H1080" s="497">
        <v>4461323000</v>
      </c>
      <c r="I1080" s="3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282"/>
      <c r="Y1080" s="33"/>
      <c r="Z1080" s="284"/>
      <c r="AA1080" s="284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4"/>
      <c r="AQ1080" s="34"/>
      <c r="AR1080" s="28"/>
      <c r="AS1080" s="29"/>
      <c r="AT1080" s="29"/>
      <c r="AU1080" s="29"/>
    </row>
    <row r="1081" spans="1:47" s="500" customFormat="1">
      <c r="A1081" s="13"/>
      <c r="B1081" s="8"/>
      <c r="C1081" s="8"/>
      <c r="D1081" s="496" t="s">
        <v>674</v>
      </c>
      <c r="E1081" s="33"/>
      <c r="F1081" s="261"/>
      <c r="G1081" s="282"/>
      <c r="H1081" s="497">
        <v>4966910000</v>
      </c>
      <c r="I1081" s="33"/>
      <c r="J1081" s="33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282"/>
      <c r="Y1081" s="33"/>
      <c r="Z1081" s="284"/>
      <c r="AA1081" s="284"/>
      <c r="AB1081" s="33"/>
      <c r="AC1081" s="33"/>
      <c r="AD1081" s="33"/>
      <c r="AE1081" s="33"/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4"/>
      <c r="AQ1081" s="34"/>
      <c r="AR1081" s="28"/>
      <c r="AS1081" s="29"/>
      <c r="AT1081" s="29"/>
      <c r="AU1081" s="29"/>
    </row>
    <row r="1082" spans="1:47" s="500" customFormat="1">
      <c r="A1082" s="13"/>
      <c r="B1082" s="8"/>
      <c r="C1082" s="8"/>
      <c r="D1082" s="496" t="s">
        <v>675</v>
      </c>
      <c r="E1082" s="33"/>
      <c r="F1082" s="261"/>
      <c r="G1082" s="282"/>
      <c r="H1082" s="497">
        <v>3978700000</v>
      </c>
      <c r="I1082" s="33"/>
      <c r="J1082" s="33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282"/>
      <c r="Y1082" s="33"/>
      <c r="Z1082" s="284"/>
      <c r="AA1082" s="284"/>
      <c r="AB1082" s="33"/>
      <c r="AC1082" s="33"/>
      <c r="AD1082" s="33"/>
      <c r="AE1082" s="33"/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4"/>
      <c r="AQ1082" s="34"/>
      <c r="AR1082" s="28"/>
      <c r="AS1082" s="29"/>
      <c r="AT1082" s="29"/>
      <c r="AU1082" s="29"/>
    </row>
    <row r="1083" spans="1:47" s="482" customFormat="1">
      <c r="A1083" s="13"/>
      <c r="B1083" s="8"/>
      <c r="C1083" s="8"/>
      <c r="D1083" s="240"/>
      <c r="E1083" s="33"/>
      <c r="F1083" s="321"/>
      <c r="G1083" s="282"/>
      <c r="H1083" s="283"/>
      <c r="I1083" s="3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282"/>
      <c r="Y1083" s="33"/>
      <c r="Z1083" s="284"/>
      <c r="AA1083" s="284"/>
      <c r="AB1083" s="33"/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4"/>
      <c r="AQ1083" s="34"/>
      <c r="AR1083" s="28"/>
      <c r="AS1083" s="29"/>
      <c r="AT1083" s="29"/>
      <c r="AU1083" s="29"/>
    </row>
    <row r="1084" spans="1:47" s="482" customFormat="1">
      <c r="A1084" s="13"/>
      <c r="B1084" s="8"/>
      <c r="C1084" s="8"/>
      <c r="D1084" s="240"/>
      <c r="E1084" s="33"/>
      <c r="F1084" s="321"/>
      <c r="G1084" s="282"/>
      <c r="H1084" s="283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282"/>
      <c r="Y1084" s="33"/>
      <c r="Z1084" s="284"/>
      <c r="AA1084" s="284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4"/>
      <c r="AQ1084" s="34"/>
      <c r="AR1084" s="28"/>
      <c r="AS1084" s="29"/>
      <c r="AT1084" s="29"/>
      <c r="AU1084" s="29"/>
    </row>
    <row r="1085" spans="1:47" s="482" customFormat="1">
      <c r="A1085" s="13"/>
      <c r="B1085" s="8"/>
      <c r="C1085" s="499">
        <v>123</v>
      </c>
      <c r="D1085" s="375" t="s">
        <v>416</v>
      </c>
      <c r="E1085" s="33"/>
      <c r="F1085" s="321"/>
      <c r="G1085" s="282"/>
      <c r="H1085" s="283"/>
      <c r="I1085" s="3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282"/>
      <c r="Y1085" s="33"/>
      <c r="Z1085" s="284"/>
      <c r="AA1085" s="284"/>
      <c r="AB1085" s="33"/>
      <c r="AC1085" s="33"/>
      <c r="AD1085" s="33"/>
      <c r="AE1085" s="33"/>
      <c r="AF1085" s="33"/>
      <c r="AG1085" s="33"/>
      <c r="AH1085" s="33"/>
      <c r="AI1085" s="33"/>
      <c r="AJ1085" s="33"/>
      <c r="AK1085" s="33"/>
      <c r="AL1085" s="33"/>
      <c r="AM1085" s="33"/>
      <c r="AN1085" s="33"/>
      <c r="AO1085" s="33"/>
      <c r="AP1085" s="34"/>
      <c r="AQ1085" s="34"/>
      <c r="AR1085" s="28"/>
      <c r="AS1085" s="29"/>
      <c r="AT1085" s="29"/>
      <c r="AU1085" s="29"/>
    </row>
    <row r="1086" spans="1:47" s="482" customFormat="1">
      <c r="A1086" s="13"/>
      <c r="B1086" s="8"/>
      <c r="C1086" s="8"/>
      <c r="D1086" s="472" t="s">
        <v>424</v>
      </c>
      <c r="E1086" s="33"/>
      <c r="F1086" s="321"/>
      <c r="G1086" s="282"/>
      <c r="H1086" s="283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282"/>
      <c r="Y1086" s="33"/>
      <c r="Z1086" s="284"/>
      <c r="AA1086" s="284"/>
      <c r="AB1086" s="33"/>
      <c r="AC1086" s="33"/>
      <c r="AD1086" s="33"/>
      <c r="AE1086" s="33"/>
      <c r="AF1086" s="33"/>
      <c r="AG1086" s="33"/>
      <c r="AH1086" s="33"/>
      <c r="AI1086" s="33"/>
      <c r="AJ1086" s="33"/>
      <c r="AK1086" s="33"/>
      <c r="AL1086" s="33"/>
      <c r="AM1086" s="33"/>
      <c r="AN1086" s="33"/>
      <c r="AO1086" s="33"/>
      <c r="AP1086" s="34"/>
      <c r="AQ1086" s="34"/>
      <c r="AR1086" s="28"/>
      <c r="AS1086" s="29"/>
      <c r="AT1086" s="29"/>
      <c r="AU1086" s="29"/>
    </row>
    <row r="1087" spans="1:47" s="482" customFormat="1">
      <c r="A1087" s="13"/>
      <c r="B1087" s="8"/>
      <c r="C1087" s="8"/>
      <c r="D1087" s="473" t="s">
        <v>419</v>
      </c>
      <c r="E1087" s="33"/>
      <c r="F1087" s="321"/>
      <c r="G1087" s="282">
        <f>SUM(H1088:H1089)</f>
        <v>134729798</v>
      </c>
      <c r="H1087" s="283"/>
      <c r="I1087" s="3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282"/>
      <c r="Y1087" s="33"/>
      <c r="Z1087" s="284"/>
      <c r="AA1087" s="284"/>
      <c r="AB1087" s="33"/>
      <c r="AC1087" s="33"/>
      <c r="AD1087" s="33"/>
      <c r="AE1087" s="33"/>
      <c r="AF1087" s="33"/>
      <c r="AG1087" s="33"/>
      <c r="AH1087" s="33"/>
      <c r="AI1087" s="33"/>
      <c r="AJ1087" s="33"/>
      <c r="AK1087" s="33"/>
      <c r="AL1087" s="33"/>
      <c r="AM1087" s="33"/>
      <c r="AN1087" s="33"/>
      <c r="AO1087" s="33"/>
      <c r="AP1087" s="34"/>
      <c r="AQ1087" s="34"/>
      <c r="AR1087" s="28"/>
      <c r="AS1087" s="29"/>
      <c r="AT1087" s="29"/>
      <c r="AU1087" s="29"/>
    </row>
    <row r="1088" spans="1:47" s="482" customFormat="1">
      <c r="A1088" s="13"/>
      <c r="B1088" s="8"/>
      <c r="C1088" s="8"/>
      <c r="D1088" s="498" t="s">
        <v>420</v>
      </c>
      <c r="E1088" s="33"/>
      <c r="F1088" s="261">
        <v>221304000</v>
      </c>
      <c r="G1088" s="282"/>
      <c r="H1088" s="283"/>
      <c r="I1088" s="3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282"/>
      <c r="Y1088" s="33"/>
      <c r="Z1088" s="284"/>
      <c r="AA1088" s="284"/>
      <c r="AB1088" s="33"/>
      <c r="AC1088" s="33"/>
      <c r="AD1088" s="33"/>
      <c r="AE1088" s="33"/>
      <c r="AF1088" s="33"/>
      <c r="AG1088" s="33"/>
      <c r="AH1088" s="33"/>
      <c r="AI1088" s="33"/>
      <c r="AJ1088" s="33"/>
      <c r="AK1088" s="33"/>
      <c r="AL1088" s="33"/>
      <c r="AM1088" s="33"/>
      <c r="AN1088" s="33"/>
      <c r="AO1088" s="33"/>
      <c r="AP1088" s="34"/>
      <c r="AQ1088" s="34"/>
      <c r="AR1088" s="28"/>
      <c r="AS1088" s="29"/>
      <c r="AT1088" s="29"/>
      <c r="AU1088" s="29"/>
    </row>
    <row r="1089" spans="1:47" s="482" customFormat="1">
      <c r="A1089" s="13"/>
      <c r="B1089" s="8"/>
      <c r="C1089" s="8"/>
      <c r="D1089" s="496" t="s">
        <v>420</v>
      </c>
      <c r="E1089" s="33"/>
      <c r="F1089" s="321"/>
      <c r="G1089" s="282"/>
      <c r="H1089" s="497">
        <v>134729798</v>
      </c>
      <c r="I1089" s="3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282"/>
      <c r="Y1089" s="33"/>
      <c r="Z1089" s="284"/>
      <c r="AA1089" s="284"/>
      <c r="AB1089" s="33"/>
      <c r="AC1089" s="33"/>
      <c r="AD1089" s="33"/>
      <c r="AE1089" s="33"/>
      <c r="AF1089" s="33"/>
      <c r="AG1089" s="33"/>
      <c r="AH1089" s="33"/>
      <c r="AI1089" s="33"/>
      <c r="AJ1089" s="33"/>
      <c r="AK1089" s="33"/>
      <c r="AL1089" s="33"/>
      <c r="AM1089" s="33"/>
      <c r="AN1089" s="33"/>
      <c r="AO1089" s="33"/>
      <c r="AP1089" s="34"/>
      <c r="AQ1089" s="34"/>
      <c r="AR1089" s="28"/>
      <c r="AS1089" s="29"/>
      <c r="AT1089" s="29"/>
      <c r="AU1089" s="29"/>
    </row>
    <row r="1090" spans="1:47" s="482" customFormat="1" ht="15">
      <c r="A1090" s="13"/>
      <c r="B1090" s="8"/>
      <c r="C1090" s="8"/>
      <c r="D1090" s="495" t="s">
        <v>605</v>
      </c>
      <c r="E1090" s="33"/>
      <c r="F1090" s="321"/>
      <c r="G1090" s="282"/>
      <c r="H1090" s="283"/>
      <c r="I1090" s="33"/>
      <c r="J1090" s="33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282"/>
      <c r="Y1090" s="33"/>
      <c r="Z1090" s="284"/>
      <c r="AA1090" s="284"/>
      <c r="AB1090" s="33"/>
      <c r="AC1090" s="33"/>
      <c r="AD1090" s="33"/>
      <c r="AE1090" s="33"/>
      <c r="AF1090" s="33"/>
      <c r="AG1090" s="33"/>
      <c r="AH1090" s="33"/>
      <c r="AI1090" s="33"/>
      <c r="AJ1090" s="33"/>
      <c r="AK1090" s="33"/>
      <c r="AL1090" s="33"/>
      <c r="AM1090" s="33"/>
      <c r="AN1090" s="33"/>
      <c r="AO1090" s="33"/>
      <c r="AP1090" s="34"/>
      <c r="AQ1090" s="34"/>
      <c r="AR1090" s="28"/>
      <c r="AS1090" s="29"/>
      <c r="AT1090" s="29"/>
      <c r="AU1090" s="29"/>
    </row>
    <row r="1091" spans="1:47" s="482" customFormat="1">
      <c r="A1091" s="13"/>
      <c r="B1091" s="8"/>
      <c r="C1091" s="499">
        <v>124</v>
      </c>
      <c r="D1091" s="375" t="s">
        <v>416</v>
      </c>
      <c r="E1091" s="33"/>
      <c r="F1091" s="321"/>
      <c r="G1091" s="282"/>
      <c r="H1091" s="283"/>
      <c r="I1091" s="33"/>
      <c r="J1091" s="33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282"/>
      <c r="Y1091" s="33"/>
      <c r="Z1091" s="284"/>
      <c r="AA1091" s="284"/>
      <c r="AB1091" s="33"/>
      <c r="AC1091" s="33"/>
      <c r="AD1091" s="33"/>
      <c r="AE1091" s="33"/>
      <c r="AF1091" s="33"/>
      <c r="AG1091" s="33"/>
      <c r="AH1091" s="33"/>
      <c r="AI1091" s="33"/>
      <c r="AJ1091" s="33"/>
      <c r="AK1091" s="33"/>
      <c r="AL1091" s="33"/>
      <c r="AM1091" s="33"/>
      <c r="AN1091" s="33"/>
      <c r="AO1091" s="33"/>
      <c r="AP1091" s="34"/>
      <c r="AQ1091" s="34"/>
      <c r="AR1091" s="28"/>
      <c r="AS1091" s="29"/>
      <c r="AT1091" s="29"/>
      <c r="AU1091" s="29"/>
    </row>
    <row r="1092" spans="1:47" s="482" customFormat="1">
      <c r="A1092" s="13"/>
      <c r="B1092" s="8"/>
      <c r="C1092" s="8"/>
      <c r="D1092" s="472" t="s">
        <v>425</v>
      </c>
      <c r="E1092" s="33"/>
      <c r="F1092" s="321"/>
      <c r="G1092" s="282"/>
      <c r="H1092" s="283"/>
      <c r="I1092" s="33"/>
      <c r="J1092" s="33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282"/>
      <c r="Y1092" s="33"/>
      <c r="Z1092" s="284"/>
      <c r="AA1092" s="284"/>
      <c r="AB1092" s="33"/>
      <c r="AC1092" s="33"/>
      <c r="AD1092" s="33"/>
      <c r="AE1092" s="33"/>
      <c r="AF1092" s="33"/>
      <c r="AG1092" s="33"/>
      <c r="AH1092" s="33"/>
      <c r="AI1092" s="33"/>
      <c r="AJ1092" s="33"/>
      <c r="AK1092" s="33"/>
      <c r="AL1092" s="33"/>
      <c r="AM1092" s="33"/>
      <c r="AN1092" s="33"/>
      <c r="AO1092" s="33"/>
      <c r="AP1092" s="34"/>
      <c r="AQ1092" s="34"/>
      <c r="AR1092" s="28"/>
      <c r="AS1092" s="29"/>
      <c r="AT1092" s="29"/>
      <c r="AU1092" s="29"/>
    </row>
    <row r="1093" spans="1:47" s="482" customFormat="1">
      <c r="A1093" s="13"/>
      <c r="B1093" s="8"/>
      <c r="C1093" s="8"/>
      <c r="D1093" s="473" t="s">
        <v>419</v>
      </c>
      <c r="E1093" s="33"/>
      <c r="F1093" s="321"/>
      <c r="G1093" s="282">
        <f>SUM(H1094:H1095)</f>
        <v>11000000000</v>
      </c>
      <c r="H1093" s="283"/>
      <c r="I1093" s="3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282"/>
      <c r="Y1093" s="33"/>
      <c r="Z1093" s="284"/>
      <c r="AA1093" s="284"/>
      <c r="AB1093" s="33"/>
      <c r="AC1093" s="33"/>
      <c r="AD1093" s="33"/>
      <c r="AE1093" s="33"/>
      <c r="AF1093" s="33"/>
      <c r="AG1093" s="33"/>
      <c r="AH1093" s="33"/>
      <c r="AI1093" s="33"/>
      <c r="AJ1093" s="33"/>
      <c r="AK1093" s="33"/>
      <c r="AL1093" s="33"/>
      <c r="AM1093" s="33"/>
      <c r="AN1093" s="33"/>
      <c r="AO1093" s="33"/>
      <c r="AP1093" s="34"/>
      <c r="AQ1093" s="34"/>
      <c r="AR1093" s="28"/>
      <c r="AS1093" s="29"/>
      <c r="AT1093" s="29"/>
      <c r="AU1093" s="29"/>
    </row>
    <row r="1094" spans="1:47" s="482" customFormat="1">
      <c r="A1094" s="13"/>
      <c r="B1094" s="8"/>
      <c r="C1094" s="8"/>
      <c r="D1094" s="498" t="s">
        <v>420</v>
      </c>
      <c r="E1094" s="33"/>
      <c r="F1094" s="261">
        <v>11000000000</v>
      </c>
      <c r="G1094" s="282"/>
      <c r="H1094" s="283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282"/>
      <c r="Y1094" s="33"/>
      <c r="Z1094" s="284"/>
      <c r="AA1094" s="284"/>
      <c r="AB1094" s="33"/>
      <c r="AC1094" s="33"/>
      <c r="AD1094" s="33"/>
      <c r="AE1094" s="33"/>
      <c r="AF1094" s="33"/>
      <c r="AG1094" s="33"/>
      <c r="AH1094" s="33"/>
      <c r="AI1094" s="33"/>
      <c r="AJ1094" s="33"/>
      <c r="AK1094" s="33"/>
      <c r="AL1094" s="33"/>
      <c r="AM1094" s="33"/>
      <c r="AN1094" s="33"/>
      <c r="AO1094" s="33"/>
      <c r="AP1094" s="34"/>
      <c r="AQ1094" s="34"/>
      <c r="AR1094" s="28"/>
      <c r="AS1094" s="29"/>
      <c r="AT1094" s="29"/>
      <c r="AU1094" s="29"/>
    </row>
    <row r="1095" spans="1:47" s="482" customFormat="1">
      <c r="A1095" s="13"/>
      <c r="B1095" s="8"/>
      <c r="C1095" s="8"/>
      <c r="D1095" s="496" t="s">
        <v>772</v>
      </c>
      <c r="E1095" s="33"/>
      <c r="F1095" s="321"/>
      <c r="G1095" s="282"/>
      <c r="H1095" s="497">
        <v>11000000000</v>
      </c>
      <c r="I1095" s="3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282"/>
      <c r="Y1095" s="33"/>
      <c r="Z1095" s="284"/>
      <c r="AA1095" s="284"/>
      <c r="AB1095" s="33"/>
      <c r="AC1095" s="33"/>
      <c r="AD1095" s="33"/>
      <c r="AE1095" s="33"/>
      <c r="AF1095" s="33"/>
      <c r="AG1095" s="33"/>
      <c r="AH1095" s="33"/>
      <c r="AI1095" s="33"/>
      <c r="AJ1095" s="33"/>
      <c r="AK1095" s="33"/>
      <c r="AL1095" s="33"/>
      <c r="AM1095" s="33"/>
      <c r="AN1095" s="33"/>
      <c r="AO1095" s="33"/>
      <c r="AP1095" s="34"/>
      <c r="AQ1095" s="34"/>
      <c r="AR1095" s="28"/>
      <c r="AS1095" s="29"/>
      <c r="AT1095" s="29"/>
      <c r="AU1095" s="29"/>
    </row>
    <row r="1096" spans="1:47" s="501" customFormat="1">
      <c r="A1096" s="13"/>
      <c r="B1096" s="8"/>
      <c r="C1096" s="8"/>
      <c r="D1096" s="240"/>
      <c r="E1096" s="33"/>
      <c r="F1096" s="321"/>
      <c r="G1096" s="282"/>
      <c r="H1096" s="283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282"/>
      <c r="Y1096" s="33"/>
      <c r="Z1096" s="284"/>
      <c r="AA1096" s="284"/>
      <c r="AB1096" s="33"/>
      <c r="AC1096" s="33"/>
      <c r="AD1096" s="33"/>
      <c r="AE1096" s="33"/>
      <c r="AF1096" s="33"/>
      <c r="AG1096" s="33"/>
      <c r="AH1096" s="33"/>
      <c r="AI1096" s="33"/>
      <c r="AJ1096" s="33"/>
      <c r="AK1096" s="33"/>
      <c r="AL1096" s="33"/>
      <c r="AM1096" s="33"/>
      <c r="AN1096" s="33"/>
      <c r="AO1096" s="33"/>
      <c r="AP1096" s="34"/>
      <c r="AQ1096" s="34"/>
      <c r="AR1096" s="28"/>
      <c r="AS1096" s="29"/>
      <c r="AT1096" s="29"/>
      <c r="AU1096" s="29"/>
    </row>
    <row r="1097" spans="1:47" s="482" customFormat="1">
      <c r="A1097" s="13"/>
      <c r="B1097" s="8"/>
      <c r="C1097" s="8"/>
      <c r="D1097" s="240"/>
      <c r="E1097" s="33"/>
      <c r="F1097" s="321"/>
      <c r="G1097" s="282"/>
      <c r="H1097" s="283"/>
      <c r="I1097" s="33"/>
      <c r="J1097" s="33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282"/>
      <c r="Y1097" s="33"/>
      <c r="Z1097" s="284"/>
      <c r="AA1097" s="284"/>
      <c r="AB1097" s="33"/>
      <c r="AC1097" s="33"/>
      <c r="AD1097" s="33"/>
      <c r="AE1097" s="33"/>
      <c r="AF1097" s="33"/>
      <c r="AG1097" s="33"/>
      <c r="AH1097" s="33"/>
      <c r="AI1097" s="33"/>
      <c r="AJ1097" s="33"/>
      <c r="AK1097" s="33"/>
      <c r="AL1097" s="33"/>
      <c r="AM1097" s="33"/>
      <c r="AN1097" s="33"/>
      <c r="AO1097" s="33"/>
      <c r="AP1097" s="34"/>
      <c r="AQ1097" s="34"/>
      <c r="AR1097" s="28"/>
      <c r="AS1097" s="29"/>
      <c r="AT1097" s="29"/>
      <c r="AU1097" s="29"/>
    </row>
    <row r="1098" spans="1:47" s="482" customFormat="1">
      <c r="A1098" s="13"/>
      <c r="B1098" s="8"/>
      <c r="C1098" s="83">
        <v>125</v>
      </c>
      <c r="D1098" s="375" t="s">
        <v>416</v>
      </c>
      <c r="E1098" s="33"/>
      <c r="F1098" s="321"/>
      <c r="G1098" s="282"/>
      <c r="H1098" s="283"/>
      <c r="I1098" s="3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282"/>
      <c r="Y1098" s="33"/>
      <c r="Z1098" s="284"/>
      <c r="AA1098" s="284"/>
      <c r="AB1098" s="33"/>
      <c r="AC1098" s="33"/>
      <c r="AD1098" s="33"/>
      <c r="AE1098" s="33"/>
      <c r="AF1098" s="33"/>
      <c r="AG1098" s="33"/>
      <c r="AH1098" s="33"/>
      <c r="AI1098" s="33"/>
      <c r="AJ1098" s="33"/>
      <c r="AK1098" s="33"/>
      <c r="AL1098" s="33"/>
      <c r="AM1098" s="33"/>
      <c r="AN1098" s="33"/>
      <c r="AO1098" s="33"/>
      <c r="AP1098" s="34"/>
      <c r="AQ1098" s="34"/>
      <c r="AR1098" s="28"/>
      <c r="AS1098" s="29"/>
      <c r="AT1098" s="29"/>
      <c r="AU1098" s="29"/>
    </row>
    <row r="1099" spans="1:47" s="482" customFormat="1">
      <c r="A1099" s="13"/>
      <c r="B1099" s="8"/>
      <c r="C1099" s="8"/>
      <c r="D1099" s="472" t="s">
        <v>426</v>
      </c>
      <c r="E1099" s="33"/>
      <c r="F1099" s="321"/>
      <c r="G1099" s="282"/>
      <c r="H1099" s="283"/>
      <c r="I1099" s="3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282"/>
      <c r="Y1099" s="33"/>
      <c r="Z1099" s="284"/>
      <c r="AA1099" s="284"/>
      <c r="AB1099" s="33"/>
      <c r="AC1099" s="33"/>
      <c r="AD1099" s="33"/>
      <c r="AE1099" s="33"/>
      <c r="AF1099" s="33"/>
      <c r="AG1099" s="33"/>
      <c r="AH1099" s="33"/>
      <c r="AI1099" s="33"/>
      <c r="AJ1099" s="33"/>
      <c r="AK1099" s="33"/>
      <c r="AL1099" s="33"/>
      <c r="AM1099" s="33"/>
      <c r="AN1099" s="33"/>
      <c r="AO1099" s="33"/>
      <c r="AP1099" s="34"/>
      <c r="AQ1099" s="34"/>
      <c r="AR1099" s="28"/>
      <c r="AS1099" s="29"/>
      <c r="AT1099" s="29"/>
      <c r="AU1099" s="29"/>
    </row>
    <row r="1100" spans="1:47" s="482" customFormat="1">
      <c r="A1100" s="13"/>
      <c r="B1100" s="8"/>
      <c r="C1100" s="8"/>
      <c r="D1100" s="473" t="s">
        <v>199</v>
      </c>
      <c r="E1100" s="33"/>
      <c r="F1100" s="321"/>
      <c r="G1100" s="282">
        <f>SUM(H1102:H1111)</f>
        <v>1473691180</v>
      </c>
      <c r="H1100" s="283"/>
      <c r="I1100" s="33"/>
      <c r="J1100" s="33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282"/>
      <c r="Y1100" s="33"/>
      <c r="Z1100" s="284"/>
      <c r="AA1100" s="284"/>
      <c r="AB1100" s="33"/>
      <c r="AC1100" s="33"/>
      <c r="AD1100" s="33"/>
      <c r="AE1100" s="33"/>
      <c r="AF1100" s="33"/>
      <c r="AG1100" s="33"/>
      <c r="AH1100" s="33"/>
      <c r="AI1100" s="33"/>
      <c r="AJ1100" s="33"/>
      <c r="AK1100" s="33"/>
      <c r="AL1100" s="33"/>
      <c r="AM1100" s="33"/>
      <c r="AN1100" s="33"/>
      <c r="AO1100" s="33"/>
      <c r="AP1100" s="34"/>
      <c r="AQ1100" s="34"/>
      <c r="AR1100" s="28"/>
      <c r="AS1100" s="29"/>
      <c r="AT1100" s="29"/>
      <c r="AU1100" s="29"/>
    </row>
    <row r="1101" spans="1:47" s="482" customFormat="1">
      <c r="A1101" s="13"/>
      <c r="B1101" s="8"/>
      <c r="C1101" s="8"/>
      <c r="D1101" s="344" t="s">
        <v>200</v>
      </c>
      <c r="E1101" s="33"/>
      <c r="F1101" s="261">
        <v>1499053000</v>
      </c>
      <c r="G1101" s="282"/>
      <c r="H1101" s="283"/>
      <c r="I1101" s="3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282"/>
      <c r="Y1101" s="33"/>
      <c r="Z1101" s="284"/>
      <c r="AA1101" s="284"/>
      <c r="AB1101" s="33"/>
      <c r="AC1101" s="33"/>
      <c r="AD1101" s="33"/>
      <c r="AE1101" s="33"/>
      <c r="AF1101" s="33"/>
      <c r="AG1101" s="33"/>
      <c r="AH1101" s="33"/>
      <c r="AI1101" s="33"/>
      <c r="AJ1101" s="33"/>
      <c r="AK1101" s="33"/>
      <c r="AL1101" s="33"/>
      <c r="AM1101" s="33"/>
      <c r="AN1101" s="33"/>
      <c r="AO1101" s="33"/>
      <c r="AP1101" s="34"/>
      <c r="AQ1101" s="34"/>
      <c r="AR1101" s="28"/>
      <c r="AS1101" s="29"/>
      <c r="AT1101" s="29"/>
      <c r="AU1101" s="29"/>
    </row>
    <row r="1102" spans="1:47" s="500" customFormat="1">
      <c r="A1102" s="13"/>
      <c r="B1102" s="8"/>
      <c r="C1102" s="8"/>
      <c r="D1102" s="344" t="s">
        <v>676</v>
      </c>
      <c r="E1102" s="33"/>
      <c r="F1102" s="261"/>
      <c r="G1102" s="282"/>
      <c r="H1102" s="283">
        <v>124535300</v>
      </c>
      <c r="I1102" s="3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282"/>
      <c r="Y1102" s="33"/>
      <c r="Z1102" s="284"/>
      <c r="AA1102" s="284"/>
      <c r="AB1102" s="33"/>
      <c r="AC1102" s="33"/>
      <c r="AD1102" s="33"/>
      <c r="AE1102" s="33"/>
      <c r="AF1102" s="33"/>
      <c r="AG1102" s="33"/>
      <c r="AH1102" s="33"/>
      <c r="AI1102" s="33"/>
      <c r="AJ1102" s="33"/>
      <c r="AK1102" s="33"/>
      <c r="AL1102" s="33"/>
      <c r="AM1102" s="33"/>
      <c r="AN1102" s="33"/>
      <c r="AO1102" s="33"/>
      <c r="AP1102" s="34"/>
      <c r="AQ1102" s="34"/>
      <c r="AR1102" s="28"/>
      <c r="AS1102" s="29"/>
      <c r="AT1102" s="29"/>
      <c r="AU1102" s="29"/>
    </row>
    <row r="1103" spans="1:47" s="500" customFormat="1">
      <c r="A1103" s="13"/>
      <c r="B1103" s="8"/>
      <c r="C1103" s="8"/>
      <c r="D1103" s="344" t="s">
        <v>677</v>
      </c>
      <c r="E1103" s="33"/>
      <c r="F1103" s="261"/>
      <c r="G1103" s="282"/>
      <c r="H1103" s="283">
        <v>142825300</v>
      </c>
      <c r="I1103" s="3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282"/>
      <c r="Y1103" s="33"/>
      <c r="Z1103" s="284"/>
      <c r="AA1103" s="284"/>
      <c r="AB1103" s="33"/>
      <c r="AC1103" s="33"/>
      <c r="AD1103" s="33"/>
      <c r="AE1103" s="33"/>
      <c r="AF1103" s="33"/>
      <c r="AG1103" s="33"/>
      <c r="AH1103" s="33"/>
      <c r="AI1103" s="33"/>
      <c r="AJ1103" s="33"/>
      <c r="AK1103" s="33"/>
      <c r="AL1103" s="33"/>
      <c r="AM1103" s="33"/>
      <c r="AN1103" s="33"/>
      <c r="AO1103" s="33"/>
      <c r="AP1103" s="34"/>
      <c r="AQ1103" s="34"/>
      <c r="AR1103" s="28"/>
      <c r="AS1103" s="29"/>
      <c r="AT1103" s="29"/>
      <c r="AU1103" s="29"/>
    </row>
    <row r="1104" spans="1:47" s="500" customFormat="1">
      <c r="A1104" s="13"/>
      <c r="B1104" s="8"/>
      <c r="C1104" s="8"/>
      <c r="D1104" s="344" t="s">
        <v>678</v>
      </c>
      <c r="E1104" s="33"/>
      <c r="F1104" s="261"/>
      <c r="G1104" s="282"/>
      <c r="H1104" s="283">
        <v>193755300</v>
      </c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282"/>
      <c r="Y1104" s="33"/>
      <c r="Z1104" s="284"/>
      <c r="AA1104" s="284"/>
      <c r="AB1104" s="33"/>
      <c r="AC1104" s="33"/>
      <c r="AD1104" s="33"/>
      <c r="AE1104" s="33"/>
      <c r="AF1104" s="33"/>
      <c r="AG1104" s="33"/>
      <c r="AH1104" s="33"/>
      <c r="AI1104" s="33"/>
      <c r="AJ1104" s="33"/>
      <c r="AK1104" s="33"/>
      <c r="AL1104" s="33"/>
      <c r="AM1104" s="33"/>
      <c r="AN1104" s="33"/>
      <c r="AO1104" s="33"/>
      <c r="AP1104" s="34"/>
      <c r="AQ1104" s="34"/>
      <c r="AR1104" s="28"/>
      <c r="AS1104" s="29"/>
      <c r="AT1104" s="29"/>
      <c r="AU1104" s="29"/>
    </row>
    <row r="1105" spans="1:47" s="500" customFormat="1">
      <c r="A1105" s="13"/>
      <c r="B1105" s="8"/>
      <c r="C1105" s="8"/>
      <c r="D1105" s="344" t="s">
        <v>679</v>
      </c>
      <c r="E1105" s="33"/>
      <c r="F1105" s="261"/>
      <c r="G1105" s="282"/>
      <c r="H1105" s="283">
        <v>129595300</v>
      </c>
      <c r="I1105" s="33"/>
      <c r="J1105" s="33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282"/>
      <c r="Y1105" s="33"/>
      <c r="Z1105" s="284"/>
      <c r="AA1105" s="284"/>
      <c r="AB1105" s="33"/>
      <c r="AC1105" s="33"/>
      <c r="AD1105" s="33"/>
      <c r="AE1105" s="33"/>
      <c r="AF1105" s="33"/>
      <c r="AG1105" s="33"/>
      <c r="AH1105" s="33"/>
      <c r="AI1105" s="33"/>
      <c r="AJ1105" s="33"/>
      <c r="AK1105" s="33"/>
      <c r="AL1105" s="33"/>
      <c r="AM1105" s="33"/>
      <c r="AN1105" s="33"/>
      <c r="AO1105" s="33"/>
      <c r="AP1105" s="34"/>
      <c r="AQ1105" s="34"/>
      <c r="AR1105" s="28"/>
      <c r="AS1105" s="29"/>
      <c r="AT1105" s="29"/>
      <c r="AU1105" s="29"/>
    </row>
    <row r="1106" spans="1:47" s="500" customFormat="1">
      <c r="A1106" s="13"/>
      <c r="B1106" s="8"/>
      <c r="C1106" s="8"/>
      <c r="D1106" s="344" t="s">
        <v>680</v>
      </c>
      <c r="E1106" s="33"/>
      <c r="F1106" s="261"/>
      <c r="G1106" s="282"/>
      <c r="H1106" s="283">
        <v>118278300</v>
      </c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282"/>
      <c r="Y1106" s="33"/>
      <c r="Z1106" s="284"/>
      <c r="AA1106" s="284"/>
      <c r="AB1106" s="33"/>
      <c r="AC1106" s="33"/>
      <c r="AD1106" s="33"/>
      <c r="AE1106" s="33"/>
      <c r="AF1106" s="33"/>
      <c r="AG1106" s="33"/>
      <c r="AH1106" s="33"/>
      <c r="AI1106" s="33"/>
      <c r="AJ1106" s="33"/>
      <c r="AK1106" s="33"/>
      <c r="AL1106" s="33"/>
      <c r="AM1106" s="33"/>
      <c r="AN1106" s="33"/>
      <c r="AO1106" s="33"/>
      <c r="AP1106" s="34"/>
      <c r="AQ1106" s="34"/>
      <c r="AR1106" s="28"/>
      <c r="AS1106" s="29"/>
      <c r="AT1106" s="29"/>
      <c r="AU1106" s="29"/>
    </row>
    <row r="1107" spans="1:47" s="500" customFormat="1">
      <c r="A1107" s="13"/>
      <c r="B1107" s="8"/>
      <c r="C1107" s="8"/>
      <c r="D1107" s="344" t="s">
        <v>681</v>
      </c>
      <c r="E1107" s="33"/>
      <c r="F1107" s="261"/>
      <c r="G1107" s="282"/>
      <c r="H1107" s="283">
        <v>143995300</v>
      </c>
      <c r="I1107" s="33"/>
      <c r="J1107" s="33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282"/>
      <c r="Y1107" s="33"/>
      <c r="Z1107" s="284"/>
      <c r="AA1107" s="284"/>
      <c r="AB1107" s="33"/>
      <c r="AC1107" s="33"/>
      <c r="AD1107" s="33"/>
      <c r="AE1107" s="33"/>
      <c r="AF1107" s="33"/>
      <c r="AG1107" s="33"/>
      <c r="AH1107" s="33"/>
      <c r="AI1107" s="33"/>
      <c r="AJ1107" s="33"/>
      <c r="AK1107" s="33"/>
      <c r="AL1107" s="33"/>
      <c r="AM1107" s="33"/>
      <c r="AN1107" s="33"/>
      <c r="AO1107" s="33"/>
      <c r="AP1107" s="34"/>
      <c r="AQ1107" s="34"/>
      <c r="AR1107" s="28"/>
      <c r="AS1107" s="29"/>
      <c r="AT1107" s="29"/>
      <c r="AU1107" s="29"/>
    </row>
    <row r="1108" spans="1:47" s="500" customFormat="1">
      <c r="A1108" s="13"/>
      <c r="B1108" s="8"/>
      <c r="C1108" s="8"/>
      <c r="D1108" s="344" t="s">
        <v>682</v>
      </c>
      <c r="E1108" s="33"/>
      <c r="F1108" s="261"/>
      <c r="G1108" s="282"/>
      <c r="H1108" s="283">
        <v>118540480</v>
      </c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282"/>
      <c r="Y1108" s="33"/>
      <c r="Z1108" s="284"/>
      <c r="AA1108" s="284"/>
      <c r="AB1108" s="33"/>
      <c r="AC1108" s="33"/>
      <c r="AD1108" s="33"/>
      <c r="AE1108" s="33"/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33"/>
      <c r="AP1108" s="34"/>
      <c r="AQ1108" s="34"/>
      <c r="AR1108" s="28"/>
      <c r="AS1108" s="29"/>
      <c r="AT1108" s="29"/>
      <c r="AU1108" s="29"/>
    </row>
    <row r="1109" spans="1:47" s="500" customFormat="1">
      <c r="A1109" s="13"/>
      <c r="B1109" s="8"/>
      <c r="C1109" s="8"/>
      <c r="D1109" s="344" t="s">
        <v>683</v>
      </c>
      <c r="E1109" s="33"/>
      <c r="F1109" s="261"/>
      <c r="G1109" s="282"/>
      <c r="H1109" s="283">
        <v>181485300</v>
      </c>
      <c r="I1109" s="3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282"/>
      <c r="Y1109" s="33"/>
      <c r="Z1109" s="284"/>
      <c r="AA1109" s="284"/>
      <c r="AB1109" s="33"/>
      <c r="AC1109" s="33"/>
      <c r="AD1109" s="33"/>
      <c r="AE1109" s="33"/>
      <c r="AF1109" s="33"/>
      <c r="AG1109" s="33"/>
      <c r="AH1109" s="33"/>
      <c r="AI1109" s="33"/>
      <c r="AJ1109" s="33"/>
      <c r="AK1109" s="33"/>
      <c r="AL1109" s="33"/>
      <c r="AM1109" s="33"/>
      <c r="AN1109" s="33"/>
      <c r="AO1109" s="33"/>
      <c r="AP1109" s="34"/>
      <c r="AQ1109" s="34"/>
      <c r="AR1109" s="28"/>
      <c r="AS1109" s="29"/>
      <c r="AT1109" s="29"/>
      <c r="AU1109" s="29"/>
    </row>
    <row r="1110" spans="1:47" s="500" customFormat="1">
      <c r="A1110" s="13"/>
      <c r="B1110" s="8"/>
      <c r="C1110" s="8"/>
      <c r="D1110" s="344" t="s">
        <v>684</v>
      </c>
      <c r="E1110" s="33"/>
      <c r="F1110" s="261"/>
      <c r="G1110" s="282"/>
      <c r="H1110" s="283">
        <v>202925300</v>
      </c>
      <c r="I1110" s="33"/>
      <c r="J1110" s="33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282"/>
      <c r="Y1110" s="33"/>
      <c r="Z1110" s="284"/>
      <c r="AA1110" s="284"/>
      <c r="AB1110" s="33"/>
      <c r="AC1110" s="33"/>
      <c r="AD1110" s="33"/>
      <c r="AE1110" s="33"/>
      <c r="AF1110" s="33"/>
      <c r="AG1110" s="33"/>
      <c r="AH1110" s="33"/>
      <c r="AI1110" s="33"/>
      <c r="AJ1110" s="33"/>
      <c r="AK1110" s="33"/>
      <c r="AL1110" s="33"/>
      <c r="AM1110" s="33"/>
      <c r="AN1110" s="33"/>
      <c r="AO1110" s="33"/>
      <c r="AP1110" s="34"/>
      <c r="AQ1110" s="34"/>
      <c r="AR1110" s="28"/>
      <c r="AS1110" s="29"/>
      <c r="AT1110" s="29"/>
      <c r="AU1110" s="29"/>
    </row>
    <row r="1111" spans="1:47" s="500" customFormat="1">
      <c r="A1111" s="13"/>
      <c r="B1111" s="8"/>
      <c r="C1111" s="8"/>
      <c r="D1111" s="344" t="s">
        <v>685</v>
      </c>
      <c r="E1111" s="33"/>
      <c r="F1111" s="261"/>
      <c r="G1111" s="282"/>
      <c r="H1111" s="283">
        <v>117755300</v>
      </c>
      <c r="I1111" s="3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282"/>
      <c r="Y1111" s="33"/>
      <c r="Z1111" s="284"/>
      <c r="AA1111" s="284"/>
      <c r="AB1111" s="33"/>
      <c r="AC1111" s="33"/>
      <c r="AD1111" s="33"/>
      <c r="AE1111" s="33"/>
      <c r="AF1111" s="33"/>
      <c r="AG1111" s="33"/>
      <c r="AH1111" s="33"/>
      <c r="AI1111" s="33"/>
      <c r="AJ1111" s="33"/>
      <c r="AK1111" s="33"/>
      <c r="AL1111" s="33"/>
      <c r="AM1111" s="33"/>
      <c r="AN1111" s="33"/>
      <c r="AO1111" s="33"/>
      <c r="AP1111" s="34"/>
      <c r="AQ1111" s="34"/>
      <c r="AR1111" s="28"/>
      <c r="AS1111" s="29"/>
      <c r="AT1111" s="29"/>
      <c r="AU1111" s="29"/>
    </row>
    <row r="1112" spans="1:47" s="482" customFormat="1">
      <c r="A1112" s="13"/>
      <c r="B1112" s="8"/>
      <c r="C1112" s="8"/>
      <c r="D1112" s="240"/>
      <c r="E1112" s="33"/>
      <c r="F1112" s="321"/>
      <c r="G1112" s="282"/>
      <c r="H1112" s="283"/>
      <c r="I1112" s="3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282"/>
      <c r="Y1112" s="33"/>
      <c r="Z1112" s="284"/>
      <c r="AA1112" s="284"/>
      <c r="AB1112" s="33"/>
      <c r="AC1112" s="33"/>
      <c r="AD1112" s="33"/>
      <c r="AE1112" s="33"/>
      <c r="AF1112" s="33"/>
      <c r="AG1112" s="33"/>
      <c r="AH1112" s="33"/>
      <c r="AI1112" s="33"/>
      <c r="AJ1112" s="33"/>
      <c r="AK1112" s="33"/>
      <c r="AL1112" s="33"/>
      <c r="AM1112" s="33"/>
      <c r="AN1112" s="33"/>
      <c r="AO1112" s="33"/>
      <c r="AP1112" s="34"/>
      <c r="AQ1112" s="34"/>
      <c r="AR1112" s="28"/>
      <c r="AS1112" s="29"/>
      <c r="AT1112" s="29"/>
      <c r="AU1112" s="29"/>
    </row>
    <row r="1113" spans="1:47" s="482" customFormat="1">
      <c r="A1113" s="13"/>
      <c r="B1113" s="8"/>
      <c r="C1113" s="8"/>
      <c r="D1113" s="240"/>
      <c r="E1113" s="33"/>
      <c r="F1113" s="321"/>
      <c r="G1113" s="282"/>
      <c r="H1113" s="283"/>
      <c r="I1113" s="3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282"/>
      <c r="Y1113" s="33"/>
      <c r="Z1113" s="284"/>
      <c r="AA1113" s="284"/>
      <c r="AB1113" s="33"/>
      <c r="AC1113" s="33"/>
      <c r="AD1113" s="33"/>
      <c r="AE1113" s="33"/>
      <c r="AF1113" s="33"/>
      <c r="AG1113" s="33"/>
      <c r="AH1113" s="33"/>
      <c r="AI1113" s="33"/>
      <c r="AJ1113" s="33"/>
      <c r="AK1113" s="33"/>
      <c r="AL1113" s="33"/>
      <c r="AM1113" s="33"/>
      <c r="AN1113" s="33"/>
      <c r="AO1113" s="33"/>
      <c r="AP1113" s="34"/>
      <c r="AQ1113" s="34"/>
      <c r="AR1113" s="28"/>
      <c r="AS1113" s="29"/>
      <c r="AT1113" s="29"/>
      <c r="AU1113" s="29"/>
    </row>
    <row r="1114" spans="1:47" s="482" customFormat="1">
      <c r="A1114" s="13"/>
      <c r="B1114" s="8"/>
      <c r="C1114" s="83">
        <v>126</v>
      </c>
      <c r="D1114" s="375" t="s">
        <v>416</v>
      </c>
      <c r="E1114" s="33"/>
      <c r="F1114" s="321"/>
      <c r="G1114" s="282"/>
      <c r="H1114" s="283"/>
      <c r="I1114" s="3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282"/>
      <c r="Y1114" s="33"/>
      <c r="Z1114" s="284"/>
      <c r="AA1114" s="284"/>
      <c r="AB1114" s="33"/>
      <c r="AC1114" s="33"/>
      <c r="AD1114" s="33"/>
      <c r="AE1114" s="33"/>
      <c r="AF1114" s="33"/>
      <c r="AG1114" s="33"/>
      <c r="AH1114" s="33"/>
      <c r="AI1114" s="33"/>
      <c r="AJ1114" s="33"/>
      <c r="AK1114" s="33"/>
      <c r="AL1114" s="33"/>
      <c r="AM1114" s="33"/>
      <c r="AN1114" s="33"/>
      <c r="AO1114" s="33"/>
      <c r="AP1114" s="34"/>
      <c r="AQ1114" s="34"/>
      <c r="AR1114" s="28"/>
      <c r="AS1114" s="29"/>
      <c r="AT1114" s="29"/>
      <c r="AU1114" s="29"/>
    </row>
    <row r="1115" spans="1:47" s="482" customFormat="1">
      <c r="A1115" s="13"/>
      <c r="B1115" s="8"/>
      <c r="C1115" s="8"/>
      <c r="D1115" s="472" t="s">
        <v>427</v>
      </c>
      <c r="E1115" s="33"/>
      <c r="F1115" s="321"/>
      <c r="G1115" s="282"/>
      <c r="H1115" s="283"/>
      <c r="I1115" s="3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282"/>
      <c r="Y1115" s="33"/>
      <c r="Z1115" s="284"/>
      <c r="AA1115" s="284"/>
      <c r="AB1115" s="33"/>
      <c r="AC1115" s="33"/>
      <c r="AD1115" s="33"/>
      <c r="AE1115" s="33"/>
      <c r="AF1115" s="33"/>
      <c r="AG1115" s="33"/>
      <c r="AH1115" s="33"/>
      <c r="AI1115" s="33"/>
      <c r="AJ1115" s="33"/>
      <c r="AK1115" s="33"/>
      <c r="AL1115" s="33"/>
      <c r="AM1115" s="33"/>
      <c r="AN1115" s="33"/>
      <c r="AO1115" s="33"/>
      <c r="AP1115" s="34"/>
      <c r="AQ1115" s="34"/>
      <c r="AR1115" s="28"/>
      <c r="AS1115" s="29"/>
      <c r="AT1115" s="29"/>
      <c r="AU1115" s="29"/>
    </row>
    <row r="1116" spans="1:47" s="482" customFormat="1">
      <c r="A1116" s="13"/>
      <c r="B1116" s="8"/>
      <c r="C1116" s="8"/>
      <c r="D1116" s="473" t="s">
        <v>199</v>
      </c>
      <c r="E1116" s="33"/>
      <c r="F1116" s="321"/>
      <c r="G1116" s="282">
        <f>SUM(H1117:H1118)</f>
        <v>1493088740</v>
      </c>
      <c r="H1116" s="283"/>
      <c r="I1116" s="33"/>
      <c r="J1116" s="33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282"/>
      <c r="Y1116" s="33"/>
      <c r="Z1116" s="284"/>
      <c r="AA1116" s="284"/>
      <c r="AB1116" s="33"/>
      <c r="AC1116" s="33"/>
      <c r="AD1116" s="33"/>
      <c r="AE1116" s="33"/>
      <c r="AF1116" s="33"/>
      <c r="AG1116" s="33"/>
      <c r="AH1116" s="33"/>
      <c r="AI1116" s="33"/>
      <c r="AJ1116" s="33"/>
      <c r="AK1116" s="33"/>
      <c r="AL1116" s="33"/>
      <c r="AM1116" s="33"/>
      <c r="AN1116" s="33"/>
      <c r="AO1116" s="33"/>
      <c r="AP1116" s="34"/>
      <c r="AQ1116" s="34"/>
      <c r="AR1116" s="28"/>
      <c r="AS1116" s="29"/>
      <c r="AT1116" s="29"/>
      <c r="AU1116" s="29"/>
    </row>
    <row r="1117" spans="1:47" s="482" customFormat="1">
      <c r="A1117" s="13"/>
      <c r="B1117" s="8"/>
      <c r="C1117" s="8"/>
      <c r="D1117" s="344" t="s">
        <v>200</v>
      </c>
      <c r="E1117" s="33"/>
      <c r="F1117" s="69">
        <v>1499933000</v>
      </c>
      <c r="G1117" s="282"/>
      <c r="H1117" s="283"/>
      <c r="I1117" s="3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282"/>
      <c r="Y1117" s="33"/>
      <c r="Z1117" s="284"/>
      <c r="AA1117" s="284"/>
      <c r="AB1117" s="33"/>
      <c r="AC1117" s="33"/>
      <c r="AD1117" s="33"/>
      <c r="AE1117" s="33"/>
      <c r="AF1117" s="33"/>
      <c r="AG1117" s="33"/>
      <c r="AH1117" s="33"/>
      <c r="AI1117" s="33"/>
      <c r="AJ1117" s="33"/>
      <c r="AK1117" s="33"/>
      <c r="AL1117" s="33"/>
      <c r="AM1117" s="33"/>
      <c r="AN1117" s="33"/>
      <c r="AO1117" s="33"/>
      <c r="AP1117" s="34"/>
      <c r="AQ1117" s="34"/>
      <c r="AR1117" s="28"/>
      <c r="AS1117" s="29"/>
      <c r="AT1117" s="29"/>
      <c r="AU1117" s="29"/>
    </row>
    <row r="1118" spans="1:47" s="500" customFormat="1">
      <c r="A1118" s="13"/>
      <c r="B1118" s="8"/>
      <c r="C1118" s="8"/>
      <c r="D1118" s="344" t="s">
        <v>686</v>
      </c>
      <c r="E1118" s="33"/>
      <c r="F1118" s="69"/>
      <c r="G1118" s="282"/>
      <c r="H1118" s="283">
        <v>1493088740</v>
      </c>
      <c r="I1118" s="3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282"/>
      <c r="Y1118" s="33"/>
      <c r="Z1118" s="284"/>
      <c r="AA1118" s="284"/>
      <c r="AB1118" s="33"/>
      <c r="AC1118" s="33"/>
      <c r="AD1118" s="33"/>
      <c r="AE1118" s="33"/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33"/>
      <c r="AP1118" s="34"/>
      <c r="AQ1118" s="34"/>
      <c r="AR1118" s="28"/>
      <c r="AS1118" s="29"/>
      <c r="AT1118" s="29"/>
      <c r="AU1118" s="29"/>
    </row>
    <row r="1119" spans="1:47" s="482" customFormat="1">
      <c r="A1119" s="13"/>
      <c r="B1119" s="8"/>
      <c r="C1119" s="8"/>
      <c r="D1119" s="240"/>
      <c r="E1119" s="33"/>
      <c r="F1119" s="321"/>
      <c r="G1119" s="282"/>
      <c r="H1119" s="283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282"/>
      <c r="Y1119" s="33"/>
      <c r="Z1119" s="284"/>
      <c r="AA1119" s="284"/>
      <c r="AB1119" s="33"/>
      <c r="AC1119" s="33"/>
      <c r="AD1119" s="33"/>
      <c r="AE1119" s="33"/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33"/>
      <c r="AP1119" s="34"/>
      <c r="AQ1119" s="34"/>
      <c r="AR1119" s="28"/>
      <c r="AS1119" s="29"/>
      <c r="AT1119" s="29"/>
      <c r="AU1119" s="29"/>
    </row>
    <row r="1120" spans="1:47" s="482" customFormat="1">
      <c r="A1120" s="13"/>
      <c r="B1120" s="8"/>
      <c r="C1120" s="8"/>
      <c r="D1120" s="240"/>
      <c r="E1120" s="33"/>
      <c r="F1120" s="321"/>
      <c r="G1120" s="282"/>
      <c r="H1120" s="283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282"/>
      <c r="Y1120" s="33"/>
      <c r="Z1120" s="284"/>
      <c r="AA1120" s="284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4"/>
      <c r="AQ1120" s="34"/>
      <c r="AR1120" s="28"/>
      <c r="AS1120" s="29"/>
      <c r="AT1120" s="29"/>
      <c r="AU1120" s="29"/>
    </row>
    <row r="1121" spans="1:47" s="482" customFormat="1">
      <c r="A1121" s="13"/>
      <c r="B1121" s="8"/>
      <c r="C1121" s="499">
        <v>127</v>
      </c>
      <c r="D1121" s="375" t="s">
        <v>416</v>
      </c>
      <c r="E1121" s="33"/>
      <c r="F1121" s="321"/>
      <c r="G1121" s="282"/>
      <c r="H1121" s="283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282"/>
      <c r="Y1121" s="33"/>
      <c r="Z1121" s="284"/>
      <c r="AA1121" s="284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4"/>
      <c r="AQ1121" s="34"/>
      <c r="AR1121" s="28"/>
      <c r="AS1121" s="29"/>
      <c r="AT1121" s="29"/>
      <c r="AU1121" s="29"/>
    </row>
    <row r="1122" spans="1:47" s="482" customFormat="1">
      <c r="A1122" s="13"/>
      <c r="B1122" s="8"/>
      <c r="C1122" s="8"/>
      <c r="D1122" s="472" t="s">
        <v>428</v>
      </c>
      <c r="E1122" s="33"/>
      <c r="F1122" s="321"/>
      <c r="G1122" s="282"/>
      <c r="H1122" s="283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282"/>
      <c r="Y1122" s="33"/>
      <c r="Z1122" s="284"/>
      <c r="AA1122" s="284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4"/>
      <c r="AQ1122" s="34"/>
      <c r="AR1122" s="28"/>
      <c r="AS1122" s="29"/>
      <c r="AT1122" s="29"/>
      <c r="AU1122" s="29"/>
    </row>
    <row r="1123" spans="1:47" s="482" customFormat="1">
      <c r="A1123" s="13"/>
      <c r="B1123" s="8"/>
      <c r="C1123" s="8"/>
      <c r="D1123" s="473" t="s">
        <v>199</v>
      </c>
      <c r="E1123" s="33"/>
      <c r="F1123" s="321"/>
      <c r="G1123" s="282">
        <f>SUM(H1125:H1138)</f>
        <v>18499851889</v>
      </c>
      <c r="H1123" s="283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282"/>
      <c r="Y1123" s="33"/>
      <c r="Z1123" s="284"/>
      <c r="AA1123" s="284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4"/>
      <c r="AQ1123" s="34"/>
      <c r="AR1123" s="28"/>
      <c r="AS1123" s="29"/>
      <c r="AT1123" s="29"/>
      <c r="AU1123" s="29"/>
    </row>
    <row r="1124" spans="1:47" s="482" customFormat="1">
      <c r="A1124" s="13"/>
      <c r="B1124" s="8"/>
      <c r="C1124" s="8"/>
      <c r="D1124" s="498" t="s">
        <v>200</v>
      </c>
      <c r="E1124" s="33"/>
      <c r="F1124" s="261">
        <v>18652000000</v>
      </c>
      <c r="G1124" s="282"/>
      <c r="H1124" s="283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282"/>
      <c r="Y1124" s="33"/>
      <c r="Z1124" s="284"/>
      <c r="AA1124" s="284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4"/>
      <c r="AQ1124" s="34"/>
      <c r="AR1124" s="28"/>
      <c r="AS1124" s="29"/>
      <c r="AT1124" s="29"/>
      <c r="AU1124" s="29"/>
    </row>
    <row r="1125" spans="1:47" s="500" customFormat="1">
      <c r="A1125" s="13"/>
      <c r="B1125" s="8"/>
      <c r="C1125" s="8"/>
      <c r="D1125" s="496" t="s">
        <v>687</v>
      </c>
      <c r="E1125" s="33"/>
      <c r="F1125" s="261"/>
      <c r="G1125" s="282"/>
      <c r="H1125" s="497">
        <v>2208794300</v>
      </c>
      <c r="I1125" s="3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282"/>
      <c r="Y1125" s="33"/>
      <c r="Z1125" s="284"/>
      <c r="AA1125" s="284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4"/>
      <c r="AQ1125" s="34"/>
      <c r="AR1125" s="28"/>
      <c r="AS1125" s="29"/>
      <c r="AT1125" s="29"/>
      <c r="AU1125" s="29"/>
    </row>
    <row r="1126" spans="1:47" s="500" customFormat="1">
      <c r="A1126" s="13"/>
      <c r="B1126" s="8"/>
      <c r="C1126" s="8"/>
      <c r="D1126" s="496" t="s">
        <v>688</v>
      </c>
      <c r="E1126" s="33"/>
      <c r="F1126" s="261"/>
      <c r="G1126" s="282"/>
      <c r="H1126" s="497">
        <v>2011899200</v>
      </c>
      <c r="I1126" s="3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282"/>
      <c r="Y1126" s="33"/>
      <c r="Z1126" s="284"/>
      <c r="AA1126" s="284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4"/>
      <c r="AQ1126" s="34"/>
      <c r="AR1126" s="28"/>
      <c r="AS1126" s="29"/>
      <c r="AT1126" s="29"/>
      <c r="AU1126" s="29"/>
    </row>
    <row r="1127" spans="1:47" s="500" customFormat="1">
      <c r="A1127" s="13"/>
      <c r="B1127" s="8"/>
      <c r="C1127" s="8"/>
      <c r="D1127" s="496" t="s">
        <v>689</v>
      </c>
      <c r="E1127" s="33"/>
      <c r="F1127" s="261"/>
      <c r="G1127" s="282"/>
      <c r="H1127" s="497">
        <v>664442350</v>
      </c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282"/>
      <c r="Y1127" s="33"/>
      <c r="Z1127" s="284"/>
      <c r="AA1127" s="284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4"/>
      <c r="AQ1127" s="34"/>
      <c r="AR1127" s="28"/>
      <c r="AS1127" s="29"/>
      <c r="AT1127" s="29"/>
      <c r="AU1127" s="29"/>
    </row>
    <row r="1128" spans="1:47" s="500" customFormat="1">
      <c r="A1128" s="13"/>
      <c r="B1128" s="8"/>
      <c r="C1128" s="8"/>
      <c r="D1128" s="496" t="s">
        <v>690</v>
      </c>
      <c r="E1128" s="33"/>
      <c r="F1128" s="261"/>
      <c r="G1128" s="282"/>
      <c r="H1128" s="497">
        <v>1510694250</v>
      </c>
      <c r="I1128" s="3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282"/>
      <c r="Y1128" s="33"/>
      <c r="Z1128" s="284"/>
      <c r="AA1128" s="284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4"/>
      <c r="AQ1128" s="34"/>
      <c r="AR1128" s="28"/>
      <c r="AS1128" s="29"/>
      <c r="AT1128" s="29"/>
      <c r="AU1128" s="29"/>
    </row>
    <row r="1129" spans="1:47" s="500" customFormat="1">
      <c r="A1129" s="13"/>
      <c r="B1129" s="8"/>
      <c r="C1129" s="8"/>
      <c r="D1129" s="496" t="s">
        <v>691</v>
      </c>
      <c r="E1129" s="33"/>
      <c r="F1129" s="261"/>
      <c r="G1129" s="282"/>
      <c r="H1129" s="497">
        <v>1013672250</v>
      </c>
      <c r="I1129" s="3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282"/>
      <c r="Y1129" s="33"/>
      <c r="Z1129" s="284"/>
      <c r="AA1129" s="284"/>
      <c r="AB1129" s="33"/>
      <c r="AC1129" s="33"/>
      <c r="AD1129" s="33"/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/>
      <c r="AP1129" s="34"/>
      <c r="AQ1129" s="34"/>
      <c r="AR1129" s="28"/>
      <c r="AS1129" s="29"/>
      <c r="AT1129" s="29"/>
      <c r="AU1129" s="29"/>
    </row>
    <row r="1130" spans="1:47" s="500" customFormat="1">
      <c r="A1130" s="13"/>
      <c r="B1130" s="8"/>
      <c r="C1130" s="8"/>
      <c r="D1130" s="496" t="s">
        <v>692</v>
      </c>
      <c r="E1130" s="33"/>
      <c r="F1130" s="261"/>
      <c r="G1130" s="282"/>
      <c r="H1130" s="497">
        <v>1500794200</v>
      </c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282"/>
      <c r="Y1130" s="33"/>
      <c r="Z1130" s="284"/>
      <c r="AA1130" s="284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4"/>
      <c r="AQ1130" s="34"/>
      <c r="AR1130" s="28"/>
      <c r="AS1130" s="29"/>
      <c r="AT1130" s="29"/>
      <c r="AU1130" s="29"/>
    </row>
    <row r="1131" spans="1:47" s="500" customFormat="1">
      <c r="A1131" s="13"/>
      <c r="B1131" s="8"/>
      <c r="C1131" s="8"/>
      <c r="D1131" s="496" t="s">
        <v>693</v>
      </c>
      <c r="E1131" s="33"/>
      <c r="F1131" s="261"/>
      <c r="G1131" s="282"/>
      <c r="H1131" s="497">
        <v>1698376300</v>
      </c>
      <c r="I1131" s="3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282"/>
      <c r="Y1131" s="33"/>
      <c r="Z1131" s="284"/>
      <c r="AA1131" s="284"/>
      <c r="AB1131" s="33"/>
      <c r="AC1131" s="33"/>
      <c r="AD1131" s="33"/>
      <c r="AE1131" s="33"/>
      <c r="AF1131" s="33"/>
      <c r="AG1131" s="33"/>
      <c r="AH1131" s="33"/>
      <c r="AI1131" s="33"/>
      <c r="AJ1131" s="33"/>
      <c r="AK1131" s="33"/>
      <c r="AL1131" s="33"/>
      <c r="AM1131" s="33"/>
      <c r="AN1131" s="33"/>
      <c r="AO1131" s="33"/>
      <c r="AP1131" s="34"/>
      <c r="AQ1131" s="34"/>
      <c r="AR1131" s="28"/>
      <c r="AS1131" s="29"/>
      <c r="AT1131" s="29"/>
      <c r="AU1131" s="29"/>
    </row>
    <row r="1132" spans="1:47" s="500" customFormat="1">
      <c r="A1132" s="13"/>
      <c r="B1132" s="8"/>
      <c r="C1132" s="8"/>
      <c r="D1132" s="496" t="s">
        <v>694</v>
      </c>
      <c r="E1132" s="33"/>
      <c r="F1132" s="261"/>
      <c r="G1132" s="282"/>
      <c r="H1132" s="497">
        <v>807601300</v>
      </c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282"/>
      <c r="Y1132" s="33"/>
      <c r="Z1132" s="284"/>
      <c r="AA1132" s="284"/>
      <c r="AB1132" s="33"/>
      <c r="AC1132" s="33"/>
      <c r="AD1132" s="33"/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4"/>
      <c r="AQ1132" s="34"/>
      <c r="AR1132" s="28"/>
      <c r="AS1132" s="29"/>
      <c r="AT1132" s="29"/>
      <c r="AU1132" s="29"/>
    </row>
    <row r="1133" spans="1:47" s="500" customFormat="1">
      <c r="A1133" s="13"/>
      <c r="B1133" s="8"/>
      <c r="C1133" s="8"/>
      <c r="D1133" s="496" t="s">
        <v>695</v>
      </c>
      <c r="E1133" s="33"/>
      <c r="F1133" s="261"/>
      <c r="G1133" s="282"/>
      <c r="H1133" s="497">
        <v>1508794300</v>
      </c>
      <c r="I1133" s="33"/>
      <c r="J1133" s="33"/>
      <c r="K1133" s="33"/>
      <c r="L1133" s="33"/>
      <c r="M1133" s="33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282"/>
      <c r="Y1133" s="33"/>
      <c r="Z1133" s="284"/>
      <c r="AA1133" s="284"/>
      <c r="AB1133" s="33"/>
      <c r="AC1133" s="33"/>
      <c r="AD1133" s="33"/>
      <c r="AE1133" s="33"/>
      <c r="AF1133" s="33"/>
      <c r="AG1133" s="33"/>
      <c r="AH1133" s="33"/>
      <c r="AI1133" s="33"/>
      <c r="AJ1133" s="33"/>
      <c r="AK1133" s="33"/>
      <c r="AL1133" s="33"/>
      <c r="AM1133" s="33"/>
      <c r="AN1133" s="33"/>
      <c r="AO1133" s="33"/>
      <c r="AP1133" s="34"/>
      <c r="AQ1133" s="34"/>
      <c r="AR1133" s="28"/>
      <c r="AS1133" s="29"/>
      <c r="AT1133" s="29"/>
      <c r="AU1133" s="29"/>
    </row>
    <row r="1134" spans="1:47" s="500" customFormat="1">
      <c r="A1134" s="13"/>
      <c r="B1134" s="8"/>
      <c r="C1134" s="8"/>
      <c r="D1134" s="496" t="s">
        <v>696</v>
      </c>
      <c r="E1134" s="33"/>
      <c r="F1134" s="261"/>
      <c r="G1134" s="282"/>
      <c r="H1134" s="497">
        <v>1005344300</v>
      </c>
      <c r="I1134" s="33"/>
      <c r="J1134" s="33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282"/>
      <c r="Y1134" s="33"/>
      <c r="Z1134" s="284"/>
      <c r="AA1134" s="284"/>
      <c r="AB1134" s="33"/>
      <c r="AC1134" s="33"/>
      <c r="AD1134" s="33"/>
      <c r="AE1134" s="33"/>
      <c r="AF1134" s="33"/>
      <c r="AG1134" s="33"/>
      <c r="AH1134" s="33"/>
      <c r="AI1134" s="33"/>
      <c r="AJ1134" s="33"/>
      <c r="AK1134" s="33"/>
      <c r="AL1134" s="33"/>
      <c r="AM1134" s="33"/>
      <c r="AN1134" s="33"/>
      <c r="AO1134" s="33"/>
      <c r="AP1134" s="34"/>
      <c r="AQ1134" s="34"/>
      <c r="AR1134" s="28"/>
      <c r="AS1134" s="29"/>
      <c r="AT1134" s="29"/>
      <c r="AU1134" s="29"/>
    </row>
    <row r="1135" spans="1:47" s="500" customFormat="1">
      <c r="A1135" s="13"/>
      <c r="B1135" s="8"/>
      <c r="C1135" s="8"/>
      <c r="D1135" s="496" t="s">
        <v>697</v>
      </c>
      <c r="E1135" s="33"/>
      <c r="F1135" s="261"/>
      <c r="G1135" s="282"/>
      <c r="H1135" s="497">
        <v>994794300</v>
      </c>
      <c r="I1135" s="33"/>
      <c r="J1135" s="33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282"/>
      <c r="Y1135" s="33"/>
      <c r="Z1135" s="284"/>
      <c r="AA1135" s="284"/>
      <c r="AB1135" s="33"/>
      <c r="AC1135" s="33"/>
      <c r="AD1135" s="33"/>
      <c r="AE1135" s="33"/>
      <c r="AF1135" s="33"/>
      <c r="AG1135" s="33"/>
      <c r="AH1135" s="33"/>
      <c r="AI1135" s="33"/>
      <c r="AJ1135" s="33"/>
      <c r="AK1135" s="33"/>
      <c r="AL1135" s="33"/>
      <c r="AM1135" s="33"/>
      <c r="AN1135" s="33"/>
      <c r="AO1135" s="33"/>
      <c r="AP1135" s="34"/>
      <c r="AQ1135" s="34"/>
      <c r="AR1135" s="28"/>
      <c r="AS1135" s="29"/>
      <c r="AT1135" s="29"/>
      <c r="AU1135" s="29"/>
    </row>
    <row r="1136" spans="1:47" s="500" customFormat="1">
      <c r="A1136" s="13"/>
      <c r="B1136" s="8"/>
      <c r="C1136" s="8"/>
      <c r="D1136" s="496" t="s">
        <v>698</v>
      </c>
      <c r="E1136" s="33"/>
      <c r="F1136" s="261"/>
      <c r="G1136" s="282"/>
      <c r="H1136" s="497">
        <v>1012206339</v>
      </c>
      <c r="I1136" s="33"/>
      <c r="J1136" s="33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282"/>
      <c r="Y1136" s="33"/>
      <c r="Z1136" s="284"/>
      <c r="AA1136" s="284"/>
      <c r="AB1136" s="33"/>
      <c r="AC1136" s="33"/>
      <c r="AD1136" s="33"/>
      <c r="AE1136" s="33"/>
      <c r="AF1136" s="33"/>
      <c r="AG1136" s="33"/>
      <c r="AH1136" s="33"/>
      <c r="AI1136" s="33"/>
      <c r="AJ1136" s="33"/>
      <c r="AK1136" s="33"/>
      <c r="AL1136" s="33"/>
      <c r="AM1136" s="33"/>
      <c r="AN1136" s="33"/>
      <c r="AO1136" s="33"/>
      <c r="AP1136" s="34"/>
      <c r="AQ1136" s="34"/>
      <c r="AR1136" s="28"/>
      <c r="AS1136" s="29"/>
      <c r="AT1136" s="29"/>
      <c r="AU1136" s="29"/>
    </row>
    <row r="1137" spans="1:47" s="500" customFormat="1">
      <c r="A1137" s="13"/>
      <c r="B1137" s="8"/>
      <c r="C1137" s="8"/>
      <c r="D1137" s="496" t="s">
        <v>699</v>
      </c>
      <c r="E1137" s="33"/>
      <c r="F1137" s="261"/>
      <c r="G1137" s="282"/>
      <c r="H1137" s="497">
        <v>814144200</v>
      </c>
      <c r="I1137" s="33"/>
      <c r="J1137" s="33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282"/>
      <c r="Y1137" s="33"/>
      <c r="Z1137" s="284"/>
      <c r="AA1137" s="284"/>
      <c r="AB1137" s="33"/>
      <c r="AC1137" s="33"/>
      <c r="AD1137" s="33"/>
      <c r="AE1137" s="33"/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33"/>
      <c r="AP1137" s="34"/>
      <c r="AQ1137" s="34"/>
      <c r="AR1137" s="28"/>
      <c r="AS1137" s="29"/>
      <c r="AT1137" s="29"/>
      <c r="AU1137" s="29"/>
    </row>
    <row r="1138" spans="1:47" s="500" customFormat="1">
      <c r="A1138" s="13"/>
      <c r="B1138" s="8"/>
      <c r="C1138" s="8"/>
      <c r="D1138" s="496" t="s">
        <v>700</v>
      </c>
      <c r="E1138" s="33"/>
      <c r="F1138" s="261"/>
      <c r="G1138" s="282"/>
      <c r="H1138" s="497">
        <v>1748294300</v>
      </c>
      <c r="I1138" s="33"/>
      <c r="J1138" s="33"/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282"/>
      <c r="Y1138" s="33"/>
      <c r="Z1138" s="284"/>
      <c r="AA1138" s="284"/>
      <c r="AB1138" s="33"/>
      <c r="AC1138" s="33"/>
      <c r="AD1138" s="33"/>
      <c r="AE1138" s="33"/>
      <c r="AF1138" s="33"/>
      <c r="AG1138" s="33"/>
      <c r="AH1138" s="33"/>
      <c r="AI1138" s="33"/>
      <c r="AJ1138" s="33"/>
      <c r="AK1138" s="33"/>
      <c r="AL1138" s="33"/>
      <c r="AM1138" s="33"/>
      <c r="AN1138" s="33"/>
      <c r="AO1138" s="33"/>
      <c r="AP1138" s="34"/>
      <c r="AQ1138" s="34"/>
      <c r="AR1138" s="28"/>
      <c r="AS1138" s="29"/>
      <c r="AT1138" s="29"/>
      <c r="AU1138" s="29"/>
    </row>
    <row r="1139" spans="1:47" s="482" customFormat="1" ht="15">
      <c r="A1139" s="13"/>
      <c r="B1139" s="8"/>
      <c r="C1139" s="8"/>
      <c r="D1139" s="495" t="s">
        <v>605</v>
      </c>
      <c r="E1139" s="33"/>
      <c r="F1139" s="321"/>
      <c r="G1139" s="282"/>
      <c r="H1139" s="283"/>
      <c r="I1139" s="33"/>
      <c r="J1139" s="33"/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282"/>
      <c r="Y1139" s="33"/>
      <c r="Z1139" s="284"/>
      <c r="AA1139" s="284"/>
      <c r="AB1139" s="33"/>
      <c r="AC1139" s="33"/>
      <c r="AD1139" s="33"/>
      <c r="AE1139" s="33"/>
      <c r="AF1139" s="33"/>
      <c r="AG1139" s="33"/>
      <c r="AH1139" s="33"/>
      <c r="AI1139" s="33"/>
      <c r="AJ1139" s="33"/>
      <c r="AK1139" s="33"/>
      <c r="AL1139" s="33"/>
      <c r="AM1139" s="33"/>
      <c r="AN1139" s="33"/>
      <c r="AO1139" s="33"/>
      <c r="AP1139" s="34"/>
      <c r="AQ1139" s="34"/>
      <c r="AR1139" s="28"/>
      <c r="AS1139" s="29"/>
      <c r="AT1139" s="29"/>
      <c r="AU1139" s="29"/>
    </row>
    <row r="1140" spans="1:47" s="482" customFormat="1">
      <c r="A1140" s="13"/>
      <c r="B1140" s="8"/>
      <c r="C1140" s="499">
        <v>128</v>
      </c>
      <c r="D1140" s="375" t="s">
        <v>416</v>
      </c>
      <c r="E1140" s="33"/>
      <c r="F1140" s="321"/>
      <c r="G1140" s="282"/>
      <c r="H1140" s="283"/>
      <c r="I1140" s="33"/>
      <c r="J1140" s="33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282"/>
      <c r="Y1140" s="33"/>
      <c r="Z1140" s="284"/>
      <c r="AA1140" s="284"/>
      <c r="AB1140" s="33"/>
      <c r="AC1140" s="33"/>
      <c r="AD1140" s="33"/>
      <c r="AE1140" s="33"/>
      <c r="AF1140" s="33"/>
      <c r="AG1140" s="33"/>
      <c r="AH1140" s="33"/>
      <c r="AI1140" s="33"/>
      <c r="AJ1140" s="33"/>
      <c r="AK1140" s="33"/>
      <c r="AL1140" s="33"/>
      <c r="AM1140" s="33"/>
      <c r="AN1140" s="33"/>
      <c r="AO1140" s="33"/>
      <c r="AP1140" s="34"/>
      <c r="AQ1140" s="34"/>
      <c r="AR1140" s="28"/>
      <c r="AS1140" s="29"/>
      <c r="AT1140" s="29"/>
      <c r="AU1140" s="29"/>
    </row>
    <row r="1141" spans="1:47" s="482" customFormat="1">
      <c r="A1141" s="13"/>
      <c r="B1141" s="8"/>
      <c r="C1141" s="8"/>
      <c r="D1141" s="472" t="s">
        <v>429</v>
      </c>
      <c r="E1141" s="33"/>
      <c r="F1141" s="321"/>
      <c r="G1141" s="282"/>
      <c r="H1141" s="283"/>
      <c r="I1141" s="3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282"/>
      <c r="Y1141" s="33"/>
      <c r="Z1141" s="284"/>
      <c r="AA1141" s="284"/>
      <c r="AB1141" s="33"/>
      <c r="AC1141" s="33"/>
      <c r="AD1141" s="33"/>
      <c r="AE1141" s="33"/>
      <c r="AF1141" s="33"/>
      <c r="AG1141" s="33"/>
      <c r="AH1141" s="33"/>
      <c r="AI1141" s="33"/>
      <c r="AJ1141" s="33"/>
      <c r="AK1141" s="33"/>
      <c r="AL1141" s="33"/>
      <c r="AM1141" s="33"/>
      <c r="AN1141" s="33"/>
      <c r="AO1141" s="33"/>
      <c r="AP1141" s="34"/>
      <c r="AQ1141" s="34"/>
      <c r="AR1141" s="28"/>
      <c r="AS1141" s="29"/>
      <c r="AT1141" s="29"/>
      <c r="AU1141" s="29"/>
    </row>
    <row r="1142" spans="1:47" s="482" customFormat="1">
      <c r="A1142" s="13"/>
      <c r="B1142" s="8"/>
      <c r="C1142" s="8"/>
      <c r="D1142" s="473" t="s">
        <v>199</v>
      </c>
      <c r="E1142" s="33"/>
      <c r="F1142" s="321"/>
      <c r="G1142" s="282">
        <f>SUM(H1144:H1157)</f>
        <v>131294255</v>
      </c>
      <c r="H1142" s="283"/>
      <c r="I1142" s="33"/>
      <c r="J1142" s="33"/>
      <c r="K1142" s="33"/>
      <c r="L1142" s="33"/>
      <c r="M1142" s="33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282"/>
      <c r="Y1142" s="33"/>
      <c r="Z1142" s="284"/>
      <c r="AA1142" s="284"/>
      <c r="AB1142" s="33"/>
      <c r="AC1142" s="33"/>
      <c r="AD1142" s="33"/>
      <c r="AE1142" s="33"/>
      <c r="AF1142" s="33"/>
      <c r="AG1142" s="33"/>
      <c r="AH1142" s="33"/>
      <c r="AI1142" s="33"/>
      <c r="AJ1142" s="33"/>
      <c r="AK1142" s="33"/>
      <c r="AL1142" s="33"/>
      <c r="AM1142" s="33"/>
      <c r="AN1142" s="33"/>
      <c r="AO1142" s="33"/>
      <c r="AP1142" s="34"/>
      <c r="AQ1142" s="34"/>
      <c r="AR1142" s="28"/>
      <c r="AS1142" s="29"/>
      <c r="AT1142" s="29"/>
      <c r="AU1142" s="29"/>
    </row>
    <row r="1143" spans="1:47" s="482" customFormat="1">
      <c r="A1143" s="13"/>
      <c r="B1143" s="8"/>
      <c r="C1143" s="8"/>
      <c r="D1143" s="498" t="s">
        <v>200</v>
      </c>
      <c r="E1143" s="33"/>
      <c r="F1143" s="261">
        <v>295741500</v>
      </c>
      <c r="G1143" s="282"/>
      <c r="H1143" s="283"/>
      <c r="I1143" s="33"/>
      <c r="J1143" s="33"/>
      <c r="K1143" s="33"/>
      <c r="L1143" s="33"/>
      <c r="M1143" s="33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282"/>
      <c r="Y1143" s="33"/>
      <c r="Z1143" s="284"/>
      <c r="AA1143" s="284"/>
      <c r="AB1143" s="33"/>
      <c r="AC1143" s="33"/>
      <c r="AD1143" s="33"/>
      <c r="AE1143" s="33"/>
      <c r="AF1143" s="33"/>
      <c r="AG1143" s="33"/>
      <c r="AH1143" s="33"/>
      <c r="AI1143" s="33"/>
      <c r="AJ1143" s="33"/>
      <c r="AK1143" s="33"/>
      <c r="AL1143" s="33"/>
      <c r="AM1143" s="33"/>
      <c r="AN1143" s="33"/>
      <c r="AO1143" s="33"/>
      <c r="AP1143" s="34"/>
      <c r="AQ1143" s="34"/>
      <c r="AR1143" s="28"/>
      <c r="AS1143" s="29"/>
      <c r="AT1143" s="29"/>
      <c r="AU1143" s="29"/>
    </row>
    <row r="1144" spans="1:47" s="500" customFormat="1">
      <c r="A1144" s="13"/>
      <c r="B1144" s="8"/>
      <c r="C1144" s="8"/>
      <c r="D1144" s="496" t="s">
        <v>687</v>
      </c>
      <c r="E1144" s="33"/>
      <c r="F1144" s="261"/>
      <c r="G1144" s="282"/>
      <c r="H1144" s="497">
        <v>9378210</v>
      </c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282"/>
      <c r="Y1144" s="33"/>
      <c r="Z1144" s="284"/>
      <c r="AA1144" s="284"/>
      <c r="AB1144" s="33"/>
      <c r="AC1144" s="33"/>
      <c r="AD1144" s="33"/>
      <c r="AE1144" s="33"/>
      <c r="AF1144" s="33"/>
      <c r="AG1144" s="33"/>
      <c r="AH1144" s="33"/>
      <c r="AI1144" s="33"/>
      <c r="AJ1144" s="33"/>
      <c r="AK1144" s="33"/>
      <c r="AL1144" s="33"/>
      <c r="AM1144" s="33"/>
      <c r="AN1144" s="33"/>
      <c r="AO1144" s="33"/>
      <c r="AP1144" s="34"/>
      <c r="AQ1144" s="34"/>
      <c r="AR1144" s="28"/>
      <c r="AS1144" s="29"/>
      <c r="AT1144" s="29"/>
      <c r="AU1144" s="29"/>
    </row>
    <row r="1145" spans="1:47" s="500" customFormat="1">
      <c r="A1145" s="13"/>
      <c r="B1145" s="8"/>
      <c r="C1145" s="8"/>
      <c r="D1145" s="496" t="s">
        <v>688</v>
      </c>
      <c r="E1145" s="33"/>
      <c r="F1145" s="261"/>
      <c r="G1145" s="282"/>
      <c r="H1145" s="497">
        <v>9378320</v>
      </c>
      <c r="I1145" s="33"/>
      <c r="J1145" s="33"/>
      <c r="K1145" s="33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282"/>
      <c r="Y1145" s="33"/>
      <c r="Z1145" s="284"/>
      <c r="AA1145" s="284"/>
      <c r="AB1145" s="33"/>
      <c r="AC1145" s="33"/>
      <c r="AD1145" s="33"/>
      <c r="AE1145" s="33"/>
      <c r="AF1145" s="33"/>
      <c r="AG1145" s="33"/>
      <c r="AH1145" s="33"/>
      <c r="AI1145" s="33"/>
      <c r="AJ1145" s="33"/>
      <c r="AK1145" s="33"/>
      <c r="AL1145" s="33"/>
      <c r="AM1145" s="33"/>
      <c r="AN1145" s="33"/>
      <c r="AO1145" s="33"/>
      <c r="AP1145" s="34"/>
      <c r="AQ1145" s="34"/>
      <c r="AR1145" s="28"/>
      <c r="AS1145" s="29"/>
      <c r="AT1145" s="29"/>
      <c r="AU1145" s="29"/>
    </row>
    <row r="1146" spans="1:47" s="500" customFormat="1">
      <c r="A1146" s="13"/>
      <c r="B1146" s="8"/>
      <c r="C1146" s="8"/>
      <c r="D1146" s="496" t="s">
        <v>689</v>
      </c>
      <c r="E1146" s="33"/>
      <c r="F1146" s="261"/>
      <c r="G1146" s="282"/>
      <c r="H1146" s="497">
        <v>9378100</v>
      </c>
      <c r="I1146" s="33"/>
      <c r="J1146" s="33"/>
      <c r="K1146" s="33"/>
      <c r="L1146" s="33"/>
      <c r="M1146" s="33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282"/>
      <c r="Y1146" s="33"/>
      <c r="Z1146" s="284"/>
      <c r="AA1146" s="284"/>
      <c r="AB1146" s="33"/>
      <c r="AC1146" s="33"/>
      <c r="AD1146" s="33"/>
      <c r="AE1146" s="33"/>
      <c r="AF1146" s="33"/>
      <c r="AG1146" s="33"/>
      <c r="AH1146" s="33"/>
      <c r="AI1146" s="33"/>
      <c r="AJ1146" s="33"/>
      <c r="AK1146" s="33"/>
      <c r="AL1146" s="33"/>
      <c r="AM1146" s="33"/>
      <c r="AN1146" s="33"/>
      <c r="AO1146" s="33"/>
      <c r="AP1146" s="34"/>
      <c r="AQ1146" s="34"/>
      <c r="AR1146" s="28"/>
      <c r="AS1146" s="29"/>
      <c r="AT1146" s="29"/>
      <c r="AU1146" s="29"/>
    </row>
    <row r="1147" spans="1:47" s="500" customFormat="1">
      <c r="A1147" s="13"/>
      <c r="B1147" s="8"/>
      <c r="C1147" s="8"/>
      <c r="D1147" s="496" t="s">
        <v>690</v>
      </c>
      <c r="E1147" s="33"/>
      <c r="F1147" s="261"/>
      <c r="G1147" s="282"/>
      <c r="H1147" s="497">
        <v>9378100</v>
      </c>
      <c r="I1147" s="33"/>
      <c r="J1147" s="33"/>
      <c r="K1147" s="33"/>
      <c r="L1147" s="33"/>
      <c r="M1147" s="33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282"/>
      <c r="Y1147" s="33"/>
      <c r="Z1147" s="284"/>
      <c r="AA1147" s="284"/>
      <c r="AB1147" s="33"/>
      <c r="AC1147" s="33"/>
      <c r="AD1147" s="33"/>
      <c r="AE1147" s="33"/>
      <c r="AF1147" s="33"/>
      <c r="AG1147" s="33"/>
      <c r="AH1147" s="33"/>
      <c r="AI1147" s="33"/>
      <c r="AJ1147" s="33"/>
      <c r="AK1147" s="33"/>
      <c r="AL1147" s="33"/>
      <c r="AM1147" s="33"/>
      <c r="AN1147" s="33"/>
      <c r="AO1147" s="33"/>
      <c r="AP1147" s="34"/>
      <c r="AQ1147" s="34"/>
      <c r="AR1147" s="28"/>
      <c r="AS1147" s="29"/>
      <c r="AT1147" s="29"/>
      <c r="AU1147" s="29"/>
    </row>
    <row r="1148" spans="1:47" s="500" customFormat="1">
      <c r="A1148" s="13"/>
      <c r="B1148" s="8"/>
      <c r="C1148" s="8"/>
      <c r="D1148" s="496" t="s">
        <v>691</v>
      </c>
      <c r="E1148" s="33"/>
      <c r="F1148" s="261"/>
      <c r="G1148" s="282"/>
      <c r="H1148" s="497">
        <v>9378425</v>
      </c>
      <c r="I1148" s="33"/>
      <c r="J1148" s="33"/>
      <c r="K1148" s="33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282"/>
      <c r="Y1148" s="33"/>
      <c r="Z1148" s="284"/>
      <c r="AA1148" s="284"/>
      <c r="AB1148" s="33"/>
      <c r="AC1148" s="33"/>
      <c r="AD1148" s="33"/>
      <c r="AE1148" s="33"/>
      <c r="AF1148" s="33"/>
      <c r="AG1148" s="33"/>
      <c r="AH1148" s="33"/>
      <c r="AI1148" s="33"/>
      <c r="AJ1148" s="33"/>
      <c r="AK1148" s="33"/>
      <c r="AL1148" s="33"/>
      <c r="AM1148" s="33"/>
      <c r="AN1148" s="33"/>
      <c r="AO1148" s="33"/>
      <c r="AP1148" s="34"/>
      <c r="AQ1148" s="34"/>
      <c r="AR1148" s="28"/>
      <c r="AS1148" s="29"/>
      <c r="AT1148" s="29"/>
      <c r="AU1148" s="29"/>
    </row>
    <row r="1149" spans="1:47" s="500" customFormat="1">
      <c r="A1149" s="13"/>
      <c r="B1149" s="8"/>
      <c r="C1149" s="8"/>
      <c r="D1149" s="496" t="s">
        <v>692</v>
      </c>
      <c r="E1149" s="33"/>
      <c r="F1149" s="261"/>
      <c r="G1149" s="282"/>
      <c r="H1149" s="497">
        <v>9378100</v>
      </c>
      <c r="I1149" s="33"/>
      <c r="J1149" s="33"/>
      <c r="K1149" s="33"/>
      <c r="L1149" s="33"/>
      <c r="M1149" s="33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282"/>
      <c r="Y1149" s="33"/>
      <c r="Z1149" s="284"/>
      <c r="AA1149" s="284"/>
      <c r="AB1149" s="33"/>
      <c r="AC1149" s="33"/>
      <c r="AD1149" s="33"/>
      <c r="AE1149" s="33"/>
      <c r="AF1149" s="33"/>
      <c r="AG1149" s="33"/>
      <c r="AH1149" s="33"/>
      <c r="AI1149" s="33"/>
      <c r="AJ1149" s="33"/>
      <c r="AK1149" s="33"/>
      <c r="AL1149" s="33"/>
      <c r="AM1149" s="33"/>
      <c r="AN1149" s="33"/>
      <c r="AO1149" s="33"/>
      <c r="AP1149" s="34"/>
      <c r="AQ1149" s="34"/>
      <c r="AR1149" s="28"/>
      <c r="AS1149" s="29"/>
      <c r="AT1149" s="29"/>
      <c r="AU1149" s="29"/>
    </row>
    <row r="1150" spans="1:47" s="500" customFormat="1">
      <c r="A1150" s="13"/>
      <c r="B1150" s="8"/>
      <c r="C1150" s="8"/>
      <c r="D1150" s="496" t="s">
        <v>693</v>
      </c>
      <c r="E1150" s="33"/>
      <c r="F1150" s="261"/>
      <c r="G1150" s="282"/>
      <c r="H1150" s="497">
        <v>9378100</v>
      </c>
      <c r="I1150" s="33"/>
      <c r="J1150" s="33"/>
      <c r="K1150" s="33"/>
      <c r="L1150" s="33"/>
      <c r="M1150" s="33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282"/>
      <c r="Y1150" s="33"/>
      <c r="Z1150" s="284"/>
      <c r="AA1150" s="284"/>
      <c r="AB1150" s="33"/>
      <c r="AC1150" s="33"/>
      <c r="AD1150" s="33"/>
      <c r="AE1150" s="33"/>
      <c r="AF1150" s="33"/>
      <c r="AG1150" s="33"/>
      <c r="AH1150" s="33"/>
      <c r="AI1150" s="33"/>
      <c r="AJ1150" s="33"/>
      <c r="AK1150" s="33"/>
      <c r="AL1150" s="33"/>
      <c r="AM1150" s="33"/>
      <c r="AN1150" s="33"/>
      <c r="AO1150" s="33"/>
      <c r="AP1150" s="34"/>
      <c r="AQ1150" s="34"/>
      <c r="AR1150" s="28"/>
      <c r="AS1150" s="29"/>
      <c r="AT1150" s="29"/>
      <c r="AU1150" s="29"/>
    </row>
    <row r="1151" spans="1:47" s="500" customFormat="1">
      <c r="A1151" s="13"/>
      <c r="B1151" s="8"/>
      <c r="C1151" s="8"/>
      <c r="D1151" s="496" t="s">
        <v>694</v>
      </c>
      <c r="E1151" s="33"/>
      <c r="F1151" s="261"/>
      <c r="G1151" s="282"/>
      <c r="H1151" s="497">
        <v>9378100</v>
      </c>
      <c r="I1151" s="33"/>
      <c r="J1151" s="33"/>
      <c r="K1151" s="33"/>
      <c r="L1151" s="33"/>
      <c r="M1151" s="33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282"/>
      <c r="Y1151" s="33"/>
      <c r="Z1151" s="284"/>
      <c r="AA1151" s="284"/>
      <c r="AB1151" s="33"/>
      <c r="AC1151" s="33"/>
      <c r="AD1151" s="33"/>
      <c r="AE1151" s="33"/>
      <c r="AF1151" s="33"/>
      <c r="AG1151" s="33"/>
      <c r="AH1151" s="33"/>
      <c r="AI1151" s="33"/>
      <c r="AJ1151" s="33"/>
      <c r="AK1151" s="33"/>
      <c r="AL1151" s="33"/>
      <c r="AM1151" s="33"/>
      <c r="AN1151" s="33"/>
      <c r="AO1151" s="33"/>
      <c r="AP1151" s="34"/>
      <c r="AQ1151" s="34"/>
      <c r="AR1151" s="28"/>
      <c r="AS1151" s="29"/>
      <c r="AT1151" s="29"/>
      <c r="AU1151" s="29"/>
    </row>
    <row r="1152" spans="1:47" s="500" customFormat="1">
      <c r="A1152" s="13"/>
      <c r="B1152" s="8"/>
      <c r="C1152" s="8"/>
      <c r="D1152" s="496" t="s">
        <v>695</v>
      </c>
      <c r="E1152" s="33"/>
      <c r="F1152" s="261"/>
      <c r="G1152" s="282"/>
      <c r="H1152" s="497">
        <v>9378100</v>
      </c>
      <c r="I1152" s="33"/>
      <c r="J1152" s="33"/>
      <c r="K1152" s="33"/>
      <c r="L1152" s="33"/>
      <c r="M1152" s="33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282"/>
      <c r="Y1152" s="33"/>
      <c r="Z1152" s="284"/>
      <c r="AA1152" s="284"/>
      <c r="AB1152" s="33"/>
      <c r="AC1152" s="33"/>
      <c r="AD1152" s="33"/>
      <c r="AE1152" s="33"/>
      <c r="AF1152" s="33"/>
      <c r="AG1152" s="33"/>
      <c r="AH1152" s="33"/>
      <c r="AI1152" s="33"/>
      <c r="AJ1152" s="33"/>
      <c r="AK1152" s="33"/>
      <c r="AL1152" s="33"/>
      <c r="AM1152" s="33"/>
      <c r="AN1152" s="33"/>
      <c r="AO1152" s="33"/>
      <c r="AP1152" s="34"/>
      <c r="AQ1152" s="34"/>
      <c r="AR1152" s="28"/>
      <c r="AS1152" s="29"/>
      <c r="AT1152" s="29"/>
      <c r="AU1152" s="29"/>
    </row>
    <row r="1153" spans="1:47" s="500" customFormat="1">
      <c r="A1153" s="13"/>
      <c r="B1153" s="8"/>
      <c r="C1153" s="8"/>
      <c r="D1153" s="496" t="s">
        <v>696</v>
      </c>
      <c r="E1153" s="33"/>
      <c r="F1153" s="261"/>
      <c r="G1153" s="282"/>
      <c r="H1153" s="497">
        <v>9378200</v>
      </c>
      <c r="I1153" s="33"/>
      <c r="J1153" s="33"/>
      <c r="K1153" s="33"/>
      <c r="L1153" s="33"/>
      <c r="M1153" s="33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282"/>
      <c r="Y1153" s="33"/>
      <c r="Z1153" s="284"/>
      <c r="AA1153" s="284"/>
      <c r="AB1153" s="33"/>
      <c r="AC1153" s="33"/>
      <c r="AD1153" s="33"/>
      <c r="AE1153" s="33"/>
      <c r="AF1153" s="33"/>
      <c r="AG1153" s="33"/>
      <c r="AH1153" s="33"/>
      <c r="AI1153" s="33"/>
      <c r="AJ1153" s="33"/>
      <c r="AK1153" s="33"/>
      <c r="AL1153" s="33"/>
      <c r="AM1153" s="33"/>
      <c r="AN1153" s="33"/>
      <c r="AO1153" s="33"/>
      <c r="AP1153" s="34"/>
      <c r="AQ1153" s="34"/>
      <c r="AR1153" s="28"/>
      <c r="AS1153" s="29"/>
      <c r="AT1153" s="29"/>
      <c r="AU1153" s="29"/>
    </row>
    <row r="1154" spans="1:47" s="500" customFormat="1">
      <c r="A1154" s="13"/>
      <c r="B1154" s="8"/>
      <c r="C1154" s="8"/>
      <c r="D1154" s="496" t="s">
        <v>697</v>
      </c>
      <c r="E1154" s="33"/>
      <c r="F1154" s="261"/>
      <c r="G1154" s="282"/>
      <c r="H1154" s="497">
        <v>9378100</v>
      </c>
      <c r="I1154" s="33"/>
      <c r="J1154" s="33"/>
      <c r="K1154" s="33"/>
      <c r="L1154" s="33"/>
      <c r="M1154" s="33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282"/>
      <c r="Y1154" s="33"/>
      <c r="Z1154" s="284"/>
      <c r="AA1154" s="284"/>
      <c r="AB1154" s="33"/>
      <c r="AC1154" s="33"/>
      <c r="AD1154" s="33"/>
      <c r="AE1154" s="33"/>
      <c r="AF1154" s="33"/>
      <c r="AG1154" s="33"/>
      <c r="AH1154" s="33"/>
      <c r="AI1154" s="33"/>
      <c r="AJ1154" s="33"/>
      <c r="AK1154" s="33"/>
      <c r="AL1154" s="33"/>
      <c r="AM1154" s="33"/>
      <c r="AN1154" s="33"/>
      <c r="AO1154" s="33"/>
      <c r="AP1154" s="34"/>
      <c r="AQ1154" s="34"/>
      <c r="AR1154" s="28"/>
      <c r="AS1154" s="29"/>
      <c r="AT1154" s="29"/>
      <c r="AU1154" s="29"/>
    </row>
    <row r="1155" spans="1:47" s="500" customFormat="1">
      <c r="A1155" s="13"/>
      <c r="B1155" s="8"/>
      <c r="C1155" s="8"/>
      <c r="D1155" s="496" t="s">
        <v>698</v>
      </c>
      <c r="E1155" s="33"/>
      <c r="F1155" s="261"/>
      <c r="G1155" s="282"/>
      <c r="H1155" s="497">
        <v>9378100</v>
      </c>
      <c r="I1155" s="33"/>
      <c r="J1155" s="33"/>
      <c r="K1155" s="33"/>
      <c r="L1155" s="33"/>
      <c r="M1155" s="33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282"/>
      <c r="Y1155" s="33"/>
      <c r="Z1155" s="284"/>
      <c r="AA1155" s="284"/>
      <c r="AB1155" s="33"/>
      <c r="AC1155" s="33"/>
      <c r="AD1155" s="33"/>
      <c r="AE1155" s="33"/>
      <c r="AF1155" s="33"/>
      <c r="AG1155" s="33"/>
      <c r="AH1155" s="33"/>
      <c r="AI1155" s="33"/>
      <c r="AJ1155" s="33"/>
      <c r="AK1155" s="33"/>
      <c r="AL1155" s="33"/>
      <c r="AM1155" s="33"/>
      <c r="AN1155" s="33"/>
      <c r="AO1155" s="33"/>
      <c r="AP1155" s="34"/>
      <c r="AQ1155" s="34"/>
      <c r="AR1155" s="28"/>
      <c r="AS1155" s="29"/>
      <c r="AT1155" s="29"/>
      <c r="AU1155" s="29"/>
    </row>
    <row r="1156" spans="1:47" s="500" customFormat="1">
      <c r="A1156" s="13"/>
      <c r="B1156" s="8"/>
      <c r="C1156" s="8"/>
      <c r="D1156" s="496" t="s">
        <v>699</v>
      </c>
      <c r="E1156" s="33"/>
      <c r="F1156" s="261"/>
      <c r="G1156" s="282"/>
      <c r="H1156" s="497">
        <v>9378100</v>
      </c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282"/>
      <c r="Y1156" s="33"/>
      <c r="Z1156" s="284"/>
      <c r="AA1156" s="284"/>
      <c r="AB1156" s="33"/>
      <c r="AC1156" s="33"/>
      <c r="AD1156" s="33"/>
      <c r="AE1156" s="33"/>
      <c r="AF1156" s="33"/>
      <c r="AG1156" s="33"/>
      <c r="AH1156" s="33"/>
      <c r="AI1156" s="33"/>
      <c r="AJ1156" s="33"/>
      <c r="AK1156" s="33"/>
      <c r="AL1156" s="33"/>
      <c r="AM1156" s="33"/>
      <c r="AN1156" s="33"/>
      <c r="AO1156" s="33"/>
      <c r="AP1156" s="34"/>
      <c r="AQ1156" s="34"/>
      <c r="AR1156" s="28"/>
      <c r="AS1156" s="29"/>
      <c r="AT1156" s="29"/>
      <c r="AU1156" s="29"/>
    </row>
    <row r="1157" spans="1:47" s="500" customFormat="1">
      <c r="A1157" s="13"/>
      <c r="B1157" s="8"/>
      <c r="C1157" s="8"/>
      <c r="D1157" s="496" t="s">
        <v>700</v>
      </c>
      <c r="E1157" s="33"/>
      <c r="F1157" s="261"/>
      <c r="G1157" s="282"/>
      <c r="H1157" s="497">
        <v>9378200</v>
      </c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282"/>
      <c r="Y1157" s="33"/>
      <c r="Z1157" s="284"/>
      <c r="AA1157" s="284"/>
      <c r="AB1157" s="33"/>
      <c r="AC1157" s="33"/>
      <c r="AD1157" s="33"/>
      <c r="AE1157" s="33"/>
      <c r="AF1157" s="33"/>
      <c r="AG1157" s="33"/>
      <c r="AH1157" s="33"/>
      <c r="AI1157" s="33"/>
      <c r="AJ1157" s="33"/>
      <c r="AK1157" s="33"/>
      <c r="AL1157" s="33"/>
      <c r="AM1157" s="33"/>
      <c r="AN1157" s="33"/>
      <c r="AO1157" s="33"/>
      <c r="AP1157" s="34"/>
      <c r="AQ1157" s="34"/>
      <c r="AR1157" s="28"/>
      <c r="AS1157" s="29"/>
      <c r="AT1157" s="29"/>
      <c r="AU1157" s="29"/>
    </row>
    <row r="1158" spans="1:47" s="482" customFormat="1">
      <c r="A1158" s="13"/>
      <c r="B1158" s="8"/>
      <c r="C1158" s="8"/>
      <c r="D1158" s="240"/>
      <c r="E1158" s="33"/>
      <c r="F1158" s="321"/>
      <c r="G1158" s="282"/>
      <c r="H1158" s="283"/>
      <c r="I1158" s="33"/>
      <c r="J1158" s="33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282"/>
      <c r="Y1158" s="33"/>
      <c r="Z1158" s="284"/>
      <c r="AA1158" s="284"/>
      <c r="AB1158" s="33"/>
      <c r="AC1158" s="33"/>
      <c r="AD1158" s="33"/>
      <c r="AE1158" s="33"/>
      <c r="AF1158" s="33"/>
      <c r="AG1158" s="33"/>
      <c r="AH1158" s="33"/>
      <c r="AI1158" s="33"/>
      <c r="AJ1158" s="33"/>
      <c r="AK1158" s="33"/>
      <c r="AL1158" s="33"/>
      <c r="AM1158" s="33"/>
      <c r="AN1158" s="33"/>
      <c r="AO1158" s="33"/>
      <c r="AP1158" s="34"/>
      <c r="AQ1158" s="34"/>
      <c r="AR1158" s="28"/>
      <c r="AS1158" s="29"/>
      <c r="AT1158" s="29"/>
      <c r="AU1158" s="29"/>
    </row>
    <row r="1159" spans="1:47" s="482" customFormat="1">
      <c r="A1159" s="13"/>
      <c r="B1159" s="8"/>
      <c r="C1159" s="8"/>
      <c r="D1159" s="240"/>
      <c r="E1159" s="33"/>
      <c r="F1159" s="321"/>
      <c r="G1159" s="282"/>
      <c r="H1159" s="283"/>
      <c r="I1159" s="33"/>
      <c r="J1159" s="33"/>
      <c r="K1159" s="33"/>
      <c r="L1159" s="33"/>
      <c r="M1159" s="33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282"/>
      <c r="Y1159" s="33"/>
      <c r="Z1159" s="284"/>
      <c r="AA1159" s="284"/>
      <c r="AB1159" s="33"/>
      <c r="AC1159" s="33"/>
      <c r="AD1159" s="33"/>
      <c r="AE1159" s="33"/>
      <c r="AF1159" s="33"/>
      <c r="AG1159" s="33"/>
      <c r="AH1159" s="33"/>
      <c r="AI1159" s="33"/>
      <c r="AJ1159" s="33"/>
      <c r="AK1159" s="33"/>
      <c r="AL1159" s="33"/>
      <c r="AM1159" s="33"/>
      <c r="AN1159" s="33"/>
      <c r="AO1159" s="33"/>
      <c r="AP1159" s="34"/>
      <c r="AQ1159" s="34"/>
      <c r="AR1159" s="28"/>
      <c r="AS1159" s="29"/>
      <c r="AT1159" s="29"/>
      <c r="AU1159" s="29"/>
    </row>
    <row r="1160" spans="1:47" s="482" customFormat="1">
      <c r="A1160" s="13"/>
      <c r="B1160" s="8"/>
      <c r="C1160" s="83">
        <v>129</v>
      </c>
      <c r="D1160" s="375" t="s">
        <v>416</v>
      </c>
      <c r="E1160" s="33"/>
      <c r="F1160" s="321"/>
      <c r="G1160" s="282"/>
      <c r="H1160" s="283"/>
      <c r="I1160" s="33"/>
      <c r="J1160" s="33"/>
      <c r="K1160" s="33"/>
      <c r="L1160" s="33"/>
      <c r="M1160" s="33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282"/>
      <c r="Y1160" s="33"/>
      <c r="Z1160" s="284"/>
      <c r="AA1160" s="284"/>
      <c r="AB1160" s="33"/>
      <c r="AC1160" s="33"/>
      <c r="AD1160" s="33"/>
      <c r="AE1160" s="33"/>
      <c r="AF1160" s="33"/>
      <c r="AG1160" s="33"/>
      <c r="AH1160" s="33"/>
      <c r="AI1160" s="33"/>
      <c r="AJ1160" s="33"/>
      <c r="AK1160" s="33"/>
      <c r="AL1160" s="33"/>
      <c r="AM1160" s="33"/>
      <c r="AN1160" s="33"/>
      <c r="AO1160" s="33"/>
      <c r="AP1160" s="34"/>
      <c r="AQ1160" s="34"/>
      <c r="AR1160" s="28"/>
      <c r="AS1160" s="29"/>
      <c r="AT1160" s="29"/>
      <c r="AU1160" s="29"/>
    </row>
    <row r="1161" spans="1:47" s="482" customFormat="1">
      <c r="A1161" s="13"/>
      <c r="B1161" s="8"/>
      <c r="C1161" s="8"/>
      <c r="D1161" s="472" t="s">
        <v>430</v>
      </c>
      <c r="E1161" s="33"/>
      <c r="F1161" s="321"/>
      <c r="G1161" s="282"/>
      <c r="H1161" s="283"/>
      <c r="I1161" s="33"/>
      <c r="J1161" s="33"/>
      <c r="K1161" s="33"/>
      <c r="L1161" s="33"/>
      <c r="M1161" s="33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282"/>
      <c r="Y1161" s="33"/>
      <c r="Z1161" s="284"/>
      <c r="AA1161" s="284"/>
      <c r="AB1161" s="33"/>
      <c r="AC1161" s="33"/>
      <c r="AD1161" s="33"/>
      <c r="AE1161" s="33"/>
      <c r="AF1161" s="33"/>
      <c r="AG1161" s="33"/>
      <c r="AH1161" s="33"/>
      <c r="AI1161" s="33"/>
      <c r="AJ1161" s="33"/>
      <c r="AK1161" s="33"/>
      <c r="AL1161" s="33"/>
      <c r="AM1161" s="33"/>
      <c r="AN1161" s="33"/>
      <c r="AO1161" s="33"/>
      <c r="AP1161" s="34"/>
      <c r="AQ1161" s="34"/>
      <c r="AR1161" s="28"/>
      <c r="AS1161" s="29"/>
      <c r="AT1161" s="29"/>
      <c r="AU1161" s="29"/>
    </row>
    <row r="1162" spans="1:47" s="482" customFormat="1">
      <c r="A1162" s="13"/>
      <c r="B1162" s="8"/>
      <c r="C1162" s="8"/>
      <c r="D1162" s="473" t="s">
        <v>199</v>
      </c>
      <c r="E1162" s="33"/>
      <c r="F1162" s="321"/>
      <c r="G1162" s="282">
        <f>SUM(H1163:H1164)</f>
        <v>38810000</v>
      </c>
      <c r="H1162" s="283"/>
      <c r="I1162" s="33"/>
      <c r="J1162" s="33"/>
      <c r="K1162" s="33"/>
      <c r="L1162" s="33"/>
      <c r="M1162" s="33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282"/>
      <c r="Y1162" s="33"/>
      <c r="Z1162" s="284"/>
      <c r="AA1162" s="284"/>
      <c r="AB1162" s="33"/>
      <c r="AC1162" s="33"/>
      <c r="AD1162" s="33"/>
      <c r="AE1162" s="33"/>
      <c r="AF1162" s="33"/>
      <c r="AG1162" s="33"/>
      <c r="AH1162" s="33"/>
      <c r="AI1162" s="33"/>
      <c r="AJ1162" s="33"/>
      <c r="AK1162" s="33"/>
      <c r="AL1162" s="33"/>
      <c r="AM1162" s="33"/>
      <c r="AN1162" s="33"/>
      <c r="AO1162" s="33"/>
      <c r="AP1162" s="34"/>
      <c r="AQ1162" s="34"/>
      <c r="AR1162" s="28"/>
      <c r="AS1162" s="29"/>
      <c r="AT1162" s="29"/>
      <c r="AU1162" s="29"/>
    </row>
    <row r="1163" spans="1:47" s="482" customFormat="1">
      <c r="A1163" s="13"/>
      <c r="B1163" s="8"/>
      <c r="C1163" s="8"/>
      <c r="D1163" s="344" t="s">
        <v>200</v>
      </c>
      <c r="E1163" s="33"/>
      <c r="F1163" s="261">
        <v>39945000</v>
      </c>
      <c r="G1163" s="282"/>
      <c r="H1163" s="283"/>
      <c r="I1163" s="33"/>
      <c r="J1163" s="33"/>
      <c r="K1163" s="33"/>
      <c r="L1163" s="33"/>
      <c r="M1163" s="33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282"/>
      <c r="Y1163" s="33"/>
      <c r="Z1163" s="284"/>
      <c r="AA1163" s="284"/>
      <c r="AB1163" s="33"/>
      <c r="AC1163" s="33"/>
      <c r="AD1163" s="33"/>
      <c r="AE1163" s="33"/>
      <c r="AF1163" s="33"/>
      <c r="AG1163" s="33"/>
      <c r="AH1163" s="33"/>
      <c r="AI1163" s="33"/>
      <c r="AJ1163" s="33"/>
      <c r="AK1163" s="33"/>
      <c r="AL1163" s="33"/>
      <c r="AM1163" s="33"/>
      <c r="AN1163" s="33"/>
      <c r="AO1163" s="33"/>
      <c r="AP1163" s="34"/>
      <c r="AQ1163" s="34"/>
      <c r="AR1163" s="28"/>
      <c r="AS1163" s="29"/>
      <c r="AT1163" s="29"/>
      <c r="AU1163" s="29"/>
    </row>
    <row r="1164" spans="1:47" s="482" customFormat="1">
      <c r="A1164" s="13"/>
      <c r="B1164" s="8"/>
      <c r="C1164" s="8"/>
      <c r="D1164" s="344" t="s">
        <v>701</v>
      </c>
      <c r="E1164" s="33"/>
      <c r="F1164" s="321"/>
      <c r="G1164" s="282"/>
      <c r="H1164" s="283">
        <v>38810000</v>
      </c>
      <c r="I1164" s="33"/>
      <c r="J1164" s="33"/>
      <c r="K1164" s="33"/>
      <c r="L1164" s="33"/>
      <c r="M1164" s="33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282"/>
      <c r="Y1164" s="33"/>
      <c r="Z1164" s="284"/>
      <c r="AA1164" s="284"/>
      <c r="AB1164" s="33"/>
      <c r="AC1164" s="33"/>
      <c r="AD1164" s="33"/>
      <c r="AE1164" s="33"/>
      <c r="AF1164" s="33"/>
      <c r="AG1164" s="33"/>
      <c r="AH1164" s="33"/>
      <c r="AI1164" s="33"/>
      <c r="AJ1164" s="33"/>
      <c r="AK1164" s="33"/>
      <c r="AL1164" s="33"/>
      <c r="AM1164" s="33"/>
      <c r="AN1164" s="33"/>
      <c r="AO1164" s="33"/>
      <c r="AP1164" s="34"/>
      <c r="AQ1164" s="34"/>
      <c r="AR1164" s="28"/>
      <c r="AS1164" s="29"/>
      <c r="AT1164" s="29"/>
      <c r="AU1164" s="29"/>
    </row>
    <row r="1165" spans="1:47" s="500" customFormat="1">
      <c r="A1165" s="13"/>
      <c r="B1165" s="8"/>
      <c r="C1165" s="8"/>
      <c r="D1165" s="344"/>
      <c r="E1165" s="33"/>
      <c r="F1165" s="321"/>
      <c r="G1165" s="282"/>
      <c r="H1165" s="283"/>
      <c r="I1165" s="33"/>
      <c r="J1165" s="33"/>
      <c r="K1165" s="33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282"/>
      <c r="Y1165" s="33"/>
      <c r="Z1165" s="284"/>
      <c r="AA1165" s="284"/>
      <c r="AB1165" s="33"/>
      <c r="AC1165" s="33"/>
      <c r="AD1165" s="33"/>
      <c r="AE1165" s="33"/>
      <c r="AF1165" s="33"/>
      <c r="AG1165" s="33"/>
      <c r="AH1165" s="33"/>
      <c r="AI1165" s="33"/>
      <c r="AJ1165" s="33"/>
      <c r="AK1165" s="33"/>
      <c r="AL1165" s="33"/>
      <c r="AM1165" s="33"/>
      <c r="AN1165" s="33"/>
      <c r="AO1165" s="33"/>
      <c r="AP1165" s="34"/>
      <c r="AQ1165" s="34"/>
      <c r="AR1165" s="28"/>
      <c r="AS1165" s="29"/>
      <c r="AT1165" s="29"/>
      <c r="AU1165" s="29"/>
    </row>
    <row r="1166" spans="1:47" s="482" customFormat="1">
      <c r="A1166" s="13"/>
      <c r="B1166" s="8"/>
      <c r="C1166" s="8"/>
      <c r="D1166" s="240"/>
      <c r="E1166" s="33"/>
      <c r="F1166" s="321"/>
      <c r="G1166" s="282"/>
      <c r="H1166" s="283"/>
      <c r="I1166" s="33"/>
      <c r="J1166" s="33"/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282"/>
      <c r="Y1166" s="33"/>
      <c r="Z1166" s="284"/>
      <c r="AA1166" s="284"/>
      <c r="AB1166" s="33"/>
      <c r="AC1166" s="33"/>
      <c r="AD1166" s="33"/>
      <c r="AE1166" s="33"/>
      <c r="AF1166" s="33"/>
      <c r="AG1166" s="33"/>
      <c r="AH1166" s="33"/>
      <c r="AI1166" s="33"/>
      <c r="AJ1166" s="33"/>
      <c r="AK1166" s="33"/>
      <c r="AL1166" s="33"/>
      <c r="AM1166" s="33"/>
      <c r="AN1166" s="33"/>
      <c r="AO1166" s="33"/>
      <c r="AP1166" s="34"/>
      <c r="AQ1166" s="34"/>
      <c r="AR1166" s="28"/>
      <c r="AS1166" s="29"/>
      <c r="AT1166" s="29"/>
      <c r="AU1166" s="29"/>
    </row>
    <row r="1167" spans="1:47" s="482" customFormat="1">
      <c r="A1167" s="13"/>
      <c r="B1167" s="8"/>
      <c r="C1167" s="83">
        <v>130</v>
      </c>
      <c r="D1167" s="375" t="s">
        <v>431</v>
      </c>
      <c r="E1167" s="33"/>
      <c r="F1167" s="321"/>
      <c r="G1167" s="282"/>
      <c r="H1167" s="283"/>
      <c r="I1167" s="33"/>
      <c r="J1167" s="33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282"/>
      <c r="Y1167" s="33"/>
      <c r="Z1167" s="284"/>
      <c r="AA1167" s="284"/>
      <c r="AB1167" s="33"/>
      <c r="AC1167" s="33"/>
      <c r="AD1167" s="33"/>
      <c r="AE1167" s="33"/>
      <c r="AF1167" s="33"/>
      <c r="AG1167" s="33"/>
      <c r="AH1167" s="33"/>
      <c r="AI1167" s="33"/>
      <c r="AJ1167" s="33"/>
      <c r="AK1167" s="33"/>
      <c r="AL1167" s="33"/>
      <c r="AM1167" s="33"/>
      <c r="AN1167" s="33"/>
      <c r="AO1167" s="33"/>
      <c r="AP1167" s="34"/>
      <c r="AQ1167" s="34"/>
      <c r="AR1167" s="28"/>
      <c r="AS1167" s="29"/>
      <c r="AT1167" s="29"/>
      <c r="AU1167" s="29"/>
    </row>
    <row r="1168" spans="1:47" s="482" customFormat="1">
      <c r="A1168" s="13"/>
      <c r="B1168" s="8"/>
      <c r="C1168" s="8"/>
      <c r="D1168" s="472" t="s">
        <v>432</v>
      </c>
      <c r="E1168" s="33"/>
      <c r="F1168" s="321"/>
      <c r="G1168" s="282"/>
      <c r="H1168" s="283"/>
      <c r="I1168" s="33"/>
      <c r="J1168" s="33"/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282"/>
      <c r="Y1168" s="33"/>
      <c r="Z1168" s="284"/>
      <c r="AA1168" s="284"/>
      <c r="AB1168" s="33"/>
      <c r="AC1168" s="33"/>
      <c r="AD1168" s="33"/>
      <c r="AE1168" s="33"/>
      <c r="AF1168" s="33"/>
      <c r="AG1168" s="33"/>
      <c r="AH1168" s="33"/>
      <c r="AI1168" s="33"/>
      <c r="AJ1168" s="33"/>
      <c r="AK1168" s="33"/>
      <c r="AL1168" s="33"/>
      <c r="AM1168" s="33"/>
      <c r="AN1168" s="33"/>
      <c r="AO1168" s="33"/>
      <c r="AP1168" s="34"/>
      <c r="AQ1168" s="34"/>
      <c r="AR1168" s="28"/>
      <c r="AS1168" s="29"/>
      <c r="AT1168" s="29"/>
      <c r="AU1168" s="29"/>
    </row>
    <row r="1169" spans="1:47" s="482" customFormat="1">
      <c r="A1169" s="13"/>
      <c r="B1169" s="8"/>
      <c r="C1169" s="8"/>
      <c r="D1169" s="473" t="s">
        <v>198</v>
      </c>
      <c r="E1169" s="33"/>
      <c r="F1169" s="321"/>
      <c r="G1169" s="282">
        <f>SUM(H1171:H1174)</f>
        <v>1135870200</v>
      </c>
      <c r="H1169" s="283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282"/>
      <c r="Y1169" s="33"/>
      <c r="Z1169" s="284"/>
      <c r="AA1169" s="284"/>
      <c r="AB1169" s="33"/>
      <c r="AC1169" s="33"/>
      <c r="AD1169" s="33"/>
      <c r="AE1169" s="33"/>
      <c r="AF1169" s="33"/>
      <c r="AG1169" s="33"/>
      <c r="AH1169" s="33"/>
      <c r="AI1169" s="33"/>
      <c r="AJ1169" s="33"/>
      <c r="AK1169" s="33"/>
      <c r="AL1169" s="33"/>
      <c r="AM1169" s="33"/>
      <c r="AN1169" s="33"/>
      <c r="AO1169" s="33"/>
      <c r="AP1169" s="34"/>
      <c r="AQ1169" s="34"/>
      <c r="AR1169" s="28"/>
      <c r="AS1169" s="29"/>
      <c r="AT1169" s="29"/>
      <c r="AU1169" s="29"/>
    </row>
    <row r="1170" spans="1:47" s="482" customFormat="1">
      <c r="A1170" s="13"/>
      <c r="B1170" s="8"/>
      <c r="C1170" s="8"/>
      <c r="D1170" s="344" t="s">
        <v>238</v>
      </c>
      <c r="E1170" s="33"/>
      <c r="F1170" s="261">
        <v>1149728000</v>
      </c>
      <c r="G1170" s="282"/>
      <c r="H1170" s="283"/>
      <c r="I1170" s="33"/>
      <c r="J1170" s="33"/>
      <c r="K1170" s="33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282"/>
      <c r="Y1170" s="33"/>
      <c r="Z1170" s="284"/>
      <c r="AA1170" s="284"/>
      <c r="AB1170" s="33"/>
      <c r="AC1170" s="33"/>
      <c r="AD1170" s="33"/>
      <c r="AE1170" s="33"/>
      <c r="AF1170" s="33"/>
      <c r="AG1170" s="33"/>
      <c r="AH1170" s="33"/>
      <c r="AI1170" s="33"/>
      <c r="AJ1170" s="33"/>
      <c r="AK1170" s="33"/>
      <c r="AL1170" s="33"/>
      <c r="AM1170" s="33"/>
      <c r="AN1170" s="33"/>
      <c r="AO1170" s="33"/>
      <c r="AP1170" s="34"/>
      <c r="AQ1170" s="34"/>
      <c r="AR1170" s="28"/>
      <c r="AS1170" s="29"/>
      <c r="AT1170" s="29"/>
      <c r="AU1170" s="29"/>
    </row>
    <row r="1171" spans="1:47" s="500" customFormat="1">
      <c r="A1171" s="13"/>
      <c r="B1171" s="8"/>
      <c r="C1171" s="8"/>
      <c r="D1171" s="344" t="s">
        <v>702</v>
      </c>
      <c r="E1171" s="33"/>
      <c r="F1171" s="261"/>
      <c r="G1171" s="282"/>
      <c r="H1171" s="283">
        <v>489937300</v>
      </c>
      <c r="I1171" s="33"/>
      <c r="J1171" s="33"/>
      <c r="K1171" s="33"/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282"/>
      <c r="Y1171" s="33"/>
      <c r="Z1171" s="284"/>
      <c r="AA1171" s="284"/>
      <c r="AB1171" s="33"/>
      <c r="AC1171" s="33"/>
      <c r="AD1171" s="33"/>
      <c r="AE1171" s="33"/>
      <c r="AF1171" s="33"/>
      <c r="AG1171" s="33"/>
      <c r="AH1171" s="33"/>
      <c r="AI1171" s="33"/>
      <c r="AJ1171" s="33"/>
      <c r="AK1171" s="33"/>
      <c r="AL1171" s="33"/>
      <c r="AM1171" s="33"/>
      <c r="AN1171" s="33"/>
      <c r="AO1171" s="33"/>
      <c r="AP1171" s="34"/>
      <c r="AQ1171" s="34"/>
      <c r="AR1171" s="28"/>
      <c r="AS1171" s="29"/>
      <c r="AT1171" s="29"/>
      <c r="AU1171" s="29"/>
    </row>
    <row r="1172" spans="1:47" s="500" customFormat="1">
      <c r="A1172" s="13"/>
      <c r="B1172" s="8"/>
      <c r="C1172" s="8"/>
      <c r="D1172" s="344" t="s">
        <v>703</v>
      </c>
      <c r="E1172" s="33"/>
      <c r="F1172" s="261"/>
      <c r="G1172" s="282"/>
      <c r="H1172" s="283">
        <v>198024300</v>
      </c>
      <c r="I1172" s="33"/>
      <c r="J1172" s="33"/>
      <c r="K1172" s="33"/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282"/>
      <c r="Y1172" s="33"/>
      <c r="Z1172" s="284"/>
      <c r="AA1172" s="284"/>
      <c r="AB1172" s="33"/>
      <c r="AC1172" s="33"/>
      <c r="AD1172" s="33"/>
      <c r="AE1172" s="33"/>
      <c r="AF1172" s="33"/>
      <c r="AG1172" s="33"/>
      <c r="AH1172" s="33"/>
      <c r="AI1172" s="33"/>
      <c r="AJ1172" s="33"/>
      <c r="AK1172" s="33"/>
      <c r="AL1172" s="33"/>
      <c r="AM1172" s="33"/>
      <c r="AN1172" s="33"/>
      <c r="AO1172" s="33"/>
      <c r="AP1172" s="34"/>
      <c r="AQ1172" s="34"/>
      <c r="AR1172" s="28"/>
      <c r="AS1172" s="29"/>
      <c r="AT1172" s="29"/>
      <c r="AU1172" s="29"/>
    </row>
    <row r="1173" spans="1:47" s="500" customFormat="1">
      <c r="A1173" s="13"/>
      <c r="B1173" s="8"/>
      <c r="C1173" s="8"/>
      <c r="D1173" s="344" t="s">
        <v>704</v>
      </c>
      <c r="E1173" s="33"/>
      <c r="F1173" s="261"/>
      <c r="G1173" s="282"/>
      <c r="H1173" s="283">
        <v>198444300</v>
      </c>
      <c r="I1173" s="33"/>
      <c r="J1173" s="33"/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282"/>
      <c r="Y1173" s="33"/>
      <c r="Z1173" s="284"/>
      <c r="AA1173" s="284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4"/>
      <c r="AQ1173" s="34"/>
      <c r="AR1173" s="28"/>
      <c r="AS1173" s="29"/>
      <c r="AT1173" s="29"/>
      <c r="AU1173" s="29"/>
    </row>
    <row r="1174" spans="1:47" s="500" customFormat="1">
      <c r="A1174" s="13"/>
      <c r="B1174" s="8"/>
      <c r="C1174" s="8"/>
      <c r="D1174" s="344" t="s">
        <v>705</v>
      </c>
      <c r="E1174" s="33"/>
      <c r="F1174" s="261"/>
      <c r="G1174" s="282"/>
      <c r="H1174" s="283">
        <v>249464300</v>
      </c>
      <c r="I1174" s="33"/>
      <c r="J1174" s="33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282"/>
      <c r="Y1174" s="33"/>
      <c r="Z1174" s="284"/>
      <c r="AA1174" s="284"/>
      <c r="AB1174" s="33"/>
      <c r="AC1174" s="33"/>
      <c r="AD1174" s="33"/>
      <c r="AE1174" s="33"/>
      <c r="AF1174" s="33"/>
      <c r="AG1174" s="33"/>
      <c r="AH1174" s="33"/>
      <c r="AI1174" s="33"/>
      <c r="AJ1174" s="33"/>
      <c r="AK1174" s="33"/>
      <c r="AL1174" s="33"/>
      <c r="AM1174" s="33"/>
      <c r="AN1174" s="33"/>
      <c r="AO1174" s="33"/>
      <c r="AP1174" s="34"/>
      <c r="AQ1174" s="34"/>
      <c r="AR1174" s="28"/>
      <c r="AS1174" s="29"/>
      <c r="AT1174" s="29"/>
      <c r="AU1174" s="29"/>
    </row>
    <row r="1175" spans="1:47" s="482" customFormat="1">
      <c r="A1175" s="13"/>
      <c r="B1175" s="8"/>
      <c r="C1175" s="8"/>
      <c r="D1175" s="240"/>
      <c r="E1175" s="33"/>
      <c r="F1175" s="321"/>
      <c r="G1175" s="282"/>
      <c r="H1175" s="283"/>
      <c r="I1175" s="33"/>
      <c r="J1175" s="33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282"/>
      <c r="Y1175" s="33"/>
      <c r="Z1175" s="284"/>
      <c r="AA1175" s="284"/>
      <c r="AB1175" s="33"/>
      <c r="AC1175" s="33"/>
      <c r="AD1175" s="33"/>
      <c r="AE1175" s="33"/>
      <c r="AF1175" s="33"/>
      <c r="AG1175" s="33"/>
      <c r="AH1175" s="33"/>
      <c r="AI1175" s="33"/>
      <c r="AJ1175" s="33"/>
      <c r="AK1175" s="33"/>
      <c r="AL1175" s="33"/>
      <c r="AM1175" s="33"/>
      <c r="AN1175" s="33"/>
      <c r="AO1175" s="33"/>
      <c r="AP1175" s="34"/>
      <c r="AQ1175" s="34"/>
      <c r="AR1175" s="28"/>
      <c r="AS1175" s="29"/>
      <c r="AT1175" s="29"/>
      <c r="AU1175" s="29"/>
    </row>
    <row r="1176" spans="1:47" s="482" customFormat="1">
      <c r="A1176" s="13"/>
      <c r="B1176" s="8"/>
      <c r="C1176" s="8"/>
      <c r="D1176" s="240"/>
      <c r="E1176" s="33"/>
      <c r="F1176" s="321"/>
      <c r="G1176" s="282"/>
      <c r="H1176" s="283"/>
      <c r="I1176" s="33"/>
      <c r="J1176" s="33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282"/>
      <c r="Y1176" s="33"/>
      <c r="Z1176" s="284"/>
      <c r="AA1176" s="284"/>
      <c r="AB1176" s="33"/>
      <c r="AC1176" s="33"/>
      <c r="AD1176" s="33"/>
      <c r="AE1176" s="33"/>
      <c r="AF1176" s="33"/>
      <c r="AG1176" s="33"/>
      <c r="AH1176" s="33"/>
      <c r="AI1176" s="33"/>
      <c r="AJ1176" s="33"/>
      <c r="AK1176" s="33"/>
      <c r="AL1176" s="33"/>
      <c r="AM1176" s="33"/>
      <c r="AN1176" s="33"/>
      <c r="AO1176" s="33"/>
      <c r="AP1176" s="34"/>
      <c r="AQ1176" s="34"/>
      <c r="AR1176" s="28"/>
      <c r="AS1176" s="29"/>
      <c r="AT1176" s="29"/>
      <c r="AU1176" s="29"/>
    </row>
    <row r="1177" spans="1:47" s="482" customFormat="1">
      <c r="A1177" s="13"/>
      <c r="B1177" s="8"/>
      <c r="C1177" s="83">
        <v>132</v>
      </c>
      <c r="D1177" s="375" t="s">
        <v>434</v>
      </c>
      <c r="E1177" s="33"/>
      <c r="F1177" s="321"/>
      <c r="G1177" s="282"/>
      <c r="H1177" s="283"/>
      <c r="I1177" s="33"/>
      <c r="J1177" s="33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282"/>
      <c r="Y1177" s="33"/>
      <c r="Z1177" s="284"/>
      <c r="AA1177" s="284"/>
      <c r="AB1177" s="33"/>
      <c r="AC1177" s="33"/>
      <c r="AD1177" s="33"/>
      <c r="AE1177" s="33"/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33"/>
      <c r="AP1177" s="34"/>
      <c r="AQ1177" s="34"/>
      <c r="AR1177" s="28"/>
      <c r="AS1177" s="29"/>
      <c r="AT1177" s="29"/>
      <c r="AU1177" s="29"/>
    </row>
    <row r="1178" spans="1:47" s="482" customFormat="1">
      <c r="A1178" s="13"/>
      <c r="B1178" s="8"/>
      <c r="C1178" s="8"/>
      <c r="D1178" s="472" t="s">
        <v>435</v>
      </c>
      <c r="E1178" s="33"/>
      <c r="F1178" s="321"/>
      <c r="G1178" s="282"/>
      <c r="H1178" s="283"/>
      <c r="I1178" s="33"/>
      <c r="J1178" s="33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282"/>
      <c r="Y1178" s="33"/>
      <c r="Z1178" s="284"/>
      <c r="AA1178" s="284"/>
      <c r="AB1178" s="33"/>
      <c r="AC1178" s="33"/>
      <c r="AD1178" s="33"/>
      <c r="AE1178" s="33"/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33"/>
      <c r="AP1178" s="34"/>
      <c r="AQ1178" s="34"/>
      <c r="AR1178" s="28"/>
      <c r="AS1178" s="29"/>
      <c r="AT1178" s="29"/>
      <c r="AU1178" s="29"/>
    </row>
    <row r="1179" spans="1:47" s="482" customFormat="1">
      <c r="A1179" s="13"/>
      <c r="B1179" s="8"/>
      <c r="C1179" s="8"/>
      <c r="D1179" s="473" t="s">
        <v>198</v>
      </c>
      <c r="E1179" s="33"/>
      <c r="F1179" s="321"/>
      <c r="G1179" s="282">
        <f>SUM(H1181:H1187)</f>
        <v>977329300</v>
      </c>
      <c r="H1179" s="283"/>
      <c r="I1179" s="33"/>
      <c r="J1179" s="33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282"/>
      <c r="Y1179" s="33"/>
      <c r="Z1179" s="284"/>
      <c r="AA1179" s="284"/>
      <c r="AB1179" s="33"/>
      <c r="AC1179" s="33"/>
      <c r="AD1179" s="33"/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4"/>
      <c r="AQ1179" s="34"/>
      <c r="AR1179" s="28"/>
      <c r="AS1179" s="29"/>
      <c r="AT1179" s="29"/>
      <c r="AU1179" s="29"/>
    </row>
    <row r="1180" spans="1:47" s="482" customFormat="1">
      <c r="A1180" s="13"/>
      <c r="B1180" s="8"/>
      <c r="C1180" s="8"/>
      <c r="D1180" s="344" t="s">
        <v>201</v>
      </c>
      <c r="E1180" s="33"/>
      <c r="F1180" s="261">
        <v>999027600</v>
      </c>
      <c r="G1180" s="282"/>
      <c r="H1180" s="283"/>
      <c r="I1180" s="33"/>
      <c r="J1180" s="33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282"/>
      <c r="Y1180" s="33"/>
      <c r="Z1180" s="284"/>
      <c r="AA1180" s="284"/>
      <c r="AB1180" s="33"/>
      <c r="AC1180" s="33"/>
      <c r="AD1180" s="33"/>
      <c r="AE1180" s="33"/>
      <c r="AF1180" s="33"/>
      <c r="AG1180" s="33"/>
      <c r="AH1180" s="33"/>
      <c r="AI1180" s="33"/>
      <c r="AJ1180" s="33"/>
      <c r="AK1180" s="33"/>
      <c r="AL1180" s="33"/>
      <c r="AM1180" s="33"/>
      <c r="AN1180" s="33"/>
      <c r="AO1180" s="33"/>
      <c r="AP1180" s="34"/>
      <c r="AQ1180" s="34"/>
      <c r="AR1180" s="28"/>
      <c r="AS1180" s="29"/>
      <c r="AT1180" s="29"/>
      <c r="AU1180" s="29"/>
    </row>
    <row r="1181" spans="1:47" s="500" customFormat="1">
      <c r="A1181" s="13"/>
      <c r="B1181" s="8"/>
      <c r="C1181" s="8"/>
      <c r="D1181" s="344" t="s">
        <v>706</v>
      </c>
      <c r="E1181" s="33"/>
      <c r="F1181" s="261"/>
      <c r="G1181" s="282"/>
      <c r="H1181" s="283">
        <v>113239150</v>
      </c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282"/>
      <c r="Y1181" s="33"/>
      <c r="Z1181" s="284"/>
      <c r="AA1181" s="284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4"/>
      <c r="AQ1181" s="34"/>
      <c r="AR1181" s="28"/>
      <c r="AS1181" s="29"/>
      <c r="AT1181" s="29"/>
      <c r="AU1181" s="29"/>
    </row>
    <row r="1182" spans="1:47" s="500" customFormat="1">
      <c r="A1182" s="13"/>
      <c r="B1182" s="8"/>
      <c r="C1182" s="8"/>
      <c r="D1182" s="344" t="s">
        <v>707</v>
      </c>
      <c r="E1182" s="33"/>
      <c r="F1182" s="261"/>
      <c r="G1182" s="282"/>
      <c r="H1182" s="283">
        <v>197279150</v>
      </c>
      <c r="I1182" s="33"/>
      <c r="J1182" s="33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282"/>
      <c r="Y1182" s="33"/>
      <c r="Z1182" s="284"/>
      <c r="AA1182" s="284"/>
      <c r="AB1182" s="33"/>
      <c r="AC1182" s="33"/>
      <c r="AD1182" s="33"/>
      <c r="AE1182" s="33"/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33"/>
      <c r="AP1182" s="34"/>
      <c r="AQ1182" s="34"/>
      <c r="AR1182" s="28"/>
      <c r="AS1182" s="29"/>
      <c r="AT1182" s="29"/>
      <c r="AU1182" s="29"/>
    </row>
    <row r="1183" spans="1:47" s="500" customFormat="1">
      <c r="A1183" s="13"/>
      <c r="B1183" s="8"/>
      <c r="C1183" s="8"/>
      <c r="D1183" s="344" t="s">
        <v>708</v>
      </c>
      <c r="E1183" s="33"/>
      <c r="F1183" s="261"/>
      <c r="G1183" s="282"/>
      <c r="H1183" s="283">
        <v>161219150</v>
      </c>
      <c r="I1183" s="33"/>
      <c r="J1183" s="33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282"/>
      <c r="Y1183" s="33"/>
      <c r="Z1183" s="284"/>
      <c r="AA1183" s="284"/>
      <c r="AB1183" s="33"/>
      <c r="AC1183" s="33"/>
      <c r="AD1183" s="33"/>
      <c r="AE1183" s="33"/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33"/>
      <c r="AP1183" s="34"/>
      <c r="AQ1183" s="34"/>
      <c r="AR1183" s="28"/>
      <c r="AS1183" s="29"/>
      <c r="AT1183" s="29"/>
      <c r="AU1183" s="29"/>
    </row>
    <row r="1184" spans="1:47" s="500" customFormat="1">
      <c r="A1184" s="13"/>
      <c r="B1184" s="8"/>
      <c r="C1184" s="8"/>
      <c r="D1184" s="344" t="s">
        <v>709</v>
      </c>
      <c r="E1184" s="33"/>
      <c r="F1184" s="261"/>
      <c r="G1184" s="282"/>
      <c r="H1184" s="283">
        <v>170599250</v>
      </c>
      <c r="I1184" s="33"/>
      <c r="J1184" s="33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282"/>
      <c r="Y1184" s="33"/>
      <c r="Z1184" s="284"/>
      <c r="AA1184" s="284"/>
      <c r="AB1184" s="33"/>
      <c r="AC1184" s="33"/>
      <c r="AD1184" s="33"/>
      <c r="AE1184" s="33"/>
      <c r="AF1184" s="33"/>
      <c r="AG1184" s="33"/>
      <c r="AH1184" s="33"/>
      <c r="AI1184" s="33"/>
      <c r="AJ1184" s="33"/>
      <c r="AK1184" s="33"/>
      <c r="AL1184" s="33"/>
      <c r="AM1184" s="33"/>
      <c r="AN1184" s="33"/>
      <c r="AO1184" s="33"/>
      <c r="AP1184" s="34"/>
      <c r="AQ1184" s="34"/>
      <c r="AR1184" s="28"/>
      <c r="AS1184" s="29"/>
      <c r="AT1184" s="29"/>
      <c r="AU1184" s="29"/>
    </row>
    <row r="1185" spans="1:47" s="500" customFormat="1">
      <c r="A1185" s="13"/>
      <c r="B1185" s="8"/>
      <c r="C1185" s="8"/>
      <c r="D1185" s="344" t="s">
        <v>710</v>
      </c>
      <c r="E1185" s="33"/>
      <c r="F1185" s="261"/>
      <c r="G1185" s="282"/>
      <c r="H1185" s="283">
        <v>103579200</v>
      </c>
      <c r="I1185" s="33"/>
      <c r="J1185" s="33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282"/>
      <c r="Y1185" s="33"/>
      <c r="Z1185" s="284"/>
      <c r="AA1185" s="284"/>
      <c r="AB1185" s="33"/>
      <c r="AC1185" s="33"/>
      <c r="AD1185" s="33"/>
      <c r="AE1185" s="33"/>
      <c r="AF1185" s="33"/>
      <c r="AG1185" s="33"/>
      <c r="AH1185" s="33"/>
      <c r="AI1185" s="33"/>
      <c r="AJ1185" s="33"/>
      <c r="AK1185" s="33"/>
      <c r="AL1185" s="33"/>
      <c r="AM1185" s="33"/>
      <c r="AN1185" s="33"/>
      <c r="AO1185" s="33"/>
      <c r="AP1185" s="34"/>
      <c r="AQ1185" s="34"/>
      <c r="AR1185" s="28"/>
      <c r="AS1185" s="29"/>
      <c r="AT1185" s="29"/>
      <c r="AU1185" s="29"/>
    </row>
    <row r="1186" spans="1:47" s="500" customFormat="1">
      <c r="A1186" s="13"/>
      <c r="B1186" s="8"/>
      <c r="C1186" s="8"/>
      <c r="D1186" s="344" t="s">
        <v>711</v>
      </c>
      <c r="E1186" s="33"/>
      <c r="F1186" s="261"/>
      <c r="G1186" s="282"/>
      <c r="H1186" s="283">
        <v>140609200</v>
      </c>
      <c r="I1186" s="33"/>
      <c r="J1186" s="33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282"/>
      <c r="Y1186" s="33"/>
      <c r="Z1186" s="284"/>
      <c r="AA1186" s="284"/>
      <c r="AB1186" s="33"/>
      <c r="AC1186" s="33"/>
      <c r="AD1186" s="33"/>
      <c r="AE1186" s="33"/>
      <c r="AF1186" s="33"/>
      <c r="AG1186" s="33"/>
      <c r="AH1186" s="33"/>
      <c r="AI1186" s="33"/>
      <c r="AJ1186" s="33"/>
      <c r="AK1186" s="33"/>
      <c r="AL1186" s="33"/>
      <c r="AM1186" s="33"/>
      <c r="AN1186" s="33"/>
      <c r="AO1186" s="33"/>
      <c r="AP1186" s="34"/>
      <c r="AQ1186" s="34"/>
      <c r="AR1186" s="28"/>
      <c r="AS1186" s="29"/>
      <c r="AT1186" s="29"/>
      <c r="AU1186" s="29"/>
    </row>
    <row r="1187" spans="1:47" s="500" customFormat="1">
      <c r="A1187" s="13"/>
      <c r="B1187" s="8"/>
      <c r="C1187" s="8"/>
      <c r="D1187" s="344" t="s">
        <v>712</v>
      </c>
      <c r="E1187" s="33"/>
      <c r="F1187" s="261"/>
      <c r="G1187" s="282"/>
      <c r="H1187" s="283">
        <v>90804200</v>
      </c>
      <c r="I1187" s="33"/>
      <c r="J1187" s="33"/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282"/>
      <c r="Y1187" s="33"/>
      <c r="Z1187" s="284"/>
      <c r="AA1187" s="284"/>
      <c r="AB1187" s="33"/>
      <c r="AC1187" s="33"/>
      <c r="AD1187" s="33"/>
      <c r="AE1187" s="33"/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33"/>
      <c r="AP1187" s="34"/>
      <c r="AQ1187" s="34"/>
      <c r="AR1187" s="28"/>
      <c r="AS1187" s="29"/>
      <c r="AT1187" s="29"/>
      <c r="AU1187" s="29"/>
    </row>
    <row r="1188" spans="1:47" s="482" customFormat="1">
      <c r="A1188" s="13"/>
      <c r="B1188" s="8"/>
      <c r="C1188" s="8"/>
      <c r="D1188" s="240"/>
      <c r="E1188" s="33"/>
      <c r="F1188" s="321"/>
      <c r="G1188" s="282"/>
      <c r="H1188" s="283"/>
      <c r="I1188" s="33"/>
      <c r="J1188" s="33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282"/>
      <c r="Y1188" s="33"/>
      <c r="Z1188" s="284"/>
      <c r="AA1188" s="284"/>
      <c r="AB1188" s="33"/>
      <c r="AC1188" s="33"/>
      <c r="AD1188" s="33"/>
      <c r="AE1188" s="33"/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33"/>
      <c r="AP1188" s="34"/>
      <c r="AQ1188" s="34"/>
      <c r="AR1188" s="28"/>
      <c r="AS1188" s="29"/>
      <c r="AT1188" s="29"/>
      <c r="AU1188" s="29"/>
    </row>
    <row r="1189" spans="1:47" s="482" customFormat="1">
      <c r="A1189" s="13"/>
      <c r="B1189" s="8"/>
      <c r="C1189" s="8"/>
      <c r="D1189" s="240"/>
      <c r="E1189" s="33"/>
      <c r="F1189" s="321"/>
      <c r="G1189" s="282"/>
      <c r="H1189" s="283"/>
      <c r="I1189" s="33"/>
      <c r="J1189" s="33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282"/>
      <c r="Y1189" s="33"/>
      <c r="Z1189" s="284"/>
      <c r="AA1189" s="284"/>
      <c r="AB1189" s="33"/>
      <c r="AC1189" s="33"/>
      <c r="AD1189" s="33"/>
      <c r="AE1189" s="33"/>
      <c r="AF1189" s="33"/>
      <c r="AG1189" s="33"/>
      <c r="AH1189" s="33"/>
      <c r="AI1189" s="33"/>
      <c r="AJ1189" s="33"/>
      <c r="AK1189" s="33"/>
      <c r="AL1189" s="33"/>
      <c r="AM1189" s="33"/>
      <c r="AN1189" s="33"/>
      <c r="AO1189" s="33"/>
      <c r="AP1189" s="34"/>
      <c r="AQ1189" s="34"/>
      <c r="AR1189" s="28"/>
      <c r="AS1189" s="29"/>
      <c r="AT1189" s="29"/>
      <c r="AU1189" s="29"/>
    </row>
    <row r="1190" spans="1:47" s="482" customFormat="1">
      <c r="A1190" s="13"/>
      <c r="B1190" s="8"/>
      <c r="C1190" s="83">
        <v>133</v>
      </c>
      <c r="D1190" s="375" t="s">
        <v>434</v>
      </c>
      <c r="E1190" s="33"/>
      <c r="F1190" s="321"/>
      <c r="G1190" s="282"/>
      <c r="H1190" s="283"/>
      <c r="I1190" s="33"/>
      <c r="J1190" s="33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282"/>
      <c r="Y1190" s="33"/>
      <c r="Z1190" s="284"/>
      <c r="AA1190" s="284"/>
      <c r="AB1190" s="33"/>
      <c r="AC1190" s="33"/>
      <c r="AD1190" s="33"/>
      <c r="AE1190" s="33"/>
      <c r="AF1190" s="33"/>
      <c r="AG1190" s="33"/>
      <c r="AH1190" s="33"/>
      <c r="AI1190" s="33"/>
      <c r="AJ1190" s="33"/>
      <c r="AK1190" s="33"/>
      <c r="AL1190" s="33"/>
      <c r="AM1190" s="33"/>
      <c r="AN1190" s="33"/>
      <c r="AO1190" s="33"/>
      <c r="AP1190" s="34"/>
      <c r="AQ1190" s="34"/>
      <c r="AR1190" s="28"/>
      <c r="AS1190" s="29"/>
      <c r="AT1190" s="29"/>
      <c r="AU1190" s="29"/>
    </row>
    <row r="1191" spans="1:47" s="482" customFormat="1">
      <c r="A1191" s="13"/>
      <c r="B1191" s="8"/>
      <c r="C1191" s="8"/>
      <c r="D1191" s="472" t="s">
        <v>436</v>
      </c>
      <c r="E1191" s="33"/>
      <c r="F1191" s="321"/>
      <c r="G1191" s="282"/>
      <c r="H1191" s="283"/>
      <c r="I1191" s="33"/>
      <c r="J1191" s="33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282"/>
      <c r="Y1191" s="33"/>
      <c r="Z1191" s="284"/>
      <c r="AA1191" s="284"/>
      <c r="AB1191" s="33"/>
      <c r="AC1191" s="33"/>
      <c r="AD1191" s="33"/>
      <c r="AE1191" s="33"/>
      <c r="AF1191" s="33"/>
      <c r="AG1191" s="33"/>
      <c r="AH1191" s="33"/>
      <c r="AI1191" s="33"/>
      <c r="AJ1191" s="33"/>
      <c r="AK1191" s="33"/>
      <c r="AL1191" s="33"/>
      <c r="AM1191" s="33"/>
      <c r="AN1191" s="33"/>
      <c r="AO1191" s="33"/>
      <c r="AP1191" s="34"/>
      <c r="AQ1191" s="34"/>
      <c r="AR1191" s="28"/>
      <c r="AS1191" s="29"/>
      <c r="AT1191" s="29"/>
      <c r="AU1191" s="29"/>
    </row>
    <row r="1192" spans="1:47" s="482" customFormat="1">
      <c r="A1192" s="13"/>
      <c r="B1192" s="8"/>
      <c r="C1192" s="8"/>
      <c r="D1192" s="473" t="s">
        <v>199</v>
      </c>
      <c r="E1192" s="33"/>
      <c r="F1192" s="321"/>
      <c r="G1192" s="282">
        <f>SUM(H1194:H1203)</f>
        <v>1964996310</v>
      </c>
      <c r="H1192" s="283"/>
      <c r="I1192" s="33"/>
      <c r="J1192" s="33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282"/>
      <c r="Y1192" s="33"/>
      <c r="Z1192" s="284"/>
      <c r="AA1192" s="284"/>
      <c r="AB1192" s="33"/>
      <c r="AC1192" s="33"/>
      <c r="AD1192" s="33"/>
      <c r="AE1192" s="33"/>
      <c r="AF1192" s="33"/>
      <c r="AG1192" s="33"/>
      <c r="AH1192" s="33"/>
      <c r="AI1192" s="33"/>
      <c r="AJ1192" s="33"/>
      <c r="AK1192" s="33"/>
      <c r="AL1192" s="33"/>
      <c r="AM1192" s="33"/>
      <c r="AN1192" s="33"/>
      <c r="AO1192" s="33"/>
      <c r="AP1192" s="34"/>
      <c r="AQ1192" s="34"/>
      <c r="AR1192" s="28"/>
      <c r="AS1192" s="29"/>
      <c r="AT1192" s="29"/>
      <c r="AU1192" s="29"/>
    </row>
    <row r="1193" spans="1:47" s="482" customFormat="1">
      <c r="A1193" s="13"/>
      <c r="B1193" s="8"/>
      <c r="C1193" s="8"/>
      <c r="D1193" s="344" t="s">
        <v>200</v>
      </c>
      <c r="E1193" s="33"/>
      <c r="F1193" s="261">
        <v>1999789000</v>
      </c>
      <c r="G1193" s="282"/>
      <c r="H1193" s="283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282"/>
      <c r="Y1193" s="33"/>
      <c r="Z1193" s="284"/>
      <c r="AA1193" s="284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4"/>
      <c r="AQ1193" s="34"/>
      <c r="AR1193" s="28"/>
      <c r="AS1193" s="29"/>
      <c r="AT1193" s="29"/>
      <c r="AU1193" s="29"/>
    </row>
    <row r="1194" spans="1:47" s="500" customFormat="1">
      <c r="A1194" s="13"/>
      <c r="B1194" s="8"/>
      <c r="C1194" s="8"/>
      <c r="D1194" s="344" t="s">
        <v>713</v>
      </c>
      <c r="E1194" s="33"/>
      <c r="F1194" s="261"/>
      <c r="G1194" s="282"/>
      <c r="H1194" s="283">
        <v>198323910</v>
      </c>
      <c r="I1194" s="33"/>
      <c r="J1194" s="33"/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282"/>
      <c r="Y1194" s="33"/>
      <c r="Z1194" s="284"/>
      <c r="AA1194" s="284"/>
      <c r="AB1194" s="33"/>
      <c r="AC1194" s="33"/>
      <c r="AD1194" s="33"/>
      <c r="AE1194" s="33"/>
      <c r="AF1194" s="33"/>
      <c r="AG1194" s="33"/>
      <c r="AH1194" s="33"/>
      <c r="AI1194" s="33"/>
      <c r="AJ1194" s="33"/>
      <c r="AK1194" s="33"/>
      <c r="AL1194" s="33"/>
      <c r="AM1194" s="33"/>
      <c r="AN1194" s="33"/>
      <c r="AO1194" s="33"/>
      <c r="AP1194" s="34"/>
      <c r="AQ1194" s="34"/>
      <c r="AR1194" s="28"/>
      <c r="AS1194" s="29"/>
      <c r="AT1194" s="29"/>
      <c r="AU1194" s="29"/>
    </row>
    <row r="1195" spans="1:47" s="500" customFormat="1">
      <c r="A1195" s="13"/>
      <c r="B1195" s="8"/>
      <c r="C1195" s="8"/>
      <c r="D1195" s="344" t="s">
        <v>714</v>
      </c>
      <c r="E1195" s="33"/>
      <c r="F1195" s="261"/>
      <c r="G1195" s="282"/>
      <c r="H1195" s="283">
        <v>197495900</v>
      </c>
      <c r="I1195" s="33"/>
      <c r="J1195" s="33"/>
      <c r="K1195" s="33"/>
      <c r="L1195" s="33"/>
      <c r="M1195" s="33"/>
      <c r="N1195" s="33"/>
      <c r="O1195" s="33"/>
      <c r="P1195" s="33"/>
      <c r="Q1195" s="33"/>
      <c r="R1195" s="33"/>
      <c r="S1195" s="33"/>
      <c r="T1195" s="33"/>
      <c r="U1195" s="33"/>
      <c r="V1195" s="33"/>
      <c r="W1195" s="33"/>
      <c r="X1195" s="282"/>
      <c r="Y1195" s="33"/>
      <c r="Z1195" s="284"/>
      <c r="AA1195" s="284"/>
      <c r="AB1195" s="33"/>
      <c r="AC1195" s="33"/>
      <c r="AD1195" s="33"/>
      <c r="AE1195" s="33"/>
      <c r="AF1195" s="33"/>
      <c r="AG1195" s="33"/>
      <c r="AH1195" s="33"/>
      <c r="AI1195" s="33"/>
      <c r="AJ1195" s="33"/>
      <c r="AK1195" s="33"/>
      <c r="AL1195" s="33"/>
      <c r="AM1195" s="33"/>
      <c r="AN1195" s="33"/>
      <c r="AO1195" s="33"/>
      <c r="AP1195" s="34"/>
      <c r="AQ1195" s="34"/>
      <c r="AR1195" s="28"/>
      <c r="AS1195" s="29"/>
      <c r="AT1195" s="29"/>
      <c r="AU1195" s="29"/>
    </row>
    <row r="1196" spans="1:47" s="500" customFormat="1">
      <c r="A1196" s="13"/>
      <c r="B1196" s="8"/>
      <c r="C1196" s="8"/>
      <c r="D1196" s="344" t="s">
        <v>715</v>
      </c>
      <c r="E1196" s="33"/>
      <c r="F1196" s="261"/>
      <c r="G1196" s="282"/>
      <c r="H1196" s="283">
        <v>198521000</v>
      </c>
      <c r="I1196" s="33"/>
      <c r="J1196" s="33"/>
      <c r="K1196" s="33"/>
      <c r="L1196" s="33"/>
      <c r="M1196" s="33"/>
      <c r="N1196" s="33"/>
      <c r="O1196" s="33"/>
      <c r="P1196" s="33"/>
      <c r="Q1196" s="33"/>
      <c r="R1196" s="33"/>
      <c r="S1196" s="33"/>
      <c r="T1196" s="33"/>
      <c r="U1196" s="33"/>
      <c r="V1196" s="33"/>
      <c r="W1196" s="33"/>
      <c r="X1196" s="282"/>
      <c r="Y1196" s="33"/>
      <c r="Z1196" s="284"/>
      <c r="AA1196" s="284"/>
      <c r="AB1196" s="33"/>
      <c r="AC1196" s="33"/>
      <c r="AD1196" s="33"/>
      <c r="AE1196" s="33"/>
      <c r="AF1196" s="33"/>
      <c r="AG1196" s="33"/>
      <c r="AH1196" s="33"/>
      <c r="AI1196" s="33"/>
      <c r="AJ1196" s="33"/>
      <c r="AK1196" s="33"/>
      <c r="AL1196" s="33"/>
      <c r="AM1196" s="33"/>
      <c r="AN1196" s="33"/>
      <c r="AO1196" s="33"/>
      <c r="AP1196" s="34"/>
      <c r="AQ1196" s="34"/>
      <c r="AR1196" s="28"/>
      <c r="AS1196" s="29"/>
      <c r="AT1196" s="29"/>
      <c r="AU1196" s="29"/>
    </row>
    <row r="1197" spans="1:47" s="500" customFormat="1">
      <c r="A1197" s="13"/>
      <c r="B1197" s="8"/>
      <c r="C1197" s="8"/>
      <c r="D1197" s="344" t="s">
        <v>716</v>
      </c>
      <c r="E1197" s="33"/>
      <c r="F1197" s="261"/>
      <c r="G1197" s="282"/>
      <c r="H1197" s="283">
        <v>193154900</v>
      </c>
      <c r="I1197" s="33"/>
      <c r="J1197" s="33"/>
      <c r="K1197" s="33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33"/>
      <c r="W1197" s="33"/>
      <c r="X1197" s="282"/>
      <c r="Y1197" s="33"/>
      <c r="Z1197" s="284"/>
      <c r="AA1197" s="284"/>
      <c r="AB1197" s="33"/>
      <c r="AC1197" s="33"/>
      <c r="AD1197" s="33"/>
      <c r="AE1197" s="33"/>
      <c r="AF1197" s="33"/>
      <c r="AG1197" s="33"/>
      <c r="AH1197" s="33"/>
      <c r="AI1197" s="33"/>
      <c r="AJ1197" s="33"/>
      <c r="AK1197" s="33"/>
      <c r="AL1197" s="33"/>
      <c r="AM1197" s="33"/>
      <c r="AN1197" s="33"/>
      <c r="AO1197" s="33"/>
      <c r="AP1197" s="34"/>
      <c r="AQ1197" s="34"/>
      <c r="AR1197" s="28"/>
      <c r="AS1197" s="29"/>
      <c r="AT1197" s="29"/>
      <c r="AU1197" s="29"/>
    </row>
    <row r="1198" spans="1:47" s="500" customFormat="1">
      <c r="A1198" s="13"/>
      <c r="B1198" s="8"/>
      <c r="C1198" s="8"/>
      <c r="D1198" s="344" t="s">
        <v>717</v>
      </c>
      <c r="E1198" s="33"/>
      <c r="F1198" s="261"/>
      <c r="G1198" s="282"/>
      <c r="H1198" s="283">
        <v>191205900</v>
      </c>
      <c r="I1198" s="33"/>
      <c r="J1198" s="33"/>
      <c r="K1198" s="33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282"/>
      <c r="Y1198" s="33"/>
      <c r="Z1198" s="284"/>
      <c r="AA1198" s="284"/>
      <c r="AB1198" s="33"/>
      <c r="AC1198" s="33"/>
      <c r="AD1198" s="33"/>
      <c r="AE1198" s="33"/>
      <c r="AF1198" s="33"/>
      <c r="AG1198" s="33"/>
      <c r="AH1198" s="33"/>
      <c r="AI1198" s="33"/>
      <c r="AJ1198" s="33"/>
      <c r="AK1198" s="33"/>
      <c r="AL1198" s="33"/>
      <c r="AM1198" s="33"/>
      <c r="AN1198" s="33"/>
      <c r="AO1198" s="33"/>
      <c r="AP1198" s="34"/>
      <c r="AQ1198" s="34"/>
      <c r="AR1198" s="28"/>
      <c r="AS1198" s="29"/>
      <c r="AT1198" s="29"/>
      <c r="AU1198" s="29"/>
    </row>
    <row r="1199" spans="1:47" s="500" customFormat="1">
      <c r="A1199" s="13"/>
      <c r="B1199" s="8"/>
      <c r="C1199" s="8"/>
      <c r="D1199" s="344" t="s">
        <v>718</v>
      </c>
      <c r="E1199" s="33"/>
      <c r="F1199" s="261"/>
      <c r="G1199" s="282"/>
      <c r="H1199" s="283">
        <v>197459900</v>
      </c>
      <c r="I1199" s="33"/>
      <c r="J1199" s="33"/>
      <c r="K1199" s="33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33"/>
      <c r="W1199" s="33"/>
      <c r="X1199" s="282"/>
      <c r="Y1199" s="33"/>
      <c r="Z1199" s="284"/>
      <c r="AA1199" s="284"/>
      <c r="AB1199" s="33"/>
      <c r="AC1199" s="33"/>
      <c r="AD1199" s="33"/>
      <c r="AE1199" s="33"/>
      <c r="AF1199" s="33"/>
      <c r="AG1199" s="33"/>
      <c r="AH1199" s="33"/>
      <c r="AI1199" s="33"/>
      <c r="AJ1199" s="33"/>
      <c r="AK1199" s="33"/>
      <c r="AL1199" s="33"/>
      <c r="AM1199" s="33"/>
      <c r="AN1199" s="33"/>
      <c r="AO1199" s="33"/>
      <c r="AP1199" s="34"/>
      <c r="AQ1199" s="34"/>
      <c r="AR1199" s="28"/>
      <c r="AS1199" s="29"/>
      <c r="AT1199" s="29"/>
      <c r="AU1199" s="29"/>
    </row>
    <row r="1200" spans="1:47" s="500" customFormat="1">
      <c r="A1200" s="13"/>
      <c r="B1200" s="8"/>
      <c r="C1200" s="8"/>
      <c r="D1200" s="344" t="s">
        <v>719</v>
      </c>
      <c r="E1200" s="33"/>
      <c r="F1200" s="261"/>
      <c r="G1200" s="282"/>
      <c r="H1200" s="283">
        <v>194728900</v>
      </c>
      <c r="I1200" s="33"/>
      <c r="J1200" s="33"/>
      <c r="K1200" s="33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282"/>
      <c r="Y1200" s="33"/>
      <c r="Z1200" s="284"/>
      <c r="AA1200" s="284"/>
      <c r="AB1200" s="33"/>
      <c r="AC1200" s="33"/>
      <c r="AD1200" s="33"/>
      <c r="AE1200" s="33"/>
      <c r="AF1200" s="33"/>
      <c r="AG1200" s="33"/>
      <c r="AH1200" s="33"/>
      <c r="AI1200" s="33"/>
      <c r="AJ1200" s="33"/>
      <c r="AK1200" s="33"/>
      <c r="AL1200" s="33"/>
      <c r="AM1200" s="33"/>
      <c r="AN1200" s="33"/>
      <c r="AO1200" s="33"/>
      <c r="AP1200" s="34"/>
      <c r="AQ1200" s="34"/>
      <c r="AR1200" s="28"/>
      <c r="AS1200" s="29"/>
      <c r="AT1200" s="29"/>
      <c r="AU1200" s="29"/>
    </row>
    <row r="1201" spans="1:47" s="500" customFormat="1">
      <c r="A1201" s="13"/>
      <c r="B1201" s="8"/>
      <c r="C1201" s="8"/>
      <c r="D1201" s="344" t="s">
        <v>720</v>
      </c>
      <c r="E1201" s="33"/>
      <c r="F1201" s="261"/>
      <c r="G1201" s="282"/>
      <c r="H1201" s="283">
        <v>197944000</v>
      </c>
      <c r="I1201" s="33"/>
      <c r="J1201" s="33"/>
      <c r="K1201" s="33"/>
      <c r="L1201" s="33"/>
      <c r="M1201" s="33"/>
      <c r="N1201" s="33"/>
      <c r="O1201" s="33"/>
      <c r="P1201" s="33"/>
      <c r="Q1201" s="33"/>
      <c r="R1201" s="33"/>
      <c r="S1201" s="33"/>
      <c r="T1201" s="33"/>
      <c r="U1201" s="33"/>
      <c r="V1201" s="33"/>
      <c r="W1201" s="33"/>
      <c r="X1201" s="282"/>
      <c r="Y1201" s="33"/>
      <c r="Z1201" s="284"/>
      <c r="AA1201" s="284"/>
      <c r="AB1201" s="33"/>
      <c r="AC1201" s="33"/>
      <c r="AD1201" s="33"/>
      <c r="AE1201" s="33"/>
      <c r="AF1201" s="33"/>
      <c r="AG1201" s="33"/>
      <c r="AH1201" s="33"/>
      <c r="AI1201" s="33"/>
      <c r="AJ1201" s="33"/>
      <c r="AK1201" s="33"/>
      <c r="AL1201" s="33"/>
      <c r="AM1201" s="33"/>
      <c r="AN1201" s="33"/>
      <c r="AO1201" s="33"/>
      <c r="AP1201" s="34"/>
      <c r="AQ1201" s="34"/>
      <c r="AR1201" s="28"/>
      <c r="AS1201" s="29"/>
      <c r="AT1201" s="29"/>
      <c r="AU1201" s="29"/>
    </row>
    <row r="1202" spans="1:47" s="500" customFormat="1">
      <c r="A1202" s="13"/>
      <c r="B1202" s="8"/>
      <c r="C1202" s="8"/>
      <c r="D1202" s="344" t="s">
        <v>721</v>
      </c>
      <c r="E1202" s="33"/>
      <c r="F1202" s="261"/>
      <c r="G1202" s="282"/>
      <c r="H1202" s="283">
        <v>198279000</v>
      </c>
      <c r="I1202" s="33"/>
      <c r="J1202" s="33"/>
      <c r="K1202" s="33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282"/>
      <c r="Y1202" s="33"/>
      <c r="Z1202" s="284"/>
      <c r="AA1202" s="284"/>
      <c r="AB1202" s="33"/>
      <c r="AC1202" s="33"/>
      <c r="AD1202" s="33"/>
      <c r="AE1202" s="33"/>
      <c r="AF1202" s="33"/>
      <c r="AG1202" s="33"/>
      <c r="AH1202" s="33"/>
      <c r="AI1202" s="33"/>
      <c r="AJ1202" s="33"/>
      <c r="AK1202" s="33"/>
      <c r="AL1202" s="33"/>
      <c r="AM1202" s="33"/>
      <c r="AN1202" s="33"/>
      <c r="AO1202" s="33"/>
      <c r="AP1202" s="34"/>
      <c r="AQ1202" s="34"/>
      <c r="AR1202" s="28"/>
      <c r="AS1202" s="29"/>
      <c r="AT1202" s="29"/>
      <c r="AU1202" s="29"/>
    </row>
    <row r="1203" spans="1:47" s="500" customFormat="1">
      <c r="A1203" s="13"/>
      <c r="B1203" s="8"/>
      <c r="C1203" s="8"/>
      <c r="D1203" s="344" t="s">
        <v>722</v>
      </c>
      <c r="E1203" s="33"/>
      <c r="F1203" s="261"/>
      <c r="G1203" s="282"/>
      <c r="H1203" s="283">
        <v>197882900</v>
      </c>
      <c r="I1203" s="33"/>
      <c r="J1203" s="33"/>
      <c r="K1203" s="33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33"/>
      <c r="W1203" s="33"/>
      <c r="X1203" s="282"/>
      <c r="Y1203" s="33"/>
      <c r="Z1203" s="284"/>
      <c r="AA1203" s="284"/>
      <c r="AB1203" s="33"/>
      <c r="AC1203" s="33"/>
      <c r="AD1203" s="33"/>
      <c r="AE1203" s="33"/>
      <c r="AF1203" s="33"/>
      <c r="AG1203" s="33"/>
      <c r="AH1203" s="33"/>
      <c r="AI1203" s="33"/>
      <c r="AJ1203" s="33"/>
      <c r="AK1203" s="33"/>
      <c r="AL1203" s="33"/>
      <c r="AM1203" s="33"/>
      <c r="AN1203" s="33"/>
      <c r="AO1203" s="33"/>
      <c r="AP1203" s="34"/>
      <c r="AQ1203" s="34"/>
      <c r="AR1203" s="28"/>
      <c r="AS1203" s="29"/>
      <c r="AT1203" s="29"/>
      <c r="AU1203" s="29"/>
    </row>
    <row r="1204" spans="1:47" s="482" customFormat="1">
      <c r="A1204" s="13"/>
      <c r="B1204" s="8"/>
      <c r="C1204" s="8"/>
      <c r="D1204" s="240"/>
      <c r="E1204" s="33"/>
      <c r="F1204" s="321"/>
      <c r="G1204" s="282"/>
      <c r="H1204" s="283"/>
      <c r="I1204" s="33"/>
      <c r="J1204" s="33"/>
      <c r="K1204" s="33"/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33"/>
      <c r="W1204" s="33"/>
      <c r="X1204" s="282"/>
      <c r="Y1204" s="33"/>
      <c r="Z1204" s="284"/>
      <c r="AA1204" s="284"/>
      <c r="AB1204" s="33"/>
      <c r="AC1204" s="33"/>
      <c r="AD1204" s="33"/>
      <c r="AE1204" s="33"/>
      <c r="AF1204" s="33"/>
      <c r="AG1204" s="33"/>
      <c r="AH1204" s="33"/>
      <c r="AI1204" s="33"/>
      <c r="AJ1204" s="33"/>
      <c r="AK1204" s="33"/>
      <c r="AL1204" s="33"/>
      <c r="AM1204" s="33"/>
      <c r="AN1204" s="33"/>
      <c r="AO1204" s="33"/>
      <c r="AP1204" s="34"/>
      <c r="AQ1204" s="34"/>
      <c r="AR1204" s="28"/>
      <c r="AS1204" s="29"/>
      <c r="AT1204" s="29"/>
      <c r="AU1204" s="29"/>
    </row>
    <row r="1205" spans="1:47" s="482" customFormat="1">
      <c r="A1205" s="13"/>
      <c r="B1205" s="8"/>
      <c r="C1205" s="8"/>
      <c r="D1205" s="240"/>
      <c r="E1205" s="33"/>
      <c r="F1205" s="321"/>
      <c r="G1205" s="282"/>
      <c r="H1205" s="283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282"/>
      <c r="Y1205" s="33"/>
      <c r="Z1205" s="284"/>
      <c r="AA1205" s="284"/>
      <c r="AB1205" s="33"/>
      <c r="AC1205" s="33"/>
      <c r="AD1205" s="33"/>
      <c r="AE1205" s="33"/>
      <c r="AF1205" s="33"/>
      <c r="AG1205" s="33"/>
      <c r="AH1205" s="33"/>
      <c r="AI1205" s="33"/>
      <c r="AJ1205" s="33"/>
      <c r="AK1205" s="33"/>
      <c r="AL1205" s="33"/>
      <c r="AM1205" s="33"/>
      <c r="AN1205" s="33"/>
      <c r="AO1205" s="33"/>
      <c r="AP1205" s="34"/>
      <c r="AQ1205" s="34"/>
      <c r="AR1205" s="28"/>
      <c r="AS1205" s="29"/>
      <c r="AT1205" s="29"/>
      <c r="AU1205" s="29"/>
    </row>
    <row r="1206" spans="1:47" s="482" customFormat="1">
      <c r="A1206" s="13"/>
      <c r="B1206" s="8"/>
      <c r="C1206" s="83">
        <v>134</v>
      </c>
      <c r="D1206" s="375" t="s">
        <v>437</v>
      </c>
      <c r="E1206" s="33"/>
      <c r="F1206" s="321"/>
      <c r="G1206" s="282"/>
      <c r="H1206" s="283"/>
      <c r="I1206" s="33"/>
      <c r="J1206" s="33"/>
      <c r="K1206" s="33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282"/>
      <c r="Y1206" s="33"/>
      <c r="Z1206" s="284"/>
      <c r="AA1206" s="284"/>
      <c r="AB1206" s="33"/>
      <c r="AC1206" s="33"/>
      <c r="AD1206" s="33"/>
      <c r="AE1206" s="33"/>
      <c r="AF1206" s="33"/>
      <c r="AG1206" s="33"/>
      <c r="AH1206" s="33"/>
      <c r="AI1206" s="33"/>
      <c r="AJ1206" s="33"/>
      <c r="AK1206" s="33"/>
      <c r="AL1206" s="33"/>
      <c r="AM1206" s="33"/>
      <c r="AN1206" s="33"/>
      <c r="AO1206" s="33"/>
      <c r="AP1206" s="34"/>
      <c r="AQ1206" s="34"/>
      <c r="AR1206" s="28"/>
      <c r="AS1206" s="29"/>
      <c r="AT1206" s="29"/>
      <c r="AU1206" s="29"/>
    </row>
    <row r="1207" spans="1:47" s="482" customFormat="1">
      <c r="A1207" s="13"/>
      <c r="B1207" s="8"/>
      <c r="C1207" s="8"/>
      <c r="D1207" s="472" t="s">
        <v>438</v>
      </c>
      <c r="E1207" s="33"/>
      <c r="F1207" s="321"/>
      <c r="G1207" s="282"/>
      <c r="H1207" s="283"/>
      <c r="I1207" s="33"/>
      <c r="J1207" s="33"/>
      <c r="K1207" s="33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33"/>
      <c r="W1207" s="33"/>
      <c r="X1207" s="282"/>
      <c r="Y1207" s="33"/>
      <c r="Z1207" s="284"/>
      <c r="AA1207" s="284"/>
      <c r="AB1207" s="33"/>
      <c r="AC1207" s="33"/>
      <c r="AD1207" s="33"/>
      <c r="AE1207" s="33"/>
      <c r="AF1207" s="33"/>
      <c r="AG1207" s="33"/>
      <c r="AH1207" s="33"/>
      <c r="AI1207" s="33"/>
      <c r="AJ1207" s="33"/>
      <c r="AK1207" s="33"/>
      <c r="AL1207" s="33"/>
      <c r="AM1207" s="33"/>
      <c r="AN1207" s="33"/>
      <c r="AO1207" s="33"/>
      <c r="AP1207" s="34"/>
      <c r="AQ1207" s="34"/>
      <c r="AR1207" s="28"/>
      <c r="AS1207" s="29"/>
      <c r="AT1207" s="29"/>
      <c r="AU1207" s="29"/>
    </row>
    <row r="1208" spans="1:47" s="482" customFormat="1">
      <c r="A1208" s="13"/>
      <c r="B1208" s="8"/>
      <c r="C1208" s="8"/>
      <c r="D1208" s="473" t="s">
        <v>419</v>
      </c>
      <c r="E1208" s="33"/>
      <c r="F1208" s="321"/>
      <c r="G1208" s="282">
        <f>SUM(H1210:H1215)</f>
        <v>2050734528</v>
      </c>
      <c r="H1208" s="283"/>
      <c r="I1208" s="33"/>
      <c r="J1208" s="33"/>
      <c r="K1208" s="33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282"/>
      <c r="Y1208" s="33"/>
      <c r="Z1208" s="284"/>
      <c r="AA1208" s="284"/>
      <c r="AB1208" s="33"/>
      <c r="AC1208" s="33"/>
      <c r="AD1208" s="33"/>
      <c r="AE1208" s="33"/>
      <c r="AF1208" s="33"/>
      <c r="AG1208" s="33"/>
      <c r="AH1208" s="33"/>
      <c r="AI1208" s="33"/>
      <c r="AJ1208" s="33"/>
      <c r="AK1208" s="33"/>
      <c r="AL1208" s="33"/>
      <c r="AM1208" s="33"/>
      <c r="AN1208" s="33"/>
      <c r="AO1208" s="33"/>
      <c r="AP1208" s="34"/>
      <c r="AQ1208" s="34"/>
      <c r="AR1208" s="28"/>
      <c r="AS1208" s="29"/>
      <c r="AT1208" s="29"/>
      <c r="AU1208" s="29"/>
    </row>
    <row r="1209" spans="1:47" s="482" customFormat="1">
      <c r="A1209" s="13"/>
      <c r="B1209" s="8"/>
      <c r="C1209" s="8"/>
      <c r="D1209" s="344" t="s">
        <v>420</v>
      </c>
      <c r="E1209" s="33"/>
      <c r="F1209" s="261">
        <v>2074789000</v>
      </c>
      <c r="G1209" s="282"/>
      <c r="H1209" s="283"/>
      <c r="I1209" s="33"/>
      <c r="J1209" s="33"/>
      <c r="K1209" s="33"/>
      <c r="L1209" s="33"/>
      <c r="M1209" s="33"/>
      <c r="N1209" s="33"/>
      <c r="O1209" s="33"/>
      <c r="P1209" s="33"/>
      <c r="Q1209" s="33"/>
      <c r="R1209" s="33"/>
      <c r="S1209" s="33"/>
      <c r="T1209" s="33"/>
      <c r="U1209" s="33"/>
      <c r="V1209" s="33"/>
      <c r="W1209" s="33"/>
      <c r="X1209" s="282"/>
      <c r="Y1209" s="33"/>
      <c r="Z1209" s="284"/>
      <c r="AA1209" s="284"/>
      <c r="AB1209" s="33"/>
      <c r="AC1209" s="33"/>
      <c r="AD1209" s="33"/>
      <c r="AE1209" s="33"/>
      <c r="AF1209" s="33"/>
      <c r="AG1209" s="33"/>
      <c r="AH1209" s="33"/>
      <c r="AI1209" s="33"/>
      <c r="AJ1209" s="33"/>
      <c r="AK1209" s="33"/>
      <c r="AL1209" s="33"/>
      <c r="AM1209" s="33"/>
      <c r="AN1209" s="33"/>
      <c r="AO1209" s="33"/>
      <c r="AP1209" s="34"/>
      <c r="AQ1209" s="34"/>
      <c r="AR1209" s="28"/>
      <c r="AS1209" s="29"/>
      <c r="AT1209" s="29"/>
      <c r="AU1209" s="29"/>
    </row>
    <row r="1210" spans="1:47" s="500" customFormat="1">
      <c r="A1210" s="13"/>
      <c r="B1210" s="8"/>
      <c r="C1210" s="8"/>
      <c r="D1210" s="344" t="s">
        <v>723</v>
      </c>
      <c r="E1210" s="33"/>
      <c r="F1210" s="261"/>
      <c r="G1210" s="282"/>
      <c r="H1210" s="283">
        <v>314193500</v>
      </c>
      <c r="I1210" s="33"/>
      <c r="J1210" s="33"/>
      <c r="K1210" s="33"/>
      <c r="L1210" s="33"/>
      <c r="M1210" s="33"/>
      <c r="N1210" s="33"/>
      <c r="O1210" s="33"/>
      <c r="P1210" s="33"/>
      <c r="Q1210" s="33"/>
      <c r="R1210" s="33"/>
      <c r="S1210" s="33"/>
      <c r="T1210" s="33"/>
      <c r="U1210" s="33"/>
      <c r="V1210" s="33"/>
      <c r="W1210" s="33"/>
      <c r="X1210" s="282"/>
      <c r="Y1210" s="33"/>
      <c r="Z1210" s="284"/>
      <c r="AA1210" s="284"/>
      <c r="AB1210" s="33"/>
      <c r="AC1210" s="33"/>
      <c r="AD1210" s="33"/>
      <c r="AE1210" s="33"/>
      <c r="AF1210" s="33"/>
      <c r="AG1210" s="33"/>
      <c r="AH1210" s="33"/>
      <c r="AI1210" s="33"/>
      <c r="AJ1210" s="33"/>
      <c r="AK1210" s="33"/>
      <c r="AL1210" s="33"/>
      <c r="AM1210" s="33"/>
      <c r="AN1210" s="33"/>
      <c r="AO1210" s="33"/>
      <c r="AP1210" s="34"/>
      <c r="AQ1210" s="34"/>
      <c r="AR1210" s="28"/>
      <c r="AS1210" s="29"/>
      <c r="AT1210" s="29"/>
      <c r="AU1210" s="29"/>
    </row>
    <row r="1211" spans="1:47" s="500" customFormat="1">
      <c r="A1211" s="13"/>
      <c r="B1211" s="8"/>
      <c r="C1211" s="8"/>
      <c r="D1211" s="344" t="s">
        <v>724</v>
      </c>
      <c r="E1211" s="33"/>
      <c r="F1211" s="261"/>
      <c r="G1211" s="282"/>
      <c r="H1211" s="283">
        <v>702693428</v>
      </c>
      <c r="I1211" s="33"/>
      <c r="J1211" s="33"/>
      <c r="K1211" s="33"/>
      <c r="L1211" s="33"/>
      <c r="M1211" s="33"/>
      <c r="N1211" s="33"/>
      <c r="O1211" s="33"/>
      <c r="P1211" s="33"/>
      <c r="Q1211" s="33"/>
      <c r="R1211" s="33"/>
      <c r="S1211" s="33"/>
      <c r="T1211" s="33"/>
      <c r="U1211" s="33"/>
      <c r="V1211" s="33"/>
      <c r="W1211" s="33"/>
      <c r="X1211" s="282"/>
      <c r="Y1211" s="33"/>
      <c r="Z1211" s="284"/>
      <c r="AA1211" s="284"/>
      <c r="AB1211" s="33"/>
      <c r="AC1211" s="33"/>
      <c r="AD1211" s="33"/>
      <c r="AE1211" s="33"/>
      <c r="AF1211" s="33"/>
      <c r="AG1211" s="33"/>
      <c r="AH1211" s="33"/>
      <c r="AI1211" s="33"/>
      <c r="AJ1211" s="33"/>
      <c r="AK1211" s="33"/>
      <c r="AL1211" s="33"/>
      <c r="AM1211" s="33"/>
      <c r="AN1211" s="33"/>
      <c r="AO1211" s="33"/>
      <c r="AP1211" s="34"/>
      <c r="AQ1211" s="34"/>
      <c r="AR1211" s="28"/>
      <c r="AS1211" s="29"/>
      <c r="AT1211" s="29"/>
      <c r="AU1211" s="29"/>
    </row>
    <row r="1212" spans="1:47" s="500" customFormat="1">
      <c r="A1212" s="13"/>
      <c r="B1212" s="8"/>
      <c r="C1212" s="8"/>
      <c r="D1212" s="344" t="s">
        <v>725</v>
      </c>
      <c r="E1212" s="33"/>
      <c r="F1212" s="261"/>
      <c r="G1212" s="282"/>
      <c r="H1212" s="283">
        <v>462493400</v>
      </c>
      <c r="I1212" s="33"/>
      <c r="J1212" s="33"/>
      <c r="K1212" s="33"/>
      <c r="L1212" s="33"/>
      <c r="M1212" s="33"/>
      <c r="N1212" s="33"/>
      <c r="O1212" s="33"/>
      <c r="P1212" s="33"/>
      <c r="Q1212" s="33"/>
      <c r="R1212" s="33"/>
      <c r="S1212" s="33"/>
      <c r="T1212" s="33"/>
      <c r="U1212" s="33"/>
      <c r="V1212" s="33"/>
      <c r="W1212" s="33"/>
      <c r="X1212" s="282"/>
      <c r="Y1212" s="33"/>
      <c r="Z1212" s="284"/>
      <c r="AA1212" s="284"/>
      <c r="AB1212" s="33"/>
      <c r="AC1212" s="33"/>
      <c r="AD1212" s="33"/>
      <c r="AE1212" s="33"/>
      <c r="AF1212" s="33"/>
      <c r="AG1212" s="33"/>
      <c r="AH1212" s="33"/>
      <c r="AI1212" s="33"/>
      <c r="AJ1212" s="33"/>
      <c r="AK1212" s="33"/>
      <c r="AL1212" s="33"/>
      <c r="AM1212" s="33"/>
      <c r="AN1212" s="33"/>
      <c r="AO1212" s="33"/>
      <c r="AP1212" s="34"/>
      <c r="AQ1212" s="34"/>
      <c r="AR1212" s="28"/>
      <c r="AS1212" s="29"/>
      <c r="AT1212" s="29"/>
      <c r="AU1212" s="29"/>
    </row>
    <row r="1213" spans="1:47" s="500" customFormat="1">
      <c r="A1213" s="13"/>
      <c r="B1213" s="8"/>
      <c r="C1213" s="8"/>
      <c r="D1213" s="344" t="s">
        <v>726</v>
      </c>
      <c r="E1213" s="33"/>
      <c r="F1213" s="261"/>
      <c r="G1213" s="282"/>
      <c r="H1213" s="283">
        <v>164678400</v>
      </c>
      <c r="I1213" s="33"/>
      <c r="J1213" s="33"/>
      <c r="K1213" s="33"/>
      <c r="L1213" s="33"/>
      <c r="M1213" s="33"/>
      <c r="N1213" s="33"/>
      <c r="O1213" s="33"/>
      <c r="P1213" s="33"/>
      <c r="Q1213" s="33"/>
      <c r="R1213" s="33"/>
      <c r="S1213" s="33"/>
      <c r="T1213" s="33"/>
      <c r="U1213" s="33"/>
      <c r="V1213" s="33"/>
      <c r="W1213" s="33"/>
      <c r="X1213" s="282"/>
      <c r="Y1213" s="33"/>
      <c r="Z1213" s="284"/>
      <c r="AA1213" s="284"/>
      <c r="AB1213" s="33"/>
      <c r="AC1213" s="33"/>
      <c r="AD1213" s="33"/>
      <c r="AE1213" s="33"/>
      <c r="AF1213" s="33"/>
      <c r="AG1213" s="33"/>
      <c r="AH1213" s="33"/>
      <c r="AI1213" s="33"/>
      <c r="AJ1213" s="33"/>
      <c r="AK1213" s="33"/>
      <c r="AL1213" s="33"/>
      <c r="AM1213" s="33"/>
      <c r="AN1213" s="33"/>
      <c r="AO1213" s="33"/>
      <c r="AP1213" s="34"/>
      <c r="AQ1213" s="34"/>
      <c r="AR1213" s="28"/>
      <c r="AS1213" s="29"/>
      <c r="AT1213" s="29"/>
      <c r="AU1213" s="29"/>
    </row>
    <row r="1214" spans="1:47" s="500" customFormat="1">
      <c r="A1214" s="13"/>
      <c r="B1214" s="8"/>
      <c r="C1214" s="8"/>
      <c r="D1214" s="344" t="s">
        <v>727</v>
      </c>
      <c r="E1214" s="33"/>
      <c r="F1214" s="261"/>
      <c r="G1214" s="282"/>
      <c r="H1214" s="283">
        <v>216170400</v>
      </c>
      <c r="I1214" s="33"/>
      <c r="J1214" s="33"/>
      <c r="K1214" s="33"/>
      <c r="L1214" s="33"/>
      <c r="M1214" s="33"/>
      <c r="N1214" s="33"/>
      <c r="O1214" s="33"/>
      <c r="P1214" s="33"/>
      <c r="Q1214" s="33"/>
      <c r="R1214" s="33"/>
      <c r="S1214" s="33"/>
      <c r="T1214" s="33"/>
      <c r="U1214" s="33"/>
      <c r="V1214" s="33"/>
      <c r="W1214" s="33"/>
      <c r="X1214" s="282"/>
      <c r="Y1214" s="33"/>
      <c r="Z1214" s="284"/>
      <c r="AA1214" s="284"/>
      <c r="AB1214" s="33"/>
      <c r="AC1214" s="33"/>
      <c r="AD1214" s="33"/>
      <c r="AE1214" s="33"/>
      <c r="AF1214" s="33"/>
      <c r="AG1214" s="33"/>
      <c r="AH1214" s="33"/>
      <c r="AI1214" s="33"/>
      <c r="AJ1214" s="33"/>
      <c r="AK1214" s="33"/>
      <c r="AL1214" s="33"/>
      <c r="AM1214" s="33"/>
      <c r="AN1214" s="33"/>
      <c r="AO1214" s="33"/>
      <c r="AP1214" s="34"/>
      <c r="AQ1214" s="34"/>
      <c r="AR1214" s="28"/>
      <c r="AS1214" s="29"/>
      <c r="AT1214" s="29"/>
      <c r="AU1214" s="29"/>
    </row>
    <row r="1215" spans="1:47" s="500" customFormat="1">
      <c r="A1215" s="13"/>
      <c r="B1215" s="8"/>
      <c r="C1215" s="8"/>
      <c r="D1215" s="344" t="s">
        <v>728</v>
      </c>
      <c r="E1215" s="33"/>
      <c r="F1215" s="261"/>
      <c r="G1215" s="282"/>
      <c r="H1215" s="283">
        <v>190505400</v>
      </c>
      <c r="I1215" s="33"/>
      <c r="J1215" s="33"/>
      <c r="K1215" s="33"/>
      <c r="L1215" s="33"/>
      <c r="M1215" s="33"/>
      <c r="N1215" s="33"/>
      <c r="O1215" s="33"/>
      <c r="P1215" s="33"/>
      <c r="Q1215" s="33"/>
      <c r="R1215" s="33"/>
      <c r="S1215" s="33"/>
      <c r="T1215" s="33"/>
      <c r="U1215" s="33"/>
      <c r="V1215" s="33"/>
      <c r="W1215" s="33"/>
      <c r="X1215" s="282"/>
      <c r="Y1215" s="33"/>
      <c r="Z1215" s="284"/>
      <c r="AA1215" s="284"/>
      <c r="AB1215" s="33"/>
      <c r="AC1215" s="33"/>
      <c r="AD1215" s="33"/>
      <c r="AE1215" s="33"/>
      <c r="AF1215" s="33"/>
      <c r="AG1215" s="33"/>
      <c r="AH1215" s="33"/>
      <c r="AI1215" s="33"/>
      <c r="AJ1215" s="33"/>
      <c r="AK1215" s="33"/>
      <c r="AL1215" s="33"/>
      <c r="AM1215" s="33"/>
      <c r="AN1215" s="33"/>
      <c r="AO1215" s="33"/>
      <c r="AP1215" s="34"/>
      <c r="AQ1215" s="34"/>
      <c r="AR1215" s="28"/>
      <c r="AS1215" s="29"/>
      <c r="AT1215" s="29"/>
      <c r="AU1215" s="29"/>
    </row>
    <row r="1216" spans="1:47" s="482" customFormat="1">
      <c r="A1216" s="13"/>
      <c r="B1216" s="8"/>
      <c r="C1216" s="8"/>
      <c r="D1216" s="240"/>
      <c r="E1216" s="33"/>
      <c r="F1216" s="321"/>
      <c r="G1216" s="282"/>
      <c r="H1216" s="283"/>
      <c r="I1216" s="33"/>
      <c r="J1216" s="33"/>
      <c r="K1216" s="33"/>
      <c r="L1216" s="33"/>
      <c r="M1216" s="33"/>
      <c r="N1216" s="33"/>
      <c r="O1216" s="33"/>
      <c r="P1216" s="33"/>
      <c r="Q1216" s="33"/>
      <c r="R1216" s="33"/>
      <c r="S1216" s="33"/>
      <c r="T1216" s="33"/>
      <c r="U1216" s="33"/>
      <c r="V1216" s="33"/>
      <c r="W1216" s="33"/>
      <c r="X1216" s="282"/>
      <c r="Y1216" s="33"/>
      <c r="Z1216" s="284"/>
      <c r="AA1216" s="284"/>
      <c r="AB1216" s="33"/>
      <c r="AC1216" s="33"/>
      <c r="AD1216" s="33"/>
      <c r="AE1216" s="33"/>
      <c r="AF1216" s="33"/>
      <c r="AG1216" s="33"/>
      <c r="AH1216" s="33"/>
      <c r="AI1216" s="33"/>
      <c r="AJ1216" s="33"/>
      <c r="AK1216" s="33"/>
      <c r="AL1216" s="33"/>
      <c r="AM1216" s="33"/>
      <c r="AN1216" s="33"/>
      <c r="AO1216" s="33"/>
      <c r="AP1216" s="34"/>
      <c r="AQ1216" s="34"/>
      <c r="AR1216" s="28"/>
      <c r="AS1216" s="29"/>
      <c r="AT1216" s="29"/>
      <c r="AU1216" s="29"/>
    </row>
    <row r="1217" spans="1:47" s="482" customFormat="1">
      <c r="A1217" s="13"/>
      <c r="B1217" s="8"/>
      <c r="C1217" s="8"/>
      <c r="D1217" s="240"/>
      <c r="E1217" s="33"/>
      <c r="F1217" s="321"/>
      <c r="G1217" s="282"/>
      <c r="H1217" s="283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282"/>
      <c r="Y1217" s="33"/>
      <c r="Z1217" s="284"/>
      <c r="AA1217" s="284"/>
      <c r="AB1217" s="33"/>
      <c r="AC1217" s="33"/>
      <c r="AD1217" s="33"/>
      <c r="AE1217" s="33"/>
      <c r="AF1217" s="33"/>
      <c r="AG1217" s="33"/>
      <c r="AH1217" s="33"/>
      <c r="AI1217" s="33"/>
      <c r="AJ1217" s="33"/>
      <c r="AK1217" s="33"/>
      <c r="AL1217" s="33"/>
      <c r="AM1217" s="33"/>
      <c r="AN1217" s="33"/>
      <c r="AO1217" s="33"/>
      <c r="AP1217" s="34"/>
      <c r="AQ1217" s="34"/>
      <c r="AR1217" s="28"/>
      <c r="AS1217" s="29"/>
      <c r="AT1217" s="29"/>
      <c r="AU1217" s="29"/>
    </row>
    <row r="1218" spans="1:47" s="482" customFormat="1">
      <c r="A1218" s="13"/>
      <c r="B1218" s="8"/>
      <c r="C1218" s="83">
        <v>138</v>
      </c>
      <c r="D1218" s="375" t="s">
        <v>445</v>
      </c>
      <c r="E1218" s="33"/>
      <c r="F1218" s="321"/>
      <c r="G1218" s="282"/>
      <c r="H1218" s="283"/>
      <c r="I1218" s="33"/>
      <c r="J1218" s="33"/>
      <c r="K1218" s="33"/>
      <c r="L1218" s="33"/>
      <c r="M1218" s="33"/>
      <c r="N1218" s="33"/>
      <c r="O1218" s="33"/>
      <c r="P1218" s="33"/>
      <c r="Q1218" s="33"/>
      <c r="R1218" s="33"/>
      <c r="S1218" s="33"/>
      <c r="T1218" s="33"/>
      <c r="U1218" s="33"/>
      <c r="V1218" s="33"/>
      <c r="W1218" s="33"/>
      <c r="X1218" s="282"/>
      <c r="Y1218" s="33"/>
      <c r="Z1218" s="284"/>
      <c r="AA1218" s="284"/>
      <c r="AB1218" s="33"/>
      <c r="AC1218" s="33"/>
      <c r="AD1218" s="33"/>
      <c r="AE1218" s="33"/>
      <c r="AF1218" s="33"/>
      <c r="AG1218" s="33"/>
      <c r="AH1218" s="33"/>
      <c r="AI1218" s="33"/>
      <c r="AJ1218" s="33"/>
      <c r="AK1218" s="33"/>
      <c r="AL1218" s="33"/>
      <c r="AM1218" s="33"/>
      <c r="AN1218" s="33"/>
      <c r="AO1218" s="33"/>
      <c r="AP1218" s="34"/>
      <c r="AQ1218" s="34"/>
      <c r="AR1218" s="28"/>
      <c r="AS1218" s="29"/>
      <c r="AT1218" s="29"/>
      <c r="AU1218" s="29"/>
    </row>
    <row r="1219" spans="1:47" s="482" customFormat="1">
      <c r="A1219" s="13"/>
      <c r="B1219" s="8"/>
      <c r="C1219" s="8"/>
      <c r="D1219" s="472" t="s">
        <v>446</v>
      </c>
      <c r="E1219" s="33"/>
      <c r="F1219" s="321"/>
      <c r="G1219" s="282"/>
      <c r="H1219" s="283"/>
      <c r="I1219" s="33"/>
      <c r="J1219" s="33"/>
      <c r="K1219" s="33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33"/>
      <c r="W1219" s="33"/>
      <c r="X1219" s="282"/>
      <c r="Y1219" s="33"/>
      <c r="Z1219" s="284"/>
      <c r="AA1219" s="284"/>
      <c r="AB1219" s="33"/>
      <c r="AC1219" s="33"/>
      <c r="AD1219" s="33"/>
      <c r="AE1219" s="33"/>
      <c r="AF1219" s="33"/>
      <c r="AG1219" s="33"/>
      <c r="AH1219" s="33"/>
      <c r="AI1219" s="33"/>
      <c r="AJ1219" s="33"/>
      <c r="AK1219" s="33"/>
      <c r="AL1219" s="33"/>
      <c r="AM1219" s="33"/>
      <c r="AN1219" s="33"/>
      <c r="AO1219" s="33"/>
      <c r="AP1219" s="34"/>
      <c r="AQ1219" s="34"/>
      <c r="AR1219" s="28"/>
      <c r="AS1219" s="29"/>
      <c r="AT1219" s="29"/>
      <c r="AU1219" s="29"/>
    </row>
    <row r="1220" spans="1:47" s="482" customFormat="1">
      <c r="A1220" s="13"/>
      <c r="B1220" s="8"/>
      <c r="C1220" s="8"/>
      <c r="D1220" s="473" t="s">
        <v>198</v>
      </c>
      <c r="E1220" s="33"/>
      <c r="F1220" s="321"/>
      <c r="G1220" s="282"/>
      <c r="H1220" s="283"/>
      <c r="I1220" s="33"/>
      <c r="J1220" s="33"/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282"/>
      <c r="Y1220" s="33"/>
      <c r="Z1220" s="284"/>
      <c r="AA1220" s="284"/>
      <c r="AB1220" s="33"/>
      <c r="AC1220" s="33"/>
      <c r="AD1220" s="33"/>
      <c r="AE1220" s="33"/>
      <c r="AF1220" s="33"/>
      <c r="AG1220" s="33"/>
      <c r="AH1220" s="33"/>
      <c r="AI1220" s="33"/>
      <c r="AJ1220" s="33"/>
      <c r="AK1220" s="33"/>
      <c r="AL1220" s="33"/>
      <c r="AM1220" s="33"/>
      <c r="AN1220" s="33"/>
      <c r="AO1220" s="33"/>
      <c r="AP1220" s="34"/>
      <c r="AQ1220" s="34"/>
      <c r="AR1220" s="28"/>
      <c r="AS1220" s="29"/>
      <c r="AT1220" s="29"/>
      <c r="AU1220" s="29"/>
    </row>
    <row r="1221" spans="1:47" s="482" customFormat="1">
      <c r="A1221" s="13"/>
      <c r="B1221" s="8"/>
      <c r="C1221" s="8"/>
      <c r="D1221" s="344" t="s">
        <v>447</v>
      </c>
      <c r="E1221" s="33"/>
      <c r="F1221" s="502">
        <v>199943000</v>
      </c>
      <c r="G1221" s="282"/>
      <c r="H1221" s="283"/>
      <c r="I1221" s="33"/>
      <c r="J1221" s="33"/>
      <c r="K1221" s="33"/>
      <c r="L1221" s="33"/>
      <c r="M1221" s="33"/>
      <c r="N1221" s="33"/>
      <c r="O1221" s="33"/>
      <c r="P1221" s="33"/>
      <c r="Q1221" s="33"/>
      <c r="R1221" s="33"/>
      <c r="S1221" s="33"/>
      <c r="T1221" s="33"/>
      <c r="U1221" s="33"/>
      <c r="V1221" s="33"/>
      <c r="W1221" s="33"/>
      <c r="X1221" s="282"/>
      <c r="Y1221" s="33"/>
      <c r="Z1221" s="284"/>
      <c r="AA1221" s="284"/>
      <c r="AB1221" s="33"/>
      <c r="AC1221" s="33"/>
      <c r="AD1221" s="33"/>
      <c r="AE1221" s="33"/>
      <c r="AF1221" s="33"/>
      <c r="AG1221" s="33"/>
      <c r="AH1221" s="33"/>
      <c r="AI1221" s="33"/>
      <c r="AJ1221" s="33"/>
      <c r="AK1221" s="33"/>
      <c r="AL1221" s="33"/>
      <c r="AM1221" s="33"/>
      <c r="AN1221" s="33"/>
      <c r="AO1221" s="33"/>
      <c r="AP1221" s="34"/>
      <c r="AQ1221" s="34"/>
      <c r="AR1221" s="28"/>
      <c r="AS1221" s="29"/>
      <c r="AT1221" s="29"/>
      <c r="AU1221" s="29"/>
    </row>
    <row r="1222" spans="1:47" s="482" customFormat="1" ht="15">
      <c r="A1222" s="13"/>
      <c r="B1222" s="8"/>
      <c r="C1222" s="8"/>
      <c r="D1222" s="492" t="s">
        <v>595</v>
      </c>
      <c r="E1222" s="33"/>
      <c r="F1222" s="321"/>
      <c r="G1222" s="282"/>
      <c r="H1222" s="283"/>
      <c r="I1222" s="33"/>
      <c r="J1222" s="33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282"/>
      <c r="Y1222" s="33"/>
      <c r="Z1222" s="284"/>
      <c r="AA1222" s="284"/>
      <c r="AB1222" s="33"/>
      <c r="AC1222" s="33"/>
      <c r="AD1222" s="33"/>
      <c r="AE1222" s="33"/>
      <c r="AF1222" s="33"/>
      <c r="AG1222" s="33"/>
      <c r="AH1222" s="33"/>
      <c r="AI1222" s="33"/>
      <c r="AJ1222" s="33"/>
      <c r="AK1222" s="33"/>
      <c r="AL1222" s="33"/>
      <c r="AM1222" s="33"/>
      <c r="AN1222" s="33"/>
      <c r="AO1222" s="33"/>
      <c r="AP1222" s="34"/>
      <c r="AQ1222" s="34"/>
      <c r="AR1222" s="28"/>
      <c r="AS1222" s="29"/>
      <c r="AT1222" s="29"/>
      <c r="AU1222" s="29"/>
    </row>
    <row r="1223" spans="1:47" s="490" customFormat="1">
      <c r="A1223" s="13"/>
      <c r="B1223" s="8"/>
      <c r="C1223" s="8"/>
      <c r="D1223" s="240"/>
      <c r="E1223" s="33"/>
      <c r="F1223" s="321"/>
      <c r="G1223" s="282"/>
      <c r="H1223" s="283"/>
      <c r="I1223" s="33"/>
      <c r="J1223" s="33"/>
      <c r="K1223" s="33"/>
      <c r="L1223" s="33"/>
      <c r="M1223" s="33"/>
      <c r="N1223" s="33"/>
      <c r="O1223" s="33"/>
      <c r="P1223" s="33"/>
      <c r="Q1223" s="33"/>
      <c r="R1223" s="33"/>
      <c r="S1223" s="33"/>
      <c r="T1223" s="33"/>
      <c r="U1223" s="33"/>
      <c r="V1223" s="33"/>
      <c r="W1223" s="33"/>
      <c r="X1223" s="282"/>
      <c r="Y1223" s="33"/>
      <c r="Z1223" s="284"/>
      <c r="AA1223" s="284"/>
      <c r="AB1223" s="33"/>
      <c r="AC1223" s="33"/>
      <c r="AD1223" s="33"/>
      <c r="AE1223" s="33"/>
      <c r="AF1223" s="33"/>
      <c r="AG1223" s="33"/>
      <c r="AH1223" s="33"/>
      <c r="AI1223" s="33"/>
      <c r="AJ1223" s="33"/>
      <c r="AK1223" s="33"/>
      <c r="AL1223" s="33"/>
      <c r="AM1223" s="33"/>
      <c r="AN1223" s="33"/>
      <c r="AO1223" s="33"/>
      <c r="AP1223" s="34"/>
      <c r="AQ1223" s="34"/>
      <c r="AR1223" s="28"/>
      <c r="AS1223" s="29"/>
      <c r="AT1223" s="29"/>
      <c r="AU1223" s="29"/>
    </row>
    <row r="1224" spans="1:47" s="490" customFormat="1">
      <c r="A1224" s="13"/>
      <c r="B1224" s="8"/>
      <c r="C1224" s="83">
        <v>141</v>
      </c>
      <c r="D1224" s="375" t="s">
        <v>445</v>
      </c>
      <c r="E1224" s="33"/>
      <c r="F1224" s="321"/>
      <c r="G1224" s="282"/>
      <c r="H1224" s="283"/>
      <c r="I1224" s="33"/>
      <c r="J1224" s="33"/>
      <c r="K1224" s="33"/>
      <c r="L1224" s="33"/>
      <c r="M1224" s="33"/>
      <c r="N1224" s="33"/>
      <c r="O1224" s="33"/>
      <c r="P1224" s="33"/>
      <c r="Q1224" s="33"/>
      <c r="R1224" s="33"/>
      <c r="S1224" s="33"/>
      <c r="T1224" s="33"/>
      <c r="U1224" s="33"/>
      <c r="V1224" s="33"/>
      <c r="W1224" s="33"/>
      <c r="X1224" s="282"/>
      <c r="Y1224" s="33"/>
      <c r="Z1224" s="284"/>
      <c r="AA1224" s="284"/>
      <c r="AB1224" s="33"/>
      <c r="AC1224" s="33"/>
      <c r="AD1224" s="33"/>
      <c r="AE1224" s="33"/>
      <c r="AF1224" s="33"/>
      <c r="AG1224" s="33"/>
      <c r="AH1224" s="33"/>
      <c r="AI1224" s="33"/>
      <c r="AJ1224" s="33"/>
      <c r="AK1224" s="33"/>
      <c r="AL1224" s="33"/>
      <c r="AM1224" s="33"/>
      <c r="AN1224" s="33"/>
      <c r="AO1224" s="33"/>
      <c r="AP1224" s="34"/>
      <c r="AQ1224" s="34"/>
      <c r="AR1224" s="28"/>
      <c r="AS1224" s="29"/>
      <c r="AT1224" s="29"/>
      <c r="AU1224" s="29"/>
    </row>
    <row r="1225" spans="1:47" s="490" customFormat="1">
      <c r="A1225" s="13"/>
      <c r="B1225" s="8"/>
      <c r="C1225" s="8"/>
      <c r="D1225" s="472" t="s">
        <v>451</v>
      </c>
      <c r="E1225" s="33"/>
      <c r="F1225" s="321"/>
      <c r="G1225" s="282"/>
      <c r="H1225" s="283"/>
      <c r="I1225" s="33"/>
      <c r="J1225" s="33"/>
      <c r="K1225" s="33"/>
      <c r="L1225" s="33"/>
      <c r="M1225" s="33"/>
      <c r="N1225" s="33"/>
      <c r="O1225" s="33"/>
      <c r="P1225" s="33"/>
      <c r="Q1225" s="33"/>
      <c r="R1225" s="33"/>
      <c r="S1225" s="33"/>
      <c r="T1225" s="33"/>
      <c r="U1225" s="33"/>
      <c r="V1225" s="33"/>
      <c r="W1225" s="33"/>
      <c r="X1225" s="282"/>
      <c r="Y1225" s="33"/>
      <c r="Z1225" s="284"/>
      <c r="AA1225" s="284"/>
      <c r="AB1225" s="33"/>
      <c r="AC1225" s="33"/>
      <c r="AD1225" s="33"/>
      <c r="AE1225" s="33"/>
      <c r="AF1225" s="33"/>
      <c r="AG1225" s="33"/>
      <c r="AH1225" s="33"/>
      <c r="AI1225" s="33"/>
      <c r="AJ1225" s="33"/>
      <c r="AK1225" s="33"/>
      <c r="AL1225" s="33"/>
      <c r="AM1225" s="33"/>
      <c r="AN1225" s="33"/>
      <c r="AO1225" s="33"/>
      <c r="AP1225" s="34"/>
      <c r="AQ1225" s="34"/>
      <c r="AR1225" s="28"/>
      <c r="AS1225" s="29"/>
      <c r="AT1225" s="29"/>
      <c r="AU1225" s="29"/>
    </row>
    <row r="1226" spans="1:47" s="490" customFormat="1">
      <c r="A1226" s="13"/>
      <c r="B1226" s="8"/>
      <c r="C1226" s="8"/>
      <c r="D1226" s="473" t="s">
        <v>198</v>
      </c>
      <c r="E1226" s="321"/>
      <c r="F1226" s="321"/>
      <c r="G1226" s="282">
        <f>SUM(H1228:H1236)</f>
        <v>3650566700</v>
      </c>
      <c r="H1226" s="283"/>
      <c r="I1226" s="33"/>
      <c r="J1226" s="33"/>
      <c r="K1226" s="33"/>
      <c r="L1226" s="33"/>
      <c r="M1226" s="33"/>
      <c r="N1226" s="33"/>
      <c r="O1226" s="33"/>
      <c r="P1226" s="33"/>
      <c r="Q1226" s="33"/>
      <c r="R1226" s="33"/>
      <c r="S1226" s="33"/>
      <c r="T1226" s="33"/>
      <c r="U1226" s="33"/>
      <c r="V1226" s="33"/>
      <c r="W1226" s="33"/>
      <c r="X1226" s="282"/>
      <c r="Y1226" s="33"/>
      <c r="Z1226" s="284"/>
      <c r="AA1226" s="284"/>
      <c r="AB1226" s="33"/>
      <c r="AC1226" s="33"/>
      <c r="AD1226" s="33"/>
      <c r="AE1226" s="33"/>
      <c r="AF1226" s="33"/>
      <c r="AG1226" s="33"/>
      <c r="AH1226" s="33"/>
      <c r="AI1226" s="33"/>
      <c r="AJ1226" s="33"/>
      <c r="AK1226" s="33"/>
      <c r="AL1226" s="33"/>
      <c r="AM1226" s="33"/>
      <c r="AN1226" s="33"/>
      <c r="AO1226" s="33"/>
      <c r="AP1226" s="34"/>
      <c r="AQ1226" s="34"/>
      <c r="AR1226" s="28"/>
      <c r="AS1226" s="29"/>
      <c r="AT1226" s="29"/>
      <c r="AU1226" s="29"/>
    </row>
    <row r="1227" spans="1:47" s="490" customFormat="1">
      <c r="A1227" s="13"/>
      <c r="B1227" s="8"/>
      <c r="C1227" s="8"/>
      <c r="D1227" s="344" t="s">
        <v>201</v>
      </c>
      <c r="E1227" s="33"/>
      <c r="F1227" s="261">
        <v>3682444000</v>
      </c>
      <c r="G1227" s="282"/>
      <c r="H1227" s="283"/>
      <c r="I1227" s="33"/>
      <c r="J1227" s="33"/>
      <c r="K1227" s="33"/>
      <c r="L1227" s="33"/>
      <c r="M1227" s="33"/>
      <c r="N1227" s="33"/>
      <c r="O1227" s="33"/>
      <c r="P1227" s="33"/>
      <c r="Q1227" s="33"/>
      <c r="R1227" s="33"/>
      <c r="S1227" s="33"/>
      <c r="T1227" s="33"/>
      <c r="U1227" s="33"/>
      <c r="V1227" s="33"/>
      <c r="W1227" s="33"/>
      <c r="X1227" s="282"/>
      <c r="Y1227" s="33"/>
      <c r="Z1227" s="284"/>
      <c r="AA1227" s="284"/>
      <c r="AB1227" s="33"/>
      <c r="AC1227" s="33"/>
      <c r="AD1227" s="33"/>
      <c r="AE1227" s="33"/>
      <c r="AF1227" s="33"/>
      <c r="AG1227" s="33"/>
      <c r="AH1227" s="33"/>
      <c r="AI1227" s="33"/>
      <c r="AJ1227" s="33"/>
      <c r="AK1227" s="33"/>
      <c r="AL1227" s="33"/>
      <c r="AM1227" s="33"/>
      <c r="AN1227" s="33"/>
      <c r="AO1227" s="33"/>
      <c r="AP1227" s="34"/>
      <c r="AQ1227" s="34"/>
      <c r="AR1227" s="28"/>
      <c r="AS1227" s="29"/>
      <c r="AT1227" s="29"/>
      <c r="AU1227" s="29"/>
    </row>
    <row r="1228" spans="1:47" s="500" customFormat="1">
      <c r="A1228" s="13"/>
      <c r="B1228" s="8"/>
      <c r="C1228" s="8"/>
      <c r="D1228" s="344" t="s">
        <v>729</v>
      </c>
      <c r="E1228" s="33"/>
      <c r="F1228" s="261"/>
      <c r="G1228" s="282"/>
      <c r="H1228" s="283">
        <v>384204000</v>
      </c>
      <c r="I1228" s="33"/>
      <c r="J1228" s="33"/>
      <c r="K1228" s="33"/>
      <c r="L1228" s="33"/>
      <c r="M1228" s="33"/>
      <c r="N1228" s="33"/>
      <c r="O1228" s="33"/>
      <c r="P1228" s="33"/>
      <c r="Q1228" s="33"/>
      <c r="R1228" s="33"/>
      <c r="S1228" s="33"/>
      <c r="T1228" s="33"/>
      <c r="U1228" s="33"/>
      <c r="V1228" s="33"/>
      <c r="W1228" s="33"/>
      <c r="X1228" s="282"/>
      <c r="Y1228" s="33"/>
      <c r="Z1228" s="284"/>
      <c r="AA1228" s="284"/>
      <c r="AB1228" s="33"/>
      <c r="AC1228" s="33"/>
      <c r="AD1228" s="33"/>
      <c r="AE1228" s="33"/>
      <c r="AF1228" s="33"/>
      <c r="AG1228" s="33"/>
      <c r="AH1228" s="33"/>
      <c r="AI1228" s="33"/>
      <c r="AJ1228" s="33"/>
      <c r="AK1228" s="33"/>
      <c r="AL1228" s="33"/>
      <c r="AM1228" s="33"/>
      <c r="AN1228" s="33"/>
      <c r="AO1228" s="33"/>
      <c r="AP1228" s="34"/>
      <c r="AQ1228" s="34"/>
      <c r="AR1228" s="28"/>
      <c r="AS1228" s="29"/>
      <c r="AT1228" s="29"/>
      <c r="AU1228" s="29"/>
    </row>
    <row r="1229" spans="1:47" s="500" customFormat="1">
      <c r="A1229" s="13"/>
      <c r="B1229" s="8"/>
      <c r="C1229" s="8"/>
      <c r="D1229" s="344" t="s">
        <v>730</v>
      </c>
      <c r="E1229" s="33"/>
      <c r="F1229" s="261"/>
      <c r="G1229" s="282"/>
      <c r="H1229" s="283">
        <v>564786000</v>
      </c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282"/>
      <c r="Y1229" s="33"/>
      <c r="Z1229" s="284"/>
      <c r="AA1229" s="284"/>
      <c r="AB1229" s="33"/>
      <c r="AC1229" s="33"/>
      <c r="AD1229" s="33"/>
      <c r="AE1229" s="33"/>
      <c r="AF1229" s="33"/>
      <c r="AG1229" s="33"/>
      <c r="AH1229" s="33"/>
      <c r="AI1229" s="33"/>
      <c r="AJ1229" s="33"/>
      <c r="AK1229" s="33"/>
      <c r="AL1229" s="33"/>
      <c r="AM1229" s="33"/>
      <c r="AN1229" s="33"/>
      <c r="AO1229" s="33"/>
      <c r="AP1229" s="34"/>
      <c r="AQ1229" s="34"/>
      <c r="AR1229" s="28"/>
      <c r="AS1229" s="29"/>
      <c r="AT1229" s="29"/>
      <c r="AU1229" s="29"/>
    </row>
    <row r="1230" spans="1:47" s="500" customFormat="1">
      <c r="A1230" s="13"/>
      <c r="B1230" s="8"/>
      <c r="C1230" s="8"/>
      <c r="D1230" s="344" t="s">
        <v>731</v>
      </c>
      <c r="E1230" s="33"/>
      <c r="F1230" s="261"/>
      <c r="G1230" s="282"/>
      <c r="H1230" s="283">
        <v>238292100</v>
      </c>
      <c r="I1230" s="33"/>
      <c r="J1230" s="33"/>
      <c r="K1230" s="33"/>
      <c r="L1230" s="33"/>
      <c r="M1230" s="33"/>
      <c r="N1230" s="33"/>
      <c r="O1230" s="33"/>
      <c r="P1230" s="33"/>
      <c r="Q1230" s="33"/>
      <c r="R1230" s="33"/>
      <c r="S1230" s="33"/>
      <c r="T1230" s="33"/>
      <c r="U1230" s="33"/>
      <c r="V1230" s="33"/>
      <c r="W1230" s="33"/>
      <c r="X1230" s="282"/>
      <c r="Y1230" s="33"/>
      <c r="Z1230" s="284"/>
      <c r="AA1230" s="284"/>
      <c r="AB1230" s="33"/>
      <c r="AC1230" s="33"/>
      <c r="AD1230" s="33"/>
      <c r="AE1230" s="33"/>
      <c r="AF1230" s="33"/>
      <c r="AG1230" s="33"/>
      <c r="AH1230" s="33"/>
      <c r="AI1230" s="33"/>
      <c r="AJ1230" s="33"/>
      <c r="AK1230" s="33"/>
      <c r="AL1230" s="33"/>
      <c r="AM1230" s="33"/>
      <c r="AN1230" s="33"/>
      <c r="AO1230" s="33"/>
      <c r="AP1230" s="34"/>
      <c r="AQ1230" s="34"/>
      <c r="AR1230" s="28"/>
      <c r="AS1230" s="29"/>
      <c r="AT1230" s="29"/>
      <c r="AU1230" s="29"/>
    </row>
    <row r="1231" spans="1:47" s="500" customFormat="1">
      <c r="A1231" s="13"/>
      <c r="B1231" s="8"/>
      <c r="C1231" s="8"/>
      <c r="D1231" s="344" t="s">
        <v>732</v>
      </c>
      <c r="E1231" s="33"/>
      <c r="F1231" s="261"/>
      <c r="G1231" s="282"/>
      <c r="H1231" s="283">
        <v>432651100</v>
      </c>
      <c r="I1231" s="33"/>
      <c r="J1231" s="33"/>
      <c r="K1231" s="33"/>
      <c r="L1231" s="33"/>
      <c r="M1231" s="33"/>
      <c r="N1231" s="33"/>
      <c r="O1231" s="33"/>
      <c r="P1231" s="33"/>
      <c r="Q1231" s="33"/>
      <c r="R1231" s="33"/>
      <c r="S1231" s="33"/>
      <c r="T1231" s="33"/>
      <c r="U1231" s="33"/>
      <c r="V1231" s="33"/>
      <c r="W1231" s="33"/>
      <c r="X1231" s="282"/>
      <c r="Y1231" s="33"/>
      <c r="Z1231" s="284"/>
      <c r="AA1231" s="284"/>
      <c r="AB1231" s="33"/>
      <c r="AC1231" s="33"/>
      <c r="AD1231" s="33"/>
      <c r="AE1231" s="33"/>
      <c r="AF1231" s="33"/>
      <c r="AG1231" s="33"/>
      <c r="AH1231" s="33"/>
      <c r="AI1231" s="33"/>
      <c r="AJ1231" s="33"/>
      <c r="AK1231" s="33"/>
      <c r="AL1231" s="33"/>
      <c r="AM1231" s="33"/>
      <c r="AN1231" s="33"/>
      <c r="AO1231" s="33"/>
      <c r="AP1231" s="34"/>
      <c r="AQ1231" s="34"/>
      <c r="AR1231" s="28"/>
      <c r="AS1231" s="29"/>
      <c r="AT1231" s="29"/>
      <c r="AU1231" s="29"/>
    </row>
    <row r="1232" spans="1:47" s="500" customFormat="1">
      <c r="A1232" s="13"/>
      <c r="B1232" s="8"/>
      <c r="C1232" s="8"/>
      <c r="D1232" s="344" t="s">
        <v>733</v>
      </c>
      <c r="E1232" s="33"/>
      <c r="F1232" s="261"/>
      <c r="G1232" s="282"/>
      <c r="H1232" s="283">
        <v>906007100</v>
      </c>
      <c r="I1232" s="33"/>
      <c r="J1232" s="33"/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282"/>
      <c r="Y1232" s="33"/>
      <c r="Z1232" s="284"/>
      <c r="AA1232" s="284"/>
      <c r="AB1232" s="33"/>
      <c r="AC1232" s="33"/>
      <c r="AD1232" s="33"/>
      <c r="AE1232" s="33"/>
      <c r="AF1232" s="33"/>
      <c r="AG1232" s="33"/>
      <c r="AH1232" s="33"/>
      <c r="AI1232" s="33"/>
      <c r="AJ1232" s="33"/>
      <c r="AK1232" s="33"/>
      <c r="AL1232" s="33"/>
      <c r="AM1232" s="33"/>
      <c r="AN1232" s="33"/>
      <c r="AO1232" s="33"/>
      <c r="AP1232" s="34"/>
      <c r="AQ1232" s="34"/>
      <c r="AR1232" s="28"/>
      <c r="AS1232" s="29"/>
      <c r="AT1232" s="29"/>
      <c r="AU1232" s="29"/>
    </row>
    <row r="1233" spans="1:47" s="500" customFormat="1">
      <c r="A1233" s="13"/>
      <c r="B1233" s="8"/>
      <c r="C1233" s="8"/>
      <c r="D1233" s="344" t="s">
        <v>734</v>
      </c>
      <c r="E1233" s="33"/>
      <c r="F1233" s="261"/>
      <c r="G1233" s="282"/>
      <c r="H1233" s="283">
        <v>341137100</v>
      </c>
      <c r="I1233" s="33"/>
      <c r="J1233" s="33"/>
      <c r="K1233" s="33"/>
      <c r="L1233" s="33"/>
      <c r="M1233" s="33"/>
      <c r="N1233" s="33"/>
      <c r="O1233" s="33"/>
      <c r="P1233" s="33"/>
      <c r="Q1233" s="33"/>
      <c r="R1233" s="33"/>
      <c r="S1233" s="33"/>
      <c r="T1233" s="33"/>
      <c r="U1233" s="33"/>
      <c r="V1233" s="33"/>
      <c r="W1233" s="33"/>
      <c r="X1233" s="282"/>
      <c r="Y1233" s="33"/>
      <c r="Z1233" s="284"/>
      <c r="AA1233" s="284"/>
      <c r="AB1233" s="33"/>
      <c r="AC1233" s="33"/>
      <c r="AD1233" s="33"/>
      <c r="AE1233" s="33"/>
      <c r="AF1233" s="33"/>
      <c r="AG1233" s="33"/>
      <c r="AH1233" s="33"/>
      <c r="AI1233" s="33"/>
      <c r="AJ1233" s="33"/>
      <c r="AK1233" s="33"/>
      <c r="AL1233" s="33"/>
      <c r="AM1233" s="33"/>
      <c r="AN1233" s="33"/>
      <c r="AO1233" s="33"/>
      <c r="AP1233" s="34"/>
      <c r="AQ1233" s="34"/>
      <c r="AR1233" s="28"/>
      <c r="AS1233" s="29"/>
      <c r="AT1233" s="29"/>
      <c r="AU1233" s="29"/>
    </row>
    <row r="1234" spans="1:47" s="500" customFormat="1">
      <c r="A1234" s="13"/>
      <c r="B1234" s="8"/>
      <c r="C1234" s="8"/>
      <c r="D1234" s="344" t="s">
        <v>735</v>
      </c>
      <c r="E1234" s="33"/>
      <c r="F1234" s="261"/>
      <c r="G1234" s="282"/>
      <c r="H1234" s="283">
        <v>341815100</v>
      </c>
      <c r="I1234" s="33"/>
      <c r="J1234" s="33"/>
      <c r="K1234" s="33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33"/>
      <c r="W1234" s="33"/>
      <c r="X1234" s="282"/>
      <c r="Y1234" s="33"/>
      <c r="Z1234" s="284"/>
      <c r="AA1234" s="284"/>
      <c r="AB1234" s="33"/>
      <c r="AC1234" s="33"/>
      <c r="AD1234" s="33"/>
      <c r="AE1234" s="33"/>
      <c r="AF1234" s="33"/>
      <c r="AG1234" s="33"/>
      <c r="AH1234" s="33"/>
      <c r="AI1234" s="33"/>
      <c r="AJ1234" s="33"/>
      <c r="AK1234" s="33"/>
      <c r="AL1234" s="33"/>
      <c r="AM1234" s="33"/>
      <c r="AN1234" s="33"/>
      <c r="AO1234" s="33"/>
      <c r="AP1234" s="34"/>
      <c r="AQ1234" s="34"/>
      <c r="AR1234" s="28"/>
      <c r="AS1234" s="29"/>
      <c r="AT1234" s="29"/>
      <c r="AU1234" s="29"/>
    </row>
    <row r="1235" spans="1:47" s="500" customFormat="1">
      <c r="A1235" s="13"/>
      <c r="B1235" s="8"/>
      <c r="C1235" s="8"/>
      <c r="D1235" s="344" t="s">
        <v>736</v>
      </c>
      <c r="E1235" s="33"/>
      <c r="F1235" s="261"/>
      <c r="G1235" s="282"/>
      <c r="H1235" s="283">
        <v>220837100</v>
      </c>
      <c r="I1235" s="33"/>
      <c r="J1235" s="33"/>
      <c r="K1235" s="33"/>
      <c r="L1235" s="33"/>
      <c r="M1235" s="33"/>
      <c r="N1235" s="33"/>
      <c r="O1235" s="33"/>
      <c r="P1235" s="33"/>
      <c r="Q1235" s="33"/>
      <c r="R1235" s="33"/>
      <c r="S1235" s="33"/>
      <c r="T1235" s="33"/>
      <c r="U1235" s="33"/>
      <c r="V1235" s="33"/>
      <c r="W1235" s="33"/>
      <c r="X1235" s="282"/>
      <c r="Y1235" s="33"/>
      <c r="Z1235" s="284"/>
      <c r="AA1235" s="284"/>
      <c r="AB1235" s="33"/>
      <c r="AC1235" s="33"/>
      <c r="AD1235" s="33"/>
      <c r="AE1235" s="33"/>
      <c r="AF1235" s="33"/>
      <c r="AG1235" s="33"/>
      <c r="AH1235" s="33"/>
      <c r="AI1235" s="33"/>
      <c r="AJ1235" s="33"/>
      <c r="AK1235" s="33"/>
      <c r="AL1235" s="33"/>
      <c r="AM1235" s="33"/>
      <c r="AN1235" s="33"/>
      <c r="AO1235" s="33"/>
      <c r="AP1235" s="34"/>
      <c r="AQ1235" s="34"/>
      <c r="AR1235" s="28"/>
      <c r="AS1235" s="29"/>
      <c r="AT1235" s="29"/>
      <c r="AU1235" s="29"/>
    </row>
    <row r="1236" spans="1:47" s="500" customFormat="1">
      <c r="A1236" s="13"/>
      <c r="B1236" s="8"/>
      <c r="C1236" s="8"/>
      <c r="D1236" s="344" t="s">
        <v>737</v>
      </c>
      <c r="E1236" s="33"/>
      <c r="F1236" s="261"/>
      <c r="G1236" s="282"/>
      <c r="H1236" s="283">
        <v>220837100</v>
      </c>
      <c r="I1236" s="33"/>
      <c r="J1236" s="33"/>
      <c r="K1236" s="33"/>
      <c r="L1236" s="33"/>
      <c r="M1236" s="33"/>
      <c r="N1236" s="33"/>
      <c r="O1236" s="33"/>
      <c r="P1236" s="33"/>
      <c r="Q1236" s="33"/>
      <c r="R1236" s="33"/>
      <c r="S1236" s="33"/>
      <c r="T1236" s="33"/>
      <c r="U1236" s="33"/>
      <c r="V1236" s="33"/>
      <c r="W1236" s="33"/>
      <c r="X1236" s="282"/>
      <c r="Y1236" s="33"/>
      <c r="Z1236" s="284"/>
      <c r="AA1236" s="284"/>
      <c r="AB1236" s="33"/>
      <c r="AC1236" s="33"/>
      <c r="AD1236" s="33"/>
      <c r="AE1236" s="33"/>
      <c r="AF1236" s="33"/>
      <c r="AG1236" s="33"/>
      <c r="AH1236" s="33"/>
      <c r="AI1236" s="33"/>
      <c r="AJ1236" s="33"/>
      <c r="AK1236" s="33"/>
      <c r="AL1236" s="33"/>
      <c r="AM1236" s="33"/>
      <c r="AN1236" s="33"/>
      <c r="AO1236" s="33"/>
      <c r="AP1236" s="34"/>
      <c r="AQ1236" s="34"/>
      <c r="AR1236" s="28"/>
      <c r="AS1236" s="29"/>
      <c r="AT1236" s="29"/>
      <c r="AU1236" s="29"/>
    </row>
    <row r="1237" spans="1:47" s="482" customFormat="1">
      <c r="A1237" s="13"/>
      <c r="B1237" s="8"/>
      <c r="C1237" s="8"/>
      <c r="D1237" s="240"/>
      <c r="E1237" s="33"/>
      <c r="F1237" s="321"/>
      <c r="G1237" s="282"/>
      <c r="H1237" s="283"/>
      <c r="I1237" s="33"/>
      <c r="J1237" s="33"/>
      <c r="K1237" s="33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33"/>
      <c r="W1237" s="33"/>
      <c r="X1237" s="282"/>
      <c r="Y1237" s="33"/>
      <c r="Z1237" s="284"/>
      <c r="AA1237" s="284"/>
      <c r="AB1237" s="33"/>
      <c r="AC1237" s="33"/>
      <c r="AD1237" s="33"/>
      <c r="AE1237" s="33"/>
      <c r="AF1237" s="33"/>
      <c r="AG1237" s="33"/>
      <c r="AH1237" s="33"/>
      <c r="AI1237" s="33"/>
      <c r="AJ1237" s="33"/>
      <c r="AK1237" s="33"/>
      <c r="AL1237" s="33"/>
      <c r="AM1237" s="33"/>
      <c r="AN1237" s="33"/>
      <c r="AO1237" s="33"/>
      <c r="AP1237" s="34"/>
      <c r="AQ1237" s="34"/>
      <c r="AR1237" s="28"/>
      <c r="AS1237" s="29"/>
      <c r="AT1237" s="29"/>
      <c r="AU1237" s="29"/>
    </row>
    <row r="1238" spans="1:47" s="490" customFormat="1">
      <c r="A1238" s="13"/>
      <c r="B1238" s="8"/>
      <c r="C1238" s="8"/>
      <c r="D1238" s="240"/>
      <c r="E1238" s="33"/>
      <c r="F1238" s="321"/>
      <c r="G1238" s="282"/>
      <c r="H1238" s="283"/>
      <c r="I1238" s="33"/>
      <c r="J1238" s="33"/>
      <c r="K1238" s="33"/>
      <c r="L1238" s="33"/>
      <c r="M1238" s="33"/>
      <c r="N1238" s="33"/>
      <c r="O1238" s="33"/>
      <c r="P1238" s="33"/>
      <c r="Q1238" s="33"/>
      <c r="R1238" s="33"/>
      <c r="S1238" s="33"/>
      <c r="T1238" s="33"/>
      <c r="U1238" s="33"/>
      <c r="V1238" s="33"/>
      <c r="W1238" s="33"/>
      <c r="X1238" s="282"/>
      <c r="Y1238" s="33"/>
      <c r="Z1238" s="284"/>
      <c r="AA1238" s="284"/>
      <c r="AB1238" s="33"/>
      <c r="AC1238" s="33"/>
      <c r="AD1238" s="33"/>
      <c r="AE1238" s="33"/>
      <c r="AF1238" s="33"/>
      <c r="AG1238" s="33"/>
      <c r="AH1238" s="33"/>
      <c r="AI1238" s="33"/>
      <c r="AJ1238" s="33"/>
      <c r="AK1238" s="33"/>
      <c r="AL1238" s="33"/>
      <c r="AM1238" s="33"/>
      <c r="AN1238" s="33"/>
      <c r="AO1238" s="33"/>
      <c r="AP1238" s="34"/>
      <c r="AQ1238" s="34"/>
      <c r="AR1238" s="28"/>
      <c r="AS1238" s="29"/>
      <c r="AT1238" s="29"/>
      <c r="AU1238" s="29"/>
    </row>
    <row r="1239" spans="1:47" s="482" customFormat="1">
      <c r="A1239" s="13"/>
      <c r="B1239" s="8"/>
      <c r="C1239" s="499" t="s">
        <v>449</v>
      </c>
      <c r="D1239" s="375" t="s">
        <v>445</v>
      </c>
      <c r="E1239" s="33"/>
      <c r="F1239" s="321"/>
      <c r="G1239" s="282"/>
      <c r="H1239" s="283"/>
      <c r="I1239" s="33"/>
      <c r="J1239" s="33"/>
      <c r="K1239" s="33"/>
      <c r="L1239" s="33"/>
      <c r="M1239" s="33"/>
      <c r="N1239" s="33"/>
      <c r="O1239" s="33"/>
      <c r="P1239" s="33"/>
      <c r="Q1239" s="33"/>
      <c r="R1239" s="33"/>
      <c r="S1239" s="33"/>
      <c r="T1239" s="33"/>
      <c r="U1239" s="33"/>
      <c r="V1239" s="33"/>
      <c r="W1239" s="33"/>
      <c r="X1239" s="282"/>
      <c r="Y1239" s="33"/>
      <c r="Z1239" s="284"/>
      <c r="AA1239" s="284"/>
      <c r="AB1239" s="33"/>
      <c r="AC1239" s="33"/>
      <c r="AD1239" s="33"/>
      <c r="AE1239" s="33"/>
      <c r="AF1239" s="33"/>
      <c r="AG1239" s="33"/>
      <c r="AH1239" s="33"/>
      <c r="AI1239" s="33"/>
      <c r="AJ1239" s="33"/>
      <c r="AK1239" s="33"/>
      <c r="AL1239" s="33"/>
      <c r="AM1239" s="33"/>
      <c r="AN1239" s="33"/>
      <c r="AO1239" s="33"/>
      <c r="AP1239" s="34"/>
      <c r="AQ1239" s="34"/>
      <c r="AR1239" s="28"/>
      <c r="AS1239" s="29"/>
      <c r="AT1239" s="29"/>
      <c r="AU1239" s="29"/>
    </row>
    <row r="1240" spans="1:47" s="482" customFormat="1">
      <c r="A1240" s="13"/>
      <c r="B1240" s="8"/>
      <c r="C1240" s="8"/>
      <c r="D1240" s="472" t="s">
        <v>450</v>
      </c>
      <c r="E1240" s="33"/>
      <c r="F1240" s="321"/>
      <c r="G1240" s="282"/>
      <c r="H1240" s="283"/>
      <c r="I1240" s="33"/>
      <c r="J1240" s="33"/>
      <c r="K1240" s="33"/>
      <c r="L1240" s="33"/>
      <c r="M1240" s="33"/>
      <c r="N1240" s="33"/>
      <c r="O1240" s="33"/>
      <c r="P1240" s="33"/>
      <c r="Q1240" s="33"/>
      <c r="R1240" s="33"/>
      <c r="S1240" s="33"/>
      <c r="T1240" s="33"/>
      <c r="U1240" s="33"/>
      <c r="V1240" s="33"/>
      <c r="W1240" s="33"/>
      <c r="X1240" s="282"/>
      <c r="Y1240" s="33"/>
      <c r="Z1240" s="284"/>
      <c r="AA1240" s="284"/>
      <c r="AB1240" s="33"/>
      <c r="AC1240" s="33"/>
      <c r="AD1240" s="33"/>
      <c r="AE1240" s="33"/>
      <c r="AF1240" s="33"/>
      <c r="AG1240" s="33"/>
      <c r="AH1240" s="33"/>
      <c r="AI1240" s="33"/>
      <c r="AJ1240" s="33"/>
      <c r="AK1240" s="33"/>
      <c r="AL1240" s="33"/>
      <c r="AM1240" s="33"/>
      <c r="AN1240" s="33"/>
      <c r="AO1240" s="33"/>
      <c r="AP1240" s="34"/>
      <c r="AQ1240" s="34"/>
      <c r="AR1240" s="28"/>
      <c r="AS1240" s="29"/>
      <c r="AT1240" s="29"/>
      <c r="AU1240" s="29"/>
    </row>
    <row r="1241" spans="1:47" s="482" customFormat="1">
      <c r="A1241" s="13"/>
      <c r="B1241" s="8"/>
      <c r="C1241" s="8"/>
      <c r="D1241" s="473" t="s">
        <v>198</v>
      </c>
      <c r="E1241" s="321"/>
      <c r="F1241" s="321"/>
      <c r="G1241" s="282">
        <f>SUM(H1243:H1245)</f>
        <v>5120000</v>
      </c>
      <c r="H1241" s="283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282"/>
      <c r="Y1241" s="33"/>
      <c r="Z1241" s="284"/>
      <c r="AA1241" s="284"/>
      <c r="AB1241" s="33"/>
      <c r="AC1241" s="33"/>
      <c r="AD1241" s="33"/>
      <c r="AE1241" s="33"/>
      <c r="AF1241" s="33"/>
      <c r="AG1241" s="33"/>
      <c r="AH1241" s="33"/>
      <c r="AI1241" s="33"/>
      <c r="AJ1241" s="33"/>
      <c r="AK1241" s="33"/>
      <c r="AL1241" s="33"/>
      <c r="AM1241" s="33"/>
      <c r="AN1241" s="33"/>
      <c r="AO1241" s="33"/>
      <c r="AP1241" s="34"/>
      <c r="AQ1241" s="34"/>
      <c r="AR1241" s="28"/>
      <c r="AS1241" s="29"/>
      <c r="AT1241" s="29"/>
      <c r="AU1241" s="29"/>
    </row>
    <row r="1242" spans="1:47" s="482" customFormat="1">
      <c r="A1242" s="13"/>
      <c r="B1242" s="8"/>
      <c r="C1242" s="8"/>
      <c r="D1242" s="498" t="s">
        <v>201</v>
      </c>
      <c r="E1242" s="33"/>
      <c r="F1242" s="261">
        <v>5720000</v>
      </c>
      <c r="G1242" s="282"/>
      <c r="H1242" s="283"/>
      <c r="I1242" s="33"/>
      <c r="J1242" s="33"/>
      <c r="K1242" s="33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33"/>
      <c r="W1242" s="33"/>
      <c r="X1242" s="282"/>
      <c r="Y1242" s="33"/>
      <c r="Z1242" s="284"/>
      <c r="AA1242" s="284"/>
      <c r="AB1242" s="33"/>
      <c r="AC1242" s="33"/>
      <c r="AD1242" s="33"/>
      <c r="AE1242" s="33"/>
      <c r="AF1242" s="33"/>
      <c r="AG1242" s="33"/>
      <c r="AH1242" s="33"/>
      <c r="AI1242" s="33"/>
      <c r="AJ1242" s="33"/>
      <c r="AK1242" s="33"/>
      <c r="AL1242" s="33"/>
      <c r="AM1242" s="33"/>
      <c r="AN1242" s="33"/>
      <c r="AO1242" s="33"/>
      <c r="AP1242" s="34"/>
      <c r="AQ1242" s="34"/>
      <c r="AR1242" s="28"/>
      <c r="AS1242" s="29"/>
      <c r="AT1242" s="29"/>
      <c r="AU1242" s="29"/>
    </row>
    <row r="1243" spans="1:47" s="490" customFormat="1">
      <c r="A1243" s="13"/>
      <c r="B1243" s="8"/>
      <c r="C1243" s="8"/>
      <c r="D1243" s="496" t="s">
        <v>602</v>
      </c>
      <c r="E1243" s="33"/>
      <c r="F1243" s="261"/>
      <c r="G1243" s="282"/>
      <c r="H1243" s="497">
        <v>1920000</v>
      </c>
      <c r="I1243" s="33"/>
      <c r="J1243" s="33"/>
      <c r="K1243" s="33"/>
      <c r="L1243" s="33"/>
      <c r="M1243" s="33"/>
      <c r="N1243" s="33"/>
      <c r="O1243" s="33"/>
      <c r="P1243" s="33"/>
      <c r="Q1243" s="33"/>
      <c r="R1243" s="33"/>
      <c r="S1243" s="33"/>
      <c r="T1243" s="33"/>
      <c r="U1243" s="33"/>
      <c r="V1243" s="33"/>
      <c r="W1243" s="33"/>
      <c r="X1243" s="282"/>
      <c r="Y1243" s="33"/>
      <c r="Z1243" s="284"/>
      <c r="AA1243" s="284"/>
      <c r="AB1243" s="33"/>
      <c r="AC1243" s="33"/>
      <c r="AD1243" s="33"/>
      <c r="AE1243" s="33"/>
      <c r="AF1243" s="33"/>
      <c r="AG1243" s="33"/>
      <c r="AH1243" s="33"/>
      <c r="AI1243" s="33"/>
      <c r="AJ1243" s="33"/>
      <c r="AK1243" s="33"/>
      <c r="AL1243" s="33"/>
      <c r="AM1243" s="33"/>
      <c r="AN1243" s="33"/>
      <c r="AO1243" s="33"/>
      <c r="AP1243" s="34"/>
      <c r="AQ1243" s="34"/>
      <c r="AR1243" s="28"/>
      <c r="AS1243" s="29"/>
      <c r="AT1243" s="29"/>
      <c r="AU1243" s="29"/>
    </row>
    <row r="1244" spans="1:47" s="490" customFormat="1">
      <c r="A1244" s="13"/>
      <c r="B1244" s="8"/>
      <c r="C1244" s="8"/>
      <c r="D1244" s="496" t="s">
        <v>603</v>
      </c>
      <c r="E1244" s="33"/>
      <c r="F1244" s="261"/>
      <c r="G1244" s="282"/>
      <c r="H1244" s="497">
        <v>2000000</v>
      </c>
      <c r="I1244" s="33"/>
      <c r="J1244" s="33"/>
      <c r="K1244" s="33"/>
      <c r="L1244" s="33"/>
      <c r="M1244" s="33"/>
      <c r="N1244" s="33"/>
      <c r="O1244" s="33"/>
      <c r="P1244" s="33"/>
      <c r="Q1244" s="33"/>
      <c r="R1244" s="33"/>
      <c r="S1244" s="33"/>
      <c r="T1244" s="33"/>
      <c r="U1244" s="33"/>
      <c r="V1244" s="33"/>
      <c r="W1244" s="33"/>
      <c r="X1244" s="282"/>
      <c r="Y1244" s="33"/>
      <c r="Z1244" s="284"/>
      <c r="AA1244" s="284"/>
      <c r="AB1244" s="33"/>
      <c r="AC1244" s="33"/>
      <c r="AD1244" s="33"/>
      <c r="AE1244" s="33"/>
      <c r="AF1244" s="33"/>
      <c r="AG1244" s="33"/>
      <c r="AH1244" s="33"/>
      <c r="AI1244" s="33"/>
      <c r="AJ1244" s="33"/>
      <c r="AK1244" s="33"/>
      <c r="AL1244" s="33"/>
      <c r="AM1244" s="33"/>
      <c r="AN1244" s="33"/>
      <c r="AO1244" s="33"/>
      <c r="AP1244" s="34"/>
      <c r="AQ1244" s="34"/>
      <c r="AR1244" s="28"/>
      <c r="AS1244" s="29"/>
      <c r="AT1244" s="29"/>
      <c r="AU1244" s="29"/>
    </row>
    <row r="1245" spans="1:47" s="490" customFormat="1">
      <c r="A1245" s="13"/>
      <c r="B1245" s="8"/>
      <c r="C1245" s="8"/>
      <c r="D1245" s="496" t="s">
        <v>604</v>
      </c>
      <c r="E1245" s="33"/>
      <c r="F1245" s="261"/>
      <c r="G1245" s="282"/>
      <c r="H1245" s="497">
        <v>1200000</v>
      </c>
      <c r="I1245" s="33"/>
      <c r="J1245" s="33"/>
      <c r="K1245" s="33"/>
      <c r="L1245" s="33"/>
      <c r="M1245" s="33"/>
      <c r="N1245" s="33"/>
      <c r="O1245" s="33"/>
      <c r="P1245" s="33"/>
      <c r="Q1245" s="33"/>
      <c r="R1245" s="33"/>
      <c r="S1245" s="33"/>
      <c r="T1245" s="33"/>
      <c r="U1245" s="33"/>
      <c r="V1245" s="33"/>
      <c r="W1245" s="33"/>
      <c r="X1245" s="282"/>
      <c r="Y1245" s="33"/>
      <c r="Z1245" s="284"/>
      <c r="AA1245" s="284"/>
      <c r="AB1245" s="33"/>
      <c r="AC1245" s="33"/>
      <c r="AD1245" s="33"/>
      <c r="AE1245" s="33"/>
      <c r="AF1245" s="33"/>
      <c r="AG1245" s="33"/>
      <c r="AH1245" s="33"/>
      <c r="AI1245" s="33"/>
      <c r="AJ1245" s="33"/>
      <c r="AK1245" s="33"/>
      <c r="AL1245" s="33"/>
      <c r="AM1245" s="33"/>
      <c r="AN1245" s="33"/>
      <c r="AO1245" s="33"/>
      <c r="AP1245" s="34"/>
      <c r="AQ1245" s="34"/>
      <c r="AR1245" s="28"/>
      <c r="AS1245" s="29"/>
      <c r="AT1245" s="29"/>
      <c r="AU1245" s="29"/>
    </row>
    <row r="1246" spans="1:47" s="490" customFormat="1" ht="15">
      <c r="A1246" s="13"/>
      <c r="B1246" s="8"/>
      <c r="C1246" s="8"/>
      <c r="D1246" s="495" t="s">
        <v>605</v>
      </c>
      <c r="E1246" s="33"/>
      <c r="F1246" s="261"/>
      <c r="G1246" s="282"/>
      <c r="H1246" s="283"/>
      <c r="I1246" s="33"/>
      <c r="J1246" s="33"/>
      <c r="K1246" s="33"/>
      <c r="L1246" s="33"/>
      <c r="M1246" s="33"/>
      <c r="N1246" s="33"/>
      <c r="O1246" s="33"/>
      <c r="P1246" s="33"/>
      <c r="Q1246" s="33"/>
      <c r="R1246" s="33"/>
      <c r="S1246" s="33"/>
      <c r="T1246" s="33"/>
      <c r="U1246" s="33"/>
      <c r="V1246" s="33"/>
      <c r="W1246" s="33"/>
      <c r="X1246" s="282"/>
      <c r="Y1246" s="33"/>
      <c r="Z1246" s="284"/>
      <c r="AA1246" s="284"/>
      <c r="AB1246" s="33"/>
      <c r="AC1246" s="33"/>
      <c r="AD1246" s="33"/>
      <c r="AE1246" s="33"/>
      <c r="AF1246" s="33"/>
      <c r="AG1246" s="33"/>
      <c r="AH1246" s="33"/>
      <c r="AI1246" s="33"/>
      <c r="AJ1246" s="33"/>
      <c r="AK1246" s="33"/>
      <c r="AL1246" s="33"/>
      <c r="AM1246" s="33"/>
      <c r="AN1246" s="33"/>
      <c r="AO1246" s="33"/>
      <c r="AP1246" s="34"/>
      <c r="AQ1246" s="34"/>
      <c r="AR1246" s="28"/>
      <c r="AS1246" s="29"/>
      <c r="AT1246" s="29"/>
      <c r="AU1246" s="29"/>
    </row>
    <row r="1247" spans="1:47" s="482" customFormat="1">
      <c r="A1247" s="13"/>
      <c r="B1247" s="8"/>
      <c r="C1247" s="499" t="s">
        <v>452</v>
      </c>
      <c r="D1247" s="375" t="s">
        <v>445</v>
      </c>
      <c r="E1247" s="33"/>
      <c r="F1247" s="321"/>
      <c r="G1247" s="282"/>
      <c r="H1247" s="283"/>
      <c r="I1247" s="33"/>
      <c r="J1247" s="33"/>
      <c r="K1247" s="33"/>
      <c r="L1247" s="33"/>
      <c r="M1247" s="33"/>
      <c r="N1247" s="33"/>
      <c r="O1247" s="33"/>
      <c r="P1247" s="33"/>
      <c r="Q1247" s="33"/>
      <c r="R1247" s="33"/>
      <c r="S1247" s="33"/>
      <c r="T1247" s="33"/>
      <c r="U1247" s="33"/>
      <c r="V1247" s="33"/>
      <c r="W1247" s="33"/>
      <c r="X1247" s="282"/>
      <c r="Y1247" s="33"/>
      <c r="Z1247" s="284"/>
      <c r="AA1247" s="284"/>
      <c r="AB1247" s="33"/>
      <c r="AC1247" s="33"/>
      <c r="AD1247" s="33"/>
      <c r="AE1247" s="33"/>
      <c r="AF1247" s="33"/>
      <c r="AG1247" s="33"/>
      <c r="AH1247" s="33"/>
      <c r="AI1247" s="33"/>
      <c r="AJ1247" s="33"/>
      <c r="AK1247" s="33"/>
      <c r="AL1247" s="33"/>
      <c r="AM1247" s="33"/>
      <c r="AN1247" s="33"/>
      <c r="AO1247" s="33"/>
      <c r="AP1247" s="34"/>
      <c r="AQ1247" s="34"/>
      <c r="AR1247" s="28"/>
      <c r="AS1247" s="29"/>
      <c r="AT1247" s="29"/>
      <c r="AU1247" s="29"/>
    </row>
    <row r="1248" spans="1:47" s="482" customFormat="1">
      <c r="A1248" s="13"/>
      <c r="B1248" s="8"/>
      <c r="C1248" s="8"/>
      <c r="D1248" s="472" t="s">
        <v>453</v>
      </c>
      <c r="E1248" s="33"/>
      <c r="F1248" s="321"/>
      <c r="G1248" s="282"/>
      <c r="H1248" s="283"/>
      <c r="I1248" s="33"/>
      <c r="J1248" s="33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33"/>
      <c r="W1248" s="33"/>
      <c r="X1248" s="282"/>
      <c r="Y1248" s="33"/>
      <c r="Z1248" s="284"/>
      <c r="AA1248" s="284"/>
      <c r="AB1248" s="33"/>
      <c r="AC1248" s="33"/>
      <c r="AD1248" s="33"/>
      <c r="AE1248" s="33"/>
      <c r="AF1248" s="33"/>
      <c r="AG1248" s="33"/>
      <c r="AH1248" s="33"/>
      <c r="AI1248" s="33"/>
      <c r="AJ1248" s="33"/>
      <c r="AK1248" s="33"/>
      <c r="AL1248" s="33"/>
      <c r="AM1248" s="33"/>
      <c r="AN1248" s="33"/>
      <c r="AO1248" s="33"/>
      <c r="AP1248" s="34"/>
      <c r="AQ1248" s="34"/>
      <c r="AR1248" s="28"/>
      <c r="AS1248" s="29"/>
      <c r="AT1248" s="29"/>
      <c r="AU1248" s="29"/>
    </row>
    <row r="1249" spans="1:47" s="482" customFormat="1">
      <c r="A1249" s="13"/>
      <c r="B1249" s="8"/>
      <c r="C1249" s="8"/>
      <c r="D1249" s="473" t="s">
        <v>198</v>
      </c>
      <c r="E1249" s="33"/>
      <c r="F1249" s="321"/>
      <c r="G1249" s="282">
        <f>SUM(H1251:H1252)</f>
        <v>576641000</v>
      </c>
      <c r="H1249" s="283"/>
      <c r="I1249" s="33"/>
      <c r="J1249" s="33"/>
      <c r="K1249" s="33"/>
      <c r="L1249" s="33"/>
      <c r="M1249" s="33"/>
      <c r="N1249" s="33"/>
      <c r="O1249" s="33"/>
      <c r="P1249" s="33"/>
      <c r="Q1249" s="33"/>
      <c r="R1249" s="33"/>
      <c r="S1249" s="33"/>
      <c r="T1249" s="33"/>
      <c r="U1249" s="33"/>
      <c r="V1249" s="33"/>
      <c r="W1249" s="33"/>
      <c r="X1249" s="282"/>
      <c r="Y1249" s="33"/>
      <c r="Z1249" s="284"/>
      <c r="AA1249" s="284"/>
      <c r="AB1249" s="33"/>
      <c r="AC1249" s="33"/>
      <c r="AD1249" s="33"/>
      <c r="AE1249" s="33"/>
      <c r="AF1249" s="33"/>
      <c r="AG1249" s="33"/>
      <c r="AH1249" s="33"/>
      <c r="AI1249" s="33"/>
      <c r="AJ1249" s="33"/>
      <c r="AK1249" s="33"/>
      <c r="AL1249" s="33"/>
      <c r="AM1249" s="33"/>
      <c r="AN1249" s="33"/>
      <c r="AO1249" s="33"/>
      <c r="AP1249" s="34"/>
      <c r="AQ1249" s="34"/>
      <c r="AR1249" s="28"/>
      <c r="AS1249" s="29"/>
      <c r="AT1249" s="29"/>
      <c r="AU1249" s="29"/>
    </row>
    <row r="1250" spans="1:47" s="482" customFormat="1">
      <c r="A1250" s="13"/>
      <c r="B1250" s="8"/>
      <c r="C1250" s="8"/>
      <c r="D1250" s="498" t="s">
        <v>201</v>
      </c>
      <c r="E1250" s="33"/>
      <c r="F1250" s="261">
        <v>580000000</v>
      </c>
      <c r="G1250" s="282"/>
      <c r="H1250" s="283"/>
      <c r="I1250" s="33"/>
      <c r="J1250" s="33"/>
      <c r="K1250" s="33"/>
      <c r="L1250" s="33"/>
      <c r="M1250" s="33"/>
      <c r="N1250" s="33"/>
      <c r="O1250" s="33"/>
      <c r="P1250" s="33"/>
      <c r="Q1250" s="33"/>
      <c r="R1250" s="33"/>
      <c r="S1250" s="33"/>
      <c r="T1250" s="33"/>
      <c r="U1250" s="33"/>
      <c r="V1250" s="33"/>
      <c r="W1250" s="33"/>
      <c r="X1250" s="282"/>
      <c r="Y1250" s="33"/>
      <c r="Z1250" s="284"/>
      <c r="AA1250" s="284"/>
      <c r="AB1250" s="33"/>
      <c r="AC1250" s="33"/>
      <c r="AD1250" s="33"/>
      <c r="AE1250" s="33"/>
      <c r="AF1250" s="33"/>
      <c r="AG1250" s="33"/>
      <c r="AH1250" s="33"/>
      <c r="AI1250" s="33"/>
      <c r="AJ1250" s="33"/>
      <c r="AK1250" s="33"/>
      <c r="AL1250" s="33"/>
      <c r="AM1250" s="33"/>
      <c r="AN1250" s="33"/>
      <c r="AO1250" s="33"/>
      <c r="AP1250" s="34"/>
      <c r="AQ1250" s="34"/>
      <c r="AR1250" s="28"/>
      <c r="AS1250" s="29"/>
      <c r="AT1250" s="29"/>
      <c r="AU1250" s="29"/>
    </row>
    <row r="1251" spans="1:47" s="490" customFormat="1">
      <c r="A1251" s="13"/>
      <c r="B1251" s="8"/>
      <c r="C1251" s="8"/>
      <c r="D1251" s="496" t="s">
        <v>608</v>
      </c>
      <c r="E1251" s="33"/>
      <c r="F1251" s="261"/>
      <c r="G1251" s="282"/>
      <c r="H1251" s="497">
        <v>317521000</v>
      </c>
      <c r="I1251" s="33"/>
      <c r="J1251" s="33"/>
      <c r="K1251" s="33"/>
      <c r="L1251" s="33"/>
      <c r="M1251" s="33"/>
      <c r="N1251" s="33"/>
      <c r="O1251" s="33"/>
      <c r="P1251" s="33"/>
      <c r="Q1251" s="33"/>
      <c r="R1251" s="33"/>
      <c r="S1251" s="33"/>
      <c r="T1251" s="33"/>
      <c r="U1251" s="33"/>
      <c r="V1251" s="33"/>
      <c r="W1251" s="33"/>
      <c r="X1251" s="282"/>
      <c r="Y1251" s="33"/>
      <c r="Z1251" s="284"/>
      <c r="AA1251" s="284"/>
      <c r="AB1251" s="33"/>
      <c r="AC1251" s="33"/>
      <c r="AD1251" s="33"/>
      <c r="AE1251" s="33"/>
      <c r="AF1251" s="33"/>
      <c r="AG1251" s="33"/>
      <c r="AH1251" s="33"/>
      <c r="AI1251" s="33"/>
      <c r="AJ1251" s="33"/>
      <c r="AK1251" s="33"/>
      <c r="AL1251" s="33"/>
      <c r="AM1251" s="33"/>
      <c r="AN1251" s="33"/>
      <c r="AO1251" s="33"/>
      <c r="AP1251" s="34"/>
      <c r="AQ1251" s="34"/>
      <c r="AR1251" s="28"/>
      <c r="AS1251" s="29"/>
      <c r="AT1251" s="29"/>
      <c r="AU1251" s="29"/>
    </row>
    <row r="1252" spans="1:47" s="490" customFormat="1">
      <c r="A1252" s="13"/>
      <c r="B1252" s="8"/>
      <c r="C1252" s="8"/>
      <c r="D1252" s="496" t="s">
        <v>609</v>
      </c>
      <c r="E1252" s="33"/>
      <c r="F1252" s="261"/>
      <c r="G1252" s="282"/>
      <c r="H1252" s="497">
        <v>259120000</v>
      </c>
      <c r="I1252" s="33"/>
      <c r="J1252" s="33"/>
      <c r="K1252" s="33"/>
      <c r="L1252" s="33"/>
      <c r="M1252" s="33"/>
      <c r="N1252" s="33"/>
      <c r="O1252" s="33"/>
      <c r="P1252" s="33"/>
      <c r="Q1252" s="33"/>
      <c r="R1252" s="33"/>
      <c r="S1252" s="33"/>
      <c r="T1252" s="33"/>
      <c r="U1252" s="33"/>
      <c r="V1252" s="33"/>
      <c r="W1252" s="33"/>
      <c r="X1252" s="282"/>
      <c r="Y1252" s="33"/>
      <c r="Z1252" s="284"/>
      <c r="AA1252" s="284"/>
      <c r="AB1252" s="33"/>
      <c r="AC1252" s="33"/>
      <c r="AD1252" s="33"/>
      <c r="AE1252" s="33"/>
      <c r="AF1252" s="33"/>
      <c r="AG1252" s="33"/>
      <c r="AH1252" s="33"/>
      <c r="AI1252" s="33"/>
      <c r="AJ1252" s="33"/>
      <c r="AK1252" s="33"/>
      <c r="AL1252" s="33"/>
      <c r="AM1252" s="33"/>
      <c r="AN1252" s="33"/>
      <c r="AO1252" s="33"/>
      <c r="AP1252" s="34"/>
      <c r="AQ1252" s="34"/>
      <c r="AR1252" s="28"/>
      <c r="AS1252" s="29"/>
      <c r="AT1252" s="29"/>
      <c r="AU1252" s="29"/>
    </row>
    <row r="1253" spans="1:47" s="482" customFormat="1">
      <c r="A1253" s="13"/>
      <c r="B1253" s="8"/>
      <c r="C1253" s="8"/>
      <c r="D1253" s="240"/>
      <c r="E1253" s="33"/>
      <c r="F1253" s="321"/>
      <c r="G1253" s="282"/>
      <c r="H1253" s="283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282"/>
      <c r="Y1253" s="33"/>
      <c r="Z1253" s="284"/>
      <c r="AA1253" s="284"/>
      <c r="AB1253" s="33"/>
      <c r="AC1253" s="33"/>
      <c r="AD1253" s="33"/>
      <c r="AE1253" s="33"/>
      <c r="AF1253" s="33"/>
      <c r="AG1253" s="33"/>
      <c r="AH1253" s="33"/>
      <c r="AI1253" s="33"/>
      <c r="AJ1253" s="33"/>
      <c r="AK1253" s="33"/>
      <c r="AL1253" s="33"/>
      <c r="AM1253" s="33"/>
      <c r="AN1253" s="33"/>
      <c r="AO1253" s="33"/>
      <c r="AP1253" s="34"/>
      <c r="AQ1253" s="34"/>
      <c r="AR1253" s="28"/>
      <c r="AS1253" s="29"/>
      <c r="AT1253" s="29"/>
      <c r="AU1253" s="29"/>
    </row>
    <row r="1254" spans="1:47" s="482" customFormat="1">
      <c r="A1254" s="13"/>
      <c r="B1254" s="8"/>
      <c r="C1254" s="8"/>
      <c r="D1254" s="240"/>
      <c r="E1254" s="33"/>
      <c r="F1254" s="321"/>
      <c r="G1254" s="282"/>
      <c r="H1254" s="283"/>
      <c r="I1254" s="33"/>
      <c r="J1254" s="33"/>
      <c r="K1254" s="33"/>
      <c r="L1254" s="33"/>
      <c r="M1254" s="33"/>
      <c r="N1254" s="33"/>
      <c r="O1254" s="33"/>
      <c r="P1254" s="33"/>
      <c r="Q1254" s="33"/>
      <c r="R1254" s="33"/>
      <c r="S1254" s="33"/>
      <c r="T1254" s="33"/>
      <c r="U1254" s="33"/>
      <c r="V1254" s="33"/>
      <c r="W1254" s="33"/>
      <c r="X1254" s="282"/>
      <c r="Y1254" s="33"/>
      <c r="Z1254" s="284"/>
      <c r="AA1254" s="284"/>
      <c r="AB1254" s="33"/>
      <c r="AC1254" s="33"/>
      <c r="AD1254" s="33"/>
      <c r="AE1254" s="33"/>
      <c r="AF1254" s="33"/>
      <c r="AG1254" s="33"/>
      <c r="AH1254" s="33"/>
      <c r="AI1254" s="33"/>
      <c r="AJ1254" s="33"/>
      <c r="AK1254" s="33"/>
      <c r="AL1254" s="33"/>
      <c r="AM1254" s="33"/>
      <c r="AN1254" s="33"/>
      <c r="AO1254" s="33"/>
      <c r="AP1254" s="34"/>
      <c r="AQ1254" s="34"/>
      <c r="AR1254" s="28"/>
      <c r="AS1254" s="29"/>
      <c r="AT1254" s="29"/>
      <c r="AU1254" s="29"/>
    </row>
    <row r="1255" spans="1:47" s="482" customFormat="1">
      <c r="A1255" s="13"/>
      <c r="B1255" s="8"/>
      <c r="C1255" s="499">
        <v>143</v>
      </c>
      <c r="D1255" s="375" t="s">
        <v>445</v>
      </c>
      <c r="E1255" s="33"/>
      <c r="F1255" s="321"/>
      <c r="G1255" s="282"/>
      <c r="H1255" s="283"/>
      <c r="I1255" s="33"/>
      <c r="J1255" s="33"/>
      <c r="K1255" s="33"/>
      <c r="L1255" s="33"/>
      <c r="M1255" s="33"/>
      <c r="N1255" s="33"/>
      <c r="O1255" s="33"/>
      <c r="P1255" s="33"/>
      <c r="Q1255" s="33"/>
      <c r="R1255" s="33"/>
      <c r="S1255" s="33"/>
      <c r="T1255" s="33"/>
      <c r="U1255" s="33"/>
      <c r="V1255" s="33"/>
      <c r="W1255" s="33"/>
      <c r="X1255" s="282"/>
      <c r="Y1255" s="33"/>
      <c r="Z1255" s="284"/>
      <c r="AA1255" s="284"/>
      <c r="AB1255" s="33"/>
      <c r="AC1255" s="33"/>
      <c r="AD1255" s="33"/>
      <c r="AE1255" s="33"/>
      <c r="AF1255" s="33"/>
      <c r="AG1255" s="33"/>
      <c r="AH1255" s="33"/>
      <c r="AI1255" s="33"/>
      <c r="AJ1255" s="33"/>
      <c r="AK1255" s="33"/>
      <c r="AL1255" s="33"/>
      <c r="AM1255" s="33"/>
      <c r="AN1255" s="33"/>
      <c r="AO1255" s="33"/>
      <c r="AP1255" s="34"/>
      <c r="AQ1255" s="34"/>
      <c r="AR1255" s="28"/>
      <c r="AS1255" s="29"/>
      <c r="AT1255" s="29"/>
      <c r="AU1255" s="29"/>
    </row>
    <row r="1256" spans="1:47" s="482" customFormat="1">
      <c r="A1256" s="13"/>
      <c r="B1256" s="8"/>
      <c r="C1256" s="8"/>
      <c r="D1256" s="472" t="s">
        <v>454</v>
      </c>
      <c r="E1256" s="33"/>
      <c r="F1256" s="321"/>
      <c r="G1256" s="282"/>
      <c r="H1256" s="283"/>
      <c r="I1256" s="33"/>
      <c r="J1256" s="33"/>
      <c r="K1256" s="33"/>
      <c r="L1256" s="33"/>
      <c r="M1256" s="33"/>
      <c r="N1256" s="33"/>
      <c r="O1256" s="33"/>
      <c r="P1256" s="33"/>
      <c r="Q1256" s="33"/>
      <c r="R1256" s="33"/>
      <c r="S1256" s="33"/>
      <c r="T1256" s="33"/>
      <c r="U1256" s="33"/>
      <c r="V1256" s="33"/>
      <c r="W1256" s="33"/>
      <c r="X1256" s="282"/>
      <c r="Y1256" s="33"/>
      <c r="Z1256" s="284"/>
      <c r="AA1256" s="284"/>
      <c r="AB1256" s="33"/>
      <c r="AC1256" s="33"/>
      <c r="AD1256" s="33"/>
      <c r="AE1256" s="33"/>
      <c r="AF1256" s="33"/>
      <c r="AG1256" s="33"/>
      <c r="AH1256" s="33"/>
      <c r="AI1256" s="33"/>
      <c r="AJ1256" s="33"/>
      <c r="AK1256" s="33"/>
      <c r="AL1256" s="33"/>
      <c r="AM1256" s="33"/>
      <c r="AN1256" s="33"/>
      <c r="AO1256" s="33"/>
      <c r="AP1256" s="34"/>
      <c r="AQ1256" s="34"/>
      <c r="AR1256" s="28"/>
      <c r="AS1256" s="29"/>
      <c r="AT1256" s="29"/>
      <c r="AU1256" s="29"/>
    </row>
    <row r="1257" spans="1:47" s="482" customFormat="1">
      <c r="A1257" s="13"/>
      <c r="B1257" s="8"/>
      <c r="C1257" s="8"/>
      <c r="D1257" s="473" t="s">
        <v>198</v>
      </c>
      <c r="E1257" s="33"/>
      <c r="F1257" s="321"/>
      <c r="G1257" s="282">
        <f>SUM(H1259:H1271)</f>
        <v>9354167400</v>
      </c>
      <c r="H1257" s="283"/>
      <c r="I1257" s="33"/>
      <c r="J1257" s="33"/>
      <c r="K1257" s="33"/>
      <c r="L1257" s="33"/>
      <c r="M1257" s="33"/>
      <c r="N1257" s="33"/>
      <c r="O1257" s="33"/>
      <c r="P1257" s="33"/>
      <c r="Q1257" s="33"/>
      <c r="R1257" s="33"/>
      <c r="S1257" s="33"/>
      <c r="T1257" s="33"/>
      <c r="U1257" s="33"/>
      <c r="V1257" s="33"/>
      <c r="W1257" s="33"/>
      <c r="X1257" s="282"/>
      <c r="Y1257" s="33"/>
      <c r="Z1257" s="284"/>
      <c r="AA1257" s="284"/>
      <c r="AB1257" s="33"/>
      <c r="AC1257" s="33"/>
      <c r="AD1257" s="33"/>
      <c r="AE1257" s="33"/>
      <c r="AF1257" s="33"/>
      <c r="AG1257" s="33"/>
      <c r="AH1257" s="33"/>
      <c r="AI1257" s="33"/>
      <c r="AJ1257" s="33"/>
      <c r="AK1257" s="33"/>
      <c r="AL1257" s="33"/>
      <c r="AM1257" s="33"/>
      <c r="AN1257" s="33"/>
      <c r="AO1257" s="33"/>
      <c r="AP1257" s="34"/>
      <c r="AQ1257" s="34"/>
      <c r="AR1257" s="28"/>
      <c r="AS1257" s="29"/>
      <c r="AT1257" s="29"/>
      <c r="AU1257" s="29"/>
    </row>
    <row r="1258" spans="1:47" s="482" customFormat="1">
      <c r="A1258" s="13"/>
      <c r="B1258" s="8"/>
      <c r="C1258" s="8"/>
      <c r="D1258" s="498" t="s">
        <v>201</v>
      </c>
      <c r="E1258" s="33"/>
      <c r="F1258" s="261">
        <v>9588468000</v>
      </c>
      <c r="G1258" s="282"/>
      <c r="H1258" s="283"/>
      <c r="I1258" s="33"/>
      <c r="J1258" s="33"/>
      <c r="K1258" s="33"/>
      <c r="L1258" s="33"/>
      <c r="M1258" s="33"/>
      <c r="N1258" s="33"/>
      <c r="O1258" s="33"/>
      <c r="P1258" s="33"/>
      <c r="Q1258" s="33"/>
      <c r="R1258" s="33"/>
      <c r="S1258" s="33"/>
      <c r="T1258" s="33"/>
      <c r="U1258" s="33"/>
      <c r="V1258" s="33"/>
      <c r="W1258" s="33"/>
      <c r="X1258" s="282"/>
      <c r="Y1258" s="33"/>
      <c r="Z1258" s="284"/>
      <c r="AA1258" s="284"/>
      <c r="AB1258" s="33"/>
      <c r="AC1258" s="33"/>
      <c r="AD1258" s="33"/>
      <c r="AE1258" s="33"/>
      <c r="AF1258" s="33"/>
      <c r="AG1258" s="33"/>
      <c r="AH1258" s="33"/>
      <c r="AI1258" s="33"/>
      <c r="AJ1258" s="33"/>
      <c r="AK1258" s="33"/>
      <c r="AL1258" s="33"/>
      <c r="AM1258" s="33"/>
      <c r="AN1258" s="33"/>
      <c r="AO1258" s="33"/>
      <c r="AP1258" s="34"/>
      <c r="AQ1258" s="34"/>
      <c r="AR1258" s="28"/>
      <c r="AS1258" s="29"/>
      <c r="AT1258" s="29"/>
      <c r="AU1258" s="29"/>
    </row>
    <row r="1259" spans="1:47" s="501" customFormat="1">
      <c r="A1259" s="13"/>
      <c r="B1259" s="8"/>
      <c r="C1259" s="8"/>
      <c r="D1259" s="496" t="s">
        <v>738</v>
      </c>
      <c r="E1259" s="33"/>
      <c r="F1259" s="261"/>
      <c r="G1259" s="282"/>
      <c r="H1259" s="497">
        <v>1060537500</v>
      </c>
      <c r="I1259" s="33"/>
      <c r="J1259" s="33"/>
      <c r="K1259" s="33"/>
      <c r="L1259" s="33"/>
      <c r="M1259" s="33"/>
      <c r="N1259" s="33"/>
      <c r="O1259" s="33"/>
      <c r="P1259" s="33"/>
      <c r="Q1259" s="33"/>
      <c r="R1259" s="33"/>
      <c r="S1259" s="33"/>
      <c r="T1259" s="33"/>
      <c r="U1259" s="33"/>
      <c r="V1259" s="33"/>
      <c r="W1259" s="33"/>
      <c r="X1259" s="282"/>
      <c r="Y1259" s="33"/>
      <c r="Z1259" s="284"/>
      <c r="AA1259" s="284"/>
      <c r="AB1259" s="33"/>
      <c r="AC1259" s="33"/>
      <c r="AD1259" s="33"/>
      <c r="AE1259" s="33"/>
      <c r="AF1259" s="33"/>
      <c r="AG1259" s="33"/>
      <c r="AH1259" s="33"/>
      <c r="AI1259" s="33"/>
      <c r="AJ1259" s="33"/>
      <c r="AK1259" s="33"/>
      <c r="AL1259" s="33"/>
      <c r="AM1259" s="33"/>
      <c r="AN1259" s="33"/>
      <c r="AO1259" s="33"/>
      <c r="AP1259" s="34"/>
      <c r="AQ1259" s="34"/>
      <c r="AR1259" s="28"/>
      <c r="AS1259" s="29"/>
      <c r="AT1259" s="29"/>
      <c r="AU1259" s="29"/>
    </row>
    <row r="1260" spans="1:47" s="501" customFormat="1">
      <c r="A1260" s="13"/>
      <c r="B1260" s="8"/>
      <c r="C1260" s="8"/>
      <c r="D1260" s="496" t="s">
        <v>739</v>
      </c>
      <c r="E1260" s="33"/>
      <c r="F1260" s="261"/>
      <c r="G1260" s="282"/>
      <c r="H1260" s="497">
        <v>1199302500</v>
      </c>
      <c r="I1260" s="33"/>
      <c r="J1260" s="33"/>
      <c r="K1260" s="33"/>
      <c r="L1260" s="33"/>
      <c r="M1260" s="33"/>
      <c r="N1260" s="33"/>
      <c r="O1260" s="33"/>
      <c r="P1260" s="33"/>
      <c r="Q1260" s="33"/>
      <c r="R1260" s="33"/>
      <c r="S1260" s="33"/>
      <c r="T1260" s="33"/>
      <c r="U1260" s="33"/>
      <c r="V1260" s="33"/>
      <c r="W1260" s="33"/>
      <c r="X1260" s="282"/>
      <c r="Y1260" s="33"/>
      <c r="Z1260" s="284"/>
      <c r="AA1260" s="284"/>
      <c r="AB1260" s="33"/>
      <c r="AC1260" s="33"/>
      <c r="AD1260" s="33"/>
      <c r="AE1260" s="33"/>
      <c r="AF1260" s="33"/>
      <c r="AG1260" s="33"/>
      <c r="AH1260" s="33"/>
      <c r="AI1260" s="33"/>
      <c r="AJ1260" s="33"/>
      <c r="AK1260" s="33"/>
      <c r="AL1260" s="33"/>
      <c r="AM1260" s="33"/>
      <c r="AN1260" s="33"/>
      <c r="AO1260" s="33"/>
      <c r="AP1260" s="34"/>
      <c r="AQ1260" s="34"/>
      <c r="AR1260" s="28"/>
      <c r="AS1260" s="29"/>
      <c r="AT1260" s="29"/>
      <c r="AU1260" s="29"/>
    </row>
    <row r="1261" spans="1:47" s="501" customFormat="1">
      <c r="A1261" s="13"/>
      <c r="B1261" s="8"/>
      <c r="C1261" s="8"/>
      <c r="D1261" s="496" t="s">
        <v>740</v>
      </c>
      <c r="E1261" s="33"/>
      <c r="F1261" s="261"/>
      <c r="G1261" s="282"/>
      <c r="H1261" s="497">
        <v>1361692400</v>
      </c>
      <c r="I1261" s="33"/>
      <c r="J1261" s="33"/>
      <c r="K1261" s="33"/>
      <c r="L1261" s="33"/>
      <c r="M1261" s="33"/>
      <c r="N1261" s="33"/>
      <c r="O1261" s="33"/>
      <c r="P1261" s="33"/>
      <c r="Q1261" s="33"/>
      <c r="R1261" s="33"/>
      <c r="S1261" s="33"/>
      <c r="T1261" s="33"/>
      <c r="U1261" s="33"/>
      <c r="V1261" s="33"/>
      <c r="W1261" s="33"/>
      <c r="X1261" s="282"/>
      <c r="Y1261" s="33"/>
      <c r="Z1261" s="284"/>
      <c r="AA1261" s="284"/>
      <c r="AB1261" s="33"/>
      <c r="AC1261" s="33"/>
      <c r="AD1261" s="33"/>
      <c r="AE1261" s="33"/>
      <c r="AF1261" s="33"/>
      <c r="AG1261" s="33"/>
      <c r="AH1261" s="33"/>
      <c r="AI1261" s="33"/>
      <c r="AJ1261" s="33"/>
      <c r="AK1261" s="33"/>
      <c r="AL1261" s="33"/>
      <c r="AM1261" s="33"/>
      <c r="AN1261" s="33"/>
      <c r="AO1261" s="33"/>
      <c r="AP1261" s="34"/>
      <c r="AQ1261" s="34"/>
      <c r="AR1261" s="28"/>
      <c r="AS1261" s="29"/>
      <c r="AT1261" s="29"/>
      <c r="AU1261" s="29"/>
    </row>
    <row r="1262" spans="1:47" s="501" customFormat="1">
      <c r="A1262" s="13"/>
      <c r="B1262" s="8"/>
      <c r="C1262" s="8"/>
      <c r="D1262" s="496" t="s">
        <v>741</v>
      </c>
      <c r="E1262" s="33"/>
      <c r="F1262" s="261"/>
      <c r="G1262" s="282"/>
      <c r="H1262" s="497">
        <v>555544300</v>
      </c>
      <c r="I1262" s="33"/>
      <c r="J1262" s="33"/>
      <c r="K1262" s="33"/>
      <c r="L1262" s="33"/>
      <c r="M1262" s="33"/>
      <c r="N1262" s="33"/>
      <c r="O1262" s="33"/>
      <c r="P1262" s="33"/>
      <c r="Q1262" s="33"/>
      <c r="R1262" s="33"/>
      <c r="S1262" s="33"/>
      <c r="T1262" s="33"/>
      <c r="U1262" s="33"/>
      <c r="V1262" s="33"/>
      <c r="W1262" s="33"/>
      <c r="X1262" s="282"/>
      <c r="Y1262" s="33"/>
      <c r="Z1262" s="284"/>
      <c r="AA1262" s="284"/>
      <c r="AB1262" s="33"/>
      <c r="AC1262" s="33"/>
      <c r="AD1262" s="33"/>
      <c r="AE1262" s="33"/>
      <c r="AF1262" s="33"/>
      <c r="AG1262" s="33"/>
      <c r="AH1262" s="33"/>
      <c r="AI1262" s="33"/>
      <c r="AJ1262" s="33"/>
      <c r="AK1262" s="33"/>
      <c r="AL1262" s="33"/>
      <c r="AM1262" s="33"/>
      <c r="AN1262" s="33"/>
      <c r="AO1262" s="33"/>
      <c r="AP1262" s="34"/>
      <c r="AQ1262" s="34"/>
      <c r="AR1262" s="28"/>
      <c r="AS1262" s="29"/>
      <c r="AT1262" s="29"/>
      <c r="AU1262" s="29"/>
    </row>
    <row r="1263" spans="1:47" s="501" customFormat="1">
      <c r="A1263" s="13"/>
      <c r="B1263" s="8"/>
      <c r="C1263" s="8"/>
      <c r="D1263" s="496" t="s">
        <v>742</v>
      </c>
      <c r="E1263" s="33"/>
      <c r="F1263" s="261"/>
      <c r="G1263" s="282"/>
      <c r="H1263" s="497">
        <v>461470300</v>
      </c>
      <c r="I1263" s="33"/>
      <c r="J1263" s="33"/>
      <c r="K1263" s="33"/>
      <c r="L1263" s="33"/>
      <c r="M1263" s="33"/>
      <c r="N1263" s="33"/>
      <c r="O1263" s="33"/>
      <c r="P1263" s="33"/>
      <c r="Q1263" s="33"/>
      <c r="R1263" s="33"/>
      <c r="S1263" s="33"/>
      <c r="T1263" s="33"/>
      <c r="U1263" s="33"/>
      <c r="V1263" s="33"/>
      <c r="W1263" s="33"/>
      <c r="X1263" s="282"/>
      <c r="Y1263" s="33"/>
      <c r="Z1263" s="284"/>
      <c r="AA1263" s="284"/>
      <c r="AB1263" s="33"/>
      <c r="AC1263" s="33"/>
      <c r="AD1263" s="33"/>
      <c r="AE1263" s="33"/>
      <c r="AF1263" s="33"/>
      <c r="AG1263" s="33"/>
      <c r="AH1263" s="33"/>
      <c r="AI1263" s="33"/>
      <c r="AJ1263" s="33"/>
      <c r="AK1263" s="33"/>
      <c r="AL1263" s="33"/>
      <c r="AM1263" s="33"/>
      <c r="AN1263" s="33"/>
      <c r="AO1263" s="33"/>
      <c r="AP1263" s="34"/>
      <c r="AQ1263" s="34"/>
      <c r="AR1263" s="28"/>
      <c r="AS1263" s="29"/>
      <c r="AT1263" s="29"/>
      <c r="AU1263" s="29"/>
    </row>
    <row r="1264" spans="1:47" s="501" customFormat="1">
      <c r="A1264" s="13"/>
      <c r="B1264" s="8"/>
      <c r="C1264" s="8"/>
      <c r="D1264" s="496" t="s">
        <v>743</v>
      </c>
      <c r="E1264" s="33"/>
      <c r="F1264" s="261"/>
      <c r="G1264" s="282"/>
      <c r="H1264" s="497">
        <v>750554300</v>
      </c>
      <c r="I1264" s="33"/>
      <c r="J1264" s="33"/>
      <c r="K1264" s="33"/>
      <c r="L1264" s="33"/>
      <c r="M1264" s="33"/>
      <c r="N1264" s="33"/>
      <c r="O1264" s="33"/>
      <c r="P1264" s="33"/>
      <c r="Q1264" s="33"/>
      <c r="R1264" s="33"/>
      <c r="S1264" s="33"/>
      <c r="T1264" s="33"/>
      <c r="U1264" s="33"/>
      <c r="V1264" s="33"/>
      <c r="W1264" s="33"/>
      <c r="X1264" s="282"/>
      <c r="Y1264" s="33"/>
      <c r="Z1264" s="284"/>
      <c r="AA1264" s="284"/>
      <c r="AB1264" s="33"/>
      <c r="AC1264" s="33"/>
      <c r="AD1264" s="33"/>
      <c r="AE1264" s="33"/>
      <c r="AF1264" s="33"/>
      <c r="AG1264" s="33"/>
      <c r="AH1264" s="33"/>
      <c r="AI1264" s="33"/>
      <c r="AJ1264" s="33"/>
      <c r="AK1264" s="33"/>
      <c r="AL1264" s="33"/>
      <c r="AM1264" s="33"/>
      <c r="AN1264" s="33"/>
      <c r="AO1264" s="33"/>
      <c r="AP1264" s="34"/>
      <c r="AQ1264" s="34"/>
      <c r="AR1264" s="28"/>
      <c r="AS1264" s="29"/>
      <c r="AT1264" s="29"/>
      <c r="AU1264" s="29"/>
    </row>
    <row r="1265" spans="1:47" s="501" customFormat="1">
      <c r="A1265" s="13"/>
      <c r="B1265" s="8"/>
      <c r="C1265" s="8"/>
      <c r="D1265" s="496" t="s">
        <v>744</v>
      </c>
      <c r="E1265" s="33"/>
      <c r="F1265" s="261"/>
      <c r="G1265" s="282"/>
      <c r="H1265" s="497">
        <v>552124300</v>
      </c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282"/>
      <c r="Y1265" s="33"/>
      <c r="Z1265" s="284"/>
      <c r="AA1265" s="284"/>
      <c r="AB1265" s="33"/>
      <c r="AC1265" s="33"/>
      <c r="AD1265" s="33"/>
      <c r="AE1265" s="33"/>
      <c r="AF1265" s="33"/>
      <c r="AG1265" s="33"/>
      <c r="AH1265" s="33"/>
      <c r="AI1265" s="33"/>
      <c r="AJ1265" s="33"/>
      <c r="AK1265" s="33"/>
      <c r="AL1265" s="33"/>
      <c r="AM1265" s="33"/>
      <c r="AN1265" s="33"/>
      <c r="AO1265" s="33"/>
      <c r="AP1265" s="34"/>
      <c r="AQ1265" s="34"/>
      <c r="AR1265" s="28"/>
      <c r="AS1265" s="29"/>
      <c r="AT1265" s="29"/>
      <c r="AU1265" s="29"/>
    </row>
    <row r="1266" spans="1:47" s="501" customFormat="1">
      <c r="A1266" s="13"/>
      <c r="B1266" s="8"/>
      <c r="C1266" s="8"/>
      <c r="D1266" s="496" t="s">
        <v>745</v>
      </c>
      <c r="E1266" s="33"/>
      <c r="F1266" s="261"/>
      <c r="G1266" s="282"/>
      <c r="H1266" s="497">
        <v>218534300</v>
      </c>
      <c r="I1266" s="33"/>
      <c r="J1266" s="33"/>
      <c r="K1266" s="33"/>
      <c r="L1266" s="33"/>
      <c r="M1266" s="33"/>
      <c r="N1266" s="33"/>
      <c r="O1266" s="33"/>
      <c r="P1266" s="33"/>
      <c r="Q1266" s="33"/>
      <c r="R1266" s="33"/>
      <c r="S1266" s="33"/>
      <c r="T1266" s="33"/>
      <c r="U1266" s="33"/>
      <c r="V1266" s="33"/>
      <c r="W1266" s="33"/>
      <c r="X1266" s="282"/>
      <c r="Y1266" s="33"/>
      <c r="Z1266" s="284"/>
      <c r="AA1266" s="284"/>
      <c r="AB1266" s="33"/>
      <c r="AC1266" s="33"/>
      <c r="AD1266" s="33"/>
      <c r="AE1266" s="33"/>
      <c r="AF1266" s="33"/>
      <c r="AG1266" s="33"/>
      <c r="AH1266" s="33"/>
      <c r="AI1266" s="33"/>
      <c r="AJ1266" s="33"/>
      <c r="AK1266" s="33"/>
      <c r="AL1266" s="33"/>
      <c r="AM1266" s="33"/>
      <c r="AN1266" s="33"/>
      <c r="AO1266" s="33"/>
      <c r="AP1266" s="34"/>
      <c r="AQ1266" s="34"/>
      <c r="AR1266" s="28"/>
      <c r="AS1266" s="29"/>
      <c r="AT1266" s="29"/>
      <c r="AU1266" s="29"/>
    </row>
    <row r="1267" spans="1:47" s="501" customFormat="1">
      <c r="A1267" s="13"/>
      <c r="B1267" s="8"/>
      <c r="C1267" s="8"/>
      <c r="D1267" s="496" t="s">
        <v>746</v>
      </c>
      <c r="E1267" s="33"/>
      <c r="F1267" s="261"/>
      <c r="G1267" s="282"/>
      <c r="H1267" s="497">
        <v>925424300</v>
      </c>
      <c r="I1267" s="33"/>
      <c r="J1267" s="33"/>
      <c r="K1267" s="33"/>
      <c r="L1267" s="33"/>
      <c r="M1267" s="33"/>
      <c r="N1267" s="33"/>
      <c r="O1267" s="33"/>
      <c r="P1267" s="33"/>
      <c r="Q1267" s="33"/>
      <c r="R1267" s="33"/>
      <c r="S1267" s="33"/>
      <c r="T1267" s="33"/>
      <c r="U1267" s="33"/>
      <c r="V1267" s="33"/>
      <c r="W1267" s="33"/>
      <c r="X1267" s="282"/>
      <c r="Y1267" s="33"/>
      <c r="Z1267" s="284"/>
      <c r="AA1267" s="284"/>
      <c r="AB1267" s="33"/>
      <c r="AC1267" s="33"/>
      <c r="AD1267" s="33"/>
      <c r="AE1267" s="33"/>
      <c r="AF1267" s="33"/>
      <c r="AG1267" s="33"/>
      <c r="AH1267" s="33"/>
      <c r="AI1267" s="33"/>
      <c r="AJ1267" s="33"/>
      <c r="AK1267" s="33"/>
      <c r="AL1267" s="33"/>
      <c r="AM1267" s="33"/>
      <c r="AN1267" s="33"/>
      <c r="AO1267" s="33"/>
      <c r="AP1267" s="34"/>
      <c r="AQ1267" s="34"/>
      <c r="AR1267" s="28"/>
      <c r="AS1267" s="29"/>
      <c r="AT1267" s="29"/>
      <c r="AU1267" s="29"/>
    </row>
    <row r="1268" spans="1:47" s="501" customFormat="1">
      <c r="A1268" s="13"/>
      <c r="B1268" s="8"/>
      <c r="C1268" s="8"/>
      <c r="D1268" s="496" t="s">
        <v>747</v>
      </c>
      <c r="E1268" s="33"/>
      <c r="F1268" s="261"/>
      <c r="G1268" s="282"/>
      <c r="H1268" s="497">
        <v>511294300</v>
      </c>
      <c r="I1268" s="33"/>
      <c r="J1268" s="33"/>
      <c r="K1268" s="33"/>
      <c r="L1268" s="33"/>
      <c r="M1268" s="33"/>
      <c r="N1268" s="33"/>
      <c r="O1268" s="33"/>
      <c r="P1268" s="33"/>
      <c r="Q1268" s="33"/>
      <c r="R1268" s="33"/>
      <c r="S1268" s="33"/>
      <c r="T1268" s="33"/>
      <c r="U1268" s="33"/>
      <c r="V1268" s="33"/>
      <c r="W1268" s="33"/>
      <c r="X1268" s="282"/>
      <c r="Y1268" s="33"/>
      <c r="Z1268" s="284"/>
      <c r="AA1268" s="284"/>
      <c r="AB1268" s="33"/>
      <c r="AC1268" s="33"/>
      <c r="AD1268" s="33"/>
      <c r="AE1268" s="33"/>
      <c r="AF1268" s="33"/>
      <c r="AG1268" s="33"/>
      <c r="AH1268" s="33"/>
      <c r="AI1268" s="33"/>
      <c r="AJ1268" s="33"/>
      <c r="AK1268" s="33"/>
      <c r="AL1268" s="33"/>
      <c r="AM1268" s="33"/>
      <c r="AN1268" s="33"/>
      <c r="AO1268" s="33"/>
      <c r="AP1268" s="34"/>
      <c r="AQ1268" s="34"/>
      <c r="AR1268" s="28"/>
      <c r="AS1268" s="29"/>
      <c r="AT1268" s="29"/>
      <c r="AU1268" s="29"/>
    </row>
    <row r="1269" spans="1:47" s="501" customFormat="1">
      <c r="A1269" s="13"/>
      <c r="B1269" s="8"/>
      <c r="C1269" s="8"/>
      <c r="D1269" s="496" t="s">
        <v>748</v>
      </c>
      <c r="E1269" s="33"/>
      <c r="F1269" s="261"/>
      <c r="G1269" s="282"/>
      <c r="H1269" s="497">
        <v>721854300</v>
      </c>
      <c r="I1269" s="33"/>
      <c r="J1269" s="33"/>
      <c r="K1269" s="33"/>
      <c r="L1269" s="33"/>
      <c r="M1269" s="33"/>
      <c r="N1269" s="33"/>
      <c r="O1269" s="33"/>
      <c r="P1269" s="33"/>
      <c r="Q1269" s="33"/>
      <c r="R1269" s="33"/>
      <c r="S1269" s="33"/>
      <c r="T1269" s="33"/>
      <c r="U1269" s="33"/>
      <c r="V1269" s="33"/>
      <c r="W1269" s="33"/>
      <c r="X1269" s="282"/>
      <c r="Y1269" s="33"/>
      <c r="Z1269" s="284"/>
      <c r="AA1269" s="284"/>
      <c r="AB1269" s="33"/>
      <c r="AC1269" s="33"/>
      <c r="AD1269" s="33"/>
      <c r="AE1269" s="33"/>
      <c r="AF1269" s="33"/>
      <c r="AG1269" s="33"/>
      <c r="AH1269" s="33"/>
      <c r="AI1269" s="33"/>
      <c r="AJ1269" s="33"/>
      <c r="AK1269" s="33"/>
      <c r="AL1269" s="33"/>
      <c r="AM1269" s="33"/>
      <c r="AN1269" s="33"/>
      <c r="AO1269" s="33"/>
      <c r="AP1269" s="34"/>
      <c r="AQ1269" s="34"/>
      <c r="AR1269" s="28"/>
      <c r="AS1269" s="29"/>
      <c r="AT1269" s="29"/>
      <c r="AU1269" s="29"/>
    </row>
    <row r="1270" spans="1:47" s="501" customFormat="1">
      <c r="A1270" s="13"/>
      <c r="B1270" s="8"/>
      <c r="C1270" s="8"/>
      <c r="D1270" s="496" t="s">
        <v>749</v>
      </c>
      <c r="E1270" s="33"/>
      <c r="F1270" s="261"/>
      <c r="G1270" s="282"/>
      <c r="H1270" s="497">
        <v>756000300</v>
      </c>
      <c r="I1270" s="33"/>
      <c r="J1270" s="33"/>
      <c r="K1270" s="33"/>
      <c r="L1270" s="33"/>
      <c r="M1270" s="33"/>
      <c r="N1270" s="33"/>
      <c r="O1270" s="33"/>
      <c r="P1270" s="33"/>
      <c r="Q1270" s="33"/>
      <c r="R1270" s="33"/>
      <c r="S1270" s="33"/>
      <c r="T1270" s="33"/>
      <c r="U1270" s="33"/>
      <c r="V1270" s="33"/>
      <c r="W1270" s="33"/>
      <c r="X1270" s="282"/>
      <c r="Y1270" s="33"/>
      <c r="Z1270" s="284"/>
      <c r="AA1270" s="284"/>
      <c r="AB1270" s="33"/>
      <c r="AC1270" s="33"/>
      <c r="AD1270" s="33"/>
      <c r="AE1270" s="33"/>
      <c r="AF1270" s="33"/>
      <c r="AG1270" s="33"/>
      <c r="AH1270" s="33"/>
      <c r="AI1270" s="33"/>
      <c r="AJ1270" s="33"/>
      <c r="AK1270" s="33"/>
      <c r="AL1270" s="33"/>
      <c r="AM1270" s="33"/>
      <c r="AN1270" s="33"/>
      <c r="AO1270" s="33"/>
      <c r="AP1270" s="34"/>
      <c r="AQ1270" s="34"/>
      <c r="AR1270" s="28"/>
      <c r="AS1270" s="29"/>
      <c r="AT1270" s="29"/>
      <c r="AU1270" s="29"/>
    </row>
    <row r="1271" spans="1:47" s="501" customFormat="1">
      <c r="A1271" s="13"/>
      <c r="B1271" s="8"/>
      <c r="C1271" s="8"/>
      <c r="D1271" s="496" t="s">
        <v>750</v>
      </c>
      <c r="E1271" s="33"/>
      <c r="F1271" s="261"/>
      <c r="G1271" s="282"/>
      <c r="H1271" s="497">
        <v>279834300</v>
      </c>
      <c r="I1271" s="33"/>
      <c r="J1271" s="33"/>
      <c r="K1271" s="33"/>
      <c r="L1271" s="33"/>
      <c r="M1271" s="33"/>
      <c r="N1271" s="33"/>
      <c r="O1271" s="33"/>
      <c r="P1271" s="33"/>
      <c r="Q1271" s="33"/>
      <c r="R1271" s="33"/>
      <c r="S1271" s="33"/>
      <c r="T1271" s="33"/>
      <c r="U1271" s="33"/>
      <c r="V1271" s="33"/>
      <c r="W1271" s="33"/>
      <c r="X1271" s="282"/>
      <c r="Y1271" s="33"/>
      <c r="Z1271" s="284"/>
      <c r="AA1271" s="284"/>
      <c r="AB1271" s="33"/>
      <c r="AC1271" s="33"/>
      <c r="AD1271" s="33"/>
      <c r="AE1271" s="33"/>
      <c r="AF1271" s="33"/>
      <c r="AG1271" s="33"/>
      <c r="AH1271" s="33"/>
      <c r="AI1271" s="33"/>
      <c r="AJ1271" s="33"/>
      <c r="AK1271" s="33"/>
      <c r="AL1271" s="33"/>
      <c r="AM1271" s="33"/>
      <c r="AN1271" s="33"/>
      <c r="AO1271" s="33"/>
      <c r="AP1271" s="34"/>
      <c r="AQ1271" s="34"/>
      <c r="AR1271" s="28"/>
      <c r="AS1271" s="29"/>
      <c r="AT1271" s="29"/>
      <c r="AU1271" s="29"/>
    </row>
    <row r="1272" spans="1:47" s="482" customFormat="1" ht="15">
      <c r="A1272" s="13"/>
      <c r="B1272" s="8"/>
      <c r="C1272" s="8"/>
      <c r="D1272" s="495" t="s">
        <v>605</v>
      </c>
      <c r="E1272" s="33"/>
      <c r="F1272" s="321"/>
      <c r="G1272" s="282"/>
      <c r="H1272" s="283"/>
      <c r="I1272" s="33"/>
      <c r="J1272" s="33"/>
      <c r="K1272" s="33"/>
      <c r="L1272" s="33"/>
      <c r="M1272" s="33"/>
      <c r="N1272" s="33"/>
      <c r="O1272" s="33"/>
      <c r="P1272" s="33"/>
      <c r="Q1272" s="33"/>
      <c r="R1272" s="33"/>
      <c r="S1272" s="33"/>
      <c r="T1272" s="33"/>
      <c r="U1272" s="33"/>
      <c r="V1272" s="33"/>
      <c r="W1272" s="33"/>
      <c r="X1272" s="282"/>
      <c r="Y1272" s="33"/>
      <c r="Z1272" s="284"/>
      <c r="AA1272" s="284"/>
      <c r="AB1272" s="33"/>
      <c r="AC1272" s="33"/>
      <c r="AD1272" s="33"/>
      <c r="AE1272" s="33"/>
      <c r="AF1272" s="33"/>
      <c r="AG1272" s="33"/>
      <c r="AH1272" s="33"/>
      <c r="AI1272" s="33"/>
      <c r="AJ1272" s="33"/>
      <c r="AK1272" s="33"/>
      <c r="AL1272" s="33"/>
      <c r="AM1272" s="33"/>
      <c r="AN1272" s="33"/>
      <c r="AO1272" s="33"/>
      <c r="AP1272" s="34"/>
      <c r="AQ1272" s="34"/>
      <c r="AR1272" s="28"/>
      <c r="AS1272" s="29"/>
      <c r="AT1272" s="29"/>
      <c r="AU1272" s="29"/>
    </row>
    <row r="1273" spans="1:47" s="482" customFormat="1">
      <c r="A1273" s="13"/>
      <c r="B1273" s="8"/>
      <c r="C1273" s="499">
        <v>144</v>
      </c>
      <c r="D1273" s="375" t="s">
        <v>445</v>
      </c>
      <c r="E1273" s="33"/>
      <c r="F1273" s="321"/>
      <c r="G1273" s="282"/>
      <c r="H1273" s="283"/>
      <c r="I1273" s="33"/>
      <c r="J1273" s="33"/>
      <c r="K1273" s="33"/>
      <c r="L1273" s="33"/>
      <c r="M1273" s="33"/>
      <c r="N1273" s="33"/>
      <c r="O1273" s="33"/>
      <c r="P1273" s="33"/>
      <c r="Q1273" s="33"/>
      <c r="R1273" s="33"/>
      <c r="S1273" s="33"/>
      <c r="T1273" s="33"/>
      <c r="U1273" s="33"/>
      <c r="V1273" s="33"/>
      <c r="W1273" s="33"/>
      <c r="X1273" s="282"/>
      <c r="Y1273" s="33"/>
      <c r="Z1273" s="284"/>
      <c r="AA1273" s="284"/>
      <c r="AB1273" s="33"/>
      <c r="AC1273" s="33"/>
      <c r="AD1273" s="33"/>
      <c r="AE1273" s="33"/>
      <c r="AF1273" s="33"/>
      <c r="AG1273" s="33"/>
      <c r="AH1273" s="33"/>
      <c r="AI1273" s="33"/>
      <c r="AJ1273" s="33"/>
      <c r="AK1273" s="33"/>
      <c r="AL1273" s="33"/>
      <c r="AM1273" s="33"/>
      <c r="AN1273" s="33"/>
      <c r="AO1273" s="33"/>
      <c r="AP1273" s="34"/>
      <c r="AQ1273" s="34"/>
      <c r="AR1273" s="28"/>
      <c r="AS1273" s="29"/>
      <c r="AT1273" s="29"/>
      <c r="AU1273" s="29"/>
    </row>
    <row r="1274" spans="1:47" s="482" customFormat="1">
      <c r="A1274" s="13"/>
      <c r="B1274" s="8"/>
      <c r="C1274" s="8"/>
      <c r="D1274" s="472" t="s">
        <v>455</v>
      </c>
      <c r="E1274" s="33"/>
      <c r="F1274" s="321"/>
      <c r="G1274" s="282"/>
      <c r="H1274" s="283"/>
      <c r="I1274" s="33"/>
      <c r="J1274" s="33"/>
      <c r="K1274" s="33"/>
      <c r="L1274" s="33"/>
      <c r="M1274" s="33"/>
      <c r="N1274" s="33"/>
      <c r="O1274" s="33"/>
      <c r="P1274" s="33"/>
      <c r="Q1274" s="33"/>
      <c r="R1274" s="33"/>
      <c r="S1274" s="33"/>
      <c r="T1274" s="33"/>
      <c r="U1274" s="33"/>
      <c r="V1274" s="33"/>
      <c r="W1274" s="33"/>
      <c r="X1274" s="282"/>
      <c r="Y1274" s="33"/>
      <c r="Z1274" s="284"/>
      <c r="AA1274" s="284"/>
      <c r="AB1274" s="33"/>
      <c r="AC1274" s="33"/>
      <c r="AD1274" s="33"/>
      <c r="AE1274" s="33"/>
      <c r="AF1274" s="33"/>
      <c r="AG1274" s="33"/>
      <c r="AH1274" s="33"/>
      <c r="AI1274" s="33"/>
      <c r="AJ1274" s="33"/>
      <c r="AK1274" s="33"/>
      <c r="AL1274" s="33"/>
      <c r="AM1274" s="33"/>
      <c r="AN1274" s="33"/>
      <c r="AO1274" s="33"/>
      <c r="AP1274" s="34"/>
      <c r="AQ1274" s="34"/>
      <c r="AR1274" s="28"/>
      <c r="AS1274" s="29"/>
      <c r="AT1274" s="29"/>
      <c r="AU1274" s="29"/>
    </row>
    <row r="1275" spans="1:47" s="482" customFormat="1">
      <c r="A1275" s="13"/>
      <c r="B1275" s="8"/>
      <c r="C1275" s="8"/>
      <c r="D1275" s="473" t="s">
        <v>198</v>
      </c>
      <c r="E1275" s="33"/>
      <c r="F1275" s="321"/>
      <c r="G1275" s="282">
        <f>SUM(H1277:H1289)</f>
        <v>75796780</v>
      </c>
      <c r="H1275" s="283"/>
      <c r="I1275" s="33"/>
      <c r="J1275" s="33"/>
      <c r="K1275" s="33"/>
      <c r="L1275" s="33"/>
      <c r="M1275" s="33"/>
      <c r="N1275" s="33"/>
      <c r="O1275" s="33"/>
      <c r="P1275" s="33"/>
      <c r="Q1275" s="33"/>
      <c r="R1275" s="33"/>
      <c r="S1275" s="33"/>
      <c r="T1275" s="33"/>
      <c r="U1275" s="33"/>
      <c r="V1275" s="33"/>
      <c r="W1275" s="33"/>
      <c r="X1275" s="282"/>
      <c r="Y1275" s="33"/>
      <c r="Z1275" s="284"/>
      <c r="AA1275" s="284"/>
      <c r="AB1275" s="33"/>
      <c r="AC1275" s="33"/>
      <c r="AD1275" s="33"/>
      <c r="AE1275" s="33"/>
      <c r="AF1275" s="33"/>
      <c r="AG1275" s="33"/>
      <c r="AH1275" s="33"/>
      <c r="AI1275" s="33"/>
      <c r="AJ1275" s="33"/>
      <c r="AK1275" s="33"/>
      <c r="AL1275" s="33"/>
      <c r="AM1275" s="33"/>
      <c r="AN1275" s="33"/>
      <c r="AO1275" s="33"/>
      <c r="AP1275" s="34"/>
      <c r="AQ1275" s="34"/>
      <c r="AR1275" s="28"/>
      <c r="AS1275" s="29"/>
      <c r="AT1275" s="29"/>
      <c r="AU1275" s="29"/>
    </row>
    <row r="1276" spans="1:47" s="482" customFormat="1">
      <c r="A1276" s="13"/>
      <c r="B1276" s="8"/>
      <c r="C1276" s="8"/>
      <c r="D1276" s="498" t="s">
        <v>201</v>
      </c>
      <c r="E1276" s="33"/>
      <c r="F1276" s="261">
        <v>91231000</v>
      </c>
      <c r="G1276" s="282"/>
      <c r="H1276" s="283"/>
      <c r="I1276" s="33"/>
      <c r="J1276" s="33"/>
      <c r="K1276" s="33"/>
      <c r="L1276" s="33"/>
      <c r="M1276" s="33"/>
      <c r="N1276" s="33"/>
      <c r="O1276" s="33"/>
      <c r="P1276" s="33"/>
      <c r="Q1276" s="33"/>
      <c r="R1276" s="33"/>
      <c r="S1276" s="33"/>
      <c r="T1276" s="33"/>
      <c r="U1276" s="33"/>
      <c r="V1276" s="33"/>
      <c r="W1276" s="33"/>
      <c r="X1276" s="282"/>
      <c r="Y1276" s="33"/>
      <c r="Z1276" s="284"/>
      <c r="AA1276" s="284"/>
      <c r="AB1276" s="33"/>
      <c r="AC1276" s="33"/>
      <c r="AD1276" s="33"/>
      <c r="AE1276" s="33"/>
      <c r="AF1276" s="33"/>
      <c r="AG1276" s="33"/>
      <c r="AH1276" s="33"/>
      <c r="AI1276" s="33"/>
      <c r="AJ1276" s="33"/>
      <c r="AK1276" s="33"/>
      <c r="AL1276" s="33"/>
      <c r="AM1276" s="33"/>
      <c r="AN1276" s="33"/>
      <c r="AO1276" s="33"/>
      <c r="AP1276" s="34"/>
      <c r="AQ1276" s="34"/>
      <c r="AR1276" s="28"/>
      <c r="AS1276" s="29"/>
      <c r="AT1276" s="29"/>
      <c r="AU1276" s="29"/>
    </row>
    <row r="1277" spans="1:47" s="501" customFormat="1">
      <c r="A1277" s="13"/>
      <c r="B1277" s="8"/>
      <c r="C1277" s="8"/>
      <c r="D1277" s="496" t="s">
        <v>738</v>
      </c>
      <c r="E1277" s="33"/>
      <c r="F1277" s="261"/>
      <c r="G1277" s="282"/>
      <c r="H1277" s="497">
        <v>5830580</v>
      </c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282"/>
      <c r="Y1277" s="33"/>
      <c r="Z1277" s="284"/>
      <c r="AA1277" s="284"/>
      <c r="AB1277" s="33"/>
      <c r="AC1277" s="33"/>
      <c r="AD1277" s="33"/>
      <c r="AE1277" s="33"/>
      <c r="AF1277" s="33"/>
      <c r="AG1277" s="33"/>
      <c r="AH1277" s="33"/>
      <c r="AI1277" s="33"/>
      <c r="AJ1277" s="33"/>
      <c r="AK1277" s="33"/>
      <c r="AL1277" s="33"/>
      <c r="AM1277" s="33"/>
      <c r="AN1277" s="33"/>
      <c r="AO1277" s="33"/>
      <c r="AP1277" s="34"/>
      <c r="AQ1277" s="34"/>
      <c r="AR1277" s="28"/>
      <c r="AS1277" s="29"/>
      <c r="AT1277" s="29"/>
      <c r="AU1277" s="29"/>
    </row>
    <row r="1278" spans="1:47" s="501" customFormat="1">
      <c r="A1278" s="13"/>
      <c r="B1278" s="8"/>
      <c r="C1278" s="8"/>
      <c r="D1278" s="496" t="s">
        <v>739</v>
      </c>
      <c r="E1278" s="33"/>
      <c r="F1278" s="261"/>
      <c r="G1278" s="282"/>
      <c r="H1278" s="497">
        <v>5830600</v>
      </c>
      <c r="I1278" s="33"/>
      <c r="J1278" s="33"/>
      <c r="K1278" s="33"/>
      <c r="L1278" s="33"/>
      <c r="M1278" s="33"/>
      <c r="N1278" s="33"/>
      <c r="O1278" s="33"/>
      <c r="P1278" s="33"/>
      <c r="Q1278" s="33"/>
      <c r="R1278" s="33"/>
      <c r="S1278" s="33"/>
      <c r="T1278" s="33"/>
      <c r="U1278" s="33"/>
      <c r="V1278" s="33"/>
      <c r="W1278" s="33"/>
      <c r="X1278" s="282"/>
      <c r="Y1278" s="33"/>
      <c r="Z1278" s="284"/>
      <c r="AA1278" s="284"/>
      <c r="AB1278" s="33"/>
      <c r="AC1278" s="33"/>
      <c r="AD1278" s="33"/>
      <c r="AE1278" s="33"/>
      <c r="AF1278" s="33"/>
      <c r="AG1278" s="33"/>
      <c r="AH1278" s="33"/>
      <c r="AI1278" s="33"/>
      <c r="AJ1278" s="33"/>
      <c r="AK1278" s="33"/>
      <c r="AL1278" s="33"/>
      <c r="AM1278" s="33"/>
      <c r="AN1278" s="33"/>
      <c r="AO1278" s="33"/>
      <c r="AP1278" s="34"/>
      <c r="AQ1278" s="34"/>
      <c r="AR1278" s="28"/>
      <c r="AS1278" s="29"/>
      <c r="AT1278" s="29"/>
      <c r="AU1278" s="29"/>
    </row>
    <row r="1279" spans="1:47" s="501" customFormat="1">
      <c r="A1279" s="13"/>
      <c r="B1279" s="8"/>
      <c r="C1279" s="8"/>
      <c r="D1279" s="496" t="s">
        <v>740</v>
      </c>
      <c r="E1279" s="33"/>
      <c r="F1279" s="261"/>
      <c r="G1279" s="282"/>
      <c r="H1279" s="497">
        <v>5830600</v>
      </c>
      <c r="I1279" s="33"/>
      <c r="J1279" s="33"/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282"/>
      <c r="Y1279" s="33"/>
      <c r="Z1279" s="284"/>
      <c r="AA1279" s="284"/>
      <c r="AB1279" s="33"/>
      <c r="AC1279" s="33"/>
      <c r="AD1279" s="33"/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4"/>
      <c r="AQ1279" s="34"/>
      <c r="AR1279" s="28"/>
      <c r="AS1279" s="29"/>
      <c r="AT1279" s="29"/>
      <c r="AU1279" s="29"/>
    </row>
    <row r="1280" spans="1:47" s="501" customFormat="1">
      <c r="A1280" s="13"/>
      <c r="B1280" s="8"/>
      <c r="C1280" s="8"/>
      <c r="D1280" s="496" t="s">
        <v>741</v>
      </c>
      <c r="E1280" s="33"/>
      <c r="F1280" s="261"/>
      <c r="G1280" s="282"/>
      <c r="H1280" s="497">
        <v>5830500</v>
      </c>
      <c r="I1280" s="33"/>
      <c r="J1280" s="33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282"/>
      <c r="Y1280" s="33"/>
      <c r="Z1280" s="284"/>
      <c r="AA1280" s="284"/>
      <c r="AB1280" s="33"/>
      <c r="AC1280" s="33"/>
      <c r="AD1280" s="33"/>
      <c r="AE1280" s="33"/>
      <c r="AF1280" s="33"/>
      <c r="AG1280" s="33"/>
      <c r="AH1280" s="33"/>
      <c r="AI1280" s="33"/>
      <c r="AJ1280" s="33"/>
      <c r="AK1280" s="33"/>
      <c r="AL1280" s="33"/>
      <c r="AM1280" s="33"/>
      <c r="AN1280" s="33"/>
      <c r="AO1280" s="33"/>
      <c r="AP1280" s="34"/>
      <c r="AQ1280" s="34"/>
      <c r="AR1280" s="28"/>
      <c r="AS1280" s="29"/>
      <c r="AT1280" s="29"/>
      <c r="AU1280" s="29"/>
    </row>
    <row r="1281" spans="1:47" s="501" customFormat="1">
      <c r="A1281" s="13"/>
      <c r="B1281" s="8"/>
      <c r="C1281" s="8"/>
      <c r="D1281" s="496" t="s">
        <v>742</v>
      </c>
      <c r="E1281" s="33"/>
      <c r="F1281" s="261"/>
      <c r="G1281" s="282"/>
      <c r="H1281" s="497">
        <v>5830500</v>
      </c>
      <c r="I1281" s="33"/>
      <c r="J1281" s="33"/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282"/>
      <c r="Y1281" s="33"/>
      <c r="Z1281" s="284"/>
      <c r="AA1281" s="284"/>
      <c r="AB1281" s="33"/>
      <c r="AC1281" s="33"/>
      <c r="AD1281" s="33"/>
      <c r="AE1281" s="33"/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4"/>
      <c r="AQ1281" s="34"/>
      <c r="AR1281" s="28"/>
      <c r="AS1281" s="29"/>
      <c r="AT1281" s="29"/>
      <c r="AU1281" s="29"/>
    </row>
    <row r="1282" spans="1:47" s="501" customFormat="1">
      <c r="A1282" s="13"/>
      <c r="B1282" s="8"/>
      <c r="C1282" s="8"/>
      <c r="D1282" s="496" t="s">
        <v>743</v>
      </c>
      <c r="E1282" s="33"/>
      <c r="F1282" s="261"/>
      <c r="G1282" s="282"/>
      <c r="H1282" s="497">
        <v>5830500</v>
      </c>
      <c r="I1282" s="33"/>
      <c r="J1282" s="33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282"/>
      <c r="Y1282" s="33"/>
      <c r="Z1282" s="284"/>
      <c r="AA1282" s="284"/>
      <c r="AB1282" s="33"/>
      <c r="AC1282" s="33"/>
      <c r="AD1282" s="33"/>
      <c r="AE1282" s="33"/>
      <c r="AF1282" s="33"/>
      <c r="AG1282" s="33"/>
      <c r="AH1282" s="33"/>
      <c r="AI1282" s="33"/>
      <c r="AJ1282" s="33"/>
      <c r="AK1282" s="33"/>
      <c r="AL1282" s="33"/>
      <c r="AM1282" s="33"/>
      <c r="AN1282" s="33"/>
      <c r="AO1282" s="33"/>
      <c r="AP1282" s="34"/>
      <c r="AQ1282" s="34"/>
      <c r="AR1282" s="28"/>
      <c r="AS1282" s="29"/>
      <c r="AT1282" s="29"/>
      <c r="AU1282" s="29"/>
    </row>
    <row r="1283" spans="1:47" s="501" customFormat="1">
      <c r="A1283" s="13"/>
      <c r="B1283" s="8"/>
      <c r="C1283" s="8"/>
      <c r="D1283" s="496" t="s">
        <v>744</v>
      </c>
      <c r="E1283" s="33"/>
      <c r="F1283" s="261"/>
      <c r="G1283" s="282"/>
      <c r="H1283" s="497">
        <v>5830500</v>
      </c>
      <c r="I1283" s="33"/>
      <c r="J1283" s="33"/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282"/>
      <c r="Y1283" s="33"/>
      <c r="Z1283" s="284"/>
      <c r="AA1283" s="284"/>
      <c r="AB1283" s="33"/>
      <c r="AC1283" s="33"/>
      <c r="AD1283" s="33"/>
      <c r="AE1283" s="33"/>
      <c r="AF1283" s="33"/>
      <c r="AG1283" s="33"/>
      <c r="AH1283" s="33"/>
      <c r="AI1283" s="33"/>
      <c r="AJ1283" s="33"/>
      <c r="AK1283" s="33"/>
      <c r="AL1283" s="33"/>
      <c r="AM1283" s="33"/>
      <c r="AN1283" s="33"/>
      <c r="AO1283" s="33"/>
      <c r="AP1283" s="34"/>
      <c r="AQ1283" s="34"/>
      <c r="AR1283" s="28"/>
      <c r="AS1283" s="29"/>
      <c r="AT1283" s="29"/>
      <c r="AU1283" s="29"/>
    </row>
    <row r="1284" spans="1:47" s="501" customFormat="1">
      <c r="A1284" s="13"/>
      <c r="B1284" s="8"/>
      <c r="C1284" s="8"/>
      <c r="D1284" s="496" t="s">
        <v>745</v>
      </c>
      <c r="E1284" s="33"/>
      <c r="F1284" s="261"/>
      <c r="G1284" s="282"/>
      <c r="H1284" s="497">
        <v>5830500</v>
      </c>
      <c r="I1284" s="33"/>
      <c r="J1284" s="33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282"/>
      <c r="Y1284" s="33"/>
      <c r="Z1284" s="284"/>
      <c r="AA1284" s="284"/>
      <c r="AB1284" s="33"/>
      <c r="AC1284" s="33"/>
      <c r="AD1284" s="33"/>
      <c r="AE1284" s="33"/>
      <c r="AF1284" s="33"/>
      <c r="AG1284" s="33"/>
      <c r="AH1284" s="33"/>
      <c r="AI1284" s="33"/>
      <c r="AJ1284" s="33"/>
      <c r="AK1284" s="33"/>
      <c r="AL1284" s="33"/>
      <c r="AM1284" s="33"/>
      <c r="AN1284" s="33"/>
      <c r="AO1284" s="33"/>
      <c r="AP1284" s="34"/>
      <c r="AQ1284" s="34"/>
      <c r="AR1284" s="28"/>
      <c r="AS1284" s="29"/>
      <c r="AT1284" s="29"/>
      <c r="AU1284" s="29"/>
    </row>
    <row r="1285" spans="1:47" s="501" customFormat="1">
      <c r="A1285" s="13"/>
      <c r="B1285" s="8"/>
      <c r="C1285" s="8"/>
      <c r="D1285" s="496" t="s">
        <v>746</v>
      </c>
      <c r="E1285" s="33"/>
      <c r="F1285" s="261"/>
      <c r="G1285" s="282"/>
      <c r="H1285" s="497">
        <v>5830500</v>
      </c>
      <c r="I1285" s="33"/>
      <c r="J1285" s="33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282"/>
      <c r="Y1285" s="33"/>
      <c r="Z1285" s="284"/>
      <c r="AA1285" s="284"/>
      <c r="AB1285" s="33"/>
      <c r="AC1285" s="33"/>
      <c r="AD1285" s="33"/>
      <c r="AE1285" s="33"/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33"/>
      <c r="AP1285" s="34"/>
      <c r="AQ1285" s="34"/>
      <c r="AR1285" s="28"/>
      <c r="AS1285" s="29"/>
      <c r="AT1285" s="29"/>
      <c r="AU1285" s="29"/>
    </row>
    <row r="1286" spans="1:47" s="501" customFormat="1">
      <c r="A1286" s="13"/>
      <c r="B1286" s="8"/>
      <c r="C1286" s="8"/>
      <c r="D1286" s="496" t="s">
        <v>747</v>
      </c>
      <c r="E1286" s="33"/>
      <c r="F1286" s="261"/>
      <c r="G1286" s="282"/>
      <c r="H1286" s="497">
        <v>5830500</v>
      </c>
      <c r="I1286" s="33"/>
      <c r="J1286" s="33"/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282"/>
      <c r="Y1286" s="33"/>
      <c r="Z1286" s="284"/>
      <c r="AA1286" s="284"/>
      <c r="AB1286" s="33"/>
      <c r="AC1286" s="33"/>
      <c r="AD1286" s="33"/>
      <c r="AE1286" s="33"/>
      <c r="AF1286" s="33"/>
      <c r="AG1286" s="33"/>
      <c r="AH1286" s="33"/>
      <c r="AI1286" s="33"/>
      <c r="AJ1286" s="33"/>
      <c r="AK1286" s="33"/>
      <c r="AL1286" s="33"/>
      <c r="AM1286" s="33"/>
      <c r="AN1286" s="33"/>
      <c r="AO1286" s="33"/>
      <c r="AP1286" s="34"/>
      <c r="AQ1286" s="34"/>
      <c r="AR1286" s="28"/>
      <c r="AS1286" s="29"/>
      <c r="AT1286" s="29"/>
      <c r="AU1286" s="29"/>
    </row>
    <row r="1287" spans="1:47" s="501" customFormat="1">
      <c r="A1287" s="13"/>
      <c r="B1287" s="8"/>
      <c r="C1287" s="8"/>
      <c r="D1287" s="496" t="s">
        <v>748</v>
      </c>
      <c r="E1287" s="33"/>
      <c r="F1287" s="261"/>
      <c r="G1287" s="282"/>
      <c r="H1287" s="497">
        <v>5830500</v>
      </c>
      <c r="I1287" s="33"/>
      <c r="J1287" s="33"/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282"/>
      <c r="Y1287" s="33"/>
      <c r="Z1287" s="284"/>
      <c r="AA1287" s="284"/>
      <c r="AB1287" s="33"/>
      <c r="AC1287" s="33"/>
      <c r="AD1287" s="33"/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4"/>
      <c r="AQ1287" s="34"/>
      <c r="AR1287" s="28"/>
      <c r="AS1287" s="29"/>
      <c r="AT1287" s="29"/>
      <c r="AU1287" s="29"/>
    </row>
    <row r="1288" spans="1:47" s="501" customFormat="1">
      <c r="A1288" s="13"/>
      <c r="B1288" s="8"/>
      <c r="C1288" s="8"/>
      <c r="D1288" s="496" t="s">
        <v>749</v>
      </c>
      <c r="E1288" s="33"/>
      <c r="F1288" s="261"/>
      <c r="G1288" s="282"/>
      <c r="H1288" s="497">
        <v>5830500</v>
      </c>
      <c r="I1288" s="33"/>
      <c r="J1288" s="33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282"/>
      <c r="Y1288" s="33"/>
      <c r="Z1288" s="284"/>
      <c r="AA1288" s="284"/>
      <c r="AB1288" s="33"/>
      <c r="AC1288" s="33"/>
      <c r="AD1288" s="33"/>
      <c r="AE1288" s="33"/>
      <c r="AF1288" s="33"/>
      <c r="AG1288" s="33"/>
      <c r="AH1288" s="33"/>
      <c r="AI1288" s="33"/>
      <c r="AJ1288" s="33"/>
      <c r="AK1288" s="33"/>
      <c r="AL1288" s="33"/>
      <c r="AM1288" s="33"/>
      <c r="AN1288" s="33"/>
      <c r="AO1288" s="33"/>
      <c r="AP1288" s="34"/>
      <c r="AQ1288" s="34"/>
      <c r="AR1288" s="28"/>
      <c r="AS1288" s="29"/>
      <c r="AT1288" s="29"/>
      <c r="AU1288" s="29"/>
    </row>
    <row r="1289" spans="1:47" s="501" customFormat="1">
      <c r="A1289" s="13"/>
      <c r="B1289" s="8"/>
      <c r="C1289" s="8"/>
      <c r="D1289" s="496" t="s">
        <v>750</v>
      </c>
      <c r="E1289" s="33"/>
      <c r="F1289" s="261"/>
      <c r="G1289" s="282"/>
      <c r="H1289" s="497">
        <v>5830500</v>
      </c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282"/>
      <c r="Y1289" s="33"/>
      <c r="Z1289" s="284"/>
      <c r="AA1289" s="284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4"/>
      <c r="AQ1289" s="34"/>
      <c r="AR1289" s="28"/>
      <c r="AS1289" s="29"/>
      <c r="AT1289" s="29"/>
      <c r="AU1289" s="29"/>
    </row>
    <row r="1290" spans="1:47" s="482" customFormat="1">
      <c r="A1290" s="13"/>
      <c r="B1290" s="8"/>
      <c r="C1290" s="8"/>
      <c r="D1290" s="240"/>
      <c r="E1290" s="33"/>
      <c r="F1290" s="321"/>
      <c r="G1290" s="282"/>
      <c r="H1290" s="283"/>
      <c r="I1290" s="33"/>
      <c r="J1290" s="33"/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282"/>
      <c r="Y1290" s="33"/>
      <c r="Z1290" s="284"/>
      <c r="AA1290" s="284"/>
      <c r="AB1290" s="33"/>
      <c r="AC1290" s="33"/>
      <c r="AD1290" s="33"/>
      <c r="AE1290" s="33"/>
      <c r="AF1290" s="33"/>
      <c r="AG1290" s="33"/>
      <c r="AH1290" s="33"/>
      <c r="AI1290" s="33"/>
      <c r="AJ1290" s="33"/>
      <c r="AK1290" s="33"/>
      <c r="AL1290" s="33"/>
      <c r="AM1290" s="33"/>
      <c r="AN1290" s="33"/>
      <c r="AO1290" s="33"/>
      <c r="AP1290" s="34"/>
      <c r="AQ1290" s="34"/>
      <c r="AR1290" s="28"/>
      <c r="AS1290" s="29"/>
      <c r="AT1290" s="29"/>
      <c r="AU1290" s="29"/>
    </row>
    <row r="1291" spans="1:47" s="482" customFormat="1">
      <c r="A1291" s="13"/>
      <c r="B1291" s="8"/>
      <c r="C1291" s="8"/>
      <c r="D1291" s="240"/>
      <c r="E1291" s="33"/>
      <c r="F1291" s="321"/>
      <c r="G1291" s="282"/>
      <c r="H1291" s="283"/>
      <c r="I1291" s="33"/>
      <c r="J1291" s="33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282"/>
      <c r="Y1291" s="33"/>
      <c r="Z1291" s="284"/>
      <c r="AA1291" s="284"/>
      <c r="AB1291" s="33"/>
      <c r="AC1291" s="33"/>
      <c r="AD1291" s="33"/>
      <c r="AE1291" s="33"/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33"/>
      <c r="AP1291" s="34"/>
      <c r="AQ1291" s="34"/>
      <c r="AR1291" s="28"/>
      <c r="AS1291" s="29"/>
      <c r="AT1291" s="29"/>
      <c r="AU1291" s="29"/>
    </row>
    <row r="1292" spans="1:47" s="482" customFormat="1">
      <c r="A1292" s="13"/>
      <c r="B1292" s="8"/>
      <c r="C1292" s="83">
        <v>146</v>
      </c>
      <c r="D1292" s="375" t="s">
        <v>458</v>
      </c>
      <c r="E1292" s="33"/>
      <c r="F1292" s="321"/>
      <c r="G1292" s="282"/>
      <c r="H1292" s="283"/>
      <c r="I1292" s="33"/>
      <c r="J1292" s="33"/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282"/>
      <c r="Y1292" s="33"/>
      <c r="Z1292" s="284"/>
      <c r="AA1292" s="284"/>
      <c r="AB1292" s="33"/>
      <c r="AC1292" s="33"/>
      <c r="AD1292" s="33"/>
      <c r="AE1292" s="33"/>
      <c r="AF1292" s="33"/>
      <c r="AG1292" s="33"/>
      <c r="AH1292" s="33"/>
      <c r="AI1292" s="33"/>
      <c r="AJ1292" s="33"/>
      <c r="AK1292" s="33"/>
      <c r="AL1292" s="33"/>
      <c r="AM1292" s="33"/>
      <c r="AN1292" s="33"/>
      <c r="AO1292" s="33"/>
      <c r="AP1292" s="34"/>
      <c r="AQ1292" s="34"/>
      <c r="AR1292" s="28"/>
      <c r="AS1292" s="29"/>
      <c r="AT1292" s="29"/>
      <c r="AU1292" s="29"/>
    </row>
    <row r="1293" spans="1:47" s="482" customFormat="1">
      <c r="A1293" s="13"/>
      <c r="B1293" s="8"/>
      <c r="C1293" s="8"/>
      <c r="D1293" s="472" t="s">
        <v>459</v>
      </c>
      <c r="E1293" s="33"/>
      <c r="F1293" s="321"/>
      <c r="G1293" s="282"/>
      <c r="H1293" s="283"/>
      <c r="I1293" s="33"/>
      <c r="J1293" s="33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282"/>
      <c r="Y1293" s="33"/>
      <c r="Z1293" s="284"/>
      <c r="AA1293" s="284"/>
      <c r="AB1293" s="33"/>
      <c r="AC1293" s="33"/>
      <c r="AD1293" s="33"/>
      <c r="AE1293" s="33"/>
      <c r="AF1293" s="33"/>
      <c r="AG1293" s="33"/>
      <c r="AH1293" s="33"/>
      <c r="AI1293" s="33"/>
      <c r="AJ1293" s="33"/>
      <c r="AK1293" s="33"/>
      <c r="AL1293" s="33"/>
      <c r="AM1293" s="33"/>
      <c r="AN1293" s="33"/>
      <c r="AO1293" s="33"/>
      <c r="AP1293" s="34"/>
      <c r="AQ1293" s="34"/>
      <c r="AR1293" s="28"/>
      <c r="AS1293" s="29"/>
      <c r="AT1293" s="29"/>
      <c r="AU1293" s="29"/>
    </row>
    <row r="1294" spans="1:47" s="482" customFormat="1">
      <c r="A1294" s="13"/>
      <c r="B1294" s="8"/>
      <c r="C1294" s="8"/>
      <c r="D1294" s="473" t="s">
        <v>199</v>
      </c>
      <c r="E1294" s="33"/>
      <c r="F1294" s="321"/>
      <c r="G1294" s="282">
        <f>SUM(H1296:H1298)</f>
        <v>2648500800</v>
      </c>
      <c r="H1294" s="283"/>
      <c r="I1294" s="33"/>
      <c r="J1294" s="33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282"/>
      <c r="Y1294" s="33"/>
      <c r="Z1294" s="284"/>
      <c r="AA1294" s="284"/>
      <c r="AB1294" s="33"/>
      <c r="AC1294" s="33"/>
      <c r="AD1294" s="33"/>
      <c r="AE1294" s="33"/>
      <c r="AF1294" s="33"/>
      <c r="AG1294" s="33"/>
      <c r="AH1294" s="33"/>
      <c r="AI1294" s="33"/>
      <c r="AJ1294" s="33"/>
      <c r="AK1294" s="33"/>
      <c r="AL1294" s="33"/>
      <c r="AM1294" s="33"/>
      <c r="AN1294" s="33"/>
      <c r="AO1294" s="33"/>
      <c r="AP1294" s="34"/>
      <c r="AQ1294" s="34"/>
      <c r="AR1294" s="28"/>
      <c r="AS1294" s="29"/>
      <c r="AT1294" s="29"/>
      <c r="AU1294" s="29"/>
    </row>
    <row r="1295" spans="1:47" s="482" customFormat="1">
      <c r="A1295" s="13"/>
      <c r="B1295" s="8"/>
      <c r="C1295" s="8"/>
      <c r="D1295" s="344" t="s">
        <v>460</v>
      </c>
      <c r="E1295" s="33"/>
      <c r="F1295" s="261">
        <v>2659918500</v>
      </c>
      <c r="G1295" s="282"/>
      <c r="H1295" s="283"/>
      <c r="I1295" s="33"/>
      <c r="J1295" s="33"/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282"/>
      <c r="Y1295" s="33"/>
      <c r="Z1295" s="284"/>
      <c r="AA1295" s="284"/>
      <c r="AB1295" s="33"/>
      <c r="AC1295" s="33"/>
      <c r="AD1295" s="33"/>
      <c r="AE1295" s="33"/>
      <c r="AF1295" s="33"/>
      <c r="AG1295" s="33"/>
      <c r="AH1295" s="33"/>
      <c r="AI1295" s="33"/>
      <c r="AJ1295" s="33"/>
      <c r="AK1295" s="33"/>
      <c r="AL1295" s="33"/>
      <c r="AM1295" s="33"/>
      <c r="AN1295" s="33"/>
      <c r="AO1295" s="33"/>
      <c r="AP1295" s="34"/>
      <c r="AQ1295" s="34"/>
      <c r="AR1295" s="28"/>
      <c r="AS1295" s="29"/>
      <c r="AT1295" s="29"/>
      <c r="AU1295" s="29"/>
    </row>
    <row r="1296" spans="1:47" s="501" customFormat="1">
      <c r="A1296" s="13"/>
      <c r="B1296" s="8"/>
      <c r="C1296" s="8"/>
      <c r="D1296" s="344" t="s">
        <v>751</v>
      </c>
      <c r="E1296" s="33"/>
      <c r="F1296" s="261"/>
      <c r="G1296" s="282"/>
      <c r="H1296" s="283">
        <v>1185748600</v>
      </c>
      <c r="I1296" s="33"/>
      <c r="J1296" s="33"/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282"/>
      <c r="Y1296" s="33"/>
      <c r="Z1296" s="284"/>
      <c r="AA1296" s="284"/>
      <c r="AB1296" s="33"/>
      <c r="AC1296" s="33"/>
      <c r="AD1296" s="33"/>
      <c r="AE1296" s="33"/>
      <c r="AF1296" s="33"/>
      <c r="AG1296" s="33"/>
      <c r="AH1296" s="33"/>
      <c r="AI1296" s="33"/>
      <c r="AJ1296" s="33"/>
      <c r="AK1296" s="33"/>
      <c r="AL1296" s="33"/>
      <c r="AM1296" s="33"/>
      <c r="AN1296" s="33"/>
      <c r="AO1296" s="33"/>
      <c r="AP1296" s="34"/>
      <c r="AQ1296" s="34"/>
      <c r="AR1296" s="28"/>
      <c r="AS1296" s="29"/>
      <c r="AT1296" s="29"/>
      <c r="AU1296" s="29"/>
    </row>
    <row r="1297" spans="1:47" s="501" customFormat="1">
      <c r="A1297" s="13"/>
      <c r="B1297" s="8"/>
      <c r="C1297" s="8"/>
      <c r="D1297" s="344" t="s">
        <v>752</v>
      </c>
      <c r="E1297" s="33"/>
      <c r="F1297" s="261"/>
      <c r="G1297" s="282"/>
      <c r="H1297" s="283">
        <v>956464600</v>
      </c>
      <c r="I1297" s="33"/>
      <c r="J1297" s="33"/>
      <c r="K1297" s="33"/>
      <c r="L1297" s="33"/>
      <c r="M1297" s="33"/>
      <c r="N1297" s="33"/>
      <c r="O1297" s="33"/>
      <c r="P1297" s="33"/>
      <c r="Q1297" s="33"/>
      <c r="R1297" s="33"/>
      <c r="S1297" s="33"/>
      <c r="T1297" s="33"/>
      <c r="U1297" s="33"/>
      <c r="V1297" s="33"/>
      <c r="W1297" s="33"/>
      <c r="X1297" s="282"/>
      <c r="Y1297" s="33"/>
      <c r="Z1297" s="284"/>
      <c r="AA1297" s="284"/>
      <c r="AB1297" s="33"/>
      <c r="AC1297" s="33"/>
      <c r="AD1297" s="33"/>
      <c r="AE1297" s="33"/>
      <c r="AF1297" s="33"/>
      <c r="AG1297" s="33"/>
      <c r="AH1297" s="33"/>
      <c r="AI1297" s="33"/>
      <c r="AJ1297" s="33"/>
      <c r="AK1297" s="33"/>
      <c r="AL1297" s="33"/>
      <c r="AM1297" s="33"/>
      <c r="AN1297" s="33"/>
      <c r="AO1297" s="33"/>
      <c r="AP1297" s="34"/>
      <c r="AQ1297" s="34"/>
      <c r="AR1297" s="28"/>
      <c r="AS1297" s="29"/>
      <c r="AT1297" s="29"/>
      <c r="AU1297" s="29"/>
    </row>
    <row r="1298" spans="1:47" s="501" customFormat="1">
      <c r="A1298" s="13"/>
      <c r="B1298" s="8"/>
      <c r="C1298" s="8"/>
      <c r="D1298" s="344" t="s">
        <v>753</v>
      </c>
      <c r="E1298" s="33"/>
      <c r="F1298" s="261"/>
      <c r="G1298" s="282"/>
      <c r="H1298" s="283">
        <v>506287600</v>
      </c>
      <c r="I1298" s="33"/>
      <c r="J1298" s="33"/>
      <c r="K1298" s="33"/>
      <c r="L1298" s="33"/>
      <c r="M1298" s="33"/>
      <c r="N1298" s="33"/>
      <c r="O1298" s="33"/>
      <c r="P1298" s="33"/>
      <c r="Q1298" s="33"/>
      <c r="R1298" s="33"/>
      <c r="S1298" s="33"/>
      <c r="T1298" s="33"/>
      <c r="U1298" s="33"/>
      <c r="V1298" s="33"/>
      <c r="W1298" s="33"/>
      <c r="X1298" s="282"/>
      <c r="Y1298" s="33"/>
      <c r="Z1298" s="284"/>
      <c r="AA1298" s="284"/>
      <c r="AB1298" s="33"/>
      <c r="AC1298" s="33"/>
      <c r="AD1298" s="33"/>
      <c r="AE1298" s="33"/>
      <c r="AF1298" s="33"/>
      <c r="AG1298" s="33"/>
      <c r="AH1298" s="33"/>
      <c r="AI1298" s="33"/>
      <c r="AJ1298" s="33"/>
      <c r="AK1298" s="33"/>
      <c r="AL1298" s="33"/>
      <c r="AM1298" s="33"/>
      <c r="AN1298" s="33"/>
      <c r="AO1298" s="33"/>
      <c r="AP1298" s="34"/>
      <c r="AQ1298" s="34"/>
      <c r="AR1298" s="28"/>
      <c r="AS1298" s="29"/>
      <c r="AT1298" s="29"/>
      <c r="AU1298" s="29"/>
    </row>
    <row r="1299" spans="1:47" s="482" customFormat="1">
      <c r="A1299" s="13"/>
      <c r="B1299" s="8"/>
      <c r="C1299" s="8"/>
      <c r="D1299" s="240"/>
      <c r="E1299" s="33"/>
      <c r="F1299" s="321"/>
      <c r="G1299" s="282"/>
      <c r="H1299" s="283"/>
      <c r="I1299" s="33"/>
      <c r="J1299" s="33"/>
      <c r="K1299" s="33"/>
      <c r="L1299" s="33"/>
      <c r="M1299" s="33"/>
      <c r="N1299" s="33"/>
      <c r="O1299" s="33"/>
      <c r="P1299" s="33"/>
      <c r="Q1299" s="33"/>
      <c r="R1299" s="33"/>
      <c r="S1299" s="33"/>
      <c r="T1299" s="33"/>
      <c r="U1299" s="33"/>
      <c r="V1299" s="33"/>
      <c r="W1299" s="33"/>
      <c r="X1299" s="282"/>
      <c r="Y1299" s="33"/>
      <c r="Z1299" s="284"/>
      <c r="AA1299" s="284"/>
      <c r="AB1299" s="33"/>
      <c r="AC1299" s="33"/>
      <c r="AD1299" s="33"/>
      <c r="AE1299" s="33"/>
      <c r="AF1299" s="33"/>
      <c r="AG1299" s="33"/>
      <c r="AH1299" s="33"/>
      <c r="AI1299" s="33"/>
      <c r="AJ1299" s="33"/>
      <c r="AK1299" s="33"/>
      <c r="AL1299" s="33"/>
      <c r="AM1299" s="33"/>
      <c r="AN1299" s="33"/>
      <c r="AO1299" s="33"/>
      <c r="AP1299" s="34"/>
      <c r="AQ1299" s="34"/>
      <c r="AR1299" s="28"/>
      <c r="AS1299" s="29"/>
      <c r="AT1299" s="29"/>
      <c r="AU1299" s="29"/>
    </row>
    <row r="1300" spans="1:47" s="482" customFormat="1">
      <c r="A1300" s="13"/>
      <c r="B1300" s="8"/>
      <c r="C1300" s="8"/>
      <c r="D1300" s="240"/>
      <c r="E1300" s="33"/>
      <c r="F1300" s="321"/>
      <c r="G1300" s="282"/>
      <c r="H1300" s="283"/>
      <c r="I1300" s="33"/>
      <c r="J1300" s="33"/>
      <c r="K1300" s="33"/>
      <c r="L1300" s="33"/>
      <c r="M1300" s="33"/>
      <c r="N1300" s="33"/>
      <c r="O1300" s="33"/>
      <c r="P1300" s="33"/>
      <c r="Q1300" s="33"/>
      <c r="R1300" s="33"/>
      <c r="S1300" s="33"/>
      <c r="T1300" s="33"/>
      <c r="U1300" s="33"/>
      <c r="V1300" s="33"/>
      <c r="W1300" s="33"/>
      <c r="X1300" s="282"/>
      <c r="Y1300" s="33"/>
      <c r="Z1300" s="284"/>
      <c r="AA1300" s="284"/>
      <c r="AB1300" s="33"/>
      <c r="AC1300" s="33"/>
      <c r="AD1300" s="33"/>
      <c r="AE1300" s="33"/>
      <c r="AF1300" s="33"/>
      <c r="AG1300" s="33"/>
      <c r="AH1300" s="33"/>
      <c r="AI1300" s="33"/>
      <c r="AJ1300" s="33"/>
      <c r="AK1300" s="33"/>
      <c r="AL1300" s="33"/>
      <c r="AM1300" s="33"/>
      <c r="AN1300" s="33"/>
      <c r="AO1300" s="33"/>
      <c r="AP1300" s="34"/>
      <c r="AQ1300" s="34"/>
      <c r="AR1300" s="28"/>
      <c r="AS1300" s="29"/>
      <c r="AT1300" s="29"/>
      <c r="AU1300" s="29"/>
    </row>
    <row r="1301" spans="1:47" s="482" customFormat="1">
      <c r="A1301" s="13"/>
      <c r="B1301" s="8"/>
      <c r="C1301" s="83">
        <v>147</v>
      </c>
      <c r="D1301" s="375" t="s">
        <v>458</v>
      </c>
      <c r="E1301" s="33"/>
      <c r="F1301" s="321"/>
      <c r="G1301" s="282"/>
      <c r="H1301" s="283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282"/>
      <c r="Y1301" s="33"/>
      <c r="Z1301" s="284"/>
      <c r="AA1301" s="284"/>
      <c r="AB1301" s="33"/>
      <c r="AC1301" s="33"/>
      <c r="AD1301" s="33"/>
      <c r="AE1301" s="33"/>
      <c r="AF1301" s="33"/>
      <c r="AG1301" s="33"/>
      <c r="AH1301" s="33"/>
      <c r="AI1301" s="33"/>
      <c r="AJ1301" s="33"/>
      <c r="AK1301" s="33"/>
      <c r="AL1301" s="33"/>
      <c r="AM1301" s="33"/>
      <c r="AN1301" s="33"/>
      <c r="AO1301" s="33"/>
      <c r="AP1301" s="34"/>
      <c r="AQ1301" s="34"/>
      <c r="AR1301" s="28"/>
      <c r="AS1301" s="29"/>
      <c r="AT1301" s="29"/>
      <c r="AU1301" s="29"/>
    </row>
    <row r="1302" spans="1:47" s="482" customFormat="1">
      <c r="A1302" s="13"/>
      <c r="B1302" s="8"/>
      <c r="C1302" s="8"/>
      <c r="D1302" s="472" t="s">
        <v>461</v>
      </c>
      <c r="E1302" s="33"/>
      <c r="F1302" s="321"/>
      <c r="G1302" s="282"/>
      <c r="H1302" s="283"/>
      <c r="I1302" s="33"/>
      <c r="J1302" s="33"/>
      <c r="K1302" s="33"/>
      <c r="L1302" s="33"/>
      <c r="M1302" s="33"/>
      <c r="N1302" s="33"/>
      <c r="O1302" s="33"/>
      <c r="P1302" s="33"/>
      <c r="Q1302" s="33"/>
      <c r="R1302" s="33"/>
      <c r="S1302" s="33"/>
      <c r="T1302" s="33"/>
      <c r="U1302" s="33"/>
      <c r="V1302" s="33"/>
      <c r="W1302" s="33"/>
      <c r="X1302" s="282"/>
      <c r="Y1302" s="33"/>
      <c r="Z1302" s="284"/>
      <c r="AA1302" s="284"/>
      <c r="AB1302" s="33"/>
      <c r="AC1302" s="33"/>
      <c r="AD1302" s="33"/>
      <c r="AE1302" s="33"/>
      <c r="AF1302" s="33"/>
      <c r="AG1302" s="33"/>
      <c r="AH1302" s="33"/>
      <c r="AI1302" s="33"/>
      <c r="AJ1302" s="33"/>
      <c r="AK1302" s="33"/>
      <c r="AL1302" s="33"/>
      <c r="AM1302" s="33"/>
      <c r="AN1302" s="33"/>
      <c r="AO1302" s="33"/>
      <c r="AP1302" s="34"/>
      <c r="AQ1302" s="34"/>
      <c r="AR1302" s="28"/>
      <c r="AS1302" s="29"/>
      <c r="AT1302" s="29"/>
      <c r="AU1302" s="29"/>
    </row>
    <row r="1303" spans="1:47" s="482" customFormat="1">
      <c r="A1303" s="13"/>
      <c r="B1303" s="8"/>
      <c r="C1303" s="8"/>
      <c r="D1303" s="473" t="s">
        <v>199</v>
      </c>
      <c r="E1303" s="33"/>
      <c r="F1303" s="321"/>
      <c r="G1303" s="282">
        <f>SUM(H1304:H1305)</f>
        <v>385471000</v>
      </c>
      <c r="H1303" s="283"/>
      <c r="I1303" s="33"/>
      <c r="J1303" s="33"/>
      <c r="K1303" s="33"/>
      <c r="L1303" s="33"/>
      <c r="M1303" s="33"/>
      <c r="N1303" s="33"/>
      <c r="O1303" s="33"/>
      <c r="P1303" s="33"/>
      <c r="Q1303" s="33"/>
      <c r="R1303" s="33"/>
      <c r="S1303" s="33"/>
      <c r="T1303" s="33"/>
      <c r="U1303" s="33"/>
      <c r="V1303" s="33"/>
      <c r="W1303" s="33"/>
      <c r="X1303" s="282"/>
      <c r="Y1303" s="33"/>
      <c r="Z1303" s="284"/>
      <c r="AA1303" s="284"/>
      <c r="AB1303" s="33"/>
      <c r="AC1303" s="33"/>
      <c r="AD1303" s="33"/>
      <c r="AE1303" s="33"/>
      <c r="AF1303" s="33"/>
      <c r="AG1303" s="33"/>
      <c r="AH1303" s="33"/>
      <c r="AI1303" s="33"/>
      <c r="AJ1303" s="33"/>
      <c r="AK1303" s="33"/>
      <c r="AL1303" s="33"/>
      <c r="AM1303" s="33"/>
      <c r="AN1303" s="33"/>
      <c r="AO1303" s="33"/>
      <c r="AP1303" s="34"/>
      <c r="AQ1303" s="34"/>
      <c r="AR1303" s="28"/>
      <c r="AS1303" s="29"/>
      <c r="AT1303" s="29"/>
      <c r="AU1303" s="29"/>
    </row>
    <row r="1304" spans="1:47" s="482" customFormat="1">
      <c r="A1304" s="13"/>
      <c r="B1304" s="8"/>
      <c r="C1304" s="8"/>
      <c r="D1304" s="344" t="s">
        <v>460</v>
      </c>
      <c r="E1304" s="33"/>
      <c r="F1304" s="261">
        <v>403390000</v>
      </c>
      <c r="G1304" s="282"/>
      <c r="H1304" s="283"/>
      <c r="I1304" s="33"/>
      <c r="J1304" s="33"/>
      <c r="K1304" s="33"/>
      <c r="L1304" s="33"/>
      <c r="M1304" s="33"/>
      <c r="N1304" s="33"/>
      <c r="O1304" s="33"/>
      <c r="P1304" s="33"/>
      <c r="Q1304" s="33"/>
      <c r="R1304" s="33"/>
      <c r="S1304" s="33"/>
      <c r="T1304" s="33"/>
      <c r="U1304" s="33"/>
      <c r="V1304" s="33"/>
      <c r="W1304" s="33"/>
      <c r="X1304" s="282"/>
      <c r="Y1304" s="33"/>
      <c r="Z1304" s="284"/>
      <c r="AA1304" s="284"/>
      <c r="AB1304" s="33"/>
      <c r="AC1304" s="33"/>
      <c r="AD1304" s="33"/>
      <c r="AE1304" s="33"/>
      <c r="AF1304" s="33"/>
      <c r="AG1304" s="33"/>
      <c r="AH1304" s="33"/>
      <c r="AI1304" s="33"/>
      <c r="AJ1304" s="33"/>
      <c r="AK1304" s="33"/>
      <c r="AL1304" s="33"/>
      <c r="AM1304" s="33"/>
      <c r="AN1304" s="33"/>
      <c r="AO1304" s="33"/>
      <c r="AP1304" s="34"/>
      <c r="AQ1304" s="34"/>
      <c r="AR1304" s="28"/>
      <c r="AS1304" s="29"/>
      <c r="AT1304" s="29"/>
      <c r="AU1304" s="29"/>
    </row>
    <row r="1305" spans="1:47" s="501" customFormat="1">
      <c r="A1305" s="13"/>
      <c r="B1305" s="8"/>
      <c r="C1305" s="8"/>
      <c r="D1305" s="344" t="s">
        <v>754</v>
      </c>
      <c r="E1305" s="33"/>
      <c r="F1305" s="261"/>
      <c r="G1305" s="282"/>
      <c r="H1305" s="283">
        <v>385471000</v>
      </c>
      <c r="I1305" s="33"/>
      <c r="J1305" s="33"/>
      <c r="K1305" s="33"/>
      <c r="L1305" s="33"/>
      <c r="M1305" s="33"/>
      <c r="N1305" s="33"/>
      <c r="O1305" s="33"/>
      <c r="P1305" s="33"/>
      <c r="Q1305" s="33"/>
      <c r="R1305" s="33"/>
      <c r="S1305" s="33"/>
      <c r="T1305" s="33"/>
      <c r="U1305" s="33"/>
      <c r="V1305" s="33"/>
      <c r="W1305" s="33"/>
      <c r="X1305" s="282"/>
      <c r="Y1305" s="33"/>
      <c r="Z1305" s="284"/>
      <c r="AA1305" s="284"/>
      <c r="AB1305" s="33"/>
      <c r="AC1305" s="33"/>
      <c r="AD1305" s="33"/>
      <c r="AE1305" s="33"/>
      <c r="AF1305" s="33"/>
      <c r="AG1305" s="33"/>
      <c r="AH1305" s="33"/>
      <c r="AI1305" s="33"/>
      <c r="AJ1305" s="33"/>
      <c r="AK1305" s="33"/>
      <c r="AL1305" s="33"/>
      <c r="AM1305" s="33"/>
      <c r="AN1305" s="33"/>
      <c r="AO1305" s="33"/>
      <c r="AP1305" s="34"/>
      <c r="AQ1305" s="34"/>
      <c r="AR1305" s="28"/>
      <c r="AS1305" s="29"/>
      <c r="AT1305" s="29"/>
      <c r="AU1305" s="29"/>
    </row>
    <row r="1306" spans="1:47" s="482" customFormat="1">
      <c r="A1306" s="13"/>
      <c r="B1306" s="8"/>
      <c r="C1306" s="8"/>
      <c r="D1306" s="240"/>
      <c r="E1306" s="33"/>
      <c r="F1306" s="321"/>
      <c r="G1306" s="282"/>
      <c r="H1306" s="283"/>
      <c r="I1306" s="33"/>
      <c r="J1306" s="33"/>
      <c r="K1306" s="33"/>
      <c r="L1306" s="33"/>
      <c r="M1306" s="33"/>
      <c r="N1306" s="33"/>
      <c r="O1306" s="33"/>
      <c r="P1306" s="33"/>
      <c r="Q1306" s="33"/>
      <c r="R1306" s="33"/>
      <c r="S1306" s="33"/>
      <c r="T1306" s="33"/>
      <c r="U1306" s="33"/>
      <c r="V1306" s="33"/>
      <c r="W1306" s="33"/>
      <c r="X1306" s="282"/>
      <c r="Y1306" s="33"/>
      <c r="Z1306" s="284"/>
      <c r="AA1306" s="284"/>
      <c r="AB1306" s="33"/>
      <c r="AC1306" s="33"/>
      <c r="AD1306" s="33"/>
      <c r="AE1306" s="33"/>
      <c r="AF1306" s="33"/>
      <c r="AG1306" s="33"/>
      <c r="AH1306" s="33"/>
      <c r="AI1306" s="33"/>
      <c r="AJ1306" s="33"/>
      <c r="AK1306" s="33"/>
      <c r="AL1306" s="33"/>
      <c r="AM1306" s="33"/>
      <c r="AN1306" s="33"/>
      <c r="AO1306" s="33"/>
      <c r="AP1306" s="34"/>
      <c r="AQ1306" s="34"/>
      <c r="AR1306" s="28"/>
      <c r="AS1306" s="29"/>
      <c r="AT1306" s="29"/>
      <c r="AU1306" s="29"/>
    </row>
    <row r="1307" spans="1:47" s="482" customFormat="1">
      <c r="A1307" s="13"/>
      <c r="B1307" s="8"/>
      <c r="C1307" s="8"/>
      <c r="D1307" s="240"/>
      <c r="E1307" s="33"/>
      <c r="F1307" s="321"/>
      <c r="G1307" s="282"/>
      <c r="H1307" s="283"/>
      <c r="I1307" s="33"/>
      <c r="J1307" s="33"/>
      <c r="K1307" s="33"/>
      <c r="L1307" s="33"/>
      <c r="M1307" s="33"/>
      <c r="N1307" s="33"/>
      <c r="O1307" s="33"/>
      <c r="P1307" s="33"/>
      <c r="Q1307" s="33"/>
      <c r="R1307" s="33"/>
      <c r="S1307" s="33"/>
      <c r="T1307" s="33"/>
      <c r="U1307" s="33"/>
      <c r="V1307" s="33"/>
      <c r="W1307" s="33"/>
      <c r="X1307" s="282"/>
      <c r="Y1307" s="33"/>
      <c r="Z1307" s="284"/>
      <c r="AA1307" s="284"/>
      <c r="AB1307" s="33"/>
      <c r="AC1307" s="33"/>
      <c r="AD1307" s="33"/>
      <c r="AE1307" s="33"/>
      <c r="AF1307" s="33"/>
      <c r="AG1307" s="33"/>
      <c r="AH1307" s="33"/>
      <c r="AI1307" s="33"/>
      <c r="AJ1307" s="33"/>
      <c r="AK1307" s="33"/>
      <c r="AL1307" s="33"/>
      <c r="AM1307" s="33"/>
      <c r="AN1307" s="33"/>
      <c r="AO1307" s="33"/>
      <c r="AP1307" s="34"/>
      <c r="AQ1307" s="34"/>
      <c r="AR1307" s="28"/>
      <c r="AS1307" s="29"/>
      <c r="AT1307" s="29"/>
      <c r="AU1307" s="29"/>
    </row>
    <row r="1308" spans="1:47" s="482" customFormat="1">
      <c r="A1308" s="13"/>
      <c r="B1308" s="8"/>
      <c r="C1308" s="83">
        <v>151</v>
      </c>
      <c r="D1308" s="375" t="s">
        <v>463</v>
      </c>
      <c r="E1308" s="33"/>
      <c r="F1308" s="321"/>
      <c r="G1308" s="282"/>
      <c r="H1308" s="283"/>
      <c r="I1308" s="33"/>
      <c r="J1308" s="33"/>
      <c r="K1308" s="33"/>
      <c r="L1308" s="33"/>
      <c r="M1308" s="33"/>
      <c r="N1308" s="33"/>
      <c r="O1308" s="33"/>
      <c r="P1308" s="33"/>
      <c r="Q1308" s="33"/>
      <c r="R1308" s="33"/>
      <c r="S1308" s="33"/>
      <c r="T1308" s="33"/>
      <c r="U1308" s="33"/>
      <c r="V1308" s="33"/>
      <c r="W1308" s="33"/>
      <c r="X1308" s="282"/>
      <c r="Y1308" s="33"/>
      <c r="Z1308" s="284"/>
      <c r="AA1308" s="284"/>
      <c r="AB1308" s="33"/>
      <c r="AC1308" s="33"/>
      <c r="AD1308" s="33"/>
      <c r="AE1308" s="33"/>
      <c r="AF1308" s="33"/>
      <c r="AG1308" s="33"/>
      <c r="AH1308" s="33"/>
      <c r="AI1308" s="33"/>
      <c r="AJ1308" s="33"/>
      <c r="AK1308" s="33"/>
      <c r="AL1308" s="33"/>
      <c r="AM1308" s="33"/>
      <c r="AN1308" s="33"/>
      <c r="AO1308" s="33"/>
      <c r="AP1308" s="34"/>
      <c r="AQ1308" s="34"/>
      <c r="AR1308" s="28"/>
      <c r="AS1308" s="29"/>
      <c r="AT1308" s="29"/>
      <c r="AU1308" s="29"/>
    </row>
    <row r="1309" spans="1:47" s="482" customFormat="1">
      <c r="A1309" s="13"/>
      <c r="B1309" s="8"/>
      <c r="C1309" s="8"/>
      <c r="D1309" s="472" t="s">
        <v>465</v>
      </c>
      <c r="E1309" s="33"/>
      <c r="F1309" s="321"/>
      <c r="G1309" s="282"/>
      <c r="H1309" s="283"/>
      <c r="I1309" s="33"/>
      <c r="J1309" s="33"/>
      <c r="K1309" s="33"/>
      <c r="L1309" s="33"/>
      <c r="M1309" s="33"/>
      <c r="N1309" s="33"/>
      <c r="O1309" s="33"/>
      <c r="P1309" s="33"/>
      <c r="Q1309" s="33"/>
      <c r="R1309" s="33"/>
      <c r="S1309" s="33"/>
      <c r="T1309" s="33"/>
      <c r="U1309" s="33"/>
      <c r="V1309" s="33"/>
      <c r="W1309" s="33"/>
      <c r="X1309" s="282"/>
      <c r="Y1309" s="33"/>
      <c r="Z1309" s="284"/>
      <c r="AA1309" s="284"/>
      <c r="AB1309" s="33"/>
      <c r="AC1309" s="33"/>
      <c r="AD1309" s="33"/>
      <c r="AE1309" s="33"/>
      <c r="AF1309" s="33"/>
      <c r="AG1309" s="33"/>
      <c r="AH1309" s="33"/>
      <c r="AI1309" s="33"/>
      <c r="AJ1309" s="33"/>
      <c r="AK1309" s="33"/>
      <c r="AL1309" s="33"/>
      <c r="AM1309" s="33"/>
      <c r="AN1309" s="33"/>
      <c r="AO1309" s="33"/>
      <c r="AP1309" s="34"/>
      <c r="AQ1309" s="34"/>
      <c r="AR1309" s="28"/>
      <c r="AS1309" s="29"/>
      <c r="AT1309" s="29"/>
      <c r="AU1309" s="29"/>
    </row>
    <row r="1310" spans="1:47" s="482" customFormat="1">
      <c r="A1310" s="13"/>
      <c r="B1310" s="8"/>
      <c r="C1310" s="8"/>
      <c r="D1310" s="473" t="s">
        <v>226</v>
      </c>
      <c r="E1310" s="33"/>
      <c r="F1310" s="321"/>
      <c r="G1310" s="282">
        <f>SUM(H1311:H1312)</f>
        <v>215711500</v>
      </c>
      <c r="H1310" s="283"/>
      <c r="I1310" s="33"/>
      <c r="J1310" s="33"/>
      <c r="K1310" s="33"/>
      <c r="L1310" s="33"/>
      <c r="M1310" s="33"/>
      <c r="N1310" s="33"/>
      <c r="O1310" s="33"/>
      <c r="P1310" s="33"/>
      <c r="Q1310" s="33"/>
      <c r="R1310" s="33"/>
      <c r="S1310" s="33"/>
      <c r="T1310" s="33"/>
      <c r="U1310" s="33"/>
      <c r="V1310" s="33"/>
      <c r="W1310" s="33"/>
      <c r="X1310" s="282"/>
      <c r="Y1310" s="33"/>
      <c r="Z1310" s="284"/>
      <c r="AA1310" s="284"/>
      <c r="AB1310" s="33"/>
      <c r="AC1310" s="33"/>
      <c r="AD1310" s="33"/>
      <c r="AE1310" s="33"/>
      <c r="AF1310" s="33"/>
      <c r="AG1310" s="33"/>
      <c r="AH1310" s="33"/>
      <c r="AI1310" s="33"/>
      <c r="AJ1310" s="33"/>
      <c r="AK1310" s="33"/>
      <c r="AL1310" s="33"/>
      <c r="AM1310" s="33"/>
      <c r="AN1310" s="33"/>
      <c r="AO1310" s="33"/>
      <c r="AP1310" s="34"/>
      <c r="AQ1310" s="34"/>
      <c r="AR1310" s="28"/>
      <c r="AS1310" s="29"/>
      <c r="AT1310" s="29"/>
      <c r="AU1310" s="29"/>
    </row>
    <row r="1311" spans="1:47" s="482" customFormat="1">
      <c r="A1311" s="13"/>
      <c r="B1311" s="8"/>
      <c r="C1311" s="8"/>
      <c r="D1311" s="344" t="s">
        <v>227</v>
      </c>
      <c r="E1311" s="33"/>
      <c r="F1311" s="261">
        <v>221797000</v>
      </c>
      <c r="G1311" s="282"/>
      <c r="H1311" s="283">
        <v>215711500</v>
      </c>
      <c r="I1311" s="33"/>
      <c r="J1311" s="33"/>
      <c r="K1311" s="33"/>
      <c r="L1311" s="33"/>
      <c r="M1311" s="33"/>
      <c r="N1311" s="33"/>
      <c r="O1311" s="33"/>
      <c r="P1311" s="33"/>
      <c r="Q1311" s="33"/>
      <c r="R1311" s="33"/>
      <c r="S1311" s="33"/>
      <c r="T1311" s="33"/>
      <c r="U1311" s="33"/>
      <c r="V1311" s="33"/>
      <c r="W1311" s="33"/>
      <c r="X1311" s="282"/>
      <c r="Y1311" s="33"/>
      <c r="Z1311" s="284"/>
      <c r="AA1311" s="284"/>
      <c r="AB1311" s="33"/>
      <c r="AC1311" s="33"/>
      <c r="AD1311" s="33"/>
      <c r="AE1311" s="33"/>
      <c r="AF1311" s="33"/>
      <c r="AG1311" s="33"/>
      <c r="AH1311" s="33"/>
      <c r="AI1311" s="33"/>
      <c r="AJ1311" s="33"/>
      <c r="AK1311" s="33"/>
      <c r="AL1311" s="33"/>
      <c r="AM1311" s="33"/>
      <c r="AN1311" s="33"/>
      <c r="AO1311" s="33"/>
      <c r="AP1311" s="34"/>
      <c r="AQ1311" s="34"/>
      <c r="AR1311" s="28"/>
      <c r="AS1311" s="29"/>
      <c r="AT1311" s="29"/>
      <c r="AU1311" s="29"/>
    </row>
    <row r="1312" spans="1:47" s="482" customFormat="1">
      <c r="A1312" s="13"/>
      <c r="B1312" s="8"/>
      <c r="C1312" s="8"/>
      <c r="D1312" s="240"/>
      <c r="E1312" s="33"/>
      <c r="F1312" s="321"/>
      <c r="G1312" s="282"/>
      <c r="H1312" s="283"/>
      <c r="I1312" s="33"/>
      <c r="J1312" s="33"/>
      <c r="K1312" s="33"/>
      <c r="L1312" s="33"/>
      <c r="M1312" s="33"/>
      <c r="N1312" s="33"/>
      <c r="O1312" s="33"/>
      <c r="P1312" s="33"/>
      <c r="Q1312" s="33"/>
      <c r="R1312" s="33"/>
      <c r="S1312" s="33"/>
      <c r="T1312" s="33"/>
      <c r="U1312" s="33"/>
      <c r="V1312" s="33"/>
      <c r="W1312" s="33"/>
      <c r="X1312" s="282"/>
      <c r="Y1312" s="33"/>
      <c r="Z1312" s="284"/>
      <c r="AA1312" s="284"/>
      <c r="AB1312" s="33"/>
      <c r="AC1312" s="33"/>
      <c r="AD1312" s="33"/>
      <c r="AE1312" s="33"/>
      <c r="AF1312" s="33"/>
      <c r="AG1312" s="33"/>
      <c r="AH1312" s="33"/>
      <c r="AI1312" s="33"/>
      <c r="AJ1312" s="33"/>
      <c r="AK1312" s="33"/>
      <c r="AL1312" s="33"/>
      <c r="AM1312" s="33"/>
      <c r="AN1312" s="33"/>
      <c r="AO1312" s="33"/>
      <c r="AP1312" s="34"/>
      <c r="AQ1312" s="34"/>
      <c r="AR1312" s="28"/>
      <c r="AS1312" s="29"/>
      <c r="AT1312" s="29"/>
      <c r="AU1312" s="29"/>
    </row>
    <row r="1313" spans="1:47" s="482" customFormat="1">
      <c r="A1313" s="13"/>
      <c r="B1313" s="8"/>
      <c r="C1313" s="8"/>
      <c r="D1313" s="240"/>
      <c r="E1313" s="33"/>
      <c r="F1313" s="321"/>
      <c r="G1313" s="282"/>
      <c r="H1313" s="283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282"/>
      <c r="Y1313" s="33"/>
      <c r="Z1313" s="284"/>
      <c r="AA1313" s="284"/>
      <c r="AB1313" s="33"/>
      <c r="AC1313" s="33"/>
      <c r="AD1313" s="33"/>
      <c r="AE1313" s="33"/>
      <c r="AF1313" s="33"/>
      <c r="AG1313" s="33"/>
      <c r="AH1313" s="33"/>
      <c r="AI1313" s="33"/>
      <c r="AJ1313" s="33"/>
      <c r="AK1313" s="33"/>
      <c r="AL1313" s="33"/>
      <c r="AM1313" s="33"/>
      <c r="AN1313" s="33"/>
      <c r="AO1313" s="33"/>
      <c r="AP1313" s="34"/>
      <c r="AQ1313" s="34"/>
      <c r="AR1313" s="28"/>
      <c r="AS1313" s="29"/>
      <c r="AT1313" s="29"/>
      <c r="AU1313" s="29"/>
    </row>
    <row r="1314" spans="1:47" s="491" customFormat="1">
      <c r="A1314" s="13"/>
      <c r="B1314" s="8"/>
      <c r="C1314" s="83">
        <v>158</v>
      </c>
      <c r="D1314" s="375" t="s">
        <v>469</v>
      </c>
      <c r="E1314" s="33"/>
      <c r="F1314" s="321"/>
      <c r="G1314" s="282"/>
      <c r="H1314" s="283"/>
      <c r="I1314" s="33"/>
      <c r="J1314" s="33"/>
      <c r="K1314" s="33"/>
      <c r="L1314" s="33"/>
      <c r="M1314" s="33"/>
      <c r="N1314" s="33"/>
      <c r="O1314" s="33"/>
      <c r="P1314" s="33"/>
      <c r="Q1314" s="33"/>
      <c r="R1314" s="33"/>
      <c r="S1314" s="33"/>
      <c r="T1314" s="33"/>
      <c r="U1314" s="33"/>
      <c r="V1314" s="33"/>
      <c r="W1314" s="33"/>
      <c r="X1314" s="282"/>
      <c r="Y1314" s="33"/>
      <c r="Z1314" s="284"/>
      <c r="AA1314" s="284"/>
      <c r="AB1314" s="33"/>
      <c r="AC1314" s="33"/>
      <c r="AD1314" s="33"/>
      <c r="AE1314" s="33"/>
      <c r="AF1314" s="33"/>
      <c r="AG1314" s="33"/>
      <c r="AH1314" s="33"/>
      <c r="AI1314" s="33"/>
      <c r="AJ1314" s="33"/>
      <c r="AK1314" s="33"/>
      <c r="AL1314" s="33"/>
      <c r="AM1314" s="33"/>
      <c r="AN1314" s="33"/>
      <c r="AO1314" s="33"/>
      <c r="AP1314" s="34"/>
      <c r="AQ1314" s="34"/>
      <c r="AR1314" s="28"/>
      <c r="AS1314" s="29"/>
      <c r="AT1314" s="29"/>
      <c r="AU1314" s="29"/>
    </row>
    <row r="1315" spans="1:47" s="491" customFormat="1">
      <c r="A1315" s="13"/>
      <c r="B1315" s="8"/>
      <c r="C1315" s="8"/>
      <c r="D1315" s="472" t="s">
        <v>476</v>
      </c>
      <c r="E1315" s="33"/>
      <c r="F1315" s="321"/>
      <c r="G1315" s="282"/>
      <c r="H1315" s="283"/>
      <c r="I1315" s="33"/>
      <c r="J1315" s="33"/>
      <c r="K1315" s="33"/>
      <c r="L1315" s="33"/>
      <c r="M1315" s="33"/>
      <c r="N1315" s="33"/>
      <c r="O1315" s="33"/>
      <c r="P1315" s="33"/>
      <c r="Q1315" s="33"/>
      <c r="R1315" s="33"/>
      <c r="S1315" s="33"/>
      <c r="T1315" s="33"/>
      <c r="U1315" s="33"/>
      <c r="V1315" s="33"/>
      <c r="W1315" s="33"/>
      <c r="X1315" s="282"/>
      <c r="Y1315" s="33"/>
      <c r="Z1315" s="284"/>
      <c r="AA1315" s="284"/>
      <c r="AB1315" s="33"/>
      <c r="AC1315" s="33"/>
      <c r="AD1315" s="33"/>
      <c r="AE1315" s="33"/>
      <c r="AF1315" s="33"/>
      <c r="AG1315" s="33"/>
      <c r="AH1315" s="33"/>
      <c r="AI1315" s="33"/>
      <c r="AJ1315" s="33"/>
      <c r="AK1315" s="33"/>
      <c r="AL1315" s="33"/>
      <c r="AM1315" s="33"/>
      <c r="AN1315" s="33"/>
      <c r="AO1315" s="33"/>
      <c r="AP1315" s="34"/>
      <c r="AQ1315" s="34"/>
      <c r="AR1315" s="28"/>
      <c r="AS1315" s="29"/>
      <c r="AT1315" s="29"/>
      <c r="AU1315" s="29"/>
    </row>
    <row r="1316" spans="1:47" s="491" customFormat="1">
      <c r="A1316" s="13"/>
      <c r="B1316" s="8"/>
      <c r="C1316" s="8"/>
      <c r="D1316" s="473" t="s">
        <v>337</v>
      </c>
      <c r="E1316" s="33"/>
      <c r="F1316" s="321"/>
      <c r="G1316" s="282">
        <f>SUM(H1318:H1327)</f>
        <v>1996315000</v>
      </c>
      <c r="H1316" s="283"/>
      <c r="I1316" s="33"/>
      <c r="J1316" s="33"/>
      <c r="K1316" s="33"/>
      <c r="L1316" s="33"/>
      <c r="M1316" s="33"/>
      <c r="N1316" s="33"/>
      <c r="O1316" s="33"/>
      <c r="P1316" s="33"/>
      <c r="Q1316" s="33"/>
      <c r="R1316" s="33"/>
      <c r="S1316" s="33"/>
      <c r="T1316" s="33"/>
      <c r="U1316" s="33"/>
      <c r="V1316" s="33"/>
      <c r="W1316" s="33"/>
      <c r="X1316" s="282"/>
      <c r="Y1316" s="33"/>
      <c r="Z1316" s="284"/>
      <c r="AA1316" s="284"/>
      <c r="AB1316" s="33"/>
      <c r="AC1316" s="33"/>
      <c r="AD1316" s="33"/>
      <c r="AE1316" s="33"/>
      <c r="AF1316" s="33"/>
      <c r="AG1316" s="33"/>
      <c r="AH1316" s="33"/>
      <c r="AI1316" s="33"/>
      <c r="AJ1316" s="33"/>
      <c r="AK1316" s="33"/>
      <c r="AL1316" s="33"/>
      <c r="AM1316" s="33"/>
      <c r="AN1316" s="33"/>
      <c r="AO1316" s="33"/>
      <c r="AP1316" s="34"/>
      <c r="AQ1316" s="34"/>
      <c r="AR1316" s="28"/>
      <c r="AS1316" s="29"/>
      <c r="AT1316" s="29"/>
      <c r="AU1316" s="29"/>
    </row>
    <row r="1317" spans="1:47" s="491" customFormat="1">
      <c r="A1317" s="13"/>
      <c r="B1317" s="8"/>
      <c r="C1317" s="8"/>
      <c r="D1317" s="344" t="s">
        <v>477</v>
      </c>
      <c r="E1317" s="33"/>
      <c r="F1317" s="261">
        <v>1999175000</v>
      </c>
      <c r="G1317" s="282"/>
      <c r="H1317" s="283"/>
      <c r="I1317" s="33"/>
      <c r="J1317" s="33"/>
      <c r="K1317" s="33"/>
      <c r="L1317" s="33"/>
      <c r="M1317" s="33"/>
      <c r="N1317" s="33"/>
      <c r="O1317" s="33"/>
      <c r="P1317" s="33"/>
      <c r="Q1317" s="33"/>
      <c r="R1317" s="33"/>
      <c r="S1317" s="33"/>
      <c r="T1317" s="33"/>
      <c r="U1317" s="33"/>
      <c r="V1317" s="33"/>
      <c r="W1317" s="33"/>
      <c r="X1317" s="282"/>
      <c r="Y1317" s="33"/>
      <c r="Z1317" s="284"/>
      <c r="AA1317" s="284"/>
      <c r="AB1317" s="33"/>
      <c r="AC1317" s="33"/>
      <c r="AD1317" s="33"/>
      <c r="AE1317" s="33"/>
      <c r="AF1317" s="33"/>
      <c r="AG1317" s="33"/>
      <c r="AH1317" s="33"/>
      <c r="AI1317" s="33"/>
      <c r="AJ1317" s="33"/>
      <c r="AK1317" s="33"/>
      <c r="AL1317" s="33"/>
      <c r="AM1317" s="33"/>
      <c r="AN1317" s="33"/>
      <c r="AO1317" s="33"/>
      <c r="AP1317" s="34"/>
      <c r="AQ1317" s="34"/>
      <c r="AR1317" s="28"/>
      <c r="AS1317" s="29"/>
      <c r="AT1317" s="29"/>
      <c r="AU1317" s="29"/>
    </row>
    <row r="1318" spans="1:47" s="501" customFormat="1">
      <c r="A1318" s="13"/>
      <c r="B1318" s="8"/>
      <c r="C1318" s="8"/>
      <c r="D1318" s="344" t="s">
        <v>755</v>
      </c>
      <c r="E1318" s="33"/>
      <c r="F1318" s="261"/>
      <c r="G1318" s="282"/>
      <c r="H1318" s="283">
        <v>214818700</v>
      </c>
      <c r="I1318" s="33"/>
      <c r="J1318" s="33"/>
      <c r="K1318" s="33"/>
      <c r="L1318" s="33"/>
      <c r="M1318" s="33"/>
      <c r="N1318" s="33"/>
      <c r="O1318" s="33"/>
      <c r="P1318" s="33"/>
      <c r="Q1318" s="33"/>
      <c r="R1318" s="33"/>
      <c r="S1318" s="33"/>
      <c r="T1318" s="33"/>
      <c r="U1318" s="33"/>
      <c r="V1318" s="33"/>
      <c r="W1318" s="33"/>
      <c r="X1318" s="282"/>
      <c r="Y1318" s="33"/>
      <c r="Z1318" s="284"/>
      <c r="AA1318" s="284"/>
      <c r="AB1318" s="33"/>
      <c r="AC1318" s="33"/>
      <c r="AD1318" s="33"/>
      <c r="AE1318" s="33"/>
      <c r="AF1318" s="33"/>
      <c r="AG1318" s="33"/>
      <c r="AH1318" s="33"/>
      <c r="AI1318" s="33"/>
      <c r="AJ1318" s="33"/>
      <c r="AK1318" s="33"/>
      <c r="AL1318" s="33"/>
      <c r="AM1318" s="33"/>
      <c r="AN1318" s="33"/>
      <c r="AO1318" s="33"/>
      <c r="AP1318" s="34"/>
      <c r="AQ1318" s="34"/>
      <c r="AR1318" s="28"/>
      <c r="AS1318" s="29"/>
      <c r="AT1318" s="29"/>
      <c r="AU1318" s="29"/>
    </row>
    <row r="1319" spans="1:47" s="501" customFormat="1">
      <c r="A1319" s="13"/>
      <c r="B1319" s="8"/>
      <c r="C1319" s="8"/>
      <c r="D1319" s="344" t="s">
        <v>756</v>
      </c>
      <c r="E1319" s="33"/>
      <c r="F1319" s="261"/>
      <c r="G1319" s="282"/>
      <c r="H1319" s="283">
        <v>222379300</v>
      </c>
      <c r="I1319" s="33"/>
      <c r="J1319" s="33"/>
      <c r="K1319" s="33"/>
      <c r="L1319" s="33"/>
      <c r="M1319" s="33"/>
      <c r="N1319" s="33"/>
      <c r="O1319" s="33"/>
      <c r="P1319" s="33"/>
      <c r="Q1319" s="33"/>
      <c r="R1319" s="33"/>
      <c r="S1319" s="33"/>
      <c r="T1319" s="33"/>
      <c r="U1319" s="33"/>
      <c r="V1319" s="33"/>
      <c r="W1319" s="33"/>
      <c r="X1319" s="282"/>
      <c r="Y1319" s="33"/>
      <c r="Z1319" s="284"/>
      <c r="AA1319" s="284"/>
      <c r="AB1319" s="33"/>
      <c r="AC1319" s="33"/>
      <c r="AD1319" s="33"/>
      <c r="AE1319" s="33"/>
      <c r="AF1319" s="33"/>
      <c r="AG1319" s="33"/>
      <c r="AH1319" s="33"/>
      <c r="AI1319" s="33"/>
      <c r="AJ1319" s="33"/>
      <c r="AK1319" s="33"/>
      <c r="AL1319" s="33"/>
      <c r="AM1319" s="33"/>
      <c r="AN1319" s="33"/>
      <c r="AO1319" s="33"/>
      <c r="AP1319" s="34"/>
      <c r="AQ1319" s="34"/>
      <c r="AR1319" s="28"/>
      <c r="AS1319" s="29"/>
      <c r="AT1319" s="29"/>
      <c r="AU1319" s="29"/>
    </row>
    <row r="1320" spans="1:47" s="501" customFormat="1">
      <c r="A1320" s="13"/>
      <c r="B1320" s="8"/>
      <c r="C1320" s="8"/>
      <c r="D1320" s="344" t="s">
        <v>757</v>
      </c>
      <c r="E1320" s="33"/>
      <c r="F1320" s="261"/>
      <c r="G1320" s="282"/>
      <c r="H1320" s="283">
        <v>222866900</v>
      </c>
      <c r="I1320" s="33"/>
      <c r="J1320" s="33"/>
      <c r="K1320" s="33"/>
      <c r="L1320" s="33"/>
      <c r="M1320" s="33"/>
      <c r="N1320" s="33"/>
      <c r="O1320" s="33"/>
      <c r="P1320" s="33"/>
      <c r="Q1320" s="33"/>
      <c r="R1320" s="33"/>
      <c r="S1320" s="33"/>
      <c r="T1320" s="33"/>
      <c r="U1320" s="33"/>
      <c r="V1320" s="33"/>
      <c r="W1320" s="33"/>
      <c r="X1320" s="282"/>
      <c r="Y1320" s="33"/>
      <c r="Z1320" s="284"/>
      <c r="AA1320" s="284"/>
      <c r="AB1320" s="33"/>
      <c r="AC1320" s="33"/>
      <c r="AD1320" s="33"/>
      <c r="AE1320" s="33"/>
      <c r="AF1320" s="33"/>
      <c r="AG1320" s="33"/>
      <c r="AH1320" s="33"/>
      <c r="AI1320" s="33"/>
      <c r="AJ1320" s="33"/>
      <c r="AK1320" s="33"/>
      <c r="AL1320" s="33"/>
      <c r="AM1320" s="33"/>
      <c r="AN1320" s="33"/>
      <c r="AO1320" s="33"/>
      <c r="AP1320" s="34"/>
      <c r="AQ1320" s="34"/>
      <c r="AR1320" s="28"/>
      <c r="AS1320" s="29"/>
      <c r="AT1320" s="29"/>
      <c r="AU1320" s="29"/>
    </row>
    <row r="1321" spans="1:47" s="501" customFormat="1">
      <c r="A1321" s="13"/>
      <c r="B1321" s="8"/>
      <c r="C1321" s="8"/>
      <c r="D1321" s="344" t="s">
        <v>758</v>
      </c>
      <c r="E1321" s="33"/>
      <c r="F1321" s="261"/>
      <c r="G1321" s="282"/>
      <c r="H1321" s="283">
        <v>189781500</v>
      </c>
      <c r="I1321" s="33"/>
      <c r="J1321" s="33"/>
      <c r="K1321" s="33"/>
      <c r="L1321" s="33"/>
      <c r="M1321" s="33"/>
      <c r="N1321" s="33"/>
      <c r="O1321" s="33"/>
      <c r="P1321" s="33"/>
      <c r="Q1321" s="33"/>
      <c r="R1321" s="33"/>
      <c r="S1321" s="33"/>
      <c r="T1321" s="33"/>
      <c r="U1321" s="33"/>
      <c r="V1321" s="33"/>
      <c r="W1321" s="33"/>
      <c r="X1321" s="282"/>
      <c r="Y1321" s="33"/>
      <c r="Z1321" s="284"/>
      <c r="AA1321" s="284"/>
      <c r="AB1321" s="33"/>
      <c r="AC1321" s="33"/>
      <c r="AD1321" s="33"/>
      <c r="AE1321" s="33"/>
      <c r="AF1321" s="33"/>
      <c r="AG1321" s="33"/>
      <c r="AH1321" s="33"/>
      <c r="AI1321" s="33"/>
      <c r="AJ1321" s="33"/>
      <c r="AK1321" s="33"/>
      <c r="AL1321" s="33"/>
      <c r="AM1321" s="33"/>
      <c r="AN1321" s="33"/>
      <c r="AO1321" s="33"/>
      <c r="AP1321" s="34"/>
      <c r="AQ1321" s="34"/>
      <c r="AR1321" s="28"/>
      <c r="AS1321" s="29"/>
      <c r="AT1321" s="29"/>
      <c r="AU1321" s="29"/>
    </row>
    <row r="1322" spans="1:47" s="501" customFormat="1">
      <c r="A1322" s="13"/>
      <c r="B1322" s="8"/>
      <c r="C1322" s="8"/>
      <c r="D1322" s="344" t="s">
        <v>759</v>
      </c>
      <c r="E1322" s="33"/>
      <c r="F1322" s="261"/>
      <c r="G1322" s="282"/>
      <c r="H1322" s="283">
        <v>185772600</v>
      </c>
      <c r="I1322" s="33"/>
      <c r="J1322" s="33"/>
      <c r="K1322" s="33"/>
      <c r="L1322" s="33"/>
      <c r="M1322" s="33"/>
      <c r="N1322" s="33"/>
      <c r="O1322" s="33"/>
      <c r="P1322" s="33"/>
      <c r="Q1322" s="33"/>
      <c r="R1322" s="33"/>
      <c r="S1322" s="33"/>
      <c r="T1322" s="33"/>
      <c r="U1322" s="33"/>
      <c r="V1322" s="33"/>
      <c r="W1322" s="33"/>
      <c r="X1322" s="282"/>
      <c r="Y1322" s="33"/>
      <c r="Z1322" s="284"/>
      <c r="AA1322" s="284"/>
      <c r="AB1322" s="33"/>
      <c r="AC1322" s="33"/>
      <c r="AD1322" s="33"/>
      <c r="AE1322" s="33"/>
      <c r="AF1322" s="33"/>
      <c r="AG1322" s="33"/>
      <c r="AH1322" s="33"/>
      <c r="AI1322" s="33"/>
      <c r="AJ1322" s="33"/>
      <c r="AK1322" s="33"/>
      <c r="AL1322" s="33"/>
      <c r="AM1322" s="33"/>
      <c r="AN1322" s="33"/>
      <c r="AO1322" s="33"/>
      <c r="AP1322" s="34"/>
      <c r="AQ1322" s="34"/>
      <c r="AR1322" s="28"/>
      <c r="AS1322" s="29"/>
      <c r="AT1322" s="29"/>
      <c r="AU1322" s="29"/>
    </row>
    <row r="1323" spans="1:47" s="501" customFormat="1">
      <c r="A1323" s="13"/>
      <c r="B1323" s="8"/>
      <c r="C1323" s="8"/>
      <c r="D1323" s="344" t="s">
        <v>760</v>
      </c>
      <c r="E1323" s="33"/>
      <c r="F1323" s="261"/>
      <c r="G1323" s="282"/>
      <c r="H1323" s="283">
        <v>184134300</v>
      </c>
      <c r="I1323" s="33"/>
      <c r="J1323" s="33"/>
      <c r="K1323" s="33"/>
      <c r="L1323" s="33"/>
      <c r="M1323" s="33"/>
      <c r="N1323" s="33"/>
      <c r="O1323" s="33"/>
      <c r="P1323" s="33"/>
      <c r="Q1323" s="33"/>
      <c r="R1323" s="33"/>
      <c r="S1323" s="33"/>
      <c r="T1323" s="33"/>
      <c r="U1323" s="33"/>
      <c r="V1323" s="33"/>
      <c r="W1323" s="33"/>
      <c r="X1323" s="282"/>
      <c r="Y1323" s="33"/>
      <c r="Z1323" s="284"/>
      <c r="AA1323" s="284"/>
      <c r="AB1323" s="33"/>
      <c r="AC1323" s="33"/>
      <c r="AD1323" s="33"/>
      <c r="AE1323" s="33"/>
      <c r="AF1323" s="33"/>
      <c r="AG1323" s="33"/>
      <c r="AH1323" s="33"/>
      <c r="AI1323" s="33"/>
      <c r="AJ1323" s="33"/>
      <c r="AK1323" s="33"/>
      <c r="AL1323" s="33"/>
      <c r="AM1323" s="33"/>
      <c r="AN1323" s="33"/>
      <c r="AO1323" s="33"/>
      <c r="AP1323" s="34"/>
      <c r="AQ1323" s="34"/>
      <c r="AR1323" s="28"/>
      <c r="AS1323" s="29"/>
      <c r="AT1323" s="29"/>
      <c r="AU1323" s="29"/>
    </row>
    <row r="1324" spans="1:47" s="501" customFormat="1">
      <c r="A1324" s="13"/>
      <c r="B1324" s="8"/>
      <c r="C1324" s="8"/>
      <c r="D1324" s="344" t="s">
        <v>761</v>
      </c>
      <c r="E1324" s="33"/>
      <c r="F1324" s="261"/>
      <c r="G1324" s="282"/>
      <c r="H1324" s="283">
        <v>189348500</v>
      </c>
      <c r="I1324" s="33"/>
      <c r="J1324" s="33"/>
      <c r="K1324" s="33"/>
      <c r="L1324" s="33"/>
      <c r="M1324" s="33"/>
      <c r="N1324" s="33"/>
      <c r="O1324" s="33"/>
      <c r="P1324" s="33"/>
      <c r="Q1324" s="33"/>
      <c r="R1324" s="33"/>
      <c r="S1324" s="33"/>
      <c r="T1324" s="33"/>
      <c r="U1324" s="33"/>
      <c r="V1324" s="33"/>
      <c r="W1324" s="33"/>
      <c r="X1324" s="282"/>
      <c r="Y1324" s="33"/>
      <c r="Z1324" s="284"/>
      <c r="AA1324" s="284"/>
      <c r="AB1324" s="33"/>
      <c r="AC1324" s="33"/>
      <c r="AD1324" s="33"/>
      <c r="AE1324" s="33"/>
      <c r="AF1324" s="33"/>
      <c r="AG1324" s="33"/>
      <c r="AH1324" s="33"/>
      <c r="AI1324" s="33"/>
      <c r="AJ1324" s="33"/>
      <c r="AK1324" s="33"/>
      <c r="AL1324" s="33"/>
      <c r="AM1324" s="33"/>
      <c r="AN1324" s="33"/>
      <c r="AO1324" s="33"/>
      <c r="AP1324" s="34"/>
      <c r="AQ1324" s="34"/>
      <c r="AR1324" s="28"/>
      <c r="AS1324" s="29"/>
      <c r="AT1324" s="29"/>
      <c r="AU1324" s="29"/>
    </row>
    <row r="1325" spans="1:47" s="501" customFormat="1">
      <c r="A1325" s="13"/>
      <c r="B1325" s="8"/>
      <c r="C1325" s="8"/>
      <c r="D1325" s="344" t="s">
        <v>762</v>
      </c>
      <c r="E1325" s="33"/>
      <c r="F1325" s="261"/>
      <c r="G1325" s="282"/>
      <c r="H1325" s="283">
        <v>186468400</v>
      </c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282"/>
      <c r="Y1325" s="33"/>
      <c r="Z1325" s="284"/>
      <c r="AA1325" s="284"/>
      <c r="AB1325" s="33"/>
      <c r="AC1325" s="33"/>
      <c r="AD1325" s="33"/>
      <c r="AE1325" s="33"/>
      <c r="AF1325" s="33"/>
      <c r="AG1325" s="33"/>
      <c r="AH1325" s="33"/>
      <c r="AI1325" s="33"/>
      <c r="AJ1325" s="33"/>
      <c r="AK1325" s="33"/>
      <c r="AL1325" s="33"/>
      <c r="AM1325" s="33"/>
      <c r="AN1325" s="33"/>
      <c r="AO1325" s="33"/>
      <c r="AP1325" s="34"/>
      <c r="AQ1325" s="34"/>
      <c r="AR1325" s="28"/>
      <c r="AS1325" s="29"/>
      <c r="AT1325" s="29"/>
      <c r="AU1325" s="29"/>
    </row>
    <row r="1326" spans="1:47" s="501" customFormat="1">
      <c r="A1326" s="13"/>
      <c r="B1326" s="8"/>
      <c r="C1326" s="8"/>
      <c r="D1326" s="344" t="s">
        <v>763</v>
      </c>
      <c r="E1326" s="33"/>
      <c r="F1326" s="261"/>
      <c r="G1326" s="282"/>
      <c r="H1326" s="283">
        <v>200194300</v>
      </c>
      <c r="I1326" s="33"/>
      <c r="J1326" s="33"/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282"/>
      <c r="Y1326" s="33"/>
      <c r="Z1326" s="284"/>
      <c r="AA1326" s="284"/>
      <c r="AB1326" s="33"/>
      <c r="AC1326" s="33"/>
      <c r="AD1326" s="33"/>
      <c r="AE1326" s="33"/>
      <c r="AF1326" s="33"/>
      <c r="AG1326" s="33"/>
      <c r="AH1326" s="33"/>
      <c r="AI1326" s="33"/>
      <c r="AJ1326" s="33"/>
      <c r="AK1326" s="33"/>
      <c r="AL1326" s="33"/>
      <c r="AM1326" s="33"/>
      <c r="AN1326" s="33"/>
      <c r="AO1326" s="33"/>
      <c r="AP1326" s="34"/>
      <c r="AQ1326" s="34"/>
      <c r="AR1326" s="28"/>
      <c r="AS1326" s="29"/>
      <c r="AT1326" s="29"/>
      <c r="AU1326" s="29"/>
    </row>
    <row r="1327" spans="1:47" s="501" customFormat="1">
      <c r="A1327" s="13"/>
      <c r="B1327" s="8"/>
      <c r="C1327" s="8"/>
      <c r="D1327" s="344" t="s">
        <v>760</v>
      </c>
      <c r="E1327" s="33"/>
      <c r="F1327" s="261"/>
      <c r="G1327" s="282"/>
      <c r="H1327" s="283">
        <v>200550500</v>
      </c>
      <c r="I1327" s="33"/>
      <c r="J1327" s="33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282"/>
      <c r="Y1327" s="33"/>
      <c r="Z1327" s="284"/>
      <c r="AA1327" s="284"/>
      <c r="AB1327" s="33"/>
      <c r="AC1327" s="33"/>
      <c r="AD1327" s="33"/>
      <c r="AE1327" s="33"/>
      <c r="AF1327" s="33"/>
      <c r="AG1327" s="33"/>
      <c r="AH1327" s="33"/>
      <c r="AI1327" s="33"/>
      <c r="AJ1327" s="33"/>
      <c r="AK1327" s="33"/>
      <c r="AL1327" s="33"/>
      <c r="AM1327" s="33"/>
      <c r="AN1327" s="33"/>
      <c r="AO1327" s="33"/>
      <c r="AP1327" s="34"/>
      <c r="AQ1327" s="34"/>
      <c r="AR1327" s="28"/>
      <c r="AS1327" s="29"/>
      <c r="AT1327" s="29"/>
      <c r="AU1327" s="29"/>
    </row>
    <row r="1328" spans="1:47" s="491" customFormat="1">
      <c r="A1328" s="13"/>
      <c r="B1328" s="8"/>
      <c r="C1328" s="8"/>
      <c r="D1328" s="240"/>
      <c r="E1328" s="33"/>
      <c r="F1328" s="321"/>
      <c r="G1328" s="282"/>
      <c r="H1328" s="283"/>
      <c r="I1328" s="33"/>
      <c r="J1328" s="33"/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282"/>
      <c r="Y1328" s="33"/>
      <c r="Z1328" s="284"/>
      <c r="AA1328" s="284"/>
      <c r="AB1328" s="33"/>
      <c r="AC1328" s="33"/>
      <c r="AD1328" s="33"/>
      <c r="AE1328" s="33"/>
      <c r="AF1328" s="33"/>
      <c r="AG1328" s="33"/>
      <c r="AH1328" s="33"/>
      <c r="AI1328" s="33"/>
      <c r="AJ1328" s="33"/>
      <c r="AK1328" s="33"/>
      <c r="AL1328" s="33"/>
      <c r="AM1328" s="33"/>
      <c r="AN1328" s="33"/>
      <c r="AO1328" s="33"/>
      <c r="AP1328" s="34"/>
      <c r="AQ1328" s="34"/>
      <c r="AR1328" s="28"/>
      <c r="AS1328" s="29"/>
      <c r="AT1328" s="29"/>
      <c r="AU1328" s="29"/>
    </row>
    <row r="1329" spans="1:47" s="491" customFormat="1">
      <c r="A1329" s="13"/>
      <c r="B1329" s="8"/>
      <c r="C1329" s="8"/>
      <c r="D1329" s="240"/>
      <c r="E1329" s="33"/>
      <c r="F1329" s="321"/>
      <c r="G1329" s="282"/>
      <c r="H1329" s="283"/>
      <c r="I1329" s="33"/>
      <c r="J1329" s="33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282"/>
      <c r="Y1329" s="33"/>
      <c r="Z1329" s="284"/>
      <c r="AA1329" s="284"/>
      <c r="AB1329" s="33"/>
      <c r="AC1329" s="33"/>
      <c r="AD1329" s="33"/>
      <c r="AE1329" s="33"/>
      <c r="AF1329" s="33"/>
      <c r="AG1329" s="33"/>
      <c r="AH1329" s="33"/>
      <c r="AI1329" s="33"/>
      <c r="AJ1329" s="33"/>
      <c r="AK1329" s="33"/>
      <c r="AL1329" s="33"/>
      <c r="AM1329" s="33"/>
      <c r="AN1329" s="33"/>
      <c r="AO1329" s="33"/>
      <c r="AP1329" s="34"/>
      <c r="AQ1329" s="34"/>
      <c r="AR1329" s="28"/>
      <c r="AS1329" s="29"/>
      <c r="AT1329" s="29"/>
      <c r="AU1329" s="29"/>
    </row>
    <row r="1330" spans="1:47" s="491" customFormat="1">
      <c r="A1330" s="13"/>
      <c r="B1330" s="8"/>
      <c r="C1330" s="83">
        <v>159</v>
      </c>
      <c r="D1330" s="375" t="s">
        <v>469</v>
      </c>
      <c r="E1330" s="33"/>
      <c r="F1330" s="321"/>
      <c r="G1330" s="282"/>
      <c r="H1330" s="283"/>
      <c r="I1330" s="33"/>
      <c r="J1330" s="33"/>
      <c r="K1330" s="33"/>
      <c r="L1330" s="33"/>
      <c r="M1330" s="33"/>
      <c r="N1330" s="33"/>
      <c r="O1330" s="33"/>
      <c r="P1330" s="33"/>
      <c r="Q1330" s="33"/>
      <c r="R1330" s="33"/>
      <c r="S1330" s="33"/>
      <c r="T1330" s="33"/>
      <c r="U1330" s="33"/>
      <c r="V1330" s="33"/>
      <c r="W1330" s="33"/>
      <c r="X1330" s="282"/>
      <c r="Y1330" s="33"/>
      <c r="Z1330" s="284"/>
      <c r="AA1330" s="284"/>
      <c r="AB1330" s="33"/>
      <c r="AC1330" s="33"/>
      <c r="AD1330" s="33"/>
      <c r="AE1330" s="33"/>
      <c r="AF1330" s="33"/>
      <c r="AG1330" s="33"/>
      <c r="AH1330" s="33"/>
      <c r="AI1330" s="33"/>
      <c r="AJ1330" s="33"/>
      <c r="AK1330" s="33"/>
      <c r="AL1330" s="33"/>
      <c r="AM1330" s="33"/>
      <c r="AN1330" s="33"/>
      <c r="AO1330" s="33"/>
      <c r="AP1330" s="34"/>
      <c r="AQ1330" s="34"/>
      <c r="AR1330" s="28"/>
      <c r="AS1330" s="29"/>
      <c r="AT1330" s="29"/>
      <c r="AU1330" s="29"/>
    </row>
    <row r="1331" spans="1:47" s="491" customFormat="1">
      <c r="A1331" s="13"/>
      <c r="B1331" s="8"/>
      <c r="C1331" s="8"/>
      <c r="D1331" s="472" t="s">
        <v>478</v>
      </c>
      <c r="E1331" s="33"/>
      <c r="F1331" s="321"/>
      <c r="G1331" s="282"/>
      <c r="H1331" s="283"/>
      <c r="I1331" s="33"/>
      <c r="J1331" s="33"/>
      <c r="K1331" s="33"/>
      <c r="L1331" s="33"/>
      <c r="M1331" s="33"/>
      <c r="N1331" s="33"/>
      <c r="O1331" s="33"/>
      <c r="P1331" s="33"/>
      <c r="Q1331" s="33"/>
      <c r="R1331" s="33"/>
      <c r="S1331" s="33"/>
      <c r="T1331" s="33"/>
      <c r="U1331" s="33"/>
      <c r="V1331" s="33"/>
      <c r="W1331" s="33"/>
      <c r="X1331" s="282"/>
      <c r="Y1331" s="33"/>
      <c r="Z1331" s="284"/>
      <c r="AA1331" s="284"/>
      <c r="AB1331" s="33"/>
      <c r="AC1331" s="33"/>
      <c r="AD1331" s="33"/>
      <c r="AE1331" s="33"/>
      <c r="AF1331" s="33"/>
      <c r="AG1331" s="33"/>
      <c r="AH1331" s="33"/>
      <c r="AI1331" s="33"/>
      <c r="AJ1331" s="33"/>
      <c r="AK1331" s="33"/>
      <c r="AL1331" s="33"/>
      <c r="AM1331" s="33"/>
      <c r="AN1331" s="33"/>
      <c r="AO1331" s="33"/>
      <c r="AP1331" s="34"/>
      <c r="AQ1331" s="34"/>
      <c r="AR1331" s="28"/>
      <c r="AS1331" s="29"/>
      <c r="AT1331" s="29"/>
      <c r="AU1331" s="29"/>
    </row>
    <row r="1332" spans="1:47" s="491" customFormat="1">
      <c r="A1332" s="13"/>
      <c r="B1332" s="8"/>
      <c r="C1332" s="8"/>
      <c r="D1332" s="473" t="s">
        <v>337</v>
      </c>
      <c r="E1332" s="33"/>
      <c r="F1332" s="321"/>
      <c r="G1332" s="282">
        <f>SUM(H1334:H1336)</f>
        <v>451380000</v>
      </c>
      <c r="H1332" s="283"/>
      <c r="I1332" s="33"/>
      <c r="J1332" s="33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282"/>
      <c r="Y1332" s="33"/>
      <c r="Z1332" s="284"/>
      <c r="AA1332" s="284"/>
      <c r="AB1332" s="33"/>
      <c r="AC1332" s="33"/>
      <c r="AD1332" s="33"/>
      <c r="AE1332" s="33"/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33"/>
      <c r="AP1332" s="34"/>
      <c r="AQ1332" s="34"/>
      <c r="AR1332" s="28"/>
      <c r="AS1332" s="29"/>
      <c r="AT1332" s="29"/>
      <c r="AU1332" s="29"/>
    </row>
    <row r="1333" spans="1:47" s="491" customFormat="1">
      <c r="A1333" s="13"/>
      <c r="B1333" s="8"/>
      <c r="C1333" s="8"/>
      <c r="D1333" s="344" t="s">
        <v>477</v>
      </c>
      <c r="E1333" s="33"/>
      <c r="F1333" s="261">
        <v>455000000</v>
      </c>
      <c r="G1333" s="282"/>
      <c r="H1333" s="283"/>
      <c r="I1333" s="33"/>
      <c r="J1333" s="33"/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282"/>
      <c r="Y1333" s="33"/>
      <c r="Z1333" s="284"/>
      <c r="AA1333" s="284"/>
      <c r="AB1333" s="33"/>
      <c r="AC1333" s="33"/>
      <c r="AD1333" s="33"/>
      <c r="AE1333" s="33"/>
      <c r="AF1333" s="33"/>
      <c r="AG1333" s="33"/>
      <c r="AH1333" s="33"/>
      <c r="AI1333" s="33"/>
      <c r="AJ1333" s="33"/>
      <c r="AK1333" s="33"/>
      <c r="AL1333" s="33"/>
      <c r="AM1333" s="33"/>
      <c r="AN1333" s="33"/>
      <c r="AO1333" s="33"/>
      <c r="AP1333" s="34"/>
      <c r="AQ1333" s="34"/>
      <c r="AR1333" s="28"/>
      <c r="AS1333" s="29"/>
      <c r="AT1333" s="29"/>
      <c r="AU1333" s="29"/>
    </row>
    <row r="1334" spans="1:47" s="501" customFormat="1">
      <c r="A1334" s="13"/>
      <c r="B1334" s="8"/>
      <c r="C1334" s="8"/>
      <c r="D1334" s="344" t="s">
        <v>764</v>
      </c>
      <c r="E1334" s="33"/>
      <c r="F1334" s="261"/>
      <c r="G1334" s="282"/>
      <c r="H1334" s="283">
        <v>198500000</v>
      </c>
      <c r="I1334" s="33"/>
      <c r="J1334" s="33"/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282"/>
      <c r="Y1334" s="33"/>
      <c r="Z1334" s="284"/>
      <c r="AA1334" s="284"/>
      <c r="AB1334" s="33"/>
      <c r="AC1334" s="33"/>
      <c r="AD1334" s="33"/>
      <c r="AE1334" s="33"/>
      <c r="AF1334" s="33"/>
      <c r="AG1334" s="33"/>
      <c r="AH1334" s="33"/>
      <c r="AI1334" s="33"/>
      <c r="AJ1334" s="33"/>
      <c r="AK1334" s="33"/>
      <c r="AL1334" s="33"/>
      <c r="AM1334" s="33"/>
      <c r="AN1334" s="33"/>
      <c r="AO1334" s="33"/>
      <c r="AP1334" s="34"/>
      <c r="AQ1334" s="34"/>
      <c r="AR1334" s="28"/>
      <c r="AS1334" s="29"/>
      <c r="AT1334" s="29"/>
      <c r="AU1334" s="29"/>
    </row>
    <row r="1335" spans="1:47" s="501" customFormat="1">
      <c r="A1335" s="13"/>
      <c r="B1335" s="8"/>
      <c r="C1335" s="8"/>
      <c r="D1335" s="344" t="s">
        <v>765</v>
      </c>
      <c r="E1335" s="33"/>
      <c r="F1335" s="261"/>
      <c r="G1335" s="282"/>
      <c r="H1335" s="283">
        <v>198720000</v>
      </c>
      <c r="I1335" s="33"/>
      <c r="J1335" s="33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282"/>
      <c r="Y1335" s="33"/>
      <c r="Z1335" s="284"/>
      <c r="AA1335" s="284"/>
      <c r="AB1335" s="33"/>
      <c r="AC1335" s="33"/>
      <c r="AD1335" s="33"/>
      <c r="AE1335" s="33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4"/>
      <c r="AQ1335" s="34"/>
      <c r="AR1335" s="28"/>
      <c r="AS1335" s="29"/>
      <c r="AT1335" s="29"/>
      <c r="AU1335" s="29"/>
    </row>
    <row r="1336" spans="1:47" s="501" customFormat="1">
      <c r="A1336" s="13"/>
      <c r="B1336" s="8"/>
      <c r="C1336" s="8"/>
      <c r="D1336" s="344" t="s">
        <v>766</v>
      </c>
      <c r="E1336" s="33"/>
      <c r="F1336" s="261"/>
      <c r="G1336" s="282"/>
      <c r="H1336" s="283">
        <v>54160000</v>
      </c>
      <c r="I1336" s="33"/>
      <c r="J1336" s="33"/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282"/>
      <c r="Y1336" s="33"/>
      <c r="Z1336" s="284"/>
      <c r="AA1336" s="284"/>
      <c r="AB1336" s="33"/>
      <c r="AC1336" s="33"/>
      <c r="AD1336" s="33"/>
      <c r="AE1336" s="33"/>
      <c r="AF1336" s="33"/>
      <c r="AG1336" s="33"/>
      <c r="AH1336" s="33"/>
      <c r="AI1336" s="33"/>
      <c r="AJ1336" s="33"/>
      <c r="AK1336" s="33"/>
      <c r="AL1336" s="33"/>
      <c r="AM1336" s="33"/>
      <c r="AN1336" s="33"/>
      <c r="AO1336" s="33"/>
      <c r="AP1336" s="34"/>
      <c r="AQ1336" s="34"/>
      <c r="AR1336" s="28"/>
      <c r="AS1336" s="29"/>
      <c r="AT1336" s="29"/>
      <c r="AU1336" s="29"/>
    </row>
    <row r="1337" spans="1:47" s="482" customFormat="1">
      <c r="A1337" s="13"/>
      <c r="B1337" s="8"/>
      <c r="C1337" s="8"/>
      <c r="D1337" s="240"/>
      <c r="E1337" s="33"/>
      <c r="F1337" s="321"/>
      <c r="G1337" s="282"/>
      <c r="H1337" s="283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282"/>
      <c r="Y1337" s="33"/>
      <c r="Z1337" s="284"/>
      <c r="AA1337" s="284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4"/>
      <c r="AQ1337" s="34"/>
      <c r="AR1337" s="28"/>
      <c r="AS1337" s="29"/>
      <c r="AT1337" s="29"/>
      <c r="AU1337" s="29"/>
    </row>
    <row r="1338" spans="1:47" s="482" customFormat="1">
      <c r="A1338" s="13"/>
      <c r="B1338" s="8"/>
      <c r="C1338" s="8"/>
      <c r="D1338" s="240"/>
      <c r="E1338" s="33"/>
      <c r="F1338" s="321"/>
      <c r="G1338" s="282"/>
      <c r="H1338" s="283"/>
      <c r="I1338" s="33"/>
      <c r="J1338" s="33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282"/>
      <c r="Y1338" s="33"/>
      <c r="Z1338" s="284"/>
      <c r="AA1338" s="284"/>
      <c r="AB1338" s="33"/>
      <c r="AC1338" s="33"/>
      <c r="AD1338" s="33"/>
      <c r="AE1338" s="33"/>
      <c r="AF1338" s="33"/>
      <c r="AG1338" s="33"/>
      <c r="AH1338" s="33"/>
      <c r="AI1338" s="33"/>
      <c r="AJ1338" s="33"/>
      <c r="AK1338" s="33"/>
      <c r="AL1338" s="33"/>
      <c r="AM1338" s="33"/>
      <c r="AN1338" s="33"/>
      <c r="AO1338" s="33"/>
      <c r="AP1338" s="34"/>
      <c r="AQ1338" s="34"/>
      <c r="AR1338" s="28"/>
      <c r="AS1338" s="29"/>
      <c r="AT1338" s="29"/>
      <c r="AU1338" s="29"/>
    </row>
    <row r="1339" spans="1:47" s="491" customFormat="1">
      <c r="A1339" s="13"/>
      <c r="B1339" s="8"/>
      <c r="C1339" s="83">
        <v>160</v>
      </c>
      <c r="D1339" s="375" t="s">
        <v>469</v>
      </c>
      <c r="E1339" s="33"/>
      <c r="F1339" s="321"/>
      <c r="G1339" s="282"/>
      <c r="H1339" s="283"/>
      <c r="I1339" s="33"/>
      <c r="J1339" s="33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282"/>
      <c r="Y1339" s="33"/>
      <c r="Z1339" s="284"/>
      <c r="AA1339" s="284"/>
      <c r="AB1339" s="33"/>
      <c r="AC1339" s="33"/>
      <c r="AD1339" s="33"/>
      <c r="AE1339" s="33"/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4"/>
      <c r="AQ1339" s="34"/>
      <c r="AR1339" s="28"/>
      <c r="AS1339" s="29"/>
      <c r="AT1339" s="29"/>
      <c r="AU1339" s="29"/>
    </row>
    <row r="1340" spans="1:47" s="491" customFormat="1">
      <c r="A1340" s="13"/>
      <c r="B1340" s="8"/>
      <c r="C1340" s="8"/>
      <c r="D1340" s="472" t="s">
        <v>479</v>
      </c>
      <c r="E1340" s="33"/>
      <c r="F1340" s="321"/>
      <c r="G1340" s="282"/>
      <c r="H1340" s="283"/>
      <c r="I1340" s="33"/>
      <c r="J1340" s="33"/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282"/>
      <c r="Y1340" s="33"/>
      <c r="Z1340" s="284"/>
      <c r="AA1340" s="284"/>
      <c r="AB1340" s="33"/>
      <c r="AC1340" s="33"/>
      <c r="AD1340" s="33"/>
      <c r="AE1340" s="33"/>
      <c r="AF1340" s="33"/>
      <c r="AG1340" s="33"/>
      <c r="AH1340" s="33"/>
      <c r="AI1340" s="33"/>
      <c r="AJ1340" s="33"/>
      <c r="AK1340" s="33"/>
      <c r="AL1340" s="33"/>
      <c r="AM1340" s="33"/>
      <c r="AN1340" s="33"/>
      <c r="AO1340" s="33"/>
      <c r="AP1340" s="34"/>
      <c r="AQ1340" s="34"/>
      <c r="AR1340" s="28"/>
      <c r="AS1340" s="29"/>
      <c r="AT1340" s="29"/>
      <c r="AU1340" s="29"/>
    </row>
    <row r="1341" spans="1:47" s="491" customFormat="1">
      <c r="A1341" s="13"/>
      <c r="B1341" s="8"/>
      <c r="C1341" s="8"/>
      <c r="D1341" s="473" t="s">
        <v>226</v>
      </c>
      <c r="E1341" s="33"/>
      <c r="F1341" s="321"/>
      <c r="G1341" s="282">
        <f>SUM(H1343:H1347)</f>
        <v>4688971104</v>
      </c>
      <c r="H1341" s="283"/>
      <c r="I1341" s="33"/>
      <c r="J1341" s="33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282"/>
      <c r="Y1341" s="33"/>
      <c r="Z1341" s="284"/>
      <c r="AA1341" s="284"/>
      <c r="AB1341" s="33"/>
      <c r="AC1341" s="33"/>
      <c r="AD1341" s="33"/>
      <c r="AE1341" s="33"/>
      <c r="AF1341" s="33"/>
      <c r="AG1341" s="33"/>
      <c r="AH1341" s="33"/>
      <c r="AI1341" s="33"/>
      <c r="AJ1341" s="33"/>
      <c r="AK1341" s="33"/>
      <c r="AL1341" s="33"/>
      <c r="AM1341" s="33"/>
      <c r="AN1341" s="33"/>
      <c r="AO1341" s="33"/>
      <c r="AP1341" s="34"/>
      <c r="AQ1341" s="34"/>
      <c r="AR1341" s="28"/>
      <c r="AS1341" s="29"/>
      <c r="AT1341" s="29"/>
      <c r="AU1341" s="29"/>
    </row>
    <row r="1342" spans="1:47" s="491" customFormat="1">
      <c r="A1342" s="13"/>
      <c r="B1342" s="8"/>
      <c r="C1342" s="8"/>
      <c r="D1342" s="344" t="s">
        <v>227</v>
      </c>
      <c r="E1342" s="33"/>
      <c r="F1342" s="261">
        <v>4959134000</v>
      </c>
      <c r="G1342" s="282"/>
      <c r="H1342" s="283"/>
      <c r="I1342" s="33"/>
      <c r="J1342" s="33"/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282"/>
      <c r="Y1342" s="33"/>
      <c r="Z1342" s="284"/>
      <c r="AA1342" s="284"/>
      <c r="AB1342" s="33"/>
      <c r="AC1342" s="33"/>
      <c r="AD1342" s="33"/>
      <c r="AE1342" s="33"/>
      <c r="AF1342" s="33"/>
      <c r="AG1342" s="33"/>
      <c r="AH1342" s="33"/>
      <c r="AI1342" s="33"/>
      <c r="AJ1342" s="33"/>
      <c r="AK1342" s="33"/>
      <c r="AL1342" s="33"/>
      <c r="AM1342" s="33"/>
      <c r="AN1342" s="33"/>
      <c r="AO1342" s="33"/>
      <c r="AP1342" s="34"/>
      <c r="AQ1342" s="34"/>
      <c r="AR1342" s="28"/>
      <c r="AS1342" s="29"/>
      <c r="AT1342" s="29"/>
      <c r="AU1342" s="29"/>
    </row>
    <row r="1343" spans="1:47" s="491" customFormat="1">
      <c r="A1343" s="13"/>
      <c r="B1343" s="8"/>
      <c r="C1343" s="8"/>
      <c r="D1343" s="344" t="s">
        <v>767</v>
      </c>
      <c r="E1343" s="33"/>
      <c r="F1343" s="321"/>
      <c r="G1343" s="282"/>
      <c r="H1343" s="283">
        <v>781495104</v>
      </c>
      <c r="I1343" s="33"/>
      <c r="J1343" s="33"/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282"/>
      <c r="Y1343" s="33"/>
      <c r="Z1343" s="284"/>
      <c r="AA1343" s="284"/>
      <c r="AB1343" s="33"/>
      <c r="AC1343" s="33"/>
      <c r="AD1343" s="33"/>
      <c r="AE1343" s="33"/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4"/>
      <c r="AQ1343" s="34"/>
      <c r="AR1343" s="28"/>
      <c r="AS1343" s="29"/>
      <c r="AT1343" s="29"/>
      <c r="AU1343" s="29"/>
    </row>
    <row r="1344" spans="1:47" s="491" customFormat="1">
      <c r="A1344" s="13"/>
      <c r="B1344" s="8"/>
      <c r="C1344" s="8"/>
      <c r="D1344" s="344" t="s">
        <v>768</v>
      </c>
      <c r="E1344" s="33"/>
      <c r="F1344" s="321"/>
      <c r="G1344" s="282"/>
      <c r="H1344" s="283">
        <v>1400205000</v>
      </c>
      <c r="I1344" s="33"/>
      <c r="J1344" s="33"/>
      <c r="K1344" s="33"/>
      <c r="L1344" s="33"/>
      <c r="M1344" s="33"/>
      <c r="N1344" s="33"/>
      <c r="O1344" s="33"/>
      <c r="P1344" s="33"/>
      <c r="Q1344" s="33"/>
      <c r="R1344" s="33"/>
      <c r="S1344" s="33"/>
      <c r="T1344" s="33"/>
      <c r="U1344" s="33"/>
      <c r="V1344" s="33"/>
      <c r="W1344" s="33"/>
      <c r="X1344" s="282"/>
      <c r="Y1344" s="33"/>
      <c r="Z1344" s="284"/>
      <c r="AA1344" s="284"/>
      <c r="AB1344" s="33"/>
      <c r="AC1344" s="33"/>
      <c r="AD1344" s="33"/>
      <c r="AE1344" s="33"/>
      <c r="AF1344" s="33"/>
      <c r="AG1344" s="33"/>
      <c r="AH1344" s="33"/>
      <c r="AI1344" s="33"/>
      <c r="AJ1344" s="33"/>
      <c r="AK1344" s="33"/>
      <c r="AL1344" s="33"/>
      <c r="AM1344" s="33"/>
      <c r="AN1344" s="33"/>
      <c r="AO1344" s="33"/>
      <c r="AP1344" s="34"/>
      <c r="AQ1344" s="34"/>
      <c r="AR1344" s="28"/>
      <c r="AS1344" s="29"/>
      <c r="AT1344" s="29"/>
      <c r="AU1344" s="29"/>
    </row>
    <row r="1345" spans="1:52" s="482" customFormat="1">
      <c r="A1345" s="13"/>
      <c r="B1345" s="8"/>
      <c r="C1345" s="8"/>
      <c r="D1345" s="344" t="s">
        <v>769</v>
      </c>
      <c r="E1345" s="33"/>
      <c r="F1345" s="321"/>
      <c r="G1345" s="282"/>
      <c r="H1345" s="283">
        <v>1322931000</v>
      </c>
      <c r="I1345" s="33"/>
      <c r="J1345" s="33"/>
      <c r="K1345" s="33"/>
      <c r="L1345" s="33"/>
      <c r="M1345" s="33"/>
      <c r="N1345" s="33"/>
      <c r="O1345" s="33"/>
      <c r="P1345" s="33"/>
      <c r="Q1345" s="33"/>
      <c r="R1345" s="33"/>
      <c r="S1345" s="33"/>
      <c r="T1345" s="33"/>
      <c r="U1345" s="33"/>
      <c r="V1345" s="33"/>
      <c r="W1345" s="33"/>
      <c r="X1345" s="282"/>
      <c r="Y1345" s="33"/>
      <c r="Z1345" s="284"/>
      <c r="AA1345" s="284"/>
      <c r="AB1345" s="33"/>
      <c r="AC1345" s="33"/>
      <c r="AD1345" s="33"/>
      <c r="AE1345" s="33"/>
      <c r="AF1345" s="33"/>
      <c r="AG1345" s="33"/>
      <c r="AH1345" s="33"/>
      <c r="AI1345" s="33"/>
      <c r="AJ1345" s="33"/>
      <c r="AK1345" s="33"/>
      <c r="AL1345" s="33"/>
      <c r="AM1345" s="33"/>
      <c r="AN1345" s="33"/>
      <c r="AO1345" s="33"/>
      <c r="AP1345" s="34"/>
      <c r="AQ1345" s="34"/>
      <c r="AR1345" s="28"/>
      <c r="AS1345" s="29"/>
      <c r="AT1345" s="29"/>
      <c r="AU1345" s="29"/>
    </row>
    <row r="1346" spans="1:52" s="482" customFormat="1">
      <c r="A1346" s="13"/>
      <c r="B1346" s="8"/>
      <c r="C1346" s="8"/>
      <c r="D1346" s="344" t="s">
        <v>770</v>
      </c>
      <c r="E1346" s="33"/>
      <c r="F1346" s="321"/>
      <c r="G1346" s="282"/>
      <c r="H1346" s="283">
        <v>648970000</v>
      </c>
      <c r="I1346" s="33"/>
      <c r="J1346" s="33"/>
      <c r="K1346" s="33"/>
      <c r="L1346" s="33"/>
      <c r="M1346" s="33"/>
      <c r="N1346" s="33"/>
      <c r="O1346" s="33"/>
      <c r="P1346" s="33"/>
      <c r="Q1346" s="33"/>
      <c r="R1346" s="33"/>
      <c r="S1346" s="33"/>
      <c r="T1346" s="33"/>
      <c r="U1346" s="33"/>
      <c r="V1346" s="33"/>
      <c r="W1346" s="33"/>
      <c r="X1346" s="282"/>
      <c r="Y1346" s="33"/>
      <c r="Z1346" s="284"/>
      <c r="AA1346" s="284"/>
      <c r="AB1346" s="33"/>
      <c r="AC1346" s="33"/>
      <c r="AD1346" s="33"/>
      <c r="AE1346" s="33"/>
      <c r="AF1346" s="33"/>
      <c r="AG1346" s="33"/>
      <c r="AH1346" s="33"/>
      <c r="AI1346" s="33"/>
      <c r="AJ1346" s="33"/>
      <c r="AK1346" s="33"/>
      <c r="AL1346" s="33"/>
      <c r="AM1346" s="33"/>
      <c r="AN1346" s="33"/>
      <c r="AO1346" s="33"/>
      <c r="AP1346" s="34"/>
      <c r="AQ1346" s="34"/>
      <c r="AR1346" s="28"/>
      <c r="AS1346" s="29"/>
      <c r="AT1346" s="29"/>
      <c r="AU1346" s="29"/>
    </row>
    <row r="1347" spans="1:52" s="482" customFormat="1">
      <c r="A1347" s="13"/>
      <c r="B1347" s="8"/>
      <c r="C1347" s="8"/>
      <c r="D1347" s="344" t="s">
        <v>771</v>
      </c>
      <c r="E1347" s="33"/>
      <c r="F1347" s="321"/>
      <c r="G1347" s="282"/>
      <c r="H1347" s="283">
        <v>535370000</v>
      </c>
      <c r="I1347" s="33"/>
      <c r="J1347" s="33"/>
      <c r="K1347" s="33"/>
      <c r="L1347" s="33"/>
      <c r="M1347" s="33"/>
      <c r="N1347" s="33"/>
      <c r="O1347" s="33"/>
      <c r="P1347" s="33"/>
      <c r="Q1347" s="33"/>
      <c r="R1347" s="33"/>
      <c r="S1347" s="33"/>
      <c r="T1347" s="33"/>
      <c r="U1347" s="33"/>
      <c r="V1347" s="33"/>
      <c r="W1347" s="33"/>
      <c r="X1347" s="282"/>
      <c r="Y1347" s="33"/>
      <c r="Z1347" s="284"/>
      <c r="AA1347" s="284"/>
      <c r="AB1347" s="33"/>
      <c r="AC1347" s="33"/>
      <c r="AD1347" s="33"/>
      <c r="AE1347" s="33"/>
      <c r="AF1347" s="33"/>
      <c r="AG1347" s="33"/>
      <c r="AH1347" s="33"/>
      <c r="AI1347" s="33"/>
      <c r="AJ1347" s="33"/>
      <c r="AK1347" s="33"/>
      <c r="AL1347" s="33"/>
      <c r="AM1347" s="33"/>
      <c r="AN1347" s="33"/>
      <c r="AO1347" s="33"/>
      <c r="AP1347" s="34"/>
      <c r="AQ1347" s="34"/>
      <c r="AR1347" s="28"/>
      <c r="AS1347" s="29"/>
      <c r="AT1347" s="29"/>
      <c r="AU1347" s="29"/>
    </row>
    <row r="1348" spans="1:52" s="482" customFormat="1">
      <c r="A1348" s="13"/>
      <c r="B1348" s="8"/>
      <c r="C1348" s="8"/>
      <c r="D1348" s="240"/>
      <c r="E1348" s="33"/>
      <c r="F1348" s="321"/>
      <c r="G1348" s="282"/>
      <c r="H1348" s="283"/>
      <c r="I1348" s="33"/>
      <c r="J1348" s="33"/>
      <c r="K1348" s="33"/>
      <c r="L1348" s="33"/>
      <c r="M1348" s="33"/>
      <c r="N1348" s="33"/>
      <c r="O1348" s="33"/>
      <c r="P1348" s="33"/>
      <c r="Q1348" s="33"/>
      <c r="R1348" s="33"/>
      <c r="S1348" s="33"/>
      <c r="T1348" s="33"/>
      <c r="U1348" s="33"/>
      <c r="V1348" s="33"/>
      <c r="W1348" s="33"/>
      <c r="X1348" s="282"/>
      <c r="Y1348" s="33"/>
      <c r="Z1348" s="284"/>
      <c r="AA1348" s="284"/>
      <c r="AB1348" s="33"/>
      <c r="AC1348" s="33"/>
      <c r="AD1348" s="33"/>
      <c r="AE1348" s="33"/>
      <c r="AF1348" s="33"/>
      <c r="AG1348" s="33"/>
      <c r="AH1348" s="33"/>
      <c r="AI1348" s="33"/>
      <c r="AJ1348" s="33"/>
      <c r="AK1348" s="33"/>
      <c r="AL1348" s="33"/>
      <c r="AM1348" s="33"/>
      <c r="AN1348" s="33"/>
      <c r="AO1348" s="33"/>
      <c r="AP1348" s="34"/>
      <c r="AQ1348" s="34"/>
      <c r="AR1348" s="28"/>
      <c r="AS1348" s="29"/>
      <c r="AT1348" s="29"/>
      <c r="AU1348" s="29"/>
    </row>
    <row r="1349" spans="1:52" s="482" customFormat="1">
      <c r="A1349" s="13"/>
      <c r="B1349" s="8"/>
      <c r="C1349" s="8"/>
      <c r="D1349" s="240"/>
      <c r="E1349" s="33"/>
      <c r="F1349" s="321"/>
      <c r="G1349" s="282"/>
      <c r="H1349" s="283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282"/>
      <c r="Y1349" s="33"/>
      <c r="Z1349" s="284"/>
      <c r="AA1349" s="284"/>
      <c r="AB1349" s="33"/>
      <c r="AC1349" s="33"/>
      <c r="AD1349" s="33"/>
      <c r="AE1349" s="33"/>
      <c r="AF1349" s="33"/>
      <c r="AG1349" s="33"/>
      <c r="AH1349" s="33"/>
      <c r="AI1349" s="33"/>
      <c r="AJ1349" s="33"/>
      <c r="AK1349" s="33"/>
      <c r="AL1349" s="33"/>
      <c r="AM1349" s="33"/>
      <c r="AN1349" s="33"/>
      <c r="AO1349" s="33"/>
      <c r="AP1349" s="34"/>
      <c r="AQ1349" s="34"/>
      <c r="AR1349" s="28"/>
      <c r="AS1349" s="29"/>
      <c r="AT1349" s="29"/>
      <c r="AU1349" s="29"/>
    </row>
    <row r="1350" spans="1:52" s="482" customFormat="1">
      <c r="A1350" s="13"/>
      <c r="B1350" s="8"/>
      <c r="C1350" s="8"/>
      <c r="D1350" s="240"/>
      <c r="E1350" s="33"/>
      <c r="F1350" s="321"/>
      <c r="G1350" s="282"/>
      <c r="H1350" s="283"/>
      <c r="I1350" s="33"/>
      <c r="J1350" s="33"/>
      <c r="K1350" s="33"/>
      <c r="L1350" s="33"/>
      <c r="M1350" s="33"/>
      <c r="N1350" s="33"/>
      <c r="O1350" s="33"/>
      <c r="P1350" s="33"/>
      <c r="Q1350" s="33"/>
      <c r="R1350" s="33"/>
      <c r="S1350" s="33"/>
      <c r="T1350" s="33"/>
      <c r="U1350" s="33"/>
      <c r="V1350" s="33"/>
      <c r="W1350" s="33"/>
      <c r="X1350" s="282"/>
      <c r="Y1350" s="33"/>
      <c r="Z1350" s="284"/>
      <c r="AA1350" s="284"/>
      <c r="AB1350" s="33"/>
      <c r="AC1350" s="33"/>
      <c r="AD1350" s="33"/>
      <c r="AE1350" s="33"/>
      <c r="AF1350" s="33"/>
      <c r="AG1350" s="33"/>
      <c r="AH1350" s="33"/>
      <c r="AI1350" s="33"/>
      <c r="AJ1350" s="33"/>
      <c r="AK1350" s="33"/>
      <c r="AL1350" s="33"/>
      <c r="AM1350" s="33"/>
      <c r="AN1350" s="33"/>
      <c r="AO1350" s="33"/>
      <c r="AP1350" s="34"/>
      <c r="AQ1350" s="34"/>
      <c r="AR1350" s="28"/>
      <c r="AS1350" s="29"/>
      <c r="AT1350" s="29"/>
      <c r="AU1350" s="29"/>
    </row>
    <row r="1351" spans="1:52" s="482" customFormat="1">
      <c r="A1351" s="13"/>
      <c r="B1351" s="8"/>
      <c r="C1351" s="8"/>
      <c r="D1351" s="240"/>
      <c r="E1351" s="33"/>
      <c r="F1351" s="321"/>
      <c r="G1351" s="282"/>
      <c r="H1351" s="283"/>
      <c r="I1351" s="33"/>
      <c r="J1351" s="33"/>
      <c r="K1351" s="33"/>
      <c r="L1351" s="33"/>
      <c r="M1351" s="33"/>
      <c r="N1351" s="33"/>
      <c r="O1351" s="33"/>
      <c r="P1351" s="33"/>
      <c r="Q1351" s="33"/>
      <c r="R1351" s="33"/>
      <c r="S1351" s="33"/>
      <c r="T1351" s="33"/>
      <c r="U1351" s="33"/>
      <c r="V1351" s="33"/>
      <c r="W1351" s="33"/>
      <c r="X1351" s="282"/>
      <c r="Y1351" s="33"/>
      <c r="Z1351" s="284"/>
      <c r="AA1351" s="284"/>
      <c r="AB1351" s="33"/>
      <c r="AC1351" s="33"/>
      <c r="AD1351" s="33"/>
      <c r="AE1351" s="33"/>
      <c r="AF1351" s="33"/>
      <c r="AG1351" s="33"/>
      <c r="AH1351" s="33"/>
      <c r="AI1351" s="33"/>
      <c r="AJ1351" s="33"/>
      <c r="AK1351" s="33"/>
      <c r="AL1351" s="33"/>
      <c r="AM1351" s="33"/>
      <c r="AN1351" s="33"/>
      <c r="AO1351" s="33"/>
      <c r="AP1351" s="34"/>
      <c r="AQ1351" s="34"/>
      <c r="AR1351" s="28"/>
      <c r="AS1351" s="29"/>
      <c r="AT1351" s="29"/>
      <c r="AU1351" s="29"/>
    </row>
    <row r="1352" spans="1:52" s="482" customFormat="1">
      <c r="A1352" s="13"/>
      <c r="B1352" s="8"/>
      <c r="C1352" s="8"/>
      <c r="D1352" s="240"/>
      <c r="E1352" s="33"/>
      <c r="F1352" s="321"/>
      <c r="G1352" s="282"/>
      <c r="H1352" s="283"/>
      <c r="I1352" s="33"/>
      <c r="J1352" s="33"/>
      <c r="K1352" s="33"/>
      <c r="L1352" s="33"/>
      <c r="M1352" s="33"/>
      <c r="N1352" s="33"/>
      <c r="O1352" s="33"/>
      <c r="P1352" s="33"/>
      <c r="Q1352" s="33"/>
      <c r="R1352" s="33"/>
      <c r="S1352" s="33"/>
      <c r="T1352" s="33"/>
      <c r="U1352" s="33"/>
      <c r="V1352" s="33"/>
      <c r="W1352" s="33"/>
      <c r="X1352" s="282"/>
      <c r="Y1352" s="33"/>
      <c r="Z1352" s="284"/>
      <c r="AA1352" s="284"/>
      <c r="AB1352" s="33"/>
      <c r="AC1352" s="33"/>
      <c r="AD1352" s="33"/>
      <c r="AE1352" s="33"/>
      <c r="AF1352" s="33"/>
      <c r="AG1352" s="33"/>
      <c r="AH1352" s="33"/>
      <c r="AI1352" s="33"/>
      <c r="AJ1352" s="33"/>
      <c r="AK1352" s="33"/>
      <c r="AL1352" s="33"/>
      <c r="AM1352" s="33"/>
      <c r="AN1352" s="33"/>
      <c r="AO1352" s="33"/>
      <c r="AP1352" s="34"/>
      <c r="AQ1352" s="34"/>
      <c r="AR1352" s="28"/>
      <c r="AS1352" s="29"/>
      <c r="AT1352" s="29"/>
      <c r="AU1352" s="29"/>
    </row>
    <row r="1353" spans="1:52" s="482" customFormat="1">
      <c r="A1353" s="13"/>
      <c r="B1353" s="8"/>
      <c r="C1353" s="8"/>
      <c r="D1353" s="240"/>
      <c r="E1353" s="33"/>
      <c r="F1353" s="321"/>
      <c r="G1353" s="282"/>
      <c r="H1353" s="283"/>
      <c r="I1353" s="33"/>
      <c r="J1353" s="33"/>
      <c r="K1353" s="33"/>
      <c r="L1353" s="33"/>
      <c r="M1353" s="33"/>
      <c r="N1353" s="33"/>
      <c r="O1353" s="33"/>
      <c r="P1353" s="33"/>
      <c r="Q1353" s="33"/>
      <c r="R1353" s="33"/>
      <c r="S1353" s="33"/>
      <c r="T1353" s="33"/>
      <c r="U1353" s="33"/>
      <c r="V1353" s="33"/>
      <c r="W1353" s="33"/>
      <c r="X1353" s="282"/>
      <c r="Y1353" s="33"/>
      <c r="Z1353" s="284"/>
      <c r="AA1353" s="284"/>
      <c r="AB1353" s="33"/>
      <c r="AC1353" s="33"/>
      <c r="AD1353" s="33"/>
      <c r="AE1353" s="33"/>
      <c r="AF1353" s="33"/>
      <c r="AG1353" s="33"/>
      <c r="AH1353" s="33"/>
      <c r="AI1353" s="33"/>
      <c r="AJ1353" s="33"/>
      <c r="AK1353" s="33"/>
      <c r="AL1353" s="33"/>
      <c r="AM1353" s="33"/>
      <c r="AN1353" s="33"/>
      <c r="AO1353" s="33"/>
      <c r="AP1353" s="34"/>
      <c r="AQ1353" s="34"/>
      <c r="AR1353" s="28"/>
      <c r="AS1353" s="29"/>
      <c r="AT1353" s="29"/>
      <c r="AU1353" s="29"/>
    </row>
    <row r="1354" spans="1:52" s="402" customFormat="1">
      <c r="A1354" s="13"/>
      <c r="B1354" s="8"/>
      <c r="C1354" s="8"/>
      <c r="D1354" s="240"/>
      <c r="E1354" s="33"/>
      <c r="F1354" s="33"/>
      <c r="G1354" s="282"/>
      <c r="H1354" s="283"/>
      <c r="I1354" s="33"/>
      <c r="J1354" s="33"/>
      <c r="K1354" s="33"/>
      <c r="L1354" s="33"/>
      <c r="M1354" s="33"/>
      <c r="N1354" s="33"/>
      <c r="O1354" s="33"/>
      <c r="P1354" s="33"/>
      <c r="Q1354" s="33"/>
      <c r="R1354" s="33"/>
      <c r="S1354" s="33"/>
      <c r="T1354" s="33"/>
      <c r="U1354" s="33"/>
      <c r="V1354" s="33"/>
      <c r="W1354" s="33"/>
      <c r="X1354" s="282"/>
      <c r="Y1354" s="33"/>
      <c r="Z1354" s="284"/>
      <c r="AA1354" s="284"/>
      <c r="AB1354" s="33"/>
      <c r="AC1354" s="33"/>
      <c r="AD1354" s="33"/>
      <c r="AE1354" s="33"/>
      <c r="AF1354" s="33"/>
      <c r="AG1354" s="33"/>
      <c r="AH1354" s="33"/>
      <c r="AI1354" s="33"/>
      <c r="AJ1354" s="33"/>
      <c r="AK1354" s="33"/>
      <c r="AL1354" s="33"/>
      <c r="AM1354" s="33"/>
      <c r="AN1354" s="33"/>
      <c r="AO1354" s="33"/>
      <c r="AP1354" s="34"/>
      <c r="AQ1354" s="34"/>
      <c r="AR1354" s="28"/>
      <c r="AS1354" s="29"/>
      <c r="AT1354" s="29"/>
      <c r="AU1354" s="29"/>
    </row>
    <row r="1355" spans="1:52" s="21" customFormat="1">
      <c r="A1355" s="10"/>
      <c r="B1355" s="245"/>
      <c r="C1355" s="245"/>
      <c r="D1355" s="82"/>
      <c r="E1355" s="412"/>
      <c r="F1355" s="69"/>
      <c r="G1355" s="71"/>
      <c r="H1355" s="72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69"/>
      <c r="T1355" s="69"/>
      <c r="U1355" s="69"/>
      <c r="V1355" s="69"/>
      <c r="W1355" s="69"/>
      <c r="X1355" s="71"/>
      <c r="Y1355" s="69"/>
      <c r="Z1355" s="73"/>
      <c r="AA1355" s="73"/>
      <c r="AB1355" s="69"/>
      <c r="AC1355" s="69"/>
      <c r="AD1355" s="69"/>
      <c r="AE1355" s="69"/>
      <c r="AF1355" s="69"/>
      <c r="AG1355" s="69"/>
      <c r="AH1355" s="69"/>
      <c r="AI1355" s="69"/>
      <c r="AJ1355" s="69"/>
      <c r="AK1355" s="69"/>
      <c r="AL1355" s="69"/>
      <c r="AM1355" s="69"/>
      <c r="AN1355" s="69"/>
      <c r="AO1355" s="69"/>
      <c r="AP1355" s="70"/>
      <c r="AQ1355" s="70"/>
      <c r="AR1355" s="76"/>
      <c r="AS1355" s="60"/>
      <c r="AT1355" s="60"/>
      <c r="AU1355" s="60"/>
    </row>
    <row r="1356" spans="1:52" s="86" customFormat="1">
      <c r="A1356" s="12"/>
      <c r="B1356" s="9">
        <v>5</v>
      </c>
      <c r="C1356" s="9" t="s">
        <v>18</v>
      </c>
      <c r="D1356" s="81" t="s">
        <v>11</v>
      </c>
      <c r="E1356" s="405">
        <v>897102000</v>
      </c>
      <c r="F1356" s="31">
        <f t="shared" ref="F1356:V1356" si="64">SUM(F1357:F1362)</f>
        <v>0</v>
      </c>
      <c r="G1356" s="31">
        <f t="shared" si="64"/>
        <v>0</v>
      </c>
      <c r="H1356" s="31">
        <f t="shared" si="64"/>
        <v>0</v>
      </c>
      <c r="I1356" s="31">
        <f t="shared" si="64"/>
        <v>0</v>
      </c>
      <c r="J1356" s="31">
        <f t="shared" si="64"/>
        <v>0</v>
      </c>
      <c r="K1356" s="31">
        <f t="shared" si="64"/>
        <v>0</v>
      </c>
      <c r="L1356" s="31">
        <f t="shared" si="64"/>
        <v>0</v>
      </c>
      <c r="M1356" s="31">
        <f t="shared" si="64"/>
        <v>0</v>
      </c>
      <c r="N1356" s="31">
        <f t="shared" si="64"/>
        <v>0</v>
      </c>
      <c r="O1356" s="31">
        <f t="shared" si="64"/>
        <v>0</v>
      </c>
      <c r="P1356" s="31">
        <f t="shared" si="64"/>
        <v>0</v>
      </c>
      <c r="Q1356" s="31">
        <f t="shared" si="64"/>
        <v>0</v>
      </c>
      <c r="R1356" s="31">
        <f t="shared" si="64"/>
        <v>0</v>
      </c>
      <c r="S1356" s="31">
        <f t="shared" si="64"/>
        <v>0</v>
      </c>
      <c r="T1356" s="31">
        <f t="shared" si="64"/>
        <v>0</v>
      </c>
      <c r="U1356" s="31">
        <f t="shared" si="64"/>
        <v>0</v>
      </c>
      <c r="V1356" s="31">
        <f t="shared" si="64"/>
        <v>0</v>
      </c>
      <c r="W1356" s="31">
        <f>SUM(O1356:V1356)</f>
        <v>0</v>
      </c>
      <c r="X1356" s="31">
        <f>SUM(X1357:X1362)</f>
        <v>0</v>
      </c>
      <c r="Y1356" s="31">
        <f>H1356+I1356+J1356+K1356+L1356+M1356+N1356+W1356+X1356</f>
        <v>0</v>
      </c>
      <c r="Z1356" s="31">
        <f t="shared" ref="Z1356:AK1356" si="65">SUM(Z1357:Z1362)</f>
        <v>0</v>
      </c>
      <c r="AA1356" s="31">
        <f t="shared" si="65"/>
        <v>0</v>
      </c>
      <c r="AB1356" s="31">
        <f t="shared" si="65"/>
        <v>0</v>
      </c>
      <c r="AC1356" s="31">
        <f t="shared" si="65"/>
        <v>0</v>
      </c>
      <c r="AD1356" s="31">
        <f t="shared" si="65"/>
        <v>0</v>
      </c>
      <c r="AE1356" s="31">
        <f t="shared" si="65"/>
        <v>0</v>
      </c>
      <c r="AF1356" s="31">
        <f t="shared" si="65"/>
        <v>0</v>
      </c>
      <c r="AG1356" s="31">
        <f t="shared" si="65"/>
        <v>0</v>
      </c>
      <c r="AH1356" s="31">
        <f t="shared" si="65"/>
        <v>0</v>
      </c>
      <c r="AI1356" s="31">
        <f t="shared" si="65"/>
        <v>0</v>
      </c>
      <c r="AJ1356" s="31">
        <f t="shared" si="65"/>
        <v>0</v>
      </c>
      <c r="AK1356" s="31">
        <f t="shared" si="65"/>
        <v>0</v>
      </c>
      <c r="AL1356" s="31">
        <f>SUM(AD1356:AK1356)</f>
        <v>0</v>
      </c>
      <c r="AM1356" s="31">
        <f>SUM(AM1357:AM1362)</f>
        <v>0</v>
      </c>
      <c r="AN1356" s="31">
        <f>SUM(AN1357:AN1362)</f>
        <v>0</v>
      </c>
      <c r="AO1356" s="31">
        <f>Z1356+AA1356+AB1356+AC1356+AL1356+AM1356+AN1356</f>
        <v>0</v>
      </c>
      <c r="AP1356" s="32">
        <f>E1356+Y1356-AO1356</f>
        <v>897102000</v>
      </c>
      <c r="AQ1356" s="32"/>
      <c r="AR1356" s="28"/>
      <c r="AS1356" s="29">
        <f>E1356+H1356+I1356+J1356+K1356+L1356+M1356+N1356+W1356+X1356-Z1356-AB1356-AL1356-AC1356-AM1356-AN1356</f>
        <v>897102000</v>
      </c>
      <c r="AT1356" s="29">
        <f>AP1356-AS1356</f>
        <v>0</v>
      </c>
      <c r="AU1356" s="29">
        <f>E1356</f>
        <v>897102000</v>
      </c>
      <c r="AV1356" s="86">
        <f>AS1356-AU1356</f>
        <v>0</v>
      </c>
      <c r="AW1356" s="86">
        <f>Y1356-AO1356</f>
        <v>0</v>
      </c>
      <c r="AX1356" s="86">
        <f>AV1356-AW1356</f>
        <v>0</v>
      </c>
      <c r="AZ1356" s="398"/>
    </row>
    <row r="1357" spans="1:52" s="402" customFormat="1">
      <c r="A1357" s="13"/>
      <c r="B1357" s="8"/>
      <c r="C1357" s="8"/>
      <c r="D1357" s="240"/>
      <c r="E1357" s="266"/>
      <c r="F1357" s="321"/>
      <c r="G1357" s="282"/>
      <c r="H1357" s="283"/>
      <c r="I1357" s="33"/>
      <c r="J1357" s="33"/>
      <c r="K1357" s="33"/>
      <c r="L1357" s="33"/>
      <c r="M1357" s="33"/>
      <c r="N1357" s="33"/>
      <c r="O1357" s="33"/>
      <c r="P1357" s="33"/>
      <c r="Q1357" s="33"/>
      <c r="R1357" s="33"/>
      <c r="S1357" s="33"/>
      <c r="T1357" s="33"/>
      <c r="U1357" s="33"/>
      <c r="V1357" s="33"/>
      <c r="W1357" s="33"/>
      <c r="X1357" s="282"/>
      <c r="Y1357" s="33"/>
      <c r="Z1357" s="284"/>
      <c r="AA1357" s="284"/>
      <c r="AB1357" s="33"/>
      <c r="AC1357" s="33"/>
      <c r="AD1357" s="33"/>
      <c r="AE1357" s="33"/>
      <c r="AF1357" s="33"/>
      <c r="AG1357" s="33"/>
      <c r="AH1357" s="33"/>
      <c r="AI1357" s="33"/>
      <c r="AJ1357" s="33"/>
      <c r="AK1357" s="33"/>
      <c r="AL1357" s="33"/>
      <c r="AM1357" s="33"/>
      <c r="AN1357" s="33"/>
      <c r="AO1357" s="33"/>
      <c r="AP1357" s="34"/>
      <c r="AQ1357" s="34"/>
      <c r="AR1357" s="28"/>
      <c r="AS1357" s="29"/>
      <c r="AT1357" s="29"/>
      <c r="AU1357" s="29"/>
    </row>
    <row r="1358" spans="1:52" s="482" customFormat="1">
      <c r="A1358" s="13"/>
      <c r="B1358" s="8"/>
      <c r="C1358" s="8"/>
      <c r="D1358" s="240"/>
      <c r="E1358" s="266"/>
      <c r="F1358" s="321"/>
      <c r="G1358" s="282"/>
      <c r="H1358" s="283"/>
      <c r="I1358" s="33"/>
      <c r="J1358" s="33"/>
      <c r="K1358" s="33"/>
      <c r="L1358" s="33"/>
      <c r="M1358" s="33"/>
      <c r="N1358" s="33"/>
      <c r="O1358" s="33"/>
      <c r="P1358" s="33"/>
      <c r="Q1358" s="33"/>
      <c r="R1358" s="33"/>
      <c r="S1358" s="33"/>
      <c r="T1358" s="33"/>
      <c r="U1358" s="33"/>
      <c r="V1358" s="33"/>
      <c r="W1358" s="33"/>
      <c r="X1358" s="282"/>
      <c r="Y1358" s="33"/>
      <c r="Z1358" s="284"/>
      <c r="AA1358" s="284"/>
      <c r="AB1358" s="33"/>
      <c r="AC1358" s="33"/>
      <c r="AD1358" s="33"/>
      <c r="AE1358" s="33"/>
      <c r="AF1358" s="33"/>
      <c r="AG1358" s="33"/>
      <c r="AH1358" s="33"/>
      <c r="AI1358" s="33"/>
      <c r="AJ1358" s="33"/>
      <c r="AK1358" s="33"/>
      <c r="AL1358" s="33"/>
      <c r="AM1358" s="33"/>
      <c r="AN1358" s="33"/>
      <c r="AO1358" s="33"/>
      <c r="AP1358" s="34"/>
      <c r="AQ1358" s="34"/>
      <c r="AR1358" s="28"/>
      <c r="AS1358" s="29"/>
      <c r="AT1358" s="29"/>
      <c r="AU1358" s="29"/>
    </row>
    <row r="1359" spans="1:52" s="482" customFormat="1">
      <c r="A1359" s="13"/>
      <c r="B1359" s="8"/>
      <c r="C1359" s="8"/>
      <c r="D1359" s="240"/>
      <c r="E1359" s="266"/>
      <c r="F1359" s="321"/>
      <c r="G1359" s="282"/>
      <c r="H1359" s="283"/>
      <c r="I1359" s="33"/>
      <c r="J1359" s="33"/>
      <c r="K1359" s="33"/>
      <c r="L1359" s="33"/>
      <c r="M1359" s="33"/>
      <c r="N1359" s="33"/>
      <c r="O1359" s="33"/>
      <c r="P1359" s="33"/>
      <c r="Q1359" s="33"/>
      <c r="R1359" s="33"/>
      <c r="S1359" s="33"/>
      <c r="T1359" s="33"/>
      <c r="U1359" s="33"/>
      <c r="V1359" s="33"/>
      <c r="W1359" s="33"/>
      <c r="X1359" s="282"/>
      <c r="Y1359" s="33"/>
      <c r="Z1359" s="284"/>
      <c r="AA1359" s="284"/>
      <c r="AB1359" s="33"/>
      <c r="AC1359" s="33"/>
      <c r="AD1359" s="33"/>
      <c r="AE1359" s="33"/>
      <c r="AF1359" s="33"/>
      <c r="AG1359" s="33"/>
      <c r="AH1359" s="33"/>
      <c r="AI1359" s="33"/>
      <c r="AJ1359" s="33"/>
      <c r="AK1359" s="33"/>
      <c r="AL1359" s="33"/>
      <c r="AM1359" s="33"/>
      <c r="AN1359" s="33"/>
      <c r="AO1359" s="33"/>
      <c r="AP1359" s="34"/>
      <c r="AQ1359" s="34"/>
      <c r="AR1359" s="28"/>
      <c r="AS1359" s="29"/>
      <c r="AT1359" s="29"/>
      <c r="AU1359" s="29"/>
    </row>
    <row r="1360" spans="1:52" s="482" customFormat="1">
      <c r="A1360" s="13"/>
      <c r="B1360" s="8"/>
      <c r="C1360" s="8"/>
      <c r="D1360" s="240"/>
      <c r="E1360" s="266"/>
      <c r="F1360" s="321"/>
      <c r="G1360" s="282"/>
      <c r="H1360" s="283"/>
      <c r="I1360" s="33"/>
      <c r="J1360" s="33"/>
      <c r="K1360" s="33"/>
      <c r="L1360" s="33"/>
      <c r="M1360" s="33"/>
      <c r="N1360" s="33"/>
      <c r="O1360" s="33"/>
      <c r="P1360" s="33"/>
      <c r="Q1360" s="33"/>
      <c r="R1360" s="33"/>
      <c r="S1360" s="33"/>
      <c r="T1360" s="33"/>
      <c r="U1360" s="33"/>
      <c r="V1360" s="33"/>
      <c r="W1360" s="33"/>
      <c r="X1360" s="282"/>
      <c r="Y1360" s="33"/>
      <c r="Z1360" s="284"/>
      <c r="AA1360" s="284"/>
      <c r="AB1360" s="33"/>
      <c r="AC1360" s="33"/>
      <c r="AD1360" s="33"/>
      <c r="AE1360" s="33"/>
      <c r="AF1360" s="33"/>
      <c r="AG1360" s="33"/>
      <c r="AH1360" s="33"/>
      <c r="AI1360" s="33"/>
      <c r="AJ1360" s="33"/>
      <c r="AK1360" s="33"/>
      <c r="AL1360" s="33"/>
      <c r="AM1360" s="33"/>
      <c r="AN1360" s="33"/>
      <c r="AO1360" s="33"/>
      <c r="AP1360" s="34"/>
      <c r="AQ1360" s="34"/>
      <c r="AR1360" s="28"/>
      <c r="AS1360" s="29"/>
      <c r="AT1360" s="29"/>
      <c r="AU1360" s="29"/>
    </row>
    <row r="1361" spans="1:52" s="402" customFormat="1">
      <c r="A1361" s="13"/>
      <c r="B1361" s="8"/>
      <c r="C1361" s="8"/>
      <c r="D1361" s="240"/>
      <c r="E1361" s="33"/>
      <c r="F1361" s="321"/>
      <c r="G1361" s="282"/>
      <c r="H1361" s="283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282"/>
      <c r="Y1361" s="33"/>
      <c r="Z1361" s="284"/>
      <c r="AA1361" s="284"/>
      <c r="AB1361" s="33"/>
      <c r="AC1361" s="33"/>
      <c r="AD1361" s="33"/>
      <c r="AE1361" s="33"/>
      <c r="AF1361" s="33"/>
      <c r="AG1361" s="33"/>
      <c r="AH1361" s="33"/>
      <c r="AI1361" s="33"/>
      <c r="AJ1361" s="33"/>
      <c r="AK1361" s="33"/>
      <c r="AL1361" s="33"/>
      <c r="AM1361" s="33"/>
      <c r="AN1361" s="33"/>
      <c r="AO1361" s="33"/>
      <c r="AP1361" s="34"/>
      <c r="AQ1361" s="34"/>
      <c r="AR1361" s="28"/>
      <c r="AS1361" s="29"/>
      <c r="AT1361" s="29"/>
      <c r="AU1361" s="29"/>
    </row>
    <row r="1362" spans="1:52" s="402" customFormat="1">
      <c r="A1362" s="13"/>
      <c r="B1362" s="8"/>
      <c r="C1362" s="8"/>
      <c r="D1362" s="240"/>
      <c r="E1362" s="404"/>
      <c r="F1362" s="33"/>
      <c r="G1362" s="282"/>
      <c r="H1362" s="283"/>
      <c r="I1362" s="33"/>
      <c r="J1362" s="33"/>
      <c r="K1362" s="33"/>
      <c r="L1362" s="33"/>
      <c r="M1362" s="33"/>
      <c r="N1362" s="33"/>
      <c r="O1362" s="33"/>
      <c r="P1362" s="33"/>
      <c r="Q1362" s="33"/>
      <c r="R1362" s="33"/>
      <c r="S1362" s="33"/>
      <c r="T1362" s="33"/>
      <c r="U1362" s="33"/>
      <c r="V1362" s="33"/>
      <c r="W1362" s="33"/>
      <c r="X1362" s="282"/>
      <c r="Y1362" s="33"/>
      <c r="Z1362" s="284"/>
      <c r="AA1362" s="284"/>
      <c r="AB1362" s="33"/>
      <c r="AC1362" s="33"/>
      <c r="AD1362" s="33"/>
      <c r="AE1362" s="33"/>
      <c r="AF1362" s="33"/>
      <c r="AG1362" s="33"/>
      <c r="AH1362" s="33"/>
      <c r="AI1362" s="33"/>
      <c r="AJ1362" s="33"/>
      <c r="AK1362" s="33"/>
      <c r="AL1362" s="33"/>
      <c r="AM1362" s="33"/>
      <c r="AN1362" s="33"/>
      <c r="AO1362" s="33"/>
      <c r="AP1362" s="34"/>
      <c r="AQ1362" s="34"/>
      <c r="AR1362" s="28"/>
      <c r="AS1362" s="29"/>
      <c r="AT1362" s="29"/>
      <c r="AU1362" s="29"/>
    </row>
    <row r="1363" spans="1:52" s="86" customFormat="1">
      <c r="A1363" s="12"/>
      <c r="B1363" s="9">
        <v>6</v>
      </c>
      <c r="C1363" s="9" t="s">
        <v>19</v>
      </c>
      <c r="D1363" s="81" t="s">
        <v>7</v>
      </c>
      <c r="E1363" s="405">
        <v>5346074750</v>
      </c>
      <c r="F1363" s="31">
        <f t="shared" ref="F1363:V1363" si="66">SUM(F1364:F1370)</f>
        <v>0</v>
      </c>
      <c r="G1363" s="31">
        <f t="shared" si="66"/>
        <v>0</v>
      </c>
      <c r="H1363" s="31">
        <f t="shared" si="66"/>
        <v>0</v>
      </c>
      <c r="I1363" s="31">
        <f t="shared" si="66"/>
        <v>0</v>
      </c>
      <c r="J1363" s="31">
        <f t="shared" si="66"/>
        <v>0</v>
      </c>
      <c r="K1363" s="31">
        <f t="shared" si="66"/>
        <v>0</v>
      </c>
      <c r="L1363" s="31">
        <f t="shared" si="66"/>
        <v>0</v>
      </c>
      <c r="M1363" s="31">
        <f t="shared" si="66"/>
        <v>0</v>
      </c>
      <c r="N1363" s="31">
        <f t="shared" si="66"/>
        <v>0</v>
      </c>
      <c r="O1363" s="31">
        <f t="shared" si="66"/>
        <v>0</v>
      </c>
      <c r="P1363" s="31">
        <f t="shared" si="66"/>
        <v>0</v>
      </c>
      <c r="Q1363" s="31">
        <f t="shared" si="66"/>
        <v>0</v>
      </c>
      <c r="R1363" s="31">
        <f t="shared" si="66"/>
        <v>0</v>
      </c>
      <c r="S1363" s="31">
        <f t="shared" si="66"/>
        <v>0</v>
      </c>
      <c r="T1363" s="31">
        <f t="shared" si="66"/>
        <v>0</v>
      </c>
      <c r="U1363" s="31">
        <f t="shared" si="66"/>
        <v>0</v>
      </c>
      <c r="V1363" s="31">
        <f t="shared" si="66"/>
        <v>0</v>
      </c>
      <c r="W1363" s="31">
        <f>SUM(O1363:V1363)</f>
        <v>0</v>
      </c>
      <c r="X1363" s="31">
        <f>SUM(X1364:X1370)</f>
        <v>0</v>
      </c>
      <c r="Y1363" s="31">
        <f>H1363+I1363+J1363+K1363+L1363+M1363+N1363+W1363+X1363</f>
        <v>0</v>
      </c>
      <c r="Z1363" s="31">
        <f t="shared" ref="Z1363:AK1363" si="67">SUM(Z1364:Z1370)</f>
        <v>0</v>
      </c>
      <c r="AA1363" s="31">
        <f t="shared" si="67"/>
        <v>0</v>
      </c>
      <c r="AB1363" s="31">
        <f t="shared" si="67"/>
        <v>0</v>
      </c>
      <c r="AC1363" s="31">
        <f t="shared" si="67"/>
        <v>0</v>
      </c>
      <c r="AD1363" s="31">
        <f t="shared" si="67"/>
        <v>0</v>
      </c>
      <c r="AE1363" s="31">
        <f t="shared" si="67"/>
        <v>0</v>
      </c>
      <c r="AF1363" s="31">
        <f t="shared" si="67"/>
        <v>5346074750</v>
      </c>
      <c r="AG1363" s="31">
        <f t="shared" si="67"/>
        <v>0</v>
      </c>
      <c r="AH1363" s="31">
        <f t="shared" si="67"/>
        <v>0</v>
      </c>
      <c r="AI1363" s="31">
        <f t="shared" si="67"/>
        <v>0</v>
      </c>
      <c r="AJ1363" s="31">
        <f t="shared" si="67"/>
        <v>0</v>
      </c>
      <c r="AK1363" s="31">
        <f t="shared" si="67"/>
        <v>0</v>
      </c>
      <c r="AL1363" s="31">
        <f>SUM(AD1363:AK1363)</f>
        <v>5346074750</v>
      </c>
      <c r="AM1363" s="31">
        <f>SUM(AM1364:AM1370)</f>
        <v>0</v>
      </c>
      <c r="AN1363" s="31">
        <f>SUM(AN1364:AN1370)</f>
        <v>0</v>
      </c>
      <c r="AO1363" s="31">
        <f>Z1363+AA1363+AB1363+AC1363+AL1363+AM1363+AN1363</f>
        <v>5346074750</v>
      </c>
      <c r="AP1363" s="32">
        <f>E1363+Y1363-AO1363</f>
        <v>0</v>
      </c>
      <c r="AQ1363" s="32"/>
      <c r="AR1363" s="28"/>
      <c r="AS1363" s="29">
        <f>E1363+H1363+I1363+J1363+K1363+L1363+M1363+N1363+W1363+X1363-Z1363-AB1363-AL1363-AC1363-AM1363-AN1363</f>
        <v>0</v>
      </c>
      <c r="AT1363" s="29">
        <f>AP1363-AS1363</f>
        <v>0</v>
      </c>
      <c r="AU1363" s="29">
        <f>E1363</f>
        <v>5346074750</v>
      </c>
      <c r="AV1363" s="86">
        <f>AS1363-AU1363</f>
        <v>-5346074750</v>
      </c>
      <c r="AW1363" s="86">
        <f>Y1363-AO1363</f>
        <v>-5346074750</v>
      </c>
      <c r="AX1363" s="86">
        <f>AV1363-AW1363</f>
        <v>0</v>
      </c>
      <c r="AZ1363" s="398"/>
    </row>
    <row r="1364" spans="1:52" s="402" customFormat="1">
      <c r="A1364" s="13"/>
      <c r="B1364" s="8"/>
      <c r="C1364" s="8"/>
      <c r="D1364" s="113"/>
      <c r="E1364" s="266"/>
      <c r="F1364" s="34"/>
      <c r="G1364" s="63"/>
      <c r="H1364" s="67"/>
      <c r="I1364" s="34"/>
      <c r="J1364" s="34"/>
      <c r="K1364" s="34"/>
      <c r="L1364" s="34"/>
      <c r="M1364" s="34"/>
      <c r="N1364" s="34"/>
      <c r="O1364" s="34"/>
      <c r="P1364" s="34"/>
      <c r="Q1364" s="34"/>
      <c r="R1364" s="34"/>
      <c r="S1364" s="34"/>
      <c r="T1364" s="34"/>
      <c r="U1364" s="34"/>
      <c r="V1364" s="34"/>
      <c r="W1364" s="34"/>
      <c r="X1364" s="63"/>
      <c r="Y1364" s="34"/>
      <c r="Z1364" s="65"/>
      <c r="AA1364" s="65"/>
      <c r="AB1364" s="34"/>
      <c r="AC1364" s="34"/>
      <c r="AD1364" s="34"/>
      <c r="AE1364" s="34"/>
      <c r="AF1364" s="34"/>
      <c r="AG1364" s="34"/>
      <c r="AH1364" s="34"/>
      <c r="AI1364" s="34"/>
      <c r="AJ1364" s="34"/>
      <c r="AK1364" s="34"/>
      <c r="AL1364" s="34"/>
      <c r="AM1364" s="34"/>
      <c r="AN1364" s="34"/>
      <c r="AO1364" s="34"/>
      <c r="AP1364" s="34"/>
      <c r="AQ1364" s="34"/>
      <c r="AR1364" s="28"/>
      <c r="AS1364" s="29"/>
      <c r="AT1364" s="29"/>
      <c r="AU1364" s="29"/>
    </row>
    <row r="1365" spans="1:52" s="402" customFormat="1">
      <c r="A1365" s="13"/>
      <c r="B1365" s="8"/>
      <c r="C1365" s="8"/>
      <c r="D1365" s="113"/>
      <c r="E1365" s="33"/>
      <c r="F1365" s="34"/>
      <c r="G1365" s="63"/>
      <c r="H1365" s="67"/>
      <c r="I1365" s="34"/>
      <c r="J1365" s="34"/>
      <c r="K1365" s="34"/>
      <c r="L1365" s="34"/>
      <c r="M1365" s="34"/>
      <c r="N1365" s="34"/>
      <c r="O1365" s="34"/>
      <c r="P1365" s="34"/>
      <c r="Q1365" s="34"/>
      <c r="R1365" s="34"/>
      <c r="S1365" s="34"/>
      <c r="T1365" s="34"/>
      <c r="U1365" s="34"/>
      <c r="V1365" s="34"/>
      <c r="W1365" s="34"/>
      <c r="X1365" s="63"/>
      <c r="Y1365" s="34"/>
      <c r="Z1365" s="65"/>
      <c r="AA1365" s="65"/>
      <c r="AB1365" s="34"/>
      <c r="AC1365" s="34"/>
      <c r="AD1365" s="34"/>
      <c r="AE1365" s="34"/>
      <c r="AF1365" s="34"/>
      <c r="AG1365" s="34"/>
      <c r="AH1365" s="34"/>
      <c r="AI1365" s="34"/>
      <c r="AJ1365" s="34"/>
      <c r="AK1365" s="34"/>
      <c r="AL1365" s="34"/>
      <c r="AM1365" s="34"/>
      <c r="AN1365" s="34"/>
      <c r="AO1365" s="34"/>
      <c r="AP1365" s="34"/>
      <c r="AQ1365" s="34"/>
      <c r="AR1365" s="28"/>
      <c r="AS1365" s="29"/>
      <c r="AT1365" s="29"/>
      <c r="AU1365" s="29"/>
    </row>
    <row r="1366" spans="1:52" s="503" customFormat="1" ht="15">
      <c r="A1366" s="13"/>
      <c r="B1366" s="8"/>
      <c r="C1366" s="8"/>
      <c r="D1366" s="506" t="s">
        <v>786</v>
      </c>
      <c r="E1366" s="404"/>
      <c r="F1366" s="34"/>
      <c r="G1366" s="63"/>
      <c r="H1366" s="67"/>
      <c r="I1366" s="34"/>
      <c r="J1366" s="34"/>
      <c r="K1366" s="34"/>
      <c r="L1366" s="34"/>
      <c r="M1366" s="34"/>
      <c r="N1366" s="34"/>
      <c r="O1366" s="34"/>
      <c r="P1366" s="34"/>
      <c r="Q1366" s="34"/>
      <c r="R1366" s="34"/>
      <c r="S1366" s="34"/>
      <c r="T1366" s="34"/>
      <c r="U1366" s="34"/>
      <c r="V1366" s="34"/>
      <c r="W1366" s="34"/>
      <c r="X1366" s="63"/>
      <c r="Y1366" s="34"/>
      <c r="Z1366" s="65"/>
      <c r="AA1366" s="65"/>
      <c r="AB1366" s="34"/>
      <c r="AC1366" s="34"/>
      <c r="AD1366" s="34"/>
      <c r="AE1366" s="34"/>
      <c r="AF1366" s="34"/>
      <c r="AG1366" s="34"/>
      <c r="AH1366" s="34"/>
      <c r="AI1366" s="34"/>
      <c r="AJ1366" s="34"/>
      <c r="AK1366" s="34"/>
      <c r="AL1366" s="34"/>
      <c r="AM1366" s="34"/>
      <c r="AN1366" s="34"/>
      <c r="AO1366" s="34"/>
      <c r="AP1366" s="34"/>
      <c r="AQ1366" s="34"/>
      <c r="AR1366" s="28"/>
      <c r="AS1366" s="29"/>
      <c r="AT1366" s="29"/>
      <c r="AU1366" s="29"/>
    </row>
    <row r="1367" spans="1:52" s="503" customFormat="1">
      <c r="A1367" s="13"/>
      <c r="B1367" s="8"/>
      <c r="C1367" s="8"/>
      <c r="D1367" s="113" t="s">
        <v>787</v>
      </c>
      <c r="E1367" s="404"/>
      <c r="F1367" s="34"/>
      <c r="G1367" s="63"/>
      <c r="H1367" s="67"/>
      <c r="I1367" s="34"/>
      <c r="J1367" s="34"/>
      <c r="K1367" s="34"/>
      <c r="L1367" s="34"/>
      <c r="M1367" s="34"/>
      <c r="N1367" s="34"/>
      <c r="O1367" s="34"/>
      <c r="P1367" s="34"/>
      <c r="Q1367" s="34"/>
      <c r="R1367" s="34"/>
      <c r="S1367" s="34"/>
      <c r="T1367" s="34"/>
      <c r="U1367" s="34"/>
      <c r="V1367" s="34"/>
      <c r="W1367" s="34"/>
      <c r="X1367" s="63"/>
      <c r="Y1367" s="34"/>
      <c r="Z1367" s="65"/>
      <c r="AA1367" s="65"/>
      <c r="AB1367" s="34"/>
      <c r="AC1367" s="34"/>
      <c r="AD1367" s="34"/>
      <c r="AE1367" s="34"/>
      <c r="AF1367" s="34">
        <v>5346074750</v>
      </c>
      <c r="AG1367" s="34"/>
      <c r="AH1367" s="34"/>
      <c r="AI1367" s="34"/>
      <c r="AJ1367" s="34"/>
      <c r="AK1367" s="34"/>
      <c r="AL1367" s="34"/>
      <c r="AM1367" s="34"/>
      <c r="AN1367" s="34"/>
      <c r="AO1367" s="34"/>
      <c r="AP1367" s="34"/>
      <c r="AQ1367" s="34"/>
      <c r="AR1367" s="28"/>
      <c r="AS1367" s="29"/>
      <c r="AT1367" s="29"/>
      <c r="AU1367" s="29"/>
    </row>
    <row r="1368" spans="1:52" s="503" customFormat="1">
      <c r="A1368" s="13"/>
      <c r="B1368" s="8"/>
      <c r="C1368" s="8"/>
      <c r="D1368" s="113"/>
      <c r="E1368" s="404"/>
      <c r="F1368" s="34"/>
      <c r="G1368" s="63"/>
      <c r="H1368" s="67"/>
      <c r="I1368" s="34"/>
      <c r="J1368" s="34"/>
      <c r="K1368" s="34"/>
      <c r="L1368" s="34"/>
      <c r="M1368" s="34"/>
      <c r="N1368" s="34"/>
      <c r="O1368" s="34"/>
      <c r="P1368" s="34"/>
      <c r="Q1368" s="34"/>
      <c r="R1368" s="34"/>
      <c r="S1368" s="34"/>
      <c r="T1368" s="34"/>
      <c r="U1368" s="34"/>
      <c r="V1368" s="34"/>
      <c r="W1368" s="34"/>
      <c r="X1368" s="63"/>
      <c r="Y1368" s="34"/>
      <c r="Z1368" s="65"/>
      <c r="AA1368" s="65"/>
      <c r="AB1368" s="34"/>
      <c r="AC1368" s="34"/>
      <c r="AD1368" s="34"/>
      <c r="AE1368" s="34"/>
      <c r="AF1368" s="34"/>
      <c r="AG1368" s="34"/>
      <c r="AH1368" s="34"/>
      <c r="AI1368" s="34"/>
      <c r="AJ1368" s="34"/>
      <c r="AK1368" s="34"/>
      <c r="AL1368" s="34"/>
      <c r="AM1368" s="34"/>
      <c r="AN1368" s="34"/>
      <c r="AO1368" s="34"/>
      <c r="AP1368" s="34"/>
      <c r="AQ1368" s="34"/>
      <c r="AR1368" s="28"/>
      <c r="AS1368" s="29"/>
      <c r="AT1368" s="29"/>
      <c r="AU1368" s="29"/>
    </row>
    <row r="1369" spans="1:52" s="503" customFormat="1">
      <c r="A1369" s="13"/>
      <c r="B1369" s="8"/>
      <c r="C1369" s="8"/>
      <c r="D1369" s="113"/>
      <c r="E1369" s="404"/>
      <c r="F1369" s="34"/>
      <c r="G1369" s="63"/>
      <c r="H1369" s="67"/>
      <c r="I1369" s="34"/>
      <c r="J1369" s="34"/>
      <c r="K1369" s="34"/>
      <c r="L1369" s="34"/>
      <c r="M1369" s="34"/>
      <c r="N1369" s="34"/>
      <c r="O1369" s="34"/>
      <c r="P1369" s="34"/>
      <c r="Q1369" s="34"/>
      <c r="R1369" s="34"/>
      <c r="S1369" s="34"/>
      <c r="T1369" s="34"/>
      <c r="U1369" s="34"/>
      <c r="V1369" s="34"/>
      <c r="W1369" s="34"/>
      <c r="X1369" s="63"/>
      <c r="Y1369" s="34"/>
      <c r="Z1369" s="65"/>
      <c r="AA1369" s="65"/>
      <c r="AB1369" s="34"/>
      <c r="AC1369" s="34"/>
      <c r="AD1369" s="34"/>
      <c r="AE1369" s="34"/>
      <c r="AF1369" s="34"/>
      <c r="AG1369" s="34"/>
      <c r="AH1369" s="34"/>
      <c r="AI1369" s="34"/>
      <c r="AJ1369" s="34"/>
      <c r="AK1369" s="34"/>
      <c r="AL1369" s="34"/>
      <c r="AM1369" s="34"/>
      <c r="AN1369" s="34"/>
      <c r="AO1369" s="34"/>
      <c r="AP1369" s="34"/>
      <c r="AQ1369" s="34"/>
      <c r="AR1369" s="28"/>
      <c r="AS1369" s="29"/>
      <c r="AT1369" s="29"/>
      <c r="AU1369" s="29"/>
    </row>
    <row r="1370" spans="1:52" s="402" customFormat="1">
      <c r="A1370" s="13"/>
      <c r="B1370" s="8"/>
      <c r="C1370" s="8"/>
      <c r="D1370" s="113"/>
      <c r="E1370" s="404"/>
      <c r="F1370" s="34"/>
      <c r="G1370" s="63"/>
      <c r="H1370" s="67"/>
      <c r="I1370" s="34"/>
      <c r="J1370" s="34"/>
      <c r="K1370" s="34"/>
      <c r="L1370" s="34"/>
      <c r="M1370" s="34"/>
      <c r="N1370" s="34"/>
      <c r="O1370" s="34"/>
      <c r="P1370" s="34"/>
      <c r="Q1370" s="34"/>
      <c r="R1370" s="34"/>
      <c r="S1370" s="34"/>
      <c r="T1370" s="34"/>
      <c r="U1370" s="34"/>
      <c r="V1370" s="34"/>
      <c r="W1370" s="34"/>
      <c r="X1370" s="63"/>
      <c r="Y1370" s="34"/>
      <c r="Z1370" s="65"/>
      <c r="AA1370" s="65"/>
      <c r="AB1370" s="34"/>
      <c r="AC1370" s="34"/>
      <c r="AD1370" s="34"/>
      <c r="AE1370" s="34"/>
      <c r="AF1370" s="34"/>
      <c r="AG1370" s="34"/>
      <c r="AH1370" s="34"/>
      <c r="AI1370" s="34"/>
      <c r="AJ1370" s="34"/>
      <c r="AK1370" s="34"/>
      <c r="AL1370" s="34"/>
      <c r="AM1370" s="34"/>
      <c r="AN1370" s="34"/>
      <c r="AO1370" s="34"/>
      <c r="AP1370" s="34"/>
      <c r="AQ1370" s="34"/>
      <c r="AR1370" s="28"/>
      <c r="AS1370" s="29"/>
      <c r="AT1370" s="29"/>
      <c r="AU1370" s="29"/>
    </row>
    <row r="1371" spans="1:52" s="21" customFormat="1">
      <c r="A1371" s="14"/>
      <c r="B1371" s="11">
        <v>7</v>
      </c>
      <c r="C1371" s="11"/>
      <c r="D1371" s="85" t="s">
        <v>8</v>
      </c>
      <c r="E1371" s="405">
        <v>17588663237</v>
      </c>
      <c r="F1371" s="31">
        <f t="shared" ref="F1371:V1371" si="68">SUM(F1372:F1413)</f>
        <v>115940000</v>
      </c>
      <c r="G1371" s="31">
        <f>SUM(G1372:G1413)</f>
        <v>113624780</v>
      </c>
      <c r="H1371" s="31">
        <f t="shared" si="68"/>
        <v>113624780</v>
      </c>
      <c r="I1371" s="31">
        <f t="shared" si="68"/>
        <v>0</v>
      </c>
      <c r="J1371" s="31">
        <f t="shared" si="68"/>
        <v>0</v>
      </c>
      <c r="K1371" s="31">
        <f t="shared" si="68"/>
        <v>729895600</v>
      </c>
      <c r="L1371" s="31">
        <f t="shared" si="68"/>
        <v>0</v>
      </c>
      <c r="M1371" s="31">
        <f t="shared" si="68"/>
        <v>0</v>
      </c>
      <c r="N1371" s="31">
        <f t="shared" si="68"/>
        <v>0</v>
      </c>
      <c r="O1371" s="31">
        <f t="shared" si="68"/>
        <v>0</v>
      </c>
      <c r="P1371" s="31">
        <f t="shared" si="68"/>
        <v>0</v>
      </c>
      <c r="Q1371" s="31">
        <f t="shared" si="68"/>
        <v>184983500</v>
      </c>
      <c r="R1371" s="31">
        <f t="shared" si="68"/>
        <v>0</v>
      </c>
      <c r="S1371" s="31">
        <f t="shared" si="68"/>
        <v>0</v>
      </c>
      <c r="T1371" s="31">
        <f t="shared" si="68"/>
        <v>0</v>
      </c>
      <c r="U1371" s="31">
        <f t="shared" si="68"/>
        <v>0</v>
      </c>
      <c r="V1371" s="31">
        <f t="shared" si="68"/>
        <v>0</v>
      </c>
      <c r="W1371" s="31">
        <f>SUM(O1371:V1371)</f>
        <v>184983500</v>
      </c>
      <c r="X1371" s="31">
        <f>SUM(X1372:X1413)</f>
        <v>0</v>
      </c>
      <c r="Y1371" s="31">
        <f>H1371+I1371+J1371+K1371+L1371+M1371+N1371+W1371+X1371</f>
        <v>1028503880</v>
      </c>
      <c r="Z1371" s="31">
        <f t="shared" ref="Z1371:AK1371" si="69">SUM(Z1372:Z1413)</f>
        <v>0</v>
      </c>
      <c r="AA1371" s="31">
        <f t="shared" si="69"/>
        <v>0</v>
      </c>
      <c r="AB1371" s="31">
        <f t="shared" si="69"/>
        <v>0</v>
      </c>
      <c r="AC1371" s="31">
        <f t="shared" si="69"/>
        <v>0</v>
      </c>
      <c r="AD1371" s="31">
        <f t="shared" si="69"/>
        <v>0</v>
      </c>
      <c r="AE1371" s="31">
        <f t="shared" si="69"/>
        <v>0</v>
      </c>
      <c r="AF1371" s="31">
        <f t="shared" si="69"/>
        <v>0</v>
      </c>
      <c r="AG1371" s="31">
        <f t="shared" si="69"/>
        <v>0</v>
      </c>
      <c r="AH1371" s="31">
        <f t="shared" si="69"/>
        <v>0</v>
      </c>
      <c r="AI1371" s="31">
        <f t="shared" si="69"/>
        <v>0</v>
      </c>
      <c r="AJ1371" s="31">
        <f t="shared" si="69"/>
        <v>0</v>
      </c>
      <c r="AK1371" s="31">
        <f t="shared" si="69"/>
        <v>0</v>
      </c>
      <c r="AL1371" s="31">
        <f>SUM(AD1371:AK1371)</f>
        <v>0</v>
      </c>
      <c r="AM1371" s="31">
        <f>SUM(AM1372:AM1413)</f>
        <v>0</v>
      </c>
      <c r="AN1371" s="31">
        <f>SUM(AN1372:AN1413)</f>
        <v>0</v>
      </c>
      <c r="AO1371" s="31">
        <f>Z1371+AA1371+AB1371+AC1371+AL1371+AM1371+AN1371</f>
        <v>0</v>
      </c>
      <c r="AP1371" s="32">
        <f>E1371+Y1371-AO1371</f>
        <v>18617167117</v>
      </c>
      <c r="AQ1371" s="32"/>
      <c r="AR1371" s="28"/>
      <c r="AS1371" s="29">
        <f>E1371+H1371+I1371+J1371+K1371+L1371+M1371+N1371+W1371+X1371-Z1371-AB1371-AL1371-AC1371-AM1371-AN1371</f>
        <v>18617167117</v>
      </c>
      <c r="AT1371" s="29">
        <f>AP1371-AS1371</f>
        <v>0</v>
      </c>
      <c r="AU1371" s="29">
        <f>E1371</f>
        <v>17588663237</v>
      </c>
      <c r="AV1371" s="86">
        <f>AS1371-AU1371</f>
        <v>1028503880</v>
      </c>
      <c r="AW1371" s="86">
        <f>Y1371-AO1371</f>
        <v>1028503880</v>
      </c>
      <c r="AX1371" s="86">
        <f>AV1371-AW1371</f>
        <v>0</v>
      </c>
      <c r="AZ1371" s="398"/>
    </row>
    <row r="1372" spans="1:52" s="402" customFormat="1">
      <c r="A1372" s="13"/>
      <c r="B1372" s="8"/>
      <c r="C1372" s="8"/>
      <c r="D1372" s="240"/>
      <c r="E1372" s="266"/>
      <c r="F1372" s="321"/>
      <c r="G1372" s="282"/>
      <c r="H1372" s="283"/>
      <c r="I1372" s="33"/>
      <c r="J1372" s="33"/>
      <c r="K1372" s="33"/>
      <c r="L1372" s="33"/>
      <c r="M1372" s="33"/>
      <c r="N1372" s="33"/>
      <c r="O1372" s="33"/>
      <c r="P1372" s="33"/>
      <c r="Q1372" s="33"/>
      <c r="R1372" s="33"/>
      <c r="S1372" s="33"/>
      <c r="T1372" s="33"/>
      <c r="U1372" s="33"/>
      <c r="V1372" s="33"/>
      <c r="W1372" s="33"/>
      <c r="X1372" s="282"/>
      <c r="Y1372" s="33"/>
      <c r="Z1372" s="284"/>
      <c r="AA1372" s="284"/>
      <c r="AB1372" s="33"/>
      <c r="AC1372" s="33"/>
      <c r="AD1372" s="33"/>
      <c r="AE1372" s="33"/>
      <c r="AF1372" s="33"/>
      <c r="AG1372" s="33"/>
      <c r="AH1372" s="33"/>
      <c r="AI1372" s="33"/>
      <c r="AJ1372" s="33"/>
      <c r="AK1372" s="33"/>
      <c r="AL1372" s="33"/>
      <c r="AM1372" s="33"/>
      <c r="AN1372" s="33"/>
      <c r="AO1372" s="33"/>
      <c r="AP1372" s="34"/>
      <c r="AQ1372" s="34"/>
      <c r="AR1372" s="28"/>
      <c r="AS1372" s="29"/>
      <c r="AT1372" s="29"/>
      <c r="AU1372" s="29"/>
    </row>
    <row r="1373" spans="1:52" s="402" customFormat="1">
      <c r="A1373" s="13"/>
      <c r="B1373" s="8"/>
      <c r="C1373" s="8"/>
      <c r="D1373" s="345"/>
      <c r="E1373" s="33"/>
      <c r="F1373" s="321"/>
      <c r="G1373" s="282"/>
      <c r="H1373" s="283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282"/>
      <c r="Y1373" s="33"/>
      <c r="Z1373" s="284"/>
      <c r="AA1373" s="284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4"/>
      <c r="AQ1373" s="34"/>
      <c r="AR1373" s="28"/>
      <c r="AS1373" s="29"/>
      <c r="AT1373" s="29"/>
      <c r="AU1373" s="29"/>
    </row>
    <row r="1374" spans="1:52" s="491" customFormat="1">
      <c r="A1374" s="13"/>
      <c r="B1374" s="8"/>
      <c r="C1374" s="83" t="s">
        <v>636</v>
      </c>
      <c r="D1374" s="375" t="s">
        <v>260</v>
      </c>
      <c r="E1374" s="33"/>
      <c r="F1374" s="321"/>
      <c r="G1374" s="282"/>
      <c r="H1374" s="283"/>
      <c r="I1374" s="33"/>
      <c r="J1374" s="33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282"/>
      <c r="Y1374" s="33"/>
      <c r="Z1374" s="284"/>
      <c r="AA1374" s="284"/>
      <c r="AB1374" s="33"/>
      <c r="AC1374" s="33"/>
      <c r="AD1374" s="33"/>
      <c r="AE1374" s="33"/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33"/>
      <c r="AP1374" s="34"/>
      <c r="AQ1374" s="34"/>
      <c r="AR1374" s="28"/>
      <c r="AS1374" s="29"/>
      <c r="AT1374" s="29"/>
      <c r="AU1374" s="29"/>
    </row>
    <row r="1375" spans="1:52" s="491" customFormat="1">
      <c r="A1375" s="13"/>
      <c r="B1375" s="8"/>
      <c r="C1375" s="8"/>
      <c r="D1375" s="472" t="s">
        <v>484</v>
      </c>
      <c r="E1375" s="33"/>
      <c r="F1375" s="321"/>
      <c r="G1375" s="282"/>
      <c r="H1375" s="283"/>
      <c r="I1375" s="33"/>
      <c r="J1375" s="33"/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282"/>
      <c r="Y1375" s="33"/>
      <c r="Z1375" s="284"/>
      <c r="AA1375" s="284"/>
      <c r="AB1375" s="33"/>
      <c r="AC1375" s="33"/>
      <c r="AD1375" s="33"/>
      <c r="AE1375" s="33"/>
      <c r="AF1375" s="33"/>
      <c r="AG1375" s="33"/>
      <c r="AH1375" s="33"/>
      <c r="AI1375" s="33"/>
      <c r="AJ1375" s="33"/>
      <c r="AK1375" s="33"/>
      <c r="AL1375" s="33"/>
      <c r="AM1375" s="33"/>
      <c r="AN1375" s="33"/>
      <c r="AO1375" s="33"/>
      <c r="AP1375" s="34"/>
      <c r="AQ1375" s="34"/>
      <c r="AR1375" s="28"/>
      <c r="AS1375" s="29"/>
      <c r="AT1375" s="29"/>
      <c r="AU1375" s="29"/>
    </row>
    <row r="1376" spans="1:52" s="491" customFormat="1">
      <c r="A1376" s="13"/>
      <c r="B1376" s="8"/>
      <c r="C1376" s="8"/>
      <c r="D1376" s="473" t="s">
        <v>188</v>
      </c>
      <c r="E1376" s="33"/>
      <c r="F1376" s="321"/>
      <c r="G1376" s="282"/>
      <c r="H1376" s="283"/>
      <c r="I1376" s="33"/>
      <c r="J1376" s="33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282"/>
      <c r="Y1376" s="33"/>
      <c r="Z1376" s="284"/>
      <c r="AA1376" s="284"/>
      <c r="AB1376" s="33"/>
      <c r="AC1376" s="33"/>
      <c r="AD1376" s="33"/>
      <c r="AE1376" s="33"/>
      <c r="AF1376" s="33"/>
      <c r="AG1376" s="33"/>
      <c r="AH1376" s="33"/>
      <c r="AI1376" s="33"/>
      <c r="AJ1376" s="33"/>
      <c r="AK1376" s="33"/>
      <c r="AL1376" s="33"/>
      <c r="AM1376" s="33"/>
      <c r="AN1376" s="33"/>
      <c r="AO1376" s="33"/>
      <c r="AP1376" s="34"/>
      <c r="AQ1376" s="34"/>
      <c r="AR1376" s="28"/>
      <c r="AS1376" s="29"/>
      <c r="AT1376" s="29"/>
      <c r="AU1376" s="29"/>
    </row>
    <row r="1377" spans="1:47" s="491" customFormat="1">
      <c r="A1377" s="13"/>
      <c r="B1377" s="8"/>
      <c r="C1377" s="8"/>
      <c r="D1377" s="344" t="s">
        <v>640</v>
      </c>
      <c r="E1377" s="33"/>
      <c r="F1377" s="261">
        <v>115940000</v>
      </c>
      <c r="G1377" s="282">
        <f>SUM(H1377:H1382)</f>
        <v>113624780</v>
      </c>
      <c r="H1377" s="283">
        <v>106882000</v>
      </c>
      <c r="I1377" s="33"/>
      <c r="J1377" s="33"/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282"/>
      <c r="Y1377" s="33"/>
      <c r="Z1377" s="284"/>
      <c r="AA1377" s="284"/>
      <c r="AB1377" s="33"/>
      <c r="AC1377" s="33"/>
      <c r="AD1377" s="33"/>
      <c r="AE1377" s="33"/>
      <c r="AF1377" s="33"/>
      <c r="AG1377" s="33"/>
      <c r="AH1377" s="33"/>
      <c r="AI1377" s="33"/>
      <c r="AJ1377" s="33"/>
      <c r="AK1377" s="33"/>
      <c r="AL1377" s="33"/>
      <c r="AM1377" s="33"/>
      <c r="AN1377" s="33"/>
      <c r="AO1377" s="33"/>
      <c r="AP1377" s="34"/>
      <c r="AQ1377" s="34"/>
      <c r="AR1377" s="28"/>
      <c r="AS1377" s="29"/>
      <c r="AT1377" s="29"/>
      <c r="AU1377" s="29"/>
    </row>
    <row r="1378" spans="1:47" s="491" customFormat="1">
      <c r="A1378" s="13"/>
      <c r="B1378" s="8"/>
      <c r="C1378" s="8"/>
      <c r="D1378" s="344" t="s">
        <v>602</v>
      </c>
      <c r="E1378" s="33"/>
      <c r="F1378" s="261"/>
      <c r="G1378" s="282"/>
      <c r="H1378" s="283">
        <v>2490000</v>
      </c>
      <c r="I1378" s="33"/>
      <c r="J1378" s="33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282"/>
      <c r="Y1378" s="33"/>
      <c r="Z1378" s="284"/>
      <c r="AA1378" s="284"/>
      <c r="AB1378" s="33"/>
      <c r="AC1378" s="33"/>
      <c r="AD1378" s="33"/>
      <c r="AE1378" s="33"/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4"/>
      <c r="AQ1378" s="34"/>
      <c r="AR1378" s="28"/>
      <c r="AS1378" s="29"/>
      <c r="AT1378" s="29"/>
      <c r="AU1378" s="29"/>
    </row>
    <row r="1379" spans="1:47" s="491" customFormat="1">
      <c r="A1379" s="13"/>
      <c r="B1379" s="8"/>
      <c r="C1379" s="8"/>
      <c r="D1379" s="344" t="s">
        <v>603</v>
      </c>
      <c r="E1379" s="33"/>
      <c r="F1379" s="261"/>
      <c r="G1379" s="282"/>
      <c r="H1379" s="283">
        <v>300000</v>
      </c>
      <c r="I1379" s="33"/>
      <c r="J1379" s="33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282"/>
      <c r="Y1379" s="33"/>
      <c r="Z1379" s="284"/>
      <c r="AA1379" s="284"/>
      <c r="AB1379" s="33"/>
      <c r="AC1379" s="33"/>
      <c r="AD1379" s="33"/>
      <c r="AE1379" s="33"/>
      <c r="AF1379" s="33"/>
      <c r="AG1379" s="33"/>
      <c r="AH1379" s="33"/>
      <c r="AI1379" s="33"/>
      <c r="AJ1379" s="33"/>
      <c r="AK1379" s="33"/>
      <c r="AL1379" s="33"/>
      <c r="AM1379" s="33"/>
      <c r="AN1379" s="33"/>
      <c r="AO1379" s="33"/>
      <c r="AP1379" s="34"/>
      <c r="AQ1379" s="34"/>
      <c r="AR1379" s="28"/>
      <c r="AS1379" s="29"/>
      <c r="AT1379" s="29"/>
      <c r="AU1379" s="29"/>
    </row>
    <row r="1380" spans="1:47" s="491" customFormat="1">
      <c r="A1380" s="13"/>
      <c r="B1380" s="8"/>
      <c r="C1380" s="8"/>
      <c r="D1380" s="344" t="s">
        <v>604</v>
      </c>
      <c r="E1380" s="33"/>
      <c r="F1380" s="261"/>
      <c r="G1380" s="282"/>
      <c r="H1380" s="283">
        <v>200000</v>
      </c>
      <c r="I1380" s="33"/>
      <c r="J1380" s="33"/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282"/>
      <c r="Y1380" s="33"/>
      <c r="Z1380" s="284"/>
      <c r="AA1380" s="284"/>
      <c r="AB1380" s="33"/>
      <c r="AC1380" s="33"/>
      <c r="AD1380" s="33"/>
      <c r="AE1380" s="33"/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33"/>
      <c r="AP1380" s="34"/>
      <c r="AQ1380" s="34"/>
      <c r="AR1380" s="28"/>
      <c r="AS1380" s="29"/>
      <c r="AT1380" s="29"/>
      <c r="AU1380" s="29"/>
    </row>
    <row r="1381" spans="1:47" s="491" customFormat="1">
      <c r="A1381" s="13"/>
      <c r="B1381" s="8"/>
      <c r="C1381" s="8"/>
      <c r="D1381" s="344" t="s">
        <v>641</v>
      </c>
      <c r="E1381" s="33"/>
      <c r="F1381" s="261"/>
      <c r="G1381" s="282"/>
      <c r="H1381" s="283">
        <v>1192780</v>
      </c>
      <c r="I1381" s="33"/>
      <c r="J1381" s="33"/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282"/>
      <c r="Y1381" s="33"/>
      <c r="Z1381" s="284"/>
      <c r="AA1381" s="284"/>
      <c r="AB1381" s="33"/>
      <c r="AC1381" s="33"/>
      <c r="AD1381" s="33"/>
      <c r="AE1381" s="33"/>
      <c r="AF1381" s="33"/>
      <c r="AG1381" s="33"/>
      <c r="AH1381" s="33"/>
      <c r="AI1381" s="33"/>
      <c r="AJ1381" s="33"/>
      <c r="AK1381" s="33"/>
      <c r="AL1381" s="33"/>
      <c r="AM1381" s="33"/>
      <c r="AN1381" s="33"/>
      <c r="AO1381" s="33"/>
      <c r="AP1381" s="34"/>
      <c r="AQ1381" s="34"/>
      <c r="AR1381" s="28"/>
      <c r="AS1381" s="29"/>
      <c r="AT1381" s="29"/>
      <c r="AU1381" s="29"/>
    </row>
    <row r="1382" spans="1:47" s="491" customFormat="1">
      <c r="A1382" s="13"/>
      <c r="B1382" s="8"/>
      <c r="C1382" s="8"/>
      <c r="D1382" s="344" t="s">
        <v>642</v>
      </c>
      <c r="E1382" s="33"/>
      <c r="F1382" s="261"/>
      <c r="G1382" s="282"/>
      <c r="H1382" s="283">
        <v>2560000</v>
      </c>
      <c r="I1382" s="33"/>
      <c r="J1382" s="33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282"/>
      <c r="Y1382" s="33"/>
      <c r="Z1382" s="284"/>
      <c r="AA1382" s="284"/>
      <c r="AB1382" s="33"/>
      <c r="AC1382" s="33"/>
      <c r="AD1382" s="33"/>
      <c r="AE1382" s="33"/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33"/>
      <c r="AP1382" s="34"/>
      <c r="AQ1382" s="34"/>
      <c r="AR1382" s="28"/>
      <c r="AS1382" s="29"/>
      <c r="AT1382" s="29"/>
      <c r="AU1382" s="29"/>
    </row>
    <row r="1383" spans="1:47" s="491" customFormat="1">
      <c r="A1383" s="13"/>
      <c r="B1383" s="8"/>
      <c r="C1383" s="8"/>
      <c r="D1383" s="344"/>
      <c r="E1383" s="33"/>
      <c r="F1383" s="261"/>
      <c r="G1383" s="282"/>
      <c r="H1383" s="283"/>
      <c r="I1383" s="33"/>
      <c r="J1383" s="33"/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282"/>
      <c r="Y1383" s="33"/>
      <c r="Z1383" s="284"/>
      <c r="AA1383" s="284"/>
      <c r="AB1383" s="33"/>
      <c r="AC1383" s="33"/>
      <c r="AD1383" s="33"/>
      <c r="AE1383" s="33"/>
      <c r="AF1383" s="33"/>
      <c r="AG1383" s="33"/>
      <c r="AH1383" s="33"/>
      <c r="AI1383" s="33"/>
      <c r="AJ1383" s="33"/>
      <c r="AK1383" s="33"/>
      <c r="AL1383" s="33"/>
      <c r="AM1383" s="33"/>
      <c r="AN1383" s="33"/>
      <c r="AO1383" s="33"/>
      <c r="AP1383" s="34"/>
      <c r="AQ1383" s="34"/>
      <c r="AR1383" s="28"/>
      <c r="AS1383" s="29"/>
      <c r="AT1383" s="29"/>
      <c r="AU1383" s="29"/>
    </row>
    <row r="1384" spans="1:47" s="402" customFormat="1">
      <c r="A1384" s="13"/>
      <c r="B1384" s="8"/>
      <c r="C1384" s="8"/>
      <c r="D1384" s="240"/>
      <c r="E1384" s="33"/>
      <c r="F1384" s="321"/>
      <c r="G1384" s="282"/>
      <c r="H1384" s="283"/>
      <c r="I1384" s="33"/>
      <c r="J1384" s="33"/>
      <c r="K1384" s="33"/>
      <c r="L1384" s="33"/>
      <c r="M1384" s="33"/>
      <c r="N1384" s="33"/>
      <c r="O1384" s="33"/>
      <c r="P1384" s="33"/>
      <c r="Q1384" s="33"/>
      <c r="R1384" s="33"/>
      <c r="S1384" s="33"/>
      <c r="T1384" s="33"/>
      <c r="U1384" s="33"/>
      <c r="V1384" s="33"/>
      <c r="W1384" s="33"/>
      <c r="X1384" s="282"/>
      <c r="Y1384" s="33"/>
      <c r="Z1384" s="284"/>
      <c r="AA1384" s="284"/>
      <c r="AB1384" s="33"/>
      <c r="AC1384" s="33"/>
      <c r="AD1384" s="33"/>
      <c r="AE1384" s="33"/>
      <c r="AF1384" s="33"/>
      <c r="AG1384" s="33"/>
      <c r="AH1384" s="33"/>
      <c r="AI1384" s="33"/>
      <c r="AJ1384" s="33"/>
      <c r="AK1384" s="33"/>
      <c r="AL1384" s="33"/>
      <c r="AM1384" s="33"/>
      <c r="AN1384" s="33"/>
      <c r="AO1384" s="33"/>
      <c r="AP1384" s="34"/>
      <c r="AQ1384" s="34"/>
      <c r="AR1384" s="28"/>
      <c r="AS1384" s="29"/>
      <c r="AT1384" s="29"/>
      <c r="AU1384" s="29"/>
    </row>
    <row r="1385" spans="1:47" s="503" customFormat="1" ht="15">
      <c r="A1385" s="13"/>
      <c r="B1385" s="8"/>
      <c r="C1385" s="8"/>
      <c r="D1385" s="505" t="s">
        <v>914</v>
      </c>
      <c r="E1385" s="33"/>
      <c r="F1385" s="261"/>
      <c r="G1385" s="282"/>
      <c r="H1385" s="283"/>
      <c r="I1385" s="33"/>
      <c r="J1385" s="33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282"/>
      <c r="Y1385" s="33"/>
      <c r="Z1385" s="284"/>
      <c r="AA1385" s="284"/>
      <c r="AB1385" s="33"/>
      <c r="AC1385" s="33"/>
      <c r="AD1385" s="33"/>
      <c r="AE1385" s="33"/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33"/>
      <c r="AP1385" s="34"/>
      <c r="AQ1385" s="34"/>
      <c r="AR1385" s="28"/>
      <c r="AS1385" s="29"/>
      <c r="AT1385" s="29"/>
      <c r="AU1385" s="29"/>
    </row>
    <row r="1386" spans="1:47" s="503" customFormat="1">
      <c r="A1386" s="13"/>
      <c r="B1386" s="8"/>
      <c r="C1386" s="8"/>
      <c r="D1386" s="344" t="s">
        <v>466</v>
      </c>
      <c r="E1386" s="33"/>
      <c r="F1386" s="69"/>
      <c r="G1386" s="282"/>
      <c r="H1386" s="283"/>
      <c r="I1386" s="33"/>
      <c r="J1386" s="33"/>
      <c r="K1386" s="33"/>
      <c r="L1386" s="33"/>
      <c r="M1386" s="33"/>
      <c r="N1386" s="33"/>
      <c r="O1386" s="33"/>
      <c r="P1386" s="33"/>
      <c r="Q1386" s="33">
        <v>184983500</v>
      </c>
      <c r="R1386" s="33"/>
      <c r="S1386" s="33"/>
      <c r="T1386" s="33"/>
      <c r="U1386" s="33"/>
      <c r="V1386" s="33"/>
      <c r="W1386" s="33"/>
      <c r="X1386" s="282"/>
      <c r="Y1386" s="33"/>
      <c r="Z1386" s="284"/>
      <c r="AA1386" s="284"/>
      <c r="AB1386" s="33"/>
      <c r="AC1386" s="33"/>
      <c r="AD1386" s="33"/>
      <c r="AE1386" s="33"/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33"/>
      <c r="AP1386" s="34"/>
      <c r="AQ1386" s="34"/>
      <c r="AR1386" s="28"/>
      <c r="AS1386" s="29"/>
      <c r="AT1386" s="29"/>
      <c r="AU1386" s="29"/>
    </row>
    <row r="1387" spans="1:47" s="503" customFormat="1">
      <c r="A1387" s="13"/>
      <c r="B1387" s="8"/>
      <c r="C1387" s="8"/>
      <c r="D1387" s="240"/>
      <c r="E1387" s="33"/>
      <c r="F1387" s="33"/>
      <c r="G1387" s="282"/>
      <c r="H1387" s="283"/>
      <c r="I1387" s="33"/>
      <c r="J1387" s="33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282"/>
      <c r="Y1387" s="33"/>
      <c r="Z1387" s="284"/>
      <c r="AA1387" s="284"/>
      <c r="AB1387" s="33"/>
      <c r="AC1387" s="33"/>
      <c r="AD1387" s="33"/>
      <c r="AE1387" s="33"/>
      <c r="AF1387" s="33"/>
      <c r="AG1387" s="33"/>
      <c r="AH1387" s="33"/>
      <c r="AI1387" s="33"/>
      <c r="AJ1387" s="33"/>
      <c r="AK1387" s="33"/>
      <c r="AL1387" s="33"/>
      <c r="AM1387" s="33"/>
      <c r="AN1387" s="33"/>
      <c r="AO1387" s="33"/>
      <c r="AP1387" s="34"/>
      <c r="AQ1387" s="34"/>
      <c r="AR1387" s="28"/>
      <c r="AS1387" s="29"/>
      <c r="AT1387" s="29"/>
      <c r="AU1387" s="29"/>
    </row>
    <row r="1388" spans="1:47" s="503" customFormat="1">
      <c r="A1388" s="13"/>
      <c r="B1388" s="8"/>
      <c r="C1388" s="8"/>
      <c r="D1388" s="240"/>
      <c r="E1388" s="33"/>
      <c r="F1388" s="33"/>
      <c r="G1388" s="282"/>
      <c r="H1388" s="283"/>
      <c r="I1388" s="33"/>
      <c r="J1388" s="33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282"/>
      <c r="Y1388" s="33"/>
      <c r="Z1388" s="284"/>
      <c r="AA1388" s="284"/>
      <c r="AB1388" s="33"/>
      <c r="AC1388" s="33"/>
      <c r="AD1388" s="33"/>
      <c r="AE1388" s="33"/>
      <c r="AF1388" s="33"/>
      <c r="AG1388" s="33"/>
      <c r="AH1388" s="33"/>
      <c r="AI1388" s="33"/>
      <c r="AJ1388" s="33"/>
      <c r="AK1388" s="33"/>
      <c r="AL1388" s="33"/>
      <c r="AM1388" s="33"/>
      <c r="AN1388" s="33"/>
      <c r="AO1388" s="33"/>
      <c r="AP1388" s="34"/>
      <c r="AQ1388" s="34"/>
      <c r="AR1388" s="28"/>
      <c r="AS1388" s="29"/>
      <c r="AT1388" s="29"/>
      <c r="AU1388" s="29"/>
    </row>
    <row r="1389" spans="1:47" s="503" customFormat="1" ht="15">
      <c r="A1389" s="13"/>
      <c r="B1389" s="8"/>
      <c r="C1389" s="8"/>
      <c r="D1389" s="506" t="s">
        <v>773</v>
      </c>
      <c r="E1389" s="33"/>
      <c r="F1389" s="261"/>
      <c r="G1389" s="282"/>
      <c r="H1389" s="283"/>
      <c r="I1389" s="33"/>
      <c r="J1389" s="33"/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282"/>
      <c r="Y1389" s="33"/>
      <c r="Z1389" s="284"/>
      <c r="AA1389" s="284"/>
      <c r="AB1389" s="33"/>
      <c r="AC1389" s="33"/>
      <c r="AD1389" s="33"/>
      <c r="AE1389" s="33"/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33"/>
      <c r="AP1389" s="34"/>
      <c r="AQ1389" s="34"/>
      <c r="AR1389" s="28"/>
      <c r="AS1389" s="29"/>
      <c r="AT1389" s="29"/>
      <c r="AU1389" s="29"/>
    </row>
    <row r="1390" spans="1:47" s="503" customFormat="1">
      <c r="A1390" s="13"/>
      <c r="B1390" s="8"/>
      <c r="C1390" s="8"/>
      <c r="D1390" s="507" t="s">
        <v>1235</v>
      </c>
      <c r="E1390" s="33"/>
      <c r="F1390" s="261"/>
      <c r="G1390" s="282"/>
      <c r="H1390" s="283"/>
      <c r="I1390" s="33"/>
      <c r="J1390" s="33"/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282"/>
      <c r="Y1390" s="33"/>
      <c r="Z1390" s="284"/>
      <c r="AA1390" s="284"/>
      <c r="AB1390" s="33"/>
      <c r="AC1390" s="33"/>
      <c r="AD1390" s="33"/>
      <c r="AE1390" s="33"/>
      <c r="AF1390" s="33"/>
      <c r="AG1390" s="33"/>
      <c r="AH1390" s="33"/>
      <c r="AI1390" s="33"/>
      <c r="AJ1390" s="33"/>
      <c r="AK1390" s="33"/>
      <c r="AL1390" s="33"/>
      <c r="AM1390" s="33"/>
      <c r="AN1390" s="33"/>
      <c r="AO1390" s="33"/>
      <c r="AP1390" s="34"/>
      <c r="AQ1390" s="34"/>
      <c r="AR1390" s="28"/>
      <c r="AS1390" s="29"/>
      <c r="AT1390" s="29"/>
      <c r="AU1390" s="29"/>
    </row>
    <row r="1391" spans="1:47" s="503" customFormat="1">
      <c r="A1391" s="13"/>
      <c r="B1391" s="8"/>
      <c r="C1391" s="8"/>
      <c r="D1391" s="344" t="s">
        <v>774</v>
      </c>
      <c r="E1391" s="33"/>
      <c r="F1391" s="261"/>
      <c r="G1391" s="282"/>
      <c r="H1391" s="283"/>
      <c r="I1391" s="33"/>
      <c r="J1391" s="33"/>
      <c r="K1391" s="33">
        <v>48880000</v>
      </c>
      <c r="L1391" s="33"/>
      <c r="M1391" s="33"/>
      <c r="N1391" s="33"/>
      <c r="O1391" s="33"/>
      <c r="P1391" s="33"/>
      <c r="Q1391" s="33"/>
      <c r="R1391" s="33"/>
      <c r="S1391" s="33"/>
      <c r="T1391" s="33"/>
      <c r="U1391" s="33"/>
      <c r="V1391" s="33"/>
      <c r="W1391" s="33"/>
      <c r="X1391" s="282"/>
      <c r="Y1391" s="33"/>
      <c r="Z1391" s="284"/>
      <c r="AA1391" s="284"/>
      <c r="AB1391" s="33"/>
      <c r="AC1391" s="33"/>
      <c r="AD1391" s="33"/>
      <c r="AE1391" s="33"/>
      <c r="AF1391" s="33"/>
      <c r="AG1391" s="33"/>
      <c r="AH1391" s="33"/>
      <c r="AI1391" s="33"/>
      <c r="AJ1391" s="33"/>
      <c r="AK1391" s="33"/>
      <c r="AL1391" s="33"/>
      <c r="AM1391" s="33"/>
      <c r="AN1391" s="33"/>
      <c r="AO1391" s="33"/>
      <c r="AP1391" s="34"/>
      <c r="AQ1391" s="34"/>
      <c r="AR1391" s="28"/>
      <c r="AS1391" s="29"/>
      <c r="AT1391" s="29"/>
      <c r="AU1391" s="29"/>
    </row>
    <row r="1392" spans="1:47" s="503" customFormat="1">
      <c r="A1392" s="13"/>
      <c r="B1392" s="8"/>
      <c r="C1392" s="8"/>
      <c r="D1392" s="344" t="s">
        <v>775</v>
      </c>
      <c r="E1392" s="33"/>
      <c r="F1392" s="261"/>
      <c r="G1392" s="282"/>
      <c r="H1392" s="283"/>
      <c r="I1392" s="33"/>
      <c r="J1392" s="33"/>
      <c r="K1392" s="33">
        <v>48890000</v>
      </c>
      <c r="L1392" s="33"/>
      <c r="M1392" s="33"/>
      <c r="N1392" s="33"/>
      <c r="O1392" s="33"/>
      <c r="P1392" s="33"/>
      <c r="Q1392" s="33"/>
      <c r="R1392" s="33"/>
      <c r="S1392" s="33"/>
      <c r="T1392" s="33"/>
      <c r="U1392" s="33"/>
      <c r="V1392" s="33"/>
      <c r="W1392" s="33"/>
      <c r="X1392" s="282"/>
      <c r="Y1392" s="33"/>
      <c r="Z1392" s="284"/>
      <c r="AA1392" s="284"/>
      <c r="AB1392" s="33"/>
      <c r="AC1392" s="33"/>
      <c r="AD1392" s="33"/>
      <c r="AE1392" s="33"/>
      <c r="AF1392" s="33"/>
      <c r="AG1392" s="33"/>
      <c r="AH1392" s="33"/>
      <c r="AI1392" s="33"/>
      <c r="AJ1392" s="33"/>
      <c r="AK1392" s="33"/>
      <c r="AL1392" s="33"/>
      <c r="AM1392" s="33"/>
      <c r="AN1392" s="33"/>
      <c r="AO1392" s="33"/>
      <c r="AP1392" s="34"/>
      <c r="AQ1392" s="34"/>
      <c r="AR1392" s="28"/>
      <c r="AS1392" s="29"/>
      <c r="AT1392" s="29"/>
      <c r="AU1392" s="29"/>
    </row>
    <row r="1393" spans="1:47" s="503" customFormat="1">
      <c r="A1393" s="13"/>
      <c r="B1393" s="8"/>
      <c r="C1393" s="8"/>
      <c r="D1393" s="344" t="s">
        <v>776</v>
      </c>
      <c r="E1393" s="33"/>
      <c r="F1393" s="261"/>
      <c r="G1393" s="282"/>
      <c r="H1393" s="283"/>
      <c r="I1393" s="33"/>
      <c r="J1393" s="33"/>
      <c r="K1393" s="33">
        <v>48980000</v>
      </c>
      <c r="L1393" s="33"/>
      <c r="M1393" s="33"/>
      <c r="N1393" s="33"/>
      <c r="O1393" s="33"/>
      <c r="P1393" s="33"/>
      <c r="Q1393" s="33"/>
      <c r="R1393" s="33"/>
      <c r="S1393" s="33"/>
      <c r="T1393" s="33"/>
      <c r="U1393" s="33"/>
      <c r="V1393" s="33"/>
      <c r="W1393" s="33"/>
      <c r="X1393" s="282"/>
      <c r="Y1393" s="33"/>
      <c r="Z1393" s="284"/>
      <c r="AA1393" s="284"/>
      <c r="AB1393" s="33"/>
      <c r="AC1393" s="33"/>
      <c r="AD1393" s="33"/>
      <c r="AE1393" s="33"/>
      <c r="AF1393" s="33"/>
      <c r="AG1393" s="33"/>
      <c r="AH1393" s="33"/>
      <c r="AI1393" s="33"/>
      <c r="AJ1393" s="33"/>
      <c r="AK1393" s="33"/>
      <c r="AL1393" s="33"/>
      <c r="AM1393" s="33"/>
      <c r="AN1393" s="33"/>
      <c r="AO1393" s="33"/>
      <c r="AP1393" s="34"/>
      <c r="AQ1393" s="34"/>
      <c r="AR1393" s="28"/>
      <c r="AS1393" s="29"/>
      <c r="AT1393" s="29"/>
      <c r="AU1393" s="29"/>
    </row>
    <row r="1394" spans="1:47" s="503" customFormat="1">
      <c r="A1394" s="13"/>
      <c r="B1394" s="8"/>
      <c r="C1394" s="8"/>
      <c r="D1394" s="344" t="s">
        <v>777</v>
      </c>
      <c r="E1394" s="33"/>
      <c r="F1394" s="261"/>
      <c r="G1394" s="282"/>
      <c r="H1394" s="283"/>
      <c r="I1394" s="33"/>
      <c r="J1394" s="33"/>
      <c r="K1394" s="33">
        <v>48620000</v>
      </c>
      <c r="L1394" s="33"/>
      <c r="M1394" s="33"/>
      <c r="N1394" s="33"/>
      <c r="O1394" s="33"/>
      <c r="P1394" s="33"/>
      <c r="Q1394" s="33"/>
      <c r="R1394" s="33"/>
      <c r="S1394" s="33"/>
      <c r="T1394" s="33"/>
      <c r="U1394" s="33"/>
      <c r="V1394" s="33"/>
      <c r="W1394" s="33"/>
      <c r="X1394" s="282"/>
      <c r="Y1394" s="33"/>
      <c r="Z1394" s="284"/>
      <c r="AA1394" s="284"/>
      <c r="AB1394" s="33"/>
      <c r="AC1394" s="33"/>
      <c r="AD1394" s="33"/>
      <c r="AE1394" s="33"/>
      <c r="AF1394" s="33"/>
      <c r="AG1394" s="33"/>
      <c r="AH1394" s="33"/>
      <c r="AI1394" s="33"/>
      <c r="AJ1394" s="33"/>
      <c r="AK1394" s="33"/>
      <c r="AL1394" s="33"/>
      <c r="AM1394" s="33"/>
      <c r="AN1394" s="33"/>
      <c r="AO1394" s="33"/>
      <c r="AP1394" s="34"/>
      <c r="AQ1394" s="34"/>
      <c r="AR1394" s="28"/>
      <c r="AS1394" s="29"/>
      <c r="AT1394" s="29"/>
      <c r="AU1394" s="29"/>
    </row>
    <row r="1395" spans="1:47" s="503" customFormat="1">
      <c r="A1395" s="13"/>
      <c r="B1395" s="8"/>
      <c r="C1395" s="8"/>
      <c r="D1395" s="344" t="s">
        <v>778</v>
      </c>
      <c r="E1395" s="33"/>
      <c r="F1395" s="261"/>
      <c r="G1395" s="282"/>
      <c r="H1395" s="283"/>
      <c r="I1395" s="33"/>
      <c r="J1395" s="33"/>
      <c r="K1395" s="33">
        <v>49035500</v>
      </c>
      <c r="L1395" s="33"/>
      <c r="M1395" s="33"/>
      <c r="N1395" s="33"/>
      <c r="O1395" s="33"/>
      <c r="P1395" s="33"/>
      <c r="Q1395" s="33"/>
      <c r="R1395" s="33"/>
      <c r="S1395" s="33"/>
      <c r="T1395" s="33"/>
      <c r="U1395" s="33"/>
      <c r="V1395" s="33"/>
      <c r="W1395" s="33"/>
      <c r="X1395" s="282"/>
      <c r="Y1395" s="33"/>
      <c r="Z1395" s="284"/>
      <c r="AA1395" s="284"/>
      <c r="AB1395" s="33"/>
      <c r="AC1395" s="33"/>
      <c r="AD1395" s="33"/>
      <c r="AE1395" s="33"/>
      <c r="AF1395" s="33"/>
      <c r="AG1395" s="33"/>
      <c r="AH1395" s="33"/>
      <c r="AI1395" s="33"/>
      <c r="AJ1395" s="33"/>
      <c r="AK1395" s="33"/>
      <c r="AL1395" s="33"/>
      <c r="AM1395" s="33"/>
      <c r="AN1395" s="33"/>
      <c r="AO1395" s="33"/>
      <c r="AP1395" s="34"/>
      <c r="AQ1395" s="34"/>
      <c r="AR1395" s="28"/>
      <c r="AS1395" s="29"/>
      <c r="AT1395" s="29"/>
      <c r="AU1395" s="29"/>
    </row>
    <row r="1396" spans="1:47" s="503" customFormat="1">
      <c r="A1396" s="13"/>
      <c r="B1396" s="8"/>
      <c r="C1396" s="8"/>
      <c r="D1396" s="344"/>
      <c r="E1396" s="33"/>
      <c r="F1396" s="261"/>
      <c r="G1396" s="282"/>
      <c r="H1396" s="283"/>
      <c r="I1396" s="33"/>
      <c r="J1396" s="33"/>
      <c r="K1396" s="33"/>
      <c r="L1396" s="33"/>
      <c r="M1396" s="33"/>
      <c r="N1396" s="33"/>
      <c r="O1396" s="33"/>
      <c r="P1396" s="33"/>
      <c r="Q1396" s="33"/>
      <c r="R1396" s="33"/>
      <c r="S1396" s="33"/>
      <c r="T1396" s="33"/>
      <c r="U1396" s="33"/>
      <c r="V1396" s="33"/>
      <c r="W1396" s="33"/>
      <c r="X1396" s="282"/>
      <c r="Y1396" s="33"/>
      <c r="Z1396" s="284"/>
      <c r="AA1396" s="284"/>
      <c r="AB1396" s="33"/>
      <c r="AC1396" s="33"/>
      <c r="AD1396" s="33"/>
      <c r="AE1396" s="33"/>
      <c r="AF1396" s="33"/>
      <c r="AG1396" s="33"/>
      <c r="AH1396" s="33"/>
      <c r="AI1396" s="33"/>
      <c r="AJ1396" s="33"/>
      <c r="AK1396" s="33"/>
      <c r="AL1396" s="33"/>
      <c r="AM1396" s="33"/>
      <c r="AN1396" s="33"/>
      <c r="AO1396" s="33"/>
      <c r="AP1396" s="34"/>
      <c r="AQ1396" s="34"/>
      <c r="AR1396" s="28"/>
      <c r="AS1396" s="29"/>
      <c r="AT1396" s="29"/>
      <c r="AU1396" s="29"/>
    </row>
    <row r="1397" spans="1:47" s="503" customFormat="1">
      <c r="A1397" s="13"/>
      <c r="B1397" s="8"/>
      <c r="C1397" s="8"/>
      <c r="D1397" s="508" t="s">
        <v>779</v>
      </c>
      <c r="E1397" s="33"/>
      <c r="F1397" s="261"/>
      <c r="G1397" s="282"/>
      <c r="H1397" s="283"/>
      <c r="I1397" s="33"/>
      <c r="J1397" s="33"/>
      <c r="K1397" s="33"/>
      <c r="L1397" s="33"/>
      <c r="M1397" s="33"/>
      <c r="N1397" s="33"/>
      <c r="O1397" s="33"/>
      <c r="P1397" s="33"/>
      <c r="Q1397" s="33"/>
      <c r="R1397" s="33"/>
      <c r="S1397" s="33"/>
      <c r="T1397" s="33"/>
      <c r="U1397" s="33"/>
      <c r="V1397" s="33"/>
      <c r="W1397" s="33"/>
      <c r="X1397" s="282"/>
      <c r="Y1397" s="33"/>
      <c r="Z1397" s="284"/>
      <c r="AA1397" s="284"/>
      <c r="AB1397" s="33"/>
      <c r="AC1397" s="33"/>
      <c r="AD1397" s="33"/>
      <c r="AE1397" s="33"/>
      <c r="AF1397" s="33"/>
      <c r="AG1397" s="33"/>
      <c r="AH1397" s="33"/>
      <c r="AI1397" s="33"/>
      <c r="AJ1397" s="33"/>
      <c r="AK1397" s="33"/>
      <c r="AL1397" s="33"/>
      <c r="AM1397" s="33"/>
      <c r="AN1397" s="33"/>
      <c r="AO1397" s="33"/>
      <c r="AP1397" s="34"/>
      <c r="AQ1397" s="34"/>
      <c r="AR1397" s="28"/>
      <c r="AS1397" s="29"/>
      <c r="AT1397" s="29"/>
      <c r="AU1397" s="29"/>
    </row>
    <row r="1398" spans="1:47" s="503" customFormat="1">
      <c r="A1398" s="13"/>
      <c r="B1398" s="8"/>
      <c r="C1398" s="8"/>
      <c r="D1398" s="344" t="s">
        <v>780</v>
      </c>
      <c r="E1398" s="33"/>
      <c r="F1398" s="261"/>
      <c r="G1398" s="282"/>
      <c r="H1398" s="283"/>
      <c r="I1398" s="33"/>
      <c r="J1398" s="33"/>
      <c r="K1398" s="33">
        <v>50225500</v>
      </c>
      <c r="L1398" s="33"/>
      <c r="M1398" s="33"/>
      <c r="N1398" s="33"/>
      <c r="O1398" s="33"/>
      <c r="P1398" s="33"/>
      <c r="Q1398" s="33"/>
      <c r="R1398" s="33"/>
      <c r="S1398" s="33"/>
      <c r="T1398" s="33"/>
      <c r="U1398" s="33"/>
      <c r="V1398" s="33"/>
      <c r="W1398" s="33"/>
      <c r="X1398" s="282"/>
      <c r="Y1398" s="33"/>
      <c r="Z1398" s="284"/>
      <c r="AA1398" s="284"/>
      <c r="AB1398" s="33"/>
      <c r="AC1398" s="33"/>
      <c r="AD1398" s="33"/>
      <c r="AE1398" s="33"/>
      <c r="AF1398" s="33"/>
      <c r="AG1398" s="33"/>
      <c r="AH1398" s="33"/>
      <c r="AI1398" s="33"/>
      <c r="AJ1398" s="33"/>
      <c r="AK1398" s="33"/>
      <c r="AL1398" s="33"/>
      <c r="AM1398" s="33"/>
      <c r="AN1398" s="33"/>
      <c r="AO1398" s="33"/>
      <c r="AP1398" s="34"/>
      <c r="AQ1398" s="34"/>
      <c r="AR1398" s="28"/>
      <c r="AS1398" s="29"/>
      <c r="AT1398" s="29"/>
      <c r="AU1398" s="29"/>
    </row>
    <row r="1399" spans="1:47" s="503" customFormat="1">
      <c r="A1399" s="13"/>
      <c r="B1399" s="8"/>
      <c r="C1399" s="8"/>
      <c r="D1399" s="344" t="s">
        <v>781</v>
      </c>
      <c r="E1399" s="33"/>
      <c r="F1399" s="261"/>
      <c r="G1399" s="282"/>
      <c r="H1399" s="283"/>
      <c r="I1399" s="33"/>
      <c r="J1399" s="33"/>
      <c r="K1399" s="33">
        <v>49985500</v>
      </c>
      <c r="L1399" s="33"/>
      <c r="M1399" s="33"/>
      <c r="N1399" s="33"/>
      <c r="O1399" s="33"/>
      <c r="P1399" s="33"/>
      <c r="Q1399" s="33"/>
      <c r="R1399" s="33"/>
      <c r="S1399" s="33"/>
      <c r="T1399" s="33"/>
      <c r="U1399" s="33"/>
      <c r="V1399" s="33"/>
      <c r="W1399" s="33"/>
      <c r="X1399" s="282"/>
      <c r="Y1399" s="33"/>
      <c r="Z1399" s="284"/>
      <c r="AA1399" s="284"/>
      <c r="AB1399" s="33"/>
      <c r="AC1399" s="33"/>
      <c r="AD1399" s="33"/>
      <c r="AE1399" s="33"/>
      <c r="AF1399" s="33"/>
      <c r="AG1399" s="33"/>
      <c r="AH1399" s="33"/>
      <c r="AI1399" s="33"/>
      <c r="AJ1399" s="33"/>
      <c r="AK1399" s="33"/>
      <c r="AL1399" s="33"/>
      <c r="AM1399" s="33"/>
      <c r="AN1399" s="33"/>
      <c r="AO1399" s="33"/>
      <c r="AP1399" s="34"/>
      <c r="AQ1399" s="34"/>
      <c r="AR1399" s="28"/>
      <c r="AS1399" s="29"/>
      <c r="AT1399" s="29"/>
      <c r="AU1399" s="29"/>
    </row>
    <row r="1400" spans="1:47" s="503" customFormat="1">
      <c r="A1400" s="13"/>
      <c r="B1400" s="8"/>
      <c r="C1400" s="8"/>
      <c r="D1400" s="344" t="s">
        <v>782</v>
      </c>
      <c r="E1400" s="33"/>
      <c r="F1400" s="261"/>
      <c r="G1400" s="282"/>
      <c r="H1400" s="283"/>
      <c r="I1400" s="33"/>
      <c r="J1400" s="33"/>
      <c r="K1400" s="33">
        <v>49834500</v>
      </c>
      <c r="L1400" s="33"/>
      <c r="M1400" s="33"/>
      <c r="N1400" s="33"/>
      <c r="O1400" s="33"/>
      <c r="P1400" s="33"/>
      <c r="Q1400" s="33"/>
      <c r="R1400" s="33"/>
      <c r="S1400" s="33"/>
      <c r="T1400" s="33"/>
      <c r="U1400" s="33"/>
      <c r="V1400" s="33"/>
      <c r="W1400" s="33"/>
      <c r="X1400" s="282"/>
      <c r="Y1400" s="33"/>
      <c r="Z1400" s="284"/>
      <c r="AA1400" s="284"/>
      <c r="AB1400" s="33"/>
      <c r="AC1400" s="33"/>
      <c r="AD1400" s="33"/>
      <c r="AE1400" s="33"/>
      <c r="AF1400" s="33"/>
      <c r="AG1400" s="33"/>
      <c r="AH1400" s="33"/>
      <c r="AI1400" s="33"/>
      <c r="AJ1400" s="33"/>
      <c r="AK1400" s="33"/>
      <c r="AL1400" s="33"/>
      <c r="AM1400" s="33"/>
      <c r="AN1400" s="33"/>
      <c r="AO1400" s="33"/>
      <c r="AP1400" s="34"/>
      <c r="AQ1400" s="34"/>
      <c r="AR1400" s="28"/>
      <c r="AS1400" s="29"/>
      <c r="AT1400" s="29"/>
      <c r="AU1400" s="29"/>
    </row>
    <row r="1401" spans="1:47" s="503" customFormat="1">
      <c r="A1401" s="13"/>
      <c r="B1401" s="8"/>
      <c r="C1401" s="8"/>
      <c r="D1401" s="344" t="s">
        <v>783</v>
      </c>
      <c r="E1401" s="33"/>
      <c r="F1401" s="261"/>
      <c r="G1401" s="282"/>
      <c r="H1401" s="283"/>
      <c r="I1401" s="33"/>
      <c r="J1401" s="33"/>
      <c r="K1401" s="33">
        <v>49201500</v>
      </c>
      <c r="L1401" s="33"/>
      <c r="M1401" s="33"/>
      <c r="N1401" s="33"/>
      <c r="O1401" s="33"/>
      <c r="P1401" s="33"/>
      <c r="Q1401" s="33"/>
      <c r="R1401" s="33"/>
      <c r="S1401" s="33"/>
      <c r="T1401" s="33"/>
      <c r="U1401" s="33"/>
      <c r="V1401" s="33"/>
      <c r="W1401" s="33"/>
      <c r="X1401" s="282"/>
      <c r="Y1401" s="33"/>
      <c r="Z1401" s="284"/>
      <c r="AA1401" s="284"/>
      <c r="AB1401" s="33"/>
      <c r="AC1401" s="33"/>
      <c r="AD1401" s="33"/>
      <c r="AE1401" s="33"/>
      <c r="AF1401" s="33"/>
      <c r="AG1401" s="33"/>
      <c r="AH1401" s="33"/>
      <c r="AI1401" s="33"/>
      <c r="AJ1401" s="33"/>
      <c r="AK1401" s="33"/>
      <c r="AL1401" s="33"/>
      <c r="AM1401" s="33"/>
      <c r="AN1401" s="33"/>
      <c r="AO1401" s="33"/>
      <c r="AP1401" s="34"/>
      <c r="AQ1401" s="34"/>
      <c r="AR1401" s="28"/>
      <c r="AS1401" s="29"/>
      <c r="AT1401" s="29"/>
      <c r="AU1401" s="29"/>
    </row>
    <row r="1402" spans="1:47" s="503" customFormat="1">
      <c r="A1402" s="13"/>
      <c r="B1402" s="8"/>
      <c r="C1402" s="8"/>
      <c r="D1402" s="344" t="s">
        <v>784</v>
      </c>
      <c r="E1402" s="33"/>
      <c r="F1402" s="261"/>
      <c r="G1402" s="282"/>
      <c r="H1402" s="283"/>
      <c r="I1402" s="33"/>
      <c r="J1402" s="33"/>
      <c r="K1402" s="33">
        <v>50541500</v>
      </c>
      <c r="L1402" s="33"/>
      <c r="M1402" s="33"/>
      <c r="N1402" s="33"/>
      <c r="O1402" s="33"/>
      <c r="P1402" s="33"/>
      <c r="Q1402" s="33"/>
      <c r="R1402" s="33"/>
      <c r="S1402" s="33"/>
      <c r="T1402" s="33"/>
      <c r="U1402" s="33"/>
      <c r="V1402" s="33"/>
      <c r="W1402" s="33"/>
      <c r="X1402" s="282"/>
      <c r="Y1402" s="33"/>
      <c r="Z1402" s="284"/>
      <c r="AA1402" s="284"/>
      <c r="AB1402" s="33"/>
      <c r="AC1402" s="33"/>
      <c r="AD1402" s="33"/>
      <c r="AE1402" s="33"/>
      <c r="AF1402" s="33"/>
      <c r="AG1402" s="33"/>
      <c r="AH1402" s="33"/>
      <c r="AI1402" s="33"/>
      <c r="AJ1402" s="33"/>
      <c r="AK1402" s="33"/>
      <c r="AL1402" s="33"/>
      <c r="AM1402" s="33"/>
      <c r="AN1402" s="33"/>
      <c r="AO1402" s="33"/>
      <c r="AP1402" s="34"/>
      <c r="AQ1402" s="34"/>
      <c r="AR1402" s="28"/>
      <c r="AS1402" s="29"/>
      <c r="AT1402" s="29"/>
      <c r="AU1402" s="29"/>
    </row>
    <row r="1403" spans="1:47" s="503" customFormat="1">
      <c r="A1403" s="13"/>
      <c r="B1403" s="8"/>
      <c r="C1403" s="8"/>
      <c r="D1403" s="344" t="s">
        <v>785</v>
      </c>
      <c r="E1403" s="33"/>
      <c r="F1403" s="261"/>
      <c r="G1403" s="282"/>
      <c r="H1403" s="283"/>
      <c r="I1403" s="33"/>
      <c r="J1403" s="33"/>
      <c r="K1403" s="33">
        <v>50751500</v>
      </c>
      <c r="L1403" s="33"/>
      <c r="M1403" s="33"/>
      <c r="N1403" s="33"/>
      <c r="O1403" s="33"/>
      <c r="P1403" s="33"/>
      <c r="Q1403" s="33"/>
      <c r="R1403" s="33"/>
      <c r="S1403" s="33"/>
      <c r="T1403" s="33"/>
      <c r="U1403" s="33"/>
      <c r="V1403" s="33"/>
      <c r="W1403" s="33"/>
      <c r="X1403" s="282"/>
      <c r="Y1403" s="33"/>
      <c r="Z1403" s="284"/>
      <c r="AA1403" s="284"/>
      <c r="AB1403" s="33"/>
      <c r="AC1403" s="33"/>
      <c r="AD1403" s="33"/>
      <c r="AE1403" s="33"/>
      <c r="AF1403" s="33"/>
      <c r="AG1403" s="33"/>
      <c r="AH1403" s="33"/>
      <c r="AI1403" s="33"/>
      <c r="AJ1403" s="33"/>
      <c r="AK1403" s="33"/>
      <c r="AL1403" s="33"/>
      <c r="AM1403" s="33"/>
      <c r="AN1403" s="33"/>
      <c r="AO1403" s="33"/>
      <c r="AP1403" s="34"/>
      <c r="AQ1403" s="34"/>
      <c r="AR1403" s="28"/>
      <c r="AS1403" s="29"/>
      <c r="AT1403" s="29"/>
      <c r="AU1403" s="29"/>
    </row>
    <row r="1404" spans="1:47" s="503" customFormat="1">
      <c r="A1404" s="13"/>
      <c r="B1404" s="8"/>
      <c r="C1404" s="8"/>
      <c r="D1404" s="344"/>
      <c r="E1404" s="33"/>
      <c r="F1404" s="261"/>
      <c r="G1404" s="282"/>
      <c r="H1404" s="283"/>
      <c r="I1404" s="33"/>
      <c r="J1404" s="33"/>
      <c r="K1404" s="33"/>
      <c r="L1404" s="33"/>
      <c r="M1404" s="33"/>
      <c r="N1404" s="33"/>
      <c r="O1404" s="33"/>
      <c r="P1404" s="33"/>
      <c r="Q1404" s="33"/>
      <c r="R1404" s="33"/>
      <c r="S1404" s="33"/>
      <c r="T1404" s="33"/>
      <c r="U1404" s="33"/>
      <c r="V1404" s="33"/>
      <c r="W1404" s="33"/>
      <c r="X1404" s="282"/>
      <c r="Y1404" s="33"/>
      <c r="Z1404" s="284"/>
      <c r="AA1404" s="284"/>
      <c r="AB1404" s="33"/>
      <c r="AC1404" s="33"/>
      <c r="AD1404" s="33"/>
      <c r="AE1404" s="33"/>
      <c r="AF1404" s="33"/>
      <c r="AG1404" s="33"/>
      <c r="AH1404" s="33"/>
      <c r="AI1404" s="33"/>
      <c r="AJ1404" s="33"/>
      <c r="AK1404" s="33"/>
      <c r="AL1404" s="33"/>
      <c r="AM1404" s="33"/>
      <c r="AN1404" s="33"/>
      <c r="AO1404" s="33"/>
      <c r="AP1404" s="34"/>
      <c r="AQ1404" s="34"/>
      <c r="AR1404" s="28"/>
      <c r="AS1404" s="29"/>
      <c r="AT1404" s="29"/>
      <c r="AU1404" s="29"/>
    </row>
    <row r="1405" spans="1:47" s="523" customFormat="1">
      <c r="A1405" s="13"/>
      <c r="B1405" s="8"/>
      <c r="C1405" s="8"/>
      <c r="D1405" s="508" t="s">
        <v>1233</v>
      </c>
      <c r="E1405" s="33"/>
      <c r="F1405" s="261"/>
      <c r="G1405" s="282"/>
      <c r="H1405" s="283"/>
      <c r="I1405" s="33"/>
      <c r="J1405" s="33"/>
      <c r="K1405" s="33"/>
      <c r="L1405" s="33"/>
      <c r="M1405" s="33"/>
      <c r="N1405" s="33"/>
      <c r="O1405" s="33"/>
      <c r="P1405" s="33"/>
      <c r="Q1405" s="33"/>
      <c r="R1405" s="33"/>
      <c r="S1405" s="33"/>
      <c r="T1405" s="33"/>
      <c r="U1405" s="33"/>
      <c r="V1405" s="33"/>
      <c r="W1405" s="33"/>
      <c r="X1405" s="282"/>
      <c r="Y1405" s="33"/>
      <c r="Z1405" s="284"/>
      <c r="AA1405" s="284"/>
      <c r="AB1405" s="33"/>
      <c r="AC1405" s="33"/>
      <c r="AD1405" s="33"/>
      <c r="AE1405" s="33"/>
      <c r="AF1405" s="33"/>
      <c r="AG1405" s="33"/>
      <c r="AH1405" s="33"/>
      <c r="AI1405" s="33"/>
      <c r="AJ1405" s="33"/>
      <c r="AK1405" s="33"/>
      <c r="AL1405" s="33"/>
      <c r="AM1405" s="33"/>
      <c r="AN1405" s="33"/>
      <c r="AO1405" s="33"/>
      <c r="AP1405" s="34"/>
      <c r="AQ1405" s="34"/>
      <c r="AR1405" s="28"/>
      <c r="AS1405" s="29"/>
      <c r="AT1405" s="29"/>
      <c r="AU1405" s="29"/>
    </row>
    <row r="1406" spans="1:47" s="523" customFormat="1">
      <c r="A1406" s="13"/>
      <c r="B1406" s="8"/>
      <c r="C1406" s="8"/>
      <c r="D1406" s="344" t="s">
        <v>1236</v>
      </c>
      <c r="E1406" s="33"/>
      <c r="F1406" s="261"/>
      <c r="G1406" s="282"/>
      <c r="H1406" s="283"/>
      <c r="I1406" s="33"/>
      <c r="J1406" s="33"/>
      <c r="K1406" s="33">
        <v>48663000</v>
      </c>
      <c r="L1406" s="33"/>
      <c r="M1406" s="33"/>
      <c r="N1406" s="33"/>
      <c r="O1406" s="33"/>
      <c r="P1406" s="33"/>
      <c r="Q1406" s="33"/>
      <c r="R1406" s="33"/>
      <c r="S1406" s="33"/>
      <c r="T1406" s="33"/>
      <c r="U1406" s="33"/>
      <c r="V1406" s="33"/>
      <c r="W1406" s="33"/>
      <c r="X1406" s="282"/>
      <c r="Y1406" s="33"/>
      <c r="Z1406" s="284"/>
      <c r="AA1406" s="284"/>
      <c r="AB1406" s="33"/>
      <c r="AC1406" s="33"/>
      <c r="AD1406" s="33"/>
      <c r="AE1406" s="33"/>
      <c r="AF1406" s="33"/>
      <c r="AG1406" s="33"/>
      <c r="AH1406" s="33"/>
      <c r="AI1406" s="33"/>
      <c r="AJ1406" s="33"/>
      <c r="AK1406" s="33"/>
      <c r="AL1406" s="33"/>
      <c r="AM1406" s="33"/>
      <c r="AN1406" s="33"/>
      <c r="AO1406" s="33"/>
      <c r="AP1406" s="34"/>
      <c r="AQ1406" s="34"/>
      <c r="AR1406" s="28"/>
      <c r="AS1406" s="29"/>
      <c r="AT1406" s="29"/>
      <c r="AU1406" s="29"/>
    </row>
    <row r="1407" spans="1:47" s="523" customFormat="1">
      <c r="A1407" s="13"/>
      <c r="B1407" s="8"/>
      <c r="C1407" s="8"/>
      <c r="D1407" s="344" t="s">
        <v>1237</v>
      </c>
      <c r="E1407" s="33"/>
      <c r="F1407" s="261"/>
      <c r="G1407" s="282"/>
      <c r="H1407" s="283"/>
      <c r="I1407" s="33"/>
      <c r="J1407" s="33"/>
      <c r="K1407" s="33">
        <v>48650000</v>
      </c>
      <c r="L1407" s="33"/>
      <c r="M1407" s="33"/>
      <c r="N1407" s="33"/>
      <c r="O1407" s="33"/>
      <c r="P1407" s="33"/>
      <c r="Q1407" s="33"/>
      <c r="R1407" s="33"/>
      <c r="S1407" s="33"/>
      <c r="T1407" s="33"/>
      <c r="U1407" s="33"/>
      <c r="V1407" s="33"/>
      <c r="W1407" s="33"/>
      <c r="X1407" s="282"/>
      <c r="Y1407" s="33"/>
      <c r="Z1407" s="284"/>
      <c r="AA1407" s="284"/>
      <c r="AB1407" s="33"/>
      <c r="AC1407" s="33"/>
      <c r="AD1407" s="33"/>
      <c r="AE1407" s="33"/>
      <c r="AF1407" s="33"/>
      <c r="AG1407" s="33"/>
      <c r="AH1407" s="33"/>
      <c r="AI1407" s="33"/>
      <c r="AJ1407" s="33"/>
      <c r="AK1407" s="33"/>
      <c r="AL1407" s="33"/>
      <c r="AM1407" s="33"/>
      <c r="AN1407" s="33"/>
      <c r="AO1407" s="33"/>
      <c r="AP1407" s="34"/>
      <c r="AQ1407" s="34"/>
      <c r="AR1407" s="28"/>
      <c r="AS1407" s="29"/>
      <c r="AT1407" s="29"/>
      <c r="AU1407" s="29"/>
    </row>
    <row r="1408" spans="1:47" s="523" customFormat="1">
      <c r="A1408" s="13"/>
      <c r="B1408" s="8"/>
      <c r="C1408" s="8"/>
      <c r="D1408" s="344" t="s">
        <v>1238</v>
      </c>
      <c r="E1408" s="33"/>
      <c r="F1408" s="261"/>
      <c r="G1408" s="282"/>
      <c r="H1408" s="283"/>
      <c r="I1408" s="33"/>
      <c r="J1408" s="33"/>
      <c r="K1408" s="33">
        <v>48678600</v>
      </c>
      <c r="L1408" s="33"/>
      <c r="M1408" s="33"/>
      <c r="N1408" s="33"/>
      <c r="O1408" s="33"/>
      <c r="P1408" s="33"/>
      <c r="Q1408" s="33"/>
      <c r="R1408" s="33"/>
      <c r="S1408" s="33"/>
      <c r="T1408" s="33"/>
      <c r="U1408" s="33"/>
      <c r="V1408" s="33"/>
      <c r="W1408" s="33"/>
      <c r="X1408" s="282"/>
      <c r="Y1408" s="33"/>
      <c r="Z1408" s="284"/>
      <c r="AA1408" s="284"/>
      <c r="AB1408" s="33"/>
      <c r="AC1408" s="33"/>
      <c r="AD1408" s="33"/>
      <c r="AE1408" s="33"/>
      <c r="AF1408" s="33"/>
      <c r="AG1408" s="33"/>
      <c r="AH1408" s="33"/>
      <c r="AI1408" s="33"/>
      <c r="AJ1408" s="33"/>
      <c r="AK1408" s="33"/>
      <c r="AL1408" s="33"/>
      <c r="AM1408" s="33"/>
      <c r="AN1408" s="33"/>
      <c r="AO1408" s="33"/>
      <c r="AP1408" s="34"/>
      <c r="AQ1408" s="34"/>
      <c r="AR1408" s="28"/>
      <c r="AS1408" s="29"/>
      <c r="AT1408" s="29"/>
      <c r="AU1408" s="29"/>
    </row>
    <row r="1409" spans="1:52" s="523" customFormat="1">
      <c r="A1409" s="13"/>
      <c r="B1409" s="8"/>
      <c r="C1409" s="8"/>
      <c r="D1409" s="344"/>
      <c r="E1409" s="33"/>
      <c r="F1409" s="261"/>
      <c r="G1409" s="282"/>
      <c r="H1409" s="283"/>
      <c r="I1409" s="33"/>
      <c r="J1409" s="33"/>
      <c r="K1409" s="33"/>
      <c r="L1409" s="33"/>
      <c r="M1409" s="33"/>
      <c r="N1409" s="33"/>
      <c r="O1409" s="33"/>
      <c r="P1409" s="33"/>
      <c r="Q1409" s="33"/>
      <c r="R1409" s="33"/>
      <c r="S1409" s="33"/>
      <c r="T1409" s="33"/>
      <c r="U1409" s="33"/>
      <c r="V1409" s="33"/>
      <c r="W1409" s="33"/>
      <c r="X1409" s="282"/>
      <c r="Y1409" s="33"/>
      <c r="Z1409" s="284"/>
      <c r="AA1409" s="284"/>
      <c r="AB1409" s="33"/>
      <c r="AC1409" s="33"/>
      <c r="AD1409" s="33"/>
      <c r="AE1409" s="33"/>
      <c r="AF1409" s="33"/>
      <c r="AG1409" s="33"/>
      <c r="AH1409" s="33"/>
      <c r="AI1409" s="33"/>
      <c r="AJ1409" s="33"/>
      <c r="AK1409" s="33"/>
      <c r="AL1409" s="33"/>
      <c r="AM1409" s="33"/>
      <c r="AN1409" s="33"/>
      <c r="AO1409" s="33"/>
      <c r="AP1409" s="34"/>
      <c r="AQ1409" s="34"/>
      <c r="AR1409" s="28"/>
      <c r="AS1409" s="29"/>
      <c r="AT1409" s="29"/>
      <c r="AU1409" s="29"/>
    </row>
    <row r="1410" spans="1:52" s="523" customFormat="1">
      <c r="A1410" s="13"/>
      <c r="B1410" s="8"/>
      <c r="C1410" s="8"/>
      <c r="D1410" s="508" t="s">
        <v>1234</v>
      </c>
      <c r="E1410" s="33"/>
      <c r="F1410" s="261"/>
      <c r="G1410" s="282"/>
      <c r="H1410" s="283"/>
      <c r="I1410" s="33"/>
      <c r="J1410" s="33"/>
      <c r="K1410" s="33">
        <v>38958500</v>
      </c>
      <c r="L1410" s="33"/>
      <c r="M1410" s="33"/>
      <c r="N1410" s="33"/>
      <c r="O1410" s="33"/>
      <c r="P1410" s="33"/>
      <c r="Q1410" s="33"/>
      <c r="R1410" s="33"/>
      <c r="S1410" s="33"/>
      <c r="T1410" s="33"/>
      <c r="U1410" s="33"/>
      <c r="V1410" s="33"/>
      <c r="W1410" s="33"/>
      <c r="X1410" s="282"/>
      <c r="Y1410" s="33"/>
      <c r="Z1410" s="284"/>
      <c r="AA1410" s="284"/>
      <c r="AB1410" s="33"/>
      <c r="AC1410" s="33"/>
      <c r="AD1410" s="33"/>
      <c r="AE1410" s="33"/>
      <c r="AF1410" s="33"/>
      <c r="AG1410" s="33"/>
      <c r="AH1410" s="33"/>
      <c r="AI1410" s="33"/>
      <c r="AJ1410" s="33"/>
      <c r="AK1410" s="33"/>
      <c r="AL1410" s="33"/>
      <c r="AM1410" s="33"/>
      <c r="AN1410" s="33"/>
      <c r="AO1410" s="33"/>
      <c r="AP1410" s="34"/>
      <c r="AQ1410" s="34"/>
      <c r="AR1410" s="28"/>
      <c r="AS1410" s="29"/>
      <c r="AT1410" s="29"/>
      <c r="AU1410" s="29"/>
    </row>
    <row r="1411" spans="1:52" s="523" customFormat="1">
      <c r="A1411" s="13"/>
      <c r="B1411" s="8"/>
      <c r="C1411" s="8"/>
      <c r="D1411" s="344"/>
      <c r="E1411" s="33"/>
      <c r="F1411" s="261"/>
      <c r="G1411" s="282"/>
      <c r="H1411" s="283"/>
      <c r="I1411" s="33"/>
      <c r="J1411" s="33"/>
      <c r="K1411" s="33"/>
      <c r="L1411" s="33"/>
      <c r="M1411" s="33"/>
      <c r="N1411" s="33"/>
      <c r="O1411" s="33"/>
      <c r="P1411" s="33"/>
      <c r="Q1411" s="33"/>
      <c r="R1411" s="33"/>
      <c r="S1411" s="33"/>
      <c r="T1411" s="33"/>
      <c r="U1411" s="33"/>
      <c r="V1411" s="33"/>
      <c r="W1411" s="33"/>
      <c r="X1411" s="282"/>
      <c r="Y1411" s="33"/>
      <c r="Z1411" s="284"/>
      <c r="AA1411" s="284"/>
      <c r="AB1411" s="33"/>
      <c r="AC1411" s="33"/>
      <c r="AD1411" s="33"/>
      <c r="AE1411" s="33"/>
      <c r="AF1411" s="33"/>
      <c r="AG1411" s="33"/>
      <c r="AH1411" s="33"/>
      <c r="AI1411" s="33"/>
      <c r="AJ1411" s="33"/>
      <c r="AK1411" s="33"/>
      <c r="AL1411" s="33"/>
      <c r="AM1411" s="33"/>
      <c r="AN1411" s="33"/>
      <c r="AO1411" s="33"/>
      <c r="AP1411" s="34"/>
      <c r="AQ1411" s="34"/>
      <c r="AR1411" s="28"/>
      <c r="AS1411" s="29"/>
      <c r="AT1411" s="29"/>
      <c r="AU1411" s="29"/>
    </row>
    <row r="1412" spans="1:52" s="402" customFormat="1">
      <c r="A1412" s="13"/>
      <c r="B1412" s="8"/>
      <c r="C1412" s="8"/>
      <c r="D1412" s="240"/>
      <c r="E1412" s="33"/>
      <c r="F1412" s="321"/>
      <c r="G1412" s="282"/>
      <c r="H1412" s="283"/>
      <c r="I1412" s="33"/>
      <c r="J1412" s="33"/>
      <c r="K1412" s="33"/>
      <c r="L1412" s="33"/>
      <c r="M1412" s="33"/>
      <c r="N1412" s="33"/>
      <c r="O1412" s="33"/>
      <c r="P1412" s="33"/>
      <c r="Q1412" s="33"/>
      <c r="R1412" s="33"/>
      <c r="S1412" s="33"/>
      <c r="T1412" s="33"/>
      <c r="U1412" s="33"/>
      <c r="V1412" s="33"/>
      <c r="W1412" s="33"/>
      <c r="X1412" s="282"/>
      <c r="Y1412" s="33"/>
      <c r="Z1412" s="284"/>
      <c r="AA1412" s="284"/>
      <c r="AB1412" s="33"/>
      <c r="AC1412" s="33"/>
      <c r="AD1412" s="33"/>
      <c r="AE1412" s="33"/>
      <c r="AF1412" s="33"/>
      <c r="AG1412" s="33"/>
      <c r="AH1412" s="33"/>
      <c r="AI1412" s="33"/>
      <c r="AJ1412" s="33"/>
      <c r="AK1412" s="33"/>
      <c r="AL1412" s="33"/>
      <c r="AM1412" s="33"/>
      <c r="AN1412" s="33"/>
      <c r="AO1412" s="33"/>
      <c r="AP1412" s="34"/>
      <c r="AQ1412" s="34"/>
      <c r="AR1412" s="28"/>
      <c r="AS1412" s="29"/>
      <c r="AT1412" s="29"/>
      <c r="AU1412" s="29"/>
    </row>
    <row r="1413" spans="1:52" s="402" customFormat="1">
      <c r="A1413" s="13"/>
      <c r="B1413" s="8"/>
      <c r="C1413" s="8"/>
      <c r="D1413" s="240"/>
      <c r="E1413" s="33"/>
      <c r="F1413" s="321"/>
      <c r="G1413" s="282"/>
      <c r="H1413" s="283"/>
      <c r="I1413" s="33"/>
      <c r="J1413" s="33"/>
      <c r="K1413" s="33"/>
      <c r="L1413" s="33"/>
      <c r="M1413" s="33"/>
      <c r="N1413" s="33"/>
      <c r="O1413" s="33"/>
      <c r="P1413" s="33"/>
      <c r="Q1413" s="33"/>
      <c r="R1413" s="33"/>
      <c r="S1413" s="33"/>
      <c r="T1413" s="33"/>
      <c r="U1413" s="33"/>
      <c r="V1413" s="33"/>
      <c r="W1413" s="33"/>
      <c r="X1413" s="282"/>
      <c r="Y1413" s="33"/>
      <c r="Z1413" s="284"/>
      <c r="AA1413" s="284"/>
      <c r="AB1413" s="33"/>
      <c r="AC1413" s="33"/>
      <c r="AD1413" s="33"/>
      <c r="AE1413" s="33"/>
      <c r="AF1413" s="33"/>
      <c r="AG1413" s="33"/>
      <c r="AH1413" s="33"/>
      <c r="AI1413" s="33"/>
      <c r="AJ1413" s="33"/>
      <c r="AK1413" s="33"/>
      <c r="AL1413" s="33"/>
      <c r="AM1413" s="33"/>
      <c r="AN1413" s="33"/>
      <c r="AO1413" s="33"/>
      <c r="AP1413" s="34"/>
      <c r="AQ1413" s="34"/>
      <c r="AR1413" s="28"/>
      <c r="AS1413" s="29"/>
      <c r="AT1413" s="29"/>
      <c r="AU1413" s="29"/>
    </row>
    <row r="1414" spans="1:52" s="21" customFormat="1">
      <c r="A1414" s="14"/>
      <c r="B1414" s="11">
        <v>8</v>
      </c>
      <c r="C1414" s="11"/>
      <c r="D1414" s="77" t="s">
        <v>39</v>
      </c>
      <c r="E1414" s="31">
        <v>75455237</v>
      </c>
      <c r="F1414" s="31">
        <f t="shared" ref="F1414:V1414" si="70">SUM(F1415:F1483)</f>
        <v>0</v>
      </c>
      <c r="G1414" s="31">
        <f t="shared" si="70"/>
        <v>0</v>
      </c>
      <c r="H1414" s="31">
        <f t="shared" si="70"/>
        <v>0</v>
      </c>
      <c r="I1414" s="31">
        <f t="shared" si="70"/>
        <v>0</v>
      </c>
      <c r="J1414" s="31">
        <f t="shared" si="70"/>
        <v>0</v>
      </c>
      <c r="K1414" s="31">
        <f t="shared" si="70"/>
        <v>0</v>
      </c>
      <c r="L1414" s="31">
        <f t="shared" si="70"/>
        <v>0</v>
      </c>
      <c r="M1414" s="31">
        <f t="shared" si="70"/>
        <v>0</v>
      </c>
      <c r="N1414" s="31">
        <f t="shared" si="70"/>
        <v>0</v>
      </c>
      <c r="O1414" s="31">
        <f t="shared" si="70"/>
        <v>0</v>
      </c>
      <c r="P1414" s="31">
        <f t="shared" si="70"/>
        <v>60204000</v>
      </c>
      <c r="Q1414" s="31">
        <f t="shared" si="70"/>
        <v>0</v>
      </c>
      <c r="R1414" s="31">
        <f t="shared" si="70"/>
        <v>0</v>
      </c>
      <c r="S1414" s="31">
        <f t="shared" si="70"/>
        <v>0</v>
      </c>
      <c r="T1414" s="31">
        <f t="shared" si="70"/>
        <v>0</v>
      </c>
      <c r="U1414" s="31">
        <f t="shared" si="70"/>
        <v>0</v>
      </c>
      <c r="V1414" s="31">
        <f t="shared" si="70"/>
        <v>0</v>
      </c>
      <c r="W1414" s="31">
        <f>SUM(O1414:V1414)</f>
        <v>60204000</v>
      </c>
      <c r="X1414" s="31">
        <f>SUM(X1415:X1483)</f>
        <v>0</v>
      </c>
      <c r="Y1414" s="31">
        <f>H1414+I1414+J1414+K1414+L1414+M1414+N1414+W1414+X1414</f>
        <v>60204000</v>
      </c>
      <c r="Z1414" s="31">
        <f t="shared" ref="Z1414:AK1414" si="71">SUM(Z1415:Z1483)</f>
        <v>0</v>
      </c>
      <c r="AA1414" s="31">
        <f t="shared" si="71"/>
        <v>0</v>
      </c>
      <c r="AB1414" s="31">
        <f t="shared" si="71"/>
        <v>0</v>
      </c>
      <c r="AC1414" s="31">
        <f t="shared" si="71"/>
        <v>0</v>
      </c>
      <c r="AD1414" s="31">
        <f t="shared" si="71"/>
        <v>0</v>
      </c>
      <c r="AE1414" s="31">
        <f t="shared" si="71"/>
        <v>0</v>
      </c>
      <c r="AF1414" s="31">
        <f t="shared" si="71"/>
        <v>0</v>
      </c>
      <c r="AG1414" s="31">
        <f t="shared" si="71"/>
        <v>0</v>
      </c>
      <c r="AH1414" s="31">
        <f t="shared" si="71"/>
        <v>0</v>
      </c>
      <c r="AI1414" s="31">
        <f t="shared" si="71"/>
        <v>0</v>
      </c>
      <c r="AJ1414" s="31">
        <f t="shared" si="71"/>
        <v>0</v>
      </c>
      <c r="AK1414" s="31">
        <f t="shared" si="71"/>
        <v>0</v>
      </c>
      <c r="AL1414" s="31">
        <f>SUM(AD1414:AK1414)</f>
        <v>0</v>
      </c>
      <c r="AM1414" s="31">
        <f>SUM(AM1415:AM1483)</f>
        <v>0</v>
      </c>
      <c r="AN1414" s="31">
        <f>SUM(AN1415:AN1483)</f>
        <v>0</v>
      </c>
      <c r="AO1414" s="31">
        <f>Z1414+AA1414+AB1414+AC1414+AL1414+AM1414+AN1414</f>
        <v>0</v>
      </c>
      <c r="AP1414" s="32">
        <f>E1414+Y1414-AO1414</f>
        <v>135659237</v>
      </c>
      <c r="AQ1414" s="32"/>
      <c r="AR1414" s="28"/>
      <c r="AS1414" s="29">
        <f>E1414+H1414+I1414+J1414+K1414+L1414+M1414+N1414+W1414+X1414-Z1414-AB1414-AL1414-AC1414-AM1414-AN1414</f>
        <v>135659237</v>
      </c>
      <c r="AT1414" s="29">
        <f>AP1414-AS1414</f>
        <v>0</v>
      </c>
      <c r="AU1414" s="29">
        <f>E1414</f>
        <v>75455237</v>
      </c>
      <c r="AV1414" s="86">
        <f>AS1414-AU1414</f>
        <v>60204000</v>
      </c>
      <c r="AW1414" s="86">
        <f>Y1414-AO1414</f>
        <v>60204000</v>
      </c>
      <c r="AX1414" s="86">
        <f>AV1414-AW1414</f>
        <v>0</v>
      </c>
      <c r="AZ1414" s="398"/>
    </row>
    <row r="1415" spans="1:52" s="402" customFormat="1">
      <c r="A1415" s="13"/>
      <c r="B1415" s="8"/>
      <c r="C1415" s="8"/>
      <c r="D1415" s="240"/>
      <c r="E1415" s="33"/>
      <c r="F1415" s="321"/>
      <c r="G1415" s="282"/>
      <c r="H1415" s="283"/>
      <c r="I1415" s="33"/>
      <c r="J1415" s="33"/>
      <c r="K1415" s="33"/>
      <c r="L1415" s="33"/>
      <c r="M1415" s="33"/>
      <c r="N1415" s="33"/>
      <c r="O1415" s="33"/>
      <c r="P1415" s="33"/>
      <c r="Q1415" s="33"/>
      <c r="R1415" s="33"/>
      <c r="S1415" s="33"/>
      <c r="T1415" s="33"/>
      <c r="U1415" s="33"/>
      <c r="V1415" s="33"/>
      <c r="W1415" s="33"/>
      <c r="X1415" s="282"/>
      <c r="Y1415" s="33"/>
      <c r="Z1415" s="284"/>
      <c r="AA1415" s="284"/>
      <c r="AB1415" s="33"/>
      <c r="AC1415" s="33"/>
      <c r="AD1415" s="33"/>
      <c r="AE1415" s="33"/>
      <c r="AF1415" s="33"/>
      <c r="AG1415" s="33"/>
      <c r="AH1415" s="33"/>
      <c r="AI1415" s="33"/>
      <c r="AJ1415" s="33"/>
      <c r="AK1415" s="33"/>
      <c r="AL1415" s="33"/>
      <c r="AM1415" s="33"/>
      <c r="AN1415" s="33"/>
      <c r="AO1415" s="33"/>
      <c r="AP1415" s="34"/>
      <c r="AQ1415" s="34"/>
      <c r="AR1415" s="28"/>
      <c r="AS1415" s="29"/>
      <c r="AT1415" s="29"/>
      <c r="AU1415" s="29"/>
    </row>
    <row r="1416" spans="1:52" s="402" customFormat="1" ht="15">
      <c r="A1416" s="13"/>
      <c r="B1416" s="8"/>
      <c r="C1416" s="8"/>
      <c r="D1416" s="505" t="s">
        <v>558</v>
      </c>
      <c r="E1416" s="33"/>
      <c r="F1416" s="321"/>
      <c r="G1416" s="282"/>
      <c r="H1416" s="283"/>
      <c r="I1416" s="33"/>
      <c r="J1416" s="33"/>
      <c r="K1416" s="33"/>
      <c r="L1416" s="33"/>
      <c r="M1416" s="33"/>
      <c r="N1416" s="33"/>
      <c r="O1416" s="33"/>
      <c r="P1416" s="33"/>
      <c r="Q1416" s="33"/>
      <c r="R1416" s="33"/>
      <c r="S1416" s="33"/>
      <c r="T1416" s="33"/>
      <c r="U1416" s="33"/>
      <c r="V1416" s="33"/>
      <c r="W1416" s="33"/>
      <c r="X1416" s="282"/>
      <c r="Y1416" s="33"/>
      <c r="Z1416" s="284"/>
      <c r="AA1416" s="284"/>
      <c r="AB1416" s="33"/>
      <c r="AC1416" s="33"/>
      <c r="AD1416" s="33"/>
      <c r="AE1416" s="33"/>
      <c r="AF1416" s="33"/>
      <c r="AG1416" s="33"/>
      <c r="AH1416" s="33"/>
      <c r="AI1416" s="33"/>
      <c r="AJ1416" s="33"/>
      <c r="AK1416" s="33"/>
      <c r="AL1416" s="33"/>
      <c r="AM1416" s="33"/>
      <c r="AN1416" s="33"/>
      <c r="AO1416" s="33"/>
      <c r="AP1416" s="34"/>
      <c r="AQ1416" s="34"/>
      <c r="AR1416" s="28"/>
      <c r="AS1416" s="29"/>
      <c r="AT1416" s="29"/>
      <c r="AU1416" s="29"/>
    </row>
    <row r="1417" spans="1:52" s="504" customFormat="1">
      <c r="A1417" s="13"/>
      <c r="B1417" s="8"/>
      <c r="C1417" s="8"/>
      <c r="D1417" s="344" t="s">
        <v>547</v>
      </c>
      <c r="E1417" s="33"/>
      <c r="F1417" s="321"/>
      <c r="G1417" s="282"/>
      <c r="H1417" s="283"/>
      <c r="I1417" s="33"/>
      <c r="J1417" s="33"/>
      <c r="K1417" s="33"/>
      <c r="L1417" s="33"/>
      <c r="M1417" s="33"/>
      <c r="N1417" s="33"/>
      <c r="O1417" s="33"/>
      <c r="P1417" s="33">
        <v>500000</v>
      </c>
      <c r="Q1417" s="33"/>
      <c r="R1417" s="33"/>
      <c r="S1417" s="33"/>
      <c r="T1417" s="33"/>
      <c r="U1417" s="33"/>
      <c r="V1417" s="33"/>
      <c r="W1417" s="33"/>
      <c r="X1417" s="282"/>
      <c r="Y1417" s="33"/>
      <c r="Z1417" s="284"/>
      <c r="AA1417" s="284"/>
      <c r="AB1417" s="33"/>
      <c r="AC1417" s="33"/>
      <c r="AD1417" s="33"/>
      <c r="AE1417" s="33"/>
      <c r="AF1417" s="33"/>
      <c r="AG1417" s="33"/>
      <c r="AH1417" s="33"/>
      <c r="AI1417" s="33"/>
      <c r="AJ1417" s="33"/>
      <c r="AK1417" s="33"/>
      <c r="AL1417" s="33"/>
      <c r="AM1417" s="33"/>
      <c r="AN1417" s="33"/>
      <c r="AO1417" s="33"/>
      <c r="AP1417" s="34"/>
      <c r="AQ1417" s="34"/>
      <c r="AR1417" s="28"/>
      <c r="AS1417" s="29"/>
      <c r="AT1417" s="29"/>
      <c r="AU1417" s="29"/>
    </row>
    <row r="1418" spans="1:52" s="504" customFormat="1">
      <c r="A1418" s="13"/>
      <c r="B1418" s="8"/>
      <c r="C1418" s="8"/>
      <c r="D1418" s="344" t="s">
        <v>548</v>
      </c>
      <c r="E1418" s="33"/>
      <c r="F1418" s="321"/>
      <c r="G1418" s="282"/>
      <c r="H1418" s="283"/>
      <c r="I1418" s="33"/>
      <c r="J1418" s="33"/>
      <c r="K1418" s="33"/>
      <c r="L1418" s="33"/>
      <c r="M1418" s="33"/>
      <c r="N1418" s="33"/>
      <c r="O1418" s="33"/>
      <c r="P1418" s="33">
        <v>225000</v>
      </c>
      <c r="Q1418" s="33"/>
      <c r="R1418" s="33"/>
      <c r="S1418" s="33"/>
      <c r="T1418" s="33"/>
      <c r="U1418" s="33"/>
      <c r="V1418" s="33"/>
      <c r="W1418" s="33"/>
      <c r="X1418" s="282"/>
      <c r="Y1418" s="33"/>
      <c r="Z1418" s="284"/>
      <c r="AA1418" s="284"/>
      <c r="AB1418" s="33"/>
      <c r="AC1418" s="33"/>
      <c r="AD1418" s="33"/>
      <c r="AE1418" s="33"/>
      <c r="AF1418" s="33"/>
      <c r="AG1418" s="33"/>
      <c r="AH1418" s="33"/>
      <c r="AI1418" s="33"/>
      <c r="AJ1418" s="33"/>
      <c r="AK1418" s="33"/>
      <c r="AL1418" s="33"/>
      <c r="AM1418" s="33"/>
      <c r="AN1418" s="33"/>
      <c r="AO1418" s="33"/>
      <c r="AP1418" s="34"/>
      <c r="AQ1418" s="34"/>
      <c r="AR1418" s="28"/>
      <c r="AS1418" s="29"/>
      <c r="AT1418" s="29"/>
      <c r="AU1418" s="29"/>
    </row>
    <row r="1419" spans="1:52" s="504" customFormat="1">
      <c r="A1419" s="13"/>
      <c r="B1419" s="8"/>
      <c r="C1419" s="8"/>
      <c r="D1419" s="344" t="s">
        <v>549</v>
      </c>
      <c r="E1419" s="33"/>
      <c r="F1419" s="321"/>
      <c r="G1419" s="282"/>
      <c r="H1419" s="283"/>
      <c r="I1419" s="33"/>
      <c r="J1419" s="33"/>
      <c r="K1419" s="33"/>
      <c r="L1419" s="33"/>
      <c r="M1419" s="33"/>
      <c r="N1419" s="33"/>
      <c r="O1419" s="33"/>
      <c r="P1419" s="33">
        <v>200000</v>
      </c>
      <c r="Q1419" s="33"/>
      <c r="R1419" s="33"/>
      <c r="S1419" s="33"/>
      <c r="T1419" s="33"/>
      <c r="U1419" s="33"/>
      <c r="V1419" s="33"/>
      <c r="W1419" s="33"/>
      <c r="X1419" s="282"/>
      <c r="Y1419" s="33"/>
      <c r="Z1419" s="284"/>
      <c r="AA1419" s="284"/>
      <c r="AB1419" s="33"/>
      <c r="AC1419" s="33"/>
      <c r="AD1419" s="33"/>
      <c r="AE1419" s="33"/>
      <c r="AF1419" s="33"/>
      <c r="AG1419" s="33"/>
      <c r="AH1419" s="33"/>
      <c r="AI1419" s="33"/>
      <c r="AJ1419" s="33"/>
      <c r="AK1419" s="33"/>
      <c r="AL1419" s="33"/>
      <c r="AM1419" s="33"/>
      <c r="AN1419" s="33"/>
      <c r="AO1419" s="33"/>
      <c r="AP1419" s="34"/>
      <c r="AQ1419" s="34"/>
      <c r="AR1419" s="28"/>
      <c r="AS1419" s="29"/>
      <c r="AT1419" s="29"/>
      <c r="AU1419" s="29"/>
    </row>
    <row r="1420" spans="1:52" s="504" customFormat="1">
      <c r="A1420" s="13"/>
      <c r="B1420" s="8"/>
      <c r="C1420" s="8"/>
      <c r="D1420" s="344" t="s">
        <v>550</v>
      </c>
      <c r="E1420" s="33"/>
      <c r="F1420" s="321"/>
      <c r="G1420" s="282"/>
      <c r="H1420" s="283"/>
      <c r="I1420" s="33"/>
      <c r="J1420" s="33"/>
      <c r="K1420" s="33"/>
      <c r="L1420" s="33"/>
      <c r="M1420" s="33"/>
      <c r="N1420" s="33"/>
      <c r="O1420" s="33"/>
      <c r="P1420" s="33">
        <v>75000</v>
      </c>
      <c r="Q1420" s="33"/>
      <c r="R1420" s="33"/>
      <c r="S1420" s="33"/>
      <c r="T1420" s="33"/>
      <c r="U1420" s="33"/>
      <c r="V1420" s="33"/>
      <c r="W1420" s="33"/>
      <c r="X1420" s="282"/>
      <c r="Y1420" s="33"/>
      <c r="Z1420" s="284"/>
      <c r="AA1420" s="284"/>
      <c r="AB1420" s="33"/>
      <c r="AC1420" s="33"/>
      <c r="AD1420" s="33"/>
      <c r="AE1420" s="33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/>
      <c r="AP1420" s="34"/>
      <c r="AQ1420" s="34"/>
      <c r="AR1420" s="28"/>
      <c r="AS1420" s="29"/>
      <c r="AT1420" s="29"/>
      <c r="AU1420" s="29"/>
    </row>
    <row r="1421" spans="1:52" s="504" customFormat="1">
      <c r="A1421" s="13"/>
      <c r="B1421" s="8"/>
      <c r="C1421" s="8"/>
      <c r="D1421" s="344" t="s">
        <v>551</v>
      </c>
      <c r="E1421" s="33"/>
      <c r="F1421" s="321"/>
      <c r="G1421" s="282"/>
      <c r="H1421" s="283"/>
      <c r="I1421" s="33"/>
      <c r="J1421" s="33"/>
      <c r="K1421" s="33"/>
      <c r="L1421" s="33"/>
      <c r="M1421" s="33"/>
      <c r="N1421" s="33"/>
      <c r="O1421" s="33"/>
      <c r="P1421" s="33">
        <v>205000</v>
      </c>
      <c r="Q1421" s="33"/>
      <c r="R1421" s="33"/>
      <c r="S1421" s="33"/>
      <c r="T1421" s="33"/>
      <c r="U1421" s="33"/>
      <c r="V1421" s="33"/>
      <c r="W1421" s="33"/>
      <c r="X1421" s="282"/>
      <c r="Y1421" s="33"/>
      <c r="Z1421" s="284"/>
      <c r="AA1421" s="284"/>
      <c r="AB1421" s="33"/>
      <c r="AC1421" s="33"/>
      <c r="AD1421" s="33"/>
      <c r="AE1421" s="33"/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33"/>
      <c r="AP1421" s="34"/>
      <c r="AQ1421" s="34"/>
      <c r="AR1421" s="28"/>
      <c r="AS1421" s="29"/>
      <c r="AT1421" s="29"/>
      <c r="AU1421" s="29"/>
    </row>
    <row r="1422" spans="1:52" s="504" customFormat="1">
      <c r="A1422" s="13"/>
      <c r="B1422" s="8"/>
      <c r="C1422" s="8"/>
      <c r="D1422" s="344" t="s">
        <v>552</v>
      </c>
      <c r="E1422" s="33"/>
      <c r="F1422" s="321"/>
      <c r="G1422" s="282"/>
      <c r="H1422" s="283"/>
      <c r="I1422" s="33"/>
      <c r="J1422" s="33"/>
      <c r="K1422" s="33"/>
      <c r="L1422" s="33"/>
      <c r="M1422" s="33"/>
      <c r="N1422" s="33"/>
      <c r="O1422" s="33"/>
      <c r="P1422" s="33">
        <v>100000</v>
      </c>
      <c r="Q1422" s="33"/>
      <c r="R1422" s="33"/>
      <c r="S1422" s="33"/>
      <c r="T1422" s="33"/>
      <c r="U1422" s="33"/>
      <c r="V1422" s="33"/>
      <c r="W1422" s="33"/>
      <c r="X1422" s="282"/>
      <c r="Y1422" s="33"/>
      <c r="Z1422" s="284"/>
      <c r="AA1422" s="284"/>
      <c r="AB1422" s="33"/>
      <c r="AC1422" s="33"/>
      <c r="AD1422" s="33"/>
      <c r="AE1422" s="33"/>
      <c r="AF1422" s="33"/>
      <c r="AG1422" s="33"/>
      <c r="AH1422" s="33"/>
      <c r="AI1422" s="33"/>
      <c r="AJ1422" s="33"/>
      <c r="AK1422" s="33"/>
      <c r="AL1422" s="33"/>
      <c r="AM1422" s="33"/>
      <c r="AN1422" s="33"/>
      <c r="AO1422" s="33"/>
      <c r="AP1422" s="34"/>
      <c r="AQ1422" s="34"/>
      <c r="AR1422" s="28"/>
      <c r="AS1422" s="29"/>
      <c r="AT1422" s="29"/>
      <c r="AU1422" s="29"/>
    </row>
    <row r="1423" spans="1:52" s="504" customFormat="1">
      <c r="A1423" s="13"/>
      <c r="B1423" s="8"/>
      <c r="C1423" s="8"/>
      <c r="D1423" s="344" t="s">
        <v>553</v>
      </c>
      <c r="E1423" s="33"/>
      <c r="F1423" s="321"/>
      <c r="G1423" s="282"/>
      <c r="H1423" s="283"/>
      <c r="I1423" s="33"/>
      <c r="J1423" s="33"/>
      <c r="K1423" s="33"/>
      <c r="L1423" s="33"/>
      <c r="M1423" s="33"/>
      <c r="N1423" s="33"/>
      <c r="O1423" s="33"/>
      <c r="P1423" s="33">
        <v>100000</v>
      </c>
      <c r="Q1423" s="33"/>
      <c r="R1423" s="33"/>
      <c r="S1423" s="33"/>
      <c r="T1423" s="33"/>
      <c r="U1423" s="33"/>
      <c r="V1423" s="33"/>
      <c r="W1423" s="33"/>
      <c r="X1423" s="282"/>
      <c r="Y1423" s="33"/>
      <c r="Z1423" s="284"/>
      <c r="AA1423" s="284"/>
      <c r="AB1423" s="33"/>
      <c r="AC1423" s="33"/>
      <c r="AD1423" s="33"/>
      <c r="AE1423" s="33"/>
      <c r="AF1423" s="33"/>
      <c r="AG1423" s="33"/>
      <c r="AH1423" s="33"/>
      <c r="AI1423" s="33"/>
      <c r="AJ1423" s="33"/>
      <c r="AK1423" s="33"/>
      <c r="AL1423" s="33"/>
      <c r="AM1423" s="33"/>
      <c r="AN1423" s="33"/>
      <c r="AO1423" s="33"/>
      <c r="AP1423" s="34"/>
      <c r="AQ1423" s="34"/>
      <c r="AR1423" s="28"/>
      <c r="AS1423" s="29"/>
      <c r="AT1423" s="29"/>
      <c r="AU1423" s="29"/>
    </row>
    <row r="1424" spans="1:52" s="504" customFormat="1">
      <c r="A1424" s="13"/>
      <c r="B1424" s="8"/>
      <c r="C1424" s="8"/>
      <c r="D1424" s="344" t="s">
        <v>554</v>
      </c>
      <c r="E1424" s="33"/>
      <c r="F1424" s="321"/>
      <c r="G1424" s="282"/>
      <c r="H1424" s="283"/>
      <c r="I1424" s="33"/>
      <c r="J1424" s="33"/>
      <c r="K1424" s="33"/>
      <c r="L1424" s="33"/>
      <c r="M1424" s="33"/>
      <c r="N1424" s="33"/>
      <c r="O1424" s="33"/>
      <c r="P1424" s="33">
        <v>115000</v>
      </c>
      <c r="Q1424" s="33"/>
      <c r="R1424" s="33"/>
      <c r="S1424" s="33"/>
      <c r="T1424" s="33"/>
      <c r="U1424" s="33"/>
      <c r="V1424" s="33"/>
      <c r="W1424" s="33"/>
      <c r="X1424" s="282"/>
      <c r="Y1424" s="33"/>
      <c r="Z1424" s="284"/>
      <c r="AA1424" s="284"/>
      <c r="AB1424" s="33"/>
      <c r="AC1424" s="33"/>
      <c r="AD1424" s="33"/>
      <c r="AE1424" s="33"/>
      <c r="AF1424" s="33"/>
      <c r="AG1424" s="33"/>
      <c r="AH1424" s="33"/>
      <c r="AI1424" s="33"/>
      <c r="AJ1424" s="33"/>
      <c r="AK1424" s="33"/>
      <c r="AL1424" s="33"/>
      <c r="AM1424" s="33"/>
      <c r="AN1424" s="33"/>
      <c r="AO1424" s="33"/>
      <c r="AP1424" s="34"/>
      <c r="AQ1424" s="34"/>
      <c r="AR1424" s="28"/>
      <c r="AS1424" s="29"/>
      <c r="AT1424" s="29"/>
      <c r="AU1424" s="29"/>
    </row>
    <row r="1425" spans="1:47" s="504" customFormat="1">
      <c r="A1425" s="13"/>
      <c r="B1425" s="8"/>
      <c r="C1425" s="8"/>
      <c r="D1425" s="344" t="s">
        <v>555</v>
      </c>
      <c r="E1425" s="33"/>
      <c r="F1425" s="321"/>
      <c r="G1425" s="282"/>
      <c r="H1425" s="283"/>
      <c r="I1425" s="33"/>
      <c r="J1425" s="33"/>
      <c r="K1425" s="33"/>
      <c r="L1425" s="33"/>
      <c r="M1425" s="33"/>
      <c r="N1425" s="33"/>
      <c r="O1425" s="33"/>
      <c r="P1425" s="33">
        <v>23000</v>
      </c>
      <c r="Q1425" s="33"/>
      <c r="R1425" s="33"/>
      <c r="S1425" s="33"/>
      <c r="T1425" s="33"/>
      <c r="U1425" s="33"/>
      <c r="V1425" s="33"/>
      <c r="W1425" s="33"/>
      <c r="X1425" s="282"/>
      <c r="Y1425" s="33"/>
      <c r="Z1425" s="284"/>
      <c r="AA1425" s="284"/>
      <c r="AB1425" s="33"/>
      <c r="AC1425" s="33"/>
      <c r="AD1425" s="33"/>
      <c r="AE1425" s="33"/>
      <c r="AF1425" s="33"/>
      <c r="AG1425" s="33"/>
      <c r="AH1425" s="33"/>
      <c r="AI1425" s="33"/>
      <c r="AJ1425" s="33"/>
      <c r="AK1425" s="33"/>
      <c r="AL1425" s="33"/>
      <c r="AM1425" s="33"/>
      <c r="AN1425" s="33"/>
      <c r="AO1425" s="33"/>
      <c r="AP1425" s="34"/>
      <c r="AQ1425" s="34"/>
      <c r="AR1425" s="28"/>
      <c r="AS1425" s="29"/>
      <c r="AT1425" s="29"/>
      <c r="AU1425" s="29"/>
    </row>
    <row r="1426" spans="1:47" s="504" customFormat="1">
      <c r="A1426" s="13"/>
      <c r="B1426" s="8"/>
      <c r="C1426" s="8"/>
      <c r="D1426" s="344" t="s">
        <v>556</v>
      </c>
      <c r="E1426" s="33"/>
      <c r="F1426" s="321"/>
      <c r="G1426" s="282"/>
      <c r="H1426" s="283"/>
      <c r="I1426" s="33"/>
      <c r="J1426" s="33"/>
      <c r="K1426" s="33"/>
      <c r="L1426" s="33"/>
      <c r="M1426" s="33"/>
      <c r="N1426" s="33"/>
      <c r="O1426" s="33"/>
      <c r="P1426" s="33">
        <v>125000</v>
      </c>
      <c r="Q1426" s="33"/>
      <c r="R1426" s="33"/>
      <c r="S1426" s="33"/>
      <c r="T1426" s="33"/>
      <c r="U1426" s="33"/>
      <c r="V1426" s="33"/>
      <c r="W1426" s="33"/>
      <c r="X1426" s="282"/>
      <c r="Y1426" s="33"/>
      <c r="Z1426" s="284"/>
      <c r="AA1426" s="284"/>
      <c r="AB1426" s="33"/>
      <c r="AC1426" s="33"/>
      <c r="AD1426" s="33"/>
      <c r="AE1426" s="33"/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4"/>
      <c r="AQ1426" s="34"/>
      <c r="AR1426" s="28"/>
      <c r="AS1426" s="29"/>
      <c r="AT1426" s="29"/>
      <c r="AU1426" s="29"/>
    </row>
    <row r="1427" spans="1:47" s="504" customFormat="1">
      <c r="A1427" s="13"/>
      <c r="B1427" s="8"/>
      <c r="C1427" s="8"/>
      <c r="D1427" s="344" t="s">
        <v>565</v>
      </c>
      <c r="E1427" s="33"/>
      <c r="F1427" s="261"/>
      <c r="G1427" s="282"/>
      <c r="H1427" s="283"/>
      <c r="I1427" s="33"/>
      <c r="J1427" s="33"/>
      <c r="K1427" s="33"/>
      <c r="L1427" s="33"/>
      <c r="M1427" s="33"/>
      <c r="N1427" s="33"/>
      <c r="O1427" s="33"/>
      <c r="P1427" s="33">
        <v>4785000</v>
      </c>
      <c r="Q1427" s="33"/>
      <c r="R1427" s="33"/>
      <c r="S1427" s="33"/>
      <c r="T1427" s="33"/>
      <c r="U1427" s="33"/>
      <c r="V1427" s="33"/>
      <c r="W1427" s="33"/>
      <c r="X1427" s="282"/>
      <c r="Y1427" s="33"/>
      <c r="Z1427" s="284"/>
      <c r="AA1427" s="284"/>
      <c r="AB1427" s="33"/>
      <c r="AC1427" s="33"/>
      <c r="AD1427" s="33"/>
      <c r="AE1427" s="33"/>
      <c r="AF1427" s="33"/>
      <c r="AG1427" s="33"/>
      <c r="AH1427" s="33"/>
      <c r="AI1427" s="33"/>
      <c r="AJ1427" s="33"/>
      <c r="AK1427" s="33"/>
      <c r="AL1427" s="33"/>
      <c r="AM1427" s="33"/>
      <c r="AN1427" s="33"/>
      <c r="AO1427" s="33"/>
      <c r="AP1427" s="34"/>
      <c r="AQ1427" s="34"/>
      <c r="AR1427" s="28"/>
      <c r="AS1427" s="29"/>
      <c r="AT1427" s="29"/>
      <c r="AU1427" s="29"/>
    </row>
    <row r="1428" spans="1:47" s="504" customFormat="1">
      <c r="A1428" s="13"/>
      <c r="B1428" s="8"/>
      <c r="C1428" s="8"/>
      <c r="D1428" s="344" t="s">
        <v>563</v>
      </c>
      <c r="E1428" s="33"/>
      <c r="F1428" s="321"/>
      <c r="G1428" s="282"/>
      <c r="H1428" s="283"/>
      <c r="I1428" s="33"/>
      <c r="J1428" s="33"/>
      <c r="K1428" s="33"/>
      <c r="L1428" s="33"/>
      <c r="M1428" s="33"/>
      <c r="N1428" s="33"/>
      <c r="O1428" s="33"/>
      <c r="P1428" s="33">
        <v>75000</v>
      </c>
      <c r="Q1428" s="33"/>
      <c r="R1428" s="33"/>
      <c r="S1428" s="33"/>
      <c r="T1428" s="33"/>
      <c r="U1428" s="33"/>
      <c r="V1428" s="33"/>
      <c r="W1428" s="33"/>
      <c r="X1428" s="282"/>
      <c r="Y1428" s="33"/>
      <c r="Z1428" s="284"/>
      <c r="AA1428" s="284"/>
      <c r="AB1428" s="33"/>
      <c r="AC1428" s="33"/>
      <c r="AD1428" s="33"/>
      <c r="AE1428" s="33"/>
      <c r="AF1428" s="33"/>
      <c r="AG1428" s="33"/>
      <c r="AH1428" s="33"/>
      <c r="AI1428" s="33"/>
      <c r="AJ1428" s="33"/>
      <c r="AK1428" s="33"/>
      <c r="AL1428" s="33"/>
      <c r="AM1428" s="33"/>
      <c r="AN1428" s="33"/>
      <c r="AO1428" s="33"/>
      <c r="AP1428" s="34"/>
      <c r="AQ1428" s="34"/>
      <c r="AR1428" s="28"/>
      <c r="AS1428" s="29"/>
      <c r="AT1428" s="29"/>
      <c r="AU1428" s="29"/>
    </row>
    <row r="1429" spans="1:47" s="504" customFormat="1">
      <c r="A1429" s="13"/>
      <c r="B1429" s="8"/>
      <c r="C1429" s="8"/>
      <c r="D1429" s="344" t="s">
        <v>596</v>
      </c>
      <c r="E1429" s="33"/>
      <c r="F1429" s="261"/>
      <c r="G1429" s="282"/>
      <c r="H1429" s="283"/>
      <c r="I1429" s="33"/>
      <c r="J1429" s="33"/>
      <c r="K1429" s="33"/>
      <c r="L1429" s="33"/>
      <c r="M1429" s="33"/>
      <c r="N1429" s="33"/>
      <c r="O1429" s="33"/>
      <c r="P1429" s="33">
        <v>4480000</v>
      </c>
      <c r="Q1429" s="33"/>
      <c r="R1429" s="33"/>
      <c r="S1429" s="33"/>
      <c r="T1429" s="33"/>
      <c r="U1429" s="33"/>
      <c r="V1429" s="33"/>
      <c r="W1429" s="33"/>
      <c r="X1429" s="282"/>
      <c r="Y1429" s="33"/>
      <c r="Z1429" s="284"/>
      <c r="AA1429" s="284"/>
      <c r="AB1429" s="33"/>
      <c r="AC1429" s="33"/>
      <c r="AD1429" s="33"/>
      <c r="AE1429" s="33"/>
      <c r="AF1429" s="33"/>
      <c r="AG1429" s="33"/>
      <c r="AH1429" s="33"/>
      <c r="AI1429" s="33"/>
      <c r="AJ1429" s="33"/>
      <c r="AK1429" s="33"/>
      <c r="AL1429" s="33"/>
      <c r="AM1429" s="33"/>
      <c r="AN1429" s="33"/>
      <c r="AO1429" s="33"/>
      <c r="AP1429" s="34"/>
      <c r="AQ1429" s="34"/>
      <c r="AR1429" s="28"/>
      <c r="AS1429" s="29"/>
      <c r="AT1429" s="29"/>
      <c r="AU1429" s="29"/>
    </row>
    <row r="1430" spans="1:47" s="504" customFormat="1">
      <c r="A1430" s="13"/>
      <c r="B1430" s="8"/>
      <c r="C1430" s="8"/>
      <c r="D1430" s="344" t="s">
        <v>597</v>
      </c>
      <c r="E1430" s="33"/>
      <c r="F1430" s="261"/>
      <c r="G1430" s="282"/>
      <c r="H1430" s="283"/>
      <c r="I1430" s="33"/>
      <c r="J1430" s="33"/>
      <c r="K1430" s="33"/>
      <c r="L1430" s="33"/>
      <c r="M1430" s="33"/>
      <c r="N1430" s="33"/>
      <c r="O1430" s="33"/>
      <c r="P1430" s="33">
        <v>10300000</v>
      </c>
      <c r="Q1430" s="33"/>
      <c r="R1430" s="33"/>
      <c r="S1430" s="33"/>
      <c r="T1430" s="33"/>
      <c r="U1430" s="33"/>
      <c r="V1430" s="33"/>
      <c r="W1430" s="33"/>
      <c r="X1430" s="282"/>
      <c r="Y1430" s="33"/>
      <c r="Z1430" s="284"/>
      <c r="AA1430" s="284"/>
      <c r="AB1430" s="33"/>
      <c r="AC1430" s="33"/>
      <c r="AD1430" s="33"/>
      <c r="AE1430" s="33"/>
      <c r="AF1430" s="33"/>
      <c r="AG1430" s="33"/>
      <c r="AH1430" s="33"/>
      <c r="AI1430" s="33"/>
      <c r="AJ1430" s="33"/>
      <c r="AK1430" s="33"/>
      <c r="AL1430" s="33"/>
      <c r="AM1430" s="33"/>
      <c r="AN1430" s="33"/>
      <c r="AO1430" s="33"/>
      <c r="AP1430" s="34"/>
      <c r="AQ1430" s="34"/>
      <c r="AR1430" s="28"/>
      <c r="AS1430" s="29"/>
      <c r="AT1430" s="29"/>
      <c r="AU1430" s="29"/>
    </row>
    <row r="1431" spans="1:47" s="504" customFormat="1">
      <c r="A1431" s="13"/>
      <c r="B1431" s="8"/>
      <c r="C1431" s="8"/>
      <c r="D1431" s="344" t="s">
        <v>598</v>
      </c>
      <c r="E1431" s="33"/>
      <c r="F1431" s="261"/>
      <c r="G1431" s="282"/>
      <c r="H1431" s="283"/>
      <c r="I1431" s="33"/>
      <c r="J1431" s="33"/>
      <c r="K1431" s="33"/>
      <c r="L1431" s="33"/>
      <c r="M1431" s="33"/>
      <c r="N1431" s="33"/>
      <c r="O1431" s="33"/>
      <c r="P1431" s="33">
        <v>7840000</v>
      </c>
      <c r="Q1431" s="33"/>
      <c r="R1431" s="33"/>
      <c r="S1431" s="33"/>
      <c r="T1431" s="33"/>
      <c r="U1431" s="33"/>
      <c r="V1431" s="33"/>
      <c r="W1431" s="33"/>
      <c r="X1431" s="282"/>
      <c r="Y1431" s="33"/>
      <c r="Z1431" s="284"/>
      <c r="AA1431" s="284"/>
      <c r="AB1431" s="33"/>
      <c r="AC1431" s="33"/>
      <c r="AD1431" s="33"/>
      <c r="AE1431" s="33"/>
      <c r="AF1431" s="33"/>
      <c r="AG1431" s="33"/>
      <c r="AH1431" s="33"/>
      <c r="AI1431" s="33"/>
      <c r="AJ1431" s="33"/>
      <c r="AK1431" s="33"/>
      <c r="AL1431" s="33"/>
      <c r="AM1431" s="33"/>
      <c r="AN1431" s="33"/>
      <c r="AO1431" s="33"/>
      <c r="AP1431" s="34"/>
      <c r="AQ1431" s="34"/>
      <c r="AR1431" s="28"/>
      <c r="AS1431" s="29"/>
      <c r="AT1431" s="29"/>
      <c r="AU1431" s="29"/>
    </row>
    <row r="1432" spans="1:47" s="504" customFormat="1">
      <c r="A1432" s="13"/>
      <c r="B1432" s="8"/>
      <c r="C1432" s="8"/>
      <c r="D1432" s="344" t="s">
        <v>599</v>
      </c>
      <c r="E1432" s="33"/>
      <c r="F1432" s="261"/>
      <c r="G1432" s="282"/>
      <c r="H1432" s="283"/>
      <c r="I1432" s="33"/>
      <c r="J1432" s="33"/>
      <c r="K1432" s="33"/>
      <c r="L1432" s="33"/>
      <c r="M1432" s="33"/>
      <c r="N1432" s="33"/>
      <c r="O1432" s="33"/>
      <c r="P1432" s="33">
        <v>6816000</v>
      </c>
      <c r="Q1432" s="33"/>
      <c r="R1432" s="33"/>
      <c r="S1432" s="33"/>
      <c r="T1432" s="33"/>
      <c r="U1432" s="33"/>
      <c r="V1432" s="33"/>
      <c r="W1432" s="33"/>
      <c r="X1432" s="282"/>
      <c r="Y1432" s="33"/>
      <c r="Z1432" s="284"/>
      <c r="AA1432" s="284"/>
      <c r="AB1432" s="33"/>
      <c r="AC1432" s="33"/>
      <c r="AD1432" s="33"/>
      <c r="AE1432" s="33"/>
      <c r="AF1432" s="33"/>
      <c r="AG1432" s="33"/>
      <c r="AH1432" s="33"/>
      <c r="AI1432" s="33"/>
      <c r="AJ1432" s="33"/>
      <c r="AK1432" s="33"/>
      <c r="AL1432" s="33"/>
      <c r="AM1432" s="33"/>
      <c r="AN1432" s="33"/>
      <c r="AO1432" s="33"/>
      <c r="AP1432" s="34"/>
      <c r="AQ1432" s="34"/>
      <c r="AR1432" s="28"/>
      <c r="AS1432" s="29"/>
      <c r="AT1432" s="29"/>
      <c r="AU1432" s="29"/>
    </row>
    <row r="1433" spans="1:47" s="504" customFormat="1">
      <c r="A1433" s="13"/>
      <c r="B1433" s="8"/>
      <c r="C1433" s="8"/>
      <c r="D1433" s="344" t="s">
        <v>600</v>
      </c>
      <c r="E1433" s="33"/>
      <c r="F1433" s="261"/>
      <c r="G1433" s="282"/>
      <c r="H1433" s="283"/>
      <c r="I1433" s="33"/>
      <c r="J1433" s="33"/>
      <c r="K1433" s="33"/>
      <c r="L1433" s="33"/>
      <c r="M1433" s="33"/>
      <c r="N1433" s="33"/>
      <c r="O1433" s="33"/>
      <c r="P1433" s="33">
        <v>9600000</v>
      </c>
      <c r="Q1433" s="33"/>
      <c r="R1433" s="33"/>
      <c r="S1433" s="33"/>
      <c r="T1433" s="33"/>
      <c r="U1433" s="33"/>
      <c r="V1433" s="33"/>
      <c r="W1433" s="33"/>
      <c r="X1433" s="282"/>
      <c r="Y1433" s="33"/>
      <c r="Z1433" s="284"/>
      <c r="AA1433" s="284"/>
      <c r="AB1433" s="33"/>
      <c r="AC1433" s="33"/>
      <c r="AD1433" s="33"/>
      <c r="AE1433" s="33"/>
      <c r="AF1433" s="33"/>
      <c r="AG1433" s="33"/>
      <c r="AH1433" s="33"/>
      <c r="AI1433" s="33"/>
      <c r="AJ1433" s="33"/>
      <c r="AK1433" s="33"/>
      <c r="AL1433" s="33"/>
      <c r="AM1433" s="33"/>
      <c r="AN1433" s="33"/>
      <c r="AO1433" s="33"/>
      <c r="AP1433" s="34"/>
      <c r="AQ1433" s="34"/>
      <c r="AR1433" s="28"/>
      <c r="AS1433" s="29"/>
      <c r="AT1433" s="29"/>
      <c r="AU1433" s="29"/>
    </row>
    <row r="1434" spans="1:47" s="504" customFormat="1">
      <c r="A1434" s="13"/>
      <c r="B1434" s="8"/>
      <c r="C1434" s="8"/>
      <c r="D1434" s="344" t="s">
        <v>601</v>
      </c>
      <c r="E1434" s="33"/>
      <c r="F1434" s="261"/>
      <c r="G1434" s="282"/>
      <c r="H1434" s="283"/>
      <c r="I1434" s="33"/>
      <c r="J1434" s="33"/>
      <c r="K1434" s="33"/>
      <c r="L1434" s="33"/>
      <c r="M1434" s="33"/>
      <c r="N1434" s="33"/>
      <c r="O1434" s="33"/>
      <c r="P1434" s="33">
        <v>1440000</v>
      </c>
      <c r="Q1434" s="33"/>
      <c r="R1434" s="33"/>
      <c r="S1434" s="33"/>
      <c r="T1434" s="33"/>
      <c r="U1434" s="33"/>
      <c r="V1434" s="33"/>
      <c r="W1434" s="33"/>
      <c r="X1434" s="282"/>
      <c r="Y1434" s="33"/>
      <c r="Z1434" s="284"/>
      <c r="AA1434" s="284"/>
      <c r="AB1434" s="33"/>
      <c r="AC1434" s="33"/>
      <c r="AD1434" s="33"/>
      <c r="AE1434" s="33"/>
      <c r="AF1434" s="33"/>
      <c r="AG1434" s="33"/>
      <c r="AH1434" s="33"/>
      <c r="AI1434" s="33"/>
      <c r="AJ1434" s="33"/>
      <c r="AK1434" s="33"/>
      <c r="AL1434" s="33"/>
      <c r="AM1434" s="33"/>
      <c r="AN1434" s="33"/>
      <c r="AO1434" s="33"/>
      <c r="AP1434" s="34"/>
      <c r="AQ1434" s="34"/>
      <c r="AR1434" s="28"/>
      <c r="AS1434" s="29"/>
      <c r="AT1434" s="29"/>
      <c r="AU1434" s="29"/>
    </row>
    <row r="1435" spans="1:47" s="504" customFormat="1">
      <c r="A1435" s="13"/>
      <c r="B1435" s="8"/>
      <c r="C1435" s="8"/>
      <c r="D1435" s="344" t="s">
        <v>620</v>
      </c>
      <c r="E1435" s="33"/>
      <c r="F1435" s="321"/>
      <c r="G1435" s="282"/>
      <c r="H1435" s="283"/>
      <c r="I1435" s="33"/>
      <c r="J1435" s="33"/>
      <c r="K1435" s="33"/>
      <c r="L1435" s="33"/>
      <c r="M1435" s="33"/>
      <c r="N1435" s="33"/>
      <c r="O1435" s="33"/>
      <c r="P1435" s="33">
        <v>510000</v>
      </c>
      <c r="Q1435" s="33"/>
      <c r="R1435" s="33"/>
      <c r="S1435" s="33"/>
      <c r="T1435" s="33"/>
      <c r="U1435" s="33"/>
      <c r="V1435" s="33"/>
      <c r="W1435" s="33"/>
      <c r="X1435" s="282"/>
      <c r="Y1435" s="33"/>
      <c r="Z1435" s="284"/>
      <c r="AA1435" s="284"/>
      <c r="AB1435" s="33"/>
      <c r="AC1435" s="33"/>
      <c r="AD1435" s="33"/>
      <c r="AE1435" s="33"/>
      <c r="AF1435" s="33"/>
      <c r="AG1435" s="33"/>
      <c r="AH1435" s="33"/>
      <c r="AI1435" s="33"/>
      <c r="AJ1435" s="33"/>
      <c r="AK1435" s="33"/>
      <c r="AL1435" s="33"/>
      <c r="AM1435" s="33"/>
      <c r="AN1435" s="33"/>
      <c r="AO1435" s="33"/>
      <c r="AP1435" s="34"/>
      <c r="AQ1435" s="34"/>
      <c r="AR1435" s="28"/>
      <c r="AS1435" s="29"/>
      <c r="AT1435" s="29"/>
      <c r="AU1435" s="29"/>
    </row>
    <row r="1436" spans="1:47" s="504" customFormat="1">
      <c r="A1436" s="13"/>
      <c r="B1436" s="8"/>
      <c r="C1436" s="8"/>
      <c r="D1436" s="344" t="s">
        <v>550</v>
      </c>
      <c r="E1436" s="33"/>
      <c r="F1436" s="321"/>
      <c r="G1436" s="282"/>
      <c r="H1436" s="283"/>
      <c r="I1436" s="33"/>
      <c r="J1436" s="33"/>
      <c r="K1436" s="33"/>
      <c r="L1436" s="33"/>
      <c r="M1436" s="33"/>
      <c r="N1436" s="33"/>
      <c r="O1436" s="33"/>
      <c r="P1436" s="33">
        <v>1250000</v>
      </c>
      <c r="Q1436" s="33"/>
      <c r="R1436" s="33"/>
      <c r="S1436" s="33"/>
      <c r="T1436" s="33"/>
      <c r="U1436" s="33"/>
      <c r="V1436" s="33"/>
      <c r="W1436" s="33"/>
      <c r="X1436" s="282"/>
      <c r="Y1436" s="33"/>
      <c r="Z1436" s="284"/>
      <c r="AA1436" s="284"/>
      <c r="AB1436" s="33"/>
      <c r="AC1436" s="33"/>
      <c r="AD1436" s="33"/>
      <c r="AE1436" s="33"/>
      <c r="AF1436" s="33"/>
      <c r="AG1436" s="33"/>
      <c r="AH1436" s="33"/>
      <c r="AI1436" s="33"/>
      <c r="AJ1436" s="33"/>
      <c r="AK1436" s="33"/>
      <c r="AL1436" s="33"/>
      <c r="AM1436" s="33"/>
      <c r="AN1436" s="33"/>
      <c r="AO1436" s="33"/>
      <c r="AP1436" s="34"/>
      <c r="AQ1436" s="34"/>
      <c r="AR1436" s="28"/>
      <c r="AS1436" s="29"/>
      <c r="AT1436" s="29"/>
      <c r="AU1436" s="29"/>
    </row>
    <row r="1437" spans="1:47" s="504" customFormat="1">
      <c r="A1437" s="13"/>
      <c r="B1437" s="8"/>
      <c r="C1437" s="8"/>
      <c r="D1437" s="344" t="s">
        <v>621</v>
      </c>
      <c r="E1437" s="33"/>
      <c r="F1437" s="321"/>
      <c r="G1437" s="282"/>
      <c r="H1437" s="283"/>
      <c r="I1437" s="33"/>
      <c r="J1437" s="33"/>
      <c r="K1437" s="33"/>
      <c r="L1437" s="33"/>
      <c r="M1437" s="33"/>
      <c r="N1437" s="33"/>
      <c r="O1437" s="33"/>
      <c r="P1437" s="33">
        <v>320000</v>
      </c>
      <c r="Q1437" s="33"/>
      <c r="R1437" s="33"/>
      <c r="S1437" s="33"/>
      <c r="T1437" s="33"/>
      <c r="U1437" s="33"/>
      <c r="V1437" s="33"/>
      <c r="W1437" s="33"/>
      <c r="X1437" s="282"/>
      <c r="Y1437" s="33"/>
      <c r="Z1437" s="284"/>
      <c r="AA1437" s="284"/>
      <c r="AB1437" s="33"/>
      <c r="AC1437" s="33"/>
      <c r="AD1437" s="33"/>
      <c r="AE1437" s="33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4"/>
      <c r="AQ1437" s="34"/>
      <c r="AR1437" s="28"/>
      <c r="AS1437" s="29"/>
      <c r="AT1437" s="29"/>
      <c r="AU1437" s="29"/>
    </row>
    <row r="1438" spans="1:47" s="504" customFormat="1">
      <c r="A1438" s="13"/>
      <c r="B1438" s="8"/>
      <c r="C1438" s="8"/>
      <c r="D1438" s="344" t="s">
        <v>585</v>
      </c>
      <c r="E1438" s="33"/>
      <c r="F1438" s="321"/>
      <c r="G1438" s="282"/>
      <c r="H1438" s="283"/>
      <c r="I1438" s="33"/>
      <c r="J1438" s="33"/>
      <c r="K1438" s="33"/>
      <c r="L1438" s="33"/>
      <c r="M1438" s="33"/>
      <c r="N1438" s="33"/>
      <c r="O1438" s="33"/>
      <c r="P1438" s="33">
        <v>1350000</v>
      </c>
      <c r="Q1438" s="33"/>
      <c r="R1438" s="33"/>
      <c r="S1438" s="33"/>
      <c r="T1438" s="33"/>
      <c r="U1438" s="33"/>
      <c r="V1438" s="33"/>
      <c r="W1438" s="33"/>
      <c r="X1438" s="282"/>
      <c r="Y1438" s="33"/>
      <c r="Z1438" s="284"/>
      <c r="AA1438" s="284"/>
      <c r="AB1438" s="33"/>
      <c r="AC1438" s="33"/>
      <c r="AD1438" s="33"/>
      <c r="AE1438" s="33"/>
      <c r="AF1438" s="33"/>
      <c r="AG1438" s="33"/>
      <c r="AH1438" s="33"/>
      <c r="AI1438" s="33"/>
      <c r="AJ1438" s="33"/>
      <c r="AK1438" s="33"/>
      <c r="AL1438" s="33"/>
      <c r="AM1438" s="33"/>
      <c r="AN1438" s="33"/>
      <c r="AO1438" s="33"/>
      <c r="AP1438" s="34"/>
      <c r="AQ1438" s="34"/>
      <c r="AR1438" s="28"/>
      <c r="AS1438" s="29"/>
      <c r="AT1438" s="29"/>
      <c r="AU1438" s="29"/>
    </row>
    <row r="1439" spans="1:47" s="504" customFormat="1">
      <c r="A1439" s="13"/>
      <c r="B1439" s="8"/>
      <c r="C1439" s="8"/>
      <c r="D1439" s="344" t="s">
        <v>596</v>
      </c>
      <c r="E1439" s="33"/>
      <c r="F1439" s="321"/>
      <c r="G1439" s="282"/>
      <c r="H1439" s="283"/>
      <c r="I1439" s="33"/>
      <c r="J1439" s="33"/>
      <c r="K1439" s="33"/>
      <c r="L1439" s="33"/>
      <c r="M1439" s="33"/>
      <c r="N1439" s="33"/>
      <c r="O1439" s="33"/>
      <c r="P1439" s="33">
        <v>760000</v>
      </c>
      <c r="Q1439" s="33"/>
      <c r="R1439" s="33"/>
      <c r="S1439" s="33"/>
      <c r="T1439" s="33"/>
      <c r="U1439" s="33"/>
      <c r="V1439" s="33"/>
      <c r="W1439" s="33"/>
      <c r="X1439" s="282"/>
      <c r="Y1439" s="33"/>
      <c r="Z1439" s="284"/>
      <c r="AA1439" s="284"/>
      <c r="AB1439" s="33"/>
      <c r="AC1439" s="33"/>
      <c r="AD1439" s="33"/>
      <c r="AE1439" s="33"/>
      <c r="AF1439" s="33"/>
      <c r="AG1439" s="33"/>
      <c r="AH1439" s="33"/>
      <c r="AI1439" s="33"/>
      <c r="AJ1439" s="33"/>
      <c r="AK1439" s="33"/>
      <c r="AL1439" s="33"/>
      <c r="AM1439" s="33"/>
      <c r="AN1439" s="33"/>
      <c r="AO1439" s="33"/>
      <c r="AP1439" s="34"/>
      <c r="AQ1439" s="34"/>
      <c r="AR1439" s="28"/>
      <c r="AS1439" s="29"/>
      <c r="AT1439" s="29"/>
      <c r="AU1439" s="29"/>
    </row>
    <row r="1440" spans="1:47" s="504" customFormat="1">
      <c r="A1440" s="13"/>
      <c r="B1440" s="8"/>
      <c r="C1440" s="8"/>
      <c r="D1440" s="344" t="s">
        <v>622</v>
      </c>
      <c r="E1440" s="33"/>
      <c r="F1440" s="321"/>
      <c r="G1440" s="282"/>
      <c r="H1440" s="283"/>
      <c r="I1440" s="33"/>
      <c r="J1440" s="33"/>
      <c r="K1440" s="33"/>
      <c r="L1440" s="33"/>
      <c r="M1440" s="33"/>
      <c r="N1440" s="33"/>
      <c r="O1440" s="33"/>
      <c r="P1440" s="33">
        <v>400000</v>
      </c>
      <c r="Q1440" s="33"/>
      <c r="R1440" s="33"/>
      <c r="S1440" s="33"/>
      <c r="T1440" s="33"/>
      <c r="U1440" s="33"/>
      <c r="V1440" s="33"/>
      <c r="W1440" s="33"/>
      <c r="X1440" s="282"/>
      <c r="Y1440" s="33"/>
      <c r="Z1440" s="284"/>
      <c r="AA1440" s="284"/>
      <c r="AB1440" s="33"/>
      <c r="AC1440" s="33"/>
      <c r="AD1440" s="33"/>
      <c r="AE1440" s="33"/>
      <c r="AF1440" s="33"/>
      <c r="AG1440" s="33"/>
      <c r="AH1440" s="33"/>
      <c r="AI1440" s="33"/>
      <c r="AJ1440" s="33"/>
      <c r="AK1440" s="33"/>
      <c r="AL1440" s="33"/>
      <c r="AM1440" s="33"/>
      <c r="AN1440" s="33"/>
      <c r="AO1440" s="33"/>
      <c r="AP1440" s="34"/>
      <c r="AQ1440" s="34"/>
      <c r="AR1440" s="28"/>
      <c r="AS1440" s="29"/>
      <c r="AT1440" s="29"/>
      <c r="AU1440" s="29"/>
    </row>
    <row r="1441" spans="1:47" s="504" customFormat="1">
      <c r="A1441" s="13"/>
      <c r="B1441" s="8"/>
      <c r="C1441" s="8"/>
      <c r="D1441" s="344" t="s">
        <v>623</v>
      </c>
      <c r="E1441" s="33"/>
      <c r="F1441" s="321"/>
      <c r="G1441" s="282"/>
      <c r="H1441" s="283"/>
      <c r="I1441" s="33"/>
      <c r="J1441" s="33"/>
      <c r="K1441" s="33"/>
      <c r="L1441" s="33"/>
      <c r="M1441" s="33"/>
      <c r="N1441" s="33"/>
      <c r="O1441" s="33"/>
      <c r="P1441" s="33">
        <v>700000</v>
      </c>
      <c r="Q1441" s="33"/>
      <c r="R1441" s="33"/>
      <c r="S1441" s="33"/>
      <c r="T1441" s="33"/>
      <c r="U1441" s="33"/>
      <c r="V1441" s="33"/>
      <c r="W1441" s="33"/>
      <c r="X1441" s="282"/>
      <c r="Y1441" s="33"/>
      <c r="Z1441" s="284"/>
      <c r="AA1441" s="284"/>
      <c r="AB1441" s="33"/>
      <c r="AC1441" s="33"/>
      <c r="AD1441" s="33"/>
      <c r="AE1441" s="33"/>
      <c r="AF1441" s="33"/>
      <c r="AG1441" s="33"/>
      <c r="AH1441" s="33"/>
      <c r="AI1441" s="33"/>
      <c r="AJ1441" s="33"/>
      <c r="AK1441" s="33"/>
      <c r="AL1441" s="33"/>
      <c r="AM1441" s="33"/>
      <c r="AN1441" s="33"/>
      <c r="AO1441" s="33"/>
      <c r="AP1441" s="34"/>
      <c r="AQ1441" s="34"/>
      <c r="AR1441" s="28"/>
      <c r="AS1441" s="29"/>
      <c r="AT1441" s="29"/>
      <c r="AU1441" s="29"/>
    </row>
    <row r="1442" spans="1:47" s="504" customFormat="1">
      <c r="A1442" s="13"/>
      <c r="B1442" s="8"/>
      <c r="C1442" s="8"/>
      <c r="D1442" s="344" t="s">
        <v>624</v>
      </c>
      <c r="E1442" s="33"/>
      <c r="F1442" s="321"/>
      <c r="G1442" s="282"/>
      <c r="H1442" s="283"/>
      <c r="I1442" s="33"/>
      <c r="J1442" s="33"/>
      <c r="K1442" s="33"/>
      <c r="L1442" s="33"/>
      <c r="M1442" s="33"/>
      <c r="N1442" s="33"/>
      <c r="O1442" s="33"/>
      <c r="P1442" s="33">
        <v>560000</v>
      </c>
      <c r="Q1442" s="33"/>
      <c r="R1442" s="33"/>
      <c r="S1442" s="33"/>
      <c r="T1442" s="33"/>
      <c r="U1442" s="33"/>
      <c r="V1442" s="33"/>
      <c r="W1442" s="33"/>
      <c r="X1442" s="282"/>
      <c r="Y1442" s="33"/>
      <c r="Z1442" s="284"/>
      <c r="AA1442" s="284"/>
      <c r="AB1442" s="33"/>
      <c r="AC1442" s="33"/>
      <c r="AD1442" s="33"/>
      <c r="AE1442" s="33"/>
      <c r="AF1442" s="33"/>
      <c r="AG1442" s="33"/>
      <c r="AH1442" s="33"/>
      <c r="AI1442" s="33"/>
      <c r="AJ1442" s="33"/>
      <c r="AK1442" s="33"/>
      <c r="AL1442" s="33"/>
      <c r="AM1442" s="33"/>
      <c r="AN1442" s="33"/>
      <c r="AO1442" s="33"/>
      <c r="AP1442" s="34"/>
      <c r="AQ1442" s="34"/>
      <c r="AR1442" s="28"/>
      <c r="AS1442" s="29"/>
      <c r="AT1442" s="29"/>
      <c r="AU1442" s="29"/>
    </row>
    <row r="1443" spans="1:47" s="504" customFormat="1">
      <c r="A1443" s="13"/>
      <c r="B1443" s="8"/>
      <c r="C1443" s="8"/>
      <c r="D1443" s="344" t="s">
        <v>625</v>
      </c>
      <c r="E1443" s="33"/>
      <c r="F1443" s="321"/>
      <c r="G1443" s="282"/>
      <c r="H1443" s="283"/>
      <c r="I1443" s="33"/>
      <c r="J1443" s="33"/>
      <c r="K1443" s="33"/>
      <c r="L1443" s="33"/>
      <c r="M1443" s="33"/>
      <c r="N1443" s="33"/>
      <c r="O1443" s="33"/>
      <c r="P1443" s="33">
        <v>200000</v>
      </c>
      <c r="Q1443" s="33"/>
      <c r="R1443" s="33"/>
      <c r="S1443" s="33"/>
      <c r="T1443" s="33"/>
      <c r="U1443" s="33"/>
      <c r="V1443" s="33"/>
      <c r="W1443" s="33"/>
      <c r="X1443" s="282"/>
      <c r="Y1443" s="33"/>
      <c r="Z1443" s="284"/>
      <c r="AA1443" s="284"/>
      <c r="AB1443" s="33"/>
      <c r="AC1443" s="33"/>
      <c r="AD1443" s="33"/>
      <c r="AE1443" s="33"/>
      <c r="AF1443" s="33"/>
      <c r="AG1443" s="33"/>
      <c r="AH1443" s="33"/>
      <c r="AI1443" s="33"/>
      <c r="AJ1443" s="33"/>
      <c r="AK1443" s="33"/>
      <c r="AL1443" s="33"/>
      <c r="AM1443" s="33"/>
      <c r="AN1443" s="33"/>
      <c r="AO1443" s="33"/>
      <c r="AP1443" s="34"/>
      <c r="AQ1443" s="34"/>
      <c r="AR1443" s="28"/>
      <c r="AS1443" s="29"/>
      <c r="AT1443" s="29"/>
      <c r="AU1443" s="29"/>
    </row>
    <row r="1444" spans="1:47" s="504" customFormat="1">
      <c r="A1444" s="13"/>
      <c r="B1444" s="8"/>
      <c r="C1444" s="8"/>
      <c r="D1444" s="344" t="s">
        <v>555</v>
      </c>
      <c r="E1444" s="33"/>
      <c r="F1444" s="321"/>
      <c r="G1444" s="282"/>
      <c r="H1444" s="283"/>
      <c r="I1444" s="33"/>
      <c r="J1444" s="33"/>
      <c r="K1444" s="33"/>
      <c r="L1444" s="33"/>
      <c r="M1444" s="33"/>
      <c r="N1444" s="33"/>
      <c r="O1444" s="33"/>
      <c r="P1444" s="33">
        <v>225000</v>
      </c>
      <c r="Q1444" s="33"/>
      <c r="R1444" s="33"/>
      <c r="S1444" s="33"/>
      <c r="T1444" s="33"/>
      <c r="U1444" s="33"/>
      <c r="V1444" s="33"/>
      <c r="W1444" s="33"/>
      <c r="X1444" s="282"/>
      <c r="Y1444" s="33"/>
      <c r="Z1444" s="284"/>
      <c r="AA1444" s="284"/>
      <c r="AB1444" s="33"/>
      <c r="AC1444" s="33"/>
      <c r="AD1444" s="33"/>
      <c r="AE1444" s="33"/>
      <c r="AF1444" s="33"/>
      <c r="AG1444" s="33"/>
      <c r="AH1444" s="33"/>
      <c r="AI1444" s="33"/>
      <c r="AJ1444" s="33"/>
      <c r="AK1444" s="33"/>
      <c r="AL1444" s="33"/>
      <c r="AM1444" s="33"/>
      <c r="AN1444" s="33"/>
      <c r="AO1444" s="33"/>
      <c r="AP1444" s="34"/>
      <c r="AQ1444" s="34"/>
      <c r="AR1444" s="28"/>
      <c r="AS1444" s="29"/>
      <c r="AT1444" s="29"/>
      <c r="AU1444" s="29"/>
    </row>
    <row r="1445" spans="1:47" s="504" customFormat="1">
      <c r="A1445" s="13"/>
      <c r="B1445" s="8"/>
      <c r="C1445" s="8"/>
      <c r="D1445" s="344" t="s">
        <v>626</v>
      </c>
      <c r="E1445" s="33"/>
      <c r="F1445" s="321"/>
      <c r="G1445" s="282"/>
      <c r="H1445" s="283"/>
      <c r="I1445" s="33"/>
      <c r="J1445" s="33"/>
      <c r="K1445" s="33"/>
      <c r="L1445" s="33"/>
      <c r="M1445" s="33"/>
      <c r="N1445" s="33"/>
      <c r="O1445" s="33"/>
      <c r="P1445" s="33">
        <v>240000</v>
      </c>
      <c r="Q1445" s="33"/>
      <c r="R1445" s="33"/>
      <c r="S1445" s="33"/>
      <c r="T1445" s="33"/>
      <c r="U1445" s="33"/>
      <c r="V1445" s="33"/>
      <c r="W1445" s="33"/>
      <c r="X1445" s="282"/>
      <c r="Y1445" s="33"/>
      <c r="Z1445" s="284"/>
      <c r="AA1445" s="284"/>
      <c r="AB1445" s="33"/>
      <c r="AC1445" s="33"/>
      <c r="AD1445" s="33"/>
      <c r="AE1445" s="33"/>
      <c r="AF1445" s="33"/>
      <c r="AG1445" s="33"/>
      <c r="AH1445" s="33"/>
      <c r="AI1445" s="33"/>
      <c r="AJ1445" s="33"/>
      <c r="AK1445" s="33"/>
      <c r="AL1445" s="33"/>
      <c r="AM1445" s="33"/>
      <c r="AN1445" s="33"/>
      <c r="AO1445" s="33"/>
      <c r="AP1445" s="34"/>
      <c r="AQ1445" s="34"/>
      <c r="AR1445" s="28"/>
      <c r="AS1445" s="29"/>
      <c r="AT1445" s="29"/>
      <c r="AU1445" s="29"/>
    </row>
    <row r="1446" spans="1:47" s="504" customFormat="1">
      <c r="A1446" s="13"/>
      <c r="B1446" s="8"/>
      <c r="C1446" s="8"/>
      <c r="D1446" s="344" t="s">
        <v>627</v>
      </c>
      <c r="E1446" s="33"/>
      <c r="F1446" s="321"/>
      <c r="G1446" s="282"/>
      <c r="H1446" s="283"/>
      <c r="I1446" s="33"/>
      <c r="J1446" s="33"/>
      <c r="K1446" s="33"/>
      <c r="L1446" s="33"/>
      <c r="M1446" s="33"/>
      <c r="N1446" s="33"/>
      <c r="O1446" s="33"/>
      <c r="P1446" s="33">
        <v>90000</v>
      </c>
      <c r="Q1446" s="33"/>
      <c r="R1446" s="33"/>
      <c r="S1446" s="33"/>
      <c r="T1446" s="33"/>
      <c r="U1446" s="33"/>
      <c r="V1446" s="33"/>
      <c r="W1446" s="33"/>
      <c r="X1446" s="282"/>
      <c r="Y1446" s="33"/>
      <c r="Z1446" s="284"/>
      <c r="AA1446" s="284"/>
      <c r="AB1446" s="33"/>
      <c r="AC1446" s="33"/>
      <c r="AD1446" s="33"/>
      <c r="AE1446" s="33"/>
      <c r="AF1446" s="33"/>
      <c r="AG1446" s="33"/>
      <c r="AH1446" s="33"/>
      <c r="AI1446" s="33"/>
      <c r="AJ1446" s="33"/>
      <c r="AK1446" s="33"/>
      <c r="AL1446" s="33"/>
      <c r="AM1446" s="33"/>
      <c r="AN1446" s="33"/>
      <c r="AO1446" s="33"/>
      <c r="AP1446" s="34"/>
      <c r="AQ1446" s="34"/>
      <c r="AR1446" s="28"/>
      <c r="AS1446" s="29"/>
      <c r="AT1446" s="29"/>
      <c r="AU1446" s="29"/>
    </row>
    <row r="1447" spans="1:47" s="504" customFormat="1">
      <c r="A1447" s="13"/>
      <c r="B1447" s="8"/>
      <c r="C1447" s="8"/>
      <c r="D1447" s="344" t="s">
        <v>628</v>
      </c>
      <c r="E1447" s="33"/>
      <c r="F1447" s="321"/>
      <c r="G1447" s="282"/>
      <c r="H1447" s="283"/>
      <c r="I1447" s="33"/>
      <c r="J1447" s="33"/>
      <c r="K1447" s="33"/>
      <c r="L1447" s="33"/>
      <c r="M1447" s="33"/>
      <c r="N1447" s="33"/>
      <c r="O1447" s="33"/>
      <c r="P1447" s="33">
        <v>120000</v>
      </c>
      <c r="Q1447" s="33"/>
      <c r="R1447" s="33"/>
      <c r="S1447" s="33"/>
      <c r="T1447" s="33"/>
      <c r="U1447" s="33"/>
      <c r="V1447" s="33"/>
      <c r="W1447" s="33"/>
      <c r="X1447" s="282"/>
      <c r="Y1447" s="33"/>
      <c r="Z1447" s="284"/>
      <c r="AA1447" s="284"/>
      <c r="AB1447" s="33"/>
      <c r="AC1447" s="33"/>
      <c r="AD1447" s="33"/>
      <c r="AE1447" s="33"/>
      <c r="AF1447" s="33"/>
      <c r="AG1447" s="33"/>
      <c r="AH1447" s="33"/>
      <c r="AI1447" s="33"/>
      <c r="AJ1447" s="33"/>
      <c r="AK1447" s="33"/>
      <c r="AL1447" s="33"/>
      <c r="AM1447" s="33"/>
      <c r="AN1447" s="33"/>
      <c r="AO1447" s="33"/>
      <c r="AP1447" s="34"/>
      <c r="AQ1447" s="34"/>
      <c r="AR1447" s="28"/>
      <c r="AS1447" s="29"/>
      <c r="AT1447" s="29"/>
      <c r="AU1447" s="29"/>
    </row>
    <row r="1448" spans="1:47" s="504" customFormat="1">
      <c r="A1448" s="13"/>
      <c r="B1448" s="8"/>
      <c r="C1448" s="8"/>
      <c r="D1448" s="344" t="s">
        <v>629</v>
      </c>
      <c r="E1448" s="33"/>
      <c r="F1448" s="321"/>
      <c r="G1448" s="282"/>
      <c r="H1448" s="283"/>
      <c r="I1448" s="33"/>
      <c r="J1448" s="33"/>
      <c r="K1448" s="33"/>
      <c r="L1448" s="33"/>
      <c r="M1448" s="33"/>
      <c r="N1448" s="33"/>
      <c r="O1448" s="33"/>
      <c r="P1448" s="33">
        <v>2800000</v>
      </c>
      <c r="Q1448" s="33"/>
      <c r="R1448" s="33"/>
      <c r="S1448" s="33"/>
      <c r="T1448" s="33"/>
      <c r="U1448" s="33"/>
      <c r="V1448" s="33"/>
      <c r="W1448" s="33"/>
      <c r="X1448" s="282"/>
      <c r="Y1448" s="33"/>
      <c r="Z1448" s="284"/>
      <c r="AA1448" s="284"/>
      <c r="AB1448" s="33"/>
      <c r="AC1448" s="33"/>
      <c r="AD1448" s="33"/>
      <c r="AE1448" s="33"/>
      <c r="AF1448" s="33"/>
      <c r="AG1448" s="33"/>
      <c r="AH1448" s="33"/>
      <c r="AI1448" s="33"/>
      <c r="AJ1448" s="33"/>
      <c r="AK1448" s="33"/>
      <c r="AL1448" s="33"/>
      <c r="AM1448" s="33"/>
      <c r="AN1448" s="33"/>
      <c r="AO1448" s="33"/>
      <c r="AP1448" s="34"/>
      <c r="AQ1448" s="34"/>
      <c r="AR1448" s="28"/>
      <c r="AS1448" s="29"/>
      <c r="AT1448" s="29"/>
      <c r="AU1448" s="29"/>
    </row>
    <row r="1449" spans="1:47" s="504" customFormat="1">
      <c r="A1449" s="13"/>
      <c r="B1449" s="8"/>
      <c r="C1449" s="8"/>
      <c r="D1449" s="344" t="s">
        <v>632</v>
      </c>
      <c r="E1449" s="33"/>
      <c r="F1449" s="321"/>
      <c r="G1449" s="282"/>
      <c r="H1449" s="283"/>
      <c r="I1449" s="33"/>
      <c r="J1449" s="33"/>
      <c r="K1449" s="33"/>
      <c r="L1449" s="33"/>
      <c r="M1449" s="33"/>
      <c r="N1449" s="33"/>
      <c r="O1449" s="33"/>
      <c r="P1449" s="33">
        <v>2150000</v>
      </c>
      <c r="Q1449" s="33"/>
      <c r="R1449" s="33"/>
      <c r="S1449" s="33"/>
      <c r="T1449" s="33"/>
      <c r="U1449" s="33"/>
      <c r="V1449" s="33"/>
      <c r="W1449" s="33"/>
      <c r="X1449" s="282"/>
      <c r="Y1449" s="33"/>
      <c r="Z1449" s="284"/>
      <c r="AA1449" s="284"/>
      <c r="AB1449" s="33"/>
      <c r="AC1449" s="33"/>
      <c r="AD1449" s="33"/>
      <c r="AE1449" s="33"/>
      <c r="AF1449" s="33"/>
      <c r="AG1449" s="33"/>
      <c r="AH1449" s="33"/>
      <c r="AI1449" s="33"/>
      <c r="AJ1449" s="33"/>
      <c r="AK1449" s="33"/>
      <c r="AL1449" s="33"/>
      <c r="AM1449" s="33"/>
      <c r="AN1449" s="33"/>
      <c r="AO1449" s="33"/>
      <c r="AP1449" s="34"/>
      <c r="AQ1449" s="34"/>
      <c r="AR1449" s="28"/>
      <c r="AS1449" s="29"/>
      <c r="AT1449" s="29"/>
      <c r="AU1449" s="29"/>
    </row>
    <row r="1450" spans="1:47" s="504" customFormat="1">
      <c r="A1450" s="13"/>
      <c r="B1450" s="8"/>
      <c r="C1450" s="8"/>
      <c r="D1450" s="344" t="s">
        <v>633</v>
      </c>
      <c r="E1450" s="33"/>
      <c r="F1450" s="321"/>
      <c r="G1450" s="282"/>
      <c r="H1450" s="283"/>
      <c r="I1450" s="33"/>
      <c r="J1450" s="33"/>
      <c r="K1450" s="33"/>
      <c r="L1450" s="33"/>
      <c r="M1450" s="33"/>
      <c r="N1450" s="33"/>
      <c r="O1450" s="33"/>
      <c r="P1450" s="33">
        <v>400000</v>
      </c>
      <c r="Q1450" s="33"/>
      <c r="R1450" s="33"/>
      <c r="S1450" s="33"/>
      <c r="T1450" s="33"/>
      <c r="U1450" s="33"/>
      <c r="V1450" s="33"/>
      <c r="W1450" s="33"/>
      <c r="X1450" s="282"/>
      <c r="Y1450" s="33"/>
      <c r="Z1450" s="284"/>
      <c r="AA1450" s="284"/>
      <c r="AB1450" s="33"/>
      <c r="AC1450" s="33"/>
      <c r="AD1450" s="33"/>
      <c r="AE1450" s="33"/>
      <c r="AF1450" s="33"/>
      <c r="AG1450" s="33"/>
      <c r="AH1450" s="33"/>
      <c r="AI1450" s="33"/>
      <c r="AJ1450" s="33"/>
      <c r="AK1450" s="33"/>
      <c r="AL1450" s="33"/>
      <c r="AM1450" s="33"/>
      <c r="AN1450" s="33"/>
      <c r="AO1450" s="33"/>
      <c r="AP1450" s="34"/>
      <c r="AQ1450" s="34"/>
      <c r="AR1450" s="28"/>
      <c r="AS1450" s="29"/>
      <c r="AT1450" s="29"/>
      <c r="AU1450" s="29"/>
    </row>
    <row r="1451" spans="1:47" s="504" customFormat="1">
      <c r="A1451" s="13"/>
      <c r="B1451" s="8"/>
      <c r="C1451" s="8"/>
      <c r="D1451" s="344" t="s">
        <v>634</v>
      </c>
      <c r="E1451" s="33"/>
      <c r="F1451" s="321"/>
      <c r="G1451" s="282"/>
      <c r="H1451" s="283"/>
      <c r="I1451" s="33"/>
      <c r="J1451" s="33"/>
      <c r="K1451" s="33"/>
      <c r="L1451" s="33"/>
      <c r="M1451" s="33"/>
      <c r="N1451" s="33"/>
      <c r="O1451" s="33"/>
      <c r="P1451" s="33">
        <v>450000</v>
      </c>
      <c r="Q1451" s="33"/>
      <c r="R1451" s="33"/>
      <c r="S1451" s="33"/>
      <c r="T1451" s="33"/>
      <c r="U1451" s="33"/>
      <c r="V1451" s="33"/>
      <c r="W1451" s="33"/>
      <c r="X1451" s="282"/>
      <c r="Y1451" s="33"/>
      <c r="Z1451" s="284"/>
      <c r="AA1451" s="284"/>
      <c r="AB1451" s="33"/>
      <c r="AC1451" s="33"/>
      <c r="AD1451" s="33"/>
      <c r="AE1451" s="33"/>
      <c r="AF1451" s="33"/>
      <c r="AG1451" s="33"/>
      <c r="AH1451" s="33"/>
      <c r="AI1451" s="33"/>
      <c r="AJ1451" s="33"/>
      <c r="AK1451" s="33"/>
      <c r="AL1451" s="33"/>
      <c r="AM1451" s="33"/>
      <c r="AN1451" s="33"/>
      <c r="AO1451" s="33"/>
      <c r="AP1451" s="34"/>
      <c r="AQ1451" s="34"/>
      <c r="AR1451" s="28"/>
      <c r="AS1451" s="29"/>
      <c r="AT1451" s="29"/>
      <c r="AU1451" s="29"/>
    </row>
    <row r="1452" spans="1:47" s="504" customFormat="1">
      <c r="A1452" s="13"/>
      <c r="B1452" s="8"/>
      <c r="C1452" s="8"/>
      <c r="D1452" s="344" t="s">
        <v>615</v>
      </c>
      <c r="E1452" s="33"/>
      <c r="F1452" s="261"/>
      <c r="G1452" s="282"/>
      <c r="H1452" s="283"/>
      <c r="I1452" s="33"/>
      <c r="J1452" s="33"/>
      <c r="K1452" s="33"/>
      <c r="L1452" s="33"/>
      <c r="M1452" s="33"/>
      <c r="N1452" s="33"/>
      <c r="O1452" s="33"/>
      <c r="P1452" s="33">
        <v>675000</v>
      </c>
      <c r="Q1452" s="33"/>
      <c r="R1452" s="33"/>
      <c r="S1452" s="33"/>
      <c r="T1452" s="33"/>
      <c r="U1452" s="33"/>
      <c r="V1452" s="33"/>
      <c r="W1452" s="33"/>
      <c r="X1452" s="282"/>
      <c r="Y1452" s="33"/>
      <c r="Z1452" s="284"/>
      <c r="AA1452" s="284"/>
      <c r="AB1452" s="33"/>
      <c r="AC1452" s="33"/>
      <c r="AD1452" s="33"/>
      <c r="AE1452" s="33"/>
      <c r="AF1452" s="33"/>
      <c r="AG1452" s="33"/>
      <c r="AH1452" s="33"/>
      <c r="AI1452" s="33"/>
      <c r="AJ1452" s="33"/>
      <c r="AK1452" s="33"/>
      <c r="AL1452" s="33"/>
      <c r="AM1452" s="33"/>
      <c r="AN1452" s="33"/>
      <c r="AO1452" s="33"/>
      <c r="AP1452" s="34"/>
      <c r="AQ1452" s="34"/>
      <c r="AR1452" s="28"/>
      <c r="AS1452" s="29"/>
      <c r="AT1452" s="29"/>
      <c r="AU1452" s="29"/>
    </row>
    <row r="1453" spans="1:47" s="490" customFormat="1">
      <c r="A1453" s="13"/>
      <c r="B1453" s="8"/>
      <c r="C1453" s="8"/>
      <c r="D1453" s="344"/>
      <c r="E1453" s="33"/>
      <c r="F1453" s="321"/>
      <c r="G1453" s="282"/>
      <c r="H1453" s="283"/>
      <c r="I1453" s="33"/>
      <c r="J1453" s="33"/>
      <c r="K1453" s="33"/>
      <c r="L1453" s="33"/>
      <c r="M1453" s="33"/>
      <c r="N1453" s="33"/>
      <c r="O1453" s="33"/>
      <c r="P1453" s="33"/>
      <c r="Q1453" s="33"/>
      <c r="R1453" s="33"/>
      <c r="S1453" s="33"/>
      <c r="T1453" s="33"/>
      <c r="U1453" s="33"/>
      <c r="V1453" s="33"/>
      <c r="W1453" s="33"/>
      <c r="X1453" s="282"/>
      <c r="Y1453" s="33"/>
      <c r="Z1453" s="284"/>
      <c r="AA1453" s="284"/>
      <c r="AB1453" s="33"/>
      <c r="AC1453" s="33"/>
      <c r="AD1453" s="33"/>
      <c r="AE1453" s="33"/>
      <c r="AF1453" s="33"/>
      <c r="AG1453" s="33"/>
      <c r="AH1453" s="33"/>
      <c r="AI1453" s="33"/>
      <c r="AJ1453" s="33"/>
      <c r="AK1453" s="33"/>
      <c r="AL1453" s="33"/>
      <c r="AM1453" s="33"/>
      <c r="AN1453" s="33"/>
      <c r="AO1453" s="33"/>
      <c r="AP1453" s="34"/>
      <c r="AQ1453" s="34"/>
      <c r="AR1453" s="28"/>
      <c r="AS1453" s="29"/>
      <c r="AT1453" s="29"/>
      <c r="AU1453" s="29"/>
    </row>
    <row r="1454" spans="1:47" s="490" customFormat="1">
      <c r="A1454" s="13"/>
      <c r="B1454" s="8"/>
      <c r="C1454" s="8"/>
      <c r="D1454" s="344"/>
      <c r="E1454" s="33"/>
      <c r="F1454" s="321"/>
      <c r="G1454" s="282"/>
      <c r="H1454" s="283"/>
      <c r="I1454" s="33"/>
      <c r="J1454" s="33"/>
      <c r="K1454" s="33"/>
      <c r="L1454" s="33"/>
      <c r="M1454" s="33"/>
      <c r="N1454" s="33"/>
      <c r="O1454" s="33"/>
      <c r="P1454" s="33"/>
      <c r="Q1454" s="33"/>
      <c r="R1454" s="33"/>
      <c r="S1454" s="33"/>
      <c r="T1454" s="33"/>
      <c r="U1454" s="33"/>
      <c r="V1454" s="33"/>
      <c r="W1454" s="33"/>
      <c r="X1454" s="282"/>
      <c r="Y1454" s="33"/>
      <c r="Z1454" s="284"/>
      <c r="AA1454" s="284"/>
      <c r="AB1454" s="33"/>
      <c r="AC1454" s="33"/>
      <c r="AD1454" s="33"/>
      <c r="AE1454" s="33"/>
      <c r="AF1454" s="33"/>
      <c r="AG1454" s="33"/>
      <c r="AH1454" s="33"/>
      <c r="AI1454" s="33"/>
      <c r="AJ1454" s="33"/>
      <c r="AK1454" s="33"/>
      <c r="AL1454" s="33"/>
      <c r="AM1454" s="33"/>
      <c r="AN1454" s="33"/>
      <c r="AO1454" s="33"/>
      <c r="AP1454" s="34"/>
      <c r="AQ1454" s="34"/>
      <c r="AR1454" s="28"/>
      <c r="AS1454" s="29"/>
      <c r="AT1454" s="29"/>
      <c r="AU1454" s="29"/>
    </row>
    <row r="1455" spans="1:47" s="490" customFormat="1">
      <c r="A1455" s="13"/>
      <c r="B1455" s="8"/>
      <c r="C1455" s="8"/>
      <c r="D1455" s="344"/>
      <c r="E1455" s="33"/>
      <c r="F1455" s="321"/>
      <c r="G1455" s="282"/>
      <c r="H1455" s="283"/>
      <c r="I1455" s="33"/>
      <c r="J1455" s="33"/>
      <c r="K1455" s="33"/>
      <c r="L1455" s="33"/>
      <c r="M1455" s="33"/>
      <c r="N1455" s="33"/>
      <c r="O1455" s="33"/>
      <c r="P1455" s="33"/>
      <c r="Q1455" s="33"/>
      <c r="R1455" s="33"/>
      <c r="S1455" s="33"/>
      <c r="T1455" s="33"/>
      <c r="U1455" s="33"/>
      <c r="V1455" s="33"/>
      <c r="W1455" s="33"/>
      <c r="X1455" s="282"/>
      <c r="Y1455" s="33"/>
      <c r="Z1455" s="284"/>
      <c r="AA1455" s="284"/>
      <c r="AB1455" s="33"/>
      <c r="AC1455" s="33"/>
      <c r="AD1455" s="33"/>
      <c r="AE1455" s="33"/>
      <c r="AF1455" s="33"/>
      <c r="AG1455" s="33"/>
      <c r="AH1455" s="33"/>
      <c r="AI1455" s="33"/>
      <c r="AJ1455" s="33"/>
      <c r="AK1455" s="33"/>
      <c r="AL1455" s="33"/>
      <c r="AM1455" s="33"/>
      <c r="AN1455" s="33"/>
      <c r="AO1455" s="33"/>
      <c r="AP1455" s="34"/>
      <c r="AQ1455" s="34"/>
      <c r="AR1455" s="28"/>
      <c r="AS1455" s="29"/>
      <c r="AT1455" s="29"/>
      <c r="AU1455" s="29"/>
    </row>
    <row r="1456" spans="1:47" s="490" customFormat="1">
      <c r="A1456" s="13"/>
      <c r="B1456" s="8"/>
      <c r="C1456" s="8"/>
      <c r="D1456" s="344"/>
      <c r="E1456" s="33"/>
      <c r="F1456" s="321"/>
      <c r="G1456" s="282"/>
      <c r="H1456" s="283"/>
      <c r="I1456" s="33"/>
      <c r="J1456" s="33"/>
      <c r="K1456" s="33"/>
      <c r="L1456" s="33"/>
      <c r="M1456" s="33"/>
      <c r="N1456" s="33"/>
      <c r="O1456" s="33"/>
      <c r="P1456" s="33"/>
      <c r="Q1456" s="33"/>
      <c r="R1456" s="33"/>
      <c r="S1456" s="33"/>
      <c r="T1456" s="33"/>
      <c r="U1456" s="33"/>
      <c r="V1456" s="33"/>
      <c r="W1456" s="33"/>
      <c r="X1456" s="282"/>
      <c r="Y1456" s="33"/>
      <c r="Z1456" s="284"/>
      <c r="AA1456" s="284"/>
      <c r="AB1456" s="33"/>
      <c r="AC1456" s="33"/>
      <c r="AD1456" s="33"/>
      <c r="AE1456" s="33"/>
      <c r="AF1456" s="33"/>
      <c r="AG1456" s="33"/>
      <c r="AH1456" s="33"/>
      <c r="AI1456" s="33"/>
      <c r="AJ1456" s="33"/>
      <c r="AK1456" s="33"/>
      <c r="AL1456" s="33"/>
      <c r="AM1456" s="33"/>
      <c r="AN1456" s="33"/>
      <c r="AO1456" s="33"/>
      <c r="AP1456" s="34"/>
      <c r="AQ1456" s="34"/>
      <c r="AR1456" s="28"/>
      <c r="AS1456" s="29"/>
      <c r="AT1456" s="29"/>
      <c r="AU1456" s="29"/>
    </row>
    <row r="1457" spans="1:47" s="490" customFormat="1">
      <c r="A1457" s="13"/>
      <c r="B1457" s="8"/>
      <c r="C1457" s="8"/>
      <c r="D1457" s="344"/>
      <c r="E1457" s="33"/>
      <c r="F1457" s="321"/>
      <c r="G1457" s="282"/>
      <c r="H1457" s="283"/>
      <c r="I1457" s="33"/>
      <c r="J1457" s="33"/>
      <c r="K1457" s="33"/>
      <c r="L1457" s="33"/>
      <c r="M1457" s="33"/>
      <c r="N1457" s="33"/>
      <c r="O1457" s="33"/>
      <c r="P1457" s="33"/>
      <c r="Q1457" s="33"/>
      <c r="R1457" s="33"/>
      <c r="S1457" s="33"/>
      <c r="T1457" s="33"/>
      <c r="U1457" s="33"/>
      <c r="V1457" s="33"/>
      <c r="W1457" s="33"/>
      <c r="X1457" s="282"/>
      <c r="Y1457" s="33"/>
      <c r="Z1457" s="284"/>
      <c r="AA1457" s="284"/>
      <c r="AB1457" s="33"/>
      <c r="AC1457" s="33"/>
      <c r="AD1457" s="33"/>
      <c r="AE1457" s="33"/>
      <c r="AF1457" s="33"/>
      <c r="AG1457" s="33"/>
      <c r="AH1457" s="33"/>
      <c r="AI1457" s="33"/>
      <c r="AJ1457" s="33"/>
      <c r="AK1457" s="33"/>
      <c r="AL1457" s="33"/>
      <c r="AM1457" s="33"/>
      <c r="AN1457" s="33"/>
      <c r="AO1457" s="33"/>
      <c r="AP1457" s="34"/>
      <c r="AQ1457" s="34"/>
      <c r="AR1457" s="28"/>
      <c r="AS1457" s="29"/>
      <c r="AT1457" s="29"/>
      <c r="AU1457" s="29"/>
    </row>
    <row r="1458" spans="1:47" s="490" customFormat="1">
      <c r="A1458" s="13"/>
      <c r="B1458" s="8"/>
      <c r="C1458" s="8"/>
      <c r="D1458" s="344"/>
      <c r="E1458" s="33"/>
      <c r="F1458" s="321"/>
      <c r="G1458" s="282"/>
      <c r="H1458" s="283"/>
      <c r="I1458" s="33"/>
      <c r="J1458" s="33"/>
      <c r="K1458" s="33"/>
      <c r="L1458" s="33"/>
      <c r="M1458" s="33"/>
      <c r="N1458" s="33"/>
      <c r="O1458" s="33"/>
      <c r="P1458" s="33"/>
      <c r="Q1458" s="33"/>
      <c r="R1458" s="33"/>
      <c r="S1458" s="33"/>
      <c r="T1458" s="33"/>
      <c r="U1458" s="33"/>
      <c r="V1458" s="33"/>
      <c r="W1458" s="33"/>
      <c r="X1458" s="282"/>
      <c r="Y1458" s="33"/>
      <c r="Z1458" s="284"/>
      <c r="AA1458" s="284"/>
      <c r="AB1458" s="33"/>
      <c r="AC1458" s="33"/>
      <c r="AD1458" s="33"/>
      <c r="AE1458" s="33"/>
      <c r="AF1458" s="33"/>
      <c r="AG1458" s="33"/>
      <c r="AH1458" s="33"/>
      <c r="AI1458" s="33"/>
      <c r="AJ1458" s="33"/>
      <c r="AK1458" s="33"/>
      <c r="AL1458" s="33"/>
      <c r="AM1458" s="33"/>
      <c r="AN1458" s="33"/>
      <c r="AO1458" s="33"/>
      <c r="AP1458" s="34"/>
      <c r="AQ1458" s="34"/>
      <c r="AR1458" s="28"/>
      <c r="AS1458" s="29"/>
      <c r="AT1458" s="29"/>
      <c r="AU1458" s="29"/>
    </row>
    <row r="1459" spans="1:47" s="490" customFormat="1">
      <c r="A1459" s="13"/>
      <c r="B1459" s="8"/>
      <c r="C1459" s="8"/>
      <c r="D1459" s="344"/>
      <c r="E1459" s="33"/>
      <c r="F1459" s="321"/>
      <c r="G1459" s="282"/>
      <c r="H1459" s="283"/>
      <c r="I1459" s="33"/>
      <c r="J1459" s="33"/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282"/>
      <c r="Y1459" s="33"/>
      <c r="Z1459" s="284"/>
      <c r="AA1459" s="284"/>
      <c r="AB1459" s="33"/>
      <c r="AC1459" s="33"/>
      <c r="AD1459" s="33"/>
      <c r="AE1459" s="33"/>
      <c r="AF1459" s="33"/>
      <c r="AG1459" s="33"/>
      <c r="AH1459" s="33"/>
      <c r="AI1459" s="33"/>
      <c r="AJ1459" s="33"/>
      <c r="AK1459" s="33"/>
      <c r="AL1459" s="33"/>
      <c r="AM1459" s="33"/>
      <c r="AN1459" s="33"/>
      <c r="AO1459" s="33"/>
      <c r="AP1459" s="34"/>
      <c r="AQ1459" s="34"/>
      <c r="AR1459" s="28"/>
      <c r="AS1459" s="29"/>
      <c r="AT1459" s="29"/>
      <c r="AU1459" s="29"/>
    </row>
    <row r="1460" spans="1:47" s="490" customFormat="1">
      <c r="A1460" s="13"/>
      <c r="B1460" s="8"/>
      <c r="C1460" s="8"/>
      <c r="D1460" s="344"/>
      <c r="E1460" s="33"/>
      <c r="F1460" s="321"/>
      <c r="G1460" s="282"/>
      <c r="H1460" s="283"/>
      <c r="I1460" s="33"/>
      <c r="J1460" s="33"/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282"/>
      <c r="Y1460" s="33"/>
      <c r="Z1460" s="284"/>
      <c r="AA1460" s="284"/>
      <c r="AB1460" s="33"/>
      <c r="AC1460" s="33"/>
      <c r="AD1460" s="33"/>
      <c r="AE1460" s="33"/>
      <c r="AF1460" s="33"/>
      <c r="AG1460" s="33"/>
      <c r="AH1460" s="33"/>
      <c r="AI1460" s="33"/>
      <c r="AJ1460" s="33"/>
      <c r="AK1460" s="33"/>
      <c r="AL1460" s="33"/>
      <c r="AM1460" s="33"/>
      <c r="AN1460" s="33"/>
      <c r="AO1460" s="33"/>
      <c r="AP1460" s="34"/>
      <c r="AQ1460" s="34"/>
      <c r="AR1460" s="28"/>
      <c r="AS1460" s="29"/>
      <c r="AT1460" s="29"/>
      <c r="AU1460" s="29"/>
    </row>
    <row r="1461" spans="1:47" s="490" customFormat="1">
      <c r="A1461" s="13"/>
      <c r="B1461" s="8"/>
      <c r="C1461" s="8"/>
      <c r="D1461" s="344"/>
      <c r="E1461" s="33"/>
      <c r="F1461" s="321"/>
      <c r="G1461" s="282"/>
      <c r="H1461" s="283"/>
      <c r="I1461" s="33"/>
      <c r="J1461" s="33"/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282"/>
      <c r="Y1461" s="33"/>
      <c r="Z1461" s="284"/>
      <c r="AA1461" s="284"/>
      <c r="AB1461" s="33"/>
      <c r="AC1461" s="33"/>
      <c r="AD1461" s="33"/>
      <c r="AE1461" s="33"/>
      <c r="AF1461" s="33"/>
      <c r="AG1461" s="33"/>
      <c r="AH1461" s="33"/>
      <c r="AI1461" s="33"/>
      <c r="AJ1461" s="33"/>
      <c r="AK1461" s="33"/>
      <c r="AL1461" s="33"/>
      <c r="AM1461" s="33"/>
      <c r="AN1461" s="33"/>
      <c r="AO1461" s="33"/>
      <c r="AP1461" s="34"/>
      <c r="AQ1461" s="34"/>
      <c r="AR1461" s="28"/>
      <c r="AS1461" s="29"/>
      <c r="AT1461" s="29"/>
      <c r="AU1461" s="29"/>
    </row>
    <row r="1462" spans="1:47" s="490" customFormat="1">
      <c r="A1462" s="13"/>
      <c r="B1462" s="8"/>
      <c r="C1462" s="8"/>
      <c r="D1462" s="344"/>
      <c r="E1462" s="33"/>
      <c r="F1462" s="321"/>
      <c r="G1462" s="282"/>
      <c r="H1462" s="283"/>
      <c r="I1462" s="33"/>
      <c r="J1462" s="33"/>
      <c r="K1462" s="33"/>
      <c r="L1462" s="33"/>
      <c r="M1462" s="33"/>
      <c r="N1462" s="33"/>
      <c r="O1462" s="33"/>
      <c r="P1462" s="33"/>
      <c r="Q1462" s="33"/>
      <c r="R1462" s="33"/>
      <c r="S1462" s="33"/>
      <c r="T1462" s="33"/>
      <c r="U1462" s="33"/>
      <c r="V1462" s="33"/>
      <c r="W1462" s="33"/>
      <c r="X1462" s="282"/>
      <c r="Y1462" s="33"/>
      <c r="Z1462" s="284"/>
      <c r="AA1462" s="284"/>
      <c r="AB1462" s="33"/>
      <c r="AC1462" s="33"/>
      <c r="AD1462" s="33"/>
      <c r="AE1462" s="33"/>
      <c r="AF1462" s="33"/>
      <c r="AG1462" s="33"/>
      <c r="AH1462" s="33"/>
      <c r="AI1462" s="33"/>
      <c r="AJ1462" s="33"/>
      <c r="AK1462" s="33"/>
      <c r="AL1462" s="33"/>
      <c r="AM1462" s="33"/>
      <c r="AN1462" s="33"/>
      <c r="AO1462" s="33"/>
      <c r="AP1462" s="34"/>
      <c r="AQ1462" s="34"/>
      <c r="AR1462" s="28"/>
      <c r="AS1462" s="29"/>
      <c r="AT1462" s="29"/>
      <c r="AU1462" s="29"/>
    </row>
    <row r="1463" spans="1:47" s="490" customFormat="1">
      <c r="A1463" s="13"/>
      <c r="B1463" s="8"/>
      <c r="C1463" s="8"/>
      <c r="D1463" s="344"/>
      <c r="E1463" s="33"/>
      <c r="F1463" s="321"/>
      <c r="G1463" s="282"/>
      <c r="H1463" s="283"/>
      <c r="I1463" s="33"/>
      <c r="J1463" s="33"/>
      <c r="K1463" s="33"/>
      <c r="L1463" s="33"/>
      <c r="M1463" s="33"/>
      <c r="N1463" s="33"/>
      <c r="O1463" s="33"/>
      <c r="P1463" s="33"/>
      <c r="Q1463" s="33"/>
      <c r="R1463" s="33"/>
      <c r="S1463" s="33"/>
      <c r="T1463" s="33"/>
      <c r="U1463" s="33"/>
      <c r="V1463" s="33"/>
      <c r="W1463" s="33"/>
      <c r="X1463" s="282"/>
      <c r="Y1463" s="33"/>
      <c r="Z1463" s="284"/>
      <c r="AA1463" s="284"/>
      <c r="AB1463" s="33"/>
      <c r="AC1463" s="33"/>
      <c r="AD1463" s="33"/>
      <c r="AE1463" s="33"/>
      <c r="AF1463" s="33"/>
      <c r="AG1463" s="33"/>
      <c r="AH1463" s="33"/>
      <c r="AI1463" s="33"/>
      <c r="AJ1463" s="33"/>
      <c r="AK1463" s="33"/>
      <c r="AL1463" s="33"/>
      <c r="AM1463" s="33"/>
      <c r="AN1463" s="33"/>
      <c r="AO1463" s="33"/>
      <c r="AP1463" s="34"/>
      <c r="AQ1463" s="34"/>
      <c r="AR1463" s="28"/>
      <c r="AS1463" s="29"/>
      <c r="AT1463" s="29"/>
      <c r="AU1463" s="29"/>
    </row>
    <row r="1464" spans="1:47" s="490" customFormat="1">
      <c r="A1464" s="13"/>
      <c r="B1464" s="8"/>
      <c r="C1464" s="8"/>
      <c r="D1464" s="344"/>
      <c r="E1464" s="33"/>
      <c r="F1464" s="321"/>
      <c r="G1464" s="282"/>
      <c r="H1464" s="283"/>
      <c r="I1464" s="33"/>
      <c r="J1464" s="33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282"/>
      <c r="Y1464" s="33"/>
      <c r="Z1464" s="284"/>
      <c r="AA1464" s="284"/>
      <c r="AB1464" s="33"/>
      <c r="AC1464" s="33"/>
      <c r="AD1464" s="33"/>
      <c r="AE1464" s="33"/>
      <c r="AF1464" s="33"/>
      <c r="AG1464" s="33"/>
      <c r="AH1464" s="33"/>
      <c r="AI1464" s="33"/>
      <c r="AJ1464" s="33"/>
      <c r="AK1464" s="33"/>
      <c r="AL1464" s="33"/>
      <c r="AM1464" s="33"/>
      <c r="AN1464" s="33"/>
      <c r="AO1464" s="33"/>
      <c r="AP1464" s="34"/>
      <c r="AQ1464" s="34"/>
      <c r="AR1464" s="28"/>
      <c r="AS1464" s="29"/>
      <c r="AT1464" s="29"/>
      <c r="AU1464" s="29"/>
    </row>
    <row r="1465" spans="1:47" s="490" customFormat="1">
      <c r="A1465" s="13"/>
      <c r="B1465" s="8"/>
      <c r="C1465" s="8"/>
      <c r="D1465" s="344"/>
      <c r="E1465" s="33"/>
      <c r="F1465" s="321"/>
      <c r="G1465" s="282"/>
      <c r="H1465" s="283"/>
      <c r="I1465" s="33"/>
      <c r="J1465" s="33"/>
      <c r="K1465" s="33"/>
      <c r="L1465" s="33"/>
      <c r="M1465" s="33"/>
      <c r="N1465" s="33"/>
      <c r="O1465" s="33"/>
      <c r="P1465" s="33"/>
      <c r="Q1465" s="33"/>
      <c r="R1465" s="33"/>
      <c r="S1465" s="33"/>
      <c r="T1465" s="33"/>
      <c r="U1465" s="33"/>
      <c r="V1465" s="33"/>
      <c r="W1465" s="33"/>
      <c r="X1465" s="282"/>
      <c r="Y1465" s="33"/>
      <c r="Z1465" s="284"/>
      <c r="AA1465" s="284"/>
      <c r="AB1465" s="33"/>
      <c r="AC1465" s="33"/>
      <c r="AD1465" s="33"/>
      <c r="AE1465" s="33"/>
      <c r="AF1465" s="33"/>
      <c r="AG1465" s="33"/>
      <c r="AH1465" s="33"/>
      <c r="AI1465" s="33"/>
      <c r="AJ1465" s="33"/>
      <c r="AK1465" s="33"/>
      <c r="AL1465" s="33"/>
      <c r="AM1465" s="33"/>
      <c r="AN1465" s="33"/>
      <c r="AO1465" s="33"/>
      <c r="AP1465" s="34"/>
      <c r="AQ1465" s="34"/>
      <c r="AR1465" s="28"/>
      <c r="AS1465" s="29"/>
      <c r="AT1465" s="29"/>
      <c r="AU1465" s="29"/>
    </row>
    <row r="1466" spans="1:47" s="490" customFormat="1">
      <c r="A1466" s="13"/>
      <c r="B1466" s="8"/>
      <c r="C1466" s="8"/>
      <c r="D1466" s="344"/>
      <c r="E1466" s="33"/>
      <c r="F1466" s="321"/>
      <c r="G1466" s="282"/>
      <c r="H1466" s="283"/>
      <c r="I1466" s="33"/>
      <c r="J1466" s="33"/>
      <c r="K1466" s="33"/>
      <c r="L1466" s="33"/>
      <c r="M1466" s="33"/>
      <c r="N1466" s="33"/>
      <c r="O1466" s="33"/>
      <c r="P1466" s="33"/>
      <c r="Q1466" s="33"/>
      <c r="R1466" s="33"/>
      <c r="S1466" s="33"/>
      <c r="T1466" s="33"/>
      <c r="U1466" s="33"/>
      <c r="V1466" s="33"/>
      <c r="W1466" s="33"/>
      <c r="X1466" s="282"/>
      <c r="Y1466" s="33"/>
      <c r="Z1466" s="284"/>
      <c r="AA1466" s="284"/>
      <c r="AB1466" s="33"/>
      <c r="AC1466" s="33"/>
      <c r="AD1466" s="33"/>
      <c r="AE1466" s="33"/>
      <c r="AF1466" s="33"/>
      <c r="AG1466" s="33"/>
      <c r="AH1466" s="33"/>
      <c r="AI1466" s="33"/>
      <c r="AJ1466" s="33"/>
      <c r="AK1466" s="33"/>
      <c r="AL1466" s="33"/>
      <c r="AM1466" s="33"/>
      <c r="AN1466" s="33"/>
      <c r="AO1466" s="33"/>
      <c r="AP1466" s="34"/>
      <c r="AQ1466" s="34"/>
      <c r="AR1466" s="28"/>
      <c r="AS1466" s="29"/>
      <c r="AT1466" s="29"/>
      <c r="AU1466" s="29"/>
    </row>
    <row r="1467" spans="1:47" s="490" customFormat="1">
      <c r="A1467" s="13"/>
      <c r="B1467" s="8"/>
      <c r="C1467" s="8"/>
      <c r="D1467" s="344"/>
      <c r="E1467" s="33"/>
      <c r="F1467" s="321"/>
      <c r="G1467" s="282"/>
      <c r="H1467" s="283"/>
      <c r="I1467" s="33"/>
      <c r="J1467" s="33"/>
      <c r="K1467" s="33"/>
      <c r="L1467" s="33"/>
      <c r="M1467" s="33"/>
      <c r="N1467" s="33"/>
      <c r="O1467" s="33"/>
      <c r="P1467" s="33"/>
      <c r="Q1467" s="33"/>
      <c r="R1467" s="33"/>
      <c r="S1467" s="33"/>
      <c r="T1467" s="33"/>
      <c r="U1467" s="33"/>
      <c r="V1467" s="33"/>
      <c r="W1467" s="33"/>
      <c r="X1467" s="282"/>
      <c r="Y1467" s="33"/>
      <c r="Z1467" s="284"/>
      <c r="AA1467" s="284"/>
      <c r="AB1467" s="33"/>
      <c r="AC1467" s="33"/>
      <c r="AD1467" s="33"/>
      <c r="AE1467" s="33"/>
      <c r="AF1467" s="33"/>
      <c r="AG1467" s="33"/>
      <c r="AH1467" s="33"/>
      <c r="AI1467" s="33"/>
      <c r="AJ1467" s="33"/>
      <c r="AK1467" s="33"/>
      <c r="AL1467" s="33"/>
      <c r="AM1467" s="33"/>
      <c r="AN1467" s="33"/>
      <c r="AO1467" s="33"/>
      <c r="AP1467" s="34"/>
      <c r="AQ1467" s="34"/>
      <c r="AR1467" s="28"/>
      <c r="AS1467" s="29"/>
      <c r="AT1467" s="29"/>
      <c r="AU1467" s="29"/>
    </row>
    <row r="1468" spans="1:47" s="490" customFormat="1">
      <c r="A1468" s="13"/>
      <c r="B1468" s="8"/>
      <c r="C1468" s="8"/>
      <c r="D1468" s="344"/>
      <c r="E1468" s="33"/>
      <c r="F1468" s="321"/>
      <c r="G1468" s="282"/>
      <c r="H1468" s="283"/>
      <c r="I1468" s="33"/>
      <c r="J1468" s="33"/>
      <c r="K1468" s="33"/>
      <c r="L1468" s="33"/>
      <c r="M1468" s="33"/>
      <c r="N1468" s="33"/>
      <c r="O1468" s="33"/>
      <c r="P1468" s="33"/>
      <c r="Q1468" s="33"/>
      <c r="R1468" s="33"/>
      <c r="S1468" s="33"/>
      <c r="T1468" s="33"/>
      <c r="U1468" s="33"/>
      <c r="V1468" s="33"/>
      <c r="W1468" s="33"/>
      <c r="X1468" s="282"/>
      <c r="Y1468" s="33"/>
      <c r="Z1468" s="284"/>
      <c r="AA1468" s="284"/>
      <c r="AB1468" s="33"/>
      <c r="AC1468" s="33"/>
      <c r="AD1468" s="33"/>
      <c r="AE1468" s="33"/>
      <c r="AF1468" s="33"/>
      <c r="AG1468" s="33"/>
      <c r="AH1468" s="33"/>
      <c r="AI1468" s="33"/>
      <c r="AJ1468" s="33"/>
      <c r="AK1468" s="33"/>
      <c r="AL1468" s="33"/>
      <c r="AM1468" s="33"/>
      <c r="AN1468" s="33"/>
      <c r="AO1468" s="33"/>
      <c r="AP1468" s="34"/>
      <c r="AQ1468" s="34"/>
      <c r="AR1468" s="28"/>
      <c r="AS1468" s="29"/>
      <c r="AT1468" s="29"/>
      <c r="AU1468" s="29"/>
    </row>
    <row r="1469" spans="1:47" s="490" customFormat="1">
      <c r="A1469" s="13"/>
      <c r="B1469" s="8"/>
      <c r="C1469" s="8"/>
      <c r="D1469" s="344"/>
      <c r="E1469" s="33"/>
      <c r="F1469" s="321"/>
      <c r="G1469" s="282"/>
      <c r="H1469" s="283"/>
      <c r="I1469" s="33"/>
      <c r="J1469" s="33"/>
      <c r="K1469" s="33"/>
      <c r="L1469" s="33"/>
      <c r="M1469" s="33"/>
      <c r="N1469" s="33"/>
      <c r="O1469" s="33"/>
      <c r="P1469" s="33"/>
      <c r="Q1469" s="33"/>
      <c r="R1469" s="33"/>
      <c r="S1469" s="33"/>
      <c r="T1469" s="33"/>
      <c r="U1469" s="33"/>
      <c r="V1469" s="33"/>
      <c r="W1469" s="33"/>
      <c r="X1469" s="282"/>
      <c r="Y1469" s="33"/>
      <c r="Z1469" s="284"/>
      <c r="AA1469" s="284"/>
      <c r="AB1469" s="33"/>
      <c r="AC1469" s="33"/>
      <c r="AD1469" s="33"/>
      <c r="AE1469" s="33"/>
      <c r="AF1469" s="33"/>
      <c r="AG1469" s="33"/>
      <c r="AH1469" s="33"/>
      <c r="AI1469" s="33"/>
      <c r="AJ1469" s="33"/>
      <c r="AK1469" s="33"/>
      <c r="AL1469" s="33"/>
      <c r="AM1469" s="33"/>
      <c r="AN1469" s="33"/>
      <c r="AO1469" s="33"/>
      <c r="AP1469" s="34"/>
      <c r="AQ1469" s="34"/>
      <c r="AR1469" s="28"/>
      <c r="AS1469" s="29"/>
      <c r="AT1469" s="29"/>
      <c r="AU1469" s="29"/>
    </row>
    <row r="1470" spans="1:47" s="490" customFormat="1">
      <c r="A1470" s="13"/>
      <c r="B1470" s="8"/>
      <c r="C1470" s="8"/>
      <c r="D1470" s="344"/>
      <c r="E1470" s="33"/>
      <c r="F1470" s="321"/>
      <c r="G1470" s="282"/>
      <c r="H1470" s="283"/>
      <c r="I1470" s="33"/>
      <c r="J1470" s="33"/>
      <c r="K1470" s="33"/>
      <c r="L1470" s="33"/>
      <c r="M1470" s="33"/>
      <c r="N1470" s="33"/>
      <c r="O1470" s="33"/>
      <c r="P1470" s="33"/>
      <c r="Q1470" s="33"/>
      <c r="R1470" s="33"/>
      <c r="S1470" s="33"/>
      <c r="T1470" s="33"/>
      <c r="U1470" s="33"/>
      <c r="V1470" s="33"/>
      <c r="W1470" s="33"/>
      <c r="X1470" s="282"/>
      <c r="Y1470" s="33"/>
      <c r="Z1470" s="284"/>
      <c r="AA1470" s="284"/>
      <c r="AB1470" s="33"/>
      <c r="AC1470" s="33"/>
      <c r="AD1470" s="33"/>
      <c r="AE1470" s="33"/>
      <c r="AF1470" s="33"/>
      <c r="AG1470" s="33"/>
      <c r="AH1470" s="33"/>
      <c r="AI1470" s="33"/>
      <c r="AJ1470" s="33"/>
      <c r="AK1470" s="33"/>
      <c r="AL1470" s="33"/>
      <c r="AM1470" s="33"/>
      <c r="AN1470" s="33"/>
      <c r="AO1470" s="33"/>
      <c r="AP1470" s="34"/>
      <c r="AQ1470" s="34"/>
      <c r="AR1470" s="28"/>
      <c r="AS1470" s="29"/>
      <c r="AT1470" s="29"/>
      <c r="AU1470" s="29"/>
    </row>
    <row r="1471" spans="1:47" s="490" customFormat="1">
      <c r="A1471" s="13"/>
      <c r="B1471" s="8"/>
      <c r="C1471" s="8"/>
      <c r="D1471" s="344"/>
      <c r="E1471" s="33"/>
      <c r="F1471" s="321"/>
      <c r="G1471" s="282"/>
      <c r="H1471" s="283"/>
      <c r="I1471" s="33"/>
      <c r="J1471" s="33"/>
      <c r="K1471" s="33"/>
      <c r="L1471" s="33"/>
      <c r="M1471" s="33"/>
      <c r="N1471" s="33"/>
      <c r="O1471" s="33"/>
      <c r="P1471" s="33"/>
      <c r="Q1471" s="33"/>
      <c r="R1471" s="33"/>
      <c r="S1471" s="33"/>
      <c r="T1471" s="33"/>
      <c r="U1471" s="33"/>
      <c r="V1471" s="33"/>
      <c r="W1471" s="33"/>
      <c r="X1471" s="282"/>
      <c r="Y1471" s="33"/>
      <c r="Z1471" s="284"/>
      <c r="AA1471" s="284"/>
      <c r="AB1471" s="33"/>
      <c r="AC1471" s="33"/>
      <c r="AD1471" s="33"/>
      <c r="AE1471" s="33"/>
      <c r="AF1471" s="33"/>
      <c r="AG1471" s="33"/>
      <c r="AH1471" s="33"/>
      <c r="AI1471" s="33"/>
      <c r="AJ1471" s="33"/>
      <c r="AK1471" s="33"/>
      <c r="AL1471" s="33"/>
      <c r="AM1471" s="33"/>
      <c r="AN1471" s="33"/>
      <c r="AO1471" s="33"/>
      <c r="AP1471" s="34"/>
      <c r="AQ1471" s="34"/>
      <c r="AR1471" s="28"/>
      <c r="AS1471" s="29"/>
      <c r="AT1471" s="29"/>
      <c r="AU1471" s="29"/>
    </row>
    <row r="1472" spans="1:47" s="490" customFormat="1">
      <c r="A1472" s="13"/>
      <c r="B1472" s="8"/>
      <c r="C1472" s="8"/>
      <c r="D1472" s="344"/>
      <c r="E1472" s="33"/>
      <c r="F1472" s="321"/>
      <c r="G1472" s="282"/>
      <c r="H1472" s="283"/>
      <c r="I1472" s="33"/>
      <c r="J1472" s="33"/>
      <c r="K1472" s="33"/>
      <c r="L1472" s="33"/>
      <c r="M1472" s="33"/>
      <c r="N1472" s="33"/>
      <c r="O1472" s="33"/>
      <c r="P1472" s="33"/>
      <c r="Q1472" s="33"/>
      <c r="R1472" s="33"/>
      <c r="S1472" s="33"/>
      <c r="T1472" s="33"/>
      <c r="U1472" s="33"/>
      <c r="V1472" s="33"/>
      <c r="W1472" s="33"/>
      <c r="X1472" s="282"/>
      <c r="Y1472" s="33"/>
      <c r="Z1472" s="284"/>
      <c r="AA1472" s="284"/>
      <c r="AB1472" s="33"/>
      <c r="AC1472" s="33"/>
      <c r="AD1472" s="33"/>
      <c r="AE1472" s="33"/>
      <c r="AF1472" s="33"/>
      <c r="AG1472" s="33"/>
      <c r="AH1472" s="33"/>
      <c r="AI1472" s="33"/>
      <c r="AJ1472" s="33"/>
      <c r="AK1472" s="33"/>
      <c r="AL1472" s="33"/>
      <c r="AM1472" s="33"/>
      <c r="AN1472" s="33"/>
      <c r="AO1472" s="33"/>
      <c r="AP1472" s="34"/>
      <c r="AQ1472" s="34"/>
      <c r="AR1472" s="28"/>
      <c r="AS1472" s="29"/>
      <c r="AT1472" s="29"/>
      <c r="AU1472" s="29"/>
    </row>
    <row r="1473" spans="1:52" s="490" customFormat="1">
      <c r="A1473" s="13"/>
      <c r="B1473" s="8"/>
      <c r="C1473" s="8"/>
      <c r="D1473" s="344"/>
      <c r="E1473" s="33"/>
      <c r="F1473" s="321"/>
      <c r="G1473" s="282"/>
      <c r="H1473" s="283"/>
      <c r="I1473" s="33"/>
      <c r="J1473" s="33"/>
      <c r="K1473" s="33"/>
      <c r="L1473" s="33"/>
      <c r="M1473" s="33"/>
      <c r="N1473" s="33"/>
      <c r="O1473" s="33"/>
      <c r="P1473" s="33"/>
      <c r="Q1473" s="33"/>
      <c r="R1473" s="33"/>
      <c r="S1473" s="33"/>
      <c r="T1473" s="33"/>
      <c r="U1473" s="33"/>
      <c r="V1473" s="33"/>
      <c r="W1473" s="33"/>
      <c r="X1473" s="282"/>
      <c r="Y1473" s="33"/>
      <c r="Z1473" s="284"/>
      <c r="AA1473" s="284"/>
      <c r="AB1473" s="33"/>
      <c r="AC1473" s="33"/>
      <c r="AD1473" s="33"/>
      <c r="AE1473" s="33"/>
      <c r="AF1473" s="33"/>
      <c r="AG1473" s="33"/>
      <c r="AH1473" s="33"/>
      <c r="AI1473" s="33"/>
      <c r="AJ1473" s="33"/>
      <c r="AK1473" s="33"/>
      <c r="AL1473" s="33"/>
      <c r="AM1473" s="33"/>
      <c r="AN1473" s="33"/>
      <c r="AO1473" s="33"/>
      <c r="AP1473" s="34"/>
      <c r="AQ1473" s="34"/>
      <c r="AR1473" s="28"/>
      <c r="AS1473" s="29"/>
      <c r="AT1473" s="29"/>
      <c r="AU1473" s="29"/>
    </row>
    <row r="1474" spans="1:52" s="490" customFormat="1">
      <c r="A1474" s="13"/>
      <c r="B1474" s="8"/>
      <c r="C1474" s="8"/>
      <c r="D1474" s="344"/>
      <c r="E1474" s="33"/>
      <c r="F1474" s="321"/>
      <c r="G1474" s="282"/>
      <c r="H1474" s="283"/>
      <c r="I1474" s="33"/>
      <c r="J1474" s="33"/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282"/>
      <c r="Y1474" s="33"/>
      <c r="Z1474" s="284"/>
      <c r="AA1474" s="284"/>
      <c r="AB1474" s="33"/>
      <c r="AC1474" s="33"/>
      <c r="AD1474" s="33"/>
      <c r="AE1474" s="33"/>
      <c r="AF1474" s="33"/>
      <c r="AG1474" s="33"/>
      <c r="AH1474" s="33"/>
      <c r="AI1474" s="33"/>
      <c r="AJ1474" s="33"/>
      <c r="AK1474" s="33"/>
      <c r="AL1474" s="33"/>
      <c r="AM1474" s="33"/>
      <c r="AN1474" s="33"/>
      <c r="AO1474" s="33"/>
      <c r="AP1474" s="34"/>
      <c r="AQ1474" s="34"/>
      <c r="AR1474" s="28"/>
      <c r="AS1474" s="29"/>
      <c r="AT1474" s="29"/>
      <c r="AU1474" s="29"/>
    </row>
    <row r="1475" spans="1:52" s="490" customFormat="1">
      <c r="A1475" s="13"/>
      <c r="B1475" s="8"/>
      <c r="C1475" s="8"/>
      <c r="D1475" s="344"/>
      <c r="E1475" s="33"/>
      <c r="F1475" s="321"/>
      <c r="G1475" s="282"/>
      <c r="H1475" s="283"/>
      <c r="I1475" s="33"/>
      <c r="J1475" s="33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282"/>
      <c r="Y1475" s="33"/>
      <c r="Z1475" s="284"/>
      <c r="AA1475" s="284"/>
      <c r="AB1475" s="33"/>
      <c r="AC1475" s="33"/>
      <c r="AD1475" s="33"/>
      <c r="AE1475" s="33"/>
      <c r="AF1475" s="33"/>
      <c r="AG1475" s="33"/>
      <c r="AH1475" s="33"/>
      <c r="AI1475" s="33"/>
      <c r="AJ1475" s="33"/>
      <c r="AK1475" s="33"/>
      <c r="AL1475" s="33"/>
      <c r="AM1475" s="33"/>
      <c r="AN1475" s="33"/>
      <c r="AO1475" s="33"/>
      <c r="AP1475" s="34"/>
      <c r="AQ1475" s="34"/>
      <c r="AR1475" s="28"/>
      <c r="AS1475" s="29"/>
      <c r="AT1475" s="29"/>
      <c r="AU1475" s="29"/>
    </row>
    <row r="1476" spans="1:52" s="490" customFormat="1">
      <c r="A1476" s="13"/>
      <c r="B1476" s="8"/>
      <c r="C1476" s="8"/>
      <c r="D1476" s="344"/>
      <c r="E1476" s="33"/>
      <c r="F1476" s="321"/>
      <c r="G1476" s="282"/>
      <c r="H1476" s="283"/>
      <c r="I1476" s="33"/>
      <c r="J1476" s="33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282"/>
      <c r="Y1476" s="33"/>
      <c r="Z1476" s="284"/>
      <c r="AA1476" s="284"/>
      <c r="AB1476" s="33"/>
      <c r="AC1476" s="33"/>
      <c r="AD1476" s="33"/>
      <c r="AE1476" s="33"/>
      <c r="AF1476" s="33"/>
      <c r="AG1476" s="33"/>
      <c r="AH1476" s="33"/>
      <c r="AI1476" s="33"/>
      <c r="AJ1476" s="33"/>
      <c r="AK1476" s="33"/>
      <c r="AL1476" s="33"/>
      <c r="AM1476" s="33"/>
      <c r="AN1476" s="33"/>
      <c r="AO1476" s="33"/>
      <c r="AP1476" s="34"/>
      <c r="AQ1476" s="34"/>
      <c r="AR1476" s="28"/>
      <c r="AS1476" s="29"/>
      <c r="AT1476" s="29"/>
      <c r="AU1476" s="29"/>
    </row>
    <row r="1477" spans="1:52" s="490" customFormat="1">
      <c r="A1477" s="13"/>
      <c r="B1477" s="8"/>
      <c r="C1477" s="8"/>
      <c r="D1477" s="344"/>
      <c r="E1477" s="33"/>
      <c r="F1477" s="321"/>
      <c r="G1477" s="282"/>
      <c r="H1477" s="283"/>
      <c r="I1477" s="33"/>
      <c r="J1477" s="33"/>
      <c r="K1477" s="33"/>
      <c r="L1477" s="33"/>
      <c r="M1477" s="33"/>
      <c r="N1477" s="33"/>
      <c r="O1477" s="33"/>
      <c r="P1477" s="33"/>
      <c r="Q1477" s="33"/>
      <c r="R1477" s="33"/>
      <c r="S1477" s="33"/>
      <c r="T1477" s="33"/>
      <c r="U1477" s="33"/>
      <c r="V1477" s="33"/>
      <c r="W1477" s="33"/>
      <c r="X1477" s="282"/>
      <c r="Y1477" s="33"/>
      <c r="Z1477" s="284"/>
      <c r="AA1477" s="284"/>
      <c r="AB1477" s="33"/>
      <c r="AC1477" s="33"/>
      <c r="AD1477" s="33"/>
      <c r="AE1477" s="33"/>
      <c r="AF1477" s="33"/>
      <c r="AG1477" s="33"/>
      <c r="AH1477" s="33"/>
      <c r="AI1477" s="33"/>
      <c r="AJ1477" s="33"/>
      <c r="AK1477" s="33"/>
      <c r="AL1477" s="33"/>
      <c r="AM1477" s="33"/>
      <c r="AN1477" s="33"/>
      <c r="AO1477" s="33"/>
      <c r="AP1477" s="34"/>
      <c r="AQ1477" s="34"/>
      <c r="AR1477" s="28"/>
      <c r="AS1477" s="29"/>
      <c r="AT1477" s="29"/>
      <c r="AU1477" s="29"/>
    </row>
    <row r="1478" spans="1:52" s="490" customFormat="1">
      <c r="A1478" s="13"/>
      <c r="B1478" s="8"/>
      <c r="C1478" s="8"/>
      <c r="D1478" s="344"/>
      <c r="E1478" s="33"/>
      <c r="F1478" s="321"/>
      <c r="G1478" s="282"/>
      <c r="H1478" s="283"/>
      <c r="I1478" s="33"/>
      <c r="J1478" s="33"/>
      <c r="K1478" s="33"/>
      <c r="L1478" s="33"/>
      <c r="M1478" s="33"/>
      <c r="N1478" s="33"/>
      <c r="O1478" s="33"/>
      <c r="P1478" s="33"/>
      <c r="Q1478" s="33"/>
      <c r="R1478" s="33"/>
      <c r="S1478" s="33"/>
      <c r="T1478" s="33"/>
      <c r="U1478" s="33"/>
      <c r="V1478" s="33"/>
      <c r="W1478" s="33"/>
      <c r="X1478" s="282"/>
      <c r="Y1478" s="33"/>
      <c r="Z1478" s="284"/>
      <c r="AA1478" s="284"/>
      <c r="AB1478" s="33"/>
      <c r="AC1478" s="33"/>
      <c r="AD1478" s="33"/>
      <c r="AE1478" s="33"/>
      <c r="AF1478" s="33"/>
      <c r="AG1478" s="33"/>
      <c r="AH1478" s="33"/>
      <c r="AI1478" s="33"/>
      <c r="AJ1478" s="33"/>
      <c r="AK1478" s="33"/>
      <c r="AL1478" s="33"/>
      <c r="AM1478" s="33"/>
      <c r="AN1478" s="33"/>
      <c r="AO1478" s="33"/>
      <c r="AP1478" s="34"/>
      <c r="AQ1478" s="34"/>
      <c r="AR1478" s="28"/>
      <c r="AS1478" s="29"/>
      <c r="AT1478" s="29"/>
      <c r="AU1478" s="29"/>
    </row>
    <row r="1479" spans="1:52" s="490" customFormat="1">
      <c r="A1479" s="13"/>
      <c r="B1479" s="8"/>
      <c r="C1479" s="8"/>
      <c r="D1479" s="344"/>
      <c r="E1479" s="33"/>
      <c r="F1479" s="321"/>
      <c r="G1479" s="282"/>
      <c r="H1479" s="283"/>
      <c r="I1479" s="33"/>
      <c r="J1479" s="33"/>
      <c r="K1479" s="33"/>
      <c r="L1479" s="33"/>
      <c r="M1479" s="33"/>
      <c r="N1479" s="33"/>
      <c r="O1479" s="33"/>
      <c r="P1479" s="33"/>
      <c r="Q1479" s="33"/>
      <c r="R1479" s="33"/>
      <c r="S1479" s="33"/>
      <c r="T1479" s="33"/>
      <c r="U1479" s="33"/>
      <c r="V1479" s="33"/>
      <c r="W1479" s="33"/>
      <c r="X1479" s="282"/>
      <c r="Y1479" s="33"/>
      <c r="Z1479" s="284"/>
      <c r="AA1479" s="284"/>
      <c r="AB1479" s="33"/>
      <c r="AC1479" s="33"/>
      <c r="AD1479" s="33"/>
      <c r="AE1479" s="33"/>
      <c r="AF1479" s="33"/>
      <c r="AG1479" s="33"/>
      <c r="AH1479" s="33"/>
      <c r="AI1479" s="33"/>
      <c r="AJ1479" s="33"/>
      <c r="AK1479" s="33"/>
      <c r="AL1479" s="33"/>
      <c r="AM1479" s="33"/>
      <c r="AN1479" s="33"/>
      <c r="AO1479" s="33"/>
      <c r="AP1479" s="34"/>
      <c r="AQ1479" s="34"/>
      <c r="AR1479" s="28"/>
      <c r="AS1479" s="29"/>
      <c r="AT1479" s="29"/>
      <c r="AU1479" s="29"/>
    </row>
    <row r="1480" spans="1:52" s="402" customFormat="1">
      <c r="A1480" s="13"/>
      <c r="B1480" s="8"/>
      <c r="C1480" s="8"/>
      <c r="D1480" s="344"/>
      <c r="E1480" s="33"/>
      <c r="F1480" s="321"/>
      <c r="G1480" s="282"/>
      <c r="H1480" s="283"/>
      <c r="I1480" s="33"/>
      <c r="J1480" s="33"/>
      <c r="K1480" s="33"/>
      <c r="L1480" s="33"/>
      <c r="M1480" s="33"/>
      <c r="N1480" s="33"/>
      <c r="O1480" s="33"/>
      <c r="P1480" s="33"/>
      <c r="Q1480" s="33"/>
      <c r="R1480" s="33"/>
      <c r="S1480" s="33"/>
      <c r="T1480" s="33"/>
      <c r="U1480" s="33"/>
      <c r="V1480" s="33"/>
      <c r="W1480" s="33"/>
      <c r="X1480" s="282"/>
      <c r="Y1480" s="33"/>
      <c r="Z1480" s="284"/>
      <c r="AA1480" s="284"/>
      <c r="AB1480" s="33"/>
      <c r="AC1480" s="33"/>
      <c r="AD1480" s="33"/>
      <c r="AE1480" s="33"/>
      <c r="AF1480" s="33"/>
      <c r="AG1480" s="33"/>
      <c r="AH1480" s="33"/>
      <c r="AI1480" s="33"/>
      <c r="AJ1480" s="33"/>
      <c r="AK1480" s="33"/>
      <c r="AL1480" s="33"/>
      <c r="AM1480" s="33"/>
      <c r="AN1480" s="33"/>
      <c r="AO1480" s="33"/>
      <c r="AP1480" s="34"/>
      <c r="AQ1480" s="34"/>
      <c r="AR1480" s="28"/>
      <c r="AS1480" s="29"/>
      <c r="AT1480" s="29"/>
      <c r="AU1480" s="29"/>
    </row>
    <row r="1481" spans="1:52" s="402" customFormat="1">
      <c r="A1481" s="13"/>
      <c r="B1481" s="8"/>
      <c r="C1481" s="8"/>
      <c r="D1481" s="344"/>
      <c r="E1481" s="33"/>
      <c r="F1481" s="321"/>
      <c r="G1481" s="282"/>
      <c r="H1481" s="283"/>
      <c r="I1481" s="33"/>
      <c r="J1481" s="33"/>
      <c r="K1481" s="33"/>
      <c r="L1481" s="33"/>
      <c r="M1481" s="33"/>
      <c r="N1481" s="33"/>
      <c r="O1481" s="33"/>
      <c r="P1481" s="33"/>
      <c r="Q1481" s="33"/>
      <c r="R1481" s="33"/>
      <c r="S1481" s="33"/>
      <c r="T1481" s="33"/>
      <c r="U1481" s="33"/>
      <c r="V1481" s="33"/>
      <c r="W1481" s="33"/>
      <c r="X1481" s="282"/>
      <c r="Y1481" s="33"/>
      <c r="Z1481" s="284"/>
      <c r="AA1481" s="284"/>
      <c r="AB1481" s="33"/>
      <c r="AC1481" s="33"/>
      <c r="AD1481" s="33"/>
      <c r="AE1481" s="33"/>
      <c r="AF1481" s="33"/>
      <c r="AG1481" s="33"/>
      <c r="AH1481" s="33"/>
      <c r="AI1481" s="33"/>
      <c r="AJ1481" s="33"/>
      <c r="AK1481" s="33"/>
      <c r="AL1481" s="33"/>
      <c r="AM1481" s="33"/>
      <c r="AN1481" s="33"/>
      <c r="AO1481" s="33"/>
      <c r="AP1481" s="34"/>
      <c r="AQ1481" s="34"/>
      <c r="AR1481" s="28"/>
      <c r="AS1481" s="29"/>
      <c r="AT1481" s="29"/>
      <c r="AU1481" s="29"/>
    </row>
    <row r="1482" spans="1:52" s="402" customFormat="1">
      <c r="A1482" s="13"/>
      <c r="B1482" s="8"/>
      <c r="C1482" s="8"/>
      <c r="D1482" s="240"/>
      <c r="E1482" s="33"/>
      <c r="F1482" s="321"/>
      <c r="G1482" s="282"/>
      <c r="H1482" s="283"/>
      <c r="I1482" s="33"/>
      <c r="J1482" s="33"/>
      <c r="K1482" s="33"/>
      <c r="L1482" s="33"/>
      <c r="M1482" s="33"/>
      <c r="N1482" s="33"/>
      <c r="O1482" s="33"/>
      <c r="P1482" s="33"/>
      <c r="Q1482" s="33"/>
      <c r="R1482" s="33"/>
      <c r="S1482" s="33"/>
      <c r="T1482" s="33"/>
      <c r="U1482" s="33"/>
      <c r="V1482" s="33"/>
      <c r="W1482" s="33"/>
      <c r="X1482" s="282"/>
      <c r="Y1482" s="33"/>
      <c r="Z1482" s="284"/>
      <c r="AA1482" s="284"/>
      <c r="AB1482" s="33"/>
      <c r="AC1482" s="33"/>
      <c r="AD1482" s="33"/>
      <c r="AE1482" s="33"/>
      <c r="AF1482" s="33"/>
      <c r="AG1482" s="33"/>
      <c r="AH1482" s="33"/>
      <c r="AI1482" s="33"/>
      <c r="AJ1482" s="33"/>
      <c r="AK1482" s="33"/>
      <c r="AL1482" s="33"/>
      <c r="AM1482" s="33"/>
      <c r="AN1482" s="33"/>
      <c r="AO1482" s="33"/>
      <c r="AP1482" s="34"/>
      <c r="AQ1482" s="34"/>
      <c r="AR1482" s="28"/>
      <c r="AS1482" s="29"/>
      <c r="AT1482" s="29"/>
      <c r="AU1482" s="29"/>
    </row>
    <row r="1483" spans="1:52" s="402" customFormat="1">
      <c r="A1483" s="13"/>
      <c r="B1483" s="8"/>
      <c r="C1483" s="8"/>
      <c r="D1483" s="240"/>
      <c r="E1483" s="33"/>
      <c r="F1483" s="321"/>
      <c r="G1483" s="282"/>
      <c r="H1483" s="283"/>
      <c r="I1483" s="33"/>
      <c r="J1483" s="33"/>
      <c r="K1483" s="33"/>
      <c r="L1483" s="33"/>
      <c r="M1483" s="33"/>
      <c r="N1483" s="33"/>
      <c r="O1483" s="33"/>
      <c r="P1483" s="33"/>
      <c r="Q1483" s="33"/>
      <c r="R1483" s="33"/>
      <c r="S1483" s="33"/>
      <c r="T1483" s="33"/>
      <c r="U1483" s="33"/>
      <c r="V1483" s="33"/>
      <c r="W1483" s="33"/>
      <c r="X1483" s="282"/>
      <c r="Y1483" s="33"/>
      <c r="Z1483" s="284"/>
      <c r="AA1483" s="284"/>
      <c r="AB1483" s="33"/>
      <c r="AC1483" s="33"/>
      <c r="AD1483" s="33"/>
      <c r="AE1483" s="33"/>
      <c r="AF1483" s="33"/>
      <c r="AG1483" s="33"/>
      <c r="AH1483" s="33"/>
      <c r="AI1483" s="33"/>
      <c r="AJ1483" s="33"/>
      <c r="AK1483" s="33"/>
      <c r="AL1483" s="33"/>
      <c r="AM1483" s="33"/>
      <c r="AN1483" s="33"/>
      <c r="AO1483" s="33"/>
      <c r="AP1483" s="34"/>
      <c r="AQ1483" s="34"/>
      <c r="AR1483" s="28"/>
      <c r="AS1483" s="29"/>
      <c r="AT1483" s="29"/>
      <c r="AU1483" s="29"/>
    </row>
    <row r="1484" spans="1:52" s="15" customFormat="1" ht="18.75" customHeight="1">
      <c r="A1484" s="526">
        <v>5</v>
      </c>
      <c r="B1484" s="22" t="s">
        <v>151</v>
      </c>
      <c r="C1484" s="20"/>
      <c r="D1484" s="30"/>
      <c r="E1484" s="30">
        <f t="shared" ref="E1484:X1484" si="72">E1485+E1488+E1539+E1551+E1554+E1577+E1580+E1585</f>
        <v>20667051362</v>
      </c>
      <c r="F1484" s="30">
        <f t="shared" si="72"/>
        <v>4117052000</v>
      </c>
      <c r="G1484" s="30">
        <f t="shared" si="72"/>
        <v>3793077890</v>
      </c>
      <c r="H1484" s="30">
        <f t="shared" si="72"/>
        <v>3793077890</v>
      </c>
      <c r="I1484" s="30">
        <f t="shared" si="72"/>
        <v>0</v>
      </c>
      <c r="J1484" s="30">
        <f t="shared" si="72"/>
        <v>0</v>
      </c>
      <c r="K1484" s="30">
        <f t="shared" si="72"/>
        <v>0</v>
      </c>
      <c r="L1484" s="30">
        <f t="shared" si="72"/>
        <v>0</v>
      </c>
      <c r="M1484" s="30">
        <f t="shared" si="72"/>
        <v>0</v>
      </c>
      <c r="N1484" s="30">
        <f t="shared" si="72"/>
        <v>0</v>
      </c>
      <c r="O1484" s="30">
        <f t="shared" si="72"/>
        <v>0</v>
      </c>
      <c r="P1484" s="30">
        <f t="shared" si="72"/>
        <v>1280000</v>
      </c>
      <c r="Q1484" s="30">
        <f t="shared" si="72"/>
        <v>0</v>
      </c>
      <c r="R1484" s="30">
        <f t="shared" si="72"/>
        <v>0</v>
      </c>
      <c r="S1484" s="30">
        <f t="shared" si="72"/>
        <v>0</v>
      </c>
      <c r="T1484" s="30">
        <f t="shared" si="72"/>
        <v>0</v>
      </c>
      <c r="U1484" s="30">
        <f t="shared" si="72"/>
        <v>0</v>
      </c>
      <c r="V1484" s="30">
        <f t="shared" si="72"/>
        <v>0</v>
      </c>
      <c r="W1484" s="30">
        <f t="shared" si="72"/>
        <v>1280000</v>
      </c>
      <c r="X1484" s="30">
        <f t="shared" si="72"/>
        <v>0</v>
      </c>
      <c r="Y1484" s="30">
        <f>H1484+I1484+J1484+K1484+L1484+M1484+N1484+W1484+X1484</f>
        <v>3794357890</v>
      </c>
      <c r="Z1484" s="64">
        <f t="shared" ref="Z1484:AN1484" si="73">Z1485+Z1488+Z1539+Z1551+Z1554+Z1577+Z1580+Z1585</f>
        <v>0</v>
      </c>
      <c r="AA1484" s="64">
        <f t="shared" si="73"/>
        <v>0</v>
      </c>
      <c r="AB1484" s="30">
        <f t="shared" si="73"/>
        <v>0</v>
      </c>
      <c r="AC1484" s="30">
        <f t="shared" si="73"/>
        <v>0</v>
      </c>
      <c r="AD1484" s="30">
        <f t="shared" si="73"/>
        <v>0</v>
      </c>
      <c r="AE1484" s="30">
        <f t="shared" si="73"/>
        <v>0</v>
      </c>
      <c r="AF1484" s="30">
        <f t="shared" si="73"/>
        <v>0</v>
      </c>
      <c r="AG1484" s="30">
        <f t="shared" si="73"/>
        <v>0</v>
      </c>
      <c r="AH1484" s="30">
        <f t="shared" si="73"/>
        <v>0</v>
      </c>
      <c r="AI1484" s="30">
        <f t="shared" si="73"/>
        <v>0</v>
      </c>
      <c r="AJ1484" s="30">
        <f t="shared" si="73"/>
        <v>0</v>
      </c>
      <c r="AK1484" s="30">
        <f t="shared" si="73"/>
        <v>1280000</v>
      </c>
      <c r="AL1484" s="30">
        <f t="shared" si="73"/>
        <v>1280000</v>
      </c>
      <c r="AM1484" s="30">
        <f t="shared" si="73"/>
        <v>0</v>
      </c>
      <c r="AN1484" s="30">
        <f t="shared" si="73"/>
        <v>0</v>
      </c>
      <c r="AO1484" s="30">
        <f>Z1484+AA1484+AB1484+AC1484+AL1484+AM1484+AN1484</f>
        <v>1280000</v>
      </c>
      <c r="AP1484" s="30">
        <f>AP1485+AP1488+AP1539+AP1551+AP1554+AP1577+AP1580+AP1585</f>
        <v>24460129252</v>
      </c>
      <c r="AQ1484" s="30"/>
      <c r="AR1484" s="57"/>
      <c r="AS1484" s="57">
        <f>E1484+H1484+I1484+J1484+K1484+L1484+M1484+N1484+W1484+X1484-Z1484-AB1484-AL1484-AC1484-AM1484-AN1484</f>
        <v>24460129252</v>
      </c>
      <c r="AT1484" s="57"/>
      <c r="AU1484" s="57">
        <f>AU1485+AU1488+AU1539+AU1551+AU1554+AU1577+AU1580+AU1585</f>
        <v>20667051362</v>
      </c>
      <c r="AV1484" s="15">
        <f>AV1485+AV1488+AV1539+AV1551+AV1554+AV1577+AV1580+AV1585</f>
        <v>3793077890</v>
      </c>
      <c r="AW1484" s="15">
        <f>AW1485+AW1488+AW1539+AW1551+AW1554+AW1577+AW1580+AW1585</f>
        <v>3793077890</v>
      </c>
      <c r="AX1484" s="15">
        <f>AX1485+AX1488+AX1539+AX1551+AX1554+AX1577+AX1580+AX1585</f>
        <v>0</v>
      </c>
    </row>
    <row r="1485" spans="1:52" s="86" customFormat="1">
      <c r="A1485" s="12"/>
      <c r="B1485" s="9">
        <v>1</v>
      </c>
      <c r="C1485" s="9" t="s">
        <v>14</v>
      </c>
      <c r="D1485" s="81" t="s">
        <v>6</v>
      </c>
      <c r="E1485" s="31">
        <v>0</v>
      </c>
      <c r="F1485" s="31">
        <f t="shared" ref="F1485:V1485" si="74">SUM(F1486:F1487)</f>
        <v>0</v>
      </c>
      <c r="G1485" s="31">
        <f t="shared" si="74"/>
        <v>0</v>
      </c>
      <c r="H1485" s="31">
        <f t="shared" si="74"/>
        <v>0</v>
      </c>
      <c r="I1485" s="31">
        <f t="shared" si="74"/>
        <v>0</v>
      </c>
      <c r="J1485" s="31">
        <f t="shared" si="74"/>
        <v>0</v>
      </c>
      <c r="K1485" s="31">
        <f t="shared" si="74"/>
        <v>0</v>
      </c>
      <c r="L1485" s="31">
        <f t="shared" si="74"/>
        <v>0</v>
      </c>
      <c r="M1485" s="31">
        <f t="shared" si="74"/>
        <v>0</v>
      </c>
      <c r="N1485" s="31">
        <f t="shared" si="74"/>
        <v>0</v>
      </c>
      <c r="O1485" s="31">
        <f t="shared" si="74"/>
        <v>0</v>
      </c>
      <c r="P1485" s="31">
        <f t="shared" si="74"/>
        <v>0</v>
      </c>
      <c r="Q1485" s="31">
        <f t="shared" si="74"/>
        <v>0</v>
      </c>
      <c r="R1485" s="31">
        <f t="shared" si="74"/>
        <v>0</v>
      </c>
      <c r="S1485" s="31">
        <f t="shared" si="74"/>
        <v>0</v>
      </c>
      <c r="T1485" s="31">
        <f t="shared" si="74"/>
        <v>0</v>
      </c>
      <c r="U1485" s="31">
        <f t="shared" si="74"/>
        <v>0</v>
      </c>
      <c r="V1485" s="31">
        <f t="shared" si="74"/>
        <v>0</v>
      </c>
      <c r="W1485" s="31">
        <f>SUM(O1485:V1485)</f>
        <v>0</v>
      </c>
      <c r="X1485" s="31">
        <f>SUM(X1486:X1487)</f>
        <v>0</v>
      </c>
      <c r="Y1485" s="31">
        <f>H1485+I1485+J1485+K1485+L1485+M1485+N1485+W1485+X1485</f>
        <v>0</v>
      </c>
      <c r="Z1485" s="31">
        <f t="shared" ref="Z1485:AK1485" si="75">SUM(Z1486:Z1487)</f>
        <v>0</v>
      </c>
      <c r="AA1485" s="31">
        <f t="shared" si="75"/>
        <v>0</v>
      </c>
      <c r="AB1485" s="31">
        <f t="shared" si="75"/>
        <v>0</v>
      </c>
      <c r="AC1485" s="31">
        <f t="shared" si="75"/>
        <v>0</v>
      </c>
      <c r="AD1485" s="31">
        <f t="shared" si="75"/>
        <v>0</v>
      </c>
      <c r="AE1485" s="31">
        <f t="shared" si="75"/>
        <v>0</v>
      </c>
      <c r="AF1485" s="31">
        <f t="shared" si="75"/>
        <v>0</v>
      </c>
      <c r="AG1485" s="31">
        <f t="shared" si="75"/>
        <v>0</v>
      </c>
      <c r="AH1485" s="31">
        <f t="shared" si="75"/>
        <v>0</v>
      </c>
      <c r="AI1485" s="31">
        <f t="shared" si="75"/>
        <v>0</v>
      </c>
      <c r="AJ1485" s="31">
        <f t="shared" si="75"/>
        <v>0</v>
      </c>
      <c r="AK1485" s="31">
        <f t="shared" si="75"/>
        <v>0</v>
      </c>
      <c r="AL1485" s="31">
        <f>SUM(AD1485:AK1485)</f>
        <v>0</v>
      </c>
      <c r="AM1485" s="31">
        <f>SUM(AM1486:AM1487)</f>
        <v>0</v>
      </c>
      <c r="AN1485" s="31">
        <f>SUM(AN1486:AN1487)</f>
        <v>0</v>
      </c>
      <c r="AO1485" s="31">
        <f>Z1485+AA1485+AB1485+AC1485+AL1485+AM1485+AN1485</f>
        <v>0</v>
      </c>
      <c r="AP1485" s="32">
        <f>E1485+Y1485-AO1485</f>
        <v>0</v>
      </c>
      <c r="AQ1485" s="32"/>
      <c r="AR1485" s="28"/>
      <c r="AS1485" s="29">
        <f>E1485+H1485+I1485+J1485+K1485+L1485+M1485+N1485+W1485+X1485-Z1485-AB1485-AL1485-AC1485-AM1485-AN1485</f>
        <v>0</v>
      </c>
      <c r="AT1485" s="29">
        <f>AP1485-AS1485</f>
        <v>0</v>
      </c>
      <c r="AU1485" s="29">
        <f>E1485</f>
        <v>0</v>
      </c>
      <c r="AV1485" s="86">
        <f>AS1485-AU1485</f>
        <v>0</v>
      </c>
      <c r="AW1485" s="86">
        <f>Y1485-AO1485</f>
        <v>0</v>
      </c>
      <c r="AX1485" s="86">
        <f>AV1485-AW1485</f>
        <v>0</v>
      </c>
      <c r="AZ1485" s="398"/>
    </row>
    <row r="1486" spans="1:52" s="402" customFormat="1">
      <c r="A1486" s="13"/>
      <c r="B1486" s="8"/>
      <c r="C1486" s="8"/>
      <c r="D1486" s="113"/>
      <c r="E1486" s="33"/>
      <c r="F1486" s="33"/>
      <c r="G1486" s="282"/>
      <c r="H1486" s="283"/>
      <c r="I1486" s="33"/>
      <c r="J1486" s="33"/>
      <c r="K1486" s="33"/>
      <c r="L1486" s="33"/>
      <c r="M1486" s="33"/>
      <c r="N1486" s="33"/>
      <c r="O1486" s="33"/>
      <c r="P1486" s="33"/>
      <c r="Q1486" s="33"/>
      <c r="R1486" s="33"/>
      <c r="S1486" s="33"/>
      <c r="T1486" s="33"/>
      <c r="U1486" s="33"/>
      <c r="V1486" s="33"/>
      <c r="W1486" s="33"/>
      <c r="X1486" s="282"/>
      <c r="Y1486" s="33"/>
      <c r="Z1486" s="284"/>
      <c r="AA1486" s="284"/>
      <c r="AB1486" s="33"/>
      <c r="AC1486" s="33"/>
      <c r="AD1486" s="33"/>
      <c r="AE1486" s="33"/>
      <c r="AF1486" s="33"/>
      <c r="AG1486" s="33"/>
      <c r="AH1486" s="33"/>
      <c r="AI1486" s="33"/>
      <c r="AJ1486" s="33"/>
      <c r="AK1486" s="33"/>
      <c r="AL1486" s="33"/>
      <c r="AM1486" s="33"/>
      <c r="AN1486" s="33"/>
      <c r="AO1486" s="33"/>
      <c r="AP1486" s="34"/>
      <c r="AQ1486" s="34"/>
      <c r="AR1486" s="28"/>
      <c r="AS1486" s="29"/>
      <c r="AT1486" s="29"/>
      <c r="AU1486" s="29"/>
    </row>
    <row r="1487" spans="1:52" s="402" customFormat="1">
      <c r="A1487" s="13"/>
      <c r="B1487" s="8"/>
      <c r="C1487" s="8"/>
      <c r="D1487" s="113"/>
      <c r="E1487" s="404"/>
      <c r="F1487" s="33"/>
      <c r="G1487" s="282"/>
      <c r="H1487" s="283"/>
      <c r="I1487" s="33"/>
      <c r="J1487" s="33"/>
      <c r="K1487" s="33"/>
      <c r="L1487" s="33"/>
      <c r="M1487" s="33"/>
      <c r="N1487" s="33"/>
      <c r="O1487" s="33"/>
      <c r="P1487" s="33"/>
      <c r="Q1487" s="33"/>
      <c r="R1487" s="33"/>
      <c r="S1487" s="33"/>
      <c r="T1487" s="33"/>
      <c r="U1487" s="33"/>
      <c r="V1487" s="33"/>
      <c r="W1487" s="33"/>
      <c r="X1487" s="282"/>
      <c r="Y1487" s="33"/>
      <c r="Z1487" s="284"/>
      <c r="AA1487" s="284"/>
      <c r="AB1487" s="33"/>
      <c r="AC1487" s="33"/>
      <c r="AD1487" s="33"/>
      <c r="AE1487" s="33"/>
      <c r="AF1487" s="33"/>
      <c r="AG1487" s="33"/>
      <c r="AH1487" s="33"/>
      <c r="AI1487" s="33"/>
      <c r="AJ1487" s="33"/>
      <c r="AK1487" s="33"/>
      <c r="AL1487" s="33"/>
      <c r="AM1487" s="33"/>
      <c r="AN1487" s="33"/>
      <c r="AO1487" s="33"/>
      <c r="AP1487" s="34"/>
      <c r="AQ1487" s="34"/>
      <c r="AR1487" s="28"/>
      <c r="AS1487" s="29"/>
      <c r="AT1487" s="29"/>
      <c r="AU1487" s="29"/>
    </row>
    <row r="1488" spans="1:52" s="86" customFormat="1">
      <c r="A1488" s="12"/>
      <c r="B1488" s="9">
        <v>2</v>
      </c>
      <c r="C1488" s="9" t="s">
        <v>15</v>
      </c>
      <c r="D1488" s="81" t="s">
        <v>9</v>
      </c>
      <c r="E1488" s="405">
        <v>3621729627</v>
      </c>
      <c r="F1488" s="31">
        <f t="shared" ref="F1488:V1488" si="76">SUM(F1489:F1538)</f>
        <v>304852000</v>
      </c>
      <c r="G1488" s="31">
        <f t="shared" si="76"/>
        <v>290193340</v>
      </c>
      <c r="H1488" s="31">
        <f t="shared" si="76"/>
        <v>290193340</v>
      </c>
      <c r="I1488" s="31">
        <f t="shared" si="76"/>
        <v>0</v>
      </c>
      <c r="J1488" s="31">
        <f t="shared" si="76"/>
        <v>0</v>
      </c>
      <c r="K1488" s="31">
        <f t="shared" si="76"/>
        <v>0</v>
      </c>
      <c r="L1488" s="31">
        <f t="shared" si="76"/>
        <v>0</v>
      </c>
      <c r="M1488" s="31">
        <f t="shared" si="76"/>
        <v>0</v>
      </c>
      <c r="N1488" s="31">
        <f t="shared" si="76"/>
        <v>0</v>
      </c>
      <c r="O1488" s="31">
        <f t="shared" si="76"/>
        <v>0</v>
      </c>
      <c r="P1488" s="31">
        <f t="shared" si="76"/>
        <v>0</v>
      </c>
      <c r="Q1488" s="31">
        <f t="shared" si="76"/>
        <v>0</v>
      </c>
      <c r="R1488" s="31">
        <f t="shared" si="76"/>
        <v>0</v>
      </c>
      <c r="S1488" s="31">
        <f t="shared" si="76"/>
        <v>0</v>
      </c>
      <c r="T1488" s="31">
        <f t="shared" si="76"/>
        <v>0</v>
      </c>
      <c r="U1488" s="31">
        <f t="shared" si="76"/>
        <v>0</v>
      </c>
      <c r="V1488" s="31">
        <f t="shared" si="76"/>
        <v>0</v>
      </c>
      <c r="W1488" s="31">
        <f>SUM(O1488:V1488)</f>
        <v>0</v>
      </c>
      <c r="X1488" s="31">
        <f>SUM(X1489:X1538)</f>
        <v>0</v>
      </c>
      <c r="Y1488" s="31">
        <f>H1488+I1488+J1488+K1488+L1488+M1488+N1488+W1488+X1488</f>
        <v>290193340</v>
      </c>
      <c r="Z1488" s="31">
        <f t="shared" ref="Z1488:AK1488" si="77">SUM(Z1489:Z1538)</f>
        <v>0</v>
      </c>
      <c r="AA1488" s="31">
        <f t="shared" si="77"/>
        <v>0</v>
      </c>
      <c r="AB1488" s="31">
        <f t="shared" si="77"/>
        <v>0</v>
      </c>
      <c r="AC1488" s="31">
        <f t="shared" si="77"/>
        <v>0</v>
      </c>
      <c r="AD1488" s="31">
        <f t="shared" si="77"/>
        <v>0</v>
      </c>
      <c r="AE1488" s="31">
        <f t="shared" si="77"/>
        <v>0</v>
      </c>
      <c r="AF1488" s="31">
        <f t="shared" si="77"/>
        <v>0</v>
      </c>
      <c r="AG1488" s="31">
        <f t="shared" si="77"/>
        <v>0</v>
      </c>
      <c r="AH1488" s="31">
        <f t="shared" si="77"/>
        <v>0</v>
      </c>
      <c r="AI1488" s="31">
        <f t="shared" si="77"/>
        <v>0</v>
      </c>
      <c r="AJ1488" s="31">
        <f t="shared" si="77"/>
        <v>0</v>
      </c>
      <c r="AK1488" s="31">
        <f t="shared" si="77"/>
        <v>1280000</v>
      </c>
      <c r="AL1488" s="31">
        <f>SUM(AD1488:AK1488)</f>
        <v>1280000</v>
      </c>
      <c r="AM1488" s="31">
        <f>SUM(AM1489:AM1538)</f>
        <v>0</v>
      </c>
      <c r="AN1488" s="31">
        <f>SUM(AN1489:AN1538)</f>
        <v>0</v>
      </c>
      <c r="AO1488" s="31">
        <f>Z1488+AA1488+AB1488+AC1488+AL1488+AM1488+AN1488</f>
        <v>1280000</v>
      </c>
      <c r="AP1488" s="32">
        <f>E1488+Y1488-AO1488</f>
        <v>3910642967</v>
      </c>
      <c r="AQ1488" s="32"/>
      <c r="AR1488" s="28"/>
      <c r="AS1488" s="29">
        <f>E1488+H1488+I1488+J1488+K1488+L1488+M1488+N1488+W1488+X1488-Z1488-AB1488-AL1488-AC1488-AM1488-AN1488</f>
        <v>3910642967</v>
      </c>
      <c r="AT1488" s="29">
        <f>AP1488-AS1488</f>
        <v>0</v>
      </c>
      <c r="AU1488" s="29">
        <f>E1488</f>
        <v>3621729627</v>
      </c>
      <c r="AV1488" s="86">
        <f>AS1488-AU1488</f>
        <v>288913340</v>
      </c>
      <c r="AW1488" s="86">
        <f>Y1488-AO1488</f>
        <v>288913340</v>
      </c>
      <c r="AX1488" s="86">
        <f>AV1488-AW1488</f>
        <v>0</v>
      </c>
      <c r="AZ1488" s="398"/>
    </row>
    <row r="1489" spans="1:47" s="402" customFormat="1">
      <c r="A1489" s="13"/>
      <c r="B1489" s="8"/>
      <c r="C1489" s="8"/>
      <c r="D1489" s="240"/>
      <c r="E1489" s="266"/>
      <c r="F1489" s="321"/>
      <c r="G1489" s="282"/>
      <c r="H1489" s="283"/>
      <c r="I1489" s="33"/>
      <c r="J1489" s="33"/>
      <c r="K1489" s="33"/>
      <c r="L1489" s="33"/>
      <c r="M1489" s="33"/>
      <c r="N1489" s="33"/>
      <c r="O1489" s="33"/>
      <c r="P1489" s="33"/>
      <c r="Q1489" s="33"/>
      <c r="R1489" s="33"/>
      <c r="S1489" s="33"/>
      <c r="T1489" s="33"/>
      <c r="U1489" s="33"/>
      <c r="V1489" s="33"/>
      <c r="W1489" s="33"/>
      <c r="X1489" s="282"/>
      <c r="Y1489" s="33"/>
      <c r="Z1489" s="284"/>
      <c r="AA1489" s="284"/>
      <c r="AB1489" s="33"/>
      <c r="AC1489" s="33"/>
      <c r="AD1489" s="33"/>
      <c r="AE1489" s="33"/>
      <c r="AF1489" s="33"/>
      <c r="AG1489" s="33"/>
      <c r="AH1489" s="33"/>
      <c r="AI1489" s="33"/>
      <c r="AJ1489" s="33"/>
      <c r="AK1489" s="33"/>
      <c r="AL1489" s="33"/>
      <c r="AM1489" s="33"/>
      <c r="AN1489" s="33"/>
      <c r="AO1489" s="33"/>
      <c r="AP1489" s="34"/>
      <c r="AQ1489" s="34"/>
      <c r="AR1489" s="28"/>
      <c r="AS1489" s="29"/>
      <c r="AT1489" s="29"/>
      <c r="AU1489" s="29"/>
    </row>
    <row r="1490" spans="1:47" s="402" customFormat="1">
      <c r="A1490" s="13"/>
      <c r="B1490" s="8"/>
      <c r="C1490" s="8"/>
      <c r="D1490" s="369"/>
      <c r="E1490" s="84"/>
      <c r="F1490" s="33"/>
      <c r="G1490" s="283"/>
      <c r="H1490" s="283"/>
      <c r="I1490" s="33"/>
      <c r="J1490" s="33"/>
      <c r="K1490" s="33"/>
      <c r="L1490" s="33"/>
      <c r="M1490" s="33"/>
      <c r="N1490" s="33"/>
      <c r="O1490" s="33"/>
      <c r="P1490" s="33"/>
      <c r="Q1490" s="33"/>
      <c r="R1490" s="33"/>
      <c r="S1490" s="33"/>
      <c r="T1490" s="33"/>
      <c r="U1490" s="33"/>
      <c r="V1490" s="33"/>
      <c r="W1490" s="33"/>
      <c r="X1490" s="282"/>
      <c r="Y1490" s="33"/>
      <c r="Z1490" s="284"/>
      <c r="AA1490" s="284"/>
      <c r="AB1490" s="33"/>
      <c r="AC1490" s="33"/>
      <c r="AD1490" s="33"/>
      <c r="AE1490" s="33"/>
      <c r="AF1490" s="33"/>
      <c r="AG1490" s="33"/>
      <c r="AH1490" s="33"/>
      <c r="AI1490" s="33"/>
      <c r="AJ1490" s="33"/>
      <c r="AK1490" s="33"/>
      <c r="AL1490" s="33"/>
      <c r="AM1490" s="33"/>
      <c r="AN1490" s="33"/>
      <c r="AO1490" s="33"/>
      <c r="AP1490" s="34"/>
      <c r="AQ1490" s="34"/>
      <c r="AR1490" s="28"/>
      <c r="AS1490" s="29"/>
      <c r="AT1490" s="29"/>
      <c r="AU1490" s="29"/>
    </row>
    <row r="1491" spans="1:47" s="531" customFormat="1">
      <c r="A1491" s="13"/>
      <c r="B1491" s="8"/>
      <c r="C1491" s="83">
        <v>281</v>
      </c>
      <c r="D1491" s="375" t="s">
        <v>249</v>
      </c>
      <c r="E1491" s="84"/>
      <c r="F1491" s="33"/>
      <c r="G1491" s="340"/>
      <c r="H1491" s="283"/>
      <c r="I1491" s="33"/>
      <c r="J1491" s="33"/>
      <c r="K1491" s="33"/>
      <c r="L1491" s="33"/>
      <c r="M1491" s="33"/>
      <c r="N1491" s="33"/>
      <c r="O1491" s="33"/>
      <c r="P1491" s="33"/>
      <c r="Q1491" s="33"/>
      <c r="R1491" s="33"/>
      <c r="S1491" s="33"/>
      <c r="T1491" s="33"/>
      <c r="U1491" s="33"/>
      <c r="V1491" s="33"/>
      <c r="W1491" s="33"/>
      <c r="X1491" s="282"/>
      <c r="Y1491" s="33"/>
      <c r="Z1491" s="284"/>
      <c r="AA1491" s="284"/>
      <c r="AB1491" s="33"/>
      <c r="AC1491" s="33"/>
      <c r="AD1491" s="33"/>
      <c r="AE1491" s="33"/>
      <c r="AF1491" s="33"/>
      <c r="AG1491" s="33"/>
      <c r="AH1491" s="33"/>
      <c r="AI1491" s="33"/>
      <c r="AJ1491" s="33"/>
      <c r="AK1491" s="33"/>
      <c r="AL1491" s="33"/>
      <c r="AM1491" s="33"/>
      <c r="AN1491" s="33"/>
      <c r="AO1491" s="33"/>
      <c r="AP1491" s="34"/>
      <c r="AQ1491" s="34"/>
      <c r="AR1491" s="28"/>
      <c r="AS1491" s="29"/>
      <c r="AT1491" s="29"/>
      <c r="AU1491" s="29"/>
    </row>
    <row r="1492" spans="1:47" s="531" customFormat="1">
      <c r="A1492" s="13"/>
      <c r="B1492" s="8"/>
      <c r="C1492" s="8"/>
      <c r="D1492" s="369" t="s">
        <v>250</v>
      </c>
      <c r="E1492" s="84"/>
      <c r="F1492" s="33"/>
      <c r="G1492" s="340"/>
      <c r="H1492" s="283"/>
      <c r="I1492" s="33"/>
      <c r="J1492" s="33"/>
      <c r="K1492" s="33"/>
      <c r="L1492" s="33"/>
      <c r="M1492" s="33"/>
      <c r="N1492" s="33"/>
      <c r="O1492" s="33"/>
      <c r="P1492" s="33"/>
      <c r="Q1492" s="33"/>
      <c r="R1492" s="33"/>
      <c r="S1492" s="33"/>
      <c r="T1492" s="33"/>
      <c r="U1492" s="33"/>
      <c r="V1492" s="33"/>
      <c r="W1492" s="33"/>
      <c r="X1492" s="282"/>
      <c r="Y1492" s="33"/>
      <c r="Z1492" s="284"/>
      <c r="AA1492" s="284"/>
      <c r="AB1492" s="33"/>
      <c r="AC1492" s="33"/>
      <c r="AD1492" s="33"/>
      <c r="AE1492" s="33"/>
      <c r="AF1492" s="33"/>
      <c r="AG1492" s="33"/>
      <c r="AH1492" s="33"/>
      <c r="AI1492" s="33"/>
      <c r="AJ1492" s="33"/>
      <c r="AK1492" s="33"/>
      <c r="AL1492" s="33"/>
      <c r="AM1492" s="33"/>
      <c r="AN1492" s="33"/>
      <c r="AO1492" s="33"/>
      <c r="AP1492" s="34"/>
      <c r="AQ1492" s="34"/>
      <c r="AR1492" s="28"/>
      <c r="AS1492" s="29"/>
      <c r="AT1492" s="29"/>
      <c r="AU1492" s="29"/>
    </row>
    <row r="1493" spans="1:47" s="531" customFormat="1">
      <c r="A1493" s="13"/>
      <c r="B1493" s="8"/>
      <c r="C1493" s="8"/>
      <c r="D1493" s="473" t="s">
        <v>440</v>
      </c>
      <c r="E1493" s="33"/>
      <c r="F1493" s="33"/>
      <c r="G1493" s="340"/>
      <c r="H1493" s="283"/>
      <c r="I1493" s="33"/>
      <c r="J1493" s="33"/>
      <c r="K1493" s="33"/>
      <c r="L1493" s="33"/>
      <c r="M1493" s="33"/>
      <c r="N1493" s="33"/>
      <c r="O1493" s="33"/>
      <c r="P1493" s="33"/>
      <c r="Q1493" s="33"/>
      <c r="R1493" s="33"/>
      <c r="S1493" s="33"/>
      <c r="T1493" s="33"/>
      <c r="U1493" s="33"/>
      <c r="V1493" s="33"/>
      <c r="W1493" s="33"/>
      <c r="X1493" s="282"/>
      <c r="Y1493" s="33"/>
      <c r="Z1493" s="284"/>
      <c r="AA1493" s="284"/>
      <c r="AB1493" s="33"/>
      <c r="AC1493" s="33"/>
      <c r="AD1493" s="33"/>
      <c r="AE1493" s="33"/>
      <c r="AF1493" s="33"/>
      <c r="AG1493" s="33"/>
      <c r="AH1493" s="33"/>
      <c r="AI1493" s="33"/>
      <c r="AJ1493" s="33"/>
      <c r="AK1493" s="33"/>
      <c r="AL1493" s="33"/>
      <c r="AM1493" s="33"/>
      <c r="AN1493" s="33"/>
      <c r="AO1493" s="33"/>
      <c r="AP1493" s="34"/>
      <c r="AQ1493" s="34"/>
      <c r="AR1493" s="28"/>
      <c r="AS1493" s="29"/>
      <c r="AT1493" s="29"/>
      <c r="AU1493" s="29"/>
    </row>
    <row r="1494" spans="1:47" s="531" customFormat="1">
      <c r="A1494" s="13"/>
      <c r="B1494" s="8"/>
      <c r="C1494" s="8"/>
      <c r="D1494" s="344" t="s">
        <v>1658</v>
      </c>
      <c r="E1494" s="84"/>
      <c r="F1494" s="33">
        <v>10000000</v>
      </c>
      <c r="G1494" s="340">
        <f>SUM(H1494)</f>
        <v>9324920</v>
      </c>
      <c r="H1494" s="283">
        <v>9324920</v>
      </c>
      <c r="I1494" s="33"/>
      <c r="J1494" s="33"/>
      <c r="K1494" s="33"/>
      <c r="L1494" s="33"/>
      <c r="M1494" s="33"/>
      <c r="N1494" s="33"/>
      <c r="O1494" s="33"/>
      <c r="P1494" s="33"/>
      <c r="Q1494" s="33"/>
      <c r="R1494" s="33"/>
      <c r="S1494" s="33"/>
      <c r="T1494" s="33"/>
      <c r="U1494" s="33"/>
      <c r="V1494" s="33"/>
      <c r="W1494" s="33"/>
      <c r="X1494" s="282"/>
      <c r="Y1494" s="33"/>
      <c r="Z1494" s="284"/>
      <c r="AA1494" s="284"/>
      <c r="AB1494" s="33"/>
      <c r="AC1494" s="33"/>
      <c r="AD1494" s="33"/>
      <c r="AE1494" s="33"/>
      <c r="AF1494" s="33"/>
      <c r="AG1494" s="33"/>
      <c r="AH1494" s="33"/>
      <c r="AI1494" s="33"/>
      <c r="AJ1494" s="33"/>
      <c r="AK1494" s="33"/>
      <c r="AL1494" s="33"/>
      <c r="AM1494" s="33"/>
      <c r="AN1494" s="33"/>
      <c r="AO1494" s="33"/>
      <c r="AP1494" s="34"/>
      <c r="AQ1494" s="34"/>
      <c r="AR1494" s="28"/>
      <c r="AS1494" s="29"/>
      <c r="AT1494" s="29"/>
      <c r="AU1494" s="29"/>
    </row>
    <row r="1495" spans="1:47" s="531" customFormat="1">
      <c r="A1495" s="13"/>
      <c r="B1495" s="8"/>
      <c r="C1495" s="8"/>
      <c r="D1495" s="369"/>
      <c r="E1495" s="84"/>
      <c r="F1495" s="33"/>
      <c r="G1495" s="340"/>
      <c r="H1495" s="283"/>
      <c r="I1495" s="33"/>
      <c r="J1495" s="33"/>
      <c r="K1495" s="33"/>
      <c r="L1495" s="33"/>
      <c r="M1495" s="33"/>
      <c r="N1495" s="33"/>
      <c r="O1495" s="33"/>
      <c r="P1495" s="33"/>
      <c r="Q1495" s="33"/>
      <c r="R1495" s="33"/>
      <c r="S1495" s="33"/>
      <c r="T1495" s="33"/>
      <c r="U1495" s="33"/>
      <c r="V1495" s="33"/>
      <c r="W1495" s="33"/>
      <c r="X1495" s="282"/>
      <c r="Y1495" s="33"/>
      <c r="Z1495" s="284"/>
      <c r="AA1495" s="284"/>
      <c r="AB1495" s="33"/>
      <c r="AC1495" s="33"/>
      <c r="AD1495" s="33"/>
      <c r="AE1495" s="33"/>
      <c r="AF1495" s="33"/>
      <c r="AG1495" s="33"/>
      <c r="AH1495" s="33"/>
      <c r="AI1495" s="33"/>
      <c r="AJ1495" s="33"/>
      <c r="AK1495" s="33"/>
      <c r="AL1495" s="33"/>
      <c r="AM1495" s="33"/>
      <c r="AN1495" s="33"/>
      <c r="AO1495" s="33"/>
      <c r="AP1495" s="34"/>
      <c r="AQ1495" s="34"/>
      <c r="AR1495" s="28"/>
      <c r="AS1495" s="29"/>
      <c r="AT1495" s="29"/>
      <c r="AU1495" s="29"/>
    </row>
    <row r="1496" spans="1:47" s="531" customFormat="1">
      <c r="A1496" s="13"/>
      <c r="B1496" s="8"/>
      <c r="C1496" s="8"/>
      <c r="D1496" s="369"/>
      <c r="E1496" s="84"/>
      <c r="F1496" s="33"/>
      <c r="G1496" s="340"/>
      <c r="H1496" s="283"/>
      <c r="I1496" s="33"/>
      <c r="J1496" s="33"/>
      <c r="K1496" s="33"/>
      <c r="L1496" s="33"/>
      <c r="M1496" s="33"/>
      <c r="N1496" s="33"/>
      <c r="O1496" s="33"/>
      <c r="P1496" s="33"/>
      <c r="Q1496" s="33"/>
      <c r="R1496" s="33"/>
      <c r="S1496" s="33"/>
      <c r="T1496" s="33"/>
      <c r="U1496" s="33"/>
      <c r="V1496" s="33"/>
      <c r="W1496" s="33"/>
      <c r="X1496" s="282"/>
      <c r="Y1496" s="33"/>
      <c r="Z1496" s="284"/>
      <c r="AA1496" s="284"/>
      <c r="AB1496" s="33"/>
      <c r="AC1496" s="33"/>
      <c r="AD1496" s="33"/>
      <c r="AE1496" s="33"/>
      <c r="AF1496" s="33"/>
      <c r="AG1496" s="33"/>
      <c r="AH1496" s="33"/>
      <c r="AI1496" s="33"/>
      <c r="AJ1496" s="33"/>
      <c r="AK1496" s="33"/>
      <c r="AL1496" s="33"/>
      <c r="AM1496" s="33"/>
      <c r="AN1496" s="33"/>
      <c r="AO1496" s="33"/>
      <c r="AP1496" s="34"/>
      <c r="AQ1496" s="34"/>
      <c r="AR1496" s="28"/>
      <c r="AS1496" s="29"/>
      <c r="AT1496" s="29"/>
      <c r="AU1496" s="29"/>
    </row>
    <row r="1497" spans="1:47" s="402" customFormat="1">
      <c r="A1497" s="13"/>
      <c r="B1497" s="8"/>
      <c r="C1497" s="83">
        <v>283</v>
      </c>
      <c r="D1497" s="375" t="s">
        <v>171</v>
      </c>
      <c r="E1497" s="33"/>
      <c r="F1497" s="321"/>
      <c r="G1497" s="282"/>
      <c r="H1497" s="283"/>
      <c r="I1497" s="33"/>
      <c r="J1497" s="33"/>
      <c r="K1497" s="33"/>
      <c r="L1497" s="33"/>
      <c r="M1497" s="33"/>
      <c r="N1497" s="33"/>
      <c r="O1497" s="33"/>
      <c r="P1497" s="33"/>
      <c r="Q1497" s="33"/>
      <c r="R1497" s="33"/>
      <c r="S1497" s="33"/>
      <c r="T1497" s="33"/>
      <c r="U1497" s="33"/>
      <c r="V1497" s="33"/>
      <c r="W1497" s="33"/>
      <c r="X1497" s="282"/>
      <c r="Y1497" s="33"/>
      <c r="Z1497" s="284"/>
      <c r="AA1497" s="284"/>
      <c r="AB1497" s="33"/>
      <c r="AC1497" s="33"/>
      <c r="AD1497" s="33"/>
      <c r="AE1497" s="33"/>
      <c r="AF1497" s="33"/>
      <c r="AG1497" s="33"/>
      <c r="AH1497" s="33"/>
      <c r="AI1497" s="33"/>
      <c r="AJ1497" s="33"/>
      <c r="AK1497" s="33"/>
      <c r="AL1497" s="33"/>
      <c r="AM1497" s="33"/>
      <c r="AN1497" s="33"/>
      <c r="AO1497" s="33"/>
      <c r="AP1497" s="34"/>
      <c r="AQ1497" s="34"/>
      <c r="AR1497" s="28"/>
      <c r="AS1497" s="29"/>
      <c r="AT1497" s="29"/>
      <c r="AU1497" s="29"/>
    </row>
    <row r="1498" spans="1:47" s="482" customFormat="1">
      <c r="A1498" s="13"/>
      <c r="B1498" s="8"/>
      <c r="C1498" s="8"/>
      <c r="D1498" s="472" t="s">
        <v>173</v>
      </c>
      <c r="E1498" s="404"/>
      <c r="F1498" s="321"/>
      <c r="G1498" s="282"/>
      <c r="H1498" s="283"/>
      <c r="I1498" s="33"/>
      <c r="J1498" s="33"/>
      <c r="K1498" s="33"/>
      <c r="L1498" s="33"/>
      <c r="M1498" s="33"/>
      <c r="N1498" s="33"/>
      <c r="O1498" s="33"/>
      <c r="P1498" s="33"/>
      <c r="Q1498" s="33"/>
      <c r="R1498" s="33"/>
      <c r="S1498" s="33"/>
      <c r="T1498" s="33"/>
      <c r="U1498" s="33"/>
      <c r="V1498" s="33"/>
      <c r="W1498" s="33"/>
      <c r="X1498" s="282"/>
      <c r="Y1498" s="33"/>
      <c r="Z1498" s="284"/>
      <c r="AA1498" s="284"/>
      <c r="AB1498" s="33"/>
      <c r="AC1498" s="33"/>
      <c r="AD1498" s="33"/>
      <c r="AE1498" s="33"/>
      <c r="AF1498" s="33"/>
      <c r="AG1498" s="33"/>
      <c r="AH1498" s="33"/>
      <c r="AI1498" s="33"/>
      <c r="AJ1498" s="33"/>
      <c r="AK1498" s="33"/>
      <c r="AL1498" s="33"/>
      <c r="AM1498" s="33"/>
      <c r="AN1498" s="33"/>
      <c r="AO1498" s="33"/>
      <c r="AP1498" s="34"/>
      <c r="AQ1498" s="34"/>
      <c r="AR1498" s="28"/>
      <c r="AS1498" s="29"/>
      <c r="AT1498" s="29"/>
      <c r="AU1498" s="29"/>
    </row>
    <row r="1499" spans="1:47" s="482" customFormat="1">
      <c r="A1499" s="13"/>
      <c r="B1499" s="8"/>
      <c r="C1499" s="8"/>
      <c r="D1499" s="473" t="s">
        <v>229</v>
      </c>
      <c r="E1499" s="321"/>
      <c r="F1499" s="261"/>
      <c r="G1499" s="282"/>
      <c r="H1499" s="283"/>
      <c r="I1499" s="33"/>
      <c r="J1499" s="33"/>
      <c r="K1499" s="33"/>
      <c r="L1499" s="33"/>
      <c r="M1499" s="33"/>
      <c r="N1499" s="33"/>
      <c r="O1499" s="33"/>
      <c r="P1499" s="33"/>
      <c r="Q1499" s="33"/>
      <c r="R1499" s="33"/>
      <c r="S1499" s="33"/>
      <c r="T1499" s="33"/>
      <c r="U1499" s="33"/>
      <c r="V1499" s="33"/>
      <c r="W1499" s="33"/>
      <c r="X1499" s="282"/>
      <c r="Y1499" s="33"/>
      <c r="Z1499" s="284"/>
      <c r="AA1499" s="284"/>
      <c r="AB1499" s="33"/>
      <c r="AC1499" s="33"/>
      <c r="AD1499" s="33"/>
      <c r="AE1499" s="33"/>
      <c r="AF1499" s="33"/>
      <c r="AG1499" s="33"/>
      <c r="AH1499" s="33"/>
      <c r="AI1499" s="33"/>
      <c r="AJ1499" s="33"/>
      <c r="AK1499" s="33"/>
      <c r="AL1499" s="33"/>
      <c r="AM1499" s="33"/>
      <c r="AN1499" s="33"/>
      <c r="AO1499" s="33"/>
      <c r="AP1499" s="34"/>
      <c r="AQ1499" s="34"/>
      <c r="AR1499" s="28"/>
      <c r="AS1499" s="29"/>
      <c r="AT1499" s="29"/>
      <c r="AU1499" s="29"/>
    </row>
    <row r="1500" spans="1:47" s="482" customFormat="1">
      <c r="A1500" s="13"/>
      <c r="B1500" s="8"/>
      <c r="C1500" s="8"/>
      <c r="D1500" s="344" t="s">
        <v>1659</v>
      </c>
      <c r="E1500" s="404"/>
      <c r="F1500" s="261">
        <v>14250000</v>
      </c>
      <c r="G1500" s="282">
        <f>SUM(H1500)</f>
        <v>11173020</v>
      </c>
      <c r="H1500" s="283">
        <v>11173020</v>
      </c>
      <c r="I1500" s="33"/>
      <c r="J1500" s="33"/>
      <c r="K1500" s="33"/>
      <c r="L1500" s="33"/>
      <c r="M1500" s="33"/>
      <c r="N1500" s="33"/>
      <c r="O1500" s="33"/>
      <c r="P1500" s="33"/>
      <c r="Q1500" s="33"/>
      <c r="R1500" s="33"/>
      <c r="S1500" s="33"/>
      <c r="T1500" s="33"/>
      <c r="U1500" s="33"/>
      <c r="V1500" s="33"/>
      <c r="W1500" s="33"/>
      <c r="X1500" s="282"/>
      <c r="Y1500" s="33"/>
      <c r="Z1500" s="284"/>
      <c r="AA1500" s="284"/>
      <c r="AB1500" s="33"/>
      <c r="AC1500" s="33"/>
      <c r="AD1500" s="33"/>
      <c r="AE1500" s="33"/>
      <c r="AF1500" s="33"/>
      <c r="AG1500" s="33"/>
      <c r="AH1500" s="33"/>
      <c r="AI1500" s="33"/>
      <c r="AJ1500" s="33"/>
      <c r="AK1500" s="33"/>
      <c r="AL1500" s="33"/>
      <c r="AM1500" s="33"/>
      <c r="AN1500" s="33"/>
      <c r="AO1500" s="33"/>
      <c r="AP1500" s="34"/>
      <c r="AQ1500" s="34"/>
      <c r="AR1500" s="28"/>
      <c r="AS1500" s="29"/>
      <c r="AT1500" s="29"/>
      <c r="AU1500" s="29"/>
    </row>
    <row r="1501" spans="1:47" s="482" customFormat="1">
      <c r="A1501" s="13"/>
      <c r="B1501" s="8"/>
      <c r="C1501" s="8"/>
      <c r="D1501" s="473" t="s">
        <v>174</v>
      </c>
      <c r="E1501" s="321"/>
      <c r="F1501" s="261"/>
      <c r="G1501" s="282"/>
      <c r="H1501" s="283"/>
      <c r="I1501" s="33"/>
      <c r="J1501" s="33"/>
      <c r="K1501" s="33"/>
      <c r="L1501" s="33"/>
      <c r="M1501" s="33"/>
      <c r="N1501" s="33"/>
      <c r="O1501" s="33"/>
      <c r="P1501" s="33"/>
      <c r="Q1501" s="33"/>
      <c r="R1501" s="33"/>
      <c r="S1501" s="33"/>
      <c r="T1501" s="33"/>
      <c r="U1501" s="33"/>
      <c r="V1501" s="33"/>
      <c r="W1501" s="33"/>
      <c r="X1501" s="282"/>
      <c r="Y1501" s="33"/>
      <c r="Z1501" s="284"/>
      <c r="AA1501" s="284"/>
      <c r="AB1501" s="33"/>
      <c r="AC1501" s="33"/>
      <c r="AD1501" s="33"/>
      <c r="AE1501" s="33"/>
      <c r="AF1501" s="33"/>
      <c r="AG1501" s="33"/>
      <c r="AH1501" s="33"/>
      <c r="AI1501" s="33"/>
      <c r="AJ1501" s="33"/>
      <c r="AK1501" s="33"/>
      <c r="AL1501" s="33"/>
      <c r="AM1501" s="33"/>
      <c r="AN1501" s="33"/>
      <c r="AO1501" s="33"/>
      <c r="AP1501" s="34"/>
      <c r="AQ1501" s="34"/>
      <c r="AR1501" s="28"/>
      <c r="AS1501" s="29"/>
      <c r="AT1501" s="29"/>
      <c r="AU1501" s="29"/>
    </row>
    <row r="1502" spans="1:47" s="482" customFormat="1">
      <c r="A1502" s="13"/>
      <c r="B1502" s="8"/>
      <c r="C1502" s="8"/>
      <c r="D1502" s="344" t="s">
        <v>1660</v>
      </c>
      <c r="E1502" s="404"/>
      <c r="F1502" s="261">
        <v>9000000</v>
      </c>
      <c r="G1502" s="282">
        <f>SUM(H1502)</f>
        <v>8800000</v>
      </c>
      <c r="H1502" s="283">
        <v>8800000</v>
      </c>
      <c r="I1502" s="33"/>
      <c r="J1502" s="33"/>
      <c r="K1502" s="33"/>
      <c r="L1502" s="33"/>
      <c r="M1502" s="33"/>
      <c r="N1502" s="33"/>
      <c r="O1502" s="33"/>
      <c r="P1502" s="33"/>
      <c r="Q1502" s="33"/>
      <c r="R1502" s="33"/>
      <c r="S1502" s="33"/>
      <c r="T1502" s="33"/>
      <c r="U1502" s="33"/>
      <c r="V1502" s="33"/>
      <c r="W1502" s="33"/>
      <c r="X1502" s="282"/>
      <c r="Y1502" s="33"/>
      <c r="Z1502" s="284"/>
      <c r="AA1502" s="284"/>
      <c r="AB1502" s="33"/>
      <c r="AC1502" s="33"/>
      <c r="AD1502" s="33"/>
      <c r="AE1502" s="33"/>
      <c r="AF1502" s="33"/>
      <c r="AG1502" s="33"/>
      <c r="AH1502" s="33"/>
      <c r="AI1502" s="33"/>
      <c r="AJ1502" s="33"/>
      <c r="AK1502" s="33"/>
      <c r="AL1502" s="33"/>
      <c r="AM1502" s="33"/>
      <c r="AN1502" s="33"/>
      <c r="AO1502" s="33"/>
      <c r="AP1502" s="34"/>
      <c r="AQ1502" s="34"/>
      <c r="AR1502" s="28"/>
      <c r="AS1502" s="29"/>
      <c r="AT1502" s="29"/>
      <c r="AU1502" s="29"/>
    </row>
    <row r="1503" spans="1:47" s="482" customFormat="1">
      <c r="A1503" s="13"/>
      <c r="B1503" s="8"/>
      <c r="C1503" s="8"/>
      <c r="D1503" s="344" t="s">
        <v>1661</v>
      </c>
      <c r="E1503" s="404"/>
      <c r="F1503" s="261">
        <v>21250000</v>
      </c>
      <c r="G1503" s="282">
        <f>SUM(H1503)</f>
        <v>20900000</v>
      </c>
      <c r="H1503" s="283">
        <v>20900000</v>
      </c>
      <c r="I1503" s="33"/>
      <c r="J1503" s="33"/>
      <c r="K1503" s="33"/>
      <c r="L1503" s="33"/>
      <c r="M1503" s="33"/>
      <c r="N1503" s="33"/>
      <c r="O1503" s="33"/>
      <c r="P1503" s="33"/>
      <c r="Q1503" s="33"/>
      <c r="R1503" s="33"/>
      <c r="S1503" s="33"/>
      <c r="T1503" s="33"/>
      <c r="U1503" s="33"/>
      <c r="V1503" s="33"/>
      <c r="W1503" s="33"/>
      <c r="X1503" s="282"/>
      <c r="Y1503" s="33"/>
      <c r="Z1503" s="284"/>
      <c r="AA1503" s="284"/>
      <c r="AB1503" s="33"/>
      <c r="AC1503" s="33"/>
      <c r="AD1503" s="33"/>
      <c r="AE1503" s="33"/>
      <c r="AF1503" s="33"/>
      <c r="AG1503" s="33"/>
      <c r="AH1503" s="33"/>
      <c r="AI1503" s="33"/>
      <c r="AJ1503" s="33"/>
      <c r="AK1503" s="33"/>
      <c r="AL1503" s="33"/>
      <c r="AM1503" s="33"/>
      <c r="AN1503" s="33"/>
      <c r="AO1503" s="33"/>
      <c r="AP1503" s="34"/>
      <c r="AQ1503" s="34"/>
      <c r="AR1503" s="28"/>
      <c r="AS1503" s="29"/>
      <c r="AT1503" s="29"/>
      <c r="AU1503" s="29"/>
    </row>
    <row r="1504" spans="1:47" s="482" customFormat="1">
      <c r="A1504" s="13"/>
      <c r="B1504" s="8"/>
      <c r="C1504" s="8"/>
      <c r="D1504" s="344" t="s">
        <v>1662</v>
      </c>
      <c r="E1504" s="404"/>
      <c r="F1504" s="261">
        <v>15000000</v>
      </c>
      <c r="G1504" s="282">
        <f>SUM(H1504)</f>
        <v>14850000</v>
      </c>
      <c r="H1504" s="283">
        <v>14850000</v>
      </c>
      <c r="I1504" s="33"/>
      <c r="J1504" s="33"/>
      <c r="K1504" s="33"/>
      <c r="L1504" s="33"/>
      <c r="M1504" s="33"/>
      <c r="N1504" s="33"/>
      <c r="O1504" s="33"/>
      <c r="P1504" s="33"/>
      <c r="Q1504" s="33"/>
      <c r="R1504" s="33"/>
      <c r="S1504" s="33"/>
      <c r="T1504" s="33"/>
      <c r="U1504" s="33"/>
      <c r="V1504" s="33"/>
      <c r="W1504" s="33"/>
      <c r="X1504" s="282"/>
      <c r="Y1504" s="33"/>
      <c r="Z1504" s="284"/>
      <c r="AA1504" s="284"/>
      <c r="AB1504" s="33"/>
      <c r="AC1504" s="33"/>
      <c r="AD1504" s="33"/>
      <c r="AE1504" s="33"/>
      <c r="AF1504" s="33"/>
      <c r="AG1504" s="33"/>
      <c r="AH1504" s="33"/>
      <c r="AI1504" s="33"/>
      <c r="AJ1504" s="33"/>
      <c r="AK1504" s="33"/>
      <c r="AL1504" s="33"/>
      <c r="AM1504" s="33"/>
      <c r="AN1504" s="33"/>
      <c r="AO1504" s="33"/>
      <c r="AP1504" s="34"/>
      <c r="AQ1504" s="34"/>
      <c r="AR1504" s="28"/>
      <c r="AS1504" s="29"/>
      <c r="AT1504" s="29"/>
      <c r="AU1504" s="29"/>
    </row>
    <row r="1505" spans="1:47" s="482" customFormat="1">
      <c r="A1505" s="13"/>
      <c r="B1505" s="8"/>
      <c r="C1505" s="8"/>
      <c r="D1505" s="473" t="s">
        <v>176</v>
      </c>
      <c r="E1505" s="321"/>
      <c r="F1505" s="261"/>
      <c r="G1505" s="282"/>
      <c r="H1505" s="283"/>
      <c r="I1505" s="33"/>
      <c r="J1505" s="33"/>
      <c r="K1505" s="33"/>
      <c r="L1505" s="33"/>
      <c r="M1505" s="33"/>
      <c r="N1505" s="33"/>
      <c r="O1505" s="33"/>
      <c r="P1505" s="33"/>
      <c r="Q1505" s="33"/>
      <c r="R1505" s="33"/>
      <c r="S1505" s="33"/>
      <c r="T1505" s="33"/>
      <c r="U1505" s="33"/>
      <c r="V1505" s="33"/>
      <c r="W1505" s="33"/>
      <c r="X1505" s="282"/>
      <c r="Y1505" s="33"/>
      <c r="Z1505" s="284"/>
      <c r="AA1505" s="284"/>
      <c r="AB1505" s="33"/>
      <c r="AC1505" s="33"/>
      <c r="AD1505" s="33"/>
      <c r="AE1505" s="33"/>
      <c r="AF1505" s="33"/>
      <c r="AG1505" s="33"/>
      <c r="AH1505" s="33"/>
      <c r="AI1505" s="33"/>
      <c r="AJ1505" s="33"/>
      <c r="AK1505" s="33"/>
      <c r="AL1505" s="33"/>
      <c r="AM1505" s="33"/>
      <c r="AN1505" s="33"/>
      <c r="AO1505" s="33"/>
      <c r="AP1505" s="34"/>
      <c r="AQ1505" s="34"/>
      <c r="AR1505" s="28"/>
      <c r="AS1505" s="29"/>
      <c r="AT1505" s="29"/>
      <c r="AU1505" s="29"/>
    </row>
    <row r="1506" spans="1:47" s="482" customFormat="1">
      <c r="A1506" s="13"/>
      <c r="B1506" s="8"/>
      <c r="C1506" s="8"/>
      <c r="D1506" s="344" t="s">
        <v>1039</v>
      </c>
      <c r="E1506" s="404"/>
      <c r="F1506" s="261">
        <v>69395200</v>
      </c>
      <c r="G1506" s="282">
        <f>SUM(H1506)</f>
        <v>64876900</v>
      </c>
      <c r="H1506" s="283">
        <v>64876900</v>
      </c>
      <c r="I1506" s="33"/>
      <c r="J1506" s="33"/>
      <c r="K1506" s="33"/>
      <c r="L1506" s="33"/>
      <c r="M1506" s="33"/>
      <c r="N1506" s="33"/>
      <c r="O1506" s="33"/>
      <c r="P1506" s="33"/>
      <c r="Q1506" s="33"/>
      <c r="R1506" s="33"/>
      <c r="S1506" s="33"/>
      <c r="T1506" s="33"/>
      <c r="U1506" s="33"/>
      <c r="V1506" s="33"/>
      <c r="W1506" s="33"/>
      <c r="X1506" s="282"/>
      <c r="Y1506" s="33"/>
      <c r="Z1506" s="284"/>
      <c r="AA1506" s="284"/>
      <c r="AB1506" s="33"/>
      <c r="AC1506" s="33"/>
      <c r="AD1506" s="33"/>
      <c r="AE1506" s="33"/>
      <c r="AF1506" s="33"/>
      <c r="AG1506" s="33"/>
      <c r="AH1506" s="33"/>
      <c r="AI1506" s="33"/>
      <c r="AJ1506" s="33"/>
      <c r="AK1506" s="33"/>
      <c r="AL1506" s="33"/>
      <c r="AM1506" s="33"/>
      <c r="AN1506" s="33"/>
      <c r="AO1506" s="33"/>
      <c r="AP1506" s="34"/>
      <c r="AQ1506" s="34"/>
      <c r="AR1506" s="28"/>
      <c r="AS1506" s="29"/>
      <c r="AT1506" s="29"/>
      <c r="AU1506" s="29"/>
    </row>
    <row r="1507" spans="1:47" s="482" customFormat="1">
      <c r="A1507" s="13"/>
      <c r="B1507" s="8"/>
      <c r="C1507" s="8"/>
      <c r="D1507" s="344" t="s">
        <v>1040</v>
      </c>
      <c r="E1507" s="404"/>
      <c r="F1507" s="261">
        <v>42216800</v>
      </c>
      <c r="G1507" s="282">
        <f>SUM(H1507)</f>
        <v>41745000</v>
      </c>
      <c r="H1507" s="283">
        <v>41745000</v>
      </c>
      <c r="I1507" s="33"/>
      <c r="J1507" s="33"/>
      <c r="K1507" s="33"/>
      <c r="L1507" s="33"/>
      <c r="M1507" s="33"/>
      <c r="N1507" s="33"/>
      <c r="O1507" s="33"/>
      <c r="P1507" s="33"/>
      <c r="Q1507" s="33"/>
      <c r="R1507" s="33"/>
      <c r="S1507" s="33"/>
      <c r="T1507" s="33"/>
      <c r="U1507" s="33"/>
      <c r="V1507" s="33"/>
      <c r="W1507" s="33"/>
      <c r="X1507" s="282"/>
      <c r="Y1507" s="33"/>
      <c r="Z1507" s="284"/>
      <c r="AA1507" s="284"/>
      <c r="AB1507" s="33"/>
      <c r="AC1507" s="33"/>
      <c r="AD1507" s="33"/>
      <c r="AE1507" s="33"/>
      <c r="AF1507" s="33"/>
      <c r="AG1507" s="33"/>
      <c r="AH1507" s="33"/>
      <c r="AI1507" s="33"/>
      <c r="AJ1507" s="33"/>
      <c r="AK1507" s="33"/>
      <c r="AL1507" s="33"/>
      <c r="AM1507" s="33"/>
      <c r="AN1507" s="33"/>
      <c r="AO1507" s="33"/>
      <c r="AP1507" s="34"/>
      <c r="AQ1507" s="34"/>
      <c r="AR1507" s="28"/>
      <c r="AS1507" s="29"/>
      <c r="AT1507" s="29"/>
      <c r="AU1507" s="29"/>
    </row>
    <row r="1508" spans="1:47" s="482" customFormat="1">
      <c r="A1508" s="13"/>
      <c r="B1508" s="8"/>
      <c r="C1508" s="8"/>
      <c r="D1508" s="344" t="s">
        <v>1663</v>
      </c>
      <c r="E1508" s="404"/>
      <c r="F1508" s="261">
        <v>7000000</v>
      </c>
      <c r="G1508" s="282">
        <f>SUM(H1508)</f>
        <v>6820000</v>
      </c>
      <c r="H1508" s="283">
        <v>6820000</v>
      </c>
      <c r="I1508" s="33"/>
      <c r="J1508" s="33"/>
      <c r="K1508" s="33"/>
      <c r="L1508" s="33"/>
      <c r="M1508" s="33"/>
      <c r="N1508" s="33"/>
      <c r="O1508" s="33"/>
      <c r="P1508" s="33"/>
      <c r="Q1508" s="33"/>
      <c r="R1508" s="33"/>
      <c r="S1508" s="33"/>
      <c r="T1508" s="33"/>
      <c r="U1508" s="33"/>
      <c r="V1508" s="33"/>
      <c r="W1508" s="33"/>
      <c r="X1508" s="282"/>
      <c r="Y1508" s="33"/>
      <c r="Z1508" s="284"/>
      <c r="AA1508" s="284"/>
      <c r="AB1508" s="33"/>
      <c r="AC1508" s="33"/>
      <c r="AD1508" s="33"/>
      <c r="AE1508" s="33"/>
      <c r="AF1508" s="33"/>
      <c r="AG1508" s="33"/>
      <c r="AH1508" s="33"/>
      <c r="AI1508" s="33"/>
      <c r="AJ1508" s="33"/>
      <c r="AK1508" s="33"/>
      <c r="AL1508" s="33"/>
      <c r="AM1508" s="33"/>
      <c r="AN1508" s="33"/>
      <c r="AO1508" s="33"/>
      <c r="AP1508" s="34"/>
      <c r="AQ1508" s="34"/>
      <c r="AR1508" s="28"/>
      <c r="AS1508" s="29"/>
      <c r="AT1508" s="29"/>
      <c r="AU1508" s="29"/>
    </row>
    <row r="1509" spans="1:47" s="482" customFormat="1">
      <c r="A1509" s="13"/>
      <c r="B1509" s="8"/>
      <c r="C1509" s="8"/>
      <c r="D1509" s="344" t="s">
        <v>1057</v>
      </c>
      <c r="E1509" s="404"/>
      <c r="F1509" s="261">
        <v>25840000</v>
      </c>
      <c r="G1509" s="282">
        <f>SUM(H1509)</f>
        <v>25520000</v>
      </c>
      <c r="H1509" s="283">
        <v>25520000</v>
      </c>
      <c r="I1509" s="33"/>
      <c r="J1509" s="33"/>
      <c r="K1509" s="33"/>
      <c r="L1509" s="33"/>
      <c r="M1509" s="33"/>
      <c r="N1509" s="33"/>
      <c r="O1509" s="33"/>
      <c r="P1509" s="33"/>
      <c r="Q1509" s="33"/>
      <c r="R1509" s="33"/>
      <c r="S1509" s="33"/>
      <c r="T1509" s="33"/>
      <c r="U1509" s="33"/>
      <c r="V1509" s="33"/>
      <c r="W1509" s="33"/>
      <c r="X1509" s="282"/>
      <c r="Y1509" s="33"/>
      <c r="Z1509" s="284"/>
      <c r="AA1509" s="284"/>
      <c r="AB1509" s="33"/>
      <c r="AC1509" s="33"/>
      <c r="AD1509" s="33"/>
      <c r="AE1509" s="33"/>
      <c r="AF1509" s="33"/>
      <c r="AG1509" s="33"/>
      <c r="AH1509" s="33"/>
      <c r="AI1509" s="33"/>
      <c r="AJ1509" s="33"/>
      <c r="AK1509" s="33"/>
      <c r="AL1509" s="33"/>
      <c r="AM1509" s="33"/>
      <c r="AN1509" s="33"/>
      <c r="AO1509" s="33"/>
      <c r="AP1509" s="34"/>
      <c r="AQ1509" s="34"/>
      <c r="AR1509" s="28"/>
      <c r="AS1509" s="29"/>
      <c r="AT1509" s="29"/>
      <c r="AU1509" s="29"/>
    </row>
    <row r="1510" spans="1:47" s="482" customFormat="1">
      <c r="A1510" s="13"/>
      <c r="B1510" s="8"/>
      <c r="C1510" s="8"/>
      <c r="D1510" s="473" t="s">
        <v>212</v>
      </c>
      <c r="E1510" s="321"/>
      <c r="F1510" s="261"/>
      <c r="G1510" s="282"/>
      <c r="H1510" s="283"/>
      <c r="I1510" s="33"/>
      <c r="J1510" s="33"/>
      <c r="K1510" s="33"/>
      <c r="L1510" s="33"/>
      <c r="M1510" s="33"/>
      <c r="N1510" s="33"/>
      <c r="O1510" s="33"/>
      <c r="P1510" s="33"/>
      <c r="Q1510" s="33"/>
      <c r="R1510" s="33"/>
      <c r="S1510" s="33"/>
      <c r="T1510" s="33"/>
      <c r="U1510" s="33"/>
      <c r="V1510" s="33"/>
      <c r="W1510" s="33"/>
      <c r="X1510" s="282"/>
      <c r="Y1510" s="33"/>
      <c r="Z1510" s="284"/>
      <c r="AA1510" s="284"/>
      <c r="AB1510" s="33"/>
      <c r="AC1510" s="33"/>
      <c r="AD1510" s="33"/>
      <c r="AE1510" s="33"/>
      <c r="AF1510" s="33"/>
      <c r="AG1510" s="33"/>
      <c r="AH1510" s="33"/>
      <c r="AI1510" s="33"/>
      <c r="AJ1510" s="33"/>
      <c r="AK1510" s="33"/>
      <c r="AL1510" s="33"/>
      <c r="AM1510" s="33"/>
      <c r="AN1510" s="33"/>
      <c r="AO1510" s="33"/>
      <c r="AP1510" s="34"/>
      <c r="AQ1510" s="34"/>
      <c r="AR1510" s="28"/>
      <c r="AS1510" s="29"/>
      <c r="AT1510" s="29"/>
      <c r="AU1510" s="29"/>
    </row>
    <row r="1511" spans="1:47" s="482" customFormat="1">
      <c r="A1511" s="13"/>
      <c r="B1511" s="8"/>
      <c r="C1511" s="8"/>
      <c r="D1511" s="344" t="s">
        <v>1664</v>
      </c>
      <c r="E1511" s="404"/>
      <c r="F1511" s="261">
        <v>25500000</v>
      </c>
      <c r="G1511" s="282">
        <f>SUM(H1511)</f>
        <v>24090000</v>
      </c>
      <c r="H1511" s="283">
        <v>24090000</v>
      </c>
      <c r="I1511" s="33"/>
      <c r="J1511" s="33"/>
      <c r="K1511" s="33"/>
      <c r="L1511" s="33"/>
      <c r="M1511" s="33"/>
      <c r="N1511" s="33"/>
      <c r="O1511" s="33"/>
      <c r="P1511" s="33"/>
      <c r="Q1511" s="33"/>
      <c r="R1511" s="33"/>
      <c r="S1511" s="33"/>
      <c r="T1511" s="33"/>
      <c r="U1511" s="33"/>
      <c r="V1511" s="33"/>
      <c r="W1511" s="33"/>
      <c r="X1511" s="282"/>
      <c r="Y1511" s="33"/>
      <c r="Z1511" s="284"/>
      <c r="AA1511" s="284"/>
      <c r="AB1511" s="33"/>
      <c r="AC1511" s="33"/>
      <c r="AD1511" s="33"/>
      <c r="AE1511" s="33"/>
      <c r="AF1511" s="33"/>
      <c r="AG1511" s="33"/>
      <c r="AH1511" s="33"/>
      <c r="AI1511" s="33"/>
      <c r="AJ1511" s="33"/>
      <c r="AK1511" s="33"/>
      <c r="AL1511" s="33"/>
      <c r="AM1511" s="33"/>
      <c r="AN1511" s="33"/>
      <c r="AO1511" s="33"/>
      <c r="AP1511" s="34"/>
      <c r="AQ1511" s="34"/>
      <c r="AR1511" s="28"/>
      <c r="AS1511" s="29"/>
      <c r="AT1511" s="29"/>
      <c r="AU1511" s="29"/>
    </row>
    <row r="1512" spans="1:47" s="482" customFormat="1">
      <c r="A1512" s="13"/>
      <c r="B1512" s="8"/>
      <c r="C1512" s="8"/>
      <c r="D1512" s="344" t="s">
        <v>1665</v>
      </c>
      <c r="E1512" s="404"/>
      <c r="F1512" s="261">
        <v>1400000</v>
      </c>
      <c r="G1512" s="282">
        <f>SUM(H1512)</f>
        <v>1375000</v>
      </c>
      <c r="H1512" s="283">
        <v>1375000</v>
      </c>
      <c r="I1512" s="33"/>
      <c r="J1512" s="33"/>
      <c r="K1512" s="33"/>
      <c r="L1512" s="33"/>
      <c r="M1512" s="33"/>
      <c r="N1512" s="33"/>
      <c r="O1512" s="33"/>
      <c r="P1512" s="33"/>
      <c r="Q1512" s="33"/>
      <c r="R1512" s="33"/>
      <c r="S1512" s="33"/>
      <c r="T1512" s="33"/>
      <c r="U1512" s="33"/>
      <c r="V1512" s="33"/>
      <c r="W1512" s="33"/>
      <c r="X1512" s="282"/>
      <c r="Y1512" s="33"/>
      <c r="Z1512" s="284"/>
      <c r="AA1512" s="284"/>
      <c r="AB1512" s="33"/>
      <c r="AC1512" s="33"/>
      <c r="AD1512" s="33"/>
      <c r="AE1512" s="33"/>
      <c r="AF1512" s="33"/>
      <c r="AG1512" s="33"/>
      <c r="AH1512" s="33"/>
      <c r="AI1512" s="33"/>
      <c r="AJ1512" s="33"/>
      <c r="AK1512" s="33"/>
      <c r="AL1512" s="33"/>
      <c r="AM1512" s="33"/>
      <c r="AN1512" s="33"/>
      <c r="AO1512" s="33"/>
      <c r="AP1512" s="34"/>
      <c r="AQ1512" s="34"/>
      <c r="AR1512" s="28"/>
      <c r="AS1512" s="29"/>
      <c r="AT1512" s="29"/>
      <c r="AU1512" s="29"/>
    </row>
    <row r="1513" spans="1:47" s="482" customFormat="1">
      <c r="A1513" s="13"/>
      <c r="B1513" s="8"/>
      <c r="C1513" s="8"/>
      <c r="D1513" s="473" t="s">
        <v>214</v>
      </c>
      <c r="E1513" s="321"/>
      <c r="F1513" s="261"/>
      <c r="G1513" s="282"/>
      <c r="H1513" s="283"/>
      <c r="I1513" s="33"/>
      <c r="J1513" s="33"/>
      <c r="K1513" s="33"/>
      <c r="L1513" s="33"/>
      <c r="M1513" s="33"/>
      <c r="N1513" s="33"/>
      <c r="O1513" s="33"/>
      <c r="P1513" s="33"/>
      <c r="Q1513" s="33"/>
      <c r="R1513" s="33"/>
      <c r="S1513" s="33"/>
      <c r="T1513" s="33"/>
      <c r="U1513" s="33"/>
      <c r="V1513" s="33"/>
      <c r="W1513" s="33"/>
      <c r="X1513" s="282"/>
      <c r="Y1513" s="33"/>
      <c r="Z1513" s="284"/>
      <c r="AA1513" s="284"/>
      <c r="AB1513" s="33"/>
      <c r="AC1513" s="33"/>
      <c r="AD1513" s="33"/>
      <c r="AE1513" s="33"/>
      <c r="AF1513" s="33"/>
      <c r="AG1513" s="33"/>
      <c r="AH1513" s="33"/>
      <c r="AI1513" s="33"/>
      <c r="AJ1513" s="33"/>
      <c r="AK1513" s="33"/>
      <c r="AL1513" s="33"/>
      <c r="AM1513" s="33"/>
      <c r="AN1513" s="33"/>
      <c r="AO1513" s="33"/>
      <c r="AP1513" s="34"/>
      <c r="AQ1513" s="34"/>
      <c r="AR1513" s="28"/>
      <c r="AS1513" s="29"/>
      <c r="AT1513" s="29"/>
      <c r="AU1513" s="29"/>
    </row>
    <row r="1514" spans="1:47" s="482" customFormat="1">
      <c r="A1514" s="13"/>
      <c r="B1514" s="8"/>
      <c r="C1514" s="8"/>
      <c r="D1514" s="344" t="s">
        <v>1139</v>
      </c>
      <c r="E1514" s="404"/>
      <c r="F1514" s="261">
        <v>4400000</v>
      </c>
      <c r="G1514" s="282">
        <f>SUM(H1514)</f>
        <v>4312000</v>
      </c>
      <c r="H1514" s="283">
        <v>4312000</v>
      </c>
      <c r="I1514" s="33"/>
      <c r="J1514" s="33"/>
      <c r="K1514" s="33"/>
      <c r="L1514" s="33"/>
      <c r="M1514" s="33"/>
      <c r="N1514" s="33"/>
      <c r="O1514" s="33"/>
      <c r="P1514" s="33"/>
      <c r="Q1514" s="33"/>
      <c r="R1514" s="33"/>
      <c r="S1514" s="33"/>
      <c r="T1514" s="33"/>
      <c r="U1514" s="33"/>
      <c r="V1514" s="33"/>
      <c r="W1514" s="33"/>
      <c r="X1514" s="282"/>
      <c r="Y1514" s="33"/>
      <c r="Z1514" s="284"/>
      <c r="AA1514" s="284"/>
      <c r="AB1514" s="33"/>
      <c r="AC1514" s="33"/>
      <c r="AD1514" s="33"/>
      <c r="AE1514" s="33"/>
      <c r="AF1514" s="33"/>
      <c r="AG1514" s="33"/>
      <c r="AH1514" s="33"/>
      <c r="AI1514" s="33"/>
      <c r="AJ1514" s="33"/>
      <c r="AK1514" s="33"/>
      <c r="AL1514" s="33"/>
      <c r="AM1514" s="33"/>
      <c r="AN1514" s="33"/>
      <c r="AO1514" s="33"/>
      <c r="AP1514" s="34"/>
      <c r="AQ1514" s="34"/>
      <c r="AR1514" s="28"/>
      <c r="AS1514" s="29"/>
      <c r="AT1514" s="29"/>
      <c r="AU1514" s="29"/>
    </row>
    <row r="1515" spans="1:47" s="482" customFormat="1">
      <c r="A1515" s="13"/>
      <c r="B1515" s="8"/>
      <c r="C1515" s="8"/>
      <c r="D1515" s="240"/>
      <c r="E1515" s="404"/>
      <c r="F1515" s="321"/>
      <c r="G1515" s="282"/>
      <c r="H1515" s="283"/>
      <c r="I1515" s="33"/>
      <c r="J1515" s="33"/>
      <c r="K1515" s="33"/>
      <c r="L1515" s="33"/>
      <c r="M1515" s="33"/>
      <c r="N1515" s="33"/>
      <c r="O1515" s="33"/>
      <c r="P1515" s="33"/>
      <c r="Q1515" s="33"/>
      <c r="R1515" s="33"/>
      <c r="S1515" s="33"/>
      <c r="T1515" s="33"/>
      <c r="U1515" s="33"/>
      <c r="V1515" s="33"/>
      <c r="W1515" s="33"/>
      <c r="X1515" s="282"/>
      <c r="Y1515" s="33"/>
      <c r="Z1515" s="284"/>
      <c r="AA1515" s="284"/>
      <c r="AB1515" s="33"/>
      <c r="AC1515" s="33"/>
      <c r="AD1515" s="33"/>
      <c r="AE1515" s="33"/>
      <c r="AF1515" s="33"/>
      <c r="AG1515" s="33"/>
      <c r="AH1515" s="33"/>
      <c r="AI1515" s="33"/>
      <c r="AJ1515" s="33"/>
      <c r="AK1515" s="33"/>
      <c r="AL1515" s="33"/>
      <c r="AM1515" s="33"/>
      <c r="AN1515" s="33"/>
      <c r="AO1515" s="33"/>
      <c r="AP1515" s="34"/>
      <c r="AQ1515" s="34"/>
      <c r="AR1515" s="28"/>
      <c r="AS1515" s="29"/>
      <c r="AT1515" s="29"/>
      <c r="AU1515" s="29"/>
    </row>
    <row r="1516" spans="1:47" s="482" customFormat="1">
      <c r="A1516" s="13"/>
      <c r="B1516" s="8"/>
      <c r="C1516" s="8"/>
      <c r="D1516" s="240"/>
      <c r="E1516" s="404"/>
      <c r="F1516" s="321"/>
      <c r="G1516" s="282"/>
      <c r="H1516" s="283"/>
      <c r="I1516" s="33"/>
      <c r="J1516" s="33"/>
      <c r="K1516" s="33"/>
      <c r="L1516" s="33"/>
      <c r="M1516" s="33"/>
      <c r="N1516" s="33"/>
      <c r="O1516" s="33"/>
      <c r="P1516" s="33"/>
      <c r="Q1516" s="33"/>
      <c r="R1516" s="33"/>
      <c r="S1516" s="33"/>
      <c r="T1516" s="33"/>
      <c r="U1516" s="33"/>
      <c r="V1516" s="33"/>
      <c r="W1516" s="33"/>
      <c r="X1516" s="282"/>
      <c r="Y1516" s="33"/>
      <c r="Z1516" s="284"/>
      <c r="AA1516" s="284"/>
      <c r="AB1516" s="33"/>
      <c r="AC1516" s="33"/>
      <c r="AD1516" s="33"/>
      <c r="AE1516" s="33"/>
      <c r="AF1516" s="33"/>
      <c r="AG1516" s="33"/>
      <c r="AH1516" s="33"/>
      <c r="AI1516" s="33"/>
      <c r="AJ1516" s="33"/>
      <c r="AK1516" s="33"/>
      <c r="AL1516" s="33"/>
      <c r="AM1516" s="33"/>
      <c r="AN1516" s="33"/>
      <c r="AO1516" s="33"/>
      <c r="AP1516" s="34"/>
      <c r="AQ1516" s="34"/>
      <c r="AR1516" s="28"/>
      <c r="AS1516" s="29"/>
      <c r="AT1516" s="29"/>
      <c r="AU1516" s="29"/>
    </row>
    <row r="1517" spans="1:47" s="482" customFormat="1">
      <c r="A1517" s="13"/>
      <c r="B1517" s="8"/>
      <c r="C1517" s="83">
        <v>284</v>
      </c>
      <c r="D1517" s="375" t="s">
        <v>171</v>
      </c>
      <c r="E1517" s="404"/>
      <c r="F1517" s="321"/>
      <c r="G1517" s="282"/>
      <c r="H1517" s="283"/>
      <c r="I1517" s="33"/>
      <c r="J1517" s="33"/>
      <c r="K1517" s="33"/>
      <c r="L1517" s="33"/>
      <c r="M1517" s="33"/>
      <c r="N1517" s="33"/>
      <c r="O1517" s="33"/>
      <c r="P1517" s="33"/>
      <c r="Q1517" s="33"/>
      <c r="R1517" s="33"/>
      <c r="S1517" s="33"/>
      <c r="T1517" s="33"/>
      <c r="U1517" s="33"/>
      <c r="V1517" s="33"/>
      <c r="W1517" s="33"/>
      <c r="X1517" s="282"/>
      <c r="Y1517" s="33"/>
      <c r="Z1517" s="284"/>
      <c r="AA1517" s="284"/>
      <c r="AB1517" s="33"/>
      <c r="AC1517" s="33"/>
      <c r="AD1517" s="33"/>
      <c r="AE1517" s="33"/>
      <c r="AF1517" s="33"/>
      <c r="AG1517" s="33"/>
      <c r="AH1517" s="33"/>
      <c r="AI1517" s="33"/>
      <c r="AJ1517" s="33"/>
      <c r="AK1517" s="33"/>
      <c r="AL1517" s="33"/>
      <c r="AM1517" s="33"/>
      <c r="AN1517" s="33"/>
      <c r="AO1517" s="33"/>
      <c r="AP1517" s="34"/>
      <c r="AQ1517" s="34"/>
      <c r="AR1517" s="28"/>
      <c r="AS1517" s="29"/>
      <c r="AT1517" s="29"/>
      <c r="AU1517" s="29"/>
    </row>
    <row r="1518" spans="1:47" s="482" customFormat="1">
      <c r="A1518" s="13"/>
      <c r="B1518" s="8"/>
      <c r="C1518" s="8"/>
      <c r="D1518" s="472" t="s">
        <v>184</v>
      </c>
      <c r="E1518" s="404"/>
      <c r="F1518" s="321"/>
      <c r="G1518" s="282"/>
      <c r="H1518" s="283"/>
      <c r="I1518" s="33"/>
      <c r="J1518" s="33"/>
      <c r="K1518" s="33"/>
      <c r="L1518" s="33"/>
      <c r="M1518" s="33"/>
      <c r="N1518" s="33"/>
      <c r="O1518" s="33"/>
      <c r="P1518" s="33"/>
      <c r="Q1518" s="33"/>
      <c r="R1518" s="33"/>
      <c r="S1518" s="33"/>
      <c r="T1518" s="33"/>
      <c r="U1518" s="33"/>
      <c r="V1518" s="33"/>
      <c r="W1518" s="33"/>
      <c r="X1518" s="282"/>
      <c r="Y1518" s="33"/>
      <c r="Z1518" s="284"/>
      <c r="AA1518" s="284"/>
      <c r="AB1518" s="33"/>
      <c r="AC1518" s="33"/>
      <c r="AD1518" s="33"/>
      <c r="AE1518" s="33"/>
      <c r="AF1518" s="33"/>
      <c r="AG1518" s="33"/>
      <c r="AH1518" s="33"/>
      <c r="AI1518" s="33"/>
      <c r="AJ1518" s="33"/>
      <c r="AK1518" s="33"/>
      <c r="AL1518" s="33"/>
      <c r="AM1518" s="33"/>
      <c r="AN1518" s="33"/>
      <c r="AO1518" s="33"/>
      <c r="AP1518" s="34"/>
      <c r="AQ1518" s="34"/>
      <c r="AR1518" s="28"/>
      <c r="AS1518" s="29"/>
      <c r="AT1518" s="29"/>
      <c r="AU1518" s="29"/>
    </row>
    <row r="1519" spans="1:47" s="482" customFormat="1">
      <c r="A1519" s="13"/>
      <c r="B1519" s="8"/>
      <c r="C1519" s="8"/>
      <c r="D1519" s="473" t="s">
        <v>188</v>
      </c>
      <c r="E1519" s="321"/>
      <c r="F1519" s="261"/>
      <c r="G1519" s="282"/>
      <c r="H1519" s="283"/>
      <c r="I1519" s="33"/>
      <c r="J1519" s="33"/>
      <c r="K1519" s="33"/>
      <c r="L1519" s="33"/>
      <c r="M1519" s="33"/>
      <c r="N1519" s="33"/>
      <c r="O1519" s="33"/>
      <c r="P1519" s="33"/>
      <c r="Q1519" s="33"/>
      <c r="R1519" s="33"/>
      <c r="S1519" s="33"/>
      <c r="T1519" s="33"/>
      <c r="U1519" s="33"/>
      <c r="V1519" s="33"/>
      <c r="W1519" s="33"/>
      <c r="X1519" s="282"/>
      <c r="Y1519" s="33"/>
      <c r="Z1519" s="284"/>
      <c r="AA1519" s="284"/>
      <c r="AB1519" s="33"/>
      <c r="AC1519" s="33"/>
      <c r="AD1519" s="33"/>
      <c r="AE1519" s="33"/>
      <c r="AF1519" s="33"/>
      <c r="AG1519" s="33"/>
      <c r="AH1519" s="33"/>
      <c r="AI1519" s="33"/>
      <c r="AJ1519" s="33"/>
      <c r="AK1519" s="33"/>
      <c r="AL1519" s="33"/>
      <c r="AM1519" s="33"/>
      <c r="AN1519" s="33"/>
      <c r="AO1519" s="33"/>
      <c r="AP1519" s="34"/>
      <c r="AQ1519" s="34"/>
      <c r="AR1519" s="28"/>
      <c r="AS1519" s="29"/>
      <c r="AT1519" s="29"/>
      <c r="AU1519" s="29"/>
    </row>
    <row r="1520" spans="1:47" s="482" customFormat="1">
      <c r="A1520" s="13"/>
      <c r="B1520" s="8"/>
      <c r="C1520" s="8"/>
      <c r="D1520" s="344" t="s">
        <v>1666</v>
      </c>
      <c r="E1520" s="404"/>
      <c r="F1520" s="261">
        <v>27250000</v>
      </c>
      <c r="G1520" s="282">
        <f>SUM(H1520)</f>
        <v>25734000</v>
      </c>
      <c r="H1520" s="283">
        <v>25734000</v>
      </c>
      <c r="I1520" s="33"/>
      <c r="J1520" s="33"/>
      <c r="K1520" s="33"/>
      <c r="L1520" s="33"/>
      <c r="M1520" s="33"/>
      <c r="N1520" s="33"/>
      <c r="O1520" s="33"/>
      <c r="P1520" s="33"/>
      <c r="Q1520" s="33"/>
      <c r="R1520" s="33"/>
      <c r="S1520" s="33"/>
      <c r="T1520" s="33"/>
      <c r="U1520" s="33"/>
      <c r="V1520" s="33"/>
      <c r="W1520" s="33"/>
      <c r="X1520" s="282"/>
      <c r="Y1520" s="33"/>
      <c r="Z1520" s="284"/>
      <c r="AA1520" s="284"/>
      <c r="AB1520" s="33"/>
      <c r="AC1520" s="33"/>
      <c r="AD1520" s="33"/>
      <c r="AE1520" s="33"/>
      <c r="AF1520" s="33"/>
      <c r="AG1520" s="33"/>
      <c r="AH1520" s="33"/>
      <c r="AI1520" s="33"/>
      <c r="AJ1520" s="33"/>
      <c r="AK1520" s="33"/>
      <c r="AL1520" s="33"/>
      <c r="AM1520" s="33"/>
      <c r="AN1520" s="33"/>
      <c r="AO1520" s="33"/>
      <c r="AP1520" s="34"/>
      <c r="AQ1520" s="34"/>
      <c r="AR1520" s="28"/>
      <c r="AS1520" s="29"/>
      <c r="AT1520" s="29"/>
      <c r="AU1520" s="29"/>
    </row>
    <row r="1521" spans="1:47" s="482" customFormat="1">
      <c r="A1521" s="13"/>
      <c r="B1521" s="8"/>
      <c r="C1521" s="8"/>
      <c r="D1521" s="344" t="s">
        <v>1667</v>
      </c>
      <c r="E1521" s="404"/>
      <c r="F1521" s="261">
        <v>22750000</v>
      </c>
      <c r="G1521" s="282">
        <f>SUM(H1521)</f>
        <v>21800000</v>
      </c>
      <c r="H1521" s="283">
        <v>21800000</v>
      </c>
      <c r="I1521" s="33"/>
      <c r="J1521" s="33"/>
      <c r="K1521" s="33"/>
      <c r="L1521" s="33"/>
      <c r="M1521" s="33"/>
      <c r="N1521" s="33"/>
      <c r="O1521" s="33"/>
      <c r="P1521" s="33"/>
      <c r="Q1521" s="33"/>
      <c r="R1521" s="33"/>
      <c r="S1521" s="33"/>
      <c r="T1521" s="33"/>
      <c r="U1521" s="33"/>
      <c r="V1521" s="33"/>
      <c r="W1521" s="33"/>
      <c r="X1521" s="282"/>
      <c r="Y1521" s="33"/>
      <c r="Z1521" s="284"/>
      <c r="AA1521" s="284"/>
      <c r="AB1521" s="33"/>
      <c r="AC1521" s="33"/>
      <c r="AD1521" s="33"/>
      <c r="AE1521" s="33"/>
      <c r="AF1521" s="33"/>
      <c r="AG1521" s="33"/>
      <c r="AH1521" s="33"/>
      <c r="AI1521" s="33"/>
      <c r="AJ1521" s="33"/>
      <c r="AK1521" s="33"/>
      <c r="AL1521" s="33"/>
      <c r="AM1521" s="33"/>
      <c r="AN1521" s="33"/>
      <c r="AO1521" s="33"/>
      <c r="AP1521" s="34"/>
      <c r="AQ1521" s="34"/>
      <c r="AR1521" s="28"/>
      <c r="AS1521" s="29"/>
      <c r="AT1521" s="29"/>
      <c r="AU1521" s="29"/>
    </row>
    <row r="1522" spans="1:47" s="482" customFormat="1">
      <c r="A1522" s="13"/>
      <c r="B1522" s="8"/>
      <c r="C1522" s="8"/>
      <c r="D1522" s="240"/>
      <c r="E1522" s="404"/>
      <c r="F1522" s="321"/>
      <c r="G1522" s="282"/>
      <c r="H1522" s="283"/>
      <c r="I1522" s="33"/>
      <c r="J1522" s="33"/>
      <c r="K1522" s="33"/>
      <c r="L1522" s="33"/>
      <c r="M1522" s="33"/>
      <c r="N1522" s="33"/>
      <c r="O1522" s="33"/>
      <c r="P1522" s="33"/>
      <c r="Q1522" s="33"/>
      <c r="R1522" s="33"/>
      <c r="S1522" s="33"/>
      <c r="T1522" s="33"/>
      <c r="U1522" s="33"/>
      <c r="V1522" s="33"/>
      <c r="W1522" s="33"/>
      <c r="X1522" s="282"/>
      <c r="Y1522" s="33"/>
      <c r="Z1522" s="284"/>
      <c r="AA1522" s="284"/>
      <c r="AB1522" s="33"/>
      <c r="AC1522" s="33"/>
      <c r="AD1522" s="33"/>
      <c r="AE1522" s="33"/>
      <c r="AF1522" s="33"/>
      <c r="AG1522" s="33"/>
      <c r="AH1522" s="33"/>
      <c r="AI1522" s="33"/>
      <c r="AJ1522" s="33"/>
      <c r="AK1522" s="33"/>
      <c r="AL1522" s="33"/>
      <c r="AM1522" s="33"/>
      <c r="AN1522" s="33"/>
      <c r="AO1522" s="33"/>
      <c r="AP1522" s="34"/>
      <c r="AQ1522" s="34"/>
      <c r="AR1522" s="28"/>
      <c r="AS1522" s="29"/>
      <c r="AT1522" s="29"/>
      <c r="AU1522" s="29"/>
    </row>
    <row r="1523" spans="1:47" s="482" customFormat="1">
      <c r="A1523" s="13"/>
      <c r="B1523" s="8"/>
      <c r="C1523" s="8"/>
      <c r="D1523" s="240"/>
      <c r="E1523" s="404"/>
      <c r="F1523" s="321"/>
      <c r="G1523" s="282"/>
      <c r="H1523" s="283"/>
      <c r="I1523" s="33"/>
      <c r="J1523" s="33"/>
      <c r="K1523" s="33"/>
      <c r="L1523" s="33"/>
      <c r="M1523" s="33"/>
      <c r="N1523" s="33"/>
      <c r="O1523" s="33"/>
      <c r="P1523" s="33"/>
      <c r="Q1523" s="33"/>
      <c r="R1523" s="33"/>
      <c r="S1523" s="33"/>
      <c r="T1523" s="33"/>
      <c r="U1523" s="33"/>
      <c r="V1523" s="33"/>
      <c r="W1523" s="33"/>
      <c r="X1523" s="282"/>
      <c r="Y1523" s="33"/>
      <c r="Z1523" s="284"/>
      <c r="AA1523" s="284"/>
      <c r="AB1523" s="33"/>
      <c r="AC1523" s="33"/>
      <c r="AD1523" s="33"/>
      <c r="AE1523" s="33"/>
      <c r="AF1523" s="33"/>
      <c r="AG1523" s="33"/>
      <c r="AH1523" s="33"/>
      <c r="AI1523" s="33"/>
      <c r="AJ1523" s="33"/>
      <c r="AK1523" s="33"/>
      <c r="AL1523" s="33"/>
      <c r="AM1523" s="33"/>
      <c r="AN1523" s="33"/>
      <c r="AO1523" s="33"/>
      <c r="AP1523" s="34"/>
      <c r="AQ1523" s="34"/>
      <c r="AR1523" s="28"/>
      <c r="AS1523" s="29"/>
      <c r="AT1523" s="29"/>
      <c r="AU1523" s="29"/>
    </row>
    <row r="1524" spans="1:47" s="482" customFormat="1">
      <c r="A1524" s="13"/>
      <c r="B1524" s="8"/>
      <c r="C1524" s="83">
        <v>286</v>
      </c>
      <c r="D1524" s="375" t="s">
        <v>171</v>
      </c>
      <c r="E1524" s="404"/>
      <c r="F1524" s="321"/>
      <c r="G1524" s="282"/>
      <c r="H1524" s="283"/>
      <c r="I1524" s="33"/>
      <c r="J1524" s="33"/>
      <c r="K1524" s="33"/>
      <c r="L1524" s="33"/>
      <c r="M1524" s="33"/>
      <c r="N1524" s="33"/>
      <c r="O1524" s="33"/>
      <c r="P1524" s="33"/>
      <c r="Q1524" s="33"/>
      <c r="R1524" s="33"/>
      <c r="S1524" s="33"/>
      <c r="T1524" s="33"/>
      <c r="U1524" s="33"/>
      <c r="V1524" s="33"/>
      <c r="W1524" s="33"/>
      <c r="X1524" s="282"/>
      <c r="Y1524" s="33"/>
      <c r="Z1524" s="284"/>
      <c r="AA1524" s="284"/>
      <c r="AB1524" s="33"/>
      <c r="AC1524" s="33"/>
      <c r="AD1524" s="33"/>
      <c r="AE1524" s="33"/>
      <c r="AF1524" s="33"/>
      <c r="AG1524" s="33"/>
      <c r="AH1524" s="33"/>
      <c r="AI1524" s="33"/>
      <c r="AJ1524" s="33"/>
      <c r="AK1524" s="33"/>
      <c r="AL1524" s="33"/>
      <c r="AM1524" s="33"/>
      <c r="AN1524" s="33"/>
      <c r="AO1524" s="33"/>
      <c r="AP1524" s="34"/>
      <c r="AQ1524" s="34"/>
      <c r="AR1524" s="28"/>
      <c r="AS1524" s="29"/>
      <c r="AT1524" s="29"/>
      <c r="AU1524" s="29"/>
    </row>
    <row r="1525" spans="1:47" s="482" customFormat="1">
      <c r="A1525" s="13"/>
      <c r="B1525" s="8"/>
      <c r="C1525" s="8"/>
      <c r="D1525" s="472" t="s">
        <v>405</v>
      </c>
      <c r="E1525" s="404"/>
      <c r="F1525" s="321"/>
      <c r="G1525" s="282"/>
      <c r="H1525" s="283"/>
      <c r="I1525" s="33"/>
      <c r="J1525" s="33"/>
      <c r="K1525" s="33"/>
      <c r="L1525" s="33"/>
      <c r="M1525" s="33"/>
      <c r="N1525" s="33"/>
      <c r="O1525" s="33"/>
      <c r="P1525" s="33"/>
      <c r="Q1525" s="33"/>
      <c r="R1525" s="33"/>
      <c r="S1525" s="33"/>
      <c r="T1525" s="33"/>
      <c r="U1525" s="33"/>
      <c r="V1525" s="33"/>
      <c r="W1525" s="33"/>
      <c r="X1525" s="282"/>
      <c r="Y1525" s="33"/>
      <c r="Z1525" s="284"/>
      <c r="AA1525" s="284"/>
      <c r="AB1525" s="33"/>
      <c r="AC1525" s="33"/>
      <c r="AD1525" s="33"/>
      <c r="AE1525" s="33"/>
      <c r="AF1525" s="33"/>
      <c r="AG1525" s="33"/>
      <c r="AH1525" s="33"/>
      <c r="AI1525" s="33"/>
      <c r="AJ1525" s="33"/>
      <c r="AK1525" s="33"/>
      <c r="AL1525" s="33"/>
      <c r="AM1525" s="33"/>
      <c r="AN1525" s="33"/>
      <c r="AO1525" s="33"/>
      <c r="AP1525" s="34"/>
      <c r="AQ1525" s="34"/>
      <c r="AR1525" s="28"/>
      <c r="AS1525" s="29"/>
      <c r="AT1525" s="29"/>
      <c r="AU1525" s="29"/>
    </row>
    <row r="1526" spans="1:47" s="482" customFormat="1">
      <c r="A1526" s="13"/>
      <c r="B1526" s="8"/>
      <c r="C1526" s="8"/>
      <c r="D1526" s="473" t="s">
        <v>174</v>
      </c>
      <c r="E1526" s="321"/>
      <c r="F1526" s="261"/>
      <c r="G1526" s="282"/>
      <c r="H1526" s="283"/>
      <c r="I1526" s="33"/>
      <c r="J1526" s="33"/>
      <c r="K1526" s="33"/>
      <c r="L1526" s="33"/>
      <c r="M1526" s="33"/>
      <c r="N1526" s="33"/>
      <c r="O1526" s="33"/>
      <c r="P1526" s="33"/>
      <c r="Q1526" s="33"/>
      <c r="R1526" s="33"/>
      <c r="S1526" s="33"/>
      <c r="T1526" s="33"/>
      <c r="U1526" s="33"/>
      <c r="V1526" s="33"/>
      <c r="W1526" s="33"/>
      <c r="X1526" s="282"/>
      <c r="Y1526" s="33"/>
      <c r="Z1526" s="284"/>
      <c r="AA1526" s="284"/>
      <c r="AB1526" s="33"/>
      <c r="AC1526" s="33"/>
      <c r="AD1526" s="33"/>
      <c r="AE1526" s="33"/>
      <c r="AF1526" s="33"/>
      <c r="AG1526" s="33"/>
      <c r="AH1526" s="33"/>
      <c r="AI1526" s="33"/>
      <c r="AJ1526" s="33"/>
      <c r="AK1526" s="33"/>
      <c r="AL1526" s="33"/>
      <c r="AM1526" s="33"/>
      <c r="AN1526" s="33"/>
      <c r="AO1526" s="33"/>
      <c r="AP1526" s="34"/>
      <c r="AQ1526" s="34"/>
      <c r="AR1526" s="28"/>
      <c r="AS1526" s="29"/>
      <c r="AT1526" s="29"/>
      <c r="AU1526" s="29"/>
    </row>
    <row r="1527" spans="1:47" s="482" customFormat="1">
      <c r="A1527" s="13"/>
      <c r="B1527" s="8"/>
      <c r="C1527" s="8"/>
      <c r="D1527" s="344" t="s">
        <v>1206</v>
      </c>
      <c r="E1527" s="404"/>
      <c r="F1527" s="261">
        <v>5700000</v>
      </c>
      <c r="G1527" s="282">
        <f>SUM(H1527)</f>
        <v>5300000</v>
      </c>
      <c r="H1527" s="283">
        <v>5300000</v>
      </c>
      <c r="I1527" s="33"/>
      <c r="J1527" s="33"/>
      <c r="K1527" s="33"/>
      <c r="L1527" s="33"/>
      <c r="M1527" s="33"/>
      <c r="N1527" s="33"/>
      <c r="O1527" s="33"/>
      <c r="P1527" s="33"/>
      <c r="Q1527" s="33"/>
      <c r="R1527" s="33"/>
      <c r="S1527" s="33"/>
      <c r="T1527" s="33"/>
      <c r="U1527" s="33"/>
      <c r="V1527" s="33"/>
      <c r="W1527" s="33"/>
      <c r="X1527" s="282"/>
      <c r="Y1527" s="33"/>
      <c r="Z1527" s="284"/>
      <c r="AA1527" s="284"/>
      <c r="AB1527" s="33"/>
      <c r="AC1527" s="33"/>
      <c r="AD1527" s="33"/>
      <c r="AE1527" s="33"/>
      <c r="AF1527" s="33"/>
      <c r="AG1527" s="33"/>
      <c r="AH1527" s="33"/>
      <c r="AI1527" s="33"/>
      <c r="AJ1527" s="33"/>
      <c r="AK1527" s="33"/>
      <c r="AL1527" s="33"/>
      <c r="AM1527" s="33"/>
      <c r="AN1527" s="33"/>
      <c r="AO1527" s="33"/>
      <c r="AP1527" s="34"/>
      <c r="AQ1527" s="34"/>
      <c r="AR1527" s="28"/>
      <c r="AS1527" s="29"/>
      <c r="AT1527" s="29"/>
      <c r="AU1527" s="29"/>
    </row>
    <row r="1528" spans="1:47" s="482" customFormat="1">
      <c r="A1528" s="13"/>
      <c r="B1528" s="8"/>
      <c r="C1528" s="8"/>
      <c r="D1528" s="344" t="s">
        <v>1668</v>
      </c>
      <c r="E1528" s="404"/>
      <c r="F1528" s="261">
        <v>1000000</v>
      </c>
      <c r="G1528" s="282">
        <f>SUM(H1528)</f>
        <v>1000000</v>
      </c>
      <c r="H1528" s="283">
        <v>1000000</v>
      </c>
      <c r="I1528" s="33"/>
      <c r="J1528" s="33"/>
      <c r="K1528" s="33"/>
      <c r="L1528" s="33"/>
      <c r="M1528" s="33"/>
      <c r="N1528" s="33"/>
      <c r="O1528" s="33"/>
      <c r="P1528" s="33"/>
      <c r="Q1528" s="33"/>
      <c r="R1528" s="33"/>
      <c r="S1528" s="33"/>
      <c r="T1528" s="33"/>
      <c r="U1528" s="33"/>
      <c r="V1528" s="33"/>
      <c r="W1528" s="33"/>
      <c r="X1528" s="282"/>
      <c r="Y1528" s="33"/>
      <c r="Z1528" s="284"/>
      <c r="AA1528" s="284"/>
      <c r="AB1528" s="33"/>
      <c r="AC1528" s="33"/>
      <c r="AD1528" s="33"/>
      <c r="AE1528" s="33"/>
      <c r="AF1528" s="33"/>
      <c r="AG1528" s="33"/>
      <c r="AH1528" s="33"/>
      <c r="AI1528" s="33"/>
      <c r="AJ1528" s="33"/>
      <c r="AK1528" s="33"/>
      <c r="AL1528" s="33"/>
      <c r="AM1528" s="33"/>
      <c r="AN1528" s="33"/>
      <c r="AO1528" s="33"/>
      <c r="AP1528" s="34"/>
      <c r="AQ1528" s="34"/>
      <c r="AR1528" s="28"/>
      <c r="AS1528" s="29"/>
      <c r="AT1528" s="29"/>
      <c r="AU1528" s="29"/>
    </row>
    <row r="1529" spans="1:47" s="482" customFormat="1">
      <c r="A1529" s="13"/>
      <c r="B1529" s="8"/>
      <c r="C1529" s="8"/>
      <c r="D1529" s="473" t="s">
        <v>208</v>
      </c>
      <c r="E1529" s="321"/>
      <c r="F1529" s="261"/>
      <c r="G1529" s="282"/>
      <c r="H1529" s="283"/>
      <c r="I1529" s="33"/>
      <c r="J1529" s="33"/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282"/>
      <c r="Y1529" s="33"/>
      <c r="Z1529" s="284"/>
      <c r="AA1529" s="284"/>
      <c r="AB1529" s="33"/>
      <c r="AC1529" s="33"/>
      <c r="AD1529" s="33"/>
      <c r="AE1529" s="33"/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33"/>
      <c r="AP1529" s="34"/>
      <c r="AQ1529" s="34"/>
      <c r="AR1529" s="28"/>
      <c r="AS1529" s="29"/>
      <c r="AT1529" s="29"/>
      <c r="AU1529" s="29"/>
    </row>
    <row r="1530" spans="1:47" s="482" customFormat="1">
      <c r="A1530" s="13"/>
      <c r="B1530" s="8"/>
      <c r="C1530" s="8"/>
      <c r="D1530" s="344" t="s">
        <v>1669</v>
      </c>
      <c r="E1530" s="404"/>
      <c r="F1530" s="261">
        <v>1500000</v>
      </c>
      <c r="G1530" s="282">
        <f>SUM(H1530)</f>
        <v>1292500</v>
      </c>
      <c r="H1530" s="283">
        <v>1292500</v>
      </c>
      <c r="I1530" s="33"/>
      <c r="J1530" s="33"/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282"/>
      <c r="Y1530" s="33"/>
      <c r="Z1530" s="284"/>
      <c r="AA1530" s="284"/>
      <c r="AB1530" s="33"/>
      <c r="AC1530" s="33"/>
      <c r="AD1530" s="33"/>
      <c r="AE1530" s="33"/>
      <c r="AF1530" s="33"/>
      <c r="AG1530" s="33"/>
      <c r="AH1530" s="33"/>
      <c r="AI1530" s="33"/>
      <c r="AJ1530" s="33"/>
      <c r="AK1530" s="33"/>
      <c r="AL1530" s="33"/>
      <c r="AM1530" s="33"/>
      <c r="AN1530" s="33"/>
      <c r="AO1530" s="33"/>
      <c r="AP1530" s="34"/>
      <c r="AQ1530" s="34"/>
      <c r="AR1530" s="28"/>
      <c r="AS1530" s="29"/>
      <c r="AT1530" s="29"/>
      <c r="AU1530" s="29"/>
    </row>
    <row r="1531" spans="1:47" s="482" customFormat="1">
      <c r="A1531" s="13"/>
      <c r="B1531" s="8"/>
      <c r="C1531" s="8"/>
      <c r="D1531" s="473" t="s">
        <v>196</v>
      </c>
      <c r="E1531" s="321"/>
      <c r="F1531" s="261"/>
      <c r="G1531" s="282"/>
      <c r="H1531" s="283"/>
      <c r="I1531" s="33"/>
      <c r="J1531" s="33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282"/>
      <c r="Y1531" s="33"/>
      <c r="Z1531" s="284"/>
      <c r="AA1531" s="284"/>
      <c r="AB1531" s="33"/>
      <c r="AC1531" s="33"/>
      <c r="AD1531" s="33"/>
      <c r="AE1531" s="33"/>
      <c r="AF1531" s="33"/>
      <c r="AG1531" s="33"/>
      <c r="AH1531" s="33"/>
      <c r="AI1531" s="33"/>
      <c r="AJ1531" s="33"/>
      <c r="AK1531" s="33"/>
      <c r="AL1531" s="33"/>
      <c r="AM1531" s="33"/>
      <c r="AN1531" s="33"/>
      <c r="AO1531" s="33"/>
      <c r="AP1531" s="34"/>
      <c r="AQ1531" s="34"/>
      <c r="AR1531" s="28"/>
      <c r="AS1531" s="29"/>
      <c r="AT1531" s="29"/>
      <c r="AU1531" s="29"/>
    </row>
    <row r="1532" spans="1:47" s="531" customFormat="1" ht="15">
      <c r="A1532" s="13"/>
      <c r="B1532" s="8"/>
      <c r="C1532" s="8"/>
      <c r="D1532" s="506" t="s">
        <v>557</v>
      </c>
      <c r="E1532" s="513"/>
      <c r="F1532" s="261"/>
      <c r="G1532" s="282"/>
      <c r="H1532" s="283"/>
      <c r="I1532" s="33"/>
      <c r="J1532" s="33"/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282"/>
      <c r="Y1532" s="33"/>
      <c r="Z1532" s="284"/>
      <c r="AA1532" s="284"/>
      <c r="AB1532" s="33"/>
      <c r="AC1532" s="33"/>
      <c r="AD1532" s="33"/>
      <c r="AE1532" s="33"/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33"/>
      <c r="AP1532" s="34"/>
      <c r="AQ1532" s="34"/>
      <c r="AR1532" s="28"/>
      <c r="AS1532" s="29"/>
      <c r="AT1532" s="29"/>
      <c r="AU1532" s="29"/>
    </row>
    <row r="1533" spans="1:47" s="482" customFormat="1">
      <c r="A1533" s="13"/>
      <c r="B1533" s="8"/>
      <c r="C1533" s="8"/>
      <c r="D1533" s="344" t="s">
        <v>1670</v>
      </c>
      <c r="E1533" s="404"/>
      <c r="F1533" s="261">
        <v>1400000</v>
      </c>
      <c r="G1533" s="282">
        <f>SUM(H1533)</f>
        <v>1280000</v>
      </c>
      <c r="H1533" s="283">
        <v>1280000</v>
      </c>
      <c r="I1533" s="33"/>
      <c r="J1533" s="33"/>
      <c r="K1533" s="33"/>
      <c r="L1533" s="33"/>
      <c r="M1533" s="33"/>
      <c r="N1533" s="33"/>
      <c r="O1533" s="33"/>
      <c r="P1533" s="33"/>
      <c r="Q1533" s="33"/>
      <c r="R1533" s="33"/>
      <c r="S1533" s="33"/>
      <c r="T1533" s="33"/>
      <c r="U1533" s="33"/>
      <c r="V1533" s="33"/>
      <c r="W1533" s="33"/>
      <c r="X1533" s="282"/>
      <c r="Y1533" s="33"/>
      <c r="Z1533" s="284"/>
      <c r="AA1533" s="284"/>
      <c r="AB1533" s="33"/>
      <c r="AC1533" s="33"/>
      <c r="AD1533" s="33"/>
      <c r="AE1533" s="33"/>
      <c r="AF1533" s="33"/>
      <c r="AG1533" s="33"/>
      <c r="AH1533" s="33"/>
      <c r="AI1533" s="33"/>
      <c r="AJ1533" s="33"/>
      <c r="AK1533" s="33">
        <v>1280000</v>
      </c>
      <c r="AL1533" s="33"/>
      <c r="AM1533" s="33"/>
      <c r="AN1533" s="33"/>
      <c r="AO1533" s="33"/>
      <c r="AP1533" s="34"/>
      <c r="AQ1533" s="34"/>
      <c r="AR1533" s="28"/>
      <c r="AS1533" s="29"/>
      <c r="AT1533" s="29"/>
      <c r="AU1533" s="29"/>
    </row>
    <row r="1534" spans="1:47" s="482" customFormat="1">
      <c r="A1534" s="13"/>
      <c r="B1534" s="8"/>
      <c r="C1534" s="8"/>
      <c r="D1534" s="240"/>
      <c r="E1534" s="404"/>
      <c r="F1534" s="321"/>
      <c r="G1534" s="282"/>
      <c r="H1534" s="283"/>
      <c r="I1534" s="33"/>
      <c r="J1534" s="33"/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282"/>
      <c r="Y1534" s="33"/>
      <c r="Z1534" s="284"/>
      <c r="AA1534" s="284"/>
      <c r="AB1534" s="33"/>
      <c r="AC1534" s="33"/>
      <c r="AD1534" s="33"/>
      <c r="AE1534" s="33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4"/>
      <c r="AQ1534" s="34"/>
      <c r="AR1534" s="28"/>
      <c r="AS1534" s="29"/>
      <c r="AT1534" s="29"/>
      <c r="AU1534" s="29"/>
    </row>
    <row r="1535" spans="1:47" s="482" customFormat="1">
      <c r="A1535" s="13"/>
      <c r="B1535" s="8"/>
      <c r="C1535" s="8"/>
      <c r="D1535" s="240"/>
      <c r="E1535" s="404"/>
      <c r="F1535" s="321"/>
      <c r="G1535" s="282"/>
      <c r="H1535" s="283"/>
      <c r="I1535" s="33"/>
      <c r="J1535" s="33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282"/>
      <c r="Y1535" s="33"/>
      <c r="Z1535" s="284"/>
      <c r="AA1535" s="284"/>
      <c r="AB1535" s="33"/>
      <c r="AC1535" s="33"/>
      <c r="AD1535" s="33"/>
      <c r="AE1535" s="33"/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33"/>
      <c r="AP1535" s="34"/>
      <c r="AQ1535" s="34"/>
      <c r="AR1535" s="28"/>
      <c r="AS1535" s="29"/>
      <c r="AT1535" s="29"/>
      <c r="AU1535" s="29"/>
    </row>
    <row r="1536" spans="1:47" s="482" customFormat="1">
      <c r="A1536" s="13"/>
      <c r="B1536" s="8"/>
      <c r="C1536" s="8"/>
      <c r="D1536" s="240"/>
      <c r="E1536" s="404"/>
      <c r="F1536" s="321"/>
      <c r="G1536" s="282"/>
      <c r="H1536" s="283"/>
      <c r="I1536" s="33"/>
      <c r="J1536" s="33"/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282"/>
      <c r="Y1536" s="33"/>
      <c r="Z1536" s="284"/>
      <c r="AA1536" s="284"/>
      <c r="AB1536" s="33"/>
      <c r="AC1536" s="33"/>
      <c r="AD1536" s="33"/>
      <c r="AE1536" s="33"/>
      <c r="AF1536" s="33"/>
      <c r="AG1536" s="33"/>
      <c r="AH1536" s="33"/>
      <c r="AI1536" s="33"/>
      <c r="AJ1536" s="33"/>
      <c r="AK1536" s="33"/>
      <c r="AL1536" s="33"/>
      <c r="AM1536" s="33"/>
      <c r="AN1536" s="33"/>
      <c r="AO1536" s="33"/>
      <c r="AP1536" s="34"/>
      <c r="AQ1536" s="34"/>
      <c r="AR1536" s="28"/>
      <c r="AS1536" s="29"/>
      <c r="AT1536" s="29"/>
      <c r="AU1536" s="29"/>
    </row>
    <row r="1537" spans="1:52" s="482" customFormat="1">
      <c r="A1537" s="13"/>
      <c r="B1537" s="8"/>
      <c r="C1537" s="8"/>
      <c r="D1537" s="240"/>
      <c r="E1537" s="404"/>
      <c r="F1537" s="321"/>
      <c r="G1537" s="282"/>
      <c r="H1537" s="283"/>
      <c r="I1537" s="33"/>
      <c r="J1537" s="33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282"/>
      <c r="Y1537" s="33"/>
      <c r="Z1537" s="284"/>
      <c r="AA1537" s="284"/>
      <c r="AB1537" s="33"/>
      <c r="AC1537" s="33"/>
      <c r="AD1537" s="33"/>
      <c r="AE1537" s="33"/>
      <c r="AF1537" s="33"/>
      <c r="AG1537" s="33"/>
      <c r="AH1537" s="33"/>
      <c r="AI1537" s="33"/>
      <c r="AJ1537" s="33"/>
      <c r="AK1537" s="33"/>
      <c r="AL1537" s="33"/>
      <c r="AM1537" s="33"/>
      <c r="AN1537" s="33"/>
      <c r="AO1537" s="33"/>
      <c r="AP1537" s="34"/>
      <c r="AQ1537" s="34"/>
      <c r="AR1537" s="28"/>
      <c r="AS1537" s="29"/>
      <c r="AT1537" s="29"/>
      <c r="AU1537" s="29"/>
    </row>
    <row r="1538" spans="1:52" s="402" customFormat="1">
      <c r="A1538" s="13"/>
      <c r="B1538" s="8"/>
      <c r="C1538" s="8"/>
      <c r="D1538" s="240"/>
      <c r="E1538" s="404"/>
      <c r="F1538" s="33"/>
      <c r="G1538" s="282"/>
      <c r="H1538" s="283"/>
      <c r="I1538" s="33"/>
      <c r="J1538" s="33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282"/>
      <c r="Y1538" s="33"/>
      <c r="Z1538" s="284"/>
      <c r="AA1538" s="284"/>
      <c r="AB1538" s="33"/>
      <c r="AC1538" s="33"/>
      <c r="AD1538" s="33"/>
      <c r="AE1538" s="33"/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33"/>
      <c r="AP1538" s="34"/>
      <c r="AQ1538" s="34"/>
      <c r="AR1538" s="28"/>
      <c r="AS1538" s="29"/>
      <c r="AT1538" s="29"/>
      <c r="AU1538" s="29"/>
    </row>
    <row r="1539" spans="1:52" s="86" customFormat="1">
      <c r="A1539" s="12"/>
      <c r="B1539" s="9">
        <v>3</v>
      </c>
      <c r="C1539" s="9" t="s">
        <v>16</v>
      </c>
      <c r="D1539" s="81" t="s">
        <v>10</v>
      </c>
      <c r="E1539" s="405">
        <v>16540055027</v>
      </c>
      <c r="F1539" s="31">
        <f t="shared" ref="F1539:V1539" si="78">SUM(F1540:F1550)</f>
        <v>3800000000</v>
      </c>
      <c r="G1539" s="31">
        <f t="shared" si="78"/>
        <v>3491279900</v>
      </c>
      <c r="H1539" s="31">
        <f t="shared" si="78"/>
        <v>3491279900</v>
      </c>
      <c r="I1539" s="31">
        <f t="shared" si="78"/>
        <v>0</v>
      </c>
      <c r="J1539" s="31">
        <f t="shared" si="78"/>
        <v>0</v>
      </c>
      <c r="K1539" s="31">
        <f t="shared" si="78"/>
        <v>0</v>
      </c>
      <c r="L1539" s="31">
        <f t="shared" si="78"/>
        <v>0</v>
      </c>
      <c r="M1539" s="31">
        <f t="shared" si="78"/>
        <v>0</v>
      </c>
      <c r="N1539" s="31">
        <f t="shared" si="78"/>
        <v>0</v>
      </c>
      <c r="O1539" s="31">
        <f t="shared" si="78"/>
        <v>0</v>
      </c>
      <c r="P1539" s="31">
        <f t="shared" si="78"/>
        <v>0</v>
      </c>
      <c r="Q1539" s="31">
        <f t="shared" si="78"/>
        <v>0</v>
      </c>
      <c r="R1539" s="31">
        <f t="shared" si="78"/>
        <v>0</v>
      </c>
      <c r="S1539" s="31">
        <f t="shared" si="78"/>
        <v>0</v>
      </c>
      <c r="T1539" s="31">
        <f t="shared" si="78"/>
        <v>0</v>
      </c>
      <c r="U1539" s="31">
        <f t="shared" si="78"/>
        <v>0</v>
      </c>
      <c r="V1539" s="31">
        <f t="shared" si="78"/>
        <v>0</v>
      </c>
      <c r="W1539" s="31">
        <f>SUM(O1539:V1539)</f>
        <v>0</v>
      </c>
      <c r="X1539" s="31">
        <f>SUM(X1540:X1550)</f>
        <v>0</v>
      </c>
      <c r="Y1539" s="31">
        <f>H1539+I1539+J1539+K1539+L1539+M1539+N1539+W1539+X1539</f>
        <v>3491279900</v>
      </c>
      <c r="Z1539" s="31">
        <f t="shared" ref="Z1539:AK1539" si="79">SUM(Z1540:Z1550)</f>
        <v>0</v>
      </c>
      <c r="AA1539" s="31">
        <f t="shared" si="79"/>
        <v>0</v>
      </c>
      <c r="AB1539" s="31">
        <f t="shared" si="79"/>
        <v>0</v>
      </c>
      <c r="AC1539" s="31">
        <f t="shared" si="79"/>
        <v>0</v>
      </c>
      <c r="AD1539" s="31">
        <f t="shared" si="79"/>
        <v>0</v>
      </c>
      <c r="AE1539" s="31">
        <f t="shared" si="79"/>
        <v>0</v>
      </c>
      <c r="AF1539" s="31">
        <f t="shared" si="79"/>
        <v>0</v>
      </c>
      <c r="AG1539" s="31">
        <f t="shared" si="79"/>
        <v>0</v>
      </c>
      <c r="AH1539" s="31">
        <f t="shared" si="79"/>
        <v>0</v>
      </c>
      <c r="AI1539" s="31">
        <f t="shared" si="79"/>
        <v>0</v>
      </c>
      <c r="AJ1539" s="31">
        <f t="shared" si="79"/>
        <v>0</v>
      </c>
      <c r="AK1539" s="31">
        <f t="shared" si="79"/>
        <v>0</v>
      </c>
      <c r="AL1539" s="31">
        <f>SUM(AD1539:AK1539)</f>
        <v>0</v>
      </c>
      <c r="AM1539" s="31">
        <f>SUM(AM1540:AM1550)</f>
        <v>0</v>
      </c>
      <c r="AN1539" s="31">
        <f>SUM(AN1540:AN1550)</f>
        <v>0</v>
      </c>
      <c r="AO1539" s="31">
        <f>Z1539+AA1539+AB1539+AC1539+AL1539+AM1539+AN1539</f>
        <v>0</v>
      </c>
      <c r="AP1539" s="32">
        <f>E1539+Y1539-AO1539</f>
        <v>20031334927</v>
      </c>
      <c r="AQ1539" s="32"/>
      <c r="AR1539" s="28"/>
      <c r="AS1539" s="29">
        <f>E1539+H1539+I1539+J1539+K1539+L1539+M1539+N1539+W1539+X1539-Z1539-AB1539-AL1539-AC1539-AM1539-AN1539</f>
        <v>20031334927</v>
      </c>
      <c r="AT1539" s="29">
        <f>AP1539-AS1539</f>
        <v>0</v>
      </c>
      <c r="AU1539" s="29">
        <f>E1539</f>
        <v>16540055027</v>
      </c>
      <c r="AV1539" s="86">
        <f>AS1539-AU1539</f>
        <v>3491279900</v>
      </c>
      <c r="AW1539" s="86">
        <f>Y1539-AO1539</f>
        <v>3491279900</v>
      </c>
      <c r="AX1539" s="86">
        <f>AV1539-AW1539</f>
        <v>0</v>
      </c>
      <c r="AZ1539" s="398"/>
    </row>
    <row r="1540" spans="1:52" s="21" customFormat="1">
      <c r="A1540" s="10"/>
      <c r="B1540" s="8"/>
      <c r="C1540" s="8"/>
      <c r="D1540" s="82"/>
      <c r="E1540" s="266"/>
      <c r="F1540" s="261"/>
      <c r="G1540" s="71"/>
      <c r="H1540" s="283"/>
      <c r="I1540" s="33"/>
      <c r="J1540" s="33"/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282"/>
      <c r="Y1540" s="69"/>
      <c r="Z1540" s="73"/>
      <c r="AA1540" s="73"/>
      <c r="AB1540" s="69"/>
      <c r="AC1540" s="69"/>
      <c r="AD1540" s="69"/>
      <c r="AE1540" s="69"/>
      <c r="AF1540" s="69"/>
      <c r="AG1540" s="69"/>
      <c r="AH1540" s="69"/>
      <c r="AI1540" s="69"/>
      <c r="AJ1540" s="69"/>
      <c r="AK1540" s="69"/>
      <c r="AL1540" s="69"/>
      <c r="AM1540" s="69"/>
      <c r="AN1540" s="69"/>
      <c r="AO1540" s="69"/>
      <c r="AP1540" s="70"/>
      <c r="AQ1540" s="70"/>
      <c r="AR1540" s="76"/>
      <c r="AS1540" s="60"/>
      <c r="AT1540" s="60"/>
      <c r="AU1540" s="60"/>
    </row>
    <row r="1541" spans="1:52" s="21" customFormat="1">
      <c r="A1541" s="10"/>
      <c r="B1541" s="8"/>
      <c r="C1541" s="8"/>
      <c r="D1541" s="82"/>
      <c r="E1541" s="266"/>
      <c r="F1541" s="261"/>
      <c r="G1541" s="71"/>
      <c r="H1541" s="283"/>
      <c r="I1541" s="33"/>
      <c r="J1541" s="33"/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282"/>
      <c r="Y1541" s="69"/>
      <c r="Z1541" s="73"/>
      <c r="AA1541" s="73"/>
      <c r="AB1541" s="69"/>
      <c r="AC1541" s="69"/>
      <c r="AD1541" s="69"/>
      <c r="AE1541" s="69"/>
      <c r="AF1541" s="69"/>
      <c r="AG1541" s="69"/>
      <c r="AH1541" s="69"/>
      <c r="AI1541" s="69"/>
      <c r="AJ1541" s="69"/>
      <c r="AK1541" s="69"/>
      <c r="AL1541" s="69"/>
      <c r="AM1541" s="69"/>
      <c r="AN1541" s="69"/>
      <c r="AO1541" s="69"/>
      <c r="AP1541" s="70"/>
      <c r="AQ1541" s="70"/>
      <c r="AR1541" s="76"/>
      <c r="AS1541" s="60"/>
      <c r="AT1541" s="60"/>
      <c r="AU1541" s="60"/>
    </row>
    <row r="1542" spans="1:52" s="21" customFormat="1">
      <c r="A1542" s="10"/>
      <c r="B1542" s="8"/>
      <c r="C1542" s="83">
        <v>285</v>
      </c>
      <c r="D1542" s="375" t="s">
        <v>171</v>
      </c>
      <c r="E1542" s="266"/>
      <c r="F1542" s="261"/>
      <c r="G1542" s="71"/>
      <c r="H1542" s="283"/>
      <c r="I1542" s="33"/>
      <c r="J1542" s="33"/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282"/>
      <c r="Y1542" s="69"/>
      <c r="Z1542" s="73"/>
      <c r="AA1542" s="73"/>
      <c r="AB1542" s="69"/>
      <c r="AC1542" s="69"/>
      <c r="AD1542" s="69"/>
      <c r="AE1542" s="69"/>
      <c r="AF1542" s="69"/>
      <c r="AG1542" s="69"/>
      <c r="AH1542" s="69"/>
      <c r="AI1542" s="69"/>
      <c r="AJ1542" s="69"/>
      <c r="AK1542" s="69"/>
      <c r="AL1542" s="69"/>
      <c r="AM1542" s="69"/>
      <c r="AN1542" s="69"/>
      <c r="AO1542" s="69"/>
      <c r="AP1542" s="70"/>
      <c r="AQ1542" s="70"/>
      <c r="AR1542" s="76"/>
      <c r="AS1542" s="60"/>
      <c r="AT1542" s="60"/>
      <c r="AU1542" s="60"/>
    </row>
    <row r="1543" spans="1:52" s="21" customFormat="1">
      <c r="A1543" s="10"/>
      <c r="B1543" s="8"/>
      <c r="C1543" s="8"/>
      <c r="D1543" s="472" t="s">
        <v>404</v>
      </c>
      <c r="E1543" s="266"/>
      <c r="F1543" s="261"/>
      <c r="G1543" s="71"/>
      <c r="H1543" s="283"/>
      <c r="I1543" s="33"/>
      <c r="J1543" s="33"/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282"/>
      <c r="Y1543" s="69"/>
      <c r="Z1543" s="73"/>
      <c r="AA1543" s="73"/>
      <c r="AB1543" s="69"/>
      <c r="AC1543" s="69"/>
      <c r="AD1543" s="69"/>
      <c r="AE1543" s="69"/>
      <c r="AF1543" s="69"/>
      <c r="AG1543" s="69"/>
      <c r="AH1543" s="69"/>
      <c r="AI1543" s="69"/>
      <c r="AJ1543" s="69"/>
      <c r="AK1543" s="69"/>
      <c r="AL1543" s="69"/>
      <c r="AM1543" s="69"/>
      <c r="AN1543" s="69"/>
      <c r="AO1543" s="69"/>
      <c r="AP1543" s="70"/>
      <c r="AQ1543" s="70"/>
      <c r="AR1543" s="76"/>
      <c r="AS1543" s="60"/>
      <c r="AT1543" s="60"/>
      <c r="AU1543" s="60"/>
    </row>
    <row r="1544" spans="1:52" s="21" customFormat="1">
      <c r="A1544" s="10"/>
      <c r="B1544" s="8"/>
      <c r="C1544" s="8"/>
      <c r="D1544" s="473" t="s">
        <v>191</v>
      </c>
      <c r="E1544" s="266"/>
      <c r="F1544" s="261"/>
      <c r="G1544" s="71"/>
      <c r="H1544" s="283"/>
      <c r="I1544" s="33"/>
      <c r="J1544" s="33"/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282"/>
      <c r="Y1544" s="69"/>
      <c r="Z1544" s="73"/>
      <c r="AA1544" s="73"/>
      <c r="AB1544" s="69"/>
      <c r="AC1544" s="69"/>
      <c r="AD1544" s="69"/>
      <c r="AE1544" s="69"/>
      <c r="AF1544" s="69"/>
      <c r="AG1544" s="69"/>
      <c r="AH1544" s="69"/>
      <c r="AI1544" s="69"/>
      <c r="AJ1544" s="69"/>
      <c r="AK1544" s="69"/>
      <c r="AL1544" s="69"/>
      <c r="AM1544" s="69"/>
      <c r="AN1544" s="69"/>
      <c r="AO1544" s="69"/>
      <c r="AP1544" s="70"/>
      <c r="AQ1544" s="70"/>
      <c r="AR1544" s="76"/>
      <c r="AS1544" s="60"/>
      <c r="AT1544" s="60"/>
      <c r="AU1544" s="60"/>
    </row>
    <row r="1545" spans="1:52" s="21" customFormat="1">
      <c r="A1545" s="10"/>
      <c r="B1545" s="8"/>
      <c r="C1545" s="8"/>
      <c r="D1545" s="344" t="s">
        <v>1671</v>
      </c>
      <c r="E1545" s="266"/>
      <c r="F1545" s="261">
        <v>3800000000</v>
      </c>
      <c r="G1545" s="71">
        <f>SUM(H1545)</f>
        <v>3491279900</v>
      </c>
      <c r="H1545" s="283">
        <v>3491279900</v>
      </c>
      <c r="I1545" s="33"/>
      <c r="J1545" s="33"/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282"/>
      <c r="Y1545" s="69"/>
      <c r="Z1545" s="73"/>
      <c r="AA1545" s="73"/>
      <c r="AB1545" s="69"/>
      <c r="AC1545" s="69"/>
      <c r="AD1545" s="69"/>
      <c r="AE1545" s="69"/>
      <c r="AF1545" s="69"/>
      <c r="AG1545" s="69"/>
      <c r="AH1545" s="69"/>
      <c r="AI1545" s="69"/>
      <c r="AJ1545" s="69"/>
      <c r="AK1545" s="69"/>
      <c r="AL1545" s="69"/>
      <c r="AM1545" s="69"/>
      <c r="AN1545" s="69"/>
      <c r="AO1545" s="69"/>
      <c r="AP1545" s="70"/>
      <c r="AQ1545" s="70"/>
      <c r="AR1545" s="76"/>
      <c r="AS1545" s="60"/>
      <c r="AT1545" s="60"/>
      <c r="AU1545" s="60"/>
    </row>
    <row r="1546" spans="1:52" s="21" customFormat="1">
      <c r="A1546" s="10"/>
      <c r="B1546" s="8"/>
      <c r="C1546" s="8"/>
      <c r="D1546" s="82"/>
      <c r="E1546" s="266"/>
      <c r="F1546" s="261"/>
      <c r="G1546" s="71"/>
      <c r="H1546" s="283"/>
      <c r="I1546" s="33"/>
      <c r="J1546" s="33"/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282"/>
      <c r="Y1546" s="69"/>
      <c r="Z1546" s="73"/>
      <c r="AA1546" s="73"/>
      <c r="AB1546" s="69"/>
      <c r="AC1546" s="69"/>
      <c r="AD1546" s="69"/>
      <c r="AE1546" s="69"/>
      <c r="AF1546" s="69"/>
      <c r="AG1546" s="69"/>
      <c r="AH1546" s="69"/>
      <c r="AI1546" s="69"/>
      <c r="AJ1546" s="69"/>
      <c r="AK1546" s="69"/>
      <c r="AL1546" s="69"/>
      <c r="AM1546" s="69"/>
      <c r="AN1546" s="69"/>
      <c r="AO1546" s="69"/>
      <c r="AP1546" s="70"/>
      <c r="AQ1546" s="70"/>
      <c r="AR1546" s="76"/>
      <c r="AS1546" s="60"/>
      <c r="AT1546" s="60"/>
      <c r="AU1546" s="60"/>
    </row>
    <row r="1547" spans="1:52" s="21" customFormat="1">
      <c r="A1547" s="10"/>
      <c r="B1547" s="8"/>
      <c r="C1547" s="8"/>
      <c r="D1547" s="82"/>
      <c r="E1547" s="266"/>
      <c r="F1547" s="261"/>
      <c r="G1547" s="71"/>
      <c r="H1547" s="283"/>
      <c r="I1547" s="33"/>
      <c r="J1547" s="33"/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282"/>
      <c r="Y1547" s="69"/>
      <c r="Z1547" s="73"/>
      <c r="AA1547" s="73"/>
      <c r="AB1547" s="69"/>
      <c r="AC1547" s="69"/>
      <c r="AD1547" s="69"/>
      <c r="AE1547" s="69"/>
      <c r="AF1547" s="69"/>
      <c r="AG1547" s="69"/>
      <c r="AH1547" s="69"/>
      <c r="AI1547" s="69"/>
      <c r="AJ1547" s="69"/>
      <c r="AK1547" s="69"/>
      <c r="AL1547" s="69"/>
      <c r="AM1547" s="69"/>
      <c r="AN1547" s="69"/>
      <c r="AO1547" s="69"/>
      <c r="AP1547" s="70"/>
      <c r="AQ1547" s="70"/>
      <c r="AR1547" s="76"/>
      <c r="AS1547" s="60"/>
      <c r="AT1547" s="60"/>
      <c r="AU1547" s="60"/>
    </row>
    <row r="1548" spans="1:52" s="21" customFormat="1">
      <c r="A1548" s="10"/>
      <c r="B1548" s="8"/>
      <c r="C1548" s="8"/>
      <c r="D1548" s="82"/>
      <c r="E1548" s="266"/>
      <c r="F1548" s="261"/>
      <c r="G1548" s="71"/>
      <c r="H1548" s="283"/>
      <c r="I1548" s="33"/>
      <c r="J1548" s="33"/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282"/>
      <c r="Y1548" s="69"/>
      <c r="Z1548" s="73"/>
      <c r="AA1548" s="73"/>
      <c r="AB1548" s="69"/>
      <c r="AC1548" s="69"/>
      <c r="AD1548" s="69"/>
      <c r="AE1548" s="69"/>
      <c r="AF1548" s="69"/>
      <c r="AG1548" s="69"/>
      <c r="AH1548" s="69"/>
      <c r="AI1548" s="69"/>
      <c r="AJ1548" s="69"/>
      <c r="AK1548" s="69"/>
      <c r="AL1548" s="69"/>
      <c r="AM1548" s="69"/>
      <c r="AN1548" s="69"/>
      <c r="AO1548" s="69"/>
      <c r="AP1548" s="70"/>
      <c r="AQ1548" s="70"/>
      <c r="AR1548" s="76"/>
      <c r="AS1548" s="60"/>
      <c r="AT1548" s="60"/>
      <c r="AU1548" s="60"/>
    </row>
    <row r="1549" spans="1:52" s="21" customFormat="1">
      <c r="A1549" s="10"/>
      <c r="B1549" s="8"/>
      <c r="C1549" s="8"/>
      <c r="D1549" s="82"/>
      <c r="E1549" s="33"/>
      <c r="F1549" s="261"/>
      <c r="G1549" s="71"/>
      <c r="H1549" s="283"/>
      <c r="I1549" s="33"/>
      <c r="J1549" s="33"/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282"/>
      <c r="Y1549" s="69"/>
      <c r="Z1549" s="73"/>
      <c r="AA1549" s="73"/>
      <c r="AB1549" s="69"/>
      <c r="AC1549" s="69"/>
      <c r="AD1549" s="69"/>
      <c r="AE1549" s="69"/>
      <c r="AF1549" s="69"/>
      <c r="AG1549" s="69"/>
      <c r="AH1549" s="69"/>
      <c r="AI1549" s="69"/>
      <c r="AJ1549" s="69"/>
      <c r="AK1549" s="69"/>
      <c r="AL1549" s="69"/>
      <c r="AM1549" s="69"/>
      <c r="AN1549" s="69"/>
      <c r="AO1549" s="69"/>
      <c r="AP1549" s="70"/>
      <c r="AQ1549" s="70"/>
      <c r="AR1549" s="76"/>
      <c r="AS1549" s="60"/>
      <c r="AT1549" s="60"/>
      <c r="AU1549" s="60"/>
    </row>
    <row r="1550" spans="1:52" s="21" customFormat="1">
      <c r="A1550" s="10"/>
      <c r="B1550" s="8"/>
      <c r="C1550" s="8"/>
      <c r="D1550" s="82"/>
      <c r="E1550" s="33"/>
      <c r="F1550" s="261"/>
      <c r="G1550" s="71"/>
      <c r="H1550" s="72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69"/>
      <c r="T1550" s="69"/>
      <c r="U1550" s="69"/>
      <c r="V1550" s="69"/>
      <c r="W1550" s="69"/>
      <c r="X1550" s="71"/>
      <c r="Y1550" s="69"/>
      <c r="Z1550" s="73"/>
      <c r="AA1550" s="73"/>
      <c r="AB1550" s="69"/>
      <c r="AC1550" s="69"/>
      <c r="AD1550" s="69"/>
      <c r="AE1550" s="69"/>
      <c r="AF1550" s="69"/>
      <c r="AG1550" s="69"/>
      <c r="AH1550" s="69"/>
      <c r="AI1550" s="69"/>
      <c r="AJ1550" s="69"/>
      <c r="AK1550" s="69"/>
      <c r="AL1550" s="69"/>
      <c r="AM1550" s="69"/>
      <c r="AN1550" s="69"/>
      <c r="AO1550" s="69"/>
      <c r="AP1550" s="70"/>
      <c r="AQ1550" s="70"/>
      <c r="AR1550" s="76"/>
      <c r="AS1550" s="60"/>
      <c r="AT1550" s="60"/>
      <c r="AU1550" s="60"/>
    </row>
    <row r="1551" spans="1:52" s="86" customFormat="1">
      <c r="A1551" s="12"/>
      <c r="B1551" s="9">
        <v>4</v>
      </c>
      <c r="C1551" s="9" t="s">
        <v>17</v>
      </c>
      <c r="D1551" s="81" t="s">
        <v>5</v>
      </c>
      <c r="E1551" s="31">
        <v>0</v>
      </c>
      <c r="F1551" s="31">
        <f t="shared" ref="F1551:V1551" si="80">SUM(F1552:F1553)</f>
        <v>0</v>
      </c>
      <c r="G1551" s="31">
        <f t="shared" si="80"/>
        <v>0</v>
      </c>
      <c r="H1551" s="31">
        <f t="shared" si="80"/>
        <v>0</v>
      </c>
      <c r="I1551" s="31">
        <f t="shared" si="80"/>
        <v>0</v>
      </c>
      <c r="J1551" s="31">
        <f t="shared" si="80"/>
        <v>0</v>
      </c>
      <c r="K1551" s="31">
        <f t="shared" si="80"/>
        <v>0</v>
      </c>
      <c r="L1551" s="31">
        <f t="shared" si="80"/>
        <v>0</v>
      </c>
      <c r="M1551" s="31">
        <f t="shared" si="80"/>
        <v>0</v>
      </c>
      <c r="N1551" s="31">
        <f t="shared" si="80"/>
        <v>0</v>
      </c>
      <c r="O1551" s="31">
        <f t="shared" si="80"/>
        <v>0</v>
      </c>
      <c r="P1551" s="31">
        <f t="shared" si="80"/>
        <v>0</v>
      </c>
      <c r="Q1551" s="31">
        <f t="shared" si="80"/>
        <v>0</v>
      </c>
      <c r="R1551" s="31">
        <f t="shared" si="80"/>
        <v>0</v>
      </c>
      <c r="S1551" s="31">
        <f t="shared" si="80"/>
        <v>0</v>
      </c>
      <c r="T1551" s="31">
        <f t="shared" si="80"/>
        <v>0</v>
      </c>
      <c r="U1551" s="31">
        <f t="shared" si="80"/>
        <v>0</v>
      </c>
      <c r="V1551" s="31">
        <f t="shared" si="80"/>
        <v>0</v>
      </c>
      <c r="W1551" s="31">
        <f>SUM(O1551:V1551)</f>
        <v>0</v>
      </c>
      <c r="X1551" s="31">
        <f>SUM(X1552:X1553)</f>
        <v>0</v>
      </c>
      <c r="Y1551" s="31">
        <f>H1551+I1551+J1551+K1551+L1551+M1551+N1551+W1551+X1551</f>
        <v>0</v>
      </c>
      <c r="Z1551" s="31">
        <f t="shared" ref="Z1551:AK1551" si="81">SUM(Z1552:Z1553)</f>
        <v>0</v>
      </c>
      <c r="AA1551" s="31">
        <f t="shared" si="81"/>
        <v>0</v>
      </c>
      <c r="AB1551" s="31">
        <f t="shared" si="81"/>
        <v>0</v>
      </c>
      <c r="AC1551" s="31">
        <f t="shared" si="81"/>
        <v>0</v>
      </c>
      <c r="AD1551" s="31">
        <f t="shared" si="81"/>
        <v>0</v>
      </c>
      <c r="AE1551" s="31">
        <f t="shared" si="81"/>
        <v>0</v>
      </c>
      <c r="AF1551" s="31">
        <f t="shared" si="81"/>
        <v>0</v>
      </c>
      <c r="AG1551" s="31">
        <f t="shared" si="81"/>
        <v>0</v>
      </c>
      <c r="AH1551" s="31">
        <f t="shared" si="81"/>
        <v>0</v>
      </c>
      <c r="AI1551" s="31">
        <f t="shared" si="81"/>
        <v>0</v>
      </c>
      <c r="AJ1551" s="31">
        <f t="shared" si="81"/>
        <v>0</v>
      </c>
      <c r="AK1551" s="31">
        <f t="shared" si="81"/>
        <v>0</v>
      </c>
      <c r="AL1551" s="31">
        <f>SUM(AD1551:AK1551)</f>
        <v>0</v>
      </c>
      <c r="AM1551" s="31">
        <f>SUM(AM1552:AM1553)</f>
        <v>0</v>
      </c>
      <c r="AN1551" s="31">
        <f>SUM(AN1552:AN1553)</f>
        <v>0</v>
      </c>
      <c r="AO1551" s="31">
        <f>Z1551+AA1551+AB1551+AC1551+AL1551+AM1551+AN1551</f>
        <v>0</v>
      </c>
      <c r="AP1551" s="32">
        <f>E1551+Y1551-AO1551</f>
        <v>0</v>
      </c>
      <c r="AQ1551" s="32"/>
      <c r="AR1551" s="28"/>
      <c r="AS1551" s="29">
        <f>E1551+H1551+I1551+J1551+K1551+L1551+M1551+N1551+W1551+X1551-Z1551-AB1551-AL1551-AC1551-AM1551-AN1551</f>
        <v>0</v>
      </c>
      <c r="AT1551" s="29">
        <f>AP1551-AS1551</f>
        <v>0</v>
      </c>
      <c r="AU1551" s="29">
        <f>E1551</f>
        <v>0</v>
      </c>
      <c r="AV1551" s="86">
        <f>AS1551-AU1551</f>
        <v>0</v>
      </c>
      <c r="AW1551" s="86">
        <f>Y1551-AO1551</f>
        <v>0</v>
      </c>
      <c r="AX1551" s="86">
        <f>AV1551-AW1551</f>
        <v>0</v>
      </c>
      <c r="AZ1551" s="398"/>
    </row>
    <row r="1552" spans="1:52" s="21" customFormat="1">
      <c r="A1552" s="10"/>
      <c r="B1552" s="8"/>
      <c r="C1552" s="8"/>
      <c r="D1552" s="113"/>
      <c r="E1552" s="33"/>
      <c r="F1552" s="373"/>
      <c r="G1552" s="71"/>
      <c r="H1552" s="283"/>
      <c r="I1552" s="33"/>
      <c r="J1552" s="33"/>
      <c r="K1552" s="33"/>
      <c r="L1552" s="33"/>
      <c r="M1552" s="33"/>
      <c r="N1552" s="33"/>
      <c r="O1552" s="33"/>
      <c r="P1552" s="33"/>
      <c r="Q1552" s="33"/>
      <c r="R1552" s="33"/>
      <c r="S1552" s="33"/>
      <c r="T1552" s="33"/>
      <c r="U1552" s="33"/>
      <c r="V1552" s="33"/>
      <c r="W1552" s="33"/>
      <c r="X1552" s="282"/>
      <c r="Y1552" s="69"/>
      <c r="Z1552" s="73"/>
      <c r="AA1552" s="73"/>
      <c r="AB1552" s="69"/>
      <c r="AC1552" s="69"/>
      <c r="AD1552" s="69"/>
      <c r="AE1552" s="69"/>
      <c r="AF1552" s="69"/>
      <c r="AG1552" s="69"/>
      <c r="AH1552" s="69"/>
      <c r="AI1552" s="69"/>
      <c r="AJ1552" s="69"/>
      <c r="AK1552" s="69"/>
      <c r="AL1552" s="69"/>
      <c r="AM1552" s="69"/>
      <c r="AN1552" s="69"/>
      <c r="AO1552" s="69"/>
      <c r="AP1552" s="70"/>
      <c r="AQ1552" s="70"/>
      <c r="AR1552" s="76"/>
      <c r="AS1552" s="60"/>
      <c r="AT1552" s="60"/>
      <c r="AU1552" s="60"/>
    </row>
    <row r="1553" spans="1:52" s="21" customFormat="1">
      <c r="A1553" s="10"/>
      <c r="B1553" s="8"/>
      <c r="C1553" s="8"/>
      <c r="D1553" s="82"/>
      <c r="E1553" s="33"/>
      <c r="F1553" s="69"/>
      <c r="G1553" s="71"/>
      <c r="H1553" s="72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69"/>
      <c r="T1553" s="69"/>
      <c r="U1553" s="69"/>
      <c r="V1553" s="69"/>
      <c r="W1553" s="69"/>
      <c r="X1553" s="71"/>
      <c r="Y1553" s="69"/>
      <c r="Z1553" s="73"/>
      <c r="AA1553" s="73"/>
      <c r="AB1553" s="69"/>
      <c r="AC1553" s="69"/>
      <c r="AD1553" s="69"/>
      <c r="AE1553" s="69"/>
      <c r="AF1553" s="69"/>
      <c r="AG1553" s="69"/>
      <c r="AH1553" s="69"/>
      <c r="AI1553" s="69"/>
      <c r="AJ1553" s="69"/>
      <c r="AK1553" s="69"/>
      <c r="AL1553" s="69"/>
      <c r="AM1553" s="69"/>
      <c r="AN1553" s="69"/>
      <c r="AO1553" s="69"/>
      <c r="AP1553" s="70"/>
      <c r="AQ1553" s="70"/>
      <c r="AR1553" s="76"/>
      <c r="AS1553" s="60"/>
      <c r="AT1553" s="60"/>
      <c r="AU1553" s="60"/>
    </row>
    <row r="1554" spans="1:52" s="86" customFormat="1">
      <c r="A1554" s="12"/>
      <c r="B1554" s="9">
        <v>5</v>
      </c>
      <c r="C1554" s="9" t="s">
        <v>18</v>
      </c>
      <c r="D1554" s="81" t="s">
        <v>11</v>
      </c>
      <c r="E1554" s="326">
        <v>73487600</v>
      </c>
      <c r="F1554" s="31">
        <f t="shared" ref="F1554:V1554" si="82">SUM(F1555:F1576)</f>
        <v>12200000</v>
      </c>
      <c r="G1554" s="31">
        <f t="shared" si="82"/>
        <v>11604650</v>
      </c>
      <c r="H1554" s="31">
        <f t="shared" si="82"/>
        <v>11604650</v>
      </c>
      <c r="I1554" s="31">
        <f t="shared" si="82"/>
        <v>0</v>
      </c>
      <c r="J1554" s="31">
        <f t="shared" si="82"/>
        <v>0</v>
      </c>
      <c r="K1554" s="31">
        <f t="shared" si="82"/>
        <v>0</v>
      </c>
      <c r="L1554" s="31">
        <f t="shared" si="82"/>
        <v>0</v>
      </c>
      <c r="M1554" s="31">
        <f t="shared" si="82"/>
        <v>0</v>
      </c>
      <c r="N1554" s="31">
        <f t="shared" si="82"/>
        <v>0</v>
      </c>
      <c r="O1554" s="31">
        <f t="shared" si="82"/>
        <v>0</v>
      </c>
      <c r="P1554" s="31">
        <f t="shared" si="82"/>
        <v>0</v>
      </c>
      <c r="Q1554" s="31">
        <f t="shared" si="82"/>
        <v>0</v>
      </c>
      <c r="R1554" s="31">
        <f t="shared" si="82"/>
        <v>0</v>
      </c>
      <c r="S1554" s="31">
        <f t="shared" si="82"/>
        <v>0</v>
      </c>
      <c r="T1554" s="31">
        <f t="shared" si="82"/>
        <v>0</v>
      </c>
      <c r="U1554" s="31">
        <f t="shared" si="82"/>
        <v>0</v>
      </c>
      <c r="V1554" s="31">
        <f t="shared" si="82"/>
        <v>0</v>
      </c>
      <c r="W1554" s="31">
        <f>SUM(O1554:V1554)</f>
        <v>0</v>
      </c>
      <c r="X1554" s="31">
        <f>SUM(X1555:X1576)</f>
        <v>0</v>
      </c>
      <c r="Y1554" s="31">
        <f>H1554+I1554+J1554+K1554+L1554+M1554+N1554+W1554+X1554</f>
        <v>11604650</v>
      </c>
      <c r="Z1554" s="31">
        <f t="shared" ref="Z1554:AK1554" si="83">SUM(Z1555:Z1576)</f>
        <v>0</v>
      </c>
      <c r="AA1554" s="31">
        <f t="shared" si="83"/>
        <v>0</v>
      </c>
      <c r="AB1554" s="31">
        <f t="shared" si="83"/>
        <v>0</v>
      </c>
      <c r="AC1554" s="31">
        <f t="shared" si="83"/>
        <v>0</v>
      </c>
      <c r="AD1554" s="31">
        <f t="shared" si="83"/>
        <v>0</v>
      </c>
      <c r="AE1554" s="31">
        <f t="shared" si="83"/>
        <v>0</v>
      </c>
      <c r="AF1554" s="31">
        <f t="shared" si="83"/>
        <v>0</v>
      </c>
      <c r="AG1554" s="31">
        <f t="shared" si="83"/>
        <v>0</v>
      </c>
      <c r="AH1554" s="31">
        <f t="shared" si="83"/>
        <v>0</v>
      </c>
      <c r="AI1554" s="31">
        <f t="shared" si="83"/>
        <v>0</v>
      </c>
      <c r="AJ1554" s="31">
        <f t="shared" si="83"/>
        <v>0</v>
      </c>
      <c r="AK1554" s="31">
        <f t="shared" si="83"/>
        <v>0</v>
      </c>
      <c r="AL1554" s="31">
        <f>SUM(AD1554:AK1554)</f>
        <v>0</v>
      </c>
      <c r="AM1554" s="31">
        <f>SUM(AM1555:AM1576)</f>
        <v>0</v>
      </c>
      <c r="AN1554" s="31">
        <f>SUM(AN1555:AN1576)</f>
        <v>0</v>
      </c>
      <c r="AO1554" s="31">
        <f>Z1554+AA1554+AB1554+AC1554+AL1554+AM1554+AN1554</f>
        <v>0</v>
      </c>
      <c r="AP1554" s="32">
        <f>E1554+Y1554-AO1554</f>
        <v>85092250</v>
      </c>
      <c r="AQ1554" s="32"/>
      <c r="AR1554" s="28"/>
      <c r="AS1554" s="29">
        <f>E1554+H1554+I1554+J1554+K1554+L1554+M1554+N1554+W1554+X1554-Z1554-AB1554-AL1554-AC1554-AM1554-AN1554</f>
        <v>85092250</v>
      </c>
      <c r="AT1554" s="29">
        <f>AP1554-AS1554</f>
        <v>0</v>
      </c>
      <c r="AU1554" s="29">
        <f>E1554</f>
        <v>73487600</v>
      </c>
      <c r="AV1554" s="86">
        <f>AS1554-AU1554</f>
        <v>11604650</v>
      </c>
      <c r="AW1554" s="86">
        <f>Y1554-AO1554</f>
        <v>11604650</v>
      </c>
      <c r="AX1554" s="86">
        <f>AV1554-AW1554</f>
        <v>0</v>
      </c>
      <c r="AZ1554" s="398"/>
    </row>
    <row r="1555" spans="1:52" s="21" customFormat="1">
      <c r="A1555" s="10"/>
      <c r="B1555" s="8"/>
      <c r="C1555" s="8"/>
      <c r="D1555" s="82"/>
      <c r="E1555" s="33"/>
      <c r="F1555" s="261"/>
      <c r="G1555" s="71"/>
      <c r="H1555" s="72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69"/>
      <c r="T1555" s="69"/>
      <c r="U1555" s="69"/>
      <c r="V1555" s="69"/>
      <c r="W1555" s="69"/>
      <c r="X1555" s="71"/>
      <c r="Y1555" s="69"/>
      <c r="Z1555" s="73"/>
      <c r="AA1555" s="73"/>
      <c r="AB1555" s="69"/>
      <c r="AC1555" s="69"/>
      <c r="AD1555" s="69"/>
      <c r="AE1555" s="69"/>
      <c r="AF1555" s="69"/>
      <c r="AG1555" s="69"/>
      <c r="AH1555" s="69"/>
      <c r="AI1555" s="69"/>
      <c r="AJ1555" s="69"/>
      <c r="AK1555" s="69"/>
      <c r="AL1555" s="69"/>
      <c r="AM1555" s="69"/>
      <c r="AN1555" s="69"/>
      <c r="AO1555" s="69"/>
      <c r="AP1555" s="70"/>
      <c r="AQ1555" s="70"/>
      <c r="AR1555" s="76"/>
      <c r="AS1555" s="60"/>
      <c r="AT1555" s="60"/>
      <c r="AU1555" s="60"/>
    </row>
    <row r="1556" spans="1:52" s="21" customFormat="1">
      <c r="A1556" s="10"/>
      <c r="B1556" s="8"/>
      <c r="C1556" s="8"/>
      <c r="D1556" s="82"/>
      <c r="E1556" s="33"/>
      <c r="F1556" s="261"/>
      <c r="G1556" s="71"/>
      <c r="H1556" s="72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69"/>
      <c r="T1556" s="69"/>
      <c r="U1556" s="69"/>
      <c r="V1556" s="69"/>
      <c r="W1556" s="69"/>
      <c r="X1556" s="71"/>
      <c r="Y1556" s="69"/>
      <c r="Z1556" s="73"/>
      <c r="AA1556" s="73"/>
      <c r="AB1556" s="69"/>
      <c r="AC1556" s="69"/>
      <c r="AD1556" s="69"/>
      <c r="AE1556" s="69"/>
      <c r="AF1556" s="69"/>
      <c r="AG1556" s="69"/>
      <c r="AH1556" s="69"/>
      <c r="AI1556" s="69"/>
      <c r="AJ1556" s="69"/>
      <c r="AK1556" s="69"/>
      <c r="AL1556" s="69"/>
      <c r="AM1556" s="69"/>
      <c r="AN1556" s="69"/>
      <c r="AO1556" s="69"/>
      <c r="AP1556" s="70"/>
      <c r="AQ1556" s="70"/>
      <c r="AR1556" s="76"/>
      <c r="AS1556" s="60"/>
      <c r="AT1556" s="60"/>
      <c r="AU1556" s="60"/>
    </row>
    <row r="1557" spans="1:52" s="21" customFormat="1">
      <c r="A1557" s="10"/>
      <c r="B1557" s="8"/>
      <c r="C1557" s="83">
        <v>280</v>
      </c>
      <c r="D1557" s="375" t="s">
        <v>402</v>
      </c>
      <c r="E1557" s="33"/>
      <c r="F1557" s="261"/>
      <c r="G1557" s="71"/>
      <c r="H1557" s="72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69"/>
      <c r="T1557" s="69"/>
      <c r="U1557" s="69"/>
      <c r="V1557" s="69"/>
      <c r="W1557" s="69"/>
      <c r="X1557" s="71"/>
      <c r="Y1557" s="69"/>
      <c r="Z1557" s="73"/>
      <c r="AA1557" s="73"/>
      <c r="AB1557" s="69"/>
      <c r="AC1557" s="69"/>
      <c r="AD1557" s="69"/>
      <c r="AE1557" s="69"/>
      <c r="AF1557" s="69"/>
      <c r="AG1557" s="69"/>
      <c r="AH1557" s="69"/>
      <c r="AI1557" s="69"/>
      <c r="AJ1557" s="69"/>
      <c r="AK1557" s="69"/>
      <c r="AL1557" s="69"/>
      <c r="AM1557" s="69"/>
      <c r="AN1557" s="69"/>
      <c r="AO1557" s="69"/>
      <c r="AP1557" s="70"/>
      <c r="AQ1557" s="70"/>
      <c r="AR1557" s="76"/>
      <c r="AS1557" s="60"/>
      <c r="AT1557" s="60"/>
      <c r="AU1557" s="60"/>
    </row>
    <row r="1558" spans="1:52" s="21" customFormat="1">
      <c r="A1558" s="10"/>
      <c r="B1558" s="8"/>
      <c r="C1558" s="8"/>
      <c r="D1558" s="472" t="s">
        <v>403</v>
      </c>
      <c r="E1558" s="33"/>
      <c r="F1558" s="261"/>
      <c r="G1558" s="71"/>
      <c r="H1558" s="72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69"/>
      <c r="T1558" s="69"/>
      <c r="U1558" s="69"/>
      <c r="V1558" s="69"/>
      <c r="W1558" s="69"/>
      <c r="X1558" s="71"/>
      <c r="Y1558" s="69"/>
      <c r="Z1558" s="73"/>
      <c r="AA1558" s="73"/>
      <c r="AB1558" s="69"/>
      <c r="AC1558" s="69"/>
      <c r="AD1558" s="69"/>
      <c r="AE1558" s="69"/>
      <c r="AF1558" s="69"/>
      <c r="AG1558" s="69"/>
      <c r="AH1558" s="69"/>
      <c r="AI1558" s="69"/>
      <c r="AJ1558" s="69"/>
      <c r="AK1558" s="69"/>
      <c r="AL1558" s="69"/>
      <c r="AM1558" s="69"/>
      <c r="AN1558" s="69"/>
      <c r="AO1558" s="69"/>
      <c r="AP1558" s="70"/>
      <c r="AQ1558" s="70"/>
      <c r="AR1558" s="76"/>
      <c r="AS1558" s="60"/>
      <c r="AT1558" s="60"/>
      <c r="AU1558" s="60"/>
    </row>
    <row r="1559" spans="1:52" s="21" customFormat="1">
      <c r="A1559" s="10"/>
      <c r="B1559" s="8"/>
      <c r="C1559" s="8"/>
      <c r="D1559" s="473" t="s">
        <v>195</v>
      </c>
      <c r="E1559" s="321"/>
      <c r="F1559" s="261">
        <v>8200000</v>
      </c>
      <c r="G1559" s="71">
        <f>SUM(H1560:H1566)</f>
        <v>7908400</v>
      </c>
      <c r="H1559" s="72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69"/>
      <c r="T1559" s="69"/>
      <c r="U1559" s="69"/>
      <c r="V1559" s="69"/>
      <c r="W1559" s="69"/>
      <c r="X1559" s="71"/>
      <c r="Y1559" s="69"/>
      <c r="Z1559" s="73"/>
      <c r="AA1559" s="73"/>
      <c r="AB1559" s="69"/>
      <c r="AC1559" s="69"/>
      <c r="AD1559" s="69"/>
      <c r="AE1559" s="69"/>
      <c r="AF1559" s="69"/>
      <c r="AG1559" s="69"/>
      <c r="AH1559" s="69"/>
      <c r="AI1559" s="69"/>
      <c r="AJ1559" s="69"/>
      <c r="AK1559" s="69"/>
      <c r="AL1559" s="69"/>
      <c r="AM1559" s="69"/>
      <c r="AN1559" s="69"/>
      <c r="AO1559" s="69"/>
      <c r="AP1559" s="70"/>
      <c r="AQ1559" s="70"/>
      <c r="AR1559" s="76"/>
      <c r="AS1559" s="60"/>
      <c r="AT1559" s="60"/>
      <c r="AU1559" s="60"/>
    </row>
    <row r="1560" spans="1:52" s="21" customFormat="1">
      <c r="A1560" s="10"/>
      <c r="B1560" s="8"/>
      <c r="C1560" s="8"/>
      <c r="D1560" s="344" t="s">
        <v>1672</v>
      </c>
      <c r="E1560" s="33"/>
      <c r="F1560" s="261"/>
      <c r="G1560" s="71"/>
      <c r="H1560" s="72">
        <v>1492300</v>
      </c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69"/>
      <c r="T1560" s="69"/>
      <c r="U1560" s="69"/>
      <c r="V1560" s="69"/>
      <c r="W1560" s="69"/>
      <c r="X1560" s="71"/>
      <c r="Y1560" s="69"/>
      <c r="Z1560" s="73"/>
      <c r="AA1560" s="73"/>
      <c r="AB1560" s="69"/>
      <c r="AC1560" s="69"/>
      <c r="AD1560" s="69"/>
      <c r="AE1560" s="69"/>
      <c r="AF1560" s="69"/>
      <c r="AG1560" s="69"/>
      <c r="AH1560" s="69"/>
      <c r="AI1560" s="69"/>
      <c r="AJ1560" s="69"/>
      <c r="AK1560" s="69"/>
      <c r="AL1560" s="69"/>
      <c r="AM1560" s="69"/>
      <c r="AN1560" s="69"/>
      <c r="AO1560" s="69"/>
      <c r="AP1560" s="70"/>
      <c r="AQ1560" s="70"/>
      <c r="AR1560" s="76"/>
      <c r="AS1560" s="60"/>
      <c r="AT1560" s="60"/>
      <c r="AU1560" s="60"/>
    </row>
    <row r="1561" spans="1:52" s="21" customFormat="1">
      <c r="A1561" s="10"/>
      <c r="B1561" s="8"/>
      <c r="C1561" s="8"/>
      <c r="D1561" s="344" t="s">
        <v>1673</v>
      </c>
      <c r="E1561" s="33"/>
      <c r="F1561" s="261"/>
      <c r="G1561" s="71"/>
      <c r="H1561" s="72">
        <v>985000</v>
      </c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69"/>
      <c r="T1561" s="69"/>
      <c r="U1561" s="69"/>
      <c r="V1561" s="69"/>
      <c r="W1561" s="69"/>
      <c r="X1561" s="71"/>
      <c r="Y1561" s="69"/>
      <c r="Z1561" s="73"/>
      <c r="AA1561" s="73"/>
      <c r="AB1561" s="69"/>
      <c r="AC1561" s="69"/>
      <c r="AD1561" s="69"/>
      <c r="AE1561" s="69"/>
      <c r="AF1561" s="69"/>
      <c r="AG1561" s="69"/>
      <c r="AH1561" s="69"/>
      <c r="AI1561" s="69"/>
      <c r="AJ1561" s="69"/>
      <c r="AK1561" s="69"/>
      <c r="AL1561" s="69"/>
      <c r="AM1561" s="69"/>
      <c r="AN1561" s="69"/>
      <c r="AO1561" s="69"/>
      <c r="AP1561" s="70"/>
      <c r="AQ1561" s="70"/>
      <c r="AR1561" s="76"/>
      <c r="AS1561" s="60"/>
      <c r="AT1561" s="60"/>
      <c r="AU1561" s="60"/>
    </row>
    <row r="1562" spans="1:52" s="21" customFormat="1">
      <c r="A1562" s="10"/>
      <c r="B1562" s="8"/>
      <c r="C1562" s="8"/>
      <c r="D1562" s="344" t="s">
        <v>1674</v>
      </c>
      <c r="E1562" s="33"/>
      <c r="F1562" s="261"/>
      <c r="G1562" s="71"/>
      <c r="H1562" s="72">
        <v>1487800</v>
      </c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69"/>
      <c r="T1562" s="69"/>
      <c r="U1562" s="69"/>
      <c r="V1562" s="69"/>
      <c r="W1562" s="69"/>
      <c r="X1562" s="71"/>
      <c r="Y1562" s="69"/>
      <c r="Z1562" s="73"/>
      <c r="AA1562" s="73"/>
      <c r="AB1562" s="69"/>
      <c r="AC1562" s="69"/>
      <c r="AD1562" s="69"/>
      <c r="AE1562" s="69"/>
      <c r="AF1562" s="69"/>
      <c r="AG1562" s="69"/>
      <c r="AH1562" s="69"/>
      <c r="AI1562" s="69"/>
      <c r="AJ1562" s="69"/>
      <c r="AK1562" s="69"/>
      <c r="AL1562" s="69"/>
      <c r="AM1562" s="69"/>
      <c r="AN1562" s="69"/>
      <c r="AO1562" s="69"/>
      <c r="AP1562" s="70"/>
      <c r="AQ1562" s="70"/>
      <c r="AR1562" s="76"/>
      <c r="AS1562" s="60"/>
      <c r="AT1562" s="60"/>
      <c r="AU1562" s="60"/>
    </row>
    <row r="1563" spans="1:52" s="21" customFormat="1">
      <c r="A1563" s="10"/>
      <c r="B1563" s="8"/>
      <c r="C1563" s="8"/>
      <c r="D1563" s="344" t="s">
        <v>1675</v>
      </c>
      <c r="E1563" s="33"/>
      <c r="F1563" s="261"/>
      <c r="G1563" s="71"/>
      <c r="H1563" s="72">
        <v>981400</v>
      </c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69"/>
      <c r="T1563" s="69"/>
      <c r="U1563" s="69"/>
      <c r="V1563" s="69"/>
      <c r="W1563" s="69"/>
      <c r="X1563" s="71"/>
      <c r="Y1563" s="69"/>
      <c r="Z1563" s="73"/>
      <c r="AA1563" s="73"/>
      <c r="AB1563" s="69"/>
      <c r="AC1563" s="69"/>
      <c r="AD1563" s="69"/>
      <c r="AE1563" s="69"/>
      <c r="AF1563" s="69"/>
      <c r="AG1563" s="69"/>
      <c r="AH1563" s="69"/>
      <c r="AI1563" s="69"/>
      <c r="AJ1563" s="69"/>
      <c r="AK1563" s="69"/>
      <c r="AL1563" s="69"/>
      <c r="AM1563" s="69"/>
      <c r="AN1563" s="69"/>
      <c r="AO1563" s="69"/>
      <c r="AP1563" s="70"/>
      <c r="AQ1563" s="70"/>
      <c r="AR1563" s="76"/>
      <c r="AS1563" s="60"/>
      <c r="AT1563" s="60"/>
      <c r="AU1563" s="60"/>
    </row>
    <row r="1564" spans="1:52" s="21" customFormat="1">
      <c r="A1564" s="10"/>
      <c r="B1564" s="8"/>
      <c r="C1564" s="8"/>
      <c r="D1564" s="344" t="s">
        <v>1676</v>
      </c>
      <c r="E1564" s="33"/>
      <c r="F1564" s="261"/>
      <c r="G1564" s="71"/>
      <c r="H1564" s="72">
        <v>998400</v>
      </c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69"/>
      <c r="T1564" s="69"/>
      <c r="U1564" s="69"/>
      <c r="V1564" s="69"/>
      <c r="W1564" s="69"/>
      <c r="X1564" s="71"/>
      <c r="Y1564" s="69"/>
      <c r="Z1564" s="73"/>
      <c r="AA1564" s="73"/>
      <c r="AB1564" s="69"/>
      <c r="AC1564" s="69"/>
      <c r="AD1564" s="69"/>
      <c r="AE1564" s="69"/>
      <c r="AF1564" s="69"/>
      <c r="AG1564" s="69"/>
      <c r="AH1564" s="69"/>
      <c r="AI1564" s="69"/>
      <c r="AJ1564" s="69"/>
      <c r="AK1564" s="69"/>
      <c r="AL1564" s="69"/>
      <c r="AM1564" s="69"/>
      <c r="AN1564" s="69"/>
      <c r="AO1564" s="69"/>
      <c r="AP1564" s="70"/>
      <c r="AQ1564" s="70"/>
      <c r="AR1564" s="76"/>
      <c r="AS1564" s="60"/>
      <c r="AT1564" s="60"/>
      <c r="AU1564" s="60"/>
    </row>
    <row r="1565" spans="1:52" s="21" customFormat="1">
      <c r="A1565" s="10"/>
      <c r="B1565" s="8"/>
      <c r="C1565" s="8"/>
      <c r="D1565" s="344" t="s">
        <v>1677</v>
      </c>
      <c r="E1565" s="33"/>
      <c r="F1565" s="261"/>
      <c r="G1565" s="71"/>
      <c r="H1565" s="72">
        <v>968500</v>
      </c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69"/>
      <c r="T1565" s="69"/>
      <c r="U1565" s="69"/>
      <c r="V1565" s="69"/>
      <c r="W1565" s="69"/>
      <c r="X1565" s="71"/>
      <c r="Y1565" s="69"/>
      <c r="Z1565" s="73"/>
      <c r="AA1565" s="73"/>
      <c r="AB1565" s="69"/>
      <c r="AC1565" s="69"/>
      <c r="AD1565" s="69"/>
      <c r="AE1565" s="69"/>
      <c r="AF1565" s="69"/>
      <c r="AG1565" s="69"/>
      <c r="AH1565" s="69"/>
      <c r="AI1565" s="69"/>
      <c r="AJ1565" s="69"/>
      <c r="AK1565" s="69"/>
      <c r="AL1565" s="69"/>
      <c r="AM1565" s="69"/>
      <c r="AN1565" s="69"/>
      <c r="AO1565" s="69"/>
      <c r="AP1565" s="70"/>
      <c r="AQ1565" s="70"/>
      <c r="AR1565" s="76"/>
      <c r="AS1565" s="60"/>
      <c r="AT1565" s="60"/>
      <c r="AU1565" s="60"/>
    </row>
    <row r="1566" spans="1:52" s="21" customFormat="1">
      <c r="A1566" s="10"/>
      <c r="B1566" s="8"/>
      <c r="C1566" s="8"/>
      <c r="D1566" s="344" t="s">
        <v>1678</v>
      </c>
      <c r="E1566" s="33"/>
      <c r="F1566" s="261"/>
      <c r="G1566" s="71"/>
      <c r="H1566" s="72">
        <v>995000</v>
      </c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69"/>
      <c r="T1566" s="69"/>
      <c r="U1566" s="69"/>
      <c r="V1566" s="69"/>
      <c r="W1566" s="69"/>
      <c r="X1566" s="71"/>
      <c r="Y1566" s="69"/>
      <c r="Z1566" s="73"/>
      <c r="AA1566" s="73"/>
      <c r="AB1566" s="69"/>
      <c r="AC1566" s="69"/>
      <c r="AD1566" s="69"/>
      <c r="AE1566" s="69"/>
      <c r="AF1566" s="69"/>
      <c r="AG1566" s="69"/>
      <c r="AH1566" s="69"/>
      <c r="AI1566" s="69"/>
      <c r="AJ1566" s="69"/>
      <c r="AK1566" s="69"/>
      <c r="AL1566" s="69"/>
      <c r="AM1566" s="69"/>
      <c r="AN1566" s="69"/>
      <c r="AO1566" s="69"/>
      <c r="AP1566" s="70"/>
      <c r="AQ1566" s="70"/>
      <c r="AR1566" s="76"/>
      <c r="AS1566" s="60"/>
      <c r="AT1566" s="60"/>
      <c r="AU1566" s="60"/>
    </row>
    <row r="1567" spans="1:52" s="21" customFormat="1">
      <c r="A1567" s="10"/>
      <c r="B1567" s="8"/>
      <c r="C1567" s="8"/>
      <c r="D1567" s="82"/>
      <c r="E1567" s="33"/>
      <c r="F1567" s="261"/>
      <c r="G1567" s="71"/>
      <c r="H1567" s="72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69"/>
      <c r="T1567" s="69"/>
      <c r="U1567" s="69"/>
      <c r="V1567" s="69"/>
      <c r="W1567" s="69"/>
      <c r="X1567" s="71"/>
      <c r="Y1567" s="69"/>
      <c r="Z1567" s="73"/>
      <c r="AA1567" s="73"/>
      <c r="AB1567" s="69"/>
      <c r="AC1567" s="69"/>
      <c r="AD1567" s="69"/>
      <c r="AE1567" s="69"/>
      <c r="AF1567" s="69"/>
      <c r="AG1567" s="69"/>
      <c r="AH1567" s="69"/>
      <c r="AI1567" s="69"/>
      <c r="AJ1567" s="69"/>
      <c r="AK1567" s="69"/>
      <c r="AL1567" s="69"/>
      <c r="AM1567" s="69"/>
      <c r="AN1567" s="69"/>
      <c r="AO1567" s="69"/>
      <c r="AP1567" s="70"/>
      <c r="AQ1567" s="70"/>
      <c r="AR1567" s="76"/>
      <c r="AS1567" s="60"/>
      <c r="AT1567" s="60"/>
      <c r="AU1567" s="60"/>
    </row>
    <row r="1568" spans="1:52" s="21" customFormat="1">
      <c r="A1568" s="10"/>
      <c r="B1568" s="8"/>
      <c r="C1568" s="8"/>
      <c r="D1568" s="82"/>
      <c r="E1568" s="33"/>
      <c r="F1568" s="261"/>
      <c r="G1568" s="71"/>
      <c r="H1568" s="72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69"/>
      <c r="T1568" s="69"/>
      <c r="U1568" s="69"/>
      <c r="V1568" s="69"/>
      <c r="W1568" s="69"/>
      <c r="X1568" s="71"/>
      <c r="Y1568" s="69"/>
      <c r="Z1568" s="73"/>
      <c r="AA1568" s="73"/>
      <c r="AB1568" s="69"/>
      <c r="AC1568" s="69"/>
      <c r="AD1568" s="69"/>
      <c r="AE1568" s="69"/>
      <c r="AF1568" s="69"/>
      <c r="AG1568" s="69"/>
      <c r="AH1568" s="69"/>
      <c r="AI1568" s="69"/>
      <c r="AJ1568" s="69"/>
      <c r="AK1568" s="69"/>
      <c r="AL1568" s="69"/>
      <c r="AM1568" s="69"/>
      <c r="AN1568" s="69"/>
      <c r="AO1568" s="69"/>
      <c r="AP1568" s="70"/>
      <c r="AQ1568" s="70"/>
      <c r="AR1568" s="76"/>
      <c r="AS1568" s="60"/>
      <c r="AT1568" s="60"/>
      <c r="AU1568" s="60"/>
    </row>
    <row r="1569" spans="1:52" s="21" customFormat="1">
      <c r="A1569" s="10"/>
      <c r="B1569" s="8"/>
      <c r="C1569" s="83">
        <v>282</v>
      </c>
      <c r="D1569" s="375" t="s">
        <v>249</v>
      </c>
      <c r="E1569" s="33"/>
      <c r="F1569" s="261"/>
      <c r="G1569" s="71"/>
      <c r="H1569" s="72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69"/>
      <c r="T1569" s="69"/>
      <c r="U1569" s="69"/>
      <c r="V1569" s="69"/>
      <c r="W1569" s="69"/>
      <c r="X1569" s="71"/>
      <c r="Y1569" s="69"/>
      <c r="Z1569" s="73"/>
      <c r="AA1569" s="73"/>
      <c r="AB1569" s="69"/>
      <c r="AC1569" s="69"/>
      <c r="AD1569" s="69"/>
      <c r="AE1569" s="69"/>
      <c r="AF1569" s="69"/>
      <c r="AG1569" s="69"/>
      <c r="AH1569" s="69"/>
      <c r="AI1569" s="69"/>
      <c r="AJ1569" s="69"/>
      <c r="AK1569" s="69"/>
      <c r="AL1569" s="69"/>
      <c r="AM1569" s="69"/>
      <c r="AN1569" s="69"/>
      <c r="AO1569" s="69"/>
      <c r="AP1569" s="70"/>
      <c r="AQ1569" s="70"/>
      <c r="AR1569" s="76"/>
      <c r="AS1569" s="60"/>
      <c r="AT1569" s="60"/>
      <c r="AU1569" s="60"/>
    </row>
    <row r="1570" spans="1:52" s="21" customFormat="1">
      <c r="A1570" s="10"/>
      <c r="B1570" s="8"/>
      <c r="C1570" s="8"/>
      <c r="D1570" s="472" t="s">
        <v>283</v>
      </c>
      <c r="E1570" s="33"/>
      <c r="F1570" s="261"/>
      <c r="G1570" s="71"/>
      <c r="H1570" s="72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69"/>
      <c r="T1570" s="69"/>
      <c r="U1570" s="69"/>
      <c r="V1570" s="69"/>
      <c r="W1570" s="69"/>
      <c r="X1570" s="71"/>
      <c r="Y1570" s="69"/>
      <c r="Z1570" s="73"/>
      <c r="AA1570" s="73"/>
      <c r="AB1570" s="69"/>
      <c r="AC1570" s="69"/>
      <c r="AD1570" s="69"/>
      <c r="AE1570" s="69"/>
      <c r="AF1570" s="69"/>
      <c r="AG1570" s="69"/>
      <c r="AH1570" s="69"/>
      <c r="AI1570" s="69"/>
      <c r="AJ1570" s="69"/>
      <c r="AK1570" s="69"/>
      <c r="AL1570" s="69"/>
      <c r="AM1570" s="69"/>
      <c r="AN1570" s="69"/>
      <c r="AO1570" s="69"/>
      <c r="AP1570" s="70"/>
      <c r="AQ1570" s="70"/>
      <c r="AR1570" s="76"/>
      <c r="AS1570" s="60"/>
      <c r="AT1570" s="60"/>
      <c r="AU1570" s="60"/>
    </row>
    <row r="1571" spans="1:52" s="21" customFormat="1">
      <c r="A1571" s="10"/>
      <c r="B1571" s="8"/>
      <c r="C1571" s="8"/>
      <c r="D1571" s="473" t="s">
        <v>195</v>
      </c>
      <c r="E1571" s="33"/>
      <c r="F1571" s="261"/>
      <c r="G1571" s="71"/>
      <c r="H1571" s="72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69"/>
      <c r="T1571" s="69"/>
      <c r="U1571" s="69"/>
      <c r="V1571" s="69"/>
      <c r="W1571" s="69"/>
      <c r="X1571" s="71"/>
      <c r="Y1571" s="69"/>
      <c r="Z1571" s="73"/>
      <c r="AA1571" s="73"/>
      <c r="AB1571" s="69"/>
      <c r="AC1571" s="69"/>
      <c r="AD1571" s="69"/>
      <c r="AE1571" s="69"/>
      <c r="AF1571" s="69"/>
      <c r="AG1571" s="69"/>
      <c r="AH1571" s="69"/>
      <c r="AI1571" s="69"/>
      <c r="AJ1571" s="69"/>
      <c r="AK1571" s="69"/>
      <c r="AL1571" s="69"/>
      <c r="AM1571" s="69"/>
      <c r="AN1571" s="69"/>
      <c r="AO1571" s="69"/>
      <c r="AP1571" s="70"/>
      <c r="AQ1571" s="70"/>
      <c r="AR1571" s="76"/>
      <c r="AS1571" s="60"/>
      <c r="AT1571" s="60"/>
      <c r="AU1571" s="60"/>
    </row>
    <row r="1572" spans="1:52" s="21" customFormat="1">
      <c r="A1572" s="10"/>
      <c r="B1572" s="8"/>
      <c r="C1572" s="8"/>
      <c r="D1572" s="344" t="s">
        <v>1679</v>
      </c>
      <c r="E1572" s="33"/>
      <c r="F1572" s="261">
        <v>4000000</v>
      </c>
      <c r="G1572" s="71">
        <f>SUM(H1572)</f>
        <v>3696250</v>
      </c>
      <c r="H1572" s="72">
        <v>3696250</v>
      </c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69"/>
      <c r="T1572" s="69"/>
      <c r="U1572" s="69"/>
      <c r="V1572" s="69"/>
      <c r="W1572" s="69"/>
      <c r="X1572" s="71"/>
      <c r="Y1572" s="69"/>
      <c r="Z1572" s="73"/>
      <c r="AA1572" s="73"/>
      <c r="AB1572" s="69"/>
      <c r="AC1572" s="69"/>
      <c r="AD1572" s="69"/>
      <c r="AE1572" s="69"/>
      <c r="AF1572" s="69"/>
      <c r="AG1572" s="69"/>
      <c r="AH1572" s="69"/>
      <c r="AI1572" s="69"/>
      <c r="AJ1572" s="69"/>
      <c r="AK1572" s="69"/>
      <c r="AL1572" s="69"/>
      <c r="AM1572" s="69"/>
      <c r="AN1572" s="69"/>
      <c r="AO1572" s="69"/>
      <c r="AP1572" s="70"/>
      <c r="AQ1572" s="70"/>
      <c r="AR1572" s="76"/>
      <c r="AS1572" s="60"/>
      <c r="AT1572" s="60"/>
      <c r="AU1572" s="60"/>
    </row>
    <row r="1573" spans="1:52" s="21" customFormat="1">
      <c r="A1573" s="10"/>
      <c r="B1573" s="8"/>
      <c r="C1573" s="8"/>
      <c r="D1573" s="82"/>
      <c r="E1573" s="33"/>
      <c r="F1573" s="261"/>
      <c r="G1573" s="71"/>
      <c r="H1573" s="72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69"/>
      <c r="T1573" s="69"/>
      <c r="U1573" s="69"/>
      <c r="V1573" s="69"/>
      <c r="W1573" s="69"/>
      <c r="X1573" s="71"/>
      <c r="Y1573" s="69"/>
      <c r="Z1573" s="73"/>
      <c r="AA1573" s="73"/>
      <c r="AB1573" s="69"/>
      <c r="AC1573" s="69"/>
      <c r="AD1573" s="69"/>
      <c r="AE1573" s="69"/>
      <c r="AF1573" s="69"/>
      <c r="AG1573" s="69"/>
      <c r="AH1573" s="69"/>
      <c r="AI1573" s="69"/>
      <c r="AJ1573" s="69"/>
      <c r="AK1573" s="69"/>
      <c r="AL1573" s="69"/>
      <c r="AM1573" s="69"/>
      <c r="AN1573" s="69"/>
      <c r="AO1573" s="69"/>
      <c r="AP1573" s="70"/>
      <c r="AQ1573" s="70"/>
      <c r="AR1573" s="76"/>
      <c r="AS1573" s="60"/>
      <c r="AT1573" s="60"/>
      <c r="AU1573" s="60"/>
    </row>
    <row r="1574" spans="1:52" s="21" customFormat="1">
      <c r="A1574" s="10"/>
      <c r="B1574" s="8"/>
      <c r="C1574" s="8"/>
      <c r="D1574" s="82"/>
      <c r="E1574" s="33"/>
      <c r="F1574" s="261"/>
      <c r="G1574" s="71"/>
      <c r="H1574" s="72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69"/>
      <c r="T1574" s="69"/>
      <c r="U1574" s="69"/>
      <c r="V1574" s="69"/>
      <c r="W1574" s="69"/>
      <c r="X1574" s="71"/>
      <c r="Y1574" s="69"/>
      <c r="Z1574" s="73"/>
      <c r="AA1574" s="73"/>
      <c r="AB1574" s="69"/>
      <c r="AC1574" s="69"/>
      <c r="AD1574" s="69"/>
      <c r="AE1574" s="69"/>
      <c r="AF1574" s="69"/>
      <c r="AG1574" s="69"/>
      <c r="AH1574" s="69"/>
      <c r="AI1574" s="69"/>
      <c r="AJ1574" s="69"/>
      <c r="AK1574" s="69"/>
      <c r="AL1574" s="69"/>
      <c r="AM1574" s="69"/>
      <c r="AN1574" s="69"/>
      <c r="AO1574" s="69"/>
      <c r="AP1574" s="70"/>
      <c r="AQ1574" s="70"/>
      <c r="AR1574" s="76"/>
      <c r="AS1574" s="60"/>
      <c r="AT1574" s="60"/>
      <c r="AU1574" s="60"/>
    </row>
    <row r="1575" spans="1:52" s="21" customFormat="1">
      <c r="A1575" s="10"/>
      <c r="B1575" s="8"/>
      <c r="C1575" s="8"/>
      <c r="D1575" s="82"/>
      <c r="E1575" s="33"/>
      <c r="F1575" s="261"/>
      <c r="G1575" s="71"/>
      <c r="H1575" s="72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69"/>
      <c r="T1575" s="69"/>
      <c r="U1575" s="69"/>
      <c r="V1575" s="69"/>
      <c r="W1575" s="69"/>
      <c r="X1575" s="71"/>
      <c r="Y1575" s="69"/>
      <c r="Z1575" s="73"/>
      <c r="AA1575" s="73"/>
      <c r="AB1575" s="69"/>
      <c r="AC1575" s="69"/>
      <c r="AD1575" s="69"/>
      <c r="AE1575" s="69"/>
      <c r="AF1575" s="69"/>
      <c r="AG1575" s="69"/>
      <c r="AH1575" s="69"/>
      <c r="AI1575" s="69"/>
      <c r="AJ1575" s="69"/>
      <c r="AK1575" s="69"/>
      <c r="AL1575" s="69"/>
      <c r="AM1575" s="69"/>
      <c r="AN1575" s="69"/>
      <c r="AO1575" s="69"/>
      <c r="AP1575" s="70"/>
      <c r="AQ1575" s="70"/>
      <c r="AR1575" s="76"/>
      <c r="AS1575" s="60"/>
      <c r="AT1575" s="60"/>
      <c r="AU1575" s="60"/>
    </row>
    <row r="1576" spans="1:52" s="21" customFormat="1">
      <c r="A1576" s="10"/>
      <c r="B1576" s="8"/>
      <c r="C1576" s="8"/>
      <c r="D1576" s="82"/>
      <c r="E1576" s="33"/>
      <c r="F1576" s="69"/>
      <c r="G1576" s="71"/>
      <c r="H1576" s="72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69"/>
      <c r="T1576" s="69"/>
      <c r="U1576" s="69"/>
      <c r="V1576" s="69"/>
      <c r="W1576" s="69"/>
      <c r="X1576" s="71"/>
      <c r="Y1576" s="69"/>
      <c r="Z1576" s="73"/>
      <c r="AA1576" s="73"/>
      <c r="AB1576" s="69"/>
      <c r="AC1576" s="69"/>
      <c r="AD1576" s="69"/>
      <c r="AE1576" s="69"/>
      <c r="AF1576" s="69"/>
      <c r="AG1576" s="69"/>
      <c r="AH1576" s="69"/>
      <c r="AI1576" s="69"/>
      <c r="AJ1576" s="69"/>
      <c r="AK1576" s="69"/>
      <c r="AL1576" s="69"/>
      <c r="AM1576" s="69"/>
      <c r="AN1576" s="69"/>
      <c r="AO1576" s="69"/>
      <c r="AP1576" s="70"/>
      <c r="AQ1576" s="70"/>
      <c r="AR1576" s="76"/>
      <c r="AS1576" s="60"/>
      <c r="AT1576" s="60"/>
      <c r="AU1576" s="60"/>
    </row>
    <row r="1577" spans="1:52" s="86" customFormat="1">
      <c r="A1577" s="12"/>
      <c r="B1577" s="9">
        <v>6</v>
      </c>
      <c r="C1577" s="9" t="s">
        <v>19</v>
      </c>
      <c r="D1577" s="81" t="s">
        <v>7</v>
      </c>
      <c r="E1577" s="31">
        <v>0</v>
      </c>
      <c r="F1577" s="31">
        <f t="shared" ref="F1577:V1577" si="84">SUM(F1578:F1579)</f>
        <v>0</v>
      </c>
      <c r="G1577" s="31">
        <f t="shared" si="84"/>
        <v>0</v>
      </c>
      <c r="H1577" s="31">
        <f t="shared" si="84"/>
        <v>0</v>
      </c>
      <c r="I1577" s="31">
        <f t="shared" si="84"/>
        <v>0</v>
      </c>
      <c r="J1577" s="31">
        <f t="shared" si="84"/>
        <v>0</v>
      </c>
      <c r="K1577" s="31">
        <f t="shared" si="84"/>
        <v>0</v>
      </c>
      <c r="L1577" s="31">
        <f t="shared" si="84"/>
        <v>0</v>
      </c>
      <c r="M1577" s="31">
        <f t="shared" si="84"/>
        <v>0</v>
      </c>
      <c r="N1577" s="31">
        <f t="shared" si="84"/>
        <v>0</v>
      </c>
      <c r="O1577" s="31">
        <f t="shared" si="84"/>
        <v>0</v>
      </c>
      <c r="P1577" s="31">
        <f t="shared" si="84"/>
        <v>0</v>
      </c>
      <c r="Q1577" s="31">
        <f t="shared" si="84"/>
        <v>0</v>
      </c>
      <c r="R1577" s="31">
        <f t="shared" si="84"/>
        <v>0</v>
      </c>
      <c r="S1577" s="31">
        <f t="shared" si="84"/>
        <v>0</v>
      </c>
      <c r="T1577" s="31">
        <f t="shared" si="84"/>
        <v>0</v>
      </c>
      <c r="U1577" s="31">
        <f t="shared" si="84"/>
        <v>0</v>
      </c>
      <c r="V1577" s="31">
        <f t="shared" si="84"/>
        <v>0</v>
      </c>
      <c r="W1577" s="31">
        <f>SUM(O1577:V1577)</f>
        <v>0</v>
      </c>
      <c r="X1577" s="31">
        <f>SUM(X1578:X1579)</f>
        <v>0</v>
      </c>
      <c r="Y1577" s="31">
        <f>H1577+I1577+J1577+K1577+L1577+M1577+N1577+W1577+X1577</f>
        <v>0</v>
      </c>
      <c r="Z1577" s="31">
        <f t="shared" ref="Z1577:AK1577" si="85">SUM(Z1578:Z1579)</f>
        <v>0</v>
      </c>
      <c r="AA1577" s="31">
        <f t="shared" si="85"/>
        <v>0</v>
      </c>
      <c r="AB1577" s="31">
        <f t="shared" si="85"/>
        <v>0</v>
      </c>
      <c r="AC1577" s="31">
        <f t="shared" si="85"/>
        <v>0</v>
      </c>
      <c r="AD1577" s="31">
        <f t="shared" si="85"/>
        <v>0</v>
      </c>
      <c r="AE1577" s="31">
        <f t="shared" si="85"/>
        <v>0</v>
      </c>
      <c r="AF1577" s="31">
        <f t="shared" si="85"/>
        <v>0</v>
      </c>
      <c r="AG1577" s="31">
        <f t="shared" si="85"/>
        <v>0</v>
      </c>
      <c r="AH1577" s="31">
        <f t="shared" si="85"/>
        <v>0</v>
      </c>
      <c r="AI1577" s="31">
        <f t="shared" si="85"/>
        <v>0</v>
      </c>
      <c r="AJ1577" s="31">
        <f t="shared" si="85"/>
        <v>0</v>
      </c>
      <c r="AK1577" s="31">
        <f t="shared" si="85"/>
        <v>0</v>
      </c>
      <c r="AL1577" s="31">
        <f>SUM(AD1577:AK1577)</f>
        <v>0</v>
      </c>
      <c r="AM1577" s="31">
        <f>SUM(AM1578:AM1579)</f>
        <v>0</v>
      </c>
      <c r="AN1577" s="31">
        <f>SUM(AN1578:AN1579)</f>
        <v>0</v>
      </c>
      <c r="AO1577" s="31">
        <f>Z1577+AA1577+AB1577+AC1577+AL1577+AM1577+AN1577</f>
        <v>0</v>
      </c>
      <c r="AP1577" s="32">
        <f>E1577+Y1577-AO1577</f>
        <v>0</v>
      </c>
      <c r="AQ1577" s="32"/>
      <c r="AR1577" s="28"/>
      <c r="AS1577" s="29">
        <f>E1577+H1577+I1577+J1577+K1577+L1577+M1577+N1577+W1577+X1577-Z1577-AB1577-AL1577-AC1577-AM1577-AN1577</f>
        <v>0</v>
      </c>
      <c r="AT1577" s="29">
        <f>AP1577-AS1577</f>
        <v>0</v>
      </c>
      <c r="AU1577" s="29">
        <f>E1577</f>
        <v>0</v>
      </c>
      <c r="AV1577" s="86">
        <f>AS1577-AU1577</f>
        <v>0</v>
      </c>
      <c r="AW1577" s="86">
        <f>Y1577-AO1577</f>
        <v>0</v>
      </c>
      <c r="AX1577" s="86">
        <f>AV1577-AW1577</f>
        <v>0</v>
      </c>
      <c r="AZ1577" s="398"/>
    </row>
    <row r="1578" spans="1:52" s="402" customFormat="1">
      <c r="A1578" s="13"/>
      <c r="B1578" s="8"/>
      <c r="C1578" s="8"/>
      <c r="D1578" s="113"/>
      <c r="E1578" s="33"/>
      <c r="F1578" s="34"/>
      <c r="G1578" s="63"/>
      <c r="H1578" s="67"/>
      <c r="I1578" s="34"/>
      <c r="J1578" s="34"/>
      <c r="K1578" s="34"/>
      <c r="L1578" s="34"/>
      <c r="M1578" s="34"/>
      <c r="N1578" s="34"/>
      <c r="O1578" s="34"/>
      <c r="P1578" s="34"/>
      <c r="Q1578" s="34"/>
      <c r="R1578" s="34"/>
      <c r="S1578" s="34"/>
      <c r="T1578" s="34"/>
      <c r="U1578" s="34"/>
      <c r="V1578" s="34"/>
      <c r="W1578" s="34"/>
      <c r="X1578" s="63"/>
      <c r="Y1578" s="34"/>
      <c r="Z1578" s="65"/>
      <c r="AA1578" s="65"/>
      <c r="AB1578" s="34"/>
      <c r="AC1578" s="34"/>
      <c r="AD1578" s="34"/>
      <c r="AE1578" s="34"/>
      <c r="AF1578" s="34"/>
      <c r="AG1578" s="34"/>
      <c r="AH1578" s="34"/>
      <c r="AI1578" s="34"/>
      <c r="AJ1578" s="34"/>
      <c r="AK1578" s="34"/>
      <c r="AL1578" s="34"/>
      <c r="AM1578" s="34"/>
      <c r="AN1578" s="34"/>
      <c r="AO1578" s="34"/>
      <c r="AP1578" s="34"/>
      <c r="AQ1578" s="34"/>
      <c r="AR1578" s="28"/>
      <c r="AS1578" s="29"/>
      <c r="AT1578" s="29"/>
      <c r="AU1578" s="29"/>
    </row>
    <row r="1579" spans="1:52" s="402" customFormat="1">
      <c r="A1579" s="13"/>
      <c r="B1579" s="8"/>
      <c r="C1579" s="8"/>
      <c r="D1579" s="113"/>
      <c r="E1579" s="33"/>
      <c r="F1579" s="34"/>
      <c r="G1579" s="63"/>
      <c r="H1579" s="67"/>
      <c r="I1579" s="34"/>
      <c r="J1579" s="34"/>
      <c r="K1579" s="34"/>
      <c r="L1579" s="34"/>
      <c r="M1579" s="34"/>
      <c r="N1579" s="34"/>
      <c r="O1579" s="34"/>
      <c r="P1579" s="34"/>
      <c r="Q1579" s="34"/>
      <c r="R1579" s="34"/>
      <c r="S1579" s="34"/>
      <c r="T1579" s="34"/>
      <c r="U1579" s="34"/>
      <c r="V1579" s="34"/>
      <c r="W1579" s="34"/>
      <c r="X1579" s="63"/>
      <c r="Y1579" s="34"/>
      <c r="Z1579" s="65"/>
      <c r="AA1579" s="65"/>
      <c r="AB1579" s="34"/>
      <c r="AC1579" s="34"/>
      <c r="AD1579" s="34"/>
      <c r="AE1579" s="34"/>
      <c r="AF1579" s="34"/>
      <c r="AG1579" s="34"/>
      <c r="AH1579" s="34"/>
      <c r="AI1579" s="34"/>
      <c r="AJ1579" s="34"/>
      <c r="AK1579" s="34"/>
      <c r="AL1579" s="34"/>
      <c r="AM1579" s="34"/>
      <c r="AN1579" s="34"/>
      <c r="AO1579" s="34"/>
      <c r="AP1579" s="34"/>
      <c r="AQ1579" s="34"/>
      <c r="AR1579" s="28"/>
      <c r="AS1579" s="29"/>
      <c r="AT1579" s="29"/>
      <c r="AU1579" s="29"/>
    </row>
    <row r="1580" spans="1:52" s="21" customFormat="1">
      <c r="A1580" s="14"/>
      <c r="B1580" s="11">
        <v>7</v>
      </c>
      <c r="C1580" s="11"/>
      <c r="D1580" s="85" t="s">
        <v>8</v>
      </c>
      <c r="E1580" s="326">
        <v>384278693</v>
      </c>
      <c r="F1580" s="31">
        <f t="shared" ref="F1580:V1580" si="86">SUM(F1581:F1584)</f>
        <v>0</v>
      </c>
      <c r="G1580" s="31">
        <f t="shared" si="86"/>
        <v>0</v>
      </c>
      <c r="H1580" s="31">
        <f t="shared" si="86"/>
        <v>0</v>
      </c>
      <c r="I1580" s="31">
        <f t="shared" si="86"/>
        <v>0</v>
      </c>
      <c r="J1580" s="31">
        <f t="shared" si="86"/>
        <v>0</v>
      </c>
      <c r="K1580" s="31">
        <f t="shared" si="86"/>
        <v>0</v>
      </c>
      <c r="L1580" s="31">
        <f t="shared" si="86"/>
        <v>0</v>
      </c>
      <c r="M1580" s="31">
        <f t="shared" si="86"/>
        <v>0</v>
      </c>
      <c r="N1580" s="31">
        <f t="shared" si="86"/>
        <v>0</v>
      </c>
      <c r="O1580" s="31">
        <f t="shared" si="86"/>
        <v>0</v>
      </c>
      <c r="P1580" s="31">
        <f t="shared" si="86"/>
        <v>0</v>
      </c>
      <c r="Q1580" s="31">
        <f t="shared" si="86"/>
        <v>0</v>
      </c>
      <c r="R1580" s="31">
        <f t="shared" si="86"/>
        <v>0</v>
      </c>
      <c r="S1580" s="31">
        <f t="shared" si="86"/>
        <v>0</v>
      </c>
      <c r="T1580" s="31">
        <f t="shared" si="86"/>
        <v>0</v>
      </c>
      <c r="U1580" s="31">
        <f t="shared" si="86"/>
        <v>0</v>
      </c>
      <c r="V1580" s="31">
        <f t="shared" si="86"/>
        <v>0</v>
      </c>
      <c r="W1580" s="31">
        <f>SUM(O1580:V1580)</f>
        <v>0</v>
      </c>
      <c r="X1580" s="31">
        <f>SUM(X1581:X1584)</f>
        <v>0</v>
      </c>
      <c r="Y1580" s="31">
        <f>H1580+I1580+J1580+K1580+L1580+M1580+N1580+W1580+X1580</f>
        <v>0</v>
      </c>
      <c r="Z1580" s="31">
        <f t="shared" ref="Z1580:AK1580" si="87">SUM(Z1581:Z1584)</f>
        <v>0</v>
      </c>
      <c r="AA1580" s="31">
        <f t="shared" si="87"/>
        <v>0</v>
      </c>
      <c r="AB1580" s="31">
        <f t="shared" si="87"/>
        <v>0</v>
      </c>
      <c r="AC1580" s="31">
        <f t="shared" si="87"/>
        <v>0</v>
      </c>
      <c r="AD1580" s="31">
        <f t="shared" si="87"/>
        <v>0</v>
      </c>
      <c r="AE1580" s="31">
        <f t="shared" si="87"/>
        <v>0</v>
      </c>
      <c r="AF1580" s="31">
        <f t="shared" si="87"/>
        <v>0</v>
      </c>
      <c r="AG1580" s="31">
        <f t="shared" si="87"/>
        <v>0</v>
      </c>
      <c r="AH1580" s="31">
        <f t="shared" si="87"/>
        <v>0</v>
      </c>
      <c r="AI1580" s="31">
        <f t="shared" si="87"/>
        <v>0</v>
      </c>
      <c r="AJ1580" s="31">
        <f t="shared" si="87"/>
        <v>0</v>
      </c>
      <c r="AK1580" s="31">
        <f t="shared" si="87"/>
        <v>0</v>
      </c>
      <c r="AL1580" s="31">
        <f>SUM(AD1580:AK1580)</f>
        <v>0</v>
      </c>
      <c r="AM1580" s="31">
        <f>SUM(AM1581:AM1584)</f>
        <v>0</v>
      </c>
      <c r="AN1580" s="31">
        <f>SUM(AN1581:AN1584)</f>
        <v>0</v>
      </c>
      <c r="AO1580" s="31">
        <f>Z1580+AA1580+AB1580+AC1580+AL1580+AM1580+AN1580</f>
        <v>0</v>
      </c>
      <c r="AP1580" s="32">
        <f>E1580+Y1580-AO1580</f>
        <v>384278693</v>
      </c>
      <c r="AQ1580" s="32"/>
      <c r="AR1580" s="28"/>
      <c r="AS1580" s="29">
        <f>E1580+H1580+I1580+J1580+K1580+L1580+M1580+N1580+W1580+X1580-Z1580-AB1580-AL1580-AC1580-AM1580-AN1580</f>
        <v>384278693</v>
      </c>
      <c r="AT1580" s="29">
        <f>AP1580-AS1580</f>
        <v>0</v>
      </c>
      <c r="AU1580" s="29">
        <f>E1580</f>
        <v>384278693</v>
      </c>
      <c r="AV1580" s="86">
        <f>AS1580-AU1580</f>
        <v>0</v>
      </c>
      <c r="AW1580" s="86">
        <f>Y1580-AO1580</f>
        <v>0</v>
      </c>
      <c r="AX1580" s="86">
        <f>AV1580-AW1580</f>
        <v>0</v>
      </c>
      <c r="AZ1580" s="398"/>
    </row>
    <row r="1581" spans="1:52" s="402" customFormat="1">
      <c r="A1581" s="13"/>
      <c r="B1581" s="8"/>
      <c r="C1581" s="8"/>
      <c r="D1581" s="240"/>
      <c r="E1581" s="33"/>
      <c r="F1581" s="33"/>
      <c r="G1581" s="282"/>
      <c r="H1581" s="283"/>
      <c r="I1581" s="33"/>
      <c r="J1581" s="33"/>
      <c r="K1581" s="33"/>
      <c r="L1581" s="33"/>
      <c r="M1581" s="33"/>
      <c r="N1581" s="33"/>
      <c r="O1581" s="33"/>
      <c r="P1581" s="33"/>
      <c r="Q1581" s="33"/>
      <c r="R1581" s="33"/>
      <c r="S1581" s="33"/>
      <c r="T1581" s="33"/>
      <c r="U1581" s="33"/>
      <c r="V1581" s="33"/>
      <c r="W1581" s="33"/>
      <c r="X1581" s="282"/>
      <c r="Y1581" s="33"/>
      <c r="Z1581" s="284"/>
      <c r="AA1581" s="284"/>
      <c r="AB1581" s="33"/>
      <c r="AC1581" s="33"/>
      <c r="AD1581" s="33"/>
      <c r="AE1581" s="33"/>
      <c r="AF1581" s="33"/>
      <c r="AG1581" s="33"/>
      <c r="AH1581" s="33"/>
      <c r="AI1581" s="33"/>
      <c r="AJ1581" s="33"/>
      <c r="AK1581" s="33"/>
      <c r="AL1581" s="33"/>
      <c r="AM1581" s="33"/>
      <c r="AN1581" s="33"/>
      <c r="AO1581" s="33"/>
      <c r="AP1581" s="34"/>
      <c r="AQ1581" s="34"/>
      <c r="AR1581" s="28"/>
      <c r="AS1581" s="29"/>
      <c r="AT1581" s="29"/>
      <c r="AU1581" s="29"/>
    </row>
    <row r="1582" spans="1:52" s="402" customFormat="1">
      <c r="A1582" s="13"/>
      <c r="B1582" s="8"/>
      <c r="C1582" s="8"/>
      <c r="D1582" s="344"/>
      <c r="E1582" s="84"/>
      <c r="F1582" s="33"/>
      <c r="G1582" s="282"/>
      <c r="H1582" s="283"/>
      <c r="I1582" s="33"/>
      <c r="J1582" s="33"/>
      <c r="K1582" s="33"/>
      <c r="L1582" s="33"/>
      <c r="M1582" s="33"/>
      <c r="N1582" s="33"/>
      <c r="O1582" s="33"/>
      <c r="P1582" s="33"/>
      <c r="Q1582" s="33"/>
      <c r="R1582" s="33"/>
      <c r="S1582" s="33"/>
      <c r="T1582" s="33"/>
      <c r="U1582" s="33"/>
      <c r="V1582" s="33"/>
      <c r="W1582" s="33"/>
      <c r="X1582" s="282"/>
      <c r="Y1582" s="33"/>
      <c r="Z1582" s="284"/>
      <c r="AA1582" s="284"/>
      <c r="AB1582" s="33"/>
      <c r="AC1582" s="33"/>
      <c r="AD1582" s="33"/>
      <c r="AE1582" s="33"/>
      <c r="AF1582" s="33"/>
      <c r="AG1582" s="33"/>
      <c r="AH1582" s="33"/>
      <c r="AI1582" s="33"/>
      <c r="AJ1582" s="33"/>
      <c r="AK1582" s="33"/>
      <c r="AL1582" s="33"/>
      <c r="AM1582" s="33"/>
      <c r="AN1582" s="33"/>
      <c r="AO1582" s="33"/>
      <c r="AP1582" s="34"/>
      <c r="AQ1582" s="34"/>
      <c r="AR1582" s="28"/>
      <c r="AS1582" s="29"/>
      <c r="AT1582" s="29"/>
      <c r="AU1582" s="29"/>
    </row>
    <row r="1583" spans="1:52" s="402" customFormat="1">
      <c r="A1583" s="13"/>
      <c r="B1583" s="8"/>
      <c r="C1583" s="8"/>
      <c r="D1583" s="322"/>
      <c r="E1583" s="33"/>
      <c r="F1583" s="33"/>
      <c r="G1583" s="282"/>
      <c r="H1583" s="283"/>
      <c r="I1583" s="33"/>
      <c r="J1583" s="33"/>
      <c r="K1583" s="33"/>
      <c r="L1583" s="33"/>
      <c r="M1583" s="33"/>
      <c r="N1583" s="33"/>
      <c r="O1583" s="33"/>
      <c r="P1583" s="33"/>
      <c r="Q1583" s="33"/>
      <c r="R1583" s="33"/>
      <c r="S1583" s="33"/>
      <c r="T1583" s="33"/>
      <c r="U1583" s="33"/>
      <c r="V1583" s="33"/>
      <c r="W1583" s="33"/>
      <c r="X1583" s="282"/>
      <c r="Y1583" s="33"/>
      <c r="Z1583" s="284"/>
      <c r="AA1583" s="284"/>
      <c r="AB1583" s="33"/>
      <c r="AC1583" s="33"/>
      <c r="AD1583" s="33"/>
      <c r="AE1583" s="33"/>
      <c r="AF1583" s="33"/>
      <c r="AG1583" s="33"/>
      <c r="AH1583" s="33"/>
      <c r="AI1583" s="33"/>
      <c r="AJ1583" s="33"/>
      <c r="AK1583" s="33"/>
      <c r="AL1583" s="33"/>
      <c r="AM1583" s="33"/>
      <c r="AN1583" s="33"/>
      <c r="AO1583" s="33"/>
      <c r="AP1583" s="34"/>
      <c r="AQ1583" s="34"/>
      <c r="AR1583" s="28"/>
      <c r="AS1583" s="29"/>
      <c r="AT1583" s="29"/>
      <c r="AU1583" s="29"/>
    </row>
    <row r="1584" spans="1:52" s="402" customFormat="1">
      <c r="A1584" s="13"/>
      <c r="B1584" s="8"/>
      <c r="C1584" s="8"/>
      <c r="D1584" s="323"/>
      <c r="E1584" s="34"/>
      <c r="F1584" s="34"/>
      <c r="G1584" s="63"/>
      <c r="H1584" s="67"/>
      <c r="I1584" s="34"/>
      <c r="J1584" s="34"/>
      <c r="K1584" s="34"/>
      <c r="L1584" s="34"/>
      <c r="M1584" s="34"/>
      <c r="N1584" s="34"/>
      <c r="O1584" s="34"/>
      <c r="P1584" s="34"/>
      <c r="Q1584" s="34"/>
      <c r="R1584" s="34"/>
      <c r="S1584" s="34"/>
      <c r="T1584" s="34"/>
      <c r="U1584" s="34"/>
      <c r="V1584" s="34"/>
      <c r="W1584" s="34"/>
      <c r="X1584" s="63"/>
      <c r="Y1584" s="34"/>
      <c r="Z1584" s="65"/>
      <c r="AA1584" s="65"/>
      <c r="AB1584" s="34"/>
      <c r="AC1584" s="34"/>
      <c r="AD1584" s="34"/>
      <c r="AE1584" s="34"/>
      <c r="AF1584" s="34"/>
      <c r="AG1584" s="34"/>
      <c r="AH1584" s="34"/>
      <c r="AI1584" s="34"/>
      <c r="AJ1584" s="34"/>
      <c r="AK1584" s="34"/>
      <c r="AL1584" s="34"/>
      <c r="AM1584" s="34"/>
      <c r="AN1584" s="34"/>
      <c r="AO1584" s="34"/>
      <c r="AP1584" s="34"/>
      <c r="AQ1584" s="34"/>
      <c r="AR1584" s="28"/>
      <c r="AS1584" s="29"/>
      <c r="AT1584" s="29"/>
      <c r="AU1584" s="29"/>
    </row>
    <row r="1585" spans="1:52" s="21" customFormat="1">
      <c r="A1585" s="14"/>
      <c r="B1585" s="11">
        <v>8</v>
      </c>
      <c r="C1585" s="11"/>
      <c r="D1585" s="77" t="s">
        <v>39</v>
      </c>
      <c r="E1585" s="31">
        <v>47500415</v>
      </c>
      <c r="F1585" s="31">
        <f t="shared" ref="F1585:V1585" si="88">SUM(F1586:F1596)</f>
        <v>0</v>
      </c>
      <c r="G1585" s="31">
        <f t="shared" si="88"/>
        <v>0</v>
      </c>
      <c r="H1585" s="31">
        <f t="shared" si="88"/>
        <v>0</v>
      </c>
      <c r="I1585" s="31">
        <f t="shared" si="88"/>
        <v>0</v>
      </c>
      <c r="J1585" s="31">
        <f t="shared" si="88"/>
        <v>0</v>
      </c>
      <c r="K1585" s="31">
        <f t="shared" si="88"/>
        <v>0</v>
      </c>
      <c r="L1585" s="31">
        <f t="shared" si="88"/>
        <v>0</v>
      </c>
      <c r="M1585" s="31">
        <f t="shared" si="88"/>
        <v>0</v>
      </c>
      <c r="N1585" s="31">
        <f t="shared" si="88"/>
        <v>0</v>
      </c>
      <c r="O1585" s="31">
        <f t="shared" si="88"/>
        <v>0</v>
      </c>
      <c r="P1585" s="31">
        <f t="shared" si="88"/>
        <v>1280000</v>
      </c>
      <c r="Q1585" s="31">
        <f t="shared" si="88"/>
        <v>0</v>
      </c>
      <c r="R1585" s="31">
        <f t="shared" si="88"/>
        <v>0</v>
      </c>
      <c r="S1585" s="31">
        <f t="shared" si="88"/>
        <v>0</v>
      </c>
      <c r="T1585" s="31">
        <f t="shared" si="88"/>
        <v>0</v>
      </c>
      <c r="U1585" s="31">
        <f t="shared" si="88"/>
        <v>0</v>
      </c>
      <c r="V1585" s="31">
        <f t="shared" si="88"/>
        <v>0</v>
      </c>
      <c r="W1585" s="31">
        <f>SUM(O1585:V1585)</f>
        <v>1280000</v>
      </c>
      <c r="X1585" s="31">
        <f>SUM(X1586:X1596)</f>
        <v>0</v>
      </c>
      <c r="Y1585" s="31">
        <f>H1585+I1585+J1585+K1585+L1585+M1585+N1585+W1585+X1585</f>
        <v>1280000</v>
      </c>
      <c r="Z1585" s="31">
        <f t="shared" ref="Z1585:AK1585" si="89">SUM(Z1586:Z1596)</f>
        <v>0</v>
      </c>
      <c r="AA1585" s="31">
        <f t="shared" si="89"/>
        <v>0</v>
      </c>
      <c r="AB1585" s="31">
        <f t="shared" si="89"/>
        <v>0</v>
      </c>
      <c r="AC1585" s="31">
        <f t="shared" si="89"/>
        <v>0</v>
      </c>
      <c r="AD1585" s="31">
        <f t="shared" si="89"/>
        <v>0</v>
      </c>
      <c r="AE1585" s="31">
        <f t="shared" si="89"/>
        <v>0</v>
      </c>
      <c r="AF1585" s="31">
        <f t="shared" si="89"/>
        <v>0</v>
      </c>
      <c r="AG1585" s="31">
        <f t="shared" si="89"/>
        <v>0</v>
      </c>
      <c r="AH1585" s="31">
        <f t="shared" si="89"/>
        <v>0</v>
      </c>
      <c r="AI1585" s="31">
        <f t="shared" si="89"/>
        <v>0</v>
      </c>
      <c r="AJ1585" s="31">
        <f t="shared" si="89"/>
        <v>0</v>
      </c>
      <c r="AK1585" s="31">
        <f t="shared" si="89"/>
        <v>0</v>
      </c>
      <c r="AL1585" s="31">
        <f>SUM(AD1585:AK1585)</f>
        <v>0</v>
      </c>
      <c r="AM1585" s="31">
        <f>SUM(AM1586:AM1596)</f>
        <v>0</v>
      </c>
      <c r="AN1585" s="31">
        <f>SUM(AN1586:AN1596)</f>
        <v>0</v>
      </c>
      <c r="AO1585" s="31">
        <f>Z1585+AA1585+AB1585+AC1585+AL1585+AM1585+AN1585</f>
        <v>0</v>
      </c>
      <c r="AP1585" s="32">
        <f>E1585+Y1585-AO1585</f>
        <v>48780415</v>
      </c>
      <c r="AQ1585" s="32"/>
      <c r="AR1585" s="28"/>
      <c r="AS1585" s="29">
        <f>E1585+H1585+I1585+J1585+K1585+L1585+M1585+N1585+W1585+X1585-Z1585-AB1585-AL1585-AC1585-AM1585-AN1585</f>
        <v>48780415</v>
      </c>
      <c r="AT1585" s="29">
        <f>AP1585-AS1585</f>
        <v>0</v>
      </c>
      <c r="AU1585" s="29">
        <f>E1585</f>
        <v>47500415</v>
      </c>
      <c r="AV1585" s="86">
        <f>AS1585-AU1585</f>
        <v>1280000</v>
      </c>
      <c r="AW1585" s="86">
        <f>Y1585-AO1585</f>
        <v>1280000</v>
      </c>
      <c r="AX1585" s="86">
        <f>AV1585-AW1585</f>
        <v>0</v>
      </c>
      <c r="AZ1585" s="398"/>
    </row>
    <row r="1586" spans="1:52" s="402" customFormat="1">
      <c r="A1586" s="13"/>
      <c r="B1586" s="8"/>
      <c r="C1586" s="8"/>
      <c r="D1586" s="324"/>
      <c r="E1586" s="33"/>
      <c r="F1586" s="33"/>
      <c r="G1586" s="282"/>
      <c r="H1586" s="283"/>
      <c r="I1586" s="33"/>
      <c r="J1586" s="33"/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282"/>
      <c r="Y1586" s="33"/>
      <c r="Z1586" s="284"/>
      <c r="AA1586" s="284"/>
      <c r="AB1586" s="33"/>
      <c r="AC1586" s="33"/>
      <c r="AD1586" s="33"/>
      <c r="AE1586" s="33"/>
      <c r="AF1586" s="33"/>
      <c r="AG1586" s="33"/>
      <c r="AH1586" s="33"/>
      <c r="AI1586" s="33"/>
      <c r="AJ1586" s="33"/>
      <c r="AK1586" s="33"/>
      <c r="AL1586" s="33"/>
      <c r="AM1586" s="33"/>
      <c r="AN1586" s="33"/>
      <c r="AO1586" s="33"/>
      <c r="AP1586" s="34"/>
      <c r="AQ1586" s="34"/>
      <c r="AR1586" s="28"/>
      <c r="AS1586" s="29"/>
      <c r="AT1586" s="29"/>
      <c r="AU1586" s="29"/>
    </row>
    <row r="1587" spans="1:52" s="402" customFormat="1">
      <c r="A1587" s="13"/>
      <c r="B1587" s="8"/>
      <c r="C1587" s="8"/>
      <c r="D1587" s="323"/>
      <c r="E1587" s="33"/>
      <c r="F1587" s="33"/>
      <c r="G1587" s="282"/>
      <c r="H1587" s="283"/>
      <c r="I1587" s="33"/>
      <c r="J1587" s="33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282"/>
      <c r="Y1587" s="33"/>
      <c r="Z1587" s="284"/>
      <c r="AA1587" s="284"/>
      <c r="AB1587" s="33"/>
      <c r="AC1587" s="33"/>
      <c r="AD1587" s="33"/>
      <c r="AE1587" s="33"/>
      <c r="AF1587" s="33"/>
      <c r="AG1587" s="33"/>
      <c r="AH1587" s="33"/>
      <c r="AI1587" s="33"/>
      <c r="AJ1587" s="33"/>
      <c r="AK1587" s="33"/>
      <c r="AL1587" s="33"/>
      <c r="AM1587" s="33"/>
      <c r="AN1587" s="33"/>
      <c r="AO1587" s="33"/>
      <c r="AP1587" s="34"/>
      <c r="AQ1587" s="34"/>
      <c r="AR1587" s="28"/>
      <c r="AS1587" s="29"/>
      <c r="AT1587" s="29"/>
      <c r="AU1587" s="29"/>
    </row>
    <row r="1588" spans="1:52" s="464" customFormat="1" ht="15">
      <c r="A1588" s="13"/>
      <c r="B1588" s="8"/>
      <c r="C1588" s="8"/>
      <c r="D1588" s="505" t="s">
        <v>558</v>
      </c>
      <c r="E1588" s="33"/>
      <c r="F1588" s="33"/>
      <c r="G1588" s="282"/>
      <c r="H1588" s="283"/>
      <c r="I1588" s="33"/>
      <c r="J1588" s="33"/>
      <c r="K1588" s="33"/>
      <c r="L1588" s="33"/>
      <c r="M1588" s="33"/>
      <c r="N1588" s="33"/>
      <c r="O1588" s="33"/>
      <c r="P1588" s="33"/>
      <c r="Q1588" s="33"/>
      <c r="R1588" s="33"/>
      <c r="S1588" s="33"/>
      <c r="T1588" s="33"/>
      <c r="U1588" s="33"/>
      <c r="V1588" s="33"/>
      <c r="W1588" s="33"/>
      <c r="X1588" s="282"/>
      <c r="Y1588" s="33"/>
      <c r="Z1588" s="284"/>
      <c r="AA1588" s="284"/>
      <c r="AB1588" s="33"/>
      <c r="AC1588" s="33"/>
      <c r="AD1588" s="33"/>
      <c r="AE1588" s="33"/>
      <c r="AF1588" s="33"/>
      <c r="AG1588" s="33"/>
      <c r="AH1588" s="33"/>
      <c r="AI1588" s="33"/>
      <c r="AJ1588" s="33"/>
      <c r="AK1588" s="33"/>
      <c r="AL1588" s="33"/>
      <c r="AM1588" s="33"/>
      <c r="AN1588" s="33"/>
      <c r="AO1588" s="33"/>
      <c r="AP1588" s="34"/>
      <c r="AQ1588" s="34"/>
      <c r="AR1588" s="28"/>
      <c r="AS1588" s="29"/>
      <c r="AT1588" s="29"/>
      <c r="AU1588" s="29"/>
    </row>
    <row r="1589" spans="1:52" s="464" customFormat="1">
      <c r="A1589" s="13"/>
      <c r="B1589" s="8"/>
      <c r="C1589" s="8"/>
      <c r="D1589" s="344" t="s">
        <v>1670</v>
      </c>
      <c r="E1589" s="33"/>
      <c r="F1589" s="33"/>
      <c r="G1589" s="282"/>
      <c r="H1589" s="283"/>
      <c r="I1589" s="33"/>
      <c r="J1589" s="33"/>
      <c r="K1589" s="33"/>
      <c r="L1589" s="33"/>
      <c r="M1589" s="33"/>
      <c r="N1589" s="33"/>
      <c r="O1589" s="33"/>
      <c r="P1589" s="33">
        <v>1280000</v>
      </c>
      <c r="Q1589" s="33"/>
      <c r="R1589" s="33"/>
      <c r="S1589" s="33"/>
      <c r="T1589" s="33"/>
      <c r="U1589" s="33"/>
      <c r="V1589" s="33"/>
      <c r="W1589" s="33"/>
      <c r="X1589" s="282"/>
      <c r="Y1589" s="33"/>
      <c r="Z1589" s="284"/>
      <c r="AA1589" s="284"/>
      <c r="AB1589" s="33"/>
      <c r="AC1589" s="33"/>
      <c r="AD1589" s="33"/>
      <c r="AE1589" s="33"/>
      <c r="AF1589" s="33"/>
      <c r="AG1589" s="33"/>
      <c r="AH1589" s="33"/>
      <c r="AI1589" s="33"/>
      <c r="AJ1589" s="33"/>
      <c r="AK1589" s="33"/>
      <c r="AL1589" s="33"/>
      <c r="AM1589" s="33"/>
      <c r="AN1589" s="33"/>
      <c r="AO1589" s="33"/>
      <c r="AP1589" s="34"/>
      <c r="AQ1589" s="34"/>
      <c r="AR1589" s="28"/>
      <c r="AS1589" s="29"/>
      <c r="AT1589" s="29"/>
      <c r="AU1589" s="29"/>
    </row>
    <row r="1590" spans="1:52" s="464" customFormat="1">
      <c r="A1590" s="13"/>
      <c r="B1590" s="8"/>
      <c r="C1590" s="8"/>
      <c r="D1590" s="323"/>
      <c r="E1590" s="33"/>
      <c r="F1590" s="33"/>
      <c r="G1590" s="282"/>
      <c r="H1590" s="283"/>
      <c r="I1590" s="33"/>
      <c r="J1590" s="33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282"/>
      <c r="Y1590" s="33"/>
      <c r="Z1590" s="284"/>
      <c r="AA1590" s="284"/>
      <c r="AB1590" s="33"/>
      <c r="AC1590" s="33"/>
      <c r="AD1590" s="33"/>
      <c r="AE1590" s="33"/>
      <c r="AF1590" s="33"/>
      <c r="AG1590" s="33"/>
      <c r="AH1590" s="33"/>
      <c r="AI1590" s="33"/>
      <c r="AJ1590" s="33"/>
      <c r="AK1590" s="33"/>
      <c r="AL1590" s="33"/>
      <c r="AM1590" s="33"/>
      <c r="AN1590" s="33"/>
      <c r="AO1590" s="33"/>
      <c r="AP1590" s="34"/>
      <c r="AQ1590" s="34"/>
      <c r="AR1590" s="28"/>
      <c r="AS1590" s="29"/>
      <c r="AT1590" s="29"/>
      <c r="AU1590" s="29"/>
    </row>
    <row r="1591" spans="1:52" s="531" customFormat="1">
      <c r="A1591" s="13"/>
      <c r="B1591" s="8"/>
      <c r="C1591" s="8"/>
      <c r="D1591" s="323"/>
      <c r="E1591" s="33"/>
      <c r="F1591" s="33"/>
      <c r="G1591" s="282"/>
      <c r="H1591" s="283"/>
      <c r="I1591" s="33"/>
      <c r="J1591" s="33"/>
      <c r="K1591" s="33"/>
      <c r="L1591" s="33"/>
      <c r="M1591" s="33"/>
      <c r="N1591" s="33"/>
      <c r="O1591" s="33"/>
      <c r="P1591" s="33"/>
      <c r="Q1591" s="33"/>
      <c r="R1591" s="33"/>
      <c r="S1591" s="33"/>
      <c r="T1591" s="33"/>
      <c r="U1591" s="33"/>
      <c r="V1591" s="33"/>
      <c r="W1591" s="33"/>
      <c r="X1591" s="282"/>
      <c r="Y1591" s="33"/>
      <c r="Z1591" s="284"/>
      <c r="AA1591" s="284"/>
      <c r="AB1591" s="33"/>
      <c r="AC1591" s="33"/>
      <c r="AD1591" s="33"/>
      <c r="AE1591" s="33"/>
      <c r="AF1591" s="33"/>
      <c r="AG1591" s="33"/>
      <c r="AH1591" s="33"/>
      <c r="AI1591" s="33"/>
      <c r="AJ1591" s="33"/>
      <c r="AK1591" s="33"/>
      <c r="AL1591" s="33"/>
      <c r="AM1591" s="33"/>
      <c r="AN1591" s="33"/>
      <c r="AO1591" s="33"/>
      <c r="AP1591" s="34"/>
      <c r="AQ1591" s="34"/>
      <c r="AR1591" s="28"/>
      <c r="AS1591" s="29"/>
      <c r="AT1591" s="29"/>
      <c r="AU1591" s="29"/>
    </row>
    <row r="1592" spans="1:52" s="531" customFormat="1">
      <c r="A1592" s="13"/>
      <c r="B1592" s="8"/>
      <c r="C1592" s="8"/>
      <c r="D1592" s="323"/>
      <c r="E1592" s="33"/>
      <c r="F1592" s="33"/>
      <c r="G1592" s="282"/>
      <c r="H1592" s="283"/>
      <c r="I1592" s="33"/>
      <c r="J1592" s="33"/>
      <c r="K1592" s="33"/>
      <c r="L1592" s="33"/>
      <c r="M1592" s="33"/>
      <c r="N1592" s="33"/>
      <c r="O1592" s="33"/>
      <c r="P1592" s="33"/>
      <c r="Q1592" s="33"/>
      <c r="R1592" s="33"/>
      <c r="S1592" s="33"/>
      <c r="T1592" s="33"/>
      <c r="U1592" s="33"/>
      <c r="V1592" s="33"/>
      <c r="W1592" s="33"/>
      <c r="X1592" s="282"/>
      <c r="Y1592" s="33"/>
      <c r="Z1592" s="284"/>
      <c r="AA1592" s="284"/>
      <c r="AB1592" s="33"/>
      <c r="AC1592" s="33"/>
      <c r="AD1592" s="33"/>
      <c r="AE1592" s="33"/>
      <c r="AF1592" s="33"/>
      <c r="AG1592" s="33"/>
      <c r="AH1592" s="33"/>
      <c r="AI1592" s="33"/>
      <c r="AJ1592" s="33"/>
      <c r="AK1592" s="33"/>
      <c r="AL1592" s="33"/>
      <c r="AM1592" s="33"/>
      <c r="AN1592" s="33"/>
      <c r="AO1592" s="33"/>
      <c r="AP1592" s="34"/>
      <c r="AQ1592" s="34"/>
      <c r="AR1592" s="28"/>
      <c r="AS1592" s="29"/>
      <c r="AT1592" s="29"/>
      <c r="AU1592" s="29"/>
    </row>
    <row r="1593" spans="1:52" s="531" customFormat="1">
      <c r="A1593" s="13"/>
      <c r="B1593" s="8"/>
      <c r="C1593" s="8"/>
      <c r="D1593" s="323"/>
      <c r="E1593" s="33"/>
      <c r="F1593" s="33"/>
      <c r="G1593" s="282"/>
      <c r="H1593" s="283"/>
      <c r="I1593" s="33"/>
      <c r="J1593" s="33"/>
      <c r="K1593" s="33"/>
      <c r="L1593" s="33"/>
      <c r="M1593" s="33"/>
      <c r="N1593" s="33"/>
      <c r="O1593" s="33"/>
      <c r="P1593" s="33"/>
      <c r="Q1593" s="33"/>
      <c r="R1593" s="33"/>
      <c r="S1593" s="33"/>
      <c r="T1593" s="33"/>
      <c r="U1593" s="33"/>
      <c r="V1593" s="33"/>
      <c r="W1593" s="33"/>
      <c r="X1593" s="282"/>
      <c r="Y1593" s="33"/>
      <c r="Z1593" s="284"/>
      <c r="AA1593" s="284"/>
      <c r="AB1593" s="33"/>
      <c r="AC1593" s="33"/>
      <c r="AD1593" s="33"/>
      <c r="AE1593" s="33"/>
      <c r="AF1593" s="33"/>
      <c r="AG1593" s="33"/>
      <c r="AH1593" s="33"/>
      <c r="AI1593" s="33"/>
      <c r="AJ1593" s="33"/>
      <c r="AK1593" s="33"/>
      <c r="AL1593" s="33"/>
      <c r="AM1593" s="33"/>
      <c r="AN1593" s="33"/>
      <c r="AO1593" s="33"/>
      <c r="AP1593" s="34"/>
      <c r="AQ1593" s="34"/>
      <c r="AR1593" s="28"/>
      <c r="AS1593" s="29"/>
      <c r="AT1593" s="29"/>
      <c r="AU1593" s="29"/>
    </row>
    <row r="1594" spans="1:52" s="531" customFormat="1">
      <c r="A1594" s="13"/>
      <c r="B1594" s="8"/>
      <c r="C1594" s="8"/>
      <c r="D1594" s="323"/>
      <c r="E1594" s="33"/>
      <c r="F1594" s="33"/>
      <c r="G1594" s="282"/>
      <c r="H1594" s="283"/>
      <c r="I1594" s="33"/>
      <c r="J1594" s="33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282"/>
      <c r="Y1594" s="33"/>
      <c r="Z1594" s="284"/>
      <c r="AA1594" s="284"/>
      <c r="AB1594" s="33"/>
      <c r="AC1594" s="33"/>
      <c r="AD1594" s="33"/>
      <c r="AE1594" s="33"/>
      <c r="AF1594" s="33"/>
      <c r="AG1594" s="33"/>
      <c r="AH1594" s="33"/>
      <c r="AI1594" s="33"/>
      <c r="AJ1594" s="33"/>
      <c r="AK1594" s="33"/>
      <c r="AL1594" s="33"/>
      <c r="AM1594" s="33"/>
      <c r="AN1594" s="33"/>
      <c r="AO1594" s="33"/>
      <c r="AP1594" s="34"/>
      <c r="AQ1594" s="34"/>
      <c r="AR1594" s="28"/>
      <c r="AS1594" s="29"/>
      <c r="AT1594" s="29"/>
      <c r="AU1594" s="29"/>
    </row>
    <row r="1595" spans="1:52" s="464" customFormat="1">
      <c r="A1595" s="13"/>
      <c r="B1595" s="8"/>
      <c r="C1595" s="8"/>
      <c r="D1595" s="323"/>
      <c r="E1595" s="33"/>
      <c r="F1595" s="33"/>
      <c r="G1595" s="282"/>
      <c r="H1595" s="283"/>
      <c r="I1595" s="33"/>
      <c r="J1595" s="33"/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282"/>
      <c r="Y1595" s="33"/>
      <c r="Z1595" s="284"/>
      <c r="AA1595" s="284"/>
      <c r="AB1595" s="33"/>
      <c r="AC1595" s="33"/>
      <c r="AD1595" s="33"/>
      <c r="AE1595" s="33"/>
      <c r="AF1595" s="33"/>
      <c r="AG1595" s="33"/>
      <c r="AH1595" s="33"/>
      <c r="AI1595" s="33"/>
      <c r="AJ1595" s="33"/>
      <c r="AK1595" s="33"/>
      <c r="AL1595" s="33"/>
      <c r="AM1595" s="33"/>
      <c r="AN1595" s="33"/>
      <c r="AO1595" s="33"/>
      <c r="AP1595" s="34"/>
      <c r="AQ1595" s="34"/>
      <c r="AR1595" s="28"/>
      <c r="AS1595" s="29"/>
      <c r="AT1595" s="29"/>
      <c r="AU1595" s="29"/>
    </row>
    <row r="1596" spans="1:52" s="402" customFormat="1">
      <c r="A1596" s="13"/>
      <c r="B1596" s="8"/>
      <c r="C1596" s="8"/>
      <c r="D1596" s="323"/>
      <c r="E1596" s="34"/>
      <c r="F1596" s="34"/>
      <c r="G1596" s="63"/>
      <c r="H1596" s="67"/>
      <c r="I1596" s="34"/>
      <c r="J1596" s="34"/>
      <c r="K1596" s="34"/>
      <c r="L1596" s="34"/>
      <c r="M1596" s="34"/>
      <c r="N1596" s="34"/>
      <c r="O1596" s="34"/>
      <c r="P1596" s="34"/>
      <c r="Q1596" s="34"/>
      <c r="R1596" s="34"/>
      <c r="S1596" s="34"/>
      <c r="T1596" s="34"/>
      <c r="U1596" s="34"/>
      <c r="V1596" s="34"/>
      <c r="W1596" s="34"/>
      <c r="X1596" s="63"/>
      <c r="Y1596" s="34"/>
      <c r="Z1596" s="65"/>
      <c r="AA1596" s="65"/>
      <c r="AB1596" s="34"/>
      <c r="AC1596" s="34"/>
      <c r="AD1596" s="34"/>
      <c r="AE1596" s="34"/>
      <c r="AF1596" s="34"/>
      <c r="AG1596" s="34"/>
      <c r="AH1596" s="34"/>
      <c r="AI1596" s="34"/>
      <c r="AJ1596" s="34"/>
      <c r="AK1596" s="34"/>
      <c r="AL1596" s="34"/>
      <c r="AM1596" s="34"/>
      <c r="AN1596" s="34"/>
      <c r="AO1596" s="34"/>
      <c r="AP1596" s="34"/>
      <c r="AQ1596" s="34"/>
      <c r="AR1596" s="28"/>
      <c r="AS1596" s="29"/>
      <c r="AT1596" s="29"/>
      <c r="AU1596" s="29"/>
    </row>
    <row r="1597" spans="1:52" s="15" customFormat="1" ht="18.75" customHeight="1">
      <c r="A1597" s="526">
        <v>6</v>
      </c>
      <c r="B1597" s="22" t="s">
        <v>152</v>
      </c>
      <c r="C1597" s="20"/>
      <c r="D1597" s="30"/>
      <c r="E1597" s="403">
        <f t="shared" ref="E1597:X1597" si="90">E1598+E1602+E1656+E1697+E1701+E1706+E1709+E1714</f>
        <v>21576324307</v>
      </c>
      <c r="F1597" s="30">
        <f t="shared" si="90"/>
        <v>1540000000</v>
      </c>
      <c r="G1597" s="30">
        <f t="shared" si="90"/>
        <v>1507099800</v>
      </c>
      <c r="H1597" s="30">
        <f t="shared" si="90"/>
        <v>1507099800</v>
      </c>
      <c r="I1597" s="30">
        <f t="shared" si="90"/>
        <v>0</v>
      </c>
      <c r="J1597" s="30">
        <f t="shared" si="90"/>
        <v>0</v>
      </c>
      <c r="K1597" s="30">
        <f t="shared" si="90"/>
        <v>0</v>
      </c>
      <c r="L1597" s="30">
        <f t="shared" si="90"/>
        <v>1220068404</v>
      </c>
      <c r="M1597" s="30">
        <f t="shared" si="90"/>
        <v>0</v>
      </c>
      <c r="N1597" s="30">
        <f t="shared" si="90"/>
        <v>180561380</v>
      </c>
      <c r="O1597" s="30">
        <f t="shared" si="90"/>
        <v>0</v>
      </c>
      <c r="P1597" s="30">
        <f t="shared" si="90"/>
        <v>0</v>
      </c>
      <c r="Q1597" s="30">
        <f t="shared" si="90"/>
        <v>0</v>
      </c>
      <c r="R1597" s="30">
        <f t="shared" si="90"/>
        <v>0</v>
      </c>
      <c r="S1597" s="30">
        <f t="shared" si="90"/>
        <v>0</v>
      </c>
      <c r="T1597" s="30">
        <f t="shared" si="90"/>
        <v>0</v>
      </c>
      <c r="U1597" s="30">
        <f t="shared" si="90"/>
        <v>0</v>
      </c>
      <c r="V1597" s="30">
        <f t="shared" si="90"/>
        <v>0</v>
      </c>
      <c r="W1597" s="30">
        <f t="shared" si="90"/>
        <v>0</v>
      </c>
      <c r="X1597" s="30">
        <f t="shared" si="90"/>
        <v>0</v>
      </c>
      <c r="Y1597" s="30">
        <f>H1597+I1597+J1597+K1597+L1597+M1597+N1597+W1597+X1597</f>
        <v>2907729584</v>
      </c>
      <c r="Z1597" s="64">
        <f t="shared" ref="Z1597:AN1597" si="91">Z1598+Z1602+Z1656+Z1697+Z1701+Z1706+Z1709+Z1714</f>
        <v>0</v>
      </c>
      <c r="AA1597" s="64">
        <f t="shared" si="91"/>
        <v>0</v>
      </c>
      <c r="AB1597" s="30">
        <f t="shared" si="91"/>
        <v>42902055</v>
      </c>
      <c r="AC1597" s="30">
        <f t="shared" si="91"/>
        <v>23199972</v>
      </c>
      <c r="AD1597" s="30">
        <f t="shared" si="91"/>
        <v>0</v>
      </c>
      <c r="AE1597" s="30">
        <f t="shared" si="91"/>
        <v>0</v>
      </c>
      <c r="AF1597" s="30">
        <f t="shared" si="91"/>
        <v>0</v>
      </c>
      <c r="AG1597" s="30">
        <f t="shared" si="91"/>
        <v>0</v>
      </c>
      <c r="AH1597" s="30">
        <f t="shared" si="91"/>
        <v>0</v>
      </c>
      <c r="AI1597" s="30">
        <f t="shared" si="91"/>
        <v>0</v>
      </c>
      <c r="AJ1597" s="30">
        <f t="shared" si="91"/>
        <v>0</v>
      </c>
      <c r="AK1597" s="30">
        <f t="shared" si="91"/>
        <v>0</v>
      </c>
      <c r="AL1597" s="30">
        <f t="shared" si="91"/>
        <v>0</v>
      </c>
      <c r="AM1597" s="30">
        <f t="shared" si="91"/>
        <v>0</v>
      </c>
      <c r="AN1597" s="30">
        <f t="shared" si="91"/>
        <v>0</v>
      </c>
      <c r="AO1597" s="30">
        <f>Z1597+AA1597+AB1597+AC1597+AL1597+AM1597+AN1597</f>
        <v>66102027</v>
      </c>
      <c r="AP1597" s="30">
        <f>AP1598+AP1602+AP1656+AP1697+AP1701+AP1706+AP1709+AP1714</f>
        <v>24417951864</v>
      </c>
      <c r="AQ1597" s="30"/>
      <c r="AR1597" s="57"/>
      <c r="AS1597" s="57">
        <f>E1597+H1597+I1597+J1597+K1597+L1597+M1597+N1597+W1597+X1597-Z1597-AB1597-AL1597-AC1597-AM1597-AN1597</f>
        <v>24417951864</v>
      </c>
      <c r="AT1597" s="57"/>
      <c r="AU1597" s="57">
        <f>AU1598+AU1602+AU1656+AU1697+AU1701+AU1706+AU1709+AU1714</f>
        <v>21576324307</v>
      </c>
      <c r="AV1597" s="15">
        <f>AV1598+AV1602+AV1656+AV1697+AV1701+AV1706+AV1709+AV1714</f>
        <v>2841627557</v>
      </c>
      <c r="AW1597" s="15">
        <f>AW1598+AW1602+AW1656+AW1697+AW1701+AW1706+AW1709+AW1714</f>
        <v>2841627557</v>
      </c>
      <c r="AX1597" s="15">
        <f>AX1598+AX1602+AX1656+AX1697+AX1701+AX1706+AX1709+AX1714</f>
        <v>0</v>
      </c>
    </row>
    <row r="1598" spans="1:52" s="86" customFormat="1">
      <c r="A1598" s="12"/>
      <c r="B1598" s="9">
        <v>1</v>
      </c>
      <c r="C1598" s="9" t="s">
        <v>14</v>
      </c>
      <c r="D1598" s="81" t="s">
        <v>6</v>
      </c>
      <c r="E1598" s="405">
        <v>4478893057</v>
      </c>
      <c r="F1598" s="31">
        <f t="shared" ref="F1598:V1598" si="92">SUM(F1599:F1601)</f>
        <v>0</v>
      </c>
      <c r="G1598" s="31">
        <f t="shared" si="92"/>
        <v>0</v>
      </c>
      <c r="H1598" s="31">
        <f t="shared" si="92"/>
        <v>0</v>
      </c>
      <c r="I1598" s="31">
        <f t="shared" si="92"/>
        <v>0</v>
      </c>
      <c r="J1598" s="31">
        <f t="shared" si="92"/>
        <v>0</v>
      </c>
      <c r="K1598" s="31">
        <f t="shared" si="92"/>
        <v>0</v>
      </c>
      <c r="L1598" s="31">
        <f t="shared" si="92"/>
        <v>0</v>
      </c>
      <c r="M1598" s="31">
        <f t="shared" si="92"/>
        <v>0</v>
      </c>
      <c r="N1598" s="31">
        <f t="shared" si="92"/>
        <v>0</v>
      </c>
      <c r="O1598" s="31">
        <f t="shared" si="92"/>
        <v>0</v>
      </c>
      <c r="P1598" s="31">
        <f t="shared" si="92"/>
        <v>0</v>
      </c>
      <c r="Q1598" s="31">
        <f t="shared" si="92"/>
        <v>0</v>
      </c>
      <c r="R1598" s="31">
        <f t="shared" si="92"/>
        <v>0</v>
      </c>
      <c r="S1598" s="31">
        <f t="shared" si="92"/>
        <v>0</v>
      </c>
      <c r="T1598" s="31">
        <f t="shared" si="92"/>
        <v>0</v>
      </c>
      <c r="U1598" s="31">
        <f t="shared" si="92"/>
        <v>0</v>
      </c>
      <c r="V1598" s="31">
        <f t="shared" si="92"/>
        <v>0</v>
      </c>
      <c r="W1598" s="31">
        <f>SUM(O1598:V1598)</f>
        <v>0</v>
      </c>
      <c r="X1598" s="31">
        <f>SUM(X1599:X1601)</f>
        <v>0</v>
      </c>
      <c r="Y1598" s="31">
        <f>H1598+I1598+J1598+K1598+L1598+M1598+N1598+W1598+X1598</f>
        <v>0</v>
      </c>
      <c r="Z1598" s="31">
        <f t="shared" ref="Z1598:AK1598" si="93">SUM(Z1599:Z1601)</f>
        <v>0</v>
      </c>
      <c r="AA1598" s="31">
        <f t="shared" si="93"/>
        <v>0</v>
      </c>
      <c r="AB1598" s="31">
        <f t="shared" si="93"/>
        <v>0</v>
      </c>
      <c r="AC1598" s="31">
        <f t="shared" si="93"/>
        <v>0</v>
      </c>
      <c r="AD1598" s="31">
        <f t="shared" si="93"/>
        <v>0</v>
      </c>
      <c r="AE1598" s="31">
        <f t="shared" si="93"/>
        <v>0</v>
      </c>
      <c r="AF1598" s="31">
        <f t="shared" si="93"/>
        <v>0</v>
      </c>
      <c r="AG1598" s="31">
        <f t="shared" si="93"/>
        <v>0</v>
      </c>
      <c r="AH1598" s="31">
        <f t="shared" si="93"/>
        <v>0</v>
      </c>
      <c r="AI1598" s="31">
        <f t="shared" si="93"/>
        <v>0</v>
      </c>
      <c r="AJ1598" s="31">
        <f t="shared" si="93"/>
        <v>0</v>
      </c>
      <c r="AK1598" s="31">
        <f t="shared" si="93"/>
        <v>0</v>
      </c>
      <c r="AL1598" s="31">
        <f>SUM(AD1598:AK1598)</f>
        <v>0</v>
      </c>
      <c r="AM1598" s="31">
        <f>SUM(AM1599:AM1601)</f>
        <v>0</v>
      </c>
      <c r="AN1598" s="31">
        <f>SUM(AN1599:AN1601)</f>
        <v>0</v>
      </c>
      <c r="AO1598" s="31">
        <f>Z1598+AA1598+AB1598+AC1598+AL1598+AM1598+AN1598</f>
        <v>0</v>
      </c>
      <c r="AP1598" s="32">
        <f>E1598+Y1598-AO1598</f>
        <v>4478893057</v>
      </c>
      <c r="AQ1598" s="32"/>
      <c r="AR1598" s="28"/>
      <c r="AS1598" s="29">
        <f>E1598+H1598+I1598+J1598+K1598+L1598+M1598+N1598+W1598+X1598-Z1598-AB1598-AL1598-AC1598-AM1598-AN1598</f>
        <v>4478893057</v>
      </c>
      <c r="AT1598" s="29">
        <f>AP1598-AS1598</f>
        <v>0</v>
      </c>
      <c r="AU1598" s="29">
        <f>E1598</f>
        <v>4478893057</v>
      </c>
      <c r="AV1598" s="86">
        <f>AS1598-AU1598</f>
        <v>0</v>
      </c>
      <c r="AW1598" s="86">
        <f>Y1598-AO1598</f>
        <v>0</v>
      </c>
      <c r="AX1598" s="86">
        <f>AV1598-AW1598</f>
        <v>0</v>
      </c>
      <c r="AZ1598" s="398"/>
    </row>
    <row r="1599" spans="1:52" s="402" customFormat="1">
      <c r="A1599" s="13"/>
      <c r="B1599" s="8"/>
      <c r="C1599" s="8"/>
      <c r="D1599" s="113"/>
      <c r="E1599" s="266"/>
      <c r="F1599" s="33"/>
      <c r="G1599" s="282"/>
      <c r="H1599" s="283"/>
      <c r="I1599" s="33"/>
      <c r="J1599" s="33"/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282"/>
      <c r="Y1599" s="33"/>
      <c r="Z1599" s="284"/>
      <c r="AA1599" s="284"/>
      <c r="AB1599" s="33"/>
      <c r="AC1599" s="33"/>
      <c r="AD1599" s="33"/>
      <c r="AE1599" s="33"/>
      <c r="AF1599" s="33"/>
      <c r="AG1599" s="33"/>
      <c r="AH1599" s="33"/>
      <c r="AI1599" s="33"/>
      <c r="AJ1599" s="33"/>
      <c r="AK1599" s="33"/>
      <c r="AL1599" s="33"/>
      <c r="AM1599" s="33"/>
      <c r="AN1599" s="33"/>
      <c r="AO1599" s="33"/>
      <c r="AP1599" s="34"/>
      <c r="AQ1599" s="34"/>
      <c r="AR1599" s="28"/>
      <c r="AS1599" s="29"/>
      <c r="AT1599" s="29"/>
      <c r="AU1599" s="29"/>
    </row>
    <row r="1600" spans="1:52" s="402" customFormat="1">
      <c r="A1600" s="13"/>
      <c r="B1600" s="8"/>
      <c r="C1600" s="8"/>
      <c r="D1600" s="113"/>
      <c r="E1600" s="33"/>
      <c r="F1600" s="33"/>
      <c r="G1600" s="282"/>
      <c r="H1600" s="283"/>
      <c r="I1600" s="33"/>
      <c r="J1600" s="33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282"/>
      <c r="Y1600" s="33"/>
      <c r="Z1600" s="284"/>
      <c r="AA1600" s="284"/>
      <c r="AB1600" s="33"/>
      <c r="AC1600" s="33"/>
      <c r="AD1600" s="33"/>
      <c r="AE1600" s="33"/>
      <c r="AF1600" s="33"/>
      <c r="AG1600" s="33"/>
      <c r="AH1600" s="33"/>
      <c r="AI1600" s="33"/>
      <c r="AJ1600" s="33"/>
      <c r="AK1600" s="33"/>
      <c r="AL1600" s="33"/>
      <c r="AM1600" s="33"/>
      <c r="AN1600" s="33"/>
      <c r="AO1600" s="33"/>
      <c r="AP1600" s="34"/>
      <c r="AQ1600" s="34"/>
      <c r="AR1600" s="28"/>
      <c r="AS1600" s="29"/>
      <c r="AT1600" s="29"/>
      <c r="AU1600" s="29"/>
    </row>
    <row r="1601" spans="1:52" s="402" customFormat="1">
      <c r="A1601" s="13"/>
      <c r="B1601" s="8"/>
      <c r="C1601" s="8"/>
      <c r="D1601" s="113"/>
      <c r="E1601" s="404"/>
      <c r="F1601" s="33"/>
      <c r="G1601" s="282"/>
      <c r="H1601" s="283"/>
      <c r="I1601" s="33"/>
      <c r="J1601" s="33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282"/>
      <c r="Y1601" s="33"/>
      <c r="Z1601" s="284"/>
      <c r="AA1601" s="284"/>
      <c r="AB1601" s="33"/>
      <c r="AC1601" s="33"/>
      <c r="AD1601" s="33"/>
      <c r="AE1601" s="33"/>
      <c r="AF1601" s="33"/>
      <c r="AG1601" s="33"/>
      <c r="AH1601" s="33"/>
      <c r="AI1601" s="33"/>
      <c r="AJ1601" s="33"/>
      <c r="AK1601" s="33"/>
      <c r="AL1601" s="33"/>
      <c r="AM1601" s="33"/>
      <c r="AN1601" s="33"/>
      <c r="AO1601" s="33"/>
      <c r="AP1601" s="34"/>
      <c r="AQ1601" s="34"/>
      <c r="AR1601" s="28"/>
      <c r="AS1601" s="29"/>
      <c r="AT1601" s="29"/>
      <c r="AU1601" s="29"/>
    </row>
    <row r="1602" spans="1:52" s="86" customFormat="1">
      <c r="A1602" s="12"/>
      <c r="B1602" s="9">
        <v>2</v>
      </c>
      <c r="C1602" s="9" t="s">
        <v>15</v>
      </c>
      <c r="D1602" s="81" t="s">
        <v>9</v>
      </c>
      <c r="E1602" s="405">
        <v>5289419400</v>
      </c>
      <c r="F1602" s="31">
        <f t="shared" ref="F1602:V1602" si="94">SUM(F1603:F1655)</f>
        <v>63000000</v>
      </c>
      <c r="G1602" s="31">
        <f t="shared" si="94"/>
        <v>62370000</v>
      </c>
      <c r="H1602" s="31">
        <f t="shared" si="94"/>
        <v>62370000</v>
      </c>
      <c r="I1602" s="31">
        <f t="shared" si="94"/>
        <v>0</v>
      </c>
      <c r="J1602" s="31">
        <f t="shared" si="94"/>
        <v>0</v>
      </c>
      <c r="K1602" s="31">
        <f t="shared" si="94"/>
        <v>0</v>
      </c>
      <c r="L1602" s="31">
        <f t="shared" si="94"/>
        <v>1220068404</v>
      </c>
      <c r="M1602" s="31">
        <f t="shared" si="94"/>
        <v>0</v>
      </c>
      <c r="N1602" s="31">
        <f t="shared" si="94"/>
        <v>180561380</v>
      </c>
      <c r="O1602" s="31">
        <f t="shared" si="94"/>
        <v>0</v>
      </c>
      <c r="P1602" s="31">
        <f t="shared" si="94"/>
        <v>0</v>
      </c>
      <c r="Q1602" s="31">
        <f t="shared" si="94"/>
        <v>0</v>
      </c>
      <c r="R1602" s="31">
        <f t="shared" si="94"/>
        <v>0</v>
      </c>
      <c r="S1602" s="31">
        <f t="shared" si="94"/>
        <v>0</v>
      </c>
      <c r="T1602" s="31">
        <f t="shared" si="94"/>
        <v>0</v>
      </c>
      <c r="U1602" s="31">
        <f t="shared" si="94"/>
        <v>0</v>
      </c>
      <c r="V1602" s="31">
        <f t="shared" si="94"/>
        <v>0</v>
      </c>
      <c r="W1602" s="31">
        <f>SUM(O1602:V1602)</f>
        <v>0</v>
      </c>
      <c r="X1602" s="31">
        <f>SUM(X1603:X1655)</f>
        <v>0</v>
      </c>
      <c r="Y1602" s="31">
        <f>H1602+I1602+J1602+K1602+L1602+M1602+N1602+W1602+X1602</f>
        <v>1462999784</v>
      </c>
      <c r="Z1602" s="31">
        <f t="shared" ref="Z1602:AK1602" si="95">SUM(Z1603:Z1655)</f>
        <v>0</v>
      </c>
      <c r="AA1602" s="31">
        <f t="shared" si="95"/>
        <v>0</v>
      </c>
      <c r="AB1602" s="31">
        <f t="shared" si="95"/>
        <v>0</v>
      </c>
      <c r="AC1602" s="31">
        <f t="shared" si="95"/>
        <v>23199972</v>
      </c>
      <c r="AD1602" s="31">
        <f t="shared" si="95"/>
        <v>0</v>
      </c>
      <c r="AE1602" s="31">
        <f t="shared" si="95"/>
        <v>0</v>
      </c>
      <c r="AF1602" s="31">
        <f t="shared" si="95"/>
        <v>0</v>
      </c>
      <c r="AG1602" s="31">
        <f t="shared" si="95"/>
        <v>0</v>
      </c>
      <c r="AH1602" s="31">
        <f t="shared" si="95"/>
        <v>0</v>
      </c>
      <c r="AI1602" s="31">
        <f t="shared" si="95"/>
        <v>0</v>
      </c>
      <c r="AJ1602" s="31">
        <f t="shared" si="95"/>
        <v>0</v>
      </c>
      <c r="AK1602" s="31">
        <f t="shared" si="95"/>
        <v>0</v>
      </c>
      <c r="AL1602" s="31">
        <f>SUM(AD1602:AK1602)</f>
        <v>0</v>
      </c>
      <c r="AM1602" s="31">
        <f>SUM(AM1603:AM1655)</f>
        <v>0</v>
      </c>
      <c r="AN1602" s="31">
        <f>SUM(AN1603:AN1655)</f>
        <v>0</v>
      </c>
      <c r="AO1602" s="31">
        <f>Z1602+AA1602+AB1602+AC1602+AL1602+AM1602+AN1602</f>
        <v>23199972</v>
      </c>
      <c r="AP1602" s="32">
        <f>E1602+Y1602-AO1602</f>
        <v>6729219212</v>
      </c>
      <c r="AQ1602" s="32"/>
      <c r="AR1602" s="28"/>
      <c r="AS1602" s="29">
        <f>E1602+H1602+I1602+J1602+K1602+L1602+M1602+N1602+W1602+X1602-Z1602-AB1602-AL1602-AC1602-AM1602-AN1602</f>
        <v>6729219212</v>
      </c>
      <c r="AT1602" s="29">
        <f>AP1602-AS1602</f>
        <v>0</v>
      </c>
      <c r="AU1602" s="29">
        <f>E1602</f>
        <v>5289419400</v>
      </c>
      <c r="AV1602" s="86">
        <f>AS1602-AU1602</f>
        <v>1439799812</v>
      </c>
      <c r="AW1602" s="86">
        <f>Y1602-AO1602</f>
        <v>1439799812</v>
      </c>
      <c r="AX1602" s="86">
        <f>AV1602-AW1602</f>
        <v>0</v>
      </c>
      <c r="AZ1602" s="398"/>
    </row>
    <row r="1603" spans="1:52" s="21" customFormat="1">
      <c r="A1603" s="10"/>
      <c r="B1603" s="8"/>
      <c r="C1603" s="8"/>
      <c r="D1603" s="82"/>
      <c r="E1603" s="266"/>
      <c r="F1603" s="261"/>
      <c r="G1603" s="71"/>
      <c r="H1603" s="283"/>
      <c r="I1603" s="33"/>
      <c r="J1603" s="33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282"/>
      <c r="Y1603" s="69"/>
      <c r="Z1603" s="284"/>
      <c r="AA1603" s="284"/>
      <c r="AB1603" s="33"/>
      <c r="AC1603" s="33"/>
      <c r="AD1603" s="33"/>
      <c r="AE1603" s="33"/>
      <c r="AF1603" s="33"/>
      <c r="AG1603" s="33"/>
      <c r="AH1603" s="33"/>
      <c r="AI1603" s="33"/>
      <c r="AJ1603" s="33"/>
      <c r="AK1603" s="33"/>
      <c r="AL1603" s="33"/>
      <c r="AM1603" s="33"/>
      <c r="AN1603" s="33"/>
      <c r="AO1603" s="69"/>
      <c r="AP1603" s="70"/>
      <c r="AQ1603" s="70"/>
      <c r="AR1603" s="76"/>
      <c r="AS1603" s="60"/>
      <c r="AT1603" s="60"/>
      <c r="AU1603" s="60"/>
    </row>
    <row r="1604" spans="1:52" s="21" customFormat="1">
      <c r="A1604" s="10"/>
      <c r="B1604" s="8"/>
      <c r="C1604" s="8"/>
      <c r="D1604" s="345"/>
      <c r="E1604" s="33"/>
      <c r="F1604" s="261"/>
      <c r="G1604" s="71"/>
      <c r="H1604" s="283"/>
      <c r="I1604" s="69"/>
      <c r="J1604" s="69"/>
      <c r="K1604" s="69"/>
      <c r="L1604" s="33"/>
      <c r="M1604" s="69"/>
      <c r="N1604" s="69"/>
      <c r="O1604" s="69"/>
      <c r="P1604" s="69"/>
      <c r="Q1604" s="69"/>
      <c r="R1604" s="69"/>
      <c r="S1604" s="69"/>
      <c r="T1604" s="69"/>
      <c r="U1604" s="69"/>
      <c r="V1604" s="69"/>
      <c r="W1604" s="69"/>
      <c r="X1604" s="71"/>
      <c r="Y1604" s="69"/>
      <c r="Z1604" s="73"/>
      <c r="AA1604" s="73"/>
      <c r="AB1604" s="69"/>
      <c r="AC1604" s="69"/>
      <c r="AD1604" s="69"/>
      <c r="AE1604" s="69"/>
      <c r="AF1604" s="69"/>
      <c r="AG1604" s="69"/>
      <c r="AH1604" s="69"/>
      <c r="AI1604" s="69"/>
      <c r="AJ1604" s="69"/>
      <c r="AK1604" s="69"/>
      <c r="AL1604" s="69"/>
      <c r="AM1604" s="69"/>
      <c r="AN1604" s="69"/>
      <c r="AO1604" s="69"/>
      <c r="AP1604" s="70"/>
      <c r="AQ1604" s="70"/>
      <c r="AR1604" s="76"/>
      <c r="AS1604" s="60"/>
      <c r="AT1604" s="60"/>
      <c r="AU1604" s="60"/>
    </row>
    <row r="1605" spans="1:52" s="21" customFormat="1">
      <c r="A1605" s="10"/>
      <c r="B1605" s="8"/>
      <c r="C1605" s="83">
        <v>225</v>
      </c>
      <c r="D1605" s="375" t="s">
        <v>171</v>
      </c>
      <c r="E1605" s="33"/>
      <c r="F1605" s="261"/>
      <c r="G1605" s="71"/>
      <c r="H1605" s="283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69"/>
      <c r="T1605" s="69"/>
      <c r="U1605" s="69"/>
      <c r="V1605" s="69"/>
      <c r="W1605" s="69"/>
      <c r="X1605" s="71"/>
      <c r="Y1605" s="69"/>
      <c r="Z1605" s="73"/>
      <c r="AA1605" s="73"/>
      <c r="AB1605" s="69"/>
      <c r="AC1605" s="69"/>
      <c r="AD1605" s="69"/>
      <c r="AE1605" s="69"/>
      <c r="AF1605" s="69"/>
      <c r="AG1605" s="69"/>
      <c r="AH1605" s="69"/>
      <c r="AI1605" s="69"/>
      <c r="AJ1605" s="69"/>
      <c r="AK1605" s="69"/>
      <c r="AL1605" s="69"/>
      <c r="AM1605" s="69"/>
      <c r="AN1605" s="69"/>
      <c r="AO1605" s="69"/>
      <c r="AP1605" s="70"/>
      <c r="AQ1605" s="70"/>
      <c r="AR1605" s="76"/>
      <c r="AS1605" s="60"/>
      <c r="AT1605" s="60"/>
      <c r="AU1605" s="60"/>
    </row>
    <row r="1606" spans="1:52" s="21" customFormat="1">
      <c r="A1606" s="10"/>
      <c r="B1606" s="8"/>
      <c r="C1606" s="8"/>
      <c r="D1606" s="472" t="s">
        <v>173</v>
      </c>
      <c r="E1606" s="33"/>
      <c r="F1606" s="261"/>
      <c r="G1606" s="71"/>
      <c r="H1606" s="283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69"/>
      <c r="T1606" s="69"/>
      <c r="U1606" s="69"/>
      <c r="V1606" s="69"/>
      <c r="W1606" s="69"/>
      <c r="X1606" s="71"/>
      <c r="Y1606" s="69"/>
      <c r="Z1606" s="73"/>
      <c r="AA1606" s="73"/>
      <c r="AB1606" s="69"/>
      <c r="AC1606" s="69"/>
      <c r="AD1606" s="69"/>
      <c r="AE1606" s="69"/>
      <c r="AF1606" s="69"/>
      <c r="AG1606" s="69"/>
      <c r="AH1606" s="69"/>
      <c r="AI1606" s="69"/>
      <c r="AJ1606" s="69"/>
      <c r="AK1606" s="69"/>
      <c r="AL1606" s="69"/>
      <c r="AM1606" s="69"/>
      <c r="AN1606" s="69"/>
      <c r="AO1606" s="69"/>
      <c r="AP1606" s="70"/>
      <c r="AQ1606" s="70"/>
      <c r="AR1606" s="76"/>
      <c r="AS1606" s="60"/>
      <c r="AT1606" s="60"/>
      <c r="AU1606" s="60"/>
    </row>
    <row r="1607" spans="1:52" s="21" customFormat="1">
      <c r="A1607" s="10"/>
      <c r="B1607" s="8"/>
      <c r="C1607" s="8"/>
      <c r="D1607" s="473" t="s">
        <v>174</v>
      </c>
      <c r="E1607" s="321"/>
      <c r="F1607" s="261"/>
      <c r="G1607" s="71">
        <f>SUM(H1607:H1608)</f>
        <v>4000000</v>
      </c>
      <c r="H1607" s="283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69"/>
      <c r="T1607" s="69"/>
      <c r="U1607" s="69"/>
      <c r="V1607" s="69"/>
      <c r="W1607" s="69"/>
      <c r="X1607" s="71"/>
      <c r="Y1607" s="69"/>
      <c r="Z1607" s="73"/>
      <c r="AA1607" s="73"/>
      <c r="AB1607" s="69"/>
      <c r="AC1607" s="69"/>
      <c r="AD1607" s="69"/>
      <c r="AE1607" s="69"/>
      <c r="AF1607" s="69"/>
      <c r="AG1607" s="69"/>
      <c r="AH1607" s="69"/>
      <c r="AI1607" s="69"/>
      <c r="AJ1607" s="69"/>
      <c r="AK1607" s="69"/>
      <c r="AL1607" s="69"/>
      <c r="AM1607" s="69"/>
      <c r="AN1607" s="69"/>
      <c r="AO1607" s="69"/>
      <c r="AP1607" s="70"/>
      <c r="AQ1607" s="70"/>
      <c r="AR1607" s="76"/>
      <c r="AS1607" s="60"/>
      <c r="AT1607" s="60"/>
      <c r="AU1607" s="60"/>
    </row>
    <row r="1608" spans="1:52" s="21" customFormat="1">
      <c r="A1608" s="10"/>
      <c r="B1608" s="8"/>
      <c r="C1608" s="8"/>
      <c r="D1608" s="344" t="s">
        <v>793</v>
      </c>
      <c r="E1608" s="33"/>
      <c r="F1608" s="261">
        <v>4000000</v>
      </c>
      <c r="G1608" s="71"/>
      <c r="H1608" s="283">
        <v>4000000</v>
      </c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69"/>
      <c r="T1608" s="69"/>
      <c r="U1608" s="69"/>
      <c r="V1608" s="69"/>
      <c r="W1608" s="69"/>
      <c r="X1608" s="71"/>
      <c r="Y1608" s="69"/>
      <c r="Z1608" s="73"/>
      <c r="AA1608" s="73"/>
      <c r="AB1608" s="69"/>
      <c r="AC1608" s="69"/>
      <c r="AD1608" s="69"/>
      <c r="AE1608" s="69"/>
      <c r="AF1608" s="69"/>
      <c r="AG1608" s="69"/>
      <c r="AH1608" s="69"/>
      <c r="AI1608" s="69"/>
      <c r="AJ1608" s="69"/>
      <c r="AK1608" s="69"/>
      <c r="AL1608" s="69"/>
      <c r="AM1608" s="69"/>
      <c r="AN1608" s="69"/>
      <c r="AO1608" s="69"/>
      <c r="AP1608" s="70"/>
      <c r="AQ1608" s="70"/>
      <c r="AR1608" s="76"/>
      <c r="AS1608" s="60"/>
      <c r="AT1608" s="60"/>
      <c r="AU1608" s="60"/>
    </row>
    <row r="1609" spans="1:52" s="21" customFormat="1">
      <c r="A1609" s="10"/>
      <c r="B1609" s="8"/>
      <c r="C1609" s="8"/>
      <c r="D1609" s="473" t="s">
        <v>212</v>
      </c>
      <c r="E1609" s="321"/>
      <c r="F1609" s="261"/>
      <c r="G1609" s="71">
        <f>SUM(H1609:H1610)</f>
        <v>15000000</v>
      </c>
      <c r="H1609" s="283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69"/>
      <c r="T1609" s="69"/>
      <c r="U1609" s="69"/>
      <c r="V1609" s="69"/>
      <c r="W1609" s="69"/>
      <c r="X1609" s="71"/>
      <c r="Y1609" s="69"/>
      <c r="Z1609" s="73"/>
      <c r="AA1609" s="73"/>
      <c r="AB1609" s="69"/>
      <c r="AC1609" s="69"/>
      <c r="AD1609" s="69"/>
      <c r="AE1609" s="69"/>
      <c r="AF1609" s="69"/>
      <c r="AG1609" s="69"/>
      <c r="AH1609" s="69"/>
      <c r="AI1609" s="69"/>
      <c r="AJ1609" s="69"/>
      <c r="AK1609" s="69"/>
      <c r="AL1609" s="69"/>
      <c r="AM1609" s="69"/>
      <c r="AN1609" s="69"/>
      <c r="AO1609" s="69"/>
      <c r="AP1609" s="70"/>
      <c r="AQ1609" s="70"/>
      <c r="AR1609" s="76"/>
      <c r="AS1609" s="60"/>
      <c r="AT1609" s="60"/>
      <c r="AU1609" s="60"/>
    </row>
    <row r="1610" spans="1:52" s="21" customFormat="1">
      <c r="A1610" s="10"/>
      <c r="B1610" s="8"/>
      <c r="C1610" s="8"/>
      <c r="D1610" s="344" t="s">
        <v>795</v>
      </c>
      <c r="E1610" s="33"/>
      <c r="F1610" s="261">
        <v>15000000</v>
      </c>
      <c r="G1610" s="71"/>
      <c r="H1610" s="283">
        <v>15000000</v>
      </c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69"/>
      <c r="T1610" s="69"/>
      <c r="U1610" s="69"/>
      <c r="V1610" s="69"/>
      <c r="W1610" s="69"/>
      <c r="X1610" s="71"/>
      <c r="Y1610" s="69"/>
      <c r="Z1610" s="73"/>
      <c r="AA1610" s="73"/>
      <c r="AB1610" s="69"/>
      <c r="AC1610" s="69"/>
      <c r="AD1610" s="69"/>
      <c r="AE1610" s="69"/>
      <c r="AF1610" s="69"/>
      <c r="AG1610" s="69"/>
      <c r="AH1610" s="69"/>
      <c r="AI1610" s="69"/>
      <c r="AJ1610" s="69"/>
      <c r="AK1610" s="69"/>
      <c r="AL1610" s="69"/>
      <c r="AM1610" s="69"/>
      <c r="AN1610" s="69"/>
      <c r="AO1610" s="69"/>
      <c r="AP1610" s="70"/>
      <c r="AQ1610" s="70"/>
      <c r="AR1610" s="76"/>
      <c r="AS1610" s="60"/>
      <c r="AT1610" s="60"/>
      <c r="AU1610" s="60"/>
    </row>
    <row r="1611" spans="1:52" s="21" customFormat="1">
      <c r="A1611" s="10"/>
      <c r="B1611" s="8"/>
      <c r="C1611" s="8"/>
      <c r="D1611" s="473" t="s">
        <v>214</v>
      </c>
      <c r="E1611" s="321"/>
      <c r="F1611" s="261"/>
      <c r="G1611" s="71">
        <f>SUM(H1611:H1612)</f>
        <v>6000000</v>
      </c>
      <c r="H1611" s="283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69"/>
      <c r="T1611" s="69"/>
      <c r="U1611" s="69"/>
      <c r="V1611" s="69"/>
      <c r="W1611" s="69"/>
      <c r="X1611" s="71"/>
      <c r="Y1611" s="69"/>
      <c r="Z1611" s="73"/>
      <c r="AA1611" s="73"/>
      <c r="AB1611" s="69"/>
      <c r="AC1611" s="69"/>
      <c r="AD1611" s="69"/>
      <c r="AE1611" s="69"/>
      <c r="AF1611" s="69"/>
      <c r="AG1611" s="69"/>
      <c r="AH1611" s="69"/>
      <c r="AI1611" s="69"/>
      <c r="AJ1611" s="69"/>
      <c r="AK1611" s="69"/>
      <c r="AL1611" s="69"/>
      <c r="AM1611" s="69"/>
      <c r="AN1611" s="69"/>
      <c r="AO1611" s="69"/>
      <c r="AP1611" s="70"/>
      <c r="AQ1611" s="70"/>
      <c r="AR1611" s="76"/>
      <c r="AS1611" s="60"/>
      <c r="AT1611" s="60"/>
      <c r="AU1611" s="60"/>
    </row>
    <row r="1612" spans="1:52" s="21" customFormat="1">
      <c r="A1612" s="10"/>
      <c r="B1612" s="8"/>
      <c r="C1612" s="8"/>
      <c r="D1612" s="344" t="s">
        <v>794</v>
      </c>
      <c r="E1612" s="33"/>
      <c r="F1612" s="261">
        <v>6000000</v>
      </c>
      <c r="G1612" s="71"/>
      <c r="H1612" s="283">
        <v>6000000</v>
      </c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69"/>
      <c r="T1612" s="69"/>
      <c r="U1612" s="69"/>
      <c r="V1612" s="69"/>
      <c r="W1612" s="69"/>
      <c r="X1612" s="71"/>
      <c r="Y1612" s="69"/>
      <c r="Z1612" s="73"/>
      <c r="AA1612" s="73"/>
      <c r="AB1612" s="69"/>
      <c r="AC1612" s="69"/>
      <c r="AD1612" s="69"/>
      <c r="AE1612" s="69"/>
      <c r="AF1612" s="69"/>
      <c r="AG1612" s="69"/>
      <c r="AH1612" s="69"/>
      <c r="AI1612" s="69"/>
      <c r="AJ1612" s="69"/>
      <c r="AK1612" s="69"/>
      <c r="AL1612" s="69"/>
      <c r="AM1612" s="69"/>
      <c r="AN1612" s="69"/>
      <c r="AO1612" s="69"/>
      <c r="AP1612" s="70"/>
      <c r="AQ1612" s="70"/>
      <c r="AR1612" s="76"/>
      <c r="AS1612" s="60"/>
      <c r="AT1612" s="60"/>
      <c r="AU1612" s="60"/>
    </row>
    <row r="1613" spans="1:52" s="21" customFormat="1">
      <c r="A1613" s="10"/>
      <c r="B1613" s="8"/>
      <c r="C1613" s="8"/>
      <c r="D1613" s="240"/>
      <c r="E1613" s="33"/>
      <c r="F1613" s="261"/>
      <c r="G1613" s="71"/>
      <c r="H1613" s="283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69"/>
      <c r="T1613" s="69"/>
      <c r="U1613" s="69"/>
      <c r="V1613" s="69"/>
      <c r="W1613" s="69"/>
      <c r="X1613" s="71"/>
      <c r="Y1613" s="69"/>
      <c r="Z1613" s="73"/>
      <c r="AA1613" s="73"/>
      <c r="AB1613" s="69"/>
      <c r="AC1613" s="69"/>
      <c r="AD1613" s="69"/>
      <c r="AE1613" s="69"/>
      <c r="AF1613" s="69"/>
      <c r="AG1613" s="69"/>
      <c r="AH1613" s="69"/>
      <c r="AI1613" s="69"/>
      <c r="AJ1613" s="69"/>
      <c r="AK1613" s="69"/>
      <c r="AL1613" s="69"/>
      <c r="AM1613" s="69"/>
      <c r="AN1613" s="69"/>
      <c r="AO1613" s="69"/>
      <c r="AP1613" s="70"/>
      <c r="AQ1613" s="70"/>
      <c r="AR1613" s="76"/>
      <c r="AS1613" s="60"/>
      <c r="AT1613" s="60"/>
      <c r="AU1613" s="60"/>
    </row>
    <row r="1614" spans="1:52" s="21" customFormat="1">
      <c r="A1614" s="10"/>
      <c r="B1614" s="8"/>
      <c r="C1614" s="8"/>
      <c r="D1614" s="240"/>
      <c r="E1614" s="33"/>
      <c r="F1614" s="261"/>
      <c r="G1614" s="71"/>
      <c r="H1614" s="283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69"/>
      <c r="T1614" s="69"/>
      <c r="U1614" s="69"/>
      <c r="V1614" s="69"/>
      <c r="W1614" s="69"/>
      <c r="X1614" s="71"/>
      <c r="Y1614" s="69"/>
      <c r="Z1614" s="73"/>
      <c r="AA1614" s="73"/>
      <c r="AB1614" s="69"/>
      <c r="AC1614" s="69"/>
      <c r="AD1614" s="69"/>
      <c r="AE1614" s="69"/>
      <c r="AF1614" s="69"/>
      <c r="AG1614" s="69"/>
      <c r="AH1614" s="69"/>
      <c r="AI1614" s="69"/>
      <c r="AJ1614" s="69"/>
      <c r="AK1614" s="69"/>
      <c r="AL1614" s="69"/>
      <c r="AM1614" s="69"/>
      <c r="AN1614" s="69"/>
      <c r="AO1614" s="69"/>
      <c r="AP1614" s="70"/>
      <c r="AQ1614" s="70"/>
      <c r="AR1614" s="76"/>
      <c r="AS1614" s="60"/>
      <c r="AT1614" s="60"/>
      <c r="AU1614" s="60"/>
    </row>
    <row r="1615" spans="1:52" s="21" customFormat="1">
      <c r="A1615" s="10"/>
      <c r="B1615" s="8"/>
      <c r="C1615" s="83">
        <v>226</v>
      </c>
      <c r="D1615" s="375" t="s">
        <v>171</v>
      </c>
      <c r="E1615" s="33"/>
      <c r="F1615" s="261"/>
      <c r="G1615" s="71"/>
      <c r="H1615" s="283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69"/>
      <c r="T1615" s="69"/>
      <c r="U1615" s="69"/>
      <c r="V1615" s="69"/>
      <c r="W1615" s="69"/>
      <c r="X1615" s="71"/>
      <c r="Y1615" s="69"/>
      <c r="Z1615" s="73"/>
      <c r="AA1615" s="73"/>
      <c r="AB1615" s="69"/>
      <c r="AC1615" s="69"/>
      <c r="AD1615" s="69"/>
      <c r="AE1615" s="69"/>
      <c r="AF1615" s="69"/>
      <c r="AG1615" s="69"/>
      <c r="AH1615" s="69"/>
      <c r="AI1615" s="69"/>
      <c r="AJ1615" s="69"/>
      <c r="AK1615" s="69"/>
      <c r="AL1615" s="69"/>
      <c r="AM1615" s="69"/>
      <c r="AN1615" s="69"/>
      <c r="AO1615" s="69"/>
      <c r="AP1615" s="70"/>
      <c r="AQ1615" s="70"/>
      <c r="AR1615" s="76"/>
      <c r="AS1615" s="60"/>
      <c r="AT1615" s="60"/>
      <c r="AU1615" s="60"/>
    </row>
    <row r="1616" spans="1:52" s="21" customFormat="1">
      <c r="A1616" s="10"/>
      <c r="B1616" s="8"/>
      <c r="C1616" s="8"/>
      <c r="D1616" s="472" t="s">
        <v>184</v>
      </c>
      <c r="E1616" s="33"/>
      <c r="F1616" s="261"/>
      <c r="G1616" s="71"/>
      <c r="H1616" s="283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69"/>
      <c r="T1616" s="69"/>
      <c r="U1616" s="69"/>
      <c r="V1616" s="69"/>
      <c r="W1616" s="69"/>
      <c r="X1616" s="71"/>
      <c r="Y1616" s="69"/>
      <c r="Z1616" s="73"/>
      <c r="AA1616" s="73"/>
      <c r="AB1616" s="69"/>
      <c r="AC1616" s="69"/>
      <c r="AD1616" s="69"/>
      <c r="AE1616" s="69"/>
      <c r="AF1616" s="69"/>
      <c r="AG1616" s="69"/>
      <c r="AH1616" s="69"/>
      <c r="AI1616" s="69"/>
      <c r="AJ1616" s="69"/>
      <c r="AK1616" s="69"/>
      <c r="AL1616" s="69"/>
      <c r="AM1616" s="69"/>
      <c r="AN1616" s="69"/>
      <c r="AO1616" s="69"/>
      <c r="AP1616" s="70"/>
      <c r="AQ1616" s="70"/>
      <c r="AR1616" s="76"/>
      <c r="AS1616" s="60"/>
      <c r="AT1616" s="60"/>
      <c r="AU1616" s="60"/>
    </row>
    <row r="1617" spans="1:47" s="21" customFormat="1">
      <c r="A1617" s="10"/>
      <c r="B1617" s="8"/>
      <c r="C1617" s="8"/>
      <c r="D1617" s="473" t="s">
        <v>385</v>
      </c>
      <c r="E1617" s="33"/>
      <c r="F1617" s="261"/>
      <c r="G1617" s="71">
        <f>SUM(H1617:H1618)</f>
        <v>19370000</v>
      </c>
      <c r="H1617" s="283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69"/>
      <c r="T1617" s="69"/>
      <c r="U1617" s="69"/>
      <c r="V1617" s="69"/>
      <c r="W1617" s="69"/>
      <c r="X1617" s="71"/>
      <c r="Y1617" s="69"/>
      <c r="Z1617" s="73"/>
      <c r="AA1617" s="73"/>
      <c r="AB1617" s="69"/>
      <c r="AC1617" s="69"/>
      <c r="AD1617" s="69"/>
      <c r="AE1617" s="69"/>
      <c r="AF1617" s="69"/>
      <c r="AG1617" s="69"/>
      <c r="AH1617" s="69"/>
      <c r="AI1617" s="69"/>
      <c r="AJ1617" s="69"/>
      <c r="AK1617" s="69"/>
      <c r="AL1617" s="69"/>
      <c r="AM1617" s="69"/>
      <c r="AN1617" s="69"/>
      <c r="AO1617" s="69"/>
      <c r="AP1617" s="70"/>
      <c r="AQ1617" s="70"/>
      <c r="AR1617" s="76"/>
      <c r="AS1617" s="60"/>
      <c r="AT1617" s="60"/>
      <c r="AU1617" s="60"/>
    </row>
    <row r="1618" spans="1:47" s="21" customFormat="1">
      <c r="A1618" s="10"/>
      <c r="B1618" s="8"/>
      <c r="C1618" s="8"/>
      <c r="D1618" s="344" t="s">
        <v>798</v>
      </c>
      <c r="E1618" s="33"/>
      <c r="F1618" s="261">
        <v>20000000</v>
      </c>
      <c r="G1618" s="71"/>
      <c r="H1618" s="283">
        <v>19370000</v>
      </c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69"/>
      <c r="T1618" s="69"/>
      <c r="U1618" s="69"/>
      <c r="V1618" s="69"/>
      <c r="W1618" s="69"/>
      <c r="X1618" s="71"/>
      <c r="Y1618" s="69"/>
      <c r="Z1618" s="73"/>
      <c r="AA1618" s="73"/>
      <c r="AB1618" s="69"/>
      <c r="AC1618" s="69"/>
      <c r="AD1618" s="69"/>
      <c r="AE1618" s="69"/>
      <c r="AF1618" s="69"/>
      <c r="AG1618" s="69"/>
      <c r="AH1618" s="69"/>
      <c r="AI1618" s="69"/>
      <c r="AJ1618" s="69"/>
      <c r="AK1618" s="69"/>
      <c r="AL1618" s="69"/>
      <c r="AM1618" s="69"/>
      <c r="AN1618" s="69"/>
      <c r="AO1618" s="69"/>
      <c r="AP1618" s="70"/>
      <c r="AQ1618" s="70"/>
      <c r="AR1618" s="76"/>
      <c r="AS1618" s="60"/>
      <c r="AT1618" s="60"/>
      <c r="AU1618" s="60"/>
    </row>
    <row r="1619" spans="1:47" s="21" customFormat="1">
      <c r="A1619" s="10"/>
      <c r="B1619" s="8"/>
      <c r="C1619" s="8"/>
      <c r="D1619" s="240"/>
      <c r="E1619" s="33"/>
      <c r="F1619" s="261"/>
      <c r="G1619" s="71"/>
      <c r="H1619" s="283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69"/>
      <c r="T1619" s="69"/>
      <c r="U1619" s="69"/>
      <c r="V1619" s="69"/>
      <c r="W1619" s="69"/>
      <c r="X1619" s="71"/>
      <c r="Y1619" s="69"/>
      <c r="Z1619" s="73"/>
      <c r="AA1619" s="73"/>
      <c r="AB1619" s="69"/>
      <c r="AC1619" s="69"/>
      <c r="AD1619" s="69"/>
      <c r="AE1619" s="69"/>
      <c r="AF1619" s="69"/>
      <c r="AG1619" s="69"/>
      <c r="AH1619" s="69"/>
      <c r="AI1619" s="69"/>
      <c r="AJ1619" s="69"/>
      <c r="AK1619" s="69"/>
      <c r="AL1619" s="69"/>
      <c r="AM1619" s="69"/>
      <c r="AN1619" s="69"/>
      <c r="AO1619" s="69"/>
      <c r="AP1619" s="70"/>
      <c r="AQ1619" s="70"/>
      <c r="AR1619" s="76"/>
      <c r="AS1619" s="60"/>
      <c r="AT1619" s="60"/>
      <c r="AU1619" s="60"/>
    </row>
    <row r="1620" spans="1:47" s="21" customFormat="1">
      <c r="A1620" s="10"/>
      <c r="B1620" s="8"/>
      <c r="C1620" s="8"/>
      <c r="D1620" s="240"/>
      <c r="E1620" s="33"/>
      <c r="F1620" s="261"/>
      <c r="G1620" s="71"/>
      <c r="H1620" s="283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69"/>
      <c r="T1620" s="69"/>
      <c r="U1620" s="69"/>
      <c r="V1620" s="69"/>
      <c r="W1620" s="69"/>
      <c r="X1620" s="71"/>
      <c r="Y1620" s="69"/>
      <c r="Z1620" s="73"/>
      <c r="AA1620" s="73"/>
      <c r="AB1620" s="69"/>
      <c r="AC1620" s="69"/>
      <c r="AD1620" s="69"/>
      <c r="AE1620" s="69"/>
      <c r="AF1620" s="69"/>
      <c r="AG1620" s="69"/>
      <c r="AH1620" s="69"/>
      <c r="AI1620" s="69"/>
      <c r="AJ1620" s="69"/>
      <c r="AK1620" s="69"/>
      <c r="AL1620" s="69"/>
      <c r="AM1620" s="69"/>
      <c r="AN1620" s="69"/>
      <c r="AO1620" s="69"/>
      <c r="AP1620" s="70"/>
      <c r="AQ1620" s="70"/>
      <c r="AR1620" s="76"/>
      <c r="AS1620" s="60"/>
      <c r="AT1620" s="60"/>
      <c r="AU1620" s="60"/>
    </row>
    <row r="1621" spans="1:47" s="21" customFormat="1">
      <c r="A1621" s="10"/>
      <c r="B1621" s="8"/>
      <c r="C1621" s="83">
        <v>227</v>
      </c>
      <c r="D1621" s="375" t="s">
        <v>171</v>
      </c>
      <c r="E1621" s="33"/>
      <c r="F1621" s="261"/>
      <c r="G1621" s="71"/>
      <c r="H1621" s="283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69"/>
      <c r="T1621" s="69"/>
      <c r="U1621" s="69"/>
      <c r="V1621" s="69"/>
      <c r="W1621" s="69"/>
      <c r="X1621" s="71"/>
      <c r="Y1621" s="69"/>
      <c r="Z1621" s="73"/>
      <c r="AA1621" s="73"/>
      <c r="AB1621" s="69"/>
      <c r="AC1621" s="69"/>
      <c r="AD1621" s="69"/>
      <c r="AE1621" s="69"/>
      <c r="AF1621" s="69"/>
      <c r="AG1621" s="69"/>
      <c r="AH1621" s="69"/>
      <c r="AI1621" s="69"/>
      <c r="AJ1621" s="69"/>
      <c r="AK1621" s="69"/>
      <c r="AL1621" s="69"/>
      <c r="AM1621" s="69"/>
      <c r="AN1621" s="69"/>
      <c r="AO1621" s="69"/>
      <c r="AP1621" s="70"/>
      <c r="AQ1621" s="70"/>
      <c r="AR1621" s="76"/>
      <c r="AS1621" s="60"/>
      <c r="AT1621" s="60"/>
      <c r="AU1621" s="60"/>
    </row>
    <row r="1622" spans="1:47" s="21" customFormat="1">
      <c r="A1622" s="10"/>
      <c r="B1622" s="8"/>
      <c r="C1622" s="8"/>
      <c r="D1622" s="472" t="s">
        <v>219</v>
      </c>
      <c r="E1622" s="33"/>
      <c r="F1622" s="261"/>
      <c r="G1622" s="71"/>
      <c r="H1622" s="283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69"/>
      <c r="T1622" s="69"/>
      <c r="U1622" s="69"/>
      <c r="V1622" s="69"/>
      <c r="W1622" s="69"/>
      <c r="X1622" s="71"/>
      <c r="Y1622" s="69"/>
      <c r="Z1622" s="73"/>
      <c r="AA1622" s="73"/>
      <c r="AB1622" s="69"/>
      <c r="AC1622" s="69"/>
      <c r="AD1622" s="69"/>
      <c r="AE1622" s="69"/>
      <c r="AF1622" s="69"/>
      <c r="AG1622" s="69"/>
      <c r="AH1622" s="69"/>
      <c r="AI1622" s="69"/>
      <c r="AJ1622" s="69"/>
      <c r="AK1622" s="69"/>
      <c r="AL1622" s="69"/>
      <c r="AM1622" s="69"/>
      <c r="AN1622" s="69"/>
      <c r="AO1622" s="69"/>
      <c r="AP1622" s="70"/>
      <c r="AQ1622" s="70"/>
      <c r="AR1622" s="76"/>
      <c r="AS1622" s="60"/>
      <c r="AT1622" s="60"/>
      <c r="AU1622" s="60"/>
    </row>
    <row r="1623" spans="1:47" s="21" customFormat="1">
      <c r="A1623" s="10"/>
      <c r="B1623" s="8"/>
      <c r="C1623" s="8"/>
      <c r="D1623" s="473" t="s">
        <v>174</v>
      </c>
      <c r="E1623" s="33"/>
      <c r="F1623" s="261"/>
      <c r="G1623" s="71">
        <f>SUM(H1624:H1625)</f>
        <v>18000000</v>
      </c>
      <c r="H1623" s="283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69"/>
      <c r="T1623" s="69"/>
      <c r="U1623" s="69"/>
      <c r="V1623" s="69"/>
      <c r="W1623" s="69"/>
      <c r="X1623" s="71"/>
      <c r="Y1623" s="69"/>
      <c r="Z1623" s="73"/>
      <c r="AA1623" s="73"/>
      <c r="AB1623" s="69"/>
      <c r="AC1623" s="69"/>
      <c r="AD1623" s="69"/>
      <c r="AE1623" s="69"/>
      <c r="AF1623" s="69"/>
      <c r="AG1623" s="69"/>
      <c r="AH1623" s="69"/>
      <c r="AI1623" s="69"/>
      <c r="AJ1623" s="69"/>
      <c r="AK1623" s="69"/>
      <c r="AL1623" s="69"/>
      <c r="AM1623" s="69"/>
      <c r="AN1623" s="69"/>
      <c r="AO1623" s="69"/>
      <c r="AP1623" s="70"/>
      <c r="AQ1623" s="70"/>
      <c r="AR1623" s="76"/>
      <c r="AS1623" s="60"/>
      <c r="AT1623" s="60"/>
      <c r="AU1623" s="60"/>
    </row>
    <row r="1624" spans="1:47" s="21" customFormat="1">
      <c r="A1624" s="10"/>
      <c r="B1624" s="8"/>
      <c r="C1624" s="8"/>
      <c r="D1624" s="344" t="s">
        <v>797</v>
      </c>
      <c r="E1624" s="33"/>
      <c r="F1624" s="261">
        <v>3000000</v>
      </c>
      <c r="G1624" s="71"/>
      <c r="H1624" s="283">
        <v>3000000</v>
      </c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69"/>
      <c r="T1624" s="69"/>
      <c r="U1624" s="69"/>
      <c r="V1624" s="69"/>
      <c r="W1624" s="69"/>
      <c r="X1624" s="71"/>
      <c r="Y1624" s="69"/>
      <c r="Z1624" s="73"/>
      <c r="AA1624" s="73"/>
      <c r="AB1624" s="69"/>
      <c r="AC1624" s="69"/>
      <c r="AD1624" s="69"/>
      <c r="AE1624" s="69"/>
      <c r="AF1624" s="69"/>
      <c r="AG1624" s="69"/>
      <c r="AH1624" s="69"/>
      <c r="AI1624" s="69"/>
      <c r="AJ1624" s="69"/>
      <c r="AK1624" s="69"/>
      <c r="AL1624" s="69"/>
      <c r="AM1624" s="69"/>
      <c r="AN1624" s="69"/>
      <c r="AO1624" s="69"/>
      <c r="AP1624" s="70"/>
      <c r="AQ1624" s="70"/>
      <c r="AR1624" s="76"/>
      <c r="AS1624" s="60"/>
      <c r="AT1624" s="60"/>
      <c r="AU1624" s="60"/>
    </row>
    <row r="1625" spans="1:47" s="21" customFormat="1">
      <c r="A1625" s="10"/>
      <c r="B1625" s="8"/>
      <c r="C1625" s="8"/>
      <c r="D1625" s="344" t="s">
        <v>796</v>
      </c>
      <c r="E1625" s="33"/>
      <c r="F1625" s="261">
        <v>15000000</v>
      </c>
      <c r="G1625" s="71"/>
      <c r="H1625" s="283">
        <v>15000000</v>
      </c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69"/>
      <c r="T1625" s="69"/>
      <c r="U1625" s="69"/>
      <c r="V1625" s="69"/>
      <c r="W1625" s="69"/>
      <c r="X1625" s="71"/>
      <c r="Y1625" s="69"/>
      <c r="Z1625" s="73"/>
      <c r="AA1625" s="73"/>
      <c r="AB1625" s="69"/>
      <c r="AC1625" s="69"/>
      <c r="AD1625" s="69"/>
      <c r="AE1625" s="69"/>
      <c r="AF1625" s="69"/>
      <c r="AG1625" s="69"/>
      <c r="AH1625" s="69"/>
      <c r="AI1625" s="69"/>
      <c r="AJ1625" s="69"/>
      <c r="AK1625" s="69"/>
      <c r="AL1625" s="69"/>
      <c r="AM1625" s="69"/>
      <c r="AN1625" s="69"/>
      <c r="AO1625" s="69"/>
      <c r="AP1625" s="70"/>
      <c r="AQ1625" s="70"/>
      <c r="AR1625" s="76"/>
      <c r="AS1625" s="60"/>
      <c r="AT1625" s="60"/>
      <c r="AU1625" s="60"/>
    </row>
    <row r="1626" spans="1:47" s="21" customFormat="1">
      <c r="A1626" s="10"/>
      <c r="B1626" s="8"/>
      <c r="C1626" s="8"/>
      <c r="D1626" s="240"/>
      <c r="E1626" s="33"/>
      <c r="F1626" s="261"/>
      <c r="G1626" s="71"/>
      <c r="H1626" s="283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69"/>
      <c r="T1626" s="69"/>
      <c r="U1626" s="69"/>
      <c r="V1626" s="69"/>
      <c r="W1626" s="69"/>
      <c r="X1626" s="71"/>
      <c r="Y1626" s="69"/>
      <c r="Z1626" s="73"/>
      <c r="AA1626" s="73"/>
      <c r="AB1626" s="69"/>
      <c r="AC1626" s="69"/>
      <c r="AD1626" s="69"/>
      <c r="AE1626" s="69"/>
      <c r="AF1626" s="69"/>
      <c r="AG1626" s="69"/>
      <c r="AH1626" s="69"/>
      <c r="AI1626" s="69"/>
      <c r="AJ1626" s="69"/>
      <c r="AK1626" s="69"/>
      <c r="AL1626" s="69"/>
      <c r="AM1626" s="69"/>
      <c r="AN1626" s="69"/>
      <c r="AO1626" s="69"/>
      <c r="AP1626" s="70"/>
      <c r="AQ1626" s="70"/>
      <c r="AR1626" s="76"/>
      <c r="AS1626" s="60"/>
      <c r="AT1626" s="60"/>
      <c r="AU1626" s="60"/>
    </row>
    <row r="1627" spans="1:47" s="21" customFormat="1">
      <c r="A1627" s="10"/>
      <c r="B1627" s="8"/>
      <c r="C1627" s="8"/>
      <c r="D1627" s="240"/>
      <c r="E1627" s="33"/>
      <c r="F1627" s="261"/>
      <c r="G1627" s="71"/>
      <c r="H1627" s="283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69"/>
      <c r="T1627" s="69"/>
      <c r="U1627" s="69"/>
      <c r="V1627" s="69"/>
      <c r="W1627" s="69"/>
      <c r="X1627" s="71"/>
      <c r="Y1627" s="69"/>
      <c r="Z1627" s="73"/>
      <c r="AA1627" s="73"/>
      <c r="AB1627" s="69"/>
      <c r="AC1627" s="69"/>
      <c r="AD1627" s="69"/>
      <c r="AE1627" s="69"/>
      <c r="AF1627" s="69"/>
      <c r="AG1627" s="69"/>
      <c r="AH1627" s="69"/>
      <c r="AI1627" s="69"/>
      <c r="AJ1627" s="69"/>
      <c r="AK1627" s="69"/>
      <c r="AL1627" s="69"/>
      <c r="AM1627" s="69"/>
      <c r="AN1627" s="69"/>
      <c r="AO1627" s="69"/>
      <c r="AP1627" s="70"/>
      <c r="AQ1627" s="70"/>
      <c r="AR1627" s="76"/>
      <c r="AS1627" s="60"/>
      <c r="AT1627" s="60"/>
      <c r="AU1627" s="60"/>
    </row>
    <row r="1628" spans="1:47" s="21" customFormat="1" ht="15">
      <c r="A1628" s="10"/>
      <c r="B1628" s="8"/>
      <c r="C1628" s="8"/>
      <c r="D1628" s="505" t="s">
        <v>807</v>
      </c>
      <c r="E1628" s="33"/>
      <c r="F1628" s="261"/>
      <c r="G1628" s="71"/>
      <c r="H1628" s="283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69"/>
      <c r="T1628" s="69"/>
      <c r="U1628" s="69"/>
      <c r="V1628" s="69"/>
      <c r="W1628" s="69"/>
      <c r="X1628" s="71"/>
      <c r="Y1628" s="69"/>
      <c r="Z1628" s="73"/>
      <c r="AA1628" s="73"/>
      <c r="AB1628" s="69"/>
      <c r="AC1628" s="69"/>
      <c r="AD1628" s="69"/>
      <c r="AE1628" s="69"/>
      <c r="AF1628" s="69"/>
      <c r="AG1628" s="69"/>
      <c r="AH1628" s="69"/>
      <c r="AI1628" s="69"/>
      <c r="AJ1628" s="69"/>
      <c r="AK1628" s="69"/>
      <c r="AL1628" s="69"/>
      <c r="AM1628" s="69"/>
      <c r="AN1628" s="69"/>
      <c r="AO1628" s="69"/>
      <c r="AP1628" s="70"/>
      <c r="AQ1628" s="70"/>
      <c r="AR1628" s="76"/>
      <c r="AS1628" s="60"/>
      <c r="AT1628" s="60"/>
      <c r="AU1628" s="60"/>
    </row>
    <row r="1629" spans="1:47" s="21" customFormat="1">
      <c r="A1629" s="10"/>
      <c r="B1629" s="8"/>
      <c r="C1629" s="8"/>
      <c r="D1629" s="344" t="s">
        <v>808</v>
      </c>
      <c r="E1629" s="33"/>
      <c r="F1629" s="261"/>
      <c r="G1629" s="71"/>
      <c r="H1629" s="283"/>
      <c r="I1629" s="69"/>
      <c r="J1629" s="69"/>
      <c r="K1629" s="69"/>
      <c r="L1629" s="69"/>
      <c r="M1629" s="69"/>
      <c r="N1629" s="69">
        <v>14700000</v>
      </c>
      <c r="O1629" s="69"/>
      <c r="P1629" s="69"/>
      <c r="Q1629" s="69"/>
      <c r="R1629" s="69"/>
      <c r="S1629" s="69"/>
      <c r="T1629" s="69"/>
      <c r="U1629" s="69"/>
      <c r="V1629" s="69"/>
      <c r="W1629" s="69"/>
      <c r="X1629" s="71"/>
      <c r="Y1629" s="69"/>
      <c r="Z1629" s="73"/>
      <c r="AA1629" s="73"/>
      <c r="AB1629" s="69"/>
      <c r="AC1629" s="69"/>
      <c r="AD1629" s="69"/>
      <c r="AE1629" s="69"/>
      <c r="AF1629" s="69"/>
      <c r="AG1629" s="69"/>
      <c r="AH1629" s="69"/>
      <c r="AI1629" s="69"/>
      <c r="AJ1629" s="69"/>
      <c r="AK1629" s="69"/>
      <c r="AL1629" s="69"/>
      <c r="AM1629" s="69"/>
      <c r="AN1629" s="69"/>
      <c r="AO1629" s="69"/>
      <c r="AP1629" s="70"/>
      <c r="AQ1629" s="70"/>
      <c r="AR1629" s="76"/>
      <c r="AS1629" s="60"/>
      <c r="AT1629" s="60"/>
      <c r="AU1629" s="60"/>
    </row>
    <row r="1630" spans="1:47" s="21" customFormat="1">
      <c r="A1630" s="10"/>
      <c r="B1630" s="8"/>
      <c r="C1630" s="8"/>
      <c r="D1630" s="344" t="s">
        <v>809</v>
      </c>
      <c r="E1630" s="33"/>
      <c r="F1630" s="261"/>
      <c r="G1630" s="71"/>
      <c r="H1630" s="283"/>
      <c r="I1630" s="69"/>
      <c r="J1630" s="69"/>
      <c r="K1630" s="69"/>
      <c r="L1630" s="69"/>
      <c r="M1630" s="69"/>
      <c r="N1630" s="69">
        <v>5000000</v>
      </c>
      <c r="O1630" s="69"/>
      <c r="P1630" s="69"/>
      <c r="Q1630" s="69"/>
      <c r="R1630" s="69"/>
      <c r="S1630" s="69"/>
      <c r="T1630" s="69"/>
      <c r="U1630" s="69"/>
      <c r="V1630" s="69"/>
      <c r="W1630" s="69"/>
      <c r="X1630" s="71"/>
      <c r="Y1630" s="69"/>
      <c r="Z1630" s="73"/>
      <c r="AA1630" s="73"/>
      <c r="AB1630" s="69"/>
      <c r="AC1630" s="69"/>
      <c r="AD1630" s="69"/>
      <c r="AE1630" s="69"/>
      <c r="AF1630" s="69"/>
      <c r="AG1630" s="69"/>
      <c r="AH1630" s="69"/>
      <c r="AI1630" s="69"/>
      <c r="AJ1630" s="69"/>
      <c r="AK1630" s="69"/>
      <c r="AL1630" s="69"/>
      <c r="AM1630" s="69"/>
      <c r="AN1630" s="69"/>
      <c r="AO1630" s="69"/>
      <c r="AP1630" s="70"/>
      <c r="AQ1630" s="70"/>
      <c r="AR1630" s="76"/>
      <c r="AS1630" s="60"/>
      <c r="AT1630" s="60"/>
      <c r="AU1630" s="60"/>
    </row>
    <row r="1631" spans="1:47" s="21" customFormat="1">
      <c r="A1631" s="10"/>
      <c r="B1631" s="8"/>
      <c r="C1631" s="8"/>
      <c r="D1631" s="344" t="s">
        <v>810</v>
      </c>
      <c r="E1631" s="33"/>
      <c r="F1631" s="261"/>
      <c r="G1631" s="71"/>
      <c r="H1631" s="283"/>
      <c r="I1631" s="69"/>
      <c r="J1631" s="69"/>
      <c r="K1631" s="69"/>
      <c r="L1631" s="69"/>
      <c r="M1631" s="69"/>
      <c r="N1631" s="69">
        <v>10335380</v>
      </c>
      <c r="O1631" s="69"/>
      <c r="P1631" s="69"/>
      <c r="Q1631" s="69"/>
      <c r="R1631" s="69"/>
      <c r="S1631" s="69"/>
      <c r="T1631" s="69"/>
      <c r="U1631" s="69"/>
      <c r="V1631" s="69"/>
      <c r="W1631" s="69"/>
      <c r="X1631" s="71"/>
      <c r="Y1631" s="69"/>
      <c r="Z1631" s="73"/>
      <c r="AA1631" s="73"/>
      <c r="AB1631" s="69"/>
      <c r="AC1631" s="69"/>
      <c r="AD1631" s="69"/>
      <c r="AE1631" s="69"/>
      <c r="AF1631" s="69"/>
      <c r="AG1631" s="69"/>
      <c r="AH1631" s="69"/>
      <c r="AI1631" s="69"/>
      <c r="AJ1631" s="69"/>
      <c r="AK1631" s="69"/>
      <c r="AL1631" s="69"/>
      <c r="AM1631" s="69"/>
      <c r="AN1631" s="69"/>
      <c r="AO1631" s="69"/>
      <c r="AP1631" s="70"/>
      <c r="AQ1631" s="70"/>
      <c r="AR1631" s="76"/>
      <c r="AS1631" s="60"/>
      <c r="AT1631" s="60"/>
      <c r="AU1631" s="60"/>
    </row>
    <row r="1632" spans="1:47" s="21" customFormat="1" ht="15">
      <c r="A1632" s="10"/>
      <c r="B1632" s="8"/>
      <c r="C1632" s="8"/>
      <c r="D1632" s="505" t="s">
        <v>2336</v>
      </c>
      <c r="E1632" s="33"/>
      <c r="F1632" s="261"/>
      <c r="G1632" s="71"/>
      <c r="H1632" s="283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69"/>
      <c r="T1632" s="69"/>
      <c r="U1632" s="69"/>
      <c r="V1632" s="69"/>
      <c r="W1632" s="69"/>
      <c r="X1632" s="71"/>
      <c r="Y1632" s="69"/>
      <c r="Z1632" s="73"/>
      <c r="AA1632" s="73"/>
      <c r="AB1632" s="69"/>
      <c r="AC1632" s="69"/>
      <c r="AD1632" s="69"/>
      <c r="AE1632" s="69"/>
      <c r="AF1632" s="69"/>
      <c r="AG1632" s="69"/>
      <c r="AH1632" s="69"/>
      <c r="AI1632" s="69"/>
      <c r="AJ1632" s="69"/>
      <c r="AK1632" s="69"/>
      <c r="AL1632" s="69"/>
      <c r="AM1632" s="69"/>
      <c r="AN1632" s="69"/>
      <c r="AO1632" s="69"/>
      <c r="AP1632" s="70"/>
      <c r="AQ1632" s="70"/>
      <c r="AR1632" s="76"/>
      <c r="AS1632" s="60"/>
      <c r="AT1632" s="60"/>
      <c r="AU1632" s="60"/>
    </row>
    <row r="1633" spans="1:47" s="21" customFormat="1">
      <c r="A1633" s="10"/>
      <c r="B1633" s="8"/>
      <c r="C1633" s="8"/>
      <c r="D1633" s="344" t="s">
        <v>811</v>
      </c>
      <c r="E1633" s="33"/>
      <c r="F1633" s="261"/>
      <c r="G1633" s="71"/>
      <c r="H1633" s="283"/>
      <c r="I1633" s="69"/>
      <c r="J1633" s="69"/>
      <c r="K1633" s="69"/>
      <c r="L1633" s="69"/>
      <c r="M1633" s="69"/>
      <c r="N1633" s="69">
        <v>141500000</v>
      </c>
      <c r="O1633" s="69"/>
      <c r="P1633" s="69"/>
      <c r="Q1633" s="69"/>
      <c r="R1633" s="69"/>
      <c r="S1633" s="69"/>
      <c r="T1633" s="69"/>
      <c r="U1633" s="69"/>
      <c r="V1633" s="69"/>
      <c r="W1633" s="69"/>
      <c r="X1633" s="71"/>
      <c r="Y1633" s="69"/>
      <c r="Z1633" s="73"/>
      <c r="AA1633" s="73"/>
      <c r="AB1633" s="69"/>
      <c r="AC1633" s="69"/>
      <c r="AD1633" s="69"/>
      <c r="AE1633" s="69"/>
      <c r="AF1633" s="69"/>
      <c r="AG1633" s="69"/>
      <c r="AH1633" s="69"/>
      <c r="AI1633" s="69"/>
      <c r="AJ1633" s="69"/>
      <c r="AK1633" s="69"/>
      <c r="AL1633" s="69"/>
      <c r="AM1633" s="69"/>
      <c r="AN1633" s="69"/>
      <c r="AO1633" s="69"/>
      <c r="AP1633" s="70"/>
      <c r="AQ1633" s="70"/>
      <c r="AR1633" s="76"/>
      <c r="AS1633" s="60"/>
      <c r="AT1633" s="60"/>
      <c r="AU1633" s="60"/>
    </row>
    <row r="1634" spans="1:47" s="21" customFormat="1">
      <c r="A1634" s="10"/>
      <c r="B1634" s="8"/>
      <c r="C1634" s="8"/>
      <c r="D1634" s="240"/>
      <c r="E1634" s="33"/>
      <c r="F1634" s="261"/>
      <c r="G1634" s="71"/>
      <c r="H1634" s="283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69"/>
      <c r="T1634" s="69"/>
      <c r="U1634" s="69"/>
      <c r="V1634" s="69"/>
      <c r="W1634" s="69"/>
      <c r="X1634" s="71"/>
      <c r="Y1634" s="69"/>
      <c r="Z1634" s="73"/>
      <c r="AA1634" s="73"/>
      <c r="AB1634" s="69"/>
      <c r="AC1634" s="69"/>
      <c r="AD1634" s="69"/>
      <c r="AE1634" s="69"/>
      <c r="AF1634" s="69"/>
      <c r="AG1634" s="69"/>
      <c r="AH1634" s="69"/>
      <c r="AI1634" s="69"/>
      <c r="AJ1634" s="69"/>
      <c r="AK1634" s="69"/>
      <c r="AL1634" s="69"/>
      <c r="AM1634" s="69"/>
      <c r="AN1634" s="69"/>
      <c r="AO1634" s="69"/>
      <c r="AP1634" s="70"/>
      <c r="AQ1634" s="70"/>
      <c r="AR1634" s="76"/>
      <c r="AS1634" s="60"/>
      <c r="AT1634" s="60"/>
      <c r="AU1634" s="60"/>
    </row>
    <row r="1635" spans="1:47" s="21" customFormat="1" ht="15">
      <c r="A1635" s="10"/>
      <c r="B1635" s="8"/>
      <c r="C1635" s="8"/>
      <c r="D1635" s="505" t="s">
        <v>812</v>
      </c>
      <c r="E1635" s="33"/>
      <c r="F1635" s="261"/>
      <c r="G1635" s="71"/>
      <c r="H1635" s="283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69"/>
      <c r="T1635" s="69"/>
      <c r="U1635" s="69"/>
      <c r="V1635" s="69"/>
      <c r="W1635" s="69"/>
      <c r="X1635" s="71"/>
      <c r="Y1635" s="69"/>
      <c r="Z1635" s="73"/>
      <c r="AA1635" s="73"/>
      <c r="AB1635" s="69"/>
      <c r="AC1635" s="69"/>
      <c r="AD1635" s="69"/>
      <c r="AE1635" s="69"/>
      <c r="AF1635" s="69"/>
      <c r="AG1635" s="69"/>
      <c r="AH1635" s="69"/>
      <c r="AI1635" s="69"/>
      <c r="AJ1635" s="69"/>
      <c r="AK1635" s="69"/>
      <c r="AL1635" s="69"/>
      <c r="AM1635" s="69"/>
      <c r="AN1635" s="69"/>
      <c r="AO1635" s="69"/>
      <c r="AP1635" s="70"/>
      <c r="AQ1635" s="70"/>
      <c r="AR1635" s="76"/>
      <c r="AS1635" s="60"/>
      <c r="AT1635" s="60"/>
      <c r="AU1635" s="60"/>
    </row>
    <row r="1636" spans="1:47" s="21" customFormat="1">
      <c r="A1636" s="10"/>
      <c r="B1636" s="8"/>
      <c r="C1636" s="8"/>
      <c r="D1636" s="344" t="s">
        <v>813</v>
      </c>
      <c r="E1636" s="33"/>
      <c r="F1636" s="261"/>
      <c r="G1636" s="71"/>
      <c r="H1636" s="283"/>
      <c r="I1636" s="69"/>
      <c r="J1636" s="69"/>
      <c r="K1636" s="69"/>
      <c r="L1636" s="69"/>
      <c r="M1636" s="69"/>
      <c r="N1636" s="69">
        <v>9026000</v>
      </c>
      <c r="O1636" s="69"/>
      <c r="P1636" s="69"/>
      <c r="Q1636" s="69"/>
      <c r="R1636" s="69"/>
      <c r="S1636" s="69"/>
      <c r="T1636" s="69"/>
      <c r="U1636" s="69"/>
      <c r="V1636" s="69"/>
      <c r="W1636" s="69"/>
      <c r="X1636" s="71"/>
      <c r="Y1636" s="69"/>
      <c r="Z1636" s="73"/>
      <c r="AA1636" s="73"/>
      <c r="AB1636" s="69"/>
      <c r="AC1636" s="69"/>
      <c r="AD1636" s="69"/>
      <c r="AE1636" s="69"/>
      <c r="AF1636" s="69"/>
      <c r="AG1636" s="69"/>
      <c r="AH1636" s="69"/>
      <c r="AI1636" s="69"/>
      <c r="AJ1636" s="69"/>
      <c r="AK1636" s="69"/>
      <c r="AL1636" s="69"/>
      <c r="AM1636" s="69"/>
      <c r="AN1636" s="69"/>
      <c r="AO1636" s="69"/>
      <c r="AP1636" s="70"/>
      <c r="AQ1636" s="70"/>
      <c r="AR1636" s="76"/>
      <c r="AS1636" s="60"/>
      <c r="AT1636" s="60"/>
      <c r="AU1636" s="60"/>
    </row>
    <row r="1637" spans="1:47" s="21" customFormat="1">
      <c r="A1637" s="10"/>
      <c r="B1637" s="8"/>
      <c r="C1637" s="8"/>
      <c r="D1637" s="240"/>
      <c r="E1637" s="33"/>
      <c r="F1637" s="261"/>
      <c r="G1637" s="71"/>
      <c r="H1637" s="283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69"/>
      <c r="T1637" s="69"/>
      <c r="U1637" s="69"/>
      <c r="V1637" s="69"/>
      <c r="W1637" s="69"/>
      <c r="X1637" s="71"/>
      <c r="Y1637" s="69"/>
      <c r="Z1637" s="73"/>
      <c r="AA1637" s="73"/>
      <c r="AB1637" s="69"/>
      <c r="AC1637" s="69"/>
      <c r="AD1637" s="69"/>
      <c r="AE1637" s="69"/>
      <c r="AF1637" s="69"/>
      <c r="AG1637" s="69"/>
      <c r="AH1637" s="69"/>
      <c r="AI1637" s="69"/>
      <c r="AJ1637" s="69"/>
      <c r="AK1637" s="69"/>
      <c r="AL1637" s="69"/>
      <c r="AM1637" s="69"/>
      <c r="AN1637" s="69"/>
      <c r="AO1637" s="69"/>
      <c r="AP1637" s="70"/>
      <c r="AQ1637" s="70"/>
      <c r="AR1637" s="76"/>
      <c r="AS1637" s="60"/>
      <c r="AT1637" s="60"/>
      <c r="AU1637" s="60"/>
    </row>
    <row r="1638" spans="1:47" s="21" customFormat="1" ht="15">
      <c r="A1638" s="10"/>
      <c r="B1638" s="8"/>
      <c r="C1638" s="8"/>
      <c r="D1638" s="494" t="s">
        <v>814</v>
      </c>
      <c r="E1638" s="33"/>
      <c r="F1638" s="261"/>
      <c r="G1638" s="71"/>
      <c r="H1638" s="283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69"/>
      <c r="T1638" s="69"/>
      <c r="U1638" s="69"/>
      <c r="V1638" s="69"/>
      <c r="W1638" s="69"/>
      <c r="X1638" s="71"/>
      <c r="Y1638" s="69"/>
      <c r="Z1638" s="73"/>
      <c r="AA1638" s="73"/>
      <c r="AB1638" s="69"/>
      <c r="AC1638" s="69"/>
      <c r="AD1638" s="69"/>
      <c r="AE1638" s="69"/>
      <c r="AF1638" s="69"/>
      <c r="AG1638" s="69"/>
      <c r="AH1638" s="69"/>
      <c r="AI1638" s="69"/>
      <c r="AJ1638" s="69"/>
      <c r="AK1638" s="69"/>
      <c r="AL1638" s="69"/>
      <c r="AM1638" s="69"/>
      <c r="AN1638" s="69"/>
      <c r="AO1638" s="69"/>
      <c r="AP1638" s="70"/>
      <c r="AQ1638" s="70"/>
      <c r="AR1638" s="76"/>
      <c r="AS1638" s="60"/>
      <c r="AT1638" s="60"/>
      <c r="AU1638" s="60"/>
    </row>
    <row r="1639" spans="1:47" s="21" customFormat="1">
      <c r="A1639" s="10"/>
      <c r="B1639" s="8"/>
      <c r="C1639" s="8"/>
      <c r="D1639" s="344" t="s">
        <v>815</v>
      </c>
      <c r="E1639" s="33"/>
      <c r="F1639" s="261"/>
      <c r="G1639" s="71"/>
      <c r="H1639" s="283"/>
      <c r="I1639" s="69"/>
      <c r="J1639" s="69"/>
      <c r="K1639" s="69"/>
      <c r="L1639" s="69">
        <v>1220068404</v>
      </c>
      <c r="M1639" s="69"/>
      <c r="N1639" s="69"/>
      <c r="O1639" s="69"/>
      <c r="P1639" s="69"/>
      <c r="Q1639" s="69"/>
      <c r="R1639" s="69"/>
      <c r="S1639" s="69"/>
      <c r="T1639" s="69"/>
      <c r="U1639" s="69"/>
      <c r="V1639" s="69"/>
      <c r="W1639" s="69"/>
      <c r="X1639" s="71"/>
      <c r="Y1639" s="69"/>
      <c r="Z1639" s="73"/>
      <c r="AA1639" s="73"/>
      <c r="AB1639" s="69"/>
      <c r="AC1639" s="69"/>
      <c r="AD1639" s="69"/>
      <c r="AE1639" s="69"/>
      <c r="AF1639" s="69"/>
      <c r="AG1639" s="69"/>
      <c r="AH1639" s="69"/>
      <c r="AI1639" s="69"/>
      <c r="AJ1639" s="69"/>
      <c r="AK1639" s="69"/>
      <c r="AL1639" s="69"/>
      <c r="AM1639" s="69"/>
      <c r="AN1639" s="69"/>
      <c r="AO1639" s="69"/>
      <c r="AP1639" s="70"/>
      <c r="AQ1639" s="70"/>
      <c r="AR1639" s="76"/>
      <c r="AS1639" s="60"/>
      <c r="AT1639" s="60"/>
      <c r="AU1639" s="60"/>
    </row>
    <row r="1640" spans="1:47" s="21" customFormat="1">
      <c r="A1640" s="10"/>
      <c r="B1640" s="8"/>
      <c r="C1640" s="8"/>
      <c r="D1640" s="240"/>
      <c r="E1640" s="33"/>
      <c r="F1640" s="261"/>
      <c r="G1640" s="71"/>
      <c r="H1640" s="283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69"/>
      <c r="T1640" s="69"/>
      <c r="U1640" s="69"/>
      <c r="V1640" s="69"/>
      <c r="W1640" s="69"/>
      <c r="X1640" s="71"/>
      <c r="Y1640" s="69"/>
      <c r="Z1640" s="73"/>
      <c r="AA1640" s="73"/>
      <c r="AB1640" s="69"/>
      <c r="AC1640" s="69"/>
      <c r="AD1640" s="69"/>
      <c r="AE1640" s="69"/>
      <c r="AF1640" s="69"/>
      <c r="AG1640" s="69"/>
      <c r="AH1640" s="69"/>
      <c r="AI1640" s="69"/>
      <c r="AJ1640" s="69"/>
      <c r="AK1640" s="69"/>
      <c r="AL1640" s="69"/>
      <c r="AM1640" s="69"/>
      <c r="AN1640" s="69"/>
      <c r="AO1640" s="69"/>
      <c r="AP1640" s="70"/>
      <c r="AQ1640" s="70"/>
      <c r="AR1640" s="76"/>
      <c r="AS1640" s="60"/>
      <c r="AT1640" s="60"/>
      <c r="AU1640" s="60"/>
    </row>
    <row r="1641" spans="1:47" s="21" customFormat="1">
      <c r="A1641" s="10"/>
      <c r="B1641" s="8"/>
      <c r="C1641" s="8"/>
      <c r="D1641" s="240"/>
      <c r="E1641" s="33"/>
      <c r="F1641" s="261"/>
      <c r="G1641" s="71"/>
      <c r="H1641" s="283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69"/>
      <c r="T1641" s="69"/>
      <c r="U1641" s="69"/>
      <c r="V1641" s="69"/>
      <c r="W1641" s="69"/>
      <c r="X1641" s="71"/>
      <c r="Y1641" s="69"/>
      <c r="Z1641" s="73"/>
      <c r="AA1641" s="73"/>
      <c r="AB1641" s="69"/>
      <c r="AC1641" s="69"/>
      <c r="AD1641" s="69"/>
      <c r="AE1641" s="69"/>
      <c r="AF1641" s="69"/>
      <c r="AG1641" s="69"/>
      <c r="AH1641" s="69"/>
      <c r="AI1641" s="69"/>
      <c r="AJ1641" s="69"/>
      <c r="AK1641" s="69"/>
      <c r="AL1641" s="69"/>
      <c r="AM1641" s="69"/>
      <c r="AN1641" s="69"/>
      <c r="AO1641" s="69"/>
      <c r="AP1641" s="70"/>
      <c r="AQ1641" s="70"/>
      <c r="AR1641" s="76"/>
      <c r="AS1641" s="60"/>
      <c r="AT1641" s="60"/>
      <c r="AU1641" s="60"/>
    </row>
    <row r="1642" spans="1:47" s="21" customFormat="1" ht="15">
      <c r="A1642" s="10"/>
      <c r="B1642" s="8"/>
      <c r="C1642" s="8"/>
      <c r="D1642" s="506" t="s">
        <v>816</v>
      </c>
      <c r="E1642" s="33"/>
      <c r="F1642" s="261"/>
      <c r="G1642" s="71"/>
      <c r="H1642" s="283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69"/>
      <c r="T1642" s="69"/>
      <c r="U1642" s="69"/>
      <c r="V1642" s="69"/>
      <c r="W1642" s="69"/>
      <c r="X1642" s="71"/>
      <c r="Y1642" s="69"/>
      <c r="Z1642" s="73"/>
      <c r="AA1642" s="73"/>
      <c r="AB1642" s="69"/>
      <c r="AC1642" s="69"/>
      <c r="AD1642" s="69"/>
      <c r="AE1642" s="69"/>
      <c r="AF1642" s="69"/>
      <c r="AG1642" s="69"/>
      <c r="AH1642" s="69"/>
      <c r="AI1642" s="69"/>
      <c r="AJ1642" s="69"/>
      <c r="AK1642" s="69"/>
      <c r="AL1642" s="69"/>
      <c r="AM1642" s="69"/>
      <c r="AN1642" s="69"/>
      <c r="AO1642" s="69"/>
      <c r="AP1642" s="70"/>
      <c r="AQ1642" s="70"/>
      <c r="AR1642" s="76"/>
      <c r="AS1642" s="60"/>
      <c r="AT1642" s="60"/>
      <c r="AU1642" s="60"/>
    </row>
    <row r="1643" spans="1:47" s="21" customFormat="1">
      <c r="A1643" s="10"/>
      <c r="B1643" s="8"/>
      <c r="C1643" s="8"/>
      <c r="D1643" s="240" t="s">
        <v>817</v>
      </c>
      <c r="E1643" s="33"/>
      <c r="F1643" s="261"/>
      <c r="G1643" s="71"/>
      <c r="H1643" s="283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69"/>
      <c r="T1643" s="69"/>
      <c r="U1643" s="69"/>
      <c r="V1643" s="69"/>
      <c r="W1643" s="69"/>
      <c r="X1643" s="71"/>
      <c r="Y1643" s="69"/>
      <c r="Z1643" s="73"/>
      <c r="AA1643" s="73"/>
      <c r="AB1643" s="69"/>
      <c r="AC1643" s="69">
        <v>23199972</v>
      </c>
      <c r="AD1643" s="69"/>
      <c r="AE1643" s="69"/>
      <c r="AF1643" s="69"/>
      <c r="AG1643" s="69"/>
      <c r="AH1643" s="69"/>
      <c r="AI1643" s="69"/>
      <c r="AJ1643" s="69"/>
      <c r="AK1643" s="69"/>
      <c r="AL1643" s="69"/>
      <c r="AM1643" s="69"/>
      <c r="AN1643" s="69"/>
      <c r="AO1643" s="69"/>
      <c r="AP1643" s="70"/>
      <c r="AQ1643" s="70"/>
      <c r="AR1643" s="76"/>
      <c r="AS1643" s="60"/>
      <c r="AT1643" s="60"/>
      <c r="AU1643" s="60"/>
    </row>
    <row r="1644" spans="1:47" s="21" customFormat="1">
      <c r="A1644" s="10"/>
      <c r="B1644" s="8"/>
      <c r="C1644" s="8"/>
      <c r="D1644" s="240"/>
      <c r="E1644" s="33"/>
      <c r="F1644" s="261"/>
      <c r="G1644" s="71"/>
      <c r="H1644" s="283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69"/>
      <c r="T1644" s="69"/>
      <c r="U1644" s="69"/>
      <c r="V1644" s="69"/>
      <c r="W1644" s="69"/>
      <c r="X1644" s="71"/>
      <c r="Y1644" s="69"/>
      <c r="Z1644" s="73"/>
      <c r="AA1644" s="73"/>
      <c r="AB1644" s="69"/>
      <c r="AC1644" s="69"/>
      <c r="AD1644" s="69"/>
      <c r="AE1644" s="69"/>
      <c r="AF1644" s="69"/>
      <c r="AG1644" s="69"/>
      <c r="AH1644" s="69"/>
      <c r="AI1644" s="69"/>
      <c r="AJ1644" s="69"/>
      <c r="AK1644" s="69"/>
      <c r="AL1644" s="69"/>
      <c r="AM1644" s="69"/>
      <c r="AN1644" s="69"/>
      <c r="AO1644" s="69"/>
      <c r="AP1644" s="70"/>
      <c r="AQ1644" s="70"/>
      <c r="AR1644" s="76"/>
      <c r="AS1644" s="60"/>
      <c r="AT1644" s="60"/>
      <c r="AU1644" s="60"/>
    </row>
    <row r="1645" spans="1:47" s="21" customFormat="1">
      <c r="A1645" s="10"/>
      <c r="B1645" s="8"/>
      <c r="C1645" s="8"/>
      <c r="D1645" s="240"/>
      <c r="E1645" s="33"/>
      <c r="F1645" s="261"/>
      <c r="G1645" s="71"/>
      <c r="H1645" s="283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69"/>
      <c r="T1645" s="69"/>
      <c r="U1645" s="69"/>
      <c r="V1645" s="69"/>
      <c r="W1645" s="69"/>
      <c r="X1645" s="71"/>
      <c r="Y1645" s="69"/>
      <c r="Z1645" s="73"/>
      <c r="AA1645" s="73"/>
      <c r="AB1645" s="69"/>
      <c r="AC1645" s="69"/>
      <c r="AD1645" s="69"/>
      <c r="AE1645" s="69"/>
      <c r="AF1645" s="69"/>
      <c r="AG1645" s="69"/>
      <c r="AH1645" s="69"/>
      <c r="AI1645" s="69"/>
      <c r="AJ1645" s="69"/>
      <c r="AK1645" s="69"/>
      <c r="AL1645" s="69"/>
      <c r="AM1645" s="69"/>
      <c r="AN1645" s="69"/>
      <c r="AO1645" s="69"/>
      <c r="AP1645" s="70"/>
      <c r="AQ1645" s="70"/>
      <c r="AR1645" s="76"/>
      <c r="AS1645" s="60"/>
      <c r="AT1645" s="60"/>
      <c r="AU1645" s="60"/>
    </row>
    <row r="1646" spans="1:47" s="21" customFormat="1">
      <c r="A1646" s="10"/>
      <c r="B1646" s="8"/>
      <c r="C1646" s="8"/>
      <c r="D1646" s="240"/>
      <c r="E1646" s="33"/>
      <c r="F1646" s="261"/>
      <c r="G1646" s="71"/>
      <c r="H1646" s="283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69"/>
      <c r="T1646" s="69"/>
      <c r="U1646" s="69"/>
      <c r="V1646" s="69"/>
      <c r="W1646" s="69"/>
      <c r="X1646" s="71"/>
      <c r="Y1646" s="69"/>
      <c r="Z1646" s="73"/>
      <c r="AA1646" s="73"/>
      <c r="AB1646" s="69"/>
      <c r="AC1646" s="69"/>
      <c r="AD1646" s="69"/>
      <c r="AE1646" s="69"/>
      <c r="AF1646" s="69"/>
      <c r="AG1646" s="69"/>
      <c r="AH1646" s="69"/>
      <c r="AI1646" s="69"/>
      <c r="AJ1646" s="69"/>
      <c r="AK1646" s="69"/>
      <c r="AL1646" s="69"/>
      <c r="AM1646" s="69"/>
      <c r="AN1646" s="69"/>
      <c r="AO1646" s="69"/>
      <c r="AP1646" s="70"/>
      <c r="AQ1646" s="70"/>
      <c r="AR1646" s="76"/>
      <c r="AS1646" s="60"/>
      <c r="AT1646" s="60"/>
      <c r="AU1646" s="60"/>
    </row>
    <row r="1647" spans="1:47" s="21" customFormat="1">
      <c r="A1647" s="10"/>
      <c r="B1647" s="8"/>
      <c r="C1647" s="8"/>
      <c r="D1647" s="240"/>
      <c r="E1647" s="33"/>
      <c r="F1647" s="261"/>
      <c r="G1647" s="71"/>
      <c r="H1647" s="283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69"/>
      <c r="T1647" s="69"/>
      <c r="U1647" s="69"/>
      <c r="V1647" s="69"/>
      <c r="W1647" s="69"/>
      <c r="X1647" s="71"/>
      <c r="Y1647" s="69"/>
      <c r="Z1647" s="73"/>
      <c r="AA1647" s="73"/>
      <c r="AB1647" s="69"/>
      <c r="AC1647" s="69"/>
      <c r="AD1647" s="69"/>
      <c r="AE1647" s="69"/>
      <c r="AF1647" s="69"/>
      <c r="AG1647" s="69"/>
      <c r="AH1647" s="69"/>
      <c r="AI1647" s="69"/>
      <c r="AJ1647" s="69"/>
      <c r="AK1647" s="69"/>
      <c r="AL1647" s="69"/>
      <c r="AM1647" s="69"/>
      <c r="AN1647" s="69"/>
      <c r="AO1647" s="69"/>
      <c r="AP1647" s="70"/>
      <c r="AQ1647" s="70"/>
      <c r="AR1647" s="76"/>
      <c r="AS1647" s="60"/>
      <c r="AT1647" s="60"/>
      <c r="AU1647" s="60"/>
    </row>
    <row r="1648" spans="1:47" s="21" customFormat="1">
      <c r="A1648" s="10"/>
      <c r="B1648" s="8"/>
      <c r="C1648" s="8"/>
      <c r="D1648" s="240"/>
      <c r="E1648" s="33"/>
      <c r="F1648" s="261"/>
      <c r="G1648" s="71"/>
      <c r="H1648" s="283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69"/>
      <c r="T1648" s="69"/>
      <c r="U1648" s="69"/>
      <c r="V1648" s="69"/>
      <c r="W1648" s="69"/>
      <c r="X1648" s="71"/>
      <c r="Y1648" s="69"/>
      <c r="Z1648" s="73"/>
      <c r="AA1648" s="73"/>
      <c r="AB1648" s="69"/>
      <c r="AC1648" s="69"/>
      <c r="AD1648" s="69"/>
      <c r="AE1648" s="69"/>
      <c r="AF1648" s="69"/>
      <c r="AG1648" s="69"/>
      <c r="AH1648" s="69"/>
      <c r="AI1648" s="69"/>
      <c r="AJ1648" s="69"/>
      <c r="AK1648" s="69"/>
      <c r="AL1648" s="69"/>
      <c r="AM1648" s="69"/>
      <c r="AN1648" s="69"/>
      <c r="AO1648" s="69"/>
      <c r="AP1648" s="70"/>
      <c r="AQ1648" s="70"/>
      <c r="AR1648" s="76"/>
      <c r="AS1648" s="60"/>
      <c r="AT1648" s="60"/>
      <c r="AU1648" s="60"/>
    </row>
    <row r="1649" spans="1:52" s="21" customFormat="1">
      <c r="A1649" s="10"/>
      <c r="B1649" s="8"/>
      <c r="C1649" s="8"/>
      <c r="D1649" s="240"/>
      <c r="E1649" s="33"/>
      <c r="F1649" s="261"/>
      <c r="G1649" s="71"/>
      <c r="H1649" s="283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69"/>
      <c r="T1649" s="69"/>
      <c r="U1649" s="69"/>
      <c r="V1649" s="69"/>
      <c r="W1649" s="69"/>
      <c r="X1649" s="71"/>
      <c r="Y1649" s="69"/>
      <c r="Z1649" s="73"/>
      <c r="AA1649" s="73"/>
      <c r="AB1649" s="69"/>
      <c r="AC1649" s="69"/>
      <c r="AD1649" s="69"/>
      <c r="AE1649" s="69"/>
      <c r="AF1649" s="69"/>
      <c r="AG1649" s="69"/>
      <c r="AH1649" s="69"/>
      <c r="AI1649" s="69"/>
      <c r="AJ1649" s="69"/>
      <c r="AK1649" s="69"/>
      <c r="AL1649" s="69"/>
      <c r="AM1649" s="69"/>
      <c r="AN1649" s="69"/>
      <c r="AO1649" s="69"/>
      <c r="AP1649" s="70"/>
      <c r="AQ1649" s="70"/>
      <c r="AR1649" s="76"/>
      <c r="AS1649" s="60"/>
      <c r="AT1649" s="60"/>
      <c r="AU1649" s="60"/>
    </row>
    <row r="1650" spans="1:52" s="21" customFormat="1">
      <c r="A1650" s="10"/>
      <c r="B1650" s="8"/>
      <c r="C1650" s="8"/>
      <c r="D1650" s="82"/>
      <c r="E1650" s="33"/>
      <c r="F1650" s="261"/>
      <c r="G1650" s="71"/>
      <c r="H1650" s="283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69"/>
      <c r="T1650" s="69"/>
      <c r="U1650" s="69"/>
      <c r="V1650" s="69"/>
      <c r="W1650" s="69"/>
      <c r="X1650" s="71"/>
      <c r="Y1650" s="69"/>
      <c r="Z1650" s="73"/>
      <c r="AA1650" s="73"/>
      <c r="AB1650" s="69"/>
      <c r="AC1650" s="69"/>
      <c r="AD1650" s="69"/>
      <c r="AE1650" s="69"/>
      <c r="AF1650" s="69"/>
      <c r="AG1650" s="69"/>
      <c r="AH1650" s="69"/>
      <c r="AI1650" s="69"/>
      <c r="AJ1650" s="69"/>
      <c r="AK1650" s="69"/>
      <c r="AL1650" s="69"/>
      <c r="AM1650" s="69"/>
      <c r="AN1650" s="69"/>
      <c r="AO1650" s="69"/>
      <c r="AP1650" s="70"/>
      <c r="AQ1650" s="70"/>
      <c r="AR1650" s="76"/>
      <c r="AS1650" s="60"/>
      <c r="AT1650" s="60"/>
      <c r="AU1650" s="60"/>
    </row>
    <row r="1651" spans="1:52" s="21" customFormat="1">
      <c r="A1651" s="10"/>
      <c r="B1651" s="8"/>
      <c r="C1651" s="8"/>
      <c r="D1651" s="82"/>
      <c r="E1651" s="33"/>
      <c r="F1651" s="261"/>
      <c r="G1651" s="71"/>
      <c r="H1651" s="283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69"/>
      <c r="T1651" s="69"/>
      <c r="U1651" s="69"/>
      <c r="V1651" s="69"/>
      <c r="W1651" s="69"/>
      <c r="X1651" s="71"/>
      <c r="Y1651" s="69"/>
      <c r="Z1651" s="73"/>
      <c r="AA1651" s="73"/>
      <c r="AB1651" s="69"/>
      <c r="AC1651" s="69"/>
      <c r="AD1651" s="69"/>
      <c r="AE1651" s="69"/>
      <c r="AF1651" s="69"/>
      <c r="AG1651" s="69"/>
      <c r="AH1651" s="69"/>
      <c r="AI1651" s="69"/>
      <c r="AJ1651" s="69"/>
      <c r="AK1651" s="69"/>
      <c r="AL1651" s="69"/>
      <c r="AM1651" s="69"/>
      <c r="AN1651" s="69"/>
      <c r="AO1651" s="69"/>
      <c r="AP1651" s="70"/>
      <c r="AQ1651" s="70"/>
      <c r="AR1651" s="76"/>
      <c r="AS1651" s="60"/>
      <c r="AT1651" s="60"/>
      <c r="AU1651" s="60"/>
    </row>
    <row r="1652" spans="1:52" s="21" customFormat="1">
      <c r="A1652" s="10"/>
      <c r="B1652" s="8"/>
      <c r="C1652" s="8"/>
      <c r="D1652" s="82"/>
      <c r="E1652" s="33"/>
      <c r="F1652" s="261"/>
      <c r="G1652" s="71"/>
      <c r="H1652" s="283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69"/>
      <c r="T1652" s="69"/>
      <c r="U1652" s="69"/>
      <c r="V1652" s="69"/>
      <c r="W1652" s="69"/>
      <c r="X1652" s="71"/>
      <c r="Y1652" s="69"/>
      <c r="Z1652" s="73"/>
      <c r="AA1652" s="73"/>
      <c r="AB1652" s="69"/>
      <c r="AC1652" s="69"/>
      <c r="AD1652" s="69"/>
      <c r="AE1652" s="69"/>
      <c r="AF1652" s="69"/>
      <c r="AG1652" s="69"/>
      <c r="AH1652" s="69"/>
      <c r="AI1652" s="69"/>
      <c r="AJ1652" s="69"/>
      <c r="AK1652" s="69"/>
      <c r="AL1652" s="69"/>
      <c r="AM1652" s="69"/>
      <c r="AN1652" s="69"/>
      <c r="AO1652" s="69"/>
      <c r="AP1652" s="70"/>
      <c r="AQ1652" s="70"/>
      <c r="AR1652" s="76"/>
      <c r="AS1652" s="60"/>
      <c r="AT1652" s="60"/>
      <c r="AU1652" s="60"/>
    </row>
    <row r="1653" spans="1:52" s="21" customFormat="1">
      <c r="A1653" s="10"/>
      <c r="B1653" s="8"/>
      <c r="C1653" s="8"/>
      <c r="D1653" s="82"/>
      <c r="E1653" s="33"/>
      <c r="F1653" s="261"/>
      <c r="G1653" s="71"/>
      <c r="H1653" s="283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69"/>
      <c r="T1653" s="69"/>
      <c r="U1653" s="69"/>
      <c r="V1653" s="69"/>
      <c r="W1653" s="69"/>
      <c r="X1653" s="71"/>
      <c r="Y1653" s="69"/>
      <c r="Z1653" s="73"/>
      <c r="AA1653" s="73"/>
      <c r="AB1653" s="69"/>
      <c r="AC1653" s="69"/>
      <c r="AD1653" s="69"/>
      <c r="AE1653" s="69"/>
      <c r="AF1653" s="69"/>
      <c r="AG1653" s="69"/>
      <c r="AH1653" s="69"/>
      <c r="AI1653" s="69"/>
      <c r="AJ1653" s="69"/>
      <c r="AK1653" s="69"/>
      <c r="AL1653" s="69"/>
      <c r="AM1653" s="69"/>
      <c r="AN1653" s="69"/>
      <c r="AO1653" s="69"/>
      <c r="AP1653" s="70"/>
      <c r="AQ1653" s="70"/>
      <c r="AR1653" s="76"/>
      <c r="AS1653" s="60"/>
      <c r="AT1653" s="60"/>
      <c r="AU1653" s="60"/>
    </row>
    <row r="1654" spans="1:52" s="21" customFormat="1">
      <c r="A1654" s="10"/>
      <c r="B1654" s="8"/>
      <c r="C1654" s="8"/>
      <c r="D1654" s="82"/>
      <c r="E1654" s="33"/>
      <c r="F1654" s="261"/>
      <c r="G1654" s="71"/>
      <c r="H1654" s="283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69"/>
      <c r="T1654" s="69"/>
      <c r="U1654" s="69"/>
      <c r="V1654" s="69"/>
      <c r="W1654" s="69"/>
      <c r="X1654" s="71"/>
      <c r="Y1654" s="69"/>
      <c r="Z1654" s="73"/>
      <c r="AA1654" s="73"/>
      <c r="AB1654" s="69"/>
      <c r="AC1654" s="69"/>
      <c r="AD1654" s="69"/>
      <c r="AE1654" s="69"/>
      <c r="AF1654" s="69"/>
      <c r="AG1654" s="69"/>
      <c r="AH1654" s="69"/>
      <c r="AI1654" s="69"/>
      <c r="AJ1654" s="69"/>
      <c r="AK1654" s="69"/>
      <c r="AL1654" s="69"/>
      <c r="AM1654" s="69"/>
      <c r="AN1654" s="69"/>
      <c r="AO1654" s="69"/>
      <c r="AP1654" s="70"/>
      <c r="AQ1654" s="70"/>
      <c r="AR1654" s="76"/>
      <c r="AS1654" s="60"/>
      <c r="AT1654" s="60"/>
      <c r="AU1654" s="60"/>
    </row>
    <row r="1655" spans="1:52" s="21" customFormat="1">
      <c r="A1655" s="10"/>
      <c r="B1655" s="8"/>
      <c r="C1655" s="8"/>
      <c r="D1655" s="82"/>
      <c r="E1655" s="404"/>
      <c r="F1655" s="69"/>
      <c r="G1655" s="71"/>
      <c r="H1655" s="283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69"/>
      <c r="T1655" s="69"/>
      <c r="U1655" s="69"/>
      <c r="V1655" s="69"/>
      <c r="W1655" s="69"/>
      <c r="X1655" s="71"/>
      <c r="Y1655" s="69"/>
      <c r="Z1655" s="73"/>
      <c r="AA1655" s="73"/>
      <c r="AB1655" s="69"/>
      <c r="AC1655" s="69"/>
      <c r="AD1655" s="69"/>
      <c r="AE1655" s="69"/>
      <c r="AF1655" s="69"/>
      <c r="AG1655" s="69"/>
      <c r="AH1655" s="69"/>
      <c r="AI1655" s="69"/>
      <c r="AJ1655" s="69"/>
      <c r="AK1655" s="69"/>
      <c r="AL1655" s="69"/>
      <c r="AM1655" s="69"/>
      <c r="AN1655" s="69"/>
      <c r="AO1655" s="69"/>
      <c r="AP1655" s="70"/>
      <c r="AQ1655" s="70"/>
      <c r="AR1655" s="76"/>
      <c r="AS1655" s="60"/>
      <c r="AT1655" s="60"/>
      <c r="AU1655" s="60"/>
    </row>
    <row r="1656" spans="1:52" s="86" customFormat="1">
      <c r="A1656" s="12"/>
      <c r="B1656" s="9">
        <v>3</v>
      </c>
      <c r="C1656" s="9" t="s">
        <v>16</v>
      </c>
      <c r="D1656" s="81" t="s">
        <v>10</v>
      </c>
      <c r="E1656" s="405">
        <v>9780059443</v>
      </c>
      <c r="F1656" s="31">
        <f t="shared" ref="F1656:V1656" si="96">SUM(F1657:F1696)</f>
        <v>1477000000</v>
      </c>
      <c r="G1656" s="31">
        <f t="shared" si="96"/>
        <v>1444729800</v>
      </c>
      <c r="H1656" s="31">
        <f t="shared" si="96"/>
        <v>1444729800</v>
      </c>
      <c r="I1656" s="31">
        <f t="shared" si="96"/>
        <v>0</v>
      </c>
      <c r="J1656" s="31">
        <f t="shared" si="96"/>
        <v>0</v>
      </c>
      <c r="K1656" s="31">
        <f t="shared" si="96"/>
        <v>0</v>
      </c>
      <c r="L1656" s="31">
        <f t="shared" si="96"/>
        <v>0</v>
      </c>
      <c r="M1656" s="31">
        <f t="shared" si="96"/>
        <v>0</v>
      </c>
      <c r="N1656" s="31">
        <f t="shared" si="96"/>
        <v>0</v>
      </c>
      <c r="O1656" s="31">
        <f t="shared" si="96"/>
        <v>0</v>
      </c>
      <c r="P1656" s="31">
        <f t="shared" si="96"/>
        <v>0</v>
      </c>
      <c r="Q1656" s="31">
        <f t="shared" si="96"/>
        <v>0</v>
      </c>
      <c r="R1656" s="31">
        <f t="shared" si="96"/>
        <v>0</v>
      </c>
      <c r="S1656" s="31">
        <f t="shared" si="96"/>
        <v>0</v>
      </c>
      <c r="T1656" s="31">
        <f t="shared" si="96"/>
        <v>0</v>
      </c>
      <c r="U1656" s="31">
        <f t="shared" si="96"/>
        <v>0</v>
      </c>
      <c r="V1656" s="31">
        <f t="shared" si="96"/>
        <v>0</v>
      </c>
      <c r="W1656" s="31">
        <f>SUM(O1656:V1656)</f>
        <v>0</v>
      </c>
      <c r="X1656" s="31">
        <f>SUM(X1657:X1696)</f>
        <v>0</v>
      </c>
      <c r="Y1656" s="31">
        <f>H1656+I1656+J1656+K1656+L1656+M1656+N1656+W1656+X1656</f>
        <v>1444729800</v>
      </c>
      <c r="Z1656" s="31">
        <f t="shared" ref="Z1656:AK1656" si="97">SUM(Z1657:Z1696)</f>
        <v>0</v>
      </c>
      <c r="AA1656" s="31">
        <f t="shared" si="97"/>
        <v>0</v>
      </c>
      <c r="AB1656" s="31">
        <f t="shared" si="97"/>
        <v>42902055</v>
      </c>
      <c r="AC1656" s="31">
        <f t="shared" si="97"/>
        <v>0</v>
      </c>
      <c r="AD1656" s="31">
        <f t="shared" si="97"/>
        <v>0</v>
      </c>
      <c r="AE1656" s="31">
        <f t="shared" si="97"/>
        <v>0</v>
      </c>
      <c r="AF1656" s="31">
        <f t="shared" si="97"/>
        <v>0</v>
      </c>
      <c r="AG1656" s="31">
        <f t="shared" si="97"/>
        <v>0</v>
      </c>
      <c r="AH1656" s="31">
        <f t="shared" si="97"/>
        <v>0</v>
      </c>
      <c r="AI1656" s="31">
        <f t="shared" si="97"/>
        <v>0</v>
      </c>
      <c r="AJ1656" s="31">
        <f t="shared" si="97"/>
        <v>0</v>
      </c>
      <c r="AK1656" s="31">
        <f t="shared" si="97"/>
        <v>0</v>
      </c>
      <c r="AL1656" s="31">
        <f>SUM(AD1656:AK1656)</f>
        <v>0</v>
      </c>
      <c r="AM1656" s="31">
        <f>SUM(AM1657:AM1696)</f>
        <v>0</v>
      </c>
      <c r="AN1656" s="31">
        <f>SUM(AN1657:AN1696)</f>
        <v>0</v>
      </c>
      <c r="AO1656" s="31">
        <f>Z1656+AA1656+AB1656+AC1656+AL1656+AM1656+AN1656</f>
        <v>42902055</v>
      </c>
      <c r="AP1656" s="32">
        <f>E1656+Y1656-AO1656</f>
        <v>11181887188</v>
      </c>
      <c r="AQ1656" s="32"/>
      <c r="AR1656" s="28"/>
      <c r="AS1656" s="29">
        <f>E1656+H1656+I1656+J1656+K1656+L1656+M1656+N1656+W1656+X1656-Z1656-AB1656-AL1656-AC1656-AM1656-AN1656</f>
        <v>11181887188</v>
      </c>
      <c r="AT1656" s="29">
        <f>AP1656-AS1656</f>
        <v>0</v>
      </c>
      <c r="AU1656" s="29">
        <f>E1656</f>
        <v>9780059443</v>
      </c>
      <c r="AV1656" s="86">
        <f>AS1656-AU1656</f>
        <v>1401827745</v>
      </c>
      <c r="AW1656" s="86">
        <f>Y1656-AO1656</f>
        <v>1401827745</v>
      </c>
      <c r="AX1656" s="86">
        <f>AV1656-AW1656</f>
        <v>0</v>
      </c>
      <c r="AZ1656" s="398"/>
    </row>
    <row r="1657" spans="1:52" s="21" customFormat="1">
      <c r="A1657" s="10"/>
      <c r="B1657" s="8"/>
      <c r="C1657" s="8"/>
      <c r="D1657" s="82"/>
      <c r="E1657" s="266"/>
      <c r="F1657" s="261"/>
      <c r="G1657" s="71"/>
      <c r="H1657" s="283"/>
      <c r="I1657" s="33"/>
      <c r="J1657" s="33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282"/>
      <c r="Y1657" s="69"/>
      <c r="Z1657" s="73"/>
      <c r="AA1657" s="73"/>
      <c r="AB1657" s="69"/>
      <c r="AC1657" s="69"/>
      <c r="AD1657" s="69"/>
      <c r="AE1657" s="69"/>
      <c r="AF1657" s="69"/>
      <c r="AG1657" s="69"/>
      <c r="AH1657" s="69"/>
      <c r="AI1657" s="69"/>
      <c r="AJ1657" s="69"/>
      <c r="AK1657" s="69"/>
      <c r="AL1657" s="69"/>
      <c r="AM1657" s="69"/>
      <c r="AN1657" s="69"/>
      <c r="AO1657" s="69"/>
      <c r="AP1657" s="70"/>
      <c r="AQ1657" s="70"/>
      <c r="AR1657" s="76"/>
      <c r="AS1657" s="60"/>
      <c r="AT1657" s="60"/>
      <c r="AU1657" s="60"/>
    </row>
    <row r="1658" spans="1:52" s="21" customFormat="1">
      <c r="A1658" s="10"/>
      <c r="B1658" s="8"/>
      <c r="C1658" s="8"/>
      <c r="D1658" s="82"/>
      <c r="E1658" s="266"/>
      <c r="F1658" s="261"/>
      <c r="G1658" s="71"/>
      <c r="H1658" s="283"/>
      <c r="I1658" s="33"/>
      <c r="J1658" s="33"/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282"/>
      <c r="Y1658" s="69"/>
      <c r="Z1658" s="73"/>
      <c r="AA1658" s="73"/>
      <c r="AB1658" s="69"/>
      <c r="AC1658" s="69"/>
      <c r="AD1658" s="69"/>
      <c r="AE1658" s="69"/>
      <c r="AF1658" s="69"/>
      <c r="AG1658" s="69"/>
      <c r="AH1658" s="69"/>
      <c r="AI1658" s="69"/>
      <c r="AJ1658" s="69"/>
      <c r="AK1658" s="69"/>
      <c r="AL1658" s="69"/>
      <c r="AM1658" s="69"/>
      <c r="AN1658" s="69"/>
      <c r="AO1658" s="69"/>
      <c r="AP1658" s="70"/>
      <c r="AQ1658" s="70"/>
      <c r="AR1658" s="76"/>
      <c r="AS1658" s="60"/>
      <c r="AT1658" s="60"/>
      <c r="AU1658" s="60"/>
    </row>
    <row r="1659" spans="1:52" s="21" customFormat="1">
      <c r="A1659" s="10"/>
      <c r="B1659" s="8"/>
      <c r="C1659" s="83">
        <v>232</v>
      </c>
      <c r="D1659" s="375" t="s">
        <v>400</v>
      </c>
      <c r="E1659" s="266"/>
      <c r="F1659" s="261"/>
      <c r="G1659" s="71"/>
      <c r="H1659" s="283"/>
      <c r="I1659" s="33"/>
      <c r="J1659" s="33"/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282"/>
      <c r="Y1659" s="69"/>
      <c r="Z1659" s="73"/>
      <c r="AA1659" s="73"/>
      <c r="AB1659" s="69"/>
      <c r="AC1659" s="69"/>
      <c r="AD1659" s="69"/>
      <c r="AE1659" s="69"/>
      <c r="AF1659" s="69"/>
      <c r="AG1659" s="69"/>
      <c r="AH1659" s="69"/>
      <c r="AI1659" s="69"/>
      <c r="AJ1659" s="69"/>
      <c r="AK1659" s="69"/>
      <c r="AL1659" s="69"/>
      <c r="AM1659" s="69"/>
      <c r="AN1659" s="69"/>
      <c r="AO1659" s="69"/>
      <c r="AP1659" s="70"/>
      <c r="AQ1659" s="70"/>
      <c r="AR1659" s="76"/>
      <c r="AS1659" s="60"/>
      <c r="AT1659" s="60"/>
      <c r="AU1659" s="60"/>
    </row>
    <row r="1660" spans="1:52" s="21" customFormat="1">
      <c r="A1660" s="10"/>
      <c r="B1660" s="8"/>
      <c r="C1660" s="8"/>
      <c r="D1660" s="472" t="s">
        <v>401</v>
      </c>
      <c r="E1660" s="266"/>
      <c r="F1660" s="261"/>
      <c r="G1660" s="71"/>
      <c r="H1660" s="283"/>
      <c r="I1660" s="33"/>
      <c r="J1660" s="33"/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282"/>
      <c r="Y1660" s="69"/>
      <c r="Z1660" s="73"/>
      <c r="AA1660" s="73"/>
      <c r="AB1660" s="69"/>
      <c r="AC1660" s="69"/>
      <c r="AD1660" s="69"/>
      <c r="AE1660" s="69"/>
      <c r="AF1660" s="69"/>
      <c r="AG1660" s="69"/>
      <c r="AH1660" s="69"/>
      <c r="AI1660" s="69"/>
      <c r="AJ1660" s="69"/>
      <c r="AK1660" s="69"/>
      <c r="AL1660" s="69"/>
      <c r="AM1660" s="69"/>
      <c r="AN1660" s="69"/>
      <c r="AO1660" s="69"/>
      <c r="AP1660" s="70"/>
      <c r="AQ1660" s="70"/>
      <c r="AR1660" s="76"/>
      <c r="AS1660" s="60"/>
      <c r="AT1660" s="60"/>
      <c r="AU1660" s="60"/>
    </row>
    <row r="1661" spans="1:52" s="21" customFormat="1">
      <c r="A1661" s="10"/>
      <c r="B1661" s="8"/>
      <c r="C1661" s="8"/>
      <c r="D1661" s="473" t="s">
        <v>191</v>
      </c>
      <c r="E1661" s="266"/>
      <c r="F1661" s="261"/>
      <c r="G1661" s="71">
        <f>SUM(H1661:H1662)</f>
        <v>816073000</v>
      </c>
      <c r="H1661" s="283"/>
      <c r="I1661" s="33"/>
      <c r="J1661" s="33"/>
      <c r="K1661" s="33"/>
      <c r="L1661" s="33"/>
      <c r="M1661" s="33"/>
      <c r="N1661" s="33"/>
      <c r="O1661" s="33"/>
      <c r="P1661" s="33"/>
      <c r="Q1661" s="33"/>
      <c r="R1661" s="33"/>
      <c r="S1661" s="33"/>
      <c r="T1661" s="33"/>
      <c r="U1661" s="33"/>
      <c r="V1661" s="33"/>
      <c r="W1661" s="33"/>
      <c r="X1661" s="282"/>
      <c r="Y1661" s="69"/>
      <c r="Z1661" s="73"/>
      <c r="AA1661" s="73"/>
      <c r="AB1661" s="69"/>
      <c r="AC1661" s="69"/>
      <c r="AD1661" s="69"/>
      <c r="AE1661" s="69"/>
      <c r="AF1661" s="69"/>
      <c r="AG1661" s="69"/>
      <c r="AH1661" s="69"/>
      <c r="AI1661" s="69"/>
      <c r="AJ1661" s="69"/>
      <c r="AK1661" s="69"/>
      <c r="AL1661" s="69"/>
      <c r="AM1661" s="69"/>
      <c r="AN1661" s="69"/>
      <c r="AO1661" s="69"/>
      <c r="AP1661" s="70"/>
      <c r="AQ1661" s="70"/>
      <c r="AR1661" s="76"/>
      <c r="AS1661" s="60"/>
      <c r="AT1661" s="60"/>
      <c r="AU1661" s="60"/>
    </row>
    <row r="1662" spans="1:52" s="21" customFormat="1">
      <c r="A1662" s="10"/>
      <c r="B1662" s="8"/>
      <c r="C1662" s="8"/>
      <c r="D1662" s="344" t="s">
        <v>799</v>
      </c>
      <c r="E1662" s="266"/>
      <c r="F1662" s="261">
        <v>831000000</v>
      </c>
      <c r="G1662" s="71"/>
      <c r="H1662" s="283">
        <v>816073000</v>
      </c>
      <c r="I1662" s="33"/>
      <c r="J1662" s="33"/>
      <c r="K1662" s="33"/>
      <c r="L1662" s="33"/>
      <c r="M1662" s="33"/>
      <c r="N1662" s="33"/>
      <c r="O1662" s="33"/>
      <c r="P1662" s="33"/>
      <c r="Q1662" s="33"/>
      <c r="R1662" s="33"/>
      <c r="S1662" s="33"/>
      <c r="T1662" s="33"/>
      <c r="U1662" s="33"/>
      <c r="V1662" s="33"/>
      <c r="W1662" s="33"/>
      <c r="X1662" s="282"/>
      <c r="Y1662" s="69"/>
      <c r="Z1662" s="73"/>
      <c r="AA1662" s="73"/>
      <c r="AB1662" s="69"/>
      <c r="AC1662" s="69"/>
      <c r="AD1662" s="69"/>
      <c r="AE1662" s="69"/>
      <c r="AF1662" s="69"/>
      <c r="AG1662" s="69"/>
      <c r="AH1662" s="69"/>
      <c r="AI1662" s="69"/>
      <c r="AJ1662" s="69"/>
      <c r="AK1662" s="69"/>
      <c r="AL1662" s="69"/>
      <c r="AM1662" s="69"/>
      <c r="AN1662" s="69"/>
      <c r="AO1662" s="69"/>
      <c r="AP1662" s="70"/>
      <c r="AQ1662" s="70"/>
      <c r="AR1662" s="76"/>
      <c r="AS1662" s="60"/>
      <c r="AT1662" s="60"/>
      <c r="AU1662" s="60"/>
    </row>
    <row r="1663" spans="1:52" s="21" customFormat="1">
      <c r="A1663" s="10"/>
      <c r="B1663" s="8"/>
      <c r="C1663" s="8"/>
      <c r="D1663" s="82"/>
      <c r="E1663" s="266"/>
      <c r="F1663" s="261"/>
      <c r="G1663" s="71"/>
      <c r="H1663" s="283"/>
      <c r="I1663" s="33"/>
      <c r="J1663" s="33"/>
      <c r="K1663" s="33"/>
      <c r="L1663" s="33"/>
      <c r="M1663" s="33"/>
      <c r="N1663" s="33"/>
      <c r="O1663" s="33"/>
      <c r="P1663" s="33"/>
      <c r="Q1663" s="33"/>
      <c r="R1663" s="33"/>
      <c r="S1663" s="33"/>
      <c r="T1663" s="33"/>
      <c r="U1663" s="33"/>
      <c r="V1663" s="33"/>
      <c r="W1663" s="33"/>
      <c r="X1663" s="282"/>
      <c r="Y1663" s="69"/>
      <c r="Z1663" s="73"/>
      <c r="AA1663" s="73"/>
      <c r="AB1663" s="69"/>
      <c r="AC1663" s="69"/>
      <c r="AD1663" s="69"/>
      <c r="AE1663" s="69"/>
      <c r="AF1663" s="69"/>
      <c r="AG1663" s="69"/>
      <c r="AH1663" s="69"/>
      <c r="AI1663" s="69"/>
      <c r="AJ1663" s="69"/>
      <c r="AK1663" s="69"/>
      <c r="AL1663" s="69"/>
      <c r="AM1663" s="69"/>
      <c r="AN1663" s="69"/>
      <c r="AO1663" s="69"/>
      <c r="AP1663" s="70"/>
      <c r="AQ1663" s="70"/>
      <c r="AR1663" s="76"/>
      <c r="AS1663" s="60"/>
      <c r="AT1663" s="60"/>
      <c r="AU1663" s="60"/>
    </row>
    <row r="1664" spans="1:52" s="21" customFormat="1">
      <c r="A1664" s="10"/>
      <c r="B1664" s="8"/>
      <c r="C1664" s="8"/>
      <c r="D1664" s="82"/>
      <c r="E1664" s="266"/>
      <c r="F1664" s="261"/>
      <c r="G1664" s="71"/>
      <c r="H1664" s="283"/>
      <c r="I1664" s="33"/>
      <c r="J1664" s="33"/>
      <c r="K1664" s="33"/>
      <c r="L1664" s="33"/>
      <c r="M1664" s="33"/>
      <c r="N1664" s="33"/>
      <c r="O1664" s="33"/>
      <c r="P1664" s="33"/>
      <c r="Q1664" s="33"/>
      <c r="R1664" s="33"/>
      <c r="S1664" s="33"/>
      <c r="T1664" s="33"/>
      <c r="U1664" s="33"/>
      <c r="V1664" s="33"/>
      <c r="W1664" s="33"/>
      <c r="X1664" s="282"/>
      <c r="Y1664" s="69"/>
      <c r="Z1664" s="73"/>
      <c r="AA1664" s="73"/>
      <c r="AB1664" s="69"/>
      <c r="AC1664" s="69"/>
      <c r="AD1664" s="69"/>
      <c r="AE1664" s="69"/>
      <c r="AF1664" s="69"/>
      <c r="AG1664" s="69"/>
      <c r="AH1664" s="69"/>
      <c r="AI1664" s="69"/>
      <c r="AJ1664" s="69"/>
      <c r="AK1664" s="69"/>
      <c r="AL1664" s="69"/>
      <c r="AM1664" s="69"/>
      <c r="AN1664" s="69"/>
      <c r="AO1664" s="69"/>
      <c r="AP1664" s="70"/>
      <c r="AQ1664" s="70"/>
      <c r="AR1664" s="76"/>
      <c r="AS1664" s="60"/>
      <c r="AT1664" s="60"/>
      <c r="AU1664" s="60"/>
    </row>
    <row r="1665" spans="1:47" s="21" customFormat="1">
      <c r="A1665" s="10"/>
      <c r="B1665" s="8"/>
      <c r="C1665" s="83">
        <v>228</v>
      </c>
      <c r="D1665" s="375" t="s">
        <v>394</v>
      </c>
      <c r="E1665" s="33"/>
      <c r="F1665" s="261"/>
      <c r="G1665" s="71"/>
      <c r="H1665" s="283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69"/>
      <c r="T1665" s="69"/>
      <c r="U1665" s="69"/>
      <c r="V1665" s="69"/>
      <c r="W1665" s="69"/>
      <c r="X1665" s="71"/>
      <c r="Y1665" s="69"/>
      <c r="Z1665" s="73"/>
      <c r="AA1665" s="73"/>
      <c r="AB1665" s="69"/>
      <c r="AC1665" s="69"/>
      <c r="AD1665" s="69"/>
      <c r="AE1665" s="69"/>
      <c r="AF1665" s="69"/>
      <c r="AG1665" s="69"/>
      <c r="AH1665" s="69"/>
      <c r="AI1665" s="69"/>
      <c r="AJ1665" s="69"/>
      <c r="AK1665" s="69"/>
      <c r="AL1665" s="69"/>
      <c r="AM1665" s="69"/>
      <c r="AN1665" s="69"/>
      <c r="AO1665" s="69"/>
      <c r="AP1665" s="70"/>
      <c r="AQ1665" s="70"/>
      <c r="AR1665" s="76"/>
      <c r="AS1665" s="60"/>
      <c r="AT1665" s="60"/>
      <c r="AU1665" s="60"/>
    </row>
    <row r="1666" spans="1:47" s="21" customFormat="1">
      <c r="A1666" s="10"/>
      <c r="B1666" s="8"/>
      <c r="C1666" s="8"/>
      <c r="D1666" s="472" t="s">
        <v>395</v>
      </c>
      <c r="E1666" s="33"/>
      <c r="F1666" s="261"/>
      <c r="G1666" s="71"/>
      <c r="H1666" s="283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69"/>
      <c r="T1666" s="69"/>
      <c r="U1666" s="69"/>
      <c r="V1666" s="69"/>
      <c r="W1666" s="69"/>
      <c r="X1666" s="71"/>
      <c r="Y1666" s="69"/>
      <c r="Z1666" s="73"/>
      <c r="AA1666" s="73"/>
      <c r="AB1666" s="69"/>
      <c r="AC1666" s="69"/>
      <c r="AD1666" s="69"/>
      <c r="AE1666" s="69"/>
      <c r="AF1666" s="69"/>
      <c r="AG1666" s="69"/>
      <c r="AH1666" s="69"/>
      <c r="AI1666" s="69"/>
      <c r="AJ1666" s="69"/>
      <c r="AK1666" s="69"/>
      <c r="AL1666" s="69"/>
      <c r="AM1666" s="69"/>
      <c r="AN1666" s="69"/>
      <c r="AO1666" s="69"/>
      <c r="AP1666" s="70"/>
      <c r="AQ1666" s="70"/>
      <c r="AR1666" s="76"/>
      <c r="AS1666" s="60"/>
      <c r="AT1666" s="60"/>
      <c r="AU1666" s="60"/>
    </row>
    <row r="1667" spans="1:47" s="21" customFormat="1">
      <c r="A1667" s="10"/>
      <c r="B1667" s="8"/>
      <c r="C1667" s="8"/>
      <c r="D1667" s="473" t="s">
        <v>337</v>
      </c>
      <c r="E1667" s="33"/>
      <c r="F1667" s="261"/>
      <c r="G1667" s="71">
        <f>SUM(H1667:H1668)</f>
        <v>45560000</v>
      </c>
      <c r="H1667" s="283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69"/>
      <c r="T1667" s="69"/>
      <c r="U1667" s="69"/>
      <c r="V1667" s="69"/>
      <c r="W1667" s="69"/>
      <c r="X1667" s="71"/>
      <c r="Y1667" s="69"/>
      <c r="Z1667" s="73"/>
      <c r="AA1667" s="73"/>
      <c r="AB1667" s="69"/>
      <c r="AC1667" s="69"/>
      <c r="AD1667" s="69"/>
      <c r="AE1667" s="69"/>
      <c r="AF1667" s="69"/>
      <c r="AG1667" s="69"/>
      <c r="AH1667" s="69"/>
      <c r="AI1667" s="69"/>
      <c r="AJ1667" s="69"/>
      <c r="AK1667" s="69"/>
      <c r="AL1667" s="69"/>
      <c r="AM1667" s="69"/>
      <c r="AN1667" s="69"/>
      <c r="AO1667" s="69"/>
      <c r="AP1667" s="70"/>
      <c r="AQ1667" s="70"/>
      <c r="AR1667" s="76"/>
      <c r="AS1667" s="60"/>
      <c r="AT1667" s="60"/>
      <c r="AU1667" s="60"/>
    </row>
    <row r="1668" spans="1:47" s="21" customFormat="1">
      <c r="A1668" s="10"/>
      <c r="B1668" s="8"/>
      <c r="C1668" s="8"/>
      <c r="D1668" s="344" t="s">
        <v>800</v>
      </c>
      <c r="E1668" s="33"/>
      <c r="F1668" s="261">
        <v>46000000</v>
      </c>
      <c r="G1668" s="71"/>
      <c r="H1668" s="283">
        <v>45560000</v>
      </c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69"/>
      <c r="T1668" s="69"/>
      <c r="U1668" s="69"/>
      <c r="V1668" s="69"/>
      <c r="W1668" s="69"/>
      <c r="X1668" s="71"/>
      <c r="Y1668" s="69"/>
      <c r="Z1668" s="73"/>
      <c r="AA1668" s="73"/>
      <c r="AB1668" s="69"/>
      <c r="AC1668" s="69"/>
      <c r="AD1668" s="69"/>
      <c r="AE1668" s="69"/>
      <c r="AF1668" s="69"/>
      <c r="AG1668" s="69"/>
      <c r="AH1668" s="69"/>
      <c r="AI1668" s="69"/>
      <c r="AJ1668" s="69"/>
      <c r="AK1668" s="69"/>
      <c r="AL1668" s="69"/>
      <c r="AM1668" s="69"/>
      <c r="AN1668" s="69"/>
      <c r="AO1668" s="69"/>
      <c r="AP1668" s="70"/>
      <c r="AQ1668" s="70"/>
      <c r="AR1668" s="76"/>
      <c r="AS1668" s="60"/>
      <c r="AT1668" s="60"/>
      <c r="AU1668" s="60"/>
    </row>
    <row r="1669" spans="1:47" s="21" customFormat="1">
      <c r="A1669" s="10"/>
      <c r="B1669" s="8"/>
      <c r="C1669" s="8"/>
      <c r="D1669" s="240"/>
      <c r="E1669" s="33"/>
      <c r="F1669" s="261"/>
      <c r="G1669" s="71"/>
      <c r="H1669" s="283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69"/>
      <c r="T1669" s="69"/>
      <c r="U1669" s="69"/>
      <c r="V1669" s="69"/>
      <c r="W1669" s="69"/>
      <c r="X1669" s="71"/>
      <c r="Y1669" s="69"/>
      <c r="Z1669" s="73"/>
      <c r="AA1669" s="73"/>
      <c r="AB1669" s="69"/>
      <c r="AC1669" s="69"/>
      <c r="AD1669" s="69"/>
      <c r="AE1669" s="69"/>
      <c r="AF1669" s="69"/>
      <c r="AG1669" s="69"/>
      <c r="AH1669" s="69"/>
      <c r="AI1669" s="69"/>
      <c r="AJ1669" s="69"/>
      <c r="AK1669" s="69"/>
      <c r="AL1669" s="69"/>
      <c r="AM1669" s="69"/>
      <c r="AN1669" s="69"/>
      <c r="AO1669" s="69"/>
      <c r="AP1669" s="70"/>
      <c r="AQ1669" s="70"/>
      <c r="AR1669" s="76"/>
      <c r="AS1669" s="60"/>
      <c r="AT1669" s="60"/>
      <c r="AU1669" s="60"/>
    </row>
    <row r="1670" spans="1:47" s="21" customFormat="1">
      <c r="A1670" s="10"/>
      <c r="B1670" s="8"/>
      <c r="C1670" s="8"/>
      <c r="D1670" s="240"/>
      <c r="E1670" s="33"/>
      <c r="F1670" s="261"/>
      <c r="G1670" s="71"/>
      <c r="H1670" s="283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69"/>
      <c r="T1670" s="69"/>
      <c r="U1670" s="69"/>
      <c r="V1670" s="69"/>
      <c r="W1670" s="69"/>
      <c r="X1670" s="71"/>
      <c r="Y1670" s="69"/>
      <c r="Z1670" s="73"/>
      <c r="AA1670" s="73"/>
      <c r="AB1670" s="69"/>
      <c r="AC1670" s="69"/>
      <c r="AD1670" s="69"/>
      <c r="AE1670" s="69"/>
      <c r="AF1670" s="69"/>
      <c r="AG1670" s="69"/>
      <c r="AH1670" s="69"/>
      <c r="AI1670" s="69"/>
      <c r="AJ1670" s="69"/>
      <c r="AK1670" s="69"/>
      <c r="AL1670" s="69"/>
      <c r="AM1670" s="69"/>
      <c r="AN1670" s="69"/>
      <c r="AO1670" s="69"/>
      <c r="AP1670" s="70"/>
      <c r="AQ1670" s="70"/>
      <c r="AR1670" s="76"/>
      <c r="AS1670" s="60"/>
      <c r="AT1670" s="60"/>
      <c r="AU1670" s="60"/>
    </row>
    <row r="1671" spans="1:47" s="21" customFormat="1">
      <c r="A1671" s="10"/>
      <c r="B1671" s="8"/>
      <c r="C1671" s="83">
        <v>229</v>
      </c>
      <c r="D1671" s="375" t="s">
        <v>394</v>
      </c>
      <c r="E1671" s="33"/>
      <c r="F1671" s="261"/>
      <c r="G1671" s="71"/>
      <c r="H1671" s="283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69"/>
      <c r="T1671" s="69"/>
      <c r="U1671" s="69"/>
      <c r="V1671" s="69"/>
      <c r="W1671" s="69"/>
      <c r="X1671" s="71"/>
      <c r="Y1671" s="69"/>
      <c r="Z1671" s="73"/>
      <c r="AA1671" s="73"/>
      <c r="AB1671" s="69"/>
      <c r="AC1671" s="69"/>
      <c r="AD1671" s="69"/>
      <c r="AE1671" s="69"/>
      <c r="AF1671" s="69"/>
      <c r="AG1671" s="69"/>
      <c r="AH1671" s="69"/>
      <c r="AI1671" s="69"/>
      <c r="AJ1671" s="69"/>
      <c r="AK1671" s="69"/>
      <c r="AL1671" s="69"/>
      <c r="AM1671" s="69"/>
      <c r="AN1671" s="69"/>
      <c r="AO1671" s="69"/>
      <c r="AP1671" s="70"/>
      <c r="AQ1671" s="70"/>
      <c r="AR1671" s="76"/>
      <c r="AS1671" s="60"/>
      <c r="AT1671" s="60"/>
      <c r="AU1671" s="60"/>
    </row>
    <row r="1672" spans="1:47" s="21" customFormat="1">
      <c r="A1672" s="10"/>
      <c r="B1672" s="8"/>
      <c r="C1672" s="8"/>
      <c r="D1672" s="472" t="s">
        <v>396</v>
      </c>
      <c r="E1672" s="33"/>
      <c r="F1672" s="261"/>
      <c r="G1672" s="71"/>
      <c r="H1672" s="283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69"/>
      <c r="T1672" s="69"/>
      <c r="U1672" s="69"/>
      <c r="V1672" s="69"/>
      <c r="W1672" s="69"/>
      <c r="X1672" s="71"/>
      <c r="Y1672" s="69"/>
      <c r="Z1672" s="73"/>
      <c r="AA1672" s="73"/>
      <c r="AB1672" s="69"/>
      <c r="AC1672" s="69"/>
      <c r="AD1672" s="69"/>
      <c r="AE1672" s="69"/>
      <c r="AF1672" s="69"/>
      <c r="AG1672" s="69"/>
      <c r="AH1672" s="69"/>
      <c r="AI1672" s="69"/>
      <c r="AJ1672" s="69"/>
      <c r="AK1672" s="69"/>
      <c r="AL1672" s="69"/>
      <c r="AM1672" s="69"/>
      <c r="AN1672" s="69"/>
      <c r="AO1672" s="69"/>
      <c r="AP1672" s="70"/>
      <c r="AQ1672" s="70"/>
      <c r="AR1672" s="76"/>
      <c r="AS1672" s="60"/>
      <c r="AT1672" s="60"/>
      <c r="AU1672" s="60"/>
    </row>
    <row r="1673" spans="1:47" s="21" customFormat="1">
      <c r="A1673" s="10"/>
      <c r="B1673" s="8"/>
      <c r="C1673" s="8"/>
      <c r="D1673" s="473" t="s">
        <v>337</v>
      </c>
      <c r="E1673" s="33"/>
      <c r="F1673" s="261"/>
      <c r="G1673" s="71">
        <f>SUM(H1673:H1674)</f>
        <v>435590000</v>
      </c>
      <c r="H1673" s="283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69"/>
      <c r="T1673" s="69"/>
      <c r="U1673" s="69"/>
      <c r="V1673" s="69"/>
      <c r="W1673" s="69"/>
      <c r="X1673" s="71"/>
      <c r="Y1673" s="69"/>
      <c r="Z1673" s="73"/>
      <c r="AA1673" s="73"/>
      <c r="AB1673" s="69"/>
      <c r="AC1673" s="69"/>
      <c r="AD1673" s="69"/>
      <c r="AE1673" s="69"/>
      <c r="AF1673" s="69"/>
      <c r="AG1673" s="69"/>
      <c r="AH1673" s="69"/>
      <c r="AI1673" s="69"/>
      <c r="AJ1673" s="69"/>
      <c r="AK1673" s="69"/>
      <c r="AL1673" s="69"/>
      <c r="AM1673" s="69"/>
      <c r="AN1673" s="69"/>
      <c r="AO1673" s="69"/>
      <c r="AP1673" s="70"/>
      <c r="AQ1673" s="70"/>
      <c r="AR1673" s="76"/>
      <c r="AS1673" s="60"/>
      <c r="AT1673" s="60"/>
      <c r="AU1673" s="60"/>
    </row>
    <row r="1674" spans="1:47" s="21" customFormat="1">
      <c r="A1674" s="10"/>
      <c r="B1674" s="8"/>
      <c r="C1674" s="8"/>
      <c r="D1674" s="344" t="s">
        <v>801</v>
      </c>
      <c r="E1674" s="33"/>
      <c r="F1674" s="261">
        <v>450000000</v>
      </c>
      <c r="G1674" s="71"/>
      <c r="H1674" s="283">
        <v>435590000</v>
      </c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69"/>
      <c r="T1674" s="69"/>
      <c r="U1674" s="69"/>
      <c r="V1674" s="69"/>
      <c r="W1674" s="69"/>
      <c r="X1674" s="71"/>
      <c r="Y1674" s="69"/>
      <c r="Z1674" s="73"/>
      <c r="AA1674" s="73"/>
      <c r="AB1674" s="69"/>
      <c r="AC1674" s="69"/>
      <c r="AD1674" s="69"/>
      <c r="AE1674" s="69"/>
      <c r="AF1674" s="69"/>
      <c r="AG1674" s="69"/>
      <c r="AH1674" s="69"/>
      <c r="AI1674" s="69"/>
      <c r="AJ1674" s="69"/>
      <c r="AK1674" s="69"/>
      <c r="AL1674" s="69"/>
      <c r="AM1674" s="69"/>
      <c r="AN1674" s="69"/>
      <c r="AO1674" s="69"/>
      <c r="AP1674" s="70"/>
      <c r="AQ1674" s="70"/>
      <c r="AR1674" s="76"/>
      <c r="AS1674" s="60"/>
      <c r="AT1674" s="60"/>
      <c r="AU1674" s="60"/>
    </row>
    <row r="1675" spans="1:47" s="21" customFormat="1">
      <c r="A1675" s="10"/>
      <c r="B1675" s="8"/>
      <c r="C1675" s="8"/>
      <c r="D1675" s="240"/>
      <c r="E1675" s="33"/>
      <c r="F1675" s="261"/>
      <c r="G1675" s="71"/>
      <c r="H1675" s="283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69"/>
      <c r="T1675" s="69"/>
      <c r="U1675" s="69"/>
      <c r="V1675" s="69"/>
      <c r="W1675" s="69"/>
      <c r="X1675" s="71"/>
      <c r="Y1675" s="69"/>
      <c r="Z1675" s="73"/>
      <c r="AA1675" s="73"/>
      <c r="AB1675" s="69"/>
      <c r="AC1675" s="69"/>
      <c r="AD1675" s="69"/>
      <c r="AE1675" s="69"/>
      <c r="AF1675" s="69"/>
      <c r="AG1675" s="69"/>
      <c r="AH1675" s="69"/>
      <c r="AI1675" s="69"/>
      <c r="AJ1675" s="69"/>
      <c r="AK1675" s="69"/>
      <c r="AL1675" s="69"/>
      <c r="AM1675" s="69"/>
      <c r="AN1675" s="69"/>
      <c r="AO1675" s="69"/>
      <c r="AP1675" s="70"/>
      <c r="AQ1675" s="70"/>
      <c r="AR1675" s="76"/>
      <c r="AS1675" s="60"/>
      <c r="AT1675" s="60"/>
      <c r="AU1675" s="60"/>
    </row>
    <row r="1676" spans="1:47" s="21" customFormat="1">
      <c r="A1676" s="10"/>
      <c r="B1676" s="8"/>
      <c r="C1676" s="8"/>
      <c r="D1676" s="240"/>
      <c r="E1676" s="33"/>
      <c r="F1676" s="261"/>
      <c r="G1676" s="71"/>
      <c r="H1676" s="283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69"/>
      <c r="T1676" s="69"/>
      <c r="U1676" s="69"/>
      <c r="V1676" s="69"/>
      <c r="W1676" s="69"/>
      <c r="X1676" s="71"/>
      <c r="Y1676" s="69"/>
      <c r="Z1676" s="73"/>
      <c r="AA1676" s="73"/>
      <c r="AB1676" s="69"/>
      <c r="AC1676" s="69"/>
      <c r="AD1676" s="69"/>
      <c r="AE1676" s="69"/>
      <c r="AF1676" s="69"/>
      <c r="AG1676" s="69"/>
      <c r="AH1676" s="69"/>
      <c r="AI1676" s="69"/>
      <c r="AJ1676" s="69"/>
      <c r="AK1676" s="69"/>
      <c r="AL1676" s="69"/>
      <c r="AM1676" s="69"/>
      <c r="AN1676" s="69"/>
      <c r="AO1676" s="69"/>
      <c r="AP1676" s="70"/>
      <c r="AQ1676" s="70"/>
      <c r="AR1676" s="76"/>
      <c r="AS1676" s="60"/>
      <c r="AT1676" s="60"/>
      <c r="AU1676" s="60"/>
    </row>
    <row r="1677" spans="1:47" s="21" customFormat="1">
      <c r="A1677" s="10"/>
      <c r="B1677" s="8"/>
      <c r="C1677" s="83">
        <v>230</v>
      </c>
      <c r="D1677" s="375" t="s">
        <v>397</v>
      </c>
      <c r="E1677" s="33"/>
      <c r="F1677" s="261"/>
      <c r="G1677" s="71"/>
      <c r="H1677" s="283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69"/>
      <c r="T1677" s="69"/>
      <c r="U1677" s="69"/>
      <c r="V1677" s="69"/>
      <c r="W1677" s="69"/>
      <c r="X1677" s="71"/>
      <c r="Y1677" s="69"/>
      <c r="Z1677" s="73"/>
      <c r="AA1677" s="73"/>
      <c r="AB1677" s="69"/>
      <c r="AC1677" s="69"/>
      <c r="AD1677" s="69"/>
      <c r="AE1677" s="69"/>
      <c r="AF1677" s="69"/>
      <c r="AG1677" s="69"/>
      <c r="AH1677" s="69"/>
      <c r="AI1677" s="69"/>
      <c r="AJ1677" s="69"/>
      <c r="AK1677" s="69"/>
      <c r="AL1677" s="69"/>
      <c r="AM1677" s="69"/>
      <c r="AN1677" s="69"/>
      <c r="AO1677" s="69"/>
      <c r="AP1677" s="70"/>
      <c r="AQ1677" s="70"/>
      <c r="AR1677" s="76"/>
      <c r="AS1677" s="60"/>
      <c r="AT1677" s="60"/>
      <c r="AU1677" s="60"/>
    </row>
    <row r="1678" spans="1:47" s="21" customFormat="1">
      <c r="A1678" s="10"/>
      <c r="B1678" s="8"/>
      <c r="C1678" s="8"/>
      <c r="D1678" s="472" t="s">
        <v>398</v>
      </c>
      <c r="E1678" s="33"/>
      <c r="F1678" s="261"/>
      <c r="G1678" s="71"/>
      <c r="H1678" s="283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69"/>
      <c r="T1678" s="69"/>
      <c r="U1678" s="69"/>
      <c r="V1678" s="69"/>
      <c r="W1678" s="69"/>
      <c r="X1678" s="71"/>
      <c r="Y1678" s="69"/>
      <c r="Z1678" s="73"/>
      <c r="AA1678" s="73"/>
      <c r="AB1678" s="69"/>
      <c r="AC1678" s="69"/>
      <c r="AD1678" s="69"/>
      <c r="AE1678" s="69"/>
      <c r="AF1678" s="69"/>
      <c r="AG1678" s="69"/>
      <c r="AH1678" s="69"/>
      <c r="AI1678" s="69"/>
      <c r="AJ1678" s="69"/>
      <c r="AK1678" s="69"/>
      <c r="AL1678" s="69"/>
      <c r="AM1678" s="69"/>
      <c r="AN1678" s="69"/>
      <c r="AO1678" s="69"/>
      <c r="AP1678" s="70"/>
      <c r="AQ1678" s="70"/>
      <c r="AR1678" s="76"/>
      <c r="AS1678" s="60"/>
      <c r="AT1678" s="60"/>
      <c r="AU1678" s="60"/>
    </row>
    <row r="1679" spans="1:47" s="21" customFormat="1">
      <c r="A1679" s="10"/>
      <c r="B1679" s="8"/>
      <c r="C1679" s="8"/>
      <c r="D1679" s="473" t="s">
        <v>337</v>
      </c>
      <c r="E1679" s="33"/>
      <c r="F1679" s="261"/>
      <c r="G1679" s="71">
        <f>SUM(H1679:H1680)</f>
        <v>123106800</v>
      </c>
      <c r="H1679" s="283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69"/>
      <c r="T1679" s="69"/>
      <c r="U1679" s="69"/>
      <c r="V1679" s="69"/>
      <c r="W1679" s="69"/>
      <c r="X1679" s="71"/>
      <c r="Y1679" s="69"/>
      <c r="Z1679" s="73"/>
      <c r="AA1679" s="73"/>
      <c r="AB1679" s="69"/>
      <c r="AC1679" s="69"/>
      <c r="AD1679" s="69"/>
      <c r="AE1679" s="69"/>
      <c r="AF1679" s="69"/>
      <c r="AG1679" s="69"/>
      <c r="AH1679" s="69"/>
      <c r="AI1679" s="69"/>
      <c r="AJ1679" s="69"/>
      <c r="AK1679" s="69"/>
      <c r="AL1679" s="69"/>
      <c r="AM1679" s="69"/>
      <c r="AN1679" s="69"/>
      <c r="AO1679" s="69"/>
      <c r="AP1679" s="70"/>
      <c r="AQ1679" s="70"/>
      <c r="AR1679" s="76"/>
      <c r="AS1679" s="60"/>
      <c r="AT1679" s="60"/>
      <c r="AU1679" s="60"/>
    </row>
    <row r="1680" spans="1:47" s="21" customFormat="1">
      <c r="A1680" s="10"/>
      <c r="B1680" s="8"/>
      <c r="C1680" s="8"/>
      <c r="D1680" s="344" t="s">
        <v>802</v>
      </c>
      <c r="E1680" s="33"/>
      <c r="F1680" s="261">
        <v>125000000</v>
      </c>
      <c r="G1680" s="71"/>
      <c r="H1680" s="283">
        <v>123106800</v>
      </c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69"/>
      <c r="T1680" s="69"/>
      <c r="U1680" s="69"/>
      <c r="V1680" s="69"/>
      <c r="W1680" s="69"/>
      <c r="X1680" s="71"/>
      <c r="Y1680" s="69"/>
      <c r="Z1680" s="73"/>
      <c r="AA1680" s="73"/>
      <c r="AB1680" s="69"/>
      <c r="AC1680" s="69"/>
      <c r="AD1680" s="69"/>
      <c r="AE1680" s="69"/>
      <c r="AF1680" s="69"/>
      <c r="AG1680" s="69"/>
      <c r="AH1680" s="69"/>
      <c r="AI1680" s="69"/>
      <c r="AJ1680" s="69"/>
      <c r="AK1680" s="69"/>
      <c r="AL1680" s="69"/>
      <c r="AM1680" s="69"/>
      <c r="AN1680" s="69"/>
      <c r="AO1680" s="69"/>
      <c r="AP1680" s="70"/>
      <c r="AQ1680" s="70"/>
      <c r="AR1680" s="76"/>
      <c r="AS1680" s="60"/>
      <c r="AT1680" s="60"/>
      <c r="AU1680" s="60"/>
    </row>
    <row r="1681" spans="1:47" s="21" customFormat="1">
      <c r="A1681" s="10"/>
      <c r="B1681" s="8"/>
      <c r="C1681" s="8"/>
      <c r="D1681" s="240"/>
      <c r="E1681" s="33"/>
      <c r="F1681" s="261"/>
      <c r="G1681" s="71"/>
      <c r="H1681" s="283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69"/>
      <c r="T1681" s="69"/>
      <c r="U1681" s="69"/>
      <c r="V1681" s="69"/>
      <c r="W1681" s="69"/>
      <c r="X1681" s="71"/>
      <c r="Y1681" s="69"/>
      <c r="Z1681" s="73"/>
      <c r="AA1681" s="73"/>
      <c r="AB1681" s="69"/>
      <c r="AC1681" s="69"/>
      <c r="AD1681" s="69"/>
      <c r="AE1681" s="69"/>
      <c r="AF1681" s="69"/>
      <c r="AG1681" s="69"/>
      <c r="AH1681" s="69"/>
      <c r="AI1681" s="69"/>
      <c r="AJ1681" s="69"/>
      <c r="AK1681" s="69"/>
      <c r="AL1681" s="69"/>
      <c r="AM1681" s="69"/>
      <c r="AN1681" s="69"/>
      <c r="AO1681" s="69"/>
      <c r="AP1681" s="70"/>
      <c r="AQ1681" s="70"/>
      <c r="AR1681" s="76"/>
      <c r="AS1681" s="60"/>
      <c r="AT1681" s="60"/>
      <c r="AU1681" s="60"/>
    </row>
    <row r="1682" spans="1:47" s="21" customFormat="1">
      <c r="A1682" s="10"/>
      <c r="B1682" s="8"/>
      <c r="C1682" s="8"/>
      <c r="D1682" s="240"/>
      <c r="E1682" s="33"/>
      <c r="F1682" s="261"/>
      <c r="G1682" s="71"/>
      <c r="H1682" s="283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69"/>
      <c r="T1682" s="69"/>
      <c r="U1682" s="69"/>
      <c r="V1682" s="69"/>
      <c r="W1682" s="69"/>
      <c r="X1682" s="71"/>
      <c r="Y1682" s="69"/>
      <c r="Z1682" s="73"/>
      <c r="AA1682" s="73"/>
      <c r="AB1682" s="69"/>
      <c r="AC1682" s="69"/>
      <c r="AD1682" s="69"/>
      <c r="AE1682" s="69"/>
      <c r="AF1682" s="69"/>
      <c r="AG1682" s="69"/>
      <c r="AH1682" s="69"/>
      <c r="AI1682" s="69"/>
      <c r="AJ1682" s="69"/>
      <c r="AK1682" s="69"/>
      <c r="AL1682" s="69"/>
      <c r="AM1682" s="69"/>
      <c r="AN1682" s="69"/>
      <c r="AO1682" s="69"/>
      <c r="AP1682" s="70"/>
      <c r="AQ1682" s="70"/>
      <c r="AR1682" s="76"/>
      <c r="AS1682" s="60"/>
      <c r="AT1682" s="60"/>
      <c r="AU1682" s="60"/>
    </row>
    <row r="1683" spans="1:47" s="21" customFormat="1">
      <c r="A1683" s="10"/>
      <c r="B1683" s="8"/>
      <c r="C1683" s="83">
        <v>231</v>
      </c>
      <c r="D1683" s="375" t="s">
        <v>397</v>
      </c>
      <c r="E1683" s="33"/>
      <c r="F1683" s="261"/>
      <c r="G1683" s="71"/>
      <c r="H1683" s="283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69"/>
      <c r="T1683" s="69"/>
      <c r="U1683" s="69"/>
      <c r="V1683" s="69"/>
      <c r="W1683" s="69"/>
      <c r="X1683" s="71"/>
      <c r="Y1683" s="69"/>
      <c r="Z1683" s="73"/>
      <c r="AA1683" s="73"/>
      <c r="AB1683" s="69"/>
      <c r="AC1683" s="69"/>
      <c r="AD1683" s="69"/>
      <c r="AE1683" s="69"/>
      <c r="AF1683" s="69"/>
      <c r="AG1683" s="69"/>
      <c r="AH1683" s="69"/>
      <c r="AI1683" s="69"/>
      <c r="AJ1683" s="69"/>
      <c r="AK1683" s="69"/>
      <c r="AL1683" s="69"/>
      <c r="AM1683" s="69"/>
      <c r="AN1683" s="69"/>
      <c r="AO1683" s="69"/>
      <c r="AP1683" s="70"/>
      <c r="AQ1683" s="70"/>
      <c r="AR1683" s="76"/>
      <c r="AS1683" s="60"/>
      <c r="AT1683" s="60"/>
      <c r="AU1683" s="60"/>
    </row>
    <row r="1684" spans="1:47" s="21" customFormat="1">
      <c r="A1684" s="10"/>
      <c r="B1684" s="8"/>
      <c r="C1684" s="8"/>
      <c r="D1684" s="472" t="s">
        <v>399</v>
      </c>
      <c r="E1684" s="33"/>
      <c r="F1684" s="261"/>
      <c r="G1684" s="71"/>
      <c r="H1684" s="283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69"/>
      <c r="T1684" s="69"/>
      <c r="U1684" s="69"/>
      <c r="V1684" s="69"/>
      <c r="W1684" s="69"/>
      <c r="X1684" s="71"/>
      <c r="Y1684" s="69"/>
      <c r="Z1684" s="73"/>
      <c r="AA1684" s="73"/>
      <c r="AB1684" s="69"/>
      <c r="AC1684" s="69"/>
      <c r="AD1684" s="69"/>
      <c r="AE1684" s="69"/>
      <c r="AF1684" s="69"/>
      <c r="AG1684" s="69"/>
      <c r="AH1684" s="69"/>
      <c r="AI1684" s="69"/>
      <c r="AJ1684" s="69"/>
      <c r="AK1684" s="69"/>
      <c r="AL1684" s="69"/>
      <c r="AM1684" s="69"/>
      <c r="AN1684" s="69"/>
      <c r="AO1684" s="69"/>
      <c r="AP1684" s="70"/>
      <c r="AQ1684" s="70"/>
      <c r="AR1684" s="76"/>
      <c r="AS1684" s="60"/>
      <c r="AT1684" s="60"/>
      <c r="AU1684" s="60"/>
    </row>
    <row r="1685" spans="1:47" s="21" customFormat="1">
      <c r="A1685" s="10"/>
      <c r="B1685" s="8"/>
      <c r="C1685" s="8"/>
      <c r="D1685" s="473" t="s">
        <v>337</v>
      </c>
      <c r="E1685" s="33"/>
      <c r="F1685" s="261"/>
      <c r="G1685" s="71">
        <f>SUM(H1685:H1686)</f>
        <v>24400000</v>
      </c>
      <c r="H1685" s="283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69"/>
      <c r="T1685" s="69"/>
      <c r="U1685" s="69"/>
      <c r="V1685" s="69"/>
      <c r="W1685" s="69"/>
      <c r="X1685" s="71"/>
      <c r="Y1685" s="69"/>
      <c r="Z1685" s="73"/>
      <c r="AA1685" s="73"/>
      <c r="AB1685" s="69"/>
      <c r="AC1685" s="69"/>
      <c r="AD1685" s="69"/>
      <c r="AE1685" s="69"/>
      <c r="AF1685" s="69"/>
      <c r="AG1685" s="69"/>
      <c r="AH1685" s="69"/>
      <c r="AI1685" s="69"/>
      <c r="AJ1685" s="69"/>
      <c r="AK1685" s="69"/>
      <c r="AL1685" s="69"/>
      <c r="AM1685" s="69"/>
      <c r="AN1685" s="69"/>
      <c r="AO1685" s="69"/>
      <c r="AP1685" s="70"/>
      <c r="AQ1685" s="70"/>
      <c r="AR1685" s="76"/>
      <c r="AS1685" s="60"/>
      <c r="AT1685" s="60"/>
      <c r="AU1685" s="60"/>
    </row>
    <row r="1686" spans="1:47" s="21" customFormat="1">
      <c r="A1686" s="10"/>
      <c r="B1686" s="8"/>
      <c r="C1686" s="8"/>
      <c r="D1686" s="344" t="s">
        <v>803</v>
      </c>
      <c r="E1686" s="33"/>
      <c r="F1686" s="261">
        <v>25000000</v>
      </c>
      <c r="G1686" s="71"/>
      <c r="H1686" s="283">
        <v>24400000</v>
      </c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69"/>
      <c r="T1686" s="69"/>
      <c r="U1686" s="69"/>
      <c r="V1686" s="69"/>
      <c r="W1686" s="69"/>
      <c r="X1686" s="71"/>
      <c r="Y1686" s="69"/>
      <c r="Z1686" s="73"/>
      <c r="AA1686" s="73"/>
      <c r="AB1686" s="69"/>
      <c r="AC1686" s="69"/>
      <c r="AD1686" s="69"/>
      <c r="AE1686" s="69"/>
      <c r="AF1686" s="69"/>
      <c r="AG1686" s="69"/>
      <c r="AH1686" s="69"/>
      <c r="AI1686" s="69"/>
      <c r="AJ1686" s="69"/>
      <c r="AK1686" s="69"/>
      <c r="AL1686" s="69"/>
      <c r="AM1686" s="69"/>
      <c r="AN1686" s="69"/>
      <c r="AO1686" s="69"/>
      <c r="AP1686" s="70"/>
      <c r="AQ1686" s="70"/>
      <c r="AR1686" s="76"/>
      <c r="AS1686" s="60"/>
      <c r="AT1686" s="60"/>
      <c r="AU1686" s="60"/>
    </row>
    <row r="1687" spans="1:47" s="21" customFormat="1">
      <c r="A1687" s="10"/>
      <c r="B1687" s="8"/>
      <c r="C1687" s="8"/>
      <c r="D1687" s="240"/>
      <c r="E1687" s="33"/>
      <c r="F1687" s="261"/>
      <c r="G1687" s="71"/>
      <c r="H1687" s="283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69"/>
      <c r="T1687" s="69"/>
      <c r="U1687" s="69"/>
      <c r="V1687" s="69"/>
      <c r="W1687" s="69"/>
      <c r="X1687" s="71"/>
      <c r="Y1687" s="69"/>
      <c r="Z1687" s="73"/>
      <c r="AA1687" s="73"/>
      <c r="AB1687" s="69"/>
      <c r="AC1687" s="69"/>
      <c r="AD1687" s="69"/>
      <c r="AE1687" s="69"/>
      <c r="AF1687" s="69"/>
      <c r="AG1687" s="69"/>
      <c r="AH1687" s="69"/>
      <c r="AI1687" s="69"/>
      <c r="AJ1687" s="69"/>
      <c r="AK1687" s="69"/>
      <c r="AL1687" s="69"/>
      <c r="AM1687" s="69"/>
      <c r="AN1687" s="69"/>
      <c r="AO1687" s="69"/>
      <c r="AP1687" s="70"/>
      <c r="AQ1687" s="70"/>
      <c r="AR1687" s="76"/>
      <c r="AS1687" s="60"/>
      <c r="AT1687" s="60"/>
      <c r="AU1687" s="60"/>
    </row>
    <row r="1688" spans="1:47" s="21" customFormat="1">
      <c r="A1688" s="10"/>
      <c r="B1688" s="8"/>
      <c r="C1688" s="8"/>
      <c r="D1688" s="82"/>
      <c r="E1688" s="33"/>
      <c r="F1688" s="261"/>
      <c r="G1688" s="71"/>
      <c r="H1688" s="283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69"/>
      <c r="T1688" s="69"/>
      <c r="U1688" s="69"/>
      <c r="V1688" s="69"/>
      <c r="W1688" s="69"/>
      <c r="X1688" s="71"/>
      <c r="Y1688" s="69"/>
      <c r="Z1688" s="73"/>
      <c r="AA1688" s="73"/>
      <c r="AB1688" s="69"/>
      <c r="AC1688" s="69"/>
      <c r="AD1688" s="69"/>
      <c r="AE1688" s="69"/>
      <c r="AF1688" s="69"/>
      <c r="AG1688" s="69"/>
      <c r="AH1688" s="69"/>
      <c r="AI1688" s="69"/>
      <c r="AJ1688" s="69"/>
      <c r="AK1688" s="69"/>
      <c r="AL1688" s="69"/>
      <c r="AM1688" s="69"/>
      <c r="AN1688" s="69"/>
      <c r="AO1688" s="69"/>
      <c r="AP1688" s="70"/>
      <c r="AQ1688" s="70"/>
      <c r="AR1688" s="76"/>
      <c r="AS1688" s="60"/>
      <c r="AT1688" s="60"/>
      <c r="AU1688" s="60"/>
    </row>
    <row r="1689" spans="1:47" s="21" customFormat="1" ht="15">
      <c r="A1689" s="10"/>
      <c r="B1689" s="8"/>
      <c r="C1689" s="8"/>
      <c r="D1689" s="492" t="s">
        <v>804</v>
      </c>
      <c r="E1689" s="266"/>
      <c r="F1689" s="261"/>
      <c r="G1689" s="71"/>
      <c r="H1689" s="283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69"/>
      <c r="T1689" s="69"/>
      <c r="U1689" s="69"/>
      <c r="V1689" s="69"/>
      <c r="W1689" s="69"/>
      <c r="X1689" s="71"/>
      <c r="Y1689" s="69"/>
      <c r="Z1689" s="73"/>
      <c r="AA1689" s="73"/>
      <c r="AB1689" s="69"/>
      <c r="AC1689" s="69"/>
      <c r="AD1689" s="69"/>
      <c r="AE1689" s="69"/>
      <c r="AF1689" s="69"/>
      <c r="AG1689" s="69"/>
      <c r="AH1689" s="69"/>
      <c r="AI1689" s="69"/>
      <c r="AJ1689" s="69"/>
      <c r="AK1689" s="69"/>
      <c r="AL1689" s="69"/>
      <c r="AM1689" s="69"/>
      <c r="AN1689" s="69"/>
      <c r="AO1689" s="69"/>
      <c r="AP1689" s="70"/>
      <c r="AQ1689" s="70"/>
      <c r="AR1689" s="76"/>
      <c r="AS1689" s="60"/>
      <c r="AT1689" s="60"/>
      <c r="AU1689" s="60"/>
    </row>
    <row r="1690" spans="1:47" s="21" customFormat="1">
      <c r="A1690" s="10"/>
      <c r="B1690" s="8"/>
      <c r="C1690" s="8"/>
      <c r="D1690" s="82" t="s">
        <v>805</v>
      </c>
      <c r="E1690" s="266"/>
      <c r="F1690" s="261"/>
      <c r="G1690" s="71"/>
      <c r="H1690" s="283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69"/>
      <c r="T1690" s="69"/>
      <c r="U1690" s="69"/>
      <c r="V1690" s="69"/>
      <c r="W1690" s="69"/>
      <c r="X1690" s="71"/>
      <c r="Y1690" s="69"/>
      <c r="Z1690" s="73"/>
      <c r="AA1690" s="73"/>
      <c r="AB1690" s="69">
        <v>28601370</v>
      </c>
      <c r="AC1690" s="69"/>
      <c r="AD1690" s="69"/>
      <c r="AE1690" s="69"/>
      <c r="AF1690" s="69"/>
      <c r="AG1690" s="69"/>
      <c r="AH1690" s="69"/>
      <c r="AI1690" s="69"/>
      <c r="AJ1690" s="69"/>
      <c r="AK1690" s="69"/>
      <c r="AL1690" s="69"/>
      <c r="AM1690" s="69"/>
      <c r="AN1690" s="69"/>
      <c r="AO1690" s="69"/>
      <c r="AP1690" s="70"/>
      <c r="AQ1690" s="70"/>
      <c r="AR1690" s="76"/>
      <c r="AS1690" s="60"/>
      <c r="AT1690" s="60"/>
      <c r="AU1690" s="60"/>
    </row>
    <row r="1691" spans="1:47" s="21" customFormat="1">
      <c r="A1691" s="10"/>
      <c r="B1691" s="8"/>
      <c r="C1691" s="8"/>
      <c r="D1691" s="82" t="s">
        <v>806</v>
      </c>
      <c r="E1691" s="266"/>
      <c r="F1691" s="261"/>
      <c r="G1691" s="71"/>
      <c r="H1691" s="283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69"/>
      <c r="T1691" s="69"/>
      <c r="U1691" s="69"/>
      <c r="V1691" s="69"/>
      <c r="W1691" s="69"/>
      <c r="X1691" s="71"/>
      <c r="Y1691" s="69"/>
      <c r="Z1691" s="73"/>
      <c r="AA1691" s="73"/>
      <c r="AB1691" s="69">
        <v>14300685</v>
      </c>
      <c r="AC1691" s="69"/>
      <c r="AD1691" s="69"/>
      <c r="AE1691" s="69"/>
      <c r="AF1691" s="69"/>
      <c r="AG1691" s="69"/>
      <c r="AH1691" s="69"/>
      <c r="AI1691" s="69"/>
      <c r="AJ1691" s="69"/>
      <c r="AK1691" s="69"/>
      <c r="AL1691" s="69"/>
      <c r="AM1691" s="69"/>
      <c r="AN1691" s="69"/>
      <c r="AO1691" s="69"/>
      <c r="AP1691" s="70"/>
      <c r="AQ1691" s="70"/>
      <c r="AR1691" s="76"/>
      <c r="AS1691" s="60"/>
      <c r="AT1691" s="60"/>
      <c r="AU1691" s="60"/>
    </row>
    <row r="1692" spans="1:47" s="21" customFormat="1">
      <c r="A1692" s="10"/>
      <c r="B1692" s="8"/>
      <c r="C1692" s="8"/>
      <c r="D1692" s="82"/>
      <c r="E1692" s="266"/>
      <c r="F1692" s="261"/>
      <c r="G1692" s="71"/>
      <c r="H1692" s="283"/>
      <c r="I1692" s="33"/>
      <c r="J1692" s="33"/>
      <c r="K1692" s="33"/>
      <c r="L1692" s="33"/>
      <c r="M1692" s="33"/>
      <c r="N1692" s="33"/>
      <c r="O1692" s="33"/>
      <c r="P1692" s="33"/>
      <c r="Q1692" s="33"/>
      <c r="R1692" s="33"/>
      <c r="S1692" s="33"/>
      <c r="T1692" s="33"/>
      <c r="U1692" s="33"/>
      <c r="V1692" s="33"/>
      <c r="W1692" s="33"/>
      <c r="X1692" s="282"/>
      <c r="Y1692" s="69"/>
      <c r="Z1692" s="73"/>
      <c r="AA1692" s="73"/>
      <c r="AB1692" s="69"/>
      <c r="AC1692" s="69"/>
      <c r="AD1692" s="69"/>
      <c r="AE1692" s="69"/>
      <c r="AF1692" s="69"/>
      <c r="AG1692" s="69"/>
      <c r="AH1692" s="69"/>
      <c r="AI1692" s="69"/>
      <c r="AJ1692" s="69"/>
      <c r="AK1692" s="69"/>
      <c r="AL1692" s="69"/>
      <c r="AM1692" s="69"/>
      <c r="AN1692" s="69"/>
      <c r="AO1692" s="69"/>
      <c r="AP1692" s="70"/>
      <c r="AQ1692" s="70"/>
      <c r="AR1692" s="76"/>
      <c r="AS1692" s="60"/>
      <c r="AT1692" s="60"/>
      <c r="AU1692" s="60"/>
    </row>
    <row r="1693" spans="1:47" s="21" customFormat="1">
      <c r="A1693" s="10"/>
      <c r="B1693" s="8"/>
      <c r="C1693" s="8"/>
      <c r="D1693" s="82"/>
      <c r="E1693" s="266"/>
      <c r="F1693" s="261"/>
      <c r="G1693" s="71"/>
      <c r="H1693" s="283"/>
      <c r="I1693" s="33"/>
      <c r="J1693" s="33"/>
      <c r="K1693" s="33"/>
      <c r="L1693" s="33"/>
      <c r="M1693" s="33"/>
      <c r="N1693" s="33"/>
      <c r="O1693" s="33"/>
      <c r="P1693" s="33"/>
      <c r="Q1693" s="33"/>
      <c r="R1693" s="33"/>
      <c r="S1693" s="33"/>
      <c r="T1693" s="33"/>
      <c r="U1693" s="33"/>
      <c r="V1693" s="33"/>
      <c r="W1693" s="33"/>
      <c r="X1693" s="282"/>
      <c r="Y1693" s="69"/>
      <c r="Z1693" s="73"/>
      <c r="AA1693" s="73"/>
      <c r="AB1693" s="69"/>
      <c r="AC1693" s="69"/>
      <c r="AD1693" s="69"/>
      <c r="AE1693" s="69"/>
      <c r="AF1693" s="69"/>
      <c r="AG1693" s="69"/>
      <c r="AH1693" s="69"/>
      <c r="AI1693" s="69"/>
      <c r="AJ1693" s="69"/>
      <c r="AK1693" s="69"/>
      <c r="AL1693" s="69"/>
      <c r="AM1693" s="69"/>
      <c r="AN1693" s="69"/>
      <c r="AO1693" s="69"/>
      <c r="AP1693" s="70"/>
      <c r="AQ1693" s="70"/>
      <c r="AR1693" s="76"/>
      <c r="AS1693" s="60"/>
      <c r="AT1693" s="60"/>
      <c r="AU1693" s="60"/>
    </row>
    <row r="1694" spans="1:47" s="21" customFormat="1">
      <c r="A1694" s="10"/>
      <c r="B1694" s="8"/>
      <c r="C1694" s="8"/>
      <c r="D1694" s="82"/>
      <c r="E1694" s="266"/>
      <c r="F1694" s="261"/>
      <c r="G1694" s="71"/>
      <c r="H1694" s="283"/>
      <c r="I1694" s="33"/>
      <c r="J1694" s="33"/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282"/>
      <c r="Y1694" s="69"/>
      <c r="Z1694" s="73"/>
      <c r="AA1694" s="73"/>
      <c r="AB1694" s="69"/>
      <c r="AC1694" s="69"/>
      <c r="AD1694" s="69"/>
      <c r="AE1694" s="69"/>
      <c r="AF1694" s="69"/>
      <c r="AG1694" s="69"/>
      <c r="AH1694" s="69"/>
      <c r="AI1694" s="69"/>
      <c r="AJ1694" s="69"/>
      <c r="AK1694" s="69"/>
      <c r="AL1694" s="69"/>
      <c r="AM1694" s="69"/>
      <c r="AN1694" s="69"/>
      <c r="AO1694" s="69"/>
      <c r="AP1694" s="70"/>
      <c r="AQ1694" s="70"/>
      <c r="AR1694" s="76"/>
      <c r="AS1694" s="60"/>
      <c r="AT1694" s="60"/>
      <c r="AU1694" s="60"/>
    </row>
    <row r="1695" spans="1:47" s="21" customFormat="1">
      <c r="A1695" s="10"/>
      <c r="B1695" s="8"/>
      <c r="C1695" s="8"/>
      <c r="D1695" s="82"/>
      <c r="E1695" s="33"/>
      <c r="F1695" s="261"/>
      <c r="G1695" s="71"/>
      <c r="H1695" s="72"/>
      <c r="I1695" s="372"/>
      <c r="J1695" s="69"/>
      <c r="K1695" s="69"/>
      <c r="L1695" s="69"/>
      <c r="M1695" s="69"/>
      <c r="N1695" s="69"/>
      <c r="O1695" s="69"/>
      <c r="P1695" s="69"/>
      <c r="Q1695" s="69"/>
      <c r="R1695" s="69"/>
      <c r="S1695" s="69"/>
      <c r="T1695" s="69"/>
      <c r="U1695" s="69"/>
      <c r="V1695" s="69"/>
      <c r="W1695" s="69"/>
      <c r="X1695" s="71"/>
      <c r="Y1695" s="69"/>
      <c r="Z1695" s="73"/>
      <c r="AA1695" s="73"/>
      <c r="AB1695" s="69"/>
      <c r="AC1695" s="69"/>
      <c r="AD1695" s="69"/>
      <c r="AE1695" s="69"/>
      <c r="AF1695" s="69"/>
      <c r="AG1695" s="69"/>
      <c r="AH1695" s="69"/>
      <c r="AI1695" s="69"/>
      <c r="AJ1695" s="69"/>
      <c r="AK1695" s="69"/>
      <c r="AL1695" s="69"/>
      <c r="AM1695" s="69"/>
      <c r="AN1695" s="69"/>
      <c r="AO1695" s="69"/>
      <c r="AP1695" s="70"/>
      <c r="AQ1695" s="70"/>
      <c r="AR1695" s="76"/>
      <c r="AS1695" s="60"/>
      <c r="AT1695" s="60"/>
      <c r="AU1695" s="60"/>
    </row>
    <row r="1696" spans="1:47" s="21" customFormat="1">
      <c r="A1696" s="10"/>
      <c r="B1696" s="8"/>
      <c r="C1696" s="8"/>
      <c r="D1696" s="82"/>
      <c r="E1696" s="404"/>
      <c r="F1696" s="261"/>
      <c r="G1696" s="71"/>
      <c r="H1696" s="72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69"/>
      <c r="T1696" s="69"/>
      <c r="U1696" s="69"/>
      <c r="V1696" s="69"/>
      <c r="W1696" s="69"/>
      <c r="X1696" s="71"/>
      <c r="Y1696" s="69"/>
      <c r="Z1696" s="73"/>
      <c r="AA1696" s="73"/>
      <c r="AB1696" s="69"/>
      <c r="AC1696" s="69"/>
      <c r="AD1696" s="69"/>
      <c r="AE1696" s="69"/>
      <c r="AF1696" s="69"/>
      <c r="AG1696" s="69"/>
      <c r="AH1696" s="69"/>
      <c r="AI1696" s="69"/>
      <c r="AJ1696" s="69"/>
      <c r="AK1696" s="69"/>
      <c r="AL1696" s="69"/>
      <c r="AM1696" s="69"/>
      <c r="AN1696" s="69"/>
      <c r="AO1696" s="69"/>
      <c r="AP1696" s="70"/>
      <c r="AQ1696" s="70"/>
      <c r="AR1696" s="76"/>
      <c r="AS1696" s="60"/>
      <c r="AT1696" s="60"/>
      <c r="AU1696" s="60"/>
    </row>
    <row r="1697" spans="1:52" s="86" customFormat="1">
      <c r="A1697" s="12"/>
      <c r="B1697" s="9">
        <v>4</v>
      </c>
      <c r="C1697" s="9" t="s">
        <v>17</v>
      </c>
      <c r="D1697" s="81" t="s">
        <v>5</v>
      </c>
      <c r="E1697" s="405">
        <v>1543415125</v>
      </c>
      <c r="F1697" s="31">
        <f t="shared" ref="F1697:V1697" si="98">SUM(F1698:F1699)</f>
        <v>0</v>
      </c>
      <c r="G1697" s="31">
        <f t="shared" si="98"/>
        <v>0</v>
      </c>
      <c r="H1697" s="31">
        <f t="shared" si="98"/>
        <v>0</v>
      </c>
      <c r="I1697" s="31">
        <f t="shared" si="98"/>
        <v>0</v>
      </c>
      <c r="J1697" s="31">
        <f t="shared" si="98"/>
        <v>0</v>
      </c>
      <c r="K1697" s="31">
        <f t="shared" si="98"/>
        <v>0</v>
      </c>
      <c r="L1697" s="31">
        <f t="shared" si="98"/>
        <v>0</v>
      </c>
      <c r="M1697" s="31">
        <f t="shared" si="98"/>
        <v>0</v>
      </c>
      <c r="N1697" s="31">
        <f t="shared" si="98"/>
        <v>0</v>
      </c>
      <c r="O1697" s="31">
        <f t="shared" si="98"/>
        <v>0</v>
      </c>
      <c r="P1697" s="31">
        <f t="shared" si="98"/>
        <v>0</v>
      </c>
      <c r="Q1697" s="31">
        <f t="shared" si="98"/>
        <v>0</v>
      </c>
      <c r="R1697" s="31">
        <f t="shared" si="98"/>
        <v>0</v>
      </c>
      <c r="S1697" s="31">
        <f t="shared" si="98"/>
        <v>0</v>
      </c>
      <c r="T1697" s="31">
        <f t="shared" si="98"/>
        <v>0</v>
      </c>
      <c r="U1697" s="31">
        <f t="shared" si="98"/>
        <v>0</v>
      </c>
      <c r="V1697" s="31">
        <f t="shared" si="98"/>
        <v>0</v>
      </c>
      <c r="W1697" s="31">
        <f>SUM(O1697:V1697)</f>
        <v>0</v>
      </c>
      <c r="X1697" s="31">
        <f>SUM(X1698:X1699)</f>
        <v>0</v>
      </c>
      <c r="Y1697" s="31">
        <f>H1697+I1697+J1697+K1697+L1697+M1697+N1697+W1697+X1697</f>
        <v>0</v>
      </c>
      <c r="Z1697" s="31">
        <f t="shared" ref="Z1697:AK1697" si="99">SUM(Z1698:Z1699)</f>
        <v>0</v>
      </c>
      <c r="AA1697" s="31">
        <f t="shared" si="99"/>
        <v>0</v>
      </c>
      <c r="AB1697" s="31">
        <f t="shared" si="99"/>
        <v>0</v>
      </c>
      <c r="AC1697" s="31">
        <f t="shared" si="99"/>
        <v>0</v>
      </c>
      <c r="AD1697" s="31">
        <f t="shared" si="99"/>
        <v>0</v>
      </c>
      <c r="AE1697" s="31">
        <f t="shared" si="99"/>
        <v>0</v>
      </c>
      <c r="AF1697" s="31">
        <f t="shared" si="99"/>
        <v>0</v>
      </c>
      <c r="AG1697" s="31">
        <f t="shared" si="99"/>
        <v>0</v>
      </c>
      <c r="AH1697" s="31">
        <f t="shared" si="99"/>
        <v>0</v>
      </c>
      <c r="AI1697" s="31">
        <f t="shared" si="99"/>
        <v>0</v>
      </c>
      <c r="AJ1697" s="31">
        <f t="shared" si="99"/>
        <v>0</v>
      </c>
      <c r="AK1697" s="31">
        <f t="shared" si="99"/>
        <v>0</v>
      </c>
      <c r="AL1697" s="31">
        <f>SUM(AD1697:AK1697)</f>
        <v>0</v>
      </c>
      <c r="AM1697" s="31">
        <f>SUM(AM1698:AM1699)</f>
        <v>0</v>
      </c>
      <c r="AN1697" s="31">
        <f>SUM(AN1698:AN1699)</f>
        <v>0</v>
      </c>
      <c r="AO1697" s="31">
        <f>Z1697+AA1697+AB1697+AC1697+AL1697+AM1697+AN1697</f>
        <v>0</v>
      </c>
      <c r="AP1697" s="32">
        <f>E1697+Y1697-AO1697</f>
        <v>1543415125</v>
      </c>
      <c r="AQ1697" s="32"/>
      <c r="AR1697" s="28"/>
      <c r="AS1697" s="29">
        <f>E1697+H1697+I1697+J1697+K1697+L1697+M1697+N1697+W1697+X1697-Z1697-AB1697-AL1697-AC1697-AM1697-AN1697</f>
        <v>1543415125</v>
      </c>
      <c r="AT1697" s="29">
        <f>AP1697-AS1697</f>
        <v>0</v>
      </c>
      <c r="AU1697" s="29">
        <f>E1697</f>
        <v>1543415125</v>
      </c>
      <c r="AV1697" s="86">
        <f>AS1697-AU1697</f>
        <v>0</v>
      </c>
      <c r="AW1697" s="86">
        <f>Y1697-AO1697</f>
        <v>0</v>
      </c>
      <c r="AX1697" s="86">
        <f>AV1697-AW1697</f>
        <v>0</v>
      </c>
      <c r="AZ1697" s="398"/>
    </row>
    <row r="1698" spans="1:52" s="21" customFormat="1">
      <c r="A1698" s="10"/>
      <c r="B1698" s="8"/>
      <c r="C1698" s="8"/>
      <c r="D1698" s="113"/>
      <c r="E1698" s="266"/>
      <c r="F1698" s="373"/>
      <c r="G1698" s="71"/>
      <c r="H1698" s="283"/>
      <c r="I1698" s="33"/>
      <c r="J1698" s="33"/>
      <c r="K1698" s="33"/>
      <c r="L1698" s="33"/>
      <c r="M1698" s="33"/>
      <c r="N1698" s="33"/>
      <c r="O1698" s="33"/>
      <c r="P1698" s="33"/>
      <c r="Q1698" s="33"/>
      <c r="R1698" s="33"/>
      <c r="S1698" s="33"/>
      <c r="T1698" s="33"/>
      <c r="U1698" s="33"/>
      <c r="V1698" s="33"/>
      <c r="W1698" s="33"/>
      <c r="X1698" s="282"/>
      <c r="Y1698" s="69"/>
      <c r="Z1698" s="73"/>
      <c r="AA1698" s="73"/>
      <c r="AB1698" s="69"/>
      <c r="AC1698" s="69"/>
      <c r="AD1698" s="69"/>
      <c r="AE1698" s="69"/>
      <c r="AF1698" s="69"/>
      <c r="AG1698" s="69"/>
      <c r="AH1698" s="69"/>
      <c r="AI1698" s="69"/>
      <c r="AJ1698" s="69"/>
      <c r="AK1698" s="69"/>
      <c r="AL1698" s="69"/>
      <c r="AM1698" s="69"/>
      <c r="AN1698" s="69"/>
      <c r="AO1698" s="69"/>
      <c r="AP1698" s="70"/>
      <c r="AQ1698" s="70"/>
      <c r="AR1698" s="76"/>
      <c r="AS1698" s="60"/>
      <c r="AT1698" s="60"/>
      <c r="AU1698" s="60"/>
    </row>
    <row r="1699" spans="1:52" s="21" customFormat="1">
      <c r="A1699" s="10"/>
      <c r="B1699" s="8"/>
      <c r="C1699" s="8"/>
      <c r="D1699" s="82"/>
      <c r="E1699" s="29"/>
      <c r="F1699" s="69"/>
      <c r="G1699" s="71"/>
      <c r="H1699" s="73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69"/>
      <c r="T1699" s="69"/>
      <c r="U1699" s="69"/>
      <c r="V1699" s="69"/>
      <c r="W1699" s="69"/>
      <c r="X1699" s="71"/>
      <c r="Y1699" s="69"/>
      <c r="Z1699" s="73"/>
      <c r="AA1699" s="73"/>
      <c r="AB1699" s="69"/>
      <c r="AC1699" s="69"/>
      <c r="AD1699" s="69"/>
      <c r="AE1699" s="69"/>
      <c r="AF1699" s="69"/>
      <c r="AG1699" s="69"/>
      <c r="AH1699" s="69"/>
      <c r="AI1699" s="69"/>
      <c r="AJ1699" s="69"/>
      <c r="AK1699" s="69"/>
      <c r="AL1699" s="69"/>
      <c r="AM1699" s="69"/>
      <c r="AN1699" s="69"/>
      <c r="AO1699" s="69"/>
      <c r="AP1699" s="70"/>
      <c r="AQ1699" s="70"/>
      <c r="AR1699" s="76"/>
      <c r="AS1699" s="60"/>
      <c r="AT1699" s="60"/>
      <c r="AU1699" s="60"/>
    </row>
    <row r="1700" spans="1:52" s="21" customFormat="1">
      <c r="A1700" s="10"/>
      <c r="B1700" s="8"/>
      <c r="C1700" s="8"/>
      <c r="D1700" s="82"/>
      <c r="E1700" s="29"/>
      <c r="F1700" s="69"/>
      <c r="G1700" s="71"/>
      <c r="H1700" s="73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69"/>
      <c r="T1700" s="69"/>
      <c r="U1700" s="69"/>
      <c r="V1700" s="69"/>
      <c r="W1700" s="69"/>
      <c r="X1700" s="71"/>
      <c r="Y1700" s="69"/>
      <c r="Z1700" s="73"/>
      <c r="AA1700" s="73"/>
      <c r="AB1700" s="69"/>
      <c r="AC1700" s="69"/>
      <c r="AD1700" s="69"/>
      <c r="AE1700" s="69"/>
      <c r="AF1700" s="69"/>
      <c r="AG1700" s="69"/>
      <c r="AH1700" s="69"/>
      <c r="AI1700" s="69"/>
      <c r="AJ1700" s="69"/>
      <c r="AK1700" s="69"/>
      <c r="AL1700" s="69"/>
      <c r="AM1700" s="69"/>
      <c r="AN1700" s="69"/>
      <c r="AO1700" s="69"/>
      <c r="AP1700" s="70"/>
      <c r="AQ1700" s="70"/>
      <c r="AR1700" s="76"/>
      <c r="AS1700" s="60"/>
      <c r="AT1700" s="60"/>
      <c r="AU1700" s="60"/>
    </row>
    <row r="1701" spans="1:52" s="86" customFormat="1">
      <c r="A1701" s="12"/>
      <c r="B1701" s="9">
        <v>5</v>
      </c>
      <c r="C1701" s="9" t="s">
        <v>18</v>
      </c>
      <c r="D1701" s="81" t="s">
        <v>11</v>
      </c>
      <c r="E1701" s="405">
        <v>66500</v>
      </c>
      <c r="F1701" s="31">
        <f t="shared" ref="F1701:V1701" si="100">SUM(F1702:F1705)</f>
        <v>0</v>
      </c>
      <c r="G1701" s="31">
        <f t="shared" si="100"/>
        <v>0</v>
      </c>
      <c r="H1701" s="31">
        <f t="shared" si="100"/>
        <v>0</v>
      </c>
      <c r="I1701" s="31">
        <f t="shared" si="100"/>
        <v>0</v>
      </c>
      <c r="J1701" s="31">
        <f t="shared" si="100"/>
        <v>0</v>
      </c>
      <c r="K1701" s="31">
        <f t="shared" si="100"/>
        <v>0</v>
      </c>
      <c r="L1701" s="31">
        <f t="shared" si="100"/>
        <v>0</v>
      </c>
      <c r="M1701" s="31">
        <f t="shared" si="100"/>
        <v>0</v>
      </c>
      <c r="N1701" s="31">
        <f t="shared" si="100"/>
        <v>0</v>
      </c>
      <c r="O1701" s="31">
        <f t="shared" si="100"/>
        <v>0</v>
      </c>
      <c r="P1701" s="31">
        <f t="shared" si="100"/>
        <v>0</v>
      </c>
      <c r="Q1701" s="31">
        <f t="shared" si="100"/>
        <v>0</v>
      </c>
      <c r="R1701" s="31">
        <f t="shared" si="100"/>
        <v>0</v>
      </c>
      <c r="S1701" s="31">
        <f t="shared" si="100"/>
        <v>0</v>
      </c>
      <c r="T1701" s="31">
        <f t="shared" si="100"/>
        <v>0</v>
      </c>
      <c r="U1701" s="31">
        <f t="shared" si="100"/>
        <v>0</v>
      </c>
      <c r="V1701" s="31">
        <f t="shared" si="100"/>
        <v>0</v>
      </c>
      <c r="W1701" s="31">
        <f>SUM(O1701:V1701)</f>
        <v>0</v>
      </c>
      <c r="X1701" s="31">
        <f>SUM(X1702:X1705)</f>
        <v>0</v>
      </c>
      <c r="Y1701" s="31">
        <f>H1701+I1701+J1701+K1701+L1701+M1701+N1701+W1701+X1701</f>
        <v>0</v>
      </c>
      <c r="Z1701" s="31">
        <f t="shared" ref="Z1701:AK1701" si="101">SUM(Z1702:Z1705)</f>
        <v>0</v>
      </c>
      <c r="AA1701" s="31">
        <f t="shared" si="101"/>
        <v>0</v>
      </c>
      <c r="AB1701" s="31">
        <f t="shared" si="101"/>
        <v>0</v>
      </c>
      <c r="AC1701" s="31">
        <f t="shared" si="101"/>
        <v>0</v>
      </c>
      <c r="AD1701" s="31">
        <f t="shared" si="101"/>
        <v>0</v>
      </c>
      <c r="AE1701" s="31">
        <f t="shared" si="101"/>
        <v>0</v>
      </c>
      <c r="AF1701" s="31">
        <f t="shared" si="101"/>
        <v>0</v>
      </c>
      <c r="AG1701" s="31">
        <f t="shared" si="101"/>
        <v>0</v>
      </c>
      <c r="AH1701" s="31">
        <f t="shared" si="101"/>
        <v>0</v>
      </c>
      <c r="AI1701" s="31">
        <f t="shared" si="101"/>
        <v>0</v>
      </c>
      <c r="AJ1701" s="31">
        <f t="shared" si="101"/>
        <v>0</v>
      </c>
      <c r="AK1701" s="31">
        <f t="shared" si="101"/>
        <v>0</v>
      </c>
      <c r="AL1701" s="31">
        <f>SUM(AD1701:AK1701)</f>
        <v>0</v>
      </c>
      <c r="AM1701" s="31">
        <f>SUM(AM1702:AM1705)</f>
        <v>0</v>
      </c>
      <c r="AN1701" s="31">
        <f>SUM(AN1702:AN1705)</f>
        <v>0</v>
      </c>
      <c r="AO1701" s="31">
        <f>Z1701+AA1701+AB1701+AC1701+AL1701+AM1701+AN1701</f>
        <v>0</v>
      </c>
      <c r="AP1701" s="32">
        <f>E1701+Y1701-AO1701</f>
        <v>66500</v>
      </c>
      <c r="AQ1701" s="32"/>
      <c r="AR1701" s="28"/>
      <c r="AS1701" s="29">
        <f>E1701+H1701+I1701+J1701+K1701+L1701+M1701+N1701+W1701+X1701-Z1701-AB1701-AL1701-AC1701-AM1701-AN1701</f>
        <v>66500</v>
      </c>
      <c r="AT1701" s="29">
        <f>AP1701-AS1701</f>
        <v>0</v>
      </c>
      <c r="AU1701" s="29">
        <f>E1701</f>
        <v>66500</v>
      </c>
      <c r="AV1701" s="86">
        <f>AS1701-AU1701</f>
        <v>0</v>
      </c>
      <c r="AW1701" s="86">
        <f>Y1701-AO1701</f>
        <v>0</v>
      </c>
      <c r="AX1701" s="86">
        <f>AV1701-AW1701</f>
        <v>0</v>
      </c>
      <c r="AZ1701" s="398"/>
    </row>
    <row r="1702" spans="1:52" s="21" customFormat="1">
      <c r="A1702" s="10"/>
      <c r="B1702" s="8"/>
      <c r="C1702" s="8"/>
      <c r="D1702" s="82"/>
      <c r="E1702" s="266"/>
      <c r="F1702" s="261"/>
      <c r="G1702" s="71"/>
      <c r="H1702" s="72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69"/>
      <c r="T1702" s="69"/>
      <c r="U1702" s="69"/>
      <c r="V1702" s="69"/>
      <c r="W1702" s="69"/>
      <c r="X1702" s="71"/>
      <c r="Y1702" s="69"/>
      <c r="Z1702" s="73"/>
      <c r="AA1702" s="73"/>
      <c r="AB1702" s="69"/>
      <c r="AC1702" s="69"/>
      <c r="AD1702" s="69"/>
      <c r="AE1702" s="69"/>
      <c r="AF1702" s="69"/>
      <c r="AG1702" s="69"/>
      <c r="AH1702" s="69"/>
      <c r="AI1702" s="69"/>
      <c r="AJ1702" s="69"/>
      <c r="AK1702" s="69"/>
      <c r="AL1702" s="69"/>
      <c r="AM1702" s="69"/>
      <c r="AN1702" s="69"/>
      <c r="AO1702" s="69"/>
      <c r="AP1702" s="70"/>
      <c r="AQ1702" s="70"/>
      <c r="AR1702" s="76"/>
      <c r="AS1702" s="60"/>
      <c r="AT1702" s="60"/>
      <c r="AU1702" s="60"/>
    </row>
    <row r="1703" spans="1:52" s="21" customFormat="1">
      <c r="A1703" s="10"/>
      <c r="B1703" s="8"/>
      <c r="C1703" s="8"/>
      <c r="D1703" s="82"/>
      <c r="E1703" s="266"/>
      <c r="F1703" s="261"/>
      <c r="G1703" s="71"/>
      <c r="H1703" s="72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69"/>
      <c r="T1703" s="69"/>
      <c r="U1703" s="69"/>
      <c r="V1703" s="69"/>
      <c r="W1703" s="69"/>
      <c r="X1703" s="71"/>
      <c r="Y1703" s="69"/>
      <c r="Z1703" s="73"/>
      <c r="AA1703" s="73"/>
      <c r="AB1703" s="69"/>
      <c r="AC1703" s="69"/>
      <c r="AD1703" s="69"/>
      <c r="AE1703" s="69"/>
      <c r="AF1703" s="69"/>
      <c r="AG1703" s="69"/>
      <c r="AH1703" s="69"/>
      <c r="AI1703" s="69"/>
      <c r="AJ1703" s="69"/>
      <c r="AK1703" s="69"/>
      <c r="AL1703" s="69"/>
      <c r="AM1703" s="69"/>
      <c r="AN1703" s="69"/>
      <c r="AO1703" s="69"/>
      <c r="AP1703" s="70"/>
      <c r="AQ1703" s="70"/>
      <c r="AR1703" s="76"/>
      <c r="AS1703" s="60"/>
      <c r="AT1703" s="60"/>
      <c r="AU1703" s="60"/>
    </row>
    <row r="1704" spans="1:52" s="21" customFormat="1">
      <c r="A1704" s="10"/>
      <c r="B1704" s="8"/>
      <c r="C1704" s="8"/>
      <c r="D1704" s="82"/>
      <c r="E1704" s="266"/>
      <c r="F1704" s="261"/>
      <c r="G1704" s="71"/>
      <c r="H1704" s="72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69"/>
      <c r="T1704" s="69"/>
      <c r="U1704" s="69"/>
      <c r="V1704" s="69"/>
      <c r="W1704" s="69"/>
      <c r="X1704" s="71"/>
      <c r="Y1704" s="69"/>
      <c r="Z1704" s="73"/>
      <c r="AA1704" s="73"/>
      <c r="AB1704" s="69"/>
      <c r="AC1704" s="69"/>
      <c r="AD1704" s="69"/>
      <c r="AE1704" s="69"/>
      <c r="AF1704" s="69"/>
      <c r="AG1704" s="69"/>
      <c r="AH1704" s="69"/>
      <c r="AI1704" s="69"/>
      <c r="AJ1704" s="69"/>
      <c r="AK1704" s="69"/>
      <c r="AL1704" s="69"/>
      <c r="AM1704" s="69"/>
      <c r="AN1704" s="69"/>
      <c r="AO1704" s="69"/>
      <c r="AP1704" s="70"/>
      <c r="AQ1704" s="70"/>
      <c r="AR1704" s="76"/>
      <c r="AS1704" s="60"/>
      <c r="AT1704" s="60"/>
      <c r="AU1704" s="60"/>
    </row>
    <row r="1705" spans="1:52" s="21" customFormat="1">
      <c r="A1705" s="10"/>
      <c r="B1705" s="8"/>
      <c r="C1705" s="8"/>
      <c r="D1705" s="82"/>
      <c r="E1705" s="33"/>
      <c r="F1705" s="69"/>
      <c r="G1705" s="71"/>
      <c r="H1705" s="72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69"/>
      <c r="T1705" s="69"/>
      <c r="U1705" s="69"/>
      <c r="V1705" s="69"/>
      <c r="W1705" s="69"/>
      <c r="X1705" s="71"/>
      <c r="Y1705" s="69"/>
      <c r="Z1705" s="73"/>
      <c r="AA1705" s="73"/>
      <c r="AB1705" s="69"/>
      <c r="AC1705" s="69"/>
      <c r="AD1705" s="69"/>
      <c r="AE1705" s="69"/>
      <c r="AF1705" s="69"/>
      <c r="AG1705" s="69"/>
      <c r="AH1705" s="69"/>
      <c r="AI1705" s="69"/>
      <c r="AJ1705" s="69"/>
      <c r="AK1705" s="69"/>
      <c r="AL1705" s="69"/>
      <c r="AM1705" s="69"/>
      <c r="AN1705" s="69"/>
      <c r="AO1705" s="69"/>
      <c r="AP1705" s="70"/>
      <c r="AQ1705" s="70"/>
      <c r="AR1705" s="76"/>
      <c r="AS1705" s="60"/>
      <c r="AT1705" s="60"/>
      <c r="AU1705" s="60"/>
    </row>
    <row r="1706" spans="1:52" s="86" customFormat="1">
      <c r="A1706" s="12"/>
      <c r="B1706" s="9">
        <v>6</v>
      </c>
      <c r="C1706" s="9" t="s">
        <v>19</v>
      </c>
      <c r="D1706" s="81" t="s">
        <v>7</v>
      </c>
      <c r="E1706" s="31">
        <v>0</v>
      </c>
      <c r="F1706" s="31">
        <f t="shared" ref="F1706:V1706" si="102">SUM(F1707:F1708)</f>
        <v>0</v>
      </c>
      <c r="G1706" s="31">
        <f t="shared" si="102"/>
        <v>0</v>
      </c>
      <c r="H1706" s="31">
        <f t="shared" si="102"/>
        <v>0</v>
      </c>
      <c r="I1706" s="31">
        <f t="shared" si="102"/>
        <v>0</v>
      </c>
      <c r="J1706" s="31">
        <f t="shared" si="102"/>
        <v>0</v>
      </c>
      <c r="K1706" s="31">
        <f t="shared" si="102"/>
        <v>0</v>
      </c>
      <c r="L1706" s="31">
        <f t="shared" si="102"/>
        <v>0</v>
      </c>
      <c r="M1706" s="31">
        <f t="shared" si="102"/>
        <v>0</v>
      </c>
      <c r="N1706" s="31">
        <f t="shared" si="102"/>
        <v>0</v>
      </c>
      <c r="O1706" s="31">
        <f t="shared" si="102"/>
        <v>0</v>
      </c>
      <c r="P1706" s="31">
        <f t="shared" si="102"/>
        <v>0</v>
      </c>
      <c r="Q1706" s="31">
        <f t="shared" si="102"/>
        <v>0</v>
      </c>
      <c r="R1706" s="31">
        <f t="shared" si="102"/>
        <v>0</v>
      </c>
      <c r="S1706" s="31">
        <f t="shared" si="102"/>
        <v>0</v>
      </c>
      <c r="T1706" s="31">
        <f t="shared" si="102"/>
        <v>0</v>
      </c>
      <c r="U1706" s="31">
        <f t="shared" si="102"/>
        <v>0</v>
      </c>
      <c r="V1706" s="31">
        <f t="shared" si="102"/>
        <v>0</v>
      </c>
      <c r="W1706" s="31">
        <f>SUM(O1706:V1706)</f>
        <v>0</v>
      </c>
      <c r="X1706" s="31">
        <f>SUM(X1707:X1708)</f>
        <v>0</v>
      </c>
      <c r="Y1706" s="31">
        <f>H1706+I1706+J1706+K1706+L1706+M1706+N1706+W1706+X1706</f>
        <v>0</v>
      </c>
      <c r="Z1706" s="31">
        <f t="shared" ref="Z1706:AK1706" si="103">SUM(Z1707:Z1708)</f>
        <v>0</v>
      </c>
      <c r="AA1706" s="31">
        <f t="shared" si="103"/>
        <v>0</v>
      </c>
      <c r="AB1706" s="31">
        <f t="shared" si="103"/>
        <v>0</v>
      </c>
      <c r="AC1706" s="31">
        <f t="shared" si="103"/>
        <v>0</v>
      </c>
      <c r="AD1706" s="31">
        <f t="shared" si="103"/>
        <v>0</v>
      </c>
      <c r="AE1706" s="31">
        <f t="shared" si="103"/>
        <v>0</v>
      </c>
      <c r="AF1706" s="31">
        <f t="shared" si="103"/>
        <v>0</v>
      </c>
      <c r="AG1706" s="31">
        <f t="shared" si="103"/>
        <v>0</v>
      </c>
      <c r="AH1706" s="31">
        <f t="shared" si="103"/>
        <v>0</v>
      </c>
      <c r="AI1706" s="31">
        <f t="shared" si="103"/>
        <v>0</v>
      </c>
      <c r="AJ1706" s="31">
        <f t="shared" si="103"/>
        <v>0</v>
      </c>
      <c r="AK1706" s="31">
        <f t="shared" si="103"/>
        <v>0</v>
      </c>
      <c r="AL1706" s="31">
        <f>SUM(AD1706:AK1706)</f>
        <v>0</v>
      </c>
      <c r="AM1706" s="31">
        <f>SUM(AM1707:AM1708)</f>
        <v>0</v>
      </c>
      <c r="AN1706" s="31">
        <f>SUM(AN1707:AN1708)</f>
        <v>0</v>
      </c>
      <c r="AO1706" s="31">
        <f>Z1706+AA1706+AB1706+AC1706+AL1706+AM1706+AN1706</f>
        <v>0</v>
      </c>
      <c r="AP1706" s="32">
        <f>E1706+Y1706-AO1706</f>
        <v>0</v>
      </c>
      <c r="AQ1706" s="32"/>
      <c r="AR1706" s="28"/>
      <c r="AS1706" s="29">
        <f>E1706+H1706+I1706+J1706+K1706+L1706+M1706+N1706+W1706+X1706-Z1706-AB1706-AL1706-AC1706-AM1706-AN1706</f>
        <v>0</v>
      </c>
      <c r="AT1706" s="29">
        <f>AP1706-AS1706</f>
        <v>0</v>
      </c>
      <c r="AU1706" s="29">
        <f>E1706</f>
        <v>0</v>
      </c>
      <c r="AV1706" s="86">
        <f>AS1706-AU1706</f>
        <v>0</v>
      </c>
      <c r="AW1706" s="86">
        <f>Y1706-AO1706</f>
        <v>0</v>
      </c>
      <c r="AX1706" s="86">
        <f>AV1706-AW1706</f>
        <v>0</v>
      </c>
      <c r="AZ1706" s="398"/>
    </row>
    <row r="1707" spans="1:52" s="402" customFormat="1">
      <c r="A1707" s="13"/>
      <c r="B1707" s="8"/>
      <c r="C1707" s="8"/>
      <c r="D1707" s="113"/>
      <c r="E1707" s="33"/>
      <c r="F1707" s="34"/>
      <c r="G1707" s="63"/>
      <c r="H1707" s="67"/>
      <c r="I1707" s="34"/>
      <c r="J1707" s="34"/>
      <c r="K1707" s="34"/>
      <c r="L1707" s="34"/>
      <c r="M1707" s="34"/>
      <c r="N1707" s="34"/>
      <c r="O1707" s="34"/>
      <c r="P1707" s="34"/>
      <c r="Q1707" s="34"/>
      <c r="R1707" s="34"/>
      <c r="S1707" s="34"/>
      <c r="T1707" s="34"/>
      <c r="U1707" s="34"/>
      <c r="V1707" s="34"/>
      <c r="W1707" s="34"/>
      <c r="X1707" s="63"/>
      <c r="Y1707" s="34"/>
      <c r="Z1707" s="65"/>
      <c r="AA1707" s="65"/>
      <c r="AB1707" s="34"/>
      <c r="AC1707" s="34"/>
      <c r="AD1707" s="34"/>
      <c r="AE1707" s="34"/>
      <c r="AF1707" s="34"/>
      <c r="AG1707" s="34"/>
      <c r="AH1707" s="34"/>
      <c r="AI1707" s="34"/>
      <c r="AJ1707" s="34"/>
      <c r="AK1707" s="34"/>
      <c r="AL1707" s="34"/>
      <c r="AM1707" s="34"/>
      <c r="AN1707" s="34"/>
      <c r="AO1707" s="34"/>
      <c r="AP1707" s="34"/>
      <c r="AQ1707" s="34"/>
      <c r="AR1707" s="28"/>
      <c r="AS1707" s="29"/>
      <c r="AT1707" s="29"/>
      <c r="AU1707" s="29"/>
    </row>
    <row r="1708" spans="1:52" s="402" customFormat="1">
      <c r="A1708" s="13"/>
      <c r="B1708" s="8"/>
      <c r="C1708" s="8"/>
      <c r="D1708" s="113"/>
      <c r="E1708" s="33"/>
      <c r="F1708" s="34"/>
      <c r="G1708" s="63"/>
      <c r="H1708" s="67"/>
      <c r="I1708" s="34"/>
      <c r="J1708" s="34"/>
      <c r="K1708" s="34"/>
      <c r="L1708" s="34"/>
      <c r="M1708" s="34"/>
      <c r="N1708" s="34"/>
      <c r="O1708" s="34"/>
      <c r="P1708" s="34"/>
      <c r="Q1708" s="34"/>
      <c r="R1708" s="34"/>
      <c r="S1708" s="34"/>
      <c r="T1708" s="34"/>
      <c r="U1708" s="34"/>
      <c r="V1708" s="34"/>
      <c r="W1708" s="34"/>
      <c r="X1708" s="63"/>
      <c r="Y1708" s="34"/>
      <c r="Z1708" s="65"/>
      <c r="AA1708" s="65"/>
      <c r="AB1708" s="34"/>
      <c r="AC1708" s="34"/>
      <c r="AD1708" s="34"/>
      <c r="AE1708" s="34"/>
      <c r="AF1708" s="34"/>
      <c r="AG1708" s="34"/>
      <c r="AH1708" s="34"/>
      <c r="AI1708" s="34"/>
      <c r="AJ1708" s="34"/>
      <c r="AK1708" s="34"/>
      <c r="AL1708" s="34"/>
      <c r="AM1708" s="34"/>
      <c r="AN1708" s="34"/>
      <c r="AO1708" s="34"/>
      <c r="AP1708" s="34"/>
      <c r="AQ1708" s="34"/>
      <c r="AR1708" s="28"/>
      <c r="AS1708" s="29"/>
      <c r="AT1708" s="29"/>
      <c r="AU1708" s="29"/>
    </row>
    <row r="1709" spans="1:52" s="21" customFormat="1">
      <c r="A1709" s="14"/>
      <c r="B1709" s="11">
        <v>7</v>
      </c>
      <c r="C1709" s="11"/>
      <c r="D1709" s="85" t="s">
        <v>8</v>
      </c>
      <c r="E1709" s="326">
        <v>461040816</v>
      </c>
      <c r="F1709" s="31">
        <f>SUM(F1710:F1713)</f>
        <v>0</v>
      </c>
      <c r="G1709" s="31">
        <f>SUM(G1710:G1710)</f>
        <v>0</v>
      </c>
      <c r="H1709" s="31">
        <f t="shared" ref="H1709:V1709" si="104">SUM(H1710:H1713)</f>
        <v>0</v>
      </c>
      <c r="I1709" s="31">
        <f t="shared" si="104"/>
        <v>0</v>
      </c>
      <c r="J1709" s="31">
        <f t="shared" si="104"/>
        <v>0</v>
      </c>
      <c r="K1709" s="31">
        <f t="shared" si="104"/>
        <v>0</v>
      </c>
      <c r="L1709" s="31">
        <f t="shared" si="104"/>
        <v>0</v>
      </c>
      <c r="M1709" s="31">
        <f t="shared" si="104"/>
        <v>0</v>
      </c>
      <c r="N1709" s="31">
        <f t="shared" si="104"/>
        <v>0</v>
      </c>
      <c r="O1709" s="31">
        <f t="shared" si="104"/>
        <v>0</v>
      </c>
      <c r="P1709" s="31">
        <f t="shared" si="104"/>
        <v>0</v>
      </c>
      <c r="Q1709" s="31">
        <f t="shared" si="104"/>
        <v>0</v>
      </c>
      <c r="R1709" s="31">
        <f t="shared" si="104"/>
        <v>0</v>
      </c>
      <c r="S1709" s="31">
        <f t="shared" si="104"/>
        <v>0</v>
      </c>
      <c r="T1709" s="31">
        <f t="shared" si="104"/>
        <v>0</v>
      </c>
      <c r="U1709" s="31">
        <f t="shared" si="104"/>
        <v>0</v>
      </c>
      <c r="V1709" s="31">
        <f t="shared" si="104"/>
        <v>0</v>
      </c>
      <c r="W1709" s="31">
        <f>SUM(O1709:V1709)</f>
        <v>0</v>
      </c>
      <c r="X1709" s="31">
        <f>SUM(X1710:X1713)</f>
        <v>0</v>
      </c>
      <c r="Y1709" s="31">
        <f>H1709+I1709+J1709+K1709+L1709+M1709+N1709+W1709+X1709</f>
        <v>0</v>
      </c>
      <c r="Z1709" s="31">
        <f t="shared" ref="Z1709:AK1709" si="105">SUM(Z1710:Z1713)</f>
        <v>0</v>
      </c>
      <c r="AA1709" s="31">
        <f t="shared" si="105"/>
        <v>0</v>
      </c>
      <c r="AB1709" s="31">
        <f t="shared" si="105"/>
        <v>0</v>
      </c>
      <c r="AC1709" s="31">
        <f>SUM(AC1710:AC1713)</f>
        <v>0</v>
      </c>
      <c r="AD1709" s="31">
        <f t="shared" si="105"/>
        <v>0</v>
      </c>
      <c r="AE1709" s="31">
        <f t="shared" si="105"/>
        <v>0</v>
      </c>
      <c r="AF1709" s="31">
        <f t="shared" si="105"/>
        <v>0</v>
      </c>
      <c r="AG1709" s="31">
        <f t="shared" si="105"/>
        <v>0</v>
      </c>
      <c r="AH1709" s="31">
        <f t="shared" si="105"/>
        <v>0</v>
      </c>
      <c r="AI1709" s="31">
        <f t="shared" si="105"/>
        <v>0</v>
      </c>
      <c r="AJ1709" s="31">
        <f t="shared" si="105"/>
        <v>0</v>
      </c>
      <c r="AK1709" s="31">
        <f t="shared" si="105"/>
        <v>0</v>
      </c>
      <c r="AL1709" s="31">
        <f>SUM(AD1709:AK1709)</f>
        <v>0</v>
      </c>
      <c r="AM1709" s="31">
        <f>SUM(AM1710:AM1713)</f>
        <v>0</v>
      </c>
      <c r="AN1709" s="31">
        <f>SUM(AN1710:AN1713)</f>
        <v>0</v>
      </c>
      <c r="AO1709" s="31">
        <f>Z1709+AA1709+AB1709+AC1709+AL1709+AM1709+AN1709</f>
        <v>0</v>
      </c>
      <c r="AP1709" s="32">
        <f>E1709+Y1709-AO1709</f>
        <v>461040816</v>
      </c>
      <c r="AQ1709" s="32"/>
      <c r="AR1709" s="28"/>
      <c r="AS1709" s="29">
        <f>E1709+H1709+I1709+J1709+K1709+L1709+M1709+N1709+W1709+X1709-Z1709-AB1709-AL1709-AC1709-AM1709-AN1709</f>
        <v>461040816</v>
      </c>
      <c r="AT1709" s="29">
        <f>AP1709-AS1709</f>
        <v>0</v>
      </c>
      <c r="AU1709" s="29">
        <f>E1709</f>
        <v>461040816</v>
      </c>
      <c r="AV1709" s="86">
        <f>AS1709-AU1709</f>
        <v>0</v>
      </c>
      <c r="AW1709" s="86">
        <f>Y1709-AO1709</f>
        <v>0</v>
      </c>
      <c r="AX1709" s="86">
        <f>AV1709-AW1709</f>
        <v>0</v>
      </c>
      <c r="AZ1709" s="398"/>
    </row>
    <row r="1710" spans="1:52" s="402" customFormat="1">
      <c r="A1710" s="13"/>
      <c r="B1710" s="8"/>
      <c r="C1710" s="8"/>
      <c r="D1710" s="240"/>
      <c r="E1710" s="33"/>
      <c r="F1710" s="33"/>
      <c r="G1710" s="282"/>
      <c r="H1710" s="283"/>
      <c r="I1710" s="33"/>
      <c r="J1710" s="33"/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282"/>
      <c r="Y1710" s="33"/>
      <c r="Z1710" s="284"/>
      <c r="AA1710" s="284"/>
      <c r="AB1710" s="33"/>
      <c r="AC1710" s="33"/>
      <c r="AD1710" s="33"/>
      <c r="AE1710" s="33"/>
      <c r="AF1710" s="33"/>
      <c r="AG1710" s="33"/>
      <c r="AH1710" s="33"/>
      <c r="AI1710" s="33"/>
      <c r="AJ1710" s="33"/>
      <c r="AK1710" s="33"/>
      <c r="AL1710" s="33"/>
      <c r="AM1710" s="33"/>
      <c r="AN1710" s="33"/>
      <c r="AO1710" s="33"/>
      <c r="AP1710" s="34"/>
      <c r="AQ1710" s="34"/>
      <c r="AR1710" s="28"/>
      <c r="AS1710" s="29"/>
      <c r="AT1710" s="29"/>
      <c r="AU1710" s="29"/>
    </row>
    <row r="1711" spans="1:52" s="402" customFormat="1">
      <c r="A1711" s="13"/>
      <c r="B1711" s="8"/>
      <c r="C1711" s="8"/>
      <c r="D1711" s="240"/>
      <c r="E1711" s="33"/>
      <c r="F1711" s="33"/>
      <c r="G1711" s="282"/>
      <c r="H1711" s="283"/>
      <c r="I1711" s="33"/>
      <c r="J1711" s="33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282"/>
      <c r="Y1711" s="33"/>
      <c r="Z1711" s="284"/>
      <c r="AA1711" s="284"/>
      <c r="AB1711" s="33"/>
      <c r="AC1711" s="33"/>
      <c r="AD1711" s="33"/>
      <c r="AE1711" s="33"/>
      <c r="AF1711" s="33"/>
      <c r="AG1711" s="33"/>
      <c r="AH1711" s="33"/>
      <c r="AI1711" s="33"/>
      <c r="AJ1711" s="33"/>
      <c r="AK1711" s="33"/>
      <c r="AL1711" s="33"/>
      <c r="AM1711" s="33"/>
      <c r="AN1711" s="33"/>
      <c r="AO1711" s="33"/>
      <c r="AP1711" s="34"/>
      <c r="AQ1711" s="34"/>
      <c r="AR1711" s="28"/>
      <c r="AS1711" s="29"/>
      <c r="AT1711" s="29"/>
      <c r="AU1711" s="29"/>
    </row>
    <row r="1712" spans="1:52" s="402" customFormat="1">
      <c r="A1712" s="13"/>
      <c r="B1712" s="8"/>
      <c r="C1712" s="8"/>
      <c r="D1712" s="240"/>
      <c r="E1712" s="33"/>
      <c r="F1712" s="33"/>
      <c r="G1712" s="282"/>
      <c r="H1712" s="283"/>
      <c r="I1712" s="33"/>
      <c r="J1712" s="33"/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282"/>
      <c r="Y1712" s="33"/>
      <c r="Z1712" s="284"/>
      <c r="AA1712" s="284"/>
      <c r="AB1712" s="33"/>
      <c r="AC1712" s="33"/>
      <c r="AD1712" s="33"/>
      <c r="AE1712" s="33"/>
      <c r="AF1712" s="33"/>
      <c r="AG1712" s="33"/>
      <c r="AH1712" s="33"/>
      <c r="AI1712" s="33"/>
      <c r="AJ1712" s="33"/>
      <c r="AK1712" s="33"/>
      <c r="AL1712" s="33"/>
      <c r="AM1712" s="33"/>
      <c r="AN1712" s="33"/>
      <c r="AO1712" s="33"/>
      <c r="AP1712" s="34"/>
      <c r="AQ1712" s="34"/>
      <c r="AR1712" s="28"/>
      <c r="AS1712" s="29"/>
      <c r="AT1712" s="29"/>
      <c r="AU1712" s="29"/>
    </row>
    <row r="1713" spans="1:52" s="402" customFormat="1">
      <c r="A1713" s="13"/>
      <c r="B1713" s="8"/>
      <c r="C1713" s="8"/>
      <c r="D1713" s="323"/>
      <c r="E1713" s="34"/>
      <c r="F1713" s="34"/>
      <c r="G1713" s="63"/>
      <c r="H1713" s="67"/>
      <c r="I1713" s="34"/>
      <c r="J1713" s="34"/>
      <c r="K1713" s="34"/>
      <c r="L1713" s="34"/>
      <c r="M1713" s="34"/>
      <c r="N1713" s="34"/>
      <c r="O1713" s="34"/>
      <c r="P1713" s="34"/>
      <c r="Q1713" s="34"/>
      <c r="R1713" s="34"/>
      <c r="S1713" s="34"/>
      <c r="T1713" s="34"/>
      <c r="U1713" s="34"/>
      <c r="V1713" s="34"/>
      <c r="W1713" s="34"/>
      <c r="X1713" s="63"/>
      <c r="Y1713" s="34"/>
      <c r="Z1713" s="65"/>
      <c r="AA1713" s="65"/>
      <c r="AB1713" s="34"/>
      <c r="AC1713" s="34"/>
      <c r="AD1713" s="34"/>
      <c r="AE1713" s="34"/>
      <c r="AF1713" s="34"/>
      <c r="AG1713" s="34"/>
      <c r="AH1713" s="34"/>
      <c r="AI1713" s="34"/>
      <c r="AJ1713" s="34"/>
      <c r="AK1713" s="34"/>
      <c r="AL1713" s="34"/>
      <c r="AM1713" s="34"/>
      <c r="AN1713" s="34"/>
      <c r="AO1713" s="34"/>
      <c r="AP1713" s="34"/>
      <c r="AQ1713" s="34"/>
      <c r="AR1713" s="28"/>
      <c r="AS1713" s="29"/>
      <c r="AT1713" s="29"/>
      <c r="AU1713" s="29"/>
    </row>
    <row r="1714" spans="1:52" s="21" customFormat="1">
      <c r="A1714" s="14"/>
      <c r="B1714" s="11">
        <v>8</v>
      </c>
      <c r="C1714" s="11"/>
      <c r="D1714" s="77" t="s">
        <v>39</v>
      </c>
      <c r="E1714" s="31">
        <v>23429966</v>
      </c>
      <c r="F1714" s="31">
        <f>SUM(F1715:F1721)</f>
        <v>0</v>
      </c>
      <c r="G1714" s="31">
        <f>SUM(G1715:G1715)</f>
        <v>0</v>
      </c>
      <c r="H1714" s="31">
        <f t="shared" ref="H1714:V1714" si="106">SUM(H1715:H1721)</f>
        <v>0</v>
      </c>
      <c r="I1714" s="31">
        <f t="shared" si="106"/>
        <v>0</v>
      </c>
      <c r="J1714" s="31">
        <f t="shared" si="106"/>
        <v>0</v>
      </c>
      <c r="K1714" s="31">
        <f t="shared" si="106"/>
        <v>0</v>
      </c>
      <c r="L1714" s="31">
        <f t="shared" si="106"/>
        <v>0</v>
      </c>
      <c r="M1714" s="31">
        <f t="shared" si="106"/>
        <v>0</v>
      </c>
      <c r="N1714" s="31">
        <f t="shared" si="106"/>
        <v>0</v>
      </c>
      <c r="O1714" s="31">
        <f t="shared" si="106"/>
        <v>0</v>
      </c>
      <c r="P1714" s="31">
        <f t="shared" si="106"/>
        <v>0</v>
      </c>
      <c r="Q1714" s="31">
        <f t="shared" si="106"/>
        <v>0</v>
      </c>
      <c r="R1714" s="31">
        <f t="shared" si="106"/>
        <v>0</v>
      </c>
      <c r="S1714" s="31">
        <f t="shared" si="106"/>
        <v>0</v>
      </c>
      <c r="T1714" s="31">
        <f t="shared" si="106"/>
        <v>0</v>
      </c>
      <c r="U1714" s="31">
        <f t="shared" si="106"/>
        <v>0</v>
      </c>
      <c r="V1714" s="31">
        <f t="shared" si="106"/>
        <v>0</v>
      </c>
      <c r="W1714" s="31">
        <f>SUM(O1714:V1714)</f>
        <v>0</v>
      </c>
      <c r="X1714" s="31">
        <f>SUM(X1715:X1721)</f>
        <v>0</v>
      </c>
      <c r="Y1714" s="31">
        <f>H1714+I1714+J1714+K1714+L1714+M1714+N1714+W1714+X1714</f>
        <v>0</v>
      </c>
      <c r="Z1714" s="31">
        <f t="shared" ref="Z1714:AK1714" si="107">SUM(Z1715:Z1721)</f>
        <v>0</v>
      </c>
      <c r="AA1714" s="31">
        <f t="shared" si="107"/>
        <v>0</v>
      </c>
      <c r="AB1714" s="31">
        <f t="shared" si="107"/>
        <v>0</v>
      </c>
      <c r="AC1714" s="31">
        <f t="shared" si="107"/>
        <v>0</v>
      </c>
      <c r="AD1714" s="31">
        <f t="shared" si="107"/>
        <v>0</v>
      </c>
      <c r="AE1714" s="31">
        <f t="shared" si="107"/>
        <v>0</v>
      </c>
      <c r="AF1714" s="31">
        <f t="shared" si="107"/>
        <v>0</v>
      </c>
      <c r="AG1714" s="31">
        <f t="shared" si="107"/>
        <v>0</v>
      </c>
      <c r="AH1714" s="31">
        <f t="shared" si="107"/>
        <v>0</v>
      </c>
      <c r="AI1714" s="31">
        <f t="shared" si="107"/>
        <v>0</v>
      </c>
      <c r="AJ1714" s="31">
        <f t="shared" si="107"/>
        <v>0</v>
      </c>
      <c r="AK1714" s="31">
        <f t="shared" si="107"/>
        <v>0</v>
      </c>
      <c r="AL1714" s="31">
        <f>SUM(AD1714:AK1714)</f>
        <v>0</v>
      </c>
      <c r="AM1714" s="31">
        <f>SUM(AM1715:AM1721)</f>
        <v>0</v>
      </c>
      <c r="AN1714" s="31">
        <f>SUM(AN1715:AN1721)</f>
        <v>0</v>
      </c>
      <c r="AO1714" s="31">
        <f>Z1714+AA1714+AB1714+AC1714+AL1714+AM1714+AN1714</f>
        <v>0</v>
      </c>
      <c r="AP1714" s="32">
        <f>E1714+Y1714-AO1714</f>
        <v>23429966</v>
      </c>
      <c r="AQ1714" s="32"/>
      <c r="AR1714" s="28"/>
      <c r="AS1714" s="29">
        <f>E1714+H1714+I1714+J1714+K1714+L1714+M1714+N1714+W1714+X1714-Z1714-AB1714-AL1714-AC1714-AM1714-AN1714</f>
        <v>23429966</v>
      </c>
      <c r="AT1714" s="29">
        <f>AP1714-AS1714</f>
        <v>0</v>
      </c>
      <c r="AU1714" s="29">
        <f>E1714</f>
        <v>23429966</v>
      </c>
      <c r="AV1714" s="86">
        <f>AS1714-AU1714</f>
        <v>0</v>
      </c>
      <c r="AW1714" s="86">
        <f>Y1714-AO1714</f>
        <v>0</v>
      </c>
      <c r="AX1714" s="86">
        <f>AV1714-AW1714</f>
        <v>0</v>
      </c>
      <c r="AZ1714" s="398"/>
    </row>
    <row r="1715" spans="1:52" s="402" customFormat="1">
      <c r="A1715" s="13"/>
      <c r="B1715" s="8"/>
      <c r="C1715" s="8"/>
      <c r="D1715" s="324"/>
      <c r="E1715" s="33"/>
      <c r="F1715" s="33"/>
      <c r="G1715" s="282"/>
      <c r="H1715" s="283"/>
      <c r="I1715" s="33"/>
      <c r="J1715" s="33"/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282"/>
      <c r="Y1715" s="33"/>
      <c r="Z1715" s="284"/>
      <c r="AA1715" s="284"/>
      <c r="AB1715" s="33"/>
      <c r="AC1715" s="33"/>
      <c r="AD1715" s="33"/>
      <c r="AE1715" s="33"/>
      <c r="AF1715" s="33"/>
      <c r="AG1715" s="33"/>
      <c r="AH1715" s="33"/>
      <c r="AI1715" s="33"/>
      <c r="AJ1715" s="33"/>
      <c r="AK1715" s="33"/>
      <c r="AL1715" s="33"/>
      <c r="AM1715" s="33"/>
      <c r="AN1715" s="33"/>
      <c r="AO1715" s="33"/>
      <c r="AP1715" s="34"/>
      <c r="AQ1715" s="34"/>
      <c r="AR1715" s="28"/>
      <c r="AS1715" s="29"/>
      <c r="AT1715" s="29"/>
      <c r="AU1715" s="29"/>
    </row>
    <row r="1716" spans="1:52" s="402" customFormat="1">
      <c r="A1716" s="13"/>
      <c r="B1716" s="8"/>
      <c r="C1716" s="8"/>
      <c r="D1716" s="324"/>
      <c r="E1716" s="33"/>
      <c r="F1716" s="33"/>
      <c r="G1716" s="282"/>
      <c r="H1716" s="283"/>
      <c r="I1716" s="33"/>
      <c r="J1716" s="33"/>
      <c r="K1716" s="33"/>
      <c r="L1716" s="33"/>
      <c r="M1716" s="33"/>
      <c r="N1716" s="33"/>
      <c r="O1716" s="33"/>
      <c r="P1716" s="33"/>
      <c r="Q1716" s="33"/>
      <c r="R1716" s="33"/>
      <c r="S1716" s="33"/>
      <c r="T1716" s="33"/>
      <c r="U1716" s="33"/>
      <c r="V1716" s="33"/>
      <c r="W1716" s="33"/>
      <c r="X1716" s="282"/>
      <c r="Y1716" s="33"/>
      <c r="Z1716" s="284"/>
      <c r="AA1716" s="284"/>
      <c r="AB1716" s="33"/>
      <c r="AC1716" s="33"/>
      <c r="AD1716" s="33"/>
      <c r="AE1716" s="33"/>
      <c r="AF1716" s="33"/>
      <c r="AG1716" s="33"/>
      <c r="AH1716" s="33"/>
      <c r="AI1716" s="33"/>
      <c r="AJ1716" s="33"/>
      <c r="AK1716" s="33"/>
      <c r="AL1716" s="33"/>
      <c r="AM1716" s="33"/>
      <c r="AN1716" s="33"/>
      <c r="AO1716" s="33"/>
      <c r="AP1716" s="34"/>
      <c r="AQ1716" s="34"/>
      <c r="AR1716" s="28"/>
      <c r="AS1716" s="29"/>
      <c r="AT1716" s="29"/>
      <c r="AU1716" s="29"/>
    </row>
    <row r="1717" spans="1:52" s="402" customFormat="1">
      <c r="A1717" s="13"/>
      <c r="B1717" s="8"/>
      <c r="C1717" s="8"/>
      <c r="D1717" s="324"/>
      <c r="E1717" s="33"/>
      <c r="F1717" s="33"/>
      <c r="G1717" s="282"/>
      <c r="H1717" s="283"/>
      <c r="I1717" s="33"/>
      <c r="J1717" s="33"/>
      <c r="K1717" s="33"/>
      <c r="L1717" s="33"/>
      <c r="M1717" s="33"/>
      <c r="N1717" s="33"/>
      <c r="O1717" s="33"/>
      <c r="P1717" s="33"/>
      <c r="Q1717" s="33"/>
      <c r="R1717" s="33"/>
      <c r="S1717" s="33"/>
      <c r="T1717" s="33"/>
      <c r="U1717" s="33"/>
      <c r="V1717" s="33"/>
      <c r="W1717" s="33"/>
      <c r="X1717" s="282"/>
      <c r="Y1717" s="33"/>
      <c r="Z1717" s="284"/>
      <c r="AA1717" s="284"/>
      <c r="AB1717" s="33"/>
      <c r="AC1717" s="33"/>
      <c r="AD1717" s="33"/>
      <c r="AE1717" s="33"/>
      <c r="AF1717" s="33"/>
      <c r="AG1717" s="33"/>
      <c r="AH1717" s="33"/>
      <c r="AI1717" s="33"/>
      <c r="AJ1717" s="33"/>
      <c r="AK1717" s="33"/>
      <c r="AL1717" s="33"/>
      <c r="AM1717" s="33"/>
      <c r="AN1717" s="33"/>
      <c r="AO1717" s="33"/>
      <c r="AP1717" s="34"/>
      <c r="AQ1717" s="34"/>
      <c r="AR1717" s="28"/>
      <c r="AS1717" s="29"/>
      <c r="AT1717" s="29"/>
      <c r="AU1717" s="29"/>
    </row>
    <row r="1718" spans="1:52" s="402" customFormat="1">
      <c r="A1718" s="13"/>
      <c r="B1718" s="8"/>
      <c r="C1718" s="8"/>
      <c r="D1718" s="324"/>
      <c r="E1718" s="33"/>
      <c r="F1718" s="33"/>
      <c r="G1718" s="282"/>
      <c r="H1718" s="283"/>
      <c r="I1718" s="33"/>
      <c r="J1718" s="33"/>
      <c r="K1718" s="33"/>
      <c r="L1718" s="33"/>
      <c r="M1718" s="33"/>
      <c r="N1718" s="33"/>
      <c r="O1718" s="33"/>
      <c r="P1718" s="33"/>
      <c r="Q1718" s="33"/>
      <c r="R1718" s="33"/>
      <c r="S1718" s="33"/>
      <c r="T1718" s="33"/>
      <c r="U1718" s="33"/>
      <c r="V1718" s="33"/>
      <c r="W1718" s="33"/>
      <c r="X1718" s="282"/>
      <c r="Y1718" s="33"/>
      <c r="Z1718" s="284"/>
      <c r="AA1718" s="284"/>
      <c r="AB1718" s="33"/>
      <c r="AC1718" s="33"/>
      <c r="AD1718" s="33"/>
      <c r="AE1718" s="33"/>
      <c r="AF1718" s="33"/>
      <c r="AG1718" s="33"/>
      <c r="AH1718" s="33"/>
      <c r="AI1718" s="33"/>
      <c r="AJ1718" s="33"/>
      <c r="AK1718" s="33"/>
      <c r="AL1718" s="33"/>
      <c r="AM1718" s="33"/>
      <c r="AN1718" s="33"/>
      <c r="AO1718" s="33"/>
      <c r="AP1718" s="34"/>
      <c r="AQ1718" s="34"/>
      <c r="AR1718" s="28"/>
      <c r="AS1718" s="29"/>
      <c r="AT1718" s="29"/>
      <c r="AU1718" s="29"/>
    </row>
    <row r="1719" spans="1:52" s="402" customFormat="1">
      <c r="A1719" s="13"/>
      <c r="B1719" s="8"/>
      <c r="C1719" s="8"/>
      <c r="D1719" s="323"/>
      <c r="E1719" s="33"/>
      <c r="F1719" s="33"/>
      <c r="G1719" s="282"/>
      <c r="H1719" s="283"/>
      <c r="I1719" s="33"/>
      <c r="J1719" s="33"/>
      <c r="K1719" s="33"/>
      <c r="L1719" s="33"/>
      <c r="M1719" s="33"/>
      <c r="N1719" s="33"/>
      <c r="O1719" s="33"/>
      <c r="P1719" s="33"/>
      <c r="Q1719" s="33"/>
      <c r="R1719" s="33"/>
      <c r="S1719" s="33"/>
      <c r="T1719" s="33"/>
      <c r="U1719" s="33"/>
      <c r="V1719" s="33"/>
      <c r="W1719" s="33"/>
      <c r="X1719" s="282"/>
      <c r="Y1719" s="33"/>
      <c r="Z1719" s="284"/>
      <c r="AA1719" s="284"/>
      <c r="AB1719" s="33"/>
      <c r="AC1719" s="33"/>
      <c r="AD1719" s="33"/>
      <c r="AE1719" s="33"/>
      <c r="AF1719" s="33"/>
      <c r="AG1719" s="33"/>
      <c r="AH1719" s="33"/>
      <c r="AI1719" s="33"/>
      <c r="AJ1719" s="33"/>
      <c r="AK1719" s="33"/>
      <c r="AL1719" s="33"/>
      <c r="AM1719" s="33"/>
      <c r="AN1719" s="33"/>
      <c r="AO1719" s="33"/>
      <c r="AP1719" s="34"/>
      <c r="AQ1719" s="34"/>
      <c r="AR1719" s="28"/>
      <c r="AS1719" s="29"/>
      <c r="AT1719" s="29"/>
      <c r="AU1719" s="29"/>
    </row>
    <row r="1720" spans="1:52" s="402" customFormat="1">
      <c r="A1720" s="13"/>
      <c r="B1720" s="8"/>
      <c r="C1720" s="8"/>
      <c r="D1720" s="323"/>
      <c r="E1720" s="33"/>
      <c r="F1720" s="33"/>
      <c r="G1720" s="282"/>
      <c r="H1720" s="283"/>
      <c r="I1720" s="33"/>
      <c r="J1720" s="33"/>
      <c r="K1720" s="33"/>
      <c r="L1720" s="33"/>
      <c r="M1720" s="33"/>
      <c r="N1720" s="33"/>
      <c r="O1720" s="33"/>
      <c r="P1720" s="33"/>
      <c r="Q1720" s="33"/>
      <c r="R1720" s="33"/>
      <c r="S1720" s="33"/>
      <c r="T1720" s="33"/>
      <c r="U1720" s="33"/>
      <c r="V1720" s="33"/>
      <c r="W1720" s="33"/>
      <c r="X1720" s="282"/>
      <c r="Y1720" s="33"/>
      <c r="Z1720" s="284"/>
      <c r="AA1720" s="284"/>
      <c r="AB1720" s="33"/>
      <c r="AC1720" s="33"/>
      <c r="AD1720" s="33"/>
      <c r="AE1720" s="33"/>
      <c r="AF1720" s="33"/>
      <c r="AG1720" s="33"/>
      <c r="AH1720" s="33"/>
      <c r="AI1720" s="33"/>
      <c r="AJ1720" s="33"/>
      <c r="AK1720" s="33"/>
      <c r="AL1720" s="33"/>
      <c r="AM1720" s="33"/>
      <c r="AN1720" s="33"/>
      <c r="AO1720" s="33"/>
      <c r="AP1720" s="34"/>
      <c r="AQ1720" s="34"/>
      <c r="AR1720" s="28"/>
      <c r="AS1720" s="29"/>
      <c r="AT1720" s="29"/>
      <c r="AU1720" s="29"/>
    </row>
    <row r="1721" spans="1:52" s="402" customFormat="1">
      <c r="A1721" s="13"/>
      <c r="B1721" s="8"/>
      <c r="C1721" s="8"/>
      <c r="D1721" s="323"/>
      <c r="E1721" s="34"/>
      <c r="F1721" s="34"/>
      <c r="G1721" s="63"/>
      <c r="H1721" s="67"/>
      <c r="I1721" s="34"/>
      <c r="J1721" s="34"/>
      <c r="K1721" s="34"/>
      <c r="L1721" s="34"/>
      <c r="M1721" s="34"/>
      <c r="N1721" s="34"/>
      <c r="O1721" s="34"/>
      <c r="P1721" s="34"/>
      <c r="Q1721" s="34"/>
      <c r="R1721" s="34"/>
      <c r="S1721" s="34"/>
      <c r="T1721" s="34"/>
      <c r="U1721" s="34"/>
      <c r="V1721" s="34"/>
      <c r="W1721" s="34"/>
      <c r="X1721" s="63"/>
      <c r="Y1721" s="34"/>
      <c r="Z1721" s="65"/>
      <c r="AA1721" s="65"/>
      <c r="AB1721" s="34"/>
      <c r="AC1721" s="34"/>
      <c r="AD1721" s="34"/>
      <c r="AE1721" s="34"/>
      <c r="AF1721" s="34"/>
      <c r="AG1721" s="34"/>
      <c r="AH1721" s="34"/>
      <c r="AI1721" s="34"/>
      <c r="AJ1721" s="34"/>
      <c r="AK1721" s="34"/>
      <c r="AL1721" s="34"/>
      <c r="AM1721" s="34"/>
      <c r="AN1721" s="34"/>
      <c r="AO1721" s="34"/>
      <c r="AP1721" s="34"/>
      <c r="AQ1721" s="34"/>
      <c r="AR1721" s="28"/>
      <c r="AS1721" s="29"/>
      <c r="AT1721" s="29"/>
      <c r="AU1721" s="29"/>
    </row>
    <row r="1722" spans="1:52" s="15" customFormat="1" ht="18.75" customHeight="1">
      <c r="A1722" s="526">
        <v>7</v>
      </c>
      <c r="B1722" s="22" t="s">
        <v>153</v>
      </c>
      <c r="C1722" s="20"/>
      <c r="D1722" s="30"/>
      <c r="E1722" s="403">
        <f t="shared" ref="E1722:X1722" si="108">E1723+E1726+E1835+E1881+E1885+E1888+E1891+E1897</f>
        <v>22960984434</v>
      </c>
      <c r="F1722" s="30">
        <f t="shared" si="108"/>
        <v>2620567500</v>
      </c>
      <c r="G1722" s="30">
        <f t="shared" si="108"/>
        <v>2447013100</v>
      </c>
      <c r="H1722" s="30">
        <f t="shared" si="108"/>
        <v>2447013100</v>
      </c>
      <c r="I1722" s="30">
        <f t="shared" si="108"/>
        <v>0</v>
      </c>
      <c r="J1722" s="30">
        <f t="shared" si="108"/>
        <v>0</v>
      </c>
      <c r="K1722" s="30">
        <f t="shared" si="108"/>
        <v>11250000</v>
      </c>
      <c r="L1722" s="30">
        <f t="shared" si="108"/>
        <v>0</v>
      </c>
      <c r="M1722" s="30">
        <f t="shared" si="108"/>
        <v>0</v>
      </c>
      <c r="N1722" s="30">
        <f t="shared" si="108"/>
        <v>204900000</v>
      </c>
      <c r="O1722" s="30">
        <f t="shared" si="108"/>
        <v>0</v>
      </c>
      <c r="P1722" s="30">
        <f t="shared" si="108"/>
        <v>10850000</v>
      </c>
      <c r="Q1722" s="30">
        <f t="shared" si="108"/>
        <v>0</v>
      </c>
      <c r="R1722" s="30">
        <f t="shared" si="108"/>
        <v>0</v>
      </c>
      <c r="S1722" s="30">
        <f t="shared" si="108"/>
        <v>0</v>
      </c>
      <c r="T1722" s="30">
        <f t="shared" si="108"/>
        <v>0</v>
      </c>
      <c r="U1722" s="30">
        <f t="shared" si="108"/>
        <v>0</v>
      </c>
      <c r="V1722" s="30">
        <f t="shared" si="108"/>
        <v>0</v>
      </c>
      <c r="W1722" s="30">
        <f t="shared" si="108"/>
        <v>10850000</v>
      </c>
      <c r="X1722" s="30">
        <f t="shared" si="108"/>
        <v>0</v>
      </c>
      <c r="Y1722" s="30">
        <f>H1722+I1722+J1722+K1722+L1722+M1722+N1722+W1722+X1722</f>
        <v>2674013100</v>
      </c>
      <c r="Z1722" s="64">
        <f t="shared" ref="Z1722:AN1722" si="109">Z1723+Z1726+Z1835+Z1881+Z1885+Z1888+Z1891+Z1897</f>
        <v>0</v>
      </c>
      <c r="AA1722" s="64">
        <f t="shared" si="109"/>
        <v>0</v>
      </c>
      <c r="AB1722" s="30">
        <f t="shared" si="109"/>
        <v>0</v>
      </c>
      <c r="AC1722" s="30">
        <f t="shared" si="109"/>
        <v>0</v>
      </c>
      <c r="AD1722" s="30">
        <f t="shared" si="109"/>
        <v>0</v>
      </c>
      <c r="AE1722" s="30">
        <f t="shared" si="109"/>
        <v>0</v>
      </c>
      <c r="AF1722" s="30">
        <f t="shared" si="109"/>
        <v>0</v>
      </c>
      <c r="AG1722" s="30">
        <f t="shared" si="109"/>
        <v>0</v>
      </c>
      <c r="AH1722" s="30">
        <f t="shared" si="109"/>
        <v>0</v>
      </c>
      <c r="AI1722" s="30">
        <f t="shared" si="109"/>
        <v>0</v>
      </c>
      <c r="AJ1722" s="30">
        <f t="shared" si="109"/>
        <v>0</v>
      </c>
      <c r="AK1722" s="30">
        <f t="shared" si="109"/>
        <v>10850000</v>
      </c>
      <c r="AL1722" s="30">
        <f t="shared" si="109"/>
        <v>10850000</v>
      </c>
      <c r="AM1722" s="30">
        <f t="shared" si="109"/>
        <v>0</v>
      </c>
      <c r="AN1722" s="30">
        <f t="shared" si="109"/>
        <v>0</v>
      </c>
      <c r="AO1722" s="30">
        <f>Z1722+AA1722+AB1722+AC1722+AL1722+AM1722+AN1722</f>
        <v>10850000</v>
      </c>
      <c r="AP1722" s="30">
        <f>AP1723+AP1726+AP1835+AP1881+AP1885+AP1888+AP1891+AP1897</f>
        <v>25624147534</v>
      </c>
      <c r="AQ1722" s="30"/>
      <c r="AR1722" s="57"/>
      <c r="AS1722" s="57">
        <f>E1722+H1722+I1722+J1722+K1722+L1722+M1722+N1722+W1722+X1722-Z1722-AB1722-AL1722-AC1722-AM1722-AN1722</f>
        <v>25624147534</v>
      </c>
      <c r="AT1722" s="57"/>
      <c r="AU1722" s="57">
        <f>AU1723+AU1726+AU1835+AU1881+AU1885+AU1888+AU1891+AU1897</f>
        <v>22960984434</v>
      </c>
      <c r="AV1722" s="15">
        <f>AV1723+AV1726+AV1835+AV1881+AV1885+AV1888+AV1891+AV1897</f>
        <v>2663163100</v>
      </c>
      <c r="AW1722" s="15">
        <f>AW1723+AW1726+AW1835+AW1881+AW1885+AW1888+AW1891+AW1897</f>
        <v>2663163100</v>
      </c>
      <c r="AX1722" s="15">
        <f>AX1723+AX1726+AX1835+AX1881+AX1885+AX1888+AX1891+AX1897</f>
        <v>0</v>
      </c>
    </row>
    <row r="1723" spans="1:52" s="86" customFormat="1">
      <c r="A1723" s="12"/>
      <c r="B1723" s="9">
        <v>1</v>
      </c>
      <c r="C1723" s="9" t="s">
        <v>14</v>
      </c>
      <c r="D1723" s="81" t="s">
        <v>6</v>
      </c>
      <c r="E1723" s="405">
        <v>140000000</v>
      </c>
      <c r="F1723" s="31">
        <f t="shared" ref="F1723:V1723" si="110">SUM(F1724:F1725)</f>
        <v>0</v>
      </c>
      <c r="G1723" s="31">
        <f t="shared" si="110"/>
        <v>0</v>
      </c>
      <c r="H1723" s="31">
        <f t="shared" si="110"/>
        <v>0</v>
      </c>
      <c r="I1723" s="31">
        <f t="shared" si="110"/>
        <v>0</v>
      </c>
      <c r="J1723" s="31">
        <f t="shared" si="110"/>
        <v>0</v>
      </c>
      <c r="K1723" s="31">
        <f t="shared" si="110"/>
        <v>0</v>
      </c>
      <c r="L1723" s="31">
        <f t="shared" si="110"/>
        <v>0</v>
      </c>
      <c r="M1723" s="31">
        <f t="shared" si="110"/>
        <v>0</v>
      </c>
      <c r="N1723" s="31">
        <f t="shared" si="110"/>
        <v>0</v>
      </c>
      <c r="O1723" s="31">
        <f t="shared" si="110"/>
        <v>0</v>
      </c>
      <c r="P1723" s="31">
        <f t="shared" si="110"/>
        <v>0</v>
      </c>
      <c r="Q1723" s="31">
        <f t="shared" si="110"/>
        <v>0</v>
      </c>
      <c r="R1723" s="31">
        <f t="shared" si="110"/>
        <v>0</v>
      </c>
      <c r="S1723" s="31">
        <f t="shared" si="110"/>
        <v>0</v>
      </c>
      <c r="T1723" s="31">
        <f t="shared" si="110"/>
        <v>0</v>
      </c>
      <c r="U1723" s="31">
        <f t="shared" si="110"/>
        <v>0</v>
      </c>
      <c r="V1723" s="31">
        <f t="shared" si="110"/>
        <v>0</v>
      </c>
      <c r="W1723" s="31">
        <f>SUM(O1723:V1723)</f>
        <v>0</v>
      </c>
      <c r="X1723" s="31">
        <f>SUM(X1724:X1725)</f>
        <v>0</v>
      </c>
      <c r="Y1723" s="31">
        <f>H1723+I1723+J1723+K1723+L1723+M1723+N1723+W1723+X1723</f>
        <v>0</v>
      </c>
      <c r="Z1723" s="31">
        <f t="shared" ref="Z1723:AK1723" si="111">SUM(Z1724:Z1725)</f>
        <v>0</v>
      </c>
      <c r="AA1723" s="31">
        <f t="shared" si="111"/>
        <v>0</v>
      </c>
      <c r="AB1723" s="31">
        <f t="shared" si="111"/>
        <v>0</v>
      </c>
      <c r="AC1723" s="31">
        <f t="shared" si="111"/>
        <v>0</v>
      </c>
      <c r="AD1723" s="31">
        <f t="shared" si="111"/>
        <v>0</v>
      </c>
      <c r="AE1723" s="31">
        <f t="shared" si="111"/>
        <v>0</v>
      </c>
      <c r="AF1723" s="31">
        <f t="shared" si="111"/>
        <v>0</v>
      </c>
      <c r="AG1723" s="31">
        <f t="shared" si="111"/>
        <v>0</v>
      </c>
      <c r="AH1723" s="31">
        <f t="shared" si="111"/>
        <v>0</v>
      </c>
      <c r="AI1723" s="31">
        <f t="shared" si="111"/>
        <v>0</v>
      </c>
      <c r="AJ1723" s="31">
        <f t="shared" si="111"/>
        <v>0</v>
      </c>
      <c r="AK1723" s="31">
        <f t="shared" si="111"/>
        <v>0</v>
      </c>
      <c r="AL1723" s="31">
        <f>SUM(AD1723:AK1723)</f>
        <v>0</v>
      </c>
      <c r="AM1723" s="31">
        <f>SUM(AM1724:AM1725)</f>
        <v>0</v>
      </c>
      <c r="AN1723" s="31">
        <f>SUM(AN1724:AN1725)</f>
        <v>0</v>
      </c>
      <c r="AO1723" s="31">
        <f>Z1723+AA1723+AB1723+AC1723+AL1723+AM1723+AN1723</f>
        <v>0</v>
      </c>
      <c r="AP1723" s="32">
        <f>E1723+Y1723-AO1723</f>
        <v>140000000</v>
      </c>
      <c r="AQ1723" s="32"/>
      <c r="AR1723" s="28"/>
      <c r="AS1723" s="29">
        <f>E1723+H1723+I1723+J1723+K1723+L1723+M1723+N1723+W1723+X1723-Z1723-AB1723-AL1723-AC1723-AM1723-AN1723</f>
        <v>140000000</v>
      </c>
      <c r="AT1723" s="29">
        <f>AP1723-AS1723</f>
        <v>0</v>
      </c>
      <c r="AU1723" s="29">
        <f>E1723</f>
        <v>140000000</v>
      </c>
      <c r="AV1723" s="86">
        <f>AS1723-AU1723</f>
        <v>0</v>
      </c>
      <c r="AW1723" s="86">
        <f>Y1723-AO1723</f>
        <v>0</v>
      </c>
      <c r="AX1723" s="86">
        <f>AV1723-AW1723</f>
        <v>0</v>
      </c>
      <c r="AZ1723" s="398"/>
    </row>
    <row r="1724" spans="1:52" s="402" customFormat="1">
      <c r="A1724" s="13"/>
      <c r="B1724" s="8"/>
      <c r="C1724" s="8"/>
      <c r="D1724" s="113"/>
      <c r="E1724" s="266"/>
      <c r="F1724" s="33"/>
      <c r="G1724" s="282"/>
      <c r="H1724" s="283"/>
      <c r="I1724" s="33"/>
      <c r="J1724" s="33"/>
      <c r="K1724" s="33"/>
      <c r="L1724" s="33"/>
      <c r="M1724" s="33"/>
      <c r="N1724" s="33"/>
      <c r="O1724" s="33"/>
      <c r="P1724" s="33"/>
      <c r="Q1724" s="33"/>
      <c r="R1724" s="33"/>
      <c r="S1724" s="33"/>
      <c r="T1724" s="33"/>
      <c r="U1724" s="33"/>
      <c r="V1724" s="33"/>
      <c r="W1724" s="33"/>
      <c r="X1724" s="282"/>
      <c r="Y1724" s="33"/>
      <c r="Z1724" s="284"/>
      <c r="AA1724" s="284"/>
      <c r="AB1724" s="33"/>
      <c r="AC1724" s="33"/>
      <c r="AD1724" s="33"/>
      <c r="AE1724" s="33"/>
      <c r="AF1724" s="33"/>
      <c r="AG1724" s="33"/>
      <c r="AH1724" s="33"/>
      <c r="AI1724" s="33"/>
      <c r="AJ1724" s="33"/>
      <c r="AK1724" s="33"/>
      <c r="AL1724" s="33"/>
      <c r="AM1724" s="33"/>
      <c r="AN1724" s="33"/>
      <c r="AO1724" s="33"/>
      <c r="AP1724" s="34"/>
      <c r="AQ1724" s="34"/>
      <c r="AR1724" s="28"/>
      <c r="AS1724" s="29"/>
      <c r="AT1724" s="29"/>
      <c r="AU1724" s="29"/>
    </row>
    <row r="1725" spans="1:52" s="402" customFormat="1">
      <c r="A1725" s="13"/>
      <c r="B1725" s="8"/>
      <c r="C1725" s="8"/>
      <c r="D1725" s="113"/>
      <c r="E1725" s="404"/>
      <c r="F1725" s="33"/>
      <c r="G1725" s="282"/>
      <c r="H1725" s="283"/>
      <c r="I1725" s="33"/>
      <c r="J1725" s="33"/>
      <c r="K1725" s="33"/>
      <c r="L1725" s="33"/>
      <c r="M1725" s="33"/>
      <c r="N1725" s="33"/>
      <c r="O1725" s="33"/>
      <c r="P1725" s="33"/>
      <c r="Q1725" s="33"/>
      <c r="R1725" s="33"/>
      <c r="S1725" s="33"/>
      <c r="T1725" s="33"/>
      <c r="U1725" s="33"/>
      <c r="V1725" s="33"/>
      <c r="W1725" s="33"/>
      <c r="X1725" s="282"/>
      <c r="Y1725" s="33"/>
      <c r="Z1725" s="284"/>
      <c r="AA1725" s="284"/>
      <c r="AB1725" s="33"/>
      <c r="AC1725" s="33"/>
      <c r="AD1725" s="33"/>
      <c r="AE1725" s="33"/>
      <c r="AF1725" s="33"/>
      <c r="AG1725" s="33"/>
      <c r="AH1725" s="33"/>
      <c r="AI1725" s="33"/>
      <c r="AJ1725" s="33"/>
      <c r="AK1725" s="33"/>
      <c r="AL1725" s="33"/>
      <c r="AM1725" s="33"/>
      <c r="AN1725" s="33"/>
      <c r="AO1725" s="33"/>
      <c r="AP1725" s="34"/>
      <c r="AQ1725" s="34"/>
      <c r="AR1725" s="28"/>
      <c r="AS1725" s="29"/>
      <c r="AT1725" s="29"/>
      <c r="AU1725" s="29"/>
    </row>
    <row r="1726" spans="1:52" s="86" customFormat="1">
      <c r="A1726" s="12"/>
      <c r="B1726" s="9">
        <v>2</v>
      </c>
      <c r="C1726" s="9" t="s">
        <v>15</v>
      </c>
      <c r="D1726" s="81" t="s">
        <v>9</v>
      </c>
      <c r="E1726" s="405">
        <v>13483115119</v>
      </c>
      <c r="F1726" s="31">
        <f t="shared" ref="F1726:V1726" si="112">SUM(F1727:F1834)</f>
        <v>1586054500</v>
      </c>
      <c r="G1726" s="31">
        <f t="shared" si="112"/>
        <v>1452474100</v>
      </c>
      <c r="H1726" s="31">
        <f t="shared" si="112"/>
        <v>1452474100</v>
      </c>
      <c r="I1726" s="31">
        <f t="shared" si="112"/>
        <v>0</v>
      </c>
      <c r="J1726" s="31">
        <f t="shared" si="112"/>
        <v>0</v>
      </c>
      <c r="K1726" s="31">
        <f t="shared" si="112"/>
        <v>11250000</v>
      </c>
      <c r="L1726" s="31">
        <f t="shared" si="112"/>
        <v>0</v>
      </c>
      <c r="M1726" s="31">
        <f t="shared" si="112"/>
        <v>0</v>
      </c>
      <c r="N1726" s="31">
        <f>SUM(N1727:N1834)</f>
        <v>203400000</v>
      </c>
      <c r="O1726" s="31">
        <f t="shared" si="112"/>
        <v>0</v>
      </c>
      <c r="P1726" s="31">
        <f t="shared" si="112"/>
        <v>0</v>
      </c>
      <c r="Q1726" s="31">
        <f t="shared" si="112"/>
        <v>0</v>
      </c>
      <c r="R1726" s="31">
        <f t="shared" si="112"/>
        <v>0</v>
      </c>
      <c r="S1726" s="31">
        <f t="shared" si="112"/>
        <v>0</v>
      </c>
      <c r="T1726" s="31">
        <f t="shared" si="112"/>
        <v>0</v>
      </c>
      <c r="U1726" s="31">
        <f t="shared" si="112"/>
        <v>0</v>
      </c>
      <c r="V1726" s="31">
        <f t="shared" si="112"/>
        <v>0</v>
      </c>
      <c r="W1726" s="31">
        <f>SUM(O1726:V1726)</f>
        <v>0</v>
      </c>
      <c r="X1726" s="31">
        <f>SUM(X1727:X1834)</f>
        <v>0</v>
      </c>
      <c r="Y1726" s="31">
        <f>H1726+I1726+J1726+K1726+L1726+M1726+N1726+W1726+X1726</f>
        <v>1667124100</v>
      </c>
      <c r="Z1726" s="31">
        <f t="shared" ref="Z1726:AK1726" si="113">SUM(Z1727:Z1834)</f>
        <v>0</v>
      </c>
      <c r="AA1726" s="31">
        <f t="shared" si="113"/>
        <v>0</v>
      </c>
      <c r="AB1726" s="31">
        <f t="shared" si="113"/>
        <v>0</v>
      </c>
      <c r="AC1726" s="31">
        <f t="shared" si="113"/>
        <v>0</v>
      </c>
      <c r="AD1726" s="31">
        <f t="shared" si="113"/>
        <v>0</v>
      </c>
      <c r="AE1726" s="31">
        <f t="shared" si="113"/>
        <v>0</v>
      </c>
      <c r="AF1726" s="31">
        <f t="shared" si="113"/>
        <v>0</v>
      </c>
      <c r="AG1726" s="31">
        <f t="shared" si="113"/>
        <v>0</v>
      </c>
      <c r="AH1726" s="31">
        <f t="shared" si="113"/>
        <v>0</v>
      </c>
      <c r="AI1726" s="31">
        <f t="shared" si="113"/>
        <v>0</v>
      </c>
      <c r="AJ1726" s="31">
        <f t="shared" si="113"/>
        <v>0</v>
      </c>
      <c r="AK1726" s="31">
        <f t="shared" si="113"/>
        <v>10850000</v>
      </c>
      <c r="AL1726" s="31">
        <f>SUM(AD1726:AK1726)</f>
        <v>10850000</v>
      </c>
      <c r="AM1726" s="31">
        <f>SUM(AM1727:AM1834)</f>
        <v>0</v>
      </c>
      <c r="AN1726" s="31">
        <f>SUM(AN1727:AN1834)</f>
        <v>0</v>
      </c>
      <c r="AO1726" s="31">
        <f>Z1726+AA1726+AB1726+AC1726+AL1726+AM1726+AN1726</f>
        <v>10850000</v>
      </c>
      <c r="AP1726" s="32">
        <f>E1726+Y1726-AO1726</f>
        <v>15139389219</v>
      </c>
      <c r="AQ1726" s="32"/>
      <c r="AR1726" s="28"/>
      <c r="AS1726" s="29">
        <f>E1726+H1726+I1726+J1726+K1726+L1726+M1726+N1726+W1726+X1726-Z1726-AB1726-AL1726-AC1726-AM1726-AN1726</f>
        <v>15139389219</v>
      </c>
      <c r="AT1726" s="29">
        <f>AP1726-AS1726</f>
        <v>0</v>
      </c>
      <c r="AU1726" s="29">
        <f>E1726</f>
        <v>13483115119</v>
      </c>
      <c r="AV1726" s="86">
        <f>AS1726-AU1726</f>
        <v>1656274100</v>
      </c>
      <c r="AW1726" s="86">
        <f>Y1726-AO1726</f>
        <v>1656274100</v>
      </c>
      <c r="AX1726" s="86">
        <f>AV1726-AW1726</f>
        <v>0</v>
      </c>
      <c r="AZ1726" s="398"/>
    </row>
    <row r="1727" spans="1:52" s="402" customFormat="1">
      <c r="A1727" s="13"/>
      <c r="B1727" s="8"/>
      <c r="C1727" s="8"/>
      <c r="D1727" s="240"/>
      <c r="E1727" s="266"/>
      <c r="F1727" s="321"/>
      <c r="G1727" s="282"/>
      <c r="H1727" s="283"/>
      <c r="I1727" s="33"/>
      <c r="J1727" s="33"/>
      <c r="K1727" s="33"/>
      <c r="L1727" s="33"/>
      <c r="M1727" s="33"/>
      <c r="N1727" s="33"/>
      <c r="O1727" s="33"/>
      <c r="P1727" s="33"/>
      <c r="Q1727" s="33"/>
      <c r="R1727" s="33"/>
      <c r="S1727" s="33"/>
      <c r="T1727" s="33"/>
      <c r="U1727" s="33"/>
      <c r="V1727" s="33"/>
      <c r="W1727" s="33"/>
      <c r="X1727" s="282"/>
      <c r="Y1727" s="33"/>
      <c r="Z1727" s="284"/>
      <c r="AA1727" s="284"/>
      <c r="AB1727" s="33"/>
      <c r="AC1727" s="33"/>
      <c r="AD1727" s="33"/>
      <c r="AE1727" s="33"/>
      <c r="AF1727" s="33"/>
      <c r="AG1727" s="33"/>
      <c r="AH1727" s="33"/>
      <c r="AI1727" s="33"/>
      <c r="AJ1727" s="33"/>
      <c r="AK1727" s="33"/>
      <c r="AL1727" s="33"/>
      <c r="AM1727" s="33"/>
      <c r="AN1727" s="33"/>
      <c r="AO1727" s="33"/>
      <c r="AP1727" s="34"/>
      <c r="AQ1727" s="34"/>
      <c r="AR1727" s="28"/>
      <c r="AS1727" s="29"/>
      <c r="AT1727" s="29"/>
      <c r="AU1727" s="29"/>
    </row>
    <row r="1728" spans="1:52" s="402" customFormat="1">
      <c r="A1728" s="13"/>
      <c r="B1728" s="8"/>
      <c r="C1728" s="8"/>
      <c r="D1728" s="240"/>
      <c r="E1728" s="33"/>
      <c r="F1728" s="321"/>
      <c r="G1728" s="282"/>
      <c r="H1728" s="283"/>
      <c r="I1728" s="33"/>
      <c r="J1728" s="33"/>
      <c r="K1728" s="33"/>
      <c r="L1728" s="33"/>
      <c r="M1728" s="33"/>
      <c r="N1728" s="33"/>
      <c r="O1728" s="33"/>
      <c r="P1728" s="33"/>
      <c r="Q1728" s="33"/>
      <c r="R1728" s="33"/>
      <c r="S1728" s="33"/>
      <c r="T1728" s="33"/>
      <c r="U1728" s="33"/>
      <c r="V1728" s="33"/>
      <c r="W1728" s="33"/>
      <c r="X1728" s="282"/>
      <c r="Y1728" s="33"/>
      <c r="Z1728" s="284"/>
      <c r="AA1728" s="284"/>
      <c r="AB1728" s="33"/>
      <c r="AC1728" s="33"/>
      <c r="AD1728" s="33"/>
      <c r="AE1728" s="33"/>
      <c r="AF1728" s="33"/>
      <c r="AG1728" s="33"/>
      <c r="AH1728" s="33"/>
      <c r="AI1728" s="33"/>
      <c r="AJ1728" s="33"/>
      <c r="AK1728" s="33"/>
      <c r="AL1728" s="33"/>
      <c r="AM1728" s="33"/>
      <c r="AN1728" s="33"/>
      <c r="AO1728" s="33"/>
      <c r="AP1728" s="34"/>
      <c r="AQ1728" s="34"/>
      <c r="AR1728" s="28"/>
      <c r="AS1728" s="29"/>
      <c r="AT1728" s="29"/>
      <c r="AU1728" s="29"/>
    </row>
    <row r="1729" spans="1:47" s="402" customFormat="1">
      <c r="A1729" s="13"/>
      <c r="B1729" s="8"/>
      <c r="C1729" s="83">
        <v>201</v>
      </c>
      <c r="D1729" s="375" t="s">
        <v>249</v>
      </c>
      <c r="E1729" s="33"/>
      <c r="F1729" s="321"/>
      <c r="G1729" s="282"/>
      <c r="H1729" s="283"/>
      <c r="I1729" s="33"/>
      <c r="J1729" s="33"/>
      <c r="K1729" s="33"/>
      <c r="L1729" s="33"/>
      <c r="M1729" s="33"/>
      <c r="N1729" s="33"/>
      <c r="O1729" s="33"/>
      <c r="P1729" s="33"/>
      <c r="Q1729" s="33"/>
      <c r="R1729" s="33"/>
      <c r="S1729" s="33"/>
      <c r="T1729" s="33"/>
      <c r="U1729" s="33"/>
      <c r="V1729" s="33"/>
      <c r="W1729" s="33"/>
      <c r="X1729" s="282"/>
      <c r="Y1729" s="33"/>
      <c r="Z1729" s="284"/>
      <c r="AA1729" s="284"/>
      <c r="AB1729" s="33"/>
      <c r="AC1729" s="33"/>
      <c r="AD1729" s="33"/>
      <c r="AE1729" s="33"/>
      <c r="AF1729" s="33"/>
      <c r="AG1729" s="33"/>
      <c r="AH1729" s="33"/>
      <c r="AI1729" s="33"/>
      <c r="AJ1729" s="33"/>
      <c r="AK1729" s="33"/>
      <c r="AL1729" s="33"/>
      <c r="AM1729" s="33"/>
      <c r="AN1729" s="33"/>
      <c r="AO1729" s="33"/>
      <c r="AP1729" s="34"/>
      <c r="AQ1729" s="34"/>
      <c r="AR1729" s="28"/>
      <c r="AS1729" s="29"/>
      <c r="AT1729" s="29"/>
      <c r="AU1729" s="29"/>
    </row>
    <row r="1730" spans="1:47" s="481" customFormat="1">
      <c r="A1730" s="13"/>
      <c r="B1730" s="8"/>
      <c r="C1730" s="8"/>
      <c r="D1730" s="472" t="s">
        <v>376</v>
      </c>
      <c r="E1730" s="404"/>
      <c r="F1730" s="321"/>
      <c r="G1730" s="282"/>
      <c r="H1730" s="283"/>
      <c r="I1730" s="33"/>
      <c r="J1730" s="33"/>
      <c r="K1730" s="33"/>
      <c r="L1730" s="33"/>
      <c r="M1730" s="33"/>
      <c r="N1730" s="33"/>
      <c r="O1730" s="33"/>
      <c r="P1730" s="33"/>
      <c r="Q1730" s="33"/>
      <c r="R1730" s="33"/>
      <c r="S1730" s="33"/>
      <c r="T1730" s="33"/>
      <c r="U1730" s="33"/>
      <c r="V1730" s="33"/>
      <c r="W1730" s="33"/>
      <c r="X1730" s="282"/>
      <c r="Y1730" s="33"/>
      <c r="Z1730" s="284"/>
      <c r="AA1730" s="284"/>
      <c r="AB1730" s="33"/>
      <c r="AC1730" s="33"/>
      <c r="AD1730" s="33"/>
      <c r="AE1730" s="33"/>
      <c r="AF1730" s="33"/>
      <c r="AG1730" s="33"/>
      <c r="AH1730" s="33"/>
      <c r="AI1730" s="33"/>
      <c r="AJ1730" s="33"/>
      <c r="AK1730" s="33"/>
      <c r="AL1730" s="33"/>
      <c r="AM1730" s="33"/>
      <c r="AN1730" s="33"/>
      <c r="AO1730" s="33"/>
      <c r="AP1730" s="34"/>
      <c r="AQ1730" s="34"/>
      <c r="AR1730" s="28"/>
      <c r="AS1730" s="29"/>
      <c r="AT1730" s="29"/>
      <c r="AU1730" s="29"/>
    </row>
    <row r="1731" spans="1:47" s="481" customFormat="1">
      <c r="A1731" s="13"/>
      <c r="B1731" s="8"/>
      <c r="C1731" s="8"/>
      <c r="D1731" s="473" t="s">
        <v>174</v>
      </c>
      <c r="E1731" s="321"/>
      <c r="F1731" s="321"/>
      <c r="G1731" s="282"/>
      <c r="H1731" s="283"/>
      <c r="I1731" s="33"/>
      <c r="J1731" s="33"/>
      <c r="K1731" s="33"/>
      <c r="L1731" s="33"/>
      <c r="M1731" s="33"/>
      <c r="N1731" s="33"/>
      <c r="O1731" s="33"/>
      <c r="P1731" s="33"/>
      <c r="Q1731" s="33"/>
      <c r="R1731" s="33"/>
      <c r="S1731" s="33"/>
      <c r="T1731" s="33"/>
      <c r="U1731" s="33"/>
      <c r="V1731" s="33"/>
      <c r="W1731" s="33"/>
      <c r="X1731" s="282"/>
      <c r="Y1731" s="33"/>
      <c r="Z1731" s="284"/>
      <c r="AA1731" s="284"/>
      <c r="AB1731" s="33"/>
      <c r="AC1731" s="33"/>
      <c r="AD1731" s="33"/>
      <c r="AE1731" s="33"/>
      <c r="AF1731" s="33"/>
      <c r="AG1731" s="33"/>
      <c r="AH1731" s="33"/>
      <c r="AI1731" s="33"/>
      <c r="AJ1731" s="33"/>
      <c r="AK1731" s="33"/>
      <c r="AL1731" s="33"/>
      <c r="AM1731" s="33"/>
      <c r="AN1731" s="33"/>
      <c r="AO1731" s="33"/>
      <c r="AP1731" s="34"/>
      <c r="AQ1731" s="34"/>
      <c r="AR1731" s="28"/>
      <c r="AS1731" s="29"/>
      <c r="AT1731" s="29"/>
      <c r="AU1731" s="29"/>
    </row>
    <row r="1732" spans="1:47" s="511" customFormat="1">
      <c r="A1732" s="13"/>
      <c r="B1732" s="8"/>
      <c r="C1732" s="8"/>
      <c r="D1732" s="344" t="s">
        <v>221</v>
      </c>
      <c r="E1732" s="404"/>
      <c r="F1732" s="261">
        <v>3350000</v>
      </c>
      <c r="G1732" s="282">
        <f>SUM(H1732:H1733)</f>
        <v>3300000</v>
      </c>
      <c r="H1732" s="283"/>
      <c r="I1732" s="33"/>
      <c r="J1732" s="33"/>
      <c r="K1732" s="33"/>
      <c r="L1732" s="33"/>
      <c r="M1732" s="33"/>
      <c r="N1732" s="33"/>
      <c r="O1732" s="33"/>
      <c r="P1732" s="33"/>
      <c r="Q1732" s="33"/>
      <c r="R1732" s="33"/>
      <c r="S1732" s="33"/>
      <c r="T1732" s="33"/>
      <c r="U1732" s="33"/>
      <c r="V1732" s="33"/>
      <c r="W1732" s="33"/>
      <c r="X1732" s="282"/>
      <c r="Y1732" s="33"/>
      <c r="Z1732" s="284"/>
      <c r="AA1732" s="284"/>
      <c r="AB1732" s="33"/>
      <c r="AC1732" s="33"/>
      <c r="AD1732" s="33"/>
      <c r="AE1732" s="33"/>
      <c r="AF1732" s="33"/>
      <c r="AG1732" s="33"/>
      <c r="AH1732" s="33"/>
      <c r="AI1732" s="33"/>
      <c r="AJ1732" s="33"/>
      <c r="AK1732" s="33"/>
      <c r="AL1732" s="33"/>
      <c r="AM1732" s="33"/>
      <c r="AN1732" s="33"/>
      <c r="AO1732" s="33"/>
      <c r="AP1732" s="34"/>
      <c r="AQ1732" s="34"/>
      <c r="AR1732" s="28"/>
      <c r="AS1732" s="29"/>
      <c r="AT1732" s="29"/>
      <c r="AU1732" s="29"/>
    </row>
    <row r="1733" spans="1:47" s="511" customFormat="1">
      <c r="A1733" s="13"/>
      <c r="B1733" s="8"/>
      <c r="C1733" s="8"/>
      <c r="D1733" s="378" t="s">
        <v>819</v>
      </c>
      <c r="E1733" s="404"/>
      <c r="F1733" s="261"/>
      <c r="G1733" s="282"/>
      <c r="H1733" s="283">
        <v>3300000</v>
      </c>
      <c r="I1733" s="33"/>
      <c r="J1733" s="33"/>
      <c r="K1733" s="33"/>
      <c r="L1733" s="33"/>
      <c r="M1733" s="33"/>
      <c r="N1733" s="33"/>
      <c r="O1733" s="33"/>
      <c r="P1733" s="33"/>
      <c r="Q1733" s="33"/>
      <c r="R1733" s="33"/>
      <c r="S1733" s="33"/>
      <c r="T1733" s="33"/>
      <c r="U1733" s="33"/>
      <c r="V1733" s="33"/>
      <c r="W1733" s="33"/>
      <c r="X1733" s="282"/>
      <c r="Y1733" s="33"/>
      <c r="Z1733" s="284"/>
      <c r="AA1733" s="284"/>
      <c r="AB1733" s="33"/>
      <c r="AC1733" s="33"/>
      <c r="AD1733" s="33"/>
      <c r="AE1733" s="33"/>
      <c r="AF1733" s="33"/>
      <c r="AG1733" s="33"/>
      <c r="AH1733" s="33"/>
      <c r="AI1733" s="33"/>
      <c r="AJ1733" s="33"/>
      <c r="AK1733" s="33"/>
      <c r="AL1733" s="33"/>
      <c r="AM1733" s="33"/>
      <c r="AN1733" s="33"/>
      <c r="AO1733" s="33"/>
      <c r="AP1733" s="34"/>
      <c r="AQ1733" s="34"/>
      <c r="AR1733" s="28"/>
      <c r="AS1733" s="29"/>
      <c r="AT1733" s="29"/>
      <c r="AU1733" s="29"/>
    </row>
    <row r="1734" spans="1:47" s="481" customFormat="1">
      <c r="A1734" s="13"/>
      <c r="B1734" s="8"/>
      <c r="C1734" s="8"/>
      <c r="D1734" s="344" t="s">
        <v>246</v>
      </c>
      <c r="E1734" s="404"/>
      <c r="F1734" s="261">
        <v>125000</v>
      </c>
      <c r="G1734" s="282">
        <f>SUM(H1736:H1737)</f>
        <v>125000</v>
      </c>
      <c r="H1734" s="283"/>
      <c r="I1734" s="33"/>
      <c r="J1734" s="33"/>
      <c r="K1734" s="33"/>
      <c r="L1734" s="33"/>
      <c r="M1734" s="33"/>
      <c r="N1734" s="33"/>
      <c r="O1734" s="33"/>
      <c r="P1734" s="33"/>
      <c r="Q1734" s="33"/>
      <c r="R1734" s="33"/>
      <c r="S1734" s="33"/>
      <c r="T1734" s="33"/>
      <c r="U1734" s="33"/>
      <c r="V1734" s="33"/>
      <c r="W1734" s="33"/>
      <c r="X1734" s="282"/>
      <c r="Y1734" s="33"/>
      <c r="Z1734" s="284"/>
      <c r="AA1734" s="284"/>
      <c r="AB1734" s="33"/>
      <c r="AC1734" s="33"/>
      <c r="AD1734" s="33"/>
      <c r="AE1734" s="33"/>
      <c r="AF1734" s="33"/>
      <c r="AG1734" s="33"/>
      <c r="AH1734" s="33"/>
      <c r="AI1734" s="33"/>
      <c r="AJ1734" s="33"/>
      <c r="AK1734" s="33"/>
      <c r="AL1734" s="33"/>
      <c r="AM1734" s="33"/>
      <c r="AN1734" s="33"/>
      <c r="AO1734" s="33"/>
      <c r="AP1734" s="34"/>
      <c r="AQ1734" s="34"/>
      <c r="AR1734" s="28"/>
      <c r="AS1734" s="29"/>
      <c r="AT1734" s="29"/>
      <c r="AU1734" s="29"/>
    </row>
    <row r="1735" spans="1:47" s="511" customFormat="1" ht="15">
      <c r="A1735" s="13"/>
      <c r="B1735" s="8"/>
      <c r="C1735" s="8"/>
      <c r="D1735" s="506" t="s">
        <v>557</v>
      </c>
      <c r="E1735" s="404"/>
      <c r="F1735" s="261"/>
      <c r="G1735" s="282"/>
      <c r="H1735" s="283"/>
      <c r="I1735" s="33"/>
      <c r="J1735" s="33"/>
      <c r="K1735" s="33"/>
      <c r="L1735" s="33"/>
      <c r="M1735" s="33"/>
      <c r="N1735" s="33"/>
      <c r="O1735" s="33"/>
      <c r="P1735" s="33"/>
      <c r="Q1735" s="33"/>
      <c r="R1735" s="33"/>
      <c r="S1735" s="33"/>
      <c r="T1735" s="33"/>
      <c r="U1735" s="33"/>
      <c r="V1735" s="33"/>
      <c r="W1735" s="33"/>
      <c r="X1735" s="282"/>
      <c r="Y1735" s="33"/>
      <c r="Z1735" s="284"/>
      <c r="AA1735" s="284"/>
      <c r="AB1735" s="33"/>
      <c r="AC1735" s="33"/>
      <c r="AD1735" s="33"/>
      <c r="AE1735" s="33"/>
      <c r="AF1735" s="33"/>
      <c r="AG1735" s="33"/>
      <c r="AH1735" s="33"/>
      <c r="AI1735" s="33"/>
      <c r="AJ1735" s="33"/>
      <c r="AK1735" s="33"/>
      <c r="AL1735" s="33"/>
      <c r="AM1735" s="33"/>
      <c r="AN1735" s="33"/>
      <c r="AO1735" s="33"/>
      <c r="AP1735" s="34"/>
      <c r="AQ1735" s="34"/>
      <c r="AR1735" s="28"/>
      <c r="AS1735" s="29"/>
      <c r="AT1735" s="29"/>
      <c r="AU1735" s="29"/>
    </row>
    <row r="1736" spans="1:47" s="481" customFormat="1">
      <c r="A1736" s="13"/>
      <c r="B1736" s="8"/>
      <c r="C1736" s="8"/>
      <c r="D1736" s="82" t="s">
        <v>818</v>
      </c>
      <c r="E1736" s="404"/>
      <c r="F1736" s="261"/>
      <c r="G1736" s="282"/>
      <c r="H1736" s="283">
        <v>60000</v>
      </c>
      <c r="I1736" s="33"/>
      <c r="J1736" s="33"/>
      <c r="K1736" s="33"/>
      <c r="L1736" s="33"/>
      <c r="M1736" s="33"/>
      <c r="N1736" s="33"/>
      <c r="O1736" s="33"/>
      <c r="P1736" s="33"/>
      <c r="Q1736" s="33"/>
      <c r="R1736" s="33"/>
      <c r="S1736" s="33"/>
      <c r="T1736" s="33"/>
      <c r="U1736" s="33"/>
      <c r="V1736" s="33"/>
      <c r="W1736" s="33"/>
      <c r="X1736" s="282"/>
      <c r="Y1736" s="33"/>
      <c r="Z1736" s="284"/>
      <c r="AA1736" s="284"/>
      <c r="AB1736" s="33"/>
      <c r="AC1736" s="33"/>
      <c r="AD1736" s="33"/>
      <c r="AE1736" s="33"/>
      <c r="AF1736" s="33"/>
      <c r="AG1736" s="33"/>
      <c r="AH1736" s="33"/>
      <c r="AI1736" s="33"/>
      <c r="AJ1736" s="33"/>
      <c r="AK1736" s="33">
        <v>60000</v>
      </c>
      <c r="AL1736" s="33"/>
      <c r="AM1736" s="33"/>
      <c r="AN1736" s="33"/>
      <c r="AO1736" s="33"/>
      <c r="AP1736" s="34"/>
      <c r="AQ1736" s="34"/>
      <c r="AR1736" s="28"/>
      <c r="AS1736" s="29"/>
      <c r="AT1736" s="29"/>
      <c r="AU1736" s="29"/>
    </row>
    <row r="1737" spans="1:47" s="511" customFormat="1">
      <c r="A1737" s="13"/>
      <c r="B1737" s="8"/>
      <c r="C1737" s="8"/>
      <c r="D1737" s="82" t="s">
        <v>818</v>
      </c>
      <c r="E1737" s="404"/>
      <c r="F1737" s="261"/>
      <c r="G1737" s="282"/>
      <c r="H1737" s="283">
        <v>65000</v>
      </c>
      <c r="I1737" s="33"/>
      <c r="J1737" s="33"/>
      <c r="K1737" s="33"/>
      <c r="L1737" s="33"/>
      <c r="M1737" s="33"/>
      <c r="N1737" s="33"/>
      <c r="O1737" s="33"/>
      <c r="P1737" s="33"/>
      <c r="Q1737" s="33"/>
      <c r="R1737" s="33"/>
      <c r="S1737" s="33"/>
      <c r="T1737" s="33"/>
      <c r="U1737" s="33"/>
      <c r="V1737" s="33"/>
      <c r="W1737" s="33"/>
      <c r="X1737" s="282"/>
      <c r="Y1737" s="33"/>
      <c r="Z1737" s="284"/>
      <c r="AA1737" s="284"/>
      <c r="AB1737" s="33"/>
      <c r="AC1737" s="33"/>
      <c r="AD1737" s="33"/>
      <c r="AE1737" s="33"/>
      <c r="AF1737" s="33"/>
      <c r="AG1737" s="33"/>
      <c r="AH1737" s="33"/>
      <c r="AI1737" s="33"/>
      <c r="AJ1737" s="33"/>
      <c r="AK1737" s="33">
        <v>65000</v>
      </c>
      <c r="AL1737" s="33"/>
      <c r="AM1737" s="33"/>
      <c r="AN1737" s="33"/>
      <c r="AO1737" s="33"/>
      <c r="AP1737" s="34"/>
      <c r="AQ1737" s="34"/>
      <c r="AR1737" s="28"/>
      <c r="AS1737" s="29"/>
      <c r="AT1737" s="29"/>
      <c r="AU1737" s="29"/>
    </row>
    <row r="1738" spans="1:47" s="511" customFormat="1">
      <c r="A1738" s="13"/>
      <c r="B1738" s="8"/>
      <c r="C1738" s="8"/>
      <c r="D1738" s="240"/>
      <c r="E1738" s="404"/>
      <c r="F1738" s="261"/>
      <c r="G1738" s="282"/>
      <c r="H1738" s="283"/>
      <c r="I1738" s="33"/>
      <c r="J1738" s="33"/>
      <c r="K1738" s="33"/>
      <c r="L1738" s="33"/>
      <c r="M1738" s="33"/>
      <c r="N1738" s="33"/>
      <c r="O1738" s="33"/>
      <c r="P1738" s="33"/>
      <c r="Q1738" s="33"/>
      <c r="R1738" s="33"/>
      <c r="S1738" s="33"/>
      <c r="T1738" s="33"/>
      <c r="U1738" s="33"/>
      <c r="V1738" s="33"/>
      <c r="W1738" s="33"/>
      <c r="X1738" s="282"/>
      <c r="Y1738" s="33"/>
      <c r="Z1738" s="284"/>
      <c r="AA1738" s="284"/>
      <c r="AB1738" s="33"/>
      <c r="AC1738" s="33"/>
      <c r="AD1738" s="33"/>
      <c r="AE1738" s="33"/>
      <c r="AF1738" s="33"/>
      <c r="AG1738" s="33"/>
      <c r="AH1738" s="33"/>
      <c r="AI1738" s="33"/>
      <c r="AJ1738" s="33"/>
      <c r="AK1738" s="33"/>
      <c r="AL1738" s="33"/>
      <c r="AM1738" s="33"/>
      <c r="AN1738" s="33"/>
      <c r="AO1738" s="33"/>
      <c r="AP1738" s="34"/>
      <c r="AQ1738" s="34"/>
      <c r="AR1738" s="28"/>
      <c r="AS1738" s="29"/>
      <c r="AT1738" s="29"/>
      <c r="AU1738" s="29"/>
    </row>
    <row r="1739" spans="1:47" s="481" customFormat="1">
      <c r="A1739" s="13"/>
      <c r="B1739" s="8"/>
      <c r="C1739" s="8"/>
      <c r="D1739" s="240"/>
      <c r="E1739" s="404"/>
      <c r="F1739" s="261"/>
      <c r="G1739" s="282"/>
      <c r="H1739" s="283"/>
      <c r="I1739" s="33"/>
      <c r="J1739" s="33"/>
      <c r="K1739" s="33"/>
      <c r="L1739" s="33"/>
      <c r="M1739" s="33"/>
      <c r="N1739" s="33"/>
      <c r="O1739" s="33"/>
      <c r="P1739" s="33"/>
      <c r="Q1739" s="33"/>
      <c r="R1739" s="33"/>
      <c r="S1739" s="33"/>
      <c r="T1739" s="33"/>
      <c r="U1739" s="33"/>
      <c r="V1739" s="33"/>
      <c r="W1739" s="33"/>
      <c r="X1739" s="282"/>
      <c r="Y1739" s="33"/>
      <c r="Z1739" s="284"/>
      <c r="AA1739" s="284"/>
      <c r="AB1739" s="33"/>
      <c r="AC1739" s="33"/>
      <c r="AD1739" s="33"/>
      <c r="AE1739" s="33"/>
      <c r="AF1739" s="33"/>
      <c r="AG1739" s="33"/>
      <c r="AH1739" s="33"/>
      <c r="AI1739" s="33"/>
      <c r="AJ1739" s="33"/>
      <c r="AK1739" s="33"/>
      <c r="AL1739" s="33"/>
      <c r="AM1739" s="33"/>
      <c r="AN1739" s="33"/>
      <c r="AO1739" s="33"/>
      <c r="AP1739" s="34"/>
      <c r="AQ1739" s="34"/>
      <c r="AR1739" s="28"/>
      <c r="AS1739" s="29"/>
      <c r="AT1739" s="29"/>
      <c r="AU1739" s="29"/>
    </row>
    <row r="1740" spans="1:47" s="481" customFormat="1">
      <c r="A1740" s="13"/>
      <c r="B1740" s="8"/>
      <c r="C1740" s="83">
        <v>202</v>
      </c>
      <c r="D1740" s="375" t="s">
        <v>171</v>
      </c>
      <c r="E1740" s="404"/>
      <c r="F1740" s="261"/>
      <c r="G1740" s="282"/>
      <c r="H1740" s="283"/>
      <c r="I1740" s="33"/>
      <c r="J1740" s="33"/>
      <c r="K1740" s="33"/>
      <c r="L1740" s="33"/>
      <c r="M1740" s="33"/>
      <c r="N1740" s="33"/>
      <c r="O1740" s="33"/>
      <c r="P1740" s="33"/>
      <c r="Q1740" s="33"/>
      <c r="R1740" s="33"/>
      <c r="S1740" s="33"/>
      <c r="T1740" s="33"/>
      <c r="U1740" s="33"/>
      <c r="V1740" s="33"/>
      <c r="W1740" s="33"/>
      <c r="X1740" s="282"/>
      <c r="Y1740" s="33"/>
      <c r="Z1740" s="284"/>
      <c r="AA1740" s="284"/>
      <c r="AB1740" s="33"/>
      <c r="AC1740" s="33"/>
      <c r="AD1740" s="33"/>
      <c r="AE1740" s="33"/>
      <c r="AF1740" s="33"/>
      <c r="AG1740" s="33"/>
      <c r="AH1740" s="33"/>
      <c r="AI1740" s="33"/>
      <c r="AJ1740" s="33"/>
      <c r="AK1740" s="33"/>
      <c r="AL1740" s="33"/>
      <c r="AM1740" s="33"/>
      <c r="AN1740" s="33"/>
      <c r="AO1740" s="33"/>
      <c r="AP1740" s="34"/>
      <c r="AQ1740" s="34"/>
      <c r="AR1740" s="28"/>
      <c r="AS1740" s="29"/>
      <c r="AT1740" s="29"/>
      <c r="AU1740" s="29"/>
    </row>
    <row r="1741" spans="1:47" s="481" customFormat="1">
      <c r="A1741" s="13"/>
      <c r="B1741" s="8"/>
      <c r="C1741" s="8"/>
      <c r="D1741" s="472" t="s">
        <v>184</v>
      </c>
      <c r="E1741" s="404"/>
      <c r="F1741" s="261"/>
      <c r="G1741" s="282"/>
      <c r="H1741" s="283"/>
      <c r="I1741" s="33"/>
      <c r="J1741" s="33"/>
      <c r="K1741" s="33"/>
      <c r="L1741" s="33"/>
      <c r="M1741" s="33"/>
      <c r="N1741" s="33"/>
      <c r="O1741" s="33"/>
      <c r="P1741" s="33"/>
      <c r="Q1741" s="33"/>
      <c r="R1741" s="33"/>
      <c r="S1741" s="33"/>
      <c r="T1741" s="33"/>
      <c r="U1741" s="33"/>
      <c r="V1741" s="33"/>
      <c r="W1741" s="33"/>
      <c r="X1741" s="282"/>
      <c r="Y1741" s="33"/>
      <c r="Z1741" s="284"/>
      <c r="AA1741" s="284"/>
      <c r="AB1741" s="33"/>
      <c r="AC1741" s="33"/>
      <c r="AD1741" s="33"/>
      <c r="AE1741" s="33"/>
      <c r="AF1741" s="33"/>
      <c r="AG1741" s="33"/>
      <c r="AH1741" s="33"/>
      <c r="AI1741" s="33"/>
      <c r="AJ1741" s="33"/>
      <c r="AK1741" s="33"/>
      <c r="AL1741" s="33"/>
      <c r="AM1741" s="33"/>
      <c r="AN1741" s="33"/>
      <c r="AO1741" s="33"/>
      <c r="AP1741" s="34"/>
      <c r="AQ1741" s="34"/>
      <c r="AR1741" s="28"/>
      <c r="AS1741" s="29"/>
      <c r="AT1741" s="29"/>
      <c r="AU1741" s="29"/>
    </row>
    <row r="1742" spans="1:47" s="481" customFormat="1">
      <c r="A1742" s="13"/>
      <c r="B1742" s="8"/>
      <c r="C1742" s="8"/>
      <c r="D1742" s="473" t="s">
        <v>188</v>
      </c>
      <c r="E1742" s="321"/>
      <c r="F1742" s="261"/>
      <c r="G1742" s="282">
        <f>SUM(H1742:H1745)</f>
        <v>10950000</v>
      </c>
      <c r="H1742" s="283"/>
      <c r="I1742" s="33"/>
      <c r="J1742" s="33"/>
      <c r="K1742" s="33"/>
      <c r="L1742" s="33"/>
      <c r="M1742" s="33"/>
      <c r="N1742" s="33"/>
      <c r="O1742" s="33"/>
      <c r="P1742" s="33"/>
      <c r="Q1742" s="33"/>
      <c r="R1742" s="33"/>
      <c r="S1742" s="33"/>
      <c r="T1742" s="33"/>
      <c r="U1742" s="33"/>
      <c r="V1742" s="33"/>
      <c r="W1742" s="33"/>
      <c r="X1742" s="282"/>
      <c r="Y1742" s="33"/>
      <c r="Z1742" s="284"/>
      <c r="AA1742" s="284"/>
      <c r="AB1742" s="33"/>
      <c r="AC1742" s="33"/>
      <c r="AD1742" s="33"/>
      <c r="AE1742" s="33"/>
      <c r="AF1742" s="33"/>
      <c r="AG1742" s="33"/>
      <c r="AH1742" s="33"/>
      <c r="AI1742" s="33"/>
      <c r="AJ1742" s="33"/>
      <c r="AK1742" s="33"/>
      <c r="AL1742" s="33"/>
      <c r="AM1742" s="33"/>
      <c r="AN1742" s="33"/>
      <c r="AO1742" s="33"/>
      <c r="AP1742" s="34"/>
      <c r="AQ1742" s="34"/>
      <c r="AR1742" s="28"/>
      <c r="AS1742" s="29"/>
      <c r="AT1742" s="29"/>
      <c r="AU1742" s="29"/>
    </row>
    <row r="1743" spans="1:47" s="481" customFormat="1">
      <c r="A1743" s="13"/>
      <c r="B1743" s="8"/>
      <c r="C1743" s="8"/>
      <c r="D1743" s="344" t="s">
        <v>820</v>
      </c>
      <c r="E1743" s="404"/>
      <c r="F1743" s="261">
        <v>7500000</v>
      </c>
      <c r="G1743" s="282"/>
      <c r="H1743" s="283">
        <v>7450000</v>
      </c>
      <c r="I1743" s="33"/>
      <c r="J1743" s="33"/>
      <c r="K1743" s="33"/>
      <c r="L1743" s="33"/>
      <c r="M1743" s="33"/>
      <c r="N1743" s="33"/>
      <c r="O1743" s="33"/>
      <c r="P1743" s="33"/>
      <c r="Q1743" s="33"/>
      <c r="R1743" s="33"/>
      <c r="S1743" s="33"/>
      <c r="T1743" s="33"/>
      <c r="U1743" s="33"/>
      <c r="V1743" s="33"/>
      <c r="W1743" s="33"/>
      <c r="X1743" s="282"/>
      <c r="Y1743" s="33"/>
      <c r="Z1743" s="284"/>
      <c r="AA1743" s="284"/>
      <c r="AB1743" s="33"/>
      <c r="AC1743" s="33"/>
      <c r="AD1743" s="33"/>
      <c r="AE1743" s="33"/>
      <c r="AF1743" s="33"/>
      <c r="AG1743" s="33"/>
      <c r="AH1743" s="33"/>
      <c r="AI1743" s="33"/>
      <c r="AJ1743" s="33"/>
      <c r="AK1743" s="33"/>
      <c r="AL1743" s="33"/>
      <c r="AM1743" s="33"/>
      <c r="AN1743" s="33"/>
      <c r="AO1743" s="33"/>
      <c r="AP1743" s="34"/>
      <c r="AQ1743" s="34"/>
      <c r="AR1743" s="28"/>
      <c r="AS1743" s="29"/>
      <c r="AT1743" s="29"/>
      <c r="AU1743" s="29"/>
    </row>
    <row r="1744" spans="1:47" s="481" customFormat="1">
      <c r="A1744" s="13"/>
      <c r="B1744" s="8"/>
      <c r="C1744" s="8"/>
      <c r="D1744" s="344" t="s">
        <v>821</v>
      </c>
      <c r="E1744" s="404"/>
      <c r="F1744" s="261">
        <v>2100000</v>
      </c>
      <c r="G1744" s="282"/>
      <c r="H1744" s="283">
        <v>2000000</v>
      </c>
      <c r="I1744" s="33"/>
      <c r="J1744" s="33"/>
      <c r="K1744" s="33"/>
      <c r="L1744" s="33"/>
      <c r="M1744" s="33"/>
      <c r="N1744" s="33"/>
      <c r="O1744" s="33"/>
      <c r="P1744" s="33"/>
      <c r="Q1744" s="33"/>
      <c r="R1744" s="33"/>
      <c r="S1744" s="33"/>
      <c r="T1744" s="33"/>
      <c r="U1744" s="33"/>
      <c r="V1744" s="33"/>
      <c r="W1744" s="33"/>
      <c r="X1744" s="282"/>
      <c r="Y1744" s="33"/>
      <c r="Z1744" s="284"/>
      <c r="AA1744" s="284"/>
      <c r="AB1744" s="33"/>
      <c r="AC1744" s="33"/>
      <c r="AD1744" s="33"/>
      <c r="AE1744" s="33"/>
      <c r="AF1744" s="33"/>
      <c r="AG1744" s="33"/>
      <c r="AH1744" s="33"/>
      <c r="AI1744" s="33"/>
      <c r="AJ1744" s="33"/>
      <c r="AK1744" s="33"/>
      <c r="AL1744" s="33"/>
      <c r="AM1744" s="33"/>
      <c r="AN1744" s="33"/>
      <c r="AO1744" s="33"/>
      <c r="AP1744" s="34"/>
      <c r="AQ1744" s="34"/>
      <c r="AR1744" s="28"/>
      <c r="AS1744" s="29"/>
      <c r="AT1744" s="29"/>
      <c r="AU1744" s="29"/>
    </row>
    <row r="1745" spans="1:47" s="481" customFormat="1">
      <c r="A1745" s="13"/>
      <c r="B1745" s="8"/>
      <c r="C1745" s="8"/>
      <c r="D1745" s="344" t="s">
        <v>822</v>
      </c>
      <c r="E1745" s="404"/>
      <c r="F1745" s="261">
        <v>1500000</v>
      </c>
      <c r="G1745" s="282"/>
      <c r="H1745" s="283">
        <v>1500000</v>
      </c>
      <c r="I1745" s="33"/>
      <c r="J1745" s="33"/>
      <c r="K1745" s="33"/>
      <c r="L1745" s="33"/>
      <c r="M1745" s="33"/>
      <c r="N1745" s="33"/>
      <c r="O1745" s="33"/>
      <c r="P1745" s="33"/>
      <c r="Q1745" s="33"/>
      <c r="R1745" s="33"/>
      <c r="S1745" s="33"/>
      <c r="T1745" s="33"/>
      <c r="U1745" s="33"/>
      <c r="V1745" s="33"/>
      <c r="W1745" s="33"/>
      <c r="X1745" s="282"/>
      <c r="Y1745" s="33"/>
      <c r="Z1745" s="284"/>
      <c r="AA1745" s="284"/>
      <c r="AB1745" s="33"/>
      <c r="AC1745" s="33"/>
      <c r="AD1745" s="33"/>
      <c r="AE1745" s="33"/>
      <c r="AF1745" s="33"/>
      <c r="AG1745" s="33"/>
      <c r="AH1745" s="33"/>
      <c r="AI1745" s="33"/>
      <c r="AJ1745" s="33"/>
      <c r="AK1745" s="33"/>
      <c r="AL1745" s="33"/>
      <c r="AM1745" s="33"/>
      <c r="AN1745" s="33"/>
      <c r="AO1745" s="33"/>
      <c r="AP1745" s="34"/>
      <c r="AQ1745" s="34"/>
      <c r="AR1745" s="28"/>
      <c r="AS1745" s="29"/>
      <c r="AT1745" s="29"/>
      <c r="AU1745" s="29"/>
    </row>
    <row r="1746" spans="1:47" s="481" customFormat="1">
      <c r="A1746" s="13"/>
      <c r="B1746" s="8"/>
      <c r="C1746" s="8"/>
      <c r="D1746" s="473" t="s">
        <v>212</v>
      </c>
      <c r="E1746" s="321"/>
      <c r="F1746" s="261"/>
      <c r="G1746" s="282">
        <f>SUM(H1747:H1748)</f>
        <v>7825000</v>
      </c>
      <c r="H1746" s="283"/>
      <c r="I1746" s="33"/>
      <c r="J1746" s="33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282"/>
      <c r="Y1746" s="33"/>
      <c r="Z1746" s="284"/>
      <c r="AA1746" s="284"/>
      <c r="AB1746" s="33"/>
      <c r="AC1746" s="33"/>
      <c r="AD1746" s="33"/>
      <c r="AE1746" s="33"/>
      <c r="AF1746" s="33"/>
      <c r="AG1746" s="33"/>
      <c r="AH1746" s="33"/>
      <c r="AI1746" s="33"/>
      <c r="AJ1746" s="33"/>
      <c r="AK1746" s="33"/>
      <c r="AL1746" s="33"/>
      <c r="AM1746" s="33"/>
      <c r="AN1746" s="33"/>
      <c r="AO1746" s="33"/>
      <c r="AP1746" s="34"/>
      <c r="AQ1746" s="34"/>
      <c r="AR1746" s="28"/>
      <c r="AS1746" s="29"/>
      <c r="AT1746" s="29"/>
      <c r="AU1746" s="29"/>
    </row>
    <row r="1747" spans="1:47" s="481" customFormat="1">
      <c r="A1747" s="13"/>
      <c r="B1747" s="8"/>
      <c r="C1747" s="8"/>
      <c r="D1747" s="344" t="s">
        <v>823</v>
      </c>
      <c r="E1747" s="404"/>
      <c r="F1747" s="261">
        <v>7900000</v>
      </c>
      <c r="G1747" s="282"/>
      <c r="H1747" s="283">
        <v>7825000</v>
      </c>
      <c r="I1747" s="33"/>
      <c r="J1747" s="33"/>
      <c r="K1747" s="33"/>
      <c r="L1747" s="33"/>
      <c r="M1747" s="33"/>
      <c r="N1747" s="33"/>
      <c r="O1747" s="33"/>
      <c r="P1747" s="33"/>
      <c r="Q1747" s="33"/>
      <c r="R1747" s="33"/>
      <c r="S1747" s="33"/>
      <c r="T1747" s="33"/>
      <c r="U1747" s="33"/>
      <c r="V1747" s="33"/>
      <c r="W1747" s="33"/>
      <c r="X1747" s="282"/>
      <c r="Y1747" s="33"/>
      <c r="Z1747" s="284"/>
      <c r="AA1747" s="284"/>
      <c r="AB1747" s="33"/>
      <c r="AC1747" s="33"/>
      <c r="AD1747" s="33"/>
      <c r="AE1747" s="33"/>
      <c r="AF1747" s="33"/>
      <c r="AG1747" s="33"/>
      <c r="AH1747" s="33"/>
      <c r="AI1747" s="33"/>
      <c r="AJ1747" s="33"/>
      <c r="AK1747" s="33"/>
      <c r="AL1747" s="33"/>
      <c r="AM1747" s="33"/>
      <c r="AN1747" s="33"/>
      <c r="AO1747" s="33"/>
      <c r="AP1747" s="34"/>
      <c r="AQ1747" s="34"/>
      <c r="AR1747" s="28"/>
      <c r="AS1747" s="29"/>
      <c r="AT1747" s="29"/>
      <c r="AU1747" s="29"/>
    </row>
    <row r="1748" spans="1:47" s="481" customFormat="1">
      <c r="A1748" s="13"/>
      <c r="B1748" s="8"/>
      <c r="C1748" s="8"/>
      <c r="D1748" s="240"/>
      <c r="E1748" s="404"/>
      <c r="F1748" s="321"/>
      <c r="G1748" s="282"/>
      <c r="H1748" s="283"/>
      <c r="I1748" s="33"/>
      <c r="J1748" s="33"/>
      <c r="K1748" s="33"/>
      <c r="L1748" s="33"/>
      <c r="M1748" s="33"/>
      <c r="N1748" s="33"/>
      <c r="O1748" s="33"/>
      <c r="P1748" s="33"/>
      <c r="Q1748" s="33"/>
      <c r="R1748" s="33"/>
      <c r="S1748" s="33"/>
      <c r="T1748" s="33"/>
      <c r="U1748" s="33"/>
      <c r="V1748" s="33"/>
      <c r="W1748" s="33"/>
      <c r="X1748" s="282"/>
      <c r="Y1748" s="33"/>
      <c r="Z1748" s="284"/>
      <c r="AA1748" s="284"/>
      <c r="AB1748" s="33"/>
      <c r="AC1748" s="33"/>
      <c r="AD1748" s="33"/>
      <c r="AE1748" s="33"/>
      <c r="AF1748" s="33"/>
      <c r="AG1748" s="33"/>
      <c r="AH1748" s="33"/>
      <c r="AI1748" s="33"/>
      <c r="AJ1748" s="33"/>
      <c r="AK1748" s="33"/>
      <c r="AL1748" s="33"/>
      <c r="AM1748" s="33"/>
      <c r="AN1748" s="33"/>
      <c r="AO1748" s="33"/>
      <c r="AP1748" s="34"/>
      <c r="AQ1748" s="34"/>
      <c r="AR1748" s="28"/>
      <c r="AS1748" s="29"/>
      <c r="AT1748" s="29"/>
      <c r="AU1748" s="29"/>
    </row>
    <row r="1749" spans="1:47" s="481" customFormat="1">
      <c r="A1749" s="13"/>
      <c r="B1749" s="8"/>
      <c r="C1749" s="8"/>
      <c r="D1749" s="240"/>
      <c r="E1749" s="404"/>
      <c r="F1749" s="321"/>
      <c r="G1749" s="282"/>
      <c r="H1749" s="283"/>
      <c r="I1749" s="33"/>
      <c r="J1749" s="33"/>
      <c r="K1749" s="33"/>
      <c r="L1749" s="33"/>
      <c r="M1749" s="33"/>
      <c r="N1749" s="33"/>
      <c r="O1749" s="33"/>
      <c r="P1749" s="33"/>
      <c r="Q1749" s="33"/>
      <c r="R1749" s="33"/>
      <c r="S1749" s="33"/>
      <c r="T1749" s="33"/>
      <c r="U1749" s="33"/>
      <c r="V1749" s="33"/>
      <c r="W1749" s="33"/>
      <c r="X1749" s="282"/>
      <c r="Y1749" s="33"/>
      <c r="Z1749" s="284"/>
      <c r="AA1749" s="284"/>
      <c r="AB1749" s="33"/>
      <c r="AC1749" s="33"/>
      <c r="AD1749" s="33"/>
      <c r="AE1749" s="33"/>
      <c r="AF1749" s="33"/>
      <c r="AG1749" s="33"/>
      <c r="AH1749" s="33"/>
      <c r="AI1749" s="33"/>
      <c r="AJ1749" s="33"/>
      <c r="AK1749" s="33"/>
      <c r="AL1749" s="33"/>
      <c r="AM1749" s="33"/>
      <c r="AN1749" s="33"/>
      <c r="AO1749" s="33"/>
      <c r="AP1749" s="34"/>
      <c r="AQ1749" s="34"/>
      <c r="AR1749" s="28"/>
      <c r="AS1749" s="29"/>
      <c r="AT1749" s="29"/>
      <c r="AU1749" s="29"/>
    </row>
    <row r="1750" spans="1:47" s="481" customFormat="1">
      <c r="A1750" s="13"/>
      <c r="B1750" s="8"/>
      <c r="C1750" s="83">
        <v>205</v>
      </c>
      <c r="D1750" s="375" t="s">
        <v>377</v>
      </c>
      <c r="E1750" s="404"/>
      <c r="F1750" s="321"/>
      <c r="G1750" s="282"/>
      <c r="H1750" s="283"/>
      <c r="I1750" s="33"/>
      <c r="J1750" s="33"/>
      <c r="K1750" s="33"/>
      <c r="L1750" s="33"/>
      <c r="M1750" s="33"/>
      <c r="N1750" s="33"/>
      <c r="O1750" s="33"/>
      <c r="P1750" s="33"/>
      <c r="Q1750" s="33"/>
      <c r="R1750" s="33"/>
      <c r="S1750" s="33"/>
      <c r="T1750" s="33"/>
      <c r="U1750" s="33"/>
      <c r="V1750" s="33"/>
      <c r="W1750" s="33"/>
      <c r="X1750" s="282"/>
      <c r="Y1750" s="33"/>
      <c r="Z1750" s="284"/>
      <c r="AA1750" s="284"/>
      <c r="AB1750" s="33"/>
      <c r="AC1750" s="33"/>
      <c r="AD1750" s="33"/>
      <c r="AE1750" s="33"/>
      <c r="AF1750" s="33"/>
      <c r="AG1750" s="33"/>
      <c r="AH1750" s="33"/>
      <c r="AI1750" s="33"/>
      <c r="AJ1750" s="33"/>
      <c r="AK1750" s="33"/>
      <c r="AL1750" s="33"/>
      <c r="AM1750" s="33"/>
      <c r="AN1750" s="33"/>
      <c r="AO1750" s="33"/>
      <c r="AP1750" s="34"/>
      <c r="AQ1750" s="34"/>
      <c r="AR1750" s="28"/>
      <c r="AS1750" s="29"/>
      <c r="AT1750" s="29"/>
      <c r="AU1750" s="29"/>
    </row>
    <row r="1751" spans="1:47" s="481" customFormat="1">
      <c r="A1751" s="13"/>
      <c r="B1751" s="8"/>
      <c r="C1751" s="8"/>
      <c r="D1751" s="472" t="s">
        <v>381</v>
      </c>
      <c r="E1751" s="404"/>
      <c r="F1751" s="321"/>
      <c r="G1751" s="282"/>
      <c r="H1751" s="283"/>
      <c r="I1751" s="33"/>
      <c r="J1751" s="33"/>
      <c r="K1751" s="33"/>
      <c r="L1751" s="33"/>
      <c r="M1751" s="33"/>
      <c r="N1751" s="33"/>
      <c r="O1751" s="33"/>
      <c r="P1751" s="33"/>
      <c r="Q1751" s="33"/>
      <c r="R1751" s="33"/>
      <c r="S1751" s="33"/>
      <c r="T1751" s="33"/>
      <c r="U1751" s="33"/>
      <c r="V1751" s="33"/>
      <c r="W1751" s="33"/>
      <c r="X1751" s="282"/>
      <c r="Y1751" s="33"/>
      <c r="Z1751" s="284"/>
      <c r="AA1751" s="284"/>
      <c r="AB1751" s="33"/>
      <c r="AC1751" s="33"/>
      <c r="AD1751" s="33"/>
      <c r="AE1751" s="33"/>
      <c r="AF1751" s="33"/>
      <c r="AG1751" s="33"/>
      <c r="AH1751" s="33"/>
      <c r="AI1751" s="33"/>
      <c r="AJ1751" s="33"/>
      <c r="AK1751" s="33"/>
      <c r="AL1751" s="33"/>
      <c r="AM1751" s="33"/>
      <c r="AN1751" s="33"/>
      <c r="AO1751" s="33"/>
      <c r="AP1751" s="34"/>
      <c r="AQ1751" s="34"/>
      <c r="AR1751" s="28"/>
      <c r="AS1751" s="29"/>
      <c r="AT1751" s="29"/>
      <c r="AU1751" s="29"/>
    </row>
    <row r="1752" spans="1:47" s="481" customFormat="1">
      <c r="A1752" s="13"/>
      <c r="B1752" s="8"/>
      <c r="C1752" s="8"/>
      <c r="D1752" s="473" t="s">
        <v>382</v>
      </c>
      <c r="E1752" s="404"/>
      <c r="F1752" s="321"/>
      <c r="G1752" s="282">
        <f>SUM(H1753)</f>
        <v>108900000</v>
      </c>
      <c r="H1752" s="283"/>
      <c r="I1752" s="33"/>
      <c r="J1752" s="33"/>
      <c r="K1752" s="33"/>
      <c r="L1752" s="33"/>
      <c r="M1752" s="33"/>
      <c r="N1752" s="33"/>
      <c r="O1752" s="33"/>
      <c r="P1752" s="33"/>
      <c r="Q1752" s="33"/>
      <c r="R1752" s="33"/>
      <c r="S1752" s="33"/>
      <c r="T1752" s="33"/>
      <c r="U1752" s="33"/>
      <c r="V1752" s="33"/>
      <c r="W1752" s="33"/>
      <c r="X1752" s="282"/>
      <c r="Y1752" s="33"/>
      <c r="Z1752" s="284"/>
      <c r="AA1752" s="284"/>
      <c r="AB1752" s="33"/>
      <c r="AC1752" s="33"/>
      <c r="AD1752" s="33"/>
      <c r="AE1752" s="33"/>
      <c r="AF1752" s="33"/>
      <c r="AG1752" s="33"/>
      <c r="AH1752" s="33"/>
      <c r="AI1752" s="33"/>
      <c r="AJ1752" s="33"/>
      <c r="AK1752" s="33"/>
      <c r="AL1752" s="33"/>
      <c r="AM1752" s="33"/>
      <c r="AN1752" s="33"/>
      <c r="AO1752" s="33"/>
      <c r="AP1752" s="34"/>
      <c r="AQ1752" s="34"/>
      <c r="AR1752" s="28"/>
      <c r="AS1752" s="29"/>
      <c r="AT1752" s="29"/>
      <c r="AU1752" s="29"/>
    </row>
    <row r="1753" spans="1:47" s="481" customFormat="1">
      <c r="A1753" s="13"/>
      <c r="B1753" s="8"/>
      <c r="C1753" s="8"/>
      <c r="D1753" s="344" t="s">
        <v>844</v>
      </c>
      <c r="E1753" s="404"/>
      <c r="F1753" s="261">
        <v>111000000</v>
      </c>
      <c r="G1753" s="282"/>
      <c r="H1753" s="283">
        <v>108900000</v>
      </c>
      <c r="I1753" s="33"/>
      <c r="J1753" s="33"/>
      <c r="K1753" s="33"/>
      <c r="L1753" s="33"/>
      <c r="M1753" s="33"/>
      <c r="N1753" s="33"/>
      <c r="O1753" s="33"/>
      <c r="P1753" s="33"/>
      <c r="Q1753" s="33"/>
      <c r="R1753" s="33"/>
      <c r="S1753" s="33"/>
      <c r="T1753" s="33"/>
      <c r="U1753" s="33"/>
      <c r="V1753" s="33"/>
      <c r="W1753" s="33"/>
      <c r="X1753" s="282"/>
      <c r="Y1753" s="33"/>
      <c r="Z1753" s="284"/>
      <c r="AA1753" s="284"/>
      <c r="AB1753" s="33"/>
      <c r="AC1753" s="33"/>
      <c r="AD1753" s="33"/>
      <c r="AE1753" s="33"/>
      <c r="AF1753" s="33"/>
      <c r="AG1753" s="33"/>
      <c r="AH1753" s="33"/>
      <c r="AI1753" s="33"/>
      <c r="AJ1753" s="33"/>
      <c r="AK1753" s="33"/>
      <c r="AL1753" s="33"/>
      <c r="AM1753" s="33"/>
      <c r="AN1753" s="33"/>
      <c r="AO1753" s="33"/>
      <c r="AP1753" s="34"/>
      <c r="AQ1753" s="34"/>
      <c r="AR1753" s="28"/>
      <c r="AS1753" s="29"/>
      <c r="AT1753" s="29"/>
      <c r="AU1753" s="29"/>
    </row>
    <row r="1754" spans="1:47" s="481" customFormat="1">
      <c r="A1754" s="13"/>
      <c r="B1754" s="8"/>
      <c r="C1754" s="8"/>
      <c r="D1754" s="240"/>
      <c r="E1754" s="404"/>
      <c r="F1754" s="321"/>
      <c r="G1754" s="282"/>
      <c r="H1754" s="283"/>
      <c r="I1754" s="33"/>
      <c r="J1754" s="33"/>
      <c r="K1754" s="33"/>
      <c r="L1754" s="33"/>
      <c r="M1754" s="33"/>
      <c r="N1754" s="33"/>
      <c r="O1754" s="33"/>
      <c r="P1754" s="33"/>
      <c r="Q1754" s="33"/>
      <c r="R1754" s="33"/>
      <c r="S1754" s="33"/>
      <c r="T1754" s="33"/>
      <c r="U1754" s="33"/>
      <c r="V1754" s="33"/>
      <c r="W1754" s="33"/>
      <c r="X1754" s="282"/>
      <c r="Y1754" s="33"/>
      <c r="Z1754" s="284"/>
      <c r="AA1754" s="284"/>
      <c r="AB1754" s="33"/>
      <c r="AC1754" s="33"/>
      <c r="AD1754" s="33"/>
      <c r="AE1754" s="33"/>
      <c r="AF1754" s="33"/>
      <c r="AG1754" s="33"/>
      <c r="AH1754" s="33"/>
      <c r="AI1754" s="33"/>
      <c r="AJ1754" s="33"/>
      <c r="AK1754" s="33"/>
      <c r="AL1754" s="33"/>
      <c r="AM1754" s="33"/>
      <c r="AN1754" s="33"/>
      <c r="AO1754" s="33"/>
      <c r="AP1754" s="34"/>
      <c r="AQ1754" s="34"/>
      <c r="AR1754" s="28"/>
      <c r="AS1754" s="29"/>
      <c r="AT1754" s="29"/>
      <c r="AU1754" s="29"/>
    </row>
    <row r="1755" spans="1:47" s="481" customFormat="1">
      <c r="A1755" s="13"/>
      <c r="B1755" s="8"/>
      <c r="C1755" s="8"/>
      <c r="D1755" s="240"/>
      <c r="E1755" s="404"/>
      <c r="F1755" s="321"/>
      <c r="G1755" s="282"/>
      <c r="H1755" s="283"/>
      <c r="I1755" s="33"/>
      <c r="J1755" s="33"/>
      <c r="K1755" s="33"/>
      <c r="L1755" s="33"/>
      <c r="M1755" s="33"/>
      <c r="N1755" s="33"/>
      <c r="O1755" s="33"/>
      <c r="P1755" s="33"/>
      <c r="Q1755" s="33"/>
      <c r="R1755" s="33"/>
      <c r="S1755" s="33"/>
      <c r="T1755" s="33"/>
      <c r="U1755" s="33"/>
      <c r="V1755" s="33"/>
      <c r="W1755" s="33"/>
      <c r="X1755" s="282"/>
      <c r="Y1755" s="33"/>
      <c r="Z1755" s="284"/>
      <c r="AA1755" s="284"/>
      <c r="AB1755" s="33"/>
      <c r="AC1755" s="33"/>
      <c r="AD1755" s="33"/>
      <c r="AE1755" s="33"/>
      <c r="AF1755" s="33"/>
      <c r="AG1755" s="33"/>
      <c r="AH1755" s="33"/>
      <c r="AI1755" s="33"/>
      <c r="AJ1755" s="33"/>
      <c r="AK1755" s="33"/>
      <c r="AL1755" s="33"/>
      <c r="AM1755" s="33"/>
      <c r="AN1755" s="33"/>
      <c r="AO1755" s="33"/>
      <c r="AP1755" s="34"/>
      <c r="AQ1755" s="34"/>
      <c r="AR1755" s="28"/>
      <c r="AS1755" s="29"/>
      <c r="AT1755" s="29"/>
      <c r="AU1755" s="29"/>
    </row>
    <row r="1756" spans="1:47" s="481" customFormat="1">
      <c r="A1756" s="13"/>
      <c r="B1756" s="8"/>
      <c r="C1756" s="83" t="s">
        <v>383</v>
      </c>
      <c r="D1756" s="375" t="s">
        <v>377</v>
      </c>
      <c r="E1756" s="404"/>
      <c r="F1756" s="321"/>
      <c r="G1756" s="282"/>
      <c r="H1756" s="283"/>
      <c r="I1756" s="33"/>
      <c r="J1756" s="33"/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282"/>
      <c r="Y1756" s="33"/>
      <c r="Z1756" s="284"/>
      <c r="AA1756" s="284"/>
      <c r="AB1756" s="33"/>
      <c r="AC1756" s="33"/>
      <c r="AD1756" s="33"/>
      <c r="AE1756" s="33"/>
      <c r="AF1756" s="33"/>
      <c r="AG1756" s="33"/>
      <c r="AH1756" s="33"/>
      <c r="AI1756" s="33"/>
      <c r="AJ1756" s="33"/>
      <c r="AK1756" s="33"/>
      <c r="AL1756" s="33"/>
      <c r="AM1756" s="33"/>
      <c r="AN1756" s="33"/>
      <c r="AO1756" s="33"/>
      <c r="AP1756" s="34"/>
      <c r="AQ1756" s="34"/>
      <c r="AR1756" s="28"/>
      <c r="AS1756" s="29"/>
      <c r="AT1756" s="29"/>
      <c r="AU1756" s="29"/>
    </row>
    <row r="1757" spans="1:47" s="481" customFormat="1">
      <c r="A1757" s="13"/>
      <c r="B1757" s="8"/>
      <c r="C1757" s="8"/>
      <c r="D1757" s="472" t="s">
        <v>384</v>
      </c>
      <c r="E1757" s="404"/>
      <c r="F1757" s="321"/>
      <c r="G1757" s="282"/>
      <c r="H1757" s="283"/>
      <c r="I1757" s="33"/>
      <c r="J1757" s="33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282"/>
      <c r="Y1757" s="33"/>
      <c r="Z1757" s="284"/>
      <c r="AA1757" s="284"/>
      <c r="AB1757" s="33"/>
      <c r="AC1757" s="33"/>
      <c r="AD1757" s="33"/>
      <c r="AE1757" s="33"/>
      <c r="AF1757" s="33"/>
      <c r="AG1757" s="33"/>
      <c r="AH1757" s="33"/>
      <c r="AI1757" s="33"/>
      <c r="AJ1757" s="33"/>
      <c r="AK1757" s="33"/>
      <c r="AL1757" s="33"/>
      <c r="AM1757" s="33"/>
      <c r="AN1757" s="33"/>
      <c r="AO1757" s="33"/>
      <c r="AP1757" s="34"/>
      <c r="AQ1757" s="34"/>
      <c r="AR1757" s="28"/>
      <c r="AS1757" s="29"/>
      <c r="AT1757" s="29"/>
      <c r="AU1757" s="29"/>
    </row>
    <row r="1758" spans="1:47" s="481" customFormat="1">
      <c r="A1758" s="13"/>
      <c r="B1758" s="8"/>
      <c r="C1758" s="8"/>
      <c r="D1758" s="473" t="s">
        <v>385</v>
      </c>
      <c r="E1758" s="321"/>
      <c r="F1758" s="261"/>
      <c r="G1758" s="282">
        <f>SUM(H1758:H1759)</f>
        <v>59405200</v>
      </c>
      <c r="H1758" s="283"/>
      <c r="I1758" s="33"/>
      <c r="J1758" s="33"/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282"/>
      <c r="Y1758" s="33"/>
      <c r="Z1758" s="284"/>
      <c r="AA1758" s="284"/>
      <c r="AB1758" s="33"/>
      <c r="AC1758" s="33"/>
      <c r="AD1758" s="33"/>
      <c r="AE1758" s="33"/>
      <c r="AF1758" s="33"/>
      <c r="AG1758" s="33"/>
      <c r="AH1758" s="33"/>
      <c r="AI1758" s="33"/>
      <c r="AJ1758" s="33"/>
      <c r="AK1758" s="33"/>
      <c r="AL1758" s="33"/>
      <c r="AM1758" s="33"/>
      <c r="AN1758" s="33"/>
      <c r="AO1758" s="33"/>
      <c r="AP1758" s="34"/>
      <c r="AQ1758" s="34"/>
      <c r="AR1758" s="28"/>
      <c r="AS1758" s="29"/>
      <c r="AT1758" s="29"/>
      <c r="AU1758" s="29"/>
    </row>
    <row r="1759" spans="1:47" s="481" customFormat="1">
      <c r="A1759" s="13"/>
      <c r="B1759" s="8"/>
      <c r="C1759" s="8"/>
      <c r="D1759" s="344" t="s">
        <v>825</v>
      </c>
      <c r="E1759" s="404"/>
      <c r="F1759" s="261">
        <v>60000000</v>
      </c>
      <c r="G1759" s="282"/>
      <c r="H1759" s="283">
        <v>59405200</v>
      </c>
      <c r="I1759" s="33"/>
      <c r="J1759" s="33"/>
      <c r="K1759" s="33"/>
      <c r="L1759" s="33"/>
      <c r="M1759" s="33"/>
      <c r="N1759" s="33"/>
      <c r="O1759" s="33"/>
      <c r="P1759" s="33"/>
      <c r="Q1759" s="33"/>
      <c r="R1759" s="33"/>
      <c r="S1759" s="33"/>
      <c r="T1759" s="33"/>
      <c r="U1759" s="33"/>
      <c r="V1759" s="33"/>
      <c r="W1759" s="33"/>
      <c r="X1759" s="282"/>
      <c r="Y1759" s="33"/>
      <c r="Z1759" s="284"/>
      <c r="AA1759" s="284"/>
      <c r="AB1759" s="33"/>
      <c r="AC1759" s="33"/>
      <c r="AD1759" s="33"/>
      <c r="AE1759" s="33"/>
      <c r="AF1759" s="33"/>
      <c r="AG1759" s="33"/>
      <c r="AH1759" s="33"/>
      <c r="AI1759" s="33"/>
      <c r="AJ1759" s="33"/>
      <c r="AK1759" s="33"/>
      <c r="AL1759" s="33"/>
      <c r="AM1759" s="33"/>
      <c r="AN1759" s="33"/>
      <c r="AO1759" s="33"/>
      <c r="AP1759" s="34"/>
      <c r="AQ1759" s="34"/>
      <c r="AR1759" s="28"/>
      <c r="AS1759" s="29"/>
      <c r="AT1759" s="29"/>
      <c r="AU1759" s="29"/>
    </row>
    <row r="1760" spans="1:47" s="481" customFormat="1">
      <c r="A1760" s="13"/>
      <c r="B1760" s="8"/>
      <c r="C1760" s="8"/>
      <c r="D1760" s="473" t="s">
        <v>229</v>
      </c>
      <c r="E1760" s="321"/>
      <c r="F1760" s="261"/>
      <c r="G1760" s="282">
        <f>SUM(H1761)</f>
        <v>47300000</v>
      </c>
      <c r="H1760" s="283"/>
      <c r="I1760" s="33"/>
      <c r="J1760" s="33"/>
      <c r="K1760" s="33"/>
      <c r="L1760" s="33"/>
      <c r="M1760" s="33"/>
      <c r="N1760" s="33"/>
      <c r="O1760" s="33"/>
      <c r="P1760" s="33"/>
      <c r="Q1760" s="33"/>
      <c r="R1760" s="33"/>
      <c r="S1760" s="33"/>
      <c r="T1760" s="33"/>
      <c r="U1760" s="33"/>
      <c r="V1760" s="33"/>
      <c r="W1760" s="33"/>
      <c r="X1760" s="282"/>
      <c r="Y1760" s="33"/>
      <c r="Z1760" s="284"/>
      <c r="AA1760" s="284"/>
      <c r="AB1760" s="33"/>
      <c r="AC1760" s="33"/>
      <c r="AD1760" s="33"/>
      <c r="AE1760" s="33"/>
      <c r="AF1760" s="33"/>
      <c r="AG1760" s="33"/>
      <c r="AH1760" s="33"/>
      <c r="AI1760" s="33"/>
      <c r="AJ1760" s="33"/>
      <c r="AK1760" s="33"/>
      <c r="AL1760" s="33"/>
      <c r="AM1760" s="33"/>
      <c r="AN1760" s="33"/>
      <c r="AO1760" s="33"/>
      <c r="AP1760" s="34"/>
      <c r="AQ1760" s="34"/>
      <c r="AR1760" s="28"/>
      <c r="AS1760" s="29"/>
      <c r="AT1760" s="29"/>
      <c r="AU1760" s="29"/>
    </row>
    <row r="1761" spans="1:47" s="481" customFormat="1">
      <c r="A1761" s="13"/>
      <c r="B1761" s="8"/>
      <c r="C1761" s="8"/>
      <c r="D1761" s="344" t="s">
        <v>826</v>
      </c>
      <c r="E1761" s="404"/>
      <c r="F1761" s="261">
        <v>48000000</v>
      </c>
      <c r="G1761" s="282"/>
      <c r="H1761" s="283">
        <v>47300000</v>
      </c>
      <c r="I1761" s="33"/>
      <c r="J1761" s="33"/>
      <c r="K1761" s="33"/>
      <c r="L1761" s="33"/>
      <c r="M1761" s="33"/>
      <c r="N1761" s="33"/>
      <c r="O1761" s="33"/>
      <c r="P1761" s="33"/>
      <c r="Q1761" s="33"/>
      <c r="R1761" s="33"/>
      <c r="S1761" s="33"/>
      <c r="T1761" s="33"/>
      <c r="U1761" s="33"/>
      <c r="V1761" s="33"/>
      <c r="W1761" s="33"/>
      <c r="X1761" s="282"/>
      <c r="Y1761" s="33"/>
      <c r="Z1761" s="284"/>
      <c r="AA1761" s="284"/>
      <c r="AB1761" s="33"/>
      <c r="AC1761" s="33"/>
      <c r="AD1761" s="33"/>
      <c r="AE1761" s="33"/>
      <c r="AF1761" s="33"/>
      <c r="AG1761" s="33"/>
      <c r="AH1761" s="33"/>
      <c r="AI1761" s="33"/>
      <c r="AJ1761" s="33"/>
      <c r="AK1761" s="33"/>
      <c r="AL1761" s="33"/>
      <c r="AM1761" s="33"/>
      <c r="AN1761" s="33"/>
      <c r="AO1761" s="33"/>
      <c r="AP1761" s="34"/>
      <c r="AQ1761" s="34"/>
      <c r="AR1761" s="28"/>
      <c r="AS1761" s="29"/>
      <c r="AT1761" s="29"/>
      <c r="AU1761" s="29"/>
    </row>
    <row r="1762" spans="1:47" s="481" customFormat="1">
      <c r="A1762" s="13"/>
      <c r="B1762" s="8"/>
      <c r="C1762" s="8"/>
      <c r="D1762" s="473" t="s">
        <v>185</v>
      </c>
      <c r="E1762" s="321"/>
      <c r="F1762" s="261"/>
      <c r="G1762" s="282">
        <f>SUM(H1763)</f>
        <v>37042500</v>
      </c>
      <c r="H1762" s="283"/>
      <c r="I1762" s="33"/>
      <c r="J1762" s="33"/>
      <c r="K1762" s="33"/>
      <c r="L1762" s="33"/>
      <c r="M1762" s="33"/>
      <c r="N1762" s="33"/>
      <c r="O1762" s="33"/>
      <c r="P1762" s="33"/>
      <c r="Q1762" s="33"/>
      <c r="R1762" s="33"/>
      <c r="S1762" s="33"/>
      <c r="T1762" s="33"/>
      <c r="U1762" s="33"/>
      <c r="V1762" s="33"/>
      <c r="W1762" s="33"/>
      <c r="X1762" s="282"/>
      <c r="Y1762" s="33"/>
      <c r="Z1762" s="284"/>
      <c r="AA1762" s="284"/>
      <c r="AB1762" s="33"/>
      <c r="AC1762" s="33"/>
      <c r="AD1762" s="33"/>
      <c r="AE1762" s="33"/>
      <c r="AF1762" s="33"/>
      <c r="AG1762" s="33"/>
      <c r="AH1762" s="33"/>
      <c r="AI1762" s="33"/>
      <c r="AJ1762" s="33"/>
      <c r="AK1762" s="33"/>
      <c r="AL1762" s="33"/>
      <c r="AM1762" s="33"/>
      <c r="AN1762" s="33"/>
      <c r="AO1762" s="33"/>
      <c r="AP1762" s="34"/>
      <c r="AQ1762" s="34"/>
      <c r="AR1762" s="28"/>
      <c r="AS1762" s="29"/>
      <c r="AT1762" s="29"/>
      <c r="AU1762" s="29"/>
    </row>
    <row r="1763" spans="1:47" s="481" customFormat="1">
      <c r="A1763" s="13"/>
      <c r="B1763" s="8"/>
      <c r="C1763" s="8"/>
      <c r="D1763" s="344" t="s">
        <v>827</v>
      </c>
      <c r="E1763" s="404"/>
      <c r="F1763" s="261">
        <v>37500000</v>
      </c>
      <c r="G1763" s="282"/>
      <c r="H1763" s="283">
        <v>37042500</v>
      </c>
      <c r="I1763" s="33"/>
      <c r="J1763" s="33"/>
      <c r="K1763" s="33"/>
      <c r="L1763" s="33"/>
      <c r="M1763" s="33"/>
      <c r="N1763" s="33"/>
      <c r="O1763" s="33"/>
      <c r="P1763" s="33"/>
      <c r="Q1763" s="33"/>
      <c r="R1763" s="33"/>
      <c r="S1763" s="33"/>
      <c r="T1763" s="33"/>
      <c r="U1763" s="33"/>
      <c r="V1763" s="33"/>
      <c r="W1763" s="33"/>
      <c r="X1763" s="282"/>
      <c r="Y1763" s="33"/>
      <c r="Z1763" s="284"/>
      <c r="AA1763" s="284"/>
      <c r="AB1763" s="33"/>
      <c r="AC1763" s="33"/>
      <c r="AD1763" s="33"/>
      <c r="AE1763" s="33"/>
      <c r="AF1763" s="33"/>
      <c r="AG1763" s="33"/>
      <c r="AH1763" s="33"/>
      <c r="AI1763" s="33"/>
      <c r="AJ1763" s="33"/>
      <c r="AK1763" s="33"/>
      <c r="AL1763" s="33"/>
      <c r="AM1763" s="33"/>
      <c r="AN1763" s="33"/>
      <c r="AO1763" s="33"/>
      <c r="AP1763" s="34"/>
      <c r="AQ1763" s="34"/>
      <c r="AR1763" s="28"/>
      <c r="AS1763" s="29"/>
      <c r="AT1763" s="29"/>
      <c r="AU1763" s="29"/>
    </row>
    <row r="1764" spans="1:47" s="481" customFormat="1">
      <c r="A1764" s="13"/>
      <c r="B1764" s="8"/>
      <c r="C1764" s="8"/>
      <c r="D1764" s="473" t="s">
        <v>194</v>
      </c>
      <c r="E1764" s="321"/>
      <c r="F1764" s="261"/>
      <c r="G1764" s="282">
        <f>SUM(H1765)</f>
        <v>195800000</v>
      </c>
      <c r="H1764" s="283"/>
      <c r="I1764" s="33"/>
      <c r="J1764" s="33"/>
      <c r="K1764" s="33"/>
      <c r="L1764" s="33"/>
      <c r="M1764" s="33"/>
      <c r="N1764" s="33"/>
      <c r="O1764" s="33"/>
      <c r="P1764" s="33"/>
      <c r="Q1764" s="33"/>
      <c r="R1764" s="33"/>
      <c r="S1764" s="33"/>
      <c r="T1764" s="33"/>
      <c r="U1764" s="33"/>
      <c r="V1764" s="33"/>
      <c r="W1764" s="33"/>
      <c r="X1764" s="282"/>
      <c r="Y1764" s="33"/>
      <c r="Z1764" s="284"/>
      <c r="AA1764" s="284"/>
      <c r="AB1764" s="33"/>
      <c r="AC1764" s="33"/>
      <c r="AD1764" s="33"/>
      <c r="AE1764" s="33"/>
      <c r="AF1764" s="33"/>
      <c r="AG1764" s="33"/>
      <c r="AH1764" s="33"/>
      <c r="AI1764" s="33"/>
      <c r="AJ1764" s="33"/>
      <c r="AK1764" s="33"/>
      <c r="AL1764" s="33"/>
      <c r="AM1764" s="33"/>
      <c r="AN1764" s="33"/>
      <c r="AO1764" s="33"/>
      <c r="AP1764" s="34"/>
      <c r="AQ1764" s="34"/>
      <c r="AR1764" s="28"/>
      <c r="AS1764" s="29"/>
      <c r="AT1764" s="29"/>
      <c r="AU1764" s="29"/>
    </row>
    <row r="1765" spans="1:47" s="481" customFormat="1">
      <c r="A1765" s="13"/>
      <c r="B1765" s="8"/>
      <c r="C1765" s="8"/>
      <c r="D1765" s="344" t="s">
        <v>828</v>
      </c>
      <c r="E1765" s="404"/>
      <c r="F1765" s="261">
        <v>295000000</v>
      </c>
      <c r="G1765" s="282"/>
      <c r="H1765" s="283">
        <v>195800000</v>
      </c>
      <c r="I1765" s="33"/>
      <c r="J1765" s="33"/>
      <c r="K1765" s="33"/>
      <c r="L1765" s="33"/>
      <c r="M1765" s="33"/>
      <c r="N1765" s="33"/>
      <c r="O1765" s="33"/>
      <c r="P1765" s="33"/>
      <c r="Q1765" s="33"/>
      <c r="R1765" s="33"/>
      <c r="S1765" s="33"/>
      <c r="T1765" s="33"/>
      <c r="U1765" s="33"/>
      <c r="V1765" s="33"/>
      <c r="W1765" s="33"/>
      <c r="X1765" s="282"/>
      <c r="Y1765" s="33"/>
      <c r="Z1765" s="284"/>
      <c r="AA1765" s="284"/>
      <c r="AB1765" s="33"/>
      <c r="AC1765" s="33"/>
      <c r="AD1765" s="33"/>
      <c r="AE1765" s="33"/>
      <c r="AF1765" s="33"/>
      <c r="AG1765" s="33"/>
      <c r="AH1765" s="33"/>
      <c r="AI1765" s="33"/>
      <c r="AJ1765" s="33"/>
      <c r="AK1765" s="33"/>
      <c r="AL1765" s="33"/>
      <c r="AM1765" s="33"/>
      <c r="AN1765" s="33"/>
      <c r="AO1765" s="33"/>
      <c r="AP1765" s="34"/>
      <c r="AQ1765" s="34"/>
      <c r="AR1765" s="28"/>
      <c r="AS1765" s="29"/>
      <c r="AT1765" s="29"/>
      <c r="AU1765" s="29"/>
    </row>
    <row r="1766" spans="1:47" s="481" customFormat="1">
      <c r="A1766" s="13"/>
      <c r="B1766" s="8"/>
      <c r="C1766" s="8"/>
      <c r="D1766" s="240"/>
      <c r="E1766" s="404"/>
      <c r="F1766" s="321"/>
      <c r="G1766" s="282"/>
      <c r="H1766" s="283"/>
      <c r="I1766" s="33"/>
      <c r="J1766" s="33"/>
      <c r="K1766" s="33"/>
      <c r="L1766" s="33"/>
      <c r="M1766" s="33"/>
      <c r="N1766" s="33"/>
      <c r="O1766" s="33"/>
      <c r="P1766" s="33"/>
      <c r="Q1766" s="33"/>
      <c r="R1766" s="33"/>
      <c r="S1766" s="33"/>
      <c r="T1766" s="33"/>
      <c r="U1766" s="33"/>
      <c r="V1766" s="33"/>
      <c r="W1766" s="33"/>
      <c r="X1766" s="282"/>
      <c r="Y1766" s="33"/>
      <c r="Z1766" s="284"/>
      <c r="AA1766" s="284"/>
      <c r="AB1766" s="33"/>
      <c r="AC1766" s="33"/>
      <c r="AD1766" s="33"/>
      <c r="AE1766" s="33"/>
      <c r="AF1766" s="33"/>
      <c r="AG1766" s="33"/>
      <c r="AH1766" s="33"/>
      <c r="AI1766" s="33"/>
      <c r="AJ1766" s="33"/>
      <c r="AK1766" s="33"/>
      <c r="AL1766" s="33"/>
      <c r="AM1766" s="33"/>
      <c r="AN1766" s="33"/>
      <c r="AO1766" s="33"/>
      <c r="AP1766" s="34"/>
      <c r="AQ1766" s="34"/>
      <c r="AR1766" s="28"/>
      <c r="AS1766" s="29"/>
      <c r="AT1766" s="29"/>
      <c r="AU1766" s="29"/>
    </row>
    <row r="1767" spans="1:47" s="481" customFormat="1">
      <c r="A1767" s="13"/>
      <c r="B1767" s="8"/>
      <c r="C1767" s="8"/>
      <c r="D1767" s="240"/>
      <c r="E1767" s="404"/>
      <c r="F1767" s="321"/>
      <c r="G1767" s="282"/>
      <c r="H1767" s="283"/>
      <c r="I1767" s="33"/>
      <c r="J1767" s="33"/>
      <c r="K1767" s="33"/>
      <c r="L1767" s="33"/>
      <c r="M1767" s="33"/>
      <c r="N1767" s="33"/>
      <c r="O1767" s="33"/>
      <c r="P1767" s="33"/>
      <c r="Q1767" s="33"/>
      <c r="R1767" s="33"/>
      <c r="S1767" s="33"/>
      <c r="T1767" s="33"/>
      <c r="U1767" s="33"/>
      <c r="V1767" s="33"/>
      <c r="W1767" s="33"/>
      <c r="X1767" s="282"/>
      <c r="Y1767" s="33"/>
      <c r="Z1767" s="284"/>
      <c r="AA1767" s="284"/>
      <c r="AB1767" s="33"/>
      <c r="AC1767" s="33"/>
      <c r="AD1767" s="33"/>
      <c r="AE1767" s="33"/>
      <c r="AF1767" s="33"/>
      <c r="AG1767" s="33"/>
      <c r="AH1767" s="33"/>
      <c r="AI1767" s="33"/>
      <c r="AJ1767" s="33"/>
      <c r="AK1767" s="33"/>
      <c r="AL1767" s="33"/>
      <c r="AM1767" s="33"/>
      <c r="AN1767" s="33"/>
      <c r="AO1767" s="33"/>
      <c r="AP1767" s="34"/>
      <c r="AQ1767" s="34"/>
      <c r="AR1767" s="28"/>
      <c r="AS1767" s="29"/>
      <c r="AT1767" s="29"/>
      <c r="AU1767" s="29"/>
    </row>
    <row r="1768" spans="1:47" s="481" customFormat="1">
      <c r="A1768" s="13"/>
      <c r="B1768" s="8"/>
      <c r="C1768" s="83">
        <v>209</v>
      </c>
      <c r="D1768" s="375" t="s">
        <v>239</v>
      </c>
      <c r="E1768" s="404"/>
      <c r="F1768" s="321"/>
      <c r="G1768" s="282"/>
      <c r="H1768" s="283"/>
      <c r="I1768" s="33"/>
      <c r="J1768" s="33"/>
      <c r="K1768" s="33"/>
      <c r="L1768" s="33"/>
      <c r="M1768" s="33"/>
      <c r="N1768" s="33"/>
      <c r="O1768" s="33"/>
      <c r="P1768" s="33"/>
      <c r="Q1768" s="33"/>
      <c r="R1768" s="33"/>
      <c r="S1768" s="33"/>
      <c r="T1768" s="33"/>
      <c r="U1768" s="33"/>
      <c r="V1768" s="33"/>
      <c r="W1768" s="33"/>
      <c r="X1768" s="282"/>
      <c r="Y1768" s="33"/>
      <c r="Z1768" s="284"/>
      <c r="AA1768" s="284"/>
      <c r="AB1768" s="33"/>
      <c r="AC1768" s="33"/>
      <c r="AD1768" s="33"/>
      <c r="AE1768" s="33"/>
      <c r="AF1768" s="33"/>
      <c r="AG1768" s="33"/>
      <c r="AH1768" s="33"/>
      <c r="AI1768" s="33"/>
      <c r="AJ1768" s="33"/>
      <c r="AK1768" s="33"/>
      <c r="AL1768" s="33"/>
      <c r="AM1768" s="33"/>
      <c r="AN1768" s="33"/>
      <c r="AO1768" s="33"/>
      <c r="AP1768" s="34"/>
      <c r="AQ1768" s="34"/>
      <c r="AR1768" s="28"/>
      <c r="AS1768" s="29"/>
      <c r="AT1768" s="29"/>
      <c r="AU1768" s="29"/>
    </row>
    <row r="1769" spans="1:47" s="481" customFormat="1">
      <c r="A1769" s="13"/>
      <c r="B1769" s="8"/>
      <c r="C1769" s="8"/>
      <c r="D1769" s="472" t="s">
        <v>386</v>
      </c>
      <c r="E1769" s="404"/>
      <c r="F1769" s="321"/>
      <c r="G1769" s="282"/>
      <c r="H1769" s="283"/>
      <c r="I1769" s="33"/>
      <c r="J1769" s="33"/>
      <c r="K1769" s="33"/>
      <c r="L1769" s="33"/>
      <c r="M1769" s="33"/>
      <c r="N1769" s="33"/>
      <c r="O1769" s="33"/>
      <c r="P1769" s="33"/>
      <c r="Q1769" s="33"/>
      <c r="R1769" s="33"/>
      <c r="S1769" s="33"/>
      <c r="T1769" s="33"/>
      <c r="U1769" s="33"/>
      <c r="V1769" s="33"/>
      <c r="W1769" s="33"/>
      <c r="X1769" s="282"/>
      <c r="Y1769" s="33"/>
      <c r="Z1769" s="284"/>
      <c r="AA1769" s="284"/>
      <c r="AB1769" s="33"/>
      <c r="AC1769" s="33"/>
      <c r="AD1769" s="33"/>
      <c r="AE1769" s="33"/>
      <c r="AF1769" s="33"/>
      <c r="AG1769" s="33"/>
      <c r="AH1769" s="33"/>
      <c r="AI1769" s="33"/>
      <c r="AJ1769" s="33"/>
      <c r="AK1769" s="33"/>
      <c r="AL1769" s="33"/>
      <c r="AM1769" s="33"/>
      <c r="AN1769" s="33"/>
      <c r="AO1769" s="33"/>
      <c r="AP1769" s="34"/>
      <c r="AQ1769" s="34"/>
      <c r="AR1769" s="28"/>
      <c r="AS1769" s="29"/>
      <c r="AT1769" s="29"/>
      <c r="AU1769" s="29"/>
    </row>
    <row r="1770" spans="1:47" s="481" customFormat="1">
      <c r="A1770" s="13"/>
      <c r="B1770" s="8"/>
      <c r="C1770" s="8"/>
      <c r="D1770" s="473" t="s">
        <v>194</v>
      </c>
      <c r="E1770" s="404"/>
      <c r="F1770" s="321"/>
      <c r="G1770" s="282">
        <f>SUM(H1770:H1771)</f>
        <v>97125000</v>
      </c>
      <c r="H1770" s="283"/>
      <c r="I1770" s="33"/>
      <c r="J1770" s="33"/>
      <c r="K1770" s="33"/>
      <c r="L1770" s="33"/>
      <c r="M1770" s="33"/>
      <c r="N1770" s="33"/>
      <c r="O1770" s="33"/>
      <c r="P1770" s="33"/>
      <c r="Q1770" s="33"/>
      <c r="R1770" s="33"/>
      <c r="S1770" s="33"/>
      <c r="T1770" s="33"/>
      <c r="U1770" s="33"/>
      <c r="V1770" s="33"/>
      <c r="W1770" s="33"/>
      <c r="X1770" s="282"/>
      <c r="Y1770" s="33"/>
      <c r="Z1770" s="284"/>
      <c r="AA1770" s="284"/>
      <c r="AB1770" s="33"/>
      <c r="AC1770" s="33"/>
      <c r="AD1770" s="33"/>
      <c r="AE1770" s="33"/>
      <c r="AF1770" s="33"/>
      <c r="AG1770" s="33"/>
      <c r="AH1770" s="33"/>
      <c r="AI1770" s="33"/>
      <c r="AJ1770" s="33"/>
      <c r="AK1770" s="33"/>
      <c r="AL1770" s="33"/>
      <c r="AM1770" s="33"/>
      <c r="AN1770" s="33"/>
      <c r="AO1770" s="33"/>
      <c r="AP1770" s="34"/>
      <c r="AQ1770" s="34"/>
      <c r="AR1770" s="28"/>
      <c r="AS1770" s="29"/>
      <c r="AT1770" s="29"/>
      <c r="AU1770" s="29"/>
    </row>
    <row r="1771" spans="1:47" s="481" customFormat="1">
      <c r="A1771" s="13"/>
      <c r="B1771" s="8"/>
      <c r="C1771" s="8"/>
      <c r="D1771" s="344" t="s">
        <v>824</v>
      </c>
      <c r="E1771" s="404"/>
      <c r="F1771" s="261">
        <v>98500000</v>
      </c>
      <c r="G1771" s="282"/>
      <c r="H1771" s="283">
        <v>97125000</v>
      </c>
      <c r="I1771" s="33"/>
      <c r="J1771" s="33"/>
      <c r="K1771" s="33"/>
      <c r="L1771" s="33"/>
      <c r="M1771" s="33"/>
      <c r="N1771" s="33"/>
      <c r="O1771" s="33"/>
      <c r="P1771" s="33"/>
      <c r="Q1771" s="33"/>
      <c r="R1771" s="33"/>
      <c r="S1771" s="33"/>
      <c r="T1771" s="33"/>
      <c r="U1771" s="33"/>
      <c r="V1771" s="33"/>
      <c r="W1771" s="33"/>
      <c r="X1771" s="282"/>
      <c r="Y1771" s="33"/>
      <c r="Z1771" s="284"/>
      <c r="AA1771" s="284"/>
      <c r="AB1771" s="33"/>
      <c r="AC1771" s="33"/>
      <c r="AD1771" s="33"/>
      <c r="AE1771" s="33"/>
      <c r="AF1771" s="33"/>
      <c r="AG1771" s="33"/>
      <c r="AH1771" s="33"/>
      <c r="AI1771" s="33"/>
      <c r="AJ1771" s="33"/>
      <c r="AK1771" s="33"/>
      <c r="AL1771" s="33"/>
      <c r="AM1771" s="33"/>
      <c r="AN1771" s="33"/>
      <c r="AO1771" s="33"/>
      <c r="AP1771" s="34"/>
      <c r="AQ1771" s="34"/>
      <c r="AR1771" s="28"/>
      <c r="AS1771" s="29"/>
      <c r="AT1771" s="29"/>
      <c r="AU1771" s="29"/>
    </row>
    <row r="1772" spans="1:47" s="481" customFormat="1">
      <c r="A1772" s="13"/>
      <c r="B1772" s="8"/>
      <c r="C1772" s="8"/>
      <c r="D1772" s="240"/>
      <c r="E1772" s="404"/>
      <c r="F1772" s="321"/>
      <c r="G1772" s="282"/>
      <c r="H1772" s="283"/>
      <c r="I1772" s="33"/>
      <c r="J1772" s="33"/>
      <c r="K1772" s="33"/>
      <c r="L1772" s="33"/>
      <c r="M1772" s="33"/>
      <c r="N1772" s="33"/>
      <c r="O1772" s="33"/>
      <c r="P1772" s="33"/>
      <c r="Q1772" s="33"/>
      <c r="R1772" s="33"/>
      <c r="S1772" s="33"/>
      <c r="T1772" s="33"/>
      <c r="U1772" s="33"/>
      <c r="V1772" s="33"/>
      <c r="W1772" s="33"/>
      <c r="X1772" s="282"/>
      <c r="Y1772" s="33"/>
      <c r="Z1772" s="284"/>
      <c r="AA1772" s="284"/>
      <c r="AB1772" s="33"/>
      <c r="AC1772" s="33"/>
      <c r="AD1772" s="33"/>
      <c r="AE1772" s="33"/>
      <c r="AF1772" s="33"/>
      <c r="AG1772" s="33"/>
      <c r="AH1772" s="33"/>
      <c r="AI1772" s="33"/>
      <c r="AJ1772" s="33"/>
      <c r="AK1772" s="33"/>
      <c r="AL1772" s="33"/>
      <c r="AM1772" s="33"/>
      <c r="AN1772" s="33"/>
      <c r="AO1772" s="33"/>
      <c r="AP1772" s="34"/>
      <c r="AQ1772" s="34"/>
      <c r="AR1772" s="28"/>
      <c r="AS1772" s="29"/>
      <c r="AT1772" s="29"/>
      <c r="AU1772" s="29"/>
    </row>
    <row r="1773" spans="1:47" s="481" customFormat="1">
      <c r="A1773" s="13"/>
      <c r="B1773" s="8"/>
      <c r="C1773" s="8"/>
      <c r="D1773" s="240"/>
      <c r="E1773" s="404"/>
      <c r="F1773" s="321"/>
      <c r="G1773" s="282"/>
      <c r="H1773" s="283"/>
      <c r="I1773" s="33"/>
      <c r="J1773" s="33"/>
      <c r="K1773" s="33"/>
      <c r="L1773" s="33"/>
      <c r="M1773" s="33"/>
      <c r="N1773" s="33"/>
      <c r="O1773" s="33"/>
      <c r="P1773" s="33"/>
      <c r="Q1773" s="33"/>
      <c r="R1773" s="33"/>
      <c r="S1773" s="33"/>
      <c r="T1773" s="33"/>
      <c r="U1773" s="33"/>
      <c r="V1773" s="33"/>
      <c r="W1773" s="33"/>
      <c r="X1773" s="282"/>
      <c r="Y1773" s="33"/>
      <c r="Z1773" s="284"/>
      <c r="AA1773" s="284"/>
      <c r="AB1773" s="33"/>
      <c r="AC1773" s="33"/>
      <c r="AD1773" s="33"/>
      <c r="AE1773" s="33"/>
      <c r="AF1773" s="33"/>
      <c r="AG1773" s="33"/>
      <c r="AH1773" s="33"/>
      <c r="AI1773" s="33"/>
      <c r="AJ1773" s="33"/>
      <c r="AK1773" s="33"/>
      <c r="AL1773" s="33"/>
      <c r="AM1773" s="33"/>
      <c r="AN1773" s="33"/>
      <c r="AO1773" s="33"/>
      <c r="AP1773" s="34"/>
      <c r="AQ1773" s="34"/>
      <c r="AR1773" s="28"/>
      <c r="AS1773" s="29"/>
      <c r="AT1773" s="29"/>
      <c r="AU1773" s="29"/>
    </row>
    <row r="1774" spans="1:47" s="481" customFormat="1">
      <c r="A1774" s="13"/>
      <c r="B1774" s="8"/>
      <c r="C1774" s="83">
        <v>210</v>
      </c>
      <c r="D1774" s="375" t="s">
        <v>239</v>
      </c>
      <c r="E1774" s="404"/>
      <c r="F1774" s="321"/>
      <c r="G1774" s="282"/>
      <c r="H1774" s="283"/>
      <c r="I1774" s="33"/>
      <c r="J1774" s="33"/>
      <c r="K1774" s="33"/>
      <c r="L1774" s="33"/>
      <c r="M1774" s="33"/>
      <c r="N1774" s="33"/>
      <c r="O1774" s="33"/>
      <c r="P1774" s="33"/>
      <c r="Q1774" s="33"/>
      <c r="R1774" s="33"/>
      <c r="S1774" s="33"/>
      <c r="T1774" s="33"/>
      <c r="U1774" s="33"/>
      <c r="V1774" s="33"/>
      <c r="W1774" s="33"/>
      <c r="X1774" s="282"/>
      <c r="Y1774" s="33"/>
      <c r="Z1774" s="284"/>
      <c r="AA1774" s="284"/>
      <c r="AB1774" s="33"/>
      <c r="AC1774" s="33"/>
      <c r="AD1774" s="33"/>
      <c r="AE1774" s="33"/>
      <c r="AF1774" s="33"/>
      <c r="AG1774" s="33"/>
      <c r="AH1774" s="33"/>
      <c r="AI1774" s="33"/>
      <c r="AJ1774" s="33"/>
      <c r="AK1774" s="33"/>
      <c r="AL1774" s="33"/>
      <c r="AM1774" s="33"/>
      <c r="AN1774" s="33"/>
      <c r="AO1774" s="33"/>
      <c r="AP1774" s="34"/>
      <c r="AQ1774" s="34"/>
      <c r="AR1774" s="28"/>
      <c r="AS1774" s="29"/>
      <c r="AT1774" s="29"/>
      <c r="AU1774" s="29"/>
    </row>
    <row r="1775" spans="1:47" s="482" customFormat="1">
      <c r="A1775" s="13"/>
      <c r="B1775" s="8"/>
      <c r="C1775" s="8"/>
      <c r="D1775" s="472" t="s">
        <v>387</v>
      </c>
      <c r="E1775" s="404"/>
      <c r="F1775" s="321"/>
      <c r="G1775" s="282"/>
      <c r="H1775" s="283"/>
      <c r="I1775" s="33"/>
      <c r="J1775" s="33"/>
      <c r="K1775" s="33"/>
      <c r="L1775" s="33"/>
      <c r="M1775" s="33"/>
      <c r="N1775" s="33"/>
      <c r="O1775" s="33"/>
      <c r="P1775" s="33"/>
      <c r="Q1775" s="33"/>
      <c r="R1775" s="33"/>
      <c r="S1775" s="33"/>
      <c r="T1775" s="33"/>
      <c r="U1775" s="33"/>
      <c r="V1775" s="33"/>
      <c r="W1775" s="33"/>
      <c r="X1775" s="282"/>
      <c r="Y1775" s="33"/>
      <c r="Z1775" s="284"/>
      <c r="AA1775" s="284"/>
      <c r="AB1775" s="33"/>
      <c r="AC1775" s="33"/>
      <c r="AD1775" s="33"/>
      <c r="AE1775" s="33"/>
      <c r="AF1775" s="33"/>
      <c r="AG1775" s="33"/>
      <c r="AH1775" s="33"/>
      <c r="AI1775" s="33"/>
      <c r="AJ1775" s="33"/>
      <c r="AK1775" s="33"/>
      <c r="AL1775" s="33"/>
      <c r="AM1775" s="33"/>
      <c r="AN1775" s="33"/>
      <c r="AO1775" s="33"/>
      <c r="AP1775" s="34"/>
      <c r="AQ1775" s="34"/>
      <c r="AR1775" s="28"/>
      <c r="AS1775" s="29"/>
      <c r="AT1775" s="29"/>
      <c r="AU1775" s="29"/>
    </row>
    <row r="1776" spans="1:47" s="482" customFormat="1">
      <c r="A1776" s="13"/>
      <c r="B1776" s="8"/>
      <c r="C1776" s="8"/>
      <c r="D1776" s="473" t="s">
        <v>229</v>
      </c>
      <c r="E1776" s="321"/>
      <c r="F1776" s="261"/>
      <c r="G1776" s="282">
        <f>SUM(H1777:H1779)</f>
        <v>15700000</v>
      </c>
      <c r="H1776" s="283"/>
      <c r="I1776" s="33"/>
      <c r="J1776" s="33"/>
      <c r="K1776" s="33"/>
      <c r="L1776" s="33"/>
      <c r="M1776" s="33"/>
      <c r="N1776" s="33"/>
      <c r="O1776" s="33"/>
      <c r="P1776" s="33"/>
      <c r="Q1776" s="33"/>
      <c r="R1776" s="33"/>
      <c r="S1776" s="33"/>
      <c r="T1776" s="33"/>
      <c r="U1776" s="33"/>
      <c r="V1776" s="33"/>
      <c r="W1776" s="33"/>
      <c r="X1776" s="282"/>
      <c r="Y1776" s="33"/>
      <c r="Z1776" s="284"/>
      <c r="AA1776" s="284"/>
      <c r="AB1776" s="33"/>
      <c r="AC1776" s="33"/>
      <c r="AD1776" s="33"/>
      <c r="AE1776" s="33"/>
      <c r="AF1776" s="33"/>
      <c r="AG1776" s="33"/>
      <c r="AH1776" s="33"/>
      <c r="AI1776" s="33"/>
      <c r="AJ1776" s="33"/>
      <c r="AK1776" s="33"/>
      <c r="AL1776" s="33"/>
      <c r="AM1776" s="33"/>
      <c r="AN1776" s="33"/>
      <c r="AO1776" s="33"/>
      <c r="AP1776" s="34"/>
      <c r="AQ1776" s="34"/>
      <c r="AR1776" s="28"/>
      <c r="AS1776" s="29"/>
      <c r="AT1776" s="29"/>
      <c r="AU1776" s="29"/>
    </row>
    <row r="1777" spans="1:47" s="482" customFormat="1">
      <c r="A1777" s="13"/>
      <c r="B1777" s="8"/>
      <c r="C1777" s="8"/>
      <c r="D1777" s="344" t="s">
        <v>839</v>
      </c>
      <c r="E1777" s="404"/>
      <c r="F1777" s="261">
        <v>5000000</v>
      </c>
      <c r="G1777" s="282"/>
      <c r="H1777" s="283">
        <v>4975000</v>
      </c>
      <c r="I1777" s="33"/>
      <c r="J1777" s="33"/>
      <c r="K1777" s="33"/>
      <c r="L1777" s="33"/>
      <c r="M1777" s="33"/>
      <c r="N1777" s="33"/>
      <c r="O1777" s="33"/>
      <c r="P1777" s="33"/>
      <c r="Q1777" s="33"/>
      <c r="R1777" s="33"/>
      <c r="S1777" s="33"/>
      <c r="T1777" s="33"/>
      <c r="U1777" s="33"/>
      <c r="V1777" s="33"/>
      <c r="W1777" s="33"/>
      <c r="X1777" s="282"/>
      <c r="Y1777" s="33"/>
      <c r="Z1777" s="284"/>
      <c r="AA1777" s="284"/>
      <c r="AB1777" s="33"/>
      <c r="AC1777" s="33"/>
      <c r="AD1777" s="33"/>
      <c r="AE1777" s="33"/>
      <c r="AF1777" s="33"/>
      <c r="AG1777" s="33"/>
      <c r="AH1777" s="33"/>
      <c r="AI1777" s="33"/>
      <c r="AJ1777" s="33"/>
      <c r="AK1777" s="33"/>
      <c r="AL1777" s="33"/>
      <c r="AM1777" s="33"/>
      <c r="AN1777" s="33"/>
      <c r="AO1777" s="33"/>
      <c r="AP1777" s="34"/>
      <c r="AQ1777" s="34"/>
      <c r="AR1777" s="28"/>
      <c r="AS1777" s="29"/>
      <c r="AT1777" s="29"/>
      <c r="AU1777" s="29"/>
    </row>
    <row r="1778" spans="1:47" s="524" customFormat="1" ht="15">
      <c r="A1778" s="13"/>
      <c r="B1778" s="8"/>
      <c r="C1778" s="8"/>
      <c r="D1778" s="506" t="s">
        <v>557</v>
      </c>
      <c r="E1778" s="404"/>
      <c r="F1778" s="261"/>
      <c r="G1778" s="282"/>
      <c r="H1778" s="283"/>
      <c r="I1778" s="33"/>
      <c r="J1778" s="33"/>
      <c r="K1778" s="33"/>
      <c r="L1778" s="33"/>
      <c r="M1778" s="33"/>
      <c r="N1778" s="33"/>
      <c r="O1778" s="33"/>
      <c r="P1778" s="33"/>
      <c r="Q1778" s="33"/>
      <c r="R1778" s="33"/>
      <c r="S1778" s="33"/>
      <c r="T1778" s="33"/>
      <c r="U1778" s="33"/>
      <c r="V1778" s="33"/>
      <c r="W1778" s="33"/>
      <c r="X1778" s="282"/>
      <c r="Y1778" s="33"/>
      <c r="Z1778" s="284"/>
      <c r="AA1778" s="284"/>
      <c r="AB1778" s="33"/>
      <c r="AC1778" s="33"/>
      <c r="AD1778" s="33"/>
      <c r="AE1778" s="33"/>
      <c r="AF1778" s="33"/>
      <c r="AG1778" s="33"/>
      <c r="AH1778" s="33"/>
      <c r="AI1778" s="33"/>
      <c r="AJ1778" s="33"/>
      <c r="AK1778" s="33"/>
      <c r="AL1778" s="33"/>
      <c r="AM1778" s="33"/>
      <c r="AN1778" s="33"/>
      <c r="AO1778" s="33"/>
      <c r="AP1778" s="34"/>
      <c r="AQ1778" s="34"/>
      <c r="AR1778" s="28"/>
      <c r="AS1778" s="29"/>
      <c r="AT1778" s="29"/>
      <c r="AU1778" s="29"/>
    </row>
    <row r="1779" spans="1:47" s="482" customFormat="1">
      <c r="A1779" s="13"/>
      <c r="B1779" s="8"/>
      <c r="C1779" s="8"/>
      <c r="D1779" s="344" t="s">
        <v>840</v>
      </c>
      <c r="E1779" s="404"/>
      <c r="F1779" s="261">
        <v>11000000</v>
      </c>
      <c r="G1779" s="282"/>
      <c r="H1779" s="283">
        <v>10725000</v>
      </c>
      <c r="I1779" s="33"/>
      <c r="J1779" s="33"/>
      <c r="K1779" s="33"/>
      <c r="L1779" s="33"/>
      <c r="M1779" s="33"/>
      <c r="N1779" s="33"/>
      <c r="O1779" s="33"/>
      <c r="P1779" s="33"/>
      <c r="Q1779" s="33"/>
      <c r="R1779" s="33"/>
      <c r="S1779" s="33"/>
      <c r="T1779" s="33"/>
      <c r="U1779" s="33"/>
      <c r="V1779" s="33"/>
      <c r="W1779" s="33"/>
      <c r="X1779" s="282"/>
      <c r="Y1779" s="33"/>
      <c r="Z1779" s="284"/>
      <c r="AA1779" s="284"/>
      <c r="AB1779" s="33"/>
      <c r="AC1779" s="33"/>
      <c r="AD1779" s="33"/>
      <c r="AE1779" s="33"/>
      <c r="AF1779" s="33"/>
      <c r="AG1779" s="33"/>
      <c r="AH1779" s="33"/>
      <c r="AI1779" s="33"/>
      <c r="AJ1779" s="33"/>
      <c r="AK1779" s="33">
        <v>10725000</v>
      </c>
      <c r="AL1779" s="33"/>
      <c r="AM1779" s="33"/>
      <c r="AN1779" s="33"/>
      <c r="AO1779" s="33"/>
      <c r="AP1779" s="34"/>
      <c r="AQ1779" s="34"/>
      <c r="AR1779" s="28"/>
      <c r="AS1779" s="29"/>
      <c r="AT1779" s="29"/>
      <c r="AU1779" s="29"/>
    </row>
    <row r="1780" spans="1:47" s="482" customFormat="1">
      <c r="A1780" s="13"/>
      <c r="B1780" s="8"/>
      <c r="C1780" s="8"/>
      <c r="D1780" s="473" t="s">
        <v>185</v>
      </c>
      <c r="E1780" s="321"/>
      <c r="F1780" s="261"/>
      <c r="G1780" s="282"/>
      <c r="H1780" s="283"/>
      <c r="I1780" s="33"/>
      <c r="J1780" s="33"/>
      <c r="K1780" s="33"/>
      <c r="L1780" s="33"/>
      <c r="M1780" s="33"/>
      <c r="N1780" s="33"/>
      <c r="O1780" s="33"/>
      <c r="P1780" s="33"/>
      <c r="Q1780" s="33"/>
      <c r="R1780" s="33"/>
      <c r="S1780" s="33"/>
      <c r="T1780" s="33"/>
      <c r="U1780" s="33"/>
      <c r="V1780" s="33"/>
      <c r="W1780" s="33"/>
      <c r="X1780" s="282"/>
      <c r="Y1780" s="33"/>
      <c r="Z1780" s="284"/>
      <c r="AA1780" s="284"/>
      <c r="AB1780" s="33"/>
      <c r="AC1780" s="33"/>
      <c r="AD1780" s="33"/>
      <c r="AE1780" s="33"/>
      <c r="AF1780" s="33"/>
      <c r="AG1780" s="33"/>
      <c r="AH1780" s="33"/>
      <c r="AI1780" s="33"/>
      <c r="AJ1780" s="33"/>
      <c r="AK1780" s="33"/>
      <c r="AL1780" s="33"/>
      <c r="AM1780" s="33"/>
      <c r="AN1780" s="33"/>
      <c r="AO1780" s="33"/>
      <c r="AP1780" s="34"/>
      <c r="AQ1780" s="34"/>
      <c r="AR1780" s="28"/>
      <c r="AS1780" s="29"/>
      <c r="AT1780" s="29"/>
      <c r="AU1780" s="29"/>
    </row>
    <row r="1781" spans="1:47" s="482" customFormat="1">
      <c r="A1781" s="13"/>
      <c r="B1781" s="8"/>
      <c r="C1781" s="8"/>
      <c r="D1781" s="344" t="s">
        <v>202</v>
      </c>
      <c r="E1781" s="404"/>
      <c r="F1781" s="261">
        <v>65500000</v>
      </c>
      <c r="G1781" s="282">
        <f>SUM(H1782:H1783)</f>
        <v>64625000</v>
      </c>
      <c r="H1781" s="283"/>
      <c r="I1781" s="33"/>
      <c r="J1781" s="33"/>
      <c r="K1781" s="33"/>
      <c r="L1781" s="33"/>
      <c r="M1781" s="33"/>
      <c r="N1781" s="33"/>
      <c r="O1781" s="33"/>
      <c r="P1781" s="33"/>
      <c r="Q1781" s="33"/>
      <c r="R1781" s="33"/>
      <c r="S1781" s="33"/>
      <c r="T1781" s="33"/>
      <c r="U1781" s="33"/>
      <c r="V1781" s="33"/>
      <c r="W1781" s="33"/>
      <c r="X1781" s="282"/>
      <c r="Y1781" s="33"/>
      <c r="Z1781" s="284"/>
      <c r="AA1781" s="284"/>
      <c r="AB1781" s="33"/>
      <c r="AC1781" s="33"/>
      <c r="AD1781" s="33"/>
      <c r="AE1781" s="33"/>
      <c r="AF1781" s="33"/>
      <c r="AG1781" s="33"/>
      <c r="AH1781" s="33"/>
      <c r="AI1781" s="33"/>
      <c r="AJ1781" s="33"/>
      <c r="AK1781" s="33"/>
      <c r="AL1781" s="33"/>
      <c r="AM1781" s="33"/>
      <c r="AN1781" s="33"/>
      <c r="AO1781" s="33"/>
      <c r="AP1781" s="34"/>
      <c r="AQ1781" s="34"/>
      <c r="AR1781" s="28"/>
      <c r="AS1781" s="29"/>
      <c r="AT1781" s="29"/>
      <c r="AU1781" s="29"/>
    </row>
    <row r="1782" spans="1:47" s="511" customFormat="1">
      <c r="A1782" s="13"/>
      <c r="B1782" s="8"/>
      <c r="C1782" s="8"/>
      <c r="D1782" s="344" t="s">
        <v>841</v>
      </c>
      <c r="E1782" s="404"/>
      <c r="F1782" s="261"/>
      <c r="G1782" s="282"/>
      <c r="H1782" s="283">
        <v>39682500</v>
      </c>
      <c r="I1782" s="33"/>
      <c r="J1782" s="33"/>
      <c r="K1782" s="33"/>
      <c r="L1782" s="33"/>
      <c r="M1782" s="33"/>
      <c r="N1782" s="33"/>
      <c r="O1782" s="33"/>
      <c r="P1782" s="33"/>
      <c r="Q1782" s="33"/>
      <c r="R1782" s="33"/>
      <c r="S1782" s="33"/>
      <c r="T1782" s="33"/>
      <c r="U1782" s="33"/>
      <c r="V1782" s="33"/>
      <c r="W1782" s="33"/>
      <c r="X1782" s="282"/>
      <c r="Y1782" s="33"/>
      <c r="Z1782" s="284"/>
      <c r="AA1782" s="284"/>
      <c r="AB1782" s="33"/>
      <c r="AC1782" s="33"/>
      <c r="AD1782" s="33"/>
      <c r="AE1782" s="33"/>
      <c r="AF1782" s="33"/>
      <c r="AG1782" s="33"/>
      <c r="AH1782" s="33"/>
      <c r="AI1782" s="33"/>
      <c r="AJ1782" s="33"/>
      <c r="AK1782" s="33"/>
      <c r="AL1782" s="33"/>
      <c r="AM1782" s="33"/>
      <c r="AN1782" s="33"/>
      <c r="AO1782" s="33"/>
      <c r="AP1782" s="34"/>
      <c r="AQ1782" s="34"/>
      <c r="AR1782" s="28"/>
      <c r="AS1782" s="29"/>
      <c r="AT1782" s="29"/>
      <c r="AU1782" s="29"/>
    </row>
    <row r="1783" spans="1:47" s="511" customFormat="1">
      <c r="A1783" s="13"/>
      <c r="B1783" s="8"/>
      <c r="C1783" s="8"/>
      <c r="D1783" s="344" t="s">
        <v>842</v>
      </c>
      <c r="E1783" s="404"/>
      <c r="F1783" s="261"/>
      <c r="G1783" s="282"/>
      <c r="H1783" s="283">
        <v>24942500</v>
      </c>
      <c r="I1783" s="33"/>
      <c r="J1783" s="33"/>
      <c r="K1783" s="33"/>
      <c r="L1783" s="33"/>
      <c r="M1783" s="33"/>
      <c r="N1783" s="33"/>
      <c r="O1783" s="33"/>
      <c r="P1783" s="33"/>
      <c r="Q1783" s="33"/>
      <c r="R1783" s="33"/>
      <c r="S1783" s="33"/>
      <c r="T1783" s="33"/>
      <c r="U1783" s="33"/>
      <c r="V1783" s="33"/>
      <c r="W1783" s="33"/>
      <c r="X1783" s="282"/>
      <c r="Y1783" s="33"/>
      <c r="Z1783" s="284"/>
      <c r="AA1783" s="284"/>
      <c r="AB1783" s="33"/>
      <c r="AC1783" s="33"/>
      <c r="AD1783" s="33"/>
      <c r="AE1783" s="33"/>
      <c r="AF1783" s="33"/>
      <c r="AG1783" s="33"/>
      <c r="AH1783" s="33"/>
      <c r="AI1783" s="33"/>
      <c r="AJ1783" s="33"/>
      <c r="AK1783" s="33"/>
      <c r="AL1783" s="33"/>
      <c r="AM1783" s="33"/>
      <c r="AN1783" s="33"/>
      <c r="AO1783" s="33"/>
      <c r="AP1783" s="34"/>
      <c r="AQ1783" s="34"/>
      <c r="AR1783" s="28"/>
      <c r="AS1783" s="29"/>
      <c r="AT1783" s="29"/>
      <c r="AU1783" s="29"/>
    </row>
    <row r="1784" spans="1:47" s="482" customFormat="1">
      <c r="A1784" s="13"/>
      <c r="B1784" s="8"/>
      <c r="C1784" s="8"/>
      <c r="D1784" s="240"/>
      <c r="E1784" s="404"/>
      <c r="F1784" s="321"/>
      <c r="G1784" s="282"/>
      <c r="H1784" s="283"/>
      <c r="I1784" s="33"/>
      <c r="J1784" s="33"/>
      <c r="K1784" s="33"/>
      <c r="L1784" s="33"/>
      <c r="M1784" s="33"/>
      <c r="N1784" s="33"/>
      <c r="O1784" s="33"/>
      <c r="P1784" s="33"/>
      <c r="Q1784" s="33"/>
      <c r="R1784" s="33"/>
      <c r="S1784" s="33"/>
      <c r="T1784" s="33"/>
      <c r="U1784" s="33"/>
      <c r="V1784" s="33"/>
      <c r="W1784" s="33"/>
      <c r="X1784" s="282"/>
      <c r="Y1784" s="33"/>
      <c r="Z1784" s="284"/>
      <c r="AA1784" s="284"/>
      <c r="AB1784" s="33"/>
      <c r="AC1784" s="33"/>
      <c r="AD1784" s="33"/>
      <c r="AE1784" s="33"/>
      <c r="AF1784" s="33"/>
      <c r="AG1784" s="33"/>
      <c r="AH1784" s="33"/>
      <c r="AI1784" s="33"/>
      <c r="AJ1784" s="33"/>
      <c r="AK1784" s="33"/>
      <c r="AL1784" s="33"/>
      <c r="AM1784" s="33"/>
      <c r="AN1784" s="33"/>
      <c r="AO1784" s="33"/>
      <c r="AP1784" s="34"/>
      <c r="AQ1784" s="34"/>
      <c r="AR1784" s="28"/>
      <c r="AS1784" s="29"/>
      <c r="AT1784" s="29"/>
      <c r="AU1784" s="29"/>
    </row>
    <row r="1785" spans="1:47" s="482" customFormat="1">
      <c r="A1785" s="13"/>
      <c r="B1785" s="8"/>
      <c r="C1785" s="8"/>
      <c r="D1785" s="240"/>
      <c r="E1785" s="404"/>
      <c r="F1785" s="321"/>
      <c r="G1785" s="282"/>
      <c r="H1785" s="283"/>
      <c r="I1785" s="33"/>
      <c r="J1785" s="33"/>
      <c r="K1785" s="33"/>
      <c r="L1785" s="33"/>
      <c r="M1785" s="33"/>
      <c r="N1785" s="33"/>
      <c r="O1785" s="33"/>
      <c r="P1785" s="33"/>
      <c r="Q1785" s="33"/>
      <c r="R1785" s="33"/>
      <c r="S1785" s="33"/>
      <c r="T1785" s="33"/>
      <c r="U1785" s="33"/>
      <c r="V1785" s="33"/>
      <c r="W1785" s="33"/>
      <c r="X1785" s="282"/>
      <c r="Y1785" s="33"/>
      <c r="Z1785" s="284"/>
      <c r="AA1785" s="284"/>
      <c r="AB1785" s="33"/>
      <c r="AC1785" s="33"/>
      <c r="AD1785" s="33"/>
      <c r="AE1785" s="33"/>
      <c r="AF1785" s="33"/>
      <c r="AG1785" s="33"/>
      <c r="AH1785" s="33"/>
      <c r="AI1785" s="33"/>
      <c r="AJ1785" s="33"/>
      <c r="AK1785" s="33"/>
      <c r="AL1785" s="33"/>
      <c r="AM1785" s="33"/>
      <c r="AN1785" s="33"/>
      <c r="AO1785" s="33"/>
      <c r="AP1785" s="34"/>
      <c r="AQ1785" s="34"/>
      <c r="AR1785" s="28"/>
      <c r="AS1785" s="29"/>
      <c r="AT1785" s="29"/>
      <c r="AU1785" s="29"/>
    </row>
    <row r="1786" spans="1:47" s="482" customFormat="1">
      <c r="A1786" s="13"/>
      <c r="B1786" s="8"/>
      <c r="C1786" s="83">
        <v>211</v>
      </c>
      <c r="D1786" s="375" t="s">
        <v>239</v>
      </c>
      <c r="E1786" s="404"/>
      <c r="F1786" s="321"/>
      <c r="G1786" s="282"/>
      <c r="H1786" s="283"/>
      <c r="I1786" s="33"/>
      <c r="J1786" s="33"/>
      <c r="K1786" s="33"/>
      <c r="L1786" s="33"/>
      <c r="M1786" s="33"/>
      <c r="N1786" s="33"/>
      <c r="O1786" s="33"/>
      <c r="P1786" s="33"/>
      <c r="Q1786" s="33"/>
      <c r="R1786" s="33"/>
      <c r="S1786" s="33"/>
      <c r="T1786" s="33"/>
      <c r="U1786" s="33"/>
      <c r="V1786" s="33"/>
      <c r="W1786" s="33"/>
      <c r="X1786" s="282"/>
      <c r="Y1786" s="33"/>
      <c r="Z1786" s="284"/>
      <c r="AA1786" s="284"/>
      <c r="AB1786" s="33"/>
      <c r="AC1786" s="33"/>
      <c r="AD1786" s="33"/>
      <c r="AE1786" s="33"/>
      <c r="AF1786" s="33"/>
      <c r="AG1786" s="33"/>
      <c r="AH1786" s="33"/>
      <c r="AI1786" s="33"/>
      <c r="AJ1786" s="33"/>
      <c r="AK1786" s="33"/>
      <c r="AL1786" s="33"/>
      <c r="AM1786" s="33"/>
      <c r="AN1786" s="33"/>
      <c r="AO1786" s="33"/>
      <c r="AP1786" s="34"/>
      <c r="AQ1786" s="34"/>
      <c r="AR1786" s="28"/>
      <c r="AS1786" s="29"/>
      <c r="AT1786" s="29"/>
      <c r="AU1786" s="29"/>
    </row>
    <row r="1787" spans="1:47" s="482" customFormat="1">
      <c r="A1787" s="13"/>
      <c r="B1787" s="8"/>
      <c r="C1787" s="8"/>
      <c r="D1787" s="472" t="s">
        <v>388</v>
      </c>
      <c r="E1787" s="404"/>
      <c r="F1787" s="321"/>
      <c r="G1787" s="282"/>
      <c r="H1787" s="283"/>
      <c r="I1787" s="33"/>
      <c r="J1787" s="33"/>
      <c r="K1787" s="33"/>
      <c r="L1787" s="33"/>
      <c r="M1787" s="33"/>
      <c r="N1787" s="33"/>
      <c r="O1787" s="33"/>
      <c r="P1787" s="33"/>
      <c r="Q1787" s="33"/>
      <c r="R1787" s="33"/>
      <c r="S1787" s="33"/>
      <c r="T1787" s="33"/>
      <c r="U1787" s="33"/>
      <c r="V1787" s="33"/>
      <c r="W1787" s="33"/>
      <c r="X1787" s="282"/>
      <c r="Y1787" s="33"/>
      <c r="Z1787" s="284"/>
      <c r="AA1787" s="284"/>
      <c r="AB1787" s="33"/>
      <c r="AC1787" s="33"/>
      <c r="AD1787" s="33"/>
      <c r="AE1787" s="33"/>
      <c r="AF1787" s="33"/>
      <c r="AG1787" s="33"/>
      <c r="AH1787" s="33"/>
      <c r="AI1787" s="33"/>
      <c r="AJ1787" s="33"/>
      <c r="AK1787" s="33"/>
      <c r="AL1787" s="33"/>
      <c r="AM1787" s="33"/>
      <c r="AN1787" s="33"/>
      <c r="AO1787" s="33"/>
      <c r="AP1787" s="34"/>
      <c r="AQ1787" s="34"/>
      <c r="AR1787" s="28"/>
      <c r="AS1787" s="29"/>
      <c r="AT1787" s="29"/>
      <c r="AU1787" s="29"/>
    </row>
    <row r="1788" spans="1:47" s="482" customFormat="1">
      <c r="A1788" s="13"/>
      <c r="B1788" s="8"/>
      <c r="C1788" s="8"/>
      <c r="D1788" s="473" t="s">
        <v>185</v>
      </c>
      <c r="E1788" s="321"/>
      <c r="F1788" s="261"/>
      <c r="G1788" s="282">
        <f>SUM(H1789)</f>
        <v>4990900</v>
      </c>
      <c r="H1788" s="283"/>
      <c r="I1788" s="33"/>
      <c r="J1788" s="33"/>
      <c r="K1788" s="33"/>
      <c r="L1788" s="33"/>
      <c r="M1788" s="33"/>
      <c r="N1788" s="33"/>
      <c r="O1788" s="33"/>
      <c r="P1788" s="33"/>
      <c r="Q1788" s="33"/>
      <c r="R1788" s="33"/>
      <c r="S1788" s="33"/>
      <c r="T1788" s="33"/>
      <c r="U1788" s="33"/>
      <c r="V1788" s="33"/>
      <c r="W1788" s="33"/>
      <c r="X1788" s="282"/>
      <c r="Y1788" s="33"/>
      <c r="Z1788" s="284"/>
      <c r="AA1788" s="284"/>
      <c r="AB1788" s="33"/>
      <c r="AC1788" s="33"/>
      <c r="AD1788" s="33"/>
      <c r="AE1788" s="33"/>
      <c r="AF1788" s="33"/>
      <c r="AG1788" s="33"/>
      <c r="AH1788" s="33"/>
      <c r="AI1788" s="33"/>
      <c r="AJ1788" s="33"/>
      <c r="AK1788" s="33"/>
      <c r="AL1788" s="33"/>
      <c r="AM1788" s="33"/>
      <c r="AN1788" s="33"/>
      <c r="AO1788" s="33"/>
      <c r="AP1788" s="34"/>
      <c r="AQ1788" s="34"/>
      <c r="AR1788" s="28"/>
      <c r="AS1788" s="29"/>
      <c r="AT1788" s="29"/>
      <c r="AU1788" s="29"/>
    </row>
    <row r="1789" spans="1:47" s="482" customFormat="1">
      <c r="A1789" s="13"/>
      <c r="B1789" s="8"/>
      <c r="C1789" s="8"/>
      <c r="D1789" s="344" t="s">
        <v>829</v>
      </c>
      <c r="E1789" s="404"/>
      <c r="F1789" s="261">
        <v>5000000</v>
      </c>
      <c r="G1789" s="282"/>
      <c r="H1789" s="283">
        <v>4990900</v>
      </c>
      <c r="I1789" s="33"/>
      <c r="J1789" s="33"/>
      <c r="K1789" s="33"/>
      <c r="L1789" s="33"/>
      <c r="M1789" s="33"/>
      <c r="N1789" s="33"/>
      <c r="O1789" s="33"/>
      <c r="P1789" s="33"/>
      <c r="Q1789" s="33"/>
      <c r="R1789" s="33"/>
      <c r="S1789" s="33"/>
      <c r="T1789" s="33"/>
      <c r="U1789" s="33"/>
      <c r="V1789" s="33"/>
      <c r="W1789" s="33"/>
      <c r="X1789" s="282"/>
      <c r="Y1789" s="33"/>
      <c r="Z1789" s="284"/>
      <c r="AA1789" s="284"/>
      <c r="AB1789" s="33"/>
      <c r="AC1789" s="33"/>
      <c r="AD1789" s="33"/>
      <c r="AE1789" s="33"/>
      <c r="AF1789" s="33"/>
      <c r="AG1789" s="33"/>
      <c r="AH1789" s="33"/>
      <c r="AI1789" s="33"/>
      <c r="AJ1789" s="33"/>
      <c r="AK1789" s="33"/>
      <c r="AL1789" s="33"/>
      <c r="AM1789" s="33"/>
      <c r="AN1789" s="33"/>
      <c r="AO1789" s="33"/>
      <c r="AP1789" s="34"/>
      <c r="AQ1789" s="34"/>
      <c r="AR1789" s="28"/>
      <c r="AS1789" s="29"/>
      <c r="AT1789" s="29"/>
      <c r="AU1789" s="29"/>
    </row>
    <row r="1790" spans="1:47" s="482" customFormat="1">
      <c r="A1790" s="13"/>
      <c r="B1790" s="8"/>
      <c r="C1790" s="8"/>
      <c r="D1790" s="473" t="s">
        <v>174</v>
      </c>
      <c r="E1790" s="321"/>
      <c r="F1790" s="261"/>
      <c r="G1790" s="282">
        <f>SUM(H1791:H1792)</f>
        <v>7409000</v>
      </c>
      <c r="H1790" s="283"/>
      <c r="I1790" s="33"/>
      <c r="J1790" s="33"/>
      <c r="K1790" s="33"/>
      <c r="L1790" s="33"/>
      <c r="M1790" s="33"/>
      <c r="N1790" s="33"/>
      <c r="O1790" s="33"/>
      <c r="P1790" s="33"/>
      <c r="Q1790" s="33"/>
      <c r="R1790" s="33"/>
      <c r="S1790" s="33"/>
      <c r="T1790" s="33"/>
      <c r="U1790" s="33"/>
      <c r="V1790" s="33"/>
      <c r="W1790" s="33"/>
      <c r="X1790" s="282"/>
      <c r="Y1790" s="33"/>
      <c r="Z1790" s="284"/>
      <c r="AA1790" s="284"/>
      <c r="AB1790" s="33"/>
      <c r="AC1790" s="33"/>
      <c r="AD1790" s="33"/>
      <c r="AE1790" s="33"/>
      <c r="AF1790" s="33"/>
      <c r="AG1790" s="33"/>
      <c r="AH1790" s="33"/>
      <c r="AI1790" s="33"/>
      <c r="AJ1790" s="33"/>
      <c r="AK1790" s="33"/>
      <c r="AL1790" s="33"/>
      <c r="AM1790" s="33"/>
      <c r="AN1790" s="33"/>
      <c r="AO1790" s="33"/>
      <c r="AP1790" s="34"/>
      <c r="AQ1790" s="34"/>
      <c r="AR1790" s="28"/>
      <c r="AS1790" s="29"/>
      <c r="AT1790" s="29"/>
      <c r="AU1790" s="29"/>
    </row>
    <row r="1791" spans="1:47" s="482" customFormat="1">
      <c r="A1791" s="13"/>
      <c r="B1791" s="8"/>
      <c r="C1791" s="8"/>
      <c r="D1791" s="344" t="s">
        <v>830</v>
      </c>
      <c r="E1791" s="404"/>
      <c r="F1791" s="261">
        <v>3000000</v>
      </c>
      <c r="G1791" s="282"/>
      <c r="H1791" s="283">
        <v>2899000</v>
      </c>
      <c r="I1791" s="33"/>
      <c r="J1791" s="33"/>
      <c r="K1791" s="33"/>
      <c r="L1791" s="33"/>
      <c r="M1791" s="33"/>
      <c r="N1791" s="33"/>
      <c r="O1791" s="33"/>
      <c r="P1791" s="33"/>
      <c r="Q1791" s="33"/>
      <c r="R1791" s="33"/>
      <c r="S1791" s="33"/>
      <c r="T1791" s="33"/>
      <c r="U1791" s="33"/>
      <c r="V1791" s="33"/>
      <c r="W1791" s="33"/>
      <c r="X1791" s="282"/>
      <c r="Y1791" s="33"/>
      <c r="Z1791" s="284"/>
      <c r="AA1791" s="284"/>
      <c r="AB1791" s="33"/>
      <c r="AC1791" s="33"/>
      <c r="AD1791" s="33"/>
      <c r="AE1791" s="33"/>
      <c r="AF1791" s="33"/>
      <c r="AG1791" s="33"/>
      <c r="AH1791" s="33"/>
      <c r="AI1791" s="33"/>
      <c r="AJ1791" s="33"/>
      <c r="AK1791" s="33"/>
      <c r="AL1791" s="33"/>
      <c r="AM1791" s="33"/>
      <c r="AN1791" s="33"/>
      <c r="AO1791" s="33"/>
      <c r="AP1791" s="34"/>
      <c r="AQ1791" s="34"/>
      <c r="AR1791" s="28"/>
      <c r="AS1791" s="29"/>
      <c r="AT1791" s="29"/>
      <c r="AU1791" s="29"/>
    </row>
    <row r="1792" spans="1:47" s="482" customFormat="1">
      <c r="A1792" s="13"/>
      <c r="B1792" s="8"/>
      <c r="C1792" s="8"/>
      <c r="D1792" s="344" t="s">
        <v>831</v>
      </c>
      <c r="E1792" s="404"/>
      <c r="F1792" s="261">
        <v>5000000</v>
      </c>
      <c r="G1792" s="282"/>
      <c r="H1792" s="283">
        <v>4510000</v>
      </c>
      <c r="I1792" s="33"/>
      <c r="J1792" s="33"/>
      <c r="K1792" s="33"/>
      <c r="L1792" s="33"/>
      <c r="M1792" s="33"/>
      <c r="N1792" s="33"/>
      <c r="O1792" s="33"/>
      <c r="P1792" s="33"/>
      <c r="Q1792" s="33"/>
      <c r="R1792" s="33"/>
      <c r="S1792" s="33"/>
      <c r="T1792" s="33"/>
      <c r="U1792" s="33"/>
      <c r="V1792" s="33"/>
      <c r="W1792" s="33"/>
      <c r="X1792" s="282"/>
      <c r="Y1792" s="33"/>
      <c r="Z1792" s="284"/>
      <c r="AA1792" s="284"/>
      <c r="AB1792" s="33"/>
      <c r="AC1792" s="33"/>
      <c r="AD1792" s="33"/>
      <c r="AE1792" s="33"/>
      <c r="AF1792" s="33"/>
      <c r="AG1792" s="33"/>
      <c r="AH1792" s="33"/>
      <c r="AI1792" s="33"/>
      <c r="AJ1792" s="33"/>
      <c r="AK1792" s="33"/>
      <c r="AL1792" s="33"/>
      <c r="AM1792" s="33"/>
      <c r="AN1792" s="33"/>
      <c r="AO1792" s="33"/>
      <c r="AP1792" s="34"/>
      <c r="AQ1792" s="34"/>
      <c r="AR1792" s="28"/>
      <c r="AS1792" s="29"/>
      <c r="AT1792" s="29"/>
      <c r="AU1792" s="29"/>
    </row>
    <row r="1793" spans="1:47" s="482" customFormat="1">
      <c r="A1793" s="13"/>
      <c r="B1793" s="8"/>
      <c r="C1793" s="8"/>
      <c r="D1793" s="473" t="s">
        <v>196</v>
      </c>
      <c r="E1793" s="321"/>
      <c r="F1793" s="261"/>
      <c r="G1793" s="282"/>
      <c r="H1793" s="283"/>
      <c r="I1793" s="33"/>
      <c r="J1793" s="33"/>
      <c r="K1793" s="33"/>
      <c r="L1793" s="33"/>
      <c r="M1793" s="33"/>
      <c r="N1793" s="33"/>
      <c r="O1793" s="33"/>
      <c r="P1793" s="33"/>
      <c r="Q1793" s="33"/>
      <c r="R1793" s="33"/>
      <c r="S1793" s="33"/>
      <c r="T1793" s="33"/>
      <c r="U1793" s="33"/>
      <c r="V1793" s="33"/>
      <c r="W1793" s="33"/>
      <c r="X1793" s="282"/>
      <c r="Y1793" s="33"/>
      <c r="Z1793" s="284"/>
      <c r="AA1793" s="284"/>
      <c r="AB1793" s="33"/>
      <c r="AC1793" s="33"/>
      <c r="AD1793" s="33"/>
      <c r="AE1793" s="33"/>
      <c r="AF1793" s="33"/>
      <c r="AG1793" s="33"/>
      <c r="AH1793" s="33"/>
      <c r="AI1793" s="33"/>
      <c r="AJ1793" s="33"/>
      <c r="AK1793" s="33"/>
      <c r="AL1793" s="33"/>
      <c r="AM1793" s="33"/>
      <c r="AN1793" s="33"/>
      <c r="AO1793" s="33"/>
      <c r="AP1793" s="34"/>
      <c r="AQ1793" s="34"/>
      <c r="AR1793" s="28"/>
      <c r="AS1793" s="29"/>
      <c r="AT1793" s="29"/>
      <c r="AU1793" s="29"/>
    </row>
    <row r="1794" spans="1:47" s="482" customFormat="1">
      <c r="A1794" s="13"/>
      <c r="B1794" s="8"/>
      <c r="C1794" s="8"/>
      <c r="D1794" s="344" t="s">
        <v>389</v>
      </c>
      <c r="E1794" s="404"/>
      <c r="F1794" s="261">
        <v>818079500</v>
      </c>
      <c r="G1794" s="282">
        <f>SUM(H1795:H1801)</f>
        <v>790984000</v>
      </c>
      <c r="H1794" s="283"/>
      <c r="I1794" s="33"/>
      <c r="J1794" s="33"/>
      <c r="K1794" s="33"/>
      <c r="L1794" s="33"/>
      <c r="M1794" s="33"/>
      <c r="N1794" s="33"/>
      <c r="O1794" s="33"/>
      <c r="P1794" s="33"/>
      <c r="Q1794" s="33"/>
      <c r="R1794" s="33"/>
      <c r="S1794" s="33"/>
      <c r="T1794" s="33"/>
      <c r="U1794" s="33"/>
      <c r="V1794" s="33"/>
      <c r="W1794" s="33"/>
      <c r="X1794" s="282"/>
      <c r="Y1794" s="33"/>
      <c r="Z1794" s="284"/>
      <c r="AA1794" s="284"/>
      <c r="AB1794" s="33"/>
      <c r="AC1794" s="33"/>
      <c r="AD1794" s="33"/>
      <c r="AE1794" s="33"/>
      <c r="AF1794" s="33"/>
      <c r="AG1794" s="33"/>
      <c r="AH1794" s="33"/>
      <c r="AI1794" s="33"/>
      <c r="AJ1794" s="33"/>
      <c r="AK1794" s="33"/>
      <c r="AL1794" s="33"/>
      <c r="AM1794" s="33"/>
      <c r="AN1794" s="33"/>
      <c r="AO1794" s="33"/>
      <c r="AP1794" s="34"/>
      <c r="AQ1794" s="34"/>
      <c r="AR1794" s="28"/>
      <c r="AS1794" s="29"/>
      <c r="AT1794" s="29"/>
      <c r="AU1794" s="29"/>
    </row>
    <row r="1795" spans="1:47" s="511" customFormat="1">
      <c r="A1795" s="13"/>
      <c r="B1795" s="8"/>
      <c r="C1795" s="8"/>
      <c r="D1795" s="344" t="s">
        <v>832</v>
      </c>
      <c r="E1795" s="404"/>
      <c r="F1795" s="261"/>
      <c r="G1795" s="282"/>
      <c r="H1795" s="283">
        <v>64652587</v>
      </c>
      <c r="I1795" s="33"/>
      <c r="J1795" s="33"/>
      <c r="K1795" s="33"/>
      <c r="L1795" s="33"/>
      <c r="M1795" s="33"/>
      <c r="N1795" s="33"/>
      <c r="O1795" s="33"/>
      <c r="P1795" s="33"/>
      <c r="Q1795" s="33"/>
      <c r="R1795" s="33"/>
      <c r="S1795" s="33"/>
      <c r="T1795" s="33"/>
      <c r="U1795" s="33"/>
      <c r="V1795" s="33"/>
      <c r="W1795" s="33"/>
      <c r="X1795" s="282"/>
      <c r="Y1795" s="33"/>
      <c r="Z1795" s="284"/>
      <c r="AA1795" s="284"/>
      <c r="AB1795" s="33"/>
      <c r="AC1795" s="33"/>
      <c r="AD1795" s="33"/>
      <c r="AE1795" s="33"/>
      <c r="AF1795" s="33"/>
      <c r="AG1795" s="33"/>
      <c r="AH1795" s="33"/>
      <c r="AI1795" s="33"/>
      <c r="AJ1795" s="33"/>
      <c r="AK1795" s="33"/>
      <c r="AL1795" s="33"/>
      <c r="AM1795" s="33"/>
      <c r="AN1795" s="33"/>
      <c r="AO1795" s="33"/>
      <c r="AP1795" s="34"/>
      <c r="AQ1795" s="34"/>
      <c r="AR1795" s="28"/>
      <c r="AS1795" s="29"/>
      <c r="AT1795" s="29"/>
      <c r="AU1795" s="29"/>
    </row>
    <row r="1796" spans="1:47" s="511" customFormat="1">
      <c r="A1796" s="13"/>
      <c r="B1796" s="8"/>
      <c r="C1796" s="8"/>
      <c r="D1796" s="344" t="s">
        <v>833</v>
      </c>
      <c r="E1796" s="404"/>
      <c r="F1796" s="261"/>
      <c r="G1796" s="282"/>
      <c r="H1796" s="283">
        <v>281844874</v>
      </c>
      <c r="I1796" s="33"/>
      <c r="J1796" s="33"/>
      <c r="K1796" s="33"/>
      <c r="L1796" s="33"/>
      <c r="M1796" s="33"/>
      <c r="N1796" s="33"/>
      <c r="O1796" s="33"/>
      <c r="P1796" s="33"/>
      <c r="Q1796" s="33"/>
      <c r="R1796" s="33"/>
      <c r="S1796" s="33"/>
      <c r="T1796" s="33"/>
      <c r="U1796" s="33"/>
      <c r="V1796" s="33"/>
      <c r="W1796" s="33"/>
      <c r="X1796" s="282"/>
      <c r="Y1796" s="33"/>
      <c r="Z1796" s="284"/>
      <c r="AA1796" s="284"/>
      <c r="AB1796" s="33"/>
      <c r="AC1796" s="33"/>
      <c r="AD1796" s="33"/>
      <c r="AE1796" s="33"/>
      <c r="AF1796" s="33"/>
      <c r="AG1796" s="33"/>
      <c r="AH1796" s="33"/>
      <c r="AI1796" s="33"/>
      <c r="AJ1796" s="33"/>
      <c r="AK1796" s="33"/>
      <c r="AL1796" s="33"/>
      <c r="AM1796" s="33"/>
      <c r="AN1796" s="33"/>
      <c r="AO1796" s="33"/>
      <c r="AP1796" s="34"/>
      <c r="AQ1796" s="34"/>
      <c r="AR1796" s="28"/>
      <c r="AS1796" s="29"/>
      <c r="AT1796" s="29"/>
      <c r="AU1796" s="29"/>
    </row>
    <row r="1797" spans="1:47" s="511" customFormat="1">
      <c r="A1797" s="13"/>
      <c r="B1797" s="8"/>
      <c r="C1797" s="8"/>
      <c r="D1797" s="344" t="s">
        <v>834</v>
      </c>
      <c r="E1797" s="404"/>
      <c r="F1797" s="261"/>
      <c r="G1797" s="282"/>
      <c r="H1797" s="283">
        <v>108091045</v>
      </c>
      <c r="I1797" s="33"/>
      <c r="J1797" s="33"/>
      <c r="K1797" s="33"/>
      <c r="L1797" s="33"/>
      <c r="M1797" s="33"/>
      <c r="N1797" s="33"/>
      <c r="O1797" s="33"/>
      <c r="P1797" s="33"/>
      <c r="Q1797" s="33"/>
      <c r="R1797" s="33"/>
      <c r="S1797" s="33"/>
      <c r="T1797" s="33"/>
      <c r="U1797" s="33"/>
      <c r="V1797" s="33"/>
      <c r="W1797" s="33"/>
      <c r="X1797" s="282"/>
      <c r="Y1797" s="33"/>
      <c r="Z1797" s="284"/>
      <c r="AA1797" s="284"/>
      <c r="AB1797" s="33"/>
      <c r="AC1797" s="33"/>
      <c r="AD1797" s="33"/>
      <c r="AE1797" s="33"/>
      <c r="AF1797" s="33"/>
      <c r="AG1797" s="33"/>
      <c r="AH1797" s="33"/>
      <c r="AI1797" s="33"/>
      <c r="AJ1797" s="33"/>
      <c r="AK1797" s="33"/>
      <c r="AL1797" s="33"/>
      <c r="AM1797" s="33"/>
      <c r="AN1797" s="33"/>
      <c r="AO1797" s="33"/>
      <c r="AP1797" s="34"/>
      <c r="AQ1797" s="34"/>
      <c r="AR1797" s="28"/>
      <c r="AS1797" s="29"/>
      <c r="AT1797" s="29"/>
      <c r="AU1797" s="29"/>
    </row>
    <row r="1798" spans="1:47" s="511" customFormat="1">
      <c r="A1798" s="13"/>
      <c r="B1798" s="8"/>
      <c r="C1798" s="8"/>
      <c r="D1798" s="344" t="s">
        <v>835</v>
      </c>
      <c r="E1798" s="404"/>
      <c r="F1798" s="261"/>
      <c r="G1798" s="282"/>
      <c r="H1798" s="283">
        <v>163651862</v>
      </c>
      <c r="I1798" s="33"/>
      <c r="J1798" s="33"/>
      <c r="K1798" s="33"/>
      <c r="L1798" s="33"/>
      <c r="M1798" s="33"/>
      <c r="N1798" s="33"/>
      <c r="O1798" s="33"/>
      <c r="P1798" s="33"/>
      <c r="Q1798" s="33"/>
      <c r="R1798" s="33"/>
      <c r="S1798" s="33"/>
      <c r="T1798" s="33"/>
      <c r="U1798" s="33"/>
      <c r="V1798" s="33"/>
      <c r="W1798" s="33"/>
      <c r="X1798" s="282"/>
      <c r="Y1798" s="33"/>
      <c r="Z1798" s="284"/>
      <c r="AA1798" s="284"/>
      <c r="AB1798" s="33"/>
      <c r="AC1798" s="33"/>
      <c r="AD1798" s="33"/>
      <c r="AE1798" s="33"/>
      <c r="AF1798" s="33"/>
      <c r="AG1798" s="33"/>
      <c r="AH1798" s="33"/>
      <c r="AI1798" s="33"/>
      <c r="AJ1798" s="33"/>
      <c r="AK1798" s="33"/>
      <c r="AL1798" s="33"/>
      <c r="AM1798" s="33"/>
      <c r="AN1798" s="33"/>
      <c r="AO1798" s="33"/>
      <c r="AP1798" s="34"/>
      <c r="AQ1798" s="34"/>
      <c r="AR1798" s="28"/>
      <c r="AS1798" s="29"/>
      <c r="AT1798" s="29"/>
      <c r="AU1798" s="29"/>
    </row>
    <row r="1799" spans="1:47" s="511" customFormat="1">
      <c r="A1799" s="13"/>
      <c r="B1799" s="8"/>
      <c r="C1799" s="8"/>
      <c r="D1799" s="344" t="s">
        <v>836</v>
      </c>
      <c r="E1799" s="404"/>
      <c r="F1799" s="261"/>
      <c r="G1799" s="282"/>
      <c r="H1799" s="283">
        <v>119203208</v>
      </c>
      <c r="I1799" s="33"/>
      <c r="J1799" s="33"/>
      <c r="K1799" s="33"/>
      <c r="L1799" s="33"/>
      <c r="M1799" s="33"/>
      <c r="N1799" s="33"/>
      <c r="O1799" s="33"/>
      <c r="P1799" s="33"/>
      <c r="Q1799" s="33"/>
      <c r="R1799" s="33"/>
      <c r="S1799" s="33"/>
      <c r="T1799" s="33"/>
      <c r="U1799" s="33"/>
      <c r="V1799" s="33"/>
      <c r="W1799" s="33"/>
      <c r="X1799" s="282"/>
      <c r="Y1799" s="33"/>
      <c r="Z1799" s="284"/>
      <c r="AA1799" s="284"/>
      <c r="AB1799" s="33"/>
      <c r="AC1799" s="33"/>
      <c r="AD1799" s="33"/>
      <c r="AE1799" s="33"/>
      <c r="AF1799" s="33"/>
      <c r="AG1799" s="33"/>
      <c r="AH1799" s="33"/>
      <c r="AI1799" s="33"/>
      <c r="AJ1799" s="33"/>
      <c r="AK1799" s="33"/>
      <c r="AL1799" s="33"/>
      <c r="AM1799" s="33"/>
      <c r="AN1799" s="33"/>
      <c r="AO1799" s="33"/>
      <c r="AP1799" s="34"/>
      <c r="AQ1799" s="34"/>
      <c r="AR1799" s="28"/>
      <c r="AS1799" s="29"/>
      <c r="AT1799" s="29"/>
      <c r="AU1799" s="29"/>
    </row>
    <row r="1800" spans="1:47" s="511" customFormat="1">
      <c r="A1800" s="13"/>
      <c r="B1800" s="8"/>
      <c r="C1800" s="8"/>
      <c r="D1800" s="344" t="s">
        <v>837</v>
      </c>
      <c r="E1800" s="404"/>
      <c r="F1800" s="261"/>
      <c r="G1800" s="282"/>
      <c r="H1800" s="283">
        <v>46469047</v>
      </c>
      <c r="I1800" s="33"/>
      <c r="J1800" s="33"/>
      <c r="K1800" s="33"/>
      <c r="L1800" s="33"/>
      <c r="M1800" s="33"/>
      <c r="N1800" s="33"/>
      <c r="O1800" s="33"/>
      <c r="P1800" s="33"/>
      <c r="Q1800" s="33"/>
      <c r="R1800" s="33"/>
      <c r="S1800" s="33"/>
      <c r="T1800" s="33"/>
      <c r="U1800" s="33"/>
      <c r="V1800" s="33"/>
      <c r="W1800" s="33"/>
      <c r="X1800" s="282"/>
      <c r="Y1800" s="33"/>
      <c r="Z1800" s="284"/>
      <c r="AA1800" s="284"/>
      <c r="AB1800" s="33"/>
      <c r="AC1800" s="33"/>
      <c r="AD1800" s="33"/>
      <c r="AE1800" s="33"/>
      <c r="AF1800" s="33"/>
      <c r="AG1800" s="33"/>
      <c r="AH1800" s="33"/>
      <c r="AI1800" s="33"/>
      <c r="AJ1800" s="33"/>
      <c r="AK1800" s="33"/>
      <c r="AL1800" s="33"/>
      <c r="AM1800" s="33"/>
      <c r="AN1800" s="33"/>
      <c r="AO1800" s="33"/>
      <c r="AP1800" s="34"/>
      <c r="AQ1800" s="34"/>
      <c r="AR1800" s="28"/>
      <c r="AS1800" s="29"/>
      <c r="AT1800" s="29"/>
      <c r="AU1800" s="29"/>
    </row>
    <row r="1801" spans="1:47" s="511" customFormat="1">
      <c r="A1801" s="13"/>
      <c r="B1801" s="8"/>
      <c r="C1801" s="8"/>
      <c r="D1801" s="344" t="s">
        <v>838</v>
      </c>
      <c r="E1801" s="404"/>
      <c r="F1801" s="261"/>
      <c r="G1801" s="282"/>
      <c r="H1801" s="283">
        <v>7071377</v>
      </c>
      <c r="I1801" s="33"/>
      <c r="J1801" s="33"/>
      <c r="K1801" s="33"/>
      <c r="L1801" s="33"/>
      <c r="M1801" s="33"/>
      <c r="N1801" s="33"/>
      <c r="O1801" s="33"/>
      <c r="P1801" s="33"/>
      <c r="Q1801" s="33"/>
      <c r="R1801" s="33"/>
      <c r="S1801" s="33"/>
      <c r="T1801" s="33"/>
      <c r="U1801" s="33"/>
      <c r="V1801" s="33"/>
      <c r="W1801" s="33"/>
      <c r="X1801" s="282"/>
      <c r="Y1801" s="33"/>
      <c r="Z1801" s="284"/>
      <c r="AA1801" s="284"/>
      <c r="AB1801" s="33"/>
      <c r="AC1801" s="33"/>
      <c r="AD1801" s="33"/>
      <c r="AE1801" s="33"/>
      <c r="AF1801" s="33"/>
      <c r="AG1801" s="33"/>
      <c r="AH1801" s="33"/>
      <c r="AI1801" s="33"/>
      <c r="AJ1801" s="33"/>
      <c r="AK1801" s="33"/>
      <c r="AL1801" s="33"/>
      <c r="AM1801" s="33"/>
      <c r="AN1801" s="33"/>
      <c r="AO1801" s="33"/>
      <c r="AP1801" s="34"/>
      <c r="AQ1801" s="34"/>
      <c r="AR1801" s="28"/>
      <c r="AS1801" s="29"/>
      <c r="AT1801" s="29"/>
      <c r="AU1801" s="29"/>
    </row>
    <row r="1802" spans="1:47" s="482" customFormat="1">
      <c r="A1802" s="13"/>
      <c r="B1802" s="8"/>
      <c r="C1802" s="8"/>
      <c r="D1802" s="240"/>
      <c r="E1802" s="404"/>
      <c r="F1802" s="321"/>
      <c r="G1802" s="282"/>
      <c r="H1802" s="283"/>
      <c r="I1802" s="33"/>
      <c r="J1802" s="33"/>
      <c r="K1802" s="33"/>
      <c r="L1802" s="33"/>
      <c r="M1802" s="33"/>
      <c r="N1802" s="33"/>
      <c r="O1802" s="33"/>
      <c r="P1802" s="33"/>
      <c r="Q1802" s="33"/>
      <c r="R1802" s="33"/>
      <c r="S1802" s="33"/>
      <c r="T1802" s="33"/>
      <c r="U1802" s="33"/>
      <c r="V1802" s="33"/>
      <c r="W1802" s="33"/>
      <c r="X1802" s="282"/>
      <c r="Y1802" s="33"/>
      <c r="Z1802" s="284"/>
      <c r="AA1802" s="284"/>
      <c r="AB1802" s="33"/>
      <c r="AC1802" s="33"/>
      <c r="AD1802" s="33"/>
      <c r="AE1802" s="33"/>
      <c r="AF1802" s="33"/>
      <c r="AG1802" s="33"/>
      <c r="AH1802" s="33"/>
      <c r="AI1802" s="33"/>
      <c r="AJ1802" s="33"/>
      <c r="AK1802" s="33"/>
      <c r="AL1802" s="33"/>
      <c r="AM1802" s="33"/>
      <c r="AN1802" s="33"/>
      <c r="AO1802" s="33"/>
      <c r="AP1802" s="34"/>
      <c r="AQ1802" s="34"/>
      <c r="AR1802" s="28"/>
      <c r="AS1802" s="29"/>
      <c r="AT1802" s="29"/>
      <c r="AU1802" s="29"/>
    </row>
    <row r="1803" spans="1:47" s="482" customFormat="1">
      <c r="A1803" s="13"/>
      <c r="B1803" s="8"/>
      <c r="C1803" s="8"/>
      <c r="D1803" s="240"/>
      <c r="E1803" s="404"/>
      <c r="F1803" s="321"/>
      <c r="G1803" s="282"/>
      <c r="H1803" s="283"/>
      <c r="I1803" s="33"/>
      <c r="J1803" s="33"/>
      <c r="K1803" s="33"/>
      <c r="L1803" s="33"/>
      <c r="M1803" s="33"/>
      <c r="N1803" s="33"/>
      <c r="O1803" s="33"/>
      <c r="P1803" s="33"/>
      <c r="Q1803" s="33"/>
      <c r="R1803" s="33"/>
      <c r="S1803" s="33"/>
      <c r="T1803" s="33"/>
      <c r="U1803" s="33"/>
      <c r="V1803" s="33"/>
      <c r="W1803" s="33"/>
      <c r="X1803" s="282"/>
      <c r="Y1803" s="33"/>
      <c r="Z1803" s="284"/>
      <c r="AA1803" s="284"/>
      <c r="AB1803" s="33"/>
      <c r="AC1803" s="33"/>
      <c r="AD1803" s="33"/>
      <c r="AE1803" s="33"/>
      <c r="AF1803" s="33"/>
      <c r="AG1803" s="33"/>
      <c r="AH1803" s="33"/>
      <c r="AI1803" s="33"/>
      <c r="AJ1803" s="33"/>
      <c r="AK1803" s="33"/>
      <c r="AL1803" s="33"/>
      <c r="AM1803" s="33"/>
      <c r="AN1803" s="33"/>
      <c r="AO1803" s="33"/>
      <c r="AP1803" s="34"/>
      <c r="AQ1803" s="34"/>
      <c r="AR1803" s="28"/>
      <c r="AS1803" s="29"/>
      <c r="AT1803" s="29"/>
      <c r="AU1803" s="29"/>
    </row>
    <row r="1804" spans="1:47" s="482" customFormat="1">
      <c r="A1804" s="13"/>
      <c r="B1804" s="8"/>
      <c r="C1804" s="83">
        <v>215</v>
      </c>
      <c r="D1804" s="375" t="s">
        <v>239</v>
      </c>
      <c r="E1804" s="404"/>
      <c r="F1804" s="321"/>
      <c r="G1804" s="282"/>
      <c r="H1804" s="283"/>
      <c r="I1804" s="33"/>
      <c r="J1804" s="33"/>
      <c r="K1804" s="33"/>
      <c r="L1804" s="33"/>
      <c r="M1804" s="33"/>
      <c r="N1804" s="33"/>
      <c r="O1804" s="33"/>
      <c r="P1804" s="33"/>
      <c r="Q1804" s="33"/>
      <c r="R1804" s="33"/>
      <c r="S1804" s="33"/>
      <c r="T1804" s="33"/>
      <c r="U1804" s="33"/>
      <c r="V1804" s="33"/>
      <c r="W1804" s="33"/>
      <c r="X1804" s="282"/>
      <c r="Y1804" s="33"/>
      <c r="Z1804" s="284"/>
      <c r="AA1804" s="284"/>
      <c r="AB1804" s="33"/>
      <c r="AC1804" s="33"/>
      <c r="AD1804" s="33"/>
      <c r="AE1804" s="33"/>
      <c r="AF1804" s="33"/>
      <c r="AG1804" s="33"/>
      <c r="AH1804" s="33"/>
      <c r="AI1804" s="33"/>
      <c r="AJ1804" s="33"/>
      <c r="AK1804" s="33"/>
      <c r="AL1804" s="33"/>
      <c r="AM1804" s="33"/>
      <c r="AN1804" s="33"/>
      <c r="AO1804" s="33"/>
      <c r="AP1804" s="34"/>
      <c r="AQ1804" s="34"/>
      <c r="AR1804" s="28"/>
      <c r="AS1804" s="29"/>
      <c r="AT1804" s="29"/>
      <c r="AU1804" s="29"/>
    </row>
    <row r="1805" spans="1:47" s="482" customFormat="1">
      <c r="A1805" s="13"/>
      <c r="B1805" s="8"/>
      <c r="C1805" s="8"/>
      <c r="D1805" s="369" t="s">
        <v>392</v>
      </c>
      <c r="E1805" s="404"/>
      <c r="F1805" s="321"/>
      <c r="G1805" s="282"/>
      <c r="H1805" s="283"/>
      <c r="I1805" s="33"/>
      <c r="J1805" s="33"/>
      <c r="K1805" s="33"/>
      <c r="L1805" s="33"/>
      <c r="M1805" s="33"/>
      <c r="N1805" s="33"/>
      <c r="O1805" s="33"/>
      <c r="P1805" s="33"/>
      <c r="Q1805" s="33"/>
      <c r="R1805" s="33"/>
      <c r="S1805" s="33"/>
      <c r="T1805" s="33"/>
      <c r="U1805" s="33"/>
      <c r="V1805" s="33"/>
      <c r="W1805" s="33"/>
      <c r="X1805" s="282"/>
      <c r="Y1805" s="33"/>
      <c r="Z1805" s="284"/>
      <c r="AA1805" s="284"/>
      <c r="AB1805" s="33"/>
      <c r="AC1805" s="33"/>
      <c r="AD1805" s="33"/>
      <c r="AE1805" s="33"/>
      <c r="AF1805" s="33"/>
      <c r="AG1805" s="33"/>
      <c r="AH1805" s="33"/>
      <c r="AI1805" s="33"/>
      <c r="AJ1805" s="33"/>
      <c r="AK1805" s="33"/>
      <c r="AL1805" s="33"/>
      <c r="AM1805" s="33"/>
      <c r="AN1805" s="33"/>
      <c r="AO1805" s="33"/>
      <c r="AP1805" s="34"/>
      <c r="AQ1805" s="34"/>
      <c r="AR1805" s="28"/>
      <c r="AS1805" s="29"/>
      <c r="AT1805" s="29"/>
      <c r="AU1805" s="29"/>
    </row>
    <row r="1806" spans="1:47" s="482" customFormat="1">
      <c r="A1806" s="13"/>
      <c r="B1806" s="8"/>
      <c r="C1806" s="8"/>
      <c r="D1806" s="473" t="s">
        <v>278</v>
      </c>
      <c r="E1806" s="404"/>
      <c r="F1806" s="321"/>
      <c r="G1806" s="282">
        <f>SUM(H1807)</f>
        <v>992500</v>
      </c>
      <c r="H1806" s="283"/>
      <c r="I1806" s="33"/>
      <c r="J1806" s="33"/>
      <c r="K1806" s="33"/>
      <c r="L1806" s="33"/>
      <c r="M1806" s="33"/>
      <c r="N1806" s="33"/>
      <c r="O1806" s="33"/>
      <c r="P1806" s="33"/>
      <c r="Q1806" s="33"/>
      <c r="R1806" s="33"/>
      <c r="S1806" s="33"/>
      <c r="T1806" s="33"/>
      <c r="U1806" s="33"/>
      <c r="V1806" s="33"/>
      <c r="W1806" s="33"/>
      <c r="X1806" s="282"/>
      <c r="Y1806" s="33"/>
      <c r="Z1806" s="284"/>
      <c r="AA1806" s="284"/>
      <c r="AB1806" s="33"/>
      <c r="AC1806" s="33"/>
      <c r="AD1806" s="33"/>
      <c r="AE1806" s="33"/>
      <c r="AF1806" s="33"/>
      <c r="AG1806" s="33"/>
      <c r="AH1806" s="33"/>
      <c r="AI1806" s="33"/>
      <c r="AJ1806" s="33"/>
      <c r="AK1806" s="33"/>
      <c r="AL1806" s="33"/>
      <c r="AM1806" s="33"/>
      <c r="AN1806" s="33"/>
      <c r="AO1806" s="33"/>
      <c r="AP1806" s="34"/>
      <c r="AQ1806" s="34"/>
      <c r="AR1806" s="28"/>
      <c r="AS1806" s="29"/>
      <c r="AT1806" s="29"/>
      <c r="AU1806" s="29"/>
    </row>
    <row r="1807" spans="1:47" s="482" customFormat="1">
      <c r="A1807" s="13"/>
      <c r="B1807" s="8"/>
      <c r="C1807" s="8"/>
      <c r="D1807" s="344" t="s">
        <v>843</v>
      </c>
      <c r="E1807" s="404"/>
      <c r="F1807" s="261">
        <v>1000000</v>
      </c>
      <c r="G1807" s="282"/>
      <c r="H1807" s="283">
        <v>992500</v>
      </c>
      <c r="I1807" s="33"/>
      <c r="J1807" s="33"/>
      <c r="K1807" s="33"/>
      <c r="L1807" s="33"/>
      <c r="M1807" s="33"/>
      <c r="N1807" s="33"/>
      <c r="O1807" s="33"/>
      <c r="P1807" s="33"/>
      <c r="Q1807" s="33"/>
      <c r="R1807" s="33"/>
      <c r="S1807" s="33"/>
      <c r="T1807" s="33"/>
      <c r="U1807" s="33"/>
      <c r="V1807" s="33"/>
      <c r="W1807" s="33"/>
      <c r="X1807" s="282"/>
      <c r="Y1807" s="33"/>
      <c r="Z1807" s="284"/>
      <c r="AA1807" s="284"/>
      <c r="AB1807" s="33"/>
      <c r="AC1807" s="33"/>
      <c r="AD1807" s="33"/>
      <c r="AE1807" s="33"/>
      <c r="AF1807" s="33"/>
      <c r="AG1807" s="33"/>
      <c r="AH1807" s="33"/>
      <c r="AI1807" s="33"/>
      <c r="AJ1807" s="33"/>
      <c r="AK1807" s="33"/>
      <c r="AL1807" s="33"/>
      <c r="AM1807" s="33"/>
      <c r="AN1807" s="33"/>
      <c r="AO1807" s="33"/>
      <c r="AP1807" s="34"/>
      <c r="AQ1807" s="34"/>
      <c r="AR1807" s="28"/>
      <c r="AS1807" s="29"/>
      <c r="AT1807" s="29"/>
      <c r="AU1807" s="29"/>
    </row>
    <row r="1808" spans="1:47" s="482" customFormat="1">
      <c r="A1808" s="13"/>
      <c r="B1808" s="8"/>
      <c r="C1808" s="8"/>
      <c r="D1808" s="240"/>
      <c r="E1808" s="404"/>
      <c r="F1808" s="321"/>
      <c r="G1808" s="282"/>
      <c r="H1808" s="283"/>
      <c r="I1808" s="33"/>
      <c r="J1808" s="33"/>
      <c r="K1808" s="33"/>
      <c r="L1808" s="33"/>
      <c r="M1808" s="33"/>
      <c r="N1808" s="33"/>
      <c r="O1808" s="33"/>
      <c r="P1808" s="33"/>
      <c r="Q1808" s="33"/>
      <c r="R1808" s="33"/>
      <c r="S1808" s="33"/>
      <c r="T1808" s="33"/>
      <c r="U1808" s="33"/>
      <c r="V1808" s="33"/>
      <c r="W1808" s="33"/>
      <c r="X1808" s="282"/>
      <c r="Y1808" s="33"/>
      <c r="Z1808" s="284"/>
      <c r="AA1808" s="284"/>
      <c r="AB1808" s="33"/>
      <c r="AC1808" s="33"/>
      <c r="AD1808" s="33"/>
      <c r="AE1808" s="33"/>
      <c r="AF1808" s="33"/>
      <c r="AG1808" s="33"/>
      <c r="AH1808" s="33"/>
      <c r="AI1808" s="33"/>
      <c r="AJ1808" s="33"/>
      <c r="AK1808" s="33"/>
      <c r="AL1808" s="33"/>
      <c r="AM1808" s="33"/>
      <c r="AN1808" s="33"/>
      <c r="AO1808" s="33"/>
      <c r="AP1808" s="34"/>
      <c r="AQ1808" s="34"/>
      <c r="AR1808" s="28"/>
      <c r="AS1808" s="29"/>
      <c r="AT1808" s="29"/>
      <c r="AU1808" s="29"/>
    </row>
    <row r="1809" spans="1:47" s="511" customFormat="1">
      <c r="A1809" s="13"/>
      <c r="B1809" s="8"/>
      <c r="C1809" s="8"/>
      <c r="D1809" s="240"/>
      <c r="E1809" s="404"/>
      <c r="F1809" s="321"/>
      <c r="G1809" s="282"/>
      <c r="H1809" s="283"/>
      <c r="I1809" s="33"/>
      <c r="J1809" s="33"/>
      <c r="K1809" s="33"/>
      <c r="L1809" s="33"/>
      <c r="M1809" s="33"/>
      <c r="N1809" s="33"/>
      <c r="O1809" s="33"/>
      <c r="P1809" s="33"/>
      <c r="Q1809" s="33"/>
      <c r="R1809" s="33"/>
      <c r="S1809" s="33"/>
      <c r="T1809" s="33"/>
      <c r="U1809" s="33"/>
      <c r="V1809" s="33"/>
      <c r="W1809" s="33"/>
      <c r="X1809" s="282"/>
      <c r="Y1809" s="33"/>
      <c r="Z1809" s="284"/>
      <c r="AA1809" s="284"/>
      <c r="AB1809" s="33"/>
      <c r="AC1809" s="33"/>
      <c r="AD1809" s="33"/>
      <c r="AE1809" s="33"/>
      <c r="AF1809" s="33"/>
      <c r="AG1809" s="33"/>
      <c r="AH1809" s="33"/>
      <c r="AI1809" s="33"/>
      <c r="AJ1809" s="33"/>
      <c r="AK1809" s="33"/>
      <c r="AL1809" s="33"/>
      <c r="AM1809" s="33"/>
      <c r="AN1809" s="33"/>
      <c r="AO1809" s="33"/>
      <c r="AP1809" s="34"/>
      <c r="AQ1809" s="34"/>
      <c r="AR1809" s="28"/>
      <c r="AS1809" s="29"/>
      <c r="AT1809" s="29"/>
      <c r="AU1809" s="29"/>
    </row>
    <row r="1810" spans="1:47" s="511" customFormat="1" ht="15">
      <c r="A1810" s="13"/>
      <c r="B1810" s="8"/>
      <c r="C1810" s="8"/>
      <c r="D1810" s="514" t="s">
        <v>854</v>
      </c>
      <c r="E1810" s="404"/>
      <c r="F1810" s="321"/>
      <c r="G1810" s="282"/>
      <c r="H1810" s="283"/>
      <c r="I1810" s="33"/>
      <c r="J1810" s="33"/>
      <c r="K1810" s="33"/>
      <c r="L1810" s="33"/>
      <c r="M1810" s="33"/>
      <c r="N1810" s="33"/>
      <c r="O1810" s="33"/>
      <c r="P1810" s="33"/>
      <c r="Q1810" s="33"/>
      <c r="R1810" s="33"/>
      <c r="S1810" s="33"/>
      <c r="T1810" s="33"/>
      <c r="U1810" s="33"/>
      <c r="V1810" s="33"/>
      <c r="W1810" s="33"/>
      <c r="X1810" s="282"/>
      <c r="Y1810" s="33"/>
      <c r="Z1810" s="284"/>
      <c r="AA1810" s="284"/>
      <c r="AB1810" s="33"/>
      <c r="AC1810" s="33"/>
      <c r="AD1810" s="33"/>
      <c r="AE1810" s="33"/>
      <c r="AF1810" s="33"/>
      <c r="AG1810" s="33"/>
      <c r="AH1810" s="33"/>
      <c r="AI1810" s="33"/>
      <c r="AJ1810" s="33"/>
      <c r="AK1810" s="33"/>
      <c r="AL1810" s="33"/>
      <c r="AM1810" s="33"/>
      <c r="AN1810" s="33"/>
      <c r="AO1810" s="33"/>
      <c r="AP1810" s="34"/>
      <c r="AQ1810" s="34"/>
      <c r="AR1810" s="28"/>
      <c r="AS1810" s="29"/>
      <c r="AT1810" s="29"/>
      <c r="AU1810" s="29"/>
    </row>
    <row r="1811" spans="1:47" s="511" customFormat="1">
      <c r="A1811" s="13"/>
      <c r="B1811" s="8"/>
      <c r="C1811" s="8"/>
      <c r="D1811" s="471" t="s">
        <v>856</v>
      </c>
      <c r="E1811" s="404"/>
      <c r="F1811" s="321"/>
      <c r="G1811" s="282"/>
      <c r="H1811" s="283"/>
      <c r="I1811" s="33"/>
      <c r="J1811" s="33"/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282"/>
      <c r="Y1811" s="33"/>
      <c r="Z1811" s="284"/>
      <c r="AA1811" s="284"/>
      <c r="AB1811" s="33"/>
      <c r="AC1811" s="33"/>
      <c r="AD1811" s="33"/>
      <c r="AE1811" s="33"/>
      <c r="AF1811" s="33"/>
      <c r="AG1811" s="33"/>
      <c r="AH1811" s="33"/>
      <c r="AI1811" s="33"/>
      <c r="AJ1811" s="33"/>
      <c r="AK1811" s="33"/>
      <c r="AL1811" s="33"/>
      <c r="AM1811" s="33"/>
      <c r="AN1811" s="33"/>
      <c r="AO1811" s="33"/>
      <c r="AP1811" s="34"/>
      <c r="AQ1811" s="34"/>
      <c r="AR1811" s="28"/>
      <c r="AS1811" s="29"/>
      <c r="AT1811" s="29"/>
      <c r="AU1811" s="29"/>
    </row>
    <row r="1812" spans="1:47" s="511" customFormat="1">
      <c r="A1812" s="13"/>
      <c r="B1812" s="8"/>
      <c r="C1812" s="8"/>
      <c r="D1812" s="240" t="s">
        <v>855</v>
      </c>
      <c r="E1812" s="404"/>
      <c r="F1812" s="321"/>
      <c r="G1812" s="282"/>
      <c r="H1812" s="283"/>
      <c r="I1812" s="33"/>
      <c r="J1812" s="33"/>
      <c r="K1812" s="33">
        <v>4500000</v>
      </c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282"/>
      <c r="Y1812" s="33"/>
      <c r="Z1812" s="284"/>
      <c r="AA1812" s="284"/>
      <c r="AB1812" s="33"/>
      <c r="AC1812" s="33"/>
      <c r="AD1812" s="33"/>
      <c r="AE1812" s="33"/>
      <c r="AF1812" s="33"/>
      <c r="AG1812" s="33"/>
      <c r="AH1812" s="33"/>
      <c r="AI1812" s="33"/>
      <c r="AJ1812" s="33"/>
      <c r="AK1812" s="33"/>
      <c r="AL1812" s="33"/>
      <c r="AM1812" s="33"/>
      <c r="AN1812" s="33"/>
      <c r="AO1812" s="33"/>
      <c r="AP1812" s="34"/>
      <c r="AQ1812" s="34"/>
      <c r="AR1812" s="28"/>
      <c r="AS1812" s="29"/>
      <c r="AT1812" s="29"/>
      <c r="AU1812" s="29"/>
    </row>
    <row r="1813" spans="1:47" s="511" customFormat="1">
      <c r="A1813" s="13"/>
      <c r="B1813" s="8"/>
      <c r="C1813" s="8"/>
      <c r="D1813" s="471" t="s">
        <v>386</v>
      </c>
      <c r="E1813" s="404"/>
      <c r="F1813" s="321"/>
      <c r="G1813" s="282"/>
      <c r="H1813" s="283"/>
      <c r="I1813" s="33"/>
      <c r="J1813" s="33"/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282"/>
      <c r="Y1813" s="33"/>
      <c r="Z1813" s="284"/>
      <c r="AA1813" s="284"/>
      <c r="AB1813" s="33"/>
      <c r="AC1813" s="33"/>
      <c r="AD1813" s="33"/>
      <c r="AE1813" s="33"/>
      <c r="AF1813" s="33"/>
      <c r="AG1813" s="33"/>
      <c r="AH1813" s="33"/>
      <c r="AI1813" s="33"/>
      <c r="AJ1813" s="33"/>
      <c r="AK1813" s="33"/>
      <c r="AL1813" s="33"/>
      <c r="AM1813" s="33"/>
      <c r="AN1813" s="33"/>
      <c r="AO1813" s="33"/>
      <c r="AP1813" s="34"/>
      <c r="AQ1813" s="34"/>
      <c r="AR1813" s="28"/>
      <c r="AS1813" s="29"/>
      <c r="AT1813" s="29"/>
      <c r="AU1813" s="29"/>
    </row>
    <row r="1814" spans="1:47" s="511" customFormat="1">
      <c r="A1814" s="13"/>
      <c r="B1814" s="8"/>
      <c r="C1814" s="8"/>
      <c r="D1814" s="240" t="s">
        <v>857</v>
      </c>
      <c r="E1814" s="404"/>
      <c r="F1814" s="321"/>
      <c r="G1814" s="282"/>
      <c r="H1814" s="283"/>
      <c r="I1814" s="33"/>
      <c r="J1814" s="33"/>
      <c r="K1814" s="33">
        <v>6750000</v>
      </c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282"/>
      <c r="Y1814" s="33"/>
      <c r="Z1814" s="284"/>
      <c r="AA1814" s="284"/>
      <c r="AB1814" s="33"/>
      <c r="AC1814" s="33"/>
      <c r="AD1814" s="33"/>
      <c r="AE1814" s="33"/>
      <c r="AF1814" s="33"/>
      <c r="AG1814" s="33"/>
      <c r="AH1814" s="33"/>
      <c r="AI1814" s="33"/>
      <c r="AJ1814" s="33"/>
      <c r="AK1814" s="33"/>
      <c r="AL1814" s="33"/>
      <c r="AM1814" s="33"/>
      <c r="AN1814" s="33"/>
      <c r="AO1814" s="33"/>
      <c r="AP1814" s="34"/>
      <c r="AQ1814" s="34"/>
      <c r="AR1814" s="28"/>
      <c r="AS1814" s="29"/>
      <c r="AT1814" s="29"/>
      <c r="AU1814" s="29"/>
    </row>
    <row r="1815" spans="1:47" s="511" customFormat="1">
      <c r="A1815" s="13"/>
      <c r="B1815" s="8"/>
      <c r="C1815" s="8"/>
      <c r="D1815" s="240"/>
      <c r="E1815" s="404"/>
      <c r="F1815" s="321"/>
      <c r="G1815" s="282"/>
      <c r="H1815" s="283"/>
      <c r="I1815" s="33"/>
      <c r="J1815" s="33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282"/>
      <c r="Y1815" s="33"/>
      <c r="Z1815" s="284"/>
      <c r="AA1815" s="284"/>
      <c r="AB1815" s="33"/>
      <c r="AC1815" s="33"/>
      <c r="AD1815" s="33"/>
      <c r="AE1815" s="33"/>
      <c r="AF1815" s="33"/>
      <c r="AG1815" s="33"/>
      <c r="AH1815" s="33"/>
      <c r="AI1815" s="33"/>
      <c r="AJ1815" s="33"/>
      <c r="AK1815" s="33"/>
      <c r="AL1815" s="33"/>
      <c r="AM1815" s="33"/>
      <c r="AN1815" s="33"/>
      <c r="AO1815" s="33"/>
      <c r="AP1815" s="34"/>
      <c r="AQ1815" s="34"/>
      <c r="AR1815" s="28"/>
      <c r="AS1815" s="29"/>
      <c r="AT1815" s="29"/>
      <c r="AU1815" s="29"/>
    </row>
    <row r="1816" spans="1:47" s="511" customFormat="1" ht="15">
      <c r="A1816" s="13"/>
      <c r="B1816" s="8"/>
      <c r="C1816" s="8"/>
      <c r="D1816" s="505" t="s">
        <v>859</v>
      </c>
      <c r="E1816" s="404"/>
      <c r="F1816" s="321"/>
      <c r="G1816" s="282"/>
      <c r="H1816" s="283"/>
      <c r="I1816" s="33"/>
      <c r="J1816" s="33"/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282"/>
      <c r="Y1816" s="33"/>
      <c r="Z1816" s="284"/>
      <c r="AA1816" s="284"/>
      <c r="AB1816" s="33"/>
      <c r="AC1816" s="33"/>
      <c r="AD1816" s="33"/>
      <c r="AE1816" s="33"/>
      <c r="AF1816" s="33"/>
      <c r="AG1816" s="33"/>
      <c r="AH1816" s="33"/>
      <c r="AI1816" s="33"/>
      <c r="AJ1816" s="33"/>
      <c r="AK1816" s="33"/>
      <c r="AL1816" s="33"/>
      <c r="AM1816" s="33"/>
      <c r="AN1816" s="33"/>
      <c r="AO1816" s="33"/>
      <c r="AP1816" s="34"/>
      <c r="AQ1816" s="34"/>
      <c r="AR1816" s="28"/>
      <c r="AS1816" s="29"/>
      <c r="AT1816" s="29"/>
      <c r="AU1816" s="29"/>
    </row>
    <row r="1817" spans="1:47" s="511" customFormat="1">
      <c r="A1817" s="13"/>
      <c r="B1817" s="8"/>
      <c r="C1817" s="8"/>
      <c r="D1817" s="82" t="s">
        <v>858</v>
      </c>
      <c r="E1817" s="404"/>
      <c r="F1817" s="321"/>
      <c r="G1817" s="282"/>
      <c r="H1817" s="283"/>
      <c r="I1817" s="33"/>
      <c r="J1817" s="33"/>
      <c r="K1817" s="33"/>
      <c r="L1817" s="33"/>
      <c r="M1817" s="33"/>
      <c r="N1817" s="33">
        <v>60000000</v>
      </c>
      <c r="O1817" s="33"/>
      <c r="P1817" s="33"/>
      <c r="Q1817" s="33"/>
      <c r="R1817" s="33"/>
      <c r="S1817" s="33"/>
      <c r="T1817" s="33"/>
      <c r="U1817" s="33"/>
      <c r="V1817" s="33"/>
      <c r="W1817" s="33"/>
      <c r="X1817" s="282"/>
      <c r="Y1817" s="33"/>
      <c r="Z1817" s="284"/>
      <c r="AA1817" s="284"/>
      <c r="AB1817" s="33"/>
      <c r="AC1817" s="33"/>
      <c r="AD1817" s="33"/>
      <c r="AE1817" s="33"/>
      <c r="AF1817" s="33"/>
      <c r="AG1817" s="33"/>
      <c r="AH1817" s="33"/>
      <c r="AI1817" s="33"/>
      <c r="AJ1817" s="33"/>
      <c r="AK1817" s="33"/>
      <c r="AL1817" s="33"/>
      <c r="AM1817" s="33"/>
      <c r="AN1817" s="33"/>
      <c r="AO1817" s="33"/>
      <c r="AP1817" s="34"/>
      <c r="AQ1817" s="34"/>
      <c r="AR1817" s="28"/>
      <c r="AS1817" s="29"/>
      <c r="AT1817" s="29"/>
      <c r="AU1817" s="29"/>
    </row>
    <row r="1818" spans="1:47" s="511" customFormat="1">
      <c r="A1818" s="13"/>
      <c r="B1818" s="8"/>
      <c r="C1818" s="8"/>
      <c r="D1818" s="240"/>
      <c r="E1818" s="404"/>
      <c r="F1818" s="321"/>
      <c r="G1818" s="282"/>
      <c r="H1818" s="283"/>
      <c r="I1818" s="33"/>
      <c r="J1818" s="33"/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282"/>
      <c r="Y1818" s="33"/>
      <c r="Z1818" s="284"/>
      <c r="AA1818" s="284"/>
      <c r="AB1818" s="33"/>
      <c r="AC1818" s="33"/>
      <c r="AD1818" s="33"/>
      <c r="AE1818" s="33"/>
      <c r="AF1818" s="33"/>
      <c r="AG1818" s="33"/>
      <c r="AH1818" s="33"/>
      <c r="AI1818" s="33"/>
      <c r="AJ1818" s="33"/>
      <c r="AK1818" s="33"/>
      <c r="AL1818" s="33"/>
      <c r="AM1818" s="33"/>
      <c r="AN1818" s="33"/>
      <c r="AO1818" s="33"/>
      <c r="AP1818" s="34"/>
      <c r="AQ1818" s="34"/>
      <c r="AR1818" s="28"/>
      <c r="AS1818" s="29"/>
      <c r="AT1818" s="29"/>
      <c r="AU1818" s="29"/>
    </row>
    <row r="1819" spans="1:47" s="511" customFormat="1" ht="15">
      <c r="A1819" s="13"/>
      <c r="B1819" s="8"/>
      <c r="C1819" s="8"/>
      <c r="D1819" s="505" t="s">
        <v>860</v>
      </c>
      <c r="E1819" s="404"/>
      <c r="F1819" s="321"/>
      <c r="G1819" s="282"/>
      <c r="H1819" s="283"/>
      <c r="I1819" s="33"/>
      <c r="J1819" s="33"/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282"/>
      <c r="Y1819" s="33"/>
      <c r="Z1819" s="284"/>
      <c r="AA1819" s="284"/>
      <c r="AB1819" s="33"/>
      <c r="AC1819" s="33"/>
      <c r="AD1819" s="33"/>
      <c r="AE1819" s="33"/>
      <c r="AF1819" s="33"/>
      <c r="AG1819" s="33"/>
      <c r="AH1819" s="33"/>
      <c r="AI1819" s="33"/>
      <c r="AJ1819" s="33"/>
      <c r="AK1819" s="33"/>
      <c r="AL1819" s="33"/>
      <c r="AM1819" s="33"/>
      <c r="AN1819" s="33"/>
      <c r="AO1819" s="33"/>
      <c r="AP1819" s="34"/>
      <c r="AQ1819" s="34"/>
      <c r="AR1819" s="28"/>
      <c r="AS1819" s="29"/>
      <c r="AT1819" s="29"/>
      <c r="AU1819" s="29"/>
    </row>
    <row r="1820" spans="1:47" s="511" customFormat="1">
      <c r="A1820" s="13"/>
      <c r="B1820" s="8"/>
      <c r="C1820" s="8"/>
      <c r="D1820" s="82" t="s">
        <v>862</v>
      </c>
      <c r="E1820" s="404"/>
      <c r="F1820" s="321"/>
      <c r="G1820" s="282"/>
      <c r="H1820" s="283"/>
      <c r="I1820" s="33"/>
      <c r="J1820" s="33"/>
      <c r="K1820" s="33"/>
      <c r="L1820" s="33"/>
      <c r="M1820" s="33"/>
      <c r="N1820" s="33">
        <v>1300000</v>
      </c>
      <c r="O1820" s="33"/>
      <c r="P1820" s="33"/>
      <c r="Q1820" s="33"/>
      <c r="R1820" s="33"/>
      <c r="S1820" s="33"/>
      <c r="T1820" s="33"/>
      <c r="U1820" s="33"/>
      <c r="V1820" s="33"/>
      <c r="W1820" s="33"/>
      <c r="X1820" s="282"/>
      <c r="Y1820" s="33"/>
      <c r="Z1820" s="284"/>
      <c r="AA1820" s="284"/>
      <c r="AB1820" s="33"/>
      <c r="AC1820" s="33"/>
      <c r="AD1820" s="33"/>
      <c r="AE1820" s="33"/>
      <c r="AF1820" s="33"/>
      <c r="AG1820" s="33"/>
      <c r="AH1820" s="33"/>
      <c r="AI1820" s="33"/>
      <c r="AJ1820" s="33"/>
      <c r="AK1820" s="33"/>
      <c r="AL1820" s="33"/>
      <c r="AM1820" s="33"/>
      <c r="AN1820" s="33"/>
      <c r="AO1820" s="33"/>
      <c r="AP1820" s="34"/>
      <c r="AQ1820" s="34"/>
      <c r="AR1820" s="28"/>
      <c r="AS1820" s="29"/>
      <c r="AT1820" s="29"/>
      <c r="AU1820" s="29"/>
    </row>
    <row r="1821" spans="1:47" s="511" customFormat="1">
      <c r="A1821" s="13"/>
      <c r="B1821" s="8"/>
      <c r="C1821" s="8"/>
      <c r="D1821" s="82" t="s">
        <v>863</v>
      </c>
      <c r="E1821" s="404"/>
      <c r="F1821" s="321"/>
      <c r="G1821" s="282"/>
      <c r="H1821" s="283"/>
      <c r="I1821" s="33"/>
      <c r="J1821" s="33"/>
      <c r="K1821" s="33"/>
      <c r="L1821" s="33"/>
      <c r="M1821" s="33"/>
      <c r="N1821" s="33">
        <v>300000</v>
      </c>
      <c r="O1821" s="33"/>
      <c r="P1821" s="33"/>
      <c r="Q1821" s="33"/>
      <c r="R1821" s="33"/>
      <c r="S1821" s="33"/>
      <c r="T1821" s="33"/>
      <c r="U1821" s="33"/>
      <c r="V1821" s="33"/>
      <c r="W1821" s="33"/>
      <c r="X1821" s="282"/>
      <c r="Y1821" s="33"/>
      <c r="Z1821" s="284"/>
      <c r="AA1821" s="284"/>
      <c r="AB1821" s="33"/>
      <c r="AC1821" s="33"/>
      <c r="AD1821" s="33"/>
      <c r="AE1821" s="33"/>
      <c r="AF1821" s="33"/>
      <c r="AG1821" s="33"/>
      <c r="AH1821" s="33"/>
      <c r="AI1821" s="33"/>
      <c r="AJ1821" s="33"/>
      <c r="AK1821" s="33"/>
      <c r="AL1821" s="33"/>
      <c r="AM1821" s="33"/>
      <c r="AN1821" s="33"/>
      <c r="AO1821" s="33"/>
      <c r="AP1821" s="34"/>
      <c r="AQ1821" s="34"/>
      <c r="AR1821" s="28"/>
      <c r="AS1821" s="29"/>
      <c r="AT1821" s="29"/>
      <c r="AU1821" s="29"/>
    </row>
    <row r="1822" spans="1:47" s="511" customFormat="1">
      <c r="A1822" s="13"/>
      <c r="B1822" s="8"/>
      <c r="C1822" s="8"/>
      <c r="D1822" s="82" t="s">
        <v>864</v>
      </c>
      <c r="E1822" s="404"/>
      <c r="F1822" s="321"/>
      <c r="G1822" s="282"/>
      <c r="H1822" s="283"/>
      <c r="I1822" s="33"/>
      <c r="J1822" s="33"/>
      <c r="K1822" s="33"/>
      <c r="L1822" s="33"/>
      <c r="M1822" s="33"/>
      <c r="N1822" s="33">
        <v>300000</v>
      </c>
      <c r="O1822" s="33"/>
      <c r="P1822" s="33"/>
      <c r="Q1822" s="33"/>
      <c r="R1822" s="33"/>
      <c r="S1822" s="33"/>
      <c r="T1822" s="33"/>
      <c r="U1822" s="33"/>
      <c r="V1822" s="33"/>
      <c r="W1822" s="33"/>
      <c r="X1822" s="282"/>
      <c r="Y1822" s="33"/>
      <c r="Z1822" s="284"/>
      <c r="AA1822" s="284"/>
      <c r="AB1822" s="33"/>
      <c r="AC1822" s="33"/>
      <c r="AD1822" s="33"/>
      <c r="AE1822" s="33"/>
      <c r="AF1822" s="33"/>
      <c r="AG1822" s="33"/>
      <c r="AH1822" s="33"/>
      <c r="AI1822" s="33"/>
      <c r="AJ1822" s="33"/>
      <c r="AK1822" s="33"/>
      <c r="AL1822" s="33"/>
      <c r="AM1822" s="33"/>
      <c r="AN1822" s="33"/>
      <c r="AO1822" s="33"/>
      <c r="AP1822" s="34"/>
      <c r="AQ1822" s="34"/>
      <c r="AR1822" s="28"/>
      <c r="AS1822" s="29"/>
      <c r="AT1822" s="29"/>
      <c r="AU1822" s="29"/>
    </row>
    <row r="1823" spans="1:47" s="511" customFormat="1">
      <c r="A1823" s="13"/>
      <c r="B1823" s="8"/>
      <c r="C1823" s="8"/>
      <c r="D1823" s="82" t="s">
        <v>865</v>
      </c>
      <c r="E1823" s="404"/>
      <c r="F1823" s="321"/>
      <c r="G1823" s="282"/>
      <c r="H1823" s="283"/>
      <c r="I1823" s="33"/>
      <c r="J1823" s="33"/>
      <c r="K1823" s="33"/>
      <c r="L1823" s="33"/>
      <c r="M1823" s="33"/>
      <c r="N1823" s="33">
        <v>141500000</v>
      </c>
      <c r="O1823" s="33"/>
      <c r="P1823" s="33"/>
      <c r="Q1823" s="33"/>
      <c r="R1823" s="33"/>
      <c r="S1823" s="33"/>
      <c r="T1823" s="33"/>
      <c r="U1823" s="33"/>
      <c r="V1823" s="33"/>
      <c r="W1823" s="33"/>
      <c r="X1823" s="282"/>
      <c r="Y1823" s="33"/>
      <c r="Z1823" s="284"/>
      <c r="AA1823" s="284"/>
      <c r="AB1823" s="33"/>
      <c r="AC1823" s="33"/>
      <c r="AD1823" s="33"/>
      <c r="AE1823" s="33"/>
      <c r="AF1823" s="33"/>
      <c r="AG1823" s="33"/>
      <c r="AH1823" s="33"/>
      <c r="AI1823" s="33"/>
      <c r="AJ1823" s="33"/>
      <c r="AK1823" s="33"/>
      <c r="AL1823" s="33"/>
      <c r="AM1823" s="33"/>
      <c r="AN1823" s="33"/>
      <c r="AO1823" s="33"/>
      <c r="AP1823" s="34"/>
      <c r="AQ1823" s="34"/>
      <c r="AR1823" s="28"/>
      <c r="AS1823" s="29"/>
      <c r="AT1823" s="29"/>
      <c r="AU1823" s="29"/>
    </row>
    <row r="1824" spans="1:47" s="511" customFormat="1">
      <c r="A1824" s="13"/>
      <c r="B1824" s="8"/>
      <c r="C1824" s="8"/>
      <c r="D1824" s="240"/>
      <c r="E1824" s="404"/>
      <c r="F1824" s="321"/>
      <c r="G1824" s="282"/>
      <c r="H1824" s="283"/>
      <c r="I1824" s="33"/>
      <c r="J1824" s="33"/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282"/>
      <c r="Y1824" s="33"/>
      <c r="Z1824" s="284"/>
      <c r="AA1824" s="284"/>
      <c r="AB1824" s="33"/>
      <c r="AC1824" s="33"/>
      <c r="AD1824" s="33"/>
      <c r="AE1824" s="33"/>
      <c r="AF1824" s="33"/>
      <c r="AG1824" s="33"/>
      <c r="AH1824" s="33"/>
      <c r="AI1824" s="33"/>
      <c r="AJ1824" s="33"/>
      <c r="AK1824" s="33"/>
      <c r="AL1824" s="33"/>
      <c r="AM1824" s="33"/>
      <c r="AN1824" s="33"/>
      <c r="AO1824" s="33"/>
      <c r="AP1824" s="34"/>
      <c r="AQ1824" s="34"/>
      <c r="AR1824" s="28"/>
      <c r="AS1824" s="29"/>
      <c r="AT1824" s="29"/>
      <c r="AU1824" s="29"/>
    </row>
    <row r="1825" spans="1:52" s="511" customFormat="1">
      <c r="A1825" s="13"/>
      <c r="B1825" s="8"/>
      <c r="C1825" s="8"/>
      <c r="D1825" s="240"/>
      <c r="E1825" s="404"/>
      <c r="F1825" s="321"/>
      <c r="G1825" s="282"/>
      <c r="H1825" s="283"/>
      <c r="I1825" s="33"/>
      <c r="J1825" s="33"/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282"/>
      <c r="Y1825" s="33"/>
      <c r="Z1825" s="284"/>
      <c r="AA1825" s="284"/>
      <c r="AB1825" s="33"/>
      <c r="AC1825" s="33"/>
      <c r="AD1825" s="33"/>
      <c r="AE1825" s="33"/>
      <c r="AF1825" s="33"/>
      <c r="AG1825" s="33"/>
      <c r="AH1825" s="33"/>
      <c r="AI1825" s="33"/>
      <c r="AJ1825" s="33"/>
      <c r="AK1825" s="33"/>
      <c r="AL1825" s="33"/>
      <c r="AM1825" s="33"/>
      <c r="AN1825" s="33"/>
      <c r="AO1825" s="33"/>
      <c r="AP1825" s="34"/>
      <c r="AQ1825" s="34"/>
      <c r="AR1825" s="28"/>
      <c r="AS1825" s="29"/>
      <c r="AT1825" s="29"/>
      <c r="AU1825" s="29"/>
    </row>
    <row r="1826" spans="1:52" s="511" customFormat="1">
      <c r="A1826" s="13"/>
      <c r="B1826" s="8"/>
      <c r="C1826" s="8"/>
      <c r="D1826" s="240"/>
      <c r="E1826" s="404"/>
      <c r="F1826" s="321"/>
      <c r="G1826" s="282"/>
      <c r="H1826" s="283"/>
      <c r="I1826" s="33"/>
      <c r="J1826" s="33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282"/>
      <c r="Y1826" s="33"/>
      <c r="Z1826" s="284"/>
      <c r="AA1826" s="284"/>
      <c r="AB1826" s="33"/>
      <c r="AC1826" s="33"/>
      <c r="AD1826" s="33"/>
      <c r="AE1826" s="33"/>
      <c r="AF1826" s="33"/>
      <c r="AG1826" s="33"/>
      <c r="AH1826" s="33"/>
      <c r="AI1826" s="33"/>
      <c r="AJ1826" s="33"/>
      <c r="AK1826" s="33"/>
      <c r="AL1826" s="33"/>
      <c r="AM1826" s="33"/>
      <c r="AN1826" s="33"/>
      <c r="AO1826" s="33"/>
      <c r="AP1826" s="34"/>
      <c r="AQ1826" s="34"/>
      <c r="AR1826" s="28"/>
      <c r="AS1826" s="29"/>
      <c r="AT1826" s="29"/>
      <c r="AU1826" s="29"/>
    </row>
    <row r="1827" spans="1:52" s="511" customFormat="1">
      <c r="A1827" s="13"/>
      <c r="B1827" s="8"/>
      <c r="C1827" s="8"/>
      <c r="D1827" s="240"/>
      <c r="E1827" s="404"/>
      <c r="F1827" s="321"/>
      <c r="G1827" s="282"/>
      <c r="H1827" s="283"/>
      <c r="I1827" s="33"/>
      <c r="J1827" s="33"/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282"/>
      <c r="Y1827" s="33"/>
      <c r="Z1827" s="284"/>
      <c r="AA1827" s="284"/>
      <c r="AB1827" s="33"/>
      <c r="AC1827" s="33"/>
      <c r="AD1827" s="33"/>
      <c r="AE1827" s="33"/>
      <c r="AF1827" s="33"/>
      <c r="AG1827" s="33"/>
      <c r="AH1827" s="33"/>
      <c r="AI1827" s="33"/>
      <c r="AJ1827" s="33"/>
      <c r="AK1827" s="33"/>
      <c r="AL1827" s="33"/>
      <c r="AM1827" s="33"/>
      <c r="AN1827" s="33"/>
      <c r="AO1827" s="33"/>
      <c r="AP1827" s="34"/>
      <c r="AQ1827" s="34"/>
      <c r="AR1827" s="28"/>
      <c r="AS1827" s="29"/>
      <c r="AT1827" s="29"/>
      <c r="AU1827" s="29"/>
    </row>
    <row r="1828" spans="1:52" s="511" customFormat="1">
      <c r="A1828" s="13"/>
      <c r="B1828" s="8"/>
      <c r="C1828" s="8"/>
      <c r="D1828" s="240"/>
      <c r="E1828" s="404"/>
      <c r="F1828" s="321"/>
      <c r="G1828" s="282"/>
      <c r="H1828" s="283"/>
      <c r="I1828" s="33"/>
      <c r="J1828" s="33"/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282"/>
      <c r="Y1828" s="33"/>
      <c r="Z1828" s="284"/>
      <c r="AA1828" s="284"/>
      <c r="AB1828" s="33"/>
      <c r="AC1828" s="33"/>
      <c r="AD1828" s="33"/>
      <c r="AE1828" s="33"/>
      <c r="AF1828" s="33"/>
      <c r="AG1828" s="33"/>
      <c r="AH1828" s="33"/>
      <c r="AI1828" s="33"/>
      <c r="AJ1828" s="33"/>
      <c r="AK1828" s="33"/>
      <c r="AL1828" s="33"/>
      <c r="AM1828" s="33"/>
      <c r="AN1828" s="33"/>
      <c r="AO1828" s="33"/>
      <c r="AP1828" s="34"/>
      <c r="AQ1828" s="34"/>
      <c r="AR1828" s="28"/>
      <c r="AS1828" s="29"/>
      <c r="AT1828" s="29"/>
      <c r="AU1828" s="29"/>
    </row>
    <row r="1829" spans="1:52" s="511" customFormat="1">
      <c r="A1829" s="13"/>
      <c r="B1829" s="8"/>
      <c r="C1829" s="8"/>
      <c r="D1829" s="240"/>
      <c r="E1829" s="404"/>
      <c r="F1829" s="321"/>
      <c r="G1829" s="282"/>
      <c r="H1829" s="283"/>
      <c r="I1829" s="33"/>
      <c r="J1829" s="33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282"/>
      <c r="Y1829" s="33"/>
      <c r="Z1829" s="284"/>
      <c r="AA1829" s="284"/>
      <c r="AB1829" s="33"/>
      <c r="AC1829" s="33"/>
      <c r="AD1829" s="33"/>
      <c r="AE1829" s="33"/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33"/>
      <c r="AP1829" s="34"/>
      <c r="AQ1829" s="34"/>
      <c r="AR1829" s="28"/>
      <c r="AS1829" s="29"/>
      <c r="AT1829" s="29"/>
      <c r="AU1829" s="29"/>
    </row>
    <row r="1830" spans="1:52" s="482" customFormat="1">
      <c r="A1830" s="13"/>
      <c r="B1830" s="8"/>
      <c r="C1830" s="8"/>
      <c r="D1830" s="240"/>
      <c r="E1830" s="404"/>
      <c r="F1830" s="321"/>
      <c r="G1830" s="282"/>
      <c r="H1830" s="283"/>
      <c r="I1830" s="33"/>
      <c r="J1830" s="33"/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282"/>
      <c r="Y1830" s="33"/>
      <c r="Z1830" s="284"/>
      <c r="AA1830" s="284"/>
      <c r="AB1830" s="33"/>
      <c r="AC1830" s="33"/>
      <c r="AD1830" s="33"/>
      <c r="AE1830" s="33"/>
      <c r="AF1830" s="33"/>
      <c r="AG1830" s="33"/>
      <c r="AH1830" s="33"/>
      <c r="AI1830" s="33"/>
      <c r="AJ1830" s="33"/>
      <c r="AK1830" s="33"/>
      <c r="AL1830" s="33"/>
      <c r="AM1830" s="33"/>
      <c r="AN1830" s="33"/>
      <c r="AO1830" s="33"/>
      <c r="AP1830" s="34"/>
      <c r="AQ1830" s="34"/>
      <c r="AR1830" s="28"/>
      <c r="AS1830" s="29"/>
      <c r="AT1830" s="29"/>
      <c r="AU1830" s="29"/>
    </row>
    <row r="1831" spans="1:52" s="481" customFormat="1">
      <c r="A1831" s="13"/>
      <c r="B1831" s="8"/>
      <c r="C1831" s="8"/>
      <c r="D1831" s="240"/>
      <c r="E1831" s="404"/>
      <c r="F1831" s="321"/>
      <c r="G1831" s="282"/>
      <c r="H1831" s="283"/>
      <c r="I1831" s="33"/>
      <c r="J1831" s="33"/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282"/>
      <c r="Y1831" s="33"/>
      <c r="Z1831" s="284"/>
      <c r="AA1831" s="284"/>
      <c r="AB1831" s="33"/>
      <c r="AC1831" s="33"/>
      <c r="AD1831" s="33"/>
      <c r="AE1831" s="33"/>
      <c r="AF1831" s="33"/>
      <c r="AG1831" s="33"/>
      <c r="AH1831" s="33"/>
      <c r="AI1831" s="33"/>
      <c r="AJ1831" s="33"/>
      <c r="AK1831" s="33"/>
      <c r="AL1831" s="33"/>
      <c r="AM1831" s="33"/>
      <c r="AN1831" s="33"/>
      <c r="AO1831" s="33"/>
      <c r="AP1831" s="34"/>
      <c r="AQ1831" s="34"/>
      <c r="AR1831" s="28"/>
      <c r="AS1831" s="29"/>
      <c r="AT1831" s="29"/>
      <c r="AU1831" s="29"/>
    </row>
    <row r="1832" spans="1:52" s="481" customFormat="1">
      <c r="A1832" s="13"/>
      <c r="B1832" s="8"/>
      <c r="C1832" s="8"/>
      <c r="D1832" s="240"/>
      <c r="E1832" s="404"/>
      <c r="F1832" s="321"/>
      <c r="G1832" s="282"/>
      <c r="H1832" s="283"/>
      <c r="I1832" s="33"/>
      <c r="J1832" s="33"/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282"/>
      <c r="Y1832" s="33"/>
      <c r="Z1832" s="284"/>
      <c r="AA1832" s="284"/>
      <c r="AB1832" s="33"/>
      <c r="AC1832" s="33"/>
      <c r="AD1832" s="33"/>
      <c r="AE1832" s="33"/>
      <c r="AF1832" s="33"/>
      <c r="AG1832" s="33"/>
      <c r="AH1832" s="33"/>
      <c r="AI1832" s="33"/>
      <c r="AJ1832" s="33"/>
      <c r="AK1832" s="33"/>
      <c r="AL1832" s="33"/>
      <c r="AM1832" s="33"/>
      <c r="AN1832" s="33"/>
      <c r="AO1832" s="33"/>
      <c r="AP1832" s="34"/>
      <c r="AQ1832" s="34"/>
      <c r="AR1832" s="28"/>
      <c r="AS1832" s="29"/>
      <c r="AT1832" s="29"/>
      <c r="AU1832" s="29"/>
    </row>
    <row r="1833" spans="1:52" s="481" customFormat="1">
      <c r="A1833" s="13"/>
      <c r="B1833" s="8"/>
      <c r="C1833" s="8"/>
      <c r="D1833" s="240"/>
      <c r="E1833" s="404"/>
      <c r="F1833" s="321"/>
      <c r="G1833" s="282"/>
      <c r="H1833" s="283"/>
      <c r="I1833" s="33"/>
      <c r="J1833" s="33"/>
      <c r="K1833" s="33"/>
      <c r="L1833" s="33"/>
      <c r="M1833" s="33"/>
      <c r="N1833" s="33"/>
      <c r="O1833" s="33"/>
      <c r="P1833" s="33"/>
      <c r="Q1833" s="33"/>
      <c r="R1833" s="33"/>
      <c r="S1833" s="33"/>
      <c r="T1833" s="33"/>
      <c r="U1833" s="33"/>
      <c r="V1833" s="33"/>
      <c r="W1833" s="33"/>
      <c r="X1833" s="282"/>
      <c r="Y1833" s="33"/>
      <c r="Z1833" s="284"/>
      <c r="AA1833" s="284"/>
      <c r="AB1833" s="33"/>
      <c r="AC1833" s="33"/>
      <c r="AD1833" s="33"/>
      <c r="AE1833" s="33"/>
      <c r="AF1833" s="33"/>
      <c r="AG1833" s="33"/>
      <c r="AH1833" s="33"/>
      <c r="AI1833" s="33"/>
      <c r="AJ1833" s="33"/>
      <c r="AK1833" s="33"/>
      <c r="AL1833" s="33"/>
      <c r="AM1833" s="33"/>
      <c r="AN1833" s="33"/>
      <c r="AO1833" s="33"/>
      <c r="AP1833" s="34"/>
      <c r="AQ1833" s="34"/>
      <c r="AR1833" s="28"/>
      <c r="AS1833" s="29"/>
      <c r="AT1833" s="29"/>
      <c r="AU1833" s="29"/>
    </row>
    <row r="1834" spans="1:52" s="402" customFormat="1">
      <c r="A1834" s="13"/>
      <c r="B1834" s="8"/>
      <c r="C1834" s="8"/>
      <c r="D1834" s="240"/>
      <c r="E1834" s="404"/>
      <c r="F1834" s="33"/>
      <c r="G1834" s="282"/>
      <c r="H1834" s="283"/>
      <c r="I1834" s="33"/>
      <c r="J1834" s="33"/>
      <c r="K1834" s="33"/>
      <c r="L1834" s="33"/>
      <c r="M1834" s="33"/>
      <c r="N1834" s="33"/>
      <c r="O1834" s="33"/>
      <c r="P1834" s="33"/>
      <c r="Q1834" s="33"/>
      <c r="R1834" s="33"/>
      <c r="S1834" s="33"/>
      <c r="T1834" s="33"/>
      <c r="U1834" s="33"/>
      <c r="V1834" s="33"/>
      <c r="W1834" s="33"/>
      <c r="X1834" s="282"/>
      <c r="Y1834" s="33"/>
      <c r="Z1834" s="284"/>
      <c r="AA1834" s="284"/>
      <c r="AB1834" s="33"/>
      <c r="AC1834" s="33"/>
      <c r="AD1834" s="33"/>
      <c r="AE1834" s="33"/>
      <c r="AF1834" s="33"/>
      <c r="AG1834" s="33"/>
      <c r="AH1834" s="33"/>
      <c r="AI1834" s="33"/>
      <c r="AJ1834" s="33"/>
      <c r="AK1834" s="33"/>
      <c r="AL1834" s="33"/>
      <c r="AM1834" s="33"/>
      <c r="AN1834" s="33"/>
      <c r="AO1834" s="33"/>
      <c r="AP1834" s="34"/>
      <c r="AQ1834" s="34"/>
      <c r="AR1834" s="28"/>
      <c r="AS1834" s="29"/>
      <c r="AT1834" s="29"/>
      <c r="AU1834" s="29"/>
    </row>
    <row r="1835" spans="1:52" s="86" customFormat="1">
      <c r="A1835" s="12"/>
      <c r="B1835" s="9">
        <v>3</v>
      </c>
      <c r="C1835" s="9" t="s">
        <v>16</v>
      </c>
      <c r="D1835" s="81" t="s">
        <v>10</v>
      </c>
      <c r="E1835" s="405">
        <v>7127899665</v>
      </c>
      <c r="F1835" s="31">
        <f t="shared" ref="F1835:V1835" si="114">SUM(F1836:F1880)</f>
        <v>1034513000</v>
      </c>
      <c r="G1835" s="31">
        <f t="shared" si="114"/>
        <v>994539000</v>
      </c>
      <c r="H1835" s="31">
        <f t="shared" si="114"/>
        <v>994539000</v>
      </c>
      <c r="I1835" s="31">
        <f t="shared" si="114"/>
        <v>0</v>
      </c>
      <c r="J1835" s="31">
        <f t="shared" si="114"/>
        <v>0</v>
      </c>
      <c r="K1835" s="31">
        <f t="shared" si="114"/>
        <v>0</v>
      </c>
      <c r="L1835" s="31">
        <f t="shared" si="114"/>
        <v>0</v>
      </c>
      <c r="M1835" s="31">
        <f t="shared" si="114"/>
        <v>0</v>
      </c>
      <c r="N1835" s="31">
        <f t="shared" si="114"/>
        <v>0</v>
      </c>
      <c r="O1835" s="31">
        <f t="shared" si="114"/>
        <v>0</v>
      </c>
      <c r="P1835" s="31">
        <f t="shared" si="114"/>
        <v>0</v>
      </c>
      <c r="Q1835" s="31">
        <f t="shared" si="114"/>
        <v>0</v>
      </c>
      <c r="R1835" s="31">
        <f t="shared" si="114"/>
        <v>0</v>
      </c>
      <c r="S1835" s="31">
        <f t="shared" si="114"/>
        <v>0</v>
      </c>
      <c r="T1835" s="31">
        <f t="shared" si="114"/>
        <v>0</v>
      </c>
      <c r="U1835" s="31">
        <f t="shared" si="114"/>
        <v>0</v>
      </c>
      <c r="V1835" s="31">
        <f t="shared" si="114"/>
        <v>0</v>
      </c>
      <c r="W1835" s="31">
        <f>SUM(O1835:V1835)</f>
        <v>0</v>
      </c>
      <c r="X1835" s="31">
        <f>SUM(X1836:X1880)</f>
        <v>0</v>
      </c>
      <c r="Y1835" s="31">
        <f>H1835+I1835+J1835+K1835+L1835+M1835+N1835+W1835+X1835</f>
        <v>994539000</v>
      </c>
      <c r="Z1835" s="31">
        <f t="shared" ref="Z1835:AK1835" si="115">SUM(Z1836:Z1880)</f>
        <v>0</v>
      </c>
      <c r="AA1835" s="31">
        <f t="shared" si="115"/>
        <v>0</v>
      </c>
      <c r="AB1835" s="31">
        <f t="shared" si="115"/>
        <v>0</v>
      </c>
      <c r="AC1835" s="31">
        <f t="shared" si="115"/>
        <v>0</v>
      </c>
      <c r="AD1835" s="31">
        <f t="shared" si="115"/>
        <v>0</v>
      </c>
      <c r="AE1835" s="31">
        <f t="shared" si="115"/>
        <v>0</v>
      </c>
      <c r="AF1835" s="31">
        <f t="shared" si="115"/>
        <v>0</v>
      </c>
      <c r="AG1835" s="31">
        <f t="shared" si="115"/>
        <v>0</v>
      </c>
      <c r="AH1835" s="31">
        <f t="shared" si="115"/>
        <v>0</v>
      </c>
      <c r="AI1835" s="31">
        <f t="shared" si="115"/>
        <v>0</v>
      </c>
      <c r="AJ1835" s="31">
        <f t="shared" si="115"/>
        <v>0</v>
      </c>
      <c r="AK1835" s="31">
        <f t="shared" si="115"/>
        <v>0</v>
      </c>
      <c r="AL1835" s="31">
        <f>SUM(AD1835:AK1835)</f>
        <v>0</v>
      </c>
      <c r="AM1835" s="31">
        <f>SUM(AM1836:AM1880)</f>
        <v>0</v>
      </c>
      <c r="AN1835" s="31">
        <f>SUM(AN1836:AN1880)</f>
        <v>0</v>
      </c>
      <c r="AO1835" s="31">
        <f>Z1835+AA1835+AB1835+AC1835+AL1835+AM1835+AN1835</f>
        <v>0</v>
      </c>
      <c r="AP1835" s="32">
        <f>E1835+Y1835-AO1835</f>
        <v>8122438665</v>
      </c>
      <c r="AQ1835" s="32"/>
      <c r="AR1835" s="28"/>
      <c r="AS1835" s="29">
        <f>E1835+H1835+I1835+J1835+K1835+L1835+M1835+N1835+W1835+X1835-Z1835-AB1835-AL1835-AC1835-AM1835-AN1835</f>
        <v>8122438665</v>
      </c>
      <c r="AT1835" s="29">
        <f>AP1835-AS1835</f>
        <v>0</v>
      </c>
      <c r="AU1835" s="29">
        <f>E1835</f>
        <v>7127899665</v>
      </c>
      <c r="AV1835" s="86">
        <f>AS1835-AU1835</f>
        <v>994539000</v>
      </c>
      <c r="AW1835" s="86">
        <f>Y1835-AO1835</f>
        <v>994539000</v>
      </c>
      <c r="AX1835" s="86">
        <f>AV1835-AW1835</f>
        <v>0</v>
      </c>
      <c r="AZ1835" s="398"/>
    </row>
    <row r="1836" spans="1:52" s="402" customFormat="1">
      <c r="A1836" s="13"/>
      <c r="B1836" s="8"/>
      <c r="C1836" s="8"/>
      <c r="D1836" s="240"/>
      <c r="E1836" s="266"/>
      <c r="F1836" s="321"/>
      <c r="G1836" s="282"/>
      <c r="H1836" s="283"/>
      <c r="I1836" s="33"/>
      <c r="J1836" s="33"/>
      <c r="K1836" s="33"/>
      <c r="L1836" s="33"/>
      <c r="M1836" s="33"/>
      <c r="N1836" s="33"/>
      <c r="O1836" s="33"/>
      <c r="P1836" s="33"/>
      <c r="Q1836" s="33"/>
      <c r="R1836" s="33"/>
      <c r="S1836" s="33"/>
      <c r="T1836" s="33"/>
      <c r="U1836" s="33"/>
      <c r="V1836" s="33"/>
      <c r="W1836" s="33"/>
      <c r="X1836" s="282"/>
      <c r="Y1836" s="33"/>
      <c r="Z1836" s="284"/>
      <c r="AA1836" s="284"/>
      <c r="AB1836" s="33"/>
      <c r="AC1836" s="33"/>
      <c r="AD1836" s="33"/>
      <c r="AE1836" s="33"/>
      <c r="AF1836" s="33"/>
      <c r="AG1836" s="33"/>
      <c r="AH1836" s="33"/>
      <c r="AI1836" s="33"/>
      <c r="AJ1836" s="33"/>
      <c r="AK1836" s="33"/>
      <c r="AL1836" s="33"/>
      <c r="AM1836" s="33"/>
      <c r="AN1836" s="33"/>
      <c r="AO1836" s="33"/>
      <c r="AP1836" s="34"/>
      <c r="AQ1836" s="34"/>
      <c r="AR1836" s="28"/>
      <c r="AS1836" s="29"/>
      <c r="AT1836" s="29"/>
      <c r="AU1836" s="29"/>
    </row>
    <row r="1837" spans="1:52" s="481" customFormat="1">
      <c r="A1837" s="13"/>
      <c r="B1837" s="8"/>
      <c r="C1837" s="8"/>
      <c r="D1837" s="240"/>
      <c r="E1837" s="266"/>
      <c r="F1837" s="321"/>
      <c r="G1837" s="282"/>
      <c r="H1837" s="283"/>
      <c r="I1837" s="33"/>
      <c r="J1837" s="33"/>
      <c r="K1837" s="33"/>
      <c r="L1837" s="33"/>
      <c r="M1837" s="33"/>
      <c r="N1837" s="33"/>
      <c r="O1837" s="33"/>
      <c r="P1837" s="33"/>
      <c r="Q1837" s="33"/>
      <c r="R1837" s="33"/>
      <c r="S1837" s="33"/>
      <c r="T1837" s="33"/>
      <c r="U1837" s="33"/>
      <c r="V1837" s="33"/>
      <c r="W1837" s="33"/>
      <c r="X1837" s="282"/>
      <c r="Y1837" s="33"/>
      <c r="Z1837" s="284"/>
      <c r="AA1837" s="284"/>
      <c r="AB1837" s="33"/>
      <c r="AC1837" s="33"/>
      <c r="AD1837" s="33"/>
      <c r="AE1837" s="33"/>
      <c r="AF1837" s="33"/>
      <c r="AG1837" s="33"/>
      <c r="AH1837" s="33"/>
      <c r="AI1837" s="33"/>
      <c r="AJ1837" s="33"/>
      <c r="AK1837" s="33"/>
      <c r="AL1837" s="33"/>
      <c r="AM1837" s="33"/>
      <c r="AN1837" s="33"/>
      <c r="AO1837" s="33"/>
      <c r="AP1837" s="34"/>
      <c r="AQ1837" s="34"/>
      <c r="AR1837" s="28"/>
      <c r="AS1837" s="29"/>
      <c r="AT1837" s="29"/>
      <c r="AU1837" s="29"/>
    </row>
    <row r="1838" spans="1:52" s="481" customFormat="1">
      <c r="A1838" s="13"/>
      <c r="B1838" s="8"/>
      <c r="C1838" s="83">
        <v>200</v>
      </c>
      <c r="D1838" s="375" t="s">
        <v>373</v>
      </c>
      <c r="E1838" s="266"/>
      <c r="F1838" s="321"/>
      <c r="G1838" s="282"/>
      <c r="H1838" s="283"/>
      <c r="I1838" s="33"/>
      <c r="J1838" s="33"/>
      <c r="K1838" s="33"/>
      <c r="L1838" s="33"/>
      <c r="M1838" s="33"/>
      <c r="N1838" s="33"/>
      <c r="O1838" s="33"/>
      <c r="P1838" s="33"/>
      <c r="Q1838" s="33"/>
      <c r="R1838" s="33"/>
      <c r="S1838" s="33"/>
      <c r="T1838" s="33"/>
      <c r="U1838" s="33"/>
      <c r="V1838" s="33"/>
      <c r="W1838" s="33"/>
      <c r="X1838" s="282"/>
      <c r="Y1838" s="33"/>
      <c r="Z1838" s="284"/>
      <c r="AA1838" s="284"/>
      <c r="AB1838" s="33"/>
      <c r="AC1838" s="33"/>
      <c r="AD1838" s="33"/>
      <c r="AE1838" s="33"/>
      <c r="AF1838" s="33"/>
      <c r="AG1838" s="33"/>
      <c r="AH1838" s="33"/>
      <c r="AI1838" s="33"/>
      <c r="AJ1838" s="33"/>
      <c r="AK1838" s="33"/>
      <c r="AL1838" s="33"/>
      <c r="AM1838" s="33"/>
      <c r="AN1838" s="33"/>
      <c r="AO1838" s="33"/>
      <c r="AP1838" s="34"/>
      <c r="AQ1838" s="34"/>
      <c r="AR1838" s="28"/>
      <c r="AS1838" s="29"/>
      <c r="AT1838" s="29"/>
      <c r="AU1838" s="29"/>
    </row>
    <row r="1839" spans="1:52" s="481" customFormat="1">
      <c r="A1839" s="13"/>
      <c r="B1839" s="8"/>
      <c r="C1839" s="8"/>
      <c r="D1839" s="472" t="s">
        <v>374</v>
      </c>
      <c r="E1839" s="266"/>
      <c r="F1839" s="321"/>
      <c r="G1839" s="282"/>
      <c r="H1839" s="283"/>
      <c r="I1839" s="33"/>
      <c r="J1839" s="33"/>
      <c r="K1839" s="33"/>
      <c r="L1839" s="33"/>
      <c r="M1839" s="33"/>
      <c r="N1839" s="33"/>
      <c r="O1839" s="33"/>
      <c r="P1839" s="33"/>
      <c r="Q1839" s="33"/>
      <c r="R1839" s="33"/>
      <c r="S1839" s="33"/>
      <c r="T1839" s="33"/>
      <c r="U1839" s="33"/>
      <c r="V1839" s="33"/>
      <c r="W1839" s="33"/>
      <c r="X1839" s="282"/>
      <c r="Y1839" s="33"/>
      <c r="Z1839" s="284"/>
      <c r="AA1839" s="284"/>
      <c r="AB1839" s="33"/>
      <c r="AC1839" s="33"/>
      <c r="AD1839" s="33"/>
      <c r="AE1839" s="33"/>
      <c r="AF1839" s="33"/>
      <c r="AG1839" s="33"/>
      <c r="AH1839" s="33"/>
      <c r="AI1839" s="33"/>
      <c r="AJ1839" s="33"/>
      <c r="AK1839" s="33"/>
      <c r="AL1839" s="33"/>
      <c r="AM1839" s="33"/>
      <c r="AN1839" s="33"/>
      <c r="AO1839" s="33"/>
      <c r="AP1839" s="34"/>
      <c r="AQ1839" s="34"/>
      <c r="AR1839" s="28"/>
      <c r="AS1839" s="29"/>
      <c r="AT1839" s="29"/>
      <c r="AU1839" s="29"/>
    </row>
    <row r="1840" spans="1:52" s="481" customFormat="1">
      <c r="A1840" s="13"/>
      <c r="B1840" s="8"/>
      <c r="C1840" s="8"/>
      <c r="D1840" s="473" t="s">
        <v>337</v>
      </c>
      <c r="E1840" s="266"/>
      <c r="F1840" s="321"/>
      <c r="G1840" s="282"/>
      <c r="H1840" s="283"/>
      <c r="I1840" s="33"/>
      <c r="J1840" s="33"/>
      <c r="K1840" s="33"/>
      <c r="L1840" s="33"/>
      <c r="M1840" s="33"/>
      <c r="N1840" s="33"/>
      <c r="O1840" s="33"/>
      <c r="P1840" s="33"/>
      <c r="Q1840" s="33"/>
      <c r="R1840" s="33"/>
      <c r="S1840" s="33"/>
      <c r="T1840" s="33"/>
      <c r="U1840" s="33"/>
      <c r="V1840" s="33"/>
      <c r="W1840" s="33"/>
      <c r="X1840" s="282"/>
      <c r="Y1840" s="33"/>
      <c r="Z1840" s="284"/>
      <c r="AA1840" s="284"/>
      <c r="AB1840" s="33"/>
      <c r="AC1840" s="33"/>
      <c r="AD1840" s="33"/>
      <c r="AE1840" s="33"/>
      <c r="AF1840" s="33"/>
      <c r="AG1840" s="33"/>
      <c r="AH1840" s="33"/>
      <c r="AI1840" s="33"/>
      <c r="AJ1840" s="33"/>
      <c r="AK1840" s="33"/>
      <c r="AL1840" s="33"/>
      <c r="AM1840" s="33"/>
      <c r="AN1840" s="33"/>
      <c r="AO1840" s="33"/>
      <c r="AP1840" s="34"/>
      <c r="AQ1840" s="34"/>
      <c r="AR1840" s="28"/>
      <c r="AS1840" s="29"/>
      <c r="AT1840" s="29"/>
      <c r="AU1840" s="29"/>
    </row>
    <row r="1841" spans="1:47" s="481" customFormat="1">
      <c r="A1841" s="13"/>
      <c r="B1841" s="8"/>
      <c r="C1841" s="8"/>
      <c r="D1841" s="345" t="s">
        <v>375</v>
      </c>
      <c r="E1841" s="266"/>
      <c r="F1841" s="261">
        <v>366770000</v>
      </c>
      <c r="G1841" s="282">
        <f>SUM(H1842:H1844)</f>
        <v>357700000</v>
      </c>
      <c r="H1841" s="283"/>
      <c r="I1841" s="33"/>
      <c r="J1841" s="33"/>
      <c r="K1841" s="33"/>
      <c r="L1841" s="33"/>
      <c r="M1841" s="33"/>
      <c r="N1841" s="33"/>
      <c r="O1841" s="33"/>
      <c r="P1841" s="33"/>
      <c r="Q1841" s="33"/>
      <c r="R1841" s="33"/>
      <c r="S1841" s="33"/>
      <c r="T1841" s="33"/>
      <c r="U1841" s="33"/>
      <c r="V1841" s="33"/>
      <c r="W1841" s="33"/>
      <c r="X1841" s="282"/>
      <c r="Y1841" s="33"/>
      <c r="Z1841" s="284"/>
      <c r="AA1841" s="284"/>
      <c r="AB1841" s="33"/>
      <c r="AC1841" s="33"/>
      <c r="AD1841" s="33"/>
      <c r="AE1841" s="33"/>
      <c r="AF1841" s="33"/>
      <c r="AG1841" s="33"/>
      <c r="AH1841" s="33"/>
      <c r="AI1841" s="33"/>
      <c r="AJ1841" s="33"/>
      <c r="AK1841" s="33"/>
      <c r="AL1841" s="33"/>
      <c r="AM1841" s="33"/>
      <c r="AN1841" s="33"/>
      <c r="AO1841" s="33"/>
      <c r="AP1841" s="34"/>
      <c r="AQ1841" s="34"/>
      <c r="AR1841" s="28"/>
      <c r="AS1841" s="29"/>
      <c r="AT1841" s="29"/>
      <c r="AU1841" s="29"/>
    </row>
    <row r="1842" spans="1:47" s="511" customFormat="1">
      <c r="A1842" s="13"/>
      <c r="B1842" s="8"/>
      <c r="C1842" s="8"/>
      <c r="D1842" s="344" t="s">
        <v>846</v>
      </c>
      <c r="E1842" s="266"/>
      <c r="F1842" s="261"/>
      <c r="G1842" s="282"/>
      <c r="H1842" s="283">
        <v>77158185</v>
      </c>
      <c r="I1842" s="33"/>
      <c r="J1842" s="33"/>
      <c r="K1842" s="33"/>
      <c r="L1842" s="33"/>
      <c r="M1842" s="33"/>
      <c r="N1842" s="33"/>
      <c r="O1842" s="33"/>
      <c r="P1842" s="33"/>
      <c r="Q1842" s="33"/>
      <c r="R1842" s="33"/>
      <c r="S1842" s="33"/>
      <c r="T1842" s="33"/>
      <c r="U1842" s="33"/>
      <c r="V1842" s="33"/>
      <c r="W1842" s="33"/>
      <c r="X1842" s="282"/>
      <c r="Y1842" s="33"/>
      <c r="Z1842" s="284"/>
      <c r="AA1842" s="284"/>
      <c r="AB1842" s="33"/>
      <c r="AC1842" s="33"/>
      <c r="AD1842" s="33"/>
      <c r="AE1842" s="33"/>
      <c r="AF1842" s="33"/>
      <c r="AG1842" s="33"/>
      <c r="AH1842" s="33"/>
      <c r="AI1842" s="33"/>
      <c r="AJ1842" s="33"/>
      <c r="AK1842" s="33"/>
      <c r="AL1842" s="33"/>
      <c r="AM1842" s="33"/>
      <c r="AN1842" s="33"/>
      <c r="AO1842" s="33"/>
      <c r="AP1842" s="34"/>
      <c r="AQ1842" s="34"/>
      <c r="AR1842" s="28"/>
      <c r="AS1842" s="29"/>
      <c r="AT1842" s="29"/>
      <c r="AU1842" s="29"/>
    </row>
    <row r="1843" spans="1:47" s="511" customFormat="1">
      <c r="A1843" s="13"/>
      <c r="B1843" s="8"/>
      <c r="C1843" s="8"/>
      <c r="D1843" s="344" t="s">
        <v>847</v>
      </c>
      <c r="E1843" s="266"/>
      <c r="F1843" s="261"/>
      <c r="G1843" s="282"/>
      <c r="H1843" s="283">
        <v>220099964</v>
      </c>
      <c r="I1843" s="33"/>
      <c r="J1843" s="33"/>
      <c r="K1843" s="33"/>
      <c r="L1843" s="33"/>
      <c r="M1843" s="33"/>
      <c r="N1843" s="33"/>
      <c r="O1843" s="33"/>
      <c r="P1843" s="33"/>
      <c r="Q1843" s="33"/>
      <c r="R1843" s="33"/>
      <c r="S1843" s="33"/>
      <c r="T1843" s="33"/>
      <c r="U1843" s="33"/>
      <c r="V1843" s="33"/>
      <c r="W1843" s="33"/>
      <c r="X1843" s="282"/>
      <c r="Y1843" s="33"/>
      <c r="Z1843" s="284"/>
      <c r="AA1843" s="284"/>
      <c r="AB1843" s="33"/>
      <c r="AC1843" s="33"/>
      <c r="AD1843" s="33"/>
      <c r="AE1843" s="33"/>
      <c r="AF1843" s="33"/>
      <c r="AG1843" s="33"/>
      <c r="AH1843" s="33"/>
      <c r="AI1843" s="33"/>
      <c r="AJ1843" s="33"/>
      <c r="AK1843" s="33"/>
      <c r="AL1843" s="33"/>
      <c r="AM1843" s="33"/>
      <c r="AN1843" s="33"/>
      <c r="AO1843" s="33"/>
      <c r="AP1843" s="34"/>
      <c r="AQ1843" s="34"/>
      <c r="AR1843" s="28"/>
      <c r="AS1843" s="29"/>
      <c r="AT1843" s="29"/>
      <c r="AU1843" s="29"/>
    </row>
    <row r="1844" spans="1:47" s="511" customFormat="1">
      <c r="A1844" s="13"/>
      <c r="B1844" s="8"/>
      <c r="C1844" s="8"/>
      <c r="D1844" s="344" t="s">
        <v>848</v>
      </c>
      <c r="E1844" s="266"/>
      <c r="F1844" s="261"/>
      <c r="G1844" s="282"/>
      <c r="H1844" s="283">
        <v>60441851</v>
      </c>
      <c r="I1844" s="33"/>
      <c r="J1844" s="33"/>
      <c r="K1844" s="33"/>
      <c r="L1844" s="33"/>
      <c r="M1844" s="33"/>
      <c r="N1844" s="33"/>
      <c r="O1844" s="33"/>
      <c r="P1844" s="33"/>
      <c r="Q1844" s="33"/>
      <c r="R1844" s="33"/>
      <c r="S1844" s="33"/>
      <c r="T1844" s="33"/>
      <c r="U1844" s="33"/>
      <c r="V1844" s="33"/>
      <c r="W1844" s="33"/>
      <c r="X1844" s="282"/>
      <c r="Y1844" s="33"/>
      <c r="Z1844" s="284"/>
      <c r="AA1844" s="284"/>
      <c r="AB1844" s="33"/>
      <c r="AC1844" s="33"/>
      <c r="AD1844" s="33"/>
      <c r="AE1844" s="33"/>
      <c r="AF1844" s="33"/>
      <c r="AG1844" s="33"/>
      <c r="AH1844" s="33"/>
      <c r="AI1844" s="33"/>
      <c r="AJ1844" s="33"/>
      <c r="AK1844" s="33"/>
      <c r="AL1844" s="33"/>
      <c r="AM1844" s="33"/>
      <c r="AN1844" s="33"/>
      <c r="AO1844" s="33"/>
      <c r="AP1844" s="34"/>
      <c r="AQ1844" s="34"/>
      <c r="AR1844" s="28"/>
      <c r="AS1844" s="29"/>
      <c r="AT1844" s="29"/>
      <c r="AU1844" s="29"/>
    </row>
    <row r="1845" spans="1:47" s="481" customFormat="1">
      <c r="A1845" s="13"/>
      <c r="B1845" s="8"/>
      <c r="C1845" s="8"/>
      <c r="D1845" s="240"/>
      <c r="E1845" s="266"/>
      <c r="F1845" s="321"/>
      <c r="G1845" s="282"/>
      <c r="H1845" s="283"/>
      <c r="I1845" s="33"/>
      <c r="J1845" s="33"/>
      <c r="K1845" s="33"/>
      <c r="L1845" s="33"/>
      <c r="M1845" s="33"/>
      <c r="N1845" s="33"/>
      <c r="O1845" s="33"/>
      <c r="P1845" s="33"/>
      <c r="Q1845" s="33"/>
      <c r="R1845" s="33"/>
      <c r="S1845" s="33"/>
      <c r="T1845" s="33"/>
      <c r="U1845" s="33"/>
      <c r="V1845" s="33"/>
      <c r="W1845" s="33"/>
      <c r="X1845" s="282"/>
      <c r="Y1845" s="33"/>
      <c r="Z1845" s="284"/>
      <c r="AA1845" s="284"/>
      <c r="AB1845" s="33"/>
      <c r="AC1845" s="33"/>
      <c r="AD1845" s="33"/>
      <c r="AE1845" s="33"/>
      <c r="AF1845" s="33"/>
      <c r="AG1845" s="33"/>
      <c r="AH1845" s="33"/>
      <c r="AI1845" s="33"/>
      <c r="AJ1845" s="33"/>
      <c r="AK1845" s="33"/>
      <c r="AL1845" s="33"/>
      <c r="AM1845" s="33"/>
      <c r="AN1845" s="33"/>
      <c r="AO1845" s="33"/>
      <c r="AP1845" s="34"/>
      <c r="AQ1845" s="34"/>
      <c r="AR1845" s="28"/>
      <c r="AS1845" s="29"/>
      <c r="AT1845" s="29"/>
      <c r="AU1845" s="29"/>
    </row>
    <row r="1846" spans="1:47" s="481" customFormat="1">
      <c r="A1846" s="13"/>
      <c r="B1846" s="8"/>
      <c r="C1846" s="8"/>
      <c r="D1846" s="240"/>
      <c r="E1846" s="266"/>
      <c r="F1846" s="321"/>
      <c r="G1846" s="282"/>
      <c r="H1846" s="283"/>
      <c r="I1846" s="33"/>
      <c r="J1846" s="33"/>
      <c r="K1846" s="33"/>
      <c r="L1846" s="33"/>
      <c r="M1846" s="33"/>
      <c r="N1846" s="33"/>
      <c r="O1846" s="33"/>
      <c r="P1846" s="33"/>
      <c r="Q1846" s="33"/>
      <c r="R1846" s="33"/>
      <c r="S1846" s="33"/>
      <c r="T1846" s="33"/>
      <c r="U1846" s="33"/>
      <c r="V1846" s="33"/>
      <c r="W1846" s="33"/>
      <c r="X1846" s="282"/>
      <c r="Y1846" s="33"/>
      <c r="Z1846" s="284"/>
      <c r="AA1846" s="284"/>
      <c r="AB1846" s="33"/>
      <c r="AC1846" s="33"/>
      <c r="AD1846" s="33"/>
      <c r="AE1846" s="33"/>
      <c r="AF1846" s="33"/>
      <c r="AG1846" s="33"/>
      <c r="AH1846" s="33"/>
      <c r="AI1846" s="33"/>
      <c r="AJ1846" s="33"/>
      <c r="AK1846" s="33"/>
      <c r="AL1846" s="33"/>
      <c r="AM1846" s="33"/>
      <c r="AN1846" s="33"/>
      <c r="AO1846" s="33"/>
      <c r="AP1846" s="34"/>
      <c r="AQ1846" s="34"/>
      <c r="AR1846" s="28"/>
      <c r="AS1846" s="29"/>
      <c r="AT1846" s="29"/>
      <c r="AU1846" s="29"/>
    </row>
    <row r="1847" spans="1:47" s="481" customFormat="1">
      <c r="A1847" s="13"/>
      <c r="B1847" s="8"/>
      <c r="C1847" s="83">
        <v>203</v>
      </c>
      <c r="D1847" s="375" t="s">
        <v>377</v>
      </c>
      <c r="E1847" s="266"/>
      <c r="F1847" s="321"/>
      <c r="G1847" s="282"/>
      <c r="H1847" s="283"/>
      <c r="I1847" s="33"/>
      <c r="J1847" s="33"/>
      <c r="K1847" s="33"/>
      <c r="L1847" s="33"/>
      <c r="M1847" s="33"/>
      <c r="N1847" s="33"/>
      <c r="O1847" s="33"/>
      <c r="P1847" s="33"/>
      <c r="Q1847" s="33"/>
      <c r="R1847" s="33"/>
      <c r="S1847" s="33"/>
      <c r="T1847" s="33"/>
      <c r="U1847" s="33"/>
      <c r="V1847" s="33"/>
      <c r="W1847" s="33"/>
      <c r="X1847" s="282"/>
      <c r="Y1847" s="33"/>
      <c r="Z1847" s="284"/>
      <c r="AA1847" s="284"/>
      <c r="AB1847" s="33"/>
      <c r="AC1847" s="33"/>
      <c r="AD1847" s="33"/>
      <c r="AE1847" s="33"/>
      <c r="AF1847" s="33"/>
      <c r="AG1847" s="33"/>
      <c r="AH1847" s="33"/>
      <c r="AI1847" s="33"/>
      <c r="AJ1847" s="33"/>
      <c r="AK1847" s="33"/>
      <c r="AL1847" s="33"/>
      <c r="AM1847" s="33"/>
      <c r="AN1847" s="33"/>
      <c r="AO1847" s="33"/>
      <c r="AP1847" s="34"/>
      <c r="AQ1847" s="34"/>
      <c r="AR1847" s="28"/>
      <c r="AS1847" s="29"/>
      <c r="AT1847" s="29"/>
      <c r="AU1847" s="29"/>
    </row>
    <row r="1848" spans="1:47" s="481" customFormat="1">
      <c r="A1848" s="13"/>
      <c r="B1848" s="8"/>
      <c r="C1848" s="8"/>
      <c r="D1848" s="472" t="s">
        <v>378</v>
      </c>
      <c r="E1848" s="266"/>
      <c r="F1848" s="321"/>
      <c r="G1848" s="282"/>
      <c r="H1848" s="283"/>
      <c r="I1848" s="33"/>
      <c r="J1848" s="33"/>
      <c r="K1848" s="33"/>
      <c r="L1848" s="33"/>
      <c r="M1848" s="33"/>
      <c r="N1848" s="33"/>
      <c r="O1848" s="33"/>
      <c r="P1848" s="33"/>
      <c r="Q1848" s="33"/>
      <c r="R1848" s="33"/>
      <c r="S1848" s="33"/>
      <c r="T1848" s="33"/>
      <c r="U1848" s="33"/>
      <c r="V1848" s="33"/>
      <c r="W1848" s="33"/>
      <c r="X1848" s="282"/>
      <c r="Y1848" s="33"/>
      <c r="Z1848" s="284"/>
      <c r="AA1848" s="284"/>
      <c r="AB1848" s="33"/>
      <c r="AC1848" s="33"/>
      <c r="AD1848" s="33"/>
      <c r="AE1848" s="33"/>
      <c r="AF1848" s="33"/>
      <c r="AG1848" s="33"/>
      <c r="AH1848" s="33"/>
      <c r="AI1848" s="33"/>
      <c r="AJ1848" s="33"/>
      <c r="AK1848" s="33"/>
      <c r="AL1848" s="33"/>
      <c r="AM1848" s="33"/>
      <c r="AN1848" s="33"/>
      <c r="AO1848" s="33"/>
      <c r="AP1848" s="34"/>
      <c r="AQ1848" s="34"/>
      <c r="AR1848" s="28"/>
      <c r="AS1848" s="29"/>
      <c r="AT1848" s="29"/>
      <c r="AU1848" s="29"/>
    </row>
    <row r="1849" spans="1:47" s="481" customFormat="1">
      <c r="A1849" s="13"/>
      <c r="B1849" s="8"/>
      <c r="C1849" s="8"/>
      <c r="D1849" s="473" t="s">
        <v>191</v>
      </c>
      <c r="E1849" s="266"/>
      <c r="F1849" s="321"/>
      <c r="G1849" s="282"/>
      <c r="H1849" s="283"/>
      <c r="I1849" s="33"/>
      <c r="J1849" s="33"/>
      <c r="K1849" s="33"/>
      <c r="L1849" s="33"/>
      <c r="M1849" s="33"/>
      <c r="N1849" s="33"/>
      <c r="O1849" s="33"/>
      <c r="P1849" s="33"/>
      <c r="Q1849" s="33"/>
      <c r="R1849" s="33"/>
      <c r="S1849" s="33"/>
      <c r="T1849" s="33"/>
      <c r="U1849" s="33"/>
      <c r="V1849" s="33"/>
      <c r="W1849" s="33"/>
      <c r="X1849" s="282"/>
      <c r="Y1849" s="33"/>
      <c r="Z1849" s="284"/>
      <c r="AA1849" s="284"/>
      <c r="AB1849" s="33"/>
      <c r="AC1849" s="33"/>
      <c r="AD1849" s="33"/>
      <c r="AE1849" s="33"/>
      <c r="AF1849" s="33"/>
      <c r="AG1849" s="33"/>
      <c r="AH1849" s="33"/>
      <c r="AI1849" s="33"/>
      <c r="AJ1849" s="33"/>
      <c r="AK1849" s="33"/>
      <c r="AL1849" s="33"/>
      <c r="AM1849" s="33"/>
      <c r="AN1849" s="33"/>
      <c r="AO1849" s="33"/>
      <c r="AP1849" s="34"/>
      <c r="AQ1849" s="34"/>
      <c r="AR1849" s="28"/>
      <c r="AS1849" s="29"/>
      <c r="AT1849" s="29"/>
      <c r="AU1849" s="29"/>
    </row>
    <row r="1850" spans="1:47" s="481" customFormat="1">
      <c r="A1850" s="13"/>
      <c r="B1850" s="8"/>
      <c r="C1850" s="8"/>
      <c r="D1850" s="345" t="s">
        <v>379</v>
      </c>
      <c r="E1850" s="266"/>
      <c r="F1850" s="261">
        <v>98120000</v>
      </c>
      <c r="G1850" s="282">
        <f>SUM(H1851:H1852)</f>
        <v>96920000</v>
      </c>
      <c r="H1850" s="283"/>
      <c r="I1850" s="33"/>
      <c r="J1850" s="33"/>
      <c r="K1850" s="33"/>
      <c r="L1850" s="33"/>
      <c r="M1850" s="33"/>
      <c r="N1850" s="33"/>
      <c r="O1850" s="33"/>
      <c r="P1850" s="33"/>
      <c r="Q1850" s="33"/>
      <c r="R1850" s="33"/>
      <c r="S1850" s="33"/>
      <c r="T1850" s="33"/>
      <c r="U1850" s="33"/>
      <c r="V1850" s="33"/>
      <c r="W1850" s="33"/>
      <c r="X1850" s="282"/>
      <c r="Y1850" s="33"/>
      <c r="Z1850" s="284"/>
      <c r="AA1850" s="284"/>
      <c r="AB1850" s="33"/>
      <c r="AC1850" s="33"/>
      <c r="AD1850" s="33"/>
      <c r="AE1850" s="33"/>
      <c r="AF1850" s="33"/>
      <c r="AG1850" s="33"/>
      <c r="AH1850" s="33"/>
      <c r="AI1850" s="33"/>
      <c r="AJ1850" s="33"/>
      <c r="AK1850" s="33"/>
      <c r="AL1850" s="33"/>
      <c r="AM1850" s="33"/>
      <c r="AN1850" s="33"/>
      <c r="AO1850" s="33"/>
      <c r="AP1850" s="34"/>
      <c r="AQ1850" s="34"/>
      <c r="AR1850" s="28"/>
      <c r="AS1850" s="29"/>
      <c r="AT1850" s="29"/>
      <c r="AU1850" s="29"/>
    </row>
    <row r="1851" spans="1:47" s="511" customFormat="1">
      <c r="A1851" s="13"/>
      <c r="B1851" s="8"/>
      <c r="C1851" s="8"/>
      <c r="D1851" s="344" t="s">
        <v>849</v>
      </c>
      <c r="E1851" s="266"/>
      <c r="F1851" s="261"/>
      <c r="G1851" s="282"/>
      <c r="H1851" s="283">
        <v>75460000</v>
      </c>
      <c r="I1851" s="33"/>
      <c r="J1851" s="33"/>
      <c r="K1851" s="33"/>
      <c r="L1851" s="33"/>
      <c r="M1851" s="33"/>
      <c r="N1851" s="33"/>
      <c r="O1851" s="33"/>
      <c r="P1851" s="33"/>
      <c r="Q1851" s="33"/>
      <c r="R1851" s="33"/>
      <c r="S1851" s="33"/>
      <c r="T1851" s="33"/>
      <c r="U1851" s="33"/>
      <c r="V1851" s="33"/>
      <c r="W1851" s="33"/>
      <c r="X1851" s="282"/>
      <c r="Y1851" s="33"/>
      <c r="Z1851" s="284"/>
      <c r="AA1851" s="284"/>
      <c r="AB1851" s="33"/>
      <c r="AC1851" s="33"/>
      <c r="AD1851" s="33"/>
      <c r="AE1851" s="33"/>
      <c r="AF1851" s="33"/>
      <c r="AG1851" s="33"/>
      <c r="AH1851" s="33"/>
      <c r="AI1851" s="33"/>
      <c r="AJ1851" s="33"/>
      <c r="AK1851" s="33"/>
      <c r="AL1851" s="33"/>
      <c r="AM1851" s="33"/>
      <c r="AN1851" s="33"/>
      <c r="AO1851" s="33"/>
      <c r="AP1851" s="34"/>
      <c r="AQ1851" s="34"/>
      <c r="AR1851" s="28"/>
      <c r="AS1851" s="29"/>
      <c r="AT1851" s="29"/>
      <c r="AU1851" s="29"/>
    </row>
    <row r="1852" spans="1:47" s="511" customFormat="1">
      <c r="A1852" s="13"/>
      <c r="B1852" s="8"/>
      <c r="C1852" s="8"/>
      <c r="D1852" s="344" t="s">
        <v>850</v>
      </c>
      <c r="E1852" s="266"/>
      <c r="F1852" s="261"/>
      <c r="G1852" s="282"/>
      <c r="H1852" s="283">
        <v>21460000</v>
      </c>
      <c r="I1852" s="33"/>
      <c r="J1852" s="33"/>
      <c r="K1852" s="33"/>
      <c r="L1852" s="33"/>
      <c r="M1852" s="33"/>
      <c r="N1852" s="33"/>
      <c r="O1852" s="33"/>
      <c r="P1852" s="33"/>
      <c r="Q1852" s="33"/>
      <c r="R1852" s="33"/>
      <c r="S1852" s="33"/>
      <c r="T1852" s="33"/>
      <c r="U1852" s="33"/>
      <c r="V1852" s="33"/>
      <c r="W1852" s="33"/>
      <c r="X1852" s="282"/>
      <c r="Y1852" s="33"/>
      <c r="Z1852" s="284"/>
      <c r="AA1852" s="284"/>
      <c r="AB1852" s="33"/>
      <c r="AC1852" s="33"/>
      <c r="AD1852" s="33"/>
      <c r="AE1852" s="33"/>
      <c r="AF1852" s="33"/>
      <c r="AG1852" s="33"/>
      <c r="AH1852" s="33"/>
      <c r="AI1852" s="33"/>
      <c r="AJ1852" s="33"/>
      <c r="AK1852" s="33"/>
      <c r="AL1852" s="33"/>
      <c r="AM1852" s="33"/>
      <c r="AN1852" s="33"/>
      <c r="AO1852" s="33"/>
      <c r="AP1852" s="34"/>
      <c r="AQ1852" s="34"/>
      <c r="AR1852" s="28"/>
      <c r="AS1852" s="29"/>
      <c r="AT1852" s="29"/>
      <c r="AU1852" s="29"/>
    </row>
    <row r="1853" spans="1:47" s="481" customFormat="1">
      <c r="A1853" s="13"/>
      <c r="B1853" s="8"/>
      <c r="C1853" s="8"/>
      <c r="D1853" s="240"/>
      <c r="E1853" s="266"/>
      <c r="F1853" s="321"/>
      <c r="G1853" s="282"/>
      <c r="H1853" s="283"/>
      <c r="I1853" s="33"/>
      <c r="J1853" s="33"/>
      <c r="K1853" s="33"/>
      <c r="L1853" s="33"/>
      <c r="M1853" s="33"/>
      <c r="N1853" s="33"/>
      <c r="O1853" s="33"/>
      <c r="P1853" s="33"/>
      <c r="Q1853" s="33"/>
      <c r="R1853" s="33"/>
      <c r="S1853" s="33"/>
      <c r="T1853" s="33"/>
      <c r="U1853" s="33"/>
      <c r="V1853" s="33"/>
      <c r="W1853" s="33"/>
      <c r="X1853" s="282"/>
      <c r="Y1853" s="33"/>
      <c r="Z1853" s="284"/>
      <c r="AA1853" s="284"/>
      <c r="AB1853" s="33"/>
      <c r="AC1853" s="33"/>
      <c r="AD1853" s="33"/>
      <c r="AE1853" s="33"/>
      <c r="AF1853" s="33"/>
      <c r="AG1853" s="33"/>
      <c r="AH1853" s="33"/>
      <c r="AI1853" s="33"/>
      <c r="AJ1853" s="33"/>
      <c r="AK1853" s="33"/>
      <c r="AL1853" s="33"/>
      <c r="AM1853" s="33"/>
      <c r="AN1853" s="33"/>
      <c r="AO1853" s="33"/>
      <c r="AP1853" s="34"/>
      <c r="AQ1853" s="34"/>
      <c r="AR1853" s="28"/>
      <c r="AS1853" s="29"/>
      <c r="AT1853" s="29"/>
      <c r="AU1853" s="29"/>
    </row>
    <row r="1854" spans="1:47" s="481" customFormat="1">
      <c r="A1854" s="13"/>
      <c r="B1854" s="8"/>
      <c r="C1854" s="8"/>
      <c r="D1854" s="240"/>
      <c r="E1854" s="266"/>
      <c r="F1854" s="321"/>
      <c r="G1854" s="282"/>
      <c r="H1854" s="283"/>
      <c r="I1854" s="33"/>
      <c r="J1854" s="33"/>
      <c r="K1854" s="33"/>
      <c r="L1854" s="33"/>
      <c r="M1854" s="33"/>
      <c r="N1854" s="33"/>
      <c r="O1854" s="33"/>
      <c r="P1854" s="33"/>
      <c r="Q1854" s="33"/>
      <c r="R1854" s="33"/>
      <c r="S1854" s="33"/>
      <c r="T1854" s="33"/>
      <c r="U1854" s="33"/>
      <c r="V1854" s="33"/>
      <c r="W1854" s="33"/>
      <c r="X1854" s="282"/>
      <c r="Y1854" s="33"/>
      <c r="Z1854" s="284"/>
      <c r="AA1854" s="284"/>
      <c r="AB1854" s="33"/>
      <c r="AC1854" s="33"/>
      <c r="AD1854" s="33"/>
      <c r="AE1854" s="33"/>
      <c r="AF1854" s="33"/>
      <c r="AG1854" s="33"/>
      <c r="AH1854" s="33"/>
      <c r="AI1854" s="33"/>
      <c r="AJ1854" s="33"/>
      <c r="AK1854" s="33"/>
      <c r="AL1854" s="33"/>
      <c r="AM1854" s="33"/>
      <c r="AN1854" s="33"/>
      <c r="AO1854" s="33"/>
      <c r="AP1854" s="34"/>
      <c r="AQ1854" s="34"/>
      <c r="AR1854" s="28"/>
      <c r="AS1854" s="29"/>
      <c r="AT1854" s="29"/>
      <c r="AU1854" s="29"/>
    </row>
    <row r="1855" spans="1:47" s="481" customFormat="1">
      <c r="A1855" s="13"/>
      <c r="B1855" s="8"/>
      <c r="C1855" s="83">
        <v>204</v>
      </c>
      <c r="D1855" s="375" t="s">
        <v>377</v>
      </c>
      <c r="E1855" s="266"/>
      <c r="F1855" s="321"/>
      <c r="G1855" s="282"/>
      <c r="H1855" s="283"/>
      <c r="I1855" s="33"/>
      <c r="J1855" s="33"/>
      <c r="K1855" s="33"/>
      <c r="L1855" s="33"/>
      <c r="M1855" s="33"/>
      <c r="N1855" s="33"/>
      <c r="O1855" s="33"/>
      <c r="P1855" s="33"/>
      <c r="Q1855" s="33"/>
      <c r="R1855" s="33"/>
      <c r="S1855" s="33"/>
      <c r="T1855" s="33"/>
      <c r="U1855" s="33"/>
      <c r="V1855" s="33"/>
      <c r="W1855" s="33"/>
      <c r="X1855" s="282"/>
      <c r="Y1855" s="33"/>
      <c r="Z1855" s="284"/>
      <c r="AA1855" s="284"/>
      <c r="AB1855" s="33"/>
      <c r="AC1855" s="33"/>
      <c r="AD1855" s="33"/>
      <c r="AE1855" s="33"/>
      <c r="AF1855" s="33"/>
      <c r="AG1855" s="33"/>
      <c r="AH1855" s="33"/>
      <c r="AI1855" s="33"/>
      <c r="AJ1855" s="33"/>
      <c r="AK1855" s="33"/>
      <c r="AL1855" s="33"/>
      <c r="AM1855" s="33"/>
      <c r="AN1855" s="33"/>
      <c r="AO1855" s="33"/>
      <c r="AP1855" s="34"/>
      <c r="AQ1855" s="34"/>
      <c r="AR1855" s="28"/>
      <c r="AS1855" s="29"/>
      <c r="AT1855" s="29"/>
      <c r="AU1855" s="29"/>
    </row>
    <row r="1856" spans="1:47" s="481" customFormat="1">
      <c r="A1856" s="13"/>
      <c r="B1856" s="8"/>
      <c r="C1856" s="8"/>
      <c r="D1856" s="472" t="s">
        <v>380</v>
      </c>
      <c r="E1856" s="266"/>
      <c r="F1856" s="321"/>
      <c r="G1856" s="282"/>
      <c r="H1856" s="283"/>
      <c r="I1856" s="33"/>
      <c r="J1856" s="33"/>
      <c r="K1856" s="33"/>
      <c r="L1856" s="33"/>
      <c r="M1856" s="33"/>
      <c r="N1856" s="33"/>
      <c r="O1856" s="33"/>
      <c r="P1856" s="33"/>
      <c r="Q1856" s="33"/>
      <c r="R1856" s="33"/>
      <c r="S1856" s="33"/>
      <c r="T1856" s="33"/>
      <c r="U1856" s="33"/>
      <c r="V1856" s="33"/>
      <c r="W1856" s="33"/>
      <c r="X1856" s="282"/>
      <c r="Y1856" s="33"/>
      <c r="Z1856" s="284"/>
      <c r="AA1856" s="284"/>
      <c r="AB1856" s="33"/>
      <c r="AC1856" s="33"/>
      <c r="AD1856" s="33"/>
      <c r="AE1856" s="33"/>
      <c r="AF1856" s="33"/>
      <c r="AG1856" s="33"/>
      <c r="AH1856" s="33"/>
      <c r="AI1856" s="33"/>
      <c r="AJ1856" s="33"/>
      <c r="AK1856" s="33"/>
      <c r="AL1856" s="33"/>
      <c r="AM1856" s="33"/>
      <c r="AN1856" s="33"/>
      <c r="AO1856" s="33"/>
      <c r="AP1856" s="34"/>
      <c r="AQ1856" s="34"/>
      <c r="AR1856" s="28"/>
      <c r="AS1856" s="29"/>
      <c r="AT1856" s="29"/>
      <c r="AU1856" s="29"/>
    </row>
    <row r="1857" spans="1:47" s="481" customFormat="1">
      <c r="A1857" s="13"/>
      <c r="B1857" s="8"/>
      <c r="C1857" s="8"/>
      <c r="D1857" s="473" t="s">
        <v>191</v>
      </c>
      <c r="E1857" s="266"/>
      <c r="F1857" s="321"/>
      <c r="G1857" s="282">
        <f>SUM(H1858)</f>
        <v>143413000</v>
      </c>
      <c r="H1857" s="283"/>
      <c r="I1857" s="33"/>
      <c r="J1857" s="33"/>
      <c r="K1857" s="33"/>
      <c r="L1857" s="33"/>
      <c r="M1857" s="33"/>
      <c r="N1857" s="33"/>
      <c r="O1857" s="33"/>
      <c r="P1857" s="33"/>
      <c r="Q1857" s="33"/>
      <c r="R1857" s="33"/>
      <c r="S1857" s="33"/>
      <c r="T1857" s="33"/>
      <c r="U1857" s="33"/>
      <c r="V1857" s="33"/>
      <c r="W1857" s="33"/>
      <c r="X1857" s="282"/>
      <c r="Y1857" s="33"/>
      <c r="Z1857" s="284"/>
      <c r="AA1857" s="284"/>
      <c r="AB1857" s="33"/>
      <c r="AC1857" s="33"/>
      <c r="AD1857" s="33"/>
      <c r="AE1857" s="33"/>
      <c r="AF1857" s="33"/>
      <c r="AG1857" s="33"/>
      <c r="AH1857" s="33"/>
      <c r="AI1857" s="33"/>
      <c r="AJ1857" s="33"/>
      <c r="AK1857" s="33"/>
      <c r="AL1857" s="33"/>
      <c r="AM1857" s="33"/>
      <c r="AN1857" s="33"/>
      <c r="AO1857" s="33"/>
      <c r="AP1857" s="34"/>
      <c r="AQ1857" s="34"/>
      <c r="AR1857" s="28"/>
      <c r="AS1857" s="29"/>
      <c r="AT1857" s="29"/>
      <c r="AU1857" s="29"/>
    </row>
    <row r="1858" spans="1:47" s="481" customFormat="1">
      <c r="A1858" s="13"/>
      <c r="B1858" s="8"/>
      <c r="C1858" s="8"/>
      <c r="D1858" s="344" t="s">
        <v>852</v>
      </c>
      <c r="E1858" s="266"/>
      <c r="F1858" s="261">
        <v>149973000</v>
      </c>
      <c r="G1858" s="282"/>
      <c r="H1858" s="283">
        <v>143413000</v>
      </c>
      <c r="I1858" s="33"/>
      <c r="J1858" s="33"/>
      <c r="K1858" s="33"/>
      <c r="L1858" s="33"/>
      <c r="M1858" s="33"/>
      <c r="N1858" s="33"/>
      <c r="O1858" s="33"/>
      <c r="P1858" s="33"/>
      <c r="Q1858" s="33"/>
      <c r="R1858" s="33"/>
      <c r="S1858" s="33"/>
      <c r="T1858" s="33"/>
      <c r="U1858" s="33"/>
      <c r="V1858" s="33"/>
      <c r="W1858" s="33"/>
      <c r="X1858" s="282"/>
      <c r="Y1858" s="33"/>
      <c r="Z1858" s="284"/>
      <c r="AA1858" s="284"/>
      <c r="AB1858" s="33"/>
      <c r="AC1858" s="33"/>
      <c r="AD1858" s="33"/>
      <c r="AE1858" s="33"/>
      <c r="AF1858" s="33"/>
      <c r="AG1858" s="33"/>
      <c r="AH1858" s="33"/>
      <c r="AI1858" s="33"/>
      <c r="AJ1858" s="33"/>
      <c r="AK1858" s="33"/>
      <c r="AL1858" s="33"/>
      <c r="AM1858" s="33"/>
      <c r="AN1858" s="33"/>
      <c r="AO1858" s="33"/>
      <c r="AP1858" s="34"/>
      <c r="AQ1858" s="34"/>
      <c r="AR1858" s="28"/>
      <c r="AS1858" s="29"/>
      <c r="AT1858" s="29"/>
      <c r="AU1858" s="29"/>
    </row>
    <row r="1859" spans="1:47" s="481" customFormat="1">
      <c r="A1859" s="13"/>
      <c r="B1859" s="8"/>
      <c r="C1859" s="8"/>
      <c r="D1859" s="240"/>
      <c r="E1859" s="266"/>
      <c r="F1859" s="321"/>
      <c r="G1859" s="282"/>
      <c r="H1859" s="283"/>
      <c r="I1859" s="33"/>
      <c r="J1859" s="33"/>
      <c r="K1859" s="33"/>
      <c r="L1859" s="33"/>
      <c r="M1859" s="33"/>
      <c r="N1859" s="33"/>
      <c r="O1859" s="33"/>
      <c r="P1859" s="33"/>
      <c r="Q1859" s="33"/>
      <c r="R1859" s="33"/>
      <c r="S1859" s="33"/>
      <c r="T1859" s="33"/>
      <c r="U1859" s="33"/>
      <c r="V1859" s="33"/>
      <c r="W1859" s="33"/>
      <c r="X1859" s="282"/>
      <c r="Y1859" s="33"/>
      <c r="Z1859" s="284"/>
      <c r="AA1859" s="284"/>
      <c r="AB1859" s="33"/>
      <c r="AC1859" s="33"/>
      <c r="AD1859" s="33"/>
      <c r="AE1859" s="33"/>
      <c r="AF1859" s="33"/>
      <c r="AG1859" s="33"/>
      <c r="AH1859" s="33"/>
      <c r="AI1859" s="33"/>
      <c r="AJ1859" s="33"/>
      <c r="AK1859" s="33"/>
      <c r="AL1859" s="33"/>
      <c r="AM1859" s="33"/>
      <c r="AN1859" s="33"/>
      <c r="AO1859" s="33"/>
      <c r="AP1859" s="34"/>
      <c r="AQ1859" s="34"/>
      <c r="AR1859" s="28"/>
      <c r="AS1859" s="29"/>
      <c r="AT1859" s="29"/>
      <c r="AU1859" s="29"/>
    </row>
    <row r="1860" spans="1:47" s="481" customFormat="1">
      <c r="A1860" s="13"/>
      <c r="B1860" s="8"/>
      <c r="C1860" s="8"/>
      <c r="D1860" s="240"/>
      <c r="E1860" s="266"/>
      <c r="F1860" s="321"/>
      <c r="G1860" s="282"/>
      <c r="H1860" s="283"/>
      <c r="I1860" s="33"/>
      <c r="J1860" s="33"/>
      <c r="K1860" s="33"/>
      <c r="L1860" s="33"/>
      <c r="M1860" s="33"/>
      <c r="N1860" s="33"/>
      <c r="O1860" s="33"/>
      <c r="P1860" s="33"/>
      <c r="Q1860" s="33"/>
      <c r="R1860" s="33"/>
      <c r="S1860" s="33"/>
      <c r="T1860" s="33"/>
      <c r="U1860" s="33"/>
      <c r="V1860" s="33"/>
      <c r="W1860" s="33"/>
      <c r="X1860" s="282"/>
      <c r="Y1860" s="33"/>
      <c r="Z1860" s="284"/>
      <c r="AA1860" s="284"/>
      <c r="AB1860" s="33"/>
      <c r="AC1860" s="33"/>
      <c r="AD1860" s="33"/>
      <c r="AE1860" s="33"/>
      <c r="AF1860" s="33"/>
      <c r="AG1860" s="33"/>
      <c r="AH1860" s="33"/>
      <c r="AI1860" s="33"/>
      <c r="AJ1860" s="33"/>
      <c r="AK1860" s="33"/>
      <c r="AL1860" s="33"/>
      <c r="AM1860" s="33"/>
      <c r="AN1860" s="33"/>
      <c r="AO1860" s="33"/>
      <c r="AP1860" s="34"/>
      <c r="AQ1860" s="34"/>
      <c r="AR1860" s="28"/>
      <c r="AS1860" s="29"/>
      <c r="AT1860" s="29"/>
      <c r="AU1860" s="29"/>
    </row>
    <row r="1861" spans="1:47" s="481" customFormat="1">
      <c r="A1861" s="13"/>
      <c r="B1861" s="8"/>
      <c r="C1861" s="83" t="s">
        <v>383</v>
      </c>
      <c r="D1861" s="375" t="s">
        <v>377</v>
      </c>
      <c r="E1861" s="266"/>
      <c r="F1861" s="321"/>
      <c r="G1861" s="282"/>
      <c r="H1861" s="283"/>
      <c r="I1861" s="33"/>
      <c r="J1861" s="33"/>
      <c r="K1861" s="33"/>
      <c r="L1861" s="33"/>
      <c r="M1861" s="33"/>
      <c r="N1861" s="33"/>
      <c r="O1861" s="33"/>
      <c r="P1861" s="33"/>
      <c r="Q1861" s="33"/>
      <c r="R1861" s="33"/>
      <c r="S1861" s="33"/>
      <c r="T1861" s="33"/>
      <c r="U1861" s="33"/>
      <c r="V1861" s="33"/>
      <c r="W1861" s="33"/>
      <c r="X1861" s="282"/>
      <c r="Y1861" s="33"/>
      <c r="Z1861" s="284"/>
      <c r="AA1861" s="284"/>
      <c r="AB1861" s="33"/>
      <c r="AC1861" s="33"/>
      <c r="AD1861" s="33"/>
      <c r="AE1861" s="33"/>
      <c r="AF1861" s="33"/>
      <c r="AG1861" s="33"/>
      <c r="AH1861" s="33"/>
      <c r="AI1861" s="33"/>
      <c r="AJ1861" s="33"/>
      <c r="AK1861" s="33"/>
      <c r="AL1861" s="33"/>
      <c r="AM1861" s="33"/>
      <c r="AN1861" s="33"/>
      <c r="AO1861" s="33"/>
      <c r="AP1861" s="34"/>
      <c r="AQ1861" s="34"/>
      <c r="AR1861" s="28"/>
      <c r="AS1861" s="29"/>
      <c r="AT1861" s="29"/>
      <c r="AU1861" s="29"/>
    </row>
    <row r="1862" spans="1:47" s="385" customFormat="1">
      <c r="A1862" s="379"/>
      <c r="B1862" s="83"/>
      <c r="C1862" s="8"/>
      <c r="D1862" s="472" t="s">
        <v>384</v>
      </c>
      <c r="E1862" s="84"/>
      <c r="F1862" s="370"/>
      <c r="G1862" s="380"/>
      <c r="H1862" s="381"/>
      <c r="I1862" s="84"/>
      <c r="J1862" s="84"/>
      <c r="K1862" s="84"/>
      <c r="L1862" s="84"/>
      <c r="M1862" s="84"/>
      <c r="N1862" s="84"/>
      <c r="O1862" s="84"/>
      <c r="P1862" s="84"/>
      <c r="Q1862" s="84"/>
      <c r="R1862" s="84"/>
      <c r="S1862" s="84"/>
      <c r="T1862" s="84"/>
      <c r="U1862" s="84"/>
      <c r="V1862" s="84"/>
      <c r="W1862" s="84"/>
      <c r="X1862" s="380"/>
      <c r="Y1862" s="84"/>
      <c r="Z1862" s="382"/>
      <c r="AA1862" s="382"/>
      <c r="AB1862" s="84"/>
      <c r="AC1862" s="84"/>
      <c r="AD1862" s="84"/>
      <c r="AE1862" s="84"/>
      <c r="AF1862" s="84"/>
      <c r="AG1862" s="84"/>
      <c r="AH1862" s="84"/>
      <c r="AI1862" s="84"/>
      <c r="AJ1862" s="84"/>
      <c r="AK1862" s="84"/>
      <c r="AL1862" s="84"/>
      <c r="AM1862" s="84"/>
      <c r="AN1862" s="84"/>
      <c r="AO1862" s="84"/>
      <c r="AP1862" s="383"/>
      <c r="AQ1862" s="383"/>
      <c r="AR1862" s="384"/>
      <c r="AS1862" s="262"/>
      <c r="AT1862" s="262"/>
      <c r="AU1862" s="262"/>
    </row>
    <row r="1863" spans="1:47" s="402" customFormat="1">
      <c r="A1863" s="13"/>
      <c r="B1863" s="8"/>
      <c r="C1863" s="8"/>
      <c r="D1863" s="473" t="s">
        <v>191</v>
      </c>
      <c r="E1863" s="33"/>
      <c r="F1863" s="33"/>
      <c r="G1863" s="283">
        <f>SUM(H1864)</f>
        <v>357310000</v>
      </c>
      <c r="H1863" s="283"/>
      <c r="I1863" s="33"/>
      <c r="J1863" s="33"/>
      <c r="K1863" s="33"/>
      <c r="L1863" s="33"/>
      <c r="M1863" s="33"/>
      <c r="N1863" s="33"/>
      <c r="O1863" s="33"/>
      <c r="P1863" s="33"/>
      <c r="Q1863" s="33"/>
      <c r="R1863" s="33"/>
      <c r="S1863" s="33"/>
      <c r="T1863" s="33"/>
      <c r="U1863" s="33"/>
      <c r="V1863" s="33"/>
      <c r="W1863" s="33"/>
      <c r="X1863" s="282"/>
      <c r="Y1863" s="33"/>
      <c r="Z1863" s="284"/>
      <c r="AA1863" s="284"/>
      <c r="AB1863" s="33"/>
      <c r="AC1863" s="33"/>
      <c r="AD1863" s="33"/>
      <c r="AE1863" s="33"/>
      <c r="AF1863" s="33"/>
      <c r="AG1863" s="33"/>
      <c r="AH1863" s="33"/>
      <c r="AI1863" s="33"/>
      <c r="AJ1863" s="33"/>
      <c r="AK1863" s="33"/>
      <c r="AL1863" s="33"/>
      <c r="AM1863" s="33"/>
      <c r="AN1863" s="33"/>
      <c r="AO1863" s="33"/>
      <c r="AP1863" s="34"/>
      <c r="AQ1863" s="34"/>
      <c r="AR1863" s="28"/>
      <c r="AS1863" s="29"/>
      <c r="AT1863" s="29"/>
      <c r="AU1863" s="29"/>
    </row>
    <row r="1864" spans="1:47" s="481" customFormat="1">
      <c r="A1864" s="13"/>
      <c r="B1864" s="8"/>
      <c r="C1864" s="8"/>
      <c r="D1864" s="344" t="s">
        <v>845</v>
      </c>
      <c r="E1864" s="84"/>
      <c r="F1864" s="69">
        <v>380000000</v>
      </c>
      <c r="G1864" s="340"/>
      <c r="H1864" s="283">
        <v>357310000</v>
      </c>
      <c r="I1864" s="33"/>
      <c r="J1864" s="33"/>
      <c r="K1864" s="33"/>
      <c r="L1864" s="33"/>
      <c r="M1864" s="33"/>
      <c r="N1864" s="33"/>
      <c r="O1864" s="33"/>
      <c r="P1864" s="33"/>
      <c r="Q1864" s="33"/>
      <c r="R1864" s="33"/>
      <c r="S1864" s="33"/>
      <c r="T1864" s="33"/>
      <c r="U1864" s="33"/>
      <c r="V1864" s="33"/>
      <c r="W1864" s="33"/>
      <c r="X1864" s="282"/>
      <c r="Y1864" s="33"/>
      <c r="Z1864" s="284"/>
      <c r="AA1864" s="284"/>
      <c r="AB1864" s="33"/>
      <c r="AC1864" s="33"/>
      <c r="AD1864" s="33"/>
      <c r="AE1864" s="33"/>
      <c r="AF1864" s="33"/>
      <c r="AG1864" s="33"/>
      <c r="AH1864" s="33"/>
      <c r="AI1864" s="33"/>
      <c r="AJ1864" s="33"/>
      <c r="AK1864" s="33"/>
      <c r="AL1864" s="33"/>
      <c r="AM1864" s="33"/>
      <c r="AN1864" s="33"/>
      <c r="AO1864" s="33"/>
      <c r="AP1864" s="34"/>
      <c r="AQ1864" s="34"/>
      <c r="AR1864" s="28"/>
      <c r="AS1864" s="29"/>
      <c r="AT1864" s="29"/>
      <c r="AU1864" s="29"/>
    </row>
    <row r="1865" spans="1:47" s="481" customFormat="1">
      <c r="A1865" s="13"/>
      <c r="B1865" s="8"/>
      <c r="C1865" s="8"/>
      <c r="D1865" s="369"/>
      <c r="E1865" s="84"/>
      <c r="F1865" s="33"/>
      <c r="G1865" s="340"/>
      <c r="H1865" s="283"/>
      <c r="I1865" s="33"/>
      <c r="J1865" s="33"/>
      <c r="K1865" s="33"/>
      <c r="L1865" s="33"/>
      <c r="M1865" s="33"/>
      <c r="N1865" s="33"/>
      <c r="O1865" s="33"/>
      <c r="P1865" s="33"/>
      <c r="Q1865" s="33"/>
      <c r="R1865" s="33"/>
      <c r="S1865" s="33"/>
      <c r="T1865" s="33"/>
      <c r="U1865" s="33"/>
      <c r="V1865" s="33"/>
      <c r="W1865" s="33"/>
      <c r="X1865" s="282"/>
      <c r="Y1865" s="33"/>
      <c r="Z1865" s="284"/>
      <c r="AA1865" s="284"/>
      <c r="AB1865" s="33"/>
      <c r="AC1865" s="33"/>
      <c r="AD1865" s="33"/>
      <c r="AE1865" s="33"/>
      <c r="AF1865" s="33"/>
      <c r="AG1865" s="33"/>
      <c r="AH1865" s="33"/>
      <c r="AI1865" s="33"/>
      <c r="AJ1865" s="33"/>
      <c r="AK1865" s="33"/>
      <c r="AL1865" s="33"/>
      <c r="AM1865" s="33"/>
      <c r="AN1865" s="33"/>
      <c r="AO1865" s="33"/>
      <c r="AP1865" s="34"/>
      <c r="AQ1865" s="34"/>
      <c r="AR1865" s="28"/>
      <c r="AS1865" s="29"/>
      <c r="AT1865" s="29"/>
      <c r="AU1865" s="29"/>
    </row>
    <row r="1866" spans="1:47" s="481" customFormat="1">
      <c r="A1866" s="13"/>
      <c r="B1866" s="8"/>
      <c r="C1866" s="8"/>
      <c r="D1866" s="369"/>
      <c r="E1866" s="84"/>
      <c r="F1866" s="33"/>
      <c r="G1866" s="340"/>
      <c r="H1866" s="283"/>
      <c r="I1866" s="33"/>
      <c r="J1866" s="33"/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282"/>
      <c r="Y1866" s="33"/>
      <c r="Z1866" s="284"/>
      <c r="AA1866" s="284"/>
      <c r="AB1866" s="33"/>
      <c r="AC1866" s="33"/>
      <c r="AD1866" s="33"/>
      <c r="AE1866" s="33"/>
      <c r="AF1866" s="33"/>
      <c r="AG1866" s="33"/>
      <c r="AH1866" s="33"/>
      <c r="AI1866" s="33"/>
      <c r="AJ1866" s="33"/>
      <c r="AK1866" s="33"/>
      <c r="AL1866" s="33"/>
      <c r="AM1866" s="33"/>
      <c r="AN1866" s="33"/>
      <c r="AO1866" s="33"/>
      <c r="AP1866" s="34"/>
      <c r="AQ1866" s="34"/>
      <c r="AR1866" s="28"/>
      <c r="AS1866" s="29"/>
      <c r="AT1866" s="29"/>
      <c r="AU1866" s="29"/>
    </row>
    <row r="1867" spans="1:47" s="511" customFormat="1">
      <c r="A1867" s="13"/>
      <c r="B1867" s="8"/>
      <c r="C1867" s="83">
        <v>212</v>
      </c>
      <c r="D1867" s="375" t="s">
        <v>239</v>
      </c>
      <c r="E1867" s="404"/>
      <c r="F1867" s="321"/>
      <c r="G1867" s="282"/>
      <c r="H1867" s="283"/>
      <c r="I1867" s="33"/>
      <c r="J1867" s="33"/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282"/>
      <c r="Y1867" s="33"/>
      <c r="Z1867" s="284"/>
      <c r="AA1867" s="284"/>
      <c r="AB1867" s="33"/>
      <c r="AC1867" s="33"/>
      <c r="AD1867" s="33"/>
      <c r="AE1867" s="33"/>
      <c r="AF1867" s="33"/>
      <c r="AG1867" s="33"/>
      <c r="AH1867" s="33"/>
      <c r="AI1867" s="33"/>
      <c r="AJ1867" s="33"/>
      <c r="AK1867" s="33"/>
      <c r="AL1867" s="33"/>
      <c r="AM1867" s="33"/>
      <c r="AN1867" s="33"/>
      <c r="AO1867" s="33"/>
      <c r="AP1867" s="34"/>
      <c r="AQ1867" s="34"/>
      <c r="AR1867" s="28"/>
      <c r="AS1867" s="29"/>
      <c r="AT1867" s="29"/>
      <c r="AU1867" s="29"/>
    </row>
    <row r="1868" spans="1:47" s="511" customFormat="1">
      <c r="A1868" s="13"/>
      <c r="B1868" s="8"/>
      <c r="C1868" s="8"/>
      <c r="D1868" s="472" t="s">
        <v>390</v>
      </c>
      <c r="E1868" s="404"/>
      <c r="F1868" s="321"/>
      <c r="G1868" s="282"/>
      <c r="H1868" s="283"/>
      <c r="I1868" s="33"/>
      <c r="J1868" s="33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282"/>
      <c r="Y1868" s="33"/>
      <c r="Z1868" s="284"/>
      <c r="AA1868" s="284"/>
      <c r="AB1868" s="33"/>
      <c r="AC1868" s="33"/>
      <c r="AD1868" s="33"/>
      <c r="AE1868" s="33"/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33"/>
      <c r="AP1868" s="34"/>
      <c r="AQ1868" s="34"/>
      <c r="AR1868" s="28"/>
      <c r="AS1868" s="29"/>
      <c r="AT1868" s="29"/>
      <c r="AU1868" s="29"/>
    </row>
    <row r="1869" spans="1:47" s="511" customFormat="1">
      <c r="A1869" s="13"/>
      <c r="B1869" s="8"/>
      <c r="C1869" s="8"/>
      <c r="D1869" s="473" t="s">
        <v>191</v>
      </c>
      <c r="E1869" s="404"/>
      <c r="F1869" s="321"/>
      <c r="G1869" s="282">
        <f>SUM(H1870)</f>
        <v>15000000</v>
      </c>
      <c r="H1869" s="283"/>
      <c r="I1869" s="33"/>
      <c r="J1869" s="33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282"/>
      <c r="Y1869" s="33"/>
      <c r="Z1869" s="284"/>
      <c r="AA1869" s="284"/>
      <c r="AB1869" s="33"/>
      <c r="AC1869" s="33"/>
      <c r="AD1869" s="33"/>
      <c r="AE1869" s="33"/>
      <c r="AF1869" s="33"/>
      <c r="AG1869" s="33"/>
      <c r="AH1869" s="33"/>
      <c r="AI1869" s="33"/>
      <c r="AJ1869" s="33"/>
      <c r="AK1869" s="33"/>
      <c r="AL1869" s="33"/>
      <c r="AM1869" s="33"/>
      <c r="AN1869" s="33"/>
      <c r="AO1869" s="33"/>
      <c r="AP1869" s="34"/>
      <c r="AQ1869" s="34"/>
      <c r="AR1869" s="28"/>
      <c r="AS1869" s="29"/>
      <c r="AT1869" s="29"/>
      <c r="AU1869" s="29"/>
    </row>
    <row r="1870" spans="1:47" s="511" customFormat="1">
      <c r="A1870" s="13"/>
      <c r="B1870" s="8"/>
      <c r="C1870" s="8"/>
      <c r="D1870" s="344" t="s">
        <v>853</v>
      </c>
      <c r="E1870" s="404"/>
      <c r="F1870" s="261">
        <v>15000000</v>
      </c>
      <c r="G1870" s="282"/>
      <c r="H1870" s="283">
        <v>15000000</v>
      </c>
      <c r="I1870" s="33"/>
      <c r="J1870" s="33"/>
      <c r="K1870" s="33"/>
      <c r="L1870" s="33"/>
      <c r="M1870" s="33"/>
      <c r="N1870" s="33"/>
      <c r="O1870" s="33"/>
      <c r="P1870" s="33"/>
      <c r="Q1870" s="33"/>
      <c r="R1870" s="33"/>
      <c r="S1870" s="33"/>
      <c r="T1870" s="33"/>
      <c r="U1870" s="33"/>
      <c r="V1870" s="33"/>
      <c r="W1870" s="33"/>
      <c r="X1870" s="282"/>
      <c r="Y1870" s="33"/>
      <c r="Z1870" s="284"/>
      <c r="AA1870" s="284"/>
      <c r="AB1870" s="33"/>
      <c r="AC1870" s="33"/>
      <c r="AD1870" s="33"/>
      <c r="AE1870" s="33"/>
      <c r="AF1870" s="33"/>
      <c r="AG1870" s="33"/>
      <c r="AH1870" s="33"/>
      <c r="AI1870" s="33"/>
      <c r="AJ1870" s="33"/>
      <c r="AK1870" s="33"/>
      <c r="AL1870" s="33"/>
      <c r="AM1870" s="33"/>
      <c r="AN1870" s="33"/>
      <c r="AO1870" s="33"/>
      <c r="AP1870" s="34"/>
      <c r="AQ1870" s="34"/>
      <c r="AR1870" s="28"/>
      <c r="AS1870" s="29"/>
      <c r="AT1870" s="29"/>
      <c r="AU1870" s="29"/>
    </row>
    <row r="1871" spans="1:47" s="511" customFormat="1">
      <c r="A1871" s="13"/>
      <c r="B1871" s="8"/>
      <c r="C1871" s="8"/>
      <c r="D1871" s="240"/>
      <c r="E1871" s="404"/>
      <c r="F1871" s="321"/>
      <c r="G1871" s="282"/>
      <c r="H1871" s="283"/>
      <c r="I1871" s="33"/>
      <c r="J1871" s="33"/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282"/>
      <c r="Y1871" s="33"/>
      <c r="Z1871" s="284"/>
      <c r="AA1871" s="284"/>
      <c r="AB1871" s="33"/>
      <c r="AC1871" s="33"/>
      <c r="AD1871" s="33"/>
      <c r="AE1871" s="33"/>
      <c r="AF1871" s="33"/>
      <c r="AG1871" s="33"/>
      <c r="AH1871" s="33"/>
      <c r="AI1871" s="33"/>
      <c r="AJ1871" s="33"/>
      <c r="AK1871" s="33"/>
      <c r="AL1871" s="33"/>
      <c r="AM1871" s="33"/>
      <c r="AN1871" s="33"/>
      <c r="AO1871" s="33"/>
      <c r="AP1871" s="34"/>
      <c r="AQ1871" s="34"/>
      <c r="AR1871" s="28"/>
      <c r="AS1871" s="29"/>
      <c r="AT1871" s="29"/>
      <c r="AU1871" s="29"/>
    </row>
    <row r="1872" spans="1:47" s="511" customFormat="1">
      <c r="A1872" s="13"/>
      <c r="B1872" s="8"/>
      <c r="C1872" s="8"/>
      <c r="D1872" s="240"/>
      <c r="E1872" s="404"/>
      <c r="F1872" s="321"/>
      <c r="G1872" s="282"/>
      <c r="H1872" s="283"/>
      <c r="I1872" s="33"/>
      <c r="J1872" s="33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282"/>
      <c r="Y1872" s="33"/>
      <c r="Z1872" s="284"/>
      <c r="AA1872" s="284"/>
      <c r="AB1872" s="33"/>
      <c r="AC1872" s="33"/>
      <c r="AD1872" s="33"/>
      <c r="AE1872" s="33"/>
      <c r="AF1872" s="33"/>
      <c r="AG1872" s="33"/>
      <c r="AH1872" s="33"/>
      <c r="AI1872" s="33"/>
      <c r="AJ1872" s="33"/>
      <c r="AK1872" s="33"/>
      <c r="AL1872" s="33"/>
      <c r="AM1872" s="33"/>
      <c r="AN1872" s="33"/>
      <c r="AO1872" s="33"/>
      <c r="AP1872" s="34"/>
      <c r="AQ1872" s="34"/>
      <c r="AR1872" s="28"/>
      <c r="AS1872" s="29"/>
      <c r="AT1872" s="29"/>
      <c r="AU1872" s="29"/>
    </row>
    <row r="1873" spans="1:52" s="511" customFormat="1">
      <c r="A1873" s="13"/>
      <c r="B1873" s="8"/>
      <c r="C1873" s="83">
        <v>213</v>
      </c>
      <c r="D1873" s="375" t="s">
        <v>239</v>
      </c>
      <c r="E1873" s="404"/>
      <c r="F1873" s="321"/>
      <c r="G1873" s="282"/>
      <c r="H1873" s="283"/>
      <c r="I1873" s="33"/>
      <c r="J1873" s="33"/>
      <c r="K1873" s="33"/>
      <c r="L1873" s="33"/>
      <c r="M1873" s="33"/>
      <c r="N1873" s="33"/>
      <c r="O1873" s="33"/>
      <c r="P1873" s="33"/>
      <c r="Q1873" s="33"/>
      <c r="R1873" s="33"/>
      <c r="S1873" s="33"/>
      <c r="T1873" s="33"/>
      <c r="U1873" s="33"/>
      <c r="V1873" s="33"/>
      <c r="W1873" s="33"/>
      <c r="X1873" s="282"/>
      <c r="Y1873" s="33"/>
      <c r="Z1873" s="284"/>
      <c r="AA1873" s="284"/>
      <c r="AB1873" s="33"/>
      <c r="AC1873" s="33"/>
      <c r="AD1873" s="33"/>
      <c r="AE1873" s="33"/>
      <c r="AF1873" s="33"/>
      <c r="AG1873" s="33"/>
      <c r="AH1873" s="33"/>
      <c r="AI1873" s="33"/>
      <c r="AJ1873" s="33"/>
      <c r="AK1873" s="33"/>
      <c r="AL1873" s="33"/>
      <c r="AM1873" s="33"/>
      <c r="AN1873" s="33"/>
      <c r="AO1873" s="33"/>
      <c r="AP1873" s="34"/>
      <c r="AQ1873" s="34"/>
      <c r="AR1873" s="28"/>
      <c r="AS1873" s="29"/>
      <c r="AT1873" s="29"/>
      <c r="AU1873" s="29"/>
    </row>
    <row r="1874" spans="1:52" s="511" customFormat="1">
      <c r="A1874" s="13"/>
      <c r="B1874" s="8"/>
      <c r="C1874" s="8"/>
      <c r="D1874" s="472" t="s">
        <v>391</v>
      </c>
      <c r="E1874" s="404"/>
      <c r="F1874" s="321"/>
      <c r="G1874" s="282"/>
      <c r="H1874" s="283"/>
      <c r="I1874" s="33"/>
      <c r="J1874" s="33"/>
      <c r="K1874" s="33"/>
      <c r="L1874" s="33"/>
      <c r="M1874" s="33"/>
      <c r="N1874" s="33"/>
      <c r="O1874" s="33"/>
      <c r="P1874" s="33"/>
      <c r="Q1874" s="33"/>
      <c r="R1874" s="33"/>
      <c r="S1874" s="33"/>
      <c r="T1874" s="33"/>
      <c r="U1874" s="33"/>
      <c r="V1874" s="33"/>
      <c r="W1874" s="33"/>
      <c r="X1874" s="282"/>
      <c r="Y1874" s="33"/>
      <c r="Z1874" s="284"/>
      <c r="AA1874" s="284"/>
      <c r="AB1874" s="33"/>
      <c r="AC1874" s="33"/>
      <c r="AD1874" s="33"/>
      <c r="AE1874" s="33"/>
      <c r="AF1874" s="33"/>
      <c r="AG1874" s="33"/>
      <c r="AH1874" s="33"/>
      <c r="AI1874" s="33"/>
      <c r="AJ1874" s="33"/>
      <c r="AK1874" s="33"/>
      <c r="AL1874" s="33"/>
      <c r="AM1874" s="33"/>
      <c r="AN1874" s="33"/>
      <c r="AO1874" s="33"/>
      <c r="AP1874" s="34"/>
      <c r="AQ1874" s="34"/>
      <c r="AR1874" s="28"/>
      <c r="AS1874" s="29"/>
      <c r="AT1874" s="29"/>
      <c r="AU1874" s="29"/>
    </row>
    <row r="1875" spans="1:52" s="511" customFormat="1">
      <c r="A1875" s="13"/>
      <c r="B1875" s="8"/>
      <c r="C1875" s="8"/>
      <c r="D1875" s="473" t="s">
        <v>191</v>
      </c>
      <c r="E1875" s="404"/>
      <c r="F1875" s="321"/>
      <c r="G1875" s="282">
        <f>SUM(H1876)</f>
        <v>24196000</v>
      </c>
      <c r="H1875" s="283"/>
      <c r="I1875" s="33"/>
      <c r="J1875" s="33"/>
      <c r="K1875" s="33"/>
      <c r="L1875" s="33"/>
      <c r="M1875" s="33"/>
      <c r="N1875" s="33"/>
      <c r="O1875" s="33"/>
      <c r="P1875" s="33"/>
      <c r="Q1875" s="33"/>
      <c r="R1875" s="33"/>
      <c r="S1875" s="33"/>
      <c r="T1875" s="33"/>
      <c r="U1875" s="33"/>
      <c r="V1875" s="33"/>
      <c r="W1875" s="33"/>
      <c r="X1875" s="282"/>
      <c r="Y1875" s="33"/>
      <c r="Z1875" s="284"/>
      <c r="AA1875" s="284"/>
      <c r="AB1875" s="33"/>
      <c r="AC1875" s="33"/>
      <c r="AD1875" s="33"/>
      <c r="AE1875" s="33"/>
      <c r="AF1875" s="33"/>
      <c r="AG1875" s="33"/>
      <c r="AH1875" s="33"/>
      <c r="AI1875" s="33"/>
      <c r="AJ1875" s="33"/>
      <c r="AK1875" s="33"/>
      <c r="AL1875" s="33"/>
      <c r="AM1875" s="33"/>
      <c r="AN1875" s="33"/>
      <c r="AO1875" s="33"/>
      <c r="AP1875" s="34"/>
      <c r="AQ1875" s="34"/>
      <c r="AR1875" s="28"/>
      <c r="AS1875" s="29"/>
      <c r="AT1875" s="29"/>
      <c r="AU1875" s="29"/>
    </row>
    <row r="1876" spans="1:52" s="511" customFormat="1">
      <c r="A1876" s="13"/>
      <c r="B1876" s="8"/>
      <c r="C1876" s="8"/>
      <c r="D1876" s="344" t="s">
        <v>851</v>
      </c>
      <c r="E1876" s="404"/>
      <c r="F1876" s="261">
        <v>24650000</v>
      </c>
      <c r="G1876" s="282"/>
      <c r="H1876" s="283">
        <v>24196000</v>
      </c>
      <c r="I1876" s="33"/>
      <c r="J1876" s="33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282"/>
      <c r="Y1876" s="33"/>
      <c r="Z1876" s="284"/>
      <c r="AA1876" s="284"/>
      <c r="AB1876" s="33"/>
      <c r="AC1876" s="33"/>
      <c r="AD1876" s="33"/>
      <c r="AE1876" s="33"/>
      <c r="AF1876" s="33"/>
      <c r="AG1876" s="33"/>
      <c r="AH1876" s="33"/>
      <c r="AI1876" s="33"/>
      <c r="AJ1876" s="33"/>
      <c r="AK1876" s="33"/>
      <c r="AL1876" s="33"/>
      <c r="AM1876" s="33"/>
      <c r="AN1876" s="33"/>
      <c r="AO1876" s="33"/>
      <c r="AP1876" s="34"/>
      <c r="AQ1876" s="34"/>
      <c r="AR1876" s="28"/>
      <c r="AS1876" s="29"/>
      <c r="AT1876" s="29"/>
      <c r="AU1876" s="29"/>
    </row>
    <row r="1877" spans="1:52" s="511" customFormat="1">
      <c r="A1877" s="13"/>
      <c r="B1877" s="8"/>
      <c r="C1877" s="8"/>
      <c r="D1877" s="240"/>
      <c r="E1877" s="404"/>
      <c r="F1877" s="321"/>
      <c r="G1877" s="282"/>
      <c r="H1877" s="283"/>
      <c r="I1877" s="33"/>
      <c r="J1877" s="33"/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282"/>
      <c r="Y1877" s="33"/>
      <c r="Z1877" s="284"/>
      <c r="AA1877" s="284"/>
      <c r="AB1877" s="33"/>
      <c r="AC1877" s="33"/>
      <c r="AD1877" s="33"/>
      <c r="AE1877" s="33"/>
      <c r="AF1877" s="33"/>
      <c r="AG1877" s="33"/>
      <c r="AH1877" s="33"/>
      <c r="AI1877" s="33"/>
      <c r="AJ1877" s="33"/>
      <c r="AK1877" s="33"/>
      <c r="AL1877" s="33"/>
      <c r="AM1877" s="33"/>
      <c r="AN1877" s="33"/>
      <c r="AO1877" s="33"/>
      <c r="AP1877" s="34"/>
      <c r="AQ1877" s="34"/>
      <c r="AR1877" s="28"/>
      <c r="AS1877" s="29"/>
      <c r="AT1877" s="29"/>
      <c r="AU1877" s="29"/>
    </row>
    <row r="1878" spans="1:52" s="511" customFormat="1">
      <c r="A1878" s="13"/>
      <c r="B1878" s="8"/>
      <c r="C1878" s="8"/>
      <c r="D1878" s="240"/>
      <c r="E1878" s="404"/>
      <c r="F1878" s="321"/>
      <c r="G1878" s="282"/>
      <c r="H1878" s="283"/>
      <c r="I1878" s="33"/>
      <c r="J1878" s="33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282"/>
      <c r="Y1878" s="33"/>
      <c r="Z1878" s="284"/>
      <c r="AA1878" s="284"/>
      <c r="AB1878" s="33"/>
      <c r="AC1878" s="33"/>
      <c r="AD1878" s="33"/>
      <c r="AE1878" s="33"/>
      <c r="AF1878" s="33"/>
      <c r="AG1878" s="33"/>
      <c r="AH1878" s="33"/>
      <c r="AI1878" s="33"/>
      <c r="AJ1878" s="33"/>
      <c r="AK1878" s="33"/>
      <c r="AL1878" s="33"/>
      <c r="AM1878" s="33"/>
      <c r="AN1878" s="33"/>
      <c r="AO1878" s="33"/>
      <c r="AP1878" s="34"/>
      <c r="AQ1878" s="34"/>
      <c r="AR1878" s="28"/>
      <c r="AS1878" s="29"/>
      <c r="AT1878" s="29"/>
      <c r="AU1878" s="29"/>
    </row>
    <row r="1879" spans="1:52" s="402" customFormat="1">
      <c r="A1879" s="13"/>
      <c r="B1879" s="8"/>
      <c r="C1879" s="8"/>
      <c r="D1879" s="240"/>
      <c r="E1879" s="33"/>
      <c r="F1879" s="321"/>
      <c r="G1879" s="282"/>
      <c r="H1879" s="283"/>
      <c r="I1879" s="33"/>
      <c r="J1879" s="33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282"/>
      <c r="Y1879" s="33"/>
      <c r="Z1879" s="284"/>
      <c r="AA1879" s="284"/>
      <c r="AB1879" s="33"/>
      <c r="AC1879" s="33"/>
      <c r="AD1879" s="33"/>
      <c r="AE1879" s="33"/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33"/>
      <c r="AP1879" s="34"/>
      <c r="AQ1879" s="34"/>
      <c r="AR1879" s="28"/>
      <c r="AS1879" s="29"/>
      <c r="AT1879" s="29"/>
      <c r="AU1879" s="29"/>
    </row>
    <row r="1880" spans="1:52" s="402" customFormat="1">
      <c r="A1880" s="13"/>
      <c r="B1880" s="8"/>
      <c r="C1880" s="8"/>
      <c r="D1880" s="240"/>
      <c r="E1880" s="404"/>
      <c r="F1880" s="321"/>
      <c r="G1880" s="282"/>
      <c r="H1880" s="283"/>
      <c r="I1880" s="33"/>
      <c r="J1880" s="33"/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282"/>
      <c r="Y1880" s="33"/>
      <c r="Z1880" s="284"/>
      <c r="AA1880" s="284"/>
      <c r="AB1880" s="33"/>
      <c r="AC1880" s="33"/>
      <c r="AD1880" s="33"/>
      <c r="AE1880" s="33"/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33"/>
      <c r="AP1880" s="34"/>
      <c r="AQ1880" s="34"/>
      <c r="AR1880" s="28"/>
      <c r="AS1880" s="29"/>
      <c r="AT1880" s="29"/>
      <c r="AU1880" s="29"/>
    </row>
    <row r="1881" spans="1:52" s="86" customFormat="1">
      <c r="A1881" s="12"/>
      <c r="B1881" s="9">
        <v>4</v>
      </c>
      <c r="C1881" s="9" t="s">
        <v>17</v>
      </c>
      <c r="D1881" s="81" t="s">
        <v>5</v>
      </c>
      <c r="E1881" s="405">
        <v>554957200</v>
      </c>
      <c r="F1881" s="31">
        <f t="shared" ref="F1881:V1881" si="116">SUM(F1882:F1884)</f>
        <v>0</v>
      </c>
      <c r="G1881" s="31">
        <f t="shared" si="116"/>
        <v>0</v>
      </c>
      <c r="H1881" s="31">
        <f t="shared" si="116"/>
        <v>0</v>
      </c>
      <c r="I1881" s="31">
        <f t="shared" si="116"/>
        <v>0</v>
      </c>
      <c r="J1881" s="31">
        <f t="shared" si="116"/>
        <v>0</v>
      </c>
      <c r="K1881" s="31">
        <f t="shared" si="116"/>
        <v>0</v>
      </c>
      <c r="L1881" s="31">
        <f t="shared" si="116"/>
        <v>0</v>
      </c>
      <c r="M1881" s="31">
        <f t="shared" si="116"/>
        <v>0</v>
      </c>
      <c r="N1881" s="31">
        <f t="shared" si="116"/>
        <v>0</v>
      </c>
      <c r="O1881" s="31">
        <f t="shared" si="116"/>
        <v>0</v>
      </c>
      <c r="P1881" s="31">
        <f t="shared" si="116"/>
        <v>0</v>
      </c>
      <c r="Q1881" s="31">
        <f t="shared" si="116"/>
        <v>0</v>
      </c>
      <c r="R1881" s="31">
        <f t="shared" si="116"/>
        <v>0</v>
      </c>
      <c r="S1881" s="31">
        <f t="shared" si="116"/>
        <v>0</v>
      </c>
      <c r="T1881" s="31">
        <f t="shared" si="116"/>
        <v>0</v>
      </c>
      <c r="U1881" s="31">
        <f t="shared" si="116"/>
        <v>0</v>
      </c>
      <c r="V1881" s="31">
        <f t="shared" si="116"/>
        <v>0</v>
      </c>
      <c r="W1881" s="31">
        <f>SUM(O1881:V1881)</f>
        <v>0</v>
      </c>
      <c r="X1881" s="31">
        <f>SUM(X1882:X1884)</f>
        <v>0</v>
      </c>
      <c r="Y1881" s="31">
        <f>H1881+I1881+J1881+K1881+L1881+M1881+N1881+W1881+X1881</f>
        <v>0</v>
      </c>
      <c r="Z1881" s="31">
        <f t="shared" ref="Z1881:AK1881" si="117">SUM(Z1882:Z1884)</f>
        <v>0</v>
      </c>
      <c r="AA1881" s="31">
        <f t="shared" si="117"/>
        <v>0</v>
      </c>
      <c r="AB1881" s="31">
        <f t="shared" si="117"/>
        <v>0</v>
      </c>
      <c r="AC1881" s="31">
        <f t="shared" si="117"/>
        <v>0</v>
      </c>
      <c r="AD1881" s="31">
        <f t="shared" si="117"/>
        <v>0</v>
      </c>
      <c r="AE1881" s="31">
        <f t="shared" si="117"/>
        <v>0</v>
      </c>
      <c r="AF1881" s="31">
        <f t="shared" si="117"/>
        <v>0</v>
      </c>
      <c r="AG1881" s="31">
        <f t="shared" si="117"/>
        <v>0</v>
      </c>
      <c r="AH1881" s="31">
        <f t="shared" si="117"/>
        <v>0</v>
      </c>
      <c r="AI1881" s="31">
        <f t="shared" si="117"/>
        <v>0</v>
      </c>
      <c r="AJ1881" s="31">
        <f t="shared" si="117"/>
        <v>0</v>
      </c>
      <c r="AK1881" s="31">
        <f t="shared" si="117"/>
        <v>0</v>
      </c>
      <c r="AL1881" s="31">
        <f>SUM(AD1881:AK1881)</f>
        <v>0</v>
      </c>
      <c r="AM1881" s="31">
        <f>SUM(AM1882:AM1884)</f>
        <v>0</v>
      </c>
      <c r="AN1881" s="31">
        <f>SUM(AN1882:AN1884)</f>
        <v>0</v>
      </c>
      <c r="AO1881" s="31">
        <f>Z1881+AA1881+AB1881+AC1881+AL1881+AM1881+AN1881</f>
        <v>0</v>
      </c>
      <c r="AP1881" s="32">
        <f>E1881+Y1881-AO1881</f>
        <v>554957200</v>
      </c>
      <c r="AQ1881" s="32"/>
      <c r="AR1881" s="28"/>
      <c r="AS1881" s="29">
        <f>E1881+H1881+I1881+J1881+K1881+L1881+M1881+N1881+W1881+X1881-Z1881-AB1881-AL1881-AC1881-AM1881-AN1881</f>
        <v>554957200</v>
      </c>
      <c r="AT1881" s="29">
        <f>AP1881-AS1881</f>
        <v>0</v>
      </c>
      <c r="AU1881" s="29">
        <f>E1881</f>
        <v>554957200</v>
      </c>
      <c r="AV1881" s="86">
        <f>AS1881-AU1881</f>
        <v>0</v>
      </c>
      <c r="AW1881" s="86">
        <f>Y1881-AO1881</f>
        <v>0</v>
      </c>
      <c r="AX1881" s="86">
        <f>AV1881-AW1881</f>
        <v>0</v>
      </c>
      <c r="AZ1881" s="398"/>
    </row>
    <row r="1882" spans="1:52" s="402" customFormat="1">
      <c r="A1882" s="13"/>
      <c r="B1882" s="8"/>
      <c r="C1882" s="8"/>
      <c r="D1882" s="240"/>
      <c r="E1882" s="266"/>
      <c r="F1882" s="327"/>
      <c r="G1882" s="282"/>
      <c r="H1882" s="283"/>
      <c r="I1882" s="33"/>
      <c r="J1882" s="33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282"/>
      <c r="Y1882" s="33"/>
      <c r="Z1882" s="284"/>
      <c r="AA1882" s="284"/>
      <c r="AB1882" s="33"/>
      <c r="AC1882" s="33"/>
      <c r="AD1882" s="33"/>
      <c r="AE1882" s="33"/>
      <c r="AF1882" s="33"/>
      <c r="AG1882" s="33"/>
      <c r="AH1882" s="33"/>
      <c r="AI1882" s="33"/>
      <c r="AJ1882" s="33"/>
      <c r="AK1882" s="33"/>
      <c r="AL1882" s="33"/>
      <c r="AM1882" s="33"/>
      <c r="AN1882" s="33"/>
      <c r="AO1882" s="33"/>
      <c r="AP1882" s="34"/>
      <c r="AQ1882" s="34"/>
      <c r="AR1882" s="28"/>
      <c r="AS1882" s="29"/>
      <c r="AT1882" s="29"/>
      <c r="AU1882" s="29"/>
    </row>
    <row r="1883" spans="1:52" s="402" customFormat="1">
      <c r="A1883" s="13"/>
      <c r="B1883" s="8"/>
      <c r="C1883" s="8"/>
      <c r="D1883" s="324"/>
      <c r="E1883" s="33"/>
      <c r="F1883" s="327"/>
      <c r="G1883" s="282"/>
      <c r="H1883" s="283"/>
      <c r="I1883" s="33"/>
      <c r="J1883" s="33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282"/>
      <c r="Y1883" s="33"/>
      <c r="Z1883" s="284"/>
      <c r="AA1883" s="284"/>
      <c r="AB1883" s="33"/>
      <c r="AC1883" s="33"/>
      <c r="AD1883" s="33"/>
      <c r="AE1883" s="33"/>
      <c r="AF1883" s="33"/>
      <c r="AG1883" s="33"/>
      <c r="AH1883" s="33"/>
      <c r="AI1883" s="33"/>
      <c r="AJ1883" s="33"/>
      <c r="AK1883" s="33"/>
      <c r="AL1883" s="33"/>
      <c r="AM1883" s="33"/>
      <c r="AN1883" s="33"/>
      <c r="AO1883" s="33"/>
      <c r="AP1883" s="34"/>
      <c r="AQ1883" s="34"/>
      <c r="AR1883" s="28"/>
      <c r="AS1883" s="29"/>
      <c r="AT1883" s="29"/>
      <c r="AU1883" s="29"/>
    </row>
    <row r="1884" spans="1:52" s="402" customFormat="1">
      <c r="A1884" s="13"/>
      <c r="B1884" s="8"/>
      <c r="C1884" s="8"/>
      <c r="D1884" s="240"/>
      <c r="E1884" s="404"/>
      <c r="F1884" s="33"/>
      <c r="G1884" s="282"/>
      <c r="H1884" s="283"/>
      <c r="I1884" s="33"/>
      <c r="J1884" s="33"/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282"/>
      <c r="Y1884" s="33"/>
      <c r="Z1884" s="284"/>
      <c r="AA1884" s="284"/>
      <c r="AB1884" s="33"/>
      <c r="AC1884" s="33"/>
      <c r="AD1884" s="33"/>
      <c r="AE1884" s="33"/>
      <c r="AF1884" s="33"/>
      <c r="AG1884" s="33"/>
      <c r="AH1884" s="33"/>
      <c r="AI1884" s="33"/>
      <c r="AJ1884" s="33"/>
      <c r="AK1884" s="33"/>
      <c r="AL1884" s="33"/>
      <c r="AM1884" s="33"/>
      <c r="AN1884" s="33"/>
      <c r="AO1884" s="33"/>
      <c r="AP1884" s="34"/>
      <c r="AQ1884" s="34"/>
      <c r="AR1884" s="28"/>
      <c r="AS1884" s="29"/>
      <c r="AT1884" s="29"/>
      <c r="AU1884" s="29"/>
    </row>
    <row r="1885" spans="1:52" s="86" customFormat="1">
      <c r="A1885" s="12"/>
      <c r="B1885" s="9">
        <v>5</v>
      </c>
      <c r="C1885" s="9" t="s">
        <v>18</v>
      </c>
      <c r="D1885" s="81" t="s">
        <v>11</v>
      </c>
      <c r="E1885" s="405">
        <v>228377000</v>
      </c>
      <c r="F1885" s="31">
        <f t="shared" ref="F1885:V1885" si="118">SUM(F1886:F1887)</f>
        <v>0</v>
      </c>
      <c r="G1885" s="31">
        <f t="shared" si="118"/>
        <v>0</v>
      </c>
      <c r="H1885" s="31">
        <f t="shared" si="118"/>
        <v>0</v>
      </c>
      <c r="I1885" s="31">
        <f t="shared" si="118"/>
        <v>0</v>
      </c>
      <c r="J1885" s="31">
        <f t="shared" si="118"/>
        <v>0</v>
      </c>
      <c r="K1885" s="31">
        <f t="shared" si="118"/>
        <v>0</v>
      </c>
      <c r="L1885" s="31">
        <f t="shared" si="118"/>
        <v>0</v>
      </c>
      <c r="M1885" s="31">
        <f t="shared" si="118"/>
        <v>0</v>
      </c>
      <c r="N1885" s="31">
        <f t="shared" si="118"/>
        <v>0</v>
      </c>
      <c r="O1885" s="31">
        <f t="shared" si="118"/>
        <v>0</v>
      </c>
      <c r="P1885" s="31">
        <f t="shared" si="118"/>
        <v>0</v>
      </c>
      <c r="Q1885" s="31">
        <f t="shared" si="118"/>
        <v>0</v>
      </c>
      <c r="R1885" s="31">
        <f t="shared" si="118"/>
        <v>0</v>
      </c>
      <c r="S1885" s="31">
        <f t="shared" si="118"/>
        <v>0</v>
      </c>
      <c r="T1885" s="31">
        <f t="shared" si="118"/>
        <v>0</v>
      </c>
      <c r="U1885" s="31">
        <f t="shared" si="118"/>
        <v>0</v>
      </c>
      <c r="V1885" s="31">
        <f t="shared" si="118"/>
        <v>0</v>
      </c>
      <c r="W1885" s="31">
        <f>SUM(O1885:V1885)</f>
        <v>0</v>
      </c>
      <c r="X1885" s="31">
        <f>SUM(X1886:X1887)</f>
        <v>0</v>
      </c>
      <c r="Y1885" s="31">
        <f>H1885+I1885+J1885+K1885+L1885+M1885+N1885+W1885+X1885</f>
        <v>0</v>
      </c>
      <c r="Z1885" s="31">
        <f t="shared" ref="Z1885:AK1885" si="119">SUM(Z1886:Z1887)</f>
        <v>0</v>
      </c>
      <c r="AA1885" s="31">
        <f t="shared" si="119"/>
        <v>0</v>
      </c>
      <c r="AB1885" s="31">
        <f t="shared" si="119"/>
        <v>0</v>
      </c>
      <c r="AC1885" s="31">
        <f t="shared" si="119"/>
        <v>0</v>
      </c>
      <c r="AD1885" s="31">
        <f t="shared" si="119"/>
        <v>0</v>
      </c>
      <c r="AE1885" s="31">
        <f t="shared" si="119"/>
        <v>0</v>
      </c>
      <c r="AF1885" s="31">
        <f t="shared" si="119"/>
        <v>0</v>
      </c>
      <c r="AG1885" s="31">
        <f t="shared" si="119"/>
        <v>0</v>
      </c>
      <c r="AH1885" s="31">
        <f t="shared" si="119"/>
        <v>0</v>
      </c>
      <c r="AI1885" s="31">
        <f t="shared" si="119"/>
        <v>0</v>
      </c>
      <c r="AJ1885" s="31">
        <f t="shared" si="119"/>
        <v>0</v>
      </c>
      <c r="AK1885" s="31">
        <f t="shared" si="119"/>
        <v>0</v>
      </c>
      <c r="AL1885" s="31">
        <f>SUM(AD1885:AK1885)</f>
        <v>0</v>
      </c>
      <c r="AM1885" s="31">
        <f>SUM(AM1886:AM1887)</f>
        <v>0</v>
      </c>
      <c r="AN1885" s="31">
        <f>SUM(AN1886:AN1887)</f>
        <v>0</v>
      </c>
      <c r="AO1885" s="31">
        <f>Z1885+AA1885+AB1885+AC1885+AL1885+AM1885+AN1885</f>
        <v>0</v>
      </c>
      <c r="AP1885" s="32">
        <f>E1885+Y1885-AO1885</f>
        <v>228377000</v>
      </c>
      <c r="AQ1885" s="32"/>
      <c r="AR1885" s="28"/>
      <c r="AS1885" s="29">
        <f>E1885+H1885+I1885+J1885+K1885+L1885+M1885+N1885+W1885+X1885-Z1885-AB1885-AL1885-AC1885-AM1885-AN1885</f>
        <v>228377000</v>
      </c>
      <c r="AT1885" s="29">
        <f>AP1885-AS1885</f>
        <v>0</v>
      </c>
      <c r="AU1885" s="29">
        <f>E1885</f>
        <v>228377000</v>
      </c>
      <c r="AV1885" s="86">
        <f>AS1885-AU1885</f>
        <v>0</v>
      </c>
      <c r="AW1885" s="86">
        <f>Y1885-AO1885</f>
        <v>0</v>
      </c>
      <c r="AX1885" s="86">
        <f>AV1885-AW1885</f>
        <v>0</v>
      </c>
      <c r="AZ1885" s="398"/>
    </row>
    <row r="1886" spans="1:52" s="21" customFormat="1">
      <c r="A1886" s="10"/>
      <c r="B1886" s="8"/>
      <c r="C1886" s="8"/>
      <c r="D1886" s="82"/>
      <c r="E1886" s="266"/>
      <c r="F1886" s="261"/>
      <c r="G1886" s="71"/>
      <c r="H1886" s="72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69"/>
      <c r="T1886" s="69"/>
      <c r="U1886" s="69"/>
      <c r="V1886" s="69"/>
      <c r="W1886" s="69"/>
      <c r="X1886" s="71"/>
      <c r="Y1886" s="69"/>
      <c r="Z1886" s="73"/>
      <c r="AA1886" s="73"/>
      <c r="AB1886" s="69"/>
      <c r="AC1886" s="69"/>
      <c r="AD1886" s="69"/>
      <c r="AE1886" s="69"/>
      <c r="AF1886" s="69"/>
      <c r="AG1886" s="69"/>
      <c r="AH1886" s="69"/>
      <c r="AI1886" s="69"/>
      <c r="AJ1886" s="69"/>
      <c r="AK1886" s="69"/>
      <c r="AL1886" s="69"/>
      <c r="AM1886" s="69"/>
      <c r="AN1886" s="69"/>
      <c r="AO1886" s="69"/>
      <c r="AP1886" s="70"/>
      <c r="AQ1886" s="70"/>
      <c r="AR1886" s="76"/>
      <c r="AS1886" s="60"/>
      <c r="AT1886" s="60"/>
      <c r="AU1886" s="60"/>
    </row>
    <row r="1887" spans="1:52" s="21" customFormat="1">
      <c r="A1887" s="10"/>
      <c r="B1887" s="8"/>
      <c r="C1887" s="8"/>
      <c r="D1887" s="82"/>
      <c r="E1887" s="33"/>
      <c r="F1887" s="69"/>
      <c r="G1887" s="71"/>
      <c r="H1887" s="72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69"/>
      <c r="T1887" s="69"/>
      <c r="U1887" s="69"/>
      <c r="V1887" s="69"/>
      <c r="W1887" s="69"/>
      <c r="X1887" s="71"/>
      <c r="Y1887" s="69"/>
      <c r="Z1887" s="73"/>
      <c r="AA1887" s="73"/>
      <c r="AB1887" s="69"/>
      <c r="AC1887" s="69"/>
      <c r="AD1887" s="69"/>
      <c r="AE1887" s="69"/>
      <c r="AF1887" s="69"/>
      <c r="AG1887" s="69"/>
      <c r="AH1887" s="69"/>
      <c r="AI1887" s="69"/>
      <c r="AJ1887" s="69"/>
      <c r="AK1887" s="69"/>
      <c r="AL1887" s="69"/>
      <c r="AM1887" s="69"/>
      <c r="AN1887" s="69"/>
      <c r="AO1887" s="69"/>
      <c r="AP1887" s="70"/>
      <c r="AQ1887" s="70"/>
      <c r="AR1887" s="76"/>
      <c r="AS1887" s="60"/>
      <c r="AT1887" s="60"/>
      <c r="AU1887" s="60"/>
    </row>
    <row r="1888" spans="1:52" s="86" customFormat="1">
      <c r="A1888" s="12"/>
      <c r="B1888" s="9">
        <v>6</v>
      </c>
      <c r="C1888" s="9" t="s">
        <v>19</v>
      </c>
      <c r="D1888" s="81" t="s">
        <v>7</v>
      </c>
      <c r="E1888" s="31">
        <v>0</v>
      </c>
      <c r="F1888" s="31">
        <f t="shared" ref="F1888:V1888" si="120">SUM(F1889:F1890)</f>
        <v>0</v>
      </c>
      <c r="G1888" s="31">
        <f t="shared" si="120"/>
        <v>0</v>
      </c>
      <c r="H1888" s="31">
        <f t="shared" si="120"/>
        <v>0</v>
      </c>
      <c r="I1888" s="31">
        <f t="shared" si="120"/>
        <v>0</v>
      </c>
      <c r="J1888" s="31">
        <f t="shared" si="120"/>
        <v>0</v>
      </c>
      <c r="K1888" s="31">
        <f t="shared" si="120"/>
        <v>0</v>
      </c>
      <c r="L1888" s="31">
        <f t="shared" si="120"/>
        <v>0</v>
      </c>
      <c r="M1888" s="31">
        <f t="shared" si="120"/>
        <v>0</v>
      </c>
      <c r="N1888" s="31">
        <f t="shared" si="120"/>
        <v>0</v>
      </c>
      <c r="O1888" s="31">
        <f t="shared" si="120"/>
        <v>0</v>
      </c>
      <c r="P1888" s="31">
        <f t="shared" si="120"/>
        <v>0</v>
      </c>
      <c r="Q1888" s="31">
        <f t="shared" si="120"/>
        <v>0</v>
      </c>
      <c r="R1888" s="31">
        <f t="shared" si="120"/>
        <v>0</v>
      </c>
      <c r="S1888" s="31">
        <f t="shared" si="120"/>
        <v>0</v>
      </c>
      <c r="T1888" s="31">
        <f t="shared" si="120"/>
        <v>0</v>
      </c>
      <c r="U1888" s="31">
        <f t="shared" si="120"/>
        <v>0</v>
      </c>
      <c r="V1888" s="31">
        <f t="shared" si="120"/>
        <v>0</v>
      </c>
      <c r="W1888" s="31">
        <f>SUM(O1888:V1888)</f>
        <v>0</v>
      </c>
      <c r="X1888" s="31">
        <f>SUM(X1889:X1890)</f>
        <v>0</v>
      </c>
      <c r="Y1888" s="31">
        <f>H1888+I1888+J1888+K1888+L1888+M1888+N1888+W1888+X1888</f>
        <v>0</v>
      </c>
      <c r="Z1888" s="31">
        <f t="shared" ref="Z1888:AK1888" si="121">SUM(Z1889:Z1890)</f>
        <v>0</v>
      </c>
      <c r="AA1888" s="31">
        <f t="shared" si="121"/>
        <v>0</v>
      </c>
      <c r="AB1888" s="31">
        <f t="shared" si="121"/>
        <v>0</v>
      </c>
      <c r="AC1888" s="31">
        <f t="shared" si="121"/>
        <v>0</v>
      </c>
      <c r="AD1888" s="31">
        <f t="shared" si="121"/>
        <v>0</v>
      </c>
      <c r="AE1888" s="31">
        <f t="shared" si="121"/>
        <v>0</v>
      </c>
      <c r="AF1888" s="31">
        <f t="shared" si="121"/>
        <v>0</v>
      </c>
      <c r="AG1888" s="31">
        <f t="shared" si="121"/>
        <v>0</v>
      </c>
      <c r="AH1888" s="31">
        <f t="shared" si="121"/>
        <v>0</v>
      </c>
      <c r="AI1888" s="31">
        <f t="shared" si="121"/>
        <v>0</v>
      </c>
      <c r="AJ1888" s="31">
        <f t="shared" si="121"/>
        <v>0</v>
      </c>
      <c r="AK1888" s="31">
        <f t="shared" si="121"/>
        <v>0</v>
      </c>
      <c r="AL1888" s="31">
        <f>SUM(AD1888:AK1888)</f>
        <v>0</v>
      </c>
      <c r="AM1888" s="31">
        <f>SUM(AM1889:AM1890)</f>
        <v>0</v>
      </c>
      <c r="AN1888" s="31">
        <f>SUM(AN1889:AN1890)</f>
        <v>0</v>
      </c>
      <c r="AO1888" s="31">
        <f>Z1888+AA1888+AB1888+AC1888+AL1888+AM1888+AN1888</f>
        <v>0</v>
      </c>
      <c r="AP1888" s="32">
        <f>E1888+Y1888-AO1888</f>
        <v>0</v>
      </c>
      <c r="AQ1888" s="32"/>
      <c r="AR1888" s="28"/>
      <c r="AS1888" s="29">
        <f>E1888+H1888+I1888+J1888+K1888+L1888+M1888+N1888+W1888+X1888-Z1888-AB1888-AL1888-AC1888-AM1888-AN1888</f>
        <v>0</v>
      </c>
      <c r="AT1888" s="29">
        <f>AP1888-AS1888</f>
        <v>0</v>
      </c>
      <c r="AU1888" s="29">
        <f>E1888</f>
        <v>0</v>
      </c>
      <c r="AV1888" s="86">
        <f>AS1888-AU1888</f>
        <v>0</v>
      </c>
      <c r="AW1888" s="86">
        <f>Y1888-AO1888</f>
        <v>0</v>
      </c>
      <c r="AX1888" s="86">
        <f>AV1888-AW1888</f>
        <v>0</v>
      </c>
      <c r="AZ1888" s="398"/>
    </row>
    <row r="1889" spans="1:52" s="402" customFormat="1">
      <c r="A1889" s="13"/>
      <c r="B1889" s="8"/>
      <c r="C1889" s="8"/>
      <c r="D1889" s="113"/>
      <c r="E1889" s="33"/>
      <c r="F1889" s="34"/>
      <c r="G1889" s="63"/>
      <c r="H1889" s="67"/>
      <c r="I1889" s="34"/>
      <c r="J1889" s="34"/>
      <c r="K1889" s="34"/>
      <c r="L1889" s="34"/>
      <c r="M1889" s="34"/>
      <c r="N1889" s="34"/>
      <c r="O1889" s="34"/>
      <c r="P1889" s="34"/>
      <c r="Q1889" s="34"/>
      <c r="R1889" s="34"/>
      <c r="S1889" s="34"/>
      <c r="T1889" s="34"/>
      <c r="U1889" s="34"/>
      <c r="V1889" s="34"/>
      <c r="W1889" s="34"/>
      <c r="X1889" s="63"/>
      <c r="Y1889" s="34"/>
      <c r="Z1889" s="65"/>
      <c r="AA1889" s="65"/>
      <c r="AB1889" s="34"/>
      <c r="AC1889" s="34"/>
      <c r="AD1889" s="34"/>
      <c r="AE1889" s="34"/>
      <c r="AF1889" s="34"/>
      <c r="AG1889" s="34"/>
      <c r="AH1889" s="34"/>
      <c r="AI1889" s="34"/>
      <c r="AJ1889" s="34"/>
      <c r="AK1889" s="34"/>
      <c r="AL1889" s="34"/>
      <c r="AM1889" s="34"/>
      <c r="AN1889" s="34"/>
      <c r="AO1889" s="34"/>
      <c r="AP1889" s="34"/>
      <c r="AQ1889" s="34"/>
      <c r="AR1889" s="28"/>
      <c r="AS1889" s="29"/>
      <c r="AT1889" s="29"/>
      <c r="AU1889" s="29"/>
    </row>
    <row r="1890" spans="1:52" s="402" customFormat="1">
      <c r="A1890" s="13"/>
      <c r="B1890" s="8"/>
      <c r="C1890" s="8"/>
      <c r="D1890" s="113"/>
      <c r="E1890" s="33"/>
      <c r="F1890" s="34"/>
      <c r="G1890" s="63"/>
      <c r="H1890" s="67"/>
      <c r="I1890" s="34"/>
      <c r="J1890" s="34"/>
      <c r="K1890" s="34"/>
      <c r="L1890" s="34"/>
      <c r="M1890" s="34"/>
      <c r="N1890" s="34"/>
      <c r="O1890" s="34"/>
      <c r="P1890" s="34"/>
      <c r="Q1890" s="34"/>
      <c r="R1890" s="34"/>
      <c r="S1890" s="34"/>
      <c r="T1890" s="34"/>
      <c r="U1890" s="34"/>
      <c r="V1890" s="34"/>
      <c r="W1890" s="34"/>
      <c r="X1890" s="63"/>
      <c r="Y1890" s="34"/>
      <c r="Z1890" s="65"/>
      <c r="AA1890" s="65"/>
      <c r="AB1890" s="34"/>
      <c r="AC1890" s="34"/>
      <c r="AD1890" s="34"/>
      <c r="AE1890" s="34"/>
      <c r="AF1890" s="34"/>
      <c r="AG1890" s="34"/>
      <c r="AH1890" s="34"/>
      <c r="AI1890" s="34"/>
      <c r="AJ1890" s="34"/>
      <c r="AK1890" s="34"/>
      <c r="AL1890" s="34"/>
      <c r="AM1890" s="34"/>
      <c r="AN1890" s="34"/>
      <c r="AO1890" s="34"/>
      <c r="AP1890" s="34"/>
      <c r="AQ1890" s="34"/>
      <c r="AR1890" s="28"/>
      <c r="AS1890" s="29"/>
      <c r="AT1890" s="29"/>
      <c r="AU1890" s="29"/>
    </row>
    <row r="1891" spans="1:52" s="21" customFormat="1">
      <c r="A1891" s="14"/>
      <c r="B1891" s="11">
        <v>7</v>
      </c>
      <c r="C1891" s="11"/>
      <c r="D1891" s="85" t="s">
        <v>8</v>
      </c>
      <c r="E1891" s="326">
        <v>1204283200</v>
      </c>
      <c r="F1891" s="31">
        <f t="shared" ref="F1891:V1891" si="122">SUM(F1892:F1896)</f>
        <v>0</v>
      </c>
      <c r="G1891" s="31">
        <f t="shared" si="122"/>
        <v>0</v>
      </c>
      <c r="H1891" s="31">
        <f t="shared" si="122"/>
        <v>0</v>
      </c>
      <c r="I1891" s="31">
        <f t="shared" si="122"/>
        <v>0</v>
      </c>
      <c r="J1891" s="31">
        <f t="shared" si="122"/>
        <v>0</v>
      </c>
      <c r="K1891" s="31">
        <f t="shared" si="122"/>
        <v>0</v>
      </c>
      <c r="L1891" s="31">
        <f t="shared" si="122"/>
        <v>0</v>
      </c>
      <c r="M1891" s="31">
        <f t="shared" si="122"/>
        <v>0</v>
      </c>
      <c r="N1891" s="31">
        <f t="shared" si="122"/>
        <v>0</v>
      </c>
      <c r="O1891" s="31">
        <f t="shared" si="122"/>
        <v>0</v>
      </c>
      <c r="P1891" s="31">
        <f t="shared" si="122"/>
        <v>0</v>
      </c>
      <c r="Q1891" s="31">
        <f t="shared" si="122"/>
        <v>0</v>
      </c>
      <c r="R1891" s="31">
        <f t="shared" si="122"/>
        <v>0</v>
      </c>
      <c r="S1891" s="31">
        <f t="shared" si="122"/>
        <v>0</v>
      </c>
      <c r="T1891" s="31">
        <f t="shared" si="122"/>
        <v>0</v>
      </c>
      <c r="U1891" s="31">
        <f t="shared" si="122"/>
        <v>0</v>
      </c>
      <c r="V1891" s="31">
        <f t="shared" si="122"/>
        <v>0</v>
      </c>
      <c r="W1891" s="31">
        <f>SUM(O1891:V1891)</f>
        <v>0</v>
      </c>
      <c r="X1891" s="31">
        <f>SUM(X1892:X1896)</f>
        <v>0</v>
      </c>
      <c r="Y1891" s="31">
        <f>H1891+I1891+J1891+K1891+L1891+M1891+N1891+W1891+X1891</f>
        <v>0</v>
      </c>
      <c r="Z1891" s="31">
        <f t="shared" ref="Z1891:AK1891" si="123">SUM(Z1892:Z1896)</f>
        <v>0</v>
      </c>
      <c r="AA1891" s="31">
        <f t="shared" si="123"/>
        <v>0</v>
      </c>
      <c r="AB1891" s="31">
        <f t="shared" si="123"/>
        <v>0</v>
      </c>
      <c r="AC1891" s="31">
        <f t="shared" si="123"/>
        <v>0</v>
      </c>
      <c r="AD1891" s="31">
        <f t="shared" si="123"/>
        <v>0</v>
      </c>
      <c r="AE1891" s="31">
        <f t="shared" si="123"/>
        <v>0</v>
      </c>
      <c r="AF1891" s="31">
        <f t="shared" si="123"/>
        <v>0</v>
      </c>
      <c r="AG1891" s="31">
        <f t="shared" si="123"/>
        <v>0</v>
      </c>
      <c r="AH1891" s="31">
        <f t="shared" si="123"/>
        <v>0</v>
      </c>
      <c r="AI1891" s="31">
        <f t="shared" si="123"/>
        <v>0</v>
      </c>
      <c r="AJ1891" s="31">
        <f t="shared" si="123"/>
        <v>0</v>
      </c>
      <c r="AK1891" s="31">
        <f t="shared" si="123"/>
        <v>0</v>
      </c>
      <c r="AL1891" s="31">
        <f>SUM(AD1891:AK1891)</f>
        <v>0</v>
      </c>
      <c r="AM1891" s="31">
        <f>SUM(AM1892:AM1896)</f>
        <v>0</v>
      </c>
      <c r="AN1891" s="31">
        <f>SUM(AN1892:AN1896)</f>
        <v>0</v>
      </c>
      <c r="AO1891" s="31">
        <f>Z1891+AA1891+AB1891+AC1891+AL1891+AM1891+AN1891</f>
        <v>0</v>
      </c>
      <c r="AP1891" s="32">
        <f>E1891+Y1891-AO1891</f>
        <v>1204283200</v>
      </c>
      <c r="AQ1891" s="32"/>
      <c r="AR1891" s="28"/>
      <c r="AS1891" s="29">
        <f>E1891+H1891+I1891+J1891+K1891+L1891+M1891+N1891+W1891+X1891-Z1891-AB1891-AL1891-AC1891-AM1891-AN1891</f>
        <v>1204283200</v>
      </c>
      <c r="AT1891" s="29">
        <f>AP1891-AS1891</f>
        <v>0</v>
      </c>
      <c r="AU1891" s="29">
        <f>E1891</f>
        <v>1204283200</v>
      </c>
      <c r="AV1891" s="86">
        <f>AS1891-AU1891</f>
        <v>0</v>
      </c>
      <c r="AW1891" s="86">
        <f>Y1891-AO1891</f>
        <v>0</v>
      </c>
      <c r="AX1891" s="86">
        <f>AV1891-AW1891</f>
        <v>0</v>
      </c>
      <c r="AZ1891" s="398"/>
    </row>
    <row r="1892" spans="1:52" s="402" customFormat="1">
      <c r="A1892" s="13"/>
      <c r="B1892" s="8"/>
      <c r="C1892" s="8"/>
      <c r="D1892" s="240"/>
      <c r="E1892" s="33"/>
      <c r="F1892" s="33"/>
      <c r="G1892" s="282"/>
      <c r="H1892" s="283"/>
      <c r="I1892" s="33"/>
      <c r="J1892" s="33"/>
      <c r="K1892" s="33"/>
      <c r="L1892" s="33"/>
      <c r="M1892" s="33"/>
      <c r="N1892" s="33"/>
      <c r="O1892" s="33"/>
      <c r="P1892" s="33"/>
      <c r="Q1892" s="33"/>
      <c r="R1892" s="33"/>
      <c r="S1892" s="33"/>
      <c r="T1892" s="33"/>
      <c r="U1892" s="33"/>
      <c r="V1892" s="33"/>
      <c r="W1892" s="33"/>
      <c r="X1892" s="282"/>
      <c r="Y1892" s="33"/>
      <c r="Z1892" s="284"/>
      <c r="AA1892" s="284"/>
      <c r="AB1892" s="33"/>
      <c r="AC1892" s="33"/>
      <c r="AD1892" s="33"/>
      <c r="AE1892" s="33"/>
      <c r="AF1892" s="33"/>
      <c r="AG1892" s="33"/>
      <c r="AH1892" s="33"/>
      <c r="AI1892" s="33"/>
      <c r="AJ1892" s="33"/>
      <c r="AK1892" s="33"/>
      <c r="AL1892" s="33"/>
      <c r="AM1892" s="33"/>
      <c r="AN1892" s="33"/>
      <c r="AO1892" s="33"/>
      <c r="AP1892" s="34"/>
      <c r="AQ1892" s="34"/>
      <c r="AR1892" s="28"/>
      <c r="AS1892" s="29"/>
      <c r="AT1892" s="29"/>
      <c r="AU1892" s="29"/>
    </row>
    <row r="1893" spans="1:52" s="463" customFormat="1">
      <c r="A1893" s="13"/>
      <c r="B1893" s="8"/>
      <c r="C1893" s="8"/>
      <c r="D1893" s="371"/>
      <c r="E1893" s="33"/>
      <c r="F1893" s="33"/>
      <c r="G1893" s="282"/>
      <c r="H1893" s="283"/>
      <c r="I1893" s="33"/>
      <c r="J1893" s="33"/>
      <c r="K1893" s="33"/>
      <c r="L1893" s="33"/>
      <c r="M1893" s="33"/>
      <c r="N1893" s="33"/>
      <c r="O1893" s="33"/>
      <c r="P1893" s="33"/>
      <c r="Q1893" s="33"/>
      <c r="R1893" s="33"/>
      <c r="S1893" s="33"/>
      <c r="T1893" s="33"/>
      <c r="U1893" s="33"/>
      <c r="V1893" s="33"/>
      <c r="W1893" s="33"/>
      <c r="X1893" s="282"/>
      <c r="Y1893" s="33"/>
      <c r="Z1893" s="284"/>
      <c r="AA1893" s="284"/>
      <c r="AB1893" s="33"/>
      <c r="AC1893" s="33"/>
      <c r="AD1893" s="33"/>
      <c r="AE1893" s="33"/>
      <c r="AF1893" s="33"/>
      <c r="AG1893" s="33"/>
      <c r="AH1893" s="33"/>
      <c r="AI1893" s="33"/>
      <c r="AJ1893" s="33"/>
      <c r="AK1893" s="33"/>
      <c r="AL1893" s="33"/>
      <c r="AM1893" s="33"/>
      <c r="AN1893" s="33"/>
      <c r="AO1893" s="33"/>
      <c r="AP1893" s="34"/>
      <c r="AQ1893" s="34"/>
      <c r="AR1893" s="28"/>
      <c r="AS1893" s="29"/>
      <c r="AT1893" s="29"/>
      <c r="AU1893" s="29"/>
    </row>
    <row r="1894" spans="1:52" s="463" customFormat="1">
      <c r="A1894" s="13"/>
      <c r="B1894" s="8"/>
      <c r="C1894" s="8"/>
      <c r="D1894" s="371"/>
      <c r="E1894" s="33"/>
      <c r="F1894" s="33"/>
      <c r="G1894" s="282"/>
      <c r="H1894" s="283"/>
      <c r="I1894" s="33"/>
      <c r="J1894" s="33"/>
      <c r="K1894" s="33"/>
      <c r="L1894" s="33"/>
      <c r="M1894" s="33"/>
      <c r="N1894" s="33"/>
      <c r="O1894" s="33"/>
      <c r="P1894" s="33"/>
      <c r="Q1894" s="33"/>
      <c r="R1894" s="33"/>
      <c r="S1894" s="33"/>
      <c r="T1894" s="33"/>
      <c r="U1894" s="33"/>
      <c r="V1894" s="33"/>
      <c r="W1894" s="33"/>
      <c r="X1894" s="282"/>
      <c r="Y1894" s="33"/>
      <c r="Z1894" s="284"/>
      <c r="AA1894" s="284"/>
      <c r="AB1894" s="33"/>
      <c r="AC1894" s="33"/>
      <c r="AD1894" s="33"/>
      <c r="AE1894" s="33"/>
      <c r="AF1894" s="33"/>
      <c r="AG1894" s="33"/>
      <c r="AH1894" s="33"/>
      <c r="AI1894" s="33"/>
      <c r="AJ1894" s="33"/>
      <c r="AK1894" s="33"/>
      <c r="AL1894" s="33"/>
      <c r="AM1894" s="33"/>
      <c r="AN1894" s="33"/>
      <c r="AO1894" s="33"/>
      <c r="AP1894" s="34"/>
      <c r="AQ1894" s="34"/>
      <c r="AR1894" s="28"/>
      <c r="AS1894" s="29"/>
      <c r="AT1894" s="29"/>
      <c r="AU1894" s="29"/>
    </row>
    <row r="1895" spans="1:52" s="402" customFormat="1">
      <c r="A1895" s="13"/>
      <c r="B1895" s="8"/>
      <c r="C1895" s="8"/>
      <c r="D1895" s="240"/>
      <c r="E1895" s="33"/>
      <c r="F1895" s="33"/>
      <c r="G1895" s="282"/>
      <c r="H1895" s="283"/>
      <c r="I1895" s="33"/>
      <c r="J1895" s="33"/>
      <c r="K1895" s="33"/>
      <c r="L1895" s="33"/>
      <c r="M1895" s="33"/>
      <c r="N1895" s="33"/>
      <c r="O1895" s="33"/>
      <c r="P1895" s="33"/>
      <c r="Q1895" s="33"/>
      <c r="R1895" s="33"/>
      <c r="S1895" s="33"/>
      <c r="T1895" s="33"/>
      <c r="U1895" s="33"/>
      <c r="V1895" s="33"/>
      <c r="W1895" s="33"/>
      <c r="X1895" s="282"/>
      <c r="Y1895" s="33"/>
      <c r="Z1895" s="284"/>
      <c r="AA1895" s="284"/>
      <c r="AB1895" s="33"/>
      <c r="AC1895" s="33"/>
      <c r="AD1895" s="33"/>
      <c r="AE1895" s="33"/>
      <c r="AF1895" s="33"/>
      <c r="AG1895" s="33"/>
      <c r="AH1895" s="33"/>
      <c r="AI1895" s="33"/>
      <c r="AJ1895" s="33"/>
      <c r="AK1895" s="33"/>
      <c r="AL1895" s="33"/>
      <c r="AM1895" s="33"/>
      <c r="AN1895" s="33"/>
      <c r="AO1895" s="33"/>
      <c r="AP1895" s="34"/>
      <c r="AQ1895" s="34"/>
      <c r="AR1895" s="28"/>
      <c r="AS1895" s="29"/>
      <c r="AT1895" s="29"/>
      <c r="AU1895" s="29"/>
    </row>
    <row r="1896" spans="1:52" s="402" customFormat="1">
      <c r="A1896" s="13"/>
      <c r="B1896" s="8"/>
      <c r="C1896" s="8"/>
      <c r="D1896" s="323"/>
      <c r="E1896" s="34"/>
      <c r="F1896" s="34"/>
      <c r="G1896" s="63"/>
      <c r="H1896" s="67"/>
      <c r="I1896" s="34"/>
      <c r="J1896" s="34"/>
      <c r="K1896" s="34"/>
      <c r="L1896" s="34"/>
      <c r="M1896" s="34"/>
      <c r="N1896" s="34"/>
      <c r="O1896" s="34"/>
      <c r="P1896" s="34"/>
      <c r="Q1896" s="34"/>
      <c r="R1896" s="34"/>
      <c r="S1896" s="34"/>
      <c r="T1896" s="34"/>
      <c r="U1896" s="34"/>
      <c r="V1896" s="34"/>
      <c r="W1896" s="34"/>
      <c r="X1896" s="63"/>
      <c r="Y1896" s="34"/>
      <c r="Z1896" s="65"/>
      <c r="AA1896" s="65"/>
      <c r="AB1896" s="34"/>
      <c r="AC1896" s="34"/>
      <c r="AD1896" s="34"/>
      <c r="AE1896" s="34"/>
      <c r="AF1896" s="34"/>
      <c r="AG1896" s="34"/>
      <c r="AH1896" s="34"/>
      <c r="AI1896" s="34"/>
      <c r="AJ1896" s="34"/>
      <c r="AK1896" s="34"/>
      <c r="AL1896" s="34"/>
      <c r="AM1896" s="34"/>
      <c r="AN1896" s="34"/>
      <c r="AO1896" s="34"/>
      <c r="AP1896" s="34"/>
      <c r="AQ1896" s="34"/>
      <c r="AR1896" s="28"/>
      <c r="AS1896" s="29"/>
      <c r="AT1896" s="29"/>
      <c r="AU1896" s="29"/>
    </row>
    <row r="1897" spans="1:52" s="21" customFormat="1">
      <c r="A1897" s="14"/>
      <c r="B1897" s="11">
        <v>8</v>
      </c>
      <c r="C1897" s="11"/>
      <c r="D1897" s="77" t="s">
        <v>39</v>
      </c>
      <c r="E1897" s="31">
        <v>222352250</v>
      </c>
      <c r="F1897" s="31">
        <f t="shared" ref="F1897:V1897" si="124">SUM(F1898:F1918)</f>
        <v>0</v>
      </c>
      <c r="G1897" s="31">
        <f t="shared" si="124"/>
        <v>0</v>
      </c>
      <c r="H1897" s="31">
        <f t="shared" si="124"/>
        <v>0</v>
      </c>
      <c r="I1897" s="31">
        <f t="shared" si="124"/>
        <v>0</v>
      </c>
      <c r="J1897" s="31">
        <f t="shared" si="124"/>
        <v>0</v>
      </c>
      <c r="K1897" s="31">
        <f t="shared" si="124"/>
        <v>0</v>
      </c>
      <c r="L1897" s="31">
        <f t="shared" si="124"/>
        <v>0</v>
      </c>
      <c r="M1897" s="31">
        <f t="shared" si="124"/>
        <v>0</v>
      </c>
      <c r="N1897" s="31">
        <f t="shared" si="124"/>
        <v>1500000</v>
      </c>
      <c r="O1897" s="31">
        <f t="shared" si="124"/>
        <v>0</v>
      </c>
      <c r="P1897" s="31">
        <f t="shared" si="124"/>
        <v>10850000</v>
      </c>
      <c r="Q1897" s="31">
        <f t="shared" si="124"/>
        <v>0</v>
      </c>
      <c r="R1897" s="31">
        <f t="shared" si="124"/>
        <v>0</v>
      </c>
      <c r="S1897" s="31">
        <f t="shared" si="124"/>
        <v>0</v>
      </c>
      <c r="T1897" s="31">
        <f t="shared" si="124"/>
        <v>0</v>
      </c>
      <c r="U1897" s="31">
        <f t="shared" si="124"/>
        <v>0</v>
      </c>
      <c r="V1897" s="31">
        <f t="shared" si="124"/>
        <v>0</v>
      </c>
      <c r="W1897" s="31">
        <f>SUM(O1897:V1897)</f>
        <v>10850000</v>
      </c>
      <c r="X1897" s="31">
        <f>SUM(X1898:X1918)</f>
        <v>0</v>
      </c>
      <c r="Y1897" s="31">
        <f>H1897+I1897+J1897+K1897+L1897+M1897+N1897+W1897+X1897</f>
        <v>12350000</v>
      </c>
      <c r="Z1897" s="31">
        <f t="shared" ref="Z1897:AK1897" si="125">SUM(Z1898:Z1918)</f>
        <v>0</v>
      </c>
      <c r="AA1897" s="31">
        <f t="shared" si="125"/>
        <v>0</v>
      </c>
      <c r="AB1897" s="31">
        <f t="shared" si="125"/>
        <v>0</v>
      </c>
      <c r="AC1897" s="31">
        <f t="shared" si="125"/>
        <v>0</v>
      </c>
      <c r="AD1897" s="31">
        <f t="shared" si="125"/>
        <v>0</v>
      </c>
      <c r="AE1897" s="31">
        <f t="shared" si="125"/>
        <v>0</v>
      </c>
      <c r="AF1897" s="31">
        <f t="shared" si="125"/>
        <v>0</v>
      </c>
      <c r="AG1897" s="31">
        <f t="shared" si="125"/>
        <v>0</v>
      </c>
      <c r="AH1897" s="31">
        <f t="shared" si="125"/>
        <v>0</v>
      </c>
      <c r="AI1897" s="31">
        <f t="shared" si="125"/>
        <v>0</v>
      </c>
      <c r="AJ1897" s="31">
        <f t="shared" si="125"/>
        <v>0</v>
      </c>
      <c r="AK1897" s="31">
        <f t="shared" si="125"/>
        <v>0</v>
      </c>
      <c r="AL1897" s="31">
        <f>SUM(AD1897:AK1897)</f>
        <v>0</v>
      </c>
      <c r="AM1897" s="31">
        <f>SUM(AM1898:AM1918)</f>
        <v>0</v>
      </c>
      <c r="AN1897" s="31">
        <f>SUM(AN1898:AN1918)</f>
        <v>0</v>
      </c>
      <c r="AO1897" s="31">
        <f>Z1897+AA1897+AB1897+AC1897+AL1897+AM1897+AN1897</f>
        <v>0</v>
      </c>
      <c r="AP1897" s="32">
        <f>E1897+Y1897-AO1897</f>
        <v>234702250</v>
      </c>
      <c r="AQ1897" s="32"/>
      <c r="AR1897" s="28"/>
      <c r="AS1897" s="29">
        <f>E1897+H1897+I1897+J1897+K1897+L1897+M1897+N1897+W1897+X1897-Z1897-AB1897-AL1897-AC1897-AM1897-AN1897</f>
        <v>234702250</v>
      </c>
      <c r="AT1897" s="29">
        <f>AP1897-AS1897</f>
        <v>0</v>
      </c>
      <c r="AU1897" s="29">
        <f>E1897</f>
        <v>222352250</v>
      </c>
      <c r="AV1897" s="86">
        <f>AS1897-AU1897</f>
        <v>12350000</v>
      </c>
      <c r="AW1897" s="86">
        <f>Y1897-AO1897</f>
        <v>12350000</v>
      </c>
      <c r="AX1897" s="86">
        <f>AV1897-AW1897</f>
        <v>0</v>
      </c>
      <c r="AZ1897" s="398"/>
    </row>
    <row r="1898" spans="1:52" s="402" customFormat="1">
      <c r="A1898" s="13"/>
      <c r="B1898" s="8"/>
      <c r="C1898" s="8"/>
      <c r="D1898" s="240"/>
      <c r="E1898" s="33"/>
      <c r="F1898" s="33"/>
      <c r="G1898" s="282"/>
      <c r="H1898" s="283"/>
      <c r="I1898" s="33"/>
      <c r="J1898" s="33"/>
      <c r="K1898" s="33"/>
      <c r="L1898" s="33"/>
      <c r="M1898" s="33"/>
      <c r="N1898" s="33"/>
      <c r="O1898" s="33"/>
      <c r="P1898" s="33"/>
      <c r="Q1898" s="33"/>
      <c r="R1898" s="33"/>
      <c r="S1898" s="33"/>
      <c r="T1898" s="33"/>
      <c r="U1898" s="33"/>
      <c r="V1898" s="33"/>
      <c r="W1898" s="33"/>
      <c r="X1898" s="282"/>
      <c r="Y1898" s="33"/>
      <c r="Z1898" s="284"/>
      <c r="AA1898" s="284"/>
      <c r="AB1898" s="33"/>
      <c r="AC1898" s="33"/>
      <c r="AD1898" s="33"/>
      <c r="AE1898" s="33"/>
      <c r="AF1898" s="33"/>
      <c r="AG1898" s="33"/>
      <c r="AH1898" s="33"/>
      <c r="AI1898" s="33"/>
      <c r="AJ1898" s="33"/>
      <c r="AK1898" s="33"/>
      <c r="AL1898" s="33"/>
      <c r="AM1898" s="33"/>
      <c r="AN1898" s="33"/>
      <c r="AO1898" s="33"/>
      <c r="AP1898" s="34"/>
      <c r="AQ1898" s="34"/>
      <c r="AR1898" s="28"/>
      <c r="AS1898" s="29"/>
      <c r="AT1898" s="29"/>
      <c r="AU1898" s="29"/>
    </row>
    <row r="1899" spans="1:52" s="402" customFormat="1">
      <c r="A1899" s="13"/>
      <c r="B1899" s="8"/>
      <c r="C1899" s="8"/>
      <c r="D1899" s="371"/>
      <c r="E1899" s="33"/>
      <c r="F1899" s="33"/>
      <c r="G1899" s="282"/>
      <c r="H1899" s="283"/>
      <c r="I1899" s="33"/>
      <c r="J1899" s="33"/>
      <c r="K1899" s="33"/>
      <c r="L1899" s="33"/>
      <c r="M1899" s="33"/>
      <c r="N1899" s="33"/>
      <c r="O1899" s="33"/>
      <c r="P1899" s="33"/>
      <c r="Q1899" s="33"/>
      <c r="R1899" s="33"/>
      <c r="S1899" s="33"/>
      <c r="T1899" s="33"/>
      <c r="U1899" s="33"/>
      <c r="V1899" s="33"/>
      <c r="W1899" s="33"/>
      <c r="X1899" s="282"/>
      <c r="Y1899" s="33"/>
      <c r="Z1899" s="284"/>
      <c r="AA1899" s="284"/>
      <c r="AB1899" s="33"/>
      <c r="AC1899" s="33"/>
      <c r="AD1899" s="33"/>
      <c r="AE1899" s="33"/>
      <c r="AF1899" s="33"/>
      <c r="AG1899" s="33"/>
      <c r="AH1899" s="33"/>
      <c r="AI1899" s="33"/>
      <c r="AJ1899" s="33"/>
      <c r="AK1899" s="33"/>
      <c r="AL1899" s="33"/>
      <c r="AM1899" s="33"/>
      <c r="AN1899" s="33"/>
      <c r="AO1899" s="33"/>
      <c r="AP1899" s="34"/>
      <c r="AQ1899" s="34"/>
      <c r="AR1899" s="28"/>
      <c r="AS1899" s="29"/>
      <c r="AT1899" s="29"/>
      <c r="AU1899" s="29"/>
    </row>
    <row r="1900" spans="1:52" s="402" customFormat="1" ht="15">
      <c r="A1900" s="13"/>
      <c r="B1900" s="8"/>
      <c r="C1900" s="8"/>
      <c r="D1900" s="505" t="s">
        <v>558</v>
      </c>
      <c r="E1900" s="33"/>
      <c r="F1900" s="33"/>
      <c r="G1900" s="282"/>
      <c r="H1900" s="283"/>
      <c r="I1900" s="33"/>
      <c r="J1900" s="33"/>
      <c r="K1900" s="33"/>
      <c r="L1900" s="33"/>
      <c r="M1900" s="33"/>
      <c r="N1900" s="33"/>
      <c r="O1900" s="33"/>
      <c r="P1900" s="33"/>
      <c r="Q1900" s="33"/>
      <c r="R1900" s="33"/>
      <c r="S1900" s="33"/>
      <c r="T1900" s="33"/>
      <c r="U1900" s="33"/>
      <c r="V1900" s="33"/>
      <c r="W1900" s="33"/>
      <c r="X1900" s="282"/>
      <c r="Y1900" s="33"/>
      <c r="Z1900" s="284"/>
      <c r="AA1900" s="284"/>
      <c r="AB1900" s="33"/>
      <c r="AC1900" s="33"/>
      <c r="AD1900" s="33"/>
      <c r="AE1900" s="33"/>
      <c r="AF1900" s="33"/>
      <c r="AG1900" s="33"/>
      <c r="AH1900" s="33"/>
      <c r="AI1900" s="33"/>
      <c r="AJ1900" s="33"/>
      <c r="AK1900" s="33"/>
      <c r="AL1900" s="33"/>
      <c r="AM1900" s="33"/>
      <c r="AN1900" s="33"/>
      <c r="AO1900" s="33"/>
      <c r="AP1900" s="34"/>
      <c r="AQ1900" s="34"/>
      <c r="AR1900" s="28"/>
      <c r="AS1900" s="29"/>
      <c r="AT1900" s="29"/>
      <c r="AU1900" s="29"/>
    </row>
    <row r="1901" spans="1:52" s="402" customFormat="1">
      <c r="A1901" s="13"/>
      <c r="B1901" s="8"/>
      <c r="C1901" s="8"/>
      <c r="D1901" s="82" t="s">
        <v>818</v>
      </c>
      <c r="E1901" s="33"/>
      <c r="F1901" s="33"/>
      <c r="G1901" s="282"/>
      <c r="H1901" s="283"/>
      <c r="I1901" s="33"/>
      <c r="J1901" s="33"/>
      <c r="K1901" s="33"/>
      <c r="L1901" s="33"/>
      <c r="M1901" s="33"/>
      <c r="N1901" s="33"/>
      <c r="O1901" s="33"/>
      <c r="P1901" s="33">
        <v>60000</v>
      </c>
      <c r="Q1901" s="33"/>
      <c r="R1901" s="33"/>
      <c r="S1901" s="33"/>
      <c r="T1901" s="33"/>
      <c r="U1901" s="33"/>
      <c r="V1901" s="33"/>
      <c r="W1901" s="33"/>
      <c r="X1901" s="282"/>
      <c r="Y1901" s="33"/>
      <c r="Z1901" s="284"/>
      <c r="AA1901" s="284"/>
      <c r="AB1901" s="33"/>
      <c r="AC1901" s="33"/>
      <c r="AD1901" s="33"/>
      <c r="AE1901" s="33"/>
      <c r="AF1901" s="33"/>
      <c r="AG1901" s="33"/>
      <c r="AH1901" s="33"/>
      <c r="AI1901" s="33"/>
      <c r="AJ1901" s="33"/>
      <c r="AK1901" s="33"/>
      <c r="AL1901" s="33"/>
      <c r="AM1901" s="33"/>
      <c r="AN1901" s="33"/>
      <c r="AO1901" s="33"/>
      <c r="AP1901" s="34"/>
      <c r="AQ1901" s="34"/>
      <c r="AR1901" s="28"/>
      <c r="AS1901" s="29"/>
      <c r="AT1901" s="29"/>
      <c r="AU1901" s="29"/>
    </row>
    <row r="1902" spans="1:52" s="402" customFormat="1">
      <c r="A1902" s="13"/>
      <c r="B1902" s="8"/>
      <c r="C1902" s="8"/>
      <c r="D1902" s="82" t="s">
        <v>818</v>
      </c>
      <c r="E1902" s="33"/>
      <c r="F1902" s="33"/>
      <c r="G1902" s="282"/>
      <c r="H1902" s="283"/>
      <c r="I1902" s="33"/>
      <c r="J1902" s="33"/>
      <c r="K1902" s="33"/>
      <c r="L1902" s="33"/>
      <c r="M1902" s="33"/>
      <c r="N1902" s="33"/>
      <c r="O1902" s="33"/>
      <c r="P1902" s="33">
        <v>65000</v>
      </c>
      <c r="Q1902" s="33"/>
      <c r="R1902" s="33"/>
      <c r="S1902" s="33"/>
      <c r="T1902" s="33"/>
      <c r="U1902" s="33"/>
      <c r="V1902" s="33"/>
      <c r="W1902" s="33"/>
      <c r="X1902" s="282"/>
      <c r="Y1902" s="33"/>
      <c r="Z1902" s="284"/>
      <c r="AA1902" s="284"/>
      <c r="AB1902" s="33"/>
      <c r="AC1902" s="33"/>
      <c r="AD1902" s="33"/>
      <c r="AE1902" s="33"/>
      <c r="AF1902" s="33"/>
      <c r="AG1902" s="33"/>
      <c r="AH1902" s="33"/>
      <c r="AI1902" s="33"/>
      <c r="AJ1902" s="33"/>
      <c r="AK1902" s="33"/>
      <c r="AL1902" s="33"/>
      <c r="AM1902" s="33"/>
      <c r="AN1902" s="33"/>
      <c r="AO1902" s="33"/>
      <c r="AP1902" s="34"/>
      <c r="AQ1902" s="34"/>
      <c r="AR1902" s="28"/>
      <c r="AS1902" s="29"/>
      <c r="AT1902" s="29"/>
      <c r="AU1902" s="29"/>
    </row>
    <row r="1903" spans="1:52" s="402" customFormat="1">
      <c r="A1903" s="13"/>
      <c r="B1903" s="8"/>
      <c r="C1903" s="8"/>
      <c r="D1903" s="82" t="s">
        <v>840</v>
      </c>
      <c r="E1903" s="33"/>
      <c r="F1903" s="33"/>
      <c r="G1903" s="282"/>
      <c r="H1903" s="283"/>
      <c r="I1903" s="33"/>
      <c r="J1903" s="33"/>
      <c r="K1903" s="33"/>
      <c r="L1903" s="33"/>
      <c r="M1903" s="33"/>
      <c r="N1903" s="33"/>
      <c r="O1903" s="33"/>
      <c r="P1903" s="33">
        <v>10725000</v>
      </c>
      <c r="Q1903" s="33"/>
      <c r="R1903" s="33"/>
      <c r="S1903" s="33"/>
      <c r="T1903" s="33"/>
      <c r="U1903" s="33"/>
      <c r="V1903" s="33"/>
      <c r="W1903" s="33"/>
      <c r="X1903" s="282"/>
      <c r="Y1903" s="33"/>
      <c r="Z1903" s="284"/>
      <c r="AA1903" s="284"/>
      <c r="AB1903" s="33"/>
      <c r="AC1903" s="33"/>
      <c r="AD1903" s="33"/>
      <c r="AE1903" s="33"/>
      <c r="AF1903" s="33"/>
      <c r="AG1903" s="33"/>
      <c r="AH1903" s="33"/>
      <c r="AI1903" s="33"/>
      <c r="AJ1903" s="33"/>
      <c r="AK1903" s="33"/>
      <c r="AL1903" s="33"/>
      <c r="AM1903" s="33"/>
      <c r="AN1903" s="33"/>
      <c r="AO1903" s="33"/>
      <c r="AP1903" s="34"/>
      <c r="AQ1903" s="34"/>
      <c r="AR1903" s="28"/>
      <c r="AS1903" s="29"/>
      <c r="AT1903" s="29"/>
      <c r="AU1903" s="29"/>
    </row>
    <row r="1904" spans="1:52" s="511" customFormat="1">
      <c r="A1904" s="13"/>
      <c r="B1904" s="8"/>
      <c r="C1904" s="8"/>
      <c r="D1904" s="324"/>
      <c r="E1904" s="33"/>
      <c r="F1904" s="33"/>
      <c r="G1904" s="282"/>
      <c r="H1904" s="283"/>
      <c r="I1904" s="33"/>
      <c r="J1904" s="33"/>
      <c r="K1904" s="33"/>
      <c r="L1904" s="33"/>
      <c r="M1904" s="33"/>
      <c r="N1904" s="33"/>
      <c r="O1904" s="33"/>
      <c r="P1904" s="33"/>
      <c r="Q1904" s="33"/>
      <c r="R1904" s="33"/>
      <c r="S1904" s="33"/>
      <c r="T1904" s="33"/>
      <c r="U1904" s="33"/>
      <c r="V1904" s="33"/>
      <c r="W1904" s="33"/>
      <c r="X1904" s="282"/>
      <c r="Y1904" s="33"/>
      <c r="Z1904" s="284"/>
      <c r="AA1904" s="284"/>
      <c r="AB1904" s="33"/>
      <c r="AC1904" s="33"/>
      <c r="AD1904" s="33"/>
      <c r="AE1904" s="33"/>
      <c r="AF1904" s="33"/>
      <c r="AG1904" s="33"/>
      <c r="AH1904" s="33"/>
      <c r="AI1904" s="33"/>
      <c r="AJ1904" s="33"/>
      <c r="AK1904" s="33"/>
      <c r="AL1904" s="33"/>
      <c r="AM1904" s="33"/>
      <c r="AN1904" s="33"/>
      <c r="AO1904" s="33"/>
      <c r="AP1904" s="34"/>
      <c r="AQ1904" s="34"/>
      <c r="AR1904" s="28"/>
      <c r="AS1904" s="29"/>
      <c r="AT1904" s="29"/>
      <c r="AU1904" s="29"/>
    </row>
    <row r="1905" spans="1:52" s="511" customFormat="1">
      <c r="A1905" s="13"/>
      <c r="B1905" s="8"/>
      <c r="C1905" s="8"/>
      <c r="D1905" s="324"/>
      <c r="E1905" s="33"/>
      <c r="F1905" s="33"/>
      <c r="G1905" s="282"/>
      <c r="H1905" s="283"/>
      <c r="I1905" s="33"/>
      <c r="J1905" s="33"/>
      <c r="K1905" s="33"/>
      <c r="L1905" s="33"/>
      <c r="M1905" s="33"/>
      <c r="N1905" s="33"/>
      <c r="O1905" s="33"/>
      <c r="P1905" s="33"/>
      <c r="Q1905" s="33"/>
      <c r="R1905" s="33"/>
      <c r="S1905" s="33"/>
      <c r="T1905" s="33"/>
      <c r="U1905" s="33"/>
      <c r="V1905" s="33"/>
      <c r="W1905" s="33"/>
      <c r="X1905" s="282"/>
      <c r="Y1905" s="33"/>
      <c r="Z1905" s="284"/>
      <c r="AA1905" s="284"/>
      <c r="AB1905" s="33"/>
      <c r="AC1905" s="33"/>
      <c r="AD1905" s="33"/>
      <c r="AE1905" s="33"/>
      <c r="AF1905" s="33"/>
      <c r="AG1905" s="33"/>
      <c r="AH1905" s="33"/>
      <c r="AI1905" s="33"/>
      <c r="AJ1905" s="33"/>
      <c r="AK1905" s="33"/>
      <c r="AL1905" s="33"/>
      <c r="AM1905" s="33"/>
      <c r="AN1905" s="33"/>
      <c r="AO1905" s="33"/>
      <c r="AP1905" s="34"/>
      <c r="AQ1905" s="34"/>
      <c r="AR1905" s="28"/>
      <c r="AS1905" s="29"/>
      <c r="AT1905" s="29"/>
      <c r="AU1905" s="29"/>
    </row>
    <row r="1906" spans="1:52" s="511" customFormat="1" ht="15">
      <c r="A1906" s="13"/>
      <c r="B1906" s="8"/>
      <c r="C1906" s="8"/>
      <c r="D1906" s="505" t="s">
        <v>860</v>
      </c>
      <c r="E1906" s="33"/>
      <c r="F1906" s="33"/>
      <c r="G1906" s="282"/>
      <c r="H1906" s="283"/>
      <c r="I1906" s="33"/>
      <c r="J1906" s="33"/>
      <c r="K1906" s="33"/>
      <c r="L1906" s="33"/>
      <c r="M1906" s="33"/>
      <c r="N1906" s="33"/>
      <c r="O1906" s="33"/>
      <c r="P1906" s="33"/>
      <c r="Q1906" s="33"/>
      <c r="R1906" s="33"/>
      <c r="S1906" s="33"/>
      <c r="T1906" s="33"/>
      <c r="U1906" s="33"/>
      <c r="V1906" s="33"/>
      <c r="W1906" s="33"/>
      <c r="X1906" s="282"/>
      <c r="Y1906" s="33"/>
      <c r="Z1906" s="284"/>
      <c r="AA1906" s="284"/>
      <c r="AB1906" s="33"/>
      <c r="AC1906" s="33"/>
      <c r="AD1906" s="33"/>
      <c r="AE1906" s="33"/>
      <c r="AF1906" s="33"/>
      <c r="AG1906" s="33"/>
      <c r="AH1906" s="33"/>
      <c r="AI1906" s="33"/>
      <c r="AJ1906" s="33"/>
      <c r="AK1906" s="33"/>
      <c r="AL1906" s="33"/>
      <c r="AM1906" s="33"/>
      <c r="AN1906" s="33"/>
      <c r="AO1906" s="33"/>
      <c r="AP1906" s="34"/>
      <c r="AQ1906" s="34"/>
      <c r="AR1906" s="28"/>
      <c r="AS1906" s="29"/>
      <c r="AT1906" s="29"/>
      <c r="AU1906" s="29"/>
    </row>
    <row r="1907" spans="1:52" s="511" customFormat="1">
      <c r="A1907" s="13"/>
      <c r="B1907" s="8"/>
      <c r="C1907" s="8"/>
      <c r="D1907" s="82" t="s">
        <v>861</v>
      </c>
      <c r="E1907" s="33"/>
      <c r="F1907" s="33"/>
      <c r="G1907" s="282"/>
      <c r="H1907" s="283"/>
      <c r="I1907" s="33"/>
      <c r="J1907" s="33"/>
      <c r="K1907" s="33"/>
      <c r="L1907" s="33"/>
      <c r="M1907" s="33"/>
      <c r="N1907" s="33">
        <v>1500000</v>
      </c>
      <c r="O1907" s="33"/>
      <c r="P1907" s="33"/>
      <c r="Q1907" s="33"/>
      <c r="R1907" s="33"/>
      <c r="S1907" s="33"/>
      <c r="T1907" s="33"/>
      <c r="U1907" s="33"/>
      <c r="V1907" s="33"/>
      <c r="W1907" s="33"/>
      <c r="X1907" s="282"/>
      <c r="Y1907" s="33"/>
      <c r="Z1907" s="284"/>
      <c r="AA1907" s="284"/>
      <c r="AB1907" s="33"/>
      <c r="AC1907" s="33"/>
      <c r="AD1907" s="33"/>
      <c r="AE1907" s="33"/>
      <c r="AF1907" s="33"/>
      <c r="AG1907" s="33"/>
      <c r="AH1907" s="33"/>
      <c r="AI1907" s="33"/>
      <c r="AJ1907" s="33"/>
      <c r="AK1907" s="33"/>
      <c r="AL1907" s="33"/>
      <c r="AM1907" s="33"/>
      <c r="AN1907" s="33"/>
      <c r="AO1907" s="33"/>
      <c r="AP1907" s="34"/>
      <c r="AQ1907" s="34"/>
      <c r="AR1907" s="28"/>
      <c r="AS1907" s="29"/>
      <c r="AT1907" s="29"/>
      <c r="AU1907" s="29"/>
    </row>
    <row r="1908" spans="1:52" s="511" customFormat="1">
      <c r="A1908" s="13"/>
      <c r="B1908" s="8"/>
      <c r="C1908" s="8"/>
      <c r="D1908" s="324"/>
      <c r="E1908" s="33"/>
      <c r="F1908" s="33"/>
      <c r="G1908" s="282"/>
      <c r="H1908" s="283"/>
      <c r="I1908" s="33"/>
      <c r="J1908" s="33"/>
      <c r="K1908" s="33"/>
      <c r="L1908" s="33"/>
      <c r="M1908" s="33"/>
      <c r="N1908" s="33"/>
      <c r="O1908" s="33"/>
      <c r="P1908" s="33"/>
      <c r="Q1908" s="33"/>
      <c r="R1908" s="33"/>
      <c r="S1908" s="33"/>
      <c r="T1908" s="33"/>
      <c r="U1908" s="33"/>
      <c r="V1908" s="33"/>
      <c r="W1908" s="33"/>
      <c r="X1908" s="282"/>
      <c r="Y1908" s="33"/>
      <c r="Z1908" s="284"/>
      <c r="AA1908" s="284"/>
      <c r="AB1908" s="33"/>
      <c r="AC1908" s="33"/>
      <c r="AD1908" s="33"/>
      <c r="AE1908" s="33"/>
      <c r="AF1908" s="33"/>
      <c r="AG1908" s="33"/>
      <c r="AH1908" s="33"/>
      <c r="AI1908" s="33"/>
      <c r="AJ1908" s="33"/>
      <c r="AK1908" s="33"/>
      <c r="AL1908" s="33"/>
      <c r="AM1908" s="33"/>
      <c r="AN1908" s="33"/>
      <c r="AO1908" s="33"/>
      <c r="AP1908" s="34"/>
      <c r="AQ1908" s="34"/>
      <c r="AR1908" s="28"/>
      <c r="AS1908" s="29"/>
      <c r="AT1908" s="29"/>
      <c r="AU1908" s="29"/>
    </row>
    <row r="1909" spans="1:52" s="511" customFormat="1">
      <c r="A1909" s="13"/>
      <c r="B1909" s="8"/>
      <c r="C1909" s="8"/>
      <c r="D1909" s="324"/>
      <c r="E1909" s="33"/>
      <c r="F1909" s="33"/>
      <c r="G1909" s="282"/>
      <c r="H1909" s="283"/>
      <c r="I1909" s="33"/>
      <c r="J1909" s="33"/>
      <c r="K1909" s="33"/>
      <c r="L1909" s="33"/>
      <c r="M1909" s="33"/>
      <c r="N1909" s="33"/>
      <c r="O1909" s="33"/>
      <c r="P1909" s="33"/>
      <c r="Q1909" s="33"/>
      <c r="R1909" s="33"/>
      <c r="S1909" s="33"/>
      <c r="T1909" s="33"/>
      <c r="U1909" s="33"/>
      <c r="V1909" s="33"/>
      <c r="W1909" s="33"/>
      <c r="X1909" s="282"/>
      <c r="Y1909" s="33"/>
      <c r="Z1909" s="284"/>
      <c r="AA1909" s="284"/>
      <c r="AB1909" s="33"/>
      <c r="AC1909" s="33"/>
      <c r="AD1909" s="33"/>
      <c r="AE1909" s="33"/>
      <c r="AF1909" s="33"/>
      <c r="AG1909" s="33"/>
      <c r="AH1909" s="33"/>
      <c r="AI1909" s="33"/>
      <c r="AJ1909" s="33"/>
      <c r="AK1909" s="33"/>
      <c r="AL1909" s="33"/>
      <c r="AM1909" s="33"/>
      <c r="AN1909" s="33"/>
      <c r="AO1909" s="33"/>
      <c r="AP1909" s="34"/>
      <c r="AQ1909" s="34"/>
      <c r="AR1909" s="28"/>
      <c r="AS1909" s="29"/>
      <c r="AT1909" s="29"/>
      <c r="AU1909" s="29"/>
    </row>
    <row r="1910" spans="1:52" s="511" customFormat="1">
      <c r="A1910" s="13"/>
      <c r="B1910" s="8"/>
      <c r="C1910" s="8"/>
      <c r="D1910" s="324"/>
      <c r="E1910" s="33"/>
      <c r="F1910" s="33"/>
      <c r="G1910" s="282"/>
      <c r="H1910" s="283"/>
      <c r="I1910" s="33"/>
      <c r="J1910" s="33"/>
      <c r="K1910" s="33"/>
      <c r="L1910" s="33"/>
      <c r="M1910" s="33"/>
      <c r="N1910" s="33"/>
      <c r="O1910" s="33"/>
      <c r="P1910" s="33"/>
      <c r="Q1910" s="33"/>
      <c r="R1910" s="33"/>
      <c r="S1910" s="33"/>
      <c r="T1910" s="33"/>
      <c r="U1910" s="33"/>
      <c r="V1910" s="33"/>
      <c r="W1910" s="33"/>
      <c r="X1910" s="282"/>
      <c r="Y1910" s="33"/>
      <c r="Z1910" s="284"/>
      <c r="AA1910" s="284"/>
      <c r="AB1910" s="33"/>
      <c r="AC1910" s="33"/>
      <c r="AD1910" s="33"/>
      <c r="AE1910" s="33"/>
      <c r="AF1910" s="33"/>
      <c r="AG1910" s="33"/>
      <c r="AH1910" s="33"/>
      <c r="AI1910" s="33"/>
      <c r="AJ1910" s="33"/>
      <c r="AK1910" s="33"/>
      <c r="AL1910" s="33"/>
      <c r="AM1910" s="33"/>
      <c r="AN1910" s="33"/>
      <c r="AO1910" s="33"/>
      <c r="AP1910" s="34"/>
      <c r="AQ1910" s="34"/>
      <c r="AR1910" s="28"/>
      <c r="AS1910" s="29"/>
      <c r="AT1910" s="29"/>
      <c r="AU1910" s="29"/>
    </row>
    <row r="1911" spans="1:52" s="511" customFormat="1">
      <c r="A1911" s="13"/>
      <c r="B1911" s="8"/>
      <c r="C1911" s="8"/>
      <c r="D1911" s="324"/>
      <c r="E1911" s="33"/>
      <c r="F1911" s="33"/>
      <c r="G1911" s="282"/>
      <c r="H1911" s="283"/>
      <c r="I1911" s="33"/>
      <c r="J1911" s="33"/>
      <c r="K1911" s="33"/>
      <c r="L1911" s="33"/>
      <c r="M1911" s="33"/>
      <c r="N1911" s="33"/>
      <c r="O1911" s="33"/>
      <c r="P1911" s="33"/>
      <c r="Q1911" s="33"/>
      <c r="R1911" s="33"/>
      <c r="S1911" s="33"/>
      <c r="T1911" s="33"/>
      <c r="U1911" s="33"/>
      <c r="V1911" s="33"/>
      <c r="W1911" s="33"/>
      <c r="X1911" s="282"/>
      <c r="Y1911" s="33"/>
      <c r="Z1911" s="284"/>
      <c r="AA1911" s="284"/>
      <c r="AB1911" s="33"/>
      <c r="AC1911" s="33"/>
      <c r="AD1911" s="33"/>
      <c r="AE1911" s="33"/>
      <c r="AF1911" s="33"/>
      <c r="AG1911" s="33"/>
      <c r="AH1911" s="33"/>
      <c r="AI1911" s="33"/>
      <c r="AJ1911" s="33"/>
      <c r="AK1911" s="33"/>
      <c r="AL1911" s="33"/>
      <c r="AM1911" s="33"/>
      <c r="AN1911" s="33"/>
      <c r="AO1911" s="33"/>
      <c r="AP1911" s="34"/>
      <c r="AQ1911" s="34"/>
      <c r="AR1911" s="28"/>
      <c r="AS1911" s="29"/>
      <c r="AT1911" s="29"/>
      <c r="AU1911" s="29"/>
    </row>
    <row r="1912" spans="1:52" s="511" customFormat="1">
      <c r="A1912" s="13"/>
      <c r="B1912" s="8"/>
      <c r="C1912" s="8"/>
      <c r="D1912" s="324"/>
      <c r="E1912" s="33"/>
      <c r="F1912" s="33"/>
      <c r="G1912" s="282"/>
      <c r="H1912" s="283"/>
      <c r="I1912" s="33"/>
      <c r="J1912" s="33"/>
      <c r="K1912" s="33"/>
      <c r="L1912" s="33"/>
      <c r="M1912" s="33"/>
      <c r="N1912" s="33"/>
      <c r="O1912" s="33"/>
      <c r="P1912" s="33"/>
      <c r="Q1912" s="33"/>
      <c r="R1912" s="33"/>
      <c r="S1912" s="33"/>
      <c r="T1912" s="33"/>
      <c r="U1912" s="33"/>
      <c r="V1912" s="33"/>
      <c r="W1912" s="33"/>
      <c r="X1912" s="282"/>
      <c r="Y1912" s="33"/>
      <c r="Z1912" s="284"/>
      <c r="AA1912" s="284"/>
      <c r="AB1912" s="33"/>
      <c r="AC1912" s="33"/>
      <c r="AD1912" s="33"/>
      <c r="AE1912" s="33"/>
      <c r="AF1912" s="33"/>
      <c r="AG1912" s="33"/>
      <c r="AH1912" s="33"/>
      <c r="AI1912" s="33"/>
      <c r="AJ1912" s="33"/>
      <c r="AK1912" s="33"/>
      <c r="AL1912" s="33"/>
      <c r="AM1912" s="33"/>
      <c r="AN1912" s="33"/>
      <c r="AO1912" s="33"/>
      <c r="AP1912" s="34"/>
      <c r="AQ1912" s="34"/>
      <c r="AR1912" s="28"/>
      <c r="AS1912" s="29"/>
      <c r="AT1912" s="29"/>
      <c r="AU1912" s="29"/>
    </row>
    <row r="1913" spans="1:52" s="511" customFormat="1">
      <c r="A1913" s="13"/>
      <c r="B1913" s="8"/>
      <c r="C1913" s="8"/>
      <c r="D1913" s="324"/>
      <c r="E1913" s="33"/>
      <c r="F1913" s="33"/>
      <c r="G1913" s="282"/>
      <c r="H1913" s="283"/>
      <c r="I1913" s="33"/>
      <c r="J1913" s="33"/>
      <c r="K1913" s="33"/>
      <c r="L1913" s="33"/>
      <c r="M1913" s="33"/>
      <c r="N1913" s="33"/>
      <c r="O1913" s="33"/>
      <c r="P1913" s="33"/>
      <c r="Q1913" s="33"/>
      <c r="R1913" s="33"/>
      <c r="S1913" s="33"/>
      <c r="T1913" s="33"/>
      <c r="U1913" s="33"/>
      <c r="V1913" s="33"/>
      <c r="W1913" s="33"/>
      <c r="X1913" s="282"/>
      <c r="Y1913" s="33"/>
      <c r="Z1913" s="284"/>
      <c r="AA1913" s="284"/>
      <c r="AB1913" s="33"/>
      <c r="AC1913" s="33"/>
      <c r="AD1913" s="33"/>
      <c r="AE1913" s="33"/>
      <c r="AF1913" s="33"/>
      <c r="AG1913" s="33"/>
      <c r="AH1913" s="33"/>
      <c r="AI1913" s="33"/>
      <c r="AJ1913" s="33"/>
      <c r="AK1913" s="33"/>
      <c r="AL1913" s="33"/>
      <c r="AM1913" s="33"/>
      <c r="AN1913" s="33"/>
      <c r="AO1913" s="33"/>
      <c r="AP1913" s="34"/>
      <c r="AQ1913" s="34"/>
      <c r="AR1913" s="28"/>
      <c r="AS1913" s="29"/>
      <c r="AT1913" s="29"/>
      <c r="AU1913" s="29"/>
    </row>
    <row r="1914" spans="1:52" s="511" customFormat="1">
      <c r="A1914" s="13"/>
      <c r="B1914" s="8"/>
      <c r="C1914" s="8"/>
      <c r="D1914" s="324"/>
      <c r="E1914" s="33"/>
      <c r="F1914" s="33"/>
      <c r="G1914" s="282"/>
      <c r="H1914" s="283"/>
      <c r="I1914" s="33"/>
      <c r="J1914" s="33"/>
      <c r="K1914" s="33"/>
      <c r="L1914" s="33"/>
      <c r="M1914" s="33"/>
      <c r="N1914" s="33"/>
      <c r="O1914" s="33"/>
      <c r="P1914" s="33"/>
      <c r="Q1914" s="33"/>
      <c r="R1914" s="33"/>
      <c r="S1914" s="33"/>
      <c r="T1914" s="33"/>
      <c r="U1914" s="33"/>
      <c r="V1914" s="33"/>
      <c r="W1914" s="33"/>
      <c r="X1914" s="282"/>
      <c r="Y1914" s="33"/>
      <c r="Z1914" s="284"/>
      <c r="AA1914" s="284"/>
      <c r="AB1914" s="33"/>
      <c r="AC1914" s="33"/>
      <c r="AD1914" s="33"/>
      <c r="AE1914" s="33"/>
      <c r="AF1914" s="33"/>
      <c r="AG1914" s="33"/>
      <c r="AH1914" s="33"/>
      <c r="AI1914" s="33"/>
      <c r="AJ1914" s="33"/>
      <c r="AK1914" s="33"/>
      <c r="AL1914" s="33"/>
      <c r="AM1914" s="33"/>
      <c r="AN1914" s="33"/>
      <c r="AO1914" s="33"/>
      <c r="AP1914" s="34"/>
      <c r="AQ1914" s="34"/>
      <c r="AR1914" s="28"/>
      <c r="AS1914" s="29"/>
      <c r="AT1914" s="29"/>
      <c r="AU1914" s="29"/>
    </row>
    <row r="1915" spans="1:52" s="511" customFormat="1">
      <c r="A1915" s="13"/>
      <c r="B1915" s="8"/>
      <c r="C1915" s="8"/>
      <c r="D1915" s="324"/>
      <c r="E1915" s="33"/>
      <c r="F1915" s="33"/>
      <c r="G1915" s="282"/>
      <c r="H1915" s="283"/>
      <c r="I1915" s="33"/>
      <c r="J1915" s="33"/>
      <c r="K1915" s="33"/>
      <c r="L1915" s="33"/>
      <c r="M1915" s="33"/>
      <c r="N1915" s="33"/>
      <c r="O1915" s="33"/>
      <c r="P1915" s="33"/>
      <c r="Q1915" s="33"/>
      <c r="R1915" s="33"/>
      <c r="S1915" s="33"/>
      <c r="T1915" s="33"/>
      <c r="U1915" s="33"/>
      <c r="V1915" s="33"/>
      <c r="W1915" s="33"/>
      <c r="X1915" s="282"/>
      <c r="Y1915" s="33"/>
      <c r="Z1915" s="284"/>
      <c r="AA1915" s="284"/>
      <c r="AB1915" s="33"/>
      <c r="AC1915" s="33"/>
      <c r="AD1915" s="33"/>
      <c r="AE1915" s="33"/>
      <c r="AF1915" s="33"/>
      <c r="AG1915" s="33"/>
      <c r="AH1915" s="33"/>
      <c r="AI1915" s="33"/>
      <c r="AJ1915" s="33"/>
      <c r="AK1915" s="33"/>
      <c r="AL1915" s="33"/>
      <c r="AM1915" s="33"/>
      <c r="AN1915" s="33"/>
      <c r="AO1915" s="33"/>
      <c r="AP1915" s="34"/>
      <c r="AQ1915" s="34"/>
      <c r="AR1915" s="28"/>
      <c r="AS1915" s="29"/>
      <c r="AT1915" s="29"/>
      <c r="AU1915" s="29"/>
    </row>
    <row r="1916" spans="1:52" s="511" customFormat="1">
      <c r="A1916" s="13"/>
      <c r="B1916" s="8"/>
      <c r="C1916" s="8"/>
      <c r="D1916" s="324"/>
      <c r="E1916" s="33"/>
      <c r="F1916" s="33"/>
      <c r="G1916" s="282"/>
      <c r="H1916" s="283"/>
      <c r="I1916" s="33"/>
      <c r="J1916" s="33"/>
      <c r="K1916" s="33"/>
      <c r="L1916" s="33"/>
      <c r="M1916" s="33"/>
      <c r="N1916" s="33"/>
      <c r="O1916" s="33"/>
      <c r="P1916" s="33"/>
      <c r="Q1916" s="33"/>
      <c r="R1916" s="33"/>
      <c r="S1916" s="33"/>
      <c r="T1916" s="33"/>
      <c r="U1916" s="33"/>
      <c r="V1916" s="33"/>
      <c r="W1916" s="33"/>
      <c r="X1916" s="282"/>
      <c r="Y1916" s="33"/>
      <c r="Z1916" s="284"/>
      <c r="AA1916" s="284"/>
      <c r="AB1916" s="33"/>
      <c r="AC1916" s="33"/>
      <c r="AD1916" s="33"/>
      <c r="AE1916" s="33"/>
      <c r="AF1916" s="33"/>
      <c r="AG1916" s="33"/>
      <c r="AH1916" s="33"/>
      <c r="AI1916" s="33"/>
      <c r="AJ1916" s="33"/>
      <c r="AK1916" s="33"/>
      <c r="AL1916" s="33"/>
      <c r="AM1916" s="33"/>
      <c r="AN1916" s="33"/>
      <c r="AO1916" s="33"/>
      <c r="AP1916" s="34"/>
      <c r="AQ1916" s="34"/>
      <c r="AR1916" s="28"/>
      <c r="AS1916" s="29"/>
      <c r="AT1916" s="29"/>
      <c r="AU1916" s="29"/>
    </row>
    <row r="1917" spans="1:52" s="402" customFormat="1">
      <c r="A1917" s="13"/>
      <c r="B1917" s="8"/>
      <c r="C1917" s="8"/>
      <c r="D1917" s="323"/>
      <c r="E1917" s="33"/>
      <c r="F1917" s="33"/>
      <c r="G1917" s="282"/>
      <c r="H1917" s="283"/>
      <c r="I1917" s="33"/>
      <c r="J1917" s="33"/>
      <c r="K1917" s="33"/>
      <c r="L1917" s="33"/>
      <c r="M1917" s="33"/>
      <c r="N1917" s="33"/>
      <c r="O1917" s="33"/>
      <c r="P1917" s="33"/>
      <c r="Q1917" s="33"/>
      <c r="R1917" s="33"/>
      <c r="S1917" s="33"/>
      <c r="T1917" s="33"/>
      <c r="U1917" s="33"/>
      <c r="V1917" s="33"/>
      <c r="W1917" s="33"/>
      <c r="X1917" s="282"/>
      <c r="Y1917" s="33"/>
      <c r="Z1917" s="284"/>
      <c r="AA1917" s="284"/>
      <c r="AB1917" s="33"/>
      <c r="AC1917" s="33"/>
      <c r="AD1917" s="33"/>
      <c r="AE1917" s="33"/>
      <c r="AF1917" s="33"/>
      <c r="AG1917" s="33"/>
      <c r="AH1917" s="33"/>
      <c r="AI1917" s="33"/>
      <c r="AJ1917" s="33"/>
      <c r="AK1917" s="33"/>
      <c r="AL1917" s="33"/>
      <c r="AM1917" s="33"/>
      <c r="AN1917" s="33"/>
      <c r="AO1917" s="33"/>
      <c r="AP1917" s="34"/>
      <c r="AQ1917" s="34"/>
      <c r="AR1917" s="28"/>
      <c r="AS1917" s="29"/>
      <c r="AT1917" s="29"/>
      <c r="AU1917" s="29"/>
    </row>
    <row r="1918" spans="1:52" s="402" customFormat="1">
      <c r="A1918" s="13"/>
      <c r="B1918" s="8"/>
      <c r="C1918" s="8"/>
      <c r="D1918" s="323"/>
      <c r="E1918" s="33"/>
      <c r="F1918" s="33"/>
      <c r="G1918" s="282"/>
      <c r="H1918" s="283"/>
      <c r="I1918" s="33"/>
      <c r="J1918" s="33"/>
      <c r="K1918" s="33"/>
      <c r="L1918" s="33"/>
      <c r="M1918" s="33"/>
      <c r="N1918" s="33"/>
      <c r="O1918" s="33"/>
      <c r="P1918" s="33"/>
      <c r="Q1918" s="33"/>
      <c r="R1918" s="33"/>
      <c r="S1918" s="33"/>
      <c r="T1918" s="33"/>
      <c r="U1918" s="33"/>
      <c r="V1918" s="33"/>
      <c r="W1918" s="33"/>
      <c r="X1918" s="282"/>
      <c r="Y1918" s="33"/>
      <c r="Z1918" s="284"/>
      <c r="AA1918" s="284"/>
      <c r="AB1918" s="33"/>
      <c r="AC1918" s="33"/>
      <c r="AD1918" s="33"/>
      <c r="AE1918" s="33"/>
      <c r="AF1918" s="33"/>
      <c r="AG1918" s="33"/>
      <c r="AH1918" s="33"/>
      <c r="AI1918" s="33"/>
      <c r="AJ1918" s="33"/>
      <c r="AK1918" s="33"/>
      <c r="AL1918" s="33"/>
      <c r="AM1918" s="33"/>
      <c r="AN1918" s="33"/>
      <c r="AO1918" s="33"/>
      <c r="AP1918" s="34"/>
      <c r="AQ1918" s="34"/>
      <c r="AR1918" s="28"/>
      <c r="AS1918" s="29"/>
      <c r="AT1918" s="29"/>
      <c r="AU1918" s="29"/>
    </row>
    <row r="1919" spans="1:52" s="15" customFormat="1" ht="18.75" customHeight="1">
      <c r="A1919" s="526">
        <v>8</v>
      </c>
      <c r="B1919" s="22" t="s">
        <v>40</v>
      </c>
      <c r="C1919" s="20"/>
      <c r="D1919" s="30"/>
      <c r="E1919" s="403">
        <f t="shared" ref="E1919:X1919" si="126">E1920+E1928+E2046+E2082+E2086+E2089+E2093+E2103</f>
        <v>17633353851.84</v>
      </c>
      <c r="F1919" s="30">
        <f t="shared" si="126"/>
        <v>2357605000</v>
      </c>
      <c r="G1919" s="30">
        <f t="shared" si="126"/>
        <v>2318200400</v>
      </c>
      <c r="H1919" s="30">
        <f t="shared" si="126"/>
        <v>2318200400</v>
      </c>
      <c r="I1919" s="30">
        <f t="shared" si="126"/>
        <v>0</v>
      </c>
      <c r="J1919" s="30">
        <f t="shared" si="126"/>
        <v>0</v>
      </c>
      <c r="K1919" s="30">
        <f t="shared" si="126"/>
        <v>20130000</v>
      </c>
      <c r="L1919" s="30">
        <f t="shared" si="126"/>
        <v>0</v>
      </c>
      <c r="M1919" s="30">
        <f t="shared" si="126"/>
        <v>0</v>
      </c>
      <c r="N1919" s="30">
        <f t="shared" si="126"/>
        <v>0</v>
      </c>
      <c r="O1919" s="30">
        <f t="shared" si="126"/>
        <v>0</v>
      </c>
      <c r="P1919" s="30">
        <f t="shared" si="126"/>
        <v>0</v>
      </c>
      <c r="Q1919" s="30">
        <f t="shared" si="126"/>
        <v>932701500</v>
      </c>
      <c r="R1919" s="30">
        <f t="shared" si="126"/>
        <v>0</v>
      </c>
      <c r="S1919" s="30">
        <f t="shared" si="126"/>
        <v>0</v>
      </c>
      <c r="T1919" s="30">
        <f t="shared" si="126"/>
        <v>0</v>
      </c>
      <c r="U1919" s="30">
        <f t="shared" si="126"/>
        <v>0</v>
      </c>
      <c r="V1919" s="30">
        <f t="shared" si="126"/>
        <v>0</v>
      </c>
      <c r="W1919" s="30">
        <f t="shared" si="126"/>
        <v>932701500</v>
      </c>
      <c r="X1919" s="30">
        <f t="shared" si="126"/>
        <v>0</v>
      </c>
      <c r="Y1919" s="30">
        <f>H1919+I1919+J1919+K1919+L1919+M1919+N1919+W1919+X1919</f>
        <v>3271031900</v>
      </c>
      <c r="Z1919" s="64">
        <f t="shared" ref="Z1919:AN1919" si="127">Z1920+Z1928+Z2046+Z2082+Z2086+Z2089+Z2093+Z2103</f>
        <v>0</v>
      </c>
      <c r="AA1919" s="64">
        <f t="shared" si="127"/>
        <v>0</v>
      </c>
      <c r="AB1919" s="30">
        <f t="shared" si="127"/>
        <v>0</v>
      </c>
      <c r="AC1919" s="30">
        <f t="shared" si="127"/>
        <v>1452333700</v>
      </c>
      <c r="AD1919" s="30">
        <f t="shared" si="127"/>
        <v>0</v>
      </c>
      <c r="AE1919" s="30">
        <f t="shared" si="127"/>
        <v>932701500</v>
      </c>
      <c r="AF1919" s="30">
        <f t="shared" si="127"/>
        <v>0</v>
      </c>
      <c r="AG1919" s="30">
        <f t="shared" si="127"/>
        <v>0</v>
      </c>
      <c r="AH1919" s="30">
        <f t="shared" si="127"/>
        <v>0</v>
      </c>
      <c r="AI1919" s="30">
        <f t="shared" si="127"/>
        <v>0</v>
      </c>
      <c r="AJ1919" s="30">
        <f t="shared" si="127"/>
        <v>0</v>
      </c>
      <c r="AK1919" s="30">
        <f t="shared" si="127"/>
        <v>0</v>
      </c>
      <c r="AL1919" s="30">
        <f t="shared" si="127"/>
        <v>932701500</v>
      </c>
      <c r="AM1919" s="30">
        <f t="shared" si="127"/>
        <v>2655000</v>
      </c>
      <c r="AN1919" s="30">
        <f t="shared" si="127"/>
        <v>0</v>
      </c>
      <c r="AO1919" s="30">
        <f>Z1919+AA1919+AB1919+AC1919+AL1919+AM1919+AN1919</f>
        <v>2387690200</v>
      </c>
      <c r="AP1919" s="30">
        <f>AP1920+AP1928+AP2046+AP2082+AP2086+AP2089+AP2093+AP2103</f>
        <v>18516695551.84</v>
      </c>
      <c r="AQ1919" s="30"/>
      <c r="AR1919" s="57"/>
      <c r="AS1919" s="57">
        <f>E1919+H1919+I1919+J1919+K1919+L1919+M1919+N1919+W1919+X1919-Z1919-AB1919-AL1919-AC1919-AM1919-AN1919</f>
        <v>18516695551.84</v>
      </c>
      <c r="AT1919" s="57"/>
      <c r="AU1919" s="57">
        <f>AU1920+AU1928+AU2046+AU2082+AU2086+AU2089+AU2093+AU2103</f>
        <v>17633353851.84</v>
      </c>
      <c r="AV1919" s="15">
        <f>AV1920+AV1928+AV2046+AV2082+AV2086+AV2089+AV2093+AV2103</f>
        <v>883341700</v>
      </c>
      <c r="AW1919" s="15">
        <f>AW1920+AW1928+AW2046+AW2082+AW2086+AW2089+AW2093+AW2103</f>
        <v>883341700</v>
      </c>
      <c r="AX1919" s="15">
        <f>AX1920+AX1928+AX2046+AX2082+AX2086+AX2089+AX2093+AX2103</f>
        <v>0</v>
      </c>
    </row>
    <row r="1920" spans="1:52" s="86" customFormat="1">
      <c r="A1920" s="12"/>
      <c r="B1920" s="9">
        <v>1</v>
      </c>
      <c r="C1920" s="9" t="s">
        <v>14</v>
      </c>
      <c r="D1920" s="81" t="s">
        <v>6</v>
      </c>
      <c r="E1920" s="405">
        <v>830114300</v>
      </c>
      <c r="F1920" s="31">
        <f>SUM(F1921:F1927)</f>
        <v>0</v>
      </c>
      <c r="G1920" s="31">
        <f t="shared" ref="G1920:V1920" si="128">SUM(G1921:G1927)</f>
        <v>0</v>
      </c>
      <c r="H1920" s="31">
        <f>SUM(H1921:H1927)</f>
        <v>0</v>
      </c>
      <c r="I1920" s="31">
        <f t="shared" si="128"/>
        <v>0</v>
      </c>
      <c r="J1920" s="31">
        <f t="shared" si="128"/>
        <v>0</v>
      </c>
      <c r="K1920" s="31">
        <f t="shared" si="128"/>
        <v>0</v>
      </c>
      <c r="L1920" s="31">
        <f t="shared" si="128"/>
        <v>0</v>
      </c>
      <c r="M1920" s="31">
        <f t="shared" si="128"/>
        <v>0</v>
      </c>
      <c r="N1920" s="31">
        <f t="shared" si="128"/>
        <v>0</v>
      </c>
      <c r="O1920" s="31">
        <f t="shared" si="128"/>
        <v>0</v>
      </c>
      <c r="P1920" s="31">
        <f t="shared" si="128"/>
        <v>0</v>
      </c>
      <c r="Q1920" s="31">
        <f t="shared" si="128"/>
        <v>0</v>
      </c>
      <c r="R1920" s="31">
        <f t="shared" si="128"/>
        <v>0</v>
      </c>
      <c r="S1920" s="31">
        <f t="shared" si="128"/>
        <v>0</v>
      </c>
      <c r="T1920" s="31">
        <f t="shared" si="128"/>
        <v>0</v>
      </c>
      <c r="U1920" s="31">
        <f t="shared" si="128"/>
        <v>0</v>
      </c>
      <c r="V1920" s="31">
        <f t="shared" si="128"/>
        <v>0</v>
      </c>
      <c r="W1920" s="31">
        <f>SUM(O1920:V1920)</f>
        <v>0</v>
      </c>
      <c r="X1920" s="31">
        <f>SUM(X1921:X1927)</f>
        <v>0</v>
      </c>
      <c r="Y1920" s="31">
        <f>H1920+I1920+J1920+K1920+L1920+M1920+N1920+W1920+X1920</f>
        <v>0</v>
      </c>
      <c r="Z1920" s="31">
        <f t="shared" ref="Z1920:AK1920" si="129">SUM(Z1921:Z1927)</f>
        <v>0</v>
      </c>
      <c r="AA1920" s="31">
        <f t="shared" si="129"/>
        <v>0</v>
      </c>
      <c r="AB1920" s="31">
        <f t="shared" si="129"/>
        <v>0</v>
      </c>
      <c r="AC1920" s="31">
        <f t="shared" si="129"/>
        <v>725000000</v>
      </c>
      <c r="AD1920" s="31">
        <f t="shared" si="129"/>
        <v>0</v>
      </c>
      <c r="AE1920" s="31">
        <f t="shared" si="129"/>
        <v>0</v>
      </c>
      <c r="AF1920" s="31">
        <f t="shared" si="129"/>
        <v>0</v>
      </c>
      <c r="AG1920" s="31">
        <f t="shared" si="129"/>
        <v>0</v>
      </c>
      <c r="AH1920" s="31">
        <f t="shared" si="129"/>
        <v>0</v>
      </c>
      <c r="AI1920" s="31">
        <f t="shared" si="129"/>
        <v>0</v>
      </c>
      <c r="AJ1920" s="31">
        <f t="shared" si="129"/>
        <v>0</v>
      </c>
      <c r="AK1920" s="31">
        <f t="shared" si="129"/>
        <v>0</v>
      </c>
      <c r="AL1920" s="31">
        <f>SUM(AD1920:AK1920)</f>
        <v>0</v>
      </c>
      <c r="AM1920" s="31">
        <f>SUM(AM1921:AM1927)</f>
        <v>0</v>
      </c>
      <c r="AN1920" s="31">
        <f>SUM(AN1921:AN1927)</f>
        <v>0</v>
      </c>
      <c r="AO1920" s="31">
        <f>Z1920+AA1920+AB1920+AC1920+AL1920+AM1920+AN1920</f>
        <v>725000000</v>
      </c>
      <c r="AP1920" s="32">
        <f>E1920+Y1920-AO1920</f>
        <v>105114300</v>
      </c>
      <c r="AQ1920" s="32"/>
      <c r="AR1920" s="28"/>
      <c r="AS1920" s="29">
        <f>E1920+H1920+I1920+J1920+K1920+L1920+M1920+N1920+W1920+X1920-Z1920-AB1920-AL1920-AC1920-AM1920-AN1920</f>
        <v>105114300</v>
      </c>
      <c r="AT1920" s="29">
        <f>AP1920-AS1920</f>
        <v>0</v>
      </c>
      <c r="AU1920" s="29">
        <f>E1920</f>
        <v>830114300</v>
      </c>
      <c r="AV1920" s="86">
        <f>AS1920-AU1920</f>
        <v>-725000000</v>
      </c>
      <c r="AW1920" s="86">
        <f>Y1920-AO1920</f>
        <v>-725000000</v>
      </c>
      <c r="AX1920" s="86">
        <f>AV1920-AW1920</f>
        <v>0</v>
      </c>
      <c r="AZ1920" s="398"/>
    </row>
    <row r="1921" spans="1:52" s="402" customFormat="1">
      <c r="A1921" s="13"/>
      <c r="B1921" s="8"/>
      <c r="C1921" s="8"/>
      <c r="D1921" s="113"/>
      <c r="E1921" s="266"/>
      <c r="F1921" s="33"/>
      <c r="G1921" s="282"/>
      <c r="H1921" s="283"/>
      <c r="I1921" s="33"/>
      <c r="J1921" s="33"/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282"/>
      <c r="Y1921" s="33"/>
      <c r="Z1921" s="284"/>
      <c r="AA1921" s="284"/>
      <c r="AB1921" s="33"/>
      <c r="AC1921" s="33"/>
      <c r="AD1921" s="33"/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4"/>
      <c r="AQ1921" s="34"/>
      <c r="AR1921" s="28"/>
      <c r="AS1921" s="29"/>
      <c r="AT1921" s="29"/>
      <c r="AU1921" s="29"/>
    </row>
    <row r="1922" spans="1:52" s="538" customFormat="1">
      <c r="A1922" s="13"/>
      <c r="B1922" s="8"/>
      <c r="C1922" s="8"/>
      <c r="D1922" s="113"/>
      <c r="E1922" s="456"/>
      <c r="F1922" s="33"/>
      <c r="G1922" s="282"/>
      <c r="H1922" s="283"/>
      <c r="I1922" s="33"/>
      <c r="J1922" s="33"/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282"/>
      <c r="Y1922" s="33"/>
      <c r="Z1922" s="284"/>
      <c r="AA1922" s="284"/>
      <c r="AB1922" s="33"/>
      <c r="AC1922" s="33"/>
      <c r="AD1922" s="33"/>
      <c r="AE1922" s="33"/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33"/>
      <c r="AP1922" s="34"/>
      <c r="AQ1922" s="34"/>
      <c r="AR1922" s="28"/>
      <c r="AS1922" s="29"/>
      <c r="AT1922" s="29"/>
      <c r="AU1922" s="29"/>
    </row>
    <row r="1923" spans="1:52" s="538" customFormat="1" ht="15">
      <c r="A1923" s="13"/>
      <c r="B1923" s="8"/>
      <c r="C1923" s="8"/>
      <c r="D1923" s="506" t="s">
        <v>924</v>
      </c>
      <c r="E1923" s="456"/>
      <c r="F1923" s="33"/>
      <c r="G1923" s="282"/>
      <c r="H1923" s="283"/>
      <c r="I1923" s="33"/>
      <c r="J1923" s="33"/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282"/>
      <c r="Y1923" s="33"/>
      <c r="Z1923" s="284"/>
      <c r="AA1923" s="284"/>
      <c r="AB1923" s="33"/>
      <c r="AC1923" s="33"/>
      <c r="AD1923" s="33"/>
      <c r="AE1923" s="33"/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33"/>
      <c r="AP1923" s="34"/>
      <c r="AQ1923" s="34"/>
      <c r="AR1923" s="28"/>
      <c r="AS1923" s="29"/>
      <c r="AT1923" s="29"/>
      <c r="AU1923" s="29"/>
    </row>
    <row r="1924" spans="1:52" s="463" customFormat="1">
      <c r="A1924" s="13"/>
      <c r="B1924" s="8"/>
      <c r="C1924" s="8"/>
      <c r="D1924" s="113" t="s">
        <v>2010</v>
      </c>
      <c r="E1924" s="456"/>
      <c r="F1924" s="33"/>
      <c r="G1924" s="282"/>
      <c r="H1924" s="283"/>
      <c r="I1924" s="33"/>
      <c r="J1924" s="33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282"/>
      <c r="Y1924" s="33"/>
      <c r="Z1924" s="284"/>
      <c r="AA1924" s="284"/>
      <c r="AB1924" s="33"/>
      <c r="AC1924" s="33">
        <v>725000000</v>
      </c>
      <c r="AD1924" s="33"/>
      <c r="AE1924" s="33"/>
      <c r="AF1924" s="33"/>
      <c r="AG1924" s="33"/>
      <c r="AH1924" s="33"/>
      <c r="AI1924" s="33"/>
      <c r="AJ1924" s="33"/>
      <c r="AK1924" s="33"/>
      <c r="AL1924" s="33"/>
      <c r="AM1924" s="33"/>
      <c r="AN1924" s="33"/>
      <c r="AO1924" s="33"/>
      <c r="AP1924" s="34"/>
      <c r="AQ1924" s="34"/>
      <c r="AR1924" s="28"/>
      <c r="AS1924" s="29"/>
      <c r="AT1924" s="29"/>
      <c r="AU1924" s="29"/>
    </row>
    <row r="1925" spans="1:52" s="538" customFormat="1">
      <c r="A1925" s="13"/>
      <c r="B1925" s="8"/>
      <c r="C1925" s="8"/>
      <c r="D1925" s="113"/>
      <c r="E1925" s="456"/>
      <c r="F1925" s="33"/>
      <c r="G1925" s="282"/>
      <c r="H1925" s="283"/>
      <c r="I1925" s="33"/>
      <c r="J1925" s="33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282"/>
      <c r="Y1925" s="33"/>
      <c r="Z1925" s="284"/>
      <c r="AA1925" s="284"/>
      <c r="AB1925" s="33"/>
      <c r="AC1925" s="33"/>
      <c r="AD1925" s="33"/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4"/>
      <c r="AQ1925" s="34"/>
      <c r="AR1925" s="28"/>
      <c r="AS1925" s="29"/>
      <c r="AT1925" s="29"/>
      <c r="AU1925" s="29"/>
    </row>
    <row r="1926" spans="1:52" s="463" customFormat="1">
      <c r="A1926" s="13"/>
      <c r="B1926" s="8"/>
      <c r="C1926" s="8"/>
      <c r="D1926" s="113"/>
      <c r="E1926" s="456"/>
      <c r="F1926" s="33"/>
      <c r="G1926" s="282"/>
      <c r="H1926" s="283"/>
      <c r="I1926" s="33"/>
      <c r="J1926" s="33"/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282"/>
      <c r="Y1926" s="33"/>
      <c r="Z1926" s="284"/>
      <c r="AA1926" s="284"/>
      <c r="AB1926" s="33"/>
      <c r="AC1926" s="33"/>
      <c r="AD1926" s="33"/>
      <c r="AE1926" s="33"/>
      <c r="AF1926" s="33"/>
      <c r="AG1926" s="33"/>
      <c r="AH1926" s="33"/>
      <c r="AI1926" s="33"/>
      <c r="AJ1926" s="33"/>
      <c r="AK1926" s="33"/>
      <c r="AL1926" s="33"/>
      <c r="AM1926" s="33"/>
      <c r="AN1926" s="33"/>
      <c r="AO1926" s="33"/>
      <c r="AP1926" s="34"/>
      <c r="AQ1926" s="34"/>
      <c r="AR1926" s="28"/>
      <c r="AS1926" s="29"/>
      <c r="AT1926" s="29"/>
      <c r="AU1926" s="29"/>
    </row>
    <row r="1927" spans="1:52" s="402" customFormat="1">
      <c r="A1927" s="13"/>
      <c r="B1927" s="8"/>
      <c r="C1927" s="8"/>
      <c r="D1927" s="113"/>
      <c r="E1927" s="404"/>
      <c r="F1927" s="33"/>
      <c r="G1927" s="282"/>
      <c r="H1927" s="283"/>
      <c r="I1927" s="33"/>
      <c r="J1927" s="33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282"/>
      <c r="Y1927" s="33"/>
      <c r="Z1927" s="284"/>
      <c r="AA1927" s="284"/>
      <c r="AB1927" s="33"/>
      <c r="AC1927" s="33"/>
      <c r="AD1927" s="33"/>
      <c r="AE1927" s="33"/>
      <c r="AF1927" s="33"/>
      <c r="AG1927" s="33"/>
      <c r="AH1927" s="33"/>
      <c r="AI1927" s="33"/>
      <c r="AJ1927" s="33"/>
      <c r="AK1927" s="33"/>
      <c r="AL1927" s="33"/>
      <c r="AM1927" s="33"/>
      <c r="AN1927" s="33"/>
      <c r="AO1927" s="33"/>
      <c r="AP1927" s="34"/>
      <c r="AQ1927" s="34"/>
      <c r="AR1927" s="28"/>
      <c r="AS1927" s="29"/>
      <c r="AT1927" s="29"/>
      <c r="AU1927" s="29"/>
    </row>
    <row r="1928" spans="1:52" s="86" customFormat="1">
      <c r="A1928" s="12"/>
      <c r="B1928" s="9">
        <v>2</v>
      </c>
      <c r="C1928" s="9" t="s">
        <v>15</v>
      </c>
      <c r="D1928" s="81" t="s">
        <v>9</v>
      </c>
      <c r="E1928" s="405">
        <v>3747481638</v>
      </c>
      <c r="F1928" s="31">
        <f t="shared" ref="F1928:V1928" si="130">SUM(F1929:F2045)</f>
        <v>462110000</v>
      </c>
      <c r="G1928" s="31">
        <f t="shared" si="130"/>
        <v>442605400</v>
      </c>
      <c r="H1928" s="31">
        <f t="shared" si="130"/>
        <v>442605400</v>
      </c>
      <c r="I1928" s="31">
        <f t="shared" si="130"/>
        <v>0</v>
      </c>
      <c r="J1928" s="31">
        <f t="shared" si="130"/>
        <v>0</v>
      </c>
      <c r="K1928" s="31">
        <f t="shared" si="130"/>
        <v>5280000</v>
      </c>
      <c r="L1928" s="31">
        <f t="shared" si="130"/>
        <v>0</v>
      </c>
      <c r="M1928" s="31">
        <f t="shared" si="130"/>
        <v>0</v>
      </c>
      <c r="N1928" s="31">
        <f t="shared" si="130"/>
        <v>0</v>
      </c>
      <c r="O1928" s="31">
        <f t="shared" si="130"/>
        <v>0</v>
      </c>
      <c r="P1928" s="31">
        <f t="shared" si="130"/>
        <v>0</v>
      </c>
      <c r="Q1928" s="31">
        <f t="shared" si="130"/>
        <v>932701500</v>
      </c>
      <c r="R1928" s="31">
        <f t="shared" si="130"/>
        <v>0</v>
      </c>
      <c r="S1928" s="31">
        <f t="shared" si="130"/>
        <v>0</v>
      </c>
      <c r="T1928" s="31">
        <f t="shared" si="130"/>
        <v>0</v>
      </c>
      <c r="U1928" s="31">
        <f t="shared" si="130"/>
        <v>0</v>
      </c>
      <c r="V1928" s="31">
        <f t="shared" si="130"/>
        <v>0</v>
      </c>
      <c r="W1928" s="31">
        <f>SUM(O1928:V1928)</f>
        <v>932701500</v>
      </c>
      <c r="X1928" s="31">
        <f>SUM(X1929:X2045)</f>
        <v>0</v>
      </c>
      <c r="Y1928" s="31">
        <f>H1928+I1928+J1928+K1928+L1928+M1928+N1928+W1928+X1928</f>
        <v>1380586900</v>
      </c>
      <c r="Z1928" s="31">
        <f t="shared" ref="Z1928:AK1928" si="131">SUM(Z1929:Z2045)</f>
        <v>0</v>
      </c>
      <c r="AA1928" s="31">
        <f t="shared" si="131"/>
        <v>0</v>
      </c>
      <c r="AB1928" s="31">
        <f t="shared" si="131"/>
        <v>0</v>
      </c>
      <c r="AC1928" s="31">
        <f t="shared" si="131"/>
        <v>176906950</v>
      </c>
      <c r="AD1928" s="31">
        <f t="shared" si="131"/>
        <v>0</v>
      </c>
      <c r="AE1928" s="31">
        <f t="shared" si="131"/>
        <v>0</v>
      </c>
      <c r="AF1928" s="31">
        <f t="shared" si="131"/>
        <v>0</v>
      </c>
      <c r="AG1928" s="31">
        <f t="shared" si="131"/>
        <v>0</v>
      </c>
      <c r="AH1928" s="31">
        <f t="shared" si="131"/>
        <v>0</v>
      </c>
      <c r="AI1928" s="31">
        <f t="shared" si="131"/>
        <v>0</v>
      </c>
      <c r="AJ1928" s="31">
        <f t="shared" si="131"/>
        <v>0</v>
      </c>
      <c r="AK1928" s="31">
        <f t="shared" si="131"/>
        <v>0</v>
      </c>
      <c r="AL1928" s="31">
        <f>SUM(AD1928:AK1928)</f>
        <v>0</v>
      </c>
      <c r="AM1928" s="31">
        <f>SUM(AM1929:AM2045)</f>
        <v>2655000</v>
      </c>
      <c r="AN1928" s="31">
        <f>SUM(AN1929:AN2045)</f>
        <v>0</v>
      </c>
      <c r="AO1928" s="31">
        <f>Z1928+AA1928+AB1928+AC1928+AL1928+AM1928+AN1928</f>
        <v>179561950</v>
      </c>
      <c r="AP1928" s="32">
        <f>E1928+Y1928-AO1928</f>
        <v>4948506588</v>
      </c>
      <c r="AQ1928" s="32"/>
      <c r="AR1928" s="28"/>
      <c r="AS1928" s="29">
        <f>E1928+H1928+I1928+J1928+K1928+L1928+M1928+N1928+W1928+X1928-Z1928-AB1928-AL1928-AC1928-AM1928-AN1928</f>
        <v>4948506588</v>
      </c>
      <c r="AT1928" s="29">
        <f>AP1928-AS1928</f>
        <v>0</v>
      </c>
      <c r="AU1928" s="29">
        <f>E1928</f>
        <v>3747481638</v>
      </c>
      <c r="AV1928" s="86">
        <f>AS1928-AU1928</f>
        <v>1201024950</v>
      </c>
      <c r="AW1928" s="86">
        <f>Y1928-AO1928</f>
        <v>1201024950</v>
      </c>
      <c r="AX1928" s="86">
        <f>AV1928-AW1928</f>
        <v>0</v>
      </c>
      <c r="AZ1928" s="398"/>
    </row>
    <row r="1929" spans="1:52" s="402" customFormat="1">
      <c r="A1929" s="13"/>
      <c r="B1929" s="8"/>
      <c r="C1929" s="8"/>
      <c r="D1929" s="240"/>
      <c r="E1929" s="266"/>
      <c r="F1929" s="321"/>
      <c r="G1929" s="282"/>
      <c r="H1929" s="283"/>
      <c r="I1929" s="33"/>
      <c r="J1929" s="33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282"/>
      <c r="Y1929" s="33"/>
      <c r="Z1929" s="284"/>
      <c r="AA1929" s="284"/>
      <c r="AB1929" s="33"/>
      <c r="AC1929" s="33"/>
      <c r="AD1929" s="33"/>
      <c r="AE1929" s="33"/>
      <c r="AF1929" s="33"/>
      <c r="AG1929" s="33"/>
      <c r="AH1929" s="33"/>
      <c r="AI1929" s="33"/>
      <c r="AJ1929" s="33"/>
      <c r="AK1929" s="33"/>
      <c r="AL1929" s="33"/>
      <c r="AM1929" s="33"/>
      <c r="AN1929" s="33"/>
      <c r="AO1929" s="33"/>
      <c r="AP1929" s="34"/>
      <c r="AQ1929" s="34"/>
      <c r="AR1929" s="28"/>
      <c r="AS1929" s="29"/>
      <c r="AT1929" s="29"/>
      <c r="AU1929" s="29"/>
    </row>
    <row r="1930" spans="1:52" s="481" customFormat="1">
      <c r="A1930" s="13"/>
      <c r="B1930" s="8"/>
      <c r="C1930" s="8"/>
      <c r="D1930" s="240"/>
      <c r="E1930" s="266"/>
      <c r="F1930" s="321"/>
      <c r="G1930" s="282"/>
      <c r="H1930" s="283"/>
      <c r="I1930" s="33"/>
      <c r="J1930" s="33"/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282"/>
      <c r="Y1930" s="33"/>
      <c r="Z1930" s="284"/>
      <c r="AA1930" s="284"/>
      <c r="AB1930" s="33"/>
      <c r="AC1930" s="33"/>
      <c r="AD1930" s="33"/>
      <c r="AE1930" s="33"/>
      <c r="AF1930" s="33"/>
      <c r="AG1930" s="33"/>
      <c r="AH1930" s="33"/>
      <c r="AI1930" s="33"/>
      <c r="AJ1930" s="33"/>
      <c r="AK1930" s="33"/>
      <c r="AL1930" s="33"/>
      <c r="AM1930" s="33"/>
      <c r="AN1930" s="33"/>
      <c r="AO1930" s="33"/>
      <c r="AP1930" s="34"/>
      <c r="AQ1930" s="34"/>
      <c r="AR1930" s="28"/>
      <c r="AS1930" s="29"/>
      <c r="AT1930" s="29"/>
      <c r="AU1930" s="29"/>
    </row>
    <row r="1931" spans="1:52" s="481" customFormat="1">
      <c r="A1931" s="13"/>
      <c r="B1931" s="8"/>
      <c r="C1931" s="83">
        <v>216</v>
      </c>
      <c r="D1931" s="375" t="s">
        <v>171</v>
      </c>
      <c r="E1931" s="266"/>
      <c r="F1931" s="321"/>
      <c r="G1931" s="282"/>
      <c r="H1931" s="283"/>
      <c r="I1931" s="33"/>
      <c r="J1931" s="33"/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282"/>
      <c r="Y1931" s="33"/>
      <c r="Z1931" s="284"/>
      <c r="AA1931" s="284"/>
      <c r="AB1931" s="33"/>
      <c r="AC1931" s="33"/>
      <c r="AD1931" s="33"/>
      <c r="AE1931" s="33"/>
      <c r="AF1931" s="33"/>
      <c r="AG1931" s="33"/>
      <c r="AH1931" s="33"/>
      <c r="AI1931" s="33"/>
      <c r="AJ1931" s="33"/>
      <c r="AK1931" s="33"/>
      <c r="AL1931" s="33"/>
      <c r="AM1931" s="33"/>
      <c r="AN1931" s="33"/>
      <c r="AO1931" s="33"/>
      <c r="AP1931" s="34"/>
      <c r="AQ1931" s="34"/>
      <c r="AR1931" s="28"/>
      <c r="AS1931" s="29"/>
      <c r="AT1931" s="29"/>
      <c r="AU1931" s="29"/>
    </row>
    <row r="1932" spans="1:52" s="481" customFormat="1">
      <c r="A1932" s="13"/>
      <c r="B1932" s="8"/>
      <c r="C1932" s="8"/>
      <c r="D1932" s="472" t="s">
        <v>173</v>
      </c>
      <c r="E1932" s="266"/>
      <c r="F1932" s="321"/>
      <c r="G1932" s="282"/>
      <c r="H1932" s="283"/>
      <c r="I1932" s="33"/>
      <c r="J1932" s="33"/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282"/>
      <c r="Y1932" s="33"/>
      <c r="Z1932" s="284"/>
      <c r="AA1932" s="284"/>
      <c r="AB1932" s="33"/>
      <c r="AC1932" s="33"/>
      <c r="AD1932" s="33"/>
      <c r="AE1932" s="33"/>
      <c r="AF1932" s="33"/>
      <c r="AG1932" s="33"/>
      <c r="AH1932" s="33"/>
      <c r="AI1932" s="33"/>
      <c r="AJ1932" s="33"/>
      <c r="AK1932" s="33"/>
      <c r="AL1932" s="33"/>
      <c r="AM1932" s="33"/>
      <c r="AN1932" s="33"/>
      <c r="AO1932" s="33"/>
      <c r="AP1932" s="34"/>
      <c r="AQ1932" s="34"/>
      <c r="AR1932" s="28"/>
      <c r="AS1932" s="29"/>
      <c r="AT1932" s="29"/>
      <c r="AU1932" s="29"/>
    </row>
    <row r="1933" spans="1:52" s="481" customFormat="1">
      <c r="A1933" s="13"/>
      <c r="B1933" s="8"/>
      <c r="C1933" s="8"/>
      <c r="D1933" s="473" t="s">
        <v>174</v>
      </c>
      <c r="E1933" s="321"/>
      <c r="F1933" s="261"/>
      <c r="G1933" s="282">
        <f>SUM(H1934:H1936)</f>
        <v>4244500</v>
      </c>
      <c r="H1933" s="283"/>
      <c r="I1933" s="33"/>
      <c r="J1933" s="33"/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282"/>
      <c r="Y1933" s="33"/>
      <c r="Z1933" s="284"/>
      <c r="AA1933" s="284"/>
      <c r="AB1933" s="33"/>
      <c r="AC1933" s="33"/>
      <c r="AD1933" s="33"/>
      <c r="AE1933" s="33"/>
      <c r="AF1933" s="33"/>
      <c r="AG1933" s="33"/>
      <c r="AH1933" s="33"/>
      <c r="AI1933" s="33"/>
      <c r="AJ1933" s="33"/>
      <c r="AK1933" s="33"/>
      <c r="AL1933" s="33"/>
      <c r="AM1933" s="33"/>
      <c r="AN1933" s="33"/>
      <c r="AO1933" s="33"/>
      <c r="AP1933" s="34"/>
      <c r="AQ1933" s="34"/>
      <c r="AR1933" s="28"/>
      <c r="AS1933" s="29"/>
      <c r="AT1933" s="29"/>
      <c r="AU1933" s="29"/>
    </row>
    <row r="1934" spans="1:52" s="481" customFormat="1">
      <c r="A1934" s="13"/>
      <c r="B1934" s="8"/>
      <c r="C1934" s="8"/>
      <c r="D1934" s="344" t="s">
        <v>866</v>
      </c>
      <c r="E1934" s="266"/>
      <c r="F1934" s="261">
        <v>3850000</v>
      </c>
      <c r="G1934" s="282"/>
      <c r="H1934" s="283">
        <v>3074500</v>
      </c>
      <c r="I1934" s="33"/>
      <c r="J1934" s="33"/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282"/>
      <c r="Y1934" s="33"/>
      <c r="Z1934" s="284"/>
      <c r="AA1934" s="284"/>
      <c r="AB1934" s="33"/>
      <c r="AC1934" s="33"/>
      <c r="AD1934" s="33"/>
      <c r="AE1934" s="33"/>
      <c r="AF1934" s="33"/>
      <c r="AG1934" s="33"/>
      <c r="AH1934" s="33"/>
      <c r="AI1934" s="33"/>
      <c r="AJ1934" s="33"/>
      <c r="AK1934" s="33"/>
      <c r="AL1934" s="33"/>
      <c r="AM1934" s="33"/>
      <c r="AN1934" s="33"/>
      <c r="AO1934" s="33"/>
      <c r="AP1934" s="34"/>
      <c r="AQ1934" s="34"/>
      <c r="AR1934" s="28"/>
      <c r="AS1934" s="29"/>
      <c r="AT1934" s="29"/>
      <c r="AU1934" s="29"/>
    </row>
    <row r="1935" spans="1:52" s="511" customFormat="1" ht="15">
      <c r="A1935" s="13"/>
      <c r="B1935" s="8"/>
      <c r="C1935" s="8"/>
      <c r="D1935" s="506" t="s">
        <v>868</v>
      </c>
      <c r="E1935" s="266"/>
      <c r="F1935" s="261"/>
      <c r="G1935" s="282"/>
      <c r="H1935" s="283"/>
      <c r="I1935" s="33"/>
      <c r="J1935" s="33"/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282"/>
      <c r="Y1935" s="33"/>
      <c r="Z1935" s="284"/>
      <c r="AA1935" s="284"/>
      <c r="AB1935" s="33"/>
      <c r="AC1935" s="33"/>
      <c r="AD1935" s="33"/>
      <c r="AE1935" s="33"/>
      <c r="AF1935" s="33"/>
      <c r="AG1935" s="33"/>
      <c r="AH1935" s="33"/>
      <c r="AI1935" s="33"/>
      <c r="AJ1935" s="33"/>
      <c r="AK1935" s="33"/>
      <c r="AL1935" s="33"/>
      <c r="AM1935" s="33"/>
      <c r="AN1935" s="33"/>
      <c r="AO1935" s="33"/>
      <c r="AP1935" s="34"/>
      <c r="AQ1935" s="34"/>
      <c r="AR1935" s="28"/>
      <c r="AS1935" s="29"/>
      <c r="AT1935" s="29"/>
      <c r="AU1935" s="29"/>
    </row>
    <row r="1936" spans="1:52" s="481" customFormat="1">
      <c r="A1936" s="13"/>
      <c r="B1936" s="8"/>
      <c r="C1936" s="8"/>
      <c r="D1936" s="344" t="s">
        <v>867</v>
      </c>
      <c r="E1936" s="266"/>
      <c r="F1936" s="261">
        <v>1170000</v>
      </c>
      <c r="G1936" s="282"/>
      <c r="H1936" s="283">
        <v>1170000</v>
      </c>
      <c r="I1936" s="33"/>
      <c r="J1936" s="33"/>
      <c r="K1936" s="33"/>
      <c r="L1936" s="33"/>
      <c r="M1936" s="33"/>
      <c r="N1936" s="33"/>
      <c r="O1936" s="33"/>
      <c r="P1936" s="33"/>
      <c r="Q1936" s="33"/>
      <c r="R1936" s="33"/>
      <c r="S1936" s="33"/>
      <c r="T1936" s="33"/>
      <c r="U1936" s="33"/>
      <c r="V1936" s="33"/>
      <c r="W1936" s="33"/>
      <c r="X1936" s="282"/>
      <c r="Y1936" s="33"/>
      <c r="Z1936" s="284"/>
      <c r="AA1936" s="284"/>
      <c r="AB1936" s="33"/>
      <c r="AC1936" s="33"/>
      <c r="AD1936" s="33"/>
      <c r="AE1936" s="33"/>
      <c r="AF1936" s="33"/>
      <c r="AG1936" s="33"/>
      <c r="AH1936" s="33"/>
      <c r="AI1936" s="33"/>
      <c r="AJ1936" s="33"/>
      <c r="AK1936" s="33"/>
      <c r="AL1936" s="33"/>
      <c r="AM1936" s="33">
        <v>1170000</v>
      </c>
      <c r="AN1936" s="33"/>
      <c r="AO1936" s="33"/>
      <c r="AP1936" s="34"/>
      <c r="AQ1936" s="34"/>
      <c r="AR1936" s="28"/>
      <c r="AS1936" s="29"/>
      <c r="AT1936" s="29"/>
      <c r="AU1936" s="29"/>
    </row>
    <row r="1937" spans="1:47" s="481" customFormat="1">
      <c r="A1937" s="13"/>
      <c r="B1937" s="8"/>
      <c r="C1937" s="8"/>
      <c r="D1937" s="473" t="s">
        <v>176</v>
      </c>
      <c r="E1937" s="321"/>
      <c r="F1937" s="261"/>
      <c r="G1937" s="282"/>
      <c r="H1937" s="283"/>
      <c r="I1937" s="33"/>
      <c r="J1937" s="33"/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282"/>
      <c r="Y1937" s="33"/>
      <c r="Z1937" s="284"/>
      <c r="AA1937" s="284"/>
      <c r="AB1937" s="33"/>
      <c r="AC1937" s="33"/>
      <c r="AD1937" s="33"/>
      <c r="AE1937" s="33"/>
      <c r="AF1937" s="33"/>
      <c r="AG1937" s="33"/>
      <c r="AH1937" s="33"/>
      <c r="AI1937" s="33"/>
      <c r="AJ1937" s="33"/>
      <c r="AK1937" s="33"/>
      <c r="AL1937" s="33"/>
      <c r="AM1937" s="33"/>
      <c r="AN1937" s="33"/>
      <c r="AO1937" s="33"/>
      <c r="AP1937" s="34"/>
      <c r="AQ1937" s="34"/>
      <c r="AR1937" s="28"/>
      <c r="AS1937" s="29"/>
      <c r="AT1937" s="29"/>
      <c r="AU1937" s="29"/>
    </row>
    <row r="1938" spans="1:47" s="481" customFormat="1">
      <c r="A1938" s="13"/>
      <c r="B1938" s="8"/>
      <c r="C1938" s="8"/>
      <c r="D1938" s="345" t="s">
        <v>177</v>
      </c>
      <c r="E1938" s="266"/>
      <c r="F1938" s="261">
        <v>20800000</v>
      </c>
      <c r="G1938" s="282">
        <f>SUM(H1939:H1940)</f>
        <v>20025000</v>
      </c>
      <c r="H1938" s="283"/>
      <c r="I1938" s="33"/>
      <c r="J1938" s="33"/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282"/>
      <c r="Y1938" s="33"/>
      <c r="Z1938" s="284"/>
      <c r="AA1938" s="284"/>
      <c r="AB1938" s="33"/>
      <c r="AC1938" s="33"/>
      <c r="AD1938" s="33"/>
      <c r="AE1938" s="33"/>
      <c r="AF1938" s="33"/>
      <c r="AG1938" s="33"/>
      <c r="AH1938" s="33"/>
      <c r="AI1938" s="33"/>
      <c r="AJ1938" s="33"/>
      <c r="AK1938" s="33"/>
      <c r="AL1938" s="33"/>
      <c r="AM1938" s="33"/>
      <c r="AN1938" s="33"/>
      <c r="AO1938" s="33"/>
      <c r="AP1938" s="34"/>
      <c r="AQ1938" s="34"/>
      <c r="AR1938" s="28"/>
      <c r="AS1938" s="29"/>
      <c r="AT1938" s="29"/>
      <c r="AU1938" s="29"/>
    </row>
    <row r="1939" spans="1:47" s="511" customFormat="1">
      <c r="A1939" s="13"/>
      <c r="B1939" s="8"/>
      <c r="C1939" s="8"/>
      <c r="D1939" s="344" t="s">
        <v>869</v>
      </c>
      <c r="E1939" s="266"/>
      <c r="F1939" s="261"/>
      <c r="G1939" s="282"/>
      <c r="H1939" s="283">
        <v>10565000</v>
      </c>
      <c r="I1939" s="33"/>
      <c r="J1939" s="33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282"/>
      <c r="Y1939" s="33"/>
      <c r="Z1939" s="284"/>
      <c r="AA1939" s="284"/>
      <c r="AB1939" s="33"/>
      <c r="AC1939" s="33"/>
      <c r="AD1939" s="33"/>
      <c r="AE1939" s="33"/>
      <c r="AF1939" s="33"/>
      <c r="AG1939" s="33"/>
      <c r="AH1939" s="33"/>
      <c r="AI1939" s="33"/>
      <c r="AJ1939" s="33"/>
      <c r="AK1939" s="33"/>
      <c r="AL1939" s="33"/>
      <c r="AM1939" s="33"/>
      <c r="AN1939" s="33"/>
      <c r="AO1939" s="33"/>
      <c r="AP1939" s="34"/>
      <c r="AQ1939" s="34"/>
      <c r="AR1939" s="28"/>
      <c r="AS1939" s="29"/>
      <c r="AT1939" s="29"/>
      <c r="AU1939" s="29"/>
    </row>
    <row r="1940" spans="1:47" s="511" customFormat="1">
      <c r="A1940" s="13"/>
      <c r="B1940" s="8"/>
      <c r="C1940" s="8"/>
      <c r="D1940" s="344" t="s">
        <v>870</v>
      </c>
      <c r="E1940" s="266"/>
      <c r="F1940" s="261"/>
      <c r="G1940" s="282"/>
      <c r="H1940" s="283">
        <v>9460000</v>
      </c>
      <c r="I1940" s="33"/>
      <c r="J1940" s="33"/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282"/>
      <c r="Y1940" s="33"/>
      <c r="Z1940" s="284"/>
      <c r="AA1940" s="284"/>
      <c r="AB1940" s="33"/>
      <c r="AC1940" s="33"/>
      <c r="AD1940" s="33"/>
      <c r="AE1940" s="33"/>
      <c r="AF1940" s="33"/>
      <c r="AG1940" s="33"/>
      <c r="AH1940" s="33"/>
      <c r="AI1940" s="33"/>
      <c r="AJ1940" s="33"/>
      <c r="AK1940" s="33"/>
      <c r="AL1940" s="33"/>
      <c r="AM1940" s="33"/>
      <c r="AN1940" s="33"/>
      <c r="AO1940" s="33"/>
      <c r="AP1940" s="34"/>
      <c r="AQ1940" s="34"/>
      <c r="AR1940" s="28"/>
      <c r="AS1940" s="29"/>
      <c r="AT1940" s="29"/>
      <c r="AU1940" s="29"/>
    </row>
    <row r="1941" spans="1:47" s="481" customFormat="1">
      <c r="A1941" s="13"/>
      <c r="B1941" s="8"/>
      <c r="C1941" s="8"/>
      <c r="D1941" s="345" t="s">
        <v>178</v>
      </c>
      <c r="E1941" s="266"/>
      <c r="F1941" s="261">
        <v>2650000</v>
      </c>
      <c r="G1941" s="282">
        <f>SUM(H1942)</f>
        <v>2585000</v>
      </c>
      <c r="H1941" s="283"/>
      <c r="I1941" s="33"/>
      <c r="J1941" s="33"/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282"/>
      <c r="Y1941" s="33"/>
      <c r="Z1941" s="284"/>
      <c r="AA1941" s="284"/>
      <c r="AB1941" s="33"/>
      <c r="AC1941" s="33"/>
      <c r="AD1941" s="33"/>
      <c r="AE1941" s="33"/>
      <c r="AF1941" s="33"/>
      <c r="AG1941" s="33"/>
      <c r="AH1941" s="33"/>
      <c r="AI1941" s="33"/>
      <c r="AJ1941" s="33"/>
      <c r="AK1941" s="33"/>
      <c r="AL1941" s="33"/>
      <c r="AM1941" s="33"/>
      <c r="AN1941" s="33"/>
      <c r="AO1941" s="33"/>
      <c r="AP1941" s="34"/>
      <c r="AQ1941" s="34"/>
      <c r="AR1941" s="28"/>
      <c r="AS1941" s="29"/>
      <c r="AT1941" s="29"/>
      <c r="AU1941" s="29"/>
    </row>
    <row r="1942" spans="1:47" s="511" customFormat="1">
      <c r="A1942" s="13"/>
      <c r="B1942" s="8"/>
      <c r="C1942" s="8"/>
      <c r="D1942" s="344" t="s">
        <v>871</v>
      </c>
      <c r="E1942" s="266"/>
      <c r="F1942" s="261"/>
      <c r="G1942" s="282"/>
      <c r="H1942" s="283">
        <v>2585000</v>
      </c>
      <c r="I1942" s="33"/>
      <c r="J1942" s="33"/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282"/>
      <c r="Y1942" s="33"/>
      <c r="Z1942" s="284"/>
      <c r="AA1942" s="284"/>
      <c r="AB1942" s="33"/>
      <c r="AC1942" s="33"/>
      <c r="AD1942" s="33"/>
      <c r="AE1942" s="33"/>
      <c r="AF1942" s="33"/>
      <c r="AG1942" s="33"/>
      <c r="AH1942" s="33"/>
      <c r="AI1942" s="33"/>
      <c r="AJ1942" s="33"/>
      <c r="AK1942" s="33"/>
      <c r="AL1942" s="33"/>
      <c r="AM1942" s="33"/>
      <c r="AN1942" s="33"/>
      <c r="AO1942" s="33"/>
      <c r="AP1942" s="34"/>
      <c r="AQ1942" s="34"/>
      <c r="AR1942" s="28"/>
      <c r="AS1942" s="29"/>
      <c r="AT1942" s="29"/>
      <c r="AU1942" s="29"/>
    </row>
    <row r="1943" spans="1:47" s="481" customFormat="1">
      <c r="A1943" s="13"/>
      <c r="B1943" s="8"/>
      <c r="C1943" s="8"/>
      <c r="D1943" s="345" t="s">
        <v>179</v>
      </c>
      <c r="E1943" s="266"/>
      <c r="F1943" s="261">
        <v>4800000</v>
      </c>
      <c r="G1943" s="282">
        <f>SUM(H1944)</f>
        <v>4702500</v>
      </c>
      <c r="H1943" s="283"/>
      <c r="I1943" s="33"/>
      <c r="J1943" s="33"/>
      <c r="K1943" s="33"/>
      <c r="L1943" s="33"/>
      <c r="M1943" s="33"/>
      <c r="N1943" s="33"/>
      <c r="O1943" s="33"/>
      <c r="P1943" s="33"/>
      <c r="Q1943" s="33"/>
      <c r="R1943" s="33"/>
      <c r="S1943" s="33"/>
      <c r="T1943" s="33"/>
      <c r="U1943" s="33"/>
      <c r="V1943" s="33"/>
      <c r="W1943" s="33"/>
      <c r="X1943" s="282"/>
      <c r="Y1943" s="33"/>
      <c r="Z1943" s="284"/>
      <c r="AA1943" s="284"/>
      <c r="AB1943" s="33"/>
      <c r="AC1943" s="33"/>
      <c r="AD1943" s="33"/>
      <c r="AE1943" s="33"/>
      <c r="AF1943" s="33"/>
      <c r="AG1943" s="33"/>
      <c r="AH1943" s="33"/>
      <c r="AI1943" s="33"/>
      <c r="AJ1943" s="33"/>
      <c r="AK1943" s="33"/>
      <c r="AL1943" s="33"/>
      <c r="AM1943" s="33"/>
      <c r="AN1943" s="33"/>
      <c r="AO1943" s="33"/>
      <c r="AP1943" s="34"/>
      <c r="AQ1943" s="34"/>
      <c r="AR1943" s="28"/>
      <c r="AS1943" s="29"/>
      <c r="AT1943" s="29"/>
      <c r="AU1943" s="29"/>
    </row>
    <row r="1944" spans="1:47" s="511" customFormat="1">
      <c r="A1944" s="13"/>
      <c r="B1944" s="8"/>
      <c r="C1944" s="8"/>
      <c r="D1944" s="344" t="s">
        <v>872</v>
      </c>
      <c r="E1944" s="266"/>
      <c r="F1944" s="261"/>
      <c r="G1944" s="282"/>
      <c r="H1944" s="283">
        <v>4702500</v>
      </c>
      <c r="I1944" s="33"/>
      <c r="J1944" s="33"/>
      <c r="K1944" s="33"/>
      <c r="L1944" s="33"/>
      <c r="M1944" s="33"/>
      <c r="N1944" s="33"/>
      <c r="O1944" s="33"/>
      <c r="P1944" s="33"/>
      <c r="Q1944" s="33"/>
      <c r="R1944" s="33"/>
      <c r="S1944" s="33"/>
      <c r="T1944" s="33"/>
      <c r="U1944" s="33"/>
      <c r="V1944" s="33"/>
      <c r="W1944" s="33"/>
      <c r="X1944" s="282"/>
      <c r="Y1944" s="33"/>
      <c r="Z1944" s="284"/>
      <c r="AA1944" s="284"/>
      <c r="AB1944" s="33"/>
      <c r="AC1944" s="33"/>
      <c r="AD1944" s="33"/>
      <c r="AE1944" s="33"/>
      <c r="AF1944" s="33"/>
      <c r="AG1944" s="33"/>
      <c r="AH1944" s="33"/>
      <c r="AI1944" s="33"/>
      <c r="AJ1944" s="33"/>
      <c r="AK1944" s="33"/>
      <c r="AL1944" s="33"/>
      <c r="AM1944" s="33"/>
      <c r="AN1944" s="33"/>
      <c r="AO1944" s="33"/>
      <c r="AP1944" s="34"/>
      <c r="AQ1944" s="34"/>
      <c r="AR1944" s="28"/>
      <c r="AS1944" s="29"/>
      <c r="AT1944" s="29"/>
      <c r="AU1944" s="29"/>
    </row>
    <row r="1945" spans="1:47" s="481" customFormat="1">
      <c r="A1945" s="13"/>
      <c r="B1945" s="8"/>
      <c r="C1945" s="8"/>
      <c r="D1945" s="240"/>
      <c r="E1945" s="266"/>
      <c r="F1945" s="321"/>
      <c r="G1945" s="282"/>
      <c r="H1945" s="283"/>
      <c r="I1945" s="33"/>
      <c r="J1945" s="33"/>
      <c r="K1945" s="33"/>
      <c r="L1945" s="33"/>
      <c r="M1945" s="33"/>
      <c r="N1945" s="33"/>
      <c r="O1945" s="33"/>
      <c r="P1945" s="33"/>
      <c r="Q1945" s="33"/>
      <c r="R1945" s="33"/>
      <c r="S1945" s="33"/>
      <c r="T1945" s="33"/>
      <c r="U1945" s="33"/>
      <c r="V1945" s="33"/>
      <c r="W1945" s="33"/>
      <c r="X1945" s="282"/>
      <c r="Y1945" s="33"/>
      <c r="Z1945" s="284"/>
      <c r="AA1945" s="284"/>
      <c r="AB1945" s="33"/>
      <c r="AC1945" s="33"/>
      <c r="AD1945" s="33"/>
      <c r="AE1945" s="33"/>
      <c r="AF1945" s="33"/>
      <c r="AG1945" s="33"/>
      <c r="AH1945" s="33"/>
      <c r="AI1945" s="33"/>
      <c r="AJ1945" s="33"/>
      <c r="AK1945" s="33"/>
      <c r="AL1945" s="33"/>
      <c r="AM1945" s="33"/>
      <c r="AN1945" s="33"/>
      <c r="AO1945" s="33"/>
      <c r="AP1945" s="34"/>
      <c r="AQ1945" s="34"/>
      <c r="AR1945" s="28"/>
      <c r="AS1945" s="29"/>
      <c r="AT1945" s="29"/>
      <c r="AU1945" s="29"/>
    </row>
    <row r="1946" spans="1:47" s="481" customFormat="1">
      <c r="A1946" s="13"/>
      <c r="B1946" s="8"/>
      <c r="C1946" s="8"/>
      <c r="D1946" s="240"/>
      <c r="E1946" s="266"/>
      <c r="F1946" s="321"/>
      <c r="G1946" s="282"/>
      <c r="H1946" s="283"/>
      <c r="I1946" s="33"/>
      <c r="J1946" s="33"/>
      <c r="K1946" s="33"/>
      <c r="L1946" s="33"/>
      <c r="M1946" s="33"/>
      <c r="N1946" s="33"/>
      <c r="O1946" s="33"/>
      <c r="P1946" s="33"/>
      <c r="Q1946" s="33"/>
      <c r="R1946" s="33"/>
      <c r="S1946" s="33"/>
      <c r="T1946" s="33"/>
      <c r="U1946" s="33"/>
      <c r="V1946" s="33"/>
      <c r="W1946" s="33"/>
      <c r="X1946" s="282"/>
      <c r="Y1946" s="33"/>
      <c r="Z1946" s="284"/>
      <c r="AA1946" s="284"/>
      <c r="AB1946" s="33"/>
      <c r="AC1946" s="33"/>
      <c r="AD1946" s="33"/>
      <c r="AE1946" s="33"/>
      <c r="AF1946" s="33"/>
      <c r="AG1946" s="33"/>
      <c r="AH1946" s="33"/>
      <c r="AI1946" s="33"/>
      <c r="AJ1946" s="33"/>
      <c r="AK1946" s="33"/>
      <c r="AL1946" s="33"/>
      <c r="AM1946" s="33"/>
      <c r="AN1946" s="33"/>
      <c r="AO1946" s="33"/>
      <c r="AP1946" s="34"/>
      <c r="AQ1946" s="34"/>
      <c r="AR1946" s="28"/>
      <c r="AS1946" s="29"/>
      <c r="AT1946" s="29"/>
      <c r="AU1946" s="29"/>
    </row>
    <row r="1947" spans="1:47" s="481" customFormat="1">
      <c r="A1947" s="13"/>
      <c r="B1947" s="8"/>
      <c r="C1947" s="83">
        <v>217</v>
      </c>
      <c r="D1947" s="375" t="s">
        <v>171</v>
      </c>
      <c r="E1947" s="266"/>
      <c r="F1947" s="321"/>
      <c r="G1947" s="282"/>
      <c r="H1947" s="283"/>
      <c r="I1947" s="33"/>
      <c r="J1947" s="33"/>
      <c r="K1947" s="33"/>
      <c r="L1947" s="33"/>
      <c r="M1947" s="33"/>
      <c r="N1947" s="33"/>
      <c r="O1947" s="33"/>
      <c r="P1947" s="33"/>
      <c r="Q1947" s="33"/>
      <c r="R1947" s="33"/>
      <c r="S1947" s="33"/>
      <c r="T1947" s="33"/>
      <c r="U1947" s="33"/>
      <c r="V1947" s="33"/>
      <c r="W1947" s="33"/>
      <c r="X1947" s="282"/>
      <c r="Y1947" s="33"/>
      <c r="Z1947" s="284"/>
      <c r="AA1947" s="284"/>
      <c r="AB1947" s="33"/>
      <c r="AC1947" s="33"/>
      <c r="AD1947" s="33"/>
      <c r="AE1947" s="33"/>
      <c r="AF1947" s="33"/>
      <c r="AG1947" s="33"/>
      <c r="AH1947" s="33"/>
      <c r="AI1947" s="33"/>
      <c r="AJ1947" s="33"/>
      <c r="AK1947" s="33"/>
      <c r="AL1947" s="33"/>
      <c r="AM1947" s="33"/>
      <c r="AN1947" s="33"/>
      <c r="AO1947" s="33"/>
      <c r="AP1947" s="34"/>
      <c r="AQ1947" s="34"/>
      <c r="AR1947" s="28"/>
      <c r="AS1947" s="29"/>
      <c r="AT1947" s="29"/>
      <c r="AU1947" s="29"/>
    </row>
    <row r="1948" spans="1:47" s="481" customFormat="1">
      <c r="A1948" s="13"/>
      <c r="B1948" s="8"/>
      <c r="C1948" s="8"/>
      <c r="D1948" s="472" t="s">
        <v>184</v>
      </c>
      <c r="E1948" s="266"/>
      <c r="F1948" s="321"/>
      <c r="G1948" s="282"/>
      <c r="H1948" s="283"/>
      <c r="I1948" s="33"/>
      <c r="J1948" s="33"/>
      <c r="K1948" s="33"/>
      <c r="L1948" s="33"/>
      <c r="M1948" s="33"/>
      <c r="N1948" s="33"/>
      <c r="O1948" s="33"/>
      <c r="P1948" s="33"/>
      <c r="Q1948" s="33"/>
      <c r="R1948" s="33"/>
      <c r="S1948" s="33"/>
      <c r="T1948" s="33"/>
      <c r="U1948" s="33"/>
      <c r="V1948" s="33"/>
      <c r="W1948" s="33"/>
      <c r="X1948" s="282"/>
      <c r="Y1948" s="33"/>
      <c r="Z1948" s="284"/>
      <c r="AA1948" s="284"/>
      <c r="AB1948" s="33"/>
      <c r="AC1948" s="33"/>
      <c r="AD1948" s="33"/>
      <c r="AE1948" s="33"/>
      <c r="AF1948" s="33"/>
      <c r="AG1948" s="33"/>
      <c r="AH1948" s="33"/>
      <c r="AI1948" s="33"/>
      <c r="AJ1948" s="33"/>
      <c r="AK1948" s="33"/>
      <c r="AL1948" s="33"/>
      <c r="AM1948" s="33"/>
      <c r="AN1948" s="33"/>
      <c r="AO1948" s="33"/>
      <c r="AP1948" s="34"/>
      <c r="AQ1948" s="34"/>
      <c r="AR1948" s="28"/>
      <c r="AS1948" s="29"/>
      <c r="AT1948" s="29"/>
      <c r="AU1948" s="29"/>
    </row>
    <row r="1949" spans="1:47" s="481" customFormat="1">
      <c r="A1949" s="13"/>
      <c r="B1949" s="8"/>
      <c r="C1949" s="8"/>
      <c r="D1949" s="473" t="s">
        <v>188</v>
      </c>
      <c r="E1949" s="321"/>
      <c r="F1949" s="261"/>
      <c r="G1949" s="282">
        <f>SUM(H1950:H1951)</f>
        <v>9465500</v>
      </c>
      <c r="H1949" s="283"/>
      <c r="I1949" s="33"/>
      <c r="J1949" s="33"/>
      <c r="K1949" s="33"/>
      <c r="L1949" s="33"/>
      <c r="M1949" s="33"/>
      <c r="N1949" s="33"/>
      <c r="O1949" s="33"/>
      <c r="P1949" s="33"/>
      <c r="Q1949" s="33"/>
      <c r="R1949" s="33"/>
      <c r="S1949" s="33"/>
      <c r="T1949" s="33"/>
      <c r="U1949" s="33"/>
      <c r="V1949" s="33"/>
      <c r="W1949" s="33"/>
      <c r="X1949" s="282"/>
      <c r="Y1949" s="33"/>
      <c r="Z1949" s="284"/>
      <c r="AA1949" s="284"/>
      <c r="AB1949" s="33"/>
      <c r="AC1949" s="33"/>
      <c r="AD1949" s="33"/>
      <c r="AE1949" s="33"/>
      <c r="AF1949" s="33"/>
      <c r="AG1949" s="33"/>
      <c r="AH1949" s="33"/>
      <c r="AI1949" s="33"/>
      <c r="AJ1949" s="33"/>
      <c r="AK1949" s="33"/>
      <c r="AL1949" s="33"/>
      <c r="AM1949" s="33"/>
      <c r="AN1949" s="33"/>
      <c r="AO1949" s="33"/>
      <c r="AP1949" s="34"/>
      <c r="AQ1949" s="34"/>
      <c r="AR1949" s="28"/>
      <c r="AS1949" s="29"/>
      <c r="AT1949" s="29"/>
      <c r="AU1949" s="29"/>
    </row>
    <row r="1950" spans="1:47" s="481" customFormat="1">
      <c r="A1950" s="13"/>
      <c r="B1950" s="8"/>
      <c r="C1950" s="8"/>
      <c r="D1950" s="344" t="s">
        <v>873</v>
      </c>
      <c r="E1950" s="266"/>
      <c r="F1950" s="261">
        <v>8000000</v>
      </c>
      <c r="G1950" s="282"/>
      <c r="H1950" s="283">
        <v>7091700</v>
      </c>
      <c r="I1950" s="33"/>
      <c r="J1950" s="33"/>
      <c r="K1950" s="33"/>
      <c r="L1950" s="33"/>
      <c r="M1950" s="33"/>
      <c r="N1950" s="33"/>
      <c r="O1950" s="33"/>
      <c r="P1950" s="33"/>
      <c r="Q1950" s="33"/>
      <c r="R1950" s="33"/>
      <c r="S1950" s="33"/>
      <c r="T1950" s="33"/>
      <c r="U1950" s="33"/>
      <c r="V1950" s="33"/>
      <c r="W1950" s="33"/>
      <c r="X1950" s="282"/>
      <c r="Y1950" s="33"/>
      <c r="Z1950" s="284"/>
      <c r="AA1950" s="284"/>
      <c r="AB1950" s="33"/>
      <c r="AC1950" s="33"/>
      <c r="AD1950" s="33"/>
      <c r="AE1950" s="33"/>
      <c r="AF1950" s="33"/>
      <c r="AG1950" s="33"/>
      <c r="AH1950" s="33"/>
      <c r="AI1950" s="33"/>
      <c r="AJ1950" s="33"/>
      <c r="AK1950" s="33"/>
      <c r="AL1950" s="33"/>
      <c r="AM1950" s="33"/>
      <c r="AN1950" s="33"/>
      <c r="AO1950" s="33"/>
      <c r="AP1950" s="34"/>
      <c r="AQ1950" s="34"/>
      <c r="AR1950" s="28"/>
      <c r="AS1950" s="29"/>
      <c r="AT1950" s="29"/>
      <c r="AU1950" s="29"/>
    </row>
    <row r="1951" spans="1:47" s="481" customFormat="1">
      <c r="A1951" s="13"/>
      <c r="B1951" s="8"/>
      <c r="C1951" s="8"/>
      <c r="D1951" s="344" t="s">
        <v>874</v>
      </c>
      <c r="E1951" s="266"/>
      <c r="F1951" s="261">
        <v>2500000</v>
      </c>
      <c r="G1951" s="282"/>
      <c r="H1951" s="283">
        <v>2373800</v>
      </c>
      <c r="I1951" s="33"/>
      <c r="J1951" s="33"/>
      <c r="K1951" s="33"/>
      <c r="L1951" s="33"/>
      <c r="M1951" s="33"/>
      <c r="N1951" s="33"/>
      <c r="O1951" s="33"/>
      <c r="P1951" s="33"/>
      <c r="Q1951" s="33"/>
      <c r="R1951" s="33"/>
      <c r="S1951" s="33"/>
      <c r="T1951" s="33"/>
      <c r="U1951" s="33"/>
      <c r="V1951" s="33"/>
      <c r="W1951" s="33"/>
      <c r="X1951" s="282"/>
      <c r="Y1951" s="33"/>
      <c r="Z1951" s="284"/>
      <c r="AA1951" s="284"/>
      <c r="AB1951" s="33"/>
      <c r="AC1951" s="33"/>
      <c r="AD1951" s="33"/>
      <c r="AE1951" s="33"/>
      <c r="AF1951" s="33"/>
      <c r="AG1951" s="33"/>
      <c r="AH1951" s="33"/>
      <c r="AI1951" s="33"/>
      <c r="AJ1951" s="33"/>
      <c r="AK1951" s="33"/>
      <c r="AL1951" s="33"/>
      <c r="AM1951" s="33"/>
      <c r="AN1951" s="33"/>
      <c r="AO1951" s="33"/>
      <c r="AP1951" s="34"/>
      <c r="AQ1951" s="34"/>
      <c r="AR1951" s="28"/>
      <c r="AS1951" s="29"/>
      <c r="AT1951" s="29"/>
      <c r="AU1951" s="29"/>
    </row>
    <row r="1952" spans="1:47" s="481" customFormat="1">
      <c r="A1952" s="13"/>
      <c r="B1952" s="8"/>
      <c r="C1952" s="8"/>
      <c r="D1952" s="240"/>
      <c r="E1952" s="266"/>
      <c r="F1952" s="321"/>
      <c r="G1952" s="282"/>
      <c r="H1952" s="283"/>
      <c r="I1952" s="33"/>
      <c r="J1952" s="33"/>
      <c r="K1952" s="33"/>
      <c r="L1952" s="33"/>
      <c r="M1952" s="33"/>
      <c r="N1952" s="33"/>
      <c r="O1952" s="33"/>
      <c r="P1952" s="33"/>
      <c r="Q1952" s="33"/>
      <c r="R1952" s="33"/>
      <c r="S1952" s="33"/>
      <c r="T1952" s="33"/>
      <c r="U1952" s="33"/>
      <c r="V1952" s="33"/>
      <c r="W1952" s="33"/>
      <c r="X1952" s="282"/>
      <c r="Y1952" s="33"/>
      <c r="Z1952" s="284"/>
      <c r="AA1952" s="284"/>
      <c r="AB1952" s="33"/>
      <c r="AC1952" s="33"/>
      <c r="AD1952" s="33"/>
      <c r="AE1952" s="33"/>
      <c r="AF1952" s="33"/>
      <c r="AG1952" s="33"/>
      <c r="AH1952" s="33"/>
      <c r="AI1952" s="33"/>
      <c r="AJ1952" s="33"/>
      <c r="AK1952" s="33"/>
      <c r="AL1952" s="33"/>
      <c r="AM1952" s="33"/>
      <c r="AN1952" s="33"/>
      <c r="AO1952" s="33"/>
      <c r="AP1952" s="34"/>
      <c r="AQ1952" s="34"/>
      <c r="AR1952" s="28"/>
      <c r="AS1952" s="29"/>
      <c r="AT1952" s="29"/>
      <c r="AU1952" s="29"/>
    </row>
    <row r="1953" spans="1:47" s="481" customFormat="1">
      <c r="A1953" s="13"/>
      <c r="B1953" s="8"/>
      <c r="C1953" s="8"/>
      <c r="D1953" s="240"/>
      <c r="E1953" s="266"/>
      <c r="F1953" s="321"/>
      <c r="G1953" s="282"/>
      <c r="H1953" s="283"/>
      <c r="I1953" s="33"/>
      <c r="J1953" s="33"/>
      <c r="K1953" s="33"/>
      <c r="L1953" s="33"/>
      <c r="M1953" s="33"/>
      <c r="N1953" s="33"/>
      <c r="O1953" s="33"/>
      <c r="P1953" s="33"/>
      <c r="Q1953" s="33"/>
      <c r="R1953" s="33"/>
      <c r="S1953" s="33"/>
      <c r="T1953" s="33"/>
      <c r="U1953" s="33"/>
      <c r="V1953" s="33"/>
      <c r="W1953" s="33"/>
      <c r="X1953" s="282"/>
      <c r="Y1953" s="33"/>
      <c r="Z1953" s="284"/>
      <c r="AA1953" s="284"/>
      <c r="AB1953" s="33"/>
      <c r="AC1953" s="33"/>
      <c r="AD1953" s="33"/>
      <c r="AE1953" s="33"/>
      <c r="AF1953" s="33"/>
      <c r="AG1953" s="33"/>
      <c r="AH1953" s="33"/>
      <c r="AI1953" s="33"/>
      <c r="AJ1953" s="33"/>
      <c r="AK1953" s="33"/>
      <c r="AL1953" s="33"/>
      <c r="AM1953" s="33"/>
      <c r="AN1953" s="33"/>
      <c r="AO1953" s="33"/>
      <c r="AP1953" s="34"/>
      <c r="AQ1953" s="34"/>
      <c r="AR1953" s="28"/>
      <c r="AS1953" s="29"/>
      <c r="AT1953" s="29"/>
      <c r="AU1953" s="29"/>
    </row>
    <row r="1954" spans="1:47" s="481" customFormat="1">
      <c r="A1954" s="13"/>
      <c r="B1954" s="8"/>
      <c r="C1954" s="83">
        <v>219</v>
      </c>
      <c r="D1954" s="375" t="s">
        <v>369</v>
      </c>
      <c r="E1954" s="266"/>
      <c r="F1954" s="321"/>
      <c r="G1954" s="282"/>
      <c r="H1954" s="283"/>
      <c r="I1954" s="33"/>
      <c r="J1954" s="33"/>
      <c r="K1954" s="33"/>
      <c r="L1954" s="33"/>
      <c r="M1954" s="33"/>
      <c r="N1954" s="33"/>
      <c r="O1954" s="33"/>
      <c r="P1954" s="33"/>
      <c r="Q1954" s="33"/>
      <c r="R1954" s="33"/>
      <c r="S1954" s="33"/>
      <c r="T1954" s="33"/>
      <c r="U1954" s="33"/>
      <c r="V1954" s="33"/>
      <c r="W1954" s="33"/>
      <c r="X1954" s="282"/>
      <c r="Y1954" s="33"/>
      <c r="Z1954" s="284"/>
      <c r="AA1954" s="284"/>
      <c r="AB1954" s="33"/>
      <c r="AC1954" s="33"/>
      <c r="AD1954" s="33"/>
      <c r="AE1954" s="33"/>
      <c r="AF1954" s="33"/>
      <c r="AG1954" s="33"/>
      <c r="AH1954" s="33"/>
      <c r="AI1954" s="33"/>
      <c r="AJ1954" s="33"/>
      <c r="AK1954" s="33"/>
      <c r="AL1954" s="33"/>
      <c r="AM1954" s="33"/>
      <c r="AN1954" s="33"/>
      <c r="AO1954" s="33"/>
      <c r="AP1954" s="34"/>
      <c r="AQ1954" s="34"/>
      <c r="AR1954" s="28"/>
      <c r="AS1954" s="29"/>
      <c r="AT1954" s="29"/>
      <c r="AU1954" s="29"/>
    </row>
    <row r="1955" spans="1:47" s="481" customFormat="1">
      <c r="A1955" s="13"/>
      <c r="B1955" s="8"/>
      <c r="C1955" s="8"/>
      <c r="D1955" s="472" t="s">
        <v>370</v>
      </c>
      <c r="E1955" s="266"/>
      <c r="F1955" s="321"/>
      <c r="G1955" s="282"/>
      <c r="H1955" s="283"/>
      <c r="I1955" s="33"/>
      <c r="J1955" s="33"/>
      <c r="K1955" s="33"/>
      <c r="L1955" s="33"/>
      <c r="M1955" s="33"/>
      <c r="N1955" s="33"/>
      <c r="O1955" s="33"/>
      <c r="P1955" s="33"/>
      <c r="Q1955" s="33"/>
      <c r="R1955" s="33"/>
      <c r="S1955" s="33"/>
      <c r="T1955" s="33"/>
      <c r="U1955" s="33"/>
      <c r="V1955" s="33"/>
      <c r="W1955" s="33"/>
      <c r="X1955" s="282"/>
      <c r="Y1955" s="33"/>
      <c r="Z1955" s="284"/>
      <c r="AA1955" s="284"/>
      <c r="AB1955" s="33"/>
      <c r="AC1955" s="33"/>
      <c r="AD1955" s="33"/>
      <c r="AE1955" s="33"/>
      <c r="AF1955" s="33"/>
      <c r="AG1955" s="33"/>
      <c r="AH1955" s="33"/>
      <c r="AI1955" s="33"/>
      <c r="AJ1955" s="33"/>
      <c r="AK1955" s="33"/>
      <c r="AL1955" s="33"/>
      <c r="AM1955" s="33"/>
      <c r="AN1955" s="33"/>
      <c r="AO1955" s="33"/>
      <c r="AP1955" s="34"/>
      <c r="AQ1955" s="34"/>
      <c r="AR1955" s="28"/>
      <c r="AS1955" s="29"/>
      <c r="AT1955" s="29"/>
      <c r="AU1955" s="29"/>
    </row>
    <row r="1956" spans="1:47" s="481" customFormat="1">
      <c r="A1956" s="13"/>
      <c r="B1956" s="8"/>
      <c r="C1956" s="8"/>
      <c r="D1956" s="473" t="s">
        <v>188</v>
      </c>
      <c r="E1956" s="266"/>
      <c r="F1956" s="321"/>
      <c r="G1956" s="282">
        <f>SUM(H1957)</f>
        <v>25500000</v>
      </c>
      <c r="H1956" s="283"/>
      <c r="I1956" s="33"/>
      <c r="J1956" s="33"/>
      <c r="K1956" s="33"/>
      <c r="L1956" s="33"/>
      <c r="M1956" s="33"/>
      <c r="N1956" s="33"/>
      <c r="O1956" s="33"/>
      <c r="P1956" s="33"/>
      <c r="Q1956" s="33"/>
      <c r="R1956" s="33"/>
      <c r="S1956" s="33"/>
      <c r="T1956" s="33"/>
      <c r="U1956" s="33"/>
      <c r="V1956" s="33"/>
      <c r="W1956" s="33"/>
      <c r="X1956" s="282"/>
      <c r="Y1956" s="33"/>
      <c r="Z1956" s="284"/>
      <c r="AA1956" s="284"/>
      <c r="AB1956" s="33"/>
      <c r="AC1956" s="33"/>
      <c r="AD1956" s="33"/>
      <c r="AE1956" s="33"/>
      <c r="AF1956" s="33"/>
      <c r="AG1956" s="33"/>
      <c r="AH1956" s="33"/>
      <c r="AI1956" s="33"/>
      <c r="AJ1956" s="33"/>
      <c r="AK1956" s="33"/>
      <c r="AL1956" s="33"/>
      <c r="AM1956" s="33"/>
      <c r="AN1956" s="33"/>
      <c r="AO1956" s="33"/>
      <c r="AP1956" s="34"/>
      <c r="AQ1956" s="34"/>
      <c r="AR1956" s="28"/>
      <c r="AS1956" s="29"/>
      <c r="AT1956" s="29"/>
      <c r="AU1956" s="29"/>
    </row>
    <row r="1957" spans="1:47" s="481" customFormat="1">
      <c r="A1957" s="13"/>
      <c r="B1957" s="8"/>
      <c r="C1957" s="8"/>
      <c r="D1957" s="344" t="s">
        <v>875</v>
      </c>
      <c r="E1957" s="266"/>
      <c r="F1957" s="261">
        <v>26900000</v>
      </c>
      <c r="G1957" s="282"/>
      <c r="H1957" s="283">
        <v>25500000</v>
      </c>
      <c r="I1957" s="33"/>
      <c r="J1957" s="33"/>
      <c r="K1957" s="33"/>
      <c r="L1957" s="33"/>
      <c r="M1957" s="33"/>
      <c r="N1957" s="33"/>
      <c r="O1957" s="33"/>
      <c r="P1957" s="33"/>
      <c r="Q1957" s="33"/>
      <c r="R1957" s="33"/>
      <c r="S1957" s="33"/>
      <c r="T1957" s="33"/>
      <c r="U1957" s="33"/>
      <c r="V1957" s="33"/>
      <c r="W1957" s="33"/>
      <c r="X1957" s="282"/>
      <c r="Y1957" s="33"/>
      <c r="Z1957" s="284"/>
      <c r="AA1957" s="284"/>
      <c r="AB1957" s="33"/>
      <c r="AC1957" s="33"/>
      <c r="AD1957" s="33"/>
      <c r="AE1957" s="33"/>
      <c r="AF1957" s="33"/>
      <c r="AG1957" s="33"/>
      <c r="AH1957" s="33"/>
      <c r="AI1957" s="33"/>
      <c r="AJ1957" s="33"/>
      <c r="AK1957" s="33"/>
      <c r="AL1957" s="33"/>
      <c r="AM1957" s="33"/>
      <c r="AN1957" s="33"/>
      <c r="AO1957" s="33"/>
      <c r="AP1957" s="34"/>
      <c r="AQ1957" s="34"/>
      <c r="AR1957" s="28"/>
      <c r="AS1957" s="29"/>
      <c r="AT1957" s="29"/>
      <c r="AU1957" s="29"/>
    </row>
    <row r="1958" spans="1:47" s="481" customFormat="1">
      <c r="A1958" s="13"/>
      <c r="B1958" s="8"/>
      <c r="C1958" s="8"/>
      <c r="D1958" s="240"/>
      <c r="E1958" s="266"/>
      <c r="F1958" s="321"/>
      <c r="G1958" s="282"/>
      <c r="H1958" s="283"/>
      <c r="I1958" s="33"/>
      <c r="J1958" s="33"/>
      <c r="K1958" s="33"/>
      <c r="L1958" s="33"/>
      <c r="M1958" s="33"/>
      <c r="N1958" s="33"/>
      <c r="O1958" s="33"/>
      <c r="P1958" s="33"/>
      <c r="Q1958" s="33"/>
      <c r="R1958" s="33"/>
      <c r="S1958" s="33"/>
      <c r="T1958" s="33"/>
      <c r="U1958" s="33"/>
      <c r="V1958" s="33"/>
      <c r="W1958" s="33"/>
      <c r="X1958" s="282"/>
      <c r="Y1958" s="33"/>
      <c r="Z1958" s="284"/>
      <c r="AA1958" s="284"/>
      <c r="AB1958" s="33"/>
      <c r="AC1958" s="33"/>
      <c r="AD1958" s="33"/>
      <c r="AE1958" s="33"/>
      <c r="AF1958" s="33"/>
      <c r="AG1958" s="33"/>
      <c r="AH1958" s="33"/>
      <c r="AI1958" s="33"/>
      <c r="AJ1958" s="33"/>
      <c r="AK1958" s="33"/>
      <c r="AL1958" s="33"/>
      <c r="AM1958" s="33"/>
      <c r="AN1958" s="33"/>
      <c r="AO1958" s="33"/>
      <c r="AP1958" s="34"/>
      <c r="AQ1958" s="34"/>
      <c r="AR1958" s="28"/>
      <c r="AS1958" s="29"/>
      <c r="AT1958" s="29"/>
      <c r="AU1958" s="29"/>
    </row>
    <row r="1959" spans="1:47" s="481" customFormat="1">
      <c r="A1959" s="13"/>
      <c r="B1959" s="8"/>
      <c r="C1959" s="8"/>
      <c r="D1959" s="240"/>
      <c r="E1959" s="266"/>
      <c r="F1959" s="321"/>
      <c r="G1959" s="282"/>
      <c r="H1959" s="283"/>
      <c r="I1959" s="33"/>
      <c r="J1959" s="33"/>
      <c r="K1959" s="33"/>
      <c r="L1959" s="33"/>
      <c r="M1959" s="33"/>
      <c r="N1959" s="33"/>
      <c r="O1959" s="33"/>
      <c r="P1959" s="33"/>
      <c r="Q1959" s="33"/>
      <c r="R1959" s="33"/>
      <c r="S1959" s="33"/>
      <c r="T1959" s="33"/>
      <c r="U1959" s="33"/>
      <c r="V1959" s="33"/>
      <c r="W1959" s="33"/>
      <c r="X1959" s="282"/>
      <c r="Y1959" s="33"/>
      <c r="Z1959" s="284"/>
      <c r="AA1959" s="284"/>
      <c r="AB1959" s="33"/>
      <c r="AC1959" s="33"/>
      <c r="AD1959" s="33"/>
      <c r="AE1959" s="33"/>
      <c r="AF1959" s="33"/>
      <c r="AG1959" s="33"/>
      <c r="AH1959" s="33"/>
      <c r="AI1959" s="33"/>
      <c r="AJ1959" s="33"/>
      <c r="AK1959" s="33"/>
      <c r="AL1959" s="33"/>
      <c r="AM1959" s="33"/>
      <c r="AN1959" s="33"/>
      <c r="AO1959" s="33"/>
      <c r="AP1959" s="34"/>
      <c r="AQ1959" s="34"/>
      <c r="AR1959" s="28"/>
      <c r="AS1959" s="29"/>
      <c r="AT1959" s="29"/>
      <c r="AU1959" s="29"/>
    </row>
    <row r="1960" spans="1:47" s="481" customFormat="1">
      <c r="A1960" s="13"/>
      <c r="B1960" s="8"/>
      <c r="C1960" s="83">
        <v>220</v>
      </c>
      <c r="D1960" s="375" t="s">
        <v>369</v>
      </c>
      <c r="E1960" s="266"/>
      <c r="F1960" s="321"/>
      <c r="G1960" s="282"/>
      <c r="H1960" s="283"/>
      <c r="I1960" s="33"/>
      <c r="J1960" s="33"/>
      <c r="K1960" s="33"/>
      <c r="L1960" s="33"/>
      <c r="M1960" s="33"/>
      <c r="N1960" s="33"/>
      <c r="O1960" s="33"/>
      <c r="P1960" s="33"/>
      <c r="Q1960" s="33"/>
      <c r="R1960" s="33"/>
      <c r="S1960" s="33"/>
      <c r="T1960" s="33"/>
      <c r="U1960" s="33"/>
      <c r="V1960" s="33"/>
      <c r="W1960" s="33"/>
      <c r="X1960" s="282"/>
      <c r="Y1960" s="33"/>
      <c r="Z1960" s="284"/>
      <c r="AA1960" s="284"/>
      <c r="AB1960" s="33"/>
      <c r="AC1960" s="33"/>
      <c r="AD1960" s="33"/>
      <c r="AE1960" s="33"/>
      <c r="AF1960" s="33"/>
      <c r="AG1960" s="33"/>
      <c r="AH1960" s="33"/>
      <c r="AI1960" s="33"/>
      <c r="AJ1960" s="33"/>
      <c r="AK1960" s="33"/>
      <c r="AL1960" s="33"/>
      <c r="AM1960" s="33"/>
      <c r="AN1960" s="33"/>
      <c r="AO1960" s="33"/>
      <c r="AP1960" s="34"/>
      <c r="AQ1960" s="34"/>
      <c r="AR1960" s="28"/>
      <c r="AS1960" s="29"/>
      <c r="AT1960" s="29"/>
      <c r="AU1960" s="29"/>
    </row>
    <row r="1961" spans="1:47" s="481" customFormat="1">
      <c r="A1961" s="13"/>
      <c r="B1961" s="8"/>
      <c r="C1961" s="8"/>
      <c r="D1961" s="472" t="s">
        <v>371</v>
      </c>
      <c r="E1961" s="266"/>
      <c r="F1961" s="321"/>
      <c r="G1961" s="282"/>
      <c r="H1961" s="283"/>
      <c r="I1961" s="33"/>
      <c r="J1961" s="33"/>
      <c r="K1961" s="33"/>
      <c r="L1961" s="33"/>
      <c r="M1961" s="33"/>
      <c r="N1961" s="33"/>
      <c r="O1961" s="33"/>
      <c r="P1961" s="33"/>
      <c r="Q1961" s="33"/>
      <c r="R1961" s="33"/>
      <c r="S1961" s="33"/>
      <c r="T1961" s="33"/>
      <c r="U1961" s="33"/>
      <c r="V1961" s="33"/>
      <c r="W1961" s="33"/>
      <c r="X1961" s="282"/>
      <c r="Y1961" s="33"/>
      <c r="Z1961" s="284"/>
      <c r="AA1961" s="284"/>
      <c r="AB1961" s="33"/>
      <c r="AC1961" s="33"/>
      <c r="AD1961" s="33"/>
      <c r="AE1961" s="33"/>
      <c r="AF1961" s="33"/>
      <c r="AG1961" s="33"/>
      <c r="AH1961" s="33"/>
      <c r="AI1961" s="33"/>
      <c r="AJ1961" s="33"/>
      <c r="AK1961" s="33"/>
      <c r="AL1961" s="33"/>
      <c r="AM1961" s="33"/>
      <c r="AN1961" s="33"/>
      <c r="AO1961" s="33"/>
      <c r="AP1961" s="34"/>
      <c r="AQ1961" s="34"/>
      <c r="AR1961" s="28"/>
      <c r="AS1961" s="29"/>
      <c r="AT1961" s="29"/>
      <c r="AU1961" s="29"/>
    </row>
    <row r="1962" spans="1:47" s="481" customFormat="1">
      <c r="A1962" s="13"/>
      <c r="B1962" s="8"/>
      <c r="C1962" s="8"/>
      <c r="D1962" s="473" t="s">
        <v>185</v>
      </c>
      <c r="E1962" s="321"/>
      <c r="F1962" s="261"/>
      <c r="G1962" s="282">
        <f>SUM(H1963)</f>
        <v>118537000</v>
      </c>
      <c r="H1962" s="283"/>
      <c r="I1962" s="33"/>
      <c r="J1962" s="33"/>
      <c r="K1962" s="33"/>
      <c r="L1962" s="33"/>
      <c r="M1962" s="33"/>
      <c r="N1962" s="33"/>
      <c r="O1962" s="33"/>
      <c r="P1962" s="33"/>
      <c r="Q1962" s="33"/>
      <c r="R1962" s="33"/>
      <c r="S1962" s="33"/>
      <c r="T1962" s="33"/>
      <c r="U1962" s="33"/>
      <c r="V1962" s="33"/>
      <c r="W1962" s="33"/>
      <c r="X1962" s="282"/>
      <c r="Y1962" s="33"/>
      <c r="Z1962" s="284"/>
      <c r="AA1962" s="284"/>
      <c r="AB1962" s="33"/>
      <c r="AC1962" s="33"/>
      <c r="AD1962" s="33"/>
      <c r="AE1962" s="33"/>
      <c r="AF1962" s="33"/>
      <c r="AG1962" s="33"/>
      <c r="AH1962" s="33"/>
      <c r="AI1962" s="33"/>
      <c r="AJ1962" s="33"/>
      <c r="AK1962" s="33"/>
      <c r="AL1962" s="33"/>
      <c r="AM1962" s="33"/>
      <c r="AN1962" s="33"/>
      <c r="AO1962" s="33"/>
      <c r="AP1962" s="34"/>
      <c r="AQ1962" s="34"/>
      <c r="AR1962" s="28"/>
      <c r="AS1962" s="29"/>
      <c r="AT1962" s="29"/>
      <c r="AU1962" s="29"/>
    </row>
    <row r="1963" spans="1:47" s="481" customFormat="1">
      <c r="A1963" s="13"/>
      <c r="B1963" s="8"/>
      <c r="C1963" s="8"/>
      <c r="D1963" s="344" t="s">
        <v>876</v>
      </c>
      <c r="E1963" s="266"/>
      <c r="F1963" s="261">
        <v>121370000</v>
      </c>
      <c r="G1963" s="282"/>
      <c r="H1963" s="283">
        <v>118537000</v>
      </c>
      <c r="I1963" s="33"/>
      <c r="J1963" s="33"/>
      <c r="K1963" s="33"/>
      <c r="L1963" s="33"/>
      <c r="M1963" s="33"/>
      <c r="N1963" s="33"/>
      <c r="O1963" s="33"/>
      <c r="P1963" s="33"/>
      <c r="Q1963" s="33"/>
      <c r="R1963" s="33"/>
      <c r="S1963" s="33"/>
      <c r="T1963" s="33"/>
      <c r="U1963" s="33"/>
      <c r="V1963" s="33"/>
      <c r="W1963" s="33"/>
      <c r="X1963" s="282"/>
      <c r="Y1963" s="33"/>
      <c r="Z1963" s="284"/>
      <c r="AA1963" s="284"/>
      <c r="AB1963" s="33"/>
      <c r="AC1963" s="33"/>
      <c r="AD1963" s="33"/>
      <c r="AE1963" s="33"/>
      <c r="AF1963" s="33"/>
      <c r="AG1963" s="33"/>
      <c r="AH1963" s="33"/>
      <c r="AI1963" s="33"/>
      <c r="AJ1963" s="33"/>
      <c r="AK1963" s="33"/>
      <c r="AL1963" s="33"/>
      <c r="AM1963" s="33"/>
      <c r="AN1963" s="33"/>
      <c r="AO1963" s="33"/>
      <c r="AP1963" s="34"/>
      <c r="AQ1963" s="34"/>
      <c r="AR1963" s="28"/>
      <c r="AS1963" s="29"/>
      <c r="AT1963" s="29"/>
      <c r="AU1963" s="29"/>
    </row>
    <row r="1964" spans="1:47" s="481" customFormat="1">
      <c r="A1964" s="13"/>
      <c r="B1964" s="8"/>
      <c r="C1964" s="8"/>
      <c r="D1964" s="473" t="s">
        <v>174</v>
      </c>
      <c r="E1964" s="321"/>
      <c r="F1964" s="261"/>
      <c r="G1964" s="282">
        <f>SUM(H1965:H1967)</f>
        <v>27540000</v>
      </c>
      <c r="H1964" s="283"/>
      <c r="I1964" s="33"/>
      <c r="J1964" s="33"/>
      <c r="K1964" s="33"/>
      <c r="L1964" s="33"/>
      <c r="M1964" s="33"/>
      <c r="N1964" s="33"/>
      <c r="O1964" s="33"/>
      <c r="P1964" s="33"/>
      <c r="Q1964" s="33"/>
      <c r="R1964" s="33"/>
      <c r="S1964" s="33"/>
      <c r="T1964" s="33"/>
      <c r="U1964" s="33"/>
      <c r="V1964" s="33"/>
      <c r="W1964" s="33"/>
      <c r="X1964" s="282"/>
      <c r="Y1964" s="33"/>
      <c r="Z1964" s="284"/>
      <c r="AA1964" s="284"/>
      <c r="AB1964" s="33"/>
      <c r="AC1964" s="33"/>
      <c r="AD1964" s="33"/>
      <c r="AE1964" s="33"/>
      <c r="AF1964" s="33"/>
      <c r="AG1964" s="33"/>
      <c r="AH1964" s="33"/>
      <c r="AI1964" s="33"/>
      <c r="AJ1964" s="33"/>
      <c r="AK1964" s="33"/>
      <c r="AL1964" s="33"/>
      <c r="AM1964" s="33"/>
      <c r="AN1964" s="33"/>
      <c r="AO1964" s="33"/>
      <c r="AP1964" s="34"/>
      <c r="AQ1964" s="34"/>
      <c r="AR1964" s="28"/>
      <c r="AS1964" s="29"/>
      <c r="AT1964" s="29"/>
      <c r="AU1964" s="29"/>
    </row>
    <row r="1965" spans="1:47" s="481" customFormat="1">
      <c r="A1965" s="13"/>
      <c r="B1965" s="8"/>
      <c r="C1965" s="8"/>
      <c r="D1965" s="344" t="s">
        <v>607</v>
      </c>
      <c r="E1965" s="266"/>
      <c r="F1965" s="261">
        <v>4000000</v>
      </c>
      <c r="G1965" s="282"/>
      <c r="H1965" s="283">
        <v>3740000</v>
      </c>
      <c r="I1965" s="33"/>
      <c r="J1965" s="33"/>
      <c r="K1965" s="33"/>
      <c r="L1965" s="33"/>
      <c r="M1965" s="33"/>
      <c r="N1965" s="33"/>
      <c r="O1965" s="33"/>
      <c r="P1965" s="33"/>
      <c r="Q1965" s="33"/>
      <c r="R1965" s="33"/>
      <c r="S1965" s="33"/>
      <c r="T1965" s="33"/>
      <c r="U1965" s="33"/>
      <c r="V1965" s="33"/>
      <c r="W1965" s="33"/>
      <c r="X1965" s="282"/>
      <c r="Y1965" s="33"/>
      <c r="Z1965" s="284"/>
      <c r="AA1965" s="284"/>
      <c r="AB1965" s="33"/>
      <c r="AC1965" s="33"/>
      <c r="AD1965" s="33"/>
      <c r="AE1965" s="33"/>
      <c r="AF1965" s="33"/>
      <c r="AG1965" s="33"/>
      <c r="AH1965" s="33"/>
      <c r="AI1965" s="33"/>
      <c r="AJ1965" s="33"/>
      <c r="AK1965" s="33"/>
      <c r="AL1965" s="33"/>
      <c r="AM1965" s="33"/>
      <c r="AN1965" s="33"/>
      <c r="AO1965" s="33"/>
      <c r="AP1965" s="34"/>
      <c r="AQ1965" s="34"/>
      <c r="AR1965" s="28"/>
      <c r="AS1965" s="29"/>
      <c r="AT1965" s="29"/>
      <c r="AU1965" s="29"/>
    </row>
    <row r="1966" spans="1:47" s="481" customFormat="1">
      <c r="A1966" s="13"/>
      <c r="B1966" s="8"/>
      <c r="C1966" s="8"/>
      <c r="D1966" s="344" t="s">
        <v>877</v>
      </c>
      <c r="E1966" s="266"/>
      <c r="F1966" s="261">
        <v>24800000</v>
      </c>
      <c r="G1966" s="282"/>
      <c r="H1966" s="283">
        <v>13000000</v>
      </c>
      <c r="I1966" s="33"/>
      <c r="J1966" s="33"/>
      <c r="K1966" s="33"/>
      <c r="L1966" s="33"/>
      <c r="M1966" s="33"/>
      <c r="N1966" s="33"/>
      <c r="O1966" s="33"/>
      <c r="P1966" s="33"/>
      <c r="Q1966" s="33"/>
      <c r="R1966" s="33"/>
      <c r="S1966" s="33"/>
      <c r="T1966" s="33"/>
      <c r="U1966" s="33"/>
      <c r="V1966" s="33"/>
      <c r="W1966" s="33"/>
      <c r="X1966" s="282"/>
      <c r="Y1966" s="33"/>
      <c r="Z1966" s="284"/>
      <c r="AA1966" s="284"/>
      <c r="AB1966" s="33"/>
      <c r="AC1966" s="33"/>
      <c r="AD1966" s="33"/>
      <c r="AE1966" s="33"/>
      <c r="AF1966" s="33"/>
      <c r="AG1966" s="33"/>
      <c r="AH1966" s="33"/>
      <c r="AI1966" s="33"/>
      <c r="AJ1966" s="33"/>
      <c r="AK1966" s="33"/>
      <c r="AL1966" s="33"/>
      <c r="AM1966" s="33"/>
      <c r="AN1966" s="33"/>
      <c r="AO1966" s="33"/>
      <c r="AP1966" s="34"/>
      <c r="AQ1966" s="34"/>
      <c r="AR1966" s="28"/>
      <c r="AS1966" s="29"/>
      <c r="AT1966" s="29"/>
      <c r="AU1966" s="29"/>
    </row>
    <row r="1967" spans="1:47" s="481" customFormat="1">
      <c r="A1967" s="13"/>
      <c r="B1967" s="8"/>
      <c r="C1967" s="8"/>
      <c r="D1967" s="344" t="s">
        <v>878</v>
      </c>
      <c r="E1967" s="266"/>
      <c r="F1967" s="261"/>
      <c r="G1967" s="282"/>
      <c r="H1967" s="283">
        <v>10800000</v>
      </c>
      <c r="I1967" s="33"/>
      <c r="J1967" s="33"/>
      <c r="K1967" s="33"/>
      <c r="L1967" s="33"/>
      <c r="M1967" s="33"/>
      <c r="N1967" s="33"/>
      <c r="O1967" s="33"/>
      <c r="P1967" s="33"/>
      <c r="Q1967" s="33"/>
      <c r="R1967" s="33"/>
      <c r="S1967" s="33"/>
      <c r="T1967" s="33"/>
      <c r="U1967" s="33"/>
      <c r="V1967" s="33"/>
      <c r="W1967" s="33"/>
      <c r="X1967" s="282"/>
      <c r="Y1967" s="33"/>
      <c r="Z1967" s="284"/>
      <c r="AA1967" s="284"/>
      <c r="AB1967" s="33"/>
      <c r="AC1967" s="33"/>
      <c r="AD1967" s="33"/>
      <c r="AE1967" s="33"/>
      <c r="AF1967" s="33"/>
      <c r="AG1967" s="33"/>
      <c r="AH1967" s="33"/>
      <c r="AI1967" s="33"/>
      <c r="AJ1967" s="33"/>
      <c r="AK1967" s="33"/>
      <c r="AL1967" s="33"/>
      <c r="AM1967" s="33"/>
      <c r="AN1967" s="33"/>
      <c r="AO1967" s="33"/>
      <c r="AP1967" s="34"/>
      <c r="AQ1967" s="34"/>
      <c r="AR1967" s="28"/>
      <c r="AS1967" s="29"/>
      <c r="AT1967" s="29"/>
      <c r="AU1967" s="29"/>
    </row>
    <row r="1968" spans="1:47" s="481" customFormat="1">
      <c r="A1968" s="13"/>
      <c r="B1968" s="8"/>
      <c r="C1968" s="8"/>
      <c r="D1968" s="473" t="s">
        <v>188</v>
      </c>
      <c r="E1968" s="321"/>
      <c r="F1968" s="261"/>
      <c r="G1968" s="282"/>
      <c r="H1968" s="283"/>
      <c r="I1968" s="33"/>
      <c r="J1968" s="33"/>
      <c r="K1968" s="33"/>
      <c r="L1968" s="33"/>
      <c r="M1968" s="33"/>
      <c r="N1968" s="33"/>
      <c r="O1968" s="33"/>
      <c r="P1968" s="33"/>
      <c r="Q1968" s="33"/>
      <c r="R1968" s="33"/>
      <c r="S1968" s="33"/>
      <c r="T1968" s="33"/>
      <c r="U1968" s="33"/>
      <c r="V1968" s="33"/>
      <c r="W1968" s="33"/>
      <c r="X1968" s="282"/>
      <c r="Y1968" s="33"/>
      <c r="Z1968" s="284"/>
      <c r="AA1968" s="284"/>
      <c r="AB1968" s="33"/>
      <c r="AC1968" s="33"/>
      <c r="AD1968" s="33"/>
      <c r="AE1968" s="33"/>
      <c r="AF1968" s="33"/>
      <c r="AG1968" s="33"/>
      <c r="AH1968" s="33"/>
      <c r="AI1968" s="33"/>
      <c r="AJ1968" s="33"/>
      <c r="AK1968" s="33"/>
      <c r="AL1968" s="33"/>
      <c r="AM1968" s="33"/>
      <c r="AN1968" s="33"/>
      <c r="AO1968" s="33"/>
      <c r="AP1968" s="34"/>
      <c r="AQ1968" s="34"/>
      <c r="AR1968" s="28"/>
      <c r="AS1968" s="29"/>
      <c r="AT1968" s="29"/>
      <c r="AU1968" s="29"/>
    </row>
    <row r="1969" spans="1:47" s="481" customFormat="1">
      <c r="A1969" s="13"/>
      <c r="B1969" s="8"/>
      <c r="C1969" s="8"/>
      <c r="D1969" s="345" t="s">
        <v>190</v>
      </c>
      <c r="E1969" s="266"/>
      <c r="F1969" s="261">
        <v>31900000</v>
      </c>
      <c r="G1969" s="282">
        <f>SUM(H1970:H1972)</f>
        <v>30748000</v>
      </c>
      <c r="H1969" s="283"/>
      <c r="I1969" s="33"/>
      <c r="J1969" s="33"/>
      <c r="K1969" s="33"/>
      <c r="L1969" s="33"/>
      <c r="M1969" s="33"/>
      <c r="N1969" s="33"/>
      <c r="O1969" s="33"/>
      <c r="P1969" s="33"/>
      <c r="Q1969" s="33"/>
      <c r="R1969" s="33"/>
      <c r="S1969" s="33"/>
      <c r="T1969" s="33"/>
      <c r="U1969" s="33"/>
      <c r="V1969" s="33"/>
      <c r="W1969" s="33"/>
      <c r="X1969" s="282"/>
      <c r="Y1969" s="33"/>
      <c r="Z1969" s="284"/>
      <c r="AA1969" s="284"/>
      <c r="AB1969" s="33"/>
      <c r="AC1969" s="33"/>
      <c r="AD1969" s="33"/>
      <c r="AE1969" s="33"/>
      <c r="AF1969" s="33"/>
      <c r="AG1969" s="33"/>
      <c r="AH1969" s="33"/>
      <c r="AI1969" s="33"/>
      <c r="AJ1969" s="33"/>
      <c r="AK1969" s="33"/>
      <c r="AL1969" s="33"/>
      <c r="AM1969" s="33"/>
      <c r="AN1969" s="33"/>
      <c r="AO1969" s="33"/>
      <c r="AP1969" s="34"/>
      <c r="AQ1969" s="34"/>
      <c r="AR1969" s="28"/>
      <c r="AS1969" s="29"/>
      <c r="AT1969" s="29"/>
      <c r="AU1969" s="29"/>
    </row>
    <row r="1970" spans="1:47" s="511" customFormat="1">
      <c r="A1970" s="13"/>
      <c r="B1970" s="8"/>
      <c r="C1970" s="8"/>
      <c r="D1970" s="344" t="s">
        <v>879</v>
      </c>
      <c r="E1970" s="266"/>
      <c r="F1970" s="261"/>
      <c r="G1970" s="282"/>
      <c r="H1970" s="283">
        <v>3300000</v>
      </c>
      <c r="I1970" s="33"/>
      <c r="J1970" s="33"/>
      <c r="K1970" s="33"/>
      <c r="L1970" s="33"/>
      <c r="M1970" s="33"/>
      <c r="N1970" s="33"/>
      <c r="O1970" s="33"/>
      <c r="P1970" s="33"/>
      <c r="Q1970" s="33"/>
      <c r="R1970" s="33"/>
      <c r="S1970" s="33"/>
      <c r="T1970" s="33"/>
      <c r="U1970" s="33"/>
      <c r="V1970" s="33"/>
      <c r="W1970" s="33"/>
      <c r="X1970" s="282"/>
      <c r="Y1970" s="33"/>
      <c r="Z1970" s="284"/>
      <c r="AA1970" s="284"/>
      <c r="AB1970" s="33"/>
      <c r="AC1970" s="33"/>
      <c r="AD1970" s="33"/>
      <c r="AE1970" s="33"/>
      <c r="AF1970" s="33"/>
      <c r="AG1970" s="33"/>
      <c r="AH1970" s="33"/>
      <c r="AI1970" s="33"/>
      <c r="AJ1970" s="33"/>
      <c r="AK1970" s="33"/>
      <c r="AL1970" s="33"/>
      <c r="AM1970" s="33"/>
      <c r="AN1970" s="33"/>
      <c r="AO1970" s="33"/>
      <c r="AP1970" s="34"/>
      <c r="AQ1970" s="34"/>
      <c r="AR1970" s="28"/>
      <c r="AS1970" s="29"/>
      <c r="AT1970" s="29"/>
      <c r="AU1970" s="29"/>
    </row>
    <row r="1971" spans="1:47" s="511" customFormat="1">
      <c r="A1971" s="13"/>
      <c r="B1971" s="8"/>
      <c r="C1971" s="8"/>
      <c r="D1971" s="344" t="s">
        <v>880</v>
      </c>
      <c r="E1971" s="266"/>
      <c r="F1971" s="261"/>
      <c r="G1971" s="282"/>
      <c r="H1971" s="283">
        <v>16848000</v>
      </c>
      <c r="I1971" s="33"/>
      <c r="J1971" s="33"/>
      <c r="K1971" s="33"/>
      <c r="L1971" s="33"/>
      <c r="M1971" s="33"/>
      <c r="N1971" s="33"/>
      <c r="O1971" s="33"/>
      <c r="P1971" s="33"/>
      <c r="Q1971" s="33"/>
      <c r="R1971" s="33"/>
      <c r="S1971" s="33"/>
      <c r="T1971" s="33"/>
      <c r="U1971" s="33"/>
      <c r="V1971" s="33"/>
      <c r="W1971" s="33"/>
      <c r="X1971" s="282"/>
      <c r="Y1971" s="33"/>
      <c r="Z1971" s="284"/>
      <c r="AA1971" s="284"/>
      <c r="AB1971" s="33"/>
      <c r="AC1971" s="33"/>
      <c r="AD1971" s="33"/>
      <c r="AE1971" s="33"/>
      <c r="AF1971" s="33"/>
      <c r="AG1971" s="33"/>
      <c r="AH1971" s="33"/>
      <c r="AI1971" s="33"/>
      <c r="AJ1971" s="33"/>
      <c r="AK1971" s="33"/>
      <c r="AL1971" s="33"/>
      <c r="AM1971" s="33"/>
      <c r="AN1971" s="33"/>
      <c r="AO1971" s="33"/>
      <c r="AP1971" s="34"/>
      <c r="AQ1971" s="34"/>
      <c r="AR1971" s="28"/>
      <c r="AS1971" s="29"/>
      <c r="AT1971" s="29"/>
      <c r="AU1971" s="29"/>
    </row>
    <row r="1972" spans="1:47" s="511" customFormat="1">
      <c r="A1972" s="13"/>
      <c r="B1972" s="8"/>
      <c r="C1972" s="8"/>
      <c r="D1972" s="344" t="s">
        <v>881</v>
      </c>
      <c r="E1972" s="266"/>
      <c r="F1972" s="261"/>
      <c r="G1972" s="282"/>
      <c r="H1972" s="283">
        <v>10600000</v>
      </c>
      <c r="I1972" s="33"/>
      <c r="J1972" s="33"/>
      <c r="K1972" s="33"/>
      <c r="L1972" s="33"/>
      <c r="M1972" s="33"/>
      <c r="N1972" s="33"/>
      <c r="O1972" s="33"/>
      <c r="P1972" s="33"/>
      <c r="Q1972" s="33"/>
      <c r="R1972" s="33"/>
      <c r="S1972" s="33"/>
      <c r="T1972" s="33"/>
      <c r="U1972" s="33"/>
      <c r="V1972" s="33"/>
      <c r="W1972" s="33"/>
      <c r="X1972" s="282"/>
      <c r="Y1972" s="33"/>
      <c r="Z1972" s="284"/>
      <c r="AA1972" s="284"/>
      <c r="AB1972" s="33"/>
      <c r="AC1972" s="33"/>
      <c r="AD1972" s="33"/>
      <c r="AE1972" s="33"/>
      <c r="AF1972" s="33"/>
      <c r="AG1972" s="33"/>
      <c r="AH1972" s="33"/>
      <c r="AI1972" s="33"/>
      <c r="AJ1972" s="33"/>
      <c r="AK1972" s="33"/>
      <c r="AL1972" s="33"/>
      <c r="AM1972" s="33"/>
      <c r="AN1972" s="33"/>
      <c r="AO1972" s="33"/>
      <c r="AP1972" s="34"/>
      <c r="AQ1972" s="34"/>
      <c r="AR1972" s="28"/>
      <c r="AS1972" s="29"/>
      <c r="AT1972" s="29"/>
      <c r="AU1972" s="29"/>
    </row>
    <row r="1973" spans="1:47" s="481" customFormat="1">
      <c r="A1973" s="13"/>
      <c r="B1973" s="8"/>
      <c r="C1973" s="8"/>
      <c r="D1973" s="345" t="s">
        <v>310</v>
      </c>
      <c r="E1973" s="266"/>
      <c r="F1973" s="261">
        <v>15100000</v>
      </c>
      <c r="G1973" s="282">
        <f>SUM(H1974:H1975)</f>
        <v>12500000</v>
      </c>
      <c r="H1973" s="283"/>
      <c r="I1973" s="33"/>
      <c r="J1973" s="33"/>
      <c r="K1973" s="33"/>
      <c r="L1973" s="33"/>
      <c r="M1973" s="33"/>
      <c r="N1973" s="33"/>
      <c r="O1973" s="33"/>
      <c r="P1973" s="33"/>
      <c r="Q1973" s="33"/>
      <c r="R1973" s="33"/>
      <c r="S1973" s="33"/>
      <c r="T1973" s="33"/>
      <c r="U1973" s="33"/>
      <c r="V1973" s="33"/>
      <c r="W1973" s="33"/>
      <c r="X1973" s="282"/>
      <c r="Y1973" s="33"/>
      <c r="Z1973" s="284"/>
      <c r="AA1973" s="284"/>
      <c r="AB1973" s="33"/>
      <c r="AC1973" s="33"/>
      <c r="AD1973" s="33"/>
      <c r="AE1973" s="33"/>
      <c r="AF1973" s="33"/>
      <c r="AG1973" s="33"/>
      <c r="AH1973" s="33"/>
      <c r="AI1973" s="33"/>
      <c r="AJ1973" s="33"/>
      <c r="AK1973" s="33"/>
      <c r="AL1973" s="33"/>
      <c r="AM1973" s="33"/>
      <c r="AN1973" s="33"/>
      <c r="AO1973" s="33"/>
      <c r="AP1973" s="34"/>
      <c r="AQ1973" s="34"/>
      <c r="AR1973" s="28"/>
      <c r="AS1973" s="29"/>
      <c r="AT1973" s="29"/>
      <c r="AU1973" s="29"/>
    </row>
    <row r="1974" spans="1:47" s="511" customFormat="1">
      <c r="A1974" s="13"/>
      <c r="B1974" s="8"/>
      <c r="C1974" s="8"/>
      <c r="D1974" s="344" t="s">
        <v>882</v>
      </c>
      <c r="E1974" s="266"/>
      <c r="F1974" s="261"/>
      <c r="G1974" s="282"/>
      <c r="H1974" s="283">
        <v>9900000</v>
      </c>
      <c r="I1974" s="33"/>
      <c r="J1974" s="33"/>
      <c r="K1974" s="33"/>
      <c r="L1974" s="33"/>
      <c r="M1974" s="33"/>
      <c r="N1974" s="33"/>
      <c r="O1974" s="33"/>
      <c r="P1974" s="33"/>
      <c r="Q1974" s="33"/>
      <c r="R1974" s="33"/>
      <c r="S1974" s="33"/>
      <c r="T1974" s="33"/>
      <c r="U1974" s="33"/>
      <c r="V1974" s="33"/>
      <c r="W1974" s="33"/>
      <c r="X1974" s="282"/>
      <c r="Y1974" s="33"/>
      <c r="Z1974" s="284"/>
      <c r="AA1974" s="284"/>
      <c r="AB1974" s="33"/>
      <c r="AC1974" s="33"/>
      <c r="AD1974" s="33"/>
      <c r="AE1974" s="33"/>
      <c r="AF1974" s="33"/>
      <c r="AG1974" s="33"/>
      <c r="AH1974" s="33"/>
      <c r="AI1974" s="33"/>
      <c r="AJ1974" s="33"/>
      <c r="AK1974" s="33"/>
      <c r="AL1974" s="33"/>
      <c r="AM1974" s="33"/>
      <c r="AN1974" s="33"/>
      <c r="AO1974" s="33"/>
      <c r="AP1974" s="34"/>
      <c r="AQ1974" s="34"/>
      <c r="AR1974" s="28"/>
      <c r="AS1974" s="29"/>
      <c r="AT1974" s="29"/>
      <c r="AU1974" s="29"/>
    </row>
    <row r="1975" spans="1:47" s="511" customFormat="1">
      <c r="A1975" s="13"/>
      <c r="B1975" s="8"/>
      <c r="C1975" s="8"/>
      <c r="D1975" s="344" t="s">
        <v>883</v>
      </c>
      <c r="E1975" s="266"/>
      <c r="F1975" s="261"/>
      <c r="G1975" s="282"/>
      <c r="H1975" s="283">
        <v>2600000</v>
      </c>
      <c r="I1975" s="33"/>
      <c r="J1975" s="33"/>
      <c r="K1975" s="33"/>
      <c r="L1975" s="33"/>
      <c r="M1975" s="33"/>
      <c r="N1975" s="33"/>
      <c r="O1975" s="33"/>
      <c r="P1975" s="33"/>
      <c r="Q1975" s="33"/>
      <c r="R1975" s="33"/>
      <c r="S1975" s="33"/>
      <c r="T1975" s="33"/>
      <c r="U1975" s="33"/>
      <c r="V1975" s="33"/>
      <c r="W1975" s="33"/>
      <c r="X1975" s="282"/>
      <c r="Y1975" s="33"/>
      <c r="Z1975" s="284"/>
      <c r="AA1975" s="284"/>
      <c r="AB1975" s="33"/>
      <c r="AC1975" s="33"/>
      <c r="AD1975" s="33"/>
      <c r="AE1975" s="33"/>
      <c r="AF1975" s="33"/>
      <c r="AG1975" s="33"/>
      <c r="AH1975" s="33"/>
      <c r="AI1975" s="33"/>
      <c r="AJ1975" s="33"/>
      <c r="AK1975" s="33"/>
      <c r="AL1975" s="33"/>
      <c r="AM1975" s="33"/>
      <c r="AN1975" s="33"/>
      <c r="AO1975" s="33"/>
      <c r="AP1975" s="34"/>
      <c r="AQ1975" s="34"/>
      <c r="AR1975" s="28"/>
      <c r="AS1975" s="29"/>
      <c r="AT1975" s="29"/>
      <c r="AU1975" s="29"/>
    </row>
    <row r="1976" spans="1:47" s="481" customFormat="1">
      <c r="A1976" s="13"/>
      <c r="B1976" s="8"/>
      <c r="C1976" s="8"/>
      <c r="D1976" s="345" t="s">
        <v>244</v>
      </c>
      <c r="E1976" s="266"/>
      <c r="F1976" s="261">
        <v>27000000</v>
      </c>
      <c r="G1976" s="282">
        <f>SUM(H1977:H1979)</f>
        <v>26895000</v>
      </c>
      <c r="H1976" s="283"/>
      <c r="I1976" s="33"/>
      <c r="J1976" s="33"/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282"/>
      <c r="Y1976" s="33"/>
      <c r="Z1976" s="284"/>
      <c r="AA1976" s="284"/>
      <c r="AB1976" s="33"/>
      <c r="AC1976" s="33"/>
      <c r="AD1976" s="33"/>
      <c r="AE1976" s="33"/>
      <c r="AF1976" s="33"/>
      <c r="AG1976" s="33"/>
      <c r="AH1976" s="33"/>
      <c r="AI1976" s="33"/>
      <c r="AJ1976" s="33"/>
      <c r="AK1976" s="33"/>
      <c r="AL1976" s="33"/>
      <c r="AM1976" s="33"/>
      <c r="AN1976" s="33"/>
      <c r="AO1976" s="33"/>
      <c r="AP1976" s="34"/>
      <c r="AQ1976" s="34"/>
      <c r="AR1976" s="28"/>
      <c r="AS1976" s="29"/>
      <c r="AT1976" s="29"/>
      <c r="AU1976" s="29"/>
    </row>
    <row r="1977" spans="1:47" s="511" customFormat="1">
      <c r="A1977" s="13"/>
      <c r="B1977" s="8"/>
      <c r="C1977" s="8"/>
      <c r="D1977" s="344" t="s">
        <v>884</v>
      </c>
      <c r="E1977" s="266"/>
      <c r="F1977" s="261"/>
      <c r="G1977" s="282"/>
      <c r="H1977" s="283">
        <v>25410000</v>
      </c>
      <c r="I1977" s="33"/>
      <c r="J1977" s="33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282"/>
      <c r="Y1977" s="33"/>
      <c r="Z1977" s="284"/>
      <c r="AA1977" s="284"/>
      <c r="AB1977" s="33"/>
      <c r="AC1977" s="33"/>
      <c r="AD1977" s="33"/>
      <c r="AE1977" s="33"/>
      <c r="AF1977" s="33"/>
      <c r="AG1977" s="33"/>
      <c r="AH1977" s="33"/>
      <c r="AI1977" s="33"/>
      <c r="AJ1977" s="33"/>
      <c r="AK1977" s="33"/>
      <c r="AL1977" s="33"/>
      <c r="AM1977" s="33"/>
      <c r="AN1977" s="33"/>
      <c r="AO1977" s="33"/>
      <c r="AP1977" s="34"/>
      <c r="AQ1977" s="34"/>
      <c r="AR1977" s="28"/>
      <c r="AS1977" s="29"/>
      <c r="AT1977" s="29"/>
      <c r="AU1977" s="29"/>
    </row>
    <row r="1978" spans="1:47" s="511" customFormat="1" ht="15">
      <c r="A1978" s="13"/>
      <c r="B1978" s="8"/>
      <c r="C1978" s="8"/>
      <c r="D1978" s="506" t="s">
        <v>868</v>
      </c>
      <c r="E1978" s="266"/>
      <c r="F1978" s="261"/>
      <c r="G1978" s="282"/>
      <c r="H1978" s="283"/>
      <c r="I1978" s="33"/>
      <c r="J1978" s="33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282"/>
      <c r="Y1978" s="33"/>
      <c r="Z1978" s="284"/>
      <c r="AA1978" s="284"/>
      <c r="AB1978" s="33"/>
      <c r="AC1978" s="33"/>
      <c r="AD1978" s="33"/>
      <c r="AE1978" s="33"/>
      <c r="AF1978" s="33"/>
      <c r="AG1978" s="33"/>
      <c r="AH1978" s="33"/>
      <c r="AI1978" s="33"/>
      <c r="AJ1978" s="33"/>
      <c r="AK1978" s="33"/>
      <c r="AL1978" s="33"/>
      <c r="AM1978" s="33"/>
      <c r="AN1978" s="33"/>
      <c r="AO1978" s="33"/>
      <c r="AP1978" s="34"/>
      <c r="AQ1978" s="34"/>
      <c r="AR1978" s="28"/>
      <c r="AS1978" s="29"/>
      <c r="AT1978" s="29"/>
      <c r="AU1978" s="29"/>
    </row>
    <row r="1979" spans="1:47" s="511" customFormat="1">
      <c r="A1979" s="13"/>
      <c r="B1979" s="8"/>
      <c r="C1979" s="8"/>
      <c r="D1979" s="344" t="s">
        <v>885</v>
      </c>
      <c r="E1979" s="266"/>
      <c r="F1979" s="261"/>
      <c r="G1979" s="282"/>
      <c r="H1979" s="283">
        <v>1485000</v>
      </c>
      <c r="I1979" s="33"/>
      <c r="J1979" s="33"/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282"/>
      <c r="Y1979" s="33"/>
      <c r="Z1979" s="284"/>
      <c r="AA1979" s="284"/>
      <c r="AB1979" s="33"/>
      <c r="AC1979" s="33"/>
      <c r="AD1979" s="33"/>
      <c r="AE1979" s="33"/>
      <c r="AF1979" s="33"/>
      <c r="AG1979" s="33"/>
      <c r="AH1979" s="33"/>
      <c r="AI1979" s="33"/>
      <c r="AJ1979" s="33"/>
      <c r="AK1979" s="33"/>
      <c r="AL1979" s="33"/>
      <c r="AM1979" s="33">
        <v>1485000</v>
      </c>
      <c r="AN1979" s="33"/>
      <c r="AO1979" s="33"/>
      <c r="AP1979" s="34"/>
      <c r="AQ1979" s="34"/>
      <c r="AR1979" s="28"/>
      <c r="AS1979" s="29"/>
      <c r="AT1979" s="29"/>
      <c r="AU1979" s="29"/>
    </row>
    <row r="1980" spans="1:47" s="481" customFormat="1">
      <c r="A1980" s="13"/>
      <c r="B1980" s="8"/>
      <c r="C1980" s="8"/>
      <c r="D1980" s="345" t="s">
        <v>353</v>
      </c>
      <c r="E1980" s="266"/>
      <c r="F1980" s="261">
        <v>10500000</v>
      </c>
      <c r="G1980" s="282">
        <f>SUM(H1981)</f>
        <v>8400000</v>
      </c>
      <c r="H1980" s="283"/>
      <c r="I1980" s="33"/>
      <c r="J1980" s="33"/>
      <c r="K1980" s="33"/>
      <c r="L1980" s="33"/>
      <c r="M1980" s="33"/>
      <c r="N1980" s="33"/>
      <c r="O1980" s="33"/>
      <c r="P1980" s="33"/>
      <c r="Q1980" s="33"/>
      <c r="R1980" s="33"/>
      <c r="S1980" s="33"/>
      <c r="T1980" s="33"/>
      <c r="U1980" s="33"/>
      <c r="V1980" s="33"/>
      <c r="W1980" s="33"/>
      <c r="X1980" s="282"/>
      <c r="Y1980" s="33"/>
      <c r="Z1980" s="284"/>
      <c r="AA1980" s="284"/>
      <c r="AB1980" s="33"/>
      <c r="AC1980" s="33"/>
      <c r="AD1980" s="33"/>
      <c r="AE1980" s="33"/>
      <c r="AF1980" s="33"/>
      <c r="AG1980" s="33"/>
      <c r="AH1980" s="33"/>
      <c r="AI1980" s="33"/>
      <c r="AJ1980" s="33"/>
      <c r="AK1980" s="33"/>
      <c r="AL1980" s="33"/>
      <c r="AM1980" s="33"/>
      <c r="AN1980" s="33"/>
      <c r="AO1980" s="33"/>
      <c r="AP1980" s="34"/>
      <c r="AQ1980" s="34"/>
      <c r="AR1980" s="28"/>
      <c r="AS1980" s="29"/>
      <c r="AT1980" s="29"/>
      <c r="AU1980" s="29"/>
    </row>
    <row r="1981" spans="1:47" s="511" customFormat="1">
      <c r="A1981" s="13"/>
      <c r="B1981" s="8"/>
      <c r="C1981" s="8"/>
      <c r="D1981" s="344" t="s">
        <v>886</v>
      </c>
      <c r="E1981" s="266"/>
      <c r="F1981" s="261"/>
      <c r="G1981" s="282"/>
      <c r="H1981" s="283">
        <v>8400000</v>
      </c>
      <c r="I1981" s="33"/>
      <c r="J1981" s="33"/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282"/>
      <c r="Y1981" s="33"/>
      <c r="Z1981" s="284"/>
      <c r="AA1981" s="284"/>
      <c r="AB1981" s="33"/>
      <c r="AC1981" s="33"/>
      <c r="AD1981" s="33"/>
      <c r="AE1981" s="33"/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33"/>
      <c r="AP1981" s="34"/>
      <c r="AQ1981" s="34"/>
      <c r="AR1981" s="28"/>
      <c r="AS1981" s="29"/>
      <c r="AT1981" s="29"/>
      <c r="AU1981" s="29"/>
    </row>
    <row r="1982" spans="1:47" s="481" customFormat="1">
      <c r="A1982" s="13"/>
      <c r="B1982" s="8"/>
      <c r="C1982" s="8"/>
      <c r="D1982" s="473" t="s">
        <v>176</v>
      </c>
      <c r="E1982" s="321"/>
      <c r="F1982" s="261"/>
      <c r="G1982" s="282"/>
      <c r="H1982" s="283"/>
      <c r="I1982" s="33"/>
      <c r="J1982" s="33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282"/>
      <c r="Y1982" s="33"/>
      <c r="Z1982" s="284"/>
      <c r="AA1982" s="284"/>
      <c r="AB1982" s="33"/>
      <c r="AC1982" s="33"/>
      <c r="AD1982" s="33"/>
      <c r="AE1982" s="33"/>
      <c r="AF1982" s="33"/>
      <c r="AG1982" s="33"/>
      <c r="AH1982" s="33"/>
      <c r="AI1982" s="33"/>
      <c r="AJ1982" s="33"/>
      <c r="AK1982" s="33"/>
      <c r="AL1982" s="33"/>
      <c r="AM1982" s="33"/>
      <c r="AN1982" s="33"/>
      <c r="AO1982" s="33"/>
      <c r="AP1982" s="34"/>
      <c r="AQ1982" s="34"/>
      <c r="AR1982" s="28"/>
      <c r="AS1982" s="29"/>
      <c r="AT1982" s="29"/>
      <c r="AU1982" s="29"/>
    </row>
    <row r="1983" spans="1:47" s="481" customFormat="1">
      <c r="A1983" s="13"/>
      <c r="B1983" s="8"/>
      <c r="C1983" s="8"/>
      <c r="D1983" s="345" t="s">
        <v>179</v>
      </c>
      <c r="E1983" s="266"/>
      <c r="F1983" s="261">
        <v>24550000</v>
      </c>
      <c r="G1983" s="282">
        <f>SUM(H1984:H1985)</f>
        <v>23856800</v>
      </c>
      <c r="H1983" s="283"/>
      <c r="I1983" s="33"/>
      <c r="J1983" s="33"/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282"/>
      <c r="Y1983" s="33"/>
      <c r="Z1983" s="284"/>
      <c r="AA1983" s="284"/>
      <c r="AB1983" s="33"/>
      <c r="AC1983" s="33"/>
      <c r="AD1983" s="33"/>
      <c r="AE1983" s="33"/>
      <c r="AF1983" s="33"/>
      <c r="AG1983" s="33"/>
      <c r="AH1983" s="33"/>
      <c r="AI1983" s="33"/>
      <c r="AJ1983" s="33"/>
      <c r="AK1983" s="33"/>
      <c r="AL1983" s="33"/>
      <c r="AM1983" s="33"/>
      <c r="AN1983" s="33"/>
      <c r="AO1983" s="33"/>
      <c r="AP1983" s="34"/>
      <c r="AQ1983" s="34"/>
      <c r="AR1983" s="28"/>
      <c r="AS1983" s="29"/>
      <c r="AT1983" s="29"/>
      <c r="AU1983" s="29"/>
    </row>
    <row r="1984" spans="1:47" s="511" customFormat="1">
      <c r="A1984" s="13"/>
      <c r="B1984" s="8"/>
      <c r="C1984" s="8"/>
      <c r="D1984" s="344" t="s">
        <v>887</v>
      </c>
      <c r="E1984" s="266"/>
      <c r="F1984" s="261"/>
      <c r="G1984" s="282"/>
      <c r="H1984" s="283">
        <v>4158000</v>
      </c>
      <c r="I1984" s="33"/>
      <c r="J1984" s="33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282"/>
      <c r="Y1984" s="33"/>
      <c r="Z1984" s="284"/>
      <c r="AA1984" s="284"/>
      <c r="AB1984" s="33"/>
      <c r="AC1984" s="33"/>
      <c r="AD1984" s="33"/>
      <c r="AE1984" s="33"/>
      <c r="AF1984" s="33"/>
      <c r="AG1984" s="33"/>
      <c r="AH1984" s="33"/>
      <c r="AI1984" s="33"/>
      <c r="AJ1984" s="33"/>
      <c r="AK1984" s="33"/>
      <c r="AL1984" s="33"/>
      <c r="AM1984" s="33"/>
      <c r="AN1984" s="33"/>
      <c r="AO1984" s="33"/>
      <c r="AP1984" s="34"/>
      <c r="AQ1984" s="34"/>
      <c r="AR1984" s="28"/>
      <c r="AS1984" s="29"/>
      <c r="AT1984" s="29"/>
      <c r="AU1984" s="29"/>
    </row>
    <row r="1985" spans="1:47" s="511" customFormat="1">
      <c r="A1985" s="13"/>
      <c r="B1985" s="8"/>
      <c r="C1985" s="8"/>
      <c r="D1985" s="344" t="s">
        <v>888</v>
      </c>
      <c r="E1985" s="266"/>
      <c r="F1985" s="261"/>
      <c r="G1985" s="282"/>
      <c r="H1985" s="283">
        <v>19698800</v>
      </c>
      <c r="I1985" s="33"/>
      <c r="J1985" s="33"/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282"/>
      <c r="Y1985" s="33"/>
      <c r="Z1985" s="284"/>
      <c r="AA1985" s="284"/>
      <c r="AB1985" s="33"/>
      <c r="AC1985" s="33"/>
      <c r="AD1985" s="33"/>
      <c r="AE1985" s="33"/>
      <c r="AF1985" s="33"/>
      <c r="AG1985" s="33"/>
      <c r="AH1985" s="33"/>
      <c r="AI1985" s="33"/>
      <c r="AJ1985" s="33"/>
      <c r="AK1985" s="33"/>
      <c r="AL1985" s="33"/>
      <c r="AM1985" s="33"/>
      <c r="AN1985" s="33"/>
      <c r="AO1985" s="33"/>
      <c r="AP1985" s="34"/>
      <c r="AQ1985" s="34"/>
      <c r="AR1985" s="28"/>
      <c r="AS1985" s="29"/>
      <c r="AT1985" s="29"/>
      <c r="AU1985" s="29"/>
    </row>
    <row r="1986" spans="1:47" s="481" customFormat="1">
      <c r="A1986" s="13"/>
      <c r="B1986" s="8"/>
      <c r="C1986" s="8"/>
      <c r="D1986" s="473" t="s">
        <v>208</v>
      </c>
      <c r="E1986" s="321"/>
      <c r="F1986" s="261"/>
      <c r="G1986" s="282"/>
      <c r="H1986" s="283"/>
      <c r="I1986" s="33"/>
      <c r="J1986" s="33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282"/>
      <c r="Y1986" s="33"/>
      <c r="Z1986" s="284"/>
      <c r="AA1986" s="284"/>
      <c r="AB1986" s="33"/>
      <c r="AC1986" s="33"/>
      <c r="AD1986" s="33"/>
      <c r="AE1986" s="33"/>
      <c r="AF1986" s="33"/>
      <c r="AG1986" s="33"/>
      <c r="AH1986" s="33"/>
      <c r="AI1986" s="33"/>
      <c r="AJ1986" s="33"/>
      <c r="AK1986" s="33"/>
      <c r="AL1986" s="33"/>
      <c r="AM1986" s="33"/>
      <c r="AN1986" s="33"/>
      <c r="AO1986" s="33"/>
      <c r="AP1986" s="34"/>
      <c r="AQ1986" s="34"/>
      <c r="AR1986" s="28"/>
      <c r="AS1986" s="29"/>
      <c r="AT1986" s="29"/>
      <c r="AU1986" s="29"/>
    </row>
    <row r="1987" spans="1:47" s="481" customFormat="1">
      <c r="A1987" s="13"/>
      <c r="B1987" s="8"/>
      <c r="C1987" s="8"/>
      <c r="D1987" s="344" t="s">
        <v>889</v>
      </c>
      <c r="E1987" s="266"/>
      <c r="F1987" s="261">
        <v>3600000</v>
      </c>
      <c r="G1987" s="282">
        <f>SUM(H1987)</f>
        <v>3290000</v>
      </c>
      <c r="H1987" s="283">
        <v>3290000</v>
      </c>
      <c r="I1987" s="33"/>
      <c r="J1987" s="33"/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282"/>
      <c r="Y1987" s="33"/>
      <c r="Z1987" s="284"/>
      <c r="AA1987" s="284"/>
      <c r="AB1987" s="33"/>
      <c r="AC1987" s="33"/>
      <c r="AD1987" s="33"/>
      <c r="AE1987" s="33"/>
      <c r="AF1987" s="33"/>
      <c r="AG1987" s="33"/>
      <c r="AH1987" s="33"/>
      <c r="AI1987" s="33"/>
      <c r="AJ1987" s="33"/>
      <c r="AK1987" s="33"/>
      <c r="AL1987" s="33"/>
      <c r="AM1987" s="33"/>
      <c r="AN1987" s="33"/>
      <c r="AO1987" s="33"/>
      <c r="AP1987" s="34"/>
      <c r="AQ1987" s="34"/>
      <c r="AR1987" s="28"/>
      <c r="AS1987" s="29"/>
      <c r="AT1987" s="29"/>
      <c r="AU1987" s="29"/>
    </row>
    <row r="1988" spans="1:47" s="481" customFormat="1">
      <c r="A1988" s="13"/>
      <c r="B1988" s="8"/>
      <c r="C1988" s="8"/>
      <c r="D1988" s="473" t="s">
        <v>212</v>
      </c>
      <c r="E1988" s="321"/>
      <c r="F1988" s="261"/>
      <c r="G1988" s="282"/>
      <c r="H1988" s="283"/>
      <c r="I1988" s="33"/>
      <c r="J1988" s="33"/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282"/>
      <c r="Y1988" s="33"/>
      <c r="Z1988" s="284"/>
      <c r="AA1988" s="284"/>
      <c r="AB1988" s="33"/>
      <c r="AC1988" s="33"/>
      <c r="AD1988" s="33"/>
      <c r="AE1988" s="33"/>
      <c r="AF1988" s="33"/>
      <c r="AG1988" s="33"/>
      <c r="AH1988" s="33"/>
      <c r="AI1988" s="33"/>
      <c r="AJ1988" s="33"/>
      <c r="AK1988" s="33"/>
      <c r="AL1988" s="33"/>
      <c r="AM1988" s="33"/>
      <c r="AN1988" s="33"/>
      <c r="AO1988" s="33"/>
      <c r="AP1988" s="34"/>
      <c r="AQ1988" s="34"/>
      <c r="AR1988" s="28"/>
      <c r="AS1988" s="29"/>
      <c r="AT1988" s="29"/>
      <c r="AU1988" s="29"/>
    </row>
    <row r="1989" spans="1:47" s="481" customFormat="1">
      <c r="A1989" s="13"/>
      <c r="B1989" s="8"/>
      <c r="C1989" s="8"/>
      <c r="D1989" s="345" t="s">
        <v>252</v>
      </c>
      <c r="E1989" s="266"/>
      <c r="F1989" s="261">
        <v>23700000</v>
      </c>
      <c r="G1989" s="282">
        <f>SUM(H1990:H1991)</f>
        <v>23450000</v>
      </c>
      <c r="H1989" s="283"/>
      <c r="I1989" s="33"/>
      <c r="J1989" s="33"/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282"/>
      <c r="Y1989" s="33"/>
      <c r="Z1989" s="284"/>
      <c r="AA1989" s="284"/>
      <c r="AB1989" s="33"/>
      <c r="AC1989" s="33"/>
      <c r="AD1989" s="33"/>
      <c r="AE1989" s="33"/>
      <c r="AF1989" s="33"/>
      <c r="AG1989" s="33"/>
      <c r="AH1989" s="33"/>
      <c r="AI1989" s="33"/>
      <c r="AJ1989" s="33"/>
      <c r="AK1989" s="33"/>
      <c r="AL1989" s="33"/>
      <c r="AM1989" s="33"/>
      <c r="AN1989" s="33"/>
      <c r="AO1989" s="33"/>
      <c r="AP1989" s="34"/>
      <c r="AQ1989" s="34"/>
      <c r="AR1989" s="28"/>
      <c r="AS1989" s="29"/>
      <c r="AT1989" s="29"/>
      <c r="AU1989" s="29"/>
    </row>
    <row r="1990" spans="1:47" s="511" customFormat="1">
      <c r="A1990" s="13"/>
      <c r="B1990" s="8"/>
      <c r="C1990" s="8"/>
      <c r="D1990" s="344" t="s">
        <v>890</v>
      </c>
      <c r="E1990" s="266"/>
      <c r="F1990" s="261"/>
      <c r="G1990" s="282"/>
      <c r="H1990" s="283">
        <v>17250000</v>
      </c>
      <c r="I1990" s="33"/>
      <c r="J1990" s="33"/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282"/>
      <c r="Y1990" s="33"/>
      <c r="Z1990" s="284"/>
      <c r="AA1990" s="284"/>
      <c r="AB1990" s="33"/>
      <c r="AC1990" s="33"/>
      <c r="AD1990" s="33"/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4"/>
      <c r="AQ1990" s="34"/>
      <c r="AR1990" s="28"/>
      <c r="AS1990" s="29"/>
      <c r="AT1990" s="29"/>
      <c r="AU1990" s="29"/>
    </row>
    <row r="1991" spans="1:47" s="511" customFormat="1">
      <c r="A1991" s="13"/>
      <c r="B1991" s="8"/>
      <c r="C1991" s="8"/>
      <c r="D1991" s="344" t="s">
        <v>891</v>
      </c>
      <c r="E1991" s="266"/>
      <c r="F1991" s="261"/>
      <c r="G1991" s="282"/>
      <c r="H1991" s="283">
        <v>6200000</v>
      </c>
      <c r="I1991" s="33"/>
      <c r="J1991" s="33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282"/>
      <c r="Y1991" s="33"/>
      <c r="Z1991" s="284"/>
      <c r="AA1991" s="284"/>
      <c r="AB1991" s="33"/>
      <c r="AC1991" s="33"/>
      <c r="AD1991" s="33"/>
      <c r="AE1991" s="33"/>
      <c r="AF1991" s="33"/>
      <c r="AG1991" s="33"/>
      <c r="AH1991" s="33"/>
      <c r="AI1991" s="33"/>
      <c r="AJ1991" s="33"/>
      <c r="AK1991" s="33"/>
      <c r="AL1991" s="33"/>
      <c r="AM1991" s="33"/>
      <c r="AN1991" s="33"/>
      <c r="AO1991" s="33"/>
      <c r="AP1991" s="34"/>
      <c r="AQ1991" s="34"/>
      <c r="AR1991" s="28"/>
      <c r="AS1991" s="29"/>
      <c r="AT1991" s="29"/>
      <c r="AU1991" s="29"/>
    </row>
    <row r="1992" spans="1:47" s="481" customFormat="1">
      <c r="A1992" s="13"/>
      <c r="B1992" s="8"/>
      <c r="C1992" s="8"/>
      <c r="D1992" s="345" t="s">
        <v>213</v>
      </c>
      <c r="E1992" s="266"/>
      <c r="F1992" s="261">
        <v>25000000</v>
      </c>
      <c r="G1992" s="282">
        <f>SUM(H1993)</f>
        <v>25000000</v>
      </c>
      <c r="H1992" s="283"/>
      <c r="I1992" s="33"/>
      <c r="J1992" s="33"/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282"/>
      <c r="Y1992" s="33"/>
      <c r="Z1992" s="284"/>
      <c r="AA1992" s="284"/>
      <c r="AB1992" s="33"/>
      <c r="AC1992" s="33"/>
      <c r="AD1992" s="33"/>
      <c r="AE1992" s="33"/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33"/>
      <c r="AP1992" s="34"/>
      <c r="AQ1992" s="34"/>
      <c r="AR1992" s="28"/>
      <c r="AS1992" s="29"/>
      <c r="AT1992" s="29"/>
      <c r="AU1992" s="29"/>
    </row>
    <row r="1993" spans="1:47" s="511" customFormat="1">
      <c r="A1993" s="13"/>
      <c r="B1993" s="8"/>
      <c r="C1993" s="8"/>
      <c r="D1993" s="344" t="s">
        <v>892</v>
      </c>
      <c r="E1993" s="266"/>
      <c r="F1993" s="261"/>
      <c r="G1993" s="282"/>
      <c r="H1993" s="283">
        <v>25000000</v>
      </c>
      <c r="I1993" s="33"/>
      <c r="J1993" s="33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282"/>
      <c r="Y1993" s="33"/>
      <c r="Z1993" s="284"/>
      <c r="AA1993" s="284"/>
      <c r="AB1993" s="33"/>
      <c r="AC1993" s="33"/>
      <c r="AD1993" s="33"/>
      <c r="AE1993" s="33"/>
      <c r="AF1993" s="33"/>
      <c r="AG1993" s="33"/>
      <c r="AH1993" s="33"/>
      <c r="AI1993" s="33"/>
      <c r="AJ1993" s="33"/>
      <c r="AK1993" s="33"/>
      <c r="AL1993" s="33"/>
      <c r="AM1993" s="33"/>
      <c r="AN1993" s="33"/>
      <c r="AO1993" s="33"/>
      <c r="AP1993" s="34"/>
      <c r="AQ1993" s="34"/>
      <c r="AR1993" s="28"/>
      <c r="AS1993" s="29"/>
      <c r="AT1993" s="29"/>
      <c r="AU1993" s="29"/>
    </row>
    <row r="1994" spans="1:47" s="481" customFormat="1">
      <c r="A1994" s="13"/>
      <c r="B1994" s="8"/>
      <c r="C1994" s="8"/>
      <c r="D1994" s="345" t="s">
        <v>253</v>
      </c>
      <c r="E1994" s="266"/>
      <c r="F1994" s="261">
        <v>7650000</v>
      </c>
      <c r="G1994" s="282">
        <f>SUM(H1995:H1996)</f>
        <v>6600000</v>
      </c>
      <c r="H1994" s="283"/>
      <c r="I1994" s="33"/>
      <c r="J1994" s="33"/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282"/>
      <c r="Y1994" s="33"/>
      <c r="Z1994" s="284"/>
      <c r="AA1994" s="284"/>
      <c r="AB1994" s="33"/>
      <c r="AC1994" s="33"/>
      <c r="AD1994" s="33"/>
      <c r="AE1994" s="33"/>
      <c r="AF1994" s="33"/>
      <c r="AG1994" s="33"/>
      <c r="AH1994" s="33"/>
      <c r="AI1994" s="33"/>
      <c r="AJ1994" s="33"/>
      <c r="AK1994" s="33"/>
      <c r="AL1994" s="33"/>
      <c r="AM1994" s="33"/>
      <c r="AN1994" s="33"/>
      <c r="AO1994" s="33"/>
      <c r="AP1994" s="34"/>
      <c r="AQ1994" s="34"/>
      <c r="AR1994" s="28"/>
      <c r="AS1994" s="29"/>
      <c r="AT1994" s="29"/>
      <c r="AU1994" s="29"/>
    </row>
    <row r="1995" spans="1:47" s="511" customFormat="1">
      <c r="A1995" s="13"/>
      <c r="B1995" s="8"/>
      <c r="C1995" s="8"/>
      <c r="D1995" s="344" t="s">
        <v>893</v>
      </c>
      <c r="E1995" s="266"/>
      <c r="F1995" s="261"/>
      <c r="G1995" s="282"/>
      <c r="H1995" s="283">
        <v>5800000</v>
      </c>
      <c r="I1995" s="33"/>
      <c r="J1995" s="33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282"/>
      <c r="Y1995" s="33"/>
      <c r="Z1995" s="284"/>
      <c r="AA1995" s="284"/>
      <c r="AB1995" s="33"/>
      <c r="AC1995" s="33"/>
      <c r="AD1995" s="33"/>
      <c r="AE1995" s="33"/>
      <c r="AF1995" s="33"/>
      <c r="AG1995" s="33"/>
      <c r="AH1995" s="33"/>
      <c r="AI1995" s="33"/>
      <c r="AJ1995" s="33"/>
      <c r="AK1995" s="33"/>
      <c r="AL1995" s="33"/>
      <c r="AM1995" s="33"/>
      <c r="AN1995" s="33"/>
      <c r="AO1995" s="33"/>
      <c r="AP1995" s="34"/>
      <c r="AQ1995" s="34"/>
      <c r="AR1995" s="28"/>
      <c r="AS1995" s="29"/>
      <c r="AT1995" s="29"/>
      <c r="AU1995" s="29"/>
    </row>
    <row r="1996" spans="1:47" s="511" customFormat="1">
      <c r="A1996" s="13"/>
      <c r="B1996" s="8"/>
      <c r="C1996" s="8"/>
      <c r="D1996" s="344" t="s">
        <v>894</v>
      </c>
      <c r="E1996" s="266"/>
      <c r="F1996" s="261"/>
      <c r="G1996" s="282"/>
      <c r="H1996" s="283">
        <v>800000</v>
      </c>
      <c r="I1996" s="33"/>
      <c r="J1996" s="33"/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282"/>
      <c r="Y1996" s="33"/>
      <c r="Z1996" s="284"/>
      <c r="AA1996" s="284"/>
      <c r="AB1996" s="33"/>
      <c r="AC1996" s="33"/>
      <c r="AD1996" s="33"/>
      <c r="AE1996" s="33"/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33"/>
      <c r="AP1996" s="34"/>
      <c r="AQ1996" s="34"/>
      <c r="AR1996" s="28"/>
      <c r="AS1996" s="29"/>
      <c r="AT1996" s="29"/>
      <c r="AU1996" s="29"/>
    </row>
    <row r="1997" spans="1:47" s="481" customFormat="1">
      <c r="A1997" s="13"/>
      <c r="B1997" s="8"/>
      <c r="C1997" s="8"/>
      <c r="D1997" s="473" t="s">
        <v>214</v>
      </c>
      <c r="E1997" s="321"/>
      <c r="F1997" s="261"/>
      <c r="G1997" s="282"/>
      <c r="H1997" s="283"/>
      <c r="I1997" s="33"/>
      <c r="J1997" s="33"/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282"/>
      <c r="Y1997" s="33"/>
      <c r="Z1997" s="284"/>
      <c r="AA1997" s="284"/>
      <c r="AB1997" s="33"/>
      <c r="AC1997" s="33"/>
      <c r="AD1997" s="33"/>
      <c r="AE1997" s="33"/>
      <c r="AF1997" s="33"/>
      <c r="AG1997" s="33"/>
      <c r="AH1997" s="33"/>
      <c r="AI1997" s="33"/>
      <c r="AJ1997" s="33"/>
      <c r="AK1997" s="33"/>
      <c r="AL1997" s="33"/>
      <c r="AM1997" s="33"/>
      <c r="AN1997" s="33"/>
      <c r="AO1997" s="33"/>
      <c r="AP1997" s="34"/>
      <c r="AQ1997" s="34"/>
      <c r="AR1997" s="28"/>
      <c r="AS1997" s="29"/>
      <c r="AT1997" s="29"/>
      <c r="AU1997" s="29"/>
    </row>
    <row r="1998" spans="1:47" s="481" customFormat="1">
      <c r="A1998" s="13"/>
      <c r="B1998" s="8"/>
      <c r="C1998" s="8"/>
      <c r="D1998" s="344" t="s">
        <v>895</v>
      </c>
      <c r="E1998" s="266"/>
      <c r="F1998" s="261">
        <v>25000000</v>
      </c>
      <c r="G1998" s="282">
        <f>SUM(H1998)</f>
        <v>25000000</v>
      </c>
      <c r="H1998" s="283">
        <v>25000000</v>
      </c>
      <c r="I1998" s="33"/>
      <c r="J1998" s="33"/>
      <c r="K1998" s="33"/>
      <c r="L1998" s="33"/>
      <c r="M1998" s="33"/>
      <c r="N1998" s="33"/>
      <c r="O1998" s="33"/>
      <c r="P1998" s="33"/>
      <c r="Q1998" s="33"/>
      <c r="R1998" s="33"/>
      <c r="S1998" s="33"/>
      <c r="T1998" s="33"/>
      <c r="U1998" s="33"/>
      <c r="V1998" s="33"/>
      <c r="W1998" s="33"/>
      <c r="X1998" s="282"/>
      <c r="Y1998" s="33"/>
      <c r="Z1998" s="284"/>
      <c r="AA1998" s="284"/>
      <c r="AB1998" s="33"/>
      <c r="AC1998" s="33"/>
      <c r="AD1998" s="33"/>
      <c r="AE1998" s="33"/>
      <c r="AF1998" s="33"/>
      <c r="AG1998" s="33"/>
      <c r="AH1998" s="33"/>
      <c r="AI1998" s="33"/>
      <c r="AJ1998" s="33"/>
      <c r="AK1998" s="33"/>
      <c r="AL1998" s="33"/>
      <c r="AM1998" s="33"/>
      <c r="AN1998" s="33"/>
      <c r="AO1998" s="33"/>
      <c r="AP1998" s="34"/>
      <c r="AQ1998" s="34"/>
      <c r="AR1998" s="28"/>
      <c r="AS1998" s="29"/>
      <c r="AT1998" s="29"/>
      <c r="AU1998" s="29"/>
    </row>
    <row r="1999" spans="1:47" s="481" customFormat="1">
      <c r="A1999" s="13"/>
      <c r="B1999" s="8"/>
      <c r="C1999" s="8"/>
      <c r="D1999" s="240"/>
      <c r="E1999" s="266"/>
      <c r="F1999" s="321"/>
      <c r="G1999" s="282"/>
      <c r="H1999" s="283"/>
      <c r="I1999" s="33"/>
      <c r="J1999" s="33"/>
      <c r="K1999" s="33"/>
      <c r="L1999" s="33"/>
      <c r="M1999" s="33"/>
      <c r="N1999" s="33"/>
      <c r="O1999" s="33"/>
      <c r="P1999" s="33"/>
      <c r="Q1999" s="33"/>
      <c r="R1999" s="33"/>
      <c r="S1999" s="33"/>
      <c r="T1999" s="33"/>
      <c r="U1999" s="33"/>
      <c r="V1999" s="33"/>
      <c r="W1999" s="33"/>
      <c r="X1999" s="282"/>
      <c r="Y1999" s="33"/>
      <c r="Z1999" s="284"/>
      <c r="AA1999" s="284"/>
      <c r="AB1999" s="33"/>
      <c r="AC1999" s="33"/>
      <c r="AD1999" s="33"/>
      <c r="AE1999" s="33"/>
      <c r="AF1999" s="33"/>
      <c r="AG1999" s="33"/>
      <c r="AH1999" s="33"/>
      <c r="AI1999" s="33"/>
      <c r="AJ1999" s="33"/>
      <c r="AK1999" s="33"/>
      <c r="AL1999" s="33"/>
      <c r="AM1999" s="33"/>
      <c r="AN1999" s="33"/>
      <c r="AO1999" s="33"/>
      <c r="AP1999" s="34"/>
      <c r="AQ1999" s="34"/>
      <c r="AR1999" s="28"/>
      <c r="AS1999" s="29"/>
      <c r="AT1999" s="29"/>
      <c r="AU1999" s="29"/>
    </row>
    <row r="2000" spans="1:47" s="481" customFormat="1">
      <c r="A2000" s="13"/>
      <c r="B2000" s="8"/>
      <c r="C2000" s="8"/>
      <c r="D2000" s="240"/>
      <c r="E2000" s="266"/>
      <c r="F2000" s="321"/>
      <c r="G2000" s="282"/>
      <c r="H2000" s="283"/>
      <c r="I2000" s="33"/>
      <c r="J2000" s="33"/>
      <c r="K2000" s="33"/>
      <c r="L2000" s="33"/>
      <c r="M2000" s="33"/>
      <c r="N2000" s="33"/>
      <c r="O2000" s="33"/>
      <c r="P2000" s="33"/>
      <c r="Q2000" s="33"/>
      <c r="R2000" s="33"/>
      <c r="S2000" s="33"/>
      <c r="T2000" s="33"/>
      <c r="U2000" s="33"/>
      <c r="V2000" s="33"/>
      <c r="W2000" s="33"/>
      <c r="X2000" s="282"/>
      <c r="Y2000" s="33"/>
      <c r="Z2000" s="284"/>
      <c r="AA2000" s="284"/>
      <c r="AB2000" s="33"/>
      <c r="AC2000" s="33"/>
      <c r="AD2000" s="33"/>
      <c r="AE2000" s="33"/>
      <c r="AF2000" s="33"/>
      <c r="AG2000" s="33"/>
      <c r="AH2000" s="33"/>
      <c r="AI2000" s="33"/>
      <c r="AJ2000" s="33"/>
      <c r="AK2000" s="33"/>
      <c r="AL2000" s="33"/>
      <c r="AM2000" s="33"/>
      <c r="AN2000" s="33"/>
      <c r="AO2000" s="33"/>
      <c r="AP2000" s="34"/>
      <c r="AQ2000" s="34"/>
      <c r="AR2000" s="28"/>
      <c r="AS2000" s="29"/>
      <c r="AT2000" s="29"/>
      <c r="AU2000" s="29"/>
    </row>
    <row r="2001" spans="1:47" s="481" customFormat="1">
      <c r="A2001" s="13"/>
      <c r="B2001" s="8"/>
      <c r="C2001" s="83">
        <v>221</v>
      </c>
      <c r="D2001" s="375" t="s">
        <v>369</v>
      </c>
      <c r="E2001" s="266"/>
      <c r="F2001" s="321"/>
      <c r="G2001" s="282"/>
      <c r="H2001" s="283"/>
      <c r="I2001" s="33"/>
      <c r="J2001" s="33"/>
      <c r="K2001" s="33"/>
      <c r="L2001" s="33"/>
      <c r="M2001" s="33"/>
      <c r="N2001" s="33"/>
      <c r="O2001" s="33"/>
      <c r="P2001" s="33"/>
      <c r="Q2001" s="33"/>
      <c r="R2001" s="33"/>
      <c r="S2001" s="33"/>
      <c r="T2001" s="33"/>
      <c r="U2001" s="33"/>
      <c r="V2001" s="33"/>
      <c r="W2001" s="33"/>
      <c r="X2001" s="282"/>
      <c r="Y2001" s="33"/>
      <c r="Z2001" s="284"/>
      <c r="AA2001" s="284"/>
      <c r="AB2001" s="33"/>
      <c r="AC2001" s="33"/>
      <c r="AD2001" s="33"/>
      <c r="AE2001" s="33"/>
      <c r="AF2001" s="33"/>
      <c r="AG2001" s="33"/>
      <c r="AH2001" s="33"/>
      <c r="AI2001" s="33"/>
      <c r="AJ2001" s="33"/>
      <c r="AK2001" s="33"/>
      <c r="AL2001" s="33"/>
      <c r="AM2001" s="33"/>
      <c r="AN2001" s="33"/>
      <c r="AO2001" s="33"/>
      <c r="AP2001" s="34"/>
      <c r="AQ2001" s="34"/>
      <c r="AR2001" s="28"/>
      <c r="AS2001" s="29"/>
      <c r="AT2001" s="29"/>
      <c r="AU2001" s="29"/>
    </row>
    <row r="2002" spans="1:47" s="481" customFormat="1">
      <c r="A2002" s="13"/>
      <c r="B2002" s="8"/>
      <c r="C2002" s="8"/>
      <c r="D2002" s="472" t="s">
        <v>372</v>
      </c>
      <c r="E2002" s="266"/>
      <c r="F2002" s="321"/>
      <c r="G2002" s="282"/>
      <c r="H2002" s="283"/>
      <c r="I2002" s="33"/>
      <c r="J2002" s="33"/>
      <c r="K2002" s="33"/>
      <c r="L2002" s="33"/>
      <c r="M2002" s="33"/>
      <c r="N2002" s="33"/>
      <c r="O2002" s="33"/>
      <c r="P2002" s="33"/>
      <c r="Q2002" s="33"/>
      <c r="R2002" s="33"/>
      <c r="S2002" s="33"/>
      <c r="T2002" s="33"/>
      <c r="U2002" s="33"/>
      <c r="V2002" s="33"/>
      <c r="W2002" s="33"/>
      <c r="X2002" s="282"/>
      <c r="Y2002" s="33"/>
      <c r="Z2002" s="284"/>
      <c r="AA2002" s="284"/>
      <c r="AB2002" s="33"/>
      <c r="AC2002" s="33"/>
      <c r="AD2002" s="33"/>
      <c r="AE2002" s="33"/>
      <c r="AF2002" s="33"/>
      <c r="AG2002" s="33"/>
      <c r="AH2002" s="33"/>
      <c r="AI2002" s="33"/>
      <c r="AJ2002" s="33"/>
      <c r="AK2002" s="33"/>
      <c r="AL2002" s="33"/>
      <c r="AM2002" s="33"/>
      <c r="AN2002" s="33"/>
      <c r="AO2002" s="33"/>
      <c r="AP2002" s="34"/>
      <c r="AQ2002" s="34"/>
      <c r="AR2002" s="28"/>
      <c r="AS2002" s="29"/>
      <c r="AT2002" s="29"/>
      <c r="AU2002" s="29"/>
    </row>
    <row r="2003" spans="1:47" s="481" customFormat="1">
      <c r="A2003" s="13"/>
      <c r="B2003" s="8"/>
      <c r="C2003" s="8"/>
      <c r="D2003" s="473" t="s">
        <v>188</v>
      </c>
      <c r="E2003" s="266"/>
      <c r="F2003" s="321"/>
      <c r="G2003" s="282"/>
      <c r="H2003" s="283"/>
      <c r="I2003" s="33"/>
      <c r="J2003" s="33"/>
      <c r="K2003" s="33"/>
      <c r="L2003" s="33"/>
      <c r="M2003" s="33"/>
      <c r="N2003" s="33"/>
      <c r="O2003" s="33"/>
      <c r="P2003" s="33"/>
      <c r="Q2003" s="33"/>
      <c r="R2003" s="33"/>
      <c r="S2003" s="33"/>
      <c r="T2003" s="33"/>
      <c r="U2003" s="33"/>
      <c r="V2003" s="33"/>
      <c r="W2003" s="33"/>
      <c r="X2003" s="282"/>
      <c r="Y2003" s="33"/>
      <c r="Z2003" s="284"/>
      <c r="AA2003" s="284"/>
      <c r="AB2003" s="33"/>
      <c r="AC2003" s="33"/>
      <c r="AD2003" s="33"/>
      <c r="AE2003" s="33"/>
      <c r="AF2003" s="33"/>
      <c r="AG2003" s="33"/>
      <c r="AH2003" s="33"/>
      <c r="AI2003" s="33"/>
      <c r="AJ2003" s="33"/>
      <c r="AK2003" s="33"/>
      <c r="AL2003" s="33"/>
      <c r="AM2003" s="33"/>
      <c r="AN2003" s="33"/>
      <c r="AO2003" s="33"/>
      <c r="AP2003" s="34"/>
      <c r="AQ2003" s="34"/>
      <c r="AR2003" s="28"/>
      <c r="AS2003" s="29"/>
      <c r="AT2003" s="29"/>
      <c r="AU2003" s="29"/>
    </row>
    <row r="2004" spans="1:47" s="481" customFormat="1">
      <c r="A2004" s="13"/>
      <c r="B2004" s="8"/>
      <c r="C2004" s="8"/>
      <c r="D2004" s="344" t="s">
        <v>896</v>
      </c>
      <c r="E2004" s="266"/>
      <c r="F2004" s="261">
        <v>14000000</v>
      </c>
      <c r="G2004" s="282">
        <f>SUM(H2004)</f>
        <v>13426600</v>
      </c>
      <c r="H2004" s="283">
        <v>13426600</v>
      </c>
      <c r="I2004" s="33"/>
      <c r="J2004" s="33"/>
      <c r="K2004" s="33"/>
      <c r="L2004" s="33"/>
      <c r="M2004" s="33"/>
      <c r="N2004" s="33"/>
      <c r="O2004" s="33"/>
      <c r="P2004" s="33"/>
      <c r="Q2004" s="33"/>
      <c r="R2004" s="33"/>
      <c r="S2004" s="33"/>
      <c r="T2004" s="33"/>
      <c r="U2004" s="33"/>
      <c r="V2004" s="33"/>
      <c r="W2004" s="33"/>
      <c r="X2004" s="282"/>
      <c r="Y2004" s="33"/>
      <c r="Z2004" s="284"/>
      <c r="AA2004" s="284"/>
      <c r="AB2004" s="33"/>
      <c r="AC2004" s="33"/>
      <c r="AD2004" s="33"/>
      <c r="AE2004" s="33"/>
      <c r="AF2004" s="33"/>
      <c r="AG2004" s="33"/>
      <c r="AH2004" s="33"/>
      <c r="AI2004" s="33"/>
      <c r="AJ2004" s="33"/>
      <c r="AK2004" s="33"/>
      <c r="AL2004" s="33"/>
      <c r="AM2004" s="33"/>
      <c r="AN2004" s="33"/>
      <c r="AO2004" s="33"/>
      <c r="AP2004" s="34"/>
      <c r="AQ2004" s="34"/>
      <c r="AR2004" s="28"/>
      <c r="AS2004" s="29"/>
      <c r="AT2004" s="29"/>
      <c r="AU2004" s="29"/>
    </row>
    <row r="2005" spans="1:47" s="481" customFormat="1">
      <c r="A2005" s="13"/>
      <c r="B2005" s="8"/>
      <c r="C2005" s="8"/>
      <c r="D2005" s="240"/>
      <c r="E2005" s="266"/>
      <c r="F2005" s="321"/>
      <c r="G2005" s="282"/>
      <c r="H2005" s="283"/>
      <c r="I2005" s="33"/>
      <c r="J2005" s="33"/>
      <c r="K2005" s="33"/>
      <c r="L2005" s="33"/>
      <c r="M2005" s="33"/>
      <c r="N2005" s="33"/>
      <c r="O2005" s="33"/>
      <c r="P2005" s="33"/>
      <c r="Q2005" s="33"/>
      <c r="R2005" s="33"/>
      <c r="S2005" s="33"/>
      <c r="T2005" s="33"/>
      <c r="U2005" s="33"/>
      <c r="V2005" s="33"/>
      <c r="W2005" s="33"/>
      <c r="X2005" s="282"/>
      <c r="Y2005" s="33"/>
      <c r="Z2005" s="284"/>
      <c r="AA2005" s="284"/>
      <c r="AB2005" s="33"/>
      <c r="AC2005" s="33"/>
      <c r="AD2005" s="33"/>
      <c r="AE2005" s="33"/>
      <c r="AF2005" s="33"/>
      <c r="AG2005" s="33"/>
      <c r="AH2005" s="33"/>
      <c r="AI2005" s="33"/>
      <c r="AJ2005" s="33"/>
      <c r="AK2005" s="33"/>
      <c r="AL2005" s="33"/>
      <c r="AM2005" s="33"/>
      <c r="AN2005" s="33"/>
      <c r="AO2005" s="33"/>
      <c r="AP2005" s="34"/>
      <c r="AQ2005" s="34"/>
      <c r="AR2005" s="28"/>
      <c r="AS2005" s="29"/>
      <c r="AT2005" s="29"/>
      <c r="AU2005" s="29"/>
    </row>
    <row r="2006" spans="1:47" s="481" customFormat="1">
      <c r="A2006" s="13"/>
      <c r="B2006" s="8"/>
      <c r="C2006" s="8"/>
      <c r="D2006" s="240"/>
      <c r="E2006" s="266"/>
      <c r="F2006" s="321"/>
      <c r="G2006" s="282"/>
      <c r="H2006" s="283"/>
      <c r="I2006" s="33"/>
      <c r="J2006" s="33"/>
      <c r="K2006" s="33"/>
      <c r="L2006" s="33"/>
      <c r="M2006" s="33"/>
      <c r="N2006" s="33"/>
      <c r="O2006" s="33"/>
      <c r="P2006" s="33"/>
      <c r="Q2006" s="33"/>
      <c r="R2006" s="33"/>
      <c r="S2006" s="33"/>
      <c r="T2006" s="33"/>
      <c r="U2006" s="33"/>
      <c r="V2006" s="33"/>
      <c r="W2006" s="33"/>
      <c r="X2006" s="282"/>
      <c r="Y2006" s="33"/>
      <c r="Z2006" s="284"/>
      <c r="AA2006" s="284"/>
      <c r="AB2006" s="33"/>
      <c r="AC2006" s="33"/>
      <c r="AD2006" s="33"/>
      <c r="AE2006" s="33"/>
      <c r="AF2006" s="33"/>
      <c r="AG2006" s="33"/>
      <c r="AH2006" s="33"/>
      <c r="AI2006" s="33"/>
      <c r="AJ2006" s="33"/>
      <c r="AK2006" s="33"/>
      <c r="AL2006" s="33"/>
      <c r="AM2006" s="33"/>
      <c r="AN2006" s="33"/>
      <c r="AO2006" s="33"/>
      <c r="AP2006" s="34"/>
      <c r="AQ2006" s="34"/>
      <c r="AR2006" s="28"/>
      <c r="AS2006" s="29"/>
      <c r="AT2006" s="29"/>
      <c r="AU2006" s="29"/>
    </row>
    <row r="2007" spans="1:47" s="481" customFormat="1">
      <c r="A2007" s="13"/>
      <c r="B2007" s="8"/>
      <c r="C2007" s="83">
        <v>222</v>
      </c>
      <c r="D2007" s="375" t="s">
        <v>369</v>
      </c>
      <c r="E2007" s="266"/>
      <c r="F2007" s="321"/>
      <c r="G2007" s="282"/>
      <c r="H2007" s="283"/>
      <c r="I2007" s="33"/>
      <c r="J2007" s="33"/>
      <c r="K2007" s="33"/>
      <c r="L2007" s="33"/>
      <c r="M2007" s="33"/>
      <c r="N2007" s="33"/>
      <c r="O2007" s="33"/>
      <c r="P2007" s="33"/>
      <c r="Q2007" s="33"/>
      <c r="R2007" s="33"/>
      <c r="S2007" s="33"/>
      <c r="T2007" s="33"/>
      <c r="U2007" s="33"/>
      <c r="V2007" s="33"/>
      <c r="W2007" s="33"/>
      <c r="X2007" s="282"/>
      <c r="Y2007" s="33"/>
      <c r="Z2007" s="284"/>
      <c r="AA2007" s="284"/>
      <c r="AB2007" s="33"/>
      <c r="AC2007" s="33"/>
      <c r="AD2007" s="33"/>
      <c r="AE2007" s="33"/>
      <c r="AF2007" s="33"/>
      <c r="AG2007" s="33"/>
      <c r="AH2007" s="33"/>
      <c r="AI2007" s="33"/>
      <c r="AJ2007" s="33"/>
      <c r="AK2007" s="33"/>
      <c r="AL2007" s="33"/>
      <c r="AM2007" s="33"/>
      <c r="AN2007" s="33"/>
      <c r="AO2007" s="33"/>
      <c r="AP2007" s="34"/>
      <c r="AQ2007" s="34"/>
      <c r="AR2007" s="28"/>
      <c r="AS2007" s="29"/>
      <c r="AT2007" s="29"/>
      <c r="AU2007" s="29"/>
    </row>
    <row r="2008" spans="1:47" s="481" customFormat="1">
      <c r="A2008" s="13"/>
      <c r="B2008" s="8"/>
      <c r="C2008" s="8"/>
      <c r="D2008" s="472" t="s">
        <v>308</v>
      </c>
      <c r="E2008" s="266"/>
      <c r="F2008" s="321"/>
      <c r="G2008" s="282"/>
      <c r="H2008" s="283"/>
      <c r="I2008" s="33"/>
      <c r="J2008" s="33"/>
      <c r="K2008" s="33"/>
      <c r="L2008" s="33"/>
      <c r="M2008" s="33"/>
      <c r="N2008" s="33"/>
      <c r="O2008" s="33"/>
      <c r="P2008" s="33"/>
      <c r="Q2008" s="33"/>
      <c r="R2008" s="33"/>
      <c r="S2008" s="33"/>
      <c r="T2008" s="33"/>
      <c r="U2008" s="33"/>
      <c r="V2008" s="33"/>
      <c r="W2008" s="33"/>
      <c r="X2008" s="282"/>
      <c r="Y2008" s="33"/>
      <c r="Z2008" s="284"/>
      <c r="AA2008" s="284"/>
      <c r="AB2008" s="33"/>
      <c r="AC2008" s="33"/>
      <c r="AD2008" s="33"/>
      <c r="AE2008" s="33"/>
      <c r="AF2008" s="33"/>
      <c r="AG2008" s="33"/>
      <c r="AH2008" s="33"/>
      <c r="AI2008" s="33"/>
      <c r="AJ2008" s="33"/>
      <c r="AK2008" s="33"/>
      <c r="AL2008" s="33"/>
      <c r="AM2008" s="33"/>
      <c r="AN2008" s="33"/>
      <c r="AO2008" s="33"/>
      <c r="AP2008" s="34"/>
      <c r="AQ2008" s="34"/>
      <c r="AR2008" s="28"/>
      <c r="AS2008" s="29"/>
      <c r="AT2008" s="29"/>
      <c r="AU2008" s="29"/>
    </row>
    <row r="2009" spans="1:47" s="481" customFormat="1">
      <c r="A2009" s="13"/>
      <c r="B2009" s="8"/>
      <c r="C2009" s="8"/>
      <c r="D2009" s="473" t="s">
        <v>174</v>
      </c>
      <c r="E2009" s="266"/>
      <c r="F2009" s="321"/>
      <c r="G2009" s="282"/>
      <c r="H2009" s="283"/>
      <c r="I2009" s="33"/>
      <c r="J2009" s="33"/>
      <c r="K2009" s="33"/>
      <c r="L2009" s="33"/>
      <c r="M2009" s="33"/>
      <c r="N2009" s="33"/>
      <c r="O2009" s="33"/>
      <c r="P2009" s="33"/>
      <c r="Q2009" s="33"/>
      <c r="R2009" s="33"/>
      <c r="S2009" s="33"/>
      <c r="T2009" s="33"/>
      <c r="U2009" s="33"/>
      <c r="V2009" s="33"/>
      <c r="W2009" s="33"/>
      <c r="X2009" s="282"/>
      <c r="Y2009" s="33"/>
      <c r="Z2009" s="284"/>
      <c r="AA2009" s="284"/>
      <c r="AB2009" s="33"/>
      <c r="AC2009" s="33"/>
      <c r="AD2009" s="33"/>
      <c r="AE2009" s="33"/>
      <c r="AF2009" s="33"/>
      <c r="AG2009" s="33"/>
      <c r="AH2009" s="33"/>
      <c r="AI2009" s="33"/>
      <c r="AJ2009" s="33"/>
      <c r="AK2009" s="33"/>
      <c r="AL2009" s="33"/>
      <c r="AM2009" s="33"/>
      <c r="AN2009" s="33"/>
      <c r="AO2009" s="33"/>
      <c r="AP2009" s="34"/>
      <c r="AQ2009" s="34"/>
      <c r="AR2009" s="28"/>
      <c r="AS2009" s="29"/>
      <c r="AT2009" s="29"/>
      <c r="AU2009" s="29"/>
    </row>
    <row r="2010" spans="1:47" s="481" customFormat="1">
      <c r="A2010" s="13"/>
      <c r="B2010" s="8"/>
      <c r="C2010" s="8"/>
      <c r="D2010" s="344" t="s">
        <v>897</v>
      </c>
      <c r="E2010" s="266"/>
      <c r="F2010" s="261">
        <v>33270000</v>
      </c>
      <c r="G2010" s="282">
        <f>SUM(H2010)</f>
        <v>30839500</v>
      </c>
      <c r="H2010" s="283">
        <v>30839500</v>
      </c>
      <c r="I2010" s="33"/>
      <c r="J2010" s="33"/>
      <c r="K2010" s="33"/>
      <c r="L2010" s="33"/>
      <c r="M2010" s="33"/>
      <c r="N2010" s="33"/>
      <c r="O2010" s="33"/>
      <c r="P2010" s="33"/>
      <c r="Q2010" s="33"/>
      <c r="R2010" s="33"/>
      <c r="S2010" s="33"/>
      <c r="T2010" s="33"/>
      <c r="U2010" s="33"/>
      <c r="V2010" s="33"/>
      <c r="W2010" s="33"/>
      <c r="X2010" s="282"/>
      <c r="Y2010" s="33"/>
      <c r="Z2010" s="284"/>
      <c r="AA2010" s="284"/>
      <c r="AB2010" s="33"/>
      <c r="AC2010" s="33"/>
      <c r="AD2010" s="33"/>
      <c r="AE2010" s="33"/>
      <c r="AF2010" s="33"/>
      <c r="AG2010" s="33"/>
      <c r="AH2010" s="33"/>
      <c r="AI2010" s="33"/>
      <c r="AJ2010" s="33"/>
      <c r="AK2010" s="33"/>
      <c r="AL2010" s="33"/>
      <c r="AM2010" s="33"/>
      <c r="AN2010" s="33"/>
      <c r="AO2010" s="33"/>
      <c r="AP2010" s="34"/>
      <c r="AQ2010" s="34"/>
      <c r="AR2010" s="28"/>
      <c r="AS2010" s="29"/>
      <c r="AT2010" s="29"/>
      <c r="AU2010" s="29"/>
    </row>
    <row r="2011" spans="1:47" s="481" customFormat="1">
      <c r="A2011" s="13"/>
      <c r="B2011" s="8"/>
      <c r="C2011" s="8"/>
      <c r="D2011" s="240"/>
      <c r="E2011" s="266"/>
      <c r="F2011" s="321"/>
      <c r="G2011" s="282"/>
      <c r="H2011" s="283"/>
      <c r="I2011" s="33"/>
      <c r="J2011" s="33"/>
      <c r="K2011" s="33"/>
      <c r="L2011" s="33"/>
      <c r="M2011" s="33"/>
      <c r="N2011" s="33"/>
      <c r="O2011" s="33"/>
      <c r="P2011" s="33"/>
      <c r="Q2011" s="33"/>
      <c r="R2011" s="33"/>
      <c r="S2011" s="33"/>
      <c r="T2011" s="33"/>
      <c r="U2011" s="33"/>
      <c r="V2011" s="33"/>
      <c r="W2011" s="33"/>
      <c r="X2011" s="282"/>
      <c r="Y2011" s="33"/>
      <c r="Z2011" s="284"/>
      <c r="AA2011" s="284"/>
      <c r="AB2011" s="33"/>
      <c r="AC2011" s="33"/>
      <c r="AD2011" s="33"/>
      <c r="AE2011" s="33"/>
      <c r="AF2011" s="33"/>
      <c r="AG2011" s="33"/>
      <c r="AH2011" s="33"/>
      <c r="AI2011" s="33"/>
      <c r="AJ2011" s="33"/>
      <c r="AK2011" s="33"/>
      <c r="AL2011" s="33"/>
      <c r="AM2011" s="33"/>
      <c r="AN2011" s="33"/>
      <c r="AO2011" s="33"/>
      <c r="AP2011" s="34"/>
      <c r="AQ2011" s="34"/>
      <c r="AR2011" s="28"/>
      <c r="AS2011" s="29"/>
      <c r="AT2011" s="29"/>
      <c r="AU2011" s="29"/>
    </row>
    <row r="2012" spans="1:47" s="511" customFormat="1">
      <c r="A2012" s="13"/>
      <c r="B2012" s="8"/>
      <c r="C2012" s="8"/>
      <c r="D2012" s="240"/>
      <c r="E2012" s="266"/>
      <c r="F2012" s="321"/>
      <c r="G2012" s="282"/>
      <c r="H2012" s="283"/>
      <c r="I2012" s="33"/>
      <c r="J2012" s="33"/>
      <c r="K2012" s="33"/>
      <c r="L2012" s="33"/>
      <c r="M2012" s="33"/>
      <c r="N2012" s="33"/>
      <c r="O2012" s="33"/>
      <c r="P2012" s="33"/>
      <c r="Q2012" s="33"/>
      <c r="R2012" s="33"/>
      <c r="S2012" s="33"/>
      <c r="T2012" s="33"/>
      <c r="U2012" s="33"/>
      <c r="V2012" s="33"/>
      <c r="W2012" s="33"/>
      <c r="X2012" s="282"/>
      <c r="Y2012" s="33"/>
      <c r="Z2012" s="284"/>
      <c r="AA2012" s="284"/>
      <c r="AB2012" s="33"/>
      <c r="AC2012" s="33"/>
      <c r="AD2012" s="33"/>
      <c r="AE2012" s="33"/>
      <c r="AF2012" s="33"/>
      <c r="AG2012" s="33"/>
      <c r="AH2012" s="33"/>
      <c r="AI2012" s="33"/>
      <c r="AJ2012" s="33"/>
      <c r="AK2012" s="33"/>
      <c r="AL2012" s="33"/>
      <c r="AM2012" s="33"/>
      <c r="AN2012" s="33"/>
      <c r="AO2012" s="33"/>
      <c r="AP2012" s="34"/>
      <c r="AQ2012" s="34"/>
      <c r="AR2012" s="28"/>
      <c r="AS2012" s="29"/>
      <c r="AT2012" s="29"/>
      <c r="AU2012" s="29"/>
    </row>
    <row r="2013" spans="1:47" s="511" customFormat="1" ht="15">
      <c r="A2013" s="13"/>
      <c r="B2013" s="8"/>
      <c r="C2013" s="8"/>
      <c r="D2013" s="514" t="s">
        <v>854</v>
      </c>
      <c r="E2013" s="266"/>
      <c r="F2013" s="321"/>
      <c r="G2013" s="282"/>
      <c r="H2013" s="283"/>
      <c r="I2013" s="33"/>
      <c r="J2013" s="33"/>
      <c r="K2013" s="33"/>
      <c r="L2013" s="33"/>
      <c r="M2013" s="33"/>
      <c r="N2013" s="33"/>
      <c r="O2013" s="33"/>
      <c r="P2013" s="33"/>
      <c r="Q2013" s="33"/>
      <c r="R2013" s="33"/>
      <c r="S2013" s="33"/>
      <c r="T2013" s="33"/>
      <c r="U2013" s="33"/>
      <c r="V2013" s="33"/>
      <c r="W2013" s="33"/>
      <c r="X2013" s="282"/>
      <c r="Y2013" s="33"/>
      <c r="Z2013" s="284"/>
      <c r="AA2013" s="284"/>
      <c r="AB2013" s="33"/>
      <c r="AC2013" s="33"/>
      <c r="AD2013" s="33"/>
      <c r="AE2013" s="33"/>
      <c r="AF2013" s="33"/>
      <c r="AG2013" s="33"/>
      <c r="AH2013" s="33"/>
      <c r="AI2013" s="33"/>
      <c r="AJ2013" s="33"/>
      <c r="AK2013" s="33"/>
      <c r="AL2013" s="33"/>
      <c r="AM2013" s="33"/>
      <c r="AN2013" s="33"/>
      <c r="AO2013" s="33"/>
      <c r="AP2013" s="34"/>
      <c r="AQ2013" s="34"/>
      <c r="AR2013" s="28"/>
      <c r="AS2013" s="29"/>
      <c r="AT2013" s="29"/>
      <c r="AU2013" s="29"/>
    </row>
    <row r="2014" spans="1:47" s="511" customFormat="1">
      <c r="A2014" s="13"/>
      <c r="B2014" s="8"/>
      <c r="C2014" s="8"/>
      <c r="D2014" s="240" t="s">
        <v>898</v>
      </c>
      <c r="E2014" s="266"/>
      <c r="F2014" s="321"/>
      <c r="G2014" s="282"/>
      <c r="H2014" s="283"/>
      <c r="I2014" s="33"/>
      <c r="J2014" s="33"/>
      <c r="K2014" s="33">
        <v>5280000</v>
      </c>
      <c r="L2014" s="33"/>
      <c r="M2014" s="33"/>
      <c r="N2014" s="33"/>
      <c r="O2014" s="33"/>
      <c r="P2014" s="33"/>
      <c r="Q2014" s="33"/>
      <c r="R2014" s="33"/>
      <c r="S2014" s="33"/>
      <c r="T2014" s="33"/>
      <c r="U2014" s="33"/>
      <c r="V2014" s="33"/>
      <c r="W2014" s="33"/>
      <c r="X2014" s="282"/>
      <c r="Y2014" s="33"/>
      <c r="Z2014" s="284"/>
      <c r="AA2014" s="284"/>
      <c r="AB2014" s="33"/>
      <c r="AC2014" s="33"/>
      <c r="AD2014" s="33"/>
      <c r="AE2014" s="33"/>
      <c r="AF2014" s="33"/>
      <c r="AG2014" s="33"/>
      <c r="AH2014" s="33"/>
      <c r="AI2014" s="33"/>
      <c r="AJ2014" s="33"/>
      <c r="AK2014" s="33"/>
      <c r="AL2014" s="33"/>
      <c r="AM2014" s="33"/>
      <c r="AN2014" s="33"/>
      <c r="AO2014" s="33"/>
      <c r="AP2014" s="34"/>
      <c r="AQ2014" s="34"/>
      <c r="AR2014" s="28"/>
      <c r="AS2014" s="29"/>
      <c r="AT2014" s="29"/>
      <c r="AU2014" s="29"/>
    </row>
    <row r="2015" spans="1:47" s="511" customFormat="1">
      <c r="A2015" s="13"/>
      <c r="B2015" s="8"/>
      <c r="C2015" s="8"/>
      <c r="D2015" s="240"/>
      <c r="E2015" s="266"/>
      <c r="F2015" s="321"/>
      <c r="G2015" s="282"/>
      <c r="H2015" s="283"/>
      <c r="I2015" s="33"/>
      <c r="J2015" s="33"/>
      <c r="K2015" s="33"/>
      <c r="L2015" s="33"/>
      <c r="M2015" s="33"/>
      <c r="N2015" s="33"/>
      <c r="O2015" s="33"/>
      <c r="P2015" s="33"/>
      <c r="Q2015" s="33"/>
      <c r="R2015" s="33"/>
      <c r="S2015" s="33"/>
      <c r="T2015" s="33"/>
      <c r="U2015" s="33"/>
      <c r="V2015" s="33"/>
      <c r="W2015" s="33"/>
      <c r="X2015" s="282"/>
      <c r="Y2015" s="33"/>
      <c r="Z2015" s="284"/>
      <c r="AA2015" s="284"/>
      <c r="AB2015" s="33"/>
      <c r="AC2015" s="33"/>
      <c r="AD2015" s="33"/>
      <c r="AE2015" s="33"/>
      <c r="AF2015" s="33"/>
      <c r="AG2015" s="33"/>
      <c r="AH2015" s="33"/>
      <c r="AI2015" s="33"/>
      <c r="AJ2015" s="33"/>
      <c r="AK2015" s="33"/>
      <c r="AL2015" s="33"/>
      <c r="AM2015" s="33"/>
      <c r="AN2015" s="33"/>
      <c r="AO2015" s="33"/>
      <c r="AP2015" s="34"/>
      <c r="AQ2015" s="34"/>
      <c r="AR2015" s="28"/>
      <c r="AS2015" s="29"/>
      <c r="AT2015" s="29"/>
      <c r="AU2015" s="29"/>
    </row>
    <row r="2016" spans="1:47" s="511" customFormat="1" ht="15">
      <c r="A2016" s="13"/>
      <c r="B2016" s="8"/>
      <c r="C2016" s="8"/>
      <c r="D2016" s="506" t="s">
        <v>924</v>
      </c>
      <c r="E2016" s="266"/>
      <c r="F2016" s="321"/>
      <c r="G2016" s="282"/>
      <c r="H2016" s="283"/>
      <c r="I2016" s="33"/>
      <c r="J2016" s="33"/>
      <c r="K2016" s="33"/>
      <c r="L2016" s="33"/>
      <c r="M2016" s="33"/>
      <c r="N2016" s="33"/>
      <c r="O2016" s="33"/>
      <c r="P2016" s="33"/>
      <c r="Q2016" s="33"/>
      <c r="R2016" s="33"/>
      <c r="S2016" s="33"/>
      <c r="T2016" s="33"/>
      <c r="U2016" s="33"/>
      <c r="V2016" s="33"/>
      <c r="W2016" s="33"/>
      <c r="X2016" s="282"/>
      <c r="Y2016" s="33"/>
      <c r="Z2016" s="284"/>
      <c r="AA2016" s="284"/>
      <c r="AB2016" s="33"/>
      <c r="AC2016" s="33"/>
      <c r="AD2016" s="33"/>
      <c r="AE2016" s="33"/>
      <c r="AF2016" s="33"/>
      <c r="AG2016" s="33"/>
      <c r="AH2016" s="33"/>
      <c r="AI2016" s="33"/>
      <c r="AJ2016" s="33"/>
      <c r="AK2016" s="33"/>
      <c r="AL2016" s="33"/>
      <c r="AM2016" s="33"/>
      <c r="AN2016" s="33"/>
      <c r="AO2016" s="33"/>
      <c r="AP2016" s="34"/>
      <c r="AQ2016" s="34"/>
      <c r="AR2016" s="28"/>
      <c r="AS2016" s="29"/>
      <c r="AT2016" s="29"/>
      <c r="AU2016" s="29"/>
    </row>
    <row r="2017" spans="1:47" s="511" customFormat="1">
      <c r="A2017" s="13"/>
      <c r="B2017" s="8"/>
      <c r="C2017" s="8"/>
      <c r="D2017" s="240" t="s">
        <v>899</v>
      </c>
      <c r="E2017" s="266"/>
      <c r="F2017" s="321"/>
      <c r="G2017" s="282"/>
      <c r="H2017" s="283"/>
      <c r="I2017" s="33"/>
      <c r="J2017" s="33"/>
      <c r="K2017" s="33"/>
      <c r="L2017" s="33"/>
      <c r="M2017" s="33"/>
      <c r="N2017" s="33"/>
      <c r="O2017" s="33"/>
      <c r="P2017" s="33"/>
      <c r="Q2017" s="33"/>
      <c r="R2017" s="33"/>
      <c r="S2017" s="33"/>
      <c r="T2017" s="33"/>
      <c r="U2017" s="33"/>
      <c r="V2017" s="33"/>
      <c r="W2017" s="33"/>
      <c r="X2017" s="282"/>
      <c r="Y2017" s="33"/>
      <c r="Z2017" s="284"/>
      <c r="AA2017" s="284"/>
      <c r="AB2017" s="33"/>
      <c r="AC2017" s="33">
        <v>5000000</v>
      </c>
      <c r="AD2017" s="33"/>
      <c r="AE2017" s="33"/>
      <c r="AF2017" s="33"/>
      <c r="AG2017" s="33"/>
      <c r="AH2017" s="33"/>
      <c r="AI2017" s="33"/>
      <c r="AJ2017" s="33"/>
      <c r="AK2017" s="33"/>
      <c r="AL2017" s="33"/>
      <c r="AM2017" s="33"/>
      <c r="AN2017" s="33"/>
      <c r="AO2017" s="33"/>
      <c r="AP2017" s="34"/>
      <c r="AQ2017" s="34"/>
      <c r="AR2017" s="28"/>
      <c r="AS2017" s="29"/>
      <c r="AT2017" s="29"/>
      <c r="AU2017" s="29"/>
    </row>
    <row r="2018" spans="1:47" s="511" customFormat="1">
      <c r="A2018" s="13"/>
      <c r="B2018" s="8"/>
      <c r="C2018" s="8"/>
      <c r="D2018" s="240" t="s">
        <v>900</v>
      </c>
      <c r="E2018" s="266"/>
      <c r="F2018" s="321"/>
      <c r="G2018" s="282"/>
      <c r="H2018" s="283"/>
      <c r="I2018" s="33"/>
      <c r="J2018" s="33"/>
      <c r="K2018" s="33"/>
      <c r="L2018" s="33"/>
      <c r="M2018" s="33"/>
      <c r="N2018" s="33"/>
      <c r="O2018" s="33"/>
      <c r="P2018" s="33"/>
      <c r="Q2018" s="33"/>
      <c r="R2018" s="33"/>
      <c r="S2018" s="33"/>
      <c r="T2018" s="33"/>
      <c r="U2018" s="33"/>
      <c r="V2018" s="33"/>
      <c r="W2018" s="33"/>
      <c r="X2018" s="282"/>
      <c r="Y2018" s="33"/>
      <c r="Z2018" s="284"/>
      <c r="AA2018" s="284"/>
      <c r="AB2018" s="33"/>
      <c r="AC2018" s="33">
        <v>1360000</v>
      </c>
      <c r="AD2018" s="33"/>
      <c r="AE2018" s="33"/>
      <c r="AF2018" s="33"/>
      <c r="AG2018" s="33"/>
      <c r="AH2018" s="33"/>
      <c r="AI2018" s="33"/>
      <c r="AJ2018" s="33"/>
      <c r="AK2018" s="33"/>
      <c r="AL2018" s="33"/>
      <c r="AM2018" s="33"/>
      <c r="AN2018" s="33"/>
      <c r="AO2018" s="33"/>
      <c r="AP2018" s="34"/>
      <c r="AQ2018" s="34"/>
      <c r="AR2018" s="28"/>
      <c r="AS2018" s="29"/>
      <c r="AT2018" s="29"/>
      <c r="AU2018" s="29"/>
    </row>
    <row r="2019" spans="1:47" s="511" customFormat="1">
      <c r="A2019" s="13"/>
      <c r="B2019" s="8"/>
      <c r="C2019" s="8"/>
      <c r="D2019" s="240" t="s">
        <v>901</v>
      </c>
      <c r="E2019" s="266"/>
      <c r="F2019" s="321"/>
      <c r="G2019" s="282"/>
      <c r="H2019" s="283"/>
      <c r="I2019" s="33"/>
      <c r="J2019" s="33"/>
      <c r="K2019" s="33"/>
      <c r="L2019" s="33"/>
      <c r="M2019" s="33"/>
      <c r="N2019" s="33"/>
      <c r="O2019" s="33"/>
      <c r="P2019" s="33"/>
      <c r="Q2019" s="33"/>
      <c r="R2019" s="33"/>
      <c r="S2019" s="33"/>
      <c r="T2019" s="33"/>
      <c r="U2019" s="33"/>
      <c r="V2019" s="33"/>
      <c r="W2019" s="33"/>
      <c r="X2019" s="282"/>
      <c r="Y2019" s="33"/>
      <c r="Z2019" s="284"/>
      <c r="AA2019" s="284"/>
      <c r="AB2019" s="33"/>
      <c r="AC2019" s="33">
        <v>6300000</v>
      </c>
      <c r="AD2019" s="33"/>
      <c r="AE2019" s="33"/>
      <c r="AF2019" s="33"/>
      <c r="AG2019" s="33"/>
      <c r="AH2019" s="33"/>
      <c r="AI2019" s="33"/>
      <c r="AJ2019" s="33"/>
      <c r="AK2019" s="33"/>
      <c r="AL2019" s="33"/>
      <c r="AM2019" s="33"/>
      <c r="AN2019" s="33"/>
      <c r="AO2019" s="33"/>
      <c r="AP2019" s="34"/>
      <c r="AQ2019" s="34"/>
      <c r="AR2019" s="28"/>
      <c r="AS2019" s="29"/>
      <c r="AT2019" s="29"/>
      <c r="AU2019" s="29"/>
    </row>
    <row r="2020" spans="1:47" s="511" customFormat="1">
      <c r="A2020" s="13"/>
      <c r="B2020" s="8"/>
      <c r="C2020" s="8"/>
      <c r="D2020" s="240" t="s">
        <v>902</v>
      </c>
      <c r="E2020" s="266"/>
      <c r="F2020" s="321"/>
      <c r="G2020" s="282"/>
      <c r="H2020" s="283"/>
      <c r="I2020" s="33"/>
      <c r="J2020" s="33"/>
      <c r="K2020" s="33"/>
      <c r="L2020" s="33"/>
      <c r="M2020" s="33"/>
      <c r="N2020" s="33"/>
      <c r="O2020" s="33"/>
      <c r="P2020" s="33"/>
      <c r="Q2020" s="33"/>
      <c r="R2020" s="33"/>
      <c r="S2020" s="33"/>
      <c r="T2020" s="33"/>
      <c r="U2020" s="33"/>
      <c r="V2020" s="33"/>
      <c r="W2020" s="33"/>
      <c r="X2020" s="282"/>
      <c r="Y2020" s="33"/>
      <c r="Z2020" s="284"/>
      <c r="AA2020" s="284"/>
      <c r="AB2020" s="33"/>
      <c r="AC2020" s="33">
        <v>1338950</v>
      </c>
      <c r="AD2020" s="33"/>
      <c r="AE2020" s="33"/>
      <c r="AF2020" s="33"/>
      <c r="AG2020" s="33"/>
      <c r="AH2020" s="33"/>
      <c r="AI2020" s="33"/>
      <c r="AJ2020" s="33"/>
      <c r="AK2020" s="33"/>
      <c r="AL2020" s="33"/>
      <c r="AM2020" s="33"/>
      <c r="AN2020" s="33"/>
      <c r="AO2020" s="33"/>
      <c r="AP2020" s="34"/>
      <c r="AQ2020" s="34"/>
      <c r="AR2020" s="28"/>
      <c r="AS2020" s="29"/>
      <c r="AT2020" s="29"/>
      <c r="AU2020" s="29"/>
    </row>
    <row r="2021" spans="1:47" s="511" customFormat="1">
      <c r="A2021" s="13"/>
      <c r="B2021" s="8"/>
      <c r="C2021" s="8"/>
      <c r="D2021" s="240" t="s">
        <v>901</v>
      </c>
      <c r="E2021" s="266"/>
      <c r="F2021" s="321"/>
      <c r="G2021" s="282"/>
      <c r="H2021" s="283"/>
      <c r="I2021" s="33"/>
      <c r="J2021" s="33"/>
      <c r="K2021" s="33"/>
      <c r="L2021" s="33"/>
      <c r="M2021" s="33"/>
      <c r="N2021" s="33"/>
      <c r="O2021" s="33"/>
      <c r="P2021" s="33"/>
      <c r="Q2021" s="33"/>
      <c r="R2021" s="33"/>
      <c r="S2021" s="33"/>
      <c r="T2021" s="33"/>
      <c r="U2021" s="33"/>
      <c r="V2021" s="33"/>
      <c r="W2021" s="33"/>
      <c r="X2021" s="282"/>
      <c r="Y2021" s="33"/>
      <c r="Z2021" s="284"/>
      <c r="AA2021" s="284"/>
      <c r="AB2021" s="33"/>
      <c r="AC2021" s="33">
        <v>2200000</v>
      </c>
      <c r="AD2021" s="33"/>
      <c r="AE2021" s="33"/>
      <c r="AF2021" s="33"/>
      <c r="AG2021" s="33"/>
      <c r="AH2021" s="33"/>
      <c r="AI2021" s="33"/>
      <c r="AJ2021" s="33"/>
      <c r="AK2021" s="33"/>
      <c r="AL2021" s="33"/>
      <c r="AM2021" s="33"/>
      <c r="AN2021" s="33"/>
      <c r="AO2021" s="33"/>
      <c r="AP2021" s="34"/>
      <c r="AQ2021" s="34"/>
      <c r="AR2021" s="28"/>
      <c r="AS2021" s="29"/>
      <c r="AT2021" s="29"/>
      <c r="AU2021" s="29"/>
    </row>
    <row r="2022" spans="1:47" s="511" customFormat="1">
      <c r="A2022" s="13"/>
      <c r="B2022" s="8"/>
      <c r="C2022" s="8"/>
      <c r="D2022" s="240" t="s">
        <v>903</v>
      </c>
      <c r="E2022" s="266"/>
      <c r="F2022" s="321"/>
      <c r="G2022" s="282"/>
      <c r="H2022" s="283"/>
      <c r="I2022" s="33"/>
      <c r="J2022" s="33"/>
      <c r="K2022" s="33"/>
      <c r="L2022" s="33"/>
      <c r="M2022" s="33"/>
      <c r="N2022" s="33"/>
      <c r="O2022" s="33"/>
      <c r="P2022" s="33"/>
      <c r="Q2022" s="33"/>
      <c r="R2022" s="33"/>
      <c r="S2022" s="33"/>
      <c r="T2022" s="33"/>
      <c r="U2022" s="33"/>
      <c r="V2022" s="33"/>
      <c r="W2022" s="33"/>
      <c r="X2022" s="282"/>
      <c r="Y2022" s="33"/>
      <c r="Z2022" s="284"/>
      <c r="AA2022" s="284"/>
      <c r="AB2022" s="33"/>
      <c r="AC2022" s="33">
        <v>68200000</v>
      </c>
      <c r="AD2022" s="33"/>
      <c r="AE2022" s="33"/>
      <c r="AF2022" s="33"/>
      <c r="AG2022" s="33"/>
      <c r="AH2022" s="33"/>
      <c r="AI2022" s="33"/>
      <c r="AJ2022" s="33"/>
      <c r="AK2022" s="33"/>
      <c r="AL2022" s="33"/>
      <c r="AM2022" s="33"/>
      <c r="AN2022" s="33"/>
      <c r="AO2022" s="33"/>
      <c r="AP2022" s="34"/>
      <c r="AQ2022" s="34"/>
      <c r="AR2022" s="28"/>
      <c r="AS2022" s="29"/>
      <c r="AT2022" s="29"/>
      <c r="AU2022" s="29"/>
    </row>
    <row r="2023" spans="1:47" s="511" customFormat="1">
      <c r="A2023" s="13"/>
      <c r="B2023" s="8"/>
      <c r="C2023" s="8"/>
      <c r="D2023" s="240" t="s">
        <v>904</v>
      </c>
      <c r="E2023" s="266"/>
      <c r="F2023" s="321"/>
      <c r="G2023" s="282"/>
      <c r="H2023" s="283"/>
      <c r="I2023" s="33"/>
      <c r="J2023" s="33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282"/>
      <c r="Y2023" s="33"/>
      <c r="Z2023" s="284"/>
      <c r="AA2023" s="284"/>
      <c r="AB2023" s="33"/>
      <c r="AC2023" s="33">
        <v>2875000</v>
      </c>
      <c r="AD2023" s="33"/>
      <c r="AE2023" s="33"/>
      <c r="AF2023" s="33"/>
      <c r="AG2023" s="33"/>
      <c r="AH2023" s="33"/>
      <c r="AI2023" s="33"/>
      <c r="AJ2023" s="33"/>
      <c r="AK2023" s="33"/>
      <c r="AL2023" s="33"/>
      <c r="AM2023" s="33"/>
      <c r="AN2023" s="33"/>
      <c r="AO2023" s="33"/>
      <c r="AP2023" s="34"/>
      <c r="AQ2023" s="34"/>
      <c r="AR2023" s="28"/>
      <c r="AS2023" s="29"/>
      <c r="AT2023" s="29"/>
      <c r="AU2023" s="29"/>
    </row>
    <row r="2024" spans="1:47" s="511" customFormat="1">
      <c r="A2024" s="13"/>
      <c r="B2024" s="8"/>
      <c r="C2024" s="8"/>
      <c r="D2024" s="240" t="s">
        <v>905</v>
      </c>
      <c r="E2024" s="266"/>
      <c r="F2024" s="321"/>
      <c r="G2024" s="282"/>
      <c r="H2024" s="283"/>
      <c r="I2024" s="33"/>
      <c r="J2024" s="33"/>
      <c r="K2024" s="33"/>
      <c r="L2024" s="33"/>
      <c r="M2024" s="33"/>
      <c r="N2024" s="33"/>
      <c r="O2024" s="33"/>
      <c r="P2024" s="33"/>
      <c r="Q2024" s="33"/>
      <c r="R2024" s="33"/>
      <c r="S2024" s="33"/>
      <c r="T2024" s="33"/>
      <c r="U2024" s="33"/>
      <c r="V2024" s="33"/>
      <c r="W2024" s="33"/>
      <c r="X2024" s="282"/>
      <c r="Y2024" s="33"/>
      <c r="Z2024" s="284"/>
      <c r="AA2024" s="284"/>
      <c r="AB2024" s="33"/>
      <c r="AC2024" s="33">
        <v>1850000</v>
      </c>
      <c r="AD2024" s="33"/>
      <c r="AE2024" s="33"/>
      <c r="AF2024" s="33"/>
      <c r="AG2024" s="33"/>
      <c r="AH2024" s="33"/>
      <c r="AI2024" s="33"/>
      <c r="AJ2024" s="33"/>
      <c r="AK2024" s="33"/>
      <c r="AL2024" s="33"/>
      <c r="AM2024" s="33"/>
      <c r="AN2024" s="33"/>
      <c r="AO2024" s="33"/>
      <c r="AP2024" s="34"/>
      <c r="AQ2024" s="34"/>
      <c r="AR2024" s="28"/>
      <c r="AS2024" s="29"/>
      <c r="AT2024" s="29"/>
      <c r="AU2024" s="29"/>
    </row>
    <row r="2025" spans="1:47" s="511" customFormat="1">
      <c r="A2025" s="13"/>
      <c r="B2025" s="8"/>
      <c r="C2025" s="8"/>
      <c r="D2025" s="240" t="s">
        <v>906</v>
      </c>
      <c r="E2025" s="266"/>
      <c r="F2025" s="321"/>
      <c r="G2025" s="282"/>
      <c r="H2025" s="283"/>
      <c r="I2025" s="33"/>
      <c r="J2025" s="33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282"/>
      <c r="Y2025" s="33"/>
      <c r="Z2025" s="284"/>
      <c r="AA2025" s="284"/>
      <c r="AB2025" s="33"/>
      <c r="AC2025" s="33">
        <v>500000</v>
      </c>
      <c r="AD2025" s="33"/>
      <c r="AE2025" s="33"/>
      <c r="AF2025" s="33"/>
      <c r="AG2025" s="33"/>
      <c r="AH2025" s="33"/>
      <c r="AI2025" s="33"/>
      <c r="AJ2025" s="33"/>
      <c r="AK2025" s="33"/>
      <c r="AL2025" s="33"/>
      <c r="AM2025" s="33"/>
      <c r="AN2025" s="33"/>
      <c r="AO2025" s="33"/>
      <c r="AP2025" s="34"/>
      <c r="AQ2025" s="34"/>
      <c r="AR2025" s="28"/>
      <c r="AS2025" s="29"/>
      <c r="AT2025" s="29"/>
      <c r="AU2025" s="29"/>
    </row>
    <row r="2026" spans="1:47" s="511" customFormat="1">
      <c r="A2026" s="13"/>
      <c r="B2026" s="8"/>
      <c r="C2026" s="8"/>
      <c r="D2026" s="240" t="s">
        <v>901</v>
      </c>
      <c r="E2026" s="266"/>
      <c r="F2026" s="321"/>
      <c r="G2026" s="282"/>
      <c r="H2026" s="283"/>
      <c r="I2026" s="33"/>
      <c r="J2026" s="33"/>
      <c r="K2026" s="33"/>
      <c r="L2026" s="33"/>
      <c r="M2026" s="33"/>
      <c r="N2026" s="33"/>
      <c r="O2026" s="33"/>
      <c r="P2026" s="33"/>
      <c r="Q2026" s="33"/>
      <c r="R2026" s="33"/>
      <c r="S2026" s="33"/>
      <c r="T2026" s="33"/>
      <c r="U2026" s="33"/>
      <c r="V2026" s="33"/>
      <c r="W2026" s="33"/>
      <c r="X2026" s="282"/>
      <c r="Y2026" s="33"/>
      <c r="Z2026" s="284"/>
      <c r="AA2026" s="284"/>
      <c r="AB2026" s="33"/>
      <c r="AC2026" s="33">
        <v>13088000</v>
      </c>
      <c r="AD2026" s="33"/>
      <c r="AE2026" s="33"/>
      <c r="AF2026" s="33"/>
      <c r="AG2026" s="33"/>
      <c r="AH2026" s="33"/>
      <c r="AI2026" s="33"/>
      <c r="AJ2026" s="33"/>
      <c r="AK2026" s="33"/>
      <c r="AL2026" s="33"/>
      <c r="AM2026" s="33"/>
      <c r="AN2026" s="33"/>
      <c r="AO2026" s="33"/>
      <c r="AP2026" s="34"/>
      <c r="AQ2026" s="34"/>
      <c r="AR2026" s="28"/>
      <c r="AS2026" s="29"/>
      <c r="AT2026" s="29"/>
      <c r="AU2026" s="29"/>
    </row>
    <row r="2027" spans="1:47" s="511" customFormat="1">
      <c r="A2027" s="13"/>
      <c r="B2027" s="8"/>
      <c r="C2027" s="8"/>
      <c r="D2027" s="240" t="s">
        <v>907</v>
      </c>
      <c r="E2027" s="266"/>
      <c r="F2027" s="321"/>
      <c r="G2027" s="282"/>
      <c r="H2027" s="283"/>
      <c r="I2027" s="33"/>
      <c r="J2027" s="33"/>
      <c r="K2027" s="33"/>
      <c r="L2027" s="33"/>
      <c r="M2027" s="33"/>
      <c r="N2027" s="33"/>
      <c r="O2027" s="33"/>
      <c r="P2027" s="33"/>
      <c r="Q2027" s="33"/>
      <c r="R2027" s="33"/>
      <c r="S2027" s="33"/>
      <c r="T2027" s="33"/>
      <c r="U2027" s="33"/>
      <c r="V2027" s="33"/>
      <c r="W2027" s="33"/>
      <c r="X2027" s="282"/>
      <c r="Y2027" s="33"/>
      <c r="Z2027" s="284"/>
      <c r="AA2027" s="284"/>
      <c r="AB2027" s="33"/>
      <c r="AC2027" s="33">
        <v>4840000</v>
      </c>
      <c r="AD2027" s="33"/>
      <c r="AE2027" s="33"/>
      <c r="AF2027" s="33"/>
      <c r="AG2027" s="33"/>
      <c r="AH2027" s="33"/>
      <c r="AI2027" s="33"/>
      <c r="AJ2027" s="33"/>
      <c r="AK2027" s="33"/>
      <c r="AL2027" s="33"/>
      <c r="AM2027" s="33"/>
      <c r="AN2027" s="33"/>
      <c r="AO2027" s="33"/>
      <c r="AP2027" s="34"/>
      <c r="AQ2027" s="34"/>
      <c r="AR2027" s="28"/>
      <c r="AS2027" s="29"/>
      <c r="AT2027" s="29"/>
      <c r="AU2027" s="29"/>
    </row>
    <row r="2028" spans="1:47" s="511" customFormat="1">
      <c r="A2028" s="13"/>
      <c r="B2028" s="8"/>
      <c r="C2028" s="8"/>
      <c r="D2028" s="240" t="s">
        <v>908</v>
      </c>
      <c r="E2028" s="266"/>
      <c r="F2028" s="321"/>
      <c r="G2028" s="282"/>
      <c r="H2028" s="283"/>
      <c r="I2028" s="33"/>
      <c r="J2028" s="33"/>
      <c r="K2028" s="33"/>
      <c r="L2028" s="33"/>
      <c r="M2028" s="33"/>
      <c r="N2028" s="33"/>
      <c r="O2028" s="33"/>
      <c r="P2028" s="33"/>
      <c r="Q2028" s="33"/>
      <c r="R2028" s="33"/>
      <c r="S2028" s="33"/>
      <c r="T2028" s="33"/>
      <c r="U2028" s="33"/>
      <c r="V2028" s="33"/>
      <c r="W2028" s="33"/>
      <c r="X2028" s="282"/>
      <c r="Y2028" s="33"/>
      <c r="Z2028" s="284"/>
      <c r="AA2028" s="284"/>
      <c r="AB2028" s="33"/>
      <c r="AC2028" s="33">
        <v>14500000</v>
      </c>
      <c r="AD2028" s="33"/>
      <c r="AE2028" s="33"/>
      <c r="AF2028" s="33"/>
      <c r="AG2028" s="33"/>
      <c r="AH2028" s="33"/>
      <c r="AI2028" s="33"/>
      <c r="AJ2028" s="33"/>
      <c r="AK2028" s="33"/>
      <c r="AL2028" s="33"/>
      <c r="AM2028" s="33"/>
      <c r="AN2028" s="33"/>
      <c r="AO2028" s="33"/>
      <c r="AP2028" s="34"/>
      <c r="AQ2028" s="34"/>
      <c r="AR2028" s="28"/>
      <c r="AS2028" s="29"/>
      <c r="AT2028" s="29"/>
      <c r="AU2028" s="29"/>
    </row>
    <row r="2029" spans="1:47" s="511" customFormat="1">
      <c r="A2029" s="13"/>
      <c r="B2029" s="8"/>
      <c r="C2029" s="8"/>
      <c r="D2029" s="240" t="s">
        <v>909</v>
      </c>
      <c r="E2029" s="266"/>
      <c r="F2029" s="321"/>
      <c r="G2029" s="282"/>
      <c r="H2029" s="283"/>
      <c r="I2029" s="33"/>
      <c r="J2029" s="33"/>
      <c r="K2029" s="33"/>
      <c r="L2029" s="33"/>
      <c r="M2029" s="33"/>
      <c r="N2029" s="33"/>
      <c r="O2029" s="33"/>
      <c r="P2029" s="33"/>
      <c r="Q2029" s="33"/>
      <c r="R2029" s="33"/>
      <c r="S2029" s="33"/>
      <c r="T2029" s="33"/>
      <c r="U2029" s="33"/>
      <c r="V2029" s="33"/>
      <c r="W2029" s="33"/>
      <c r="X2029" s="282"/>
      <c r="Y2029" s="33"/>
      <c r="Z2029" s="284"/>
      <c r="AA2029" s="284"/>
      <c r="AB2029" s="33"/>
      <c r="AC2029" s="33">
        <v>22200000</v>
      </c>
      <c r="AD2029" s="33"/>
      <c r="AE2029" s="33"/>
      <c r="AF2029" s="33"/>
      <c r="AG2029" s="33"/>
      <c r="AH2029" s="33"/>
      <c r="AI2029" s="33"/>
      <c r="AJ2029" s="33"/>
      <c r="AK2029" s="33"/>
      <c r="AL2029" s="33"/>
      <c r="AM2029" s="33"/>
      <c r="AN2029" s="33"/>
      <c r="AO2029" s="33"/>
      <c r="AP2029" s="34"/>
      <c r="AQ2029" s="34"/>
      <c r="AR2029" s="28"/>
      <c r="AS2029" s="29"/>
      <c r="AT2029" s="29"/>
      <c r="AU2029" s="29"/>
    </row>
    <row r="2030" spans="1:47" s="511" customFormat="1">
      <c r="A2030" s="13"/>
      <c r="B2030" s="8"/>
      <c r="C2030" s="8"/>
      <c r="D2030" s="240" t="s">
        <v>910</v>
      </c>
      <c r="E2030" s="266"/>
      <c r="F2030" s="321"/>
      <c r="G2030" s="282"/>
      <c r="H2030" s="283"/>
      <c r="I2030" s="33"/>
      <c r="J2030" s="33"/>
      <c r="K2030" s="33"/>
      <c r="L2030" s="33"/>
      <c r="M2030" s="33"/>
      <c r="N2030" s="33"/>
      <c r="O2030" s="33"/>
      <c r="P2030" s="33"/>
      <c r="Q2030" s="33"/>
      <c r="R2030" s="33"/>
      <c r="S2030" s="33"/>
      <c r="T2030" s="33"/>
      <c r="U2030" s="33"/>
      <c r="V2030" s="33"/>
      <c r="W2030" s="33"/>
      <c r="X2030" s="282"/>
      <c r="Y2030" s="33"/>
      <c r="Z2030" s="284"/>
      <c r="AA2030" s="284"/>
      <c r="AB2030" s="33"/>
      <c r="AC2030" s="33">
        <v>4300000</v>
      </c>
      <c r="AD2030" s="33"/>
      <c r="AE2030" s="33"/>
      <c r="AF2030" s="33"/>
      <c r="AG2030" s="33"/>
      <c r="AH2030" s="33"/>
      <c r="AI2030" s="33"/>
      <c r="AJ2030" s="33"/>
      <c r="AK2030" s="33"/>
      <c r="AL2030" s="33"/>
      <c r="AM2030" s="33"/>
      <c r="AN2030" s="33"/>
      <c r="AO2030" s="33"/>
      <c r="AP2030" s="34"/>
      <c r="AQ2030" s="34"/>
      <c r="AR2030" s="28"/>
      <c r="AS2030" s="29"/>
      <c r="AT2030" s="29"/>
      <c r="AU2030" s="29"/>
    </row>
    <row r="2031" spans="1:47" s="511" customFormat="1">
      <c r="A2031" s="13"/>
      <c r="B2031" s="8"/>
      <c r="C2031" s="8"/>
      <c r="D2031" s="240" t="s">
        <v>911</v>
      </c>
      <c r="E2031" s="266"/>
      <c r="F2031" s="321"/>
      <c r="G2031" s="282"/>
      <c r="H2031" s="283"/>
      <c r="I2031" s="33"/>
      <c r="J2031" s="33"/>
      <c r="K2031" s="33"/>
      <c r="L2031" s="33"/>
      <c r="M2031" s="33"/>
      <c r="N2031" s="33"/>
      <c r="O2031" s="33"/>
      <c r="P2031" s="33"/>
      <c r="Q2031" s="33"/>
      <c r="R2031" s="33"/>
      <c r="S2031" s="33"/>
      <c r="T2031" s="33"/>
      <c r="U2031" s="33"/>
      <c r="V2031" s="33"/>
      <c r="W2031" s="33"/>
      <c r="X2031" s="282"/>
      <c r="Y2031" s="33"/>
      <c r="Z2031" s="284"/>
      <c r="AA2031" s="284"/>
      <c r="AB2031" s="33"/>
      <c r="AC2031" s="33">
        <v>8855000</v>
      </c>
      <c r="AD2031" s="33"/>
      <c r="AE2031" s="33"/>
      <c r="AF2031" s="33"/>
      <c r="AG2031" s="33"/>
      <c r="AH2031" s="33"/>
      <c r="AI2031" s="33"/>
      <c r="AJ2031" s="33"/>
      <c r="AK2031" s="33"/>
      <c r="AL2031" s="33"/>
      <c r="AM2031" s="33"/>
      <c r="AN2031" s="33"/>
      <c r="AO2031" s="33"/>
      <c r="AP2031" s="34"/>
      <c r="AQ2031" s="34"/>
      <c r="AR2031" s="28"/>
      <c r="AS2031" s="29"/>
      <c r="AT2031" s="29"/>
      <c r="AU2031" s="29"/>
    </row>
    <row r="2032" spans="1:47" s="511" customFormat="1">
      <c r="A2032" s="13"/>
      <c r="B2032" s="8"/>
      <c r="C2032" s="8"/>
      <c r="D2032" s="240"/>
      <c r="E2032" s="266"/>
      <c r="F2032" s="321"/>
      <c r="G2032" s="282"/>
      <c r="H2032" s="283"/>
      <c r="I2032" s="33"/>
      <c r="J2032" s="33"/>
      <c r="K2032" s="33"/>
      <c r="L2032" s="33"/>
      <c r="M2032" s="33"/>
      <c r="N2032" s="33"/>
      <c r="O2032" s="33"/>
      <c r="P2032" s="33"/>
      <c r="Q2032" s="33"/>
      <c r="R2032" s="33"/>
      <c r="S2032" s="33"/>
      <c r="T2032" s="33"/>
      <c r="U2032" s="33"/>
      <c r="V2032" s="33"/>
      <c r="W2032" s="33"/>
      <c r="X2032" s="282"/>
      <c r="Y2032" s="33"/>
      <c r="Z2032" s="284"/>
      <c r="AA2032" s="284"/>
      <c r="AB2032" s="33"/>
      <c r="AC2032" s="33"/>
      <c r="AD2032" s="33"/>
      <c r="AE2032" s="33"/>
      <c r="AF2032" s="33"/>
      <c r="AG2032" s="33"/>
      <c r="AH2032" s="33"/>
      <c r="AI2032" s="33"/>
      <c r="AJ2032" s="33"/>
      <c r="AK2032" s="33"/>
      <c r="AL2032" s="33"/>
      <c r="AM2032" s="33"/>
      <c r="AN2032" s="33"/>
      <c r="AO2032" s="33"/>
      <c r="AP2032" s="34"/>
      <c r="AQ2032" s="34"/>
      <c r="AR2032" s="28"/>
      <c r="AS2032" s="29"/>
      <c r="AT2032" s="29"/>
      <c r="AU2032" s="29"/>
    </row>
    <row r="2033" spans="1:52" s="511" customFormat="1" ht="15">
      <c r="A2033" s="13"/>
      <c r="B2033" s="8"/>
      <c r="C2033" s="8"/>
      <c r="D2033" s="506" t="s">
        <v>912</v>
      </c>
      <c r="E2033" s="266"/>
      <c r="F2033" s="321"/>
      <c r="G2033" s="282"/>
      <c r="H2033" s="283"/>
      <c r="I2033" s="33"/>
      <c r="J2033" s="33"/>
      <c r="K2033" s="33"/>
      <c r="L2033" s="33"/>
      <c r="M2033" s="33"/>
      <c r="N2033" s="33"/>
      <c r="O2033" s="33"/>
      <c r="P2033" s="33"/>
      <c r="Q2033" s="33"/>
      <c r="R2033" s="33"/>
      <c r="S2033" s="33"/>
      <c r="T2033" s="33"/>
      <c r="U2033" s="33"/>
      <c r="V2033" s="33"/>
      <c r="W2033" s="33"/>
      <c r="X2033" s="282"/>
      <c r="Y2033" s="33"/>
      <c r="Z2033" s="284"/>
      <c r="AA2033" s="284"/>
      <c r="AB2033" s="33"/>
      <c r="AC2033" s="33"/>
      <c r="AD2033" s="33"/>
      <c r="AE2033" s="33"/>
      <c r="AF2033" s="33"/>
      <c r="AG2033" s="33"/>
      <c r="AH2033" s="33"/>
      <c r="AI2033" s="33"/>
      <c r="AJ2033" s="33"/>
      <c r="AK2033" s="33"/>
      <c r="AL2033" s="33"/>
      <c r="AM2033" s="33"/>
      <c r="AN2033" s="33"/>
      <c r="AO2033" s="33"/>
      <c r="AP2033" s="34"/>
      <c r="AQ2033" s="34"/>
      <c r="AR2033" s="28"/>
      <c r="AS2033" s="29"/>
      <c r="AT2033" s="29"/>
      <c r="AU2033" s="29"/>
    </row>
    <row r="2034" spans="1:52" s="511" customFormat="1">
      <c r="A2034" s="13"/>
      <c r="B2034" s="8"/>
      <c r="C2034" s="8"/>
      <c r="D2034" s="240" t="s">
        <v>913</v>
      </c>
      <c r="E2034" s="266"/>
      <c r="F2034" s="321"/>
      <c r="G2034" s="282"/>
      <c r="H2034" s="283"/>
      <c r="I2034" s="33"/>
      <c r="J2034" s="33"/>
      <c r="K2034" s="33"/>
      <c r="L2034" s="33"/>
      <c r="M2034" s="33"/>
      <c r="N2034" s="33"/>
      <c r="O2034" s="33"/>
      <c r="P2034" s="33"/>
      <c r="Q2034" s="33"/>
      <c r="R2034" s="33"/>
      <c r="S2034" s="33"/>
      <c r="T2034" s="33"/>
      <c r="U2034" s="33"/>
      <c r="V2034" s="33"/>
      <c r="W2034" s="33"/>
      <c r="X2034" s="282"/>
      <c r="Y2034" s="33"/>
      <c r="Z2034" s="284"/>
      <c r="AA2034" s="284"/>
      <c r="AB2034" s="33"/>
      <c r="AC2034" s="33">
        <v>19500000</v>
      </c>
      <c r="AD2034" s="33"/>
      <c r="AE2034" s="33"/>
      <c r="AF2034" s="33"/>
      <c r="AG2034" s="33"/>
      <c r="AH2034" s="33"/>
      <c r="AI2034" s="33"/>
      <c r="AJ2034" s="33"/>
      <c r="AK2034" s="33"/>
      <c r="AL2034" s="33"/>
      <c r="AM2034" s="33"/>
      <c r="AN2034" s="33"/>
      <c r="AO2034" s="33"/>
      <c r="AP2034" s="34"/>
      <c r="AQ2034" s="34"/>
      <c r="AR2034" s="28"/>
      <c r="AS2034" s="29"/>
      <c r="AT2034" s="29"/>
      <c r="AU2034" s="29"/>
    </row>
    <row r="2035" spans="1:52" s="511" customFormat="1">
      <c r="A2035" s="13"/>
      <c r="B2035" s="8"/>
      <c r="C2035" s="8"/>
      <c r="D2035" s="240"/>
      <c r="E2035" s="266"/>
      <c r="F2035" s="321"/>
      <c r="G2035" s="282"/>
      <c r="H2035" s="283"/>
      <c r="I2035" s="33"/>
      <c r="J2035" s="33"/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282"/>
      <c r="Y2035" s="33"/>
      <c r="Z2035" s="284"/>
      <c r="AA2035" s="284"/>
      <c r="AB2035" s="33"/>
      <c r="AC2035" s="33"/>
      <c r="AD2035" s="33"/>
      <c r="AE2035" s="33"/>
      <c r="AF2035" s="33"/>
      <c r="AG2035" s="33"/>
      <c r="AH2035" s="33"/>
      <c r="AI2035" s="33"/>
      <c r="AJ2035" s="33"/>
      <c r="AK2035" s="33"/>
      <c r="AL2035" s="33"/>
      <c r="AM2035" s="33"/>
      <c r="AN2035" s="33"/>
      <c r="AO2035" s="33"/>
      <c r="AP2035" s="34"/>
      <c r="AQ2035" s="34"/>
      <c r="AR2035" s="28"/>
      <c r="AS2035" s="29"/>
      <c r="AT2035" s="29"/>
      <c r="AU2035" s="29"/>
    </row>
    <row r="2036" spans="1:52" s="511" customFormat="1" ht="15">
      <c r="A2036" s="13"/>
      <c r="B2036" s="8"/>
      <c r="C2036" s="8"/>
      <c r="D2036" s="505" t="s">
        <v>914</v>
      </c>
      <c r="E2036" s="266"/>
      <c r="F2036" s="321"/>
      <c r="G2036" s="282"/>
      <c r="H2036" s="283"/>
      <c r="I2036" s="33"/>
      <c r="J2036" s="33"/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282"/>
      <c r="Y2036" s="33"/>
      <c r="Z2036" s="284"/>
      <c r="AA2036" s="284"/>
      <c r="AB2036" s="33"/>
      <c r="AC2036" s="33"/>
      <c r="AD2036" s="33"/>
      <c r="AE2036" s="33"/>
      <c r="AF2036" s="33"/>
      <c r="AG2036" s="33"/>
      <c r="AH2036" s="33"/>
      <c r="AI2036" s="33"/>
      <c r="AJ2036" s="33"/>
      <c r="AK2036" s="33"/>
      <c r="AL2036" s="33"/>
      <c r="AM2036" s="33"/>
      <c r="AN2036" s="33"/>
      <c r="AO2036" s="33"/>
      <c r="AP2036" s="34"/>
      <c r="AQ2036" s="34"/>
      <c r="AR2036" s="28"/>
      <c r="AS2036" s="29"/>
      <c r="AT2036" s="29"/>
      <c r="AU2036" s="29"/>
    </row>
    <row r="2037" spans="1:52" s="511" customFormat="1">
      <c r="A2037" s="13"/>
      <c r="B2037" s="8"/>
      <c r="C2037" s="8"/>
      <c r="D2037" s="344" t="s">
        <v>915</v>
      </c>
      <c r="E2037" s="266"/>
      <c r="F2037" s="321"/>
      <c r="G2037" s="282"/>
      <c r="H2037" s="283"/>
      <c r="I2037" s="33"/>
      <c r="J2037" s="33"/>
      <c r="K2037" s="33"/>
      <c r="L2037" s="33"/>
      <c r="M2037" s="33"/>
      <c r="N2037" s="33"/>
      <c r="O2037" s="33"/>
      <c r="P2037" s="33"/>
      <c r="Q2037" s="33">
        <v>620727747</v>
      </c>
      <c r="R2037" s="33"/>
      <c r="S2037" s="33"/>
      <c r="T2037" s="33"/>
      <c r="U2037" s="33"/>
      <c r="V2037" s="33"/>
      <c r="W2037" s="33"/>
      <c r="X2037" s="282"/>
      <c r="Y2037" s="33"/>
      <c r="Z2037" s="284"/>
      <c r="AA2037" s="284"/>
      <c r="AB2037" s="33"/>
      <c r="AC2037" s="33"/>
      <c r="AD2037" s="33"/>
      <c r="AE2037" s="33"/>
      <c r="AF2037" s="33"/>
      <c r="AG2037" s="33"/>
      <c r="AH2037" s="33"/>
      <c r="AI2037" s="33"/>
      <c r="AJ2037" s="33"/>
      <c r="AK2037" s="33"/>
      <c r="AL2037" s="33"/>
      <c r="AM2037" s="33"/>
      <c r="AN2037" s="33"/>
      <c r="AO2037" s="33"/>
      <c r="AP2037" s="34"/>
      <c r="AQ2037" s="34"/>
      <c r="AR2037" s="28"/>
      <c r="AS2037" s="29"/>
      <c r="AT2037" s="29"/>
      <c r="AU2037" s="29"/>
    </row>
    <row r="2038" spans="1:52" s="511" customFormat="1">
      <c r="A2038" s="13"/>
      <c r="B2038" s="8"/>
      <c r="C2038" s="8"/>
      <c r="D2038" s="344" t="s">
        <v>578</v>
      </c>
      <c r="E2038" s="266"/>
      <c r="F2038" s="321"/>
      <c r="G2038" s="282"/>
      <c r="H2038" s="283"/>
      <c r="I2038" s="33"/>
      <c r="J2038" s="33"/>
      <c r="K2038" s="33"/>
      <c r="L2038" s="33"/>
      <c r="M2038" s="33"/>
      <c r="N2038" s="33"/>
      <c r="O2038" s="33"/>
      <c r="P2038" s="33"/>
      <c r="Q2038" s="33">
        <v>262526000</v>
      </c>
      <c r="R2038" s="33"/>
      <c r="S2038" s="33"/>
      <c r="T2038" s="33"/>
      <c r="U2038" s="33"/>
      <c r="V2038" s="33"/>
      <c r="W2038" s="33"/>
      <c r="X2038" s="282"/>
      <c r="Y2038" s="33"/>
      <c r="Z2038" s="284"/>
      <c r="AA2038" s="284"/>
      <c r="AB2038" s="33"/>
      <c r="AC2038" s="33"/>
      <c r="AD2038" s="33"/>
      <c r="AE2038" s="33"/>
      <c r="AF2038" s="33"/>
      <c r="AG2038" s="33"/>
      <c r="AH2038" s="33"/>
      <c r="AI2038" s="33"/>
      <c r="AJ2038" s="33"/>
      <c r="AK2038" s="33"/>
      <c r="AL2038" s="33"/>
      <c r="AM2038" s="33"/>
      <c r="AN2038" s="33"/>
      <c r="AO2038" s="33"/>
      <c r="AP2038" s="34"/>
      <c r="AQ2038" s="34"/>
      <c r="AR2038" s="28"/>
      <c r="AS2038" s="29"/>
      <c r="AT2038" s="29"/>
      <c r="AU2038" s="29"/>
    </row>
    <row r="2039" spans="1:52" s="511" customFormat="1">
      <c r="A2039" s="13"/>
      <c r="B2039" s="8"/>
      <c r="C2039" s="8"/>
      <c r="D2039" s="344" t="s">
        <v>916</v>
      </c>
      <c r="E2039" s="266"/>
      <c r="F2039" s="321"/>
      <c r="G2039" s="282"/>
      <c r="H2039" s="283"/>
      <c r="I2039" s="33"/>
      <c r="J2039" s="33"/>
      <c r="K2039" s="33"/>
      <c r="L2039" s="33"/>
      <c r="M2039" s="33"/>
      <c r="N2039" s="33"/>
      <c r="O2039" s="33"/>
      <c r="P2039" s="33"/>
      <c r="Q2039" s="33">
        <v>44143000</v>
      </c>
      <c r="R2039" s="33"/>
      <c r="S2039" s="33"/>
      <c r="T2039" s="33"/>
      <c r="U2039" s="33"/>
      <c r="V2039" s="33"/>
      <c r="W2039" s="33"/>
      <c r="X2039" s="282"/>
      <c r="Y2039" s="33"/>
      <c r="Z2039" s="284"/>
      <c r="AA2039" s="284"/>
      <c r="AB2039" s="33"/>
      <c r="AC2039" s="33"/>
      <c r="AD2039" s="33"/>
      <c r="AE2039" s="33"/>
      <c r="AF2039" s="33"/>
      <c r="AG2039" s="33"/>
      <c r="AH2039" s="33"/>
      <c r="AI2039" s="33"/>
      <c r="AJ2039" s="33"/>
      <c r="AK2039" s="33"/>
      <c r="AL2039" s="33"/>
      <c r="AM2039" s="33"/>
      <c r="AN2039" s="33"/>
      <c r="AO2039" s="33"/>
      <c r="AP2039" s="34"/>
      <c r="AQ2039" s="34"/>
      <c r="AR2039" s="28"/>
      <c r="AS2039" s="29"/>
      <c r="AT2039" s="29"/>
      <c r="AU2039" s="29"/>
    </row>
    <row r="2040" spans="1:52" s="511" customFormat="1">
      <c r="A2040" s="13"/>
      <c r="B2040" s="8"/>
      <c r="C2040" s="8"/>
      <c r="D2040" s="344" t="s">
        <v>917</v>
      </c>
      <c r="E2040" s="266"/>
      <c r="F2040" s="321"/>
      <c r="G2040" s="282"/>
      <c r="H2040" s="283"/>
      <c r="I2040" s="33"/>
      <c r="J2040" s="33"/>
      <c r="K2040" s="33"/>
      <c r="L2040" s="33"/>
      <c r="M2040" s="33"/>
      <c r="N2040" s="33"/>
      <c r="O2040" s="33"/>
      <c r="P2040" s="33"/>
      <c r="Q2040" s="33">
        <v>5304753</v>
      </c>
      <c r="R2040" s="33"/>
      <c r="S2040" s="33"/>
      <c r="T2040" s="33"/>
      <c r="U2040" s="33"/>
      <c r="V2040" s="33"/>
      <c r="W2040" s="33"/>
      <c r="X2040" s="282"/>
      <c r="Y2040" s="33"/>
      <c r="Z2040" s="284"/>
      <c r="AA2040" s="284"/>
      <c r="AB2040" s="33"/>
      <c r="AC2040" s="33"/>
      <c r="AD2040" s="33"/>
      <c r="AE2040" s="33"/>
      <c r="AF2040" s="33"/>
      <c r="AG2040" s="33"/>
      <c r="AH2040" s="33"/>
      <c r="AI2040" s="33"/>
      <c r="AJ2040" s="33"/>
      <c r="AK2040" s="33"/>
      <c r="AL2040" s="33"/>
      <c r="AM2040" s="33"/>
      <c r="AN2040" s="33"/>
      <c r="AO2040" s="33"/>
      <c r="AP2040" s="34"/>
      <c r="AQ2040" s="34"/>
      <c r="AR2040" s="28"/>
      <c r="AS2040" s="29"/>
      <c r="AT2040" s="29"/>
      <c r="AU2040" s="29"/>
    </row>
    <row r="2041" spans="1:52" s="511" customFormat="1">
      <c r="A2041" s="13"/>
      <c r="B2041" s="8"/>
      <c r="C2041" s="8"/>
      <c r="D2041" s="240"/>
      <c r="E2041" s="266"/>
      <c r="F2041" s="321"/>
      <c r="G2041" s="282"/>
      <c r="H2041" s="283"/>
      <c r="I2041" s="33"/>
      <c r="J2041" s="33"/>
      <c r="K2041" s="33"/>
      <c r="L2041" s="33"/>
      <c r="M2041" s="33"/>
      <c r="N2041" s="33"/>
      <c r="O2041" s="33"/>
      <c r="P2041" s="33"/>
      <c r="Q2041" s="33"/>
      <c r="R2041" s="33"/>
      <c r="S2041" s="33"/>
      <c r="T2041" s="33"/>
      <c r="U2041" s="33"/>
      <c r="V2041" s="33"/>
      <c r="W2041" s="33"/>
      <c r="X2041" s="282"/>
      <c r="Y2041" s="33"/>
      <c r="Z2041" s="284"/>
      <c r="AA2041" s="284"/>
      <c r="AB2041" s="33"/>
      <c r="AC2041" s="33"/>
      <c r="AD2041" s="33"/>
      <c r="AE2041" s="33"/>
      <c r="AF2041" s="33"/>
      <c r="AG2041" s="33"/>
      <c r="AH2041" s="33"/>
      <c r="AI2041" s="33"/>
      <c r="AJ2041" s="33"/>
      <c r="AK2041" s="33"/>
      <c r="AL2041" s="33"/>
      <c r="AM2041" s="33"/>
      <c r="AN2041" s="33"/>
      <c r="AO2041" s="33"/>
      <c r="AP2041" s="34"/>
      <c r="AQ2041" s="34"/>
      <c r="AR2041" s="28"/>
      <c r="AS2041" s="29"/>
      <c r="AT2041" s="29"/>
      <c r="AU2041" s="29"/>
    </row>
    <row r="2042" spans="1:52" s="481" customFormat="1">
      <c r="A2042" s="13"/>
      <c r="B2042" s="8"/>
      <c r="C2042" s="8"/>
      <c r="D2042" s="240"/>
      <c r="E2042" s="266"/>
      <c r="F2042" s="321"/>
      <c r="G2042" s="282"/>
      <c r="H2042" s="283"/>
      <c r="I2042" s="33"/>
      <c r="J2042" s="33"/>
      <c r="K2042" s="33"/>
      <c r="L2042" s="33"/>
      <c r="M2042" s="33"/>
      <c r="N2042" s="33"/>
      <c r="O2042" s="33"/>
      <c r="P2042" s="33"/>
      <c r="Q2042" s="33"/>
      <c r="R2042" s="33"/>
      <c r="S2042" s="33"/>
      <c r="T2042" s="33"/>
      <c r="U2042" s="33"/>
      <c r="V2042" s="33"/>
      <c r="W2042" s="33"/>
      <c r="X2042" s="282"/>
      <c r="Y2042" s="33"/>
      <c r="Z2042" s="284"/>
      <c r="AA2042" s="284"/>
      <c r="AB2042" s="33"/>
      <c r="AC2042" s="33"/>
      <c r="AD2042" s="33"/>
      <c r="AE2042" s="33"/>
      <c r="AF2042" s="33"/>
      <c r="AG2042" s="33"/>
      <c r="AH2042" s="33"/>
      <c r="AI2042" s="33"/>
      <c r="AJ2042" s="33"/>
      <c r="AK2042" s="33"/>
      <c r="AL2042" s="33"/>
      <c r="AM2042" s="33"/>
      <c r="AN2042" s="33"/>
      <c r="AO2042" s="33"/>
      <c r="AP2042" s="34"/>
      <c r="AQ2042" s="34"/>
      <c r="AR2042" s="28"/>
      <c r="AS2042" s="29"/>
      <c r="AT2042" s="29"/>
      <c r="AU2042" s="29"/>
    </row>
    <row r="2043" spans="1:52" s="481" customFormat="1">
      <c r="A2043" s="13"/>
      <c r="B2043" s="8"/>
      <c r="C2043" s="8"/>
      <c r="D2043" s="240"/>
      <c r="E2043" s="266"/>
      <c r="F2043" s="321"/>
      <c r="G2043" s="282"/>
      <c r="H2043" s="283"/>
      <c r="I2043" s="33"/>
      <c r="J2043" s="33"/>
      <c r="K2043" s="33"/>
      <c r="L2043" s="33"/>
      <c r="M2043" s="33"/>
      <c r="N2043" s="33"/>
      <c r="O2043" s="33"/>
      <c r="P2043" s="33"/>
      <c r="Q2043" s="33"/>
      <c r="R2043" s="33"/>
      <c r="S2043" s="33"/>
      <c r="T2043" s="33"/>
      <c r="U2043" s="33"/>
      <c r="V2043" s="33"/>
      <c r="W2043" s="33"/>
      <c r="X2043" s="282"/>
      <c r="Y2043" s="33"/>
      <c r="Z2043" s="284"/>
      <c r="AA2043" s="284"/>
      <c r="AB2043" s="33"/>
      <c r="AC2043" s="33"/>
      <c r="AD2043" s="33"/>
      <c r="AE2043" s="33"/>
      <c r="AF2043" s="33"/>
      <c r="AG2043" s="33"/>
      <c r="AH2043" s="33"/>
      <c r="AI2043" s="33"/>
      <c r="AJ2043" s="33"/>
      <c r="AK2043" s="33"/>
      <c r="AL2043" s="33"/>
      <c r="AM2043" s="33"/>
      <c r="AN2043" s="33"/>
      <c r="AO2043" s="33"/>
      <c r="AP2043" s="34"/>
      <c r="AQ2043" s="34"/>
      <c r="AR2043" s="28"/>
      <c r="AS2043" s="29"/>
      <c r="AT2043" s="29"/>
      <c r="AU2043" s="29"/>
    </row>
    <row r="2044" spans="1:52" s="402" customFormat="1">
      <c r="A2044" s="13"/>
      <c r="B2044" s="8"/>
      <c r="C2044" s="8"/>
      <c r="D2044" s="240"/>
      <c r="E2044" s="33"/>
      <c r="F2044" s="321"/>
      <c r="G2044" s="282"/>
      <c r="H2044" s="283"/>
      <c r="I2044" s="33"/>
      <c r="J2044" s="33"/>
      <c r="K2044" s="33"/>
      <c r="L2044" s="33"/>
      <c r="M2044" s="33"/>
      <c r="N2044" s="33"/>
      <c r="O2044" s="33"/>
      <c r="P2044" s="33"/>
      <c r="Q2044" s="33"/>
      <c r="R2044" s="33"/>
      <c r="S2044" s="33"/>
      <c r="T2044" s="33"/>
      <c r="U2044" s="33"/>
      <c r="V2044" s="33"/>
      <c r="W2044" s="33"/>
      <c r="X2044" s="282"/>
      <c r="Y2044" s="33"/>
      <c r="Z2044" s="284"/>
      <c r="AA2044" s="284"/>
      <c r="AB2044" s="33"/>
      <c r="AC2044" s="33"/>
      <c r="AD2044" s="33"/>
      <c r="AE2044" s="33"/>
      <c r="AF2044" s="33"/>
      <c r="AG2044" s="33"/>
      <c r="AH2044" s="33"/>
      <c r="AI2044" s="33"/>
      <c r="AJ2044" s="33"/>
      <c r="AK2044" s="33"/>
      <c r="AL2044" s="33"/>
      <c r="AM2044" s="33"/>
      <c r="AN2044" s="33"/>
      <c r="AO2044" s="33"/>
      <c r="AP2044" s="34"/>
      <c r="AQ2044" s="34"/>
      <c r="AR2044" s="28"/>
      <c r="AS2044" s="29"/>
      <c r="AT2044" s="29"/>
      <c r="AU2044" s="29"/>
    </row>
    <row r="2045" spans="1:52" s="402" customFormat="1">
      <c r="A2045" s="13"/>
      <c r="B2045" s="8"/>
      <c r="C2045" s="8"/>
      <c r="D2045" s="240"/>
      <c r="E2045" s="404"/>
      <c r="F2045" s="33"/>
      <c r="G2045" s="282"/>
      <c r="H2045" s="283"/>
      <c r="I2045" s="33"/>
      <c r="J2045" s="33"/>
      <c r="K2045" s="33"/>
      <c r="L2045" s="33"/>
      <c r="M2045" s="33"/>
      <c r="N2045" s="33"/>
      <c r="O2045" s="33"/>
      <c r="P2045" s="33"/>
      <c r="Q2045" s="33"/>
      <c r="R2045" s="33"/>
      <c r="S2045" s="33"/>
      <c r="T2045" s="33"/>
      <c r="U2045" s="33"/>
      <c r="V2045" s="33"/>
      <c r="W2045" s="33"/>
      <c r="X2045" s="282"/>
      <c r="Y2045" s="33"/>
      <c r="Z2045" s="284"/>
      <c r="AA2045" s="284"/>
      <c r="AB2045" s="33"/>
      <c r="AC2045" s="33"/>
      <c r="AD2045" s="33"/>
      <c r="AE2045" s="33"/>
      <c r="AF2045" s="33"/>
      <c r="AG2045" s="33"/>
      <c r="AH2045" s="33"/>
      <c r="AI2045" s="33"/>
      <c r="AJ2045" s="33"/>
      <c r="AK2045" s="33"/>
      <c r="AL2045" s="33"/>
      <c r="AM2045" s="33"/>
      <c r="AN2045" s="33"/>
      <c r="AO2045" s="33"/>
      <c r="AP2045" s="34"/>
      <c r="AQ2045" s="34"/>
      <c r="AR2045" s="28"/>
      <c r="AS2045" s="29"/>
      <c r="AT2045" s="29"/>
      <c r="AU2045" s="29"/>
    </row>
    <row r="2046" spans="1:52" s="86" customFormat="1">
      <c r="A2046" s="12"/>
      <c r="B2046" s="9">
        <v>3</v>
      </c>
      <c r="C2046" s="9" t="s">
        <v>16</v>
      </c>
      <c r="D2046" s="81" t="s">
        <v>10</v>
      </c>
      <c r="E2046" s="405">
        <v>11459198578.84</v>
      </c>
      <c r="F2046" s="31">
        <f t="shared" ref="F2046:V2046" si="132">SUM(F2047:F2081)</f>
        <v>1895495000</v>
      </c>
      <c r="G2046" s="31">
        <f t="shared" si="132"/>
        <v>1875595000</v>
      </c>
      <c r="H2046" s="31">
        <f t="shared" si="132"/>
        <v>1875595000</v>
      </c>
      <c r="I2046" s="31">
        <f t="shared" si="132"/>
        <v>0</v>
      </c>
      <c r="J2046" s="31">
        <f t="shared" si="132"/>
        <v>0</v>
      </c>
      <c r="K2046" s="31">
        <f t="shared" si="132"/>
        <v>0</v>
      </c>
      <c r="L2046" s="31">
        <f t="shared" si="132"/>
        <v>0</v>
      </c>
      <c r="M2046" s="31">
        <f t="shared" si="132"/>
        <v>0</v>
      </c>
      <c r="N2046" s="31">
        <f t="shared" si="132"/>
        <v>0</v>
      </c>
      <c r="O2046" s="31">
        <f t="shared" si="132"/>
        <v>0</v>
      </c>
      <c r="P2046" s="31">
        <f t="shared" si="132"/>
        <v>0</v>
      </c>
      <c r="Q2046" s="31">
        <f t="shared" si="132"/>
        <v>0</v>
      </c>
      <c r="R2046" s="31">
        <f t="shared" si="132"/>
        <v>0</v>
      </c>
      <c r="S2046" s="31">
        <f t="shared" si="132"/>
        <v>0</v>
      </c>
      <c r="T2046" s="31">
        <f t="shared" si="132"/>
        <v>0</v>
      </c>
      <c r="U2046" s="31">
        <f t="shared" si="132"/>
        <v>0</v>
      </c>
      <c r="V2046" s="31">
        <f t="shared" si="132"/>
        <v>0</v>
      </c>
      <c r="W2046" s="31">
        <f>SUM(O2046:V2046)</f>
        <v>0</v>
      </c>
      <c r="X2046" s="31">
        <f>SUM(X2047:X2081)</f>
        <v>0</v>
      </c>
      <c r="Y2046" s="31">
        <f>H2046+I2046+J2046+K2046+L2046+M2046+N2046+W2046+X2046</f>
        <v>1875595000</v>
      </c>
      <c r="Z2046" s="31">
        <f t="shared" ref="Z2046:AK2046" si="133">SUM(Z2047:Z2081)</f>
        <v>0</v>
      </c>
      <c r="AA2046" s="31">
        <f t="shared" si="133"/>
        <v>0</v>
      </c>
      <c r="AB2046" s="31">
        <f t="shared" si="133"/>
        <v>0</v>
      </c>
      <c r="AC2046" s="31">
        <f t="shared" si="133"/>
        <v>550426750</v>
      </c>
      <c r="AD2046" s="31">
        <f t="shared" si="133"/>
        <v>0</v>
      </c>
      <c r="AE2046" s="31">
        <f t="shared" si="133"/>
        <v>932701500</v>
      </c>
      <c r="AF2046" s="31">
        <f t="shared" si="133"/>
        <v>0</v>
      </c>
      <c r="AG2046" s="31">
        <f t="shared" si="133"/>
        <v>0</v>
      </c>
      <c r="AH2046" s="31">
        <f t="shared" si="133"/>
        <v>0</v>
      </c>
      <c r="AI2046" s="31">
        <f t="shared" si="133"/>
        <v>0</v>
      </c>
      <c r="AJ2046" s="31">
        <f t="shared" si="133"/>
        <v>0</v>
      </c>
      <c r="AK2046" s="31">
        <f t="shared" si="133"/>
        <v>0</v>
      </c>
      <c r="AL2046" s="31">
        <f>SUM(AD2046:AK2046)</f>
        <v>932701500</v>
      </c>
      <c r="AM2046" s="31">
        <f>SUM(AM2047:AM2081)</f>
        <v>0</v>
      </c>
      <c r="AN2046" s="31">
        <f>SUM(AN2047:AN2081)</f>
        <v>0</v>
      </c>
      <c r="AO2046" s="31">
        <f>Z2046+AA2046+AB2046+AC2046+AL2046+AM2046+AN2046</f>
        <v>1483128250</v>
      </c>
      <c r="AP2046" s="32">
        <f>E2046+Y2046-AO2046</f>
        <v>11851665328.84</v>
      </c>
      <c r="AQ2046" s="32"/>
      <c r="AR2046" s="28"/>
      <c r="AS2046" s="29">
        <f>E2046+H2046+I2046+J2046+K2046+L2046+M2046+N2046+W2046+X2046-Z2046-AB2046-AL2046-AC2046-AM2046-AN2046</f>
        <v>11851665328.84</v>
      </c>
      <c r="AT2046" s="29">
        <f>AP2046-AS2046</f>
        <v>0</v>
      </c>
      <c r="AU2046" s="29">
        <f>E2046</f>
        <v>11459198578.84</v>
      </c>
      <c r="AV2046" s="86">
        <f>AS2046-AU2046</f>
        <v>392466750</v>
      </c>
      <c r="AW2046" s="86">
        <f>Y2046-AO2046</f>
        <v>392466750</v>
      </c>
      <c r="AX2046" s="86">
        <f>AV2046-AW2046</f>
        <v>0</v>
      </c>
      <c r="AZ2046" s="398"/>
    </row>
    <row r="2047" spans="1:52" s="21" customFormat="1">
      <c r="A2047" s="10"/>
      <c r="B2047" s="8"/>
      <c r="C2047" s="8"/>
      <c r="D2047" s="82"/>
      <c r="E2047" s="266"/>
      <c r="F2047" s="261"/>
      <c r="G2047" s="71"/>
      <c r="H2047" s="283"/>
      <c r="I2047" s="33"/>
      <c r="J2047" s="33"/>
      <c r="K2047" s="33"/>
      <c r="L2047" s="33"/>
      <c r="M2047" s="33"/>
      <c r="N2047" s="33"/>
      <c r="O2047" s="33"/>
      <c r="P2047" s="33"/>
      <c r="Q2047" s="33"/>
      <c r="R2047" s="33"/>
      <c r="S2047" s="33"/>
      <c r="T2047" s="33"/>
      <c r="U2047" s="33"/>
      <c r="V2047" s="33"/>
      <c r="W2047" s="33"/>
      <c r="X2047" s="282"/>
      <c r="Y2047" s="69"/>
      <c r="Z2047" s="73"/>
      <c r="AA2047" s="73"/>
      <c r="AB2047" s="69"/>
      <c r="AC2047" s="69"/>
      <c r="AD2047" s="69"/>
      <c r="AE2047" s="69"/>
      <c r="AF2047" s="69"/>
      <c r="AG2047" s="69"/>
      <c r="AH2047" s="69"/>
      <c r="AI2047" s="69"/>
      <c r="AJ2047" s="69"/>
      <c r="AK2047" s="69"/>
      <c r="AL2047" s="69"/>
      <c r="AM2047" s="69"/>
      <c r="AN2047" s="69"/>
      <c r="AO2047" s="69"/>
      <c r="AP2047" s="70"/>
      <c r="AQ2047" s="70"/>
      <c r="AR2047" s="76"/>
      <c r="AS2047" s="60"/>
      <c r="AT2047" s="60"/>
      <c r="AU2047" s="60"/>
    </row>
    <row r="2048" spans="1:52" s="21" customFormat="1">
      <c r="A2048" s="10"/>
      <c r="B2048" s="8"/>
      <c r="C2048" s="8"/>
      <c r="D2048" s="82"/>
      <c r="E2048" s="266"/>
      <c r="F2048" s="261"/>
      <c r="G2048" s="71"/>
      <c r="H2048" s="283"/>
      <c r="I2048" s="33"/>
      <c r="J2048" s="33"/>
      <c r="K2048" s="33"/>
      <c r="L2048" s="33"/>
      <c r="M2048" s="33"/>
      <c r="N2048" s="33"/>
      <c r="O2048" s="33"/>
      <c r="P2048" s="33"/>
      <c r="Q2048" s="33"/>
      <c r="R2048" s="33"/>
      <c r="S2048" s="33"/>
      <c r="T2048" s="33"/>
      <c r="U2048" s="33"/>
      <c r="V2048" s="33"/>
      <c r="W2048" s="33"/>
      <c r="X2048" s="282"/>
      <c r="Y2048" s="69"/>
      <c r="Z2048" s="73"/>
      <c r="AA2048" s="73"/>
      <c r="AB2048" s="69"/>
      <c r="AC2048" s="69"/>
      <c r="AD2048" s="69"/>
      <c r="AE2048" s="69"/>
      <c r="AF2048" s="69"/>
      <c r="AG2048" s="69"/>
      <c r="AH2048" s="69"/>
      <c r="AI2048" s="69"/>
      <c r="AJ2048" s="69"/>
      <c r="AK2048" s="69"/>
      <c r="AL2048" s="69"/>
      <c r="AM2048" s="69"/>
      <c r="AN2048" s="69"/>
      <c r="AO2048" s="69"/>
      <c r="AP2048" s="70"/>
      <c r="AQ2048" s="70"/>
      <c r="AR2048" s="76"/>
      <c r="AS2048" s="60"/>
      <c r="AT2048" s="60"/>
      <c r="AU2048" s="60"/>
    </row>
    <row r="2049" spans="1:47" s="21" customFormat="1">
      <c r="A2049" s="10"/>
      <c r="B2049" s="8"/>
      <c r="C2049" s="8">
        <v>218</v>
      </c>
      <c r="D2049" s="375" t="s">
        <v>171</v>
      </c>
      <c r="E2049" s="266"/>
      <c r="F2049" s="261"/>
      <c r="G2049" s="71"/>
      <c r="H2049" s="283"/>
      <c r="I2049" s="33"/>
      <c r="J2049" s="33"/>
      <c r="K2049" s="33"/>
      <c r="L2049" s="33"/>
      <c r="M2049" s="33"/>
      <c r="N2049" s="33"/>
      <c r="O2049" s="33"/>
      <c r="P2049" s="33"/>
      <c r="Q2049" s="33"/>
      <c r="R2049" s="33"/>
      <c r="S2049" s="33"/>
      <c r="T2049" s="33"/>
      <c r="U2049" s="33"/>
      <c r="V2049" s="33"/>
      <c r="W2049" s="33"/>
      <c r="X2049" s="282"/>
      <c r="Y2049" s="69"/>
      <c r="Z2049" s="73"/>
      <c r="AA2049" s="73"/>
      <c r="AB2049" s="69"/>
      <c r="AC2049" s="69"/>
      <c r="AD2049" s="69"/>
      <c r="AE2049" s="69"/>
      <c r="AF2049" s="69"/>
      <c r="AG2049" s="69"/>
      <c r="AH2049" s="69"/>
      <c r="AI2049" s="69"/>
      <c r="AJ2049" s="69"/>
      <c r="AK2049" s="69"/>
      <c r="AL2049" s="69"/>
      <c r="AM2049" s="69"/>
      <c r="AN2049" s="69"/>
      <c r="AO2049" s="69"/>
      <c r="AP2049" s="70"/>
      <c r="AQ2049" s="70"/>
      <c r="AR2049" s="76"/>
      <c r="AS2049" s="60"/>
      <c r="AT2049" s="60"/>
      <c r="AU2049" s="60"/>
    </row>
    <row r="2050" spans="1:47" s="21" customFormat="1">
      <c r="A2050" s="10"/>
      <c r="B2050" s="8"/>
      <c r="C2050" s="8"/>
      <c r="D2050" s="472" t="s">
        <v>368</v>
      </c>
      <c r="E2050" s="266"/>
      <c r="F2050" s="261"/>
      <c r="G2050" s="71"/>
      <c r="H2050" s="283"/>
      <c r="I2050" s="33"/>
      <c r="J2050" s="33"/>
      <c r="K2050" s="33"/>
      <c r="L2050" s="33"/>
      <c r="M2050" s="33"/>
      <c r="N2050" s="33"/>
      <c r="O2050" s="33"/>
      <c r="P2050" s="33"/>
      <c r="Q2050" s="33"/>
      <c r="R2050" s="33"/>
      <c r="S2050" s="33"/>
      <c r="T2050" s="33"/>
      <c r="U2050" s="33"/>
      <c r="V2050" s="33"/>
      <c r="W2050" s="33"/>
      <c r="X2050" s="282"/>
      <c r="Y2050" s="69"/>
      <c r="Z2050" s="73"/>
      <c r="AA2050" s="73"/>
      <c r="AB2050" s="69"/>
      <c r="AC2050" s="69"/>
      <c r="AD2050" s="69"/>
      <c r="AE2050" s="69"/>
      <c r="AF2050" s="69"/>
      <c r="AG2050" s="69"/>
      <c r="AH2050" s="69"/>
      <c r="AI2050" s="69"/>
      <c r="AJ2050" s="69"/>
      <c r="AK2050" s="69"/>
      <c r="AL2050" s="69"/>
      <c r="AM2050" s="69"/>
      <c r="AN2050" s="69"/>
      <c r="AO2050" s="69"/>
      <c r="AP2050" s="70"/>
      <c r="AQ2050" s="70"/>
      <c r="AR2050" s="76"/>
      <c r="AS2050" s="60"/>
      <c r="AT2050" s="60"/>
      <c r="AU2050" s="60"/>
    </row>
    <row r="2051" spans="1:47" s="21" customFormat="1">
      <c r="A2051" s="10"/>
      <c r="B2051" s="8"/>
      <c r="C2051" s="8"/>
      <c r="D2051" s="473" t="s">
        <v>191</v>
      </c>
      <c r="E2051" s="266">
        <v>1895495000</v>
      </c>
      <c r="F2051" s="261"/>
      <c r="G2051" s="71"/>
      <c r="H2051" s="283"/>
      <c r="I2051" s="33"/>
      <c r="J2051" s="33"/>
      <c r="K2051" s="33"/>
      <c r="L2051" s="33"/>
      <c r="M2051" s="33"/>
      <c r="N2051" s="33"/>
      <c r="O2051" s="33"/>
      <c r="P2051" s="33"/>
      <c r="Q2051" s="33"/>
      <c r="R2051" s="33"/>
      <c r="S2051" s="33"/>
      <c r="T2051" s="33"/>
      <c r="U2051" s="33"/>
      <c r="V2051" s="33"/>
      <c r="W2051" s="33"/>
      <c r="X2051" s="282"/>
      <c r="Y2051" s="69"/>
      <c r="Z2051" s="73"/>
      <c r="AA2051" s="73"/>
      <c r="AB2051" s="69"/>
      <c r="AC2051" s="69"/>
      <c r="AD2051" s="69"/>
      <c r="AE2051" s="69"/>
      <c r="AF2051" s="69"/>
      <c r="AG2051" s="69"/>
      <c r="AH2051" s="69"/>
      <c r="AI2051" s="69"/>
      <c r="AJ2051" s="69"/>
      <c r="AK2051" s="69"/>
      <c r="AL2051" s="69"/>
      <c r="AM2051" s="69"/>
      <c r="AN2051" s="69"/>
      <c r="AO2051" s="69"/>
      <c r="AP2051" s="70"/>
      <c r="AQ2051" s="70"/>
      <c r="AR2051" s="76"/>
      <c r="AS2051" s="60"/>
      <c r="AT2051" s="60"/>
      <c r="AU2051" s="60"/>
    </row>
    <row r="2052" spans="1:47" s="21" customFormat="1">
      <c r="A2052" s="10"/>
      <c r="B2052" s="8"/>
      <c r="C2052" s="8"/>
      <c r="D2052" s="344" t="s">
        <v>172</v>
      </c>
      <c r="E2052" s="266"/>
      <c r="F2052" s="261">
        <v>1895495000</v>
      </c>
      <c r="G2052" s="71">
        <f>SUM(H2053:H2062)</f>
        <v>1875595000</v>
      </c>
      <c r="H2052" s="283"/>
      <c r="I2052" s="33"/>
      <c r="J2052" s="33"/>
      <c r="K2052" s="33"/>
      <c r="L2052" s="33"/>
      <c r="M2052" s="33"/>
      <c r="N2052" s="33"/>
      <c r="O2052" s="33"/>
      <c r="P2052" s="33"/>
      <c r="Q2052" s="33"/>
      <c r="R2052" s="33"/>
      <c r="S2052" s="33"/>
      <c r="T2052" s="33"/>
      <c r="U2052" s="33"/>
      <c r="V2052" s="33"/>
      <c r="W2052" s="33"/>
      <c r="X2052" s="282"/>
      <c r="Y2052" s="69"/>
      <c r="Z2052" s="73"/>
      <c r="AA2052" s="73"/>
      <c r="AB2052" s="69"/>
      <c r="AC2052" s="69"/>
      <c r="AD2052" s="69"/>
      <c r="AE2052" s="69"/>
      <c r="AF2052" s="69"/>
      <c r="AG2052" s="69"/>
      <c r="AH2052" s="69"/>
      <c r="AI2052" s="69"/>
      <c r="AJ2052" s="69"/>
      <c r="AK2052" s="69"/>
      <c r="AL2052" s="69"/>
      <c r="AM2052" s="69"/>
      <c r="AN2052" s="69"/>
      <c r="AO2052" s="69"/>
      <c r="AP2052" s="70"/>
      <c r="AQ2052" s="70"/>
      <c r="AR2052" s="76"/>
      <c r="AS2052" s="60"/>
      <c r="AT2052" s="60"/>
      <c r="AU2052" s="60"/>
    </row>
    <row r="2053" spans="1:47" s="21" customFormat="1">
      <c r="A2053" s="10"/>
      <c r="B2053" s="8"/>
      <c r="C2053" s="8"/>
      <c r="D2053" s="82" t="s">
        <v>918</v>
      </c>
      <c r="E2053" s="266"/>
      <c r="F2053" s="261"/>
      <c r="G2053" s="71"/>
      <c r="H2053" s="283">
        <v>201409905</v>
      </c>
      <c r="I2053" s="33"/>
      <c r="J2053" s="33"/>
      <c r="K2053" s="33"/>
      <c r="L2053" s="33"/>
      <c r="M2053" s="33"/>
      <c r="N2053" s="33"/>
      <c r="O2053" s="33"/>
      <c r="P2053" s="33"/>
      <c r="Q2053" s="33"/>
      <c r="R2053" s="33"/>
      <c r="S2053" s="33"/>
      <c r="T2053" s="33"/>
      <c r="U2053" s="33"/>
      <c r="V2053" s="33"/>
      <c r="W2053" s="33"/>
      <c r="X2053" s="282"/>
      <c r="Y2053" s="69"/>
      <c r="Z2053" s="73"/>
      <c r="AA2053" s="73"/>
      <c r="AB2053" s="69"/>
      <c r="AC2053" s="69"/>
      <c r="AD2053" s="69"/>
      <c r="AE2053" s="69"/>
      <c r="AF2053" s="69"/>
      <c r="AG2053" s="69"/>
      <c r="AH2053" s="69"/>
      <c r="AI2053" s="69"/>
      <c r="AJ2053" s="69"/>
      <c r="AK2053" s="69"/>
      <c r="AL2053" s="69"/>
      <c r="AM2053" s="69"/>
      <c r="AN2053" s="69"/>
      <c r="AO2053" s="69"/>
      <c r="AP2053" s="70"/>
      <c r="AQ2053" s="70"/>
      <c r="AR2053" s="76"/>
      <c r="AS2053" s="60"/>
      <c r="AT2053" s="60"/>
      <c r="AU2053" s="60"/>
    </row>
    <row r="2054" spans="1:47" s="21" customFormat="1">
      <c r="A2054" s="10"/>
      <c r="B2054" s="8"/>
      <c r="C2054" s="8"/>
      <c r="D2054" s="82" t="s">
        <v>919</v>
      </c>
      <c r="E2054" s="266"/>
      <c r="F2054" s="261"/>
      <c r="G2054" s="71"/>
      <c r="H2054" s="283">
        <v>153874055</v>
      </c>
      <c r="I2054" s="33"/>
      <c r="J2054" s="33"/>
      <c r="K2054" s="33"/>
      <c r="L2054" s="33"/>
      <c r="M2054" s="33"/>
      <c r="N2054" s="33"/>
      <c r="O2054" s="33"/>
      <c r="P2054" s="33"/>
      <c r="Q2054" s="33"/>
      <c r="R2054" s="33"/>
      <c r="S2054" s="33"/>
      <c r="T2054" s="33"/>
      <c r="U2054" s="33"/>
      <c r="V2054" s="33"/>
      <c r="W2054" s="33"/>
      <c r="X2054" s="282"/>
      <c r="Y2054" s="69"/>
      <c r="Z2054" s="73"/>
      <c r="AA2054" s="73"/>
      <c r="AB2054" s="69"/>
      <c r="AC2054" s="69"/>
      <c r="AD2054" s="69"/>
      <c r="AE2054" s="69"/>
      <c r="AF2054" s="69"/>
      <c r="AG2054" s="69"/>
      <c r="AH2054" s="69"/>
      <c r="AI2054" s="69"/>
      <c r="AJ2054" s="69"/>
      <c r="AK2054" s="69"/>
      <c r="AL2054" s="69"/>
      <c r="AM2054" s="69"/>
      <c r="AN2054" s="69"/>
      <c r="AO2054" s="69"/>
      <c r="AP2054" s="70"/>
      <c r="AQ2054" s="70"/>
      <c r="AR2054" s="76"/>
      <c r="AS2054" s="60"/>
      <c r="AT2054" s="60"/>
      <c r="AU2054" s="60"/>
    </row>
    <row r="2055" spans="1:47" s="21" customFormat="1">
      <c r="A2055" s="10"/>
      <c r="B2055" s="8"/>
      <c r="C2055" s="8"/>
      <c r="D2055" s="82" t="s">
        <v>920</v>
      </c>
      <c r="E2055" s="266"/>
      <c r="F2055" s="261"/>
      <c r="G2055" s="71"/>
      <c r="H2055" s="283">
        <v>181518070</v>
      </c>
      <c r="I2055" s="33"/>
      <c r="J2055" s="33"/>
      <c r="K2055" s="33"/>
      <c r="L2055" s="33"/>
      <c r="M2055" s="33"/>
      <c r="N2055" s="33"/>
      <c r="O2055" s="33"/>
      <c r="P2055" s="33"/>
      <c r="Q2055" s="33"/>
      <c r="R2055" s="33"/>
      <c r="S2055" s="33"/>
      <c r="T2055" s="33"/>
      <c r="U2055" s="33"/>
      <c r="V2055" s="33"/>
      <c r="W2055" s="33"/>
      <c r="X2055" s="282"/>
      <c r="Y2055" s="69"/>
      <c r="Z2055" s="73"/>
      <c r="AA2055" s="73"/>
      <c r="AB2055" s="69"/>
      <c r="AC2055" s="69"/>
      <c r="AD2055" s="69"/>
      <c r="AE2055" s="69"/>
      <c r="AF2055" s="69"/>
      <c r="AG2055" s="69"/>
      <c r="AH2055" s="69"/>
      <c r="AI2055" s="69"/>
      <c r="AJ2055" s="69"/>
      <c r="AK2055" s="69"/>
      <c r="AL2055" s="69"/>
      <c r="AM2055" s="69"/>
      <c r="AN2055" s="69"/>
      <c r="AO2055" s="69"/>
      <c r="AP2055" s="70"/>
      <c r="AQ2055" s="70"/>
      <c r="AR2055" s="76"/>
      <c r="AS2055" s="60"/>
      <c r="AT2055" s="60"/>
      <c r="AU2055" s="60"/>
    </row>
    <row r="2056" spans="1:47" s="21" customFormat="1">
      <c r="A2056" s="10"/>
      <c r="B2056" s="8"/>
      <c r="C2056" s="8"/>
      <c r="D2056" s="82" t="s">
        <v>921</v>
      </c>
      <c r="E2056" s="266"/>
      <c r="F2056" s="261"/>
      <c r="G2056" s="71"/>
      <c r="H2056" s="283">
        <v>377492520</v>
      </c>
      <c r="I2056" s="33"/>
      <c r="J2056" s="33"/>
      <c r="K2056" s="33"/>
      <c r="L2056" s="33"/>
      <c r="M2056" s="33"/>
      <c r="N2056" s="33"/>
      <c r="O2056" s="33"/>
      <c r="P2056" s="33"/>
      <c r="Q2056" s="33"/>
      <c r="R2056" s="33"/>
      <c r="S2056" s="33"/>
      <c r="T2056" s="33"/>
      <c r="U2056" s="33"/>
      <c r="V2056" s="33"/>
      <c r="W2056" s="33"/>
      <c r="X2056" s="282"/>
      <c r="Y2056" s="69"/>
      <c r="Z2056" s="73"/>
      <c r="AA2056" s="73"/>
      <c r="AB2056" s="69"/>
      <c r="AC2056" s="69"/>
      <c r="AD2056" s="69"/>
      <c r="AE2056" s="69"/>
      <c r="AF2056" s="69"/>
      <c r="AG2056" s="69"/>
      <c r="AH2056" s="69"/>
      <c r="AI2056" s="69"/>
      <c r="AJ2056" s="69"/>
      <c r="AK2056" s="69"/>
      <c r="AL2056" s="69"/>
      <c r="AM2056" s="69"/>
      <c r="AN2056" s="69"/>
      <c r="AO2056" s="69"/>
      <c r="AP2056" s="70"/>
      <c r="AQ2056" s="70"/>
      <c r="AR2056" s="76"/>
      <c r="AS2056" s="60"/>
      <c r="AT2056" s="60"/>
      <c r="AU2056" s="60"/>
    </row>
    <row r="2057" spans="1:47" s="21" customFormat="1">
      <c r="A2057" s="10"/>
      <c r="B2057" s="8"/>
      <c r="C2057" s="8"/>
      <c r="D2057" s="82" t="s">
        <v>922</v>
      </c>
      <c r="E2057" s="266"/>
      <c r="F2057" s="261"/>
      <c r="G2057" s="71"/>
      <c r="H2057" s="283">
        <v>28598950</v>
      </c>
      <c r="I2057" s="33"/>
      <c r="J2057" s="33"/>
      <c r="K2057" s="33"/>
      <c r="L2057" s="33"/>
      <c r="M2057" s="33"/>
      <c r="N2057" s="33"/>
      <c r="O2057" s="33"/>
      <c r="P2057" s="33"/>
      <c r="Q2057" s="33"/>
      <c r="R2057" s="33"/>
      <c r="S2057" s="33"/>
      <c r="T2057" s="33"/>
      <c r="U2057" s="33"/>
      <c r="V2057" s="33"/>
      <c r="W2057" s="33"/>
      <c r="X2057" s="282"/>
      <c r="Y2057" s="69"/>
      <c r="Z2057" s="73"/>
      <c r="AA2057" s="73"/>
      <c r="AB2057" s="69"/>
      <c r="AC2057" s="69"/>
      <c r="AD2057" s="69"/>
      <c r="AE2057" s="69"/>
      <c r="AF2057" s="69"/>
      <c r="AG2057" s="69"/>
      <c r="AH2057" s="69"/>
      <c r="AI2057" s="69"/>
      <c r="AJ2057" s="69"/>
      <c r="AK2057" s="69"/>
      <c r="AL2057" s="69"/>
      <c r="AM2057" s="69"/>
      <c r="AN2057" s="69"/>
      <c r="AO2057" s="69"/>
      <c r="AP2057" s="70"/>
      <c r="AQ2057" s="70"/>
      <c r="AR2057" s="76"/>
      <c r="AS2057" s="60"/>
      <c r="AT2057" s="60"/>
      <c r="AU2057" s="60"/>
    </row>
    <row r="2058" spans="1:47" s="21" customFormat="1" ht="15">
      <c r="A2058" s="10"/>
      <c r="B2058" s="8"/>
      <c r="C2058" s="8"/>
      <c r="D2058" s="506" t="s">
        <v>923</v>
      </c>
      <c r="E2058" s="266"/>
      <c r="F2058" s="261"/>
      <c r="G2058" s="71"/>
      <c r="H2058" s="283"/>
      <c r="I2058" s="33"/>
      <c r="J2058" s="33"/>
      <c r="K2058" s="33"/>
      <c r="L2058" s="33"/>
      <c r="M2058" s="33"/>
      <c r="N2058" s="33"/>
      <c r="O2058" s="33"/>
      <c r="P2058" s="33"/>
      <c r="Q2058" s="33"/>
      <c r="R2058" s="33"/>
      <c r="S2058" s="33"/>
      <c r="T2058" s="33"/>
      <c r="U2058" s="33"/>
      <c r="V2058" s="33"/>
      <c r="W2058" s="33"/>
      <c r="X2058" s="282"/>
      <c r="Y2058" s="69"/>
      <c r="Z2058" s="73"/>
      <c r="AA2058" s="73"/>
      <c r="AB2058" s="69"/>
      <c r="AC2058" s="69"/>
      <c r="AD2058" s="69"/>
      <c r="AE2058" s="69"/>
      <c r="AF2058" s="69"/>
      <c r="AG2058" s="69"/>
      <c r="AH2058" s="69"/>
      <c r="AI2058" s="69"/>
      <c r="AJ2058" s="69"/>
      <c r="AK2058" s="69"/>
      <c r="AL2058" s="69"/>
      <c r="AM2058" s="69"/>
      <c r="AN2058" s="69"/>
      <c r="AO2058" s="69"/>
      <c r="AP2058" s="70"/>
      <c r="AQ2058" s="70"/>
      <c r="AR2058" s="76"/>
      <c r="AS2058" s="60"/>
      <c r="AT2058" s="60"/>
      <c r="AU2058" s="60"/>
    </row>
    <row r="2059" spans="1:47" s="21" customFormat="1">
      <c r="A2059" s="10"/>
      <c r="B2059" s="8"/>
      <c r="C2059" s="8"/>
      <c r="D2059" s="345" t="s">
        <v>915</v>
      </c>
      <c r="E2059" s="266"/>
      <c r="F2059" s="261"/>
      <c r="G2059" s="71"/>
      <c r="H2059" s="283">
        <v>620727747</v>
      </c>
      <c r="I2059" s="33"/>
      <c r="J2059" s="33"/>
      <c r="K2059" s="33"/>
      <c r="L2059" s="33"/>
      <c r="M2059" s="33"/>
      <c r="N2059" s="33"/>
      <c r="O2059" s="33"/>
      <c r="P2059" s="33"/>
      <c r="Q2059" s="33"/>
      <c r="R2059" s="33"/>
      <c r="S2059" s="33"/>
      <c r="T2059" s="33"/>
      <c r="U2059" s="33"/>
      <c r="V2059" s="33"/>
      <c r="W2059" s="33"/>
      <c r="X2059" s="282"/>
      <c r="Y2059" s="69"/>
      <c r="Z2059" s="73"/>
      <c r="AA2059" s="73"/>
      <c r="AB2059" s="69"/>
      <c r="AC2059" s="69"/>
      <c r="AD2059" s="69"/>
      <c r="AE2059" s="69">
        <v>620727747</v>
      </c>
      <c r="AF2059" s="69"/>
      <c r="AG2059" s="69"/>
      <c r="AH2059" s="69"/>
      <c r="AI2059" s="69"/>
      <c r="AJ2059" s="69"/>
      <c r="AK2059" s="69"/>
      <c r="AL2059" s="69"/>
      <c r="AM2059" s="69"/>
      <c r="AN2059" s="69"/>
      <c r="AO2059" s="69"/>
      <c r="AP2059" s="70"/>
      <c r="AQ2059" s="70"/>
      <c r="AR2059" s="76"/>
      <c r="AS2059" s="60"/>
      <c r="AT2059" s="60"/>
      <c r="AU2059" s="60"/>
    </row>
    <row r="2060" spans="1:47" s="21" customFormat="1">
      <c r="A2060" s="10"/>
      <c r="B2060" s="8"/>
      <c r="C2060" s="8"/>
      <c r="D2060" s="345" t="s">
        <v>578</v>
      </c>
      <c r="E2060" s="266"/>
      <c r="F2060" s="261"/>
      <c r="G2060" s="71"/>
      <c r="H2060" s="283">
        <v>262526000</v>
      </c>
      <c r="I2060" s="33"/>
      <c r="J2060" s="33"/>
      <c r="K2060" s="33"/>
      <c r="L2060" s="33"/>
      <c r="M2060" s="33"/>
      <c r="N2060" s="33"/>
      <c r="O2060" s="33"/>
      <c r="P2060" s="33"/>
      <c r="Q2060" s="33"/>
      <c r="R2060" s="33"/>
      <c r="S2060" s="33"/>
      <c r="T2060" s="33"/>
      <c r="U2060" s="33"/>
      <c r="V2060" s="33"/>
      <c r="W2060" s="33"/>
      <c r="X2060" s="282"/>
      <c r="Y2060" s="69"/>
      <c r="Z2060" s="73"/>
      <c r="AA2060" s="73"/>
      <c r="AB2060" s="69"/>
      <c r="AC2060" s="69"/>
      <c r="AD2060" s="69"/>
      <c r="AE2060" s="69">
        <v>262526000</v>
      </c>
      <c r="AF2060" s="69"/>
      <c r="AG2060" s="69"/>
      <c r="AH2060" s="69"/>
      <c r="AI2060" s="69"/>
      <c r="AJ2060" s="69"/>
      <c r="AK2060" s="69"/>
      <c r="AL2060" s="69"/>
      <c r="AM2060" s="69"/>
      <c r="AN2060" s="69"/>
      <c r="AO2060" s="69"/>
      <c r="AP2060" s="70"/>
      <c r="AQ2060" s="70"/>
      <c r="AR2060" s="76"/>
      <c r="AS2060" s="60"/>
      <c r="AT2060" s="60"/>
      <c r="AU2060" s="60"/>
    </row>
    <row r="2061" spans="1:47" s="21" customFormat="1">
      <c r="A2061" s="10"/>
      <c r="B2061" s="8"/>
      <c r="C2061" s="8"/>
      <c r="D2061" s="345" t="s">
        <v>916</v>
      </c>
      <c r="E2061" s="266"/>
      <c r="F2061" s="261"/>
      <c r="G2061" s="71"/>
      <c r="H2061" s="283">
        <v>44143000</v>
      </c>
      <c r="I2061" s="33"/>
      <c r="J2061" s="33"/>
      <c r="K2061" s="33"/>
      <c r="L2061" s="33"/>
      <c r="M2061" s="33"/>
      <c r="N2061" s="33"/>
      <c r="O2061" s="33"/>
      <c r="P2061" s="33"/>
      <c r="Q2061" s="33"/>
      <c r="R2061" s="33"/>
      <c r="S2061" s="33"/>
      <c r="T2061" s="33"/>
      <c r="U2061" s="33"/>
      <c r="V2061" s="33"/>
      <c r="W2061" s="33"/>
      <c r="X2061" s="282"/>
      <c r="Y2061" s="69"/>
      <c r="Z2061" s="73"/>
      <c r="AA2061" s="73"/>
      <c r="AB2061" s="69"/>
      <c r="AC2061" s="69"/>
      <c r="AD2061" s="69"/>
      <c r="AE2061" s="69">
        <v>44143000</v>
      </c>
      <c r="AF2061" s="69"/>
      <c r="AG2061" s="69"/>
      <c r="AH2061" s="69"/>
      <c r="AI2061" s="69"/>
      <c r="AJ2061" s="69"/>
      <c r="AK2061" s="69"/>
      <c r="AL2061" s="69"/>
      <c r="AM2061" s="69"/>
      <c r="AN2061" s="69"/>
      <c r="AO2061" s="69"/>
      <c r="AP2061" s="70"/>
      <c r="AQ2061" s="70"/>
      <c r="AR2061" s="76"/>
      <c r="AS2061" s="60"/>
      <c r="AT2061" s="60"/>
      <c r="AU2061" s="60"/>
    </row>
    <row r="2062" spans="1:47" s="21" customFormat="1">
      <c r="A2062" s="10"/>
      <c r="B2062" s="8"/>
      <c r="C2062" s="8"/>
      <c r="D2062" s="345" t="s">
        <v>917</v>
      </c>
      <c r="E2062" s="266"/>
      <c r="F2062" s="261"/>
      <c r="G2062" s="71"/>
      <c r="H2062" s="283">
        <v>5304753</v>
      </c>
      <c r="I2062" s="33"/>
      <c r="J2062" s="33"/>
      <c r="K2062" s="33"/>
      <c r="L2062" s="33"/>
      <c r="M2062" s="33"/>
      <c r="N2062" s="33"/>
      <c r="O2062" s="33"/>
      <c r="P2062" s="33"/>
      <c r="Q2062" s="33"/>
      <c r="R2062" s="33"/>
      <c r="S2062" s="33"/>
      <c r="T2062" s="33"/>
      <c r="U2062" s="33"/>
      <c r="V2062" s="33"/>
      <c r="W2062" s="33"/>
      <c r="X2062" s="282"/>
      <c r="Y2062" s="69"/>
      <c r="Z2062" s="73"/>
      <c r="AA2062" s="73"/>
      <c r="AB2062" s="69"/>
      <c r="AC2062" s="69"/>
      <c r="AD2062" s="69"/>
      <c r="AE2062" s="69">
        <v>5304753</v>
      </c>
      <c r="AF2062" s="69"/>
      <c r="AG2062" s="69"/>
      <c r="AH2062" s="69"/>
      <c r="AI2062" s="69"/>
      <c r="AJ2062" s="69"/>
      <c r="AK2062" s="69"/>
      <c r="AL2062" s="69"/>
      <c r="AM2062" s="69"/>
      <c r="AN2062" s="69"/>
      <c r="AO2062" s="69"/>
      <c r="AP2062" s="70"/>
      <c r="AQ2062" s="70"/>
      <c r="AR2062" s="76"/>
      <c r="AS2062" s="60"/>
      <c r="AT2062" s="60"/>
      <c r="AU2062" s="60"/>
    </row>
    <row r="2063" spans="1:47" s="21" customFormat="1">
      <c r="A2063" s="10"/>
      <c r="B2063" s="8"/>
      <c r="C2063" s="8"/>
      <c r="D2063" s="82"/>
      <c r="E2063" s="266"/>
      <c r="F2063" s="261"/>
      <c r="G2063" s="71"/>
      <c r="H2063" s="283"/>
      <c r="I2063" s="33"/>
      <c r="J2063" s="33"/>
      <c r="K2063" s="33"/>
      <c r="L2063" s="33"/>
      <c r="M2063" s="33"/>
      <c r="N2063" s="33"/>
      <c r="O2063" s="33"/>
      <c r="P2063" s="33"/>
      <c r="Q2063" s="33"/>
      <c r="R2063" s="33"/>
      <c r="S2063" s="33"/>
      <c r="T2063" s="33"/>
      <c r="U2063" s="33"/>
      <c r="V2063" s="33"/>
      <c r="W2063" s="33"/>
      <c r="X2063" s="282"/>
      <c r="Y2063" s="69"/>
      <c r="Z2063" s="73"/>
      <c r="AA2063" s="73"/>
      <c r="AB2063" s="69"/>
      <c r="AC2063" s="69"/>
      <c r="AD2063" s="69"/>
      <c r="AE2063" s="69"/>
      <c r="AF2063" s="69"/>
      <c r="AG2063" s="69"/>
      <c r="AH2063" s="69"/>
      <c r="AI2063" s="69"/>
      <c r="AJ2063" s="69"/>
      <c r="AK2063" s="69"/>
      <c r="AL2063" s="69"/>
      <c r="AM2063" s="69"/>
      <c r="AN2063" s="69"/>
      <c r="AO2063" s="69"/>
      <c r="AP2063" s="70"/>
      <c r="AQ2063" s="70"/>
      <c r="AR2063" s="76"/>
      <c r="AS2063" s="60"/>
      <c r="AT2063" s="60"/>
      <c r="AU2063" s="60"/>
    </row>
    <row r="2064" spans="1:47" s="21" customFormat="1">
      <c r="A2064" s="10"/>
      <c r="B2064" s="8"/>
      <c r="C2064" s="8"/>
      <c r="D2064" s="82"/>
      <c r="E2064" s="266"/>
      <c r="F2064" s="261"/>
      <c r="G2064" s="71"/>
      <c r="H2064" s="283"/>
      <c r="I2064" s="33"/>
      <c r="J2064" s="33"/>
      <c r="K2064" s="33"/>
      <c r="L2064" s="33"/>
      <c r="M2064" s="33"/>
      <c r="N2064" s="33"/>
      <c r="O2064" s="33"/>
      <c r="P2064" s="33"/>
      <c r="Q2064" s="33"/>
      <c r="R2064" s="33"/>
      <c r="S2064" s="33"/>
      <c r="T2064" s="33"/>
      <c r="U2064" s="33"/>
      <c r="V2064" s="33"/>
      <c r="W2064" s="33"/>
      <c r="X2064" s="282"/>
      <c r="Y2064" s="69"/>
      <c r="Z2064" s="73"/>
      <c r="AA2064" s="73"/>
      <c r="AB2064" s="69"/>
      <c r="AC2064" s="69"/>
      <c r="AD2064" s="69"/>
      <c r="AE2064" s="69"/>
      <c r="AF2064" s="69"/>
      <c r="AG2064" s="69"/>
      <c r="AH2064" s="69"/>
      <c r="AI2064" s="69"/>
      <c r="AJ2064" s="69"/>
      <c r="AK2064" s="69"/>
      <c r="AL2064" s="69"/>
      <c r="AM2064" s="69"/>
      <c r="AN2064" s="69"/>
      <c r="AO2064" s="69"/>
      <c r="AP2064" s="70"/>
      <c r="AQ2064" s="70"/>
      <c r="AR2064" s="76"/>
      <c r="AS2064" s="60"/>
      <c r="AT2064" s="60"/>
      <c r="AU2064" s="60"/>
    </row>
    <row r="2065" spans="1:47" s="21" customFormat="1" ht="15">
      <c r="A2065" s="10"/>
      <c r="B2065" s="8"/>
      <c r="C2065" s="8"/>
      <c r="D2065" s="506" t="s">
        <v>924</v>
      </c>
      <c r="E2065" s="266"/>
      <c r="F2065" s="261"/>
      <c r="G2065" s="71"/>
      <c r="H2065" s="283"/>
      <c r="I2065" s="33"/>
      <c r="J2065" s="33"/>
      <c r="K2065" s="33"/>
      <c r="L2065" s="33"/>
      <c r="M2065" s="33"/>
      <c r="N2065" s="33"/>
      <c r="O2065" s="33"/>
      <c r="P2065" s="33"/>
      <c r="Q2065" s="33"/>
      <c r="R2065" s="33"/>
      <c r="S2065" s="33"/>
      <c r="T2065" s="33"/>
      <c r="U2065" s="33"/>
      <c r="V2065" s="33"/>
      <c r="W2065" s="33"/>
      <c r="X2065" s="282"/>
      <c r="Y2065" s="69"/>
      <c r="Z2065" s="73"/>
      <c r="AA2065" s="73"/>
      <c r="AB2065" s="69"/>
      <c r="AC2065" s="69"/>
      <c r="AD2065" s="69"/>
      <c r="AE2065" s="69"/>
      <c r="AF2065" s="69"/>
      <c r="AG2065" s="69"/>
      <c r="AH2065" s="69"/>
      <c r="AI2065" s="69"/>
      <c r="AJ2065" s="69"/>
      <c r="AK2065" s="69"/>
      <c r="AL2065" s="69"/>
      <c r="AM2065" s="69"/>
      <c r="AN2065" s="69"/>
      <c r="AO2065" s="69"/>
      <c r="AP2065" s="70"/>
      <c r="AQ2065" s="70"/>
      <c r="AR2065" s="76"/>
      <c r="AS2065" s="60"/>
      <c r="AT2065" s="60"/>
      <c r="AU2065" s="60"/>
    </row>
    <row r="2066" spans="1:47" s="21" customFormat="1">
      <c r="A2066" s="10"/>
      <c r="B2066" s="8"/>
      <c r="C2066" s="8"/>
      <c r="D2066" s="82" t="s">
        <v>925</v>
      </c>
      <c r="E2066" s="266"/>
      <c r="F2066" s="261"/>
      <c r="G2066" s="71"/>
      <c r="H2066" s="283"/>
      <c r="I2066" s="33"/>
      <c r="J2066" s="33"/>
      <c r="K2066" s="33"/>
      <c r="L2066" s="33"/>
      <c r="M2066" s="33"/>
      <c r="N2066" s="33"/>
      <c r="O2066" s="33"/>
      <c r="P2066" s="33"/>
      <c r="Q2066" s="33"/>
      <c r="R2066" s="33"/>
      <c r="S2066" s="33"/>
      <c r="T2066" s="33"/>
      <c r="U2066" s="33"/>
      <c r="V2066" s="33"/>
      <c r="W2066" s="33"/>
      <c r="X2066" s="282"/>
      <c r="Y2066" s="69"/>
      <c r="Z2066" s="73"/>
      <c r="AA2066" s="73"/>
      <c r="AB2066" s="69"/>
      <c r="AC2066" s="69">
        <v>482640000</v>
      </c>
      <c r="AD2066" s="69"/>
      <c r="AE2066" s="69"/>
      <c r="AF2066" s="69"/>
      <c r="AG2066" s="69"/>
      <c r="AH2066" s="69"/>
      <c r="AI2066" s="69"/>
      <c r="AJ2066" s="69"/>
      <c r="AK2066" s="69"/>
      <c r="AL2066" s="69"/>
      <c r="AM2066" s="69"/>
      <c r="AN2066" s="69"/>
      <c r="AO2066" s="69"/>
      <c r="AP2066" s="70"/>
      <c r="AQ2066" s="70"/>
      <c r="AR2066" s="76"/>
      <c r="AS2066" s="60"/>
      <c r="AT2066" s="60"/>
      <c r="AU2066" s="60"/>
    </row>
    <row r="2067" spans="1:47" s="21" customFormat="1">
      <c r="A2067" s="10"/>
      <c r="B2067" s="8"/>
      <c r="C2067" s="8"/>
      <c r="D2067" s="82" t="s">
        <v>926</v>
      </c>
      <c r="E2067" s="266"/>
      <c r="F2067" s="261"/>
      <c r="G2067" s="71"/>
      <c r="H2067" s="283"/>
      <c r="I2067" s="33"/>
      <c r="J2067" s="33"/>
      <c r="K2067" s="33"/>
      <c r="L2067" s="33"/>
      <c r="M2067" s="33"/>
      <c r="N2067" s="33"/>
      <c r="O2067" s="33"/>
      <c r="P2067" s="33"/>
      <c r="Q2067" s="33"/>
      <c r="R2067" s="33"/>
      <c r="S2067" s="33"/>
      <c r="T2067" s="33"/>
      <c r="U2067" s="33"/>
      <c r="V2067" s="33"/>
      <c r="W2067" s="33"/>
      <c r="X2067" s="282"/>
      <c r="Y2067" s="69"/>
      <c r="Z2067" s="73"/>
      <c r="AA2067" s="73"/>
      <c r="AB2067" s="69"/>
      <c r="AC2067" s="69">
        <v>750000</v>
      </c>
      <c r="AD2067" s="69"/>
      <c r="AE2067" s="69"/>
      <c r="AF2067" s="69"/>
      <c r="AG2067" s="69"/>
      <c r="AH2067" s="69"/>
      <c r="AI2067" s="69"/>
      <c r="AJ2067" s="69"/>
      <c r="AK2067" s="69"/>
      <c r="AL2067" s="69"/>
      <c r="AM2067" s="69"/>
      <c r="AN2067" s="69"/>
      <c r="AO2067" s="69"/>
      <c r="AP2067" s="70"/>
      <c r="AQ2067" s="70"/>
      <c r="AR2067" s="76"/>
      <c r="AS2067" s="60"/>
      <c r="AT2067" s="60"/>
      <c r="AU2067" s="60"/>
    </row>
    <row r="2068" spans="1:47" s="21" customFormat="1">
      <c r="A2068" s="10"/>
      <c r="B2068" s="8"/>
      <c r="C2068" s="8"/>
      <c r="D2068" s="82" t="s">
        <v>927</v>
      </c>
      <c r="E2068" s="266"/>
      <c r="F2068" s="261"/>
      <c r="G2068" s="71"/>
      <c r="H2068" s="283"/>
      <c r="I2068" s="33"/>
      <c r="J2068" s="33"/>
      <c r="K2068" s="33"/>
      <c r="L2068" s="33"/>
      <c r="M2068" s="33"/>
      <c r="N2068" s="33"/>
      <c r="O2068" s="33"/>
      <c r="P2068" s="33"/>
      <c r="Q2068" s="33"/>
      <c r="R2068" s="33"/>
      <c r="S2068" s="33"/>
      <c r="T2068" s="33"/>
      <c r="U2068" s="33"/>
      <c r="V2068" s="33"/>
      <c r="W2068" s="33"/>
      <c r="X2068" s="282"/>
      <c r="Y2068" s="69"/>
      <c r="Z2068" s="73"/>
      <c r="AA2068" s="73"/>
      <c r="AB2068" s="69"/>
      <c r="AC2068" s="69">
        <v>15841000</v>
      </c>
      <c r="AD2068" s="69"/>
      <c r="AE2068" s="69"/>
      <c r="AF2068" s="69"/>
      <c r="AG2068" s="69"/>
      <c r="AH2068" s="69"/>
      <c r="AI2068" s="69"/>
      <c r="AJ2068" s="69"/>
      <c r="AK2068" s="69"/>
      <c r="AL2068" s="69"/>
      <c r="AM2068" s="69"/>
      <c r="AN2068" s="69"/>
      <c r="AO2068" s="69"/>
      <c r="AP2068" s="70"/>
      <c r="AQ2068" s="70"/>
      <c r="AR2068" s="76"/>
      <c r="AS2068" s="60"/>
      <c r="AT2068" s="60"/>
      <c r="AU2068" s="60"/>
    </row>
    <row r="2069" spans="1:47" s="21" customFormat="1">
      <c r="A2069" s="10"/>
      <c r="B2069" s="8"/>
      <c r="C2069" s="8"/>
      <c r="D2069" s="82" t="s">
        <v>927</v>
      </c>
      <c r="E2069" s="266"/>
      <c r="F2069" s="261"/>
      <c r="G2069" s="71"/>
      <c r="H2069" s="283"/>
      <c r="I2069" s="33"/>
      <c r="J2069" s="33"/>
      <c r="K2069" s="33"/>
      <c r="L2069" s="33"/>
      <c r="M2069" s="33"/>
      <c r="N2069" s="33"/>
      <c r="O2069" s="33"/>
      <c r="P2069" s="33"/>
      <c r="Q2069" s="33"/>
      <c r="R2069" s="33"/>
      <c r="S2069" s="33"/>
      <c r="T2069" s="33"/>
      <c r="U2069" s="33"/>
      <c r="V2069" s="33"/>
      <c r="W2069" s="33"/>
      <c r="X2069" s="282"/>
      <c r="Y2069" s="69"/>
      <c r="Z2069" s="73"/>
      <c r="AA2069" s="73"/>
      <c r="AB2069" s="69"/>
      <c r="AC2069" s="69">
        <v>11905750</v>
      </c>
      <c r="AD2069" s="69"/>
      <c r="AE2069" s="69"/>
      <c r="AF2069" s="69"/>
      <c r="AG2069" s="69"/>
      <c r="AH2069" s="69"/>
      <c r="AI2069" s="69"/>
      <c r="AJ2069" s="69"/>
      <c r="AK2069" s="69"/>
      <c r="AL2069" s="69"/>
      <c r="AM2069" s="69"/>
      <c r="AN2069" s="69"/>
      <c r="AO2069" s="69"/>
      <c r="AP2069" s="70"/>
      <c r="AQ2069" s="70"/>
      <c r="AR2069" s="76"/>
      <c r="AS2069" s="60"/>
      <c r="AT2069" s="60"/>
      <c r="AU2069" s="60"/>
    </row>
    <row r="2070" spans="1:47" s="21" customFormat="1">
      <c r="A2070" s="10"/>
      <c r="B2070" s="8"/>
      <c r="C2070" s="8"/>
      <c r="D2070" s="82" t="s">
        <v>921</v>
      </c>
      <c r="E2070" s="266"/>
      <c r="F2070" s="261"/>
      <c r="G2070" s="71"/>
      <c r="H2070" s="283"/>
      <c r="I2070" s="33"/>
      <c r="J2070" s="33"/>
      <c r="K2070" s="33"/>
      <c r="L2070" s="33"/>
      <c r="M2070" s="33"/>
      <c r="N2070" s="33"/>
      <c r="O2070" s="33"/>
      <c r="P2070" s="33"/>
      <c r="Q2070" s="33"/>
      <c r="R2070" s="33"/>
      <c r="S2070" s="33"/>
      <c r="T2070" s="33"/>
      <c r="U2070" s="33"/>
      <c r="V2070" s="33"/>
      <c r="W2070" s="33"/>
      <c r="X2070" s="282"/>
      <c r="Y2070" s="69"/>
      <c r="Z2070" s="73"/>
      <c r="AA2070" s="73"/>
      <c r="AB2070" s="69"/>
      <c r="AC2070" s="69">
        <v>39290000</v>
      </c>
      <c r="AD2070" s="69"/>
      <c r="AE2070" s="69"/>
      <c r="AF2070" s="69"/>
      <c r="AG2070" s="69"/>
      <c r="AH2070" s="69"/>
      <c r="AI2070" s="69"/>
      <c r="AJ2070" s="69"/>
      <c r="AK2070" s="69"/>
      <c r="AL2070" s="69"/>
      <c r="AM2070" s="69"/>
      <c r="AN2070" s="69"/>
      <c r="AO2070" s="69"/>
      <c r="AP2070" s="70"/>
      <c r="AQ2070" s="70"/>
      <c r="AR2070" s="76"/>
      <c r="AS2070" s="60"/>
      <c r="AT2070" s="60"/>
      <c r="AU2070" s="60"/>
    </row>
    <row r="2071" spans="1:47" s="21" customFormat="1">
      <c r="A2071" s="10"/>
      <c r="B2071" s="8"/>
      <c r="C2071" s="8"/>
      <c r="D2071" s="82"/>
      <c r="E2071" s="266"/>
      <c r="F2071" s="261"/>
      <c r="G2071" s="71"/>
      <c r="H2071" s="283"/>
      <c r="I2071" s="33"/>
      <c r="J2071" s="33"/>
      <c r="K2071" s="33"/>
      <c r="L2071" s="33"/>
      <c r="M2071" s="33"/>
      <c r="N2071" s="33"/>
      <c r="O2071" s="33"/>
      <c r="P2071" s="33"/>
      <c r="Q2071" s="33"/>
      <c r="R2071" s="33"/>
      <c r="S2071" s="33"/>
      <c r="T2071" s="33"/>
      <c r="U2071" s="33"/>
      <c r="V2071" s="33"/>
      <c r="W2071" s="33"/>
      <c r="X2071" s="282"/>
      <c r="Y2071" s="69"/>
      <c r="Z2071" s="73"/>
      <c r="AA2071" s="73"/>
      <c r="AB2071" s="69"/>
      <c r="AC2071" s="69"/>
      <c r="AD2071" s="69"/>
      <c r="AE2071" s="69"/>
      <c r="AF2071" s="69"/>
      <c r="AG2071" s="69"/>
      <c r="AH2071" s="69"/>
      <c r="AI2071" s="69"/>
      <c r="AJ2071" s="69"/>
      <c r="AK2071" s="69"/>
      <c r="AL2071" s="69"/>
      <c r="AM2071" s="69"/>
      <c r="AN2071" s="69"/>
      <c r="AO2071" s="69"/>
      <c r="AP2071" s="70"/>
      <c r="AQ2071" s="70"/>
      <c r="AR2071" s="76"/>
      <c r="AS2071" s="60"/>
      <c r="AT2071" s="60"/>
      <c r="AU2071" s="60"/>
    </row>
    <row r="2072" spans="1:47" s="21" customFormat="1">
      <c r="A2072" s="10"/>
      <c r="B2072" s="8"/>
      <c r="C2072" s="8"/>
      <c r="D2072" s="82"/>
      <c r="E2072" s="266"/>
      <c r="F2072" s="261"/>
      <c r="G2072" s="71"/>
      <c r="H2072" s="283"/>
      <c r="I2072" s="33"/>
      <c r="J2072" s="33"/>
      <c r="K2072" s="33"/>
      <c r="L2072" s="33"/>
      <c r="M2072" s="33"/>
      <c r="N2072" s="33"/>
      <c r="O2072" s="33"/>
      <c r="P2072" s="33"/>
      <c r="Q2072" s="33"/>
      <c r="R2072" s="33"/>
      <c r="S2072" s="33"/>
      <c r="T2072" s="33"/>
      <c r="U2072" s="33"/>
      <c r="V2072" s="33"/>
      <c r="W2072" s="33"/>
      <c r="X2072" s="282"/>
      <c r="Y2072" s="69"/>
      <c r="Z2072" s="73"/>
      <c r="AA2072" s="73"/>
      <c r="AB2072" s="69"/>
      <c r="AC2072" s="69"/>
      <c r="AD2072" s="69"/>
      <c r="AE2072" s="69"/>
      <c r="AF2072" s="69"/>
      <c r="AG2072" s="69"/>
      <c r="AH2072" s="69"/>
      <c r="AI2072" s="69"/>
      <c r="AJ2072" s="69"/>
      <c r="AK2072" s="69"/>
      <c r="AL2072" s="69"/>
      <c r="AM2072" s="69"/>
      <c r="AN2072" s="69"/>
      <c r="AO2072" s="69"/>
      <c r="AP2072" s="70"/>
      <c r="AQ2072" s="70"/>
      <c r="AR2072" s="76"/>
      <c r="AS2072" s="60"/>
      <c r="AT2072" s="60"/>
      <c r="AU2072" s="60"/>
    </row>
    <row r="2073" spans="1:47" s="21" customFormat="1">
      <c r="A2073" s="10"/>
      <c r="B2073" s="8"/>
      <c r="C2073" s="8"/>
      <c r="D2073" s="82"/>
      <c r="E2073" s="266"/>
      <c r="F2073" s="261"/>
      <c r="G2073" s="71"/>
      <c r="H2073" s="283"/>
      <c r="I2073" s="33"/>
      <c r="J2073" s="33"/>
      <c r="K2073" s="33"/>
      <c r="L2073" s="33"/>
      <c r="M2073" s="33"/>
      <c r="N2073" s="33"/>
      <c r="O2073" s="33"/>
      <c r="P2073" s="33"/>
      <c r="Q2073" s="33"/>
      <c r="R2073" s="33"/>
      <c r="S2073" s="33"/>
      <c r="T2073" s="33"/>
      <c r="U2073" s="33"/>
      <c r="V2073" s="33"/>
      <c r="W2073" s="33"/>
      <c r="X2073" s="282"/>
      <c r="Y2073" s="69"/>
      <c r="Z2073" s="73"/>
      <c r="AA2073" s="73"/>
      <c r="AB2073" s="69"/>
      <c r="AC2073" s="69"/>
      <c r="AD2073" s="69"/>
      <c r="AE2073" s="69"/>
      <c r="AF2073" s="69"/>
      <c r="AG2073" s="69"/>
      <c r="AH2073" s="69"/>
      <c r="AI2073" s="69"/>
      <c r="AJ2073" s="69"/>
      <c r="AK2073" s="69"/>
      <c r="AL2073" s="69"/>
      <c r="AM2073" s="69"/>
      <c r="AN2073" s="69"/>
      <c r="AO2073" s="69"/>
      <c r="AP2073" s="70"/>
      <c r="AQ2073" s="70"/>
      <c r="AR2073" s="76"/>
      <c r="AS2073" s="60"/>
      <c r="AT2073" s="60"/>
      <c r="AU2073" s="60"/>
    </row>
    <row r="2074" spans="1:47" s="21" customFormat="1">
      <c r="A2074" s="10"/>
      <c r="B2074" s="8"/>
      <c r="C2074" s="8"/>
      <c r="D2074" s="82"/>
      <c r="E2074" s="266"/>
      <c r="F2074" s="261"/>
      <c r="G2074" s="71"/>
      <c r="H2074" s="283"/>
      <c r="I2074" s="33"/>
      <c r="J2074" s="33"/>
      <c r="K2074" s="33"/>
      <c r="L2074" s="33"/>
      <c r="M2074" s="33"/>
      <c r="N2074" s="33"/>
      <c r="O2074" s="33"/>
      <c r="P2074" s="33"/>
      <c r="Q2074" s="33"/>
      <c r="R2074" s="33"/>
      <c r="S2074" s="33"/>
      <c r="T2074" s="33"/>
      <c r="U2074" s="33"/>
      <c r="V2074" s="33"/>
      <c r="W2074" s="33"/>
      <c r="X2074" s="282"/>
      <c r="Y2074" s="69"/>
      <c r="Z2074" s="73"/>
      <c r="AA2074" s="73"/>
      <c r="AB2074" s="69"/>
      <c r="AC2074" s="69"/>
      <c r="AD2074" s="69"/>
      <c r="AE2074" s="69"/>
      <c r="AF2074" s="69"/>
      <c r="AG2074" s="69"/>
      <c r="AH2074" s="69"/>
      <c r="AI2074" s="69"/>
      <c r="AJ2074" s="69"/>
      <c r="AK2074" s="69"/>
      <c r="AL2074" s="69"/>
      <c r="AM2074" s="69"/>
      <c r="AN2074" s="69"/>
      <c r="AO2074" s="69"/>
      <c r="AP2074" s="70"/>
      <c r="AQ2074" s="70"/>
      <c r="AR2074" s="76"/>
      <c r="AS2074" s="60"/>
      <c r="AT2074" s="60"/>
      <c r="AU2074" s="60"/>
    </row>
    <row r="2075" spans="1:47" s="21" customFormat="1">
      <c r="A2075" s="10"/>
      <c r="B2075" s="8"/>
      <c r="C2075" s="8"/>
      <c r="D2075" s="82"/>
      <c r="E2075" s="266"/>
      <c r="F2075" s="261"/>
      <c r="G2075" s="71"/>
      <c r="H2075" s="283"/>
      <c r="I2075" s="33"/>
      <c r="J2075" s="33"/>
      <c r="K2075" s="33"/>
      <c r="L2075" s="33"/>
      <c r="M2075" s="33"/>
      <c r="N2075" s="33"/>
      <c r="O2075" s="33"/>
      <c r="P2075" s="33"/>
      <c r="Q2075" s="33"/>
      <c r="R2075" s="33"/>
      <c r="S2075" s="33"/>
      <c r="T2075" s="33"/>
      <c r="U2075" s="33"/>
      <c r="V2075" s="33"/>
      <c r="W2075" s="33"/>
      <c r="X2075" s="282"/>
      <c r="Y2075" s="69"/>
      <c r="Z2075" s="73"/>
      <c r="AA2075" s="73"/>
      <c r="AB2075" s="69"/>
      <c r="AC2075" s="69"/>
      <c r="AD2075" s="69"/>
      <c r="AE2075" s="69"/>
      <c r="AF2075" s="69"/>
      <c r="AG2075" s="69"/>
      <c r="AH2075" s="69"/>
      <c r="AI2075" s="69"/>
      <c r="AJ2075" s="69"/>
      <c r="AK2075" s="69"/>
      <c r="AL2075" s="69"/>
      <c r="AM2075" s="69"/>
      <c r="AN2075" s="69"/>
      <c r="AO2075" s="69"/>
      <c r="AP2075" s="70"/>
      <c r="AQ2075" s="70"/>
      <c r="AR2075" s="76"/>
      <c r="AS2075" s="60"/>
      <c r="AT2075" s="60"/>
      <c r="AU2075" s="60"/>
    </row>
    <row r="2076" spans="1:47" s="21" customFormat="1">
      <c r="A2076" s="10"/>
      <c r="B2076" s="8"/>
      <c r="C2076" s="8"/>
      <c r="D2076" s="82"/>
      <c r="E2076" s="266"/>
      <c r="F2076" s="261"/>
      <c r="G2076" s="71"/>
      <c r="H2076" s="283"/>
      <c r="I2076" s="33"/>
      <c r="J2076" s="33"/>
      <c r="K2076" s="33"/>
      <c r="L2076" s="33"/>
      <c r="M2076" s="33"/>
      <c r="N2076" s="33"/>
      <c r="O2076" s="33"/>
      <c r="P2076" s="33"/>
      <c r="Q2076" s="33"/>
      <c r="R2076" s="33"/>
      <c r="S2076" s="33"/>
      <c r="T2076" s="33"/>
      <c r="U2076" s="33"/>
      <c r="V2076" s="33"/>
      <c r="W2076" s="33"/>
      <c r="X2076" s="282"/>
      <c r="Y2076" s="69"/>
      <c r="Z2076" s="73"/>
      <c r="AA2076" s="73"/>
      <c r="AB2076" s="69"/>
      <c r="AC2076" s="69"/>
      <c r="AD2076" s="69"/>
      <c r="AE2076" s="69"/>
      <c r="AF2076" s="69"/>
      <c r="AG2076" s="69"/>
      <c r="AH2076" s="69"/>
      <c r="AI2076" s="69"/>
      <c r="AJ2076" s="69"/>
      <c r="AK2076" s="69"/>
      <c r="AL2076" s="69"/>
      <c r="AM2076" s="69"/>
      <c r="AN2076" s="69"/>
      <c r="AO2076" s="69"/>
      <c r="AP2076" s="70"/>
      <c r="AQ2076" s="70"/>
      <c r="AR2076" s="76"/>
      <c r="AS2076" s="60"/>
      <c r="AT2076" s="60"/>
      <c r="AU2076" s="60"/>
    </row>
    <row r="2077" spans="1:47" s="21" customFormat="1">
      <c r="A2077" s="10"/>
      <c r="B2077" s="8"/>
      <c r="C2077" s="8"/>
      <c r="D2077" s="82"/>
      <c r="E2077" s="266"/>
      <c r="F2077" s="261"/>
      <c r="G2077" s="71"/>
      <c r="H2077" s="283"/>
      <c r="I2077" s="33"/>
      <c r="J2077" s="33"/>
      <c r="K2077" s="33"/>
      <c r="L2077" s="33"/>
      <c r="M2077" s="33"/>
      <c r="N2077" s="33"/>
      <c r="O2077" s="33"/>
      <c r="P2077" s="33"/>
      <c r="Q2077" s="33"/>
      <c r="R2077" s="33"/>
      <c r="S2077" s="33"/>
      <c r="T2077" s="33"/>
      <c r="U2077" s="33"/>
      <c r="V2077" s="33"/>
      <c r="W2077" s="33"/>
      <c r="X2077" s="282"/>
      <c r="Y2077" s="69"/>
      <c r="Z2077" s="73"/>
      <c r="AA2077" s="73"/>
      <c r="AB2077" s="69"/>
      <c r="AC2077" s="69"/>
      <c r="AD2077" s="69"/>
      <c r="AE2077" s="69"/>
      <c r="AF2077" s="69"/>
      <c r="AG2077" s="69"/>
      <c r="AH2077" s="69"/>
      <c r="AI2077" s="69"/>
      <c r="AJ2077" s="69"/>
      <c r="AK2077" s="69"/>
      <c r="AL2077" s="69"/>
      <c r="AM2077" s="69"/>
      <c r="AN2077" s="69"/>
      <c r="AO2077" s="69"/>
      <c r="AP2077" s="70"/>
      <c r="AQ2077" s="70"/>
      <c r="AR2077" s="76"/>
      <c r="AS2077" s="60"/>
      <c r="AT2077" s="60"/>
      <c r="AU2077" s="60"/>
    </row>
    <row r="2078" spans="1:47" s="21" customFormat="1">
      <c r="A2078" s="10"/>
      <c r="B2078" s="8"/>
      <c r="C2078" s="8"/>
      <c r="D2078" s="82"/>
      <c r="E2078" s="266"/>
      <c r="F2078" s="261"/>
      <c r="G2078" s="71"/>
      <c r="H2078" s="283"/>
      <c r="I2078" s="33"/>
      <c r="J2078" s="33"/>
      <c r="K2078" s="33"/>
      <c r="L2078" s="33"/>
      <c r="M2078" s="33"/>
      <c r="N2078" s="33"/>
      <c r="O2078" s="33"/>
      <c r="P2078" s="33"/>
      <c r="Q2078" s="33"/>
      <c r="R2078" s="33"/>
      <c r="S2078" s="33"/>
      <c r="T2078" s="33"/>
      <c r="U2078" s="33"/>
      <c r="V2078" s="33"/>
      <c r="W2078" s="33"/>
      <c r="X2078" s="282"/>
      <c r="Y2078" s="69"/>
      <c r="Z2078" s="73"/>
      <c r="AA2078" s="73"/>
      <c r="AB2078" s="69"/>
      <c r="AC2078" s="69"/>
      <c r="AD2078" s="69"/>
      <c r="AE2078" s="69"/>
      <c r="AF2078" s="69"/>
      <c r="AG2078" s="69"/>
      <c r="AH2078" s="69"/>
      <c r="AI2078" s="69"/>
      <c r="AJ2078" s="69"/>
      <c r="AK2078" s="69"/>
      <c r="AL2078" s="69"/>
      <c r="AM2078" s="69"/>
      <c r="AN2078" s="69"/>
      <c r="AO2078" s="69"/>
      <c r="AP2078" s="70"/>
      <c r="AQ2078" s="70"/>
      <c r="AR2078" s="76"/>
      <c r="AS2078" s="60"/>
      <c r="AT2078" s="60"/>
      <c r="AU2078" s="60"/>
    </row>
    <row r="2079" spans="1:47" s="21" customFormat="1">
      <c r="A2079" s="10"/>
      <c r="B2079" s="8"/>
      <c r="C2079" s="8"/>
      <c r="D2079" s="82"/>
      <c r="E2079" s="266"/>
      <c r="F2079" s="261"/>
      <c r="G2079" s="71"/>
      <c r="H2079" s="283"/>
      <c r="I2079" s="33"/>
      <c r="J2079" s="33"/>
      <c r="K2079" s="33"/>
      <c r="L2079" s="33"/>
      <c r="M2079" s="33"/>
      <c r="N2079" s="33"/>
      <c r="O2079" s="33"/>
      <c r="P2079" s="33"/>
      <c r="Q2079" s="33"/>
      <c r="R2079" s="33"/>
      <c r="S2079" s="33"/>
      <c r="T2079" s="33"/>
      <c r="U2079" s="33"/>
      <c r="V2079" s="33"/>
      <c r="W2079" s="33"/>
      <c r="X2079" s="282"/>
      <c r="Y2079" s="69"/>
      <c r="Z2079" s="73"/>
      <c r="AA2079" s="73"/>
      <c r="AB2079" s="69"/>
      <c r="AC2079" s="69"/>
      <c r="AD2079" s="69"/>
      <c r="AE2079" s="69"/>
      <c r="AF2079" s="69"/>
      <c r="AG2079" s="69"/>
      <c r="AH2079" s="69"/>
      <c r="AI2079" s="69"/>
      <c r="AJ2079" s="69"/>
      <c r="AK2079" s="69"/>
      <c r="AL2079" s="69"/>
      <c r="AM2079" s="69"/>
      <c r="AN2079" s="69"/>
      <c r="AO2079" s="69"/>
      <c r="AP2079" s="70"/>
      <c r="AQ2079" s="70"/>
      <c r="AR2079" s="76"/>
      <c r="AS2079" s="60"/>
      <c r="AT2079" s="60"/>
      <c r="AU2079" s="60"/>
    </row>
    <row r="2080" spans="1:47" s="21" customFormat="1">
      <c r="A2080" s="10"/>
      <c r="B2080" s="8"/>
      <c r="C2080" s="8"/>
      <c r="D2080" s="82"/>
      <c r="E2080" s="33"/>
      <c r="F2080" s="261"/>
      <c r="G2080" s="71"/>
      <c r="H2080" s="283"/>
      <c r="I2080" s="33"/>
      <c r="J2080" s="33"/>
      <c r="K2080" s="33"/>
      <c r="L2080" s="33"/>
      <c r="M2080" s="33"/>
      <c r="N2080" s="33"/>
      <c r="O2080" s="33"/>
      <c r="P2080" s="33"/>
      <c r="Q2080" s="33"/>
      <c r="R2080" s="33"/>
      <c r="S2080" s="33"/>
      <c r="T2080" s="33"/>
      <c r="U2080" s="33"/>
      <c r="V2080" s="33"/>
      <c r="W2080" s="33"/>
      <c r="X2080" s="282"/>
      <c r="Y2080" s="69"/>
      <c r="Z2080" s="73"/>
      <c r="AA2080" s="73"/>
      <c r="AB2080" s="69"/>
      <c r="AC2080" s="69"/>
      <c r="AD2080" s="69"/>
      <c r="AE2080" s="69"/>
      <c r="AF2080" s="69"/>
      <c r="AG2080" s="69"/>
      <c r="AH2080" s="69"/>
      <c r="AI2080" s="69"/>
      <c r="AJ2080" s="69"/>
      <c r="AK2080" s="69"/>
      <c r="AL2080" s="69"/>
      <c r="AM2080" s="69"/>
      <c r="AN2080" s="69"/>
      <c r="AO2080" s="69"/>
      <c r="AP2080" s="70"/>
      <c r="AQ2080" s="70"/>
      <c r="AR2080" s="76"/>
      <c r="AS2080" s="60"/>
      <c r="AT2080" s="60"/>
      <c r="AU2080" s="60"/>
    </row>
    <row r="2081" spans="1:52" s="21" customFormat="1">
      <c r="A2081" s="10"/>
      <c r="B2081" s="8"/>
      <c r="C2081" s="8"/>
      <c r="D2081" s="82"/>
      <c r="E2081" s="404"/>
      <c r="F2081" s="261"/>
      <c r="G2081" s="71"/>
      <c r="H2081" s="72"/>
      <c r="I2081" s="69"/>
      <c r="J2081" s="69"/>
      <c r="K2081" s="69"/>
      <c r="L2081" s="69"/>
      <c r="M2081" s="69"/>
      <c r="N2081" s="69"/>
      <c r="O2081" s="69"/>
      <c r="P2081" s="69"/>
      <c r="Q2081" s="69"/>
      <c r="R2081" s="69"/>
      <c r="S2081" s="69"/>
      <c r="T2081" s="69"/>
      <c r="U2081" s="69"/>
      <c r="V2081" s="69"/>
      <c r="W2081" s="69"/>
      <c r="X2081" s="71"/>
      <c r="Y2081" s="69"/>
      <c r="Z2081" s="73"/>
      <c r="AA2081" s="73"/>
      <c r="AB2081" s="69"/>
      <c r="AC2081" s="69"/>
      <c r="AD2081" s="69"/>
      <c r="AE2081" s="69"/>
      <c r="AF2081" s="69"/>
      <c r="AG2081" s="69"/>
      <c r="AH2081" s="69"/>
      <c r="AI2081" s="69"/>
      <c r="AJ2081" s="69"/>
      <c r="AK2081" s="69"/>
      <c r="AL2081" s="69"/>
      <c r="AM2081" s="69"/>
      <c r="AN2081" s="69"/>
      <c r="AO2081" s="69"/>
      <c r="AP2081" s="70"/>
      <c r="AQ2081" s="70"/>
      <c r="AR2081" s="76"/>
      <c r="AS2081" s="60"/>
      <c r="AT2081" s="60"/>
      <c r="AU2081" s="60"/>
    </row>
    <row r="2082" spans="1:52" s="86" customFormat="1">
      <c r="A2082" s="12"/>
      <c r="B2082" s="9">
        <v>4</v>
      </c>
      <c r="C2082" s="9" t="s">
        <v>17</v>
      </c>
      <c r="D2082" s="81" t="s">
        <v>5</v>
      </c>
      <c r="E2082" s="405">
        <v>201953350</v>
      </c>
      <c r="F2082" s="31">
        <f t="shared" ref="F2082:V2082" si="134">SUM(F2083:F2085)</f>
        <v>0</v>
      </c>
      <c r="G2082" s="31">
        <f t="shared" si="134"/>
        <v>0</v>
      </c>
      <c r="H2082" s="31">
        <f t="shared" si="134"/>
        <v>0</v>
      </c>
      <c r="I2082" s="31">
        <f t="shared" si="134"/>
        <v>0</v>
      </c>
      <c r="J2082" s="31">
        <f t="shared" si="134"/>
        <v>0</v>
      </c>
      <c r="K2082" s="31">
        <f t="shared" si="134"/>
        <v>0</v>
      </c>
      <c r="L2082" s="31">
        <f t="shared" si="134"/>
        <v>0</v>
      </c>
      <c r="M2082" s="31">
        <f t="shared" si="134"/>
        <v>0</v>
      </c>
      <c r="N2082" s="31">
        <f t="shared" si="134"/>
        <v>0</v>
      </c>
      <c r="O2082" s="31">
        <f t="shared" si="134"/>
        <v>0</v>
      </c>
      <c r="P2082" s="31">
        <f t="shared" si="134"/>
        <v>0</v>
      </c>
      <c r="Q2082" s="31">
        <f t="shared" si="134"/>
        <v>0</v>
      </c>
      <c r="R2082" s="31">
        <f t="shared" si="134"/>
        <v>0</v>
      </c>
      <c r="S2082" s="31">
        <f t="shared" si="134"/>
        <v>0</v>
      </c>
      <c r="T2082" s="31">
        <f t="shared" si="134"/>
        <v>0</v>
      </c>
      <c r="U2082" s="31">
        <f t="shared" si="134"/>
        <v>0</v>
      </c>
      <c r="V2082" s="31">
        <f t="shared" si="134"/>
        <v>0</v>
      </c>
      <c r="W2082" s="31">
        <f>SUM(O2082:V2082)</f>
        <v>0</v>
      </c>
      <c r="X2082" s="31">
        <f>SUM(X2083:X2085)</f>
        <v>0</v>
      </c>
      <c r="Y2082" s="31">
        <f>H2082+I2082+J2082+K2082+L2082+M2082+N2082+W2082+X2082</f>
        <v>0</v>
      </c>
      <c r="Z2082" s="31">
        <f t="shared" ref="Z2082:AK2082" si="135">SUM(Z2083:Z2085)</f>
        <v>0</v>
      </c>
      <c r="AA2082" s="31">
        <f t="shared" si="135"/>
        <v>0</v>
      </c>
      <c r="AB2082" s="31">
        <f t="shared" si="135"/>
        <v>0</v>
      </c>
      <c r="AC2082" s="31">
        <f t="shared" si="135"/>
        <v>0</v>
      </c>
      <c r="AD2082" s="31">
        <f t="shared" si="135"/>
        <v>0</v>
      </c>
      <c r="AE2082" s="31">
        <f t="shared" si="135"/>
        <v>0</v>
      </c>
      <c r="AF2082" s="31">
        <f t="shared" si="135"/>
        <v>0</v>
      </c>
      <c r="AG2082" s="31">
        <f t="shared" si="135"/>
        <v>0</v>
      </c>
      <c r="AH2082" s="31">
        <f t="shared" si="135"/>
        <v>0</v>
      </c>
      <c r="AI2082" s="31">
        <f t="shared" si="135"/>
        <v>0</v>
      </c>
      <c r="AJ2082" s="31">
        <f t="shared" si="135"/>
        <v>0</v>
      </c>
      <c r="AK2082" s="31">
        <f t="shared" si="135"/>
        <v>0</v>
      </c>
      <c r="AL2082" s="31">
        <f>SUM(AD2082:AK2082)</f>
        <v>0</v>
      </c>
      <c r="AM2082" s="31">
        <f>SUM(AM2083:AM2085)</f>
        <v>0</v>
      </c>
      <c r="AN2082" s="31">
        <f>SUM(AN2083:AN2085)</f>
        <v>0</v>
      </c>
      <c r="AO2082" s="31">
        <f>Z2082+AA2082+AB2082+AC2082+AL2082+AM2082+AN2082</f>
        <v>0</v>
      </c>
      <c r="AP2082" s="32">
        <f>E2082+Y2082-AO2082</f>
        <v>201953350</v>
      </c>
      <c r="AQ2082" s="32"/>
      <c r="AR2082" s="28"/>
      <c r="AS2082" s="29">
        <f>E2082+H2082+I2082+J2082+K2082+L2082+M2082+N2082+W2082+X2082-Z2082-AB2082-AL2082-AC2082-AM2082-AN2082</f>
        <v>201953350</v>
      </c>
      <c r="AT2082" s="29">
        <f>AP2082-AS2082</f>
        <v>0</v>
      </c>
      <c r="AU2082" s="29">
        <f>E2082</f>
        <v>201953350</v>
      </c>
      <c r="AV2082" s="86">
        <f>AS2082-AU2082</f>
        <v>0</v>
      </c>
      <c r="AW2082" s="86">
        <f>Y2082-AO2082</f>
        <v>0</v>
      </c>
      <c r="AX2082" s="86">
        <f>AV2082-AW2082</f>
        <v>0</v>
      </c>
      <c r="AZ2082" s="398"/>
    </row>
    <row r="2083" spans="1:52" s="402" customFormat="1">
      <c r="A2083" s="13"/>
      <c r="B2083" s="8"/>
      <c r="C2083" s="8"/>
      <c r="D2083" s="240"/>
      <c r="E2083" s="266"/>
      <c r="F2083" s="327"/>
      <c r="G2083" s="282"/>
      <c r="H2083" s="283"/>
      <c r="I2083" s="33"/>
      <c r="J2083" s="33"/>
      <c r="K2083" s="33"/>
      <c r="L2083" s="33"/>
      <c r="M2083" s="33"/>
      <c r="N2083" s="33"/>
      <c r="O2083" s="33"/>
      <c r="P2083" s="33"/>
      <c r="Q2083" s="33"/>
      <c r="R2083" s="33"/>
      <c r="S2083" s="33"/>
      <c r="T2083" s="33"/>
      <c r="U2083" s="33"/>
      <c r="V2083" s="33"/>
      <c r="W2083" s="33"/>
      <c r="X2083" s="282"/>
      <c r="Y2083" s="33"/>
      <c r="Z2083" s="284"/>
      <c r="AA2083" s="284"/>
      <c r="AB2083" s="33"/>
      <c r="AC2083" s="33"/>
      <c r="AD2083" s="33"/>
      <c r="AE2083" s="33"/>
      <c r="AF2083" s="33"/>
      <c r="AG2083" s="33"/>
      <c r="AH2083" s="33"/>
      <c r="AI2083" s="33"/>
      <c r="AJ2083" s="33"/>
      <c r="AK2083" s="33"/>
      <c r="AL2083" s="33"/>
      <c r="AM2083" s="33"/>
      <c r="AN2083" s="33"/>
      <c r="AO2083" s="33"/>
      <c r="AP2083" s="34"/>
      <c r="AQ2083" s="34"/>
      <c r="AR2083" s="28"/>
      <c r="AS2083" s="29"/>
      <c r="AT2083" s="29"/>
      <c r="AU2083" s="29"/>
    </row>
    <row r="2084" spans="1:52" s="402" customFormat="1">
      <c r="A2084" s="13"/>
      <c r="B2084" s="8"/>
      <c r="C2084" s="8"/>
      <c r="D2084" s="240"/>
      <c r="E2084" s="33"/>
      <c r="F2084" s="321"/>
      <c r="G2084" s="282"/>
      <c r="H2084" s="283"/>
      <c r="I2084" s="33"/>
      <c r="J2084" s="33"/>
      <c r="K2084" s="33"/>
      <c r="L2084" s="33"/>
      <c r="M2084" s="33"/>
      <c r="N2084" s="33"/>
      <c r="O2084" s="33"/>
      <c r="P2084" s="33"/>
      <c r="Q2084" s="33"/>
      <c r="R2084" s="33"/>
      <c r="S2084" s="33"/>
      <c r="T2084" s="33"/>
      <c r="U2084" s="33"/>
      <c r="V2084" s="33"/>
      <c r="W2084" s="33"/>
      <c r="X2084" s="282"/>
      <c r="Y2084" s="33"/>
      <c r="Z2084" s="284"/>
      <c r="AA2084" s="284"/>
      <c r="AB2084" s="33"/>
      <c r="AC2084" s="33"/>
      <c r="AD2084" s="33"/>
      <c r="AE2084" s="33"/>
      <c r="AF2084" s="33"/>
      <c r="AG2084" s="33"/>
      <c r="AH2084" s="33"/>
      <c r="AI2084" s="33"/>
      <c r="AJ2084" s="33"/>
      <c r="AK2084" s="33"/>
      <c r="AL2084" s="33"/>
      <c r="AM2084" s="33"/>
      <c r="AN2084" s="33"/>
      <c r="AO2084" s="33"/>
      <c r="AP2084" s="34"/>
      <c r="AQ2084" s="34"/>
      <c r="AR2084" s="28"/>
      <c r="AS2084" s="29"/>
      <c r="AT2084" s="29"/>
      <c r="AU2084" s="29"/>
    </row>
    <row r="2085" spans="1:52" s="402" customFormat="1">
      <c r="A2085" s="13"/>
      <c r="B2085" s="8"/>
      <c r="C2085" s="8"/>
      <c r="D2085" s="240"/>
      <c r="E2085" s="404"/>
      <c r="F2085" s="33"/>
      <c r="G2085" s="282"/>
      <c r="H2085" s="283"/>
      <c r="I2085" s="33"/>
      <c r="J2085" s="33"/>
      <c r="K2085" s="33"/>
      <c r="L2085" s="33"/>
      <c r="M2085" s="33"/>
      <c r="N2085" s="33"/>
      <c r="O2085" s="33"/>
      <c r="P2085" s="33"/>
      <c r="Q2085" s="33"/>
      <c r="R2085" s="33"/>
      <c r="S2085" s="33"/>
      <c r="T2085" s="33"/>
      <c r="U2085" s="33"/>
      <c r="V2085" s="33"/>
      <c r="W2085" s="33"/>
      <c r="X2085" s="282"/>
      <c r="Y2085" s="33"/>
      <c r="Z2085" s="284"/>
      <c r="AA2085" s="284"/>
      <c r="AB2085" s="33"/>
      <c r="AC2085" s="33"/>
      <c r="AD2085" s="33"/>
      <c r="AE2085" s="33"/>
      <c r="AF2085" s="33"/>
      <c r="AG2085" s="33"/>
      <c r="AH2085" s="33"/>
      <c r="AI2085" s="33"/>
      <c r="AJ2085" s="33"/>
      <c r="AK2085" s="33"/>
      <c r="AL2085" s="33"/>
      <c r="AM2085" s="33"/>
      <c r="AN2085" s="33"/>
      <c r="AO2085" s="33"/>
      <c r="AP2085" s="34"/>
      <c r="AQ2085" s="34"/>
      <c r="AR2085" s="28"/>
      <c r="AS2085" s="29"/>
      <c r="AT2085" s="29"/>
      <c r="AU2085" s="29"/>
    </row>
    <row r="2086" spans="1:52" s="86" customFormat="1">
      <c r="A2086" s="12"/>
      <c r="B2086" s="9">
        <v>5</v>
      </c>
      <c r="C2086" s="9" t="s">
        <v>18</v>
      </c>
      <c r="D2086" s="81" t="s">
        <v>11</v>
      </c>
      <c r="E2086" s="405">
        <v>66500</v>
      </c>
      <c r="F2086" s="31">
        <f t="shared" ref="F2086:V2086" si="136">SUM(F2087:F2088)</f>
        <v>0</v>
      </c>
      <c r="G2086" s="31">
        <f t="shared" si="136"/>
        <v>0</v>
      </c>
      <c r="H2086" s="31">
        <f t="shared" si="136"/>
        <v>0</v>
      </c>
      <c r="I2086" s="31">
        <f t="shared" si="136"/>
        <v>0</v>
      </c>
      <c r="J2086" s="31">
        <f t="shared" si="136"/>
        <v>0</v>
      </c>
      <c r="K2086" s="31">
        <f t="shared" si="136"/>
        <v>0</v>
      </c>
      <c r="L2086" s="31">
        <f t="shared" si="136"/>
        <v>0</v>
      </c>
      <c r="M2086" s="31">
        <f t="shared" si="136"/>
        <v>0</v>
      </c>
      <c r="N2086" s="31">
        <f t="shared" si="136"/>
        <v>0</v>
      </c>
      <c r="O2086" s="31">
        <f t="shared" si="136"/>
        <v>0</v>
      </c>
      <c r="P2086" s="31">
        <f t="shared" si="136"/>
        <v>0</v>
      </c>
      <c r="Q2086" s="31">
        <f t="shared" si="136"/>
        <v>0</v>
      </c>
      <c r="R2086" s="31">
        <f t="shared" si="136"/>
        <v>0</v>
      </c>
      <c r="S2086" s="31">
        <f t="shared" si="136"/>
        <v>0</v>
      </c>
      <c r="T2086" s="31">
        <f t="shared" si="136"/>
        <v>0</v>
      </c>
      <c r="U2086" s="31">
        <f t="shared" si="136"/>
        <v>0</v>
      </c>
      <c r="V2086" s="31">
        <f t="shared" si="136"/>
        <v>0</v>
      </c>
      <c r="W2086" s="31">
        <f>SUM(O2086:V2086)</f>
        <v>0</v>
      </c>
      <c r="X2086" s="31">
        <f>SUM(X2087:X2088)</f>
        <v>0</v>
      </c>
      <c r="Y2086" s="31">
        <f>H2086+I2086+J2086+K2086+L2086+M2086+N2086+W2086+X2086</f>
        <v>0</v>
      </c>
      <c r="Z2086" s="31">
        <f t="shared" ref="Z2086:AK2086" si="137">SUM(Z2087:Z2088)</f>
        <v>0</v>
      </c>
      <c r="AA2086" s="31">
        <f t="shared" si="137"/>
        <v>0</v>
      </c>
      <c r="AB2086" s="31">
        <f t="shared" si="137"/>
        <v>0</v>
      </c>
      <c r="AC2086" s="31">
        <f t="shared" si="137"/>
        <v>0</v>
      </c>
      <c r="AD2086" s="31">
        <f t="shared" si="137"/>
        <v>0</v>
      </c>
      <c r="AE2086" s="31">
        <f t="shared" si="137"/>
        <v>0</v>
      </c>
      <c r="AF2086" s="31">
        <f t="shared" si="137"/>
        <v>0</v>
      </c>
      <c r="AG2086" s="31">
        <f t="shared" si="137"/>
        <v>0</v>
      </c>
      <c r="AH2086" s="31">
        <f t="shared" si="137"/>
        <v>0</v>
      </c>
      <c r="AI2086" s="31">
        <f t="shared" si="137"/>
        <v>0</v>
      </c>
      <c r="AJ2086" s="31">
        <f t="shared" si="137"/>
        <v>0</v>
      </c>
      <c r="AK2086" s="31">
        <f t="shared" si="137"/>
        <v>0</v>
      </c>
      <c r="AL2086" s="31">
        <f>SUM(AD2086:AK2086)</f>
        <v>0</v>
      </c>
      <c r="AM2086" s="31">
        <f>SUM(AM2087:AM2088)</f>
        <v>0</v>
      </c>
      <c r="AN2086" s="31">
        <f>SUM(AN2087:AN2088)</f>
        <v>0</v>
      </c>
      <c r="AO2086" s="31">
        <f>Z2086+AA2086+AB2086+AC2086+AL2086+AM2086+AN2086</f>
        <v>0</v>
      </c>
      <c r="AP2086" s="32">
        <f>E2086+Y2086-AO2086</f>
        <v>66500</v>
      </c>
      <c r="AQ2086" s="32"/>
      <c r="AR2086" s="28"/>
      <c r="AS2086" s="29">
        <f>E2086+H2086+I2086+J2086+K2086+L2086+M2086+N2086+W2086+X2086-Z2086-AB2086-AL2086-AC2086-AM2086-AN2086</f>
        <v>66500</v>
      </c>
      <c r="AT2086" s="29">
        <f>AP2086-AS2086</f>
        <v>0</v>
      </c>
      <c r="AU2086" s="29">
        <f>E2086</f>
        <v>66500</v>
      </c>
      <c r="AV2086" s="86">
        <f>AS2086-AU2086</f>
        <v>0</v>
      </c>
      <c r="AW2086" s="86">
        <f>Y2086-AO2086</f>
        <v>0</v>
      </c>
      <c r="AX2086" s="86">
        <f>AV2086-AW2086</f>
        <v>0</v>
      </c>
      <c r="AZ2086" s="398"/>
    </row>
    <row r="2087" spans="1:52" s="21" customFormat="1">
      <c r="A2087" s="10"/>
      <c r="B2087" s="8"/>
      <c r="C2087" s="8"/>
      <c r="D2087" s="82"/>
      <c r="E2087" s="266"/>
      <c r="F2087" s="261"/>
      <c r="G2087" s="71"/>
      <c r="H2087" s="72"/>
      <c r="I2087" s="69"/>
      <c r="J2087" s="69"/>
      <c r="K2087" s="69"/>
      <c r="L2087" s="69"/>
      <c r="M2087" s="69"/>
      <c r="N2087" s="69"/>
      <c r="O2087" s="69"/>
      <c r="P2087" s="69"/>
      <c r="Q2087" s="69"/>
      <c r="R2087" s="69"/>
      <c r="S2087" s="69"/>
      <c r="T2087" s="69"/>
      <c r="U2087" s="69"/>
      <c r="V2087" s="69"/>
      <c r="W2087" s="69"/>
      <c r="X2087" s="71"/>
      <c r="Y2087" s="69"/>
      <c r="Z2087" s="73"/>
      <c r="AA2087" s="73"/>
      <c r="AB2087" s="69"/>
      <c r="AC2087" s="69"/>
      <c r="AD2087" s="69"/>
      <c r="AE2087" s="69"/>
      <c r="AF2087" s="69"/>
      <c r="AG2087" s="69"/>
      <c r="AH2087" s="69"/>
      <c r="AI2087" s="69"/>
      <c r="AJ2087" s="69"/>
      <c r="AK2087" s="69"/>
      <c r="AL2087" s="69"/>
      <c r="AM2087" s="69"/>
      <c r="AN2087" s="69"/>
      <c r="AO2087" s="69"/>
      <c r="AP2087" s="70"/>
      <c r="AQ2087" s="70"/>
      <c r="AR2087" s="76"/>
      <c r="AS2087" s="60"/>
      <c r="AT2087" s="60"/>
      <c r="AU2087" s="60"/>
    </row>
    <row r="2088" spans="1:52" s="21" customFormat="1">
      <c r="A2088" s="10"/>
      <c r="B2088" s="8"/>
      <c r="C2088" s="8"/>
      <c r="D2088" s="82"/>
      <c r="E2088" s="33"/>
      <c r="F2088" s="69"/>
      <c r="G2088" s="71"/>
      <c r="H2088" s="72"/>
      <c r="I2088" s="69"/>
      <c r="J2088" s="69"/>
      <c r="K2088" s="69"/>
      <c r="L2088" s="69"/>
      <c r="M2088" s="69"/>
      <c r="N2088" s="69"/>
      <c r="O2088" s="69"/>
      <c r="P2088" s="69"/>
      <c r="Q2088" s="69"/>
      <c r="R2088" s="69"/>
      <c r="S2088" s="69"/>
      <c r="T2088" s="69"/>
      <c r="U2088" s="69"/>
      <c r="V2088" s="69"/>
      <c r="W2088" s="69"/>
      <c r="X2088" s="71"/>
      <c r="Y2088" s="69"/>
      <c r="Z2088" s="73"/>
      <c r="AA2088" s="73"/>
      <c r="AB2088" s="69"/>
      <c r="AC2088" s="69"/>
      <c r="AD2088" s="69"/>
      <c r="AE2088" s="69"/>
      <c r="AF2088" s="69"/>
      <c r="AG2088" s="69"/>
      <c r="AH2088" s="69"/>
      <c r="AI2088" s="69"/>
      <c r="AJ2088" s="69"/>
      <c r="AK2088" s="69"/>
      <c r="AL2088" s="69"/>
      <c r="AM2088" s="69"/>
      <c r="AN2088" s="69"/>
      <c r="AO2088" s="69"/>
      <c r="AP2088" s="70"/>
      <c r="AQ2088" s="70"/>
      <c r="AR2088" s="76"/>
      <c r="AS2088" s="60"/>
      <c r="AT2088" s="60"/>
      <c r="AU2088" s="60"/>
    </row>
    <row r="2089" spans="1:52" s="86" customFormat="1">
      <c r="A2089" s="12"/>
      <c r="B2089" s="9">
        <v>6</v>
      </c>
      <c r="C2089" s="9" t="s">
        <v>19</v>
      </c>
      <c r="D2089" s="81" t="s">
        <v>7</v>
      </c>
      <c r="E2089" s="31">
        <v>0</v>
      </c>
      <c r="F2089" s="31">
        <f t="shared" ref="F2089:V2089" si="138">SUM(F2090:F2092)</f>
        <v>0</v>
      </c>
      <c r="G2089" s="31">
        <f t="shared" si="138"/>
        <v>0</v>
      </c>
      <c r="H2089" s="31">
        <f t="shared" si="138"/>
        <v>0</v>
      </c>
      <c r="I2089" s="31">
        <f t="shared" si="138"/>
        <v>0</v>
      </c>
      <c r="J2089" s="31">
        <f t="shared" si="138"/>
        <v>0</v>
      </c>
      <c r="K2089" s="31">
        <f t="shared" si="138"/>
        <v>0</v>
      </c>
      <c r="L2089" s="31">
        <f t="shared" si="138"/>
        <v>0</v>
      </c>
      <c r="M2089" s="31">
        <f t="shared" si="138"/>
        <v>0</v>
      </c>
      <c r="N2089" s="31">
        <f t="shared" si="138"/>
        <v>0</v>
      </c>
      <c r="O2089" s="31">
        <f t="shared" si="138"/>
        <v>0</v>
      </c>
      <c r="P2089" s="31">
        <f t="shared" si="138"/>
        <v>0</v>
      </c>
      <c r="Q2089" s="31">
        <f t="shared" si="138"/>
        <v>0</v>
      </c>
      <c r="R2089" s="31">
        <f t="shared" si="138"/>
        <v>0</v>
      </c>
      <c r="S2089" s="31">
        <f t="shared" si="138"/>
        <v>0</v>
      </c>
      <c r="T2089" s="31">
        <f t="shared" si="138"/>
        <v>0</v>
      </c>
      <c r="U2089" s="31">
        <f t="shared" si="138"/>
        <v>0</v>
      </c>
      <c r="V2089" s="31">
        <f t="shared" si="138"/>
        <v>0</v>
      </c>
      <c r="W2089" s="31">
        <f>SUM(O2089:V2089)</f>
        <v>0</v>
      </c>
      <c r="X2089" s="31">
        <f>SUM(X2090:X2092)</f>
        <v>0</v>
      </c>
      <c r="Y2089" s="31">
        <f>H2089+I2089+J2089+K2089+L2089+M2089+N2089+W2089+X2089</f>
        <v>0</v>
      </c>
      <c r="Z2089" s="31">
        <f t="shared" ref="Z2089:AK2089" si="139">SUM(Z2090:Z2092)</f>
        <v>0</v>
      </c>
      <c r="AA2089" s="31">
        <f t="shared" si="139"/>
        <v>0</v>
      </c>
      <c r="AB2089" s="31">
        <f t="shared" si="139"/>
        <v>0</v>
      </c>
      <c r="AC2089" s="31">
        <f t="shared" si="139"/>
        <v>0</v>
      </c>
      <c r="AD2089" s="31">
        <f t="shared" si="139"/>
        <v>0</v>
      </c>
      <c r="AE2089" s="31">
        <f t="shared" si="139"/>
        <v>0</v>
      </c>
      <c r="AF2089" s="31">
        <f t="shared" si="139"/>
        <v>0</v>
      </c>
      <c r="AG2089" s="31">
        <f t="shared" si="139"/>
        <v>0</v>
      </c>
      <c r="AH2089" s="31">
        <f t="shared" si="139"/>
        <v>0</v>
      </c>
      <c r="AI2089" s="31">
        <f t="shared" si="139"/>
        <v>0</v>
      </c>
      <c r="AJ2089" s="31">
        <f t="shared" si="139"/>
        <v>0</v>
      </c>
      <c r="AK2089" s="31">
        <f t="shared" si="139"/>
        <v>0</v>
      </c>
      <c r="AL2089" s="31">
        <f>SUM(AD2089:AK2089)</f>
        <v>0</v>
      </c>
      <c r="AM2089" s="31">
        <f>SUM(AM2090:AM2092)</f>
        <v>0</v>
      </c>
      <c r="AN2089" s="31">
        <f>SUM(AN2090:AN2092)</f>
        <v>0</v>
      </c>
      <c r="AO2089" s="31">
        <f>Z2089+AA2089+AB2089+AC2089+AL2089+AM2089+AN2089</f>
        <v>0</v>
      </c>
      <c r="AP2089" s="32">
        <f>E2089+Y2089-AO2089</f>
        <v>0</v>
      </c>
      <c r="AQ2089" s="32"/>
      <c r="AR2089" s="28"/>
      <c r="AS2089" s="29">
        <f>E2089+H2089+I2089+J2089+K2089+L2089+M2089+N2089+W2089+X2089-Z2089-AB2089-AL2089-AC2089-AM2089-AN2089</f>
        <v>0</v>
      </c>
      <c r="AT2089" s="29">
        <f>AP2089-AS2089</f>
        <v>0</v>
      </c>
      <c r="AU2089" s="29">
        <f>E2089</f>
        <v>0</v>
      </c>
      <c r="AV2089" s="86">
        <f>AS2089-AU2089</f>
        <v>0</v>
      </c>
      <c r="AW2089" s="86">
        <f>Y2089-AO2089</f>
        <v>0</v>
      </c>
      <c r="AX2089" s="86">
        <f>AV2089-AW2089</f>
        <v>0</v>
      </c>
      <c r="AZ2089" s="398"/>
    </row>
    <row r="2090" spans="1:52" s="402" customFormat="1">
      <c r="A2090" s="13"/>
      <c r="B2090" s="8"/>
      <c r="C2090" s="8"/>
      <c r="D2090" s="113"/>
      <c r="E2090" s="33"/>
      <c r="F2090" s="34"/>
      <c r="G2090" s="63"/>
      <c r="H2090" s="67"/>
      <c r="I2090" s="34"/>
      <c r="J2090" s="34"/>
      <c r="K2090" s="34"/>
      <c r="L2090" s="34"/>
      <c r="M2090" s="34"/>
      <c r="N2090" s="34"/>
      <c r="O2090" s="34"/>
      <c r="P2090" s="34"/>
      <c r="Q2090" s="34"/>
      <c r="R2090" s="34"/>
      <c r="S2090" s="34"/>
      <c r="T2090" s="34"/>
      <c r="U2090" s="34"/>
      <c r="V2090" s="34"/>
      <c r="W2090" s="34"/>
      <c r="X2090" s="63"/>
      <c r="Y2090" s="34"/>
      <c r="Z2090" s="65"/>
      <c r="AA2090" s="65"/>
      <c r="AB2090" s="34"/>
      <c r="AC2090" s="34"/>
      <c r="AD2090" s="34"/>
      <c r="AE2090" s="34"/>
      <c r="AF2090" s="34"/>
      <c r="AG2090" s="34"/>
      <c r="AH2090" s="34"/>
      <c r="AI2090" s="34"/>
      <c r="AJ2090" s="34"/>
      <c r="AK2090" s="34"/>
      <c r="AL2090" s="34"/>
      <c r="AM2090" s="34"/>
      <c r="AN2090" s="34"/>
      <c r="AO2090" s="34"/>
      <c r="AP2090" s="34"/>
      <c r="AQ2090" s="34"/>
      <c r="AR2090" s="28"/>
      <c r="AS2090" s="29"/>
      <c r="AT2090" s="29"/>
      <c r="AU2090" s="29"/>
    </row>
    <row r="2091" spans="1:52" s="402" customFormat="1">
      <c r="A2091" s="13"/>
      <c r="B2091" s="8"/>
      <c r="C2091" s="8"/>
      <c r="D2091" s="113"/>
      <c r="E2091" s="33"/>
      <c r="F2091" s="34"/>
      <c r="G2091" s="63"/>
      <c r="H2091" s="67"/>
      <c r="I2091" s="34"/>
      <c r="J2091" s="34"/>
      <c r="K2091" s="34"/>
      <c r="L2091" s="34"/>
      <c r="M2091" s="34"/>
      <c r="N2091" s="34"/>
      <c r="O2091" s="34"/>
      <c r="P2091" s="34"/>
      <c r="Q2091" s="34"/>
      <c r="R2091" s="34"/>
      <c r="S2091" s="34"/>
      <c r="T2091" s="34"/>
      <c r="U2091" s="34"/>
      <c r="V2091" s="34"/>
      <c r="W2091" s="34"/>
      <c r="X2091" s="63"/>
      <c r="Y2091" s="34"/>
      <c r="Z2091" s="65"/>
      <c r="AA2091" s="65"/>
      <c r="AB2091" s="34"/>
      <c r="AC2091" s="34"/>
      <c r="AD2091" s="34"/>
      <c r="AE2091" s="34"/>
      <c r="AF2091" s="34"/>
      <c r="AG2091" s="34"/>
      <c r="AH2091" s="34"/>
      <c r="AI2091" s="34"/>
      <c r="AJ2091" s="34"/>
      <c r="AK2091" s="34"/>
      <c r="AL2091" s="34"/>
      <c r="AM2091" s="34"/>
      <c r="AN2091" s="34"/>
      <c r="AO2091" s="34"/>
      <c r="AP2091" s="34"/>
      <c r="AQ2091" s="34"/>
      <c r="AR2091" s="28"/>
      <c r="AS2091" s="29"/>
      <c r="AT2091" s="29"/>
      <c r="AU2091" s="29"/>
    </row>
    <row r="2092" spans="1:52" s="402" customFormat="1">
      <c r="A2092" s="13"/>
      <c r="B2092" s="8"/>
      <c r="C2092" s="8"/>
      <c r="D2092" s="113"/>
      <c r="E2092" s="33"/>
      <c r="F2092" s="34"/>
      <c r="G2092" s="63"/>
      <c r="H2092" s="67"/>
      <c r="I2092" s="34"/>
      <c r="J2092" s="34"/>
      <c r="K2092" s="34"/>
      <c r="L2092" s="34"/>
      <c r="M2092" s="34"/>
      <c r="N2092" s="34"/>
      <c r="O2092" s="34"/>
      <c r="P2092" s="34"/>
      <c r="Q2092" s="34"/>
      <c r="R2092" s="34"/>
      <c r="S2092" s="34"/>
      <c r="T2092" s="34"/>
      <c r="U2092" s="34"/>
      <c r="V2092" s="34"/>
      <c r="W2092" s="34"/>
      <c r="X2092" s="63"/>
      <c r="Y2092" s="34"/>
      <c r="Z2092" s="65"/>
      <c r="AA2092" s="65"/>
      <c r="AB2092" s="34"/>
      <c r="AC2092" s="34"/>
      <c r="AD2092" s="34"/>
      <c r="AE2092" s="34"/>
      <c r="AF2092" s="34"/>
      <c r="AG2092" s="34"/>
      <c r="AH2092" s="34"/>
      <c r="AI2092" s="34"/>
      <c r="AJ2092" s="34"/>
      <c r="AK2092" s="34"/>
      <c r="AL2092" s="34"/>
      <c r="AM2092" s="34"/>
      <c r="AN2092" s="34"/>
      <c r="AO2092" s="34"/>
      <c r="AP2092" s="34"/>
      <c r="AQ2092" s="34"/>
      <c r="AR2092" s="28"/>
      <c r="AS2092" s="29"/>
      <c r="AT2092" s="29"/>
      <c r="AU2092" s="29"/>
    </row>
    <row r="2093" spans="1:52" s="21" customFormat="1">
      <c r="A2093" s="14"/>
      <c r="B2093" s="11">
        <v>7</v>
      </c>
      <c r="C2093" s="11"/>
      <c r="D2093" s="85" t="s">
        <v>8</v>
      </c>
      <c r="E2093" s="326">
        <v>1352263035</v>
      </c>
      <c r="F2093" s="31">
        <f t="shared" ref="F2093:V2093" si="140">SUM(F2094:F2102)</f>
        <v>0</v>
      </c>
      <c r="G2093" s="31">
        <f t="shared" si="140"/>
        <v>0</v>
      </c>
      <c r="H2093" s="31">
        <f t="shared" si="140"/>
        <v>0</v>
      </c>
      <c r="I2093" s="31">
        <f t="shared" si="140"/>
        <v>0</v>
      </c>
      <c r="J2093" s="31">
        <f t="shared" si="140"/>
        <v>0</v>
      </c>
      <c r="K2093" s="31">
        <f t="shared" si="140"/>
        <v>14850000</v>
      </c>
      <c r="L2093" s="31">
        <f t="shared" si="140"/>
        <v>0</v>
      </c>
      <c r="M2093" s="31">
        <f t="shared" si="140"/>
        <v>0</v>
      </c>
      <c r="N2093" s="31">
        <f t="shared" si="140"/>
        <v>0</v>
      </c>
      <c r="O2093" s="31">
        <f t="shared" si="140"/>
        <v>0</v>
      </c>
      <c r="P2093" s="31">
        <f t="shared" si="140"/>
        <v>0</v>
      </c>
      <c r="Q2093" s="31">
        <f t="shared" si="140"/>
        <v>0</v>
      </c>
      <c r="R2093" s="31">
        <f t="shared" si="140"/>
        <v>0</v>
      </c>
      <c r="S2093" s="31">
        <f t="shared" si="140"/>
        <v>0</v>
      </c>
      <c r="T2093" s="31">
        <f t="shared" si="140"/>
        <v>0</v>
      </c>
      <c r="U2093" s="31">
        <f t="shared" si="140"/>
        <v>0</v>
      </c>
      <c r="V2093" s="31">
        <f t="shared" si="140"/>
        <v>0</v>
      </c>
      <c r="W2093" s="31">
        <f>SUM(O2093:V2093)</f>
        <v>0</v>
      </c>
      <c r="X2093" s="31">
        <f>SUM(X2094:X2102)</f>
        <v>0</v>
      </c>
      <c r="Y2093" s="31">
        <f>H2093+I2093+J2093+K2093+L2093+M2093+N2093+W2093+X2093</f>
        <v>14850000</v>
      </c>
      <c r="Z2093" s="31">
        <f t="shared" ref="Z2093:AK2093" si="141">SUM(Z2094:Z2102)</f>
        <v>0</v>
      </c>
      <c r="AA2093" s="31">
        <f t="shared" si="141"/>
        <v>0</v>
      </c>
      <c r="AB2093" s="31">
        <f t="shared" si="141"/>
        <v>0</v>
      </c>
      <c r="AC2093" s="31">
        <f t="shared" si="141"/>
        <v>0</v>
      </c>
      <c r="AD2093" s="31">
        <f t="shared" si="141"/>
        <v>0</v>
      </c>
      <c r="AE2093" s="31">
        <f t="shared" si="141"/>
        <v>0</v>
      </c>
      <c r="AF2093" s="31">
        <f t="shared" si="141"/>
        <v>0</v>
      </c>
      <c r="AG2093" s="31">
        <f t="shared" si="141"/>
        <v>0</v>
      </c>
      <c r="AH2093" s="31">
        <f t="shared" si="141"/>
        <v>0</v>
      </c>
      <c r="AI2093" s="31">
        <f t="shared" si="141"/>
        <v>0</v>
      </c>
      <c r="AJ2093" s="31">
        <f t="shared" si="141"/>
        <v>0</v>
      </c>
      <c r="AK2093" s="31">
        <f t="shared" si="141"/>
        <v>0</v>
      </c>
      <c r="AL2093" s="31">
        <f>SUM(AD2093:AK2093)</f>
        <v>0</v>
      </c>
      <c r="AM2093" s="31">
        <f>SUM(AM2094:AM2102)</f>
        <v>0</v>
      </c>
      <c r="AN2093" s="31">
        <f>SUM(AN2094:AN2102)</f>
        <v>0</v>
      </c>
      <c r="AO2093" s="31">
        <f>Z2093+AA2093+AB2093+AC2093+AL2093+AM2093+AN2093</f>
        <v>0</v>
      </c>
      <c r="AP2093" s="32">
        <f>E2093+Y2093-AO2093</f>
        <v>1367113035</v>
      </c>
      <c r="AQ2093" s="32"/>
      <c r="AR2093" s="28"/>
      <c r="AS2093" s="29">
        <f>E2093+H2093+I2093+J2093+K2093+L2093+M2093+N2093+W2093+X2093-Z2093-AB2093-AL2093-AC2093-AM2093-AN2093</f>
        <v>1367113035</v>
      </c>
      <c r="AT2093" s="29">
        <f>AP2093-AS2093</f>
        <v>0</v>
      </c>
      <c r="AU2093" s="29">
        <f>E2093</f>
        <v>1352263035</v>
      </c>
      <c r="AV2093" s="86">
        <f>AS2093-AU2093</f>
        <v>14850000</v>
      </c>
      <c r="AW2093" s="86">
        <f>Y2093-AO2093</f>
        <v>14850000</v>
      </c>
      <c r="AX2093" s="86">
        <f>AV2093-AW2093</f>
        <v>0</v>
      </c>
      <c r="AZ2093" s="398"/>
    </row>
    <row r="2094" spans="1:52" s="402" customFormat="1">
      <c r="A2094" s="13"/>
      <c r="B2094" s="8"/>
      <c r="C2094" s="8"/>
      <c r="D2094" s="240"/>
      <c r="E2094" s="33"/>
      <c r="F2094" s="33"/>
      <c r="G2094" s="282"/>
      <c r="H2094" s="283"/>
      <c r="I2094" s="33"/>
      <c r="J2094" s="33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282"/>
      <c r="Y2094" s="33"/>
      <c r="Z2094" s="284"/>
      <c r="AA2094" s="284"/>
      <c r="AB2094" s="33"/>
      <c r="AC2094" s="33"/>
      <c r="AD2094" s="33"/>
      <c r="AE2094" s="33"/>
      <c r="AF2094" s="33"/>
      <c r="AG2094" s="33"/>
      <c r="AH2094" s="33"/>
      <c r="AI2094" s="33"/>
      <c r="AJ2094" s="33"/>
      <c r="AK2094" s="33"/>
      <c r="AL2094" s="33"/>
      <c r="AM2094" s="33"/>
      <c r="AN2094" s="33"/>
      <c r="AO2094" s="33"/>
      <c r="AP2094" s="34"/>
      <c r="AQ2094" s="34"/>
      <c r="AR2094" s="28"/>
      <c r="AS2094" s="29"/>
      <c r="AT2094" s="29"/>
      <c r="AU2094" s="29"/>
    </row>
    <row r="2095" spans="1:52" s="511" customFormat="1">
      <c r="A2095" s="13"/>
      <c r="B2095" s="8"/>
      <c r="C2095" s="8"/>
      <c r="D2095" s="240"/>
      <c r="E2095" s="33"/>
      <c r="F2095" s="33"/>
      <c r="G2095" s="282"/>
      <c r="H2095" s="283"/>
      <c r="I2095" s="33"/>
      <c r="J2095" s="33"/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282"/>
      <c r="Y2095" s="33"/>
      <c r="Z2095" s="284"/>
      <c r="AA2095" s="284"/>
      <c r="AB2095" s="33"/>
      <c r="AC2095" s="33"/>
      <c r="AD2095" s="33"/>
      <c r="AE2095" s="33"/>
      <c r="AF2095" s="33"/>
      <c r="AG2095" s="33"/>
      <c r="AH2095" s="33"/>
      <c r="AI2095" s="33"/>
      <c r="AJ2095" s="33"/>
      <c r="AK2095" s="33"/>
      <c r="AL2095" s="33"/>
      <c r="AM2095" s="33"/>
      <c r="AN2095" s="33"/>
      <c r="AO2095" s="33"/>
      <c r="AP2095" s="34"/>
      <c r="AQ2095" s="34"/>
      <c r="AR2095" s="28"/>
      <c r="AS2095" s="29"/>
      <c r="AT2095" s="29"/>
      <c r="AU2095" s="29"/>
    </row>
    <row r="2096" spans="1:52" s="511" customFormat="1" ht="15">
      <c r="A2096" s="13"/>
      <c r="B2096" s="8"/>
      <c r="C2096" s="8"/>
      <c r="D2096" s="514" t="s">
        <v>854</v>
      </c>
      <c r="E2096" s="33"/>
      <c r="F2096" s="33"/>
      <c r="G2096" s="282"/>
      <c r="H2096" s="283"/>
      <c r="I2096" s="33"/>
      <c r="J2096" s="33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282"/>
      <c r="Y2096" s="33"/>
      <c r="Z2096" s="284"/>
      <c r="AA2096" s="284"/>
      <c r="AB2096" s="33"/>
      <c r="AC2096" s="33"/>
      <c r="AD2096" s="33"/>
      <c r="AE2096" s="33"/>
      <c r="AF2096" s="33"/>
      <c r="AG2096" s="33"/>
      <c r="AH2096" s="33"/>
      <c r="AI2096" s="33"/>
      <c r="AJ2096" s="33"/>
      <c r="AK2096" s="33"/>
      <c r="AL2096" s="33"/>
      <c r="AM2096" s="33"/>
      <c r="AN2096" s="33"/>
      <c r="AO2096" s="33"/>
      <c r="AP2096" s="34"/>
      <c r="AQ2096" s="34"/>
      <c r="AR2096" s="28"/>
      <c r="AS2096" s="29"/>
      <c r="AT2096" s="29"/>
      <c r="AU2096" s="29"/>
    </row>
    <row r="2097" spans="1:52" s="511" customFormat="1">
      <c r="A2097" s="13"/>
      <c r="B2097" s="8"/>
      <c r="C2097" s="8"/>
      <c r="D2097" s="240" t="s">
        <v>928</v>
      </c>
      <c r="E2097" s="33"/>
      <c r="F2097" s="33"/>
      <c r="G2097" s="282"/>
      <c r="H2097" s="283"/>
      <c r="I2097" s="33"/>
      <c r="J2097" s="33"/>
      <c r="K2097" s="33">
        <v>14850000</v>
      </c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282"/>
      <c r="Y2097" s="33"/>
      <c r="Z2097" s="284"/>
      <c r="AA2097" s="284"/>
      <c r="AB2097" s="33"/>
      <c r="AC2097" s="33"/>
      <c r="AD2097" s="33"/>
      <c r="AE2097" s="33"/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33"/>
      <c r="AP2097" s="34"/>
      <c r="AQ2097" s="34"/>
      <c r="AR2097" s="28"/>
      <c r="AS2097" s="29"/>
      <c r="AT2097" s="29"/>
      <c r="AU2097" s="29"/>
    </row>
    <row r="2098" spans="1:52" s="511" customFormat="1">
      <c r="A2098" s="13"/>
      <c r="B2098" s="8"/>
      <c r="C2098" s="8"/>
      <c r="D2098" s="240" t="s">
        <v>929</v>
      </c>
      <c r="E2098" s="33"/>
      <c r="F2098" s="33"/>
      <c r="G2098" s="282"/>
      <c r="H2098" s="283"/>
      <c r="I2098" s="33"/>
      <c r="J2098" s="33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282"/>
      <c r="Y2098" s="33"/>
      <c r="Z2098" s="284"/>
      <c r="AA2098" s="284"/>
      <c r="AB2098" s="33"/>
      <c r="AC2098" s="33"/>
      <c r="AD2098" s="33"/>
      <c r="AE2098" s="33"/>
      <c r="AF2098" s="33"/>
      <c r="AG2098" s="33"/>
      <c r="AH2098" s="33"/>
      <c r="AI2098" s="33"/>
      <c r="AJ2098" s="33"/>
      <c r="AK2098" s="33"/>
      <c r="AL2098" s="33"/>
      <c r="AM2098" s="33"/>
      <c r="AN2098" s="33"/>
      <c r="AO2098" s="33"/>
      <c r="AP2098" s="34"/>
      <c r="AQ2098" s="34"/>
      <c r="AR2098" s="28"/>
      <c r="AS2098" s="29"/>
      <c r="AT2098" s="29"/>
      <c r="AU2098" s="29"/>
    </row>
    <row r="2099" spans="1:52" s="511" customFormat="1">
      <c r="A2099" s="13"/>
      <c r="B2099" s="8"/>
      <c r="C2099" s="8"/>
      <c r="D2099" s="240"/>
      <c r="E2099" s="33"/>
      <c r="F2099" s="33"/>
      <c r="G2099" s="282"/>
      <c r="H2099" s="283"/>
      <c r="I2099" s="33"/>
      <c r="J2099" s="33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282"/>
      <c r="Y2099" s="33"/>
      <c r="Z2099" s="284"/>
      <c r="AA2099" s="284"/>
      <c r="AB2099" s="33"/>
      <c r="AC2099" s="33"/>
      <c r="AD2099" s="33"/>
      <c r="AE2099" s="33"/>
      <c r="AF2099" s="33"/>
      <c r="AG2099" s="33"/>
      <c r="AH2099" s="33"/>
      <c r="AI2099" s="33"/>
      <c r="AJ2099" s="33"/>
      <c r="AK2099" s="33"/>
      <c r="AL2099" s="33"/>
      <c r="AM2099" s="33"/>
      <c r="AN2099" s="33"/>
      <c r="AO2099" s="33"/>
      <c r="AP2099" s="34"/>
      <c r="AQ2099" s="34"/>
      <c r="AR2099" s="28"/>
      <c r="AS2099" s="29"/>
      <c r="AT2099" s="29"/>
      <c r="AU2099" s="29"/>
    </row>
    <row r="2100" spans="1:52" s="511" customFormat="1">
      <c r="A2100" s="13"/>
      <c r="B2100" s="8"/>
      <c r="C2100" s="8"/>
      <c r="D2100" s="240"/>
      <c r="E2100" s="33"/>
      <c r="F2100" s="33"/>
      <c r="G2100" s="282"/>
      <c r="H2100" s="283"/>
      <c r="I2100" s="33"/>
      <c r="J2100" s="33"/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282"/>
      <c r="Y2100" s="33"/>
      <c r="Z2100" s="284"/>
      <c r="AA2100" s="284"/>
      <c r="AB2100" s="33"/>
      <c r="AC2100" s="33"/>
      <c r="AD2100" s="33"/>
      <c r="AE2100" s="33"/>
      <c r="AF2100" s="33"/>
      <c r="AG2100" s="33"/>
      <c r="AH2100" s="33"/>
      <c r="AI2100" s="33"/>
      <c r="AJ2100" s="33"/>
      <c r="AK2100" s="33"/>
      <c r="AL2100" s="33"/>
      <c r="AM2100" s="33"/>
      <c r="AN2100" s="33"/>
      <c r="AO2100" s="33"/>
      <c r="AP2100" s="34"/>
      <c r="AQ2100" s="34"/>
      <c r="AR2100" s="28"/>
      <c r="AS2100" s="29"/>
      <c r="AT2100" s="29"/>
      <c r="AU2100" s="29"/>
    </row>
    <row r="2101" spans="1:52" s="511" customFormat="1">
      <c r="A2101" s="13"/>
      <c r="B2101" s="8"/>
      <c r="C2101" s="8"/>
      <c r="D2101" s="240"/>
      <c r="E2101" s="33"/>
      <c r="F2101" s="33"/>
      <c r="G2101" s="282"/>
      <c r="H2101" s="283"/>
      <c r="I2101" s="33"/>
      <c r="J2101" s="33"/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282"/>
      <c r="Y2101" s="33"/>
      <c r="Z2101" s="284"/>
      <c r="AA2101" s="284"/>
      <c r="AB2101" s="33"/>
      <c r="AC2101" s="33"/>
      <c r="AD2101" s="33"/>
      <c r="AE2101" s="33"/>
      <c r="AF2101" s="33"/>
      <c r="AG2101" s="33"/>
      <c r="AH2101" s="33"/>
      <c r="AI2101" s="33"/>
      <c r="AJ2101" s="33"/>
      <c r="AK2101" s="33"/>
      <c r="AL2101" s="33"/>
      <c r="AM2101" s="33"/>
      <c r="AN2101" s="33"/>
      <c r="AO2101" s="33"/>
      <c r="AP2101" s="34"/>
      <c r="AQ2101" s="34"/>
      <c r="AR2101" s="28"/>
      <c r="AS2101" s="29"/>
      <c r="AT2101" s="29"/>
      <c r="AU2101" s="29"/>
    </row>
    <row r="2102" spans="1:52" s="511" customFormat="1">
      <c r="A2102" s="13"/>
      <c r="B2102" s="8"/>
      <c r="C2102" s="8"/>
      <c r="D2102" s="240"/>
      <c r="E2102" s="33"/>
      <c r="F2102" s="33"/>
      <c r="G2102" s="282"/>
      <c r="H2102" s="283"/>
      <c r="I2102" s="33"/>
      <c r="J2102" s="33"/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282"/>
      <c r="Y2102" s="33"/>
      <c r="Z2102" s="284"/>
      <c r="AA2102" s="284"/>
      <c r="AB2102" s="33"/>
      <c r="AC2102" s="33"/>
      <c r="AD2102" s="33"/>
      <c r="AE2102" s="33"/>
      <c r="AF2102" s="33"/>
      <c r="AG2102" s="33"/>
      <c r="AH2102" s="33"/>
      <c r="AI2102" s="33"/>
      <c r="AJ2102" s="33"/>
      <c r="AK2102" s="33"/>
      <c r="AL2102" s="33"/>
      <c r="AM2102" s="33"/>
      <c r="AN2102" s="33"/>
      <c r="AO2102" s="33"/>
      <c r="AP2102" s="34"/>
      <c r="AQ2102" s="34"/>
      <c r="AR2102" s="28"/>
      <c r="AS2102" s="29"/>
      <c r="AT2102" s="29"/>
      <c r="AU2102" s="29"/>
    </row>
    <row r="2103" spans="1:52" s="21" customFormat="1">
      <c r="A2103" s="14"/>
      <c r="B2103" s="11">
        <v>8</v>
      </c>
      <c r="C2103" s="11"/>
      <c r="D2103" s="77" t="s">
        <v>39</v>
      </c>
      <c r="E2103" s="31">
        <v>42276450</v>
      </c>
      <c r="F2103" s="31">
        <f>SUM(F2104:G2110)</f>
        <v>0</v>
      </c>
      <c r="G2103" s="31">
        <f>SUM(G2110:G2110)</f>
        <v>0</v>
      </c>
      <c r="H2103" s="31">
        <f t="shared" ref="H2103:V2103" si="142">SUM(H2104:H2110)</f>
        <v>0</v>
      </c>
      <c r="I2103" s="31">
        <f t="shared" si="142"/>
        <v>0</v>
      </c>
      <c r="J2103" s="31">
        <f t="shared" si="142"/>
        <v>0</v>
      </c>
      <c r="K2103" s="31">
        <f t="shared" si="142"/>
        <v>0</v>
      </c>
      <c r="L2103" s="31">
        <f t="shared" si="142"/>
        <v>0</v>
      </c>
      <c r="M2103" s="31">
        <f t="shared" si="142"/>
        <v>0</v>
      </c>
      <c r="N2103" s="31">
        <f t="shared" si="142"/>
        <v>0</v>
      </c>
      <c r="O2103" s="31">
        <f t="shared" si="142"/>
        <v>0</v>
      </c>
      <c r="P2103" s="31">
        <f t="shared" si="142"/>
        <v>0</v>
      </c>
      <c r="Q2103" s="31">
        <f t="shared" si="142"/>
        <v>0</v>
      </c>
      <c r="R2103" s="31">
        <f t="shared" si="142"/>
        <v>0</v>
      </c>
      <c r="S2103" s="31">
        <f t="shared" si="142"/>
        <v>0</v>
      </c>
      <c r="T2103" s="31">
        <f t="shared" si="142"/>
        <v>0</v>
      </c>
      <c r="U2103" s="31">
        <f t="shared" si="142"/>
        <v>0</v>
      </c>
      <c r="V2103" s="31">
        <f t="shared" si="142"/>
        <v>0</v>
      </c>
      <c r="W2103" s="31">
        <f>SUM(O2103:V2103)</f>
        <v>0</v>
      </c>
      <c r="X2103" s="31">
        <f>SUM(X2104:X2110)</f>
        <v>0</v>
      </c>
      <c r="Y2103" s="31">
        <f>H2103+I2103+J2103+K2103+L2103+M2103+N2103+W2103+X2103</f>
        <v>0</v>
      </c>
      <c r="Z2103" s="31">
        <f t="shared" ref="Z2103:AK2103" si="143">SUM(Z2104:Z2110)</f>
        <v>0</v>
      </c>
      <c r="AA2103" s="31">
        <f t="shared" si="143"/>
        <v>0</v>
      </c>
      <c r="AB2103" s="31">
        <f t="shared" si="143"/>
        <v>0</v>
      </c>
      <c r="AC2103" s="31">
        <f t="shared" si="143"/>
        <v>0</v>
      </c>
      <c r="AD2103" s="31">
        <f t="shared" si="143"/>
        <v>0</v>
      </c>
      <c r="AE2103" s="31">
        <f t="shared" si="143"/>
        <v>0</v>
      </c>
      <c r="AF2103" s="31">
        <f t="shared" si="143"/>
        <v>0</v>
      </c>
      <c r="AG2103" s="31">
        <f t="shared" si="143"/>
        <v>0</v>
      </c>
      <c r="AH2103" s="31">
        <f t="shared" si="143"/>
        <v>0</v>
      </c>
      <c r="AI2103" s="31">
        <f t="shared" si="143"/>
        <v>0</v>
      </c>
      <c r="AJ2103" s="31">
        <f t="shared" si="143"/>
        <v>0</v>
      </c>
      <c r="AK2103" s="31">
        <f t="shared" si="143"/>
        <v>0</v>
      </c>
      <c r="AL2103" s="31">
        <f>SUM(AD2103:AK2103)</f>
        <v>0</v>
      </c>
      <c r="AM2103" s="31">
        <f>SUM(AM2104:AM2110)</f>
        <v>0</v>
      </c>
      <c r="AN2103" s="31">
        <f>SUM(AN2104:AN2110)</f>
        <v>0</v>
      </c>
      <c r="AO2103" s="31">
        <f>Z2103+AA2103+AB2103+AC2103+AL2103+AM2103+AN2103</f>
        <v>0</v>
      </c>
      <c r="AP2103" s="32">
        <f>E2103+Y2103-AO2103</f>
        <v>42276450</v>
      </c>
      <c r="AQ2103" s="32"/>
      <c r="AR2103" s="28"/>
      <c r="AS2103" s="29">
        <f>E2103+H2103+I2103+J2103+K2103+L2103+M2103+N2103+W2103+X2103-Z2103-AB2103-AL2103-AC2103-AM2103-AN2103</f>
        <v>42276450</v>
      </c>
      <c r="AT2103" s="29">
        <f>AP2103-AS2103</f>
        <v>0</v>
      </c>
      <c r="AU2103" s="29">
        <f>E2103</f>
        <v>42276450</v>
      </c>
      <c r="AV2103" s="86">
        <f>AS2103-AU2103</f>
        <v>0</v>
      </c>
      <c r="AW2103" s="86">
        <f>Y2103-AO2103</f>
        <v>0</v>
      </c>
      <c r="AX2103" s="86">
        <f>AV2103-AW2103</f>
        <v>0</v>
      </c>
      <c r="AZ2103" s="398"/>
    </row>
    <row r="2104" spans="1:52" s="402" customFormat="1">
      <c r="A2104" s="13"/>
      <c r="B2104" s="8"/>
      <c r="C2104" s="8"/>
      <c r="D2104" s="324"/>
      <c r="E2104" s="33"/>
      <c r="F2104" s="33"/>
      <c r="G2104" s="282"/>
      <c r="H2104" s="283"/>
      <c r="I2104" s="33"/>
      <c r="J2104" s="33"/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282"/>
      <c r="Y2104" s="33"/>
      <c r="Z2104" s="284"/>
      <c r="AA2104" s="284"/>
      <c r="AB2104" s="33"/>
      <c r="AC2104" s="33"/>
      <c r="AD2104" s="33"/>
      <c r="AE2104" s="33"/>
      <c r="AF2104" s="33"/>
      <c r="AG2104" s="33"/>
      <c r="AH2104" s="33"/>
      <c r="AI2104" s="33"/>
      <c r="AJ2104" s="33"/>
      <c r="AK2104" s="33"/>
      <c r="AL2104" s="33"/>
      <c r="AM2104" s="33"/>
      <c r="AN2104" s="33"/>
      <c r="AO2104" s="33"/>
      <c r="AP2104" s="34"/>
      <c r="AQ2104" s="34"/>
      <c r="AR2104" s="28"/>
      <c r="AS2104" s="29"/>
      <c r="AT2104" s="29"/>
      <c r="AU2104" s="29"/>
    </row>
    <row r="2105" spans="1:52" s="402" customFormat="1" ht="15">
      <c r="A2105" s="13"/>
      <c r="B2105" s="8"/>
      <c r="C2105" s="8"/>
      <c r="D2105" s="389"/>
      <c r="E2105" s="33"/>
      <c r="F2105" s="33"/>
      <c r="G2105" s="282"/>
      <c r="H2105" s="283"/>
      <c r="I2105" s="33"/>
      <c r="J2105" s="33"/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282"/>
      <c r="Y2105" s="33"/>
      <c r="Z2105" s="284"/>
      <c r="AA2105" s="284"/>
      <c r="AB2105" s="33"/>
      <c r="AC2105" s="33"/>
      <c r="AD2105" s="33"/>
      <c r="AE2105" s="33"/>
      <c r="AF2105" s="33"/>
      <c r="AG2105" s="33"/>
      <c r="AH2105" s="33"/>
      <c r="AI2105" s="33"/>
      <c r="AJ2105" s="33"/>
      <c r="AK2105" s="33"/>
      <c r="AL2105" s="33"/>
      <c r="AM2105" s="33"/>
      <c r="AN2105" s="33"/>
      <c r="AO2105" s="33"/>
      <c r="AP2105" s="34"/>
      <c r="AQ2105" s="34"/>
      <c r="AR2105" s="28"/>
      <c r="AS2105" s="29"/>
      <c r="AT2105" s="29"/>
      <c r="AU2105" s="29"/>
    </row>
    <row r="2106" spans="1:52" s="402" customFormat="1">
      <c r="A2106" s="13"/>
      <c r="B2106" s="8"/>
      <c r="C2106" s="8"/>
      <c r="D2106" s="323"/>
      <c r="E2106" s="33"/>
      <c r="F2106" s="33"/>
      <c r="G2106" s="282"/>
      <c r="H2106" s="283"/>
      <c r="I2106" s="33"/>
      <c r="J2106" s="33"/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282"/>
      <c r="Y2106" s="33"/>
      <c r="Z2106" s="284"/>
      <c r="AA2106" s="284"/>
      <c r="AB2106" s="33"/>
      <c r="AC2106" s="33"/>
      <c r="AD2106" s="33"/>
      <c r="AE2106" s="33"/>
      <c r="AF2106" s="33"/>
      <c r="AG2106" s="33"/>
      <c r="AH2106" s="33"/>
      <c r="AI2106" s="33"/>
      <c r="AJ2106" s="33"/>
      <c r="AK2106" s="33"/>
      <c r="AL2106" s="33"/>
      <c r="AM2106" s="33"/>
      <c r="AN2106" s="33"/>
      <c r="AO2106" s="33"/>
      <c r="AP2106" s="34"/>
      <c r="AQ2106" s="34"/>
      <c r="AR2106" s="28"/>
      <c r="AS2106" s="29"/>
      <c r="AT2106" s="29"/>
      <c r="AU2106" s="29"/>
    </row>
    <row r="2107" spans="1:52" s="402" customFormat="1">
      <c r="A2107" s="13"/>
      <c r="B2107" s="8"/>
      <c r="C2107" s="8"/>
      <c r="D2107" s="323"/>
      <c r="E2107" s="33"/>
      <c r="F2107" s="33"/>
      <c r="G2107" s="282"/>
      <c r="H2107" s="283"/>
      <c r="I2107" s="33"/>
      <c r="J2107" s="33"/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282"/>
      <c r="Y2107" s="33"/>
      <c r="Z2107" s="284"/>
      <c r="AA2107" s="284"/>
      <c r="AB2107" s="33"/>
      <c r="AC2107" s="33"/>
      <c r="AD2107" s="33"/>
      <c r="AE2107" s="33"/>
      <c r="AF2107" s="33"/>
      <c r="AG2107" s="33"/>
      <c r="AH2107" s="33"/>
      <c r="AI2107" s="33"/>
      <c r="AJ2107" s="33"/>
      <c r="AK2107" s="33"/>
      <c r="AL2107" s="33"/>
      <c r="AM2107" s="33"/>
      <c r="AN2107" s="33"/>
      <c r="AO2107" s="33"/>
      <c r="AP2107" s="34"/>
      <c r="AQ2107" s="34"/>
      <c r="AR2107" s="28"/>
      <c r="AS2107" s="29"/>
      <c r="AT2107" s="29"/>
      <c r="AU2107" s="29"/>
    </row>
    <row r="2108" spans="1:52" s="402" customFormat="1">
      <c r="A2108" s="13"/>
      <c r="B2108" s="8"/>
      <c r="C2108" s="8"/>
      <c r="D2108" s="323"/>
      <c r="E2108" s="33"/>
      <c r="F2108" s="33"/>
      <c r="G2108" s="282"/>
      <c r="H2108" s="283"/>
      <c r="I2108" s="33"/>
      <c r="J2108" s="33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282"/>
      <c r="Y2108" s="33"/>
      <c r="Z2108" s="284"/>
      <c r="AA2108" s="284"/>
      <c r="AB2108" s="33"/>
      <c r="AC2108" s="33"/>
      <c r="AD2108" s="33"/>
      <c r="AE2108" s="33"/>
      <c r="AF2108" s="33"/>
      <c r="AG2108" s="33"/>
      <c r="AH2108" s="33"/>
      <c r="AI2108" s="33"/>
      <c r="AJ2108" s="33"/>
      <c r="AK2108" s="33"/>
      <c r="AL2108" s="33"/>
      <c r="AM2108" s="33"/>
      <c r="AN2108" s="33"/>
      <c r="AO2108" s="33"/>
      <c r="AP2108" s="34"/>
      <c r="AQ2108" s="34"/>
      <c r="AR2108" s="28"/>
      <c r="AS2108" s="29"/>
      <c r="AT2108" s="29"/>
      <c r="AU2108" s="29"/>
    </row>
    <row r="2109" spans="1:52" s="402" customFormat="1">
      <c r="A2109" s="13"/>
      <c r="B2109" s="8"/>
      <c r="C2109" s="8"/>
      <c r="D2109" s="323"/>
      <c r="E2109" s="33"/>
      <c r="F2109" s="33"/>
      <c r="G2109" s="282"/>
      <c r="H2109" s="283"/>
      <c r="I2109" s="33"/>
      <c r="J2109" s="33"/>
      <c r="K2109" s="33"/>
      <c r="L2109" s="33"/>
      <c r="M2109" s="33"/>
      <c r="N2109" s="33"/>
      <c r="O2109" s="33"/>
      <c r="P2109" s="33"/>
      <c r="Q2109" s="33"/>
      <c r="R2109" s="33"/>
      <c r="S2109" s="33"/>
      <c r="T2109" s="33"/>
      <c r="U2109" s="33"/>
      <c r="V2109" s="33"/>
      <c r="W2109" s="33"/>
      <c r="X2109" s="282"/>
      <c r="Y2109" s="33"/>
      <c r="Z2109" s="284"/>
      <c r="AA2109" s="284"/>
      <c r="AB2109" s="33"/>
      <c r="AC2109" s="33"/>
      <c r="AD2109" s="33"/>
      <c r="AE2109" s="33"/>
      <c r="AF2109" s="33"/>
      <c r="AG2109" s="33"/>
      <c r="AH2109" s="33"/>
      <c r="AI2109" s="33"/>
      <c r="AJ2109" s="33"/>
      <c r="AK2109" s="33"/>
      <c r="AL2109" s="33"/>
      <c r="AM2109" s="33"/>
      <c r="AN2109" s="33"/>
      <c r="AO2109" s="33"/>
      <c r="AP2109" s="34"/>
      <c r="AQ2109" s="34"/>
      <c r="AR2109" s="28"/>
      <c r="AS2109" s="29"/>
      <c r="AT2109" s="29"/>
      <c r="AU2109" s="29"/>
    </row>
    <row r="2110" spans="1:52" s="402" customFormat="1">
      <c r="A2110" s="13"/>
      <c r="B2110" s="8"/>
      <c r="C2110" s="8"/>
      <c r="D2110" s="323"/>
      <c r="E2110" s="33"/>
      <c r="F2110" s="33"/>
      <c r="G2110" s="282"/>
      <c r="H2110" s="283"/>
      <c r="I2110" s="33"/>
      <c r="J2110" s="33"/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282"/>
      <c r="Y2110" s="33"/>
      <c r="Z2110" s="284"/>
      <c r="AA2110" s="284"/>
      <c r="AB2110" s="33"/>
      <c r="AC2110" s="33"/>
      <c r="AD2110" s="33"/>
      <c r="AE2110" s="33"/>
      <c r="AF2110" s="33"/>
      <c r="AG2110" s="33"/>
      <c r="AH2110" s="33"/>
      <c r="AI2110" s="33"/>
      <c r="AJ2110" s="33"/>
      <c r="AK2110" s="33"/>
      <c r="AL2110" s="33"/>
      <c r="AM2110" s="33"/>
      <c r="AN2110" s="33"/>
      <c r="AO2110" s="33"/>
      <c r="AP2110" s="34"/>
      <c r="AQ2110" s="34"/>
      <c r="AR2110" s="28"/>
      <c r="AS2110" s="29"/>
      <c r="AT2110" s="29"/>
      <c r="AU2110" s="29"/>
    </row>
    <row r="2111" spans="1:52" s="402" customFormat="1">
      <c r="A2111" s="13"/>
      <c r="B2111" s="8"/>
      <c r="C2111" s="8"/>
      <c r="D2111" s="78"/>
      <c r="E2111" s="34"/>
      <c r="F2111" s="34"/>
      <c r="G2111" s="63"/>
      <c r="H2111" s="67"/>
      <c r="I2111" s="34"/>
      <c r="J2111" s="34"/>
      <c r="K2111" s="34"/>
      <c r="L2111" s="34"/>
      <c r="M2111" s="34"/>
      <c r="N2111" s="34"/>
      <c r="O2111" s="34"/>
      <c r="P2111" s="34"/>
      <c r="Q2111" s="34"/>
      <c r="R2111" s="34"/>
      <c r="S2111" s="34"/>
      <c r="T2111" s="34"/>
      <c r="U2111" s="34"/>
      <c r="V2111" s="34"/>
      <c r="W2111" s="34"/>
      <c r="X2111" s="63"/>
      <c r="Y2111" s="34"/>
      <c r="Z2111" s="65"/>
      <c r="AA2111" s="65"/>
      <c r="AB2111" s="34"/>
      <c r="AC2111" s="34"/>
      <c r="AD2111" s="34"/>
      <c r="AE2111" s="34"/>
      <c r="AF2111" s="34"/>
      <c r="AG2111" s="34"/>
      <c r="AH2111" s="34"/>
      <c r="AI2111" s="34"/>
      <c r="AJ2111" s="34"/>
      <c r="AK2111" s="34"/>
      <c r="AL2111" s="34"/>
      <c r="AM2111" s="34"/>
      <c r="AN2111" s="34"/>
      <c r="AO2111" s="34"/>
      <c r="AP2111" s="34"/>
      <c r="AQ2111" s="34"/>
      <c r="AR2111" s="28"/>
      <c r="AS2111" s="29"/>
      <c r="AT2111" s="29"/>
      <c r="AU2111" s="29"/>
    </row>
    <row r="2112" spans="1:52" s="15" customFormat="1" ht="18.75" customHeight="1">
      <c r="A2112" s="526">
        <v>9</v>
      </c>
      <c r="B2112" s="22" t="s">
        <v>154</v>
      </c>
      <c r="C2112" s="20"/>
      <c r="D2112" s="30"/>
      <c r="E2112" s="403">
        <f t="shared" ref="E2112:X2112" si="144">E2113+E2117+E2205+E2224+E2229+E2232+E2235+E2247</f>
        <v>11230850083</v>
      </c>
      <c r="F2112" s="30">
        <f t="shared" si="144"/>
        <v>1003622450</v>
      </c>
      <c r="G2112" s="30">
        <f t="shared" si="144"/>
        <v>976903252</v>
      </c>
      <c r="H2112" s="30">
        <f t="shared" si="144"/>
        <v>976903252</v>
      </c>
      <c r="I2112" s="30">
        <f t="shared" si="144"/>
        <v>49312975</v>
      </c>
      <c r="J2112" s="30">
        <f t="shared" si="144"/>
        <v>0</v>
      </c>
      <c r="K2112" s="30">
        <f t="shared" si="144"/>
        <v>405795750</v>
      </c>
      <c r="L2112" s="30">
        <f t="shared" si="144"/>
        <v>0</v>
      </c>
      <c r="M2112" s="30">
        <f t="shared" si="144"/>
        <v>0</v>
      </c>
      <c r="N2112" s="30">
        <f t="shared" si="144"/>
        <v>0</v>
      </c>
      <c r="O2112" s="30">
        <f t="shared" si="144"/>
        <v>0</v>
      </c>
      <c r="P2112" s="30">
        <f t="shared" si="144"/>
        <v>4035000</v>
      </c>
      <c r="Q2112" s="30">
        <f t="shared" si="144"/>
        <v>0</v>
      </c>
      <c r="R2112" s="30">
        <f t="shared" si="144"/>
        <v>0</v>
      </c>
      <c r="S2112" s="30">
        <f t="shared" si="144"/>
        <v>0</v>
      </c>
      <c r="T2112" s="30">
        <f t="shared" si="144"/>
        <v>0</v>
      </c>
      <c r="U2112" s="30">
        <f t="shared" si="144"/>
        <v>11600000</v>
      </c>
      <c r="V2112" s="30">
        <f t="shared" si="144"/>
        <v>0</v>
      </c>
      <c r="W2112" s="30">
        <f t="shared" si="144"/>
        <v>15635000</v>
      </c>
      <c r="X2112" s="30">
        <f t="shared" si="144"/>
        <v>0</v>
      </c>
      <c r="Y2112" s="30">
        <f>H2112+I2112+J2112+K2112+L2112+M2112+N2112+W2112+X2112</f>
        <v>1447646977</v>
      </c>
      <c r="Z2112" s="64">
        <f t="shared" ref="Z2112:AN2112" si="145">Z2113+Z2117+Z2205+Z2224+Z2229+Z2232+Z2235+Z2247</f>
        <v>0</v>
      </c>
      <c r="AA2112" s="64">
        <f t="shared" si="145"/>
        <v>0</v>
      </c>
      <c r="AB2112" s="30">
        <f t="shared" si="145"/>
        <v>0</v>
      </c>
      <c r="AC2112" s="30">
        <f t="shared" si="145"/>
        <v>434922000</v>
      </c>
      <c r="AD2112" s="30">
        <f t="shared" si="145"/>
        <v>0</v>
      </c>
      <c r="AE2112" s="30">
        <f t="shared" si="145"/>
        <v>0</v>
      </c>
      <c r="AF2112" s="30">
        <f t="shared" si="145"/>
        <v>11600000</v>
      </c>
      <c r="AG2112" s="30">
        <f t="shared" si="145"/>
        <v>0</v>
      </c>
      <c r="AH2112" s="30">
        <f t="shared" si="145"/>
        <v>0</v>
      </c>
      <c r="AI2112" s="30">
        <f t="shared" si="145"/>
        <v>0</v>
      </c>
      <c r="AJ2112" s="30">
        <f t="shared" si="145"/>
        <v>0</v>
      </c>
      <c r="AK2112" s="30">
        <f t="shared" si="145"/>
        <v>4035000</v>
      </c>
      <c r="AL2112" s="30">
        <f t="shared" si="145"/>
        <v>15635000</v>
      </c>
      <c r="AM2112" s="30">
        <f t="shared" si="145"/>
        <v>4485000</v>
      </c>
      <c r="AN2112" s="30">
        <f t="shared" si="145"/>
        <v>0</v>
      </c>
      <c r="AO2112" s="30">
        <f>Z2112+AA2112+AB2112+AC2112+AL2112+AM2112+AN2112</f>
        <v>455042000</v>
      </c>
      <c r="AP2112" s="30">
        <f>AP2113+AP2117+AP2205+AP2224+AP2229+AP2232+AP2235+AP2247</f>
        <v>12223455060</v>
      </c>
      <c r="AQ2112" s="30"/>
      <c r="AR2112" s="57"/>
      <c r="AS2112" s="57">
        <f>E2112+H2112+I2112+J2112+K2112+L2112+M2112+N2112+W2112+X2112-Z2112-AB2112-AL2112-AC2112-AM2112-AN2112</f>
        <v>12223455060</v>
      </c>
      <c r="AT2112" s="57"/>
      <c r="AU2112" s="57">
        <f>AU2113+AU2117+AU2205+AU2224+AU2229+AU2232+AU2235+AU2247</f>
        <v>11230850083</v>
      </c>
      <c r="AV2112" s="15">
        <f>AV2113+AV2117+AV2205+AV2224+AV2229+AV2232+AV2235+AV2247</f>
        <v>992604977</v>
      </c>
      <c r="AW2112" s="15">
        <f>AW2113+AW2117+AW2205+AW2224+AW2229+AW2232+AW2235+AW2247</f>
        <v>992604977</v>
      </c>
      <c r="AX2112" s="15">
        <f>AX2113+AX2117+AX2205+AX2224+AX2229+AX2232+AX2235+AX2247</f>
        <v>0</v>
      </c>
    </row>
    <row r="2113" spans="1:52" s="86" customFormat="1">
      <c r="A2113" s="12"/>
      <c r="B2113" s="9">
        <v>1</v>
      </c>
      <c r="C2113" s="9" t="s">
        <v>14</v>
      </c>
      <c r="D2113" s="81" t="s">
        <v>6</v>
      </c>
      <c r="E2113" s="405">
        <v>272850000</v>
      </c>
      <c r="F2113" s="31">
        <f t="shared" ref="F2113:V2113" si="146">SUM(F2114:F2116)</f>
        <v>0</v>
      </c>
      <c r="G2113" s="31">
        <f t="shared" si="146"/>
        <v>0</v>
      </c>
      <c r="H2113" s="31">
        <f t="shared" si="146"/>
        <v>0</v>
      </c>
      <c r="I2113" s="31">
        <f t="shared" si="146"/>
        <v>0</v>
      </c>
      <c r="J2113" s="31">
        <f t="shared" si="146"/>
        <v>0</v>
      </c>
      <c r="K2113" s="31">
        <f t="shared" si="146"/>
        <v>0</v>
      </c>
      <c r="L2113" s="31">
        <f t="shared" si="146"/>
        <v>0</v>
      </c>
      <c r="M2113" s="31">
        <f t="shared" si="146"/>
        <v>0</v>
      </c>
      <c r="N2113" s="31">
        <f t="shared" si="146"/>
        <v>0</v>
      </c>
      <c r="O2113" s="31">
        <f t="shared" si="146"/>
        <v>0</v>
      </c>
      <c r="P2113" s="31">
        <f t="shared" si="146"/>
        <v>0</v>
      </c>
      <c r="Q2113" s="31">
        <f t="shared" si="146"/>
        <v>0</v>
      </c>
      <c r="R2113" s="31">
        <f t="shared" si="146"/>
        <v>0</v>
      </c>
      <c r="S2113" s="31">
        <f t="shared" si="146"/>
        <v>0</v>
      </c>
      <c r="T2113" s="31">
        <f t="shared" si="146"/>
        <v>0</v>
      </c>
      <c r="U2113" s="31">
        <f t="shared" si="146"/>
        <v>0</v>
      </c>
      <c r="V2113" s="31">
        <f t="shared" si="146"/>
        <v>0</v>
      </c>
      <c r="W2113" s="31">
        <f>SUM(O2113:V2113)</f>
        <v>0</v>
      </c>
      <c r="X2113" s="31">
        <f>SUM(X2114:X2116)</f>
        <v>0</v>
      </c>
      <c r="Y2113" s="31">
        <f>H2113+I2113+J2113+K2113+L2113+M2113+N2113+W2113+X2113</f>
        <v>0</v>
      </c>
      <c r="Z2113" s="31">
        <f t="shared" ref="Z2113:AK2113" si="147">SUM(Z2114:Z2116)</f>
        <v>0</v>
      </c>
      <c r="AA2113" s="31">
        <f t="shared" si="147"/>
        <v>0</v>
      </c>
      <c r="AB2113" s="31">
        <f t="shared" si="147"/>
        <v>0</v>
      </c>
      <c r="AC2113" s="31">
        <f t="shared" si="147"/>
        <v>0</v>
      </c>
      <c r="AD2113" s="31">
        <f t="shared" si="147"/>
        <v>0</v>
      </c>
      <c r="AE2113" s="31">
        <f t="shared" si="147"/>
        <v>0</v>
      </c>
      <c r="AF2113" s="31">
        <f t="shared" si="147"/>
        <v>0</v>
      </c>
      <c r="AG2113" s="31">
        <f t="shared" si="147"/>
        <v>0</v>
      </c>
      <c r="AH2113" s="31">
        <f t="shared" si="147"/>
        <v>0</v>
      </c>
      <c r="AI2113" s="31">
        <f t="shared" si="147"/>
        <v>0</v>
      </c>
      <c r="AJ2113" s="31">
        <f t="shared" si="147"/>
        <v>0</v>
      </c>
      <c r="AK2113" s="31">
        <f t="shared" si="147"/>
        <v>0</v>
      </c>
      <c r="AL2113" s="31">
        <f>SUM(AD2113:AK2113)</f>
        <v>0</v>
      </c>
      <c r="AM2113" s="31">
        <f>SUM(AM2114:AM2116)</f>
        <v>0</v>
      </c>
      <c r="AN2113" s="31">
        <f>SUM(AN2114:AN2116)</f>
        <v>0</v>
      </c>
      <c r="AO2113" s="31">
        <f>Z2113+AA2113+AB2113+AC2113+AL2113+AM2113+AN2113</f>
        <v>0</v>
      </c>
      <c r="AP2113" s="32">
        <f>E2113+Y2113-AO2113</f>
        <v>272850000</v>
      </c>
      <c r="AQ2113" s="32"/>
      <c r="AR2113" s="28"/>
      <c r="AS2113" s="29">
        <f>E2113+H2113+I2113+J2113+K2113+L2113+M2113+N2113+W2113+X2113-Z2113-AB2113-AL2113-AC2113-AM2113-AN2113</f>
        <v>272850000</v>
      </c>
      <c r="AT2113" s="29">
        <f>AP2113-AS2113</f>
        <v>0</v>
      </c>
      <c r="AU2113" s="29">
        <f>E2113</f>
        <v>272850000</v>
      </c>
      <c r="AV2113" s="86">
        <f>AS2113-AU2113</f>
        <v>0</v>
      </c>
      <c r="AW2113" s="86">
        <f>Y2113-AO2113</f>
        <v>0</v>
      </c>
      <c r="AX2113" s="86">
        <f>AV2113-AW2113</f>
        <v>0</v>
      </c>
      <c r="AZ2113" s="398"/>
    </row>
    <row r="2114" spans="1:52" s="402" customFormat="1">
      <c r="A2114" s="13"/>
      <c r="B2114" s="8"/>
      <c r="C2114" s="8"/>
      <c r="D2114" s="113"/>
      <c r="E2114" s="266"/>
      <c r="F2114" s="33"/>
      <c r="G2114" s="282"/>
      <c r="H2114" s="283"/>
      <c r="I2114" s="33"/>
      <c r="J2114" s="33"/>
      <c r="K2114" s="33"/>
      <c r="L2114" s="33"/>
      <c r="M2114" s="33"/>
      <c r="N2114" s="33"/>
      <c r="O2114" s="33"/>
      <c r="P2114" s="33"/>
      <c r="Q2114" s="33"/>
      <c r="R2114" s="33"/>
      <c r="S2114" s="33"/>
      <c r="T2114" s="33"/>
      <c r="U2114" s="33"/>
      <c r="V2114" s="33"/>
      <c r="W2114" s="33"/>
      <c r="X2114" s="282"/>
      <c r="Y2114" s="33"/>
      <c r="Z2114" s="284"/>
      <c r="AA2114" s="284"/>
      <c r="AB2114" s="33"/>
      <c r="AC2114" s="33"/>
      <c r="AD2114" s="33"/>
      <c r="AE2114" s="33"/>
      <c r="AF2114" s="33"/>
      <c r="AG2114" s="33"/>
      <c r="AH2114" s="33"/>
      <c r="AI2114" s="33"/>
      <c r="AJ2114" s="33"/>
      <c r="AK2114" s="33"/>
      <c r="AL2114" s="33"/>
      <c r="AM2114" s="33"/>
      <c r="AN2114" s="33"/>
      <c r="AO2114" s="33"/>
      <c r="AP2114" s="34"/>
      <c r="AQ2114" s="34"/>
      <c r="AR2114" s="28"/>
      <c r="AS2114" s="29"/>
      <c r="AT2114" s="29"/>
      <c r="AU2114" s="29"/>
    </row>
    <row r="2115" spans="1:52" s="402" customFormat="1">
      <c r="A2115" s="13"/>
      <c r="B2115" s="8"/>
      <c r="C2115" s="8"/>
      <c r="D2115" s="240"/>
      <c r="E2115" s="33"/>
      <c r="F2115" s="33"/>
      <c r="G2115" s="282"/>
      <c r="H2115" s="283"/>
      <c r="I2115" s="33"/>
      <c r="J2115" s="33"/>
      <c r="K2115" s="33"/>
      <c r="L2115" s="33"/>
      <c r="M2115" s="33"/>
      <c r="N2115" s="33"/>
      <c r="O2115" s="33"/>
      <c r="P2115" s="33"/>
      <c r="Q2115" s="33"/>
      <c r="R2115" s="33"/>
      <c r="S2115" s="33"/>
      <c r="T2115" s="33"/>
      <c r="U2115" s="33"/>
      <c r="V2115" s="33"/>
      <c r="W2115" s="33"/>
      <c r="X2115" s="282"/>
      <c r="Y2115" s="33"/>
      <c r="Z2115" s="284"/>
      <c r="AA2115" s="284"/>
      <c r="AB2115" s="33"/>
      <c r="AC2115" s="33"/>
      <c r="AD2115" s="33"/>
      <c r="AE2115" s="33"/>
      <c r="AF2115" s="33"/>
      <c r="AG2115" s="33"/>
      <c r="AH2115" s="33"/>
      <c r="AI2115" s="33"/>
      <c r="AJ2115" s="33"/>
      <c r="AK2115" s="33"/>
      <c r="AL2115" s="33"/>
      <c r="AM2115" s="33"/>
      <c r="AN2115" s="33"/>
      <c r="AO2115" s="33"/>
      <c r="AP2115" s="34"/>
      <c r="AQ2115" s="34"/>
      <c r="AR2115" s="28"/>
      <c r="AS2115" s="29"/>
      <c r="AT2115" s="29"/>
      <c r="AU2115" s="29"/>
    </row>
    <row r="2116" spans="1:52" s="402" customFormat="1">
      <c r="A2116" s="13"/>
      <c r="B2116" s="8"/>
      <c r="C2116" s="8"/>
      <c r="D2116" s="113"/>
      <c r="E2116" s="404"/>
      <c r="F2116" s="33"/>
      <c r="G2116" s="282"/>
      <c r="H2116" s="283"/>
      <c r="I2116" s="33"/>
      <c r="J2116" s="33"/>
      <c r="K2116" s="33"/>
      <c r="L2116" s="33"/>
      <c r="M2116" s="33"/>
      <c r="N2116" s="33"/>
      <c r="O2116" s="33"/>
      <c r="P2116" s="33"/>
      <c r="Q2116" s="33"/>
      <c r="R2116" s="33"/>
      <c r="S2116" s="33"/>
      <c r="T2116" s="33"/>
      <c r="U2116" s="33"/>
      <c r="V2116" s="33"/>
      <c r="W2116" s="33"/>
      <c r="X2116" s="282"/>
      <c r="Y2116" s="33"/>
      <c r="Z2116" s="284"/>
      <c r="AA2116" s="284"/>
      <c r="AB2116" s="33"/>
      <c r="AC2116" s="33"/>
      <c r="AD2116" s="33"/>
      <c r="AE2116" s="33"/>
      <c r="AF2116" s="33"/>
      <c r="AG2116" s="33"/>
      <c r="AH2116" s="33"/>
      <c r="AI2116" s="33"/>
      <c r="AJ2116" s="33"/>
      <c r="AK2116" s="33"/>
      <c r="AL2116" s="33"/>
      <c r="AM2116" s="33"/>
      <c r="AN2116" s="33"/>
      <c r="AO2116" s="33"/>
      <c r="AP2116" s="34"/>
      <c r="AQ2116" s="34"/>
      <c r="AR2116" s="28"/>
      <c r="AS2116" s="29"/>
      <c r="AT2116" s="29"/>
      <c r="AU2116" s="29"/>
    </row>
    <row r="2117" spans="1:52" s="86" customFormat="1">
      <c r="A2117" s="12"/>
      <c r="B2117" s="9">
        <v>2</v>
      </c>
      <c r="C2117" s="9" t="s">
        <v>15</v>
      </c>
      <c r="D2117" s="81" t="s">
        <v>9</v>
      </c>
      <c r="E2117" s="405">
        <v>5563510470</v>
      </c>
      <c r="F2117" s="31">
        <f t="shared" ref="F2117:V2117" si="148">SUM(F2118:F2204)</f>
        <v>103622450</v>
      </c>
      <c r="G2117" s="31">
        <f t="shared" si="148"/>
        <v>102103252</v>
      </c>
      <c r="H2117" s="31">
        <f t="shared" si="148"/>
        <v>102103252</v>
      </c>
      <c r="I2117" s="31">
        <f t="shared" si="148"/>
        <v>639000</v>
      </c>
      <c r="J2117" s="31">
        <f t="shared" si="148"/>
        <v>0</v>
      </c>
      <c r="K2117" s="31">
        <f t="shared" si="148"/>
        <v>389922000</v>
      </c>
      <c r="L2117" s="31">
        <f t="shared" si="148"/>
        <v>0</v>
      </c>
      <c r="M2117" s="31">
        <f t="shared" si="148"/>
        <v>0</v>
      </c>
      <c r="N2117" s="31">
        <f t="shared" si="148"/>
        <v>0</v>
      </c>
      <c r="O2117" s="31">
        <f t="shared" si="148"/>
        <v>0</v>
      </c>
      <c r="P2117" s="31">
        <f t="shared" si="148"/>
        <v>0</v>
      </c>
      <c r="Q2117" s="31">
        <f t="shared" si="148"/>
        <v>0</v>
      </c>
      <c r="R2117" s="31">
        <f t="shared" si="148"/>
        <v>0</v>
      </c>
      <c r="S2117" s="31">
        <f t="shared" si="148"/>
        <v>0</v>
      </c>
      <c r="T2117" s="31">
        <f t="shared" si="148"/>
        <v>0</v>
      </c>
      <c r="U2117" s="31">
        <f t="shared" si="148"/>
        <v>0</v>
      </c>
      <c r="V2117" s="31">
        <f t="shared" si="148"/>
        <v>0</v>
      </c>
      <c r="W2117" s="31">
        <f>SUM(O2117:V2117)</f>
        <v>0</v>
      </c>
      <c r="X2117" s="31">
        <f>SUM(X2118:X2204)</f>
        <v>0</v>
      </c>
      <c r="Y2117" s="31">
        <f>H2117+I2117+J2117+K2117+L2117+M2117+N2117+W2117+X2117</f>
        <v>492664252</v>
      </c>
      <c r="Z2117" s="31">
        <f t="shared" ref="Z2117:AK2117" si="149">SUM(Z2118:Z2204)</f>
        <v>0</v>
      </c>
      <c r="AA2117" s="31">
        <f t="shared" si="149"/>
        <v>0</v>
      </c>
      <c r="AB2117" s="31">
        <f t="shared" si="149"/>
        <v>0</v>
      </c>
      <c r="AC2117" s="31">
        <f t="shared" si="149"/>
        <v>434922000</v>
      </c>
      <c r="AD2117" s="31">
        <f t="shared" si="149"/>
        <v>0</v>
      </c>
      <c r="AE2117" s="31">
        <f t="shared" si="149"/>
        <v>0</v>
      </c>
      <c r="AF2117" s="31">
        <f t="shared" si="149"/>
        <v>0</v>
      </c>
      <c r="AG2117" s="31">
        <f t="shared" si="149"/>
        <v>0</v>
      </c>
      <c r="AH2117" s="31">
        <f t="shared" si="149"/>
        <v>0</v>
      </c>
      <c r="AI2117" s="31">
        <f t="shared" si="149"/>
        <v>0</v>
      </c>
      <c r="AJ2117" s="31">
        <f t="shared" si="149"/>
        <v>0</v>
      </c>
      <c r="AK2117" s="31">
        <f t="shared" si="149"/>
        <v>4035000</v>
      </c>
      <c r="AL2117" s="31">
        <f>SUM(AD2117:AK2117)</f>
        <v>4035000</v>
      </c>
      <c r="AM2117" s="31">
        <f>SUM(AM2118:AM2204)</f>
        <v>4485000</v>
      </c>
      <c r="AN2117" s="31">
        <f>SUM(AN2118:AN2204)</f>
        <v>0</v>
      </c>
      <c r="AO2117" s="31">
        <f>Z2117+AA2117+AB2117+AC2117+AL2117+AM2117+AN2117</f>
        <v>443442000</v>
      </c>
      <c r="AP2117" s="32">
        <f>E2117+Y2117-AO2117</f>
        <v>5612732722</v>
      </c>
      <c r="AQ2117" s="32"/>
      <c r="AR2117" s="28"/>
      <c r="AS2117" s="29">
        <f>E2117+H2117+I2117+J2117+K2117+L2117+M2117+N2117+W2117+X2117-Z2117-AB2117-AL2117-AC2117-AM2117-AN2117</f>
        <v>5612732722</v>
      </c>
      <c r="AT2117" s="29">
        <f>AP2117-AS2117</f>
        <v>0</v>
      </c>
      <c r="AU2117" s="29">
        <f>E2117</f>
        <v>5563510470</v>
      </c>
      <c r="AV2117" s="86">
        <f>AS2117-AU2117</f>
        <v>49222252</v>
      </c>
      <c r="AW2117" s="86">
        <f>Y2117-AO2117</f>
        <v>49222252</v>
      </c>
      <c r="AX2117" s="86">
        <f>AV2117-AW2117</f>
        <v>0</v>
      </c>
      <c r="AZ2117" s="398"/>
    </row>
    <row r="2118" spans="1:52" s="402" customFormat="1">
      <c r="A2118" s="13"/>
      <c r="B2118" s="8"/>
      <c r="C2118" s="8"/>
      <c r="D2118" s="240"/>
      <c r="E2118" s="266"/>
      <c r="F2118" s="321"/>
      <c r="G2118" s="282"/>
      <c r="H2118" s="283"/>
      <c r="I2118" s="33"/>
      <c r="J2118" s="33"/>
      <c r="K2118" s="33"/>
      <c r="L2118" s="33"/>
      <c r="M2118" s="33"/>
      <c r="N2118" s="33"/>
      <c r="O2118" s="33"/>
      <c r="P2118" s="33"/>
      <c r="Q2118" s="33"/>
      <c r="R2118" s="33"/>
      <c r="S2118" s="33"/>
      <c r="T2118" s="33"/>
      <c r="U2118" s="33"/>
      <c r="V2118" s="33"/>
      <c r="W2118" s="33"/>
      <c r="X2118" s="282"/>
      <c r="Y2118" s="33"/>
      <c r="Z2118" s="284"/>
      <c r="AA2118" s="284"/>
      <c r="AB2118" s="33"/>
      <c r="AC2118" s="33"/>
      <c r="AD2118" s="33"/>
      <c r="AE2118" s="33"/>
      <c r="AF2118" s="33"/>
      <c r="AG2118" s="33"/>
      <c r="AH2118" s="33"/>
      <c r="AI2118" s="33"/>
      <c r="AJ2118" s="33"/>
      <c r="AK2118" s="33"/>
      <c r="AL2118" s="33"/>
      <c r="AM2118" s="33"/>
      <c r="AN2118" s="33"/>
      <c r="AO2118" s="33"/>
      <c r="AP2118" s="34"/>
      <c r="AQ2118" s="34"/>
      <c r="AR2118" s="28"/>
      <c r="AS2118" s="29"/>
      <c r="AT2118" s="29"/>
      <c r="AU2118" s="29"/>
    </row>
    <row r="2119" spans="1:52" s="481" customFormat="1">
      <c r="A2119" s="13"/>
      <c r="B2119" s="8"/>
      <c r="C2119" s="8"/>
      <c r="D2119" s="240"/>
      <c r="E2119" s="266"/>
      <c r="F2119" s="321"/>
      <c r="G2119" s="282"/>
      <c r="H2119" s="283"/>
      <c r="I2119" s="33"/>
      <c r="J2119" s="33"/>
      <c r="K2119" s="33"/>
      <c r="L2119" s="33"/>
      <c r="M2119" s="33"/>
      <c r="N2119" s="33"/>
      <c r="O2119" s="33"/>
      <c r="P2119" s="33"/>
      <c r="Q2119" s="33"/>
      <c r="R2119" s="33"/>
      <c r="S2119" s="33"/>
      <c r="T2119" s="33"/>
      <c r="U2119" s="33"/>
      <c r="V2119" s="33"/>
      <c r="W2119" s="33"/>
      <c r="X2119" s="282"/>
      <c r="Y2119" s="33"/>
      <c r="Z2119" s="284"/>
      <c r="AA2119" s="284"/>
      <c r="AB2119" s="33"/>
      <c r="AC2119" s="33"/>
      <c r="AD2119" s="33"/>
      <c r="AE2119" s="33"/>
      <c r="AF2119" s="33"/>
      <c r="AG2119" s="33"/>
      <c r="AH2119" s="33"/>
      <c r="AI2119" s="33"/>
      <c r="AJ2119" s="33"/>
      <c r="AK2119" s="33"/>
      <c r="AL2119" s="33"/>
      <c r="AM2119" s="33"/>
      <c r="AN2119" s="33"/>
      <c r="AO2119" s="33"/>
      <c r="AP2119" s="34"/>
      <c r="AQ2119" s="34"/>
      <c r="AR2119" s="28"/>
      <c r="AS2119" s="29"/>
      <c r="AT2119" s="29"/>
      <c r="AU2119" s="29"/>
    </row>
    <row r="2120" spans="1:52" s="481" customFormat="1">
      <c r="A2120" s="13"/>
      <c r="B2120" s="8"/>
      <c r="C2120" s="83">
        <v>189</v>
      </c>
      <c r="D2120" s="375" t="s">
        <v>171</v>
      </c>
      <c r="E2120" s="266"/>
      <c r="F2120" s="321"/>
      <c r="G2120" s="282"/>
      <c r="H2120" s="283"/>
      <c r="I2120" s="33"/>
      <c r="J2120" s="33"/>
      <c r="K2120" s="33"/>
      <c r="L2120" s="33"/>
      <c r="M2120" s="33"/>
      <c r="N2120" s="33"/>
      <c r="O2120" s="33"/>
      <c r="P2120" s="33"/>
      <c r="Q2120" s="33"/>
      <c r="R2120" s="33"/>
      <c r="S2120" s="33"/>
      <c r="T2120" s="33"/>
      <c r="U2120" s="33"/>
      <c r="V2120" s="33"/>
      <c r="W2120" s="33"/>
      <c r="X2120" s="282"/>
      <c r="Y2120" s="33"/>
      <c r="Z2120" s="284"/>
      <c r="AA2120" s="284"/>
      <c r="AB2120" s="33"/>
      <c r="AC2120" s="33"/>
      <c r="AD2120" s="33"/>
      <c r="AE2120" s="33"/>
      <c r="AF2120" s="33"/>
      <c r="AG2120" s="33"/>
      <c r="AH2120" s="33"/>
      <c r="AI2120" s="33"/>
      <c r="AJ2120" s="33"/>
      <c r="AK2120" s="33"/>
      <c r="AL2120" s="33"/>
      <c r="AM2120" s="33"/>
      <c r="AN2120" s="33"/>
      <c r="AO2120" s="33"/>
      <c r="AP2120" s="34"/>
      <c r="AQ2120" s="34"/>
      <c r="AR2120" s="28"/>
      <c r="AS2120" s="29"/>
      <c r="AT2120" s="29"/>
      <c r="AU2120" s="29"/>
    </row>
    <row r="2121" spans="1:52" s="481" customFormat="1">
      <c r="A2121" s="13"/>
      <c r="B2121" s="8"/>
      <c r="C2121" s="8"/>
      <c r="D2121" s="472" t="s">
        <v>184</v>
      </c>
      <c r="E2121" s="266"/>
      <c r="F2121" s="321"/>
      <c r="G2121" s="282"/>
      <c r="H2121" s="283"/>
      <c r="I2121" s="33"/>
      <c r="J2121" s="33"/>
      <c r="K2121" s="33"/>
      <c r="L2121" s="33"/>
      <c r="M2121" s="33"/>
      <c r="N2121" s="33"/>
      <c r="O2121" s="33"/>
      <c r="P2121" s="33"/>
      <c r="Q2121" s="33"/>
      <c r="R2121" s="33"/>
      <c r="S2121" s="33"/>
      <c r="T2121" s="33"/>
      <c r="U2121" s="33"/>
      <c r="V2121" s="33"/>
      <c r="W2121" s="33"/>
      <c r="X2121" s="282"/>
      <c r="Y2121" s="33"/>
      <c r="Z2121" s="284"/>
      <c r="AA2121" s="284"/>
      <c r="AB2121" s="33"/>
      <c r="AC2121" s="33"/>
      <c r="AD2121" s="33"/>
      <c r="AE2121" s="33"/>
      <c r="AF2121" s="33"/>
      <c r="AG2121" s="33"/>
      <c r="AH2121" s="33"/>
      <c r="AI2121" s="33"/>
      <c r="AJ2121" s="33"/>
      <c r="AK2121" s="33"/>
      <c r="AL2121" s="33"/>
      <c r="AM2121" s="33"/>
      <c r="AN2121" s="33"/>
      <c r="AO2121" s="33"/>
      <c r="AP2121" s="34"/>
      <c r="AQ2121" s="34"/>
      <c r="AR2121" s="28"/>
      <c r="AS2121" s="29"/>
      <c r="AT2121" s="29"/>
      <c r="AU2121" s="29"/>
    </row>
    <row r="2122" spans="1:52" s="481" customFormat="1">
      <c r="A2122" s="13"/>
      <c r="B2122" s="8"/>
      <c r="C2122" s="8"/>
      <c r="D2122" s="473" t="s">
        <v>174</v>
      </c>
      <c r="E2122" s="321"/>
      <c r="F2122" s="261"/>
      <c r="G2122" s="282">
        <f>SUM(H2123:H2125)</f>
        <v>21985000</v>
      </c>
      <c r="H2122" s="283"/>
      <c r="I2122" s="33"/>
      <c r="J2122" s="33"/>
      <c r="K2122" s="33"/>
      <c r="L2122" s="33"/>
      <c r="M2122" s="33"/>
      <c r="N2122" s="33"/>
      <c r="O2122" s="33"/>
      <c r="P2122" s="33"/>
      <c r="Q2122" s="33"/>
      <c r="R2122" s="33"/>
      <c r="S2122" s="33"/>
      <c r="T2122" s="33"/>
      <c r="U2122" s="33"/>
      <c r="V2122" s="33"/>
      <c r="W2122" s="33"/>
      <c r="X2122" s="282"/>
      <c r="Y2122" s="33"/>
      <c r="Z2122" s="284"/>
      <c r="AA2122" s="284"/>
      <c r="AB2122" s="33"/>
      <c r="AC2122" s="33"/>
      <c r="AD2122" s="33"/>
      <c r="AE2122" s="33"/>
      <c r="AF2122" s="33"/>
      <c r="AG2122" s="33"/>
      <c r="AH2122" s="33"/>
      <c r="AI2122" s="33"/>
      <c r="AJ2122" s="33"/>
      <c r="AK2122" s="33"/>
      <c r="AL2122" s="33"/>
      <c r="AM2122" s="33"/>
      <c r="AN2122" s="33"/>
      <c r="AO2122" s="33"/>
      <c r="AP2122" s="34"/>
      <c r="AQ2122" s="34"/>
      <c r="AR2122" s="28"/>
      <c r="AS2122" s="29"/>
      <c r="AT2122" s="29"/>
      <c r="AU2122" s="29"/>
    </row>
    <row r="2123" spans="1:52" s="481" customFormat="1">
      <c r="A2123" s="13"/>
      <c r="B2123" s="8"/>
      <c r="C2123" s="8"/>
      <c r="D2123" s="344" t="s">
        <v>175</v>
      </c>
      <c r="E2123" s="266"/>
      <c r="F2123" s="261">
        <v>17500000</v>
      </c>
      <c r="G2123" s="282"/>
      <c r="H2123" s="283">
        <v>17500000</v>
      </c>
      <c r="I2123" s="33"/>
      <c r="J2123" s="33"/>
      <c r="K2123" s="33"/>
      <c r="L2123" s="33"/>
      <c r="M2123" s="33"/>
      <c r="N2123" s="33"/>
      <c r="O2123" s="33"/>
      <c r="P2123" s="33"/>
      <c r="Q2123" s="33"/>
      <c r="R2123" s="33"/>
      <c r="S2123" s="33"/>
      <c r="T2123" s="33"/>
      <c r="U2123" s="33"/>
      <c r="V2123" s="33"/>
      <c r="W2123" s="33"/>
      <c r="X2123" s="282"/>
      <c r="Y2123" s="33"/>
      <c r="Z2123" s="284"/>
      <c r="AA2123" s="284"/>
      <c r="AB2123" s="33"/>
      <c r="AC2123" s="33"/>
      <c r="AD2123" s="33"/>
      <c r="AE2123" s="33"/>
      <c r="AF2123" s="33"/>
      <c r="AG2123" s="33"/>
      <c r="AH2123" s="33"/>
      <c r="AI2123" s="33"/>
      <c r="AJ2123" s="33"/>
      <c r="AK2123" s="33"/>
      <c r="AL2123" s="33"/>
      <c r="AM2123" s="33"/>
      <c r="AN2123" s="33"/>
      <c r="AO2123" s="33"/>
      <c r="AP2123" s="34"/>
      <c r="AQ2123" s="34"/>
      <c r="AR2123" s="28"/>
      <c r="AS2123" s="29"/>
      <c r="AT2123" s="29"/>
      <c r="AU2123" s="29"/>
    </row>
    <row r="2124" spans="1:52" s="511" customFormat="1" ht="15">
      <c r="A2124" s="13"/>
      <c r="B2124" s="8"/>
      <c r="C2124" s="8"/>
      <c r="D2124" s="506" t="s">
        <v>868</v>
      </c>
      <c r="E2124" s="266"/>
      <c r="F2124" s="261"/>
      <c r="G2124" s="282"/>
      <c r="H2124" s="283"/>
      <c r="I2124" s="33"/>
      <c r="J2124" s="33"/>
      <c r="K2124" s="33"/>
      <c r="L2124" s="33"/>
      <c r="M2124" s="33"/>
      <c r="N2124" s="33"/>
      <c r="O2124" s="33"/>
      <c r="P2124" s="33"/>
      <c r="Q2124" s="33"/>
      <c r="R2124" s="33"/>
      <c r="S2124" s="33"/>
      <c r="T2124" s="33"/>
      <c r="U2124" s="33"/>
      <c r="V2124" s="33"/>
      <c r="W2124" s="33"/>
      <c r="X2124" s="282"/>
      <c r="Y2124" s="33"/>
      <c r="Z2124" s="284"/>
      <c r="AA2124" s="284"/>
      <c r="AB2124" s="33"/>
      <c r="AC2124" s="33"/>
      <c r="AD2124" s="33"/>
      <c r="AE2124" s="33"/>
      <c r="AF2124" s="33"/>
      <c r="AG2124" s="33"/>
      <c r="AH2124" s="33"/>
      <c r="AI2124" s="33"/>
      <c r="AJ2124" s="33"/>
      <c r="AK2124" s="33"/>
      <c r="AL2124" s="33"/>
      <c r="AM2124" s="33"/>
      <c r="AN2124" s="33"/>
      <c r="AO2124" s="33"/>
      <c r="AP2124" s="34"/>
      <c r="AQ2124" s="34"/>
      <c r="AR2124" s="28"/>
      <c r="AS2124" s="29"/>
      <c r="AT2124" s="29"/>
      <c r="AU2124" s="29"/>
    </row>
    <row r="2125" spans="1:52" s="481" customFormat="1">
      <c r="A2125" s="13"/>
      <c r="B2125" s="8"/>
      <c r="C2125" s="8"/>
      <c r="D2125" s="344" t="s">
        <v>246</v>
      </c>
      <c r="E2125" s="266"/>
      <c r="F2125" s="261">
        <v>4500000</v>
      </c>
      <c r="G2125" s="282"/>
      <c r="H2125" s="283">
        <v>4485000</v>
      </c>
      <c r="I2125" s="33"/>
      <c r="J2125" s="33"/>
      <c r="K2125" s="33"/>
      <c r="L2125" s="33"/>
      <c r="M2125" s="33"/>
      <c r="N2125" s="33"/>
      <c r="O2125" s="33"/>
      <c r="P2125" s="33"/>
      <c r="Q2125" s="33"/>
      <c r="R2125" s="33"/>
      <c r="S2125" s="33"/>
      <c r="T2125" s="33"/>
      <c r="U2125" s="33"/>
      <c r="V2125" s="33"/>
      <c r="W2125" s="33"/>
      <c r="X2125" s="282"/>
      <c r="Y2125" s="33"/>
      <c r="Z2125" s="284"/>
      <c r="AA2125" s="284"/>
      <c r="AB2125" s="33"/>
      <c r="AC2125" s="33"/>
      <c r="AD2125" s="33"/>
      <c r="AE2125" s="33"/>
      <c r="AF2125" s="33"/>
      <c r="AG2125" s="33"/>
      <c r="AH2125" s="33"/>
      <c r="AI2125" s="33"/>
      <c r="AJ2125" s="33"/>
      <c r="AK2125" s="33"/>
      <c r="AL2125" s="33"/>
      <c r="AM2125" s="33">
        <v>4485000</v>
      </c>
      <c r="AN2125" s="33"/>
      <c r="AO2125" s="33"/>
      <c r="AP2125" s="34"/>
      <c r="AQ2125" s="34"/>
      <c r="AR2125" s="28"/>
      <c r="AS2125" s="29"/>
      <c r="AT2125" s="29"/>
      <c r="AU2125" s="29"/>
    </row>
    <row r="2126" spans="1:52" s="481" customFormat="1">
      <c r="A2126" s="13"/>
      <c r="B2126" s="8"/>
      <c r="C2126" s="8"/>
      <c r="D2126" s="473" t="s">
        <v>188</v>
      </c>
      <c r="E2126" s="321"/>
      <c r="F2126" s="261"/>
      <c r="G2126" s="282"/>
      <c r="H2126" s="283"/>
      <c r="I2126" s="33"/>
      <c r="J2126" s="33"/>
      <c r="K2126" s="33"/>
      <c r="L2126" s="33"/>
      <c r="M2126" s="33"/>
      <c r="N2126" s="33"/>
      <c r="O2126" s="33"/>
      <c r="P2126" s="33"/>
      <c r="Q2126" s="33"/>
      <c r="R2126" s="33"/>
      <c r="S2126" s="33"/>
      <c r="T2126" s="33"/>
      <c r="U2126" s="33"/>
      <c r="V2126" s="33"/>
      <c r="W2126" s="33"/>
      <c r="X2126" s="282"/>
      <c r="Y2126" s="33"/>
      <c r="Z2126" s="284"/>
      <c r="AA2126" s="284"/>
      <c r="AB2126" s="33"/>
      <c r="AC2126" s="33"/>
      <c r="AD2126" s="33"/>
      <c r="AE2126" s="33"/>
      <c r="AF2126" s="33"/>
      <c r="AG2126" s="33"/>
      <c r="AH2126" s="33"/>
      <c r="AI2126" s="33"/>
      <c r="AJ2126" s="33"/>
      <c r="AK2126" s="33"/>
      <c r="AL2126" s="33"/>
      <c r="AM2126" s="33"/>
      <c r="AN2126" s="33"/>
      <c r="AO2126" s="33"/>
      <c r="AP2126" s="34"/>
      <c r="AQ2126" s="34"/>
      <c r="AR2126" s="28"/>
      <c r="AS2126" s="29"/>
      <c r="AT2126" s="29"/>
      <c r="AU2126" s="29"/>
    </row>
    <row r="2127" spans="1:52" s="481" customFormat="1">
      <c r="A2127" s="13"/>
      <c r="B2127" s="8"/>
      <c r="C2127" s="8"/>
      <c r="D2127" s="345" t="s">
        <v>358</v>
      </c>
      <c r="E2127" s="266"/>
      <c r="F2127" s="261">
        <v>42965000</v>
      </c>
      <c r="G2127" s="282">
        <f>SUM(H2128:H2131)</f>
        <v>41931000</v>
      </c>
      <c r="H2127" s="283"/>
      <c r="I2127" s="33"/>
      <c r="J2127" s="33"/>
      <c r="K2127" s="33"/>
      <c r="L2127" s="33"/>
      <c r="M2127" s="33"/>
      <c r="N2127" s="33"/>
      <c r="O2127" s="33"/>
      <c r="P2127" s="33"/>
      <c r="Q2127" s="33"/>
      <c r="R2127" s="33"/>
      <c r="S2127" s="33"/>
      <c r="T2127" s="33"/>
      <c r="U2127" s="33"/>
      <c r="V2127" s="33"/>
      <c r="W2127" s="33"/>
      <c r="X2127" s="282"/>
      <c r="Y2127" s="33"/>
      <c r="Z2127" s="284"/>
      <c r="AA2127" s="284"/>
      <c r="AB2127" s="33"/>
      <c r="AC2127" s="33"/>
      <c r="AD2127" s="33"/>
      <c r="AE2127" s="33"/>
      <c r="AF2127" s="33"/>
      <c r="AG2127" s="33"/>
      <c r="AH2127" s="33"/>
      <c r="AI2127" s="33"/>
      <c r="AJ2127" s="33"/>
      <c r="AK2127" s="33"/>
      <c r="AL2127" s="33"/>
      <c r="AM2127" s="33"/>
      <c r="AN2127" s="33"/>
      <c r="AO2127" s="33"/>
      <c r="AP2127" s="34"/>
      <c r="AQ2127" s="34"/>
      <c r="AR2127" s="28"/>
      <c r="AS2127" s="29"/>
      <c r="AT2127" s="29"/>
      <c r="AU2127" s="29"/>
    </row>
    <row r="2128" spans="1:52" s="511" customFormat="1">
      <c r="A2128" s="13"/>
      <c r="B2128" s="8"/>
      <c r="C2128" s="8"/>
      <c r="D2128" s="344" t="s">
        <v>930</v>
      </c>
      <c r="E2128" s="266"/>
      <c r="F2128" s="261"/>
      <c r="G2128" s="282"/>
      <c r="H2128" s="283">
        <v>1935000</v>
      </c>
      <c r="I2128" s="33"/>
      <c r="J2128" s="33"/>
      <c r="K2128" s="33"/>
      <c r="L2128" s="33"/>
      <c r="M2128" s="33"/>
      <c r="N2128" s="33"/>
      <c r="O2128" s="33"/>
      <c r="P2128" s="33"/>
      <c r="Q2128" s="33"/>
      <c r="R2128" s="33"/>
      <c r="S2128" s="33"/>
      <c r="T2128" s="33"/>
      <c r="U2128" s="33"/>
      <c r="V2128" s="33"/>
      <c r="W2128" s="33"/>
      <c r="X2128" s="282"/>
      <c r="Y2128" s="33"/>
      <c r="Z2128" s="284"/>
      <c r="AA2128" s="284"/>
      <c r="AB2128" s="33"/>
      <c r="AC2128" s="33"/>
      <c r="AD2128" s="33"/>
      <c r="AE2128" s="33"/>
      <c r="AF2128" s="33"/>
      <c r="AG2128" s="33"/>
      <c r="AH2128" s="33"/>
      <c r="AI2128" s="33"/>
      <c r="AJ2128" s="33"/>
      <c r="AK2128" s="33"/>
      <c r="AL2128" s="33"/>
      <c r="AM2128" s="33"/>
      <c r="AN2128" s="33"/>
      <c r="AO2128" s="33"/>
      <c r="AP2128" s="34"/>
      <c r="AQ2128" s="34"/>
      <c r="AR2128" s="28"/>
      <c r="AS2128" s="29"/>
      <c r="AT2128" s="29"/>
      <c r="AU2128" s="29"/>
    </row>
    <row r="2129" spans="1:47" s="481" customFormat="1">
      <c r="A2129" s="13"/>
      <c r="B2129" s="8"/>
      <c r="C2129" s="8"/>
      <c r="D2129" s="344" t="s">
        <v>189</v>
      </c>
      <c r="E2129" s="266"/>
      <c r="F2129" s="261"/>
      <c r="G2129" s="282"/>
      <c r="H2129" s="283">
        <v>29480000</v>
      </c>
      <c r="I2129" s="33"/>
      <c r="J2129" s="33"/>
      <c r="K2129" s="33"/>
      <c r="L2129" s="33"/>
      <c r="M2129" s="33"/>
      <c r="N2129" s="33"/>
      <c r="O2129" s="33"/>
      <c r="P2129" s="33"/>
      <c r="Q2129" s="33"/>
      <c r="R2129" s="33"/>
      <c r="S2129" s="33"/>
      <c r="T2129" s="33"/>
      <c r="U2129" s="33"/>
      <c r="V2129" s="33"/>
      <c r="W2129" s="33"/>
      <c r="X2129" s="282"/>
      <c r="Y2129" s="33"/>
      <c r="Z2129" s="284"/>
      <c r="AA2129" s="284"/>
      <c r="AB2129" s="33"/>
      <c r="AC2129" s="33"/>
      <c r="AD2129" s="33"/>
      <c r="AE2129" s="33"/>
      <c r="AF2129" s="33"/>
      <c r="AG2129" s="33"/>
      <c r="AH2129" s="33"/>
      <c r="AI2129" s="33"/>
      <c r="AJ2129" s="33"/>
      <c r="AK2129" s="33"/>
      <c r="AL2129" s="33"/>
      <c r="AM2129" s="33"/>
      <c r="AN2129" s="33"/>
      <c r="AO2129" s="33"/>
      <c r="AP2129" s="34"/>
      <c r="AQ2129" s="34"/>
      <c r="AR2129" s="28"/>
      <c r="AS2129" s="29"/>
      <c r="AT2129" s="29"/>
      <c r="AU2129" s="29"/>
    </row>
    <row r="2130" spans="1:47" s="481" customFormat="1">
      <c r="A2130" s="13"/>
      <c r="B2130" s="8"/>
      <c r="C2130" s="8"/>
      <c r="D2130" s="344" t="s">
        <v>190</v>
      </c>
      <c r="E2130" s="266"/>
      <c r="F2130" s="261"/>
      <c r="G2130" s="282"/>
      <c r="H2130" s="283">
        <v>7656000</v>
      </c>
      <c r="I2130" s="33"/>
      <c r="J2130" s="33"/>
      <c r="K2130" s="33"/>
      <c r="L2130" s="33"/>
      <c r="M2130" s="33"/>
      <c r="N2130" s="33"/>
      <c r="O2130" s="33"/>
      <c r="P2130" s="33"/>
      <c r="Q2130" s="33"/>
      <c r="R2130" s="33"/>
      <c r="S2130" s="33"/>
      <c r="T2130" s="33"/>
      <c r="U2130" s="33"/>
      <c r="V2130" s="33"/>
      <c r="W2130" s="33"/>
      <c r="X2130" s="282"/>
      <c r="Y2130" s="33"/>
      <c r="Z2130" s="284"/>
      <c r="AA2130" s="284"/>
      <c r="AB2130" s="33"/>
      <c r="AC2130" s="33"/>
      <c r="AD2130" s="33"/>
      <c r="AE2130" s="33"/>
      <c r="AF2130" s="33"/>
      <c r="AG2130" s="33"/>
      <c r="AH2130" s="33"/>
      <c r="AI2130" s="33"/>
      <c r="AJ2130" s="33"/>
      <c r="AK2130" s="33"/>
      <c r="AL2130" s="33"/>
      <c r="AM2130" s="33"/>
      <c r="AN2130" s="33"/>
      <c r="AO2130" s="33"/>
      <c r="AP2130" s="34"/>
      <c r="AQ2130" s="34"/>
      <c r="AR2130" s="28"/>
      <c r="AS2130" s="29"/>
      <c r="AT2130" s="29"/>
      <c r="AU2130" s="29"/>
    </row>
    <row r="2131" spans="1:47" s="481" customFormat="1">
      <c r="A2131" s="13"/>
      <c r="B2131" s="8"/>
      <c r="C2131" s="8"/>
      <c r="D2131" s="344" t="s">
        <v>243</v>
      </c>
      <c r="E2131" s="266"/>
      <c r="F2131" s="261"/>
      <c r="G2131" s="282"/>
      <c r="H2131" s="283">
        <v>2860000</v>
      </c>
      <c r="I2131" s="33"/>
      <c r="J2131" s="33"/>
      <c r="K2131" s="33"/>
      <c r="L2131" s="33"/>
      <c r="M2131" s="33"/>
      <c r="N2131" s="33"/>
      <c r="O2131" s="33"/>
      <c r="P2131" s="33"/>
      <c r="Q2131" s="33"/>
      <c r="R2131" s="33"/>
      <c r="S2131" s="33"/>
      <c r="T2131" s="33"/>
      <c r="U2131" s="33"/>
      <c r="V2131" s="33"/>
      <c r="W2131" s="33"/>
      <c r="X2131" s="282"/>
      <c r="Y2131" s="33"/>
      <c r="Z2131" s="284"/>
      <c r="AA2131" s="284"/>
      <c r="AB2131" s="33"/>
      <c r="AC2131" s="33"/>
      <c r="AD2131" s="33"/>
      <c r="AE2131" s="33"/>
      <c r="AF2131" s="33"/>
      <c r="AG2131" s="33"/>
      <c r="AH2131" s="33"/>
      <c r="AI2131" s="33"/>
      <c r="AJ2131" s="33"/>
      <c r="AK2131" s="33"/>
      <c r="AL2131" s="33"/>
      <c r="AM2131" s="33"/>
      <c r="AN2131" s="33"/>
      <c r="AO2131" s="33"/>
      <c r="AP2131" s="34"/>
      <c r="AQ2131" s="34"/>
      <c r="AR2131" s="28"/>
      <c r="AS2131" s="29"/>
      <c r="AT2131" s="29"/>
      <c r="AU2131" s="29"/>
    </row>
    <row r="2132" spans="1:47" s="481" customFormat="1">
      <c r="A2132" s="13"/>
      <c r="B2132" s="8"/>
      <c r="C2132" s="8"/>
      <c r="D2132" s="473" t="s">
        <v>176</v>
      </c>
      <c r="E2132" s="321"/>
      <c r="F2132" s="261"/>
      <c r="G2132" s="282">
        <f>SUM(H2133:H2135)</f>
        <v>15000000</v>
      </c>
      <c r="H2132" s="283"/>
      <c r="I2132" s="33"/>
      <c r="J2132" s="33"/>
      <c r="K2132" s="33"/>
      <c r="L2132" s="33"/>
      <c r="M2132" s="33"/>
      <c r="N2132" s="33"/>
      <c r="O2132" s="33"/>
      <c r="P2132" s="33"/>
      <c r="Q2132" s="33"/>
      <c r="R2132" s="33"/>
      <c r="S2132" s="33"/>
      <c r="T2132" s="33"/>
      <c r="U2132" s="33"/>
      <c r="V2132" s="33"/>
      <c r="W2132" s="33"/>
      <c r="X2132" s="282"/>
      <c r="Y2132" s="33"/>
      <c r="Z2132" s="284"/>
      <c r="AA2132" s="284"/>
      <c r="AB2132" s="33"/>
      <c r="AC2132" s="33"/>
      <c r="AD2132" s="33"/>
      <c r="AE2132" s="33"/>
      <c r="AF2132" s="33"/>
      <c r="AG2132" s="33"/>
      <c r="AH2132" s="33"/>
      <c r="AI2132" s="33"/>
      <c r="AJ2132" s="33"/>
      <c r="AK2132" s="33"/>
      <c r="AL2132" s="33"/>
      <c r="AM2132" s="33"/>
      <c r="AN2132" s="33"/>
      <c r="AO2132" s="33"/>
      <c r="AP2132" s="34"/>
      <c r="AQ2132" s="34"/>
      <c r="AR2132" s="28"/>
      <c r="AS2132" s="29"/>
      <c r="AT2132" s="29"/>
      <c r="AU2132" s="29"/>
    </row>
    <row r="2133" spans="1:47" s="481" customFormat="1">
      <c r="A2133" s="13"/>
      <c r="B2133" s="8"/>
      <c r="C2133" s="8"/>
      <c r="D2133" s="344" t="s">
        <v>177</v>
      </c>
      <c r="E2133" s="266"/>
      <c r="F2133" s="261">
        <v>7500000</v>
      </c>
      <c r="G2133" s="282"/>
      <c r="H2133" s="283">
        <v>7500000</v>
      </c>
      <c r="I2133" s="33"/>
      <c r="J2133" s="33"/>
      <c r="K2133" s="33"/>
      <c r="L2133" s="33"/>
      <c r="M2133" s="33"/>
      <c r="N2133" s="33"/>
      <c r="O2133" s="33"/>
      <c r="P2133" s="33"/>
      <c r="Q2133" s="33"/>
      <c r="R2133" s="33"/>
      <c r="S2133" s="33"/>
      <c r="T2133" s="33"/>
      <c r="U2133" s="33"/>
      <c r="V2133" s="33"/>
      <c r="W2133" s="33"/>
      <c r="X2133" s="282"/>
      <c r="Y2133" s="33"/>
      <c r="Z2133" s="284"/>
      <c r="AA2133" s="284"/>
      <c r="AB2133" s="33"/>
      <c r="AC2133" s="33"/>
      <c r="AD2133" s="33"/>
      <c r="AE2133" s="33"/>
      <c r="AF2133" s="33"/>
      <c r="AG2133" s="33"/>
      <c r="AH2133" s="33"/>
      <c r="AI2133" s="33"/>
      <c r="AJ2133" s="33"/>
      <c r="AK2133" s="33"/>
      <c r="AL2133" s="33"/>
      <c r="AM2133" s="33"/>
      <c r="AN2133" s="33"/>
      <c r="AO2133" s="33"/>
      <c r="AP2133" s="34"/>
      <c r="AQ2133" s="34"/>
      <c r="AR2133" s="28"/>
      <c r="AS2133" s="29"/>
      <c r="AT2133" s="29"/>
      <c r="AU2133" s="29"/>
    </row>
    <row r="2134" spans="1:47" s="481" customFormat="1">
      <c r="A2134" s="13"/>
      <c r="B2134" s="8"/>
      <c r="C2134" s="8"/>
      <c r="D2134" s="344" t="s">
        <v>179</v>
      </c>
      <c r="E2134" s="266"/>
      <c r="F2134" s="261">
        <v>1500000</v>
      </c>
      <c r="G2134" s="282"/>
      <c r="H2134" s="283">
        <v>1500000</v>
      </c>
      <c r="I2134" s="33"/>
      <c r="J2134" s="33"/>
      <c r="K2134" s="33"/>
      <c r="L2134" s="33"/>
      <c r="M2134" s="33"/>
      <c r="N2134" s="33"/>
      <c r="O2134" s="33"/>
      <c r="P2134" s="33"/>
      <c r="Q2134" s="33"/>
      <c r="R2134" s="33"/>
      <c r="S2134" s="33"/>
      <c r="T2134" s="33"/>
      <c r="U2134" s="33"/>
      <c r="V2134" s="33"/>
      <c r="W2134" s="33"/>
      <c r="X2134" s="282"/>
      <c r="Y2134" s="33"/>
      <c r="Z2134" s="284"/>
      <c r="AA2134" s="284"/>
      <c r="AB2134" s="33"/>
      <c r="AC2134" s="33"/>
      <c r="AD2134" s="33"/>
      <c r="AE2134" s="33"/>
      <c r="AF2134" s="33"/>
      <c r="AG2134" s="33"/>
      <c r="AH2134" s="33"/>
      <c r="AI2134" s="33"/>
      <c r="AJ2134" s="33"/>
      <c r="AK2134" s="33"/>
      <c r="AL2134" s="33"/>
      <c r="AM2134" s="33"/>
      <c r="AN2134" s="33"/>
      <c r="AO2134" s="33"/>
      <c r="AP2134" s="34"/>
      <c r="AQ2134" s="34"/>
      <c r="AR2134" s="28"/>
      <c r="AS2134" s="29"/>
      <c r="AT2134" s="29"/>
      <c r="AU2134" s="29"/>
    </row>
    <row r="2135" spans="1:47" s="481" customFormat="1">
      <c r="A2135" s="13"/>
      <c r="B2135" s="8"/>
      <c r="C2135" s="8"/>
      <c r="D2135" s="344" t="s">
        <v>207</v>
      </c>
      <c r="E2135" s="266"/>
      <c r="F2135" s="261">
        <v>6000000</v>
      </c>
      <c r="G2135" s="282"/>
      <c r="H2135" s="283">
        <v>6000000</v>
      </c>
      <c r="I2135" s="33"/>
      <c r="J2135" s="33"/>
      <c r="K2135" s="33"/>
      <c r="L2135" s="33"/>
      <c r="M2135" s="33"/>
      <c r="N2135" s="33"/>
      <c r="O2135" s="33"/>
      <c r="P2135" s="33"/>
      <c r="Q2135" s="33"/>
      <c r="R2135" s="33"/>
      <c r="S2135" s="33"/>
      <c r="T2135" s="33"/>
      <c r="U2135" s="33"/>
      <c r="V2135" s="33"/>
      <c r="W2135" s="33"/>
      <c r="X2135" s="282"/>
      <c r="Y2135" s="33"/>
      <c r="Z2135" s="284"/>
      <c r="AA2135" s="284"/>
      <c r="AB2135" s="33"/>
      <c r="AC2135" s="33"/>
      <c r="AD2135" s="33"/>
      <c r="AE2135" s="33"/>
      <c r="AF2135" s="33"/>
      <c r="AG2135" s="33"/>
      <c r="AH2135" s="33"/>
      <c r="AI2135" s="33"/>
      <c r="AJ2135" s="33"/>
      <c r="AK2135" s="33"/>
      <c r="AL2135" s="33"/>
      <c r="AM2135" s="33"/>
      <c r="AN2135" s="33"/>
      <c r="AO2135" s="33"/>
      <c r="AP2135" s="34"/>
      <c r="AQ2135" s="34"/>
      <c r="AR2135" s="28"/>
      <c r="AS2135" s="29"/>
      <c r="AT2135" s="29"/>
      <c r="AU2135" s="29"/>
    </row>
    <row r="2136" spans="1:47" s="481" customFormat="1">
      <c r="A2136" s="13"/>
      <c r="B2136" s="8"/>
      <c r="C2136" s="8"/>
      <c r="D2136" s="473" t="s">
        <v>208</v>
      </c>
      <c r="E2136" s="321"/>
      <c r="F2136" s="261"/>
      <c r="G2136" s="282"/>
      <c r="H2136" s="283"/>
      <c r="I2136" s="33"/>
      <c r="J2136" s="33"/>
      <c r="K2136" s="33"/>
      <c r="L2136" s="33"/>
      <c r="M2136" s="33"/>
      <c r="N2136" s="33"/>
      <c r="O2136" s="33"/>
      <c r="P2136" s="33"/>
      <c r="Q2136" s="33"/>
      <c r="R2136" s="33"/>
      <c r="S2136" s="33"/>
      <c r="T2136" s="33"/>
      <c r="U2136" s="33"/>
      <c r="V2136" s="33"/>
      <c r="W2136" s="33"/>
      <c r="X2136" s="282"/>
      <c r="Y2136" s="33"/>
      <c r="Z2136" s="284"/>
      <c r="AA2136" s="284"/>
      <c r="AB2136" s="33"/>
      <c r="AC2136" s="33"/>
      <c r="AD2136" s="33"/>
      <c r="AE2136" s="33"/>
      <c r="AF2136" s="33"/>
      <c r="AG2136" s="33"/>
      <c r="AH2136" s="33"/>
      <c r="AI2136" s="33"/>
      <c r="AJ2136" s="33"/>
      <c r="AK2136" s="33"/>
      <c r="AL2136" s="33"/>
      <c r="AM2136" s="33"/>
      <c r="AN2136" s="33"/>
      <c r="AO2136" s="33"/>
      <c r="AP2136" s="34"/>
      <c r="AQ2136" s="34"/>
      <c r="AR2136" s="28"/>
      <c r="AS2136" s="29"/>
      <c r="AT2136" s="29"/>
      <c r="AU2136" s="29"/>
    </row>
    <row r="2137" spans="1:47" s="481" customFormat="1">
      <c r="A2137" s="13"/>
      <c r="B2137" s="8"/>
      <c r="C2137" s="8"/>
      <c r="D2137" s="344" t="s">
        <v>209</v>
      </c>
      <c r="E2137" s="266"/>
      <c r="F2137" s="261">
        <v>2000000</v>
      </c>
      <c r="G2137" s="282">
        <f>SUM(H2137)</f>
        <v>1725000</v>
      </c>
      <c r="H2137" s="283">
        <v>1725000</v>
      </c>
      <c r="I2137" s="33"/>
      <c r="J2137" s="33"/>
      <c r="K2137" s="33"/>
      <c r="L2137" s="33"/>
      <c r="M2137" s="33"/>
      <c r="N2137" s="33"/>
      <c r="O2137" s="33"/>
      <c r="P2137" s="33"/>
      <c r="Q2137" s="33"/>
      <c r="R2137" s="33"/>
      <c r="S2137" s="33"/>
      <c r="T2137" s="33"/>
      <c r="U2137" s="33"/>
      <c r="V2137" s="33"/>
      <c r="W2137" s="33"/>
      <c r="X2137" s="282"/>
      <c r="Y2137" s="33"/>
      <c r="Z2137" s="284"/>
      <c r="AA2137" s="284"/>
      <c r="AB2137" s="33"/>
      <c r="AC2137" s="33"/>
      <c r="AD2137" s="33"/>
      <c r="AE2137" s="33"/>
      <c r="AF2137" s="33"/>
      <c r="AG2137" s="33"/>
      <c r="AH2137" s="33"/>
      <c r="AI2137" s="33"/>
      <c r="AJ2137" s="33"/>
      <c r="AK2137" s="33"/>
      <c r="AL2137" s="33"/>
      <c r="AM2137" s="33"/>
      <c r="AN2137" s="33"/>
      <c r="AO2137" s="33"/>
      <c r="AP2137" s="34"/>
      <c r="AQ2137" s="34"/>
      <c r="AR2137" s="28"/>
      <c r="AS2137" s="29"/>
      <c r="AT2137" s="29"/>
      <c r="AU2137" s="29"/>
    </row>
    <row r="2138" spans="1:47" s="481" customFormat="1">
      <c r="A2138" s="13"/>
      <c r="B2138" s="8"/>
      <c r="C2138" s="8"/>
      <c r="D2138" s="345" t="s">
        <v>223</v>
      </c>
      <c r="E2138" s="266"/>
      <c r="F2138" s="261">
        <v>2475000</v>
      </c>
      <c r="G2138" s="282">
        <f>SUM(H2139:H2145)</f>
        <v>2313000</v>
      </c>
      <c r="H2138" s="283"/>
      <c r="I2138" s="33"/>
      <c r="J2138" s="33"/>
      <c r="K2138" s="33"/>
      <c r="L2138" s="33"/>
      <c r="M2138" s="33"/>
      <c r="N2138" s="33"/>
      <c r="O2138" s="33"/>
      <c r="P2138" s="33"/>
      <c r="Q2138" s="33"/>
      <c r="R2138" s="33"/>
      <c r="S2138" s="33"/>
      <c r="T2138" s="33"/>
      <c r="U2138" s="33"/>
      <c r="V2138" s="33"/>
      <c r="W2138" s="33"/>
      <c r="X2138" s="282"/>
      <c r="Y2138" s="33"/>
      <c r="Z2138" s="284"/>
      <c r="AA2138" s="284"/>
      <c r="AB2138" s="33"/>
      <c r="AC2138" s="33"/>
      <c r="AD2138" s="33"/>
      <c r="AE2138" s="33"/>
      <c r="AF2138" s="33"/>
      <c r="AG2138" s="33"/>
      <c r="AH2138" s="33"/>
      <c r="AI2138" s="33"/>
      <c r="AJ2138" s="33"/>
      <c r="AK2138" s="33"/>
      <c r="AL2138" s="33"/>
      <c r="AM2138" s="33"/>
      <c r="AN2138" s="33"/>
      <c r="AO2138" s="33"/>
      <c r="AP2138" s="34"/>
      <c r="AQ2138" s="34"/>
      <c r="AR2138" s="28"/>
      <c r="AS2138" s="29"/>
      <c r="AT2138" s="29"/>
      <c r="AU2138" s="29"/>
    </row>
    <row r="2139" spans="1:47" s="511" customFormat="1">
      <c r="A2139" s="13"/>
      <c r="B2139" s="8"/>
      <c r="C2139" s="8"/>
      <c r="D2139" s="344" t="s">
        <v>931</v>
      </c>
      <c r="E2139" s="266"/>
      <c r="F2139" s="261"/>
      <c r="G2139" s="282"/>
      <c r="H2139" s="283">
        <v>278000</v>
      </c>
      <c r="I2139" s="33"/>
      <c r="J2139" s="33"/>
      <c r="K2139" s="33"/>
      <c r="L2139" s="33"/>
      <c r="M2139" s="33"/>
      <c r="N2139" s="33"/>
      <c r="O2139" s="33"/>
      <c r="P2139" s="33"/>
      <c r="Q2139" s="33"/>
      <c r="R2139" s="33"/>
      <c r="S2139" s="33"/>
      <c r="T2139" s="33"/>
      <c r="U2139" s="33"/>
      <c r="V2139" s="33"/>
      <c r="W2139" s="33"/>
      <c r="X2139" s="282"/>
      <c r="Y2139" s="33"/>
      <c r="Z2139" s="284"/>
      <c r="AA2139" s="284"/>
      <c r="AB2139" s="33"/>
      <c r="AC2139" s="33"/>
      <c r="AD2139" s="33"/>
      <c r="AE2139" s="33"/>
      <c r="AF2139" s="33"/>
      <c r="AG2139" s="33"/>
      <c r="AH2139" s="33"/>
      <c r="AI2139" s="33"/>
      <c r="AJ2139" s="33"/>
      <c r="AK2139" s="33"/>
      <c r="AL2139" s="33"/>
      <c r="AM2139" s="33"/>
      <c r="AN2139" s="33"/>
      <c r="AO2139" s="33"/>
      <c r="AP2139" s="34"/>
      <c r="AQ2139" s="34"/>
      <c r="AR2139" s="28"/>
      <c r="AS2139" s="29"/>
      <c r="AT2139" s="29"/>
      <c r="AU2139" s="29"/>
    </row>
    <row r="2140" spans="1:47" s="511" customFormat="1" ht="15">
      <c r="A2140" s="13"/>
      <c r="B2140" s="8"/>
      <c r="C2140" s="8"/>
      <c r="D2140" s="506" t="s">
        <v>557</v>
      </c>
      <c r="E2140" s="266"/>
      <c r="F2140" s="261"/>
      <c r="G2140" s="282"/>
      <c r="H2140" s="283"/>
      <c r="I2140" s="33"/>
      <c r="J2140" s="33"/>
      <c r="K2140" s="33"/>
      <c r="L2140" s="33"/>
      <c r="M2140" s="33"/>
      <c r="N2140" s="33"/>
      <c r="O2140" s="33"/>
      <c r="P2140" s="33"/>
      <c r="Q2140" s="33"/>
      <c r="R2140" s="33"/>
      <c r="S2140" s="33"/>
      <c r="T2140" s="33"/>
      <c r="U2140" s="33"/>
      <c r="V2140" s="33"/>
      <c r="W2140" s="33"/>
      <c r="X2140" s="282"/>
      <c r="Y2140" s="33"/>
      <c r="Z2140" s="284"/>
      <c r="AA2140" s="284"/>
      <c r="AB2140" s="33"/>
      <c r="AC2140" s="33"/>
      <c r="AD2140" s="33"/>
      <c r="AE2140" s="33"/>
      <c r="AF2140" s="33"/>
      <c r="AG2140" s="33"/>
      <c r="AH2140" s="33"/>
      <c r="AI2140" s="33"/>
      <c r="AJ2140" s="33"/>
      <c r="AK2140" s="33"/>
      <c r="AL2140" s="33"/>
      <c r="AM2140" s="33"/>
      <c r="AN2140" s="33"/>
      <c r="AO2140" s="33"/>
      <c r="AP2140" s="34"/>
      <c r="AQ2140" s="34"/>
      <c r="AR2140" s="28"/>
      <c r="AS2140" s="29"/>
      <c r="AT2140" s="29"/>
      <c r="AU2140" s="29"/>
    </row>
    <row r="2141" spans="1:47" s="511" customFormat="1">
      <c r="A2141" s="13"/>
      <c r="B2141" s="8"/>
      <c r="C2141" s="8"/>
      <c r="D2141" s="344" t="s">
        <v>932</v>
      </c>
      <c r="E2141" s="266"/>
      <c r="F2141" s="261"/>
      <c r="G2141" s="282"/>
      <c r="H2141" s="283">
        <v>250000</v>
      </c>
      <c r="I2141" s="33"/>
      <c r="J2141" s="33"/>
      <c r="K2141" s="33"/>
      <c r="L2141" s="33"/>
      <c r="M2141" s="33"/>
      <c r="N2141" s="33"/>
      <c r="O2141" s="33"/>
      <c r="P2141" s="33"/>
      <c r="Q2141" s="33"/>
      <c r="R2141" s="33"/>
      <c r="S2141" s="33"/>
      <c r="T2141" s="33"/>
      <c r="U2141" s="33"/>
      <c r="V2141" s="33"/>
      <c r="W2141" s="33"/>
      <c r="X2141" s="282"/>
      <c r="Y2141" s="33"/>
      <c r="Z2141" s="284"/>
      <c r="AA2141" s="284"/>
      <c r="AB2141" s="33"/>
      <c r="AC2141" s="33"/>
      <c r="AD2141" s="33"/>
      <c r="AE2141" s="33"/>
      <c r="AF2141" s="33"/>
      <c r="AG2141" s="33"/>
      <c r="AH2141" s="33"/>
      <c r="AI2141" s="33"/>
      <c r="AJ2141" s="33"/>
      <c r="AK2141" s="33">
        <v>250000</v>
      </c>
      <c r="AL2141" s="33"/>
      <c r="AM2141" s="33"/>
      <c r="AN2141" s="33"/>
      <c r="AO2141" s="33"/>
      <c r="AP2141" s="34"/>
      <c r="AQ2141" s="34"/>
      <c r="AR2141" s="28"/>
      <c r="AS2141" s="29"/>
      <c r="AT2141" s="29"/>
      <c r="AU2141" s="29"/>
    </row>
    <row r="2142" spans="1:47" s="511" customFormat="1">
      <c r="A2142" s="13"/>
      <c r="B2142" s="8"/>
      <c r="C2142" s="8"/>
      <c r="D2142" s="344" t="s">
        <v>933</v>
      </c>
      <c r="E2142" s="266"/>
      <c r="F2142" s="261"/>
      <c r="G2142" s="282"/>
      <c r="H2142" s="283">
        <v>455000</v>
      </c>
      <c r="I2142" s="33"/>
      <c r="J2142" s="33"/>
      <c r="K2142" s="33"/>
      <c r="L2142" s="33"/>
      <c r="M2142" s="33"/>
      <c r="N2142" s="33"/>
      <c r="O2142" s="33"/>
      <c r="P2142" s="33"/>
      <c r="Q2142" s="33"/>
      <c r="R2142" s="33"/>
      <c r="S2142" s="33"/>
      <c r="T2142" s="33"/>
      <c r="U2142" s="33"/>
      <c r="V2142" s="33"/>
      <c r="W2142" s="33"/>
      <c r="X2142" s="282"/>
      <c r="Y2142" s="33"/>
      <c r="Z2142" s="284"/>
      <c r="AA2142" s="284"/>
      <c r="AB2142" s="33"/>
      <c r="AC2142" s="33"/>
      <c r="AD2142" s="33"/>
      <c r="AE2142" s="33"/>
      <c r="AF2142" s="33"/>
      <c r="AG2142" s="33"/>
      <c r="AH2142" s="33"/>
      <c r="AI2142" s="33"/>
      <c r="AJ2142" s="33"/>
      <c r="AK2142" s="33">
        <v>455000</v>
      </c>
      <c r="AL2142" s="33"/>
      <c r="AM2142" s="33"/>
      <c r="AN2142" s="33"/>
      <c r="AO2142" s="33"/>
      <c r="AP2142" s="34"/>
      <c r="AQ2142" s="34"/>
      <c r="AR2142" s="28"/>
      <c r="AS2142" s="29"/>
      <c r="AT2142" s="29"/>
      <c r="AU2142" s="29"/>
    </row>
    <row r="2143" spans="1:47" s="511" customFormat="1">
      <c r="A2143" s="13"/>
      <c r="B2143" s="8"/>
      <c r="C2143" s="8"/>
      <c r="D2143" s="344" t="s">
        <v>934</v>
      </c>
      <c r="E2143" s="266"/>
      <c r="F2143" s="261"/>
      <c r="G2143" s="282"/>
      <c r="H2143" s="283">
        <v>1050000</v>
      </c>
      <c r="I2143" s="33"/>
      <c r="J2143" s="33"/>
      <c r="K2143" s="33"/>
      <c r="L2143" s="33"/>
      <c r="M2143" s="33"/>
      <c r="N2143" s="33"/>
      <c r="O2143" s="33"/>
      <c r="P2143" s="33"/>
      <c r="Q2143" s="33"/>
      <c r="R2143" s="33"/>
      <c r="S2143" s="33"/>
      <c r="T2143" s="33"/>
      <c r="U2143" s="33"/>
      <c r="V2143" s="33"/>
      <c r="W2143" s="33"/>
      <c r="X2143" s="282"/>
      <c r="Y2143" s="33"/>
      <c r="Z2143" s="284"/>
      <c r="AA2143" s="284"/>
      <c r="AB2143" s="33"/>
      <c r="AC2143" s="33"/>
      <c r="AD2143" s="33"/>
      <c r="AE2143" s="33"/>
      <c r="AF2143" s="33"/>
      <c r="AG2143" s="33"/>
      <c r="AH2143" s="33"/>
      <c r="AI2143" s="33"/>
      <c r="AJ2143" s="33"/>
      <c r="AK2143" s="33">
        <v>1050000</v>
      </c>
      <c r="AL2143" s="33"/>
      <c r="AM2143" s="33"/>
      <c r="AN2143" s="33"/>
      <c r="AO2143" s="33"/>
      <c r="AP2143" s="34"/>
      <c r="AQ2143" s="34"/>
      <c r="AR2143" s="28"/>
      <c r="AS2143" s="29"/>
      <c r="AT2143" s="29"/>
      <c r="AU2143" s="29"/>
    </row>
    <row r="2144" spans="1:47" s="511" customFormat="1">
      <c r="A2144" s="13"/>
      <c r="B2144" s="8"/>
      <c r="C2144" s="8"/>
      <c r="D2144" s="344" t="s">
        <v>935</v>
      </c>
      <c r="E2144" s="266"/>
      <c r="F2144" s="261"/>
      <c r="G2144" s="282"/>
      <c r="H2144" s="283">
        <v>255000</v>
      </c>
      <c r="I2144" s="33"/>
      <c r="J2144" s="33"/>
      <c r="K2144" s="33"/>
      <c r="L2144" s="33"/>
      <c r="M2144" s="33"/>
      <c r="N2144" s="33"/>
      <c r="O2144" s="33"/>
      <c r="P2144" s="33"/>
      <c r="Q2144" s="33"/>
      <c r="R2144" s="33"/>
      <c r="S2144" s="33"/>
      <c r="T2144" s="33"/>
      <c r="U2144" s="33"/>
      <c r="V2144" s="33"/>
      <c r="W2144" s="33"/>
      <c r="X2144" s="282"/>
      <c r="Y2144" s="33"/>
      <c r="Z2144" s="284"/>
      <c r="AA2144" s="284"/>
      <c r="AB2144" s="33"/>
      <c r="AC2144" s="33"/>
      <c r="AD2144" s="33"/>
      <c r="AE2144" s="33"/>
      <c r="AF2144" s="33"/>
      <c r="AG2144" s="33"/>
      <c r="AH2144" s="33"/>
      <c r="AI2144" s="33"/>
      <c r="AJ2144" s="33"/>
      <c r="AK2144" s="33">
        <v>255000</v>
      </c>
      <c r="AL2144" s="33"/>
      <c r="AM2144" s="33"/>
      <c r="AN2144" s="33"/>
      <c r="AO2144" s="33"/>
      <c r="AP2144" s="34"/>
      <c r="AQ2144" s="34"/>
      <c r="AR2144" s="28"/>
      <c r="AS2144" s="29"/>
      <c r="AT2144" s="29"/>
      <c r="AU2144" s="29"/>
    </row>
    <row r="2145" spans="1:47" s="511" customFormat="1">
      <c r="A2145" s="13"/>
      <c r="B2145" s="8"/>
      <c r="C2145" s="8"/>
      <c r="D2145" s="344" t="s">
        <v>936</v>
      </c>
      <c r="E2145" s="266"/>
      <c r="F2145" s="261"/>
      <c r="G2145" s="282"/>
      <c r="H2145" s="283">
        <v>25000</v>
      </c>
      <c r="I2145" s="33"/>
      <c r="J2145" s="33"/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282"/>
      <c r="Y2145" s="33"/>
      <c r="Z2145" s="284"/>
      <c r="AA2145" s="284"/>
      <c r="AB2145" s="33"/>
      <c r="AC2145" s="33"/>
      <c r="AD2145" s="33"/>
      <c r="AE2145" s="33"/>
      <c r="AF2145" s="33"/>
      <c r="AG2145" s="33"/>
      <c r="AH2145" s="33"/>
      <c r="AI2145" s="33"/>
      <c r="AJ2145" s="33"/>
      <c r="AK2145" s="33">
        <v>25000</v>
      </c>
      <c r="AL2145" s="33"/>
      <c r="AM2145" s="33"/>
      <c r="AN2145" s="33"/>
      <c r="AO2145" s="33"/>
      <c r="AP2145" s="34"/>
      <c r="AQ2145" s="34"/>
      <c r="AR2145" s="28"/>
      <c r="AS2145" s="29"/>
      <c r="AT2145" s="29"/>
      <c r="AU2145" s="29"/>
    </row>
    <row r="2146" spans="1:47" s="481" customFormat="1">
      <c r="A2146" s="13"/>
      <c r="B2146" s="8"/>
      <c r="C2146" s="8"/>
      <c r="D2146" s="473" t="s">
        <v>182</v>
      </c>
      <c r="E2146" s="321"/>
      <c r="F2146" s="261"/>
      <c r="G2146" s="282"/>
      <c r="H2146" s="283"/>
      <c r="I2146" s="33"/>
      <c r="J2146" s="33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282"/>
      <c r="Y2146" s="33"/>
      <c r="Z2146" s="284"/>
      <c r="AA2146" s="284"/>
      <c r="AB2146" s="33"/>
      <c r="AC2146" s="33"/>
      <c r="AD2146" s="33"/>
      <c r="AE2146" s="33"/>
      <c r="AF2146" s="33"/>
      <c r="AG2146" s="33"/>
      <c r="AH2146" s="33"/>
      <c r="AI2146" s="33"/>
      <c r="AJ2146" s="33"/>
      <c r="AK2146" s="33"/>
      <c r="AL2146" s="33"/>
      <c r="AM2146" s="33"/>
      <c r="AN2146" s="33"/>
      <c r="AO2146" s="33"/>
      <c r="AP2146" s="34"/>
      <c r="AQ2146" s="34"/>
      <c r="AR2146" s="28"/>
      <c r="AS2146" s="29"/>
      <c r="AT2146" s="29"/>
      <c r="AU2146" s="29"/>
    </row>
    <row r="2147" spans="1:47" s="511" customFormat="1" ht="15">
      <c r="A2147" s="13"/>
      <c r="B2147" s="8"/>
      <c r="C2147" s="8"/>
      <c r="D2147" s="506" t="s">
        <v>557</v>
      </c>
      <c r="E2147" s="337"/>
      <c r="F2147" s="261"/>
      <c r="G2147" s="282"/>
      <c r="H2147" s="283"/>
      <c r="I2147" s="33"/>
      <c r="J2147" s="33"/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282"/>
      <c r="Y2147" s="33"/>
      <c r="Z2147" s="284"/>
      <c r="AA2147" s="284"/>
      <c r="AB2147" s="33"/>
      <c r="AC2147" s="33"/>
      <c r="AD2147" s="33"/>
      <c r="AE2147" s="33"/>
      <c r="AF2147" s="33"/>
      <c r="AG2147" s="33"/>
      <c r="AH2147" s="33"/>
      <c r="AI2147" s="33"/>
      <c r="AJ2147" s="33"/>
      <c r="AK2147" s="33"/>
      <c r="AL2147" s="33"/>
      <c r="AM2147" s="33"/>
      <c r="AN2147" s="33"/>
      <c r="AO2147" s="33"/>
      <c r="AP2147" s="34"/>
      <c r="AQ2147" s="34"/>
      <c r="AR2147" s="28"/>
      <c r="AS2147" s="29"/>
      <c r="AT2147" s="29"/>
      <c r="AU2147" s="29"/>
    </row>
    <row r="2148" spans="1:47" s="481" customFormat="1">
      <c r="A2148" s="13"/>
      <c r="B2148" s="8"/>
      <c r="C2148" s="8"/>
      <c r="D2148" s="344" t="s">
        <v>937</v>
      </c>
      <c r="E2148" s="266"/>
      <c r="F2148" s="261">
        <v>2000000</v>
      </c>
      <c r="G2148" s="282">
        <f>SUM(H2148)</f>
        <v>2000000</v>
      </c>
      <c r="H2148" s="283">
        <v>2000000</v>
      </c>
      <c r="I2148" s="33"/>
      <c r="J2148" s="33"/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282"/>
      <c r="Y2148" s="33"/>
      <c r="Z2148" s="284"/>
      <c r="AA2148" s="284"/>
      <c r="AB2148" s="33"/>
      <c r="AC2148" s="33"/>
      <c r="AD2148" s="33"/>
      <c r="AE2148" s="33"/>
      <c r="AF2148" s="33"/>
      <c r="AG2148" s="33"/>
      <c r="AH2148" s="33"/>
      <c r="AI2148" s="33"/>
      <c r="AJ2148" s="33"/>
      <c r="AK2148" s="33">
        <v>2000000</v>
      </c>
      <c r="AL2148" s="33"/>
      <c r="AM2148" s="33"/>
      <c r="AN2148" s="33"/>
      <c r="AO2148" s="33"/>
      <c r="AP2148" s="34"/>
      <c r="AQ2148" s="34"/>
      <c r="AR2148" s="28"/>
      <c r="AS2148" s="29"/>
      <c r="AT2148" s="29"/>
      <c r="AU2148" s="29"/>
    </row>
    <row r="2149" spans="1:47" s="481" customFormat="1">
      <c r="A2149" s="13"/>
      <c r="B2149" s="8"/>
      <c r="C2149" s="8"/>
      <c r="D2149" s="473" t="s">
        <v>212</v>
      </c>
      <c r="E2149" s="321"/>
      <c r="F2149" s="261"/>
      <c r="G2149" s="282"/>
      <c r="H2149" s="283"/>
      <c r="I2149" s="33"/>
      <c r="J2149" s="33"/>
      <c r="K2149" s="33"/>
      <c r="L2149" s="33"/>
      <c r="M2149" s="33"/>
      <c r="N2149" s="33"/>
      <c r="O2149" s="33"/>
      <c r="P2149" s="33"/>
      <c r="Q2149" s="33"/>
      <c r="R2149" s="33"/>
      <c r="S2149" s="33"/>
      <c r="T2149" s="33"/>
      <c r="U2149" s="33"/>
      <c r="V2149" s="33"/>
      <c r="W2149" s="33"/>
      <c r="X2149" s="282"/>
      <c r="Y2149" s="33"/>
      <c r="Z2149" s="284"/>
      <c r="AA2149" s="284"/>
      <c r="AB2149" s="33"/>
      <c r="AC2149" s="33"/>
      <c r="AD2149" s="33"/>
      <c r="AE2149" s="33"/>
      <c r="AF2149" s="33"/>
      <c r="AG2149" s="33"/>
      <c r="AH2149" s="33"/>
      <c r="AI2149" s="33"/>
      <c r="AJ2149" s="33"/>
      <c r="AK2149" s="33"/>
      <c r="AL2149" s="33"/>
      <c r="AM2149" s="33"/>
      <c r="AN2149" s="33"/>
      <c r="AO2149" s="33"/>
      <c r="AP2149" s="34"/>
      <c r="AQ2149" s="34"/>
      <c r="AR2149" s="28"/>
      <c r="AS2149" s="29"/>
      <c r="AT2149" s="29"/>
      <c r="AU2149" s="29"/>
    </row>
    <row r="2150" spans="1:47" s="481" customFormat="1">
      <c r="A2150" s="13"/>
      <c r="B2150" s="8"/>
      <c r="C2150" s="8"/>
      <c r="D2150" s="344" t="s">
        <v>252</v>
      </c>
      <c r="E2150" s="266"/>
      <c r="F2150" s="261">
        <v>12000000</v>
      </c>
      <c r="G2150" s="282">
        <f>SUM(H2150)</f>
        <v>11979000</v>
      </c>
      <c r="H2150" s="283">
        <v>11979000</v>
      </c>
      <c r="I2150" s="33"/>
      <c r="J2150" s="33"/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282"/>
      <c r="Y2150" s="33"/>
      <c r="Z2150" s="284"/>
      <c r="AA2150" s="284"/>
      <c r="AB2150" s="33"/>
      <c r="AC2150" s="33"/>
      <c r="AD2150" s="33"/>
      <c r="AE2150" s="33"/>
      <c r="AF2150" s="33"/>
      <c r="AG2150" s="33"/>
      <c r="AH2150" s="33"/>
      <c r="AI2150" s="33"/>
      <c r="AJ2150" s="33"/>
      <c r="AK2150" s="33"/>
      <c r="AL2150" s="33"/>
      <c r="AM2150" s="33"/>
      <c r="AN2150" s="33"/>
      <c r="AO2150" s="33"/>
      <c r="AP2150" s="34"/>
      <c r="AQ2150" s="34"/>
      <c r="AR2150" s="28"/>
      <c r="AS2150" s="29"/>
      <c r="AT2150" s="29"/>
      <c r="AU2150" s="29"/>
    </row>
    <row r="2151" spans="1:47" s="481" customFormat="1">
      <c r="A2151" s="13"/>
      <c r="B2151" s="8"/>
      <c r="C2151" s="8"/>
      <c r="D2151" s="240"/>
      <c r="E2151" s="266"/>
      <c r="F2151" s="321"/>
      <c r="G2151" s="282"/>
      <c r="H2151" s="283"/>
      <c r="I2151" s="33"/>
      <c r="J2151" s="33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282"/>
      <c r="Y2151" s="33"/>
      <c r="Z2151" s="284"/>
      <c r="AA2151" s="284"/>
      <c r="AB2151" s="33"/>
      <c r="AC2151" s="33"/>
      <c r="AD2151" s="33"/>
      <c r="AE2151" s="33"/>
      <c r="AF2151" s="33"/>
      <c r="AG2151" s="33"/>
      <c r="AH2151" s="33"/>
      <c r="AI2151" s="33"/>
      <c r="AJ2151" s="33"/>
      <c r="AK2151" s="33"/>
      <c r="AL2151" s="33"/>
      <c r="AM2151" s="33"/>
      <c r="AN2151" s="33"/>
      <c r="AO2151" s="33"/>
      <c r="AP2151" s="34"/>
      <c r="AQ2151" s="34"/>
      <c r="AR2151" s="28"/>
      <c r="AS2151" s="29"/>
      <c r="AT2151" s="29"/>
      <c r="AU2151" s="29"/>
    </row>
    <row r="2152" spans="1:47" s="481" customFormat="1">
      <c r="A2152" s="13"/>
      <c r="B2152" s="8"/>
      <c r="C2152" s="8"/>
      <c r="D2152" s="240"/>
      <c r="E2152" s="266"/>
      <c r="F2152" s="321"/>
      <c r="G2152" s="282"/>
      <c r="H2152" s="283"/>
      <c r="I2152" s="33"/>
      <c r="J2152" s="33"/>
      <c r="K2152" s="33"/>
      <c r="L2152" s="33"/>
      <c r="M2152" s="33"/>
      <c r="N2152" s="33"/>
      <c r="O2152" s="33"/>
      <c r="P2152" s="33"/>
      <c r="Q2152" s="33"/>
      <c r="R2152" s="33"/>
      <c r="S2152" s="33"/>
      <c r="T2152" s="33"/>
      <c r="U2152" s="33"/>
      <c r="V2152" s="33"/>
      <c r="W2152" s="33"/>
      <c r="X2152" s="282"/>
      <c r="Y2152" s="33"/>
      <c r="Z2152" s="284"/>
      <c r="AA2152" s="284"/>
      <c r="AB2152" s="33"/>
      <c r="AC2152" s="33"/>
      <c r="AD2152" s="33"/>
      <c r="AE2152" s="33"/>
      <c r="AF2152" s="33"/>
      <c r="AG2152" s="33"/>
      <c r="AH2152" s="33"/>
      <c r="AI2152" s="33"/>
      <c r="AJ2152" s="33"/>
      <c r="AK2152" s="33"/>
      <c r="AL2152" s="33"/>
      <c r="AM2152" s="33"/>
      <c r="AN2152" s="33"/>
      <c r="AO2152" s="33"/>
      <c r="AP2152" s="34"/>
      <c r="AQ2152" s="34"/>
      <c r="AR2152" s="28"/>
      <c r="AS2152" s="29"/>
      <c r="AT2152" s="29"/>
      <c r="AU2152" s="29"/>
    </row>
    <row r="2153" spans="1:47" s="511" customFormat="1">
      <c r="A2153" s="13"/>
      <c r="B2153" s="8"/>
      <c r="C2153" s="83">
        <v>191</v>
      </c>
      <c r="D2153" s="375" t="s">
        <v>365</v>
      </c>
      <c r="E2153" s="266"/>
      <c r="F2153" s="321"/>
      <c r="G2153" s="282"/>
      <c r="H2153" s="283"/>
      <c r="I2153" s="33"/>
      <c r="J2153" s="33"/>
      <c r="K2153" s="33"/>
      <c r="L2153" s="33"/>
      <c r="M2153" s="33"/>
      <c r="N2153" s="33"/>
      <c r="O2153" s="33"/>
      <c r="P2153" s="33"/>
      <c r="Q2153" s="33"/>
      <c r="R2153" s="33"/>
      <c r="S2153" s="33"/>
      <c r="T2153" s="33"/>
      <c r="U2153" s="33"/>
      <c r="V2153" s="33"/>
      <c r="W2153" s="33"/>
      <c r="X2153" s="282"/>
      <c r="Y2153" s="33"/>
      <c r="Z2153" s="284"/>
      <c r="AA2153" s="284"/>
      <c r="AB2153" s="33"/>
      <c r="AC2153" s="33"/>
      <c r="AD2153" s="33"/>
      <c r="AE2153" s="33"/>
      <c r="AF2153" s="33"/>
      <c r="AG2153" s="33"/>
      <c r="AH2153" s="33"/>
      <c r="AI2153" s="33"/>
      <c r="AJ2153" s="33"/>
      <c r="AK2153" s="33"/>
      <c r="AL2153" s="33"/>
      <c r="AM2153" s="33"/>
      <c r="AN2153" s="33"/>
      <c r="AO2153" s="33"/>
      <c r="AP2153" s="34"/>
      <c r="AQ2153" s="34"/>
      <c r="AR2153" s="28"/>
      <c r="AS2153" s="29"/>
      <c r="AT2153" s="29"/>
      <c r="AU2153" s="29"/>
    </row>
    <row r="2154" spans="1:47" s="511" customFormat="1">
      <c r="A2154" s="13"/>
      <c r="B2154" s="8"/>
      <c r="C2154" s="8"/>
      <c r="D2154" s="472" t="s">
        <v>367</v>
      </c>
      <c r="E2154" s="266"/>
      <c r="F2154" s="321"/>
      <c r="G2154" s="282"/>
      <c r="H2154" s="283"/>
      <c r="I2154" s="33"/>
      <c r="J2154" s="33"/>
      <c r="K2154" s="33"/>
      <c r="L2154" s="33"/>
      <c r="M2154" s="33"/>
      <c r="N2154" s="33"/>
      <c r="O2154" s="33"/>
      <c r="P2154" s="33"/>
      <c r="Q2154" s="33"/>
      <c r="R2154" s="33"/>
      <c r="S2154" s="33"/>
      <c r="T2154" s="33"/>
      <c r="U2154" s="33"/>
      <c r="V2154" s="33"/>
      <c r="W2154" s="33"/>
      <c r="X2154" s="282"/>
      <c r="Y2154" s="33"/>
      <c r="Z2154" s="284"/>
      <c r="AA2154" s="284"/>
      <c r="AB2154" s="33"/>
      <c r="AC2154" s="33"/>
      <c r="AD2154" s="33"/>
      <c r="AE2154" s="33"/>
      <c r="AF2154" s="33"/>
      <c r="AG2154" s="33"/>
      <c r="AH2154" s="33"/>
      <c r="AI2154" s="33"/>
      <c r="AJ2154" s="33"/>
      <c r="AK2154" s="33"/>
      <c r="AL2154" s="33"/>
      <c r="AM2154" s="33"/>
      <c r="AN2154" s="33"/>
      <c r="AO2154" s="33"/>
      <c r="AP2154" s="34"/>
      <c r="AQ2154" s="34"/>
      <c r="AR2154" s="28"/>
      <c r="AS2154" s="29"/>
      <c r="AT2154" s="29"/>
      <c r="AU2154" s="29"/>
    </row>
    <row r="2155" spans="1:47" s="511" customFormat="1">
      <c r="A2155" s="13"/>
      <c r="B2155" s="8"/>
      <c r="C2155" s="8"/>
      <c r="D2155" s="473" t="s">
        <v>214</v>
      </c>
      <c r="E2155" s="266"/>
      <c r="F2155" s="321"/>
      <c r="G2155" s="282"/>
      <c r="H2155" s="283"/>
      <c r="I2155" s="33"/>
      <c r="J2155" s="33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282"/>
      <c r="Y2155" s="33"/>
      <c r="Z2155" s="284"/>
      <c r="AA2155" s="284"/>
      <c r="AB2155" s="33"/>
      <c r="AC2155" s="33"/>
      <c r="AD2155" s="33"/>
      <c r="AE2155" s="33"/>
      <c r="AF2155" s="33"/>
      <c r="AG2155" s="33"/>
      <c r="AH2155" s="33"/>
      <c r="AI2155" s="33"/>
      <c r="AJ2155" s="33"/>
      <c r="AK2155" s="33"/>
      <c r="AL2155" s="33"/>
      <c r="AM2155" s="33"/>
      <c r="AN2155" s="33"/>
      <c r="AO2155" s="33"/>
      <c r="AP2155" s="34"/>
      <c r="AQ2155" s="34"/>
      <c r="AR2155" s="28"/>
      <c r="AS2155" s="29"/>
      <c r="AT2155" s="29"/>
      <c r="AU2155" s="29"/>
    </row>
    <row r="2156" spans="1:47" s="511" customFormat="1">
      <c r="A2156" s="13"/>
      <c r="B2156" s="8"/>
      <c r="C2156" s="8"/>
      <c r="D2156" s="344" t="s">
        <v>285</v>
      </c>
      <c r="E2156" s="266"/>
      <c r="F2156" s="261">
        <v>5182450</v>
      </c>
      <c r="G2156" s="282">
        <f>SUM(H2156)</f>
        <v>5170252</v>
      </c>
      <c r="H2156" s="283">
        <v>5170252</v>
      </c>
      <c r="I2156" s="33">
        <v>639000</v>
      </c>
      <c r="J2156" s="33"/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282"/>
      <c r="Y2156" s="33"/>
      <c r="Z2156" s="284"/>
      <c r="AA2156" s="284"/>
      <c r="AB2156" s="33"/>
      <c r="AC2156" s="33"/>
      <c r="AD2156" s="33"/>
      <c r="AE2156" s="33"/>
      <c r="AF2156" s="33"/>
      <c r="AG2156" s="33"/>
      <c r="AH2156" s="33"/>
      <c r="AI2156" s="33"/>
      <c r="AJ2156" s="33"/>
      <c r="AK2156" s="33"/>
      <c r="AL2156" s="33"/>
      <c r="AM2156" s="33"/>
      <c r="AN2156" s="33"/>
      <c r="AO2156" s="33"/>
      <c r="AP2156" s="34"/>
      <c r="AQ2156" s="34"/>
      <c r="AR2156" s="28"/>
      <c r="AS2156" s="29"/>
      <c r="AT2156" s="29"/>
      <c r="AU2156" s="29"/>
    </row>
    <row r="2157" spans="1:47" s="511" customFormat="1">
      <c r="A2157" s="13"/>
      <c r="B2157" s="8"/>
      <c r="C2157" s="8"/>
      <c r="D2157" s="240"/>
      <c r="E2157" s="266"/>
      <c r="F2157" s="321"/>
      <c r="G2157" s="282"/>
      <c r="H2157" s="283"/>
      <c r="I2157" s="33"/>
      <c r="J2157" s="33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282"/>
      <c r="Y2157" s="33"/>
      <c r="Z2157" s="284"/>
      <c r="AA2157" s="284"/>
      <c r="AB2157" s="33"/>
      <c r="AC2157" s="33"/>
      <c r="AD2157" s="33"/>
      <c r="AE2157" s="33"/>
      <c r="AF2157" s="33"/>
      <c r="AG2157" s="33"/>
      <c r="AH2157" s="33"/>
      <c r="AI2157" s="33"/>
      <c r="AJ2157" s="33"/>
      <c r="AK2157" s="33"/>
      <c r="AL2157" s="33"/>
      <c r="AM2157" s="33"/>
      <c r="AN2157" s="33"/>
      <c r="AO2157" s="33"/>
      <c r="AP2157" s="34"/>
      <c r="AQ2157" s="34"/>
      <c r="AR2157" s="28"/>
      <c r="AS2157" s="29"/>
      <c r="AT2157" s="29"/>
      <c r="AU2157" s="29"/>
    </row>
    <row r="2158" spans="1:47" s="511" customFormat="1">
      <c r="A2158" s="13"/>
      <c r="B2158" s="8"/>
      <c r="C2158" s="8"/>
      <c r="D2158" s="240"/>
      <c r="E2158" s="266"/>
      <c r="F2158" s="321"/>
      <c r="G2158" s="282"/>
      <c r="H2158" s="283"/>
      <c r="I2158" s="33"/>
      <c r="J2158" s="33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282"/>
      <c r="Y2158" s="33"/>
      <c r="Z2158" s="284"/>
      <c r="AA2158" s="284"/>
      <c r="AB2158" s="33"/>
      <c r="AC2158" s="33"/>
      <c r="AD2158" s="33"/>
      <c r="AE2158" s="33"/>
      <c r="AF2158" s="33"/>
      <c r="AG2158" s="33"/>
      <c r="AH2158" s="33"/>
      <c r="AI2158" s="33"/>
      <c r="AJ2158" s="33"/>
      <c r="AK2158" s="33"/>
      <c r="AL2158" s="33"/>
      <c r="AM2158" s="33"/>
      <c r="AN2158" s="33"/>
      <c r="AO2158" s="33"/>
      <c r="AP2158" s="34"/>
      <c r="AQ2158" s="34"/>
      <c r="AR2158" s="28"/>
      <c r="AS2158" s="29"/>
      <c r="AT2158" s="29"/>
      <c r="AU2158" s="29"/>
    </row>
    <row r="2159" spans="1:47" s="511" customFormat="1" ht="15">
      <c r="A2159" s="13"/>
      <c r="B2159" s="8"/>
      <c r="C2159" s="8"/>
      <c r="D2159" s="506" t="s">
        <v>938</v>
      </c>
      <c r="E2159" s="266"/>
      <c r="F2159" s="321"/>
      <c r="G2159" s="282"/>
      <c r="H2159" s="283"/>
      <c r="I2159" s="33"/>
      <c r="J2159" s="33"/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282"/>
      <c r="Y2159" s="33"/>
      <c r="Z2159" s="284"/>
      <c r="AA2159" s="284"/>
      <c r="AB2159" s="33"/>
      <c r="AC2159" s="33"/>
      <c r="AD2159" s="33"/>
      <c r="AE2159" s="33"/>
      <c r="AF2159" s="33"/>
      <c r="AG2159" s="33"/>
      <c r="AH2159" s="33"/>
      <c r="AI2159" s="33"/>
      <c r="AJ2159" s="33"/>
      <c r="AK2159" s="33"/>
      <c r="AL2159" s="33"/>
      <c r="AM2159" s="33"/>
      <c r="AN2159" s="33"/>
      <c r="AO2159" s="33"/>
      <c r="AP2159" s="34"/>
      <c r="AQ2159" s="34"/>
      <c r="AR2159" s="28"/>
      <c r="AS2159" s="29"/>
      <c r="AT2159" s="29"/>
      <c r="AU2159" s="29"/>
    </row>
    <row r="2160" spans="1:47" s="511" customFormat="1">
      <c r="A2160" s="13"/>
      <c r="B2160" s="8"/>
      <c r="C2160" s="8"/>
      <c r="D2160" s="240" t="s">
        <v>939</v>
      </c>
      <c r="E2160" s="266"/>
      <c r="F2160" s="321"/>
      <c r="G2160" s="282"/>
      <c r="H2160" s="283"/>
      <c r="I2160" s="33"/>
      <c r="J2160" s="33"/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282"/>
      <c r="Y2160" s="33"/>
      <c r="Z2160" s="284"/>
      <c r="AA2160" s="284"/>
      <c r="AB2160" s="33"/>
      <c r="AC2160" s="33">
        <v>45000000</v>
      </c>
      <c r="AD2160" s="33"/>
      <c r="AE2160" s="33"/>
      <c r="AF2160" s="33"/>
      <c r="AG2160" s="33"/>
      <c r="AH2160" s="33"/>
      <c r="AI2160" s="33"/>
      <c r="AJ2160" s="33"/>
      <c r="AK2160" s="33"/>
      <c r="AL2160" s="33"/>
      <c r="AM2160" s="33"/>
      <c r="AN2160" s="33"/>
      <c r="AO2160" s="33"/>
      <c r="AP2160" s="34"/>
      <c r="AQ2160" s="34"/>
      <c r="AR2160" s="28"/>
      <c r="AS2160" s="29"/>
      <c r="AT2160" s="29"/>
      <c r="AU2160" s="29"/>
    </row>
    <row r="2161" spans="1:47" s="481" customFormat="1">
      <c r="A2161" s="13"/>
      <c r="B2161" s="8"/>
      <c r="C2161" s="8"/>
      <c r="D2161" s="240"/>
      <c r="E2161" s="266"/>
      <c r="F2161" s="321"/>
      <c r="G2161" s="282"/>
      <c r="H2161" s="283"/>
      <c r="I2161" s="33"/>
      <c r="J2161" s="33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282"/>
      <c r="Y2161" s="33"/>
      <c r="Z2161" s="284"/>
      <c r="AA2161" s="284"/>
      <c r="AB2161" s="33"/>
      <c r="AC2161" s="33"/>
      <c r="AD2161" s="33"/>
      <c r="AE2161" s="33"/>
      <c r="AF2161" s="33"/>
      <c r="AG2161" s="33"/>
      <c r="AH2161" s="33"/>
      <c r="AI2161" s="33"/>
      <c r="AJ2161" s="33"/>
      <c r="AK2161" s="33"/>
      <c r="AL2161" s="33"/>
      <c r="AM2161" s="33"/>
      <c r="AN2161" s="33"/>
      <c r="AO2161" s="33"/>
      <c r="AP2161" s="34"/>
      <c r="AQ2161" s="34"/>
      <c r="AR2161" s="28"/>
      <c r="AS2161" s="29"/>
      <c r="AT2161" s="29"/>
      <c r="AU2161" s="29"/>
    </row>
    <row r="2162" spans="1:47" s="528" customFormat="1" ht="15">
      <c r="A2162" s="13"/>
      <c r="B2162" s="8"/>
      <c r="C2162" s="8"/>
      <c r="D2162" s="506" t="s">
        <v>1630</v>
      </c>
      <c r="E2162" s="266"/>
      <c r="F2162" s="321"/>
      <c r="G2162" s="282"/>
      <c r="H2162" s="283"/>
      <c r="I2162" s="33"/>
      <c r="J2162" s="33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282"/>
      <c r="Y2162" s="33"/>
      <c r="Z2162" s="284"/>
      <c r="AA2162" s="284"/>
      <c r="AB2162" s="33"/>
      <c r="AC2162" s="33"/>
      <c r="AD2162" s="33"/>
      <c r="AE2162" s="33"/>
      <c r="AF2162" s="33"/>
      <c r="AG2162" s="33"/>
      <c r="AH2162" s="33"/>
      <c r="AI2162" s="33"/>
      <c r="AJ2162" s="33"/>
      <c r="AK2162" s="33"/>
      <c r="AL2162" s="33"/>
      <c r="AM2162" s="33"/>
      <c r="AN2162" s="33"/>
      <c r="AO2162" s="33"/>
      <c r="AP2162" s="34"/>
      <c r="AQ2162" s="34"/>
      <c r="AR2162" s="28"/>
      <c r="AS2162" s="29"/>
      <c r="AT2162" s="29"/>
      <c r="AU2162" s="29"/>
    </row>
    <row r="2163" spans="1:47" s="528" customFormat="1">
      <c r="A2163" s="13"/>
      <c r="B2163" s="8"/>
      <c r="C2163" s="8"/>
      <c r="D2163" s="344" t="s">
        <v>1625</v>
      </c>
      <c r="E2163" s="266"/>
      <c r="F2163" s="321"/>
      <c r="G2163" s="282"/>
      <c r="H2163" s="283"/>
      <c r="I2163" s="33"/>
      <c r="J2163" s="33"/>
      <c r="K2163" s="33">
        <v>7790000</v>
      </c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282"/>
      <c r="Y2163" s="33"/>
      <c r="Z2163" s="284"/>
      <c r="AA2163" s="284"/>
      <c r="AB2163" s="33"/>
      <c r="AC2163" s="33">
        <v>7790000</v>
      </c>
      <c r="AD2163" s="33"/>
      <c r="AE2163" s="33"/>
      <c r="AF2163" s="33"/>
      <c r="AG2163" s="33"/>
      <c r="AH2163" s="33"/>
      <c r="AI2163" s="33"/>
      <c r="AJ2163" s="33"/>
      <c r="AK2163" s="33"/>
      <c r="AL2163" s="33"/>
      <c r="AM2163" s="33"/>
      <c r="AN2163" s="33"/>
      <c r="AO2163" s="33"/>
      <c r="AP2163" s="34"/>
      <c r="AQ2163" s="34"/>
      <c r="AR2163" s="28"/>
      <c r="AS2163" s="29"/>
      <c r="AT2163" s="29"/>
      <c r="AU2163" s="29"/>
    </row>
    <row r="2164" spans="1:47" s="531" customFormat="1">
      <c r="A2164" s="13"/>
      <c r="B2164" s="8"/>
      <c r="C2164" s="8"/>
      <c r="D2164" s="344" t="s">
        <v>1626</v>
      </c>
      <c r="E2164" s="456"/>
      <c r="F2164" s="321"/>
      <c r="G2164" s="282"/>
      <c r="H2164" s="283"/>
      <c r="I2164" s="33"/>
      <c r="J2164" s="33"/>
      <c r="K2164" s="33">
        <v>4823720</v>
      </c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282"/>
      <c r="Y2164" s="33"/>
      <c r="Z2164" s="284"/>
      <c r="AA2164" s="284"/>
      <c r="AB2164" s="33"/>
      <c r="AC2164" s="33">
        <v>4823720</v>
      </c>
      <c r="AD2164" s="33"/>
      <c r="AE2164" s="33"/>
      <c r="AF2164" s="33"/>
      <c r="AG2164" s="33"/>
      <c r="AH2164" s="33"/>
      <c r="AI2164" s="33"/>
      <c r="AJ2164" s="33"/>
      <c r="AK2164" s="33"/>
      <c r="AL2164" s="33"/>
      <c r="AM2164" s="33"/>
      <c r="AN2164" s="33"/>
      <c r="AO2164" s="33"/>
      <c r="AP2164" s="34"/>
      <c r="AQ2164" s="34"/>
      <c r="AR2164" s="28"/>
      <c r="AS2164" s="29"/>
      <c r="AT2164" s="29"/>
      <c r="AU2164" s="29"/>
    </row>
    <row r="2165" spans="1:47" s="531" customFormat="1">
      <c r="A2165" s="13"/>
      <c r="B2165" s="8"/>
      <c r="C2165" s="8"/>
      <c r="D2165" s="344" t="s">
        <v>1627</v>
      </c>
      <c r="E2165" s="456"/>
      <c r="F2165" s="321"/>
      <c r="G2165" s="282"/>
      <c r="H2165" s="283"/>
      <c r="I2165" s="33"/>
      <c r="J2165" s="33"/>
      <c r="K2165" s="33">
        <v>1895300</v>
      </c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282"/>
      <c r="Y2165" s="33"/>
      <c r="Z2165" s="284"/>
      <c r="AA2165" s="284"/>
      <c r="AB2165" s="33"/>
      <c r="AC2165" s="33">
        <v>1895300</v>
      </c>
      <c r="AD2165" s="33"/>
      <c r="AE2165" s="33"/>
      <c r="AF2165" s="33"/>
      <c r="AG2165" s="33"/>
      <c r="AH2165" s="33"/>
      <c r="AI2165" s="33"/>
      <c r="AJ2165" s="33"/>
      <c r="AK2165" s="33"/>
      <c r="AL2165" s="33"/>
      <c r="AM2165" s="33"/>
      <c r="AN2165" s="33"/>
      <c r="AO2165" s="33"/>
      <c r="AP2165" s="34"/>
      <c r="AQ2165" s="34"/>
      <c r="AR2165" s="28"/>
      <c r="AS2165" s="29"/>
      <c r="AT2165" s="29"/>
      <c r="AU2165" s="29"/>
    </row>
    <row r="2166" spans="1:47" s="531" customFormat="1">
      <c r="A2166" s="13"/>
      <c r="B2166" s="8"/>
      <c r="C2166" s="8"/>
      <c r="D2166" s="344" t="s">
        <v>1625</v>
      </c>
      <c r="E2166" s="456"/>
      <c r="F2166" s="321"/>
      <c r="G2166" s="282"/>
      <c r="H2166" s="283"/>
      <c r="I2166" s="33"/>
      <c r="J2166" s="33"/>
      <c r="K2166" s="33">
        <v>7000000</v>
      </c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282"/>
      <c r="Y2166" s="33"/>
      <c r="Z2166" s="284"/>
      <c r="AA2166" s="284"/>
      <c r="AB2166" s="33"/>
      <c r="AC2166" s="33">
        <v>7000000</v>
      </c>
      <c r="AD2166" s="33"/>
      <c r="AE2166" s="33"/>
      <c r="AF2166" s="33"/>
      <c r="AG2166" s="33"/>
      <c r="AH2166" s="33"/>
      <c r="AI2166" s="33"/>
      <c r="AJ2166" s="33"/>
      <c r="AK2166" s="33"/>
      <c r="AL2166" s="33"/>
      <c r="AM2166" s="33"/>
      <c r="AN2166" s="33"/>
      <c r="AO2166" s="33"/>
      <c r="AP2166" s="34"/>
      <c r="AQ2166" s="34"/>
      <c r="AR2166" s="28"/>
      <c r="AS2166" s="29"/>
      <c r="AT2166" s="29"/>
      <c r="AU2166" s="29"/>
    </row>
    <row r="2167" spans="1:47" s="531" customFormat="1">
      <c r="A2167" s="13"/>
      <c r="B2167" s="8"/>
      <c r="C2167" s="8"/>
      <c r="D2167" s="344" t="s">
        <v>1626</v>
      </c>
      <c r="E2167" s="456"/>
      <c r="F2167" s="321"/>
      <c r="G2167" s="282"/>
      <c r="H2167" s="283"/>
      <c r="I2167" s="33"/>
      <c r="J2167" s="33"/>
      <c r="K2167" s="33">
        <v>2250000</v>
      </c>
      <c r="L2167" s="33"/>
      <c r="M2167" s="33"/>
      <c r="N2167" s="33"/>
      <c r="O2167" s="33"/>
      <c r="P2167" s="33"/>
      <c r="Q2167" s="33"/>
      <c r="R2167" s="33"/>
      <c r="S2167" s="33"/>
      <c r="T2167" s="33"/>
      <c r="U2167" s="33"/>
      <c r="V2167" s="33"/>
      <c r="W2167" s="33"/>
      <c r="X2167" s="282"/>
      <c r="Y2167" s="33"/>
      <c r="Z2167" s="284"/>
      <c r="AA2167" s="284"/>
      <c r="AB2167" s="33"/>
      <c r="AC2167" s="33">
        <v>2250000</v>
      </c>
      <c r="AD2167" s="33"/>
      <c r="AE2167" s="33"/>
      <c r="AF2167" s="33"/>
      <c r="AG2167" s="33"/>
      <c r="AH2167" s="33"/>
      <c r="AI2167" s="33"/>
      <c r="AJ2167" s="33"/>
      <c r="AK2167" s="33"/>
      <c r="AL2167" s="33"/>
      <c r="AM2167" s="33"/>
      <c r="AN2167" s="33"/>
      <c r="AO2167" s="33"/>
      <c r="AP2167" s="34"/>
      <c r="AQ2167" s="34"/>
      <c r="AR2167" s="28"/>
      <c r="AS2167" s="29"/>
      <c r="AT2167" s="29"/>
      <c r="AU2167" s="29"/>
    </row>
    <row r="2168" spans="1:47" s="531" customFormat="1">
      <c r="A2168" s="13"/>
      <c r="B2168" s="8"/>
      <c r="C2168" s="8"/>
      <c r="D2168" s="344" t="s">
        <v>1628</v>
      </c>
      <c r="E2168" s="456"/>
      <c r="F2168" s="321"/>
      <c r="G2168" s="282"/>
      <c r="H2168" s="283"/>
      <c r="I2168" s="33"/>
      <c r="J2168" s="33"/>
      <c r="K2168" s="33">
        <v>2230000</v>
      </c>
      <c r="L2168" s="33"/>
      <c r="M2168" s="33"/>
      <c r="N2168" s="33"/>
      <c r="O2168" s="33"/>
      <c r="P2168" s="33"/>
      <c r="Q2168" s="33"/>
      <c r="R2168" s="33"/>
      <c r="S2168" s="33"/>
      <c r="T2168" s="33"/>
      <c r="U2168" s="33"/>
      <c r="V2168" s="33"/>
      <c r="W2168" s="33"/>
      <c r="X2168" s="282"/>
      <c r="Y2168" s="33"/>
      <c r="Z2168" s="284"/>
      <c r="AA2168" s="284"/>
      <c r="AB2168" s="33"/>
      <c r="AC2168" s="33">
        <v>2230000</v>
      </c>
      <c r="AD2168" s="33"/>
      <c r="AE2168" s="33"/>
      <c r="AF2168" s="33"/>
      <c r="AG2168" s="33"/>
      <c r="AH2168" s="33"/>
      <c r="AI2168" s="33"/>
      <c r="AJ2168" s="33"/>
      <c r="AK2168" s="33"/>
      <c r="AL2168" s="33"/>
      <c r="AM2168" s="33"/>
      <c r="AN2168" s="33"/>
      <c r="AO2168" s="33"/>
      <c r="AP2168" s="34"/>
      <c r="AQ2168" s="34"/>
      <c r="AR2168" s="28"/>
      <c r="AS2168" s="29"/>
      <c r="AT2168" s="29"/>
      <c r="AU2168" s="29"/>
    </row>
    <row r="2169" spans="1:47" s="531" customFormat="1">
      <c r="A2169" s="13"/>
      <c r="B2169" s="8"/>
      <c r="C2169" s="8"/>
      <c r="D2169" s="344" t="s">
        <v>1626</v>
      </c>
      <c r="E2169" s="456"/>
      <c r="F2169" s="321"/>
      <c r="G2169" s="282"/>
      <c r="H2169" s="283"/>
      <c r="I2169" s="33"/>
      <c r="J2169" s="33"/>
      <c r="K2169" s="33">
        <v>9618840</v>
      </c>
      <c r="L2169" s="33"/>
      <c r="M2169" s="33"/>
      <c r="N2169" s="33"/>
      <c r="O2169" s="33"/>
      <c r="P2169" s="33"/>
      <c r="Q2169" s="33"/>
      <c r="R2169" s="33"/>
      <c r="S2169" s="33"/>
      <c r="T2169" s="33"/>
      <c r="U2169" s="33"/>
      <c r="V2169" s="33"/>
      <c r="W2169" s="33"/>
      <c r="X2169" s="282"/>
      <c r="Y2169" s="33"/>
      <c r="Z2169" s="284"/>
      <c r="AA2169" s="284"/>
      <c r="AB2169" s="33"/>
      <c r="AC2169" s="33">
        <v>9618840</v>
      </c>
      <c r="AD2169" s="33"/>
      <c r="AE2169" s="33"/>
      <c r="AF2169" s="33"/>
      <c r="AG2169" s="33"/>
      <c r="AH2169" s="33"/>
      <c r="AI2169" s="33"/>
      <c r="AJ2169" s="33"/>
      <c r="AK2169" s="33"/>
      <c r="AL2169" s="33"/>
      <c r="AM2169" s="33"/>
      <c r="AN2169" s="33"/>
      <c r="AO2169" s="33"/>
      <c r="AP2169" s="34"/>
      <c r="AQ2169" s="34"/>
      <c r="AR2169" s="28"/>
      <c r="AS2169" s="29"/>
      <c r="AT2169" s="29"/>
      <c r="AU2169" s="29"/>
    </row>
    <row r="2170" spans="1:47" s="531" customFormat="1">
      <c r="A2170" s="13"/>
      <c r="B2170" s="8"/>
      <c r="C2170" s="8"/>
      <c r="D2170" s="344" t="s">
        <v>1627</v>
      </c>
      <c r="E2170" s="456"/>
      <c r="F2170" s="321"/>
      <c r="G2170" s="282"/>
      <c r="H2170" s="283"/>
      <c r="I2170" s="33"/>
      <c r="J2170" s="33"/>
      <c r="K2170" s="33">
        <v>1895300</v>
      </c>
      <c r="L2170" s="33"/>
      <c r="M2170" s="33"/>
      <c r="N2170" s="33"/>
      <c r="O2170" s="33"/>
      <c r="P2170" s="33"/>
      <c r="Q2170" s="33"/>
      <c r="R2170" s="33"/>
      <c r="S2170" s="33"/>
      <c r="T2170" s="33"/>
      <c r="U2170" s="33"/>
      <c r="V2170" s="33"/>
      <c r="W2170" s="33"/>
      <c r="X2170" s="282"/>
      <c r="Y2170" s="33"/>
      <c r="Z2170" s="284"/>
      <c r="AA2170" s="284"/>
      <c r="AB2170" s="33"/>
      <c r="AC2170" s="33">
        <v>1895300</v>
      </c>
      <c r="AD2170" s="33"/>
      <c r="AE2170" s="33"/>
      <c r="AF2170" s="33"/>
      <c r="AG2170" s="33"/>
      <c r="AH2170" s="33"/>
      <c r="AI2170" s="33"/>
      <c r="AJ2170" s="33"/>
      <c r="AK2170" s="33"/>
      <c r="AL2170" s="33"/>
      <c r="AM2170" s="33"/>
      <c r="AN2170" s="33"/>
      <c r="AO2170" s="33"/>
      <c r="AP2170" s="34"/>
      <c r="AQ2170" s="34"/>
      <c r="AR2170" s="28"/>
      <c r="AS2170" s="29"/>
      <c r="AT2170" s="29"/>
      <c r="AU2170" s="29"/>
    </row>
    <row r="2171" spans="1:47" s="531" customFormat="1">
      <c r="A2171" s="13"/>
      <c r="B2171" s="8"/>
      <c r="C2171" s="8"/>
      <c r="D2171" s="344" t="s">
        <v>1625</v>
      </c>
      <c r="E2171" s="456"/>
      <c r="F2171" s="321"/>
      <c r="G2171" s="282"/>
      <c r="H2171" s="283"/>
      <c r="I2171" s="33"/>
      <c r="J2171" s="33"/>
      <c r="K2171" s="33">
        <v>16200000</v>
      </c>
      <c r="L2171" s="33"/>
      <c r="M2171" s="33"/>
      <c r="N2171" s="33"/>
      <c r="O2171" s="33"/>
      <c r="P2171" s="33"/>
      <c r="Q2171" s="33"/>
      <c r="R2171" s="33"/>
      <c r="S2171" s="33"/>
      <c r="T2171" s="33"/>
      <c r="U2171" s="33"/>
      <c r="V2171" s="33"/>
      <c r="W2171" s="33"/>
      <c r="X2171" s="282"/>
      <c r="Y2171" s="33"/>
      <c r="Z2171" s="284"/>
      <c r="AA2171" s="284"/>
      <c r="AB2171" s="33"/>
      <c r="AC2171" s="33">
        <v>16200000</v>
      </c>
      <c r="AD2171" s="33"/>
      <c r="AE2171" s="33"/>
      <c r="AF2171" s="33"/>
      <c r="AG2171" s="33"/>
      <c r="AH2171" s="33"/>
      <c r="AI2171" s="33"/>
      <c r="AJ2171" s="33"/>
      <c r="AK2171" s="33"/>
      <c r="AL2171" s="33"/>
      <c r="AM2171" s="33"/>
      <c r="AN2171" s="33"/>
      <c r="AO2171" s="33"/>
      <c r="AP2171" s="34"/>
      <c r="AQ2171" s="34"/>
      <c r="AR2171" s="28"/>
      <c r="AS2171" s="29"/>
      <c r="AT2171" s="29"/>
      <c r="AU2171" s="29"/>
    </row>
    <row r="2172" spans="1:47" s="531" customFormat="1">
      <c r="A2172" s="13"/>
      <c r="B2172" s="8"/>
      <c r="C2172" s="8"/>
      <c r="D2172" s="344" t="s">
        <v>1625</v>
      </c>
      <c r="E2172" s="456"/>
      <c r="F2172" s="321"/>
      <c r="G2172" s="282"/>
      <c r="H2172" s="283"/>
      <c r="I2172" s="33"/>
      <c r="J2172" s="33"/>
      <c r="K2172" s="33">
        <v>24300000</v>
      </c>
      <c r="L2172" s="33"/>
      <c r="M2172" s="33"/>
      <c r="N2172" s="33"/>
      <c r="O2172" s="33"/>
      <c r="P2172" s="33"/>
      <c r="Q2172" s="33"/>
      <c r="R2172" s="33"/>
      <c r="S2172" s="33"/>
      <c r="T2172" s="33"/>
      <c r="U2172" s="33"/>
      <c r="V2172" s="33"/>
      <c r="W2172" s="33"/>
      <c r="X2172" s="282"/>
      <c r="Y2172" s="33"/>
      <c r="Z2172" s="284"/>
      <c r="AA2172" s="284"/>
      <c r="AB2172" s="33"/>
      <c r="AC2172" s="33">
        <v>24300000</v>
      </c>
      <c r="AD2172" s="33"/>
      <c r="AE2172" s="33"/>
      <c r="AF2172" s="33"/>
      <c r="AG2172" s="33"/>
      <c r="AH2172" s="33"/>
      <c r="AI2172" s="33"/>
      <c r="AJ2172" s="33"/>
      <c r="AK2172" s="33"/>
      <c r="AL2172" s="33"/>
      <c r="AM2172" s="33"/>
      <c r="AN2172" s="33"/>
      <c r="AO2172" s="33"/>
      <c r="AP2172" s="34"/>
      <c r="AQ2172" s="34"/>
      <c r="AR2172" s="28"/>
      <c r="AS2172" s="29"/>
      <c r="AT2172" s="29"/>
      <c r="AU2172" s="29"/>
    </row>
    <row r="2173" spans="1:47" s="531" customFormat="1">
      <c r="A2173" s="13"/>
      <c r="B2173" s="8"/>
      <c r="C2173" s="8"/>
      <c r="D2173" s="344" t="s">
        <v>1625</v>
      </c>
      <c r="E2173" s="456"/>
      <c r="F2173" s="321"/>
      <c r="G2173" s="282"/>
      <c r="H2173" s="283"/>
      <c r="I2173" s="33"/>
      <c r="J2173" s="33"/>
      <c r="K2173" s="33">
        <v>16200000</v>
      </c>
      <c r="L2173" s="33"/>
      <c r="M2173" s="33"/>
      <c r="N2173" s="33"/>
      <c r="O2173" s="33"/>
      <c r="P2173" s="33"/>
      <c r="Q2173" s="33"/>
      <c r="R2173" s="33"/>
      <c r="S2173" s="33"/>
      <c r="T2173" s="33"/>
      <c r="U2173" s="33"/>
      <c r="V2173" s="33"/>
      <c r="W2173" s="33"/>
      <c r="X2173" s="282"/>
      <c r="Y2173" s="33"/>
      <c r="Z2173" s="284"/>
      <c r="AA2173" s="284"/>
      <c r="AB2173" s="33"/>
      <c r="AC2173" s="33">
        <v>16200000</v>
      </c>
      <c r="AD2173" s="33"/>
      <c r="AE2173" s="33"/>
      <c r="AF2173" s="33"/>
      <c r="AG2173" s="33"/>
      <c r="AH2173" s="33"/>
      <c r="AI2173" s="33"/>
      <c r="AJ2173" s="33"/>
      <c r="AK2173" s="33"/>
      <c r="AL2173" s="33"/>
      <c r="AM2173" s="33"/>
      <c r="AN2173" s="33"/>
      <c r="AO2173" s="33"/>
      <c r="AP2173" s="34"/>
      <c r="AQ2173" s="34"/>
      <c r="AR2173" s="28"/>
      <c r="AS2173" s="29"/>
      <c r="AT2173" s="29"/>
      <c r="AU2173" s="29"/>
    </row>
    <row r="2174" spans="1:47" s="531" customFormat="1">
      <c r="A2174" s="13"/>
      <c r="B2174" s="8"/>
      <c r="C2174" s="8"/>
      <c r="D2174" s="344" t="s">
        <v>1625</v>
      </c>
      <c r="E2174" s="456"/>
      <c r="F2174" s="321"/>
      <c r="G2174" s="282"/>
      <c r="H2174" s="283"/>
      <c r="I2174" s="33"/>
      <c r="J2174" s="33"/>
      <c r="K2174" s="33">
        <v>8100000</v>
      </c>
      <c r="L2174" s="33"/>
      <c r="M2174" s="33"/>
      <c r="N2174" s="33"/>
      <c r="O2174" s="33"/>
      <c r="P2174" s="33"/>
      <c r="Q2174" s="33"/>
      <c r="R2174" s="33"/>
      <c r="S2174" s="33"/>
      <c r="T2174" s="33"/>
      <c r="U2174" s="33"/>
      <c r="V2174" s="33"/>
      <c r="W2174" s="33"/>
      <c r="X2174" s="282"/>
      <c r="Y2174" s="33"/>
      <c r="Z2174" s="284"/>
      <c r="AA2174" s="284"/>
      <c r="AB2174" s="33"/>
      <c r="AC2174" s="33">
        <v>8100000</v>
      </c>
      <c r="AD2174" s="33"/>
      <c r="AE2174" s="33"/>
      <c r="AF2174" s="33"/>
      <c r="AG2174" s="33"/>
      <c r="AH2174" s="33"/>
      <c r="AI2174" s="33"/>
      <c r="AJ2174" s="33"/>
      <c r="AK2174" s="33"/>
      <c r="AL2174" s="33"/>
      <c r="AM2174" s="33"/>
      <c r="AN2174" s="33"/>
      <c r="AO2174" s="33"/>
      <c r="AP2174" s="34"/>
      <c r="AQ2174" s="34"/>
      <c r="AR2174" s="28"/>
      <c r="AS2174" s="29"/>
      <c r="AT2174" s="29"/>
      <c r="AU2174" s="29"/>
    </row>
    <row r="2175" spans="1:47" s="531" customFormat="1">
      <c r="A2175" s="13"/>
      <c r="B2175" s="8"/>
      <c r="C2175" s="8"/>
      <c r="D2175" s="344" t="s">
        <v>1625</v>
      </c>
      <c r="E2175" s="456"/>
      <c r="F2175" s="321"/>
      <c r="G2175" s="282"/>
      <c r="H2175" s="283"/>
      <c r="I2175" s="33"/>
      <c r="J2175" s="33"/>
      <c r="K2175" s="33">
        <v>16200000</v>
      </c>
      <c r="L2175" s="33"/>
      <c r="M2175" s="33"/>
      <c r="N2175" s="33"/>
      <c r="O2175" s="33"/>
      <c r="P2175" s="33"/>
      <c r="Q2175" s="33"/>
      <c r="R2175" s="33"/>
      <c r="S2175" s="33"/>
      <c r="T2175" s="33"/>
      <c r="U2175" s="33"/>
      <c r="V2175" s="33"/>
      <c r="W2175" s="33"/>
      <c r="X2175" s="282"/>
      <c r="Y2175" s="33"/>
      <c r="Z2175" s="284"/>
      <c r="AA2175" s="284"/>
      <c r="AB2175" s="33"/>
      <c r="AC2175" s="33">
        <v>16200000</v>
      </c>
      <c r="AD2175" s="33"/>
      <c r="AE2175" s="33"/>
      <c r="AF2175" s="33"/>
      <c r="AG2175" s="33"/>
      <c r="AH2175" s="33"/>
      <c r="AI2175" s="33"/>
      <c r="AJ2175" s="33"/>
      <c r="AK2175" s="33"/>
      <c r="AL2175" s="33"/>
      <c r="AM2175" s="33"/>
      <c r="AN2175" s="33"/>
      <c r="AO2175" s="33"/>
      <c r="AP2175" s="34"/>
      <c r="AQ2175" s="34"/>
      <c r="AR2175" s="28"/>
      <c r="AS2175" s="29"/>
      <c r="AT2175" s="29"/>
      <c r="AU2175" s="29"/>
    </row>
    <row r="2176" spans="1:47" s="531" customFormat="1">
      <c r="A2176" s="13"/>
      <c r="B2176" s="8"/>
      <c r="C2176" s="8"/>
      <c r="D2176" s="344" t="s">
        <v>1625</v>
      </c>
      <c r="E2176" s="456"/>
      <c r="F2176" s="321"/>
      <c r="G2176" s="282"/>
      <c r="H2176" s="283"/>
      <c r="I2176" s="33"/>
      <c r="J2176" s="33"/>
      <c r="K2176" s="33">
        <v>8100000</v>
      </c>
      <c r="L2176" s="33"/>
      <c r="M2176" s="33"/>
      <c r="N2176" s="33"/>
      <c r="O2176" s="33"/>
      <c r="P2176" s="33"/>
      <c r="Q2176" s="33"/>
      <c r="R2176" s="33"/>
      <c r="S2176" s="33"/>
      <c r="T2176" s="33"/>
      <c r="U2176" s="33"/>
      <c r="V2176" s="33"/>
      <c r="W2176" s="33"/>
      <c r="X2176" s="282"/>
      <c r="Y2176" s="33"/>
      <c r="Z2176" s="284"/>
      <c r="AA2176" s="284"/>
      <c r="AB2176" s="33"/>
      <c r="AC2176" s="33">
        <v>8100000</v>
      </c>
      <c r="AD2176" s="33"/>
      <c r="AE2176" s="33"/>
      <c r="AF2176" s="33"/>
      <c r="AG2176" s="33"/>
      <c r="AH2176" s="33"/>
      <c r="AI2176" s="33"/>
      <c r="AJ2176" s="33"/>
      <c r="AK2176" s="33"/>
      <c r="AL2176" s="33"/>
      <c r="AM2176" s="33"/>
      <c r="AN2176" s="33"/>
      <c r="AO2176" s="33"/>
      <c r="AP2176" s="34"/>
      <c r="AQ2176" s="34"/>
      <c r="AR2176" s="28"/>
      <c r="AS2176" s="29"/>
      <c r="AT2176" s="29"/>
      <c r="AU2176" s="29"/>
    </row>
    <row r="2177" spans="1:47" s="531" customFormat="1">
      <c r="A2177" s="13"/>
      <c r="B2177" s="8"/>
      <c r="C2177" s="8"/>
      <c r="D2177" s="344" t="s">
        <v>1625</v>
      </c>
      <c r="E2177" s="456"/>
      <c r="F2177" s="321"/>
      <c r="G2177" s="282"/>
      <c r="H2177" s="283"/>
      <c r="I2177" s="33"/>
      <c r="J2177" s="33"/>
      <c r="K2177" s="33">
        <v>16200000</v>
      </c>
      <c r="L2177" s="33"/>
      <c r="M2177" s="33"/>
      <c r="N2177" s="33"/>
      <c r="O2177" s="33"/>
      <c r="P2177" s="33"/>
      <c r="Q2177" s="33"/>
      <c r="R2177" s="33"/>
      <c r="S2177" s="33"/>
      <c r="T2177" s="33"/>
      <c r="U2177" s="33"/>
      <c r="V2177" s="33"/>
      <c r="W2177" s="33"/>
      <c r="X2177" s="282"/>
      <c r="Y2177" s="33"/>
      <c r="Z2177" s="284"/>
      <c r="AA2177" s="284"/>
      <c r="AB2177" s="33"/>
      <c r="AC2177" s="33">
        <v>16200000</v>
      </c>
      <c r="AD2177" s="33"/>
      <c r="AE2177" s="33"/>
      <c r="AF2177" s="33"/>
      <c r="AG2177" s="33"/>
      <c r="AH2177" s="33"/>
      <c r="AI2177" s="33"/>
      <c r="AJ2177" s="33"/>
      <c r="AK2177" s="33"/>
      <c r="AL2177" s="33"/>
      <c r="AM2177" s="33"/>
      <c r="AN2177" s="33"/>
      <c r="AO2177" s="33"/>
      <c r="AP2177" s="34"/>
      <c r="AQ2177" s="34"/>
      <c r="AR2177" s="28"/>
      <c r="AS2177" s="29"/>
      <c r="AT2177" s="29"/>
      <c r="AU2177" s="29"/>
    </row>
    <row r="2178" spans="1:47" s="531" customFormat="1">
      <c r="A2178" s="13"/>
      <c r="B2178" s="8"/>
      <c r="C2178" s="8"/>
      <c r="D2178" s="344" t="s">
        <v>1625</v>
      </c>
      <c r="E2178" s="456"/>
      <c r="F2178" s="321"/>
      <c r="G2178" s="282"/>
      <c r="H2178" s="283"/>
      <c r="I2178" s="33"/>
      <c r="J2178" s="33"/>
      <c r="K2178" s="33">
        <v>16200000</v>
      </c>
      <c r="L2178" s="33"/>
      <c r="M2178" s="33"/>
      <c r="N2178" s="33"/>
      <c r="O2178" s="33"/>
      <c r="P2178" s="33"/>
      <c r="Q2178" s="33"/>
      <c r="R2178" s="33"/>
      <c r="S2178" s="33"/>
      <c r="T2178" s="33"/>
      <c r="U2178" s="33"/>
      <c r="V2178" s="33"/>
      <c r="W2178" s="33"/>
      <c r="X2178" s="282"/>
      <c r="Y2178" s="33"/>
      <c r="Z2178" s="284"/>
      <c r="AA2178" s="284"/>
      <c r="AB2178" s="33"/>
      <c r="AC2178" s="33">
        <v>16200000</v>
      </c>
      <c r="AD2178" s="33"/>
      <c r="AE2178" s="33"/>
      <c r="AF2178" s="33"/>
      <c r="AG2178" s="33"/>
      <c r="AH2178" s="33"/>
      <c r="AI2178" s="33"/>
      <c r="AJ2178" s="33"/>
      <c r="AK2178" s="33"/>
      <c r="AL2178" s="33"/>
      <c r="AM2178" s="33"/>
      <c r="AN2178" s="33"/>
      <c r="AO2178" s="33"/>
      <c r="AP2178" s="34"/>
      <c r="AQ2178" s="34"/>
      <c r="AR2178" s="28"/>
      <c r="AS2178" s="29"/>
      <c r="AT2178" s="29"/>
      <c r="AU2178" s="29"/>
    </row>
    <row r="2179" spans="1:47" s="531" customFormat="1">
      <c r="A2179" s="13"/>
      <c r="B2179" s="8"/>
      <c r="C2179" s="8"/>
      <c r="D2179" s="344" t="s">
        <v>1625</v>
      </c>
      <c r="E2179" s="456"/>
      <c r="F2179" s="321"/>
      <c r="G2179" s="282"/>
      <c r="H2179" s="283"/>
      <c r="I2179" s="33"/>
      <c r="J2179" s="33"/>
      <c r="K2179" s="33">
        <v>16200000</v>
      </c>
      <c r="L2179" s="33"/>
      <c r="M2179" s="33"/>
      <c r="N2179" s="33"/>
      <c r="O2179" s="33"/>
      <c r="P2179" s="33"/>
      <c r="Q2179" s="33"/>
      <c r="R2179" s="33"/>
      <c r="S2179" s="33"/>
      <c r="T2179" s="33"/>
      <c r="U2179" s="33"/>
      <c r="V2179" s="33"/>
      <c r="W2179" s="33"/>
      <c r="X2179" s="282"/>
      <c r="Y2179" s="33"/>
      <c r="Z2179" s="284"/>
      <c r="AA2179" s="284"/>
      <c r="AB2179" s="33"/>
      <c r="AC2179" s="33">
        <v>16200000</v>
      </c>
      <c r="AD2179" s="33"/>
      <c r="AE2179" s="33"/>
      <c r="AF2179" s="33"/>
      <c r="AG2179" s="33"/>
      <c r="AH2179" s="33"/>
      <c r="AI2179" s="33"/>
      <c r="AJ2179" s="33"/>
      <c r="AK2179" s="33"/>
      <c r="AL2179" s="33"/>
      <c r="AM2179" s="33"/>
      <c r="AN2179" s="33"/>
      <c r="AO2179" s="33"/>
      <c r="AP2179" s="34"/>
      <c r="AQ2179" s="34"/>
      <c r="AR2179" s="28"/>
      <c r="AS2179" s="29"/>
      <c r="AT2179" s="29"/>
      <c r="AU2179" s="29"/>
    </row>
    <row r="2180" spans="1:47" s="531" customFormat="1">
      <c r="A2180" s="13"/>
      <c r="B2180" s="8"/>
      <c r="C2180" s="8"/>
      <c r="D2180" s="344" t="s">
        <v>1625</v>
      </c>
      <c r="E2180" s="456"/>
      <c r="F2180" s="321"/>
      <c r="G2180" s="282"/>
      <c r="H2180" s="283"/>
      <c r="I2180" s="33"/>
      <c r="J2180" s="33"/>
      <c r="K2180" s="33">
        <v>16200000</v>
      </c>
      <c r="L2180" s="33"/>
      <c r="M2180" s="33"/>
      <c r="N2180" s="33"/>
      <c r="O2180" s="33"/>
      <c r="P2180" s="33"/>
      <c r="Q2180" s="33"/>
      <c r="R2180" s="33"/>
      <c r="S2180" s="33"/>
      <c r="T2180" s="33"/>
      <c r="U2180" s="33"/>
      <c r="V2180" s="33"/>
      <c r="W2180" s="33"/>
      <c r="X2180" s="282"/>
      <c r="Y2180" s="33"/>
      <c r="Z2180" s="284"/>
      <c r="AA2180" s="284"/>
      <c r="AB2180" s="33"/>
      <c r="AC2180" s="33">
        <v>16200000</v>
      </c>
      <c r="AD2180" s="33"/>
      <c r="AE2180" s="33"/>
      <c r="AF2180" s="33"/>
      <c r="AG2180" s="33"/>
      <c r="AH2180" s="33"/>
      <c r="AI2180" s="33"/>
      <c r="AJ2180" s="33"/>
      <c r="AK2180" s="33"/>
      <c r="AL2180" s="33"/>
      <c r="AM2180" s="33"/>
      <c r="AN2180" s="33"/>
      <c r="AO2180" s="33"/>
      <c r="AP2180" s="34"/>
      <c r="AQ2180" s="34"/>
      <c r="AR2180" s="28"/>
      <c r="AS2180" s="29"/>
      <c r="AT2180" s="29"/>
      <c r="AU2180" s="29"/>
    </row>
    <row r="2181" spans="1:47" s="531" customFormat="1">
      <c r="A2181" s="13"/>
      <c r="B2181" s="8"/>
      <c r="C2181" s="8"/>
      <c r="D2181" s="344" t="s">
        <v>1625</v>
      </c>
      <c r="E2181" s="456"/>
      <c r="F2181" s="321"/>
      <c r="G2181" s="282"/>
      <c r="H2181" s="283"/>
      <c r="I2181" s="33"/>
      <c r="J2181" s="33"/>
      <c r="K2181" s="33">
        <v>8100000</v>
      </c>
      <c r="L2181" s="33"/>
      <c r="M2181" s="33"/>
      <c r="N2181" s="33"/>
      <c r="O2181" s="33"/>
      <c r="P2181" s="33"/>
      <c r="Q2181" s="33"/>
      <c r="R2181" s="33"/>
      <c r="S2181" s="33"/>
      <c r="T2181" s="33"/>
      <c r="U2181" s="33"/>
      <c r="V2181" s="33"/>
      <c r="W2181" s="33"/>
      <c r="X2181" s="282"/>
      <c r="Y2181" s="33"/>
      <c r="Z2181" s="284"/>
      <c r="AA2181" s="284"/>
      <c r="AB2181" s="33"/>
      <c r="AC2181" s="33">
        <v>8100000</v>
      </c>
      <c r="AD2181" s="33"/>
      <c r="AE2181" s="33"/>
      <c r="AF2181" s="33"/>
      <c r="AG2181" s="33"/>
      <c r="AH2181" s="33"/>
      <c r="AI2181" s="33"/>
      <c r="AJ2181" s="33"/>
      <c r="AK2181" s="33"/>
      <c r="AL2181" s="33"/>
      <c r="AM2181" s="33"/>
      <c r="AN2181" s="33"/>
      <c r="AO2181" s="33"/>
      <c r="AP2181" s="34"/>
      <c r="AQ2181" s="34"/>
      <c r="AR2181" s="28"/>
      <c r="AS2181" s="29"/>
      <c r="AT2181" s="29"/>
      <c r="AU2181" s="29"/>
    </row>
    <row r="2182" spans="1:47" s="531" customFormat="1">
      <c r="A2182" s="13"/>
      <c r="B2182" s="8"/>
      <c r="C2182" s="8"/>
      <c r="D2182" s="344" t="s">
        <v>1625</v>
      </c>
      <c r="E2182" s="456"/>
      <c r="F2182" s="321"/>
      <c r="G2182" s="282"/>
      <c r="H2182" s="283"/>
      <c r="I2182" s="33"/>
      <c r="J2182" s="33"/>
      <c r="K2182" s="33">
        <v>16200000</v>
      </c>
      <c r="L2182" s="33"/>
      <c r="M2182" s="33"/>
      <c r="N2182" s="33"/>
      <c r="O2182" s="33"/>
      <c r="P2182" s="33"/>
      <c r="Q2182" s="33"/>
      <c r="R2182" s="33"/>
      <c r="S2182" s="33"/>
      <c r="T2182" s="33"/>
      <c r="U2182" s="33"/>
      <c r="V2182" s="33"/>
      <c r="W2182" s="33"/>
      <c r="X2182" s="282"/>
      <c r="Y2182" s="33"/>
      <c r="Z2182" s="284"/>
      <c r="AA2182" s="284"/>
      <c r="AB2182" s="33"/>
      <c r="AC2182" s="33">
        <v>16200000</v>
      </c>
      <c r="AD2182" s="33"/>
      <c r="AE2182" s="33"/>
      <c r="AF2182" s="33"/>
      <c r="AG2182" s="33"/>
      <c r="AH2182" s="33"/>
      <c r="AI2182" s="33"/>
      <c r="AJ2182" s="33"/>
      <c r="AK2182" s="33"/>
      <c r="AL2182" s="33"/>
      <c r="AM2182" s="33"/>
      <c r="AN2182" s="33"/>
      <c r="AO2182" s="33"/>
      <c r="AP2182" s="34"/>
      <c r="AQ2182" s="34"/>
      <c r="AR2182" s="28"/>
      <c r="AS2182" s="29"/>
      <c r="AT2182" s="29"/>
      <c r="AU2182" s="29"/>
    </row>
    <row r="2183" spans="1:47" s="531" customFormat="1">
      <c r="A2183" s="13"/>
      <c r="B2183" s="8"/>
      <c r="C2183" s="8"/>
      <c r="D2183" s="344" t="s">
        <v>1625</v>
      </c>
      <c r="E2183" s="456"/>
      <c r="F2183" s="321"/>
      <c r="G2183" s="282"/>
      <c r="H2183" s="283"/>
      <c r="I2183" s="33"/>
      <c r="J2183" s="33"/>
      <c r="K2183" s="33">
        <v>16200000</v>
      </c>
      <c r="L2183" s="33"/>
      <c r="M2183" s="33"/>
      <c r="N2183" s="33"/>
      <c r="O2183" s="33"/>
      <c r="P2183" s="33"/>
      <c r="Q2183" s="33"/>
      <c r="R2183" s="33"/>
      <c r="S2183" s="33"/>
      <c r="T2183" s="33"/>
      <c r="U2183" s="33"/>
      <c r="V2183" s="33"/>
      <c r="W2183" s="33"/>
      <c r="X2183" s="282"/>
      <c r="Y2183" s="33"/>
      <c r="Z2183" s="284"/>
      <c r="AA2183" s="284"/>
      <c r="AB2183" s="33"/>
      <c r="AC2183" s="33">
        <v>16200000</v>
      </c>
      <c r="AD2183" s="33"/>
      <c r="AE2183" s="33"/>
      <c r="AF2183" s="33"/>
      <c r="AG2183" s="33"/>
      <c r="AH2183" s="33"/>
      <c r="AI2183" s="33"/>
      <c r="AJ2183" s="33"/>
      <c r="AK2183" s="33"/>
      <c r="AL2183" s="33"/>
      <c r="AM2183" s="33"/>
      <c r="AN2183" s="33"/>
      <c r="AO2183" s="33"/>
      <c r="AP2183" s="34"/>
      <c r="AQ2183" s="34"/>
      <c r="AR2183" s="28"/>
      <c r="AS2183" s="29"/>
      <c r="AT2183" s="29"/>
      <c r="AU2183" s="29"/>
    </row>
    <row r="2184" spans="1:47" s="531" customFormat="1">
      <c r="A2184" s="13"/>
      <c r="B2184" s="8"/>
      <c r="C2184" s="8"/>
      <c r="D2184" s="344" t="s">
        <v>1625</v>
      </c>
      <c r="E2184" s="456"/>
      <c r="F2184" s="321"/>
      <c r="G2184" s="282"/>
      <c r="H2184" s="283"/>
      <c r="I2184" s="33"/>
      <c r="J2184" s="33"/>
      <c r="K2184" s="33">
        <v>8100000</v>
      </c>
      <c r="L2184" s="33"/>
      <c r="M2184" s="33"/>
      <c r="N2184" s="33"/>
      <c r="O2184" s="33"/>
      <c r="P2184" s="33"/>
      <c r="Q2184" s="33"/>
      <c r="R2184" s="33"/>
      <c r="S2184" s="33"/>
      <c r="T2184" s="33"/>
      <c r="U2184" s="33"/>
      <c r="V2184" s="33"/>
      <c r="W2184" s="33"/>
      <c r="X2184" s="282"/>
      <c r="Y2184" s="33"/>
      <c r="Z2184" s="284"/>
      <c r="AA2184" s="284"/>
      <c r="AB2184" s="33"/>
      <c r="AC2184" s="33">
        <v>8100000</v>
      </c>
      <c r="AD2184" s="33"/>
      <c r="AE2184" s="33"/>
      <c r="AF2184" s="33"/>
      <c r="AG2184" s="33"/>
      <c r="AH2184" s="33"/>
      <c r="AI2184" s="33"/>
      <c r="AJ2184" s="33"/>
      <c r="AK2184" s="33"/>
      <c r="AL2184" s="33"/>
      <c r="AM2184" s="33"/>
      <c r="AN2184" s="33"/>
      <c r="AO2184" s="33"/>
      <c r="AP2184" s="34"/>
      <c r="AQ2184" s="34"/>
      <c r="AR2184" s="28"/>
      <c r="AS2184" s="29"/>
      <c r="AT2184" s="29"/>
      <c r="AU2184" s="29"/>
    </row>
    <row r="2185" spans="1:47" s="531" customFormat="1">
      <c r="A2185" s="13"/>
      <c r="B2185" s="8"/>
      <c r="C2185" s="8"/>
      <c r="D2185" s="344" t="s">
        <v>1625</v>
      </c>
      <c r="E2185" s="456"/>
      <c r="F2185" s="321"/>
      <c r="G2185" s="282"/>
      <c r="H2185" s="283"/>
      <c r="I2185" s="33"/>
      <c r="J2185" s="33"/>
      <c r="K2185" s="33">
        <v>8100000</v>
      </c>
      <c r="L2185" s="33"/>
      <c r="M2185" s="33"/>
      <c r="N2185" s="33"/>
      <c r="O2185" s="33"/>
      <c r="P2185" s="33"/>
      <c r="Q2185" s="33"/>
      <c r="R2185" s="33"/>
      <c r="S2185" s="33"/>
      <c r="T2185" s="33"/>
      <c r="U2185" s="33"/>
      <c r="V2185" s="33"/>
      <c r="W2185" s="33"/>
      <c r="X2185" s="282"/>
      <c r="Y2185" s="33"/>
      <c r="Z2185" s="284"/>
      <c r="AA2185" s="284"/>
      <c r="AB2185" s="33"/>
      <c r="AC2185" s="33">
        <v>8100000</v>
      </c>
      <c r="AD2185" s="33"/>
      <c r="AE2185" s="33"/>
      <c r="AF2185" s="33"/>
      <c r="AG2185" s="33"/>
      <c r="AH2185" s="33"/>
      <c r="AI2185" s="33"/>
      <c r="AJ2185" s="33"/>
      <c r="AK2185" s="33"/>
      <c r="AL2185" s="33"/>
      <c r="AM2185" s="33"/>
      <c r="AN2185" s="33"/>
      <c r="AO2185" s="33"/>
      <c r="AP2185" s="34"/>
      <c r="AQ2185" s="34"/>
      <c r="AR2185" s="28"/>
      <c r="AS2185" s="29"/>
      <c r="AT2185" s="29"/>
      <c r="AU2185" s="29"/>
    </row>
    <row r="2186" spans="1:47" s="531" customFormat="1">
      <c r="A2186" s="13"/>
      <c r="B2186" s="8"/>
      <c r="C2186" s="8"/>
      <c r="D2186" s="344" t="s">
        <v>1625</v>
      </c>
      <c r="E2186" s="456"/>
      <c r="F2186" s="321"/>
      <c r="G2186" s="282"/>
      <c r="H2186" s="283"/>
      <c r="I2186" s="33"/>
      <c r="J2186" s="33"/>
      <c r="K2186" s="33">
        <v>16200000</v>
      </c>
      <c r="L2186" s="33"/>
      <c r="M2186" s="33"/>
      <c r="N2186" s="33"/>
      <c r="O2186" s="33"/>
      <c r="P2186" s="33"/>
      <c r="Q2186" s="33"/>
      <c r="R2186" s="33"/>
      <c r="S2186" s="33"/>
      <c r="T2186" s="33"/>
      <c r="U2186" s="33"/>
      <c r="V2186" s="33"/>
      <c r="W2186" s="33"/>
      <c r="X2186" s="282"/>
      <c r="Y2186" s="33"/>
      <c r="Z2186" s="284"/>
      <c r="AA2186" s="284"/>
      <c r="AB2186" s="33"/>
      <c r="AC2186" s="33">
        <v>16200000</v>
      </c>
      <c r="AD2186" s="33"/>
      <c r="AE2186" s="33"/>
      <c r="AF2186" s="33"/>
      <c r="AG2186" s="33"/>
      <c r="AH2186" s="33"/>
      <c r="AI2186" s="33"/>
      <c r="AJ2186" s="33"/>
      <c r="AK2186" s="33"/>
      <c r="AL2186" s="33"/>
      <c r="AM2186" s="33"/>
      <c r="AN2186" s="33"/>
      <c r="AO2186" s="33"/>
      <c r="AP2186" s="34"/>
      <c r="AQ2186" s="34"/>
      <c r="AR2186" s="28"/>
      <c r="AS2186" s="29"/>
      <c r="AT2186" s="29"/>
      <c r="AU2186" s="29"/>
    </row>
    <row r="2187" spans="1:47" s="531" customFormat="1">
      <c r="A2187" s="13"/>
      <c r="B2187" s="8"/>
      <c r="C2187" s="8"/>
      <c r="D2187" s="344" t="s">
        <v>1625</v>
      </c>
      <c r="E2187" s="456"/>
      <c r="F2187" s="321"/>
      <c r="G2187" s="282"/>
      <c r="H2187" s="283"/>
      <c r="I2187" s="33"/>
      <c r="J2187" s="33"/>
      <c r="K2187" s="33">
        <v>16200000</v>
      </c>
      <c r="L2187" s="33"/>
      <c r="M2187" s="33"/>
      <c r="N2187" s="33"/>
      <c r="O2187" s="33"/>
      <c r="P2187" s="33"/>
      <c r="Q2187" s="33"/>
      <c r="R2187" s="33"/>
      <c r="S2187" s="33"/>
      <c r="T2187" s="33"/>
      <c r="U2187" s="33"/>
      <c r="V2187" s="33"/>
      <c r="W2187" s="33"/>
      <c r="X2187" s="282"/>
      <c r="Y2187" s="33"/>
      <c r="Z2187" s="284"/>
      <c r="AA2187" s="284"/>
      <c r="AB2187" s="33"/>
      <c r="AC2187" s="33">
        <v>16200000</v>
      </c>
      <c r="AD2187" s="33"/>
      <c r="AE2187" s="33"/>
      <c r="AF2187" s="33"/>
      <c r="AG2187" s="33"/>
      <c r="AH2187" s="33"/>
      <c r="AI2187" s="33"/>
      <c r="AJ2187" s="33"/>
      <c r="AK2187" s="33"/>
      <c r="AL2187" s="33"/>
      <c r="AM2187" s="33"/>
      <c r="AN2187" s="33"/>
      <c r="AO2187" s="33"/>
      <c r="AP2187" s="34"/>
      <c r="AQ2187" s="34"/>
      <c r="AR2187" s="28"/>
      <c r="AS2187" s="29"/>
      <c r="AT2187" s="29"/>
      <c r="AU2187" s="29"/>
    </row>
    <row r="2188" spans="1:47" s="531" customFormat="1">
      <c r="A2188" s="13"/>
      <c r="B2188" s="8"/>
      <c r="C2188" s="8"/>
      <c r="D2188" s="344" t="s">
        <v>1625</v>
      </c>
      <c r="E2188" s="456"/>
      <c r="F2188" s="321"/>
      <c r="G2188" s="282"/>
      <c r="H2188" s="283"/>
      <c r="I2188" s="33"/>
      <c r="J2188" s="33"/>
      <c r="K2188" s="33">
        <v>16200000</v>
      </c>
      <c r="L2188" s="33"/>
      <c r="M2188" s="33"/>
      <c r="N2188" s="33"/>
      <c r="O2188" s="33"/>
      <c r="P2188" s="33"/>
      <c r="Q2188" s="33"/>
      <c r="R2188" s="33"/>
      <c r="S2188" s="33"/>
      <c r="T2188" s="33"/>
      <c r="U2188" s="33"/>
      <c r="V2188" s="33"/>
      <c r="W2188" s="33"/>
      <c r="X2188" s="282"/>
      <c r="Y2188" s="33"/>
      <c r="Z2188" s="284"/>
      <c r="AA2188" s="284"/>
      <c r="AB2188" s="33"/>
      <c r="AC2188" s="33">
        <v>16200000</v>
      </c>
      <c r="AD2188" s="33"/>
      <c r="AE2188" s="33"/>
      <c r="AF2188" s="33"/>
      <c r="AG2188" s="33"/>
      <c r="AH2188" s="33"/>
      <c r="AI2188" s="33"/>
      <c r="AJ2188" s="33"/>
      <c r="AK2188" s="33"/>
      <c r="AL2188" s="33"/>
      <c r="AM2188" s="33"/>
      <c r="AN2188" s="33"/>
      <c r="AO2188" s="33"/>
      <c r="AP2188" s="34"/>
      <c r="AQ2188" s="34"/>
      <c r="AR2188" s="28"/>
      <c r="AS2188" s="29"/>
      <c r="AT2188" s="29"/>
      <c r="AU2188" s="29"/>
    </row>
    <row r="2189" spans="1:47" s="531" customFormat="1">
      <c r="A2189" s="13"/>
      <c r="B2189" s="8"/>
      <c r="C2189" s="8"/>
      <c r="D2189" s="344" t="s">
        <v>1625</v>
      </c>
      <c r="E2189" s="456"/>
      <c r="F2189" s="321"/>
      <c r="G2189" s="282"/>
      <c r="H2189" s="283"/>
      <c r="I2189" s="33"/>
      <c r="J2189" s="33"/>
      <c r="K2189" s="33">
        <v>8100000</v>
      </c>
      <c r="L2189" s="33"/>
      <c r="M2189" s="33"/>
      <c r="N2189" s="33"/>
      <c r="O2189" s="33"/>
      <c r="P2189" s="33"/>
      <c r="Q2189" s="33"/>
      <c r="R2189" s="33"/>
      <c r="S2189" s="33"/>
      <c r="T2189" s="33"/>
      <c r="U2189" s="33"/>
      <c r="V2189" s="33"/>
      <c r="W2189" s="33"/>
      <c r="X2189" s="282"/>
      <c r="Y2189" s="33"/>
      <c r="Z2189" s="284"/>
      <c r="AA2189" s="284"/>
      <c r="AB2189" s="33"/>
      <c r="AC2189" s="33">
        <v>8100000</v>
      </c>
      <c r="AD2189" s="33"/>
      <c r="AE2189" s="33"/>
      <c r="AF2189" s="33"/>
      <c r="AG2189" s="33"/>
      <c r="AH2189" s="33"/>
      <c r="AI2189" s="33"/>
      <c r="AJ2189" s="33"/>
      <c r="AK2189" s="33"/>
      <c r="AL2189" s="33"/>
      <c r="AM2189" s="33"/>
      <c r="AN2189" s="33"/>
      <c r="AO2189" s="33"/>
      <c r="AP2189" s="34"/>
      <c r="AQ2189" s="34"/>
      <c r="AR2189" s="28"/>
      <c r="AS2189" s="29"/>
      <c r="AT2189" s="29"/>
      <c r="AU2189" s="29"/>
    </row>
    <row r="2190" spans="1:47" s="531" customFormat="1">
      <c r="A2190" s="13"/>
      <c r="B2190" s="8"/>
      <c r="C2190" s="8"/>
      <c r="D2190" s="344" t="s">
        <v>1625</v>
      </c>
      <c r="E2190" s="456"/>
      <c r="F2190" s="321"/>
      <c r="G2190" s="282"/>
      <c r="H2190" s="283"/>
      <c r="I2190" s="33"/>
      <c r="J2190" s="33"/>
      <c r="K2190" s="33">
        <v>8100000</v>
      </c>
      <c r="L2190" s="33"/>
      <c r="M2190" s="33"/>
      <c r="N2190" s="33"/>
      <c r="O2190" s="33"/>
      <c r="P2190" s="33"/>
      <c r="Q2190" s="33"/>
      <c r="R2190" s="33"/>
      <c r="S2190" s="33"/>
      <c r="T2190" s="33"/>
      <c r="U2190" s="33"/>
      <c r="V2190" s="33"/>
      <c r="W2190" s="33"/>
      <c r="X2190" s="282"/>
      <c r="Y2190" s="33"/>
      <c r="Z2190" s="284"/>
      <c r="AA2190" s="284"/>
      <c r="AB2190" s="33"/>
      <c r="AC2190" s="33">
        <v>8100000</v>
      </c>
      <c r="AD2190" s="33"/>
      <c r="AE2190" s="33"/>
      <c r="AF2190" s="33"/>
      <c r="AG2190" s="33"/>
      <c r="AH2190" s="33"/>
      <c r="AI2190" s="33"/>
      <c r="AJ2190" s="33"/>
      <c r="AK2190" s="33"/>
      <c r="AL2190" s="33"/>
      <c r="AM2190" s="33"/>
      <c r="AN2190" s="33"/>
      <c r="AO2190" s="33"/>
      <c r="AP2190" s="34"/>
      <c r="AQ2190" s="34"/>
      <c r="AR2190" s="28"/>
      <c r="AS2190" s="29"/>
      <c r="AT2190" s="29"/>
      <c r="AU2190" s="29"/>
    </row>
    <row r="2191" spans="1:47" s="531" customFormat="1">
      <c r="A2191" s="13"/>
      <c r="B2191" s="8"/>
      <c r="C2191" s="8"/>
      <c r="D2191" s="344" t="s">
        <v>1625</v>
      </c>
      <c r="E2191" s="456"/>
      <c r="F2191" s="321"/>
      <c r="G2191" s="282"/>
      <c r="H2191" s="283"/>
      <c r="I2191" s="33"/>
      <c r="J2191" s="33"/>
      <c r="K2191" s="33">
        <v>16200000</v>
      </c>
      <c r="L2191" s="33"/>
      <c r="M2191" s="33"/>
      <c r="N2191" s="33"/>
      <c r="O2191" s="33"/>
      <c r="P2191" s="33"/>
      <c r="Q2191" s="33"/>
      <c r="R2191" s="33"/>
      <c r="S2191" s="33"/>
      <c r="T2191" s="33"/>
      <c r="U2191" s="33"/>
      <c r="V2191" s="33"/>
      <c r="W2191" s="33"/>
      <c r="X2191" s="282"/>
      <c r="Y2191" s="33"/>
      <c r="Z2191" s="284"/>
      <c r="AA2191" s="284"/>
      <c r="AB2191" s="33"/>
      <c r="AC2191" s="33">
        <v>16200000</v>
      </c>
      <c r="AD2191" s="33"/>
      <c r="AE2191" s="33"/>
      <c r="AF2191" s="33"/>
      <c r="AG2191" s="33"/>
      <c r="AH2191" s="33"/>
      <c r="AI2191" s="33"/>
      <c r="AJ2191" s="33"/>
      <c r="AK2191" s="33"/>
      <c r="AL2191" s="33"/>
      <c r="AM2191" s="33"/>
      <c r="AN2191" s="33"/>
      <c r="AO2191" s="33"/>
      <c r="AP2191" s="34"/>
      <c r="AQ2191" s="34"/>
      <c r="AR2191" s="28"/>
      <c r="AS2191" s="29"/>
      <c r="AT2191" s="29"/>
      <c r="AU2191" s="29"/>
    </row>
    <row r="2192" spans="1:47" s="531" customFormat="1">
      <c r="A2192" s="13"/>
      <c r="B2192" s="8"/>
      <c r="C2192" s="8"/>
      <c r="D2192" s="344" t="s">
        <v>1625</v>
      </c>
      <c r="E2192" s="456"/>
      <c r="F2192" s="321"/>
      <c r="G2192" s="282"/>
      <c r="H2192" s="283"/>
      <c r="I2192" s="33"/>
      <c r="J2192" s="33"/>
      <c r="K2192" s="33">
        <v>16200000</v>
      </c>
      <c r="L2192" s="33"/>
      <c r="M2192" s="33"/>
      <c r="N2192" s="33"/>
      <c r="O2192" s="33"/>
      <c r="P2192" s="33"/>
      <c r="Q2192" s="33"/>
      <c r="R2192" s="33"/>
      <c r="S2192" s="33"/>
      <c r="T2192" s="33"/>
      <c r="U2192" s="33"/>
      <c r="V2192" s="33"/>
      <c r="W2192" s="33"/>
      <c r="X2192" s="282"/>
      <c r="Y2192" s="33"/>
      <c r="Z2192" s="284"/>
      <c r="AA2192" s="284"/>
      <c r="AB2192" s="33"/>
      <c r="AC2192" s="33">
        <v>16200000</v>
      </c>
      <c r="AD2192" s="33"/>
      <c r="AE2192" s="33"/>
      <c r="AF2192" s="33"/>
      <c r="AG2192" s="33"/>
      <c r="AH2192" s="33"/>
      <c r="AI2192" s="33"/>
      <c r="AJ2192" s="33"/>
      <c r="AK2192" s="33"/>
      <c r="AL2192" s="33"/>
      <c r="AM2192" s="33"/>
      <c r="AN2192" s="33"/>
      <c r="AO2192" s="33"/>
      <c r="AP2192" s="34"/>
      <c r="AQ2192" s="34"/>
      <c r="AR2192" s="28"/>
      <c r="AS2192" s="29"/>
      <c r="AT2192" s="29"/>
      <c r="AU2192" s="29"/>
    </row>
    <row r="2193" spans="1:52" s="531" customFormat="1">
      <c r="A2193" s="13"/>
      <c r="B2193" s="8"/>
      <c r="C2193" s="8"/>
      <c r="D2193" s="344" t="s">
        <v>1625</v>
      </c>
      <c r="E2193" s="456"/>
      <c r="F2193" s="321"/>
      <c r="G2193" s="282"/>
      <c r="H2193" s="283"/>
      <c r="I2193" s="33"/>
      <c r="J2193" s="33"/>
      <c r="K2193" s="33">
        <v>14000000</v>
      </c>
      <c r="L2193" s="33"/>
      <c r="M2193" s="33"/>
      <c r="N2193" s="33"/>
      <c r="O2193" s="33"/>
      <c r="P2193" s="33"/>
      <c r="Q2193" s="33"/>
      <c r="R2193" s="33"/>
      <c r="S2193" s="33"/>
      <c r="T2193" s="33"/>
      <c r="U2193" s="33"/>
      <c r="V2193" s="33"/>
      <c r="W2193" s="33"/>
      <c r="X2193" s="282"/>
      <c r="Y2193" s="33"/>
      <c r="Z2193" s="284"/>
      <c r="AA2193" s="284"/>
      <c r="AB2193" s="33"/>
      <c r="AC2193" s="33">
        <v>14000000</v>
      </c>
      <c r="AD2193" s="33"/>
      <c r="AE2193" s="33"/>
      <c r="AF2193" s="33"/>
      <c r="AG2193" s="33"/>
      <c r="AH2193" s="33"/>
      <c r="AI2193" s="33"/>
      <c r="AJ2193" s="33"/>
      <c r="AK2193" s="33"/>
      <c r="AL2193" s="33"/>
      <c r="AM2193" s="33"/>
      <c r="AN2193" s="33"/>
      <c r="AO2193" s="33"/>
      <c r="AP2193" s="34"/>
      <c r="AQ2193" s="34"/>
      <c r="AR2193" s="28"/>
      <c r="AS2193" s="29"/>
      <c r="AT2193" s="29"/>
      <c r="AU2193" s="29"/>
    </row>
    <row r="2194" spans="1:52" s="531" customFormat="1">
      <c r="A2194" s="13"/>
      <c r="B2194" s="8"/>
      <c r="C2194" s="8"/>
      <c r="D2194" s="344" t="s">
        <v>1625</v>
      </c>
      <c r="E2194" s="456"/>
      <c r="F2194" s="321"/>
      <c r="G2194" s="282"/>
      <c r="H2194" s="283"/>
      <c r="I2194" s="33"/>
      <c r="J2194" s="33"/>
      <c r="K2194" s="33">
        <v>7000000</v>
      </c>
      <c r="L2194" s="33"/>
      <c r="M2194" s="33"/>
      <c r="N2194" s="33"/>
      <c r="O2194" s="33"/>
      <c r="P2194" s="33"/>
      <c r="Q2194" s="33"/>
      <c r="R2194" s="33"/>
      <c r="S2194" s="33"/>
      <c r="T2194" s="33"/>
      <c r="U2194" s="33"/>
      <c r="V2194" s="33"/>
      <c r="W2194" s="33"/>
      <c r="X2194" s="282"/>
      <c r="Y2194" s="33"/>
      <c r="Z2194" s="284"/>
      <c r="AA2194" s="284"/>
      <c r="AB2194" s="33"/>
      <c r="AC2194" s="33">
        <v>7000000</v>
      </c>
      <c r="AD2194" s="33"/>
      <c r="AE2194" s="33"/>
      <c r="AF2194" s="33"/>
      <c r="AG2194" s="33"/>
      <c r="AH2194" s="33"/>
      <c r="AI2194" s="33"/>
      <c r="AJ2194" s="33"/>
      <c r="AK2194" s="33"/>
      <c r="AL2194" s="33"/>
      <c r="AM2194" s="33"/>
      <c r="AN2194" s="33"/>
      <c r="AO2194" s="33"/>
      <c r="AP2194" s="34"/>
      <c r="AQ2194" s="34"/>
      <c r="AR2194" s="28"/>
      <c r="AS2194" s="29"/>
      <c r="AT2194" s="29"/>
      <c r="AU2194" s="29"/>
    </row>
    <row r="2195" spans="1:52" s="531" customFormat="1">
      <c r="A2195" s="13"/>
      <c r="B2195" s="8"/>
      <c r="C2195" s="8"/>
      <c r="D2195" s="344" t="s">
        <v>1625</v>
      </c>
      <c r="E2195" s="456"/>
      <c r="F2195" s="321"/>
      <c r="G2195" s="282"/>
      <c r="H2195" s="283"/>
      <c r="I2195" s="33"/>
      <c r="J2195" s="33"/>
      <c r="K2195" s="33">
        <v>7000000</v>
      </c>
      <c r="L2195" s="33"/>
      <c r="M2195" s="33"/>
      <c r="N2195" s="33"/>
      <c r="O2195" s="33"/>
      <c r="P2195" s="33"/>
      <c r="Q2195" s="33"/>
      <c r="R2195" s="33"/>
      <c r="S2195" s="33"/>
      <c r="T2195" s="33"/>
      <c r="U2195" s="33"/>
      <c r="V2195" s="33"/>
      <c r="W2195" s="33"/>
      <c r="X2195" s="282"/>
      <c r="Y2195" s="33"/>
      <c r="Z2195" s="284"/>
      <c r="AA2195" s="284"/>
      <c r="AB2195" s="33"/>
      <c r="AC2195" s="33">
        <v>7000000</v>
      </c>
      <c r="AD2195" s="33"/>
      <c r="AE2195" s="33"/>
      <c r="AF2195" s="33"/>
      <c r="AG2195" s="33"/>
      <c r="AH2195" s="33"/>
      <c r="AI2195" s="33"/>
      <c r="AJ2195" s="33"/>
      <c r="AK2195" s="33"/>
      <c r="AL2195" s="33"/>
      <c r="AM2195" s="33"/>
      <c r="AN2195" s="33"/>
      <c r="AO2195" s="33"/>
      <c r="AP2195" s="34"/>
      <c r="AQ2195" s="34"/>
      <c r="AR2195" s="28"/>
      <c r="AS2195" s="29"/>
      <c r="AT2195" s="29"/>
      <c r="AU2195" s="29"/>
    </row>
    <row r="2196" spans="1:52" s="531" customFormat="1">
      <c r="A2196" s="13"/>
      <c r="B2196" s="8"/>
      <c r="C2196" s="8"/>
      <c r="D2196" s="344" t="s">
        <v>1625</v>
      </c>
      <c r="E2196" s="456"/>
      <c r="F2196" s="321"/>
      <c r="G2196" s="282"/>
      <c r="H2196" s="283"/>
      <c r="I2196" s="33"/>
      <c r="J2196" s="33"/>
      <c r="K2196" s="33">
        <v>7000000</v>
      </c>
      <c r="L2196" s="33"/>
      <c r="M2196" s="33"/>
      <c r="N2196" s="33"/>
      <c r="O2196" s="33"/>
      <c r="P2196" s="33"/>
      <c r="Q2196" s="33"/>
      <c r="R2196" s="33"/>
      <c r="S2196" s="33"/>
      <c r="T2196" s="33"/>
      <c r="U2196" s="33"/>
      <c r="V2196" s="33"/>
      <c r="W2196" s="33"/>
      <c r="X2196" s="282"/>
      <c r="Y2196" s="33"/>
      <c r="Z2196" s="284"/>
      <c r="AA2196" s="284"/>
      <c r="AB2196" s="33"/>
      <c r="AC2196" s="33">
        <v>7000000</v>
      </c>
      <c r="AD2196" s="33"/>
      <c r="AE2196" s="33"/>
      <c r="AF2196" s="33"/>
      <c r="AG2196" s="33"/>
      <c r="AH2196" s="33"/>
      <c r="AI2196" s="33"/>
      <c r="AJ2196" s="33"/>
      <c r="AK2196" s="33"/>
      <c r="AL2196" s="33"/>
      <c r="AM2196" s="33"/>
      <c r="AN2196" s="33"/>
      <c r="AO2196" s="33"/>
      <c r="AP2196" s="34"/>
      <c r="AQ2196" s="34"/>
      <c r="AR2196" s="28"/>
      <c r="AS2196" s="29"/>
      <c r="AT2196" s="29"/>
      <c r="AU2196" s="29"/>
    </row>
    <row r="2197" spans="1:52" s="531" customFormat="1">
      <c r="A2197" s="13"/>
      <c r="B2197" s="8"/>
      <c r="C2197" s="8"/>
      <c r="D2197" s="344" t="s">
        <v>1629</v>
      </c>
      <c r="E2197" s="456"/>
      <c r="F2197" s="321"/>
      <c r="G2197" s="282"/>
      <c r="H2197" s="283"/>
      <c r="I2197" s="33"/>
      <c r="J2197" s="33"/>
      <c r="K2197" s="33">
        <v>9618840</v>
      </c>
      <c r="L2197" s="33"/>
      <c r="M2197" s="33"/>
      <c r="N2197" s="33"/>
      <c r="O2197" s="33"/>
      <c r="P2197" s="33"/>
      <c r="Q2197" s="33"/>
      <c r="R2197" s="33"/>
      <c r="S2197" s="33"/>
      <c r="T2197" s="33"/>
      <c r="U2197" s="33"/>
      <c r="V2197" s="33"/>
      <c r="W2197" s="33"/>
      <c r="X2197" s="282"/>
      <c r="Y2197" s="33"/>
      <c r="Z2197" s="284"/>
      <c r="AA2197" s="284"/>
      <c r="AB2197" s="33"/>
      <c r="AC2197" s="33">
        <v>9618840</v>
      </c>
      <c r="AD2197" s="33"/>
      <c r="AE2197" s="33"/>
      <c r="AF2197" s="33"/>
      <c r="AG2197" s="33"/>
      <c r="AH2197" s="33"/>
      <c r="AI2197" s="33"/>
      <c r="AJ2197" s="33"/>
      <c r="AK2197" s="33"/>
      <c r="AL2197" s="33"/>
      <c r="AM2197" s="33"/>
      <c r="AN2197" s="33"/>
      <c r="AO2197" s="33"/>
      <c r="AP2197" s="34"/>
      <c r="AQ2197" s="34"/>
      <c r="AR2197" s="28"/>
      <c r="AS2197" s="29"/>
      <c r="AT2197" s="29"/>
      <c r="AU2197" s="29"/>
    </row>
    <row r="2198" spans="1:52" s="531" customFormat="1">
      <c r="A2198" s="13"/>
      <c r="B2198" s="8"/>
      <c r="C2198" s="8"/>
      <c r="D2198" s="240"/>
      <c r="E2198" s="456"/>
      <c r="F2198" s="321"/>
      <c r="G2198" s="282"/>
      <c r="H2198" s="283"/>
      <c r="I2198" s="33"/>
      <c r="J2198" s="33"/>
      <c r="K2198" s="33"/>
      <c r="L2198" s="33"/>
      <c r="M2198" s="33"/>
      <c r="N2198" s="33"/>
      <c r="O2198" s="33"/>
      <c r="P2198" s="33"/>
      <c r="Q2198" s="33"/>
      <c r="R2198" s="33"/>
      <c r="S2198" s="33"/>
      <c r="T2198" s="33"/>
      <c r="U2198" s="33"/>
      <c r="V2198" s="33"/>
      <c r="W2198" s="33"/>
      <c r="X2198" s="282"/>
      <c r="Y2198" s="33"/>
      <c r="Z2198" s="284"/>
      <c r="AA2198" s="284"/>
      <c r="AB2198" s="33"/>
      <c r="AC2198" s="33"/>
      <c r="AD2198" s="33"/>
      <c r="AE2198" s="33"/>
      <c r="AF2198" s="33"/>
      <c r="AG2198" s="33"/>
      <c r="AH2198" s="33"/>
      <c r="AI2198" s="33"/>
      <c r="AJ2198" s="33"/>
      <c r="AK2198" s="33"/>
      <c r="AL2198" s="33"/>
      <c r="AM2198" s="33"/>
      <c r="AN2198" s="33"/>
      <c r="AO2198" s="33"/>
      <c r="AP2198" s="34"/>
      <c r="AQ2198" s="34"/>
      <c r="AR2198" s="28"/>
      <c r="AS2198" s="29"/>
      <c r="AT2198" s="29"/>
      <c r="AU2198" s="29"/>
    </row>
    <row r="2199" spans="1:52" s="531" customFormat="1">
      <c r="A2199" s="13"/>
      <c r="B2199" s="8"/>
      <c r="C2199" s="8"/>
      <c r="D2199" s="240"/>
      <c r="E2199" s="456"/>
      <c r="F2199" s="321"/>
      <c r="G2199" s="282"/>
      <c r="H2199" s="283"/>
      <c r="I2199" s="33"/>
      <c r="J2199" s="33"/>
      <c r="K2199" s="33"/>
      <c r="L2199" s="33"/>
      <c r="M2199" s="33"/>
      <c r="N2199" s="33"/>
      <c r="O2199" s="33"/>
      <c r="P2199" s="33"/>
      <c r="Q2199" s="33"/>
      <c r="R2199" s="33"/>
      <c r="S2199" s="33"/>
      <c r="T2199" s="33"/>
      <c r="U2199" s="33"/>
      <c r="V2199" s="33"/>
      <c r="W2199" s="33"/>
      <c r="X2199" s="282"/>
      <c r="Y2199" s="33"/>
      <c r="Z2199" s="284"/>
      <c r="AA2199" s="284"/>
      <c r="AB2199" s="33"/>
      <c r="AC2199" s="33"/>
      <c r="AD2199" s="33"/>
      <c r="AE2199" s="33"/>
      <c r="AF2199" s="33"/>
      <c r="AG2199" s="33"/>
      <c r="AH2199" s="33"/>
      <c r="AI2199" s="33"/>
      <c r="AJ2199" s="33"/>
      <c r="AK2199" s="33"/>
      <c r="AL2199" s="33"/>
      <c r="AM2199" s="33"/>
      <c r="AN2199" s="33"/>
      <c r="AO2199" s="33"/>
      <c r="AP2199" s="34"/>
      <c r="AQ2199" s="34"/>
      <c r="AR2199" s="28"/>
      <c r="AS2199" s="29"/>
      <c r="AT2199" s="29"/>
      <c r="AU2199" s="29"/>
    </row>
    <row r="2200" spans="1:52" s="531" customFormat="1">
      <c r="A2200" s="13"/>
      <c r="B2200" s="8"/>
      <c r="C2200" s="8"/>
      <c r="D2200" s="240"/>
      <c r="E2200" s="456"/>
      <c r="F2200" s="321"/>
      <c r="G2200" s="282"/>
      <c r="H2200" s="283"/>
      <c r="I2200" s="33"/>
      <c r="J2200" s="33"/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282"/>
      <c r="Y2200" s="33"/>
      <c r="Z2200" s="284"/>
      <c r="AA2200" s="284"/>
      <c r="AB2200" s="33"/>
      <c r="AC2200" s="33"/>
      <c r="AD2200" s="33"/>
      <c r="AE2200" s="33"/>
      <c r="AF2200" s="33"/>
      <c r="AG2200" s="33"/>
      <c r="AH2200" s="33"/>
      <c r="AI2200" s="33"/>
      <c r="AJ2200" s="33"/>
      <c r="AK2200" s="33"/>
      <c r="AL2200" s="33"/>
      <c r="AM2200" s="33"/>
      <c r="AN2200" s="33"/>
      <c r="AO2200" s="33"/>
      <c r="AP2200" s="34"/>
      <c r="AQ2200" s="34"/>
      <c r="AR2200" s="28"/>
      <c r="AS2200" s="29"/>
      <c r="AT2200" s="29"/>
      <c r="AU2200" s="29"/>
    </row>
    <row r="2201" spans="1:52" s="531" customFormat="1">
      <c r="A2201" s="13"/>
      <c r="B2201" s="8"/>
      <c r="C2201" s="8"/>
      <c r="D2201" s="240"/>
      <c r="E2201" s="456"/>
      <c r="F2201" s="321"/>
      <c r="G2201" s="282"/>
      <c r="H2201" s="283"/>
      <c r="I2201" s="33"/>
      <c r="J2201" s="33"/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282"/>
      <c r="Y2201" s="33"/>
      <c r="Z2201" s="284"/>
      <c r="AA2201" s="284"/>
      <c r="AB2201" s="33"/>
      <c r="AC2201" s="33"/>
      <c r="AD2201" s="33"/>
      <c r="AE2201" s="33"/>
      <c r="AF2201" s="33"/>
      <c r="AG2201" s="33"/>
      <c r="AH2201" s="33"/>
      <c r="AI2201" s="33"/>
      <c r="AJ2201" s="33"/>
      <c r="AK2201" s="33"/>
      <c r="AL2201" s="33"/>
      <c r="AM2201" s="33"/>
      <c r="AN2201" s="33"/>
      <c r="AO2201" s="33"/>
      <c r="AP2201" s="34"/>
      <c r="AQ2201" s="34"/>
      <c r="AR2201" s="28"/>
      <c r="AS2201" s="29"/>
      <c r="AT2201" s="29"/>
      <c r="AU2201" s="29"/>
    </row>
    <row r="2202" spans="1:52" s="531" customFormat="1">
      <c r="A2202" s="13"/>
      <c r="B2202" s="8"/>
      <c r="C2202" s="8"/>
      <c r="D2202" s="240"/>
      <c r="E2202" s="456"/>
      <c r="F2202" s="321"/>
      <c r="G2202" s="282"/>
      <c r="H2202" s="283"/>
      <c r="I2202" s="33"/>
      <c r="J2202" s="33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282"/>
      <c r="Y2202" s="33"/>
      <c r="Z2202" s="284"/>
      <c r="AA2202" s="284"/>
      <c r="AB2202" s="33"/>
      <c r="AC2202" s="33"/>
      <c r="AD2202" s="33"/>
      <c r="AE2202" s="33"/>
      <c r="AF2202" s="33"/>
      <c r="AG2202" s="33"/>
      <c r="AH2202" s="33"/>
      <c r="AI2202" s="33"/>
      <c r="AJ2202" s="33"/>
      <c r="AK2202" s="33"/>
      <c r="AL2202" s="33"/>
      <c r="AM2202" s="33"/>
      <c r="AN2202" s="33"/>
      <c r="AO2202" s="33"/>
      <c r="AP2202" s="34"/>
      <c r="AQ2202" s="34"/>
      <c r="AR2202" s="28"/>
      <c r="AS2202" s="29"/>
      <c r="AT2202" s="29"/>
      <c r="AU2202" s="29"/>
    </row>
    <row r="2203" spans="1:52" s="531" customFormat="1">
      <c r="A2203" s="13"/>
      <c r="B2203" s="8"/>
      <c r="C2203" s="8"/>
      <c r="D2203" s="240"/>
      <c r="E2203" s="456"/>
      <c r="F2203" s="321"/>
      <c r="G2203" s="282"/>
      <c r="H2203" s="283"/>
      <c r="I2203" s="33"/>
      <c r="J2203" s="33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282"/>
      <c r="Y2203" s="33"/>
      <c r="Z2203" s="284"/>
      <c r="AA2203" s="284"/>
      <c r="AB2203" s="33"/>
      <c r="AC2203" s="33"/>
      <c r="AD2203" s="33"/>
      <c r="AE2203" s="33"/>
      <c r="AF2203" s="33"/>
      <c r="AG2203" s="33"/>
      <c r="AH2203" s="33"/>
      <c r="AI2203" s="33"/>
      <c r="AJ2203" s="33"/>
      <c r="AK2203" s="33"/>
      <c r="AL2203" s="33"/>
      <c r="AM2203" s="33"/>
      <c r="AN2203" s="33"/>
      <c r="AO2203" s="33"/>
      <c r="AP2203" s="34"/>
      <c r="AQ2203" s="34"/>
      <c r="AR2203" s="28"/>
      <c r="AS2203" s="29"/>
      <c r="AT2203" s="29"/>
      <c r="AU2203" s="29"/>
    </row>
    <row r="2204" spans="1:52" s="402" customFormat="1">
      <c r="A2204" s="13"/>
      <c r="B2204" s="8"/>
      <c r="C2204" s="8"/>
      <c r="D2204" s="240"/>
      <c r="E2204" s="404"/>
      <c r="F2204" s="33"/>
      <c r="G2204" s="282"/>
      <c r="H2204" s="283"/>
      <c r="I2204" s="33"/>
      <c r="J2204" s="33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282"/>
      <c r="Y2204" s="33"/>
      <c r="Z2204" s="284"/>
      <c r="AA2204" s="284"/>
      <c r="AB2204" s="33"/>
      <c r="AC2204" s="33"/>
      <c r="AD2204" s="33"/>
      <c r="AE2204" s="33"/>
      <c r="AF2204" s="33"/>
      <c r="AG2204" s="33"/>
      <c r="AH2204" s="33"/>
      <c r="AI2204" s="33"/>
      <c r="AJ2204" s="33"/>
      <c r="AK2204" s="33"/>
      <c r="AL2204" s="33"/>
      <c r="AM2204" s="33"/>
      <c r="AN2204" s="33"/>
      <c r="AO2204" s="33"/>
      <c r="AP2204" s="34"/>
      <c r="AQ2204" s="34"/>
      <c r="AR2204" s="28"/>
      <c r="AS2204" s="29"/>
      <c r="AT2204" s="29"/>
      <c r="AU2204" s="29"/>
    </row>
    <row r="2205" spans="1:52" s="86" customFormat="1">
      <c r="A2205" s="12"/>
      <c r="B2205" s="9">
        <v>3</v>
      </c>
      <c r="C2205" s="9" t="s">
        <v>16</v>
      </c>
      <c r="D2205" s="81" t="s">
        <v>10</v>
      </c>
      <c r="E2205" s="405">
        <v>5268014773</v>
      </c>
      <c r="F2205" s="31">
        <f t="shared" ref="F2205:V2205" si="150">SUM(F2206:F2223)</f>
        <v>900000000</v>
      </c>
      <c r="G2205" s="31">
        <f t="shared" si="150"/>
        <v>874800000</v>
      </c>
      <c r="H2205" s="31">
        <f t="shared" si="150"/>
        <v>874800000</v>
      </c>
      <c r="I2205" s="31">
        <f t="shared" si="150"/>
        <v>48673975</v>
      </c>
      <c r="J2205" s="31">
        <f t="shared" si="150"/>
        <v>0</v>
      </c>
      <c r="K2205" s="31">
        <f t="shared" si="150"/>
        <v>0</v>
      </c>
      <c r="L2205" s="31">
        <f t="shared" si="150"/>
        <v>0</v>
      </c>
      <c r="M2205" s="31">
        <f t="shared" si="150"/>
        <v>0</v>
      </c>
      <c r="N2205" s="31">
        <f t="shared" si="150"/>
        <v>0</v>
      </c>
      <c r="O2205" s="31">
        <f t="shared" si="150"/>
        <v>0</v>
      </c>
      <c r="P2205" s="31">
        <f t="shared" si="150"/>
        <v>0</v>
      </c>
      <c r="Q2205" s="31">
        <f t="shared" si="150"/>
        <v>0</v>
      </c>
      <c r="R2205" s="31">
        <f t="shared" si="150"/>
        <v>0</v>
      </c>
      <c r="S2205" s="31">
        <f t="shared" si="150"/>
        <v>0</v>
      </c>
      <c r="T2205" s="31">
        <f t="shared" si="150"/>
        <v>0</v>
      </c>
      <c r="U2205" s="31">
        <f t="shared" si="150"/>
        <v>11600000</v>
      </c>
      <c r="V2205" s="31">
        <f t="shared" si="150"/>
        <v>0</v>
      </c>
      <c r="W2205" s="31">
        <f>SUM(O2205:V2205)</f>
        <v>11600000</v>
      </c>
      <c r="X2205" s="31">
        <f>SUM(X2206:X2223)</f>
        <v>0</v>
      </c>
      <c r="Y2205" s="31">
        <f>H2205+I2205+J2205+K2205+L2205+M2205+N2205+W2205+X2205</f>
        <v>935073975</v>
      </c>
      <c r="Z2205" s="31">
        <f t="shared" ref="Z2205:AJ2205" si="151">SUM(Z2206:Z2223)</f>
        <v>0</v>
      </c>
      <c r="AA2205" s="31">
        <f t="shared" si="151"/>
        <v>0</v>
      </c>
      <c r="AB2205" s="31">
        <f t="shared" si="151"/>
        <v>0</v>
      </c>
      <c r="AC2205" s="31">
        <f t="shared" si="151"/>
        <v>0</v>
      </c>
      <c r="AD2205" s="31">
        <f t="shared" si="151"/>
        <v>0</v>
      </c>
      <c r="AE2205" s="31">
        <f t="shared" si="151"/>
        <v>0</v>
      </c>
      <c r="AF2205" s="31">
        <f t="shared" si="151"/>
        <v>0</v>
      </c>
      <c r="AG2205" s="31">
        <f t="shared" si="151"/>
        <v>0</v>
      </c>
      <c r="AH2205" s="31">
        <f t="shared" si="151"/>
        <v>0</v>
      </c>
      <c r="AI2205" s="31">
        <f t="shared" si="151"/>
        <v>0</v>
      </c>
      <c r="AJ2205" s="31">
        <f t="shared" si="151"/>
        <v>0</v>
      </c>
      <c r="AK2205" s="31">
        <f>SUM(AK2206:AK2223)</f>
        <v>0</v>
      </c>
      <c r="AL2205" s="31">
        <f>SUM(AD2205:AK2205)</f>
        <v>0</v>
      </c>
      <c r="AM2205" s="31">
        <f>SUM(AM2206:AM2223)</f>
        <v>0</v>
      </c>
      <c r="AN2205" s="31">
        <f>SUM(AN2206:AN2223)</f>
        <v>0</v>
      </c>
      <c r="AO2205" s="31">
        <f>Z2205+AA2205+AB2205+AC2205+AL2205+AM2205+AN2205</f>
        <v>0</v>
      </c>
      <c r="AP2205" s="32">
        <f>E2205+Y2205-AO2205</f>
        <v>6203088748</v>
      </c>
      <c r="AQ2205" s="32"/>
      <c r="AR2205" s="28"/>
      <c r="AS2205" s="29">
        <f>E2205+H2205+I2205+J2205+K2205+L2205+M2205+N2205+W2205+X2205-Z2205-AB2205-AL2205-AC2205-AM2205-AN2205</f>
        <v>6203088748</v>
      </c>
      <c r="AT2205" s="29">
        <f>AP2205-AS2205</f>
        <v>0</v>
      </c>
      <c r="AU2205" s="29">
        <f>E2205</f>
        <v>5268014773</v>
      </c>
      <c r="AV2205" s="86">
        <f>AS2205-AU2205</f>
        <v>935073975</v>
      </c>
      <c r="AW2205" s="86">
        <f>Y2205-AO2205</f>
        <v>935073975</v>
      </c>
      <c r="AX2205" s="86">
        <f>AV2205-AW2205</f>
        <v>0</v>
      </c>
      <c r="AZ2205" s="398"/>
    </row>
    <row r="2206" spans="1:52" s="402" customFormat="1">
      <c r="A2206" s="13"/>
      <c r="B2206" s="8"/>
      <c r="C2206" s="8"/>
      <c r="D2206" s="240"/>
      <c r="E2206" s="266"/>
      <c r="F2206" s="321"/>
      <c r="G2206" s="282"/>
      <c r="H2206" s="283"/>
      <c r="I2206" s="33"/>
      <c r="J2206" s="33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282"/>
      <c r="Y2206" s="33"/>
      <c r="Z2206" s="284"/>
      <c r="AA2206" s="284"/>
      <c r="AB2206" s="33"/>
      <c r="AC2206" s="33"/>
      <c r="AD2206" s="33"/>
      <c r="AE2206" s="33"/>
      <c r="AF2206" s="33"/>
      <c r="AG2206" s="33"/>
      <c r="AH2206" s="33"/>
      <c r="AI2206" s="33"/>
      <c r="AJ2206" s="33"/>
      <c r="AK2206" s="33"/>
      <c r="AL2206" s="33"/>
      <c r="AM2206" s="33"/>
      <c r="AN2206" s="33"/>
      <c r="AO2206" s="33"/>
      <c r="AP2206" s="34"/>
      <c r="AQ2206" s="34"/>
      <c r="AR2206" s="28"/>
      <c r="AS2206" s="29"/>
      <c r="AT2206" s="29"/>
      <c r="AU2206" s="29"/>
    </row>
    <row r="2207" spans="1:52" s="481" customFormat="1">
      <c r="A2207" s="13"/>
      <c r="B2207" s="8"/>
      <c r="C2207" s="8"/>
      <c r="D2207" s="240"/>
      <c r="E2207" s="266"/>
      <c r="F2207" s="321"/>
      <c r="G2207" s="282"/>
      <c r="H2207" s="283"/>
      <c r="I2207" s="33"/>
      <c r="J2207" s="33"/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282"/>
      <c r="Y2207" s="33"/>
      <c r="Z2207" s="284"/>
      <c r="AA2207" s="284"/>
      <c r="AB2207" s="33"/>
      <c r="AC2207" s="33"/>
      <c r="AD2207" s="33"/>
      <c r="AE2207" s="33"/>
      <c r="AF2207" s="33"/>
      <c r="AG2207" s="33"/>
      <c r="AH2207" s="33"/>
      <c r="AI2207" s="33"/>
      <c r="AJ2207" s="33"/>
      <c r="AK2207" s="33"/>
      <c r="AL2207" s="33"/>
      <c r="AM2207" s="33"/>
      <c r="AN2207" s="33"/>
      <c r="AO2207" s="33"/>
      <c r="AP2207" s="34"/>
      <c r="AQ2207" s="34"/>
      <c r="AR2207" s="28"/>
      <c r="AS2207" s="29"/>
      <c r="AT2207" s="29"/>
      <c r="AU2207" s="29"/>
    </row>
    <row r="2208" spans="1:52" s="481" customFormat="1">
      <c r="A2208" s="13"/>
      <c r="B2208" s="8"/>
      <c r="C2208" s="83">
        <v>190</v>
      </c>
      <c r="D2208" s="375" t="s">
        <v>365</v>
      </c>
      <c r="E2208" s="266"/>
      <c r="F2208" s="321"/>
      <c r="G2208" s="282"/>
      <c r="H2208" s="283"/>
      <c r="I2208" s="33"/>
      <c r="J2208" s="33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282"/>
      <c r="Y2208" s="33"/>
      <c r="Z2208" s="284"/>
      <c r="AA2208" s="284"/>
      <c r="AB2208" s="33"/>
      <c r="AC2208" s="33"/>
      <c r="AD2208" s="33"/>
      <c r="AE2208" s="33"/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33"/>
      <c r="AP2208" s="34"/>
      <c r="AQ2208" s="34"/>
      <c r="AR2208" s="28"/>
      <c r="AS2208" s="29"/>
      <c r="AT2208" s="29"/>
      <c r="AU2208" s="29"/>
    </row>
    <row r="2209" spans="1:52" s="481" customFormat="1">
      <c r="A2209" s="13"/>
      <c r="B2209" s="8"/>
      <c r="C2209" s="8"/>
      <c r="D2209" s="472" t="s">
        <v>366</v>
      </c>
      <c r="E2209" s="266"/>
      <c r="F2209" s="321"/>
      <c r="G2209" s="282"/>
      <c r="H2209" s="283"/>
      <c r="I2209" s="33"/>
      <c r="J2209" s="33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282"/>
      <c r="Y2209" s="33"/>
      <c r="Z2209" s="284"/>
      <c r="AA2209" s="284"/>
      <c r="AB2209" s="33"/>
      <c r="AC2209" s="33"/>
      <c r="AD2209" s="33"/>
      <c r="AE2209" s="33"/>
      <c r="AF2209" s="33"/>
      <c r="AG2209" s="33"/>
      <c r="AH2209" s="33"/>
      <c r="AI2209" s="33"/>
      <c r="AJ2209" s="33"/>
      <c r="AK2209" s="33"/>
      <c r="AL2209" s="33"/>
      <c r="AM2209" s="33"/>
      <c r="AN2209" s="33"/>
      <c r="AO2209" s="33"/>
      <c r="AP2209" s="34"/>
      <c r="AQ2209" s="34"/>
      <c r="AR2209" s="28"/>
      <c r="AS2209" s="29"/>
      <c r="AT2209" s="29"/>
      <c r="AU2209" s="29"/>
    </row>
    <row r="2210" spans="1:52" s="481" customFormat="1">
      <c r="A2210" s="13"/>
      <c r="B2210" s="8"/>
      <c r="C2210" s="8"/>
      <c r="D2210" s="473" t="s">
        <v>191</v>
      </c>
      <c r="E2210" s="266"/>
      <c r="F2210" s="321"/>
      <c r="G2210" s="282"/>
      <c r="H2210" s="283"/>
      <c r="I2210" s="33"/>
      <c r="J2210" s="33"/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282"/>
      <c r="Y2210" s="33"/>
      <c r="Z2210" s="284"/>
      <c r="AA2210" s="284"/>
      <c r="AB2210" s="33"/>
      <c r="AC2210" s="33"/>
      <c r="AD2210" s="33"/>
      <c r="AE2210" s="33"/>
      <c r="AF2210" s="33"/>
      <c r="AG2210" s="33"/>
      <c r="AH2210" s="33"/>
      <c r="AI2210" s="33"/>
      <c r="AJ2210" s="33"/>
      <c r="AK2210" s="33"/>
      <c r="AL2210" s="33"/>
      <c r="AM2210" s="33"/>
      <c r="AN2210" s="33"/>
      <c r="AO2210" s="33"/>
      <c r="AP2210" s="34"/>
      <c r="AQ2210" s="34"/>
      <c r="AR2210" s="28"/>
      <c r="AS2210" s="29"/>
      <c r="AT2210" s="29"/>
      <c r="AU2210" s="29"/>
    </row>
    <row r="2211" spans="1:52" s="481" customFormat="1">
      <c r="A2211" s="13"/>
      <c r="B2211" s="8"/>
      <c r="C2211" s="8"/>
      <c r="D2211" s="345" t="s">
        <v>172</v>
      </c>
      <c r="E2211" s="266"/>
      <c r="F2211" s="261">
        <v>900000000</v>
      </c>
      <c r="G2211" s="282">
        <f>SUM(H2212:H2213)</f>
        <v>874800000</v>
      </c>
      <c r="H2211" s="283"/>
      <c r="I2211" s="33"/>
      <c r="J2211" s="33"/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282"/>
      <c r="Y2211" s="33"/>
      <c r="Z2211" s="284"/>
      <c r="AA2211" s="284"/>
      <c r="AB2211" s="33"/>
      <c r="AC2211" s="33"/>
      <c r="AD2211" s="33"/>
      <c r="AE2211" s="33"/>
      <c r="AF2211" s="33"/>
      <c r="AG2211" s="33"/>
      <c r="AH2211" s="33"/>
      <c r="AI2211" s="33"/>
      <c r="AJ2211" s="33"/>
      <c r="AK2211" s="33"/>
      <c r="AL2211" s="33"/>
      <c r="AM2211" s="33"/>
      <c r="AN2211" s="33"/>
      <c r="AO2211" s="33"/>
      <c r="AP2211" s="34"/>
      <c r="AQ2211" s="34"/>
      <c r="AR2211" s="28"/>
      <c r="AS2211" s="29"/>
      <c r="AT2211" s="29"/>
      <c r="AU2211" s="29"/>
    </row>
    <row r="2212" spans="1:52" s="481" customFormat="1">
      <c r="A2212" s="13"/>
      <c r="B2212" s="8"/>
      <c r="C2212" s="8"/>
      <c r="D2212" s="240" t="s">
        <v>940</v>
      </c>
      <c r="E2212" s="266"/>
      <c r="F2212" s="321"/>
      <c r="G2212" s="282"/>
      <c r="H2212" s="283">
        <v>268000000</v>
      </c>
      <c r="I2212" s="33">
        <v>24336988</v>
      </c>
      <c r="J2212" s="33"/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282"/>
      <c r="Y2212" s="33"/>
      <c r="Z2212" s="284"/>
      <c r="AA2212" s="284"/>
      <c r="AB2212" s="33"/>
      <c r="AC2212" s="33"/>
      <c r="AD2212" s="33"/>
      <c r="AE2212" s="33"/>
      <c r="AF2212" s="33"/>
      <c r="AG2212" s="33"/>
      <c r="AH2212" s="33"/>
      <c r="AI2212" s="33"/>
      <c r="AJ2212" s="33"/>
      <c r="AK2212" s="33"/>
      <c r="AL2212" s="33"/>
      <c r="AM2212" s="33"/>
      <c r="AN2212" s="33"/>
      <c r="AO2212" s="33"/>
      <c r="AP2212" s="34"/>
      <c r="AQ2212" s="34"/>
      <c r="AR2212" s="28"/>
      <c r="AS2212" s="29"/>
      <c r="AT2212" s="29"/>
      <c r="AU2212" s="29"/>
    </row>
    <row r="2213" spans="1:52" s="511" customFormat="1">
      <c r="A2213" s="13"/>
      <c r="B2213" s="8"/>
      <c r="C2213" s="8"/>
      <c r="D2213" s="240" t="s">
        <v>941</v>
      </c>
      <c r="E2213" s="266"/>
      <c r="F2213" s="321"/>
      <c r="G2213" s="282"/>
      <c r="H2213" s="283">
        <v>606800000</v>
      </c>
      <c r="I2213" s="33">
        <v>24336987</v>
      </c>
      <c r="J2213" s="33"/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282"/>
      <c r="Y2213" s="33"/>
      <c r="Z2213" s="284"/>
      <c r="AA2213" s="284"/>
      <c r="AB2213" s="33"/>
      <c r="AC2213" s="33"/>
      <c r="AD2213" s="33"/>
      <c r="AE2213" s="33"/>
      <c r="AF2213" s="33"/>
      <c r="AG2213" s="33"/>
      <c r="AH2213" s="33"/>
      <c r="AI2213" s="33"/>
      <c r="AJ2213" s="33"/>
      <c r="AK2213" s="33"/>
      <c r="AL2213" s="33"/>
      <c r="AM2213" s="33"/>
      <c r="AN2213" s="33"/>
      <c r="AO2213" s="33"/>
      <c r="AP2213" s="34"/>
      <c r="AQ2213" s="34"/>
      <c r="AR2213" s="28"/>
      <c r="AS2213" s="29"/>
      <c r="AT2213" s="29"/>
      <c r="AU2213" s="29"/>
    </row>
    <row r="2214" spans="1:52" s="511" customFormat="1">
      <c r="A2214" s="13"/>
      <c r="B2214" s="8"/>
      <c r="C2214" s="8"/>
      <c r="D2214" s="240"/>
      <c r="E2214" s="266"/>
      <c r="F2214" s="321"/>
      <c r="G2214" s="282"/>
      <c r="H2214" s="283"/>
      <c r="I2214" s="33"/>
      <c r="J2214" s="33"/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282"/>
      <c r="Y2214" s="33"/>
      <c r="Z2214" s="284"/>
      <c r="AA2214" s="284"/>
      <c r="AB2214" s="33"/>
      <c r="AC2214" s="33"/>
      <c r="AD2214" s="33"/>
      <c r="AE2214" s="33"/>
      <c r="AF2214" s="33"/>
      <c r="AG2214" s="33"/>
      <c r="AH2214" s="33"/>
      <c r="AI2214" s="33"/>
      <c r="AJ2214" s="33"/>
      <c r="AK2214" s="33"/>
      <c r="AL2214" s="33"/>
      <c r="AM2214" s="33"/>
      <c r="AN2214" s="33"/>
      <c r="AO2214" s="33"/>
      <c r="AP2214" s="34"/>
      <c r="AQ2214" s="34"/>
      <c r="AR2214" s="28"/>
      <c r="AS2214" s="29"/>
      <c r="AT2214" s="29"/>
      <c r="AU2214" s="29"/>
    </row>
    <row r="2215" spans="1:52" s="511" customFormat="1">
      <c r="A2215" s="13"/>
      <c r="B2215" s="8"/>
      <c r="C2215" s="8"/>
      <c r="D2215" s="240"/>
      <c r="E2215" s="266"/>
      <c r="F2215" s="321"/>
      <c r="G2215" s="282"/>
      <c r="H2215" s="283"/>
      <c r="I2215" s="33"/>
      <c r="J2215" s="33"/>
      <c r="K2215" s="33"/>
      <c r="L2215" s="33"/>
      <c r="M2215" s="33"/>
      <c r="N2215" s="33"/>
      <c r="O2215" s="33"/>
      <c r="P2215" s="33"/>
      <c r="Q2215" s="33"/>
      <c r="R2215" s="33"/>
      <c r="S2215" s="33"/>
      <c r="T2215" s="33"/>
      <c r="U2215" s="33"/>
      <c r="V2215" s="33"/>
      <c r="W2215" s="33"/>
      <c r="X2215" s="282"/>
      <c r="Y2215" s="33"/>
      <c r="Z2215" s="284"/>
      <c r="AA2215" s="284"/>
      <c r="AB2215" s="33"/>
      <c r="AC2215" s="33"/>
      <c r="AD2215" s="33"/>
      <c r="AE2215" s="33"/>
      <c r="AF2215" s="33"/>
      <c r="AG2215" s="33"/>
      <c r="AH2215" s="33"/>
      <c r="AI2215" s="33"/>
      <c r="AJ2215" s="33"/>
      <c r="AK2215" s="33"/>
      <c r="AL2215" s="33"/>
      <c r="AM2215" s="33"/>
      <c r="AN2215" s="33"/>
      <c r="AO2215" s="33"/>
      <c r="AP2215" s="34"/>
      <c r="AQ2215" s="34"/>
      <c r="AR2215" s="28"/>
      <c r="AS2215" s="29"/>
      <c r="AT2215" s="29"/>
      <c r="AU2215" s="29"/>
    </row>
    <row r="2216" spans="1:52" s="511" customFormat="1" ht="15">
      <c r="A2216" s="13"/>
      <c r="B2216" s="8"/>
      <c r="C2216" s="8"/>
      <c r="D2216" s="505" t="s">
        <v>943</v>
      </c>
      <c r="E2216" s="266"/>
      <c r="F2216" s="321"/>
      <c r="G2216" s="282"/>
      <c r="H2216" s="283"/>
      <c r="I2216" s="33"/>
      <c r="J2216" s="33"/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282"/>
      <c r="Y2216" s="33"/>
      <c r="Z2216" s="284"/>
      <c r="AA2216" s="284"/>
      <c r="AB2216" s="33"/>
      <c r="AC2216" s="33"/>
      <c r="AD2216" s="33"/>
      <c r="AE2216" s="33"/>
      <c r="AF2216" s="33"/>
      <c r="AG2216" s="33"/>
      <c r="AH2216" s="33"/>
      <c r="AI2216" s="33"/>
      <c r="AJ2216" s="33"/>
      <c r="AK2216" s="33"/>
      <c r="AL2216" s="33"/>
      <c r="AM2216" s="33"/>
      <c r="AN2216" s="33"/>
      <c r="AO2216" s="33"/>
      <c r="AP2216" s="34"/>
      <c r="AQ2216" s="34"/>
      <c r="AR2216" s="28"/>
      <c r="AS2216" s="29"/>
      <c r="AT2216" s="29"/>
      <c r="AU2216" s="29"/>
    </row>
    <row r="2217" spans="1:52" s="511" customFormat="1">
      <c r="A2217" s="13"/>
      <c r="B2217" s="8"/>
      <c r="C2217" s="8"/>
      <c r="D2217" s="240" t="s">
        <v>942</v>
      </c>
      <c r="E2217" s="266"/>
      <c r="F2217" s="321"/>
      <c r="G2217" s="282"/>
      <c r="H2217" s="283"/>
      <c r="I2217" s="33"/>
      <c r="J2217" s="33"/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>
        <v>11600000</v>
      </c>
      <c r="V2217" s="33"/>
      <c r="W2217" s="33"/>
      <c r="X2217" s="282"/>
      <c r="Y2217" s="33"/>
      <c r="Z2217" s="284"/>
      <c r="AA2217" s="284"/>
      <c r="AB2217" s="33"/>
      <c r="AC2217" s="33"/>
      <c r="AD2217" s="33"/>
      <c r="AE2217" s="33"/>
      <c r="AF2217" s="33"/>
      <c r="AG2217" s="33"/>
      <c r="AH2217" s="33"/>
      <c r="AI2217" s="33"/>
      <c r="AJ2217" s="33"/>
      <c r="AK2217" s="33"/>
      <c r="AL2217" s="33"/>
      <c r="AM2217" s="33"/>
      <c r="AN2217" s="33"/>
      <c r="AO2217" s="33"/>
      <c r="AP2217" s="34"/>
      <c r="AQ2217" s="34"/>
      <c r="AR2217" s="28"/>
      <c r="AS2217" s="29"/>
      <c r="AT2217" s="29"/>
      <c r="AU2217" s="29"/>
    </row>
    <row r="2218" spans="1:52" s="511" customFormat="1">
      <c r="A2218" s="13"/>
      <c r="B2218" s="8"/>
      <c r="C2218" s="8"/>
      <c r="D2218" s="240"/>
      <c r="E2218" s="266"/>
      <c r="F2218" s="321"/>
      <c r="G2218" s="282"/>
      <c r="H2218" s="283"/>
      <c r="I2218" s="33"/>
      <c r="J2218" s="33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282"/>
      <c r="Y2218" s="33"/>
      <c r="Z2218" s="284"/>
      <c r="AA2218" s="284"/>
      <c r="AB2218" s="33"/>
      <c r="AC2218" s="33"/>
      <c r="AD2218" s="33"/>
      <c r="AE2218" s="33"/>
      <c r="AF2218" s="33"/>
      <c r="AG2218" s="33"/>
      <c r="AH2218" s="33"/>
      <c r="AI2218" s="33"/>
      <c r="AJ2218" s="33"/>
      <c r="AK2218" s="33"/>
      <c r="AL2218" s="33"/>
      <c r="AM2218" s="33"/>
      <c r="AN2218" s="33"/>
      <c r="AO2218" s="33"/>
      <c r="AP2218" s="34"/>
      <c r="AQ2218" s="34"/>
      <c r="AR2218" s="28"/>
      <c r="AS2218" s="29"/>
      <c r="AT2218" s="29"/>
      <c r="AU2218" s="29"/>
    </row>
    <row r="2219" spans="1:52" s="511" customFormat="1">
      <c r="A2219" s="13"/>
      <c r="B2219" s="8"/>
      <c r="C2219" s="8"/>
      <c r="D2219" s="240"/>
      <c r="E2219" s="266"/>
      <c r="F2219" s="321"/>
      <c r="G2219" s="282"/>
      <c r="H2219" s="283"/>
      <c r="I2219" s="33"/>
      <c r="J2219" s="33"/>
      <c r="K2219" s="33"/>
      <c r="L2219" s="33"/>
      <c r="M2219" s="33"/>
      <c r="N2219" s="33"/>
      <c r="O2219" s="33"/>
      <c r="P2219" s="33"/>
      <c r="Q2219" s="33"/>
      <c r="R2219" s="33"/>
      <c r="S2219" s="33"/>
      <c r="T2219" s="33"/>
      <c r="U2219" s="33"/>
      <c r="V2219" s="33"/>
      <c r="W2219" s="33"/>
      <c r="X2219" s="282"/>
      <c r="Y2219" s="33"/>
      <c r="Z2219" s="284"/>
      <c r="AA2219" s="284"/>
      <c r="AB2219" s="33"/>
      <c r="AC2219" s="33"/>
      <c r="AD2219" s="33"/>
      <c r="AE2219" s="33"/>
      <c r="AF2219" s="33"/>
      <c r="AG2219" s="33"/>
      <c r="AH2219" s="33"/>
      <c r="AI2219" s="33"/>
      <c r="AJ2219" s="33"/>
      <c r="AK2219" s="33"/>
      <c r="AL2219" s="33"/>
      <c r="AM2219" s="33"/>
      <c r="AN2219" s="33"/>
      <c r="AO2219" s="33"/>
      <c r="AP2219" s="34"/>
      <c r="AQ2219" s="34"/>
      <c r="AR2219" s="28"/>
      <c r="AS2219" s="29"/>
      <c r="AT2219" s="29"/>
      <c r="AU2219" s="29"/>
    </row>
    <row r="2220" spans="1:52" s="511" customFormat="1">
      <c r="A2220" s="13"/>
      <c r="B2220" s="8"/>
      <c r="C2220" s="8"/>
      <c r="D2220" s="240"/>
      <c r="E2220" s="266"/>
      <c r="F2220" s="321"/>
      <c r="G2220" s="282"/>
      <c r="H2220" s="283"/>
      <c r="I2220" s="33"/>
      <c r="J2220" s="33"/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282"/>
      <c r="Y2220" s="33"/>
      <c r="Z2220" s="284"/>
      <c r="AA2220" s="284"/>
      <c r="AB2220" s="33"/>
      <c r="AC2220" s="33"/>
      <c r="AD2220" s="33"/>
      <c r="AE2220" s="33"/>
      <c r="AF2220" s="33"/>
      <c r="AG2220" s="33"/>
      <c r="AH2220" s="33"/>
      <c r="AI2220" s="33"/>
      <c r="AJ2220" s="33"/>
      <c r="AK2220" s="33"/>
      <c r="AL2220" s="33"/>
      <c r="AM2220" s="33"/>
      <c r="AN2220" s="33"/>
      <c r="AO2220" s="33"/>
      <c r="AP2220" s="34"/>
      <c r="AQ2220" s="34"/>
      <c r="AR2220" s="28"/>
      <c r="AS2220" s="29"/>
      <c r="AT2220" s="29"/>
      <c r="AU2220" s="29"/>
    </row>
    <row r="2221" spans="1:52" s="481" customFormat="1">
      <c r="A2221" s="13"/>
      <c r="B2221" s="8"/>
      <c r="C2221" s="8"/>
      <c r="D2221" s="240"/>
      <c r="E2221" s="266"/>
      <c r="F2221" s="321"/>
      <c r="G2221" s="282"/>
      <c r="H2221" s="283"/>
      <c r="I2221" s="33"/>
      <c r="J2221" s="33"/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282"/>
      <c r="Y2221" s="33"/>
      <c r="Z2221" s="284"/>
      <c r="AA2221" s="284"/>
      <c r="AB2221" s="33"/>
      <c r="AC2221" s="33"/>
      <c r="AD2221" s="33"/>
      <c r="AE2221" s="33"/>
      <c r="AF2221" s="33"/>
      <c r="AG2221" s="33"/>
      <c r="AH2221" s="33"/>
      <c r="AI2221" s="33"/>
      <c r="AJ2221" s="33"/>
      <c r="AK2221" s="33"/>
      <c r="AL2221" s="33"/>
      <c r="AM2221" s="33"/>
      <c r="AN2221" s="33"/>
      <c r="AO2221" s="33"/>
      <c r="AP2221" s="34"/>
      <c r="AQ2221" s="34"/>
      <c r="AR2221" s="28"/>
      <c r="AS2221" s="29"/>
      <c r="AT2221" s="29"/>
      <c r="AU2221" s="29"/>
    </row>
    <row r="2222" spans="1:52" s="402" customFormat="1">
      <c r="A2222" s="13"/>
      <c r="B2222" s="8"/>
      <c r="C2222" s="8"/>
      <c r="D2222" s="240"/>
      <c r="E2222" s="33"/>
      <c r="F2222" s="321"/>
      <c r="G2222" s="282"/>
      <c r="H2222" s="283"/>
      <c r="I2222" s="33"/>
      <c r="J2222" s="33"/>
      <c r="K2222" s="33"/>
      <c r="L2222" s="33"/>
      <c r="M2222" s="33"/>
      <c r="N2222" s="33"/>
      <c r="O2222" s="33"/>
      <c r="P2222" s="33"/>
      <c r="Q2222" s="33"/>
      <c r="R2222" s="33"/>
      <c r="S2222" s="33"/>
      <c r="T2222" s="33"/>
      <c r="U2222" s="33"/>
      <c r="V2222" s="33"/>
      <c r="W2222" s="33"/>
      <c r="X2222" s="282"/>
      <c r="Y2222" s="33"/>
      <c r="Z2222" s="284"/>
      <c r="AA2222" s="284"/>
      <c r="AB2222" s="33"/>
      <c r="AC2222" s="33"/>
      <c r="AD2222" s="33"/>
      <c r="AE2222" s="33"/>
      <c r="AF2222" s="33"/>
      <c r="AG2222" s="33"/>
      <c r="AH2222" s="33"/>
      <c r="AI2222" s="33"/>
      <c r="AJ2222" s="33"/>
      <c r="AK2222" s="33"/>
      <c r="AL2222" s="33"/>
      <c r="AM2222" s="33"/>
      <c r="AN2222" s="33"/>
      <c r="AO2222" s="33"/>
      <c r="AP2222" s="34"/>
      <c r="AQ2222" s="34"/>
      <c r="AR2222" s="28"/>
      <c r="AS2222" s="29"/>
      <c r="AT2222" s="29"/>
      <c r="AU2222" s="29"/>
    </row>
    <row r="2223" spans="1:52" s="402" customFormat="1">
      <c r="A2223" s="13"/>
      <c r="B2223" s="8"/>
      <c r="C2223" s="8"/>
      <c r="D2223" s="240"/>
      <c r="E2223" s="404"/>
      <c r="F2223" s="321"/>
      <c r="G2223" s="282"/>
      <c r="H2223" s="283"/>
      <c r="I2223" s="33"/>
      <c r="J2223" s="33"/>
      <c r="K2223" s="33"/>
      <c r="L2223" s="33"/>
      <c r="M2223" s="33"/>
      <c r="N2223" s="33"/>
      <c r="O2223" s="33"/>
      <c r="P2223" s="33"/>
      <c r="Q2223" s="33"/>
      <c r="R2223" s="33"/>
      <c r="S2223" s="33"/>
      <c r="T2223" s="33"/>
      <c r="U2223" s="33"/>
      <c r="V2223" s="33"/>
      <c r="W2223" s="33"/>
      <c r="X2223" s="282"/>
      <c r="Y2223" s="33"/>
      <c r="Z2223" s="284"/>
      <c r="AA2223" s="284"/>
      <c r="AB2223" s="33"/>
      <c r="AC2223" s="33"/>
      <c r="AD2223" s="33"/>
      <c r="AE2223" s="33"/>
      <c r="AF2223" s="33"/>
      <c r="AG2223" s="33"/>
      <c r="AH2223" s="33"/>
      <c r="AI2223" s="33"/>
      <c r="AJ2223" s="33"/>
      <c r="AK2223" s="33"/>
      <c r="AL2223" s="33"/>
      <c r="AM2223" s="33"/>
      <c r="AN2223" s="33"/>
      <c r="AO2223" s="33"/>
      <c r="AP2223" s="34"/>
      <c r="AQ2223" s="34"/>
      <c r="AR2223" s="28"/>
      <c r="AS2223" s="29"/>
      <c r="AT2223" s="29"/>
      <c r="AU2223" s="29"/>
    </row>
    <row r="2224" spans="1:52" s="86" customFormat="1">
      <c r="A2224" s="12"/>
      <c r="B2224" s="9">
        <v>4</v>
      </c>
      <c r="C2224" s="9" t="s">
        <v>17</v>
      </c>
      <c r="D2224" s="81" t="s">
        <v>5</v>
      </c>
      <c r="E2224" s="405">
        <v>8218100</v>
      </c>
      <c r="F2224" s="31">
        <f t="shared" ref="F2224:V2224" si="152">SUM(F2225:F2228)</f>
        <v>0</v>
      </c>
      <c r="G2224" s="31">
        <f t="shared" si="152"/>
        <v>0</v>
      </c>
      <c r="H2224" s="31">
        <f t="shared" si="152"/>
        <v>0</v>
      </c>
      <c r="I2224" s="31">
        <f t="shared" si="152"/>
        <v>0</v>
      </c>
      <c r="J2224" s="31">
        <f t="shared" si="152"/>
        <v>0</v>
      </c>
      <c r="K2224" s="31">
        <f t="shared" si="152"/>
        <v>0</v>
      </c>
      <c r="L2224" s="31">
        <f t="shared" si="152"/>
        <v>0</v>
      </c>
      <c r="M2224" s="31">
        <f t="shared" si="152"/>
        <v>0</v>
      </c>
      <c r="N2224" s="31">
        <f t="shared" si="152"/>
        <v>0</v>
      </c>
      <c r="O2224" s="31">
        <f t="shared" si="152"/>
        <v>0</v>
      </c>
      <c r="P2224" s="31">
        <f t="shared" si="152"/>
        <v>0</v>
      </c>
      <c r="Q2224" s="31">
        <f t="shared" si="152"/>
        <v>0</v>
      </c>
      <c r="R2224" s="31">
        <f t="shared" si="152"/>
        <v>0</v>
      </c>
      <c r="S2224" s="31">
        <f t="shared" si="152"/>
        <v>0</v>
      </c>
      <c r="T2224" s="31">
        <f t="shared" si="152"/>
        <v>0</v>
      </c>
      <c r="U2224" s="31">
        <f t="shared" si="152"/>
        <v>0</v>
      </c>
      <c r="V2224" s="31">
        <f t="shared" si="152"/>
        <v>0</v>
      </c>
      <c r="W2224" s="31">
        <f>SUM(O2224:V2224)</f>
        <v>0</v>
      </c>
      <c r="X2224" s="31">
        <f>SUM(X2225:X2228)</f>
        <v>0</v>
      </c>
      <c r="Y2224" s="31">
        <f>H2224+I2224+J2224+K2224+L2224+M2224+N2224+W2224+X2224</f>
        <v>0</v>
      </c>
      <c r="Z2224" s="31">
        <f t="shared" ref="Z2224:AK2224" si="153">SUM(Z2225:Z2228)</f>
        <v>0</v>
      </c>
      <c r="AA2224" s="31">
        <f t="shared" si="153"/>
        <v>0</v>
      </c>
      <c r="AB2224" s="31">
        <f t="shared" si="153"/>
        <v>0</v>
      </c>
      <c r="AC2224" s="31">
        <f t="shared" si="153"/>
        <v>0</v>
      </c>
      <c r="AD2224" s="31">
        <f t="shared" si="153"/>
        <v>0</v>
      </c>
      <c r="AE2224" s="31">
        <f t="shared" si="153"/>
        <v>0</v>
      </c>
      <c r="AF2224" s="31">
        <f t="shared" si="153"/>
        <v>0</v>
      </c>
      <c r="AG2224" s="31">
        <f t="shared" si="153"/>
        <v>0</v>
      </c>
      <c r="AH2224" s="31">
        <f t="shared" si="153"/>
        <v>0</v>
      </c>
      <c r="AI2224" s="31">
        <f t="shared" si="153"/>
        <v>0</v>
      </c>
      <c r="AJ2224" s="31">
        <f t="shared" si="153"/>
        <v>0</v>
      </c>
      <c r="AK2224" s="31">
        <f t="shared" si="153"/>
        <v>0</v>
      </c>
      <c r="AL2224" s="31">
        <f>SUM(AD2224:AK2224)</f>
        <v>0</v>
      </c>
      <c r="AM2224" s="31">
        <f>SUM(AM2225:AM2228)</f>
        <v>0</v>
      </c>
      <c r="AN2224" s="31">
        <f>SUM(AN2225:AN2228)</f>
        <v>0</v>
      </c>
      <c r="AO2224" s="31">
        <f>Z2224+AA2224+AB2224+AC2224+AL2224+AM2224+AN2224</f>
        <v>0</v>
      </c>
      <c r="AP2224" s="32">
        <f>E2224+Y2224-AO2224</f>
        <v>8218100</v>
      </c>
      <c r="AQ2224" s="32"/>
      <c r="AR2224" s="28"/>
      <c r="AS2224" s="29">
        <f>E2224+H2224+I2224+J2224+K2224+L2224+M2224+N2224+W2224+X2224-Z2224-AB2224-AL2224-AC2224-AM2224-AN2224</f>
        <v>8218100</v>
      </c>
      <c r="AT2224" s="29">
        <f>AP2224-AS2224</f>
        <v>0</v>
      </c>
      <c r="AU2224" s="29">
        <f>E2224</f>
        <v>8218100</v>
      </c>
      <c r="AV2224" s="86">
        <f>AS2224-AU2224</f>
        <v>0</v>
      </c>
      <c r="AW2224" s="86">
        <f>Y2224-AO2224</f>
        <v>0</v>
      </c>
      <c r="AX2224" s="86">
        <f>AV2224-AW2224</f>
        <v>0</v>
      </c>
      <c r="AZ2224" s="398"/>
    </row>
    <row r="2225" spans="1:52" s="402" customFormat="1">
      <c r="A2225" s="13"/>
      <c r="B2225" s="8"/>
      <c r="C2225" s="8"/>
      <c r="D2225" s="240"/>
      <c r="E2225" s="266"/>
      <c r="F2225" s="321"/>
      <c r="G2225" s="282"/>
      <c r="H2225" s="283"/>
      <c r="I2225" s="33"/>
      <c r="J2225" s="33"/>
      <c r="K2225" s="33"/>
      <c r="L2225" s="33"/>
      <c r="M2225" s="33"/>
      <c r="N2225" s="33"/>
      <c r="O2225" s="33"/>
      <c r="P2225" s="33"/>
      <c r="Q2225" s="33"/>
      <c r="R2225" s="33"/>
      <c r="S2225" s="33"/>
      <c r="T2225" s="33"/>
      <c r="U2225" s="33"/>
      <c r="V2225" s="33"/>
      <c r="W2225" s="33"/>
      <c r="X2225" s="282"/>
      <c r="Y2225" s="33"/>
      <c r="Z2225" s="284"/>
      <c r="AA2225" s="284"/>
      <c r="AB2225" s="33"/>
      <c r="AC2225" s="33"/>
      <c r="AD2225" s="33"/>
      <c r="AE2225" s="33"/>
      <c r="AF2225" s="33"/>
      <c r="AG2225" s="33"/>
      <c r="AH2225" s="33"/>
      <c r="AI2225" s="33"/>
      <c r="AJ2225" s="33"/>
      <c r="AK2225" s="33"/>
      <c r="AL2225" s="33"/>
      <c r="AM2225" s="33"/>
      <c r="AN2225" s="33"/>
      <c r="AO2225" s="33"/>
      <c r="AP2225" s="34"/>
      <c r="AQ2225" s="34"/>
      <c r="AR2225" s="28"/>
      <c r="AS2225" s="29"/>
      <c r="AT2225" s="29"/>
      <c r="AU2225" s="29"/>
    </row>
    <row r="2226" spans="1:52" s="481" customFormat="1">
      <c r="A2226" s="13"/>
      <c r="B2226" s="8"/>
      <c r="C2226" s="8"/>
      <c r="D2226" s="240"/>
      <c r="E2226" s="266"/>
      <c r="F2226" s="321"/>
      <c r="G2226" s="282"/>
      <c r="H2226" s="283"/>
      <c r="I2226" s="33"/>
      <c r="J2226" s="33"/>
      <c r="K2226" s="33"/>
      <c r="L2226" s="33"/>
      <c r="M2226" s="33"/>
      <c r="N2226" s="33"/>
      <c r="O2226" s="33"/>
      <c r="P2226" s="33"/>
      <c r="Q2226" s="33"/>
      <c r="R2226" s="33"/>
      <c r="S2226" s="33"/>
      <c r="T2226" s="33"/>
      <c r="U2226" s="33"/>
      <c r="V2226" s="33"/>
      <c r="W2226" s="33"/>
      <c r="X2226" s="282"/>
      <c r="Y2226" s="33"/>
      <c r="Z2226" s="284"/>
      <c r="AA2226" s="284"/>
      <c r="AB2226" s="33"/>
      <c r="AC2226" s="33"/>
      <c r="AD2226" s="33"/>
      <c r="AE2226" s="33"/>
      <c r="AF2226" s="33"/>
      <c r="AG2226" s="33"/>
      <c r="AH2226" s="33"/>
      <c r="AI2226" s="33"/>
      <c r="AJ2226" s="33"/>
      <c r="AK2226" s="33"/>
      <c r="AL2226" s="33"/>
      <c r="AM2226" s="33"/>
      <c r="AN2226" s="33"/>
      <c r="AO2226" s="33"/>
      <c r="AP2226" s="34"/>
      <c r="AQ2226" s="34"/>
      <c r="AR2226" s="28"/>
      <c r="AS2226" s="29"/>
      <c r="AT2226" s="29"/>
      <c r="AU2226" s="29"/>
    </row>
    <row r="2227" spans="1:52" s="402" customFormat="1">
      <c r="A2227" s="13"/>
      <c r="B2227" s="8"/>
      <c r="C2227" s="8"/>
      <c r="D2227" s="113"/>
      <c r="E2227" s="33"/>
      <c r="F2227" s="321"/>
      <c r="G2227" s="282"/>
      <c r="H2227" s="283"/>
      <c r="I2227" s="33"/>
      <c r="J2227" s="33"/>
      <c r="K2227" s="33"/>
      <c r="L2227" s="33"/>
      <c r="M2227" s="33"/>
      <c r="N2227" s="33"/>
      <c r="O2227" s="33"/>
      <c r="P2227" s="33"/>
      <c r="Q2227" s="33"/>
      <c r="R2227" s="33"/>
      <c r="S2227" s="33"/>
      <c r="T2227" s="33"/>
      <c r="U2227" s="33"/>
      <c r="V2227" s="33"/>
      <c r="W2227" s="33"/>
      <c r="X2227" s="282"/>
      <c r="Y2227" s="33"/>
      <c r="Z2227" s="284"/>
      <c r="AA2227" s="284"/>
      <c r="AB2227" s="33"/>
      <c r="AC2227" s="33"/>
      <c r="AD2227" s="33"/>
      <c r="AE2227" s="33"/>
      <c r="AF2227" s="33"/>
      <c r="AG2227" s="33"/>
      <c r="AH2227" s="33"/>
      <c r="AI2227" s="33"/>
      <c r="AJ2227" s="33"/>
      <c r="AK2227" s="33"/>
      <c r="AL2227" s="33"/>
      <c r="AM2227" s="33"/>
      <c r="AN2227" s="33"/>
      <c r="AO2227" s="33"/>
      <c r="AP2227" s="34"/>
      <c r="AQ2227" s="34"/>
      <c r="AR2227" s="28"/>
      <c r="AS2227" s="29"/>
      <c r="AT2227" s="29"/>
      <c r="AU2227" s="29"/>
    </row>
    <row r="2228" spans="1:52" s="21" customFormat="1">
      <c r="A2228" s="10"/>
      <c r="B2228" s="8"/>
      <c r="C2228" s="8"/>
      <c r="D2228" s="113"/>
      <c r="E2228" s="404"/>
      <c r="F2228" s="261"/>
      <c r="G2228" s="71"/>
      <c r="H2228" s="283"/>
      <c r="I2228" s="33"/>
      <c r="J2228" s="33"/>
      <c r="K2228" s="33"/>
      <c r="L2228" s="33"/>
      <c r="M2228" s="33"/>
      <c r="N2228" s="33"/>
      <c r="O2228" s="33"/>
      <c r="P2228" s="33"/>
      <c r="Q2228" s="33"/>
      <c r="R2228" s="33"/>
      <c r="S2228" s="33"/>
      <c r="T2228" s="33"/>
      <c r="U2228" s="33"/>
      <c r="V2228" s="33"/>
      <c r="W2228" s="33"/>
      <c r="X2228" s="282"/>
      <c r="Y2228" s="69"/>
      <c r="Z2228" s="73"/>
      <c r="AA2228" s="73"/>
      <c r="AB2228" s="69"/>
      <c r="AC2228" s="69"/>
      <c r="AD2228" s="69"/>
      <c r="AE2228" s="69"/>
      <c r="AF2228" s="69"/>
      <c r="AG2228" s="69"/>
      <c r="AH2228" s="69"/>
      <c r="AI2228" s="69"/>
      <c r="AJ2228" s="69"/>
      <c r="AK2228" s="69"/>
      <c r="AL2228" s="69"/>
      <c r="AM2228" s="69"/>
      <c r="AN2228" s="69"/>
      <c r="AO2228" s="69"/>
      <c r="AP2228" s="70"/>
      <c r="AQ2228" s="70"/>
      <c r="AR2228" s="76"/>
      <c r="AS2228" s="60"/>
      <c r="AT2228" s="60"/>
      <c r="AU2228" s="60"/>
    </row>
    <row r="2229" spans="1:52" s="86" customFormat="1">
      <c r="A2229" s="12"/>
      <c r="B2229" s="9">
        <v>5</v>
      </c>
      <c r="C2229" s="9" t="s">
        <v>18</v>
      </c>
      <c r="D2229" s="81" t="s">
        <v>11</v>
      </c>
      <c r="E2229" s="405">
        <v>66500</v>
      </c>
      <c r="F2229" s="31">
        <f t="shared" ref="F2229:V2229" si="154">SUM(F2230:F2231)</f>
        <v>0</v>
      </c>
      <c r="G2229" s="31">
        <f t="shared" si="154"/>
        <v>0</v>
      </c>
      <c r="H2229" s="31">
        <f t="shared" si="154"/>
        <v>0</v>
      </c>
      <c r="I2229" s="31">
        <f t="shared" si="154"/>
        <v>0</v>
      </c>
      <c r="J2229" s="31">
        <f t="shared" si="154"/>
        <v>0</v>
      </c>
      <c r="K2229" s="31">
        <f t="shared" si="154"/>
        <v>0</v>
      </c>
      <c r="L2229" s="31">
        <f t="shared" si="154"/>
        <v>0</v>
      </c>
      <c r="M2229" s="31">
        <f t="shared" si="154"/>
        <v>0</v>
      </c>
      <c r="N2229" s="31">
        <f t="shared" si="154"/>
        <v>0</v>
      </c>
      <c r="O2229" s="31">
        <f t="shared" si="154"/>
        <v>0</v>
      </c>
      <c r="P2229" s="31">
        <f t="shared" si="154"/>
        <v>0</v>
      </c>
      <c r="Q2229" s="31">
        <f t="shared" si="154"/>
        <v>0</v>
      </c>
      <c r="R2229" s="31">
        <f t="shared" si="154"/>
        <v>0</v>
      </c>
      <c r="S2229" s="31">
        <f t="shared" si="154"/>
        <v>0</v>
      </c>
      <c r="T2229" s="31">
        <f t="shared" si="154"/>
        <v>0</v>
      </c>
      <c r="U2229" s="31">
        <f t="shared" si="154"/>
        <v>0</v>
      </c>
      <c r="V2229" s="31">
        <f t="shared" si="154"/>
        <v>0</v>
      </c>
      <c r="W2229" s="31">
        <f>SUM(O2229:V2229)</f>
        <v>0</v>
      </c>
      <c r="X2229" s="31">
        <f>SUM(X2230:X2231)</f>
        <v>0</v>
      </c>
      <c r="Y2229" s="31">
        <f>H2229+I2229+J2229+K2229+L2229+M2229+N2229+W2229+X2229</f>
        <v>0</v>
      </c>
      <c r="Z2229" s="31">
        <f t="shared" ref="Z2229:AK2229" si="155">SUM(Z2230:Z2231)</f>
        <v>0</v>
      </c>
      <c r="AA2229" s="31">
        <f t="shared" si="155"/>
        <v>0</v>
      </c>
      <c r="AB2229" s="31">
        <f t="shared" si="155"/>
        <v>0</v>
      </c>
      <c r="AC2229" s="31">
        <f t="shared" si="155"/>
        <v>0</v>
      </c>
      <c r="AD2229" s="31">
        <f t="shared" si="155"/>
        <v>0</v>
      </c>
      <c r="AE2229" s="31">
        <f t="shared" si="155"/>
        <v>0</v>
      </c>
      <c r="AF2229" s="31">
        <f t="shared" si="155"/>
        <v>0</v>
      </c>
      <c r="AG2229" s="31">
        <f t="shared" si="155"/>
        <v>0</v>
      </c>
      <c r="AH2229" s="31">
        <f t="shared" si="155"/>
        <v>0</v>
      </c>
      <c r="AI2229" s="31">
        <f t="shared" si="155"/>
        <v>0</v>
      </c>
      <c r="AJ2229" s="31">
        <f t="shared" si="155"/>
        <v>0</v>
      </c>
      <c r="AK2229" s="31">
        <f t="shared" si="155"/>
        <v>0</v>
      </c>
      <c r="AL2229" s="31">
        <f>SUM(AD2229:AK2229)</f>
        <v>0</v>
      </c>
      <c r="AM2229" s="31">
        <f>SUM(AM2230:AM2231)</f>
        <v>0</v>
      </c>
      <c r="AN2229" s="31">
        <f>SUM(AN2230:AN2231)</f>
        <v>0</v>
      </c>
      <c r="AO2229" s="31">
        <f>Z2229+AA2229+AB2229+AC2229+AL2229+AM2229+AN2229</f>
        <v>0</v>
      </c>
      <c r="AP2229" s="32">
        <f>E2229+Y2229-AO2229</f>
        <v>66500</v>
      </c>
      <c r="AQ2229" s="32"/>
      <c r="AR2229" s="28"/>
      <c r="AS2229" s="29">
        <f>E2229+H2229+I2229+J2229+K2229+L2229+M2229+N2229+W2229+X2229-Z2229-AB2229-AL2229-AC2229-AM2229-AN2229</f>
        <v>66500</v>
      </c>
      <c r="AT2229" s="29">
        <f>AP2229-AS2229</f>
        <v>0</v>
      </c>
      <c r="AU2229" s="29">
        <f>E2229</f>
        <v>66500</v>
      </c>
      <c r="AV2229" s="86">
        <f>AS2229-AU2229</f>
        <v>0</v>
      </c>
      <c r="AW2229" s="86">
        <f>Y2229-AO2229</f>
        <v>0</v>
      </c>
      <c r="AX2229" s="86">
        <f>AV2229-AW2229</f>
        <v>0</v>
      </c>
      <c r="AZ2229" s="398"/>
    </row>
    <row r="2230" spans="1:52" s="21" customFormat="1">
      <c r="A2230" s="10"/>
      <c r="B2230" s="8"/>
      <c r="C2230" s="8"/>
      <c r="D2230" s="82"/>
      <c r="E2230" s="266"/>
      <c r="F2230" s="261"/>
      <c r="G2230" s="71"/>
      <c r="H2230" s="72"/>
      <c r="I2230" s="69"/>
      <c r="J2230" s="69"/>
      <c r="K2230" s="69"/>
      <c r="L2230" s="69"/>
      <c r="M2230" s="69"/>
      <c r="N2230" s="69"/>
      <c r="O2230" s="69"/>
      <c r="P2230" s="69"/>
      <c r="Q2230" s="69"/>
      <c r="R2230" s="69"/>
      <c r="S2230" s="69"/>
      <c r="T2230" s="69"/>
      <c r="U2230" s="69"/>
      <c r="V2230" s="69"/>
      <c r="W2230" s="69"/>
      <c r="X2230" s="71"/>
      <c r="Y2230" s="69"/>
      <c r="Z2230" s="73"/>
      <c r="AA2230" s="73"/>
      <c r="AB2230" s="69"/>
      <c r="AC2230" s="69"/>
      <c r="AD2230" s="69"/>
      <c r="AE2230" s="69"/>
      <c r="AF2230" s="69"/>
      <c r="AG2230" s="69"/>
      <c r="AH2230" s="69"/>
      <c r="AI2230" s="69"/>
      <c r="AJ2230" s="69"/>
      <c r="AK2230" s="69"/>
      <c r="AL2230" s="69"/>
      <c r="AM2230" s="69"/>
      <c r="AN2230" s="69"/>
      <c r="AO2230" s="69"/>
      <c r="AP2230" s="70"/>
      <c r="AQ2230" s="70"/>
      <c r="AR2230" s="76"/>
      <c r="AS2230" s="60"/>
      <c r="AT2230" s="60"/>
      <c r="AU2230" s="60"/>
    </row>
    <row r="2231" spans="1:52" s="21" customFormat="1">
      <c r="A2231" s="10"/>
      <c r="B2231" s="8"/>
      <c r="C2231" s="8"/>
      <c r="D2231" s="82"/>
      <c r="E2231" s="33"/>
      <c r="F2231" s="69"/>
      <c r="G2231" s="71"/>
      <c r="H2231" s="72"/>
      <c r="I2231" s="69"/>
      <c r="J2231" s="69"/>
      <c r="K2231" s="69"/>
      <c r="L2231" s="69"/>
      <c r="M2231" s="69"/>
      <c r="N2231" s="69"/>
      <c r="O2231" s="69"/>
      <c r="P2231" s="69"/>
      <c r="Q2231" s="69"/>
      <c r="R2231" s="69"/>
      <c r="S2231" s="69"/>
      <c r="T2231" s="69"/>
      <c r="U2231" s="69"/>
      <c r="V2231" s="69"/>
      <c r="W2231" s="69"/>
      <c r="X2231" s="71"/>
      <c r="Y2231" s="69"/>
      <c r="Z2231" s="73"/>
      <c r="AA2231" s="73"/>
      <c r="AB2231" s="69"/>
      <c r="AC2231" s="69"/>
      <c r="AD2231" s="69"/>
      <c r="AE2231" s="69"/>
      <c r="AF2231" s="69"/>
      <c r="AG2231" s="69"/>
      <c r="AH2231" s="69"/>
      <c r="AI2231" s="69"/>
      <c r="AJ2231" s="69"/>
      <c r="AK2231" s="69"/>
      <c r="AL2231" s="69"/>
      <c r="AM2231" s="69"/>
      <c r="AN2231" s="69"/>
      <c r="AO2231" s="69"/>
      <c r="AP2231" s="70"/>
      <c r="AQ2231" s="70"/>
      <c r="AR2231" s="76"/>
      <c r="AS2231" s="60"/>
      <c r="AT2231" s="60"/>
      <c r="AU2231" s="60"/>
    </row>
    <row r="2232" spans="1:52" s="86" customFormat="1">
      <c r="A2232" s="12"/>
      <c r="B2232" s="9">
        <v>6</v>
      </c>
      <c r="C2232" s="9" t="s">
        <v>19</v>
      </c>
      <c r="D2232" s="81" t="s">
        <v>7</v>
      </c>
      <c r="E2232" s="31">
        <v>0</v>
      </c>
      <c r="F2232" s="31">
        <f t="shared" ref="F2232:V2232" si="156">SUM(F2233:F2234)</f>
        <v>0</v>
      </c>
      <c r="G2232" s="31">
        <f t="shared" si="156"/>
        <v>0</v>
      </c>
      <c r="H2232" s="31">
        <f t="shared" si="156"/>
        <v>0</v>
      </c>
      <c r="I2232" s="31">
        <f t="shared" si="156"/>
        <v>0</v>
      </c>
      <c r="J2232" s="31">
        <f t="shared" si="156"/>
        <v>0</v>
      </c>
      <c r="K2232" s="31">
        <f t="shared" si="156"/>
        <v>0</v>
      </c>
      <c r="L2232" s="31">
        <f t="shared" si="156"/>
        <v>0</v>
      </c>
      <c r="M2232" s="31">
        <f t="shared" si="156"/>
        <v>0</v>
      </c>
      <c r="N2232" s="31">
        <f t="shared" si="156"/>
        <v>0</v>
      </c>
      <c r="O2232" s="31">
        <f t="shared" si="156"/>
        <v>0</v>
      </c>
      <c r="P2232" s="31">
        <f t="shared" si="156"/>
        <v>0</v>
      </c>
      <c r="Q2232" s="31">
        <f t="shared" si="156"/>
        <v>0</v>
      </c>
      <c r="R2232" s="31">
        <f t="shared" si="156"/>
        <v>0</v>
      </c>
      <c r="S2232" s="31">
        <f t="shared" si="156"/>
        <v>0</v>
      </c>
      <c r="T2232" s="31">
        <f t="shared" si="156"/>
        <v>0</v>
      </c>
      <c r="U2232" s="31">
        <f t="shared" si="156"/>
        <v>0</v>
      </c>
      <c r="V2232" s="31">
        <f t="shared" si="156"/>
        <v>0</v>
      </c>
      <c r="W2232" s="31">
        <f>SUM(O2232:V2232)</f>
        <v>0</v>
      </c>
      <c r="X2232" s="31">
        <f>SUM(X2233:X2234)</f>
        <v>0</v>
      </c>
      <c r="Y2232" s="31">
        <f>H2232+I2232+J2232+K2232+L2232+M2232+N2232+W2232+X2232</f>
        <v>0</v>
      </c>
      <c r="Z2232" s="31">
        <f t="shared" ref="Z2232:AK2232" si="157">SUM(Z2233:Z2234)</f>
        <v>0</v>
      </c>
      <c r="AA2232" s="31">
        <f t="shared" si="157"/>
        <v>0</v>
      </c>
      <c r="AB2232" s="31">
        <f t="shared" si="157"/>
        <v>0</v>
      </c>
      <c r="AC2232" s="31">
        <f t="shared" si="157"/>
        <v>0</v>
      </c>
      <c r="AD2232" s="31">
        <f t="shared" si="157"/>
        <v>0</v>
      </c>
      <c r="AE2232" s="31">
        <f t="shared" si="157"/>
        <v>0</v>
      </c>
      <c r="AF2232" s="31">
        <f t="shared" si="157"/>
        <v>0</v>
      </c>
      <c r="AG2232" s="31">
        <f t="shared" si="157"/>
        <v>0</v>
      </c>
      <c r="AH2232" s="31">
        <f t="shared" si="157"/>
        <v>0</v>
      </c>
      <c r="AI2232" s="31">
        <f t="shared" si="157"/>
        <v>0</v>
      </c>
      <c r="AJ2232" s="31">
        <f t="shared" si="157"/>
        <v>0</v>
      </c>
      <c r="AK2232" s="31">
        <f t="shared" si="157"/>
        <v>0</v>
      </c>
      <c r="AL2232" s="31">
        <f>SUM(AD2232:AK2232)</f>
        <v>0</v>
      </c>
      <c r="AM2232" s="31">
        <f>SUM(AM2233:AM2234)</f>
        <v>0</v>
      </c>
      <c r="AN2232" s="31">
        <f>SUM(AN2233:AN2234)</f>
        <v>0</v>
      </c>
      <c r="AO2232" s="31">
        <f>Z2232+AA2232+AB2232+AC2232+AL2232+AM2232+AN2232</f>
        <v>0</v>
      </c>
      <c r="AP2232" s="32">
        <f>E2232+Y2232-AO2232</f>
        <v>0</v>
      </c>
      <c r="AQ2232" s="32"/>
      <c r="AR2232" s="28"/>
      <c r="AS2232" s="29">
        <f>E2232+H2232+I2232+J2232+K2232+L2232+M2232+N2232+W2232+X2232-Z2232-AB2232-AL2232-AC2232-AM2232-AN2232</f>
        <v>0</v>
      </c>
      <c r="AT2232" s="29">
        <f>AP2232-AS2232</f>
        <v>0</v>
      </c>
      <c r="AU2232" s="29">
        <f>E2232</f>
        <v>0</v>
      </c>
      <c r="AV2232" s="86">
        <f>AS2232-AU2232</f>
        <v>0</v>
      </c>
      <c r="AW2232" s="86">
        <f>Y2232-AO2232</f>
        <v>0</v>
      </c>
      <c r="AX2232" s="86">
        <f>AV2232-AW2232</f>
        <v>0</v>
      </c>
      <c r="AZ2232" s="398"/>
    </row>
    <row r="2233" spans="1:52" s="402" customFormat="1">
      <c r="A2233" s="13"/>
      <c r="B2233" s="8"/>
      <c r="C2233" s="8"/>
      <c r="D2233" s="113"/>
      <c r="E2233" s="33"/>
      <c r="F2233" s="34"/>
      <c r="G2233" s="63"/>
      <c r="H2233" s="67"/>
      <c r="I2233" s="34"/>
      <c r="J2233" s="34"/>
      <c r="K2233" s="34"/>
      <c r="L2233" s="34"/>
      <c r="M2233" s="34"/>
      <c r="N2233" s="34"/>
      <c r="O2233" s="34"/>
      <c r="P2233" s="34"/>
      <c r="Q2233" s="34"/>
      <c r="R2233" s="34"/>
      <c r="S2233" s="34"/>
      <c r="T2233" s="34"/>
      <c r="U2233" s="34"/>
      <c r="V2233" s="34"/>
      <c r="W2233" s="34"/>
      <c r="X2233" s="63"/>
      <c r="Y2233" s="34"/>
      <c r="Z2233" s="65"/>
      <c r="AA2233" s="65"/>
      <c r="AB2233" s="34"/>
      <c r="AC2233" s="34"/>
      <c r="AD2233" s="34"/>
      <c r="AE2233" s="34"/>
      <c r="AF2233" s="34"/>
      <c r="AG2233" s="34"/>
      <c r="AH2233" s="34"/>
      <c r="AI2233" s="34"/>
      <c r="AJ2233" s="34"/>
      <c r="AK2233" s="34"/>
      <c r="AL2233" s="34"/>
      <c r="AM2233" s="34"/>
      <c r="AN2233" s="34"/>
      <c r="AO2233" s="34"/>
      <c r="AP2233" s="34"/>
      <c r="AQ2233" s="34"/>
      <c r="AR2233" s="28"/>
      <c r="AS2233" s="29"/>
      <c r="AT2233" s="29"/>
      <c r="AU2233" s="29"/>
    </row>
    <row r="2234" spans="1:52" s="402" customFormat="1">
      <c r="A2234" s="13"/>
      <c r="B2234" s="8"/>
      <c r="C2234" s="8"/>
      <c r="D2234" s="113"/>
      <c r="E2234" s="33"/>
      <c r="F2234" s="34"/>
      <c r="G2234" s="63"/>
      <c r="H2234" s="67"/>
      <c r="I2234" s="34"/>
      <c r="J2234" s="34"/>
      <c r="K2234" s="34"/>
      <c r="L2234" s="34"/>
      <c r="M2234" s="34"/>
      <c r="N2234" s="34"/>
      <c r="O2234" s="34"/>
      <c r="P2234" s="34"/>
      <c r="Q2234" s="34"/>
      <c r="R2234" s="34"/>
      <c r="S2234" s="34"/>
      <c r="T2234" s="34"/>
      <c r="U2234" s="34"/>
      <c r="V2234" s="34"/>
      <c r="W2234" s="34"/>
      <c r="X2234" s="63"/>
      <c r="Y2234" s="34"/>
      <c r="Z2234" s="65"/>
      <c r="AA2234" s="65"/>
      <c r="AB2234" s="34"/>
      <c r="AC2234" s="34"/>
      <c r="AD2234" s="34"/>
      <c r="AE2234" s="34"/>
      <c r="AF2234" s="34"/>
      <c r="AG2234" s="34"/>
      <c r="AH2234" s="34"/>
      <c r="AI2234" s="34"/>
      <c r="AJ2234" s="34"/>
      <c r="AK2234" s="34"/>
      <c r="AL2234" s="34"/>
      <c r="AM2234" s="34"/>
      <c r="AN2234" s="34"/>
      <c r="AO2234" s="34"/>
      <c r="AP2234" s="34"/>
      <c r="AQ2234" s="34"/>
      <c r="AR2234" s="28"/>
      <c r="AS2234" s="29"/>
      <c r="AT2234" s="29"/>
      <c r="AU2234" s="29"/>
    </row>
    <row r="2235" spans="1:52" s="21" customFormat="1">
      <c r="A2235" s="14"/>
      <c r="B2235" s="11">
        <v>7</v>
      </c>
      <c r="C2235" s="11"/>
      <c r="D2235" s="85" t="s">
        <v>8</v>
      </c>
      <c r="E2235" s="326">
        <v>69393640</v>
      </c>
      <c r="F2235" s="31">
        <f t="shared" ref="F2235:V2235" si="158">SUM(F2236:F2246)</f>
        <v>0</v>
      </c>
      <c r="G2235" s="31">
        <f t="shared" si="158"/>
        <v>0</v>
      </c>
      <c r="H2235" s="31">
        <f t="shared" si="158"/>
        <v>0</v>
      </c>
      <c r="I2235" s="31">
        <f t="shared" si="158"/>
        <v>0</v>
      </c>
      <c r="J2235" s="31">
        <f t="shared" si="158"/>
        <v>0</v>
      </c>
      <c r="K2235" s="31">
        <f t="shared" si="158"/>
        <v>15873750</v>
      </c>
      <c r="L2235" s="31">
        <f t="shared" si="158"/>
        <v>0</v>
      </c>
      <c r="M2235" s="31">
        <f t="shared" si="158"/>
        <v>0</v>
      </c>
      <c r="N2235" s="31">
        <f t="shared" si="158"/>
        <v>0</v>
      </c>
      <c r="O2235" s="31">
        <f t="shared" si="158"/>
        <v>0</v>
      </c>
      <c r="P2235" s="31">
        <f t="shared" si="158"/>
        <v>0</v>
      </c>
      <c r="Q2235" s="31">
        <f t="shared" si="158"/>
        <v>0</v>
      </c>
      <c r="R2235" s="31">
        <f t="shared" si="158"/>
        <v>0</v>
      </c>
      <c r="S2235" s="31">
        <f t="shared" si="158"/>
        <v>0</v>
      </c>
      <c r="T2235" s="31">
        <f t="shared" si="158"/>
        <v>0</v>
      </c>
      <c r="U2235" s="31">
        <f t="shared" si="158"/>
        <v>0</v>
      </c>
      <c r="V2235" s="31">
        <f t="shared" si="158"/>
        <v>0</v>
      </c>
      <c r="W2235" s="31">
        <f>SUM(O2235:V2235)</f>
        <v>0</v>
      </c>
      <c r="X2235" s="31">
        <f>SUM(X2236:X2246)</f>
        <v>0</v>
      </c>
      <c r="Y2235" s="31">
        <f>H2235+I2235+J2235+K2235+L2235+M2235+N2235+W2235+X2235</f>
        <v>15873750</v>
      </c>
      <c r="Z2235" s="31">
        <f t="shared" ref="Z2235:AK2235" si="159">SUM(Z2236:Z2246)</f>
        <v>0</v>
      </c>
      <c r="AA2235" s="31">
        <f t="shared" si="159"/>
        <v>0</v>
      </c>
      <c r="AB2235" s="31">
        <f t="shared" si="159"/>
        <v>0</v>
      </c>
      <c r="AC2235" s="31">
        <f t="shared" si="159"/>
        <v>0</v>
      </c>
      <c r="AD2235" s="31">
        <f t="shared" si="159"/>
        <v>0</v>
      </c>
      <c r="AE2235" s="31">
        <f t="shared" si="159"/>
        <v>0</v>
      </c>
      <c r="AF2235" s="31">
        <f t="shared" si="159"/>
        <v>11600000</v>
      </c>
      <c r="AG2235" s="31">
        <f t="shared" si="159"/>
        <v>0</v>
      </c>
      <c r="AH2235" s="31">
        <f t="shared" si="159"/>
        <v>0</v>
      </c>
      <c r="AI2235" s="31">
        <f t="shared" si="159"/>
        <v>0</v>
      </c>
      <c r="AJ2235" s="31">
        <f t="shared" si="159"/>
        <v>0</v>
      </c>
      <c r="AK2235" s="31">
        <f t="shared" si="159"/>
        <v>0</v>
      </c>
      <c r="AL2235" s="31">
        <f>SUM(AD2235:AK2235)</f>
        <v>11600000</v>
      </c>
      <c r="AM2235" s="31">
        <f>SUM(AM2236:AM2246)</f>
        <v>0</v>
      </c>
      <c r="AN2235" s="31">
        <f>SUM(AN2236:AN2246)</f>
        <v>0</v>
      </c>
      <c r="AO2235" s="31">
        <f>Z2235+AA2235+AB2235+AC2235+AL2235+AM2235+AN2235</f>
        <v>11600000</v>
      </c>
      <c r="AP2235" s="32">
        <f>E2235+Y2235-AO2235</f>
        <v>73667390</v>
      </c>
      <c r="AQ2235" s="32"/>
      <c r="AR2235" s="28"/>
      <c r="AS2235" s="29">
        <f>E2235+H2235+I2235+J2235+K2235+L2235+M2235+N2235+W2235+X2235-Z2235-AB2235-AL2235-AC2235-AM2235-AN2235</f>
        <v>73667390</v>
      </c>
      <c r="AT2235" s="29">
        <f>AP2235-AS2235</f>
        <v>0</v>
      </c>
      <c r="AU2235" s="29">
        <f>E2235</f>
        <v>69393640</v>
      </c>
      <c r="AV2235" s="86">
        <f>AS2235-AU2235</f>
        <v>4273750</v>
      </c>
      <c r="AW2235" s="86">
        <f>Y2235-AO2235</f>
        <v>4273750</v>
      </c>
      <c r="AX2235" s="86">
        <f>AV2235-AW2235</f>
        <v>0</v>
      </c>
      <c r="AZ2235" s="398"/>
    </row>
    <row r="2236" spans="1:52" s="402" customFormat="1">
      <c r="A2236" s="13"/>
      <c r="B2236" s="8"/>
      <c r="C2236" s="8"/>
      <c r="D2236" s="240"/>
      <c r="E2236" s="33"/>
      <c r="F2236" s="33"/>
      <c r="G2236" s="282"/>
      <c r="H2236" s="283"/>
      <c r="I2236" s="33"/>
      <c r="J2236" s="33"/>
      <c r="K2236" s="33"/>
      <c r="L2236" s="33"/>
      <c r="M2236" s="33"/>
      <c r="N2236" s="33"/>
      <c r="O2236" s="33"/>
      <c r="P2236" s="33"/>
      <c r="Q2236" s="33"/>
      <c r="R2236" s="33"/>
      <c r="S2236" s="33"/>
      <c r="T2236" s="33"/>
      <c r="U2236" s="33"/>
      <c r="V2236" s="33"/>
      <c r="W2236" s="33"/>
      <c r="X2236" s="282"/>
      <c r="Y2236" s="33"/>
      <c r="Z2236" s="284"/>
      <c r="AA2236" s="284"/>
      <c r="AB2236" s="33"/>
      <c r="AC2236" s="33"/>
      <c r="AD2236" s="33"/>
      <c r="AE2236" s="33"/>
      <c r="AF2236" s="33"/>
      <c r="AG2236" s="33"/>
      <c r="AH2236" s="33"/>
      <c r="AI2236" s="33"/>
      <c r="AJ2236" s="33"/>
      <c r="AK2236" s="33"/>
      <c r="AL2236" s="33"/>
      <c r="AM2236" s="33"/>
      <c r="AN2236" s="33"/>
      <c r="AO2236" s="33"/>
      <c r="AP2236" s="34"/>
      <c r="AQ2236" s="34"/>
      <c r="AR2236" s="28"/>
      <c r="AS2236" s="29"/>
      <c r="AT2236" s="29"/>
      <c r="AU2236" s="29"/>
    </row>
    <row r="2237" spans="1:52" s="511" customFormat="1" ht="15">
      <c r="A2237" s="13"/>
      <c r="B2237" s="8"/>
      <c r="C2237" s="8"/>
      <c r="D2237" s="506" t="s">
        <v>786</v>
      </c>
      <c r="E2237" s="33"/>
      <c r="F2237" s="33"/>
      <c r="G2237" s="282"/>
      <c r="H2237" s="283"/>
      <c r="I2237" s="33"/>
      <c r="J2237" s="33"/>
      <c r="K2237" s="33"/>
      <c r="L2237" s="33"/>
      <c r="M2237" s="33"/>
      <c r="N2237" s="33"/>
      <c r="O2237" s="33"/>
      <c r="P2237" s="33"/>
      <c r="Q2237" s="33"/>
      <c r="R2237" s="33"/>
      <c r="S2237" s="33"/>
      <c r="T2237" s="33"/>
      <c r="U2237" s="33"/>
      <c r="V2237" s="33"/>
      <c r="W2237" s="33"/>
      <c r="X2237" s="282"/>
      <c r="Y2237" s="33"/>
      <c r="Z2237" s="284"/>
      <c r="AA2237" s="284"/>
      <c r="AB2237" s="33"/>
      <c r="AC2237" s="33"/>
      <c r="AD2237" s="33"/>
      <c r="AE2237" s="33"/>
      <c r="AF2237" s="33"/>
      <c r="AG2237" s="33"/>
      <c r="AH2237" s="33"/>
      <c r="AI2237" s="33"/>
      <c r="AJ2237" s="33"/>
      <c r="AK2237" s="33"/>
      <c r="AL2237" s="33"/>
      <c r="AM2237" s="33"/>
      <c r="AN2237" s="33"/>
      <c r="AO2237" s="33"/>
      <c r="AP2237" s="34"/>
      <c r="AQ2237" s="34"/>
      <c r="AR2237" s="28"/>
      <c r="AS2237" s="29"/>
      <c r="AT2237" s="29"/>
      <c r="AU2237" s="29"/>
    </row>
    <row r="2238" spans="1:52" s="511" customFormat="1">
      <c r="A2238" s="13"/>
      <c r="B2238" s="8"/>
      <c r="C2238" s="8"/>
      <c r="D2238" s="240" t="s">
        <v>942</v>
      </c>
      <c r="E2238" s="33"/>
      <c r="F2238" s="33"/>
      <c r="G2238" s="282"/>
      <c r="H2238" s="283"/>
      <c r="I2238" s="33"/>
      <c r="J2238" s="33"/>
      <c r="K2238" s="33"/>
      <c r="L2238" s="33"/>
      <c r="M2238" s="33"/>
      <c r="N2238" s="33"/>
      <c r="O2238" s="33"/>
      <c r="P2238" s="33"/>
      <c r="Q2238" s="33"/>
      <c r="R2238" s="33"/>
      <c r="S2238" s="33"/>
      <c r="T2238" s="33"/>
      <c r="U2238" s="33"/>
      <c r="V2238" s="33"/>
      <c r="W2238" s="33"/>
      <c r="X2238" s="282"/>
      <c r="Y2238" s="33"/>
      <c r="Z2238" s="284"/>
      <c r="AA2238" s="284"/>
      <c r="AB2238" s="33"/>
      <c r="AC2238" s="33"/>
      <c r="AD2238" s="33"/>
      <c r="AE2238" s="33"/>
      <c r="AF2238" s="33">
        <v>11600000</v>
      </c>
      <c r="AG2238" s="33"/>
      <c r="AH2238" s="33"/>
      <c r="AI2238" s="33"/>
      <c r="AJ2238" s="33"/>
      <c r="AK2238" s="33"/>
      <c r="AL2238" s="33"/>
      <c r="AM2238" s="33"/>
      <c r="AN2238" s="33"/>
      <c r="AO2238" s="33"/>
      <c r="AP2238" s="34"/>
      <c r="AQ2238" s="34"/>
      <c r="AR2238" s="28"/>
      <c r="AS2238" s="29"/>
      <c r="AT2238" s="29"/>
      <c r="AU2238" s="29"/>
    </row>
    <row r="2239" spans="1:52" s="511" customFormat="1">
      <c r="A2239" s="13"/>
      <c r="B2239" s="8"/>
      <c r="C2239" s="8"/>
      <c r="D2239" s="240"/>
      <c r="E2239" s="33"/>
      <c r="F2239" s="33"/>
      <c r="G2239" s="282"/>
      <c r="H2239" s="283"/>
      <c r="I2239" s="33"/>
      <c r="J2239" s="33"/>
      <c r="K2239" s="33"/>
      <c r="L2239" s="33"/>
      <c r="M2239" s="33"/>
      <c r="N2239" s="33"/>
      <c r="O2239" s="33"/>
      <c r="P2239" s="33"/>
      <c r="Q2239" s="33"/>
      <c r="R2239" s="33"/>
      <c r="S2239" s="33"/>
      <c r="T2239" s="33"/>
      <c r="U2239" s="33"/>
      <c r="V2239" s="33"/>
      <c r="W2239" s="33"/>
      <c r="X2239" s="282"/>
      <c r="Y2239" s="33"/>
      <c r="Z2239" s="284"/>
      <c r="AA2239" s="284"/>
      <c r="AB2239" s="33"/>
      <c r="AC2239" s="33"/>
      <c r="AD2239" s="33"/>
      <c r="AE2239" s="33"/>
      <c r="AF2239" s="33"/>
      <c r="AG2239" s="33"/>
      <c r="AH2239" s="33"/>
      <c r="AI2239" s="33"/>
      <c r="AJ2239" s="33"/>
      <c r="AK2239" s="33"/>
      <c r="AL2239" s="33"/>
      <c r="AM2239" s="33"/>
      <c r="AN2239" s="33"/>
      <c r="AO2239" s="33"/>
      <c r="AP2239" s="34"/>
      <c r="AQ2239" s="34"/>
      <c r="AR2239" s="28"/>
      <c r="AS2239" s="29"/>
      <c r="AT2239" s="29"/>
      <c r="AU2239" s="29"/>
    </row>
    <row r="2240" spans="1:52" s="511" customFormat="1" ht="15">
      <c r="A2240" s="13"/>
      <c r="B2240" s="8"/>
      <c r="C2240" s="8"/>
      <c r="D2240" s="494" t="s">
        <v>945</v>
      </c>
      <c r="E2240" s="33"/>
      <c r="F2240" s="33"/>
      <c r="G2240" s="282"/>
      <c r="H2240" s="283"/>
      <c r="I2240" s="33"/>
      <c r="J2240" s="33"/>
      <c r="K2240" s="33"/>
      <c r="L2240" s="33"/>
      <c r="M2240" s="33"/>
      <c r="N2240" s="33"/>
      <c r="O2240" s="33"/>
      <c r="P2240" s="33"/>
      <c r="Q2240" s="33"/>
      <c r="R2240" s="33"/>
      <c r="S2240" s="33"/>
      <c r="T2240" s="33"/>
      <c r="U2240" s="33"/>
      <c r="V2240" s="33"/>
      <c r="W2240" s="33"/>
      <c r="X2240" s="282"/>
      <c r="Y2240" s="33"/>
      <c r="Z2240" s="284"/>
      <c r="AA2240" s="284"/>
      <c r="AB2240" s="33"/>
      <c r="AC2240" s="33"/>
      <c r="AD2240" s="33"/>
      <c r="AE2240" s="33"/>
      <c r="AF2240" s="33"/>
      <c r="AG2240" s="33"/>
      <c r="AH2240" s="33"/>
      <c r="AI2240" s="33"/>
      <c r="AJ2240" s="33"/>
      <c r="AK2240" s="33"/>
      <c r="AL2240" s="33"/>
      <c r="AM2240" s="33"/>
      <c r="AN2240" s="33"/>
      <c r="AO2240" s="33"/>
      <c r="AP2240" s="34"/>
      <c r="AQ2240" s="34"/>
      <c r="AR2240" s="28"/>
      <c r="AS2240" s="29"/>
      <c r="AT2240" s="29"/>
      <c r="AU2240" s="29"/>
    </row>
    <row r="2241" spans="1:52" s="511" customFormat="1">
      <c r="A2241" s="13"/>
      <c r="B2241" s="8"/>
      <c r="C2241" s="8"/>
      <c r="D2241" s="240" t="s">
        <v>944</v>
      </c>
      <c r="E2241" s="33"/>
      <c r="F2241" s="33"/>
      <c r="G2241" s="282"/>
      <c r="H2241" s="283"/>
      <c r="I2241" s="33"/>
      <c r="J2241" s="33"/>
      <c r="K2241" s="33">
        <v>15873750</v>
      </c>
      <c r="L2241" s="33"/>
      <c r="M2241" s="33"/>
      <c r="N2241" s="33"/>
      <c r="O2241" s="33"/>
      <c r="P2241" s="33"/>
      <c r="Q2241" s="33"/>
      <c r="R2241" s="33"/>
      <c r="S2241" s="33"/>
      <c r="T2241" s="33"/>
      <c r="U2241" s="33"/>
      <c r="V2241" s="33"/>
      <c r="W2241" s="33"/>
      <c r="X2241" s="282"/>
      <c r="Y2241" s="33"/>
      <c r="Z2241" s="284"/>
      <c r="AA2241" s="284"/>
      <c r="AB2241" s="33"/>
      <c r="AC2241" s="33"/>
      <c r="AD2241" s="33"/>
      <c r="AE2241" s="33"/>
      <c r="AF2241" s="33"/>
      <c r="AG2241" s="33"/>
      <c r="AH2241" s="33"/>
      <c r="AI2241" s="33"/>
      <c r="AJ2241" s="33"/>
      <c r="AK2241" s="33"/>
      <c r="AL2241" s="33"/>
      <c r="AM2241" s="33"/>
      <c r="AN2241" s="33"/>
      <c r="AO2241" s="33"/>
      <c r="AP2241" s="34"/>
      <c r="AQ2241" s="34"/>
      <c r="AR2241" s="28"/>
      <c r="AS2241" s="29"/>
      <c r="AT2241" s="29"/>
      <c r="AU2241" s="29"/>
    </row>
    <row r="2242" spans="1:52" s="511" customFormat="1">
      <c r="A2242" s="13"/>
      <c r="B2242" s="8"/>
      <c r="C2242" s="8"/>
      <c r="D2242" s="240"/>
      <c r="E2242" s="33"/>
      <c r="F2242" s="33"/>
      <c r="G2242" s="282"/>
      <c r="H2242" s="283"/>
      <c r="I2242" s="33"/>
      <c r="J2242" s="33"/>
      <c r="K2242" s="33"/>
      <c r="L2242" s="33"/>
      <c r="M2242" s="33"/>
      <c r="N2242" s="33"/>
      <c r="O2242" s="33"/>
      <c r="P2242" s="33"/>
      <c r="Q2242" s="33"/>
      <c r="R2242" s="33"/>
      <c r="S2242" s="33"/>
      <c r="T2242" s="33"/>
      <c r="U2242" s="33"/>
      <c r="V2242" s="33"/>
      <c r="W2242" s="33"/>
      <c r="X2242" s="282"/>
      <c r="Y2242" s="33"/>
      <c r="Z2242" s="284"/>
      <c r="AA2242" s="284"/>
      <c r="AB2242" s="33"/>
      <c r="AC2242" s="33"/>
      <c r="AD2242" s="33"/>
      <c r="AE2242" s="33"/>
      <c r="AF2242" s="33"/>
      <c r="AG2242" s="33"/>
      <c r="AH2242" s="33"/>
      <c r="AI2242" s="33"/>
      <c r="AJ2242" s="33"/>
      <c r="AK2242" s="33"/>
      <c r="AL2242" s="33"/>
      <c r="AM2242" s="33"/>
      <c r="AN2242" s="33"/>
      <c r="AO2242" s="33"/>
      <c r="AP2242" s="34"/>
      <c r="AQ2242" s="34"/>
      <c r="AR2242" s="28"/>
      <c r="AS2242" s="29"/>
      <c r="AT2242" s="29"/>
      <c r="AU2242" s="29"/>
    </row>
    <row r="2243" spans="1:52" s="511" customFormat="1">
      <c r="A2243" s="13"/>
      <c r="B2243" s="8"/>
      <c r="C2243" s="8"/>
      <c r="D2243" s="240"/>
      <c r="E2243" s="33"/>
      <c r="F2243" s="33"/>
      <c r="G2243" s="282"/>
      <c r="H2243" s="283"/>
      <c r="I2243" s="33"/>
      <c r="J2243" s="33"/>
      <c r="K2243" s="33"/>
      <c r="L2243" s="33"/>
      <c r="M2243" s="33"/>
      <c r="N2243" s="33"/>
      <c r="O2243" s="33"/>
      <c r="P2243" s="33"/>
      <c r="Q2243" s="33"/>
      <c r="R2243" s="33"/>
      <c r="S2243" s="33"/>
      <c r="T2243" s="33"/>
      <c r="U2243" s="33"/>
      <c r="V2243" s="33"/>
      <c r="W2243" s="33"/>
      <c r="X2243" s="282"/>
      <c r="Y2243" s="33"/>
      <c r="Z2243" s="284"/>
      <c r="AA2243" s="284"/>
      <c r="AB2243" s="33"/>
      <c r="AC2243" s="33"/>
      <c r="AD2243" s="33"/>
      <c r="AE2243" s="33"/>
      <c r="AF2243" s="33"/>
      <c r="AG2243" s="33"/>
      <c r="AH2243" s="33"/>
      <c r="AI2243" s="33"/>
      <c r="AJ2243" s="33"/>
      <c r="AK2243" s="33"/>
      <c r="AL2243" s="33"/>
      <c r="AM2243" s="33"/>
      <c r="AN2243" s="33"/>
      <c r="AO2243" s="33"/>
      <c r="AP2243" s="34"/>
      <c r="AQ2243" s="34"/>
      <c r="AR2243" s="28"/>
      <c r="AS2243" s="29"/>
      <c r="AT2243" s="29"/>
      <c r="AU2243" s="29"/>
    </row>
    <row r="2244" spans="1:52" s="511" customFormat="1">
      <c r="A2244" s="13"/>
      <c r="B2244" s="8"/>
      <c r="C2244" s="8"/>
      <c r="D2244" s="240"/>
      <c r="E2244" s="33"/>
      <c r="F2244" s="33"/>
      <c r="G2244" s="282"/>
      <c r="H2244" s="283"/>
      <c r="I2244" s="33"/>
      <c r="J2244" s="33"/>
      <c r="K2244" s="33"/>
      <c r="L2244" s="33"/>
      <c r="M2244" s="33"/>
      <c r="N2244" s="33"/>
      <c r="O2244" s="33"/>
      <c r="P2244" s="33"/>
      <c r="Q2244" s="33"/>
      <c r="R2244" s="33"/>
      <c r="S2244" s="33"/>
      <c r="T2244" s="33"/>
      <c r="U2244" s="33"/>
      <c r="V2244" s="33"/>
      <c r="W2244" s="33"/>
      <c r="X2244" s="282"/>
      <c r="Y2244" s="33"/>
      <c r="Z2244" s="284"/>
      <c r="AA2244" s="284"/>
      <c r="AB2244" s="33"/>
      <c r="AC2244" s="33"/>
      <c r="AD2244" s="33"/>
      <c r="AE2244" s="33"/>
      <c r="AF2244" s="33"/>
      <c r="AG2244" s="33"/>
      <c r="AH2244" s="33"/>
      <c r="AI2244" s="33"/>
      <c r="AJ2244" s="33"/>
      <c r="AK2244" s="33"/>
      <c r="AL2244" s="33"/>
      <c r="AM2244" s="33"/>
      <c r="AN2244" s="33"/>
      <c r="AO2244" s="33"/>
      <c r="AP2244" s="34"/>
      <c r="AQ2244" s="34"/>
      <c r="AR2244" s="28"/>
      <c r="AS2244" s="29"/>
      <c r="AT2244" s="29"/>
      <c r="AU2244" s="29"/>
    </row>
    <row r="2245" spans="1:52" s="402" customFormat="1">
      <c r="A2245" s="13"/>
      <c r="B2245" s="8"/>
      <c r="C2245" s="8"/>
      <c r="D2245" s="240"/>
      <c r="E2245" s="33"/>
      <c r="F2245" s="321"/>
      <c r="G2245" s="282"/>
      <c r="H2245" s="283"/>
      <c r="I2245" s="33"/>
      <c r="J2245" s="33"/>
      <c r="K2245" s="33"/>
      <c r="L2245" s="33"/>
      <c r="M2245" s="33"/>
      <c r="N2245" s="33"/>
      <c r="O2245" s="33"/>
      <c r="P2245" s="33"/>
      <c r="Q2245" s="33"/>
      <c r="R2245" s="33"/>
      <c r="S2245" s="33"/>
      <c r="T2245" s="33"/>
      <c r="U2245" s="33"/>
      <c r="V2245" s="33"/>
      <c r="W2245" s="33"/>
      <c r="X2245" s="282"/>
      <c r="Y2245" s="33"/>
      <c r="Z2245" s="284"/>
      <c r="AA2245" s="284"/>
      <c r="AB2245" s="33"/>
      <c r="AC2245" s="33"/>
      <c r="AD2245" s="33"/>
      <c r="AE2245" s="33"/>
      <c r="AF2245" s="33"/>
      <c r="AG2245" s="33"/>
      <c r="AH2245" s="33"/>
      <c r="AI2245" s="33"/>
      <c r="AJ2245" s="33"/>
      <c r="AK2245" s="33"/>
      <c r="AL2245" s="33"/>
      <c r="AM2245" s="33"/>
      <c r="AN2245" s="33"/>
      <c r="AO2245" s="33"/>
      <c r="AP2245" s="34"/>
      <c r="AQ2245" s="34"/>
      <c r="AR2245" s="28"/>
      <c r="AS2245" s="29"/>
      <c r="AT2245" s="29"/>
      <c r="AU2245" s="29"/>
    </row>
    <row r="2246" spans="1:52" s="402" customFormat="1">
      <c r="A2246" s="13"/>
      <c r="B2246" s="8"/>
      <c r="C2246" s="8"/>
      <c r="D2246" s="78"/>
      <c r="E2246" s="34"/>
      <c r="F2246" s="34"/>
      <c r="G2246" s="63"/>
      <c r="H2246" s="67"/>
      <c r="I2246" s="34"/>
      <c r="J2246" s="34"/>
      <c r="K2246" s="34"/>
      <c r="L2246" s="34"/>
      <c r="M2246" s="34"/>
      <c r="N2246" s="34"/>
      <c r="O2246" s="34"/>
      <c r="P2246" s="34"/>
      <c r="Q2246" s="34"/>
      <c r="R2246" s="34"/>
      <c r="S2246" s="34"/>
      <c r="T2246" s="34"/>
      <c r="U2246" s="34"/>
      <c r="V2246" s="34"/>
      <c r="W2246" s="34"/>
      <c r="X2246" s="63"/>
      <c r="Y2246" s="34"/>
      <c r="Z2246" s="65"/>
      <c r="AA2246" s="65"/>
      <c r="AB2246" s="34"/>
      <c r="AC2246" s="34"/>
      <c r="AD2246" s="34"/>
      <c r="AE2246" s="34"/>
      <c r="AF2246" s="34"/>
      <c r="AG2246" s="34"/>
      <c r="AH2246" s="34"/>
      <c r="AI2246" s="34"/>
      <c r="AJ2246" s="34"/>
      <c r="AK2246" s="34"/>
      <c r="AL2246" s="34"/>
      <c r="AM2246" s="34"/>
      <c r="AN2246" s="34"/>
      <c r="AO2246" s="34"/>
      <c r="AP2246" s="34"/>
      <c r="AQ2246" s="34"/>
      <c r="AR2246" s="28"/>
      <c r="AS2246" s="29"/>
      <c r="AT2246" s="29"/>
      <c r="AU2246" s="29"/>
    </row>
    <row r="2247" spans="1:52" s="21" customFormat="1">
      <c r="A2247" s="14"/>
      <c r="B2247" s="11">
        <v>8</v>
      </c>
      <c r="C2247" s="11"/>
      <c r="D2247" s="77" t="s">
        <v>39</v>
      </c>
      <c r="E2247" s="31">
        <v>48796600</v>
      </c>
      <c r="F2247" s="31">
        <f t="shared" ref="F2247:V2247" si="160">SUM(F2248:F2263)</f>
        <v>0</v>
      </c>
      <c r="G2247" s="31">
        <f t="shared" si="160"/>
        <v>0</v>
      </c>
      <c r="H2247" s="31">
        <f t="shared" si="160"/>
        <v>0</v>
      </c>
      <c r="I2247" s="31">
        <f t="shared" si="160"/>
        <v>0</v>
      </c>
      <c r="J2247" s="31">
        <f t="shared" si="160"/>
        <v>0</v>
      </c>
      <c r="K2247" s="31">
        <f t="shared" si="160"/>
        <v>0</v>
      </c>
      <c r="L2247" s="31">
        <f t="shared" si="160"/>
        <v>0</v>
      </c>
      <c r="M2247" s="31">
        <f t="shared" si="160"/>
        <v>0</v>
      </c>
      <c r="N2247" s="31">
        <f t="shared" si="160"/>
        <v>0</v>
      </c>
      <c r="O2247" s="31">
        <f t="shared" si="160"/>
        <v>0</v>
      </c>
      <c r="P2247" s="31">
        <f t="shared" si="160"/>
        <v>4035000</v>
      </c>
      <c r="Q2247" s="31">
        <f t="shared" si="160"/>
        <v>0</v>
      </c>
      <c r="R2247" s="31">
        <f t="shared" si="160"/>
        <v>0</v>
      </c>
      <c r="S2247" s="31">
        <f t="shared" si="160"/>
        <v>0</v>
      </c>
      <c r="T2247" s="31">
        <f t="shared" si="160"/>
        <v>0</v>
      </c>
      <c r="U2247" s="31">
        <f t="shared" si="160"/>
        <v>0</v>
      </c>
      <c r="V2247" s="31">
        <f t="shared" si="160"/>
        <v>0</v>
      </c>
      <c r="W2247" s="31">
        <f>SUM(O2247:V2247)</f>
        <v>4035000</v>
      </c>
      <c r="X2247" s="31">
        <f>SUM(X2248:X2263)</f>
        <v>0</v>
      </c>
      <c r="Y2247" s="31">
        <f>H2247+I2247+J2247+K2247+L2247+M2247+N2247+W2247+X2247</f>
        <v>4035000</v>
      </c>
      <c r="Z2247" s="31">
        <f t="shared" ref="Z2247:AJ2247" si="161">SUM(Z2248:Z2263)</f>
        <v>0</v>
      </c>
      <c r="AA2247" s="31">
        <f t="shared" si="161"/>
        <v>0</v>
      </c>
      <c r="AB2247" s="31">
        <f t="shared" si="161"/>
        <v>0</v>
      </c>
      <c r="AC2247" s="31">
        <f t="shared" si="161"/>
        <v>0</v>
      </c>
      <c r="AD2247" s="31">
        <f t="shared" si="161"/>
        <v>0</v>
      </c>
      <c r="AE2247" s="31">
        <f t="shared" si="161"/>
        <v>0</v>
      </c>
      <c r="AF2247" s="31">
        <f t="shared" si="161"/>
        <v>0</v>
      </c>
      <c r="AG2247" s="31">
        <f t="shared" si="161"/>
        <v>0</v>
      </c>
      <c r="AH2247" s="31">
        <f t="shared" si="161"/>
        <v>0</v>
      </c>
      <c r="AI2247" s="31">
        <f t="shared" si="161"/>
        <v>0</v>
      </c>
      <c r="AJ2247" s="31">
        <f t="shared" si="161"/>
        <v>0</v>
      </c>
      <c r="AK2247" s="31">
        <f>SUM(AK2248:AK2263)</f>
        <v>0</v>
      </c>
      <c r="AL2247" s="31">
        <f>SUM(AD2247:AK2247)</f>
        <v>0</v>
      </c>
      <c r="AM2247" s="31">
        <f>SUM(AM2248:AM2263)</f>
        <v>0</v>
      </c>
      <c r="AN2247" s="31">
        <f>SUM(AN2248:AN2263)</f>
        <v>0</v>
      </c>
      <c r="AO2247" s="31">
        <f>Z2247+AA2247+AB2247+AC2247+AL2247+AM2247+AN2247</f>
        <v>0</v>
      </c>
      <c r="AP2247" s="32">
        <f>E2247+Y2247-AO2247</f>
        <v>52831600</v>
      </c>
      <c r="AQ2247" s="32"/>
      <c r="AR2247" s="28"/>
      <c r="AS2247" s="29">
        <f>E2247+H2247+I2247+J2247+K2247+L2247+M2247+N2247+W2247+X2247-Z2247-AB2247-AL2247-AC2247-AM2247-AN2247</f>
        <v>52831600</v>
      </c>
      <c r="AT2247" s="29">
        <f>AP2247-AS2247</f>
        <v>0</v>
      </c>
      <c r="AU2247" s="29">
        <f>E2247</f>
        <v>48796600</v>
      </c>
      <c r="AV2247" s="86">
        <f>AS2247-AU2247</f>
        <v>4035000</v>
      </c>
      <c r="AW2247" s="86">
        <f>Y2247-AO2247</f>
        <v>4035000</v>
      </c>
      <c r="AX2247" s="86">
        <f>AV2247-AW2247</f>
        <v>0</v>
      </c>
      <c r="AZ2247" s="398"/>
    </row>
    <row r="2248" spans="1:52" s="402" customFormat="1">
      <c r="A2248" s="13"/>
      <c r="B2248" s="8"/>
      <c r="C2248" s="8"/>
      <c r="D2248" s="324"/>
      <c r="E2248" s="33"/>
      <c r="F2248" s="33"/>
      <c r="G2248" s="282"/>
      <c r="H2248" s="283"/>
      <c r="I2248" s="33"/>
      <c r="J2248" s="33"/>
      <c r="K2248" s="33"/>
      <c r="L2248" s="33"/>
      <c r="M2248" s="33"/>
      <c r="N2248" s="33"/>
      <c r="O2248" s="33"/>
      <c r="P2248" s="268"/>
      <c r="Q2248" s="33"/>
      <c r="R2248" s="33"/>
      <c r="S2248" s="33"/>
      <c r="T2248" s="33"/>
      <c r="U2248" s="33"/>
      <c r="V2248" s="33"/>
      <c r="W2248" s="33"/>
      <c r="X2248" s="282"/>
      <c r="Y2248" s="33"/>
      <c r="Z2248" s="284"/>
      <c r="AA2248" s="284"/>
      <c r="AB2248" s="33"/>
      <c r="AC2248" s="33"/>
      <c r="AD2248" s="33"/>
      <c r="AE2248" s="33"/>
      <c r="AF2248" s="33"/>
      <c r="AG2248" s="33"/>
      <c r="AH2248" s="33"/>
      <c r="AI2248" s="33"/>
      <c r="AJ2248" s="33"/>
      <c r="AK2248" s="33"/>
      <c r="AL2248" s="33"/>
      <c r="AM2248" s="33"/>
      <c r="AN2248" s="33"/>
      <c r="AO2248" s="33"/>
      <c r="AP2248" s="34"/>
      <c r="AQ2248" s="34"/>
      <c r="AR2248" s="28"/>
      <c r="AS2248" s="29"/>
      <c r="AT2248" s="29"/>
      <c r="AU2248" s="29"/>
    </row>
    <row r="2249" spans="1:52" s="511" customFormat="1">
      <c r="A2249" s="13"/>
      <c r="B2249" s="8"/>
      <c r="C2249" s="8"/>
      <c r="D2249" s="378"/>
      <c r="E2249" s="33"/>
      <c r="F2249" s="33"/>
      <c r="G2249" s="282"/>
      <c r="H2249" s="283"/>
      <c r="I2249" s="33"/>
      <c r="J2249" s="33"/>
      <c r="K2249" s="33"/>
      <c r="L2249" s="33"/>
      <c r="M2249" s="33"/>
      <c r="N2249" s="33"/>
      <c r="O2249" s="33"/>
      <c r="P2249" s="268"/>
      <c r="Q2249" s="33"/>
      <c r="R2249" s="33"/>
      <c r="S2249" s="33"/>
      <c r="T2249" s="33"/>
      <c r="U2249" s="33"/>
      <c r="V2249" s="33"/>
      <c r="W2249" s="33"/>
      <c r="X2249" s="282"/>
      <c r="Y2249" s="33"/>
      <c r="Z2249" s="284"/>
      <c r="AA2249" s="284"/>
      <c r="AB2249" s="33"/>
      <c r="AC2249" s="33"/>
      <c r="AD2249" s="33"/>
      <c r="AE2249" s="33"/>
      <c r="AF2249" s="33"/>
      <c r="AG2249" s="33"/>
      <c r="AH2249" s="33"/>
      <c r="AI2249" s="33"/>
      <c r="AJ2249" s="33"/>
      <c r="AK2249" s="33"/>
      <c r="AL2249" s="33"/>
      <c r="AM2249" s="33"/>
      <c r="AN2249" s="33"/>
      <c r="AO2249" s="33"/>
      <c r="AP2249" s="34"/>
      <c r="AQ2249" s="34"/>
      <c r="AR2249" s="28"/>
      <c r="AS2249" s="29"/>
      <c r="AT2249" s="29"/>
      <c r="AU2249" s="29"/>
    </row>
    <row r="2250" spans="1:52" s="402" customFormat="1" ht="15">
      <c r="A2250" s="13"/>
      <c r="B2250" s="8"/>
      <c r="C2250" s="265"/>
      <c r="D2250" s="505" t="s">
        <v>558</v>
      </c>
      <c r="E2250" s="266"/>
      <c r="F2250" s="266"/>
      <c r="G2250" s="392"/>
      <c r="H2250" s="283"/>
      <c r="I2250" s="266"/>
      <c r="J2250" s="266"/>
      <c r="K2250" s="266"/>
      <c r="L2250" s="266"/>
      <c r="M2250" s="266"/>
      <c r="N2250" s="266"/>
      <c r="O2250" s="266"/>
      <c r="P2250" s="268"/>
      <c r="Q2250" s="266"/>
      <c r="R2250" s="266"/>
      <c r="S2250" s="266"/>
      <c r="T2250" s="266"/>
      <c r="U2250" s="266"/>
      <c r="V2250" s="266"/>
      <c r="W2250" s="266"/>
      <c r="X2250" s="392"/>
      <c r="Y2250" s="266"/>
      <c r="Z2250" s="393"/>
      <c r="AA2250" s="393"/>
      <c r="AB2250" s="266"/>
      <c r="AC2250" s="266"/>
      <c r="AD2250" s="266"/>
      <c r="AE2250" s="266"/>
      <c r="AF2250" s="266"/>
      <c r="AG2250" s="266"/>
      <c r="AH2250" s="266"/>
      <c r="AI2250" s="266"/>
      <c r="AJ2250" s="266"/>
      <c r="AK2250" s="266"/>
      <c r="AL2250" s="266"/>
      <c r="AM2250" s="266"/>
      <c r="AN2250" s="266"/>
      <c r="AO2250" s="266"/>
      <c r="AP2250" s="268"/>
      <c r="AQ2250" s="268"/>
      <c r="AR2250" s="28"/>
      <c r="AS2250" s="29"/>
      <c r="AT2250" s="29"/>
      <c r="AU2250" s="29"/>
    </row>
    <row r="2251" spans="1:52" s="511" customFormat="1">
      <c r="A2251" s="13"/>
      <c r="B2251" s="8"/>
      <c r="C2251" s="265"/>
      <c r="D2251" s="344" t="s">
        <v>932</v>
      </c>
      <c r="E2251" s="266"/>
      <c r="F2251" s="266"/>
      <c r="G2251" s="392"/>
      <c r="H2251" s="283"/>
      <c r="I2251" s="266"/>
      <c r="J2251" s="266"/>
      <c r="K2251" s="266"/>
      <c r="L2251" s="266"/>
      <c r="M2251" s="266"/>
      <c r="N2251" s="266"/>
      <c r="O2251" s="266"/>
      <c r="P2251" s="268">
        <v>250000</v>
      </c>
      <c r="Q2251" s="266"/>
      <c r="R2251" s="266"/>
      <c r="S2251" s="266"/>
      <c r="T2251" s="266"/>
      <c r="U2251" s="266"/>
      <c r="V2251" s="266"/>
      <c r="W2251" s="266"/>
      <c r="X2251" s="392"/>
      <c r="Y2251" s="266"/>
      <c r="Z2251" s="393"/>
      <c r="AA2251" s="393"/>
      <c r="AB2251" s="266"/>
      <c r="AC2251" s="266"/>
      <c r="AD2251" s="266"/>
      <c r="AE2251" s="266"/>
      <c r="AF2251" s="266"/>
      <c r="AG2251" s="266"/>
      <c r="AH2251" s="266"/>
      <c r="AI2251" s="266"/>
      <c r="AJ2251" s="266"/>
      <c r="AK2251" s="266"/>
      <c r="AL2251" s="266"/>
      <c r="AM2251" s="266"/>
      <c r="AN2251" s="266"/>
      <c r="AO2251" s="266"/>
      <c r="AP2251" s="268"/>
      <c r="AQ2251" s="268"/>
      <c r="AR2251" s="28"/>
      <c r="AS2251" s="29"/>
      <c r="AT2251" s="29"/>
      <c r="AU2251" s="29"/>
    </row>
    <row r="2252" spans="1:52" s="511" customFormat="1">
      <c r="A2252" s="13"/>
      <c r="B2252" s="8"/>
      <c r="C2252" s="265"/>
      <c r="D2252" s="344" t="s">
        <v>933</v>
      </c>
      <c r="E2252" s="266"/>
      <c r="F2252" s="266"/>
      <c r="G2252" s="392"/>
      <c r="H2252" s="283"/>
      <c r="I2252" s="266"/>
      <c r="J2252" s="266"/>
      <c r="K2252" s="266"/>
      <c r="L2252" s="266"/>
      <c r="M2252" s="266"/>
      <c r="N2252" s="266"/>
      <c r="O2252" s="266"/>
      <c r="P2252" s="268">
        <v>455000</v>
      </c>
      <c r="Q2252" s="266"/>
      <c r="R2252" s="266"/>
      <c r="S2252" s="266"/>
      <c r="T2252" s="266"/>
      <c r="U2252" s="266"/>
      <c r="V2252" s="266"/>
      <c r="W2252" s="266"/>
      <c r="X2252" s="392"/>
      <c r="Y2252" s="266"/>
      <c r="Z2252" s="393"/>
      <c r="AA2252" s="393"/>
      <c r="AB2252" s="266"/>
      <c r="AC2252" s="266"/>
      <c r="AD2252" s="266"/>
      <c r="AE2252" s="266"/>
      <c r="AF2252" s="266"/>
      <c r="AG2252" s="266"/>
      <c r="AH2252" s="266"/>
      <c r="AI2252" s="266"/>
      <c r="AJ2252" s="266"/>
      <c r="AK2252" s="266"/>
      <c r="AL2252" s="266"/>
      <c r="AM2252" s="266"/>
      <c r="AN2252" s="266"/>
      <c r="AO2252" s="266"/>
      <c r="AP2252" s="268"/>
      <c r="AQ2252" s="268"/>
      <c r="AR2252" s="28"/>
      <c r="AS2252" s="29"/>
      <c r="AT2252" s="29"/>
      <c r="AU2252" s="29"/>
    </row>
    <row r="2253" spans="1:52" s="511" customFormat="1">
      <c r="A2253" s="13"/>
      <c r="B2253" s="8"/>
      <c r="C2253" s="265"/>
      <c r="D2253" s="344" t="s">
        <v>934</v>
      </c>
      <c r="E2253" s="266"/>
      <c r="F2253" s="266"/>
      <c r="G2253" s="392"/>
      <c r="H2253" s="283"/>
      <c r="I2253" s="266"/>
      <c r="J2253" s="266"/>
      <c r="K2253" s="266"/>
      <c r="L2253" s="266"/>
      <c r="M2253" s="266"/>
      <c r="N2253" s="266"/>
      <c r="O2253" s="266"/>
      <c r="P2253" s="268">
        <v>1050000</v>
      </c>
      <c r="Q2253" s="266"/>
      <c r="R2253" s="266"/>
      <c r="S2253" s="266"/>
      <c r="T2253" s="266"/>
      <c r="U2253" s="266"/>
      <c r="V2253" s="266"/>
      <c r="W2253" s="266"/>
      <c r="X2253" s="392"/>
      <c r="Y2253" s="266"/>
      <c r="Z2253" s="393"/>
      <c r="AA2253" s="393"/>
      <c r="AB2253" s="266"/>
      <c r="AC2253" s="266"/>
      <c r="AD2253" s="266"/>
      <c r="AE2253" s="266"/>
      <c r="AF2253" s="266"/>
      <c r="AG2253" s="266"/>
      <c r="AH2253" s="266"/>
      <c r="AI2253" s="266"/>
      <c r="AJ2253" s="266"/>
      <c r="AK2253" s="266"/>
      <c r="AL2253" s="266"/>
      <c r="AM2253" s="266"/>
      <c r="AN2253" s="266"/>
      <c r="AO2253" s="266"/>
      <c r="AP2253" s="268"/>
      <c r="AQ2253" s="268"/>
      <c r="AR2253" s="28"/>
      <c r="AS2253" s="29"/>
      <c r="AT2253" s="29"/>
      <c r="AU2253" s="29"/>
    </row>
    <row r="2254" spans="1:52" s="511" customFormat="1">
      <c r="A2254" s="13"/>
      <c r="B2254" s="8"/>
      <c r="C2254" s="265"/>
      <c r="D2254" s="344" t="s">
        <v>935</v>
      </c>
      <c r="E2254" s="266"/>
      <c r="F2254" s="266"/>
      <c r="G2254" s="392"/>
      <c r="H2254" s="283"/>
      <c r="I2254" s="266"/>
      <c r="J2254" s="266"/>
      <c r="K2254" s="266"/>
      <c r="L2254" s="266"/>
      <c r="M2254" s="266"/>
      <c r="N2254" s="266"/>
      <c r="O2254" s="266"/>
      <c r="P2254" s="268">
        <v>255000</v>
      </c>
      <c r="Q2254" s="266"/>
      <c r="R2254" s="266"/>
      <c r="S2254" s="266"/>
      <c r="T2254" s="266"/>
      <c r="U2254" s="266"/>
      <c r="V2254" s="266"/>
      <c r="W2254" s="266"/>
      <c r="X2254" s="392"/>
      <c r="Y2254" s="266"/>
      <c r="Z2254" s="393"/>
      <c r="AA2254" s="393"/>
      <c r="AB2254" s="266"/>
      <c r="AC2254" s="266"/>
      <c r="AD2254" s="266"/>
      <c r="AE2254" s="266"/>
      <c r="AF2254" s="266"/>
      <c r="AG2254" s="266"/>
      <c r="AH2254" s="266"/>
      <c r="AI2254" s="266"/>
      <c r="AJ2254" s="266"/>
      <c r="AK2254" s="266"/>
      <c r="AL2254" s="266"/>
      <c r="AM2254" s="266"/>
      <c r="AN2254" s="266"/>
      <c r="AO2254" s="266"/>
      <c r="AP2254" s="268"/>
      <c r="AQ2254" s="268"/>
      <c r="AR2254" s="28"/>
      <c r="AS2254" s="29"/>
      <c r="AT2254" s="29"/>
      <c r="AU2254" s="29"/>
    </row>
    <row r="2255" spans="1:52" s="511" customFormat="1">
      <c r="A2255" s="13"/>
      <c r="B2255" s="8"/>
      <c r="C2255" s="265"/>
      <c r="D2255" s="344" t="s">
        <v>936</v>
      </c>
      <c r="E2255" s="266"/>
      <c r="F2255" s="266"/>
      <c r="G2255" s="392"/>
      <c r="H2255" s="283"/>
      <c r="I2255" s="266"/>
      <c r="J2255" s="266"/>
      <c r="K2255" s="266"/>
      <c r="L2255" s="266"/>
      <c r="M2255" s="266"/>
      <c r="N2255" s="266"/>
      <c r="O2255" s="266"/>
      <c r="P2255" s="268">
        <v>25000</v>
      </c>
      <c r="Q2255" s="266"/>
      <c r="R2255" s="266"/>
      <c r="S2255" s="266"/>
      <c r="T2255" s="266"/>
      <c r="U2255" s="266"/>
      <c r="V2255" s="266"/>
      <c r="W2255" s="266"/>
      <c r="X2255" s="392"/>
      <c r="Y2255" s="266"/>
      <c r="Z2255" s="393"/>
      <c r="AA2255" s="393"/>
      <c r="AB2255" s="266"/>
      <c r="AC2255" s="266"/>
      <c r="AD2255" s="266"/>
      <c r="AE2255" s="266"/>
      <c r="AF2255" s="266"/>
      <c r="AG2255" s="266"/>
      <c r="AH2255" s="266"/>
      <c r="AI2255" s="266"/>
      <c r="AJ2255" s="266"/>
      <c r="AK2255" s="266"/>
      <c r="AL2255" s="266"/>
      <c r="AM2255" s="266"/>
      <c r="AN2255" s="266"/>
      <c r="AO2255" s="266"/>
      <c r="AP2255" s="268"/>
      <c r="AQ2255" s="268"/>
      <c r="AR2255" s="28"/>
      <c r="AS2255" s="29"/>
      <c r="AT2255" s="29"/>
      <c r="AU2255" s="29"/>
    </row>
    <row r="2256" spans="1:52" s="511" customFormat="1">
      <c r="A2256" s="13"/>
      <c r="B2256" s="8"/>
      <c r="C2256" s="265"/>
      <c r="D2256" s="344" t="s">
        <v>937</v>
      </c>
      <c r="E2256" s="266"/>
      <c r="F2256" s="266"/>
      <c r="G2256" s="392"/>
      <c r="H2256" s="283"/>
      <c r="I2256" s="266"/>
      <c r="J2256" s="266"/>
      <c r="K2256" s="266"/>
      <c r="L2256" s="266"/>
      <c r="M2256" s="266"/>
      <c r="N2256" s="266"/>
      <c r="O2256" s="266"/>
      <c r="P2256" s="268">
        <v>2000000</v>
      </c>
      <c r="Q2256" s="266"/>
      <c r="R2256" s="266"/>
      <c r="S2256" s="266"/>
      <c r="T2256" s="266"/>
      <c r="U2256" s="266"/>
      <c r="V2256" s="266"/>
      <c r="W2256" s="266"/>
      <c r="X2256" s="392"/>
      <c r="Y2256" s="266"/>
      <c r="Z2256" s="393"/>
      <c r="AA2256" s="393"/>
      <c r="AB2256" s="266"/>
      <c r="AC2256" s="266"/>
      <c r="AD2256" s="266"/>
      <c r="AE2256" s="266"/>
      <c r="AF2256" s="266"/>
      <c r="AG2256" s="266"/>
      <c r="AH2256" s="266"/>
      <c r="AI2256" s="266"/>
      <c r="AJ2256" s="266"/>
      <c r="AK2256" s="266"/>
      <c r="AL2256" s="266"/>
      <c r="AM2256" s="266"/>
      <c r="AN2256" s="266"/>
      <c r="AO2256" s="266"/>
      <c r="AP2256" s="268"/>
      <c r="AQ2256" s="268"/>
      <c r="AR2256" s="28"/>
      <c r="AS2256" s="29"/>
      <c r="AT2256" s="29"/>
      <c r="AU2256" s="29"/>
    </row>
    <row r="2257" spans="1:52" s="511" customFormat="1">
      <c r="A2257" s="13"/>
      <c r="B2257" s="8"/>
      <c r="C2257" s="265"/>
      <c r="D2257" s="344"/>
      <c r="E2257" s="266"/>
      <c r="F2257" s="266"/>
      <c r="G2257" s="392"/>
      <c r="H2257" s="283"/>
      <c r="I2257" s="266"/>
      <c r="J2257" s="266"/>
      <c r="K2257" s="266"/>
      <c r="L2257" s="266"/>
      <c r="M2257" s="266"/>
      <c r="N2257" s="266"/>
      <c r="O2257" s="266"/>
      <c r="P2257" s="268"/>
      <c r="Q2257" s="266"/>
      <c r="R2257" s="266"/>
      <c r="S2257" s="266"/>
      <c r="T2257" s="266"/>
      <c r="U2257" s="266"/>
      <c r="V2257" s="266"/>
      <c r="W2257" s="266"/>
      <c r="X2257" s="392"/>
      <c r="Y2257" s="266"/>
      <c r="Z2257" s="393"/>
      <c r="AA2257" s="393"/>
      <c r="AB2257" s="266"/>
      <c r="AC2257" s="266"/>
      <c r="AD2257" s="266"/>
      <c r="AE2257" s="266"/>
      <c r="AF2257" s="266"/>
      <c r="AG2257" s="266"/>
      <c r="AH2257" s="266"/>
      <c r="AI2257" s="266"/>
      <c r="AJ2257" s="266"/>
      <c r="AK2257" s="266"/>
      <c r="AL2257" s="266"/>
      <c r="AM2257" s="266"/>
      <c r="AN2257" s="266"/>
      <c r="AO2257" s="266"/>
      <c r="AP2257" s="268"/>
      <c r="AQ2257" s="268"/>
      <c r="AR2257" s="28"/>
      <c r="AS2257" s="29"/>
      <c r="AT2257" s="29"/>
      <c r="AU2257" s="29"/>
    </row>
    <row r="2258" spans="1:52" s="511" customFormat="1">
      <c r="A2258" s="13"/>
      <c r="B2258" s="8"/>
      <c r="C2258" s="265"/>
      <c r="D2258" s="344"/>
      <c r="E2258" s="266"/>
      <c r="F2258" s="266"/>
      <c r="G2258" s="392"/>
      <c r="H2258" s="283"/>
      <c r="I2258" s="266"/>
      <c r="J2258" s="266"/>
      <c r="K2258" s="266"/>
      <c r="L2258" s="266"/>
      <c r="M2258" s="266"/>
      <c r="N2258" s="266"/>
      <c r="O2258" s="266"/>
      <c r="P2258" s="268"/>
      <c r="Q2258" s="266"/>
      <c r="R2258" s="266"/>
      <c r="S2258" s="266"/>
      <c r="T2258" s="266"/>
      <c r="U2258" s="266"/>
      <c r="V2258" s="266"/>
      <c r="W2258" s="266"/>
      <c r="X2258" s="392"/>
      <c r="Y2258" s="266"/>
      <c r="Z2258" s="393"/>
      <c r="AA2258" s="393"/>
      <c r="AB2258" s="266"/>
      <c r="AC2258" s="266"/>
      <c r="AD2258" s="266"/>
      <c r="AE2258" s="266"/>
      <c r="AF2258" s="266"/>
      <c r="AG2258" s="266"/>
      <c r="AH2258" s="266"/>
      <c r="AI2258" s="266"/>
      <c r="AJ2258" s="266"/>
      <c r="AK2258" s="266"/>
      <c r="AL2258" s="266"/>
      <c r="AM2258" s="266"/>
      <c r="AN2258" s="266"/>
      <c r="AO2258" s="266"/>
      <c r="AP2258" s="268"/>
      <c r="AQ2258" s="268"/>
      <c r="AR2258" s="28"/>
      <c r="AS2258" s="29"/>
      <c r="AT2258" s="29"/>
      <c r="AU2258" s="29"/>
    </row>
    <row r="2259" spans="1:52" s="402" customFormat="1">
      <c r="A2259" s="13"/>
      <c r="B2259" s="8"/>
      <c r="C2259" s="265"/>
      <c r="D2259" s="240"/>
      <c r="E2259" s="266"/>
      <c r="F2259" s="337"/>
      <c r="G2259" s="267"/>
      <c r="H2259" s="283"/>
      <c r="I2259" s="268"/>
      <c r="J2259" s="268"/>
      <c r="K2259" s="268"/>
      <c r="L2259" s="268"/>
      <c r="M2259" s="268"/>
      <c r="N2259" s="268"/>
      <c r="O2259" s="268"/>
      <c r="P2259" s="268"/>
      <c r="Q2259" s="268"/>
      <c r="R2259" s="268"/>
      <c r="S2259" s="268"/>
      <c r="T2259" s="268"/>
      <c r="U2259" s="268"/>
      <c r="V2259" s="268"/>
      <c r="W2259" s="268"/>
      <c r="X2259" s="267"/>
      <c r="Y2259" s="268"/>
      <c r="Z2259" s="269"/>
      <c r="AA2259" s="269"/>
      <c r="AB2259" s="268"/>
      <c r="AC2259" s="268"/>
      <c r="AD2259" s="268"/>
      <c r="AE2259" s="268"/>
      <c r="AF2259" s="268"/>
      <c r="AG2259" s="268"/>
      <c r="AH2259" s="268"/>
      <c r="AI2259" s="268"/>
      <c r="AJ2259" s="268"/>
      <c r="AK2259" s="268"/>
      <c r="AL2259" s="268"/>
      <c r="AM2259" s="268"/>
      <c r="AN2259" s="268"/>
      <c r="AO2259" s="268"/>
      <c r="AP2259" s="268"/>
      <c r="AQ2259" s="268"/>
      <c r="AR2259" s="28"/>
      <c r="AS2259" s="29"/>
      <c r="AT2259" s="29"/>
      <c r="AU2259" s="29"/>
    </row>
    <row r="2260" spans="1:52" s="402" customFormat="1">
      <c r="A2260" s="13"/>
      <c r="B2260" s="8"/>
      <c r="C2260" s="265"/>
      <c r="D2260" s="240"/>
      <c r="E2260" s="33"/>
      <c r="F2260" s="321"/>
      <c r="G2260" s="267"/>
      <c r="H2260" s="283"/>
      <c r="I2260" s="268"/>
      <c r="J2260" s="268"/>
      <c r="K2260" s="268"/>
      <c r="L2260" s="268"/>
      <c r="M2260" s="268"/>
      <c r="N2260" s="268"/>
      <c r="O2260" s="268"/>
      <c r="P2260" s="268"/>
      <c r="Q2260" s="268"/>
      <c r="R2260" s="268"/>
      <c r="S2260" s="268"/>
      <c r="T2260" s="268"/>
      <c r="U2260" s="268"/>
      <c r="V2260" s="268"/>
      <c r="W2260" s="268"/>
      <c r="X2260" s="267"/>
      <c r="Y2260" s="268"/>
      <c r="Z2260" s="269"/>
      <c r="AA2260" s="269"/>
      <c r="AB2260" s="268"/>
      <c r="AC2260" s="268"/>
      <c r="AD2260" s="268"/>
      <c r="AE2260" s="268"/>
      <c r="AF2260" s="268"/>
      <c r="AG2260" s="268"/>
      <c r="AH2260" s="268"/>
      <c r="AI2260" s="268"/>
      <c r="AJ2260" s="268"/>
      <c r="AK2260" s="268"/>
      <c r="AL2260" s="268"/>
      <c r="AM2260" s="268"/>
      <c r="AN2260" s="268"/>
      <c r="AO2260" s="268"/>
      <c r="AP2260" s="268"/>
      <c r="AQ2260" s="268"/>
      <c r="AR2260" s="28"/>
      <c r="AS2260" s="29"/>
      <c r="AT2260" s="29"/>
      <c r="AU2260" s="29"/>
    </row>
    <row r="2261" spans="1:52" s="402" customFormat="1">
      <c r="A2261" s="13"/>
      <c r="B2261" s="8"/>
      <c r="C2261" s="265"/>
      <c r="D2261" s="240"/>
      <c r="E2261" s="33"/>
      <c r="F2261" s="321"/>
      <c r="G2261" s="267"/>
      <c r="H2261" s="283"/>
      <c r="I2261" s="268"/>
      <c r="J2261" s="268"/>
      <c r="K2261" s="268"/>
      <c r="L2261" s="268"/>
      <c r="M2261" s="268"/>
      <c r="N2261" s="268"/>
      <c r="O2261" s="268"/>
      <c r="P2261" s="268"/>
      <c r="Q2261" s="268"/>
      <c r="R2261" s="268"/>
      <c r="S2261" s="268"/>
      <c r="T2261" s="268"/>
      <c r="U2261" s="268"/>
      <c r="V2261" s="268"/>
      <c r="W2261" s="268"/>
      <c r="X2261" s="267"/>
      <c r="Y2261" s="268"/>
      <c r="Z2261" s="269"/>
      <c r="AA2261" s="269"/>
      <c r="AB2261" s="268"/>
      <c r="AC2261" s="268"/>
      <c r="AD2261" s="268"/>
      <c r="AE2261" s="268"/>
      <c r="AF2261" s="268"/>
      <c r="AG2261" s="268"/>
      <c r="AH2261" s="268"/>
      <c r="AI2261" s="268"/>
      <c r="AJ2261" s="268"/>
      <c r="AK2261" s="268"/>
      <c r="AL2261" s="268"/>
      <c r="AM2261" s="268"/>
      <c r="AN2261" s="268"/>
      <c r="AO2261" s="268"/>
      <c r="AP2261" s="268"/>
      <c r="AQ2261" s="268"/>
      <c r="AR2261" s="28"/>
      <c r="AS2261" s="29"/>
      <c r="AT2261" s="29"/>
      <c r="AU2261" s="29"/>
    </row>
    <row r="2262" spans="1:52" s="402" customFormat="1" ht="15.75">
      <c r="A2262" s="13"/>
      <c r="B2262" s="8"/>
      <c r="C2262" s="265"/>
      <c r="D2262" s="338"/>
      <c r="E2262" s="266"/>
      <c r="F2262" s="337"/>
      <c r="G2262" s="267"/>
      <c r="H2262" s="283"/>
      <c r="I2262" s="268"/>
      <c r="J2262" s="268"/>
      <c r="K2262" s="268"/>
      <c r="L2262" s="268"/>
      <c r="M2262" s="268"/>
      <c r="N2262" s="268"/>
      <c r="O2262" s="268"/>
      <c r="P2262" s="268"/>
      <c r="Q2262" s="268"/>
      <c r="R2262" s="268"/>
      <c r="S2262" s="268"/>
      <c r="T2262" s="268"/>
      <c r="U2262" s="268"/>
      <c r="V2262" s="268"/>
      <c r="W2262" s="268"/>
      <c r="X2262" s="267"/>
      <c r="Y2262" s="268"/>
      <c r="Z2262" s="269"/>
      <c r="AA2262" s="269"/>
      <c r="AB2262" s="268"/>
      <c r="AC2262" s="268"/>
      <c r="AD2262" s="268"/>
      <c r="AE2262" s="268"/>
      <c r="AF2262" s="268"/>
      <c r="AG2262" s="268"/>
      <c r="AH2262" s="268"/>
      <c r="AI2262" s="268"/>
      <c r="AJ2262" s="268"/>
      <c r="AK2262" s="268"/>
      <c r="AL2262" s="268"/>
      <c r="AM2262" s="268"/>
      <c r="AN2262" s="268"/>
      <c r="AO2262" s="268"/>
      <c r="AP2262" s="268"/>
      <c r="AQ2262" s="268"/>
      <c r="AR2262" s="28"/>
      <c r="AS2262" s="29"/>
      <c r="AT2262" s="29"/>
      <c r="AU2262" s="29"/>
    </row>
    <row r="2263" spans="1:52" s="402" customFormat="1">
      <c r="A2263" s="13"/>
      <c r="B2263" s="8"/>
      <c r="C2263" s="8"/>
      <c r="D2263" s="78"/>
      <c r="E2263" s="34"/>
      <c r="F2263" s="34"/>
      <c r="G2263" s="63"/>
      <c r="H2263" s="67"/>
      <c r="I2263" s="34"/>
      <c r="J2263" s="34"/>
      <c r="K2263" s="34"/>
      <c r="L2263" s="34"/>
      <c r="M2263" s="34"/>
      <c r="N2263" s="34"/>
      <c r="O2263" s="34"/>
      <c r="P2263" s="34"/>
      <c r="Q2263" s="34"/>
      <c r="R2263" s="34"/>
      <c r="S2263" s="34"/>
      <c r="T2263" s="34"/>
      <c r="U2263" s="34"/>
      <c r="V2263" s="34"/>
      <c r="W2263" s="34"/>
      <c r="X2263" s="63"/>
      <c r="Y2263" s="34"/>
      <c r="Z2263" s="65"/>
      <c r="AA2263" s="65"/>
      <c r="AB2263" s="34"/>
      <c r="AC2263" s="34"/>
      <c r="AD2263" s="34"/>
      <c r="AE2263" s="34"/>
      <c r="AF2263" s="34"/>
      <c r="AG2263" s="34"/>
      <c r="AH2263" s="34"/>
      <c r="AI2263" s="34"/>
      <c r="AJ2263" s="34"/>
      <c r="AK2263" s="34"/>
      <c r="AL2263" s="34"/>
      <c r="AM2263" s="34"/>
      <c r="AN2263" s="34"/>
      <c r="AO2263" s="34"/>
      <c r="AP2263" s="34"/>
      <c r="AQ2263" s="34"/>
      <c r="AR2263" s="28"/>
      <c r="AS2263" s="29"/>
      <c r="AT2263" s="29"/>
      <c r="AU2263" s="29"/>
    </row>
    <row r="2264" spans="1:52" s="15" customFormat="1" ht="18.75" customHeight="1">
      <c r="A2264" s="526">
        <v>10</v>
      </c>
      <c r="B2264" s="22" t="s">
        <v>54</v>
      </c>
      <c r="C2264" s="20"/>
      <c r="D2264" s="30"/>
      <c r="E2264" s="403">
        <f t="shared" ref="E2264:X2264" si="162">E2265+E2269+E2445+E2449+E2453+E2465+E2468+E2472</f>
        <v>7278255666</v>
      </c>
      <c r="F2264" s="30">
        <f t="shared" si="162"/>
        <v>308962000</v>
      </c>
      <c r="G2264" s="30">
        <f t="shared" si="162"/>
        <v>301702600</v>
      </c>
      <c r="H2264" s="30">
        <f t="shared" si="162"/>
        <v>302202600</v>
      </c>
      <c r="I2264" s="30">
        <f t="shared" si="162"/>
        <v>1190000</v>
      </c>
      <c r="J2264" s="30">
        <f t="shared" si="162"/>
        <v>0</v>
      </c>
      <c r="K2264" s="30">
        <f t="shared" si="162"/>
        <v>0</v>
      </c>
      <c r="L2264" s="30">
        <f t="shared" si="162"/>
        <v>0</v>
      </c>
      <c r="M2264" s="30">
        <f t="shared" si="162"/>
        <v>0</v>
      </c>
      <c r="N2264" s="30">
        <f t="shared" si="162"/>
        <v>20710322</v>
      </c>
      <c r="O2264" s="30">
        <f t="shared" si="162"/>
        <v>0</v>
      </c>
      <c r="P2264" s="30">
        <f t="shared" si="162"/>
        <v>8765000</v>
      </c>
      <c r="Q2264" s="30">
        <f t="shared" si="162"/>
        <v>0</v>
      </c>
      <c r="R2264" s="30">
        <f t="shared" si="162"/>
        <v>0</v>
      </c>
      <c r="S2264" s="30">
        <f t="shared" si="162"/>
        <v>0</v>
      </c>
      <c r="T2264" s="30">
        <f t="shared" si="162"/>
        <v>0</v>
      </c>
      <c r="U2264" s="30">
        <f t="shared" si="162"/>
        <v>0</v>
      </c>
      <c r="V2264" s="30">
        <f t="shared" si="162"/>
        <v>0</v>
      </c>
      <c r="W2264" s="30">
        <f t="shared" si="162"/>
        <v>8765000</v>
      </c>
      <c r="X2264" s="30">
        <f t="shared" si="162"/>
        <v>0</v>
      </c>
      <c r="Y2264" s="30">
        <f>H2264+I2264+J2264+K2264+L2264+M2264+N2264+W2264+X2264</f>
        <v>332867922</v>
      </c>
      <c r="Z2264" s="64">
        <f t="shared" ref="Z2264:AN2264" si="163">Z2265+Z2269+Z2445+Z2449+Z2453+Z2465+Z2468+Z2472</f>
        <v>0</v>
      </c>
      <c r="AA2264" s="64">
        <f t="shared" si="163"/>
        <v>0</v>
      </c>
      <c r="AB2264" s="30">
        <f t="shared" si="163"/>
        <v>0</v>
      </c>
      <c r="AC2264" s="30">
        <f t="shared" si="163"/>
        <v>0</v>
      </c>
      <c r="AD2264" s="30">
        <f t="shared" si="163"/>
        <v>0</v>
      </c>
      <c r="AE2264" s="30">
        <f t="shared" si="163"/>
        <v>0</v>
      </c>
      <c r="AF2264" s="30">
        <f t="shared" si="163"/>
        <v>0</v>
      </c>
      <c r="AG2264" s="30">
        <f t="shared" si="163"/>
        <v>0</v>
      </c>
      <c r="AH2264" s="30">
        <f t="shared" si="163"/>
        <v>0</v>
      </c>
      <c r="AI2264" s="30">
        <f t="shared" si="163"/>
        <v>0</v>
      </c>
      <c r="AJ2264" s="30">
        <f t="shared" si="163"/>
        <v>0</v>
      </c>
      <c r="AK2264" s="30">
        <f t="shared" si="163"/>
        <v>8765000</v>
      </c>
      <c r="AL2264" s="30">
        <f t="shared" si="163"/>
        <v>8765000</v>
      </c>
      <c r="AM2264" s="30">
        <f t="shared" si="163"/>
        <v>0</v>
      </c>
      <c r="AN2264" s="30">
        <f t="shared" si="163"/>
        <v>0</v>
      </c>
      <c r="AO2264" s="30">
        <f>Z2264+AA2264+AB2264+AC2264+AL2264+AM2264+AN2264</f>
        <v>8765000</v>
      </c>
      <c r="AP2264" s="30">
        <f>AP2265+AP2269+AP2445+AP2449+AP2453+AP2465+AP2468+AP2472</f>
        <v>7602358588</v>
      </c>
      <c r="AQ2264" s="30"/>
      <c r="AR2264" s="57"/>
      <c r="AS2264" s="57">
        <f>E2264+H2264+I2264+J2264+K2264+L2264+M2264+N2264+W2264+X2264-Z2264-AB2264-AL2264-AC2264-AM2264-AN2264</f>
        <v>7602358588</v>
      </c>
      <c r="AT2264" s="57"/>
      <c r="AU2264" s="57">
        <f>AU2265+AU2269+AU2445+AU2449+AU2453+AU2465+AU2468+AU2472</f>
        <v>7278255666</v>
      </c>
      <c r="AV2264" s="15">
        <f>AV2265+AV2269+AV2445+AV2449+AV2453+AV2465+AV2468+AV2472</f>
        <v>324102922</v>
      </c>
      <c r="AW2264" s="15">
        <f>AW2265+AW2269+AW2445+AW2449+AW2453+AW2465+AW2468+AW2472</f>
        <v>324102922</v>
      </c>
      <c r="AX2264" s="15">
        <f>AX2265+AX2269+AX2445+AX2449+AX2453+AX2465+AX2468+AX2472</f>
        <v>0</v>
      </c>
    </row>
    <row r="2265" spans="1:52" s="86" customFormat="1">
      <c r="A2265" s="12"/>
      <c r="B2265" s="9">
        <v>1</v>
      </c>
      <c r="C2265" s="9" t="s">
        <v>14</v>
      </c>
      <c r="D2265" s="81" t="s">
        <v>6</v>
      </c>
      <c r="E2265" s="405">
        <v>1301990000</v>
      </c>
      <c r="F2265" s="31">
        <f t="shared" ref="F2265:V2265" si="164">SUM(F2266:F2268)</f>
        <v>0</v>
      </c>
      <c r="G2265" s="31">
        <f t="shared" si="164"/>
        <v>0</v>
      </c>
      <c r="H2265" s="31">
        <f t="shared" si="164"/>
        <v>0</v>
      </c>
      <c r="I2265" s="31">
        <f t="shared" si="164"/>
        <v>0</v>
      </c>
      <c r="J2265" s="31">
        <f t="shared" si="164"/>
        <v>0</v>
      </c>
      <c r="K2265" s="31">
        <f t="shared" si="164"/>
        <v>0</v>
      </c>
      <c r="L2265" s="31">
        <f t="shared" si="164"/>
        <v>0</v>
      </c>
      <c r="M2265" s="31">
        <f t="shared" si="164"/>
        <v>0</v>
      </c>
      <c r="N2265" s="31">
        <f t="shared" si="164"/>
        <v>0</v>
      </c>
      <c r="O2265" s="31">
        <f t="shared" si="164"/>
        <v>0</v>
      </c>
      <c r="P2265" s="31">
        <f t="shared" si="164"/>
        <v>0</v>
      </c>
      <c r="Q2265" s="31">
        <f t="shared" si="164"/>
        <v>0</v>
      </c>
      <c r="R2265" s="31">
        <f t="shared" si="164"/>
        <v>0</v>
      </c>
      <c r="S2265" s="31">
        <f t="shared" si="164"/>
        <v>0</v>
      </c>
      <c r="T2265" s="31">
        <f t="shared" si="164"/>
        <v>0</v>
      </c>
      <c r="U2265" s="31">
        <f t="shared" si="164"/>
        <v>0</v>
      </c>
      <c r="V2265" s="31">
        <f t="shared" si="164"/>
        <v>0</v>
      </c>
      <c r="W2265" s="31">
        <f>SUM(O2265:V2265)</f>
        <v>0</v>
      </c>
      <c r="X2265" s="31">
        <f>SUM(X2266:X2268)</f>
        <v>0</v>
      </c>
      <c r="Y2265" s="31">
        <f>H2265+I2265+J2265+K2265+L2265+M2265+N2265+W2265+X2265</f>
        <v>0</v>
      </c>
      <c r="Z2265" s="31">
        <f t="shared" ref="Z2265:AK2265" si="165">SUM(Z2266:Z2268)</f>
        <v>0</v>
      </c>
      <c r="AA2265" s="31">
        <f t="shared" si="165"/>
        <v>0</v>
      </c>
      <c r="AB2265" s="31">
        <f t="shared" si="165"/>
        <v>0</v>
      </c>
      <c r="AC2265" s="31">
        <f t="shared" si="165"/>
        <v>0</v>
      </c>
      <c r="AD2265" s="31">
        <f t="shared" si="165"/>
        <v>0</v>
      </c>
      <c r="AE2265" s="31">
        <f t="shared" si="165"/>
        <v>0</v>
      </c>
      <c r="AF2265" s="31">
        <f t="shared" si="165"/>
        <v>0</v>
      </c>
      <c r="AG2265" s="31">
        <f t="shared" si="165"/>
        <v>0</v>
      </c>
      <c r="AH2265" s="31">
        <f t="shared" si="165"/>
        <v>0</v>
      </c>
      <c r="AI2265" s="31">
        <f t="shared" si="165"/>
        <v>0</v>
      </c>
      <c r="AJ2265" s="31">
        <f t="shared" si="165"/>
        <v>0</v>
      </c>
      <c r="AK2265" s="31">
        <f t="shared" si="165"/>
        <v>0</v>
      </c>
      <c r="AL2265" s="31">
        <f>SUM(AD2265:AK2265)</f>
        <v>0</v>
      </c>
      <c r="AM2265" s="31">
        <f>SUM(AM2266:AM2268)</f>
        <v>0</v>
      </c>
      <c r="AN2265" s="31">
        <f>SUM(AN2266:AN2268)</f>
        <v>0</v>
      </c>
      <c r="AO2265" s="31">
        <f>Z2265+AA2265+AB2265+AC2265+AL2265+AM2265+AN2265</f>
        <v>0</v>
      </c>
      <c r="AP2265" s="32">
        <f>E2265+Y2265-AO2265</f>
        <v>1301990000</v>
      </c>
      <c r="AQ2265" s="32"/>
      <c r="AR2265" s="28"/>
      <c r="AS2265" s="29">
        <f>E2265+H2265+I2265+J2265+K2265+L2265+M2265+N2265+W2265+X2265-Z2265-AB2265-AL2265-AC2265-AM2265-AN2265</f>
        <v>1301990000</v>
      </c>
      <c r="AT2265" s="29">
        <f>AP2265-AS2265</f>
        <v>0</v>
      </c>
      <c r="AU2265" s="29">
        <f>E2265</f>
        <v>1301990000</v>
      </c>
      <c r="AV2265" s="86">
        <f>AS2265-AU2265</f>
        <v>0</v>
      </c>
      <c r="AW2265" s="86">
        <f>Y2265-AO2265</f>
        <v>0</v>
      </c>
      <c r="AX2265" s="86">
        <f>AV2265-AW2265</f>
        <v>0</v>
      </c>
      <c r="AZ2265" s="398"/>
    </row>
    <row r="2266" spans="1:52" s="402" customFormat="1">
      <c r="A2266" s="13"/>
      <c r="B2266" s="8"/>
      <c r="C2266" s="8"/>
      <c r="D2266" s="240"/>
      <c r="E2266" s="266"/>
      <c r="F2266" s="33"/>
      <c r="G2266" s="282"/>
      <c r="H2266" s="283"/>
      <c r="I2266" s="33"/>
      <c r="J2266" s="33"/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282"/>
      <c r="Y2266" s="33"/>
      <c r="Z2266" s="284"/>
      <c r="AA2266" s="284"/>
      <c r="AB2266" s="33"/>
      <c r="AC2266" s="33"/>
      <c r="AD2266" s="33"/>
      <c r="AE2266" s="33"/>
      <c r="AF2266" s="33"/>
      <c r="AG2266" s="33"/>
      <c r="AH2266" s="33"/>
      <c r="AI2266" s="33"/>
      <c r="AJ2266" s="33"/>
      <c r="AK2266" s="33"/>
      <c r="AL2266" s="33"/>
      <c r="AM2266" s="33"/>
      <c r="AN2266" s="33"/>
      <c r="AO2266" s="33"/>
      <c r="AP2266" s="34"/>
      <c r="AQ2266" s="34"/>
      <c r="AR2266" s="28"/>
      <c r="AS2266" s="29"/>
      <c r="AT2266" s="29"/>
      <c r="AU2266" s="29"/>
    </row>
    <row r="2267" spans="1:52" s="402" customFormat="1">
      <c r="A2267" s="13"/>
      <c r="B2267" s="8"/>
      <c r="C2267" s="8"/>
      <c r="D2267" s="113"/>
      <c r="E2267" s="33"/>
      <c r="F2267" s="33"/>
      <c r="G2267" s="282"/>
      <c r="H2267" s="283"/>
      <c r="I2267" s="33"/>
      <c r="J2267" s="33"/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282"/>
      <c r="Y2267" s="33"/>
      <c r="Z2267" s="284"/>
      <c r="AA2267" s="284"/>
      <c r="AB2267" s="33"/>
      <c r="AC2267" s="33"/>
      <c r="AD2267" s="33"/>
      <c r="AE2267" s="33"/>
      <c r="AF2267" s="33"/>
      <c r="AG2267" s="33"/>
      <c r="AH2267" s="33"/>
      <c r="AI2267" s="33"/>
      <c r="AJ2267" s="33"/>
      <c r="AK2267" s="33"/>
      <c r="AL2267" s="33"/>
      <c r="AM2267" s="33"/>
      <c r="AN2267" s="33"/>
      <c r="AO2267" s="33"/>
      <c r="AP2267" s="34"/>
      <c r="AQ2267" s="34"/>
      <c r="AR2267" s="28"/>
      <c r="AS2267" s="29"/>
      <c r="AT2267" s="29"/>
      <c r="AU2267" s="29"/>
    </row>
    <row r="2268" spans="1:52" s="402" customFormat="1">
      <c r="A2268" s="13"/>
      <c r="B2268" s="8"/>
      <c r="C2268" s="8"/>
      <c r="D2268" s="113"/>
      <c r="E2268" s="404"/>
      <c r="F2268" s="33"/>
      <c r="G2268" s="282"/>
      <c r="H2268" s="283"/>
      <c r="I2268" s="33"/>
      <c r="J2268" s="33"/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282"/>
      <c r="Y2268" s="33"/>
      <c r="Z2268" s="284"/>
      <c r="AA2268" s="284"/>
      <c r="AB2268" s="33"/>
      <c r="AC2268" s="33"/>
      <c r="AD2268" s="33"/>
      <c r="AE2268" s="33"/>
      <c r="AF2268" s="33"/>
      <c r="AG2268" s="33"/>
      <c r="AH2268" s="33"/>
      <c r="AI2268" s="33"/>
      <c r="AJ2268" s="33"/>
      <c r="AK2268" s="33"/>
      <c r="AL2268" s="33"/>
      <c r="AM2268" s="33"/>
      <c r="AN2268" s="33"/>
      <c r="AO2268" s="33"/>
      <c r="AP2268" s="34"/>
      <c r="AQ2268" s="34"/>
      <c r="AR2268" s="28"/>
      <c r="AS2268" s="29"/>
      <c r="AT2268" s="29"/>
      <c r="AU2268" s="29"/>
    </row>
    <row r="2269" spans="1:52" s="86" customFormat="1">
      <c r="A2269" s="12"/>
      <c r="B2269" s="9">
        <v>2</v>
      </c>
      <c r="C2269" s="9" t="s">
        <v>15</v>
      </c>
      <c r="D2269" s="81" t="s">
        <v>9</v>
      </c>
      <c r="E2269" s="405">
        <v>3051082861</v>
      </c>
      <c r="F2269" s="31">
        <f t="shared" ref="F2269:V2269" si="166">SUM(F2270:F2444)</f>
        <v>307562000</v>
      </c>
      <c r="G2269" s="31">
        <f t="shared" si="166"/>
        <v>300373000</v>
      </c>
      <c r="H2269" s="31">
        <f t="shared" si="166"/>
        <v>300873000</v>
      </c>
      <c r="I2269" s="31">
        <f t="shared" si="166"/>
        <v>1190000</v>
      </c>
      <c r="J2269" s="31">
        <f t="shared" si="166"/>
        <v>0</v>
      </c>
      <c r="K2269" s="31">
        <f t="shared" si="166"/>
        <v>0</v>
      </c>
      <c r="L2269" s="31">
        <f t="shared" si="166"/>
        <v>0</v>
      </c>
      <c r="M2269" s="31">
        <f t="shared" si="166"/>
        <v>0</v>
      </c>
      <c r="N2269" s="31">
        <f t="shared" si="166"/>
        <v>20710322</v>
      </c>
      <c r="O2269" s="31">
        <f t="shared" si="166"/>
        <v>0</v>
      </c>
      <c r="P2269" s="31">
        <f t="shared" si="166"/>
        <v>0</v>
      </c>
      <c r="Q2269" s="31">
        <f t="shared" si="166"/>
        <v>0</v>
      </c>
      <c r="R2269" s="31">
        <f t="shared" si="166"/>
        <v>0</v>
      </c>
      <c r="S2269" s="31">
        <f t="shared" si="166"/>
        <v>0</v>
      </c>
      <c r="T2269" s="31">
        <f t="shared" si="166"/>
        <v>0</v>
      </c>
      <c r="U2269" s="31">
        <f t="shared" si="166"/>
        <v>0</v>
      </c>
      <c r="V2269" s="31">
        <f t="shared" si="166"/>
        <v>0</v>
      </c>
      <c r="W2269" s="31">
        <f>SUM(O2269:V2269)</f>
        <v>0</v>
      </c>
      <c r="X2269" s="31">
        <f>SUM(X2270:X2444)</f>
        <v>0</v>
      </c>
      <c r="Y2269" s="31">
        <f>H2269+I2269+J2269+K2269+L2269+M2269+N2269+W2269+X2269</f>
        <v>322773322</v>
      </c>
      <c r="Z2269" s="31">
        <f t="shared" ref="Z2269:AK2269" si="167">SUM(Z2270:Z2444)</f>
        <v>0</v>
      </c>
      <c r="AA2269" s="31">
        <f t="shared" si="167"/>
        <v>0</v>
      </c>
      <c r="AB2269" s="31">
        <f t="shared" si="167"/>
        <v>0</v>
      </c>
      <c r="AC2269" s="31">
        <f t="shared" si="167"/>
        <v>0</v>
      </c>
      <c r="AD2269" s="31">
        <f t="shared" si="167"/>
        <v>0</v>
      </c>
      <c r="AE2269" s="31">
        <f t="shared" si="167"/>
        <v>0</v>
      </c>
      <c r="AF2269" s="31">
        <f t="shared" si="167"/>
        <v>0</v>
      </c>
      <c r="AG2269" s="31">
        <f t="shared" si="167"/>
        <v>0</v>
      </c>
      <c r="AH2269" s="31">
        <f t="shared" si="167"/>
        <v>0</v>
      </c>
      <c r="AI2269" s="31">
        <f t="shared" si="167"/>
        <v>0</v>
      </c>
      <c r="AJ2269" s="31">
        <f t="shared" si="167"/>
        <v>0</v>
      </c>
      <c r="AK2269" s="31">
        <f t="shared" si="167"/>
        <v>8765000</v>
      </c>
      <c r="AL2269" s="31">
        <f>SUM(AD2269:AK2269)</f>
        <v>8765000</v>
      </c>
      <c r="AM2269" s="31">
        <f>SUM(AM2270:AM2444)</f>
        <v>0</v>
      </c>
      <c r="AN2269" s="31">
        <f>SUM(AN2270:AN2444)</f>
        <v>0</v>
      </c>
      <c r="AO2269" s="31">
        <f>Z2269+AA2269+AB2269+AC2269+AL2269+AM2269+AN2269</f>
        <v>8765000</v>
      </c>
      <c r="AP2269" s="32">
        <f>E2269+Y2269-AO2269</f>
        <v>3365091183</v>
      </c>
      <c r="AQ2269" s="32"/>
      <c r="AR2269" s="28"/>
      <c r="AS2269" s="29">
        <f>E2269+H2269+I2269+J2269+K2269+L2269+M2269+N2269+W2269+X2269-Z2269-AB2269-AL2269-AC2269-AM2269-AN2269</f>
        <v>3365091183</v>
      </c>
      <c r="AT2269" s="29">
        <f>AP2269-AS2269</f>
        <v>0</v>
      </c>
      <c r="AU2269" s="29">
        <f>E2269</f>
        <v>3051082861</v>
      </c>
      <c r="AV2269" s="86">
        <f>AS2269-AU2269</f>
        <v>314008322</v>
      </c>
      <c r="AW2269" s="86">
        <f>Y2269-AO2269</f>
        <v>314008322</v>
      </c>
      <c r="AX2269" s="86">
        <f>AV2269-AW2269</f>
        <v>0</v>
      </c>
      <c r="AZ2269" s="398"/>
    </row>
    <row r="2270" spans="1:52" s="402" customFormat="1">
      <c r="A2270" s="13"/>
      <c r="B2270" s="8"/>
      <c r="C2270" s="8"/>
      <c r="D2270" s="240"/>
      <c r="E2270" s="266"/>
      <c r="F2270" s="321"/>
      <c r="G2270" s="282"/>
      <c r="H2270" s="283"/>
      <c r="I2270" s="33"/>
      <c r="J2270" s="33"/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282"/>
      <c r="Y2270" s="33"/>
      <c r="Z2270" s="284"/>
      <c r="AA2270" s="284"/>
      <c r="AB2270" s="33"/>
      <c r="AC2270" s="33"/>
      <c r="AD2270" s="33"/>
      <c r="AE2270" s="33"/>
      <c r="AF2270" s="33"/>
      <c r="AG2270" s="33"/>
      <c r="AH2270" s="33"/>
      <c r="AI2270" s="33"/>
      <c r="AJ2270" s="33"/>
      <c r="AK2270" s="33"/>
      <c r="AL2270" s="33"/>
      <c r="AM2270" s="33"/>
      <c r="AN2270" s="33"/>
      <c r="AO2270" s="33"/>
      <c r="AP2270" s="34"/>
      <c r="AQ2270" s="34"/>
      <c r="AR2270" s="28"/>
      <c r="AS2270" s="29"/>
      <c r="AT2270" s="29"/>
      <c r="AU2270" s="29"/>
    </row>
    <row r="2271" spans="1:52" s="480" customFormat="1">
      <c r="A2271" s="13"/>
      <c r="B2271" s="8"/>
      <c r="C2271" s="8"/>
      <c r="D2271" s="240"/>
      <c r="E2271" s="266"/>
      <c r="F2271" s="321"/>
      <c r="G2271" s="282"/>
      <c r="H2271" s="283"/>
      <c r="I2271" s="33"/>
      <c r="J2271" s="33"/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282"/>
      <c r="Y2271" s="33"/>
      <c r="Z2271" s="284"/>
      <c r="AA2271" s="284"/>
      <c r="AB2271" s="33"/>
      <c r="AC2271" s="33"/>
      <c r="AD2271" s="33"/>
      <c r="AE2271" s="33"/>
      <c r="AF2271" s="33"/>
      <c r="AG2271" s="33"/>
      <c r="AH2271" s="33"/>
      <c r="AI2271" s="33"/>
      <c r="AJ2271" s="33"/>
      <c r="AK2271" s="33"/>
      <c r="AL2271" s="33"/>
      <c r="AM2271" s="33"/>
      <c r="AN2271" s="33"/>
      <c r="AO2271" s="33"/>
      <c r="AP2271" s="34"/>
      <c r="AQ2271" s="34"/>
      <c r="AR2271" s="28"/>
      <c r="AS2271" s="29"/>
      <c r="AT2271" s="29"/>
      <c r="AU2271" s="29"/>
    </row>
    <row r="2272" spans="1:52" s="480" customFormat="1">
      <c r="A2272" s="13"/>
      <c r="B2272" s="8"/>
      <c r="C2272" s="83">
        <v>169</v>
      </c>
      <c r="D2272" s="375" t="s">
        <v>249</v>
      </c>
      <c r="E2272" s="266"/>
      <c r="F2272" s="321"/>
      <c r="G2272" s="282"/>
      <c r="H2272" s="283"/>
      <c r="I2272" s="33"/>
      <c r="J2272" s="33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282"/>
      <c r="Y2272" s="33"/>
      <c r="Z2272" s="284"/>
      <c r="AA2272" s="284"/>
      <c r="AB2272" s="33"/>
      <c r="AC2272" s="33"/>
      <c r="AD2272" s="33"/>
      <c r="AE2272" s="33"/>
      <c r="AF2272" s="33"/>
      <c r="AG2272" s="33"/>
      <c r="AH2272" s="33"/>
      <c r="AI2272" s="33"/>
      <c r="AJ2272" s="33"/>
      <c r="AK2272" s="33"/>
      <c r="AL2272" s="33"/>
      <c r="AM2272" s="33"/>
      <c r="AN2272" s="33"/>
      <c r="AO2272" s="33"/>
      <c r="AP2272" s="34"/>
      <c r="AQ2272" s="34"/>
      <c r="AR2272" s="28"/>
      <c r="AS2272" s="29"/>
      <c r="AT2272" s="29"/>
      <c r="AU2272" s="29"/>
    </row>
    <row r="2273" spans="1:47" s="480" customFormat="1">
      <c r="A2273" s="13"/>
      <c r="B2273" s="8"/>
      <c r="C2273" s="8"/>
      <c r="D2273" s="472" t="s">
        <v>250</v>
      </c>
      <c r="E2273" s="266"/>
      <c r="F2273" s="321"/>
      <c r="G2273" s="282"/>
      <c r="H2273" s="283"/>
      <c r="I2273" s="33"/>
      <c r="J2273" s="33"/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282"/>
      <c r="Y2273" s="33"/>
      <c r="Z2273" s="284"/>
      <c r="AA2273" s="284"/>
      <c r="AB2273" s="33"/>
      <c r="AC2273" s="33"/>
      <c r="AD2273" s="33"/>
      <c r="AE2273" s="33"/>
      <c r="AF2273" s="33"/>
      <c r="AG2273" s="33"/>
      <c r="AH2273" s="33"/>
      <c r="AI2273" s="33"/>
      <c r="AJ2273" s="33"/>
      <c r="AK2273" s="33"/>
      <c r="AL2273" s="33"/>
      <c r="AM2273" s="33"/>
      <c r="AN2273" s="33"/>
      <c r="AO2273" s="33"/>
      <c r="AP2273" s="34"/>
      <c r="AQ2273" s="34"/>
      <c r="AR2273" s="28"/>
      <c r="AS2273" s="29"/>
      <c r="AT2273" s="29"/>
      <c r="AU2273" s="29"/>
    </row>
    <row r="2274" spans="1:47" s="480" customFormat="1">
      <c r="A2274" s="13"/>
      <c r="B2274" s="8"/>
      <c r="C2274" s="8"/>
      <c r="D2274" s="473" t="s">
        <v>185</v>
      </c>
      <c r="E2274" s="266"/>
      <c r="F2274" s="321"/>
      <c r="G2274" s="282"/>
      <c r="H2274" s="283"/>
      <c r="I2274" s="33"/>
      <c r="J2274" s="33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282"/>
      <c r="Y2274" s="33"/>
      <c r="Z2274" s="284"/>
      <c r="AA2274" s="284"/>
      <c r="AB2274" s="33"/>
      <c r="AC2274" s="33"/>
      <c r="AD2274" s="33"/>
      <c r="AE2274" s="33"/>
      <c r="AF2274" s="33"/>
      <c r="AG2274" s="33"/>
      <c r="AH2274" s="33"/>
      <c r="AI2274" s="33"/>
      <c r="AJ2274" s="33"/>
      <c r="AK2274" s="33"/>
      <c r="AL2274" s="33"/>
      <c r="AM2274" s="33"/>
      <c r="AN2274" s="33"/>
      <c r="AO2274" s="33"/>
      <c r="AP2274" s="34"/>
      <c r="AQ2274" s="34"/>
      <c r="AR2274" s="28"/>
      <c r="AS2274" s="29"/>
      <c r="AT2274" s="29"/>
      <c r="AU2274" s="29"/>
    </row>
    <row r="2275" spans="1:47" s="480" customFormat="1">
      <c r="A2275" s="13"/>
      <c r="B2275" s="8"/>
      <c r="C2275" s="8"/>
      <c r="D2275" s="344" t="s">
        <v>959</v>
      </c>
      <c r="E2275" s="266"/>
      <c r="F2275" s="261">
        <v>1680000</v>
      </c>
      <c r="G2275" s="282">
        <f>SUM(H2275)</f>
        <v>1400000</v>
      </c>
      <c r="H2275" s="283">
        <v>1400000</v>
      </c>
      <c r="I2275" s="33"/>
      <c r="J2275" s="33"/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282"/>
      <c r="Y2275" s="33"/>
      <c r="Z2275" s="284"/>
      <c r="AA2275" s="284"/>
      <c r="AB2275" s="33"/>
      <c r="AC2275" s="33"/>
      <c r="AD2275" s="33"/>
      <c r="AE2275" s="33"/>
      <c r="AF2275" s="33"/>
      <c r="AG2275" s="33"/>
      <c r="AH2275" s="33"/>
      <c r="AI2275" s="33"/>
      <c r="AJ2275" s="33"/>
      <c r="AK2275" s="33"/>
      <c r="AL2275" s="33"/>
      <c r="AM2275" s="33"/>
      <c r="AN2275" s="33"/>
      <c r="AO2275" s="33"/>
      <c r="AP2275" s="34"/>
      <c r="AQ2275" s="34"/>
      <c r="AR2275" s="28"/>
      <c r="AS2275" s="29"/>
      <c r="AT2275" s="29"/>
      <c r="AU2275" s="29"/>
    </row>
    <row r="2276" spans="1:47" s="480" customFormat="1">
      <c r="A2276" s="13"/>
      <c r="B2276" s="8"/>
      <c r="C2276" s="8"/>
      <c r="D2276" s="240"/>
      <c r="E2276" s="266"/>
      <c r="F2276" s="321"/>
      <c r="G2276" s="282"/>
      <c r="H2276" s="283"/>
      <c r="I2276" s="33"/>
      <c r="J2276" s="33"/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282"/>
      <c r="Y2276" s="33"/>
      <c r="Z2276" s="284"/>
      <c r="AA2276" s="284"/>
      <c r="AB2276" s="33"/>
      <c r="AC2276" s="33"/>
      <c r="AD2276" s="33"/>
      <c r="AE2276" s="33"/>
      <c r="AF2276" s="33"/>
      <c r="AG2276" s="33"/>
      <c r="AH2276" s="33"/>
      <c r="AI2276" s="33"/>
      <c r="AJ2276" s="33"/>
      <c r="AK2276" s="33"/>
      <c r="AL2276" s="33"/>
      <c r="AM2276" s="33"/>
      <c r="AN2276" s="33"/>
      <c r="AO2276" s="33"/>
      <c r="AP2276" s="34"/>
      <c r="AQ2276" s="34"/>
      <c r="AR2276" s="28"/>
      <c r="AS2276" s="29"/>
      <c r="AT2276" s="29"/>
      <c r="AU2276" s="29"/>
    </row>
    <row r="2277" spans="1:47" s="480" customFormat="1">
      <c r="A2277" s="13"/>
      <c r="B2277" s="8"/>
      <c r="C2277" s="8"/>
      <c r="D2277" s="240"/>
      <c r="E2277" s="266"/>
      <c r="F2277" s="321"/>
      <c r="G2277" s="282"/>
      <c r="H2277" s="283"/>
      <c r="I2277" s="33"/>
      <c r="J2277" s="33"/>
      <c r="K2277" s="33"/>
      <c r="L2277" s="33"/>
      <c r="M2277" s="33"/>
      <c r="N2277" s="33"/>
      <c r="O2277" s="33"/>
      <c r="P2277" s="33"/>
      <c r="Q2277" s="33"/>
      <c r="R2277" s="33"/>
      <c r="S2277" s="33"/>
      <c r="T2277" s="33"/>
      <c r="U2277" s="33"/>
      <c r="V2277" s="33"/>
      <c r="W2277" s="33"/>
      <c r="X2277" s="282"/>
      <c r="Y2277" s="33"/>
      <c r="Z2277" s="284"/>
      <c r="AA2277" s="284"/>
      <c r="AB2277" s="33"/>
      <c r="AC2277" s="33"/>
      <c r="AD2277" s="33"/>
      <c r="AE2277" s="33"/>
      <c r="AF2277" s="33"/>
      <c r="AG2277" s="33"/>
      <c r="AH2277" s="33"/>
      <c r="AI2277" s="33"/>
      <c r="AJ2277" s="33"/>
      <c r="AK2277" s="33"/>
      <c r="AL2277" s="33"/>
      <c r="AM2277" s="33"/>
      <c r="AN2277" s="33"/>
      <c r="AO2277" s="33"/>
      <c r="AP2277" s="34"/>
      <c r="AQ2277" s="34"/>
      <c r="AR2277" s="28"/>
      <c r="AS2277" s="29"/>
      <c r="AT2277" s="29"/>
      <c r="AU2277" s="29"/>
    </row>
    <row r="2278" spans="1:47" s="480" customFormat="1">
      <c r="A2278" s="13"/>
      <c r="B2278" s="8"/>
      <c r="C2278" s="83">
        <v>170</v>
      </c>
      <c r="D2278" s="375" t="s">
        <v>249</v>
      </c>
      <c r="E2278" s="266"/>
      <c r="F2278" s="321"/>
      <c r="G2278" s="282"/>
      <c r="H2278" s="283"/>
      <c r="I2278" s="33"/>
      <c r="J2278" s="33"/>
      <c r="K2278" s="33"/>
      <c r="L2278" s="33"/>
      <c r="M2278" s="33"/>
      <c r="N2278" s="33"/>
      <c r="O2278" s="33"/>
      <c r="P2278" s="33"/>
      <c r="Q2278" s="33"/>
      <c r="R2278" s="33"/>
      <c r="S2278" s="33"/>
      <c r="T2278" s="33"/>
      <c r="U2278" s="33"/>
      <c r="V2278" s="33"/>
      <c r="W2278" s="33"/>
      <c r="X2278" s="282"/>
      <c r="Y2278" s="33"/>
      <c r="Z2278" s="284"/>
      <c r="AA2278" s="284"/>
      <c r="AB2278" s="33"/>
      <c r="AC2278" s="33"/>
      <c r="AD2278" s="33"/>
      <c r="AE2278" s="33"/>
      <c r="AF2278" s="33"/>
      <c r="AG2278" s="33"/>
      <c r="AH2278" s="33"/>
      <c r="AI2278" s="33"/>
      <c r="AJ2278" s="33"/>
      <c r="AK2278" s="33"/>
      <c r="AL2278" s="33"/>
      <c r="AM2278" s="33"/>
      <c r="AN2278" s="33"/>
      <c r="AO2278" s="33"/>
      <c r="AP2278" s="34"/>
      <c r="AQ2278" s="34"/>
      <c r="AR2278" s="28"/>
      <c r="AS2278" s="29"/>
      <c r="AT2278" s="29"/>
      <c r="AU2278" s="29"/>
    </row>
    <row r="2279" spans="1:47" s="480" customFormat="1">
      <c r="A2279" s="13"/>
      <c r="B2279" s="8"/>
      <c r="C2279" s="8"/>
      <c r="D2279" s="369" t="s">
        <v>282</v>
      </c>
      <c r="E2279" s="266"/>
      <c r="F2279" s="321"/>
      <c r="G2279" s="282"/>
      <c r="H2279" s="283"/>
      <c r="I2279" s="33"/>
      <c r="J2279" s="33"/>
      <c r="K2279" s="33"/>
      <c r="L2279" s="33"/>
      <c r="M2279" s="33"/>
      <c r="N2279" s="33"/>
      <c r="O2279" s="33"/>
      <c r="P2279" s="33"/>
      <c r="Q2279" s="33"/>
      <c r="R2279" s="33"/>
      <c r="S2279" s="33"/>
      <c r="T2279" s="33"/>
      <c r="U2279" s="33"/>
      <c r="V2279" s="33"/>
      <c r="W2279" s="33"/>
      <c r="X2279" s="282"/>
      <c r="Y2279" s="33"/>
      <c r="Z2279" s="284"/>
      <c r="AA2279" s="284"/>
      <c r="AB2279" s="33"/>
      <c r="AC2279" s="33"/>
      <c r="AD2279" s="33"/>
      <c r="AE2279" s="33"/>
      <c r="AF2279" s="33"/>
      <c r="AG2279" s="33"/>
      <c r="AH2279" s="33"/>
      <c r="AI2279" s="33"/>
      <c r="AJ2279" s="33"/>
      <c r="AK2279" s="33"/>
      <c r="AL2279" s="33"/>
      <c r="AM2279" s="33"/>
      <c r="AN2279" s="33"/>
      <c r="AO2279" s="33"/>
      <c r="AP2279" s="34"/>
      <c r="AQ2279" s="34"/>
      <c r="AR2279" s="28"/>
      <c r="AS2279" s="29"/>
      <c r="AT2279" s="29"/>
      <c r="AU2279" s="29"/>
    </row>
    <row r="2280" spans="1:47" s="480" customFormat="1">
      <c r="A2280" s="13"/>
      <c r="B2280" s="8"/>
      <c r="C2280" s="8"/>
      <c r="D2280" s="473" t="s">
        <v>188</v>
      </c>
      <c r="E2280" s="266"/>
      <c r="F2280" s="321"/>
      <c r="G2280" s="282"/>
      <c r="H2280" s="283"/>
      <c r="I2280" s="33"/>
      <c r="J2280" s="33"/>
      <c r="K2280" s="33"/>
      <c r="L2280" s="33"/>
      <c r="M2280" s="33"/>
      <c r="N2280" s="33"/>
      <c r="O2280" s="33"/>
      <c r="P2280" s="33"/>
      <c r="Q2280" s="33"/>
      <c r="R2280" s="33"/>
      <c r="S2280" s="33"/>
      <c r="T2280" s="33"/>
      <c r="U2280" s="33"/>
      <c r="V2280" s="33"/>
      <c r="W2280" s="33"/>
      <c r="X2280" s="282"/>
      <c r="Y2280" s="33"/>
      <c r="Z2280" s="284"/>
      <c r="AA2280" s="284"/>
      <c r="AB2280" s="33"/>
      <c r="AC2280" s="33"/>
      <c r="AD2280" s="33"/>
      <c r="AE2280" s="33"/>
      <c r="AF2280" s="33"/>
      <c r="AG2280" s="33"/>
      <c r="AH2280" s="33"/>
      <c r="AI2280" s="33"/>
      <c r="AJ2280" s="33"/>
      <c r="AK2280" s="33"/>
      <c r="AL2280" s="33"/>
      <c r="AM2280" s="33"/>
      <c r="AN2280" s="33"/>
      <c r="AO2280" s="33"/>
      <c r="AP2280" s="34"/>
      <c r="AQ2280" s="34"/>
      <c r="AR2280" s="28"/>
      <c r="AS2280" s="29"/>
      <c r="AT2280" s="29"/>
      <c r="AU2280" s="29"/>
    </row>
    <row r="2281" spans="1:47" s="480" customFormat="1">
      <c r="A2281" s="13"/>
      <c r="B2281" s="8"/>
      <c r="C2281" s="8"/>
      <c r="D2281" s="344" t="s">
        <v>244</v>
      </c>
      <c r="E2281" s="266"/>
      <c r="F2281" s="261">
        <v>590000</v>
      </c>
      <c r="G2281" s="282">
        <f>SUM(H2283:H2284)</f>
        <v>590000</v>
      </c>
      <c r="H2281" s="283"/>
      <c r="I2281" s="33"/>
      <c r="J2281" s="33"/>
      <c r="K2281" s="33"/>
      <c r="L2281" s="33"/>
      <c r="M2281" s="33"/>
      <c r="N2281" s="33"/>
      <c r="O2281" s="33"/>
      <c r="P2281" s="33"/>
      <c r="Q2281" s="33"/>
      <c r="R2281" s="33"/>
      <c r="S2281" s="33"/>
      <c r="T2281" s="33"/>
      <c r="U2281" s="33"/>
      <c r="V2281" s="33"/>
      <c r="W2281" s="33"/>
      <c r="X2281" s="282"/>
      <c r="Y2281" s="33"/>
      <c r="Z2281" s="284"/>
      <c r="AA2281" s="284"/>
      <c r="AB2281" s="33"/>
      <c r="AC2281" s="33"/>
      <c r="AD2281" s="33"/>
      <c r="AE2281" s="33"/>
      <c r="AF2281" s="33"/>
      <c r="AG2281" s="33"/>
      <c r="AH2281" s="33"/>
      <c r="AI2281" s="33"/>
      <c r="AJ2281" s="33"/>
      <c r="AK2281" s="33"/>
      <c r="AL2281" s="33"/>
      <c r="AM2281" s="33"/>
      <c r="AN2281" s="33"/>
      <c r="AO2281" s="33"/>
      <c r="AP2281" s="34"/>
      <c r="AQ2281" s="34"/>
      <c r="AR2281" s="28"/>
      <c r="AS2281" s="29"/>
      <c r="AT2281" s="29"/>
      <c r="AU2281" s="29"/>
    </row>
    <row r="2282" spans="1:47" s="511" customFormat="1" ht="15">
      <c r="A2282" s="13"/>
      <c r="B2282" s="8"/>
      <c r="C2282" s="8"/>
      <c r="D2282" s="506" t="s">
        <v>557</v>
      </c>
      <c r="E2282" s="266"/>
      <c r="F2282" s="261"/>
      <c r="G2282" s="282"/>
      <c r="H2282" s="283"/>
      <c r="I2282" s="33"/>
      <c r="J2282" s="33"/>
      <c r="K2282" s="33"/>
      <c r="L2282" s="33"/>
      <c r="M2282" s="33"/>
      <c r="N2282" s="33"/>
      <c r="O2282" s="33"/>
      <c r="P2282" s="33"/>
      <c r="Q2282" s="33"/>
      <c r="R2282" s="33"/>
      <c r="S2282" s="33"/>
      <c r="T2282" s="33"/>
      <c r="U2282" s="33"/>
      <c r="V2282" s="33"/>
      <c r="W2282" s="33"/>
      <c r="X2282" s="282"/>
      <c r="Y2282" s="33"/>
      <c r="Z2282" s="284"/>
      <c r="AA2282" s="284"/>
      <c r="AB2282" s="33"/>
      <c r="AC2282" s="33"/>
      <c r="AD2282" s="33"/>
      <c r="AE2282" s="33"/>
      <c r="AF2282" s="33"/>
      <c r="AG2282" s="33"/>
      <c r="AH2282" s="33"/>
      <c r="AI2282" s="33"/>
      <c r="AJ2282" s="33"/>
      <c r="AK2282" s="33"/>
      <c r="AL2282" s="33"/>
      <c r="AM2282" s="33"/>
      <c r="AN2282" s="33"/>
      <c r="AO2282" s="33"/>
      <c r="AP2282" s="34"/>
      <c r="AQ2282" s="34"/>
      <c r="AR2282" s="28"/>
      <c r="AS2282" s="29"/>
      <c r="AT2282" s="29"/>
      <c r="AU2282" s="29"/>
    </row>
    <row r="2283" spans="1:47" s="511" customFormat="1">
      <c r="A2283" s="13"/>
      <c r="B2283" s="8"/>
      <c r="C2283" s="8"/>
      <c r="D2283" s="344" t="s">
        <v>960</v>
      </c>
      <c r="E2283" s="266"/>
      <c r="F2283" s="261"/>
      <c r="G2283" s="282"/>
      <c r="H2283" s="283">
        <v>270000</v>
      </c>
      <c r="I2283" s="33"/>
      <c r="J2283" s="33"/>
      <c r="K2283" s="33"/>
      <c r="L2283" s="33"/>
      <c r="M2283" s="33"/>
      <c r="N2283" s="33"/>
      <c r="O2283" s="33"/>
      <c r="P2283" s="33"/>
      <c r="Q2283" s="33"/>
      <c r="R2283" s="33"/>
      <c r="S2283" s="33"/>
      <c r="T2283" s="33"/>
      <c r="U2283" s="33"/>
      <c r="V2283" s="33"/>
      <c r="W2283" s="33"/>
      <c r="X2283" s="282"/>
      <c r="Y2283" s="33"/>
      <c r="Z2283" s="284"/>
      <c r="AA2283" s="284"/>
      <c r="AB2283" s="33"/>
      <c r="AC2283" s="33"/>
      <c r="AD2283" s="33"/>
      <c r="AE2283" s="33"/>
      <c r="AF2283" s="33"/>
      <c r="AG2283" s="33"/>
      <c r="AH2283" s="33"/>
      <c r="AI2283" s="33"/>
      <c r="AJ2283" s="33"/>
      <c r="AK2283" s="33">
        <v>270000</v>
      </c>
      <c r="AL2283" s="33"/>
      <c r="AM2283" s="33"/>
      <c r="AN2283" s="33"/>
      <c r="AO2283" s="33"/>
      <c r="AP2283" s="34"/>
      <c r="AQ2283" s="34"/>
      <c r="AR2283" s="28"/>
      <c r="AS2283" s="29"/>
      <c r="AT2283" s="29"/>
      <c r="AU2283" s="29"/>
    </row>
    <row r="2284" spans="1:47" s="511" customFormat="1">
      <c r="A2284" s="13"/>
      <c r="B2284" s="8"/>
      <c r="C2284" s="8"/>
      <c r="D2284" s="344" t="s">
        <v>961</v>
      </c>
      <c r="E2284" s="266"/>
      <c r="F2284" s="261"/>
      <c r="G2284" s="282"/>
      <c r="H2284" s="283">
        <v>320000</v>
      </c>
      <c r="I2284" s="33"/>
      <c r="J2284" s="33"/>
      <c r="K2284" s="33"/>
      <c r="L2284" s="33"/>
      <c r="M2284" s="33"/>
      <c r="N2284" s="33"/>
      <c r="O2284" s="33"/>
      <c r="P2284" s="33"/>
      <c r="Q2284" s="33"/>
      <c r="R2284" s="33"/>
      <c r="S2284" s="33"/>
      <c r="T2284" s="33"/>
      <c r="U2284" s="33"/>
      <c r="V2284" s="33"/>
      <c r="W2284" s="33"/>
      <c r="X2284" s="282"/>
      <c r="Y2284" s="33"/>
      <c r="Z2284" s="284"/>
      <c r="AA2284" s="284"/>
      <c r="AB2284" s="33"/>
      <c r="AC2284" s="33"/>
      <c r="AD2284" s="33"/>
      <c r="AE2284" s="33"/>
      <c r="AF2284" s="33"/>
      <c r="AG2284" s="33"/>
      <c r="AH2284" s="33"/>
      <c r="AI2284" s="33"/>
      <c r="AJ2284" s="33"/>
      <c r="AK2284" s="33">
        <v>320000</v>
      </c>
      <c r="AL2284" s="33"/>
      <c r="AM2284" s="33"/>
      <c r="AN2284" s="33"/>
      <c r="AO2284" s="33"/>
      <c r="AP2284" s="34"/>
      <c r="AQ2284" s="34"/>
      <c r="AR2284" s="28"/>
      <c r="AS2284" s="29"/>
      <c r="AT2284" s="29"/>
      <c r="AU2284" s="29"/>
    </row>
    <row r="2285" spans="1:47" s="480" customFormat="1">
      <c r="A2285" s="13"/>
      <c r="B2285" s="8"/>
      <c r="C2285" s="8"/>
      <c r="D2285" s="240"/>
      <c r="E2285" s="266"/>
      <c r="F2285" s="321"/>
      <c r="G2285" s="282"/>
      <c r="H2285" s="283"/>
      <c r="I2285" s="33"/>
      <c r="J2285" s="33"/>
      <c r="K2285" s="33"/>
      <c r="L2285" s="33"/>
      <c r="M2285" s="33"/>
      <c r="N2285" s="33"/>
      <c r="O2285" s="33"/>
      <c r="P2285" s="33"/>
      <c r="Q2285" s="33"/>
      <c r="R2285" s="33"/>
      <c r="S2285" s="33"/>
      <c r="T2285" s="33"/>
      <c r="U2285" s="33"/>
      <c r="V2285" s="33"/>
      <c r="W2285" s="33"/>
      <c r="X2285" s="282"/>
      <c r="Y2285" s="33"/>
      <c r="Z2285" s="284"/>
      <c r="AA2285" s="284"/>
      <c r="AB2285" s="33"/>
      <c r="AC2285" s="33"/>
      <c r="AD2285" s="33"/>
      <c r="AE2285" s="33"/>
      <c r="AF2285" s="33"/>
      <c r="AG2285" s="33"/>
      <c r="AH2285" s="33"/>
      <c r="AI2285" s="33"/>
      <c r="AJ2285" s="33"/>
      <c r="AK2285" s="33"/>
      <c r="AL2285" s="33"/>
      <c r="AM2285" s="33"/>
      <c r="AN2285" s="33"/>
      <c r="AO2285" s="33"/>
      <c r="AP2285" s="34"/>
      <c r="AQ2285" s="34"/>
      <c r="AR2285" s="28"/>
      <c r="AS2285" s="29"/>
      <c r="AT2285" s="29"/>
      <c r="AU2285" s="29"/>
    </row>
    <row r="2286" spans="1:47" s="480" customFormat="1">
      <c r="A2286" s="13"/>
      <c r="B2286" s="8"/>
      <c r="C2286" s="8"/>
      <c r="D2286" s="240"/>
      <c r="E2286" s="266"/>
      <c r="F2286" s="321"/>
      <c r="G2286" s="282"/>
      <c r="H2286" s="283"/>
      <c r="I2286" s="33"/>
      <c r="J2286" s="33"/>
      <c r="K2286" s="33"/>
      <c r="L2286" s="33"/>
      <c r="M2286" s="33"/>
      <c r="N2286" s="33"/>
      <c r="O2286" s="33"/>
      <c r="P2286" s="33"/>
      <c r="Q2286" s="33"/>
      <c r="R2286" s="33"/>
      <c r="S2286" s="33"/>
      <c r="T2286" s="33"/>
      <c r="U2286" s="33"/>
      <c r="V2286" s="33"/>
      <c r="W2286" s="33"/>
      <c r="X2286" s="282"/>
      <c r="Y2286" s="33"/>
      <c r="Z2286" s="284"/>
      <c r="AA2286" s="284"/>
      <c r="AB2286" s="33"/>
      <c r="AC2286" s="33"/>
      <c r="AD2286" s="33"/>
      <c r="AE2286" s="33"/>
      <c r="AF2286" s="33"/>
      <c r="AG2286" s="33"/>
      <c r="AH2286" s="33"/>
      <c r="AI2286" s="33"/>
      <c r="AJ2286" s="33"/>
      <c r="AK2286" s="33"/>
      <c r="AL2286" s="33"/>
      <c r="AM2286" s="33"/>
      <c r="AN2286" s="33"/>
      <c r="AO2286" s="33"/>
      <c r="AP2286" s="34"/>
      <c r="AQ2286" s="34"/>
      <c r="AR2286" s="28"/>
      <c r="AS2286" s="29"/>
      <c r="AT2286" s="29"/>
      <c r="AU2286" s="29"/>
    </row>
    <row r="2287" spans="1:47" s="480" customFormat="1">
      <c r="A2287" s="13"/>
      <c r="B2287" s="8"/>
      <c r="C2287" s="83">
        <v>172</v>
      </c>
      <c r="D2287" s="375" t="s">
        <v>171</v>
      </c>
      <c r="E2287" s="266"/>
      <c r="F2287" s="321"/>
      <c r="G2287" s="282"/>
      <c r="H2287" s="283"/>
      <c r="I2287" s="33"/>
      <c r="J2287" s="33"/>
      <c r="K2287" s="33"/>
      <c r="L2287" s="33"/>
      <c r="M2287" s="33"/>
      <c r="N2287" s="33"/>
      <c r="O2287" s="33"/>
      <c r="P2287" s="33"/>
      <c r="Q2287" s="33"/>
      <c r="R2287" s="33"/>
      <c r="S2287" s="33"/>
      <c r="T2287" s="33"/>
      <c r="U2287" s="33"/>
      <c r="V2287" s="33"/>
      <c r="W2287" s="33"/>
      <c r="X2287" s="282"/>
      <c r="Y2287" s="33"/>
      <c r="Z2287" s="284"/>
      <c r="AA2287" s="284"/>
      <c r="AB2287" s="33"/>
      <c r="AC2287" s="33"/>
      <c r="AD2287" s="33"/>
      <c r="AE2287" s="33"/>
      <c r="AF2287" s="33"/>
      <c r="AG2287" s="33"/>
      <c r="AH2287" s="33"/>
      <c r="AI2287" s="33"/>
      <c r="AJ2287" s="33"/>
      <c r="AK2287" s="33"/>
      <c r="AL2287" s="33"/>
      <c r="AM2287" s="33"/>
      <c r="AN2287" s="33"/>
      <c r="AO2287" s="33"/>
      <c r="AP2287" s="34"/>
      <c r="AQ2287" s="34"/>
      <c r="AR2287" s="28"/>
      <c r="AS2287" s="29"/>
      <c r="AT2287" s="29"/>
      <c r="AU2287" s="29"/>
    </row>
    <row r="2288" spans="1:47" s="480" customFormat="1">
      <c r="A2288" s="13"/>
      <c r="B2288" s="8"/>
      <c r="C2288" s="8"/>
      <c r="D2288" s="472" t="s">
        <v>173</v>
      </c>
      <c r="E2288" s="266"/>
      <c r="F2288" s="321"/>
      <c r="G2288" s="282"/>
      <c r="H2288" s="283"/>
      <c r="I2288" s="33"/>
      <c r="J2288" s="33"/>
      <c r="K2288" s="33"/>
      <c r="L2288" s="33"/>
      <c r="M2288" s="33"/>
      <c r="N2288" s="33"/>
      <c r="O2288" s="33"/>
      <c r="P2288" s="33"/>
      <c r="Q2288" s="33"/>
      <c r="R2288" s="33"/>
      <c r="S2288" s="33"/>
      <c r="T2288" s="33"/>
      <c r="U2288" s="33"/>
      <c r="V2288" s="33"/>
      <c r="W2288" s="33"/>
      <c r="X2288" s="282"/>
      <c r="Y2288" s="33"/>
      <c r="Z2288" s="284"/>
      <c r="AA2288" s="284"/>
      <c r="AB2288" s="33"/>
      <c r="AC2288" s="33"/>
      <c r="AD2288" s="33"/>
      <c r="AE2288" s="33"/>
      <c r="AF2288" s="33"/>
      <c r="AG2288" s="33"/>
      <c r="AH2288" s="33"/>
      <c r="AI2288" s="33"/>
      <c r="AJ2288" s="33"/>
      <c r="AK2288" s="33"/>
      <c r="AL2288" s="33"/>
      <c r="AM2288" s="33"/>
      <c r="AN2288" s="33"/>
      <c r="AO2288" s="33"/>
      <c r="AP2288" s="34"/>
      <c r="AQ2288" s="34"/>
      <c r="AR2288" s="28"/>
      <c r="AS2288" s="29"/>
      <c r="AT2288" s="29"/>
      <c r="AU2288" s="29"/>
    </row>
    <row r="2289" spans="1:47" s="480" customFormat="1">
      <c r="A2289" s="13"/>
      <c r="B2289" s="8"/>
      <c r="C2289" s="8"/>
      <c r="D2289" s="473" t="s">
        <v>174</v>
      </c>
      <c r="E2289" s="321"/>
      <c r="F2289" s="261"/>
      <c r="G2289" s="282">
        <f>SUM(H2290:H2292)</f>
        <v>21300000</v>
      </c>
      <c r="H2289" s="283"/>
      <c r="I2289" s="33"/>
      <c r="J2289" s="33"/>
      <c r="K2289" s="33"/>
      <c r="L2289" s="33"/>
      <c r="M2289" s="33"/>
      <c r="N2289" s="33"/>
      <c r="O2289" s="33"/>
      <c r="P2289" s="33"/>
      <c r="Q2289" s="33"/>
      <c r="R2289" s="33"/>
      <c r="S2289" s="33"/>
      <c r="T2289" s="33"/>
      <c r="U2289" s="33"/>
      <c r="V2289" s="33"/>
      <c r="W2289" s="33"/>
      <c r="X2289" s="282"/>
      <c r="Y2289" s="33"/>
      <c r="Z2289" s="284"/>
      <c r="AA2289" s="284"/>
      <c r="AB2289" s="33"/>
      <c r="AC2289" s="33"/>
      <c r="AD2289" s="33"/>
      <c r="AE2289" s="33"/>
      <c r="AF2289" s="33"/>
      <c r="AG2289" s="33"/>
      <c r="AH2289" s="33"/>
      <c r="AI2289" s="33"/>
      <c r="AJ2289" s="33"/>
      <c r="AK2289" s="33"/>
      <c r="AL2289" s="33"/>
      <c r="AM2289" s="33"/>
      <c r="AN2289" s="33"/>
      <c r="AO2289" s="33"/>
      <c r="AP2289" s="34"/>
      <c r="AQ2289" s="34"/>
      <c r="AR2289" s="28"/>
      <c r="AS2289" s="29"/>
      <c r="AT2289" s="29"/>
      <c r="AU2289" s="29"/>
    </row>
    <row r="2290" spans="1:47" s="480" customFormat="1">
      <c r="A2290" s="13"/>
      <c r="B2290" s="8"/>
      <c r="C2290" s="8"/>
      <c r="D2290" s="344" t="s">
        <v>962</v>
      </c>
      <c r="E2290" s="266"/>
      <c r="F2290" s="261">
        <v>4950000</v>
      </c>
      <c r="G2290" s="282"/>
      <c r="H2290" s="283">
        <v>4900000</v>
      </c>
      <c r="I2290" s="33"/>
      <c r="J2290" s="33"/>
      <c r="K2290" s="33"/>
      <c r="L2290" s="33"/>
      <c r="M2290" s="33"/>
      <c r="N2290" s="33"/>
      <c r="O2290" s="33"/>
      <c r="P2290" s="33"/>
      <c r="Q2290" s="33"/>
      <c r="R2290" s="33"/>
      <c r="S2290" s="33"/>
      <c r="T2290" s="33"/>
      <c r="U2290" s="33"/>
      <c r="V2290" s="33"/>
      <c r="W2290" s="33"/>
      <c r="X2290" s="282"/>
      <c r="Y2290" s="33"/>
      <c r="Z2290" s="284"/>
      <c r="AA2290" s="284"/>
      <c r="AB2290" s="33"/>
      <c r="AC2290" s="33"/>
      <c r="AD2290" s="33"/>
      <c r="AE2290" s="33"/>
      <c r="AF2290" s="33"/>
      <c r="AG2290" s="33"/>
      <c r="AH2290" s="33"/>
      <c r="AI2290" s="33"/>
      <c r="AJ2290" s="33"/>
      <c r="AK2290" s="33"/>
      <c r="AL2290" s="33"/>
      <c r="AM2290" s="33"/>
      <c r="AN2290" s="33"/>
      <c r="AO2290" s="33"/>
      <c r="AP2290" s="34"/>
      <c r="AQ2290" s="34"/>
      <c r="AR2290" s="28"/>
      <c r="AS2290" s="29"/>
      <c r="AT2290" s="29"/>
      <c r="AU2290" s="29"/>
    </row>
    <row r="2291" spans="1:47" s="480" customFormat="1">
      <c r="A2291" s="13"/>
      <c r="B2291" s="8"/>
      <c r="C2291" s="8"/>
      <c r="D2291" s="344" t="s">
        <v>963</v>
      </c>
      <c r="E2291" s="266"/>
      <c r="F2291" s="261">
        <v>10000000</v>
      </c>
      <c r="G2291" s="282"/>
      <c r="H2291" s="283">
        <v>9900000</v>
      </c>
      <c r="I2291" s="33"/>
      <c r="J2291" s="33"/>
      <c r="K2291" s="33"/>
      <c r="L2291" s="33"/>
      <c r="M2291" s="33"/>
      <c r="N2291" s="33"/>
      <c r="O2291" s="33"/>
      <c r="P2291" s="33"/>
      <c r="Q2291" s="33"/>
      <c r="R2291" s="33"/>
      <c r="S2291" s="33"/>
      <c r="T2291" s="33"/>
      <c r="U2291" s="33"/>
      <c r="V2291" s="33"/>
      <c r="W2291" s="33"/>
      <c r="X2291" s="282"/>
      <c r="Y2291" s="33"/>
      <c r="Z2291" s="284"/>
      <c r="AA2291" s="284"/>
      <c r="AB2291" s="33"/>
      <c r="AC2291" s="33"/>
      <c r="AD2291" s="33"/>
      <c r="AE2291" s="33"/>
      <c r="AF2291" s="33"/>
      <c r="AG2291" s="33"/>
      <c r="AH2291" s="33"/>
      <c r="AI2291" s="33"/>
      <c r="AJ2291" s="33"/>
      <c r="AK2291" s="33"/>
      <c r="AL2291" s="33"/>
      <c r="AM2291" s="33"/>
      <c r="AN2291" s="33"/>
      <c r="AO2291" s="33"/>
      <c r="AP2291" s="34"/>
      <c r="AQ2291" s="34"/>
      <c r="AR2291" s="28"/>
      <c r="AS2291" s="29"/>
      <c r="AT2291" s="29"/>
      <c r="AU2291" s="29"/>
    </row>
    <row r="2292" spans="1:47" s="480" customFormat="1">
      <c r="A2292" s="13"/>
      <c r="B2292" s="8"/>
      <c r="C2292" s="8"/>
      <c r="D2292" s="344" t="s">
        <v>964</v>
      </c>
      <c r="E2292" s="266"/>
      <c r="F2292" s="261">
        <v>6500000</v>
      </c>
      <c r="G2292" s="282"/>
      <c r="H2292" s="283">
        <v>6500000</v>
      </c>
      <c r="I2292" s="33"/>
      <c r="J2292" s="33"/>
      <c r="K2292" s="33"/>
      <c r="L2292" s="33"/>
      <c r="M2292" s="33"/>
      <c r="N2292" s="33"/>
      <c r="O2292" s="33"/>
      <c r="P2292" s="33"/>
      <c r="Q2292" s="33"/>
      <c r="R2292" s="33"/>
      <c r="S2292" s="33"/>
      <c r="T2292" s="33"/>
      <c r="U2292" s="33"/>
      <c r="V2292" s="33"/>
      <c r="W2292" s="33"/>
      <c r="X2292" s="282"/>
      <c r="Y2292" s="33"/>
      <c r="Z2292" s="284"/>
      <c r="AA2292" s="284"/>
      <c r="AB2292" s="33"/>
      <c r="AC2292" s="33"/>
      <c r="AD2292" s="33"/>
      <c r="AE2292" s="33"/>
      <c r="AF2292" s="33"/>
      <c r="AG2292" s="33"/>
      <c r="AH2292" s="33"/>
      <c r="AI2292" s="33"/>
      <c r="AJ2292" s="33"/>
      <c r="AK2292" s="33"/>
      <c r="AL2292" s="33"/>
      <c r="AM2292" s="33"/>
      <c r="AN2292" s="33"/>
      <c r="AO2292" s="33"/>
      <c r="AP2292" s="34"/>
      <c r="AQ2292" s="34"/>
      <c r="AR2292" s="28"/>
      <c r="AS2292" s="29"/>
      <c r="AT2292" s="29"/>
      <c r="AU2292" s="29"/>
    </row>
    <row r="2293" spans="1:47" s="480" customFormat="1">
      <c r="A2293" s="13"/>
      <c r="B2293" s="8"/>
      <c r="C2293" s="8"/>
      <c r="D2293" s="473" t="s">
        <v>176</v>
      </c>
      <c r="E2293" s="321"/>
      <c r="F2293" s="261"/>
      <c r="G2293" s="282"/>
      <c r="H2293" s="283"/>
      <c r="I2293" s="33"/>
      <c r="J2293" s="33"/>
      <c r="K2293" s="33"/>
      <c r="L2293" s="33"/>
      <c r="M2293" s="33"/>
      <c r="N2293" s="33"/>
      <c r="O2293" s="33"/>
      <c r="P2293" s="33"/>
      <c r="Q2293" s="33"/>
      <c r="R2293" s="33"/>
      <c r="S2293" s="33"/>
      <c r="T2293" s="33"/>
      <c r="U2293" s="33"/>
      <c r="V2293" s="33"/>
      <c r="W2293" s="33"/>
      <c r="X2293" s="282"/>
      <c r="Y2293" s="33"/>
      <c r="Z2293" s="284"/>
      <c r="AA2293" s="284"/>
      <c r="AB2293" s="33"/>
      <c r="AC2293" s="33"/>
      <c r="AD2293" s="33"/>
      <c r="AE2293" s="33"/>
      <c r="AF2293" s="33"/>
      <c r="AG2293" s="33"/>
      <c r="AH2293" s="33"/>
      <c r="AI2293" s="33"/>
      <c r="AJ2293" s="33"/>
      <c r="AK2293" s="33"/>
      <c r="AL2293" s="33"/>
      <c r="AM2293" s="33"/>
      <c r="AN2293" s="33"/>
      <c r="AO2293" s="33"/>
      <c r="AP2293" s="34"/>
      <c r="AQ2293" s="34"/>
      <c r="AR2293" s="28"/>
      <c r="AS2293" s="29"/>
      <c r="AT2293" s="29"/>
      <c r="AU2293" s="29"/>
    </row>
    <row r="2294" spans="1:47" s="480" customFormat="1">
      <c r="A2294" s="13"/>
      <c r="B2294" s="8"/>
      <c r="C2294" s="8"/>
      <c r="D2294" s="345" t="s">
        <v>177</v>
      </c>
      <c r="E2294" s="266"/>
      <c r="F2294" s="261">
        <v>7500000</v>
      </c>
      <c r="G2294" s="282">
        <f>SUM(H2295)</f>
        <v>7500000</v>
      </c>
      <c r="H2294" s="283"/>
      <c r="I2294" s="33"/>
      <c r="J2294" s="33"/>
      <c r="K2294" s="33"/>
      <c r="L2294" s="33"/>
      <c r="M2294" s="33"/>
      <c r="N2294" s="33"/>
      <c r="O2294" s="33"/>
      <c r="P2294" s="33"/>
      <c r="Q2294" s="33"/>
      <c r="R2294" s="33"/>
      <c r="S2294" s="33"/>
      <c r="T2294" s="33"/>
      <c r="U2294" s="33"/>
      <c r="V2294" s="33"/>
      <c r="W2294" s="33"/>
      <c r="X2294" s="282"/>
      <c r="Y2294" s="33"/>
      <c r="Z2294" s="284"/>
      <c r="AA2294" s="284"/>
      <c r="AB2294" s="33"/>
      <c r="AC2294" s="33"/>
      <c r="AD2294" s="33"/>
      <c r="AE2294" s="33"/>
      <c r="AF2294" s="33"/>
      <c r="AG2294" s="33"/>
      <c r="AH2294" s="33"/>
      <c r="AI2294" s="33"/>
      <c r="AJ2294" s="33"/>
      <c r="AK2294" s="33"/>
      <c r="AL2294" s="33"/>
      <c r="AM2294" s="33"/>
      <c r="AN2294" s="33"/>
      <c r="AO2294" s="33"/>
      <c r="AP2294" s="34"/>
      <c r="AQ2294" s="34"/>
      <c r="AR2294" s="28"/>
      <c r="AS2294" s="29"/>
      <c r="AT2294" s="29"/>
      <c r="AU2294" s="29"/>
    </row>
    <row r="2295" spans="1:47" s="511" customFormat="1">
      <c r="A2295" s="13"/>
      <c r="B2295" s="8"/>
      <c r="C2295" s="8"/>
      <c r="D2295" s="344" t="s">
        <v>965</v>
      </c>
      <c r="E2295" s="266"/>
      <c r="F2295" s="261"/>
      <c r="G2295" s="282"/>
      <c r="H2295" s="283">
        <v>7500000</v>
      </c>
      <c r="I2295" s="33"/>
      <c r="J2295" s="33"/>
      <c r="K2295" s="33"/>
      <c r="L2295" s="33"/>
      <c r="M2295" s="33"/>
      <c r="N2295" s="33"/>
      <c r="O2295" s="33"/>
      <c r="P2295" s="33"/>
      <c r="Q2295" s="33"/>
      <c r="R2295" s="33"/>
      <c r="S2295" s="33"/>
      <c r="T2295" s="33"/>
      <c r="U2295" s="33"/>
      <c r="V2295" s="33"/>
      <c r="W2295" s="33"/>
      <c r="X2295" s="282"/>
      <c r="Y2295" s="33"/>
      <c r="Z2295" s="284"/>
      <c r="AA2295" s="284"/>
      <c r="AB2295" s="33"/>
      <c r="AC2295" s="33"/>
      <c r="AD2295" s="33"/>
      <c r="AE2295" s="33"/>
      <c r="AF2295" s="33"/>
      <c r="AG2295" s="33"/>
      <c r="AH2295" s="33"/>
      <c r="AI2295" s="33"/>
      <c r="AJ2295" s="33"/>
      <c r="AK2295" s="33"/>
      <c r="AL2295" s="33"/>
      <c r="AM2295" s="33"/>
      <c r="AN2295" s="33"/>
      <c r="AO2295" s="33"/>
      <c r="AP2295" s="34"/>
      <c r="AQ2295" s="34"/>
      <c r="AR2295" s="28"/>
      <c r="AS2295" s="29"/>
      <c r="AT2295" s="29"/>
      <c r="AU2295" s="29"/>
    </row>
    <row r="2296" spans="1:47" s="480" customFormat="1">
      <c r="A2296" s="13"/>
      <c r="B2296" s="8"/>
      <c r="C2296" s="8"/>
      <c r="D2296" s="345" t="s">
        <v>179</v>
      </c>
      <c r="E2296" s="266"/>
      <c r="F2296" s="261">
        <v>5050000</v>
      </c>
      <c r="G2296" s="282">
        <f>SUM(H2297:H2298)</f>
        <v>4975000</v>
      </c>
      <c r="H2296" s="283"/>
      <c r="I2296" s="33"/>
      <c r="J2296" s="33"/>
      <c r="K2296" s="33"/>
      <c r="L2296" s="33"/>
      <c r="M2296" s="33"/>
      <c r="N2296" s="33"/>
      <c r="O2296" s="33"/>
      <c r="P2296" s="33"/>
      <c r="Q2296" s="33"/>
      <c r="R2296" s="33"/>
      <c r="S2296" s="33"/>
      <c r="T2296" s="33"/>
      <c r="U2296" s="33"/>
      <c r="V2296" s="33"/>
      <c r="W2296" s="33"/>
      <c r="X2296" s="282"/>
      <c r="Y2296" s="33"/>
      <c r="Z2296" s="284"/>
      <c r="AA2296" s="284"/>
      <c r="AB2296" s="33"/>
      <c r="AC2296" s="33"/>
      <c r="AD2296" s="33"/>
      <c r="AE2296" s="33"/>
      <c r="AF2296" s="33"/>
      <c r="AG2296" s="33"/>
      <c r="AH2296" s="33"/>
      <c r="AI2296" s="33"/>
      <c r="AJ2296" s="33"/>
      <c r="AK2296" s="33"/>
      <c r="AL2296" s="33"/>
      <c r="AM2296" s="33"/>
      <c r="AN2296" s="33"/>
      <c r="AO2296" s="33"/>
      <c r="AP2296" s="34"/>
      <c r="AQ2296" s="34"/>
      <c r="AR2296" s="28"/>
      <c r="AS2296" s="29"/>
      <c r="AT2296" s="29"/>
      <c r="AU2296" s="29"/>
    </row>
    <row r="2297" spans="1:47" s="511" customFormat="1">
      <c r="A2297" s="13"/>
      <c r="B2297" s="8"/>
      <c r="C2297" s="8"/>
      <c r="D2297" s="344" t="s">
        <v>966</v>
      </c>
      <c r="E2297" s="266"/>
      <c r="F2297" s="261"/>
      <c r="G2297" s="282"/>
      <c r="H2297" s="283">
        <v>2475000</v>
      </c>
      <c r="I2297" s="33"/>
      <c r="J2297" s="33"/>
      <c r="K2297" s="33"/>
      <c r="L2297" s="33"/>
      <c r="M2297" s="33"/>
      <c r="N2297" s="33"/>
      <c r="O2297" s="33"/>
      <c r="P2297" s="33"/>
      <c r="Q2297" s="33"/>
      <c r="R2297" s="33"/>
      <c r="S2297" s="33"/>
      <c r="T2297" s="33"/>
      <c r="U2297" s="33"/>
      <c r="V2297" s="33"/>
      <c r="W2297" s="33"/>
      <c r="X2297" s="282"/>
      <c r="Y2297" s="33"/>
      <c r="Z2297" s="284"/>
      <c r="AA2297" s="284"/>
      <c r="AB2297" s="33"/>
      <c r="AC2297" s="33"/>
      <c r="AD2297" s="33"/>
      <c r="AE2297" s="33"/>
      <c r="AF2297" s="33"/>
      <c r="AG2297" s="33"/>
      <c r="AH2297" s="33"/>
      <c r="AI2297" s="33"/>
      <c r="AJ2297" s="33"/>
      <c r="AK2297" s="33"/>
      <c r="AL2297" s="33"/>
      <c r="AM2297" s="33"/>
      <c r="AN2297" s="33"/>
      <c r="AO2297" s="33"/>
      <c r="AP2297" s="34"/>
      <c r="AQ2297" s="34"/>
      <c r="AR2297" s="28"/>
      <c r="AS2297" s="29"/>
      <c r="AT2297" s="29"/>
      <c r="AU2297" s="29"/>
    </row>
    <row r="2298" spans="1:47" s="511" customFormat="1">
      <c r="A2298" s="13"/>
      <c r="B2298" s="8"/>
      <c r="C2298" s="8"/>
      <c r="D2298" s="344" t="s">
        <v>967</v>
      </c>
      <c r="E2298" s="266"/>
      <c r="F2298" s="261"/>
      <c r="G2298" s="282"/>
      <c r="H2298" s="283">
        <v>2500000</v>
      </c>
      <c r="I2298" s="33"/>
      <c r="J2298" s="33"/>
      <c r="K2298" s="33"/>
      <c r="L2298" s="33"/>
      <c r="M2298" s="33"/>
      <c r="N2298" s="33"/>
      <c r="O2298" s="33"/>
      <c r="P2298" s="33"/>
      <c r="Q2298" s="33"/>
      <c r="R2298" s="33"/>
      <c r="S2298" s="33"/>
      <c r="T2298" s="33"/>
      <c r="U2298" s="33"/>
      <c r="V2298" s="33"/>
      <c r="W2298" s="33"/>
      <c r="X2298" s="282"/>
      <c r="Y2298" s="33"/>
      <c r="Z2298" s="284"/>
      <c r="AA2298" s="284"/>
      <c r="AB2298" s="33"/>
      <c r="AC2298" s="33"/>
      <c r="AD2298" s="33"/>
      <c r="AE2298" s="33"/>
      <c r="AF2298" s="33"/>
      <c r="AG2298" s="33"/>
      <c r="AH2298" s="33"/>
      <c r="AI2298" s="33"/>
      <c r="AJ2298" s="33"/>
      <c r="AK2298" s="33"/>
      <c r="AL2298" s="33"/>
      <c r="AM2298" s="33"/>
      <c r="AN2298" s="33"/>
      <c r="AO2298" s="33"/>
      <c r="AP2298" s="34"/>
      <c r="AQ2298" s="34"/>
      <c r="AR2298" s="28"/>
      <c r="AS2298" s="29"/>
      <c r="AT2298" s="29"/>
      <c r="AU2298" s="29"/>
    </row>
    <row r="2299" spans="1:47" s="480" customFormat="1">
      <c r="A2299" s="13"/>
      <c r="B2299" s="8"/>
      <c r="C2299" s="8"/>
      <c r="D2299" s="345" t="s">
        <v>207</v>
      </c>
      <c r="E2299" s="266"/>
      <c r="F2299" s="261">
        <v>14500000</v>
      </c>
      <c r="G2299" s="282">
        <f>SUM(H2300:H2301)</f>
        <v>14500000</v>
      </c>
      <c r="H2299" s="283"/>
      <c r="I2299" s="33"/>
      <c r="J2299" s="33"/>
      <c r="K2299" s="33"/>
      <c r="L2299" s="33"/>
      <c r="M2299" s="33"/>
      <c r="N2299" s="33"/>
      <c r="O2299" s="33"/>
      <c r="P2299" s="33"/>
      <c r="Q2299" s="33"/>
      <c r="R2299" s="33"/>
      <c r="S2299" s="33"/>
      <c r="T2299" s="33"/>
      <c r="U2299" s="33"/>
      <c r="V2299" s="33"/>
      <c r="W2299" s="33"/>
      <c r="X2299" s="282"/>
      <c r="Y2299" s="33"/>
      <c r="Z2299" s="284"/>
      <c r="AA2299" s="284"/>
      <c r="AB2299" s="33"/>
      <c r="AC2299" s="33"/>
      <c r="AD2299" s="33"/>
      <c r="AE2299" s="33"/>
      <c r="AF2299" s="33"/>
      <c r="AG2299" s="33"/>
      <c r="AH2299" s="33"/>
      <c r="AI2299" s="33"/>
      <c r="AJ2299" s="33"/>
      <c r="AK2299" s="33"/>
      <c r="AL2299" s="33"/>
      <c r="AM2299" s="33"/>
      <c r="AN2299" s="33"/>
      <c r="AO2299" s="33"/>
      <c r="AP2299" s="34"/>
      <c r="AQ2299" s="34"/>
      <c r="AR2299" s="28"/>
      <c r="AS2299" s="29"/>
      <c r="AT2299" s="29"/>
      <c r="AU2299" s="29"/>
    </row>
    <row r="2300" spans="1:47" s="511" customFormat="1">
      <c r="A2300" s="13"/>
      <c r="B2300" s="8"/>
      <c r="C2300" s="8"/>
      <c r="D2300" s="344" t="s">
        <v>968</v>
      </c>
      <c r="E2300" s="266"/>
      <c r="F2300" s="261"/>
      <c r="G2300" s="282"/>
      <c r="H2300" s="283">
        <v>6500000</v>
      </c>
      <c r="I2300" s="33"/>
      <c r="J2300" s="33"/>
      <c r="K2300" s="33"/>
      <c r="L2300" s="33"/>
      <c r="M2300" s="33"/>
      <c r="N2300" s="33"/>
      <c r="O2300" s="33"/>
      <c r="P2300" s="33"/>
      <c r="Q2300" s="33"/>
      <c r="R2300" s="33"/>
      <c r="S2300" s="33"/>
      <c r="T2300" s="33"/>
      <c r="U2300" s="33"/>
      <c r="V2300" s="33"/>
      <c r="W2300" s="33"/>
      <c r="X2300" s="282"/>
      <c r="Y2300" s="33"/>
      <c r="Z2300" s="284"/>
      <c r="AA2300" s="284"/>
      <c r="AB2300" s="33"/>
      <c r="AC2300" s="33"/>
      <c r="AD2300" s="33"/>
      <c r="AE2300" s="33"/>
      <c r="AF2300" s="33"/>
      <c r="AG2300" s="33"/>
      <c r="AH2300" s="33"/>
      <c r="AI2300" s="33"/>
      <c r="AJ2300" s="33"/>
      <c r="AK2300" s="33"/>
      <c r="AL2300" s="33"/>
      <c r="AM2300" s="33"/>
      <c r="AN2300" s="33"/>
      <c r="AO2300" s="33"/>
      <c r="AP2300" s="34"/>
      <c r="AQ2300" s="34"/>
      <c r="AR2300" s="28"/>
      <c r="AS2300" s="29"/>
      <c r="AT2300" s="29"/>
      <c r="AU2300" s="29"/>
    </row>
    <row r="2301" spans="1:47" s="511" customFormat="1">
      <c r="A2301" s="13"/>
      <c r="B2301" s="8"/>
      <c r="C2301" s="8"/>
      <c r="D2301" s="344" t="s">
        <v>969</v>
      </c>
      <c r="E2301" s="266"/>
      <c r="F2301" s="261"/>
      <c r="G2301" s="282"/>
      <c r="H2301" s="283">
        <v>8000000</v>
      </c>
      <c r="I2301" s="33"/>
      <c r="J2301" s="33"/>
      <c r="K2301" s="33"/>
      <c r="L2301" s="33"/>
      <c r="M2301" s="33"/>
      <c r="N2301" s="33"/>
      <c r="O2301" s="33"/>
      <c r="P2301" s="33"/>
      <c r="Q2301" s="33"/>
      <c r="R2301" s="33"/>
      <c r="S2301" s="33"/>
      <c r="T2301" s="33"/>
      <c r="U2301" s="33"/>
      <c r="V2301" s="33"/>
      <c r="W2301" s="33"/>
      <c r="X2301" s="282"/>
      <c r="Y2301" s="33"/>
      <c r="Z2301" s="284"/>
      <c r="AA2301" s="284"/>
      <c r="AB2301" s="33"/>
      <c r="AC2301" s="33"/>
      <c r="AD2301" s="33"/>
      <c r="AE2301" s="33"/>
      <c r="AF2301" s="33"/>
      <c r="AG2301" s="33"/>
      <c r="AH2301" s="33"/>
      <c r="AI2301" s="33"/>
      <c r="AJ2301" s="33"/>
      <c r="AK2301" s="33"/>
      <c r="AL2301" s="33"/>
      <c r="AM2301" s="33"/>
      <c r="AN2301" s="33"/>
      <c r="AO2301" s="33"/>
      <c r="AP2301" s="34"/>
      <c r="AQ2301" s="34"/>
      <c r="AR2301" s="28"/>
      <c r="AS2301" s="29"/>
      <c r="AT2301" s="29"/>
      <c r="AU2301" s="29"/>
    </row>
    <row r="2302" spans="1:47" s="402" customFormat="1">
      <c r="A2302" s="13"/>
      <c r="B2302" s="8"/>
      <c r="C2302" s="8"/>
      <c r="D2302" s="344"/>
      <c r="E2302" s="33"/>
      <c r="F2302" s="321"/>
      <c r="G2302" s="282"/>
      <c r="H2302" s="283"/>
      <c r="I2302" s="33"/>
      <c r="J2302" s="33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282"/>
      <c r="Y2302" s="33"/>
      <c r="Z2302" s="284"/>
      <c r="AA2302" s="284"/>
      <c r="AB2302" s="33"/>
      <c r="AC2302" s="33"/>
      <c r="AD2302" s="33"/>
      <c r="AE2302" s="33"/>
      <c r="AF2302" s="33"/>
      <c r="AG2302" s="33"/>
      <c r="AH2302" s="33"/>
      <c r="AI2302" s="33"/>
      <c r="AJ2302" s="33"/>
      <c r="AK2302" s="33"/>
      <c r="AL2302" s="33"/>
      <c r="AM2302" s="33"/>
      <c r="AN2302" s="33"/>
      <c r="AO2302" s="33"/>
      <c r="AP2302" s="34"/>
      <c r="AQ2302" s="34"/>
      <c r="AR2302" s="28"/>
      <c r="AS2302" s="29"/>
      <c r="AT2302" s="29"/>
      <c r="AU2302" s="29"/>
    </row>
    <row r="2303" spans="1:47" s="480" customFormat="1">
      <c r="A2303" s="13"/>
      <c r="B2303" s="8"/>
      <c r="C2303" s="8"/>
      <c r="D2303" s="240"/>
      <c r="E2303" s="404"/>
      <c r="F2303" s="321"/>
      <c r="G2303" s="282"/>
      <c r="H2303" s="283"/>
      <c r="I2303" s="33"/>
      <c r="J2303" s="33"/>
      <c r="K2303" s="33"/>
      <c r="L2303" s="33"/>
      <c r="M2303" s="33"/>
      <c r="N2303" s="33"/>
      <c r="O2303" s="33"/>
      <c r="P2303" s="33"/>
      <c r="Q2303" s="33"/>
      <c r="R2303" s="33"/>
      <c r="S2303" s="33"/>
      <c r="T2303" s="33"/>
      <c r="U2303" s="33"/>
      <c r="V2303" s="33"/>
      <c r="W2303" s="33"/>
      <c r="X2303" s="282"/>
      <c r="Y2303" s="33"/>
      <c r="Z2303" s="284"/>
      <c r="AA2303" s="284"/>
      <c r="AB2303" s="33"/>
      <c r="AC2303" s="33"/>
      <c r="AD2303" s="33"/>
      <c r="AE2303" s="33"/>
      <c r="AF2303" s="33"/>
      <c r="AG2303" s="33"/>
      <c r="AH2303" s="33"/>
      <c r="AI2303" s="33"/>
      <c r="AJ2303" s="33"/>
      <c r="AK2303" s="33"/>
      <c r="AL2303" s="33"/>
      <c r="AM2303" s="33"/>
      <c r="AN2303" s="33"/>
      <c r="AO2303" s="33"/>
      <c r="AP2303" s="34"/>
      <c r="AQ2303" s="34"/>
      <c r="AR2303" s="28"/>
      <c r="AS2303" s="29"/>
      <c r="AT2303" s="29"/>
      <c r="AU2303" s="29"/>
    </row>
    <row r="2304" spans="1:47" s="480" customFormat="1">
      <c r="A2304" s="13"/>
      <c r="B2304" s="8"/>
      <c r="C2304" s="83">
        <v>173</v>
      </c>
      <c r="D2304" s="375" t="s">
        <v>171</v>
      </c>
      <c r="E2304" s="404"/>
      <c r="F2304" s="321"/>
      <c r="G2304" s="282"/>
      <c r="H2304" s="283"/>
      <c r="I2304" s="33"/>
      <c r="J2304" s="33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282"/>
      <c r="Y2304" s="33"/>
      <c r="Z2304" s="284"/>
      <c r="AA2304" s="284"/>
      <c r="AB2304" s="33"/>
      <c r="AC2304" s="33"/>
      <c r="AD2304" s="33"/>
      <c r="AE2304" s="33"/>
      <c r="AF2304" s="33"/>
      <c r="AG2304" s="33"/>
      <c r="AH2304" s="33"/>
      <c r="AI2304" s="33"/>
      <c r="AJ2304" s="33"/>
      <c r="AK2304" s="33"/>
      <c r="AL2304" s="33"/>
      <c r="AM2304" s="33"/>
      <c r="AN2304" s="33"/>
      <c r="AO2304" s="33"/>
      <c r="AP2304" s="34"/>
      <c r="AQ2304" s="34"/>
      <c r="AR2304" s="28"/>
      <c r="AS2304" s="29"/>
      <c r="AT2304" s="29"/>
      <c r="AU2304" s="29"/>
    </row>
    <row r="2305" spans="1:47" s="480" customFormat="1">
      <c r="A2305" s="13"/>
      <c r="B2305" s="8"/>
      <c r="C2305" s="8"/>
      <c r="D2305" s="472" t="s">
        <v>184</v>
      </c>
      <c r="E2305" s="404"/>
      <c r="F2305" s="321"/>
      <c r="G2305" s="282"/>
      <c r="H2305" s="283"/>
      <c r="I2305" s="33"/>
      <c r="J2305" s="33"/>
      <c r="K2305" s="33"/>
      <c r="L2305" s="33"/>
      <c r="M2305" s="33"/>
      <c r="N2305" s="33"/>
      <c r="O2305" s="33"/>
      <c r="P2305" s="33"/>
      <c r="Q2305" s="33"/>
      <c r="R2305" s="33"/>
      <c r="S2305" s="33"/>
      <c r="T2305" s="33"/>
      <c r="U2305" s="33"/>
      <c r="V2305" s="33"/>
      <c r="W2305" s="33"/>
      <c r="X2305" s="282"/>
      <c r="Y2305" s="33"/>
      <c r="Z2305" s="284"/>
      <c r="AA2305" s="284"/>
      <c r="AB2305" s="33"/>
      <c r="AC2305" s="33"/>
      <c r="AD2305" s="33"/>
      <c r="AE2305" s="33"/>
      <c r="AF2305" s="33"/>
      <c r="AG2305" s="33"/>
      <c r="AH2305" s="33"/>
      <c r="AI2305" s="33"/>
      <c r="AJ2305" s="33"/>
      <c r="AK2305" s="33"/>
      <c r="AL2305" s="33"/>
      <c r="AM2305" s="33"/>
      <c r="AN2305" s="33"/>
      <c r="AO2305" s="33"/>
      <c r="AP2305" s="34"/>
      <c r="AQ2305" s="34"/>
      <c r="AR2305" s="28"/>
      <c r="AS2305" s="29"/>
      <c r="AT2305" s="29"/>
      <c r="AU2305" s="29"/>
    </row>
    <row r="2306" spans="1:47" s="480" customFormat="1">
      <c r="A2306" s="13"/>
      <c r="B2306" s="8"/>
      <c r="C2306" s="8"/>
      <c r="D2306" s="473" t="s">
        <v>174</v>
      </c>
      <c r="E2306" s="321"/>
      <c r="F2306" s="261"/>
      <c r="G2306" s="282">
        <f>SUM(H2307)</f>
        <v>14000000</v>
      </c>
      <c r="H2306" s="283"/>
      <c r="I2306" s="33"/>
      <c r="J2306" s="33"/>
      <c r="K2306" s="33"/>
      <c r="L2306" s="33"/>
      <c r="M2306" s="33"/>
      <c r="N2306" s="33"/>
      <c r="O2306" s="33"/>
      <c r="P2306" s="33"/>
      <c r="Q2306" s="33"/>
      <c r="R2306" s="33"/>
      <c r="S2306" s="33"/>
      <c r="T2306" s="33"/>
      <c r="U2306" s="33"/>
      <c r="V2306" s="33"/>
      <c r="W2306" s="33"/>
      <c r="X2306" s="282"/>
      <c r="Y2306" s="33"/>
      <c r="Z2306" s="284"/>
      <c r="AA2306" s="284"/>
      <c r="AB2306" s="33"/>
      <c r="AC2306" s="33"/>
      <c r="AD2306" s="33"/>
      <c r="AE2306" s="33"/>
      <c r="AF2306" s="33"/>
      <c r="AG2306" s="33"/>
      <c r="AH2306" s="33"/>
      <c r="AI2306" s="33"/>
      <c r="AJ2306" s="33"/>
      <c r="AK2306" s="33"/>
      <c r="AL2306" s="33"/>
      <c r="AM2306" s="33"/>
      <c r="AN2306" s="33"/>
      <c r="AO2306" s="33"/>
      <c r="AP2306" s="34"/>
      <c r="AQ2306" s="34"/>
      <c r="AR2306" s="28"/>
      <c r="AS2306" s="29"/>
      <c r="AT2306" s="29"/>
      <c r="AU2306" s="29"/>
    </row>
    <row r="2307" spans="1:47" s="480" customFormat="1">
      <c r="A2307" s="13"/>
      <c r="B2307" s="8"/>
      <c r="C2307" s="8"/>
      <c r="D2307" s="344" t="s">
        <v>970</v>
      </c>
      <c r="E2307" s="404"/>
      <c r="F2307" s="261">
        <v>14000000</v>
      </c>
      <c r="G2307" s="282"/>
      <c r="H2307" s="283">
        <v>14000000</v>
      </c>
      <c r="I2307" s="33"/>
      <c r="J2307" s="33"/>
      <c r="K2307" s="33"/>
      <c r="L2307" s="33"/>
      <c r="M2307" s="33"/>
      <c r="N2307" s="33"/>
      <c r="O2307" s="33"/>
      <c r="P2307" s="33"/>
      <c r="Q2307" s="33"/>
      <c r="R2307" s="33"/>
      <c r="S2307" s="33"/>
      <c r="T2307" s="33"/>
      <c r="U2307" s="33"/>
      <c r="V2307" s="33"/>
      <c r="W2307" s="33"/>
      <c r="X2307" s="282"/>
      <c r="Y2307" s="33"/>
      <c r="Z2307" s="284"/>
      <c r="AA2307" s="284"/>
      <c r="AB2307" s="33"/>
      <c r="AC2307" s="33"/>
      <c r="AD2307" s="33"/>
      <c r="AE2307" s="33"/>
      <c r="AF2307" s="33"/>
      <c r="AG2307" s="33"/>
      <c r="AH2307" s="33"/>
      <c r="AI2307" s="33"/>
      <c r="AJ2307" s="33"/>
      <c r="AK2307" s="33"/>
      <c r="AL2307" s="33"/>
      <c r="AM2307" s="33"/>
      <c r="AN2307" s="33"/>
      <c r="AO2307" s="33"/>
      <c r="AP2307" s="34"/>
      <c r="AQ2307" s="34"/>
      <c r="AR2307" s="28"/>
      <c r="AS2307" s="29"/>
      <c r="AT2307" s="29"/>
      <c r="AU2307" s="29"/>
    </row>
    <row r="2308" spans="1:47" s="480" customFormat="1">
      <c r="A2308" s="13"/>
      <c r="B2308" s="8"/>
      <c r="C2308" s="8"/>
      <c r="D2308" s="473" t="s">
        <v>188</v>
      </c>
      <c r="E2308" s="321"/>
      <c r="F2308" s="261"/>
      <c r="G2308" s="282"/>
      <c r="H2308" s="283"/>
      <c r="I2308" s="33"/>
      <c r="J2308" s="33"/>
      <c r="K2308" s="33"/>
      <c r="L2308" s="33"/>
      <c r="M2308" s="33"/>
      <c r="N2308" s="33"/>
      <c r="O2308" s="33"/>
      <c r="P2308" s="33"/>
      <c r="Q2308" s="33"/>
      <c r="R2308" s="33"/>
      <c r="S2308" s="33"/>
      <c r="T2308" s="33"/>
      <c r="U2308" s="33"/>
      <c r="V2308" s="33"/>
      <c r="W2308" s="33"/>
      <c r="X2308" s="282"/>
      <c r="Y2308" s="33"/>
      <c r="Z2308" s="284"/>
      <c r="AA2308" s="284"/>
      <c r="AB2308" s="33"/>
      <c r="AC2308" s="33"/>
      <c r="AD2308" s="33"/>
      <c r="AE2308" s="33"/>
      <c r="AF2308" s="33"/>
      <c r="AG2308" s="33"/>
      <c r="AH2308" s="33"/>
      <c r="AI2308" s="33"/>
      <c r="AJ2308" s="33"/>
      <c r="AK2308" s="33"/>
      <c r="AL2308" s="33"/>
      <c r="AM2308" s="33"/>
      <c r="AN2308" s="33"/>
      <c r="AO2308" s="33"/>
      <c r="AP2308" s="34"/>
      <c r="AQ2308" s="34"/>
      <c r="AR2308" s="28"/>
      <c r="AS2308" s="29"/>
      <c r="AT2308" s="29"/>
      <c r="AU2308" s="29"/>
    </row>
    <row r="2309" spans="1:47" s="480" customFormat="1">
      <c r="A2309" s="13"/>
      <c r="B2309" s="8"/>
      <c r="C2309" s="8"/>
      <c r="D2309" s="345" t="s">
        <v>218</v>
      </c>
      <c r="E2309" s="404"/>
      <c r="F2309" s="261">
        <v>17520000</v>
      </c>
      <c r="G2309" s="282">
        <f>SUM(H2310:H2312)</f>
        <v>16978000</v>
      </c>
      <c r="H2309" s="283"/>
      <c r="I2309" s="33"/>
      <c r="J2309" s="33"/>
      <c r="K2309" s="33"/>
      <c r="L2309" s="33"/>
      <c r="M2309" s="33"/>
      <c r="N2309" s="33"/>
      <c r="O2309" s="33"/>
      <c r="P2309" s="33"/>
      <c r="Q2309" s="33"/>
      <c r="R2309" s="33"/>
      <c r="S2309" s="33"/>
      <c r="T2309" s="33"/>
      <c r="U2309" s="33"/>
      <c r="V2309" s="33"/>
      <c r="W2309" s="33"/>
      <c r="X2309" s="282"/>
      <c r="Y2309" s="33"/>
      <c r="Z2309" s="284"/>
      <c r="AA2309" s="284"/>
      <c r="AB2309" s="33"/>
      <c r="AC2309" s="33"/>
      <c r="AD2309" s="33"/>
      <c r="AE2309" s="33"/>
      <c r="AF2309" s="33"/>
      <c r="AG2309" s="33"/>
      <c r="AH2309" s="33"/>
      <c r="AI2309" s="33"/>
      <c r="AJ2309" s="33"/>
      <c r="AK2309" s="33"/>
      <c r="AL2309" s="33"/>
      <c r="AM2309" s="33"/>
      <c r="AN2309" s="33"/>
      <c r="AO2309" s="33"/>
      <c r="AP2309" s="34"/>
      <c r="AQ2309" s="34"/>
      <c r="AR2309" s="28"/>
      <c r="AS2309" s="29"/>
      <c r="AT2309" s="29"/>
      <c r="AU2309" s="29"/>
    </row>
    <row r="2310" spans="1:47" s="511" customFormat="1">
      <c r="A2310" s="13"/>
      <c r="B2310" s="8"/>
      <c r="C2310" s="8"/>
      <c r="D2310" s="344" t="s">
        <v>971</v>
      </c>
      <c r="E2310" s="404"/>
      <c r="F2310" s="261"/>
      <c r="G2310" s="282"/>
      <c r="H2310" s="283">
        <v>5646000</v>
      </c>
      <c r="I2310" s="33"/>
      <c r="J2310" s="33"/>
      <c r="K2310" s="33"/>
      <c r="L2310" s="33"/>
      <c r="M2310" s="33"/>
      <c r="N2310" s="33"/>
      <c r="O2310" s="33"/>
      <c r="P2310" s="33"/>
      <c r="Q2310" s="33"/>
      <c r="R2310" s="33"/>
      <c r="S2310" s="33"/>
      <c r="T2310" s="33"/>
      <c r="U2310" s="33"/>
      <c r="V2310" s="33"/>
      <c r="W2310" s="33"/>
      <c r="X2310" s="282"/>
      <c r="Y2310" s="33"/>
      <c r="Z2310" s="284"/>
      <c r="AA2310" s="284"/>
      <c r="AB2310" s="33"/>
      <c r="AC2310" s="33"/>
      <c r="AD2310" s="33"/>
      <c r="AE2310" s="33"/>
      <c r="AF2310" s="33"/>
      <c r="AG2310" s="33"/>
      <c r="AH2310" s="33"/>
      <c r="AI2310" s="33"/>
      <c r="AJ2310" s="33"/>
      <c r="AK2310" s="33"/>
      <c r="AL2310" s="33"/>
      <c r="AM2310" s="33"/>
      <c r="AN2310" s="33"/>
      <c r="AO2310" s="33"/>
      <c r="AP2310" s="34"/>
      <c r="AQ2310" s="34"/>
      <c r="AR2310" s="28"/>
      <c r="AS2310" s="29"/>
      <c r="AT2310" s="29"/>
      <c r="AU2310" s="29"/>
    </row>
    <row r="2311" spans="1:47" s="511" customFormat="1">
      <c r="A2311" s="13"/>
      <c r="B2311" s="8"/>
      <c r="C2311" s="8"/>
      <c r="D2311" s="344" t="s">
        <v>972</v>
      </c>
      <c r="E2311" s="404"/>
      <c r="F2311" s="261"/>
      <c r="G2311" s="282"/>
      <c r="H2311" s="283">
        <v>6121000</v>
      </c>
      <c r="I2311" s="33"/>
      <c r="J2311" s="33"/>
      <c r="K2311" s="33"/>
      <c r="L2311" s="33"/>
      <c r="M2311" s="33"/>
      <c r="N2311" s="33"/>
      <c r="O2311" s="33"/>
      <c r="P2311" s="33"/>
      <c r="Q2311" s="33"/>
      <c r="R2311" s="33"/>
      <c r="S2311" s="33"/>
      <c r="T2311" s="33"/>
      <c r="U2311" s="33"/>
      <c r="V2311" s="33"/>
      <c r="W2311" s="33"/>
      <c r="X2311" s="282"/>
      <c r="Y2311" s="33"/>
      <c r="Z2311" s="284"/>
      <c r="AA2311" s="284"/>
      <c r="AB2311" s="33"/>
      <c r="AC2311" s="33"/>
      <c r="AD2311" s="33"/>
      <c r="AE2311" s="33"/>
      <c r="AF2311" s="33"/>
      <c r="AG2311" s="33"/>
      <c r="AH2311" s="33"/>
      <c r="AI2311" s="33"/>
      <c r="AJ2311" s="33"/>
      <c r="AK2311" s="33"/>
      <c r="AL2311" s="33"/>
      <c r="AM2311" s="33"/>
      <c r="AN2311" s="33"/>
      <c r="AO2311" s="33"/>
      <c r="AP2311" s="34"/>
      <c r="AQ2311" s="34"/>
      <c r="AR2311" s="28"/>
      <c r="AS2311" s="29"/>
      <c r="AT2311" s="29"/>
      <c r="AU2311" s="29"/>
    </row>
    <row r="2312" spans="1:47" s="511" customFormat="1">
      <c r="A2312" s="13"/>
      <c r="B2312" s="8"/>
      <c r="C2312" s="8"/>
      <c r="D2312" s="344" t="s">
        <v>973</v>
      </c>
      <c r="E2312" s="404"/>
      <c r="F2312" s="261"/>
      <c r="G2312" s="282"/>
      <c r="H2312" s="283">
        <v>5211000</v>
      </c>
      <c r="I2312" s="33"/>
      <c r="J2312" s="33"/>
      <c r="K2312" s="33"/>
      <c r="L2312" s="33"/>
      <c r="M2312" s="33"/>
      <c r="N2312" s="33"/>
      <c r="O2312" s="33"/>
      <c r="P2312" s="33"/>
      <c r="Q2312" s="33"/>
      <c r="R2312" s="33"/>
      <c r="S2312" s="33"/>
      <c r="T2312" s="33"/>
      <c r="U2312" s="33"/>
      <c r="V2312" s="33"/>
      <c r="W2312" s="33"/>
      <c r="X2312" s="282"/>
      <c r="Y2312" s="33"/>
      <c r="Z2312" s="284"/>
      <c r="AA2312" s="284"/>
      <c r="AB2312" s="33"/>
      <c r="AC2312" s="33"/>
      <c r="AD2312" s="33"/>
      <c r="AE2312" s="33"/>
      <c r="AF2312" s="33"/>
      <c r="AG2312" s="33"/>
      <c r="AH2312" s="33"/>
      <c r="AI2312" s="33"/>
      <c r="AJ2312" s="33"/>
      <c r="AK2312" s="33"/>
      <c r="AL2312" s="33"/>
      <c r="AM2312" s="33"/>
      <c r="AN2312" s="33"/>
      <c r="AO2312" s="33"/>
      <c r="AP2312" s="34"/>
      <c r="AQ2312" s="34"/>
      <c r="AR2312" s="28"/>
      <c r="AS2312" s="29"/>
      <c r="AT2312" s="29"/>
      <c r="AU2312" s="29"/>
    </row>
    <row r="2313" spans="1:47" s="480" customFormat="1">
      <c r="A2313" s="13"/>
      <c r="B2313" s="8"/>
      <c r="C2313" s="8"/>
      <c r="D2313" s="345" t="s">
        <v>190</v>
      </c>
      <c r="E2313" s="404"/>
      <c r="F2313" s="261">
        <v>11000000</v>
      </c>
      <c r="G2313" s="282">
        <f>SUM(H2314:H2315)</f>
        <v>10750000</v>
      </c>
      <c r="H2313" s="283"/>
      <c r="I2313" s="33"/>
      <c r="J2313" s="33"/>
      <c r="K2313" s="33"/>
      <c r="L2313" s="33"/>
      <c r="M2313" s="33"/>
      <c r="N2313" s="33"/>
      <c r="O2313" s="33"/>
      <c r="P2313" s="33"/>
      <c r="Q2313" s="33"/>
      <c r="R2313" s="33"/>
      <c r="S2313" s="33"/>
      <c r="T2313" s="33"/>
      <c r="U2313" s="33"/>
      <c r="V2313" s="33"/>
      <c r="W2313" s="33"/>
      <c r="X2313" s="282"/>
      <c r="Y2313" s="33"/>
      <c r="Z2313" s="284"/>
      <c r="AA2313" s="284"/>
      <c r="AB2313" s="33"/>
      <c r="AC2313" s="33"/>
      <c r="AD2313" s="33"/>
      <c r="AE2313" s="33"/>
      <c r="AF2313" s="33"/>
      <c r="AG2313" s="33"/>
      <c r="AH2313" s="33"/>
      <c r="AI2313" s="33"/>
      <c r="AJ2313" s="33"/>
      <c r="AK2313" s="33"/>
      <c r="AL2313" s="33"/>
      <c r="AM2313" s="33"/>
      <c r="AN2313" s="33"/>
      <c r="AO2313" s="33"/>
      <c r="AP2313" s="34"/>
      <c r="AQ2313" s="34"/>
      <c r="AR2313" s="28"/>
      <c r="AS2313" s="29"/>
      <c r="AT2313" s="29"/>
      <c r="AU2313" s="29"/>
    </row>
    <row r="2314" spans="1:47" s="511" customFormat="1">
      <c r="A2314" s="13"/>
      <c r="B2314" s="8"/>
      <c r="C2314" s="8"/>
      <c r="D2314" s="344" t="s">
        <v>974</v>
      </c>
      <c r="E2314" s="404"/>
      <c r="F2314" s="261"/>
      <c r="G2314" s="282"/>
      <c r="H2314" s="283">
        <v>7800000</v>
      </c>
      <c r="I2314" s="33"/>
      <c r="J2314" s="33"/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282"/>
      <c r="Y2314" s="33"/>
      <c r="Z2314" s="284"/>
      <c r="AA2314" s="284"/>
      <c r="AB2314" s="33"/>
      <c r="AC2314" s="33"/>
      <c r="AD2314" s="33"/>
      <c r="AE2314" s="33"/>
      <c r="AF2314" s="33"/>
      <c r="AG2314" s="33"/>
      <c r="AH2314" s="33"/>
      <c r="AI2314" s="33"/>
      <c r="AJ2314" s="33"/>
      <c r="AK2314" s="33"/>
      <c r="AL2314" s="33"/>
      <c r="AM2314" s="33"/>
      <c r="AN2314" s="33"/>
      <c r="AO2314" s="33"/>
      <c r="AP2314" s="34"/>
      <c r="AQ2314" s="34"/>
      <c r="AR2314" s="28"/>
      <c r="AS2314" s="29"/>
      <c r="AT2314" s="29"/>
      <c r="AU2314" s="29"/>
    </row>
    <row r="2315" spans="1:47" s="511" customFormat="1">
      <c r="A2315" s="13"/>
      <c r="B2315" s="8"/>
      <c r="C2315" s="8"/>
      <c r="D2315" s="344" t="s">
        <v>975</v>
      </c>
      <c r="E2315" s="404"/>
      <c r="F2315" s="261"/>
      <c r="G2315" s="282"/>
      <c r="H2315" s="283">
        <v>2950000</v>
      </c>
      <c r="I2315" s="33"/>
      <c r="J2315" s="33"/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282"/>
      <c r="Y2315" s="33"/>
      <c r="Z2315" s="284"/>
      <c r="AA2315" s="284"/>
      <c r="AB2315" s="33"/>
      <c r="AC2315" s="33"/>
      <c r="AD2315" s="33"/>
      <c r="AE2315" s="33"/>
      <c r="AF2315" s="33"/>
      <c r="AG2315" s="33"/>
      <c r="AH2315" s="33"/>
      <c r="AI2315" s="33"/>
      <c r="AJ2315" s="33"/>
      <c r="AK2315" s="33"/>
      <c r="AL2315" s="33"/>
      <c r="AM2315" s="33"/>
      <c r="AN2315" s="33"/>
      <c r="AO2315" s="33"/>
      <c r="AP2315" s="34"/>
      <c r="AQ2315" s="34"/>
      <c r="AR2315" s="28"/>
      <c r="AS2315" s="29"/>
      <c r="AT2315" s="29"/>
      <c r="AU2315" s="29"/>
    </row>
    <row r="2316" spans="1:47" s="480" customFormat="1">
      <c r="A2316" s="13"/>
      <c r="B2316" s="8"/>
      <c r="C2316" s="8"/>
      <c r="D2316" s="345" t="s">
        <v>244</v>
      </c>
      <c r="E2316" s="404"/>
      <c r="F2316" s="261">
        <v>2380000</v>
      </c>
      <c r="G2316" s="282">
        <f>SUM(H2318)</f>
        <v>2160000</v>
      </c>
      <c r="H2316" s="283"/>
      <c r="I2316" s="33"/>
      <c r="J2316" s="33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282"/>
      <c r="Y2316" s="33"/>
      <c r="Z2316" s="284"/>
      <c r="AA2316" s="284"/>
      <c r="AB2316" s="33"/>
      <c r="AC2316" s="33"/>
      <c r="AD2316" s="33"/>
      <c r="AE2316" s="33"/>
      <c r="AF2316" s="33"/>
      <c r="AG2316" s="33"/>
      <c r="AH2316" s="33"/>
      <c r="AI2316" s="33"/>
      <c r="AJ2316" s="33"/>
      <c r="AK2316" s="33"/>
      <c r="AL2316" s="33"/>
      <c r="AM2316" s="33"/>
      <c r="AN2316" s="33"/>
      <c r="AO2316" s="33"/>
      <c r="AP2316" s="34"/>
      <c r="AQ2316" s="34"/>
      <c r="AR2316" s="28"/>
      <c r="AS2316" s="29"/>
      <c r="AT2316" s="29"/>
      <c r="AU2316" s="29"/>
    </row>
    <row r="2317" spans="1:47" s="511" customFormat="1" ht="15">
      <c r="A2317" s="13"/>
      <c r="B2317" s="8"/>
      <c r="C2317" s="8"/>
      <c r="D2317" s="506" t="s">
        <v>557</v>
      </c>
      <c r="E2317" s="404"/>
      <c r="F2317" s="261"/>
      <c r="G2317" s="282"/>
      <c r="H2317" s="283"/>
      <c r="I2317" s="33"/>
      <c r="J2317" s="33"/>
      <c r="K2317" s="33"/>
      <c r="L2317" s="33"/>
      <c r="M2317" s="33"/>
      <c r="N2317" s="33"/>
      <c r="O2317" s="33"/>
      <c r="P2317" s="33"/>
      <c r="Q2317" s="33"/>
      <c r="R2317" s="33"/>
      <c r="S2317" s="33"/>
      <c r="T2317" s="33"/>
      <c r="U2317" s="33"/>
      <c r="V2317" s="33"/>
      <c r="W2317" s="33"/>
      <c r="X2317" s="282"/>
      <c r="Y2317" s="33"/>
      <c r="Z2317" s="284"/>
      <c r="AA2317" s="284"/>
      <c r="AB2317" s="33"/>
      <c r="AC2317" s="33"/>
      <c r="AD2317" s="33"/>
      <c r="AE2317" s="33"/>
      <c r="AF2317" s="33"/>
      <c r="AG2317" s="33"/>
      <c r="AH2317" s="33"/>
      <c r="AI2317" s="33"/>
      <c r="AJ2317" s="33"/>
      <c r="AK2317" s="33"/>
      <c r="AL2317" s="33"/>
      <c r="AM2317" s="33"/>
      <c r="AN2317" s="33"/>
      <c r="AO2317" s="33"/>
      <c r="AP2317" s="34"/>
      <c r="AQ2317" s="34"/>
      <c r="AR2317" s="28"/>
      <c r="AS2317" s="29"/>
      <c r="AT2317" s="29"/>
      <c r="AU2317" s="29"/>
    </row>
    <row r="2318" spans="1:47" s="511" customFormat="1">
      <c r="A2318" s="13"/>
      <c r="B2318" s="8"/>
      <c r="C2318" s="8"/>
      <c r="D2318" s="345" t="s">
        <v>976</v>
      </c>
      <c r="E2318" s="404"/>
      <c r="F2318" s="261"/>
      <c r="G2318" s="282"/>
      <c r="H2318" s="283">
        <v>2160000</v>
      </c>
      <c r="I2318" s="33"/>
      <c r="J2318" s="33"/>
      <c r="K2318" s="33"/>
      <c r="L2318" s="33"/>
      <c r="M2318" s="33"/>
      <c r="N2318" s="33"/>
      <c r="O2318" s="33"/>
      <c r="P2318" s="33"/>
      <c r="Q2318" s="33"/>
      <c r="R2318" s="33"/>
      <c r="S2318" s="33"/>
      <c r="T2318" s="33"/>
      <c r="U2318" s="33"/>
      <c r="V2318" s="33"/>
      <c r="W2318" s="33"/>
      <c r="X2318" s="282"/>
      <c r="Y2318" s="33"/>
      <c r="Z2318" s="284"/>
      <c r="AA2318" s="284"/>
      <c r="AB2318" s="33"/>
      <c r="AC2318" s="33"/>
      <c r="AD2318" s="33"/>
      <c r="AE2318" s="33"/>
      <c r="AF2318" s="33"/>
      <c r="AG2318" s="33"/>
      <c r="AH2318" s="33"/>
      <c r="AI2318" s="33"/>
      <c r="AJ2318" s="33"/>
      <c r="AK2318" s="33">
        <v>2160000</v>
      </c>
      <c r="AL2318" s="33"/>
      <c r="AM2318" s="33"/>
      <c r="AN2318" s="33"/>
      <c r="AO2318" s="33"/>
      <c r="AP2318" s="34"/>
      <c r="AQ2318" s="34"/>
      <c r="AR2318" s="28"/>
      <c r="AS2318" s="29"/>
      <c r="AT2318" s="29"/>
      <c r="AU2318" s="29"/>
    </row>
    <row r="2319" spans="1:47" s="480" customFormat="1">
      <c r="A2319" s="13"/>
      <c r="B2319" s="8"/>
      <c r="C2319" s="8"/>
      <c r="D2319" s="473" t="s">
        <v>212</v>
      </c>
      <c r="E2319" s="321"/>
      <c r="F2319" s="261"/>
      <c r="G2319" s="282"/>
      <c r="H2319" s="283"/>
      <c r="I2319" s="33"/>
      <c r="J2319" s="33"/>
      <c r="K2319" s="33"/>
      <c r="L2319" s="33"/>
      <c r="M2319" s="33"/>
      <c r="N2319" s="33"/>
      <c r="O2319" s="33"/>
      <c r="P2319" s="33"/>
      <c r="Q2319" s="33"/>
      <c r="R2319" s="33"/>
      <c r="S2319" s="33"/>
      <c r="T2319" s="33"/>
      <c r="U2319" s="33"/>
      <c r="V2319" s="33"/>
      <c r="W2319" s="33"/>
      <c r="X2319" s="282"/>
      <c r="Y2319" s="33"/>
      <c r="Z2319" s="284"/>
      <c r="AA2319" s="284"/>
      <c r="AB2319" s="33"/>
      <c r="AC2319" s="33"/>
      <c r="AD2319" s="33"/>
      <c r="AE2319" s="33"/>
      <c r="AF2319" s="33"/>
      <c r="AG2319" s="33"/>
      <c r="AH2319" s="33"/>
      <c r="AI2319" s="33"/>
      <c r="AJ2319" s="33"/>
      <c r="AK2319" s="33"/>
      <c r="AL2319" s="33"/>
      <c r="AM2319" s="33"/>
      <c r="AN2319" s="33"/>
      <c r="AO2319" s="33"/>
      <c r="AP2319" s="34"/>
      <c r="AQ2319" s="34"/>
      <c r="AR2319" s="28"/>
      <c r="AS2319" s="29"/>
      <c r="AT2319" s="29"/>
      <c r="AU2319" s="29"/>
    </row>
    <row r="2320" spans="1:47" s="480" customFormat="1">
      <c r="A2320" s="13"/>
      <c r="B2320" s="8"/>
      <c r="C2320" s="8"/>
      <c r="D2320" s="344" t="s">
        <v>581</v>
      </c>
      <c r="E2320" s="404"/>
      <c r="F2320" s="261">
        <v>10000000</v>
      </c>
      <c r="G2320" s="282">
        <f>SUM(H2320)</f>
        <v>10000000</v>
      </c>
      <c r="H2320" s="283">
        <v>10000000</v>
      </c>
      <c r="I2320" s="33"/>
      <c r="J2320" s="33"/>
      <c r="K2320" s="33"/>
      <c r="L2320" s="33"/>
      <c r="M2320" s="33"/>
      <c r="N2320" s="33"/>
      <c r="O2320" s="33"/>
      <c r="P2320" s="33"/>
      <c r="Q2320" s="33"/>
      <c r="R2320" s="33"/>
      <c r="S2320" s="33"/>
      <c r="T2320" s="33"/>
      <c r="U2320" s="33"/>
      <c r="V2320" s="33"/>
      <c r="W2320" s="33"/>
      <c r="X2320" s="282"/>
      <c r="Y2320" s="33"/>
      <c r="Z2320" s="284"/>
      <c r="AA2320" s="284"/>
      <c r="AB2320" s="33"/>
      <c r="AC2320" s="33"/>
      <c r="AD2320" s="33"/>
      <c r="AE2320" s="33"/>
      <c r="AF2320" s="33"/>
      <c r="AG2320" s="33"/>
      <c r="AH2320" s="33"/>
      <c r="AI2320" s="33"/>
      <c r="AJ2320" s="33"/>
      <c r="AK2320" s="33"/>
      <c r="AL2320" s="33"/>
      <c r="AM2320" s="33"/>
      <c r="AN2320" s="33"/>
      <c r="AO2320" s="33"/>
      <c r="AP2320" s="34"/>
      <c r="AQ2320" s="34"/>
      <c r="AR2320" s="28"/>
      <c r="AS2320" s="29"/>
      <c r="AT2320" s="29"/>
      <c r="AU2320" s="29"/>
    </row>
    <row r="2321" spans="1:47" s="480" customFormat="1">
      <c r="A2321" s="13"/>
      <c r="B2321" s="8"/>
      <c r="C2321" s="8"/>
      <c r="D2321" s="240"/>
      <c r="E2321" s="404"/>
      <c r="F2321" s="321"/>
      <c r="G2321" s="282"/>
      <c r="H2321" s="283"/>
      <c r="I2321" s="33"/>
      <c r="J2321" s="33"/>
      <c r="K2321" s="33"/>
      <c r="L2321" s="33"/>
      <c r="M2321" s="33"/>
      <c r="N2321" s="33"/>
      <c r="O2321" s="33"/>
      <c r="P2321" s="33"/>
      <c r="Q2321" s="33"/>
      <c r="R2321" s="33"/>
      <c r="S2321" s="33"/>
      <c r="T2321" s="33"/>
      <c r="U2321" s="33"/>
      <c r="V2321" s="33"/>
      <c r="W2321" s="33"/>
      <c r="X2321" s="282"/>
      <c r="Y2321" s="33"/>
      <c r="Z2321" s="284"/>
      <c r="AA2321" s="284"/>
      <c r="AB2321" s="33"/>
      <c r="AC2321" s="33"/>
      <c r="AD2321" s="33"/>
      <c r="AE2321" s="33"/>
      <c r="AF2321" s="33"/>
      <c r="AG2321" s="33"/>
      <c r="AH2321" s="33"/>
      <c r="AI2321" s="33"/>
      <c r="AJ2321" s="33"/>
      <c r="AK2321" s="33"/>
      <c r="AL2321" s="33"/>
      <c r="AM2321" s="33"/>
      <c r="AN2321" s="33"/>
      <c r="AO2321" s="33"/>
      <c r="AP2321" s="34"/>
      <c r="AQ2321" s="34"/>
      <c r="AR2321" s="28"/>
      <c r="AS2321" s="29"/>
      <c r="AT2321" s="29"/>
      <c r="AU2321" s="29"/>
    </row>
    <row r="2322" spans="1:47" s="480" customFormat="1">
      <c r="A2322" s="13"/>
      <c r="B2322" s="8"/>
      <c r="C2322" s="8"/>
      <c r="D2322" s="240"/>
      <c r="E2322" s="404"/>
      <c r="F2322" s="321"/>
      <c r="G2322" s="282"/>
      <c r="H2322" s="283"/>
      <c r="I2322" s="33"/>
      <c r="J2322" s="33"/>
      <c r="K2322" s="33"/>
      <c r="L2322" s="33"/>
      <c r="M2322" s="33"/>
      <c r="N2322" s="33"/>
      <c r="O2322" s="33"/>
      <c r="P2322" s="33"/>
      <c r="Q2322" s="33"/>
      <c r="R2322" s="33"/>
      <c r="S2322" s="33"/>
      <c r="T2322" s="33"/>
      <c r="U2322" s="33"/>
      <c r="V2322" s="33"/>
      <c r="W2322" s="33"/>
      <c r="X2322" s="282"/>
      <c r="Y2322" s="33"/>
      <c r="Z2322" s="284"/>
      <c r="AA2322" s="284"/>
      <c r="AB2322" s="33"/>
      <c r="AC2322" s="33"/>
      <c r="AD2322" s="33"/>
      <c r="AE2322" s="33"/>
      <c r="AF2322" s="33"/>
      <c r="AG2322" s="33"/>
      <c r="AH2322" s="33"/>
      <c r="AI2322" s="33"/>
      <c r="AJ2322" s="33"/>
      <c r="AK2322" s="33"/>
      <c r="AL2322" s="33"/>
      <c r="AM2322" s="33"/>
      <c r="AN2322" s="33"/>
      <c r="AO2322" s="33"/>
      <c r="AP2322" s="34"/>
      <c r="AQ2322" s="34"/>
      <c r="AR2322" s="28"/>
      <c r="AS2322" s="29"/>
      <c r="AT2322" s="29"/>
      <c r="AU2322" s="29"/>
    </row>
    <row r="2323" spans="1:47" s="481" customFormat="1">
      <c r="A2323" s="13"/>
      <c r="B2323" s="8"/>
      <c r="C2323" s="83">
        <v>174</v>
      </c>
      <c r="D2323" s="375" t="s">
        <v>354</v>
      </c>
      <c r="E2323" s="404"/>
      <c r="F2323" s="321"/>
      <c r="G2323" s="282"/>
      <c r="H2323" s="283"/>
      <c r="I2323" s="33"/>
      <c r="J2323" s="33"/>
      <c r="K2323" s="33"/>
      <c r="L2323" s="33"/>
      <c r="M2323" s="33"/>
      <c r="N2323" s="33"/>
      <c r="O2323" s="33"/>
      <c r="P2323" s="33"/>
      <c r="Q2323" s="33"/>
      <c r="R2323" s="33"/>
      <c r="S2323" s="33"/>
      <c r="T2323" s="33"/>
      <c r="U2323" s="33"/>
      <c r="V2323" s="33"/>
      <c r="W2323" s="33"/>
      <c r="X2323" s="282"/>
      <c r="Y2323" s="33"/>
      <c r="Z2323" s="284"/>
      <c r="AA2323" s="284"/>
      <c r="AB2323" s="33"/>
      <c r="AC2323" s="33"/>
      <c r="AD2323" s="33"/>
      <c r="AE2323" s="33"/>
      <c r="AF2323" s="33"/>
      <c r="AG2323" s="33"/>
      <c r="AH2323" s="33"/>
      <c r="AI2323" s="33"/>
      <c r="AJ2323" s="33"/>
      <c r="AK2323" s="33"/>
      <c r="AL2323" s="33"/>
      <c r="AM2323" s="33"/>
      <c r="AN2323" s="33"/>
      <c r="AO2323" s="33"/>
      <c r="AP2323" s="34"/>
      <c r="AQ2323" s="34"/>
      <c r="AR2323" s="28"/>
      <c r="AS2323" s="29"/>
      <c r="AT2323" s="29"/>
      <c r="AU2323" s="29"/>
    </row>
    <row r="2324" spans="1:47" s="481" customFormat="1">
      <c r="A2324" s="13"/>
      <c r="B2324" s="8"/>
      <c r="C2324" s="8"/>
      <c r="D2324" s="472" t="s">
        <v>355</v>
      </c>
      <c r="E2324" s="404"/>
      <c r="F2324" s="321"/>
      <c r="G2324" s="282"/>
      <c r="H2324" s="283"/>
      <c r="I2324" s="33"/>
      <c r="J2324" s="33"/>
      <c r="K2324" s="33"/>
      <c r="L2324" s="33"/>
      <c r="M2324" s="33"/>
      <c r="N2324" s="33"/>
      <c r="O2324" s="33"/>
      <c r="P2324" s="33"/>
      <c r="Q2324" s="33"/>
      <c r="R2324" s="33"/>
      <c r="S2324" s="33"/>
      <c r="T2324" s="33"/>
      <c r="U2324" s="33"/>
      <c r="V2324" s="33"/>
      <c r="W2324" s="33"/>
      <c r="X2324" s="282"/>
      <c r="Y2324" s="33"/>
      <c r="Z2324" s="284"/>
      <c r="AA2324" s="284"/>
      <c r="AB2324" s="33"/>
      <c r="AC2324" s="33"/>
      <c r="AD2324" s="33"/>
      <c r="AE2324" s="33"/>
      <c r="AF2324" s="33"/>
      <c r="AG2324" s="33"/>
      <c r="AH2324" s="33"/>
      <c r="AI2324" s="33"/>
      <c r="AJ2324" s="33"/>
      <c r="AK2324" s="33"/>
      <c r="AL2324" s="33"/>
      <c r="AM2324" s="33"/>
      <c r="AN2324" s="33"/>
      <c r="AO2324" s="33"/>
      <c r="AP2324" s="34"/>
      <c r="AQ2324" s="34"/>
      <c r="AR2324" s="28"/>
      <c r="AS2324" s="29"/>
      <c r="AT2324" s="29"/>
      <c r="AU2324" s="29"/>
    </row>
    <row r="2325" spans="1:47" s="481" customFormat="1">
      <c r="A2325" s="13"/>
      <c r="B2325" s="8"/>
      <c r="C2325" s="8"/>
      <c r="D2325" s="473" t="s">
        <v>188</v>
      </c>
      <c r="E2325" s="404"/>
      <c r="F2325" s="321"/>
      <c r="G2325" s="282"/>
      <c r="H2325" s="283"/>
      <c r="I2325" s="33"/>
      <c r="J2325" s="33"/>
      <c r="K2325" s="33"/>
      <c r="L2325" s="33"/>
      <c r="M2325" s="33"/>
      <c r="N2325" s="33"/>
      <c r="O2325" s="33"/>
      <c r="P2325" s="33"/>
      <c r="Q2325" s="33"/>
      <c r="R2325" s="33"/>
      <c r="S2325" s="33"/>
      <c r="T2325" s="33"/>
      <c r="U2325" s="33"/>
      <c r="V2325" s="33"/>
      <c r="W2325" s="33"/>
      <c r="X2325" s="282"/>
      <c r="Y2325" s="33"/>
      <c r="Z2325" s="284"/>
      <c r="AA2325" s="284"/>
      <c r="AB2325" s="33"/>
      <c r="AC2325" s="33"/>
      <c r="AD2325" s="33"/>
      <c r="AE2325" s="33"/>
      <c r="AF2325" s="33"/>
      <c r="AG2325" s="33"/>
      <c r="AH2325" s="33"/>
      <c r="AI2325" s="33"/>
      <c r="AJ2325" s="33"/>
      <c r="AK2325" s="33"/>
      <c r="AL2325" s="33"/>
      <c r="AM2325" s="33"/>
      <c r="AN2325" s="33"/>
      <c r="AO2325" s="33"/>
      <c r="AP2325" s="34"/>
      <c r="AQ2325" s="34"/>
      <c r="AR2325" s="28"/>
      <c r="AS2325" s="29"/>
      <c r="AT2325" s="29"/>
      <c r="AU2325" s="29"/>
    </row>
    <row r="2326" spans="1:47" s="481" customFormat="1">
      <c r="A2326" s="13"/>
      <c r="B2326" s="8"/>
      <c r="C2326" s="8"/>
      <c r="D2326" s="344" t="s">
        <v>977</v>
      </c>
      <c r="E2326" s="404"/>
      <c r="F2326" s="261">
        <v>14500000</v>
      </c>
      <c r="G2326" s="282">
        <f>SUM(H2326)</f>
        <v>14500000</v>
      </c>
      <c r="H2326" s="283">
        <v>14500000</v>
      </c>
      <c r="I2326" s="33"/>
      <c r="J2326" s="33"/>
      <c r="K2326" s="33"/>
      <c r="L2326" s="33"/>
      <c r="M2326" s="33"/>
      <c r="N2326" s="33"/>
      <c r="O2326" s="33"/>
      <c r="P2326" s="33"/>
      <c r="Q2326" s="33"/>
      <c r="R2326" s="33"/>
      <c r="S2326" s="33"/>
      <c r="T2326" s="33"/>
      <c r="U2326" s="33"/>
      <c r="V2326" s="33"/>
      <c r="W2326" s="33"/>
      <c r="X2326" s="282"/>
      <c r="Y2326" s="33"/>
      <c r="Z2326" s="284"/>
      <c r="AA2326" s="284"/>
      <c r="AB2326" s="33"/>
      <c r="AC2326" s="33"/>
      <c r="AD2326" s="33"/>
      <c r="AE2326" s="33"/>
      <c r="AF2326" s="33"/>
      <c r="AG2326" s="33"/>
      <c r="AH2326" s="33"/>
      <c r="AI2326" s="33"/>
      <c r="AJ2326" s="33"/>
      <c r="AK2326" s="33"/>
      <c r="AL2326" s="33"/>
      <c r="AM2326" s="33"/>
      <c r="AN2326" s="33"/>
      <c r="AO2326" s="33"/>
      <c r="AP2326" s="34"/>
      <c r="AQ2326" s="34"/>
      <c r="AR2326" s="28"/>
      <c r="AS2326" s="29"/>
      <c r="AT2326" s="29"/>
      <c r="AU2326" s="29"/>
    </row>
    <row r="2327" spans="1:47" s="481" customFormat="1">
      <c r="A2327" s="13"/>
      <c r="B2327" s="8"/>
      <c r="C2327" s="8"/>
      <c r="D2327" s="240"/>
      <c r="E2327" s="404"/>
      <c r="F2327" s="321"/>
      <c r="G2327" s="282"/>
      <c r="H2327" s="283"/>
      <c r="I2327" s="33"/>
      <c r="J2327" s="33"/>
      <c r="K2327" s="33"/>
      <c r="L2327" s="33"/>
      <c r="M2327" s="33"/>
      <c r="N2327" s="33"/>
      <c r="O2327" s="33"/>
      <c r="P2327" s="33"/>
      <c r="Q2327" s="33"/>
      <c r="R2327" s="33"/>
      <c r="S2327" s="33"/>
      <c r="T2327" s="33"/>
      <c r="U2327" s="33"/>
      <c r="V2327" s="33"/>
      <c r="W2327" s="33"/>
      <c r="X2327" s="282"/>
      <c r="Y2327" s="33"/>
      <c r="Z2327" s="284"/>
      <c r="AA2327" s="284"/>
      <c r="AB2327" s="33"/>
      <c r="AC2327" s="33"/>
      <c r="AD2327" s="33"/>
      <c r="AE2327" s="33"/>
      <c r="AF2327" s="33"/>
      <c r="AG2327" s="33"/>
      <c r="AH2327" s="33"/>
      <c r="AI2327" s="33"/>
      <c r="AJ2327" s="33"/>
      <c r="AK2327" s="33"/>
      <c r="AL2327" s="33"/>
      <c r="AM2327" s="33"/>
      <c r="AN2327" s="33"/>
      <c r="AO2327" s="33"/>
      <c r="AP2327" s="34"/>
      <c r="AQ2327" s="34"/>
      <c r="AR2327" s="28"/>
      <c r="AS2327" s="29"/>
      <c r="AT2327" s="29"/>
      <c r="AU2327" s="29"/>
    </row>
    <row r="2328" spans="1:47" s="481" customFormat="1">
      <c r="A2328" s="13"/>
      <c r="B2328" s="8"/>
      <c r="C2328" s="8"/>
      <c r="D2328" s="240"/>
      <c r="E2328" s="404"/>
      <c r="F2328" s="321"/>
      <c r="G2328" s="282"/>
      <c r="H2328" s="283"/>
      <c r="I2328" s="33"/>
      <c r="J2328" s="33"/>
      <c r="K2328" s="33"/>
      <c r="L2328" s="33"/>
      <c r="M2328" s="33"/>
      <c r="N2328" s="33"/>
      <c r="O2328" s="33"/>
      <c r="P2328" s="33"/>
      <c r="Q2328" s="33"/>
      <c r="R2328" s="33"/>
      <c r="S2328" s="33"/>
      <c r="T2328" s="33"/>
      <c r="U2328" s="33"/>
      <c r="V2328" s="33"/>
      <c r="W2328" s="33"/>
      <c r="X2328" s="282"/>
      <c r="Y2328" s="33"/>
      <c r="Z2328" s="284"/>
      <c r="AA2328" s="284"/>
      <c r="AB2328" s="33"/>
      <c r="AC2328" s="33"/>
      <c r="AD2328" s="33"/>
      <c r="AE2328" s="33"/>
      <c r="AF2328" s="33"/>
      <c r="AG2328" s="33"/>
      <c r="AH2328" s="33"/>
      <c r="AI2328" s="33"/>
      <c r="AJ2328" s="33"/>
      <c r="AK2328" s="33"/>
      <c r="AL2328" s="33"/>
      <c r="AM2328" s="33"/>
      <c r="AN2328" s="33"/>
      <c r="AO2328" s="33"/>
      <c r="AP2328" s="34"/>
      <c r="AQ2328" s="34"/>
      <c r="AR2328" s="28"/>
      <c r="AS2328" s="29"/>
      <c r="AT2328" s="29"/>
      <c r="AU2328" s="29"/>
    </row>
    <row r="2329" spans="1:47" s="481" customFormat="1">
      <c r="A2329" s="13"/>
      <c r="B2329" s="8"/>
      <c r="C2329" s="83">
        <v>175</v>
      </c>
      <c r="D2329" s="375" t="s">
        <v>354</v>
      </c>
      <c r="E2329" s="404"/>
      <c r="F2329" s="321"/>
      <c r="G2329" s="282"/>
      <c r="H2329" s="283"/>
      <c r="I2329" s="33"/>
      <c r="J2329" s="33"/>
      <c r="K2329" s="33"/>
      <c r="L2329" s="33"/>
      <c r="M2329" s="33"/>
      <c r="N2329" s="33"/>
      <c r="O2329" s="33"/>
      <c r="P2329" s="33"/>
      <c r="Q2329" s="33"/>
      <c r="R2329" s="33"/>
      <c r="S2329" s="33"/>
      <c r="T2329" s="33"/>
      <c r="U2329" s="33"/>
      <c r="V2329" s="33"/>
      <c r="W2329" s="33"/>
      <c r="X2329" s="282"/>
      <c r="Y2329" s="33"/>
      <c r="Z2329" s="284"/>
      <c r="AA2329" s="284"/>
      <c r="AB2329" s="33"/>
      <c r="AC2329" s="33"/>
      <c r="AD2329" s="33"/>
      <c r="AE2329" s="33"/>
      <c r="AF2329" s="33"/>
      <c r="AG2329" s="33"/>
      <c r="AH2329" s="33"/>
      <c r="AI2329" s="33"/>
      <c r="AJ2329" s="33"/>
      <c r="AK2329" s="33"/>
      <c r="AL2329" s="33"/>
      <c r="AM2329" s="33"/>
      <c r="AN2329" s="33"/>
      <c r="AO2329" s="33"/>
      <c r="AP2329" s="34"/>
      <c r="AQ2329" s="34"/>
      <c r="AR2329" s="28"/>
      <c r="AS2329" s="29"/>
      <c r="AT2329" s="29"/>
      <c r="AU2329" s="29"/>
    </row>
    <row r="2330" spans="1:47" s="481" customFormat="1">
      <c r="A2330" s="13"/>
      <c r="B2330" s="8"/>
      <c r="C2330" s="8"/>
      <c r="D2330" s="472" t="s">
        <v>356</v>
      </c>
      <c r="E2330" s="404"/>
      <c r="F2330" s="321"/>
      <c r="G2330" s="282"/>
      <c r="H2330" s="283"/>
      <c r="I2330" s="33"/>
      <c r="J2330" s="33"/>
      <c r="K2330" s="33"/>
      <c r="L2330" s="33"/>
      <c r="M2330" s="33"/>
      <c r="N2330" s="33"/>
      <c r="O2330" s="33"/>
      <c r="P2330" s="33"/>
      <c r="Q2330" s="33"/>
      <c r="R2330" s="33"/>
      <c r="S2330" s="33"/>
      <c r="T2330" s="33"/>
      <c r="U2330" s="33"/>
      <c r="V2330" s="33"/>
      <c r="W2330" s="33"/>
      <c r="X2330" s="282"/>
      <c r="Y2330" s="33"/>
      <c r="Z2330" s="284"/>
      <c r="AA2330" s="284"/>
      <c r="AB2330" s="33"/>
      <c r="AC2330" s="33"/>
      <c r="AD2330" s="33"/>
      <c r="AE2330" s="33"/>
      <c r="AF2330" s="33"/>
      <c r="AG2330" s="33"/>
      <c r="AH2330" s="33"/>
      <c r="AI2330" s="33"/>
      <c r="AJ2330" s="33"/>
      <c r="AK2330" s="33"/>
      <c r="AL2330" s="33"/>
      <c r="AM2330" s="33"/>
      <c r="AN2330" s="33"/>
      <c r="AO2330" s="33"/>
      <c r="AP2330" s="34"/>
      <c r="AQ2330" s="34"/>
      <c r="AR2330" s="28"/>
      <c r="AS2330" s="29"/>
      <c r="AT2330" s="29"/>
      <c r="AU2330" s="29"/>
    </row>
    <row r="2331" spans="1:47" s="481" customFormat="1">
      <c r="A2331" s="13"/>
      <c r="B2331" s="8"/>
      <c r="C2331" s="8"/>
      <c r="D2331" s="473" t="s">
        <v>188</v>
      </c>
      <c r="E2331" s="404"/>
      <c r="F2331" s="321"/>
      <c r="G2331" s="282"/>
      <c r="H2331" s="283"/>
      <c r="I2331" s="33"/>
      <c r="J2331" s="33"/>
      <c r="K2331" s="33"/>
      <c r="L2331" s="33"/>
      <c r="M2331" s="33"/>
      <c r="N2331" s="33"/>
      <c r="O2331" s="33"/>
      <c r="P2331" s="33"/>
      <c r="Q2331" s="33"/>
      <c r="R2331" s="33"/>
      <c r="S2331" s="33"/>
      <c r="T2331" s="33"/>
      <c r="U2331" s="33"/>
      <c r="V2331" s="33"/>
      <c r="W2331" s="33"/>
      <c r="X2331" s="282"/>
      <c r="Y2331" s="33"/>
      <c r="Z2331" s="284"/>
      <c r="AA2331" s="284"/>
      <c r="AB2331" s="33"/>
      <c r="AC2331" s="33"/>
      <c r="AD2331" s="33"/>
      <c r="AE2331" s="33"/>
      <c r="AF2331" s="33"/>
      <c r="AG2331" s="33"/>
      <c r="AH2331" s="33"/>
      <c r="AI2331" s="33"/>
      <c r="AJ2331" s="33"/>
      <c r="AK2331" s="33"/>
      <c r="AL2331" s="33"/>
      <c r="AM2331" s="33"/>
      <c r="AN2331" s="33"/>
      <c r="AO2331" s="33"/>
      <c r="AP2331" s="34"/>
      <c r="AQ2331" s="34"/>
      <c r="AR2331" s="28"/>
      <c r="AS2331" s="29"/>
      <c r="AT2331" s="29"/>
      <c r="AU2331" s="29"/>
    </row>
    <row r="2332" spans="1:47" s="481" customFormat="1">
      <c r="A2332" s="13"/>
      <c r="B2332" s="8"/>
      <c r="C2332" s="8"/>
      <c r="D2332" s="344" t="s">
        <v>218</v>
      </c>
      <c r="E2332" s="404"/>
      <c r="F2332" s="261">
        <v>100000000</v>
      </c>
      <c r="G2332" s="282">
        <f>SUM(H2333:H2352)</f>
        <v>99600000</v>
      </c>
      <c r="H2332" s="283"/>
      <c r="I2332" s="33"/>
      <c r="J2332" s="33"/>
      <c r="K2332" s="33"/>
      <c r="L2332" s="33"/>
      <c r="M2332" s="33"/>
      <c r="N2332" s="33"/>
      <c r="O2332" s="33"/>
      <c r="P2332" s="33"/>
      <c r="Q2332" s="33"/>
      <c r="R2332" s="33"/>
      <c r="S2332" s="33"/>
      <c r="T2332" s="33"/>
      <c r="U2332" s="33"/>
      <c r="V2332" s="33"/>
      <c r="W2332" s="33"/>
      <c r="X2332" s="282"/>
      <c r="Y2332" s="33"/>
      <c r="Z2332" s="284"/>
      <c r="AA2332" s="284"/>
      <c r="AB2332" s="33"/>
      <c r="AC2332" s="33"/>
      <c r="AD2332" s="33"/>
      <c r="AE2332" s="33"/>
      <c r="AF2332" s="33"/>
      <c r="AG2332" s="33"/>
      <c r="AH2332" s="33"/>
      <c r="AI2332" s="33"/>
      <c r="AJ2332" s="33"/>
      <c r="AK2332" s="33"/>
      <c r="AL2332" s="33"/>
      <c r="AM2332" s="33"/>
      <c r="AN2332" s="33"/>
      <c r="AO2332" s="33"/>
      <c r="AP2332" s="34"/>
      <c r="AQ2332" s="34"/>
      <c r="AR2332" s="28"/>
      <c r="AS2332" s="29"/>
      <c r="AT2332" s="29"/>
      <c r="AU2332" s="29"/>
    </row>
    <row r="2333" spans="1:47" s="511" customFormat="1">
      <c r="A2333" s="13"/>
      <c r="B2333" s="8"/>
      <c r="C2333" s="8"/>
      <c r="D2333" s="344" t="s">
        <v>978</v>
      </c>
      <c r="E2333" s="404"/>
      <c r="F2333" s="261"/>
      <c r="G2333" s="282"/>
      <c r="H2333" s="283">
        <v>4980000</v>
      </c>
      <c r="I2333" s="33">
        <v>59500</v>
      </c>
      <c r="J2333" s="33"/>
      <c r="K2333" s="33"/>
      <c r="L2333" s="33"/>
      <c r="M2333" s="33"/>
      <c r="N2333" s="33"/>
      <c r="O2333" s="33"/>
      <c r="P2333" s="33"/>
      <c r="Q2333" s="33"/>
      <c r="R2333" s="33"/>
      <c r="S2333" s="33"/>
      <c r="T2333" s="33"/>
      <c r="U2333" s="33"/>
      <c r="V2333" s="33"/>
      <c r="W2333" s="33"/>
      <c r="X2333" s="282"/>
      <c r="Y2333" s="33"/>
      <c r="Z2333" s="284"/>
      <c r="AA2333" s="284"/>
      <c r="AB2333" s="33"/>
      <c r="AC2333" s="33"/>
      <c r="AD2333" s="33"/>
      <c r="AE2333" s="33"/>
      <c r="AF2333" s="33"/>
      <c r="AG2333" s="33"/>
      <c r="AH2333" s="33"/>
      <c r="AI2333" s="33"/>
      <c r="AJ2333" s="33"/>
      <c r="AK2333" s="33"/>
      <c r="AL2333" s="33"/>
      <c r="AM2333" s="33"/>
      <c r="AN2333" s="33"/>
      <c r="AO2333" s="33"/>
      <c r="AP2333" s="34"/>
      <c r="AQ2333" s="34"/>
      <c r="AR2333" s="28"/>
      <c r="AS2333" s="29"/>
      <c r="AT2333" s="29"/>
      <c r="AU2333" s="29"/>
    </row>
    <row r="2334" spans="1:47" s="511" customFormat="1">
      <c r="A2334" s="13"/>
      <c r="B2334" s="8"/>
      <c r="C2334" s="8"/>
      <c r="D2334" s="344" t="s">
        <v>979</v>
      </c>
      <c r="E2334" s="404"/>
      <c r="F2334" s="261"/>
      <c r="G2334" s="282"/>
      <c r="H2334" s="283">
        <v>4980000</v>
      </c>
      <c r="I2334" s="33">
        <v>59500</v>
      </c>
      <c r="J2334" s="33"/>
      <c r="K2334" s="33"/>
      <c r="L2334" s="33"/>
      <c r="M2334" s="33"/>
      <c r="N2334" s="33"/>
      <c r="O2334" s="33"/>
      <c r="P2334" s="33"/>
      <c r="Q2334" s="33"/>
      <c r="R2334" s="33"/>
      <c r="S2334" s="33"/>
      <c r="T2334" s="33"/>
      <c r="U2334" s="33"/>
      <c r="V2334" s="33"/>
      <c r="W2334" s="33"/>
      <c r="X2334" s="282"/>
      <c r="Y2334" s="33"/>
      <c r="Z2334" s="284"/>
      <c r="AA2334" s="284"/>
      <c r="AB2334" s="33"/>
      <c r="AC2334" s="33"/>
      <c r="AD2334" s="33"/>
      <c r="AE2334" s="33"/>
      <c r="AF2334" s="33"/>
      <c r="AG2334" s="33"/>
      <c r="AH2334" s="33"/>
      <c r="AI2334" s="33"/>
      <c r="AJ2334" s="33"/>
      <c r="AK2334" s="33"/>
      <c r="AL2334" s="33"/>
      <c r="AM2334" s="33"/>
      <c r="AN2334" s="33"/>
      <c r="AO2334" s="33"/>
      <c r="AP2334" s="34"/>
      <c r="AQ2334" s="34"/>
      <c r="AR2334" s="28"/>
      <c r="AS2334" s="29"/>
      <c r="AT2334" s="29"/>
      <c r="AU2334" s="29"/>
    </row>
    <row r="2335" spans="1:47" s="511" customFormat="1">
      <c r="A2335" s="13"/>
      <c r="B2335" s="8"/>
      <c r="C2335" s="8"/>
      <c r="D2335" s="344" t="s">
        <v>980</v>
      </c>
      <c r="E2335" s="404"/>
      <c r="F2335" s="261"/>
      <c r="G2335" s="282"/>
      <c r="H2335" s="283">
        <v>4980000</v>
      </c>
      <c r="I2335" s="33">
        <v>59500</v>
      </c>
      <c r="J2335" s="33"/>
      <c r="K2335" s="33"/>
      <c r="L2335" s="33"/>
      <c r="M2335" s="33"/>
      <c r="N2335" s="33"/>
      <c r="O2335" s="33"/>
      <c r="P2335" s="33"/>
      <c r="Q2335" s="33"/>
      <c r="R2335" s="33"/>
      <c r="S2335" s="33"/>
      <c r="T2335" s="33"/>
      <c r="U2335" s="33"/>
      <c r="V2335" s="33"/>
      <c r="W2335" s="33"/>
      <c r="X2335" s="282"/>
      <c r="Y2335" s="33"/>
      <c r="Z2335" s="284"/>
      <c r="AA2335" s="284"/>
      <c r="AB2335" s="33"/>
      <c r="AC2335" s="33"/>
      <c r="AD2335" s="33"/>
      <c r="AE2335" s="33"/>
      <c r="AF2335" s="33"/>
      <c r="AG2335" s="33"/>
      <c r="AH2335" s="33"/>
      <c r="AI2335" s="33"/>
      <c r="AJ2335" s="33"/>
      <c r="AK2335" s="33"/>
      <c r="AL2335" s="33"/>
      <c r="AM2335" s="33"/>
      <c r="AN2335" s="33"/>
      <c r="AO2335" s="33"/>
      <c r="AP2335" s="34"/>
      <c r="AQ2335" s="34"/>
      <c r="AR2335" s="28"/>
      <c r="AS2335" s="29"/>
      <c r="AT2335" s="29"/>
      <c r="AU2335" s="29"/>
    </row>
    <row r="2336" spans="1:47" s="511" customFormat="1">
      <c r="A2336" s="13"/>
      <c r="B2336" s="8"/>
      <c r="C2336" s="8"/>
      <c r="D2336" s="344" t="s">
        <v>981</v>
      </c>
      <c r="E2336" s="404"/>
      <c r="F2336" s="261"/>
      <c r="G2336" s="282"/>
      <c r="H2336" s="283">
        <v>4980000</v>
      </c>
      <c r="I2336" s="33">
        <v>59500</v>
      </c>
      <c r="J2336" s="33"/>
      <c r="K2336" s="33"/>
      <c r="L2336" s="33"/>
      <c r="M2336" s="33"/>
      <c r="N2336" s="33"/>
      <c r="O2336" s="33"/>
      <c r="P2336" s="33"/>
      <c r="Q2336" s="33"/>
      <c r="R2336" s="33"/>
      <c r="S2336" s="33"/>
      <c r="T2336" s="33"/>
      <c r="U2336" s="33"/>
      <c r="V2336" s="33"/>
      <c r="W2336" s="33"/>
      <c r="X2336" s="282"/>
      <c r="Y2336" s="33"/>
      <c r="Z2336" s="284"/>
      <c r="AA2336" s="284"/>
      <c r="AB2336" s="33"/>
      <c r="AC2336" s="33"/>
      <c r="AD2336" s="33"/>
      <c r="AE2336" s="33"/>
      <c r="AF2336" s="33"/>
      <c r="AG2336" s="33"/>
      <c r="AH2336" s="33"/>
      <c r="AI2336" s="33"/>
      <c r="AJ2336" s="33"/>
      <c r="AK2336" s="33"/>
      <c r="AL2336" s="33"/>
      <c r="AM2336" s="33"/>
      <c r="AN2336" s="33"/>
      <c r="AO2336" s="33"/>
      <c r="AP2336" s="34"/>
      <c r="AQ2336" s="34"/>
      <c r="AR2336" s="28"/>
      <c r="AS2336" s="29"/>
      <c r="AT2336" s="29"/>
      <c r="AU2336" s="29"/>
    </row>
    <row r="2337" spans="1:47" s="511" customFormat="1">
      <c r="A2337" s="13"/>
      <c r="B2337" s="8"/>
      <c r="C2337" s="8"/>
      <c r="D2337" s="344" t="s">
        <v>982</v>
      </c>
      <c r="E2337" s="404"/>
      <c r="F2337" s="261"/>
      <c r="G2337" s="282"/>
      <c r="H2337" s="283">
        <v>4980000</v>
      </c>
      <c r="I2337" s="33">
        <v>59500</v>
      </c>
      <c r="J2337" s="33"/>
      <c r="K2337" s="33"/>
      <c r="L2337" s="33"/>
      <c r="M2337" s="33"/>
      <c r="N2337" s="33"/>
      <c r="O2337" s="33"/>
      <c r="P2337" s="33"/>
      <c r="Q2337" s="33"/>
      <c r="R2337" s="33"/>
      <c r="S2337" s="33"/>
      <c r="T2337" s="33"/>
      <c r="U2337" s="33"/>
      <c r="V2337" s="33"/>
      <c r="W2337" s="33"/>
      <c r="X2337" s="282"/>
      <c r="Y2337" s="33"/>
      <c r="Z2337" s="284"/>
      <c r="AA2337" s="284"/>
      <c r="AB2337" s="33"/>
      <c r="AC2337" s="33"/>
      <c r="AD2337" s="33"/>
      <c r="AE2337" s="33"/>
      <c r="AF2337" s="33"/>
      <c r="AG2337" s="33"/>
      <c r="AH2337" s="33"/>
      <c r="AI2337" s="33"/>
      <c r="AJ2337" s="33"/>
      <c r="AK2337" s="33"/>
      <c r="AL2337" s="33"/>
      <c r="AM2337" s="33"/>
      <c r="AN2337" s="33"/>
      <c r="AO2337" s="33"/>
      <c r="AP2337" s="34"/>
      <c r="AQ2337" s="34"/>
      <c r="AR2337" s="28"/>
      <c r="AS2337" s="29"/>
      <c r="AT2337" s="29"/>
      <c r="AU2337" s="29"/>
    </row>
    <row r="2338" spans="1:47" s="511" customFormat="1">
      <c r="A2338" s="13"/>
      <c r="B2338" s="8"/>
      <c r="C2338" s="8"/>
      <c r="D2338" s="344" t="s">
        <v>983</v>
      </c>
      <c r="E2338" s="404"/>
      <c r="F2338" s="261"/>
      <c r="G2338" s="282"/>
      <c r="H2338" s="283">
        <v>4980000</v>
      </c>
      <c r="I2338" s="33">
        <v>59500</v>
      </c>
      <c r="J2338" s="33"/>
      <c r="K2338" s="33"/>
      <c r="L2338" s="33"/>
      <c r="M2338" s="33"/>
      <c r="N2338" s="33"/>
      <c r="O2338" s="33"/>
      <c r="P2338" s="33"/>
      <c r="Q2338" s="33"/>
      <c r="R2338" s="33"/>
      <c r="S2338" s="33"/>
      <c r="T2338" s="33"/>
      <c r="U2338" s="33"/>
      <c r="V2338" s="33"/>
      <c r="W2338" s="33"/>
      <c r="X2338" s="282"/>
      <c r="Y2338" s="33"/>
      <c r="Z2338" s="284"/>
      <c r="AA2338" s="284"/>
      <c r="AB2338" s="33"/>
      <c r="AC2338" s="33"/>
      <c r="AD2338" s="33"/>
      <c r="AE2338" s="33"/>
      <c r="AF2338" s="33"/>
      <c r="AG2338" s="33"/>
      <c r="AH2338" s="33"/>
      <c r="AI2338" s="33"/>
      <c r="AJ2338" s="33"/>
      <c r="AK2338" s="33"/>
      <c r="AL2338" s="33"/>
      <c r="AM2338" s="33"/>
      <c r="AN2338" s="33"/>
      <c r="AO2338" s="33"/>
      <c r="AP2338" s="34"/>
      <c r="AQ2338" s="34"/>
      <c r="AR2338" s="28"/>
      <c r="AS2338" s="29"/>
      <c r="AT2338" s="29"/>
      <c r="AU2338" s="29"/>
    </row>
    <row r="2339" spans="1:47" s="511" customFormat="1">
      <c r="A2339" s="13"/>
      <c r="B2339" s="8"/>
      <c r="C2339" s="8"/>
      <c r="D2339" s="344" t="s">
        <v>984</v>
      </c>
      <c r="E2339" s="404"/>
      <c r="F2339" s="261"/>
      <c r="G2339" s="282"/>
      <c r="H2339" s="283">
        <v>4980000</v>
      </c>
      <c r="I2339" s="33">
        <v>59500</v>
      </c>
      <c r="J2339" s="33"/>
      <c r="K2339" s="33"/>
      <c r="L2339" s="33"/>
      <c r="M2339" s="33"/>
      <c r="N2339" s="33"/>
      <c r="O2339" s="33"/>
      <c r="P2339" s="33"/>
      <c r="Q2339" s="33"/>
      <c r="R2339" s="33"/>
      <c r="S2339" s="33"/>
      <c r="T2339" s="33"/>
      <c r="U2339" s="33"/>
      <c r="V2339" s="33"/>
      <c r="W2339" s="33"/>
      <c r="X2339" s="282"/>
      <c r="Y2339" s="33"/>
      <c r="Z2339" s="284"/>
      <c r="AA2339" s="284"/>
      <c r="AB2339" s="33"/>
      <c r="AC2339" s="33"/>
      <c r="AD2339" s="33"/>
      <c r="AE2339" s="33"/>
      <c r="AF2339" s="33"/>
      <c r="AG2339" s="33"/>
      <c r="AH2339" s="33"/>
      <c r="AI2339" s="33"/>
      <c r="AJ2339" s="33"/>
      <c r="AK2339" s="33"/>
      <c r="AL2339" s="33"/>
      <c r="AM2339" s="33"/>
      <c r="AN2339" s="33"/>
      <c r="AO2339" s="33"/>
      <c r="AP2339" s="34"/>
      <c r="AQ2339" s="34"/>
      <c r="AR2339" s="28"/>
      <c r="AS2339" s="29"/>
      <c r="AT2339" s="29"/>
      <c r="AU2339" s="29"/>
    </row>
    <row r="2340" spans="1:47" s="511" customFormat="1">
      <c r="A2340" s="13"/>
      <c r="B2340" s="8"/>
      <c r="C2340" s="8"/>
      <c r="D2340" s="344" t="s">
        <v>985</v>
      </c>
      <c r="E2340" s="404"/>
      <c r="F2340" s="261"/>
      <c r="G2340" s="282"/>
      <c r="H2340" s="283">
        <v>4980000</v>
      </c>
      <c r="I2340" s="33">
        <v>59500</v>
      </c>
      <c r="J2340" s="33"/>
      <c r="K2340" s="33"/>
      <c r="L2340" s="33"/>
      <c r="M2340" s="33"/>
      <c r="N2340" s="33"/>
      <c r="O2340" s="33"/>
      <c r="P2340" s="33"/>
      <c r="Q2340" s="33"/>
      <c r="R2340" s="33"/>
      <c r="S2340" s="33"/>
      <c r="T2340" s="33"/>
      <c r="U2340" s="33"/>
      <c r="V2340" s="33"/>
      <c r="W2340" s="33"/>
      <c r="X2340" s="282"/>
      <c r="Y2340" s="33"/>
      <c r="Z2340" s="284"/>
      <c r="AA2340" s="284"/>
      <c r="AB2340" s="33"/>
      <c r="AC2340" s="33"/>
      <c r="AD2340" s="33"/>
      <c r="AE2340" s="33"/>
      <c r="AF2340" s="33"/>
      <c r="AG2340" s="33"/>
      <c r="AH2340" s="33"/>
      <c r="AI2340" s="33"/>
      <c r="AJ2340" s="33"/>
      <c r="AK2340" s="33"/>
      <c r="AL2340" s="33"/>
      <c r="AM2340" s="33"/>
      <c r="AN2340" s="33"/>
      <c r="AO2340" s="33"/>
      <c r="AP2340" s="34"/>
      <c r="AQ2340" s="34"/>
      <c r="AR2340" s="28"/>
      <c r="AS2340" s="29"/>
      <c r="AT2340" s="29"/>
      <c r="AU2340" s="29"/>
    </row>
    <row r="2341" spans="1:47" s="511" customFormat="1">
      <c r="A2341" s="13"/>
      <c r="B2341" s="8"/>
      <c r="C2341" s="8"/>
      <c r="D2341" s="344" t="s">
        <v>986</v>
      </c>
      <c r="E2341" s="404"/>
      <c r="F2341" s="261"/>
      <c r="G2341" s="282"/>
      <c r="H2341" s="283">
        <v>4980000</v>
      </c>
      <c r="I2341" s="33">
        <v>59500</v>
      </c>
      <c r="J2341" s="33"/>
      <c r="K2341" s="33"/>
      <c r="L2341" s="33"/>
      <c r="M2341" s="33"/>
      <c r="N2341" s="33"/>
      <c r="O2341" s="33"/>
      <c r="P2341" s="33"/>
      <c r="Q2341" s="33"/>
      <c r="R2341" s="33"/>
      <c r="S2341" s="33"/>
      <c r="T2341" s="33"/>
      <c r="U2341" s="33"/>
      <c r="V2341" s="33"/>
      <c r="W2341" s="33"/>
      <c r="X2341" s="282"/>
      <c r="Y2341" s="33"/>
      <c r="Z2341" s="284"/>
      <c r="AA2341" s="284"/>
      <c r="AB2341" s="33"/>
      <c r="AC2341" s="33"/>
      <c r="AD2341" s="33"/>
      <c r="AE2341" s="33"/>
      <c r="AF2341" s="33"/>
      <c r="AG2341" s="33"/>
      <c r="AH2341" s="33"/>
      <c r="AI2341" s="33"/>
      <c r="AJ2341" s="33"/>
      <c r="AK2341" s="33"/>
      <c r="AL2341" s="33"/>
      <c r="AM2341" s="33"/>
      <c r="AN2341" s="33"/>
      <c r="AO2341" s="33"/>
      <c r="AP2341" s="34"/>
      <c r="AQ2341" s="34"/>
      <c r="AR2341" s="28"/>
      <c r="AS2341" s="29"/>
      <c r="AT2341" s="29"/>
      <c r="AU2341" s="29"/>
    </row>
    <row r="2342" spans="1:47" s="511" customFormat="1">
      <c r="A2342" s="13"/>
      <c r="B2342" s="8"/>
      <c r="C2342" s="8"/>
      <c r="D2342" s="344" t="s">
        <v>987</v>
      </c>
      <c r="E2342" s="404"/>
      <c r="F2342" s="261"/>
      <c r="G2342" s="282"/>
      <c r="H2342" s="283">
        <v>4980000</v>
      </c>
      <c r="I2342" s="33">
        <v>59500</v>
      </c>
      <c r="J2342" s="33"/>
      <c r="K2342" s="33"/>
      <c r="L2342" s="33"/>
      <c r="M2342" s="33"/>
      <c r="N2342" s="33"/>
      <c r="O2342" s="33"/>
      <c r="P2342" s="33"/>
      <c r="Q2342" s="33"/>
      <c r="R2342" s="33"/>
      <c r="S2342" s="33"/>
      <c r="T2342" s="33"/>
      <c r="U2342" s="33"/>
      <c r="V2342" s="33"/>
      <c r="W2342" s="33"/>
      <c r="X2342" s="282"/>
      <c r="Y2342" s="33"/>
      <c r="Z2342" s="284"/>
      <c r="AA2342" s="284"/>
      <c r="AB2342" s="33"/>
      <c r="AC2342" s="33"/>
      <c r="AD2342" s="33"/>
      <c r="AE2342" s="33"/>
      <c r="AF2342" s="33"/>
      <c r="AG2342" s="33"/>
      <c r="AH2342" s="33"/>
      <c r="AI2342" s="33"/>
      <c r="AJ2342" s="33"/>
      <c r="AK2342" s="33"/>
      <c r="AL2342" s="33"/>
      <c r="AM2342" s="33"/>
      <c r="AN2342" s="33"/>
      <c r="AO2342" s="33"/>
      <c r="AP2342" s="34"/>
      <c r="AQ2342" s="34"/>
      <c r="AR2342" s="28"/>
      <c r="AS2342" s="29"/>
      <c r="AT2342" s="29"/>
      <c r="AU2342" s="29"/>
    </row>
    <row r="2343" spans="1:47" s="511" customFormat="1">
      <c r="A2343" s="13"/>
      <c r="B2343" s="8"/>
      <c r="C2343" s="8"/>
      <c r="D2343" s="344" t="s">
        <v>988</v>
      </c>
      <c r="E2343" s="404"/>
      <c r="F2343" s="261"/>
      <c r="G2343" s="282"/>
      <c r="H2343" s="283">
        <v>4980000</v>
      </c>
      <c r="I2343" s="33">
        <v>59500</v>
      </c>
      <c r="J2343" s="33"/>
      <c r="K2343" s="33"/>
      <c r="L2343" s="33"/>
      <c r="M2343" s="33"/>
      <c r="N2343" s="33"/>
      <c r="O2343" s="33"/>
      <c r="P2343" s="33"/>
      <c r="Q2343" s="33"/>
      <c r="R2343" s="33"/>
      <c r="S2343" s="33"/>
      <c r="T2343" s="33"/>
      <c r="U2343" s="33"/>
      <c r="V2343" s="33"/>
      <c r="W2343" s="33"/>
      <c r="X2343" s="282"/>
      <c r="Y2343" s="33"/>
      <c r="Z2343" s="284"/>
      <c r="AA2343" s="284"/>
      <c r="AB2343" s="33"/>
      <c r="AC2343" s="33"/>
      <c r="AD2343" s="33"/>
      <c r="AE2343" s="33"/>
      <c r="AF2343" s="33"/>
      <c r="AG2343" s="33"/>
      <c r="AH2343" s="33"/>
      <c r="AI2343" s="33"/>
      <c r="AJ2343" s="33"/>
      <c r="AK2343" s="33"/>
      <c r="AL2343" s="33"/>
      <c r="AM2343" s="33"/>
      <c r="AN2343" s="33"/>
      <c r="AO2343" s="33"/>
      <c r="AP2343" s="34"/>
      <c r="AQ2343" s="34"/>
      <c r="AR2343" s="28"/>
      <c r="AS2343" s="29"/>
      <c r="AT2343" s="29"/>
      <c r="AU2343" s="29"/>
    </row>
    <row r="2344" spans="1:47" s="511" customFormat="1">
      <c r="A2344" s="13"/>
      <c r="B2344" s="8"/>
      <c r="C2344" s="8"/>
      <c r="D2344" s="344" t="s">
        <v>989</v>
      </c>
      <c r="E2344" s="404"/>
      <c r="F2344" s="261"/>
      <c r="G2344" s="282"/>
      <c r="H2344" s="283">
        <v>4980000</v>
      </c>
      <c r="I2344" s="33">
        <v>59500</v>
      </c>
      <c r="J2344" s="33"/>
      <c r="K2344" s="33"/>
      <c r="L2344" s="33"/>
      <c r="M2344" s="33"/>
      <c r="N2344" s="33"/>
      <c r="O2344" s="33"/>
      <c r="P2344" s="33"/>
      <c r="Q2344" s="33"/>
      <c r="R2344" s="33"/>
      <c r="S2344" s="33"/>
      <c r="T2344" s="33"/>
      <c r="U2344" s="33"/>
      <c r="V2344" s="33"/>
      <c r="W2344" s="33"/>
      <c r="X2344" s="282"/>
      <c r="Y2344" s="33"/>
      <c r="Z2344" s="284"/>
      <c r="AA2344" s="284"/>
      <c r="AB2344" s="33"/>
      <c r="AC2344" s="33"/>
      <c r="AD2344" s="33"/>
      <c r="AE2344" s="33"/>
      <c r="AF2344" s="33"/>
      <c r="AG2344" s="33"/>
      <c r="AH2344" s="33"/>
      <c r="AI2344" s="33"/>
      <c r="AJ2344" s="33"/>
      <c r="AK2344" s="33"/>
      <c r="AL2344" s="33"/>
      <c r="AM2344" s="33"/>
      <c r="AN2344" s="33"/>
      <c r="AO2344" s="33"/>
      <c r="AP2344" s="34"/>
      <c r="AQ2344" s="34"/>
      <c r="AR2344" s="28"/>
      <c r="AS2344" s="29"/>
      <c r="AT2344" s="29"/>
      <c r="AU2344" s="29"/>
    </row>
    <row r="2345" spans="1:47" s="511" customFormat="1">
      <c r="A2345" s="13"/>
      <c r="B2345" s="8"/>
      <c r="C2345" s="8"/>
      <c r="D2345" s="344" t="s">
        <v>990</v>
      </c>
      <c r="E2345" s="404"/>
      <c r="F2345" s="261"/>
      <c r="G2345" s="282"/>
      <c r="H2345" s="283">
        <v>4980000</v>
      </c>
      <c r="I2345" s="33">
        <v>59500</v>
      </c>
      <c r="J2345" s="33"/>
      <c r="K2345" s="33"/>
      <c r="L2345" s="33"/>
      <c r="M2345" s="33"/>
      <c r="N2345" s="33"/>
      <c r="O2345" s="33"/>
      <c r="P2345" s="33"/>
      <c r="Q2345" s="33"/>
      <c r="R2345" s="33"/>
      <c r="S2345" s="33"/>
      <c r="T2345" s="33"/>
      <c r="U2345" s="33"/>
      <c r="V2345" s="33"/>
      <c r="W2345" s="33"/>
      <c r="X2345" s="282"/>
      <c r="Y2345" s="33"/>
      <c r="Z2345" s="284"/>
      <c r="AA2345" s="284"/>
      <c r="AB2345" s="33"/>
      <c r="AC2345" s="33"/>
      <c r="AD2345" s="33"/>
      <c r="AE2345" s="33"/>
      <c r="AF2345" s="33"/>
      <c r="AG2345" s="33"/>
      <c r="AH2345" s="33"/>
      <c r="AI2345" s="33"/>
      <c r="AJ2345" s="33"/>
      <c r="AK2345" s="33"/>
      <c r="AL2345" s="33"/>
      <c r="AM2345" s="33"/>
      <c r="AN2345" s="33"/>
      <c r="AO2345" s="33"/>
      <c r="AP2345" s="34"/>
      <c r="AQ2345" s="34"/>
      <c r="AR2345" s="28"/>
      <c r="AS2345" s="29"/>
      <c r="AT2345" s="29"/>
      <c r="AU2345" s="29"/>
    </row>
    <row r="2346" spans="1:47" s="511" customFormat="1">
      <c r="A2346" s="13"/>
      <c r="B2346" s="8"/>
      <c r="C2346" s="8"/>
      <c r="D2346" s="344" t="s">
        <v>991</v>
      </c>
      <c r="E2346" s="404"/>
      <c r="F2346" s="261"/>
      <c r="G2346" s="282"/>
      <c r="H2346" s="283">
        <v>4980000</v>
      </c>
      <c r="I2346" s="33">
        <v>59500</v>
      </c>
      <c r="J2346" s="33"/>
      <c r="K2346" s="33"/>
      <c r="L2346" s="33"/>
      <c r="M2346" s="33"/>
      <c r="N2346" s="33"/>
      <c r="O2346" s="33"/>
      <c r="P2346" s="33"/>
      <c r="Q2346" s="33"/>
      <c r="R2346" s="33"/>
      <c r="S2346" s="33"/>
      <c r="T2346" s="33"/>
      <c r="U2346" s="33"/>
      <c r="V2346" s="33"/>
      <c r="W2346" s="33"/>
      <c r="X2346" s="282"/>
      <c r="Y2346" s="33"/>
      <c r="Z2346" s="284"/>
      <c r="AA2346" s="284"/>
      <c r="AB2346" s="33"/>
      <c r="AC2346" s="33"/>
      <c r="AD2346" s="33"/>
      <c r="AE2346" s="33"/>
      <c r="AF2346" s="33"/>
      <c r="AG2346" s="33"/>
      <c r="AH2346" s="33"/>
      <c r="AI2346" s="33"/>
      <c r="AJ2346" s="33"/>
      <c r="AK2346" s="33"/>
      <c r="AL2346" s="33"/>
      <c r="AM2346" s="33"/>
      <c r="AN2346" s="33"/>
      <c r="AO2346" s="33"/>
      <c r="AP2346" s="34"/>
      <c r="AQ2346" s="34"/>
      <c r="AR2346" s="28"/>
      <c r="AS2346" s="29"/>
      <c r="AT2346" s="29"/>
      <c r="AU2346" s="29"/>
    </row>
    <row r="2347" spans="1:47" s="511" customFormat="1">
      <c r="A2347" s="13"/>
      <c r="B2347" s="8"/>
      <c r="C2347" s="8"/>
      <c r="D2347" s="344" t="s">
        <v>992</v>
      </c>
      <c r="E2347" s="404"/>
      <c r="F2347" s="261"/>
      <c r="G2347" s="282"/>
      <c r="H2347" s="283">
        <v>4980000</v>
      </c>
      <c r="I2347" s="33">
        <v>59500</v>
      </c>
      <c r="J2347" s="33"/>
      <c r="K2347" s="33"/>
      <c r="L2347" s="33"/>
      <c r="M2347" s="33"/>
      <c r="N2347" s="33"/>
      <c r="O2347" s="33"/>
      <c r="P2347" s="33"/>
      <c r="Q2347" s="33"/>
      <c r="R2347" s="33"/>
      <c r="S2347" s="33"/>
      <c r="T2347" s="33"/>
      <c r="U2347" s="33"/>
      <c r="V2347" s="33"/>
      <c r="W2347" s="33"/>
      <c r="X2347" s="282"/>
      <c r="Y2347" s="33"/>
      <c r="Z2347" s="284"/>
      <c r="AA2347" s="284"/>
      <c r="AB2347" s="33"/>
      <c r="AC2347" s="33"/>
      <c r="AD2347" s="33"/>
      <c r="AE2347" s="33"/>
      <c r="AF2347" s="33"/>
      <c r="AG2347" s="33"/>
      <c r="AH2347" s="33"/>
      <c r="AI2347" s="33"/>
      <c r="AJ2347" s="33"/>
      <c r="AK2347" s="33"/>
      <c r="AL2347" s="33"/>
      <c r="AM2347" s="33"/>
      <c r="AN2347" s="33"/>
      <c r="AO2347" s="33"/>
      <c r="AP2347" s="34"/>
      <c r="AQ2347" s="34"/>
      <c r="AR2347" s="28"/>
      <c r="AS2347" s="29"/>
      <c r="AT2347" s="29"/>
      <c r="AU2347" s="29"/>
    </row>
    <row r="2348" spans="1:47" s="511" customFormat="1">
      <c r="A2348" s="13"/>
      <c r="B2348" s="8"/>
      <c r="C2348" s="8"/>
      <c r="D2348" s="344" t="s">
        <v>993</v>
      </c>
      <c r="E2348" s="404"/>
      <c r="F2348" s="261"/>
      <c r="G2348" s="282"/>
      <c r="H2348" s="283">
        <v>4980000</v>
      </c>
      <c r="I2348" s="33">
        <v>59500</v>
      </c>
      <c r="J2348" s="33"/>
      <c r="K2348" s="33"/>
      <c r="L2348" s="33"/>
      <c r="M2348" s="33"/>
      <c r="N2348" s="33"/>
      <c r="O2348" s="33"/>
      <c r="P2348" s="33"/>
      <c r="Q2348" s="33"/>
      <c r="R2348" s="33"/>
      <c r="S2348" s="33"/>
      <c r="T2348" s="33"/>
      <c r="U2348" s="33"/>
      <c r="V2348" s="33"/>
      <c r="W2348" s="33"/>
      <c r="X2348" s="282"/>
      <c r="Y2348" s="33"/>
      <c r="Z2348" s="284"/>
      <c r="AA2348" s="284"/>
      <c r="AB2348" s="33"/>
      <c r="AC2348" s="33"/>
      <c r="AD2348" s="33"/>
      <c r="AE2348" s="33"/>
      <c r="AF2348" s="33"/>
      <c r="AG2348" s="33"/>
      <c r="AH2348" s="33"/>
      <c r="AI2348" s="33"/>
      <c r="AJ2348" s="33"/>
      <c r="AK2348" s="33"/>
      <c r="AL2348" s="33"/>
      <c r="AM2348" s="33"/>
      <c r="AN2348" s="33"/>
      <c r="AO2348" s="33"/>
      <c r="AP2348" s="34"/>
      <c r="AQ2348" s="34"/>
      <c r="AR2348" s="28"/>
      <c r="AS2348" s="29"/>
      <c r="AT2348" s="29"/>
      <c r="AU2348" s="29"/>
    </row>
    <row r="2349" spans="1:47" s="511" customFormat="1">
      <c r="A2349" s="13"/>
      <c r="B2349" s="8"/>
      <c r="C2349" s="8"/>
      <c r="D2349" s="344" t="s">
        <v>994</v>
      </c>
      <c r="E2349" s="404"/>
      <c r="F2349" s="261"/>
      <c r="G2349" s="282"/>
      <c r="H2349" s="283">
        <v>4980000</v>
      </c>
      <c r="I2349" s="33">
        <v>59500</v>
      </c>
      <c r="J2349" s="33"/>
      <c r="K2349" s="33"/>
      <c r="L2349" s="33"/>
      <c r="M2349" s="33"/>
      <c r="N2349" s="33"/>
      <c r="O2349" s="33"/>
      <c r="P2349" s="33"/>
      <c r="Q2349" s="33"/>
      <c r="R2349" s="33"/>
      <c r="S2349" s="33"/>
      <c r="T2349" s="33"/>
      <c r="U2349" s="33"/>
      <c r="V2349" s="33"/>
      <c r="W2349" s="33"/>
      <c r="X2349" s="282"/>
      <c r="Y2349" s="33"/>
      <c r="Z2349" s="284"/>
      <c r="AA2349" s="284"/>
      <c r="AB2349" s="33"/>
      <c r="AC2349" s="33"/>
      <c r="AD2349" s="33"/>
      <c r="AE2349" s="33"/>
      <c r="AF2349" s="33"/>
      <c r="AG2349" s="33"/>
      <c r="AH2349" s="33"/>
      <c r="AI2349" s="33"/>
      <c r="AJ2349" s="33"/>
      <c r="AK2349" s="33"/>
      <c r="AL2349" s="33"/>
      <c r="AM2349" s="33"/>
      <c r="AN2349" s="33"/>
      <c r="AO2349" s="33"/>
      <c r="AP2349" s="34"/>
      <c r="AQ2349" s="34"/>
      <c r="AR2349" s="28"/>
      <c r="AS2349" s="29"/>
      <c r="AT2349" s="29"/>
      <c r="AU2349" s="29"/>
    </row>
    <row r="2350" spans="1:47" s="511" customFormat="1">
      <c r="A2350" s="13"/>
      <c r="B2350" s="8"/>
      <c r="C2350" s="8"/>
      <c r="D2350" s="344" t="s">
        <v>995</v>
      </c>
      <c r="E2350" s="404"/>
      <c r="F2350" s="261"/>
      <c r="G2350" s="282"/>
      <c r="H2350" s="283">
        <v>4980000</v>
      </c>
      <c r="I2350" s="33">
        <v>59500</v>
      </c>
      <c r="J2350" s="33"/>
      <c r="K2350" s="33"/>
      <c r="L2350" s="33"/>
      <c r="M2350" s="33"/>
      <c r="N2350" s="33"/>
      <c r="O2350" s="33"/>
      <c r="P2350" s="33"/>
      <c r="Q2350" s="33"/>
      <c r="R2350" s="33"/>
      <c r="S2350" s="33"/>
      <c r="T2350" s="33"/>
      <c r="U2350" s="33"/>
      <c r="V2350" s="33"/>
      <c r="W2350" s="33"/>
      <c r="X2350" s="282"/>
      <c r="Y2350" s="33"/>
      <c r="Z2350" s="284"/>
      <c r="AA2350" s="284"/>
      <c r="AB2350" s="33"/>
      <c r="AC2350" s="33"/>
      <c r="AD2350" s="33"/>
      <c r="AE2350" s="33"/>
      <c r="AF2350" s="33"/>
      <c r="AG2350" s="33"/>
      <c r="AH2350" s="33"/>
      <c r="AI2350" s="33"/>
      <c r="AJ2350" s="33"/>
      <c r="AK2350" s="33"/>
      <c r="AL2350" s="33"/>
      <c r="AM2350" s="33"/>
      <c r="AN2350" s="33"/>
      <c r="AO2350" s="33"/>
      <c r="AP2350" s="34"/>
      <c r="AQ2350" s="34"/>
      <c r="AR2350" s="28"/>
      <c r="AS2350" s="29"/>
      <c r="AT2350" s="29"/>
      <c r="AU2350" s="29"/>
    </row>
    <row r="2351" spans="1:47" s="511" customFormat="1">
      <c r="A2351" s="13"/>
      <c r="B2351" s="8"/>
      <c r="C2351" s="8"/>
      <c r="D2351" s="344" t="s">
        <v>996</v>
      </c>
      <c r="E2351" s="404"/>
      <c r="F2351" s="261"/>
      <c r="G2351" s="282"/>
      <c r="H2351" s="283">
        <v>4980000</v>
      </c>
      <c r="I2351" s="33">
        <v>59500</v>
      </c>
      <c r="J2351" s="33"/>
      <c r="K2351" s="33"/>
      <c r="L2351" s="33"/>
      <c r="M2351" s="33"/>
      <c r="N2351" s="33"/>
      <c r="O2351" s="33"/>
      <c r="P2351" s="33"/>
      <c r="Q2351" s="33"/>
      <c r="R2351" s="33"/>
      <c r="S2351" s="33"/>
      <c r="T2351" s="33"/>
      <c r="U2351" s="33"/>
      <c r="V2351" s="33"/>
      <c r="W2351" s="33"/>
      <c r="X2351" s="282"/>
      <c r="Y2351" s="33"/>
      <c r="Z2351" s="284"/>
      <c r="AA2351" s="284"/>
      <c r="AB2351" s="33"/>
      <c r="AC2351" s="33"/>
      <c r="AD2351" s="33"/>
      <c r="AE2351" s="33"/>
      <c r="AF2351" s="33"/>
      <c r="AG2351" s="33"/>
      <c r="AH2351" s="33"/>
      <c r="AI2351" s="33"/>
      <c r="AJ2351" s="33"/>
      <c r="AK2351" s="33"/>
      <c r="AL2351" s="33"/>
      <c r="AM2351" s="33"/>
      <c r="AN2351" s="33"/>
      <c r="AO2351" s="33"/>
      <c r="AP2351" s="34"/>
      <c r="AQ2351" s="34"/>
      <c r="AR2351" s="28"/>
      <c r="AS2351" s="29"/>
      <c r="AT2351" s="29"/>
      <c r="AU2351" s="29"/>
    </row>
    <row r="2352" spans="1:47" s="511" customFormat="1">
      <c r="A2352" s="13"/>
      <c r="B2352" s="8"/>
      <c r="C2352" s="8"/>
      <c r="D2352" s="344" t="s">
        <v>997</v>
      </c>
      <c r="E2352" s="404"/>
      <c r="F2352" s="261"/>
      <c r="G2352" s="282"/>
      <c r="H2352" s="283">
        <v>4980000</v>
      </c>
      <c r="I2352" s="33">
        <v>59500</v>
      </c>
      <c r="J2352" s="33"/>
      <c r="K2352" s="33"/>
      <c r="L2352" s="33"/>
      <c r="M2352" s="33"/>
      <c r="N2352" s="33"/>
      <c r="O2352" s="33"/>
      <c r="P2352" s="33"/>
      <c r="Q2352" s="33"/>
      <c r="R2352" s="33"/>
      <c r="S2352" s="33"/>
      <c r="T2352" s="33"/>
      <c r="U2352" s="33"/>
      <c r="V2352" s="33"/>
      <c r="W2352" s="33"/>
      <c r="X2352" s="282"/>
      <c r="Y2352" s="33"/>
      <c r="Z2352" s="284"/>
      <c r="AA2352" s="284"/>
      <c r="AB2352" s="33"/>
      <c r="AC2352" s="33"/>
      <c r="AD2352" s="33"/>
      <c r="AE2352" s="33"/>
      <c r="AF2352" s="33"/>
      <c r="AG2352" s="33"/>
      <c r="AH2352" s="33"/>
      <c r="AI2352" s="33"/>
      <c r="AJ2352" s="33"/>
      <c r="AK2352" s="33"/>
      <c r="AL2352" s="33"/>
      <c r="AM2352" s="33"/>
      <c r="AN2352" s="33"/>
      <c r="AO2352" s="33"/>
      <c r="AP2352" s="34"/>
      <c r="AQ2352" s="34"/>
      <c r="AR2352" s="28"/>
      <c r="AS2352" s="29"/>
      <c r="AT2352" s="29"/>
      <c r="AU2352" s="29"/>
    </row>
    <row r="2353" spans="1:47" s="481" customFormat="1">
      <c r="A2353" s="13"/>
      <c r="B2353" s="8"/>
      <c r="C2353" s="8"/>
      <c r="D2353" s="240"/>
      <c r="E2353" s="404"/>
      <c r="F2353" s="321"/>
      <c r="G2353" s="282"/>
      <c r="H2353" s="283"/>
      <c r="I2353" s="33"/>
      <c r="J2353" s="33"/>
      <c r="K2353" s="33"/>
      <c r="L2353" s="33"/>
      <c r="M2353" s="33"/>
      <c r="N2353" s="33"/>
      <c r="O2353" s="33"/>
      <c r="P2353" s="33"/>
      <c r="Q2353" s="33"/>
      <c r="R2353" s="33"/>
      <c r="S2353" s="33"/>
      <c r="T2353" s="33"/>
      <c r="U2353" s="33"/>
      <c r="V2353" s="33"/>
      <c r="W2353" s="33"/>
      <c r="X2353" s="282"/>
      <c r="Y2353" s="33"/>
      <c r="Z2353" s="284"/>
      <c r="AA2353" s="284"/>
      <c r="AB2353" s="33"/>
      <c r="AC2353" s="33"/>
      <c r="AD2353" s="33"/>
      <c r="AE2353" s="33"/>
      <c r="AF2353" s="33"/>
      <c r="AG2353" s="33"/>
      <c r="AH2353" s="33"/>
      <c r="AI2353" s="33"/>
      <c r="AJ2353" s="33"/>
      <c r="AK2353" s="33"/>
      <c r="AL2353" s="33"/>
      <c r="AM2353" s="33"/>
      <c r="AN2353" s="33"/>
      <c r="AO2353" s="33"/>
      <c r="AP2353" s="34"/>
      <c r="AQ2353" s="34"/>
      <c r="AR2353" s="28"/>
      <c r="AS2353" s="29"/>
      <c r="AT2353" s="29"/>
      <c r="AU2353" s="29"/>
    </row>
    <row r="2354" spans="1:47" s="481" customFormat="1">
      <c r="A2354" s="13"/>
      <c r="B2354" s="8"/>
      <c r="C2354" s="8"/>
      <c r="D2354" s="240"/>
      <c r="E2354" s="404"/>
      <c r="F2354" s="321"/>
      <c r="G2354" s="282"/>
      <c r="H2354" s="283"/>
      <c r="I2354" s="33"/>
      <c r="J2354" s="33"/>
      <c r="K2354" s="33"/>
      <c r="L2354" s="33"/>
      <c r="M2354" s="33"/>
      <c r="N2354" s="33"/>
      <c r="O2354" s="33"/>
      <c r="P2354" s="33"/>
      <c r="Q2354" s="33"/>
      <c r="R2354" s="33"/>
      <c r="S2354" s="33"/>
      <c r="T2354" s="33"/>
      <c r="U2354" s="33"/>
      <c r="V2354" s="33"/>
      <c r="W2354" s="33"/>
      <c r="X2354" s="282"/>
      <c r="Y2354" s="33"/>
      <c r="Z2354" s="284"/>
      <c r="AA2354" s="284"/>
      <c r="AB2354" s="33"/>
      <c r="AC2354" s="33"/>
      <c r="AD2354" s="33"/>
      <c r="AE2354" s="33"/>
      <c r="AF2354" s="33"/>
      <c r="AG2354" s="33"/>
      <c r="AH2354" s="33"/>
      <c r="AI2354" s="33"/>
      <c r="AJ2354" s="33"/>
      <c r="AK2354" s="33"/>
      <c r="AL2354" s="33"/>
      <c r="AM2354" s="33"/>
      <c r="AN2354" s="33"/>
      <c r="AO2354" s="33"/>
      <c r="AP2354" s="34"/>
      <c r="AQ2354" s="34"/>
      <c r="AR2354" s="28"/>
      <c r="AS2354" s="29"/>
      <c r="AT2354" s="29"/>
      <c r="AU2354" s="29"/>
    </row>
    <row r="2355" spans="1:47" s="481" customFormat="1">
      <c r="A2355" s="13"/>
      <c r="B2355" s="8"/>
      <c r="C2355" s="83">
        <v>176</v>
      </c>
      <c r="D2355" s="375" t="s">
        <v>354</v>
      </c>
      <c r="E2355" s="404"/>
      <c r="F2355" s="321"/>
      <c r="G2355" s="282"/>
      <c r="H2355" s="283"/>
      <c r="I2355" s="33"/>
      <c r="J2355" s="33"/>
      <c r="K2355" s="33"/>
      <c r="L2355" s="33"/>
      <c r="M2355" s="33"/>
      <c r="N2355" s="33"/>
      <c r="O2355" s="33"/>
      <c r="P2355" s="33"/>
      <c r="Q2355" s="33"/>
      <c r="R2355" s="33"/>
      <c r="S2355" s="33"/>
      <c r="T2355" s="33"/>
      <c r="U2355" s="33"/>
      <c r="V2355" s="33"/>
      <c r="W2355" s="33"/>
      <c r="X2355" s="282"/>
      <c r="Y2355" s="33"/>
      <c r="Z2355" s="284"/>
      <c r="AA2355" s="284"/>
      <c r="AB2355" s="33"/>
      <c r="AC2355" s="33"/>
      <c r="AD2355" s="33"/>
      <c r="AE2355" s="33"/>
      <c r="AF2355" s="33"/>
      <c r="AG2355" s="33"/>
      <c r="AH2355" s="33"/>
      <c r="AI2355" s="33"/>
      <c r="AJ2355" s="33"/>
      <c r="AK2355" s="33"/>
      <c r="AL2355" s="33"/>
      <c r="AM2355" s="33"/>
      <c r="AN2355" s="33"/>
      <c r="AO2355" s="33"/>
      <c r="AP2355" s="34"/>
      <c r="AQ2355" s="34"/>
      <c r="AR2355" s="28"/>
      <c r="AS2355" s="29"/>
      <c r="AT2355" s="29"/>
      <c r="AU2355" s="29"/>
    </row>
    <row r="2356" spans="1:47" s="481" customFormat="1">
      <c r="A2356" s="13"/>
      <c r="B2356" s="8"/>
      <c r="C2356" s="8"/>
      <c r="D2356" s="472" t="s">
        <v>357</v>
      </c>
      <c r="E2356" s="404"/>
      <c r="F2356" s="321"/>
      <c r="G2356" s="282"/>
      <c r="H2356" s="283"/>
      <c r="I2356" s="33"/>
      <c r="J2356" s="33"/>
      <c r="K2356" s="33"/>
      <c r="L2356" s="33"/>
      <c r="M2356" s="33"/>
      <c r="N2356" s="33"/>
      <c r="O2356" s="33"/>
      <c r="P2356" s="33"/>
      <c r="Q2356" s="33"/>
      <c r="R2356" s="33"/>
      <c r="S2356" s="33"/>
      <c r="T2356" s="33"/>
      <c r="U2356" s="33"/>
      <c r="V2356" s="33"/>
      <c r="W2356" s="33"/>
      <c r="X2356" s="282"/>
      <c r="Y2356" s="33"/>
      <c r="Z2356" s="284"/>
      <c r="AA2356" s="284"/>
      <c r="AB2356" s="33"/>
      <c r="AC2356" s="33"/>
      <c r="AD2356" s="33"/>
      <c r="AE2356" s="33"/>
      <c r="AF2356" s="33"/>
      <c r="AG2356" s="33"/>
      <c r="AH2356" s="33"/>
      <c r="AI2356" s="33"/>
      <c r="AJ2356" s="33"/>
      <c r="AK2356" s="33"/>
      <c r="AL2356" s="33"/>
      <c r="AM2356" s="33"/>
      <c r="AN2356" s="33"/>
      <c r="AO2356" s="33"/>
      <c r="AP2356" s="34"/>
      <c r="AQ2356" s="34"/>
      <c r="AR2356" s="28"/>
      <c r="AS2356" s="29"/>
      <c r="AT2356" s="29"/>
      <c r="AU2356" s="29"/>
    </row>
    <row r="2357" spans="1:47" s="481" customFormat="1">
      <c r="A2357" s="13"/>
      <c r="B2357" s="8"/>
      <c r="C2357" s="8"/>
      <c r="D2357" s="473" t="s">
        <v>188</v>
      </c>
      <c r="E2357" s="321"/>
      <c r="F2357" s="261"/>
      <c r="G2357" s="282">
        <f>SUM(H2358:H2362)</f>
        <v>23920000</v>
      </c>
      <c r="H2357" s="283"/>
      <c r="I2357" s="33"/>
      <c r="J2357" s="33"/>
      <c r="K2357" s="33"/>
      <c r="L2357" s="33"/>
      <c r="M2357" s="33"/>
      <c r="N2357" s="33"/>
      <c r="O2357" s="33"/>
      <c r="P2357" s="33"/>
      <c r="Q2357" s="33"/>
      <c r="R2357" s="33"/>
      <c r="S2357" s="33"/>
      <c r="T2357" s="33"/>
      <c r="U2357" s="33"/>
      <c r="V2357" s="33"/>
      <c r="W2357" s="33"/>
      <c r="X2357" s="282"/>
      <c r="Y2357" s="33"/>
      <c r="Z2357" s="284"/>
      <c r="AA2357" s="284"/>
      <c r="AB2357" s="33"/>
      <c r="AC2357" s="33"/>
      <c r="AD2357" s="33"/>
      <c r="AE2357" s="33"/>
      <c r="AF2357" s="33"/>
      <c r="AG2357" s="33"/>
      <c r="AH2357" s="33"/>
      <c r="AI2357" s="33"/>
      <c r="AJ2357" s="33"/>
      <c r="AK2357" s="33"/>
      <c r="AL2357" s="33"/>
      <c r="AM2357" s="33"/>
      <c r="AN2357" s="33"/>
      <c r="AO2357" s="33"/>
      <c r="AP2357" s="34"/>
      <c r="AQ2357" s="34"/>
      <c r="AR2357" s="28"/>
      <c r="AS2357" s="29"/>
      <c r="AT2357" s="29"/>
      <c r="AU2357" s="29"/>
    </row>
    <row r="2358" spans="1:47" s="481" customFormat="1">
      <c r="A2358" s="13"/>
      <c r="B2358" s="8"/>
      <c r="C2358" s="8"/>
      <c r="D2358" s="344" t="s">
        <v>998</v>
      </c>
      <c r="E2358" s="404"/>
      <c r="F2358" s="261">
        <v>15436000</v>
      </c>
      <c r="G2358" s="282"/>
      <c r="H2358" s="283">
        <v>15350000</v>
      </c>
      <c r="I2358" s="33"/>
      <c r="J2358" s="33"/>
      <c r="K2358" s="33"/>
      <c r="L2358" s="33"/>
      <c r="M2358" s="33"/>
      <c r="N2358" s="33"/>
      <c r="O2358" s="33"/>
      <c r="P2358" s="33"/>
      <c r="Q2358" s="33"/>
      <c r="R2358" s="33"/>
      <c r="S2358" s="33"/>
      <c r="T2358" s="33"/>
      <c r="U2358" s="33"/>
      <c r="V2358" s="33"/>
      <c r="W2358" s="33"/>
      <c r="X2358" s="282"/>
      <c r="Y2358" s="33"/>
      <c r="Z2358" s="284"/>
      <c r="AA2358" s="284"/>
      <c r="AB2358" s="33"/>
      <c r="AC2358" s="33"/>
      <c r="AD2358" s="33"/>
      <c r="AE2358" s="33"/>
      <c r="AF2358" s="33"/>
      <c r="AG2358" s="33"/>
      <c r="AH2358" s="33"/>
      <c r="AI2358" s="33"/>
      <c r="AJ2358" s="33"/>
      <c r="AK2358" s="33"/>
      <c r="AL2358" s="33"/>
      <c r="AM2358" s="33"/>
      <c r="AN2358" s="33"/>
      <c r="AO2358" s="33"/>
      <c r="AP2358" s="34"/>
      <c r="AQ2358" s="34"/>
      <c r="AR2358" s="28"/>
      <c r="AS2358" s="29"/>
      <c r="AT2358" s="29"/>
      <c r="AU2358" s="29"/>
    </row>
    <row r="2359" spans="1:47" s="481" customFormat="1">
      <c r="A2359" s="13"/>
      <c r="B2359" s="8"/>
      <c r="C2359" s="8"/>
      <c r="D2359" s="344" t="s">
        <v>999</v>
      </c>
      <c r="E2359" s="404"/>
      <c r="F2359" s="261">
        <v>5000000</v>
      </c>
      <c r="G2359" s="282"/>
      <c r="H2359" s="283">
        <v>4920000</v>
      </c>
      <c r="I2359" s="33"/>
      <c r="J2359" s="33"/>
      <c r="K2359" s="33"/>
      <c r="L2359" s="33"/>
      <c r="M2359" s="33"/>
      <c r="N2359" s="33"/>
      <c r="O2359" s="33"/>
      <c r="P2359" s="33"/>
      <c r="Q2359" s="33"/>
      <c r="R2359" s="33"/>
      <c r="S2359" s="33"/>
      <c r="T2359" s="33"/>
      <c r="U2359" s="33"/>
      <c r="V2359" s="33"/>
      <c r="W2359" s="33"/>
      <c r="X2359" s="282"/>
      <c r="Y2359" s="33"/>
      <c r="Z2359" s="284"/>
      <c r="AA2359" s="284"/>
      <c r="AB2359" s="33"/>
      <c r="AC2359" s="33"/>
      <c r="AD2359" s="33"/>
      <c r="AE2359" s="33"/>
      <c r="AF2359" s="33"/>
      <c r="AG2359" s="33"/>
      <c r="AH2359" s="33"/>
      <c r="AI2359" s="33"/>
      <c r="AJ2359" s="33"/>
      <c r="AK2359" s="33"/>
      <c r="AL2359" s="33"/>
      <c r="AM2359" s="33"/>
      <c r="AN2359" s="33"/>
      <c r="AO2359" s="33"/>
      <c r="AP2359" s="34"/>
      <c r="AQ2359" s="34"/>
      <c r="AR2359" s="28"/>
      <c r="AS2359" s="29"/>
      <c r="AT2359" s="29"/>
      <c r="AU2359" s="29"/>
    </row>
    <row r="2360" spans="1:47" s="481" customFormat="1">
      <c r="A2360" s="13"/>
      <c r="B2360" s="8"/>
      <c r="C2360" s="8"/>
      <c r="D2360" s="344" t="s">
        <v>1000</v>
      </c>
      <c r="E2360" s="404"/>
      <c r="F2360" s="261">
        <v>2000000</v>
      </c>
      <c r="G2360" s="282"/>
      <c r="H2360" s="283">
        <v>1925000</v>
      </c>
      <c r="I2360" s="33"/>
      <c r="J2360" s="33"/>
      <c r="K2360" s="33"/>
      <c r="L2360" s="33"/>
      <c r="M2360" s="33"/>
      <c r="N2360" s="33"/>
      <c r="O2360" s="33"/>
      <c r="P2360" s="33"/>
      <c r="Q2360" s="33"/>
      <c r="R2360" s="33"/>
      <c r="S2360" s="33"/>
      <c r="T2360" s="33"/>
      <c r="U2360" s="33"/>
      <c r="V2360" s="33"/>
      <c r="W2360" s="33"/>
      <c r="X2360" s="282"/>
      <c r="Y2360" s="33"/>
      <c r="Z2360" s="284"/>
      <c r="AA2360" s="284"/>
      <c r="AB2360" s="33"/>
      <c r="AC2360" s="33"/>
      <c r="AD2360" s="33"/>
      <c r="AE2360" s="33"/>
      <c r="AF2360" s="33"/>
      <c r="AG2360" s="33"/>
      <c r="AH2360" s="33"/>
      <c r="AI2360" s="33"/>
      <c r="AJ2360" s="33"/>
      <c r="AK2360" s="33"/>
      <c r="AL2360" s="33"/>
      <c r="AM2360" s="33"/>
      <c r="AN2360" s="33"/>
      <c r="AO2360" s="33"/>
      <c r="AP2360" s="34"/>
      <c r="AQ2360" s="34"/>
      <c r="AR2360" s="28"/>
      <c r="AS2360" s="29"/>
      <c r="AT2360" s="29"/>
      <c r="AU2360" s="29"/>
    </row>
    <row r="2361" spans="1:47" s="481" customFormat="1">
      <c r="A2361" s="13"/>
      <c r="B2361" s="8"/>
      <c r="C2361" s="8"/>
      <c r="D2361" s="344" t="s">
        <v>1001</v>
      </c>
      <c r="E2361" s="404"/>
      <c r="F2361" s="261">
        <v>850000</v>
      </c>
      <c r="G2361" s="282"/>
      <c r="H2361" s="283">
        <v>725000</v>
      </c>
      <c r="I2361" s="33"/>
      <c r="J2361" s="33"/>
      <c r="K2361" s="33"/>
      <c r="L2361" s="33"/>
      <c r="M2361" s="33"/>
      <c r="N2361" s="33"/>
      <c r="O2361" s="33"/>
      <c r="P2361" s="33"/>
      <c r="Q2361" s="33"/>
      <c r="R2361" s="33"/>
      <c r="S2361" s="33"/>
      <c r="T2361" s="33"/>
      <c r="U2361" s="33"/>
      <c r="V2361" s="33"/>
      <c r="W2361" s="33"/>
      <c r="X2361" s="282"/>
      <c r="Y2361" s="33"/>
      <c r="Z2361" s="284"/>
      <c r="AA2361" s="284"/>
      <c r="AB2361" s="33"/>
      <c r="AC2361" s="33"/>
      <c r="AD2361" s="33"/>
      <c r="AE2361" s="33"/>
      <c r="AF2361" s="33"/>
      <c r="AG2361" s="33"/>
      <c r="AH2361" s="33"/>
      <c r="AI2361" s="33"/>
      <c r="AJ2361" s="33"/>
      <c r="AK2361" s="33"/>
      <c r="AL2361" s="33"/>
      <c r="AM2361" s="33"/>
      <c r="AN2361" s="33"/>
      <c r="AO2361" s="33"/>
      <c r="AP2361" s="34"/>
      <c r="AQ2361" s="34"/>
      <c r="AR2361" s="28"/>
      <c r="AS2361" s="29"/>
      <c r="AT2361" s="29"/>
      <c r="AU2361" s="29"/>
    </row>
    <row r="2362" spans="1:47" s="481" customFormat="1">
      <c r="A2362" s="13"/>
      <c r="B2362" s="8"/>
      <c r="C2362" s="8"/>
      <c r="D2362" s="344" t="s">
        <v>1002</v>
      </c>
      <c r="E2362" s="404"/>
      <c r="F2362" s="261">
        <v>1150000</v>
      </c>
      <c r="G2362" s="282"/>
      <c r="H2362" s="283">
        <v>1000000</v>
      </c>
      <c r="I2362" s="33"/>
      <c r="J2362" s="33"/>
      <c r="K2362" s="33"/>
      <c r="L2362" s="33"/>
      <c r="M2362" s="33"/>
      <c r="N2362" s="33"/>
      <c r="O2362" s="33"/>
      <c r="P2362" s="33"/>
      <c r="Q2362" s="33"/>
      <c r="R2362" s="33"/>
      <c r="S2362" s="33"/>
      <c r="T2362" s="33"/>
      <c r="U2362" s="33"/>
      <c r="V2362" s="33"/>
      <c r="W2362" s="33"/>
      <c r="X2362" s="282"/>
      <c r="Y2362" s="33"/>
      <c r="Z2362" s="284"/>
      <c r="AA2362" s="284"/>
      <c r="AB2362" s="33"/>
      <c r="AC2362" s="33"/>
      <c r="AD2362" s="33"/>
      <c r="AE2362" s="33"/>
      <c r="AF2362" s="33"/>
      <c r="AG2362" s="33"/>
      <c r="AH2362" s="33"/>
      <c r="AI2362" s="33"/>
      <c r="AJ2362" s="33"/>
      <c r="AK2362" s="33"/>
      <c r="AL2362" s="33"/>
      <c r="AM2362" s="33"/>
      <c r="AN2362" s="33"/>
      <c r="AO2362" s="33"/>
      <c r="AP2362" s="34"/>
      <c r="AQ2362" s="34"/>
      <c r="AR2362" s="28"/>
      <c r="AS2362" s="29"/>
      <c r="AT2362" s="29"/>
      <c r="AU2362" s="29"/>
    </row>
    <row r="2363" spans="1:47" s="480" customFormat="1">
      <c r="A2363" s="13"/>
      <c r="B2363" s="8"/>
      <c r="C2363" s="8"/>
      <c r="D2363" s="240"/>
      <c r="E2363" s="404"/>
      <c r="F2363" s="321"/>
      <c r="G2363" s="282"/>
      <c r="H2363" s="283"/>
      <c r="I2363" s="33"/>
      <c r="J2363" s="33"/>
      <c r="K2363" s="33"/>
      <c r="L2363" s="33"/>
      <c r="M2363" s="33"/>
      <c r="N2363" s="33"/>
      <c r="O2363" s="33"/>
      <c r="P2363" s="33"/>
      <c r="Q2363" s="33"/>
      <c r="R2363" s="33"/>
      <c r="S2363" s="33"/>
      <c r="T2363" s="33"/>
      <c r="U2363" s="33"/>
      <c r="V2363" s="33"/>
      <c r="W2363" s="33"/>
      <c r="X2363" s="282"/>
      <c r="Y2363" s="33"/>
      <c r="Z2363" s="284"/>
      <c r="AA2363" s="284"/>
      <c r="AB2363" s="33"/>
      <c r="AC2363" s="33"/>
      <c r="AD2363" s="33"/>
      <c r="AE2363" s="33"/>
      <c r="AF2363" s="33"/>
      <c r="AG2363" s="33"/>
      <c r="AH2363" s="33"/>
      <c r="AI2363" s="33"/>
      <c r="AJ2363" s="33"/>
      <c r="AK2363" s="33"/>
      <c r="AL2363" s="33"/>
      <c r="AM2363" s="33"/>
      <c r="AN2363" s="33"/>
      <c r="AO2363" s="33"/>
      <c r="AP2363" s="34"/>
      <c r="AQ2363" s="34"/>
      <c r="AR2363" s="28"/>
      <c r="AS2363" s="29"/>
      <c r="AT2363" s="29"/>
      <c r="AU2363" s="29"/>
    </row>
    <row r="2364" spans="1:47" s="480" customFormat="1">
      <c r="A2364" s="13"/>
      <c r="B2364" s="8"/>
      <c r="C2364" s="8"/>
      <c r="D2364" s="240"/>
      <c r="E2364" s="404"/>
      <c r="F2364" s="321"/>
      <c r="G2364" s="282"/>
      <c r="H2364" s="283"/>
      <c r="I2364" s="33"/>
      <c r="J2364" s="33"/>
      <c r="K2364" s="33"/>
      <c r="L2364" s="33"/>
      <c r="M2364" s="33"/>
      <c r="N2364" s="33"/>
      <c r="O2364" s="33"/>
      <c r="P2364" s="33"/>
      <c r="Q2364" s="33"/>
      <c r="R2364" s="33"/>
      <c r="S2364" s="33"/>
      <c r="T2364" s="33"/>
      <c r="U2364" s="33"/>
      <c r="V2364" s="33"/>
      <c r="W2364" s="33"/>
      <c r="X2364" s="282"/>
      <c r="Y2364" s="33"/>
      <c r="Z2364" s="284"/>
      <c r="AA2364" s="284"/>
      <c r="AB2364" s="33"/>
      <c r="AC2364" s="33"/>
      <c r="AD2364" s="33"/>
      <c r="AE2364" s="33"/>
      <c r="AF2364" s="33"/>
      <c r="AG2364" s="33"/>
      <c r="AH2364" s="33"/>
      <c r="AI2364" s="33"/>
      <c r="AJ2364" s="33"/>
      <c r="AK2364" s="33"/>
      <c r="AL2364" s="33"/>
      <c r="AM2364" s="33"/>
      <c r="AN2364" s="33"/>
      <c r="AO2364" s="33"/>
      <c r="AP2364" s="34"/>
      <c r="AQ2364" s="34"/>
      <c r="AR2364" s="28"/>
      <c r="AS2364" s="29"/>
      <c r="AT2364" s="29"/>
      <c r="AU2364" s="29"/>
    </row>
    <row r="2365" spans="1:47" s="481" customFormat="1">
      <c r="A2365" s="13"/>
      <c r="B2365" s="8"/>
      <c r="C2365" s="83">
        <v>177</v>
      </c>
      <c r="D2365" s="375" t="s">
        <v>354</v>
      </c>
      <c r="E2365" s="404"/>
      <c r="F2365" s="321"/>
      <c r="G2365" s="282"/>
      <c r="H2365" s="283"/>
      <c r="I2365" s="33"/>
      <c r="J2365" s="33"/>
      <c r="K2365" s="33"/>
      <c r="L2365" s="33"/>
      <c r="M2365" s="33"/>
      <c r="N2365" s="33"/>
      <c r="O2365" s="33"/>
      <c r="P2365" s="33"/>
      <c r="Q2365" s="33"/>
      <c r="R2365" s="33"/>
      <c r="S2365" s="33"/>
      <c r="T2365" s="33"/>
      <c r="U2365" s="33"/>
      <c r="V2365" s="33"/>
      <c r="W2365" s="33"/>
      <c r="X2365" s="282"/>
      <c r="Y2365" s="33"/>
      <c r="Z2365" s="284"/>
      <c r="AA2365" s="284"/>
      <c r="AB2365" s="33"/>
      <c r="AC2365" s="33"/>
      <c r="AD2365" s="33"/>
      <c r="AE2365" s="33"/>
      <c r="AF2365" s="33"/>
      <c r="AG2365" s="33"/>
      <c r="AH2365" s="33"/>
      <c r="AI2365" s="33"/>
      <c r="AJ2365" s="33"/>
      <c r="AK2365" s="33"/>
      <c r="AL2365" s="33"/>
      <c r="AM2365" s="33"/>
      <c r="AN2365" s="33"/>
      <c r="AO2365" s="33"/>
      <c r="AP2365" s="34"/>
      <c r="AQ2365" s="34"/>
      <c r="AR2365" s="28"/>
      <c r="AS2365" s="29"/>
      <c r="AT2365" s="29"/>
      <c r="AU2365" s="29"/>
    </row>
    <row r="2366" spans="1:47" s="481" customFormat="1">
      <c r="A2366" s="13"/>
      <c r="B2366" s="8"/>
      <c r="C2366" s="8"/>
      <c r="D2366" s="472" t="s">
        <v>359</v>
      </c>
      <c r="E2366" s="404"/>
      <c r="F2366" s="321"/>
      <c r="G2366" s="282"/>
      <c r="H2366" s="283"/>
      <c r="I2366" s="33"/>
      <c r="J2366" s="33"/>
      <c r="K2366" s="33"/>
      <c r="L2366" s="33"/>
      <c r="M2366" s="33"/>
      <c r="N2366" s="33"/>
      <c r="O2366" s="33"/>
      <c r="P2366" s="33"/>
      <c r="Q2366" s="33"/>
      <c r="R2366" s="33"/>
      <c r="S2366" s="33"/>
      <c r="T2366" s="33"/>
      <c r="U2366" s="33"/>
      <c r="V2366" s="33"/>
      <c r="W2366" s="33"/>
      <c r="X2366" s="282"/>
      <c r="Y2366" s="33"/>
      <c r="Z2366" s="284"/>
      <c r="AA2366" s="284"/>
      <c r="AB2366" s="33"/>
      <c r="AC2366" s="33"/>
      <c r="AD2366" s="33"/>
      <c r="AE2366" s="33"/>
      <c r="AF2366" s="33"/>
      <c r="AG2366" s="33"/>
      <c r="AH2366" s="33"/>
      <c r="AI2366" s="33"/>
      <c r="AJ2366" s="33"/>
      <c r="AK2366" s="33"/>
      <c r="AL2366" s="33"/>
      <c r="AM2366" s="33"/>
      <c r="AN2366" s="33"/>
      <c r="AO2366" s="33"/>
      <c r="AP2366" s="34"/>
      <c r="AQ2366" s="34"/>
      <c r="AR2366" s="28"/>
      <c r="AS2366" s="29"/>
      <c r="AT2366" s="29"/>
      <c r="AU2366" s="29"/>
    </row>
    <row r="2367" spans="1:47" s="481" customFormat="1">
      <c r="A2367" s="13"/>
      <c r="B2367" s="8"/>
      <c r="C2367" s="8"/>
      <c r="D2367" s="473" t="s">
        <v>174</v>
      </c>
      <c r="E2367" s="321"/>
      <c r="F2367" s="261"/>
      <c r="G2367" s="282"/>
      <c r="H2367" s="283"/>
      <c r="I2367" s="33"/>
      <c r="J2367" s="33"/>
      <c r="K2367" s="33"/>
      <c r="L2367" s="33"/>
      <c r="M2367" s="33"/>
      <c r="N2367" s="33"/>
      <c r="O2367" s="33"/>
      <c r="P2367" s="33"/>
      <c r="Q2367" s="33"/>
      <c r="R2367" s="33"/>
      <c r="S2367" s="33"/>
      <c r="T2367" s="33"/>
      <c r="U2367" s="33"/>
      <c r="V2367" s="33"/>
      <c r="W2367" s="33"/>
      <c r="X2367" s="282"/>
      <c r="Y2367" s="33"/>
      <c r="Z2367" s="284"/>
      <c r="AA2367" s="284"/>
      <c r="AB2367" s="33"/>
      <c r="AC2367" s="33"/>
      <c r="AD2367" s="33"/>
      <c r="AE2367" s="33"/>
      <c r="AF2367" s="33"/>
      <c r="AG2367" s="33"/>
      <c r="AH2367" s="33"/>
      <c r="AI2367" s="33"/>
      <c r="AJ2367" s="33"/>
      <c r="AK2367" s="33"/>
      <c r="AL2367" s="33"/>
      <c r="AM2367" s="33"/>
      <c r="AN2367" s="33"/>
      <c r="AO2367" s="33"/>
      <c r="AP2367" s="34"/>
      <c r="AQ2367" s="34"/>
      <c r="AR2367" s="28"/>
      <c r="AS2367" s="29"/>
      <c r="AT2367" s="29"/>
      <c r="AU2367" s="29"/>
    </row>
    <row r="2368" spans="1:47" s="481" customFormat="1">
      <c r="A2368" s="13"/>
      <c r="B2368" s="8"/>
      <c r="C2368" s="8"/>
      <c r="D2368" s="345" t="s">
        <v>175</v>
      </c>
      <c r="E2368" s="404"/>
      <c r="F2368" s="261">
        <v>15400000</v>
      </c>
      <c r="G2368" s="282">
        <f>SUM(H2369:H2372)</f>
        <v>14300000</v>
      </c>
      <c r="H2368" s="283"/>
      <c r="I2368" s="33"/>
      <c r="J2368" s="33"/>
      <c r="K2368" s="33"/>
      <c r="L2368" s="33"/>
      <c r="M2368" s="33"/>
      <c r="N2368" s="33"/>
      <c r="O2368" s="33"/>
      <c r="P2368" s="33"/>
      <c r="Q2368" s="33"/>
      <c r="R2368" s="33"/>
      <c r="S2368" s="33"/>
      <c r="T2368" s="33"/>
      <c r="U2368" s="33"/>
      <c r="V2368" s="33"/>
      <c r="W2368" s="33"/>
      <c r="X2368" s="282"/>
      <c r="Y2368" s="33"/>
      <c r="Z2368" s="284"/>
      <c r="AA2368" s="284"/>
      <c r="AB2368" s="33"/>
      <c r="AC2368" s="33"/>
      <c r="AD2368" s="33"/>
      <c r="AE2368" s="33"/>
      <c r="AF2368" s="33"/>
      <c r="AG2368" s="33"/>
      <c r="AH2368" s="33"/>
      <c r="AI2368" s="33"/>
      <c r="AJ2368" s="33"/>
      <c r="AK2368" s="33"/>
      <c r="AL2368" s="33"/>
      <c r="AM2368" s="33"/>
      <c r="AN2368" s="33"/>
      <c r="AO2368" s="33"/>
      <c r="AP2368" s="34"/>
      <c r="AQ2368" s="34"/>
      <c r="AR2368" s="28"/>
      <c r="AS2368" s="29"/>
      <c r="AT2368" s="29"/>
      <c r="AU2368" s="29"/>
    </row>
    <row r="2369" spans="1:47" s="511" customFormat="1">
      <c r="A2369" s="13"/>
      <c r="B2369" s="8"/>
      <c r="C2369" s="8"/>
      <c r="D2369" s="344" t="s">
        <v>1003</v>
      </c>
      <c r="E2369" s="404"/>
      <c r="F2369" s="261"/>
      <c r="G2369" s="282"/>
      <c r="H2369" s="283">
        <v>3750000</v>
      </c>
      <c r="I2369" s="33"/>
      <c r="J2369" s="33"/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282"/>
      <c r="Y2369" s="33"/>
      <c r="Z2369" s="284"/>
      <c r="AA2369" s="284"/>
      <c r="AB2369" s="33"/>
      <c r="AC2369" s="33"/>
      <c r="AD2369" s="33"/>
      <c r="AE2369" s="33"/>
      <c r="AF2369" s="33"/>
      <c r="AG2369" s="33"/>
      <c r="AH2369" s="33"/>
      <c r="AI2369" s="33"/>
      <c r="AJ2369" s="33"/>
      <c r="AK2369" s="33"/>
      <c r="AL2369" s="33"/>
      <c r="AM2369" s="33"/>
      <c r="AN2369" s="33"/>
      <c r="AO2369" s="33"/>
      <c r="AP2369" s="34"/>
      <c r="AQ2369" s="34"/>
      <c r="AR2369" s="28"/>
      <c r="AS2369" s="29"/>
      <c r="AT2369" s="29"/>
      <c r="AU2369" s="29"/>
    </row>
    <row r="2370" spans="1:47" s="511" customFormat="1">
      <c r="A2370" s="13"/>
      <c r="B2370" s="8"/>
      <c r="C2370" s="8"/>
      <c r="D2370" s="344" t="s">
        <v>1004</v>
      </c>
      <c r="E2370" s="404"/>
      <c r="F2370" s="261"/>
      <c r="G2370" s="282"/>
      <c r="H2370" s="283">
        <v>6750000</v>
      </c>
      <c r="I2370" s="33"/>
      <c r="J2370" s="33"/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282"/>
      <c r="Y2370" s="33"/>
      <c r="Z2370" s="284"/>
      <c r="AA2370" s="284"/>
      <c r="AB2370" s="33"/>
      <c r="AC2370" s="33"/>
      <c r="AD2370" s="33"/>
      <c r="AE2370" s="33"/>
      <c r="AF2370" s="33"/>
      <c r="AG2370" s="33"/>
      <c r="AH2370" s="33"/>
      <c r="AI2370" s="33"/>
      <c r="AJ2370" s="33"/>
      <c r="AK2370" s="33"/>
      <c r="AL2370" s="33"/>
      <c r="AM2370" s="33"/>
      <c r="AN2370" s="33"/>
      <c r="AO2370" s="33"/>
      <c r="AP2370" s="34"/>
      <c r="AQ2370" s="34"/>
      <c r="AR2370" s="28"/>
      <c r="AS2370" s="29"/>
      <c r="AT2370" s="29"/>
      <c r="AU2370" s="29"/>
    </row>
    <row r="2371" spans="1:47" s="511" customFormat="1">
      <c r="A2371" s="13"/>
      <c r="B2371" s="8"/>
      <c r="C2371" s="8"/>
      <c r="D2371" s="344" t="s">
        <v>1005</v>
      </c>
      <c r="E2371" s="404"/>
      <c r="F2371" s="261"/>
      <c r="G2371" s="282"/>
      <c r="H2371" s="283">
        <v>3400000</v>
      </c>
      <c r="I2371" s="33"/>
      <c r="J2371" s="33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282"/>
      <c r="Y2371" s="33"/>
      <c r="Z2371" s="284"/>
      <c r="AA2371" s="284"/>
      <c r="AB2371" s="33"/>
      <c r="AC2371" s="33"/>
      <c r="AD2371" s="33"/>
      <c r="AE2371" s="33"/>
      <c r="AF2371" s="33"/>
      <c r="AG2371" s="33"/>
      <c r="AH2371" s="33"/>
      <c r="AI2371" s="33"/>
      <c r="AJ2371" s="33"/>
      <c r="AK2371" s="33"/>
      <c r="AL2371" s="33"/>
      <c r="AM2371" s="33"/>
      <c r="AN2371" s="33"/>
      <c r="AO2371" s="33"/>
      <c r="AP2371" s="34"/>
      <c r="AQ2371" s="34"/>
      <c r="AR2371" s="28"/>
      <c r="AS2371" s="29"/>
      <c r="AT2371" s="29"/>
      <c r="AU2371" s="29"/>
    </row>
    <row r="2372" spans="1:47" s="511" customFormat="1">
      <c r="A2372" s="13"/>
      <c r="B2372" s="8"/>
      <c r="C2372" s="8"/>
      <c r="D2372" s="344" t="s">
        <v>1006</v>
      </c>
      <c r="E2372" s="404"/>
      <c r="F2372" s="261"/>
      <c r="G2372" s="282"/>
      <c r="H2372" s="283">
        <v>400000</v>
      </c>
      <c r="I2372" s="33"/>
      <c r="J2372" s="33"/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282"/>
      <c r="Y2372" s="33"/>
      <c r="Z2372" s="284"/>
      <c r="AA2372" s="284"/>
      <c r="AB2372" s="33"/>
      <c r="AC2372" s="33"/>
      <c r="AD2372" s="33"/>
      <c r="AE2372" s="33"/>
      <c r="AF2372" s="33"/>
      <c r="AG2372" s="33"/>
      <c r="AH2372" s="33"/>
      <c r="AI2372" s="33"/>
      <c r="AJ2372" s="33"/>
      <c r="AK2372" s="33"/>
      <c r="AL2372" s="33"/>
      <c r="AM2372" s="33"/>
      <c r="AN2372" s="33"/>
      <c r="AO2372" s="33"/>
      <c r="AP2372" s="34"/>
      <c r="AQ2372" s="34"/>
      <c r="AR2372" s="28"/>
      <c r="AS2372" s="29"/>
      <c r="AT2372" s="29"/>
      <c r="AU2372" s="29"/>
    </row>
    <row r="2373" spans="1:47" s="481" customFormat="1">
      <c r="A2373" s="13"/>
      <c r="B2373" s="8"/>
      <c r="C2373" s="8"/>
      <c r="D2373" s="345" t="s">
        <v>203</v>
      </c>
      <c r="E2373" s="404"/>
      <c r="F2373" s="261">
        <v>2500000</v>
      </c>
      <c r="G2373" s="282">
        <f>SUM(H2374)</f>
        <v>2400000</v>
      </c>
      <c r="H2373" s="283"/>
      <c r="I2373" s="33"/>
      <c r="J2373" s="33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282"/>
      <c r="Y2373" s="33"/>
      <c r="Z2373" s="284"/>
      <c r="AA2373" s="284"/>
      <c r="AB2373" s="33"/>
      <c r="AC2373" s="33"/>
      <c r="AD2373" s="33"/>
      <c r="AE2373" s="33"/>
      <c r="AF2373" s="33"/>
      <c r="AG2373" s="33"/>
      <c r="AH2373" s="33"/>
      <c r="AI2373" s="33"/>
      <c r="AJ2373" s="33"/>
      <c r="AK2373" s="33"/>
      <c r="AL2373" s="33"/>
      <c r="AM2373" s="33"/>
      <c r="AN2373" s="33"/>
      <c r="AO2373" s="33"/>
      <c r="AP2373" s="34"/>
      <c r="AQ2373" s="34"/>
      <c r="AR2373" s="28"/>
      <c r="AS2373" s="29"/>
      <c r="AT2373" s="29"/>
      <c r="AU2373" s="29"/>
    </row>
    <row r="2374" spans="1:47" s="511" customFormat="1">
      <c r="A2374" s="13"/>
      <c r="B2374" s="8"/>
      <c r="C2374" s="8"/>
      <c r="D2374" s="344" t="s">
        <v>1007</v>
      </c>
      <c r="E2374" s="404"/>
      <c r="F2374" s="261"/>
      <c r="G2374" s="282"/>
      <c r="H2374" s="283">
        <v>2400000</v>
      </c>
      <c r="I2374" s="33"/>
      <c r="J2374" s="33"/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282"/>
      <c r="Y2374" s="33"/>
      <c r="Z2374" s="284"/>
      <c r="AA2374" s="284"/>
      <c r="AB2374" s="33"/>
      <c r="AC2374" s="33"/>
      <c r="AD2374" s="33"/>
      <c r="AE2374" s="33"/>
      <c r="AF2374" s="33"/>
      <c r="AG2374" s="33"/>
      <c r="AH2374" s="33"/>
      <c r="AI2374" s="33"/>
      <c r="AJ2374" s="33"/>
      <c r="AK2374" s="33"/>
      <c r="AL2374" s="33"/>
      <c r="AM2374" s="33"/>
      <c r="AN2374" s="33"/>
      <c r="AO2374" s="33"/>
      <c r="AP2374" s="34"/>
      <c r="AQ2374" s="34"/>
      <c r="AR2374" s="28"/>
      <c r="AS2374" s="29"/>
      <c r="AT2374" s="29"/>
      <c r="AU2374" s="29"/>
    </row>
    <row r="2375" spans="1:47" s="481" customFormat="1">
      <c r="A2375" s="13"/>
      <c r="B2375" s="8"/>
      <c r="C2375" s="8"/>
      <c r="D2375" s="473" t="s">
        <v>176</v>
      </c>
      <c r="E2375" s="321"/>
      <c r="F2375" s="261"/>
      <c r="G2375" s="282"/>
      <c r="H2375" s="283"/>
      <c r="I2375" s="33"/>
      <c r="J2375" s="33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282"/>
      <c r="Y2375" s="33"/>
      <c r="Z2375" s="284"/>
      <c r="AA2375" s="284"/>
      <c r="AB2375" s="33"/>
      <c r="AC2375" s="33"/>
      <c r="AD2375" s="33"/>
      <c r="AE2375" s="33"/>
      <c r="AF2375" s="33"/>
      <c r="AG2375" s="33"/>
      <c r="AH2375" s="33"/>
      <c r="AI2375" s="33"/>
      <c r="AJ2375" s="33"/>
      <c r="AK2375" s="33"/>
      <c r="AL2375" s="33"/>
      <c r="AM2375" s="33"/>
      <c r="AN2375" s="33"/>
      <c r="AO2375" s="33"/>
      <c r="AP2375" s="34"/>
      <c r="AQ2375" s="34"/>
      <c r="AR2375" s="28"/>
      <c r="AS2375" s="29"/>
      <c r="AT2375" s="29"/>
      <c r="AU2375" s="29"/>
    </row>
    <row r="2376" spans="1:47" s="481" customFormat="1">
      <c r="A2376" s="13"/>
      <c r="B2376" s="8"/>
      <c r="C2376" s="8"/>
      <c r="D2376" s="345" t="s">
        <v>206</v>
      </c>
      <c r="E2376" s="404"/>
      <c r="F2376" s="261">
        <v>4000000</v>
      </c>
      <c r="G2376" s="282">
        <f>SUM(H2377)</f>
        <v>4000000</v>
      </c>
      <c r="H2376" s="283"/>
      <c r="I2376" s="33"/>
      <c r="J2376" s="33"/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282"/>
      <c r="Y2376" s="33"/>
      <c r="Z2376" s="284"/>
      <c r="AA2376" s="284"/>
      <c r="AB2376" s="33"/>
      <c r="AC2376" s="33"/>
      <c r="AD2376" s="33"/>
      <c r="AE2376" s="33"/>
      <c r="AF2376" s="33"/>
      <c r="AG2376" s="33"/>
      <c r="AH2376" s="33"/>
      <c r="AI2376" s="33"/>
      <c r="AJ2376" s="33"/>
      <c r="AK2376" s="33"/>
      <c r="AL2376" s="33"/>
      <c r="AM2376" s="33"/>
      <c r="AN2376" s="33"/>
      <c r="AO2376" s="33"/>
      <c r="AP2376" s="34"/>
      <c r="AQ2376" s="34"/>
      <c r="AR2376" s="28"/>
      <c r="AS2376" s="29"/>
      <c r="AT2376" s="29"/>
      <c r="AU2376" s="29"/>
    </row>
    <row r="2377" spans="1:47" s="511" customFormat="1">
      <c r="A2377" s="13"/>
      <c r="B2377" s="8"/>
      <c r="C2377" s="8"/>
      <c r="D2377" s="344" t="s">
        <v>1008</v>
      </c>
      <c r="E2377" s="404"/>
      <c r="F2377" s="261"/>
      <c r="G2377" s="282"/>
      <c r="H2377" s="283">
        <v>4000000</v>
      </c>
      <c r="I2377" s="33"/>
      <c r="J2377" s="33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282"/>
      <c r="Y2377" s="33"/>
      <c r="Z2377" s="284"/>
      <c r="AA2377" s="284"/>
      <c r="AB2377" s="33"/>
      <c r="AC2377" s="33"/>
      <c r="AD2377" s="33"/>
      <c r="AE2377" s="33"/>
      <c r="AF2377" s="33"/>
      <c r="AG2377" s="33"/>
      <c r="AH2377" s="33"/>
      <c r="AI2377" s="33"/>
      <c r="AJ2377" s="33"/>
      <c r="AK2377" s="33"/>
      <c r="AL2377" s="33"/>
      <c r="AM2377" s="33"/>
      <c r="AN2377" s="33"/>
      <c r="AO2377" s="33"/>
      <c r="AP2377" s="34"/>
      <c r="AQ2377" s="34"/>
      <c r="AR2377" s="28"/>
      <c r="AS2377" s="29"/>
      <c r="AT2377" s="29"/>
      <c r="AU2377" s="29"/>
    </row>
    <row r="2378" spans="1:47" s="481" customFormat="1">
      <c r="A2378" s="13"/>
      <c r="B2378" s="8"/>
      <c r="C2378" s="8"/>
      <c r="D2378" s="345" t="s">
        <v>360</v>
      </c>
      <c r="E2378" s="404"/>
      <c r="F2378" s="261">
        <v>9760000</v>
      </c>
      <c r="G2378" s="282">
        <f>SUM(H2379:H2380)</f>
        <v>9600000</v>
      </c>
      <c r="H2378" s="283"/>
      <c r="I2378" s="33"/>
      <c r="J2378" s="33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282"/>
      <c r="Y2378" s="33"/>
      <c r="Z2378" s="284"/>
      <c r="AA2378" s="284"/>
      <c r="AB2378" s="33"/>
      <c r="AC2378" s="33"/>
      <c r="AD2378" s="33"/>
      <c r="AE2378" s="33"/>
      <c r="AF2378" s="33"/>
      <c r="AG2378" s="33"/>
      <c r="AH2378" s="33"/>
      <c r="AI2378" s="33"/>
      <c r="AJ2378" s="33"/>
      <c r="AK2378" s="33"/>
      <c r="AL2378" s="33"/>
      <c r="AM2378" s="33"/>
      <c r="AN2378" s="33"/>
      <c r="AO2378" s="33"/>
      <c r="AP2378" s="34"/>
      <c r="AQ2378" s="34"/>
      <c r="AR2378" s="28"/>
      <c r="AS2378" s="29"/>
      <c r="AT2378" s="29"/>
      <c r="AU2378" s="29"/>
    </row>
    <row r="2379" spans="1:47" s="511" customFormat="1">
      <c r="A2379" s="13"/>
      <c r="B2379" s="8"/>
      <c r="C2379" s="8"/>
      <c r="D2379" s="344" t="s">
        <v>1009</v>
      </c>
      <c r="E2379" s="404"/>
      <c r="F2379" s="261"/>
      <c r="G2379" s="282"/>
      <c r="H2379" s="283">
        <v>6200000</v>
      </c>
      <c r="I2379" s="33"/>
      <c r="J2379" s="33"/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282"/>
      <c r="Y2379" s="33"/>
      <c r="Z2379" s="284"/>
      <c r="AA2379" s="284"/>
      <c r="AB2379" s="33"/>
      <c r="AC2379" s="33"/>
      <c r="AD2379" s="33"/>
      <c r="AE2379" s="33"/>
      <c r="AF2379" s="33"/>
      <c r="AG2379" s="33"/>
      <c r="AH2379" s="33"/>
      <c r="AI2379" s="33"/>
      <c r="AJ2379" s="33"/>
      <c r="AK2379" s="33"/>
      <c r="AL2379" s="33"/>
      <c r="AM2379" s="33"/>
      <c r="AN2379" s="33"/>
      <c r="AO2379" s="33"/>
      <c r="AP2379" s="34"/>
      <c r="AQ2379" s="34"/>
      <c r="AR2379" s="28"/>
      <c r="AS2379" s="29"/>
      <c r="AT2379" s="29"/>
      <c r="AU2379" s="29"/>
    </row>
    <row r="2380" spans="1:47" s="511" customFormat="1">
      <c r="A2380" s="13"/>
      <c r="B2380" s="8"/>
      <c r="C2380" s="8"/>
      <c r="D2380" s="344" t="s">
        <v>1010</v>
      </c>
      <c r="E2380" s="404"/>
      <c r="F2380" s="261"/>
      <c r="G2380" s="282"/>
      <c r="H2380" s="283">
        <v>3400000</v>
      </c>
      <c r="I2380" s="33"/>
      <c r="J2380" s="33"/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282"/>
      <c r="Y2380" s="33"/>
      <c r="Z2380" s="284"/>
      <c r="AA2380" s="284"/>
      <c r="AB2380" s="33"/>
      <c r="AC2380" s="33"/>
      <c r="AD2380" s="33"/>
      <c r="AE2380" s="33"/>
      <c r="AF2380" s="33"/>
      <c r="AG2380" s="33"/>
      <c r="AH2380" s="33"/>
      <c r="AI2380" s="33"/>
      <c r="AJ2380" s="33"/>
      <c r="AK2380" s="33"/>
      <c r="AL2380" s="33"/>
      <c r="AM2380" s="33"/>
      <c r="AN2380" s="33"/>
      <c r="AO2380" s="33"/>
      <c r="AP2380" s="34"/>
      <c r="AQ2380" s="34"/>
      <c r="AR2380" s="28"/>
      <c r="AS2380" s="29"/>
      <c r="AT2380" s="29"/>
      <c r="AU2380" s="29"/>
    </row>
    <row r="2381" spans="1:47" s="481" customFormat="1">
      <c r="A2381" s="13"/>
      <c r="B2381" s="8"/>
      <c r="C2381" s="8"/>
      <c r="D2381" s="473" t="s">
        <v>208</v>
      </c>
      <c r="E2381" s="321"/>
      <c r="F2381" s="261"/>
      <c r="G2381" s="282">
        <f>SUM(H2382:H2382)</f>
        <v>400000</v>
      </c>
      <c r="H2381" s="283"/>
      <c r="I2381" s="33"/>
      <c r="J2381" s="33"/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282"/>
      <c r="Y2381" s="33"/>
      <c r="Z2381" s="284"/>
      <c r="AA2381" s="284"/>
      <c r="AB2381" s="33"/>
      <c r="AC2381" s="33"/>
      <c r="AD2381" s="33"/>
      <c r="AE2381" s="33"/>
      <c r="AF2381" s="33"/>
      <c r="AG2381" s="33"/>
      <c r="AH2381" s="33"/>
      <c r="AI2381" s="33"/>
      <c r="AJ2381" s="33"/>
      <c r="AK2381" s="33"/>
      <c r="AL2381" s="33"/>
      <c r="AM2381" s="33"/>
      <c r="AN2381" s="33"/>
      <c r="AO2381" s="33"/>
      <c r="AP2381" s="34"/>
      <c r="AQ2381" s="34"/>
      <c r="AR2381" s="28"/>
      <c r="AS2381" s="29"/>
      <c r="AT2381" s="29"/>
      <c r="AU2381" s="29"/>
    </row>
    <row r="2382" spans="1:47" s="481" customFormat="1">
      <c r="A2382" s="13"/>
      <c r="B2382" s="8"/>
      <c r="C2382" s="8"/>
      <c r="D2382" s="344" t="s">
        <v>1012</v>
      </c>
      <c r="E2382" s="404"/>
      <c r="F2382" s="261">
        <v>400000</v>
      </c>
      <c r="G2382" s="282"/>
      <c r="H2382" s="283">
        <v>400000</v>
      </c>
      <c r="I2382" s="33"/>
      <c r="J2382" s="33"/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282"/>
      <c r="Y2382" s="33"/>
      <c r="Z2382" s="284"/>
      <c r="AA2382" s="284"/>
      <c r="AB2382" s="33"/>
      <c r="AC2382" s="33"/>
      <c r="AD2382" s="33"/>
      <c r="AE2382" s="33"/>
      <c r="AF2382" s="33"/>
      <c r="AG2382" s="33"/>
      <c r="AH2382" s="33"/>
      <c r="AI2382" s="33"/>
      <c r="AJ2382" s="33"/>
      <c r="AK2382" s="33"/>
      <c r="AL2382" s="33"/>
      <c r="AM2382" s="33"/>
      <c r="AN2382" s="33"/>
      <c r="AO2382" s="33"/>
      <c r="AP2382" s="34"/>
      <c r="AQ2382" s="34"/>
      <c r="AR2382" s="28"/>
      <c r="AS2382" s="29"/>
      <c r="AT2382" s="29"/>
      <c r="AU2382" s="29"/>
    </row>
    <row r="2383" spans="1:47" s="511" customFormat="1" ht="15">
      <c r="A2383" s="13"/>
      <c r="B2383" s="8"/>
      <c r="C2383" s="8"/>
      <c r="D2383" s="506" t="s">
        <v>557</v>
      </c>
      <c r="E2383" s="404"/>
      <c r="F2383" s="261"/>
      <c r="G2383" s="282"/>
      <c r="H2383" s="283"/>
      <c r="I2383" s="33"/>
      <c r="J2383" s="33"/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282"/>
      <c r="Y2383" s="33"/>
      <c r="Z2383" s="284"/>
      <c r="AA2383" s="284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3"/>
      <c r="AP2383" s="34"/>
      <c r="AQ2383" s="34"/>
      <c r="AR2383" s="28"/>
      <c r="AS2383" s="29"/>
      <c r="AT2383" s="29"/>
      <c r="AU2383" s="29"/>
    </row>
    <row r="2384" spans="1:47" s="511" customFormat="1">
      <c r="A2384" s="13"/>
      <c r="B2384" s="8"/>
      <c r="C2384" s="8"/>
      <c r="D2384" s="344" t="s">
        <v>1011</v>
      </c>
      <c r="E2384" s="404"/>
      <c r="F2384" s="261">
        <v>500000</v>
      </c>
      <c r="G2384" s="282"/>
      <c r="H2384" s="283">
        <v>500000</v>
      </c>
      <c r="I2384" s="33"/>
      <c r="J2384" s="33"/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282"/>
      <c r="Y2384" s="33"/>
      <c r="Z2384" s="284"/>
      <c r="AA2384" s="284"/>
      <c r="AB2384" s="33"/>
      <c r="AC2384" s="33"/>
      <c r="AD2384" s="33"/>
      <c r="AE2384" s="33"/>
      <c r="AF2384" s="33"/>
      <c r="AG2384" s="33"/>
      <c r="AH2384" s="33"/>
      <c r="AI2384" s="33"/>
      <c r="AJ2384" s="33"/>
      <c r="AK2384" s="33">
        <v>500000</v>
      </c>
      <c r="AL2384" s="33"/>
      <c r="AM2384" s="33"/>
      <c r="AN2384" s="33"/>
      <c r="AO2384" s="33"/>
      <c r="AP2384" s="34"/>
      <c r="AQ2384" s="34"/>
      <c r="AR2384" s="28"/>
      <c r="AS2384" s="29"/>
      <c r="AT2384" s="29"/>
      <c r="AU2384" s="29"/>
    </row>
    <row r="2385" spans="1:47" s="481" customFormat="1">
      <c r="A2385" s="13"/>
      <c r="B2385" s="8"/>
      <c r="C2385" s="8"/>
      <c r="D2385" s="473" t="s">
        <v>322</v>
      </c>
      <c r="E2385" s="321"/>
      <c r="F2385" s="261"/>
      <c r="G2385" s="282"/>
      <c r="H2385" s="283"/>
      <c r="I2385" s="33"/>
      <c r="J2385" s="33"/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282"/>
      <c r="Y2385" s="33"/>
      <c r="Z2385" s="284"/>
      <c r="AA2385" s="284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4"/>
      <c r="AQ2385" s="34"/>
      <c r="AR2385" s="28"/>
      <c r="AS2385" s="29"/>
      <c r="AT2385" s="29"/>
      <c r="AU2385" s="29"/>
    </row>
    <row r="2386" spans="1:47" s="481" customFormat="1">
      <c r="A2386" s="13"/>
      <c r="B2386" s="8"/>
      <c r="C2386" s="8"/>
      <c r="D2386" s="345" t="s">
        <v>361</v>
      </c>
      <c r="E2386" s="404"/>
      <c r="F2386" s="261">
        <v>1540000</v>
      </c>
      <c r="G2386" s="282">
        <f>SUM(H2387:H2389)</f>
        <v>770000</v>
      </c>
      <c r="H2386" s="283"/>
      <c r="I2386" s="33"/>
      <c r="J2386" s="33"/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282"/>
      <c r="Y2386" s="33"/>
      <c r="Z2386" s="284"/>
      <c r="AA2386" s="284"/>
      <c r="AB2386" s="33"/>
      <c r="AC2386" s="33"/>
      <c r="AD2386" s="33"/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3"/>
      <c r="AP2386" s="34"/>
      <c r="AQ2386" s="34"/>
      <c r="AR2386" s="28"/>
      <c r="AS2386" s="29"/>
      <c r="AT2386" s="29"/>
      <c r="AU2386" s="29"/>
    </row>
    <row r="2387" spans="1:47" s="511" customFormat="1">
      <c r="A2387" s="13"/>
      <c r="B2387" s="8"/>
      <c r="C2387" s="8"/>
      <c r="D2387" s="344" t="s">
        <v>1013</v>
      </c>
      <c r="E2387" s="404"/>
      <c r="F2387" s="261"/>
      <c r="G2387" s="282"/>
      <c r="H2387" s="283">
        <v>640000</v>
      </c>
      <c r="I2387" s="33"/>
      <c r="J2387" s="33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282"/>
      <c r="Y2387" s="33"/>
      <c r="Z2387" s="284"/>
      <c r="AA2387" s="284"/>
      <c r="AB2387" s="33"/>
      <c r="AC2387" s="33"/>
      <c r="AD2387" s="33"/>
      <c r="AE2387" s="33"/>
      <c r="AF2387" s="33"/>
      <c r="AG2387" s="33"/>
      <c r="AH2387" s="33"/>
      <c r="AI2387" s="33"/>
      <c r="AJ2387" s="33"/>
      <c r="AK2387" s="33"/>
      <c r="AL2387" s="33"/>
      <c r="AM2387" s="33"/>
      <c r="AN2387" s="33"/>
      <c r="AO2387" s="33"/>
      <c r="AP2387" s="34"/>
      <c r="AQ2387" s="34"/>
      <c r="AR2387" s="28"/>
      <c r="AS2387" s="29"/>
      <c r="AT2387" s="29"/>
      <c r="AU2387" s="29"/>
    </row>
    <row r="2388" spans="1:47" s="511" customFormat="1" ht="15">
      <c r="A2388" s="13"/>
      <c r="B2388" s="8"/>
      <c r="C2388" s="8"/>
      <c r="D2388" s="506" t="s">
        <v>557</v>
      </c>
      <c r="E2388" s="404"/>
      <c r="F2388" s="261"/>
      <c r="G2388" s="282"/>
      <c r="H2388" s="283"/>
      <c r="I2388" s="33"/>
      <c r="J2388" s="33"/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282"/>
      <c r="Y2388" s="33"/>
      <c r="Z2388" s="284"/>
      <c r="AA2388" s="284"/>
      <c r="AB2388" s="33"/>
      <c r="AC2388" s="33"/>
      <c r="AD2388" s="33"/>
      <c r="AE2388" s="33"/>
      <c r="AF2388" s="33"/>
      <c r="AG2388" s="33"/>
      <c r="AH2388" s="33"/>
      <c r="AI2388" s="33"/>
      <c r="AJ2388" s="33"/>
      <c r="AK2388" s="33"/>
      <c r="AL2388" s="33"/>
      <c r="AM2388" s="33"/>
      <c r="AN2388" s="33"/>
      <c r="AO2388" s="33"/>
      <c r="AP2388" s="34"/>
      <c r="AQ2388" s="34"/>
      <c r="AR2388" s="28"/>
      <c r="AS2388" s="29"/>
      <c r="AT2388" s="29"/>
      <c r="AU2388" s="29"/>
    </row>
    <row r="2389" spans="1:47" s="511" customFormat="1">
      <c r="A2389" s="13"/>
      <c r="B2389" s="8"/>
      <c r="C2389" s="8"/>
      <c r="D2389" s="344" t="s">
        <v>1013</v>
      </c>
      <c r="E2389" s="404"/>
      <c r="F2389" s="261"/>
      <c r="G2389" s="282"/>
      <c r="H2389" s="283">
        <v>130000</v>
      </c>
      <c r="I2389" s="33"/>
      <c r="J2389" s="33"/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282"/>
      <c r="Y2389" s="33"/>
      <c r="Z2389" s="284"/>
      <c r="AA2389" s="284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33">
        <v>130000</v>
      </c>
      <c r="AL2389" s="33"/>
      <c r="AM2389" s="33"/>
      <c r="AN2389" s="33"/>
      <c r="AO2389" s="33"/>
      <c r="AP2389" s="34"/>
      <c r="AQ2389" s="34"/>
      <c r="AR2389" s="28"/>
      <c r="AS2389" s="29"/>
      <c r="AT2389" s="29"/>
      <c r="AU2389" s="29"/>
    </row>
    <row r="2390" spans="1:47" s="481" customFormat="1">
      <c r="A2390" s="13"/>
      <c r="B2390" s="8"/>
      <c r="C2390" s="8"/>
      <c r="D2390" s="240"/>
      <c r="E2390" s="404"/>
      <c r="F2390" s="321"/>
      <c r="G2390" s="282"/>
      <c r="H2390" s="283"/>
      <c r="I2390" s="33"/>
      <c r="J2390" s="33"/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282"/>
      <c r="Y2390" s="33"/>
      <c r="Z2390" s="284"/>
      <c r="AA2390" s="284"/>
      <c r="AB2390" s="33"/>
      <c r="AC2390" s="33"/>
      <c r="AD2390" s="33"/>
      <c r="AE2390" s="33"/>
      <c r="AF2390" s="33"/>
      <c r="AG2390" s="33"/>
      <c r="AH2390" s="33"/>
      <c r="AI2390" s="33"/>
      <c r="AJ2390" s="33"/>
      <c r="AK2390" s="33"/>
      <c r="AL2390" s="33"/>
      <c r="AM2390" s="33"/>
      <c r="AN2390" s="33"/>
      <c r="AO2390" s="33"/>
      <c r="AP2390" s="34"/>
      <c r="AQ2390" s="34"/>
      <c r="AR2390" s="28"/>
      <c r="AS2390" s="29"/>
      <c r="AT2390" s="29"/>
      <c r="AU2390" s="29"/>
    </row>
    <row r="2391" spans="1:47" s="481" customFormat="1">
      <c r="A2391" s="13"/>
      <c r="B2391" s="8"/>
      <c r="C2391" s="8"/>
      <c r="D2391" s="240"/>
      <c r="E2391" s="404"/>
      <c r="F2391" s="321"/>
      <c r="G2391" s="282"/>
      <c r="H2391" s="283"/>
      <c r="I2391" s="33"/>
      <c r="J2391" s="33"/>
      <c r="K2391" s="33"/>
      <c r="L2391" s="33"/>
      <c r="M2391" s="33"/>
      <c r="N2391" s="33"/>
      <c r="O2391" s="33"/>
      <c r="P2391" s="33"/>
      <c r="Q2391" s="33"/>
      <c r="R2391" s="33"/>
      <c r="S2391" s="33"/>
      <c r="T2391" s="33"/>
      <c r="U2391" s="33"/>
      <c r="V2391" s="33"/>
      <c r="W2391" s="33"/>
      <c r="X2391" s="282"/>
      <c r="Y2391" s="33"/>
      <c r="Z2391" s="284"/>
      <c r="AA2391" s="284"/>
      <c r="AB2391" s="33"/>
      <c r="AC2391" s="33"/>
      <c r="AD2391" s="33"/>
      <c r="AE2391" s="33"/>
      <c r="AF2391" s="33"/>
      <c r="AG2391" s="33"/>
      <c r="AH2391" s="33"/>
      <c r="AI2391" s="33"/>
      <c r="AJ2391" s="33"/>
      <c r="AK2391" s="33"/>
      <c r="AL2391" s="33"/>
      <c r="AM2391" s="33"/>
      <c r="AN2391" s="33"/>
      <c r="AO2391" s="33"/>
      <c r="AP2391" s="34"/>
      <c r="AQ2391" s="34"/>
      <c r="AR2391" s="28"/>
      <c r="AS2391" s="29"/>
      <c r="AT2391" s="29"/>
      <c r="AU2391" s="29"/>
    </row>
    <row r="2392" spans="1:47" s="481" customFormat="1">
      <c r="A2392" s="13"/>
      <c r="B2392" s="8"/>
      <c r="C2392" s="83">
        <v>178</v>
      </c>
      <c r="D2392" s="375" t="s">
        <v>354</v>
      </c>
      <c r="E2392" s="404"/>
      <c r="F2392" s="321"/>
      <c r="G2392" s="282"/>
      <c r="H2392" s="283"/>
      <c r="I2392" s="33"/>
      <c r="J2392" s="33"/>
      <c r="K2392" s="33"/>
      <c r="L2392" s="33"/>
      <c r="M2392" s="33"/>
      <c r="N2392" s="33"/>
      <c r="O2392" s="33"/>
      <c r="P2392" s="33"/>
      <c r="Q2392" s="33"/>
      <c r="R2392" s="33"/>
      <c r="S2392" s="33"/>
      <c r="T2392" s="33"/>
      <c r="U2392" s="33"/>
      <c r="V2392" s="33"/>
      <c r="W2392" s="33"/>
      <c r="X2392" s="282"/>
      <c r="Y2392" s="33"/>
      <c r="Z2392" s="284"/>
      <c r="AA2392" s="284"/>
      <c r="AB2392" s="33"/>
      <c r="AC2392" s="33"/>
      <c r="AD2392" s="33"/>
      <c r="AE2392" s="33"/>
      <c r="AF2392" s="33"/>
      <c r="AG2392" s="33"/>
      <c r="AH2392" s="33"/>
      <c r="AI2392" s="33"/>
      <c r="AJ2392" s="33"/>
      <c r="AK2392" s="33"/>
      <c r="AL2392" s="33"/>
      <c r="AM2392" s="33"/>
      <c r="AN2392" s="33"/>
      <c r="AO2392" s="33"/>
      <c r="AP2392" s="34"/>
      <c r="AQ2392" s="34"/>
      <c r="AR2392" s="28"/>
      <c r="AS2392" s="29"/>
      <c r="AT2392" s="29"/>
      <c r="AU2392" s="29"/>
    </row>
    <row r="2393" spans="1:47" s="481" customFormat="1">
      <c r="A2393" s="13"/>
      <c r="B2393" s="8"/>
      <c r="C2393" s="8"/>
      <c r="D2393" s="472" t="s">
        <v>362</v>
      </c>
      <c r="E2393" s="404"/>
      <c r="F2393" s="321"/>
      <c r="G2393" s="282"/>
      <c r="H2393" s="283"/>
      <c r="I2393" s="33"/>
      <c r="J2393" s="33"/>
      <c r="K2393" s="33"/>
      <c r="L2393" s="33"/>
      <c r="M2393" s="33"/>
      <c r="N2393" s="33"/>
      <c r="O2393" s="33"/>
      <c r="P2393" s="33"/>
      <c r="Q2393" s="33"/>
      <c r="R2393" s="33"/>
      <c r="S2393" s="33"/>
      <c r="T2393" s="33"/>
      <c r="U2393" s="33"/>
      <c r="V2393" s="33"/>
      <c r="W2393" s="33"/>
      <c r="X2393" s="282"/>
      <c r="Y2393" s="33"/>
      <c r="Z2393" s="284"/>
      <c r="AA2393" s="284"/>
      <c r="AB2393" s="33"/>
      <c r="AC2393" s="33"/>
      <c r="AD2393" s="33"/>
      <c r="AE2393" s="33"/>
      <c r="AF2393" s="33"/>
      <c r="AG2393" s="33"/>
      <c r="AH2393" s="33"/>
      <c r="AI2393" s="33"/>
      <c r="AJ2393" s="33"/>
      <c r="AK2393" s="33"/>
      <c r="AL2393" s="33"/>
      <c r="AM2393" s="33"/>
      <c r="AN2393" s="33"/>
      <c r="AO2393" s="33"/>
      <c r="AP2393" s="34"/>
      <c r="AQ2393" s="34"/>
      <c r="AR2393" s="28"/>
      <c r="AS2393" s="29"/>
      <c r="AT2393" s="29"/>
      <c r="AU2393" s="29"/>
    </row>
    <row r="2394" spans="1:47" s="481" customFormat="1">
      <c r="A2394" s="13"/>
      <c r="B2394" s="8"/>
      <c r="C2394" s="8"/>
      <c r="D2394" s="82" t="s">
        <v>174</v>
      </c>
      <c r="E2394" s="404"/>
      <c r="F2394" s="321"/>
      <c r="G2394" s="282">
        <f>SUM(H2395)</f>
        <v>4800000</v>
      </c>
      <c r="H2394" s="283"/>
      <c r="I2394" s="33"/>
      <c r="J2394" s="33"/>
      <c r="K2394" s="33"/>
      <c r="L2394" s="33"/>
      <c r="M2394" s="33"/>
      <c r="N2394" s="33"/>
      <c r="O2394" s="33"/>
      <c r="P2394" s="33"/>
      <c r="Q2394" s="33"/>
      <c r="R2394" s="33"/>
      <c r="S2394" s="33"/>
      <c r="T2394" s="33"/>
      <c r="U2394" s="33"/>
      <c r="V2394" s="33"/>
      <c r="W2394" s="33"/>
      <c r="X2394" s="282"/>
      <c r="Y2394" s="33"/>
      <c r="Z2394" s="284"/>
      <c r="AA2394" s="284"/>
      <c r="AB2394" s="33"/>
      <c r="AC2394" s="33"/>
      <c r="AD2394" s="33"/>
      <c r="AE2394" s="33"/>
      <c r="AF2394" s="33"/>
      <c r="AG2394" s="33"/>
      <c r="AH2394" s="33"/>
      <c r="AI2394" s="33"/>
      <c r="AJ2394" s="33"/>
      <c r="AK2394" s="33"/>
      <c r="AL2394" s="33"/>
      <c r="AM2394" s="33"/>
      <c r="AN2394" s="33"/>
      <c r="AO2394" s="33"/>
      <c r="AP2394" s="34"/>
      <c r="AQ2394" s="34"/>
      <c r="AR2394" s="28"/>
      <c r="AS2394" s="29"/>
      <c r="AT2394" s="29"/>
      <c r="AU2394" s="29"/>
    </row>
    <row r="2395" spans="1:47" s="481" customFormat="1">
      <c r="A2395" s="13"/>
      <c r="B2395" s="8"/>
      <c r="C2395" s="8"/>
      <c r="D2395" s="240" t="s">
        <v>1007</v>
      </c>
      <c r="E2395" s="404"/>
      <c r="F2395" s="261">
        <v>5000000</v>
      </c>
      <c r="G2395" s="282"/>
      <c r="H2395" s="283">
        <v>4800000</v>
      </c>
      <c r="I2395" s="33"/>
      <c r="J2395" s="33"/>
      <c r="K2395" s="33"/>
      <c r="L2395" s="33"/>
      <c r="M2395" s="33"/>
      <c r="N2395" s="33"/>
      <c r="O2395" s="33"/>
      <c r="P2395" s="33"/>
      <c r="Q2395" s="33"/>
      <c r="R2395" s="33"/>
      <c r="S2395" s="33"/>
      <c r="T2395" s="33"/>
      <c r="U2395" s="33"/>
      <c r="V2395" s="33"/>
      <c r="W2395" s="33"/>
      <c r="X2395" s="282"/>
      <c r="Y2395" s="33"/>
      <c r="Z2395" s="284"/>
      <c r="AA2395" s="284"/>
      <c r="AB2395" s="33"/>
      <c r="AC2395" s="33"/>
      <c r="AD2395" s="33"/>
      <c r="AE2395" s="33"/>
      <c r="AF2395" s="33"/>
      <c r="AG2395" s="33"/>
      <c r="AH2395" s="33"/>
      <c r="AI2395" s="33"/>
      <c r="AJ2395" s="33"/>
      <c r="AK2395" s="33"/>
      <c r="AL2395" s="33"/>
      <c r="AM2395" s="33"/>
      <c r="AN2395" s="33"/>
      <c r="AO2395" s="33"/>
      <c r="AP2395" s="34"/>
      <c r="AQ2395" s="34"/>
      <c r="AR2395" s="28"/>
      <c r="AS2395" s="29"/>
      <c r="AT2395" s="29"/>
      <c r="AU2395" s="29"/>
    </row>
    <row r="2396" spans="1:47" s="481" customFormat="1">
      <c r="A2396" s="13"/>
      <c r="B2396" s="8"/>
      <c r="C2396" s="8"/>
      <c r="D2396" s="82" t="s">
        <v>188</v>
      </c>
      <c r="E2396" s="404"/>
      <c r="F2396" s="261"/>
      <c r="G2396" s="282">
        <f>SUM(H2397)</f>
        <v>4980000</v>
      </c>
      <c r="H2396" s="283"/>
      <c r="I2396" s="33"/>
      <c r="J2396" s="33"/>
      <c r="K2396" s="33"/>
      <c r="L2396" s="33"/>
      <c r="M2396" s="33"/>
      <c r="N2396" s="33"/>
      <c r="O2396" s="33"/>
      <c r="P2396" s="33"/>
      <c r="Q2396" s="33"/>
      <c r="R2396" s="33"/>
      <c r="S2396" s="33"/>
      <c r="T2396" s="33"/>
      <c r="U2396" s="33"/>
      <c r="V2396" s="33"/>
      <c r="W2396" s="33"/>
      <c r="X2396" s="282"/>
      <c r="Y2396" s="33"/>
      <c r="Z2396" s="284"/>
      <c r="AA2396" s="284"/>
      <c r="AB2396" s="33"/>
      <c r="AC2396" s="33"/>
      <c r="AD2396" s="33"/>
      <c r="AE2396" s="33"/>
      <c r="AF2396" s="33"/>
      <c r="AG2396" s="33"/>
      <c r="AH2396" s="33"/>
      <c r="AI2396" s="33"/>
      <c r="AJ2396" s="33"/>
      <c r="AK2396" s="33"/>
      <c r="AL2396" s="33"/>
      <c r="AM2396" s="33"/>
      <c r="AN2396" s="33"/>
      <c r="AO2396" s="33"/>
      <c r="AP2396" s="34"/>
      <c r="AQ2396" s="34"/>
      <c r="AR2396" s="28"/>
      <c r="AS2396" s="29"/>
      <c r="AT2396" s="29"/>
      <c r="AU2396" s="29"/>
    </row>
    <row r="2397" spans="1:47" s="481" customFormat="1">
      <c r="A2397" s="13"/>
      <c r="B2397" s="8"/>
      <c r="C2397" s="8"/>
      <c r="D2397" s="240" t="s">
        <v>1014</v>
      </c>
      <c r="E2397" s="404"/>
      <c r="F2397" s="261">
        <v>5000000</v>
      </c>
      <c r="G2397" s="282"/>
      <c r="H2397" s="283">
        <v>4980000</v>
      </c>
      <c r="I2397" s="33"/>
      <c r="J2397" s="33"/>
      <c r="K2397" s="33"/>
      <c r="L2397" s="33"/>
      <c r="M2397" s="33"/>
      <c r="N2397" s="33"/>
      <c r="O2397" s="33"/>
      <c r="P2397" s="33"/>
      <c r="Q2397" s="33"/>
      <c r="R2397" s="33"/>
      <c r="S2397" s="33"/>
      <c r="T2397" s="33"/>
      <c r="U2397" s="33"/>
      <c r="V2397" s="33"/>
      <c r="W2397" s="33"/>
      <c r="X2397" s="282"/>
      <c r="Y2397" s="33"/>
      <c r="Z2397" s="284"/>
      <c r="AA2397" s="284"/>
      <c r="AB2397" s="33"/>
      <c r="AC2397" s="33"/>
      <c r="AD2397" s="33"/>
      <c r="AE2397" s="33"/>
      <c r="AF2397" s="33"/>
      <c r="AG2397" s="33"/>
      <c r="AH2397" s="33"/>
      <c r="AI2397" s="33"/>
      <c r="AJ2397" s="33"/>
      <c r="AK2397" s="33"/>
      <c r="AL2397" s="33"/>
      <c r="AM2397" s="33"/>
      <c r="AN2397" s="33"/>
      <c r="AO2397" s="33"/>
      <c r="AP2397" s="34"/>
      <c r="AQ2397" s="34"/>
      <c r="AR2397" s="28"/>
      <c r="AS2397" s="29"/>
      <c r="AT2397" s="29"/>
      <c r="AU2397" s="29"/>
    </row>
    <row r="2398" spans="1:47" s="481" customFormat="1">
      <c r="A2398" s="13"/>
      <c r="B2398" s="8"/>
      <c r="C2398" s="8"/>
      <c r="D2398" s="240"/>
      <c r="E2398" s="404"/>
      <c r="F2398" s="321"/>
      <c r="G2398" s="282"/>
      <c r="H2398" s="283"/>
      <c r="I2398" s="33"/>
      <c r="J2398" s="33"/>
      <c r="K2398" s="33"/>
      <c r="L2398" s="33"/>
      <c r="M2398" s="33"/>
      <c r="N2398" s="33"/>
      <c r="O2398" s="33"/>
      <c r="P2398" s="33"/>
      <c r="Q2398" s="33"/>
      <c r="R2398" s="33"/>
      <c r="S2398" s="33"/>
      <c r="T2398" s="33"/>
      <c r="U2398" s="33"/>
      <c r="V2398" s="33"/>
      <c r="W2398" s="33"/>
      <c r="X2398" s="282"/>
      <c r="Y2398" s="33"/>
      <c r="Z2398" s="284"/>
      <c r="AA2398" s="284"/>
      <c r="AB2398" s="33"/>
      <c r="AC2398" s="33"/>
      <c r="AD2398" s="33"/>
      <c r="AE2398" s="33"/>
      <c r="AF2398" s="33"/>
      <c r="AG2398" s="33"/>
      <c r="AH2398" s="33"/>
      <c r="AI2398" s="33"/>
      <c r="AJ2398" s="33"/>
      <c r="AK2398" s="33"/>
      <c r="AL2398" s="33"/>
      <c r="AM2398" s="33"/>
      <c r="AN2398" s="33"/>
      <c r="AO2398" s="33"/>
      <c r="AP2398" s="34"/>
      <c r="AQ2398" s="34"/>
      <c r="AR2398" s="28"/>
      <c r="AS2398" s="29"/>
      <c r="AT2398" s="29"/>
      <c r="AU2398" s="29"/>
    </row>
    <row r="2399" spans="1:47" s="481" customFormat="1">
      <c r="A2399" s="13"/>
      <c r="B2399" s="8"/>
      <c r="C2399" s="8"/>
      <c r="D2399" s="240"/>
      <c r="E2399" s="404"/>
      <c r="F2399" s="321"/>
      <c r="G2399" s="282"/>
      <c r="H2399" s="283"/>
      <c r="I2399" s="33"/>
      <c r="J2399" s="33"/>
      <c r="K2399" s="33"/>
      <c r="L2399" s="33"/>
      <c r="M2399" s="33"/>
      <c r="N2399" s="33"/>
      <c r="O2399" s="33"/>
      <c r="P2399" s="33"/>
      <c r="Q2399" s="33"/>
      <c r="R2399" s="33"/>
      <c r="S2399" s="33"/>
      <c r="T2399" s="33"/>
      <c r="U2399" s="33"/>
      <c r="V2399" s="33"/>
      <c r="W2399" s="33"/>
      <c r="X2399" s="282"/>
      <c r="Y2399" s="33"/>
      <c r="Z2399" s="284"/>
      <c r="AA2399" s="284"/>
      <c r="AB2399" s="33"/>
      <c r="AC2399" s="33"/>
      <c r="AD2399" s="33"/>
      <c r="AE2399" s="33"/>
      <c r="AF2399" s="33"/>
      <c r="AG2399" s="33"/>
      <c r="AH2399" s="33"/>
      <c r="AI2399" s="33"/>
      <c r="AJ2399" s="33"/>
      <c r="AK2399" s="33"/>
      <c r="AL2399" s="33"/>
      <c r="AM2399" s="33"/>
      <c r="AN2399" s="33"/>
      <c r="AO2399" s="33"/>
      <c r="AP2399" s="34"/>
      <c r="AQ2399" s="34"/>
      <c r="AR2399" s="28"/>
      <c r="AS2399" s="29"/>
      <c r="AT2399" s="29"/>
      <c r="AU2399" s="29"/>
    </row>
    <row r="2400" spans="1:47" s="481" customFormat="1">
      <c r="A2400" s="13"/>
      <c r="B2400" s="8"/>
      <c r="C2400" s="83">
        <v>179</v>
      </c>
      <c r="D2400" s="375" t="s">
        <v>320</v>
      </c>
      <c r="E2400" s="404"/>
      <c r="F2400" s="321"/>
      <c r="G2400" s="282"/>
      <c r="H2400" s="283"/>
      <c r="I2400" s="33"/>
      <c r="J2400" s="33"/>
      <c r="K2400" s="33"/>
      <c r="L2400" s="33"/>
      <c r="M2400" s="33"/>
      <c r="N2400" s="33"/>
      <c r="O2400" s="33"/>
      <c r="P2400" s="33"/>
      <c r="Q2400" s="33"/>
      <c r="R2400" s="33"/>
      <c r="S2400" s="33"/>
      <c r="T2400" s="33"/>
      <c r="U2400" s="33"/>
      <c r="V2400" s="33"/>
      <c r="W2400" s="33"/>
      <c r="X2400" s="282"/>
      <c r="Y2400" s="33"/>
      <c r="Z2400" s="284"/>
      <c r="AA2400" s="284"/>
      <c r="AB2400" s="33"/>
      <c r="AC2400" s="33"/>
      <c r="AD2400" s="33"/>
      <c r="AE2400" s="33"/>
      <c r="AF2400" s="33"/>
      <c r="AG2400" s="33"/>
      <c r="AH2400" s="33"/>
      <c r="AI2400" s="33"/>
      <c r="AJ2400" s="33"/>
      <c r="AK2400" s="33"/>
      <c r="AL2400" s="33"/>
      <c r="AM2400" s="33"/>
      <c r="AN2400" s="33"/>
      <c r="AO2400" s="33"/>
      <c r="AP2400" s="34"/>
      <c r="AQ2400" s="34"/>
      <c r="AR2400" s="28"/>
      <c r="AS2400" s="29"/>
      <c r="AT2400" s="29"/>
      <c r="AU2400" s="29"/>
    </row>
    <row r="2401" spans="1:47" s="481" customFormat="1">
      <c r="A2401" s="13"/>
      <c r="B2401" s="8"/>
      <c r="C2401" s="8"/>
      <c r="D2401" s="472" t="s">
        <v>363</v>
      </c>
      <c r="E2401" s="404"/>
      <c r="F2401" s="321"/>
      <c r="G2401" s="282"/>
      <c r="H2401" s="283"/>
      <c r="I2401" s="33"/>
      <c r="J2401" s="33"/>
      <c r="K2401" s="33"/>
      <c r="L2401" s="33"/>
      <c r="M2401" s="33"/>
      <c r="N2401" s="33"/>
      <c r="O2401" s="33"/>
      <c r="P2401" s="33"/>
      <c r="Q2401" s="33"/>
      <c r="R2401" s="33"/>
      <c r="S2401" s="33"/>
      <c r="T2401" s="33"/>
      <c r="U2401" s="33"/>
      <c r="V2401" s="33"/>
      <c r="W2401" s="33"/>
      <c r="X2401" s="282"/>
      <c r="Y2401" s="33"/>
      <c r="Z2401" s="284"/>
      <c r="AA2401" s="284"/>
      <c r="AB2401" s="33"/>
      <c r="AC2401" s="33"/>
      <c r="AD2401" s="33"/>
      <c r="AE2401" s="33"/>
      <c r="AF2401" s="33"/>
      <c r="AG2401" s="33"/>
      <c r="AH2401" s="33"/>
      <c r="AI2401" s="33"/>
      <c r="AJ2401" s="33"/>
      <c r="AK2401" s="33"/>
      <c r="AL2401" s="33"/>
      <c r="AM2401" s="33"/>
      <c r="AN2401" s="33"/>
      <c r="AO2401" s="33"/>
      <c r="AP2401" s="34"/>
      <c r="AQ2401" s="34"/>
      <c r="AR2401" s="28"/>
      <c r="AS2401" s="29"/>
      <c r="AT2401" s="29"/>
      <c r="AU2401" s="29"/>
    </row>
    <row r="2402" spans="1:47" s="481" customFormat="1">
      <c r="A2402" s="13"/>
      <c r="B2402" s="8"/>
      <c r="C2402" s="8"/>
      <c r="D2402" s="473" t="s">
        <v>229</v>
      </c>
      <c r="E2402" s="404"/>
      <c r="F2402" s="321"/>
      <c r="G2402" s="282"/>
      <c r="H2402" s="283"/>
      <c r="I2402" s="33"/>
      <c r="J2402" s="33"/>
      <c r="K2402" s="33"/>
      <c r="L2402" s="33"/>
      <c r="M2402" s="33"/>
      <c r="N2402" s="33"/>
      <c r="O2402" s="33"/>
      <c r="P2402" s="33"/>
      <c r="Q2402" s="33"/>
      <c r="R2402" s="33"/>
      <c r="S2402" s="33"/>
      <c r="T2402" s="33"/>
      <c r="U2402" s="33"/>
      <c r="V2402" s="33"/>
      <c r="W2402" s="33"/>
      <c r="X2402" s="282"/>
      <c r="Y2402" s="33"/>
      <c r="Z2402" s="284"/>
      <c r="AA2402" s="284"/>
      <c r="AB2402" s="33"/>
      <c r="AC2402" s="33"/>
      <c r="AD2402" s="33"/>
      <c r="AE2402" s="33"/>
      <c r="AF2402" s="33"/>
      <c r="AG2402" s="33"/>
      <c r="AH2402" s="33"/>
      <c r="AI2402" s="33"/>
      <c r="AJ2402" s="33"/>
      <c r="AK2402" s="33"/>
      <c r="AL2402" s="33"/>
      <c r="AM2402" s="33"/>
      <c r="AN2402" s="33"/>
      <c r="AO2402" s="33"/>
      <c r="AP2402" s="34"/>
      <c r="AQ2402" s="34"/>
      <c r="AR2402" s="28"/>
      <c r="AS2402" s="29"/>
      <c r="AT2402" s="29"/>
      <c r="AU2402" s="29"/>
    </row>
    <row r="2403" spans="1:47" s="481" customFormat="1">
      <c r="A2403" s="13"/>
      <c r="B2403" s="8"/>
      <c r="C2403" s="8"/>
      <c r="D2403" s="345" t="s">
        <v>291</v>
      </c>
      <c r="E2403" s="404"/>
      <c r="F2403" s="261">
        <v>13186000</v>
      </c>
      <c r="G2403" s="282">
        <f>SUM(H2404:H2411)</f>
        <v>11320000</v>
      </c>
      <c r="H2403" s="283"/>
      <c r="I2403" s="33"/>
      <c r="J2403" s="33"/>
      <c r="K2403" s="33"/>
      <c r="L2403" s="33"/>
      <c r="M2403" s="33"/>
      <c r="N2403" s="33"/>
      <c r="O2403" s="33"/>
      <c r="P2403" s="33"/>
      <c r="Q2403" s="33"/>
      <c r="R2403" s="33"/>
      <c r="S2403" s="33"/>
      <c r="T2403" s="33"/>
      <c r="U2403" s="33"/>
      <c r="V2403" s="33"/>
      <c r="W2403" s="33"/>
      <c r="X2403" s="282"/>
      <c r="Y2403" s="33"/>
      <c r="Z2403" s="284"/>
      <c r="AA2403" s="284"/>
      <c r="AB2403" s="33"/>
      <c r="AC2403" s="33"/>
      <c r="AD2403" s="33"/>
      <c r="AE2403" s="33"/>
      <c r="AF2403" s="33"/>
      <c r="AG2403" s="33"/>
      <c r="AH2403" s="33"/>
      <c r="AI2403" s="33"/>
      <c r="AJ2403" s="33"/>
      <c r="AK2403" s="33"/>
      <c r="AL2403" s="33"/>
      <c r="AM2403" s="33"/>
      <c r="AN2403" s="33"/>
      <c r="AO2403" s="33"/>
      <c r="AP2403" s="34"/>
      <c r="AQ2403" s="34"/>
      <c r="AR2403" s="28"/>
      <c r="AS2403" s="29"/>
      <c r="AT2403" s="29"/>
      <c r="AU2403" s="29"/>
    </row>
    <row r="2404" spans="1:47" s="511" customFormat="1">
      <c r="A2404" s="13"/>
      <c r="B2404" s="8"/>
      <c r="C2404" s="8"/>
      <c r="D2404" s="344" t="s">
        <v>1015</v>
      </c>
      <c r="E2404" s="404"/>
      <c r="F2404" s="261"/>
      <c r="G2404" s="282"/>
      <c r="H2404" s="283">
        <v>3900000</v>
      </c>
      <c r="I2404" s="33"/>
      <c r="J2404" s="33"/>
      <c r="K2404" s="33"/>
      <c r="L2404" s="33"/>
      <c r="M2404" s="33"/>
      <c r="N2404" s="33"/>
      <c r="O2404" s="33"/>
      <c r="P2404" s="33"/>
      <c r="Q2404" s="33"/>
      <c r="R2404" s="33"/>
      <c r="S2404" s="33"/>
      <c r="T2404" s="33"/>
      <c r="U2404" s="33"/>
      <c r="V2404" s="33"/>
      <c r="W2404" s="33"/>
      <c r="X2404" s="282"/>
      <c r="Y2404" s="33"/>
      <c r="Z2404" s="284"/>
      <c r="AA2404" s="284"/>
      <c r="AB2404" s="33"/>
      <c r="AC2404" s="33"/>
      <c r="AD2404" s="33"/>
      <c r="AE2404" s="33"/>
      <c r="AF2404" s="33"/>
      <c r="AG2404" s="33"/>
      <c r="AH2404" s="33"/>
      <c r="AI2404" s="33"/>
      <c r="AJ2404" s="33"/>
      <c r="AK2404" s="33"/>
      <c r="AL2404" s="33"/>
      <c r="AM2404" s="33"/>
      <c r="AN2404" s="33"/>
      <c r="AO2404" s="33"/>
      <c r="AP2404" s="34"/>
      <c r="AQ2404" s="34"/>
      <c r="AR2404" s="28"/>
      <c r="AS2404" s="29"/>
      <c r="AT2404" s="29"/>
      <c r="AU2404" s="29"/>
    </row>
    <row r="2405" spans="1:47" s="511" customFormat="1">
      <c r="A2405" s="13"/>
      <c r="B2405" s="8"/>
      <c r="C2405" s="8"/>
      <c r="D2405" s="344" t="s">
        <v>1016</v>
      </c>
      <c r="E2405" s="404"/>
      <c r="F2405" s="261"/>
      <c r="G2405" s="282"/>
      <c r="H2405" s="283">
        <v>4850000</v>
      </c>
      <c r="I2405" s="33"/>
      <c r="J2405" s="33"/>
      <c r="K2405" s="33"/>
      <c r="L2405" s="33"/>
      <c r="M2405" s="33"/>
      <c r="N2405" s="33"/>
      <c r="O2405" s="33"/>
      <c r="P2405" s="33"/>
      <c r="Q2405" s="33"/>
      <c r="R2405" s="33"/>
      <c r="S2405" s="33"/>
      <c r="T2405" s="33"/>
      <c r="U2405" s="33"/>
      <c r="V2405" s="33"/>
      <c r="W2405" s="33"/>
      <c r="X2405" s="282"/>
      <c r="Y2405" s="33"/>
      <c r="Z2405" s="284"/>
      <c r="AA2405" s="284"/>
      <c r="AB2405" s="33"/>
      <c r="AC2405" s="33"/>
      <c r="AD2405" s="33"/>
      <c r="AE2405" s="33"/>
      <c r="AF2405" s="33"/>
      <c r="AG2405" s="33"/>
      <c r="AH2405" s="33"/>
      <c r="AI2405" s="33"/>
      <c r="AJ2405" s="33"/>
      <c r="AK2405" s="33"/>
      <c r="AL2405" s="33"/>
      <c r="AM2405" s="33"/>
      <c r="AN2405" s="33"/>
      <c r="AO2405" s="33"/>
      <c r="AP2405" s="34"/>
      <c r="AQ2405" s="34"/>
      <c r="AR2405" s="28"/>
      <c r="AS2405" s="29"/>
      <c r="AT2405" s="29"/>
      <c r="AU2405" s="29"/>
    </row>
    <row r="2406" spans="1:47" s="511" customFormat="1">
      <c r="A2406" s="13"/>
      <c r="B2406" s="8"/>
      <c r="C2406" s="8"/>
      <c r="D2406" s="344" t="s">
        <v>1017</v>
      </c>
      <c r="E2406" s="404"/>
      <c r="F2406" s="261"/>
      <c r="G2406" s="282"/>
      <c r="H2406" s="283">
        <v>675000</v>
      </c>
      <c r="I2406" s="33"/>
      <c r="J2406" s="33"/>
      <c r="K2406" s="33"/>
      <c r="L2406" s="33"/>
      <c r="M2406" s="33"/>
      <c r="N2406" s="33"/>
      <c r="O2406" s="33"/>
      <c r="P2406" s="33"/>
      <c r="Q2406" s="33"/>
      <c r="R2406" s="33"/>
      <c r="S2406" s="33"/>
      <c r="T2406" s="33"/>
      <c r="U2406" s="33"/>
      <c r="V2406" s="33"/>
      <c r="W2406" s="33"/>
      <c r="X2406" s="282"/>
      <c r="Y2406" s="33"/>
      <c r="Z2406" s="284"/>
      <c r="AA2406" s="284"/>
      <c r="AB2406" s="33"/>
      <c r="AC2406" s="33"/>
      <c r="AD2406" s="33"/>
      <c r="AE2406" s="33"/>
      <c r="AF2406" s="33"/>
      <c r="AG2406" s="33"/>
      <c r="AH2406" s="33"/>
      <c r="AI2406" s="33"/>
      <c r="AJ2406" s="33"/>
      <c r="AK2406" s="33"/>
      <c r="AL2406" s="33"/>
      <c r="AM2406" s="33"/>
      <c r="AN2406" s="33"/>
      <c r="AO2406" s="33"/>
      <c r="AP2406" s="34"/>
      <c r="AQ2406" s="34"/>
      <c r="AR2406" s="28"/>
      <c r="AS2406" s="29"/>
      <c r="AT2406" s="29"/>
      <c r="AU2406" s="29"/>
    </row>
    <row r="2407" spans="1:47" s="511" customFormat="1">
      <c r="A2407" s="13"/>
      <c r="B2407" s="8"/>
      <c r="C2407" s="8"/>
      <c r="D2407" s="344" t="s">
        <v>1017</v>
      </c>
      <c r="E2407" s="404"/>
      <c r="F2407" s="261"/>
      <c r="G2407" s="282"/>
      <c r="H2407" s="283">
        <v>675000</v>
      </c>
      <c r="I2407" s="33"/>
      <c r="J2407" s="33"/>
      <c r="K2407" s="33"/>
      <c r="L2407" s="33"/>
      <c r="M2407" s="33"/>
      <c r="N2407" s="33"/>
      <c r="O2407" s="33"/>
      <c r="P2407" s="33"/>
      <c r="Q2407" s="33"/>
      <c r="R2407" s="33"/>
      <c r="S2407" s="33"/>
      <c r="T2407" s="33"/>
      <c r="U2407" s="33"/>
      <c r="V2407" s="33"/>
      <c r="W2407" s="33"/>
      <c r="X2407" s="282"/>
      <c r="Y2407" s="33"/>
      <c r="Z2407" s="284"/>
      <c r="AA2407" s="284"/>
      <c r="AB2407" s="33"/>
      <c r="AC2407" s="33"/>
      <c r="AD2407" s="33"/>
      <c r="AE2407" s="33"/>
      <c r="AF2407" s="33"/>
      <c r="AG2407" s="33"/>
      <c r="AH2407" s="33"/>
      <c r="AI2407" s="33"/>
      <c r="AJ2407" s="33"/>
      <c r="AK2407" s="33"/>
      <c r="AL2407" s="33"/>
      <c r="AM2407" s="33"/>
      <c r="AN2407" s="33"/>
      <c r="AO2407" s="33"/>
      <c r="AP2407" s="34"/>
      <c r="AQ2407" s="34"/>
      <c r="AR2407" s="28"/>
      <c r="AS2407" s="29"/>
      <c r="AT2407" s="29"/>
      <c r="AU2407" s="29"/>
    </row>
    <row r="2408" spans="1:47" s="511" customFormat="1">
      <c r="A2408" s="13"/>
      <c r="B2408" s="8"/>
      <c r="C2408" s="8"/>
      <c r="D2408" s="344" t="s">
        <v>1018</v>
      </c>
      <c r="E2408" s="404"/>
      <c r="F2408" s="261"/>
      <c r="G2408" s="282"/>
      <c r="H2408" s="283">
        <v>950000</v>
      </c>
      <c r="I2408" s="33"/>
      <c r="J2408" s="33"/>
      <c r="K2408" s="33"/>
      <c r="L2408" s="33"/>
      <c r="M2408" s="33"/>
      <c r="N2408" s="33"/>
      <c r="O2408" s="33"/>
      <c r="P2408" s="33"/>
      <c r="Q2408" s="33"/>
      <c r="R2408" s="33"/>
      <c r="S2408" s="33"/>
      <c r="T2408" s="33"/>
      <c r="U2408" s="33"/>
      <c r="V2408" s="33"/>
      <c r="W2408" s="33"/>
      <c r="X2408" s="282"/>
      <c r="Y2408" s="33"/>
      <c r="Z2408" s="284"/>
      <c r="AA2408" s="284"/>
      <c r="AB2408" s="33"/>
      <c r="AC2408" s="33"/>
      <c r="AD2408" s="33"/>
      <c r="AE2408" s="33"/>
      <c r="AF2408" s="33"/>
      <c r="AG2408" s="33"/>
      <c r="AH2408" s="33"/>
      <c r="AI2408" s="33"/>
      <c r="AJ2408" s="33"/>
      <c r="AK2408" s="33"/>
      <c r="AL2408" s="33"/>
      <c r="AM2408" s="33"/>
      <c r="AN2408" s="33"/>
      <c r="AO2408" s="33"/>
      <c r="AP2408" s="34"/>
      <c r="AQ2408" s="34"/>
      <c r="AR2408" s="28"/>
      <c r="AS2408" s="29"/>
      <c r="AT2408" s="29"/>
      <c r="AU2408" s="29"/>
    </row>
    <row r="2409" spans="1:47" s="511" customFormat="1" ht="15">
      <c r="A2409" s="13"/>
      <c r="B2409" s="8"/>
      <c r="C2409" s="8"/>
      <c r="D2409" s="506" t="s">
        <v>557</v>
      </c>
      <c r="E2409" s="404"/>
      <c r="F2409" s="261"/>
      <c r="G2409" s="282"/>
      <c r="H2409" s="283"/>
      <c r="I2409" s="33"/>
      <c r="J2409" s="33"/>
      <c r="K2409" s="33"/>
      <c r="L2409" s="33"/>
      <c r="M2409" s="33"/>
      <c r="N2409" s="33"/>
      <c r="O2409" s="33"/>
      <c r="P2409" s="33"/>
      <c r="Q2409" s="33"/>
      <c r="R2409" s="33"/>
      <c r="S2409" s="33"/>
      <c r="T2409" s="33"/>
      <c r="U2409" s="33"/>
      <c r="V2409" s="33"/>
      <c r="W2409" s="33"/>
      <c r="X2409" s="282"/>
      <c r="Y2409" s="33"/>
      <c r="Z2409" s="284"/>
      <c r="AA2409" s="284"/>
      <c r="AB2409" s="33"/>
      <c r="AC2409" s="33"/>
      <c r="AD2409" s="33"/>
      <c r="AE2409" s="33"/>
      <c r="AF2409" s="33"/>
      <c r="AG2409" s="33"/>
      <c r="AH2409" s="33"/>
      <c r="AI2409" s="33"/>
      <c r="AJ2409" s="33"/>
      <c r="AK2409" s="33"/>
      <c r="AL2409" s="33"/>
      <c r="AM2409" s="33"/>
      <c r="AN2409" s="33"/>
      <c r="AO2409" s="33"/>
      <c r="AP2409" s="34"/>
      <c r="AQ2409" s="34"/>
      <c r="AR2409" s="28"/>
      <c r="AS2409" s="29"/>
      <c r="AT2409" s="29"/>
      <c r="AU2409" s="29"/>
    </row>
    <row r="2410" spans="1:47" s="511" customFormat="1">
      <c r="A2410" s="13"/>
      <c r="B2410" s="8"/>
      <c r="C2410" s="8"/>
      <c r="D2410" s="344" t="s">
        <v>1019</v>
      </c>
      <c r="E2410" s="404"/>
      <c r="F2410" s="261"/>
      <c r="G2410" s="282"/>
      <c r="H2410" s="283">
        <v>120000</v>
      </c>
      <c r="I2410" s="33"/>
      <c r="J2410" s="33"/>
      <c r="K2410" s="33"/>
      <c r="L2410" s="33"/>
      <c r="M2410" s="33"/>
      <c r="N2410" s="33"/>
      <c r="O2410" s="33"/>
      <c r="P2410" s="33"/>
      <c r="Q2410" s="33"/>
      <c r="R2410" s="33"/>
      <c r="S2410" s="33"/>
      <c r="T2410" s="33"/>
      <c r="U2410" s="33"/>
      <c r="V2410" s="33"/>
      <c r="W2410" s="33"/>
      <c r="X2410" s="282"/>
      <c r="Y2410" s="33"/>
      <c r="Z2410" s="284"/>
      <c r="AA2410" s="284"/>
      <c r="AB2410" s="33"/>
      <c r="AC2410" s="33"/>
      <c r="AD2410" s="33"/>
      <c r="AE2410" s="33"/>
      <c r="AF2410" s="33"/>
      <c r="AG2410" s="33"/>
      <c r="AH2410" s="33"/>
      <c r="AI2410" s="33"/>
      <c r="AJ2410" s="33"/>
      <c r="AK2410" s="33">
        <v>120000</v>
      </c>
      <c r="AL2410" s="33"/>
      <c r="AM2410" s="33"/>
      <c r="AN2410" s="33"/>
      <c r="AO2410" s="33"/>
      <c r="AP2410" s="34"/>
      <c r="AQ2410" s="34"/>
      <c r="AR2410" s="28"/>
      <c r="AS2410" s="29"/>
      <c r="AT2410" s="29"/>
      <c r="AU2410" s="29"/>
    </row>
    <row r="2411" spans="1:47" s="511" customFormat="1">
      <c r="A2411" s="13"/>
      <c r="B2411" s="8"/>
      <c r="C2411" s="8"/>
      <c r="D2411" s="344" t="s">
        <v>596</v>
      </c>
      <c r="E2411" s="404"/>
      <c r="F2411" s="261"/>
      <c r="G2411" s="282"/>
      <c r="H2411" s="283">
        <v>150000</v>
      </c>
      <c r="I2411" s="33"/>
      <c r="J2411" s="33"/>
      <c r="K2411" s="33"/>
      <c r="L2411" s="33"/>
      <c r="M2411" s="33"/>
      <c r="N2411" s="33"/>
      <c r="O2411" s="33"/>
      <c r="P2411" s="33"/>
      <c r="Q2411" s="33"/>
      <c r="R2411" s="33"/>
      <c r="S2411" s="33"/>
      <c r="T2411" s="33"/>
      <c r="U2411" s="33"/>
      <c r="V2411" s="33"/>
      <c r="W2411" s="33"/>
      <c r="X2411" s="282"/>
      <c r="Y2411" s="33"/>
      <c r="Z2411" s="284"/>
      <c r="AA2411" s="284"/>
      <c r="AB2411" s="33"/>
      <c r="AC2411" s="33"/>
      <c r="AD2411" s="33"/>
      <c r="AE2411" s="33"/>
      <c r="AF2411" s="33"/>
      <c r="AG2411" s="33"/>
      <c r="AH2411" s="33"/>
      <c r="AI2411" s="33"/>
      <c r="AJ2411" s="33"/>
      <c r="AK2411" s="33">
        <v>150000</v>
      </c>
      <c r="AL2411" s="33"/>
      <c r="AM2411" s="33"/>
      <c r="AN2411" s="33"/>
      <c r="AO2411" s="33"/>
      <c r="AP2411" s="34"/>
      <c r="AQ2411" s="34"/>
      <c r="AR2411" s="28"/>
      <c r="AS2411" s="29"/>
      <c r="AT2411" s="29"/>
      <c r="AU2411" s="29"/>
    </row>
    <row r="2412" spans="1:47" s="481" customFormat="1">
      <c r="A2412" s="13"/>
      <c r="B2412" s="8"/>
      <c r="C2412" s="8"/>
      <c r="D2412" s="240"/>
      <c r="E2412" s="404"/>
      <c r="F2412" s="321"/>
      <c r="G2412" s="282"/>
      <c r="H2412" s="283"/>
      <c r="I2412" s="33"/>
      <c r="J2412" s="33"/>
      <c r="K2412" s="33"/>
      <c r="L2412" s="33"/>
      <c r="M2412" s="33"/>
      <c r="N2412" s="33"/>
      <c r="O2412" s="33"/>
      <c r="P2412" s="33"/>
      <c r="Q2412" s="33"/>
      <c r="R2412" s="33"/>
      <c r="S2412" s="33"/>
      <c r="T2412" s="33"/>
      <c r="U2412" s="33"/>
      <c r="V2412" s="33"/>
      <c r="W2412" s="33"/>
      <c r="X2412" s="282"/>
      <c r="Y2412" s="33"/>
      <c r="Z2412" s="284"/>
      <c r="AA2412" s="284"/>
      <c r="AB2412" s="33"/>
      <c r="AC2412" s="33"/>
      <c r="AD2412" s="33"/>
      <c r="AE2412" s="33"/>
      <c r="AF2412" s="33"/>
      <c r="AG2412" s="33"/>
      <c r="AH2412" s="33"/>
      <c r="AI2412" s="33"/>
      <c r="AJ2412" s="33"/>
      <c r="AK2412" s="33"/>
      <c r="AL2412" s="33"/>
      <c r="AM2412" s="33"/>
      <c r="AN2412" s="33"/>
      <c r="AO2412" s="33"/>
      <c r="AP2412" s="34"/>
      <c r="AQ2412" s="34"/>
      <c r="AR2412" s="28"/>
      <c r="AS2412" s="29"/>
      <c r="AT2412" s="29"/>
      <c r="AU2412" s="29"/>
    </row>
    <row r="2413" spans="1:47" s="481" customFormat="1">
      <c r="A2413" s="13"/>
      <c r="B2413" s="8"/>
      <c r="C2413" s="8"/>
      <c r="D2413" s="240"/>
      <c r="E2413" s="404"/>
      <c r="F2413" s="321"/>
      <c r="G2413" s="282"/>
      <c r="H2413" s="283"/>
      <c r="I2413" s="33"/>
      <c r="J2413" s="33"/>
      <c r="K2413" s="33"/>
      <c r="L2413" s="33"/>
      <c r="M2413" s="33"/>
      <c r="N2413" s="33"/>
      <c r="O2413" s="33"/>
      <c r="P2413" s="33"/>
      <c r="Q2413" s="33"/>
      <c r="R2413" s="33"/>
      <c r="S2413" s="33"/>
      <c r="T2413" s="33"/>
      <c r="U2413" s="33"/>
      <c r="V2413" s="33"/>
      <c r="W2413" s="33"/>
      <c r="X2413" s="282"/>
      <c r="Y2413" s="33"/>
      <c r="Z2413" s="284"/>
      <c r="AA2413" s="284"/>
      <c r="AB2413" s="33"/>
      <c r="AC2413" s="33"/>
      <c r="AD2413" s="33"/>
      <c r="AE2413" s="33"/>
      <c r="AF2413" s="33"/>
      <c r="AG2413" s="33"/>
      <c r="AH2413" s="33"/>
      <c r="AI2413" s="33"/>
      <c r="AJ2413" s="33"/>
      <c r="AK2413" s="33"/>
      <c r="AL2413" s="33"/>
      <c r="AM2413" s="33"/>
      <c r="AN2413" s="33"/>
      <c r="AO2413" s="33"/>
      <c r="AP2413" s="34"/>
      <c r="AQ2413" s="34"/>
      <c r="AR2413" s="28"/>
      <c r="AS2413" s="29"/>
      <c r="AT2413" s="29"/>
      <c r="AU2413" s="29"/>
    </row>
    <row r="2414" spans="1:47" s="481" customFormat="1">
      <c r="A2414" s="13"/>
      <c r="B2414" s="8"/>
      <c r="C2414" s="83">
        <v>180</v>
      </c>
      <c r="D2414" s="375" t="s">
        <v>314</v>
      </c>
      <c r="E2414" s="404"/>
      <c r="F2414" s="321"/>
      <c r="G2414" s="282"/>
      <c r="H2414" s="283"/>
      <c r="I2414" s="33"/>
      <c r="J2414" s="33"/>
      <c r="K2414" s="33"/>
      <c r="L2414" s="33"/>
      <c r="M2414" s="33"/>
      <c r="N2414" s="33"/>
      <c r="O2414" s="33"/>
      <c r="P2414" s="33"/>
      <c r="Q2414" s="33"/>
      <c r="R2414" s="33"/>
      <c r="S2414" s="33"/>
      <c r="T2414" s="33"/>
      <c r="U2414" s="33"/>
      <c r="V2414" s="33"/>
      <c r="W2414" s="33"/>
      <c r="X2414" s="282"/>
      <c r="Y2414" s="33"/>
      <c r="Z2414" s="284"/>
      <c r="AA2414" s="284"/>
      <c r="AB2414" s="33"/>
      <c r="AC2414" s="33"/>
      <c r="AD2414" s="33"/>
      <c r="AE2414" s="33"/>
      <c r="AF2414" s="33"/>
      <c r="AG2414" s="33"/>
      <c r="AH2414" s="33"/>
      <c r="AI2414" s="33"/>
      <c r="AJ2414" s="33"/>
      <c r="AK2414" s="33"/>
      <c r="AL2414" s="33"/>
      <c r="AM2414" s="33"/>
      <c r="AN2414" s="33"/>
      <c r="AO2414" s="33"/>
      <c r="AP2414" s="34"/>
      <c r="AQ2414" s="34"/>
      <c r="AR2414" s="28"/>
      <c r="AS2414" s="29"/>
      <c r="AT2414" s="29"/>
      <c r="AU2414" s="29"/>
    </row>
    <row r="2415" spans="1:47" s="481" customFormat="1">
      <c r="A2415" s="13"/>
      <c r="B2415" s="8"/>
      <c r="C2415" s="8"/>
      <c r="D2415" s="472" t="s">
        <v>364</v>
      </c>
      <c r="E2415" s="404"/>
      <c r="F2415" s="321"/>
      <c r="G2415" s="282"/>
      <c r="H2415" s="283"/>
      <c r="I2415" s="33"/>
      <c r="J2415" s="33"/>
      <c r="K2415" s="33"/>
      <c r="L2415" s="33"/>
      <c r="M2415" s="33"/>
      <c r="N2415" s="33"/>
      <c r="O2415" s="33"/>
      <c r="P2415" s="33"/>
      <c r="Q2415" s="33"/>
      <c r="R2415" s="33"/>
      <c r="S2415" s="33"/>
      <c r="T2415" s="33"/>
      <c r="U2415" s="33"/>
      <c r="V2415" s="33"/>
      <c r="W2415" s="33"/>
      <c r="X2415" s="282"/>
      <c r="Y2415" s="33"/>
      <c r="Z2415" s="284"/>
      <c r="AA2415" s="284"/>
      <c r="AB2415" s="33"/>
      <c r="AC2415" s="33"/>
      <c r="AD2415" s="33"/>
      <c r="AE2415" s="33"/>
      <c r="AF2415" s="33"/>
      <c r="AG2415" s="33"/>
      <c r="AH2415" s="33"/>
      <c r="AI2415" s="33"/>
      <c r="AJ2415" s="33"/>
      <c r="AK2415" s="33"/>
      <c r="AL2415" s="33"/>
      <c r="AM2415" s="33"/>
      <c r="AN2415" s="33"/>
      <c r="AO2415" s="33"/>
      <c r="AP2415" s="34"/>
      <c r="AQ2415" s="34"/>
      <c r="AR2415" s="28"/>
      <c r="AS2415" s="29"/>
      <c r="AT2415" s="29"/>
      <c r="AU2415" s="29"/>
    </row>
    <row r="2416" spans="1:47" s="481" customFormat="1">
      <c r="A2416" s="13"/>
      <c r="B2416" s="8"/>
      <c r="C2416" s="8"/>
      <c r="D2416" s="473" t="s">
        <v>278</v>
      </c>
      <c r="E2416" s="404"/>
      <c r="F2416" s="321"/>
      <c r="G2416" s="282"/>
      <c r="H2416" s="283"/>
      <c r="I2416" s="33"/>
      <c r="J2416" s="33"/>
      <c r="K2416" s="33"/>
      <c r="L2416" s="33"/>
      <c r="M2416" s="33"/>
      <c r="N2416" s="33"/>
      <c r="O2416" s="33"/>
      <c r="P2416" s="33"/>
      <c r="Q2416" s="33"/>
      <c r="R2416" s="33"/>
      <c r="S2416" s="33"/>
      <c r="T2416" s="33"/>
      <c r="U2416" s="33"/>
      <c r="V2416" s="33"/>
      <c r="W2416" s="33"/>
      <c r="X2416" s="282"/>
      <c r="Y2416" s="33"/>
      <c r="Z2416" s="284"/>
      <c r="AA2416" s="284"/>
      <c r="AB2416" s="33"/>
      <c r="AC2416" s="33"/>
      <c r="AD2416" s="33"/>
      <c r="AE2416" s="33"/>
      <c r="AF2416" s="33"/>
      <c r="AG2416" s="33"/>
      <c r="AH2416" s="33"/>
      <c r="AI2416" s="33"/>
      <c r="AJ2416" s="33"/>
      <c r="AK2416" s="33"/>
      <c r="AL2416" s="33"/>
      <c r="AM2416" s="33"/>
      <c r="AN2416" s="33"/>
      <c r="AO2416" s="33"/>
      <c r="AP2416" s="34"/>
      <c r="AQ2416" s="34"/>
      <c r="AR2416" s="28"/>
      <c r="AS2416" s="29"/>
      <c r="AT2416" s="29"/>
      <c r="AU2416" s="29"/>
    </row>
    <row r="2417" spans="1:47" s="481" customFormat="1">
      <c r="A2417" s="13"/>
      <c r="B2417" s="8"/>
      <c r="C2417" s="8"/>
      <c r="D2417" s="345" t="s">
        <v>313</v>
      </c>
      <c r="E2417" s="404"/>
      <c r="F2417" s="261">
        <v>5670000</v>
      </c>
      <c r="G2417" s="282">
        <f>SUM(H2418:H2430)</f>
        <v>5630000</v>
      </c>
      <c r="H2417" s="283"/>
      <c r="I2417" s="33"/>
      <c r="J2417" s="33"/>
      <c r="K2417" s="33"/>
      <c r="L2417" s="33"/>
      <c r="M2417" s="33"/>
      <c r="N2417" s="33"/>
      <c r="O2417" s="33"/>
      <c r="P2417" s="33"/>
      <c r="Q2417" s="33"/>
      <c r="R2417" s="33"/>
      <c r="S2417" s="33"/>
      <c r="T2417" s="33"/>
      <c r="U2417" s="33"/>
      <c r="V2417" s="33"/>
      <c r="W2417" s="33"/>
      <c r="X2417" s="282"/>
      <c r="Y2417" s="33"/>
      <c r="Z2417" s="284"/>
      <c r="AA2417" s="284"/>
      <c r="AB2417" s="33"/>
      <c r="AC2417" s="33"/>
      <c r="AD2417" s="33"/>
      <c r="AE2417" s="33"/>
      <c r="AF2417" s="33"/>
      <c r="AG2417" s="33"/>
      <c r="AH2417" s="33"/>
      <c r="AI2417" s="33"/>
      <c r="AJ2417" s="33"/>
      <c r="AK2417" s="33"/>
      <c r="AL2417" s="33"/>
      <c r="AM2417" s="33"/>
      <c r="AN2417" s="33"/>
      <c r="AO2417" s="33"/>
      <c r="AP2417" s="34"/>
      <c r="AQ2417" s="34"/>
      <c r="AR2417" s="28"/>
      <c r="AS2417" s="29"/>
      <c r="AT2417" s="29"/>
      <c r="AU2417" s="29"/>
    </row>
    <row r="2418" spans="1:47" s="511" customFormat="1">
      <c r="A2418" s="13"/>
      <c r="B2418" s="8"/>
      <c r="C2418" s="8"/>
      <c r="D2418" s="344" t="s">
        <v>1020</v>
      </c>
      <c r="E2418" s="404"/>
      <c r="F2418" s="261"/>
      <c r="G2418" s="282"/>
      <c r="H2418" s="283">
        <v>515000</v>
      </c>
      <c r="I2418" s="33"/>
      <c r="J2418" s="33"/>
      <c r="K2418" s="33"/>
      <c r="L2418" s="33"/>
      <c r="M2418" s="33"/>
      <c r="N2418" s="33"/>
      <c r="O2418" s="33"/>
      <c r="P2418" s="33"/>
      <c r="Q2418" s="33"/>
      <c r="R2418" s="33"/>
      <c r="S2418" s="33"/>
      <c r="T2418" s="33"/>
      <c r="U2418" s="33"/>
      <c r="V2418" s="33"/>
      <c r="W2418" s="33"/>
      <c r="X2418" s="282"/>
      <c r="Y2418" s="33"/>
      <c r="Z2418" s="284"/>
      <c r="AA2418" s="284"/>
      <c r="AB2418" s="33"/>
      <c r="AC2418" s="33"/>
      <c r="AD2418" s="33"/>
      <c r="AE2418" s="33"/>
      <c r="AF2418" s="33"/>
      <c r="AG2418" s="33"/>
      <c r="AH2418" s="33"/>
      <c r="AI2418" s="33"/>
      <c r="AJ2418" s="33"/>
      <c r="AK2418" s="33"/>
      <c r="AL2418" s="33"/>
      <c r="AM2418" s="33"/>
      <c r="AN2418" s="33"/>
      <c r="AO2418" s="33"/>
      <c r="AP2418" s="34"/>
      <c r="AQ2418" s="34"/>
      <c r="AR2418" s="28"/>
      <c r="AS2418" s="29"/>
      <c r="AT2418" s="29"/>
      <c r="AU2418" s="29"/>
    </row>
    <row r="2419" spans="1:47" s="511" customFormat="1" ht="15">
      <c r="A2419" s="13"/>
      <c r="B2419" s="8"/>
      <c r="C2419" s="8"/>
      <c r="D2419" s="506" t="s">
        <v>557</v>
      </c>
      <c r="E2419" s="404"/>
      <c r="F2419" s="261"/>
      <c r="G2419" s="282"/>
      <c r="H2419" s="283"/>
      <c r="I2419" s="33"/>
      <c r="J2419" s="33"/>
      <c r="K2419" s="33"/>
      <c r="L2419" s="33"/>
      <c r="M2419" s="33"/>
      <c r="N2419" s="33"/>
      <c r="O2419" s="33"/>
      <c r="P2419" s="33"/>
      <c r="Q2419" s="33"/>
      <c r="R2419" s="33"/>
      <c r="S2419" s="33"/>
      <c r="T2419" s="33"/>
      <c r="U2419" s="33"/>
      <c r="V2419" s="33"/>
      <c r="W2419" s="33"/>
      <c r="X2419" s="282"/>
      <c r="Y2419" s="33"/>
      <c r="Z2419" s="284"/>
      <c r="AA2419" s="284"/>
      <c r="AB2419" s="33"/>
      <c r="AC2419" s="33"/>
      <c r="AD2419" s="33"/>
      <c r="AE2419" s="33"/>
      <c r="AF2419" s="33"/>
      <c r="AG2419" s="33"/>
      <c r="AH2419" s="33"/>
      <c r="AI2419" s="33"/>
      <c r="AJ2419" s="33"/>
      <c r="AK2419" s="33"/>
      <c r="AL2419" s="33"/>
      <c r="AM2419" s="33"/>
      <c r="AN2419" s="33"/>
      <c r="AO2419" s="33"/>
      <c r="AP2419" s="34"/>
      <c r="AQ2419" s="34"/>
      <c r="AR2419" s="28"/>
      <c r="AS2419" s="29"/>
      <c r="AT2419" s="29"/>
      <c r="AU2419" s="29"/>
    </row>
    <row r="2420" spans="1:47" s="511" customFormat="1">
      <c r="A2420" s="13"/>
      <c r="B2420" s="8"/>
      <c r="C2420" s="8"/>
      <c r="D2420" s="344" t="s">
        <v>1021</v>
      </c>
      <c r="E2420" s="404"/>
      <c r="F2420" s="261"/>
      <c r="G2420" s="282"/>
      <c r="H2420" s="283">
        <v>900000</v>
      </c>
      <c r="I2420" s="33"/>
      <c r="J2420" s="33"/>
      <c r="K2420" s="33"/>
      <c r="L2420" s="33"/>
      <c r="M2420" s="33"/>
      <c r="N2420" s="33"/>
      <c r="O2420" s="33"/>
      <c r="P2420" s="33"/>
      <c r="Q2420" s="33"/>
      <c r="R2420" s="33"/>
      <c r="S2420" s="33"/>
      <c r="T2420" s="33"/>
      <c r="U2420" s="33"/>
      <c r="V2420" s="33"/>
      <c r="W2420" s="33"/>
      <c r="X2420" s="282"/>
      <c r="Y2420" s="33"/>
      <c r="Z2420" s="284"/>
      <c r="AA2420" s="284"/>
      <c r="AB2420" s="33"/>
      <c r="AC2420" s="33"/>
      <c r="AD2420" s="33"/>
      <c r="AE2420" s="33"/>
      <c r="AF2420" s="33"/>
      <c r="AG2420" s="33"/>
      <c r="AH2420" s="33"/>
      <c r="AI2420" s="33"/>
      <c r="AJ2420" s="33"/>
      <c r="AK2420" s="33">
        <v>900000</v>
      </c>
      <c r="AL2420" s="33"/>
      <c r="AM2420" s="33"/>
      <c r="AN2420" s="33"/>
      <c r="AO2420" s="33"/>
      <c r="AP2420" s="34"/>
      <c r="AQ2420" s="34"/>
      <c r="AR2420" s="28"/>
      <c r="AS2420" s="29"/>
      <c r="AT2420" s="29"/>
      <c r="AU2420" s="29"/>
    </row>
    <row r="2421" spans="1:47" s="511" customFormat="1">
      <c r="A2421" s="13"/>
      <c r="B2421" s="8"/>
      <c r="C2421" s="8"/>
      <c r="D2421" s="344" t="s">
        <v>1022</v>
      </c>
      <c r="E2421" s="404"/>
      <c r="F2421" s="261"/>
      <c r="G2421" s="282"/>
      <c r="H2421" s="283">
        <v>130000</v>
      </c>
      <c r="I2421" s="33"/>
      <c r="J2421" s="33"/>
      <c r="K2421" s="33"/>
      <c r="L2421" s="33"/>
      <c r="M2421" s="33"/>
      <c r="N2421" s="33"/>
      <c r="O2421" s="33"/>
      <c r="P2421" s="33"/>
      <c r="Q2421" s="33"/>
      <c r="R2421" s="33"/>
      <c r="S2421" s="33"/>
      <c r="T2421" s="33"/>
      <c r="U2421" s="33"/>
      <c r="V2421" s="33"/>
      <c r="W2421" s="33"/>
      <c r="X2421" s="282"/>
      <c r="Y2421" s="33"/>
      <c r="Z2421" s="284"/>
      <c r="AA2421" s="284"/>
      <c r="AB2421" s="33"/>
      <c r="AC2421" s="33"/>
      <c r="AD2421" s="33"/>
      <c r="AE2421" s="33"/>
      <c r="AF2421" s="33"/>
      <c r="AG2421" s="33"/>
      <c r="AH2421" s="33"/>
      <c r="AI2421" s="33"/>
      <c r="AJ2421" s="33"/>
      <c r="AK2421" s="33">
        <v>130000</v>
      </c>
      <c r="AL2421" s="33"/>
      <c r="AM2421" s="33"/>
      <c r="AN2421" s="33"/>
      <c r="AO2421" s="33"/>
      <c r="AP2421" s="34"/>
      <c r="AQ2421" s="34"/>
      <c r="AR2421" s="28"/>
      <c r="AS2421" s="29"/>
      <c r="AT2421" s="29"/>
      <c r="AU2421" s="29"/>
    </row>
    <row r="2422" spans="1:47" s="511" customFormat="1">
      <c r="A2422" s="13"/>
      <c r="B2422" s="8"/>
      <c r="C2422" s="8"/>
      <c r="D2422" s="344" t="s">
        <v>1023</v>
      </c>
      <c r="E2422" s="404"/>
      <c r="F2422" s="261"/>
      <c r="G2422" s="282"/>
      <c r="H2422" s="283">
        <v>300000</v>
      </c>
      <c r="I2422" s="33"/>
      <c r="J2422" s="33"/>
      <c r="K2422" s="33"/>
      <c r="L2422" s="33"/>
      <c r="M2422" s="33"/>
      <c r="N2422" s="33"/>
      <c r="O2422" s="33"/>
      <c r="P2422" s="33"/>
      <c r="Q2422" s="33"/>
      <c r="R2422" s="33"/>
      <c r="S2422" s="33"/>
      <c r="T2422" s="33"/>
      <c r="U2422" s="33"/>
      <c r="V2422" s="33"/>
      <c r="W2422" s="33"/>
      <c r="X2422" s="282"/>
      <c r="Y2422" s="33"/>
      <c r="Z2422" s="284"/>
      <c r="AA2422" s="284"/>
      <c r="AB2422" s="33"/>
      <c r="AC2422" s="33"/>
      <c r="AD2422" s="33"/>
      <c r="AE2422" s="33"/>
      <c r="AF2422" s="33"/>
      <c r="AG2422" s="33"/>
      <c r="AH2422" s="33"/>
      <c r="AI2422" s="33"/>
      <c r="AJ2422" s="33"/>
      <c r="AK2422" s="33">
        <v>300000</v>
      </c>
      <c r="AL2422" s="33"/>
      <c r="AM2422" s="33"/>
      <c r="AN2422" s="33"/>
      <c r="AO2422" s="33"/>
      <c r="AP2422" s="34"/>
      <c r="AQ2422" s="34"/>
      <c r="AR2422" s="28"/>
      <c r="AS2422" s="29"/>
      <c r="AT2422" s="29"/>
      <c r="AU2422" s="29"/>
    </row>
    <row r="2423" spans="1:47" s="511" customFormat="1">
      <c r="A2423" s="13"/>
      <c r="B2423" s="8"/>
      <c r="C2423" s="8"/>
      <c r="D2423" s="344" t="s">
        <v>1024</v>
      </c>
      <c r="E2423" s="404"/>
      <c r="F2423" s="261"/>
      <c r="G2423" s="282"/>
      <c r="H2423" s="283">
        <v>250000</v>
      </c>
      <c r="I2423" s="33"/>
      <c r="J2423" s="33"/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282"/>
      <c r="Y2423" s="33"/>
      <c r="Z2423" s="284"/>
      <c r="AA2423" s="284"/>
      <c r="AB2423" s="33"/>
      <c r="AC2423" s="33"/>
      <c r="AD2423" s="33"/>
      <c r="AE2423" s="33"/>
      <c r="AF2423" s="33"/>
      <c r="AG2423" s="33"/>
      <c r="AH2423" s="33"/>
      <c r="AI2423" s="33"/>
      <c r="AJ2423" s="33"/>
      <c r="AK2423" s="33">
        <v>250000</v>
      </c>
      <c r="AL2423" s="33"/>
      <c r="AM2423" s="33"/>
      <c r="AN2423" s="33"/>
      <c r="AO2423" s="33"/>
      <c r="AP2423" s="34"/>
      <c r="AQ2423" s="34"/>
      <c r="AR2423" s="28"/>
      <c r="AS2423" s="29"/>
      <c r="AT2423" s="29"/>
      <c r="AU2423" s="29"/>
    </row>
    <row r="2424" spans="1:47" s="511" customFormat="1">
      <c r="A2424" s="13"/>
      <c r="B2424" s="8"/>
      <c r="C2424" s="8"/>
      <c r="D2424" s="344" t="s">
        <v>1025</v>
      </c>
      <c r="E2424" s="404"/>
      <c r="F2424" s="261"/>
      <c r="G2424" s="282"/>
      <c r="H2424" s="283">
        <v>600000</v>
      </c>
      <c r="I2424" s="33"/>
      <c r="J2424" s="33"/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282"/>
      <c r="Y2424" s="33"/>
      <c r="Z2424" s="284"/>
      <c r="AA2424" s="284"/>
      <c r="AB2424" s="33"/>
      <c r="AC2424" s="33"/>
      <c r="AD2424" s="33"/>
      <c r="AE2424" s="33"/>
      <c r="AF2424" s="33"/>
      <c r="AG2424" s="33"/>
      <c r="AH2424" s="33"/>
      <c r="AI2424" s="33"/>
      <c r="AJ2424" s="33"/>
      <c r="AK2424" s="33">
        <v>600000</v>
      </c>
      <c r="AL2424" s="33"/>
      <c r="AM2424" s="33"/>
      <c r="AN2424" s="33"/>
      <c r="AO2424" s="33"/>
      <c r="AP2424" s="34"/>
      <c r="AQ2424" s="34"/>
      <c r="AR2424" s="28"/>
      <c r="AS2424" s="29"/>
      <c r="AT2424" s="29"/>
      <c r="AU2424" s="29"/>
    </row>
    <row r="2425" spans="1:47" s="511" customFormat="1">
      <c r="A2425" s="13"/>
      <c r="B2425" s="8"/>
      <c r="C2425" s="8"/>
      <c r="D2425" s="344" t="s">
        <v>1026</v>
      </c>
      <c r="E2425" s="404"/>
      <c r="F2425" s="261"/>
      <c r="G2425" s="282"/>
      <c r="H2425" s="283">
        <v>120000</v>
      </c>
      <c r="I2425" s="33"/>
      <c r="J2425" s="33"/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282"/>
      <c r="Y2425" s="33"/>
      <c r="Z2425" s="284"/>
      <c r="AA2425" s="284"/>
      <c r="AB2425" s="33"/>
      <c r="AC2425" s="33"/>
      <c r="AD2425" s="33"/>
      <c r="AE2425" s="33"/>
      <c r="AF2425" s="33"/>
      <c r="AG2425" s="33"/>
      <c r="AH2425" s="33"/>
      <c r="AI2425" s="33"/>
      <c r="AJ2425" s="33"/>
      <c r="AK2425" s="33">
        <v>120000</v>
      </c>
      <c r="AL2425" s="33"/>
      <c r="AM2425" s="33"/>
      <c r="AN2425" s="33"/>
      <c r="AO2425" s="33"/>
      <c r="AP2425" s="34"/>
      <c r="AQ2425" s="34"/>
      <c r="AR2425" s="28"/>
      <c r="AS2425" s="29"/>
      <c r="AT2425" s="29"/>
      <c r="AU2425" s="29"/>
    </row>
    <row r="2426" spans="1:47" s="511" customFormat="1">
      <c r="A2426" s="13"/>
      <c r="B2426" s="8"/>
      <c r="C2426" s="8"/>
      <c r="D2426" s="344" t="s">
        <v>1027</v>
      </c>
      <c r="E2426" s="404"/>
      <c r="F2426" s="261"/>
      <c r="G2426" s="282"/>
      <c r="H2426" s="283">
        <v>120000</v>
      </c>
      <c r="I2426" s="33"/>
      <c r="J2426" s="33"/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282"/>
      <c r="Y2426" s="33"/>
      <c r="Z2426" s="284"/>
      <c r="AA2426" s="284"/>
      <c r="AB2426" s="33"/>
      <c r="AC2426" s="33"/>
      <c r="AD2426" s="33"/>
      <c r="AE2426" s="33"/>
      <c r="AF2426" s="33"/>
      <c r="AG2426" s="33"/>
      <c r="AH2426" s="33"/>
      <c r="AI2426" s="33"/>
      <c r="AJ2426" s="33"/>
      <c r="AK2426" s="33">
        <v>120000</v>
      </c>
      <c r="AL2426" s="33"/>
      <c r="AM2426" s="33"/>
      <c r="AN2426" s="33"/>
      <c r="AO2426" s="33"/>
      <c r="AP2426" s="34"/>
      <c r="AQ2426" s="34"/>
      <c r="AR2426" s="28"/>
      <c r="AS2426" s="29"/>
      <c r="AT2426" s="29"/>
      <c r="AU2426" s="29"/>
    </row>
    <row r="2427" spans="1:47" s="511" customFormat="1">
      <c r="A2427" s="13"/>
      <c r="B2427" s="8"/>
      <c r="C2427" s="8"/>
      <c r="D2427" s="344" t="s">
        <v>1028</v>
      </c>
      <c r="E2427" s="404"/>
      <c r="F2427" s="261"/>
      <c r="G2427" s="282"/>
      <c r="H2427" s="283">
        <v>70000</v>
      </c>
      <c r="I2427" s="33"/>
      <c r="J2427" s="33"/>
      <c r="K2427" s="33"/>
      <c r="L2427" s="33"/>
      <c r="M2427" s="33"/>
      <c r="N2427" s="33"/>
      <c r="O2427" s="33"/>
      <c r="P2427" s="33"/>
      <c r="Q2427" s="33"/>
      <c r="R2427" s="33"/>
      <c r="S2427" s="33"/>
      <c r="T2427" s="33"/>
      <c r="U2427" s="33"/>
      <c r="V2427" s="33"/>
      <c r="W2427" s="33"/>
      <c r="X2427" s="282"/>
      <c r="Y2427" s="33"/>
      <c r="Z2427" s="284"/>
      <c r="AA2427" s="284"/>
      <c r="AB2427" s="33"/>
      <c r="AC2427" s="33"/>
      <c r="AD2427" s="33"/>
      <c r="AE2427" s="33"/>
      <c r="AF2427" s="33"/>
      <c r="AG2427" s="33"/>
      <c r="AH2427" s="33"/>
      <c r="AI2427" s="33"/>
      <c r="AJ2427" s="33"/>
      <c r="AK2427" s="33">
        <v>70000</v>
      </c>
      <c r="AL2427" s="33"/>
      <c r="AM2427" s="33"/>
      <c r="AN2427" s="33"/>
      <c r="AO2427" s="33"/>
      <c r="AP2427" s="34"/>
      <c r="AQ2427" s="34"/>
      <c r="AR2427" s="28"/>
      <c r="AS2427" s="29"/>
      <c r="AT2427" s="29"/>
      <c r="AU2427" s="29"/>
    </row>
    <row r="2428" spans="1:47" s="511" customFormat="1">
      <c r="A2428" s="13"/>
      <c r="B2428" s="8"/>
      <c r="C2428" s="8"/>
      <c r="D2428" s="344" t="s">
        <v>1029</v>
      </c>
      <c r="E2428" s="404"/>
      <c r="F2428" s="261"/>
      <c r="G2428" s="282"/>
      <c r="H2428" s="283">
        <v>1170000</v>
      </c>
      <c r="I2428" s="33"/>
      <c r="J2428" s="33"/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282"/>
      <c r="Y2428" s="33"/>
      <c r="Z2428" s="284"/>
      <c r="AA2428" s="284"/>
      <c r="AB2428" s="33"/>
      <c r="AC2428" s="33"/>
      <c r="AD2428" s="33"/>
      <c r="AE2428" s="33"/>
      <c r="AF2428" s="33"/>
      <c r="AG2428" s="33"/>
      <c r="AH2428" s="33"/>
      <c r="AI2428" s="33"/>
      <c r="AJ2428" s="33"/>
      <c r="AK2428" s="33">
        <v>1170000</v>
      </c>
      <c r="AL2428" s="33"/>
      <c r="AM2428" s="33"/>
      <c r="AN2428" s="33"/>
      <c r="AO2428" s="33"/>
      <c r="AP2428" s="34"/>
      <c r="AQ2428" s="34"/>
      <c r="AR2428" s="28"/>
      <c r="AS2428" s="29"/>
      <c r="AT2428" s="29"/>
      <c r="AU2428" s="29"/>
    </row>
    <row r="2429" spans="1:47" s="511" customFormat="1">
      <c r="A2429" s="13"/>
      <c r="B2429" s="8"/>
      <c r="C2429" s="8"/>
      <c r="D2429" s="344" t="s">
        <v>1030</v>
      </c>
      <c r="E2429" s="404"/>
      <c r="F2429" s="261"/>
      <c r="G2429" s="282"/>
      <c r="H2429" s="283">
        <v>975000</v>
      </c>
      <c r="I2429" s="33"/>
      <c r="J2429" s="33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282"/>
      <c r="Y2429" s="33"/>
      <c r="Z2429" s="284"/>
      <c r="AA2429" s="284"/>
      <c r="AB2429" s="33"/>
      <c r="AC2429" s="33"/>
      <c r="AD2429" s="33"/>
      <c r="AE2429" s="33"/>
      <c r="AF2429" s="33"/>
      <c r="AG2429" s="33"/>
      <c r="AH2429" s="33"/>
      <c r="AI2429" s="33"/>
      <c r="AJ2429" s="33"/>
      <c r="AK2429" s="33">
        <v>975000</v>
      </c>
      <c r="AL2429" s="33"/>
      <c r="AM2429" s="33"/>
      <c r="AN2429" s="33"/>
      <c r="AO2429" s="33"/>
      <c r="AP2429" s="34"/>
      <c r="AQ2429" s="34"/>
      <c r="AR2429" s="28"/>
      <c r="AS2429" s="29"/>
      <c r="AT2429" s="29"/>
      <c r="AU2429" s="29"/>
    </row>
    <row r="2430" spans="1:47" s="511" customFormat="1">
      <c r="A2430" s="13"/>
      <c r="B2430" s="8"/>
      <c r="C2430" s="8"/>
      <c r="D2430" s="344" t="s">
        <v>1031</v>
      </c>
      <c r="E2430" s="404"/>
      <c r="F2430" s="261"/>
      <c r="G2430" s="282"/>
      <c r="H2430" s="283">
        <v>480000</v>
      </c>
      <c r="I2430" s="33"/>
      <c r="J2430" s="33"/>
      <c r="K2430" s="33"/>
      <c r="L2430" s="33"/>
      <c r="M2430" s="33"/>
      <c r="N2430" s="33"/>
      <c r="O2430" s="33"/>
      <c r="P2430" s="33"/>
      <c r="Q2430" s="33"/>
      <c r="R2430" s="33"/>
      <c r="S2430" s="33"/>
      <c r="T2430" s="33"/>
      <c r="U2430" s="33"/>
      <c r="V2430" s="33"/>
      <c r="W2430" s="33"/>
      <c r="X2430" s="282"/>
      <c r="Y2430" s="33"/>
      <c r="Z2430" s="284"/>
      <c r="AA2430" s="284"/>
      <c r="AB2430" s="33"/>
      <c r="AC2430" s="33"/>
      <c r="AD2430" s="33"/>
      <c r="AE2430" s="33"/>
      <c r="AF2430" s="33"/>
      <c r="AG2430" s="33"/>
      <c r="AH2430" s="33"/>
      <c r="AI2430" s="33"/>
      <c r="AJ2430" s="33"/>
      <c r="AK2430" s="33">
        <v>480000</v>
      </c>
      <c r="AL2430" s="33"/>
      <c r="AM2430" s="33"/>
      <c r="AN2430" s="33"/>
      <c r="AO2430" s="33"/>
      <c r="AP2430" s="34"/>
      <c r="AQ2430" s="34"/>
      <c r="AR2430" s="28"/>
      <c r="AS2430" s="29"/>
      <c r="AT2430" s="29"/>
      <c r="AU2430" s="29"/>
    </row>
    <row r="2431" spans="1:47" s="511" customFormat="1">
      <c r="A2431" s="13"/>
      <c r="B2431" s="8"/>
      <c r="C2431" s="8"/>
      <c r="D2431" s="344"/>
      <c r="E2431" s="404"/>
      <c r="F2431" s="261"/>
      <c r="G2431" s="282"/>
      <c r="H2431" s="283"/>
      <c r="I2431" s="33"/>
      <c r="J2431" s="33"/>
      <c r="K2431" s="33"/>
      <c r="L2431" s="33"/>
      <c r="M2431" s="33"/>
      <c r="N2431" s="33"/>
      <c r="O2431" s="33"/>
      <c r="P2431" s="33"/>
      <c r="Q2431" s="33"/>
      <c r="R2431" s="33"/>
      <c r="S2431" s="33"/>
      <c r="T2431" s="33"/>
      <c r="U2431" s="33"/>
      <c r="V2431" s="33"/>
      <c r="W2431" s="33"/>
      <c r="X2431" s="282"/>
      <c r="Y2431" s="33"/>
      <c r="Z2431" s="284"/>
      <c r="AA2431" s="284"/>
      <c r="AB2431" s="33"/>
      <c r="AC2431" s="33"/>
      <c r="AD2431" s="33"/>
      <c r="AE2431" s="33"/>
      <c r="AF2431" s="33"/>
      <c r="AG2431" s="33"/>
      <c r="AH2431" s="33"/>
      <c r="AI2431" s="33"/>
      <c r="AJ2431" s="33"/>
      <c r="AK2431" s="33"/>
      <c r="AL2431" s="33"/>
      <c r="AM2431" s="33"/>
      <c r="AN2431" s="33"/>
      <c r="AO2431" s="33"/>
      <c r="AP2431" s="34"/>
      <c r="AQ2431" s="34"/>
      <c r="AR2431" s="28"/>
      <c r="AS2431" s="29"/>
      <c r="AT2431" s="29"/>
      <c r="AU2431" s="29"/>
    </row>
    <row r="2432" spans="1:47" s="511" customFormat="1">
      <c r="A2432" s="13"/>
      <c r="B2432" s="8"/>
      <c r="C2432" s="8"/>
      <c r="D2432" s="344"/>
      <c r="E2432" s="404"/>
      <c r="F2432" s="261"/>
      <c r="G2432" s="282"/>
      <c r="H2432" s="283"/>
      <c r="I2432" s="33"/>
      <c r="J2432" s="33"/>
      <c r="K2432" s="33"/>
      <c r="L2432" s="33"/>
      <c r="M2432" s="33"/>
      <c r="N2432" s="33"/>
      <c r="O2432" s="33"/>
      <c r="P2432" s="33"/>
      <c r="Q2432" s="33"/>
      <c r="R2432" s="33"/>
      <c r="S2432" s="33"/>
      <c r="T2432" s="33"/>
      <c r="U2432" s="33"/>
      <c r="V2432" s="33"/>
      <c r="W2432" s="33"/>
      <c r="X2432" s="282"/>
      <c r="Y2432" s="33"/>
      <c r="Z2432" s="284"/>
      <c r="AA2432" s="284"/>
      <c r="AB2432" s="33"/>
      <c r="AC2432" s="33"/>
      <c r="AD2432" s="33"/>
      <c r="AE2432" s="33"/>
      <c r="AF2432" s="33"/>
      <c r="AG2432" s="33"/>
      <c r="AH2432" s="33"/>
      <c r="AI2432" s="33"/>
      <c r="AJ2432" s="33"/>
      <c r="AK2432" s="33"/>
      <c r="AL2432" s="33"/>
      <c r="AM2432" s="33"/>
      <c r="AN2432" s="33"/>
      <c r="AO2432" s="33"/>
      <c r="AP2432" s="34"/>
      <c r="AQ2432" s="34"/>
      <c r="AR2432" s="28"/>
      <c r="AS2432" s="29"/>
      <c r="AT2432" s="29"/>
      <c r="AU2432" s="29"/>
    </row>
    <row r="2433" spans="1:52" s="511" customFormat="1" ht="15">
      <c r="A2433" s="13"/>
      <c r="B2433" s="8"/>
      <c r="C2433" s="8"/>
      <c r="D2433" s="505" t="s">
        <v>859</v>
      </c>
      <c r="E2433" s="404"/>
      <c r="F2433" s="261"/>
      <c r="G2433" s="282"/>
      <c r="H2433" s="283"/>
      <c r="I2433" s="33"/>
      <c r="J2433" s="33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282"/>
      <c r="Y2433" s="33"/>
      <c r="Z2433" s="284"/>
      <c r="AA2433" s="284"/>
      <c r="AB2433" s="33"/>
      <c r="AC2433" s="33"/>
      <c r="AD2433" s="33"/>
      <c r="AE2433" s="33"/>
      <c r="AF2433" s="33"/>
      <c r="AG2433" s="33"/>
      <c r="AH2433" s="33"/>
      <c r="AI2433" s="33"/>
      <c r="AJ2433" s="33"/>
      <c r="AK2433" s="33"/>
      <c r="AL2433" s="33"/>
      <c r="AM2433" s="33"/>
      <c r="AN2433" s="33"/>
      <c r="AO2433" s="33"/>
      <c r="AP2433" s="34"/>
      <c r="AQ2433" s="34"/>
      <c r="AR2433" s="28"/>
      <c r="AS2433" s="29"/>
      <c r="AT2433" s="29"/>
      <c r="AU2433" s="29"/>
    </row>
    <row r="2434" spans="1:52" s="511" customFormat="1">
      <c r="A2434" s="13"/>
      <c r="B2434" s="8"/>
      <c r="C2434" s="8"/>
      <c r="D2434" s="344" t="s">
        <v>1032</v>
      </c>
      <c r="E2434" s="404"/>
      <c r="F2434" s="261"/>
      <c r="G2434" s="282"/>
      <c r="H2434" s="283"/>
      <c r="I2434" s="33"/>
      <c r="J2434" s="33"/>
      <c r="K2434" s="33"/>
      <c r="L2434" s="33"/>
      <c r="M2434" s="33"/>
      <c r="N2434" s="33">
        <v>4685322</v>
      </c>
      <c r="O2434" s="33"/>
      <c r="P2434" s="33"/>
      <c r="Q2434" s="33"/>
      <c r="R2434" s="33"/>
      <c r="S2434" s="33"/>
      <c r="T2434" s="33"/>
      <c r="U2434" s="33"/>
      <c r="V2434" s="33"/>
      <c r="W2434" s="33"/>
      <c r="X2434" s="282"/>
      <c r="Y2434" s="33"/>
      <c r="Z2434" s="284"/>
      <c r="AA2434" s="284"/>
      <c r="AB2434" s="33"/>
      <c r="AC2434" s="33"/>
      <c r="AD2434" s="33"/>
      <c r="AE2434" s="33"/>
      <c r="AF2434" s="33"/>
      <c r="AG2434" s="33"/>
      <c r="AH2434" s="33"/>
      <c r="AI2434" s="33"/>
      <c r="AJ2434" s="33"/>
      <c r="AK2434" s="33"/>
      <c r="AL2434" s="33"/>
      <c r="AM2434" s="33"/>
      <c r="AN2434" s="33"/>
      <c r="AO2434" s="33"/>
      <c r="AP2434" s="34"/>
      <c r="AQ2434" s="34"/>
      <c r="AR2434" s="28"/>
      <c r="AS2434" s="29"/>
      <c r="AT2434" s="29"/>
      <c r="AU2434" s="29"/>
    </row>
    <row r="2435" spans="1:52" s="511" customFormat="1">
      <c r="A2435" s="13"/>
      <c r="B2435" s="8"/>
      <c r="C2435" s="8"/>
      <c r="D2435" s="344" t="s">
        <v>1033</v>
      </c>
      <c r="E2435" s="404"/>
      <c r="F2435" s="261"/>
      <c r="G2435" s="282"/>
      <c r="H2435" s="283"/>
      <c r="I2435" s="33"/>
      <c r="J2435" s="33"/>
      <c r="K2435" s="33"/>
      <c r="L2435" s="33"/>
      <c r="M2435" s="33"/>
      <c r="N2435" s="33">
        <v>2475000</v>
      </c>
      <c r="O2435" s="33"/>
      <c r="P2435" s="33"/>
      <c r="Q2435" s="33"/>
      <c r="R2435" s="33"/>
      <c r="S2435" s="33"/>
      <c r="T2435" s="33"/>
      <c r="U2435" s="33"/>
      <c r="V2435" s="33"/>
      <c r="W2435" s="33"/>
      <c r="X2435" s="282"/>
      <c r="Y2435" s="33"/>
      <c r="Z2435" s="284"/>
      <c r="AA2435" s="284"/>
      <c r="AB2435" s="33"/>
      <c r="AC2435" s="33"/>
      <c r="AD2435" s="33"/>
      <c r="AE2435" s="33"/>
      <c r="AF2435" s="33"/>
      <c r="AG2435" s="33"/>
      <c r="AH2435" s="33"/>
      <c r="AI2435" s="33"/>
      <c r="AJ2435" s="33"/>
      <c r="AK2435" s="33"/>
      <c r="AL2435" s="33"/>
      <c r="AM2435" s="33"/>
      <c r="AN2435" s="33"/>
      <c r="AO2435" s="33"/>
      <c r="AP2435" s="34"/>
      <c r="AQ2435" s="34"/>
      <c r="AR2435" s="28"/>
      <c r="AS2435" s="29"/>
      <c r="AT2435" s="29"/>
      <c r="AU2435" s="29"/>
    </row>
    <row r="2436" spans="1:52" s="481" customFormat="1">
      <c r="A2436" s="13"/>
      <c r="B2436" s="8"/>
      <c r="C2436" s="8"/>
      <c r="D2436" s="344" t="s">
        <v>1034</v>
      </c>
      <c r="E2436" s="404"/>
      <c r="F2436" s="321"/>
      <c r="G2436" s="282"/>
      <c r="H2436" s="283"/>
      <c r="I2436" s="33"/>
      <c r="J2436" s="33"/>
      <c r="K2436" s="33"/>
      <c r="L2436" s="33"/>
      <c r="M2436" s="33"/>
      <c r="N2436" s="33">
        <v>9050000</v>
      </c>
      <c r="O2436" s="33"/>
      <c r="P2436" s="33"/>
      <c r="Q2436" s="33"/>
      <c r="R2436" s="33"/>
      <c r="S2436" s="33"/>
      <c r="T2436" s="33"/>
      <c r="U2436" s="33"/>
      <c r="V2436" s="33"/>
      <c r="W2436" s="33"/>
      <c r="X2436" s="282"/>
      <c r="Y2436" s="33"/>
      <c r="Z2436" s="284"/>
      <c r="AA2436" s="284"/>
      <c r="AB2436" s="33"/>
      <c r="AC2436" s="33"/>
      <c r="AD2436" s="33"/>
      <c r="AE2436" s="33"/>
      <c r="AF2436" s="33"/>
      <c r="AG2436" s="33"/>
      <c r="AH2436" s="33"/>
      <c r="AI2436" s="33"/>
      <c r="AJ2436" s="33"/>
      <c r="AK2436" s="33"/>
      <c r="AL2436" s="33"/>
      <c r="AM2436" s="33"/>
      <c r="AN2436" s="33"/>
      <c r="AO2436" s="33"/>
      <c r="AP2436" s="34"/>
      <c r="AQ2436" s="34"/>
      <c r="AR2436" s="28"/>
      <c r="AS2436" s="29"/>
      <c r="AT2436" s="29"/>
      <c r="AU2436" s="29"/>
    </row>
    <row r="2437" spans="1:52" s="481" customFormat="1">
      <c r="A2437" s="13"/>
      <c r="B2437" s="8"/>
      <c r="C2437" s="8"/>
      <c r="D2437" s="344" t="s">
        <v>1035</v>
      </c>
      <c r="E2437" s="404"/>
      <c r="F2437" s="321"/>
      <c r="G2437" s="282"/>
      <c r="H2437" s="283"/>
      <c r="I2437" s="33"/>
      <c r="J2437" s="33"/>
      <c r="K2437" s="33"/>
      <c r="L2437" s="33"/>
      <c r="M2437" s="33"/>
      <c r="N2437" s="33">
        <v>4500000</v>
      </c>
      <c r="O2437" s="33"/>
      <c r="P2437" s="33"/>
      <c r="Q2437" s="33"/>
      <c r="R2437" s="33"/>
      <c r="S2437" s="33"/>
      <c r="T2437" s="33"/>
      <c r="U2437" s="33"/>
      <c r="V2437" s="33"/>
      <c r="W2437" s="33"/>
      <c r="X2437" s="282"/>
      <c r="Y2437" s="33"/>
      <c r="Z2437" s="284"/>
      <c r="AA2437" s="284"/>
      <c r="AB2437" s="33"/>
      <c r="AC2437" s="33"/>
      <c r="AD2437" s="33"/>
      <c r="AE2437" s="33"/>
      <c r="AF2437" s="33"/>
      <c r="AG2437" s="33"/>
      <c r="AH2437" s="33"/>
      <c r="AI2437" s="33"/>
      <c r="AJ2437" s="33"/>
      <c r="AK2437" s="33"/>
      <c r="AL2437" s="33"/>
      <c r="AM2437" s="33"/>
      <c r="AN2437" s="33"/>
      <c r="AO2437" s="33"/>
      <c r="AP2437" s="34"/>
      <c r="AQ2437" s="34"/>
      <c r="AR2437" s="28"/>
      <c r="AS2437" s="29"/>
      <c r="AT2437" s="29"/>
      <c r="AU2437" s="29"/>
    </row>
    <row r="2438" spans="1:52" s="480" customFormat="1">
      <c r="A2438" s="13"/>
      <c r="B2438" s="8"/>
      <c r="C2438" s="8"/>
      <c r="D2438" s="240"/>
      <c r="E2438" s="404"/>
      <c r="F2438" s="321"/>
      <c r="G2438" s="282"/>
      <c r="H2438" s="283"/>
      <c r="I2438" s="33"/>
      <c r="J2438" s="33"/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282"/>
      <c r="Y2438" s="33"/>
      <c r="Z2438" s="284"/>
      <c r="AA2438" s="284"/>
      <c r="AB2438" s="33"/>
      <c r="AC2438" s="33"/>
      <c r="AD2438" s="33"/>
      <c r="AE2438" s="33"/>
      <c r="AF2438" s="33"/>
      <c r="AG2438" s="33"/>
      <c r="AH2438" s="33"/>
      <c r="AI2438" s="33"/>
      <c r="AJ2438" s="33"/>
      <c r="AK2438" s="33"/>
      <c r="AL2438" s="33"/>
      <c r="AM2438" s="33"/>
      <c r="AN2438" s="33"/>
      <c r="AO2438" s="33"/>
      <c r="AP2438" s="34"/>
      <c r="AQ2438" s="34"/>
      <c r="AR2438" s="28"/>
      <c r="AS2438" s="29"/>
      <c r="AT2438" s="29"/>
      <c r="AU2438" s="29"/>
    </row>
    <row r="2439" spans="1:52" s="480" customFormat="1">
      <c r="A2439" s="13"/>
      <c r="B2439" s="8"/>
      <c r="C2439" s="8"/>
      <c r="D2439" s="240"/>
      <c r="E2439" s="404"/>
      <c r="F2439" s="321"/>
      <c r="G2439" s="282"/>
      <c r="H2439" s="283"/>
      <c r="I2439" s="33"/>
      <c r="J2439" s="33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282"/>
      <c r="Y2439" s="33"/>
      <c r="Z2439" s="284"/>
      <c r="AA2439" s="284"/>
      <c r="AB2439" s="33"/>
      <c r="AC2439" s="33"/>
      <c r="AD2439" s="33"/>
      <c r="AE2439" s="33"/>
      <c r="AF2439" s="33"/>
      <c r="AG2439" s="33"/>
      <c r="AH2439" s="33"/>
      <c r="AI2439" s="33"/>
      <c r="AJ2439" s="33"/>
      <c r="AK2439" s="33"/>
      <c r="AL2439" s="33"/>
      <c r="AM2439" s="33"/>
      <c r="AN2439" s="33"/>
      <c r="AO2439" s="33"/>
      <c r="AP2439" s="34"/>
      <c r="AQ2439" s="34"/>
      <c r="AR2439" s="28"/>
      <c r="AS2439" s="29"/>
      <c r="AT2439" s="29"/>
      <c r="AU2439" s="29"/>
    </row>
    <row r="2440" spans="1:52" s="480" customFormat="1">
      <c r="A2440" s="13"/>
      <c r="B2440" s="8"/>
      <c r="C2440" s="8"/>
      <c r="D2440" s="240"/>
      <c r="E2440" s="404"/>
      <c r="F2440" s="321"/>
      <c r="G2440" s="282"/>
      <c r="H2440" s="283"/>
      <c r="I2440" s="33"/>
      <c r="J2440" s="33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282"/>
      <c r="Y2440" s="33"/>
      <c r="Z2440" s="284"/>
      <c r="AA2440" s="284"/>
      <c r="AB2440" s="33"/>
      <c r="AC2440" s="33"/>
      <c r="AD2440" s="33"/>
      <c r="AE2440" s="33"/>
      <c r="AF2440" s="33"/>
      <c r="AG2440" s="33"/>
      <c r="AH2440" s="33"/>
      <c r="AI2440" s="33"/>
      <c r="AJ2440" s="33"/>
      <c r="AK2440" s="33"/>
      <c r="AL2440" s="33"/>
      <c r="AM2440" s="33"/>
      <c r="AN2440" s="33"/>
      <c r="AO2440" s="33"/>
      <c r="AP2440" s="34"/>
      <c r="AQ2440" s="34"/>
      <c r="AR2440" s="28"/>
      <c r="AS2440" s="29"/>
      <c r="AT2440" s="29"/>
      <c r="AU2440" s="29"/>
    </row>
    <row r="2441" spans="1:52" s="480" customFormat="1">
      <c r="A2441" s="13"/>
      <c r="B2441" s="8"/>
      <c r="C2441" s="8"/>
      <c r="D2441" s="240"/>
      <c r="E2441" s="404"/>
      <c r="F2441" s="321"/>
      <c r="G2441" s="282"/>
      <c r="H2441" s="283"/>
      <c r="I2441" s="33"/>
      <c r="J2441" s="33"/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282"/>
      <c r="Y2441" s="33"/>
      <c r="Z2441" s="284"/>
      <c r="AA2441" s="284"/>
      <c r="AB2441" s="33"/>
      <c r="AC2441" s="33"/>
      <c r="AD2441" s="33"/>
      <c r="AE2441" s="33"/>
      <c r="AF2441" s="33"/>
      <c r="AG2441" s="33"/>
      <c r="AH2441" s="33"/>
      <c r="AI2441" s="33"/>
      <c r="AJ2441" s="33"/>
      <c r="AK2441" s="33"/>
      <c r="AL2441" s="33"/>
      <c r="AM2441" s="33"/>
      <c r="AN2441" s="33"/>
      <c r="AO2441" s="33"/>
      <c r="AP2441" s="34"/>
      <c r="AQ2441" s="34"/>
      <c r="AR2441" s="28"/>
      <c r="AS2441" s="29"/>
      <c r="AT2441" s="29"/>
      <c r="AU2441" s="29"/>
    </row>
    <row r="2442" spans="1:52" s="480" customFormat="1">
      <c r="A2442" s="13"/>
      <c r="B2442" s="8"/>
      <c r="C2442" s="8"/>
      <c r="D2442" s="240"/>
      <c r="E2442" s="404"/>
      <c r="F2442" s="321"/>
      <c r="G2442" s="282"/>
      <c r="H2442" s="283"/>
      <c r="I2442" s="33"/>
      <c r="J2442" s="33"/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282"/>
      <c r="Y2442" s="33"/>
      <c r="Z2442" s="284"/>
      <c r="AA2442" s="284"/>
      <c r="AB2442" s="33"/>
      <c r="AC2442" s="33"/>
      <c r="AD2442" s="33"/>
      <c r="AE2442" s="33"/>
      <c r="AF2442" s="33"/>
      <c r="AG2442" s="33"/>
      <c r="AH2442" s="33"/>
      <c r="AI2442" s="33"/>
      <c r="AJ2442" s="33"/>
      <c r="AK2442" s="33"/>
      <c r="AL2442" s="33"/>
      <c r="AM2442" s="33"/>
      <c r="AN2442" s="33"/>
      <c r="AO2442" s="33"/>
      <c r="AP2442" s="34"/>
      <c r="AQ2442" s="34"/>
      <c r="AR2442" s="28"/>
      <c r="AS2442" s="29"/>
      <c r="AT2442" s="29"/>
      <c r="AU2442" s="29"/>
    </row>
    <row r="2443" spans="1:52" s="480" customFormat="1">
      <c r="A2443" s="13"/>
      <c r="B2443" s="8"/>
      <c r="C2443" s="8"/>
      <c r="D2443" s="240"/>
      <c r="E2443" s="404"/>
      <c r="F2443" s="321"/>
      <c r="G2443" s="282"/>
      <c r="H2443" s="283"/>
      <c r="I2443" s="33"/>
      <c r="J2443" s="33"/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282"/>
      <c r="Y2443" s="33"/>
      <c r="Z2443" s="284"/>
      <c r="AA2443" s="284"/>
      <c r="AB2443" s="33"/>
      <c r="AC2443" s="33"/>
      <c r="AD2443" s="33"/>
      <c r="AE2443" s="33"/>
      <c r="AF2443" s="33"/>
      <c r="AG2443" s="33"/>
      <c r="AH2443" s="33"/>
      <c r="AI2443" s="33"/>
      <c r="AJ2443" s="33"/>
      <c r="AK2443" s="33"/>
      <c r="AL2443" s="33"/>
      <c r="AM2443" s="33"/>
      <c r="AN2443" s="33"/>
      <c r="AO2443" s="33"/>
      <c r="AP2443" s="34"/>
      <c r="AQ2443" s="34"/>
      <c r="AR2443" s="28"/>
      <c r="AS2443" s="29"/>
      <c r="AT2443" s="29"/>
      <c r="AU2443" s="29"/>
    </row>
    <row r="2444" spans="1:52" s="402" customFormat="1">
      <c r="A2444" s="13"/>
      <c r="B2444" s="8"/>
      <c r="C2444" s="8"/>
      <c r="D2444" s="240"/>
      <c r="E2444" s="404"/>
      <c r="F2444" s="33"/>
      <c r="G2444" s="282"/>
      <c r="H2444" s="283"/>
      <c r="I2444" s="33"/>
      <c r="J2444" s="33"/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282"/>
      <c r="Y2444" s="33"/>
      <c r="Z2444" s="284"/>
      <c r="AA2444" s="284"/>
      <c r="AB2444" s="33"/>
      <c r="AC2444" s="33"/>
      <c r="AD2444" s="33"/>
      <c r="AE2444" s="33"/>
      <c r="AF2444" s="33"/>
      <c r="AG2444" s="33"/>
      <c r="AH2444" s="33"/>
      <c r="AI2444" s="33"/>
      <c r="AJ2444" s="33"/>
      <c r="AK2444" s="33"/>
      <c r="AL2444" s="33"/>
      <c r="AM2444" s="33"/>
      <c r="AN2444" s="33"/>
      <c r="AO2444" s="33"/>
      <c r="AP2444" s="34"/>
      <c r="AQ2444" s="34"/>
      <c r="AR2444" s="28"/>
      <c r="AS2444" s="29"/>
      <c r="AT2444" s="29"/>
      <c r="AU2444" s="29"/>
    </row>
    <row r="2445" spans="1:52" s="86" customFormat="1">
      <c r="A2445" s="12"/>
      <c r="B2445" s="9">
        <v>3</v>
      </c>
      <c r="C2445" s="9" t="s">
        <v>16</v>
      </c>
      <c r="D2445" s="81" t="s">
        <v>10</v>
      </c>
      <c r="E2445" s="405">
        <v>2649468113</v>
      </c>
      <c r="F2445" s="31">
        <f t="shared" ref="F2445:V2445" si="168">SUM(F2446:F2448)</f>
        <v>0</v>
      </c>
      <c r="G2445" s="31">
        <f t="shared" si="168"/>
        <v>0</v>
      </c>
      <c r="H2445" s="31">
        <f t="shared" si="168"/>
        <v>0</v>
      </c>
      <c r="I2445" s="31">
        <f t="shared" si="168"/>
        <v>0</v>
      </c>
      <c r="J2445" s="31">
        <f t="shared" si="168"/>
        <v>0</v>
      </c>
      <c r="K2445" s="31">
        <f t="shared" si="168"/>
        <v>0</v>
      </c>
      <c r="L2445" s="31">
        <f t="shared" si="168"/>
        <v>0</v>
      </c>
      <c r="M2445" s="31">
        <f t="shared" si="168"/>
        <v>0</v>
      </c>
      <c r="N2445" s="31">
        <f t="shared" si="168"/>
        <v>0</v>
      </c>
      <c r="O2445" s="31">
        <f t="shared" si="168"/>
        <v>0</v>
      </c>
      <c r="P2445" s="31">
        <f t="shared" si="168"/>
        <v>0</v>
      </c>
      <c r="Q2445" s="31">
        <f t="shared" si="168"/>
        <v>0</v>
      </c>
      <c r="R2445" s="31">
        <f t="shared" si="168"/>
        <v>0</v>
      </c>
      <c r="S2445" s="31">
        <f t="shared" si="168"/>
        <v>0</v>
      </c>
      <c r="T2445" s="31">
        <f t="shared" si="168"/>
        <v>0</v>
      </c>
      <c r="U2445" s="31">
        <f t="shared" si="168"/>
        <v>0</v>
      </c>
      <c r="V2445" s="31">
        <f t="shared" si="168"/>
        <v>0</v>
      </c>
      <c r="W2445" s="31">
        <f>SUM(O2445:V2445)</f>
        <v>0</v>
      </c>
      <c r="X2445" s="31">
        <f>SUM(X2446:X2448)</f>
        <v>0</v>
      </c>
      <c r="Y2445" s="31">
        <f>H2445+I2445+J2445+K2445+L2445+M2445+N2445+W2445+X2445</f>
        <v>0</v>
      </c>
      <c r="Z2445" s="31">
        <f t="shared" ref="Z2445:AK2445" si="169">SUM(Z2446:Z2448)</f>
        <v>0</v>
      </c>
      <c r="AA2445" s="31">
        <f t="shared" si="169"/>
        <v>0</v>
      </c>
      <c r="AB2445" s="31">
        <f t="shared" si="169"/>
        <v>0</v>
      </c>
      <c r="AC2445" s="31">
        <f t="shared" si="169"/>
        <v>0</v>
      </c>
      <c r="AD2445" s="31">
        <f t="shared" si="169"/>
        <v>0</v>
      </c>
      <c r="AE2445" s="31">
        <f t="shared" si="169"/>
        <v>0</v>
      </c>
      <c r="AF2445" s="31">
        <f t="shared" si="169"/>
        <v>0</v>
      </c>
      <c r="AG2445" s="31">
        <f t="shared" si="169"/>
        <v>0</v>
      </c>
      <c r="AH2445" s="31">
        <f t="shared" si="169"/>
        <v>0</v>
      </c>
      <c r="AI2445" s="31">
        <f t="shared" si="169"/>
        <v>0</v>
      </c>
      <c r="AJ2445" s="31">
        <f t="shared" si="169"/>
        <v>0</v>
      </c>
      <c r="AK2445" s="31">
        <f t="shared" si="169"/>
        <v>0</v>
      </c>
      <c r="AL2445" s="31">
        <f>SUM(AD2445:AK2445)</f>
        <v>0</v>
      </c>
      <c r="AM2445" s="31">
        <f>SUM(AM2446:AM2448)</f>
        <v>0</v>
      </c>
      <c r="AN2445" s="31">
        <f>SUM(AN2446:AN2448)</f>
        <v>0</v>
      </c>
      <c r="AO2445" s="31">
        <f>Z2445+AA2445+AB2445+AC2445+AL2445+AM2445+AN2445</f>
        <v>0</v>
      </c>
      <c r="AP2445" s="32">
        <f>E2445+Y2445-AO2445</f>
        <v>2649468113</v>
      </c>
      <c r="AQ2445" s="32"/>
      <c r="AR2445" s="28"/>
      <c r="AS2445" s="29">
        <f>E2445+H2445+I2445+J2445+K2445+L2445+M2445+N2445+W2445+X2445-Z2445-AB2445-AL2445-AC2445-AM2445-AN2445</f>
        <v>2649468113</v>
      </c>
      <c r="AT2445" s="29">
        <f>AP2445-AS2445</f>
        <v>0</v>
      </c>
      <c r="AU2445" s="29">
        <f>E2445</f>
        <v>2649468113</v>
      </c>
      <c r="AV2445" s="86">
        <f>AS2445-AU2445</f>
        <v>0</v>
      </c>
      <c r="AW2445" s="86">
        <f>Y2445-AO2445</f>
        <v>0</v>
      </c>
      <c r="AX2445" s="86">
        <f>AV2445-AW2445</f>
        <v>0</v>
      </c>
      <c r="AZ2445" s="398"/>
    </row>
    <row r="2446" spans="1:52" s="402" customFormat="1">
      <c r="A2446" s="13"/>
      <c r="B2446" s="8"/>
      <c r="C2446" s="8"/>
      <c r="D2446" s="240"/>
      <c r="E2446" s="266"/>
      <c r="F2446" s="321"/>
      <c r="G2446" s="282"/>
      <c r="H2446" s="283"/>
      <c r="I2446" s="33"/>
      <c r="J2446" s="33"/>
      <c r="K2446" s="33"/>
      <c r="L2446" s="33"/>
      <c r="M2446" s="33"/>
      <c r="N2446" s="33"/>
      <c r="O2446" s="33"/>
      <c r="P2446" s="33"/>
      <c r="Q2446" s="33"/>
      <c r="R2446" s="33"/>
      <c r="S2446" s="33"/>
      <c r="T2446" s="33"/>
      <c r="U2446" s="33"/>
      <c r="V2446" s="33"/>
      <c r="W2446" s="33"/>
      <c r="X2446" s="282"/>
      <c r="Y2446" s="33"/>
      <c r="Z2446" s="284"/>
      <c r="AA2446" s="284"/>
      <c r="AB2446" s="33"/>
      <c r="AC2446" s="33"/>
      <c r="AD2446" s="33"/>
      <c r="AE2446" s="33"/>
      <c r="AF2446" s="33"/>
      <c r="AG2446" s="33"/>
      <c r="AH2446" s="33"/>
      <c r="AI2446" s="33"/>
      <c r="AJ2446" s="33"/>
      <c r="AK2446" s="33"/>
      <c r="AL2446" s="33"/>
      <c r="AM2446" s="33"/>
      <c r="AN2446" s="33"/>
      <c r="AO2446" s="33"/>
      <c r="AP2446" s="34"/>
      <c r="AQ2446" s="34"/>
      <c r="AR2446" s="28"/>
      <c r="AS2446" s="29"/>
      <c r="AT2446" s="29"/>
      <c r="AU2446" s="29"/>
    </row>
    <row r="2447" spans="1:52" s="402" customFormat="1">
      <c r="A2447" s="13"/>
      <c r="B2447" s="8"/>
      <c r="C2447" s="8"/>
      <c r="D2447" s="113"/>
      <c r="E2447" s="33"/>
      <c r="F2447" s="33"/>
      <c r="G2447" s="282"/>
      <c r="H2447" s="283"/>
      <c r="I2447" s="33"/>
      <c r="J2447" s="33"/>
      <c r="K2447" s="33"/>
      <c r="L2447" s="33"/>
      <c r="M2447" s="33"/>
      <c r="N2447" s="33"/>
      <c r="O2447" s="33"/>
      <c r="P2447" s="33"/>
      <c r="Q2447" s="33"/>
      <c r="R2447" s="33"/>
      <c r="S2447" s="33"/>
      <c r="T2447" s="33"/>
      <c r="U2447" s="33"/>
      <c r="V2447" s="33"/>
      <c r="W2447" s="33"/>
      <c r="X2447" s="282"/>
      <c r="Y2447" s="33"/>
      <c r="Z2447" s="284"/>
      <c r="AA2447" s="284"/>
      <c r="AB2447" s="33"/>
      <c r="AC2447" s="33"/>
      <c r="AD2447" s="33"/>
      <c r="AE2447" s="33"/>
      <c r="AF2447" s="33"/>
      <c r="AG2447" s="33"/>
      <c r="AH2447" s="33"/>
      <c r="AI2447" s="33"/>
      <c r="AJ2447" s="33"/>
      <c r="AK2447" s="33"/>
      <c r="AL2447" s="33"/>
      <c r="AM2447" s="33"/>
      <c r="AN2447" s="33"/>
      <c r="AO2447" s="33"/>
      <c r="AP2447" s="34"/>
      <c r="AQ2447" s="34"/>
      <c r="AR2447" s="28"/>
      <c r="AS2447" s="29"/>
      <c r="AT2447" s="29"/>
      <c r="AU2447" s="29"/>
    </row>
    <row r="2448" spans="1:52" s="402" customFormat="1">
      <c r="A2448" s="13"/>
      <c r="B2448" s="8"/>
      <c r="C2448" s="8"/>
      <c r="D2448" s="240"/>
      <c r="E2448" s="404"/>
      <c r="F2448" s="321"/>
      <c r="G2448" s="282"/>
      <c r="H2448" s="283"/>
      <c r="I2448" s="33"/>
      <c r="J2448" s="33"/>
      <c r="K2448" s="33"/>
      <c r="L2448" s="33"/>
      <c r="M2448" s="33"/>
      <c r="N2448" s="33"/>
      <c r="O2448" s="33"/>
      <c r="P2448" s="33"/>
      <c r="Q2448" s="33"/>
      <c r="R2448" s="33"/>
      <c r="S2448" s="33"/>
      <c r="T2448" s="33"/>
      <c r="U2448" s="33"/>
      <c r="V2448" s="33"/>
      <c r="W2448" s="33"/>
      <c r="X2448" s="282"/>
      <c r="Y2448" s="33"/>
      <c r="Z2448" s="284"/>
      <c r="AA2448" s="284"/>
      <c r="AB2448" s="33"/>
      <c r="AC2448" s="33"/>
      <c r="AD2448" s="33"/>
      <c r="AE2448" s="33"/>
      <c r="AF2448" s="33"/>
      <c r="AG2448" s="33"/>
      <c r="AH2448" s="33"/>
      <c r="AI2448" s="33"/>
      <c r="AJ2448" s="33"/>
      <c r="AK2448" s="33"/>
      <c r="AL2448" s="33"/>
      <c r="AM2448" s="33"/>
      <c r="AN2448" s="33"/>
      <c r="AO2448" s="33"/>
      <c r="AP2448" s="34"/>
      <c r="AQ2448" s="34"/>
      <c r="AR2448" s="28"/>
      <c r="AS2448" s="29"/>
      <c r="AT2448" s="29"/>
      <c r="AU2448" s="29"/>
    </row>
    <row r="2449" spans="1:52" s="86" customFormat="1">
      <c r="A2449" s="12"/>
      <c r="B2449" s="9">
        <v>4</v>
      </c>
      <c r="C2449" s="9" t="s">
        <v>17</v>
      </c>
      <c r="D2449" s="81" t="s">
        <v>5</v>
      </c>
      <c r="E2449" s="405">
        <v>215543887</v>
      </c>
      <c r="F2449" s="31">
        <f t="shared" ref="F2449:V2449" si="170">SUM(F2450:F2452)</f>
        <v>0</v>
      </c>
      <c r="G2449" s="31">
        <f t="shared" si="170"/>
        <v>0</v>
      </c>
      <c r="H2449" s="31">
        <f t="shared" si="170"/>
        <v>0</v>
      </c>
      <c r="I2449" s="31">
        <f t="shared" si="170"/>
        <v>0</v>
      </c>
      <c r="J2449" s="31">
        <f t="shared" si="170"/>
        <v>0</v>
      </c>
      <c r="K2449" s="31">
        <f t="shared" si="170"/>
        <v>0</v>
      </c>
      <c r="L2449" s="31">
        <f t="shared" si="170"/>
        <v>0</v>
      </c>
      <c r="M2449" s="31">
        <f t="shared" si="170"/>
        <v>0</v>
      </c>
      <c r="N2449" s="31">
        <f t="shared" si="170"/>
        <v>0</v>
      </c>
      <c r="O2449" s="31">
        <f t="shared" si="170"/>
        <v>0</v>
      </c>
      <c r="P2449" s="31">
        <f t="shared" si="170"/>
        <v>0</v>
      </c>
      <c r="Q2449" s="31">
        <f t="shared" si="170"/>
        <v>0</v>
      </c>
      <c r="R2449" s="31">
        <f t="shared" si="170"/>
        <v>0</v>
      </c>
      <c r="S2449" s="31">
        <f t="shared" si="170"/>
        <v>0</v>
      </c>
      <c r="T2449" s="31">
        <f t="shared" si="170"/>
        <v>0</v>
      </c>
      <c r="U2449" s="31">
        <f t="shared" si="170"/>
        <v>0</v>
      </c>
      <c r="V2449" s="31">
        <f t="shared" si="170"/>
        <v>0</v>
      </c>
      <c r="W2449" s="31">
        <f>SUM(O2449:V2449)</f>
        <v>0</v>
      </c>
      <c r="X2449" s="31">
        <f>SUM(X2450:X2452)</f>
        <v>0</v>
      </c>
      <c r="Y2449" s="31">
        <f>H2449+I2449+J2449+K2449+L2449+M2449+N2449+W2449+X2449</f>
        <v>0</v>
      </c>
      <c r="Z2449" s="31">
        <f t="shared" ref="Z2449:AK2449" si="171">SUM(Z2450:Z2452)</f>
        <v>0</v>
      </c>
      <c r="AA2449" s="31">
        <f t="shared" si="171"/>
        <v>0</v>
      </c>
      <c r="AB2449" s="31">
        <f t="shared" si="171"/>
        <v>0</v>
      </c>
      <c r="AC2449" s="31">
        <f t="shared" si="171"/>
        <v>0</v>
      </c>
      <c r="AD2449" s="31">
        <f t="shared" si="171"/>
        <v>0</v>
      </c>
      <c r="AE2449" s="31">
        <f t="shared" si="171"/>
        <v>0</v>
      </c>
      <c r="AF2449" s="31">
        <f t="shared" si="171"/>
        <v>0</v>
      </c>
      <c r="AG2449" s="31">
        <f t="shared" si="171"/>
        <v>0</v>
      </c>
      <c r="AH2449" s="31">
        <f t="shared" si="171"/>
        <v>0</v>
      </c>
      <c r="AI2449" s="31">
        <f t="shared" si="171"/>
        <v>0</v>
      </c>
      <c r="AJ2449" s="31">
        <f t="shared" si="171"/>
        <v>0</v>
      </c>
      <c r="AK2449" s="31">
        <f t="shared" si="171"/>
        <v>0</v>
      </c>
      <c r="AL2449" s="31">
        <f>SUM(AD2449:AK2449)</f>
        <v>0</v>
      </c>
      <c r="AM2449" s="31">
        <f>SUM(AM2450:AM2452)</f>
        <v>0</v>
      </c>
      <c r="AN2449" s="31">
        <f>SUM(AN2450:AN2452)</f>
        <v>0</v>
      </c>
      <c r="AO2449" s="31">
        <f>Z2449+AA2449+AB2449+AC2449+AL2449+AM2449+AN2449</f>
        <v>0</v>
      </c>
      <c r="AP2449" s="32">
        <f>E2449+Y2449-AO2449</f>
        <v>215543887</v>
      </c>
      <c r="AQ2449" s="32"/>
      <c r="AR2449" s="28"/>
      <c r="AS2449" s="29">
        <f>E2449+H2449+I2449+J2449+K2449+L2449+M2449+N2449+W2449+X2449-Z2449-AB2449-AL2449-AC2449-AM2449-AN2449</f>
        <v>215543887</v>
      </c>
      <c r="AT2449" s="29">
        <f>AP2449-AS2449</f>
        <v>0</v>
      </c>
      <c r="AU2449" s="29">
        <f>E2449</f>
        <v>215543887</v>
      </c>
      <c r="AV2449" s="86">
        <f>AS2449-AU2449</f>
        <v>0</v>
      </c>
      <c r="AW2449" s="86">
        <f>Y2449-AO2449</f>
        <v>0</v>
      </c>
      <c r="AX2449" s="86">
        <f>AV2449-AW2449</f>
        <v>0</v>
      </c>
      <c r="AZ2449" s="398"/>
    </row>
    <row r="2450" spans="1:52" s="402" customFormat="1">
      <c r="A2450" s="13"/>
      <c r="B2450" s="8"/>
      <c r="C2450" s="8"/>
      <c r="D2450" s="113"/>
      <c r="E2450" s="266"/>
      <c r="F2450" s="327"/>
      <c r="G2450" s="282"/>
      <c r="H2450" s="283"/>
      <c r="I2450" s="33"/>
      <c r="J2450" s="33"/>
      <c r="K2450" s="33"/>
      <c r="L2450" s="33"/>
      <c r="M2450" s="33"/>
      <c r="N2450" s="33"/>
      <c r="O2450" s="33"/>
      <c r="P2450" s="33"/>
      <c r="Q2450" s="33"/>
      <c r="R2450" s="33"/>
      <c r="S2450" s="33"/>
      <c r="T2450" s="33"/>
      <c r="U2450" s="33"/>
      <c r="V2450" s="33"/>
      <c r="W2450" s="33"/>
      <c r="X2450" s="282"/>
      <c r="Y2450" s="33"/>
      <c r="Z2450" s="284"/>
      <c r="AA2450" s="284"/>
      <c r="AB2450" s="33"/>
      <c r="AC2450" s="33"/>
      <c r="AD2450" s="33"/>
      <c r="AE2450" s="33"/>
      <c r="AF2450" s="33"/>
      <c r="AG2450" s="33"/>
      <c r="AH2450" s="33"/>
      <c r="AI2450" s="33"/>
      <c r="AJ2450" s="33"/>
      <c r="AK2450" s="33"/>
      <c r="AL2450" s="33"/>
      <c r="AM2450" s="33"/>
      <c r="AN2450" s="33"/>
      <c r="AO2450" s="33"/>
      <c r="AP2450" s="34"/>
      <c r="AQ2450" s="34"/>
      <c r="AR2450" s="28"/>
      <c r="AS2450" s="29"/>
      <c r="AT2450" s="29"/>
      <c r="AU2450" s="29"/>
    </row>
    <row r="2451" spans="1:52" s="402" customFormat="1">
      <c r="A2451" s="13"/>
      <c r="B2451" s="8"/>
      <c r="C2451" s="8"/>
      <c r="D2451" s="113"/>
      <c r="E2451" s="33"/>
      <c r="F2451" s="33"/>
      <c r="G2451" s="282"/>
      <c r="H2451" s="283"/>
      <c r="I2451" s="33"/>
      <c r="J2451" s="33"/>
      <c r="K2451" s="33"/>
      <c r="L2451" s="33"/>
      <c r="M2451" s="33"/>
      <c r="N2451" s="33"/>
      <c r="O2451" s="33"/>
      <c r="P2451" s="33"/>
      <c r="Q2451" s="33"/>
      <c r="R2451" s="33"/>
      <c r="S2451" s="33"/>
      <c r="T2451" s="33"/>
      <c r="U2451" s="33"/>
      <c r="V2451" s="33"/>
      <c r="W2451" s="33"/>
      <c r="X2451" s="282"/>
      <c r="Y2451" s="33"/>
      <c r="Z2451" s="284"/>
      <c r="AA2451" s="284"/>
      <c r="AB2451" s="33"/>
      <c r="AC2451" s="33"/>
      <c r="AD2451" s="33"/>
      <c r="AE2451" s="33"/>
      <c r="AF2451" s="33"/>
      <c r="AG2451" s="33"/>
      <c r="AH2451" s="33"/>
      <c r="AI2451" s="33"/>
      <c r="AJ2451" s="33"/>
      <c r="AK2451" s="33"/>
      <c r="AL2451" s="33"/>
      <c r="AM2451" s="33"/>
      <c r="AN2451" s="33"/>
      <c r="AO2451" s="33"/>
      <c r="AP2451" s="34"/>
      <c r="AQ2451" s="34"/>
      <c r="AR2451" s="28"/>
      <c r="AS2451" s="29"/>
      <c r="AT2451" s="29"/>
      <c r="AU2451" s="29"/>
    </row>
    <row r="2452" spans="1:52" s="402" customFormat="1">
      <c r="A2452" s="13"/>
      <c r="B2452" s="8"/>
      <c r="C2452" s="8"/>
      <c r="D2452" s="240"/>
      <c r="E2452" s="404"/>
      <c r="F2452" s="33"/>
      <c r="G2452" s="282"/>
      <c r="H2452" s="283"/>
      <c r="I2452" s="33"/>
      <c r="J2452" s="33"/>
      <c r="K2452" s="33"/>
      <c r="L2452" s="33"/>
      <c r="M2452" s="33"/>
      <c r="N2452" s="33"/>
      <c r="O2452" s="33"/>
      <c r="P2452" s="33"/>
      <c r="Q2452" s="33"/>
      <c r="R2452" s="33"/>
      <c r="S2452" s="33"/>
      <c r="T2452" s="33"/>
      <c r="U2452" s="33"/>
      <c r="V2452" s="33"/>
      <c r="W2452" s="33"/>
      <c r="X2452" s="282"/>
      <c r="Y2452" s="33"/>
      <c r="Z2452" s="284"/>
      <c r="AA2452" s="284"/>
      <c r="AB2452" s="33"/>
      <c r="AC2452" s="33"/>
      <c r="AD2452" s="33"/>
      <c r="AE2452" s="33"/>
      <c r="AF2452" s="33"/>
      <c r="AG2452" s="33"/>
      <c r="AH2452" s="33"/>
      <c r="AI2452" s="33"/>
      <c r="AJ2452" s="33"/>
      <c r="AK2452" s="33"/>
      <c r="AL2452" s="33"/>
      <c r="AM2452" s="33"/>
      <c r="AN2452" s="33"/>
      <c r="AO2452" s="33"/>
      <c r="AP2452" s="34"/>
      <c r="AQ2452" s="34"/>
      <c r="AR2452" s="28"/>
      <c r="AS2452" s="29"/>
      <c r="AT2452" s="29"/>
      <c r="AU2452" s="29"/>
    </row>
    <row r="2453" spans="1:52" s="86" customFormat="1">
      <c r="A2453" s="12"/>
      <c r="B2453" s="9">
        <v>5</v>
      </c>
      <c r="C2453" s="9" t="s">
        <v>18</v>
      </c>
      <c r="D2453" s="81" t="s">
        <v>11</v>
      </c>
      <c r="E2453" s="405">
        <v>4016300</v>
      </c>
      <c r="F2453" s="31">
        <f t="shared" ref="F2453:V2453" si="172">SUM(F2454:F2464)</f>
        <v>1400000</v>
      </c>
      <c r="G2453" s="31">
        <f t="shared" si="172"/>
        <v>1329600</v>
      </c>
      <c r="H2453" s="31">
        <f t="shared" si="172"/>
        <v>1329600</v>
      </c>
      <c r="I2453" s="31">
        <f t="shared" si="172"/>
        <v>0</v>
      </c>
      <c r="J2453" s="31">
        <f t="shared" si="172"/>
        <v>0</v>
      </c>
      <c r="K2453" s="31">
        <f t="shared" si="172"/>
        <v>0</v>
      </c>
      <c r="L2453" s="31">
        <f t="shared" si="172"/>
        <v>0</v>
      </c>
      <c r="M2453" s="31">
        <f t="shared" si="172"/>
        <v>0</v>
      </c>
      <c r="N2453" s="31">
        <f t="shared" si="172"/>
        <v>0</v>
      </c>
      <c r="O2453" s="31">
        <f t="shared" si="172"/>
        <v>0</v>
      </c>
      <c r="P2453" s="31">
        <f t="shared" si="172"/>
        <v>0</v>
      </c>
      <c r="Q2453" s="31">
        <f t="shared" si="172"/>
        <v>0</v>
      </c>
      <c r="R2453" s="31">
        <f t="shared" si="172"/>
        <v>0</v>
      </c>
      <c r="S2453" s="31">
        <f t="shared" si="172"/>
        <v>0</v>
      </c>
      <c r="T2453" s="31">
        <f t="shared" si="172"/>
        <v>0</v>
      </c>
      <c r="U2453" s="31">
        <f t="shared" si="172"/>
        <v>0</v>
      </c>
      <c r="V2453" s="31">
        <f t="shared" si="172"/>
        <v>0</v>
      </c>
      <c r="W2453" s="31">
        <f>SUM(O2453:V2453)</f>
        <v>0</v>
      </c>
      <c r="X2453" s="31">
        <f>SUM(X2454:X2464)</f>
        <v>0</v>
      </c>
      <c r="Y2453" s="31">
        <f>H2453+I2453+J2453+K2453+L2453+M2453+N2453+W2453+X2453</f>
        <v>1329600</v>
      </c>
      <c r="Z2453" s="31">
        <f t="shared" ref="Z2453:AK2453" si="173">SUM(Z2454:Z2464)</f>
        <v>0</v>
      </c>
      <c r="AA2453" s="31">
        <f t="shared" si="173"/>
        <v>0</v>
      </c>
      <c r="AB2453" s="31">
        <f t="shared" si="173"/>
        <v>0</v>
      </c>
      <c r="AC2453" s="31">
        <f t="shared" si="173"/>
        <v>0</v>
      </c>
      <c r="AD2453" s="31">
        <f t="shared" si="173"/>
        <v>0</v>
      </c>
      <c r="AE2453" s="31">
        <f t="shared" si="173"/>
        <v>0</v>
      </c>
      <c r="AF2453" s="31">
        <f t="shared" si="173"/>
        <v>0</v>
      </c>
      <c r="AG2453" s="31">
        <f t="shared" si="173"/>
        <v>0</v>
      </c>
      <c r="AH2453" s="31">
        <f t="shared" si="173"/>
        <v>0</v>
      </c>
      <c r="AI2453" s="31">
        <f t="shared" si="173"/>
        <v>0</v>
      </c>
      <c r="AJ2453" s="31">
        <f t="shared" si="173"/>
        <v>0</v>
      </c>
      <c r="AK2453" s="31">
        <f t="shared" si="173"/>
        <v>0</v>
      </c>
      <c r="AL2453" s="31">
        <f>SUM(AD2453:AK2453)</f>
        <v>0</v>
      </c>
      <c r="AM2453" s="31">
        <f>SUM(AM2454:AM2464)</f>
        <v>0</v>
      </c>
      <c r="AN2453" s="31">
        <f>SUM(AN2454:AN2464)</f>
        <v>0</v>
      </c>
      <c r="AO2453" s="31">
        <f>Z2453+AA2453+AB2453+AC2453+AL2453+AM2453+AN2453</f>
        <v>0</v>
      </c>
      <c r="AP2453" s="32">
        <f>E2453+Y2453-AO2453</f>
        <v>5345900</v>
      </c>
      <c r="AQ2453" s="32"/>
      <c r="AR2453" s="28"/>
      <c r="AS2453" s="29">
        <f>E2453+H2453+I2453+J2453+K2453+L2453+M2453+N2453+W2453+X2453-Z2453-AB2453-AL2453-AC2453-AM2453-AN2453</f>
        <v>5345900</v>
      </c>
      <c r="AT2453" s="29">
        <f>AP2453-AS2453</f>
        <v>0</v>
      </c>
      <c r="AU2453" s="29">
        <f>E2453</f>
        <v>4016300</v>
      </c>
      <c r="AV2453" s="86">
        <f>AS2453-AU2453</f>
        <v>1329600</v>
      </c>
      <c r="AW2453" s="86">
        <f>Y2453-AO2453</f>
        <v>1329600</v>
      </c>
      <c r="AX2453" s="86">
        <f>AV2453-AW2453</f>
        <v>0</v>
      </c>
      <c r="AZ2453" s="398"/>
    </row>
    <row r="2454" spans="1:52" s="21" customFormat="1">
      <c r="A2454" s="10"/>
      <c r="B2454" s="8"/>
      <c r="C2454" s="8"/>
      <c r="D2454" s="82"/>
      <c r="E2454" s="266"/>
      <c r="F2454" s="261"/>
      <c r="G2454" s="71"/>
      <c r="H2454" s="72"/>
      <c r="I2454" s="69"/>
      <c r="J2454" s="69"/>
      <c r="K2454" s="69"/>
      <c r="L2454" s="69"/>
      <c r="M2454" s="69"/>
      <c r="N2454" s="69"/>
      <c r="O2454" s="69"/>
      <c r="P2454" s="69"/>
      <c r="Q2454" s="69"/>
      <c r="R2454" s="69"/>
      <c r="S2454" s="69"/>
      <c r="T2454" s="69"/>
      <c r="U2454" s="69"/>
      <c r="V2454" s="69"/>
      <c r="W2454" s="69"/>
      <c r="X2454" s="71"/>
      <c r="Y2454" s="69"/>
      <c r="Z2454" s="73"/>
      <c r="AA2454" s="73"/>
      <c r="AB2454" s="69"/>
      <c r="AC2454" s="69"/>
      <c r="AD2454" s="69"/>
      <c r="AE2454" s="69"/>
      <c r="AF2454" s="69"/>
      <c r="AG2454" s="69"/>
      <c r="AH2454" s="69"/>
      <c r="AI2454" s="69"/>
      <c r="AJ2454" s="69"/>
      <c r="AK2454" s="69"/>
      <c r="AL2454" s="69"/>
      <c r="AM2454" s="69"/>
      <c r="AN2454" s="69"/>
      <c r="AO2454" s="69"/>
      <c r="AP2454" s="70"/>
      <c r="AQ2454" s="70"/>
      <c r="AR2454" s="76"/>
      <c r="AS2454" s="60"/>
      <c r="AT2454" s="60"/>
      <c r="AU2454" s="60"/>
    </row>
    <row r="2455" spans="1:52" s="21" customFormat="1">
      <c r="A2455" s="10"/>
      <c r="B2455" s="8"/>
      <c r="C2455" s="8"/>
      <c r="D2455" s="82"/>
      <c r="E2455" s="266"/>
      <c r="F2455" s="261"/>
      <c r="G2455" s="71"/>
      <c r="H2455" s="72"/>
      <c r="I2455" s="69"/>
      <c r="J2455" s="69"/>
      <c r="K2455" s="69"/>
      <c r="L2455" s="69"/>
      <c r="M2455" s="69"/>
      <c r="N2455" s="69"/>
      <c r="O2455" s="69"/>
      <c r="P2455" s="69"/>
      <c r="Q2455" s="69"/>
      <c r="R2455" s="69"/>
      <c r="S2455" s="69"/>
      <c r="T2455" s="69"/>
      <c r="U2455" s="69"/>
      <c r="V2455" s="69"/>
      <c r="W2455" s="69"/>
      <c r="X2455" s="71"/>
      <c r="Y2455" s="69"/>
      <c r="Z2455" s="73"/>
      <c r="AA2455" s="73"/>
      <c r="AB2455" s="69"/>
      <c r="AC2455" s="69"/>
      <c r="AD2455" s="69"/>
      <c r="AE2455" s="69"/>
      <c r="AF2455" s="69"/>
      <c r="AG2455" s="69"/>
      <c r="AH2455" s="69"/>
      <c r="AI2455" s="69"/>
      <c r="AJ2455" s="69"/>
      <c r="AK2455" s="69"/>
      <c r="AL2455" s="69"/>
      <c r="AM2455" s="69"/>
      <c r="AN2455" s="69"/>
      <c r="AO2455" s="69"/>
      <c r="AP2455" s="70"/>
      <c r="AQ2455" s="70"/>
      <c r="AR2455" s="76"/>
      <c r="AS2455" s="60"/>
      <c r="AT2455" s="60"/>
      <c r="AU2455" s="60"/>
    </row>
    <row r="2456" spans="1:52" s="21" customFormat="1">
      <c r="A2456" s="10"/>
      <c r="B2456" s="8"/>
      <c r="C2456" s="83">
        <v>171</v>
      </c>
      <c r="D2456" s="375" t="s">
        <v>249</v>
      </c>
      <c r="E2456" s="266"/>
      <c r="F2456" s="261"/>
      <c r="G2456" s="71"/>
      <c r="H2456" s="72"/>
      <c r="I2456" s="69"/>
      <c r="J2456" s="69"/>
      <c r="K2456" s="69"/>
      <c r="L2456" s="69"/>
      <c r="M2456" s="69"/>
      <c r="N2456" s="69"/>
      <c r="O2456" s="69"/>
      <c r="P2456" s="69"/>
      <c r="Q2456" s="69"/>
      <c r="R2456" s="69"/>
      <c r="S2456" s="69"/>
      <c r="T2456" s="69"/>
      <c r="U2456" s="69"/>
      <c r="V2456" s="69"/>
      <c r="W2456" s="69"/>
      <c r="X2456" s="71"/>
      <c r="Y2456" s="69"/>
      <c r="Z2456" s="73"/>
      <c r="AA2456" s="73"/>
      <c r="AB2456" s="69"/>
      <c r="AC2456" s="69"/>
      <c r="AD2456" s="69"/>
      <c r="AE2456" s="69"/>
      <c r="AF2456" s="69"/>
      <c r="AG2456" s="69"/>
      <c r="AH2456" s="69"/>
      <c r="AI2456" s="69"/>
      <c r="AJ2456" s="69"/>
      <c r="AK2456" s="69"/>
      <c r="AL2456" s="69"/>
      <c r="AM2456" s="69"/>
      <c r="AN2456" s="69"/>
      <c r="AO2456" s="69"/>
      <c r="AP2456" s="70"/>
      <c r="AQ2456" s="70"/>
      <c r="AR2456" s="76"/>
      <c r="AS2456" s="60"/>
      <c r="AT2456" s="60"/>
      <c r="AU2456" s="60"/>
    </row>
    <row r="2457" spans="1:52" s="21" customFormat="1">
      <c r="A2457" s="10"/>
      <c r="B2457" s="8"/>
      <c r="C2457" s="8"/>
      <c r="D2457" s="472" t="s">
        <v>283</v>
      </c>
      <c r="E2457" s="266"/>
      <c r="F2457" s="261"/>
      <c r="G2457" s="71"/>
      <c r="H2457" s="72"/>
      <c r="I2457" s="69"/>
      <c r="J2457" s="69"/>
      <c r="K2457" s="69"/>
      <c r="L2457" s="69"/>
      <c r="M2457" s="69"/>
      <c r="N2457" s="69"/>
      <c r="O2457" s="69"/>
      <c r="P2457" s="69"/>
      <c r="Q2457" s="69"/>
      <c r="R2457" s="69"/>
      <c r="S2457" s="69"/>
      <c r="T2457" s="69"/>
      <c r="U2457" s="69"/>
      <c r="V2457" s="69"/>
      <c r="W2457" s="69"/>
      <c r="X2457" s="71"/>
      <c r="Y2457" s="69"/>
      <c r="Z2457" s="73"/>
      <c r="AA2457" s="73"/>
      <c r="AB2457" s="69"/>
      <c r="AC2457" s="69"/>
      <c r="AD2457" s="69"/>
      <c r="AE2457" s="69"/>
      <c r="AF2457" s="69"/>
      <c r="AG2457" s="69"/>
      <c r="AH2457" s="69"/>
      <c r="AI2457" s="69"/>
      <c r="AJ2457" s="69"/>
      <c r="AK2457" s="69"/>
      <c r="AL2457" s="69"/>
      <c r="AM2457" s="69"/>
      <c r="AN2457" s="69"/>
      <c r="AO2457" s="69"/>
      <c r="AP2457" s="70"/>
      <c r="AQ2457" s="70"/>
      <c r="AR2457" s="76"/>
      <c r="AS2457" s="60"/>
      <c r="AT2457" s="60"/>
      <c r="AU2457" s="60"/>
    </row>
    <row r="2458" spans="1:52" s="21" customFormat="1">
      <c r="A2458" s="10"/>
      <c r="B2458" s="8"/>
      <c r="C2458" s="8"/>
      <c r="D2458" s="473" t="s">
        <v>195</v>
      </c>
      <c r="E2458" s="266"/>
      <c r="F2458" s="261"/>
      <c r="G2458" s="71"/>
      <c r="H2458" s="72"/>
      <c r="I2458" s="69"/>
      <c r="J2458" s="69"/>
      <c r="K2458" s="69"/>
      <c r="L2458" s="69"/>
      <c r="M2458" s="69"/>
      <c r="N2458" s="69"/>
      <c r="O2458" s="69"/>
      <c r="P2458" s="69"/>
      <c r="Q2458" s="69"/>
      <c r="R2458" s="69"/>
      <c r="S2458" s="69"/>
      <c r="T2458" s="69"/>
      <c r="U2458" s="69"/>
      <c r="V2458" s="69"/>
      <c r="W2458" s="69"/>
      <c r="X2458" s="71"/>
      <c r="Y2458" s="69"/>
      <c r="Z2458" s="73"/>
      <c r="AA2458" s="73"/>
      <c r="AB2458" s="69"/>
      <c r="AC2458" s="69"/>
      <c r="AD2458" s="69"/>
      <c r="AE2458" s="69"/>
      <c r="AF2458" s="69"/>
      <c r="AG2458" s="69"/>
      <c r="AH2458" s="69"/>
      <c r="AI2458" s="69"/>
      <c r="AJ2458" s="69"/>
      <c r="AK2458" s="69"/>
      <c r="AL2458" s="69"/>
      <c r="AM2458" s="69"/>
      <c r="AN2458" s="69"/>
      <c r="AO2458" s="69"/>
      <c r="AP2458" s="70"/>
      <c r="AQ2458" s="70"/>
      <c r="AR2458" s="76"/>
      <c r="AS2458" s="60"/>
      <c r="AT2458" s="60"/>
      <c r="AU2458" s="60"/>
    </row>
    <row r="2459" spans="1:52" s="21" customFormat="1">
      <c r="A2459" s="10"/>
      <c r="B2459" s="8"/>
      <c r="C2459" s="8"/>
      <c r="D2459" s="344" t="s">
        <v>306</v>
      </c>
      <c r="E2459" s="266"/>
      <c r="F2459" s="261">
        <v>1400000</v>
      </c>
      <c r="G2459" s="71">
        <f>SUM(H2460:H2461)</f>
        <v>1329600</v>
      </c>
      <c r="H2459" s="72"/>
      <c r="I2459" s="69"/>
      <c r="J2459" s="69"/>
      <c r="K2459" s="69"/>
      <c r="L2459" s="69"/>
      <c r="M2459" s="69"/>
      <c r="N2459" s="69"/>
      <c r="O2459" s="69"/>
      <c r="P2459" s="69"/>
      <c r="Q2459" s="69"/>
      <c r="R2459" s="69"/>
      <c r="S2459" s="69"/>
      <c r="T2459" s="69"/>
      <c r="U2459" s="69"/>
      <c r="V2459" s="69"/>
      <c r="W2459" s="69"/>
      <c r="X2459" s="71"/>
      <c r="Y2459" s="69"/>
      <c r="Z2459" s="73"/>
      <c r="AA2459" s="73"/>
      <c r="AB2459" s="69"/>
      <c r="AC2459" s="69"/>
      <c r="AD2459" s="69"/>
      <c r="AE2459" s="69"/>
      <c r="AF2459" s="69"/>
      <c r="AG2459" s="69"/>
      <c r="AH2459" s="69"/>
      <c r="AI2459" s="69"/>
      <c r="AJ2459" s="69"/>
      <c r="AK2459" s="69"/>
      <c r="AL2459" s="69"/>
      <c r="AM2459" s="69"/>
      <c r="AN2459" s="69"/>
      <c r="AO2459" s="69"/>
      <c r="AP2459" s="70"/>
      <c r="AQ2459" s="70"/>
      <c r="AR2459" s="76"/>
      <c r="AS2459" s="60"/>
      <c r="AT2459" s="60"/>
      <c r="AU2459" s="60"/>
    </row>
    <row r="2460" spans="1:52" s="21" customFormat="1">
      <c r="A2460" s="10"/>
      <c r="B2460" s="8"/>
      <c r="C2460" s="8"/>
      <c r="D2460" s="240" t="s">
        <v>1036</v>
      </c>
      <c r="E2460" s="266"/>
      <c r="F2460" s="261"/>
      <c r="G2460" s="71"/>
      <c r="H2460" s="72">
        <v>501100</v>
      </c>
      <c r="I2460" s="69"/>
      <c r="J2460" s="69"/>
      <c r="K2460" s="69"/>
      <c r="L2460" s="69"/>
      <c r="M2460" s="69"/>
      <c r="N2460" s="69"/>
      <c r="O2460" s="69"/>
      <c r="P2460" s="69"/>
      <c r="Q2460" s="69"/>
      <c r="R2460" s="69"/>
      <c r="S2460" s="69"/>
      <c r="T2460" s="69"/>
      <c r="U2460" s="69"/>
      <c r="V2460" s="69"/>
      <c r="W2460" s="69"/>
      <c r="X2460" s="71"/>
      <c r="Y2460" s="69"/>
      <c r="Z2460" s="73"/>
      <c r="AA2460" s="73"/>
      <c r="AB2460" s="69"/>
      <c r="AC2460" s="69"/>
      <c r="AD2460" s="69"/>
      <c r="AE2460" s="69"/>
      <c r="AF2460" s="69"/>
      <c r="AG2460" s="69"/>
      <c r="AH2460" s="69"/>
      <c r="AI2460" s="69"/>
      <c r="AJ2460" s="69"/>
      <c r="AK2460" s="69"/>
      <c r="AL2460" s="69"/>
      <c r="AM2460" s="69"/>
      <c r="AN2460" s="69"/>
      <c r="AO2460" s="69"/>
      <c r="AP2460" s="70"/>
      <c r="AQ2460" s="70"/>
      <c r="AR2460" s="76"/>
      <c r="AS2460" s="60"/>
      <c r="AT2460" s="60"/>
      <c r="AU2460" s="60"/>
    </row>
    <row r="2461" spans="1:52" s="21" customFormat="1">
      <c r="A2461" s="10"/>
      <c r="B2461" s="8"/>
      <c r="C2461" s="8"/>
      <c r="D2461" s="240" t="s">
        <v>1036</v>
      </c>
      <c r="E2461" s="266"/>
      <c r="F2461" s="261"/>
      <c r="G2461" s="71"/>
      <c r="H2461" s="72">
        <v>828500</v>
      </c>
      <c r="I2461" s="69"/>
      <c r="J2461" s="69"/>
      <c r="K2461" s="69"/>
      <c r="L2461" s="69"/>
      <c r="M2461" s="69"/>
      <c r="N2461" s="69"/>
      <c r="O2461" s="69"/>
      <c r="P2461" s="69"/>
      <c r="Q2461" s="69"/>
      <c r="R2461" s="69"/>
      <c r="S2461" s="69"/>
      <c r="T2461" s="69"/>
      <c r="U2461" s="69"/>
      <c r="V2461" s="69"/>
      <c r="W2461" s="69"/>
      <c r="X2461" s="71"/>
      <c r="Y2461" s="69"/>
      <c r="Z2461" s="73"/>
      <c r="AA2461" s="73"/>
      <c r="AB2461" s="69"/>
      <c r="AC2461" s="69"/>
      <c r="AD2461" s="69"/>
      <c r="AE2461" s="69"/>
      <c r="AF2461" s="69"/>
      <c r="AG2461" s="69"/>
      <c r="AH2461" s="69"/>
      <c r="AI2461" s="69"/>
      <c r="AJ2461" s="69"/>
      <c r="AK2461" s="69"/>
      <c r="AL2461" s="69"/>
      <c r="AM2461" s="69"/>
      <c r="AN2461" s="69"/>
      <c r="AO2461" s="69"/>
      <c r="AP2461" s="70"/>
      <c r="AQ2461" s="70"/>
      <c r="AR2461" s="76"/>
      <c r="AS2461" s="60"/>
      <c r="AT2461" s="60"/>
      <c r="AU2461" s="60"/>
    </row>
    <row r="2462" spans="1:52" s="21" customFormat="1">
      <c r="A2462" s="10"/>
      <c r="B2462" s="8"/>
      <c r="C2462" s="8"/>
      <c r="D2462" s="82"/>
      <c r="E2462" s="266"/>
      <c r="F2462" s="261"/>
      <c r="G2462" s="71"/>
      <c r="H2462" s="72"/>
      <c r="I2462" s="69"/>
      <c r="J2462" s="69"/>
      <c r="K2462" s="69"/>
      <c r="L2462" s="69"/>
      <c r="M2462" s="69"/>
      <c r="N2462" s="69"/>
      <c r="O2462" s="69"/>
      <c r="P2462" s="69"/>
      <c r="Q2462" s="69"/>
      <c r="R2462" s="69"/>
      <c r="S2462" s="69"/>
      <c r="T2462" s="69"/>
      <c r="U2462" s="69"/>
      <c r="V2462" s="69"/>
      <c r="W2462" s="69"/>
      <c r="X2462" s="71"/>
      <c r="Y2462" s="69"/>
      <c r="Z2462" s="73"/>
      <c r="AA2462" s="73"/>
      <c r="AB2462" s="69"/>
      <c r="AC2462" s="69"/>
      <c r="AD2462" s="69"/>
      <c r="AE2462" s="69"/>
      <c r="AF2462" s="69"/>
      <c r="AG2462" s="69"/>
      <c r="AH2462" s="69"/>
      <c r="AI2462" s="69"/>
      <c r="AJ2462" s="69"/>
      <c r="AK2462" s="69"/>
      <c r="AL2462" s="69"/>
      <c r="AM2462" s="69"/>
      <c r="AN2462" s="69"/>
      <c r="AO2462" s="69"/>
      <c r="AP2462" s="70"/>
      <c r="AQ2462" s="70"/>
      <c r="AR2462" s="76"/>
      <c r="AS2462" s="60"/>
      <c r="AT2462" s="60"/>
      <c r="AU2462" s="60"/>
    </row>
    <row r="2463" spans="1:52" s="21" customFormat="1">
      <c r="A2463" s="10"/>
      <c r="B2463" s="8"/>
      <c r="C2463" s="8"/>
      <c r="D2463" s="82"/>
      <c r="E2463" s="33"/>
      <c r="F2463" s="261"/>
      <c r="G2463" s="71"/>
      <c r="H2463" s="72"/>
      <c r="I2463" s="69"/>
      <c r="J2463" s="69"/>
      <c r="K2463" s="69"/>
      <c r="L2463" s="69"/>
      <c r="M2463" s="69"/>
      <c r="N2463" s="69"/>
      <c r="O2463" s="69"/>
      <c r="P2463" s="69"/>
      <c r="Q2463" s="69"/>
      <c r="R2463" s="69"/>
      <c r="S2463" s="69"/>
      <c r="T2463" s="69"/>
      <c r="U2463" s="69"/>
      <c r="V2463" s="69"/>
      <c r="W2463" s="69"/>
      <c r="X2463" s="71"/>
      <c r="Y2463" s="69"/>
      <c r="Z2463" s="73"/>
      <c r="AA2463" s="73"/>
      <c r="AB2463" s="69"/>
      <c r="AC2463" s="69"/>
      <c r="AD2463" s="69"/>
      <c r="AE2463" s="69"/>
      <c r="AF2463" s="69"/>
      <c r="AG2463" s="69"/>
      <c r="AH2463" s="69"/>
      <c r="AI2463" s="69"/>
      <c r="AJ2463" s="69"/>
      <c r="AK2463" s="69"/>
      <c r="AL2463" s="69"/>
      <c r="AM2463" s="69"/>
      <c r="AN2463" s="69"/>
      <c r="AO2463" s="69"/>
      <c r="AP2463" s="70"/>
      <c r="AQ2463" s="70"/>
      <c r="AR2463" s="76"/>
      <c r="AS2463" s="60"/>
      <c r="AT2463" s="60"/>
      <c r="AU2463" s="60"/>
    </row>
    <row r="2464" spans="1:52" s="21" customFormat="1">
      <c r="A2464" s="10"/>
      <c r="B2464" s="8"/>
      <c r="C2464" s="8"/>
      <c r="D2464" s="82"/>
      <c r="E2464" s="33"/>
      <c r="F2464" s="69"/>
      <c r="G2464" s="71"/>
      <c r="H2464" s="72"/>
      <c r="I2464" s="69"/>
      <c r="J2464" s="69"/>
      <c r="K2464" s="69"/>
      <c r="L2464" s="69"/>
      <c r="M2464" s="69"/>
      <c r="N2464" s="69"/>
      <c r="O2464" s="69"/>
      <c r="P2464" s="69"/>
      <c r="Q2464" s="69"/>
      <c r="R2464" s="69"/>
      <c r="S2464" s="69"/>
      <c r="T2464" s="69"/>
      <c r="U2464" s="69"/>
      <c r="V2464" s="69"/>
      <c r="W2464" s="69"/>
      <c r="X2464" s="71"/>
      <c r="Y2464" s="69"/>
      <c r="Z2464" s="73"/>
      <c r="AA2464" s="73"/>
      <c r="AB2464" s="69"/>
      <c r="AC2464" s="69"/>
      <c r="AD2464" s="69"/>
      <c r="AE2464" s="69"/>
      <c r="AF2464" s="69"/>
      <c r="AG2464" s="69"/>
      <c r="AH2464" s="69"/>
      <c r="AI2464" s="69"/>
      <c r="AJ2464" s="69"/>
      <c r="AK2464" s="69"/>
      <c r="AL2464" s="69"/>
      <c r="AM2464" s="69"/>
      <c r="AN2464" s="69"/>
      <c r="AO2464" s="69"/>
      <c r="AP2464" s="70"/>
      <c r="AQ2464" s="70"/>
      <c r="AR2464" s="76"/>
      <c r="AS2464" s="60"/>
      <c r="AT2464" s="60"/>
      <c r="AU2464" s="60"/>
    </row>
    <row r="2465" spans="1:52" s="86" customFormat="1">
      <c r="A2465" s="12"/>
      <c r="B2465" s="9">
        <v>6</v>
      </c>
      <c r="C2465" s="9" t="s">
        <v>19</v>
      </c>
      <c r="D2465" s="81" t="s">
        <v>7</v>
      </c>
      <c r="E2465" s="31">
        <v>0</v>
      </c>
      <c r="F2465" s="31">
        <f t="shared" ref="F2465:V2465" si="174">SUM(F2466:F2467)</f>
        <v>0</v>
      </c>
      <c r="G2465" s="31">
        <f t="shared" si="174"/>
        <v>0</v>
      </c>
      <c r="H2465" s="31">
        <f t="shared" si="174"/>
        <v>0</v>
      </c>
      <c r="I2465" s="31">
        <f t="shared" si="174"/>
        <v>0</v>
      </c>
      <c r="J2465" s="31">
        <f t="shared" si="174"/>
        <v>0</v>
      </c>
      <c r="K2465" s="31">
        <f t="shared" si="174"/>
        <v>0</v>
      </c>
      <c r="L2465" s="31">
        <f t="shared" si="174"/>
        <v>0</v>
      </c>
      <c r="M2465" s="31">
        <f t="shared" si="174"/>
        <v>0</v>
      </c>
      <c r="N2465" s="31">
        <f t="shared" si="174"/>
        <v>0</v>
      </c>
      <c r="O2465" s="31">
        <f t="shared" si="174"/>
        <v>0</v>
      </c>
      <c r="P2465" s="31">
        <f t="shared" si="174"/>
        <v>0</v>
      </c>
      <c r="Q2465" s="31">
        <f t="shared" si="174"/>
        <v>0</v>
      </c>
      <c r="R2465" s="31">
        <f t="shared" si="174"/>
        <v>0</v>
      </c>
      <c r="S2465" s="31">
        <f t="shared" si="174"/>
        <v>0</v>
      </c>
      <c r="T2465" s="31">
        <f t="shared" si="174"/>
        <v>0</v>
      </c>
      <c r="U2465" s="31">
        <f t="shared" si="174"/>
        <v>0</v>
      </c>
      <c r="V2465" s="31">
        <f t="shared" si="174"/>
        <v>0</v>
      </c>
      <c r="W2465" s="31">
        <f>SUM(O2465:V2465)</f>
        <v>0</v>
      </c>
      <c r="X2465" s="31">
        <f>SUM(X2466:X2467)</f>
        <v>0</v>
      </c>
      <c r="Y2465" s="31">
        <f>H2465+I2465+J2465+K2465+L2465+M2465+N2465+W2465+X2465</f>
        <v>0</v>
      </c>
      <c r="Z2465" s="31">
        <f t="shared" ref="Z2465:AK2465" si="175">SUM(Z2466:Z2467)</f>
        <v>0</v>
      </c>
      <c r="AA2465" s="31">
        <f t="shared" si="175"/>
        <v>0</v>
      </c>
      <c r="AB2465" s="31">
        <f t="shared" si="175"/>
        <v>0</v>
      </c>
      <c r="AC2465" s="31">
        <f t="shared" si="175"/>
        <v>0</v>
      </c>
      <c r="AD2465" s="31">
        <f t="shared" si="175"/>
        <v>0</v>
      </c>
      <c r="AE2465" s="31">
        <f t="shared" si="175"/>
        <v>0</v>
      </c>
      <c r="AF2465" s="31">
        <f t="shared" si="175"/>
        <v>0</v>
      </c>
      <c r="AG2465" s="31">
        <f t="shared" si="175"/>
        <v>0</v>
      </c>
      <c r="AH2465" s="31">
        <f t="shared" si="175"/>
        <v>0</v>
      </c>
      <c r="AI2465" s="31">
        <f t="shared" si="175"/>
        <v>0</v>
      </c>
      <c r="AJ2465" s="31">
        <f t="shared" si="175"/>
        <v>0</v>
      </c>
      <c r="AK2465" s="31">
        <f t="shared" si="175"/>
        <v>0</v>
      </c>
      <c r="AL2465" s="31">
        <f>SUM(AD2465:AK2465)</f>
        <v>0</v>
      </c>
      <c r="AM2465" s="31">
        <f>SUM(AM2466:AM2467)</f>
        <v>0</v>
      </c>
      <c r="AN2465" s="31">
        <f>SUM(AN2466:AN2467)</f>
        <v>0</v>
      </c>
      <c r="AO2465" s="31">
        <f>Z2465+AA2465+AB2465+AC2465+AL2465+AM2465+AN2465</f>
        <v>0</v>
      </c>
      <c r="AP2465" s="32">
        <f>E2465+Y2465-AO2465</f>
        <v>0</v>
      </c>
      <c r="AQ2465" s="32"/>
      <c r="AR2465" s="28"/>
      <c r="AS2465" s="29">
        <f>E2465+H2465+I2465+J2465+K2465+L2465+M2465+N2465+W2465+X2465-Z2465-AB2465-AL2465-AC2465-AM2465-AN2465</f>
        <v>0</v>
      </c>
      <c r="AT2465" s="29">
        <f>AP2465-AS2465</f>
        <v>0</v>
      </c>
      <c r="AU2465" s="29">
        <f>E2465</f>
        <v>0</v>
      </c>
      <c r="AV2465" s="86">
        <f>AS2465-AU2465</f>
        <v>0</v>
      </c>
      <c r="AW2465" s="86">
        <f>Y2465-AO2465</f>
        <v>0</v>
      </c>
      <c r="AX2465" s="86">
        <f>AV2465-AW2465</f>
        <v>0</v>
      </c>
      <c r="AZ2465" s="398"/>
    </row>
    <row r="2466" spans="1:52" s="402" customFormat="1">
      <c r="A2466" s="13"/>
      <c r="B2466" s="8"/>
      <c r="C2466" s="8"/>
      <c r="D2466" s="113"/>
      <c r="E2466" s="33"/>
      <c r="F2466" s="34"/>
      <c r="G2466" s="63"/>
      <c r="H2466" s="67"/>
      <c r="I2466" s="34"/>
      <c r="J2466" s="34"/>
      <c r="K2466" s="34"/>
      <c r="L2466" s="34"/>
      <c r="M2466" s="34"/>
      <c r="N2466" s="34"/>
      <c r="O2466" s="34"/>
      <c r="P2466" s="34"/>
      <c r="Q2466" s="34"/>
      <c r="R2466" s="34"/>
      <c r="S2466" s="34"/>
      <c r="T2466" s="34"/>
      <c r="U2466" s="34"/>
      <c r="V2466" s="34"/>
      <c r="W2466" s="34"/>
      <c r="X2466" s="63"/>
      <c r="Y2466" s="34"/>
      <c r="Z2466" s="65"/>
      <c r="AA2466" s="65"/>
      <c r="AB2466" s="34"/>
      <c r="AC2466" s="34"/>
      <c r="AD2466" s="34"/>
      <c r="AE2466" s="34"/>
      <c r="AF2466" s="34"/>
      <c r="AG2466" s="34"/>
      <c r="AH2466" s="34"/>
      <c r="AI2466" s="34"/>
      <c r="AJ2466" s="34"/>
      <c r="AK2466" s="34"/>
      <c r="AL2466" s="34"/>
      <c r="AM2466" s="34"/>
      <c r="AN2466" s="34"/>
      <c r="AO2466" s="34"/>
      <c r="AP2466" s="34"/>
      <c r="AQ2466" s="34"/>
      <c r="AR2466" s="28"/>
      <c r="AS2466" s="29"/>
      <c r="AT2466" s="29"/>
      <c r="AU2466" s="29"/>
    </row>
    <row r="2467" spans="1:52" s="402" customFormat="1">
      <c r="A2467" s="13"/>
      <c r="B2467" s="8"/>
      <c r="C2467" s="8"/>
      <c r="D2467" s="113"/>
      <c r="E2467" s="33"/>
      <c r="F2467" s="34"/>
      <c r="G2467" s="63"/>
      <c r="H2467" s="67"/>
      <c r="I2467" s="34"/>
      <c r="J2467" s="34"/>
      <c r="K2467" s="34"/>
      <c r="L2467" s="34"/>
      <c r="M2467" s="34"/>
      <c r="N2467" s="34"/>
      <c r="O2467" s="34"/>
      <c r="P2467" s="34"/>
      <c r="Q2467" s="34"/>
      <c r="R2467" s="34"/>
      <c r="S2467" s="34"/>
      <c r="T2467" s="34"/>
      <c r="U2467" s="34"/>
      <c r="V2467" s="34"/>
      <c r="W2467" s="34"/>
      <c r="X2467" s="63"/>
      <c r="Y2467" s="34"/>
      <c r="Z2467" s="65"/>
      <c r="AA2467" s="65"/>
      <c r="AB2467" s="34"/>
      <c r="AC2467" s="34"/>
      <c r="AD2467" s="34"/>
      <c r="AE2467" s="34"/>
      <c r="AF2467" s="34"/>
      <c r="AG2467" s="34"/>
      <c r="AH2467" s="34"/>
      <c r="AI2467" s="34"/>
      <c r="AJ2467" s="34"/>
      <c r="AK2467" s="34"/>
      <c r="AL2467" s="34"/>
      <c r="AM2467" s="34"/>
      <c r="AN2467" s="34"/>
      <c r="AO2467" s="34"/>
      <c r="AP2467" s="34"/>
      <c r="AQ2467" s="34"/>
      <c r="AR2467" s="28"/>
      <c r="AS2467" s="29"/>
      <c r="AT2467" s="29"/>
      <c r="AU2467" s="29"/>
    </row>
    <row r="2468" spans="1:52" s="21" customFormat="1">
      <c r="A2468" s="14"/>
      <c r="B2468" s="11">
        <v>7</v>
      </c>
      <c r="C2468" s="11"/>
      <c r="D2468" s="85" t="s">
        <v>8</v>
      </c>
      <c r="E2468" s="31">
        <v>12500000</v>
      </c>
      <c r="F2468" s="31">
        <f t="shared" ref="F2468:V2468" si="176">SUM(F2469:F2471)</f>
        <v>0</v>
      </c>
      <c r="G2468" s="31">
        <f t="shared" si="176"/>
        <v>0</v>
      </c>
      <c r="H2468" s="31">
        <f t="shared" si="176"/>
        <v>0</v>
      </c>
      <c r="I2468" s="31">
        <f t="shared" si="176"/>
        <v>0</v>
      </c>
      <c r="J2468" s="31">
        <f t="shared" si="176"/>
        <v>0</v>
      </c>
      <c r="K2468" s="31">
        <f t="shared" si="176"/>
        <v>0</v>
      </c>
      <c r="L2468" s="31">
        <f t="shared" si="176"/>
        <v>0</v>
      </c>
      <c r="M2468" s="31">
        <f t="shared" si="176"/>
        <v>0</v>
      </c>
      <c r="N2468" s="31">
        <f t="shared" si="176"/>
        <v>0</v>
      </c>
      <c r="O2468" s="31">
        <f t="shared" si="176"/>
        <v>0</v>
      </c>
      <c r="P2468" s="31">
        <f t="shared" si="176"/>
        <v>0</v>
      </c>
      <c r="Q2468" s="31">
        <f t="shared" si="176"/>
        <v>0</v>
      </c>
      <c r="R2468" s="31">
        <f t="shared" si="176"/>
        <v>0</v>
      </c>
      <c r="S2468" s="31">
        <f t="shared" si="176"/>
        <v>0</v>
      </c>
      <c r="T2468" s="31">
        <f t="shared" si="176"/>
        <v>0</v>
      </c>
      <c r="U2468" s="31">
        <f t="shared" si="176"/>
        <v>0</v>
      </c>
      <c r="V2468" s="31">
        <f t="shared" si="176"/>
        <v>0</v>
      </c>
      <c r="W2468" s="31">
        <f>SUM(O2468:V2468)</f>
        <v>0</v>
      </c>
      <c r="X2468" s="31">
        <f>SUM(X2469:X2471)</f>
        <v>0</v>
      </c>
      <c r="Y2468" s="31">
        <f>H2468+I2468+J2468+K2468+L2468+M2468+N2468+W2468+X2468</f>
        <v>0</v>
      </c>
      <c r="Z2468" s="31">
        <f t="shared" ref="Z2468:AK2468" si="177">SUM(Z2469:Z2471)</f>
        <v>0</v>
      </c>
      <c r="AA2468" s="31">
        <f t="shared" si="177"/>
        <v>0</v>
      </c>
      <c r="AB2468" s="31">
        <f t="shared" si="177"/>
        <v>0</v>
      </c>
      <c r="AC2468" s="31">
        <f t="shared" si="177"/>
        <v>0</v>
      </c>
      <c r="AD2468" s="31">
        <f t="shared" si="177"/>
        <v>0</v>
      </c>
      <c r="AE2468" s="31">
        <f t="shared" si="177"/>
        <v>0</v>
      </c>
      <c r="AF2468" s="31">
        <f t="shared" si="177"/>
        <v>0</v>
      </c>
      <c r="AG2468" s="31">
        <f t="shared" si="177"/>
        <v>0</v>
      </c>
      <c r="AH2468" s="31">
        <f t="shared" si="177"/>
        <v>0</v>
      </c>
      <c r="AI2468" s="31">
        <f t="shared" si="177"/>
        <v>0</v>
      </c>
      <c r="AJ2468" s="31">
        <f t="shared" si="177"/>
        <v>0</v>
      </c>
      <c r="AK2468" s="31">
        <f t="shared" si="177"/>
        <v>0</v>
      </c>
      <c r="AL2468" s="31">
        <f>SUM(AD2468:AK2468)</f>
        <v>0</v>
      </c>
      <c r="AM2468" s="31">
        <f>SUM(AM2469:AM2471)</f>
        <v>0</v>
      </c>
      <c r="AN2468" s="31">
        <f>SUM(AN2469:AN2471)</f>
        <v>0</v>
      </c>
      <c r="AO2468" s="31">
        <f>Z2468+AA2468+AB2468+AC2468+AL2468+AM2468+AN2468</f>
        <v>0</v>
      </c>
      <c r="AP2468" s="32">
        <f>E2468+Y2468-AO2468</f>
        <v>12500000</v>
      </c>
      <c r="AQ2468" s="32"/>
      <c r="AR2468" s="28"/>
      <c r="AS2468" s="29">
        <f>E2468+H2468+I2468+J2468+K2468+L2468+M2468+N2468+W2468+X2468-Z2468-AB2468-AL2468-AC2468-AM2468-AN2468</f>
        <v>12500000</v>
      </c>
      <c r="AT2468" s="29">
        <f>AP2468-AS2468</f>
        <v>0</v>
      </c>
      <c r="AU2468" s="29">
        <f>E2468</f>
        <v>12500000</v>
      </c>
      <c r="AV2468" s="86">
        <f>AS2468-AU2468</f>
        <v>0</v>
      </c>
      <c r="AW2468" s="86">
        <f>Y2468-AO2468</f>
        <v>0</v>
      </c>
      <c r="AX2468" s="86">
        <f>AV2468-AW2468</f>
        <v>0</v>
      </c>
      <c r="AZ2468" s="398"/>
    </row>
    <row r="2469" spans="1:52" s="21" customFormat="1">
      <c r="A2469" s="10"/>
      <c r="B2469" s="8"/>
      <c r="C2469" s="8"/>
      <c r="D2469" s="82"/>
      <c r="E2469" s="33"/>
      <c r="F2469" s="33"/>
      <c r="G2469" s="282"/>
      <c r="H2469" s="283"/>
      <c r="I2469" s="33"/>
      <c r="J2469" s="33"/>
      <c r="K2469" s="33"/>
      <c r="L2469" s="33"/>
      <c r="M2469" s="33"/>
      <c r="N2469" s="33"/>
      <c r="O2469" s="33"/>
      <c r="P2469" s="33"/>
      <c r="Q2469" s="33"/>
      <c r="R2469" s="33"/>
      <c r="S2469" s="33"/>
      <c r="T2469" s="33"/>
      <c r="U2469" s="33"/>
      <c r="V2469" s="33"/>
      <c r="W2469" s="33"/>
      <c r="X2469" s="282"/>
      <c r="Y2469" s="33"/>
      <c r="Z2469" s="284"/>
      <c r="AA2469" s="284"/>
      <c r="AB2469" s="33"/>
      <c r="AC2469" s="33"/>
      <c r="AD2469" s="33"/>
      <c r="AE2469" s="33"/>
      <c r="AF2469" s="33"/>
      <c r="AG2469" s="33"/>
      <c r="AH2469" s="33"/>
      <c r="AI2469" s="33"/>
      <c r="AJ2469" s="33"/>
      <c r="AK2469" s="33"/>
      <c r="AL2469" s="33"/>
      <c r="AM2469" s="33"/>
      <c r="AN2469" s="33"/>
      <c r="AO2469" s="33"/>
      <c r="AP2469" s="34"/>
      <c r="AQ2469" s="70"/>
      <c r="AR2469" s="76"/>
      <c r="AS2469" s="60"/>
      <c r="AT2469" s="60"/>
      <c r="AU2469" s="60"/>
    </row>
    <row r="2470" spans="1:52" s="21" customFormat="1">
      <c r="A2470" s="10"/>
      <c r="B2470" s="8"/>
      <c r="C2470" s="8"/>
      <c r="D2470" s="82"/>
      <c r="E2470" s="33"/>
      <c r="F2470" s="33"/>
      <c r="G2470" s="282"/>
      <c r="H2470" s="283"/>
      <c r="I2470" s="33"/>
      <c r="J2470" s="33"/>
      <c r="K2470" s="33"/>
      <c r="L2470" s="33"/>
      <c r="M2470" s="33"/>
      <c r="N2470" s="33"/>
      <c r="O2470" s="33"/>
      <c r="P2470" s="33"/>
      <c r="Q2470" s="33"/>
      <c r="R2470" s="33"/>
      <c r="S2470" s="33"/>
      <c r="T2470" s="33"/>
      <c r="U2470" s="33"/>
      <c r="V2470" s="33"/>
      <c r="W2470" s="33"/>
      <c r="X2470" s="282"/>
      <c r="Y2470" s="33"/>
      <c r="Z2470" s="284"/>
      <c r="AA2470" s="284"/>
      <c r="AB2470" s="33"/>
      <c r="AC2470" s="33"/>
      <c r="AD2470" s="33"/>
      <c r="AE2470" s="33"/>
      <c r="AF2470" s="33"/>
      <c r="AG2470" s="33"/>
      <c r="AH2470" s="33"/>
      <c r="AI2470" s="33"/>
      <c r="AJ2470" s="33"/>
      <c r="AK2470" s="33"/>
      <c r="AL2470" s="33"/>
      <c r="AM2470" s="33"/>
      <c r="AN2470" s="33"/>
      <c r="AO2470" s="33"/>
      <c r="AP2470" s="34"/>
      <c r="AQ2470" s="70"/>
      <c r="AR2470" s="76"/>
      <c r="AS2470" s="60"/>
      <c r="AT2470" s="60"/>
      <c r="AU2470" s="60"/>
    </row>
    <row r="2471" spans="1:52" s="402" customFormat="1">
      <c r="A2471" s="13"/>
      <c r="B2471" s="8"/>
      <c r="C2471" s="8"/>
      <c r="D2471" s="78"/>
      <c r="E2471" s="34"/>
      <c r="F2471" s="34"/>
      <c r="G2471" s="63"/>
      <c r="H2471" s="67"/>
      <c r="I2471" s="34"/>
      <c r="J2471" s="34"/>
      <c r="K2471" s="34"/>
      <c r="L2471" s="34"/>
      <c r="M2471" s="34"/>
      <c r="N2471" s="34"/>
      <c r="O2471" s="34"/>
      <c r="P2471" s="34"/>
      <c r="Q2471" s="34"/>
      <c r="R2471" s="34"/>
      <c r="S2471" s="34"/>
      <c r="T2471" s="34"/>
      <c r="U2471" s="34"/>
      <c r="V2471" s="34"/>
      <c r="W2471" s="34"/>
      <c r="X2471" s="63"/>
      <c r="Y2471" s="34"/>
      <c r="Z2471" s="65"/>
      <c r="AA2471" s="65"/>
      <c r="AB2471" s="34"/>
      <c r="AC2471" s="34"/>
      <c r="AD2471" s="34"/>
      <c r="AE2471" s="34"/>
      <c r="AF2471" s="34"/>
      <c r="AG2471" s="34"/>
      <c r="AH2471" s="34"/>
      <c r="AI2471" s="34"/>
      <c r="AJ2471" s="34"/>
      <c r="AK2471" s="34"/>
      <c r="AL2471" s="34"/>
      <c r="AM2471" s="34"/>
      <c r="AN2471" s="34"/>
      <c r="AO2471" s="34"/>
      <c r="AP2471" s="34"/>
      <c r="AQ2471" s="34"/>
      <c r="AR2471" s="28"/>
      <c r="AS2471" s="29"/>
      <c r="AT2471" s="29"/>
      <c r="AU2471" s="29"/>
    </row>
    <row r="2472" spans="1:52" s="21" customFormat="1">
      <c r="A2472" s="14"/>
      <c r="B2472" s="11">
        <v>8</v>
      </c>
      <c r="C2472" s="11"/>
      <c r="D2472" s="77" t="s">
        <v>39</v>
      </c>
      <c r="E2472" s="31">
        <v>43654505</v>
      </c>
      <c r="F2472" s="31">
        <f t="shared" ref="F2472:V2472" si="178">SUM(F2473:F2501)</f>
        <v>0</v>
      </c>
      <c r="G2472" s="31">
        <f t="shared" si="178"/>
        <v>0</v>
      </c>
      <c r="H2472" s="31">
        <f t="shared" si="178"/>
        <v>0</v>
      </c>
      <c r="I2472" s="31">
        <f t="shared" si="178"/>
        <v>0</v>
      </c>
      <c r="J2472" s="31">
        <f t="shared" si="178"/>
        <v>0</v>
      </c>
      <c r="K2472" s="31">
        <f t="shared" si="178"/>
        <v>0</v>
      </c>
      <c r="L2472" s="31">
        <f t="shared" si="178"/>
        <v>0</v>
      </c>
      <c r="M2472" s="31">
        <f t="shared" si="178"/>
        <v>0</v>
      </c>
      <c r="N2472" s="31">
        <f t="shared" si="178"/>
        <v>0</v>
      </c>
      <c r="O2472" s="31">
        <f t="shared" si="178"/>
        <v>0</v>
      </c>
      <c r="P2472" s="31">
        <f t="shared" si="178"/>
        <v>8765000</v>
      </c>
      <c r="Q2472" s="31">
        <f t="shared" si="178"/>
        <v>0</v>
      </c>
      <c r="R2472" s="31">
        <f t="shared" si="178"/>
        <v>0</v>
      </c>
      <c r="S2472" s="31">
        <f t="shared" si="178"/>
        <v>0</v>
      </c>
      <c r="T2472" s="31">
        <f t="shared" si="178"/>
        <v>0</v>
      </c>
      <c r="U2472" s="31">
        <f t="shared" si="178"/>
        <v>0</v>
      </c>
      <c r="V2472" s="31">
        <f t="shared" si="178"/>
        <v>0</v>
      </c>
      <c r="W2472" s="31">
        <f>SUM(O2472:V2472)</f>
        <v>8765000</v>
      </c>
      <c r="X2472" s="31">
        <f>SUM(X2473:X2501)</f>
        <v>0</v>
      </c>
      <c r="Y2472" s="31">
        <f>H2472+I2472+J2472+K2472+L2472+M2472+N2472+W2472+X2472</f>
        <v>8765000</v>
      </c>
      <c r="Z2472" s="31">
        <f t="shared" ref="Z2472:AK2472" si="179">SUM(Z2473:Z2501)</f>
        <v>0</v>
      </c>
      <c r="AA2472" s="31">
        <f t="shared" si="179"/>
        <v>0</v>
      </c>
      <c r="AB2472" s="31">
        <f t="shared" si="179"/>
        <v>0</v>
      </c>
      <c r="AC2472" s="31">
        <f t="shared" si="179"/>
        <v>0</v>
      </c>
      <c r="AD2472" s="31">
        <f t="shared" si="179"/>
        <v>0</v>
      </c>
      <c r="AE2472" s="31">
        <f t="shared" si="179"/>
        <v>0</v>
      </c>
      <c r="AF2472" s="31">
        <f t="shared" si="179"/>
        <v>0</v>
      </c>
      <c r="AG2472" s="31">
        <f t="shared" si="179"/>
        <v>0</v>
      </c>
      <c r="AH2472" s="31">
        <f t="shared" si="179"/>
        <v>0</v>
      </c>
      <c r="AI2472" s="31">
        <f t="shared" si="179"/>
        <v>0</v>
      </c>
      <c r="AJ2472" s="31">
        <f t="shared" si="179"/>
        <v>0</v>
      </c>
      <c r="AK2472" s="31">
        <f t="shared" si="179"/>
        <v>0</v>
      </c>
      <c r="AL2472" s="31">
        <f>SUM(AD2472:AK2472)</f>
        <v>0</v>
      </c>
      <c r="AM2472" s="31">
        <f>SUM(AM2473:AM2501)</f>
        <v>0</v>
      </c>
      <c r="AN2472" s="31">
        <f>SUM(AN2473:AN2501)</f>
        <v>0</v>
      </c>
      <c r="AO2472" s="31">
        <f>Z2472+AA2472+AB2472+AC2472+AL2472+AM2472+AN2472</f>
        <v>0</v>
      </c>
      <c r="AP2472" s="32">
        <f>E2472+Y2472-AO2472</f>
        <v>52419505</v>
      </c>
      <c r="AQ2472" s="32"/>
      <c r="AR2472" s="28"/>
      <c r="AS2472" s="29">
        <f>E2472+H2472+I2472+J2472+K2472+L2472+M2472+N2472+W2472+X2472-Z2472-AB2472-AL2472-AC2472-AM2472-AN2472</f>
        <v>52419505</v>
      </c>
      <c r="AT2472" s="29">
        <f>AP2472-AS2472</f>
        <v>0</v>
      </c>
      <c r="AU2472" s="29">
        <f>E2472</f>
        <v>43654505</v>
      </c>
      <c r="AV2472" s="86">
        <f>AS2472-AU2472</f>
        <v>8765000</v>
      </c>
      <c r="AW2472" s="86">
        <f>Y2472-AO2472</f>
        <v>8765000</v>
      </c>
      <c r="AX2472" s="86">
        <f>AV2472-AW2472</f>
        <v>0</v>
      </c>
      <c r="AZ2472" s="398"/>
    </row>
    <row r="2473" spans="1:52" s="402" customFormat="1">
      <c r="A2473" s="13"/>
      <c r="B2473" s="8"/>
      <c r="C2473" s="8"/>
      <c r="D2473" s="324"/>
      <c r="E2473" s="33"/>
      <c r="F2473" s="33"/>
      <c r="G2473" s="282"/>
      <c r="H2473" s="283"/>
      <c r="I2473" s="33"/>
      <c r="J2473" s="33"/>
      <c r="K2473" s="33"/>
      <c r="L2473" s="33"/>
      <c r="M2473" s="33"/>
      <c r="N2473" s="33"/>
      <c r="O2473" s="33"/>
      <c r="P2473" s="33"/>
      <c r="Q2473" s="33"/>
      <c r="R2473" s="33"/>
      <c r="S2473" s="33"/>
      <c r="T2473" s="33"/>
      <c r="U2473" s="33"/>
      <c r="V2473" s="33"/>
      <c r="W2473" s="33"/>
      <c r="X2473" s="282"/>
      <c r="Y2473" s="33"/>
      <c r="Z2473" s="284"/>
      <c r="AA2473" s="284"/>
      <c r="AB2473" s="33"/>
      <c r="AC2473" s="33"/>
      <c r="AD2473" s="33"/>
      <c r="AE2473" s="33"/>
      <c r="AF2473" s="33"/>
      <c r="AG2473" s="33"/>
      <c r="AH2473" s="33"/>
      <c r="AI2473" s="33"/>
      <c r="AJ2473" s="33"/>
      <c r="AK2473" s="33"/>
      <c r="AL2473" s="33"/>
      <c r="AM2473" s="33"/>
      <c r="AN2473" s="33"/>
      <c r="AO2473" s="33"/>
      <c r="AP2473" s="34"/>
      <c r="AQ2473" s="34"/>
      <c r="AR2473" s="28"/>
      <c r="AS2473" s="29"/>
      <c r="AT2473" s="29"/>
      <c r="AU2473" s="29"/>
    </row>
    <row r="2474" spans="1:52" s="402" customFormat="1" ht="15">
      <c r="A2474" s="13"/>
      <c r="B2474" s="8"/>
      <c r="C2474" s="8"/>
      <c r="D2474" s="505" t="s">
        <v>558</v>
      </c>
      <c r="E2474" s="33"/>
      <c r="F2474" s="33"/>
      <c r="G2474" s="282"/>
      <c r="H2474" s="283"/>
      <c r="I2474" s="33"/>
      <c r="J2474" s="33"/>
      <c r="K2474" s="33"/>
      <c r="L2474" s="33"/>
      <c r="M2474" s="33"/>
      <c r="N2474" s="33"/>
      <c r="O2474" s="33"/>
      <c r="P2474" s="33"/>
      <c r="Q2474" s="33"/>
      <c r="R2474" s="33"/>
      <c r="S2474" s="33"/>
      <c r="T2474" s="33"/>
      <c r="U2474" s="33"/>
      <c r="V2474" s="33"/>
      <c r="W2474" s="33"/>
      <c r="X2474" s="282"/>
      <c r="Y2474" s="33"/>
      <c r="Z2474" s="284"/>
      <c r="AA2474" s="284"/>
      <c r="AB2474" s="33"/>
      <c r="AC2474" s="33"/>
      <c r="AD2474" s="33"/>
      <c r="AE2474" s="33"/>
      <c r="AF2474" s="33"/>
      <c r="AG2474" s="33"/>
      <c r="AH2474" s="33"/>
      <c r="AI2474" s="33"/>
      <c r="AJ2474" s="33"/>
      <c r="AK2474" s="33"/>
      <c r="AL2474" s="33"/>
      <c r="AM2474" s="33"/>
      <c r="AN2474" s="33"/>
      <c r="AO2474" s="33"/>
      <c r="AP2474" s="34"/>
      <c r="AQ2474" s="34"/>
      <c r="AR2474" s="28"/>
      <c r="AS2474" s="29"/>
      <c r="AT2474" s="29"/>
      <c r="AU2474" s="29"/>
    </row>
    <row r="2475" spans="1:52" s="402" customFormat="1">
      <c r="A2475" s="13"/>
      <c r="B2475" s="8"/>
      <c r="C2475" s="8"/>
      <c r="D2475" s="376" t="s">
        <v>960</v>
      </c>
      <c r="E2475" s="33"/>
      <c r="F2475" s="33"/>
      <c r="G2475" s="282"/>
      <c r="H2475" s="283"/>
      <c r="I2475" s="33"/>
      <c r="J2475" s="33"/>
      <c r="K2475" s="33"/>
      <c r="L2475" s="33"/>
      <c r="M2475" s="33"/>
      <c r="N2475" s="33"/>
      <c r="O2475" s="33"/>
      <c r="P2475" s="33">
        <v>270000</v>
      </c>
      <c r="Q2475" s="33"/>
      <c r="R2475" s="33"/>
      <c r="S2475" s="33"/>
      <c r="T2475" s="33"/>
      <c r="U2475" s="33"/>
      <c r="V2475" s="33"/>
      <c r="W2475" s="33"/>
      <c r="X2475" s="282"/>
      <c r="Y2475" s="33"/>
      <c r="Z2475" s="284"/>
      <c r="AA2475" s="284"/>
      <c r="AB2475" s="33"/>
      <c r="AC2475" s="33"/>
      <c r="AD2475" s="33"/>
      <c r="AE2475" s="33"/>
      <c r="AF2475" s="33"/>
      <c r="AG2475" s="33"/>
      <c r="AH2475" s="33"/>
      <c r="AI2475" s="33"/>
      <c r="AJ2475" s="33"/>
      <c r="AK2475" s="33"/>
      <c r="AL2475" s="33"/>
      <c r="AM2475" s="33"/>
      <c r="AN2475" s="33"/>
      <c r="AO2475" s="33"/>
      <c r="AP2475" s="34"/>
      <c r="AQ2475" s="34"/>
      <c r="AR2475" s="28"/>
      <c r="AS2475" s="29"/>
      <c r="AT2475" s="29"/>
      <c r="AU2475" s="29"/>
    </row>
    <row r="2476" spans="1:52" s="511" customFormat="1">
      <c r="A2476" s="13"/>
      <c r="B2476" s="8"/>
      <c r="C2476" s="8"/>
      <c r="D2476" s="376" t="s">
        <v>961</v>
      </c>
      <c r="E2476" s="33"/>
      <c r="F2476" s="33"/>
      <c r="G2476" s="282"/>
      <c r="H2476" s="283"/>
      <c r="I2476" s="33"/>
      <c r="J2476" s="33"/>
      <c r="K2476" s="33"/>
      <c r="L2476" s="33"/>
      <c r="M2476" s="33"/>
      <c r="N2476" s="33"/>
      <c r="O2476" s="33"/>
      <c r="P2476" s="33">
        <v>320000</v>
      </c>
      <c r="Q2476" s="33"/>
      <c r="R2476" s="33"/>
      <c r="S2476" s="33"/>
      <c r="T2476" s="33"/>
      <c r="U2476" s="33"/>
      <c r="V2476" s="33"/>
      <c r="W2476" s="33"/>
      <c r="X2476" s="282"/>
      <c r="Y2476" s="33"/>
      <c r="Z2476" s="284"/>
      <c r="AA2476" s="284"/>
      <c r="AB2476" s="33"/>
      <c r="AC2476" s="33"/>
      <c r="AD2476" s="33"/>
      <c r="AE2476" s="33"/>
      <c r="AF2476" s="33"/>
      <c r="AG2476" s="33"/>
      <c r="AH2476" s="33"/>
      <c r="AI2476" s="33"/>
      <c r="AJ2476" s="33"/>
      <c r="AK2476" s="33"/>
      <c r="AL2476" s="33"/>
      <c r="AM2476" s="33"/>
      <c r="AN2476" s="33"/>
      <c r="AO2476" s="33"/>
      <c r="AP2476" s="34"/>
      <c r="AQ2476" s="34"/>
      <c r="AR2476" s="28"/>
      <c r="AS2476" s="29"/>
      <c r="AT2476" s="29"/>
      <c r="AU2476" s="29"/>
    </row>
    <row r="2477" spans="1:52" s="511" customFormat="1">
      <c r="A2477" s="13"/>
      <c r="B2477" s="8"/>
      <c r="C2477" s="8"/>
      <c r="D2477" s="376" t="s">
        <v>976</v>
      </c>
      <c r="E2477" s="33"/>
      <c r="F2477" s="33"/>
      <c r="G2477" s="282"/>
      <c r="H2477" s="283"/>
      <c r="I2477" s="33"/>
      <c r="J2477" s="33"/>
      <c r="K2477" s="33"/>
      <c r="L2477" s="33"/>
      <c r="M2477" s="33"/>
      <c r="N2477" s="33"/>
      <c r="O2477" s="33"/>
      <c r="P2477" s="33">
        <v>2160000</v>
      </c>
      <c r="Q2477" s="33"/>
      <c r="R2477" s="33"/>
      <c r="S2477" s="33"/>
      <c r="T2477" s="33"/>
      <c r="U2477" s="33"/>
      <c r="V2477" s="33"/>
      <c r="W2477" s="33"/>
      <c r="X2477" s="282"/>
      <c r="Y2477" s="33"/>
      <c r="Z2477" s="284"/>
      <c r="AA2477" s="284"/>
      <c r="AB2477" s="33"/>
      <c r="AC2477" s="33"/>
      <c r="AD2477" s="33"/>
      <c r="AE2477" s="33"/>
      <c r="AF2477" s="33"/>
      <c r="AG2477" s="33"/>
      <c r="AH2477" s="33"/>
      <c r="AI2477" s="33"/>
      <c r="AJ2477" s="33"/>
      <c r="AK2477" s="33"/>
      <c r="AL2477" s="33"/>
      <c r="AM2477" s="33"/>
      <c r="AN2477" s="33"/>
      <c r="AO2477" s="33"/>
      <c r="AP2477" s="34"/>
      <c r="AQ2477" s="34"/>
      <c r="AR2477" s="28"/>
      <c r="AS2477" s="29"/>
      <c r="AT2477" s="29"/>
      <c r="AU2477" s="29"/>
    </row>
    <row r="2478" spans="1:52" s="511" customFormat="1">
      <c r="A2478" s="13"/>
      <c r="B2478" s="8"/>
      <c r="C2478" s="8"/>
      <c r="D2478" s="376" t="s">
        <v>1019</v>
      </c>
      <c r="E2478" s="33"/>
      <c r="F2478" s="33"/>
      <c r="G2478" s="282"/>
      <c r="H2478" s="283"/>
      <c r="I2478" s="33"/>
      <c r="J2478" s="33"/>
      <c r="K2478" s="33"/>
      <c r="L2478" s="33"/>
      <c r="M2478" s="33"/>
      <c r="N2478" s="33"/>
      <c r="O2478" s="33"/>
      <c r="P2478" s="33">
        <v>120000</v>
      </c>
      <c r="Q2478" s="33"/>
      <c r="R2478" s="33"/>
      <c r="S2478" s="33"/>
      <c r="T2478" s="33"/>
      <c r="U2478" s="33"/>
      <c r="V2478" s="33"/>
      <c r="W2478" s="33"/>
      <c r="X2478" s="282"/>
      <c r="Y2478" s="33"/>
      <c r="Z2478" s="284"/>
      <c r="AA2478" s="284"/>
      <c r="AB2478" s="33"/>
      <c r="AC2478" s="33"/>
      <c r="AD2478" s="33"/>
      <c r="AE2478" s="33"/>
      <c r="AF2478" s="33"/>
      <c r="AG2478" s="33"/>
      <c r="AH2478" s="33"/>
      <c r="AI2478" s="33"/>
      <c r="AJ2478" s="33"/>
      <c r="AK2478" s="33"/>
      <c r="AL2478" s="33"/>
      <c r="AM2478" s="33"/>
      <c r="AN2478" s="33"/>
      <c r="AO2478" s="33"/>
      <c r="AP2478" s="34"/>
      <c r="AQ2478" s="34"/>
      <c r="AR2478" s="28"/>
      <c r="AS2478" s="29"/>
      <c r="AT2478" s="29"/>
      <c r="AU2478" s="29"/>
    </row>
    <row r="2479" spans="1:52" s="511" customFormat="1">
      <c r="A2479" s="13"/>
      <c r="B2479" s="8"/>
      <c r="C2479" s="8"/>
      <c r="D2479" s="376" t="s">
        <v>596</v>
      </c>
      <c r="E2479" s="33"/>
      <c r="F2479" s="33"/>
      <c r="G2479" s="282"/>
      <c r="H2479" s="283"/>
      <c r="I2479" s="33"/>
      <c r="J2479" s="33"/>
      <c r="K2479" s="33"/>
      <c r="L2479" s="33"/>
      <c r="M2479" s="33"/>
      <c r="N2479" s="33"/>
      <c r="O2479" s="33"/>
      <c r="P2479" s="33">
        <v>150000</v>
      </c>
      <c r="Q2479" s="33"/>
      <c r="R2479" s="33"/>
      <c r="S2479" s="33"/>
      <c r="T2479" s="33"/>
      <c r="U2479" s="33"/>
      <c r="V2479" s="33"/>
      <c r="W2479" s="33"/>
      <c r="X2479" s="282"/>
      <c r="Y2479" s="33"/>
      <c r="Z2479" s="284"/>
      <c r="AA2479" s="284"/>
      <c r="AB2479" s="33"/>
      <c r="AC2479" s="33"/>
      <c r="AD2479" s="33"/>
      <c r="AE2479" s="33"/>
      <c r="AF2479" s="33"/>
      <c r="AG2479" s="33"/>
      <c r="AH2479" s="33"/>
      <c r="AI2479" s="33"/>
      <c r="AJ2479" s="33"/>
      <c r="AK2479" s="33"/>
      <c r="AL2479" s="33"/>
      <c r="AM2479" s="33"/>
      <c r="AN2479" s="33"/>
      <c r="AO2479" s="33"/>
      <c r="AP2479" s="34"/>
      <c r="AQ2479" s="34"/>
      <c r="AR2479" s="28"/>
      <c r="AS2479" s="29"/>
      <c r="AT2479" s="29"/>
      <c r="AU2479" s="29"/>
    </row>
    <row r="2480" spans="1:52" s="511" customFormat="1">
      <c r="A2480" s="13"/>
      <c r="B2480" s="8"/>
      <c r="C2480" s="8"/>
      <c r="D2480" s="376" t="s">
        <v>1011</v>
      </c>
      <c r="E2480" s="33"/>
      <c r="F2480" s="33"/>
      <c r="G2480" s="282"/>
      <c r="H2480" s="283"/>
      <c r="I2480" s="33"/>
      <c r="J2480" s="33"/>
      <c r="K2480" s="33"/>
      <c r="L2480" s="33"/>
      <c r="M2480" s="33"/>
      <c r="N2480" s="33"/>
      <c r="O2480" s="33"/>
      <c r="P2480" s="33">
        <v>500000</v>
      </c>
      <c r="Q2480" s="33"/>
      <c r="R2480" s="33"/>
      <c r="S2480" s="33"/>
      <c r="T2480" s="33"/>
      <c r="U2480" s="33"/>
      <c r="V2480" s="33"/>
      <c r="W2480" s="33"/>
      <c r="X2480" s="282"/>
      <c r="Y2480" s="33"/>
      <c r="Z2480" s="284"/>
      <c r="AA2480" s="284"/>
      <c r="AB2480" s="33"/>
      <c r="AC2480" s="33"/>
      <c r="AD2480" s="33"/>
      <c r="AE2480" s="33"/>
      <c r="AF2480" s="33"/>
      <c r="AG2480" s="33"/>
      <c r="AH2480" s="33"/>
      <c r="AI2480" s="33"/>
      <c r="AJ2480" s="33"/>
      <c r="AK2480" s="33"/>
      <c r="AL2480" s="33"/>
      <c r="AM2480" s="33"/>
      <c r="AN2480" s="33"/>
      <c r="AO2480" s="33"/>
      <c r="AP2480" s="34"/>
      <c r="AQ2480" s="34"/>
      <c r="AR2480" s="28"/>
      <c r="AS2480" s="29"/>
      <c r="AT2480" s="29"/>
      <c r="AU2480" s="29"/>
    </row>
    <row r="2481" spans="1:47" s="511" customFormat="1">
      <c r="A2481" s="13"/>
      <c r="B2481" s="8"/>
      <c r="C2481" s="8"/>
      <c r="D2481" s="376" t="s">
        <v>1013</v>
      </c>
      <c r="E2481" s="33"/>
      <c r="F2481" s="33"/>
      <c r="G2481" s="282"/>
      <c r="H2481" s="283"/>
      <c r="I2481" s="33"/>
      <c r="J2481" s="33"/>
      <c r="K2481" s="33"/>
      <c r="L2481" s="33"/>
      <c r="M2481" s="33"/>
      <c r="N2481" s="33"/>
      <c r="O2481" s="33"/>
      <c r="P2481" s="33">
        <v>130000</v>
      </c>
      <c r="Q2481" s="33"/>
      <c r="R2481" s="33"/>
      <c r="S2481" s="33"/>
      <c r="T2481" s="33"/>
      <c r="U2481" s="33"/>
      <c r="V2481" s="33"/>
      <c r="W2481" s="33"/>
      <c r="X2481" s="282"/>
      <c r="Y2481" s="33"/>
      <c r="Z2481" s="284"/>
      <c r="AA2481" s="284"/>
      <c r="AB2481" s="33"/>
      <c r="AC2481" s="33"/>
      <c r="AD2481" s="33"/>
      <c r="AE2481" s="33"/>
      <c r="AF2481" s="33"/>
      <c r="AG2481" s="33"/>
      <c r="AH2481" s="33"/>
      <c r="AI2481" s="33"/>
      <c r="AJ2481" s="33"/>
      <c r="AK2481" s="33"/>
      <c r="AL2481" s="33"/>
      <c r="AM2481" s="33"/>
      <c r="AN2481" s="33"/>
      <c r="AO2481" s="33"/>
      <c r="AP2481" s="34"/>
      <c r="AQ2481" s="34"/>
      <c r="AR2481" s="28"/>
      <c r="AS2481" s="29"/>
      <c r="AT2481" s="29"/>
      <c r="AU2481" s="29"/>
    </row>
    <row r="2482" spans="1:47" s="511" customFormat="1">
      <c r="A2482" s="13"/>
      <c r="B2482" s="8"/>
      <c r="C2482" s="8"/>
      <c r="D2482" s="376" t="s">
        <v>1021</v>
      </c>
      <c r="E2482" s="33"/>
      <c r="F2482" s="33"/>
      <c r="G2482" s="282"/>
      <c r="H2482" s="283"/>
      <c r="I2482" s="33"/>
      <c r="J2482" s="33"/>
      <c r="K2482" s="33"/>
      <c r="L2482" s="33"/>
      <c r="M2482" s="33"/>
      <c r="N2482" s="33"/>
      <c r="O2482" s="33"/>
      <c r="P2482" s="33">
        <v>900000</v>
      </c>
      <c r="Q2482" s="33"/>
      <c r="R2482" s="33"/>
      <c r="S2482" s="33"/>
      <c r="T2482" s="33"/>
      <c r="U2482" s="33"/>
      <c r="V2482" s="33"/>
      <c r="W2482" s="33"/>
      <c r="X2482" s="282"/>
      <c r="Y2482" s="33"/>
      <c r="Z2482" s="284"/>
      <c r="AA2482" s="284"/>
      <c r="AB2482" s="33"/>
      <c r="AC2482" s="33"/>
      <c r="AD2482" s="33"/>
      <c r="AE2482" s="33"/>
      <c r="AF2482" s="33"/>
      <c r="AG2482" s="33"/>
      <c r="AH2482" s="33"/>
      <c r="AI2482" s="33"/>
      <c r="AJ2482" s="33"/>
      <c r="AK2482" s="33"/>
      <c r="AL2482" s="33"/>
      <c r="AM2482" s="33"/>
      <c r="AN2482" s="33"/>
      <c r="AO2482" s="33"/>
      <c r="AP2482" s="34"/>
      <c r="AQ2482" s="34"/>
      <c r="AR2482" s="28"/>
      <c r="AS2482" s="29"/>
      <c r="AT2482" s="29"/>
      <c r="AU2482" s="29"/>
    </row>
    <row r="2483" spans="1:47" s="511" customFormat="1">
      <c r="A2483" s="13"/>
      <c r="B2483" s="8"/>
      <c r="C2483" s="8"/>
      <c r="D2483" s="376" t="s">
        <v>1022</v>
      </c>
      <c r="E2483" s="33"/>
      <c r="F2483" s="33"/>
      <c r="G2483" s="282"/>
      <c r="H2483" s="283"/>
      <c r="I2483" s="33"/>
      <c r="J2483" s="33"/>
      <c r="K2483" s="33"/>
      <c r="L2483" s="33"/>
      <c r="M2483" s="33"/>
      <c r="N2483" s="33"/>
      <c r="O2483" s="33"/>
      <c r="P2483" s="33">
        <v>130000</v>
      </c>
      <c r="Q2483" s="33"/>
      <c r="R2483" s="33"/>
      <c r="S2483" s="33"/>
      <c r="T2483" s="33"/>
      <c r="U2483" s="33"/>
      <c r="V2483" s="33"/>
      <c r="W2483" s="33"/>
      <c r="X2483" s="282"/>
      <c r="Y2483" s="33"/>
      <c r="Z2483" s="284"/>
      <c r="AA2483" s="284"/>
      <c r="AB2483" s="33"/>
      <c r="AC2483" s="33"/>
      <c r="AD2483" s="33"/>
      <c r="AE2483" s="33"/>
      <c r="AF2483" s="33"/>
      <c r="AG2483" s="33"/>
      <c r="AH2483" s="33"/>
      <c r="AI2483" s="33"/>
      <c r="AJ2483" s="33"/>
      <c r="AK2483" s="33"/>
      <c r="AL2483" s="33"/>
      <c r="AM2483" s="33"/>
      <c r="AN2483" s="33"/>
      <c r="AO2483" s="33"/>
      <c r="AP2483" s="34"/>
      <c r="AQ2483" s="34"/>
      <c r="AR2483" s="28"/>
      <c r="AS2483" s="29"/>
      <c r="AT2483" s="29"/>
      <c r="AU2483" s="29"/>
    </row>
    <row r="2484" spans="1:47" s="511" customFormat="1">
      <c r="A2484" s="13"/>
      <c r="B2484" s="8"/>
      <c r="C2484" s="8"/>
      <c r="D2484" s="376" t="s">
        <v>1023</v>
      </c>
      <c r="E2484" s="33"/>
      <c r="F2484" s="33"/>
      <c r="G2484" s="282"/>
      <c r="H2484" s="283"/>
      <c r="I2484" s="33"/>
      <c r="J2484" s="33"/>
      <c r="K2484" s="33"/>
      <c r="L2484" s="33"/>
      <c r="M2484" s="33"/>
      <c r="N2484" s="33"/>
      <c r="O2484" s="33"/>
      <c r="P2484" s="33">
        <v>300000</v>
      </c>
      <c r="Q2484" s="33"/>
      <c r="R2484" s="33"/>
      <c r="S2484" s="33"/>
      <c r="T2484" s="33"/>
      <c r="U2484" s="33"/>
      <c r="V2484" s="33"/>
      <c r="W2484" s="33"/>
      <c r="X2484" s="282"/>
      <c r="Y2484" s="33"/>
      <c r="Z2484" s="284"/>
      <c r="AA2484" s="284"/>
      <c r="AB2484" s="33"/>
      <c r="AC2484" s="33"/>
      <c r="AD2484" s="33"/>
      <c r="AE2484" s="33"/>
      <c r="AF2484" s="33"/>
      <c r="AG2484" s="33"/>
      <c r="AH2484" s="33"/>
      <c r="AI2484" s="33"/>
      <c r="AJ2484" s="33"/>
      <c r="AK2484" s="33"/>
      <c r="AL2484" s="33"/>
      <c r="AM2484" s="33"/>
      <c r="AN2484" s="33"/>
      <c r="AO2484" s="33"/>
      <c r="AP2484" s="34"/>
      <c r="AQ2484" s="34"/>
      <c r="AR2484" s="28"/>
      <c r="AS2484" s="29"/>
      <c r="AT2484" s="29"/>
      <c r="AU2484" s="29"/>
    </row>
    <row r="2485" spans="1:47" s="511" customFormat="1">
      <c r="A2485" s="13"/>
      <c r="B2485" s="8"/>
      <c r="C2485" s="8"/>
      <c r="D2485" s="376" t="s">
        <v>1024</v>
      </c>
      <c r="E2485" s="33"/>
      <c r="F2485" s="33"/>
      <c r="G2485" s="282"/>
      <c r="H2485" s="283"/>
      <c r="I2485" s="33"/>
      <c r="J2485" s="33"/>
      <c r="K2485" s="33"/>
      <c r="L2485" s="33"/>
      <c r="M2485" s="33"/>
      <c r="N2485" s="33"/>
      <c r="O2485" s="33"/>
      <c r="P2485" s="33">
        <v>250000</v>
      </c>
      <c r="Q2485" s="33"/>
      <c r="R2485" s="33"/>
      <c r="S2485" s="33"/>
      <c r="T2485" s="33"/>
      <c r="U2485" s="33"/>
      <c r="V2485" s="33"/>
      <c r="W2485" s="33"/>
      <c r="X2485" s="282"/>
      <c r="Y2485" s="33"/>
      <c r="Z2485" s="284"/>
      <c r="AA2485" s="284"/>
      <c r="AB2485" s="33"/>
      <c r="AC2485" s="33"/>
      <c r="AD2485" s="33"/>
      <c r="AE2485" s="33"/>
      <c r="AF2485" s="33"/>
      <c r="AG2485" s="33"/>
      <c r="AH2485" s="33"/>
      <c r="AI2485" s="33"/>
      <c r="AJ2485" s="33"/>
      <c r="AK2485" s="33"/>
      <c r="AL2485" s="33"/>
      <c r="AM2485" s="33"/>
      <c r="AN2485" s="33"/>
      <c r="AO2485" s="33"/>
      <c r="AP2485" s="34"/>
      <c r="AQ2485" s="34"/>
      <c r="AR2485" s="28"/>
      <c r="AS2485" s="29"/>
      <c r="AT2485" s="29"/>
      <c r="AU2485" s="29"/>
    </row>
    <row r="2486" spans="1:47" s="511" customFormat="1">
      <c r="A2486" s="13"/>
      <c r="B2486" s="8"/>
      <c r="C2486" s="8"/>
      <c r="D2486" s="376" t="s">
        <v>1025</v>
      </c>
      <c r="E2486" s="33"/>
      <c r="F2486" s="33"/>
      <c r="G2486" s="282"/>
      <c r="H2486" s="283"/>
      <c r="I2486" s="33"/>
      <c r="J2486" s="33"/>
      <c r="K2486" s="33"/>
      <c r="L2486" s="33"/>
      <c r="M2486" s="33"/>
      <c r="N2486" s="33"/>
      <c r="O2486" s="33"/>
      <c r="P2486" s="33">
        <v>600000</v>
      </c>
      <c r="Q2486" s="33"/>
      <c r="R2486" s="33"/>
      <c r="S2486" s="33"/>
      <c r="T2486" s="33"/>
      <c r="U2486" s="33"/>
      <c r="V2486" s="33"/>
      <c r="W2486" s="33"/>
      <c r="X2486" s="282"/>
      <c r="Y2486" s="33"/>
      <c r="Z2486" s="284"/>
      <c r="AA2486" s="284"/>
      <c r="AB2486" s="33"/>
      <c r="AC2486" s="33"/>
      <c r="AD2486" s="33"/>
      <c r="AE2486" s="33"/>
      <c r="AF2486" s="33"/>
      <c r="AG2486" s="33"/>
      <c r="AH2486" s="33"/>
      <c r="AI2486" s="33"/>
      <c r="AJ2486" s="33"/>
      <c r="AK2486" s="33"/>
      <c r="AL2486" s="33"/>
      <c r="AM2486" s="33"/>
      <c r="AN2486" s="33"/>
      <c r="AO2486" s="33"/>
      <c r="AP2486" s="34"/>
      <c r="AQ2486" s="34"/>
      <c r="AR2486" s="28"/>
      <c r="AS2486" s="29"/>
      <c r="AT2486" s="29"/>
      <c r="AU2486" s="29"/>
    </row>
    <row r="2487" spans="1:47" s="511" customFormat="1">
      <c r="A2487" s="13"/>
      <c r="B2487" s="8"/>
      <c r="C2487" s="8"/>
      <c r="D2487" s="376" t="s">
        <v>1026</v>
      </c>
      <c r="E2487" s="33"/>
      <c r="F2487" s="33"/>
      <c r="G2487" s="282"/>
      <c r="H2487" s="283"/>
      <c r="I2487" s="33"/>
      <c r="J2487" s="33"/>
      <c r="K2487" s="33"/>
      <c r="L2487" s="33"/>
      <c r="M2487" s="33"/>
      <c r="N2487" s="33"/>
      <c r="O2487" s="33"/>
      <c r="P2487" s="33">
        <v>120000</v>
      </c>
      <c r="Q2487" s="33"/>
      <c r="R2487" s="33"/>
      <c r="S2487" s="33"/>
      <c r="T2487" s="33"/>
      <c r="U2487" s="33"/>
      <c r="V2487" s="33"/>
      <c r="W2487" s="33"/>
      <c r="X2487" s="282"/>
      <c r="Y2487" s="33"/>
      <c r="Z2487" s="284"/>
      <c r="AA2487" s="284"/>
      <c r="AB2487" s="33"/>
      <c r="AC2487" s="33"/>
      <c r="AD2487" s="33"/>
      <c r="AE2487" s="33"/>
      <c r="AF2487" s="33"/>
      <c r="AG2487" s="33"/>
      <c r="AH2487" s="33"/>
      <c r="AI2487" s="33"/>
      <c r="AJ2487" s="33"/>
      <c r="AK2487" s="33"/>
      <c r="AL2487" s="33"/>
      <c r="AM2487" s="33"/>
      <c r="AN2487" s="33"/>
      <c r="AO2487" s="33"/>
      <c r="AP2487" s="34"/>
      <c r="AQ2487" s="34"/>
      <c r="AR2487" s="28"/>
      <c r="AS2487" s="29"/>
      <c r="AT2487" s="29"/>
      <c r="AU2487" s="29"/>
    </row>
    <row r="2488" spans="1:47" s="511" customFormat="1">
      <c r="A2488" s="13"/>
      <c r="B2488" s="8"/>
      <c r="C2488" s="8"/>
      <c r="D2488" s="376" t="s">
        <v>1027</v>
      </c>
      <c r="E2488" s="33"/>
      <c r="F2488" s="33"/>
      <c r="G2488" s="282"/>
      <c r="H2488" s="283"/>
      <c r="I2488" s="33"/>
      <c r="J2488" s="33"/>
      <c r="K2488" s="33"/>
      <c r="L2488" s="33"/>
      <c r="M2488" s="33"/>
      <c r="N2488" s="33"/>
      <c r="O2488" s="33"/>
      <c r="P2488" s="33">
        <v>120000</v>
      </c>
      <c r="Q2488" s="33"/>
      <c r="R2488" s="33"/>
      <c r="S2488" s="33"/>
      <c r="T2488" s="33"/>
      <c r="U2488" s="33"/>
      <c r="V2488" s="33"/>
      <c r="W2488" s="33"/>
      <c r="X2488" s="282"/>
      <c r="Y2488" s="33"/>
      <c r="Z2488" s="284"/>
      <c r="AA2488" s="284"/>
      <c r="AB2488" s="33"/>
      <c r="AC2488" s="33"/>
      <c r="AD2488" s="33"/>
      <c r="AE2488" s="33"/>
      <c r="AF2488" s="33"/>
      <c r="AG2488" s="33"/>
      <c r="AH2488" s="33"/>
      <c r="AI2488" s="33"/>
      <c r="AJ2488" s="33"/>
      <c r="AK2488" s="33"/>
      <c r="AL2488" s="33"/>
      <c r="AM2488" s="33"/>
      <c r="AN2488" s="33"/>
      <c r="AO2488" s="33"/>
      <c r="AP2488" s="34"/>
      <c r="AQ2488" s="34"/>
      <c r="AR2488" s="28"/>
      <c r="AS2488" s="29"/>
      <c r="AT2488" s="29"/>
      <c r="AU2488" s="29"/>
    </row>
    <row r="2489" spans="1:47" s="511" customFormat="1">
      <c r="A2489" s="13"/>
      <c r="B2489" s="8"/>
      <c r="C2489" s="8"/>
      <c r="D2489" s="376" t="s">
        <v>1028</v>
      </c>
      <c r="E2489" s="33"/>
      <c r="F2489" s="33"/>
      <c r="G2489" s="282"/>
      <c r="H2489" s="283"/>
      <c r="I2489" s="33"/>
      <c r="J2489" s="33"/>
      <c r="K2489" s="33"/>
      <c r="L2489" s="33"/>
      <c r="M2489" s="33"/>
      <c r="N2489" s="33"/>
      <c r="O2489" s="33"/>
      <c r="P2489" s="33">
        <v>70000</v>
      </c>
      <c r="Q2489" s="33"/>
      <c r="R2489" s="33"/>
      <c r="S2489" s="33"/>
      <c r="T2489" s="33"/>
      <c r="U2489" s="33"/>
      <c r="V2489" s="33"/>
      <c r="W2489" s="33"/>
      <c r="X2489" s="282"/>
      <c r="Y2489" s="33"/>
      <c r="Z2489" s="284"/>
      <c r="AA2489" s="284"/>
      <c r="AB2489" s="33"/>
      <c r="AC2489" s="33"/>
      <c r="AD2489" s="33"/>
      <c r="AE2489" s="33"/>
      <c r="AF2489" s="33"/>
      <c r="AG2489" s="33"/>
      <c r="AH2489" s="33"/>
      <c r="AI2489" s="33"/>
      <c r="AJ2489" s="33"/>
      <c r="AK2489" s="33"/>
      <c r="AL2489" s="33"/>
      <c r="AM2489" s="33"/>
      <c r="AN2489" s="33"/>
      <c r="AO2489" s="33"/>
      <c r="AP2489" s="34"/>
      <c r="AQ2489" s="34"/>
      <c r="AR2489" s="28"/>
      <c r="AS2489" s="29"/>
      <c r="AT2489" s="29"/>
      <c r="AU2489" s="29"/>
    </row>
    <row r="2490" spans="1:47" s="511" customFormat="1">
      <c r="A2490" s="13"/>
      <c r="B2490" s="8"/>
      <c r="C2490" s="8"/>
      <c r="D2490" s="376" t="s">
        <v>1029</v>
      </c>
      <c r="E2490" s="33"/>
      <c r="F2490" s="33"/>
      <c r="G2490" s="282"/>
      <c r="H2490" s="283"/>
      <c r="I2490" s="33"/>
      <c r="J2490" s="33"/>
      <c r="K2490" s="33"/>
      <c r="L2490" s="33"/>
      <c r="M2490" s="33"/>
      <c r="N2490" s="33"/>
      <c r="O2490" s="33"/>
      <c r="P2490" s="33">
        <v>1170000</v>
      </c>
      <c r="Q2490" s="33"/>
      <c r="R2490" s="33"/>
      <c r="S2490" s="33"/>
      <c r="T2490" s="33"/>
      <c r="U2490" s="33"/>
      <c r="V2490" s="33"/>
      <c r="W2490" s="33"/>
      <c r="X2490" s="282"/>
      <c r="Y2490" s="33"/>
      <c r="Z2490" s="284"/>
      <c r="AA2490" s="284"/>
      <c r="AB2490" s="33"/>
      <c r="AC2490" s="33"/>
      <c r="AD2490" s="33"/>
      <c r="AE2490" s="33"/>
      <c r="AF2490" s="33"/>
      <c r="AG2490" s="33"/>
      <c r="AH2490" s="33"/>
      <c r="AI2490" s="33"/>
      <c r="AJ2490" s="33"/>
      <c r="AK2490" s="33"/>
      <c r="AL2490" s="33"/>
      <c r="AM2490" s="33"/>
      <c r="AN2490" s="33"/>
      <c r="AO2490" s="33"/>
      <c r="AP2490" s="34"/>
      <c r="AQ2490" s="34"/>
      <c r="AR2490" s="28"/>
      <c r="AS2490" s="29"/>
      <c r="AT2490" s="29"/>
      <c r="AU2490" s="29"/>
    </row>
    <row r="2491" spans="1:47" s="511" customFormat="1">
      <c r="A2491" s="13"/>
      <c r="B2491" s="8"/>
      <c r="C2491" s="8"/>
      <c r="D2491" s="376" t="s">
        <v>1030</v>
      </c>
      <c r="E2491" s="33"/>
      <c r="F2491" s="33"/>
      <c r="G2491" s="282"/>
      <c r="H2491" s="283"/>
      <c r="I2491" s="33"/>
      <c r="J2491" s="33"/>
      <c r="K2491" s="33"/>
      <c r="L2491" s="33"/>
      <c r="M2491" s="33"/>
      <c r="N2491" s="33"/>
      <c r="O2491" s="33"/>
      <c r="P2491" s="33">
        <v>975000</v>
      </c>
      <c r="Q2491" s="33"/>
      <c r="R2491" s="33"/>
      <c r="S2491" s="33"/>
      <c r="T2491" s="33"/>
      <c r="U2491" s="33"/>
      <c r="V2491" s="33"/>
      <c r="W2491" s="33"/>
      <c r="X2491" s="282"/>
      <c r="Y2491" s="33"/>
      <c r="Z2491" s="284"/>
      <c r="AA2491" s="284"/>
      <c r="AB2491" s="33"/>
      <c r="AC2491" s="33"/>
      <c r="AD2491" s="33"/>
      <c r="AE2491" s="33"/>
      <c r="AF2491" s="33"/>
      <c r="AG2491" s="33"/>
      <c r="AH2491" s="33"/>
      <c r="AI2491" s="33"/>
      <c r="AJ2491" s="33"/>
      <c r="AK2491" s="33"/>
      <c r="AL2491" s="33"/>
      <c r="AM2491" s="33"/>
      <c r="AN2491" s="33"/>
      <c r="AO2491" s="33"/>
      <c r="AP2491" s="34"/>
      <c r="AQ2491" s="34"/>
      <c r="AR2491" s="28"/>
      <c r="AS2491" s="29"/>
      <c r="AT2491" s="29"/>
      <c r="AU2491" s="29"/>
    </row>
    <row r="2492" spans="1:47" s="511" customFormat="1">
      <c r="A2492" s="13"/>
      <c r="B2492" s="8"/>
      <c r="C2492" s="8"/>
      <c r="D2492" s="376" t="s">
        <v>1031</v>
      </c>
      <c r="E2492" s="33"/>
      <c r="F2492" s="33"/>
      <c r="G2492" s="282"/>
      <c r="H2492" s="283"/>
      <c r="I2492" s="33"/>
      <c r="J2492" s="33"/>
      <c r="K2492" s="33"/>
      <c r="L2492" s="33"/>
      <c r="M2492" s="33"/>
      <c r="N2492" s="33"/>
      <c r="O2492" s="33"/>
      <c r="P2492" s="33">
        <v>480000</v>
      </c>
      <c r="Q2492" s="33"/>
      <c r="R2492" s="33"/>
      <c r="S2492" s="33"/>
      <c r="T2492" s="33"/>
      <c r="U2492" s="33"/>
      <c r="V2492" s="33"/>
      <c r="W2492" s="33"/>
      <c r="X2492" s="282"/>
      <c r="Y2492" s="33"/>
      <c r="Z2492" s="284"/>
      <c r="AA2492" s="284"/>
      <c r="AB2492" s="33"/>
      <c r="AC2492" s="33"/>
      <c r="AD2492" s="33"/>
      <c r="AE2492" s="33"/>
      <c r="AF2492" s="33"/>
      <c r="AG2492" s="33"/>
      <c r="AH2492" s="33"/>
      <c r="AI2492" s="33"/>
      <c r="AJ2492" s="33"/>
      <c r="AK2492" s="33"/>
      <c r="AL2492" s="33"/>
      <c r="AM2492" s="33"/>
      <c r="AN2492" s="33"/>
      <c r="AO2492" s="33"/>
      <c r="AP2492" s="34"/>
      <c r="AQ2492" s="34"/>
      <c r="AR2492" s="28"/>
      <c r="AS2492" s="29"/>
      <c r="AT2492" s="29"/>
      <c r="AU2492" s="29"/>
    </row>
    <row r="2493" spans="1:47" s="511" customFormat="1">
      <c r="A2493" s="13"/>
      <c r="B2493" s="8"/>
      <c r="C2493" s="8"/>
      <c r="D2493" s="371"/>
      <c r="E2493" s="33"/>
      <c r="F2493" s="33"/>
      <c r="G2493" s="282"/>
      <c r="H2493" s="283"/>
      <c r="I2493" s="33"/>
      <c r="J2493" s="33"/>
      <c r="K2493" s="33"/>
      <c r="L2493" s="33"/>
      <c r="M2493" s="33"/>
      <c r="N2493" s="33"/>
      <c r="O2493" s="33"/>
      <c r="P2493" s="33"/>
      <c r="Q2493" s="33"/>
      <c r="R2493" s="33"/>
      <c r="S2493" s="33"/>
      <c r="T2493" s="33"/>
      <c r="U2493" s="33"/>
      <c r="V2493" s="33"/>
      <c r="W2493" s="33"/>
      <c r="X2493" s="282"/>
      <c r="Y2493" s="33"/>
      <c r="Z2493" s="284"/>
      <c r="AA2493" s="284"/>
      <c r="AB2493" s="33"/>
      <c r="AC2493" s="33"/>
      <c r="AD2493" s="33"/>
      <c r="AE2493" s="33"/>
      <c r="AF2493" s="33"/>
      <c r="AG2493" s="33"/>
      <c r="AH2493" s="33"/>
      <c r="AI2493" s="33"/>
      <c r="AJ2493" s="33"/>
      <c r="AK2493" s="33"/>
      <c r="AL2493" s="33"/>
      <c r="AM2493" s="33"/>
      <c r="AN2493" s="33"/>
      <c r="AO2493" s="33"/>
      <c r="AP2493" s="34"/>
      <c r="AQ2493" s="34"/>
      <c r="AR2493" s="28"/>
      <c r="AS2493" s="29"/>
      <c r="AT2493" s="29"/>
      <c r="AU2493" s="29"/>
    </row>
    <row r="2494" spans="1:47" s="511" customFormat="1">
      <c r="A2494" s="13"/>
      <c r="B2494" s="8"/>
      <c r="C2494" s="8"/>
      <c r="D2494" s="371"/>
      <c r="E2494" s="33"/>
      <c r="F2494" s="33"/>
      <c r="G2494" s="282"/>
      <c r="H2494" s="283"/>
      <c r="I2494" s="33"/>
      <c r="J2494" s="33"/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282"/>
      <c r="Y2494" s="33"/>
      <c r="Z2494" s="284"/>
      <c r="AA2494" s="284"/>
      <c r="AB2494" s="33"/>
      <c r="AC2494" s="33"/>
      <c r="AD2494" s="33"/>
      <c r="AE2494" s="33"/>
      <c r="AF2494" s="33"/>
      <c r="AG2494" s="33"/>
      <c r="AH2494" s="33"/>
      <c r="AI2494" s="33"/>
      <c r="AJ2494" s="33"/>
      <c r="AK2494" s="33"/>
      <c r="AL2494" s="33"/>
      <c r="AM2494" s="33"/>
      <c r="AN2494" s="33"/>
      <c r="AO2494" s="33"/>
      <c r="AP2494" s="34"/>
      <c r="AQ2494" s="34"/>
      <c r="AR2494" s="28"/>
      <c r="AS2494" s="29"/>
      <c r="AT2494" s="29"/>
      <c r="AU2494" s="29"/>
    </row>
    <row r="2495" spans="1:47" s="511" customFormat="1">
      <c r="A2495" s="13"/>
      <c r="B2495" s="8"/>
      <c r="C2495" s="8"/>
      <c r="D2495" s="371"/>
      <c r="E2495" s="33"/>
      <c r="F2495" s="33"/>
      <c r="G2495" s="282"/>
      <c r="H2495" s="283"/>
      <c r="I2495" s="33"/>
      <c r="J2495" s="33"/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282"/>
      <c r="Y2495" s="33"/>
      <c r="Z2495" s="284"/>
      <c r="AA2495" s="284"/>
      <c r="AB2495" s="33"/>
      <c r="AC2495" s="33"/>
      <c r="AD2495" s="33"/>
      <c r="AE2495" s="33"/>
      <c r="AF2495" s="33"/>
      <c r="AG2495" s="33"/>
      <c r="AH2495" s="33"/>
      <c r="AI2495" s="33"/>
      <c r="AJ2495" s="33"/>
      <c r="AK2495" s="33"/>
      <c r="AL2495" s="33"/>
      <c r="AM2495" s="33"/>
      <c r="AN2495" s="33"/>
      <c r="AO2495" s="33"/>
      <c r="AP2495" s="34"/>
      <c r="AQ2495" s="34"/>
      <c r="AR2495" s="28"/>
      <c r="AS2495" s="29"/>
      <c r="AT2495" s="29"/>
      <c r="AU2495" s="29"/>
    </row>
    <row r="2496" spans="1:47" s="511" customFormat="1">
      <c r="A2496" s="13"/>
      <c r="B2496" s="8"/>
      <c r="C2496" s="8"/>
      <c r="D2496" s="371"/>
      <c r="E2496" s="33"/>
      <c r="F2496" s="33"/>
      <c r="G2496" s="282"/>
      <c r="H2496" s="283"/>
      <c r="I2496" s="33"/>
      <c r="J2496" s="33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282"/>
      <c r="Y2496" s="33"/>
      <c r="Z2496" s="284"/>
      <c r="AA2496" s="284"/>
      <c r="AB2496" s="33"/>
      <c r="AC2496" s="33"/>
      <c r="AD2496" s="33"/>
      <c r="AE2496" s="33"/>
      <c r="AF2496" s="33"/>
      <c r="AG2496" s="33"/>
      <c r="AH2496" s="33"/>
      <c r="AI2496" s="33"/>
      <c r="AJ2496" s="33"/>
      <c r="AK2496" s="33"/>
      <c r="AL2496" s="33"/>
      <c r="AM2496" s="33"/>
      <c r="AN2496" s="33"/>
      <c r="AO2496" s="33"/>
      <c r="AP2496" s="34"/>
      <c r="AQ2496" s="34"/>
      <c r="AR2496" s="28"/>
      <c r="AS2496" s="29"/>
      <c r="AT2496" s="29"/>
      <c r="AU2496" s="29"/>
    </row>
    <row r="2497" spans="1:52" s="511" customFormat="1">
      <c r="A2497" s="13"/>
      <c r="B2497" s="8"/>
      <c r="C2497" s="8"/>
      <c r="D2497" s="371"/>
      <c r="E2497" s="33"/>
      <c r="F2497" s="33"/>
      <c r="G2497" s="282"/>
      <c r="H2497" s="283"/>
      <c r="I2497" s="33"/>
      <c r="J2497" s="33"/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282"/>
      <c r="Y2497" s="33"/>
      <c r="Z2497" s="284"/>
      <c r="AA2497" s="284"/>
      <c r="AB2497" s="33"/>
      <c r="AC2497" s="33"/>
      <c r="AD2497" s="33"/>
      <c r="AE2497" s="33"/>
      <c r="AF2497" s="33"/>
      <c r="AG2497" s="33"/>
      <c r="AH2497" s="33"/>
      <c r="AI2497" s="33"/>
      <c r="AJ2497" s="33"/>
      <c r="AK2497" s="33"/>
      <c r="AL2497" s="33"/>
      <c r="AM2497" s="33"/>
      <c r="AN2497" s="33"/>
      <c r="AO2497" s="33"/>
      <c r="AP2497" s="34"/>
      <c r="AQ2497" s="34"/>
      <c r="AR2497" s="28"/>
      <c r="AS2497" s="29"/>
      <c r="AT2497" s="29"/>
      <c r="AU2497" s="29"/>
    </row>
    <row r="2498" spans="1:52" s="511" customFormat="1">
      <c r="A2498" s="13"/>
      <c r="B2498" s="8"/>
      <c r="C2498" s="8"/>
      <c r="D2498" s="371"/>
      <c r="E2498" s="33"/>
      <c r="F2498" s="33"/>
      <c r="G2498" s="282"/>
      <c r="H2498" s="283"/>
      <c r="I2498" s="33"/>
      <c r="J2498" s="33"/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282"/>
      <c r="Y2498" s="33"/>
      <c r="Z2498" s="284"/>
      <c r="AA2498" s="284"/>
      <c r="AB2498" s="33"/>
      <c r="AC2498" s="33"/>
      <c r="AD2498" s="33"/>
      <c r="AE2498" s="33"/>
      <c r="AF2498" s="33"/>
      <c r="AG2498" s="33"/>
      <c r="AH2498" s="33"/>
      <c r="AI2498" s="33"/>
      <c r="AJ2498" s="33"/>
      <c r="AK2498" s="33"/>
      <c r="AL2498" s="33"/>
      <c r="AM2498" s="33"/>
      <c r="AN2498" s="33"/>
      <c r="AO2498" s="33"/>
      <c r="AP2498" s="34"/>
      <c r="AQ2498" s="34"/>
      <c r="AR2498" s="28"/>
      <c r="AS2498" s="29"/>
      <c r="AT2498" s="29"/>
      <c r="AU2498" s="29"/>
    </row>
    <row r="2499" spans="1:52" s="402" customFormat="1">
      <c r="A2499" s="13"/>
      <c r="B2499" s="8"/>
      <c r="C2499" s="8"/>
      <c r="D2499" s="240"/>
      <c r="E2499" s="33"/>
      <c r="F2499" s="321"/>
      <c r="G2499" s="282"/>
      <c r="H2499" s="283"/>
      <c r="I2499" s="33"/>
      <c r="J2499" s="33"/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282"/>
      <c r="Y2499" s="33"/>
      <c r="Z2499" s="284"/>
      <c r="AA2499" s="284"/>
      <c r="AB2499" s="33"/>
      <c r="AC2499" s="33"/>
      <c r="AD2499" s="33"/>
      <c r="AE2499" s="33"/>
      <c r="AF2499" s="33"/>
      <c r="AG2499" s="33"/>
      <c r="AH2499" s="33"/>
      <c r="AI2499" s="33"/>
      <c r="AJ2499" s="33"/>
      <c r="AK2499" s="33"/>
      <c r="AL2499" s="33"/>
      <c r="AM2499" s="33"/>
      <c r="AN2499" s="33"/>
      <c r="AO2499" s="33"/>
      <c r="AP2499" s="34"/>
      <c r="AQ2499" s="34"/>
      <c r="AR2499" s="28"/>
      <c r="AS2499" s="29"/>
      <c r="AT2499" s="29"/>
      <c r="AU2499" s="29"/>
    </row>
    <row r="2500" spans="1:52" s="402" customFormat="1">
      <c r="A2500" s="13"/>
      <c r="B2500" s="8"/>
      <c r="C2500" s="8"/>
      <c r="D2500" s="240"/>
      <c r="E2500" s="33"/>
      <c r="F2500" s="321"/>
      <c r="G2500" s="282"/>
      <c r="H2500" s="283"/>
      <c r="I2500" s="33"/>
      <c r="J2500" s="33"/>
      <c r="K2500" s="33"/>
      <c r="L2500" s="33"/>
      <c r="M2500" s="33"/>
      <c r="N2500" s="33"/>
      <c r="O2500" s="33"/>
      <c r="P2500" s="33"/>
      <c r="Q2500" s="33"/>
      <c r="R2500" s="33"/>
      <c r="S2500" s="33"/>
      <c r="T2500" s="33"/>
      <c r="U2500" s="33"/>
      <c r="V2500" s="33"/>
      <c r="W2500" s="33"/>
      <c r="X2500" s="282"/>
      <c r="Y2500" s="33"/>
      <c r="Z2500" s="284"/>
      <c r="AA2500" s="284"/>
      <c r="AB2500" s="33"/>
      <c r="AC2500" s="33"/>
      <c r="AD2500" s="33"/>
      <c r="AE2500" s="33"/>
      <c r="AF2500" s="33"/>
      <c r="AG2500" s="33"/>
      <c r="AH2500" s="33"/>
      <c r="AI2500" s="33"/>
      <c r="AJ2500" s="33"/>
      <c r="AK2500" s="33"/>
      <c r="AL2500" s="33"/>
      <c r="AM2500" s="33"/>
      <c r="AN2500" s="33"/>
      <c r="AO2500" s="33"/>
      <c r="AP2500" s="34"/>
      <c r="AQ2500" s="34"/>
      <c r="AR2500" s="28"/>
      <c r="AS2500" s="29"/>
      <c r="AT2500" s="29"/>
      <c r="AU2500" s="29"/>
    </row>
    <row r="2501" spans="1:52" s="402" customFormat="1">
      <c r="A2501" s="13"/>
      <c r="B2501" s="8"/>
      <c r="C2501" s="8"/>
      <c r="D2501" s="240"/>
      <c r="E2501" s="33"/>
      <c r="F2501" s="321"/>
      <c r="G2501" s="282"/>
      <c r="H2501" s="283"/>
      <c r="I2501" s="33"/>
      <c r="J2501" s="33"/>
      <c r="K2501" s="33"/>
      <c r="L2501" s="33"/>
      <c r="M2501" s="33"/>
      <c r="N2501" s="33"/>
      <c r="O2501" s="33"/>
      <c r="P2501" s="33"/>
      <c r="Q2501" s="33"/>
      <c r="R2501" s="33"/>
      <c r="S2501" s="33"/>
      <c r="T2501" s="33"/>
      <c r="U2501" s="33"/>
      <c r="V2501" s="33"/>
      <c r="W2501" s="33"/>
      <c r="X2501" s="282"/>
      <c r="Y2501" s="33"/>
      <c r="Z2501" s="284"/>
      <c r="AA2501" s="284"/>
      <c r="AB2501" s="33"/>
      <c r="AC2501" s="33"/>
      <c r="AD2501" s="33"/>
      <c r="AE2501" s="33"/>
      <c r="AF2501" s="33"/>
      <c r="AG2501" s="33"/>
      <c r="AH2501" s="33"/>
      <c r="AI2501" s="33"/>
      <c r="AJ2501" s="33"/>
      <c r="AK2501" s="33"/>
      <c r="AL2501" s="33"/>
      <c r="AM2501" s="33"/>
      <c r="AN2501" s="33"/>
      <c r="AO2501" s="33"/>
      <c r="AP2501" s="34"/>
      <c r="AQ2501" s="34"/>
      <c r="AR2501" s="28"/>
      <c r="AS2501" s="29"/>
      <c r="AT2501" s="29"/>
      <c r="AU2501" s="29"/>
    </row>
    <row r="2502" spans="1:52" s="15" customFormat="1" ht="18.75" customHeight="1">
      <c r="A2502" s="526">
        <v>11</v>
      </c>
      <c r="B2502" s="22" t="s">
        <v>155</v>
      </c>
      <c r="C2502" s="20"/>
      <c r="D2502" s="30"/>
      <c r="E2502" s="403">
        <f t="shared" ref="E2502:X2502" si="180">E2503+E2506+E2602+E2620+E2631+E2635+E2638+E2663</f>
        <v>20122557885</v>
      </c>
      <c r="F2502" s="30">
        <f t="shared" si="180"/>
        <v>712525000</v>
      </c>
      <c r="G2502" s="30">
        <f t="shared" si="180"/>
        <v>687703430</v>
      </c>
      <c r="H2502" s="30">
        <f t="shared" si="180"/>
        <v>702703430</v>
      </c>
      <c r="I2502" s="30">
        <f t="shared" si="180"/>
        <v>0</v>
      </c>
      <c r="J2502" s="30">
        <f t="shared" si="180"/>
        <v>0</v>
      </c>
      <c r="K2502" s="30">
        <f t="shared" si="180"/>
        <v>37513000</v>
      </c>
      <c r="L2502" s="30">
        <f t="shared" si="180"/>
        <v>478500000</v>
      </c>
      <c r="M2502" s="30">
        <f t="shared" si="180"/>
        <v>0</v>
      </c>
      <c r="N2502" s="30">
        <f t="shared" si="180"/>
        <v>80000000</v>
      </c>
      <c r="O2502" s="30">
        <f t="shared" si="180"/>
        <v>0</v>
      </c>
      <c r="P2502" s="30">
        <f t="shared" si="180"/>
        <v>300000</v>
      </c>
      <c r="Q2502" s="30">
        <f t="shared" si="180"/>
        <v>0</v>
      </c>
      <c r="R2502" s="30">
        <f t="shared" si="180"/>
        <v>0</v>
      </c>
      <c r="S2502" s="30">
        <f t="shared" si="180"/>
        <v>0</v>
      </c>
      <c r="T2502" s="30">
        <f t="shared" si="180"/>
        <v>0</v>
      </c>
      <c r="U2502" s="30">
        <f t="shared" si="180"/>
        <v>0</v>
      </c>
      <c r="V2502" s="30">
        <f t="shared" si="180"/>
        <v>0</v>
      </c>
      <c r="W2502" s="30">
        <f t="shared" si="180"/>
        <v>300000</v>
      </c>
      <c r="X2502" s="30">
        <f t="shared" si="180"/>
        <v>0</v>
      </c>
      <c r="Y2502" s="30">
        <f>H2502+I2502+J2502+K2502+L2502+M2502+N2502+W2502+X2502</f>
        <v>1299016430</v>
      </c>
      <c r="Z2502" s="64">
        <f t="shared" ref="Z2502:AN2502" si="181">Z2503+Z2506+Z2602+Z2620+Z2631+Z2635+Z2638+Z2663</f>
        <v>0</v>
      </c>
      <c r="AA2502" s="64">
        <f t="shared" si="181"/>
        <v>0</v>
      </c>
      <c r="AB2502" s="30">
        <f t="shared" si="181"/>
        <v>0</v>
      </c>
      <c r="AC2502" s="30">
        <f t="shared" si="181"/>
        <v>0</v>
      </c>
      <c r="AD2502" s="30">
        <f t="shared" si="181"/>
        <v>0</v>
      </c>
      <c r="AE2502" s="30">
        <f t="shared" si="181"/>
        <v>0</v>
      </c>
      <c r="AF2502" s="30">
        <f t="shared" si="181"/>
        <v>0</v>
      </c>
      <c r="AG2502" s="30">
        <f t="shared" si="181"/>
        <v>0</v>
      </c>
      <c r="AH2502" s="30">
        <f t="shared" si="181"/>
        <v>0</v>
      </c>
      <c r="AI2502" s="30">
        <f t="shared" si="181"/>
        <v>0</v>
      </c>
      <c r="AJ2502" s="30">
        <f t="shared" si="181"/>
        <v>0</v>
      </c>
      <c r="AK2502" s="30">
        <f t="shared" si="181"/>
        <v>300000</v>
      </c>
      <c r="AL2502" s="30">
        <f t="shared" si="181"/>
        <v>300000</v>
      </c>
      <c r="AM2502" s="30">
        <f t="shared" si="181"/>
        <v>35500000</v>
      </c>
      <c r="AN2502" s="30">
        <f t="shared" si="181"/>
        <v>0</v>
      </c>
      <c r="AO2502" s="30">
        <f>Z2502+AA2502+AB2502+AC2502+AL2502+AM2502+AN2502</f>
        <v>35800000</v>
      </c>
      <c r="AP2502" s="30">
        <f>AP2503+AP2506+AP2602+AP2620+AP2631+AP2635+AP2638+AP2663</f>
        <v>21385774315</v>
      </c>
      <c r="AQ2502" s="30"/>
      <c r="AR2502" s="57"/>
      <c r="AS2502" s="57">
        <f>E2502+H2502+I2502+J2502+K2502+L2502+M2502+N2502+W2502+X2502-Z2502-AB2502-AL2502-AC2502-AM2502-AN2502</f>
        <v>21385774315</v>
      </c>
      <c r="AT2502" s="57"/>
      <c r="AU2502" s="57">
        <f>AU2503+AU2506+AU2602+AU2620+AU2631+AU2635+AU2638+AU2663</f>
        <v>20122557885</v>
      </c>
      <c r="AV2502" s="15">
        <f>AV2503+AV2506+AV2602+AV2620+AV2631+AV2635+AV2638+AV2663</f>
        <v>1263216430</v>
      </c>
      <c r="AW2502" s="15">
        <f>AW2503+AW2506+AW2602+AW2620+AW2631+AW2635+AW2638+AW2663</f>
        <v>1263216430</v>
      </c>
      <c r="AX2502" s="15">
        <f>AX2503+AX2506+AX2602+AX2620+AX2631+AX2635+AX2638+AX2663</f>
        <v>0</v>
      </c>
    </row>
    <row r="2503" spans="1:52" s="86" customFormat="1">
      <c r="A2503" s="12"/>
      <c r="B2503" s="9">
        <v>1</v>
      </c>
      <c r="C2503" s="9" t="s">
        <v>14</v>
      </c>
      <c r="D2503" s="81" t="s">
        <v>6</v>
      </c>
      <c r="E2503" s="405">
        <v>1893350000</v>
      </c>
      <c r="F2503" s="31">
        <f t="shared" ref="F2503:V2503" si="182">SUM(F2504:F2505)</f>
        <v>0</v>
      </c>
      <c r="G2503" s="31">
        <f t="shared" si="182"/>
        <v>0</v>
      </c>
      <c r="H2503" s="31">
        <f t="shared" si="182"/>
        <v>0</v>
      </c>
      <c r="I2503" s="31">
        <f t="shared" si="182"/>
        <v>0</v>
      </c>
      <c r="J2503" s="31">
        <f t="shared" si="182"/>
        <v>0</v>
      </c>
      <c r="K2503" s="31">
        <f t="shared" si="182"/>
        <v>0</v>
      </c>
      <c r="L2503" s="31">
        <f t="shared" si="182"/>
        <v>0</v>
      </c>
      <c r="M2503" s="31">
        <f t="shared" si="182"/>
        <v>0</v>
      </c>
      <c r="N2503" s="31">
        <f t="shared" si="182"/>
        <v>0</v>
      </c>
      <c r="O2503" s="31">
        <f t="shared" si="182"/>
        <v>0</v>
      </c>
      <c r="P2503" s="31">
        <f t="shared" si="182"/>
        <v>0</v>
      </c>
      <c r="Q2503" s="31">
        <f t="shared" si="182"/>
        <v>0</v>
      </c>
      <c r="R2503" s="31">
        <f t="shared" si="182"/>
        <v>0</v>
      </c>
      <c r="S2503" s="31">
        <f t="shared" si="182"/>
        <v>0</v>
      </c>
      <c r="T2503" s="31">
        <f t="shared" si="182"/>
        <v>0</v>
      </c>
      <c r="U2503" s="31">
        <f t="shared" si="182"/>
        <v>0</v>
      </c>
      <c r="V2503" s="31">
        <f t="shared" si="182"/>
        <v>0</v>
      </c>
      <c r="W2503" s="31">
        <f>SUM(O2503:V2503)</f>
        <v>0</v>
      </c>
      <c r="X2503" s="31">
        <f>SUM(X2504:X2505)</f>
        <v>0</v>
      </c>
      <c r="Y2503" s="31">
        <f>H2503+I2503+J2503+K2503+L2503+M2503+N2503+W2503+X2503</f>
        <v>0</v>
      </c>
      <c r="Z2503" s="31">
        <f t="shared" ref="Z2503:AK2503" si="183">SUM(Z2504:Z2505)</f>
        <v>0</v>
      </c>
      <c r="AA2503" s="31">
        <f t="shared" si="183"/>
        <v>0</v>
      </c>
      <c r="AB2503" s="31">
        <f t="shared" si="183"/>
        <v>0</v>
      </c>
      <c r="AC2503" s="31">
        <f t="shared" si="183"/>
        <v>0</v>
      </c>
      <c r="AD2503" s="31">
        <f t="shared" si="183"/>
        <v>0</v>
      </c>
      <c r="AE2503" s="31">
        <f t="shared" si="183"/>
        <v>0</v>
      </c>
      <c r="AF2503" s="31">
        <f t="shared" si="183"/>
        <v>0</v>
      </c>
      <c r="AG2503" s="31">
        <f t="shared" si="183"/>
        <v>0</v>
      </c>
      <c r="AH2503" s="31">
        <f t="shared" si="183"/>
        <v>0</v>
      </c>
      <c r="AI2503" s="31">
        <f t="shared" si="183"/>
        <v>0</v>
      </c>
      <c r="AJ2503" s="31">
        <f t="shared" si="183"/>
        <v>0</v>
      </c>
      <c r="AK2503" s="31">
        <f t="shared" si="183"/>
        <v>0</v>
      </c>
      <c r="AL2503" s="31">
        <f>SUM(AD2503:AK2503)</f>
        <v>0</v>
      </c>
      <c r="AM2503" s="31">
        <f>SUM(AM2504:AM2505)</f>
        <v>0</v>
      </c>
      <c r="AN2503" s="31">
        <f>SUM(AN2504:AN2505)</f>
        <v>0</v>
      </c>
      <c r="AO2503" s="31">
        <f>Z2503+AA2503+AB2503+AC2503+AL2503+AM2503+AN2503</f>
        <v>0</v>
      </c>
      <c r="AP2503" s="32">
        <f>E2503+Y2503-AO2503</f>
        <v>1893350000</v>
      </c>
      <c r="AQ2503" s="32"/>
      <c r="AR2503" s="28"/>
      <c r="AS2503" s="29">
        <f>E2503+H2503+I2503+J2503+K2503+L2503+M2503+N2503+W2503+X2503-Z2503-AB2503-AL2503-AC2503-AM2503-AN2503</f>
        <v>1893350000</v>
      </c>
      <c r="AT2503" s="29">
        <f>AP2503-AS2503</f>
        <v>0</v>
      </c>
      <c r="AU2503" s="29">
        <f>E2503</f>
        <v>1893350000</v>
      </c>
      <c r="AV2503" s="86">
        <f>AS2503-AU2503</f>
        <v>0</v>
      </c>
      <c r="AW2503" s="86">
        <f>Y2503-AO2503</f>
        <v>0</v>
      </c>
      <c r="AX2503" s="86">
        <f>AV2503-AW2503</f>
        <v>0</v>
      </c>
      <c r="AZ2503" s="398"/>
    </row>
    <row r="2504" spans="1:52" s="402" customFormat="1">
      <c r="A2504" s="13"/>
      <c r="B2504" s="8"/>
      <c r="C2504" s="8"/>
      <c r="D2504" s="113"/>
      <c r="E2504" s="266"/>
      <c r="F2504" s="33"/>
      <c r="G2504" s="282"/>
      <c r="H2504" s="283"/>
      <c r="I2504" s="33"/>
      <c r="J2504" s="33"/>
      <c r="K2504" s="33"/>
      <c r="L2504" s="33"/>
      <c r="M2504" s="33"/>
      <c r="N2504" s="33"/>
      <c r="O2504" s="33"/>
      <c r="P2504" s="33"/>
      <c r="Q2504" s="33"/>
      <c r="R2504" s="33"/>
      <c r="S2504" s="33"/>
      <c r="T2504" s="33"/>
      <c r="U2504" s="33"/>
      <c r="V2504" s="33"/>
      <c r="W2504" s="33"/>
      <c r="X2504" s="282"/>
      <c r="Y2504" s="33"/>
      <c r="Z2504" s="284"/>
      <c r="AA2504" s="284"/>
      <c r="AB2504" s="33"/>
      <c r="AC2504" s="33"/>
      <c r="AD2504" s="33"/>
      <c r="AE2504" s="33"/>
      <c r="AF2504" s="33"/>
      <c r="AG2504" s="33"/>
      <c r="AH2504" s="33"/>
      <c r="AI2504" s="33"/>
      <c r="AJ2504" s="33"/>
      <c r="AK2504" s="33"/>
      <c r="AL2504" s="33"/>
      <c r="AM2504" s="33"/>
      <c r="AN2504" s="33"/>
      <c r="AO2504" s="33"/>
      <c r="AP2504" s="34"/>
      <c r="AQ2504" s="34"/>
      <c r="AR2504" s="28"/>
      <c r="AS2504" s="29"/>
      <c r="AT2504" s="29"/>
      <c r="AU2504" s="29"/>
    </row>
    <row r="2505" spans="1:52" s="402" customFormat="1">
      <c r="A2505" s="13"/>
      <c r="B2505" s="8"/>
      <c r="C2505" s="8"/>
      <c r="D2505" s="113"/>
      <c r="E2505" s="404"/>
      <c r="F2505" s="33"/>
      <c r="G2505" s="282"/>
      <c r="H2505" s="283"/>
      <c r="I2505" s="33"/>
      <c r="J2505" s="33"/>
      <c r="K2505" s="33"/>
      <c r="L2505" s="33"/>
      <c r="M2505" s="33"/>
      <c r="N2505" s="33"/>
      <c r="O2505" s="33"/>
      <c r="P2505" s="33"/>
      <c r="Q2505" s="33"/>
      <c r="R2505" s="33"/>
      <c r="S2505" s="33"/>
      <c r="T2505" s="33"/>
      <c r="U2505" s="33"/>
      <c r="V2505" s="33"/>
      <c r="W2505" s="33"/>
      <c r="X2505" s="282"/>
      <c r="Y2505" s="33"/>
      <c r="Z2505" s="284"/>
      <c r="AA2505" s="284"/>
      <c r="AB2505" s="33"/>
      <c r="AC2505" s="33"/>
      <c r="AD2505" s="33"/>
      <c r="AE2505" s="33"/>
      <c r="AF2505" s="33"/>
      <c r="AG2505" s="33"/>
      <c r="AH2505" s="33"/>
      <c r="AI2505" s="33"/>
      <c r="AJ2505" s="33"/>
      <c r="AK2505" s="33"/>
      <c r="AL2505" s="33"/>
      <c r="AM2505" s="33"/>
      <c r="AN2505" s="33"/>
      <c r="AO2505" s="33"/>
      <c r="AP2505" s="34"/>
      <c r="AQ2505" s="34"/>
      <c r="AR2505" s="28"/>
      <c r="AS2505" s="29"/>
      <c r="AT2505" s="29"/>
      <c r="AU2505" s="29"/>
    </row>
    <row r="2506" spans="1:52" s="86" customFormat="1">
      <c r="A2506" s="12"/>
      <c r="B2506" s="9">
        <v>2</v>
      </c>
      <c r="C2506" s="9" t="s">
        <v>15</v>
      </c>
      <c r="D2506" s="81" t="s">
        <v>9</v>
      </c>
      <c r="E2506" s="405">
        <v>5517763317</v>
      </c>
      <c r="F2506" s="31">
        <f t="shared" ref="F2506:V2506" si="184">SUM(F2507:F2601)</f>
        <v>200820000</v>
      </c>
      <c r="G2506" s="31">
        <f t="shared" si="184"/>
        <v>185533680</v>
      </c>
      <c r="H2506" s="31">
        <f t="shared" si="184"/>
        <v>185533680</v>
      </c>
      <c r="I2506" s="31">
        <f t="shared" si="184"/>
        <v>0</v>
      </c>
      <c r="J2506" s="31">
        <f t="shared" si="184"/>
        <v>0</v>
      </c>
      <c r="K2506" s="31">
        <f t="shared" si="184"/>
        <v>0</v>
      </c>
      <c r="L2506" s="31">
        <f t="shared" si="184"/>
        <v>401500000</v>
      </c>
      <c r="M2506" s="31">
        <f t="shared" si="184"/>
        <v>0</v>
      </c>
      <c r="N2506" s="31">
        <f t="shared" si="184"/>
        <v>80000000</v>
      </c>
      <c r="O2506" s="31">
        <f t="shared" si="184"/>
        <v>0</v>
      </c>
      <c r="P2506" s="31">
        <f t="shared" si="184"/>
        <v>0</v>
      </c>
      <c r="Q2506" s="31">
        <f t="shared" si="184"/>
        <v>0</v>
      </c>
      <c r="R2506" s="31">
        <f t="shared" si="184"/>
        <v>0</v>
      </c>
      <c r="S2506" s="31">
        <f t="shared" si="184"/>
        <v>0</v>
      </c>
      <c r="T2506" s="31">
        <f t="shared" si="184"/>
        <v>0</v>
      </c>
      <c r="U2506" s="31">
        <f t="shared" si="184"/>
        <v>0</v>
      </c>
      <c r="V2506" s="31">
        <f t="shared" si="184"/>
        <v>0</v>
      </c>
      <c r="W2506" s="31">
        <f>SUM(O2506:V2506)</f>
        <v>0</v>
      </c>
      <c r="X2506" s="31">
        <f>SUM(X2507:X2601)</f>
        <v>0</v>
      </c>
      <c r="Y2506" s="31">
        <f>H2506+I2506+J2506+K2506+L2506+M2506+N2506+W2506+X2506</f>
        <v>667033680</v>
      </c>
      <c r="Z2506" s="31">
        <f t="shared" ref="Z2506:AK2506" si="185">SUM(Z2507:Z2601)</f>
        <v>0</v>
      </c>
      <c r="AA2506" s="31">
        <f t="shared" si="185"/>
        <v>0</v>
      </c>
      <c r="AB2506" s="31">
        <f t="shared" si="185"/>
        <v>0</v>
      </c>
      <c r="AC2506" s="31">
        <f t="shared" si="185"/>
        <v>0</v>
      </c>
      <c r="AD2506" s="31">
        <f t="shared" si="185"/>
        <v>0</v>
      </c>
      <c r="AE2506" s="31">
        <f t="shared" si="185"/>
        <v>0</v>
      </c>
      <c r="AF2506" s="31">
        <f t="shared" si="185"/>
        <v>0</v>
      </c>
      <c r="AG2506" s="31">
        <f t="shared" si="185"/>
        <v>0</v>
      </c>
      <c r="AH2506" s="31">
        <f t="shared" si="185"/>
        <v>0</v>
      </c>
      <c r="AI2506" s="31">
        <f t="shared" si="185"/>
        <v>0</v>
      </c>
      <c r="AJ2506" s="31">
        <f t="shared" si="185"/>
        <v>0</v>
      </c>
      <c r="AK2506" s="31">
        <f t="shared" si="185"/>
        <v>300000</v>
      </c>
      <c r="AL2506" s="31">
        <f>SUM(AD2506:AK2506)</f>
        <v>300000</v>
      </c>
      <c r="AM2506" s="31">
        <f>SUM(AM2507:AM2601)</f>
        <v>20500000</v>
      </c>
      <c r="AN2506" s="31">
        <f>SUM(AN2507:AN2601)</f>
        <v>0</v>
      </c>
      <c r="AO2506" s="31">
        <f>Z2506+AA2506+AB2506+AC2506+AL2506+AM2506+AN2506</f>
        <v>20800000</v>
      </c>
      <c r="AP2506" s="32">
        <f>E2506+Y2506-AO2506</f>
        <v>6163996997</v>
      </c>
      <c r="AQ2506" s="32"/>
      <c r="AR2506" s="28"/>
      <c r="AS2506" s="29">
        <f>E2506+H2506+I2506+J2506+K2506+L2506+M2506+N2506+W2506+X2506-Z2506-AB2506-AL2506-AC2506-AM2506-AN2506</f>
        <v>6163996997</v>
      </c>
      <c r="AT2506" s="29">
        <f>AP2506-AS2506</f>
        <v>0</v>
      </c>
      <c r="AU2506" s="29">
        <f>E2506</f>
        <v>5517763317</v>
      </c>
      <c r="AV2506" s="86">
        <f>AS2506-AU2506</f>
        <v>646233680</v>
      </c>
      <c r="AW2506" s="86">
        <f>Y2506-AO2506</f>
        <v>646233680</v>
      </c>
      <c r="AX2506" s="86">
        <f>AV2506-AW2506</f>
        <v>0</v>
      </c>
      <c r="AZ2506" s="398"/>
    </row>
    <row r="2507" spans="1:52" s="402" customFormat="1">
      <c r="A2507" s="13"/>
      <c r="B2507" s="8"/>
      <c r="C2507" s="8"/>
      <c r="D2507" s="240"/>
      <c r="E2507" s="266"/>
      <c r="F2507" s="321"/>
      <c r="G2507" s="282"/>
      <c r="H2507" s="283"/>
      <c r="I2507" s="33"/>
      <c r="J2507" s="33"/>
      <c r="K2507" s="33"/>
      <c r="L2507" s="33"/>
      <c r="M2507" s="33"/>
      <c r="N2507" s="33"/>
      <c r="O2507" s="33"/>
      <c r="P2507" s="33"/>
      <c r="Q2507" s="33"/>
      <c r="R2507" s="33"/>
      <c r="S2507" s="33"/>
      <c r="T2507" s="33"/>
      <c r="U2507" s="33"/>
      <c r="V2507" s="33"/>
      <c r="W2507" s="33"/>
      <c r="X2507" s="282"/>
      <c r="Y2507" s="33"/>
      <c r="Z2507" s="284"/>
      <c r="AA2507" s="284"/>
      <c r="AB2507" s="33"/>
      <c r="AC2507" s="33"/>
      <c r="AD2507" s="33"/>
      <c r="AE2507" s="33"/>
      <c r="AF2507" s="33"/>
      <c r="AG2507" s="33"/>
      <c r="AH2507" s="33"/>
      <c r="AI2507" s="33"/>
      <c r="AJ2507" s="33"/>
      <c r="AK2507" s="33"/>
      <c r="AL2507" s="33"/>
      <c r="AM2507" s="33"/>
      <c r="AN2507" s="33"/>
      <c r="AO2507" s="33"/>
      <c r="AP2507" s="34"/>
      <c r="AQ2507" s="34"/>
      <c r="AR2507" s="28"/>
      <c r="AS2507" s="29"/>
      <c r="AT2507" s="29"/>
      <c r="AU2507" s="29"/>
    </row>
    <row r="2508" spans="1:52" s="480" customFormat="1">
      <c r="A2508" s="13"/>
      <c r="B2508" s="8"/>
      <c r="C2508" s="8"/>
      <c r="D2508" s="240"/>
      <c r="E2508" s="266"/>
      <c r="F2508" s="321"/>
      <c r="G2508" s="282"/>
      <c r="H2508" s="283"/>
      <c r="I2508" s="33"/>
      <c r="J2508" s="33"/>
      <c r="K2508" s="33"/>
      <c r="L2508" s="33"/>
      <c r="M2508" s="33"/>
      <c r="N2508" s="33"/>
      <c r="O2508" s="33"/>
      <c r="P2508" s="33"/>
      <c r="Q2508" s="33"/>
      <c r="R2508" s="33"/>
      <c r="S2508" s="33"/>
      <c r="T2508" s="33"/>
      <c r="U2508" s="33"/>
      <c r="V2508" s="33"/>
      <c r="W2508" s="33"/>
      <c r="X2508" s="282"/>
      <c r="Y2508" s="33"/>
      <c r="Z2508" s="284"/>
      <c r="AA2508" s="284"/>
      <c r="AB2508" s="33"/>
      <c r="AC2508" s="33"/>
      <c r="AD2508" s="33"/>
      <c r="AE2508" s="33"/>
      <c r="AF2508" s="33"/>
      <c r="AG2508" s="33"/>
      <c r="AH2508" s="33"/>
      <c r="AI2508" s="33"/>
      <c r="AJ2508" s="33"/>
      <c r="AK2508" s="33"/>
      <c r="AL2508" s="33"/>
      <c r="AM2508" s="33"/>
      <c r="AN2508" s="33"/>
      <c r="AO2508" s="33"/>
      <c r="AP2508" s="34"/>
      <c r="AQ2508" s="34"/>
      <c r="AR2508" s="28"/>
      <c r="AS2508" s="29"/>
      <c r="AT2508" s="29"/>
      <c r="AU2508" s="29"/>
    </row>
    <row r="2509" spans="1:52" s="480" customFormat="1">
      <c r="A2509" s="13"/>
      <c r="B2509" s="8"/>
      <c r="C2509" s="83">
        <v>181</v>
      </c>
      <c r="D2509" s="375" t="s">
        <v>249</v>
      </c>
      <c r="E2509" s="266"/>
      <c r="F2509" s="321"/>
      <c r="G2509" s="282"/>
      <c r="H2509" s="283"/>
      <c r="I2509" s="33"/>
      <c r="J2509" s="33"/>
      <c r="K2509" s="33"/>
      <c r="L2509" s="33"/>
      <c r="M2509" s="33"/>
      <c r="N2509" s="33"/>
      <c r="O2509" s="33"/>
      <c r="P2509" s="33"/>
      <c r="Q2509" s="33"/>
      <c r="R2509" s="33"/>
      <c r="S2509" s="33"/>
      <c r="T2509" s="33"/>
      <c r="U2509" s="33"/>
      <c r="V2509" s="33"/>
      <c r="W2509" s="33"/>
      <c r="X2509" s="282"/>
      <c r="Y2509" s="33"/>
      <c r="Z2509" s="284"/>
      <c r="AA2509" s="284"/>
      <c r="AB2509" s="33"/>
      <c r="AC2509" s="33"/>
      <c r="AD2509" s="33"/>
      <c r="AE2509" s="33"/>
      <c r="AF2509" s="33"/>
      <c r="AG2509" s="33"/>
      <c r="AH2509" s="33"/>
      <c r="AI2509" s="33"/>
      <c r="AJ2509" s="33"/>
      <c r="AK2509" s="33"/>
      <c r="AL2509" s="33"/>
      <c r="AM2509" s="33"/>
      <c r="AN2509" s="33"/>
      <c r="AO2509" s="33"/>
      <c r="AP2509" s="34"/>
      <c r="AQ2509" s="34"/>
      <c r="AR2509" s="28"/>
      <c r="AS2509" s="29"/>
      <c r="AT2509" s="29"/>
      <c r="AU2509" s="29"/>
    </row>
    <row r="2510" spans="1:52" s="480" customFormat="1">
      <c r="A2510" s="13"/>
      <c r="B2510" s="8"/>
      <c r="C2510" s="8"/>
      <c r="D2510" s="472" t="s">
        <v>250</v>
      </c>
      <c r="E2510" s="266"/>
      <c r="F2510" s="321"/>
      <c r="G2510" s="282"/>
      <c r="H2510" s="283"/>
      <c r="I2510" s="33"/>
      <c r="J2510" s="33"/>
      <c r="K2510" s="33"/>
      <c r="L2510" s="33"/>
      <c r="M2510" s="33"/>
      <c r="N2510" s="33"/>
      <c r="O2510" s="33"/>
      <c r="P2510" s="33"/>
      <c r="Q2510" s="33"/>
      <c r="R2510" s="33"/>
      <c r="S2510" s="33"/>
      <c r="T2510" s="33"/>
      <c r="U2510" s="33"/>
      <c r="V2510" s="33"/>
      <c r="W2510" s="33"/>
      <c r="X2510" s="282"/>
      <c r="Y2510" s="33"/>
      <c r="Z2510" s="284"/>
      <c r="AA2510" s="284"/>
      <c r="AB2510" s="33"/>
      <c r="AC2510" s="33"/>
      <c r="AD2510" s="33"/>
      <c r="AE2510" s="33"/>
      <c r="AF2510" s="33"/>
      <c r="AG2510" s="33"/>
      <c r="AH2510" s="33"/>
      <c r="AI2510" s="33"/>
      <c r="AJ2510" s="33"/>
      <c r="AK2510" s="33"/>
      <c r="AL2510" s="33"/>
      <c r="AM2510" s="33"/>
      <c r="AN2510" s="33"/>
      <c r="AO2510" s="33"/>
      <c r="AP2510" s="34"/>
      <c r="AQ2510" s="34"/>
      <c r="AR2510" s="28"/>
      <c r="AS2510" s="29"/>
      <c r="AT2510" s="29"/>
      <c r="AU2510" s="29"/>
    </row>
    <row r="2511" spans="1:52" s="480" customFormat="1">
      <c r="A2511" s="13"/>
      <c r="B2511" s="8"/>
      <c r="C2511" s="8"/>
      <c r="D2511" s="473" t="s">
        <v>229</v>
      </c>
      <c r="E2511" s="266"/>
      <c r="F2511" s="321"/>
      <c r="G2511" s="282">
        <f>SUM(H2512)</f>
        <v>2700000</v>
      </c>
      <c r="H2511" s="283"/>
      <c r="I2511" s="33"/>
      <c r="J2511" s="33"/>
      <c r="K2511" s="33"/>
      <c r="L2511" s="33"/>
      <c r="M2511" s="33"/>
      <c r="N2511" s="33"/>
      <c r="O2511" s="33"/>
      <c r="P2511" s="33"/>
      <c r="Q2511" s="33"/>
      <c r="R2511" s="33"/>
      <c r="S2511" s="33"/>
      <c r="T2511" s="33"/>
      <c r="U2511" s="33"/>
      <c r="V2511" s="33"/>
      <c r="W2511" s="33"/>
      <c r="X2511" s="282"/>
      <c r="Y2511" s="33"/>
      <c r="Z2511" s="284"/>
      <c r="AA2511" s="284"/>
      <c r="AB2511" s="33"/>
      <c r="AC2511" s="33"/>
      <c r="AD2511" s="33"/>
      <c r="AE2511" s="33"/>
      <c r="AF2511" s="33"/>
      <c r="AG2511" s="33"/>
      <c r="AH2511" s="33"/>
      <c r="AI2511" s="33"/>
      <c r="AJ2511" s="33"/>
      <c r="AK2511" s="33"/>
      <c r="AL2511" s="33"/>
      <c r="AM2511" s="33"/>
      <c r="AN2511" s="33"/>
      <c r="AO2511" s="33"/>
      <c r="AP2511" s="34"/>
      <c r="AQ2511" s="34"/>
      <c r="AR2511" s="28"/>
      <c r="AS2511" s="29"/>
      <c r="AT2511" s="29"/>
      <c r="AU2511" s="29"/>
    </row>
    <row r="2512" spans="1:52" s="480" customFormat="1">
      <c r="A2512" s="13"/>
      <c r="B2512" s="8"/>
      <c r="C2512" s="8"/>
      <c r="D2512" s="344" t="s">
        <v>1037</v>
      </c>
      <c r="E2512" s="266"/>
      <c r="F2512" s="261">
        <v>2750000</v>
      </c>
      <c r="G2512" s="282"/>
      <c r="H2512" s="283">
        <v>2700000</v>
      </c>
      <c r="I2512" s="33"/>
      <c r="J2512" s="33"/>
      <c r="K2512" s="33"/>
      <c r="L2512" s="33"/>
      <c r="M2512" s="33"/>
      <c r="N2512" s="33"/>
      <c r="O2512" s="33"/>
      <c r="P2512" s="33"/>
      <c r="Q2512" s="33"/>
      <c r="R2512" s="33"/>
      <c r="S2512" s="33"/>
      <c r="T2512" s="33"/>
      <c r="U2512" s="33"/>
      <c r="V2512" s="33"/>
      <c r="W2512" s="33"/>
      <c r="X2512" s="282"/>
      <c r="Y2512" s="33"/>
      <c r="Z2512" s="284"/>
      <c r="AA2512" s="284"/>
      <c r="AB2512" s="33"/>
      <c r="AC2512" s="33"/>
      <c r="AD2512" s="33"/>
      <c r="AE2512" s="33"/>
      <c r="AF2512" s="33"/>
      <c r="AG2512" s="33"/>
      <c r="AH2512" s="33"/>
      <c r="AI2512" s="33"/>
      <c r="AJ2512" s="33"/>
      <c r="AK2512" s="33"/>
      <c r="AL2512" s="33"/>
      <c r="AM2512" s="33"/>
      <c r="AN2512" s="33"/>
      <c r="AO2512" s="33"/>
      <c r="AP2512" s="34"/>
      <c r="AQ2512" s="34"/>
      <c r="AR2512" s="28"/>
      <c r="AS2512" s="29"/>
      <c r="AT2512" s="29"/>
      <c r="AU2512" s="29"/>
    </row>
    <row r="2513" spans="1:47" s="480" customFormat="1">
      <c r="A2513" s="13"/>
      <c r="B2513" s="8"/>
      <c r="C2513" s="8"/>
      <c r="D2513" s="240"/>
      <c r="E2513" s="266"/>
      <c r="F2513" s="321"/>
      <c r="G2513" s="282"/>
      <c r="H2513" s="283"/>
      <c r="I2513" s="33"/>
      <c r="J2513" s="33"/>
      <c r="K2513" s="33"/>
      <c r="L2513" s="33"/>
      <c r="M2513" s="33"/>
      <c r="N2513" s="33"/>
      <c r="O2513" s="33"/>
      <c r="P2513" s="33"/>
      <c r="Q2513" s="33"/>
      <c r="R2513" s="33"/>
      <c r="S2513" s="33"/>
      <c r="T2513" s="33"/>
      <c r="U2513" s="33"/>
      <c r="V2513" s="33"/>
      <c r="W2513" s="33"/>
      <c r="X2513" s="282"/>
      <c r="Y2513" s="33"/>
      <c r="Z2513" s="284"/>
      <c r="AA2513" s="284"/>
      <c r="AB2513" s="33"/>
      <c r="AC2513" s="33"/>
      <c r="AD2513" s="33"/>
      <c r="AE2513" s="33"/>
      <c r="AF2513" s="33"/>
      <c r="AG2513" s="33"/>
      <c r="AH2513" s="33"/>
      <c r="AI2513" s="33"/>
      <c r="AJ2513" s="33"/>
      <c r="AK2513" s="33"/>
      <c r="AL2513" s="33"/>
      <c r="AM2513" s="33"/>
      <c r="AN2513" s="33"/>
      <c r="AO2513" s="33"/>
      <c r="AP2513" s="34"/>
      <c r="AQ2513" s="34"/>
      <c r="AR2513" s="28"/>
      <c r="AS2513" s="29"/>
      <c r="AT2513" s="29"/>
      <c r="AU2513" s="29"/>
    </row>
    <row r="2514" spans="1:47" s="480" customFormat="1">
      <c r="A2514" s="13"/>
      <c r="B2514" s="8"/>
      <c r="C2514" s="8"/>
      <c r="D2514" s="240"/>
      <c r="E2514" s="266"/>
      <c r="F2514" s="321"/>
      <c r="G2514" s="282"/>
      <c r="H2514" s="283"/>
      <c r="I2514" s="33"/>
      <c r="J2514" s="33"/>
      <c r="K2514" s="33"/>
      <c r="L2514" s="33"/>
      <c r="M2514" s="33"/>
      <c r="N2514" s="33"/>
      <c r="O2514" s="33"/>
      <c r="P2514" s="33"/>
      <c r="Q2514" s="33"/>
      <c r="R2514" s="33"/>
      <c r="S2514" s="33"/>
      <c r="T2514" s="33"/>
      <c r="U2514" s="33"/>
      <c r="V2514" s="33"/>
      <c r="W2514" s="33"/>
      <c r="X2514" s="282"/>
      <c r="Y2514" s="33"/>
      <c r="Z2514" s="284"/>
      <c r="AA2514" s="284"/>
      <c r="AB2514" s="33"/>
      <c r="AC2514" s="33"/>
      <c r="AD2514" s="33"/>
      <c r="AE2514" s="33"/>
      <c r="AF2514" s="33"/>
      <c r="AG2514" s="33"/>
      <c r="AH2514" s="33"/>
      <c r="AI2514" s="33"/>
      <c r="AJ2514" s="33"/>
      <c r="AK2514" s="33"/>
      <c r="AL2514" s="33"/>
      <c r="AM2514" s="33"/>
      <c r="AN2514" s="33"/>
      <c r="AO2514" s="33"/>
      <c r="AP2514" s="34"/>
      <c r="AQ2514" s="34"/>
      <c r="AR2514" s="28"/>
      <c r="AS2514" s="29"/>
      <c r="AT2514" s="29"/>
      <c r="AU2514" s="29"/>
    </row>
    <row r="2515" spans="1:47" s="480" customFormat="1">
      <c r="A2515" s="13"/>
      <c r="B2515" s="8"/>
      <c r="C2515" s="83">
        <v>182</v>
      </c>
      <c r="D2515" s="375" t="s">
        <v>249</v>
      </c>
      <c r="E2515" s="266"/>
      <c r="F2515" s="321"/>
      <c r="G2515" s="282"/>
      <c r="H2515" s="283"/>
      <c r="I2515" s="33"/>
      <c r="J2515" s="33"/>
      <c r="K2515" s="33"/>
      <c r="L2515" s="33"/>
      <c r="M2515" s="33"/>
      <c r="N2515" s="33"/>
      <c r="O2515" s="33"/>
      <c r="P2515" s="33"/>
      <c r="Q2515" s="33"/>
      <c r="R2515" s="33"/>
      <c r="S2515" s="33"/>
      <c r="T2515" s="33"/>
      <c r="U2515" s="33"/>
      <c r="V2515" s="33"/>
      <c r="W2515" s="33"/>
      <c r="X2515" s="282"/>
      <c r="Y2515" s="33"/>
      <c r="Z2515" s="284"/>
      <c r="AA2515" s="284"/>
      <c r="AB2515" s="33"/>
      <c r="AC2515" s="33"/>
      <c r="AD2515" s="33"/>
      <c r="AE2515" s="33"/>
      <c r="AF2515" s="33"/>
      <c r="AG2515" s="33"/>
      <c r="AH2515" s="33"/>
      <c r="AI2515" s="33"/>
      <c r="AJ2515" s="33"/>
      <c r="AK2515" s="33"/>
      <c r="AL2515" s="33"/>
      <c r="AM2515" s="33"/>
      <c r="AN2515" s="33"/>
      <c r="AO2515" s="33"/>
      <c r="AP2515" s="34"/>
      <c r="AQ2515" s="34"/>
      <c r="AR2515" s="28"/>
      <c r="AS2515" s="29"/>
      <c r="AT2515" s="29"/>
      <c r="AU2515" s="29"/>
    </row>
    <row r="2516" spans="1:47" s="480" customFormat="1">
      <c r="A2516" s="13"/>
      <c r="B2516" s="8"/>
      <c r="C2516" s="8"/>
      <c r="D2516" s="472" t="s">
        <v>346</v>
      </c>
      <c r="E2516" s="266"/>
      <c r="F2516" s="321"/>
      <c r="G2516" s="282"/>
      <c r="H2516" s="283"/>
      <c r="I2516" s="33"/>
      <c r="J2516" s="33"/>
      <c r="K2516" s="33"/>
      <c r="L2516" s="33"/>
      <c r="M2516" s="33"/>
      <c r="N2516" s="33"/>
      <c r="O2516" s="33"/>
      <c r="P2516" s="33"/>
      <c r="Q2516" s="33"/>
      <c r="R2516" s="33"/>
      <c r="S2516" s="33"/>
      <c r="T2516" s="33"/>
      <c r="U2516" s="33"/>
      <c r="V2516" s="33"/>
      <c r="W2516" s="33"/>
      <c r="X2516" s="282"/>
      <c r="Y2516" s="33"/>
      <c r="Z2516" s="284"/>
      <c r="AA2516" s="284"/>
      <c r="AB2516" s="33"/>
      <c r="AC2516" s="33"/>
      <c r="AD2516" s="33"/>
      <c r="AE2516" s="33"/>
      <c r="AF2516" s="33"/>
      <c r="AG2516" s="33"/>
      <c r="AH2516" s="33"/>
      <c r="AI2516" s="33"/>
      <c r="AJ2516" s="33"/>
      <c r="AK2516" s="33"/>
      <c r="AL2516" s="33"/>
      <c r="AM2516" s="33"/>
      <c r="AN2516" s="33"/>
      <c r="AO2516" s="33"/>
      <c r="AP2516" s="34"/>
      <c r="AQ2516" s="34"/>
      <c r="AR2516" s="28"/>
      <c r="AS2516" s="29"/>
      <c r="AT2516" s="29"/>
      <c r="AU2516" s="29"/>
    </row>
    <row r="2517" spans="1:47" s="480" customFormat="1">
      <c r="A2517" s="13"/>
      <c r="B2517" s="8"/>
      <c r="C2517" s="8"/>
      <c r="D2517" s="473" t="s">
        <v>174</v>
      </c>
      <c r="E2517" s="266"/>
      <c r="F2517" s="321"/>
      <c r="G2517" s="282">
        <f>SUM(H2518)</f>
        <v>4500000</v>
      </c>
      <c r="H2517" s="283"/>
      <c r="I2517" s="33"/>
      <c r="J2517" s="33"/>
      <c r="K2517" s="33"/>
      <c r="L2517" s="33"/>
      <c r="M2517" s="33"/>
      <c r="N2517" s="33"/>
      <c r="O2517" s="33"/>
      <c r="P2517" s="33"/>
      <c r="Q2517" s="33"/>
      <c r="R2517" s="33"/>
      <c r="S2517" s="33"/>
      <c r="T2517" s="33"/>
      <c r="U2517" s="33"/>
      <c r="V2517" s="33"/>
      <c r="W2517" s="33"/>
      <c r="X2517" s="282"/>
      <c r="Y2517" s="33"/>
      <c r="Z2517" s="284"/>
      <c r="AA2517" s="284"/>
      <c r="AB2517" s="33"/>
      <c r="AC2517" s="33"/>
      <c r="AD2517" s="33"/>
      <c r="AE2517" s="33"/>
      <c r="AF2517" s="33"/>
      <c r="AG2517" s="33"/>
      <c r="AH2517" s="33"/>
      <c r="AI2517" s="33"/>
      <c r="AJ2517" s="33"/>
      <c r="AK2517" s="33"/>
      <c r="AL2517" s="33"/>
      <c r="AM2517" s="33"/>
      <c r="AN2517" s="33"/>
      <c r="AO2517" s="33"/>
      <c r="AP2517" s="34"/>
      <c r="AQ2517" s="34"/>
      <c r="AR2517" s="28"/>
      <c r="AS2517" s="29"/>
      <c r="AT2517" s="29"/>
      <c r="AU2517" s="29"/>
    </row>
    <row r="2518" spans="1:47" s="480" customFormat="1">
      <c r="A2518" s="13"/>
      <c r="B2518" s="8"/>
      <c r="C2518" s="8"/>
      <c r="D2518" s="344" t="s">
        <v>1038</v>
      </c>
      <c r="E2518" s="266"/>
      <c r="F2518" s="261">
        <v>4500000</v>
      </c>
      <c r="G2518" s="282"/>
      <c r="H2518" s="283">
        <v>4500000</v>
      </c>
      <c r="I2518" s="33"/>
      <c r="J2518" s="33"/>
      <c r="K2518" s="33"/>
      <c r="L2518" s="33"/>
      <c r="M2518" s="33"/>
      <c r="N2518" s="33"/>
      <c r="O2518" s="33"/>
      <c r="P2518" s="33"/>
      <c r="Q2518" s="33"/>
      <c r="R2518" s="33"/>
      <c r="S2518" s="33"/>
      <c r="T2518" s="33"/>
      <c r="U2518" s="33"/>
      <c r="V2518" s="33"/>
      <c r="W2518" s="33"/>
      <c r="X2518" s="282"/>
      <c r="Y2518" s="33"/>
      <c r="Z2518" s="284"/>
      <c r="AA2518" s="284"/>
      <c r="AB2518" s="33"/>
      <c r="AC2518" s="33"/>
      <c r="AD2518" s="33"/>
      <c r="AE2518" s="33"/>
      <c r="AF2518" s="33"/>
      <c r="AG2518" s="33"/>
      <c r="AH2518" s="33"/>
      <c r="AI2518" s="33"/>
      <c r="AJ2518" s="33"/>
      <c r="AK2518" s="33"/>
      <c r="AL2518" s="33"/>
      <c r="AM2518" s="33"/>
      <c r="AN2518" s="33"/>
      <c r="AO2518" s="33"/>
      <c r="AP2518" s="34"/>
      <c r="AQ2518" s="34"/>
      <c r="AR2518" s="28"/>
      <c r="AS2518" s="29"/>
      <c r="AT2518" s="29"/>
      <c r="AU2518" s="29"/>
    </row>
    <row r="2519" spans="1:47" s="480" customFormat="1">
      <c r="A2519" s="13"/>
      <c r="B2519" s="8"/>
      <c r="C2519" s="8"/>
      <c r="D2519" s="240"/>
      <c r="E2519" s="266"/>
      <c r="F2519" s="321"/>
      <c r="G2519" s="282"/>
      <c r="H2519" s="283"/>
      <c r="I2519" s="33"/>
      <c r="J2519" s="33"/>
      <c r="K2519" s="33"/>
      <c r="L2519" s="33"/>
      <c r="M2519" s="33"/>
      <c r="N2519" s="33"/>
      <c r="O2519" s="33"/>
      <c r="P2519" s="33"/>
      <c r="Q2519" s="33"/>
      <c r="R2519" s="33"/>
      <c r="S2519" s="33"/>
      <c r="T2519" s="33"/>
      <c r="U2519" s="33"/>
      <c r="V2519" s="33"/>
      <c r="W2519" s="33"/>
      <c r="X2519" s="282"/>
      <c r="Y2519" s="33"/>
      <c r="Z2519" s="284"/>
      <c r="AA2519" s="284"/>
      <c r="AB2519" s="33"/>
      <c r="AC2519" s="33"/>
      <c r="AD2519" s="33"/>
      <c r="AE2519" s="33"/>
      <c r="AF2519" s="33"/>
      <c r="AG2519" s="33"/>
      <c r="AH2519" s="33"/>
      <c r="AI2519" s="33"/>
      <c r="AJ2519" s="33"/>
      <c r="AK2519" s="33"/>
      <c r="AL2519" s="33"/>
      <c r="AM2519" s="33"/>
      <c r="AN2519" s="33"/>
      <c r="AO2519" s="33"/>
      <c r="AP2519" s="34"/>
      <c r="AQ2519" s="34"/>
      <c r="AR2519" s="28"/>
      <c r="AS2519" s="29"/>
      <c r="AT2519" s="29"/>
      <c r="AU2519" s="29"/>
    </row>
    <row r="2520" spans="1:47" s="480" customFormat="1">
      <c r="A2520" s="13"/>
      <c r="B2520" s="8"/>
      <c r="C2520" s="8"/>
      <c r="D2520" s="240"/>
      <c r="E2520" s="266"/>
      <c r="F2520" s="321"/>
      <c r="G2520" s="282"/>
      <c r="H2520" s="283"/>
      <c r="I2520" s="33"/>
      <c r="J2520" s="33"/>
      <c r="K2520" s="33"/>
      <c r="L2520" s="33"/>
      <c r="M2520" s="33"/>
      <c r="N2520" s="33"/>
      <c r="O2520" s="33"/>
      <c r="P2520" s="33"/>
      <c r="Q2520" s="33"/>
      <c r="R2520" s="33"/>
      <c r="S2520" s="33"/>
      <c r="T2520" s="33"/>
      <c r="U2520" s="33"/>
      <c r="V2520" s="33"/>
      <c r="W2520" s="33"/>
      <c r="X2520" s="282"/>
      <c r="Y2520" s="33"/>
      <c r="Z2520" s="284"/>
      <c r="AA2520" s="284"/>
      <c r="AB2520" s="33"/>
      <c r="AC2520" s="33"/>
      <c r="AD2520" s="33"/>
      <c r="AE2520" s="33"/>
      <c r="AF2520" s="33"/>
      <c r="AG2520" s="33"/>
      <c r="AH2520" s="33"/>
      <c r="AI2520" s="33"/>
      <c r="AJ2520" s="33"/>
      <c r="AK2520" s="33"/>
      <c r="AL2520" s="33"/>
      <c r="AM2520" s="33"/>
      <c r="AN2520" s="33"/>
      <c r="AO2520" s="33"/>
      <c r="AP2520" s="34"/>
      <c r="AQ2520" s="34"/>
      <c r="AR2520" s="28"/>
      <c r="AS2520" s="29"/>
      <c r="AT2520" s="29"/>
      <c r="AU2520" s="29"/>
    </row>
    <row r="2521" spans="1:47" s="480" customFormat="1">
      <c r="A2521" s="13"/>
      <c r="B2521" s="8"/>
      <c r="C2521" s="8">
        <v>183</v>
      </c>
      <c r="D2521" s="375" t="s">
        <v>171</v>
      </c>
      <c r="E2521" s="266"/>
      <c r="F2521" s="321"/>
      <c r="G2521" s="282"/>
      <c r="H2521" s="283"/>
      <c r="I2521" s="33"/>
      <c r="J2521" s="33"/>
      <c r="K2521" s="33"/>
      <c r="L2521" s="33"/>
      <c r="M2521" s="33"/>
      <c r="N2521" s="33"/>
      <c r="O2521" s="33"/>
      <c r="P2521" s="33"/>
      <c r="Q2521" s="33"/>
      <c r="R2521" s="33"/>
      <c r="S2521" s="33"/>
      <c r="T2521" s="33"/>
      <c r="U2521" s="33"/>
      <c r="V2521" s="33"/>
      <c r="W2521" s="33"/>
      <c r="X2521" s="282"/>
      <c r="Y2521" s="33"/>
      <c r="Z2521" s="284"/>
      <c r="AA2521" s="284"/>
      <c r="AB2521" s="33"/>
      <c r="AC2521" s="33"/>
      <c r="AD2521" s="33"/>
      <c r="AE2521" s="33"/>
      <c r="AF2521" s="33"/>
      <c r="AG2521" s="33"/>
      <c r="AH2521" s="33"/>
      <c r="AI2521" s="33"/>
      <c r="AJ2521" s="33"/>
      <c r="AK2521" s="33"/>
      <c r="AL2521" s="33"/>
      <c r="AM2521" s="33"/>
      <c r="AN2521" s="33"/>
      <c r="AO2521" s="33"/>
      <c r="AP2521" s="34"/>
      <c r="AQ2521" s="34"/>
      <c r="AR2521" s="28"/>
      <c r="AS2521" s="29"/>
      <c r="AT2521" s="29"/>
      <c r="AU2521" s="29"/>
    </row>
    <row r="2522" spans="1:47" s="480" customFormat="1">
      <c r="A2522" s="13"/>
      <c r="B2522" s="8"/>
      <c r="C2522" s="8"/>
      <c r="D2522" s="472" t="s">
        <v>173</v>
      </c>
      <c r="E2522" s="266"/>
      <c r="F2522" s="321"/>
      <c r="G2522" s="282"/>
      <c r="H2522" s="283"/>
      <c r="I2522" s="33"/>
      <c r="J2522" s="33"/>
      <c r="K2522" s="33"/>
      <c r="L2522" s="33"/>
      <c r="M2522" s="33"/>
      <c r="N2522" s="33"/>
      <c r="O2522" s="33"/>
      <c r="P2522" s="33"/>
      <c r="Q2522" s="33"/>
      <c r="R2522" s="33"/>
      <c r="S2522" s="33"/>
      <c r="T2522" s="33"/>
      <c r="U2522" s="33"/>
      <c r="V2522" s="33"/>
      <c r="W2522" s="33"/>
      <c r="X2522" s="282"/>
      <c r="Y2522" s="33"/>
      <c r="Z2522" s="284"/>
      <c r="AA2522" s="284"/>
      <c r="AB2522" s="33"/>
      <c r="AC2522" s="33"/>
      <c r="AD2522" s="33"/>
      <c r="AE2522" s="33"/>
      <c r="AF2522" s="33"/>
      <c r="AG2522" s="33"/>
      <c r="AH2522" s="33"/>
      <c r="AI2522" s="33"/>
      <c r="AJ2522" s="33"/>
      <c r="AK2522" s="33"/>
      <c r="AL2522" s="33"/>
      <c r="AM2522" s="33"/>
      <c r="AN2522" s="33"/>
      <c r="AO2522" s="33"/>
      <c r="AP2522" s="34"/>
      <c r="AQ2522" s="34"/>
      <c r="AR2522" s="28"/>
      <c r="AS2522" s="29"/>
      <c r="AT2522" s="29"/>
      <c r="AU2522" s="29"/>
    </row>
    <row r="2523" spans="1:47" s="480" customFormat="1">
      <c r="A2523" s="13"/>
      <c r="B2523" s="8"/>
      <c r="C2523" s="8"/>
      <c r="D2523" s="473" t="s">
        <v>174</v>
      </c>
      <c r="E2523" s="321">
        <v>950000</v>
      </c>
      <c r="F2523" s="261"/>
      <c r="G2523" s="282"/>
      <c r="H2523" s="283"/>
      <c r="I2523" s="33"/>
      <c r="J2523" s="33"/>
      <c r="K2523" s="33"/>
      <c r="L2523" s="33"/>
      <c r="M2523" s="33"/>
      <c r="N2523" s="33"/>
      <c r="O2523" s="33"/>
      <c r="P2523" s="33"/>
      <c r="Q2523" s="33"/>
      <c r="R2523" s="33"/>
      <c r="S2523" s="33"/>
      <c r="T2523" s="33"/>
      <c r="U2523" s="33"/>
      <c r="V2523" s="33"/>
      <c r="W2523" s="33"/>
      <c r="X2523" s="282"/>
      <c r="Y2523" s="33"/>
      <c r="Z2523" s="284"/>
      <c r="AA2523" s="284"/>
      <c r="AB2523" s="33"/>
      <c r="AC2523" s="33"/>
      <c r="AD2523" s="33"/>
      <c r="AE2523" s="33"/>
      <c r="AF2523" s="33"/>
      <c r="AG2523" s="33"/>
      <c r="AH2523" s="33"/>
      <c r="AI2523" s="33"/>
      <c r="AJ2523" s="33"/>
      <c r="AK2523" s="33"/>
      <c r="AL2523" s="33"/>
      <c r="AM2523" s="33"/>
      <c r="AN2523" s="33"/>
      <c r="AO2523" s="33"/>
      <c r="AP2523" s="34"/>
      <c r="AQ2523" s="34"/>
      <c r="AR2523" s="28"/>
      <c r="AS2523" s="29"/>
      <c r="AT2523" s="29"/>
      <c r="AU2523" s="29"/>
    </row>
    <row r="2524" spans="1:47" s="480" customFormat="1">
      <c r="A2524" s="13"/>
      <c r="B2524" s="8"/>
      <c r="C2524" s="8"/>
      <c r="D2524" s="344" t="s">
        <v>246</v>
      </c>
      <c r="E2524" s="266"/>
      <c r="F2524" s="261">
        <v>950000</v>
      </c>
      <c r="G2524" s="282"/>
      <c r="H2524" s="283"/>
      <c r="I2524" s="33"/>
      <c r="J2524" s="33"/>
      <c r="K2524" s="33"/>
      <c r="L2524" s="33"/>
      <c r="M2524" s="33"/>
      <c r="N2524" s="33"/>
      <c r="O2524" s="33"/>
      <c r="P2524" s="33"/>
      <c r="Q2524" s="33"/>
      <c r="R2524" s="33"/>
      <c r="S2524" s="33"/>
      <c r="T2524" s="33"/>
      <c r="U2524" s="33"/>
      <c r="V2524" s="33"/>
      <c r="W2524" s="33"/>
      <c r="X2524" s="282"/>
      <c r="Y2524" s="33"/>
      <c r="Z2524" s="284"/>
      <c r="AA2524" s="284"/>
      <c r="AB2524" s="33"/>
      <c r="AC2524" s="33"/>
      <c r="AD2524" s="33"/>
      <c r="AE2524" s="33"/>
      <c r="AF2524" s="33"/>
      <c r="AG2524" s="33"/>
      <c r="AH2524" s="33"/>
      <c r="AI2524" s="33"/>
      <c r="AJ2524" s="33"/>
      <c r="AK2524" s="33"/>
      <c r="AL2524" s="33"/>
      <c r="AM2524" s="33"/>
      <c r="AN2524" s="33"/>
      <c r="AO2524" s="33"/>
      <c r="AP2524" s="34"/>
      <c r="AQ2524" s="34"/>
      <c r="AR2524" s="28"/>
      <c r="AS2524" s="29"/>
      <c r="AT2524" s="29"/>
      <c r="AU2524" s="29"/>
    </row>
    <row r="2525" spans="1:47" s="480" customFormat="1">
      <c r="A2525" s="13"/>
      <c r="B2525" s="8"/>
      <c r="C2525" s="8"/>
      <c r="D2525" s="473" t="s">
        <v>176</v>
      </c>
      <c r="E2525" s="321"/>
      <c r="F2525" s="261"/>
      <c r="G2525" s="282">
        <f>SUM(H2526:H2528)</f>
        <v>34050000</v>
      </c>
      <c r="H2525" s="283"/>
      <c r="I2525" s="33"/>
      <c r="J2525" s="33"/>
      <c r="K2525" s="33"/>
      <c r="L2525" s="33"/>
      <c r="M2525" s="33"/>
      <c r="N2525" s="33"/>
      <c r="O2525" s="33"/>
      <c r="P2525" s="33"/>
      <c r="Q2525" s="33"/>
      <c r="R2525" s="33"/>
      <c r="S2525" s="33"/>
      <c r="T2525" s="33"/>
      <c r="U2525" s="33"/>
      <c r="V2525" s="33"/>
      <c r="W2525" s="33"/>
      <c r="X2525" s="282"/>
      <c r="Y2525" s="33"/>
      <c r="Z2525" s="284"/>
      <c r="AA2525" s="284"/>
      <c r="AB2525" s="33"/>
      <c r="AC2525" s="33"/>
      <c r="AD2525" s="33"/>
      <c r="AE2525" s="33"/>
      <c r="AF2525" s="33"/>
      <c r="AG2525" s="33"/>
      <c r="AH2525" s="33"/>
      <c r="AI2525" s="33"/>
      <c r="AJ2525" s="33"/>
      <c r="AK2525" s="33"/>
      <c r="AL2525" s="33"/>
      <c r="AM2525" s="33"/>
      <c r="AN2525" s="33"/>
      <c r="AO2525" s="33"/>
      <c r="AP2525" s="34"/>
      <c r="AQ2525" s="34"/>
      <c r="AR2525" s="28"/>
      <c r="AS2525" s="29"/>
      <c r="AT2525" s="29"/>
      <c r="AU2525" s="29"/>
    </row>
    <row r="2526" spans="1:47" s="480" customFormat="1">
      <c r="A2526" s="13"/>
      <c r="B2526" s="8"/>
      <c r="C2526" s="8"/>
      <c r="D2526" s="344" t="s">
        <v>1039</v>
      </c>
      <c r="E2526" s="266"/>
      <c r="F2526" s="261">
        <v>3600000</v>
      </c>
      <c r="G2526" s="282"/>
      <c r="H2526" s="283">
        <v>3600000</v>
      </c>
      <c r="I2526" s="33"/>
      <c r="J2526" s="33"/>
      <c r="K2526" s="33"/>
      <c r="L2526" s="33"/>
      <c r="M2526" s="33"/>
      <c r="N2526" s="33"/>
      <c r="O2526" s="33"/>
      <c r="P2526" s="33"/>
      <c r="Q2526" s="33"/>
      <c r="R2526" s="33"/>
      <c r="S2526" s="33"/>
      <c r="T2526" s="33"/>
      <c r="U2526" s="33"/>
      <c r="V2526" s="33"/>
      <c r="W2526" s="33"/>
      <c r="X2526" s="282"/>
      <c r="Y2526" s="33"/>
      <c r="Z2526" s="284"/>
      <c r="AA2526" s="284"/>
      <c r="AB2526" s="33"/>
      <c r="AC2526" s="33"/>
      <c r="AD2526" s="33"/>
      <c r="AE2526" s="33"/>
      <c r="AF2526" s="33"/>
      <c r="AG2526" s="33"/>
      <c r="AH2526" s="33"/>
      <c r="AI2526" s="33"/>
      <c r="AJ2526" s="33"/>
      <c r="AK2526" s="33"/>
      <c r="AL2526" s="33"/>
      <c r="AM2526" s="33"/>
      <c r="AN2526" s="33"/>
      <c r="AO2526" s="33"/>
      <c r="AP2526" s="34"/>
      <c r="AQ2526" s="34"/>
      <c r="AR2526" s="28"/>
      <c r="AS2526" s="29"/>
      <c r="AT2526" s="29"/>
      <c r="AU2526" s="29"/>
    </row>
    <row r="2527" spans="1:47" s="480" customFormat="1">
      <c r="A2527" s="13"/>
      <c r="B2527" s="8"/>
      <c r="C2527" s="8"/>
      <c r="D2527" s="344" t="s">
        <v>1040</v>
      </c>
      <c r="E2527" s="266"/>
      <c r="F2527" s="261">
        <v>10650000</v>
      </c>
      <c r="G2527" s="282"/>
      <c r="H2527" s="283">
        <v>10650000</v>
      </c>
      <c r="I2527" s="33"/>
      <c r="J2527" s="33"/>
      <c r="K2527" s="33"/>
      <c r="L2527" s="33"/>
      <c r="M2527" s="33"/>
      <c r="N2527" s="33"/>
      <c r="O2527" s="33"/>
      <c r="P2527" s="33"/>
      <c r="Q2527" s="33"/>
      <c r="R2527" s="33"/>
      <c r="S2527" s="33"/>
      <c r="T2527" s="33"/>
      <c r="U2527" s="33"/>
      <c r="V2527" s="33"/>
      <c r="W2527" s="33"/>
      <c r="X2527" s="282"/>
      <c r="Y2527" s="33"/>
      <c r="Z2527" s="284"/>
      <c r="AA2527" s="284"/>
      <c r="AB2527" s="33"/>
      <c r="AC2527" s="33"/>
      <c r="AD2527" s="33"/>
      <c r="AE2527" s="33"/>
      <c r="AF2527" s="33"/>
      <c r="AG2527" s="33"/>
      <c r="AH2527" s="33"/>
      <c r="AI2527" s="33"/>
      <c r="AJ2527" s="33"/>
      <c r="AK2527" s="33"/>
      <c r="AL2527" s="33"/>
      <c r="AM2527" s="33"/>
      <c r="AN2527" s="33"/>
      <c r="AO2527" s="33"/>
      <c r="AP2527" s="34"/>
      <c r="AQ2527" s="34"/>
      <c r="AR2527" s="28"/>
      <c r="AS2527" s="29"/>
      <c r="AT2527" s="29"/>
      <c r="AU2527" s="29"/>
    </row>
    <row r="2528" spans="1:47" s="480" customFormat="1">
      <c r="A2528" s="13"/>
      <c r="B2528" s="8"/>
      <c r="C2528" s="8"/>
      <c r="D2528" s="344" t="s">
        <v>1041</v>
      </c>
      <c r="E2528" s="266"/>
      <c r="F2528" s="261">
        <v>19800000</v>
      </c>
      <c r="G2528" s="282"/>
      <c r="H2528" s="283">
        <v>19800000</v>
      </c>
      <c r="I2528" s="33"/>
      <c r="J2528" s="33"/>
      <c r="K2528" s="33"/>
      <c r="L2528" s="33"/>
      <c r="M2528" s="33"/>
      <c r="N2528" s="33"/>
      <c r="O2528" s="33"/>
      <c r="P2528" s="33"/>
      <c r="Q2528" s="33"/>
      <c r="R2528" s="33"/>
      <c r="S2528" s="33"/>
      <c r="T2528" s="33"/>
      <c r="U2528" s="33"/>
      <c r="V2528" s="33"/>
      <c r="W2528" s="33"/>
      <c r="X2528" s="282"/>
      <c r="Y2528" s="33"/>
      <c r="Z2528" s="284"/>
      <c r="AA2528" s="284"/>
      <c r="AB2528" s="33"/>
      <c r="AC2528" s="33"/>
      <c r="AD2528" s="33"/>
      <c r="AE2528" s="33"/>
      <c r="AF2528" s="33"/>
      <c r="AG2528" s="33"/>
      <c r="AH2528" s="33"/>
      <c r="AI2528" s="33"/>
      <c r="AJ2528" s="33"/>
      <c r="AK2528" s="33"/>
      <c r="AL2528" s="33"/>
      <c r="AM2528" s="33"/>
      <c r="AN2528" s="33"/>
      <c r="AO2528" s="33"/>
      <c r="AP2528" s="34"/>
      <c r="AQ2528" s="34"/>
      <c r="AR2528" s="28"/>
      <c r="AS2528" s="29"/>
      <c r="AT2528" s="29"/>
      <c r="AU2528" s="29"/>
    </row>
    <row r="2529" spans="1:47" s="480" customFormat="1">
      <c r="A2529" s="13"/>
      <c r="B2529" s="8"/>
      <c r="C2529" s="8"/>
      <c r="D2529" s="240"/>
      <c r="E2529" s="266"/>
      <c r="F2529" s="321"/>
      <c r="G2529" s="282"/>
      <c r="H2529" s="283"/>
      <c r="I2529" s="33"/>
      <c r="J2529" s="33"/>
      <c r="K2529" s="33"/>
      <c r="L2529" s="33"/>
      <c r="M2529" s="33"/>
      <c r="N2529" s="33"/>
      <c r="O2529" s="33"/>
      <c r="P2529" s="33"/>
      <c r="Q2529" s="33"/>
      <c r="R2529" s="33"/>
      <c r="S2529" s="33"/>
      <c r="T2529" s="33"/>
      <c r="U2529" s="33"/>
      <c r="V2529" s="33"/>
      <c r="W2529" s="33"/>
      <c r="X2529" s="282"/>
      <c r="Y2529" s="33"/>
      <c r="Z2529" s="284"/>
      <c r="AA2529" s="284"/>
      <c r="AB2529" s="33"/>
      <c r="AC2529" s="33"/>
      <c r="AD2529" s="33"/>
      <c r="AE2529" s="33"/>
      <c r="AF2529" s="33"/>
      <c r="AG2529" s="33"/>
      <c r="AH2529" s="33"/>
      <c r="AI2529" s="33"/>
      <c r="AJ2529" s="33"/>
      <c r="AK2529" s="33"/>
      <c r="AL2529" s="33"/>
      <c r="AM2529" s="33"/>
      <c r="AN2529" s="33"/>
      <c r="AO2529" s="33"/>
      <c r="AP2529" s="34"/>
      <c r="AQ2529" s="34"/>
      <c r="AR2529" s="28"/>
      <c r="AS2529" s="29"/>
      <c r="AT2529" s="29"/>
      <c r="AU2529" s="29"/>
    </row>
    <row r="2530" spans="1:47" s="480" customFormat="1">
      <c r="A2530" s="13"/>
      <c r="B2530" s="8"/>
      <c r="C2530" s="8"/>
      <c r="D2530" s="240"/>
      <c r="E2530" s="266"/>
      <c r="F2530" s="321"/>
      <c r="G2530" s="282"/>
      <c r="H2530" s="283"/>
      <c r="I2530" s="33"/>
      <c r="J2530" s="33"/>
      <c r="K2530" s="33"/>
      <c r="L2530" s="33"/>
      <c r="M2530" s="33"/>
      <c r="N2530" s="33"/>
      <c r="O2530" s="33"/>
      <c r="P2530" s="33"/>
      <c r="Q2530" s="33"/>
      <c r="R2530" s="33"/>
      <c r="S2530" s="33"/>
      <c r="T2530" s="33"/>
      <c r="U2530" s="33"/>
      <c r="V2530" s="33"/>
      <c r="W2530" s="33"/>
      <c r="X2530" s="282"/>
      <c r="Y2530" s="33"/>
      <c r="Z2530" s="284"/>
      <c r="AA2530" s="284"/>
      <c r="AB2530" s="33"/>
      <c r="AC2530" s="33"/>
      <c r="AD2530" s="33"/>
      <c r="AE2530" s="33"/>
      <c r="AF2530" s="33"/>
      <c r="AG2530" s="33"/>
      <c r="AH2530" s="33"/>
      <c r="AI2530" s="33"/>
      <c r="AJ2530" s="33"/>
      <c r="AK2530" s="33"/>
      <c r="AL2530" s="33"/>
      <c r="AM2530" s="33"/>
      <c r="AN2530" s="33"/>
      <c r="AO2530" s="33"/>
      <c r="AP2530" s="34"/>
      <c r="AQ2530" s="34"/>
      <c r="AR2530" s="28"/>
      <c r="AS2530" s="29"/>
      <c r="AT2530" s="29"/>
      <c r="AU2530" s="29"/>
    </row>
    <row r="2531" spans="1:47" s="480" customFormat="1">
      <c r="A2531" s="13"/>
      <c r="B2531" s="8"/>
      <c r="C2531" s="83">
        <v>184</v>
      </c>
      <c r="D2531" s="375" t="s">
        <v>171</v>
      </c>
      <c r="E2531" s="266"/>
      <c r="F2531" s="321"/>
      <c r="G2531" s="282"/>
      <c r="H2531" s="283"/>
      <c r="I2531" s="33"/>
      <c r="J2531" s="33"/>
      <c r="K2531" s="33"/>
      <c r="L2531" s="33"/>
      <c r="M2531" s="33"/>
      <c r="N2531" s="33"/>
      <c r="O2531" s="33"/>
      <c r="P2531" s="33"/>
      <c r="Q2531" s="33"/>
      <c r="R2531" s="33"/>
      <c r="S2531" s="33"/>
      <c r="T2531" s="33"/>
      <c r="U2531" s="33"/>
      <c r="V2531" s="33"/>
      <c r="W2531" s="33"/>
      <c r="X2531" s="282"/>
      <c r="Y2531" s="33"/>
      <c r="Z2531" s="284"/>
      <c r="AA2531" s="284"/>
      <c r="AB2531" s="33"/>
      <c r="AC2531" s="33"/>
      <c r="AD2531" s="33"/>
      <c r="AE2531" s="33"/>
      <c r="AF2531" s="33"/>
      <c r="AG2531" s="33"/>
      <c r="AH2531" s="33"/>
      <c r="AI2531" s="33"/>
      <c r="AJ2531" s="33"/>
      <c r="AK2531" s="33"/>
      <c r="AL2531" s="33"/>
      <c r="AM2531" s="33"/>
      <c r="AN2531" s="33"/>
      <c r="AO2531" s="33"/>
      <c r="AP2531" s="34"/>
      <c r="AQ2531" s="34"/>
      <c r="AR2531" s="28"/>
      <c r="AS2531" s="29"/>
      <c r="AT2531" s="29"/>
      <c r="AU2531" s="29"/>
    </row>
    <row r="2532" spans="1:47" s="480" customFormat="1">
      <c r="A2532" s="13"/>
      <c r="B2532" s="8"/>
      <c r="C2532" s="8"/>
      <c r="D2532" s="472" t="s">
        <v>184</v>
      </c>
      <c r="E2532" s="266"/>
      <c r="F2532" s="321"/>
      <c r="G2532" s="282"/>
      <c r="H2532" s="283"/>
      <c r="I2532" s="33"/>
      <c r="J2532" s="33"/>
      <c r="K2532" s="33"/>
      <c r="L2532" s="33"/>
      <c r="M2532" s="33"/>
      <c r="N2532" s="33"/>
      <c r="O2532" s="33"/>
      <c r="P2532" s="33"/>
      <c r="Q2532" s="33"/>
      <c r="R2532" s="33"/>
      <c r="S2532" s="33"/>
      <c r="T2532" s="33"/>
      <c r="U2532" s="33"/>
      <c r="V2532" s="33"/>
      <c r="W2532" s="33"/>
      <c r="X2532" s="282"/>
      <c r="Y2532" s="33"/>
      <c r="Z2532" s="284"/>
      <c r="AA2532" s="284"/>
      <c r="AB2532" s="33"/>
      <c r="AC2532" s="33"/>
      <c r="AD2532" s="33"/>
      <c r="AE2532" s="33"/>
      <c r="AF2532" s="33"/>
      <c r="AG2532" s="33"/>
      <c r="AH2532" s="33"/>
      <c r="AI2532" s="33"/>
      <c r="AJ2532" s="33"/>
      <c r="AK2532" s="33"/>
      <c r="AL2532" s="33"/>
      <c r="AM2532" s="33"/>
      <c r="AN2532" s="33"/>
      <c r="AO2532" s="33"/>
      <c r="AP2532" s="34"/>
      <c r="AQ2532" s="34"/>
      <c r="AR2532" s="28"/>
      <c r="AS2532" s="29"/>
      <c r="AT2532" s="29"/>
      <c r="AU2532" s="29"/>
    </row>
    <row r="2533" spans="1:47" s="480" customFormat="1">
      <c r="A2533" s="13"/>
      <c r="B2533" s="8"/>
      <c r="C2533" s="8"/>
      <c r="D2533" s="473" t="s">
        <v>188</v>
      </c>
      <c r="E2533" s="321"/>
      <c r="F2533" s="261"/>
      <c r="G2533" s="282">
        <f>SUM(H2534:H2536)</f>
        <v>31863680</v>
      </c>
      <c r="H2533" s="283"/>
      <c r="I2533" s="33"/>
      <c r="J2533" s="33"/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282"/>
      <c r="Y2533" s="33"/>
      <c r="Z2533" s="284"/>
      <c r="AA2533" s="284"/>
      <c r="AB2533" s="33"/>
      <c r="AC2533" s="33"/>
      <c r="AD2533" s="33"/>
      <c r="AE2533" s="33"/>
      <c r="AF2533" s="33"/>
      <c r="AG2533" s="33"/>
      <c r="AH2533" s="33"/>
      <c r="AI2533" s="33"/>
      <c r="AJ2533" s="33"/>
      <c r="AK2533" s="33"/>
      <c r="AL2533" s="33"/>
      <c r="AM2533" s="33"/>
      <c r="AN2533" s="33"/>
      <c r="AO2533" s="33"/>
      <c r="AP2533" s="34"/>
      <c r="AQ2533" s="34"/>
      <c r="AR2533" s="28"/>
      <c r="AS2533" s="29"/>
      <c r="AT2533" s="29"/>
      <c r="AU2533" s="29"/>
    </row>
    <row r="2534" spans="1:47" s="480" customFormat="1">
      <c r="A2534" s="13"/>
      <c r="B2534" s="8"/>
      <c r="C2534" s="8"/>
      <c r="D2534" s="344" t="s">
        <v>1042</v>
      </c>
      <c r="E2534" s="266"/>
      <c r="F2534" s="261">
        <v>11940000</v>
      </c>
      <c r="G2534" s="282"/>
      <c r="H2534" s="283">
        <v>11192000</v>
      </c>
      <c r="I2534" s="33"/>
      <c r="J2534" s="33"/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282"/>
      <c r="Y2534" s="33"/>
      <c r="Z2534" s="284"/>
      <c r="AA2534" s="284"/>
      <c r="AB2534" s="33"/>
      <c r="AC2534" s="33"/>
      <c r="AD2534" s="33"/>
      <c r="AE2534" s="33"/>
      <c r="AF2534" s="33"/>
      <c r="AG2534" s="33"/>
      <c r="AH2534" s="33"/>
      <c r="AI2534" s="33"/>
      <c r="AJ2534" s="33"/>
      <c r="AK2534" s="33"/>
      <c r="AL2534" s="33"/>
      <c r="AM2534" s="33"/>
      <c r="AN2534" s="33"/>
      <c r="AO2534" s="33"/>
      <c r="AP2534" s="34"/>
      <c r="AQ2534" s="34"/>
      <c r="AR2534" s="28"/>
      <c r="AS2534" s="29"/>
      <c r="AT2534" s="29"/>
      <c r="AU2534" s="29"/>
    </row>
    <row r="2535" spans="1:47" s="480" customFormat="1">
      <c r="A2535" s="13"/>
      <c r="B2535" s="8"/>
      <c r="C2535" s="8"/>
      <c r="D2535" s="344" t="s">
        <v>1043</v>
      </c>
      <c r="E2535" s="266"/>
      <c r="F2535" s="261">
        <v>14000000</v>
      </c>
      <c r="G2535" s="282"/>
      <c r="H2535" s="283">
        <v>13520640</v>
      </c>
      <c r="I2535" s="33"/>
      <c r="J2535" s="33"/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282"/>
      <c r="Y2535" s="33"/>
      <c r="Z2535" s="284"/>
      <c r="AA2535" s="284"/>
      <c r="AB2535" s="33"/>
      <c r="AC2535" s="33"/>
      <c r="AD2535" s="33"/>
      <c r="AE2535" s="33"/>
      <c r="AF2535" s="33"/>
      <c r="AG2535" s="33"/>
      <c r="AH2535" s="33"/>
      <c r="AI2535" s="33"/>
      <c r="AJ2535" s="33"/>
      <c r="AK2535" s="33"/>
      <c r="AL2535" s="33"/>
      <c r="AM2535" s="33"/>
      <c r="AN2535" s="33"/>
      <c r="AO2535" s="33"/>
      <c r="AP2535" s="34"/>
      <c r="AQ2535" s="34"/>
      <c r="AR2535" s="28"/>
      <c r="AS2535" s="29"/>
      <c r="AT2535" s="29"/>
      <c r="AU2535" s="29"/>
    </row>
    <row r="2536" spans="1:47" s="480" customFormat="1">
      <c r="A2536" s="13"/>
      <c r="B2536" s="8"/>
      <c r="C2536" s="8"/>
      <c r="D2536" s="344" t="s">
        <v>1044</v>
      </c>
      <c r="E2536" s="266"/>
      <c r="F2536" s="261">
        <v>7750000</v>
      </c>
      <c r="G2536" s="282"/>
      <c r="H2536" s="283">
        <v>7151040</v>
      </c>
      <c r="I2536" s="33"/>
      <c r="J2536" s="33"/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282"/>
      <c r="Y2536" s="33"/>
      <c r="Z2536" s="284"/>
      <c r="AA2536" s="284"/>
      <c r="AB2536" s="33"/>
      <c r="AC2536" s="33"/>
      <c r="AD2536" s="33"/>
      <c r="AE2536" s="33"/>
      <c r="AF2536" s="33"/>
      <c r="AG2536" s="33"/>
      <c r="AH2536" s="33"/>
      <c r="AI2536" s="33"/>
      <c r="AJ2536" s="33"/>
      <c r="AK2536" s="33"/>
      <c r="AL2536" s="33"/>
      <c r="AM2536" s="33"/>
      <c r="AN2536" s="33"/>
      <c r="AO2536" s="33"/>
      <c r="AP2536" s="34"/>
      <c r="AQ2536" s="34"/>
      <c r="AR2536" s="28"/>
      <c r="AS2536" s="29"/>
      <c r="AT2536" s="29"/>
      <c r="AU2536" s="29"/>
    </row>
    <row r="2537" spans="1:47" s="480" customFormat="1">
      <c r="A2537" s="13"/>
      <c r="B2537" s="8"/>
      <c r="C2537" s="8"/>
      <c r="D2537" s="473" t="s">
        <v>212</v>
      </c>
      <c r="E2537" s="321"/>
      <c r="F2537" s="261"/>
      <c r="G2537" s="282"/>
      <c r="H2537" s="283"/>
      <c r="I2537" s="33"/>
      <c r="J2537" s="33"/>
      <c r="K2537" s="33"/>
      <c r="L2537" s="33"/>
      <c r="M2537" s="33"/>
      <c r="N2537" s="33"/>
      <c r="O2537" s="33"/>
      <c r="P2537" s="33"/>
      <c r="Q2537" s="33"/>
      <c r="R2537" s="33"/>
      <c r="S2537" s="33"/>
      <c r="T2537" s="33"/>
      <c r="U2537" s="33"/>
      <c r="V2537" s="33"/>
      <c r="W2537" s="33"/>
      <c r="X2537" s="282"/>
      <c r="Y2537" s="33"/>
      <c r="Z2537" s="284"/>
      <c r="AA2537" s="284"/>
      <c r="AB2537" s="33"/>
      <c r="AC2537" s="33"/>
      <c r="AD2537" s="33"/>
      <c r="AE2537" s="33"/>
      <c r="AF2537" s="33"/>
      <c r="AG2537" s="33"/>
      <c r="AH2537" s="33"/>
      <c r="AI2537" s="33"/>
      <c r="AJ2537" s="33"/>
      <c r="AK2537" s="33"/>
      <c r="AL2537" s="33"/>
      <c r="AM2537" s="33"/>
      <c r="AN2537" s="33"/>
      <c r="AO2537" s="33"/>
      <c r="AP2537" s="34"/>
      <c r="AQ2537" s="34"/>
      <c r="AR2537" s="28"/>
      <c r="AS2537" s="29"/>
      <c r="AT2537" s="29"/>
      <c r="AU2537" s="29"/>
    </row>
    <row r="2538" spans="1:47" s="480" customFormat="1">
      <c r="A2538" s="13"/>
      <c r="B2538" s="8"/>
      <c r="C2538" s="8"/>
      <c r="D2538" s="344" t="s">
        <v>1045</v>
      </c>
      <c r="E2538" s="266"/>
      <c r="F2538" s="261">
        <v>6000000</v>
      </c>
      <c r="G2538" s="282">
        <f>SUM(H2538)</f>
        <v>6000000</v>
      </c>
      <c r="H2538" s="283">
        <v>6000000</v>
      </c>
      <c r="I2538" s="33"/>
      <c r="J2538" s="33"/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282"/>
      <c r="Y2538" s="33"/>
      <c r="Z2538" s="284"/>
      <c r="AA2538" s="284"/>
      <c r="AB2538" s="33"/>
      <c r="AC2538" s="33"/>
      <c r="AD2538" s="33"/>
      <c r="AE2538" s="33"/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33"/>
      <c r="AP2538" s="34"/>
      <c r="AQ2538" s="34"/>
      <c r="AR2538" s="28"/>
      <c r="AS2538" s="29"/>
      <c r="AT2538" s="29"/>
      <c r="AU2538" s="29"/>
    </row>
    <row r="2539" spans="1:47" s="480" customFormat="1">
      <c r="A2539" s="13"/>
      <c r="B2539" s="8"/>
      <c r="C2539" s="8"/>
      <c r="D2539" s="240"/>
      <c r="E2539" s="266"/>
      <c r="F2539" s="321"/>
      <c r="G2539" s="282"/>
      <c r="H2539" s="283"/>
      <c r="I2539" s="33"/>
      <c r="J2539" s="33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282"/>
      <c r="Y2539" s="33"/>
      <c r="Z2539" s="284"/>
      <c r="AA2539" s="284"/>
      <c r="AB2539" s="33"/>
      <c r="AC2539" s="33"/>
      <c r="AD2539" s="33"/>
      <c r="AE2539" s="33"/>
      <c r="AF2539" s="33"/>
      <c r="AG2539" s="33"/>
      <c r="AH2539" s="33"/>
      <c r="AI2539" s="33"/>
      <c r="AJ2539" s="33"/>
      <c r="AK2539" s="33"/>
      <c r="AL2539" s="33"/>
      <c r="AM2539" s="33"/>
      <c r="AN2539" s="33"/>
      <c r="AO2539" s="33"/>
      <c r="AP2539" s="34"/>
      <c r="AQ2539" s="34"/>
      <c r="AR2539" s="28"/>
      <c r="AS2539" s="29"/>
      <c r="AT2539" s="29"/>
      <c r="AU2539" s="29"/>
    </row>
    <row r="2540" spans="1:47" s="480" customFormat="1">
      <c r="A2540" s="13"/>
      <c r="B2540" s="8"/>
      <c r="C2540" s="8"/>
      <c r="D2540" s="240"/>
      <c r="E2540" s="266"/>
      <c r="F2540" s="321"/>
      <c r="G2540" s="282"/>
      <c r="H2540" s="283"/>
      <c r="I2540" s="33"/>
      <c r="J2540" s="33"/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282"/>
      <c r="Y2540" s="33"/>
      <c r="Z2540" s="284"/>
      <c r="AA2540" s="284"/>
      <c r="AB2540" s="33"/>
      <c r="AC2540" s="33"/>
      <c r="AD2540" s="33"/>
      <c r="AE2540" s="33"/>
      <c r="AF2540" s="33"/>
      <c r="AG2540" s="33"/>
      <c r="AH2540" s="33"/>
      <c r="AI2540" s="33"/>
      <c r="AJ2540" s="33"/>
      <c r="AK2540" s="33"/>
      <c r="AL2540" s="33"/>
      <c r="AM2540" s="33"/>
      <c r="AN2540" s="33"/>
      <c r="AO2540" s="33"/>
      <c r="AP2540" s="34"/>
      <c r="AQ2540" s="34"/>
      <c r="AR2540" s="28"/>
      <c r="AS2540" s="29"/>
      <c r="AT2540" s="29"/>
      <c r="AU2540" s="29"/>
    </row>
    <row r="2541" spans="1:47" s="480" customFormat="1">
      <c r="A2541" s="13"/>
      <c r="B2541" s="8"/>
      <c r="C2541" s="83">
        <v>268</v>
      </c>
      <c r="D2541" s="375" t="s">
        <v>350</v>
      </c>
      <c r="E2541" s="266"/>
      <c r="F2541" s="321"/>
      <c r="G2541" s="282"/>
      <c r="H2541" s="283"/>
      <c r="I2541" s="33"/>
      <c r="J2541" s="33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282"/>
      <c r="Y2541" s="33"/>
      <c r="Z2541" s="284"/>
      <c r="AA2541" s="284"/>
      <c r="AB2541" s="33"/>
      <c r="AC2541" s="33"/>
      <c r="AD2541" s="33"/>
      <c r="AE2541" s="33"/>
      <c r="AF2541" s="33"/>
      <c r="AG2541" s="33"/>
      <c r="AH2541" s="33"/>
      <c r="AI2541" s="33"/>
      <c r="AJ2541" s="33"/>
      <c r="AK2541" s="33"/>
      <c r="AL2541" s="33"/>
      <c r="AM2541" s="33"/>
      <c r="AN2541" s="33"/>
      <c r="AO2541" s="33"/>
      <c r="AP2541" s="34"/>
      <c r="AQ2541" s="34"/>
      <c r="AR2541" s="28"/>
      <c r="AS2541" s="29"/>
      <c r="AT2541" s="29"/>
      <c r="AU2541" s="29"/>
    </row>
    <row r="2542" spans="1:47" s="480" customFormat="1">
      <c r="A2542" s="13"/>
      <c r="B2542" s="8"/>
      <c r="C2542" s="8"/>
      <c r="D2542" s="472" t="s">
        <v>352</v>
      </c>
      <c r="E2542" s="266"/>
      <c r="F2542" s="321"/>
      <c r="G2542" s="282"/>
      <c r="H2542" s="283"/>
      <c r="I2542" s="33"/>
      <c r="J2542" s="33"/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282"/>
      <c r="Y2542" s="33"/>
      <c r="Z2542" s="284"/>
      <c r="AA2542" s="284"/>
      <c r="AB2542" s="33"/>
      <c r="AC2542" s="33"/>
      <c r="AD2542" s="33"/>
      <c r="AE2542" s="33"/>
      <c r="AF2542" s="33"/>
      <c r="AG2542" s="33"/>
      <c r="AH2542" s="33"/>
      <c r="AI2542" s="33"/>
      <c r="AJ2542" s="33"/>
      <c r="AK2542" s="33"/>
      <c r="AL2542" s="33"/>
      <c r="AM2542" s="33"/>
      <c r="AN2542" s="33"/>
      <c r="AO2542" s="33"/>
      <c r="AP2542" s="34"/>
      <c r="AQ2542" s="34"/>
      <c r="AR2542" s="28"/>
      <c r="AS2542" s="29"/>
      <c r="AT2542" s="29"/>
      <c r="AU2542" s="29"/>
    </row>
    <row r="2543" spans="1:47" s="480" customFormat="1">
      <c r="A2543" s="13"/>
      <c r="B2543" s="8"/>
      <c r="C2543" s="8"/>
      <c r="D2543" s="473" t="s">
        <v>174</v>
      </c>
      <c r="E2543" s="321"/>
      <c r="F2543" s="261"/>
      <c r="G2543" s="282">
        <f>SUM(H2544:H2546)</f>
        <v>9700000</v>
      </c>
      <c r="H2543" s="283"/>
      <c r="I2543" s="33"/>
      <c r="J2543" s="33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282"/>
      <c r="Y2543" s="33"/>
      <c r="Z2543" s="284"/>
      <c r="AA2543" s="284"/>
      <c r="AB2543" s="33"/>
      <c r="AC2543" s="33"/>
      <c r="AD2543" s="33"/>
      <c r="AE2543" s="33"/>
      <c r="AF2543" s="33"/>
      <c r="AG2543" s="33"/>
      <c r="AH2543" s="33"/>
      <c r="AI2543" s="33"/>
      <c r="AJ2543" s="33"/>
      <c r="AK2543" s="33"/>
      <c r="AL2543" s="33"/>
      <c r="AM2543" s="33"/>
      <c r="AN2543" s="33"/>
      <c r="AO2543" s="33"/>
      <c r="AP2543" s="34"/>
      <c r="AQ2543" s="34"/>
      <c r="AR2543" s="28"/>
      <c r="AS2543" s="29"/>
      <c r="AT2543" s="29"/>
      <c r="AU2543" s="29"/>
    </row>
    <row r="2544" spans="1:47" s="480" customFormat="1">
      <c r="A2544" s="13"/>
      <c r="B2544" s="8"/>
      <c r="C2544" s="8"/>
      <c r="D2544" s="344" t="s">
        <v>897</v>
      </c>
      <c r="E2544" s="266"/>
      <c r="F2544" s="261">
        <v>3500000</v>
      </c>
      <c r="G2544" s="282"/>
      <c r="H2544" s="283">
        <v>2900000</v>
      </c>
      <c r="I2544" s="33"/>
      <c r="J2544" s="33"/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282"/>
      <c r="Y2544" s="33"/>
      <c r="Z2544" s="284"/>
      <c r="AA2544" s="284"/>
      <c r="AB2544" s="33"/>
      <c r="AC2544" s="33"/>
      <c r="AD2544" s="33"/>
      <c r="AE2544" s="33"/>
      <c r="AF2544" s="33"/>
      <c r="AG2544" s="33"/>
      <c r="AH2544" s="33"/>
      <c r="AI2544" s="33"/>
      <c r="AJ2544" s="33"/>
      <c r="AK2544" s="33"/>
      <c r="AL2544" s="33"/>
      <c r="AM2544" s="33"/>
      <c r="AN2544" s="33"/>
      <c r="AO2544" s="33"/>
      <c r="AP2544" s="34"/>
      <c r="AQ2544" s="34"/>
      <c r="AR2544" s="28"/>
      <c r="AS2544" s="29"/>
      <c r="AT2544" s="29"/>
      <c r="AU2544" s="29"/>
    </row>
    <row r="2545" spans="1:47" s="480" customFormat="1">
      <c r="A2545" s="13"/>
      <c r="B2545" s="8"/>
      <c r="C2545" s="8"/>
      <c r="D2545" s="344" t="s">
        <v>1046</v>
      </c>
      <c r="E2545" s="266"/>
      <c r="F2545" s="261">
        <v>3800000</v>
      </c>
      <c r="G2545" s="282"/>
      <c r="H2545" s="283">
        <v>3000000</v>
      </c>
      <c r="I2545" s="33"/>
      <c r="J2545" s="33"/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282"/>
      <c r="Y2545" s="33"/>
      <c r="Z2545" s="284"/>
      <c r="AA2545" s="284"/>
      <c r="AB2545" s="33"/>
      <c r="AC2545" s="33"/>
      <c r="AD2545" s="33"/>
      <c r="AE2545" s="33"/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33"/>
      <c r="AP2545" s="34"/>
      <c r="AQ2545" s="34"/>
      <c r="AR2545" s="28"/>
      <c r="AS2545" s="29"/>
      <c r="AT2545" s="29"/>
      <c r="AU2545" s="29"/>
    </row>
    <row r="2546" spans="1:47" s="480" customFormat="1">
      <c r="A2546" s="13"/>
      <c r="B2546" s="8"/>
      <c r="C2546" s="8"/>
      <c r="D2546" s="344" t="s">
        <v>1047</v>
      </c>
      <c r="E2546" s="266"/>
      <c r="F2546" s="261">
        <v>4000000</v>
      </c>
      <c r="G2546" s="282"/>
      <c r="H2546" s="283">
        <v>3800000</v>
      </c>
      <c r="I2546" s="33"/>
      <c r="J2546" s="33"/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282"/>
      <c r="Y2546" s="33"/>
      <c r="Z2546" s="284"/>
      <c r="AA2546" s="284"/>
      <c r="AB2546" s="33"/>
      <c r="AC2546" s="33"/>
      <c r="AD2546" s="33"/>
      <c r="AE2546" s="33"/>
      <c r="AF2546" s="33"/>
      <c r="AG2546" s="33"/>
      <c r="AH2546" s="33"/>
      <c r="AI2546" s="33"/>
      <c r="AJ2546" s="33"/>
      <c r="AK2546" s="33"/>
      <c r="AL2546" s="33"/>
      <c r="AM2546" s="33"/>
      <c r="AN2546" s="33"/>
      <c r="AO2546" s="33"/>
      <c r="AP2546" s="34"/>
      <c r="AQ2546" s="34"/>
      <c r="AR2546" s="28"/>
      <c r="AS2546" s="29"/>
      <c r="AT2546" s="29"/>
      <c r="AU2546" s="29"/>
    </row>
    <row r="2547" spans="1:47" s="480" customFormat="1">
      <c r="A2547" s="13"/>
      <c r="B2547" s="8"/>
      <c r="C2547" s="8"/>
      <c r="D2547" s="473" t="s">
        <v>188</v>
      </c>
      <c r="E2547" s="321"/>
      <c r="F2547" s="261"/>
      <c r="G2547" s="282">
        <f>SUM(H2548:H2551)</f>
        <v>73170000</v>
      </c>
      <c r="H2547" s="283"/>
      <c r="I2547" s="33"/>
      <c r="J2547" s="33"/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282"/>
      <c r="Y2547" s="33"/>
      <c r="Z2547" s="284"/>
      <c r="AA2547" s="284"/>
      <c r="AB2547" s="33"/>
      <c r="AC2547" s="33"/>
      <c r="AD2547" s="33"/>
      <c r="AE2547" s="33"/>
      <c r="AF2547" s="33"/>
      <c r="AG2547" s="33"/>
      <c r="AH2547" s="33"/>
      <c r="AI2547" s="33"/>
      <c r="AJ2547" s="33"/>
      <c r="AK2547" s="33"/>
      <c r="AL2547" s="33"/>
      <c r="AM2547" s="33"/>
      <c r="AN2547" s="33"/>
      <c r="AO2547" s="33"/>
      <c r="AP2547" s="34"/>
      <c r="AQ2547" s="34"/>
      <c r="AR2547" s="28"/>
      <c r="AS2547" s="29"/>
      <c r="AT2547" s="29"/>
      <c r="AU2547" s="29"/>
    </row>
    <row r="2548" spans="1:47" s="480" customFormat="1">
      <c r="A2548" s="13"/>
      <c r="B2548" s="8"/>
      <c r="C2548" s="8"/>
      <c r="D2548" s="344" t="s">
        <v>1042</v>
      </c>
      <c r="E2548" s="266"/>
      <c r="F2548" s="261">
        <v>52500000</v>
      </c>
      <c r="G2548" s="282"/>
      <c r="H2548" s="283">
        <v>48500000</v>
      </c>
      <c r="I2548" s="33"/>
      <c r="J2548" s="33"/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282"/>
      <c r="Y2548" s="33"/>
      <c r="Z2548" s="284"/>
      <c r="AA2548" s="284"/>
      <c r="AB2548" s="33"/>
      <c r="AC2548" s="33"/>
      <c r="AD2548" s="33"/>
      <c r="AE2548" s="33"/>
      <c r="AF2548" s="33"/>
      <c r="AG2548" s="33"/>
      <c r="AH2548" s="33"/>
      <c r="AI2548" s="33"/>
      <c r="AJ2548" s="33"/>
      <c r="AK2548" s="33"/>
      <c r="AL2548" s="33"/>
      <c r="AM2548" s="33"/>
      <c r="AN2548" s="33"/>
      <c r="AO2548" s="33"/>
      <c r="AP2548" s="34"/>
      <c r="AQ2548" s="34"/>
      <c r="AR2548" s="28"/>
      <c r="AS2548" s="29"/>
      <c r="AT2548" s="29"/>
      <c r="AU2548" s="29"/>
    </row>
    <row r="2549" spans="1:47" s="480" customFormat="1">
      <c r="A2549" s="13"/>
      <c r="B2549" s="8"/>
      <c r="C2549" s="8"/>
      <c r="D2549" s="344" t="s">
        <v>1043</v>
      </c>
      <c r="E2549" s="266"/>
      <c r="F2549" s="261">
        <v>16540000</v>
      </c>
      <c r="G2549" s="282"/>
      <c r="H2549" s="283">
        <v>15170000</v>
      </c>
      <c r="I2549" s="33"/>
      <c r="J2549" s="33"/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282"/>
      <c r="Y2549" s="33"/>
      <c r="Z2549" s="284"/>
      <c r="AA2549" s="284"/>
      <c r="AB2549" s="33"/>
      <c r="AC2549" s="33"/>
      <c r="AD2549" s="33"/>
      <c r="AE2549" s="33"/>
      <c r="AF2549" s="33"/>
      <c r="AG2549" s="33"/>
      <c r="AH2549" s="33"/>
      <c r="AI2549" s="33"/>
      <c r="AJ2549" s="33"/>
      <c r="AK2549" s="33"/>
      <c r="AL2549" s="33"/>
      <c r="AM2549" s="33"/>
      <c r="AN2549" s="33"/>
      <c r="AO2549" s="33"/>
      <c r="AP2549" s="34"/>
      <c r="AQ2549" s="34"/>
      <c r="AR2549" s="28"/>
      <c r="AS2549" s="29"/>
      <c r="AT2549" s="29"/>
      <c r="AU2549" s="29"/>
    </row>
    <row r="2550" spans="1:47" s="480" customFormat="1">
      <c r="A2550" s="13"/>
      <c r="B2550" s="8"/>
      <c r="C2550" s="8"/>
      <c r="D2550" s="344" t="s">
        <v>1044</v>
      </c>
      <c r="E2550" s="266"/>
      <c r="F2550" s="261">
        <v>6480000</v>
      </c>
      <c r="G2550" s="282"/>
      <c r="H2550" s="283">
        <v>6300000</v>
      </c>
      <c r="I2550" s="33"/>
      <c r="J2550" s="33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282"/>
      <c r="Y2550" s="33"/>
      <c r="Z2550" s="284"/>
      <c r="AA2550" s="284"/>
      <c r="AB2550" s="33"/>
      <c r="AC2550" s="33"/>
      <c r="AD2550" s="33"/>
      <c r="AE2550" s="33"/>
      <c r="AF2550" s="33"/>
      <c r="AG2550" s="33"/>
      <c r="AH2550" s="33"/>
      <c r="AI2550" s="33"/>
      <c r="AJ2550" s="33"/>
      <c r="AK2550" s="33"/>
      <c r="AL2550" s="33"/>
      <c r="AM2550" s="33"/>
      <c r="AN2550" s="33"/>
      <c r="AO2550" s="33"/>
      <c r="AP2550" s="34"/>
      <c r="AQ2550" s="34"/>
      <c r="AR2550" s="28"/>
      <c r="AS2550" s="29"/>
      <c r="AT2550" s="29"/>
      <c r="AU2550" s="29"/>
    </row>
    <row r="2551" spans="1:47" s="480" customFormat="1">
      <c r="A2551" s="13"/>
      <c r="B2551" s="8"/>
      <c r="C2551" s="8"/>
      <c r="D2551" s="344" t="s">
        <v>1048</v>
      </c>
      <c r="E2551" s="266"/>
      <c r="F2551" s="261">
        <v>3500000</v>
      </c>
      <c r="G2551" s="282"/>
      <c r="H2551" s="283">
        <v>3200000</v>
      </c>
      <c r="I2551" s="33"/>
      <c r="J2551" s="33"/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282"/>
      <c r="Y2551" s="33"/>
      <c r="Z2551" s="284"/>
      <c r="AA2551" s="284"/>
      <c r="AB2551" s="33"/>
      <c r="AC2551" s="33"/>
      <c r="AD2551" s="33"/>
      <c r="AE2551" s="33"/>
      <c r="AF2551" s="33"/>
      <c r="AG2551" s="33"/>
      <c r="AH2551" s="33"/>
      <c r="AI2551" s="33"/>
      <c r="AJ2551" s="33"/>
      <c r="AK2551" s="33"/>
      <c r="AL2551" s="33"/>
      <c r="AM2551" s="33"/>
      <c r="AN2551" s="33"/>
      <c r="AO2551" s="33"/>
      <c r="AP2551" s="34"/>
      <c r="AQ2551" s="34"/>
      <c r="AR2551" s="28"/>
      <c r="AS2551" s="29"/>
      <c r="AT2551" s="29"/>
      <c r="AU2551" s="29"/>
    </row>
    <row r="2552" spans="1:47" s="480" customFormat="1">
      <c r="A2552" s="13"/>
      <c r="B2552" s="8"/>
      <c r="C2552" s="8"/>
      <c r="D2552" s="345" t="s">
        <v>244</v>
      </c>
      <c r="E2552" s="266"/>
      <c r="F2552" s="261">
        <v>8200000</v>
      </c>
      <c r="G2552" s="282">
        <f>SUM(H2553:H2560)</f>
        <v>4750000</v>
      </c>
      <c r="H2552" s="283"/>
      <c r="I2552" s="33"/>
      <c r="J2552" s="33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282"/>
      <c r="Y2552" s="33"/>
      <c r="Z2552" s="284"/>
      <c r="AA2552" s="284"/>
      <c r="AB2552" s="33"/>
      <c r="AC2552" s="33"/>
      <c r="AD2552" s="33"/>
      <c r="AE2552" s="33"/>
      <c r="AF2552" s="33"/>
      <c r="AG2552" s="33"/>
      <c r="AH2552" s="33"/>
      <c r="AI2552" s="33"/>
      <c r="AJ2552" s="33"/>
      <c r="AK2552" s="33"/>
      <c r="AL2552" s="33"/>
      <c r="AM2552" s="33"/>
      <c r="AN2552" s="33"/>
      <c r="AO2552" s="33"/>
      <c r="AP2552" s="34"/>
      <c r="AQ2552" s="34"/>
      <c r="AR2552" s="28"/>
      <c r="AS2552" s="29"/>
      <c r="AT2552" s="29"/>
      <c r="AU2552" s="29"/>
    </row>
    <row r="2553" spans="1:47" s="512" customFormat="1">
      <c r="A2553" s="13"/>
      <c r="B2553" s="8"/>
      <c r="C2553" s="8"/>
      <c r="D2553" s="344" t="s">
        <v>1049</v>
      </c>
      <c r="E2553" s="266"/>
      <c r="F2553" s="261"/>
      <c r="G2553" s="282"/>
      <c r="H2553" s="283">
        <v>1000000</v>
      </c>
      <c r="I2553" s="33"/>
      <c r="J2553" s="33"/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282"/>
      <c r="Y2553" s="33"/>
      <c r="Z2553" s="284"/>
      <c r="AA2553" s="284"/>
      <c r="AB2553" s="33"/>
      <c r="AC2553" s="33"/>
      <c r="AD2553" s="33"/>
      <c r="AE2553" s="33"/>
      <c r="AF2553" s="33"/>
      <c r="AG2553" s="33"/>
      <c r="AH2553" s="33"/>
      <c r="AI2553" s="33"/>
      <c r="AJ2553" s="33"/>
      <c r="AK2553" s="33"/>
      <c r="AL2553" s="33"/>
      <c r="AM2553" s="33"/>
      <c r="AN2553" s="33"/>
      <c r="AO2553" s="33"/>
      <c r="AP2553" s="34"/>
      <c r="AQ2553" s="34"/>
      <c r="AR2553" s="28"/>
      <c r="AS2553" s="29"/>
      <c r="AT2553" s="29"/>
      <c r="AU2553" s="29"/>
    </row>
    <row r="2554" spans="1:47" s="512" customFormat="1">
      <c r="A2554" s="13"/>
      <c r="B2554" s="8"/>
      <c r="C2554" s="8"/>
      <c r="D2554" s="344" t="s">
        <v>1051</v>
      </c>
      <c r="E2554" s="266"/>
      <c r="F2554" s="261"/>
      <c r="G2554" s="282"/>
      <c r="H2554" s="283">
        <v>850000</v>
      </c>
      <c r="I2554" s="33"/>
      <c r="J2554" s="33"/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282"/>
      <c r="Y2554" s="33"/>
      <c r="Z2554" s="284"/>
      <c r="AA2554" s="284"/>
      <c r="AB2554" s="33"/>
      <c r="AC2554" s="33"/>
      <c r="AD2554" s="33"/>
      <c r="AE2554" s="33"/>
      <c r="AF2554" s="33"/>
      <c r="AG2554" s="33"/>
      <c r="AH2554" s="33"/>
      <c r="AI2554" s="33"/>
      <c r="AJ2554" s="33"/>
      <c r="AK2554" s="33"/>
      <c r="AL2554" s="33"/>
      <c r="AM2554" s="33"/>
      <c r="AN2554" s="33"/>
      <c r="AO2554" s="33"/>
      <c r="AP2554" s="34"/>
      <c r="AQ2554" s="34"/>
      <c r="AR2554" s="28"/>
      <c r="AS2554" s="29"/>
      <c r="AT2554" s="29"/>
      <c r="AU2554" s="29"/>
    </row>
    <row r="2555" spans="1:47" s="512" customFormat="1" ht="15">
      <c r="A2555" s="13"/>
      <c r="B2555" s="8"/>
      <c r="C2555" s="8"/>
      <c r="D2555" s="506" t="s">
        <v>557</v>
      </c>
      <c r="E2555" s="266"/>
      <c r="F2555" s="261"/>
      <c r="G2555" s="282"/>
      <c r="H2555" s="283"/>
      <c r="I2555" s="33"/>
      <c r="J2555" s="33"/>
      <c r="K2555" s="33"/>
      <c r="L2555" s="33"/>
      <c r="M2555" s="33"/>
      <c r="N2555" s="33"/>
      <c r="O2555" s="33"/>
      <c r="P2555" s="33"/>
      <c r="Q2555" s="33"/>
      <c r="R2555" s="33"/>
      <c r="S2555" s="33"/>
      <c r="T2555" s="33"/>
      <c r="U2555" s="33"/>
      <c r="V2555" s="33"/>
      <c r="W2555" s="33"/>
      <c r="X2555" s="282"/>
      <c r="Y2555" s="33"/>
      <c r="Z2555" s="284"/>
      <c r="AA2555" s="284"/>
      <c r="AB2555" s="33"/>
      <c r="AC2555" s="33"/>
      <c r="AD2555" s="33"/>
      <c r="AE2555" s="33"/>
      <c r="AF2555" s="33"/>
      <c r="AG2555" s="33"/>
      <c r="AH2555" s="33"/>
      <c r="AI2555" s="33"/>
      <c r="AJ2555" s="33"/>
      <c r="AK2555" s="33"/>
      <c r="AL2555" s="33"/>
      <c r="AM2555" s="33"/>
      <c r="AN2555" s="33"/>
      <c r="AO2555" s="33"/>
      <c r="AP2555" s="34"/>
      <c r="AQ2555" s="34"/>
      <c r="AR2555" s="28"/>
      <c r="AS2555" s="29"/>
      <c r="AT2555" s="29"/>
      <c r="AU2555" s="29"/>
    </row>
    <row r="2556" spans="1:47" s="512" customFormat="1">
      <c r="A2556" s="13"/>
      <c r="B2556" s="8"/>
      <c r="C2556" s="8"/>
      <c r="D2556" s="344" t="s">
        <v>1050</v>
      </c>
      <c r="E2556" s="266"/>
      <c r="F2556" s="261"/>
      <c r="G2556" s="282"/>
      <c r="H2556" s="283">
        <v>300000</v>
      </c>
      <c r="I2556" s="33"/>
      <c r="J2556" s="33"/>
      <c r="K2556" s="33"/>
      <c r="L2556" s="33"/>
      <c r="M2556" s="33"/>
      <c r="N2556" s="33"/>
      <c r="O2556" s="33"/>
      <c r="P2556" s="33"/>
      <c r="Q2556" s="33"/>
      <c r="R2556" s="33"/>
      <c r="S2556" s="33"/>
      <c r="T2556" s="33"/>
      <c r="U2556" s="33"/>
      <c r="V2556" s="33"/>
      <c r="W2556" s="33"/>
      <c r="X2556" s="282"/>
      <c r="Y2556" s="33"/>
      <c r="Z2556" s="284"/>
      <c r="AA2556" s="284"/>
      <c r="AB2556" s="33"/>
      <c r="AC2556" s="33"/>
      <c r="AD2556" s="33"/>
      <c r="AE2556" s="33"/>
      <c r="AF2556" s="33"/>
      <c r="AG2556" s="33"/>
      <c r="AH2556" s="33"/>
      <c r="AI2556" s="33"/>
      <c r="AJ2556" s="33"/>
      <c r="AK2556" s="33">
        <v>300000</v>
      </c>
      <c r="AL2556" s="33"/>
      <c r="AM2556" s="33"/>
      <c r="AN2556" s="33"/>
      <c r="AO2556" s="33"/>
      <c r="AP2556" s="34"/>
      <c r="AQ2556" s="34"/>
      <c r="AR2556" s="28"/>
      <c r="AS2556" s="29"/>
      <c r="AT2556" s="29"/>
      <c r="AU2556" s="29"/>
    </row>
    <row r="2557" spans="1:47" s="512" customFormat="1" ht="15">
      <c r="A2557" s="13"/>
      <c r="B2557" s="8"/>
      <c r="C2557" s="8"/>
      <c r="D2557" s="506" t="s">
        <v>868</v>
      </c>
      <c r="E2557" s="266"/>
      <c r="F2557" s="261"/>
      <c r="G2557" s="282"/>
      <c r="H2557" s="283"/>
      <c r="I2557" s="33"/>
      <c r="J2557" s="33"/>
      <c r="K2557" s="33"/>
      <c r="L2557" s="33"/>
      <c r="M2557" s="33"/>
      <c r="N2557" s="33"/>
      <c r="O2557" s="33"/>
      <c r="P2557" s="33"/>
      <c r="Q2557" s="33"/>
      <c r="R2557" s="33"/>
      <c r="S2557" s="33"/>
      <c r="T2557" s="33"/>
      <c r="U2557" s="33"/>
      <c r="V2557" s="33"/>
      <c r="W2557" s="33"/>
      <c r="X2557" s="282"/>
      <c r="Y2557" s="33"/>
      <c r="Z2557" s="284"/>
      <c r="AA2557" s="284"/>
      <c r="AB2557" s="33"/>
      <c r="AC2557" s="33"/>
      <c r="AD2557" s="33"/>
      <c r="AE2557" s="33"/>
      <c r="AF2557" s="33"/>
      <c r="AG2557" s="33"/>
      <c r="AH2557" s="33"/>
      <c r="AI2557" s="33"/>
      <c r="AJ2557" s="33"/>
      <c r="AK2557" s="33"/>
      <c r="AL2557" s="33"/>
      <c r="AM2557" s="33"/>
      <c r="AN2557" s="33"/>
      <c r="AO2557" s="33"/>
      <c r="AP2557" s="34"/>
      <c r="AQ2557" s="34"/>
      <c r="AR2557" s="28"/>
      <c r="AS2557" s="29"/>
      <c r="AT2557" s="29"/>
      <c r="AU2557" s="29"/>
    </row>
    <row r="2558" spans="1:47" s="512" customFormat="1">
      <c r="A2558" s="13"/>
      <c r="B2558" s="8"/>
      <c r="C2558" s="8"/>
      <c r="D2558" s="344" t="s">
        <v>1052</v>
      </c>
      <c r="E2558" s="266"/>
      <c r="F2558" s="261"/>
      <c r="G2558" s="282"/>
      <c r="H2558" s="283">
        <v>1600000</v>
      </c>
      <c r="I2558" s="33"/>
      <c r="J2558" s="33"/>
      <c r="K2558" s="33"/>
      <c r="L2558" s="33"/>
      <c r="M2558" s="33"/>
      <c r="N2558" s="33"/>
      <c r="O2558" s="33"/>
      <c r="P2558" s="33"/>
      <c r="Q2558" s="33"/>
      <c r="R2558" s="33"/>
      <c r="S2558" s="33"/>
      <c r="T2558" s="33"/>
      <c r="U2558" s="33"/>
      <c r="V2558" s="33"/>
      <c r="W2558" s="33"/>
      <c r="X2558" s="282"/>
      <c r="Y2558" s="33"/>
      <c r="Z2558" s="284"/>
      <c r="AA2558" s="284"/>
      <c r="AB2558" s="33"/>
      <c r="AC2558" s="33"/>
      <c r="AD2558" s="33"/>
      <c r="AE2558" s="33"/>
      <c r="AF2558" s="33"/>
      <c r="AG2558" s="33"/>
      <c r="AH2558" s="33"/>
      <c r="AI2558" s="33"/>
      <c r="AJ2558" s="33"/>
      <c r="AK2558" s="33"/>
      <c r="AL2558" s="33"/>
      <c r="AM2558" s="33">
        <v>1600000</v>
      </c>
      <c r="AN2558" s="33"/>
      <c r="AO2558" s="33"/>
      <c r="AP2558" s="34"/>
      <c r="AQ2558" s="34"/>
      <c r="AR2558" s="28"/>
      <c r="AS2558" s="29"/>
      <c r="AT2558" s="29"/>
      <c r="AU2558" s="29"/>
    </row>
    <row r="2559" spans="1:47" s="512" customFormat="1">
      <c r="A2559" s="13"/>
      <c r="B2559" s="8"/>
      <c r="C2559" s="8"/>
      <c r="D2559" s="344" t="s">
        <v>1053</v>
      </c>
      <c r="E2559" s="266"/>
      <c r="F2559" s="261"/>
      <c r="G2559" s="282"/>
      <c r="H2559" s="283">
        <v>150000</v>
      </c>
      <c r="I2559" s="33"/>
      <c r="J2559" s="33"/>
      <c r="K2559" s="33"/>
      <c r="L2559" s="33"/>
      <c r="M2559" s="33"/>
      <c r="N2559" s="33"/>
      <c r="O2559" s="33"/>
      <c r="P2559" s="33"/>
      <c r="Q2559" s="33"/>
      <c r="R2559" s="33"/>
      <c r="S2559" s="33"/>
      <c r="T2559" s="33"/>
      <c r="U2559" s="33"/>
      <c r="V2559" s="33"/>
      <c r="W2559" s="33"/>
      <c r="X2559" s="282"/>
      <c r="Y2559" s="33"/>
      <c r="Z2559" s="284"/>
      <c r="AA2559" s="284"/>
      <c r="AB2559" s="33"/>
      <c r="AC2559" s="33"/>
      <c r="AD2559" s="33"/>
      <c r="AE2559" s="33"/>
      <c r="AF2559" s="33"/>
      <c r="AG2559" s="33"/>
      <c r="AH2559" s="33"/>
      <c r="AI2559" s="33"/>
      <c r="AJ2559" s="33"/>
      <c r="AK2559" s="33"/>
      <c r="AL2559" s="33"/>
      <c r="AM2559" s="33">
        <v>150000</v>
      </c>
      <c r="AN2559" s="33"/>
      <c r="AO2559" s="33"/>
      <c r="AP2559" s="34"/>
      <c r="AQ2559" s="34"/>
      <c r="AR2559" s="28"/>
      <c r="AS2559" s="29"/>
      <c r="AT2559" s="29"/>
      <c r="AU2559" s="29"/>
    </row>
    <row r="2560" spans="1:47" s="512" customFormat="1">
      <c r="A2560" s="13"/>
      <c r="B2560" s="8"/>
      <c r="C2560" s="8"/>
      <c r="D2560" s="344" t="s">
        <v>1054</v>
      </c>
      <c r="E2560" s="266"/>
      <c r="F2560" s="261"/>
      <c r="G2560" s="282"/>
      <c r="H2560" s="283">
        <v>850000</v>
      </c>
      <c r="I2560" s="33"/>
      <c r="J2560" s="33"/>
      <c r="K2560" s="33"/>
      <c r="L2560" s="33"/>
      <c r="M2560" s="33"/>
      <c r="N2560" s="33"/>
      <c r="O2560" s="33"/>
      <c r="P2560" s="33"/>
      <c r="Q2560" s="33"/>
      <c r="R2560" s="33"/>
      <c r="S2560" s="33"/>
      <c r="T2560" s="33"/>
      <c r="U2560" s="33"/>
      <c r="V2560" s="33"/>
      <c r="W2560" s="33"/>
      <c r="X2560" s="282"/>
      <c r="Y2560" s="33"/>
      <c r="Z2560" s="284"/>
      <c r="AA2560" s="284"/>
      <c r="AB2560" s="33"/>
      <c r="AC2560" s="33"/>
      <c r="AD2560" s="33"/>
      <c r="AE2560" s="33"/>
      <c r="AF2560" s="33"/>
      <c r="AG2560" s="33"/>
      <c r="AH2560" s="33"/>
      <c r="AI2560" s="33"/>
      <c r="AJ2560" s="33"/>
      <c r="AK2560" s="33"/>
      <c r="AL2560" s="33"/>
      <c r="AM2560" s="33">
        <v>850000</v>
      </c>
      <c r="AN2560" s="33"/>
      <c r="AO2560" s="33"/>
      <c r="AP2560" s="34"/>
      <c r="AQ2560" s="34"/>
      <c r="AR2560" s="28"/>
      <c r="AS2560" s="29"/>
      <c r="AT2560" s="29"/>
      <c r="AU2560" s="29"/>
    </row>
    <row r="2561" spans="1:47" s="480" customFormat="1">
      <c r="A2561" s="13"/>
      <c r="B2561" s="8"/>
      <c r="C2561" s="8"/>
      <c r="D2561" s="345" t="s">
        <v>264</v>
      </c>
      <c r="E2561" s="266"/>
      <c r="F2561" s="261">
        <v>1500000</v>
      </c>
      <c r="G2561" s="282">
        <f>SUM(H2562:H2563)</f>
        <v>1400000</v>
      </c>
      <c r="H2561" s="283"/>
      <c r="I2561" s="33"/>
      <c r="J2561" s="33"/>
      <c r="K2561" s="33"/>
      <c r="L2561" s="33"/>
      <c r="M2561" s="33"/>
      <c r="N2561" s="33"/>
      <c r="O2561" s="33"/>
      <c r="P2561" s="33"/>
      <c r="Q2561" s="33"/>
      <c r="R2561" s="33"/>
      <c r="S2561" s="33"/>
      <c r="T2561" s="33"/>
      <c r="U2561" s="33"/>
      <c r="V2561" s="33"/>
      <c r="W2561" s="33"/>
      <c r="X2561" s="282"/>
      <c r="Y2561" s="33"/>
      <c r="Z2561" s="284"/>
      <c r="AA2561" s="284"/>
      <c r="AB2561" s="33"/>
      <c r="AC2561" s="33"/>
      <c r="AD2561" s="33"/>
      <c r="AE2561" s="33"/>
      <c r="AF2561" s="33"/>
      <c r="AG2561" s="33"/>
      <c r="AH2561" s="33"/>
      <c r="AI2561" s="33"/>
      <c r="AJ2561" s="33"/>
      <c r="AK2561" s="33"/>
      <c r="AL2561" s="33"/>
      <c r="AM2561" s="33"/>
      <c r="AN2561" s="33"/>
      <c r="AO2561" s="33"/>
      <c r="AP2561" s="34"/>
      <c r="AQ2561" s="34"/>
      <c r="AR2561" s="28"/>
      <c r="AS2561" s="29"/>
      <c r="AT2561" s="29"/>
      <c r="AU2561" s="29"/>
    </row>
    <row r="2562" spans="1:47" s="512" customFormat="1" ht="15">
      <c r="A2562" s="13"/>
      <c r="B2562" s="8"/>
      <c r="C2562" s="8"/>
      <c r="D2562" s="506" t="s">
        <v>868</v>
      </c>
      <c r="E2562" s="266"/>
      <c r="F2562" s="261"/>
      <c r="G2562" s="282"/>
      <c r="H2562" s="283"/>
      <c r="I2562" s="33"/>
      <c r="J2562" s="33"/>
      <c r="K2562" s="33"/>
      <c r="L2562" s="33"/>
      <c r="M2562" s="33"/>
      <c r="N2562" s="33"/>
      <c r="O2562" s="33"/>
      <c r="P2562" s="33"/>
      <c r="Q2562" s="33"/>
      <c r="R2562" s="33"/>
      <c r="S2562" s="33"/>
      <c r="T2562" s="33"/>
      <c r="U2562" s="33"/>
      <c r="V2562" s="33"/>
      <c r="W2562" s="33"/>
      <c r="X2562" s="282"/>
      <c r="Y2562" s="33"/>
      <c r="Z2562" s="284"/>
      <c r="AA2562" s="284"/>
      <c r="AB2562" s="33"/>
      <c r="AC2562" s="33"/>
      <c r="AD2562" s="33"/>
      <c r="AE2562" s="33"/>
      <c r="AF2562" s="33"/>
      <c r="AG2562" s="33"/>
      <c r="AH2562" s="33"/>
      <c r="AI2562" s="33"/>
      <c r="AJ2562" s="33"/>
      <c r="AK2562" s="33"/>
      <c r="AL2562" s="33"/>
      <c r="AM2562" s="33"/>
      <c r="AN2562" s="33"/>
      <c r="AO2562" s="33"/>
      <c r="AP2562" s="34"/>
      <c r="AQ2562" s="34"/>
      <c r="AR2562" s="28"/>
      <c r="AS2562" s="29"/>
      <c r="AT2562" s="29"/>
      <c r="AU2562" s="29"/>
    </row>
    <row r="2563" spans="1:47" s="512" customFormat="1">
      <c r="A2563" s="13"/>
      <c r="B2563" s="8"/>
      <c r="C2563" s="8"/>
      <c r="D2563" s="344" t="s">
        <v>1055</v>
      </c>
      <c r="E2563" s="266"/>
      <c r="F2563" s="261"/>
      <c r="G2563" s="282"/>
      <c r="H2563" s="283">
        <v>1400000</v>
      </c>
      <c r="I2563" s="33"/>
      <c r="J2563" s="33"/>
      <c r="K2563" s="33"/>
      <c r="L2563" s="33"/>
      <c r="M2563" s="33"/>
      <c r="N2563" s="33"/>
      <c r="O2563" s="33"/>
      <c r="P2563" s="33"/>
      <c r="Q2563" s="33"/>
      <c r="R2563" s="33"/>
      <c r="S2563" s="33"/>
      <c r="T2563" s="33"/>
      <c r="U2563" s="33"/>
      <c r="V2563" s="33"/>
      <c r="W2563" s="33"/>
      <c r="X2563" s="282"/>
      <c r="Y2563" s="33"/>
      <c r="Z2563" s="284"/>
      <c r="AA2563" s="284"/>
      <c r="AB2563" s="33"/>
      <c r="AC2563" s="33"/>
      <c r="AD2563" s="33"/>
      <c r="AE2563" s="33"/>
      <c r="AF2563" s="33"/>
      <c r="AG2563" s="33"/>
      <c r="AH2563" s="33"/>
      <c r="AI2563" s="33"/>
      <c r="AJ2563" s="33"/>
      <c r="AK2563" s="33"/>
      <c r="AL2563" s="33"/>
      <c r="AM2563" s="33">
        <v>1400000</v>
      </c>
      <c r="AN2563" s="33"/>
      <c r="AO2563" s="33"/>
      <c r="AP2563" s="34"/>
      <c r="AQ2563" s="34"/>
      <c r="AR2563" s="28"/>
      <c r="AS2563" s="29"/>
      <c r="AT2563" s="29"/>
      <c r="AU2563" s="29"/>
    </row>
    <row r="2564" spans="1:47" s="480" customFormat="1">
      <c r="A2564" s="13"/>
      <c r="B2564" s="8"/>
      <c r="C2564" s="8"/>
      <c r="D2564" s="345" t="s">
        <v>353</v>
      </c>
      <c r="E2564" s="266"/>
      <c r="F2564" s="261">
        <v>3060000</v>
      </c>
      <c r="G2564" s="282">
        <f>SUM(H2565)</f>
        <v>3000000</v>
      </c>
      <c r="H2564" s="283"/>
      <c r="I2564" s="33"/>
      <c r="J2564" s="33"/>
      <c r="K2564" s="33"/>
      <c r="L2564" s="33"/>
      <c r="M2564" s="33"/>
      <c r="N2564" s="33"/>
      <c r="O2564" s="33"/>
      <c r="P2564" s="33"/>
      <c r="Q2564" s="33"/>
      <c r="R2564" s="33"/>
      <c r="S2564" s="33"/>
      <c r="T2564" s="33"/>
      <c r="U2564" s="33"/>
      <c r="V2564" s="33"/>
      <c r="W2564" s="33"/>
      <c r="X2564" s="282"/>
      <c r="Y2564" s="33"/>
      <c r="Z2564" s="284"/>
      <c r="AA2564" s="284"/>
      <c r="AB2564" s="33"/>
      <c r="AC2564" s="33"/>
      <c r="AD2564" s="33"/>
      <c r="AE2564" s="33"/>
      <c r="AF2564" s="33"/>
      <c r="AG2564" s="33"/>
      <c r="AH2564" s="33"/>
      <c r="AI2564" s="33"/>
      <c r="AJ2564" s="33"/>
      <c r="AK2564" s="33"/>
      <c r="AL2564" s="33"/>
      <c r="AM2564" s="33"/>
      <c r="AN2564" s="33"/>
      <c r="AO2564" s="33"/>
      <c r="AP2564" s="34"/>
      <c r="AQ2564" s="34"/>
      <c r="AR2564" s="28"/>
      <c r="AS2564" s="29"/>
      <c r="AT2564" s="29"/>
      <c r="AU2564" s="29"/>
    </row>
    <row r="2565" spans="1:47" s="512" customFormat="1">
      <c r="A2565" s="13"/>
      <c r="B2565" s="8"/>
      <c r="C2565" s="8"/>
      <c r="D2565" s="344" t="s">
        <v>1056</v>
      </c>
      <c r="E2565" s="266"/>
      <c r="F2565" s="261"/>
      <c r="G2565" s="282"/>
      <c r="H2565" s="283">
        <v>3000000</v>
      </c>
      <c r="I2565" s="33"/>
      <c r="J2565" s="33"/>
      <c r="K2565" s="33"/>
      <c r="L2565" s="33"/>
      <c r="M2565" s="33"/>
      <c r="N2565" s="33"/>
      <c r="O2565" s="33"/>
      <c r="P2565" s="33"/>
      <c r="Q2565" s="33"/>
      <c r="R2565" s="33"/>
      <c r="S2565" s="33"/>
      <c r="T2565" s="33"/>
      <c r="U2565" s="33"/>
      <c r="V2565" s="33"/>
      <c r="W2565" s="33"/>
      <c r="X2565" s="282"/>
      <c r="Y2565" s="33"/>
      <c r="Z2565" s="284"/>
      <c r="AA2565" s="284"/>
      <c r="AB2565" s="33"/>
      <c r="AC2565" s="33"/>
      <c r="AD2565" s="33"/>
      <c r="AE2565" s="33"/>
      <c r="AF2565" s="33"/>
      <c r="AG2565" s="33"/>
      <c r="AH2565" s="33"/>
      <c r="AI2565" s="33"/>
      <c r="AJ2565" s="33"/>
      <c r="AK2565" s="33"/>
      <c r="AL2565" s="33"/>
      <c r="AM2565" s="33"/>
      <c r="AN2565" s="33"/>
      <c r="AO2565" s="33"/>
      <c r="AP2565" s="34"/>
      <c r="AQ2565" s="34"/>
      <c r="AR2565" s="28"/>
      <c r="AS2565" s="29"/>
      <c r="AT2565" s="29"/>
      <c r="AU2565" s="29"/>
    </row>
    <row r="2566" spans="1:47" s="480" customFormat="1">
      <c r="A2566" s="13"/>
      <c r="B2566" s="8"/>
      <c r="C2566" s="8"/>
      <c r="D2566" s="473" t="s">
        <v>176</v>
      </c>
      <c r="E2566" s="321"/>
      <c r="F2566" s="261"/>
      <c r="G2566" s="282">
        <f>SUM(H2567:H2569)</f>
        <v>14400000</v>
      </c>
      <c r="H2566" s="283"/>
      <c r="I2566" s="33"/>
      <c r="J2566" s="33"/>
      <c r="K2566" s="33"/>
      <c r="L2566" s="33"/>
      <c r="M2566" s="33"/>
      <c r="N2566" s="33"/>
      <c r="O2566" s="33"/>
      <c r="P2566" s="33"/>
      <c r="Q2566" s="33"/>
      <c r="R2566" s="33"/>
      <c r="S2566" s="33"/>
      <c r="T2566" s="33"/>
      <c r="U2566" s="33"/>
      <c r="V2566" s="33"/>
      <c r="W2566" s="33"/>
      <c r="X2566" s="282"/>
      <c r="Y2566" s="33"/>
      <c r="Z2566" s="284"/>
      <c r="AA2566" s="284"/>
      <c r="AB2566" s="33"/>
      <c r="AC2566" s="33"/>
      <c r="AD2566" s="33"/>
      <c r="AE2566" s="33"/>
      <c r="AF2566" s="33"/>
      <c r="AG2566" s="33"/>
      <c r="AH2566" s="33"/>
      <c r="AI2566" s="33"/>
      <c r="AJ2566" s="33"/>
      <c r="AK2566" s="33"/>
      <c r="AL2566" s="33"/>
      <c r="AM2566" s="33"/>
      <c r="AN2566" s="33"/>
      <c r="AO2566" s="33"/>
      <c r="AP2566" s="34"/>
      <c r="AQ2566" s="34"/>
      <c r="AR2566" s="28"/>
      <c r="AS2566" s="29"/>
      <c r="AT2566" s="29"/>
      <c r="AU2566" s="29"/>
    </row>
    <row r="2567" spans="1:47" s="480" customFormat="1">
      <c r="A2567" s="13"/>
      <c r="B2567" s="8"/>
      <c r="C2567" s="8"/>
      <c r="D2567" s="344" t="s">
        <v>1039</v>
      </c>
      <c r="E2567" s="266"/>
      <c r="F2567" s="261">
        <v>5000000</v>
      </c>
      <c r="G2567" s="282"/>
      <c r="H2567" s="283">
        <v>5000000</v>
      </c>
      <c r="I2567" s="33"/>
      <c r="J2567" s="33"/>
      <c r="K2567" s="33"/>
      <c r="L2567" s="33"/>
      <c r="M2567" s="33"/>
      <c r="N2567" s="33"/>
      <c r="O2567" s="33"/>
      <c r="P2567" s="33"/>
      <c r="Q2567" s="33"/>
      <c r="R2567" s="33"/>
      <c r="S2567" s="33"/>
      <c r="T2567" s="33"/>
      <c r="U2567" s="33"/>
      <c r="V2567" s="33"/>
      <c r="W2567" s="33"/>
      <c r="X2567" s="282"/>
      <c r="Y2567" s="33"/>
      <c r="Z2567" s="284"/>
      <c r="AA2567" s="284"/>
      <c r="AB2567" s="33"/>
      <c r="AC2567" s="33"/>
      <c r="AD2567" s="33"/>
      <c r="AE2567" s="33"/>
      <c r="AF2567" s="33"/>
      <c r="AG2567" s="33"/>
      <c r="AH2567" s="33"/>
      <c r="AI2567" s="33"/>
      <c r="AJ2567" s="33"/>
      <c r="AK2567" s="33"/>
      <c r="AL2567" s="33"/>
      <c r="AM2567" s="33"/>
      <c r="AN2567" s="33"/>
      <c r="AO2567" s="33"/>
      <c r="AP2567" s="34"/>
      <c r="AQ2567" s="34"/>
      <c r="AR2567" s="28"/>
      <c r="AS2567" s="29"/>
      <c r="AT2567" s="29"/>
      <c r="AU2567" s="29"/>
    </row>
    <row r="2568" spans="1:47" s="480" customFormat="1">
      <c r="A2568" s="13"/>
      <c r="B2568" s="8"/>
      <c r="C2568" s="8"/>
      <c r="D2568" s="344" t="s">
        <v>1040</v>
      </c>
      <c r="E2568" s="266"/>
      <c r="F2568" s="261">
        <v>6300000</v>
      </c>
      <c r="G2568" s="282"/>
      <c r="H2568" s="283">
        <v>5000000</v>
      </c>
      <c r="I2568" s="33"/>
      <c r="J2568" s="33"/>
      <c r="K2568" s="33"/>
      <c r="L2568" s="33"/>
      <c r="M2568" s="33"/>
      <c r="N2568" s="33"/>
      <c r="O2568" s="33"/>
      <c r="P2568" s="33"/>
      <c r="Q2568" s="33"/>
      <c r="R2568" s="33"/>
      <c r="S2568" s="33"/>
      <c r="T2568" s="33"/>
      <c r="U2568" s="33"/>
      <c r="V2568" s="33"/>
      <c r="W2568" s="33"/>
      <c r="X2568" s="282"/>
      <c r="Y2568" s="33"/>
      <c r="Z2568" s="284"/>
      <c r="AA2568" s="284"/>
      <c r="AB2568" s="33"/>
      <c r="AC2568" s="33"/>
      <c r="AD2568" s="33"/>
      <c r="AE2568" s="33"/>
      <c r="AF2568" s="33"/>
      <c r="AG2568" s="33"/>
      <c r="AH2568" s="33"/>
      <c r="AI2568" s="33"/>
      <c r="AJ2568" s="33"/>
      <c r="AK2568" s="33"/>
      <c r="AL2568" s="33"/>
      <c r="AM2568" s="33"/>
      <c r="AN2568" s="33"/>
      <c r="AO2568" s="33"/>
      <c r="AP2568" s="34"/>
      <c r="AQ2568" s="34"/>
      <c r="AR2568" s="28"/>
      <c r="AS2568" s="29"/>
      <c r="AT2568" s="29"/>
      <c r="AU2568" s="29"/>
    </row>
    <row r="2569" spans="1:47" s="480" customFormat="1">
      <c r="A2569" s="13"/>
      <c r="B2569" s="8"/>
      <c r="C2569" s="8"/>
      <c r="D2569" s="344" t="s">
        <v>1057</v>
      </c>
      <c r="E2569" s="266"/>
      <c r="F2569" s="261">
        <v>4500000</v>
      </c>
      <c r="G2569" s="282"/>
      <c r="H2569" s="283">
        <v>4400000</v>
      </c>
      <c r="I2569" s="33"/>
      <c r="J2569" s="33"/>
      <c r="K2569" s="33"/>
      <c r="L2569" s="33"/>
      <c r="M2569" s="33"/>
      <c r="N2569" s="33"/>
      <c r="O2569" s="33"/>
      <c r="P2569" s="33"/>
      <c r="Q2569" s="33"/>
      <c r="R2569" s="33"/>
      <c r="S2569" s="33"/>
      <c r="T2569" s="33"/>
      <c r="U2569" s="33"/>
      <c r="V2569" s="33"/>
      <c r="W2569" s="33"/>
      <c r="X2569" s="282"/>
      <c r="Y2569" s="33"/>
      <c r="Z2569" s="284"/>
      <c r="AA2569" s="284"/>
      <c r="AB2569" s="33"/>
      <c r="AC2569" s="33"/>
      <c r="AD2569" s="33"/>
      <c r="AE2569" s="33"/>
      <c r="AF2569" s="33"/>
      <c r="AG2569" s="33"/>
      <c r="AH2569" s="33"/>
      <c r="AI2569" s="33"/>
      <c r="AJ2569" s="33"/>
      <c r="AK2569" s="33"/>
      <c r="AL2569" s="33"/>
      <c r="AM2569" s="33"/>
      <c r="AN2569" s="33"/>
      <c r="AO2569" s="33"/>
      <c r="AP2569" s="34"/>
      <c r="AQ2569" s="34"/>
      <c r="AR2569" s="28"/>
      <c r="AS2569" s="29"/>
      <c r="AT2569" s="29"/>
      <c r="AU2569" s="29"/>
    </row>
    <row r="2570" spans="1:47" s="480" customFormat="1">
      <c r="A2570" s="13"/>
      <c r="B2570" s="8"/>
      <c r="C2570" s="8"/>
      <c r="D2570" s="240"/>
      <c r="E2570" s="266"/>
      <c r="F2570" s="321"/>
      <c r="G2570" s="282"/>
      <c r="H2570" s="283"/>
      <c r="I2570" s="33"/>
      <c r="J2570" s="33"/>
      <c r="K2570" s="33"/>
      <c r="L2570" s="33"/>
      <c r="M2570" s="33"/>
      <c r="N2570" s="33"/>
      <c r="O2570" s="33"/>
      <c r="P2570" s="33"/>
      <c r="Q2570" s="33"/>
      <c r="R2570" s="33"/>
      <c r="S2570" s="33"/>
      <c r="T2570" s="33"/>
      <c r="U2570" s="33"/>
      <c r="V2570" s="33"/>
      <c r="W2570" s="33"/>
      <c r="X2570" s="282"/>
      <c r="Y2570" s="33"/>
      <c r="Z2570" s="284"/>
      <c r="AA2570" s="284"/>
      <c r="AB2570" s="33"/>
      <c r="AC2570" s="33"/>
      <c r="AD2570" s="33"/>
      <c r="AE2570" s="33"/>
      <c r="AF2570" s="33"/>
      <c r="AG2570" s="33"/>
      <c r="AH2570" s="33"/>
      <c r="AI2570" s="33"/>
      <c r="AJ2570" s="33"/>
      <c r="AK2570" s="33"/>
      <c r="AL2570" s="33"/>
      <c r="AM2570" s="33"/>
      <c r="AN2570" s="33"/>
      <c r="AO2570" s="33"/>
      <c r="AP2570" s="34"/>
      <c r="AQ2570" s="34"/>
      <c r="AR2570" s="28"/>
      <c r="AS2570" s="29"/>
      <c r="AT2570" s="29"/>
      <c r="AU2570" s="29"/>
    </row>
    <row r="2571" spans="1:47" s="512" customFormat="1">
      <c r="A2571" s="13"/>
      <c r="B2571" s="8"/>
      <c r="C2571" s="8"/>
      <c r="D2571" s="240"/>
      <c r="E2571" s="266"/>
      <c r="F2571" s="321"/>
      <c r="G2571" s="282"/>
      <c r="H2571" s="283"/>
      <c r="I2571" s="33"/>
      <c r="J2571" s="33"/>
      <c r="K2571" s="33"/>
      <c r="L2571" s="33"/>
      <c r="M2571" s="33"/>
      <c r="N2571" s="33"/>
      <c r="O2571" s="33"/>
      <c r="P2571" s="33"/>
      <c r="Q2571" s="33"/>
      <c r="R2571" s="33"/>
      <c r="S2571" s="33"/>
      <c r="T2571" s="33"/>
      <c r="U2571" s="33"/>
      <c r="V2571" s="33"/>
      <c r="W2571" s="33"/>
      <c r="X2571" s="282"/>
      <c r="Y2571" s="33"/>
      <c r="Z2571" s="284"/>
      <c r="AA2571" s="284"/>
      <c r="AB2571" s="33"/>
      <c r="AC2571" s="33"/>
      <c r="AD2571" s="33"/>
      <c r="AE2571" s="33"/>
      <c r="AF2571" s="33"/>
      <c r="AG2571" s="33"/>
      <c r="AH2571" s="33"/>
      <c r="AI2571" s="33"/>
      <c r="AJ2571" s="33"/>
      <c r="AK2571" s="33"/>
      <c r="AL2571" s="33"/>
      <c r="AM2571" s="33"/>
      <c r="AN2571" s="33"/>
      <c r="AO2571" s="33"/>
      <c r="AP2571" s="34"/>
      <c r="AQ2571" s="34"/>
      <c r="AR2571" s="28"/>
      <c r="AS2571" s="29"/>
      <c r="AT2571" s="29"/>
      <c r="AU2571" s="29"/>
    </row>
    <row r="2572" spans="1:47" s="512" customFormat="1" ht="15">
      <c r="A2572" s="13"/>
      <c r="B2572" s="8"/>
      <c r="C2572" s="8"/>
      <c r="D2572" s="505" t="s">
        <v>859</v>
      </c>
      <c r="E2572" s="266"/>
      <c r="F2572" s="321"/>
      <c r="G2572" s="282"/>
      <c r="H2572" s="283"/>
      <c r="I2572" s="33"/>
      <c r="J2572" s="33"/>
      <c r="K2572" s="33"/>
      <c r="L2572" s="33"/>
      <c r="M2572" s="33"/>
      <c r="N2572" s="33"/>
      <c r="O2572" s="33"/>
      <c r="P2572" s="33"/>
      <c r="Q2572" s="33"/>
      <c r="R2572" s="33"/>
      <c r="S2572" s="33"/>
      <c r="T2572" s="33"/>
      <c r="U2572" s="33"/>
      <c r="V2572" s="33"/>
      <c r="W2572" s="33"/>
      <c r="X2572" s="282"/>
      <c r="Y2572" s="33"/>
      <c r="Z2572" s="284"/>
      <c r="AA2572" s="284"/>
      <c r="AB2572" s="33"/>
      <c r="AC2572" s="33"/>
      <c r="AD2572" s="33"/>
      <c r="AE2572" s="33"/>
      <c r="AF2572" s="33"/>
      <c r="AG2572" s="33"/>
      <c r="AH2572" s="33"/>
      <c r="AI2572" s="33"/>
      <c r="AJ2572" s="33"/>
      <c r="AK2572" s="33"/>
      <c r="AL2572" s="33"/>
      <c r="AM2572" s="33"/>
      <c r="AN2572" s="33"/>
      <c r="AO2572" s="33"/>
      <c r="AP2572" s="34"/>
      <c r="AQ2572" s="34"/>
      <c r="AR2572" s="28"/>
      <c r="AS2572" s="29"/>
      <c r="AT2572" s="29"/>
      <c r="AU2572" s="29"/>
    </row>
    <row r="2573" spans="1:47" s="512" customFormat="1">
      <c r="A2573" s="13"/>
      <c r="B2573" s="8"/>
      <c r="C2573" s="8"/>
      <c r="D2573" s="344" t="s">
        <v>1058</v>
      </c>
      <c r="E2573" s="266"/>
      <c r="F2573" s="321"/>
      <c r="G2573" s="282"/>
      <c r="H2573" s="283"/>
      <c r="I2573" s="33"/>
      <c r="J2573" s="33"/>
      <c r="K2573" s="33"/>
      <c r="L2573" s="33"/>
      <c r="M2573" s="33"/>
      <c r="N2573" s="33">
        <v>80000000</v>
      </c>
      <c r="O2573" s="33"/>
      <c r="P2573" s="33"/>
      <c r="Q2573" s="33"/>
      <c r="R2573" s="33"/>
      <c r="S2573" s="33"/>
      <c r="T2573" s="33"/>
      <c r="U2573" s="33"/>
      <c r="V2573" s="33"/>
      <c r="W2573" s="33"/>
      <c r="X2573" s="282"/>
      <c r="Y2573" s="33"/>
      <c r="Z2573" s="284"/>
      <c r="AA2573" s="284"/>
      <c r="AB2573" s="33"/>
      <c r="AC2573" s="33"/>
      <c r="AD2573" s="33"/>
      <c r="AE2573" s="33"/>
      <c r="AF2573" s="33"/>
      <c r="AG2573" s="33"/>
      <c r="AH2573" s="33"/>
      <c r="AI2573" s="33"/>
      <c r="AJ2573" s="33"/>
      <c r="AK2573" s="33"/>
      <c r="AL2573" s="33"/>
      <c r="AM2573" s="33"/>
      <c r="AN2573" s="33"/>
      <c r="AO2573" s="33"/>
      <c r="AP2573" s="34"/>
      <c r="AQ2573" s="34"/>
      <c r="AR2573" s="28"/>
      <c r="AS2573" s="29"/>
      <c r="AT2573" s="29"/>
      <c r="AU2573" s="29"/>
    </row>
    <row r="2574" spans="1:47" s="512" customFormat="1">
      <c r="A2574" s="13"/>
      <c r="B2574" s="8"/>
      <c r="C2574" s="8"/>
      <c r="D2574" s="240"/>
      <c r="E2574" s="266"/>
      <c r="F2574" s="321"/>
      <c r="G2574" s="282"/>
      <c r="H2574" s="283"/>
      <c r="I2574" s="33"/>
      <c r="J2574" s="33"/>
      <c r="K2574" s="33"/>
      <c r="L2574" s="33"/>
      <c r="M2574" s="33"/>
      <c r="N2574" s="33"/>
      <c r="O2574" s="33"/>
      <c r="P2574" s="33"/>
      <c r="Q2574" s="33"/>
      <c r="R2574" s="33"/>
      <c r="S2574" s="33"/>
      <c r="T2574" s="33"/>
      <c r="U2574" s="33"/>
      <c r="V2574" s="33"/>
      <c r="W2574" s="33"/>
      <c r="X2574" s="282"/>
      <c r="Y2574" s="33"/>
      <c r="Z2574" s="284"/>
      <c r="AA2574" s="284"/>
      <c r="AB2574" s="33"/>
      <c r="AC2574" s="33"/>
      <c r="AD2574" s="33"/>
      <c r="AE2574" s="33"/>
      <c r="AF2574" s="33"/>
      <c r="AG2574" s="33"/>
      <c r="AH2574" s="33"/>
      <c r="AI2574" s="33"/>
      <c r="AJ2574" s="33"/>
      <c r="AK2574" s="33"/>
      <c r="AL2574" s="33"/>
      <c r="AM2574" s="33"/>
      <c r="AN2574" s="33"/>
      <c r="AO2574" s="33"/>
      <c r="AP2574" s="34"/>
      <c r="AQ2574" s="34"/>
      <c r="AR2574" s="28"/>
      <c r="AS2574" s="29"/>
      <c r="AT2574" s="29"/>
      <c r="AU2574" s="29"/>
    </row>
    <row r="2575" spans="1:47" s="512" customFormat="1">
      <c r="A2575" s="13"/>
      <c r="B2575" s="8"/>
      <c r="C2575" s="8"/>
      <c r="D2575" s="240"/>
      <c r="E2575" s="266"/>
      <c r="F2575" s="321"/>
      <c r="G2575" s="282"/>
      <c r="H2575" s="283"/>
      <c r="I2575" s="33"/>
      <c r="J2575" s="33"/>
      <c r="K2575" s="33"/>
      <c r="L2575" s="33"/>
      <c r="M2575" s="33"/>
      <c r="N2575" s="33"/>
      <c r="O2575" s="33"/>
      <c r="P2575" s="33"/>
      <c r="Q2575" s="33"/>
      <c r="R2575" s="33"/>
      <c r="S2575" s="33"/>
      <c r="T2575" s="33"/>
      <c r="U2575" s="33"/>
      <c r="V2575" s="33"/>
      <c r="W2575" s="33"/>
      <c r="X2575" s="282"/>
      <c r="Y2575" s="33"/>
      <c r="Z2575" s="284"/>
      <c r="AA2575" s="284"/>
      <c r="AB2575" s="33"/>
      <c r="AC2575" s="33"/>
      <c r="AD2575" s="33"/>
      <c r="AE2575" s="33"/>
      <c r="AF2575" s="33"/>
      <c r="AG2575" s="33"/>
      <c r="AH2575" s="33"/>
      <c r="AI2575" s="33"/>
      <c r="AJ2575" s="33"/>
      <c r="AK2575" s="33"/>
      <c r="AL2575" s="33"/>
      <c r="AM2575" s="33"/>
      <c r="AN2575" s="33"/>
      <c r="AO2575" s="33"/>
      <c r="AP2575" s="34"/>
      <c r="AQ2575" s="34"/>
      <c r="AR2575" s="28"/>
      <c r="AS2575" s="29"/>
      <c r="AT2575" s="29"/>
      <c r="AU2575" s="29"/>
    </row>
    <row r="2576" spans="1:47" s="512" customFormat="1" ht="15">
      <c r="A2576" s="13"/>
      <c r="B2576" s="8"/>
      <c r="C2576" s="8"/>
      <c r="D2576" s="505" t="s">
        <v>2334</v>
      </c>
      <c r="E2576" s="266"/>
      <c r="F2576" s="321"/>
      <c r="G2576" s="282"/>
      <c r="H2576" s="283"/>
      <c r="I2576" s="33"/>
      <c r="J2576" s="33"/>
      <c r="K2576" s="33"/>
      <c r="L2576" s="33"/>
      <c r="M2576" s="33"/>
      <c r="N2576" s="33"/>
      <c r="O2576" s="33"/>
      <c r="P2576" s="33"/>
      <c r="Q2576" s="33"/>
      <c r="R2576" s="33"/>
      <c r="S2576" s="33"/>
      <c r="T2576" s="33"/>
      <c r="U2576" s="33"/>
      <c r="V2576" s="33"/>
      <c r="W2576" s="33"/>
      <c r="X2576" s="282"/>
      <c r="Y2576" s="33"/>
      <c r="Z2576" s="284"/>
      <c r="AA2576" s="284"/>
      <c r="AB2576" s="33"/>
      <c r="AC2576" s="33"/>
      <c r="AD2576" s="33"/>
      <c r="AE2576" s="33"/>
      <c r="AF2576" s="33"/>
      <c r="AG2576" s="33"/>
      <c r="AH2576" s="33"/>
      <c r="AI2576" s="33"/>
      <c r="AJ2576" s="33"/>
      <c r="AK2576" s="33"/>
      <c r="AL2576" s="33"/>
      <c r="AM2576" s="33"/>
      <c r="AN2576" s="33"/>
      <c r="AO2576" s="33"/>
      <c r="AP2576" s="34"/>
      <c r="AQ2576" s="34"/>
      <c r="AR2576" s="28"/>
      <c r="AS2576" s="29"/>
      <c r="AT2576" s="29"/>
      <c r="AU2576" s="29"/>
    </row>
    <row r="2577" spans="1:47" s="512" customFormat="1">
      <c r="A2577" s="13"/>
      <c r="B2577" s="8"/>
      <c r="C2577" s="8"/>
      <c r="D2577" s="344" t="s">
        <v>1060</v>
      </c>
      <c r="E2577" s="266"/>
      <c r="F2577" s="321"/>
      <c r="G2577" s="282"/>
      <c r="H2577" s="283"/>
      <c r="I2577" s="33"/>
      <c r="J2577" s="33"/>
      <c r="K2577" s="33"/>
      <c r="L2577" s="33">
        <v>231000000</v>
      </c>
      <c r="M2577" s="33"/>
      <c r="N2577" s="33"/>
      <c r="O2577" s="33"/>
      <c r="P2577" s="33"/>
      <c r="Q2577" s="33"/>
      <c r="R2577" s="33"/>
      <c r="S2577" s="33"/>
      <c r="T2577" s="33"/>
      <c r="U2577" s="33"/>
      <c r="V2577" s="33"/>
      <c r="W2577" s="33"/>
      <c r="X2577" s="282"/>
      <c r="Y2577" s="33"/>
      <c r="Z2577" s="284"/>
      <c r="AA2577" s="284"/>
      <c r="AB2577" s="33"/>
      <c r="AC2577" s="33"/>
      <c r="AD2577" s="33"/>
      <c r="AE2577" s="33"/>
      <c r="AF2577" s="33"/>
      <c r="AG2577" s="33"/>
      <c r="AH2577" s="33"/>
      <c r="AI2577" s="33"/>
      <c r="AJ2577" s="33"/>
      <c r="AK2577" s="33"/>
      <c r="AL2577" s="33"/>
      <c r="AM2577" s="33"/>
      <c r="AN2577" s="33"/>
      <c r="AO2577" s="33"/>
      <c r="AP2577" s="34"/>
      <c r="AQ2577" s="34"/>
      <c r="AR2577" s="28"/>
      <c r="AS2577" s="29"/>
      <c r="AT2577" s="29"/>
      <c r="AU2577" s="29"/>
    </row>
    <row r="2578" spans="1:47" s="512" customFormat="1">
      <c r="A2578" s="13"/>
      <c r="B2578" s="8"/>
      <c r="C2578" s="8"/>
      <c r="D2578" s="344" t="s">
        <v>1061</v>
      </c>
      <c r="E2578" s="266"/>
      <c r="F2578" s="321"/>
      <c r="G2578" s="282"/>
      <c r="H2578" s="283"/>
      <c r="I2578" s="33"/>
      <c r="J2578" s="33"/>
      <c r="K2578" s="33"/>
      <c r="L2578" s="33">
        <v>11550000</v>
      </c>
      <c r="M2578" s="33"/>
      <c r="N2578" s="33"/>
      <c r="O2578" s="33"/>
      <c r="P2578" s="33"/>
      <c r="Q2578" s="33"/>
      <c r="R2578" s="33"/>
      <c r="S2578" s="33"/>
      <c r="T2578" s="33"/>
      <c r="U2578" s="33"/>
      <c r="V2578" s="33"/>
      <c r="W2578" s="33"/>
      <c r="X2578" s="282"/>
      <c r="Y2578" s="33"/>
      <c r="Z2578" s="284"/>
      <c r="AA2578" s="284"/>
      <c r="AB2578" s="33"/>
      <c r="AC2578" s="33"/>
      <c r="AD2578" s="33"/>
      <c r="AE2578" s="33"/>
      <c r="AF2578" s="33"/>
      <c r="AG2578" s="33"/>
      <c r="AH2578" s="33"/>
      <c r="AI2578" s="33"/>
      <c r="AJ2578" s="33"/>
      <c r="AK2578" s="33"/>
      <c r="AL2578" s="33"/>
      <c r="AM2578" s="33"/>
      <c r="AN2578" s="33"/>
      <c r="AO2578" s="33"/>
      <c r="AP2578" s="34"/>
      <c r="AQ2578" s="34"/>
      <c r="AR2578" s="28"/>
      <c r="AS2578" s="29"/>
      <c r="AT2578" s="29"/>
      <c r="AU2578" s="29"/>
    </row>
    <row r="2579" spans="1:47" s="512" customFormat="1">
      <c r="A2579" s="13"/>
      <c r="B2579" s="8"/>
      <c r="C2579" s="8"/>
      <c r="D2579" s="344" t="s">
        <v>1062</v>
      </c>
      <c r="E2579" s="266"/>
      <c r="F2579" s="321"/>
      <c r="G2579" s="282"/>
      <c r="H2579" s="283"/>
      <c r="I2579" s="33"/>
      <c r="J2579" s="33"/>
      <c r="K2579" s="33"/>
      <c r="L2579" s="33">
        <v>550000</v>
      </c>
      <c r="M2579" s="33"/>
      <c r="N2579" s="33"/>
      <c r="O2579" s="33"/>
      <c r="P2579" s="33"/>
      <c r="Q2579" s="33"/>
      <c r="R2579" s="33"/>
      <c r="S2579" s="33"/>
      <c r="T2579" s="33"/>
      <c r="U2579" s="33"/>
      <c r="V2579" s="33"/>
      <c r="W2579" s="33"/>
      <c r="X2579" s="282"/>
      <c r="Y2579" s="33"/>
      <c r="Z2579" s="284"/>
      <c r="AA2579" s="284"/>
      <c r="AB2579" s="33"/>
      <c r="AC2579" s="33"/>
      <c r="AD2579" s="33"/>
      <c r="AE2579" s="33"/>
      <c r="AF2579" s="33"/>
      <c r="AG2579" s="33"/>
      <c r="AH2579" s="33"/>
      <c r="AI2579" s="33"/>
      <c r="AJ2579" s="33"/>
      <c r="AK2579" s="33"/>
      <c r="AL2579" s="33"/>
      <c r="AM2579" s="33"/>
      <c r="AN2579" s="33"/>
      <c r="AO2579" s="33"/>
      <c r="AP2579" s="34"/>
      <c r="AQ2579" s="34"/>
      <c r="AR2579" s="28"/>
      <c r="AS2579" s="29"/>
      <c r="AT2579" s="29"/>
      <c r="AU2579" s="29"/>
    </row>
    <row r="2580" spans="1:47" s="512" customFormat="1">
      <c r="A2580" s="13"/>
      <c r="B2580" s="8"/>
      <c r="C2580" s="8"/>
      <c r="D2580" s="344" t="s">
        <v>1063</v>
      </c>
      <c r="E2580" s="266"/>
      <c r="F2580" s="321"/>
      <c r="G2580" s="282"/>
      <c r="H2580" s="283"/>
      <c r="I2580" s="33"/>
      <c r="J2580" s="33"/>
      <c r="K2580" s="33"/>
      <c r="L2580" s="33">
        <v>550000</v>
      </c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282"/>
      <c r="Y2580" s="33"/>
      <c r="Z2580" s="284"/>
      <c r="AA2580" s="284"/>
      <c r="AB2580" s="33"/>
      <c r="AC2580" s="33"/>
      <c r="AD2580" s="33"/>
      <c r="AE2580" s="33"/>
      <c r="AF2580" s="33"/>
      <c r="AG2580" s="33"/>
      <c r="AH2580" s="33"/>
      <c r="AI2580" s="33"/>
      <c r="AJ2580" s="33"/>
      <c r="AK2580" s="33"/>
      <c r="AL2580" s="33"/>
      <c r="AM2580" s="33"/>
      <c r="AN2580" s="33"/>
      <c r="AO2580" s="33"/>
      <c r="AP2580" s="34"/>
      <c r="AQ2580" s="34"/>
      <c r="AR2580" s="28"/>
      <c r="AS2580" s="29"/>
      <c r="AT2580" s="29"/>
      <c r="AU2580" s="29"/>
    </row>
    <row r="2581" spans="1:47" s="512" customFormat="1">
      <c r="A2581" s="13"/>
      <c r="B2581" s="8"/>
      <c r="C2581" s="8"/>
      <c r="D2581" s="344" t="s">
        <v>1064</v>
      </c>
      <c r="E2581" s="266"/>
      <c r="F2581" s="321"/>
      <c r="G2581" s="282"/>
      <c r="H2581" s="283"/>
      <c r="I2581" s="33"/>
      <c r="J2581" s="33"/>
      <c r="K2581" s="33"/>
      <c r="L2581" s="33">
        <v>7150000</v>
      </c>
      <c r="M2581" s="33"/>
      <c r="N2581" s="33"/>
      <c r="O2581" s="33"/>
      <c r="P2581" s="33"/>
      <c r="Q2581" s="33"/>
      <c r="R2581" s="33"/>
      <c r="S2581" s="33"/>
      <c r="T2581" s="33"/>
      <c r="U2581" s="33"/>
      <c r="V2581" s="33"/>
      <c r="W2581" s="33"/>
      <c r="X2581" s="282"/>
      <c r="Y2581" s="33"/>
      <c r="Z2581" s="284"/>
      <c r="AA2581" s="284"/>
      <c r="AB2581" s="33"/>
      <c r="AC2581" s="33"/>
      <c r="AD2581" s="33"/>
      <c r="AE2581" s="33"/>
      <c r="AF2581" s="33"/>
      <c r="AG2581" s="33"/>
      <c r="AH2581" s="33"/>
      <c r="AI2581" s="33"/>
      <c r="AJ2581" s="33"/>
      <c r="AK2581" s="33"/>
      <c r="AL2581" s="33"/>
      <c r="AM2581" s="33"/>
      <c r="AN2581" s="33"/>
      <c r="AO2581" s="33"/>
      <c r="AP2581" s="34"/>
      <c r="AQ2581" s="34"/>
      <c r="AR2581" s="28"/>
      <c r="AS2581" s="29"/>
      <c r="AT2581" s="29"/>
      <c r="AU2581" s="29"/>
    </row>
    <row r="2582" spans="1:47" s="512" customFormat="1">
      <c r="A2582" s="13"/>
      <c r="B2582" s="8"/>
      <c r="C2582" s="8"/>
      <c r="D2582" s="344" t="s">
        <v>1065</v>
      </c>
      <c r="E2582" s="266"/>
      <c r="F2582" s="321"/>
      <c r="G2582" s="282"/>
      <c r="H2582" s="283"/>
      <c r="I2582" s="33"/>
      <c r="J2582" s="33"/>
      <c r="K2582" s="33"/>
      <c r="L2582" s="33">
        <v>8250000</v>
      </c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282"/>
      <c r="Y2582" s="33"/>
      <c r="Z2582" s="284"/>
      <c r="AA2582" s="284"/>
      <c r="AB2582" s="33"/>
      <c r="AC2582" s="33"/>
      <c r="AD2582" s="33"/>
      <c r="AE2582" s="33"/>
      <c r="AF2582" s="33"/>
      <c r="AG2582" s="33"/>
      <c r="AH2582" s="33"/>
      <c r="AI2582" s="33"/>
      <c r="AJ2582" s="33"/>
      <c r="AK2582" s="33"/>
      <c r="AL2582" s="33"/>
      <c r="AM2582" s="33"/>
      <c r="AN2582" s="33"/>
      <c r="AO2582" s="33"/>
      <c r="AP2582" s="34"/>
      <c r="AQ2582" s="34"/>
      <c r="AR2582" s="28"/>
      <c r="AS2582" s="29"/>
      <c r="AT2582" s="29"/>
      <c r="AU2582" s="29"/>
    </row>
    <row r="2583" spans="1:47" s="512" customFormat="1">
      <c r="A2583" s="13"/>
      <c r="B2583" s="8"/>
      <c r="C2583" s="8"/>
      <c r="D2583" s="344" t="s">
        <v>1066</v>
      </c>
      <c r="E2583" s="266"/>
      <c r="F2583" s="321"/>
      <c r="G2583" s="282"/>
      <c r="H2583" s="283"/>
      <c r="I2583" s="33"/>
      <c r="J2583" s="33"/>
      <c r="K2583" s="33"/>
      <c r="L2583" s="33">
        <v>34100000</v>
      </c>
      <c r="M2583" s="33"/>
      <c r="N2583" s="33"/>
      <c r="O2583" s="33"/>
      <c r="P2583" s="33"/>
      <c r="Q2583" s="33"/>
      <c r="R2583" s="33"/>
      <c r="S2583" s="33"/>
      <c r="T2583" s="33"/>
      <c r="U2583" s="33"/>
      <c r="V2583" s="33"/>
      <c r="W2583" s="33"/>
      <c r="X2583" s="282"/>
      <c r="Y2583" s="33"/>
      <c r="Z2583" s="284"/>
      <c r="AA2583" s="284"/>
      <c r="AB2583" s="33"/>
      <c r="AC2583" s="33"/>
      <c r="AD2583" s="33"/>
      <c r="AE2583" s="33"/>
      <c r="AF2583" s="33"/>
      <c r="AG2583" s="33"/>
      <c r="AH2583" s="33"/>
      <c r="AI2583" s="33"/>
      <c r="AJ2583" s="33"/>
      <c r="AK2583" s="33"/>
      <c r="AL2583" s="33"/>
      <c r="AM2583" s="33"/>
      <c r="AN2583" s="33"/>
      <c r="AO2583" s="33"/>
      <c r="AP2583" s="34"/>
      <c r="AQ2583" s="34"/>
      <c r="AR2583" s="28"/>
      <c r="AS2583" s="29"/>
      <c r="AT2583" s="29"/>
      <c r="AU2583" s="29"/>
    </row>
    <row r="2584" spans="1:47" s="512" customFormat="1">
      <c r="A2584" s="13"/>
      <c r="B2584" s="8"/>
      <c r="C2584" s="8"/>
      <c r="D2584" s="344" t="s">
        <v>1067</v>
      </c>
      <c r="E2584" s="266"/>
      <c r="F2584" s="321"/>
      <c r="G2584" s="282"/>
      <c r="H2584" s="283"/>
      <c r="I2584" s="33"/>
      <c r="J2584" s="33"/>
      <c r="K2584" s="33"/>
      <c r="L2584" s="33">
        <v>30800000</v>
      </c>
      <c r="M2584" s="33"/>
      <c r="N2584" s="33"/>
      <c r="O2584" s="33"/>
      <c r="P2584" s="33"/>
      <c r="Q2584" s="33"/>
      <c r="R2584" s="33"/>
      <c r="S2584" s="33"/>
      <c r="T2584" s="33"/>
      <c r="U2584" s="33"/>
      <c r="V2584" s="33"/>
      <c r="W2584" s="33"/>
      <c r="X2584" s="282"/>
      <c r="Y2584" s="33"/>
      <c r="Z2584" s="284"/>
      <c r="AA2584" s="284"/>
      <c r="AB2584" s="33"/>
      <c r="AC2584" s="33"/>
      <c r="AD2584" s="33"/>
      <c r="AE2584" s="33"/>
      <c r="AF2584" s="33"/>
      <c r="AG2584" s="33"/>
      <c r="AH2584" s="33"/>
      <c r="AI2584" s="33"/>
      <c r="AJ2584" s="33"/>
      <c r="AK2584" s="33"/>
      <c r="AL2584" s="33"/>
      <c r="AM2584" s="33"/>
      <c r="AN2584" s="33"/>
      <c r="AO2584" s="33"/>
      <c r="AP2584" s="34"/>
      <c r="AQ2584" s="34"/>
      <c r="AR2584" s="28"/>
      <c r="AS2584" s="29"/>
      <c r="AT2584" s="29"/>
      <c r="AU2584" s="29"/>
    </row>
    <row r="2585" spans="1:47" s="512" customFormat="1">
      <c r="A2585" s="13"/>
      <c r="B2585" s="8"/>
      <c r="C2585" s="8"/>
      <c r="D2585" s="344" t="s">
        <v>1068</v>
      </c>
      <c r="E2585" s="266"/>
      <c r="F2585" s="321"/>
      <c r="G2585" s="282"/>
      <c r="H2585" s="283"/>
      <c r="I2585" s="33"/>
      <c r="J2585" s="33"/>
      <c r="K2585" s="33"/>
      <c r="L2585" s="33">
        <v>6600000</v>
      </c>
      <c r="M2585" s="33"/>
      <c r="N2585" s="33"/>
      <c r="O2585" s="33"/>
      <c r="P2585" s="33"/>
      <c r="Q2585" s="33"/>
      <c r="R2585" s="33"/>
      <c r="S2585" s="33"/>
      <c r="T2585" s="33"/>
      <c r="U2585" s="33"/>
      <c r="V2585" s="33"/>
      <c r="W2585" s="33"/>
      <c r="X2585" s="282"/>
      <c r="Y2585" s="33"/>
      <c r="Z2585" s="284"/>
      <c r="AA2585" s="284"/>
      <c r="AB2585" s="33"/>
      <c r="AC2585" s="33"/>
      <c r="AD2585" s="33"/>
      <c r="AE2585" s="33"/>
      <c r="AF2585" s="33"/>
      <c r="AG2585" s="33"/>
      <c r="AH2585" s="33"/>
      <c r="AI2585" s="33"/>
      <c r="AJ2585" s="33"/>
      <c r="AK2585" s="33"/>
      <c r="AL2585" s="33"/>
      <c r="AM2585" s="33"/>
      <c r="AN2585" s="33"/>
      <c r="AO2585" s="33"/>
      <c r="AP2585" s="34"/>
      <c r="AQ2585" s="34"/>
      <c r="AR2585" s="28"/>
      <c r="AS2585" s="29"/>
      <c r="AT2585" s="29"/>
      <c r="AU2585" s="29"/>
    </row>
    <row r="2586" spans="1:47" s="512" customFormat="1">
      <c r="A2586" s="13"/>
      <c r="B2586" s="8"/>
      <c r="C2586" s="8"/>
      <c r="D2586" s="344" t="s">
        <v>1069</v>
      </c>
      <c r="E2586" s="266"/>
      <c r="F2586" s="321"/>
      <c r="G2586" s="282"/>
      <c r="H2586" s="283"/>
      <c r="I2586" s="33"/>
      <c r="J2586" s="33"/>
      <c r="K2586" s="33"/>
      <c r="L2586" s="33">
        <v>3850000</v>
      </c>
      <c r="M2586" s="33"/>
      <c r="N2586" s="33"/>
      <c r="O2586" s="33"/>
      <c r="P2586" s="33"/>
      <c r="Q2586" s="33"/>
      <c r="R2586" s="33"/>
      <c r="S2586" s="33"/>
      <c r="T2586" s="33"/>
      <c r="U2586" s="33"/>
      <c r="V2586" s="33"/>
      <c r="W2586" s="33"/>
      <c r="X2586" s="282"/>
      <c r="Y2586" s="33"/>
      <c r="Z2586" s="284"/>
      <c r="AA2586" s="284"/>
      <c r="AB2586" s="33"/>
      <c r="AC2586" s="33"/>
      <c r="AD2586" s="33"/>
      <c r="AE2586" s="33"/>
      <c r="AF2586" s="33"/>
      <c r="AG2586" s="33"/>
      <c r="AH2586" s="33"/>
      <c r="AI2586" s="33"/>
      <c r="AJ2586" s="33"/>
      <c r="AK2586" s="33"/>
      <c r="AL2586" s="33"/>
      <c r="AM2586" s="33"/>
      <c r="AN2586" s="33"/>
      <c r="AO2586" s="33"/>
      <c r="AP2586" s="34"/>
      <c r="AQ2586" s="34"/>
      <c r="AR2586" s="28"/>
      <c r="AS2586" s="29"/>
      <c r="AT2586" s="29"/>
      <c r="AU2586" s="29"/>
    </row>
    <row r="2587" spans="1:47" s="512" customFormat="1">
      <c r="A2587" s="13"/>
      <c r="B2587" s="8"/>
      <c r="C2587" s="8"/>
      <c r="D2587" s="344" t="s">
        <v>1070</v>
      </c>
      <c r="E2587" s="266"/>
      <c r="F2587" s="321"/>
      <c r="G2587" s="282"/>
      <c r="H2587" s="283"/>
      <c r="I2587" s="33"/>
      <c r="J2587" s="33"/>
      <c r="K2587" s="33"/>
      <c r="L2587" s="33">
        <v>3850000</v>
      </c>
      <c r="M2587" s="33"/>
      <c r="N2587" s="33"/>
      <c r="O2587" s="33"/>
      <c r="P2587" s="33"/>
      <c r="Q2587" s="33"/>
      <c r="R2587" s="33"/>
      <c r="S2587" s="33"/>
      <c r="T2587" s="33"/>
      <c r="U2587" s="33"/>
      <c r="V2587" s="33"/>
      <c r="W2587" s="33"/>
      <c r="X2587" s="282"/>
      <c r="Y2587" s="33"/>
      <c r="Z2587" s="284"/>
      <c r="AA2587" s="284"/>
      <c r="AB2587" s="33"/>
      <c r="AC2587" s="33"/>
      <c r="AD2587" s="33"/>
      <c r="AE2587" s="33"/>
      <c r="AF2587" s="33"/>
      <c r="AG2587" s="33"/>
      <c r="AH2587" s="33"/>
      <c r="AI2587" s="33"/>
      <c r="AJ2587" s="33"/>
      <c r="AK2587" s="33"/>
      <c r="AL2587" s="33"/>
      <c r="AM2587" s="33"/>
      <c r="AN2587" s="33"/>
      <c r="AO2587" s="33"/>
      <c r="AP2587" s="34"/>
      <c r="AQ2587" s="34"/>
      <c r="AR2587" s="28"/>
      <c r="AS2587" s="29"/>
      <c r="AT2587" s="29"/>
      <c r="AU2587" s="29"/>
    </row>
    <row r="2588" spans="1:47" s="512" customFormat="1">
      <c r="A2588" s="13"/>
      <c r="B2588" s="8"/>
      <c r="C2588" s="8"/>
      <c r="D2588" s="344" t="s">
        <v>1071</v>
      </c>
      <c r="E2588" s="266"/>
      <c r="F2588" s="321"/>
      <c r="G2588" s="282"/>
      <c r="H2588" s="283"/>
      <c r="I2588" s="33"/>
      <c r="J2588" s="33"/>
      <c r="K2588" s="33"/>
      <c r="L2588" s="33">
        <v>22000000</v>
      </c>
      <c r="M2588" s="33"/>
      <c r="N2588" s="33"/>
      <c r="O2588" s="33"/>
      <c r="P2588" s="33"/>
      <c r="Q2588" s="33"/>
      <c r="R2588" s="33"/>
      <c r="S2588" s="33"/>
      <c r="T2588" s="33"/>
      <c r="U2588" s="33"/>
      <c r="V2588" s="33"/>
      <c r="W2588" s="33"/>
      <c r="X2588" s="282"/>
      <c r="Y2588" s="33"/>
      <c r="Z2588" s="284"/>
      <c r="AA2588" s="284"/>
      <c r="AB2588" s="33"/>
      <c r="AC2588" s="33"/>
      <c r="AD2588" s="33"/>
      <c r="AE2588" s="33"/>
      <c r="AF2588" s="33"/>
      <c r="AG2588" s="33"/>
      <c r="AH2588" s="33"/>
      <c r="AI2588" s="33"/>
      <c r="AJ2588" s="33"/>
      <c r="AK2588" s="33"/>
      <c r="AL2588" s="33"/>
      <c r="AM2588" s="33"/>
      <c r="AN2588" s="33"/>
      <c r="AO2588" s="33"/>
      <c r="AP2588" s="34"/>
      <c r="AQ2588" s="34"/>
      <c r="AR2588" s="28"/>
      <c r="AS2588" s="29"/>
      <c r="AT2588" s="29"/>
      <c r="AU2588" s="29"/>
    </row>
    <row r="2589" spans="1:47" s="512" customFormat="1">
      <c r="A2589" s="13"/>
      <c r="B2589" s="8"/>
      <c r="C2589" s="8"/>
      <c r="D2589" s="344" t="s">
        <v>1072</v>
      </c>
      <c r="E2589" s="266"/>
      <c r="F2589" s="321"/>
      <c r="G2589" s="282"/>
      <c r="H2589" s="283"/>
      <c r="I2589" s="33"/>
      <c r="J2589" s="33"/>
      <c r="K2589" s="33"/>
      <c r="L2589" s="33">
        <v>11000000</v>
      </c>
      <c r="M2589" s="33"/>
      <c r="N2589" s="33"/>
      <c r="O2589" s="33"/>
      <c r="P2589" s="33"/>
      <c r="Q2589" s="33"/>
      <c r="R2589" s="33"/>
      <c r="S2589" s="33"/>
      <c r="T2589" s="33"/>
      <c r="U2589" s="33"/>
      <c r="V2589" s="33"/>
      <c r="W2589" s="33"/>
      <c r="X2589" s="282"/>
      <c r="Y2589" s="33"/>
      <c r="Z2589" s="284"/>
      <c r="AA2589" s="284"/>
      <c r="AB2589" s="33"/>
      <c r="AC2589" s="33"/>
      <c r="AD2589" s="33"/>
      <c r="AE2589" s="33"/>
      <c r="AF2589" s="33"/>
      <c r="AG2589" s="33"/>
      <c r="AH2589" s="33"/>
      <c r="AI2589" s="33"/>
      <c r="AJ2589" s="33"/>
      <c r="AK2589" s="33"/>
      <c r="AL2589" s="33"/>
      <c r="AM2589" s="33"/>
      <c r="AN2589" s="33"/>
      <c r="AO2589" s="33"/>
      <c r="AP2589" s="34"/>
      <c r="AQ2589" s="34"/>
      <c r="AR2589" s="28"/>
      <c r="AS2589" s="29"/>
      <c r="AT2589" s="29"/>
      <c r="AU2589" s="29"/>
    </row>
    <row r="2590" spans="1:47" s="512" customFormat="1">
      <c r="A2590" s="13"/>
      <c r="B2590" s="8"/>
      <c r="C2590" s="8"/>
      <c r="D2590" s="344" t="s">
        <v>1073</v>
      </c>
      <c r="E2590" s="266"/>
      <c r="F2590" s="321"/>
      <c r="G2590" s="282"/>
      <c r="H2590" s="283"/>
      <c r="I2590" s="33"/>
      <c r="J2590" s="33"/>
      <c r="K2590" s="33"/>
      <c r="L2590" s="33">
        <v>1100000</v>
      </c>
      <c r="M2590" s="33"/>
      <c r="N2590" s="33"/>
      <c r="O2590" s="33"/>
      <c r="P2590" s="33"/>
      <c r="Q2590" s="33"/>
      <c r="R2590" s="33"/>
      <c r="S2590" s="33"/>
      <c r="T2590" s="33"/>
      <c r="U2590" s="33"/>
      <c r="V2590" s="33"/>
      <c r="W2590" s="33"/>
      <c r="X2590" s="282"/>
      <c r="Y2590" s="33"/>
      <c r="Z2590" s="284"/>
      <c r="AA2590" s="284"/>
      <c r="AB2590" s="33"/>
      <c r="AC2590" s="33"/>
      <c r="AD2590" s="33"/>
      <c r="AE2590" s="33"/>
      <c r="AF2590" s="33"/>
      <c r="AG2590" s="33"/>
      <c r="AH2590" s="33"/>
      <c r="AI2590" s="33"/>
      <c r="AJ2590" s="33"/>
      <c r="AK2590" s="33"/>
      <c r="AL2590" s="33"/>
      <c r="AM2590" s="33"/>
      <c r="AN2590" s="33"/>
      <c r="AO2590" s="33"/>
      <c r="AP2590" s="34"/>
      <c r="AQ2590" s="34"/>
      <c r="AR2590" s="28"/>
      <c r="AS2590" s="29"/>
      <c r="AT2590" s="29"/>
      <c r="AU2590" s="29"/>
    </row>
    <row r="2591" spans="1:47" s="512" customFormat="1">
      <c r="A2591" s="13"/>
      <c r="B2591" s="8"/>
      <c r="C2591" s="8"/>
      <c r="D2591" s="344" t="s">
        <v>1074</v>
      </c>
      <c r="E2591" s="266"/>
      <c r="F2591" s="321"/>
      <c r="G2591" s="282"/>
      <c r="H2591" s="283"/>
      <c r="I2591" s="33"/>
      <c r="J2591" s="33"/>
      <c r="K2591" s="33"/>
      <c r="L2591" s="33">
        <v>3850000</v>
      </c>
      <c r="M2591" s="33"/>
      <c r="N2591" s="33"/>
      <c r="O2591" s="33"/>
      <c r="P2591" s="33"/>
      <c r="Q2591" s="33"/>
      <c r="R2591" s="33"/>
      <c r="S2591" s="33"/>
      <c r="T2591" s="33"/>
      <c r="U2591" s="33"/>
      <c r="V2591" s="33"/>
      <c r="W2591" s="33"/>
      <c r="X2591" s="282"/>
      <c r="Y2591" s="33"/>
      <c r="Z2591" s="284"/>
      <c r="AA2591" s="284"/>
      <c r="AB2591" s="33"/>
      <c r="AC2591" s="33"/>
      <c r="AD2591" s="33"/>
      <c r="AE2591" s="33"/>
      <c r="AF2591" s="33"/>
      <c r="AG2591" s="33"/>
      <c r="AH2591" s="33"/>
      <c r="AI2591" s="33"/>
      <c r="AJ2591" s="33"/>
      <c r="AK2591" s="33"/>
      <c r="AL2591" s="33"/>
      <c r="AM2591" s="33"/>
      <c r="AN2591" s="33"/>
      <c r="AO2591" s="33"/>
      <c r="AP2591" s="34"/>
      <c r="AQ2591" s="34"/>
      <c r="AR2591" s="28"/>
      <c r="AS2591" s="29"/>
      <c r="AT2591" s="29"/>
      <c r="AU2591" s="29"/>
    </row>
    <row r="2592" spans="1:47" s="512" customFormat="1">
      <c r="A2592" s="13"/>
      <c r="B2592" s="8"/>
      <c r="C2592" s="8"/>
      <c r="D2592" s="344" t="s">
        <v>1075</v>
      </c>
      <c r="E2592" s="266"/>
      <c r="F2592" s="321"/>
      <c r="G2592" s="282"/>
      <c r="H2592" s="283"/>
      <c r="I2592" s="33"/>
      <c r="J2592" s="33"/>
      <c r="K2592" s="33"/>
      <c r="L2592" s="33">
        <v>7150000</v>
      </c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282"/>
      <c r="Y2592" s="33"/>
      <c r="Z2592" s="284"/>
      <c r="AA2592" s="284"/>
      <c r="AB2592" s="33"/>
      <c r="AC2592" s="33"/>
      <c r="AD2592" s="33"/>
      <c r="AE2592" s="33"/>
      <c r="AF2592" s="33"/>
      <c r="AG2592" s="33"/>
      <c r="AH2592" s="33"/>
      <c r="AI2592" s="33"/>
      <c r="AJ2592" s="33"/>
      <c r="AK2592" s="33"/>
      <c r="AL2592" s="33"/>
      <c r="AM2592" s="33"/>
      <c r="AN2592" s="33"/>
      <c r="AO2592" s="33"/>
      <c r="AP2592" s="34"/>
      <c r="AQ2592" s="34"/>
      <c r="AR2592" s="28"/>
      <c r="AS2592" s="29"/>
      <c r="AT2592" s="29"/>
      <c r="AU2592" s="29"/>
    </row>
    <row r="2593" spans="1:52" s="512" customFormat="1">
      <c r="A2593" s="13"/>
      <c r="B2593" s="8"/>
      <c r="C2593" s="8"/>
      <c r="D2593" s="344" t="s">
        <v>1076</v>
      </c>
      <c r="E2593" s="266"/>
      <c r="F2593" s="321"/>
      <c r="G2593" s="282"/>
      <c r="H2593" s="283"/>
      <c r="I2593" s="33"/>
      <c r="J2593" s="33"/>
      <c r="K2593" s="33"/>
      <c r="L2593" s="33">
        <v>1650000</v>
      </c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282"/>
      <c r="Y2593" s="33"/>
      <c r="Z2593" s="284"/>
      <c r="AA2593" s="284"/>
      <c r="AB2593" s="33"/>
      <c r="AC2593" s="33"/>
      <c r="AD2593" s="33"/>
      <c r="AE2593" s="33"/>
      <c r="AF2593" s="33"/>
      <c r="AG2593" s="33"/>
      <c r="AH2593" s="33"/>
      <c r="AI2593" s="33"/>
      <c r="AJ2593" s="33"/>
      <c r="AK2593" s="33"/>
      <c r="AL2593" s="33"/>
      <c r="AM2593" s="33"/>
      <c r="AN2593" s="33"/>
      <c r="AO2593" s="33"/>
      <c r="AP2593" s="34"/>
      <c r="AQ2593" s="34"/>
      <c r="AR2593" s="28"/>
      <c r="AS2593" s="29"/>
      <c r="AT2593" s="29"/>
      <c r="AU2593" s="29"/>
    </row>
    <row r="2594" spans="1:52" s="512" customFormat="1" ht="15">
      <c r="A2594" s="13"/>
      <c r="B2594" s="8"/>
      <c r="C2594" s="8"/>
      <c r="D2594" s="506" t="s">
        <v>868</v>
      </c>
      <c r="E2594" s="266"/>
      <c r="F2594" s="321"/>
      <c r="G2594" s="282"/>
      <c r="H2594" s="283"/>
      <c r="I2594" s="33"/>
      <c r="J2594" s="33"/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282"/>
      <c r="Y2594" s="33"/>
      <c r="Z2594" s="284"/>
      <c r="AA2594" s="284"/>
      <c r="AB2594" s="33"/>
      <c r="AC2594" s="33"/>
      <c r="AD2594" s="33"/>
      <c r="AE2594" s="33"/>
      <c r="AF2594" s="33"/>
      <c r="AG2594" s="33"/>
      <c r="AH2594" s="33"/>
      <c r="AI2594" s="33"/>
      <c r="AJ2594" s="33"/>
      <c r="AK2594" s="33"/>
      <c r="AL2594" s="33"/>
      <c r="AM2594" s="33"/>
      <c r="AN2594" s="33"/>
      <c r="AO2594" s="33"/>
      <c r="AP2594" s="34"/>
      <c r="AQ2594" s="34"/>
      <c r="AR2594" s="28"/>
      <c r="AS2594" s="29"/>
      <c r="AT2594" s="29"/>
      <c r="AU2594" s="29"/>
    </row>
    <row r="2595" spans="1:52" s="512" customFormat="1">
      <c r="A2595" s="13"/>
      <c r="B2595" s="8"/>
      <c r="C2595" s="8"/>
      <c r="D2595" s="344" t="s">
        <v>1077</v>
      </c>
      <c r="E2595" s="266"/>
      <c r="F2595" s="321"/>
      <c r="G2595" s="282"/>
      <c r="H2595" s="283"/>
      <c r="I2595" s="33"/>
      <c r="J2595" s="33"/>
      <c r="K2595" s="33"/>
      <c r="L2595" s="33">
        <v>16500000</v>
      </c>
      <c r="M2595" s="33"/>
      <c r="N2595" s="33"/>
      <c r="O2595" s="33"/>
      <c r="P2595" s="33"/>
      <c r="Q2595" s="33"/>
      <c r="R2595" s="33"/>
      <c r="S2595" s="33"/>
      <c r="T2595" s="33"/>
      <c r="U2595" s="33"/>
      <c r="V2595" s="33"/>
      <c r="W2595" s="33"/>
      <c r="X2595" s="282"/>
      <c r="Y2595" s="33"/>
      <c r="Z2595" s="284"/>
      <c r="AA2595" s="284"/>
      <c r="AB2595" s="33"/>
      <c r="AC2595" s="33"/>
      <c r="AD2595" s="33"/>
      <c r="AE2595" s="33"/>
      <c r="AF2595" s="33"/>
      <c r="AG2595" s="33"/>
      <c r="AH2595" s="33"/>
      <c r="AI2595" s="33"/>
      <c r="AJ2595" s="33"/>
      <c r="AK2595" s="33"/>
      <c r="AL2595" s="33"/>
      <c r="AM2595" s="33">
        <v>16500000</v>
      </c>
      <c r="AN2595" s="33"/>
      <c r="AO2595" s="33"/>
      <c r="AP2595" s="34"/>
      <c r="AQ2595" s="34"/>
      <c r="AR2595" s="28"/>
      <c r="AS2595" s="29"/>
      <c r="AT2595" s="29"/>
      <c r="AU2595" s="29"/>
    </row>
    <row r="2596" spans="1:52" s="512" customFormat="1">
      <c r="A2596" s="13"/>
      <c r="B2596" s="8"/>
      <c r="C2596" s="8"/>
      <c r="D2596" s="240"/>
      <c r="E2596" s="266"/>
      <c r="F2596" s="321"/>
      <c r="G2596" s="282"/>
      <c r="H2596" s="283"/>
      <c r="I2596" s="33"/>
      <c r="J2596" s="33"/>
      <c r="K2596" s="33"/>
      <c r="L2596" s="33"/>
      <c r="M2596" s="33"/>
      <c r="N2596" s="33"/>
      <c r="O2596" s="33"/>
      <c r="P2596" s="33"/>
      <c r="Q2596" s="33"/>
      <c r="R2596" s="33"/>
      <c r="S2596" s="33"/>
      <c r="T2596" s="33"/>
      <c r="U2596" s="33"/>
      <c r="V2596" s="33"/>
      <c r="W2596" s="33"/>
      <c r="X2596" s="282"/>
      <c r="Y2596" s="33"/>
      <c r="Z2596" s="284"/>
      <c r="AA2596" s="284"/>
      <c r="AB2596" s="33"/>
      <c r="AC2596" s="33"/>
      <c r="AD2596" s="33"/>
      <c r="AE2596" s="33"/>
      <c r="AF2596" s="33"/>
      <c r="AG2596" s="33"/>
      <c r="AH2596" s="33"/>
      <c r="AI2596" s="33"/>
      <c r="AJ2596" s="33"/>
      <c r="AK2596" s="33"/>
      <c r="AL2596" s="33"/>
      <c r="AM2596" s="33"/>
      <c r="AN2596" s="33"/>
      <c r="AO2596" s="33"/>
      <c r="AP2596" s="34"/>
      <c r="AQ2596" s="34"/>
      <c r="AR2596" s="28"/>
      <c r="AS2596" s="29"/>
      <c r="AT2596" s="29"/>
      <c r="AU2596" s="29"/>
    </row>
    <row r="2597" spans="1:52" s="512" customFormat="1">
      <c r="A2597" s="13"/>
      <c r="B2597" s="8"/>
      <c r="C2597" s="8"/>
      <c r="D2597" s="240"/>
      <c r="E2597" s="266"/>
      <c r="F2597" s="321"/>
      <c r="G2597" s="282"/>
      <c r="H2597" s="283"/>
      <c r="I2597" s="33"/>
      <c r="J2597" s="33"/>
      <c r="K2597" s="33"/>
      <c r="L2597" s="33"/>
      <c r="M2597" s="33"/>
      <c r="N2597" s="33"/>
      <c r="O2597" s="33"/>
      <c r="P2597" s="33"/>
      <c r="Q2597" s="33"/>
      <c r="R2597" s="33"/>
      <c r="S2597" s="33"/>
      <c r="T2597" s="33"/>
      <c r="U2597" s="33"/>
      <c r="V2597" s="33"/>
      <c r="W2597" s="33"/>
      <c r="X2597" s="282"/>
      <c r="Y2597" s="33"/>
      <c r="Z2597" s="284"/>
      <c r="AA2597" s="284"/>
      <c r="AB2597" s="33"/>
      <c r="AC2597" s="33"/>
      <c r="AD2597" s="33"/>
      <c r="AE2597" s="33"/>
      <c r="AF2597" s="33"/>
      <c r="AG2597" s="33"/>
      <c r="AH2597" s="33"/>
      <c r="AI2597" s="33"/>
      <c r="AJ2597" s="33"/>
      <c r="AK2597" s="33"/>
      <c r="AL2597" s="33"/>
      <c r="AM2597" s="33"/>
      <c r="AN2597" s="33"/>
      <c r="AO2597" s="33"/>
      <c r="AP2597" s="34"/>
      <c r="AQ2597" s="34"/>
      <c r="AR2597" s="28"/>
      <c r="AS2597" s="29"/>
      <c r="AT2597" s="29"/>
      <c r="AU2597" s="29"/>
    </row>
    <row r="2598" spans="1:52" s="512" customFormat="1">
      <c r="A2598" s="13"/>
      <c r="B2598" s="8"/>
      <c r="C2598" s="8"/>
      <c r="D2598" s="240"/>
      <c r="E2598" s="266"/>
      <c r="F2598" s="321"/>
      <c r="G2598" s="282"/>
      <c r="H2598" s="283"/>
      <c r="I2598" s="33"/>
      <c r="J2598" s="33"/>
      <c r="K2598" s="33"/>
      <c r="L2598" s="33"/>
      <c r="M2598" s="33"/>
      <c r="N2598" s="33"/>
      <c r="O2598" s="33"/>
      <c r="P2598" s="33"/>
      <c r="Q2598" s="33"/>
      <c r="R2598" s="33"/>
      <c r="S2598" s="33"/>
      <c r="T2598" s="33"/>
      <c r="U2598" s="33"/>
      <c r="V2598" s="33"/>
      <c r="W2598" s="33"/>
      <c r="X2598" s="282"/>
      <c r="Y2598" s="33"/>
      <c r="Z2598" s="284"/>
      <c r="AA2598" s="284"/>
      <c r="AB2598" s="33"/>
      <c r="AC2598" s="33"/>
      <c r="AD2598" s="33"/>
      <c r="AE2598" s="33"/>
      <c r="AF2598" s="33"/>
      <c r="AG2598" s="33"/>
      <c r="AH2598" s="33"/>
      <c r="AI2598" s="33"/>
      <c r="AJ2598" s="33"/>
      <c r="AK2598" s="33"/>
      <c r="AL2598" s="33"/>
      <c r="AM2598" s="33"/>
      <c r="AN2598" s="33"/>
      <c r="AO2598" s="33"/>
      <c r="AP2598" s="34"/>
      <c r="AQ2598" s="34"/>
      <c r="AR2598" s="28"/>
      <c r="AS2598" s="29"/>
      <c r="AT2598" s="29"/>
      <c r="AU2598" s="29"/>
    </row>
    <row r="2599" spans="1:52" s="480" customFormat="1">
      <c r="A2599" s="13"/>
      <c r="B2599" s="8"/>
      <c r="C2599" s="8"/>
      <c r="D2599" s="240"/>
      <c r="E2599" s="266"/>
      <c r="F2599" s="321"/>
      <c r="G2599" s="282"/>
      <c r="H2599" s="283"/>
      <c r="I2599" s="33"/>
      <c r="J2599" s="33"/>
      <c r="K2599" s="33"/>
      <c r="L2599" s="33"/>
      <c r="M2599" s="33"/>
      <c r="N2599" s="33"/>
      <c r="O2599" s="33"/>
      <c r="P2599" s="33"/>
      <c r="Q2599" s="33"/>
      <c r="R2599" s="33"/>
      <c r="S2599" s="33"/>
      <c r="T2599" s="33"/>
      <c r="U2599" s="33"/>
      <c r="V2599" s="33"/>
      <c r="W2599" s="33"/>
      <c r="X2599" s="282"/>
      <c r="Y2599" s="33"/>
      <c r="Z2599" s="284"/>
      <c r="AA2599" s="284"/>
      <c r="AB2599" s="33"/>
      <c r="AC2599" s="33"/>
      <c r="AD2599" s="33"/>
      <c r="AE2599" s="33"/>
      <c r="AF2599" s="33"/>
      <c r="AG2599" s="33"/>
      <c r="AH2599" s="33"/>
      <c r="AI2599" s="33"/>
      <c r="AJ2599" s="33"/>
      <c r="AK2599" s="33"/>
      <c r="AL2599" s="33"/>
      <c r="AM2599" s="33"/>
      <c r="AN2599" s="33"/>
      <c r="AO2599" s="33"/>
      <c r="AP2599" s="34"/>
      <c r="AQ2599" s="34"/>
      <c r="AR2599" s="28"/>
      <c r="AS2599" s="29"/>
      <c r="AT2599" s="29"/>
      <c r="AU2599" s="29"/>
    </row>
    <row r="2600" spans="1:52" s="402" customFormat="1">
      <c r="A2600" s="13"/>
      <c r="B2600" s="8"/>
      <c r="C2600" s="8"/>
      <c r="D2600" s="240"/>
      <c r="E2600" s="33"/>
      <c r="F2600" s="321"/>
      <c r="G2600" s="282"/>
      <c r="H2600" s="283"/>
      <c r="I2600" s="33"/>
      <c r="J2600" s="33"/>
      <c r="K2600" s="33"/>
      <c r="L2600" s="33"/>
      <c r="M2600" s="33"/>
      <c r="N2600" s="33"/>
      <c r="O2600" s="33"/>
      <c r="P2600" s="33"/>
      <c r="Q2600" s="33"/>
      <c r="R2600" s="33"/>
      <c r="S2600" s="33"/>
      <c r="T2600" s="33"/>
      <c r="U2600" s="33"/>
      <c r="V2600" s="33"/>
      <c r="W2600" s="33"/>
      <c r="X2600" s="282"/>
      <c r="Y2600" s="33"/>
      <c r="Z2600" s="284"/>
      <c r="AA2600" s="284"/>
      <c r="AB2600" s="33"/>
      <c r="AC2600" s="33"/>
      <c r="AD2600" s="33"/>
      <c r="AE2600" s="33"/>
      <c r="AF2600" s="33"/>
      <c r="AG2600" s="33"/>
      <c r="AH2600" s="33"/>
      <c r="AI2600" s="33"/>
      <c r="AJ2600" s="33"/>
      <c r="AK2600" s="33"/>
      <c r="AL2600" s="33"/>
      <c r="AM2600" s="33"/>
      <c r="AN2600" s="33"/>
      <c r="AO2600" s="33"/>
      <c r="AP2600" s="34"/>
      <c r="AQ2600" s="34"/>
      <c r="AR2600" s="28"/>
      <c r="AS2600" s="29"/>
      <c r="AT2600" s="29"/>
      <c r="AU2600" s="29"/>
    </row>
    <row r="2601" spans="1:52" s="402" customFormat="1">
      <c r="A2601" s="13"/>
      <c r="B2601" s="8"/>
      <c r="C2601" s="8"/>
      <c r="D2601" s="240"/>
      <c r="E2601" s="404"/>
      <c r="F2601" s="321"/>
      <c r="G2601" s="282"/>
      <c r="H2601" s="283"/>
      <c r="I2601" s="33"/>
      <c r="J2601" s="33"/>
      <c r="K2601" s="33"/>
      <c r="L2601" s="33"/>
      <c r="M2601" s="33"/>
      <c r="N2601" s="33"/>
      <c r="O2601" s="33"/>
      <c r="P2601" s="33"/>
      <c r="Q2601" s="33"/>
      <c r="R2601" s="33"/>
      <c r="S2601" s="33"/>
      <c r="T2601" s="33"/>
      <c r="U2601" s="33"/>
      <c r="V2601" s="33"/>
      <c r="W2601" s="33"/>
      <c r="X2601" s="282"/>
      <c r="Y2601" s="33"/>
      <c r="Z2601" s="284"/>
      <c r="AA2601" s="284"/>
      <c r="AB2601" s="33"/>
      <c r="AC2601" s="33"/>
      <c r="AD2601" s="33"/>
      <c r="AE2601" s="33"/>
      <c r="AF2601" s="33"/>
      <c r="AG2601" s="33"/>
      <c r="AH2601" s="33"/>
      <c r="AI2601" s="33"/>
      <c r="AJ2601" s="33"/>
      <c r="AK2601" s="33"/>
      <c r="AL2601" s="33"/>
      <c r="AM2601" s="33"/>
      <c r="AN2601" s="33"/>
      <c r="AO2601" s="33"/>
      <c r="AP2601" s="34"/>
      <c r="AQ2601" s="34"/>
      <c r="AR2601" s="28"/>
      <c r="AS2601" s="29"/>
      <c r="AT2601" s="29"/>
      <c r="AU2601" s="29"/>
    </row>
    <row r="2602" spans="1:52" s="86" customFormat="1">
      <c r="A2602" s="12"/>
      <c r="B2602" s="9">
        <v>3</v>
      </c>
      <c r="C2602" s="9" t="s">
        <v>16</v>
      </c>
      <c r="D2602" s="81" t="s">
        <v>10</v>
      </c>
      <c r="E2602" s="405">
        <v>12019819253</v>
      </c>
      <c r="F2602" s="31">
        <f t="shared" ref="F2602:V2602" si="186">SUM(F2603:F2619)</f>
        <v>362178000</v>
      </c>
      <c r="G2602" s="31">
        <f t="shared" si="186"/>
        <v>356513750</v>
      </c>
      <c r="H2602" s="31">
        <f t="shared" si="186"/>
        <v>356513750</v>
      </c>
      <c r="I2602" s="31">
        <f t="shared" si="186"/>
        <v>0</v>
      </c>
      <c r="J2602" s="31">
        <f t="shared" si="186"/>
        <v>0</v>
      </c>
      <c r="K2602" s="31">
        <f t="shared" si="186"/>
        <v>0</v>
      </c>
      <c r="L2602" s="31">
        <f t="shared" si="186"/>
        <v>0</v>
      </c>
      <c r="M2602" s="31">
        <f t="shared" si="186"/>
        <v>0</v>
      </c>
      <c r="N2602" s="31">
        <f t="shared" si="186"/>
        <v>0</v>
      </c>
      <c r="O2602" s="31">
        <f t="shared" si="186"/>
        <v>0</v>
      </c>
      <c r="P2602" s="31">
        <f t="shared" si="186"/>
        <v>0</v>
      </c>
      <c r="Q2602" s="31">
        <f t="shared" si="186"/>
        <v>0</v>
      </c>
      <c r="R2602" s="31">
        <f t="shared" si="186"/>
        <v>0</v>
      </c>
      <c r="S2602" s="31">
        <f t="shared" si="186"/>
        <v>0</v>
      </c>
      <c r="T2602" s="31">
        <f t="shared" si="186"/>
        <v>0</v>
      </c>
      <c r="U2602" s="31">
        <f t="shared" si="186"/>
        <v>0</v>
      </c>
      <c r="V2602" s="31">
        <f t="shared" si="186"/>
        <v>0</v>
      </c>
      <c r="W2602" s="31">
        <f>SUM(O2602:V2602)</f>
        <v>0</v>
      </c>
      <c r="X2602" s="31">
        <f>SUM(X2603:X2619)</f>
        <v>0</v>
      </c>
      <c r="Y2602" s="31">
        <f>H2602+I2602+J2602+K2602+L2602+M2602+N2602+W2602+X2602</f>
        <v>356513750</v>
      </c>
      <c r="Z2602" s="31">
        <f t="shared" ref="Z2602:AK2602" si="187">SUM(Z2603:Z2619)</f>
        <v>0</v>
      </c>
      <c r="AA2602" s="31">
        <f t="shared" si="187"/>
        <v>0</v>
      </c>
      <c r="AB2602" s="31">
        <f t="shared" si="187"/>
        <v>0</v>
      </c>
      <c r="AC2602" s="31">
        <f t="shared" si="187"/>
        <v>0</v>
      </c>
      <c r="AD2602" s="31">
        <f t="shared" si="187"/>
        <v>0</v>
      </c>
      <c r="AE2602" s="31">
        <f t="shared" si="187"/>
        <v>0</v>
      </c>
      <c r="AF2602" s="31">
        <f t="shared" si="187"/>
        <v>0</v>
      </c>
      <c r="AG2602" s="31">
        <f t="shared" si="187"/>
        <v>0</v>
      </c>
      <c r="AH2602" s="31">
        <f t="shared" si="187"/>
        <v>0</v>
      </c>
      <c r="AI2602" s="31">
        <f t="shared" si="187"/>
        <v>0</v>
      </c>
      <c r="AJ2602" s="31">
        <f t="shared" si="187"/>
        <v>0</v>
      </c>
      <c r="AK2602" s="31">
        <f t="shared" si="187"/>
        <v>0</v>
      </c>
      <c r="AL2602" s="31">
        <f>SUM(AD2602:AK2602)</f>
        <v>0</v>
      </c>
      <c r="AM2602" s="31">
        <f>SUM(AM2603:AM2619)</f>
        <v>0</v>
      </c>
      <c r="AN2602" s="31">
        <f>SUM(AN2603:AN2619)</f>
        <v>0</v>
      </c>
      <c r="AO2602" s="31">
        <f>Z2602+AA2602+AB2602+AC2602+AL2602+AM2602+AN2602</f>
        <v>0</v>
      </c>
      <c r="AP2602" s="32">
        <f>E2602+Y2602-AO2602</f>
        <v>12376333003</v>
      </c>
      <c r="AQ2602" s="32"/>
      <c r="AR2602" s="28"/>
      <c r="AS2602" s="29">
        <f>E2602+H2602+I2602+J2602+K2602+L2602+M2602+N2602+W2602+X2602-Z2602-AB2602-AL2602-AC2602-AM2602-AN2602</f>
        <v>12376333003</v>
      </c>
      <c r="AT2602" s="29">
        <f>AP2602-AS2602</f>
        <v>0</v>
      </c>
      <c r="AU2602" s="29">
        <f>E2602</f>
        <v>12019819253</v>
      </c>
      <c r="AV2602" s="86">
        <f>AS2602-AU2602</f>
        <v>356513750</v>
      </c>
      <c r="AW2602" s="86">
        <f>Y2602-AO2602</f>
        <v>356513750</v>
      </c>
      <c r="AX2602" s="86">
        <f>AV2602-AW2602</f>
        <v>0</v>
      </c>
      <c r="AZ2602" s="398"/>
    </row>
    <row r="2603" spans="1:52" s="402" customFormat="1">
      <c r="A2603" s="13"/>
      <c r="B2603" s="8"/>
      <c r="C2603" s="8"/>
      <c r="D2603" s="240"/>
      <c r="E2603" s="266"/>
      <c r="F2603" s="321"/>
      <c r="G2603" s="282"/>
      <c r="H2603" s="283"/>
      <c r="I2603" s="33"/>
      <c r="J2603" s="33"/>
      <c r="K2603" s="33"/>
      <c r="L2603" s="33"/>
      <c r="M2603" s="33"/>
      <c r="N2603" s="33"/>
      <c r="O2603" s="33"/>
      <c r="P2603" s="33"/>
      <c r="Q2603" s="33"/>
      <c r="R2603" s="33"/>
      <c r="S2603" s="33"/>
      <c r="T2603" s="33"/>
      <c r="U2603" s="33"/>
      <c r="V2603" s="33"/>
      <c r="W2603" s="33"/>
      <c r="X2603" s="282"/>
      <c r="Y2603" s="33"/>
      <c r="Z2603" s="284"/>
      <c r="AA2603" s="284"/>
      <c r="AB2603" s="33"/>
      <c r="AC2603" s="33"/>
      <c r="AD2603" s="33"/>
      <c r="AE2603" s="33"/>
      <c r="AF2603" s="33"/>
      <c r="AG2603" s="33"/>
      <c r="AH2603" s="33"/>
      <c r="AI2603" s="33"/>
      <c r="AJ2603" s="33"/>
      <c r="AK2603" s="33"/>
      <c r="AL2603" s="33"/>
      <c r="AM2603" s="33"/>
      <c r="AN2603" s="33"/>
      <c r="AO2603" s="33"/>
      <c r="AP2603" s="34"/>
      <c r="AQ2603" s="34"/>
      <c r="AR2603" s="28"/>
      <c r="AS2603" s="29"/>
      <c r="AT2603" s="29"/>
      <c r="AU2603" s="29"/>
    </row>
    <row r="2604" spans="1:52" s="480" customFormat="1">
      <c r="A2604" s="13"/>
      <c r="B2604" s="8"/>
      <c r="C2604" s="8"/>
      <c r="D2604" s="240"/>
      <c r="E2604" s="266"/>
      <c r="F2604" s="321"/>
      <c r="G2604" s="282"/>
      <c r="H2604" s="283"/>
      <c r="I2604" s="33"/>
      <c r="J2604" s="33"/>
      <c r="K2604" s="33"/>
      <c r="L2604" s="33"/>
      <c r="M2604" s="33"/>
      <c r="N2604" s="33"/>
      <c r="O2604" s="33"/>
      <c r="P2604" s="33"/>
      <c r="Q2604" s="33"/>
      <c r="R2604" s="33"/>
      <c r="S2604" s="33"/>
      <c r="T2604" s="33"/>
      <c r="U2604" s="33"/>
      <c r="V2604" s="33"/>
      <c r="W2604" s="33"/>
      <c r="X2604" s="282"/>
      <c r="Y2604" s="33"/>
      <c r="Z2604" s="284"/>
      <c r="AA2604" s="284"/>
      <c r="AB2604" s="33"/>
      <c r="AC2604" s="33"/>
      <c r="AD2604" s="33"/>
      <c r="AE2604" s="33"/>
      <c r="AF2604" s="33"/>
      <c r="AG2604" s="33"/>
      <c r="AH2604" s="33"/>
      <c r="AI2604" s="33"/>
      <c r="AJ2604" s="33"/>
      <c r="AK2604" s="33"/>
      <c r="AL2604" s="33"/>
      <c r="AM2604" s="33"/>
      <c r="AN2604" s="33"/>
      <c r="AO2604" s="33"/>
      <c r="AP2604" s="34"/>
      <c r="AQ2604" s="34"/>
      <c r="AR2604" s="28"/>
      <c r="AS2604" s="29"/>
      <c r="AT2604" s="29"/>
      <c r="AU2604" s="29"/>
    </row>
    <row r="2605" spans="1:52" s="480" customFormat="1">
      <c r="A2605" s="13"/>
      <c r="B2605" s="8"/>
      <c r="C2605" s="83">
        <v>185</v>
      </c>
      <c r="D2605" s="375" t="s">
        <v>171</v>
      </c>
      <c r="E2605" s="266"/>
      <c r="F2605" s="321"/>
      <c r="G2605" s="282"/>
      <c r="H2605" s="283"/>
      <c r="I2605" s="33"/>
      <c r="J2605" s="33"/>
      <c r="K2605" s="33"/>
      <c r="L2605" s="33"/>
      <c r="M2605" s="33"/>
      <c r="N2605" s="33"/>
      <c r="O2605" s="33"/>
      <c r="P2605" s="33"/>
      <c r="Q2605" s="33"/>
      <c r="R2605" s="33"/>
      <c r="S2605" s="33"/>
      <c r="T2605" s="33"/>
      <c r="U2605" s="33"/>
      <c r="V2605" s="33"/>
      <c r="W2605" s="33"/>
      <c r="X2605" s="282"/>
      <c r="Y2605" s="33"/>
      <c r="Z2605" s="284"/>
      <c r="AA2605" s="284"/>
      <c r="AB2605" s="33"/>
      <c r="AC2605" s="33"/>
      <c r="AD2605" s="33"/>
      <c r="AE2605" s="33"/>
      <c r="AF2605" s="33"/>
      <c r="AG2605" s="33"/>
      <c r="AH2605" s="33"/>
      <c r="AI2605" s="33"/>
      <c r="AJ2605" s="33"/>
      <c r="AK2605" s="33"/>
      <c r="AL2605" s="33"/>
      <c r="AM2605" s="33"/>
      <c r="AN2605" s="33"/>
      <c r="AO2605" s="33"/>
      <c r="AP2605" s="34"/>
      <c r="AQ2605" s="34"/>
      <c r="AR2605" s="28"/>
      <c r="AS2605" s="29"/>
      <c r="AT2605" s="29"/>
      <c r="AU2605" s="29"/>
    </row>
    <row r="2606" spans="1:52" s="480" customFormat="1">
      <c r="A2606" s="13"/>
      <c r="B2606" s="8"/>
      <c r="C2606" s="8"/>
      <c r="D2606" s="472" t="s">
        <v>347</v>
      </c>
      <c r="E2606" s="266"/>
      <c r="F2606" s="321"/>
      <c r="G2606" s="282"/>
      <c r="H2606" s="283"/>
      <c r="I2606" s="33"/>
      <c r="J2606" s="33"/>
      <c r="K2606" s="33"/>
      <c r="L2606" s="33"/>
      <c r="M2606" s="33"/>
      <c r="N2606" s="33"/>
      <c r="O2606" s="33"/>
      <c r="P2606" s="33"/>
      <c r="Q2606" s="33"/>
      <c r="R2606" s="33"/>
      <c r="S2606" s="33"/>
      <c r="T2606" s="33"/>
      <c r="U2606" s="33"/>
      <c r="V2606" s="33"/>
      <c r="W2606" s="33"/>
      <c r="X2606" s="282"/>
      <c r="Y2606" s="33"/>
      <c r="Z2606" s="284"/>
      <c r="AA2606" s="284"/>
      <c r="AB2606" s="33"/>
      <c r="AC2606" s="33"/>
      <c r="AD2606" s="33"/>
      <c r="AE2606" s="33"/>
      <c r="AF2606" s="33"/>
      <c r="AG2606" s="33"/>
      <c r="AH2606" s="33"/>
      <c r="AI2606" s="33"/>
      <c r="AJ2606" s="33"/>
      <c r="AK2606" s="33"/>
      <c r="AL2606" s="33"/>
      <c r="AM2606" s="33"/>
      <c r="AN2606" s="33"/>
      <c r="AO2606" s="33"/>
      <c r="AP2606" s="34"/>
      <c r="AQ2606" s="34"/>
      <c r="AR2606" s="28"/>
      <c r="AS2606" s="29"/>
      <c r="AT2606" s="29"/>
      <c r="AU2606" s="29"/>
    </row>
    <row r="2607" spans="1:52" s="480" customFormat="1">
      <c r="A2607" s="13"/>
      <c r="B2607" s="8"/>
      <c r="C2607" s="8"/>
      <c r="D2607" s="473" t="s">
        <v>191</v>
      </c>
      <c r="E2607" s="266"/>
      <c r="F2607" s="321"/>
      <c r="G2607" s="282">
        <f>SUM(H2608)</f>
        <v>192085750</v>
      </c>
      <c r="H2607" s="283"/>
      <c r="I2607" s="33"/>
      <c r="J2607" s="33"/>
      <c r="K2607" s="33"/>
      <c r="L2607" s="33"/>
      <c r="M2607" s="33"/>
      <c r="N2607" s="33"/>
      <c r="O2607" s="33"/>
      <c r="P2607" s="33"/>
      <c r="Q2607" s="33"/>
      <c r="R2607" s="33"/>
      <c r="S2607" s="33"/>
      <c r="T2607" s="33"/>
      <c r="U2607" s="33"/>
      <c r="V2607" s="33"/>
      <c r="W2607" s="33"/>
      <c r="X2607" s="282"/>
      <c r="Y2607" s="33"/>
      <c r="Z2607" s="284"/>
      <c r="AA2607" s="284"/>
      <c r="AB2607" s="33"/>
      <c r="AC2607" s="33"/>
      <c r="AD2607" s="33"/>
      <c r="AE2607" s="33"/>
      <c r="AF2607" s="33"/>
      <c r="AG2607" s="33"/>
      <c r="AH2607" s="33"/>
      <c r="AI2607" s="33"/>
      <c r="AJ2607" s="33"/>
      <c r="AK2607" s="33"/>
      <c r="AL2607" s="33"/>
      <c r="AM2607" s="33"/>
      <c r="AN2607" s="33"/>
      <c r="AO2607" s="33"/>
      <c r="AP2607" s="34"/>
      <c r="AQ2607" s="34"/>
      <c r="AR2607" s="28"/>
      <c r="AS2607" s="29"/>
      <c r="AT2607" s="29"/>
      <c r="AU2607" s="29"/>
    </row>
    <row r="2608" spans="1:52" s="480" customFormat="1">
      <c r="A2608" s="13"/>
      <c r="B2608" s="8"/>
      <c r="C2608" s="8"/>
      <c r="D2608" s="344" t="s">
        <v>1078</v>
      </c>
      <c r="E2608" s="266"/>
      <c r="F2608" s="261">
        <v>195000000</v>
      </c>
      <c r="G2608" s="282"/>
      <c r="H2608" s="283">
        <v>192085750</v>
      </c>
      <c r="I2608" s="33"/>
      <c r="J2608" s="33"/>
      <c r="K2608" s="33"/>
      <c r="L2608" s="33"/>
      <c r="M2608" s="33"/>
      <c r="N2608" s="33"/>
      <c r="O2608" s="33"/>
      <c r="P2608" s="33"/>
      <c r="Q2608" s="33"/>
      <c r="R2608" s="33"/>
      <c r="S2608" s="33"/>
      <c r="T2608" s="33"/>
      <c r="U2608" s="33"/>
      <c r="V2608" s="33"/>
      <c r="W2608" s="33"/>
      <c r="X2608" s="282"/>
      <c r="Y2608" s="33"/>
      <c r="Z2608" s="284"/>
      <c r="AA2608" s="284"/>
      <c r="AB2608" s="33"/>
      <c r="AC2608" s="33"/>
      <c r="AD2608" s="33"/>
      <c r="AE2608" s="33"/>
      <c r="AF2608" s="33"/>
      <c r="AG2608" s="33"/>
      <c r="AH2608" s="33"/>
      <c r="AI2608" s="33"/>
      <c r="AJ2608" s="33"/>
      <c r="AK2608" s="33"/>
      <c r="AL2608" s="33"/>
      <c r="AM2608" s="33"/>
      <c r="AN2608" s="33"/>
      <c r="AO2608" s="33"/>
      <c r="AP2608" s="34"/>
      <c r="AQ2608" s="34"/>
      <c r="AR2608" s="28"/>
      <c r="AS2608" s="29"/>
      <c r="AT2608" s="29"/>
      <c r="AU2608" s="29"/>
    </row>
    <row r="2609" spans="1:52" s="480" customFormat="1">
      <c r="A2609" s="13"/>
      <c r="B2609" s="8"/>
      <c r="C2609" s="8"/>
      <c r="D2609" s="240"/>
      <c r="E2609" s="266"/>
      <c r="F2609" s="321"/>
      <c r="G2609" s="282"/>
      <c r="H2609" s="283"/>
      <c r="I2609" s="33"/>
      <c r="J2609" s="33"/>
      <c r="K2609" s="33"/>
      <c r="L2609" s="33"/>
      <c r="M2609" s="33"/>
      <c r="N2609" s="33"/>
      <c r="O2609" s="33"/>
      <c r="P2609" s="33"/>
      <c r="Q2609" s="33"/>
      <c r="R2609" s="33"/>
      <c r="S2609" s="33"/>
      <c r="T2609" s="33"/>
      <c r="U2609" s="33"/>
      <c r="V2609" s="33"/>
      <c r="W2609" s="33"/>
      <c r="X2609" s="282"/>
      <c r="Y2609" s="33"/>
      <c r="Z2609" s="284"/>
      <c r="AA2609" s="284"/>
      <c r="AB2609" s="33"/>
      <c r="AC2609" s="33"/>
      <c r="AD2609" s="33"/>
      <c r="AE2609" s="33"/>
      <c r="AF2609" s="33"/>
      <c r="AG2609" s="33"/>
      <c r="AH2609" s="33"/>
      <c r="AI2609" s="33"/>
      <c r="AJ2609" s="33"/>
      <c r="AK2609" s="33"/>
      <c r="AL2609" s="33"/>
      <c r="AM2609" s="33"/>
      <c r="AN2609" s="33"/>
      <c r="AO2609" s="33"/>
      <c r="AP2609" s="34"/>
      <c r="AQ2609" s="34"/>
      <c r="AR2609" s="28"/>
      <c r="AS2609" s="29"/>
      <c r="AT2609" s="29"/>
      <c r="AU2609" s="29"/>
    </row>
    <row r="2610" spans="1:52" s="480" customFormat="1">
      <c r="A2610" s="13"/>
      <c r="B2610" s="8"/>
      <c r="C2610" s="8"/>
      <c r="D2610" s="240"/>
      <c r="E2610" s="266"/>
      <c r="F2610" s="321"/>
      <c r="G2610" s="282"/>
      <c r="H2610" s="283"/>
      <c r="I2610" s="33"/>
      <c r="J2610" s="33"/>
      <c r="K2610" s="33"/>
      <c r="L2610" s="33"/>
      <c r="M2610" s="33"/>
      <c r="N2610" s="33"/>
      <c r="O2610" s="33"/>
      <c r="P2610" s="33"/>
      <c r="Q2610" s="33"/>
      <c r="R2610" s="33"/>
      <c r="S2610" s="33"/>
      <c r="T2610" s="33"/>
      <c r="U2610" s="33"/>
      <c r="V2610" s="33"/>
      <c r="W2610" s="33"/>
      <c r="X2610" s="282"/>
      <c r="Y2610" s="33"/>
      <c r="Z2610" s="284"/>
      <c r="AA2610" s="284"/>
      <c r="AB2610" s="33"/>
      <c r="AC2610" s="33"/>
      <c r="AD2610" s="33"/>
      <c r="AE2610" s="33"/>
      <c r="AF2610" s="33"/>
      <c r="AG2610" s="33"/>
      <c r="AH2610" s="33"/>
      <c r="AI2610" s="33"/>
      <c r="AJ2610" s="33"/>
      <c r="AK2610" s="33"/>
      <c r="AL2610" s="33"/>
      <c r="AM2610" s="33"/>
      <c r="AN2610" s="33"/>
      <c r="AO2610" s="33"/>
      <c r="AP2610" s="34"/>
      <c r="AQ2610" s="34"/>
      <c r="AR2610" s="28"/>
      <c r="AS2610" s="29"/>
      <c r="AT2610" s="29"/>
      <c r="AU2610" s="29"/>
    </row>
    <row r="2611" spans="1:52" s="480" customFormat="1">
      <c r="A2611" s="13"/>
      <c r="B2611" s="8"/>
      <c r="C2611" s="83">
        <v>186</v>
      </c>
      <c r="D2611" s="375" t="s">
        <v>171</v>
      </c>
      <c r="E2611" s="266"/>
      <c r="F2611" s="321"/>
      <c r="G2611" s="282"/>
      <c r="H2611" s="283"/>
      <c r="I2611" s="33"/>
      <c r="J2611" s="33"/>
      <c r="K2611" s="33"/>
      <c r="L2611" s="33"/>
      <c r="M2611" s="33"/>
      <c r="N2611" s="33"/>
      <c r="O2611" s="33"/>
      <c r="P2611" s="33"/>
      <c r="Q2611" s="33"/>
      <c r="R2611" s="33"/>
      <c r="S2611" s="33"/>
      <c r="T2611" s="33"/>
      <c r="U2611" s="33"/>
      <c r="V2611" s="33"/>
      <c r="W2611" s="33"/>
      <c r="X2611" s="282"/>
      <c r="Y2611" s="33"/>
      <c r="Z2611" s="284"/>
      <c r="AA2611" s="284"/>
      <c r="AB2611" s="33"/>
      <c r="AC2611" s="33"/>
      <c r="AD2611" s="33"/>
      <c r="AE2611" s="33"/>
      <c r="AF2611" s="33"/>
      <c r="AG2611" s="33"/>
      <c r="AH2611" s="33"/>
      <c r="AI2611" s="33"/>
      <c r="AJ2611" s="33"/>
      <c r="AK2611" s="33"/>
      <c r="AL2611" s="33"/>
      <c r="AM2611" s="33"/>
      <c r="AN2611" s="33"/>
      <c r="AO2611" s="33"/>
      <c r="AP2611" s="34"/>
      <c r="AQ2611" s="34"/>
      <c r="AR2611" s="28"/>
      <c r="AS2611" s="29"/>
      <c r="AT2611" s="29"/>
      <c r="AU2611" s="29"/>
    </row>
    <row r="2612" spans="1:52" s="480" customFormat="1">
      <c r="A2612" s="13"/>
      <c r="B2612" s="8"/>
      <c r="C2612" s="8"/>
      <c r="D2612" s="472" t="s">
        <v>348</v>
      </c>
      <c r="E2612" s="266"/>
      <c r="F2612" s="321"/>
      <c r="G2612" s="282"/>
      <c r="H2612" s="283"/>
      <c r="I2612" s="33"/>
      <c r="J2612" s="33"/>
      <c r="K2612" s="33"/>
      <c r="L2612" s="33"/>
      <c r="M2612" s="33"/>
      <c r="N2612" s="33"/>
      <c r="O2612" s="33"/>
      <c r="P2612" s="33"/>
      <c r="Q2612" s="33"/>
      <c r="R2612" s="33"/>
      <c r="S2612" s="33"/>
      <c r="T2612" s="33"/>
      <c r="U2612" s="33"/>
      <c r="V2612" s="33"/>
      <c r="W2612" s="33"/>
      <c r="X2612" s="282"/>
      <c r="Y2612" s="33"/>
      <c r="Z2612" s="284"/>
      <c r="AA2612" s="284"/>
      <c r="AB2612" s="33"/>
      <c r="AC2612" s="33"/>
      <c r="AD2612" s="33"/>
      <c r="AE2612" s="33"/>
      <c r="AF2612" s="33"/>
      <c r="AG2612" s="33"/>
      <c r="AH2612" s="33"/>
      <c r="AI2612" s="33"/>
      <c r="AJ2612" s="33"/>
      <c r="AK2612" s="33"/>
      <c r="AL2612" s="33"/>
      <c r="AM2612" s="33"/>
      <c r="AN2612" s="33"/>
      <c r="AO2612" s="33"/>
      <c r="AP2612" s="34"/>
      <c r="AQ2612" s="34"/>
      <c r="AR2612" s="28"/>
      <c r="AS2612" s="29"/>
      <c r="AT2612" s="29"/>
      <c r="AU2612" s="29"/>
    </row>
    <row r="2613" spans="1:52" s="480" customFormat="1">
      <c r="A2613" s="13"/>
      <c r="B2613" s="8"/>
      <c r="C2613" s="8"/>
      <c r="D2613" s="473" t="s">
        <v>191</v>
      </c>
      <c r="E2613" s="266"/>
      <c r="F2613" s="321"/>
      <c r="G2613" s="282">
        <f>SUM(H2614)</f>
        <v>164428000</v>
      </c>
      <c r="H2613" s="283"/>
      <c r="I2613" s="33"/>
      <c r="J2613" s="33"/>
      <c r="K2613" s="33"/>
      <c r="L2613" s="33"/>
      <c r="M2613" s="33"/>
      <c r="N2613" s="33"/>
      <c r="O2613" s="33"/>
      <c r="P2613" s="33"/>
      <c r="Q2613" s="33"/>
      <c r="R2613" s="33"/>
      <c r="S2613" s="33"/>
      <c r="T2613" s="33"/>
      <c r="U2613" s="33"/>
      <c r="V2613" s="33"/>
      <c r="W2613" s="33"/>
      <c r="X2613" s="282"/>
      <c r="Y2613" s="33"/>
      <c r="Z2613" s="284"/>
      <c r="AA2613" s="284"/>
      <c r="AB2613" s="33"/>
      <c r="AC2613" s="33"/>
      <c r="AD2613" s="33"/>
      <c r="AE2613" s="33"/>
      <c r="AF2613" s="33"/>
      <c r="AG2613" s="33"/>
      <c r="AH2613" s="33"/>
      <c r="AI2613" s="33"/>
      <c r="AJ2613" s="33"/>
      <c r="AK2613" s="33"/>
      <c r="AL2613" s="33"/>
      <c r="AM2613" s="33"/>
      <c r="AN2613" s="33"/>
      <c r="AO2613" s="33"/>
      <c r="AP2613" s="34"/>
      <c r="AQ2613" s="34"/>
      <c r="AR2613" s="28"/>
      <c r="AS2613" s="29"/>
      <c r="AT2613" s="29"/>
      <c r="AU2613" s="29"/>
    </row>
    <row r="2614" spans="1:52" s="480" customFormat="1">
      <c r="A2614" s="13"/>
      <c r="B2614" s="8"/>
      <c r="C2614" s="8"/>
      <c r="D2614" s="344" t="s">
        <v>1079</v>
      </c>
      <c r="E2614" s="266"/>
      <c r="F2614" s="261">
        <v>167178000</v>
      </c>
      <c r="G2614" s="282"/>
      <c r="H2614" s="283">
        <v>164428000</v>
      </c>
      <c r="I2614" s="33"/>
      <c r="J2614" s="33"/>
      <c r="K2614" s="33"/>
      <c r="L2614" s="33"/>
      <c r="M2614" s="33"/>
      <c r="N2614" s="33"/>
      <c r="O2614" s="33"/>
      <c r="P2614" s="33"/>
      <c r="Q2614" s="33"/>
      <c r="R2614" s="33"/>
      <c r="S2614" s="33"/>
      <c r="T2614" s="33"/>
      <c r="U2614" s="33"/>
      <c r="V2614" s="33"/>
      <c r="W2614" s="33"/>
      <c r="X2614" s="282"/>
      <c r="Y2614" s="33"/>
      <c r="Z2614" s="284"/>
      <c r="AA2614" s="284"/>
      <c r="AB2614" s="33"/>
      <c r="AC2614" s="33"/>
      <c r="AD2614" s="33"/>
      <c r="AE2614" s="33"/>
      <c r="AF2614" s="33"/>
      <c r="AG2614" s="33"/>
      <c r="AH2614" s="33"/>
      <c r="AI2614" s="33"/>
      <c r="AJ2614" s="33"/>
      <c r="AK2614" s="33"/>
      <c r="AL2614" s="33"/>
      <c r="AM2614" s="33"/>
      <c r="AN2614" s="33"/>
      <c r="AO2614" s="33"/>
      <c r="AP2614" s="34"/>
      <c r="AQ2614" s="34"/>
      <c r="AR2614" s="28"/>
      <c r="AS2614" s="29"/>
      <c r="AT2614" s="29"/>
      <c r="AU2614" s="29"/>
    </row>
    <row r="2615" spans="1:52" s="480" customFormat="1">
      <c r="A2615" s="13"/>
      <c r="B2615" s="8"/>
      <c r="C2615" s="8"/>
      <c r="D2615" s="240"/>
      <c r="E2615" s="266"/>
      <c r="F2615" s="321"/>
      <c r="G2615" s="282"/>
      <c r="H2615" s="283"/>
      <c r="I2615" s="33"/>
      <c r="J2615" s="33"/>
      <c r="K2615" s="33"/>
      <c r="L2615" s="33"/>
      <c r="M2615" s="33"/>
      <c r="N2615" s="33"/>
      <c r="O2615" s="33"/>
      <c r="P2615" s="33"/>
      <c r="Q2615" s="33"/>
      <c r="R2615" s="33"/>
      <c r="S2615" s="33"/>
      <c r="T2615" s="33"/>
      <c r="U2615" s="33"/>
      <c r="V2615" s="33"/>
      <c r="W2615" s="33"/>
      <c r="X2615" s="282"/>
      <c r="Y2615" s="33"/>
      <c r="Z2615" s="284"/>
      <c r="AA2615" s="284"/>
      <c r="AB2615" s="33"/>
      <c r="AC2615" s="33"/>
      <c r="AD2615" s="33"/>
      <c r="AE2615" s="33"/>
      <c r="AF2615" s="33"/>
      <c r="AG2615" s="33"/>
      <c r="AH2615" s="33"/>
      <c r="AI2615" s="33"/>
      <c r="AJ2615" s="33"/>
      <c r="AK2615" s="33"/>
      <c r="AL2615" s="33"/>
      <c r="AM2615" s="33"/>
      <c r="AN2615" s="33"/>
      <c r="AO2615" s="33"/>
      <c r="AP2615" s="34"/>
      <c r="AQ2615" s="34"/>
      <c r="AR2615" s="28"/>
      <c r="AS2615" s="29"/>
      <c r="AT2615" s="29"/>
      <c r="AU2615" s="29"/>
    </row>
    <row r="2616" spans="1:52" s="480" customFormat="1">
      <c r="A2616" s="13"/>
      <c r="B2616" s="8"/>
      <c r="C2616" s="8"/>
      <c r="D2616" s="240"/>
      <c r="E2616" s="266"/>
      <c r="F2616" s="321"/>
      <c r="G2616" s="282"/>
      <c r="H2616" s="283"/>
      <c r="I2616" s="33"/>
      <c r="J2616" s="33"/>
      <c r="K2616" s="33"/>
      <c r="L2616" s="33"/>
      <c r="M2616" s="33"/>
      <c r="N2616" s="33"/>
      <c r="O2616" s="33"/>
      <c r="P2616" s="33"/>
      <c r="Q2616" s="33"/>
      <c r="R2616" s="33"/>
      <c r="S2616" s="33"/>
      <c r="T2616" s="33"/>
      <c r="U2616" s="33"/>
      <c r="V2616" s="33"/>
      <c r="W2616" s="33"/>
      <c r="X2616" s="282"/>
      <c r="Y2616" s="33"/>
      <c r="Z2616" s="284"/>
      <c r="AA2616" s="284"/>
      <c r="AB2616" s="33"/>
      <c r="AC2616" s="33"/>
      <c r="AD2616" s="33"/>
      <c r="AE2616" s="33"/>
      <c r="AF2616" s="33"/>
      <c r="AG2616" s="33"/>
      <c r="AH2616" s="33"/>
      <c r="AI2616" s="33"/>
      <c r="AJ2616" s="33"/>
      <c r="AK2616" s="33"/>
      <c r="AL2616" s="33"/>
      <c r="AM2616" s="33"/>
      <c r="AN2616" s="33"/>
      <c r="AO2616" s="33"/>
      <c r="AP2616" s="34"/>
      <c r="AQ2616" s="34"/>
      <c r="AR2616" s="28"/>
      <c r="AS2616" s="29"/>
      <c r="AT2616" s="29"/>
      <c r="AU2616" s="29"/>
    </row>
    <row r="2617" spans="1:52" s="480" customFormat="1">
      <c r="A2617" s="13"/>
      <c r="B2617" s="8"/>
      <c r="C2617" s="8"/>
      <c r="D2617" s="240"/>
      <c r="E2617" s="266"/>
      <c r="F2617" s="321"/>
      <c r="G2617" s="282"/>
      <c r="H2617" s="283"/>
      <c r="I2617" s="33"/>
      <c r="J2617" s="33"/>
      <c r="K2617" s="33"/>
      <c r="L2617" s="33"/>
      <c r="M2617" s="33"/>
      <c r="N2617" s="33"/>
      <c r="O2617" s="33"/>
      <c r="P2617" s="33"/>
      <c r="Q2617" s="33"/>
      <c r="R2617" s="33"/>
      <c r="S2617" s="33"/>
      <c r="T2617" s="33"/>
      <c r="U2617" s="33"/>
      <c r="V2617" s="33"/>
      <c r="W2617" s="33"/>
      <c r="X2617" s="282"/>
      <c r="Y2617" s="33"/>
      <c r="Z2617" s="284"/>
      <c r="AA2617" s="284"/>
      <c r="AB2617" s="33"/>
      <c r="AC2617" s="33"/>
      <c r="AD2617" s="33"/>
      <c r="AE2617" s="33"/>
      <c r="AF2617" s="33"/>
      <c r="AG2617" s="33"/>
      <c r="AH2617" s="33"/>
      <c r="AI2617" s="33"/>
      <c r="AJ2617" s="33"/>
      <c r="AK2617" s="33"/>
      <c r="AL2617" s="33"/>
      <c r="AM2617" s="33"/>
      <c r="AN2617" s="33"/>
      <c r="AO2617" s="33"/>
      <c r="AP2617" s="34"/>
      <c r="AQ2617" s="34"/>
      <c r="AR2617" s="28"/>
      <c r="AS2617" s="29"/>
      <c r="AT2617" s="29"/>
      <c r="AU2617" s="29"/>
    </row>
    <row r="2618" spans="1:52" s="402" customFormat="1">
      <c r="A2618" s="13"/>
      <c r="B2618" s="8"/>
      <c r="C2618" s="8"/>
      <c r="D2618" s="240"/>
      <c r="E2618" s="33"/>
      <c r="F2618" s="321"/>
      <c r="G2618" s="282"/>
      <c r="H2618" s="283"/>
      <c r="I2618" s="33"/>
      <c r="J2618" s="33"/>
      <c r="K2618" s="33"/>
      <c r="L2618" s="33"/>
      <c r="M2618" s="33"/>
      <c r="N2618" s="33"/>
      <c r="O2618" s="33"/>
      <c r="P2618" s="33"/>
      <c r="Q2618" s="33"/>
      <c r="R2618" s="33"/>
      <c r="S2618" s="33"/>
      <c r="T2618" s="33"/>
      <c r="U2618" s="33"/>
      <c r="V2618" s="33"/>
      <c r="W2618" s="33"/>
      <c r="X2618" s="282"/>
      <c r="Y2618" s="33"/>
      <c r="Z2618" s="284"/>
      <c r="AA2618" s="284"/>
      <c r="AB2618" s="33"/>
      <c r="AC2618" s="33"/>
      <c r="AD2618" s="33"/>
      <c r="AE2618" s="33"/>
      <c r="AF2618" s="33"/>
      <c r="AG2618" s="33"/>
      <c r="AH2618" s="33"/>
      <c r="AI2618" s="33"/>
      <c r="AJ2618" s="33"/>
      <c r="AK2618" s="33"/>
      <c r="AL2618" s="33"/>
      <c r="AM2618" s="33"/>
      <c r="AN2618" s="33"/>
      <c r="AO2618" s="33"/>
      <c r="AP2618" s="34"/>
      <c r="AQ2618" s="34"/>
      <c r="AR2618" s="28"/>
      <c r="AS2618" s="29"/>
      <c r="AT2618" s="29"/>
      <c r="AU2618" s="29"/>
    </row>
    <row r="2619" spans="1:52" s="402" customFormat="1">
      <c r="A2619" s="13"/>
      <c r="B2619" s="8"/>
      <c r="C2619" s="8"/>
      <c r="D2619" s="240"/>
      <c r="E2619" s="404"/>
      <c r="F2619" s="321"/>
      <c r="G2619" s="282"/>
      <c r="H2619" s="283"/>
      <c r="I2619" s="33"/>
      <c r="J2619" s="33"/>
      <c r="K2619" s="33"/>
      <c r="L2619" s="33"/>
      <c r="M2619" s="33"/>
      <c r="N2619" s="33"/>
      <c r="O2619" s="33"/>
      <c r="P2619" s="33"/>
      <c r="Q2619" s="33"/>
      <c r="R2619" s="33"/>
      <c r="S2619" s="33"/>
      <c r="T2619" s="33"/>
      <c r="U2619" s="33"/>
      <c r="V2619" s="33"/>
      <c r="W2619" s="33"/>
      <c r="X2619" s="282"/>
      <c r="Y2619" s="33"/>
      <c r="Z2619" s="284"/>
      <c r="AA2619" s="284"/>
      <c r="AB2619" s="33"/>
      <c r="AC2619" s="33"/>
      <c r="AD2619" s="33"/>
      <c r="AE2619" s="33"/>
      <c r="AF2619" s="33"/>
      <c r="AG2619" s="33"/>
      <c r="AH2619" s="33"/>
      <c r="AI2619" s="33"/>
      <c r="AJ2619" s="33"/>
      <c r="AK2619" s="33"/>
      <c r="AL2619" s="33"/>
      <c r="AM2619" s="33"/>
      <c r="AN2619" s="33"/>
      <c r="AO2619" s="33"/>
      <c r="AP2619" s="34"/>
      <c r="AQ2619" s="34"/>
      <c r="AR2619" s="28"/>
      <c r="AS2619" s="29"/>
      <c r="AT2619" s="29"/>
      <c r="AU2619" s="29"/>
    </row>
    <row r="2620" spans="1:52" s="86" customFormat="1">
      <c r="A2620" s="12"/>
      <c r="B2620" s="9">
        <v>4</v>
      </c>
      <c r="C2620" s="9" t="s">
        <v>17</v>
      </c>
      <c r="D2620" s="81" t="s">
        <v>5</v>
      </c>
      <c r="E2620" s="405">
        <v>192948500</v>
      </c>
      <c r="F2620" s="31">
        <f t="shared" ref="F2620:V2620" si="188">SUM(F2621:F2630)</f>
        <v>149527000</v>
      </c>
      <c r="G2620" s="31">
        <f t="shared" si="188"/>
        <v>145656000</v>
      </c>
      <c r="H2620" s="31">
        <f t="shared" si="188"/>
        <v>145656000</v>
      </c>
      <c r="I2620" s="31">
        <f t="shared" si="188"/>
        <v>0</v>
      </c>
      <c r="J2620" s="31">
        <f t="shared" si="188"/>
        <v>0</v>
      </c>
      <c r="K2620" s="31">
        <f t="shared" si="188"/>
        <v>0</v>
      </c>
      <c r="L2620" s="31">
        <f t="shared" si="188"/>
        <v>0</v>
      </c>
      <c r="M2620" s="31">
        <f t="shared" si="188"/>
        <v>0</v>
      </c>
      <c r="N2620" s="31">
        <f t="shared" si="188"/>
        <v>0</v>
      </c>
      <c r="O2620" s="31">
        <f t="shared" si="188"/>
        <v>0</v>
      </c>
      <c r="P2620" s="31">
        <f t="shared" si="188"/>
        <v>0</v>
      </c>
      <c r="Q2620" s="31">
        <f t="shared" si="188"/>
        <v>0</v>
      </c>
      <c r="R2620" s="31">
        <f t="shared" si="188"/>
        <v>0</v>
      </c>
      <c r="S2620" s="31">
        <f t="shared" si="188"/>
        <v>0</v>
      </c>
      <c r="T2620" s="31">
        <f t="shared" si="188"/>
        <v>0</v>
      </c>
      <c r="U2620" s="31">
        <f t="shared" si="188"/>
        <v>0</v>
      </c>
      <c r="V2620" s="31">
        <f t="shared" si="188"/>
        <v>0</v>
      </c>
      <c r="W2620" s="31">
        <f>SUM(O2620:V2620)</f>
        <v>0</v>
      </c>
      <c r="X2620" s="31">
        <f>SUM(X2621:X2630)</f>
        <v>0</v>
      </c>
      <c r="Y2620" s="31">
        <f>H2620+I2620+J2620+K2620+L2620+M2620+N2620+W2620+X2620</f>
        <v>145656000</v>
      </c>
      <c r="Z2620" s="31">
        <f t="shared" ref="Z2620:AK2620" si="189">SUM(Z2621:Z2630)</f>
        <v>0</v>
      </c>
      <c r="AA2620" s="31">
        <f t="shared" si="189"/>
        <v>0</v>
      </c>
      <c r="AB2620" s="31">
        <f t="shared" si="189"/>
        <v>0</v>
      </c>
      <c r="AC2620" s="31">
        <f t="shared" si="189"/>
        <v>0</v>
      </c>
      <c r="AD2620" s="31">
        <f t="shared" si="189"/>
        <v>0</v>
      </c>
      <c r="AE2620" s="31">
        <f t="shared" si="189"/>
        <v>0</v>
      </c>
      <c r="AF2620" s="31">
        <f t="shared" si="189"/>
        <v>0</v>
      </c>
      <c r="AG2620" s="31">
        <f t="shared" si="189"/>
        <v>0</v>
      </c>
      <c r="AH2620" s="31">
        <f t="shared" si="189"/>
        <v>0</v>
      </c>
      <c r="AI2620" s="31">
        <f t="shared" si="189"/>
        <v>0</v>
      </c>
      <c r="AJ2620" s="31">
        <f t="shared" si="189"/>
        <v>0</v>
      </c>
      <c r="AK2620" s="31">
        <f t="shared" si="189"/>
        <v>0</v>
      </c>
      <c r="AL2620" s="31">
        <f>SUM(AD2620:AK2620)</f>
        <v>0</v>
      </c>
      <c r="AM2620" s="31">
        <f>SUM(AM2621:AM2630)</f>
        <v>0</v>
      </c>
      <c r="AN2620" s="31">
        <f>SUM(AN2621:AN2630)</f>
        <v>0</v>
      </c>
      <c r="AO2620" s="31">
        <f>Z2620+AA2620+AB2620+AC2620+AL2620+AM2620+AN2620</f>
        <v>0</v>
      </c>
      <c r="AP2620" s="32">
        <f>E2620+Y2620-AO2620</f>
        <v>338604500</v>
      </c>
      <c r="AQ2620" s="32"/>
      <c r="AR2620" s="28"/>
      <c r="AS2620" s="29">
        <f>E2620+H2620+I2620+J2620+K2620+L2620+M2620+N2620+W2620+X2620-Z2620-AB2620-AL2620-AC2620-AM2620-AN2620</f>
        <v>338604500</v>
      </c>
      <c r="AT2620" s="29">
        <f>AP2620-AS2620</f>
        <v>0</v>
      </c>
      <c r="AU2620" s="29">
        <f>E2620</f>
        <v>192948500</v>
      </c>
      <c r="AV2620" s="86">
        <f>AS2620-AU2620</f>
        <v>145656000</v>
      </c>
      <c r="AW2620" s="86">
        <f>Y2620-AO2620</f>
        <v>145656000</v>
      </c>
      <c r="AX2620" s="86">
        <f>AV2620-AW2620</f>
        <v>0</v>
      </c>
      <c r="AZ2620" s="398"/>
    </row>
    <row r="2621" spans="1:52" s="402" customFormat="1">
      <c r="A2621" s="13"/>
      <c r="B2621" s="8"/>
      <c r="C2621" s="8"/>
      <c r="D2621" s="113"/>
      <c r="E2621" s="266"/>
      <c r="F2621" s="327"/>
      <c r="G2621" s="282"/>
      <c r="H2621" s="283"/>
      <c r="I2621" s="33"/>
      <c r="J2621" s="33"/>
      <c r="K2621" s="33"/>
      <c r="L2621" s="33"/>
      <c r="M2621" s="33"/>
      <c r="N2621" s="33"/>
      <c r="O2621" s="33"/>
      <c r="P2621" s="33"/>
      <c r="Q2621" s="33"/>
      <c r="R2621" s="33"/>
      <c r="S2621" s="33"/>
      <c r="T2621" s="33"/>
      <c r="U2621" s="33"/>
      <c r="V2621" s="33"/>
      <c r="W2621" s="33"/>
      <c r="X2621" s="282"/>
      <c r="Y2621" s="33"/>
      <c r="Z2621" s="284"/>
      <c r="AA2621" s="284"/>
      <c r="AB2621" s="33"/>
      <c r="AC2621" s="33"/>
      <c r="AD2621" s="33"/>
      <c r="AE2621" s="33"/>
      <c r="AF2621" s="33"/>
      <c r="AG2621" s="33"/>
      <c r="AH2621" s="33"/>
      <c r="AI2621" s="33"/>
      <c r="AJ2621" s="33"/>
      <c r="AK2621" s="33"/>
      <c r="AL2621" s="33"/>
      <c r="AM2621" s="33"/>
      <c r="AN2621" s="33"/>
      <c r="AO2621" s="33"/>
      <c r="AP2621" s="34"/>
      <c r="AQ2621" s="34"/>
      <c r="AR2621" s="28"/>
      <c r="AS2621" s="29"/>
      <c r="AT2621" s="29"/>
      <c r="AU2621" s="29"/>
    </row>
    <row r="2622" spans="1:52" s="480" customFormat="1">
      <c r="A2622" s="13"/>
      <c r="B2622" s="8"/>
      <c r="C2622" s="8"/>
      <c r="D2622" s="113"/>
      <c r="E2622" s="266"/>
      <c r="F2622" s="327"/>
      <c r="G2622" s="282"/>
      <c r="H2622" s="283"/>
      <c r="I2622" s="33"/>
      <c r="J2622" s="33"/>
      <c r="K2622" s="33"/>
      <c r="L2622" s="33"/>
      <c r="M2622" s="33"/>
      <c r="N2622" s="33"/>
      <c r="O2622" s="33"/>
      <c r="P2622" s="33"/>
      <c r="Q2622" s="33"/>
      <c r="R2622" s="33"/>
      <c r="S2622" s="33"/>
      <c r="T2622" s="33"/>
      <c r="U2622" s="33"/>
      <c r="V2622" s="33"/>
      <c r="W2622" s="33"/>
      <c r="X2622" s="282"/>
      <c r="Y2622" s="33"/>
      <c r="Z2622" s="284"/>
      <c r="AA2622" s="284"/>
      <c r="AB2622" s="33"/>
      <c r="AC2622" s="33"/>
      <c r="AD2622" s="33"/>
      <c r="AE2622" s="33"/>
      <c r="AF2622" s="33"/>
      <c r="AG2622" s="33"/>
      <c r="AH2622" s="33"/>
      <c r="AI2622" s="33"/>
      <c r="AJ2622" s="33"/>
      <c r="AK2622" s="33"/>
      <c r="AL2622" s="33"/>
      <c r="AM2622" s="33"/>
      <c r="AN2622" s="33"/>
      <c r="AO2622" s="33"/>
      <c r="AP2622" s="34"/>
      <c r="AQ2622" s="34"/>
      <c r="AR2622" s="28"/>
      <c r="AS2622" s="29"/>
      <c r="AT2622" s="29"/>
      <c r="AU2622" s="29"/>
    </row>
    <row r="2623" spans="1:52" s="480" customFormat="1">
      <c r="A2623" s="13"/>
      <c r="B2623" s="8"/>
      <c r="C2623" s="83">
        <v>187</v>
      </c>
      <c r="D2623" s="375" t="s">
        <v>171</v>
      </c>
      <c r="E2623" s="266"/>
      <c r="F2623" s="327"/>
      <c r="G2623" s="282"/>
      <c r="H2623" s="283"/>
      <c r="I2623" s="33"/>
      <c r="J2623" s="33"/>
      <c r="K2623" s="33"/>
      <c r="L2623" s="33"/>
      <c r="M2623" s="33"/>
      <c r="N2623" s="33"/>
      <c r="O2623" s="33"/>
      <c r="P2623" s="33"/>
      <c r="Q2623" s="33"/>
      <c r="R2623" s="33"/>
      <c r="S2623" s="33"/>
      <c r="T2623" s="33"/>
      <c r="U2623" s="33"/>
      <c r="V2623" s="33"/>
      <c r="W2623" s="33"/>
      <c r="X2623" s="282"/>
      <c r="Y2623" s="33"/>
      <c r="Z2623" s="284"/>
      <c r="AA2623" s="284"/>
      <c r="AB2623" s="33"/>
      <c r="AC2623" s="33"/>
      <c r="AD2623" s="33"/>
      <c r="AE2623" s="33"/>
      <c r="AF2623" s="33"/>
      <c r="AG2623" s="33"/>
      <c r="AH2623" s="33"/>
      <c r="AI2623" s="33"/>
      <c r="AJ2623" s="33"/>
      <c r="AK2623" s="33"/>
      <c r="AL2623" s="33"/>
      <c r="AM2623" s="33"/>
      <c r="AN2623" s="33"/>
      <c r="AO2623" s="33"/>
      <c r="AP2623" s="34"/>
      <c r="AQ2623" s="34"/>
      <c r="AR2623" s="28"/>
      <c r="AS2623" s="29"/>
      <c r="AT2623" s="29"/>
      <c r="AU2623" s="29"/>
    </row>
    <row r="2624" spans="1:52" s="480" customFormat="1">
      <c r="A2624" s="13"/>
      <c r="B2624" s="8"/>
      <c r="C2624" s="8"/>
      <c r="D2624" s="472" t="s">
        <v>349</v>
      </c>
      <c r="E2624" s="266"/>
      <c r="F2624" s="327"/>
      <c r="G2624" s="282"/>
      <c r="H2624" s="283"/>
      <c r="I2624" s="33"/>
      <c r="J2624" s="33"/>
      <c r="K2624" s="33"/>
      <c r="L2624" s="33"/>
      <c r="M2624" s="33"/>
      <c r="N2624" s="33"/>
      <c r="O2624" s="33"/>
      <c r="P2624" s="33"/>
      <c r="Q2624" s="33"/>
      <c r="R2624" s="33"/>
      <c r="S2624" s="33"/>
      <c r="T2624" s="33"/>
      <c r="U2624" s="33"/>
      <c r="V2624" s="33"/>
      <c r="W2624" s="33"/>
      <c r="X2624" s="282"/>
      <c r="Y2624" s="33"/>
      <c r="Z2624" s="284"/>
      <c r="AA2624" s="284"/>
      <c r="AB2624" s="33"/>
      <c r="AC2624" s="33"/>
      <c r="AD2624" s="33"/>
      <c r="AE2624" s="33"/>
      <c r="AF2624" s="33"/>
      <c r="AG2624" s="33"/>
      <c r="AH2624" s="33"/>
      <c r="AI2624" s="33"/>
      <c r="AJ2624" s="33"/>
      <c r="AK2624" s="33"/>
      <c r="AL2624" s="33"/>
      <c r="AM2624" s="33"/>
      <c r="AN2624" s="33"/>
      <c r="AO2624" s="33"/>
      <c r="AP2624" s="34"/>
      <c r="AQ2624" s="34"/>
      <c r="AR2624" s="28"/>
      <c r="AS2624" s="29"/>
      <c r="AT2624" s="29"/>
      <c r="AU2624" s="29"/>
    </row>
    <row r="2625" spans="1:52" s="480" customFormat="1">
      <c r="A2625" s="13"/>
      <c r="B2625" s="8"/>
      <c r="C2625" s="8"/>
      <c r="D2625" s="476" t="s">
        <v>198</v>
      </c>
      <c r="E2625" s="266"/>
      <c r="F2625" s="327"/>
      <c r="G2625" s="282">
        <f>SUM(H2626)</f>
        <v>145656000</v>
      </c>
      <c r="H2625" s="283"/>
      <c r="I2625" s="33"/>
      <c r="J2625" s="33"/>
      <c r="K2625" s="33"/>
      <c r="L2625" s="33"/>
      <c r="M2625" s="33"/>
      <c r="N2625" s="33"/>
      <c r="O2625" s="33"/>
      <c r="P2625" s="33"/>
      <c r="Q2625" s="33"/>
      <c r="R2625" s="33"/>
      <c r="S2625" s="33"/>
      <c r="T2625" s="33"/>
      <c r="U2625" s="33"/>
      <c r="V2625" s="33"/>
      <c r="W2625" s="33"/>
      <c r="X2625" s="282"/>
      <c r="Y2625" s="33"/>
      <c r="Z2625" s="284"/>
      <c r="AA2625" s="284"/>
      <c r="AB2625" s="33"/>
      <c r="AC2625" s="33"/>
      <c r="AD2625" s="33"/>
      <c r="AE2625" s="33"/>
      <c r="AF2625" s="33"/>
      <c r="AG2625" s="33"/>
      <c r="AH2625" s="33"/>
      <c r="AI2625" s="33"/>
      <c r="AJ2625" s="33"/>
      <c r="AK2625" s="33"/>
      <c r="AL2625" s="33"/>
      <c r="AM2625" s="33"/>
      <c r="AN2625" s="33"/>
      <c r="AO2625" s="33"/>
      <c r="AP2625" s="34"/>
      <c r="AQ2625" s="34"/>
      <c r="AR2625" s="28"/>
      <c r="AS2625" s="29"/>
      <c r="AT2625" s="29"/>
      <c r="AU2625" s="29"/>
    </row>
    <row r="2626" spans="1:52" s="480" customFormat="1">
      <c r="A2626" s="13"/>
      <c r="B2626" s="8"/>
      <c r="C2626" s="8"/>
      <c r="D2626" s="344" t="s">
        <v>1080</v>
      </c>
      <c r="E2626" s="266"/>
      <c r="F2626" s="373">
        <v>149527000</v>
      </c>
      <c r="G2626" s="282"/>
      <c r="H2626" s="283">
        <v>145656000</v>
      </c>
      <c r="I2626" s="33"/>
      <c r="J2626" s="33"/>
      <c r="K2626" s="33"/>
      <c r="L2626" s="33"/>
      <c r="M2626" s="33"/>
      <c r="N2626" s="33"/>
      <c r="O2626" s="33"/>
      <c r="P2626" s="33"/>
      <c r="Q2626" s="33"/>
      <c r="R2626" s="33"/>
      <c r="S2626" s="33"/>
      <c r="T2626" s="33"/>
      <c r="U2626" s="33"/>
      <c r="V2626" s="33"/>
      <c r="W2626" s="33"/>
      <c r="X2626" s="282"/>
      <c r="Y2626" s="33"/>
      <c r="Z2626" s="284"/>
      <c r="AA2626" s="284"/>
      <c r="AB2626" s="33"/>
      <c r="AC2626" s="33"/>
      <c r="AD2626" s="33"/>
      <c r="AE2626" s="33"/>
      <c r="AF2626" s="33"/>
      <c r="AG2626" s="33"/>
      <c r="AH2626" s="33"/>
      <c r="AI2626" s="33"/>
      <c r="AJ2626" s="33"/>
      <c r="AK2626" s="33"/>
      <c r="AL2626" s="33"/>
      <c r="AM2626" s="33"/>
      <c r="AN2626" s="33"/>
      <c r="AO2626" s="33"/>
      <c r="AP2626" s="34"/>
      <c r="AQ2626" s="34"/>
      <c r="AR2626" s="28"/>
      <c r="AS2626" s="29"/>
      <c r="AT2626" s="29"/>
      <c r="AU2626" s="29"/>
    </row>
    <row r="2627" spans="1:52" s="480" customFormat="1">
      <c r="A2627" s="13"/>
      <c r="B2627" s="8"/>
      <c r="C2627" s="8"/>
      <c r="D2627" s="113"/>
      <c r="E2627" s="266"/>
      <c r="F2627" s="327"/>
      <c r="G2627" s="282"/>
      <c r="H2627" s="283"/>
      <c r="I2627" s="33"/>
      <c r="J2627" s="33"/>
      <c r="K2627" s="33"/>
      <c r="L2627" s="33"/>
      <c r="M2627" s="33"/>
      <c r="N2627" s="33"/>
      <c r="O2627" s="33"/>
      <c r="P2627" s="33"/>
      <c r="Q2627" s="33"/>
      <c r="R2627" s="33"/>
      <c r="S2627" s="33"/>
      <c r="T2627" s="33"/>
      <c r="U2627" s="33"/>
      <c r="V2627" s="33"/>
      <c r="W2627" s="33"/>
      <c r="X2627" s="282"/>
      <c r="Y2627" s="33"/>
      <c r="Z2627" s="284"/>
      <c r="AA2627" s="284"/>
      <c r="AB2627" s="33"/>
      <c r="AC2627" s="33"/>
      <c r="AD2627" s="33"/>
      <c r="AE2627" s="33"/>
      <c r="AF2627" s="33"/>
      <c r="AG2627" s="33"/>
      <c r="AH2627" s="33"/>
      <c r="AI2627" s="33"/>
      <c r="AJ2627" s="33"/>
      <c r="AK2627" s="33"/>
      <c r="AL2627" s="33"/>
      <c r="AM2627" s="33"/>
      <c r="AN2627" s="33"/>
      <c r="AO2627" s="33"/>
      <c r="AP2627" s="34"/>
      <c r="AQ2627" s="34"/>
      <c r="AR2627" s="28"/>
      <c r="AS2627" s="29"/>
      <c r="AT2627" s="29"/>
      <c r="AU2627" s="29"/>
    </row>
    <row r="2628" spans="1:52" s="480" customFormat="1">
      <c r="A2628" s="13"/>
      <c r="B2628" s="8"/>
      <c r="C2628" s="8"/>
      <c r="D2628" s="113"/>
      <c r="E2628" s="266"/>
      <c r="F2628" s="327"/>
      <c r="G2628" s="282"/>
      <c r="H2628" s="283"/>
      <c r="I2628" s="33"/>
      <c r="J2628" s="33"/>
      <c r="K2628" s="33"/>
      <c r="L2628" s="33"/>
      <c r="M2628" s="33"/>
      <c r="N2628" s="33"/>
      <c r="O2628" s="33"/>
      <c r="P2628" s="33"/>
      <c r="Q2628" s="33"/>
      <c r="R2628" s="33"/>
      <c r="S2628" s="33"/>
      <c r="T2628" s="33"/>
      <c r="U2628" s="33"/>
      <c r="V2628" s="33"/>
      <c r="W2628" s="33"/>
      <c r="X2628" s="282"/>
      <c r="Y2628" s="33"/>
      <c r="Z2628" s="284"/>
      <c r="AA2628" s="284"/>
      <c r="AB2628" s="33"/>
      <c r="AC2628" s="33"/>
      <c r="AD2628" s="33"/>
      <c r="AE2628" s="33"/>
      <c r="AF2628" s="33"/>
      <c r="AG2628" s="33"/>
      <c r="AH2628" s="33"/>
      <c r="AI2628" s="33"/>
      <c r="AJ2628" s="33"/>
      <c r="AK2628" s="33"/>
      <c r="AL2628" s="33"/>
      <c r="AM2628" s="33"/>
      <c r="AN2628" s="33"/>
      <c r="AO2628" s="33"/>
      <c r="AP2628" s="34"/>
      <c r="AQ2628" s="34"/>
      <c r="AR2628" s="28"/>
      <c r="AS2628" s="29"/>
      <c r="AT2628" s="29"/>
      <c r="AU2628" s="29"/>
    </row>
    <row r="2629" spans="1:52" s="402" customFormat="1">
      <c r="A2629" s="13"/>
      <c r="B2629" s="8"/>
      <c r="C2629" s="8"/>
      <c r="D2629" s="240"/>
      <c r="E2629" s="33"/>
      <c r="F2629" s="321"/>
      <c r="G2629" s="282"/>
      <c r="H2629" s="283"/>
      <c r="I2629" s="33"/>
      <c r="J2629" s="33"/>
      <c r="K2629" s="33"/>
      <c r="L2629" s="33"/>
      <c r="M2629" s="33"/>
      <c r="N2629" s="33"/>
      <c r="O2629" s="33"/>
      <c r="P2629" s="33"/>
      <c r="Q2629" s="33"/>
      <c r="R2629" s="33"/>
      <c r="S2629" s="33"/>
      <c r="T2629" s="33"/>
      <c r="U2629" s="33"/>
      <c r="V2629" s="33"/>
      <c r="W2629" s="33"/>
      <c r="X2629" s="282"/>
      <c r="Y2629" s="33"/>
      <c r="Z2629" s="284"/>
      <c r="AA2629" s="284"/>
      <c r="AB2629" s="33"/>
      <c r="AC2629" s="33"/>
      <c r="AD2629" s="33"/>
      <c r="AE2629" s="33"/>
      <c r="AF2629" s="33"/>
      <c r="AG2629" s="33"/>
      <c r="AH2629" s="33"/>
      <c r="AI2629" s="33"/>
      <c r="AJ2629" s="33"/>
      <c r="AK2629" s="33"/>
      <c r="AL2629" s="33"/>
      <c r="AM2629" s="33"/>
      <c r="AN2629" s="33"/>
      <c r="AO2629" s="33"/>
      <c r="AP2629" s="34"/>
      <c r="AQ2629" s="34"/>
      <c r="AR2629" s="28"/>
      <c r="AS2629" s="29"/>
      <c r="AT2629" s="29"/>
      <c r="AU2629" s="29"/>
    </row>
    <row r="2630" spans="1:52" s="402" customFormat="1">
      <c r="A2630" s="13"/>
      <c r="B2630" s="8"/>
      <c r="C2630" s="8"/>
      <c r="D2630" s="240"/>
      <c r="E2630" s="404"/>
      <c r="F2630" s="33"/>
      <c r="G2630" s="282"/>
      <c r="H2630" s="283"/>
      <c r="I2630" s="33"/>
      <c r="J2630" s="33"/>
      <c r="K2630" s="33"/>
      <c r="L2630" s="33"/>
      <c r="M2630" s="33"/>
      <c r="N2630" s="33"/>
      <c r="O2630" s="33"/>
      <c r="P2630" s="33"/>
      <c r="Q2630" s="33"/>
      <c r="R2630" s="33"/>
      <c r="S2630" s="33"/>
      <c r="T2630" s="33"/>
      <c r="U2630" s="33"/>
      <c r="V2630" s="33"/>
      <c r="W2630" s="33"/>
      <c r="X2630" s="282"/>
      <c r="Y2630" s="33"/>
      <c r="Z2630" s="284"/>
      <c r="AA2630" s="284"/>
      <c r="AB2630" s="33"/>
      <c r="AC2630" s="33"/>
      <c r="AD2630" s="33"/>
      <c r="AE2630" s="33"/>
      <c r="AF2630" s="33"/>
      <c r="AG2630" s="33"/>
      <c r="AH2630" s="33"/>
      <c r="AI2630" s="33"/>
      <c r="AJ2630" s="33"/>
      <c r="AK2630" s="33"/>
      <c r="AL2630" s="33"/>
      <c r="AM2630" s="33"/>
      <c r="AN2630" s="33"/>
      <c r="AO2630" s="33"/>
      <c r="AP2630" s="34"/>
      <c r="AQ2630" s="34"/>
      <c r="AR2630" s="28"/>
      <c r="AS2630" s="29"/>
      <c r="AT2630" s="29"/>
      <c r="AU2630" s="29"/>
    </row>
    <row r="2631" spans="1:52" s="86" customFormat="1">
      <c r="A2631" s="12"/>
      <c r="B2631" s="9">
        <v>5</v>
      </c>
      <c r="C2631" s="9" t="s">
        <v>18</v>
      </c>
      <c r="D2631" s="81" t="s">
        <v>11</v>
      </c>
      <c r="E2631" s="405">
        <v>9606500</v>
      </c>
      <c r="F2631" s="31">
        <f t="shared" ref="F2631:V2631" si="190">SUM(F2632:F2634)</f>
        <v>0</v>
      </c>
      <c r="G2631" s="31">
        <f t="shared" si="190"/>
        <v>0</v>
      </c>
      <c r="H2631" s="31">
        <f t="shared" si="190"/>
        <v>0</v>
      </c>
      <c r="I2631" s="31">
        <f t="shared" si="190"/>
        <v>0</v>
      </c>
      <c r="J2631" s="31">
        <f t="shared" si="190"/>
        <v>0</v>
      </c>
      <c r="K2631" s="31">
        <f t="shared" si="190"/>
        <v>0</v>
      </c>
      <c r="L2631" s="31">
        <f t="shared" si="190"/>
        <v>0</v>
      </c>
      <c r="M2631" s="31">
        <f t="shared" si="190"/>
        <v>0</v>
      </c>
      <c r="N2631" s="31">
        <f t="shared" si="190"/>
        <v>0</v>
      </c>
      <c r="O2631" s="31">
        <f t="shared" si="190"/>
        <v>0</v>
      </c>
      <c r="P2631" s="31">
        <f t="shared" si="190"/>
        <v>0</v>
      </c>
      <c r="Q2631" s="31">
        <f t="shared" si="190"/>
        <v>0</v>
      </c>
      <c r="R2631" s="31">
        <f t="shared" si="190"/>
        <v>0</v>
      </c>
      <c r="S2631" s="31">
        <f t="shared" si="190"/>
        <v>0</v>
      </c>
      <c r="T2631" s="31">
        <f t="shared" si="190"/>
        <v>0</v>
      </c>
      <c r="U2631" s="31">
        <f t="shared" si="190"/>
        <v>0</v>
      </c>
      <c r="V2631" s="31">
        <f t="shared" si="190"/>
        <v>0</v>
      </c>
      <c r="W2631" s="31">
        <f>SUM(O2631:V2631)</f>
        <v>0</v>
      </c>
      <c r="X2631" s="31">
        <f>SUM(X2632:X2634)</f>
        <v>0</v>
      </c>
      <c r="Y2631" s="31">
        <f>H2631+I2631+J2631+K2631+L2631+M2631+N2631+W2631+X2631</f>
        <v>0</v>
      </c>
      <c r="Z2631" s="31">
        <f t="shared" ref="Z2631:AK2631" si="191">SUM(Z2632:Z2634)</f>
        <v>0</v>
      </c>
      <c r="AA2631" s="31">
        <f t="shared" si="191"/>
        <v>0</v>
      </c>
      <c r="AB2631" s="31">
        <f t="shared" si="191"/>
        <v>0</v>
      </c>
      <c r="AC2631" s="31">
        <f t="shared" si="191"/>
        <v>0</v>
      </c>
      <c r="AD2631" s="31">
        <f t="shared" si="191"/>
        <v>0</v>
      </c>
      <c r="AE2631" s="31">
        <f t="shared" si="191"/>
        <v>0</v>
      </c>
      <c r="AF2631" s="31">
        <f t="shared" si="191"/>
        <v>0</v>
      </c>
      <c r="AG2631" s="31">
        <f t="shared" si="191"/>
        <v>0</v>
      </c>
      <c r="AH2631" s="31">
        <f t="shared" si="191"/>
        <v>0</v>
      </c>
      <c r="AI2631" s="31">
        <f t="shared" si="191"/>
        <v>0</v>
      </c>
      <c r="AJ2631" s="31">
        <f t="shared" si="191"/>
        <v>0</v>
      </c>
      <c r="AK2631" s="31">
        <f t="shared" si="191"/>
        <v>0</v>
      </c>
      <c r="AL2631" s="31">
        <f>SUM(AD2631:AK2631)</f>
        <v>0</v>
      </c>
      <c r="AM2631" s="31">
        <f>SUM(AM2632:AM2634)</f>
        <v>0</v>
      </c>
      <c r="AN2631" s="31">
        <f>SUM(AN2632:AN2634)</f>
        <v>0</v>
      </c>
      <c r="AO2631" s="31">
        <f>Z2631+AA2631+AB2631+AC2631+AL2631+AM2631+AN2631</f>
        <v>0</v>
      </c>
      <c r="AP2631" s="32">
        <f>E2631+Y2631-AO2631</f>
        <v>9606500</v>
      </c>
      <c r="AQ2631" s="32"/>
      <c r="AR2631" s="28"/>
      <c r="AS2631" s="29">
        <f>E2631+H2631+I2631+J2631+K2631+L2631+M2631+N2631+W2631+X2631-Z2631-AB2631-AL2631-AC2631-AM2631-AN2631</f>
        <v>9606500</v>
      </c>
      <c r="AT2631" s="29">
        <f>AP2631-AS2631</f>
        <v>0</v>
      </c>
      <c r="AU2631" s="29">
        <f>E2631</f>
        <v>9606500</v>
      </c>
      <c r="AV2631" s="86">
        <f>AS2631-AU2631</f>
        <v>0</v>
      </c>
      <c r="AW2631" s="86">
        <f>Y2631-AO2631</f>
        <v>0</v>
      </c>
      <c r="AX2631" s="86">
        <f>AV2631-AW2631</f>
        <v>0</v>
      </c>
      <c r="AZ2631" s="398"/>
    </row>
    <row r="2632" spans="1:52" s="402" customFormat="1">
      <c r="A2632" s="13"/>
      <c r="B2632" s="8"/>
      <c r="C2632" s="8"/>
      <c r="D2632" s="240"/>
      <c r="E2632" s="266"/>
      <c r="F2632" s="321"/>
      <c r="G2632" s="282"/>
      <c r="H2632" s="283"/>
      <c r="I2632" s="33"/>
      <c r="J2632" s="33"/>
      <c r="K2632" s="33"/>
      <c r="L2632" s="33"/>
      <c r="M2632" s="33"/>
      <c r="N2632" s="33"/>
      <c r="O2632" s="33"/>
      <c r="P2632" s="33"/>
      <c r="Q2632" s="33"/>
      <c r="R2632" s="33"/>
      <c r="S2632" s="33"/>
      <c r="T2632" s="33"/>
      <c r="U2632" s="33"/>
      <c r="V2632" s="33"/>
      <c r="W2632" s="33"/>
      <c r="X2632" s="282"/>
      <c r="Y2632" s="33"/>
      <c r="Z2632" s="284"/>
      <c r="AA2632" s="284"/>
      <c r="AB2632" s="33"/>
      <c r="AC2632" s="33"/>
      <c r="AD2632" s="33"/>
      <c r="AE2632" s="33"/>
      <c r="AF2632" s="33"/>
      <c r="AG2632" s="33"/>
      <c r="AH2632" s="33"/>
      <c r="AI2632" s="33"/>
      <c r="AJ2632" s="33"/>
      <c r="AK2632" s="33"/>
      <c r="AL2632" s="33"/>
      <c r="AM2632" s="33"/>
      <c r="AN2632" s="33"/>
      <c r="AO2632" s="33"/>
      <c r="AP2632" s="34"/>
      <c r="AQ2632" s="34"/>
      <c r="AR2632" s="28"/>
      <c r="AS2632" s="29"/>
      <c r="AT2632" s="29"/>
      <c r="AU2632" s="29"/>
    </row>
    <row r="2633" spans="1:52" s="402" customFormat="1">
      <c r="A2633" s="13"/>
      <c r="B2633" s="8"/>
      <c r="C2633" s="8"/>
      <c r="D2633" s="240"/>
      <c r="E2633" s="33"/>
      <c r="F2633" s="33"/>
      <c r="G2633" s="282"/>
      <c r="H2633" s="283"/>
      <c r="I2633" s="33"/>
      <c r="J2633" s="33"/>
      <c r="K2633" s="33"/>
      <c r="L2633" s="33"/>
      <c r="M2633" s="33"/>
      <c r="N2633" s="33"/>
      <c r="O2633" s="33"/>
      <c r="P2633" s="33"/>
      <c r="Q2633" s="33"/>
      <c r="R2633" s="33"/>
      <c r="S2633" s="33"/>
      <c r="T2633" s="33"/>
      <c r="U2633" s="33"/>
      <c r="V2633" s="33"/>
      <c r="W2633" s="33"/>
      <c r="X2633" s="282"/>
      <c r="Y2633" s="33"/>
      <c r="Z2633" s="284"/>
      <c r="AA2633" s="284"/>
      <c r="AB2633" s="33"/>
      <c r="AC2633" s="33"/>
      <c r="AD2633" s="33"/>
      <c r="AE2633" s="33"/>
      <c r="AF2633" s="33"/>
      <c r="AG2633" s="33"/>
      <c r="AH2633" s="33"/>
      <c r="AI2633" s="33"/>
      <c r="AJ2633" s="33"/>
      <c r="AK2633" s="33"/>
      <c r="AL2633" s="33"/>
      <c r="AM2633" s="33"/>
      <c r="AN2633" s="33"/>
      <c r="AO2633" s="33"/>
      <c r="AP2633" s="34"/>
      <c r="AQ2633" s="34"/>
      <c r="AR2633" s="28"/>
      <c r="AS2633" s="29"/>
      <c r="AT2633" s="29"/>
      <c r="AU2633" s="29"/>
    </row>
    <row r="2634" spans="1:52" s="402" customFormat="1">
      <c r="A2634" s="13"/>
      <c r="B2634" s="8"/>
      <c r="C2634" s="8"/>
      <c r="D2634" s="240"/>
      <c r="E2634" s="33"/>
      <c r="F2634" s="33"/>
      <c r="G2634" s="282"/>
      <c r="H2634" s="283"/>
      <c r="I2634" s="33"/>
      <c r="J2634" s="33"/>
      <c r="K2634" s="33"/>
      <c r="L2634" s="33"/>
      <c r="M2634" s="33"/>
      <c r="N2634" s="33"/>
      <c r="O2634" s="33"/>
      <c r="P2634" s="33"/>
      <c r="Q2634" s="33"/>
      <c r="R2634" s="33"/>
      <c r="S2634" s="33"/>
      <c r="T2634" s="33"/>
      <c r="U2634" s="33"/>
      <c r="V2634" s="33"/>
      <c r="W2634" s="33"/>
      <c r="X2634" s="282"/>
      <c r="Y2634" s="33"/>
      <c r="Z2634" s="284"/>
      <c r="AA2634" s="284"/>
      <c r="AB2634" s="33"/>
      <c r="AC2634" s="33"/>
      <c r="AD2634" s="33"/>
      <c r="AE2634" s="33"/>
      <c r="AF2634" s="33"/>
      <c r="AG2634" s="33"/>
      <c r="AH2634" s="33"/>
      <c r="AI2634" s="33"/>
      <c r="AJ2634" s="33"/>
      <c r="AK2634" s="33"/>
      <c r="AL2634" s="33"/>
      <c r="AM2634" s="33"/>
      <c r="AN2634" s="33"/>
      <c r="AO2634" s="33"/>
      <c r="AP2634" s="34"/>
      <c r="AQ2634" s="34"/>
      <c r="AR2634" s="28"/>
      <c r="AS2634" s="29"/>
      <c r="AT2634" s="29"/>
      <c r="AU2634" s="29"/>
    </row>
    <row r="2635" spans="1:52" s="86" customFormat="1">
      <c r="A2635" s="12"/>
      <c r="B2635" s="9">
        <v>6</v>
      </c>
      <c r="C2635" s="9" t="s">
        <v>19</v>
      </c>
      <c r="D2635" s="81" t="s">
        <v>7</v>
      </c>
      <c r="E2635" s="31">
        <v>0</v>
      </c>
      <c r="F2635" s="31">
        <f t="shared" ref="F2635:V2635" si="192">SUM(F2636:F2637)</f>
        <v>0</v>
      </c>
      <c r="G2635" s="31">
        <f t="shared" si="192"/>
        <v>0</v>
      </c>
      <c r="H2635" s="31">
        <f t="shared" si="192"/>
        <v>0</v>
      </c>
      <c r="I2635" s="31">
        <f t="shared" si="192"/>
        <v>0</v>
      </c>
      <c r="J2635" s="31">
        <f t="shared" si="192"/>
        <v>0</v>
      </c>
      <c r="K2635" s="31">
        <f t="shared" si="192"/>
        <v>0</v>
      </c>
      <c r="L2635" s="31">
        <f t="shared" si="192"/>
        <v>0</v>
      </c>
      <c r="M2635" s="31">
        <f t="shared" si="192"/>
        <v>0</v>
      </c>
      <c r="N2635" s="31">
        <f t="shared" si="192"/>
        <v>0</v>
      </c>
      <c r="O2635" s="31">
        <f t="shared" si="192"/>
        <v>0</v>
      </c>
      <c r="P2635" s="31">
        <f t="shared" si="192"/>
        <v>0</v>
      </c>
      <c r="Q2635" s="31">
        <f t="shared" si="192"/>
        <v>0</v>
      </c>
      <c r="R2635" s="31">
        <f t="shared" si="192"/>
        <v>0</v>
      </c>
      <c r="S2635" s="31">
        <f t="shared" si="192"/>
        <v>0</v>
      </c>
      <c r="T2635" s="31">
        <f t="shared" si="192"/>
        <v>0</v>
      </c>
      <c r="U2635" s="31">
        <f t="shared" si="192"/>
        <v>0</v>
      </c>
      <c r="V2635" s="31">
        <f t="shared" si="192"/>
        <v>0</v>
      </c>
      <c r="W2635" s="31">
        <f>SUM(O2635:V2635)</f>
        <v>0</v>
      </c>
      <c r="X2635" s="31">
        <f>SUM(X2636:X2637)</f>
        <v>0</v>
      </c>
      <c r="Y2635" s="31">
        <f>H2635+I2635+J2635+K2635+L2635+M2635+N2635+W2635+X2635</f>
        <v>0</v>
      </c>
      <c r="Z2635" s="31">
        <f t="shared" ref="Z2635:AK2635" si="193">SUM(Z2636:Z2637)</f>
        <v>0</v>
      </c>
      <c r="AA2635" s="31">
        <f t="shared" si="193"/>
        <v>0</v>
      </c>
      <c r="AB2635" s="31">
        <f t="shared" si="193"/>
        <v>0</v>
      </c>
      <c r="AC2635" s="31">
        <f t="shared" si="193"/>
        <v>0</v>
      </c>
      <c r="AD2635" s="31">
        <f t="shared" si="193"/>
        <v>0</v>
      </c>
      <c r="AE2635" s="31">
        <f t="shared" si="193"/>
        <v>0</v>
      </c>
      <c r="AF2635" s="31">
        <f t="shared" si="193"/>
        <v>0</v>
      </c>
      <c r="AG2635" s="31">
        <f t="shared" si="193"/>
        <v>0</v>
      </c>
      <c r="AH2635" s="31">
        <f t="shared" si="193"/>
        <v>0</v>
      </c>
      <c r="AI2635" s="31">
        <f t="shared" si="193"/>
        <v>0</v>
      </c>
      <c r="AJ2635" s="31">
        <f t="shared" si="193"/>
        <v>0</v>
      </c>
      <c r="AK2635" s="31">
        <f t="shared" si="193"/>
        <v>0</v>
      </c>
      <c r="AL2635" s="31">
        <f>SUM(AD2635:AK2635)</f>
        <v>0</v>
      </c>
      <c r="AM2635" s="31">
        <f>SUM(AM2636:AM2637)</f>
        <v>0</v>
      </c>
      <c r="AN2635" s="31">
        <f>SUM(AN2636:AN2637)</f>
        <v>0</v>
      </c>
      <c r="AO2635" s="31">
        <f>Z2635+AA2635+AB2635+AC2635+AL2635+AM2635+AN2635</f>
        <v>0</v>
      </c>
      <c r="AP2635" s="32">
        <f>E2635+Y2635-AO2635</f>
        <v>0</v>
      </c>
      <c r="AQ2635" s="32"/>
      <c r="AR2635" s="28"/>
      <c r="AS2635" s="29">
        <f>E2635+H2635+I2635+J2635+K2635+L2635+M2635+N2635+W2635+X2635-Z2635-AB2635-AL2635-AC2635-AM2635-AN2635</f>
        <v>0</v>
      </c>
      <c r="AT2635" s="29">
        <f>AP2635-AS2635</f>
        <v>0</v>
      </c>
      <c r="AU2635" s="29">
        <f>E2635</f>
        <v>0</v>
      </c>
      <c r="AV2635" s="86">
        <f>AS2635-AU2635</f>
        <v>0</v>
      </c>
      <c r="AW2635" s="86">
        <f>Y2635-AO2635</f>
        <v>0</v>
      </c>
      <c r="AX2635" s="86">
        <f>AV2635-AW2635</f>
        <v>0</v>
      </c>
      <c r="AZ2635" s="398"/>
    </row>
    <row r="2636" spans="1:52" s="402" customFormat="1">
      <c r="A2636" s="13"/>
      <c r="B2636" s="8"/>
      <c r="C2636" s="8"/>
      <c r="D2636" s="113"/>
      <c r="E2636" s="33"/>
      <c r="F2636" s="34"/>
      <c r="G2636" s="63"/>
      <c r="H2636" s="67"/>
      <c r="I2636" s="34"/>
      <c r="J2636" s="34"/>
      <c r="K2636" s="34"/>
      <c r="L2636" s="34"/>
      <c r="M2636" s="34"/>
      <c r="N2636" s="34"/>
      <c r="O2636" s="34"/>
      <c r="P2636" s="34"/>
      <c r="Q2636" s="34"/>
      <c r="R2636" s="34"/>
      <c r="S2636" s="34"/>
      <c r="T2636" s="34"/>
      <c r="U2636" s="34"/>
      <c r="V2636" s="34"/>
      <c r="W2636" s="34"/>
      <c r="X2636" s="63"/>
      <c r="Y2636" s="34"/>
      <c r="Z2636" s="65"/>
      <c r="AA2636" s="65"/>
      <c r="AB2636" s="34"/>
      <c r="AC2636" s="34"/>
      <c r="AD2636" s="34"/>
      <c r="AE2636" s="34"/>
      <c r="AF2636" s="34"/>
      <c r="AG2636" s="34"/>
      <c r="AH2636" s="34"/>
      <c r="AI2636" s="34"/>
      <c r="AJ2636" s="34"/>
      <c r="AK2636" s="34"/>
      <c r="AL2636" s="34"/>
      <c r="AM2636" s="34"/>
      <c r="AN2636" s="34"/>
      <c r="AO2636" s="34"/>
      <c r="AP2636" s="34"/>
      <c r="AQ2636" s="34"/>
      <c r="AR2636" s="28"/>
      <c r="AS2636" s="29"/>
      <c r="AT2636" s="29"/>
      <c r="AU2636" s="29"/>
    </row>
    <row r="2637" spans="1:52" s="402" customFormat="1">
      <c r="A2637" s="13"/>
      <c r="B2637" s="8"/>
      <c r="C2637" s="8"/>
      <c r="D2637" s="113"/>
      <c r="E2637" s="33"/>
      <c r="F2637" s="34"/>
      <c r="G2637" s="63"/>
      <c r="H2637" s="67"/>
      <c r="I2637" s="34"/>
      <c r="J2637" s="34"/>
      <c r="K2637" s="34"/>
      <c r="L2637" s="34"/>
      <c r="M2637" s="34"/>
      <c r="N2637" s="34"/>
      <c r="O2637" s="34"/>
      <c r="P2637" s="34"/>
      <c r="Q2637" s="34"/>
      <c r="R2637" s="34"/>
      <c r="S2637" s="34"/>
      <c r="T2637" s="34"/>
      <c r="U2637" s="34"/>
      <c r="V2637" s="34"/>
      <c r="W2637" s="34"/>
      <c r="X2637" s="63"/>
      <c r="Y2637" s="34"/>
      <c r="Z2637" s="65"/>
      <c r="AA2637" s="65"/>
      <c r="AB2637" s="34"/>
      <c r="AC2637" s="34"/>
      <c r="AD2637" s="34"/>
      <c r="AE2637" s="34"/>
      <c r="AF2637" s="34"/>
      <c r="AG2637" s="34"/>
      <c r="AH2637" s="34"/>
      <c r="AI2637" s="34"/>
      <c r="AJ2637" s="34"/>
      <c r="AK2637" s="34"/>
      <c r="AL2637" s="34"/>
      <c r="AM2637" s="34"/>
      <c r="AN2637" s="34"/>
      <c r="AO2637" s="34"/>
      <c r="AP2637" s="34"/>
      <c r="AQ2637" s="34"/>
      <c r="AR2637" s="28"/>
      <c r="AS2637" s="29"/>
      <c r="AT2637" s="29"/>
      <c r="AU2637" s="29"/>
    </row>
    <row r="2638" spans="1:52" s="21" customFormat="1">
      <c r="A2638" s="14"/>
      <c r="B2638" s="11">
        <v>7</v>
      </c>
      <c r="C2638" s="11"/>
      <c r="D2638" s="85" t="s">
        <v>8</v>
      </c>
      <c r="E2638" s="326">
        <v>381861500</v>
      </c>
      <c r="F2638" s="31">
        <f>SUM(F2639:F2639)</f>
        <v>0</v>
      </c>
      <c r="G2638" s="31">
        <f>SUM(G2639:G2639)</f>
        <v>0</v>
      </c>
      <c r="H2638" s="31">
        <f t="shared" ref="H2638:V2638" si="194">SUM(H2639:H2662)</f>
        <v>15000000</v>
      </c>
      <c r="I2638" s="31">
        <f t="shared" si="194"/>
        <v>0</v>
      </c>
      <c r="J2638" s="31">
        <f t="shared" si="194"/>
        <v>0</v>
      </c>
      <c r="K2638" s="31">
        <f t="shared" si="194"/>
        <v>37513000</v>
      </c>
      <c r="L2638" s="31">
        <f t="shared" si="194"/>
        <v>77000000</v>
      </c>
      <c r="M2638" s="31">
        <f t="shared" si="194"/>
        <v>0</v>
      </c>
      <c r="N2638" s="31">
        <f t="shared" si="194"/>
        <v>0</v>
      </c>
      <c r="O2638" s="31">
        <f t="shared" si="194"/>
        <v>0</v>
      </c>
      <c r="P2638" s="31">
        <f t="shared" si="194"/>
        <v>0</v>
      </c>
      <c r="Q2638" s="31">
        <f t="shared" si="194"/>
        <v>0</v>
      </c>
      <c r="R2638" s="31">
        <f t="shared" si="194"/>
        <v>0</v>
      </c>
      <c r="S2638" s="31">
        <f t="shared" si="194"/>
        <v>0</v>
      </c>
      <c r="T2638" s="31">
        <f t="shared" si="194"/>
        <v>0</v>
      </c>
      <c r="U2638" s="31">
        <f t="shared" si="194"/>
        <v>0</v>
      </c>
      <c r="V2638" s="31">
        <f t="shared" si="194"/>
        <v>0</v>
      </c>
      <c r="W2638" s="31">
        <f>SUM(O2638:V2638)</f>
        <v>0</v>
      </c>
      <c r="X2638" s="31">
        <f>SUM(X2639:X2662)</f>
        <v>0</v>
      </c>
      <c r="Y2638" s="31">
        <f>H2638+I2638+J2638+K2638+L2638+M2638+N2638+W2638+X2638</f>
        <v>129513000</v>
      </c>
      <c r="Z2638" s="31">
        <f t="shared" ref="Z2638:AK2638" si="195">SUM(Z2639:Z2662)</f>
        <v>0</v>
      </c>
      <c r="AA2638" s="31">
        <f t="shared" si="195"/>
        <v>0</v>
      </c>
      <c r="AB2638" s="31">
        <f t="shared" si="195"/>
        <v>0</v>
      </c>
      <c r="AC2638" s="31">
        <f t="shared" si="195"/>
        <v>0</v>
      </c>
      <c r="AD2638" s="31">
        <f t="shared" si="195"/>
        <v>0</v>
      </c>
      <c r="AE2638" s="31">
        <f t="shared" si="195"/>
        <v>0</v>
      </c>
      <c r="AF2638" s="31">
        <f t="shared" si="195"/>
        <v>0</v>
      </c>
      <c r="AG2638" s="31">
        <f t="shared" si="195"/>
        <v>0</v>
      </c>
      <c r="AH2638" s="31">
        <f t="shared" si="195"/>
        <v>0</v>
      </c>
      <c r="AI2638" s="31">
        <f t="shared" si="195"/>
        <v>0</v>
      </c>
      <c r="AJ2638" s="31">
        <f t="shared" si="195"/>
        <v>0</v>
      </c>
      <c r="AK2638" s="31">
        <f t="shared" si="195"/>
        <v>0</v>
      </c>
      <c r="AL2638" s="31">
        <f>SUM(AD2638:AK2638)</f>
        <v>0</v>
      </c>
      <c r="AM2638" s="31">
        <f>SUM(AM2639:AM2662)</f>
        <v>15000000</v>
      </c>
      <c r="AN2638" s="31">
        <f>SUM(AN2639:AN2662)</f>
        <v>0</v>
      </c>
      <c r="AO2638" s="31">
        <f>Z2638+AA2638+AB2638+AC2638+AL2638+AM2638+AN2638</f>
        <v>15000000</v>
      </c>
      <c r="AP2638" s="32">
        <f>E2638+Y2638-AO2638</f>
        <v>496374500</v>
      </c>
      <c r="AQ2638" s="32"/>
      <c r="AR2638" s="28"/>
      <c r="AS2638" s="29">
        <f>E2638+H2638+I2638+J2638+K2638+L2638+M2638+N2638+W2638+X2638-Z2638-AB2638-AL2638-AC2638-AM2638-AN2638</f>
        <v>496374500</v>
      </c>
      <c r="AT2638" s="29">
        <f>AP2638-AS2638</f>
        <v>0</v>
      </c>
      <c r="AU2638" s="29">
        <f>E2638</f>
        <v>381861500</v>
      </c>
      <c r="AV2638" s="86">
        <f>AS2638-AU2638</f>
        <v>114513000</v>
      </c>
      <c r="AW2638" s="86">
        <f>Y2638-AO2638</f>
        <v>114513000</v>
      </c>
      <c r="AX2638" s="86">
        <f>AV2638-AW2638</f>
        <v>0</v>
      </c>
      <c r="AZ2638" s="398"/>
    </row>
    <row r="2639" spans="1:52" s="402" customFormat="1">
      <c r="A2639" s="13"/>
      <c r="B2639" s="8"/>
      <c r="C2639" s="8"/>
      <c r="D2639" s="240"/>
      <c r="E2639" s="33"/>
      <c r="F2639" s="33"/>
      <c r="G2639" s="282"/>
      <c r="H2639" s="283"/>
      <c r="I2639" s="33"/>
      <c r="J2639" s="33"/>
      <c r="K2639" s="33"/>
      <c r="L2639" s="33"/>
      <c r="M2639" s="33"/>
      <c r="N2639" s="33"/>
      <c r="O2639" s="33"/>
      <c r="P2639" s="33"/>
      <c r="Q2639" s="33"/>
      <c r="R2639" s="33"/>
      <c r="S2639" s="33"/>
      <c r="T2639" s="33"/>
      <c r="U2639" s="33"/>
      <c r="V2639" s="33"/>
      <c r="W2639" s="33"/>
      <c r="X2639" s="282"/>
      <c r="Y2639" s="33"/>
      <c r="Z2639" s="284"/>
      <c r="AA2639" s="284"/>
      <c r="AB2639" s="33"/>
      <c r="AC2639" s="33"/>
      <c r="AD2639" s="33"/>
      <c r="AE2639" s="33"/>
      <c r="AF2639" s="33"/>
      <c r="AG2639" s="33"/>
      <c r="AH2639" s="33"/>
      <c r="AI2639" s="33"/>
      <c r="AJ2639" s="33"/>
      <c r="AK2639" s="33"/>
      <c r="AL2639" s="33"/>
      <c r="AM2639" s="33"/>
      <c r="AN2639" s="33"/>
      <c r="AO2639" s="33"/>
      <c r="AP2639" s="34"/>
      <c r="AQ2639" s="34"/>
      <c r="AR2639" s="28"/>
      <c r="AS2639" s="29"/>
      <c r="AT2639" s="29"/>
      <c r="AU2639" s="29"/>
    </row>
    <row r="2640" spans="1:52" s="480" customFormat="1">
      <c r="A2640" s="13"/>
      <c r="B2640" s="8"/>
      <c r="C2640" s="8"/>
      <c r="D2640" s="240"/>
      <c r="E2640" s="33"/>
      <c r="F2640" s="33"/>
      <c r="G2640" s="282"/>
      <c r="H2640" s="283"/>
      <c r="I2640" s="33"/>
      <c r="J2640" s="33"/>
      <c r="K2640" s="33"/>
      <c r="L2640" s="33"/>
      <c r="M2640" s="33"/>
      <c r="N2640" s="33"/>
      <c r="O2640" s="33"/>
      <c r="P2640" s="33"/>
      <c r="Q2640" s="33"/>
      <c r="R2640" s="33"/>
      <c r="S2640" s="33"/>
      <c r="T2640" s="33"/>
      <c r="U2640" s="33"/>
      <c r="V2640" s="33"/>
      <c r="W2640" s="33"/>
      <c r="X2640" s="282"/>
      <c r="Y2640" s="33"/>
      <c r="Z2640" s="284"/>
      <c r="AA2640" s="284"/>
      <c r="AB2640" s="33"/>
      <c r="AC2640" s="33"/>
      <c r="AD2640" s="33"/>
      <c r="AE2640" s="33"/>
      <c r="AF2640" s="33"/>
      <c r="AG2640" s="33"/>
      <c r="AH2640" s="33"/>
      <c r="AI2640" s="33"/>
      <c r="AJ2640" s="33"/>
      <c r="AK2640" s="33"/>
      <c r="AL2640" s="33"/>
      <c r="AM2640" s="33"/>
      <c r="AN2640" s="33"/>
      <c r="AO2640" s="33"/>
      <c r="AP2640" s="34"/>
      <c r="AQ2640" s="34"/>
      <c r="AR2640" s="28"/>
      <c r="AS2640" s="29"/>
      <c r="AT2640" s="29"/>
      <c r="AU2640" s="29"/>
    </row>
    <row r="2641" spans="1:47" s="480" customFormat="1">
      <c r="A2641" s="13"/>
      <c r="B2641" s="8"/>
      <c r="C2641" s="83">
        <v>188</v>
      </c>
      <c r="D2641" s="375" t="s">
        <v>350</v>
      </c>
      <c r="E2641" s="33"/>
      <c r="F2641" s="33"/>
      <c r="G2641" s="282"/>
      <c r="H2641" s="283"/>
      <c r="I2641" s="33"/>
      <c r="J2641" s="33"/>
      <c r="K2641" s="33"/>
      <c r="L2641" s="33"/>
      <c r="M2641" s="33"/>
      <c r="N2641" s="33"/>
      <c r="O2641" s="33"/>
      <c r="P2641" s="33"/>
      <c r="Q2641" s="33"/>
      <c r="R2641" s="33"/>
      <c r="S2641" s="33"/>
      <c r="T2641" s="33"/>
      <c r="U2641" s="33"/>
      <c r="V2641" s="33"/>
      <c r="W2641" s="33"/>
      <c r="X2641" s="282"/>
      <c r="Y2641" s="33"/>
      <c r="Z2641" s="284"/>
      <c r="AA2641" s="284"/>
      <c r="AB2641" s="33"/>
      <c r="AC2641" s="33"/>
      <c r="AD2641" s="33"/>
      <c r="AE2641" s="33"/>
      <c r="AF2641" s="33"/>
      <c r="AG2641" s="33"/>
      <c r="AH2641" s="33"/>
      <c r="AI2641" s="33"/>
      <c r="AJ2641" s="33"/>
      <c r="AK2641" s="33"/>
      <c r="AL2641" s="33"/>
      <c r="AM2641" s="33"/>
      <c r="AN2641" s="33"/>
      <c r="AO2641" s="33"/>
      <c r="AP2641" s="34"/>
      <c r="AQ2641" s="34"/>
      <c r="AR2641" s="28"/>
      <c r="AS2641" s="29"/>
      <c r="AT2641" s="29"/>
      <c r="AU2641" s="29"/>
    </row>
    <row r="2642" spans="1:47" s="480" customFormat="1">
      <c r="A2642" s="13"/>
      <c r="B2642" s="8"/>
      <c r="C2642" s="8"/>
      <c r="D2642" s="472" t="s">
        <v>351</v>
      </c>
      <c r="E2642" s="33"/>
      <c r="F2642" s="33"/>
      <c r="G2642" s="282"/>
      <c r="H2642" s="283"/>
      <c r="I2642" s="33"/>
      <c r="J2642" s="33"/>
      <c r="K2642" s="33"/>
      <c r="L2642" s="33"/>
      <c r="M2642" s="33"/>
      <c r="N2642" s="33"/>
      <c r="O2642" s="33"/>
      <c r="P2642" s="33"/>
      <c r="Q2642" s="33"/>
      <c r="R2642" s="33"/>
      <c r="S2642" s="33"/>
      <c r="T2642" s="33"/>
      <c r="U2642" s="33"/>
      <c r="V2642" s="33"/>
      <c r="W2642" s="33"/>
      <c r="X2642" s="282"/>
      <c r="Y2642" s="33"/>
      <c r="Z2642" s="284"/>
      <c r="AA2642" s="284"/>
      <c r="AB2642" s="33"/>
      <c r="AC2642" s="33"/>
      <c r="AD2642" s="33"/>
      <c r="AE2642" s="33"/>
      <c r="AF2642" s="33"/>
      <c r="AG2642" s="33"/>
      <c r="AH2642" s="33"/>
      <c r="AI2642" s="33"/>
      <c r="AJ2642" s="33"/>
      <c r="AK2642" s="33"/>
      <c r="AL2642" s="33"/>
      <c r="AM2642" s="33"/>
      <c r="AN2642" s="33"/>
      <c r="AO2642" s="33"/>
      <c r="AP2642" s="34"/>
      <c r="AQ2642" s="34"/>
      <c r="AR2642" s="28"/>
      <c r="AS2642" s="29"/>
      <c r="AT2642" s="29"/>
      <c r="AU2642" s="29"/>
    </row>
    <row r="2643" spans="1:47" s="480" customFormat="1">
      <c r="A2643" s="13"/>
      <c r="B2643" s="8"/>
      <c r="C2643" s="8"/>
      <c r="D2643" s="473" t="s">
        <v>188</v>
      </c>
      <c r="E2643" s="33" t="s">
        <v>1082</v>
      </c>
      <c r="F2643" s="33"/>
      <c r="G2643" s="282"/>
      <c r="H2643" s="283"/>
      <c r="I2643" s="33"/>
      <c r="J2643" s="33"/>
      <c r="K2643" s="33"/>
      <c r="L2643" s="33"/>
      <c r="M2643" s="33"/>
      <c r="N2643" s="33"/>
      <c r="O2643" s="33"/>
      <c r="P2643" s="33"/>
      <c r="Q2643" s="33"/>
      <c r="R2643" s="33"/>
      <c r="S2643" s="33"/>
      <c r="T2643" s="33"/>
      <c r="U2643" s="33"/>
      <c r="V2643" s="33"/>
      <c r="W2643" s="33"/>
      <c r="X2643" s="282"/>
      <c r="Y2643" s="33"/>
      <c r="Z2643" s="284"/>
      <c r="AA2643" s="284"/>
      <c r="AB2643" s="33"/>
      <c r="AC2643" s="33"/>
      <c r="AD2643" s="33"/>
      <c r="AE2643" s="33"/>
      <c r="AF2643" s="33"/>
      <c r="AG2643" s="33"/>
      <c r="AH2643" s="33"/>
      <c r="AI2643" s="33"/>
      <c r="AJ2643" s="33"/>
      <c r="AK2643" s="33"/>
      <c r="AL2643" s="33"/>
      <c r="AM2643" s="33"/>
      <c r="AN2643" s="33"/>
      <c r="AO2643" s="33"/>
      <c r="AP2643" s="34"/>
      <c r="AQ2643" s="34"/>
      <c r="AR2643" s="28"/>
      <c r="AS2643" s="29"/>
      <c r="AT2643" s="29"/>
      <c r="AU2643" s="29"/>
    </row>
    <row r="2644" spans="1:47" s="512" customFormat="1" ht="15">
      <c r="A2644" s="13"/>
      <c r="B2644" s="8"/>
      <c r="C2644" s="8"/>
      <c r="D2644" s="506" t="s">
        <v>868</v>
      </c>
      <c r="E2644" s="33"/>
      <c r="F2644" s="33"/>
      <c r="G2644" s="282"/>
      <c r="H2644" s="283"/>
      <c r="I2644" s="33"/>
      <c r="J2644" s="33"/>
      <c r="K2644" s="33"/>
      <c r="L2644" s="33"/>
      <c r="M2644" s="33"/>
      <c r="N2644" s="33"/>
      <c r="O2644" s="33"/>
      <c r="P2644" s="33"/>
      <c r="Q2644" s="33"/>
      <c r="R2644" s="33"/>
      <c r="S2644" s="33"/>
      <c r="T2644" s="33"/>
      <c r="U2644" s="33"/>
      <c r="V2644" s="33"/>
      <c r="W2644" s="33"/>
      <c r="X2644" s="282"/>
      <c r="Y2644" s="33"/>
      <c r="Z2644" s="284"/>
      <c r="AA2644" s="284"/>
      <c r="AB2644" s="33"/>
      <c r="AC2644" s="33"/>
      <c r="AD2644" s="33"/>
      <c r="AE2644" s="33"/>
      <c r="AF2644" s="33"/>
      <c r="AG2644" s="33"/>
      <c r="AH2644" s="33"/>
      <c r="AI2644" s="33"/>
      <c r="AJ2644" s="33"/>
      <c r="AK2644" s="33"/>
      <c r="AL2644" s="33"/>
      <c r="AM2644" s="33"/>
      <c r="AN2644" s="33"/>
      <c r="AO2644" s="33"/>
      <c r="AP2644" s="34"/>
      <c r="AQ2644" s="34"/>
      <c r="AR2644" s="28"/>
      <c r="AS2644" s="29"/>
      <c r="AT2644" s="29"/>
      <c r="AU2644" s="29"/>
    </row>
    <row r="2645" spans="1:47" s="480" customFormat="1">
      <c r="A2645" s="13"/>
      <c r="B2645" s="8"/>
      <c r="C2645" s="8"/>
      <c r="D2645" s="344" t="s">
        <v>1081</v>
      </c>
      <c r="E2645" s="33"/>
      <c r="F2645" s="69">
        <v>15000000</v>
      </c>
      <c r="G2645" s="282">
        <f>SUM(H2645)</f>
        <v>15000000</v>
      </c>
      <c r="H2645" s="283">
        <v>15000000</v>
      </c>
      <c r="I2645" s="33"/>
      <c r="J2645" s="33"/>
      <c r="K2645" s="33"/>
      <c r="L2645" s="33"/>
      <c r="M2645" s="33"/>
      <c r="N2645" s="33"/>
      <c r="O2645" s="33"/>
      <c r="P2645" s="33"/>
      <c r="Q2645" s="33"/>
      <c r="R2645" s="33"/>
      <c r="S2645" s="33"/>
      <c r="T2645" s="33"/>
      <c r="U2645" s="33"/>
      <c r="V2645" s="33"/>
      <c r="W2645" s="33"/>
      <c r="X2645" s="282"/>
      <c r="Y2645" s="33"/>
      <c r="Z2645" s="284"/>
      <c r="AA2645" s="284"/>
      <c r="AB2645" s="33"/>
      <c r="AC2645" s="33"/>
      <c r="AD2645" s="33"/>
      <c r="AE2645" s="33"/>
      <c r="AF2645" s="33"/>
      <c r="AG2645" s="33"/>
      <c r="AH2645" s="33"/>
      <c r="AI2645" s="33"/>
      <c r="AJ2645" s="33"/>
      <c r="AK2645" s="33"/>
      <c r="AL2645" s="33"/>
      <c r="AM2645" s="33">
        <v>15000000</v>
      </c>
      <c r="AN2645" s="33"/>
      <c r="AO2645" s="33"/>
      <c r="AP2645" s="34"/>
      <c r="AQ2645" s="34"/>
      <c r="AR2645" s="28"/>
      <c r="AS2645" s="29"/>
      <c r="AT2645" s="29"/>
      <c r="AU2645" s="29"/>
    </row>
    <row r="2646" spans="1:47" s="480" customFormat="1">
      <c r="A2646" s="13"/>
      <c r="B2646" s="8"/>
      <c r="C2646" s="8"/>
      <c r="D2646" s="240"/>
      <c r="E2646" s="33"/>
      <c r="F2646" s="33"/>
      <c r="G2646" s="282"/>
      <c r="H2646" s="283"/>
      <c r="I2646" s="33"/>
      <c r="J2646" s="33"/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282"/>
      <c r="Y2646" s="33"/>
      <c r="Z2646" s="284"/>
      <c r="AA2646" s="284"/>
      <c r="AB2646" s="33"/>
      <c r="AC2646" s="33"/>
      <c r="AD2646" s="33"/>
      <c r="AE2646" s="33"/>
      <c r="AF2646" s="33"/>
      <c r="AG2646" s="33"/>
      <c r="AH2646" s="33"/>
      <c r="AI2646" s="33"/>
      <c r="AJ2646" s="33"/>
      <c r="AK2646" s="33"/>
      <c r="AL2646" s="33"/>
      <c r="AM2646" s="33"/>
      <c r="AN2646" s="33"/>
      <c r="AO2646" s="33"/>
      <c r="AP2646" s="34"/>
      <c r="AQ2646" s="34"/>
      <c r="AR2646" s="28"/>
      <c r="AS2646" s="29"/>
      <c r="AT2646" s="29"/>
      <c r="AU2646" s="29"/>
    </row>
    <row r="2647" spans="1:47" s="480" customFormat="1">
      <c r="A2647" s="13"/>
      <c r="B2647" s="8"/>
      <c r="C2647" s="8"/>
      <c r="D2647" s="240"/>
      <c r="E2647" s="33"/>
      <c r="F2647" s="33"/>
      <c r="G2647" s="282"/>
      <c r="H2647" s="283"/>
      <c r="I2647" s="33"/>
      <c r="J2647" s="33"/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282"/>
      <c r="Y2647" s="33"/>
      <c r="Z2647" s="284"/>
      <c r="AA2647" s="284"/>
      <c r="AB2647" s="33"/>
      <c r="AC2647" s="33"/>
      <c r="AD2647" s="33"/>
      <c r="AE2647" s="33"/>
      <c r="AF2647" s="33"/>
      <c r="AG2647" s="33"/>
      <c r="AH2647" s="33"/>
      <c r="AI2647" s="33"/>
      <c r="AJ2647" s="33"/>
      <c r="AK2647" s="33"/>
      <c r="AL2647" s="33"/>
      <c r="AM2647" s="33"/>
      <c r="AN2647" s="33"/>
      <c r="AO2647" s="33"/>
      <c r="AP2647" s="34"/>
      <c r="AQ2647" s="34"/>
      <c r="AR2647" s="28"/>
      <c r="AS2647" s="29"/>
      <c r="AT2647" s="29"/>
      <c r="AU2647" s="29"/>
    </row>
    <row r="2648" spans="1:47" s="512" customFormat="1" ht="15">
      <c r="A2648" s="13"/>
      <c r="B2648" s="8"/>
      <c r="C2648" s="8"/>
      <c r="D2648" s="505" t="s">
        <v>1059</v>
      </c>
      <c r="E2648" s="33"/>
      <c r="F2648" s="33"/>
      <c r="G2648" s="282"/>
      <c r="H2648" s="283"/>
      <c r="I2648" s="33"/>
      <c r="J2648" s="33"/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282"/>
      <c r="Y2648" s="33"/>
      <c r="Z2648" s="284"/>
      <c r="AA2648" s="284"/>
      <c r="AB2648" s="33"/>
      <c r="AC2648" s="33"/>
      <c r="AD2648" s="33"/>
      <c r="AE2648" s="33"/>
      <c r="AF2648" s="33"/>
      <c r="AG2648" s="33"/>
      <c r="AH2648" s="33"/>
      <c r="AI2648" s="33"/>
      <c r="AJ2648" s="33"/>
      <c r="AK2648" s="33"/>
      <c r="AL2648" s="33"/>
      <c r="AM2648" s="33"/>
      <c r="AN2648" s="33"/>
      <c r="AO2648" s="33"/>
      <c r="AP2648" s="34"/>
      <c r="AQ2648" s="34"/>
      <c r="AR2648" s="28"/>
      <c r="AS2648" s="29"/>
      <c r="AT2648" s="29"/>
      <c r="AU2648" s="29"/>
    </row>
    <row r="2649" spans="1:47" s="512" customFormat="1">
      <c r="A2649" s="13"/>
      <c r="B2649" s="8"/>
      <c r="C2649" s="8"/>
      <c r="D2649" s="240" t="s">
        <v>1083</v>
      </c>
      <c r="E2649" s="33"/>
      <c r="F2649" s="33"/>
      <c r="G2649" s="282"/>
      <c r="H2649" s="283"/>
      <c r="I2649" s="33"/>
      <c r="J2649" s="33"/>
      <c r="K2649" s="33"/>
      <c r="L2649" s="33">
        <v>22000000</v>
      </c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282"/>
      <c r="Y2649" s="33"/>
      <c r="Z2649" s="284"/>
      <c r="AA2649" s="284"/>
      <c r="AB2649" s="33"/>
      <c r="AC2649" s="33"/>
      <c r="AD2649" s="33"/>
      <c r="AE2649" s="33"/>
      <c r="AF2649" s="33"/>
      <c r="AG2649" s="33"/>
      <c r="AH2649" s="33"/>
      <c r="AI2649" s="33"/>
      <c r="AJ2649" s="33"/>
      <c r="AK2649" s="33"/>
      <c r="AL2649" s="33"/>
      <c r="AM2649" s="33"/>
      <c r="AN2649" s="33"/>
      <c r="AO2649" s="33"/>
      <c r="AP2649" s="34"/>
      <c r="AQ2649" s="34"/>
      <c r="AR2649" s="28"/>
      <c r="AS2649" s="29"/>
      <c r="AT2649" s="29"/>
      <c r="AU2649" s="29"/>
    </row>
    <row r="2650" spans="1:47" s="512" customFormat="1">
      <c r="A2650" s="13"/>
      <c r="B2650" s="8"/>
      <c r="C2650" s="8"/>
      <c r="D2650" s="240" t="s">
        <v>1084</v>
      </c>
      <c r="E2650" s="33"/>
      <c r="F2650" s="33"/>
      <c r="G2650" s="282"/>
      <c r="H2650" s="283"/>
      <c r="I2650" s="33"/>
      <c r="J2650" s="33"/>
      <c r="K2650" s="33"/>
      <c r="L2650" s="33">
        <v>55000000</v>
      </c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282"/>
      <c r="Y2650" s="33"/>
      <c r="Z2650" s="284"/>
      <c r="AA2650" s="284"/>
      <c r="AB2650" s="33"/>
      <c r="AC2650" s="33"/>
      <c r="AD2650" s="33"/>
      <c r="AE2650" s="33"/>
      <c r="AF2650" s="33"/>
      <c r="AG2650" s="33"/>
      <c r="AH2650" s="33"/>
      <c r="AI2650" s="33"/>
      <c r="AJ2650" s="33"/>
      <c r="AK2650" s="33"/>
      <c r="AL2650" s="33"/>
      <c r="AM2650" s="33"/>
      <c r="AN2650" s="33"/>
      <c r="AO2650" s="33"/>
      <c r="AP2650" s="34"/>
      <c r="AQ2650" s="34"/>
      <c r="AR2650" s="28"/>
      <c r="AS2650" s="29"/>
      <c r="AT2650" s="29"/>
      <c r="AU2650" s="29"/>
    </row>
    <row r="2651" spans="1:47" s="512" customFormat="1">
      <c r="A2651" s="13"/>
      <c r="B2651" s="8"/>
      <c r="C2651" s="8"/>
      <c r="D2651" s="240"/>
      <c r="E2651" s="33"/>
      <c r="F2651" s="33"/>
      <c r="G2651" s="282"/>
      <c r="H2651" s="283"/>
      <c r="I2651" s="33"/>
      <c r="J2651" s="33"/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282"/>
      <c r="Y2651" s="33"/>
      <c r="Z2651" s="284"/>
      <c r="AA2651" s="284"/>
      <c r="AB2651" s="33"/>
      <c r="AC2651" s="33"/>
      <c r="AD2651" s="33"/>
      <c r="AE2651" s="33"/>
      <c r="AF2651" s="33"/>
      <c r="AG2651" s="33"/>
      <c r="AH2651" s="33"/>
      <c r="AI2651" s="33"/>
      <c r="AJ2651" s="33"/>
      <c r="AK2651" s="33"/>
      <c r="AL2651" s="33"/>
      <c r="AM2651" s="33"/>
      <c r="AN2651" s="33"/>
      <c r="AO2651" s="33"/>
      <c r="AP2651" s="34"/>
      <c r="AQ2651" s="34"/>
      <c r="AR2651" s="28"/>
      <c r="AS2651" s="29"/>
      <c r="AT2651" s="29"/>
      <c r="AU2651" s="29"/>
    </row>
    <row r="2652" spans="1:47" s="512" customFormat="1">
      <c r="A2652" s="13"/>
      <c r="B2652" s="8"/>
      <c r="C2652" s="8"/>
      <c r="D2652" s="240"/>
      <c r="E2652" s="33"/>
      <c r="F2652" s="33"/>
      <c r="G2652" s="282"/>
      <c r="H2652" s="283"/>
      <c r="I2652" s="33"/>
      <c r="J2652" s="33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282"/>
      <c r="Y2652" s="33"/>
      <c r="Z2652" s="284"/>
      <c r="AA2652" s="284"/>
      <c r="AB2652" s="33"/>
      <c r="AC2652" s="33"/>
      <c r="AD2652" s="33"/>
      <c r="AE2652" s="33"/>
      <c r="AF2652" s="33"/>
      <c r="AG2652" s="33"/>
      <c r="AH2652" s="33"/>
      <c r="AI2652" s="33"/>
      <c r="AJ2652" s="33"/>
      <c r="AK2652" s="33"/>
      <c r="AL2652" s="33"/>
      <c r="AM2652" s="33"/>
      <c r="AN2652" s="33"/>
      <c r="AO2652" s="33"/>
      <c r="AP2652" s="34"/>
      <c r="AQ2652" s="34"/>
      <c r="AR2652" s="28"/>
      <c r="AS2652" s="29"/>
      <c r="AT2652" s="29"/>
      <c r="AU2652" s="29"/>
    </row>
    <row r="2653" spans="1:47" s="512" customFormat="1" ht="15">
      <c r="A2653" s="13"/>
      <c r="B2653" s="8"/>
      <c r="C2653" s="8"/>
      <c r="D2653" s="506" t="s">
        <v>1085</v>
      </c>
      <c r="E2653" s="33"/>
      <c r="F2653" s="33"/>
      <c r="G2653" s="282"/>
      <c r="H2653" s="283"/>
      <c r="I2653" s="33"/>
      <c r="J2653" s="33"/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282"/>
      <c r="Y2653" s="33"/>
      <c r="Z2653" s="284"/>
      <c r="AA2653" s="284"/>
      <c r="AB2653" s="33"/>
      <c r="AC2653" s="33"/>
      <c r="AD2653" s="33"/>
      <c r="AE2653" s="33"/>
      <c r="AF2653" s="33"/>
      <c r="AG2653" s="33"/>
      <c r="AH2653" s="33"/>
      <c r="AI2653" s="33"/>
      <c r="AJ2653" s="33"/>
      <c r="AK2653" s="33"/>
      <c r="AL2653" s="33"/>
      <c r="AM2653" s="33"/>
      <c r="AN2653" s="33"/>
      <c r="AO2653" s="33"/>
      <c r="AP2653" s="34"/>
      <c r="AQ2653" s="34"/>
      <c r="AR2653" s="28"/>
      <c r="AS2653" s="29"/>
      <c r="AT2653" s="29"/>
      <c r="AU2653" s="29"/>
    </row>
    <row r="2654" spans="1:47" s="512" customFormat="1">
      <c r="A2654" s="13"/>
      <c r="B2654" s="8"/>
      <c r="C2654" s="8"/>
      <c r="D2654" s="240" t="s">
        <v>1086</v>
      </c>
      <c r="E2654" s="33"/>
      <c r="F2654" s="33"/>
      <c r="G2654" s="282"/>
      <c r="H2654" s="283"/>
      <c r="I2654" s="33"/>
      <c r="J2654" s="33"/>
      <c r="K2654" s="33">
        <v>37513000</v>
      </c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282"/>
      <c r="Y2654" s="33"/>
      <c r="Z2654" s="284"/>
      <c r="AA2654" s="284"/>
      <c r="AB2654" s="33"/>
      <c r="AC2654" s="33"/>
      <c r="AD2654" s="33"/>
      <c r="AE2654" s="33"/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33"/>
      <c r="AP2654" s="34"/>
      <c r="AQ2654" s="34"/>
      <c r="AR2654" s="28"/>
      <c r="AS2654" s="29"/>
      <c r="AT2654" s="29"/>
      <c r="AU2654" s="29"/>
    </row>
    <row r="2655" spans="1:47" s="512" customFormat="1">
      <c r="A2655" s="13"/>
      <c r="B2655" s="8"/>
      <c r="C2655" s="8"/>
      <c r="D2655" s="240"/>
      <c r="E2655" s="33"/>
      <c r="F2655" s="33"/>
      <c r="G2655" s="282"/>
      <c r="H2655" s="283"/>
      <c r="I2655" s="33"/>
      <c r="J2655" s="33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282"/>
      <c r="Y2655" s="33"/>
      <c r="Z2655" s="284"/>
      <c r="AA2655" s="284"/>
      <c r="AB2655" s="33"/>
      <c r="AC2655" s="33"/>
      <c r="AD2655" s="33"/>
      <c r="AE2655" s="33"/>
      <c r="AF2655" s="33"/>
      <c r="AG2655" s="33"/>
      <c r="AH2655" s="33"/>
      <c r="AI2655" s="33"/>
      <c r="AJ2655" s="33"/>
      <c r="AK2655" s="33"/>
      <c r="AL2655" s="33"/>
      <c r="AM2655" s="33"/>
      <c r="AN2655" s="33"/>
      <c r="AO2655" s="33"/>
      <c r="AP2655" s="34"/>
      <c r="AQ2655" s="34"/>
      <c r="AR2655" s="28"/>
      <c r="AS2655" s="29"/>
      <c r="AT2655" s="29"/>
      <c r="AU2655" s="29"/>
    </row>
    <row r="2656" spans="1:47" s="512" customFormat="1">
      <c r="A2656" s="13"/>
      <c r="B2656" s="8"/>
      <c r="C2656" s="8"/>
      <c r="D2656" s="240"/>
      <c r="E2656" s="33"/>
      <c r="F2656" s="33"/>
      <c r="G2656" s="282"/>
      <c r="H2656" s="283"/>
      <c r="I2656" s="33"/>
      <c r="J2656" s="33"/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282"/>
      <c r="Y2656" s="33"/>
      <c r="Z2656" s="284"/>
      <c r="AA2656" s="284"/>
      <c r="AB2656" s="33"/>
      <c r="AC2656" s="33"/>
      <c r="AD2656" s="33"/>
      <c r="AE2656" s="33"/>
      <c r="AF2656" s="33"/>
      <c r="AG2656" s="33"/>
      <c r="AH2656" s="33"/>
      <c r="AI2656" s="33"/>
      <c r="AJ2656" s="33"/>
      <c r="AK2656" s="33"/>
      <c r="AL2656" s="33"/>
      <c r="AM2656" s="33"/>
      <c r="AN2656" s="33"/>
      <c r="AO2656" s="33"/>
      <c r="AP2656" s="34"/>
      <c r="AQ2656" s="34"/>
      <c r="AR2656" s="28"/>
      <c r="AS2656" s="29"/>
      <c r="AT2656" s="29"/>
      <c r="AU2656" s="29"/>
    </row>
    <row r="2657" spans="1:52" s="512" customFormat="1">
      <c r="A2657" s="13"/>
      <c r="B2657" s="8"/>
      <c r="C2657" s="8"/>
      <c r="D2657" s="240"/>
      <c r="E2657" s="33"/>
      <c r="F2657" s="33"/>
      <c r="G2657" s="282"/>
      <c r="H2657" s="283"/>
      <c r="I2657" s="33"/>
      <c r="J2657" s="33"/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282"/>
      <c r="Y2657" s="33"/>
      <c r="Z2657" s="284"/>
      <c r="AA2657" s="284"/>
      <c r="AB2657" s="33"/>
      <c r="AC2657" s="33"/>
      <c r="AD2657" s="33"/>
      <c r="AE2657" s="33"/>
      <c r="AF2657" s="33"/>
      <c r="AG2657" s="33"/>
      <c r="AH2657" s="33"/>
      <c r="AI2657" s="33"/>
      <c r="AJ2657" s="33"/>
      <c r="AK2657" s="33"/>
      <c r="AL2657" s="33"/>
      <c r="AM2657" s="33"/>
      <c r="AN2657" s="33"/>
      <c r="AO2657" s="33"/>
      <c r="AP2657" s="34"/>
      <c r="AQ2657" s="34"/>
      <c r="AR2657" s="28"/>
      <c r="AS2657" s="29"/>
      <c r="AT2657" s="29"/>
      <c r="AU2657" s="29"/>
    </row>
    <row r="2658" spans="1:52" s="512" customFormat="1">
      <c r="A2658" s="13"/>
      <c r="B2658" s="8"/>
      <c r="C2658" s="8"/>
      <c r="D2658" s="240"/>
      <c r="E2658" s="33"/>
      <c r="F2658" s="33"/>
      <c r="G2658" s="282"/>
      <c r="H2658" s="283"/>
      <c r="I2658" s="33"/>
      <c r="J2658" s="33"/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282"/>
      <c r="Y2658" s="33"/>
      <c r="Z2658" s="284"/>
      <c r="AA2658" s="284"/>
      <c r="AB2658" s="33"/>
      <c r="AC2658" s="33"/>
      <c r="AD2658" s="33"/>
      <c r="AE2658" s="33"/>
      <c r="AF2658" s="33"/>
      <c r="AG2658" s="33"/>
      <c r="AH2658" s="33"/>
      <c r="AI2658" s="33"/>
      <c r="AJ2658" s="33"/>
      <c r="AK2658" s="33"/>
      <c r="AL2658" s="33"/>
      <c r="AM2658" s="33"/>
      <c r="AN2658" s="33"/>
      <c r="AO2658" s="33"/>
      <c r="AP2658" s="34"/>
      <c r="AQ2658" s="34"/>
      <c r="AR2658" s="28"/>
      <c r="AS2658" s="29"/>
      <c r="AT2658" s="29"/>
      <c r="AU2658" s="29"/>
    </row>
    <row r="2659" spans="1:52" s="512" customFormat="1">
      <c r="A2659" s="13"/>
      <c r="B2659" s="8"/>
      <c r="C2659" s="8"/>
      <c r="D2659" s="240"/>
      <c r="E2659" s="33"/>
      <c r="F2659" s="33"/>
      <c r="G2659" s="282"/>
      <c r="H2659" s="283"/>
      <c r="I2659" s="33"/>
      <c r="J2659" s="33"/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282"/>
      <c r="Y2659" s="33"/>
      <c r="Z2659" s="284"/>
      <c r="AA2659" s="284"/>
      <c r="AB2659" s="33"/>
      <c r="AC2659" s="33"/>
      <c r="AD2659" s="33"/>
      <c r="AE2659" s="33"/>
      <c r="AF2659" s="33"/>
      <c r="AG2659" s="33"/>
      <c r="AH2659" s="33"/>
      <c r="AI2659" s="33"/>
      <c r="AJ2659" s="33"/>
      <c r="AK2659" s="33"/>
      <c r="AL2659" s="33"/>
      <c r="AM2659" s="33"/>
      <c r="AN2659" s="33"/>
      <c r="AO2659" s="33"/>
      <c r="AP2659" s="34"/>
      <c r="AQ2659" s="34"/>
      <c r="AR2659" s="28"/>
      <c r="AS2659" s="29"/>
      <c r="AT2659" s="29"/>
      <c r="AU2659" s="29"/>
    </row>
    <row r="2660" spans="1:52" s="512" customFormat="1">
      <c r="A2660" s="13"/>
      <c r="B2660" s="8"/>
      <c r="C2660" s="8"/>
      <c r="D2660" s="240"/>
      <c r="E2660" s="33"/>
      <c r="F2660" s="33"/>
      <c r="G2660" s="282"/>
      <c r="H2660" s="283"/>
      <c r="I2660" s="33"/>
      <c r="J2660" s="33"/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282"/>
      <c r="Y2660" s="33"/>
      <c r="Z2660" s="284"/>
      <c r="AA2660" s="284"/>
      <c r="AB2660" s="33"/>
      <c r="AC2660" s="33"/>
      <c r="AD2660" s="33"/>
      <c r="AE2660" s="33"/>
      <c r="AF2660" s="33"/>
      <c r="AG2660" s="33"/>
      <c r="AH2660" s="33"/>
      <c r="AI2660" s="33"/>
      <c r="AJ2660" s="33"/>
      <c r="AK2660" s="33"/>
      <c r="AL2660" s="33"/>
      <c r="AM2660" s="33"/>
      <c r="AN2660" s="33"/>
      <c r="AO2660" s="33"/>
      <c r="AP2660" s="34"/>
      <c r="AQ2660" s="34"/>
      <c r="AR2660" s="28"/>
      <c r="AS2660" s="29"/>
      <c r="AT2660" s="29"/>
      <c r="AU2660" s="29"/>
    </row>
    <row r="2661" spans="1:52" s="402" customFormat="1">
      <c r="A2661" s="13"/>
      <c r="B2661" s="8"/>
      <c r="C2661" s="8"/>
      <c r="D2661" s="240"/>
      <c r="E2661" s="33"/>
      <c r="F2661" s="33"/>
      <c r="G2661" s="282"/>
      <c r="H2661" s="283"/>
      <c r="I2661" s="33"/>
      <c r="J2661" s="33"/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282"/>
      <c r="Y2661" s="33"/>
      <c r="Z2661" s="284"/>
      <c r="AA2661" s="284"/>
      <c r="AB2661" s="33"/>
      <c r="AC2661" s="33"/>
      <c r="AD2661" s="33"/>
      <c r="AE2661" s="33"/>
      <c r="AF2661" s="33"/>
      <c r="AG2661" s="33"/>
      <c r="AH2661" s="33"/>
      <c r="AI2661" s="33"/>
      <c r="AJ2661" s="33"/>
      <c r="AK2661" s="33"/>
      <c r="AL2661" s="33"/>
      <c r="AM2661" s="33"/>
      <c r="AN2661" s="33"/>
      <c r="AO2661" s="33"/>
      <c r="AP2661" s="34"/>
      <c r="AQ2661" s="34"/>
      <c r="AR2661" s="28"/>
      <c r="AS2661" s="29"/>
      <c r="AT2661" s="29"/>
      <c r="AU2661" s="29"/>
    </row>
    <row r="2662" spans="1:52" s="402" customFormat="1">
      <c r="A2662" s="13"/>
      <c r="B2662" s="8"/>
      <c r="C2662" s="8"/>
      <c r="D2662" s="323"/>
      <c r="E2662" s="34"/>
      <c r="F2662" s="34"/>
      <c r="G2662" s="63"/>
      <c r="H2662" s="67"/>
      <c r="I2662" s="34"/>
      <c r="J2662" s="34"/>
      <c r="K2662" s="34"/>
      <c r="L2662" s="34"/>
      <c r="M2662" s="34"/>
      <c r="N2662" s="34"/>
      <c r="O2662" s="34"/>
      <c r="P2662" s="34"/>
      <c r="Q2662" s="34"/>
      <c r="R2662" s="34"/>
      <c r="S2662" s="34"/>
      <c r="T2662" s="34"/>
      <c r="U2662" s="34"/>
      <c r="V2662" s="34"/>
      <c r="W2662" s="34"/>
      <c r="X2662" s="63"/>
      <c r="Y2662" s="34"/>
      <c r="Z2662" s="65"/>
      <c r="AA2662" s="65"/>
      <c r="AB2662" s="34"/>
      <c r="AC2662" s="34"/>
      <c r="AD2662" s="34"/>
      <c r="AE2662" s="34"/>
      <c r="AF2662" s="34"/>
      <c r="AG2662" s="34"/>
      <c r="AH2662" s="34"/>
      <c r="AI2662" s="34"/>
      <c r="AJ2662" s="34"/>
      <c r="AK2662" s="34"/>
      <c r="AL2662" s="34"/>
      <c r="AM2662" s="34"/>
      <c r="AN2662" s="34"/>
      <c r="AO2662" s="34"/>
      <c r="AP2662" s="34"/>
      <c r="AQ2662" s="34"/>
      <c r="AR2662" s="28"/>
      <c r="AS2662" s="29"/>
      <c r="AT2662" s="29"/>
      <c r="AU2662" s="29"/>
    </row>
    <row r="2663" spans="1:52" s="21" customFormat="1">
      <c r="A2663" s="14"/>
      <c r="B2663" s="11">
        <v>8</v>
      </c>
      <c r="C2663" s="11"/>
      <c r="D2663" s="77" t="s">
        <v>39</v>
      </c>
      <c r="E2663" s="31">
        <v>107208815</v>
      </c>
      <c r="F2663" s="31">
        <f t="shared" ref="F2663:V2663" si="196">SUM(F2664:F2675)</f>
        <v>0</v>
      </c>
      <c r="G2663" s="31">
        <f t="shared" si="196"/>
        <v>0</v>
      </c>
      <c r="H2663" s="31">
        <f t="shared" si="196"/>
        <v>0</v>
      </c>
      <c r="I2663" s="31">
        <f t="shared" si="196"/>
        <v>0</v>
      </c>
      <c r="J2663" s="31">
        <f t="shared" si="196"/>
        <v>0</v>
      </c>
      <c r="K2663" s="31">
        <f t="shared" si="196"/>
        <v>0</v>
      </c>
      <c r="L2663" s="31">
        <f t="shared" si="196"/>
        <v>0</v>
      </c>
      <c r="M2663" s="31">
        <f t="shared" si="196"/>
        <v>0</v>
      </c>
      <c r="N2663" s="31">
        <f t="shared" si="196"/>
        <v>0</v>
      </c>
      <c r="O2663" s="31">
        <f t="shared" si="196"/>
        <v>0</v>
      </c>
      <c r="P2663" s="31">
        <f t="shared" si="196"/>
        <v>300000</v>
      </c>
      <c r="Q2663" s="31">
        <f t="shared" si="196"/>
        <v>0</v>
      </c>
      <c r="R2663" s="31">
        <f t="shared" si="196"/>
        <v>0</v>
      </c>
      <c r="S2663" s="31">
        <f t="shared" si="196"/>
        <v>0</v>
      </c>
      <c r="T2663" s="31">
        <f t="shared" si="196"/>
        <v>0</v>
      </c>
      <c r="U2663" s="31">
        <f t="shared" si="196"/>
        <v>0</v>
      </c>
      <c r="V2663" s="31">
        <f t="shared" si="196"/>
        <v>0</v>
      </c>
      <c r="W2663" s="31">
        <f>SUM(O2663:V2663)</f>
        <v>300000</v>
      </c>
      <c r="X2663" s="31">
        <f>SUM(X2664:X2675)</f>
        <v>0</v>
      </c>
      <c r="Y2663" s="31">
        <f>H2663+I2663+J2663+K2663+L2663+M2663+N2663+W2663+X2663</f>
        <v>300000</v>
      </c>
      <c r="Z2663" s="31">
        <f t="shared" ref="Z2663:AK2663" si="197">SUM(Z2664:Z2675)</f>
        <v>0</v>
      </c>
      <c r="AA2663" s="31">
        <f t="shared" si="197"/>
        <v>0</v>
      </c>
      <c r="AB2663" s="31">
        <f t="shared" si="197"/>
        <v>0</v>
      </c>
      <c r="AC2663" s="31">
        <f t="shared" si="197"/>
        <v>0</v>
      </c>
      <c r="AD2663" s="31">
        <f t="shared" si="197"/>
        <v>0</v>
      </c>
      <c r="AE2663" s="31">
        <f t="shared" si="197"/>
        <v>0</v>
      </c>
      <c r="AF2663" s="31">
        <f t="shared" si="197"/>
        <v>0</v>
      </c>
      <c r="AG2663" s="31">
        <f t="shared" si="197"/>
        <v>0</v>
      </c>
      <c r="AH2663" s="31">
        <f t="shared" si="197"/>
        <v>0</v>
      </c>
      <c r="AI2663" s="31">
        <f t="shared" si="197"/>
        <v>0</v>
      </c>
      <c r="AJ2663" s="31">
        <f t="shared" si="197"/>
        <v>0</v>
      </c>
      <c r="AK2663" s="31">
        <f t="shared" si="197"/>
        <v>0</v>
      </c>
      <c r="AL2663" s="31">
        <f>SUM(AD2663:AK2663)</f>
        <v>0</v>
      </c>
      <c r="AM2663" s="31">
        <f>SUM(AM2664:AM2675)</f>
        <v>0</v>
      </c>
      <c r="AN2663" s="31">
        <f>SUM(AN2664:AN2675)</f>
        <v>0</v>
      </c>
      <c r="AO2663" s="31">
        <f>Z2663+AA2663+AB2663+AC2663+AL2663+AM2663+AN2663</f>
        <v>0</v>
      </c>
      <c r="AP2663" s="32">
        <f>E2663+Y2663-AO2663</f>
        <v>107508815</v>
      </c>
      <c r="AQ2663" s="32"/>
      <c r="AR2663" s="28"/>
      <c r="AS2663" s="29">
        <f>E2663+H2663+I2663+J2663+K2663+L2663+M2663+N2663+W2663+X2663-Z2663-AB2663-AL2663-AC2663-AM2663-AN2663</f>
        <v>107508815</v>
      </c>
      <c r="AT2663" s="29">
        <f>AP2663-AS2663</f>
        <v>0</v>
      </c>
      <c r="AU2663" s="29">
        <f>E2663</f>
        <v>107208815</v>
      </c>
      <c r="AV2663" s="86">
        <f>AS2663-AU2663</f>
        <v>300000</v>
      </c>
      <c r="AW2663" s="86">
        <f>Y2663-AO2663</f>
        <v>300000</v>
      </c>
      <c r="AX2663" s="86">
        <f>AV2663-AW2663</f>
        <v>0</v>
      </c>
      <c r="AZ2663" s="398"/>
    </row>
    <row r="2664" spans="1:52" s="21" customFormat="1">
      <c r="A2664" s="10"/>
      <c r="B2664" s="245"/>
      <c r="C2664" s="245"/>
      <c r="D2664" s="78"/>
      <c r="E2664" s="33"/>
      <c r="F2664" s="33"/>
      <c r="G2664" s="282"/>
      <c r="H2664" s="283"/>
      <c r="I2664" s="33"/>
      <c r="J2664" s="33"/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282"/>
      <c r="Y2664" s="33"/>
      <c r="Z2664" s="284"/>
      <c r="AA2664" s="284"/>
      <c r="AB2664" s="33"/>
      <c r="AC2664" s="33"/>
      <c r="AD2664" s="33"/>
      <c r="AE2664" s="33"/>
      <c r="AF2664" s="33"/>
      <c r="AG2664" s="33"/>
      <c r="AH2664" s="33"/>
      <c r="AI2664" s="33"/>
      <c r="AJ2664" s="33"/>
      <c r="AK2664" s="33"/>
      <c r="AL2664" s="33"/>
      <c r="AM2664" s="33"/>
      <c r="AN2664" s="33"/>
      <c r="AO2664" s="33"/>
      <c r="AP2664" s="34"/>
      <c r="AQ2664" s="70"/>
      <c r="AR2664" s="76"/>
      <c r="AS2664" s="60"/>
      <c r="AT2664" s="60"/>
      <c r="AU2664" s="60"/>
    </row>
    <row r="2665" spans="1:52" s="21" customFormat="1">
      <c r="A2665" s="10"/>
      <c r="B2665" s="245"/>
      <c r="C2665" s="245"/>
      <c r="D2665" s="78"/>
      <c r="E2665" s="33"/>
      <c r="F2665" s="33"/>
      <c r="G2665" s="282"/>
      <c r="H2665" s="283"/>
      <c r="I2665" s="33"/>
      <c r="J2665" s="33"/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282"/>
      <c r="Y2665" s="33"/>
      <c r="Z2665" s="284"/>
      <c r="AA2665" s="284"/>
      <c r="AB2665" s="33"/>
      <c r="AC2665" s="33"/>
      <c r="AD2665" s="33"/>
      <c r="AE2665" s="33"/>
      <c r="AF2665" s="33"/>
      <c r="AG2665" s="33"/>
      <c r="AH2665" s="33"/>
      <c r="AI2665" s="33"/>
      <c r="AJ2665" s="33"/>
      <c r="AK2665" s="33"/>
      <c r="AL2665" s="33"/>
      <c r="AM2665" s="33"/>
      <c r="AN2665" s="33"/>
      <c r="AO2665" s="33"/>
      <c r="AP2665" s="34"/>
      <c r="AQ2665" s="70"/>
      <c r="AR2665" s="76"/>
      <c r="AS2665" s="60"/>
      <c r="AT2665" s="60"/>
      <c r="AU2665" s="60"/>
    </row>
    <row r="2666" spans="1:52" s="21" customFormat="1" ht="15">
      <c r="A2666" s="10"/>
      <c r="B2666" s="245"/>
      <c r="C2666" s="245"/>
      <c r="D2666" s="505" t="s">
        <v>558</v>
      </c>
      <c r="E2666" s="33"/>
      <c r="F2666" s="33"/>
      <c r="G2666" s="282"/>
      <c r="H2666" s="283"/>
      <c r="I2666" s="33"/>
      <c r="J2666" s="33"/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282"/>
      <c r="Y2666" s="33"/>
      <c r="Z2666" s="284"/>
      <c r="AA2666" s="284"/>
      <c r="AB2666" s="33"/>
      <c r="AC2666" s="33"/>
      <c r="AD2666" s="33"/>
      <c r="AE2666" s="33"/>
      <c r="AF2666" s="33"/>
      <c r="AG2666" s="33"/>
      <c r="AH2666" s="33"/>
      <c r="AI2666" s="33"/>
      <c r="AJ2666" s="33"/>
      <c r="AK2666" s="33"/>
      <c r="AL2666" s="33"/>
      <c r="AM2666" s="33"/>
      <c r="AN2666" s="33"/>
      <c r="AO2666" s="33"/>
      <c r="AP2666" s="34"/>
      <c r="AQ2666" s="70"/>
      <c r="AR2666" s="76"/>
      <c r="AS2666" s="60"/>
      <c r="AT2666" s="60"/>
      <c r="AU2666" s="60"/>
    </row>
    <row r="2667" spans="1:52" s="21" customFormat="1">
      <c r="A2667" s="10"/>
      <c r="B2667" s="245"/>
      <c r="C2667" s="245"/>
      <c r="D2667" s="78" t="s">
        <v>1050</v>
      </c>
      <c r="E2667" s="33"/>
      <c r="F2667" s="33"/>
      <c r="G2667" s="282"/>
      <c r="H2667" s="283"/>
      <c r="I2667" s="33"/>
      <c r="J2667" s="33"/>
      <c r="K2667" s="33"/>
      <c r="L2667" s="33"/>
      <c r="M2667" s="33"/>
      <c r="N2667" s="33"/>
      <c r="O2667" s="33"/>
      <c r="P2667" s="33">
        <v>300000</v>
      </c>
      <c r="Q2667" s="33"/>
      <c r="R2667" s="33"/>
      <c r="S2667" s="33"/>
      <c r="T2667" s="33"/>
      <c r="U2667" s="33"/>
      <c r="V2667" s="33"/>
      <c r="W2667" s="33"/>
      <c r="X2667" s="282"/>
      <c r="Y2667" s="33"/>
      <c r="Z2667" s="284"/>
      <c r="AA2667" s="284"/>
      <c r="AB2667" s="33"/>
      <c r="AC2667" s="33"/>
      <c r="AD2667" s="33"/>
      <c r="AE2667" s="33"/>
      <c r="AF2667" s="33"/>
      <c r="AG2667" s="33"/>
      <c r="AH2667" s="33"/>
      <c r="AI2667" s="33"/>
      <c r="AJ2667" s="33"/>
      <c r="AK2667" s="33"/>
      <c r="AL2667" s="33"/>
      <c r="AM2667" s="33"/>
      <c r="AN2667" s="33"/>
      <c r="AO2667" s="33"/>
      <c r="AP2667" s="34"/>
      <c r="AQ2667" s="70"/>
      <c r="AR2667" s="76"/>
      <c r="AS2667" s="60"/>
      <c r="AT2667" s="60"/>
      <c r="AU2667" s="60"/>
    </row>
    <row r="2668" spans="1:52" s="21" customFormat="1">
      <c r="A2668" s="10"/>
      <c r="B2668" s="245"/>
      <c r="C2668" s="245"/>
      <c r="D2668" s="78"/>
      <c r="E2668" s="33"/>
      <c r="F2668" s="33"/>
      <c r="G2668" s="282"/>
      <c r="H2668" s="283"/>
      <c r="I2668" s="33"/>
      <c r="J2668" s="33"/>
      <c r="K2668" s="33"/>
      <c r="L2668" s="33"/>
      <c r="M2668" s="33"/>
      <c r="N2668" s="33"/>
      <c r="O2668" s="33"/>
      <c r="P2668" s="33"/>
      <c r="Q2668" s="33"/>
      <c r="R2668" s="33"/>
      <c r="S2668" s="33"/>
      <c r="T2668" s="33"/>
      <c r="U2668" s="33"/>
      <c r="V2668" s="33"/>
      <c r="W2668" s="33"/>
      <c r="X2668" s="282"/>
      <c r="Y2668" s="33"/>
      <c r="Z2668" s="284"/>
      <c r="AA2668" s="284"/>
      <c r="AB2668" s="33"/>
      <c r="AC2668" s="33"/>
      <c r="AD2668" s="33"/>
      <c r="AE2668" s="33"/>
      <c r="AF2668" s="33"/>
      <c r="AG2668" s="33"/>
      <c r="AH2668" s="33"/>
      <c r="AI2668" s="33"/>
      <c r="AJ2668" s="33"/>
      <c r="AK2668" s="33"/>
      <c r="AL2668" s="33"/>
      <c r="AM2668" s="33"/>
      <c r="AN2668" s="33"/>
      <c r="AO2668" s="33"/>
      <c r="AP2668" s="34"/>
      <c r="AQ2668" s="70"/>
      <c r="AR2668" s="76"/>
      <c r="AS2668" s="60"/>
      <c r="AT2668" s="60"/>
      <c r="AU2668" s="60"/>
    </row>
    <row r="2669" spans="1:52" s="21" customFormat="1">
      <c r="A2669" s="10"/>
      <c r="B2669" s="245"/>
      <c r="C2669" s="245"/>
      <c r="D2669" s="78"/>
      <c r="E2669" s="33"/>
      <c r="F2669" s="33"/>
      <c r="G2669" s="282"/>
      <c r="H2669" s="283"/>
      <c r="I2669" s="33"/>
      <c r="J2669" s="33"/>
      <c r="K2669" s="33"/>
      <c r="L2669" s="33"/>
      <c r="M2669" s="33"/>
      <c r="N2669" s="33"/>
      <c r="O2669" s="33"/>
      <c r="P2669" s="33"/>
      <c r="Q2669" s="33"/>
      <c r="R2669" s="33"/>
      <c r="S2669" s="33"/>
      <c r="T2669" s="33"/>
      <c r="U2669" s="33"/>
      <c r="V2669" s="33"/>
      <c r="W2669" s="33"/>
      <c r="X2669" s="282"/>
      <c r="Y2669" s="33"/>
      <c r="Z2669" s="284"/>
      <c r="AA2669" s="284"/>
      <c r="AB2669" s="33"/>
      <c r="AC2669" s="33"/>
      <c r="AD2669" s="33"/>
      <c r="AE2669" s="33"/>
      <c r="AF2669" s="33"/>
      <c r="AG2669" s="33"/>
      <c r="AH2669" s="33"/>
      <c r="AI2669" s="33"/>
      <c r="AJ2669" s="33"/>
      <c r="AK2669" s="33"/>
      <c r="AL2669" s="33"/>
      <c r="AM2669" s="33"/>
      <c r="AN2669" s="33"/>
      <c r="AO2669" s="33"/>
      <c r="AP2669" s="34"/>
      <c r="AQ2669" s="70"/>
      <c r="AR2669" s="76"/>
      <c r="AS2669" s="60"/>
      <c r="AT2669" s="60"/>
      <c r="AU2669" s="60"/>
    </row>
    <row r="2670" spans="1:52" s="21" customFormat="1">
      <c r="A2670" s="10"/>
      <c r="B2670" s="245"/>
      <c r="C2670" s="245"/>
      <c r="D2670" s="78"/>
      <c r="E2670" s="33"/>
      <c r="F2670" s="33"/>
      <c r="G2670" s="282"/>
      <c r="H2670" s="283"/>
      <c r="I2670" s="33"/>
      <c r="J2670" s="33"/>
      <c r="K2670" s="33"/>
      <c r="L2670" s="33"/>
      <c r="M2670" s="33"/>
      <c r="N2670" s="33"/>
      <c r="O2670" s="33"/>
      <c r="P2670" s="33"/>
      <c r="Q2670" s="33"/>
      <c r="R2670" s="33"/>
      <c r="S2670" s="33"/>
      <c r="T2670" s="33"/>
      <c r="U2670" s="33"/>
      <c r="V2670" s="33"/>
      <c r="W2670" s="33"/>
      <c r="X2670" s="282"/>
      <c r="Y2670" s="33"/>
      <c r="Z2670" s="284"/>
      <c r="AA2670" s="284"/>
      <c r="AB2670" s="33"/>
      <c r="AC2670" s="33"/>
      <c r="AD2670" s="33"/>
      <c r="AE2670" s="33"/>
      <c r="AF2670" s="33"/>
      <c r="AG2670" s="33"/>
      <c r="AH2670" s="33"/>
      <c r="AI2670" s="33"/>
      <c r="AJ2670" s="33"/>
      <c r="AK2670" s="33"/>
      <c r="AL2670" s="33"/>
      <c r="AM2670" s="33"/>
      <c r="AN2670" s="33"/>
      <c r="AO2670" s="33"/>
      <c r="AP2670" s="34"/>
      <c r="AQ2670" s="70"/>
      <c r="AR2670" s="76"/>
      <c r="AS2670" s="60"/>
      <c r="AT2670" s="60"/>
      <c r="AU2670" s="60"/>
    </row>
    <row r="2671" spans="1:52" s="21" customFormat="1">
      <c r="A2671" s="10"/>
      <c r="B2671" s="245"/>
      <c r="C2671" s="245"/>
      <c r="D2671" s="78"/>
      <c r="E2671" s="33"/>
      <c r="F2671" s="33"/>
      <c r="G2671" s="282"/>
      <c r="H2671" s="283"/>
      <c r="I2671" s="33"/>
      <c r="J2671" s="33"/>
      <c r="K2671" s="33"/>
      <c r="L2671" s="33"/>
      <c r="M2671" s="33"/>
      <c r="N2671" s="33"/>
      <c r="O2671" s="33"/>
      <c r="P2671" s="33"/>
      <c r="Q2671" s="33"/>
      <c r="R2671" s="33"/>
      <c r="S2671" s="33"/>
      <c r="T2671" s="33"/>
      <c r="U2671" s="33"/>
      <c r="V2671" s="33"/>
      <c r="W2671" s="33"/>
      <c r="X2671" s="282"/>
      <c r="Y2671" s="33"/>
      <c r="Z2671" s="284"/>
      <c r="AA2671" s="284"/>
      <c r="AB2671" s="33"/>
      <c r="AC2671" s="33"/>
      <c r="AD2671" s="33"/>
      <c r="AE2671" s="33"/>
      <c r="AF2671" s="33"/>
      <c r="AG2671" s="33"/>
      <c r="AH2671" s="33"/>
      <c r="AI2671" s="33"/>
      <c r="AJ2671" s="33"/>
      <c r="AK2671" s="33"/>
      <c r="AL2671" s="33"/>
      <c r="AM2671" s="33"/>
      <c r="AN2671" s="33"/>
      <c r="AO2671" s="33"/>
      <c r="AP2671" s="34"/>
      <c r="AQ2671" s="70"/>
      <c r="AR2671" s="76"/>
      <c r="AS2671" s="60"/>
      <c r="AT2671" s="60"/>
      <c r="AU2671" s="60"/>
    </row>
    <row r="2672" spans="1:52" s="21" customFormat="1">
      <c r="A2672" s="10"/>
      <c r="B2672" s="245"/>
      <c r="C2672" s="245"/>
      <c r="D2672" s="78"/>
      <c r="E2672" s="33"/>
      <c r="F2672" s="33"/>
      <c r="G2672" s="282"/>
      <c r="H2672" s="283"/>
      <c r="I2672" s="33"/>
      <c r="J2672" s="33"/>
      <c r="K2672" s="33"/>
      <c r="L2672" s="33"/>
      <c r="M2672" s="33"/>
      <c r="N2672" s="33"/>
      <c r="O2672" s="33"/>
      <c r="P2672" s="33"/>
      <c r="Q2672" s="33"/>
      <c r="R2672" s="33"/>
      <c r="S2672" s="33"/>
      <c r="T2672" s="33"/>
      <c r="U2672" s="33"/>
      <c r="V2672" s="33"/>
      <c r="W2672" s="33"/>
      <c r="X2672" s="282"/>
      <c r="Y2672" s="33"/>
      <c r="Z2672" s="284"/>
      <c r="AA2672" s="284"/>
      <c r="AB2672" s="33"/>
      <c r="AC2672" s="33"/>
      <c r="AD2672" s="33"/>
      <c r="AE2672" s="33"/>
      <c r="AF2672" s="33"/>
      <c r="AG2672" s="33"/>
      <c r="AH2672" s="33"/>
      <c r="AI2672" s="33"/>
      <c r="AJ2672" s="33"/>
      <c r="AK2672" s="33"/>
      <c r="AL2672" s="33"/>
      <c r="AM2672" s="33"/>
      <c r="AN2672" s="33"/>
      <c r="AO2672" s="33"/>
      <c r="AP2672" s="34"/>
      <c r="AQ2672" s="70"/>
      <c r="AR2672" s="76"/>
      <c r="AS2672" s="60"/>
      <c r="AT2672" s="60"/>
      <c r="AU2672" s="60"/>
    </row>
    <row r="2673" spans="1:52" s="21" customFormat="1">
      <c r="A2673" s="10"/>
      <c r="B2673" s="245"/>
      <c r="C2673" s="245"/>
      <c r="D2673" s="78"/>
      <c r="E2673" s="33"/>
      <c r="F2673" s="33"/>
      <c r="G2673" s="282"/>
      <c r="H2673" s="283"/>
      <c r="I2673" s="33"/>
      <c r="J2673" s="33"/>
      <c r="K2673" s="33"/>
      <c r="L2673" s="33"/>
      <c r="M2673" s="33"/>
      <c r="N2673" s="33"/>
      <c r="O2673" s="33"/>
      <c r="P2673" s="33"/>
      <c r="Q2673" s="33"/>
      <c r="R2673" s="33"/>
      <c r="S2673" s="33"/>
      <c r="T2673" s="33"/>
      <c r="U2673" s="33"/>
      <c r="V2673" s="33"/>
      <c r="W2673" s="33"/>
      <c r="X2673" s="282"/>
      <c r="Y2673" s="33"/>
      <c r="Z2673" s="284"/>
      <c r="AA2673" s="284"/>
      <c r="AB2673" s="33"/>
      <c r="AC2673" s="33"/>
      <c r="AD2673" s="33"/>
      <c r="AE2673" s="33"/>
      <c r="AF2673" s="33"/>
      <c r="AG2673" s="33"/>
      <c r="AH2673" s="33"/>
      <c r="AI2673" s="33"/>
      <c r="AJ2673" s="33"/>
      <c r="AK2673" s="33"/>
      <c r="AL2673" s="33"/>
      <c r="AM2673" s="33"/>
      <c r="AN2673" s="33"/>
      <c r="AO2673" s="33"/>
      <c r="AP2673" s="34"/>
      <c r="AQ2673" s="70"/>
      <c r="AR2673" s="76"/>
      <c r="AS2673" s="60"/>
      <c r="AT2673" s="60"/>
      <c r="AU2673" s="60"/>
    </row>
    <row r="2674" spans="1:52" s="21" customFormat="1">
      <c r="A2674" s="10"/>
      <c r="B2674" s="245"/>
      <c r="C2674" s="245"/>
      <c r="D2674" s="78"/>
      <c r="E2674" s="33"/>
      <c r="F2674" s="33"/>
      <c r="G2674" s="282"/>
      <c r="H2674" s="283"/>
      <c r="I2674" s="33"/>
      <c r="J2674" s="33"/>
      <c r="K2674" s="33"/>
      <c r="L2674" s="33"/>
      <c r="M2674" s="33"/>
      <c r="N2674" s="33"/>
      <c r="O2674" s="33"/>
      <c r="P2674" s="33"/>
      <c r="Q2674" s="33"/>
      <c r="R2674" s="33"/>
      <c r="S2674" s="33"/>
      <c r="T2674" s="33"/>
      <c r="U2674" s="33"/>
      <c r="V2674" s="33"/>
      <c r="W2674" s="33"/>
      <c r="X2674" s="282"/>
      <c r="Y2674" s="33"/>
      <c r="Z2674" s="284"/>
      <c r="AA2674" s="284"/>
      <c r="AB2674" s="33"/>
      <c r="AC2674" s="33"/>
      <c r="AD2674" s="33"/>
      <c r="AE2674" s="33"/>
      <c r="AF2674" s="33"/>
      <c r="AG2674" s="33"/>
      <c r="AH2674" s="33"/>
      <c r="AI2674" s="33"/>
      <c r="AJ2674" s="33"/>
      <c r="AK2674" s="33"/>
      <c r="AL2674" s="33"/>
      <c r="AM2674" s="33"/>
      <c r="AN2674" s="33"/>
      <c r="AO2674" s="33"/>
      <c r="AP2674" s="34"/>
      <c r="AQ2674" s="70"/>
      <c r="AR2674" s="76"/>
      <c r="AS2674" s="60"/>
      <c r="AT2674" s="60"/>
      <c r="AU2674" s="60"/>
    </row>
    <row r="2675" spans="1:52" s="402" customFormat="1">
      <c r="A2675" s="13"/>
      <c r="B2675" s="8"/>
      <c r="C2675" s="8"/>
      <c r="D2675" s="78"/>
      <c r="E2675" s="34"/>
      <c r="F2675" s="34"/>
      <c r="G2675" s="63"/>
      <c r="H2675" s="67"/>
      <c r="I2675" s="34"/>
      <c r="J2675" s="34"/>
      <c r="K2675" s="34"/>
      <c r="L2675" s="34"/>
      <c r="M2675" s="34"/>
      <c r="N2675" s="34"/>
      <c r="O2675" s="34"/>
      <c r="P2675" s="34"/>
      <c r="Q2675" s="34"/>
      <c r="R2675" s="34"/>
      <c r="S2675" s="34"/>
      <c r="T2675" s="34"/>
      <c r="U2675" s="34"/>
      <c r="V2675" s="34"/>
      <c r="W2675" s="34"/>
      <c r="X2675" s="63"/>
      <c r="Y2675" s="34"/>
      <c r="Z2675" s="65"/>
      <c r="AA2675" s="65"/>
      <c r="AB2675" s="34"/>
      <c r="AC2675" s="34"/>
      <c r="AD2675" s="34"/>
      <c r="AE2675" s="34"/>
      <c r="AF2675" s="34"/>
      <c r="AG2675" s="34"/>
      <c r="AH2675" s="34"/>
      <c r="AI2675" s="34"/>
      <c r="AJ2675" s="34"/>
      <c r="AK2675" s="34"/>
      <c r="AL2675" s="34"/>
      <c r="AM2675" s="34"/>
      <c r="AN2675" s="34"/>
      <c r="AO2675" s="34"/>
      <c r="AP2675" s="34"/>
      <c r="AQ2675" s="34"/>
      <c r="AR2675" s="28"/>
      <c r="AS2675" s="29"/>
      <c r="AT2675" s="29"/>
      <c r="AU2675" s="29"/>
    </row>
    <row r="2676" spans="1:52" s="15" customFormat="1" ht="18.75" customHeight="1">
      <c r="A2676" s="526">
        <v>12</v>
      </c>
      <c r="B2676" s="22" t="s">
        <v>156</v>
      </c>
      <c r="C2676" s="20"/>
      <c r="D2676" s="30"/>
      <c r="E2676" s="403">
        <f t="shared" ref="E2676:X2676" si="198">E2677+E2694+E2810+E2833+E2842+E2845+E2848+E2860</f>
        <v>1980493950</v>
      </c>
      <c r="F2676" s="30">
        <f t="shared" si="198"/>
        <v>203190000</v>
      </c>
      <c r="G2676" s="30">
        <f t="shared" si="198"/>
        <v>202409500</v>
      </c>
      <c r="H2676" s="30">
        <f t="shared" si="198"/>
        <v>202409500</v>
      </c>
      <c r="I2676" s="30">
        <f t="shared" si="198"/>
        <v>0</v>
      </c>
      <c r="J2676" s="30">
        <f t="shared" si="198"/>
        <v>0</v>
      </c>
      <c r="K2676" s="30">
        <f t="shared" si="198"/>
        <v>0</v>
      </c>
      <c r="L2676" s="30">
        <f t="shared" si="198"/>
        <v>0</v>
      </c>
      <c r="M2676" s="30">
        <f t="shared" si="198"/>
        <v>0</v>
      </c>
      <c r="N2676" s="30">
        <f t="shared" si="198"/>
        <v>8742403500</v>
      </c>
      <c r="O2676" s="30">
        <f t="shared" si="198"/>
        <v>0</v>
      </c>
      <c r="P2676" s="30">
        <f t="shared" si="198"/>
        <v>115500</v>
      </c>
      <c r="Q2676" s="30">
        <f t="shared" si="198"/>
        <v>0</v>
      </c>
      <c r="R2676" s="30">
        <f t="shared" si="198"/>
        <v>0</v>
      </c>
      <c r="S2676" s="30">
        <f t="shared" si="198"/>
        <v>0</v>
      </c>
      <c r="T2676" s="30">
        <f t="shared" si="198"/>
        <v>0</v>
      </c>
      <c r="U2676" s="30">
        <f t="shared" si="198"/>
        <v>0</v>
      </c>
      <c r="V2676" s="30">
        <f t="shared" si="198"/>
        <v>0</v>
      </c>
      <c r="W2676" s="30">
        <f t="shared" si="198"/>
        <v>115500</v>
      </c>
      <c r="X2676" s="30">
        <f t="shared" si="198"/>
        <v>0</v>
      </c>
      <c r="Y2676" s="30">
        <f>H2676+I2676+J2676+K2676+L2676+M2676+N2676+W2676+X2676</f>
        <v>8944928500</v>
      </c>
      <c r="Z2676" s="64">
        <f t="shared" ref="Z2676:AN2676" si="199">Z2677+Z2694+Z2810+Z2833+Z2842+Z2845+Z2848+Z2860</f>
        <v>0</v>
      </c>
      <c r="AA2676" s="64">
        <f t="shared" si="199"/>
        <v>0</v>
      </c>
      <c r="AB2676" s="30">
        <f t="shared" si="199"/>
        <v>0</v>
      </c>
      <c r="AC2676" s="30">
        <f t="shared" si="199"/>
        <v>472297962</v>
      </c>
      <c r="AD2676" s="30">
        <f t="shared" si="199"/>
        <v>0</v>
      </c>
      <c r="AE2676" s="30">
        <f t="shared" si="199"/>
        <v>0</v>
      </c>
      <c r="AF2676" s="30">
        <f t="shared" si="199"/>
        <v>0</v>
      </c>
      <c r="AG2676" s="30">
        <f t="shared" si="199"/>
        <v>0</v>
      </c>
      <c r="AH2676" s="30">
        <f t="shared" si="199"/>
        <v>0</v>
      </c>
      <c r="AI2676" s="30">
        <f t="shared" si="199"/>
        <v>0</v>
      </c>
      <c r="AJ2676" s="30">
        <f t="shared" si="199"/>
        <v>0</v>
      </c>
      <c r="AK2676" s="30">
        <f t="shared" si="199"/>
        <v>115500</v>
      </c>
      <c r="AL2676" s="30">
        <f t="shared" si="199"/>
        <v>115500</v>
      </c>
      <c r="AM2676" s="30">
        <f t="shared" si="199"/>
        <v>0</v>
      </c>
      <c r="AN2676" s="30">
        <f t="shared" si="199"/>
        <v>0</v>
      </c>
      <c r="AO2676" s="30">
        <f>Z2676+AA2676+AB2676+AC2676+AL2676+AM2676+AN2676</f>
        <v>472413462</v>
      </c>
      <c r="AP2676" s="30">
        <f>AP2677+AP2694+AP2810+AP2833+AP2842+AP2845+AP2848+AP2860</f>
        <v>10453008988</v>
      </c>
      <c r="AQ2676" s="30"/>
      <c r="AR2676" s="57"/>
      <c r="AS2676" s="57">
        <f>E2676+H2676+I2676+J2676+K2676+L2676+M2676+N2676+W2676+X2676-Z2676-AB2676-AL2676-AC2676-AM2676-AN2676</f>
        <v>10453008988</v>
      </c>
      <c r="AT2676" s="57"/>
      <c r="AU2676" s="57">
        <f>AU2677+AU2694+AU2810+AU2833+AU2842+AU2845+AU2848+AU2860</f>
        <v>1980493950</v>
      </c>
      <c r="AV2676" s="15">
        <f>AV2677+AV2694+AV2810+AV2833+AV2842+AV2845+AV2848+AV2860</f>
        <v>8472515038</v>
      </c>
      <c r="AW2676" s="15">
        <f>AW2677+AW2694+AW2810+AW2833+AW2842+AW2845+AW2848+AW2860</f>
        <v>8472515038</v>
      </c>
      <c r="AX2676" s="15">
        <f>AX2677+AX2694+AX2810+AX2833+AX2842+AX2845+AX2848+AX2860</f>
        <v>0</v>
      </c>
    </row>
    <row r="2677" spans="1:52" s="86" customFormat="1">
      <c r="A2677" s="12"/>
      <c r="B2677" s="9">
        <v>1</v>
      </c>
      <c r="C2677" s="9" t="s">
        <v>14</v>
      </c>
      <c r="D2677" s="81" t="s">
        <v>6</v>
      </c>
      <c r="E2677" s="405">
        <v>150000000</v>
      </c>
      <c r="F2677" s="31">
        <f t="shared" ref="F2677:V2677" si="200">SUM(F2678:F2693)</f>
        <v>0</v>
      </c>
      <c r="G2677" s="31">
        <f t="shared" si="200"/>
        <v>0</v>
      </c>
      <c r="H2677" s="31">
        <f t="shared" si="200"/>
        <v>0</v>
      </c>
      <c r="I2677" s="31">
        <f t="shared" si="200"/>
        <v>0</v>
      </c>
      <c r="J2677" s="31">
        <f t="shared" si="200"/>
        <v>0</v>
      </c>
      <c r="K2677" s="31">
        <f t="shared" si="200"/>
        <v>0</v>
      </c>
      <c r="L2677" s="31">
        <f t="shared" si="200"/>
        <v>0</v>
      </c>
      <c r="M2677" s="31">
        <f t="shared" si="200"/>
        <v>0</v>
      </c>
      <c r="N2677" s="31">
        <f t="shared" si="200"/>
        <v>1035250000</v>
      </c>
      <c r="O2677" s="31">
        <f t="shared" si="200"/>
        <v>0</v>
      </c>
      <c r="P2677" s="31">
        <f t="shared" si="200"/>
        <v>0</v>
      </c>
      <c r="Q2677" s="31">
        <f t="shared" si="200"/>
        <v>0</v>
      </c>
      <c r="R2677" s="31">
        <f t="shared" si="200"/>
        <v>0</v>
      </c>
      <c r="S2677" s="31">
        <f t="shared" si="200"/>
        <v>0</v>
      </c>
      <c r="T2677" s="31">
        <f t="shared" si="200"/>
        <v>0</v>
      </c>
      <c r="U2677" s="31">
        <f t="shared" si="200"/>
        <v>0</v>
      </c>
      <c r="V2677" s="31">
        <f t="shared" si="200"/>
        <v>0</v>
      </c>
      <c r="W2677" s="31">
        <f>SUM(O2677:V2677)</f>
        <v>0</v>
      </c>
      <c r="X2677" s="31">
        <f>SUM(X2678:X2693)</f>
        <v>0</v>
      </c>
      <c r="Y2677" s="31">
        <f>H2677+I2677+J2677+K2677+L2677+M2677+N2677+W2677+X2677</f>
        <v>1035250000</v>
      </c>
      <c r="Z2677" s="31">
        <f t="shared" ref="Z2677:AK2677" si="201">SUM(Z2678:Z2693)</f>
        <v>0</v>
      </c>
      <c r="AA2677" s="31">
        <f t="shared" si="201"/>
        <v>0</v>
      </c>
      <c r="AB2677" s="31">
        <f t="shared" si="201"/>
        <v>0</v>
      </c>
      <c r="AC2677" s="31">
        <f t="shared" si="201"/>
        <v>150000000</v>
      </c>
      <c r="AD2677" s="31">
        <f t="shared" si="201"/>
        <v>0</v>
      </c>
      <c r="AE2677" s="31">
        <f t="shared" si="201"/>
        <v>0</v>
      </c>
      <c r="AF2677" s="31">
        <f t="shared" si="201"/>
        <v>0</v>
      </c>
      <c r="AG2677" s="31">
        <f t="shared" si="201"/>
        <v>0</v>
      </c>
      <c r="AH2677" s="31">
        <f t="shared" si="201"/>
        <v>0</v>
      </c>
      <c r="AI2677" s="31">
        <f t="shared" si="201"/>
        <v>0</v>
      </c>
      <c r="AJ2677" s="31">
        <f t="shared" si="201"/>
        <v>0</v>
      </c>
      <c r="AK2677" s="31">
        <f t="shared" si="201"/>
        <v>0</v>
      </c>
      <c r="AL2677" s="31">
        <f>SUM(AD2677:AK2677)</f>
        <v>0</v>
      </c>
      <c r="AM2677" s="31">
        <f>SUM(AM2678:AM2693)</f>
        <v>0</v>
      </c>
      <c r="AN2677" s="31">
        <f>SUM(AN2678:AN2693)</f>
        <v>0</v>
      </c>
      <c r="AO2677" s="31">
        <f>Z2677+AA2677+AB2677+AC2677+AL2677+AM2677+AN2677</f>
        <v>150000000</v>
      </c>
      <c r="AP2677" s="32">
        <f>E2677+Y2677-AO2677</f>
        <v>1035250000</v>
      </c>
      <c r="AQ2677" s="32"/>
      <c r="AR2677" s="28"/>
      <c r="AS2677" s="29">
        <f>E2677+H2677+I2677+J2677+K2677+L2677+M2677+N2677+W2677+X2677-Z2677-AB2677-AL2677-AC2677-AM2677-AN2677</f>
        <v>1035250000</v>
      </c>
      <c r="AT2677" s="29">
        <f>AP2677-AS2677</f>
        <v>0</v>
      </c>
      <c r="AU2677" s="29">
        <f>E2677</f>
        <v>150000000</v>
      </c>
      <c r="AV2677" s="86">
        <f>AS2677-AU2677</f>
        <v>885250000</v>
      </c>
      <c r="AW2677" s="86">
        <f>Y2677-AO2677</f>
        <v>885250000</v>
      </c>
      <c r="AX2677" s="86">
        <f>AV2677-AW2677</f>
        <v>0</v>
      </c>
      <c r="AZ2677" s="398"/>
    </row>
    <row r="2678" spans="1:52" s="402" customFormat="1">
      <c r="A2678" s="13"/>
      <c r="B2678" s="8"/>
      <c r="C2678" s="8"/>
      <c r="D2678" s="113"/>
      <c r="E2678" s="266"/>
      <c r="F2678" s="33"/>
      <c r="G2678" s="282"/>
      <c r="H2678" s="283"/>
      <c r="I2678" s="33"/>
      <c r="J2678" s="33"/>
      <c r="K2678" s="33"/>
      <c r="L2678" s="33"/>
      <c r="M2678" s="33"/>
      <c r="N2678" s="33"/>
      <c r="O2678" s="33"/>
      <c r="P2678" s="33"/>
      <c r="Q2678" s="33"/>
      <c r="R2678" s="33"/>
      <c r="S2678" s="33"/>
      <c r="T2678" s="33"/>
      <c r="U2678" s="33"/>
      <c r="V2678" s="33"/>
      <c r="W2678" s="33"/>
      <c r="X2678" s="282"/>
      <c r="Y2678" s="33"/>
      <c r="Z2678" s="284"/>
      <c r="AA2678" s="284"/>
      <c r="AB2678" s="33"/>
      <c r="AC2678" s="33"/>
      <c r="AD2678" s="33"/>
      <c r="AE2678" s="33"/>
      <c r="AF2678" s="33"/>
      <c r="AG2678" s="33"/>
      <c r="AH2678" s="33"/>
      <c r="AI2678" s="33"/>
      <c r="AJ2678" s="33"/>
      <c r="AK2678" s="33"/>
      <c r="AL2678" s="33"/>
      <c r="AM2678" s="33"/>
      <c r="AN2678" s="33"/>
      <c r="AO2678" s="33"/>
      <c r="AP2678" s="34"/>
      <c r="AQ2678" s="34"/>
      <c r="AR2678" s="28"/>
      <c r="AS2678" s="29"/>
      <c r="AT2678" s="29"/>
      <c r="AU2678" s="29"/>
    </row>
    <row r="2679" spans="1:52" s="515" customFormat="1">
      <c r="A2679" s="13"/>
      <c r="B2679" s="8"/>
      <c r="C2679" s="8"/>
      <c r="D2679" s="113"/>
      <c r="E2679" s="456"/>
      <c r="F2679" s="33"/>
      <c r="G2679" s="282"/>
      <c r="H2679" s="283"/>
      <c r="I2679" s="33"/>
      <c r="J2679" s="33"/>
      <c r="K2679" s="33"/>
      <c r="L2679" s="33"/>
      <c r="M2679" s="33"/>
      <c r="N2679" s="33"/>
      <c r="O2679" s="33"/>
      <c r="P2679" s="33"/>
      <c r="Q2679" s="33"/>
      <c r="R2679" s="33"/>
      <c r="S2679" s="33"/>
      <c r="T2679" s="33"/>
      <c r="U2679" s="33"/>
      <c r="V2679" s="33"/>
      <c r="W2679" s="33"/>
      <c r="X2679" s="282"/>
      <c r="Y2679" s="33"/>
      <c r="Z2679" s="284"/>
      <c r="AA2679" s="284"/>
      <c r="AB2679" s="33"/>
      <c r="AC2679" s="33"/>
      <c r="AD2679" s="33"/>
      <c r="AE2679" s="33"/>
      <c r="AF2679" s="33"/>
      <c r="AG2679" s="33"/>
      <c r="AH2679" s="33"/>
      <c r="AI2679" s="33"/>
      <c r="AJ2679" s="33"/>
      <c r="AK2679" s="33"/>
      <c r="AL2679" s="33"/>
      <c r="AM2679" s="33"/>
      <c r="AN2679" s="33"/>
      <c r="AO2679" s="33"/>
      <c r="AP2679" s="34"/>
      <c r="AQ2679" s="34"/>
      <c r="AR2679" s="28"/>
      <c r="AS2679" s="29"/>
      <c r="AT2679" s="29"/>
      <c r="AU2679" s="29"/>
    </row>
    <row r="2680" spans="1:52" s="515" customFormat="1" ht="15">
      <c r="A2680" s="13"/>
      <c r="B2680" s="8"/>
      <c r="C2680" s="8"/>
      <c r="D2680" s="505" t="s">
        <v>1121</v>
      </c>
      <c r="E2680" s="456"/>
      <c r="F2680" s="33"/>
      <c r="G2680" s="282"/>
      <c r="H2680" s="283"/>
      <c r="I2680" s="33"/>
      <c r="J2680" s="33"/>
      <c r="K2680" s="33"/>
      <c r="L2680" s="33"/>
      <c r="M2680" s="33"/>
      <c r="N2680" s="33"/>
      <c r="O2680" s="33"/>
      <c r="P2680" s="33"/>
      <c r="Q2680" s="33"/>
      <c r="R2680" s="33"/>
      <c r="S2680" s="33"/>
      <c r="T2680" s="33"/>
      <c r="U2680" s="33"/>
      <c r="V2680" s="33"/>
      <c r="W2680" s="33"/>
      <c r="X2680" s="282"/>
      <c r="Y2680" s="33"/>
      <c r="Z2680" s="284"/>
      <c r="AA2680" s="284"/>
      <c r="AB2680" s="33"/>
      <c r="AC2680" s="33"/>
      <c r="AD2680" s="33"/>
      <c r="AE2680" s="33"/>
      <c r="AF2680" s="33"/>
      <c r="AG2680" s="33"/>
      <c r="AH2680" s="33"/>
      <c r="AI2680" s="33"/>
      <c r="AJ2680" s="33"/>
      <c r="AK2680" s="33"/>
      <c r="AL2680" s="33"/>
      <c r="AM2680" s="33"/>
      <c r="AN2680" s="33"/>
      <c r="AO2680" s="33"/>
      <c r="AP2680" s="34"/>
      <c r="AQ2680" s="34"/>
      <c r="AR2680" s="28"/>
      <c r="AS2680" s="29"/>
      <c r="AT2680" s="29"/>
      <c r="AU2680" s="29"/>
    </row>
    <row r="2681" spans="1:52" s="515" customFormat="1">
      <c r="A2681" s="13"/>
      <c r="B2681" s="8"/>
      <c r="C2681" s="8"/>
      <c r="D2681" s="113" t="s">
        <v>1087</v>
      </c>
      <c r="E2681" s="456"/>
      <c r="F2681" s="33"/>
      <c r="G2681" s="282"/>
      <c r="H2681" s="283"/>
      <c r="I2681" s="33"/>
      <c r="J2681" s="33"/>
      <c r="K2681" s="33"/>
      <c r="L2681" s="33"/>
      <c r="M2681" s="33"/>
      <c r="N2681" s="33">
        <v>1035250000</v>
      </c>
      <c r="O2681" s="33"/>
      <c r="P2681" s="33"/>
      <c r="Q2681" s="33"/>
      <c r="R2681" s="33"/>
      <c r="S2681" s="33"/>
      <c r="T2681" s="33"/>
      <c r="U2681" s="33"/>
      <c r="V2681" s="33"/>
      <c r="W2681" s="33"/>
      <c r="X2681" s="282"/>
      <c r="Y2681" s="33"/>
      <c r="Z2681" s="284"/>
      <c r="AA2681" s="284"/>
      <c r="AB2681" s="33"/>
      <c r="AC2681" s="33"/>
      <c r="AD2681" s="33"/>
      <c r="AE2681" s="33"/>
      <c r="AF2681" s="33"/>
      <c r="AG2681" s="33"/>
      <c r="AH2681" s="33"/>
      <c r="AI2681" s="33"/>
      <c r="AJ2681" s="33"/>
      <c r="AK2681" s="33"/>
      <c r="AL2681" s="33"/>
      <c r="AM2681" s="33"/>
      <c r="AN2681" s="33"/>
      <c r="AO2681" s="33"/>
      <c r="AP2681" s="34"/>
      <c r="AQ2681" s="34"/>
      <c r="AR2681" s="28"/>
      <c r="AS2681" s="29"/>
      <c r="AT2681" s="29"/>
      <c r="AU2681" s="29"/>
    </row>
    <row r="2682" spans="1:52" s="515" customFormat="1">
      <c r="A2682" s="13"/>
      <c r="B2682" s="8"/>
      <c r="C2682" s="8"/>
      <c r="D2682" s="113"/>
      <c r="E2682" s="456"/>
      <c r="F2682" s="33"/>
      <c r="G2682" s="282"/>
      <c r="H2682" s="283"/>
      <c r="I2682" s="33"/>
      <c r="J2682" s="33"/>
      <c r="K2682" s="33"/>
      <c r="L2682" s="33"/>
      <c r="M2682" s="33"/>
      <c r="N2682" s="33"/>
      <c r="O2682" s="33"/>
      <c r="P2682" s="33"/>
      <c r="Q2682" s="33"/>
      <c r="R2682" s="33"/>
      <c r="S2682" s="33"/>
      <c r="T2682" s="33"/>
      <c r="U2682" s="33"/>
      <c r="V2682" s="33"/>
      <c r="W2682" s="33"/>
      <c r="X2682" s="282"/>
      <c r="Y2682" s="33"/>
      <c r="Z2682" s="284"/>
      <c r="AA2682" s="284"/>
      <c r="AB2682" s="33"/>
      <c r="AC2682" s="33"/>
      <c r="AD2682" s="33"/>
      <c r="AE2682" s="33"/>
      <c r="AF2682" s="33"/>
      <c r="AG2682" s="33"/>
      <c r="AH2682" s="33"/>
      <c r="AI2682" s="33"/>
      <c r="AJ2682" s="33"/>
      <c r="AK2682" s="33"/>
      <c r="AL2682" s="33"/>
      <c r="AM2682" s="33"/>
      <c r="AN2682" s="33"/>
      <c r="AO2682" s="33"/>
      <c r="AP2682" s="34"/>
      <c r="AQ2682" s="34"/>
      <c r="AR2682" s="28"/>
      <c r="AS2682" s="29"/>
      <c r="AT2682" s="29"/>
      <c r="AU2682" s="29"/>
    </row>
    <row r="2683" spans="1:52" s="515" customFormat="1">
      <c r="A2683" s="13"/>
      <c r="B2683" s="8"/>
      <c r="C2683" s="8"/>
      <c r="D2683" s="113"/>
      <c r="E2683" s="456"/>
      <c r="F2683" s="33"/>
      <c r="G2683" s="282"/>
      <c r="H2683" s="283"/>
      <c r="I2683" s="33"/>
      <c r="J2683" s="33"/>
      <c r="K2683" s="33"/>
      <c r="L2683" s="33"/>
      <c r="M2683" s="33"/>
      <c r="N2683" s="33"/>
      <c r="O2683" s="33"/>
      <c r="P2683" s="33"/>
      <c r="Q2683" s="33"/>
      <c r="R2683" s="33"/>
      <c r="S2683" s="33"/>
      <c r="T2683" s="33"/>
      <c r="U2683" s="33"/>
      <c r="V2683" s="33"/>
      <c r="W2683" s="33"/>
      <c r="X2683" s="282"/>
      <c r="Y2683" s="33"/>
      <c r="Z2683" s="284"/>
      <c r="AA2683" s="284"/>
      <c r="AB2683" s="33"/>
      <c r="AC2683" s="33"/>
      <c r="AD2683" s="33"/>
      <c r="AE2683" s="33"/>
      <c r="AF2683" s="33"/>
      <c r="AG2683" s="33"/>
      <c r="AH2683" s="33"/>
      <c r="AI2683" s="33"/>
      <c r="AJ2683" s="33"/>
      <c r="AK2683" s="33"/>
      <c r="AL2683" s="33"/>
      <c r="AM2683" s="33"/>
      <c r="AN2683" s="33"/>
      <c r="AO2683" s="33"/>
      <c r="AP2683" s="34"/>
      <c r="AQ2683" s="34"/>
      <c r="AR2683" s="28"/>
      <c r="AS2683" s="29"/>
      <c r="AT2683" s="29"/>
      <c r="AU2683" s="29"/>
    </row>
    <row r="2684" spans="1:52" s="515" customFormat="1" ht="15">
      <c r="A2684" s="13"/>
      <c r="B2684" s="8"/>
      <c r="C2684" s="8"/>
      <c r="D2684" s="506" t="s">
        <v>1129</v>
      </c>
      <c r="E2684" s="456"/>
      <c r="F2684" s="33"/>
      <c r="G2684" s="282"/>
      <c r="H2684" s="283"/>
      <c r="I2684" s="33"/>
      <c r="J2684" s="33"/>
      <c r="K2684" s="33"/>
      <c r="L2684" s="33"/>
      <c r="M2684" s="33"/>
      <c r="N2684" s="33"/>
      <c r="O2684" s="33"/>
      <c r="P2684" s="33"/>
      <c r="Q2684" s="33"/>
      <c r="R2684" s="33"/>
      <c r="S2684" s="33"/>
      <c r="T2684" s="33"/>
      <c r="U2684" s="33"/>
      <c r="V2684" s="33"/>
      <c r="W2684" s="33"/>
      <c r="X2684" s="282"/>
      <c r="Y2684" s="33"/>
      <c r="Z2684" s="284"/>
      <c r="AA2684" s="284"/>
      <c r="AB2684" s="33"/>
      <c r="AC2684" s="33"/>
      <c r="AD2684" s="33"/>
      <c r="AE2684" s="33"/>
      <c r="AF2684" s="33"/>
      <c r="AG2684" s="33"/>
      <c r="AH2684" s="33"/>
      <c r="AI2684" s="33"/>
      <c r="AJ2684" s="33"/>
      <c r="AK2684" s="33"/>
      <c r="AL2684" s="33"/>
      <c r="AM2684" s="33"/>
      <c r="AN2684" s="33"/>
      <c r="AO2684" s="33"/>
      <c r="AP2684" s="34"/>
      <c r="AQ2684" s="34"/>
      <c r="AR2684" s="28"/>
      <c r="AS2684" s="29"/>
      <c r="AT2684" s="29"/>
      <c r="AU2684" s="29"/>
    </row>
    <row r="2685" spans="1:52" s="515" customFormat="1">
      <c r="A2685" s="13"/>
      <c r="B2685" s="8"/>
      <c r="C2685" s="8"/>
      <c r="D2685" s="113" t="s">
        <v>1088</v>
      </c>
      <c r="E2685" s="456"/>
      <c r="F2685" s="33"/>
      <c r="G2685" s="282"/>
      <c r="H2685" s="283"/>
      <c r="I2685" s="33"/>
      <c r="J2685" s="33"/>
      <c r="K2685" s="33"/>
      <c r="L2685" s="33"/>
      <c r="M2685" s="33"/>
      <c r="N2685" s="33"/>
      <c r="O2685" s="33"/>
      <c r="P2685" s="33"/>
      <c r="Q2685" s="33"/>
      <c r="R2685" s="33"/>
      <c r="S2685" s="33"/>
      <c r="T2685" s="33"/>
      <c r="U2685" s="33"/>
      <c r="V2685" s="33"/>
      <c r="W2685" s="33"/>
      <c r="X2685" s="282"/>
      <c r="Y2685" s="33"/>
      <c r="Z2685" s="284"/>
      <c r="AA2685" s="284"/>
      <c r="AB2685" s="33"/>
      <c r="AC2685" s="33">
        <v>150000000</v>
      </c>
      <c r="AD2685" s="33"/>
      <c r="AE2685" s="33"/>
      <c r="AF2685" s="33"/>
      <c r="AG2685" s="33"/>
      <c r="AH2685" s="33"/>
      <c r="AI2685" s="33"/>
      <c r="AJ2685" s="33"/>
      <c r="AK2685" s="33"/>
      <c r="AL2685" s="33"/>
      <c r="AM2685" s="33"/>
      <c r="AN2685" s="33"/>
      <c r="AO2685" s="33"/>
      <c r="AP2685" s="34"/>
      <c r="AQ2685" s="34"/>
      <c r="AR2685" s="28"/>
      <c r="AS2685" s="29"/>
      <c r="AT2685" s="29"/>
      <c r="AU2685" s="29"/>
    </row>
    <row r="2686" spans="1:52" s="515" customFormat="1">
      <c r="A2686" s="13"/>
      <c r="B2686" s="8"/>
      <c r="C2686" s="8"/>
      <c r="D2686" s="113"/>
      <c r="E2686" s="456"/>
      <c r="F2686" s="33"/>
      <c r="G2686" s="282"/>
      <c r="H2686" s="283"/>
      <c r="I2686" s="33"/>
      <c r="J2686" s="33"/>
      <c r="K2686" s="33"/>
      <c r="L2686" s="33"/>
      <c r="M2686" s="33"/>
      <c r="N2686" s="33"/>
      <c r="O2686" s="33"/>
      <c r="P2686" s="33"/>
      <c r="Q2686" s="33"/>
      <c r="R2686" s="33"/>
      <c r="S2686" s="33"/>
      <c r="T2686" s="33"/>
      <c r="U2686" s="33"/>
      <c r="V2686" s="33"/>
      <c r="W2686" s="33"/>
      <c r="X2686" s="282"/>
      <c r="Y2686" s="33"/>
      <c r="Z2686" s="284"/>
      <c r="AA2686" s="284"/>
      <c r="AB2686" s="33"/>
      <c r="AC2686" s="33"/>
      <c r="AD2686" s="33"/>
      <c r="AE2686" s="33"/>
      <c r="AF2686" s="33"/>
      <c r="AG2686" s="33"/>
      <c r="AH2686" s="33"/>
      <c r="AI2686" s="33"/>
      <c r="AJ2686" s="33"/>
      <c r="AK2686" s="33"/>
      <c r="AL2686" s="33"/>
      <c r="AM2686" s="33"/>
      <c r="AN2686" s="33"/>
      <c r="AO2686" s="33"/>
      <c r="AP2686" s="34"/>
      <c r="AQ2686" s="34"/>
      <c r="AR2686" s="28"/>
      <c r="AS2686" s="29"/>
      <c r="AT2686" s="29"/>
      <c r="AU2686" s="29"/>
    </row>
    <row r="2687" spans="1:52" s="515" customFormat="1">
      <c r="A2687" s="13"/>
      <c r="B2687" s="8"/>
      <c r="C2687" s="8"/>
      <c r="D2687" s="113"/>
      <c r="E2687" s="456"/>
      <c r="F2687" s="33"/>
      <c r="G2687" s="282"/>
      <c r="H2687" s="283"/>
      <c r="I2687" s="33"/>
      <c r="J2687" s="33"/>
      <c r="K2687" s="33"/>
      <c r="L2687" s="33"/>
      <c r="M2687" s="33"/>
      <c r="N2687" s="33"/>
      <c r="O2687" s="33"/>
      <c r="P2687" s="33"/>
      <c r="Q2687" s="33"/>
      <c r="R2687" s="33"/>
      <c r="S2687" s="33"/>
      <c r="T2687" s="33"/>
      <c r="U2687" s="33"/>
      <c r="V2687" s="33"/>
      <c r="W2687" s="33"/>
      <c r="X2687" s="282"/>
      <c r="Y2687" s="33"/>
      <c r="Z2687" s="284"/>
      <c r="AA2687" s="284"/>
      <c r="AB2687" s="33"/>
      <c r="AC2687" s="33"/>
      <c r="AD2687" s="33"/>
      <c r="AE2687" s="33"/>
      <c r="AF2687" s="33"/>
      <c r="AG2687" s="33"/>
      <c r="AH2687" s="33"/>
      <c r="AI2687" s="33"/>
      <c r="AJ2687" s="33"/>
      <c r="AK2687" s="33"/>
      <c r="AL2687" s="33"/>
      <c r="AM2687" s="33"/>
      <c r="AN2687" s="33"/>
      <c r="AO2687" s="33"/>
      <c r="AP2687" s="34"/>
      <c r="AQ2687" s="34"/>
      <c r="AR2687" s="28"/>
      <c r="AS2687" s="29"/>
      <c r="AT2687" s="29"/>
      <c r="AU2687" s="29"/>
    </row>
    <row r="2688" spans="1:52" s="515" customFormat="1">
      <c r="A2688" s="13"/>
      <c r="B2688" s="8"/>
      <c r="C2688" s="8"/>
      <c r="D2688" s="113"/>
      <c r="E2688" s="456"/>
      <c r="F2688" s="33"/>
      <c r="G2688" s="282"/>
      <c r="H2688" s="283"/>
      <c r="I2688" s="33"/>
      <c r="J2688" s="33"/>
      <c r="K2688" s="33"/>
      <c r="L2688" s="33"/>
      <c r="M2688" s="33"/>
      <c r="N2688" s="33"/>
      <c r="O2688" s="33"/>
      <c r="P2688" s="33"/>
      <c r="Q2688" s="33"/>
      <c r="R2688" s="33"/>
      <c r="S2688" s="33"/>
      <c r="T2688" s="33"/>
      <c r="U2688" s="33"/>
      <c r="V2688" s="33"/>
      <c r="W2688" s="33"/>
      <c r="X2688" s="282"/>
      <c r="Y2688" s="33"/>
      <c r="Z2688" s="284"/>
      <c r="AA2688" s="284"/>
      <c r="AB2688" s="33"/>
      <c r="AC2688" s="33"/>
      <c r="AD2688" s="33"/>
      <c r="AE2688" s="33"/>
      <c r="AF2688" s="33"/>
      <c r="AG2688" s="33"/>
      <c r="AH2688" s="33"/>
      <c r="AI2688" s="33"/>
      <c r="AJ2688" s="33"/>
      <c r="AK2688" s="33"/>
      <c r="AL2688" s="33"/>
      <c r="AM2688" s="33"/>
      <c r="AN2688" s="33"/>
      <c r="AO2688" s="33"/>
      <c r="AP2688" s="34"/>
      <c r="AQ2688" s="34"/>
      <c r="AR2688" s="28"/>
      <c r="AS2688" s="29"/>
      <c r="AT2688" s="29"/>
      <c r="AU2688" s="29"/>
    </row>
    <row r="2689" spans="1:52" s="515" customFormat="1">
      <c r="A2689" s="13"/>
      <c r="B2689" s="8"/>
      <c r="C2689" s="8"/>
      <c r="D2689" s="113"/>
      <c r="E2689" s="456"/>
      <c r="F2689" s="33"/>
      <c r="G2689" s="282"/>
      <c r="H2689" s="283"/>
      <c r="I2689" s="33"/>
      <c r="J2689" s="33"/>
      <c r="K2689" s="33"/>
      <c r="L2689" s="33"/>
      <c r="M2689" s="33"/>
      <c r="N2689" s="33"/>
      <c r="O2689" s="33"/>
      <c r="P2689" s="33"/>
      <c r="Q2689" s="33"/>
      <c r="R2689" s="33"/>
      <c r="S2689" s="33"/>
      <c r="T2689" s="33"/>
      <c r="U2689" s="33"/>
      <c r="V2689" s="33"/>
      <c r="W2689" s="33"/>
      <c r="X2689" s="282"/>
      <c r="Y2689" s="33"/>
      <c r="Z2689" s="284"/>
      <c r="AA2689" s="284"/>
      <c r="AB2689" s="33"/>
      <c r="AC2689" s="33"/>
      <c r="AD2689" s="33"/>
      <c r="AE2689" s="33"/>
      <c r="AF2689" s="33"/>
      <c r="AG2689" s="33"/>
      <c r="AH2689" s="33"/>
      <c r="AI2689" s="33"/>
      <c r="AJ2689" s="33"/>
      <c r="AK2689" s="33"/>
      <c r="AL2689" s="33"/>
      <c r="AM2689" s="33"/>
      <c r="AN2689" s="33"/>
      <c r="AO2689" s="33"/>
      <c r="AP2689" s="34"/>
      <c r="AQ2689" s="34"/>
      <c r="AR2689" s="28"/>
      <c r="AS2689" s="29"/>
      <c r="AT2689" s="29"/>
      <c r="AU2689" s="29"/>
    </row>
    <row r="2690" spans="1:52" s="515" customFormat="1">
      <c r="A2690" s="13"/>
      <c r="B2690" s="8"/>
      <c r="C2690" s="8"/>
      <c r="D2690" s="113"/>
      <c r="E2690" s="456"/>
      <c r="F2690" s="33"/>
      <c r="G2690" s="282"/>
      <c r="H2690" s="283"/>
      <c r="I2690" s="33"/>
      <c r="J2690" s="33"/>
      <c r="K2690" s="33"/>
      <c r="L2690" s="33"/>
      <c r="M2690" s="33"/>
      <c r="N2690" s="33"/>
      <c r="O2690" s="33"/>
      <c r="P2690" s="33"/>
      <c r="Q2690" s="33"/>
      <c r="R2690" s="33"/>
      <c r="S2690" s="33"/>
      <c r="T2690" s="33"/>
      <c r="U2690" s="33"/>
      <c r="V2690" s="33"/>
      <c r="W2690" s="33"/>
      <c r="X2690" s="282"/>
      <c r="Y2690" s="33"/>
      <c r="Z2690" s="284"/>
      <c r="AA2690" s="284"/>
      <c r="AB2690" s="33"/>
      <c r="AC2690" s="33"/>
      <c r="AD2690" s="33"/>
      <c r="AE2690" s="33"/>
      <c r="AF2690" s="33"/>
      <c r="AG2690" s="33"/>
      <c r="AH2690" s="33"/>
      <c r="AI2690" s="33"/>
      <c r="AJ2690" s="33"/>
      <c r="AK2690" s="33"/>
      <c r="AL2690" s="33"/>
      <c r="AM2690" s="33"/>
      <c r="AN2690" s="33"/>
      <c r="AO2690" s="33"/>
      <c r="AP2690" s="34"/>
      <c r="AQ2690" s="34"/>
      <c r="AR2690" s="28"/>
      <c r="AS2690" s="29"/>
      <c r="AT2690" s="29"/>
      <c r="AU2690" s="29"/>
    </row>
    <row r="2691" spans="1:52" s="515" customFormat="1">
      <c r="A2691" s="13"/>
      <c r="B2691" s="8"/>
      <c r="C2691" s="8"/>
      <c r="D2691" s="113"/>
      <c r="E2691" s="456"/>
      <c r="F2691" s="33"/>
      <c r="G2691" s="282"/>
      <c r="H2691" s="283"/>
      <c r="I2691" s="33"/>
      <c r="J2691" s="33"/>
      <c r="K2691" s="33"/>
      <c r="L2691" s="33"/>
      <c r="M2691" s="33"/>
      <c r="N2691" s="33"/>
      <c r="O2691" s="33"/>
      <c r="P2691" s="33"/>
      <c r="Q2691" s="33"/>
      <c r="R2691" s="33"/>
      <c r="S2691" s="33"/>
      <c r="T2691" s="33"/>
      <c r="U2691" s="33"/>
      <c r="V2691" s="33"/>
      <c r="W2691" s="33"/>
      <c r="X2691" s="282"/>
      <c r="Y2691" s="33"/>
      <c r="Z2691" s="284"/>
      <c r="AA2691" s="284"/>
      <c r="AB2691" s="33"/>
      <c r="AC2691" s="33"/>
      <c r="AD2691" s="33"/>
      <c r="AE2691" s="33"/>
      <c r="AF2691" s="33"/>
      <c r="AG2691" s="33"/>
      <c r="AH2691" s="33"/>
      <c r="AI2691" s="33"/>
      <c r="AJ2691" s="33"/>
      <c r="AK2691" s="33"/>
      <c r="AL2691" s="33"/>
      <c r="AM2691" s="33"/>
      <c r="AN2691" s="33"/>
      <c r="AO2691" s="33"/>
      <c r="AP2691" s="34"/>
      <c r="AQ2691" s="34"/>
      <c r="AR2691" s="28"/>
      <c r="AS2691" s="29"/>
      <c r="AT2691" s="29"/>
      <c r="AU2691" s="29"/>
    </row>
    <row r="2692" spans="1:52" s="515" customFormat="1">
      <c r="A2692" s="13"/>
      <c r="B2692" s="8"/>
      <c r="C2692" s="8"/>
      <c r="D2692" s="113"/>
      <c r="E2692" s="456"/>
      <c r="F2692" s="33"/>
      <c r="G2692" s="282"/>
      <c r="H2692" s="283"/>
      <c r="I2692" s="33"/>
      <c r="J2692" s="33"/>
      <c r="K2692" s="33"/>
      <c r="L2692" s="33"/>
      <c r="M2692" s="33"/>
      <c r="N2692" s="33"/>
      <c r="O2692" s="33"/>
      <c r="P2692" s="33"/>
      <c r="Q2692" s="33"/>
      <c r="R2692" s="33"/>
      <c r="S2692" s="33"/>
      <c r="T2692" s="33"/>
      <c r="U2692" s="33"/>
      <c r="V2692" s="33"/>
      <c r="W2692" s="33"/>
      <c r="X2692" s="282"/>
      <c r="Y2692" s="33"/>
      <c r="Z2692" s="284"/>
      <c r="AA2692" s="284"/>
      <c r="AB2692" s="33"/>
      <c r="AC2692" s="33"/>
      <c r="AD2692" s="33"/>
      <c r="AE2692" s="33"/>
      <c r="AF2692" s="33"/>
      <c r="AG2692" s="33"/>
      <c r="AH2692" s="33"/>
      <c r="AI2692" s="33"/>
      <c r="AJ2692" s="33"/>
      <c r="AK2692" s="33"/>
      <c r="AL2692" s="33"/>
      <c r="AM2692" s="33"/>
      <c r="AN2692" s="33"/>
      <c r="AO2692" s="33"/>
      <c r="AP2692" s="34"/>
      <c r="AQ2692" s="34"/>
      <c r="AR2692" s="28"/>
      <c r="AS2692" s="29"/>
      <c r="AT2692" s="29"/>
      <c r="AU2692" s="29"/>
    </row>
    <row r="2693" spans="1:52" s="402" customFormat="1">
      <c r="A2693" s="13"/>
      <c r="B2693" s="8"/>
      <c r="C2693" s="8"/>
      <c r="D2693" s="113"/>
      <c r="E2693" s="404"/>
      <c r="F2693" s="33"/>
      <c r="G2693" s="282"/>
      <c r="H2693" s="283"/>
      <c r="I2693" s="33"/>
      <c r="J2693" s="33"/>
      <c r="K2693" s="33"/>
      <c r="L2693" s="33"/>
      <c r="M2693" s="33"/>
      <c r="N2693" s="33"/>
      <c r="O2693" s="33"/>
      <c r="P2693" s="33"/>
      <c r="Q2693" s="33"/>
      <c r="R2693" s="33"/>
      <c r="S2693" s="33"/>
      <c r="T2693" s="33"/>
      <c r="U2693" s="33"/>
      <c r="V2693" s="33"/>
      <c r="W2693" s="33"/>
      <c r="X2693" s="282"/>
      <c r="Y2693" s="33"/>
      <c r="Z2693" s="284"/>
      <c r="AA2693" s="284"/>
      <c r="AB2693" s="33"/>
      <c r="AC2693" s="33"/>
      <c r="AD2693" s="33"/>
      <c r="AE2693" s="33"/>
      <c r="AF2693" s="33"/>
      <c r="AG2693" s="33"/>
      <c r="AH2693" s="33"/>
      <c r="AI2693" s="33"/>
      <c r="AJ2693" s="33"/>
      <c r="AK2693" s="33"/>
      <c r="AL2693" s="33"/>
      <c r="AM2693" s="33"/>
      <c r="AN2693" s="33"/>
      <c r="AO2693" s="33"/>
      <c r="AP2693" s="34"/>
      <c r="AQ2693" s="34"/>
      <c r="AR2693" s="28"/>
      <c r="AS2693" s="29"/>
      <c r="AT2693" s="29"/>
      <c r="AU2693" s="29"/>
    </row>
    <row r="2694" spans="1:52" s="86" customFormat="1">
      <c r="A2694" s="12"/>
      <c r="B2694" s="9">
        <v>2</v>
      </c>
      <c r="C2694" s="9" t="s">
        <v>15</v>
      </c>
      <c r="D2694" s="81" t="s">
        <v>9</v>
      </c>
      <c r="E2694" s="405">
        <v>1236135967</v>
      </c>
      <c r="F2694" s="31">
        <f t="shared" ref="F2694:V2694" si="202">SUM(F2695:F2809)</f>
        <v>162180000</v>
      </c>
      <c r="G2694" s="31">
        <f t="shared" si="202"/>
        <v>161498500</v>
      </c>
      <c r="H2694" s="31">
        <f t="shared" si="202"/>
        <v>161498500</v>
      </c>
      <c r="I2694" s="31">
        <f t="shared" si="202"/>
        <v>0</v>
      </c>
      <c r="J2694" s="31">
        <f t="shared" si="202"/>
        <v>0</v>
      </c>
      <c r="K2694" s="31">
        <f t="shared" si="202"/>
        <v>0</v>
      </c>
      <c r="L2694" s="31">
        <f t="shared" si="202"/>
        <v>0</v>
      </c>
      <c r="M2694" s="31">
        <f t="shared" si="202"/>
        <v>0</v>
      </c>
      <c r="N2694" s="31">
        <f t="shared" si="202"/>
        <v>223535000</v>
      </c>
      <c r="O2694" s="31">
        <f t="shared" si="202"/>
        <v>0</v>
      </c>
      <c r="P2694" s="31">
        <f t="shared" si="202"/>
        <v>0</v>
      </c>
      <c r="Q2694" s="31">
        <f t="shared" si="202"/>
        <v>0</v>
      </c>
      <c r="R2694" s="31">
        <f t="shared" si="202"/>
        <v>0</v>
      </c>
      <c r="S2694" s="31">
        <f t="shared" si="202"/>
        <v>0</v>
      </c>
      <c r="T2694" s="31">
        <f t="shared" si="202"/>
        <v>0</v>
      </c>
      <c r="U2694" s="31">
        <f t="shared" si="202"/>
        <v>0</v>
      </c>
      <c r="V2694" s="31">
        <f t="shared" si="202"/>
        <v>0</v>
      </c>
      <c r="W2694" s="31">
        <f>SUM(O2694:V2694)</f>
        <v>0</v>
      </c>
      <c r="X2694" s="31">
        <f>SUM(X2695:X2809)</f>
        <v>0</v>
      </c>
      <c r="Y2694" s="31">
        <f>H2694+I2694+J2694+K2694+L2694+M2694+N2694+W2694+X2694</f>
        <v>385033500</v>
      </c>
      <c r="Z2694" s="31">
        <f t="shared" ref="Z2694:AK2694" si="203">SUM(Z2695:Z2809)</f>
        <v>0</v>
      </c>
      <c r="AA2694" s="31">
        <f t="shared" si="203"/>
        <v>0</v>
      </c>
      <c r="AB2694" s="31">
        <f t="shared" si="203"/>
        <v>0</v>
      </c>
      <c r="AC2694" s="31">
        <f t="shared" si="203"/>
        <v>18953149</v>
      </c>
      <c r="AD2694" s="31">
        <f t="shared" si="203"/>
        <v>0</v>
      </c>
      <c r="AE2694" s="31">
        <f t="shared" si="203"/>
        <v>0</v>
      </c>
      <c r="AF2694" s="31">
        <f t="shared" si="203"/>
        <v>0</v>
      </c>
      <c r="AG2694" s="31">
        <f t="shared" si="203"/>
        <v>0</v>
      </c>
      <c r="AH2694" s="31">
        <f t="shared" si="203"/>
        <v>0</v>
      </c>
      <c r="AI2694" s="31">
        <f t="shared" si="203"/>
        <v>0</v>
      </c>
      <c r="AJ2694" s="31">
        <f t="shared" si="203"/>
        <v>0</v>
      </c>
      <c r="AK2694" s="31">
        <f t="shared" si="203"/>
        <v>115500</v>
      </c>
      <c r="AL2694" s="31">
        <f>SUM(AD2694:AK2694)</f>
        <v>115500</v>
      </c>
      <c r="AM2694" s="31">
        <f>SUM(AM2695:AM2809)</f>
        <v>0</v>
      </c>
      <c r="AN2694" s="31">
        <f>SUM(AN2695:AN2809)</f>
        <v>0</v>
      </c>
      <c r="AO2694" s="31">
        <f>Z2694+AA2694+AB2694+AC2694+AL2694+AM2694+AN2694</f>
        <v>19068649</v>
      </c>
      <c r="AP2694" s="32">
        <f>E2694+Y2694-AO2694</f>
        <v>1602100818</v>
      </c>
      <c r="AQ2694" s="32"/>
      <c r="AR2694" s="28"/>
      <c r="AS2694" s="29">
        <f>E2694+H2694+I2694+J2694+K2694+L2694+M2694+N2694+W2694+X2694-Z2694-AB2694-AL2694-AC2694-AM2694-AN2694</f>
        <v>1602100818</v>
      </c>
      <c r="AT2694" s="29">
        <f>AP2694-AS2694</f>
        <v>0</v>
      </c>
      <c r="AU2694" s="29">
        <f>E2694</f>
        <v>1236135967</v>
      </c>
      <c r="AV2694" s="86">
        <f>AS2694-AU2694</f>
        <v>365964851</v>
      </c>
      <c r="AW2694" s="86">
        <f>Y2694-AO2694</f>
        <v>365964851</v>
      </c>
      <c r="AX2694" s="86">
        <f>AV2694-AW2694</f>
        <v>0</v>
      </c>
      <c r="AZ2694" s="398"/>
    </row>
    <row r="2695" spans="1:52" s="402" customFormat="1">
      <c r="A2695" s="13"/>
      <c r="B2695" s="8"/>
      <c r="C2695" s="8"/>
      <c r="D2695" s="240"/>
      <c r="E2695" s="266"/>
      <c r="F2695" s="321"/>
      <c r="G2695" s="282"/>
      <c r="H2695" s="283"/>
      <c r="I2695" s="33"/>
      <c r="J2695" s="33"/>
      <c r="K2695" s="33"/>
      <c r="L2695" s="33"/>
      <c r="M2695" s="33"/>
      <c r="N2695" s="33"/>
      <c r="O2695" s="33"/>
      <c r="P2695" s="33"/>
      <c r="Q2695" s="33"/>
      <c r="R2695" s="33"/>
      <c r="S2695" s="33"/>
      <c r="T2695" s="33"/>
      <c r="U2695" s="33"/>
      <c r="V2695" s="33"/>
      <c r="W2695" s="33"/>
      <c r="X2695" s="282"/>
      <c r="Y2695" s="33"/>
      <c r="Z2695" s="284"/>
      <c r="AA2695" s="284"/>
      <c r="AB2695" s="33"/>
      <c r="AC2695" s="33"/>
      <c r="AD2695" s="33"/>
      <c r="AE2695" s="33"/>
      <c r="AF2695" s="33"/>
      <c r="AG2695" s="33"/>
      <c r="AH2695" s="33"/>
      <c r="AI2695" s="33"/>
      <c r="AJ2695" s="33"/>
      <c r="AK2695" s="33"/>
      <c r="AL2695" s="33"/>
      <c r="AM2695" s="33"/>
      <c r="AN2695" s="33"/>
      <c r="AO2695" s="33"/>
      <c r="AP2695" s="34"/>
      <c r="AQ2695" s="34"/>
      <c r="AR2695" s="28"/>
      <c r="AS2695" s="29"/>
      <c r="AT2695" s="29"/>
      <c r="AU2695" s="29"/>
    </row>
    <row r="2696" spans="1:52" s="480" customFormat="1">
      <c r="A2696" s="13"/>
      <c r="B2696" s="8"/>
      <c r="C2696" s="8"/>
      <c r="D2696" s="240"/>
      <c r="E2696" s="266"/>
      <c r="F2696" s="321"/>
      <c r="G2696" s="282"/>
      <c r="H2696" s="283"/>
      <c r="I2696" s="33"/>
      <c r="J2696" s="33"/>
      <c r="K2696" s="33"/>
      <c r="L2696" s="33"/>
      <c r="M2696" s="33"/>
      <c r="N2696" s="33"/>
      <c r="O2696" s="33"/>
      <c r="P2696" s="33"/>
      <c r="Q2696" s="33"/>
      <c r="R2696" s="33"/>
      <c r="S2696" s="33"/>
      <c r="T2696" s="33"/>
      <c r="U2696" s="33"/>
      <c r="V2696" s="33"/>
      <c r="W2696" s="33"/>
      <c r="X2696" s="282"/>
      <c r="Y2696" s="33"/>
      <c r="Z2696" s="284"/>
      <c r="AA2696" s="284"/>
      <c r="AB2696" s="33"/>
      <c r="AC2696" s="33"/>
      <c r="AD2696" s="33"/>
      <c r="AE2696" s="33"/>
      <c r="AF2696" s="33"/>
      <c r="AG2696" s="33"/>
      <c r="AH2696" s="33"/>
      <c r="AI2696" s="33"/>
      <c r="AJ2696" s="33"/>
      <c r="AK2696" s="33"/>
      <c r="AL2696" s="33"/>
      <c r="AM2696" s="33"/>
      <c r="AN2696" s="33"/>
      <c r="AO2696" s="33"/>
      <c r="AP2696" s="34"/>
      <c r="AQ2696" s="34"/>
      <c r="AR2696" s="28"/>
      <c r="AS2696" s="29"/>
      <c r="AT2696" s="29"/>
      <c r="AU2696" s="29"/>
    </row>
    <row r="2697" spans="1:52" s="480" customFormat="1">
      <c r="A2697" s="13"/>
      <c r="B2697" s="8"/>
      <c r="C2697" s="83">
        <v>248</v>
      </c>
      <c r="D2697" s="375" t="s">
        <v>171</v>
      </c>
      <c r="E2697" s="266"/>
      <c r="F2697" s="321"/>
      <c r="G2697" s="282"/>
      <c r="H2697" s="283"/>
      <c r="I2697" s="33"/>
      <c r="J2697" s="33"/>
      <c r="K2697" s="33"/>
      <c r="L2697" s="33"/>
      <c r="M2697" s="33"/>
      <c r="N2697" s="33"/>
      <c r="O2697" s="33"/>
      <c r="P2697" s="33"/>
      <c r="Q2697" s="33"/>
      <c r="R2697" s="33"/>
      <c r="S2697" s="33"/>
      <c r="T2697" s="33"/>
      <c r="U2697" s="33"/>
      <c r="V2697" s="33"/>
      <c r="W2697" s="33"/>
      <c r="X2697" s="282"/>
      <c r="Y2697" s="33"/>
      <c r="Z2697" s="284"/>
      <c r="AA2697" s="284"/>
      <c r="AB2697" s="33"/>
      <c r="AC2697" s="33"/>
      <c r="AD2697" s="33"/>
      <c r="AE2697" s="33"/>
      <c r="AF2697" s="33"/>
      <c r="AG2697" s="33"/>
      <c r="AH2697" s="33"/>
      <c r="AI2697" s="33"/>
      <c r="AJ2697" s="33"/>
      <c r="AK2697" s="33"/>
      <c r="AL2697" s="33"/>
      <c r="AM2697" s="33"/>
      <c r="AN2697" s="33"/>
      <c r="AO2697" s="33"/>
      <c r="AP2697" s="34"/>
      <c r="AQ2697" s="34"/>
      <c r="AR2697" s="28"/>
      <c r="AS2697" s="29"/>
      <c r="AT2697" s="29"/>
      <c r="AU2697" s="29"/>
    </row>
    <row r="2698" spans="1:52" s="480" customFormat="1">
      <c r="A2698" s="13"/>
      <c r="B2698" s="8"/>
      <c r="C2698" s="8"/>
      <c r="D2698" s="472" t="s">
        <v>184</v>
      </c>
      <c r="E2698" s="266"/>
      <c r="F2698" s="321"/>
      <c r="G2698" s="282"/>
      <c r="H2698" s="283"/>
      <c r="I2698" s="33"/>
      <c r="J2698" s="33"/>
      <c r="K2698" s="33"/>
      <c r="L2698" s="33"/>
      <c r="M2698" s="33"/>
      <c r="N2698" s="33"/>
      <c r="O2698" s="33"/>
      <c r="P2698" s="33"/>
      <c r="Q2698" s="33"/>
      <c r="R2698" s="33"/>
      <c r="S2698" s="33"/>
      <c r="T2698" s="33"/>
      <c r="U2698" s="33"/>
      <c r="V2698" s="33"/>
      <c r="W2698" s="33"/>
      <c r="X2698" s="282"/>
      <c r="Y2698" s="33"/>
      <c r="Z2698" s="284"/>
      <c r="AA2698" s="284"/>
      <c r="AB2698" s="33"/>
      <c r="AC2698" s="33"/>
      <c r="AD2698" s="33"/>
      <c r="AE2698" s="33"/>
      <c r="AF2698" s="33"/>
      <c r="AG2698" s="33"/>
      <c r="AH2698" s="33"/>
      <c r="AI2698" s="33"/>
      <c r="AJ2698" s="33"/>
      <c r="AK2698" s="33"/>
      <c r="AL2698" s="33"/>
      <c r="AM2698" s="33"/>
      <c r="AN2698" s="33"/>
      <c r="AO2698" s="33"/>
      <c r="AP2698" s="34"/>
      <c r="AQ2698" s="34"/>
      <c r="AR2698" s="28"/>
      <c r="AS2698" s="29"/>
      <c r="AT2698" s="29"/>
      <c r="AU2698" s="29"/>
    </row>
    <row r="2699" spans="1:52" s="480" customFormat="1">
      <c r="A2699" s="13"/>
      <c r="B2699" s="8"/>
      <c r="C2699" s="8"/>
      <c r="D2699" s="473" t="s">
        <v>188</v>
      </c>
      <c r="E2699" s="321"/>
      <c r="F2699" s="261"/>
      <c r="G2699" s="282"/>
      <c r="H2699" s="283"/>
      <c r="I2699" s="33"/>
      <c r="J2699" s="33"/>
      <c r="K2699" s="33"/>
      <c r="L2699" s="33"/>
      <c r="M2699" s="33"/>
      <c r="N2699" s="33"/>
      <c r="O2699" s="33"/>
      <c r="P2699" s="33"/>
      <c r="Q2699" s="33"/>
      <c r="R2699" s="33"/>
      <c r="S2699" s="33"/>
      <c r="T2699" s="33"/>
      <c r="U2699" s="33"/>
      <c r="V2699" s="33"/>
      <c r="W2699" s="33"/>
      <c r="X2699" s="282"/>
      <c r="Y2699" s="33"/>
      <c r="Z2699" s="284"/>
      <c r="AA2699" s="284"/>
      <c r="AB2699" s="33"/>
      <c r="AC2699" s="33"/>
      <c r="AD2699" s="33"/>
      <c r="AE2699" s="33"/>
      <c r="AF2699" s="33"/>
      <c r="AG2699" s="33"/>
      <c r="AH2699" s="33"/>
      <c r="AI2699" s="33"/>
      <c r="AJ2699" s="33"/>
      <c r="AK2699" s="33"/>
      <c r="AL2699" s="33"/>
      <c r="AM2699" s="33"/>
      <c r="AN2699" s="33"/>
      <c r="AO2699" s="33"/>
      <c r="AP2699" s="34"/>
      <c r="AQ2699" s="34"/>
      <c r="AR2699" s="28"/>
      <c r="AS2699" s="29"/>
      <c r="AT2699" s="29"/>
      <c r="AU2699" s="29"/>
    </row>
    <row r="2700" spans="1:52" s="480" customFormat="1">
      <c r="A2700" s="13"/>
      <c r="B2700" s="8"/>
      <c r="C2700" s="8"/>
      <c r="D2700" s="345" t="s">
        <v>189</v>
      </c>
      <c r="E2700" s="266"/>
      <c r="F2700" s="261">
        <v>9250000</v>
      </c>
      <c r="G2700" s="282">
        <f>SUM(H2701)</f>
        <v>9250000</v>
      </c>
      <c r="H2700" s="283"/>
      <c r="I2700" s="33"/>
      <c r="J2700" s="33"/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282"/>
      <c r="Y2700" s="33"/>
      <c r="Z2700" s="284"/>
      <c r="AA2700" s="284"/>
      <c r="AB2700" s="33"/>
      <c r="AC2700" s="33"/>
      <c r="AD2700" s="33"/>
      <c r="AE2700" s="33"/>
      <c r="AF2700" s="33"/>
      <c r="AG2700" s="33"/>
      <c r="AH2700" s="33"/>
      <c r="AI2700" s="33"/>
      <c r="AJ2700" s="33"/>
      <c r="AK2700" s="33"/>
      <c r="AL2700" s="33"/>
      <c r="AM2700" s="33"/>
      <c r="AN2700" s="33"/>
      <c r="AO2700" s="33"/>
      <c r="AP2700" s="34"/>
      <c r="AQ2700" s="34"/>
      <c r="AR2700" s="28"/>
      <c r="AS2700" s="29"/>
      <c r="AT2700" s="29"/>
      <c r="AU2700" s="29"/>
    </row>
    <row r="2701" spans="1:52" s="515" customFormat="1">
      <c r="A2701" s="13"/>
      <c r="B2701" s="8"/>
      <c r="C2701" s="8"/>
      <c r="D2701" s="344" t="s">
        <v>1089</v>
      </c>
      <c r="E2701" s="266"/>
      <c r="F2701" s="261"/>
      <c r="G2701" s="282"/>
      <c r="H2701" s="283">
        <v>9250000</v>
      </c>
      <c r="I2701" s="33"/>
      <c r="J2701" s="33"/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282"/>
      <c r="Y2701" s="33"/>
      <c r="Z2701" s="284"/>
      <c r="AA2701" s="284"/>
      <c r="AB2701" s="33"/>
      <c r="AC2701" s="33"/>
      <c r="AD2701" s="33"/>
      <c r="AE2701" s="33"/>
      <c r="AF2701" s="33"/>
      <c r="AG2701" s="33"/>
      <c r="AH2701" s="33"/>
      <c r="AI2701" s="33"/>
      <c r="AJ2701" s="33"/>
      <c r="AK2701" s="33"/>
      <c r="AL2701" s="33"/>
      <c r="AM2701" s="33"/>
      <c r="AN2701" s="33"/>
      <c r="AO2701" s="33"/>
      <c r="AP2701" s="34"/>
      <c r="AQ2701" s="34"/>
      <c r="AR2701" s="28"/>
      <c r="AS2701" s="29"/>
      <c r="AT2701" s="29"/>
      <c r="AU2701" s="29"/>
    </row>
    <row r="2702" spans="1:52" s="480" customFormat="1">
      <c r="A2702" s="13"/>
      <c r="B2702" s="8"/>
      <c r="C2702" s="8"/>
      <c r="D2702" s="345" t="s">
        <v>218</v>
      </c>
      <c r="E2702" s="266"/>
      <c r="F2702" s="261">
        <v>8000000</v>
      </c>
      <c r="G2702" s="282">
        <f>SUM(H2703)</f>
        <v>8000000</v>
      </c>
      <c r="H2702" s="283"/>
      <c r="I2702" s="33"/>
      <c r="J2702" s="33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282"/>
      <c r="Y2702" s="33"/>
      <c r="Z2702" s="284"/>
      <c r="AA2702" s="284"/>
      <c r="AB2702" s="33"/>
      <c r="AC2702" s="33"/>
      <c r="AD2702" s="33"/>
      <c r="AE2702" s="33"/>
      <c r="AF2702" s="33"/>
      <c r="AG2702" s="33"/>
      <c r="AH2702" s="33"/>
      <c r="AI2702" s="33"/>
      <c r="AJ2702" s="33"/>
      <c r="AK2702" s="33"/>
      <c r="AL2702" s="33"/>
      <c r="AM2702" s="33"/>
      <c r="AN2702" s="33"/>
      <c r="AO2702" s="33"/>
      <c r="AP2702" s="34"/>
      <c r="AQ2702" s="34"/>
      <c r="AR2702" s="28"/>
      <c r="AS2702" s="29"/>
      <c r="AT2702" s="29"/>
      <c r="AU2702" s="29"/>
    </row>
    <row r="2703" spans="1:52" s="515" customFormat="1">
      <c r="A2703" s="13"/>
      <c r="B2703" s="8"/>
      <c r="C2703" s="8"/>
      <c r="D2703" s="344" t="s">
        <v>1090</v>
      </c>
      <c r="E2703" s="266"/>
      <c r="F2703" s="261"/>
      <c r="G2703" s="282"/>
      <c r="H2703" s="283">
        <v>8000000</v>
      </c>
      <c r="I2703" s="33"/>
      <c r="J2703" s="33"/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282"/>
      <c r="Y2703" s="33"/>
      <c r="Z2703" s="284"/>
      <c r="AA2703" s="284"/>
      <c r="AB2703" s="33"/>
      <c r="AC2703" s="33"/>
      <c r="AD2703" s="33"/>
      <c r="AE2703" s="33"/>
      <c r="AF2703" s="33"/>
      <c r="AG2703" s="33"/>
      <c r="AH2703" s="33"/>
      <c r="AI2703" s="33"/>
      <c r="AJ2703" s="33"/>
      <c r="AK2703" s="33"/>
      <c r="AL2703" s="33"/>
      <c r="AM2703" s="33"/>
      <c r="AN2703" s="33"/>
      <c r="AO2703" s="33"/>
      <c r="AP2703" s="34"/>
      <c r="AQ2703" s="34"/>
      <c r="AR2703" s="28"/>
      <c r="AS2703" s="29"/>
      <c r="AT2703" s="29"/>
      <c r="AU2703" s="29"/>
    </row>
    <row r="2704" spans="1:52" s="480" customFormat="1">
      <c r="A2704" s="13"/>
      <c r="B2704" s="8"/>
      <c r="C2704" s="8"/>
      <c r="D2704" s="344" t="s">
        <v>190</v>
      </c>
      <c r="E2704" s="266"/>
      <c r="F2704" s="261">
        <v>9100000</v>
      </c>
      <c r="G2704" s="282">
        <f>SUM(H2705:H2708)</f>
        <v>9050000</v>
      </c>
      <c r="H2704" s="283"/>
      <c r="I2704" s="33"/>
      <c r="J2704" s="33"/>
      <c r="K2704" s="33"/>
      <c r="L2704" s="33"/>
      <c r="M2704" s="33"/>
      <c r="N2704" s="33"/>
      <c r="O2704" s="33"/>
      <c r="P2704" s="33"/>
      <c r="Q2704" s="33"/>
      <c r="R2704" s="33"/>
      <c r="S2704" s="33"/>
      <c r="T2704" s="33"/>
      <c r="U2704" s="33"/>
      <c r="V2704" s="33"/>
      <c r="W2704" s="33"/>
      <c r="X2704" s="282"/>
      <c r="Y2704" s="33"/>
      <c r="Z2704" s="284"/>
      <c r="AA2704" s="284"/>
      <c r="AB2704" s="33"/>
      <c r="AC2704" s="33"/>
      <c r="AD2704" s="33"/>
      <c r="AE2704" s="33"/>
      <c r="AF2704" s="33"/>
      <c r="AG2704" s="33"/>
      <c r="AH2704" s="33"/>
      <c r="AI2704" s="33"/>
      <c r="AJ2704" s="33"/>
      <c r="AK2704" s="33"/>
      <c r="AL2704" s="33"/>
      <c r="AM2704" s="33"/>
      <c r="AN2704" s="33"/>
      <c r="AO2704" s="33"/>
      <c r="AP2704" s="34"/>
      <c r="AQ2704" s="34"/>
      <c r="AR2704" s="28"/>
      <c r="AS2704" s="29"/>
      <c r="AT2704" s="29"/>
      <c r="AU2704" s="29"/>
    </row>
    <row r="2705" spans="1:47" s="515" customFormat="1">
      <c r="A2705" s="13"/>
      <c r="B2705" s="8"/>
      <c r="C2705" s="8"/>
      <c r="D2705" s="344" t="s">
        <v>1091</v>
      </c>
      <c r="E2705" s="266"/>
      <c r="F2705" s="261"/>
      <c r="G2705" s="282"/>
      <c r="H2705" s="283">
        <v>2600000</v>
      </c>
      <c r="I2705" s="33"/>
      <c r="J2705" s="33"/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282"/>
      <c r="Y2705" s="33"/>
      <c r="Z2705" s="284"/>
      <c r="AA2705" s="284"/>
      <c r="AB2705" s="33"/>
      <c r="AC2705" s="33"/>
      <c r="AD2705" s="33"/>
      <c r="AE2705" s="33"/>
      <c r="AF2705" s="33"/>
      <c r="AG2705" s="33"/>
      <c r="AH2705" s="33"/>
      <c r="AI2705" s="33"/>
      <c r="AJ2705" s="33"/>
      <c r="AK2705" s="33"/>
      <c r="AL2705" s="33"/>
      <c r="AM2705" s="33"/>
      <c r="AN2705" s="33"/>
      <c r="AO2705" s="33"/>
      <c r="AP2705" s="34"/>
      <c r="AQ2705" s="34"/>
      <c r="AR2705" s="28"/>
      <c r="AS2705" s="29"/>
      <c r="AT2705" s="29"/>
      <c r="AU2705" s="29"/>
    </row>
    <row r="2706" spans="1:47" s="515" customFormat="1">
      <c r="A2706" s="13"/>
      <c r="B2706" s="8"/>
      <c r="C2706" s="8"/>
      <c r="D2706" s="344" t="s">
        <v>1092</v>
      </c>
      <c r="E2706" s="266"/>
      <c r="F2706" s="261"/>
      <c r="G2706" s="282"/>
      <c r="H2706" s="283">
        <v>2050000</v>
      </c>
      <c r="I2706" s="33"/>
      <c r="J2706" s="33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282"/>
      <c r="Y2706" s="33"/>
      <c r="Z2706" s="284"/>
      <c r="AA2706" s="284"/>
      <c r="AB2706" s="33"/>
      <c r="AC2706" s="33"/>
      <c r="AD2706" s="33"/>
      <c r="AE2706" s="33"/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33"/>
      <c r="AP2706" s="34"/>
      <c r="AQ2706" s="34"/>
      <c r="AR2706" s="28"/>
      <c r="AS2706" s="29"/>
      <c r="AT2706" s="29"/>
      <c r="AU2706" s="29"/>
    </row>
    <row r="2707" spans="1:47" s="515" customFormat="1">
      <c r="A2707" s="13"/>
      <c r="B2707" s="8"/>
      <c r="C2707" s="8"/>
      <c r="D2707" s="344" t="s">
        <v>1092</v>
      </c>
      <c r="E2707" s="266"/>
      <c r="F2707" s="261"/>
      <c r="G2707" s="282"/>
      <c r="H2707" s="283">
        <v>2050000</v>
      </c>
      <c r="I2707" s="33"/>
      <c r="J2707" s="33"/>
      <c r="K2707" s="33"/>
      <c r="L2707" s="33"/>
      <c r="M2707" s="33"/>
      <c r="N2707" s="33"/>
      <c r="O2707" s="33"/>
      <c r="P2707" s="33"/>
      <c r="Q2707" s="33"/>
      <c r="R2707" s="33"/>
      <c r="S2707" s="33"/>
      <c r="T2707" s="33"/>
      <c r="U2707" s="33"/>
      <c r="V2707" s="33"/>
      <c r="W2707" s="33"/>
      <c r="X2707" s="282"/>
      <c r="Y2707" s="33"/>
      <c r="Z2707" s="284"/>
      <c r="AA2707" s="284"/>
      <c r="AB2707" s="33"/>
      <c r="AC2707" s="33"/>
      <c r="AD2707" s="33"/>
      <c r="AE2707" s="33"/>
      <c r="AF2707" s="33"/>
      <c r="AG2707" s="33"/>
      <c r="AH2707" s="33"/>
      <c r="AI2707" s="33"/>
      <c r="AJ2707" s="33"/>
      <c r="AK2707" s="33"/>
      <c r="AL2707" s="33"/>
      <c r="AM2707" s="33"/>
      <c r="AN2707" s="33"/>
      <c r="AO2707" s="33"/>
      <c r="AP2707" s="34"/>
      <c r="AQ2707" s="34"/>
      <c r="AR2707" s="28"/>
      <c r="AS2707" s="29"/>
      <c r="AT2707" s="29"/>
      <c r="AU2707" s="29"/>
    </row>
    <row r="2708" spans="1:47" s="515" customFormat="1">
      <c r="A2708" s="13"/>
      <c r="B2708" s="8"/>
      <c r="C2708" s="8"/>
      <c r="D2708" s="344" t="s">
        <v>1093</v>
      </c>
      <c r="E2708" s="266"/>
      <c r="F2708" s="261"/>
      <c r="G2708" s="282"/>
      <c r="H2708" s="283">
        <v>2350000</v>
      </c>
      <c r="I2708" s="33"/>
      <c r="J2708" s="33"/>
      <c r="K2708" s="33"/>
      <c r="L2708" s="33"/>
      <c r="M2708" s="33"/>
      <c r="N2708" s="33"/>
      <c r="O2708" s="33"/>
      <c r="P2708" s="33"/>
      <c r="Q2708" s="33"/>
      <c r="R2708" s="33"/>
      <c r="S2708" s="33"/>
      <c r="T2708" s="33"/>
      <c r="U2708" s="33"/>
      <c r="V2708" s="33"/>
      <c r="W2708" s="33"/>
      <c r="X2708" s="282"/>
      <c r="Y2708" s="33"/>
      <c r="Z2708" s="284"/>
      <c r="AA2708" s="284"/>
      <c r="AB2708" s="33"/>
      <c r="AC2708" s="33"/>
      <c r="AD2708" s="33"/>
      <c r="AE2708" s="33"/>
      <c r="AF2708" s="33"/>
      <c r="AG2708" s="33"/>
      <c r="AH2708" s="33"/>
      <c r="AI2708" s="33"/>
      <c r="AJ2708" s="33"/>
      <c r="AK2708" s="33"/>
      <c r="AL2708" s="33"/>
      <c r="AM2708" s="33"/>
      <c r="AN2708" s="33"/>
      <c r="AO2708" s="33"/>
      <c r="AP2708" s="34"/>
      <c r="AQ2708" s="34"/>
      <c r="AR2708" s="28"/>
      <c r="AS2708" s="29"/>
      <c r="AT2708" s="29"/>
      <c r="AU2708" s="29"/>
    </row>
    <row r="2709" spans="1:47" s="480" customFormat="1">
      <c r="A2709" s="13"/>
      <c r="B2709" s="8"/>
      <c r="C2709" s="8"/>
      <c r="D2709" s="345" t="s">
        <v>243</v>
      </c>
      <c r="E2709" s="266"/>
      <c r="F2709" s="261">
        <v>3000000</v>
      </c>
      <c r="G2709" s="282">
        <f>SUM(H2710:H2711)</f>
        <v>2860000</v>
      </c>
      <c r="H2709" s="283"/>
      <c r="I2709" s="33"/>
      <c r="J2709" s="33"/>
      <c r="K2709" s="33"/>
      <c r="L2709" s="33"/>
      <c r="M2709" s="33"/>
      <c r="N2709" s="33"/>
      <c r="O2709" s="33"/>
      <c r="P2709" s="33"/>
      <c r="Q2709" s="33"/>
      <c r="R2709" s="33"/>
      <c r="S2709" s="33"/>
      <c r="T2709" s="33"/>
      <c r="U2709" s="33"/>
      <c r="V2709" s="33"/>
      <c r="W2709" s="33"/>
      <c r="X2709" s="282"/>
      <c r="Y2709" s="33"/>
      <c r="Z2709" s="284"/>
      <c r="AA2709" s="284"/>
      <c r="AB2709" s="33"/>
      <c r="AC2709" s="33"/>
      <c r="AD2709" s="33"/>
      <c r="AE2709" s="33"/>
      <c r="AF2709" s="33"/>
      <c r="AG2709" s="33"/>
      <c r="AH2709" s="33"/>
      <c r="AI2709" s="33"/>
      <c r="AJ2709" s="33"/>
      <c r="AK2709" s="33"/>
      <c r="AL2709" s="33"/>
      <c r="AM2709" s="33"/>
      <c r="AN2709" s="33"/>
      <c r="AO2709" s="33"/>
      <c r="AP2709" s="34"/>
      <c r="AQ2709" s="34"/>
      <c r="AR2709" s="28"/>
      <c r="AS2709" s="29"/>
      <c r="AT2709" s="29"/>
      <c r="AU2709" s="29"/>
    </row>
    <row r="2710" spans="1:47" s="515" customFormat="1">
      <c r="A2710" s="13"/>
      <c r="B2710" s="8"/>
      <c r="C2710" s="8"/>
      <c r="D2710" s="344" t="s">
        <v>1094</v>
      </c>
      <c r="E2710" s="266"/>
      <c r="F2710" s="261"/>
      <c r="G2710" s="282"/>
      <c r="H2710" s="283">
        <v>1430000</v>
      </c>
      <c r="I2710" s="33"/>
      <c r="J2710" s="33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282"/>
      <c r="Y2710" s="33"/>
      <c r="Z2710" s="284"/>
      <c r="AA2710" s="284"/>
      <c r="AB2710" s="33"/>
      <c r="AC2710" s="33"/>
      <c r="AD2710" s="33"/>
      <c r="AE2710" s="33"/>
      <c r="AF2710" s="33"/>
      <c r="AG2710" s="33"/>
      <c r="AH2710" s="33"/>
      <c r="AI2710" s="33"/>
      <c r="AJ2710" s="33"/>
      <c r="AK2710" s="33"/>
      <c r="AL2710" s="33"/>
      <c r="AM2710" s="33"/>
      <c r="AN2710" s="33"/>
      <c r="AO2710" s="33"/>
      <c r="AP2710" s="34"/>
      <c r="AQ2710" s="34"/>
      <c r="AR2710" s="28"/>
      <c r="AS2710" s="29"/>
      <c r="AT2710" s="29"/>
      <c r="AU2710" s="29"/>
    </row>
    <row r="2711" spans="1:47" s="515" customFormat="1">
      <c r="A2711" s="13"/>
      <c r="B2711" s="8"/>
      <c r="C2711" s="8"/>
      <c r="D2711" s="344" t="s">
        <v>1094</v>
      </c>
      <c r="E2711" s="266"/>
      <c r="F2711" s="261"/>
      <c r="G2711" s="282"/>
      <c r="H2711" s="283">
        <v>1430000</v>
      </c>
      <c r="I2711" s="33"/>
      <c r="J2711" s="33"/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282"/>
      <c r="Y2711" s="33"/>
      <c r="Z2711" s="284"/>
      <c r="AA2711" s="284"/>
      <c r="AB2711" s="33"/>
      <c r="AC2711" s="33"/>
      <c r="AD2711" s="33"/>
      <c r="AE2711" s="33"/>
      <c r="AF2711" s="33"/>
      <c r="AG2711" s="33"/>
      <c r="AH2711" s="33"/>
      <c r="AI2711" s="33"/>
      <c r="AJ2711" s="33"/>
      <c r="AK2711" s="33"/>
      <c r="AL2711" s="33"/>
      <c r="AM2711" s="33"/>
      <c r="AN2711" s="33"/>
      <c r="AO2711" s="33"/>
      <c r="AP2711" s="34"/>
      <c r="AQ2711" s="34"/>
      <c r="AR2711" s="28"/>
      <c r="AS2711" s="29"/>
      <c r="AT2711" s="29"/>
      <c r="AU2711" s="29"/>
    </row>
    <row r="2712" spans="1:47" s="480" customFormat="1">
      <c r="A2712" s="13"/>
      <c r="B2712" s="8"/>
      <c r="C2712" s="8"/>
      <c r="D2712" s="345" t="s">
        <v>244</v>
      </c>
      <c r="E2712" s="266"/>
      <c r="F2712" s="261">
        <v>550000</v>
      </c>
      <c r="G2712" s="282">
        <f>SUM(H2713)</f>
        <v>550000</v>
      </c>
      <c r="H2712" s="283"/>
      <c r="I2712" s="33"/>
      <c r="J2712" s="33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282"/>
      <c r="Y2712" s="33"/>
      <c r="Z2712" s="284"/>
      <c r="AA2712" s="284"/>
      <c r="AB2712" s="33"/>
      <c r="AC2712" s="33"/>
      <c r="AD2712" s="33"/>
      <c r="AE2712" s="33"/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33"/>
      <c r="AP2712" s="34"/>
      <c r="AQ2712" s="34"/>
      <c r="AR2712" s="28"/>
      <c r="AS2712" s="29"/>
      <c r="AT2712" s="29"/>
      <c r="AU2712" s="29"/>
    </row>
    <row r="2713" spans="1:47" s="515" customFormat="1">
      <c r="A2713" s="13"/>
      <c r="B2713" s="8"/>
      <c r="C2713" s="8"/>
      <c r="D2713" s="344" t="s">
        <v>1095</v>
      </c>
      <c r="E2713" s="266"/>
      <c r="F2713" s="261"/>
      <c r="G2713" s="282"/>
      <c r="H2713" s="283">
        <v>550000</v>
      </c>
      <c r="I2713" s="33"/>
      <c r="J2713" s="33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282"/>
      <c r="Y2713" s="33"/>
      <c r="Z2713" s="284"/>
      <c r="AA2713" s="284"/>
      <c r="AB2713" s="33"/>
      <c r="AC2713" s="33"/>
      <c r="AD2713" s="33"/>
      <c r="AE2713" s="33"/>
      <c r="AF2713" s="33"/>
      <c r="AG2713" s="33"/>
      <c r="AH2713" s="33"/>
      <c r="AI2713" s="33"/>
      <c r="AJ2713" s="33"/>
      <c r="AK2713" s="33"/>
      <c r="AL2713" s="33"/>
      <c r="AM2713" s="33"/>
      <c r="AN2713" s="33"/>
      <c r="AO2713" s="33"/>
      <c r="AP2713" s="34"/>
      <c r="AQ2713" s="34"/>
      <c r="AR2713" s="28"/>
      <c r="AS2713" s="29"/>
      <c r="AT2713" s="29"/>
      <c r="AU2713" s="29"/>
    </row>
    <row r="2714" spans="1:47" s="480" customFormat="1">
      <c r="A2714" s="13"/>
      <c r="B2714" s="8"/>
      <c r="C2714" s="8"/>
      <c r="D2714" s="473" t="s">
        <v>208</v>
      </c>
      <c r="E2714" s="321"/>
      <c r="F2714" s="261"/>
      <c r="G2714" s="282"/>
      <c r="H2714" s="283"/>
      <c r="I2714" s="33"/>
      <c r="J2714" s="33"/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282"/>
      <c r="Y2714" s="33"/>
      <c r="Z2714" s="284"/>
      <c r="AA2714" s="284"/>
      <c r="AB2714" s="33"/>
      <c r="AC2714" s="33"/>
      <c r="AD2714" s="33"/>
      <c r="AE2714" s="33"/>
      <c r="AF2714" s="33"/>
      <c r="AG2714" s="33"/>
      <c r="AH2714" s="33"/>
      <c r="AI2714" s="33"/>
      <c r="AJ2714" s="33"/>
      <c r="AK2714" s="33"/>
      <c r="AL2714" s="33"/>
      <c r="AM2714" s="33"/>
      <c r="AN2714" s="33"/>
      <c r="AO2714" s="33"/>
      <c r="AP2714" s="34"/>
      <c r="AQ2714" s="34"/>
      <c r="AR2714" s="28"/>
      <c r="AS2714" s="29"/>
      <c r="AT2714" s="29"/>
      <c r="AU2714" s="29"/>
    </row>
    <row r="2715" spans="1:47" s="480" customFormat="1">
      <c r="A2715" s="13"/>
      <c r="B2715" s="8"/>
      <c r="C2715" s="8"/>
      <c r="D2715" s="345" t="s">
        <v>209</v>
      </c>
      <c r="E2715" s="266"/>
      <c r="F2715" s="261">
        <v>1600000</v>
      </c>
      <c r="G2715" s="282">
        <f>SUM(H2716:H2719)</f>
        <v>1558700</v>
      </c>
      <c r="H2715" s="283"/>
      <c r="I2715" s="33"/>
      <c r="J2715" s="33"/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282"/>
      <c r="Y2715" s="33"/>
      <c r="Z2715" s="284"/>
      <c r="AA2715" s="284"/>
      <c r="AB2715" s="33"/>
      <c r="AC2715" s="33"/>
      <c r="AD2715" s="33"/>
      <c r="AE2715" s="33"/>
      <c r="AF2715" s="33"/>
      <c r="AG2715" s="33"/>
      <c r="AH2715" s="33"/>
      <c r="AI2715" s="33"/>
      <c r="AJ2715" s="33"/>
      <c r="AK2715" s="33"/>
      <c r="AL2715" s="33"/>
      <c r="AM2715" s="33"/>
      <c r="AN2715" s="33"/>
      <c r="AO2715" s="33"/>
      <c r="AP2715" s="34"/>
      <c r="AQ2715" s="34"/>
      <c r="AR2715" s="28"/>
      <c r="AS2715" s="29"/>
      <c r="AT2715" s="29"/>
      <c r="AU2715" s="29"/>
    </row>
    <row r="2716" spans="1:47" s="515" customFormat="1">
      <c r="A2716" s="13"/>
      <c r="B2716" s="8"/>
      <c r="C2716" s="8"/>
      <c r="D2716" s="344" t="s">
        <v>1096</v>
      </c>
      <c r="E2716" s="266"/>
      <c r="F2716" s="261"/>
      <c r="G2716" s="282"/>
      <c r="H2716" s="283">
        <v>721600</v>
      </c>
      <c r="I2716" s="33"/>
      <c r="J2716" s="33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282"/>
      <c r="Y2716" s="33"/>
      <c r="Z2716" s="284"/>
      <c r="AA2716" s="284"/>
      <c r="AB2716" s="33"/>
      <c r="AC2716" s="33"/>
      <c r="AD2716" s="33"/>
      <c r="AE2716" s="33"/>
      <c r="AF2716" s="33"/>
      <c r="AG2716" s="33"/>
      <c r="AH2716" s="33"/>
      <c r="AI2716" s="33"/>
      <c r="AJ2716" s="33"/>
      <c r="AK2716" s="33"/>
      <c r="AL2716" s="33"/>
      <c r="AM2716" s="33"/>
      <c r="AN2716" s="33"/>
      <c r="AO2716" s="33"/>
      <c r="AP2716" s="34"/>
      <c r="AQ2716" s="34"/>
      <c r="AR2716" s="28"/>
      <c r="AS2716" s="29"/>
      <c r="AT2716" s="29"/>
      <c r="AU2716" s="29"/>
    </row>
    <row r="2717" spans="1:47" s="515" customFormat="1">
      <c r="A2717" s="13"/>
      <c r="B2717" s="8"/>
      <c r="C2717" s="8"/>
      <c r="D2717" s="344" t="s">
        <v>1097</v>
      </c>
      <c r="E2717" s="266"/>
      <c r="F2717" s="261"/>
      <c r="G2717" s="282"/>
      <c r="H2717" s="283">
        <v>721600</v>
      </c>
      <c r="I2717" s="33"/>
      <c r="J2717" s="33"/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282"/>
      <c r="Y2717" s="33"/>
      <c r="Z2717" s="284"/>
      <c r="AA2717" s="284"/>
      <c r="AB2717" s="33"/>
      <c r="AC2717" s="33"/>
      <c r="AD2717" s="33"/>
      <c r="AE2717" s="33"/>
      <c r="AF2717" s="33"/>
      <c r="AG2717" s="33"/>
      <c r="AH2717" s="33"/>
      <c r="AI2717" s="33"/>
      <c r="AJ2717" s="33"/>
      <c r="AK2717" s="33"/>
      <c r="AL2717" s="33"/>
      <c r="AM2717" s="33"/>
      <c r="AN2717" s="33"/>
      <c r="AO2717" s="33"/>
      <c r="AP2717" s="34"/>
      <c r="AQ2717" s="34"/>
      <c r="AR2717" s="28"/>
      <c r="AS2717" s="29"/>
      <c r="AT2717" s="29"/>
      <c r="AU2717" s="29"/>
    </row>
    <row r="2718" spans="1:47" s="515" customFormat="1" ht="15">
      <c r="A2718" s="13"/>
      <c r="B2718" s="8"/>
      <c r="C2718" s="8"/>
      <c r="D2718" s="506" t="s">
        <v>1137</v>
      </c>
      <c r="E2718" s="266"/>
      <c r="F2718" s="261"/>
      <c r="G2718" s="282"/>
      <c r="H2718" s="283"/>
      <c r="I2718" s="33"/>
      <c r="J2718" s="33"/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282"/>
      <c r="Y2718" s="33"/>
      <c r="Z2718" s="284"/>
      <c r="AA2718" s="284"/>
      <c r="AB2718" s="33"/>
      <c r="AC2718" s="33"/>
      <c r="AD2718" s="33"/>
      <c r="AE2718" s="33"/>
      <c r="AF2718" s="33"/>
      <c r="AG2718" s="33"/>
      <c r="AH2718" s="33"/>
      <c r="AI2718" s="33"/>
      <c r="AJ2718" s="33"/>
      <c r="AK2718" s="33"/>
      <c r="AL2718" s="33"/>
      <c r="AM2718" s="33"/>
      <c r="AN2718" s="33"/>
      <c r="AO2718" s="33"/>
      <c r="AP2718" s="34"/>
      <c r="AQ2718" s="34"/>
      <c r="AR2718" s="28"/>
      <c r="AS2718" s="29"/>
      <c r="AT2718" s="29"/>
      <c r="AU2718" s="29"/>
    </row>
    <row r="2719" spans="1:47" s="515" customFormat="1">
      <c r="A2719" s="13"/>
      <c r="B2719" s="8"/>
      <c r="C2719" s="8"/>
      <c r="D2719" s="344" t="s">
        <v>1098</v>
      </c>
      <c r="E2719" s="266"/>
      <c r="F2719" s="261"/>
      <c r="G2719" s="282"/>
      <c r="H2719" s="283">
        <v>115500</v>
      </c>
      <c r="I2719" s="33"/>
      <c r="J2719" s="33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282"/>
      <c r="Y2719" s="33"/>
      <c r="Z2719" s="284"/>
      <c r="AA2719" s="284"/>
      <c r="AB2719" s="33"/>
      <c r="AC2719" s="33"/>
      <c r="AD2719" s="33"/>
      <c r="AE2719" s="33"/>
      <c r="AF2719" s="33"/>
      <c r="AG2719" s="33"/>
      <c r="AH2719" s="33"/>
      <c r="AI2719" s="33"/>
      <c r="AJ2719" s="33"/>
      <c r="AK2719" s="33">
        <v>115500</v>
      </c>
      <c r="AL2719" s="33"/>
      <c r="AM2719" s="33"/>
      <c r="AN2719" s="33"/>
      <c r="AO2719" s="33"/>
      <c r="AP2719" s="34"/>
      <c r="AQ2719" s="34"/>
      <c r="AR2719" s="28"/>
      <c r="AS2719" s="29"/>
      <c r="AT2719" s="29"/>
      <c r="AU2719" s="29"/>
    </row>
    <row r="2720" spans="1:47" s="480" customFormat="1">
      <c r="A2720" s="13"/>
      <c r="B2720" s="8"/>
      <c r="C2720" s="8"/>
      <c r="D2720" s="473" t="s">
        <v>214</v>
      </c>
      <c r="E2720" s="321"/>
      <c r="F2720" s="261"/>
      <c r="G2720" s="282"/>
      <c r="H2720" s="283"/>
      <c r="I2720" s="33"/>
      <c r="J2720" s="33"/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282"/>
      <c r="Y2720" s="33"/>
      <c r="Z2720" s="284"/>
      <c r="AA2720" s="284"/>
      <c r="AB2720" s="33"/>
      <c r="AC2720" s="33"/>
      <c r="AD2720" s="33"/>
      <c r="AE2720" s="33"/>
      <c r="AF2720" s="33"/>
      <c r="AG2720" s="33"/>
      <c r="AH2720" s="33"/>
      <c r="AI2720" s="33"/>
      <c r="AJ2720" s="33"/>
      <c r="AK2720" s="33"/>
      <c r="AL2720" s="33"/>
      <c r="AM2720" s="33"/>
      <c r="AN2720" s="33"/>
      <c r="AO2720" s="33"/>
      <c r="AP2720" s="34"/>
      <c r="AQ2720" s="34"/>
      <c r="AR2720" s="28"/>
      <c r="AS2720" s="29"/>
      <c r="AT2720" s="29"/>
      <c r="AU2720" s="29"/>
    </row>
    <row r="2721" spans="1:47" s="480" customFormat="1">
      <c r="A2721" s="13"/>
      <c r="B2721" s="8"/>
      <c r="C2721" s="8"/>
      <c r="D2721" s="345" t="s">
        <v>339</v>
      </c>
      <c r="E2721" s="266"/>
      <c r="F2721" s="261">
        <v>2000000</v>
      </c>
      <c r="G2721" s="282">
        <f>SUM(H2722)</f>
        <v>1735000</v>
      </c>
      <c r="H2721" s="283"/>
      <c r="I2721" s="33"/>
      <c r="J2721" s="33"/>
      <c r="K2721" s="33"/>
      <c r="L2721" s="33"/>
      <c r="M2721" s="33"/>
      <c r="N2721" s="33"/>
      <c r="O2721" s="33"/>
      <c r="P2721" s="33"/>
      <c r="Q2721" s="33"/>
      <c r="R2721" s="33"/>
      <c r="S2721" s="33"/>
      <c r="T2721" s="33"/>
      <c r="U2721" s="33"/>
      <c r="V2721" s="33"/>
      <c r="W2721" s="33"/>
      <c r="X2721" s="282"/>
      <c r="Y2721" s="33"/>
      <c r="Z2721" s="284"/>
      <c r="AA2721" s="284"/>
      <c r="AB2721" s="33"/>
      <c r="AC2721" s="33"/>
      <c r="AD2721" s="33"/>
      <c r="AE2721" s="33"/>
      <c r="AF2721" s="33"/>
      <c r="AG2721" s="33"/>
      <c r="AH2721" s="33"/>
      <c r="AI2721" s="33"/>
      <c r="AJ2721" s="33"/>
      <c r="AK2721" s="33"/>
      <c r="AL2721" s="33"/>
      <c r="AM2721" s="33"/>
      <c r="AN2721" s="33"/>
      <c r="AO2721" s="33"/>
      <c r="AP2721" s="34"/>
      <c r="AQ2721" s="34"/>
      <c r="AR2721" s="28"/>
      <c r="AS2721" s="29"/>
      <c r="AT2721" s="29"/>
      <c r="AU2721" s="29"/>
    </row>
    <row r="2722" spans="1:47" s="515" customFormat="1">
      <c r="A2722" s="13"/>
      <c r="B2722" s="8"/>
      <c r="C2722" s="8"/>
      <c r="D2722" s="344" t="s">
        <v>1099</v>
      </c>
      <c r="E2722" s="266"/>
      <c r="F2722" s="261"/>
      <c r="G2722" s="282"/>
      <c r="H2722" s="283">
        <v>1735000</v>
      </c>
      <c r="I2722" s="33"/>
      <c r="J2722" s="33"/>
      <c r="K2722" s="33"/>
      <c r="L2722" s="33"/>
      <c r="M2722" s="33"/>
      <c r="N2722" s="33"/>
      <c r="O2722" s="33"/>
      <c r="P2722" s="33"/>
      <c r="Q2722" s="33"/>
      <c r="R2722" s="33"/>
      <c r="S2722" s="33"/>
      <c r="T2722" s="33"/>
      <c r="U2722" s="33"/>
      <c r="V2722" s="33"/>
      <c r="W2722" s="33"/>
      <c r="X2722" s="282"/>
      <c r="Y2722" s="33"/>
      <c r="Z2722" s="284"/>
      <c r="AA2722" s="284"/>
      <c r="AB2722" s="33"/>
      <c r="AC2722" s="33"/>
      <c r="AD2722" s="33"/>
      <c r="AE2722" s="33"/>
      <c r="AF2722" s="33"/>
      <c r="AG2722" s="33"/>
      <c r="AH2722" s="33"/>
      <c r="AI2722" s="33"/>
      <c r="AJ2722" s="33"/>
      <c r="AK2722" s="33"/>
      <c r="AL2722" s="33"/>
      <c r="AM2722" s="33"/>
      <c r="AN2722" s="33"/>
      <c r="AO2722" s="33"/>
      <c r="AP2722" s="34"/>
      <c r="AQ2722" s="34"/>
      <c r="AR2722" s="28"/>
      <c r="AS2722" s="29"/>
      <c r="AT2722" s="29"/>
      <c r="AU2722" s="29"/>
    </row>
    <row r="2723" spans="1:47" s="480" customFormat="1">
      <c r="A2723" s="13"/>
      <c r="B2723" s="8"/>
      <c r="C2723" s="8"/>
      <c r="D2723" s="345" t="s">
        <v>215</v>
      </c>
      <c r="E2723" s="266"/>
      <c r="F2723" s="261">
        <v>9500000</v>
      </c>
      <c r="G2723" s="282">
        <f>SUM(H2724)</f>
        <v>9500000</v>
      </c>
      <c r="H2723" s="283"/>
      <c r="I2723" s="33"/>
      <c r="J2723" s="33"/>
      <c r="K2723" s="33"/>
      <c r="L2723" s="33"/>
      <c r="M2723" s="33"/>
      <c r="N2723" s="33"/>
      <c r="O2723" s="33"/>
      <c r="P2723" s="33"/>
      <c r="Q2723" s="33"/>
      <c r="R2723" s="33"/>
      <c r="S2723" s="33"/>
      <c r="T2723" s="33"/>
      <c r="U2723" s="33"/>
      <c r="V2723" s="33"/>
      <c r="W2723" s="33"/>
      <c r="X2723" s="282"/>
      <c r="Y2723" s="33"/>
      <c r="Z2723" s="284"/>
      <c r="AA2723" s="284"/>
      <c r="AB2723" s="33"/>
      <c r="AC2723" s="33"/>
      <c r="AD2723" s="33"/>
      <c r="AE2723" s="33"/>
      <c r="AF2723" s="33"/>
      <c r="AG2723" s="33"/>
      <c r="AH2723" s="33"/>
      <c r="AI2723" s="33"/>
      <c r="AJ2723" s="33"/>
      <c r="AK2723" s="33"/>
      <c r="AL2723" s="33"/>
      <c r="AM2723" s="33"/>
      <c r="AN2723" s="33"/>
      <c r="AO2723" s="33"/>
      <c r="AP2723" s="34"/>
      <c r="AQ2723" s="34"/>
      <c r="AR2723" s="28"/>
      <c r="AS2723" s="29"/>
      <c r="AT2723" s="29"/>
      <c r="AU2723" s="29"/>
    </row>
    <row r="2724" spans="1:47" s="515" customFormat="1">
      <c r="A2724" s="13"/>
      <c r="B2724" s="8"/>
      <c r="C2724" s="8"/>
      <c r="D2724" s="344" t="s">
        <v>1100</v>
      </c>
      <c r="E2724" s="266"/>
      <c r="F2724" s="261"/>
      <c r="G2724" s="282"/>
      <c r="H2724" s="283">
        <v>9500000</v>
      </c>
      <c r="I2724" s="33"/>
      <c r="J2724" s="33"/>
      <c r="K2724" s="33"/>
      <c r="L2724" s="33"/>
      <c r="M2724" s="33"/>
      <c r="N2724" s="33"/>
      <c r="O2724" s="33"/>
      <c r="P2724" s="33"/>
      <c r="Q2724" s="33"/>
      <c r="R2724" s="33"/>
      <c r="S2724" s="33"/>
      <c r="T2724" s="33"/>
      <c r="U2724" s="33"/>
      <c r="V2724" s="33"/>
      <c r="W2724" s="33"/>
      <c r="X2724" s="282"/>
      <c r="Y2724" s="33"/>
      <c r="Z2724" s="284"/>
      <c r="AA2724" s="284"/>
      <c r="AB2724" s="33"/>
      <c r="AC2724" s="33"/>
      <c r="AD2724" s="33"/>
      <c r="AE2724" s="33"/>
      <c r="AF2724" s="33"/>
      <c r="AG2724" s="33"/>
      <c r="AH2724" s="33"/>
      <c r="AI2724" s="33"/>
      <c r="AJ2724" s="33"/>
      <c r="AK2724" s="33"/>
      <c r="AL2724" s="33"/>
      <c r="AM2724" s="33"/>
      <c r="AN2724" s="33"/>
      <c r="AO2724" s="33"/>
      <c r="AP2724" s="34"/>
      <c r="AQ2724" s="34"/>
      <c r="AR2724" s="28"/>
      <c r="AS2724" s="29"/>
      <c r="AT2724" s="29"/>
      <c r="AU2724" s="29"/>
    </row>
    <row r="2725" spans="1:47" s="480" customFormat="1">
      <c r="A2725" s="13"/>
      <c r="B2725" s="8"/>
      <c r="C2725" s="8"/>
      <c r="D2725" s="240"/>
      <c r="E2725" s="266"/>
      <c r="F2725" s="321"/>
      <c r="G2725" s="282"/>
      <c r="H2725" s="283"/>
      <c r="I2725" s="33"/>
      <c r="J2725" s="33"/>
      <c r="K2725" s="33"/>
      <c r="L2725" s="33"/>
      <c r="M2725" s="33"/>
      <c r="N2725" s="33"/>
      <c r="O2725" s="33"/>
      <c r="P2725" s="33"/>
      <c r="Q2725" s="33"/>
      <c r="R2725" s="33"/>
      <c r="S2725" s="33"/>
      <c r="T2725" s="33"/>
      <c r="U2725" s="33"/>
      <c r="V2725" s="33"/>
      <c r="W2725" s="33"/>
      <c r="X2725" s="282"/>
      <c r="Y2725" s="33"/>
      <c r="Z2725" s="284"/>
      <c r="AA2725" s="284"/>
      <c r="AB2725" s="33"/>
      <c r="AC2725" s="33"/>
      <c r="AD2725" s="33"/>
      <c r="AE2725" s="33"/>
      <c r="AF2725" s="33"/>
      <c r="AG2725" s="33"/>
      <c r="AH2725" s="33"/>
      <c r="AI2725" s="33"/>
      <c r="AJ2725" s="33"/>
      <c r="AK2725" s="33"/>
      <c r="AL2725" s="33"/>
      <c r="AM2725" s="33"/>
      <c r="AN2725" s="33"/>
      <c r="AO2725" s="33"/>
      <c r="AP2725" s="34"/>
      <c r="AQ2725" s="34"/>
      <c r="AR2725" s="28"/>
      <c r="AS2725" s="29"/>
      <c r="AT2725" s="29"/>
      <c r="AU2725" s="29"/>
    </row>
    <row r="2726" spans="1:47" s="480" customFormat="1">
      <c r="A2726" s="13"/>
      <c r="B2726" s="8"/>
      <c r="C2726" s="8"/>
      <c r="D2726" s="240"/>
      <c r="E2726" s="266"/>
      <c r="F2726" s="321"/>
      <c r="G2726" s="282"/>
      <c r="H2726" s="283"/>
      <c r="I2726" s="33"/>
      <c r="J2726" s="33"/>
      <c r="K2726" s="33"/>
      <c r="L2726" s="33"/>
      <c r="M2726" s="33"/>
      <c r="N2726" s="33"/>
      <c r="O2726" s="33"/>
      <c r="P2726" s="33"/>
      <c r="Q2726" s="33"/>
      <c r="R2726" s="33"/>
      <c r="S2726" s="33"/>
      <c r="T2726" s="33"/>
      <c r="U2726" s="33"/>
      <c r="V2726" s="33"/>
      <c r="W2726" s="33"/>
      <c r="X2726" s="282"/>
      <c r="Y2726" s="33"/>
      <c r="Z2726" s="284"/>
      <c r="AA2726" s="284"/>
      <c r="AB2726" s="33"/>
      <c r="AC2726" s="33"/>
      <c r="AD2726" s="33"/>
      <c r="AE2726" s="33"/>
      <c r="AF2726" s="33"/>
      <c r="AG2726" s="33"/>
      <c r="AH2726" s="33"/>
      <c r="AI2726" s="33"/>
      <c r="AJ2726" s="33"/>
      <c r="AK2726" s="33"/>
      <c r="AL2726" s="33"/>
      <c r="AM2726" s="33"/>
      <c r="AN2726" s="33"/>
      <c r="AO2726" s="33"/>
      <c r="AP2726" s="34"/>
      <c r="AQ2726" s="34"/>
      <c r="AR2726" s="28"/>
      <c r="AS2726" s="29"/>
      <c r="AT2726" s="29"/>
      <c r="AU2726" s="29"/>
    </row>
    <row r="2727" spans="1:47" s="480" customFormat="1">
      <c r="A2727" s="13"/>
      <c r="B2727" s="8"/>
      <c r="C2727" s="83">
        <v>249</v>
      </c>
      <c r="D2727" s="375" t="s">
        <v>171</v>
      </c>
      <c r="E2727" s="266"/>
      <c r="F2727" s="321"/>
      <c r="G2727" s="282"/>
      <c r="H2727" s="283"/>
      <c r="I2727" s="33"/>
      <c r="J2727" s="33"/>
      <c r="K2727" s="33"/>
      <c r="L2727" s="33"/>
      <c r="M2727" s="33"/>
      <c r="N2727" s="33"/>
      <c r="O2727" s="33"/>
      <c r="P2727" s="33"/>
      <c r="Q2727" s="33"/>
      <c r="R2727" s="33"/>
      <c r="S2727" s="33"/>
      <c r="T2727" s="33"/>
      <c r="U2727" s="33"/>
      <c r="V2727" s="33"/>
      <c r="W2727" s="33"/>
      <c r="X2727" s="282"/>
      <c r="Y2727" s="33"/>
      <c r="Z2727" s="284"/>
      <c r="AA2727" s="284"/>
      <c r="AB2727" s="33"/>
      <c r="AC2727" s="33"/>
      <c r="AD2727" s="33"/>
      <c r="AE2727" s="33"/>
      <c r="AF2727" s="33"/>
      <c r="AG2727" s="33"/>
      <c r="AH2727" s="33"/>
      <c r="AI2727" s="33"/>
      <c r="AJ2727" s="33"/>
      <c r="AK2727" s="33"/>
      <c r="AL2727" s="33"/>
      <c r="AM2727" s="33"/>
      <c r="AN2727" s="33"/>
      <c r="AO2727" s="33"/>
      <c r="AP2727" s="34"/>
      <c r="AQ2727" s="34"/>
      <c r="AR2727" s="28"/>
      <c r="AS2727" s="29"/>
      <c r="AT2727" s="29"/>
      <c r="AU2727" s="29"/>
    </row>
    <row r="2728" spans="1:47" s="480" customFormat="1">
      <c r="A2728" s="13"/>
      <c r="B2728" s="8"/>
      <c r="C2728" s="8"/>
      <c r="D2728" s="472" t="s">
        <v>219</v>
      </c>
      <c r="E2728" s="266"/>
      <c r="F2728" s="321"/>
      <c r="G2728" s="282"/>
      <c r="H2728" s="283"/>
      <c r="I2728" s="33"/>
      <c r="J2728" s="33"/>
      <c r="K2728" s="33"/>
      <c r="L2728" s="33"/>
      <c r="M2728" s="33"/>
      <c r="N2728" s="33"/>
      <c r="O2728" s="33"/>
      <c r="P2728" s="33"/>
      <c r="Q2728" s="33"/>
      <c r="R2728" s="33"/>
      <c r="S2728" s="33"/>
      <c r="T2728" s="33"/>
      <c r="U2728" s="33"/>
      <c r="V2728" s="33"/>
      <c r="W2728" s="33"/>
      <c r="X2728" s="282"/>
      <c r="Y2728" s="33"/>
      <c r="Z2728" s="284"/>
      <c r="AA2728" s="284"/>
      <c r="AB2728" s="33"/>
      <c r="AC2728" s="33"/>
      <c r="AD2728" s="33"/>
      <c r="AE2728" s="33"/>
      <c r="AF2728" s="33"/>
      <c r="AG2728" s="33"/>
      <c r="AH2728" s="33"/>
      <c r="AI2728" s="33"/>
      <c r="AJ2728" s="33"/>
      <c r="AK2728" s="33"/>
      <c r="AL2728" s="33"/>
      <c r="AM2728" s="33"/>
      <c r="AN2728" s="33"/>
      <c r="AO2728" s="33"/>
      <c r="AP2728" s="34"/>
      <c r="AQ2728" s="34"/>
      <c r="AR2728" s="28"/>
      <c r="AS2728" s="29"/>
      <c r="AT2728" s="29"/>
      <c r="AU2728" s="29"/>
    </row>
    <row r="2729" spans="1:47" s="480" customFormat="1">
      <c r="A2729" s="13"/>
      <c r="B2729" s="8"/>
      <c r="C2729" s="8"/>
      <c r="D2729" s="473" t="s">
        <v>174</v>
      </c>
      <c r="E2729" s="321"/>
      <c r="F2729" s="261"/>
      <c r="G2729" s="282"/>
      <c r="H2729" s="283"/>
      <c r="I2729" s="33"/>
      <c r="J2729" s="33"/>
      <c r="K2729" s="33"/>
      <c r="L2729" s="33"/>
      <c r="M2729" s="33"/>
      <c r="N2729" s="33"/>
      <c r="O2729" s="33"/>
      <c r="P2729" s="33"/>
      <c r="Q2729" s="33"/>
      <c r="R2729" s="33"/>
      <c r="S2729" s="33"/>
      <c r="T2729" s="33"/>
      <c r="U2729" s="33"/>
      <c r="V2729" s="33"/>
      <c r="W2729" s="33"/>
      <c r="X2729" s="282"/>
      <c r="Y2729" s="33"/>
      <c r="Z2729" s="284"/>
      <c r="AA2729" s="284"/>
      <c r="AB2729" s="33"/>
      <c r="AC2729" s="33"/>
      <c r="AD2729" s="33"/>
      <c r="AE2729" s="33"/>
      <c r="AF2729" s="33"/>
      <c r="AG2729" s="33"/>
      <c r="AH2729" s="33"/>
      <c r="AI2729" s="33"/>
      <c r="AJ2729" s="33"/>
      <c r="AK2729" s="33"/>
      <c r="AL2729" s="33"/>
      <c r="AM2729" s="33"/>
      <c r="AN2729" s="33"/>
      <c r="AO2729" s="33"/>
      <c r="AP2729" s="34"/>
      <c r="AQ2729" s="34"/>
      <c r="AR2729" s="28"/>
      <c r="AS2729" s="29"/>
      <c r="AT2729" s="29"/>
      <c r="AU2729" s="29"/>
    </row>
    <row r="2730" spans="1:47" s="480" customFormat="1">
      <c r="A2730" s="13"/>
      <c r="B2730" s="8"/>
      <c r="C2730" s="8"/>
      <c r="D2730" s="345" t="s">
        <v>175</v>
      </c>
      <c r="E2730" s="266"/>
      <c r="F2730" s="261">
        <v>3950000</v>
      </c>
      <c r="G2730" s="282">
        <f>SUM(H2731)</f>
        <v>3950000</v>
      </c>
      <c r="H2730" s="283"/>
      <c r="I2730" s="33"/>
      <c r="J2730" s="33"/>
      <c r="K2730" s="33"/>
      <c r="L2730" s="33"/>
      <c r="M2730" s="33"/>
      <c r="N2730" s="33"/>
      <c r="O2730" s="33"/>
      <c r="P2730" s="33"/>
      <c r="Q2730" s="33"/>
      <c r="R2730" s="33"/>
      <c r="S2730" s="33"/>
      <c r="T2730" s="33"/>
      <c r="U2730" s="33"/>
      <c r="V2730" s="33"/>
      <c r="W2730" s="33"/>
      <c r="X2730" s="282"/>
      <c r="Y2730" s="33"/>
      <c r="Z2730" s="284"/>
      <c r="AA2730" s="284"/>
      <c r="AB2730" s="33"/>
      <c r="AC2730" s="33"/>
      <c r="AD2730" s="33"/>
      <c r="AE2730" s="33"/>
      <c r="AF2730" s="33"/>
      <c r="AG2730" s="33"/>
      <c r="AH2730" s="33"/>
      <c r="AI2730" s="33"/>
      <c r="AJ2730" s="33"/>
      <c r="AK2730" s="33"/>
      <c r="AL2730" s="33"/>
      <c r="AM2730" s="33"/>
      <c r="AN2730" s="33"/>
      <c r="AO2730" s="33"/>
      <c r="AP2730" s="34"/>
      <c r="AQ2730" s="34"/>
      <c r="AR2730" s="28"/>
      <c r="AS2730" s="29"/>
      <c r="AT2730" s="29"/>
      <c r="AU2730" s="29"/>
    </row>
    <row r="2731" spans="1:47" s="515" customFormat="1">
      <c r="A2731" s="13"/>
      <c r="B2731" s="8"/>
      <c r="C2731" s="8"/>
      <c r="D2731" s="344" t="s">
        <v>1101</v>
      </c>
      <c r="E2731" s="266"/>
      <c r="F2731" s="261"/>
      <c r="G2731" s="282"/>
      <c r="H2731" s="283">
        <v>3950000</v>
      </c>
      <c r="I2731" s="33"/>
      <c r="J2731" s="33"/>
      <c r="K2731" s="33"/>
      <c r="L2731" s="33"/>
      <c r="M2731" s="33"/>
      <c r="N2731" s="33"/>
      <c r="O2731" s="33"/>
      <c r="P2731" s="33"/>
      <c r="Q2731" s="33"/>
      <c r="R2731" s="33"/>
      <c r="S2731" s="33"/>
      <c r="T2731" s="33"/>
      <c r="U2731" s="33"/>
      <c r="V2731" s="33"/>
      <c r="W2731" s="33"/>
      <c r="X2731" s="282"/>
      <c r="Y2731" s="33"/>
      <c r="Z2731" s="284"/>
      <c r="AA2731" s="284"/>
      <c r="AB2731" s="33"/>
      <c r="AC2731" s="33"/>
      <c r="AD2731" s="33"/>
      <c r="AE2731" s="33"/>
      <c r="AF2731" s="33"/>
      <c r="AG2731" s="33"/>
      <c r="AH2731" s="33"/>
      <c r="AI2731" s="33"/>
      <c r="AJ2731" s="33"/>
      <c r="AK2731" s="33"/>
      <c r="AL2731" s="33"/>
      <c r="AM2731" s="33"/>
      <c r="AN2731" s="33"/>
      <c r="AO2731" s="33"/>
      <c r="AP2731" s="34"/>
      <c r="AQ2731" s="34"/>
      <c r="AR2731" s="28"/>
      <c r="AS2731" s="29"/>
      <c r="AT2731" s="29"/>
      <c r="AU2731" s="29"/>
    </row>
    <row r="2732" spans="1:47" s="480" customFormat="1">
      <c r="A2732" s="13"/>
      <c r="B2732" s="8"/>
      <c r="C2732" s="8"/>
      <c r="D2732" s="345" t="s">
        <v>203</v>
      </c>
      <c r="E2732" s="266"/>
      <c r="F2732" s="261">
        <v>5000000</v>
      </c>
      <c r="G2732" s="282">
        <f>SUM(H2733:H2734)</f>
        <v>5000000</v>
      </c>
      <c r="H2732" s="283"/>
      <c r="I2732" s="33"/>
      <c r="J2732" s="33"/>
      <c r="K2732" s="33"/>
      <c r="L2732" s="33"/>
      <c r="M2732" s="33"/>
      <c r="N2732" s="33"/>
      <c r="O2732" s="33"/>
      <c r="P2732" s="33"/>
      <c r="Q2732" s="33"/>
      <c r="R2732" s="33"/>
      <c r="S2732" s="33"/>
      <c r="T2732" s="33"/>
      <c r="U2732" s="33"/>
      <c r="V2732" s="33"/>
      <c r="W2732" s="33"/>
      <c r="X2732" s="282"/>
      <c r="Y2732" s="33"/>
      <c r="Z2732" s="284"/>
      <c r="AA2732" s="284"/>
      <c r="AB2732" s="33"/>
      <c r="AC2732" s="33"/>
      <c r="AD2732" s="33"/>
      <c r="AE2732" s="33"/>
      <c r="AF2732" s="33"/>
      <c r="AG2732" s="33"/>
      <c r="AH2732" s="33"/>
      <c r="AI2732" s="33"/>
      <c r="AJ2732" s="33"/>
      <c r="AK2732" s="33"/>
      <c r="AL2732" s="33"/>
      <c r="AM2732" s="33"/>
      <c r="AN2732" s="33"/>
      <c r="AO2732" s="33"/>
      <c r="AP2732" s="34"/>
      <c r="AQ2732" s="34"/>
      <c r="AR2732" s="28"/>
      <c r="AS2732" s="29"/>
      <c r="AT2732" s="29"/>
      <c r="AU2732" s="29"/>
    </row>
    <row r="2733" spans="1:47" s="515" customFormat="1">
      <c r="A2733" s="13"/>
      <c r="B2733" s="8"/>
      <c r="C2733" s="8"/>
      <c r="D2733" s="344" t="s">
        <v>1102</v>
      </c>
      <c r="E2733" s="266"/>
      <c r="F2733" s="261"/>
      <c r="G2733" s="282"/>
      <c r="H2733" s="283">
        <v>2500000</v>
      </c>
      <c r="I2733" s="33"/>
      <c r="J2733" s="33"/>
      <c r="K2733" s="33"/>
      <c r="L2733" s="33"/>
      <c r="M2733" s="33"/>
      <c r="N2733" s="33"/>
      <c r="O2733" s="33"/>
      <c r="P2733" s="33"/>
      <c r="Q2733" s="33"/>
      <c r="R2733" s="33"/>
      <c r="S2733" s="33"/>
      <c r="T2733" s="33"/>
      <c r="U2733" s="33"/>
      <c r="V2733" s="33"/>
      <c r="W2733" s="33"/>
      <c r="X2733" s="282"/>
      <c r="Y2733" s="33"/>
      <c r="Z2733" s="284"/>
      <c r="AA2733" s="284"/>
      <c r="AB2733" s="33"/>
      <c r="AC2733" s="33"/>
      <c r="AD2733" s="33"/>
      <c r="AE2733" s="33"/>
      <c r="AF2733" s="33"/>
      <c r="AG2733" s="33"/>
      <c r="AH2733" s="33"/>
      <c r="AI2733" s="33"/>
      <c r="AJ2733" s="33"/>
      <c r="AK2733" s="33"/>
      <c r="AL2733" s="33"/>
      <c r="AM2733" s="33"/>
      <c r="AN2733" s="33"/>
      <c r="AO2733" s="33"/>
      <c r="AP2733" s="34"/>
      <c r="AQ2733" s="34"/>
      <c r="AR2733" s="28"/>
      <c r="AS2733" s="29"/>
      <c r="AT2733" s="29"/>
      <c r="AU2733" s="29"/>
    </row>
    <row r="2734" spans="1:47" s="515" customFormat="1">
      <c r="A2734" s="13"/>
      <c r="B2734" s="8"/>
      <c r="C2734" s="8"/>
      <c r="D2734" s="344" t="s">
        <v>1103</v>
      </c>
      <c r="E2734" s="266"/>
      <c r="F2734" s="261"/>
      <c r="G2734" s="282"/>
      <c r="H2734" s="283">
        <v>2500000</v>
      </c>
      <c r="I2734" s="33"/>
      <c r="J2734" s="33"/>
      <c r="K2734" s="33"/>
      <c r="L2734" s="33"/>
      <c r="M2734" s="33"/>
      <c r="N2734" s="33"/>
      <c r="O2734" s="33"/>
      <c r="P2734" s="33"/>
      <c r="Q2734" s="33"/>
      <c r="R2734" s="33"/>
      <c r="S2734" s="33"/>
      <c r="T2734" s="33"/>
      <c r="U2734" s="33"/>
      <c r="V2734" s="33"/>
      <c r="W2734" s="33"/>
      <c r="X2734" s="282"/>
      <c r="Y2734" s="33"/>
      <c r="Z2734" s="284"/>
      <c r="AA2734" s="284"/>
      <c r="AB2734" s="33"/>
      <c r="AC2734" s="33"/>
      <c r="AD2734" s="33"/>
      <c r="AE2734" s="33"/>
      <c r="AF2734" s="33"/>
      <c r="AG2734" s="33"/>
      <c r="AH2734" s="33"/>
      <c r="AI2734" s="33"/>
      <c r="AJ2734" s="33"/>
      <c r="AK2734" s="33"/>
      <c r="AL2734" s="33"/>
      <c r="AM2734" s="33"/>
      <c r="AN2734" s="33"/>
      <c r="AO2734" s="33"/>
      <c r="AP2734" s="34"/>
      <c r="AQ2734" s="34"/>
      <c r="AR2734" s="28"/>
      <c r="AS2734" s="29"/>
      <c r="AT2734" s="29"/>
      <c r="AU2734" s="29"/>
    </row>
    <row r="2735" spans="1:47" s="480" customFormat="1">
      <c r="A2735" s="13"/>
      <c r="B2735" s="8"/>
      <c r="C2735" s="8"/>
      <c r="D2735" s="473" t="s">
        <v>176</v>
      </c>
      <c r="E2735" s="321"/>
      <c r="F2735" s="261"/>
      <c r="G2735" s="282"/>
      <c r="H2735" s="283"/>
      <c r="I2735" s="33"/>
      <c r="J2735" s="33"/>
      <c r="K2735" s="33"/>
      <c r="L2735" s="33"/>
      <c r="M2735" s="33"/>
      <c r="N2735" s="33"/>
      <c r="O2735" s="33"/>
      <c r="P2735" s="33"/>
      <c r="Q2735" s="33"/>
      <c r="R2735" s="33"/>
      <c r="S2735" s="33"/>
      <c r="T2735" s="33"/>
      <c r="U2735" s="33"/>
      <c r="V2735" s="33"/>
      <c r="W2735" s="33"/>
      <c r="X2735" s="282"/>
      <c r="Y2735" s="33"/>
      <c r="Z2735" s="284"/>
      <c r="AA2735" s="284"/>
      <c r="AB2735" s="33"/>
      <c r="AC2735" s="33"/>
      <c r="AD2735" s="33"/>
      <c r="AE2735" s="33"/>
      <c r="AF2735" s="33"/>
      <c r="AG2735" s="33"/>
      <c r="AH2735" s="33"/>
      <c r="AI2735" s="33"/>
      <c r="AJ2735" s="33"/>
      <c r="AK2735" s="33"/>
      <c r="AL2735" s="33"/>
      <c r="AM2735" s="33"/>
      <c r="AN2735" s="33"/>
      <c r="AO2735" s="33"/>
      <c r="AP2735" s="34"/>
      <c r="AQ2735" s="34"/>
      <c r="AR2735" s="28"/>
      <c r="AS2735" s="29"/>
      <c r="AT2735" s="29"/>
      <c r="AU2735" s="29"/>
    </row>
    <row r="2736" spans="1:47" s="480" customFormat="1">
      <c r="A2736" s="13"/>
      <c r="B2736" s="8"/>
      <c r="C2736" s="8"/>
      <c r="D2736" s="345" t="s">
        <v>177</v>
      </c>
      <c r="E2736" s="266"/>
      <c r="F2736" s="261">
        <v>10000000</v>
      </c>
      <c r="G2736" s="282">
        <f>SUM(H2737:H2745)</f>
        <v>10000000</v>
      </c>
      <c r="H2736" s="283"/>
      <c r="I2736" s="33"/>
      <c r="J2736" s="33"/>
      <c r="K2736" s="33"/>
      <c r="L2736" s="33"/>
      <c r="M2736" s="33"/>
      <c r="N2736" s="33"/>
      <c r="O2736" s="33"/>
      <c r="P2736" s="33"/>
      <c r="Q2736" s="33"/>
      <c r="R2736" s="33"/>
      <c r="S2736" s="33"/>
      <c r="T2736" s="33"/>
      <c r="U2736" s="33"/>
      <c r="V2736" s="33"/>
      <c r="W2736" s="33"/>
      <c r="X2736" s="282"/>
      <c r="Y2736" s="33"/>
      <c r="Z2736" s="284"/>
      <c r="AA2736" s="284"/>
      <c r="AB2736" s="33"/>
      <c r="AC2736" s="33"/>
      <c r="AD2736" s="33"/>
      <c r="AE2736" s="33"/>
      <c r="AF2736" s="33"/>
      <c r="AG2736" s="33"/>
      <c r="AH2736" s="33"/>
      <c r="AI2736" s="33"/>
      <c r="AJ2736" s="33"/>
      <c r="AK2736" s="33"/>
      <c r="AL2736" s="33"/>
      <c r="AM2736" s="33"/>
      <c r="AN2736" s="33"/>
      <c r="AO2736" s="33"/>
      <c r="AP2736" s="34"/>
      <c r="AQ2736" s="34"/>
      <c r="AR2736" s="28"/>
      <c r="AS2736" s="29"/>
      <c r="AT2736" s="29"/>
      <c r="AU2736" s="29"/>
    </row>
    <row r="2737" spans="1:47" s="515" customFormat="1">
      <c r="A2737" s="13"/>
      <c r="B2737" s="8"/>
      <c r="C2737" s="8"/>
      <c r="D2737" s="344" t="s">
        <v>1104</v>
      </c>
      <c r="E2737" s="266"/>
      <c r="F2737" s="261"/>
      <c r="G2737" s="282"/>
      <c r="H2737" s="283">
        <v>1111000</v>
      </c>
      <c r="I2737" s="33"/>
      <c r="J2737" s="33"/>
      <c r="K2737" s="33"/>
      <c r="L2737" s="33"/>
      <c r="M2737" s="33"/>
      <c r="N2737" s="33"/>
      <c r="O2737" s="33"/>
      <c r="P2737" s="33"/>
      <c r="Q2737" s="33"/>
      <c r="R2737" s="33"/>
      <c r="S2737" s="33"/>
      <c r="T2737" s="33"/>
      <c r="U2737" s="33"/>
      <c r="V2737" s="33"/>
      <c r="W2737" s="33"/>
      <c r="X2737" s="282"/>
      <c r="Y2737" s="33"/>
      <c r="Z2737" s="284"/>
      <c r="AA2737" s="284"/>
      <c r="AB2737" s="33"/>
      <c r="AC2737" s="33"/>
      <c r="AD2737" s="33"/>
      <c r="AE2737" s="33"/>
      <c r="AF2737" s="33"/>
      <c r="AG2737" s="33"/>
      <c r="AH2737" s="33"/>
      <c r="AI2737" s="33"/>
      <c r="AJ2737" s="33"/>
      <c r="AK2737" s="33"/>
      <c r="AL2737" s="33"/>
      <c r="AM2737" s="33"/>
      <c r="AN2737" s="33"/>
      <c r="AO2737" s="33"/>
      <c r="AP2737" s="34"/>
      <c r="AQ2737" s="34"/>
      <c r="AR2737" s="28"/>
      <c r="AS2737" s="29"/>
      <c r="AT2737" s="29"/>
      <c r="AU2737" s="29"/>
    </row>
    <row r="2738" spans="1:47" s="515" customFormat="1">
      <c r="A2738" s="13"/>
      <c r="B2738" s="8"/>
      <c r="C2738" s="8"/>
      <c r="D2738" s="344" t="s">
        <v>1104</v>
      </c>
      <c r="E2738" s="266"/>
      <c r="F2738" s="261"/>
      <c r="G2738" s="282"/>
      <c r="H2738" s="283">
        <v>1111000</v>
      </c>
      <c r="I2738" s="33"/>
      <c r="J2738" s="33"/>
      <c r="K2738" s="33"/>
      <c r="L2738" s="33"/>
      <c r="M2738" s="33"/>
      <c r="N2738" s="33"/>
      <c r="O2738" s="33"/>
      <c r="P2738" s="33"/>
      <c r="Q2738" s="33"/>
      <c r="R2738" s="33"/>
      <c r="S2738" s="33"/>
      <c r="T2738" s="33"/>
      <c r="U2738" s="33"/>
      <c r="V2738" s="33"/>
      <c r="W2738" s="33"/>
      <c r="X2738" s="282"/>
      <c r="Y2738" s="33"/>
      <c r="Z2738" s="284"/>
      <c r="AA2738" s="284"/>
      <c r="AB2738" s="33"/>
      <c r="AC2738" s="33"/>
      <c r="AD2738" s="33"/>
      <c r="AE2738" s="33"/>
      <c r="AF2738" s="33"/>
      <c r="AG2738" s="33"/>
      <c r="AH2738" s="33"/>
      <c r="AI2738" s="33"/>
      <c r="AJ2738" s="33"/>
      <c r="AK2738" s="33"/>
      <c r="AL2738" s="33"/>
      <c r="AM2738" s="33"/>
      <c r="AN2738" s="33"/>
      <c r="AO2738" s="33"/>
      <c r="AP2738" s="34"/>
      <c r="AQ2738" s="34"/>
      <c r="AR2738" s="28"/>
      <c r="AS2738" s="29"/>
      <c r="AT2738" s="29"/>
      <c r="AU2738" s="29"/>
    </row>
    <row r="2739" spans="1:47" s="515" customFormat="1">
      <c r="A2739" s="13"/>
      <c r="B2739" s="8"/>
      <c r="C2739" s="8"/>
      <c r="D2739" s="344" t="s">
        <v>1104</v>
      </c>
      <c r="E2739" s="266"/>
      <c r="F2739" s="261"/>
      <c r="G2739" s="282"/>
      <c r="H2739" s="283">
        <v>1111000</v>
      </c>
      <c r="I2739" s="33"/>
      <c r="J2739" s="33"/>
      <c r="K2739" s="33"/>
      <c r="L2739" s="33"/>
      <c r="M2739" s="33"/>
      <c r="N2739" s="33"/>
      <c r="O2739" s="33"/>
      <c r="P2739" s="33"/>
      <c r="Q2739" s="33"/>
      <c r="R2739" s="33"/>
      <c r="S2739" s="33"/>
      <c r="T2739" s="33"/>
      <c r="U2739" s="33"/>
      <c r="V2739" s="33"/>
      <c r="W2739" s="33"/>
      <c r="X2739" s="282"/>
      <c r="Y2739" s="33"/>
      <c r="Z2739" s="284"/>
      <c r="AA2739" s="284"/>
      <c r="AB2739" s="33"/>
      <c r="AC2739" s="33"/>
      <c r="AD2739" s="33"/>
      <c r="AE2739" s="33"/>
      <c r="AF2739" s="33"/>
      <c r="AG2739" s="33"/>
      <c r="AH2739" s="33"/>
      <c r="AI2739" s="33"/>
      <c r="AJ2739" s="33"/>
      <c r="AK2739" s="33"/>
      <c r="AL2739" s="33"/>
      <c r="AM2739" s="33"/>
      <c r="AN2739" s="33"/>
      <c r="AO2739" s="33"/>
      <c r="AP2739" s="34"/>
      <c r="AQ2739" s="34"/>
      <c r="AR2739" s="28"/>
      <c r="AS2739" s="29"/>
      <c r="AT2739" s="29"/>
      <c r="AU2739" s="29"/>
    </row>
    <row r="2740" spans="1:47" s="515" customFormat="1">
      <c r="A2740" s="13"/>
      <c r="B2740" s="8"/>
      <c r="C2740" s="8"/>
      <c r="D2740" s="344" t="s">
        <v>1104</v>
      </c>
      <c r="E2740" s="266"/>
      <c r="F2740" s="261"/>
      <c r="G2740" s="282"/>
      <c r="H2740" s="283">
        <v>1111000</v>
      </c>
      <c r="I2740" s="33"/>
      <c r="J2740" s="33"/>
      <c r="K2740" s="33"/>
      <c r="L2740" s="33"/>
      <c r="M2740" s="33"/>
      <c r="N2740" s="33"/>
      <c r="O2740" s="33"/>
      <c r="P2740" s="33"/>
      <c r="Q2740" s="33"/>
      <c r="R2740" s="33"/>
      <c r="S2740" s="33"/>
      <c r="T2740" s="33"/>
      <c r="U2740" s="33"/>
      <c r="V2740" s="33"/>
      <c r="W2740" s="33"/>
      <c r="X2740" s="282"/>
      <c r="Y2740" s="33"/>
      <c r="Z2740" s="284"/>
      <c r="AA2740" s="284"/>
      <c r="AB2740" s="33"/>
      <c r="AC2740" s="33"/>
      <c r="AD2740" s="33"/>
      <c r="AE2740" s="33"/>
      <c r="AF2740" s="33"/>
      <c r="AG2740" s="33"/>
      <c r="AH2740" s="33"/>
      <c r="AI2740" s="33"/>
      <c r="AJ2740" s="33"/>
      <c r="AK2740" s="33"/>
      <c r="AL2740" s="33"/>
      <c r="AM2740" s="33"/>
      <c r="AN2740" s="33"/>
      <c r="AO2740" s="33"/>
      <c r="AP2740" s="34"/>
      <c r="AQ2740" s="34"/>
      <c r="AR2740" s="28"/>
      <c r="AS2740" s="29"/>
      <c r="AT2740" s="29"/>
      <c r="AU2740" s="29"/>
    </row>
    <row r="2741" spans="1:47" s="515" customFormat="1">
      <c r="A2741" s="13"/>
      <c r="B2741" s="8"/>
      <c r="C2741" s="8"/>
      <c r="D2741" s="344" t="s">
        <v>1104</v>
      </c>
      <c r="E2741" s="266"/>
      <c r="F2741" s="261"/>
      <c r="G2741" s="282"/>
      <c r="H2741" s="283">
        <v>1111000</v>
      </c>
      <c r="I2741" s="33"/>
      <c r="J2741" s="33"/>
      <c r="K2741" s="33"/>
      <c r="L2741" s="33"/>
      <c r="M2741" s="33"/>
      <c r="N2741" s="33"/>
      <c r="O2741" s="33"/>
      <c r="P2741" s="33"/>
      <c r="Q2741" s="33"/>
      <c r="R2741" s="33"/>
      <c r="S2741" s="33"/>
      <c r="T2741" s="33"/>
      <c r="U2741" s="33"/>
      <c r="V2741" s="33"/>
      <c r="W2741" s="33"/>
      <c r="X2741" s="282"/>
      <c r="Y2741" s="33"/>
      <c r="Z2741" s="284"/>
      <c r="AA2741" s="284"/>
      <c r="AB2741" s="33"/>
      <c r="AC2741" s="33"/>
      <c r="AD2741" s="33"/>
      <c r="AE2741" s="33"/>
      <c r="AF2741" s="33"/>
      <c r="AG2741" s="33"/>
      <c r="AH2741" s="33"/>
      <c r="AI2741" s="33"/>
      <c r="AJ2741" s="33"/>
      <c r="AK2741" s="33"/>
      <c r="AL2741" s="33"/>
      <c r="AM2741" s="33"/>
      <c r="AN2741" s="33"/>
      <c r="AO2741" s="33"/>
      <c r="AP2741" s="34"/>
      <c r="AQ2741" s="34"/>
      <c r="AR2741" s="28"/>
      <c r="AS2741" s="29"/>
      <c r="AT2741" s="29"/>
      <c r="AU2741" s="29"/>
    </row>
    <row r="2742" spans="1:47" s="515" customFormat="1">
      <c r="A2742" s="13"/>
      <c r="B2742" s="8"/>
      <c r="C2742" s="8"/>
      <c r="D2742" s="344" t="s">
        <v>1104</v>
      </c>
      <c r="E2742" s="266"/>
      <c r="F2742" s="261"/>
      <c r="G2742" s="282"/>
      <c r="H2742" s="283">
        <v>1111000</v>
      </c>
      <c r="I2742" s="33"/>
      <c r="J2742" s="33"/>
      <c r="K2742" s="33"/>
      <c r="L2742" s="33"/>
      <c r="M2742" s="33"/>
      <c r="N2742" s="33"/>
      <c r="O2742" s="33"/>
      <c r="P2742" s="33"/>
      <c r="Q2742" s="33"/>
      <c r="R2742" s="33"/>
      <c r="S2742" s="33"/>
      <c r="T2742" s="33"/>
      <c r="U2742" s="33"/>
      <c r="V2742" s="33"/>
      <c r="W2742" s="33"/>
      <c r="X2742" s="282"/>
      <c r="Y2742" s="33"/>
      <c r="Z2742" s="284"/>
      <c r="AA2742" s="284"/>
      <c r="AB2742" s="33"/>
      <c r="AC2742" s="33"/>
      <c r="AD2742" s="33"/>
      <c r="AE2742" s="33"/>
      <c r="AF2742" s="33"/>
      <c r="AG2742" s="33"/>
      <c r="AH2742" s="33"/>
      <c r="AI2742" s="33"/>
      <c r="AJ2742" s="33"/>
      <c r="AK2742" s="33"/>
      <c r="AL2742" s="33"/>
      <c r="AM2742" s="33"/>
      <c r="AN2742" s="33"/>
      <c r="AO2742" s="33"/>
      <c r="AP2742" s="34"/>
      <c r="AQ2742" s="34"/>
      <c r="AR2742" s="28"/>
      <c r="AS2742" s="29"/>
      <c r="AT2742" s="29"/>
      <c r="AU2742" s="29"/>
    </row>
    <row r="2743" spans="1:47" s="515" customFormat="1">
      <c r="A2743" s="13"/>
      <c r="B2743" s="8"/>
      <c r="C2743" s="8"/>
      <c r="D2743" s="344" t="s">
        <v>1104</v>
      </c>
      <c r="E2743" s="266"/>
      <c r="F2743" s="261"/>
      <c r="G2743" s="282"/>
      <c r="H2743" s="283">
        <v>1111000</v>
      </c>
      <c r="I2743" s="33"/>
      <c r="J2743" s="33"/>
      <c r="K2743" s="33"/>
      <c r="L2743" s="33"/>
      <c r="M2743" s="33"/>
      <c r="N2743" s="33"/>
      <c r="O2743" s="33"/>
      <c r="P2743" s="33"/>
      <c r="Q2743" s="33"/>
      <c r="R2743" s="33"/>
      <c r="S2743" s="33"/>
      <c r="T2743" s="33"/>
      <c r="U2743" s="33"/>
      <c r="V2743" s="33"/>
      <c r="W2743" s="33"/>
      <c r="X2743" s="282"/>
      <c r="Y2743" s="33"/>
      <c r="Z2743" s="284"/>
      <c r="AA2743" s="284"/>
      <c r="AB2743" s="33"/>
      <c r="AC2743" s="33"/>
      <c r="AD2743" s="33"/>
      <c r="AE2743" s="33"/>
      <c r="AF2743" s="33"/>
      <c r="AG2743" s="33"/>
      <c r="AH2743" s="33"/>
      <c r="AI2743" s="33"/>
      <c r="AJ2743" s="33"/>
      <c r="AK2743" s="33"/>
      <c r="AL2743" s="33"/>
      <c r="AM2743" s="33"/>
      <c r="AN2743" s="33"/>
      <c r="AO2743" s="33"/>
      <c r="AP2743" s="34"/>
      <c r="AQ2743" s="34"/>
      <c r="AR2743" s="28"/>
      <c r="AS2743" s="29"/>
      <c r="AT2743" s="29"/>
      <c r="AU2743" s="29"/>
    </row>
    <row r="2744" spans="1:47" s="515" customFormat="1">
      <c r="A2744" s="13"/>
      <c r="B2744" s="8"/>
      <c r="C2744" s="8"/>
      <c r="D2744" s="344" t="s">
        <v>1104</v>
      </c>
      <c r="E2744" s="266"/>
      <c r="F2744" s="261"/>
      <c r="G2744" s="282"/>
      <c r="H2744" s="283">
        <v>1111000</v>
      </c>
      <c r="I2744" s="33"/>
      <c r="J2744" s="33"/>
      <c r="K2744" s="33"/>
      <c r="L2744" s="33"/>
      <c r="M2744" s="33"/>
      <c r="N2744" s="33"/>
      <c r="O2744" s="33"/>
      <c r="P2744" s="33"/>
      <c r="Q2744" s="33"/>
      <c r="R2744" s="33"/>
      <c r="S2744" s="33"/>
      <c r="T2744" s="33"/>
      <c r="U2744" s="33"/>
      <c r="V2744" s="33"/>
      <c r="W2744" s="33"/>
      <c r="X2744" s="282"/>
      <c r="Y2744" s="33"/>
      <c r="Z2744" s="284"/>
      <c r="AA2744" s="284"/>
      <c r="AB2744" s="33"/>
      <c r="AC2744" s="33"/>
      <c r="AD2744" s="33"/>
      <c r="AE2744" s="33"/>
      <c r="AF2744" s="33"/>
      <c r="AG2744" s="33"/>
      <c r="AH2744" s="33"/>
      <c r="AI2744" s="33"/>
      <c r="AJ2744" s="33"/>
      <c r="AK2744" s="33"/>
      <c r="AL2744" s="33"/>
      <c r="AM2744" s="33"/>
      <c r="AN2744" s="33"/>
      <c r="AO2744" s="33"/>
      <c r="AP2744" s="34"/>
      <c r="AQ2744" s="34"/>
      <c r="AR2744" s="28"/>
      <c r="AS2744" s="29"/>
      <c r="AT2744" s="29"/>
      <c r="AU2744" s="29"/>
    </row>
    <row r="2745" spans="1:47" s="515" customFormat="1">
      <c r="A2745" s="13"/>
      <c r="B2745" s="8"/>
      <c r="C2745" s="8"/>
      <c r="D2745" s="344" t="s">
        <v>1104</v>
      </c>
      <c r="E2745" s="266"/>
      <c r="F2745" s="261"/>
      <c r="G2745" s="282"/>
      <c r="H2745" s="283">
        <v>1112000</v>
      </c>
      <c r="I2745" s="33"/>
      <c r="J2745" s="33"/>
      <c r="K2745" s="33"/>
      <c r="L2745" s="33"/>
      <c r="M2745" s="33"/>
      <c r="N2745" s="33"/>
      <c r="O2745" s="33"/>
      <c r="P2745" s="33"/>
      <c r="Q2745" s="33"/>
      <c r="R2745" s="33"/>
      <c r="S2745" s="33"/>
      <c r="T2745" s="33"/>
      <c r="U2745" s="33"/>
      <c r="V2745" s="33"/>
      <c r="W2745" s="33"/>
      <c r="X2745" s="282"/>
      <c r="Y2745" s="33"/>
      <c r="Z2745" s="284"/>
      <c r="AA2745" s="284"/>
      <c r="AB2745" s="33"/>
      <c r="AC2745" s="33"/>
      <c r="AD2745" s="33"/>
      <c r="AE2745" s="33"/>
      <c r="AF2745" s="33"/>
      <c r="AG2745" s="33"/>
      <c r="AH2745" s="33"/>
      <c r="AI2745" s="33"/>
      <c r="AJ2745" s="33"/>
      <c r="AK2745" s="33"/>
      <c r="AL2745" s="33"/>
      <c r="AM2745" s="33"/>
      <c r="AN2745" s="33"/>
      <c r="AO2745" s="33"/>
      <c r="AP2745" s="34"/>
      <c r="AQ2745" s="34"/>
      <c r="AR2745" s="28"/>
      <c r="AS2745" s="29"/>
      <c r="AT2745" s="29"/>
      <c r="AU2745" s="29"/>
    </row>
    <row r="2746" spans="1:47" s="480" customFormat="1">
      <c r="A2746" s="13"/>
      <c r="B2746" s="8"/>
      <c r="C2746" s="8"/>
      <c r="D2746" s="345" t="s">
        <v>181</v>
      </c>
      <c r="E2746" s="266"/>
      <c r="F2746" s="261">
        <v>8550000</v>
      </c>
      <c r="G2746" s="282">
        <f>SUM(H2747:H2749)</f>
        <v>8550000</v>
      </c>
      <c r="H2746" s="283"/>
      <c r="I2746" s="33"/>
      <c r="J2746" s="33"/>
      <c r="K2746" s="33"/>
      <c r="L2746" s="33"/>
      <c r="M2746" s="33"/>
      <c r="N2746" s="33"/>
      <c r="O2746" s="33"/>
      <c r="P2746" s="33"/>
      <c r="Q2746" s="33"/>
      <c r="R2746" s="33"/>
      <c r="S2746" s="33"/>
      <c r="T2746" s="33"/>
      <c r="U2746" s="33"/>
      <c r="V2746" s="33"/>
      <c r="W2746" s="33"/>
      <c r="X2746" s="282"/>
      <c r="Y2746" s="33"/>
      <c r="Z2746" s="284"/>
      <c r="AA2746" s="284"/>
      <c r="AB2746" s="33"/>
      <c r="AC2746" s="33"/>
      <c r="AD2746" s="33"/>
      <c r="AE2746" s="33"/>
      <c r="AF2746" s="33"/>
      <c r="AG2746" s="33"/>
      <c r="AH2746" s="33"/>
      <c r="AI2746" s="33"/>
      <c r="AJ2746" s="33"/>
      <c r="AK2746" s="33"/>
      <c r="AL2746" s="33"/>
      <c r="AM2746" s="33"/>
      <c r="AN2746" s="33"/>
      <c r="AO2746" s="33"/>
      <c r="AP2746" s="34"/>
      <c r="AQ2746" s="34"/>
      <c r="AR2746" s="28"/>
      <c r="AS2746" s="29"/>
      <c r="AT2746" s="29"/>
      <c r="AU2746" s="29"/>
    </row>
    <row r="2747" spans="1:47" s="515" customFormat="1">
      <c r="A2747" s="13"/>
      <c r="B2747" s="8"/>
      <c r="C2747" s="8"/>
      <c r="D2747" s="344" t="s">
        <v>1105</v>
      </c>
      <c r="E2747" s="266"/>
      <c r="F2747" s="261"/>
      <c r="G2747" s="282"/>
      <c r="H2747" s="283">
        <v>2500000</v>
      </c>
      <c r="I2747" s="33"/>
      <c r="J2747" s="33"/>
      <c r="K2747" s="33"/>
      <c r="L2747" s="33"/>
      <c r="M2747" s="33"/>
      <c r="N2747" s="33"/>
      <c r="O2747" s="33"/>
      <c r="P2747" s="33"/>
      <c r="Q2747" s="33"/>
      <c r="R2747" s="33"/>
      <c r="S2747" s="33"/>
      <c r="T2747" s="33"/>
      <c r="U2747" s="33"/>
      <c r="V2747" s="33"/>
      <c r="W2747" s="33"/>
      <c r="X2747" s="282"/>
      <c r="Y2747" s="33"/>
      <c r="Z2747" s="284"/>
      <c r="AA2747" s="284"/>
      <c r="AB2747" s="33"/>
      <c r="AC2747" s="33"/>
      <c r="AD2747" s="33"/>
      <c r="AE2747" s="33"/>
      <c r="AF2747" s="33"/>
      <c r="AG2747" s="33"/>
      <c r="AH2747" s="33"/>
      <c r="AI2747" s="33"/>
      <c r="AJ2747" s="33"/>
      <c r="AK2747" s="33"/>
      <c r="AL2747" s="33"/>
      <c r="AM2747" s="33"/>
      <c r="AN2747" s="33"/>
      <c r="AO2747" s="33"/>
      <c r="AP2747" s="34"/>
      <c r="AQ2747" s="34"/>
      <c r="AR2747" s="28"/>
      <c r="AS2747" s="29"/>
      <c r="AT2747" s="29"/>
      <c r="AU2747" s="29"/>
    </row>
    <row r="2748" spans="1:47" s="515" customFormat="1">
      <c r="A2748" s="13"/>
      <c r="B2748" s="8"/>
      <c r="C2748" s="8"/>
      <c r="D2748" s="344" t="s">
        <v>1106</v>
      </c>
      <c r="E2748" s="266"/>
      <c r="F2748" s="261"/>
      <c r="G2748" s="282"/>
      <c r="H2748" s="283">
        <v>5140000</v>
      </c>
      <c r="I2748" s="33"/>
      <c r="J2748" s="33"/>
      <c r="K2748" s="33"/>
      <c r="L2748" s="33"/>
      <c r="M2748" s="33"/>
      <c r="N2748" s="33"/>
      <c r="O2748" s="33"/>
      <c r="P2748" s="33"/>
      <c r="Q2748" s="33"/>
      <c r="R2748" s="33"/>
      <c r="S2748" s="33"/>
      <c r="T2748" s="33"/>
      <c r="U2748" s="33"/>
      <c r="V2748" s="33"/>
      <c r="W2748" s="33"/>
      <c r="X2748" s="282"/>
      <c r="Y2748" s="33"/>
      <c r="Z2748" s="284"/>
      <c r="AA2748" s="284"/>
      <c r="AB2748" s="33"/>
      <c r="AC2748" s="33"/>
      <c r="AD2748" s="33"/>
      <c r="AE2748" s="33"/>
      <c r="AF2748" s="33"/>
      <c r="AG2748" s="33"/>
      <c r="AH2748" s="33"/>
      <c r="AI2748" s="33"/>
      <c r="AJ2748" s="33"/>
      <c r="AK2748" s="33"/>
      <c r="AL2748" s="33"/>
      <c r="AM2748" s="33"/>
      <c r="AN2748" s="33"/>
      <c r="AO2748" s="33"/>
      <c r="AP2748" s="34"/>
      <c r="AQ2748" s="34"/>
      <c r="AR2748" s="28"/>
      <c r="AS2748" s="29"/>
      <c r="AT2748" s="29"/>
      <c r="AU2748" s="29"/>
    </row>
    <row r="2749" spans="1:47" s="515" customFormat="1">
      <c r="A2749" s="13"/>
      <c r="B2749" s="8"/>
      <c r="C2749" s="8"/>
      <c r="D2749" s="344" t="s">
        <v>1107</v>
      </c>
      <c r="E2749" s="266"/>
      <c r="F2749" s="261"/>
      <c r="G2749" s="282"/>
      <c r="H2749" s="283">
        <v>910000</v>
      </c>
      <c r="I2749" s="33"/>
      <c r="J2749" s="33"/>
      <c r="K2749" s="33"/>
      <c r="L2749" s="33"/>
      <c r="M2749" s="33"/>
      <c r="N2749" s="33"/>
      <c r="O2749" s="33"/>
      <c r="P2749" s="33"/>
      <c r="Q2749" s="33"/>
      <c r="R2749" s="33"/>
      <c r="S2749" s="33"/>
      <c r="T2749" s="33"/>
      <c r="U2749" s="33"/>
      <c r="V2749" s="33"/>
      <c r="W2749" s="33"/>
      <c r="X2749" s="282"/>
      <c r="Y2749" s="33"/>
      <c r="Z2749" s="284"/>
      <c r="AA2749" s="284"/>
      <c r="AB2749" s="33"/>
      <c r="AC2749" s="33"/>
      <c r="AD2749" s="33"/>
      <c r="AE2749" s="33"/>
      <c r="AF2749" s="33"/>
      <c r="AG2749" s="33"/>
      <c r="AH2749" s="33"/>
      <c r="AI2749" s="33"/>
      <c r="AJ2749" s="33"/>
      <c r="AK2749" s="33"/>
      <c r="AL2749" s="33"/>
      <c r="AM2749" s="33"/>
      <c r="AN2749" s="33"/>
      <c r="AO2749" s="33"/>
      <c r="AP2749" s="34"/>
      <c r="AQ2749" s="34"/>
      <c r="AR2749" s="28"/>
      <c r="AS2749" s="29"/>
      <c r="AT2749" s="29"/>
      <c r="AU2749" s="29"/>
    </row>
    <row r="2750" spans="1:47" s="480" customFormat="1">
      <c r="A2750" s="13"/>
      <c r="B2750" s="8"/>
      <c r="C2750" s="8"/>
      <c r="D2750" s="473" t="s">
        <v>208</v>
      </c>
      <c r="E2750" s="321"/>
      <c r="F2750" s="261"/>
      <c r="G2750" s="282"/>
      <c r="H2750" s="283"/>
      <c r="I2750" s="33"/>
      <c r="J2750" s="33"/>
      <c r="K2750" s="33"/>
      <c r="L2750" s="33"/>
      <c r="M2750" s="33"/>
      <c r="N2750" s="33"/>
      <c r="O2750" s="33"/>
      <c r="P2750" s="33"/>
      <c r="Q2750" s="33"/>
      <c r="R2750" s="33"/>
      <c r="S2750" s="33"/>
      <c r="T2750" s="33"/>
      <c r="U2750" s="33"/>
      <c r="V2750" s="33"/>
      <c r="W2750" s="33"/>
      <c r="X2750" s="282"/>
      <c r="Y2750" s="33"/>
      <c r="Z2750" s="284"/>
      <c r="AA2750" s="284"/>
      <c r="AB2750" s="33"/>
      <c r="AC2750" s="33"/>
      <c r="AD2750" s="33"/>
      <c r="AE2750" s="33"/>
      <c r="AF2750" s="33"/>
      <c r="AG2750" s="33"/>
      <c r="AH2750" s="33"/>
      <c r="AI2750" s="33"/>
      <c r="AJ2750" s="33"/>
      <c r="AK2750" s="33"/>
      <c r="AL2750" s="33"/>
      <c r="AM2750" s="33"/>
      <c r="AN2750" s="33"/>
      <c r="AO2750" s="33"/>
      <c r="AP2750" s="34"/>
      <c r="AQ2750" s="34"/>
      <c r="AR2750" s="28"/>
      <c r="AS2750" s="29"/>
      <c r="AT2750" s="29"/>
      <c r="AU2750" s="29"/>
    </row>
    <row r="2751" spans="1:47" s="480" customFormat="1">
      <c r="A2751" s="13"/>
      <c r="B2751" s="8"/>
      <c r="C2751" s="8"/>
      <c r="D2751" s="345" t="s">
        <v>209</v>
      </c>
      <c r="E2751" s="266"/>
      <c r="F2751" s="261">
        <v>2500000</v>
      </c>
      <c r="G2751" s="282">
        <f>SUM(H2752)</f>
        <v>2460000</v>
      </c>
      <c r="H2751" s="283"/>
      <c r="I2751" s="33"/>
      <c r="J2751" s="33"/>
      <c r="K2751" s="33"/>
      <c r="L2751" s="33"/>
      <c r="M2751" s="33"/>
      <c r="N2751" s="33"/>
      <c r="O2751" s="33"/>
      <c r="P2751" s="33"/>
      <c r="Q2751" s="33"/>
      <c r="R2751" s="33"/>
      <c r="S2751" s="33"/>
      <c r="T2751" s="33"/>
      <c r="U2751" s="33"/>
      <c r="V2751" s="33"/>
      <c r="W2751" s="33"/>
      <c r="X2751" s="282"/>
      <c r="Y2751" s="33"/>
      <c r="Z2751" s="284"/>
      <c r="AA2751" s="284"/>
      <c r="AB2751" s="33"/>
      <c r="AC2751" s="33"/>
      <c r="AD2751" s="33"/>
      <c r="AE2751" s="33"/>
      <c r="AF2751" s="33"/>
      <c r="AG2751" s="33"/>
      <c r="AH2751" s="33"/>
      <c r="AI2751" s="33"/>
      <c r="AJ2751" s="33"/>
      <c r="AK2751" s="33"/>
      <c r="AL2751" s="33"/>
      <c r="AM2751" s="33"/>
      <c r="AN2751" s="33"/>
      <c r="AO2751" s="33"/>
      <c r="AP2751" s="34"/>
      <c r="AQ2751" s="34"/>
      <c r="AR2751" s="28"/>
      <c r="AS2751" s="29"/>
      <c r="AT2751" s="29"/>
      <c r="AU2751" s="29"/>
    </row>
    <row r="2752" spans="1:47" s="515" customFormat="1">
      <c r="A2752" s="13"/>
      <c r="B2752" s="8"/>
      <c r="C2752" s="8"/>
      <c r="D2752" s="344" t="s">
        <v>1108</v>
      </c>
      <c r="E2752" s="266"/>
      <c r="F2752" s="261"/>
      <c r="G2752" s="282"/>
      <c r="H2752" s="283">
        <v>2460000</v>
      </c>
      <c r="I2752" s="33"/>
      <c r="J2752" s="33"/>
      <c r="K2752" s="33"/>
      <c r="L2752" s="33"/>
      <c r="M2752" s="33"/>
      <c r="N2752" s="33"/>
      <c r="O2752" s="33"/>
      <c r="P2752" s="33"/>
      <c r="Q2752" s="33"/>
      <c r="R2752" s="33"/>
      <c r="S2752" s="33"/>
      <c r="T2752" s="33"/>
      <c r="U2752" s="33"/>
      <c r="V2752" s="33"/>
      <c r="W2752" s="33"/>
      <c r="X2752" s="282"/>
      <c r="Y2752" s="33"/>
      <c r="Z2752" s="284"/>
      <c r="AA2752" s="284"/>
      <c r="AB2752" s="33"/>
      <c r="AC2752" s="33"/>
      <c r="AD2752" s="33"/>
      <c r="AE2752" s="33"/>
      <c r="AF2752" s="33"/>
      <c r="AG2752" s="33"/>
      <c r="AH2752" s="33"/>
      <c r="AI2752" s="33"/>
      <c r="AJ2752" s="33"/>
      <c r="AK2752" s="33"/>
      <c r="AL2752" s="33"/>
      <c r="AM2752" s="33"/>
      <c r="AN2752" s="33"/>
      <c r="AO2752" s="33"/>
      <c r="AP2752" s="34"/>
      <c r="AQ2752" s="34"/>
      <c r="AR2752" s="28"/>
      <c r="AS2752" s="29"/>
      <c r="AT2752" s="29"/>
      <c r="AU2752" s="29"/>
    </row>
    <row r="2753" spans="1:47" s="480" customFormat="1">
      <c r="A2753" s="13"/>
      <c r="B2753" s="8"/>
      <c r="C2753" s="8"/>
      <c r="D2753" s="240"/>
      <c r="E2753" s="266"/>
      <c r="F2753" s="321"/>
      <c r="G2753" s="282"/>
      <c r="H2753" s="283"/>
      <c r="I2753" s="33"/>
      <c r="J2753" s="33"/>
      <c r="K2753" s="33"/>
      <c r="L2753" s="33"/>
      <c r="M2753" s="33"/>
      <c r="N2753" s="33"/>
      <c r="O2753" s="33"/>
      <c r="P2753" s="33"/>
      <c r="Q2753" s="33"/>
      <c r="R2753" s="33"/>
      <c r="S2753" s="33"/>
      <c r="T2753" s="33"/>
      <c r="U2753" s="33"/>
      <c r="V2753" s="33"/>
      <c r="W2753" s="33"/>
      <c r="X2753" s="282"/>
      <c r="Y2753" s="33"/>
      <c r="Z2753" s="284"/>
      <c r="AA2753" s="284"/>
      <c r="AB2753" s="33"/>
      <c r="AC2753" s="33"/>
      <c r="AD2753" s="33"/>
      <c r="AE2753" s="33"/>
      <c r="AF2753" s="33"/>
      <c r="AG2753" s="33"/>
      <c r="AH2753" s="33"/>
      <c r="AI2753" s="33"/>
      <c r="AJ2753" s="33"/>
      <c r="AK2753" s="33"/>
      <c r="AL2753" s="33"/>
      <c r="AM2753" s="33"/>
      <c r="AN2753" s="33"/>
      <c r="AO2753" s="33"/>
      <c r="AP2753" s="34"/>
      <c r="AQ2753" s="34"/>
      <c r="AR2753" s="28"/>
      <c r="AS2753" s="29"/>
      <c r="AT2753" s="29"/>
      <c r="AU2753" s="29"/>
    </row>
    <row r="2754" spans="1:47" s="480" customFormat="1">
      <c r="A2754" s="13"/>
      <c r="B2754" s="8"/>
      <c r="C2754" s="8"/>
      <c r="D2754" s="240"/>
      <c r="E2754" s="266"/>
      <c r="F2754" s="321"/>
      <c r="G2754" s="282"/>
      <c r="H2754" s="283"/>
      <c r="I2754" s="33"/>
      <c r="J2754" s="33"/>
      <c r="K2754" s="33"/>
      <c r="L2754" s="33"/>
      <c r="M2754" s="33"/>
      <c r="N2754" s="33"/>
      <c r="O2754" s="33"/>
      <c r="P2754" s="33"/>
      <c r="Q2754" s="33"/>
      <c r="R2754" s="33"/>
      <c r="S2754" s="33"/>
      <c r="T2754" s="33"/>
      <c r="U2754" s="33"/>
      <c r="V2754" s="33"/>
      <c r="W2754" s="33"/>
      <c r="X2754" s="282"/>
      <c r="Y2754" s="33"/>
      <c r="Z2754" s="284"/>
      <c r="AA2754" s="284"/>
      <c r="AB2754" s="33"/>
      <c r="AC2754" s="33"/>
      <c r="AD2754" s="33"/>
      <c r="AE2754" s="33"/>
      <c r="AF2754" s="33"/>
      <c r="AG2754" s="33"/>
      <c r="AH2754" s="33"/>
      <c r="AI2754" s="33"/>
      <c r="AJ2754" s="33"/>
      <c r="AK2754" s="33"/>
      <c r="AL2754" s="33"/>
      <c r="AM2754" s="33"/>
      <c r="AN2754" s="33"/>
      <c r="AO2754" s="33"/>
      <c r="AP2754" s="34"/>
      <c r="AQ2754" s="34"/>
      <c r="AR2754" s="28"/>
      <c r="AS2754" s="29"/>
      <c r="AT2754" s="29"/>
      <c r="AU2754" s="29"/>
    </row>
    <row r="2755" spans="1:47" s="480" customFormat="1">
      <c r="A2755" s="13"/>
      <c r="B2755" s="8"/>
      <c r="C2755" s="83">
        <v>251</v>
      </c>
      <c r="D2755" s="375" t="s">
        <v>341</v>
      </c>
      <c r="E2755" s="266"/>
      <c r="F2755" s="321"/>
      <c r="G2755" s="282"/>
      <c r="H2755" s="283"/>
      <c r="I2755" s="33"/>
      <c r="J2755" s="33"/>
      <c r="K2755" s="33"/>
      <c r="L2755" s="33"/>
      <c r="M2755" s="33"/>
      <c r="N2755" s="33"/>
      <c r="O2755" s="33"/>
      <c r="P2755" s="33"/>
      <c r="Q2755" s="33"/>
      <c r="R2755" s="33"/>
      <c r="S2755" s="33"/>
      <c r="T2755" s="33"/>
      <c r="U2755" s="33"/>
      <c r="V2755" s="33"/>
      <c r="W2755" s="33"/>
      <c r="X2755" s="282"/>
      <c r="Y2755" s="33"/>
      <c r="Z2755" s="284"/>
      <c r="AA2755" s="284"/>
      <c r="AB2755" s="33"/>
      <c r="AC2755" s="33"/>
      <c r="AD2755" s="33"/>
      <c r="AE2755" s="33"/>
      <c r="AF2755" s="33"/>
      <c r="AG2755" s="33"/>
      <c r="AH2755" s="33"/>
      <c r="AI2755" s="33"/>
      <c r="AJ2755" s="33"/>
      <c r="AK2755" s="33"/>
      <c r="AL2755" s="33"/>
      <c r="AM2755" s="33"/>
      <c r="AN2755" s="33"/>
      <c r="AO2755" s="33"/>
      <c r="AP2755" s="34"/>
      <c r="AQ2755" s="34"/>
      <c r="AR2755" s="28"/>
      <c r="AS2755" s="29"/>
      <c r="AT2755" s="29"/>
      <c r="AU2755" s="29"/>
    </row>
    <row r="2756" spans="1:47" s="480" customFormat="1">
      <c r="A2756" s="13"/>
      <c r="B2756" s="8"/>
      <c r="C2756" s="8"/>
      <c r="D2756" s="472" t="s">
        <v>342</v>
      </c>
      <c r="E2756" s="266"/>
      <c r="F2756" s="321"/>
      <c r="G2756" s="282"/>
      <c r="H2756" s="283"/>
      <c r="I2756" s="33"/>
      <c r="J2756" s="33"/>
      <c r="K2756" s="33"/>
      <c r="L2756" s="33"/>
      <c r="M2756" s="33"/>
      <c r="N2756" s="33"/>
      <c r="O2756" s="33"/>
      <c r="P2756" s="33"/>
      <c r="Q2756" s="33"/>
      <c r="R2756" s="33"/>
      <c r="S2756" s="33"/>
      <c r="T2756" s="33"/>
      <c r="U2756" s="33"/>
      <c r="V2756" s="33"/>
      <c r="W2756" s="33"/>
      <c r="X2756" s="282"/>
      <c r="Y2756" s="33"/>
      <c r="Z2756" s="284"/>
      <c r="AA2756" s="284"/>
      <c r="AB2756" s="33"/>
      <c r="AC2756" s="33"/>
      <c r="AD2756" s="33"/>
      <c r="AE2756" s="33"/>
      <c r="AF2756" s="33"/>
      <c r="AG2756" s="33"/>
      <c r="AH2756" s="33"/>
      <c r="AI2756" s="33"/>
      <c r="AJ2756" s="33"/>
      <c r="AK2756" s="33"/>
      <c r="AL2756" s="33"/>
      <c r="AM2756" s="33"/>
      <c r="AN2756" s="33"/>
      <c r="AO2756" s="33"/>
      <c r="AP2756" s="34"/>
      <c r="AQ2756" s="34"/>
      <c r="AR2756" s="28"/>
      <c r="AS2756" s="29"/>
      <c r="AT2756" s="29"/>
      <c r="AU2756" s="29"/>
    </row>
    <row r="2757" spans="1:47" s="480" customFormat="1">
      <c r="A2757" s="13"/>
      <c r="B2757" s="8"/>
      <c r="C2757" s="8"/>
      <c r="D2757" s="473" t="s">
        <v>174</v>
      </c>
      <c r="E2757" s="321"/>
      <c r="F2757" s="261"/>
      <c r="G2757" s="282"/>
      <c r="H2757" s="283"/>
      <c r="I2757" s="33"/>
      <c r="J2757" s="33"/>
      <c r="K2757" s="33"/>
      <c r="L2757" s="33"/>
      <c r="M2757" s="33"/>
      <c r="N2757" s="33"/>
      <c r="O2757" s="33"/>
      <c r="P2757" s="33"/>
      <c r="Q2757" s="33"/>
      <c r="R2757" s="33"/>
      <c r="S2757" s="33"/>
      <c r="T2757" s="33"/>
      <c r="U2757" s="33"/>
      <c r="V2757" s="33"/>
      <c r="W2757" s="33"/>
      <c r="X2757" s="282"/>
      <c r="Y2757" s="33"/>
      <c r="Z2757" s="284"/>
      <c r="AA2757" s="284"/>
      <c r="AB2757" s="33"/>
      <c r="AC2757" s="33"/>
      <c r="AD2757" s="33"/>
      <c r="AE2757" s="33"/>
      <c r="AF2757" s="33"/>
      <c r="AG2757" s="33"/>
      <c r="AH2757" s="33"/>
      <c r="AI2757" s="33"/>
      <c r="AJ2757" s="33"/>
      <c r="AK2757" s="33"/>
      <c r="AL2757" s="33"/>
      <c r="AM2757" s="33"/>
      <c r="AN2757" s="33"/>
      <c r="AO2757" s="33"/>
      <c r="AP2757" s="34"/>
      <c r="AQ2757" s="34"/>
      <c r="AR2757" s="28"/>
      <c r="AS2757" s="29"/>
      <c r="AT2757" s="29"/>
      <c r="AU2757" s="29"/>
    </row>
    <row r="2758" spans="1:47" s="480" customFormat="1">
      <c r="A2758" s="13"/>
      <c r="B2758" s="8"/>
      <c r="C2758" s="8"/>
      <c r="D2758" s="345" t="s">
        <v>222</v>
      </c>
      <c r="E2758" s="266"/>
      <c r="F2758" s="261">
        <v>2066000</v>
      </c>
      <c r="G2758" s="282">
        <f>SUM(H2759)</f>
        <v>2066000</v>
      </c>
      <c r="H2758" s="283"/>
      <c r="I2758" s="33"/>
      <c r="J2758" s="33"/>
      <c r="K2758" s="33"/>
      <c r="L2758" s="33"/>
      <c r="M2758" s="33"/>
      <c r="N2758" s="33"/>
      <c r="O2758" s="33"/>
      <c r="P2758" s="33"/>
      <c r="Q2758" s="33"/>
      <c r="R2758" s="33"/>
      <c r="S2758" s="33"/>
      <c r="T2758" s="33"/>
      <c r="U2758" s="33"/>
      <c r="V2758" s="33"/>
      <c r="W2758" s="33"/>
      <c r="X2758" s="282"/>
      <c r="Y2758" s="33"/>
      <c r="Z2758" s="284"/>
      <c r="AA2758" s="284"/>
      <c r="AB2758" s="33"/>
      <c r="AC2758" s="33"/>
      <c r="AD2758" s="33"/>
      <c r="AE2758" s="33"/>
      <c r="AF2758" s="33"/>
      <c r="AG2758" s="33"/>
      <c r="AH2758" s="33"/>
      <c r="AI2758" s="33"/>
      <c r="AJ2758" s="33"/>
      <c r="AK2758" s="33"/>
      <c r="AL2758" s="33"/>
      <c r="AM2758" s="33"/>
      <c r="AN2758" s="33"/>
      <c r="AO2758" s="33"/>
      <c r="AP2758" s="34"/>
      <c r="AQ2758" s="34"/>
      <c r="AR2758" s="28"/>
      <c r="AS2758" s="29"/>
      <c r="AT2758" s="29"/>
      <c r="AU2758" s="29"/>
    </row>
    <row r="2759" spans="1:47" s="515" customFormat="1">
      <c r="A2759" s="13"/>
      <c r="B2759" s="8"/>
      <c r="C2759" s="8"/>
      <c r="D2759" s="344" t="s">
        <v>1112</v>
      </c>
      <c r="E2759" s="266"/>
      <c r="F2759" s="261"/>
      <c r="G2759" s="282"/>
      <c r="H2759" s="283">
        <v>2066000</v>
      </c>
      <c r="I2759" s="33"/>
      <c r="J2759" s="33"/>
      <c r="K2759" s="33"/>
      <c r="L2759" s="33"/>
      <c r="M2759" s="33"/>
      <c r="N2759" s="33"/>
      <c r="O2759" s="33"/>
      <c r="P2759" s="33"/>
      <c r="Q2759" s="33"/>
      <c r="R2759" s="33"/>
      <c r="S2759" s="33"/>
      <c r="T2759" s="33"/>
      <c r="U2759" s="33"/>
      <c r="V2759" s="33"/>
      <c r="W2759" s="33"/>
      <c r="X2759" s="282"/>
      <c r="Y2759" s="33"/>
      <c r="Z2759" s="284"/>
      <c r="AA2759" s="284"/>
      <c r="AB2759" s="33"/>
      <c r="AC2759" s="33"/>
      <c r="AD2759" s="33"/>
      <c r="AE2759" s="33"/>
      <c r="AF2759" s="33"/>
      <c r="AG2759" s="33"/>
      <c r="AH2759" s="33"/>
      <c r="AI2759" s="33"/>
      <c r="AJ2759" s="33"/>
      <c r="AK2759" s="33"/>
      <c r="AL2759" s="33"/>
      <c r="AM2759" s="33"/>
      <c r="AN2759" s="33"/>
      <c r="AO2759" s="33"/>
      <c r="AP2759" s="34"/>
      <c r="AQ2759" s="34"/>
      <c r="AR2759" s="28"/>
      <c r="AS2759" s="29"/>
      <c r="AT2759" s="29"/>
      <c r="AU2759" s="29"/>
    </row>
    <row r="2760" spans="1:47" s="480" customFormat="1">
      <c r="A2760" s="13"/>
      <c r="B2760" s="8"/>
      <c r="C2760" s="8"/>
      <c r="D2760" s="473" t="s">
        <v>188</v>
      </c>
      <c r="E2760" s="321"/>
      <c r="F2760" s="261"/>
      <c r="G2760" s="282"/>
      <c r="H2760" s="283"/>
      <c r="I2760" s="33"/>
      <c r="J2760" s="33"/>
      <c r="K2760" s="33"/>
      <c r="L2760" s="33"/>
      <c r="M2760" s="33"/>
      <c r="N2760" s="33"/>
      <c r="O2760" s="33"/>
      <c r="P2760" s="33"/>
      <c r="Q2760" s="33"/>
      <c r="R2760" s="33"/>
      <c r="S2760" s="33"/>
      <c r="T2760" s="33"/>
      <c r="U2760" s="33"/>
      <c r="V2760" s="33"/>
      <c r="W2760" s="33"/>
      <c r="X2760" s="282"/>
      <c r="Y2760" s="33"/>
      <c r="Z2760" s="284"/>
      <c r="AA2760" s="284"/>
      <c r="AB2760" s="33"/>
      <c r="AC2760" s="33"/>
      <c r="AD2760" s="33"/>
      <c r="AE2760" s="33"/>
      <c r="AF2760" s="33"/>
      <c r="AG2760" s="33"/>
      <c r="AH2760" s="33"/>
      <c r="AI2760" s="33"/>
      <c r="AJ2760" s="33"/>
      <c r="AK2760" s="33"/>
      <c r="AL2760" s="33"/>
      <c r="AM2760" s="33"/>
      <c r="AN2760" s="33"/>
      <c r="AO2760" s="33"/>
      <c r="AP2760" s="34"/>
      <c r="AQ2760" s="34"/>
      <c r="AR2760" s="28"/>
      <c r="AS2760" s="29"/>
      <c r="AT2760" s="29"/>
      <c r="AU2760" s="29"/>
    </row>
    <row r="2761" spans="1:47" s="480" customFormat="1">
      <c r="A2761" s="13"/>
      <c r="B2761" s="8"/>
      <c r="C2761" s="8"/>
      <c r="D2761" s="345" t="s">
        <v>189</v>
      </c>
      <c r="E2761" s="266"/>
      <c r="F2761" s="261">
        <v>15000000</v>
      </c>
      <c r="G2761" s="282">
        <f>SUM(H2762)</f>
        <v>15000000</v>
      </c>
      <c r="H2761" s="283"/>
      <c r="I2761" s="33"/>
      <c r="J2761" s="33"/>
      <c r="K2761" s="33"/>
      <c r="L2761" s="33"/>
      <c r="M2761" s="33"/>
      <c r="N2761" s="33"/>
      <c r="O2761" s="33"/>
      <c r="P2761" s="33"/>
      <c r="Q2761" s="33"/>
      <c r="R2761" s="33"/>
      <c r="S2761" s="33"/>
      <c r="T2761" s="33"/>
      <c r="U2761" s="33"/>
      <c r="V2761" s="33"/>
      <c r="W2761" s="33"/>
      <c r="X2761" s="282"/>
      <c r="Y2761" s="33"/>
      <c r="Z2761" s="284"/>
      <c r="AA2761" s="284"/>
      <c r="AB2761" s="33"/>
      <c r="AC2761" s="33"/>
      <c r="AD2761" s="33"/>
      <c r="AE2761" s="33"/>
      <c r="AF2761" s="33"/>
      <c r="AG2761" s="33"/>
      <c r="AH2761" s="33"/>
      <c r="AI2761" s="33"/>
      <c r="AJ2761" s="33"/>
      <c r="AK2761" s="33"/>
      <c r="AL2761" s="33"/>
      <c r="AM2761" s="33"/>
      <c r="AN2761" s="33"/>
      <c r="AO2761" s="33"/>
      <c r="AP2761" s="34"/>
      <c r="AQ2761" s="34"/>
      <c r="AR2761" s="28"/>
      <c r="AS2761" s="29"/>
      <c r="AT2761" s="29"/>
      <c r="AU2761" s="29"/>
    </row>
    <row r="2762" spans="1:47" s="515" customFormat="1">
      <c r="A2762" s="13"/>
      <c r="B2762" s="8"/>
      <c r="C2762" s="8"/>
      <c r="D2762" s="344" t="s">
        <v>1113</v>
      </c>
      <c r="E2762" s="266"/>
      <c r="F2762" s="261"/>
      <c r="G2762" s="282"/>
      <c r="H2762" s="283">
        <v>15000000</v>
      </c>
      <c r="I2762" s="33"/>
      <c r="J2762" s="33"/>
      <c r="K2762" s="33"/>
      <c r="L2762" s="33"/>
      <c r="M2762" s="33"/>
      <c r="N2762" s="33"/>
      <c r="O2762" s="33"/>
      <c r="P2762" s="33"/>
      <c r="Q2762" s="33"/>
      <c r="R2762" s="33"/>
      <c r="S2762" s="33"/>
      <c r="T2762" s="33"/>
      <c r="U2762" s="33"/>
      <c r="V2762" s="33"/>
      <c r="W2762" s="33"/>
      <c r="X2762" s="282"/>
      <c r="Y2762" s="33"/>
      <c r="Z2762" s="284"/>
      <c r="AA2762" s="284"/>
      <c r="AB2762" s="33"/>
      <c r="AC2762" s="33"/>
      <c r="AD2762" s="33"/>
      <c r="AE2762" s="33"/>
      <c r="AF2762" s="33"/>
      <c r="AG2762" s="33"/>
      <c r="AH2762" s="33"/>
      <c r="AI2762" s="33"/>
      <c r="AJ2762" s="33"/>
      <c r="AK2762" s="33"/>
      <c r="AL2762" s="33"/>
      <c r="AM2762" s="33"/>
      <c r="AN2762" s="33"/>
      <c r="AO2762" s="33"/>
      <c r="AP2762" s="34"/>
      <c r="AQ2762" s="34"/>
      <c r="AR2762" s="28"/>
      <c r="AS2762" s="29"/>
      <c r="AT2762" s="29"/>
      <c r="AU2762" s="29"/>
    </row>
    <row r="2763" spans="1:47" s="480" customFormat="1">
      <c r="A2763" s="13"/>
      <c r="B2763" s="8"/>
      <c r="C2763" s="8"/>
      <c r="D2763" s="345" t="s">
        <v>190</v>
      </c>
      <c r="E2763" s="266"/>
      <c r="F2763" s="261">
        <v>3400000</v>
      </c>
      <c r="G2763" s="282">
        <f>SUM(H2764:H2765)</f>
        <v>3400000</v>
      </c>
      <c r="H2763" s="283"/>
      <c r="I2763" s="33"/>
      <c r="J2763" s="33"/>
      <c r="K2763" s="33"/>
      <c r="L2763" s="33"/>
      <c r="M2763" s="33"/>
      <c r="N2763" s="33"/>
      <c r="O2763" s="33"/>
      <c r="P2763" s="33"/>
      <c r="Q2763" s="33"/>
      <c r="R2763" s="33"/>
      <c r="S2763" s="33"/>
      <c r="T2763" s="33"/>
      <c r="U2763" s="33"/>
      <c r="V2763" s="33"/>
      <c r="W2763" s="33"/>
      <c r="X2763" s="282"/>
      <c r="Y2763" s="33"/>
      <c r="Z2763" s="284"/>
      <c r="AA2763" s="284"/>
      <c r="AB2763" s="33"/>
      <c r="AC2763" s="33"/>
      <c r="AD2763" s="33"/>
      <c r="AE2763" s="33"/>
      <c r="AF2763" s="33"/>
      <c r="AG2763" s="33"/>
      <c r="AH2763" s="33"/>
      <c r="AI2763" s="33"/>
      <c r="AJ2763" s="33"/>
      <c r="AK2763" s="33"/>
      <c r="AL2763" s="33"/>
      <c r="AM2763" s="33"/>
      <c r="AN2763" s="33"/>
      <c r="AO2763" s="33"/>
      <c r="AP2763" s="34"/>
      <c r="AQ2763" s="34"/>
      <c r="AR2763" s="28"/>
      <c r="AS2763" s="29"/>
      <c r="AT2763" s="29"/>
      <c r="AU2763" s="29"/>
    </row>
    <row r="2764" spans="1:47" s="515" customFormat="1">
      <c r="A2764" s="13"/>
      <c r="B2764" s="8"/>
      <c r="C2764" s="8"/>
      <c r="D2764" s="344" t="s">
        <v>1114</v>
      </c>
      <c r="E2764" s="266"/>
      <c r="F2764" s="261"/>
      <c r="G2764" s="282"/>
      <c r="H2764" s="283">
        <v>2675000</v>
      </c>
      <c r="I2764" s="33"/>
      <c r="J2764" s="33"/>
      <c r="K2764" s="33"/>
      <c r="L2764" s="33"/>
      <c r="M2764" s="33"/>
      <c r="N2764" s="33"/>
      <c r="O2764" s="33"/>
      <c r="P2764" s="33"/>
      <c r="Q2764" s="33"/>
      <c r="R2764" s="33"/>
      <c r="S2764" s="33"/>
      <c r="T2764" s="33"/>
      <c r="U2764" s="33"/>
      <c r="V2764" s="33"/>
      <c r="W2764" s="33"/>
      <c r="X2764" s="282"/>
      <c r="Y2764" s="33"/>
      <c r="Z2764" s="284"/>
      <c r="AA2764" s="284"/>
      <c r="AB2764" s="33"/>
      <c r="AC2764" s="33"/>
      <c r="AD2764" s="33"/>
      <c r="AE2764" s="33"/>
      <c r="AF2764" s="33"/>
      <c r="AG2764" s="33"/>
      <c r="AH2764" s="33"/>
      <c r="AI2764" s="33"/>
      <c r="AJ2764" s="33"/>
      <c r="AK2764" s="33"/>
      <c r="AL2764" s="33"/>
      <c r="AM2764" s="33"/>
      <c r="AN2764" s="33"/>
      <c r="AO2764" s="33"/>
      <c r="AP2764" s="34"/>
      <c r="AQ2764" s="34"/>
      <c r="AR2764" s="28"/>
      <c r="AS2764" s="29"/>
      <c r="AT2764" s="29"/>
      <c r="AU2764" s="29"/>
    </row>
    <row r="2765" spans="1:47" s="515" customFormat="1">
      <c r="A2765" s="13"/>
      <c r="B2765" s="8"/>
      <c r="C2765" s="8"/>
      <c r="D2765" s="344" t="s">
        <v>1115</v>
      </c>
      <c r="E2765" s="266"/>
      <c r="F2765" s="261"/>
      <c r="G2765" s="282"/>
      <c r="H2765" s="283">
        <v>725000</v>
      </c>
      <c r="I2765" s="33"/>
      <c r="J2765" s="33"/>
      <c r="K2765" s="33"/>
      <c r="L2765" s="33"/>
      <c r="M2765" s="33"/>
      <c r="N2765" s="33"/>
      <c r="O2765" s="33"/>
      <c r="P2765" s="33"/>
      <c r="Q2765" s="33"/>
      <c r="R2765" s="33"/>
      <c r="S2765" s="33"/>
      <c r="T2765" s="33"/>
      <c r="U2765" s="33"/>
      <c r="V2765" s="33"/>
      <c r="W2765" s="33"/>
      <c r="X2765" s="282"/>
      <c r="Y2765" s="33"/>
      <c r="Z2765" s="284"/>
      <c r="AA2765" s="284"/>
      <c r="AB2765" s="33"/>
      <c r="AC2765" s="33"/>
      <c r="AD2765" s="33"/>
      <c r="AE2765" s="33"/>
      <c r="AF2765" s="33"/>
      <c r="AG2765" s="33"/>
      <c r="AH2765" s="33"/>
      <c r="AI2765" s="33"/>
      <c r="AJ2765" s="33"/>
      <c r="AK2765" s="33"/>
      <c r="AL2765" s="33"/>
      <c r="AM2765" s="33"/>
      <c r="AN2765" s="33"/>
      <c r="AO2765" s="33"/>
      <c r="AP2765" s="34"/>
      <c r="AQ2765" s="34"/>
      <c r="AR2765" s="28"/>
      <c r="AS2765" s="29"/>
      <c r="AT2765" s="29"/>
      <c r="AU2765" s="29"/>
    </row>
    <row r="2766" spans="1:47" s="480" customFormat="1">
      <c r="A2766" s="13"/>
      <c r="B2766" s="8"/>
      <c r="C2766" s="8"/>
      <c r="D2766" s="345" t="s">
        <v>343</v>
      </c>
      <c r="E2766" s="266"/>
      <c r="F2766" s="261">
        <v>1990000</v>
      </c>
      <c r="G2766" s="282">
        <f>SUM(H2767)</f>
        <v>1900000</v>
      </c>
      <c r="H2766" s="283"/>
      <c r="I2766" s="33"/>
      <c r="J2766" s="33"/>
      <c r="K2766" s="33"/>
      <c r="L2766" s="33"/>
      <c r="M2766" s="33"/>
      <c r="N2766" s="33"/>
      <c r="O2766" s="33"/>
      <c r="P2766" s="33"/>
      <c r="Q2766" s="33"/>
      <c r="R2766" s="33"/>
      <c r="S2766" s="33"/>
      <c r="T2766" s="33"/>
      <c r="U2766" s="33"/>
      <c r="V2766" s="33"/>
      <c r="W2766" s="33"/>
      <c r="X2766" s="282"/>
      <c r="Y2766" s="33"/>
      <c r="Z2766" s="284"/>
      <c r="AA2766" s="284"/>
      <c r="AB2766" s="33"/>
      <c r="AC2766" s="33"/>
      <c r="AD2766" s="33"/>
      <c r="AE2766" s="33"/>
      <c r="AF2766" s="33"/>
      <c r="AG2766" s="33"/>
      <c r="AH2766" s="33"/>
      <c r="AI2766" s="33"/>
      <c r="AJ2766" s="33"/>
      <c r="AK2766" s="33"/>
      <c r="AL2766" s="33"/>
      <c r="AM2766" s="33"/>
      <c r="AN2766" s="33"/>
      <c r="AO2766" s="33"/>
      <c r="AP2766" s="34"/>
      <c r="AQ2766" s="34"/>
      <c r="AR2766" s="28"/>
      <c r="AS2766" s="29"/>
      <c r="AT2766" s="29"/>
      <c r="AU2766" s="29"/>
    </row>
    <row r="2767" spans="1:47" s="515" customFormat="1">
      <c r="A2767" s="13"/>
      <c r="B2767" s="8"/>
      <c r="C2767" s="8"/>
      <c r="D2767" s="344" t="s">
        <v>1116</v>
      </c>
      <c r="E2767" s="266"/>
      <c r="F2767" s="261"/>
      <c r="G2767" s="282"/>
      <c r="H2767" s="283">
        <v>1900000</v>
      </c>
      <c r="I2767" s="33"/>
      <c r="J2767" s="33"/>
      <c r="K2767" s="33"/>
      <c r="L2767" s="33"/>
      <c r="M2767" s="33"/>
      <c r="N2767" s="33"/>
      <c r="O2767" s="33"/>
      <c r="P2767" s="33"/>
      <c r="Q2767" s="33"/>
      <c r="R2767" s="33"/>
      <c r="S2767" s="33"/>
      <c r="T2767" s="33"/>
      <c r="U2767" s="33"/>
      <c r="V2767" s="33"/>
      <c r="W2767" s="33"/>
      <c r="X2767" s="282"/>
      <c r="Y2767" s="33"/>
      <c r="Z2767" s="284"/>
      <c r="AA2767" s="284"/>
      <c r="AB2767" s="33"/>
      <c r="AC2767" s="33"/>
      <c r="AD2767" s="33"/>
      <c r="AE2767" s="33"/>
      <c r="AF2767" s="33"/>
      <c r="AG2767" s="33"/>
      <c r="AH2767" s="33"/>
      <c r="AI2767" s="33"/>
      <c r="AJ2767" s="33"/>
      <c r="AK2767" s="33"/>
      <c r="AL2767" s="33"/>
      <c r="AM2767" s="33"/>
      <c r="AN2767" s="33"/>
      <c r="AO2767" s="33"/>
      <c r="AP2767" s="34"/>
      <c r="AQ2767" s="34"/>
      <c r="AR2767" s="28"/>
      <c r="AS2767" s="29"/>
      <c r="AT2767" s="29"/>
      <c r="AU2767" s="29"/>
    </row>
    <row r="2768" spans="1:47" s="480" customFormat="1">
      <c r="A2768" s="13"/>
      <c r="B2768" s="8"/>
      <c r="C2768" s="8"/>
      <c r="D2768" s="473" t="s">
        <v>176</v>
      </c>
      <c r="E2768" s="321"/>
      <c r="F2768" s="261"/>
      <c r="G2768" s="282"/>
      <c r="H2768" s="283"/>
      <c r="I2768" s="33"/>
      <c r="J2768" s="33"/>
      <c r="K2768" s="33"/>
      <c r="L2768" s="33"/>
      <c r="M2768" s="33"/>
      <c r="N2768" s="33"/>
      <c r="O2768" s="33"/>
      <c r="P2768" s="33"/>
      <c r="Q2768" s="33"/>
      <c r="R2768" s="33"/>
      <c r="S2768" s="33"/>
      <c r="T2768" s="33"/>
      <c r="U2768" s="33"/>
      <c r="V2768" s="33"/>
      <c r="W2768" s="33"/>
      <c r="X2768" s="282"/>
      <c r="Y2768" s="33"/>
      <c r="Z2768" s="284"/>
      <c r="AA2768" s="284"/>
      <c r="AB2768" s="33"/>
      <c r="AC2768" s="33"/>
      <c r="AD2768" s="33"/>
      <c r="AE2768" s="33"/>
      <c r="AF2768" s="33"/>
      <c r="AG2768" s="33"/>
      <c r="AH2768" s="33"/>
      <c r="AI2768" s="33"/>
      <c r="AJ2768" s="33"/>
      <c r="AK2768" s="33"/>
      <c r="AL2768" s="33"/>
      <c r="AM2768" s="33"/>
      <c r="AN2768" s="33"/>
      <c r="AO2768" s="33"/>
      <c r="AP2768" s="34"/>
      <c r="AQ2768" s="34"/>
      <c r="AR2768" s="28"/>
      <c r="AS2768" s="29"/>
      <c r="AT2768" s="29"/>
      <c r="AU2768" s="29"/>
    </row>
    <row r="2769" spans="1:47" s="480" customFormat="1">
      <c r="A2769" s="13"/>
      <c r="B2769" s="8"/>
      <c r="C2769" s="8"/>
      <c r="D2769" s="345" t="s">
        <v>179</v>
      </c>
      <c r="E2769" s="266"/>
      <c r="F2769" s="261">
        <v>1784000</v>
      </c>
      <c r="G2769" s="282">
        <f>SUM(H2770:H2773)</f>
        <v>1784000</v>
      </c>
      <c r="H2769" s="283"/>
      <c r="I2769" s="33"/>
      <c r="J2769" s="33"/>
      <c r="K2769" s="33"/>
      <c r="L2769" s="33"/>
      <c r="M2769" s="33"/>
      <c r="N2769" s="33"/>
      <c r="O2769" s="33"/>
      <c r="P2769" s="33"/>
      <c r="Q2769" s="33"/>
      <c r="R2769" s="33"/>
      <c r="S2769" s="33"/>
      <c r="T2769" s="33"/>
      <c r="U2769" s="33"/>
      <c r="V2769" s="33"/>
      <c r="W2769" s="33"/>
      <c r="X2769" s="282"/>
      <c r="Y2769" s="33"/>
      <c r="Z2769" s="284"/>
      <c r="AA2769" s="284"/>
      <c r="AB2769" s="33"/>
      <c r="AC2769" s="33"/>
      <c r="AD2769" s="33"/>
      <c r="AE2769" s="33"/>
      <c r="AF2769" s="33"/>
      <c r="AG2769" s="33"/>
      <c r="AH2769" s="33"/>
      <c r="AI2769" s="33"/>
      <c r="AJ2769" s="33"/>
      <c r="AK2769" s="33"/>
      <c r="AL2769" s="33"/>
      <c r="AM2769" s="33"/>
      <c r="AN2769" s="33"/>
      <c r="AO2769" s="33"/>
      <c r="AP2769" s="34"/>
      <c r="AQ2769" s="34"/>
      <c r="AR2769" s="28"/>
      <c r="AS2769" s="29"/>
      <c r="AT2769" s="29"/>
      <c r="AU2769" s="29"/>
    </row>
    <row r="2770" spans="1:47" s="515" customFormat="1">
      <c r="A2770" s="13"/>
      <c r="B2770" s="8"/>
      <c r="C2770" s="8"/>
      <c r="D2770" s="344" t="s">
        <v>1117</v>
      </c>
      <c r="E2770" s="266"/>
      <c r="F2770" s="261"/>
      <c r="G2770" s="282"/>
      <c r="H2770" s="283">
        <v>446000</v>
      </c>
      <c r="I2770" s="33"/>
      <c r="J2770" s="33"/>
      <c r="K2770" s="33"/>
      <c r="L2770" s="33"/>
      <c r="M2770" s="33"/>
      <c r="N2770" s="33"/>
      <c r="O2770" s="33"/>
      <c r="P2770" s="33"/>
      <c r="Q2770" s="33"/>
      <c r="R2770" s="33"/>
      <c r="S2770" s="33"/>
      <c r="T2770" s="33"/>
      <c r="U2770" s="33"/>
      <c r="V2770" s="33"/>
      <c r="W2770" s="33"/>
      <c r="X2770" s="282"/>
      <c r="Y2770" s="33"/>
      <c r="Z2770" s="284"/>
      <c r="AA2770" s="284"/>
      <c r="AB2770" s="33"/>
      <c r="AC2770" s="33"/>
      <c r="AD2770" s="33"/>
      <c r="AE2770" s="33"/>
      <c r="AF2770" s="33"/>
      <c r="AG2770" s="33"/>
      <c r="AH2770" s="33"/>
      <c r="AI2770" s="33"/>
      <c r="AJ2770" s="33"/>
      <c r="AK2770" s="33"/>
      <c r="AL2770" s="33"/>
      <c r="AM2770" s="33"/>
      <c r="AN2770" s="33"/>
      <c r="AO2770" s="33"/>
      <c r="AP2770" s="34"/>
      <c r="AQ2770" s="34"/>
      <c r="AR2770" s="28"/>
      <c r="AS2770" s="29"/>
      <c r="AT2770" s="29"/>
      <c r="AU2770" s="29"/>
    </row>
    <row r="2771" spans="1:47" s="515" customFormat="1">
      <c r="A2771" s="13"/>
      <c r="B2771" s="8"/>
      <c r="C2771" s="8"/>
      <c r="D2771" s="344" t="s">
        <v>1117</v>
      </c>
      <c r="E2771" s="266"/>
      <c r="F2771" s="261"/>
      <c r="G2771" s="282"/>
      <c r="H2771" s="283">
        <v>446000</v>
      </c>
      <c r="I2771" s="33"/>
      <c r="J2771" s="33"/>
      <c r="K2771" s="33"/>
      <c r="L2771" s="33"/>
      <c r="M2771" s="33"/>
      <c r="N2771" s="33"/>
      <c r="O2771" s="33"/>
      <c r="P2771" s="33"/>
      <c r="Q2771" s="33"/>
      <c r="R2771" s="33"/>
      <c r="S2771" s="33"/>
      <c r="T2771" s="33"/>
      <c r="U2771" s="33"/>
      <c r="V2771" s="33"/>
      <c r="W2771" s="33"/>
      <c r="X2771" s="282"/>
      <c r="Y2771" s="33"/>
      <c r="Z2771" s="284"/>
      <c r="AA2771" s="284"/>
      <c r="AB2771" s="33"/>
      <c r="AC2771" s="33"/>
      <c r="AD2771" s="33"/>
      <c r="AE2771" s="33"/>
      <c r="AF2771" s="33"/>
      <c r="AG2771" s="33"/>
      <c r="AH2771" s="33"/>
      <c r="AI2771" s="33"/>
      <c r="AJ2771" s="33"/>
      <c r="AK2771" s="33"/>
      <c r="AL2771" s="33"/>
      <c r="AM2771" s="33"/>
      <c r="AN2771" s="33"/>
      <c r="AO2771" s="33"/>
      <c r="AP2771" s="34"/>
      <c r="AQ2771" s="34"/>
      <c r="AR2771" s="28"/>
      <c r="AS2771" s="29"/>
      <c r="AT2771" s="29"/>
      <c r="AU2771" s="29"/>
    </row>
    <row r="2772" spans="1:47" s="515" customFormat="1">
      <c r="A2772" s="13"/>
      <c r="B2772" s="8"/>
      <c r="C2772" s="8"/>
      <c r="D2772" s="344" t="s">
        <v>1117</v>
      </c>
      <c r="E2772" s="266"/>
      <c r="F2772" s="261"/>
      <c r="G2772" s="282"/>
      <c r="H2772" s="283">
        <v>446000</v>
      </c>
      <c r="I2772" s="33"/>
      <c r="J2772" s="33"/>
      <c r="K2772" s="33"/>
      <c r="L2772" s="33"/>
      <c r="M2772" s="33"/>
      <c r="N2772" s="33"/>
      <c r="O2772" s="33"/>
      <c r="P2772" s="33"/>
      <c r="Q2772" s="33"/>
      <c r="R2772" s="33"/>
      <c r="S2772" s="33"/>
      <c r="T2772" s="33"/>
      <c r="U2772" s="33"/>
      <c r="V2772" s="33"/>
      <c r="W2772" s="33"/>
      <c r="X2772" s="282"/>
      <c r="Y2772" s="33"/>
      <c r="Z2772" s="284"/>
      <c r="AA2772" s="284"/>
      <c r="AB2772" s="33"/>
      <c r="AC2772" s="33"/>
      <c r="AD2772" s="33"/>
      <c r="AE2772" s="33"/>
      <c r="AF2772" s="33"/>
      <c r="AG2772" s="33"/>
      <c r="AH2772" s="33"/>
      <c r="AI2772" s="33"/>
      <c r="AJ2772" s="33"/>
      <c r="AK2772" s="33"/>
      <c r="AL2772" s="33"/>
      <c r="AM2772" s="33"/>
      <c r="AN2772" s="33"/>
      <c r="AO2772" s="33"/>
      <c r="AP2772" s="34"/>
      <c r="AQ2772" s="34"/>
      <c r="AR2772" s="28"/>
      <c r="AS2772" s="29"/>
      <c r="AT2772" s="29"/>
      <c r="AU2772" s="29"/>
    </row>
    <row r="2773" spans="1:47" s="515" customFormat="1">
      <c r="A2773" s="13"/>
      <c r="B2773" s="8"/>
      <c r="C2773" s="8"/>
      <c r="D2773" s="344" t="s">
        <v>1117</v>
      </c>
      <c r="E2773" s="266"/>
      <c r="F2773" s="261"/>
      <c r="G2773" s="282"/>
      <c r="H2773" s="283">
        <v>446000</v>
      </c>
      <c r="I2773" s="33"/>
      <c r="J2773" s="33"/>
      <c r="K2773" s="33"/>
      <c r="L2773" s="33"/>
      <c r="M2773" s="33"/>
      <c r="N2773" s="33"/>
      <c r="O2773" s="33"/>
      <c r="P2773" s="33"/>
      <c r="Q2773" s="33"/>
      <c r="R2773" s="33"/>
      <c r="S2773" s="33"/>
      <c r="T2773" s="33"/>
      <c r="U2773" s="33"/>
      <c r="V2773" s="33"/>
      <c r="W2773" s="33"/>
      <c r="X2773" s="282"/>
      <c r="Y2773" s="33"/>
      <c r="Z2773" s="284"/>
      <c r="AA2773" s="284"/>
      <c r="AB2773" s="33"/>
      <c r="AC2773" s="33"/>
      <c r="AD2773" s="33"/>
      <c r="AE2773" s="33"/>
      <c r="AF2773" s="33"/>
      <c r="AG2773" s="33"/>
      <c r="AH2773" s="33"/>
      <c r="AI2773" s="33"/>
      <c r="AJ2773" s="33"/>
      <c r="AK2773" s="33"/>
      <c r="AL2773" s="33"/>
      <c r="AM2773" s="33"/>
      <c r="AN2773" s="33"/>
      <c r="AO2773" s="33"/>
      <c r="AP2773" s="34"/>
      <c r="AQ2773" s="34"/>
      <c r="AR2773" s="28"/>
      <c r="AS2773" s="29"/>
      <c r="AT2773" s="29"/>
      <c r="AU2773" s="29"/>
    </row>
    <row r="2774" spans="1:47" s="480" customFormat="1">
      <c r="A2774" s="13"/>
      <c r="B2774" s="8"/>
      <c r="C2774" s="8"/>
      <c r="D2774" s="345" t="s">
        <v>181</v>
      </c>
      <c r="E2774" s="266"/>
      <c r="F2774" s="261">
        <v>2440000</v>
      </c>
      <c r="G2774" s="282">
        <f>SUM(H2775)</f>
        <v>2440000</v>
      </c>
      <c r="H2774" s="283"/>
      <c r="I2774" s="33"/>
      <c r="J2774" s="33"/>
      <c r="K2774" s="33"/>
      <c r="L2774" s="33"/>
      <c r="M2774" s="33"/>
      <c r="N2774" s="33"/>
      <c r="O2774" s="33"/>
      <c r="P2774" s="33"/>
      <c r="Q2774" s="33"/>
      <c r="R2774" s="33"/>
      <c r="S2774" s="33"/>
      <c r="T2774" s="33"/>
      <c r="U2774" s="33"/>
      <c r="V2774" s="33"/>
      <c r="W2774" s="33"/>
      <c r="X2774" s="282"/>
      <c r="Y2774" s="33"/>
      <c r="Z2774" s="284"/>
      <c r="AA2774" s="284"/>
      <c r="AB2774" s="33"/>
      <c r="AC2774" s="33"/>
      <c r="AD2774" s="33"/>
      <c r="AE2774" s="33"/>
      <c r="AF2774" s="33"/>
      <c r="AG2774" s="33"/>
      <c r="AH2774" s="33"/>
      <c r="AI2774" s="33"/>
      <c r="AJ2774" s="33"/>
      <c r="AK2774" s="33"/>
      <c r="AL2774" s="33"/>
      <c r="AM2774" s="33"/>
      <c r="AN2774" s="33"/>
      <c r="AO2774" s="33"/>
      <c r="AP2774" s="34"/>
      <c r="AQ2774" s="34"/>
      <c r="AR2774" s="28"/>
      <c r="AS2774" s="29"/>
      <c r="AT2774" s="29"/>
      <c r="AU2774" s="29"/>
    </row>
    <row r="2775" spans="1:47" s="515" customFormat="1">
      <c r="A2775" s="13"/>
      <c r="B2775" s="8"/>
      <c r="C2775" s="8"/>
      <c r="D2775" s="344" t="s">
        <v>1118</v>
      </c>
      <c r="E2775" s="266"/>
      <c r="F2775" s="261"/>
      <c r="G2775" s="282"/>
      <c r="H2775" s="283">
        <v>2440000</v>
      </c>
      <c r="I2775" s="33"/>
      <c r="J2775" s="33"/>
      <c r="K2775" s="33"/>
      <c r="L2775" s="33"/>
      <c r="M2775" s="33"/>
      <c r="N2775" s="33"/>
      <c r="O2775" s="33"/>
      <c r="P2775" s="33"/>
      <c r="Q2775" s="33"/>
      <c r="R2775" s="33"/>
      <c r="S2775" s="33"/>
      <c r="T2775" s="33"/>
      <c r="U2775" s="33"/>
      <c r="V2775" s="33"/>
      <c r="W2775" s="33"/>
      <c r="X2775" s="282"/>
      <c r="Y2775" s="33"/>
      <c r="Z2775" s="284"/>
      <c r="AA2775" s="284"/>
      <c r="AB2775" s="33"/>
      <c r="AC2775" s="33"/>
      <c r="AD2775" s="33"/>
      <c r="AE2775" s="33"/>
      <c r="AF2775" s="33"/>
      <c r="AG2775" s="33"/>
      <c r="AH2775" s="33"/>
      <c r="AI2775" s="33"/>
      <c r="AJ2775" s="33"/>
      <c r="AK2775" s="33"/>
      <c r="AL2775" s="33"/>
      <c r="AM2775" s="33"/>
      <c r="AN2775" s="33"/>
      <c r="AO2775" s="33"/>
      <c r="AP2775" s="34"/>
      <c r="AQ2775" s="34"/>
      <c r="AR2775" s="28"/>
      <c r="AS2775" s="29"/>
      <c r="AT2775" s="29"/>
      <c r="AU2775" s="29"/>
    </row>
    <row r="2776" spans="1:47" s="480" customFormat="1">
      <c r="A2776" s="13"/>
      <c r="B2776" s="8"/>
      <c r="C2776" s="8"/>
      <c r="D2776" s="345" t="s">
        <v>207</v>
      </c>
      <c r="E2776" s="266"/>
      <c r="F2776" s="261">
        <v>8000000</v>
      </c>
      <c r="G2776" s="282">
        <f>SUM(H2777)</f>
        <v>8000000</v>
      </c>
      <c r="H2776" s="283"/>
      <c r="I2776" s="33"/>
      <c r="J2776" s="33"/>
      <c r="K2776" s="33"/>
      <c r="L2776" s="33"/>
      <c r="M2776" s="33"/>
      <c r="N2776" s="33"/>
      <c r="O2776" s="33"/>
      <c r="P2776" s="33"/>
      <c r="Q2776" s="33"/>
      <c r="R2776" s="33"/>
      <c r="S2776" s="33"/>
      <c r="T2776" s="33"/>
      <c r="U2776" s="33"/>
      <c r="V2776" s="33"/>
      <c r="W2776" s="33"/>
      <c r="X2776" s="282"/>
      <c r="Y2776" s="33"/>
      <c r="Z2776" s="284"/>
      <c r="AA2776" s="284"/>
      <c r="AB2776" s="33"/>
      <c r="AC2776" s="33"/>
      <c r="AD2776" s="33"/>
      <c r="AE2776" s="33"/>
      <c r="AF2776" s="33"/>
      <c r="AG2776" s="33"/>
      <c r="AH2776" s="33"/>
      <c r="AI2776" s="33"/>
      <c r="AJ2776" s="33"/>
      <c r="AK2776" s="33"/>
      <c r="AL2776" s="33"/>
      <c r="AM2776" s="33"/>
      <c r="AN2776" s="33"/>
      <c r="AO2776" s="33"/>
      <c r="AP2776" s="34"/>
      <c r="AQ2776" s="34"/>
      <c r="AR2776" s="28"/>
      <c r="AS2776" s="29"/>
      <c r="AT2776" s="29"/>
      <c r="AU2776" s="29"/>
    </row>
    <row r="2777" spans="1:47" s="515" customFormat="1">
      <c r="A2777" s="13"/>
      <c r="B2777" s="8"/>
      <c r="C2777" s="8"/>
      <c r="D2777" s="344" t="s">
        <v>1119</v>
      </c>
      <c r="E2777" s="266"/>
      <c r="F2777" s="261"/>
      <c r="G2777" s="282"/>
      <c r="H2777" s="283">
        <v>8000000</v>
      </c>
      <c r="I2777" s="33"/>
      <c r="J2777" s="33"/>
      <c r="K2777" s="33"/>
      <c r="L2777" s="33"/>
      <c r="M2777" s="33"/>
      <c r="N2777" s="33"/>
      <c r="O2777" s="33"/>
      <c r="P2777" s="33"/>
      <c r="Q2777" s="33"/>
      <c r="R2777" s="33"/>
      <c r="S2777" s="33"/>
      <c r="T2777" s="33"/>
      <c r="U2777" s="33"/>
      <c r="V2777" s="33"/>
      <c r="W2777" s="33"/>
      <c r="X2777" s="282"/>
      <c r="Y2777" s="33"/>
      <c r="Z2777" s="284"/>
      <c r="AA2777" s="284"/>
      <c r="AB2777" s="33"/>
      <c r="AC2777" s="33"/>
      <c r="AD2777" s="33"/>
      <c r="AE2777" s="33"/>
      <c r="AF2777" s="33"/>
      <c r="AG2777" s="33"/>
      <c r="AH2777" s="33"/>
      <c r="AI2777" s="33"/>
      <c r="AJ2777" s="33"/>
      <c r="AK2777" s="33"/>
      <c r="AL2777" s="33"/>
      <c r="AM2777" s="33"/>
      <c r="AN2777" s="33"/>
      <c r="AO2777" s="33"/>
      <c r="AP2777" s="34"/>
      <c r="AQ2777" s="34"/>
      <c r="AR2777" s="28"/>
      <c r="AS2777" s="29"/>
      <c r="AT2777" s="29"/>
      <c r="AU2777" s="29"/>
    </row>
    <row r="2778" spans="1:47" s="480" customFormat="1">
      <c r="A2778" s="13"/>
      <c r="B2778" s="8"/>
      <c r="C2778" s="8"/>
      <c r="D2778" s="473" t="s">
        <v>344</v>
      </c>
      <c r="E2778" s="321"/>
      <c r="F2778" s="261"/>
      <c r="G2778" s="282"/>
      <c r="H2778" s="283"/>
      <c r="I2778" s="33"/>
      <c r="J2778" s="33"/>
      <c r="K2778" s="33"/>
      <c r="L2778" s="33"/>
      <c r="M2778" s="33"/>
      <c r="N2778" s="33"/>
      <c r="O2778" s="33"/>
      <c r="P2778" s="33"/>
      <c r="Q2778" s="33"/>
      <c r="R2778" s="33"/>
      <c r="S2778" s="33"/>
      <c r="T2778" s="33"/>
      <c r="U2778" s="33"/>
      <c r="V2778" s="33"/>
      <c r="W2778" s="33"/>
      <c r="X2778" s="282"/>
      <c r="Y2778" s="33"/>
      <c r="Z2778" s="284"/>
      <c r="AA2778" s="284"/>
      <c r="AB2778" s="33"/>
      <c r="AC2778" s="33"/>
      <c r="AD2778" s="33"/>
      <c r="AE2778" s="33"/>
      <c r="AF2778" s="33"/>
      <c r="AG2778" s="33"/>
      <c r="AH2778" s="33"/>
      <c r="AI2778" s="33"/>
      <c r="AJ2778" s="33"/>
      <c r="AK2778" s="33"/>
      <c r="AL2778" s="33"/>
      <c r="AM2778" s="33"/>
      <c r="AN2778" s="33"/>
      <c r="AO2778" s="33"/>
      <c r="AP2778" s="34"/>
      <c r="AQ2778" s="34"/>
      <c r="AR2778" s="28"/>
      <c r="AS2778" s="29"/>
      <c r="AT2778" s="29"/>
      <c r="AU2778" s="29"/>
    </row>
    <row r="2779" spans="1:47" s="402" customFormat="1">
      <c r="A2779" s="13"/>
      <c r="B2779" s="8"/>
      <c r="C2779" s="8"/>
      <c r="D2779" s="345" t="s">
        <v>345</v>
      </c>
      <c r="E2779" s="33"/>
      <c r="F2779" s="261">
        <v>4500000</v>
      </c>
      <c r="G2779" s="282">
        <f>SUM(H2780)</f>
        <v>4500000</v>
      </c>
      <c r="H2779" s="283"/>
      <c r="I2779" s="33"/>
      <c r="J2779" s="33"/>
      <c r="K2779" s="33"/>
      <c r="L2779" s="33"/>
      <c r="M2779" s="33"/>
      <c r="N2779" s="33"/>
      <c r="O2779" s="33"/>
      <c r="P2779" s="33"/>
      <c r="Q2779" s="33"/>
      <c r="R2779" s="33"/>
      <c r="S2779" s="33"/>
      <c r="T2779" s="33"/>
      <c r="U2779" s="33"/>
      <c r="V2779" s="33"/>
      <c r="W2779" s="33"/>
      <c r="X2779" s="282"/>
      <c r="Y2779" s="33"/>
      <c r="Z2779" s="284"/>
      <c r="AA2779" s="284"/>
      <c r="AB2779" s="33"/>
      <c r="AC2779" s="33"/>
      <c r="AD2779" s="33"/>
      <c r="AE2779" s="33"/>
      <c r="AF2779" s="33"/>
      <c r="AG2779" s="33"/>
      <c r="AH2779" s="33"/>
      <c r="AI2779" s="33"/>
      <c r="AJ2779" s="33"/>
      <c r="AK2779" s="33"/>
      <c r="AL2779" s="33"/>
      <c r="AM2779" s="33"/>
      <c r="AN2779" s="33"/>
      <c r="AO2779" s="33"/>
      <c r="AP2779" s="34"/>
      <c r="AQ2779" s="34"/>
      <c r="AR2779" s="28"/>
      <c r="AS2779" s="29"/>
      <c r="AT2779" s="29"/>
      <c r="AU2779" s="29"/>
    </row>
    <row r="2780" spans="1:47" s="515" customFormat="1">
      <c r="A2780" s="13"/>
      <c r="B2780" s="8"/>
      <c r="C2780" s="8"/>
      <c r="D2780" s="344" t="s">
        <v>1120</v>
      </c>
      <c r="E2780" s="404"/>
      <c r="F2780" s="261"/>
      <c r="G2780" s="282"/>
      <c r="H2780" s="283">
        <v>4500000</v>
      </c>
      <c r="I2780" s="33"/>
      <c r="J2780" s="33"/>
      <c r="K2780" s="33"/>
      <c r="L2780" s="33"/>
      <c r="M2780" s="33"/>
      <c r="N2780" s="33"/>
      <c r="O2780" s="33"/>
      <c r="P2780" s="33"/>
      <c r="Q2780" s="33"/>
      <c r="R2780" s="33"/>
      <c r="S2780" s="33"/>
      <c r="T2780" s="33"/>
      <c r="U2780" s="33"/>
      <c r="V2780" s="33"/>
      <c r="W2780" s="33"/>
      <c r="X2780" s="282"/>
      <c r="Y2780" s="33"/>
      <c r="Z2780" s="284"/>
      <c r="AA2780" s="284"/>
      <c r="AB2780" s="33"/>
      <c r="AC2780" s="33"/>
      <c r="AD2780" s="33"/>
      <c r="AE2780" s="33"/>
      <c r="AF2780" s="33"/>
      <c r="AG2780" s="33"/>
      <c r="AH2780" s="33"/>
      <c r="AI2780" s="33"/>
      <c r="AJ2780" s="33"/>
      <c r="AK2780" s="33"/>
      <c r="AL2780" s="33"/>
      <c r="AM2780" s="33"/>
      <c r="AN2780" s="33"/>
      <c r="AO2780" s="33"/>
      <c r="AP2780" s="34"/>
      <c r="AQ2780" s="34"/>
      <c r="AR2780" s="28"/>
      <c r="AS2780" s="29"/>
      <c r="AT2780" s="29"/>
      <c r="AU2780" s="29"/>
    </row>
    <row r="2781" spans="1:47" s="480" customFormat="1">
      <c r="A2781" s="13"/>
      <c r="B2781" s="8"/>
      <c r="C2781" s="8"/>
      <c r="D2781" s="240"/>
      <c r="E2781" s="404"/>
      <c r="F2781" s="321"/>
      <c r="G2781" s="282"/>
      <c r="H2781" s="283"/>
      <c r="I2781" s="33"/>
      <c r="J2781" s="33"/>
      <c r="K2781" s="33"/>
      <c r="L2781" s="33"/>
      <c r="M2781" s="33"/>
      <c r="N2781" s="33"/>
      <c r="O2781" s="33"/>
      <c r="P2781" s="33"/>
      <c r="Q2781" s="33"/>
      <c r="R2781" s="33"/>
      <c r="S2781" s="33"/>
      <c r="T2781" s="33"/>
      <c r="U2781" s="33"/>
      <c r="V2781" s="33"/>
      <c r="W2781" s="33"/>
      <c r="X2781" s="282"/>
      <c r="Y2781" s="33"/>
      <c r="Z2781" s="284"/>
      <c r="AA2781" s="284"/>
      <c r="AB2781" s="33"/>
      <c r="AC2781" s="33"/>
      <c r="AD2781" s="33"/>
      <c r="AE2781" s="33"/>
      <c r="AF2781" s="33"/>
      <c r="AG2781" s="33"/>
      <c r="AH2781" s="33"/>
      <c r="AI2781" s="33"/>
      <c r="AJ2781" s="33"/>
      <c r="AK2781" s="33"/>
      <c r="AL2781" s="33"/>
      <c r="AM2781" s="33"/>
      <c r="AN2781" s="33"/>
      <c r="AO2781" s="33"/>
      <c r="AP2781" s="34"/>
      <c r="AQ2781" s="34"/>
      <c r="AR2781" s="28"/>
      <c r="AS2781" s="29"/>
      <c r="AT2781" s="29"/>
      <c r="AU2781" s="29"/>
    </row>
    <row r="2782" spans="1:47" s="480" customFormat="1">
      <c r="A2782" s="13"/>
      <c r="B2782" s="8"/>
      <c r="C2782" s="8"/>
      <c r="D2782" s="240"/>
      <c r="E2782" s="404"/>
      <c r="F2782" s="321"/>
      <c r="G2782" s="282"/>
      <c r="H2782" s="283"/>
      <c r="I2782" s="33"/>
      <c r="J2782" s="33"/>
      <c r="K2782" s="33"/>
      <c r="L2782" s="33"/>
      <c r="M2782" s="33"/>
      <c r="N2782" s="33"/>
      <c r="O2782" s="33"/>
      <c r="P2782" s="33"/>
      <c r="Q2782" s="33"/>
      <c r="R2782" s="33"/>
      <c r="S2782" s="33"/>
      <c r="T2782" s="33"/>
      <c r="U2782" s="33"/>
      <c r="V2782" s="33"/>
      <c r="W2782" s="33"/>
      <c r="X2782" s="282"/>
      <c r="Y2782" s="33"/>
      <c r="Z2782" s="284"/>
      <c r="AA2782" s="284"/>
      <c r="AB2782" s="33"/>
      <c r="AC2782" s="33"/>
      <c r="AD2782" s="33"/>
      <c r="AE2782" s="33"/>
      <c r="AF2782" s="33"/>
      <c r="AG2782" s="33"/>
      <c r="AH2782" s="33"/>
      <c r="AI2782" s="33"/>
      <c r="AJ2782" s="33"/>
      <c r="AK2782" s="33"/>
      <c r="AL2782" s="33"/>
      <c r="AM2782" s="33"/>
      <c r="AN2782" s="33"/>
      <c r="AO2782" s="33"/>
      <c r="AP2782" s="34"/>
      <c r="AQ2782" s="34"/>
      <c r="AR2782" s="28"/>
      <c r="AS2782" s="29"/>
      <c r="AT2782" s="29"/>
      <c r="AU2782" s="29"/>
    </row>
    <row r="2783" spans="1:47" s="515" customFormat="1">
      <c r="A2783" s="13"/>
      <c r="B2783" s="8"/>
      <c r="C2783" s="83">
        <v>250</v>
      </c>
      <c r="D2783" s="375" t="s">
        <v>171</v>
      </c>
      <c r="E2783" s="266"/>
      <c r="F2783" s="321"/>
      <c r="G2783" s="282"/>
      <c r="H2783" s="283"/>
      <c r="I2783" s="33"/>
      <c r="J2783" s="33"/>
      <c r="K2783" s="33"/>
      <c r="L2783" s="33"/>
      <c r="M2783" s="33"/>
      <c r="N2783" s="33"/>
      <c r="O2783" s="33"/>
      <c r="P2783" s="33"/>
      <c r="Q2783" s="33"/>
      <c r="R2783" s="33"/>
      <c r="S2783" s="33"/>
      <c r="T2783" s="33"/>
      <c r="U2783" s="33"/>
      <c r="V2783" s="33"/>
      <c r="W2783" s="33"/>
      <c r="X2783" s="282"/>
      <c r="Y2783" s="33"/>
      <c r="Z2783" s="284"/>
      <c r="AA2783" s="284"/>
      <c r="AB2783" s="33"/>
      <c r="AC2783" s="33"/>
      <c r="AD2783" s="33"/>
      <c r="AE2783" s="33"/>
      <c r="AF2783" s="33"/>
      <c r="AG2783" s="33"/>
      <c r="AH2783" s="33"/>
      <c r="AI2783" s="33"/>
      <c r="AJ2783" s="33"/>
      <c r="AK2783" s="33"/>
      <c r="AL2783" s="33"/>
      <c r="AM2783" s="33"/>
      <c r="AN2783" s="33"/>
      <c r="AO2783" s="33"/>
      <c r="AP2783" s="34"/>
      <c r="AQ2783" s="34"/>
      <c r="AR2783" s="28"/>
      <c r="AS2783" s="29"/>
      <c r="AT2783" s="29"/>
      <c r="AU2783" s="29"/>
    </row>
    <row r="2784" spans="1:47" s="515" customFormat="1">
      <c r="A2784" s="13"/>
      <c r="B2784" s="8"/>
      <c r="C2784" s="8"/>
      <c r="D2784" s="472" t="s">
        <v>192</v>
      </c>
      <c r="E2784" s="266"/>
      <c r="F2784" s="321"/>
      <c r="G2784" s="282"/>
      <c r="H2784" s="283"/>
      <c r="I2784" s="33"/>
      <c r="J2784" s="33"/>
      <c r="K2784" s="33"/>
      <c r="L2784" s="33"/>
      <c r="M2784" s="33"/>
      <c r="N2784" s="33"/>
      <c r="O2784" s="33"/>
      <c r="P2784" s="33"/>
      <c r="Q2784" s="33"/>
      <c r="R2784" s="33"/>
      <c r="S2784" s="33"/>
      <c r="T2784" s="33"/>
      <c r="U2784" s="33"/>
      <c r="V2784" s="33"/>
      <c r="W2784" s="33"/>
      <c r="X2784" s="282"/>
      <c r="Y2784" s="33"/>
      <c r="Z2784" s="284"/>
      <c r="AA2784" s="284"/>
      <c r="AB2784" s="33"/>
      <c r="AC2784" s="33"/>
      <c r="AD2784" s="33"/>
      <c r="AE2784" s="33"/>
      <c r="AF2784" s="33"/>
      <c r="AG2784" s="33"/>
      <c r="AH2784" s="33"/>
      <c r="AI2784" s="33"/>
      <c r="AJ2784" s="33"/>
      <c r="AK2784" s="33"/>
      <c r="AL2784" s="33"/>
      <c r="AM2784" s="33"/>
      <c r="AN2784" s="33"/>
      <c r="AO2784" s="33"/>
      <c r="AP2784" s="34"/>
      <c r="AQ2784" s="34"/>
      <c r="AR2784" s="28"/>
      <c r="AS2784" s="29"/>
      <c r="AT2784" s="29"/>
      <c r="AU2784" s="29"/>
    </row>
    <row r="2785" spans="1:47" s="515" customFormat="1">
      <c r="A2785" s="13"/>
      <c r="B2785" s="8"/>
      <c r="C2785" s="8"/>
      <c r="D2785" s="473" t="s">
        <v>191</v>
      </c>
      <c r="E2785" s="266"/>
      <c r="F2785" s="321"/>
      <c r="G2785" s="282"/>
      <c r="H2785" s="283"/>
      <c r="I2785" s="33"/>
      <c r="J2785" s="33"/>
      <c r="K2785" s="33"/>
      <c r="L2785" s="33"/>
      <c r="M2785" s="33"/>
      <c r="N2785" s="33"/>
      <c r="O2785" s="33"/>
      <c r="P2785" s="33"/>
      <c r="Q2785" s="33"/>
      <c r="R2785" s="33"/>
      <c r="S2785" s="33"/>
      <c r="T2785" s="33"/>
      <c r="U2785" s="33"/>
      <c r="V2785" s="33"/>
      <c r="W2785" s="33"/>
      <c r="X2785" s="282"/>
      <c r="Y2785" s="33"/>
      <c r="Z2785" s="284"/>
      <c r="AA2785" s="284"/>
      <c r="AB2785" s="33"/>
      <c r="AC2785" s="33"/>
      <c r="AD2785" s="33"/>
      <c r="AE2785" s="33"/>
      <c r="AF2785" s="33"/>
      <c r="AG2785" s="33"/>
      <c r="AH2785" s="33"/>
      <c r="AI2785" s="33"/>
      <c r="AJ2785" s="33"/>
      <c r="AK2785" s="33"/>
      <c r="AL2785" s="33"/>
      <c r="AM2785" s="33"/>
      <c r="AN2785" s="33"/>
      <c r="AO2785" s="33"/>
      <c r="AP2785" s="34"/>
      <c r="AQ2785" s="34"/>
      <c r="AR2785" s="28"/>
      <c r="AS2785" s="29"/>
      <c r="AT2785" s="29"/>
      <c r="AU2785" s="29"/>
    </row>
    <row r="2786" spans="1:47" s="515" customFormat="1">
      <c r="A2786" s="13"/>
      <c r="B2786" s="8"/>
      <c r="C2786" s="8"/>
      <c r="D2786" s="345" t="s">
        <v>340</v>
      </c>
      <c r="E2786" s="266"/>
      <c r="F2786" s="261">
        <v>50000000</v>
      </c>
      <c r="G2786" s="282">
        <f>SUM(H2787:H2789)</f>
        <v>49944800</v>
      </c>
      <c r="H2786" s="283"/>
      <c r="I2786" s="33"/>
      <c r="J2786" s="33"/>
      <c r="K2786" s="33"/>
      <c r="L2786" s="33"/>
      <c r="M2786" s="33"/>
      <c r="N2786" s="33"/>
      <c r="O2786" s="33"/>
      <c r="P2786" s="33"/>
      <c r="Q2786" s="33"/>
      <c r="R2786" s="33"/>
      <c r="S2786" s="33"/>
      <c r="T2786" s="33"/>
      <c r="U2786" s="33"/>
      <c r="V2786" s="33"/>
      <c r="W2786" s="33"/>
      <c r="X2786" s="282"/>
      <c r="Y2786" s="33"/>
      <c r="Z2786" s="284"/>
      <c r="AA2786" s="284"/>
      <c r="AB2786" s="33"/>
      <c r="AC2786" s="33"/>
      <c r="AD2786" s="33"/>
      <c r="AE2786" s="33"/>
      <c r="AF2786" s="33"/>
      <c r="AG2786" s="33"/>
      <c r="AH2786" s="33"/>
      <c r="AI2786" s="33"/>
      <c r="AJ2786" s="33"/>
      <c r="AK2786" s="33"/>
      <c r="AL2786" s="33"/>
      <c r="AM2786" s="33"/>
      <c r="AN2786" s="33"/>
      <c r="AO2786" s="33"/>
      <c r="AP2786" s="34"/>
      <c r="AQ2786" s="34"/>
      <c r="AR2786" s="28"/>
      <c r="AS2786" s="29"/>
      <c r="AT2786" s="29"/>
      <c r="AU2786" s="29"/>
    </row>
    <row r="2787" spans="1:47" s="515" customFormat="1">
      <c r="A2787" s="13"/>
      <c r="B2787" s="8"/>
      <c r="C2787" s="8"/>
      <c r="D2787" s="344" t="s">
        <v>1109</v>
      </c>
      <c r="E2787" s="266"/>
      <c r="F2787" s="261"/>
      <c r="G2787" s="282"/>
      <c r="H2787" s="283">
        <v>34580000</v>
      </c>
      <c r="I2787" s="33"/>
      <c r="J2787" s="33"/>
      <c r="K2787" s="33"/>
      <c r="L2787" s="33"/>
      <c r="M2787" s="33"/>
      <c r="N2787" s="33"/>
      <c r="O2787" s="33"/>
      <c r="P2787" s="33"/>
      <c r="Q2787" s="33"/>
      <c r="R2787" s="33"/>
      <c r="S2787" s="33"/>
      <c r="T2787" s="33"/>
      <c r="U2787" s="33"/>
      <c r="V2787" s="33"/>
      <c r="W2787" s="33"/>
      <c r="X2787" s="282"/>
      <c r="Y2787" s="33"/>
      <c r="Z2787" s="284"/>
      <c r="AA2787" s="284"/>
      <c r="AB2787" s="33"/>
      <c r="AC2787" s="33"/>
      <c r="AD2787" s="33"/>
      <c r="AE2787" s="33"/>
      <c r="AF2787" s="33"/>
      <c r="AG2787" s="33"/>
      <c r="AH2787" s="33"/>
      <c r="AI2787" s="33"/>
      <c r="AJ2787" s="33"/>
      <c r="AK2787" s="33"/>
      <c r="AL2787" s="33"/>
      <c r="AM2787" s="33"/>
      <c r="AN2787" s="33"/>
      <c r="AO2787" s="33"/>
      <c r="AP2787" s="34"/>
      <c r="AQ2787" s="34"/>
      <c r="AR2787" s="28"/>
      <c r="AS2787" s="29"/>
      <c r="AT2787" s="29"/>
      <c r="AU2787" s="29"/>
    </row>
    <row r="2788" spans="1:47" s="515" customFormat="1">
      <c r="A2788" s="13"/>
      <c r="B2788" s="8"/>
      <c r="C2788" s="8"/>
      <c r="D2788" s="344" t="s">
        <v>1110</v>
      </c>
      <c r="E2788" s="266"/>
      <c r="F2788" s="261"/>
      <c r="G2788" s="282"/>
      <c r="H2788" s="283">
        <v>8085000</v>
      </c>
      <c r="I2788" s="33"/>
      <c r="J2788" s="33"/>
      <c r="K2788" s="33"/>
      <c r="L2788" s="33"/>
      <c r="M2788" s="33"/>
      <c r="N2788" s="33"/>
      <c r="O2788" s="33"/>
      <c r="P2788" s="33"/>
      <c r="Q2788" s="33"/>
      <c r="R2788" s="33"/>
      <c r="S2788" s="33"/>
      <c r="T2788" s="33"/>
      <c r="U2788" s="33"/>
      <c r="V2788" s="33"/>
      <c r="W2788" s="33"/>
      <c r="X2788" s="282"/>
      <c r="Y2788" s="33"/>
      <c r="Z2788" s="284"/>
      <c r="AA2788" s="284"/>
      <c r="AB2788" s="33"/>
      <c r="AC2788" s="33"/>
      <c r="AD2788" s="33"/>
      <c r="AE2788" s="33"/>
      <c r="AF2788" s="33"/>
      <c r="AG2788" s="33"/>
      <c r="AH2788" s="33"/>
      <c r="AI2788" s="33"/>
      <c r="AJ2788" s="33"/>
      <c r="AK2788" s="33"/>
      <c r="AL2788" s="33"/>
      <c r="AM2788" s="33"/>
      <c r="AN2788" s="33"/>
      <c r="AO2788" s="33"/>
      <c r="AP2788" s="34"/>
      <c r="AQ2788" s="34"/>
      <c r="AR2788" s="28"/>
      <c r="AS2788" s="29"/>
      <c r="AT2788" s="29"/>
      <c r="AU2788" s="29"/>
    </row>
    <row r="2789" spans="1:47" s="515" customFormat="1">
      <c r="A2789" s="13"/>
      <c r="B2789" s="8"/>
      <c r="C2789" s="8"/>
      <c r="D2789" s="344" t="s">
        <v>1111</v>
      </c>
      <c r="E2789" s="266"/>
      <c r="F2789" s="261"/>
      <c r="G2789" s="282"/>
      <c r="H2789" s="283">
        <v>7279800</v>
      </c>
      <c r="I2789" s="33"/>
      <c r="J2789" s="33"/>
      <c r="K2789" s="33"/>
      <c r="L2789" s="33"/>
      <c r="M2789" s="33"/>
      <c r="N2789" s="33"/>
      <c r="O2789" s="33"/>
      <c r="P2789" s="33"/>
      <c r="Q2789" s="33"/>
      <c r="R2789" s="33"/>
      <c r="S2789" s="33"/>
      <c r="T2789" s="33"/>
      <c r="U2789" s="33"/>
      <c r="V2789" s="33"/>
      <c r="W2789" s="33"/>
      <c r="X2789" s="282"/>
      <c r="Y2789" s="33"/>
      <c r="Z2789" s="284"/>
      <c r="AA2789" s="284"/>
      <c r="AB2789" s="33"/>
      <c r="AC2789" s="33"/>
      <c r="AD2789" s="33"/>
      <c r="AE2789" s="33"/>
      <c r="AF2789" s="33"/>
      <c r="AG2789" s="33"/>
      <c r="AH2789" s="33"/>
      <c r="AI2789" s="33"/>
      <c r="AJ2789" s="33"/>
      <c r="AK2789" s="33"/>
      <c r="AL2789" s="33"/>
      <c r="AM2789" s="33"/>
      <c r="AN2789" s="33"/>
      <c r="AO2789" s="33"/>
      <c r="AP2789" s="34"/>
      <c r="AQ2789" s="34"/>
      <c r="AR2789" s="28"/>
      <c r="AS2789" s="29"/>
      <c r="AT2789" s="29"/>
      <c r="AU2789" s="29"/>
    </row>
    <row r="2790" spans="1:47" s="515" customFormat="1">
      <c r="A2790" s="13"/>
      <c r="B2790" s="8"/>
      <c r="C2790" s="8"/>
      <c r="D2790" s="240"/>
      <c r="E2790" s="266"/>
      <c r="F2790" s="321"/>
      <c r="G2790" s="282"/>
      <c r="H2790" s="283"/>
      <c r="I2790" s="33"/>
      <c r="J2790" s="33"/>
      <c r="K2790" s="33"/>
      <c r="L2790" s="33"/>
      <c r="M2790" s="33"/>
      <c r="N2790" s="33"/>
      <c r="O2790" s="33"/>
      <c r="P2790" s="33"/>
      <c r="Q2790" s="33"/>
      <c r="R2790" s="33"/>
      <c r="S2790" s="33"/>
      <c r="T2790" s="33"/>
      <c r="U2790" s="33"/>
      <c r="V2790" s="33"/>
      <c r="W2790" s="33"/>
      <c r="X2790" s="282"/>
      <c r="Y2790" s="33"/>
      <c r="Z2790" s="284"/>
      <c r="AA2790" s="284"/>
      <c r="AB2790" s="33"/>
      <c r="AC2790" s="33"/>
      <c r="AD2790" s="33"/>
      <c r="AE2790" s="33"/>
      <c r="AF2790" s="33"/>
      <c r="AG2790" s="33"/>
      <c r="AH2790" s="33"/>
      <c r="AI2790" s="33"/>
      <c r="AJ2790" s="33"/>
      <c r="AK2790" s="33"/>
      <c r="AL2790" s="33"/>
      <c r="AM2790" s="33"/>
      <c r="AN2790" s="33"/>
      <c r="AO2790" s="33"/>
      <c r="AP2790" s="34"/>
      <c r="AQ2790" s="34"/>
      <c r="AR2790" s="28"/>
      <c r="AS2790" s="29"/>
      <c r="AT2790" s="29"/>
      <c r="AU2790" s="29"/>
    </row>
    <row r="2791" spans="1:47" s="515" customFormat="1">
      <c r="A2791" s="13"/>
      <c r="B2791" s="8"/>
      <c r="C2791" s="8"/>
      <c r="D2791" s="240"/>
      <c r="E2791" s="266"/>
      <c r="F2791" s="321"/>
      <c r="G2791" s="282"/>
      <c r="H2791" s="283"/>
      <c r="I2791" s="33"/>
      <c r="J2791" s="33"/>
      <c r="K2791" s="33"/>
      <c r="L2791" s="33"/>
      <c r="M2791" s="33"/>
      <c r="N2791" s="33"/>
      <c r="O2791" s="33"/>
      <c r="P2791" s="33"/>
      <c r="Q2791" s="33"/>
      <c r="R2791" s="33"/>
      <c r="S2791" s="33"/>
      <c r="T2791" s="33"/>
      <c r="U2791" s="33"/>
      <c r="V2791" s="33"/>
      <c r="W2791" s="33"/>
      <c r="X2791" s="282"/>
      <c r="Y2791" s="33"/>
      <c r="Z2791" s="284"/>
      <c r="AA2791" s="284"/>
      <c r="AB2791" s="33"/>
      <c r="AC2791" s="33"/>
      <c r="AD2791" s="33"/>
      <c r="AE2791" s="33"/>
      <c r="AF2791" s="33"/>
      <c r="AG2791" s="33"/>
      <c r="AH2791" s="33"/>
      <c r="AI2791" s="33"/>
      <c r="AJ2791" s="33"/>
      <c r="AK2791" s="33"/>
      <c r="AL2791" s="33"/>
      <c r="AM2791" s="33"/>
      <c r="AN2791" s="33"/>
      <c r="AO2791" s="33"/>
      <c r="AP2791" s="34"/>
      <c r="AQ2791" s="34"/>
      <c r="AR2791" s="28"/>
      <c r="AS2791" s="29"/>
      <c r="AT2791" s="29"/>
      <c r="AU2791" s="29"/>
    </row>
    <row r="2792" spans="1:47" s="515" customFormat="1" ht="15">
      <c r="A2792" s="13"/>
      <c r="B2792" s="8"/>
      <c r="C2792" s="8"/>
      <c r="D2792" s="505" t="s">
        <v>1121</v>
      </c>
      <c r="E2792" s="266"/>
      <c r="F2792" s="321"/>
      <c r="G2792" s="282"/>
      <c r="H2792" s="283"/>
      <c r="I2792" s="33"/>
      <c r="J2792" s="33"/>
      <c r="K2792" s="33"/>
      <c r="L2792" s="33"/>
      <c r="M2792" s="33"/>
      <c r="N2792" s="33"/>
      <c r="O2792" s="33"/>
      <c r="P2792" s="33"/>
      <c r="Q2792" s="33"/>
      <c r="R2792" s="33"/>
      <c r="S2792" s="33"/>
      <c r="T2792" s="33"/>
      <c r="U2792" s="33"/>
      <c r="V2792" s="33"/>
      <c r="W2792" s="33"/>
      <c r="X2792" s="282"/>
      <c r="Y2792" s="33"/>
      <c r="Z2792" s="284"/>
      <c r="AA2792" s="284"/>
      <c r="AB2792" s="33"/>
      <c r="AC2792" s="33"/>
      <c r="AD2792" s="33"/>
      <c r="AE2792" s="33"/>
      <c r="AF2792" s="33"/>
      <c r="AG2792" s="33"/>
      <c r="AH2792" s="33"/>
      <c r="AI2792" s="33"/>
      <c r="AJ2792" s="33"/>
      <c r="AK2792" s="33"/>
      <c r="AL2792" s="33"/>
      <c r="AM2792" s="33"/>
      <c r="AN2792" s="33"/>
      <c r="AO2792" s="33"/>
      <c r="AP2792" s="34"/>
      <c r="AQ2792" s="34"/>
      <c r="AR2792" s="28"/>
      <c r="AS2792" s="29"/>
      <c r="AT2792" s="29"/>
      <c r="AU2792" s="29"/>
    </row>
    <row r="2793" spans="1:47" s="515" customFormat="1">
      <c r="A2793" s="13"/>
      <c r="B2793" s="8"/>
      <c r="C2793" s="8"/>
      <c r="D2793" s="240" t="s">
        <v>1122</v>
      </c>
      <c r="E2793" s="266"/>
      <c r="F2793" s="321"/>
      <c r="G2793" s="282"/>
      <c r="H2793" s="283"/>
      <c r="I2793" s="33"/>
      <c r="J2793" s="33"/>
      <c r="K2793" s="33"/>
      <c r="L2793" s="33"/>
      <c r="M2793" s="33"/>
      <c r="N2793" s="33">
        <v>19725000</v>
      </c>
      <c r="O2793" s="33"/>
      <c r="P2793" s="33"/>
      <c r="Q2793" s="33"/>
      <c r="R2793" s="33"/>
      <c r="S2793" s="33"/>
      <c r="T2793" s="33"/>
      <c r="U2793" s="33"/>
      <c r="V2793" s="33"/>
      <c r="W2793" s="33"/>
      <c r="X2793" s="282"/>
      <c r="Y2793" s="33"/>
      <c r="Z2793" s="284"/>
      <c r="AA2793" s="284"/>
      <c r="AB2793" s="33"/>
      <c r="AC2793" s="33"/>
      <c r="AD2793" s="33"/>
      <c r="AE2793" s="33"/>
      <c r="AF2793" s="33"/>
      <c r="AG2793" s="33"/>
      <c r="AH2793" s="33"/>
      <c r="AI2793" s="33"/>
      <c r="AJ2793" s="33"/>
      <c r="AK2793" s="33"/>
      <c r="AL2793" s="33"/>
      <c r="AM2793" s="33"/>
      <c r="AN2793" s="33"/>
      <c r="AO2793" s="33"/>
      <c r="AP2793" s="34"/>
      <c r="AQ2793" s="34"/>
      <c r="AR2793" s="28"/>
      <c r="AS2793" s="29"/>
      <c r="AT2793" s="29"/>
      <c r="AU2793" s="29"/>
    </row>
    <row r="2794" spans="1:47" s="515" customFormat="1">
      <c r="A2794" s="13"/>
      <c r="B2794" s="8"/>
      <c r="C2794" s="8"/>
      <c r="D2794" s="240" t="s">
        <v>1123</v>
      </c>
      <c r="E2794" s="266"/>
      <c r="F2794" s="321"/>
      <c r="G2794" s="282"/>
      <c r="H2794" s="283"/>
      <c r="I2794" s="33"/>
      <c r="J2794" s="33"/>
      <c r="K2794" s="33"/>
      <c r="L2794" s="33"/>
      <c r="M2794" s="33"/>
      <c r="N2794" s="33">
        <v>2500000</v>
      </c>
      <c r="O2794" s="33"/>
      <c r="P2794" s="33"/>
      <c r="Q2794" s="33"/>
      <c r="R2794" s="33"/>
      <c r="S2794" s="33"/>
      <c r="T2794" s="33"/>
      <c r="U2794" s="33"/>
      <c r="V2794" s="33"/>
      <c r="W2794" s="33"/>
      <c r="X2794" s="282"/>
      <c r="Y2794" s="33"/>
      <c r="Z2794" s="284"/>
      <c r="AA2794" s="284"/>
      <c r="AB2794" s="33"/>
      <c r="AC2794" s="33"/>
      <c r="AD2794" s="33"/>
      <c r="AE2794" s="33"/>
      <c r="AF2794" s="33"/>
      <c r="AG2794" s="33"/>
      <c r="AH2794" s="33"/>
      <c r="AI2794" s="33"/>
      <c r="AJ2794" s="33"/>
      <c r="AK2794" s="33"/>
      <c r="AL2794" s="33"/>
      <c r="AM2794" s="33"/>
      <c r="AN2794" s="33"/>
      <c r="AO2794" s="33"/>
      <c r="AP2794" s="34"/>
      <c r="AQ2794" s="34"/>
      <c r="AR2794" s="28"/>
      <c r="AS2794" s="29"/>
      <c r="AT2794" s="29"/>
      <c r="AU2794" s="29"/>
    </row>
    <row r="2795" spans="1:47" s="515" customFormat="1">
      <c r="A2795" s="13"/>
      <c r="B2795" s="8"/>
      <c r="C2795" s="8"/>
      <c r="D2795" s="240" t="s">
        <v>1124</v>
      </c>
      <c r="E2795" s="266"/>
      <c r="F2795" s="321"/>
      <c r="G2795" s="282"/>
      <c r="H2795" s="283"/>
      <c r="I2795" s="33"/>
      <c r="J2795" s="33"/>
      <c r="K2795" s="33"/>
      <c r="L2795" s="33"/>
      <c r="M2795" s="33"/>
      <c r="N2795" s="33">
        <v>9900000</v>
      </c>
      <c r="O2795" s="33"/>
      <c r="P2795" s="33"/>
      <c r="Q2795" s="33"/>
      <c r="R2795" s="33"/>
      <c r="S2795" s="33"/>
      <c r="T2795" s="33"/>
      <c r="U2795" s="33"/>
      <c r="V2795" s="33"/>
      <c r="W2795" s="33"/>
      <c r="X2795" s="282"/>
      <c r="Y2795" s="33"/>
      <c r="Z2795" s="284"/>
      <c r="AA2795" s="284"/>
      <c r="AB2795" s="33"/>
      <c r="AC2795" s="33"/>
      <c r="AD2795" s="33"/>
      <c r="AE2795" s="33"/>
      <c r="AF2795" s="33"/>
      <c r="AG2795" s="33"/>
      <c r="AH2795" s="33"/>
      <c r="AI2795" s="33"/>
      <c r="AJ2795" s="33"/>
      <c r="AK2795" s="33"/>
      <c r="AL2795" s="33"/>
      <c r="AM2795" s="33"/>
      <c r="AN2795" s="33"/>
      <c r="AO2795" s="33"/>
      <c r="AP2795" s="34"/>
      <c r="AQ2795" s="34"/>
      <c r="AR2795" s="28"/>
      <c r="AS2795" s="29"/>
      <c r="AT2795" s="29"/>
      <c r="AU2795" s="29"/>
    </row>
    <row r="2796" spans="1:47" s="515" customFormat="1">
      <c r="A2796" s="13"/>
      <c r="B2796" s="8"/>
      <c r="C2796" s="8"/>
      <c r="D2796" s="240" t="s">
        <v>1125</v>
      </c>
      <c r="E2796" s="266"/>
      <c r="F2796" s="321"/>
      <c r="G2796" s="282"/>
      <c r="H2796" s="283"/>
      <c r="I2796" s="33"/>
      <c r="J2796" s="33"/>
      <c r="K2796" s="33"/>
      <c r="L2796" s="33"/>
      <c r="M2796" s="33"/>
      <c r="N2796" s="33">
        <v>166814000</v>
      </c>
      <c r="O2796" s="33"/>
      <c r="P2796" s="33"/>
      <c r="Q2796" s="33"/>
      <c r="R2796" s="33"/>
      <c r="S2796" s="33"/>
      <c r="T2796" s="33"/>
      <c r="U2796" s="33"/>
      <c r="V2796" s="33"/>
      <c r="W2796" s="33"/>
      <c r="X2796" s="282"/>
      <c r="Y2796" s="33"/>
      <c r="Z2796" s="284"/>
      <c r="AA2796" s="284"/>
      <c r="AB2796" s="33"/>
      <c r="AC2796" s="33"/>
      <c r="AD2796" s="33"/>
      <c r="AE2796" s="33"/>
      <c r="AF2796" s="33"/>
      <c r="AG2796" s="33"/>
      <c r="AH2796" s="33"/>
      <c r="AI2796" s="33"/>
      <c r="AJ2796" s="33"/>
      <c r="AK2796" s="33"/>
      <c r="AL2796" s="33"/>
      <c r="AM2796" s="33"/>
      <c r="AN2796" s="33"/>
      <c r="AO2796" s="33"/>
      <c r="AP2796" s="34"/>
      <c r="AQ2796" s="34"/>
      <c r="AR2796" s="28"/>
      <c r="AS2796" s="29"/>
      <c r="AT2796" s="29"/>
      <c r="AU2796" s="29"/>
    </row>
    <row r="2797" spans="1:47" s="515" customFormat="1">
      <c r="A2797" s="13"/>
      <c r="B2797" s="8"/>
      <c r="C2797" s="8"/>
      <c r="D2797" s="240" t="s">
        <v>1126</v>
      </c>
      <c r="E2797" s="266"/>
      <c r="F2797" s="321"/>
      <c r="G2797" s="282"/>
      <c r="H2797" s="283"/>
      <c r="I2797" s="33"/>
      <c r="J2797" s="33"/>
      <c r="K2797" s="33"/>
      <c r="L2797" s="33"/>
      <c r="M2797" s="33"/>
      <c r="N2797" s="33">
        <v>6589000</v>
      </c>
      <c r="O2797" s="33"/>
      <c r="P2797" s="33"/>
      <c r="Q2797" s="33"/>
      <c r="R2797" s="33"/>
      <c r="S2797" s="33"/>
      <c r="T2797" s="33"/>
      <c r="U2797" s="33"/>
      <c r="V2797" s="33"/>
      <c r="W2797" s="33"/>
      <c r="X2797" s="282"/>
      <c r="Y2797" s="33"/>
      <c r="Z2797" s="284"/>
      <c r="AA2797" s="284"/>
      <c r="AB2797" s="33"/>
      <c r="AC2797" s="33"/>
      <c r="AD2797" s="33"/>
      <c r="AE2797" s="33"/>
      <c r="AF2797" s="33"/>
      <c r="AG2797" s="33"/>
      <c r="AH2797" s="33"/>
      <c r="AI2797" s="33"/>
      <c r="AJ2797" s="33"/>
      <c r="AK2797" s="33"/>
      <c r="AL2797" s="33"/>
      <c r="AM2797" s="33"/>
      <c r="AN2797" s="33"/>
      <c r="AO2797" s="33"/>
      <c r="AP2797" s="34"/>
      <c r="AQ2797" s="34"/>
      <c r="AR2797" s="28"/>
      <c r="AS2797" s="29"/>
      <c r="AT2797" s="29"/>
      <c r="AU2797" s="29"/>
    </row>
    <row r="2798" spans="1:47" s="515" customFormat="1">
      <c r="A2798" s="13"/>
      <c r="B2798" s="8"/>
      <c r="C2798" s="8"/>
      <c r="D2798" s="240" t="s">
        <v>1127</v>
      </c>
      <c r="E2798" s="266"/>
      <c r="F2798" s="321"/>
      <c r="G2798" s="282"/>
      <c r="H2798" s="283"/>
      <c r="I2798" s="33"/>
      <c r="J2798" s="33"/>
      <c r="K2798" s="33"/>
      <c r="L2798" s="33"/>
      <c r="M2798" s="33"/>
      <c r="N2798" s="33">
        <v>3032000</v>
      </c>
      <c r="O2798" s="33"/>
      <c r="P2798" s="33"/>
      <c r="Q2798" s="33"/>
      <c r="R2798" s="33"/>
      <c r="S2798" s="33"/>
      <c r="T2798" s="33"/>
      <c r="U2798" s="33"/>
      <c r="V2798" s="33"/>
      <c r="W2798" s="33"/>
      <c r="X2798" s="282"/>
      <c r="Y2798" s="33"/>
      <c r="Z2798" s="284"/>
      <c r="AA2798" s="284"/>
      <c r="AB2798" s="33"/>
      <c r="AC2798" s="33"/>
      <c r="AD2798" s="33"/>
      <c r="AE2798" s="33"/>
      <c r="AF2798" s="33"/>
      <c r="AG2798" s="33"/>
      <c r="AH2798" s="33"/>
      <c r="AI2798" s="33"/>
      <c r="AJ2798" s="33"/>
      <c r="AK2798" s="33"/>
      <c r="AL2798" s="33"/>
      <c r="AM2798" s="33"/>
      <c r="AN2798" s="33"/>
      <c r="AO2798" s="33"/>
      <c r="AP2798" s="34"/>
      <c r="AQ2798" s="34"/>
      <c r="AR2798" s="28"/>
      <c r="AS2798" s="29"/>
      <c r="AT2798" s="29"/>
      <c r="AU2798" s="29"/>
    </row>
    <row r="2799" spans="1:47" s="515" customFormat="1">
      <c r="A2799" s="13"/>
      <c r="B2799" s="8"/>
      <c r="C2799" s="8"/>
      <c r="D2799" s="240" t="s">
        <v>1128</v>
      </c>
      <c r="E2799" s="266"/>
      <c r="F2799" s="321"/>
      <c r="G2799" s="282"/>
      <c r="H2799" s="283"/>
      <c r="I2799" s="33"/>
      <c r="J2799" s="33"/>
      <c r="K2799" s="33"/>
      <c r="L2799" s="33"/>
      <c r="M2799" s="33"/>
      <c r="N2799" s="33">
        <v>14975000</v>
      </c>
      <c r="O2799" s="33"/>
      <c r="P2799" s="33"/>
      <c r="Q2799" s="33"/>
      <c r="R2799" s="33"/>
      <c r="S2799" s="33"/>
      <c r="T2799" s="33"/>
      <c r="U2799" s="33"/>
      <c r="V2799" s="33"/>
      <c r="W2799" s="33"/>
      <c r="X2799" s="282"/>
      <c r="Y2799" s="33"/>
      <c r="Z2799" s="284"/>
      <c r="AA2799" s="284"/>
      <c r="AB2799" s="33"/>
      <c r="AC2799" s="33"/>
      <c r="AD2799" s="33"/>
      <c r="AE2799" s="33"/>
      <c r="AF2799" s="33"/>
      <c r="AG2799" s="33"/>
      <c r="AH2799" s="33"/>
      <c r="AI2799" s="33"/>
      <c r="AJ2799" s="33"/>
      <c r="AK2799" s="33"/>
      <c r="AL2799" s="33"/>
      <c r="AM2799" s="33"/>
      <c r="AN2799" s="33"/>
      <c r="AO2799" s="33"/>
      <c r="AP2799" s="34"/>
      <c r="AQ2799" s="34"/>
      <c r="AR2799" s="28"/>
      <c r="AS2799" s="29"/>
      <c r="AT2799" s="29"/>
      <c r="AU2799" s="29"/>
    </row>
    <row r="2800" spans="1:47" s="515" customFormat="1">
      <c r="A2800" s="13"/>
      <c r="B2800" s="8"/>
      <c r="C2800" s="8"/>
      <c r="D2800" s="240"/>
      <c r="E2800" s="266"/>
      <c r="F2800" s="321"/>
      <c r="G2800" s="282"/>
      <c r="H2800" s="283"/>
      <c r="I2800" s="33"/>
      <c r="J2800" s="33"/>
      <c r="K2800" s="33"/>
      <c r="L2800" s="33"/>
      <c r="M2800" s="33"/>
      <c r="N2800" s="33"/>
      <c r="O2800" s="33"/>
      <c r="P2800" s="33"/>
      <c r="Q2800" s="33"/>
      <c r="R2800" s="33"/>
      <c r="S2800" s="33"/>
      <c r="T2800" s="33"/>
      <c r="U2800" s="33"/>
      <c r="V2800" s="33"/>
      <c r="W2800" s="33"/>
      <c r="X2800" s="282"/>
      <c r="Y2800" s="33"/>
      <c r="Z2800" s="284"/>
      <c r="AA2800" s="284"/>
      <c r="AB2800" s="33"/>
      <c r="AC2800" s="33"/>
      <c r="AD2800" s="33"/>
      <c r="AE2800" s="33"/>
      <c r="AF2800" s="33"/>
      <c r="AG2800" s="33"/>
      <c r="AH2800" s="33"/>
      <c r="AI2800" s="33"/>
      <c r="AJ2800" s="33"/>
      <c r="AK2800" s="33"/>
      <c r="AL2800" s="33"/>
      <c r="AM2800" s="33"/>
      <c r="AN2800" s="33"/>
      <c r="AO2800" s="33"/>
      <c r="AP2800" s="34"/>
      <c r="AQ2800" s="34"/>
      <c r="AR2800" s="28"/>
      <c r="AS2800" s="29"/>
      <c r="AT2800" s="29"/>
      <c r="AU2800" s="29"/>
    </row>
    <row r="2801" spans="1:52" s="515" customFormat="1">
      <c r="A2801" s="13"/>
      <c r="B2801" s="8"/>
      <c r="C2801" s="8"/>
      <c r="D2801" s="240"/>
      <c r="E2801" s="266"/>
      <c r="F2801" s="321"/>
      <c r="G2801" s="282"/>
      <c r="H2801" s="283"/>
      <c r="I2801" s="33"/>
      <c r="J2801" s="33"/>
      <c r="K2801" s="33"/>
      <c r="L2801" s="33"/>
      <c r="M2801" s="33"/>
      <c r="N2801" s="33"/>
      <c r="O2801" s="33"/>
      <c r="P2801" s="33"/>
      <c r="Q2801" s="33"/>
      <c r="R2801" s="33"/>
      <c r="S2801" s="33"/>
      <c r="T2801" s="33"/>
      <c r="U2801" s="33"/>
      <c r="V2801" s="33"/>
      <c r="W2801" s="33"/>
      <c r="X2801" s="282"/>
      <c r="Y2801" s="33"/>
      <c r="Z2801" s="284"/>
      <c r="AA2801" s="284"/>
      <c r="AB2801" s="33"/>
      <c r="AC2801" s="33"/>
      <c r="AD2801" s="33"/>
      <c r="AE2801" s="33"/>
      <c r="AF2801" s="33"/>
      <c r="AG2801" s="33"/>
      <c r="AH2801" s="33"/>
      <c r="AI2801" s="33"/>
      <c r="AJ2801" s="33"/>
      <c r="AK2801" s="33"/>
      <c r="AL2801" s="33"/>
      <c r="AM2801" s="33"/>
      <c r="AN2801" s="33"/>
      <c r="AO2801" s="33"/>
      <c r="AP2801" s="34"/>
      <c r="AQ2801" s="34"/>
      <c r="AR2801" s="28"/>
      <c r="AS2801" s="29"/>
      <c r="AT2801" s="29"/>
      <c r="AU2801" s="29"/>
    </row>
    <row r="2802" spans="1:52" s="515" customFormat="1" ht="15">
      <c r="A2802" s="13"/>
      <c r="B2802" s="8"/>
      <c r="C2802" s="8"/>
      <c r="D2802" s="506" t="s">
        <v>1129</v>
      </c>
      <c r="E2802" s="266"/>
      <c r="F2802" s="321"/>
      <c r="G2802" s="282"/>
      <c r="H2802" s="283"/>
      <c r="I2802" s="33"/>
      <c r="J2802" s="33"/>
      <c r="K2802" s="33"/>
      <c r="L2802" s="33"/>
      <c r="M2802" s="33"/>
      <c r="N2802" s="33"/>
      <c r="O2802" s="33"/>
      <c r="P2802" s="33"/>
      <c r="Q2802" s="33"/>
      <c r="R2802" s="33"/>
      <c r="S2802" s="33"/>
      <c r="T2802" s="33"/>
      <c r="U2802" s="33"/>
      <c r="V2802" s="33"/>
      <c r="W2802" s="33"/>
      <c r="X2802" s="282"/>
      <c r="Y2802" s="33"/>
      <c r="Z2802" s="284"/>
      <c r="AA2802" s="284"/>
      <c r="AB2802" s="33"/>
      <c r="AC2802" s="33"/>
      <c r="AD2802" s="33"/>
      <c r="AE2802" s="33"/>
      <c r="AF2802" s="33"/>
      <c r="AG2802" s="33"/>
      <c r="AH2802" s="33"/>
      <c r="AI2802" s="33"/>
      <c r="AJ2802" s="33"/>
      <c r="AK2802" s="33"/>
      <c r="AL2802" s="33"/>
      <c r="AM2802" s="33"/>
      <c r="AN2802" s="33"/>
      <c r="AO2802" s="33"/>
      <c r="AP2802" s="34"/>
      <c r="AQ2802" s="34"/>
      <c r="AR2802" s="28"/>
      <c r="AS2802" s="29"/>
      <c r="AT2802" s="29"/>
      <c r="AU2802" s="29"/>
    </row>
    <row r="2803" spans="1:52" s="515" customFormat="1">
      <c r="A2803" s="13"/>
      <c r="B2803" s="8"/>
      <c r="C2803" s="8"/>
      <c r="D2803" s="240" t="s">
        <v>1130</v>
      </c>
      <c r="E2803" s="266"/>
      <c r="F2803" s="321"/>
      <c r="G2803" s="282"/>
      <c r="H2803" s="283"/>
      <c r="I2803" s="33"/>
      <c r="J2803" s="33"/>
      <c r="K2803" s="33"/>
      <c r="L2803" s="33"/>
      <c r="M2803" s="33"/>
      <c r="N2803" s="33"/>
      <c r="O2803" s="33"/>
      <c r="P2803" s="33"/>
      <c r="Q2803" s="33"/>
      <c r="R2803" s="33"/>
      <c r="S2803" s="33"/>
      <c r="T2803" s="33"/>
      <c r="U2803" s="33"/>
      <c r="V2803" s="33"/>
      <c r="W2803" s="33"/>
      <c r="X2803" s="282"/>
      <c r="Y2803" s="33"/>
      <c r="Z2803" s="284"/>
      <c r="AA2803" s="284"/>
      <c r="AB2803" s="33"/>
      <c r="AC2803" s="33">
        <v>18953149</v>
      </c>
      <c r="AD2803" s="33"/>
      <c r="AE2803" s="33"/>
      <c r="AF2803" s="33"/>
      <c r="AG2803" s="33"/>
      <c r="AH2803" s="33"/>
      <c r="AI2803" s="33"/>
      <c r="AJ2803" s="33"/>
      <c r="AK2803" s="33"/>
      <c r="AL2803" s="33"/>
      <c r="AM2803" s="33"/>
      <c r="AN2803" s="33"/>
      <c r="AO2803" s="33"/>
      <c r="AP2803" s="34"/>
      <c r="AQ2803" s="34"/>
      <c r="AR2803" s="28"/>
      <c r="AS2803" s="29"/>
      <c r="AT2803" s="29"/>
      <c r="AU2803" s="29"/>
    </row>
    <row r="2804" spans="1:52" s="515" customFormat="1">
      <c r="A2804" s="13"/>
      <c r="B2804" s="8"/>
      <c r="C2804" s="8"/>
      <c r="D2804" s="240"/>
      <c r="E2804" s="266"/>
      <c r="F2804" s="321"/>
      <c r="G2804" s="282"/>
      <c r="H2804" s="283"/>
      <c r="I2804" s="33"/>
      <c r="J2804" s="33"/>
      <c r="K2804" s="33"/>
      <c r="L2804" s="33"/>
      <c r="M2804" s="33"/>
      <c r="N2804" s="33"/>
      <c r="O2804" s="33"/>
      <c r="P2804" s="33"/>
      <c r="Q2804" s="33"/>
      <c r="R2804" s="33"/>
      <c r="S2804" s="33"/>
      <c r="T2804" s="33"/>
      <c r="U2804" s="33"/>
      <c r="V2804" s="33"/>
      <c r="W2804" s="33"/>
      <c r="X2804" s="282"/>
      <c r="Y2804" s="33"/>
      <c r="Z2804" s="284"/>
      <c r="AA2804" s="284"/>
      <c r="AB2804" s="33"/>
      <c r="AC2804" s="33"/>
      <c r="AD2804" s="33"/>
      <c r="AE2804" s="33"/>
      <c r="AF2804" s="33"/>
      <c r="AG2804" s="33"/>
      <c r="AH2804" s="33"/>
      <c r="AI2804" s="33"/>
      <c r="AJ2804" s="33"/>
      <c r="AK2804" s="33"/>
      <c r="AL2804" s="33"/>
      <c r="AM2804" s="33"/>
      <c r="AN2804" s="33"/>
      <c r="AO2804" s="33"/>
      <c r="AP2804" s="34"/>
      <c r="AQ2804" s="34"/>
      <c r="AR2804" s="28"/>
      <c r="AS2804" s="29"/>
      <c r="AT2804" s="29"/>
      <c r="AU2804" s="29"/>
    </row>
    <row r="2805" spans="1:52" s="515" customFormat="1">
      <c r="A2805" s="13"/>
      <c r="B2805" s="8"/>
      <c r="C2805" s="8"/>
      <c r="D2805" s="240"/>
      <c r="E2805" s="266"/>
      <c r="F2805" s="321"/>
      <c r="G2805" s="282"/>
      <c r="H2805" s="283"/>
      <c r="I2805" s="33"/>
      <c r="J2805" s="33"/>
      <c r="K2805" s="33"/>
      <c r="L2805" s="33"/>
      <c r="M2805" s="33"/>
      <c r="N2805" s="33"/>
      <c r="O2805" s="33"/>
      <c r="P2805" s="33"/>
      <c r="Q2805" s="33"/>
      <c r="R2805" s="33"/>
      <c r="S2805" s="33"/>
      <c r="T2805" s="33"/>
      <c r="U2805" s="33"/>
      <c r="V2805" s="33"/>
      <c r="W2805" s="33"/>
      <c r="X2805" s="282"/>
      <c r="Y2805" s="33"/>
      <c r="Z2805" s="284"/>
      <c r="AA2805" s="284"/>
      <c r="AB2805" s="33"/>
      <c r="AC2805" s="33"/>
      <c r="AD2805" s="33"/>
      <c r="AE2805" s="33"/>
      <c r="AF2805" s="33"/>
      <c r="AG2805" s="33"/>
      <c r="AH2805" s="33"/>
      <c r="AI2805" s="33"/>
      <c r="AJ2805" s="33"/>
      <c r="AK2805" s="33"/>
      <c r="AL2805" s="33"/>
      <c r="AM2805" s="33"/>
      <c r="AN2805" s="33"/>
      <c r="AO2805" s="33"/>
      <c r="AP2805" s="34"/>
      <c r="AQ2805" s="34"/>
      <c r="AR2805" s="28"/>
      <c r="AS2805" s="29"/>
      <c r="AT2805" s="29"/>
      <c r="AU2805" s="29"/>
    </row>
    <row r="2806" spans="1:52" s="515" customFormat="1">
      <c r="A2806" s="13"/>
      <c r="B2806" s="8"/>
      <c r="C2806" s="8"/>
      <c r="D2806" s="240"/>
      <c r="E2806" s="266"/>
      <c r="F2806" s="321"/>
      <c r="G2806" s="282"/>
      <c r="H2806" s="283"/>
      <c r="I2806" s="33"/>
      <c r="J2806" s="33"/>
      <c r="K2806" s="33"/>
      <c r="L2806" s="33"/>
      <c r="M2806" s="33"/>
      <c r="N2806" s="33"/>
      <c r="O2806" s="33"/>
      <c r="P2806" s="33"/>
      <c r="Q2806" s="33"/>
      <c r="R2806" s="33"/>
      <c r="S2806" s="33"/>
      <c r="T2806" s="33"/>
      <c r="U2806" s="33"/>
      <c r="V2806" s="33"/>
      <c r="W2806" s="33"/>
      <c r="X2806" s="282"/>
      <c r="Y2806" s="33"/>
      <c r="Z2806" s="284"/>
      <c r="AA2806" s="284"/>
      <c r="AB2806" s="33"/>
      <c r="AC2806" s="33"/>
      <c r="AD2806" s="33"/>
      <c r="AE2806" s="33"/>
      <c r="AF2806" s="33"/>
      <c r="AG2806" s="33"/>
      <c r="AH2806" s="33"/>
      <c r="AI2806" s="33"/>
      <c r="AJ2806" s="33"/>
      <c r="AK2806" s="33"/>
      <c r="AL2806" s="33"/>
      <c r="AM2806" s="33"/>
      <c r="AN2806" s="33"/>
      <c r="AO2806" s="33"/>
      <c r="AP2806" s="34"/>
      <c r="AQ2806" s="34"/>
      <c r="AR2806" s="28"/>
      <c r="AS2806" s="29"/>
      <c r="AT2806" s="29"/>
      <c r="AU2806" s="29"/>
    </row>
    <row r="2807" spans="1:52" s="480" customFormat="1">
      <c r="A2807" s="13"/>
      <c r="B2807" s="8"/>
      <c r="C2807" s="8"/>
      <c r="D2807" s="240"/>
      <c r="E2807" s="404"/>
      <c r="F2807" s="321"/>
      <c r="G2807" s="282"/>
      <c r="H2807" s="283"/>
      <c r="I2807" s="33"/>
      <c r="J2807" s="33"/>
      <c r="K2807" s="33"/>
      <c r="L2807" s="33"/>
      <c r="M2807" s="33"/>
      <c r="N2807" s="33"/>
      <c r="O2807" s="33"/>
      <c r="P2807" s="33"/>
      <c r="Q2807" s="33"/>
      <c r="R2807" s="33"/>
      <c r="S2807" s="33"/>
      <c r="T2807" s="33"/>
      <c r="U2807" s="33"/>
      <c r="V2807" s="33"/>
      <c r="W2807" s="33"/>
      <c r="X2807" s="282"/>
      <c r="Y2807" s="33"/>
      <c r="Z2807" s="284"/>
      <c r="AA2807" s="284"/>
      <c r="AB2807" s="33"/>
      <c r="AC2807" s="33"/>
      <c r="AD2807" s="33"/>
      <c r="AE2807" s="33"/>
      <c r="AF2807" s="33"/>
      <c r="AG2807" s="33"/>
      <c r="AH2807" s="33"/>
      <c r="AI2807" s="33"/>
      <c r="AJ2807" s="33"/>
      <c r="AK2807" s="33"/>
      <c r="AL2807" s="33"/>
      <c r="AM2807" s="33"/>
      <c r="AN2807" s="33"/>
      <c r="AO2807" s="33"/>
      <c r="AP2807" s="34"/>
      <c r="AQ2807" s="34"/>
      <c r="AR2807" s="28"/>
      <c r="AS2807" s="29"/>
      <c r="AT2807" s="29"/>
      <c r="AU2807" s="29"/>
    </row>
    <row r="2808" spans="1:52" s="480" customFormat="1">
      <c r="A2808" s="13"/>
      <c r="B2808" s="8"/>
      <c r="C2808" s="8"/>
      <c r="D2808" s="240"/>
      <c r="E2808" s="404"/>
      <c r="F2808" s="321"/>
      <c r="G2808" s="282"/>
      <c r="H2808" s="283"/>
      <c r="I2808" s="33"/>
      <c r="J2808" s="33"/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282"/>
      <c r="Y2808" s="33"/>
      <c r="Z2808" s="284"/>
      <c r="AA2808" s="284"/>
      <c r="AB2808" s="33"/>
      <c r="AC2808" s="33"/>
      <c r="AD2808" s="33"/>
      <c r="AE2808" s="33"/>
      <c r="AF2808" s="33"/>
      <c r="AG2808" s="33"/>
      <c r="AH2808" s="33"/>
      <c r="AI2808" s="33"/>
      <c r="AJ2808" s="33"/>
      <c r="AK2808" s="33"/>
      <c r="AL2808" s="33"/>
      <c r="AM2808" s="33"/>
      <c r="AN2808" s="33"/>
      <c r="AO2808" s="33"/>
      <c r="AP2808" s="34"/>
      <c r="AQ2808" s="34"/>
      <c r="AR2808" s="28"/>
      <c r="AS2808" s="29"/>
      <c r="AT2808" s="29"/>
      <c r="AU2808" s="29"/>
    </row>
    <row r="2809" spans="1:52" s="402" customFormat="1">
      <c r="A2809" s="13"/>
      <c r="B2809" s="8"/>
      <c r="C2809" s="8"/>
      <c r="D2809" s="240"/>
      <c r="E2809" s="404"/>
      <c r="F2809" s="321"/>
      <c r="G2809" s="282"/>
      <c r="H2809" s="283"/>
      <c r="I2809" s="33"/>
      <c r="J2809" s="33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282"/>
      <c r="Y2809" s="33"/>
      <c r="Z2809" s="284"/>
      <c r="AA2809" s="284"/>
      <c r="AB2809" s="33"/>
      <c r="AC2809" s="33"/>
      <c r="AD2809" s="33"/>
      <c r="AE2809" s="33"/>
      <c r="AF2809" s="33"/>
      <c r="AG2809" s="33"/>
      <c r="AH2809" s="33"/>
      <c r="AI2809" s="33"/>
      <c r="AJ2809" s="33"/>
      <c r="AK2809" s="33"/>
      <c r="AL2809" s="33"/>
      <c r="AM2809" s="33"/>
      <c r="AN2809" s="33"/>
      <c r="AO2809" s="33"/>
      <c r="AP2809" s="34"/>
      <c r="AQ2809" s="34"/>
      <c r="AR2809" s="28"/>
      <c r="AS2809" s="29"/>
      <c r="AT2809" s="29"/>
      <c r="AU2809" s="29"/>
    </row>
    <row r="2810" spans="1:52" s="86" customFormat="1">
      <c r="A2810" s="12"/>
      <c r="B2810" s="9">
        <v>3</v>
      </c>
      <c r="C2810" s="9" t="s">
        <v>16</v>
      </c>
      <c r="D2810" s="81" t="s">
        <v>10</v>
      </c>
      <c r="E2810" s="405">
        <v>296344813</v>
      </c>
      <c r="F2810" s="31">
        <f>SUM(F2811:F2832)</f>
        <v>0</v>
      </c>
      <c r="G2810" s="31">
        <f t="shared" ref="G2810:V2810" si="204">SUM(G2811:G2832)</f>
        <v>0</v>
      </c>
      <c r="H2810" s="31">
        <f t="shared" si="204"/>
        <v>0</v>
      </c>
      <c r="I2810" s="31">
        <f t="shared" si="204"/>
        <v>0</v>
      </c>
      <c r="J2810" s="31">
        <f t="shared" si="204"/>
        <v>0</v>
      </c>
      <c r="K2810" s="31">
        <f t="shared" si="204"/>
        <v>0</v>
      </c>
      <c r="L2810" s="31">
        <f t="shared" si="204"/>
        <v>0</v>
      </c>
      <c r="M2810" s="31">
        <f t="shared" si="204"/>
        <v>0</v>
      </c>
      <c r="N2810" s="31">
        <f t="shared" si="204"/>
        <v>7483618500</v>
      </c>
      <c r="O2810" s="31">
        <f t="shared" si="204"/>
        <v>0</v>
      </c>
      <c r="P2810" s="31">
        <f t="shared" si="204"/>
        <v>0</v>
      </c>
      <c r="Q2810" s="31">
        <f t="shared" si="204"/>
        <v>0</v>
      </c>
      <c r="R2810" s="31">
        <f t="shared" si="204"/>
        <v>0</v>
      </c>
      <c r="S2810" s="31">
        <f t="shared" si="204"/>
        <v>0</v>
      </c>
      <c r="T2810" s="31">
        <f t="shared" si="204"/>
        <v>0</v>
      </c>
      <c r="U2810" s="31">
        <f t="shared" si="204"/>
        <v>0</v>
      </c>
      <c r="V2810" s="31">
        <f t="shared" si="204"/>
        <v>0</v>
      </c>
      <c r="W2810" s="31">
        <f>SUM(O2810:V2810)</f>
        <v>0</v>
      </c>
      <c r="X2810" s="31">
        <f>SUM(X2811:X2832)</f>
        <v>0</v>
      </c>
      <c r="Y2810" s="31">
        <f>H2810+I2810+J2810+K2810+L2810+M2810+N2810+W2810+X2810</f>
        <v>7483618500</v>
      </c>
      <c r="Z2810" s="31">
        <f t="shared" ref="Z2810:AK2810" si="205">SUM(Z2811:Z2832)</f>
        <v>0</v>
      </c>
      <c r="AA2810" s="31">
        <f t="shared" si="205"/>
        <v>0</v>
      </c>
      <c r="AB2810" s="31">
        <f t="shared" si="205"/>
        <v>0</v>
      </c>
      <c r="AC2810" s="31">
        <f t="shared" si="205"/>
        <v>296344813</v>
      </c>
      <c r="AD2810" s="31">
        <f t="shared" si="205"/>
        <v>0</v>
      </c>
      <c r="AE2810" s="31">
        <f t="shared" si="205"/>
        <v>0</v>
      </c>
      <c r="AF2810" s="31">
        <f t="shared" si="205"/>
        <v>0</v>
      </c>
      <c r="AG2810" s="31">
        <f t="shared" si="205"/>
        <v>0</v>
      </c>
      <c r="AH2810" s="31">
        <f t="shared" si="205"/>
        <v>0</v>
      </c>
      <c r="AI2810" s="31">
        <f t="shared" si="205"/>
        <v>0</v>
      </c>
      <c r="AJ2810" s="31">
        <f t="shared" si="205"/>
        <v>0</v>
      </c>
      <c r="AK2810" s="31">
        <f t="shared" si="205"/>
        <v>0</v>
      </c>
      <c r="AL2810" s="31">
        <f>SUM(AD2810:AK2810)</f>
        <v>0</v>
      </c>
      <c r="AM2810" s="31">
        <f>SUM(AM2811:AM2832)</f>
        <v>0</v>
      </c>
      <c r="AN2810" s="31">
        <f>SUM(AN2811:AN2832)</f>
        <v>0</v>
      </c>
      <c r="AO2810" s="31">
        <f>Z2810+AA2810+AB2810+AC2810+AL2810+AM2810+AN2810</f>
        <v>296344813</v>
      </c>
      <c r="AP2810" s="32">
        <f>E2810+Y2810-AO2810</f>
        <v>7483618500</v>
      </c>
      <c r="AQ2810" s="32"/>
      <c r="AR2810" s="28"/>
      <c r="AS2810" s="29">
        <f>E2810+H2810+I2810+J2810+K2810+L2810+M2810+N2810+W2810+X2810-Z2810-AB2810-AL2810-AC2810-AM2810-AN2810</f>
        <v>7483618500</v>
      </c>
      <c r="AT2810" s="29">
        <f>AP2810-AS2810</f>
        <v>0</v>
      </c>
      <c r="AU2810" s="29">
        <f>E2810</f>
        <v>296344813</v>
      </c>
      <c r="AV2810" s="86">
        <f>AS2810-AU2810</f>
        <v>7187273687</v>
      </c>
      <c r="AW2810" s="86">
        <f>Y2810-AO2810</f>
        <v>7187273687</v>
      </c>
      <c r="AX2810" s="86">
        <f>AV2810-AW2810</f>
        <v>0</v>
      </c>
      <c r="AZ2810" s="398"/>
    </row>
    <row r="2811" spans="1:52" s="402" customFormat="1">
      <c r="A2811" s="13"/>
      <c r="B2811" s="8"/>
      <c r="C2811" s="8"/>
      <c r="D2811" s="240"/>
      <c r="E2811" s="266"/>
      <c r="F2811" s="321"/>
      <c r="G2811" s="282"/>
      <c r="H2811" s="283"/>
      <c r="I2811" s="33"/>
      <c r="J2811" s="33"/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282"/>
      <c r="Y2811" s="33"/>
      <c r="Z2811" s="284"/>
      <c r="AA2811" s="284"/>
      <c r="AB2811" s="33"/>
      <c r="AC2811" s="33"/>
      <c r="AD2811" s="33"/>
      <c r="AE2811" s="33"/>
      <c r="AF2811" s="33"/>
      <c r="AG2811" s="33"/>
      <c r="AH2811" s="33"/>
      <c r="AI2811" s="33"/>
      <c r="AJ2811" s="33"/>
      <c r="AK2811" s="33"/>
      <c r="AL2811" s="33"/>
      <c r="AM2811" s="33"/>
      <c r="AN2811" s="33"/>
      <c r="AO2811" s="33"/>
      <c r="AP2811" s="34"/>
      <c r="AQ2811" s="34"/>
      <c r="AR2811" s="28"/>
      <c r="AS2811" s="29"/>
      <c r="AT2811" s="29"/>
      <c r="AU2811" s="29"/>
    </row>
    <row r="2812" spans="1:52" s="480" customFormat="1">
      <c r="A2812" s="13"/>
      <c r="B2812" s="8"/>
      <c r="C2812" s="8"/>
      <c r="D2812" s="240"/>
      <c r="E2812" s="266"/>
      <c r="F2812" s="321"/>
      <c r="G2812" s="282"/>
      <c r="H2812" s="283"/>
      <c r="I2812" s="33"/>
      <c r="J2812" s="33"/>
      <c r="K2812" s="33"/>
      <c r="L2812" s="33"/>
      <c r="M2812" s="33"/>
      <c r="N2812" s="33"/>
      <c r="O2812" s="33"/>
      <c r="P2812" s="33"/>
      <c r="Q2812" s="33"/>
      <c r="R2812" s="33"/>
      <c r="S2812" s="33"/>
      <c r="T2812" s="33"/>
      <c r="U2812" s="33"/>
      <c r="V2812" s="33"/>
      <c r="W2812" s="33"/>
      <c r="X2812" s="282"/>
      <c r="Y2812" s="33"/>
      <c r="Z2812" s="284"/>
      <c r="AA2812" s="284"/>
      <c r="AB2812" s="33"/>
      <c r="AC2812" s="33"/>
      <c r="AD2812" s="33"/>
      <c r="AE2812" s="33"/>
      <c r="AF2812" s="33"/>
      <c r="AG2812" s="33"/>
      <c r="AH2812" s="33"/>
      <c r="AI2812" s="33"/>
      <c r="AJ2812" s="33"/>
      <c r="AK2812" s="33"/>
      <c r="AL2812" s="33"/>
      <c r="AM2812" s="33"/>
      <c r="AN2812" s="33"/>
      <c r="AO2812" s="33"/>
      <c r="AP2812" s="34"/>
      <c r="AQ2812" s="34"/>
      <c r="AR2812" s="28"/>
      <c r="AS2812" s="29"/>
      <c r="AT2812" s="29"/>
      <c r="AU2812" s="29"/>
    </row>
    <row r="2813" spans="1:52" s="515" customFormat="1" ht="15">
      <c r="A2813" s="13"/>
      <c r="B2813" s="8"/>
      <c r="C2813" s="8"/>
      <c r="D2813" s="505" t="s">
        <v>1121</v>
      </c>
      <c r="E2813" s="266"/>
      <c r="F2813" s="321"/>
      <c r="G2813" s="282"/>
      <c r="H2813" s="283"/>
      <c r="I2813" s="33"/>
      <c r="J2813" s="33"/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282"/>
      <c r="Y2813" s="33"/>
      <c r="Z2813" s="284"/>
      <c r="AA2813" s="284"/>
      <c r="AB2813" s="33"/>
      <c r="AC2813" s="33"/>
      <c r="AD2813" s="33"/>
      <c r="AE2813" s="33"/>
      <c r="AF2813" s="33"/>
      <c r="AG2813" s="33"/>
      <c r="AH2813" s="33"/>
      <c r="AI2813" s="33"/>
      <c r="AJ2813" s="33"/>
      <c r="AK2813" s="33"/>
      <c r="AL2813" s="33"/>
      <c r="AM2813" s="33"/>
      <c r="AN2813" s="33"/>
      <c r="AO2813" s="33"/>
      <c r="AP2813" s="34"/>
      <c r="AQ2813" s="34"/>
      <c r="AR2813" s="28"/>
      <c r="AS2813" s="29"/>
      <c r="AT2813" s="29"/>
      <c r="AU2813" s="29"/>
    </row>
    <row r="2814" spans="1:52" s="515" customFormat="1">
      <c r="A2814" s="13"/>
      <c r="B2814" s="8"/>
      <c r="C2814" s="8"/>
      <c r="D2814" s="240" t="s">
        <v>1131</v>
      </c>
      <c r="E2814" s="266"/>
      <c r="F2814" s="321"/>
      <c r="G2814" s="282"/>
      <c r="H2814" s="283"/>
      <c r="I2814" s="33"/>
      <c r="J2814" s="33"/>
      <c r="K2814" s="33"/>
      <c r="L2814" s="33"/>
      <c r="M2814" s="33"/>
      <c r="N2814" s="33">
        <v>7483618500</v>
      </c>
      <c r="O2814" s="33"/>
      <c r="P2814" s="33"/>
      <c r="Q2814" s="33"/>
      <c r="R2814" s="33"/>
      <c r="S2814" s="33"/>
      <c r="T2814" s="33"/>
      <c r="U2814" s="33"/>
      <c r="V2814" s="33"/>
      <c r="W2814" s="33"/>
      <c r="X2814" s="282"/>
      <c r="Y2814" s="33"/>
      <c r="Z2814" s="284"/>
      <c r="AA2814" s="284"/>
      <c r="AB2814" s="33"/>
      <c r="AC2814" s="33"/>
      <c r="AD2814" s="33"/>
      <c r="AE2814" s="33"/>
      <c r="AF2814" s="33"/>
      <c r="AG2814" s="33"/>
      <c r="AH2814" s="33"/>
      <c r="AI2814" s="33"/>
      <c r="AJ2814" s="33"/>
      <c r="AK2814" s="33"/>
      <c r="AL2814" s="33"/>
      <c r="AM2814" s="33"/>
      <c r="AN2814" s="33"/>
      <c r="AO2814" s="33"/>
      <c r="AP2814" s="34"/>
      <c r="AQ2814" s="34"/>
      <c r="AR2814" s="28"/>
      <c r="AS2814" s="29"/>
      <c r="AT2814" s="29"/>
      <c r="AU2814" s="29"/>
    </row>
    <row r="2815" spans="1:52" s="515" customFormat="1">
      <c r="A2815" s="13"/>
      <c r="B2815" s="8"/>
      <c r="C2815" s="8"/>
      <c r="D2815" s="240"/>
      <c r="E2815" s="266"/>
      <c r="F2815" s="321"/>
      <c r="G2815" s="282"/>
      <c r="H2815" s="283"/>
      <c r="I2815" s="33"/>
      <c r="J2815" s="33"/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282"/>
      <c r="Y2815" s="33"/>
      <c r="Z2815" s="284"/>
      <c r="AA2815" s="284"/>
      <c r="AB2815" s="33"/>
      <c r="AC2815" s="33"/>
      <c r="AD2815" s="33"/>
      <c r="AE2815" s="33"/>
      <c r="AF2815" s="33"/>
      <c r="AG2815" s="33"/>
      <c r="AH2815" s="33"/>
      <c r="AI2815" s="33"/>
      <c r="AJ2815" s="33"/>
      <c r="AK2815" s="33"/>
      <c r="AL2815" s="33"/>
      <c r="AM2815" s="33"/>
      <c r="AN2815" s="33"/>
      <c r="AO2815" s="33"/>
      <c r="AP2815" s="34"/>
      <c r="AQ2815" s="34"/>
      <c r="AR2815" s="28"/>
      <c r="AS2815" s="29"/>
      <c r="AT2815" s="29"/>
      <c r="AU2815" s="29"/>
    </row>
    <row r="2816" spans="1:52" s="515" customFormat="1">
      <c r="A2816" s="13"/>
      <c r="B2816" s="8"/>
      <c r="C2816" s="8"/>
      <c r="D2816" s="240"/>
      <c r="E2816" s="266"/>
      <c r="F2816" s="321"/>
      <c r="G2816" s="282"/>
      <c r="H2816" s="283"/>
      <c r="I2816" s="33"/>
      <c r="J2816" s="33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282"/>
      <c r="Y2816" s="33"/>
      <c r="Z2816" s="284"/>
      <c r="AA2816" s="284"/>
      <c r="AB2816" s="33"/>
      <c r="AC2816" s="33"/>
      <c r="AD2816" s="33"/>
      <c r="AE2816" s="33"/>
      <c r="AF2816" s="33"/>
      <c r="AG2816" s="33"/>
      <c r="AH2816" s="33"/>
      <c r="AI2816" s="33"/>
      <c r="AJ2816" s="33"/>
      <c r="AK2816" s="33"/>
      <c r="AL2816" s="33"/>
      <c r="AM2816" s="33"/>
      <c r="AN2816" s="33"/>
      <c r="AO2816" s="33"/>
      <c r="AP2816" s="34"/>
      <c r="AQ2816" s="34"/>
      <c r="AR2816" s="28"/>
      <c r="AS2816" s="29"/>
      <c r="AT2816" s="29"/>
      <c r="AU2816" s="29"/>
    </row>
    <row r="2817" spans="1:47" s="515" customFormat="1" ht="15">
      <c r="A2817" s="13"/>
      <c r="B2817" s="8"/>
      <c r="C2817" s="8"/>
      <c r="D2817" s="506" t="s">
        <v>1129</v>
      </c>
      <c r="E2817" s="266"/>
      <c r="F2817" s="321"/>
      <c r="G2817" s="282"/>
      <c r="H2817" s="283"/>
      <c r="I2817" s="33"/>
      <c r="J2817" s="33"/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282"/>
      <c r="Y2817" s="33"/>
      <c r="Z2817" s="284"/>
      <c r="AA2817" s="284"/>
      <c r="AB2817" s="33"/>
      <c r="AC2817" s="33"/>
      <c r="AD2817" s="33"/>
      <c r="AE2817" s="33"/>
      <c r="AF2817" s="33"/>
      <c r="AG2817" s="33"/>
      <c r="AH2817" s="33"/>
      <c r="AI2817" s="33"/>
      <c r="AJ2817" s="33"/>
      <c r="AK2817" s="33"/>
      <c r="AL2817" s="33"/>
      <c r="AM2817" s="33"/>
      <c r="AN2817" s="33"/>
      <c r="AO2817" s="33"/>
      <c r="AP2817" s="34"/>
      <c r="AQ2817" s="34"/>
      <c r="AR2817" s="28"/>
      <c r="AS2817" s="29"/>
      <c r="AT2817" s="29"/>
      <c r="AU2817" s="29"/>
    </row>
    <row r="2818" spans="1:47" s="515" customFormat="1">
      <c r="A2818" s="13"/>
      <c r="B2818" s="8"/>
      <c r="C2818" s="8"/>
      <c r="D2818" s="240" t="s">
        <v>1132</v>
      </c>
      <c r="E2818" s="266"/>
      <c r="F2818" s="321"/>
      <c r="G2818" s="282"/>
      <c r="H2818" s="283"/>
      <c r="I2818" s="33"/>
      <c r="J2818" s="33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282"/>
      <c r="Y2818" s="33"/>
      <c r="Z2818" s="284"/>
      <c r="AA2818" s="284"/>
      <c r="AB2818" s="33"/>
      <c r="AC2818" s="33">
        <v>190860025</v>
      </c>
      <c r="AD2818" s="33"/>
      <c r="AE2818" s="33"/>
      <c r="AF2818" s="33"/>
      <c r="AG2818" s="33"/>
      <c r="AH2818" s="33"/>
      <c r="AI2818" s="33"/>
      <c r="AJ2818" s="33"/>
      <c r="AK2818" s="33"/>
      <c r="AL2818" s="33"/>
      <c r="AM2818" s="33"/>
      <c r="AN2818" s="33"/>
      <c r="AO2818" s="33"/>
      <c r="AP2818" s="34"/>
      <c r="AQ2818" s="34"/>
      <c r="AR2818" s="28"/>
      <c r="AS2818" s="29"/>
      <c r="AT2818" s="29"/>
      <c r="AU2818" s="29"/>
    </row>
    <row r="2819" spans="1:47" s="515" customFormat="1">
      <c r="A2819" s="13"/>
      <c r="B2819" s="8"/>
      <c r="C2819" s="8"/>
      <c r="D2819" s="240" t="s">
        <v>1132</v>
      </c>
      <c r="E2819" s="266"/>
      <c r="F2819" s="321"/>
      <c r="G2819" s="282"/>
      <c r="H2819" s="283"/>
      <c r="I2819" s="33"/>
      <c r="J2819" s="33"/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282"/>
      <c r="Y2819" s="33"/>
      <c r="Z2819" s="284"/>
      <c r="AA2819" s="284"/>
      <c r="AB2819" s="33"/>
      <c r="AC2819" s="33">
        <v>33396810</v>
      </c>
      <c r="AD2819" s="33"/>
      <c r="AE2819" s="33"/>
      <c r="AF2819" s="33"/>
      <c r="AG2819" s="33"/>
      <c r="AH2819" s="33"/>
      <c r="AI2819" s="33"/>
      <c r="AJ2819" s="33"/>
      <c r="AK2819" s="33"/>
      <c r="AL2819" s="33"/>
      <c r="AM2819" s="33"/>
      <c r="AN2819" s="33"/>
      <c r="AO2819" s="33"/>
      <c r="AP2819" s="34"/>
      <c r="AQ2819" s="34"/>
      <c r="AR2819" s="28"/>
      <c r="AS2819" s="29"/>
      <c r="AT2819" s="29"/>
      <c r="AU2819" s="29"/>
    </row>
    <row r="2820" spans="1:47" s="515" customFormat="1">
      <c r="A2820" s="13"/>
      <c r="B2820" s="8"/>
      <c r="C2820" s="8"/>
      <c r="D2820" s="240" t="s">
        <v>1132</v>
      </c>
      <c r="E2820" s="266"/>
      <c r="F2820" s="321"/>
      <c r="G2820" s="282"/>
      <c r="H2820" s="283"/>
      <c r="I2820" s="33"/>
      <c r="J2820" s="33"/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282"/>
      <c r="Y2820" s="33"/>
      <c r="Z2820" s="284"/>
      <c r="AA2820" s="284"/>
      <c r="AB2820" s="33"/>
      <c r="AC2820" s="33">
        <v>25708165</v>
      </c>
      <c r="AD2820" s="33"/>
      <c r="AE2820" s="33"/>
      <c r="AF2820" s="33"/>
      <c r="AG2820" s="33"/>
      <c r="AH2820" s="33"/>
      <c r="AI2820" s="33"/>
      <c r="AJ2820" s="33"/>
      <c r="AK2820" s="33"/>
      <c r="AL2820" s="33"/>
      <c r="AM2820" s="33"/>
      <c r="AN2820" s="33"/>
      <c r="AO2820" s="33"/>
      <c r="AP2820" s="34"/>
      <c r="AQ2820" s="34"/>
      <c r="AR2820" s="28"/>
      <c r="AS2820" s="29"/>
      <c r="AT2820" s="29"/>
      <c r="AU2820" s="29"/>
    </row>
    <row r="2821" spans="1:47" s="515" customFormat="1">
      <c r="A2821" s="13"/>
      <c r="B2821" s="8"/>
      <c r="C2821" s="8"/>
      <c r="D2821" s="240" t="s">
        <v>1133</v>
      </c>
      <c r="E2821" s="266"/>
      <c r="F2821" s="321"/>
      <c r="G2821" s="282"/>
      <c r="H2821" s="283"/>
      <c r="I2821" s="33"/>
      <c r="J2821" s="33"/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282"/>
      <c r="Y2821" s="33"/>
      <c r="Z2821" s="284"/>
      <c r="AA2821" s="284"/>
      <c r="AB2821" s="33"/>
      <c r="AC2821" s="33">
        <v>7900000</v>
      </c>
      <c r="AD2821" s="33"/>
      <c r="AE2821" s="33"/>
      <c r="AF2821" s="33"/>
      <c r="AG2821" s="33"/>
      <c r="AH2821" s="33"/>
      <c r="AI2821" s="33"/>
      <c r="AJ2821" s="33"/>
      <c r="AK2821" s="33"/>
      <c r="AL2821" s="33"/>
      <c r="AM2821" s="33"/>
      <c r="AN2821" s="33"/>
      <c r="AO2821" s="33"/>
      <c r="AP2821" s="34"/>
      <c r="AQ2821" s="34"/>
      <c r="AR2821" s="28"/>
      <c r="AS2821" s="29"/>
      <c r="AT2821" s="29"/>
      <c r="AU2821" s="29"/>
    </row>
    <row r="2822" spans="1:47" s="515" customFormat="1">
      <c r="A2822" s="13"/>
      <c r="B2822" s="8"/>
      <c r="C2822" s="8"/>
      <c r="D2822" s="240" t="s">
        <v>1134</v>
      </c>
      <c r="E2822" s="266"/>
      <c r="F2822" s="321"/>
      <c r="G2822" s="282"/>
      <c r="H2822" s="283"/>
      <c r="I2822" s="33"/>
      <c r="J2822" s="33"/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282"/>
      <c r="Y2822" s="33"/>
      <c r="Z2822" s="284"/>
      <c r="AA2822" s="284"/>
      <c r="AB2822" s="33"/>
      <c r="AC2822" s="33">
        <v>14615000</v>
      </c>
      <c r="AD2822" s="33"/>
      <c r="AE2822" s="33"/>
      <c r="AF2822" s="33"/>
      <c r="AG2822" s="33"/>
      <c r="AH2822" s="33"/>
      <c r="AI2822" s="33"/>
      <c r="AJ2822" s="33"/>
      <c r="AK2822" s="33"/>
      <c r="AL2822" s="33"/>
      <c r="AM2822" s="33"/>
      <c r="AN2822" s="33"/>
      <c r="AO2822" s="33"/>
      <c r="AP2822" s="34"/>
      <c r="AQ2822" s="34"/>
      <c r="AR2822" s="28"/>
      <c r="AS2822" s="29"/>
      <c r="AT2822" s="29"/>
      <c r="AU2822" s="29"/>
    </row>
    <row r="2823" spans="1:47" s="515" customFormat="1">
      <c r="A2823" s="13"/>
      <c r="B2823" s="8"/>
      <c r="C2823" s="8"/>
      <c r="D2823" s="240" t="s">
        <v>1133</v>
      </c>
      <c r="E2823" s="266"/>
      <c r="F2823" s="321"/>
      <c r="G2823" s="282"/>
      <c r="H2823" s="283"/>
      <c r="I2823" s="33"/>
      <c r="J2823" s="33"/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282"/>
      <c r="Y2823" s="33"/>
      <c r="Z2823" s="284"/>
      <c r="AA2823" s="284"/>
      <c r="AB2823" s="33"/>
      <c r="AC2823" s="33">
        <v>16864813</v>
      </c>
      <c r="AD2823" s="33"/>
      <c r="AE2823" s="33"/>
      <c r="AF2823" s="33"/>
      <c r="AG2823" s="33"/>
      <c r="AH2823" s="33"/>
      <c r="AI2823" s="33"/>
      <c r="AJ2823" s="33"/>
      <c r="AK2823" s="33"/>
      <c r="AL2823" s="33"/>
      <c r="AM2823" s="33"/>
      <c r="AN2823" s="33"/>
      <c r="AO2823" s="33"/>
      <c r="AP2823" s="34"/>
      <c r="AQ2823" s="34"/>
      <c r="AR2823" s="28"/>
      <c r="AS2823" s="29"/>
      <c r="AT2823" s="29"/>
      <c r="AU2823" s="29"/>
    </row>
    <row r="2824" spans="1:47" s="515" customFormat="1">
      <c r="A2824" s="13"/>
      <c r="B2824" s="8"/>
      <c r="C2824" s="8"/>
      <c r="D2824" s="240" t="s">
        <v>1133</v>
      </c>
      <c r="E2824" s="266"/>
      <c r="F2824" s="321"/>
      <c r="G2824" s="282"/>
      <c r="H2824" s="283"/>
      <c r="I2824" s="33"/>
      <c r="J2824" s="33"/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282"/>
      <c r="Y2824" s="33"/>
      <c r="Z2824" s="284"/>
      <c r="AA2824" s="284"/>
      <c r="AB2824" s="33"/>
      <c r="AC2824" s="33">
        <v>7000000</v>
      </c>
      <c r="AD2824" s="33"/>
      <c r="AE2824" s="33"/>
      <c r="AF2824" s="33"/>
      <c r="AG2824" s="33"/>
      <c r="AH2824" s="33"/>
      <c r="AI2824" s="33"/>
      <c r="AJ2824" s="33"/>
      <c r="AK2824" s="33"/>
      <c r="AL2824" s="33"/>
      <c r="AM2824" s="33"/>
      <c r="AN2824" s="33"/>
      <c r="AO2824" s="33"/>
      <c r="AP2824" s="34"/>
      <c r="AQ2824" s="34"/>
      <c r="AR2824" s="28"/>
      <c r="AS2824" s="29"/>
      <c r="AT2824" s="29"/>
      <c r="AU2824" s="29"/>
    </row>
    <row r="2825" spans="1:47" s="515" customFormat="1">
      <c r="A2825" s="13"/>
      <c r="B2825" s="8"/>
      <c r="C2825" s="8"/>
      <c r="D2825" s="240"/>
      <c r="E2825" s="266"/>
      <c r="F2825" s="321"/>
      <c r="G2825" s="282"/>
      <c r="H2825" s="283"/>
      <c r="I2825" s="33"/>
      <c r="J2825" s="33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282"/>
      <c r="Y2825" s="33"/>
      <c r="Z2825" s="284"/>
      <c r="AA2825" s="284"/>
      <c r="AB2825" s="33"/>
      <c r="AC2825" s="33"/>
      <c r="AD2825" s="33"/>
      <c r="AE2825" s="33"/>
      <c r="AF2825" s="33"/>
      <c r="AG2825" s="33"/>
      <c r="AH2825" s="33"/>
      <c r="AI2825" s="33"/>
      <c r="AJ2825" s="33"/>
      <c r="AK2825" s="33"/>
      <c r="AL2825" s="33"/>
      <c r="AM2825" s="33"/>
      <c r="AN2825" s="33"/>
      <c r="AO2825" s="33"/>
      <c r="AP2825" s="34"/>
      <c r="AQ2825" s="34"/>
      <c r="AR2825" s="28"/>
      <c r="AS2825" s="29"/>
      <c r="AT2825" s="29"/>
      <c r="AU2825" s="29"/>
    </row>
    <row r="2826" spans="1:47" s="515" customFormat="1">
      <c r="A2826" s="13"/>
      <c r="B2826" s="8"/>
      <c r="C2826" s="8"/>
      <c r="D2826" s="240"/>
      <c r="E2826" s="266"/>
      <c r="F2826" s="321"/>
      <c r="G2826" s="282"/>
      <c r="H2826" s="283"/>
      <c r="I2826" s="33"/>
      <c r="J2826" s="33"/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282"/>
      <c r="Y2826" s="33"/>
      <c r="Z2826" s="284"/>
      <c r="AA2826" s="284"/>
      <c r="AB2826" s="33"/>
      <c r="AC2826" s="33"/>
      <c r="AD2826" s="33"/>
      <c r="AE2826" s="33"/>
      <c r="AF2826" s="33"/>
      <c r="AG2826" s="33"/>
      <c r="AH2826" s="33"/>
      <c r="AI2826" s="33"/>
      <c r="AJ2826" s="33"/>
      <c r="AK2826" s="33"/>
      <c r="AL2826" s="33"/>
      <c r="AM2826" s="33"/>
      <c r="AN2826" s="33"/>
      <c r="AO2826" s="33"/>
      <c r="AP2826" s="34"/>
      <c r="AQ2826" s="34"/>
      <c r="AR2826" s="28"/>
      <c r="AS2826" s="29"/>
      <c r="AT2826" s="29"/>
      <c r="AU2826" s="29"/>
    </row>
    <row r="2827" spans="1:47" s="515" customFormat="1">
      <c r="A2827" s="13"/>
      <c r="B2827" s="8"/>
      <c r="C2827" s="8"/>
      <c r="D2827" s="240"/>
      <c r="E2827" s="266"/>
      <c r="F2827" s="321"/>
      <c r="G2827" s="282"/>
      <c r="H2827" s="283"/>
      <c r="I2827" s="33"/>
      <c r="J2827" s="33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282"/>
      <c r="Y2827" s="33"/>
      <c r="Z2827" s="284"/>
      <c r="AA2827" s="284"/>
      <c r="AB2827" s="33"/>
      <c r="AC2827" s="33"/>
      <c r="AD2827" s="33"/>
      <c r="AE2827" s="33"/>
      <c r="AF2827" s="33"/>
      <c r="AG2827" s="33"/>
      <c r="AH2827" s="33"/>
      <c r="AI2827" s="33"/>
      <c r="AJ2827" s="33"/>
      <c r="AK2827" s="33"/>
      <c r="AL2827" s="33"/>
      <c r="AM2827" s="33"/>
      <c r="AN2827" s="33"/>
      <c r="AO2827" s="33"/>
      <c r="AP2827" s="34"/>
      <c r="AQ2827" s="34"/>
      <c r="AR2827" s="28"/>
      <c r="AS2827" s="29"/>
      <c r="AT2827" s="29"/>
      <c r="AU2827" s="29"/>
    </row>
    <row r="2828" spans="1:47" s="515" customFormat="1">
      <c r="A2828" s="13"/>
      <c r="B2828" s="8"/>
      <c r="C2828" s="8"/>
      <c r="D2828" s="240"/>
      <c r="E2828" s="266"/>
      <c r="F2828" s="321"/>
      <c r="G2828" s="282"/>
      <c r="H2828" s="283"/>
      <c r="I2828" s="33"/>
      <c r="J2828" s="33"/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282"/>
      <c r="Y2828" s="33"/>
      <c r="Z2828" s="284"/>
      <c r="AA2828" s="284"/>
      <c r="AB2828" s="33"/>
      <c r="AC2828" s="33"/>
      <c r="AD2828" s="33"/>
      <c r="AE2828" s="33"/>
      <c r="AF2828" s="33"/>
      <c r="AG2828" s="33"/>
      <c r="AH2828" s="33"/>
      <c r="AI2828" s="33"/>
      <c r="AJ2828" s="33"/>
      <c r="AK2828" s="33"/>
      <c r="AL2828" s="33"/>
      <c r="AM2828" s="33"/>
      <c r="AN2828" s="33"/>
      <c r="AO2828" s="33"/>
      <c r="AP2828" s="34"/>
      <c r="AQ2828" s="34"/>
      <c r="AR2828" s="28"/>
      <c r="AS2828" s="29"/>
      <c r="AT2828" s="29"/>
      <c r="AU2828" s="29"/>
    </row>
    <row r="2829" spans="1:47" s="480" customFormat="1">
      <c r="A2829" s="13"/>
      <c r="B2829" s="8"/>
      <c r="C2829" s="8"/>
      <c r="D2829" s="240"/>
      <c r="E2829" s="266"/>
      <c r="F2829" s="321"/>
      <c r="G2829" s="282"/>
      <c r="H2829" s="283"/>
      <c r="I2829" s="33"/>
      <c r="J2829" s="33"/>
      <c r="K2829" s="33"/>
      <c r="L2829" s="33"/>
      <c r="M2829" s="33"/>
      <c r="N2829" s="33"/>
      <c r="O2829" s="33"/>
      <c r="P2829" s="33"/>
      <c r="Q2829" s="33"/>
      <c r="R2829" s="33"/>
      <c r="S2829" s="33"/>
      <c r="T2829" s="33"/>
      <c r="U2829" s="33"/>
      <c r="V2829" s="33"/>
      <c r="W2829" s="33"/>
      <c r="X2829" s="282"/>
      <c r="Y2829" s="33"/>
      <c r="Z2829" s="284"/>
      <c r="AA2829" s="284"/>
      <c r="AB2829" s="33"/>
      <c r="AC2829" s="33"/>
      <c r="AD2829" s="33"/>
      <c r="AE2829" s="33"/>
      <c r="AF2829" s="33"/>
      <c r="AG2829" s="33"/>
      <c r="AH2829" s="33"/>
      <c r="AI2829" s="33"/>
      <c r="AJ2829" s="33"/>
      <c r="AK2829" s="33"/>
      <c r="AL2829" s="33"/>
      <c r="AM2829" s="33"/>
      <c r="AN2829" s="33"/>
      <c r="AO2829" s="33"/>
      <c r="AP2829" s="34"/>
      <c r="AQ2829" s="34"/>
      <c r="AR2829" s="28"/>
      <c r="AS2829" s="29"/>
      <c r="AT2829" s="29"/>
      <c r="AU2829" s="29"/>
    </row>
    <row r="2830" spans="1:47" s="480" customFormat="1">
      <c r="A2830" s="13"/>
      <c r="B2830" s="8"/>
      <c r="C2830" s="8"/>
      <c r="D2830" s="240"/>
      <c r="E2830" s="266"/>
      <c r="F2830" s="321"/>
      <c r="G2830" s="282"/>
      <c r="H2830" s="283"/>
      <c r="I2830" s="33"/>
      <c r="J2830" s="33"/>
      <c r="K2830" s="33"/>
      <c r="L2830" s="33"/>
      <c r="M2830" s="33"/>
      <c r="N2830" s="33"/>
      <c r="O2830" s="33"/>
      <c r="P2830" s="33"/>
      <c r="Q2830" s="33"/>
      <c r="R2830" s="33"/>
      <c r="S2830" s="33"/>
      <c r="T2830" s="33"/>
      <c r="U2830" s="33"/>
      <c r="V2830" s="33"/>
      <c r="W2830" s="33"/>
      <c r="X2830" s="282"/>
      <c r="Y2830" s="33"/>
      <c r="Z2830" s="284"/>
      <c r="AA2830" s="284"/>
      <c r="AB2830" s="33"/>
      <c r="AC2830" s="33"/>
      <c r="AD2830" s="33"/>
      <c r="AE2830" s="33"/>
      <c r="AF2830" s="33"/>
      <c r="AG2830" s="33"/>
      <c r="AH2830" s="33"/>
      <c r="AI2830" s="33"/>
      <c r="AJ2830" s="33"/>
      <c r="AK2830" s="33"/>
      <c r="AL2830" s="33"/>
      <c r="AM2830" s="33"/>
      <c r="AN2830" s="33"/>
      <c r="AO2830" s="33"/>
      <c r="AP2830" s="34"/>
      <c r="AQ2830" s="34"/>
      <c r="AR2830" s="28"/>
      <c r="AS2830" s="29"/>
      <c r="AT2830" s="29"/>
      <c r="AU2830" s="29"/>
    </row>
    <row r="2831" spans="1:47" s="402" customFormat="1">
      <c r="A2831" s="13"/>
      <c r="B2831" s="8"/>
      <c r="C2831" s="8"/>
      <c r="D2831" s="240"/>
      <c r="E2831" s="33"/>
      <c r="F2831" s="321"/>
      <c r="G2831" s="282"/>
      <c r="H2831" s="283"/>
      <c r="I2831" s="33"/>
      <c r="J2831" s="33"/>
      <c r="K2831" s="33"/>
      <c r="L2831" s="33"/>
      <c r="M2831" s="33"/>
      <c r="N2831" s="33"/>
      <c r="O2831" s="33"/>
      <c r="P2831" s="33"/>
      <c r="Q2831" s="33"/>
      <c r="R2831" s="33"/>
      <c r="S2831" s="33"/>
      <c r="T2831" s="33"/>
      <c r="U2831" s="33"/>
      <c r="V2831" s="33"/>
      <c r="W2831" s="33"/>
      <c r="X2831" s="282"/>
      <c r="Y2831" s="33"/>
      <c r="Z2831" s="284"/>
      <c r="AA2831" s="284"/>
      <c r="AB2831" s="33"/>
      <c r="AC2831" s="33"/>
      <c r="AD2831" s="33"/>
      <c r="AE2831" s="33"/>
      <c r="AF2831" s="33"/>
      <c r="AG2831" s="33"/>
      <c r="AH2831" s="33"/>
      <c r="AI2831" s="33"/>
      <c r="AJ2831" s="33"/>
      <c r="AK2831" s="33"/>
      <c r="AL2831" s="33"/>
      <c r="AM2831" s="33"/>
      <c r="AN2831" s="33"/>
      <c r="AO2831" s="33"/>
      <c r="AP2831" s="34"/>
      <c r="AQ2831" s="34"/>
      <c r="AR2831" s="28"/>
      <c r="AS2831" s="29"/>
      <c r="AT2831" s="29"/>
      <c r="AU2831" s="29"/>
    </row>
    <row r="2832" spans="1:47" s="402" customFormat="1">
      <c r="A2832" s="13"/>
      <c r="B2832" s="8"/>
      <c r="C2832" s="8"/>
      <c r="D2832" s="240"/>
      <c r="E2832" s="33"/>
      <c r="F2832" s="321"/>
      <c r="G2832" s="282"/>
      <c r="H2832" s="283"/>
      <c r="I2832" s="33"/>
      <c r="J2832" s="33"/>
      <c r="K2832" s="33"/>
      <c r="L2832" s="33"/>
      <c r="M2832" s="33"/>
      <c r="N2832" s="33"/>
      <c r="O2832" s="33"/>
      <c r="P2832" s="33"/>
      <c r="Q2832" s="33"/>
      <c r="R2832" s="33"/>
      <c r="S2832" s="33"/>
      <c r="T2832" s="33"/>
      <c r="U2832" s="33"/>
      <c r="V2832" s="33"/>
      <c r="W2832" s="33"/>
      <c r="X2832" s="282"/>
      <c r="Y2832" s="33"/>
      <c r="Z2832" s="284"/>
      <c r="AA2832" s="284"/>
      <c r="AB2832" s="33"/>
      <c r="AC2832" s="33"/>
      <c r="AD2832" s="33"/>
      <c r="AE2832" s="33"/>
      <c r="AF2832" s="33"/>
      <c r="AG2832" s="33"/>
      <c r="AH2832" s="33"/>
      <c r="AI2832" s="33"/>
      <c r="AJ2832" s="33"/>
      <c r="AK2832" s="33"/>
      <c r="AL2832" s="33"/>
      <c r="AM2832" s="33"/>
      <c r="AN2832" s="33"/>
      <c r="AO2832" s="33"/>
      <c r="AP2832" s="34"/>
      <c r="AQ2832" s="34"/>
      <c r="AR2832" s="28"/>
      <c r="AS2832" s="29"/>
      <c r="AT2832" s="29"/>
      <c r="AU2832" s="29"/>
    </row>
    <row r="2833" spans="1:52" s="86" customFormat="1">
      <c r="A2833" s="12"/>
      <c r="B2833" s="9">
        <v>4</v>
      </c>
      <c r="C2833" s="9" t="s">
        <v>17</v>
      </c>
      <c r="D2833" s="81" t="s">
        <v>5</v>
      </c>
      <c r="E2833" s="31">
        <v>7000000</v>
      </c>
      <c r="F2833" s="31">
        <f t="shared" ref="F2833:V2833" si="206">SUM(F2834:F2841)</f>
        <v>0</v>
      </c>
      <c r="G2833" s="31">
        <f t="shared" si="206"/>
        <v>0</v>
      </c>
      <c r="H2833" s="31">
        <f t="shared" si="206"/>
        <v>0</v>
      </c>
      <c r="I2833" s="31">
        <f t="shared" si="206"/>
        <v>0</v>
      </c>
      <c r="J2833" s="31">
        <f t="shared" si="206"/>
        <v>0</v>
      </c>
      <c r="K2833" s="31">
        <f t="shared" si="206"/>
        <v>0</v>
      </c>
      <c r="L2833" s="31">
        <f t="shared" si="206"/>
        <v>0</v>
      </c>
      <c r="M2833" s="31">
        <f t="shared" si="206"/>
        <v>0</v>
      </c>
      <c r="N2833" s="31">
        <f t="shared" si="206"/>
        <v>0</v>
      </c>
      <c r="O2833" s="31">
        <f t="shared" si="206"/>
        <v>0</v>
      </c>
      <c r="P2833" s="31">
        <f t="shared" si="206"/>
        <v>0</v>
      </c>
      <c r="Q2833" s="31">
        <f t="shared" si="206"/>
        <v>0</v>
      </c>
      <c r="R2833" s="31">
        <f t="shared" si="206"/>
        <v>0</v>
      </c>
      <c r="S2833" s="31">
        <f t="shared" si="206"/>
        <v>0</v>
      </c>
      <c r="T2833" s="31">
        <f t="shared" si="206"/>
        <v>0</v>
      </c>
      <c r="U2833" s="31">
        <f t="shared" si="206"/>
        <v>0</v>
      </c>
      <c r="V2833" s="31">
        <f t="shared" si="206"/>
        <v>0</v>
      </c>
      <c r="W2833" s="31">
        <f>SUM(O2833:V2833)</f>
        <v>0</v>
      </c>
      <c r="X2833" s="31">
        <f>SUM(X2834:X2841)</f>
        <v>0</v>
      </c>
      <c r="Y2833" s="31">
        <f>H2833+I2833+J2833+K2833+L2833+M2833+N2833+W2833+X2833</f>
        <v>0</v>
      </c>
      <c r="Z2833" s="31">
        <f t="shared" ref="Z2833:AK2833" si="207">SUM(Z2834:Z2841)</f>
        <v>0</v>
      </c>
      <c r="AA2833" s="31">
        <f t="shared" si="207"/>
        <v>0</v>
      </c>
      <c r="AB2833" s="31">
        <f t="shared" si="207"/>
        <v>0</v>
      </c>
      <c r="AC2833" s="31">
        <f t="shared" si="207"/>
        <v>7000000</v>
      </c>
      <c r="AD2833" s="31">
        <f t="shared" si="207"/>
        <v>0</v>
      </c>
      <c r="AE2833" s="31">
        <f t="shared" si="207"/>
        <v>0</v>
      </c>
      <c r="AF2833" s="31">
        <f t="shared" si="207"/>
        <v>0</v>
      </c>
      <c r="AG2833" s="31">
        <f t="shared" si="207"/>
        <v>0</v>
      </c>
      <c r="AH2833" s="31">
        <f t="shared" si="207"/>
        <v>0</v>
      </c>
      <c r="AI2833" s="31">
        <f t="shared" si="207"/>
        <v>0</v>
      </c>
      <c r="AJ2833" s="31">
        <f t="shared" si="207"/>
        <v>0</v>
      </c>
      <c r="AK2833" s="31">
        <f t="shared" si="207"/>
        <v>0</v>
      </c>
      <c r="AL2833" s="31">
        <f>SUM(AD2833:AK2833)</f>
        <v>0</v>
      </c>
      <c r="AM2833" s="31">
        <f>SUM(AM2834:AM2841)</f>
        <v>0</v>
      </c>
      <c r="AN2833" s="31">
        <f>SUM(AN2834:AN2841)</f>
        <v>0</v>
      </c>
      <c r="AO2833" s="31">
        <f>Z2833+AA2833+AB2833+AC2833+AL2833+AM2833+AN2833</f>
        <v>7000000</v>
      </c>
      <c r="AP2833" s="32">
        <f>E2833+Y2833-AO2833</f>
        <v>0</v>
      </c>
      <c r="AQ2833" s="32"/>
      <c r="AR2833" s="28"/>
      <c r="AS2833" s="29">
        <f>E2833+H2833+I2833+J2833+K2833+L2833+M2833+N2833+W2833+X2833-Z2833-AB2833-AL2833-AC2833-AM2833-AN2833</f>
        <v>0</v>
      </c>
      <c r="AT2833" s="29">
        <f>AP2833-AS2833</f>
        <v>0</v>
      </c>
      <c r="AU2833" s="29">
        <f>E2833</f>
        <v>7000000</v>
      </c>
      <c r="AV2833" s="86">
        <f>AS2833-AU2833</f>
        <v>-7000000</v>
      </c>
      <c r="AW2833" s="86">
        <f>Y2833-AO2833</f>
        <v>-7000000</v>
      </c>
      <c r="AX2833" s="86">
        <f>AV2833-AW2833</f>
        <v>0</v>
      </c>
      <c r="AZ2833" s="398"/>
    </row>
    <row r="2834" spans="1:52" s="402" customFormat="1">
      <c r="A2834" s="13"/>
      <c r="B2834" s="8"/>
      <c r="C2834" s="8"/>
      <c r="D2834" s="113"/>
      <c r="E2834" s="33"/>
      <c r="F2834" s="327"/>
      <c r="G2834" s="282"/>
      <c r="H2834" s="283"/>
      <c r="I2834" s="33"/>
      <c r="J2834" s="33"/>
      <c r="K2834" s="33"/>
      <c r="L2834" s="33"/>
      <c r="M2834" s="33"/>
      <c r="N2834" s="33"/>
      <c r="O2834" s="33"/>
      <c r="P2834" s="33"/>
      <c r="Q2834" s="33"/>
      <c r="R2834" s="33"/>
      <c r="S2834" s="33"/>
      <c r="T2834" s="33"/>
      <c r="U2834" s="33"/>
      <c r="V2834" s="33"/>
      <c r="W2834" s="33"/>
      <c r="X2834" s="282"/>
      <c r="Y2834" s="33"/>
      <c r="Z2834" s="284"/>
      <c r="AA2834" s="284"/>
      <c r="AB2834" s="33"/>
      <c r="AC2834" s="33"/>
      <c r="AD2834" s="33"/>
      <c r="AE2834" s="33"/>
      <c r="AF2834" s="33"/>
      <c r="AG2834" s="33"/>
      <c r="AH2834" s="33"/>
      <c r="AI2834" s="33"/>
      <c r="AJ2834" s="33"/>
      <c r="AK2834" s="33"/>
      <c r="AL2834" s="33"/>
      <c r="AM2834" s="33"/>
      <c r="AN2834" s="33"/>
      <c r="AO2834" s="33"/>
      <c r="AP2834" s="34"/>
      <c r="AQ2834" s="34"/>
      <c r="AR2834" s="28"/>
      <c r="AS2834" s="29"/>
      <c r="AT2834" s="29"/>
      <c r="AU2834" s="29"/>
    </row>
    <row r="2835" spans="1:52" s="515" customFormat="1">
      <c r="A2835" s="13"/>
      <c r="B2835" s="8"/>
      <c r="C2835" s="8"/>
      <c r="D2835" s="113"/>
      <c r="E2835" s="33"/>
      <c r="F2835" s="327"/>
      <c r="G2835" s="282"/>
      <c r="H2835" s="283"/>
      <c r="I2835" s="33"/>
      <c r="J2835" s="33"/>
      <c r="K2835" s="33"/>
      <c r="L2835" s="33"/>
      <c r="M2835" s="33"/>
      <c r="N2835" s="33"/>
      <c r="O2835" s="33"/>
      <c r="P2835" s="33"/>
      <c r="Q2835" s="33"/>
      <c r="R2835" s="33"/>
      <c r="S2835" s="33"/>
      <c r="T2835" s="33"/>
      <c r="U2835" s="33"/>
      <c r="V2835" s="33"/>
      <c r="W2835" s="33"/>
      <c r="X2835" s="282"/>
      <c r="Y2835" s="33"/>
      <c r="Z2835" s="284"/>
      <c r="AA2835" s="284"/>
      <c r="AB2835" s="33"/>
      <c r="AC2835" s="33"/>
      <c r="AD2835" s="33"/>
      <c r="AE2835" s="33"/>
      <c r="AF2835" s="33"/>
      <c r="AG2835" s="33"/>
      <c r="AH2835" s="33"/>
      <c r="AI2835" s="33"/>
      <c r="AJ2835" s="33"/>
      <c r="AK2835" s="33"/>
      <c r="AL2835" s="33"/>
      <c r="AM2835" s="33"/>
      <c r="AN2835" s="33"/>
      <c r="AO2835" s="33"/>
      <c r="AP2835" s="34"/>
      <c r="AQ2835" s="34"/>
      <c r="AR2835" s="28"/>
      <c r="AS2835" s="29"/>
      <c r="AT2835" s="29"/>
      <c r="AU2835" s="29"/>
    </row>
    <row r="2836" spans="1:52" s="515" customFormat="1" ht="15">
      <c r="A2836" s="13"/>
      <c r="B2836" s="8"/>
      <c r="C2836" s="8"/>
      <c r="D2836" s="506" t="s">
        <v>1129</v>
      </c>
      <c r="E2836" s="33"/>
      <c r="F2836" s="327"/>
      <c r="G2836" s="282"/>
      <c r="H2836" s="283"/>
      <c r="I2836" s="33"/>
      <c r="J2836" s="33"/>
      <c r="K2836" s="33"/>
      <c r="L2836" s="33"/>
      <c r="M2836" s="33"/>
      <c r="N2836" s="33"/>
      <c r="O2836" s="33"/>
      <c r="P2836" s="33"/>
      <c r="Q2836" s="33"/>
      <c r="R2836" s="33"/>
      <c r="S2836" s="33"/>
      <c r="T2836" s="33"/>
      <c r="U2836" s="33"/>
      <c r="V2836" s="33"/>
      <c r="W2836" s="33"/>
      <c r="X2836" s="282"/>
      <c r="Y2836" s="33"/>
      <c r="Z2836" s="284"/>
      <c r="AA2836" s="284"/>
      <c r="AB2836" s="33"/>
      <c r="AC2836" s="33"/>
      <c r="AD2836" s="33"/>
      <c r="AE2836" s="33"/>
      <c r="AF2836" s="33"/>
      <c r="AG2836" s="33"/>
      <c r="AH2836" s="33"/>
      <c r="AI2836" s="33"/>
      <c r="AJ2836" s="33"/>
      <c r="AK2836" s="33"/>
      <c r="AL2836" s="33"/>
      <c r="AM2836" s="33"/>
      <c r="AN2836" s="33"/>
      <c r="AO2836" s="33"/>
      <c r="AP2836" s="34"/>
      <c r="AQ2836" s="34"/>
      <c r="AR2836" s="28"/>
      <c r="AS2836" s="29"/>
      <c r="AT2836" s="29"/>
      <c r="AU2836" s="29"/>
    </row>
    <row r="2837" spans="1:52" s="515" customFormat="1">
      <c r="A2837" s="13"/>
      <c r="B2837" s="8"/>
      <c r="C2837" s="8"/>
      <c r="D2837" s="113" t="s">
        <v>1135</v>
      </c>
      <c r="E2837" s="33"/>
      <c r="F2837" s="327"/>
      <c r="G2837" s="282"/>
      <c r="H2837" s="283"/>
      <c r="I2837" s="33"/>
      <c r="J2837" s="33"/>
      <c r="K2837" s="33"/>
      <c r="L2837" s="33"/>
      <c r="M2837" s="33"/>
      <c r="N2837" s="33"/>
      <c r="O2837" s="33"/>
      <c r="P2837" s="33"/>
      <c r="Q2837" s="33"/>
      <c r="R2837" s="33"/>
      <c r="S2837" s="33"/>
      <c r="T2837" s="33"/>
      <c r="U2837" s="33"/>
      <c r="V2837" s="33"/>
      <c r="W2837" s="33"/>
      <c r="X2837" s="282"/>
      <c r="Y2837" s="33"/>
      <c r="Z2837" s="284"/>
      <c r="AA2837" s="284"/>
      <c r="AB2837" s="33"/>
      <c r="AC2837" s="33">
        <v>7000000</v>
      </c>
      <c r="AD2837" s="33"/>
      <c r="AE2837" s="33"/>
      <c r="AF2837" s="33"/>
      <c r="AG2837" s="33"/>
      <c r="AH2837" s="33"/>
      <c r="AI2837" s="33"/>
      <c r="AJ2837" s="33"/>
      <c r="AK2837" s="33"/>
      <c r="AL2837" s="33"/>
      <c r="AM2837" s="33"/>
      <c r="AN2837" s="33"/>
      <c r="AO2837" s="33"/>
      <c r="AP2837" s="34"/>
      <c r="AQ2837" s="34"/>
      <c r="AR2837" s="28"/>
      <c r="AS2837" s="29"/>
      <c r="AT2837" s="29"/>
      <c r="AU2837" s="29"/>
    </row>
    <row r="2838" spans="1:52" s="515" customFormat="1">
      <c r="A2838" s="13"/>
      <c r="B2838" s="8"/>
      <c r="C2838" s="8"/>
      <c r="D2838" s="113"/>
      <c r="E2838" s="33"/>
      <c r="F2838" s="327"/>
      <c r="G2838" s="282"/>
      <c r="H2838" s="283"/>
      <c r="I2838" s="33"/>
      <c r="J2838" s="33"/>
      <c r="K2838" s="33"/>
      <c r="L2838" s="33"/>
      <c r="M2838" s="33"/>
      <c r="N2838" s="33"/>
      <c r="O2838" s="33"/>
      <c r="P2838" s="33"/>
      <c r="Q2838" s="33"/>
      <c r="R2838" s="33"/>
      <c r="S2838" s="33"/>
      <c r="T2838" s="33"/>
      <c r="U2838" s="33"/>
      <c r="V2838" s="33"/>
      <c r="W2838" s="33"/>
      <c r="X2838" s="282"/>
      <c r="Y2838" s="33"/>
      <c r="Z2838" s="284"/>
      <c r="AA2838" s="284"/>
      <c r="AB2838" s="33"/>
      <c r="AC2838" s="33"/>
      <c r="AD2838" s="33"/>
      <c r="AE2838" s="33"/>
      <c r="AF2838" s="33"/>
      <c r="AG2838" s="33"/>
      <c r="AH2838" s="33"/>
      <c r="AI2838" s="33"/>
      <c r="AJ2838" s="33"/>
      <c r="AK2838" s="33"/>
      <c r="AL2838" s="33"/>
      <c r="AM2838" s="33"/>
      <c r="AN2838" s="33"/>
      <c r="AO2838" s="33"/>
      <c r="AP2838" s="34"/>
      <c r="AQ2838" s="34"/>
      <c r="AR2838" s="28"/>
      <c r="AS2838" s="29"/>
      <c r="AT2838" s="29"/>
      <c r="AU2838" s="29"/>
    </row>
    <row r="2839" spans="1:52" s="515" customFormat="1">
      <c r="A2839" s="13"/>
      <c r="B2839" s="8"/>
      <c r="C2839" s="8"/>
      <c r="D2839" s="113"/>
      <c r="E2839" s="33"/>
      <c r="F2839" s="327"/>
      <c r="G2839" s="282"/>
      <c r="H2839" s="283"/>
      <c r="I2839" s="33"/>
      <c r="J2839" s="33"/>
      <c r="K2839" s="33"/>
      <c r="L2839" s="33"/>
      <c r="M2839" s="33"/>
      <c r="N2839" s="33"/>
      <c r="O2839" s="33"/>
      <c r="P2839" s="33"/>
      <c r="Q2839" s="33"/>
      <c r="R2839" s="33"/>
      <c r="S2839" s="33"/>
      <c r="T2839" s="33"/>
      <c r="U2839" s="33"/>
      <c r="V2839" s="33"/>
      <c r="W2839" s="33"/>
      <c r="X2839" s="282"/>
      <c r="Y2839" s="33"/>
      <c r="Z2839" s="284"/>
      <c r="AA2839" s="284"/>
      <c r="AB2839" s="33"/>
      <c r="AC2839" s="33"/>
      <c r="AD2839" s="33"/>
      <c r="AE2839" s="33"/>
      <c r="AF2839" s="33"/>
      <c r="AG2839" s="33"/>
      <c r="AH2839" s="33"/>
      <c r="AI2839" s="33"/>
      <c r="AJ2839" s="33"/>
      <c r="AK2839" s="33"/>
      <c r="AL2839" s="33"/>
      <c r="AM2839" s="33"/>
      <c r="AN2839" s="33"/>
      <c r="AO2839" s="33"/>
      <c r="AP2839" s="34"/>
      <c r="AQ2839" s="34"/>
      <c r="AR2839" s="28"/>
      <c r="AS2839" s="29"/>
      <c r="AT2839" s="29"/>
      <c r="AU2839" s="29"/>
    </row>
    <row r="2840" spans="1:52" s="402" customFormat="1">
      <c r="A2840" s="13"/>
      <c r="B2840" s="8"/>
      <c r="C2840" s="8"/>
      <c r="D2840" s="113"/>
      <c r="E2840" s="33"/>
      <c r="F2840" s="33"/>
      <c r="G2840" s="282"/>
      <c r="H2840" s="283"/>
      <c r="I2840" s="33"/>
      <c r="J2840" s="33"/>
      <c r="K2840" s="33"/>
      <c r="L2840" s="33"/>
      <c r="M2840" s="33"/>
      <c r="N2840" s="33"/>
      <c r="O2840" s="33"/>
      <c r="P2840" s="33"/>
      <c r="Q2840" s="33"/>
      <c r="R2840" s="33"/>
      <c r="S2840" s="33"/>
      <c r="T2840" s="33"/>
      <c r="U2840" s="33"/>
      <c r="V2840" s="33"/>
      <c r="W2840" s="33"/>
      <c r="X2840" s="282"/>
      <c r="Y2840" s="33"/>
      <c r="Z2840" s="284"/>
      <c r="AA2840" s="284"/>
      <c r="AB2840" s="33"/>
      <c r="AC2840" s="33"/>
      <c r="AD2840" s="33"/>
      <c r="AE2840" s="33"/>
      <c r="AF2840" s="33"/>
      <c r="AG2840" s="33"/>
      <c r="AH2840" s="33"/>
      <c r="AI2840" s="33"/>
      <c r="AJ2840" s="33"/>
      <c r="AK2840" s="33"/>
      <c r="AL2840" s="33"/>
      <c r="AM2840" s="33"/>
      <c r="AN2840" s="33"/>
      <c r="AO2840" s="33"/>
      <c r="AP2840" s="34"/>
      <c r="AQ2840" s="34"/>
      <c r="AR2840" s="28"/>
      <c r="AS2840" s="29"/>
      <c r="AT2840" s="29"/>
      <c r="AU2840" s="29"/>
    </row>
    <row r="2841" spans="1:52" s="402" customFormat="1">
      <c r="A2841" s="13"/>
      <c r="B2841" s="8"/>
      <c r="C2841" s="8"/>
      <c r="D2841" s="240"/>
      <c r="E2841" s="33"/>
      <c r="F2841" s="33"/>
      <c r="G2841" s="282"/>
      <c r="H2841" s="283"/>
      <c r="I2841" s="33"/>
      <c r="J2841" s="33"/>
      <c r="K2841" s="33"/>
      <c r="L2841" s="33"/>
      <c r="M2841" s="33"/>
      <c r="N2841" s="33"/>
      <c r="O2841" s="33"/>
      <c r="P2841" s="33"/>
      <c r="Q2841" s="33"/>
      <c r="R2841" s="33"/>
      <c r="S2841" s="33"/>
      <c r="T2841" s="33"/>
      <c r="U2841" s="33"/>
      <c r="V2841" s="33"/>
      <c r="W2841" s="33"/>
      <c r="X2841" s="282"/>
      <c r="Y2841" s="33"/>
      <c r="Z2841" s="284"/>
      <c r="AA2841" s="284"/>
      <c r="AB2841" s="33"/>
      <c r="AC2841" s="33"/>
      <c r="AD2841" s="33"/>
      <c r="AE2841" s="33"/>
      <c r="AF2841" s="33"/>
      <c r="AG2841" s="33"/>
      <c r="AH2841" s="33"/>
      <c r="AI2841" s="33"/>
      <c r="AJ2841" s="33"/>
      <c r="AK2841" s="33"/>
      <c r="AL2841" s="33"/>
      <c r="AM2841" s="33"/>
      <c r="AN2841" s="33"/>
      <c r="AO2841" s="33"/>
      <c r="AP2841" s="34"/>
      <c r="AQ2841" s="34"/>
      <c r="AR2841" s="28"/>
      <c r="AS2841" s="29"/>
      <c r="AT2841" s="29"/>
      <c r="AU2841" s="29"/>
    </row>
    <row r="2842" spans="1:52" s="86" customFormat="1">
      <c r="A2842" s="12"/>
      <c r="B2842" s="9">
        <v>5</v>
      </c>
      <c r="C2842" s="9" t="s">
        <v>18</v>
      </c>
      <c r="D2842" s="81" t="s">
        <v>11</v>
      </c>
      <c r="E2842" s="326">
        <v>66500</v>
      </c>
      <c r="F2842" s="31">
        <f t="shared" ref="F2842:V2842" si="208">SUM(F2843:F2844)</f>
        <v>0</v>
      </c>
      <c r="G2842" s="31">
        <f t="shared" si="208"/>
        <v>0</v>
      </c>
      <c r="H2842" s="31">
        <f t="shared" si="208"/>
        <v>0</v>
      </c>
      <c r="I2842" s="31">
        <f t="shared" si="208"/>
        <v>0</v>
      </c>
      <c r="J2842" s="31">
        <f t="shared" si="208"/>
        <v>0</v>
      </c>
      <c r="K2842" s="31">
        <f t="shared" si="208"/>
        <v>0</v>
      </c>
      <c r="L2842" s="31">
        <f t="shared" si="208"/>
        <v>0</v>
      </c>
      <c r="M2842" s="31">
        <f t="shared" si="208"/>
        <v>0</v>
      </c>
      <c r="N2842" s="31">
        <f t="shared" si="208"/>
        <v>0</v>
      </c>
      <c r="O2842" s="31">
        <f t="shared" si="208"/>
        <v>0</v>
      </c>
      <c r="P2842" s="31">
        <f t="shared" si="208"/>
        <v>0</v>
      </c>
      <c r="Q2842" s="31">
        <f t="shared" si="208"/>
        <v>0</v>
      </c>
      <c r="R2842" s="31">
        <f t="shared" si="208"/>
        <v>0</v>
      </c>
      <c r="S2842" s="31">
        <f t="shared" si="208"/>
        <v>0</v>
      </c>
      <c r="T2842" s="31">
        <f t="shared" si="208"/>
        <v>0</v>
      </c>
      <c r="U2842" s="31">
        <f t="shared" si="208"/>
        <v>0</v>
      </c>
      <c r="V2842" s="31">
        <f t="shared" si="208"/>
        <v>0</v>
      </c>
      <c r="W2842" s="31">
        <f>SUM(O2842:V2842)</f>
        <v>0</v>
      </c>
      <c r="X2842" s="31">
        <f>SUM(X2843:X2844)</f>
        <v>0</v>
      </c>
      <c r="Y2842" s="31">
        <f>H2842+I2842+J2842+K2842+L2842+M2842+N2842+W2842+X2842</f>
        <v>0</v>
      </c>
      <c r="Z2842" s="31">
        <f t="shared" ref="Z2842:AK2842" si="209">SUM(Z2843:Z2844)</f>
        <v>0</v>
      </c>
      <c r="AA2842" s="31">
        <f t="shared" si="209"/>
        <v>0</v>
      </c>
      <c r="AB2842" s="31">
        <f t="shared" si="209"/>
        <v>0</v>
      </c>
      <c r="AC2842" s="31">
        <f t="shared" si="209"/>
        <v>0</v>
      </c>
      <c r="AD2842" s="31">
        <f t="shared" si="209"/>
        <v>0</v>
      </c>
      <c r="AE2842" s="31">
        <f t="shared" si="209"/>
        <v>0</v>
      </c>
      <c r="AF2842" s="31">
        <f t="shared" si="209"/>
        <v>0</v>
      </c>
      <c r="AG2842" s="31">
        <f t="shared" si="209"/>
        <v>0</v>
      </c>
      <c r="AH2842" s="31">
        <f t="shared" si="209"/>
        <v>0</v>
      </c>
      <c r="AI2842" s="31">
        <f t="shared" si="209"/>
        <v>0</v>
      </c>
      <c r="AJ2842" s="31">
        <f t="shared" si="209"/>
        <v>0</v>
      </c>
      <c r="AK2842" s="31">
        <f t="shared" si="209"/>
        <v>0</v>
      </c>
      <c r="AL2842" s="31">
        <f>SUM(AD2842:AK2842)</f>
        <v>0</v>
      </c>
      <c r="AM2842" s="31">
        <f>SUM(AM2843:AM2844)</f>
        <v>0</v>
      </c>
      <c r="AN2842" s="31">
        <f>SUM(AN2843:AN2844)</f>
        <v>0</v>
      </c>
      <c r="AO2842" s="31">
        <f>Z2842+AA2842+AB2842+AC2842+AL2842+AM2842+AN2842</f>
        <v>0</v>
      </c>
      <c r="AP2842" s="32">
        <f>E2842+Y2842-AO2842</f>
        <v>66500</v>
      </c>
      <c r="AQ2842" s="32"/>
      <c r="AR2842" s="28"/>
      <c r="AS2842" s="29">
        <f>E2842+H2842+I2842+J2842+K2842+L2842+M2842+N2842+W2842+X2842-Z2842-AB2842-AL2842-AC2842-AM2842-AN2842</f>
        <v>66500</v>
      </c>
      <c r="AT2842" s="29">
        <f>AP2842-AS2842</f>
        <v>0</v>
      </c>
      <c r="AU2842" s="29">
        <f>E2842</f>
        <v>66500</v>
      </c>
      <c r="AV2842" s="86">
        <f>AS2842-AU2842</f>
        <v>0</v>
      </c>
      <c r="AW2842" s="86">
        <f>Y2842-AO2842</f>
        <v>0</v>
      </c>
      <c r="AX2842" s="86">
        <f>AV2842-AW2842</f>
        <v>0</v>
      </c>
      <c r="AZ2842" s="398"/>
    </row>
    <row r="2843" spans="1:52" s="21" customFormat="1">
      <c r="A2843" s="10"/>
      <c r="B2843" s="8"/>
      <c r="C2843" s="8"/>
      <c r="D2843" s="82"/>
      <c r="E2843" s="33"/>
      <c r="F2843" s="261"/>
      <c r="G2843" s="71"/>
      <c r="H2843" s="72"/>
      <c r="I2843" s="69"/>
      <c r="J2843" s="69"/>
      <c r="K2843" s="69"/>
      <c r="L2843" s="69"/>
      <c r="M2843" s="69"/>
      <c r="N2843" s="69"/>
      <c r="O2843" s="69"/>
      <c r="P2843" s="69"/>
      <c r="Q2843" s="69"/>
      <c r="R2843" s="69"/>
      <c r="S2843" s="69"/>
      <c r="T2843" s="69"/>
      <c r="U2843" s="69"/>
      <c r="V2843" s="69"/>
      <c r="W2843" s="69"/>
      <c r="X2843" s="71"/>
      <c r="Y2843" s="69"/>
      <c r="Z2843" s="73"/>
      <c r="AA2843" s="73"/>
      <c r="AB2843" s="69"/>
      <c r="AC2843" s="69"/>
      <c r="AD2843" s="69"/>
      <c r="AE2843" s="69"/>
      <c r="AF2843" s="69"/>
      <c r="AG2843" s="69"/>
      <c r="AH2843" s="69"/>
      <c r="AI2843" s="69"/>
      <c r="AJ2843" s="69"/>
      <c r="AK2843" s="69"/>
      <c r="AL2843" s="69"/>
      <c r="AM2843" s="69"/>
      <c r="AN2843" s="69"/>
      <c r="AO2843" s="69"/>
      <c r="AP2843" s="70"/>
      <c r="AQ2843" s="70"/>
      <c r="AR2843" s="76"/>
      <c r="AS2843" s="60"/>
      <c r="AT2843" s="60"/>
      <c r="AU2843" s="60"/>
    </row>
    <row r="2844" spans="1:52" s="21" customFormat="1">
      <c r="A2844" s="10"/>
      <c r="B2844" s="8"/>
      <c r="C2844" s="8"/>
      <c r="D2844" s="82"/>
      <c r="E2844" s="33"/>
      <c r="F2844" s="69"/>
      <c r="G2844" s="71"/>
      <c r="H2844" s="72"/>
      <c r="I2844" s="69"/>
      <c r="J2844" s="69"/>
      <c r="K2844" s="69"/>
      <c r="L2844" s="69"/>
      <c r="M2844" s="69"/>
      <c r="N2844" s="69"/>
      <c r="O2844" s="69"/>
      <c r="P2844" s="69"/>
      <c r="Q2844" s="69"/>
      <c r="R2844" s="69"/>
      <c r="S2844" s="69"/>
      <c r="T2844" s="69"/>
      <c r="U2844" s="69"/>
      <c r="V2844" s="69"/>
      <c r="W2844" s="69"/>
      <c r="X2844" s="71"/>
      <c r="Y2844" s="69"/>
      <c r="Z2844" s="73"/>
      <c r="AA2844" s="73"/>
      <c r="AB2844" s="69"/>
      <c r="AC2844" s="69"/>
      <c r="AD2844" s="69"/>
      <c r="AE2844" s="69"/>
      <c r="AF2844" s="69"/>
      <c r="AG2844" s="69"/>
      <c r="AH2844" s="69"/>
      <c r="AI2844" s="69"/>
      <c r="AJ2844" s="69"/>
      <c r="AK2844" s="69"/>
      <c r="AL2844" s="69"/>
      <c r="AM2844" s="69"/>
      <c r="AN2844" s="69"/>
      <c r="AO2844" s="69"/>
      <c r="AP2844" s="70"/>
      <c r="AQ2844" s="70"/>
      <c r="AR2844" s="76"/>
      <c r="AS2844" s="60"/>
      <c r="AT2844" s="60"/>
      <c r="AU2844" s="60"/>
    </row>
    <row r="2845" spans="1:52" s="86" customFormat="1">
      <c r="A2845" s="12"/>
      <c r="B2845" s="9">
        <v>6</v>
      </c>
      <c r="C2845" s="9" t="s">
        <v>19</v>
      </c>
      <c r="D2845" s="81" t="s">
        <v>7</v>
      </c>
      <c r="E2845" s="31">
        <v>0</v>
      </c>
      <c r="F2845" s="31">
        <f t="shared" ref="F2845:V2845" si="210">SUM(F2846:F2847)</f>
        <v>0</v>
      </c>
      <c r="G2845" s="31">
        <f t="shared" si="210"/>
        <v>0</v>
      </c>
      <c r="H2845" s="31">
        <f t="shared" si="210"/>
        <v>0</v>
      </c>
      <c r="I2845" s="31">
        <f t="shared" si="210"/>
        <v>0</v>
      </c>
      <c r="J2845" s="31">
        <f t="shared" si="210"/>
        <v>0</v>
      </c>
      <c r="K2845" s="31">
        <f t="shared" si="210"/>
        <v>0</v>
      </c>
      <c r="L2845" s="31">
        <f t="shared" si="210"/>
        <v>0</v>
      </c>
      <c r="M2845" s="31">
        <f t="shared" si="210"/>
        <v>0</v>
      </c>
      <c r="N2845" s="31">
        <f t="shared" si="210"/>
        <v>0</v>
      </c>
      <c r="O2845" s="31">
        <f t="shared" si="210"/>
        <v>0</v>
      </c>
      <c r="P2845" s="31">
        <f t="shared" si="210"/>
        <v>0</v>
      </c>
      <c r="Q2845" s="31">
        <f t="shared" si="210"/>
        <v>0</v>
      </c>
      <c r="R2845" s="31">
        <f t="shared" si="210"/>
        <v>0</v>
      </c>
      <c r="S2845" s="31">
        <f t="shared" si="210"/>
        <v>0</v>
      </c>
      <c r="T2845" s="31">
        <f t="shared" si="210"/>
        <v>0</v>
      </c>
      <c r="U2845" s="31">
        <f t="shared" si="210"/>
        <v>0</v>
      </c>
      <c r="V2845" s="31">
        <f t="shared" si="210"/>
        <v>0</v>
      </c>
      <c r="W2845" s="31">
        <f>SUM(O2845:V2845)</f>
        <v>0</v>
      </c>
      <c r="X2845" s="31">
        <f>SUM(X2846:X2847)</f>
        <v>0</v>
      </c>
      <c r="Y2845" s="31">
        <f>H2845+I2845+J2845+K2845+L2845+M2845+N2845+W2845+X2845</f>
        <v>0</v>
      </c>
      <c r="Z2845" s="31">
        <f t="shared" ref="Z2845:AK2845" si="211">SUM(Z2846:Z2847)</f>
        <v>0</v>
      </c>
      <c r="AA2845" s="31">
        <f t="shared" si="211"/>
        <v>0</v>
      </c>
      <c r="AB2845" s="31">
        <f t="shared" si="211"/>
        <v>0</v>
      </c>
      <c r="AC2845" s="31">
        <f t="shared" si="211"/>
        <v>0</v>
      </c>
      <c r="AD2845" s="31">
        <f t="shared" si="211"/>
        <v>0</v>
      </c>
      <c r="AE2845" s="31">
        <f t="shared" si="211"/>
        <v>0</v>
      </c>
      <c r="AF2845" s="31">
        <f t="shared" si="211"/>
        <v>0</v>
      </c>
      <c r="AG2845" s="31">
        <f t="shared" si="211"/>
        <v>0</v>
      </c>
      <c r="AH2845" s="31">
        <f t="shared" si="211"/>
        <v>0</v>
      </c>
      <c r="AI2845" s="31">
        <f t="shared" si="211"/>
        <v>0</v>
      </c>
      <c r="AJ2845" s="31">
        <f t="shared" si="211"/>
        <v>0</v>
      </c>
      <c r="AK2845" s="31">
        <f t="shared" si="211"/>
        <v>0</v>
      </c>
      <c r="AL2845" s="31">
        <f>SUM(AD2845:AK2845)</f>
        <v>0</v>
      </c>
      <c r="AM2845" s="31">
        <f>SUM(AM2846:AM2847)</f>
        <v>0</v>
      </c>
      <c r="AN2845" s="31">
        <f>SUM(AN2846:AN2847)</f>
        <v>0</v>
      </c>
      <c r="AO2845" s="31">
        <f>Z2845+AA2845+AB2845+AC2845+AL2845+AM2845+AN2845</f>
        <v>0</v>
      </c>
      <c r="AP2845" s="32">
        <f>E2845+Y2845-AO2845</f>
        <v>0</v>
      </c>
      <c r="AQ2845" s="32"/>
      <c r="AR2845" s="28"/>
      <c r="AS2845" s="29">
        <f>E2845+H2845+I2845+J2845+K2845+L2845+M2845+N2845+W2845+X2845-Z2845-AB2845-AL2845-AC2845-AM2845-AN2845</f>
        <v>0</v>
      </c>
      <c r="AT2845" s="29">
        <f>AP2845-AS2845</f>
        <v>0</v>
      </c>
      <c r="AU2845" s="29">
        <f>E2845</f>
        <v>0</v>
      </c>
      <c r="AV2845" s="86">
        <f>AS2845-AU2845</f>
        <v>0</v>
      </c>
      <c r="AW2845" s="86">
        <f>Y2845-AO2845</f>
        <v>0</v>
      </c>
      <c r="AX2845" s="86">
        <f>AV2845-AW2845</f>
        <v>0</v>
      </c>
      <c r="AZ2845" s="398"/>
    </row>
    <row r="2846" spans="1:52" s="402" customFormat="1">
      <c r="A2846" s="13"/>
      <c r="B2846" s="8"/>
      <c r="C2846" s="8"/>
      <c r="D2846" s="113"/>
      <c r="E2846" s="33"/>
      <c r="F2846" s="34"/>
      <c r="G2846" s="63"/>
      <c r="H2846" s="67"/>
      <c r="I2846" s="34"/>
      <c r="J2846" s="34"/>
      <c r="K2846" s="34"/>
      <c r="L2846" s="34"/>
      <c r="M2846" s="34"/>
      <c r="N2846" s="34"/>
      <c r="O2846" s="34"/>
      <c r="P2846" s="34"/>
      <c r="Q2846" s="34"/>
      <c r="R2846" s="34"/>
      <c r="S2846" s="34"/>
      <c r="T2846" s="34"/>
      <c r="U2846" s="34"/>
      <c r="V2846" s="34"/>
      <c r="W2846" s="34"/>
      <c r="X2846" s="63"/>
      <c r="Y2846" s="34"/>
      <c r="Z2846" s="65"/>
      <c r="AA2846" s="65"/>
      <c r="AB2846" s="34"/>
      <c r="AC2846" s="34"/>
      <c r="AD2846" s="34"/>
      <c r="AE2846" s="34"/>
      <c r="AF2846" s="34"/>
      <c r="AG2846" s="34"/>
      <c r="AH2846" s="34"/>
      <c r="AI2846" s="34"/>
      <c r="AJ2846" s="34"/>
      <c r="AK2846" s="34"/>
      <c r="AL2846" s="34"/>
      <c r="AM2846" s="34"/>
      <c r="AN2846" s="34"/>
      <c r="AO2846" s="34"/>
      <c r="AP2846" s="34"/>
      <c r="AQ2846" s="34"/>
      <c r="AR2846" s="28"/>
      <c r="AS2846" s="29"/>
      <c r="AT2846" s="29"/>
      <c r="AU2846" s="29"/>
    </row>
    <row r="2847" spans="1:52" s="402" customFormat="1">
      <c r="A2847" s="13"/>
      <c r="B2847" s="8"/>
      <c r="C2847" s="8"/>
      <c r="D2847" s="113"/>
      <c r="E2847" s="33"/>
      <c r="F2847" s="34"/>
      <c r="G2847" s="63"/>
      <c r="H2847" s="67"/>
      <c r="I2847" s="34"/>
      <c r="J2847" s="34"/>
      <c r="K2847" s="34"/>
      <c r="L2847" s="34"/>
      <c r="M2847" s="34"/>
      <c r="N2847" s="34"/>
      <c r="O2847" s="34"/>
      <c r="P2847" s="34"/>
      <c r="Q2847" s="34"/>
      <c r="R2847" s="34"/>
      <c r="S2847" s="34"/>
      <c r="T2847" s="34"/>
      <c r="U2847" s="34"/>
      <c r="V2847" s="34"/>
      <c r="W2847" s="34"/>
      <c r="X2847" s="63"/>
      <c r="Y2847" s="34"/>
      <c r="Z2847" s="65"/>
      <c r="AA2847" s="65"/>
      <c r="AB2847" s="34"/>
      <c r="AC2847" s="34"/>
      <c r="AD2847" s="34"/>
      <c r="AE2847" s="34"/>
      <c r="AF2847" s="34"/>
      <c r="AG2847" s="34"/>
      <c r="AH2847" s="34"/>
      <c r="AI2847" s="34"/>
      <c r="AJ2847" s="34"/>
      <c r="AK2847" s="34"/>
      <c r="AL2847" s="34"/>
      <c r="AM2847" s="34"/>
      <c r="AN2847" s="34"/>
      <c r="AO2847" s="34"/>
      <c r="AP2847" s="34"/>
      <c r="AQ2847" s="34"/>
      <c r="AR2847" s="28"/>
      <c r="AS2847" s="29"/>
      <c r="AT2847" s="29"/>
      <c r="AU2847" s="29"/>
    </row>
    <row r="2848" spans="1:52" s="21" customFormat="1">
      <c r="A2848" s="14"/>
      <c r="B2848" s="11">
        <v>7</v>
      </c>
      <c r="C2848" s="11"/>
      <c r="D2848" s="85" t="s">
        <v>8</v>
      </c>
      <c r="E2848" s="326">
        <v>287376670</v>
      </c>
      <c r="F2848" s="31">
        <f t="shared" ref="F2848:V2848" si="212">SUM(F2849:F2858)</f>
        <v>41010000</v>
      </c>
      <c r="G2848" s="31">
        <f t="shared" si="212"/>
        <v>40911000</v>
      </c>
      <c r="H2848" s="31">
        <f t="shared" si="212"/>
        <v>40911000</v>
      </c>
      <c r="I2848" s="31">
        <f t="shared" si="212"/>
        <v>0</v>
      </c>
      <c r="J2848" s="31">
        <f t="shared" si="212"/>
        <v>0</v>
      </c>
      <c r="K2848" s="31">
        <f t="shared" si="212"/>
        <v>0</v>
      </c>
      <c r="L2848" s="31">
        <f t="shared" si="212"/>
        <v>0</v>
      </c>
      <c r="M2848" s="31">
        <f t="shared" si="212"/>
        <v>0</v>
      </c>
      <c r="N2848" s="31">
        <f t="shared" si="212"/>
        <v>0</v>
      </c>
      <c r="O2848" s="31">
        <f t="shared" si="212"/>
        <v>0</v>
      </c>
      <c r="P2848" s="31">
        <f t="shared" si="212"/>
        <v>0</v>
      </c>
      <c r="Q2848" s="31">
        <f t="shared" si="212"/>
        <v>0</v>
      </c>
      <c r="R2848" s="31">
        <f t="shared" si="212"/>
        <v>0</v>
      </c>
      <c r="S2848" s="31">
        <f t="shared" si="212"/>
        <v>0</v>
      </c>
      <c r="T2848" s="31">
        <f t="shared" si="212"/>
        <v>0</v>
      </c>
      <c r="U2848" s="31">
        <f t="shared" si="212"/>
        <v>0</v>
      </c>
      <c r="V2848" s="31">
        <f t="shared" si="212"/>
        <v>0</v>
      </c>
      <c r="W2848" s="31">
        <f>SUM(O2848:V2848)</f>
        <v>0</v>
      </c>
      <c r="X2848" s="31">
        <f>SUM(X2849:X2858)</f>
        <v>0</v>
      </c>
      <c r="Y2848" s="31">
        <f>H2848+I2848+J2848+K2848+L2848+M2848+N2848+W2848+X2848</f>
        <v>40911000</v>
      </c>
      <c r="Z2848" s="31">
        <f t="shared" ref="Z2848:AK2848" si="213">SUM(Z2849:Z2858)</f>
        <v>0</v>
      </c>
      <c r="AA2848" s="31">
        <f t="shared" si="213"/>
        <v>0</v>
      </c>
      <c r="AB2848" s="31">
        <f t="shared" si="213"/>
        <v>0</v>
      </c>
      <c r="AC2848" s="31">
        <f t="shared" si="213"/>
        <v>0</v>
      </c>
      <c r="AD2848" s="31">
        <f t="shared" si="213"/>
        <v>0</v>
      </c>
      <c r="AE2848" s="31">
        <f t="shared" si="213"/>
        <v>0</v>
      </c>
      <c r="AF2848" s="31">
        <f t="shared" si="213"/>
        <v>0</v>
      </c>
      <c r="AG2848" s="31">
        <f t="shared" si="213"/>
        <v>0</v>
      </c>
      <c r="AH2848" s="31">
        <f t="shared" si="213"/>
        <v>0</v>
      </c>
      <c r="AI2848" s="31">
        <f t="shared" si="213"/>
        <v>0</v>
      </c>
      <c r="AJ2848" s="31">
        <f t="shared" si="213"/>
        <v>0</v>
      </c>
      <c r="AK2848" s="31">
        <f t="shared" si="213"/>
        <v>0</v>
      </c>
      <c r="AL2848" s="31">
        <f>SUM(AD2848:AK2848)</f>
        <v>0</v>
      </c>
      <c r="AM2848" s="31">
        <f>SUM(AM2849:AM2858)</f>
        <v>0</v>
      </c>
      <c r="AN2848" s="31">
        <f>SUM(AN2849:AN2858)</f>
        <v>0</v>
      </c>
      <c r="AO2848" s="31">
        <f>Z2848+AA2848+AB2848+AC2848+AL2848+AM2848+AN2848</f>
        <v>0</v>
      </c>
      <c r="AP2848" s="32">
        <f>E2848+Y2848-AO2848</f>
        <v>328287670</v>
      </c>
      <c r="AQ2848" s="32"/>
      <c r="AR2848" s="28"/>
      <c r="AS2848" s="29">
        <f>E2848+H2848+I2848+J2848+K2848+L2848+M2848+N2848+W2848+X2848-Z2848-AB2848-AL2848-AC2848-AM2848-AN2848</f>
        <v>328287670</v>
      </c>
      <c r="AT2848" s="29">
        <f>AP2848-AS2848</f>
        <v>0</v>
      </c>
      <c r="AU2848" s="29">
        <f>E2848</f>
        <v>287376670</v>
      </c>
      <c r="AV2848" s="86">
        <f>AS2848-AU2848</f>
        <v>40911000</v>
      </c>
      <c r="AW2848" s="86">
        <f>Y2848-AO2848</f>
        <v>40911000</v>
      </c>
      <c r="AX2848" s="86">
        <f>AV2848-AW2848</f>
        <v>0</v>
      </c>
      <c r="AZ2848" s="398"/>
    </row>
    <row r="2849" spans="1:52" s="402" customFormat="1">
      <c r="A2849" s="13"/>
      <c r="B2849" s="8"/>
      <c r="C2849" s="8"/>
      <c r="D2849" s="240"/>
      <c r="E2849" s="33"/>
      <c r="F2849" s="33"/>
      <c r="G2849" s="282"/>
      <c r="H2849" s="283"/>
      <c r="I2849" s="33"/>
      <c r="J2849" s="33"/>
      <c r="K2849" s="33"/>
      <c r="L2849" s="33"/>
      <c r="M2849" s="33"/>
      <c r="N2849" s="33"/>
      <c r="O2849" s="33"/>
      <c r="P2849" s="33"/>
      <c r="Q2849" s="33"/>
      <c r="R2849" s="33"/>
      <c r="S2849" s="33"/>
      <c r="T2849" s="33"/>
      <c r="U2849" s="33"/>
      <c r="V2849" s="33"/>
      <c r="W2849" s="33"/>
      <c r="X2849" s="282"/>
      <c r="Y2849" s="33"/>
      <c r="Z2849" s="284"/>
      <c r="AA2849" s="284"/>
      <c r="AB2849" s="33"/>
      <c r="AC2849" s="33"/>
      <c r="AD2849" s="33"/>
      <c r="AE2849" s="33"/>
      <c r="AF2849" s="33"/>
      <c r="AG2849" s="33"/>
      <c r="AH2849" s="33"/>
      <c r="AI2849" s="33"/>
      <c r="AJ2849" s="33"/>
      <c r="AK2849" s="33"/>
      <c r="AL2849" s="33"/>
      <c r="AM2849" s="33"/>
      <c r="AN2849" s="33"/>
      <c r="AO2849" s="33"/>
      <c r="AP2849" s="34"/>
      <c r="AQ2849" s="34"/>
      <c r="AR2849" s="28"/>
      <c r="AS2849" s="29"/>
      <c r="AT2849" s="29"/>
      <c r="AU2849" s="29"/>
    </row>
    <row r="2850" spans="1:52" s="480" customFormat="1">
      <c r="A2850" s="13"/>
      <c r="B2850" s="8"/>
      <c r="C2850" s="8"/>
      <c r="D2850" s="240"/>
      <c r="E2850" s="33"/>
      <c r="F2850" s="33"/>
      <c r="G2850" s="282"/>
      <c r="H2850" s="283"/>
      <c r="I2850" s="33"/>
      <c r="J2850" s="33"/>
      <c r="K2850" s="33"/>
      <c r="L2850" s="33"/>
      <c r="M2850" s="33"/>
      <c r="N2850" s="33"/>
      <c r="O2850" s="33"/>
      <c r="P2850" s="33"/>
      <c r="Q2850" s="33"/>
      <c r="R2850" s="33"/>
      <c r="S2850" s="33"/>
      <c r="T2850" s="33"/>
      <c r="U2850" s="33"/>
      <c r="V2850" s="33"/>
      <c r="W2850" s="33"/>
      <c r="X2850" s="282"/>
      <c r="Y2850" s="33"/>
      <c r="Z2850" s="284"/>
      <c r="AA2850" s="284"/>
      <c r="AB2850" s="33"/>
      <c r="AC2850" s="33"/>
      <c r="AD2850" s="33"/>
      <c r="AE2850" s="33"/>
      <c r="AF2850" s="33"/>
      <c r="AG2850" s="33"/>
      <c r="AH2850" s="33"/>
      <c r="AI2850" s="33"/>
      <c r="AJ2850" s="33"/>
      <c r="AK2850" s="33"/>
      <c r="AL2850" s="33"/>
      <c r="AM2850" s="33"/>
      <c r="AN2850" s="33"/>
      <c r="AO2850" s="33"/>
      <c r="AP2850" s="34"/>
      <c r="AQ2850" s="34"/>
      <c r="AR2850" s="28"/>
      <c r="AS2850" s="29"/>
      <c r="AT2850" s="29"/>
      <c r="AU2850" s="29"/>
    </row>
    <row r="2851" spans="1:52" s="480" customFormat="1">
      <c r="A2851" s="13"/>
      <c r="B2851" s="8"/>
      <c r="C2851" s="8">
        <v>252</v>
      </c>
      <c r="D2851" s="375" t="s">
        <v>341</v>
      </c>
      <c r="E2851" s="33"/>
      <c r="F2851" s="33"/>
      <c r="G2851" s="282"/>
      <c r="H2851" s="283"/>
      <c r="I2851" s="33"/>
      <c r="J2851" s="33"/>
      <c r="K2851" s="33"/>
      <c r="L2851" s="33"/>
      <c r="M2851" s="33"/>
      <c r="N2851" s="33"/>
      <c r="O2851" s="33"/>
      <c r="P2851" s="33"/>
      <c r="Q2851" s="33"/>
      <c r="R2851" s="33"/>
      <c r="S2851" s="33"/>
      <c r="T2851" s="33"/>
      <c r="U2851" s="33"/>
      <c r="V2851" s="33"/>
      <c r="W2851" s="33"/>
      <c r="X2851" s="282"/>
      <c r="Y2851" s="33"/>
      <c r="Z2851" s="284"/>
      <c r="AA2851" s="284"/>
      <c r="AB2851" s="33"/>
      <c r="AC2851" s="33"/>
      <c r="AD2851" s="33"/>
      <c r="AE2851" s="33"/>
      <c r="AF2851" s="33"/>
      <c r="AG2851" s="33"/>
      <c r="AH2851" s="33"/>
      <c r="AI2851" s="33"/>
      <c r="AJ2851" s="33"/>
      <c r="AK2851" s="33"/>
      <c r="AL2851" s="33"/>
      <c r="AM2851" s="33"/>
      <c r="AN2851" s="33"/>
      <c r="AO2851" s="33"/>
      <c r="AP2851" s="34"/>
      <c r="AQ2851" s="34"/>
      <c r="AR2851" s="28"/>
      <c r="AS2851" s="29"/>
      <c r="AT2851" s="29"/>
      <c r="AU2851" s="29"/>
    </row>
    <row r="2852" spans="1:52" s="480" customFormat="1">
      <c r="A2852" s="13"/>
      <c r="B2852" s="8"/>
      <c r="C2852" s="8"/>
      <c r="D2852" s="472" t="s">
        <v>342</v>
      </c>
      <c r="E2852" s="33"/>
      <c r="F2852" s="33"/>
      <c r="G2852" s="282"/>
      <c r="H2852" s="283"/>
      <c r="I2852" s="33"/>
      <c r="J2852" s="33"/>
      <c r="K2852" s="33"/>
      <c r="L2852" s="33"/>
      <c r="M2852" s="33"/>
      <c r="N2852" s="33"/>
      <c r="O2852" s="33"/>
      <c r="P2852" s="33"/>
      <c r="Q2852" s="33"/>
      <c r="R2852" s="33"/>
      <c r="S2852" s="33"/>
      <c r="T2852" s="33"/>
      <c r="U2852" s="33"/>
      <c r="V2852" s="33"/>
      <c r="W2852" s="33"/>
      <c r="X2852" s="282"/>
      <c r="Y2852" s="33"/>
      <c r="Z2852" s="284"/>
      <c r="AA2852" s="284"/>
      <c r="AB2852" s="33"/>
      <c r="AC2852" s="33"/>
      <c r="AD2852" s="33"/>
      <c r="AE2852" s="33"/>
      <c r="AF2852" s="33"/>
      <c r="AG2852" s="33"/>
      <c r="AH2852" s="33"/>
      <c r="AI2852" s="33"/>
      <c r="AJ2852" s="33"/>
      <c r="AK2852" s="33"/>
      <c r="AL2852" s="33"/>
      <c r="AM2852" s="33"/>
      <c r="AN2852" s="33"/>
      <c r="AO2852" s="33"/>
      <c r="AP2852" s="34"/>
      <c r="AQ2852" s="34"/>
      <c r="AR2852" s="28"/>
      <c r="AS2852" s="29"/>
      <c r="AT2852" s="29"/>
      <c r="AU2852" s="29"/>
    </row>
    <row r="2853" spans="1:52" s="480" customFormat="1">
      <c r="A2853" s="13"/>
      <c r="B2853" s="8"/>
      <c r="C2853" s="8"/>
      <c r="D2853" s="473" t="s">
        <v>188</v>
      </c>
      <c r="E2853" s="33">
        <v>41010000</v>
      </c>
      <c r="F2853" s="33"/>
      <c r="G2853" s="282"/>
      <c r="H2853" s="283"/>
      <c r="I2853" s="33"/>
      <c r="J2853" s="33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282"/>
      <c r="Y2853" s="33"/>
      <c r="Z2853" s="284"/>
      <c r="AA2853" s="284"/>
      <c r="AB2853" s="33"/>
      <c r="AC2853" s="33"/>
      <c r="AD2853" s="33"/>
      <c r="AE2853" s="33"/>
      <c r="AF2853" s="33"/>
      <c r="AG2853" s="33"/>
      <c r="AH2853" s="33"/>
      <c r="AI2853" s="33"/>
      <c r="AJ2853" s="33"/>
      <c r="AK2853" s="33"/>
      <c r="AL2853" s="33"/>
      <c r="AM2853" s="33"/>
      <c r="AN2853" s="33"/>
      <c r="AO2853" s="33"/>
      <c r="AP2853" s="34"/>
      <c r="AQ2853" s="34"/>
      <c r="AR2853" s="28"/>
      <c r="AS2853" s="29"/>
      <c r="AT2853" s="29"/>
      <c r="AU2853" s="29"/>
    </row>
    <row r="2854" spans="1:52" s="480" customFormat="1">
      <c r="A2854" s="13"/>
      <c r="B2854" s="8"/>
      <c r="C2854" s="8"/>
      <c r="D2854" s="345" t="s">
        <v>273</v>
      </c>
      <c r="E2854" s="33"/>
      <c r="F2854" s="69">
        <v>41010000</v>
      </c>
      <c r="G2854" s="282">
        <f>SUM(H2855)</f>
        <v>40911000</v>
      </c>
      <c r="H2854" s="283"/>
      <c r="I2854" s="33"/>
      <c r="J2854" s="33"/>
      <c r="K2854" s="33"/>
      <c r="L2854" s="33"/>
      <c r="M2854" s="33"/>
      <c r="N2854" s="33"/>
      <c r="O2854" s="33"/>
      <c r="P2854" s="33"/>
      <c r="Q2854" s="33"/>
      <c r="R2854" s="33"/>
      <c r="S2854" s="33"/>
      <c r="T2854" s="33"/>
      <c r="U2854" s="33"/>
      <c r="V2854" s="33"/>
      <c r="W2854" s="33"/>
      <c r="X2854" s="282"/>
      <c r="Y2854" s="33"/>
      <c r="Z2854" s="284"/>
      <c r="AA2854" s="284"/>
      <c r="AB2854" s="33"/>
      <c r="AC2854" s="33"/>
      <c r="AD2854" s="33"/>
      <c r="AE2854" s="33"/>
      <c r="AF2854" s="33"/>
      <c r="AG2854" s="33"/>
      <c r="AH2854" s="33"/>
      <c r="AI2854" s="33"/>
      <c r="AJ2854" s="33"/>
      <c r="AK2854" s="33"/>
      <c r="AL2854" s="33"/>
      <c r="AM2854" s="33"/>
      <c r="AN2854" s="33"/>
      <c r="AO2854" s="33"/>
      <c r="AP2854" s="34"/>
      <c r="AQ2854" s="34"/>
      <c r="AR2854" s="28"/>
      <c r="AS2854" s="29"/>
      <c r="AT2854" s="29"/>
      <c r="AU2854" s="29"/>
    </row>
    <row r="2855" spans="1:52" s="515" customFormat="1">
      <c r="A2855" s="13"/>
      <c r="B2855" s="8"/>
      <c r="C2855" s="8"/>
      <c r="D2855" s="344" t="s">
        <v>1136</v>
      </c>
      <c r="E2855" s="33"/>
      <c r="F2855" s="69"/>
      <c r="G2855" s="282"/>
      <c r="H2855" s="283">
        <v>40911000</v>
      </c>
      <c r="I2855" s="33"/>
      <c r="J2855" s="33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282"/>
      <c r="Y2855" s="33"/>
      <c r="Z2855" s="284"/>
      <c r="AA2855" s="284"/>
      <c r="AB2855" s="33"/>
      <c r="AC2855" s="33"/>
      <c r="AD2855" s="33"/>
      <c r="AE2855" s="33"/>
      <c r="AF2855" s="33"/>
      <c r="AG2855" s="33"/>
      <c r="AH2855" s="33"/>
      <c r="AI2855" s="33"/>
      <c r="AJ2855" s="33"/>
      <c r="AK2855" s="33"/>
      <c r="AL2855" s="33"/>
      <c r="AM2855" s="33"/>
      <c r="AN2855" s="33"/>
      <c r="AO2855" s="33"/>
      <c r="AP2855" s="34"/>
      <c r="AQ2855" s="34"/>
      <c r="AR2855" s="28"/>
      <c r="AS2855" s="29"/>
      <c r="AT2855" s="29"/>
      <c r="AU2855" s="29"/>
    </row>
    <row r="2856" spans="1:52" s="480" customFormat="1">
      <c r="A2856" s="13"/>
      <c r="B2856" s="8"/>
      <c r="C2856" s="8"/>
      <c r="D2856" s="240"/>
      <c r="E2856" s="33"/>
      <c r="F2856" s="33"/>
      <c r="G2856" s="282"/>
      <c r="H2856" s="283"/>
      <c r="I2856" s="33"/>
      <c r="J2856" s="33"/>
      <c r="K2856" s="33"/>
      <c r="L2856" s="33"/>
      <c r="M2856" s="33"/>
      <c r="N2856" s="33"/>
      <c r="O2856" s="33"/>
      <c r="P2856" s="33"/>
      <c r="Q2856" s="33"/>
      <c r="R2856" s="33"/>
      <c r="S2856" s="33"/>
      <c r="T2856" s="33"/>
      <c r="U2856" s="33"/>
      <c r="V2856" s="33"/>
      <c r="W2856" s="33"/>
      <c r="X2856" s="282"/>
      <c r="Y2856" s="33"/>
      <c r="Z2856" s="284"/>
      <c r="AA2856" s="284"/>
      <c r="AB2856" s="33"/>
      <c r="AC2856" s="33"/>
      <c r="AD2856" s="33"/>
      <c r="AE2856" s="33"/>
      <c r="AF2856" s="33"/>
      <c r="AG2856" s="33"/>
      <c r="AH2856" s="33"/>
      <c r="AI2856" s="33"/>
      <c r="AJ2856" s="33"/>
      <c r="AK2856" s="33"/>
      <c r="AL2856" s="33"/>
      <c r="AM2856" s="33"/>
      <c r="AN2856" s="33"/>
      <c r="AO2856" s="33"/>
      <c r="AP2856" s="34"/>
      <c r="AQ2856" s="34"/>
      <c r="AR2856" s="28"/>
      <c r="AS2856" s="29"/>
      <c r="AT2856" s="29"/>
      <c r="AU2856" s="29"/>
    </row>
    <row r="2857" spans="1:52" s="480" customFormat="1">
      <c r="A2857" s="13"/>
      <c r="B2857" s="8"/>
      <c r="C2857" s="8"/>
      <c r="D2857" s="240"/>
      <c r="E2857" s="33"/>
      <c r="F2857" s="33"/>
      <c r="G2857" s="282"/>
      <c r="H2857" s="283"/>
      <c r="I2857" s="33"/>
      <c r="J2857" s="33"/>
      <c r="K2857" s="33"/>
      <c r="L2857" s="33"/>
      <c r="M2857" s="33"/>
      <c r="N2857" s="33"/>
      <c r="O2857" s="33"/>
      <c r="P2857" s="33"/>
      <c r="Q2857" s="33"/>
      <c r="R2857" s="33"/>
      <c r="S2857" s="33"/>
      <c r="T2857" s="33"/>
      <c r="U2857" s="33"/>
      <c r="V2857" s="33"/>
      <c r="W2857" s="33"/>
      <c r="X2857" s="282"/>
      <c r="Y2857" s="33"/>
      <c r="Z2857" s="284"/>
      <c r="AA2857" s="284"/>
      <c r="AB2857" s="33"/>
      <c r="AC2857" s="33"/>
      <c r="AD2857" s="33"/>
      <c r="AE2857" s="33"/>
      <c r="AF2857" s="33"/>
      <c r="AG2857" s="33"/>
      <c r="AH2857" s="33"/>
      <c r="AI2857" s="33"/>
      <c r="AJ2857" s="33"/>
      <c r="AK2857" s="33"/>
      <c r="AL2857" s="33"/>
      <c r="AM2857" s="33"/>
      <c r="AN2857" s="33"/>
      <c r="AO2857" s="33"/>
      <c r="AP2857" s="34"/>
      <c r="AQ2857" s="34"/>
      <c r="AR2857" s="28"/>
      <c r="AS2857" s="29"/>
      <c r="AT2857" s="29"/>
      <c r="AU2857" s="29"/>
    </row>
    <row r="2858" spans="1:52" s="402" customFormat="1">
      <c r="A2858" s="13"/>
      <c r="B2858" s="8"/>
      <c r="C2858" s="8"/>
      <c r="D2858" s="240"/>
      <c r="E2858" s="33"/>
      <c r="F2858" s="321"/>
      <c r="G2858" s="282"/>
      <c r="H2858" s="283"/>
      <c r="I2858" s="33"/>
      <c r="J2858" s="33"/>
      <c r="K2858" s="33"/>
      <c r="L2858" s="33"/>
      <c r="M2858" s="33"/>
      <c r="N2858" s="33"/>
      <c r="O2858" s="33"/>
      <c r="P2858" s="33"/>
      <c r="Q2858" s="33"/>
      <c r="R2858" s="33"/>
      <c r="S2858" s="33"/>
      <c r="T2858" s="33"/>
      <c r="U2858" s="33"/>
      <c r="V2858" s="33"/>
      <c r="W2858" s="33"/>
      <c r="X2858" s="282"/>
      <c r="Y2858" s="33"/>
      <c r="Z2858" s="284"/>
      <c r="AA2858" s="284"/>
      <c r="AB2858" s="33"/>
      <c r="AC2858" s="33"/>
      <c r="AD2858" s="33"/>
      <c r="AE2858" s="33"/>
      <c r="AF2858" s="33"/>
      <c r="AG2858" s="33"/>
      <c r="AH2858" s="33"/>
      <c r="AI2858" s="33"/>
      <c r="AJ2858" s="33"/>
      <c r="AK2858" s="33"/>
      <c r="AL2858" s="33"/>
      <c r="AM2858" s="33"/>
      <c r="AN2858" s="33"/>
      <c r="AO2858" s="33"/>
      <c r="AP2858" s="34"/>
      <c r="AQ2858" s="34"/>
      <c r="AR2858" s="28"/>
      <c r="AS2858" s="29"/>
      <c r="AT2858" s="29"/>
      <c r="AU2858" s="29"/>
    </row>
    <row r="2859" spans="1:52" s="402" customFormat="1">
      <c r="A2859" s="13"/>
      <c r="B2859" s="8"/>
      <c r="C2859" s="8"/>
      <c r="D2859" s="323"/>
      <c r="E2859" s="34"/>
      <c r="F2859" s="34"/>
      <c r="G2859" s="63"/>
      <c r="H2859" s="67"/>
      <c r="I2859" s="34"/>
      <c r="J2859" s="34"/>
      <c r="K2859" s="34"/>
      <c r="L2859" s="34"/>
      <c r="M2859" s="34"/>
      <c r="N2859" s="34"/>
      <c r="O2859" s="34"/>
      <c r="P2859" s="34"/>
      <c r="Q2859" s="34"/>
      <c r="R2859" s="34"/>
      <c r="S2859" s="34"/>
      <c r="T2859" s="34"/>
      <c r="U2859" s="34"/>
      <c r="V2859" s="34"/>
      <c r="W2859" s="34"/>
      <c r="X2859" s="63"/>
      <c r="Y2859" s="34"/>
      <c r="Z2859" s="65"/>
      <c r="AA2859" s="65"/>
      <c r="AB2859" s="34"/>
      <c r="AC2859" s="34"/>
      <c r="AD2859" s="34"/>
      <c r="AE2859" s="34"/>
      <c r="AF2859" s="34"/>
      <c r="AG2859" s="34"/>
      <c r="AH2859" s="34"/>
      <c r="AI2859" s="34"/>
      <c r="AJ2859" s="34"/>
      <c r="AK2859" s="34"/>
      <c r="AL2859" s="34"/>
      <c r="AM2859" s="34"/>
      <c r="AN2859" s="34"/>
      <c r="AO2859" s="34"/>
      <c r="AP2859" s="34"/>
      <c r="AQ2859" s="34"/>
      <c r="AR2859" s="28"/>
      <c r="AS2859" s="29"/>
      <c r="AT2859" s="29"/>
      <c r="AU2859" s="29"/>
    </row>
    <row r="2860" spans="1:52" s="21" customFormat="1">
      <c r="A2860" s="14"/>
      <c r="B2860" s="11">
        <v>8</v>
      </c>
      <c r="C2860" s="11"/>
      <c r="D2860" s="77" t="s">
        <v>39</v>
      </c>
      <c r="E2860" s="31">
        <v>3570000</v>
      </c>
      <c r="F2860" s="31">
        <f>SUM(F2861:F2868)</f>
        <v>0</v>
      </c>
      <c r="G2860" s="31">
        <f>SUM(G2861:G2868)</f>
        <v>0</v>
      </c>
      <c r="H2860" s="31">
        <f t="shared" ref="H2860:V2860" si="214">SUM(H2861:H2868)</f>
        <v>0</v>
      </c>
      <c r="I2860" s="31">
        <f t="shared" si="214"/>
        <v>0</v>
      </c>
      <c r="J2860" s="31">
        <f t="shared" si="214"/>
        <v>0</v>
      </c>
      <c r="K2860" s="31">
        <f t="shared" si="214"/>
        <v>0</v>
      </c>
      <c r="L2860" s="31">
        <f t="shared" si="214"/>
        <v>0</v>
      </c>
      <c r="M2860" s="31">
        <f t="shared" si="214"/>
        <v>0</v>
      </c>
      <c r="N2860" s="31">
        <f t="shared" si="214"/>
        <v>0</v>
      </c>
      <c r="O2860" s="31">
        <f t="shared" si="214"/>
        <v>0</v>
      </c>
      <c r="P2860" s="31">
        <f t="shared" si="214"/>
        <v>115500</v>
      </c>
      <c r="Q2860" s="31">
        <f t="shared" si="214"/>
        <v>0</v>
      </c>
      <c r="R2860" s="31">
        <f t="shared" si="214"/>
        <v>0</v>
      </c>
      <c r="S2860" s="31">
        <f t="shared" si="214"/>
        <v>0</v>
      </c>
      <c r="T2860" s="31">
        <f t="shared" si="214"/>
        <v>0</v>
      </c>
      <c r="U2860" s="31">
        <f t="shared" si="214"/>
        <v>0</v>
      </c>
      <c r="V2860" s="31">
        <f t="shared" si="214"/>
        <v>0</v>
      </c>
      <c r="W2860" s="31">
        <f>SUM(O2860:V2860)</f>
        <v>115500</v>
      </c>
      <c r="X2860" s="31">
        <f>SUM(X2861:X2868)</f>
        <v>0</v>
      </c>
      <c r="Y2860" s="31">
        <f>H2860+I2860+J2860+K2860+L2860+M2860+N2860+W2860+X2860</f>
        <v>115500</v>
      </c>
      <c r="Z2860" s="31">
        <f t="shared" ref="Z2860:AK2860" si="215">SUM(Z2861:Z2868)</f>
        <v>0</v>
      </c>
      <c r="AA2860" s="31">
        <f t="shared" si="215"/>
        <v>0</v>
      </c>
      <c r="AB2860" s="31">
        <f t="shared" si="215"/>
        <v>0</v>
      </c>
      <c r="AC2860" s="31">
        <f t="shared" si="215"/>
        <v>0</v>
      </c>
      <c r="AD2860" s="31">
        <f t="shared" si="215"/>
        <v>0</v>
      </c>
      <c r="AE2860" s="31">
        <f t="shared" si="215"/>
        <v>0</v>
      </c>
      <c r="AF2860" s="31">
        <f t="shared" si="215"/>
        <v>0</v>
      </c>
      <c r="AG2860" s="31">
        <f t="shared" si="215"/>
        <v>0</v>
      </c>
      <c r="AH2860" s="31">
        <f t="shared" si="215"/>
        <v>0</v>
      </c>
      <c r="AI2860" s="31">
        <f t="shared" si="215"/>
        <v>0</v>
      </c>
      <c r="AJ2860" s="31">
        <f t="shared" si="215"/>
        <v>0</v>
      </c>
      <c r="AK2860" s="31">
        <f t="shared" si="215"/>
        <v>0</v>
      </c>
      <c r="AL2860" s="31">
        <f>SUM(AD2860:AK2860)</f>
        <v>0</v>
      </c>
      <c r="AM2860" s="31">
        <f>SUM(AM2861:AM2868)</f>
        <v>0</v>
      </c>
      <c r="AN2860" s="31">
        <f>SUM(AN2861:AN2868)</f>
        <v>0</v>
      </c>
      <c r="AO2860" s="31">
        <f>Z2860+AA2860+AB2860+AC2860+AL2860+AM2860+AN2860</f>
        <v>0</v>
      </c>
      <c r="AP2860" s="32">
        <f>E2860+Y2860-AO2860</f>
        <v>3685500</v>
      </c>
      <c r="AQ2860" s="32"/>
      <c r="AR2860" s="28"/>
      <c r="AS2860" s="29">
        <f>E2860+H2860+I2860+J2860+K2860+L2860+M2860+N2860+W2860+X2860-Z2860-AB2860-AL2860-AC2860-AM2860-AN2860</f>
        <v>3685500</v>
      </c>
      <c r="AT2860" s="29">
        <f>AP2860-AS2860</f>
        <v>0</v>
      </c>
      <c r="AU2860" s="29">
        <f>E2860</f>
        <v>3570000</v>
      </c>
      <c r="AV2860" s="86">
        <f>AS2860-AU2860</f>
        <v>115500</v>
      </c>
      <c r="AW2860" s="86">
        <f>Y2860-AO2860</f>
        <v>115500</v>
      </c>
      <c r="AX2860" s="86">
        <f>AV2860-AW2860</f>
        <v>0</v>
      </c>
      <c r="AZ2860" s="398"/>
    </row>
    <row r="2861" spans="1:52" s="402" customFormat="1">
      <c r="A2861" s="13"/>
      <c r="B2861" s="8"/>
      <c r="C2861" s="8"/>
      <c r="D2861" s="240"/>
      <c r="E2861" s="33"/>
      <c r="F2861" s="321"/>
      <c r="G2861" s="282"/>
      <c r="H2861" s="283"/>
      <c r="I2861" s="33"/>
      <c r="J2861" s="33"/>
      <c r="K2861" s="33"/>
      <c r="L2861" s="33"/>
      <c r="M2861" s="33"/>
      <c r="N2861" s="33"/>
      <c r="O2861" s="33"/>
      <c r="P2861" s="33"/>
      <c r="Q2861" s="33"/>
      <c r="R2861" s="33"/>
      <c r="S2861" s="33"/>
      <c r="T2861" s="33"/>
      <c r="U2861" s="33"/>
      <c r="V2861" s="33"/>
      <c r="W2861" s="33"/>
      <c r="X2861" s="282"/>
      <c r="Y2861" s="33"/>
      <c r="Z2861" s="284"/>
      <c r="AA2861" s="284"/>
      <c r="AB2861" s="33"/>
      <c r="AC2861" s="33"/>
      <c r="AD2861" s="33"/>
      <c r="AE2861" s="33"/>
      <c r="AF2861" s="33"/>
      <c r="AG2861" s="33"/>
      <c r="AH2861" s="33"/>
      <c r="AI2861" s="33"/>
      <c r="AJ2861" s="33"/>
      <c r="AK2861" s="33"/>
      <c r="AL2861" s="33"/>
      <c r="AM2861" s="33"/>
      <c r="AN2861" s="33"/>
      <c r="AO2861" s="33"/>
      <c r="AP2861" s="34"/>
      <c r="AQ2861" s="34"/>
      <c r="AR2861" s="28"/>
      <c r="AS2861" s="29"/>
      <c r="AT2861" s="29"/>
      <c r="AU2861" s="29"/>
    </row>
    <row r="2862" spans="1:52" s="402" customFormat="1">
      <c r="A2862" s="13"/>
      <c r="B2862" s="8"/>
      <c r="C2862" s="8"/>
      <c r="D2862" s="322"/>
      <c r="E2862" s="33"/>
      <c r="F2862" s="321"/>
      <c r="G2862" s="282"/>
      <c r="H2862" s="283"/>
      <c r="I2862" s="33"/>
      <c r="J2862" s="33"/>
      <c r="K2862" s="33"/>
      <c r="L2862" s="33"/>
      <c r="M2862" s="33"/>
      <c r="N2862" s="33"/>
      <c r="O2862" s="33"/>
      <c r="P2862" s="33"/>
      <c r="Q2862" s="33"/>
      <c r="R2862" s="33"/>
      <c r="S2862" s="33"/>
      <c r="T2862" s="33"/>
      <c r="U2862" s="33"/>
      <c r="V2862" s="33"/>
      <c r="W2862" s="33"/>
      <c r="X2862" s="282"/>
      <c r="Y2862" s="33"/>
      <c r="Z2862" s="284"/>
      <c r="AA2862" s="284"/>
      <c r="AB2862" s="33"/>
      <c r="AC2862" s="33"/>
      <c r="AD2862" s="33"/>
      <c r="AE2862" s="33"/>
      <c r="AF2862" s="33"/>
      <c r="AG2862" s="33"/>
      <c r="AH2862" s="33"/>
      <c r="AI2862" s="33"/>
      <c r="AJ2862" s="33"/>
      <c r="AK2862" s="33"/>
      <c r="AL2862" s="33"/>
      <c r="AM2862" s="33"/>
      <c r="AN2862" s="33"/>
      <c r="AO2862" s="33"/>
      <c r="AP2862" s="34"/>
      <c r="AQ2862" s="34"/>
      <c r="AR2862" s="28"/>
      <c r="AS2862" s="29"/>
      <c r="AT2862" s="29"/>
      <c r="AU2862" s="29"/>
    </row>
    <row r="2863" spans="1:52" s="402" customFormat="1" ht="15">
      <c r="A2863" s="13"/>
      <c r="B2863" s="8"/>
      <c r="C2863" s="8"/>
      <c r="D2863" s="505" t="s">
        <v>558</v>
      </c>
      <c r="E2863" s="33"/>
      <c r="F2863" s="321"/>
      <c r="G2863" s="282"/>
      <c r="H2863" s="283"/>
      <c r="I2863" s="33"/>
      <c r="J2863" s="33"/>
      <c r="K2863" s="33"/>
      <c r="L2863" s="33"/>
      <c r="M2863" s="33"/>
      <c r="N2863" s="33"/>
      <c r="O2863" s="33"/>
      <c r="P2863" s="33"/>
      <c r="Q2863" s="33"/>
      <c r="R2863" s="33"/>
      <c r="S2863" s="33"/>
      <c r="T2863" s="33"/>
      <c r="U2863" s="33"/>
      <c r="V2863" s="33"/>
      <c r="W2863" s="33"/>
      <c r="X2863" s="282"/>
      <c r="Y2863" s="33"/>
      <c r="Z2863" s="284"/>
      <c r="AA2863" s="284"/>
      <c r="AB2863" s="33"/>
      <c r="AC2863" s="33"/>
      <c r="AD2863" s="33"/>
      <c r="AE2863" s="33"/>
      <c r="AF2863" s="33"/>
      <c r="AG2863" s="33"/>
      <c r="AH2863" s="33"/>
      <c r="AI2863" s="33"/>
      <c r="AJ2863" s="33"/>
      <c r="AK2863" s="33"/>
      <c r="AL2863" s="33"/>
      <c r="AM2863" s="33"/>
      <c r="AN2863" s="33"/>
      <c r="AO2863" s="33"/>
      <c r="AP2863" s="34"/>
      <c r="AQ2863" s="34"/>
      <c r="AR2863" s="28"/>
      <c r="AS2863" s="29"/>
      <c r="AT2863" s="29"/>
      <c r="AU2863" s="29"/>
    </row>
    <row r="2864" spans="1:52" s="402" customFormat="1">
      <c r="A2864" s="13"/>
      <c r="B2864" s="8"/>
      <c r="C2864" s="8"/>
      <c r="D2864" s="344" t="s">
        <v>1098</v>
      </c>
      <c r="E2864" s="33"/>
      <c r="F2864" s="321"/>
      <c r="G2864" s="282"/>
      <c r="H2864" s="283"/>
      <c r="I2864" s="33"/>
      <c r="J2864" s="33"/>
      <c r="K2864" s="33"/>
      <c r="L2864" s="33"/>
      <c r="M2864" s="33"/>
      <c r="N2864" s="33"/>
      <c r="O2864" s="33"/>
      <c r="P2864" s="33">
        <v>115500</v>
      </c>
      <c r="Q2864" s="33"/>
      <c r="R2864" s="33"/>
      <c r="S2864" s="33"/>
      <c r="T2864" s="33"/>
      <c r="U2864" s="33"/>
      <c r="V2864" s="33"/>
      <c r="W2864" s="33"/>
      <c r="X2864" s="282"/>
      <c r="Y2864" s="33"/>
      <c r="Z2864" s="284"/>
      <c r="AA2864" s="284"/>
      <c r="AB2864" s="33"/>
      <c r="AC2864" s="33"/>
      <c r="AD2864" s="33"/>
      <c r="AE2864" s="33"/>
      <c r="AF2864" s="33"/>
      <c r="AG2864" s="33"/>
      <c r="AH2864" s="33"/>
      <c r="AI2864" s="33"/>
      <c r="AJ2864" s="33"/>
      <c r="AK2864" s="33"/>
      <c r="AL2864" s="33"/>
      <c r="AM2864" s="33"/>
      <c r="AN2864" s="33"/>
      <c r="AO2864" s="33"/>
      <c r="AP2864" s="34"/>
      <c r="AQ2864" s="34"/>
      <c r="AR2864" s="28"/>
      <c r="AS2864" s="29"/>
      <c r="AT2864" s="29"/>
      <c r="AU2864" s="29"/>
    </row>
    <row r="2865" spans="1:52" s="402" customFormat="1">
      <c r="A2865" s="13"/>
      <c r="B2865" s="8"/>
      <c r="C2865" s="8"/>
      <c r="D2865" s="344"/>
      <c r="E2865" s="33"/>
      <c r="F2865" s="321"/>
      <c r="G2865" s="282"/>
      <c r="H2865" s="283"/>
      <c r="I2865" s="33"/>
      <c r="J2865" s="33"/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282"/>
      <c r="Y2865" s="33"/>
      <c r="Z2865" s="284"/>
      <c r="AA2865" s="284"/>
      <c r="AB2865" s="33"/>
      <c r="AC2865" s="33"/>
      <c r="AD2865" s="33"/>
      <c r="AE2865" s="33"/>
      <c r="AF2865" s="33"/>
      <c r="AG2865" s="33"/>
      <c r="AH2865" s="33"/>
      <c r="AI2865" s="33"/>
      <c r="AJ2865" s="33"/>
      <c r="AK2865" s="33"/>
      <c r="AL2865" s="33"/>
      <c r="AM2865" s="33"/>
      <c r="AN2865" s="33"/>
      <c r="AO2865" s="33"/>
      <c r="AP2865" s="34"/>
      <c r="AQ2865" s="34"/>
      <c r="AR2865" s="28"/>
      <c r="AS2865" s="29"/>
      <c r="AT2865" s="29"/>
      <c r="AU2865" s="29"/>
    </row>
    <row r="2866" spans="1:52" s="402" customFormat="1">
      <c r="A2866" s="13"/>
      <c r="B2866" s="8"/>
      <c r="C2866" s="8"/>
      <c r="D2866" s="240"/>
      <c r="E2866" s="33"/>
      <c r="F2866" s="321"/>
      <c r="G2866" s="282"/>
      <c r="H2866" s="283"/>
      <c r="I2866" s="33"/>
      <c r="J2866" s="33"/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282"/>
      <c r="Y2866" s="33"/>
      <c r="Z2866" s="284"/>
      <c r="AA2866" s="284"/>
      <c r="AB2866" s="33"/>
      <c r="AC2866" s="33"/>
      <c r="AD2866" s="33"/>
      <c r="AE2866" s="33"/>
      <c r="AF2866" s="33"/>
      <c r="AG2866" s="33"/>
      <c r="AH2866" s="33"/>
      <c r="AI2866" s="33"/>
      <c r="AJ2866" s="33"/>
      <c r="AK2866" s="33"/>
      <c r="AL2866" s="33"/>
      <c r="AM2866" s="33"/>
      <c r="AN2866" s="33"/>
      <c r="AO2866" s="33"/>
      <c r="AP2866" s="34"/>
      <c r="AQ2866" s="34"/>
      <c r="AR2866" s="28"/>
      <c r="AS2866" s="29"/>
      <c r="AT2866" s="29"/>
      <c r="AU2866" s="29"/>
    </row>
    <row r="2867" spans="1:52" s="402" customFormat="1">
      <c r="A2867" s="13"/>
      <c r="B2867" s="8"/>
      <c r="C2867" s="8"/>
      <c r="D2867" s="240"/>
      <c r="E2867" s="33"/>
      <c r="F2867" s="321"/>
      <c r="G2867" s="282"/>
      <c r="H2867" s="283"/>
      <c r="I2867" s="33"/>
      <c r="J2867" s="33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282"/>
      <c r="Y2867" s="33"/>
      <c r="Z2867" s="284"/>
      <c r="AA2867" s="284"/>
      <c r="AB2867" s="33"/>
      <c r="AC2867" s="33"/>
      <c r="AD2867" s="33"/>
      <c r="AE2867" s="33"/>
      <c r="AF2867" s="33"/>
      <c r="AG2867" s="33"/>
      <c r="AH2867" s="33"/>
      <c r="AI2867" s="33"/>
      <c r="AJ2867" s="33"/>
      <c r="AK2867" s="33"/>
      <c r="AL2867" s="33"/>
      <c r="AM2867" s="33"/>
      <c r="AN2867" s="33"/>
      <c r="AO2867" s="33"/>
      <c r="AP2867" s="34"/>
      <c r="AQ2867" s="34"/>
      <c r="AR2867" s="28"/>
      <c r="AS2867" s="29"/>
      <c r="AT2867" s="29"/>
      <c r="AU2867" s="29"/>
    </row>
    <row r="2868" spans="1:52" s="402" customFormat="1">
      <c r="A2868" s="13"/>
      <c r="B2868" s="8"/>
      <c r="C2868" s="8"/>
      <c r="D2868" s="323"/>
      <c r="E2868" s="33"/>
      <c r="F2868" s="33"/>
      <c r="G2868" s="282"/>
      <c r="H2868" s="283"/>
      <c r="I2868" s="33"/>
      <c r="J2868" s="33"/>
      <c r="K2868" s="33"/>
      <c r="L2868" s="33"/>
      <c r="M2868" s="33"/>
      <c r="N2868" s="33"/>
      <c r="O2868" s="33"/>
      <c r="P2868" s="33"/>
      <c r="Q2868" s="33"/>
      <c r="R2868" s="33"/>
      <c r="S2868" s="33"/>
      <c r="T2868" s="33"/>
      <c r="U2868" s="33"/>
      <c r="V2868" s="33"/>
      <c r="W2868" s="33"/>
      <c r="X2868" s="282"/>
      <c r="Y2868" s="33"/>
      <c r="Z2868" s="284"/>
      <c r="AA2868" s="284"/>
      <c r="AB2868" s="33"/>
      <c r="AC2868" s="33"/>
      <c r="AD2868" s="33"/>
      <c r="AE2868" s="33"/>
      <c r="AF2868" s="33"/>
      <c r="AG2868" s="33"/>
      <c r="AH2868" s="33"/>
      <c r="AI2868" s="33"/>
      <c r="AJ2868" s="33"/>
      <c r="AK2868" s="33"/>
      <c r="AL2868" s="33"/>
      <c r="AM2868" s="33"/>
      <c r="AN2868" s="33"/>
      <c r="AO2868" s="33"/>
      <c r="AP2868" s="34"/>
      <c r="AQ2868" s="34"/>
      <c r="AR2868" s="28"/>
      <c r="AS2868" s="29"/>
      <c r="AT2868" s="29"/>
      <c r="AU2868" s="29"/>
    </row>
    <row r="2869" spans="1:52" s="15" customFormat="1" ht="18.75" customHeight="1">
      <c r="A2869" s="526">
        <v>13</v>
      </c>
      <c r="B2869" s="22" t="s">
        <v>157</v>
      </c>
      <c r="C2869" s="20"/>
      <c r="D2869" s="30"/>
      <c r="E2869" s="403">
        <f t="shared" ref="E2869:X2869" si="216">E2870+E2883+E2947+E2991+E2994+E3004+E3008+E3022</f>
        <v>12849976656</v>
      </c>
      <c r="F2869" s="30">
        <f t="shared" si="216"/>
        <v>786593768</v>
      </c>
      <c r="G2869" s="242">
        <f t="shared" si="216"/>
        <v>498104925</v>
      </c>
      <c r="H2869" s="64">
        <f t="shared" si="216"/>
        <v>498104925</v>
      </c>
      <c r="I2869" s="30">
        <f t="shared" si="216"/>
        <v>0</v>
      </c>
      <c r="J2869" s="30">
        <f t="shared" si="216"/>
        <v>0</v>
      </c>
      <c r="K2869" s="30">
        <f t="shared" si="216"/>
        <v>0</v>
      </c>
      <c r="L2869" s="30">
        <f t="shared" si="216"/>
        <v>0</v>
      </c>
      <c r="M2869" s="30">
        <f t="shared" si="216"/>
        <v>96000000</v>
      </c>
      <c r="N2869" s="30">
        <f t="shared" si="216"/>
        <v>141500000</v>
      </c>
      <c r="O2869" s="30">
        <f t="shared" si="216"/>
        <v>0</v>
      </c>
      <c r="P2869" s="30">
        <f t="shared" si="216"/>
        <v>500000</v>
      </c>
      <c r="Q2869" s="30">
        <f t="shared" si="216"/>
        <v>0</v>
      </c>
      <c r="R2869" s="30">
        <f t="shared" si="216"/>
        <v>0</v>
      </c>
      <c r="S2869" s="30">
        <f t="shared" si="216"/>
        <v>0</v>
      </c>
      <c r="T2869" s="30">
        <f t="shared" si="216"/>
        <v>0</v>
      </c>
      <c r="U2869" s="30">
        <f t="shared" si="216"/>
        <v>61616500</v>
      </c>
      <c r="V2869" s="30">
        <f t="shared" si="216"/>
        <v>0</v>
      </c>
      <c r="W2869" s="30">
        <f t="shared" si="216"/>
        <v>62116500</v>
      </c>
      <c r="X2869" s="30">
        <f t="shared" si="216"/>
        <v>0</v>
      </c>
      <c r="Y2869" s="30">
        <f>H2869+I2869+J2869+K2869+L2869+M2869+N2869+W2869+X2869</f>
        <v>797721425</v>
      </c>
      <c r="Z2869" s="64">
        <f t="shared" ref="Z2869:AN2869" si="217">Z2870+Z2883+Z2947+Z2991+Z2994+Z3004+Z3008+Z3022</f>
        <v>0</v>
      </c>
      <c r="AA2869" s="64">
        <f t="shared" si="217"/>
        <v>0</v>
      </c>
      <c r="AB2869" s="30">
        <f t="shared" si="217"/>
        <v>0</v>
      </c>
      <c r="AC2869" s="30">
        <f t="shared" si="217"/>
        <v>476385500</v>
      </c>
      <c r="AD2869" s="30">
        <f t="shared" si="217"/>
        <v>0</v>
      </c>
      <c r="AE2869" s="30">
        <f t="shared" si="217"/>
        <v>0</v>
      </c>
      <c r="AF2869" s="30">
        <f t="shared" si="217"/>
        <v>61616500</v>
      </c>
      <c r="AG2869" s="30">
        <f t="shared" si="217"/>
        <v>0</v>
      </c>
      <c r="AH2869" s="30">
        <f t="shared" si="217"/>
        <v>0</v>
      </c>
      <c r="AI2869" s="30">
        <f t="shared" si="217"/>
        <v>0</v>
      </c>
      <c r="AJ2869" s="30">
        <f t="shared" si="217"/>
        <v>0</v>
      </c>
      <c r="AK2869" s="30">
        <f t="shared" si="217"/>
        <v>500000</v>
      </c>
      <c r="AL2869" s="30">
        <f t="shared" si="217"/>
        <v>62116500</v>
      </c>
      <c r="AM2869" s="30">
        <f t="shared" si="217"/>
        <v>26947400</v>
      </c>
      <c r="AN2869" s="30">
        <f t="shared" si="217"/>
        <v>0</v>
      </c>
      <c r="AO2869" s="30">
        <f>Z2869+AA2869+AB2869+AC2869+AL2869+AM2869+AN2869</f>
        <v>565449400</v>
      </c>
      <c r="AP2869" s="30">
        <f>AP2870+AP2883+AP2947+AP2991+AP2994+AP3004+AP3008+AP3022</f>
        <v>13082248681</v>
      </c>
      <c r="AQ2869" s="30"/>
      <c r="AR2869" s="57"/>
      <c r="AS2869" s="57">
        <f>E2869+H2869+I2869+J2869+K2869+L2869+M2869+N2869+W2869+X2869-Z2869-AB2869-AL2869-AC2869-AM2869-AN2869</f>
        <v>13082248681</v>
      </c>
      <c r="AT2869" s="57"/>
      <c r="AU2869" s="57">
        <f>AU2870+AU2883+AU2947+AU2991+AU2994+AU3004+AU3008+AU3022</f>
        <v>12849976656</v>
      </c>
      <c r="AV2869" s="15">
        <f>AV2870+AV2883+AV2947+AV2991+AV2994+AV3004+AV3008+AV3022</f>
        <v>232272025</v>
      </c>
      <c r="AW2869" s="15">
        <f>AW2870+AW2883+AW2947+AW2991+AW2994+AW3004+AW3008+AW3022</f>
        <v>232272025</v>
      </c>
      <c r="AX2869" s="15">
        <f>AX2870+AX2883+AX2947+AX2991+AX2994+AX3004+AX3008+AX3022</f>
        <v>0</v>
      </c>
    </row>
    <row r="2870" spans="1:52" s="86" customFormat="1">
      <c r="A2870" s="12"/>
      <c r="B2870" s="9">
        <v>1</v>
      </c>
      <c r="C2870" s="9" t="s">
        <v>14</v>
      </c>
      <c r="D2870" s="81" t="s">
        <v>6</v>
      </c>
      <c r="E2870" s="405">
        <v>3193237444</v>
      </c>
      <c r="F2870" s="31">
        <f t="shared" ref="F2870:V2870" si="218">SUM(F2871:F2882)</f>
        <v>296000000</v>
      </c>
      <c r="G2870" s="243">
        <f t="shared" si="218"/>
        <v>26947400</v>
      </c>
      <c r="H2870" s="241">
        <f t="shared" si="218"/>
        <v>26947400</v>
      </c>
      <c r="I2870" s="31">
        <f t="shared" si="218"/>
        <v>0</v>
      </c>
      <c r="J2870" s="31">
        <f t="shared" si="218"/>
        <v>0</v>
      </c>
      <c r="K2870" s="31">
        <f t="shared" si="218"/>
        <v>0</v>
      </c>
      <c r="L2870" s="31">
        <f t="shared" si="218"/>
        <v>0</v>
      </c>
      <c r="M2870" s="31">
        <f t="shared" si="218"/>
        <v>0</v>
      </c>
      <c r="N2870" s="31">
        <f t="shared" si="218"/>
        <v>0</v>
      </c>
      <c r="O2870" s="31">
        <f t="shared" si="218"/>
        <v>0</v>
      </c>
      <c r="P2870" s="31">
        <f t="shared" si="218"/>
        <v>0</v>
      </c>
      <c r="Q2870" s="31">
        <f t="shared" si="218"/>
        <v>0</v>
      </c>
      <c r="R2870" s="31">
        <f t="shared" si="218"/>
        <v>0</v>
      </c>
      <c r="S2870" s="31">
        <f t="shared" si="218"/>
        <v>0</v>
      </c>
      <c r="T2870" s="31">
        <f t="shared" si="218"/>
        <v>0</v>
      </c>
      <c r="U2870" s="31">
        <f t="shared" si="218"/>
        <v>0</v>
      </c>
      <c r="V2870" s="31">
        <f t="shared" si="218"/>
        <v>0</v>
      </c>
      <c r="W2870" s="31">
        <f>SUM(O2870:V2870)</f>
        <v>0</v>
      </c>
      <c r="X2870" s="31">
        <f>SUM(X2871:X2882)</f>
        <v>0</v>
      </c>
      <c r="Y2870" s="31">
        <f>H2870+I2870+J2870+K2870+L2870+M2870+N2870+W2870+X2870</f>
        <v>26947400</v>
      </c>
      <c r="Z2870" s="31">
        <f t="shared" ref="Z2870:AK2870" si="219">SUM(Z2871:Z2882)</f>
        <v>0</v>
      </c>
      <c r="AA2870" s="31">
        <f t="shared" si="219"/>
        <v>0</v>
      </c>
      <c r="AB2870" s="31">
        <f t="shared" si="219"/>
        <v>0</v>
      </c>
      <c r="AC2870" s="31">
        <f t="shared" si="219"/>
        <v>0</v>
      </c>
      <c r="AD2870" s="31">
        <f t="shared" si="219"/>
        <v>0</v>
      </c>
      <c r="AE2870" s="31">
        <f t="shared" si="219"/>
        <v>0</v>
      </c>
      <c r="AF2870" s="31">
        <f t="shared" si="219"/>
        <v>0</v>
      </c>
      <c r="AG2870" s="31">
        <f t="shared" si="219"/>
        <v>0</v>
      </c>
      <c r="AH2870" s="31">
        <f t="shared" si="219"/>
        <v>0</v>
      </c>
      <c r="AI2870" s="31">
        <f t="shared" si="219"/>
        <v>0</v>
      </c>
      <c r="AJ2870" s="31">
        <f t="shared" si="219"/>
        <v>0</v>
      </c>
      <c r="AK2870" s="31">
        <f t="shared" si="219"/>
        <v>0</v>
      </c>
      <c r="AL2870" s="31">
        <f>SUM(AD2870:AK2870)</f>
        <v>0</v>
      </c>
      <c r="AM2870" s="31">
        <f>SUM(AM2871:AM2882)</f>
        <v>26947400</v>
      </c>
      <c r="AN2870" s="31">
        <f>SUM(AN2871:AN2882)</f>
        <v>0</v>
      </c>
      <c r="AO2870" s="31">
        <f>Z2870+AA2870+AB2870+AC2870+AL2870+AM2870+AN2870</f>
        <v>26947400</v>
      </c>
      <c r="AP2870" s="32">
        <f>E2870+Y2870-AO2870</f>
        <v>3193237444</v>
      </c>
      <c r="AQ2870" s="32"/>
      <c r="AR2870" s="28"/>
      <c r="AS2870" s="29">
        <f>E2870+H2870+I2870+J2870+K2870+L2870+M2870+N2870+W2870+X2870-Z2870-AB2870-AL2870-AC2870-AM2870-AN2870</f>
        <v>3193237444</v>
      </c>
      <c r="AT2870" s="29">
        <f>AP2870-AS2870</f>
        <v>0</v>
      </c>
      <c r="AU2870" s="29">
        <f>E2870</f>
        <v>3193237444</v>
      </c>
      <c r="AV2870" s="86">
        <f>AS2870-AU2870</f>
        <v>0</v>
      </c>
      <c r="AW2870" s="86">
        <f>Y2870-AO2870</f>
        <v>0</v>
      </c>
      <c r="AX2870" s="86">
        <f>AV2870-AW2870</f>
        <v>0</v>
      </c>
      <c r="AZ2870" s="398"/>
    </row>
    <row r="2871" spans="1:52" s="402" customFormat="1">
      <c r="A2871" s="13"/>
      <c r="B2871" s="8"/>
      <c r="C2871" s="8"/>
      <c r="D2871" s="113"/>
      <c r="E2871" s="266"/>
      <c r="F2871" s="33"/>
      <c r="G2871" s="282"/>
      <c r="H2871" s="283"/>
      <c r="I2871" s="33"/>
      <c r="J2871" s="33"/>
      <c r="K2871" s="33"/>
      <c r="L2871" s="33"/>
      <c r="M2871" s="33"/>
      <c r="N2871" s="33"/>
      <c r="O2871" s="33"/>
      <c r="P2871" s="33"/>
      <c r="Q2871" s="33"/>
      <c r="R2871" s="33"/>
      <c r="S2871" s="33"/>
      <c r="T2871" s="33"/>
      <c r="U2871" s="33"/>
      <c r="V2871" s="33"/>
      <c r="W2871" s="33"/>
      <c r="X2871" s="282"/>
      <c r="Y2871" s="33"/>
      <c r="Z2871" s="284"/>
      <c r="AA2871" s="284"/>
      <c r="AB2871" s="33"/>
      <c r="AC2871" s="33"/>
      <c r="AD2871" s="33"/>
      <c r="AE2871" s="33"/>
      <c r="AF2871" s="33"/>
      <c r="AG2871" s="33"/>
      <c r="AH2871" s="33"/>
      <c r="AI2871" s="33"/>
      <c r="AJ2871" s="33"/>
      <c r="AK2871" s="33"/>
      <c r="AL2871" s="33"/>
      <c r="AM2871" s="33"/>
      <c r="AN2871" s="33"/>
      <c r="AO2871" s="33"/>
      <c r="AP2871" s="34"/>
      <c r="AQ2871" s="34"/>
      <c r="AR2871" s="28"/>
      <c r="AS2871" s="29"/>
      <c r="AT2871" s="29"/>
      <c r="AU2871" s="29"/>
    </row>
    <row r="2872" spans="1:52" s="402" customFormat="1">
      <c r="A2872" s="13"/>
      <c r="B2872" s="8"/>
      <c r="C2872" s="8"/>
      <c r="D2872" s="113"/>
      <c r="E2872" s="33"/>
      <c r="F2872" s="33"/>
      <c r="G2872" s="282"/>
      <c r="H2872" s="283"/>
      <c r="I2872" s="33"/>
      <c r="J2872" s="33"/>
      <c r="K2872" s="33"/>
      <c r="L2872" s="33"/>
      <c r="M2872" s="33"/>
      <c r="N2872" s="33"/>
      <c r="O2872" s="33"/>
      <c r="P2872" s="33"/>
      <c r="Q2872" s="33"/>
      <c r="R2872" s="33"/>
      <c r="S2872" s="33"/>
      <c r="T2872" s="33"/>
      <c r="U2872" s="33"/>
      <c r="V2872" s="33"/>
      <c r="W2872" s="33"/>
      <c r="X2872" s="282"/>
      <c r="Y2872" s="33"/>
      <c r="Z2872" s="284"/>
      <c r="AA2872" s="284"/>
      <c r="AB2872" s="33"/>
      <c r="AC2872" s="33"/>
      <c r="AD2872" s="33"/>
      <c r="AE2872" s="33"/>
      <c r="AF2872" s="33"/>
      <c r="AG2872" s="33"/>
      <c r="AH2872" s="33"/>
      <c r="AI2872" s="33"/>
      <c r="AJ2872" s="33"/>
      <c r="AK2872" s="33"/>
      <c r="AL2872" s="33"/>
      <c r="AM2872" s="33"/>
      <c r="AN2872" s="33"/>
      <c r="AO2872" s="33"/>
      <c r="AP2872" s="34"/>
      <c r="AQ2872" s="34"/>
      <c r="AR2872" s="28"/>
      <c r="AS2872" s="29"/>
      <c r="AT2872" s="29"/>
      <c r="AU2872" s="29"/>
    </row>
    <row r="2873" spans="1:52" s="480" customFormat="1">
      <c r="A2873" s="13"/>
      <c r="B2873" s="8"/>
      <c r="C2873" s="83">
        <v>253</v>
      </c>
      <c r="D2873" s="475" t="s">
        <v>324</v>
      </c>
      <c r="E2873" s="33"/>
      <c r="F2873" s="33"/>
      <c r="G2873" s="282"/>
      <c r="H2873" s="283"/>
      <c r="I2873" s="33"/>
      <c r="J2873" s="33"/>
      <c r="K2873" s="33"/>
      <c r="L2873" s="33"/>
      <c r="M2873" s="33"/>
      <c r="N2873" s="33"/>
      <c r="O2873" s="33"/>
      <c r="P2873" s="33"/>
      <c r="Q2873" s="33"/>
      <c r="R2873" s="33"/>
      <c r="S2873" s="33"/>
      <c r="T2873" s="33"/>
      <c r="U2873" s="33"/>
      <c r="V2873" s="33"/>
      <c r="W2873" s="33"/>
      <c r="X2873" s="282"/>
      <c r="Y2873" s="33"/>
      <c r="Z2873" s="284"/>
      <c r="AA2873" s="284"/>
      <c r="AB2873" s="33"/>
      <c r="AC2873" s="33"/>
      <c r="AD2873" s="33"/>
      <c r="AE2873" s="33"/>
      <c r="AF2873" s="33"/>
      <c r="AG2873" s="33"/>
      <c r="AH2873" s="33"/>
      <c r="AI2873" s="33"/>
      <c r="AJ2873" s="33"/>
      <c r="AK2873" s="33"/>
      <c r="AL2873" s="33"/>
      <c r="AM2873" s="33"/>
      <c r="AN2873" s="33"/>
      <c r="AO2873" s="33"/>
      <c r="AP2873" s="34"/>
      <c r="AQ2873" s="34"/>
      <c r="AR2873" s="28"/>
      <c r="AS2873" s="29"/>
      <c r="AT2873" s="29"/>
      <c r="AU2873" s="29"/>
    </row>
    <row r="2874" spans="1:52" s="480" customFormat="1">
      <c r="A2874" s="13"/>
      <c r="B2874" s="8"/>
      <c r="C2874" s="8"/>
      <c r="D2874" s="472" t="s">
        <v>325</v>
      </c>
      <c r="E2874" s="33"/>
      <c r="F2874" s="33"/>
      <c r="G2874" s="282"/>
      <c r="H2874" s="283"/>
      <c r="I2874" s="33"/>
      <c r="J2874" s="33"/>
      <c r="K2874" s="33"/>
      <c r="L2874" s="33"/>
      <c r="M2874" s="33"/>
      <c r="N2874" s="33"/>
      <c r="O2874" s="33"/>
      <c r="P2874" s="33"/>
      <c r="Q2874" s="33"/>
      <c r="R2874" s="33"/>
      <c r="S2874" s="33"/>
      <c r="T2874" s="33"/>
      <c r="U2874" s="33"/>
      <c r="V2874" s="33"/>
      <c r="W2874" s="33"/>
      <c r="X2874" s="282"/>
      <c r="Y2874" s="33"/>
      <c r="Z2874" s="284"/>
      <c r="AA2874" s="284"/>
      <c r="AB2874" s="33"/>
      <c r="AC2874" s="33"/>
      <c r="AD2874" s="33"/>
      <c r="AE2874" s="33"/>
      <c r="AF2874" s="33"/>
      <c r="AG2874" s="33"/>
      <c r="AH2874" s="33"/>
      <c r="AI2874" s="33"/>
      <c r="AJ2874" s="33"/>
      <c r="AK2874" s="33"/>
      <c r="AL2874" s="33"/>
      <c r="AM2874" s="33"/>
      <c r="AN2874" s="33"/>
      <c r="AO2874" s="33"/>
      <c r="AP2874" s="34"/>
      <c r="AQ2874" s="34"/>
      <c r="AR2874" s="28"/>
      <c r="AS2874" s="29"/>
      <c r="AT2874" s="29"/>
      <c r="AU2874" s="29"/>
    </row>
    <row r="2875" spans="1:52" s="480" customFormat="1">
      <c r="A2875" s="13"/>
      <c r="B2875" s="8"/>
      <c r="C2875" s="8"/>
      <c r="D2875" s="476" t="s">
        <v>257</v>
      </c>
      <c r="E2875" s="33"/>
      <c r="F2875" s="33"/>
      <c r="G2875" s="282"/>
      <c r="H2875" s="283"/>
      <c r="I2875" s="33"/>
      <c r="J2875" s="33"/>
      <c r="K2875" s="33"/>
      <c r="L2875" s="33"/>
      <c r="M2875" s="33"/>
      <c r="N2875" s="33"/>
      <c r="O2875" s="33"/>
      <c r="P2875" s="33"/>
      <c r="Q2875" s="33"/>
      <c r="R2875" s="33"/>
      <c r="S2875" s="33"/>
      <c r="T2875" s="33"/>
      <c r="U2875" s="33"/>
      <c r="V2875" s="33"/>
      <c r="W2875" s="33"/>
      <c r="X2875" s="282"/>
      <c r="Y2875" s="33"/>
      <c r="Z2875" s="284"/>
      <c r="AA2875" s="284"/>
      <c r="AB2875" s="33"/>
      <c r="AC2875" s="33"/>
      <c r="AD2875" s="33"/>
      <c r="AE2875" s="33"/>
      <c r="AF2875" s="33"/>
      <c r="AG2875" s="33"/>
      <c r="AH2875" s="33"/>
      <c r="AI2875" s="33"/>
      <c r="AJ2875" s="33"/>
      <c r="AK2875" s="33"/>
      <c r="AL2875" s="33"/>
      <c r="AM2875" s="33"/>
      <c r="AN2875" s="33"/>
      <c r="AO2875" s="33"/>
      <c r="AP2875" s="34"/>
      <c r="AQ2875" s="34"/>
      <c r="AR2875" s="28"/>
      <c r="AS2875" s="29"/>
      <c r="AT2875" s="29"/>
      <c r="AU2875" s="29"/>
    </row>
    <row r="2876" spans="1:52" s="480" customFormat="1">
      <c r="A2876" s="13"/>
      <c r="B2876" s="8"/>
      <c r="C2876" s="8"/>
      <c r="D2876" s="344" t="s">
        <v>326</v>
      </c>
      <c r="E2876" s="33"/>
      <c r="F2876" s="69">
        <v>296000000</v>
      </c>
      <c r="G2876" s="282">
        <f>SUM(H2878)</f>
        <v>26947400</v>
      </c>
      <c r="H2876" s="283"/>
      <c r="I2876" s="33"/>
      <c r="J2876" s="33"/>
      <c r="K2876" s="33"/>
      <c r="L2876" s="33"/>
      <c r="M2876" s="33"/>
      <c r="N2876" s="33"/>
      <c r="O2876" s="33"/>
      <c r="P2876" s="33"/>
      <c r="Q2876" s="33"/>
      <c r="R2876" s="33"/>
      <c r="S2876" s="33"/>
      <c r="T2876" s="33"/>
      <c r="U2876" s="33"/>
      <c r="V2876" s="33"/>
      <c r="W2876" s="33"/>
      <c r="X2876" s="282"/>
      <c r="Y2876" s="33"/>
      <c r="Z2876" s="284"/>
      <c r="AA2876" s="284"/>
      <c r="AB2876" s="33"/>
      <c r="AC2876" s="33"/>
      <c r="AD2876" s="33"/>
      <c r="AE2876" s="33"/>
      <c r="AF2876" s="33"/>
      <c r="AG2876" s="33"/>
      <c r="AH2876" s="33"/>
      <c r="AI2876" s="33"/>
      <c r="AJ2876" s="33"/>
      <c r="AK2876" s="33"/>
      <c r="AL2876" s="33"/>
      <c r="AM2876" s="33"/>
      <c r="AN2876" s="33"/>
      <c r="AO2876" s="33"/>
      <c r="AP2876" s="34"/>
      <c r="AQ2876" s="34"/>
      <c r="AR2876" s="28"/>
      <c r="AS2876" s="29"/>
      <c r="AT2876" s="29"/>
      <c r="AU2876" s="29"/>
    </row>
    <row r="2877" spans="1:52" s="480" customFormat="1" ht="15">
      <c r="A2877" s="13"/>
      <c r="B2877" s="8"/>
      <c r="C2877" s="8"/>
      <c r="D2877" s="520" t="s">
        <v>1201</v>
      </c>
      <c r="E2877" s="33"/>
      <c r="F2877" s="33"/>
      <c r="G2877" s="282"/>
      <c r="H2877" s="283"/>
      <c r="I2877" s="33"/>
      <c r="J2877" s="33"/>
      <c r="K2877" s="33"/>
      <c r="L2877" s="33"/>
      <c r="M2877" s="33"/>
      <c r="N2877" s="33"/>
      <c r="O2877" s="33"/>
      <c r="P2877" s="33"/>
      <c r="Q2877" s="33"/>
      <c r="R2877" s="33"/>
      <c r="S2877" s="33"/>
      <c r="T2877" s="33"/>
      <c r="U2877" s="33"/>
      <c r="V2877" s="33"/>
      <c r="W2877" s="33"/>
      <c r="X2877" s="282"/>
      <c r="Y2877" s="33"/>
      <c r="Z2877" s="284"/>
      <c r="AA2877" s="284"/>
      <c r="AB2877" s="33"/>
      <c r="AC2877" s="33"/>
      <c r="AD2877" s="33"/>
      <c r="AE2877" s="33"/>
      <c r="AF2877" s="33"/>
      <c r="AG2877" s="33"/>
      <c r="AH2877" s="33"/>
      <c r="AI2877" s="33"/>
      <c r="AJ2877" s="33"/>
      <c r="AK2877" s="33"/>
      <c r="AL2877" s="33"/>
      <c r="AM2877" s="33"/>
      <c r="AN2877" s="33"/>
      <c r="AO2877" s="33"/>
      <c r="AP2877" s="34"/>
      <c r="AQ2877" s="34"/>
      <c r="AR2877" s="28"/>
      <c r="AS2877" s="29"/>
      <c r="AT2877" s="29"/>
      <c r="AU2877" s="29"/>
    </row>
    <row r="2878" spans="1:52" s="480" customFormat="1">
      <c r="A2878" s="13"/>
      <c r="B2878" s="8"/>
      <c r="C2878" s="8"/>
      <c r="D2878" s="113" t="s">
        <v>1202</v>
      </c>
      <c r="E2878" s="33"/>
      <c r="F2878" s="33"/>
      <c r="G2878" s="282"/>
      <c r="H2878" s="283">
        <v>26947400</v>
      </c>
      <c r="I2878" s="33"/>
      <c r="J2878" s="33"/>
      <c r="K2878" s="33"/>
      <c r="L2878" s="33"/>
      <c r="M2878" s="33"/>
      <c r="N2878" s="33"/>
      <c r="O2878" s="33"/>
      <c r="P2878" s="33"/>
      <c r="Q2878" s="33"/>
      <c r="R2878" s="33"/>
      <c r="S2878" s="33"/>
      <c r="T2878" s="33"/>
      <c r="U2878" s="33"/>
      <c r="V2878" s="33"/>
      <c r="W2878" s="33"/>
      <c r="X2878" s="282"/>
      <c r="Y2878" s="33"/>
      <c r="Z2878" s="284"/>
      <c r="AA2878" s="284"/>
      <c r="AB2878" s="33"/>
      <c r="AC2878" s="33"/>
      <c r="AD2878" s="33"/>
      <c r="AE2878" s="33"/>
      <c r="AF2878" s="33"/>
      <c r="AG2878" s="33"/>
      <c r="AH2878" s="33"/>
      <c r="AI2878" s="33"/>
      <c r="AJ2878" s="33"/>
      <c r="AK2878" s="33"/>
      <c r="AL2878" s="33"/>
      <c r="AM2878" s="33">
        <v>26947400</v>
      </c>
      <c r="AN2878" s="33"/>
      <c r="AO2878" s="33"/>
      <c r="AP2878" s="34"/>
      <c r="AQ2878" s="34"/>
      <c r="AR2878" s="28"/>
      <c r="AS2878" s="29"/>
      <c r="AT2878" s="29"/>
      <c r="AU2878" s="29"/>
    </row>
    <row r="2879" spans="1:52" s="466" customFormat="1">
      <c r="A2879" s="13"/>
      <c r="B2879" s="8"/>
      <c r="C2879" s="8"/>
      <c r="D2879" s="113"/>
      <c r="E2879" s="33"/>
      <c r="F2879" s="33"/>
      <c r="G2879" s="282"/>
      <c r="H2879" s="283"/>
      <c r="I2879" s="33"/>
      <c r="J2879" s="33"/>
      <c r="K2879" s="33"/>
      <c r="L2879" s="33"/>
      <c r="M2879" s="33"/>
      <c r="N2879" s="33"/>
      <c r="O2879" s="33"/>
      <c r="P2879" s="33"/>
      <c r="Q2879" s="33"/>
      <c r="R2879" s="33"/>
      <c r="S2879" s="33"/>
      <c r="T2879" s="33"/>
      <c r="U2879" s="33"/>
      <c r="V2879" s="33"/>
      <c r="W2879" s="33"/>
      <c r="X2879" s="282"/>
      <c r="Y2879" s="33"/>
      <c r="Z2879" s="284"/>
      <c r="AA2879" s="284"/>
      <c r="AB2879" s="33"/>
      <c r="AC2879" s="33"/>
      <c r="AD2879" s="33"/>
      <c r="AE2879" s="33"/>
      <c r="AF2879" s="33"/>
      <c r="AG2879" s="33"/>
      <c r="AH2879" s="33"/>
      <c r="AI2879" s="33"/>
      <c r="AJ2879" s="33"/>
      <c r="AK2879" s="33"/>
      <c r="AL2879" s="33"/>
      <c r="AM2879" s="33"/>
      <c r="AN2879" s="33"/>
      <c r="AO2879" s="33"/>
      <c r="AP2879" s="34"/>
      <c r="AQ2879" s="34"/>
      <c r="AR2879" s="28"/>
      <c r="AS2879" s="29"/>
      <c r="AT2879" s="29"/>
      <c r="AU2879" s="29"/>
    </row>
    <row r="2880" spans="1:52" s="466" customFormat="1">
      <c r="A2880" s="13"/>
      <c r="B2880" s="8"/>
      <c r="C2880" s="8"/>
      <c r="D2880" s="113"/>
      <c r="E2880" s="33"/>
      <c r="F2880" s="33"/>
      <c r="G2880" s="282"/>
      <c r="H2880" s="283"/>
      <c r="I2880" s="33"/>
      <c r="J2880" s="33"/>
      <c r="K2880" s="33"/>
      <c r="L2880" s="33"/>
      <c r="M2880" s="33"/>
      <c r="N2880" s="33"/>
      <c r="O2880" s="33"/>
      <c r="P2880" s="33"/>
      <c r="Q2880" s="33"/>
      <c r="R2880" s="33"/>
      <c r="S2880" s="33"/>
      <c r="T2880" s="33"/>
      <c r="U2880" s="33"/>
      <c r="V2880" s="33"/>
      <c r="W2880" s="33"/>
      <c r="X2880" s="282"/>
      <c r="Y2880" s="33"/>
      <c r="Z2880" s="284"/>
      <c r="AA2880" s="284"/>
      <c r="AB2880" s="33"/>
      <c r="AC2880" s="33"/>
      <c r="AD2880" s="33"/>
      <c r="AE2880" s="33"/>
      <c r="AF2880" s="33"/>
      <c r="AG2880" s="33"/>
      <c r="AH2880" s="33"/>
      <c r="AI2880" s="33"/>
      <c r="AJ2880" s="33"/>
      <c r="AK2880" s="33"/>
      <c r="AL2880" s="33"/>
      <c r="AM2880" s="33"/>
      <c r="AN2880" s="33"/>
      <c r="AO2880" s="33"/>
      <c r="AP2880" s="34"/>
      <c r="AQ2880" s="34"/>
      <c r="AR2880" s="28"/>
      <c r="AS2880" s="29"/>
      <c r="AT2880" s="29"/>
      <c r="AU2880" s="29"/>
    </row>
    <row r="2881" spans="1:52" s="402" customFormat="1">
      <c r="A2881" s="13"/>
      <c r="B2881" s="8"/>
      <c r="C2881" s="8"/>
      <c r="D2881" s="240"/>
      <c r="E2881" s="33"/>
      <c r="F2881" s="33"/>
      <c r="G2881" s="282"/>
      <c r="H2881" s="283"/>
      <c r="I2881" s="33"/>
      <c r="J2881" s="33"/>
      <c r="K2881" s="33"/>
      <c r="L2881" s="33"/>
      <c r="M2881" s="33"/>
      <c r="N2881" s="33"/>
      <c r="O2881" s="33"/>
      <c r="P2881" s="33"/>
      <c r="Q2881" s="33"/>
      <c r="R2881" s="33"/>
      <c r="S2881" s="33"/>
      <c r="T2881" s="33"/>
      <c r="U2881" s="33"/>
      <c r="V2881" s="33"/>
      <c r="W2881" s="33"/>
      <c r="X2881" s="282"/>
      <c r="Y2881" s="33"/>
      <c r="Z2881" s="284"/>
      <c r="AA2881" s="284"/>
      <c r="AB2881" s="33"/>
      <c r="AC2881" s="33"/>
      <c r="AD2881" s="33"/>
      <c r="AE2881" s="33"/>
      <c r="AF2881" s="33"/>
      <c r="AG2881" s="33"/>
      <c r="AH2881" s="33"/>
      <c r="AI2881" s="33"/>
      <c r="AJ2881" s="33"/>
      <c r="AK2881" s="33"/>
      <c r="AL2881" s="33"/>
      <c r="AM2881" s="33"/>
      <c r="AN2881" s="33"/>
      <c r="AO2881" s="33"/>
      <c r="AP2881" s="34"/>
      <c r="AQ2881" s="34"/>
      <c r="AR2881" s="28"/>
      <c r="AS2881" s="29"/>
      <c r="AT2881" s="29"/>
      <c r="AU2881" s="29"/>
    </row>
    <row r="2882" spans="1:52" s="402" customFormat="1">
      <c r="A2882" s="13"/>
      <c r="B2882" s="8"/>
      <c r="C2882" s="8"/>
      <c r="D2882" s="240"/>
      <c r="E2882" s="404"/>
      <c r="F2882" s="33"/>
      <c r="G2882" s="282"/>
      <c r="H2882" s="283"/>
      <c r="I2882" s="33"/>
      <c r="J2882" s="33"/>
      <c r="K2882" s="33"/>
      <c r="L2882" s="33"/>
      <c r="M2882" s="33"/>
      <c r="N2882" s="33"/>
      <c r="O2882" s="33"/>
      <c r="P2882" s="33"/>
      <c r="Q2882" s="33"/>
      <c r="R2882" s="33"/>
      <c r="S2882" s="33"/>
      <c r="T2882" s="33"/>
      <c r="U2882" s="33"/>
      <c r="V2882" s="33"/>
      <c r="W2882" s="33"/>
      <c r="X2882" s="282"/>
      <c r="Y2882" s="33"/>
      <c r="Z2882" s="284"/>
      <c r="AA2882" s="284"/>
      <c r="AB2882" s="33"/>
      <c r="AC2882" s="33"/>
      <c r="AD2882" s="33"/>
      <c r="AE2882" s="33"/>
      <c r="AF2882" s="33"/>
      <c r="AG2882" s="33"/>
      <c r="AH2882" s="33"/>
      <c r="AI2882" s="33"/>
      <c r="AJ2882" s="33"/>
      <c r="AK2882" s="33"/>
      <c r="AL2882" s="33"/>
      <c r="AM2882" s="33"/>
      <c r="AN2882" s="33"/>
      <c r="AO2882" s="33"/>
      <c r="AP2882" s="34"/>
      <c r="AQ2882" s="34"/>
      <c r="AR2882" s="28"/>
      <c r="AS2882" s="29"/>
      <c r="AT2882" s="29"/>
      <c r="AU2882" s="29"/>
    </row>
    <row r="2883" spans="1:52" s="86" customFormat="1">
      <c r="A2883" s="12"/>
      <c r="B2883" s="9">
        <v>2</v>
      </c>
      <c r="C2883" s="9" t="s">
        <v>15</v>
      </c>
      <c r="D2883" s="81" t="s">
        <v>9</v>
      </c>
      <c r="E2883" s="405">
        <v>1132602012</v>
      </c>
      <c r="F2883" s="31">
        <f>SUM(F2884:F2945)</f>
        <v>81500000</v>
      </c>
      <c r="G2883" s="31">
        <f>SUM(G2884:G2945)</f>
        <v>80818125</v>
      </c>
      <c r="H2883" s="31">
        <f>SUM(H2884:H2945)</f>
        <v>80818125</v>
      </c>
      <c r="I2883" s="31">
        <f t="shared" ref="I2883:X2883" si="220">SUM(I2884:I2945)</f>
        <v>0</v>
      </c>
      <c r="J2883" s="31">
        <f t="shared" si="220"/>
        <v>0</v>
      </c>
      <c r="K2883" s="31">
        <f t="shared" si="220"/>
        <v>0</v>
      </c>
      <c r="L2883" s="31">
        <f t="shared" si="220"/>
        <v>0</v>
      </c>
      <c r="M2883" s="31">
        <f t="shared" si="220"/>
        <v>0</v>
      </c>
      <c r="N2883" s="31">
        <f t="shared" si="220"/>
        <v>141500000</v>
      </c>
      <c r="O2883" s="31">
        <f t="shared" si="220"/>
        <v>0</v>
      </c>
      <c r="P2883" s="31">
        <f t="shared" si="220"/>
        <v>0</v>
      </c>
      <c r="Q2883" s="31">
        <f t="shared" si="220"/>
        <v>0</v>
      </c>
      <c r="R2883" s="31">
        <f t="shared" si="220"/>
        <v>0</v>
      </c>
      <c r="S2883" s="31">
        <f t="shared" si="220"/>
        <v>0</v>
      </c>
      <c r="T2883" s="31">
        <f t="shared" si="220"/>
        <v>0</v>
      </c>
      <c r="U2883" s="31">
        <f t="shared" si="220"/>
        <v>0</v>
      </c>
      <c r="V2883" s="31">
        <f t="shared" si="220"/>
        <v>0</v>
      </c>
      <c r="W2883" s="31">
        <f>SUM(O2883:V2883)</f>
        <v>0</v>
      </c>
      <c r="X2883" s="31">
        <f t="shared" si="220"/>
        <v>0</v>
      </c>
      <c r="Y2883" s="31">
        <f>H2883+I2883+J2883+K2883+L2883+M2883+N2883+W2883+X2883</f>
        <v>222318125</v>
      </c>
      <c r="Z2883" s="31">
        <f t="shared" ref="Z2883:AJ2883" si="221">SUM(Z2884:Z2945)</f>
        <v>0</v>
      </c>
      <c r="AA2883" s="31">
        <f t="shared" si="221"/>
        <v>0</v>
      </c>
      <c r="AB2883" s="31">
        <f t="shared" si="221"/>
        <v>0</v>
      </c>
      <c r="AC2883" s="31">
        <f t="shared" si="221"/>
        <v>370295500</v>
      </c>
      <c r="AD2883" s="31">
        <f t="shared" si="221"/>
        <v>0</v>
      </c>
      <c r="AE2883" s="31">
        <f t="shared" si="221"/>
        <v>0</v>
      </c>
      <c r="AF2883" s="31">
        <f t="shared" si="221"/>
        <v>0</v>
      </c>
      <c r="AG2883" s="31">
        <f t="shared" si="221"/>
        <v>0</v>
      </c>
      <c r="AH2883" s="31">
        <f t="shared" si="221"/>
        <v>0</v>
      </c>
      <c r="AI2883" s="31">
        <f t="shared" si="221"/>
        <v>0</v>
      </c>
      <c r="AJ2883" s="31">
        <f t="shared" si="221"/>
        <v>0</v>
      </c>
      <c r="AK2883" s="31">
        <f>SUM(AK2884:AK2945)</f>
        <v>500000</v>
      </c>
      <c r="AL2883" s="31">
        <f>SUM(AD2883:AK2883)</f>
        <v>500000</v>
      </c>
      <c r="AM2883" s="31">
        <f>SUM(AM2884:AM2885)</f>
        <v>0</v>
      </c>
      <c r="AN2883" s="31">
        <f>SUM(AN2884:AN2885)</f>
        <v>0</v>
      </c>
      <c r="AO2883" s="31">
        <f>Z2883+AA2883+AB2883+AC2883+AL2883+AM2883+AN2883</f>
        <v>370795500</v>
      </c>
      <c r="AP2883" s="32">
        <f>E2883+Y2883-AO2883</f>
        <v>984124637</v>
      </c>
      <c r="AQ2883" s="32"/>
      <c r="AR2883" s="28"/>
      <c r="AS2883" s="29">
        <f>E2883+H2883+I2883+J2883+K2883+L2883+M2883+N2883+W2883+X2883-Z2883-AB2883-AL2883-AC2883-AM2883-AN2883</f>
        <v>984124637</v>
      </c>
      <c r="AT2883" s="29">
        <f>AP2883-AS2883</f>
        <v>0</v>
      </c>
      <c r="AU2883" s="29">
        <f>E2883</f>
        <v>1132602012</v>
      </c>
      <c r="AV2883" s="86">
        <f>AS2883-AU2883</f>
        <v>-148477375</v>
      </c>
      <c r="AW2883" s="86">
        <f>Y2883-AO2883</f>
        <v>-148477375</v>
      </c>
      <c r="AX2883" s="86">
        <f>AV2883-AW2883</f>
        <v>0</v>
      </c>
      <c r="AZ2883" s="398"/>
    </row>
    <row r="2884" spans="1:52" s="402" customFormat="1">
      <c r="A2884" s="13"/>
      <c r="B2884" s="8"/>
      <c r="C2884" s="8"/>
      <c r="D2884" s="240"/>
      <c r="E2884" s="266"/>
      <c r="F2884" s="321"/>
      <c r="G2884" s="282"/>
      <c r="H2884" s="283"/>
      <c r="I2884" s="33"/>
      <c r="J2884" s="33"/>
      <c r="K2884" s="33"/>
      <c r="L2884" s="33"/>
      <c r="M2884" s="33"/>
      <c r="N2884" s="33"/>
      <c r="O2884" s="33"/>
      <c r="P2884" s="33"/>
      <c r="Q2884" s="33"/>
      <c r="R2884" s="33"/>
      <c r="S2884" s="33"/>
      <c r="T2884" s="33"/>
      <c r="U2884" s="33"/>
      <c r="V2884" s="33"/>
      <c r="W2884" s="33"/>
      <c r="X2884" s="282"/>
      <c r="Y2884" s="33"/>
      <c r="Z2884" s="284"/>
      <c r="AA2884" s="284"/>
      <c r="AB2884" s="33"/>
      <c r="AC2884" s="33"/>
      <c r="AD2884" s="33"/>
      <c r="AE2884" s="33"/>
      <c r="AF2884" s="33"/>
      <c r="AG2884" s="33"/>
      <c r="AH2884" s="33"/>
      <c r="AI2884" s="33"/>
      <c r="AJ2884" s="33"/>
      <c r="AK2884" s="33"/>
      <c r="AL2884" s="33"/>
      <c r="AM2884" s="33"/>
      <c r="AN2884" s="33"/>
      <c r="AO2884" s="33"/>
      <c r="AP2884" s="34"/>
      <c r="AQ2884" s="34"/>
      <c r="AR2884" s="28"/>
      <c r="AS2884" s="29"/>
      <c r="AT2884" s="29"/>
      <c r="AU2884" s="29"/>
    </row>
    <row r="2885" spans="1:52" s="402" customFormat="1">
      <c r="A2885" s="13"/>
      <c r="B2885" s="8"/>
      <c r="C2885" s="8"/>
      <c r="D2885" s="240"/>
      <c r="E2885" s="404"/>
      <c r="F2885" s="33"/>
      <c r="G2885" s="282"/>
      <c r="H2885" s="283"/>
      <c r="I2885" s="33"/>
      <c r="J2885" s="33"/>
      <c r="K2885" s="33"/>
      <c r="L2885" s="33"/>
      <c r="M2885" s="33"/>
      <c r="N2885" s="33"/>
      <c r="O2885" s="33"/>
      <c r="P2885" s="33"/>
      <c r="Q2885" s="33"/>
      <c r="R2885" s="33"/>
      <c r="S2885" s="33"/>
      <c r="T2885" s="33"/>
      <c r="U2885" s="33"/>
      <c r="V2885" s="33"/>
      <c r="W2885" s="33"/>
      <c r="X2885" s="282"/>
      <c r="Y2885" s="33"/>
      <c r="Z2885" s="284"/>
      <c r="AA2885" s="284"/>
      <c r="AB2885" s="33"/>
      <c r="AC2885" s="33"/>
      <c r="AD2885" s="33"/>
      <c r="AE2885" s="33"/>
      <c r="AF2885" s="33"/>
      <c r="AG2885" s="33"/>
      <c r="AH2885" s="33"/>
      <c r="AI2885" s="33"/>
      <c r="AJ2885" s="33"/>
      <c r="AK2885" s="33"/>
      <c r="AL2885" s="33"/>
      <c r="AM2885" s="33"/>
      <c r="AN2885" s="33"/>
      <c r="AO2885" s="33"/>
      <c r="AP2885" s="34"/>
      <c r="AQ2885" s="34"/>
      <c r="AR2885" s="28"/>
      <c r="AS2885" s="29"/>
      <c r="AT2885" s="29"/>
      <c r="AU2885" s="29"/>
    </row>
    <row r="2886" spans="1:52" s="480" customFormat="1">
      <c r="A2886" s="13"/>
      <c r="B2886" s="8"/>
      <c r="C2886" s="83">
        <v>254</v>
      </c>
      <c r="D2886" s="375" t="s">
        <v>171</v>
      </c>
      <c r="E2886" s="456"/>
      <c r="F2886" s="33"/>
      <c r="G2886" s="282"/>
      <c r="H2886" s="284"/>
      <c r="I2886" s="33"/>
      <c r="J2886" s="33"/>
      <c r="K2886" s="33"/>
      <c r="L2886" s="33"/>
      <c r="M2886" s="33"/>
      <c r="N2886" s="33"/>
      <c r="O2886" s="33"/>
      <c r="P2886" s="33"/>
      <c r="Q2886" s="33"/>
      <c r="R2886" s="33"/>
      <c r="S2886" s="33"/>
      <c r="T2886" s="33"/>
      <c r="U2886" s="33"/>
      <c r="V2886" s="33"/>
      <c r="W2886" s="33"/>
      <c r="X2886" s="282"/>
      <c r="Y2886" s="33"/>
      <c r="Z2886" s="284"/>
      <c r="AA2886" s="284"/>
      <c r="AB2886" s="33"/>
      <c r="AC2886" s="33"/>
      <c r="AD2886" s="33"/>
      <c r="AE2886" s="33"/>
      <c r="AF2886" s="33"/>
      <c r="AG2886" s="33"/>
      <c r="AH2886" s="33"/>
      <c r="AI2886" s="33"/>
      <c r="AJ2886" s="33"/>
      <c r="AK2886" s="33"/>
      <c r="AL2886" s="33"/>
      <c r="AM2886" s="33"/>
      <c r="AN2886" s="33"/>
      <c r="AO2886" s="33"/>
      <c r="AP2886" s="34"/>
      <c r="AQ2886" s="34"/>
      <c r="AR2886" s="28"/>
      <c r="AS2886" s="29"/>
      <c r="AT2886" s="29"/>
      <c r="AU2886" s="29"/>
    </row>
    <row r="2887" spans="1:52" s="480" customFormat="1">
      <c r="A2887" s="13"/>
      <c r="B2887" s="8"/>
      <c r="C2887" s="8"/>
      <c r="D2887" s="472" t="s">
        <v>173</v>
      </c>
      <c r="E2887" s="456"/>
      <c r="F2887" s="33"/>
      <c r="G2887" s="282"/>
      <c r="H2887" s="284"/>
      <c r="I2887" s="33"/>
      <c r="J2887" s="33"/>
      <c r="K2887" s="33"/>
      <c r="L2887" s="33"/>
      <c r="M2887" s="33"/>
      <c r="N2887" s="33"/>
      <c r="O2887" s="33"/>
      <c r="P2887" s="33"/>
      <c r="Q2887" s="33"/>
      <c r="R2887" s="33"/>
      <c r="S2887" s="33"/>
      <c r="T2887" s="33"/>
      <c r="U2887" s="33"/>
      <c r="V2887" s="33"/>
      <c r="W2887" s="33"/>
      <c r="X2887" s="282"/>
      <c r="Y2887" s="33"/>
      <c r="Z2887" s="284"/>
      <c r="AA2887" s="284"/>
      <c r="AB2887" s="33"/>
      <c r="AC2887" s="33"/>
      <c r="AD2887" s="33"/>
      <c r="AE2887" s="33"/>
      <c r="AF2887" s="33"/>
      <c r="AG2887" s="33"/>
      <c r="AH2887" s="33"/>
      <c r="AI2887" s="33"/>
      <c r="AJ2887" s="33"/>
      <c r="AK2887" s="33"/>
      <c r="AL2887" s="33"/>
      <c r="AM2887" s="33"/>
      <c r="AN2887" s="33"/>
      <c r="AO2887" s="33"/>
      <c r="AP2887" s="34"/>
      <c r="AQ2887" s="34"/>
      <c r="AR2887" s="28"/>
      <c r="AS2887" s="29"/>
      <c r="AT2887" s="29"/>
      <c r="AU2887" s="29"/>
    </row>
    <row r="2888" spans="1:52" s="480" customFormat="1">
      <c r="A2888" s="13"/>
      <c r="B2888" s="8"/>
      <c r="C2888" s="8"/>
      <c r="D2888" s="473" t="s">
        <v>185</v>
      </c>
      <c r="E2888" s="33"/>
      <c r="F2888" s="69"/>
      <c r="G2888" s="282"/>
      <c r="H2888" s="284"/>
      <c r="I2888" s="33"/>
      <c r="J2888" s="33"/>
      <c r="K2888" s="33"/>
      <c r="L2888" s="33"/>
      <c r="M2888" s="33"/>
      <c r="N2888" s="33"/>
      <c r="O2888" s="33"/>
      <c r="P2888" s="33"/>
      <c r="Q2888" s="33"/>
      <c r="R2888" s="33"/>
      <c r="S2888" s="33"/>
      <c r="T2888" s="33"/>
      <c r="U2888" s="33"/>
      <c r="V2888" s="33"/>
      <c r="W2888" s="33"/>
      <c r="X2888" s="282"/>
      <c r="Y2888" s="33"/>
      <c r="Z2888" s="284"/>
      <c r="AA2888" s="284"/>
      <c r="AB2888" s="33"/>
      <c r="AC2888" s="33"/>
      <c r="AD2888" s="33"/>
      <c r="AE2888" s="33"/>
      <c r="AF2888" s="33"/>
      <c r="AG2888" s="33"/>
      <c r="AH2888" s="33"/>
      <c r="AI2888" s="33"/>
      <c r="AJ2888" s="33"/>
      <c r="AK2888" s="33"/>
      <c r="AL2888" s="33"/>
      <c r="AM2888" s="33"/>
      <c r="AN2888" s="33"/>
      <c r="AO2888" s="33"/>
      <c r="AP2888" s="34"/>
      <c r="AQ2888" s="34"/>
      <c r="AR2888" s="28"/>
      <c r="AS2888" s="29"/>
      <c r="AT2888" s="29"/>
      <c r="AU2888" s="29"/>
    </row>
    <row r="2889" spans="1:52" s="480" customFormat="1">
      <c r="A2889" s="13"/>
      <c r="B2889" s="8"/>
      <c r="C2889" s="8"/>
      <c r="D2889" s="344" t="s">
        <v>1156</v>
      </c>
      <c r="E2889" s="456"/>
      <c r="F2889" s="69">
        <v>2500000</v>
      </c>
      <c r="G2889" s="282">
        <f>SUM(H2889)</f>
        <v>2500000</v>
      </c>
      <c r="H2889" s="284">
        <v>2500000</v>
      </c>
      <c r="I2889" s="33"/>
      <c r="J2889" s="33"/>
      <c r="K2889" s="33"/>
      <c r="L2889" s="33"/>
      <c r="M2889" s="33"/>
      <c r="N2889" s="33"/>
      <c r="O2889" s="33"/>
      <c r="P2889" s="33"/>
      <c r="Q2889" s="33"/>
      <c r="R2889" s="33"/>
      <c r="S2889" s="33"/>
      <c r="T2889" s="33"/>
      <c r="U2889" s="33"/>
      <c r="V2889" s="33"/>
      <c r="W2889" s="33"/>
      <c r="X2889" s="282"/>
      <c r="Y2889" s="33"/>
      <c r="Z2889" s="284"/>
      <c r="AA2889" s="284"/>
      <c r="AB2889" s="33"/>
      <c r="AC2889" s="33"/>
      <c r="AD2889" s="33"/>
      <c r="AE2889" s="33"/>
      <c r="AF2889" s="33"/>
      <c r="AG2889" s="33"/>
      <c r="AH2889" s="33"/>
      <c r="AI2889" s="33"/>
      <c r="AJ2889" s="33"/>
      <c r="AK2889" s="33"/>
      <c r="AL2889" s="33"/>
      <c r="AM2889" s="33"/>
      <c r="AN2889" s="33"/>
      <c r="AO2889" s="33"/>
      <c r="AP2889" s="34"/>
      <c r="AQ2889" s="34"/>
      <c r="AR2889" s="28"/>
      <c r="AS2889" s="29"/>
      <c r="AT2889" s="29"/>
      <c r="AU2889" s="29"/>
    </row>
    <row r="2890" spans="1:52" s="480" customFormat="1">
      <c r="A2890" s="13"/>
      <c r="B2890" s="8"/>
      <c r="C2890" s="8"/>
      <c r="D2890" s="473" t="s">
        <v>174</v>
      </c>
      <c r="E2890" s="33"/>
      <c r="F2890" s="69"/>
      <c r="G2890" s="282"/>
      <c r="H2890" s="284"/>
      <c r="I2890" s="33"/>
      <c r="J2890" s="33"/>
      <c r="K2890" s="33"/>
      <c r="L2890" s="33"/>
      <c r="M2890" s="33"/>
      <c r="N2890" s="33"/>
      <c r="O2890" s="33"/>
      <c r="P2890" s="33"/>
      <c r="Q2890" s="33"/>
      <c r="R2890" s="33"/>
      <c r="S2890" s="33"/>
      <c r="T2890" s="33"/>
      <c r="U2890" s="33"/>
      <c r="V2890" s="33"/>
      <c r="W2890" s="33"/>
      <c r="X2890" s="282"/>
      <c r="Y2890" s="33"/>
      <c r="Z2890" s="284"/>
      <c r="AA2890" s="284"/>
      <c r="AB2890" s="33"/>
      <c r="AC2890" s="33"/>
      <c r="AD2890" s="33"/>
      <c r="AE2890" s="33"/>
      <c r="AF2890" s="33"/>
      <c r="AG2890" s="33"/>
      <c r="AH2890" s="33"/>
      <c r="AI2890" s="33"/>
      <c r="AJ2890" s="33"/>
      <c r="AK2890" s="33"/>
      <c r="AL2890" s="33"/>
      <c r="AM2890" s="33"/>
      <c r="AN2890" s="33"/>
      <c r="AO2890" s="33"/>
      <c r="AP2890" s="34"/>
      <c r="AQ2890" s="34"/>
      <c r="AR2890" s="28"/>
      <c r="AS2890" s="29"/>
      <c r="AT2890" s="29"/>
      <c r="AU2890" s="29"/>
    </row>
    <row r="2891" spans="1:52" s="480" customFormat="1">
      <c r="A2891" s="13"/>
      <c r="B2891" s="8"/>
      <c r="C2891" s="8"/>
      <c r="D2891" s="345" t="s">
        <v>175</v>
      </c>
      <c r="E2891" s="456"/>
      <c r="F2891" s="69">
        <v>20500000</v>
      </c>
      <c r="G2891" s="282">
        <f>SUM(H2892:H2894)</f>
        <v>20325000</v>
      </c>
      <c r="H2891" s="284"/>
      <c r="I2891" s="33"/>
      <c r="J2891" s="33"/>
      <c r="K2891" s="33"/>
      <c r="L2891" s="33"/>
      <c r="M2891" s="33"/>
      <c r="N2891" s="33"/>
      <c r="O2891" s="33"/>
      <c r="P2891" s="33"/>
      <c r="Q2891" s="33"/>
      <c r="R2891" s="33"/>
      <c r="S2891" s="33"/>
      <c r="T2891" s="33"/>
      <c r="U2891" s="33"/>
      <c r="V2891" s="33"/>
      <c r="W2891" s="33"/>
      <c r="X2891" s="282"/>
      <c r="Y2891" s="33"/>
      <c r="Z2891" s="284"/>
      <c r="AA2891" s="284"/>
      <c r="AB2891" s="33"/>
      <c r="AC2891" s="33"/>
      <c r="AD2891" s="33"/>
      <c r="AE2891" s="33"/>
      <c r="AF2891" s="33"/>
      <c r="AG2891" s="33"/>
      <c r="AH2891" s="33"/>
      <c r="AI2891" s="33"/>
      <c r="AJ2891" s="33"/>
      <c r="AK2891" s="33"/>
      <c r="AL2891" s="33"/>
      <c r="AM2891" s="33"/>
      <c r="AN2891" s="33"/>
      <c r="AO2891" s="33"/>
      <c r="AP2891" s="34"/>
      <c r="AQ2891" s="34"/>
      <c r="AR2891" s="28"/>
      <c r="AS2891" s="29"/>
      <c r="AT2891" s="29"/>
      <c r="AU2891" s="29"/>
    </row>
    <row r="2892" spans="1:52" s="518" customFormat="1">
      <c r="A2892" s="13"/>
      <c r="B2892" s="8"/>
      <c r="C2892" s="8"/>
      <c r="D2892" s="344" t="s">
        <v>1203</v>
      </c>
      <c r="E2892" s="456"/>
      <c r="F2892" s="69"/>
      <c r="G2892" s="282"/>
      <c r="H2892" s="284">
        <v>9900000</v>
      </c>
      <c r="I2892" s="33"/>
      <c r="J2892" s="33"/>
      <c r="K2892" s="33"/>
      <c r="L2892" s="33"/>
      <c r="M2892" s="33"/>
      <c r="N2892" s="33"/>
      <c r="O2892" s="33"/>
      <c r="P2892" s="33"/>
      <c r="Q2892" s="33"/>
      <c r="R2892" s="33"/>
      <c r="S2892" s="33"/>
      <c r="T2892" s="33"/>
      <c r="U2892" s="33"/>
      <c r="V2892" s="33"/>
      <c r="W2892" s="33"/>
      <c r="X2892" s="282"/>
      <c r="Y2892" s="33"/>
      <c r="Z2892" s="284"/>
      <c r="AA2892" s="284"/>
      <c r="AB2892" s="33"/>
      <c r="AC2892" s="33"/>
      <c r="AD2892" s="33"/>
      <c r="AE2892" s="33"/>
      <c r="AF2892" s="33"/>
      <c r="AG2892" s="33"/>
      <c r="AH2892" s="33"/>
      <c r="AI2892" s="33"/>
      <c r="AJ2892" s="33"/>
      <c r="AK2892" s="33"/>
      <c r="AL2892" s="33"/>
      <c r="AM2892" s="33"/>
      <c r="AN2892" s="33"/>
      <c r="AO2892" s="33"/>
      <c r="AP2892" s="34"/>
      <c r="AQ2892" s="34"/>
      <c r="AR2892" s="28"/>
      <c r="AS2892" s="29"/>
      <c r="AT2892" s="29"/>
      <c r="AU2892" s="29"/>
    </row>
    <row r="2893" spans="1:52" s="518" customFormat="1">
      <c r="A2893" s="13"/>
      <c r="B2893" s="8"/>
      <c r="C2893" s="8"/>
      <c r="D2893" s="344" t="s">
        <v>1204</v>
      </c>
      <c r="E2893" s="456"/>
      <c r="F2893" s="69"/>
      <c r="G2893" s="282"/>
      <c r="H2893" s="284">
        <v>1925000</v>
      </c>
      <c r="I2893" s="33"/>
      <c r="J2893" s="33"/>
      <c r="K2893" s="33"/>
      <c r="L2893" s="33"/>
      <c r="M2893" s="33"/>
      <c r="N2893" s="33"/>
      <c r="O2893" s="33"/>
      <c r="P2893" s="33"/>
      <c r="Q2893" s="33"/>
      <c r="R2893" s="33"/>
      <c r="S2893" s="33"/>
      <c r="T2893" s="33"/>
      <c r="U2893" s="33"/>
      <c r="V2893" s="33"/>
      <c r="W2893" s="33"/>
      <c r="X2893" s="282"/>
      <c r="Y2893" s="33"/>
      <c r="Z2893" s="284"/>
      <c r="AA2893" s="284"/>
      <c r="AB2893" s="33"/>
      <c r="AC2893" s="33"/>
      <c r="AD2893" s="33"/>
      <c r="AE2893" s="33"/>
      <c r="AF2893" s="33"/>
      <c r="AG2893" s="33"/>
      <c r="AH2893" s="33"/>
      <c r="AI2893" s="33"/>
      <c r="AJ2893" s="33"/>
      <c r="AK2893" s="33"/>
      <c r="AL2893" s="33"/>
      <c r="AM2893" s="33"/>
      <c r="AN2893" s="33"/>
      <c r="AO2893" s="33"/>
      <c r="AP2893" s="34"/>
      <c r="AQ2893" s="34"/>
      <c r="AR2893" s="28"/>
      <c r="AS2893" s="29"/>
      <c r="AT2893" s="29"/>
      <c r="AU2893" s="29"/>
    </row>
    <row r="2894" spans="1:52" s="518" customFormat="1">
      <c r="A2894" s="13"/>
      <c r="B2894" s="8"/>
      <c r="C2894" s="8"/>
      <c r="D2894" s="344" t="s">
        <v>1205</v>
      </c>
      <c r="E2894" s="456"/>
      <c r="F2894" s="69"/>
      <c r="G2894" s="282"/>
      <c r="H2894" s="284">
        <v>8500000</v>
      </c>
      <c r="I2894" s="33"/>
      <c r="J2894" s="33"/>
      <c r="K2894" s="33"/>
      <c r="L2894" s="33"/>
      <c r="M2894" s="33"/>
      <c r="N2894" s="33"/>
      <c r="O2894" s="33"/>
      <c r="P2894" s="33"/>
      <c r="Q2894" s="33"/>
      <c r="R2894" s="33"/>
      <c r="S2894" s="33"/>
      <c r="T2894" s="33"/>
      <c r="U2894" s="33"/>
      <c r="V2894" s="33"/>
      <c r="W2894" s="33"/>
      <c r="X2894" s="282"/>
      <c r="Y2894" s="33"/>
      <c r="Z2894" s="284"/>
      <c r="AA2894" s="284"/>
      <c r="AB2894" s="33"/>
      <c r="AC2894" s="33"/>
      <c r="AD2894" s="33"/>
      <c r="AE2894" s="33"/>
      <c r="AF2894" s="33"/>
      <c r="AG2894" s="33"/>
      <c r="AH2894" s="33"/>
      <c r="AI2894" s="33"/>
      <c r="AJ2894" s="33"/>
      <c r="AK2894" s="33"/>
      <c r="AL2894" s="33"/>
      <c r="AM2894" s="33"/>
      <c r="AN2894" s="33"/>
      <c r="AO2894" s="33"/>
      <c r="AP2894" s="34"/>
      <c r="AQ2894" s="34"/>
      <c r="AR2894" s="28"/>
      <c r="AS2894" s="29"/>
      <c r="AT2894" s="29"/>
      <c r="AU2894" s="29"/>
    </row>
    <row r="2895" spans="1:52" s="480" customFormat="1">
      <c r="A2895" s="13"/>
      <c r="B2895" s="8"/>
      <c r="C2895" s="8"/>
      <c r="D2895" s="345" t="s">
        <v>203</v>
      </c>
      <c r="E2895" s="456"/>
      <c r="F2895" s="69">
        <v>7000000</v>
      </c>
      <c r="G2895" s="282">
        <f>SUM(H2896)</f>
        <v>7000000</v>
      </c>
      <c r="H2895" s="284"/>
      <c r="I2895" s="33"/>
      <c r="J2895" s="33"/>
      <c r="K2895" s="33"/>
      <c r="L2895" s="33"/>
      <c r="M2895" s="33"/>
      <c r="N2895" s="33"/>
      <c r="O2895" s="33"/>
      <c r="P2895" s="33"/>
      <c r="Q2895" s="33"/>
      <c r="R2895" s="33"/>
      <c r="S2895" s="33"/>
      <c r="T2895" s="33"/>
      <c r="U2895" s="33"/>
      <c r="V2895" s="33"/>
      <c r="W2895" s="33"/>
      <c r="X2895" s="282"/>
      <c r="Y2895" s="33"/>
      <c r="Z2895" s="284"/>
      <c r="AA2895" s="284"/>
      <c r="AB2895" s="33"/>
      <c r="AC2895" s="33"/>
      <c r="AD2895" s="33"/>
      <c r="AE2895" s="33"/>
      <c r="AF2895" s="33"/>
      <c r="AG2895" s="33"/>
      <c r="AH2895" s="33"/>
      <c r="AI2895" s="33"/>
      <c r="AJ2895" s="33"/>
      <c r="AK2895" s="33"/>
      <c r="AL2895" s="33"/>
      <c r="AM2895" s="33"/>
      <c r="AN2895" s="33"/>
      <c r="AO2895" s="33"/>
      <c r="AP2895" s="34"/>
      <c r="AQ2895" s="34"/>
      <c r="AR2895" s="28"/>
      <c r="AS2895" s="29"/>
      <c r="AT2895" s="29"/>
      <c r="AU2895" s="29"/>
    </row>
    <row r="2896" spans="1:52" s="518" customFormat="1">
      <c r="A2896" s="13"/>
      <c r="B2896" s="8"/>
      <c r="C2896" s="8"/>
      <c r="D2896" s="344" t="s">
        <v>1046</v>
      </c>
      <c r="E2896" s="456"/>
      <c r="F2896" s="69"/>
      <c r="G2896" s="282"/>
      <c r="H2896" s="284">
        <v>7000000</v>
      </c>
      <c r="I2896" s="33"/>
      <c r="J2896" s="33"/>
      <c r="K2896" s="33"/>
      <c r="L2896" s="33"/>
      <c r="M2896" s="33"/>
      <c r="N2896" s="33"/>
      <c r="O2896" s="33"/>
      <c r="P2896" s="33"/>
      <c r="Q2896" s="33"/>
      <c r="R2896" s="33"/>
      <c r="S2896" s="33"/>
      <c r="T2896" s="33"/>
      <c r="U2896" s="33"/>
      <c r="V2896" s="33"/>
      <c r="W2896" s="33"/>
      <c r="X2896" s="282"/>
      <c r="Y2896" s="33"/>
      <c r="Z2896" s="284"/>
      <c r="AA2896" s="284"/>
      <c r="AB2896" s="33"/>
      <c r="AC2896" s="33"/>
      <c r="AD2896" s="33"/>
      <c r="AE2896" s="33"/>
      <c r="AF2896" s="33"/>
      <c r="AG2896" s="33"/>
      <c r="AH2896" s="33"/>
      <c r="AI2896" s="33"/>
      <c r="AJ2896" s="33"/>
      <c r="AK2896" s="33"/>
      <c r="AL2896" s="33"/>
      <c r="AM2896" s="33"/>
      <c r="AN2896" s="33"/>
      <c r="AO2896" s="33"/>
      <c r="AP2896" s="34"/>
      <c r="AQ2896" s="34"/>
      <c r="AR2896" s="28"/>
      <c r="AS2896" s="29"/>
      <c r="AT2896" s="29"/>
      <c r="AU2896" s="29"/>
    </row>
    <row r="2897" spans="1:47" s="480" customFormat="1">
      <c r="A2897" s="13"/>
      <c r="B2897" s="8"/>
      <c r="C2897" s="8"/>
      <c r="D2897" s="240"/>
      <c r="E2897" s="456"/>
      <c r="F2897" s="33"/>
      <c r="G2897" s="282"/>
      <c r="H2897" s="284"/>
      <c r="I2897" s="33"/>
      <c r="J2897" s="33"/>
      <c r="K2897" s="33"/>
      <c r="L2897" s="33"/>
      <c r="M2897" s="33"/>
      <c r="N2897" s="33"/>
      <c r="O2897" s="33"/>
      <c r="P2897" s="33"/>
      <c r="Q2897" s="33"/>
      <c r="R2897" s="33"/>
      <c r="S2897" s="33"/>
      <c r="T2897" s="33"/>
      <c r="U2897" s="33"/>
      <c r="V2897" s="33"/>
      <c r="W2897" s="33"/>
      <c r="X2897" s="282"/>
      <c r="Y2897" s="33"/>
      <c r="Z2897" s="284"/>
      <c r="AA2897" s="284"/>
      <c r="AB2897" s="33"/>
      <c r="AC2897" s="33"/>
      <c r="AD2897" s="33"/>
      <c r="AE2897" s="33"/>
      <c r="AF2897" s="33"/>
      <c r="AG2897" s="33"/>
      <c r="AH2897" s="33"/>
      <c r="AI2897" s="33"/>
      <c r="AJ2897" s="33"/>
      <c r="AK2897" s="33"/>
      <c r="AL2897" s="33"/>
      <c r="AM2897" s="33"/>
      <c r="AN2897" s="33"/>
      <c r="AO2897" s="33"/>
      <c r="AP2897" s="34"/>
      <c r="AQ2897" s="34"/>
      <c r="AR2897" s="28"/>
      <c r="AS2897" s="29"/>
      <c r="AT2897" s="29"/>
      <c r="AU2897" s="29"/>
    </row>
    <row r="2898" spans="1:47" s="480" customFormat="1">
      <c r="A2898" s="13"/>
      <c r="B2898" s="8"/>
      <c r="C2898" s="8"/>
      <c r="D2898" s="240"/>
      <c r="E2898" s="456"/>
      <c r="F2898" s="33"/>
      <c r="G2898" s="282"/>
      <c r="H2898" s="284"/>
      <c r="I2898" s="33"/>
      <c r="J2898" s="33"/>
      <c r="K2898" s="33"/>
      <c r="L2898" s="33"/>
      <c r="M2898" s="33"/>
      <c r="N2898" s="33"/>
      <c r="O2898" s="33"/>
      <c r="P2898" s="33"/>
      <c r="Q2898" s="33"/>
      <c r="R2898" s="33"/>
      <c r="S2898" s="33"/>
      <c r="T2898" s="33"/>
      <c r="U2898" s="33"/>
      <c r="V2898" s="33"/>
      <c r="W2898" s="33"/>
      <c r="X2898" s="282"/>
      <c r="Y2898" s="33"/>
      <c r="Z2898" s="284"/>
      <c r="AA2898" s="284"/>
      <c r="AB2898" s="33"/>
      <c r="AC2898" s="33"/>
      <c r="AD2898" s="33"/>
      <c r="AE2898" s="33"/>
      <c r="AF2898" s="33"/>
      <c r="AG2898" s="33"/>
      <c r="AH2898" s="33"/>
      <c r="AI2898" s="33"/>
      <c r="AJ2898" s="33"/>
      <c r="AK2898" s="33"/>
      <c r="AL2898" s="33"/>
      <c r="AM2898" s="33"/>
      <c r="AN2898" s="33"/>
      <c r="AO2898" s="33"/>
      <c r="AP2898" s="34"/>
      <c r="AQ2898" s="34"/>
      <c r="AR2898" s="28"/>
      <c r="AS2898" s="29"/>
      <c r="AT2898" s="29"/>
      <c r="AU2898" s="29"/>
    </row>
    <row r="2899" spans="1:47" s="480" customFormat="1">
      <c r="A2899" s="13"/>
      <c r="B2899" s="8"/>
      <c r="C2899" s="83">
        <v>255</v>
      </c>
      <c r="D2899" s="375" t="s">
        <v>171</v>
      </c>
      <c r="E2899" s="456"/>
      <c r="F2899" s="33"/>
      <c r="G2899" s="282"/>
      <c r="H2899" s="284"/>
      <c r="I2899" s="33"/>
      <c r="J2899" s="33"/>
      <c r="K2899" s="33"/>
      <c r="L2899" s="33"/>
      <c r="M2899" s="33"/>
      <c r="N2899" s="33"/>
      <c r="O2899" s="33"/>
      <c r="P2899" s="33"/>
      <c r="Q2899" s="33"/>
      <c r="R2899" s="33"/>
      <c r="S2899" s="33"/>
      <c r="T2899" s="33"/>
      <c r="U2899" s="33"/>
      <c r="V2899" s="33"/>
      <c r="W2899" s="33"/>
      <c r="X2899" s="282"/>
      <c r="Y2899" s="33"/>
      <c r="Z2899" s="284"/>
      <c r="AA2899" s="284"/>
      <c r="AB2899" s="33"/>
      <c r="AC2899" s="33"/>
      <c r="AD2899" s="33"/>
      <c r="AE2899" s="33"/>
      <c r="AF2899" s="33"/>
      <c r="AG2899" s="33"/>
      <c r="AH2899" s="33"/>
      <c r="AI2899" s="33"/>
      <c r="AJ2899" s="33"/>
      <c r="AK2899" s="33"/>
      <c r="AL2899" s="33"/>
      <c r="AM2899" s="33"/>
      <c r="AN2899" s="33"/>
      <c r="AO2899" s="33"/>
      <c r="AP2899" s="34"/>
      <c r="AQ2899" s="34"/>
      <c r="AR2899" s="28"/>
      <c r="AS2899" s="29"/>
      <c r="AT2899" s="29"/>
      <c r="AU2899" s="29"/>
    </row>
    <row r="2900" spans="1:47" s="480" customFormat="1">
      <c r="A2900" s="13"/>
      <c r="B2900" s="8"/>
      <c r="C2900" s="8"/>
      <c r="D2900" s="472" t="s">
        <v>184</v>
      </c>
      <c r="E2900" s="456"/>
      <c r="F2900" s="33"/>
      <c r="G2900" s="282"/>
      <c r="H2900" s="284"/>
      <c r="I2900" s="33"/>
      <c r="J2900" s="33"/>
      <c r="K2900" s="33"/>
      <c r="L2900" s="33"/>
      <c r="M2900" s="33"/>
      <c r="N2900" s="33"/>
      <c r="O2900" s="33"/>
      <c r="P2900" s="33"/>
      <c r="Q2900" s="33"/>
      <c r="R2900" s="33"/>
      <c r="S2900" s="33"/>
      <c r="T2900" s="33"/>
      <c r="U2900" s="33"/>
      <c r="V2900" s="33"/>
      <c r="W2900" s="33"/>
      <c r="X2900" s="282"/>
      <c r="Y2900" s="33"/>
      <c r="Z2900" s="284"/>
      <c r="AA2900" s="284"/>
      <c r="AB2900" s="33"/>
      <c r="AC2900" s="33"/>
      <c r="AD2900" s="33"/>
      <c r="AE2900" s="33"/>
      <c r="AF2900" s="33"/>
      <c r="AG2900" s="33"/>
      <c r="AH2900" s="33"/>
      <c r="AI2900" s="33"/>
      <c r="AJ2900" s="33"/>
      <c r="AK2900" s="33"/>
      <c r="AL2900" s="33"/>
      <c r="AM2900" s="33"/>
      <c r="AN2900" s="33"/>
      <c r="AO2900" s="33"/>
      <c r="AP2900" s="34"/>
      <c r="AQ2900" s="34"/>
      <c r="AR2900" s="28"/>
      <c r="AS2900" s="29"/>
      <c r="AT2900" s="29"/>
      <c r="AU2900" s="29"/>
    </row>
    <row r="2901" spans="1:47" s="480" customFormat="1">
      <c r="A2901" s="13"/>
      <c r="B2901" s="8"/>
      <c r="C2901" s="8"/>
      <c r="D2901" s="473" t="s">
        <v>174</v>
      </c>
      <c r="E2901" s="33"/>
      <c r="F2901" s="69"/>
      <c r="G2901" s="282"/>
      <c r="H2901" s="284"/>
      <c r="I2901" s="33"/>
      <c r="J2901" s="33"/>
      <c r="K2901" s="33"/>
      <c r="L2901" s="33"/>
      <c r="M2901" s="33"/>
      <c r="N2901" s="33"/>
      <c r="O2901" s="33"/>
      <c r="P2901" s="33"/>
      <c r="Q2901" s="33"/>
      <c r="R2901" s="33"/>
      <c r="S2901" s="33"/>
      <c r="T2901" s="33"/>
      <c r="U2901" s="33"/>
      <c r="V2901" s="33"/>
      <c r="W2901" s="33"/>
      <c r="X2901" s="282"/>
      <c r="Y2901" s="33"/>
      <c r="Z2901" s="284"/>
      <c r="AA2901" s="284"/>
      <c r="AB2901" s="33"/>
      <c r="AC2901" s="33"/>
      <c r="AD2901" s="33"/>
      <c r="AE2901" s="33"/>
      <c r="AF2901" s="33"/>
      <c r="AG2901" s="33"/>
      <c r="AH2901" s="33"/>
      <c r="AI2901" s="33"/>
      <c r="AJ2901" s="33"/>
      <c r="AK2901" s="33"/>
      <c r="AL2901" s="33"/>
      <c r="AM2901" s="33"/>
      <c r="AN2901" s="33"/>
      <c r="AO2901" s="33"/>
      <c r="AP2901" s="34"/>
      <c r="AQ2901" s="34"/>
      <c r="AR2901" s="28"/>
      <c r="AS2901" s="29"/>
      <c r="AT2901" s="29"/>
      <c r="AU2901" s="29"/>
    </row>
    <row r="2902" spans="1:47" s="480" customFormat="1">
      <c r="A2902" s="13"/>
      <c r="B2902" s="8"/>
      <c r="C2902" s="8"/>
      <c r="D2902" s="344" t="s">
        <v>1206</v>
      </c>
      <c r="E2902" s="456"/>
      <c r="F2902" s="69">
        <v>5000000</v>
      </c>
      <c r="G2902" s="282">
        <f>SUM(H2902)</f>
        <v>5000000</v>
      </c>
      <c r="H2902" s="284">
        <v>5000000</v>
      </c>
      <c r="I2902" s="33"/>
      <c r="J2902" s="33"/>
      <c r="K2902" s="33"/>
      <c r="L2902" s="33"/>
      <c r="M2902" s="33"/>
      <c r="N2902" s="33"/>
      <c r="O2902" s="33"/>
      <c r="P2902" s="33"/>
      <c r="Q2902" s="33"/>
      <c r="R2902" s="33"/>
      <c r="S2902" s="33"/>
      <c r="T2902" s="33"/>
      <c r="U2902" s="33"/>
      <c r="V2902" s="33"/>
      <c r="W2902" s="33"/>
      <c r="X2902" s="282"/>
      <c r="Y2902" s="33"/>
      <c r="Z2902" s="284"/>
      <c r="AA2902" s="284"/>
      <c r="AB2902" s="33"/>
      <c r="AC2902" s="33"/>
      <c r="AD2902" s="33"/>
      <c r="AE2902" s="33"/>
      <c r="AF2902" s="33"/>
      <c r="AG2902" s="33"/>
      <c r="AH2902" s="33"/>
      <c r="AI2902" s="33"/>
      <c r="AJ2902" s="33"/>
      <c r="AK2902" s="33"/>
      <c r="AL2902" s="33"/>
      <c r="AM2902" s="33"/>
      <c r="AN2902" s="33"/>
      <c r="AO2902" s="33"/>
      <c r="AP2902" s="34"/>
      <c r="AQ2902" s="34"/>
      <c r="AR2902" s="28"/>
      <c r="AS2902" s="29"/>
      <c r="AT2902" s="29"/>
      <c r="AU2902" s="29"/>
    </row>
    <row r="2903" spans="1:47" s="480" customFormat="1">
      <c r="A2903" s="13"/>
      <c r="B2903" s="8"/>
      <c r="C2903" s="8"/>
      <c r="D2903" s="473" t="s">
        <v>188</v>
      </c>
      <c r="E2903" s="33"/>
      <c r="F2903" s="69"/>
      <c r="G2903" s="282"/>
      <c r="H2903" s="284"/>
      <c r="I2903" s="33"/>
      <c r="J2903" s="33"/>
      <c r="K2903" s="33"/>
      <c r="L2903" s="33"/>
      <c r="M2903" s="33"/>
      <c r="N2903" s="33"/>
      <c r="O2903" s="33"/>
      <c r="P2903" s="33"/>
      <c r="Q2903" s="33"/>
      <c r="R2903" s="33"/>
      <c r="S2903" s="33"/>
      <c r="T2903" s="33"/>
      <c r="U2903" s="33"/>
      <c r="V2903" s="33"/>
      <c r="W2903" s="33"/>
      <c r="X2903" s="282"/>
      <c r="Y2903" s="33"/>
      <c r="Z2903" s="284"/>
      <c r="AA2903" s="284"/>
      <c r="AB2903" s="33"/>
      <c r="AC2903" s="33"/>
      <c r="AD2903" s="33"/>
      <c r="AE2903" s="33"/>
      <c r="AF2903" s="33"/>
      <c r="AG2903" s="33"/>
      <c r="AH2903" s="33"/>
      <c r="AI2903" s="33"/>
      <c r="AJ2903" s="33"/>
      <c r="AK2903" s="33"/>
      <c r="AL2903" s="33"/>
      <c r="AM2903" s="33"/>
      <c r="AN2903" s="33"/>
      <c r="AO2903" s="33"/>
      <c r="AP2903" s="34"/>
      <c r="AQ2903" s="34"/>
      <c r="AR2903" s="28"/>
      <c r="AS2903" s="29"/>
      <c r="AT2903" s="29"/>
      <c r="AU2903" s="29"/>
    </row>
    <row r="2904" spans="1:47" s="480" customFormat="1">
      <c r="A2904" s="13"/>
      <c r="B2904" s="8"/>
      <c r="C2904" s="8"/>
      <c r="D2904" s="345" t="s">
        <v>189</v>
      </c>
      <c r="E2904" s="456"/>
      <c r="F2904" s="69">
        <v>5000000</v>
      </c>
      <c r="G2904" s="282">
        <f>SUM(H2905)</f>
        <v>5000000</v>
      </c>
      <c r="H2904" s="284"/>
      <c r="I2904" s="33"/>
      <c r="J2904" s="33"/>
      <c r="K2904" s="33"/>
      <c r="L2904" s="33"/>
      <c r="M2904" s="33"/>
      <c r="N2904" s="33"/>
      <c r="O2904" s="33"/>
      <c r="P2904" s="33"/>
      <c r="Q2904" s="33"/>
      <c r="R2904" s="33"/>
      <c r="S2904" s="33"/>
      <c r="T2904" s="33"/>
      <c r="U2904" s="33"/>
      <c r="V2904" s="33"/>
      <c r="W2904" s="33"/>
      <c r="X2904" s="282"/>
      <c r="Y2904" s="33"/>
      <c r="Z2904" s="284"/>
      <c r="AA2904" s="284"/>
      <c r="AB2904" s="33"/>
      <c r="AC2904" s="33"/>
      <c r="AD2904" s="33"/>
      <c r="AE2904" s="33"/>
      <c r="AF2904" s="33"/>
      <c r="AG2904" s="33"/>
      <c r="AH2904" s="33"/>
      <c r="AI2904" s="33"/>
      <c r="AJ2904" s="33"/>
      <c r="AK2904" s="33"/>
      <c r="AL2904" s="33"/>
      <c r="AM2904" s="33"/>
      <c r="AN2904" s="33"/>
      <c r="AO2904" s="33"/>
      <c r="AP2904" s="34"/>
      <c r="AQ2904" s="34"/>
      <c r="AR2904" s="28"/>
      <c r="AS2904" s="29"/>
      <c r="AT2904" s="29"/>
      <c r="AU2904" s="29"/>
    </row>
    <row r="2905" spans="1:47" s="518" customFormat="1">
      <c r="A2905" s="13"/>
      <c r="B2905" s="8"/>
      <c r="C2905" s="8"/>
      <c r="D2905" s="344" t="s">
        <v>1042</v>
      </c>
      <c r="E2905" s="456"/>
      <c r="F2905" s="69"/>
      <c r="G2905" s="282"/>
      <c r="H2905" s="284">
        <v>5000000</v>
      </c>
      <c r="I2905" s="33"/>
      <c r="J2905" s="33"/>
      <c r="K2905" s="33"/>
      <c r="L2905" s="33"/>
      <c r="M2905" s="33"/>
      <c r="N2905" s="33"/>
      <c r="O2905" s="33"/>
      <c r="P2905" s="33"/>
      <c r="Q2905" s="33"/>
      <c r="R2905" s="33"/>
      <c r="S2905" s="33"/>
      <c r="T2905" s="33"/>
      <c r="U2905" s="33"/>
      <c r="V2905" s="33"/>
      <c r="W2905" s="33"/>
      <c r="X2905" s="282"/>
      <c r="Y2905" s="33"/>
      <c r="Z2905" s="284"/>
      <c r="AA2905" s="284"/>
      <c r="AB2905" s="33"/>
      <c r="AC2905" s="33"/>
      <c r="AD2905" s="33"/>
      <c r="AE2905" s="33"/>
      <c r="AF2905" s="33"/>
      <c r="AG2905" s="33"/>
      <c r="AH2905" s="33"/>
      <c r="AI2905" s="33"/>
      <c r="AJ2905" s="33"/>
      <c r="AK2905" s="33"/>
      <c r="AL2905" s="33"/>
      <c r="AM2905" s="33"/>
      <c r="AN2905" s="33"/>
      <c r="AO2905" s="33"/>
      <c r="AP2905" s="34"/>
      <c r="AQ2905" s="34"/>
      <c r="AR2905" s="28"/>
      <c r="AS2905" s="29"/>
      <c r="AT2905" s="29"/>
      <c r="AU2905" s="29"/>
    </row>
    <row r="2906" spans="1:47" s="480" customFormat="1">
      <c r="A2906" s="13"/>
      <c r="B2906" s="8"/>
      <c r="C2906" s="8"/>
      <c r="D2906" s="345" t="s">
        <v>218</v>
      </c>
      <c r="E2906" s="456"/>
      <c r="F2906" s="69">
        <v>11000000</v>
      </c>
      <c r="G2906" s="282">
        <f>SUM(H2907)</f>
        <v>11000000</v>
      </c>
      <c r="H2906" s="284"/>
      <c r="I2906" s="33"/>
      <c r="J2906" s="33"/>
      <c r="K2906" s="33"/>
      <c r="L2906" s="33"/>
      <c r="M2906" s="33"/>
      <c r="N2906" s="33"/>
      <c r="O2906" s="33"/>
      <c r="P2906" s="33"/>
      <c r="Q2906" s="33"/>
      <c r="R2906" s="33"/>
      <c r="S2906" s="33"/>
      <c r="T2906" s="33"/>
      <c r="U2906" s="33"/>
      <c r="V2906" s="33"/>
      <c r="W2906" s="33"/>
      <c r="X2906" s="282"/>
      <c r="Y2906" s="33"/>
      <c r="Z2906" s="284"/>
      <c r="AA2906" s="284"/>
      <c r="AB2906" s="33"/>
      <c r="AC2906" s="33"/>
      <c r="AD2906" s="33"/>
      <c r="AE2906" s="33"/>
      <c r="AF2906" s="33"/>
      <c r="AG2906" s="33"/>
      <c r="AH2906" s="33"/>
      <c r="AI2906" s="33"/>
      <c r="AJ2906" s="33"/>
      <c r="AK2906" s="33"/>
      <c r="AL2906" s="33"/>
      <c r="AM2906" s="33"/>
      <c r="AN2906" s="33"/>
      <c r="AO2906" s="33"/>
      <c r="AP2906" s="34"/>
      <c r="AQ2906" s="34"/>
      <c r="AR2906" s="28"/>
      <c r="AS2906" s="29"/>
      <c r="AT2906" s="29"/>
      <c r="AU2906" s="29"/>
    </row>
    <row r="2907" spans="1:47" s="518" customFormat="1">
      <c r="A2907" s="13"/>
      <c r="B2907" s="8"/>
      <c r="C2907" s="8"/>
      <c r="D2907" s="344" t="s">
        <v>1043</v>
      </c>
      <c r="E2907" s="456"/>
      <c r="F2907" s="69"/>
      <c r="G2907" s="282"/>
      <c r="H2907" s="284">
        <v>11000000</v>
      </c>
      <c r="I2907" s="33"/>
      <c r="J2907" s="33"/>
      <c r="K2907" s="33"/>
      <c r="L2907" s="33"/>
      <c r="M2907" s="33"/>
      <c r="N2907" s="33"/>
      <c r="O2907" s="33"/>
      <c r="P2907" s="33"/>
      <c r="Q2907" s="33"/>
      <c r="R2907" s="33"/>
      <c r="S2907" s="33"/>
      <c r="T2907" s="33"/>
      <c r="U2907" s="33"/>
      <c r="V2907" s="33"/>
      <c r="W2907" s="33"/>
      <c r="X2907" s="282"/>
      <c r="Y2907" s="33"/>
      <c r="Z2907" s="284"/>
      <c r="AA2907" s="284"/>
      <c r="AB2907" s="33"/>
      <c r="AC2907" s="33"/>
      <c r="AD2907" s="33"/>
      <c r="AE2907" s="33"/>
      <c r="AF2907" s="33"/>
      <c r="AG2907" s="33"/>
      <c r="AH2907" s="33"/>
      <c r="AI2907" s="33"/>
      <c r="AJ2907" s="33"/>
      <c r="AK2907" s="33"/>
      <c r="AL2907" s="33"/>
      <c r="AM2907" s="33"/>
      <c r="AN2907" s="33"/>
      <c r="AO2907" s="33"/>
      <c r="AP2907" s="34"/>
      <c r="AQ2907" s="34"/>
      <c r="AR2907" s="28"/>
      <c r="AS2907" s="29"/>
      <c r="AT2907" s="29"/>
      <c r="AU2907" s="29"/>
    </row>
    <row r="2908" spans="1:47" s="480" customFormat="1">
      <c r="A2908" s="13"/>
      <c r="B2908" s="8"/>
      <c r="C2908" s="8"/>
      <c r="D2908" s="345" t="s">
        <v>190</v>
      </c>
      <c r="E2908" s="456"/>
      <c r="F2908" s="69">
        <v>3500000</v>
      </c>
      <c r="G2908" s="282">
        <f>SUM(H2909:H2910)</f>
        <v>3500000</v>
      </c>
      <c r="H2908" s="284"/>
      <c r="I2908" s="33"/>
      <c r="J2908" s="33"/>
      <c r="K2908" s="33"/>
      <c r="L2908" s="33"/>
      <c r="M2908" s="33"/>
      <c r="N2908" s="33"/>
      <c r="O2908" s="33"/>
      <c r="P2908" s="33"/>
      <c r="Q2908" s="33"/>
      <c r="R2908" s="33"/>
      <c r="S2908" s="33"/>
      <c r="T2908" s="33"/>
      <c r="U2908" s="33"/>
      <c r="V2908" s="33"/>
      <c r="W2908" s="33"/>
      <c r="X2908" s="282"/>
      <c r="Y2908" s="33"/>
      <c r="Z2908" s="284"/>
      <c r="AA2908" s="284"/>
      <c r="AB2908" s="33"/>
      <c r="AC2908" s="33"/>
      <c r="AD2908" s="33"/>
      <c r="AE2908" s="33"/>
      <c r="AF2908" s="33"/>
      <c r="AG2908" s="33"/>
      <c r="AH2908" s="33"/>
      <c r="AI2908" s="33"/>
      <c r="AJ2908" s="33"/>
      <c r="AK2908" s="33"/>
      <c r="AL2908" s="33"/>
      <c r="AM2908" s="33"/>
      <c r="AN2908" s="33"/>
      <c r="AO2908" s="33"/>
      <c r="AP2908" s="34"/>
      <c r="AQ2908" s="34"/>
      <c r="AR2908" s="28"/>
      <c r="AS2908" s="29"/>
      <c r="AT2908" s="29"/>
      <c r="AU2908" s="29"/>
    </row>
    <row r="2909" spans="1:47" s="518" customFormat="1">
      <c r="A2909" s="13"/>
      <c r="B2909" s="8"/>
      <c r="C2909" s="8"/>
      <c r="D2909" s="344" t="s">
        <v>1207</v>
      </c>
      <c r="E2909" s="456"/>
      <c r="F2909" s="69"/>
      <c r="G2909" s="282"/>
      <c r="H2909" s="284">
        <v>2000000</v>
      </c>
      <c r="I2909" s="33"/>
      <c r="J2909" s="33"/>
      <c r="K2909" s="33"/>
      <c r="L2909" s="33"/>
      <c r="M2909" s="33"/>
      <c r="N2909" s="33"/>
      <c r="O2909" s="33"/>
      <c r="P2909" s="33"/>
      <c r="Q2909" s="33"/>
      <c r="R2909" s="33"/>
      <c r="S2909" s="33"/>
      <c r="T2909" s="33"/>
      <c r="U2909" s="33"/>
      <c r="V2909" s="33"/>
      <c r="W2909" s="33"/>
      <c r="X2909" s="282"/>
      <c r="Y2909" s="33"/>
      <c r="Z2909" s="284"/>
      <c r="AA2909" s="284"/>
      <c r="AB2909" s="33"/>
      <c r="AC2909" s="33"/>
      <c r="AD2909" s="33"/>
      <c r="AE2909" s="33"/>
      <c r="AF2909" s="33"/>
      <c r="AG2909" s="33"/>
      <c r="AH2909" s="33"/>
      <c r="AI2909" s="33"/>
      <c r="AJ2909" s="33"/>
      <c r="AK2909" s="33"/>
      <c r="AL2909" s="33"/>
      <c r="AM2909" s="33"/>
      <c r="AN2909" s="33"/>
      <c r="AO2909" s="33"/>
      <c r="AP2909" s="34"/>
      <c r="AQ2909" s="34"/>
      <c r="AR2909" s="28"/>
      <c r="AS2909" s="29"/>
      <c r="AT2909" s="29"/>
      <c r="AU2909" s="29"/>
    </row>
    <row r="2910" spans="1:47" s="518" customFormat="1">
      <c r="A2910" s="13"/>
      <c r="B2910" s="8"/>
      <c r="C2910" s="8"/>
      <c r="D2910" s="344" t="s">
        <v>1208</v>
      </c>
      <c r="E2910" s="456"/>
      <c r="F2910" s="69"/>
      <c r="G2910" s="282"/>
      <c r="H2910" s="284">
        <v>1500000</v>
      </c>
      <c r="I2910" s="33"/>
      <c r="J2910" s="33"/>
      <c r="K2910" s="33"/>
      <c r="L2910" s="33"/>
      <c r="M2910" s="33"/>
      <c r="N2910" s="33"/>
      <c r="O2910" s="33"/>
      <c r="P2910" s="33"/>
      <c r="Q2910" s="33"/>
      <c r="R2910" s="33"/>
      <c r="S2910" s="33"/>
      <c r="T2910" s="33"/>
      <c r="U2910" s="33"/>
      <c r="V2910" s="33"/>
      <c r="W2910" s="33"/>
      <c r="X2910" s="282"/>
      <c r="Y2910" s="33"/>
      <c r="Z2910" s="284"/>
      <c r="AA2910" s="284"/>
      <c r="AB2910" s="33"/>
      <c r="AC2910" s="33"/>
      <c r="AD2910" s="33"/>
      <c r="AE2910" s="33"/>
      <c r="AF2910" s="33"/>
      <c r="AG2910" s="33"/>
      <c r="AH2910" s="33"/>
      <c r="AI2910" s="33"/>
      <c r="AJ2910" s="33"/>
      <c r="AK2910" s="33"/>
      <c r="AL2910" s="33"/>
      <c r="AM2910" s="33"/>
      <c r="AN2910" s="33"/>
      <c r="AO2910" s="33"/>
      <c r="AP2910" s="34"/>
      <c r="AQ2910" s="34"/>
      <c r="AR2910" s="28"/>
      <c r="AS2910" s="29"/>
      <c r="AT2910" s="29"/>
      <c r="AU2910" s="29"/>
    </row>
    <row r="2911" spans="1:47" s="480" customFormat="1">
      <c r="A2911" s="13"/>
      <c r="B2911" s="8"/>
      <c r="C2911" s="8"/>
      <c r="D2911" s="345" t="s">
        <v>244</v>
      </c>
      <c r="E2911" s="456"/>
      <c r="F2911" s="69">
        <v>500000</v>
      </c>
      <c r="G2911" s="282">
        <f>SUM(H2913:H2914)</f>
        <v>500000</v>
      </c>
      <c r="H2911" s="284"/>
      <c r="I2911" s="33"/>
      <c r="J2911" s="33"/>
      <c r="K2911" s="33"/>
      <c r="L2911" s="33"/>
      <c r="M2911" s="33"/>
      <c r="N2911" s="33"/>
      <c r="O2911" s="33"/>
      <c r="P2911" s="33"/>
      <c r="Q2911" s="33"/>
      <c r="R2911" s="33"/>
      <c r="S2911" s="33"/>
      <c r="T2911" s="33"/>
      <c r="U2911" s="33"/>
      <c r="V2911" s="33"/>
      <c r="W2911" s="33"/>
      <c r="X2911" s="282"/>
      <c r="Y2911" s="33"/>
      <c r="Z2911" s="284"/>
      <c r="AA2911" s="284"/>
      <c r="AB2911" s="33"/>
      <c r="AC2911" s="33"/>
      <c r="AD2911" s="33"/>
      <c r="AE2911" s="33"/>
      <c r="AF2911" s="33"/>
      <c r="AG2911" s="33"/>
      <c r="AH2911" s="33"/>
      <c r="AI2911" s="33"/>
      <c r="AJ2911" s="33"/>
      <c r="AK2911" s="33"/>
      <c r="AL2911" s="33"/>
      <c r="AM2911" s="33"/>
      <c r="AN2911" s="33"/>
      <c r="AO2911" s="33"/>
      <c r="AP2911" s="34"/>
      <c r="AQ2911" s="34"/>
      <c r="AR2911" s="28"/>
      <c r="AS2911" s="29"/>
      <c r="AT2911" s="29"/>
      <c r="AU2911" s="29"/>
    </row>
    <row r="2912" spans="1:47" s="518" customFormat="1" ht="15">
      <c r="A2912" s="13"/>
      <c r="B2912" s="8"/>
      <c r="C2912" s="8"/>
      <c r="D2912" s="506" t="s">
        <v>557</v>
      </c>
      <c r="E2912" s="456"/>
      <c r="F2912" s="69"/>
      <c r="G2912" s="282"/>
      <c r="H2912" s="284"/>
      <c r="I2912" s="33"/>
      <c r="J2912" s="33"/>
      <c r="K2912" s="33"/>
      <c r="L2912" s="33"/>
      <c r="M2912" s="33"/>
      <c r="N2912" s="33"/>
      <c r="O2912" s="33"/>
      <c r="P2912" s="33"/>
      <c r="Q2912" s="33"/>
      <c r="R2912" s="33"/>
      <c r="S2912" s="33"/>
      <c r="T2912" s="33"/>
      <c r="U2912" s="33"/>
      <c r="V2912" s="33"/>
      <c r="W2912" s="33"/>
      <c r="X2912" s="282"/>
      <c r="Y2912" s="33"/>
      <c r="Z2912" s="284"/>
      <c r="AA2912" s="284"/>
      <c r="AB2912" s="33"/>
      <c r="AC2912" s="33"/>
      <c r="AD2912" s="33"/>
      <c r="AE2912" s="33"/>
      <c r="AF2912" s="33"/>
      <c r="AG2912" s="33"/>
      <c r="AH2912" s="33"/>
      <c r="AI2912" s="33"/>
      <c r="AJ2912" s="33"/>
      <c r="AK2912" s="33"/>
      <c r="AL2912" s="33"/>
      <c r="AM2912" s="33"/>
      <c r="AN2912" s="33"/>
      <c r="AO2912" s="33"/>
      <c r="AP2912" s="34"/>
      <c r="AQ2912" s="34"/>
      <c r="AR2912" s="28"/>
      <c r="AS2912" s="29"/>
      <c r="AT2912" s="29"/>
      <c r="AU2912" s="29"/>
    </row>
    <row r="2913" spans="1:47" s="518" customFormat="1">
      <c r="A2913" s="13"/>
      <c r="B2913" s="8"/>
      <c r="C2913" s="8"/>
      <c r="D2913" s="344" t="s">
        <v>1209</v>
      </c>
      <c r="E2913" s="456"/>
      <c r="F2913" s="69"/>
      <c r="G2913" s="282"/>
      <c r="H2913" s="284">
        <v>300000</v>
      </c>
      <c r="I2913" s="33"/>
      <c r="J2913" s="33"/>
      <c r="K2913" s="33"/>
      <c r="L2913" s="33"/>
      <c r="M2913" s="33"/>
      <c r="N2913" s="33"/>
      <c r="O2913" s="33"/>
      <c r="P2913" s="33"/>
      <c r="Q2913" s="33"/>
      <c r="R2913" s="33"/>
      <c r="S2913" s="33"/>
      <c r="T2913" s="33"/>
      <c r="U2913" s="33"/>
      <c r="V2913" s="33"/>
      <c r="W2913" s="33"/>
      <c r="X2913" s="282"/>
      <c r="Y2913" s="33"/>
      <c r="Z2913" s="284"/>
      <c r="AA2913" s="284"/>
      <c r="AB2913" s="33"/>
      <c r="AC2913" s="33"/>
      <c r="AD2913" s="33"/>
      <c r="AE2913" s="33"/>
      <c r="AF2913" s="33"/>
      <c r="AG2913" s="33"/>
      <c r="AH2913" s="33"/>
      <c r="AI2913" s="33"/>
      <c r="AJ2913" s="33"/>
      <c r="AK2913" s="33">
        <v>300000</v>
      </c>
      <c r="AL2913" s="33"/>
      <c r="AM2913" s="33"/>
      <c r="AN2913" s="33"/>
      <c r="AO2913" s="33"/>
      <c r="AP2913" s="34"/>
      <c r="AQ2913" s="34"/>
      <c r="AR2913" s="28"/>
      <c r="AS2913" s="29"/>
      <c r="AT2913" s="29"/>
      <c r="AU2913" s="29"/>
    </row>
    <row r="2914" spans="1:47" s="518" customFormat="1">
      <c r="A2914" s="13"/>
      <c r="B2914" s="8"/>
      <c r="C2914" s="8"/>
      <c r="D2914" s="344" t="s">
        <v>1210</v>
      </c>
      <c r="E2914" s="456"/>
      <c r="F2914" s="69"/>
      <c r="G2914" s="282"/>
      <c r="H2914" s="284">
        <v>200000</v>
      </c>
      <c r="I2914" s="33"/>
      <c r="J2914" s="33"/>
      <c r="K2914" s="33"/>
      <c r="L2914" s="33"/>
      <c r="M2914" s="33"/>
      <c r="N2914" s="33"/>
      <c r="O2914" s="33"/>
      <c r="P2914" s="33"/>
      <c r="Q2914" s="33"/>
      <c r="R2914" s="33"/>
      <c r="S2914" s="33"/>
      <c r="T2914" s="33"/>
      <c r="U2914" s="33"/>
      <c r="V2914" s="33"/>
      <c r="W2914" s="33"/>
      <c r="X2914" s="282"/>
      <c r="Y2914" s="33"/>
      <c r="Z2914" s="284"/>
      <c r="AA2914" s="284"/>
      <c r="AB2914" s="33"/>
      <c r="AC2914" s="33"/>
      <c r="AD2914" s="33"/>
      <c r="AE2914" s="33"/>
      <c r="AF2914" s="33"/>
      <c r="AG2914" s="33"/>
      <c r="AH2914" s="33"/>
      <c r="AI2914" s="33"/>
      <c r="AJ2914" s="33"/>
      <c r="AK2914" s="33">
        <v>200000</v>
      </c>
      <c r="AL2914" s="33"/>
      <c r="AM2914" s="33"/>
      <c r="AN2914" s="33"/>
      <c r="AO2914" s="33"/>
      <c r="AP2914" s="34"/>
      <c r="AQ2914" s="34"/>
      <c r="AR2914" s="28"/>
      <c r="AS2914" s="29"/>
      <c r="AT2914" s="29"/>
      <c r="AU2914" s="29"/>
    </row>
    <row r="2915" spans="1:47" s="480" customFormat="1">
      <c r="A2915" s="13"/>
      <c r="B2915" s="8"/>
      <c r="C2915" s="8"/>
      <c r="D2915" s="240"/>
      <c r="E2915" s="456"/>
      <c r="F2915" s="33"/>
      <c r="G2915" s="282"/>
      <c r="H2915" s="284"/>
      <c r="I2915" s="33"/>
      <c r="J2915" s="33"/>
      <c r="K2915" s="33"/>
      <c r="L2915" s="33"/>
      <c r="M2915" s="33"/>
      <c r="N2915" s="33"/>
      <c r="O2915" s="33"/>
      <c r="P2915" s="33"/>
      <c r="Q2915" s="33"/>
      <c r="R2915" s="33"/>
      <c r="S2915" s="33"/>
      <c r="T2915" s="33"/>
      <c r="U2915" s="33"/>
      <c r="V2915" s="33"/>
      <c r="W2915" s="33"/>
      <c r="X2915" s="282"/>
      <c r="Y2915" s="33"/>
      <c r="Z2915" s="284"/>
      <c r="AA2915" s="284"/>
      <c r="AB2915" s="33"/>
      <c r="AC2915" s="33"/>
      <c r="AD2915" s="33"/>
      <c r="AE2915" s="33"/>
      <c r="AF2915" s="33"/>
      <c r="AG2915" s="33"/>
      <c r="AH2915" s="33"/>
      <c r="AI2915" s="33"/>
      <c r="AJ2915" s="33"/>
      <c r="AK2915" s="33"/>
      <c r="AL2915" s="33"/>
      <c r="AM2915" s="33"/>
      <c r="AN2915" s="33"/>
      <c r="AO2915" s="33"/>
      <c r="AP2915" s="34"/>
      <c r="AQ2915" s="34"/>
      <c r="AR2915" s="28"/>
      <c r="AS2915" s="29"/>
      <c r="AT2915" s="29"/>
      <c r="AU2915" s="29"/>
    </row>
    <row r="2916" spans="1:47" s="480" customFormat="1">
      <c r="A2916" s="13"/>
      <c r="B2916" s="8"/>
      <c r="C2916" s="8"/>
      <c r="D2916" s="240"/>
      <c r="E2916" s="456"/>
      <c r="F2916" s="33"/>
      <c r="G2916" s="282"/>
      <c r="H2916" s="284"/>
      <c r="I2916" s="33"/>
      <c r="J2916" s="33"/>
      <c r="K2916" s="33"/>
      <c r="L2916" s="33"/>
      <c r="M2916" s="33"/>
      <c r="N2916" s="33"/>
      <c r="O2916" s="33"/>
      <c r="P2916" s="33"/>
      <c r="Q2916" s="33"/>
      <c r="R2916" s="33"/>
      <c r="S2916" s="33"/>
      <c r="T2916" s="33"/>
      <c r="U2916" s="33"/>
      <c r="V2916" s="33"/>
      <c r="W2916" s="33"/>
      <c r="X2916" s="282"/>
      <c r="Y2916" s="33"/>
      <c r="Z2916" s="284"/>
      <c r="AA2916" s="284"/>
      <c r="AB2916" s="33"/>
      <c r="AC2916" s="33"/>
      <c r="AD2916" s="33"/>
      <c r="AE2916" s="33"/>
      <c r="AF2916" s="33"/>
      <c r="AG2916" s="33"/>
      <c r="AH2916" s="33"/>
      <c r="AI2916" s="33"/>
      <c r="AJ2916" s="33"/>
      <c r="AK2916" s="33"/>
      <c r="AL2916" s="33"/>
      <c r="AM2916" s="33"/>
      <c r="AN2916" s="33"/>
      <c r="AO2916" s="33"/>
      <c r="AP2916" s="34"/>
      <c r="AQ2916" s="34"/>
      <c r="AR2916" s="28"/>
      <c r="AS2916" s="29"/>
      <c r="AT2916" s="29"/>
      <c r="AU2916" s="29"/>
    </row>
    <row r="2917" spans="1:47" s="480" customFormat="1">
      <c r="A2917" s="13"/>
      <c r="B2917" s="8"/>
      <c r="C2917" s="83" t="s">
        <v>332</v>
      </c>
      <c r="D2917" s="375" t="s">
        <v>329</v>
      </c>
      <c r="E2917" s="456"/>
      <c r="F2917" s="33"/>
      <c r="G2917" s="282"/>
      <c r="H2917" s="284"/>
      <c r="I2917" s="33"/>
      <c r="J2917" s="33"/>
      <c r="K2917" s="33"/>
      <c r="L2917" s="33"/>
      <c r="M2917" s="33"/>
      <c r="N2917" s="33"/>
      <c r="O2917" s="33"/>
      <c r="P2917" s="33"/>
      <c r="Q2917" s="33"/>
      <c r="R2917" s="33"/>
      <c r="S2917" s="33"/>
      <c r="T2917" s="33"/>
      <c r="U2917" s="33"/>
      <c r="V2917" s="33"/>
      <c r="W2917" s="33"/>
      <c r="X2917" s="282"/>
      <c r="Y2917" s="33"/>
      <c r="Z2917" s="284"/>
      <c r="AA2917" s="284"/>
      <c r="AB2917" s="33"/>
      <c r="AC2917" s="33"/>
      <c r="AD2917" s="33"/>
      <c r="AE2917" s="33"/>
      <c r="AF2917" s="33"/>
      <c r="AG2917" s="33"/>
      <c r="AH2917" s="33"/>
      <c r="AI2917" s="33"/>
      <c r="AJ2917" s="33"/>
      <c r="AK2917" s="33"/>
      <c r="AL2917" s="33"/>
      <c r="AM2917" s="33"/>
      <c r="AN2917" s="33"/>
      <c r="AO2917" s="33"/>
      <c r="AP2917" s="34"/>
      <c r="AQ2917" s="34"/>
      <c r="AR2917" s="28"/>
      <c r="AS2917" s="29"/>
      <c r="AT2917" s="29"/>
      <c r="AU2917" s="29"/>
    </row>
    <row r="2918" spans="1:47" s="480" customFormat="1">
      <c r="A2918" s="13"/>
      <c r="B2918" s="8"/>
      <c r="C2918" s="8"/>
      <c r="D2918" s="472" t="s">
        <v>331</v>
      </c>
      <c r="E2918" s="456"/>
      <c r="F2918" s="33"/>
      <c r="G2918" s="282"/>
      <c r="H2918" s="284"/>
      <c r="I2918" s="33"/>
      <c r="J2918" s="33"/>
      <c r="K2918" s="33"/>
      <c r="L2918" s="33"/>
      <c r="M2918" s="33"/>
      <c r="N2918" s="33"/>
      <c r="O2918" s="33"/>
      <c r="P2918" s="33"/>
      <c r="Q2918" s="33"/>
      <c r="R2918" s="33"/>
      <c r="S2918" s="33"/>
      <c r="T2918" s="33"/>
      <c r="U2918" s="33"/>
      <c r="V2918" s="33"/>
      <c r="W2918" s="33"/>
      <c r="X2918" s="282"/>
      <c r="Y2918" s="33"/>
      <c r="Z2918" s="284"/>
      <c r="AA2918" s="284"/>
      <c r="AB2918" s="33"/>
      <c r="AC2918" s="33"/>
      <c r="AD2918" s="33"/>
      <c r="AE2918" s="33"/>
      <c r="AF2918" s="33"/>
      <c r="AG2918" s="33"/>
      <c r="AH2918" s="33"/>
      <c r="AI2918" s="33"/>
      <c r="AJ2918" s="33"/>
      <c r="AK2918" s="33"/>
      <c r="AL2918" s="33"/>
      <c r="AM2918" s="33"/>
      <c r="AN2918" s="33"/>
      <c r="AO2918" s="33"/>
      <c r="AP2918" s="34"/>
      <c r="AQ2918" s="34"/>
      <c r="AR2918" s="28"/>
      <c r="AS2918" s="29"/>
      <c r="AT2918" s="29"/>
      <c r="AU2918" s="29"/>
    </row>
    <row r="2919" spans="1:47" s="480" customFormat="1">
      <c r="A2919" s="13"/>
      <c r="B2919" s="8"/>
      <c r="C2919" s="8"/>
      <c r="D2919" s="473" t="s">
        <v>198</v>
      </c>
      <c r="E2919" s="456"/>
      <c r="F2919" s="33"/>
      <c r="G2919" s="282"/>
      <c r="H2919" s="284"/>
      <c r="I2919" s="33"/>
      <c r="J2919" s="33"/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282"/>
      <c r="Y2919" s="33"/>
      <c r="Z2919" s="284"/>
      <c r="AA2919" s="284"/>
      <c r="AB2919" s="33"/>
      <c r="AC2919" s="33"/>
      <c r="AD2919" s="33"/>
      <c r="AE2919" s="33"/>
      <c r="AF2919" s="33"/>
      <c r="AG2919" s="33"/>
      <c r="AH2919" s="33"/>
      <c r="AI2919" s="33"/>
      <c r="AJ2919" s="33"/>
      <c r="AK2919" s="33"/>
      <c r="AL2919" s="33"/>
      <c r="AM2919" s="33"/>
      <c r="AN2919" s="33"/>
      <c r="AO2919" s="33"/>
      <c r="AP2919" s="34"/>
      <c r="AQ2919" s="34"/>
      <c r="AR2919" s="28"/>
      <c r="AS2919" s="29"/>
      <c r="AT2919" s="29"/>
      <c r="AU2919" s="29"/>
    </row>
    <row r="2920" spans="1:47" s="480" customFormat="1">
      <c r="A2920" s="13"/>
      <c r="B2920" s="8"/>
      <c r="C2920" s="8"/>
      <c r="D2920" s="344" t="s">
        <v>1211</v>
      </c>
      <c r="E2920" s="456"/>
      <c r="F2920" s="69">
        <v>6500000</v>
      </c>
      <c r="G2920" s="282">
        <f>SUM(H2920)</f>
        <v>5993125</v>
      </c>
      <c r="H2920" s="284">
        <v>5993125</v>
      </c>
      <c r="I2920" s="33"/>
      <c r="J2920" s="33"/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282"/>
      <c r="Y2920" s="33"/>
      <c r="Z2920" s="284"/>
      <c r="AA2920" s="284"/>
      <c r="AB2920" s="33"/>
      <c r="AC2920" s="33"/>
      <c r="AD2920" s="33"/>
      <c r="AE2920" s="33"/>
      <c r="AF2920" s="33"/>
      <c r="AG2920" s="33"/>
      <c r="AH2920" s="33"/>
      <c r="AI2920" s="33"/>
      <c r="AJ2920" s="33"/>
      <c r="AK2920" s="33"/>
      <c r="AL2920" s="33"/>
      <c r="AM2920" s="33"/>
      <c r="AN2920" s="33"/>
      <c r="AO2920" s="33"/>
      <c r="AP2920" s="34"/>
      <c r="AQ2920" s="34"/>
      <c r="AR2920" s="28"/>
      <c r="AS2920" s="29"/>
      <c r="AT2920" s="29"/>
      <c r="AU2920" s="29"/>
    </row>
    <row r="2921" spans="1:47" s="480" customFormat="1">
      <c r="A2921" s="13"/>
      <c r="B2921" s="8"/>
      <c r="C2921" s="8"/>
      <c r="D2921" s="240"/>
      <c r="E2921" s="456"/>
      <c r="F2921" s="33"/>
      <c r="G2921" s="282"/>
      <c r="H2921" s="284"/>
      <c r="I2921" s="33"/>
      <c r="J2921" s="33"/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282"/>
      <c r="Y2921" s="33"/>
      <c r="Z2921" s="284"/>
      <c r="AA2921" s="284"/>
      <c r="AB2921" s="33"/>
      <c r="AC2921" s="33"/>
      <c r="AD2921" s="33"/>
      <c r="AE2921" s="33"/>
      <c r="AF2921" s="33"/>
      <c r="AG2921" s="33"/>
      <c r="AH2921" s="33"/>
      <c r="AI2921" s="33"/>
      <c r="AJ2921" s="33"/>
      <c r="AK2921" s="33"/>
      <c r="AL2921" s="33"/>
      <c r="AM2921" s="33"/>
      <c r="AN2921" s="33"/>
      <c r="AO2921" s="33"/>
      <c r="AP2921" s="34"/>
      <c r="AQ2921" s="34"/>
      <c r="AR2921" s="28"/>
      <c r="AS2921" s="29"/>
      <c r="AT2921" s="29"/>
      <c r="AU2921" s="29"/>
    </row>
    <row r="2922" spans="1:47" s="480" customFormat="1">
      <c r="A2922" s="13"/>
      <c r="B2922" s="8"/>
      <c r="C2922" s="8"/>
      <c r="D2922" s="240"/>
      <c r="E2922" s="456"/>
      <c r="F2922" s="33"/>
      <c r="G2922" s="282"/>
      <c r="H2922" s="284"/>
      <c r="I2922" s="33"/>
      <c r="J2922" s="33"/>
      <c r="K2922" s="33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282"/>
      <c r="Y2922" s="33"/>
      <c r="Z2922" s="284"/>
      <c r="AA2922" s="284"/>
      <c r="AB2922" s="33"/>
      <c r="AC2922" s="33"/>
      <c r="AD2922" s="33"/>
      <c r="AE2922" s="33"/>
      <c r="AF2922" s="33"/>
      <c r="AG2922" s="33"/>
      <c r="AH2922" s="33"/>
      <c r="AI2922" s="33"/>
      <c r="AJ2922" s="33"/>
      <c r="AK2922" s="33"/>
      <c r="AL2922" s="33"/>
      <c r="AM2922" s="33"/>
      <c r="AN2922" s="33"/>
      <c r="AO2922" s="33"/>
      <c r="AP2922" s="34"/>
      <c r="AQ2922" s="34"/>
      <c r="AR2922" s="28"/>
      <c r="AS2922" s="29"/>
      <c r="AT2922" s="29"/>
      <c r="AU2922" s="29"/>
    </row>
    <row r="2923" spans="1:47" s="480" customFormat="1">
      <c r="A2923" s="13"/>
      <c r="B2923" s="8"/>
      <c r="C2923" s="83">
        <v>259</v>
      </c>
      <c r="D2923" s="375" t="s">
        <v>333</v>
      </c>
      <c r="E2923" s="456"/>
      <c r="F2923" s="33"/>
      <c r="G2923" s="282"/>
      <c r="H2923" s="284"/>
      <c r="I2923" s="33"/>
      <c r="J2923" s="33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282"/>
      <c r="Y2923" s="33"/>
      <c r="Z2923" s="284"/>
      <c r="AA2923" s="284"/>
      <c r="AB2923" s="33"/>
      <c r="AC2923" s="33"/>
      <c r="AD2923" s="33"/>
      <c r="AE2923" s="33"/>
      <c r="AF2923" s="33"/>
      <c r="AG2923" s="33"/>
      <c r="AH2923" s="33"/>
      <c r="AI2923" s="33"/>
      <c r="AJ2923" s="33"/>
      <c r="AK2923" s="33"/>
      <c r="AL2923" s="33"/>
      <c r="AM2923" s="33"/>
      <c r="AN2923" s="33"/>
      <c r="AO2923" s="33"/>
      <c r="AP2923" s="34"/>
      <c r="AQ2923" s="34"/>
      <c r="AR2923" s="28"/>
      <c r="AS2923" s="29"/>
      <c r="AT2923" s="29"/>
      <c r="AU2923" s="29"/>
    </row>
    <row r="2924" spans="1:47" s="480" customFormat="1">
      <c r="A2924" s="13"/>
      <c r="B2924" s="8"/>
      <c r="C2924" s="8"/>
      <c r="D2924" s="472" t="s">
        <v>334</v>
      </c>
      <c r="E2924" s="456"/>
      <c r="F2924" s="33"/>
      <c r="G2924" s="282"/>
      <c r="H2924" s="284"/>
      <c r="I2924" s="33"/>
      <c r="J2924" s="33"/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282"/>
      <c r="Y2924" s="33"/>
      <c r="Z2924" s="284"/>
      <c r="AA2924" s="284"/>
      <c r="AB2924" s="33"/>
      <c r="AC2924" s="33"/>
      <c r="AD2924" s="33"/>
      <c r="AE2924" s="33"/>
      <c r="AF2924" s="33"/>
      <c r="AG2924" s="33"/>
      <c r="AH2924" s="33"/>
      <c r="AI2924" s="33"/>
      <c r="AJ2924" s="33"/>
      <c r="AK2924" s="33"/>
      <c r="AL2924" s="33"/>
      <c r="AM2924" s="33"/>
      <c r="AN2924" s="33"/>
      <c r="AO2924" s="33"/>
      <c r="AP2924" s="34"/>
      <c r="AQ2924" s="34"/>
      <c r="AR2924" s="28"/>
      <c r="AS2924" s="29"/>
      <c r="AT2924" s="29"/>
      <c r="AU2924" s="29"/>
    </row>
    <row r="2925" spans="1:47" s="480" customFormat="1">
      <c r="A2925" s="13"/>
      <c r="B2925" s="8"/>
      <c r="C2925" s="8"/>
      <c r="D2925" s="473" t="s">
        <v>176</v>
      </c>
      <c r="E2925" s="456"/>
      <c r="F2925" s="33"/>
      <c r="G2925" s="282"/>
      <c r="H2925" s="284"/>
      <c r="I2925" s="33"/>
      <c r="J2925" s="33"/>
      <c r="K2925" s="33"/>
      <c r="L2925" s="33"/>
      <c r="M2925" s="33"/>
      <c r="N2925" s="33"/>
      <c r="O2925" s="33"/>
      <c r="P2925" s="33"/>
      <c r="Q2925" s="33"/>
      <c r="R2925" s="33"/>
      <c r="S2925" s="33"/>
      <c r="T2925" s="33"/>
      <c r="U2925" s="33"/>
      <c r="V2925" s="33"/>
      <c r="W2925" s="33"/>
      <c r="X2925" s="282"/>
      <c r="Y2925" s="33"/>
      <c r="Z2925" s="284"/>
      <c r="AA2925" s="284"/>
      <c r="AB2925" s="33"/>
      <c r="AC2925" s="33"/>
      <c r="AD2925" s="33"/>
      <c r="AE2925" s="33"/>
      <c r="AF2925" s="33"/>
      <c r="AG2925" s="33"/>
      <c r="AH2925" s="33"/>
      <c r="AI2925" s="33"/>
      <c r="AJ2925" s="33"/>
      <c r="AK2925" s="33"/>
      <c r="AL2925" s="33"/>
      <c r="AM2925" s="33"/>
      <c r="AN2925" s="33"/>
      <c r="AO2925" s="33"/>
      <c r="AP2925" s="34"/>
      <c r="AQ2925" s="34"/>
      <c r="AR2925" s="28"/>
      <c r="AS2925" s="29"/>
      <c r="AT2925" s="29"/>
      <c r="AU2925" s="29"/>
    </row>
    <row r="2926" spans="1:47" s="480" customFormat="1">
      <c r="A2926" s="13"/>
      <c r="B2926" s="8"/>
      <c r="C2926" s="8"/>
      <c r="D2926" s="345" t="s">
        <v>181</v>
      </c>
      <c r="E2926" s="456"/>
      <c r="F2926" s="69">
        <v>20000000</v>
      </c>
      <c r="G2926" s="282">
        <f>SUM(H2927:H2929)</f>
        <v>20000000</v>
      </c>
      <c r="H2926" s="284"/>
      <c r="I2926" s="33"/>
      <c r="J2926" s="33"/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282"/>
      <c r="Y2926" s="33"/>
      <c r="Z2926" s="284"/>
      <c r="AA2926" s="284"/>
      <c r="AB2926" s="33"/>
      <c r="AC2926" s="33"/>
      <c r="AD2926" s="33"/>
      <c r="AE2926" s="33"/>
      <c r="AF2926" s="33"/>
      <c r="AG2926" s="33"/>
      <c r="AH2926" s="33"/>
      <c r="AI2926" s="33"/>
      <c r="AJ2926" s="33"/>
      <c r="AK2926" s="33"/>
      <c r="AL2926" s="33"/>
      <c r="AM2926" s="33"/>
      <c r="AN2926" s="33"/>
      <c r="AO2926" s="33"/>
      <c r="AP2926" s="34"/>
      <c r="AQ2926" s="34"/>
      <c r="AR2926" s="28"/>
      <c r="AS2926" s="29"/>
      <c r="AT2926" s="29"/>
      <c r="AU2926" s="29"/>
    </row>
    <row r="2927" spans="1:47" s="518" customFormat="1">
      <c r="A2927" s="13"/>
      <c r="B2927" s="8"/>
      <c r="C2927" s="8"/>
      <c r="D2927" s="344" t="s">
        <v>1212</v>
      </c>
      <c r="E2927" s="456"/>
      <c r="F2927" s="69"/>
      <c r="G2927" s="282"/>
      <c r="H2927" s="284">
        <v>2500000</v>
      </c>
      <c r="I2927" s="33"/>
      <c r="J2927" s="33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282"/>
      <c r="Y2927" s="33"/>
      <c r="Z2927" s="284"/>
      <c r="AA2927" s="284"/>
      <c r="AB2927" s="33"/>
      <c r="AC2927" s="33"/>
      <c r="AD2927" s="33"/>
      <c r="AE2927" s="33"/>
      <c r="AF2927" s="33"/>
      <c r="AG2927" s="33"/>
      <c r="AH2927" s="33"/>
      <c r="AI2927" s="33"/>
      <c r="AJ2927" s="33"/>
      <c r="AK2927" s="33"/>
      <c r="AL2927" s="33"/>
      <c r="AM2927" s="33"/>
      <c r="AN2927" s="33"/>
      <c r="AO2927" s="33"/>
      <c r="AP2927" s="34"/>
      <c r="AQ2927" s="34"/>
      <c r="AR2927" s="28"/>
      <c r="AS2927" s="29"/>
      <c r="AT2927" s="29"/>
      <c r="AU2927" s="29"/>
    </row>
    <row r="2928" spans="1:47" s="518" customFormat="1">
      <c r="A2928" s="13"/>
      <c r="B2928" s="8"/>
      <c r="C2928" s="8"/>
      <c r="D2928" s="344" t="s">
        <v>1213</v>
      </c>
      <c r="E2928" s="456"/>
      <c r="F2928" s="69"/>
      <c r="G2928" s="282"/>
      <c r="H2928" s="284">
        <v>5000000</v>
      </c>
      <c r="I2928" s="33"/>
      <c r="J2928" s="33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282"/>
      <c r="Y2928" s="33"/>
      <c r="Z2928" s="284"/>
      <c r="AA2928" s="284"/>
      <c r="AB2928" s="33"/>
      <c r="AC2928" s="33"/>
      <c r="AD2928" s="33"/>
      <c r="AE2928" s="33"/>
      <c r="AF2928" s="33"/>
      <c r="AG2928" s="33"/>
      <c r="AH2928" s="33"/>
      <c r="AI2928" s="33"/>
      <c r="AJ2928" s="33"/>
      <c r="AK2928" s="33"/>
      <c r="AL2928" s="33"/>
      <c r="AM2928" s="33"/>
      <c r="AN2928" s="33"/>
      <c r="AO2928" s="33"/>
      <c r="AP2928" s="34"/>
      <c r="AQ2928" s="34"/>
      <c r="AR2928" s="28"/>
      <c r="AS2928" s="29"/>
      <c r="AT2928" s="29"/>
      <c r="AU2928" s="29"/>
    </row>
    <row r="2929" spans="1:47" s="518" customFormat="1">
      <c r="A2929" s="13"/>
      <c r="B2929" s="8"/>
      <c r="C2929" s="8"/>
      <c r="D2929" s="344" t="s">
        <v>1214</v>
      </c>
      <c r="E2929" s="456"/>
      <c r="F2929" s="69"/>
      <c r="G2929" s="282"/>
      <c r="H2929" s="284">
        <v>12500000</v>
      </c>
      <c r="I2929" s="33"/>
      <c r="J2929" s="33"/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282"/>
      <c r="Y2929" s="33"/>
      <c r="Z2929" s="284"/>
      <c r="AA2929" s="284"/>
      <c r="AB2929" s="33"/>
      <c r="AC2929" s="33"/>
      <c r="AD2929" s="33"/>
      <c r="AE2929" s="33"/>
      <c r="AF2929" s="33"/>
      <c r="AG2929" s="33"/>
      <c r="AH2929" s="33"/>
      <c r="AI2929" s="33"/>
      <c r="AJ2929" s="33"/>
      <c r="AK2929" s="33"/>
      <c r="AL2929" s="33"/>
      <c r="AM2929" s="33"/>
      <c r="AN2929" s="33"/>
      <c r="AO2929" s="33"/>
      <c r="AP2929" s="34"/>
      <c r="AQ2929" s="34"/>
      <c r="AR2929" s="28"/>
      <c r="AS2929" s="29"/>
      <c r="AT2929" s="29"/>
      <c r="AU2929" s="29"/>
    </row>
    <row r="2930" spans="1:47" s="518" customFormat="1">
      <c r="A2930" s="13"/>
      <c r="B2930" s="8"/>
      <c r="C2930" s="8"/>
      <c r="D2930" s="344"/>
      <c r="E2930" s="456"/>
      <c r="F2930" s="69"/>
      <c r="G2930" s="282"/>
      <c r="H2930" s="284"/>
      <c r="I2930" s="33"/>
      <c r="J2930" s="33"/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282"/>
      <c r="Y2930" s="33"/>
      <c r="Z2930" s="284"/>
      <c r="AA2930" s="284"/>
      <c r="AB2930" s="33"/>
      <c r="AC2930" s="33"/>
      <c r="AD2930" s="33"/>
      <c r="AE2930" s="33"/>
      <c r="AF2930" s="33"/>
      <c r="AG2930" s="33"/>
      <c r="AH2930" s="33"/>
      <c r="AI2930" s="33"/>
      <c r="AJ2930" s="33"/>
      <c r="AK2930" s="33"/>
      <c r="AL2930" s="33"/>
      <c r="AM2930" s="33"/>
      <c r="AN2930" s="33"/>
      <c r="AO2930" s="33"/>
      <c r="AP2930" s="34"/>
      <c r="AQ2930" s="34"/>
      <c r="AR2930" s="28"/>
      <c r="AS2930" s="29"/>
      <c r="AT2930" s="29"/>
      <c r="AU2930" s="29"/>
    </row>
    <row r="2931" spans="1:47" s="518" customFormat="1">
      <c r="A2931" s="13"/>
      <c r="B2931" s="8"/>
      <c r="C2931" s="8"/>
      <c r="D2931" s="344"/>
      <c r="E2931" s="456"/>
      <c r="F2931" s="69"/>
      <c r="G2931" s="282"/>
      <c r="H2931" s="284"/>
      <c r="I2931" s="33"/>
      <c r="J2931" s="33"/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282"/>
      <c r="Y2931" s="33"/>
      <c r="Z2931" s="284"/>
      <c r="AA2931" s="284"/>
      <c r="AB2931" s="33"/>
      <c r="AC2931" s="33"/>
      <c r="AD2931" s="33"/>
      <c r="AE2931" s="33"/>
      <c r="AF2931" s="33"/>
      <c r="AG2931" s="33"/>
      <c r="AH2931" s="33"/>
      <c r="AI2931" s="33"/>
      <c r="AJ2931" s="33"/>
      <c r="AK2931" s="33"/>
      <c r="AL2931" s="33"/>
      <c r="AM2931" s="33"/>
      <c r="AN2931" s="33"/>
      <c r="AO2931" s="33"/>
      <c r="AP2931" s="34"/>
      <c r="AQ2931" s="34"/>
      <c r="AR2931" s="28"/>
      <c r="AS2931" s="29"/>
      <c r="AT2931" s="29"/>
      <c r="AU2931" s="29"/>
    </row>
    <row r="2932" spans="1:47" s="518" customFormat="1" ht="15">
      <c r="A2932" s="13"/>
      <c r="B2932" s="8"/>
      <c r="C2932" s="8"/>
      <c r="D2932" s="505" t="s">
        <v>860</v>
      </c>
      <c r="E2932" s="456"/>
      <c r="F2932" s="69"/>
      <c r="G2932" s="282"/>
      <c r="H2932" s="284"/>
      <c r="I2932" s="33"/>
      <c r="J2932" s="33"/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282"/>
      <c r="Y2932" s="33"/>
      <c r="Z2932" s="284"/>
      <c r="AA2932" s="284"/>
      <c r="AB2932" s="33"/>
      <c r="AC2932" s="33"/>
      <c r="AD2932" s="33"/>
      <c r="AE2932" s="33"/>
      <c r="AF2932" s="33"/>
      <c r="AG2932" s="33"/>
      <c r="AH2932" s="33"/>
      <c r="AI2932" s="33"/>
      <c r="AJ2932" s="33"/>
      <c r="AK2932" s="33"/>
      <c r="AL2932" s="33"/>
      <c r="AM2932" s="33"/>
      <c r="AN2932" s="33"/>
      <c r="AO2932" s="33"/>
      <c r="AP2932" s="34"/>
      <c r="AQ2932" s="34"/>
      <c r="AR2932" s="28"/>
      <c r="AS2932" s="29"/>
      <c r="AT2932" s="29"/>
      <c r="AU2932" s="29"/>
    </row>
    <row r="2933" spans="1:47" s="518" customFormat="1">
      <c r="A2933" s="13"/>
      <c r="B2933" s="8"/>
      <c r="C2933" s="8"/>
      <c r="D2933" s="344" t="s">
        <v>1215</v>
      </c>
      <c r="E2933" s="456"/>
      <c r="F2933" s="69"/>
      <c r="G2933" s="282"/>
      <c r="H2933" s="284"/>
      <c r="I2933" s="33"/>
      <c r="J2933" s="33"/>
      <c r="K2933" s="33"/>
      <c r="L2933" s="33"/>
      <c r="M2933" s="33"/>
      <c r="N2933" s="33">
        <v>141500000</v>
      </c>
      <c r="O2933" s="33"/>
      <c r="P2933" s="33"/>
      <c r="Q2933" s="33"/>
      <c r="R2933" s="33"/>
      <c r="S2933" s="33"/>
      <c r="T2933" s="33"/>
      <c r="U2933" s="33"/>
      <c r="V2933" s="33"/>
      <c r="W2933" s="33"/>
      <c r="X2933" s="282"/>
      <c r="Y2933" s="33"/>
      <c r="Z2933" s="284"/>
      <c r="AA2933" s="284"/>
      <c r="AB2933" s="33"/>
      <c r="AC2933" s="33"/>
      <c r="AD2933" s="33"/>
      <c r="AE2933" s="33"/>
      <c r="AF2933" s="33"/>
      <c r="AG2933" s="33"/>
      <c r="AH2933" s="33"/>
      <c r="AI2933" s="33"/>
      <c r="AJ2933" s="33"/>
      <c r="AK2933" s="33"/>
      <c r="AL2933" s="33"/>
      <c r="AM2933" s="33"/>
      <c r="AN2933" s="33"/>
      <c r="AO2933" s="33"/>
      <c r="AP2933" s="34"/>
      <c r="AQ2933" s="34"/>
      <c r="AR2933" s="28"/>
      <c r="AS2933" s="29"/>
      <c r="AT2933" s="29"/>
      <c r="AU2933" s="29"/>
    </row>
    <row r="2934" spans="1:47" s="518" customFormat="1">
      <c r="A2934" s="13"/>
      <c r="B2934" s="8"/>
      <c r="C2934" s="8"/>
      <c r="D2934" s="344"/>
      <c r="E2934" s="456"/>
      <c r="F2934" s="69"/>
      <c r="G2934" s="282"/>
      <c r="H2934" s="284"/>
      <c r="I2934" s="33"/>
      <c r="J2934" s="33"/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282"/>
      <c r="Y2934" s="33"/>
      <c r="Z2934" s="284"/>
      <c r="AA2934" s="284"/>
      <c r="AB2934" s="33"/>
      <c r="AC2934" s="33"/>
      <c r="AD2934" s="33"/>
      <c r="AE2934" s="33"/>
      <c r="AF2934" s="33"/>
      <c r="AG2934" s="33"/>
      <c r="AH2934" s="33"/>
      <c r="AI2934" s="33"/>
      <c r="AJ2934" s="33"/>
      <c r="AK2934" s="33"/>
      <c r="AL2934" s="33"/>
      <c r="AM2934" s="33"/>
      <c r="AN2934" s="33"/>
      <c r="AO2934" s="33"/>
      <c r="AP2934" s="34"/>
      <c r="AQ2934" s="34"/>
      <c r="AR2934" s="28"/>
      <c r="AS2934" s="29"/>
      <c r="AT2934" s="29"/>
      <c r="AU2934" s="29"/>
    </row>
    <row r="2935" spans="1:47" s="518" customFormat="1" ht="15">
      <c r="A2935" s="13"/>
      <c r="B2935" s="8"/>
      <c r="C2935" s="8"/>
      <c r="D2935" s="506" t="s">
        <v>1216</v>
      </c>
      <c r="E2935" s="456"/>
      <c r="F2935" s="69"/>
      <c r="G2935" s="282"/>
      <c r="H2935" s="284"/>
      <c r="I2935" s="33"/>
      <c r="J2935" s="33"/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282"/>
      <c r="Y2935" s="33"/>
      <c r="Z2935" s="284"/>
      <c r="AA2935" s="284"/>
      <c r="AB2935" s="33"/>
      <c r="AC2935" s="33"/>
      <c r="AD2935" s="33"/>
      <c r="AE2935" s="33"/>
      <c r="AF2935" s="33"/>
      <c r="AG2935" s="33"/>
      <c r="AH2935" s="33"/>
      <c r="AI2935" s="33"/>
      <c r="AJ2935" s="33"/>
      <c r="AK2935" s="33"/>
      <c r="AL2935" s="33"/>
      <c r="AM2935" s="33"/>
      <c r="AN2935" s="33"/>
      <c r="AO2935" s="33"/>
      <c r="AP2935" s="34"/>
      <c r="AQ2935" s="34"/>
      <c r="AR2935" s="28"/>
      <c r="AS2935" s="29"/>
      <c r="AT2935" s="29"/>
      <c r="AU2935" s="29"/>
    </row>
    <row r="2936" spans="1:47" s="518" customFormat="1">
      <c r="A2936" s="13"/>
      <c r="B2936" s="8"/>
      <c r="C2936" s="8"/>
      <c r="D2936" s="344" t="s">
        <v>1217</v>
      </c>
      <c r="E2936" s="456"/>
      <c r="F2936" s="69"/>
      <c r="G2936" s="282"/>
      <c r="H2936" s="284"/>
      <c r="I2936" s="33"/>
      <c r="J2936" s="33"/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282"/>
      <c r="Y2936" s="33"/>
      <c r="Z2936" s="284"/>
      <c r="AA2936" s="284"/>
      <c r="AB2936" s="33"/>
      <c r="AC2936" s="33">
        <v>85920000</v>
      </c>
      <c r="AD2936" s="33"/>
      <c r="AE2936" s="33"/>
      <c r="AF2936" s="33"/>
      <c r="AG2936" s="33"/>
      <c r="AH2936" s="33"/>
      <c r="AI2936" s="33"/>
      <c r="AJ2936" s="33"/>
      <c r="AK2936" s="33"/>
      <c r="AL2936" s="33"/>
      <c r="AM2936" s="33"/>
      <c r="AN2936" s="33"/>
      <c r="AO2936" s="33"/>
      <c r="AP2936" s="34"/>
      <c r="AQ2936" s="34"/>
      <c r="AR2936" s="28"/>
      <c r="AS2936" s="29"/>
      <c r="AT2936" s="29"/>
      <c r="AU2936" s="29"/>
    </row>
    <row r="2937" spans="1:47" s="518" customFormat="1">
      <c r="A2937" s="13"/>
      <c r="B2937" s="8"/>
      <c r="C2937" s="8"/>
      <c r="D2937" s="344" t="s">
        <v>1218</v>
      </c>
      <c r="E2937" s="456"/>
      <c r="F2937" s="69"/>
      <c r="G2937" s="282"/>
      <c r="H2937" s="284"/>
      <c r="I2937" s="33"/>
      <c r="J2937" s="33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282"/>
      <c r="Y2937" s="33"/>
      <c r="Z2937" s="284"/>
      <c r="AA2937" s="284"/>
      <c r="AB2937" s="33"/>
      <c r="AC2937" s="33">
        <v>183425500</v>
      </c>
      <c r="AD2937" s="33"/>
      <c r="AE2937" s="33"/>
      <c r="AF2937" s="33"/>
      <c r="AG2937" s="33"/>
      <c r="AH2937" s="33"/>
      <c r="AI2937" s="33"/>
      <c r="AJ2937" s="33"/>
      <c r="AK2937" s="33"/>
      <c r="AL2937" s="33"/>
      <c r="AM2937" s="33"/>
      <c r="AN2937" s="33"/>
      <c r="AO2937" s="33"/>
      <c r="AP2937" s="34"/>
      <c r="AQ2937" s="34"/>
      <c r="AR2937" s="28"/>
      <c r="AS2937" s="29"/>
      <c r="AT2937" s="29"/>
      <c r="AU2937" s="29"/>
    </row>
    <row r="2938" spans="1:47" s="518" customFormat="1">
      <c r="A2938" s="13"/>
      <c r="B2938" s="8"/>
      <c r="C2938" s="8"/>
      <c r="D2938" s="344" t="s">
        <v>1219</v>
      </c>
      <c r="E2938" s="456"/>
      <c r="F2938" s="69"/>
      <c r="G2938" s="282"/>
      <c r="H2938" s="284"/>
      <c r="I2938" s="33"/>
      <c r="J2938" s="33"/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282"/>
      <c r="Y2938" s="33"/>
      <c r="Z2938" s="284"/>
      <c r="AA2938" s="284"/>
      <c r="AB2938" s="33"/>
      <c r="AC2938" s="33">
        <v>100950000</v>
      </c>
      <c r="AD2938" s="33"/>
      <c r="AE2938" s="33"/>
      <c r="AF2938" s="33"/>
      <c r="AG2938" s="33"/>
      <c r="AH2938" s="33"/>
      <c r="AI2938" s="33"/>
      <c r="AJ2938" s="33"/>
      <c r="AK2938" s="33"/>
      <c r="AL2938" s="33"/>
      <c r="AM2938" s="33"/>
      <c r="AN2938" s="33"/>
      <c r="AO2938" s="33"/>
      <c r="AP2938" s="34"/>
      <c r="AQ2938" s="34"/>
      <c r="AR2938" s="28"/>
      <c r="AS2938" s="29"/>
      <c r="AT2938" s="29"/>
      <c r="AU2938" s="29"/>
    </row>
    <row r="2939" spans="1:47" s="518" customFormat="1">
      <c r="A2939" s="13"/>
      <c r="B2939" s="8"/>
      <c r="C2939" s="8"/>
      <c r="D2939" s="344"/>
      <c r="E2939" s="456"/>
      <c r="F2939" s="69"/>
      <c r="G2939" s="282"/>
      <c r="H2939" s="284"/>
      <c r="I2939" s="33"/>
      <c r="J2939" s="33"/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282"/>
      <c r="Y2939" s="33"/>
      <c r="Z2939" s="284"/>
      <c r="AA2939" s="284"/>
      <c r="AB2939" s="33"/>
      <c r="AC2939" s="33"/>
      <c r="AD2939" s="33"/>
      <c r="AE2939" s="33"/>
      <c r="AF2939" s="33"/>
      <c r="AG2939" s="33"/>
      <c r="AH2939" s="33"/>
      <c r="AI2939" s="33"/>
      <c r="AJ2939" s="33"/>
      <c r="AK2939" s="33"/>
      <c r="AL2939" s="33"/>
      <c r="AM2939" s="33"/>
      <c r="AN2939" s="33"/>
      <c r="AO2939" s="33"/>
      <c r="AP2939" s="34"/>
      <c r="AQ2939" s="34"/>
      <c r="AR2939" s="28"/>
      <c r="AS2939" s="29"/>
      <c r="AT2939" s="29"/>
      <c r="AU2939" s="29"/>
    </row>
    <row r="2940" spans="1:47" s="518" customFormat="1">
      <c r="A2940" s="13"/>
      <c r="B2940" s="8"/>
      <c r="C2940" s="8"/>
      <c r="D2940" s="344"/>
      <c r="E2940" s="456"/>
      <c r="F2940" s="69"/>
      <c r="G2940" s="282"/>
      <c r="H2940" s="284"/>
      <c r="I2940" s="33"/>
      <c r="J2940" s="33"/>
      <c r="K2940" s="33"/>
      <c r="L2940" s="33"/>
      <c r="M2940" s="33"/>
      <c r="N2940" s="33"/>
      <c r="O2940" s="33"/>
      <c r="P2940" s="33"/>
      <c r="Q2940" s="33"/>
      <c r="R2940" s="33"/>
      <c r="S2940" s="33"/>
      <c r="T2940" s="33"/>
      <c r="U2940" s="33"/>
      <c r="V2940" s="33"/>
      <c r="W2940" s="33"/>
      <c r="X2940" s="282"/>
      <c r="Y2940" s="33"/>
      <c r="Z2940" s="284"/>
      <c r="AA2940" s="284"/>
      <c r="AB2940" s="33"/>
      <c r="AC2940" s="33"/>
      <c r="AD2940" s="33"/>
      <c r="AE2940" s="33"/>
      <c r="AF2940" s="33"/>
      <c r="AG2940" s="33"/>
      <c r="AH2940" s="33"/>
      <c r="AI2940" s="33"/>
      <c r="AJ2940" s="33"/>
      <c r="AK2940" s="33"/>
      <c r="AL2940" s="33"/>
      <c r="AM2940" s="33"/>
      <c r="AN2940" s="33"/>
      <c r="AO2940" s="33"/>
      <c r="AP2940" s="34"/>
      <c r="AQ2940" s="34"/>
      <c r="AR2940" s="28"/>
      <c r="AS2940" s="29"/>
      <c r="AT2940" s="29"/>
      <c r="AU2940" s="29"/>
    </row>
    <row r="2941" spans="1:47" s="480" customFormat="1">
      <c r="A2941" s="13"/>
      <c r="B2941" s="8"/>
      <c r="C2941" s="8"/>
      <c r="D2941" s="240"/>
      <c r="E2941" s="456"/>
      <c r="F2941" s="33"/>
      <c r="G2941" s="282"/>
      <c r="H2941" s="284"/>
      <c r="I2941" s="33"/>
      <c r="J2941" s="33"/>
      <c r="K2941" s="33"/>
      <c r="L2941" s="33"/>
      <c r="M2941" s="33"/>
      <c r="N2941" s="33"/>
      <c r="O2941" s="33"/>
      <c r="P2941" s="33"/>
      <c r="Q2941" s="33"/>
      <c r="R2941" s="33"/>
      <c r="S2941" s="33"/>
      <c r="T2941" s="33"/>
      <c r="U2941" s="33"/>
      <c r="V2941" s="33"/>
      <c r="W2941" s="33"/>
      <c r="X2941" s="282"/>
      <c r="Y2941" s="33"/>
      <c r="Z2941" s="284"/>
      <c r="AA2941" s="284"/>
      <c r="AB2941" s="33"/>
      <c r="AC2941" s="33"/>
      <c r="AD2941" s="33"/>
      <c r="AE2941" s="33"/>
      <c r="AF2941" s="33"/>
      <c r="AG2941" s="33"/>
      <c r="AH2941" s="33"/>
      <c r="AI2941" s="33"/>
      <c r="AJ2941" s="33"/>
      <c r="AK2941" s="33"/>
      <c r="AL2941" s="33"/>
      <c r="AM2941" s="33"/>
      <c r="AN2941" s="33"/>
      <c r="AO2941" s="33"/>
      <c r="AP2941" s="34"/>
      <c r="AQ2941" s="34"/>
      <c r="AR2941" s="28"/>
      <c r="AS2941" s="29"/>
      <c r="AT2941" s="29"/>
      <c r="AU2941" s="29"/>
    </row>
    <row r="2942" spans="1:47" s="480" customFormat="1">
      <c r="A2942" s="13"/>
      <c r="B2942" s="8"/>
      <c r="C2942" s="8"/>
      <c r="D2942" s="240"/>
      <c r="E2942" s="456"/>
      <c r="F2942" s="33"/>
      <c r="G2942" s="282"/>
      <c r="H2942" s="284"/>
      <c r="I2942" s="33"/>
      <c r="J2942" s="33"/>
      <c r="K2942" s="33"/>
      <c r="L2942" s="33"/>
      <c r="M2942" s="33"/>
      <c r="N2942" s="33"/>
      <c r="O2942" s="33"/>
      <c r="P2942" s="33"/>
      <c r="Q2942" s="33"/>
      <c r="R2942" s="33"/>
      <c r="S2942" s="33"/>
      <c r="T2942" s="33"/>
      <c r="U2942" s="33"/>
      <c r="V2942" s="33"/>
      <c r="W2942" s="33"/>
      <c r="X2942" s="282"/>
      <c r="Y2942" s="33"/>
      <c r="Z2942" s="284"/>
      <c r="AA2942" s="284"/>
      <c r="AB2942" s="33"/>
      <c r="AC2942" s="33"/>
      <c r="AD2942" s="33"/>
      <c r="AE2942" s="33"/>
      <c r="AF2942" s="33"/>
      <c r="AG2942" s="33"/>
      <c r="AH2942" s="33"/>
      <c r="AI2942" s="33"/>
      <c r="AJ2942" s="33"/>
      <c r="AK2942" s="33"/>
      <c r="AL2942" s="33"/>
      <c r="AM2942" s="33"/>
      <c r="AN2942" s="33"/>
      <c r="AO2942" s="33"/>
      <c r="AP2942" s="34"/>
      <c r="AQ2942" s="34"/>
      <c r="AR2942" s="28"/>
      <c r="AS2942" s="29"/>
      <c r="AT2942" s="29"/>
      <c r="AU2942" s="29"/>
    </row>
    <row r="2943" spans="1:47" s="480" customFormat="1">
      <c r="A2943" s="13"/>
      <c r="B2943" s="8"/>
      <c r="C2943" s="8"/>
      <c r="D2943" s="240"/>
      <c r="E2943" s="456"/>
      <c r="F2943" s="33"/>
      <c r="G2943" s="282"/>
      <c r="H2943" s="284"/>
      <c r="I2943" s="33"/>
      <c r="J2943" s="33"/>
      <c r="K2943" s="33"/>
      <c r="L2943" s="33"/>
      <c r="M2943" s="33"/>
      <c r="N2943" s="33"/>
      <c r="O2943" s="33"/>
      <c r="P2943" s="33"/>
      <c r="Q2943" s="33"/>
      <c r="R2943" s="33"/>
      <c r="S2943" s="33"/>
      <c r="T2943" s="33"/>
      <c r="U2943" s="33"/>
      <c r="V2943" s="33"/>
      <c r="W2943" s="33"/>
      <c r="X2943" s="282"/>
      <c r="Y2943" s="33"/>
      <c r="Z2943" s="284"/>
      <c r="AA2943" s="284"/>
      <c r="AB2943" s="33"/>
      <c r="AC2943" s="33"/>
      <c r="AD2943" s="33"/>
      <c r="AE2943" s="33"/>
      <c r="AF2943" s="33"/>
      <c r="AG2943" s="33"/>
      <c r="AH2943" s="33"/>
      <c r="AI2943" s="33"/>
      <c r="AJ2943" s="33"/>
      <c r="AK2943" s="33"/>
      <c r="AL2943" s="33"/>
      <c r="AM2943" s="33"/>
      <c r="AN2943" s="33"/>
      <c r="AO2943" s="33"/>
      <c r="AP2943" s="34"/>
      <c r="AQ2943" s="34"/>
      <c r="AR2943" s="28"/>
      <c r="AS2943" s="29"/>
      <c r="AT2943" s="29"/>
      <c r="AU2943" s="29"/>
    </row>
    <row r="2944" spans="1:47" s="480" customFormat="1">
      <c r="A2944" s="13"/>
      <c r="B2944" s="8"/>
      <c r="C2944" s="8"/>
      <c r="D2944" s="240"/>
      <c r="E2944" s="456"/>
      <c r="F2944" s="33"/>
      <c r="G2944" s="282"/>
      <c r="H2944" s="284"/>
      <c r="I2944" s="33"/>
      <c r="J2944" s="33"/>
      <c r="K2944" s="33"/>
      <c r="L2944" s="33"/>
      <c r="M2944" s="33"/>
      <c r="N2944" s="33"/>
      <c r="O2944" s="33"/>
      <c r="P2944" s="33"/>
      <c r="Q2944" s="33"/>
      <c r="R2944" s="33"/>
      <c r="S2944" s="33"/>
      <c r="T2944" s="33"/>
      <c r="U2944" s="33"/>
      <c r="V2944" s="33"/>
      <c r="W2944" s="33"/>
      <c r="X2944" s="282"/>
      <c r="Y2944" s="33"/>
      <c r="Z2944" s="284"/>
      <c r="AA2944" s="284"/>
      <c r="AB2944" s="33"/>
      <c r="AC2944" s="33"/>
      <c r="AD2944" s="33"/>
      <c r="AE2944" s="33"/>
      <c r="AF2944" s="33"/>
      <c r="AG2944" s="33"/>
      <c r="AH2944" s="33"/>
      <c r="AI2944" s="33"/>
      <c r="AJ2944" s="33"/>
      <c r="AK2944" s="33"/>
      <c r="AL2944" s="33"/>
      <c r="AM2944" s="33"/>
      <c r="AN2944" s="33"/>
      <c r="AO2944" s="33"/>
      <c r="AP2944" s="34"/>
      <c r="AQ2944" s="34"/>
      <c r="AR2944" s="28"/>
      <c r="AS2944" s="29"/>
      <c r="AT2944" s="29"/>
      <c r="AU2944" s="29"/>
    </row>
    <row r="2945" spans="1:52" s="480" customFormat="1">
      <c r="A2945" s="13"/>
      <c r="B2945" s="8"/>
      <c r="C2945" s="8"/>
      <c r="D2945" s="240"/>
      <c r="E2945" s="456"/>
      <c r="F2945" s="33"/>
      <c r="G2945" s="282"/>
      <c r="H2945" s="284"/>
      <c r="I2945" s="33"/>
      <c r="J2945" s="33"/>
      <c r="K2945" s="33"/>
      <c r="L2945" s="33"/>
      <c r="M2945" s="33"/>
      <c r="N2945" s="33"/>
      <c r="O2945" s="33"/>
      <c r="P2945" s="33"/>
      <c r="Q2945" s="33"/>
      <c r="R2945" s="33"/>
      <c r="S2945" s="33"/>
      <c r="T2945" s="33"/>
      <c r="U2945" s="33"/>
      <c r="V2945" s="33"/>
      <c r="W2945" s="33"/>
      <c r="X2945" s="282"/>
      <c r="Y2945" s="33"/>
      <c r="Z2945" s="284"/>
      <c r="AA2945" s="284"/>
      <c r="AB2945" s="33"/>
      <c r="AC2945" s="33"/>
      <c r="AD2945" s="33"/>
      <c r="AE2945" s="33"/>
      <c r="AF2945" s="33"/>
      <c r="AG2945" s="33"/>
      <c r="AH2945" s="33"/>
      <c r="AI2945" s="33"/>
      <c r="AJ2945" s="33"/>
      <c r="AK2945" s="33"/>
      <c r="AL2945" s="33"/>
      <c r="AM2945" s="33"/>
      <c r="AN2945" s="33"/>
      <c r="AO2945" s="33"/>
      <c r="AP2945" s="34"/>
      <c r="AQ2945" s="34"/>
      <c r="AR2945" s="28"/>
      <c r="AS2945" s="29"/>
      <c r="AT2945" s="29"/>
      <c r="AU2945" s="29"/>
    </row>
    <row r="2946" spans="1:52" s="480" customFormat="1">
      <c r="A2946" s="13"/>
      <c r="B2946" s="8"/>
      <c r="C2946" s="8"/>
      <c r="D2946" s="240"/>
      <c r="E2946" s="456"/>
      <c r="F2946" s="33"/>
      <c r="G2946" s="282"/>
      <c r="H2946" s="284"/>
      <c r="I2946" s="33"/>
      <c r="J2946" s="33"/>
      <c r="K2946" s="33"/>
      <c r="L2946" s="33"/>
      <c r="M2946" s="33"/>
      <c r="N2946" s="33"/>
      <c r="O2946" s="33"/>
      <c r="P2946" s="33"/>
      <c r="Q2946" s="33"/>
      <c r="R2946" s="33"/>
      <c r="S2946" s="33"/>
      <c r="T2946" s="33"/>
      <c r="U2946" s="33"/>
      <c r="V2946" s="33"/>
      <c r="W2946" s="33"/>
      <c r="X2946" s="282"/>
      <c r="Y2946" s="33"/>
      <c r="Z2946" s="284"/>
      <c r="AA2946" s="284"/>
      <c r="AB2946" s="33"/>
      <c r="AC2946" s="33"/>
      <c r="AD2946" s="33"/>
      <c r="AE2946" s="33"/>
      <c r="AF2946" s="33"/>
      <c r="AG2946" s="33"/>
      <c r="AH2946" s="33"/>
      <c r="AI2946" s="33"/>
      <c r="AJ2946" s="33"/>
      <c r="AK2946" s="33"/>
      <c r="AL2946" s="33"/>
      <c r="AM2946" s="33"/>
      <c r="AN2946" s="33"/>
      <c r="AO2946" s="33"/>
      <c r="AP2946" s="34"/>
      <c r="AQ2946" s="34"/>
      <c r="AR2946" s="28"/>
      <c r="AS2946" s="29"/>
      <c r="AT2946" s="29"/>
      <c r="AU2946" s="29"/>
    </row>
    <row r="2947" spans="1:52" s="86" customFormat="1">
      <c r="A2947" s="12"/>
      <c r="B2947" s="9">
        <v>3</v>
      </c>
      <c r="C2947" s="9" t="s">
        <v>16</v>
      </c>
      <c r="D2947" s="81" t="s">
        <v>10</v>
      </c>
      <c r="E2947" s="405">
        <v>5929484500</v>
      </c>
      <c r="F2947" s="31">
        <f t="shared" ref="F2947:V2947" si="222">SUM(F2948:F2990)</f>
        <v>409093768</v>
      </c>
      <c r="G2947" s="31">
        <f t="shared" si="222"/>
        <v>390339400</v>
      </c>
      <c r="H2947" s="31">
        <f t="shared" si="222"/>
        <v>390339400</v>
      </c>
      <c r="I2947" s="31">
        <f t="shared" si="222"/>
        <v>0</v>
      </c>
      <c r="J2947" s="31">
        <f t="shared" si="222"/>
        <v>0</v>
      </c>
      <c r="K2947" s="31">
        <f t="shared" si="222"/>
        <v>0</v>
      </c>
      <c r="L2947" s="31">
        <f t="shared" si="222"/>
        <v>0</v>
      </c>
      <c r="M2947" s="31">
        <f t="shared" si="222"/>
        <v>96000000</v>
      </c>
      <c r="N2947" s="31">
        <f t="shared" si="222"/>
        <v>0</v>
      </c>
      <c r="O2947" s="31">
        <f t="shared" si="222"/>
        <v>0</v>
      </c>
      <c r="P2947" s="31">
        <f t="shared" si="222"/>
        <v>0</v>
      </c>
      <c r="Q2947" s="31">
        <f t="shared" si="222"/>
        <v>0</v>
      </c>
      <c r="R2947" s="31">
        <f t="shared" si="222"/>
        <v>0</v>
      </c>
      <c r="S2947" s="31">
        <f t="shared" si="222"/>
        <v>0</v>
      </c>
      <c r="T2947" s="31">
        <f t="shared" si="222"/>
        <v>0</v>
      </c>
      <c r="U2947" s="31">
        <f t="shared" si="222"/>
        <v>61616500</v>
      </c>
      <c r="V2947" s="31">
        <f t="shared" si="222"/>
        <v>0</v>
      </c>
      <c r="W2947" s="31">
        <f>SUM(O2947:V2947)</f>
        <v>61616500</v>
      </c>
      <c r="X2947" s="31">
        <f>SUM(X2948:X2990)</f>
        <v>0</v>
      </c>
      <c r="Y2947" s="31">
        <f>H2947+I2947+J2947+K2947+L2947+M2947+N2947+W2947+X2947</f>
        <v>547955900</v>
      </c>
      <c r="Z2947" s="31">
        <f t="shared" ref="Z2947:AK2947" si="223">SUM(Z2948:Z2990)</f>
        <v>0</v>
      </c>
      <c r="AA2947" s="31">
        <f t="shared" si="223"/>
        <v>0</v>
      </c>
      <c r="AB2947" s="31">
        <f t="shared" si="223"/>
        <v>0</v>
      </c>
      <c r="AC2947" s="31">
        <f t="shared" si="223"/>
        <v>0</v>
      </c>
      <c r="AD2947" s="31">
        <f t="shared" si="223"/>
        <v>0</v>
      </c>
      <c r="AE2947" s="31">
        <f t="shared" si="223"/>
        <v>0</v>
      </c>
      <c r="AF2947" s="31">
        <f t="shared" si="223"/>
        <v>0</v>
      </c>
      <c r="AG2947" s="31">
        <f t="shared" si="223"/>
        <v>0</v>
      </c>
      <c r="AH2947" s="31">
        <f t="shared" si="223"/>
        <v>0</v>
      </c>
      <c r="AI2947" s="31">
        <f t="shared" si="223"/>
        <v>0</v>
      </c>
      <c r="AJ2947" s="31">
        <f t="shared" si="223"/>
        <v>0</v>
      </c>
      <c r="AK2947" s="31">
        <f t="shared" si="223"/>
        <v>0</v>
      </c>
      <c r="AL2947" s="31">
        <f>SUM(AD2947:AK2947)</f>
        <v>0</v>
      </c>
      <c r="AM2947" s="31">
        <f>SUM(AM2948:AM2990)</f>
        <v>0</v>
      </c>
      <c r="AN2947" s="31">
        <f>SUM(AN2948:AN2990)</f>
        <v>0</v>
      </c>
      <c r="AO2947" s="31">
        <f>Z2947+AA2947+AB2947+AC2947+AL2947+AM2947+AN2947</f>
        <v>0</v>
      </c>
      <c r="AP2947" s="32">
        <f>E2947+Y2947-AO2947</f>
        <v>6477440400</v>
      </c>
      <c r="AQ2947" s="32"/>
      <c r="AR2947" s="28"/>
      <c r="AS2947" s="29">
        <f>E2947+H2947+I2947+J2947+K2947+L2947+M2947+N2947+W2947+X2947-Z2947-AB2947-AL2947-AC2947-AM2947-AN2947</f>
        <v>6477440400</v>
      </c>
      <c r="AT2947" s="29">
        <f>AP2947-AS2947</f>
        <v>0</v>
      </c>
      <c r="AU2947" s="29">
        <f>E2947</f>
        <v>5929484500</v>
      </c>
      <c r="AV2947" s="86">
        <f>AS2947-AU2947</f>
        <v>547955900</v>
      </c>
      <c r="AW2947" s="86">
        <f>Y2947-AO2947</f>
        <v>547955900</v>
      </c>
      <c r="AX2947" s="86">
        <f>AV2947-AW2947</f>
        <v>0</v>
      </c>
      <c r="AZ2947" s="398"/>
    </row>
    <row r="2948" spans="1:52" s="402" customFormat="1">
      <c r="A2948" s="13"/>
      <c r="B2948" s="8"/>
      <c r="C2948" s="8"/>
      <c r="D2948" s="240"/>
      <c r="E2948" s="266"/>
      <c r="F2948" s="321"/>
      <c r="G2948" s="282"/>
      <c r="H2948" s="283"/>
      <c r="I2948" s="33"/>
      <c r="J2948" s="33"/>
      <c r="K2948" s="33"/>
      <c r="L2948" s="33"/>
      <c r="M2948" s="33"/>
      <c r="N2948" s="33"/>
      <c r="O2948" s="33"/>
      <c r="P2948" s="33"/>
      <c r="Q2948" s="33"/>
      <c r="R2948" s="33"/>
      <c r="S2948" s="33"/>
      <c r="T2948" s="33"/>
      <c r="U2948" s="33"/>
      <c r="V2948" s="33"/>
      <c r="W2948" s="33"/>
      <c r="X2948" s="282"/>
      <c r="Y2948" s="33"/>
      <c r="Z2948" s="284"/>
      <c r="AA2948" s="284"/>
      <c r="AB2948" s="33"/>
      <c r="AC2948" s="33"/>
      <c r="AD2948" s="33"/>
      <c r="AE2948" s="33"/>
      <c r="AF2948" s="33"/>
      <c r="AG2948" s="33"/>
      <c r="AH2948" s="33"/>
      <c r="AI2948" s="33"/>
      <c r="AJ2948" s="33"/>
      <c r="AK2948" s="33"/>
      <c r="AL2948" s="33"/>
      <c r="AM2948" s="33"/>
      <c r="AN2948" s="33"/>
      <c r="AO2948" s="33"/>
      <c r="AP2948" s="34"/>
      <c r="AQ2948" s="34"/>
      <c r="AR2948" s="28"/>
      <c r="AS2948" s="29"/>
      <c r="AT2948" s="29"/>
      <c r="AU2948" s="29"/>
    </row>
    <row r="2949" spans="1:52" s="402" customFormat="1">
      <c r="A2949" s="13"/>
      <c r="B2949" s="8"/>
      <c r="C2949" s="8"/>
      <c r="D2949" s="344"/>
      <c r="E2949" s="84"/>
      <c r="F2949" s="321"/>
      <c r="G2949" s="282"/>
      <c r="H2949" s="283"/>
      <c r="I2949" s="33"/>
      <c r="J2949" s="33"/>
      <c r="K2949" s="33"/>
      <c r="L2949" s="33"/>
      <c r="M2949" s="33"/>
      <c r="N2949" s="33"/>
      <c r="O2949" s="33"/>
      <c r="P2949" s="33"/>
      <c r="Q2949" s="33"/>
      <c r="R2949" s="33"/>
      <c r="S2949" s="33"/>
      <c r="T2949" s="33"/>
      <c r="U2949" s="33"/>
      <c r="V2949" s="33"/>
      <c r="W2949" s="33"/>
      <c r="X2949" s="282"/>
      <c r="Y2949" s="33"/>
      <c r="Z2949" s="284"/>
      <c r="AA2949" s="284"/>
      <c r="AB2949" s="33"/>
      <c r="AC2949" s="33"/>
      <c r="AD2949" s="33"/>
      <c r="AE2949" s="33"/>
      <c r="AF2949" s="33"/>
      <c r="AG2949" s="33"/>
      <c r="AH2949" s="33"/>
      <c r="AI2949" s="33"/>
      <c r="AJ2949" s="33"/>
      <c r="AK2949" s="33"/>
      <c r="AL2949" s="33"/>
      <c r="AM2949" s="33"/>
      <c r="AN2949" s="33"/>
      <c r="AO2949" s="33"/>
      <c r="AP2949" s="34"/>
      <c r="AQ2949" s="34"/>
      <c r="AR2949" s="28"/>
      <c r="AS2949" s="29"/>
      <c r="AT2949" s="29"/>
      <c r="AU2949" s="29"/>
    </row>
    <row r="2950" spans="1:52" s="402" customFormat="1">
      <c r="A2950" s="13"/>
      <c r="B2950" s="8"/>
      <c r="C2950" s="83">
        <v>256</v>
      </c>
      <c r="D2950" s="375" t="s">
        <v>327</v>
      </c>
      <c r="E2950" s="33"/>
      <c r="F2950" s="321"/>
      <c r="G2950" s="282"/>
      <c r="H2950" s="283"/>
      <c r="I2950" s="33"/>
      <c r="J2950" s="33"/>
      <c r="K2950" s="33"/>
      <c r="L2950" s="33"/>
      <c r="M2950" s="33"/>
      <c r="N2950" s="33"/>
      <c r="O2950" s="33"/>
      <c r="P2950" s="33"/>
      <c r="Q2950" s="33"/>
      <c r="R2950" s="33"/>
      <c r="S2950" s="33"/>
      <c r="T2950" s="33"/>
      <c r="U2950" s="33"/>
      <c r="V2950" s="33"/>
      <c r="W2950" s="33"/>
      <c r="X2950" s="282"/>
      <c r="Y2950" s="33"/>
      <c r="Z2950" s="284"/>
      <c r="AA2950" s="284"/>
      <c r="AB2950" s="33"/>
      <c r="AC2950" s="33"/>
      <c r="AD2950" s="33"/>
      <c r="AE2950" s="33"/>
      <c r="AF2950" s="33"/>
      <c r="AG2950" s="33"/>
      <c r="AH2950" s="33"/>
      <c r="AI2950" s="33"/>
      <c r="AJ2950" s="33"/>
      <c r="AK2950" s="33"/>
      <c r="AL2950" s="33"/>
      <c r="AM2950" s="33"/>
      <c r="AN2950" s="33"/>
      <c r="AO2950" s="33"/>
      <c r="AP2950" s="34"/>
      <c r="AQ2950" s="34"/>
      <c r="AR2950" s="28"/>
      <c r="AS2950" s="29"/>
      <c r="AT2950" s="29"/>
      <c r="AU2950" s="29"/>
    </row>
    <row r="2951" spans="1:52" s="480" customFormat="1">
      <c r="A2951" s="13"/>
      <c r="B2951" s="8"/>
      <c r="C2951" s="8"/>
      <c r="D2951" s="472" t="s">
        <v>328</v>
      </c>
      <c r="E2951" s="33"/>
      <c r="F2951" s="321"/>
      <c r="G2951" s="282"/>
      <c r="H2951" s="283"/>
      <c r="I2951" s="33"/>
      <c r="J2951" s="33"/>
      <c r="K2951" s="33"/>
      <c r="L2951" s="33"/>
      <c r="M2951" s="33"/>
      <c r="N2951" s="33"/>
      <c r="O2951" s="33"/>
      <c r="P2951" s="33"/>
      <c r="Q2951" s="33"/>
      <c r="R2951" s="33"/>
      <c r="S2951" s="33"/>
      <c r="T2951" s="33"/>
      <c r="U2951" s="33"/>
      <c r="V2951" s="33"/>
      <c r="W2951" s="33"/>
      <c r="X2951" s="282"/>
      <c r="Y2951" s="33"/>
      <c r="Z2951" s="284"/>
      <c r="AA2951" s="284"/>
      <c r="AB2951" s="33"/>
      <c r="AC2951" s="33"/>
      <c r="AD2951" s="33"/>
      <c r="AE2951" s="33"/>
      <c r="AF2951" s="33"/>
      <c r="AG2951" s="33"/>
      <c r="AH2951" s="33"/>
      <c r="AI2951" s="33"/>
      <c r="AJ2951" s="33"/>
      <c r="AK2951" s="33"/>
      <c r="AL2951" s="33"/>
      <c r="AM2951" s="33"/>
      <c r="AN2951" s="33"/>
      <c r="AO2951" s="33"/>
      <c r="AP2951" s="34"/>
      <c r="AQ2951" s="34"/>
      <c r="AR2951" s="28"/>
      <c r="AS2951" s="29"/>
      <c r="AT2951" s="29"/>
      <c r="AU2951" s="29"/>
    </row>
    <row r="2952" spans="1:52" s="480" customFormat="1">
      <c r="A2952" s="13"/>
      <c r="B2952" s="8"/>
      <c r="C2952" s="8"/>
      <c r="D2952" s="473" t="s">
        <v>191</v>
      </c>
      <c r="E2952" s="33"/>
      <c r="F2952" s="321"/>
      <c r="G2952" s="282"/>
      <c r="H2952" s="283"/>
      <c r="I2952" s="33"/>
      <c r="J2952" s="33"/>
      <c r="K2952" s="33"/>
      <c r="L2952" s="33"/>
      <c r="M2952" s="33"/>
      <c r="N2952" s="33"/>
      <c r="O2952" s="33"/>
      <c r="P2952" s="33"/>
      <c r="Q2952" s="33"/>
      <c r="R2952" s="33"/>
      <c r="S2952" s="33"/>
      <c r="T2952" s="33"/>
      <c r="U2952" s="33"/>
      <c r="V2952" s="33"/>
      <c r="W2952" s="33"/>
      <c r="X2952" s="282"/>
      <c r="Y2952" s="33"/>
      <c r="Z2952" s="284"/>
      <c r="AA2952" s="284"/>
      <c r="AB2952" s="33"/>
      <c r="AC2952" s="33"/>
      <c r="AD2952" s="33"/>
      <c r="AE2952" s="33"/>
      <c r="AF2952" s="33"/>
      <c r="AG2952" s="33"/>
      <c r="AH2952" s="33"/>
      <c r="AI2952" s="33"/>
      <c r="AJ2952" s="33"/>
      <c r="AK2952" s="33"/>
      <c r="AL2952" s="33"/>
      <c r="AM2952" s="33"/>
      <c r="AN2952" s="33"/>
      <c r="AO2952" s="33"/>
      <c r="AP2952" s="34"/>
      <c r="AQ2952" s="34"/>
      <c r="AR2952" s="28"/>
      <c r="AS2952" s="29"/>
      <c r="AT2952" s="29"/>
      <c r="AU2952" s="29"/>
    </row>
    <row r="2953" spans="1:52" s="480" customFormat="1">
      <c r="A2953" s="13"/>
      <c r="B2953" s="8"/>
      <c r="C2953" s="8"/>
      <c r="D2953" s="344" t="s">
        <v>258</v>
      </c>
      <c r="E2953" s="33"/>
      <c r="F2953" s="502">
        <v>15000000</v>
      </c>
      <c r="G2953" s="282">
        <f>SUM(H2953)</f>
        <v>0</v>
      </c>
      <c r="H2953" s="283">
        <v>0</v>
      </c>
      <c r="I2953" s="33"/>
      <c r="J2953" s="33"/>
      <c r="K2953" s="33"/>
      <c r="L2953" s="33"/>
      <c r="M2953" s="33"/>
      <c r="N2953" s="33"/>
      <c r="O2953" s="33"/>
      <c r="P2953" s="33"/>
      <c r="Q2953" s="33"/>
      <c r="R2953" s="33"/>
      <c r="S2953" s="33"/>
      <c r="T2953" s="33"/>
      <c r="U2953" s="33"/>
      <c r="V2953" s="33"/>
      <c r="W2953" s="33"/>
      <c r="X2953" s="282"/>
      <c r="Y2953" s="33"/>
      <c r="Z2953" s="284"/>
      <c r="AA2953" s="284"/>
      <c r="AB2953" s="33"/>
      <c r="AC2953" s="33"/>
      <c r="AD2953" s="33"/>
      <c r="AE2953" s="33"/>
      <c r="AF2953" s="33"/>
      <c r="AG2953" s="33"/>
      <c r="AH2953" s="33"/>
      <c r="AI2953" s="33"/>
      <c r="AJ2953" s="33"/>
      <c r="AK2953" s="33"/>
      <c r="AL2953" s="33"/>
      <c r="AM2953" s="33"/>
      <c r="AN2953" s="33"/>
      <c r="AO2953" s="33"/>
      <c r="AP2953" s="34"/>
      <c r="AQ2953" s="34"/>
      <c r="AR2953" s="28"/>
      <c r="AS2953" s="29"/>
      <c r="AT2953" s="29"/>
      <c r="AU2953" s="29"/>
    </row>
    <row r="2954" spans="1:52" s="480" customFormat="1" ht="15">
      <c r="A2954" s="13"/>
      <c r="B2954" s="8"/>
      <c r="C2954" s="8"/>
      <c r="D2954" s="506" t="s">
        <v>595</v>
      </c>
      <c r="E2954" s="33"/>
      <c r="F2954" s="321"/>
      <c r="G2954" s="282"/>
      <c r="H2954" s="283"/>
      <c r="I2954" s="33"/>
      <c r="J2954" s="33"/>
      <c r="K2954" s="33"/>
      <c r="L2954" s="33"/>
      <c r="M2954" s="33"/>
      <c r="N2954" s="33"/>
      <c r="O2954" s="33"/>
      <c r="P2954" s="33"/>
      <c r="Q2954" s="33"/>
      <c r="R2954" s="33"/>
      <c r="S2954" s="33"/>
      <c r="T2954" s="33"/>
      <c r="U2954" s="33"/>
      <c r="V2954" s="33"/>
      <c r="W2954" s="33"/>
      <c r="X2954" s="282"/>
      <c r="Y2954" s="33"/>
      <c r="Z2954" s="284"/>
      <c r="AA2954" s="284"/>
      <c r="AB2954" s="33"/>
      <c r="AC2954" s="33"/>
      <c r="AD2954" s="33"/>
      <c r="AE2954" s="33"/>
      <c r="AF2954" s="33"/>
      <c r="AG2954" s="33"/>
      <c r="AH2954" s="33"/>
      <c r="AI2954" s="33"/>
      <c r="AJ2954" s="33"/>
      <c r="AK2954" s="33"/>
      <c r="AL2954" s="33"/>
      <c r="AM2954" s="33"/>
      <c r="AN2954" s="33"/>
      <c r="AO2954" s="33"/>
      <c r="AP2954" s="34"/>
      <c r="AQ2954" s="34"/>
      <c r="AR2954" s="28"/>
      <c r="AS2954" s="29"/>
      <c r="AT2954" s="29"/>
      <c r="AU2954" s="29"/>
    </row>
    <row r="2955" spans="1:52" s="518" customFormat="1">
      <c r="A2955" s="13"/>
      <c r="B2955" s="8"/>
      <c r="C2955" s="8"/>
      <c r="D2955" s="522"/>
      <c r="E2955" s="33"/>
      <c r="F2955" s="321"/>
      <c r="G2955" s="282"/>
      <c r="H2955" s="283"/>
      <c r="I2955" s="33"/>
      <c r="J2955" s="33"/>
      <c r="K2955" s="33"/>
      <c r="L2955" s="33"/>
      <c r="M2955" s="33"/>
      <c r="N2955" s="33"/>
      <c r="O2955" s="33"/>
      <c r="P2955" s="33"/>
      <c r="Q2955" s="33"/>
      <c r="R2955" s="33"/>
      <c r="S2955" s="33"/>
      <c r="T2955" s="33"/>
      <c r="U2955" s="33"/>
      <c r="V2955" s="33"/>
      <c r="W2955" s="33"/>
      <c r="X2955" s="282"/>
      <c r="Y2955" s="33"/>
      <c r="Z2955" s="284"/>
      <c r="AA2955" s="284"/>
      <c r="AB2955" s="33"/>
      <c r="AC2955" s="33"/>
      <c r="AD2955" s="33"/>
      <c r="AE2955" s="33"/>
      <c r="AF2955" s="33"/>
      <c r="AG2955" s="33"/>
      <c r="AH2955" s="33"/>
      <c r="AI2955" s="33"/>
      <c r="AJ2955" s="33"/>
      <c r="AK2955" s="33"/>
      <c r="AL2955" s="33"/>
      <c r="AM2955" s="33"/>
      <c r="AN2955" s="33"/>
      <c r="AO2955" s="33"/>
      <c r="AP2955" s="34"/>
      <c r="AQ2955" s="34"/>
      <c r="AR2955" s="28"/>
      <c r="AS2955" s="29"/>
      <c r="AT2955" s="29"/>
      <c r="AU2955" s="29"/>
    </row>
    <row r="2956" spans="1:52" s="480" customFormat="1">
      <c r="A2956" s="13"/>
      <c r="B2956" s="8"/>
      <c r="C2956" s="8"/>
      <c r="D2956" s="240"/>
      <c r="E2956" s="33"/>
      <c r="F2956" s="321"/>
      <c r="G2956" s="282"/>
      <c r="H2956" s="283"/>
      <c r="I2956" s="33"/>
      <c r="J2956" s="33"/>
      <c r="K2956" s="33"/>
      <c r="L2956" s="33"/>
      <c r="M2956" s="33"/>
      <c r="N2956" s="33"/>
      <c r="O2956" s="33"/>
      <c r="P2956" s="33"/>
      <c r="Q2956" s="33"/>
      <c r="R2956" s="33"/>
      <c r="S2956" s="33"/>
      <c r="T2956" s="33"/>
      <c r="U2956" s="33"/>
      <c r="V2956" s="33"/>
      <c r="W2956" s="33"/>
      <c r="X2956" s="282"/>
      <c r="Y2956" s="33"/>
      <c r="Z2956" s="284"/>
      <c r="AA2956" s="284"/>
      <c r="AB2956" s="33"/>
      <c r="AC2956" s="33"/>
      <c r="AD2956" s="33"/>
      <c r="AE2956" s="33"/>
      <c r="AF2956" s="33"/>
      <c r="AG2956" s="33"/>
      <c r="AH2956" s="33"/>
      <c r="AI2956" s="33"/>
      <c r="AJ2956" s="33"/>
      <c r="AK2956" s="33"/>
      <c r="AL2956" s="33"/>
      <c r="AM2956" s="33"/>
      <c r="AN2956" s="33"/>
      <c r="AO2956" s="33"/>
      <c r="AP2956" s="34"/>
      <c r="AQ2956" s="34"/>
      <c r="AR2956" s="28"/>
      <c r="AS2956" s="29"/>
      <c r="AT2956" s="29"/>
      <c r="AU2956" s="29"/>
    </row>
    <row r="2957" spans="1:52" s="480" customFormat="1">
      <c r="A2957" s="13"/>
      <c r="B2957" s="8"/>
      <c r="C2957" s="83">
        <v>257</v>
      </c>
      <c r="D2957" s="375" t="s">
        <v>329</v>
      </c>
      <c r="E2957" s="33"/>
      <c r="F2957" s="321"/>
      <c r="G2957" s="282"/>
      <c r="H2957" s="283"/>
      <c r="I2957" s="33"/>
      <c r="J2957" s="33"/>
      <c r="K2957" s="33"/>
      <c r="L2957" s="33"/>
      <c r="M2957" s="33"/>
      <c r="N2957" s="33"/>
      <c r="O2957" s="33"/>
      <c r="P2957" s="33"/>
      <c r="Q2957" s="33"/>
      <c r="R2957" s="33"/>
      <c r="S2957" s="33"/>
      <c r="T2957" s="33"/>
      <c r="U2957" s="33"/>
      <c r="V2957" s="33"/>
      <c r="W2957" s="33"/>
      <c r="X2957" s="282"/>
      <c r="Y2957" s="33"/>
      <c r="Z2957" s="284"/>
      <c r="AA2957" s="284"/>
      <c r="AB2957" s="33"/>
      <c r="AC2957" s="33"/>
      <c r="AD2957" s="33"/>
      <c r="AE2957" s="33"/>
      <c r="AF2957" s="33"/>
      <c r="AG2957" s="33"/>
      <c r="AH2957" s="33"/>
      <c r="AI2957" s="33"/>
      <c r="AJ2957" s="33"/>
      <c r="AK2957" s="33"/>
      <c r="AL2957" s="33"/>
      <c r="AM2957" s="33"/>
      <c r="AN2957" s="33"/>
      <c r="AO2957" s="33"/>
      <c r="AP2957" s="34"/>
      <c r="AQ2957" s="34"/>
      <c r="AR2957" s="28"/>
      <c r="AS2957" s="29"/>
      <c r="AT2957" s="29"/>
      <c r="AU2957" s="29"/>
    </row>
    <row r="2958" spans="1:52" s="480" customFormat="1">
      <c r="A2958" s="13"/>
      <c r="B2958" s="8"/>
      <c r="C2958" s="8"/>
      <c r="D2958" s="472" t="s">
        <v>330</v>
      </c>
      <c r="E2958" s="33"/>
      <c r="F2958" s="321"/>
      <c r="G2958" s="282"/>
      <c r="H2958" s="283"/>
      <c r="I2958" s="33"/>
      <c r="J2958" s="33"/>
      <c r="K2958" s="33"/>
      <c r="L2958" s="33"/>
      <c r="M2958" s="33"/>
      <c r="N2958" s="33"/>
      <c r="O2958" s="33"/>
      <c r="P2958" s="33"/>
      <c r="Q2958" s="33"/>
      <c r="R2958" s="33"/>
      <c r="S2958" s="33"/>
      <c r="T2958" s="33"/>
      <c r="U2958" s="33"/>
      <c r="V2958" s="33"/>
      <c r="W2958" s="33"/>
      <c r="X2958" s="282"/>
      <c r="Y2958" s="33"/>
      <c r="Z2958" s="284"/>
      <c r="AA2958" s="284"/>
      <c r="AB2958" s="33"/>
      <c r="AC2958" s="33"/>
      <c r="AD2958" s="33"/>
      <c r="AE2958" s="33"/>
      <c r="AF2958" s="33"/>
      <c r="AG2958" s="33"/>
      <c r="AH2958" s="33"/>
      <c r="AI2958" s="33"/>
      <c r="AJ2958" s="33"/>
      <c r="AK2958" s="33"/>
      <c r="AL2958" s="33"/>
      <c r="AM2958" s="33"/>
      <c r="AN2958" s="33"/>
      <c r="AO2958" s="33"/>
      <c r="AP2958" s="34"/>
      <c r="AQ2958" s="34"/>
      <c r="AR2958" s="28"/>
      <c r="AS2958" s="29"/>
      <c r="AT2958" s="29"/>
      <c r="AU2958" s="29"/>
    </row>
    <row r="2959" spans="1:52" s="480" customFormat="1">
      <c r="A2959" s="13"/>
      <c r="B2959" s="8"/>
      <c r="C2959" s="8"/>
      <c r="D2959" s="473" t="s">
        <v>191</v>
      </c>
      <c r="E2959" s="33"/>
      <c r="F2959" s="321"/>
      <c r="G2959" s="282"/>
      <c r="H2959" s="283"/>
      <c r="I2959" s="33"/>
      <c r="J2959" s="33"/>
      <c r="K2959" s="33"/>
      <c r="L2959" s="33"/>
      <c r="M2959" s="33"/>
      <c r="N2959" s="33"/>
      <c r="O2959" s="33"/>
      <c r="P2959" s="33"/>
      <c r="Q2959" s="33"/>
      <c r="R2959" s="33"/>
      <c r="S2959" s="33"/>
      <c r="T2959" s="33"/>
      <c r="U2959" s="33"/>
      <c r="V2959" s="33"/>
      <c r="W2959" s="33"/>
      <c r="X2959" s="282"/>
      <c r="Y2959" s="33"/>
      <c r="Z2959" s="284"/>
      <c r="AA2959" s="284"/>
      <c r="AB2959" s="33"/>
      <c r="AC2959" s="33"/>
      <c r="AD2959" s="33"/>
      <c r="AE2959" s="33"/>
      <c r="AF2959" s="33"/>
      <c r="AG2959" s="33"/>
      <c r="AH2959" s="33"/>
      <c r="AI2959" s="33"/>
      <c r="AJ2959" s="33"/>
      <c r="AK2959" s="33"/>
      <c r="AL2959" s="33"/>
      <c r="AM2959" s="33"/>
      <c r="AN2959" s="33"/>
      <c r="AO2959" s="33"/>
      <c r="AP2959" s="34"/>
      <c r="AQ2959" s="34"/>
      <c r="AR2959" s="28"/>
      <c r="AS2959" s="29"/>
      <c r="AT2959" s="29"/>
      <c r="AU2959" s="29"/>
    </row>
    <row r="2960" spans="1:52" s="480" customFormat="1">
      <c r="A2960" s="13"/>
      <c r="B2960" s="8"/>
      <c r="C2960" s="8"/>
      <c r="D2960" s="345" t="s">
        <v>172</v>
      </c>
      <c r="E2960" s="33"/>
      <c r="F2960" s="261">
        <v>181738200</v>
      </c>
      <c r="G2960" s="282">
        <f>SUM(H2961)</f>
        <v>181055000</v>
      </c>
      <c r="H2960" s="283"/>
      <c r="I2960" s="33"/>
      <c r="J2960" s="33"/>
      <c r="K2960" s="33"/>
      <c r="L2960" s="33"/>
      <c r="M2960" s="33"/>
      <c r="N2960" s="33"/>
      <c r="O2960" s="33"/>
      <c r="P2960" s="33"/>
      <c r="Q2960" s="33"/>
      <c r="R2960" s="33"/>
      <c r="S2960" s="33"/>
      <c r="T2960" s="33"/>
      <c r="U2960" s="33"/>
      <c r="V2960" s="33"/>
      <c r="W2960" s="33"/>
      <c r="X2960" s="282"/>
      <c r="Y2960" s="33"/>
      <c r="Z2960" s="284"/>
      <c r="AA2960" s="284"/>
      <c r="AB2960" s="33"/>
      <c r="AC2960" s="33"/>
      <c r="AD2960" s="33"/>
      <c r="AE2960" s="33"/>
      <c r="AF2960" s="33"/>
      <c r="AG2960" s="33"/>
      <c r="AH2960" s="33"/>
      <c r="AI2960" s="33"/>
      <c r="AJ2960" s="33"/>
      <c r="AK2960" s="33"/>
      <c r="AL2960" s="33"/>
      <c r="AM2960" s="33"/>
      <c r="AN2960" s="33"/>
      <c r="AO2960" s="33"/>
      <c r="AP2960" s="34"/>
      <c r="AQ2960" s="34"/>
      <c r="AR2960" s="28"/>
      <c r="AS2960" s="29"/>
      <c r="AT2960" s="29"/>
      <c r="AU2960" s="29"/>
    </row>
    <row r="2961" spans="1:47" s="518" customFormat="1">
      <c r="A2961" s="13"/>
      <c r="B2961" s="8"/>
      <c r="C2961" s="8"/>
      <c r="D2961" s="344" t="s">
        <v>1220</v>
      </c>
      <c r="E2961" s="33"/>
      <c r="F2961" s="261"/>
      <c r="G2961" s="282"/>
      <c r="H2961" s="283">
        <v>181055000</v>
      </c>
      <c r="I2961" s="33"/>
      <c r="J2961" s="33"/>
      <c r="K2961" s="33"/>
      <c r="L2961" s="33"/>
      <c r="M2961" s="33"/>
      <c r="N2961" s="33"/>
      <c r="O2961" s="33"/>
      <c r="P2961" s="33"/>
      <c r="Q2961" s="33"/>
      <c r="R2961" s="33"/>
      <c r="S2961" s="33"/>
      <c r="T2961" s="33"/>
      <c r="U2961" s="33"/>
      <c r="V2961" s="33"/>
      <c r="W2961" s="33"/>
      <c r="X2961" s="282"/>
      <c r="Y2961" s="33"/>
      <c r="Z2961" s="284"/>
      <c r="AA2961" s="284"/>
      <c r="AB2961" s="33"/>
      <c r="AC2961" s="33"/>
      <c r="AD2961" s="33"/>
      <c r="AE2961" s="33"/>
      <c r="AF2961" s="33"/>
      <c r="AG2961" s="33"/>
      <c r="AH2961" s="33"/>
      <c r="AI2961" s="33"/>
      <c r="AJ2961" s="33"/>
      <c r="AK2961" s="33"/>
      <c r="AL2961" s="33"/>
      <c r="AM2961" s="33"/>
      <c r="AN2961" s="33"/>
      <c r="AO2961" s="33"/>
      <c r="AP2961" s="34"/>
      <c r="AQ2961" s="34"/>
      <c r="AR2961" s="28"/>
      <c r="AS2961" s="29"/>
      <c r="AT2961" s="29"/>
      <c r="AU2961" s="29"/>
    </row>
    <row r="2962" spans="1:47" s="518" customFormat="1" ht="15">
      <c r="A2962" s="13"/>
      <c r="B2962" s="8"/>
      <c r="C2962" s="8"/>
      <c r="D2962" s="521" t="s">
        <v>1221</v>
      </c>
      <c r="E2962" s="33"/>
      <c r="F2962" s="261"/>
      <c r="G2962" s="282"/>
      <c r="H2962" s="283"/>
      <c r="I2962" s="33"/>
      <c r="J2962" s="33"/>
      <c r="K2962" s="33"/>
      <c r="L2962" s="33"/>
      <c r="M2962" s="33"/>
      <c r="N2962" s="33"/>
      <c r="O2962" s="33"/>
      <c r="P2962" s="33"/>
      <c r="Q2962" s="33"/>
      <c r="R2962" s="33"/>
      <c r="S2962" s="33"/>
      <c r="T2962" s="33"/>
      <c r="U2962" s="33"/>
      <c r="V2962" s="33"/>
      <c r="W2962" s="33"/>
      <c r="X2962" s="282"/>
      <c r="Y2962" s="33"/>
      <c r="Z2962" s="284"/>
      <c r="AA2962" s="284"/>
      <c r="AB2962" s="33"/>
      <c r="AC2962" s="33"/>
      <c r="AD2962" s="33"/>
      <c r="AE2962" s="33"/>
      <c r="AF2962" s="33"/>
      <c r="AG2962" s="33"/>
      <c r="AH2962" s="33"/>
      <c r="AI2962" s="33"/>
      <c r="AJ2962" s="33"/>
      <c r="AK2962" s="33"/>
      <c r="AL2962" s="33"/>
      <c r="AM2962" s="33"/>
      <c r="AN2962" s="33"/>
      <c r="AO2962" s="33"/>
      <c r="AP2962" s="34"/>
      <c r="AQ2962" s="34"/>
      <c r="AR2962" s="28"/>
      <c r="AS2962" s="29"/>
      <c r="AT2962" s="29"/>
      <c r="AU2962" s="29"/>
    </row>
    <row r="2963" spans="1:47" s="518" customFormat="1">
      <c r="A2963" s="13"/>
      <c r="B2963" s="8"/>
      <c r="C2963" s="8"/>
      <c r="D2963" s="344" t="s">
        <v>1222</v>
      </c>
      <c r="E2963" s="33"/>
      <c r="F2963" s="261"/>
      <c r="G2963" s="282"/>
      <c r="H2963" s="283"/>
      <c r="I2963" s="33"/>
      <c r="J2963" s="33"/>
      <c r="K2963" s="33"/>
      <c r="L2963" s="33"/>
      <c r="M2963" s="33"/>
      <c r="N2963" s="33"/>
      <c r="O2963" s="33"/>
      <c r="P2963" s="33"/>
      <c r="Q2963" s="33"/>
      <c r="R2963" s="33"/>
      <c r="S2963" s="33"/>
      <c r="T2963" s="33"/>
      <c r="U2963" s="33">
        <v>61616500</v>
      </c>
      <c r="V2963" s="33"/>
      <c r="W2963" s="33"/>
      <c r="X2963" s="282"/>
      <c r="Y2963" s="33"/>
      <c r="Z2963" s="284"/>
      <c r="AA2963" s="284"/>
      <c r="AB2963" s="33"/>
      <c r="AC2963" s="33"/>
      <c r="AD2963" s="33"/>
      <c r="AE2963" s="33"/>
      <c r="AF2963" s="33"/>
      <c r="AG2963" s="33"/>
      <c r="AH2963" s="33"/>
      <c r="AI2963" s="33"/>
      <c r="AJ2963" s="33"/>
      <c r="AK2963" s="33"/>
      <c r="AL2963" s="33"/>
      <c r="AM2963" s="33"/>
      <c r="AN2963" s="33"/>
      <c r="AO2963" s="33"/>
      <c r="AP2963" s="34"/>
      <c r="AQ2963" s="34"/>
      <c r="AR2963" s="28"/>
      <c r="AS2963" s="29"/>
      <c r="AT2963" s="29"/>
      <c r="AU2963" s="29"/>
    </row>
    <row r="2964" spans="1:47" s="518" customFormat="1">
      <c r="A2964" s="13"/>
      <c r="B2964" s="8"/>
      <c r="C2964" s="8"/>
      <c r="D2964" s="344"/>
      <c r="E2964" s="33"/>
      <c r="F2964" s="261"/>
      <c r="G2964" s="282"/>
      <c r="H2964" s="283"/>
      <c r="I2964" s="33"/>
      <c r="J2964" s="33"/>
      <c r="K2964" s="33"/>
      <c r="L2964" s="33"/>
      <c r="M2964" s="33"/>
      <c r="N2964" s="33"/>
      <c r="O2964" s="33"/>
      <c r="P2964" s="33"/>
      <c r="Q2964" s="33"/>
      <c r="R2964" s="33"/>
      <c r="S2964" s="33"/>
      <c r="T2964" s="33"/>
      <c r="U2964" s="33"/>
      <c r="V2964" s="33"/>
      <c r="W2964" s="33"/>
      <c r="X2964" s="282"/>
      <c r="Y2964" s="33"/>
      <c r="Z2964" s="284"/>
      <c r="AA2964" s="284"/>
      <c r="AB2964" s="33"/>
      <c r="AC2964" s="33"/>
      <c r="AD2964" s="33"/>
      <c r="AE2964" s="33"/>
      <c r="AF2964" s="33"/>
      <c r="AG2964" s="33"/>
      <c r="AH2964" s="33"/>
      <c r="AI2964" s="33"/>
      <c r="AJ2964" s="33"/>
      <c r="AK2964" s="33"/>
      <c r="AL2964" s="33"/>
      <c r="AM2964" s="33"/>
      <c r="AN2964" s="33"/>
      <c r="AO2964" s="33"/>
      <c r="AP2964" s="34"/>
      <c r="AQ2964" s="34"/>
      <c r="AR2964" s="28"/>
      <c r="AS2964" s="29"/>
      <c r="AT2964" s="29"/>
      <c r="AU2964" s="29"/>
    </row>
    <row r="2965" spans="1:47" s="480" customFormat="1">
      <c r="A2965" s="13"/>
      <c r="B2965" s="8"/>
      <c r="C2965" s="8"/>
      <c r="D2965" s="240"/>
      <c r="E2965" s="33"/>
      <c r="F2965" s="321"/>
      <c r="G2965" s="282"/>
      <c r="H2965" s="283"/>
      <c r="I2965" s="33"/>
      <c r="J2965" s="33"/>
      <c r="K2965" s="33"/>
      <c r="L2965" s="33"/>
      <c r="M2965" s="33"/>
      <c r="N2965" s="33"/>
      <c r="O2965" s="33"/>
      <c r="P2965" s="33"/>
      <c r="Q2965" s="33"/>
      <c r="R2965" s="33"/>
      <c r="S2965" s="33"/>
      <c r="T2965" s="33"/>
      <c r="U2965" s="33"/>
      <c r="V2965" s="33"/>
      <c r="W2965" s="33"/>
      <c r="X2965" s="282"/>
      <c r="Y2965" s="33"/>
      <c r="Z2965" s="284"/>
      <c r="AA2965" s="284"/>
      <c r="AB2965" s="33"/>
      <c r="AC2965" s="33"/>
      <c r="AD2965" s="33"/>
      <c r="AE2965" s="33"/>
      <c r="AF2965" s="33"/>
      <c r="AG2965" s="33"/>
      <c r="AH2965" s="33"/>
      <c r="AI2965" s="33"/>
      <c r="AJ2965" s="33"/>
      <c r="AK2965" s="33"/>
      <c r="AL2965" s="33"/>
      <c r="AM2965" s="33"/>
      <c r="AN2965" s="33"/>
      <c r="AO2965" s="33"/>
      <c r="AP2965" s="34"/>
      <c r="AQ2965" s="34"/>
      <c r="AR2965" s="28"/>
      <c r="AS2965" s="29"/>
      <c r="AT2965" s="29"/>
      <c r="AU2965" s="29"/>
    </row>
    <row r="2966" spans="1:47" s="480" customFormat="1">
      <c r="A2966" s="13"/>
      <c r="B2966" s="8"/>
      <c r="C2966" s="8"/>
      <c r="D2966" s="240"/>
      <c r="E2966" s="33"/>
      <c r="F2966" s="321"/>
      <c r="G2966" s="282"/>
      <c r="H2966" s="283"/>
      <c r="I2966" s="33"/>
      <c r="J2966" s="33"/>
      <c r="K2966" s="33"/>
      <c r="L2966" s="33"/>
      <c r="M2966" s="33"/>
      <c r="N2966" s="33"/>
      <c r="O2966" s="33"/>
      <c r="P2966" s="33"/>
      <c r="Q2966" s="33"/>
      <c r="R2966" s="33"/>
      <c r="S2966" s="33"/>
      <c r="T2966" s="33"/>
      <c r="U2966" s="33"/>
      <c r="V2966" s="33"/>
      <c r="W2966" s="33"/>
      <c r="X2966" s="282"/>
      <c r="Y2966" s="33"/>
      <c r="Z2966" s="284"/>
      <c r="AA2966" s="284"/>
      <c r="AB2966" s="33"/>
      <c r="AC2966" s="33"/>
      <c r="AD2966" s="33"/>
      <c r="AE2966" s="33"/>
      <c r="AF2966" s="33"/>
      <c r="AG2966" s="33"/>
      <c r="AH2966" s="33"/>
      <c r="AI2966" s="33"/>
      <c r="AJ2966" s="33"/>
      <c r="AK2966" s="33"/>
      <c r="AL2966" s="33"/>
      <c r="AM2966" s="33"/>
      <c r="AN2966" s="33"/>
      <c r="AO2966" s="33"/>
      <c r="AP2966" s="34"/>
      <c r="AQ2966" s="34"/>
      <c r="AR2966" s="28"/>
      <c r="AS2966" s="29"/>
      <c r="AT2966" s="29"/>
      <c r="AU2966" s="29"/>
    </row>
    <row r="2967" spans="1:47" s="480" customFormat="1">
      <c r="A2967" s="13"/>
      <c r="B2967" s="8"/>
      <c r="C2967" s="83" t="s">
        <v>332</v>
      </c>
      <c r="D2967" s="375" t="s">
        <v>329</v>
      </c>
      <c r="E2967" s="33"/>
      <c r="F2967" s="321"/>
      <c r="G2967" s="282"/>
      <c r="H2967" s="283"/>
      <c r="I2967" s="33"/>
      <c r="J2967" s="33"/>
      <c r="K2967" s="33"/>
      <c r="L2967" s="33"/>
      <c r="M2967" s="33"/>
      <c r="N2967" s="33"/>
      <c r="O2967" s="33"/>
      <c r="P2967" s="33"/>
      <c r="Q2967" s="33"/>
      <c r="R2967" s="33"/>
      <c r="S2967" s="33"/>
      <c r="T2967" s="33"/>
      <c r="U2967" s="33"/>
      <c r="V2967" s="33"/>
      <c r="W2967" s="33"/>
      <c r="X2967" s="282"/>
      <c r="Y2967" s="33"/>
      <c r="Z2967" s="284"/>
      <c r="AA2967" s="284"/>
      <c r="AB2967" s="33"/>
      <c r="AC2967" s="33"/>
      <c r="AD2967" s="33"/>
      <c r="AE2967" s="33"/>
      <c r="AF2967" s="33"/>
      <c r="AG2967" s="33"/>
      <c r="AH2967" s="33"/>
      <c r="AI2967" s="33"/>
      <c r="AJ2967" s="33"/>
      <c r="AK2967" s="33"/>
      <c r="AL2967" s="33"/>
      <c r="AM2967" s="33"/>
      <c r="AN2967" s="33"/>
      <c r="AO2967" s="33"/>
      <c r="AP2967" s="34"/>
      <c r="AQ2967" s="34"/>
      <c r="AR2967" s="28"/>
      <c r="AS2967" s="29"/>
      <c r="AT2967" s="29"/>
      <c r="AU2967" s="29"/>
    </row>
    <row r="2968" spans="1:47" s="480" customFormat="1">
      <c r="A2968" s="13"/>
      <c r="B2968" s="8"/>
      <c r="C2968" s="8"/>
      <c r="D2968" s="472" t="s">
        <v>331</v>
      </c>
      <c r="E2968" s="33"/>
      <c r="F2968" s="321"/>
      <c r="G2968" s="282"/>
      <c r="H2968" s="283"/>
      <c r="I2968" s="33"/>
      <c r="J2968" s="33"/>
      <c r="K2968" s="33"/>
      <c r="L2968" s="33"/>
      <c r="M2968" s="33"/>
      <c r="N2968" s="33"/>
      <c r="O2968" s="33"/>
      <c r="P2968" s="33"/>
      <c r="Q2968" s="33"/>
      <c r="R2968" s="33"/>
      <c r="S2968" s="33"/>
      <c r="T2968" s="33"/>
      <c r="U2968" s="33"/>
      <c r="V2968" s="33"/>
      <c r="W2968" s="33"/>
      <c r="X2968" s="282"/>
      <c r="Y2968" s="33"/>
      <c r="Z2968" s="284"/>
      <c r="AA2968" s="284"/>
      <c r="AB2968" s="33"/>
      <c r="AC2968" s="33"/>
      <c r="AD2968" s="33"/>
      <c r="AE2968" s="33"/>
      <c r="AF2968" s="33"/>
      <c r="AG2968" s="33"/>
      <c r="AH2968" s="33"/>
      <c r="AI2968" s="33"/>
      <c r="AJ2968" s="33"/>
      <c r="AK2968" s="33"/>
      <c r="AL2968" s="33"/>
      <c r="AM2968" s="33"/>
      <c r="AN2968" s="33"/>
      <c r="AO2968" s="33"/>
      <c r="AP2968" s="34"/>
      <c r="AQ2968" s="34"/>
      <c r="AR2968" s="28"/>
      <c r="AS2968" s="29"/>
      <c r="AT2968" s="29"/>
      <c r="AU2968" s="29"/>
    </row>
    <row r="2969" spans="1:47" s="480" customFormat="1">
      <c r="A2969" s="13"/>
      <c r="B2969" s="8"/>
      <c r="C2969" s="8"/>
      <c r="D2969" s="473" t="s">
        <v>191</v>
      </c>
      <c r="E2969" s="33"/>
      <c r="F2969" s="321"/>
      <c r="G2969" s="282"/>
      <c r="H2969" s="283"/>
      <c r="I2969" s="33"/>
      <c r="J2969" s="33"/>
      <c r="K2969" s="33"/>
      <c r="L2969" s="33"/>
      <c r="M2969" s="33"/>
      <c r="N2969" s="33"/>
      <c r="O2969" s="33"/>
      <c r="P2969" s="33"/>
      <c r="Q2969" s="33"/>
      <c r="R2969" s="33"/>
      <c r="S2969" s="33"/>
      <c r="T2969" s="33"/>
      <c r="U2969" s="33"/>
      <c r="V2969" s="33"/>
      <c r="W2969" s="33"/>
      <c r="X2969" s="282"/>
      <c r="Y2969" s="33"/>
      <c r="Z2969" s="284"/>
      <c r="AA2969" s="284"/>
      <c r="AB2969" s="33"/>
      <c r="AC2969" s="33"/>
      <c r="AD2969" s="33"/>
      <c r="AE2969" s="33"/>
      <c r="AF2969" s="33"/>
      <c r="AG2969" s="33"/>
      <c r="AH2969" s="33"/>
      <c r="AI2969" s="33"/>
      <c r="AJ2969" s="33"/>
      <c r="AK2969" s="33"/>
      <c r="AL2969" s="33"/>
      <c r="AM2969" s="33"/>
      <c r="AN2969" s="33"/>
      <c r="AO2969" s="33"/>
      <c r="AP2969" s="34"/>
      <c r="AQ2969" s="34"/>
      <c r="AR2969" s="28"/>
      <c r="AS2969" s="29"/>
      <c r="AT2969" s="29"/>
      <c r="AU2969" s="29"/>
    </row>
    <row r="2970" spans="1:47" s="480" customFormat="1">
      <c r="A2970" s="13"/>
      <c r="B2970" s="8"/>
      <c r="C2970" s="8"/>
      <c r="D2970" s="345" t="s">
        <v>172</v>
      </c>
      <c r="E2970" s="33"/>
      <c r="F2970" s="261">
        <v>14225568</v>
      </c>
      <c r="G2970" s="282">
        <f>SUM(H2971)</f>
        <v>14200000</v>
      </c>
      <c r="H2970" s="283"/>
      <c r="I2970" s="33"/>
      <c r="J2970" s="33"/>
      <c r="K2970" s="33"/>
      <c r="L2970" s="33"/>
      <c r="M2970" s="33"/>
      <c r="N2970" s="33"/>
      <c r="O2970" s="33"/>
      <c r="P2970" s="33"/>
      <c r="Q2970" s="33"/>
      <c r="R2970" s="33"/>
      <c r="S2970" s="33"/>
      <c r="T2970" s="33"/>
      <c r="U2970" s="33"/>
      <c r="V2970" s="33"/>
      <c r="W2970" s="33"/>
      <c r="X2970" s="282"/>
      <c r="Y2970" s="33"/>
      <c r="Z2970" s="284"/>
      <c r="AA2970" s="284"/>
      <c r="AB2970" s="33"/>
      <c r="AC2970" s="33"/>
      <c r="AD2970" s="33"/>
      <c r="AE2970" s="33"/>
      <c r="AF2970" s="33"/>
      <c r="AG2970" s="33"/>
      <c r="AH2970" s="33"/>
      <c r="AI2970" s="33"/>
      <c r="AJ2970" s="33"/>
      <c r="AK2970" s="33"/>
      <c r="AL2970" s="33"/>
      <c r="AM2970" s="33"/>
      <c r="AN2970" s="33"/>
      <c r="AO2970" s="33"/>
      <c r="AP2970" s="34"/>
      <c r="AQ2970" s="34"/>
      <c r="AR2970" s="28"/>
      <c r="AS2970" s="29"/>
      <c r="AT2970" s="29"/>
      <c r="AU2970" s="29"/>
    </row>
    <row r="2971" spans="1:47" s="518" customFormat="1">
      <c r="A2971" s="13"/>
      <c r="B2971" s="8"/>
      <c r="C2971" s="8"/>
      <c r="D2971" s="344" t="s">
        <v>1223</v>
      </c>
      <c r="E2971" s="33"/>
      <c r="F2971" s="261"/>
      <c r="G2971" s="282"/>
      <c r="H2971" s="283">
        <v>14200000</v>
      </c>
      <c r="I2971" s="33"/>
      <c r="J2971" s="33"/>
      <c r="K2971" s="33"/>
      <c r="L2971" s="33"/>
      <c r="M2971" s="33"/>
      <c r="N2971" s="33"/>
      <c r="O2971" s="33"/>
      <c r="P2971" s="33"/>
      <c r="Q2971" s="33"/>
      <c r="R2971" s="33"/>
      <c r="S2971" s="33"/>
      <c r="T2971" s="33"/>
      <c r="U2971" s="33"/>
      <c r="V2971" s="33"/>
      <c r="W2971" s="33"/>
      <c r="X2971" s="282"/>
      <c r="Y2971" s="33"/>
      <c r="Z2971" s="284"/>
      <c r="AA2971" s="284"/>
      <c r="AB2971" s="33"/>
      <c r="AC2971" s="33"/>
      <c r="AD2971" s="33"/>
      <c r="AE2971" s="33"/>
      <c r="AF2971" s="33"/>
      <c r="AG2971" s="33"/>
      <c r="AH2971" s="33"/>
      <c r="AI2971" s="33"/>
      <c r="AJ2971" s="33"/>
      <c r="AK2971" s="33"/>
      <c r="AL2971" s="33"/>
      <c r="AM2971" s="33"/>
      <c r="AN2971" s="33"/>
      <c r="AO2971" s="33"/>
      <c r="AP2971" s="34"/>
      <c r="AQ2971" s="34"/>
      <c r="AR2971" s="28"/>
      <c r="AS2971" s="29"/>
      <c r="AT2971" s="29"/>
      <c r="AU2971" s="29"/>
    </row>
    <row r="2972" spans="1:47" s="480" customFormat="1">
      <c r="A2972" s="13"/>
      <c r="B2972" s="8"/>
      <c r="C2972" s="8"/>
      <c r="D2972" s="240"/>
      <c r="E2972" s="33"/>
      <c r="F2972" s="321"/>
      <c r="G2972" s="282"/>
      <c r="H2972" s="283"/>
      <c r="I2972" s="33"/>
      <c r="J2972" s="33"/>
      <c r="K2972" s="33"/>
      <c r="L2972" s="33"/>
      <c r="M2972" s="33"/>
      <c r="N2972" s="33"/>
      <c r="O2972" s="33"/>
      <c r="P2972" s="33"/>
      <c r="Q2972" s="33"/>
      <c r="R2972" s="33"/>
      <c r="S2972" s="33"/>
      <c r="T2972" s="33"/>
      <c r="U2972" s="33"/>
      <c r="V2972" s="33"/>
      <c r="W2972" s="33"/>
      <c r="X2972" s="282"/>
      <c r="Y2972" s="33"/>
      <c r="Z2972" s="284"/>
      <c r="AA2972" s="284"/>
      <c r="AB2972" s="33"/>
      <c r="AC2972" s="33"/>
      <c r="AD2972" s="33"/>
      <c r="AE2972" s="33"/>
      <c r="AF2972" s="33"/>
      <c r="AG2972" s="33"/>
      <c r="AH2972" s="33"/>
      <c r="AI2972" s="33"/>
      <c r="AJ2972" s="33"/>
      <c r="AK2972" s="33"/>
      <c r="AL2972" s="33"/>
      <c r="AM2972" s="33"/>
      <c r="AN2972" s="33"/>
      <c r="AO2972" s="33"/>
      <c r="AP2972" s="34"/>
      <c r="AQ2972" s="34"/>
      <c r="AR2972" s="28"/>
      <c r="AS2972" s="29"/>
      <c r="AT2972" s="29"/>
      <c r="AU2972" s="29"/>
    </row>
    <row r="2973" spans="1:47" s="480" customFormat="1">
      <c r="A2973" s="13"/>
      <c r="B2973" s="8"/>
      <c r="C2973" s="8"/>
      <c r="D2973" s="240"/>
      <c r="E2973" s="33"/>
      <c r="F2973" s="321"/>
      <c r="G2973" s="282"/>
      <c r="H2973" s="283"/>
      <c r="I2973" s="33"/>
      <c r="J2973" s="33"/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282"/>
      <c r="Y2973" s="33"/>
      <c r="Z2973" s="284"/>
      <c r="AA2973" s="284"/>
      <c r="AB2973" s="33"/>
      <c r="AC2973" s="33"/>
      <c r="AD2973" s="33"/>
      <c r="AE2973" s="33"/>
      <c r="AF2973" s="33"/>
      <c r="AG2973" s="33"/>
      <c r="AH2973" s="33"/>
      <c r="AI2973" s="33"/>
      <c r="AJ2973" s="33"/>
      <c r="AK2973" s="33"/>
      <c r="AL2973" s="33"/>
      <c r="AM2973" s="33"/>
      <c r="AN2973" s="33"/>
      <c r="AO2973" s="33"/>
      <c r="AP2973" s="34"/>
      <c r="AQ2973" s="34"/>
      <c r="AR2973" s="28"/>
      <c r="AS2973" s="29"/>
      <c r="AT2973" s="29"/>
      <c r="AU2973" s="29"/>
    </row>
    <row r="2974" spans="1:47" s="480" customFormat="1">
      <c r="A2974" s="13"/>
      <c r="B2974" s="8"/>
      <c r="C2974" s="83">
        <v>260</v>
      </c>
      <c r="D2974" s="375" t="s">
        <v>335</v>
      </c>
      <c r="E2974" s="33"/>
      <c r="F2974" s="321"/>
      <c r="G2974" s="282"/>
      <c r="H2974" s="283"/>
      <c r="I2974" s="33"/>
      <c r="J2974" s="33"/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282"/>
      <c r="Y2974" s="33"/>
      <c r="Z2974" s="284"/>
      <c r="AA2974" s="284"/>
      <c r="AB2974" s="33"/>
      <c r="AC2974" s="33"/>
      <c r="AD2974" s="33"/>
      <c r="AE2974" s="33"/>
      <c r="AF2974" s="33"/>
      <c r="AG2974" s="33"/>
      <c r="AH2974" s="33"/>
      <c r="AI2974" s="33"/>
      <c r="AJ2974" s="33"/>
      <c r="AK2974" s="33"/>
      <c r="AL2974" s="33"/>
      <c r="AM2974" s="33"/>
      <c r="AN2974" s="33"/>
      <c r="AO2974" s="33"/>
      <c r="AP2974" s="34"/>
      <c r="AQ2974" s="34"/>
      <c r="AR2974" s="28"/>
      <c r="AS2974" s="29"/>
      <c r="AT2974" s="29"/>
      <c r="AU2974" s="29"/>
    </row>
    <row r="2975" spans="1:47" s="480" customFormat="1">
      <c r="A2975" s="13"/>
      <c r="B2975" s="8"/>
      <c r="C2975" s="8"/>
      <c r="D2975" s="472" t="s">
        <v>336</v>
      </c>
      <c r="E2975" s="33"/>
      <c r="F2975" s="321"/>
      <c r="G2975" s="282"/>
      <c r="H2975" s="283"/>
      <c r="I2975" s="33"/>
      <c r="J2975" s="33"/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282"/>
      <c r="Y2975" s="33"/>
      <c r="Z2975" s="284"/>
      <c r="AA2975" s="284"/>
      <c r="AB2975" s="33"/>
      <c r="AC2975" s="33"/>
      <c r="AD2975" s="33"/>
      <c r="AE2975" s="33"/>
      <c r="AF2975" s="33"/>
      <c r="AG2975" s="33"/>
      <c r="AH2975" s="33"/>
      <c r="AI2975" s="33"/>
      <c r="AJ2975" s="33"/>
      <c r="AK2975" s="33"/>
      <c r="AL2975" s="33"/>
      <c r="AM2975" s="33"/>
      <c r="AN2975" s="33"/>
      <c r="AO2975" s="33"/>
      <c r="AP2975" s="34"/>
      <c r="AQ2975" s="34"/>
      <c r="AR2975" s="28"/>
      <c r="AS2975" s="29"/>
      <c r="AT2975" s="29"/>
      <c r="AU2975" s="29"/>
    </row>
    <row r="2976" spans="1:47" s="480" customFormat="1">
      <c r="A2976" s="13"/>
      <c r="B2976" s="8"/>
      <c r="C2976" s="8"/>
      <c r="D2976" s="473" t="s">
        <v>337</v>
      </c>
      <c r="E2976" s="33"/>
      <c r="F2976" s="321"/>
      <c r="G2976" s="282"/>
      <c r="H2976" s="283"/>
      <c r="I2976" s="33"/>
      <c r="J2976" s="33"/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282"/>
      <c r="Y2976" s="33"/>
      <c r="Z2976" s="284"/>
      <c r="AA2976" s="284"/>
      <c r="AB2976" s="33"/>
      <c r="AC2976" s="33"/>
      <c r="AD2976" s="33"/>
      <c r="AE2976" s="33"/>
      <c r="AF2976" s="33"/>
      <c r="AG2976" s="33"/>
      <c r="AH2976" s="33"/>
      <c r="AI2976" s="33"/>
      <c r="AJ2976" s="33"/>
      <c r="AK2976" s="33"/>
      <c r="AL2976" s="33"/>
      <c r="AM2976" s="33"/>
      <c r="AN2976" s="33"/>
      <c r="AO2976" s="33"/>
      <c r="AP2976" s="34"/>
      <c r="AQ2976" s="34"/>
      <c r="AR2976" s="28"/>
      <c r="AS2976" s="29"/>
      <c r="AT2976" s="29"/>
      <c r="AU2976" s="29"/>
    </row>
    <row r="2977" spans="1:52" s="480" customFormat="1">
      <c r="A2977" s="13"/>
      <c r="B2977" s="8"/>
      <c r="C2977" s="8"/>
      <c r="D2977" s="344" t="s">
        <v>338</v>
      </c>
      <c r="E2977" s="33"/>
      <c r="F2977" s="261">
        <v>198130000</v>
      </c>
      <c r="G2977" s="282">
        <f>SUM(H2978)</f>
        <v>195084400</v>
      </c>
      <c r="H2977" s="283"/>
      <c r="I2977" s="33"/>
      <c r="J2977" s="33"/>
      <c r="K2977" s="33"/>
      <c r="L2977" s="33"/>
      <c r="M2977" s="33"/>
      <c r="N2977" s="33"/>
      <c r="O2977" s="33"/>
      <c r="P2977" s="33"/>
      <c r="Q2977" s="33"/>
      <c r="R2977" s="33"/>
      <c r="S2977" s="33"/>
      <c r="T2977" s="33"/>
      <c r="U2977" s="33"/>
      <c r="V2977" s="33"/>
      <c r="W2977" s="33"/>
      <c r="X2977" s="282"/>
      <c r="Y2977" s="33"/>
      <c r="Z2977" s="284"/>
      <c r="AA2977" s="284"/>
      <c r="AB2977" s="33"/>
      <c r="AC2977" s="33"/>
      <c r="AD2977" s="33"/>
      <c r="AE2977" s="33"/>
      <c r="AF2977" s="33"/>
      <c r="AG2977" s="33"/>
      <c r="AH2977" s="33"/>
      <c r="AI2977" s="33"/>
      <c r="AJ2977" s="33"/>
      <c r="AK2977" s="33"/>
      <c r="AL2977" s="33"/>
      <c r="AM2977" s="33"/>
      <c r="AN2977" s="33"/>
      <c r="AO2977" s="33"/>
      <c r="AP2977" s="34"/>
      <c r="AQ2977" s="34"/>
      <c r="AR2977" s="28"/>
      <c r="AS2977" s="29"/>
      <c r="AT2977" s="29"/>
      <c r="AU2977" s="29"/>
    </row>
    <row r="2978" spans="1:52" s="480" customFormat="1">
      <c r="A2978" s="13"/>
      <c r="B2978" s="8"/>
      <c r="C2978" s="8"/>
      <c r="D2978" s="240" t="s">
        <v>1168</v>
      </c>
      <c r="E2978" s="33"/>
      <c r="F2978" s="321"/>
      <c r="G2978" s="282"/>
      <c r="H2978" s="283">
        <v>195084400</v>
      </c>
      <c r="I2978" s="33"/>
      <c r="J2978" s="33"/>
      <c r="K2978" s="33"/>
      <c r="L2978" s="33"/>
      <c r="M2978" s="33"/>
      <c r="N2978" s="33"/>
      <c r="O2978" s="33"/>
      <c r="P2978" s="33"/>
      <c r="Q2978" s="33"/>
      <c r="R2978" s="33"/>
      <c r="S2978" s="33"/>
      <c r="T2978" s="33"/>
      <c r="U2978" s="33"/>
      <c r="V2978" s="33"/>
      <c r="W2978" s="33"/>
      <c r="X2978" s="282"/>
      <c r="Y2978" s="33"/>
      <c r="Z2978" s="284"/>
      <c r="AA2978" s="284"/>
      <c r="AB2978" s="33"/>
      <c r="AC2978" s="33"/>
      <c r="AD2978" s="33"/>
      <c r="AE2978" s="33"/>
      <c r="AF2978" s="33"/>
      <c r="AG2978" s="33"/>
      <c r="AH2978" s="33"/>
      <c r="AI2978" s="33"/>
      <c r="AJ2978" s="33"/>
      <c r="AK2978" s="33"/>
      <c r="AL2978" s="33"/>
      <c r="AM2978" s="33"/>
      <c r="AN2978" s="33"/>
      <c r="AO2978" s="33"/>
      <c r="AP2978" s="34"/>
      <c r="AQ2978" s="34"/>
      <c r="AR2978" s="28"/>
      <c r="AS2978" s="29"/>
      <c r="AT2978" s="29"/>
      <c r="AU2978" s="29"/>
    </row>
    <row r="2979" spans="1:52" s="518" customFormat="1">
      <c r="A2979" s="13"/>
      <c r="B2979" s="8"/>
      <c r="C2979" s="8"/>
      <c r="D2979" s="240"/>
      <c r="E2979" s="33"/>
      <c r="F2979" s="321"/>
      <c r="G2979" s="282"/>
      <c r="H2979" s="283"/>
      <c r="I2979" s="33"/>
      <c r="J2979" s="33"/>
      <c r="K2979" s="33"/>
      <c r="L2979" s="33"/>
      <c r="M2979" s="33"/>
      <c r="N2979" s="33"/>
      <c r="O2979" s="33"/>
      <c r="P2979" s="33"/>
      <c r="Q2979" s="33"/>
      <c r="R2979" s="33"/>
      <c r="S2979" s="33"/>
      <c r="T2979" s="33"/>
      <c r="U2979" s="33"/>
      <c r="V2979" s="33"/>
      <c r="W2979" s="33"/>
      <c r="X2979" s="282"/>
      <c r="Y2979" s="33"/>
      <c r="Z2979" s="284"/>
      <c r="AA2979" s="284"/>
      <c r="AB2979" s="33"/>
      <c r="AC2979" s="33"/>
      <c r="AD2979" s="33"/>
      <c r="AE2979" s="33"/>
      <c r="AF2979" s="33"/>
      <c r="AG2979" s="33"/>
      <c r="AH2979" s="33"/>
      <c r="AI2979" s="33"/>
      <c r="AJ2979" s="33"/>
      <c r="AK2979" s="33"/>
      <c r="AL2979" s="33"/>
      <c r="AM2979" s="33"/>
      <c r="AN2979" s="33"/>
      <c r="AO2979" s="33"/>
      <c r="AP2979" s="34"/>
      <c r="AQ2979" s="34"/>
      <c r="AR2979" s="28"/>
      <c r="AS2979" s="29"/>
      <c r="AT2979" s="29"/>
      <c r="AU2979" s="29"/>
    </row>
    <row r="2980" spans="1:52" s="518" customFormat="1">
      <c r="A2980" s="13"/>
      <c r="B2980" s="8"/>
      <c r="C2980" s="8"/>
      <c r="D2980" s="240"/>
      <c r="E2980" s="33"/>
      <c r="F2980" s="321"/>
      <c r="G2980" s="282"/>
      <c r="H2980" s="283"/>
      <c r="I2980" s="33"/>
      <c r="J2980" s="33"/>
      <c r="K2980" s="33"/>
      <c r="L2980" s="33"/>
      <c r="M2980" s="33"/>
      <c r="N2980" s="33"/>
      <c r="O2980" s="33"/>
      <c r="P2980" s="33"/>
      <c r="Q2980" s="33"/>
      <c r="R2980" s="33"/>
      <c r="S2980" s="33"/>
      <c r="T2980" s="33"/>
      <c r="U2980" s="33"/>
      <c r="V2980" s="33"/>
      <c r="W2980" s="33"/>
      <c r="X2980" s="282"/>
      <c r="Y2980" s="33"/>
      <c r="Z2980" s="284"/>
      <c r="AA2980" s="284"/>
      <c r="AB2980" s="33"/>
      <c r="AC2980" s="33"/>
      <c r="AD2980" s="33"/>
      <c r="AE2980" s="33"/>
      <c r="AF2980" s="33"/>
      <c r="AG2980" s="33"/>
      <c r="AH2980" s="33"/>
      <c r="AI2980" s="33"/>
      <c r="AJ2980" s="33"/>
      <c r="AK2980" s="33"/>
      <c r="AL2980" s="33"/>
      <c r="AM2980" s="33"/>
      <c r="AN2980" s="33"/>
      <c r="AO2980" s="33"/>
      <c r="AP2980" s="34"/>
      <c r="AQ2980" s="34"/>
      <c r="AR2980" s="28"/>
      <c r="AS2980" s="29"/>
      <c r="AT2980" s="29"/>
      <c r="AU2980" s="29"/>
    </row>
    <row r="2981" spans="1:52" s="518" customFormat="1" ht="15">
      <c r="A2981" s="13"/>
      <c r="B2981" s="8"/>
      <c r="C2981" s="8"/>
      <c r="D2981" s="505" t="s">
        <v>27</v>
      </c>
      <c r="E2981" s="33"/>
      <c r="F2981" s="321"/>
      <c r="G2981" s="282"/>
      <c r="H2981" s="283"/>
      <c r="I2981" s="33"/>
      <c r="J2981" s="33"/>
      <c r="K2981" s="33"/>
      <c r="L2981" s="33"/>
      <c r="M2981" s="33"/>
      <c r="N2981" s="33"/>
      <c r="O2981" s="33"/>
      <c r="P2981" s="33"/>
      <c r="Q2981" s="33"/>
      <c r="R2981" s="33"/>
      <c r="S2981" s="33"/>
      <c r="T2981" s="33"/>
      <c r="U2981" s="33"/>
      <c r="V2981" s="33"/>
      <c r="W2981" s="33"/>
      <c r="X2981" s="282"/>
      <c r="Y2981" s="33"/>
      <c r="Z2981" s="284"/>
      <c r="AA2981" s="284"/>
      <c r="AB2981" s="33"/>
      <c r="AC2981" s="33"/>
      <c r="AD2981" s="33"/>
      <c r="AE2981" s="33"/>
      <c r="AF2981" s="33"/>
      <c r="AG2981" s="33"/>
      <c r="AH2981" s="33"/>
      <c r="AI2981" s="33"/>
      <c r="AJ2981" s="33"/>
      <c r="AK2981" s="33"/>
      <c r="AL2981" s="33"/>
      <c r="AM2981" s="33"/>
      <c r="AN2981" s="33"/>
      <c r="AO2981" s="33"/>
      <c r="AP2981" s="34"/>
      <c r="AQ2981" s="34"/>
      <c r="AR2981" s="28"/>
      <c r="AS2981" s="29"/>
      <c r="AT2981" s="29"/>
      <c r="AU2981" s="29"/>
    </row>
    <row r="2982" spans="1:52" s="518" customFormat="1">
      <c r="A2982" s="13"/>
      <c r="B2982" s="8"/>
      <c r="C2982" s="8"/>
      <c r="D2982" s="240" t="s">
        <v>1224</v>
      </c>
      <c r="E2982" s="33"/>
      <c r="F2982" s="321"/>
      <c r="G2982" s="282"/>
      <c r="H2982" s="283"/>
      <c r="I2982" s="33"/>
      <c r="J2982" s="33"/>
      <c r="K2982" s="33"/>
      <c r="L2982" s="33"/>
      <c r="M2982" s="33">
        <v>50000000</v>
      </c>
      <c r="N2982" s="33"/>
      <c r="O2982" s="33"/>
      <c r="P2982" s="33"/>
      <c r="Q2982" s="33"/>
      <c r="R2982" s="33"/>
      <c r="S2982" s="33"/>
      <c r="T2982" s="33"/>
      <c r="U2982" s="33"/>
      <c r="V2982" s="33"/>
      <c r="W2982" s="33"/>
      <c r="X2982" s="282"/>
      <c r="Y2982" s="33"/>
      <c r="Z2982" s="284"/>
      <c r="AA2982" s="284"/>
      <c r="AB2982" s="33"/>
      <c r="AC2982" s="33"/>
      <c r="AD2982" s="33"/>
      <c r="AE2982" s="33"/>
      <c r="AF2982" s="33"/>
      <c r="AG2982" s="33"/>
      <c r="AH2982" s="33"/>
      <c r="AI2982" s="33"/>
      <c r="AJ2982" s="33"/>
      <c r="AK2982" s="33"/>
      <c r="AL2982" s="33"/>
      <c r="AM2982" s="33"/>
      <c r="AN2982" s="33"/>
      <c r="AO2982" s="33"/>
      <c r="AP2982" s="34"/>
      <c r="AQ2982" s="34"/>
      <c r="AR2982" s="28"/>
      <c r="AS2982" s="29"/>
      <c r="AT2982" s="29"/>
      <c r="AU2982" s="29"/>
    </row>
    <row r="2983" spans="1:52" s="518" customFormat="1">
      <c r="A2983" s="13"/>
      <c r="B2983" s="8"/>
      <c r="C2983" s="8"/>
      <c r="D2983" s="240" t="s">
        <v>1225</v>
      </c>
      <c r="E2983" s="33"/>
      <c r="F2983" s="321"/>
      <c r="G2983" s="282"/>
      <c r="H2983" s="283"/>
      <c r="I2983" s="33"/>
      <c r="J2983" s="33"/>
      <c r="K2983" s="33"/>
      <c r="L2983" s="33"/>
      <c r="M2983" s="33">
        <v>46000000</v>
      </c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282"/>
      <c r="Y2983" s="33"/>
      <c r="Z2983" s="284"/>
      <c r="AA2983" s="284"/>
      <c r="AB2983" s="33"/>
      <c r="AC2983" s="33"/>
      <c r="AD2983" s="33"/>
      <c r="AE2983" s="33"/>
      <c r="AF2983" s="33"/>
      <c r="AG2983" s="33"/>
      <c r="AH2983" s="33"/>
      <c r="AI2983" s="33"/>
      <c r="AJ2983" s="33"/>
      <c r="AK2983" s="33"/>
      <c r="AL2983" s="33"/>
      <c r="AM2983" s="33"/>
      <c r="AN2983" s="33"/>
      <c r="AO2983" s="33"/>
      <c r="AP2983" s="34"/>
      <c r="AQ2983" s="34"/>
      <c r="AR2983" s="28"/>
      <c r="AS2983" s="29"/>
      <c r="AT2983" s="29"/>
      <c r="AU2983" s="29"/>
    </row>
    <row r="2984" spans="1:52" s="518" customFormat="1">
      <c r="A2984" s="13"/>
      <c r="B2984" s="8"/>
      <c r="C2984" s="8"/>
      <c r="D2984" s="240"/>
      <c r="E2984" s="33"/>
      <c r="F2984" s="321"/>
      <c r="G2984" s="282"/>
      <c r="H2984" s="283"/>
      <c r="I2984" s="33"/>
      <c r="J2984" s="33"/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282"/>
      <c r="Y2984" s="33"/>
      <c r="Z2984" s="284"/>
      <c r="AA2984" s="284"/>
      <c r="AB2984" s="33"/>
      <c r="AC2984" s="33"/>
      <c r="AD2984" s="33"/>
      <c r="AE2984" s="33"/>
      <c r="AF2984" s="33"/>
      <c r="AG2984" s="33"/>
      <c r="AH2984" s="33"/>
      <c r="AI2984" s="33"/>
      <c r="AJ2984" s="33"/>
      <c r="AK2984" s="33"/>
      <c r="AL2984" s="33"/>
      <c r="AM2984" s="33"/>
      <c r="AN2984" s="33"/>
      <c r="AO2984" s="33"/>
      <c r="AP2984" s="34"/>
      <c r="AQ2984" s="34"/>
      <c r="AR2984" s="28"/>
      <c r="AS2984" s="29"/>
      <c r="AT2984" s="29"/>
      <c r="AU2984" s="29"/>
    </row>
    <row r="2985" spans="1:52" s="518" customFormat="1">
      <c r="A2985" s="13"/>
      <c r="B2985" s="8"/>
      <c r="C2985" s="8"/>
      <c r="D2985" s="240"/>
      <c r="E2985" s="33"/>
      <c r="F2985" s="321"/>
      <c r="G2985" s="282"/>
      <c r="H2985" s="283"/>
      <c r="I2985" s="33"/>
      <c r="J2985" s="33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282"/>
      <c r="Y2985" s="33"/>
      <c r="Z2985" s="284"/>
      <c r="AA2985" s="284"/>
      <c r="AB2985" s="33"/>
      <c r="AC2985" s="33"/>
      <c r="AD2985" s="33"/>
      <c r="AE2985" s="33"/>
      <c r="AF2985" s="33"/>
      <c r="AG2985" s="33"/>
      <c r="AH2985" s="33"/>
      <c r="AI2985" s="33"/>
      <c r="AJ2985" s="33"/>
      <c r="AK2985" s="33"/>
      <c r="AL2985" s="33"/>
      <c r="AM2985" s="33"/>
      <c r="AN2985" s="33"/>
      <c r="AO2985" s="33"/>
      <c r="AP2985" s="34"/>
      <c r="AQ2985" s="34"/>
      <c r="AR2985" s="28"/>
      <c r="AS2985" s="29"/>
      <c r="AT2985" s="29"/>
      <c r="AU2985" s="29"/>
    </row>
    <row r="2986" spans="1:52" s="518" customFormat="1">
      <c r="A2986" s="13"/>
      <c r="B2986" s="8"/>
      <c r="C2986" s="8"/>
      <c r="D2986" s="240"/>
      <c r="E2986" s="33"/>
      <c r="F2986" s="321"/>
      <c r="G2986" s="282"/>
      <c r="H2986" s="283"/>
      <c r="I2986" s="33"/>
      <c r="J2986" s="33"/>
      <c r="K2986" s="33"/>
      <c r="L2986" s="33"/>
      <c r="M2986" s="33"/>
      <c r="N2986" s="33"/>
      <c r="O2986" s="33"/>
      <c r="P2986" s="33"/>
      <c r="Q2986" s="33"/>
      <c r="R2986" s="33"/>
      <c r="S2986" s="33"/>
      <c r="T2986" s="33"/>
      <c r="U2986" s="33"/>
      <c r="V2986" s="33"/>
      <c r="W2986" s="33"/>
      <c r="X2986" s="282"/>
      <c r="Y2986" s="33"/>
      <c r="Z2986" s="284"/>
      <c r="AA2986" s="284"/>
      <c r="AB2986" s="33"/>
      <c r="AC2986" s="33"/>
      <c r="AD2986" s="33"/>
      <c r="AE2986" s="33"/>
      <c r="AF2986" s="33"/>
      <c r="AG2986" s="33"/>
      <c r="AH2986" s="33"/>
      <c r="AI2986" s="33"/>
      <c r="AJ2986" s="33"/>
      <c r="AK2986" s="33"/>
      <c r="AL2986" s="33"/>
      <c r="AM2986" s="33"/>
      <c r="AN2986" s="33"/>
      <c r="AO2986" s="33"/>
      <c r="AP2986" s="34"/>
      <c r="AQ2986" s="34"/>
      <c r="AR2986" s="28"/>
      <c r="AS2986" s="29"/>
      <c r="AT2986" s="29"/>
      <c r="AU2986" s="29"/>
    </row>
    <row r="2987" spans="1:52" s="480" customFormat="1">
      <c r="A2987" s="13"/>
      <c r="B2987" s="8"/>
      <c r="C2987" s="8"/>
      <c r="D2987" s="240"/>
      <c r="E2987" s="33"/>
      <c r="F2987" s="321"/>
      <c r="G2987" s="282"/>
      <c r="H2987" s="283"/>
      <c r="I2987" s="33"/>
      <c r="J2987" s="33"/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282"/>
      <c r="Y2987" s="33"/>
      <c r="Z2987" s="284"/>
      <c r="AA2987" s="284"/>
      <c r="AB2987" s="33"/>
      <c r="AC2987" s="33"/>
      <c r="AD2987" s="33"/>
      <c r="AE2987" s="33"/>
      <c r="AF2987" s="33"/>
      <c r="AG2987" s="33"/>
      <c r="AH2987" s="33"/>
      <c r="AI2987" s="33"/>
      <c r="AJ2987" s="33"/>
      <c r="AK2987" s="33"/>
      <c r="AL2987" s="33"/>
      <c r="AM2987" s="33"/>
      <c r="AN2987" s="33"/>
      <c r="AO2987" s="33"/>
      <c r="AP2987" s="34"/>
      <c r="AQ2987" s="34"/>
      <c r="AR2987" s="28"/>
      <c r="AS2987" s="29"/>
      <c r="AT2987" s="29"/>
      <c r="AU2987" s="29"/>
    </row>
    <row r="2988" spans="1:52" s="480" customFormat="1">
      <c r="A2988" s="13"/>
      <c r="B2988" s="8"/>
      <c r="C2988" s="8"/>
      <c r="D2988" s="240"/>
      <c r="E2988" s="33"/>
      <c r="F2988" s="321"/>
      <c r="G2988" s="282"/>
      <c r="H2988" s="283"/>
      <c r="I2988" s="33"/>
      <c r="J2988" s="33"/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282"/>
      <c r="Y2988" s="33"/>
      <c r="Z2988" s="284"/>
      <c r="AA2988" s="284"/>
      <c r="AB2988" s="33"/>
      <c r="AC2988" s="33"/>
      <c r="AD2988" s="33"/>
      <c r="AE2988" s="33"/>
      <c r="AF2988" s="33"/>
      <c r="AG2988" s="33"/>
      <c r="AH2988" s="33"/>
      <c r="AI2988" s="33"/>
      <c r="AJ2988" s="33"/>
      <c r="AK2988" s="33"/>
      <c r="AL2988" s="33"/>
      <c r="AM2988" s="33"/>
      <c r="AN2988" s="33"/>
      <c r="AO2988" s="33"/>
      <c r="AP2988" s="34"/>
      <c r="AQ2988" s="34"/>
      <c r="AR2988" s="28"/>
      <c r="AS2988" s="29"/>
      <c r="AT2988" s="29"/>
      <c r="AU2988" s="29"/>
    </row>
    <row r="2989" spans="1:52" s="402" customFormat="1">
      <c r="A2989" s="13"/>
      <c r="B2989" s="8"/>
      <c r="C2989" s="8"/>
      <c r="D2989" s="240"/>
      <c r="E2989" s="33"/>
      <c r="F2989" s="321"/>
      <c r="G2989" s="282"/>
      <c r="H2989" s="283"/>
      <c r="I2989" s="33"/>
      <c r="J2989" s="33"/>
      <c r="K2989" s="33"/>
      <c r="L2989" s="33"/>
      <c r="M2989" s="33"/>
      <c r="N2989" s="33"/>
      <c r="O2989" s="33"/>
      <c r="P2989" s="33"/>
      <c r="Q2989" s="33"/>
      <c r="R2989" s="33"/>
      <c r="S2989" s="33"/>
      <c r="T2989" s="33"/>
      <c r="U2989" s="33"/>
      <c r="V2989" s="33"/>
      <c r="W2989" s="33"/>
      <c r="X2989" s="282"/>
      <c r="Y2989" s="33"/>
      <c r="Z2989" s="284"/>
      <c r="AA2989" s="284"/>
      <c r="AB2989" s="33"/>
      <c r="AC2989" s="33"/>
      <c r="AD2989" s="33"/>
      <c r="AE2989" s="33"/>
      <c r="AF2989" s="33"/>
      <c r="AG2989" s="33"/>
      <c r="AH2989" s="33"/>
      <c r="AI2989" s="33"/>
      <c r="AJ2989" s="33"/>
      <c r="AK2989" s="33"/>
      <c r="AL2989" s="33"/>
      <c r="AM2989" s="33"/>
      <c r="AN2989" s="33"/>
      <c r="AO2989" s="33"/>
      <c r="AP2989" s="34"/>
      <c r="AQ2989" s="34"/>
      <c r="AR2989" s="28"/>
      <c r="AS2989" s="29"/>
      <c r="AT2989" s="29"/>
      <c r="AU2989" s="29"/>
    </row>
    <row r="2990" spans="1:52" s="402" customFormat="1">
      <c r="A2990" s="13"/>
      <c r="B2990" s="8"/>
      <c r="C2990" s="8"/>
      <c r="D2990" s="240"/>
      <c r="E2990" s="33"/>
      <c r="F2990" s="321"/>
      <c r="G2990" s="282"/>
      <c r="H2990" s="283"/>
      <c r="I2990" s="33"/>
      <c r="J2990" s="33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282"/>
      <c r="Y2990" s="33"/>
      <c r="Z2990" s="284"/>
      <c r="AA2990" s="284"/>
      <c r="AB2990" s="33"/>
      <c r="AC2990" s="33"/>
      <c r="AD2990" s="33"/>
      <c r="AE2990" s="33"/>
      <c r="AF2990" s="33"/>
      <c r="AG2990" s="33"/>
      <c r="AH2990" s="33"/>
      <c r="AI2990" s="33"/>
      <c r="AJ2990" s="33"/>
      <c r="AK2990" s="33"/>
      <c r="AL2990" s="33"/>
      <c r="AM2990" s="33"/>
      <c r="AN2990" s="33"/>
      <c r="AO2990" s="33"/>
      <c r="AP2990" s="34"/>
      <c r="AQ2990" s="34"/>
      <c r="AR2990" s="28"/>
      <c r="AS2990" s="29"/>
      <c r="AT2990" s="29"/>
      <c r="AU2990" s="29"/>
    </row>
    <row r="2991" spans="1:52" s="86" customFormat="1">
      <c r="A2991" s="12"/>
      <c r="B2991" s="9">
        <v>4</v>
      </c>
      <c r="C2991" s="9" t="s">
        <v>17</v>
      </c>
      <c r="D2991" s="81" t="s">
        <v>5</v>
      </c>
      <c r="E2991" s="31">
        <v>0</v>
      </c>
      <c r="F2991" s="31">
        <f t="shared" ref="F2991:V2991" si="224">SUM(F2992:F2993)</f>
        <v>0</v>
      </c>
      <c r="G2991" s="31">
        <f t="shared" si="224"/>
        <v>0</v>
      </c>
      <c r="H2991" s="31">
        <f t="shared" si="224"/>
        <v>0</v>
      </c>
      <c r="I2991" s="31">
        <f t="shared" si="224"/>
        <v>0</v>
      </c>
      <c r="J2991" s="31">
        <f t="shared" si="224"/>
        <v>0</v>
      </c>
      <c r="K2991" s="31">
        <f t="shared" si="224"/>
        <v>0</v>
      </c>
      <c r="L2991" s="31">
        <f t="shared" si="224"/>
        <v>0</v>
      </c>
      <c r="M2991" s="31">
        <f t="shared" si="224"/>
        <v>0</v>
      </c>
      <c r="N2991" s="31">
        <f t="shared" si="224"/>
        <v>0</v>
      </c>
      <c r="O2991" s="31">
        <f t="shared" si="224"/>
        <v>0</v>
      </c>
      <c r="P2991" s="31">
        <f t="shared" si="224"/>
        <v>0</v>
      </c>
      <c r="Q2991" s="31">
        <f t="shared" si="224"/>
        <v>0</v>
      </c>
      <c r="R2991" s="31">
        <f t="shared" si="224"/>
        <v>0</v>
      </c>
      <c r="S2991" s="31">
        <f t="shared" si="224"/>
        <v>0</v>
      </c>
      <c r="T2991" s="31">
        <f t="shared" si="224"/>
        <v>0</v>
      </c>
      <c r="U2991" s="31">
        <f t="shared" si="224"/>
        <v>0</v>
      </c>
      <c r="V2991" s="31">
        <f t="shared" si="224"/>
        <v>0</v>
      </c>
      <c r="W2991" s="31">
        <f>SUM(O2991:V2991)</f>
        <v>0</v>
      </c>
      <c r="X2991" s="31">
        <f>SUM(X2992:X2993)</f>
        <v>0</v>
      </c>
      <c r="Y2991" s="31">
        <f>H2991+I2991+J2991+K2991+L2991+M2991+N2991+W2991+X2991</f>
        <v>0</v>
      </c>
      <c r="Z2991" s="31">
        <f t="shared" ref="Z2991:AK2991" si="225">SUM(Z2992:Z2993)</f>
        <v>0</v>
      </c>
      <c r="AA2991" s="31">
        <f t="shared" si="225"/>
        <v>0</v>
      </c>
      <c r="AB2991" s="31">
        <f t="shared" si="225"/>
        <v>0</v>
      </c>
      <c r="AC2991" s="31">
        <f t="shared" si="225"/>
        <v>0</v>
      </c>
      <c r="AD2991" s="31">
        <f t="shared" si="225"/>
        <v>0</v>
      </c>
      <c r="AE2991" s="31">
        <f t="shared" si="225"/>
        <v>0</v>
      </c>
      <c r="AF2991" s="31">
        <f t="shared" si="225"/>
        <v>0</v>
      </c>
      <c r="AG2991" s="31">
        <f t="shared" si="225"/>
        <v>0</v>
      </c>
      <c r="AH2991" s="31">
        <f t="shared" si="225"/>
        <v>0</v>
      </c>
      <c r="AI2991" s="31">
        <f t="shared" si="225"/>
        <v>0</v>
      </c>
      <c r="AJ2991" s="31">
        <f t="shared" si="225"/>
        <v>0</v>
      </c>
      <c r="AK2991" s="31">
        <f t="shared" si="225"/>
        <v>0</v>
      </c>
      <c r="AL2991" s="31">
        <f>SUM(AD2991:AK2991)</f>
        <v>0</v>
      </c>
      <c r="AM2991" s="31">
        <f>SUM(AM2992:AM2993)</f>
        <v>0</v>
      </c>
      <c r="AN2991" s="31">
        <f>SUM(AN2992:AN2993)</f>
        <v>0</v>
      </c>
      <c r="AO2991" s="31">
        <f>Z2991+AA2991+AB2991+AC2991+AL2991+AM2991+AN2991</f>
        <v>0</v>
      </c>
      <c r="AP2991" s="32">
        <f>E2991+Y2991-AO2991</f>
        <v>0</v>
      </c>
      <c r="AQ2991" s="32"/>
      <c r="AR2991" s="28"/>
      <c r="AS2991" s="29">
        <f>E2991+H2991+I2991+J2991+K2991+L2991+M2991+N2991+W2991+X2991-Z2991-AB2991-AL2991-AC2991-AM2991-AN2991</f>
        <v>0</v>
      </c>
      <c r="AT2991" s="29">
        <f>AP2991-AS2991</f>
        <v>0</v>
      </c>
      <c r="AU2991" s="29">
        <f>E2991</f>
        <v>0</v>
      </c>
      <c r="AV2991" s="86">
        <f>AS2991-AU2991</f>
        <v>0</v>
      </c>
      <c r="AW2991" s="86">
        <f>Y2991-AO2991</f>
        <v>0</v>
      </c>
      <c r="AX2991" s="86">
        <f>AV2991-AW2991</f>
        <v>0</v>
      </c>
      <c r="AZ2991" s="398"/>
    </row>
    <row r="2992" spans="1:52" s="21" customFormat="1">
      <c r="A2992" s="10"/>
      <c r="B2992" s="8"/>
      <c r="C2992" s="8"/>
      <c r="D2992" s="113"/>
      <c r="E2992" s="33"/>
      <c r="F2992" s="373"/>
      <c r="G2992" s="71"/>
      <c r="H2992" s="283"/>
      <c r="I2992" s="33"/>
      <c r="J2992" s="33"/>
      <c r="K2992" s="33"/>
      <c r="L2992" s="33"/>
      <c r="M2992" s="33"/>
      <c r="N2992" s="33"/>
      <c r="O2992" s="33"/>
      <c r="P2992" s="33"/>
      <c r="Q2992" s="33"/>
      <c r="R2992" s="33"/>
      <c r="S2992" s="33"/>
      <c r="T2992" s="33"/>
      <c r="U2992" s="33"/>
      <c r="V2992" s="33"/>
      <c r="W2992" s="33"/>
      <c r="X2992" s="282"/>
      <c r="Y2992" s="69"/>
      <c r="Z2992" s="73"/>
      <c r="AA2992" s="73"/>
      <c r="AB2992" s="69"/>
      <c r="AC2992" s="69"/>
      <c r="AD2992" s="69"/>
      <c r="AE2992" s="69"/>
      <c r="AF2992" s="69"/>
      <c r="AG2992" s="69"/>
      <c r="AH2992" s="69"/>
      <c r="AI2992" s="69"/>
      <c r="AJ2992" s="69"/>
      <c r="AK2992" s="69"/>
      <c r="AL2992" s="69"/>
      <c r="AM2992" s="69"/>
      <c r="AN2992" s="69"/>
      <c r="AO2992" s="69"/>
      <c r="AP2992" s="70"/>
      <c r="AQ2992" s="70"/>
      <c r="AR2992" s="76"/>
      <c r="AS2992" s="60"/>
      <c r="AT2992" s="60"/>
      <c r="AU2992" s="60"/>
    </row>
    <row r="2993" spans="1:52" s="21" customFormat="1">
      <c r="A2993" s="10"/>
      <c r="B2993" s="8"/>
      <c r="C2993" s="8"/>
      <c r="D2993" s="82"/>
      <c r="E2993" s="33"/>
      <c r="F2993" s="69"/>
      <c r="G2993" s="71"/>
      <c r="H2993" s="72"/>
      <c r="I2993" s="69"/>
      <c r="J2993" s="69"/>
      <c r="K2993" s="69"/>
      <c r="L2993" s="69"/>
      <c r="M2993" s="69"/>
      <c r="N2993" s="69"/>
      <c r="O2993" s="69"/>
      <c r="P2993" s="69"/>
      <c r="Q2993" s="69"/>
      <c r="R2993" s="69"/>
      <c r="S2993" s="69"/>
      <c r="T2993" s="69"/>
      <c r="U2993" s="69"/>
      <c r="V2993" s="69"/>
      <c r="W2993" s="69"/>
      <c r="X2993" s="71"/>
      <c r="Y2993" s="69"/>
      <c r="Z2993" s="73"/>
      <c r="AA2993" s="73"/>
      <c r="AB2993" s="69"/>
      <c r="AC2993" s="69"/>
      <c r="AD2993" s="69"/>
      <c r="AE2993" s="69"/>
      <c r="AF2993" s="69"/>
      <c r="AG2993" s="69"/>
      <c r="AH2993" s="69"/>
      <c r="AI2993" s="69"/>
      <c r="AJ2993" s="69"/>
      <c r="AK2993" s="69"/>
      <c r="AL2993" s="69"/>
      <c r="AM2993" s="69"/>
      <c r="AN2993" s="69"/>
      <c r="AO2993" s="69"/>
      <c r="AP2993" s="70"/>
      <c r="AQ2993" s="70"/>
      <c r="AR2993" s="76"/>
      <c r="AS2993" s="60"/>
      <c r="AT2993" s="60"/>
      <c r="AU2993" s="60"/>
    </row>
    <row r="2994" spans="1:52" s="86" customFormat="1">
      <c r="A2994" s="12"/>
      <c r="B2994" s="9">
        <v>5</v>
      </c>
      <c r="C2994" s="9" t="s">
        <v>18</v>
      </c>
      <c r="D2994" s="81" t="s">
        <v>11</v>
      </c>
      <c r="E2994" s="326">
        <v>2301796500</v>
      </c>
      <c r="F2994" s="31">
        <f t="shared" ref="F2994:V2994" si="226">SUM(F2995:F3003)</f>
        <v>0</v>
      </c>
      <c r="G2994" s="31">
        <f t="shared" si="226"/>
        <v>0</v>
      </c>
      <c r="H2994" s="31">
        <f t="shared" si="226"/>
        <v>0</v>
      </c>
      <c r="I2994" s="31">
        <f t="shared" si="226"/>
        <v>0</v>
      </c>
      <c r="J2994" s="31">
        <f t="shared" si="226"/>
        <v>0</v>
      </c>
      <c r="K2994" s="31">
        <f t="shared" si="226"/>
        <v>0</v>
      </c>
      <c r="L2994" s="31">
        <f t="shared" si="226"/>
        <v>0</v>
      </c>
      <c r="M2994" s="31">
        <f t="shared" si="226"/>
        <v>0</v>
      </c>
      <c r="N2994" s="31">
        <f t="shared" si="226"/>
        <v>0</v>
      </c>
      <c r="O2994" s="31">
        <f t="shared" si="226"/>
        <v>0</v>
      </c>
      <c r="P2994" s="31">
        <f t="shared" si="226"/>
        <v>0</v>
      </c>
      <c r="Q2994" s="31">
        <f t="shared" si="226"/>
        <v>0</v>
      </c>
      <c r="R2994" s="31">
        <f t="shared" si="226"/>
        <v>0</v>
      </c>
      <c r="S2994" s="31">
        <f t="shared" si="226"/>
        <v>0</v>
      </c>
      <c r="T2994" s="31">
        <f t="shared" si="226"/>
        <v>0</v>
      </c>
      <c r="U2994" s="31">
        <f t="shared" si="226"/>
        <v>0</v>
      </c>
      <c r="V2994" s="31">
        <f t="shared" si="226"/>
        <v>0</v>
      </c>
      <c r="W2994" s="31">
        <f>SUM(O2994:V2994)</f>
        <v>0</v>
      </c>
      <c r="X2994" s="31">
        <f>SUM(X2995:X3003)</f>
        <v>0</v>
      </c>
      <c r="Y2994" s="31">
        <f>H2994+I2994+J2994+K2994+L2994+M2994+N2994+W2994+X2994</f>
        <v>0</v>
      </c>
      <c r="Z2994" s="31">
        <f t="shared" ref="Z2994:AK2994" si="227">SUM(Z2995:Z3003)</f>
        <v>0</v>
      </c>
      <c r="AA2994" s="31">
        <f t="shared" si="227"/>
        <v>0</v>
      </c>
      <c r="AB2994" s="31">
        <f t="shared" si="227"/>
        <v>0</v>
      </c>
      <c r="AC2994" s="31">
        <f t="shared" si="227"/>
        <v>1460000</v>
      </c>
      <c r="AD2994" s="31">
        <f t="shared" si="227"/>
        <v>0</v>
      </c>
      <c r="AE2994" s="31">
        <f t="shared" si="227"/>
        <v>0</v>
      </c>
      <c r="AF2994" s="31">
        <f t="shared" si="227"/>
        <v>0</v>
      </c>
      <c r="AG2994" s="31">
        <f t="shared" si="227"/>
        <v>0</v>
      </c>
      <c r="AH2994" s="31">
        <f t="shared" si="227"/>
        <v>0</v>
      </c>
      <c r="AI2994" s="31">
        <f t="shared" si="227"/>
        <v>0</v>
      </c>
      <c r="AJ2994" s="31">
        <f t="shared" si="227"/>
        <v>0</v>
      </c>
      <c r="AK2994" s="31">
        <f t="shared" si="227"/>
        <v>0</v>
      </c>
      <c r="AL2994" s="31">
        <f>SUM(AD2994:AK2994)</f>
        <v>0</v>
      </c>
      <c r="AM2994" s="31">
        <f>SUM(AM2995:AM3003)</f>
        <v>0</v>
      </c>
      <c r="AN2994" s="31">
        <f>SUM(AN2995:AN3003)</f>
        <v>0</v>
      </c>
      <c r="AO2994" s="31">
        <f>Z2994+AA2994+AB2994+AC2994+AL2994+AM2994+AN2994</f>
        <v>1460000</v>
      </c>
      <c r="AP2994" s="32">
        <f>E2994+Y2994-AO2994</f>
        <v>2300336500</v>
      </c>
      <c r="AQ2994" s="32"/>
      <c r="AR2994" s="28"/>
      <c r="AS2994" s="29">
        <f>E2994+H2994+I2994+J2994+K2994+L2994+M2994+N2994+W2994+X2994-Z2994-AB2994-AL2994-AC2994-AM2994-AN2994</f>
        <v>2300336500</v>
      </c>
      <c r="AT2994" s="29">
        <f>AP2994-AS2994</f>
        <v>0</v>
      </c>
      <c r="AU2994" s="29">
        <f>E2994</f>
        <v>2301796500</v>
      </c>
      <c r="AV2994" s="86">
        <f>AS2994-AU2994</f>
        <v>-1460000</v>
      </c>
      <c r="AW2994" s="86">
        <f>Y2994-AO2994</f>
        <v>-1460000</v>
      </c>
      <c r="AX2994" s="86">
        <f>AV2994-AW2994</f>
        <v>0</v>
      </c>
      <c r="AZ2994" s="398"/>
    </row>
    <row r="2995" spans="1:52" s="402" customFormat="1">
      <c r="A2995" s="13"/>
      <c r="B2995" s="8"/>
      <c r="C2995" s="8"/>
      <c r="D2995" s="240"/>
      <c r="E2995" s="33"/>
      <c r="F2995" s="321"/>
      <c r="G2995" s="282"/>
      <c r="H2995" s="283"/>
      <c r="I2995" s="33"/>
      <c r="J2995" s="33"/>
      <c r="K2995" s="33"/>
      <c r="L2995" s="33"/>
      <c r="M2995" s="33"/>
      <c r="N2995" s="33"/>
      <c r="O2995" s="33"/>
      <c r="P2995" s="33"/>
      <c r="Q2995" s="33"/>
      <c r="R2995" s="33"/>
      <c r="S2995" s="33"/>
      <c r="T2995" s="33"/>
      <c r="U2995" s="33"/>
      <c r="V2995" s="33"/>
      <c r="W2995" s="33"/>
      <c r="X2995" s="282"/>
      <c r="Y2995" s="33"/>
      <c r="Z2995" s="284"/>
      <c r="AA2995" s="284"/>
      <c r="AB2995" s="33"/>
      <c r="AC2995" s="33"/>
      <c r="AD2995" s="33"/>
      <c r="AE2995" s="33"/>
      <c r="AF2995" s="33"/>
      <c r="AG2995" s="33"/>
      <c r="AH2995" s="33"/>
      <c r="AI2995" s="33"/>
      <c r="AJ2995" s="33"/>
      <c r="AK2995" s="33"/>
      <c r="AL2995" s="33"/>
      <c r="AM2995" s="33"/>
      <c r="AN2995" s="33"/>
      <c r="AO2995" s="33"/>
      <c r="AP2995" s="34"/>
      <c r="AQ2995" s="34"/>
      <c r="AR2995" s="28"/>
      <c r="AS2995" s="29"/>
      <c r="AT2995" s="29"/>
      <c r="AU2995" s="29"/>
    </row>
    <row r="2996" spans="1:52" s="518" customFormat="1">
      <c r="A2996" s="13"/>
      <c r="B2996" s="8"/>
      <c r="C2996" s="8"/>
      <c r="D2996" s="240"/>
      <c r="E2996" s="33"/>
      <c r="F2996" s="321"/>
      <c r="G2996" s="282"/>
      <c r="H2996" s="283"/>
      <c r="I2996" s="33"/>
      <c r="J2996" s="33"/>
      <c r="K2996" s="33"/>
      <c r="L2996" s="33"/>
      <c r="M2996" s="33"/>
      <c r="N2996" s="33"/>
      <c r="O2996" s="33"/>
      <c r="P2996" s="33"/>
      <c r="Q2996" s="33"/>
      <c r="R2996" s="33"/>
      <c r="S2996" s="33"/>
      <c r="T2996" s="33"/>
      <c r="U2996" s="33"/>
      <c r="V2996" s="33"/>
      <c r="W2996" s="33"/>
      <c r="X2996" s="282"/>
      <c r="Y2996" s="33"/>
      <c r="Z2996" s="284"/>
      <c r="AA2996" s="284"/>
      <c r="AB2996" s="33"/>
      <c r="AC2996" s="33"/>
      <c r="AD2996" s="33"/>
      <c r="AE2996" s="33"/>
      <c r="AF2996" s="33"/>
      <c r="AG2996" s="33"/>
      <c r="AH2996" s="33"/>
      <c r="AI2996" s="33"/>
      <c r="AJ2996" s="33"/>
      <c r="AK2996" s="33"/>
      <c r="AL2996" s="33"/>
      <c r="AM2996" s="33"/>
      <c r="AN2996" s="33"/>
      <c r="AO2996" s="33"/>
      <c r="AP2996" s="34"/>
      <c r="AQ2996" s="34"/>
      <c r="AR2996" s="28"/>
      <c r="AS2996" s="29"/>
      <c r="AT2996" s="29"/>
      <c r="AU2996" s="29"/>
    </row>
    <row r="2997" spans="1:52" s="518" customFormat="1" ht="15">
      <c r="A2997" s="13"/>
      <c r="B2997" s="8"/>
      <c r="C2997" s="8"/>
      <c r="D2997" s="506" t="s">
        <v>1216</v>
      </c>
      <c r="E2997" s="33"/>
      <c r="F2997" s="321"/>
      <c r="G2997" s="282"/>
      <c r="H2997" s="283"/>
      <c r="I2997" s="33"/>
      <c r="J2997" s="33"/>
      <c r="K2997" s="33"/>
      <c r="L2997" s="33"/>
      <c r="M2997" s="33"/>
      <c r="N2997" s="33"/>
      <c r="O2997" s="33"/>
      <c r="P2997" s="33"/>
      <c r="Q2997" s="33"/>
      <c r="R2997" s="33"/>
      <c r="S2997" s="33"/>
      <c r="T2997" s="33"/>
      <c r="U2997" s="33"/>
      <c r="V2997" s="33"/>
      <c r="W2997" s="33"/>
      <c r="X2997" s="282"/>
      <c r="Y2997" s="33"/>
      <c r="Z2997" s="284"/>
      <c r="AA2997" s="284"/>
      <c r="AB2997" s="33"/>
      <c r="AC2997" s="33"/>
      <c r="AD2997" s="33"/>
      <c r="AE2997" s="33"/>
      <c r="AF2997" s="33"/>
      <c r="AG2997" s="33"/>
      <c r="AH2997" s="33"/>
      <c r="AI2997" s="33"/>
      <c r="AJ2997" s="33"/>
      <c r="AK2997" s="33"/>
      <c r="AL2997" s="33"/>
      <c r="AM2997" s="33"/>
      <c r="AN2997" s="33"/>
      <c r="AO2997" s="33"/>
      <c r="AP2997" s="34"/>
      <c r="AQ2997" s="34"/>
      <c r="AR2997" s="28"/>
      <c r="AS2997" s="29"/>
      <c r="AT2997" s="29"/>
      <c r="AU2997" s="29"/>
    </row>
    <row r="2998" spans="1:52" s="518" customFormat="1">
      <c r="A2998" s="13"/>
      <c r="B2998" s="8"/>
      <c r="C2998" s="8"/>
      <c r="D2998" s="240" t="s">
        <v>1226</v>
      </c>
      <c r="E2998" s="33"/>
      <c r="F2998" s="321"/>
      <c r="G2998" s="282"/>
      <c r="H2998" s="283"/>
      <c r="I2998" s="33"/>
      <c r="J2998" s="33"/>
      <c r="K2998" s="33"/>
      <c r="L2998" s="33"/>
      <c r="M2998" s="33"/>
      <c r="N2998" s="33"/>
      <c r="O2998" s="33"/>
      <c r="P2998" s="33"/>
      <c r="Q2998" s="33"/>
      <c r="R2998" s="33"/>
      <c r="S2998" s="33"/>
      <c r="T2998" s="33"/>
      <c r="U2998" s="33"/>
      <c r="V2998" s="33"/>
      <c r="W2998" s="33"/>
      <c r="X2998" s="282"/>
      <c r="Y2998" s="33"/>
      <c r="Z2998" s="284"/>
      <c r="AA2998" s="284"/>
      <c r="AB2998" s="33"/>
      <c r="AC2998" s="33">
        <v>1000000</v>
      </c>
      <c r="AD2998" s="33"/>
      <c r="AE2998" s="33"/>
      <c r="AF2998" s="33"/>
      <c r="AG2998" s="33"/>
      <c r="AH2998" s="33"/>
      <c r="AI2998" s="33"/>
      <c r="AJ2998" s="33"/>
      <c r="AK2998" s="33"/>
      <c r="AL2998" s="33"/>
      <c r="AM2998" s="33"/>
      <c r="AN2998" s="33"/>
      <c r="AO2998" s="33"/>
      <c r="AP2998" s="34"/>
      <c r="AQ2998" s="34"/>
      <c r="AR2998" s="28"/>
      <c r="AS2998" s="29"/>
      <c r="AT2998" s="29"/>
      <c r="AU2998" s="29"/>
    </row>
    <row r="2999" spans="1:52" s="518" customFormat="1">
      <c r="A2999" s="13"/>
      <c r="B2999" s="8"/>
      <c r="C2999" s="8"/>
      <c r="D2999" s="240" t="s">
        <v>1227</v>
      </c>
      <c r="E2999" s="33"/>
      <c r="F2999" s="321"/>
      <c r="G2999" s="282"/>
      <c r="H2999" s="283"/>
      <c r="I2999" s="33"/>
      <c r="J2999" s="33"/>
      <c r="K2999" s="33"/>
      <c r="L2999" s="33"/>
      <c r="M2999" s="33"/>
      <c r="N2999" s="33"/>
      <c r="O2999" s="33"/>
      <c r="P2999" s="33"/>
      <c r="Q2999" s="33"/>
      <c r="R2999" s="33"/>
      <c r="S2999" s="33"/>
      <c r="T2999" s="33"/>
      <c r="U2999" s="33"/>
      <c r="V2999" s="33"/>
      <c r="W2999" s="33"/>
      <c r="X2999" s="282"/>
      <c r="Y2999" s="33"/>
      <c r="Z2999" s="284"/>
      <c r="AA2999" s="284"/>
      <c r="AB2999" s="33"/>
      <c r="AC2999" s="33">
        <v>460000</v>
      </c>
      <c r="AD2999" s="33"/>
      <c r="AE2999" s="33"/>
      <c r="AF2999" s="33"/>
      <c r="AG2999" s="33"/>
      <c r="AH2999" s="33"/>
      <c r="AI2999" s="33"/>
      <c r="AJ2999" s="33"/>
      <c r="AK2999" s="33"/>
      <c r="AL2999" s="33"/>
      <c r="AM2999" s="33"/>
      <c r="AN2999" s="33"/>
      <c r="AO2999" s="33"/>
      <c r="AP2999" s="34"/>
      <c r="AQ2999" s="34"/>
      <c r="AR2999" s="28"/>
      <c r="AS2999" s="29"/>
      <c r="AT2999" s="29"/>
      <c r="AU2999" s="29"/>
    </row>
    <row r="3000" spans="1:52" s="518" customFormat="1">
      <c r="A3000" s="13"/>
      <c r="B3000" s="8"/>
      <c r="C3000" s="8"/>
      <c r="D3000" s="240"/>
      <c r="E3000" s="33"/>
      <c r="F3000" s="321"/>
      <c r="G3000" s="282"/>
      <c r="H3000" s="283"/>
      <c r="I3000" s="33"/>
      <c r="J3000" s="33"/>
      <c r="K3000" s="33"/>
      <c r="L3000" s="33"/>
      <c r="M3000" s="33"/>
      <c r="N3000" s="33"/>
      <c r="O3000" s="33"/>
      <c r="P3000" s="33"/>
      <c r="Q3000" s="33"/>
      <c r="R3000" s="33"/>
      <c r="S3000" s="33"/>
      <c r="T3000" s="33"/>
      <c r="U3000" s="33"/>
      <c r="V3000" s="33"/>
      <c r="W3000" s="33"/>
      <c r="X3000" s="282"/>
      <c r="Y3000" s="33"/>
      <c r="Z3000" s="284"/>
      <c r="AA3000" s="284"/>
      <c r="AB3000" s="33"/>
      <c r="AC3000" s="33"/>
      <c r="AD3000" s="33"/>
      <c r="AE3000" s="33"/>
      <c r="AF3000" s="33"/>
      <c r="AG3000" s="33"/>
      <c r="AH3000" s="33"/>
      <c r="AI3000" s="33"/>
      <c r="AJ3000" s="33"/>
      <c r="AK3000" s="33"/>
      <c r="AL3000" s="33"/>
      <c r="AM3000" s="33"/>
      <c r="AN3000" s="33"/>
      <c r="AO3000" s="33"/>
      <c r="AP3000" s="34"/>
      <c r="AQ3000" s="34"/>
      <c r="AR3000" s="28"/>
      <c r="AS3000" s="29"/>
      <c r="AT3000" s="29"/>
      <c r="AU3000" s="29"/>
    </row>
    <row r="3001" spans="1:52" s="518" customFormat="1">
      <c r="A3001" s="13"/>
      <c r="B3001" s="8"/>
      <c r="C3001" s="8"/>
      <c r="D3001" s="240"/>
      <c r="E3001" s="33"/>
      <c r="F3001" s="321"/>
      <c r="G3001" s="282"/>
      <c r="H3001" s="283"/>
      <c r="I3001" s="33"/>
      <c r="J3001" s="33"/>
      <c r="K3001" s="33"/>
      <c r="L3001" s="33"/>
      <c r="M3001" s="33"/>
      <c r="N3001" s="33"/>
      <c r="O3001" s="33"/>
      <c r="P3001" s="33"/>
      <c r="Q3001" s="33"/>
      <c r="R3001" s="33"/>
      <c r="S3001" s="33"/>
      <c r="T3001" s="33"/>
      <c r="U3001" s="33"/>
      <c r="V3001" s="33"/>
      <c r="W3001" s="33"/>
      <c r="X3001" s="282"/>
      <c r="Y3001" s="33"/>
      <c r="Z3001" s="284"/>
      <c r="AA3001" s="284"/>
      <c r="AB3001" s="33"/>
      <c r="AC3001" s="33"/>
      <c r="AD3001" s="33"/>
      <c r="AE3001" s="33"/>
      <c r="AF3001" s="33"/>
      <c r="AG3001" s="33"/>
      <c r="AH3001" s="33"/>
      <c r="AI3001" s="33"/>
      <c r="AJ3001" s="33"/>
      <c r="AK3001" s="33"/>
      <c r="AL3001" s="33"/>
      <c r="AM3001" s="33"/>
      <c r="AN3001" s="33"/>
      <c r="AO3001" s="33"/>
      <c r="AP3001" s="34"/>
      <c r="AQ3001" s="34"/>
      <c r="AR3001" s="28"/>
      <c r="AS3001" s="29"/>
      <c r="AT3001" s="29"/>
      <c r="AU3001" s="29"/>
    </row>
    <row r="3002" spans="1:52" s="402" customFormat="1">
      <c r="A3002" s="13"/>
      <c r="B3002" s="8"/>
      <c r="C3002" s="8"/>
      <c r="D3002" s="240"/>
      <c r="E3002" s="33"/>
      <c r="F3002" s="321"/>
      <c r="G3002" s="282"/>
      <c r="H3002" s="283"/>
      <c r="I3002" s="33"/>
      <c r="J3002" s="33"/>
      <c r="K3002" s="33"/>
      <c r="L3002" s="33"/>
      <c r="M3002" s="33"/>
      <c r="N3002" s="33"/>
      <c r="O3002" s="33"/>
      <c r="P3002" s="33"/>
      <c r="Q3002" s="33"/>
      <c r="R3002" s="33"/>
      <c r="S3002" s="33"/>
      <c r="T3002" s="33"/>
      <c r="U3002" s="33"/>
      <c r="V3002" s="33"/>
      <c r="W3002" s="33"/>
      <c r="X3002" s="282"/>
      <c r="Y3002" s="33"/>
      <c r="Z3002" s="284"/>
      <c r="AA3002" s="284"/>
      <c r="AB3002" s="33"/>
      <c r="AC3002" s="33"/>
      <c r="AD3002" s="33"/>
      <c r="AE3002" s="33"/>
      <c r="AF3002" s="33"/>
      <c r="AG3002" s="33"/>
      <c r="AH3002" s="33"/>
      <c r="AI3002" s="33"/>
      <c r="AJ3002" s="33"/>
      <c r="AK3002" s="33"/>
      <c r="AL3002" s="33"/>
      <c r="AM3002" s="33"/>
      <c r="AN3002" s="33"/>
      <c r="AO3002" s="33"/>
      <c r="AP3002" s="34"/>
      <c r="AQ3002" s="34"/>
      <c r="AR3002" s="28"/>
      <c r="AS3002" s="29"/>
      <c r="AT3002" s="29"/>
      <c r="AU3002" s="29"/>
    </row>
    <row r="3003" spans="1:52" s="402" customFormat="1">
      <c r="A3003" s="13"/>
      <c r="B3003" s="8"/>
      <c r="C3003" s="8"/>
      <c r="D3003" s="240"/>
      <c r="E3003" s="33"/>
      <c r="F3003" s="33"/>
      <c r="G3003" s="282"/>
      <c r="H3003" s="283"/>
      <c r="I3003" s="33"/>
      <c r="J3003" s="33"/>
      <c r="K3003" s="33"/>
      <c r="L3003" s="33"/>
      <c r="M3003" s="33"/>
      <c r="N3003" s="33"/>
      <c r="O3003" s="33"/>
      <c r="P3003" s="33"/>
      <c r="Q3003" s="33"/>
      <c r="R3003" s="33"/>
      <c r="S3003" s="33"/>
      <c r="T3003" s="33"/>
      <c r="U3003" s="33"/>
      <c r="V3003" s="33"/>
      <c r="W3003" s="33"/>
      <c r="X3003" s="282"/>
      <c r="Y3003" s="33"/>
      <c r="Z3003" s="284"/>
      <c r="AA3003" s="284"/>
      <c r="AB3003" s="33"/>
      <c r="AC3003" s="33"/>
      <c r="AD3003" s="33"/>
      <c r="AE3003" s="33"/>
      <c r="AF3003" s="33"/>
      <c r="AG3003" s="33"/>
      <c r="AH3003" s="33"/>
      <c r="AI3003" s="33"/>
      <c r="AJ3003" s="33"/>
      <c r="AK3003" s="33"/>
      <c r="AL3003" s="33"/>
      <c r="AM3003" s="33"/>
      <c r="AN3003" s="33"/>
      <c r="AO3003" s="33"/>
      <c r="AP3003" s="34"/>
      <c r="AQ3003" s="34"/>
      <c r="AR3003" s="28"/>
      <c r="AS3003" s="29"/>
      <c r="AT3003" s="29"/>
      <c r="AU3003" s="29"/>
    </row>
    <row r="3004" spans="1:52" s="86" customFormat="1">
      <c r="A3004" s="12"/>
      <c r="B3004" s="9">
        <v>6</v>
      </c>
      <c r="C3004" s="9" t="s">
        <v>19</v>
      </c>
      <c r="D3004" s="81" t="s">
        <v>7</v>
      </c>
      <c r="E3004" s="31">
        <v>0</v>
      </c>
      <c r="F3004" s="31">
        <f t="shared" ref="F3004:V3004" si="228">SUM(F3005:F3007)</f>
        <v>0</v>
      </c>
      <c r="G3004" s="31">
        <f t="shared" si="228"/>
        <v>0</v>
      </c>
      <c r="H3004" s="31">
        <f t="shared" si="228"/>
        <v>0</v>
      </c>
      <c r="I3004" s="31">
        <f t="shared" si="228"/>
        <v>0</v>
      </c>
      <c r="J3004" s="31">
        <f t="shared" si="228"/>
        <v>0</v>
      </c>
      <c r="K3004" s="31">
        <f t="shared" si="228"/>
        <v>0</v>
      </c>
      <c r="L3004" s="31">
        <f t="shared" si="228"/>
        <v>0</v>
      </c>
      <c r="M3004" s="31">
        <f t="shared" si="228"/>
        <v>0</v>
      </c>
      <c r="N3004" s="31">
        <f t="shared" si="228"/>
        <v>0</v>
      </c>
      <c r="O3004" s="31">
        <f t="shared" si="228"/>
        <v>0</v>
      </c>
      <c r="P3004" s="31">
        <f t="shared" si="228"/>
        <v>0</v>
      </c>
      <c r="Q3004" s="31">
        <f t="shared" si="228"/>
        <v>0</v>
      </c>
      <c r="R3004" s="31">
        <f t="shared" si="228"/>
        <v>0</v>
      </c>
      <c r="S3004" s="31">
        <f t="shared" si="228"/>
        <v>0</v>
      </c>
      <c r="T3004" s="31">
        <f t="shared" si="228"/>
        <v>0</v>
      </c>
      <c r="U3004" s="31">
        <f t="shared" si="228"/>
        <v>0</v>
      </c>
      <c r="V3004" s="31">
        <f t="shared" si="228"/>
        <v>0</v>
      </c>
      <c r="W3004" s="31">
        <f>SUM(O3004:V3004)</f>
        <v>0</v>
      </c>
      <c r="X3004" s="31">
        <f>SUM(X3005:X3007)</f>
        <v>0</v>
      </c>
      <c r="Y3004" s="31">
        <f>H3004+I3004+J3004+K3004+L3004+M3004+N3004+W3004+X3004</f>
        <v>0</v>
      </c>
      <c r="Z3004" s="31">
        <f t="shared" ref="Z3004:AK3004" si="229">SUM(Z3005:Z3007)</f>
        <v>0</v>
      </c>
      <c r="AA3004" s="31">
        <f t="shared" si="229"/>
        <v>0</v>
      </c>
      <c r="AB3004" s="31">
        <f t="shared" si="229"/>
        <v>0</v>
      </c>
      <c r="AC3004" s="31">
        <f t="shared" si="229"/>
        <v>0</v>
      </c>
      <c r="AD3004" s="31">
        <f t="shared" si="229"/>
        <v>0</v>
      </c>
      <c r="AE3004" s="31">
        <f t="shared" si="229"/>
        <v>0</v>
      </c>
      <c r="AF3004" s="31">
        <f t="shared" si="229"/>
        <v>0</v>
      </c>
      <c r="AG3004" s="31">
        <f t="shared" si="229"/>
        <v>0</v>
      </c>
      <c r="AH3004" s="31">
        <f t="shared" si="229"/>
        <v>0</v>
      </c>
      <c r="AI3004" s="31">
        <f t="shared" si="229"/>
        <v>0</v>
      </c>
      <c r="AJ3004" s="31">
        <f t="shared" si="229"/>
        <v>0</v>
      </c>
      <c r="AK3004" s="31">
        <f t="shared" si="229"/>
        <v>0</v>
      </c>
      <c r="AL3004" s="31">
        <f>SUM(AD3004:AK3004)</f>
        <v>0</v>
      </c>
      <c r="AM3004" s="31">
        <f>SUM(AM3005:AM3007)</f>
        <v>0</v>
      </c>
      <c r="AN3004" s="31">
        <f>SUM(AN3005:AN3007)</f>
        <v>0</v>
      </c>
      <c r="AO3004" s="31">
        <f>Z3004+AA3004+AB3004+AC3004+AL3004+AM3004+AN3004</f>
        <v>0</v>
      </c>
      <c r="AP3004" s="32">
        <f>E3004+Y3004-AO3004</f>
        <v>0</v>
      </c>
      <c r="AQ3004" s="32"/>
      <c r="AR3004" s="28"/>
      <c r="AS3004" s="29">
        <f>E3004+H3004+I3004+J3004+K3004+L3004+M3004+N3004+W3004+X3004-Z3004-AB3004-AL3004-AC3004-AM3004-AN3004</f>
        <v>0</v>
      </c>
      <c r="AT3004" s="29">
        <f>AP3004-AS3004</f>
        <v>0</v>
      </c>
      <c r="AU3004" s="29">
        <f>E3004</f>
        <v>0</v>
      </c>
      <c r="AV3004" s="86">
        <f>AS3004-AU3004</f>
        <v>0</v>
      </c>
      <c r="AW3004" s="86">
        <f>Y3004-AO3004</f>
        <v>0</v>
      </c>
      <c r="AX3004" s="86">
        <f>AV3004-AW3004</f>
        <v>0</v>
      </c>
      <c r="AZ3004" s="398"/>
    </row>
    <row r="3005" spans="1:52" s="402" customFormat="1">
      <c r="A3005" s="13"/>
      <c r="B3005" s="8"/>
      <c r="C3005" s="8"/>
      <c r="D3005" s="113"/>
      <c r="E3005" s="33"/>
      <c r="F3005" s="34"/>
      <c r="G3005" s="63"/>
      <c r="H3005" s="67"/>
      <c r="I3005" s="34"/>
      <c r="J3005" s="34"/>
      <c r="K3005" s="34"/>
      <c r="L3005" s="34"/>
      <c r="M3005" s="34"/>
      <c r="N3005" s="34"/>
      <c r="O3005" s="34"/>
      <c r="P3005" s="34"/>
      <c r="Q3005" s="34"/>
      <c r="R3005" s="34"/>
      <c r="S3005" s="34"/>
      <c r="T3005" s="34"/>
      <c r="U3005" s="34"/>
      <c r="V3005" s="34"/>
      <c r="W3005" s="34"/>
      <c r="X3005" s="63"/>
      <c r="Y3005" s="34"/>
      <c r="Z3005" s="65"/>
      <c r="AA3005" s="65"/>
      <c r="AB3005" s="34"/>
      <c r="AC3005" s="34"/>
      <c r="AD3005" s="34"/>
      <c r="AE3005" s="34"/>
      <c r="AF3005" s="34"/>
      <c r="AG3005" s="34"/>
      <c r="AH3005" s="34"/>
      <c r="AI3005" s="34"/>
      <c r="AJ3005" s="34"/>
      <c r="AK3005" s="34"/>
      <c r="AL3005" s="34"/>
      <c r="AM3005" s="34"/>
      <c r="AN3005" s="34"/>
      <c r="AO3005" s="34"/>
      <c r="AP3005" s="34"/>
      <c r="AQ3005" s="34"/>
      <c r="AR3005" s="28"/>
      <c r="AS3005" s="29"/>
      <c r="AT3005" s="29"/>
      <c r="AU3005" s="29"/>
    </row>
    <row r="3006" spans="1:52" s="402" customFormat="1">
      <c r="A3006" s="13"/>
      <c r="B3006" s="8"/>
      <c r="C3006" s="8"/>
      <c r="D3006" s="240"/>
      <c r="E3006" s="33"/>
      <c r="F3006" s="321"/>
      <c r="G3006" s="282"/>
      <c r="H3006" s="283"/>
      <c r="I3006" s="33"/>
      <c r="J3006" s="33"/>
      <c r="K3006" s="33"/>
      <c r="L3006" s="33"/>
      <c r="M3006" s="33"/>
      <c r="N3006" s="33"/>
      <c r="O3006" s="33"/>
      <c r="P3006" s="33"/>
      <c r="Q3006" s="33"/>
      <c r="R3006" s="33"/>
      <c r="S3006" s="33"/>
      <c r="T3006" s="33"/>
      <c r="U3006" s="33"/>
      <c r="V3006" s="33"/>
      <c r="W3006" s="33"/>
      <c r="X3006" s="282"/>
      <c r="Y3006" s="33"/>
      <c r="Z3006" s="284"/>
      <c r="AA3006" s="284"/>
      <c r="AB3006" s="33"/>
      <c r="AC3006" s="33"/>
      <c r="AD3006" s="33"/>
      <c r="AE3006" s="33"/>
      <c r="AF3006" s="33"/>
      <c r="AG3006" s="33"/>
      <c r="AH3006" s="33"/>
      <c r="AI3006" s="33"/>
      <c r="AJ3006" s="33"/>
      <c r="AK3006" s="33"/>
      <c r="AL3006" s="33"/>
      <c r="AM3006" s="33"/>
      <c r="AN3006" s="33"/>
      <c r="AO3006" s="33"/>
      <c r="AP3006" s="34"/>
      <c r="AQ3006" s="34"/>
      <c r="AR3006" s="28"/>
      <c r="AS3006" s="29"/>
      <c r="AT3006" s="29"/>
      <c r="AU3006" s="29"/>
    </row>
    <row r="3007" spans="1:52" s="402" customFormat="1">
      <c r="A3007" s="13"/>
      <c r="B3007" s="8"/>
      <c r="C3007" s="8"/>
      <c r="D3007" s="113"/>
      <c r="E3007" s="33"/>
      <c r="F3007" s="34"/>
      <c r="G3007" s="63"/>
      <c r="H3007" s="67"/>
      <c r="I3007" s="34"/>
      <c r="J3007" s="34"/>
      <c r="K3007" s="34"/>
      <c r="L3007" s="34"/>
      <c r="M3007" s="34"/>
      <c r="N3007" s="34"/>
      <c r="O3007" s="34"/>
      <c r="P3007" s="34"/>
      <c r="Q3007" s="34"/>
      <c r="R3007" s="34"/>
      <c r="S3007" s="34"/>
      <c r="T3007" s="34"/>
      <c r="U3007" s="34"/>
      <c r="V3007" s="34"/>
      <c r="W3007" s="34"/>
      <c r="X3007" s="63"/>
      <c r="Y3007" s="34"/>
      <c r="Z3007" s="65"/>
      <c r="AA3007" s="65"/>
      <c r="AB3007" s="34"/>
      <c r="AC3007" s="34"/>
      <c r="AD3007" s="34"/>
      <c r="AE3007" s="34"/>
      <c r="AF3007" s="34"/>
      <c r="AG3007" s="34"/>
      <c r="AH3007" s="34"/>
      <c r="AI3007" s="34"/>
      <c r="AJ3007" s="34"/>
      <c r="AK3007" s="34"/>
      <c r="AL3007" s="34"/>
      <c r="AM3007" s="34"/>
      <c r="AN3007" s="34"/>
      <c r="AO3007" s="34"/>
      <c r="AP3007" s="34"/>
      <c r="AQ3007" s="34"/>
      <c r="AR3007" s="28"/>
      <c r="AS3007" s="29"/>
      <c r="AT3007" s="29"/>
      <c r="AU3007" s="29"/>
    </row>
    <row r="3008" spans="1:52" s="21" customFormat="1">
      <c r="A3008" s="14"/>
      <c r="B3008" s="11">
        <v>7</v>
      </c>
      <c r="C3008" s="11"/>
      <c r="D3008" s="85" t="s">
        <v>8</v>
      </c>
      <c r="E3008" s="326">
        <v>280426600</v>
      </c>
      <c r="F3008" s="31">
        <f t="shared" ref="F3008:V3008" si="230">SUM(F3009:F3021)</f>
        <v>0</v>
      </c>
      <c r="G3008" s="31">
        <f t="shared" si="230"/>
        <v>0</v>
      </c>
      <c r="H3008" s="31">
        <f t="shared" si="230"/>
        <v>0</v>
      </c>
      <c r="I3008" s="31">
        <f t="shared" si="230"/>
        <v>0</v>
      </c>
      <c r="J3008" s="31">
        <f t="shared" si="230"/>
        <v>0</v>
      </c>
      <c r="K3008" s="31">
        <f t="shared" si="230"/>
        <v>0</v>
      </c>
      <c r="L3008" s="31">
        <f t="shared" si="230"/>
        <v>0</v>
      </c>
      <c r="M3008" s="31">
        <f t="shared" si="230"/>
        <v>0</v>
      </c>
      <c r="N3008" s="31">
        <f t="shared" si="230"/>
        <v>0</v>
      </c>
      <c r="O3008" s="31">
        <f t="shared" si="230"/>
        <v>0</v>
      </c>
      <c r="P3008" s="31">
        <f t="shared" si="230"/>
        <v>0</v>
      </c>
      <c r="Q3008" s="31">
        <f t="shared" si="230"/>
        <v>0</v>
      </c>
      <c r="R3008" s="31">
        <f t="shared" si="230"/>
        <v>0</v>
      </c>
      <c r="S3008" s="31">
        <f t="shared" si="230"/>
        <v>0</v>
      </c>
      <c r="T3008" s="31">
        <f t="shared" si="230"/>
        <v>0</v>
      </c>
      <c r="U3008" s="31">
        <f t="shared" si="230"/>
        <v>0</v>
      </c>
      <c r="V3008" s="31">
        <f t="shared" si="230"/>
        <v>0</v>
      </c>
      <c r="W3008" s="31">
        <f>SUM(O3008:V3008)</f>
        <v>0</v>
      </c>
      <c r="X3008" s="31">
        <f>SUM(X3009:X3021)</f>
        <v>0</v>
      </c>
      <c r="Y3008" s="31">
        <f>H3008+I3008+J3008+K3008+L3008+M3008+N3008+W3008+X3008</f>
        <v>0</v>
      </c>
      <c r="Z3008" s="31">
        <f t="shared" ref="Z3008:AK3008" si="231">SUM(Z3009:Z3021)</f>
        <v>0</v>
      </c>
      <c r="AA3008" s="31">
        <f t="shared" si="231"/>
        <v>0</v>
      </c>
      <c r="AB3008" s="31">
        <f t="shared" si="231"/>
        <v>0</v>
      </c>
      <c r="AC3008" s="31">
        <f t="shared" si="231"/>
        <v>104330000</v>
      </c>
      <c r="AD3008" s="31">
        <f t="shared" si="231"/>
        <v>0</v>
      </c>
      <c r="AE3008" s="31">
        <f t="shared" si="231"/>
        <v>0</v>
      </c>
      <c r="AF3008" s="31">
        <f t="shared" si="231"/>
        <v>61616500</v>
      </c>
      <c r="AG3008" s="31">
        <f t="shared" si="231"/>
        <v>0</v>
      </c>
      <c r="AH3008" s="31">
        <f t="shared" si="231"/>
        <v>0</v>
      </c>
      <c r="AI3008" s="31">
        <f t="shared" si="231"/>
        <v>0</v>
      </c>
      <c r="AJ3008" s="31">
        <f t="shared" si="231"/>
        <v>0</v>
      </c>
      <c r="AK3008" s="31">
        <f t="shared" si="231"/>
        <v>0</v>
      </c>
      <c r="AL3008" s="31">
        <f>SUM(AD3008:AK3008)</f>
        <v>61616500</v>
      </c>
      <c r="AM3008" s="31">
        <f>SUM(AM3009:AM3021)</f>
        <v>0</v>
      </c>
      <c r="AN3008" s="31">
        <f>SUM(AN3009:AN3021)</f>
        <v>0</v>
      </c>
      <c r="AO3008" s="31">
        <f>Z3008+AA3008+AB3008+AC3008+AL3008+AM3008+AN3008</f>
        <v>165946500</v>
      </c>
      <c r="AP3008" s="32">
        <f>E3008+Y3008-AO3008</f>
        <v>114480100</v>
      </c>
      <c r="AQ3008" s="32"/>
      <c r="AR3008" s="28"/>
      <c r="AS3008" s="29">
        <f>E3008+H3008+I3008+J3008+K3008+L3008+M3008+N3008+W3008+X3008-Z3008-AB3008-AL3008-AC3008-AM3008-AN3008</f>
        <v>114480100</v>
      </c>
      <c r="AT3008" s="29">
        <f>AP3008-AS3008</f>
        <v>0</v>
      </c>
      <c r="AU3008" s="29">
        <f>E3008</f>
        <v>280426600</v>
      </c>
      <c r="AV3008" s="86">
        <f>AS3008-AU3008</f>
        <v>-165946500</v>
      </c>
      <c r="AW3008" s="86">
        <f>Y3008-AO3008</f>
        <v>-165946500</v>
      </c>
      <c r="AX3008" s="86">
        <f>AV3008-AW3008</f>
        <v>0</v>
      </c>
      <c r="AZ3008" s="398"/>
    </row>
    <row r="3009" spans="1:52" s="402" customFormat="1">
      <c r="A3009" s="13"/>
      <c r="B3009" s="8"/>
      <c r="C3009" s="8"/>
      <c r="D3009" s="240"/>
      <c r="E3009" s="33"/>
      <c r="F3009" s="33"/>
      <c r="G3009" s="282"/>
      <c r="H3009" s="283"/>
      <c r="I3009" s="33"/>
      <c r="J3009" s="33"/>
      <c r="K3009" s="33"/>
      <c r="L3009" s="33"/>
      <c r="M3009" s="33"/>
      <c r="N3009" s="33"/>
      <c r="O3009" s="33"/>
      <c r="P3009" s="33"/>
      <c r="Q3009" s="33"/>
      <c r="R3009" s="33"/>
      <c r="S3009" s="33"/>
      <c r="T3009" s="33"/>
      <c r="U3009" s="33"/>
      <c r="V3009" s="33"/>
      <c r="W3009" s="33"/>
      <c r="X3009" s="282"/>
      <c r="Y3009" s="33"/>
      <c r="Z3009" s="284"/>
      <c r="AA3009" s="284"/>
      <c r="AB3009" s="33"/>
      <c r="AC3009" s="33"/>
      <c r="AD3009" s="33"/>
      <c r="AE3009" s="33"/>
      <c r="AF3009" s="33"/>
      <c r="AG3009" s="33"/>
      <c r="AH3009" s="33"/>
      <c r="AI3009" s="33"/>
      <c r="AJ3009" s="33"/>
      <c r="AK3009" s="33"/>
      <c r="AL3009" s="33"/>
      <c r="AM3009" s="33"/>
      <c r="AN3009" s="33"/>
      <c r="AO3009" s="33"/>
      <c r="AP3009" s="34"/>
      <c r="AQ3009" s="34"/>
      <c r="AR3009" s="28"/>
      <c r="AS3009" s="29"/>
      <c r="AT3009" s="29"/>
      <c r="AU3009" s="29"/>
    </row>
    <row r="3010" spans="1:52" s="518" customFormat="1">
      <c r="A3010" s="13"/>
      <c r="B3010" s="8"/>
      <c r="C3010" s="8"/>
      <c r="D3010" s="240"/>
      <c r="E3010" s="33"/>
      <c r="F3010" s="33"/>
      <c r="G3010" s="282"/>
      <c r="H3010" s="283"/>
      <c r="I3010" s="33"/>
      <c r="J3010" s="33"/>
      <c r="K3010" s="33"/>
      <c r="L3010" s="33"/>
      <c r="M3010" s="33"/>
      <c r="N3010" s="33"/>
      <c r="O3010" s="33"/>
      <c r="P3010" s="33"/>
      <c r="Q3010" s="33"/>
      <c r="R3010" s="33"/>
      <c r="S3010" s="33"/>
      <c r="T3010" s="33"/>
      <c r="U3010" s="33"/>
      <c r="V3010" s="33"/>
      <c r="W3010" s="33"/>
      <c r="X3010" s="282"/>
      <c r="Y3010" s="33"/>
      <c r="Z3010" s="284"/>
      <c r="AA3010" s="284"/>
      <c r="AB3010" s="33"/>
      <c r="AC3010" s="33"/>
      <c r="AD3010" s="33"/>
      <c r="AE3010" s="33"/>
      <c r="AF3010" s="33"/>
      <c r="AG3010" s="33"/>
      <c r="AH3010" s="33"/>
      <c r="AI3010" s="33"/>
      <c r="AJ3010" s="33"/>
      <c r="AK3010" s="33"/>
      <c r="AL3010" s="33"/>
      <c r="AM3010" s="33"/>
      <c r="AN3010" s="33"/>
      <c r="AO3010" s="33"/>
      <c r="AP3010" s="34"/>
      <c r="AQ3010" s="34"/>
      <c r="AR3010" s="28"/>
      <c r="AS3010" s="29"/>
      <c r="AT3010" s="29"/>
      <c r="AU3010" s="29"/>
    </row>
    <row r="3011" spans="1:52" s="518" customFormat="1" ht="15">
      <c r="A3011" s="13"/>
      <c r="B3011" s="8"/>
      <c r="C3011" s="8"/>
      <c r="D3011" s="506" t="s">
        <v>1216</v>
      </c>
      <c r="E3011" s="33"/>
      <c r="F3011" s="33"/>
      <c r="G3011" s="282"/>
      <c r="H3011" s="283"/>
      <c r="I3011" s="33"/>
      <c r="J3011" s="33"/>
      <c r="K3011" s="33"/>
      <c r="L3011" s="33"/>
      <c r="M3011" s="33"/>
      <c r="N3011" s="33"/>
      <c r="O3011" s="33"/>
      <c r="P3011" s="33"/>
      <c r="Q3011" s="33"/>
      <c r="R3011" s="33"/>
      <c r="S3011" s="33"/>
      <c r="T3011" s="33"/>
      <c r="U3011" s="33"/>
      <c r="V3011" s="33"/>
      <c r="W3011" s="33"/>
      <c r="X3011" s="282"/>
      <c r="Y3011" s="33"/>
      <c r="Z3011" s="284"/>
      <c r="AA3011" s="284"/>
      <c r="AB3011" s="33"/>
      <c r="AC3011" s="33"/>
      <c r="AD3011" s="33"/>
      <c r="AE3011" s="33"/>
      <c r="AF3011" s="33"/>
      <c r="AG3011" s="33"/>
      <c r="AH3011" s="33"/>
      <c r="AI3011" s="33"/>
      <c r="AJ3011" s="33"/>
      <c r="AK3011" s="33"/>
      <c r="AL3011" s="33"/>
      <c r="AM3011" s="33"/>
      <c r="AN3011" s="33"/>
      <c r="AO3011" s="33"/>
      <c r="AP3011" s="34"/>
      <c r="AQ3011" s="34"/>
      <c r="AR3011" s="28"/>
      <c r="AS3011" s="29"/>
      <c r="AT3011" s="29"/>
      <c r="AU3011" s="29"/>
    </row>
    <row r="3012" spans="1:52" s="518" customFormat="1">
      <c r="A3012" s="13"/>
      <c r="B3012" s="8"/>
      <c r="C3012" s="8"/>
      <c r="D3012" s="240" t="s">
        <v>1228</v>
      </c>
      <c r="E3012" s="33"/>
      <c r="F3012" s="33"/>
      <c r="G3012" s="282"/>
      <c r="H3012" s="283"/>
      <c r="I3012" s="33"/>
      <c r="J3012" s="33"/>
      <c r="K3012" s="33"/>
      <c r="L3012" s="33"/>
      <c r="M3012" s="33"/>
      <c r="N3012" s="33"/>
      <c r="O3012" s="33"/>
      <c r="P3012" s="33"/>
      <c r="Q3012" s="33"/>
      <c r="R3012" s="33"/>
      <c r="S3012" s="33"/>
      <c r="T3012" s="33"/>
      <c r="U3012" s="33"/>
      <c r="V3012" s="33"/>
      <c r="W3012" s="33"/>
      <c r="X3012" s="282"/>
      <c r="Y3012" s="33"/>
      <c r="Z3012" s="284"/>
      <c r="AA3012" s="284"/>
      <c r="AB3012" s="33"/>
      <c r="AC3012" s="33">
        <v>55970000</v>
      </c>
      <c r="AD3012" s="33"/>
      <c r="AE3012" s="33"/>
      <c r="AF3012" s="33"/>
      <c r="AG3012" s="33"/>
      <c r="AH3012" s="33"/>
      <c r="AI3012" s="33"/>
      <c r="AJ3012" s="33"/>
      <c r="AK3012" s="33"/>
      <c r="AL3012" s="33"/>
      <c r="AM3012" s="33"/>
      <c r="AN3012" s="33"/>
      <c r="AO3012" s="33"/>
      <c r="AP3012" s="34"/>
      <c r="AQ3012" s="34"/>
      <c r="AR3012" s="28"/>
      <c r="AS3012" s="29"/>
      <c r="AT3012" s="29"/>
      <c r="AU3012" s="29"/>
    </row>
    <row r="3013" spans="1:52" s="518" customFormat="1">
      <c r="A3013" s="13"/>
      <c r="B3013" s="8"/>
      <c r="C3013" s="8"/>
      <c r="D3013" s="240" t="s">
        <v>1229</v>
      </c>
      <c r="E3013" s="33"/>
      <c r="F3013" s="33"/>
      <c r="G3013" s="282"/>
      <c r="H3013" s="283"/>
      <c r="I3013" s="33"/>
      <c r="J3013" s="33"/>
      <c r="K3013" s="33"/>
      <c r="L3013" s="33"/>
      <c r="M3013" s="33"/>
      <c r="N3013" s="33"/>
      <c r="O3013" s="33"/>
      <c r="P3013" s="33"/>
      <c r="Q3013" s="33"/>
      <c r="R3013" s="33"/>
      <c r="S3013" s="33"/>
      <c r="T3013" s="33"/>
      <c r="U3013" s="33"/>
      <c r="V3013" s="33"/>
      <c r="W3013" s="33"/>
      <c r="X3013" s="282"/>
      <c r="Y3013" s="33"/>
      <c r="Z3013" s="284"/>
      <c r="AA3013" s="284"/>
      <c r="AB3013" s="33"/>
      <c r="AC3013" s="33">
        <v>48360000</v>
      </c>
      <c r="AD3013" s="33"/>
      <c r="AE3013" s="33"/>
      <c r="AF3013" s="33"/>
      <c r="AG3013" s="33"/>
      <c r="AH3013" s="33"/>
      <c r="AI3013" s="33"/>
      <c r="AJ3013" s="33"/>
      <c r="AK3013" s="33"/>
      <c r="AL3013" s="33"/>
      <c r="AM3013" s="33"/>
      <c r="AN3013" s="33"/>
      <c r="AO3013" s="33"/>
      <c r="AP3013" s="34"/>
      <c r="AQ3013" s="34"/>
      <c r="AR3013" s="28"/>
      <c r="AS3013" s="29"/>
      <c r="AT3013" s="29"/>
      <c r="AU3013" s="29"/>
    </row>
    <row r="3014" spans="1:52" s="518" customFormat="1">
      <c r="A3014" s="13"/>
      <c r="B3014" s="8"/>
      <c r="C3014" s="8"/>
      <c r="D3014" s="240"/>
      <c r="E3014" s="33"/>
      <c r="F3014" s="33"/>
      <c r="G3014" s="282"/>
      <c r="H3014" s="283"/>
      <c r="I3014" s="33"/>
      <c r="J3014" s="33"/>
      <c r="K3014" s="33"/>
      <c r="L3014" s="33"/>
      <c r="M3014" s="33"/>
      <c r="N3014" s="33"/>
      <c r="O3014" s="33"/>
      <c r="P3014" s="33"/>
      <c r="Q3014" s="33"/>
      <c r="R3014" s="33"/>
      <c r="S3014" s="33"/>
      <c r="T3014" s="33"/>
      <c r="U3014" s="33"/>
      <c r="V3014" s="33"/>
      <c r="W3014" s="33"/>
      <c r="X3014" s="282"/>
      <c r="Y3014" s="33"/>
      <c r="Z3014" s="284"/>
      <c r="AA3014" s="284"/>
      <c r="AB3014" s="33"/>
      <c r="AC3014" s="33"/>
      <c r="AD3014" s="33"/>
      <c r="AE3014" s="33"/>
      <c r="AF3014" s="33"/>
      <c r="AG3014" s="33"/>
      <c r="AH3014" s="33"/>
      <c r="AI3014" s="33"/>
      <c r="AJ3014" s="33"/>
      <c r="AK3014" s="33"/>
      <c r="AL3014" s="33"/>
      <c r="AM3014" s="33"/>
      <c r="AN3014" s="33"/>
      <c r="AO3014" s="33"/>
      <c r="AP3014" s="34"/>
      <c r="AQ3014" s="34"/>
      <c r="AR3014" s="28"/>
      <c r="AS3014" s="29"/>
      <c r="AT3014" s="29"/>
      <c r="AU3014" s="29"/>
    </row>
    <row r="3015" spans="1:52" s="518" customFormat="1">
      <c r="A3015" s="13"/>
      <c r="B3015" s="8"/>
      <c r="C3015" s="8"/>
      <c r="D3015" s="240"/>
      <c r="E3015" s="33"/>
      <c r="F3015" s="33"/>
      <c r="G3015" s="282"/>
      <c r="H3015" s="283"/>
      <c r="I3015" s="33"/>
      <c r="J3015" s="33"/>
      <c r="K3015" s="33"/>
      <c r="L3015" s="33"/>
      <c r="M3015" s="33"/>
      <c r="N3015" s="33"/>
      <c r="O3015" s="33"/>
      <c r="P3015" s="33"/>
      <c r="Q3015" s="33"/>
      <c r="R3015" s="33"/>
      <c r="S3015" s="33"/>
      <c r="T3015" s="33"/>
      <c r="U3015" s="33"/>
      <c r="V3015" s="33"/>
      <c r="W3015" s="33"/>
      <c r="X3015" s="282"/>
      <c r="Y3015" s="33"/>
      <c r="Z3015" s="284"/>
      <c r="AA3015" s="284"/>
      <c r="AB3015" s="33"/>
      <c r="AC3015" s="33"/>
      <c r="AD3015" s="33"/>
      <c r="AE3015" s="33"/>
      <c r="AF3015" s="33"/>
      <c r="AG3015" s="33"/>
      <c r="AH3015" s="33"/>
      <c r="AI3015" s="33"/>
      <c r="AJ3015" s="33"/>
      <c r="AK3015" s="33"/>
      <c r="AL3015" s="33"/>
      <c r="AM3015" s="33"/>
      <c r="AN3015" s="33"/>
      <c r="AO3015" s="33"/>
      <c r="AP3015" s="34"/>
      <c r="AQ3015" s="34"/>
      <c r="AR3015" s="28"/>
      <c r="AS3015" s="29"/>
      <c r="AT3015" s="29"/>
      <c r="AU3015" s="29"/>
    </row>
    <row r="3016" spans="1:52" s="518" customFormat="1" ht="15">
      <c r="A3016" s="13"/>
      <c r="B3016" s="8"/>
      <c r="C3016" s="8"/>
      <c r="D3016" s="506" t="s">
        <v>786</v>
      </c>
      <c r="E3016" s="33"/>
      <c r="F3016" s="33"/>
      <c r="G3016" s="282"/>
      <c r="H3016" s="283"/>
      <c r="I3016" s="33"/>
      <c r="J3016" s="33"/>
      <c r="K3016" s="33"/>
      <c r="L3016" s="33"/>
      <c r="M3016" s="33"/>
      <c r="N3016" s="33"/>
      <c r="O3016" s="33"/>
      <c r="P3016" s="33"/>
      <c r="Q3016" s="33"/>
      <c r="R3016" s="33"/>
      <c r="S3016" s="33"/>
      <c r="T3016" s="33"/>
      <c r="U3016" s="33"/>
      <c r="V3016" s="33"/>
      <c r="W3016" s="33"/>
      <c r="X3016" s="282"/>
      <c r="Y3016" s="33"/>
      <c r="Z3016" s="284"/>
      <c r="AA3016" s="284"/>
      <c r="AB3016" s="33"/>
      <c r="AC3016" s="33"/>
      <c r="AD3016" s="33"/>
      <c r="AE3016" s="33"/>
      <c r="AF3016" s="33"/>
      <c r="AG3016" s="33"/>
      <c r="AH3016" s="33"/>
      <c r="AI3016" s="33"/>
      <c r="AJ3016" s="33"/>
      <c r="AK3016" s="33"/>
      <c r="AL3016" s="33"/>
      <c r="AM3016" s="33"/>
      <c r="AN3016" s="33"/>
      <c r="AO3016" s="33"/>
      <c r="AP3016" s="34"/>
      <c r="AQ3016" s="34"/>
      <c r="AR3016" s="28"/>
      <c r="AS3016" s="29"/>
      <c r="AT3016" s="29"/>
      <c r="AU3016" s="29"/>
    </row>
    <row r="3017" spans="1:52" s="518" customFormat="1">
      <c r="A3017" s="13"/>
      <c r="B3017" s="8"/>
      <c r="C3017" s="8"/>
      <c r="D3017" s="240" t="s">
        <v>1230</v>
      </c>
      <c r="E3017" s="33"/>
      <c r="F3017" s="33"/>
      <c r="G3017" s="282"/>
      <c r="H3017" s="283"/>
      <c r="I3017" s="33"/>
      <c r="J3017" s="33"/>
      <c r="K3017" s="33"/>
      <c r="L3017" s="33"/>
      <c r="M3017" s="33"/>
      <c r="N3017" s="33"/>
      <c r="O3017" s="33"/>
      <c r="P3017" s="33"/>
      <c r="Q3017" s="33"/>
      <c r="R3017" s="33"/>
      <c r="S3017" s="33"/>
      <c r="T3017" s="33"/>
      <c r="U3017" s="33"/>
      <c r="V3017" s="33"/>
      <c r="W3017" s="33"/>
      <c r="X3017" s="282"/>
      <c r="Y3017" s="33"/>
      <c r="Z3017" s="284"/>
      <c r="AA3017" s="284"/>
      <c r="AB3017" s="33"/>
      <c r="AC3017" s="33"/>
      <c r="AD3017" s="33"/>
      <c r="AE3017" s="33"/>
      <c r="AF3017" s="33">
        <v>61616500</v>
      </c>
      <c r="AG3017" s="33"/>
      <c r="AH3017" s="33"/>
      <c r="AI3017" s="33"/>
      <c r="AJ3017" s="33"/>
      <c r="AK3017" s="33"/>
      <c r="AL3017" s="33"/>
      <c r="AM3017" s="33"/>
      <c r="AN3017" s="33"/>
      <c r="AO3017" s="33"/>
      <c r="AP3017" s="34"/>
      <c r="AQ3017" s="34"/>
      <c r="AR3017" s="28"/>
      <c r="AS3017" s="29"/>
      <c r="AT3017" s="29"/>
      <c r="AU3017" s="29"/>
    </row>
    <row r="3018" spans="1:52" s="518" customFormat="1">
      <c r="A3018" s="13"/>
      <c r="B3018" s="8"/>
      <c r="C3018" s="8"/>
      <c r="D3018" s="240"/>
      <c r="E3018" s="33"/>
      <c r="F3018" s="33"/>
      <c r="G3018" s="282"/>
      <c r="H3018" s="283"/>
      <c r="I3018" s="33"/>
      <c r="J3018" s="33"/>
      <c r="K3018" s="33"/>
      <c r="L3018" s="33"/>
      <c r="M3018" s="33"/>
      <c r="N3018" s="33"/>
      <c r="O3018" s="33"/>
      <c r="P3018" s="33"/>
      <c r="Q3018" s="33"/>
      <c r="R3018" s="33"/>
      <c r="S3018" s="33"/>
      <c r="T3018" s="33"/>
      <c r="U3018" s="33"/>
      <c r="V3018" s="33"/>
      <c r="W3018" s="33"/>
      <c r="X3018" s="282"/>
      <c r="Y3018" s="33"/>
      <c r="Z3018" s="284"/>
      <c r="AA3018" s="284"/>
      <c r="AB3018" s="33"/>
      <c r="AC3018" s="33"/>
      <c r="AD3018" s="33"/>
      <c r="AE3018" s="33"/>
      <c r="AF3018" s="33"/>
      <c r="AG3018" s="33"/>
      <c r="AH3018" s="33"/>
      <c r="AI3018" s="33"/>
      <c r="AJ3018" s="33"/>
      <c r="AK3018" s="33"/>
      <c r="AL3018" s="33"/>
      <c r="AM3018" s="33"/>
      <c r="AN3018" s="33"/>
      <c r="AO3018" s="33"/>
      <c r="AP3018" s="34"/>
      <c r="AQ3018" s="34"/>
      <c r="AR3018" s="28"/>
      <c r="AS3018" s="29"/>
      <c r="AT3018" s="29"/>
      <c r="AU3018" s="29"/>
    </row>
    <row r="3019" spans="1:52" s="518" customFormat="1">
      <c r="A3019" s="13"/>
      <c r="B3019" s="8"/>
      <c r="C3019" s="8"/>
      <c r="D3019" s="240"/>
      <c r="E3019" s="33"/>
      <c r="F3019" s="33"/>
      <c r="G3019" s="282"/>
      <c r="H3019" s="283"/>
      <c r="I3019" s="33"/>
      <c r="J3019" s="33"/>
      <c r="K3019" s="33"/>
      <c r="L3019" s="33"/>
      <c r="M3019" s="33"/>
      <c r="N3019" s="33"/>
      <c r="O3019" s="33"/>
      <c r="P3019" s="33"/>
      <c r="Q3019" s="33"/>
      <c r="R3019" s="33"/>
      <c r="S3019" s="33"/>
      <c r="T3019" s="33"/>
      <c r="U3019" s="33"/>
      <c r="V3019" s="33"/>
      <c r="W3019" s="33"/>
      <c r="X3019" s="282"/>
      <c r="Y3019" s="33"/>
      <c r="Z3019" s="284"/>
      <c r="AA3019" s="284"/>
      <c r="AB3019" s="33"/>
      <c r="AC3019" s="33"/>
      <c r="AD3019" s="33"/>
      <c r="AE3019" s="33"/>
      <c r="AF3019" s="33"/>
      <c r="AG3019" s="33"/>
      <c r="AH3019" s="33"/>
      <c r="AI3019" s="33"/>
      <c r="AJ3019" s="33"/>
      <c r="AK3019" s="33"/>
      <c r="AL3019" s="33"/>
      <c r="AM3019" s="33"/>
      <c r="AN3019" s="33"/>
      <c r="AO3019" s="33"/>
      <c r="AP3019" s="34"/>
      <c r="AQ3019" s="34"/>
      <c r="AR3019" s="28"/>
      <c r="AS3019" s="29"/>
      <c r="AT3019" s="29"/>
      <c r="AU3019" s="29"/>
    </row>
    <row r="3020" spans="1:52" s="402" customFormat="1">
      <c r="A3020" s="13"/>
      <c r="B3020" s="8"/>
      <c r="C3020" s="8"/>
      <c r="D3020" s="240"/>
      <c r="E3020" s="33"/>
      <c r="F3020" s="33"/>
      <c r="G3020" s="282"/>
      <c r="H3020" s="283"/>
      <c r="I3020" s="33"/>
      <c r="J3020" s="33"/>
      <c r="K3020" s="33"/>
      <c r="L3020" s="33"/>
      <c r="M3020" s="33"/>
      <c r="N3020" s="33"/>
      <c r="O3020" s="33"/>
      <c r="P3020" s="33"/>
      <c r="Q3020" s="33"/>
      <c r="R3020" s="33"/>
      <c r="S3020" s="33"/>
      <c r="T3020" s="33"/>
      <c r="U3020" s="33"/>
      <c r="V3020" s="33"/>
      <c r="W3020" s="33"/>
      <c r="X3020" s="282"/>
      <c r="Y3020" s="33"/>
      <c r="Z3020" s="284"/>
      <c r="AA3020" s="284"/>
      <c r="AB3020" s="33"/>
      <c r="AC3020" s="33"/>
      <c r="AD3020" s="33"/>
      <c r="AE3020" s="33"/>
      <c r="AF3020" s="33"/>
      <c r="AG3020" s="33"/>
      <c r="AH3020" s="33"/>
      <c r="AI3020" s="33"/>
      <c r="AJ3020" s="33"/>
      <c r="AK3020" s="33"/>
      <c r="AL3020" s="33"/>
      <c r="AM3020" s="33"/>
      <c r="AN3020" s="33"/>
      <c r="AO3020" s="33"/>
      <c r="AP3020" s="34"/>
      <c r="AQ3020" s="34"/>
      <c r="AR3020" s="28"/>
      <c r="AS3020" s="29"/>
      <c r="AT3020" s="29"/>
      <c r="AU3020" s="29"/>
    </row>
    <row r="3021" spans="1:52" s="402" customFormat="1">
      <c r="A3021" s="13"/>
      <c r="B3021" s="8"/>
      <c r="C3021" s="8"/>
      <c r="D3021" s="323"/>
      <c r="E3021" s="34"/>
      <c r="F3021" s="34"/>
      <c r="G3021" s="63"/>
      <c r="H3021" s="67"/>
      <c r="I3021" s="34"/>
      <c r="J3021" s="34"/>
      <c r="K3021" s="34"/>
      <c r="L3021" s="34"/>
      <c r="M3021" s="34"/>
      <c r="N3021" s="34"/>
      <c r="O3021" s="34"/>
      <c r="P3021" s="34"/>
      <c r="Q3021" s="34"/>
      <c r="R3021" s="34"/>
      <c r="S3021" s="34"/>
      <c r="T3021" s="34"/>
      <c r="U3021" s="34"/>
      <c r="V3021" s="34"/>
      <c r="W3021" s="34"/>
      <c r="X3021" s="63"/>
      <c r="Y3021" s="34"/>
      <c r="Z3021" s="65"/>
      <c r="AA3021" s="65"/>
      <c r="AB3021" s="34"/>
      <c r="AC3021" s="34"/>
      <c r="AD3021" s="34"/>
      <c r="AE3021" s="34"/>
      <c r="AF3021" s="34"/>
      <c r="AG3021" s="34"/>
      <c r="AH3021" s="34"/>
      <c r="AI3021" s="34"/>
      <c r="AJ3021" s="34"/>
      <c r="AK3021" s="34"/>
      <c r="AL3021" s="34"/>
      <c r="AM3021" s="34"/>
      <c r="AN3021" s="34"/>
      <c r="AO3021" s="34"/>
      <c r="AP3021" s="34"/>
      <c r="AQ3021" s="34"/>
      <c r="AR3021" s="28"/>
      <c r="AS3021" s="29"/>
      <c r="AT3021" s="29"/>
      <c r="AU3021" s="29"/>
    </row>
    <row r="3022" spans="1:52" s="21" customFormat="1">
      <c r="A3022" s="14"/>
      <c r="B3022" s="11">
        <v>8</v>
      </c>
      <c r="C3022" s="11"/>
      <c r="D3022" s="77" t="s">
        <v>39</v>
      </c>
      <c r="E3022" s="31">
        <v>12429600</v>
      </c>
      <c r="F3022" s="31">
        <f t="shared" ref="F3022:V3022" si="232">SUM(F3023:F3039)</f>
        <v>0</v>
      </c>
      <c r="G3022" s="31">
        <f t="shared" si="232"/>
        <v>0</v>
      </c>
      <c r="H3022" s="31">
        <f t="shared" si="232"/>
        <v>0</v>
      </c>
      <c r="I3022" s="31">
        <f t="shared" si="232"/>
        <v>0</v>
      </c>
      <c r="J3022" s="31">
        <f t="shared" si="232"/>
        <v>0</v>
      </c>
      <c r="K3022" s="31">
        <f t="shared" si="232"/>
        <v>0</v>
      </c>
      <c r="L3022" s="31">
        <f t="shared" si="232"/>
        <v>0</v>
      </c>
      <c r="M3022" s="31">
        <f t="shared" si="232"/>
        <v>0</v>
      </c>
      <c r="N3022" s="31">
        <f t="shared" si="232"/>
        <v>0</v>
      </c>
      <c r="O3022" s="31">
        <f t="shared" si="232"/>
        <v>0</v>
      </c>
      <c r="P3022" s="31">
        <f t="shared" si="232"/>
        <v>500000</v>
      </c>
      <c r="Q3022" s="31">
        <f t="shared" si="232"/>
        <v>0</v>
      </c>
      <c r="R3022" s="31">
        <f t="shared" si="232"/>
        <v>0</v>
      </c>
      <c r="S3022" s="31">
        <f t="shared" si="232"/>
        <v>0</v>
      </c>
      <c r="T3022" s="31">
        <f t="shared" si="232"/>
        <v>0</v>
      </c>
      <c r="U3022" s="31">
        <f t="shared" si="232"/>
        <v>0</v>
      </c>
      <c r="V3022" s="31">
        <f t="shared" si="232"/>
        <v>0</v>
      </c>
      <c r="W3022" s="31">
        <f>SUM(O3022:V3022)</f>
        <v>500000</v>
      </c>
      <c r="X3022" s="31">
        <f>SUM(X3023:X3039)</f>
        <v>0</v>
      </c>
      <c r="Y3022" s="31">
        <f>H3022+I3022+J3022+K3022+L3022+M3022+N3022+W3022+X3022</f>
        <v>500000</v>
      </c>
      <c r="Z3022" s="31">
        <f t="shared" ref="Z3022:AK3022" si="233">SUM(Z3023:Z3039)</f>
        <v>0</v>
      </c>
      <c r="AA3022" s="31">
        <f t="shared" si="233"/>
        <v>0</v>
      </c>
      <c r="AB3022" s="31">
        <f t="shared" si="233"/>
        <v>0</v>
      </c>
      <c r="AC3022" s="31">
        <f t="shared" si="233"/>
        <v>300000</v>
      </c>
      <c r="AD3022" s="31">
        <f t="shared" si="233"/>
        <v>0</v>
      </c>
      <c r="AE3022" s="31">
        <f t="shared" si="233"/>
        <v>0</v>
      </c>
      <c r="AF3022" s="31">
        <f t="shared" si="233"/>
        <v>0</v>
      </c>
      <c r="AG3022" s="31">
        <f t="shared" si="233"/>
        <v>0</v>
      </c>
      <c r="AH3022" s="31">
        <f t="shared" si="233"/>
        <v>0</v>
      </c>
      <c r="AI3022" s="31">
        <f t="shared" si="233"/>
        <v>0</v>
      </c>
      <c r="AJ3022" s="31">
        <f t="shared" si="233"/>
        <v>0</v>
      </c>
      <c r="AK3022" s="31">
        <f t="shared" si="233"/>
        <v>0</v>
      </c>
      <c r="AL3022" s="31">
        <f>SUM(AD3022:AK3022)</f>
        <v>0</v>
      </c>
      <c r="AM3022" s="31">
        <f>SUM(AM3023:AM3039)</f>
        <v>0</v>
      </c>
      <c r="AN3022" s="31">
        <f>SUM(AN3023:AN3039)</f>
        <v>0</v>
      </c>
      <c r="AO3022" s="31">
        <f>Z3022+AA3022+AB3022+AC3022+AL3022+AM3022+AN3022</f>
        <v>300000</v>
      </c>
      <c r="AP3022" s="32">
        <f>E3022+Y3022-AO3022</f>
        <v>12629600</v>
      </c>
      <c r="AQ3022" s="32"/>
      <c r="AR3022" s="28"/>
      <c r="AS3022" s="29">
        <f>E3022+H3022+I3022+J3022+K3022+L3022+M3022+N3022+W3022+X3022-Z3022-AB3022-AL3022-AC3022-AM3022-AN3022</f>
        <v>12629600</v>
      </c>
      <c r="AT3022" s="29">
        <f>AP3022-AS3022</f>
        <v>0</v>
      </c>
      <c r="AU3022" s="29">
        <f>E3022</f>
        <v>12429600</v>
      </c>
      <c r="AV3022" s="86">
        <f>AS3022-AU3022</f>
        <v>200000</v>
      </c>
      <c r="AW3022" s="86">
        <f>Y3022-AO3022</f>
        <v>200000</v>
      </c>
      <c r="AX3022" s="86">
        <f>AV3022-AW3022</f>
        <v>0</v>
      </c>
      <c r="AZ3022" s="398"/>
    </row>
    <row r="3023" spans="1:52" s="402" customFormat="1">
      <c r="A3023" s="13"/>
      <c r="B3023" s="8"/>
      <c r="C3023" s="8"/>
      <c r="D3023" s="324"/>
      <c r="E3023" s="33"/>
      <c r="F3023" s="33"/>
      <c r="G3023" s="282"/>
      <c r="H3023" s="283"/>
      <c r="I3023" s="33"/>
      <c r="J3023" s="33"/>
      <c r="K3023" s="33"/>
      <c r="L3023" s="33"/>
      <c r="M3023" s="33"/>
      <c r="N3023" s="33"/>
      <c r="O3023" s="33"/>
      <c r="P3023" s="33"/>
      <c r="Q3023" s="33"/>
      <c r="R3023" s="33"/>
      <c r="S3023" s="33"/>
      <c r="T3023" s="33"/>
      <c r="U3023" s="33"/>
      <c r="V3023" s="33"/>
      <c r="W3023" s="33"/>
      <c r="X3023" s="282"/>
      <c r="Y3023" s="33"/>
      <c r="Z3023" s="284"/>
      <c r="AA3023" s="284"/>
      <c r="AB3023" s="33"/>
      <c r="AC3023" s="33"/>
      <c r="AD3023" s="33"/>
      <c r="AE3023" s="33"/>
      <c r="AF3023" s="33"/>
      <c r="AG3023" s="33"/>
      <c r="AH3023" s="33"/>
      <c r="AI3023" s="33"/>
      <c r="AJ3023" s="33"/>
      <c r="AK3023" s="33"/>
      <c r="AL3023" s="33"/>
      <c r="AM3023" s="33"/>
      <c r="AN3023" s="33"/>
      <c r="AO3023" s="33"/>
      <c r="AP3023" s="34"/>
      <c r="AQ3023" s="34"/>
      <c r="AR3023" s="28"/>
      <c r="AS3023" s="29"/>
      <c r="AT3023" s="29"/>
      <c r="AU3023" s="29"/>
    </row>
    <row r="3024" spans="1:52" s="518" customFormat="1">
      <c r="A3024" s="13"/>
      <c r="B3024" s="8"/>
      <c r="C3024" s="8"/>
      <c r="D3024" s="324"/>
      <c r="E3024" s="33"/>
      <c r="F3024" s="33"/>
      <c r="G3024" s="282"/>
      <c r="H3024" s="283"/>
      <c r="I3024" s="33"/>
      <c r="J3024" s="33"/>
      <c r="K3024" s="33"/>
      <c r="L3024" s="33"/>
      <c r="M3024" s="33"/>
      <c r="N3024" s="33"/>
      <c r="O3024" s="33"/>
      <c r="P3024" s="33"/>
      <c r="Q3024" s="33"/>
      <c r="R3024" s="33"/>
      <c r="S3024" s="33"/>
      <c r="T3024" s="33"/>
      <c r="U3024" s="33"/>
      <c r="V3024" s="33"/>
      <c r="W3024" s="33"/>
      <c r="X3024" s="282"/>
      <c r="Y3024" s="33"/>
      <c r="Z3024" s="284"/>
      <c r="AA3024" s="284"/>
      <c r="AB3024" s="33"/>
      <c r="AC3024" s="33"/>
      <c r="AD3024" s="33"/>
      <c r="AE3024" s="33"/>
      <c r="AF3024" s="33"/>
      <c r="AG3024" s="33"/>
      <c r="AH3024" s="33"/>
      <c r="AI3024" s="33"/>
      <c r="AJ3024" s="33"/>
      <c r="AK3024" s="33"/>
      <c r="AL3024" s="33"/>
      <c r="AM3024" s="33"/>
      <c r="AN3024" s="33"/>
      <c r="AO3024" s="33"/>
      <c r="AP3024" s="34"/>
      <c r="AQ3024" s="34"/>
      <c r="AR3024" s="28"/>
      <c r="AS3024" s="29"/>
      <c r="AT3024" s="29"/>
      <c r="AU3024" s="29"/>
    </row>
    <row r="3025" spans="1:50" s="518" customFormat="1" ht="15">
      <c r="A3025" s="13"/>
      <c r="B3025" s="8"/>
      <c r="C3025" s="8"/>
      <c r="D3025" s="505" t="s">
        <v>558</v>
      </c>
      <c r="E3025" s="33"/>
      <c r="F3025" s="33"/>
      <c r="G3025" s="282"/>
      <c r="H3025" s="283"/>
      <c r="I3025" s="33"/>
      <c r="J3025" s="33"/>
      <c r="K3025" s="33"/>
      <c r="L3025" s="33"/>
      <c r="M3025" s="33"/>
      <c r="N3025" s="33"/>
      <c r="O3025" s="33"/>
      <c r="P3025" s="33"/>
      <c r="Q3025" s="33"/>
      <c r="R3025" s="33"/>
      <c r="S3025" s="33"/>
      <c r="T3025" s="33"/>
      <c r="U3025" s="33"/>
      <c r="V3025" s="33"/>
      <c r="W3025" s="33"/>
      <c r="X3025" s="282"/>
      <c r="Y3025" s="33"/>
      <c r="Z3025" s="284"/>
      <c r="AA3025" s="284"/>
      <c r="AB3025" s="33"/>
      <c r="AC3025" s="33"/>
      <c r="AD3025" s="33"/>
      <c r="AE3025" s="33"/>
      <c r="AF3025" s="33"/>
      <c r="AG3025" s="33"/>
      <c r="AH3025" s="33"/>
      <c r="AI3025" s="33"/>
      <c r="AJ3025" s="33"/>
      <c r="AK3025" s="33"/>
      <c r="AL3025" s="33"/>
      <c r="AM3025" s="33"/>
      <c r="AN3025" s="33"/>
      <c r="AO3025" s="33"/>
      <c r="AP3025" s="34"/>
      <c r="AQ3025" s="34"/>
      <c r="AR3025" s="28"/>
      <c r="AS3025" s="29"/>
      <c r="AT3025" s="29"/>
      <c r="AU3025" s="29"/>
    </row>
    <row r="3026" spans="1:50" s="518" customFormat="1">
      <c r="A3026" s="13"/>
      <c r="B3026" s="8"/>
      <c r="C3026" s="8"/>
      <c r="D3026" s="324" t="s">
        <v>1209</v>
      </c>
      <c r="E3026" s="33"/>
      <c r="F3026" s="33"/>
      <c r="G3026" s="282"/>
      <c r="H3026" s="283"/>
      <c r="I3026" s="33"/>
      <c r="J3026" s="33"/>
      <c r="K3026" s="33"/>
      <c r="L3026" s="33"/>
      <c r="M3026" s="33"/>
      <c r="N3026" s="33"/>
      <c r="O3026" s="33"/>
      <c r="P3026" s="33">
        <v>300000</v>
      </c>
      <c r="Q3026" s="33"/>
      <c r="R3026" s="33"/>
      <c r="S3026" s="33"/>
      <c r="T3026" s="33"/>
      <c r="U3026" s="33"/>
      <c r="V3026" s="33"/>
      <c r="W3026" s="33"/>
      <c r="X3026" s="282"/>
      <c r="Y3026" s="33"/>
      <c r="Z3026" s="284"/>
      <c r="AA3026" s="284"/>
      <c r="AB3026" s="33"/>
      <c r="AC3026" s="33"/>
      <c r="AD3026" s="33"/>
      <c r="AE3026" s="33"/>
      <c r="AF3026" s="33"/>
      <c r="AG3026" s="33"/>
      <c r="AH3026" s="33"/>
      <c r="AI3026" s="33"/>
      <c r="AJ3026" s="33"/>
      <c r="AK3026" s="33"/>
      <c r="AL3026" s="33"/>
      <c r="AM3026" s="33"/>
      <c r="AN3026" s="33"/>
      <c r="AO3026" s="33"/>
      <c r="AP3026" s="34"/>
      <c r="AQ3026" s="34"/>
      <c r="AR3026" s="28"/>
      <c r="AS3026" s="29"/>
      <c r="AT3026" s="29"/>
      <c r="AU3026" s="29"/>
    </row>
    <row r="3027" spans="1:50" s="518" customFormat="1">
      <c r="A3027" s="13"/>
      <c r="B3027" s="8"/>
      <c r="C3027" s="8"/>
      <c r="D3027" s="324" t="s">
        <v>1210</v>
      </c>
      <c r="E3027" s="33"/>
      <c r="F3027" s="33"/>
      <c r="G3027" s="282"/>
      <c r="H3027" s="283"/>
      <c r="I3027" s="33"/>
      <c r="J3027" s="33"/>
      <c r="K3027" s="33"/>
      <c r="L3027" s="33"/>
      <c r="M3027" s="33"/>
      <c r="N3027" s="33"/>
      <c r="O3027" s="33"/>
      <c r="P3027" s="33">
        <v>200000</v>
      </c>
      <c r="Q3027" s="33"/>
      <c r="R3027" s="33"/>
      <c r="S3027" s="33"/>
      <c r="T3027" s="33"/>
      <c r="U3027" s="33"/>
      <c r="V3027" s="33"/>
      <c r="W3027" s="33"/>
      <c r="X3027" s="282"/>
      <c r="Y3027" s="33"/>
      <c r="Z3027" s="284"/>
      <c r="AA3027" s="284"/>
      <c r="AB3027" s="33"/>
      <c r="AC3027" s="33"/>
      <c r="AD3027" s="33"/>
      <c r="AE3027" s="33"/>
      <c r="AF3027" s="33"/>
      <c r="AG3027" s="33"/>
      <c r="AH3027" s="33"/>
      <c r="AI3027" s="33"/>
      <c r="AJ3027" s="33"/>
      <c r="AK3027" s="33"/>
      <c r="AL3027" s="33"/>
      <c r="AM3027" s="33"/>
      <c r="AN3027" s="33"/>
      <c r="AO3027" s="33"/>
      <c r="AP3027" s="34"/>
      <c r="AQ3027" s="34"/>
      <c r="AR3027" s="28"/>
      <c r="AS3027" s="29"/>
      <c r="AT3027" s="29"/>
      <c r="AU3027" s="29"/>
    </row>
    <row r="3028" spans="1:50" s="518" customFormat="1">
      <c r="A3028" s="13"/>
      <c r="B3028" s="8"/>
      <c r="C3028" s="8"/>
      <c r="D3028" s="324"/>
      <c r="E3028" s="33"/>
      <c r="F3028" s="33"/>
      <c r="G3028" s="282"/>
      <c r="H3028" s="283"/>
      <c r="I3028" s="33"/>
      <c r="J3028" s="33"/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282"/>
      <c r="Y3028" s="33"/>
      <c r="Z3028" s="284"/>
      <c r="AA3028" s="284"/>
      <c r="AB3028" s="33"/>
      <c r="AC3028" s="33"/>
      <c r="AD3028" s="33"/>
      <c r="AE3028" s="33"/>
      <c r="AF3028" s="33"/>
      <c r="AG3028" s="33"/>
      <c r="AH3028" s="33"/>
      <c r="AI3028" s="33"/>
      <c r="AJ3028" s="33"/>
      <c r="AK3028" s="33"/>
      <c r="AL3028" s="33"/>
      <c r="AM3028" s="33"/>
      <c r="AN3028" s="33"/>
      <c r="AO3028" s="33"/>
      <c r="AP3028" s="34"/>
      <c r="AQ3028" s="34"/>
      <c r="AR3028" s="28"/>
      <c r="AS3028" s="29"/>
      <c r="AT3028" s="29"/>
      <c r="AU3028" s="29"/>
    </row>
    <row r="3029" spans="1:50" s="518" customFormat="1" ht="15">
      <c r="A3029" s="13"/>
      <c r="B3029" s="8"/>
      <c r="C3029" s="8"/>
      <c r="D3029" s="506" t="s">
        <v>1216</v>
      </c>
      <c r="E3029" s="33"/>
      <c r="F3029" s="33"/>
      <c r="G3029" s="282"/>
      <c r="H3029" s="283"/>
      <c r="I3029" s="33"/>
      <c r="J3029" s="33"/>
      <c r="K3029" s="33"/>
      <c r="L3029" s="33"/>
      <c r="M3029" s="33"/>
      <c r="N3029" s="33"/>
      <c r="O3029" s="33"/>
      <c r="P3029" s="33"/>
      <c r="Q3029" s="33"/>
      <c r="R3029" s="33"/>
      <c r="S3029" s="33"/>
      <c r="T3029" s="33"/>
      <c r="U3029" s="33"/>
      <c r="V3029" s="33"/>
      <c r="W3029" s="33"/>
      <c r="X3029" s="282"/>
      <c r="Y3029" s="33"/>
      <c r="Z3029" s="284"/>
      <c r="AA3029" s="284"/>
      <c r="AB3029" s="33"/>
      <c r="AC3029" s="33"/>
      <c r="AD3029" s="33"/>
      <c r="AE3029" s="33"/>
      <c r="AF3029" s="33"/>
      <c r="AG3029" s="33"/>
      <c r="AH3029" s="33"/>
      <c r="AI3029" s="33"/>
      <c r="AJ3029" s="33"/>
      <c r="AK3029" s="33"/>
      <c r="AL3029" s="33"/>
      <c r="AM3029" s="33"/>
      <c r="AN3029" s="33"/>
      <c r="AO3029" s="33"/>
      <c r="AP3029" s="34"/>
      <c r="AQ3029" s="34"/>
      <c r="AR3029" s="28"/>
      <c r="AS3029" s="29"/>
      <c r="AT3029" s="29"/>
      <c r="AU3029" s="29"/>
    </row>
    <row r="3030" spans="1:50" s="518" customFormat="1">
      <c r="A3030" s="13"/>
      <c r="B3030" s="8"/>
      <c r="C3030" s="8"/>
      <c r="D3030" s="324" t="s">
        <v>1231</v>
      </c>
      <c r="E3030" s="33"/>
      <c r="F3030" s="33"/>
      <c r="G3030" s="282"/>
      <c r="H3030" s="283"/>
      <c r="I3030" s="33"/>
      <c r="J3030" s="33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282"/>
      <c r="Y3030" s="33"/>
      <c r="Z3030" s="284"/>
      <c r="AA3030" s="284"/>
      <c r="AB3030" s="33"/>
      <c r="AC3030" s="33">
        <v>300000</v>
      </c>
      <c r="AD3030" s="33"/>
      <c r="AE3030" s="33"/>
      <c r="AF3030" s="33"/>
      <c r="AG3030" s="33"/>
      <c r="AH3030" s="33"/>
      <c r="AI3030" s="33"/>
      <c r="AJ3030" s="33"/>
      <c r="AK3030" s="33"/>
      <c r="AL3030" s="33"/>
      <c r="AM3030" s="33"/>
      <c r="AN3030" s="33"/>
      <c r="AO3030" s="33"/>
      <c r="AP3030" s="34"/>
      <c r="AQ3030" s="34"/>
      <c r="AR3030" s="28"/>
      <c r="AS3030" s="29"/>
      <c r="AT3030" s="29"/>
      <c r="AU3030" s="29"/>
    </row>
    <row r="3031" spans="1:50" s="518" customFormat="1">
      <c r="A3031" s="13"/>
      <c r="B3031" s="8"/>
      <c r="C3031" s="8"/>
      <c r="D3031" s="324"/>
      <c r="E3031" s="33"/>
      <c r="F3031" s="33"/>
      <c r="G3031" s="282"/>
      <c r="H3031" s="283"/>
      <c r="I3031" s="33"/>
      <c r="J3031" s="33"/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282"/>
      <c r="Y3031" s="33"/>
      <c r="Z3031" s="284"/>
      <c r="AA3031" s="284"/>
      <c r="AB3031" s="33"/>
      <c r="AC3031" s="33"/>
      <c r="AD3031" s="33"/>
      <c r="AE3031" s="33"/>
      <c r="AF3031" s="33"/>
      <c r="AG3031" s="33"/>
      <c r="AH3031" s="33"/>
      <c r="AI3031" s="33"/>
      <c r="AJ3031" s="33"/>
      <c r="AK3031" s="33"/>
      <c r="AL3031" s="33"/>
      <c r="AM3031" s="33"/>
      <c r="AN3031" s="33"/>
      <c r="AO3031" s="33"/>
      <c r="AP3031" s="34"/>
      <c r="AQ3031" s="34"/>
      <c r="AR3031" s="28"/>
      <c r="AS3031" s="29"/>
      <c r="AT3031" s="29"/>
      <c r="AU3031" s="29"/>
    </row>
    <row r="3032" spans="1:50" s="518" customFormat="1">
      <c r="A3032" s="13"/>
      <c r="B3032" s="8"/>
      <c r="C3032" s="8"/>
      <c r="D3032" s="324"/>
      <c r="E3032" s="33"/>
      <c r="F3032" s="33"/>
      <c r="G3032" s="282"/>
      <c r="H3032" s="283"/>
      <c r="I3032" s="33"/>
      <c r="J3032" s="33"/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282"/>
      <c r="Y3032" s="33"/>
      <c r="Z3032" s="284"/>
      <c r="AA3032" s="284"/>
      <c r="AB3032" s="33"/>
      <c r="AC3032" s="33"/>
      <c r="AD3032" s="33"/>
      <c r="AE3032" s="33"/>
      <c r="AF3032" s="33"/>
      <c r="AG3032" s="33"/>
      <c r="AH3032" s="33"/>
      <c r="AI3032" s="33"/>
      <c r="AJ3032" s="33"/>
      <c r="AK3032" s="33"/>
      <c r="AL3032" s="33"/>
      <c r="AM3032" s="33"/>
      <c r="AN3032" s="33"/>
      <c r="AO3032" s="33"/>
      <c r="AP3032" s="34"/>
      <c r="AQ3032" s="34"/>
      <c r="AR3032" s="28"/>
      <c r="AS3032" s="29"/>
      <c r="AT3032" s="29"/>
      <c r="AU3032" s="29"/>
    </row>
    <row r="3033" spans="1:50" s="518" customFormat="1">
      <c r="A3033" s="13"/>
      <c r="B3033" s="8"/>
      <c r="C3033" s="8"/>
      <c r="D3033" s="324"/>
      <c r="E3033" s="33"/>
      <c r="F3033" s="33"/>
      <c r="G3033" s="282"/>
      <c r="H3033" s="283"/>
      <c r="I3033" s="33"/>
      <c r="J3033" s="33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282"/>
      <c r="Y3033" s="33"/>
      <c r="Z3033" s="284"/>
      <c r="AA3033" s="284"/>
      <c r="AB3033" s="33"/>
      <c r="AC3033" s="33"/>
      <c r="AD3033" s="33"/>
      <c r="AE3033" s="33"/>
      <c r="AF3033" s="33"/>
      <c r="AG3033" s="33"/>
      <c r="AH3033" s="33"/>
      <c r="AI3033" s="33"/>
      <c r="AJ3033" s="33"/>
      <c r="AK3033" s="33"/>
      <c r="AL3033" s="33"/>
      <c r="AM3033" s="33"/>
      <c r="AN3033" s="33"/>
      <c r="AO3033" s="33"/>
      <c r="AP3033" s="34"/>
      <c r="AQ3033" s="34"/>
      <c r="AR3033" s="28"/>
      <c r="AS3033" s="29"/>
      <c r="AT3033" s="29"/>
      <c r="AU3033" s="29"/>
    </row>
    <row r="3034" spans="1:50" s="402" customFormat="1">
      <c r="A3034" s="13"/>
      <c r="B3034" s="8"/>
      <c r="C3034" s="8"/>
      <c r="D3034" s="345"/>
      <c r="E3034" s="33"/>
      <c r="F3034" s="33"/>
      <c r="G3034" s="282"/>
      <c r="H3034" s="283"/>
      <c r="I3034" s="33"/>
      <c r="J3034" s="33"/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282"/>
      <c r="Y3034" s="33"/>
      <c r="Z3034" s="284"/>
      <c r="AA3034" s="284"/>
      <c r="AB3034" s="33"/>
      <c r="AC3034" s="33"/>
      <c r="AD3034" s="33"/>
      <c r="AE3034" s="33"/>
      <c r="AF3034" s="33"/>
      <c r="AG3034" s="33"/>
      <c r="AH3034" s="33"/>
      <c r="AI3034" s="33"/>
      <c r="AJ3034" s="33"/>
      <c r="AK3034" s="33"/>
      <c r="AL3034" s="33"/>
      <c r="AM3034" s="33"/>
      <c r="AN3034" s="33"/>
      <c r="AO3034" s="33"/>
      <c r="AP3034" s="34"/>
      <c r="AQ3034" s="34"/>
      <c r="AR3034" s="28"/>
      <c r="AS3034" s="29"/>
      <c r="AT3034" s="29"/>
      <c r="AU3034" s="29"/>
    </row>
    <row r="3035" spans="1:50" s="402" customFormat="1">
      <c r="A3035" s="13"/>
      <c r="B3035" s="8"/>
      <c r="C3035" s="8"/>
      <c r="D3035" s="324"/>
      <c r="E3035" s="33"/>
      <c r="F3035" s="33"/>
      <c r="G3035" s="282"/>
      <c r="H3035" s="283"/>
      <c r="I3035" s="33"/>
      <c r="J3035" s="33"/>
      <c r="K3035" s="33"/>
      <c r="L3035" s="33"/>
      <c r="M3035" s="33"/>
      <c r="N3035" s="33"/>
      <c r="O3035" s="33"/>
      <c r="P3035" s="33"/>
      <c r="Q3035" s="33"/>
      <c r="R3035" s="33"/>
      <c r="S3035" s="33"/>
      <c r="T3035" s="33"/>
      <c r="U3035" s="33"/>
      <c r="V3035" s="33"/>
      <c r="W3035" s="33"/>
      <c r="X3035" s="282"/>
      <c r="Y3035" s="33"/>
      <c r="Z3035" s="284"/>
      <c r="AA3035" s="284"/>
      <c r="AB3035" s="33"/>
      <c r="AC3035" s="33"/>
      <c r="AD3035" s="33"/>
      <c r="AE3035" s="33"/>
      <c r="AF3035" s="33"/>
      <c r="AG3035" s="33"/>
      <c r="AH3035" s="33"/>
      <c r="AI3035" s="33"/>
      <c r="AJ3035" s="33"/>
      <c r="AK3035" s="33"/>
      <c r="AL3035" s="33"/>
      <c r="AM3035" s="33"/>
      <c r="AN3035" s="33"/>
      <c r="AO3035" s="33"/>
      <c r="AP3035" s="34"/>
      <c r="AQ3035" s="34"/>
      <c r="AR3035" s="28"/>
      <c r="AS3035" s="29"/>
      <c r="AT3035" s="29"/>
      <c r="AU3035" s="29"/>
    </row>
    <row r="3036" spans="1:50" s="402" customFormat="1">
      <c r="A3036" s="13"/>
      <c r="B3036" s="8"/>
      <c r="C3036" s="8"/>
      <c r="D3036" s="240"/>
      <c r="E3036" s="33"/>
      <c r="F3036" s="321"/>
      <c r="G3036" s="282"/>
      <c r="H3036" s="283"/>
      <c r="I3036" s="33"/>
      <c r="J3036" s="33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282"/>
      <c r="Y3036" s="33"/>
      <c r="Z3036" s="284"/>
      <c r="AA3036" s="284"/>
      <c r="AB3036" s="33"/>
      <c r="AC3036" s="33"/>
      <c r="AD3036" s="33"/>
      <c r="AE3036" s="33"/>
      <c r="AF3036" s="33"/>
      <c r="AG3036" s="33"/>
      <c r="AH3036" s="33"/>
      <c r="AI3036" s="33"/>
      <c r="AJ3036" s="33"/>
      <c r="AK3036" s="33"/>
      <c r="AL3036" s="33"/>
      <c r="AM3036" s="33"/>
      <c r="AN3036" s="33"/>
      <c r="AO3036" s="33"/>
      <c r="AP3036" s="34"/>
      <c r="AQ3036" s="34"/>
      <c r="AR3036" s="28"/>
      <c r="AS3036" s="29"/>
      <c r="AT3036" s="29"/>
      <c r="AU3036" s="29"/>
    </row>
    <row r="3037" spans="1:50" s="402" customFormat="1">
      <c r="A3037" s="13"/>
      <c r="B3037" s="8"/>
      <c r="C3037" s="8"/>
      <c r="D3037" s="323"/>
      <c r="E3037" s="33"/>
      <c r="F3037" s="33"/>
      <c r="G3037" s="282"/>
      <c r="H3037" s="283"/>
      <c r="I3037" s="33"/>
      <c r="J3037" s="33"/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282"/>
      <c r="Y3037" s="33"/>
      <c r="Z3037" s="284"/>
      <c r="AA3037" s="284"/>
      <c r="AB3037" s="33"/>
      <c r="AC3037" s="33"/>
      <c r="AD3037" s="33"/>
      <c r="AE3037" s="33"/>
      <c r="AF3037" s="33"/>
      <c r="AG3037" s="33"/>
      <c r="AH3037" s="33"/>
      <c r="AI3037" s="33"/>
      <c r="AJ3037" s="33"/>
      <c r="AK3037" s="33"/>
      <c r="AL3037" s="33"/>
      <c r="AM3037" s="33"/>
      <c r="AN3037" s="33"/>
      <c r="AO3037" s="33"/>
      <c r="AP3037" s="34"/>
      <c r="AQ3037" s="34"/>
      <c r="AR3037" s="28"/>
      <c r="AS3037" s="29"/>
      <c r="AT3037" s="29"/>
      <c r="AU3037" s="29"/>
    </row>
    <row r="3038" spans="1:50" s="402" customFormat="1">
      <c r="A3038" s="13"/>
      <c r="B3038" s="8"/>
      <c r="C3038" s="8"/>
      <c r="D3038" s="323"/>
      <c r="E3038" s="33"/>
      <c r="F3038" s="33"/>
      <c r="G3038" s="282"/>
      <c r="H3038" s="283"/>
      <c r="I3038" s="33"/>
      <c r="J3038" s="33"/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282"/>
      <c r="Y3038" s="33"/>
      <c r="Z3038" s="284"/>
      <c r="AA3038" s="284"/>
      <c r="AB3038" s="33"/>
      <c r="AC3038" s="33"/>
      <c r="AD3038" s="33"/>
      <c r="AE3038" s="33"/>
      <c r="AF3038" s="33"/>
      <c r="AG3038" s="33"/>
      <c r="AH3038" s="33"/>
      <c r="AI3038" s="33"/>
      <c r="AJ3038" s="33"/>
      <c r="AK3038" s="33"/>
      <c r="AL3038" s="33"/>
      <c r="AM3038" s="33"/>
      <c r="AN3038" s="33"/>
      <c r="AO3038" s="33"/>
      <c r="AP3038" s="34"/>
      <c r="AQ3038" s="34"/>
      <c r="AR3038" s="28"/>
      <c r="AS3038" s="29"/>
      <c r="AT3038" s="29"/>
      <c r="AU3038" s="29"/>
    </row>
    <row r="3039" spans="1:50" s="402" customFormat="1">
      <c r="A3039" s="13"/>
      <c r="B3039" s="8"/>
      <c r="C3039" s="8"/>
      <c r="D3039" s="323"/>
      <c r="E3039" s="34"/>
      <c r="F3039" s="34"/>
      <c r="G3039" s="63"/>
      <c r="H3039" s="67"/>
      <c r="I3039" s="34"/>
      <c r="J3039" s="34"/>
      <c r="K3039" s="34"/>
      <c r="L3039" s="34"/>
      <c r="M3039" s="34"/>
      <c r="N3039" s="34"/>
      <c r="O3039" s="34"/>
      <c r="P3039" s="34"/>
      <c r="Q3039" s="34"/>
      <c r="R3039" s="34"/>
      <c r="S3039" s="34"/>
      <c r="T3039" s="34"/>
      <c r="U3039" s="34"/>
      <c r="V3039" s="34"/>
      <c r="W3039" s="34"/>
      <c r="X3039" s="63"/>
      <c r="Y3039" s="34"/>
      <c r="Z3039" s="65"/>
      <c r="AA3039" s="65"/>
      <c r="AB3039" s="34"/>
      <c r="AC3039" s="34"/>
      <c r="AD3039" s="34"/>
      <c r="AE3039" s="34"/>
      <c r="AF3039" s="34"/>
      <c r="AG3039" s="34"/>
      <c r="AH3039" s="34"/>
      <c r="AI3039" s="34"/>
      <c r="AJ3039" s="34"/>
      <c r="AK3039" s="34"/>
      <c r="AL3039" s="34"/>
      <c r="AM3039" s="34"/>
      <c r="AN3039" s="34"/>
      <c r="AO3039" s="34"/>
      <c r="AP3039" s="34"/>
      <c r="AQ3039" s="34"/>
      <c r="AR3039" s="28"/>
      <c r="AS3039" s="29"/>
      <c r="AT3039" s="29"/>
      <c r="AU3039" s="29"/>
    </row>
    <row r="3040" spans="1:50" s="15" customFormat="1" ht="18.75" customHeight="1">
      <c r="A3040" s="526">
        <v>14</v>
      </c>
      <c r="B3040" s="22" t="s">
        <v>158</v>
      </c>
      <c r="C3040" s="20"/>
      <c r="D3040" s="30"/>
      <c r="E3040" s="403">
        <f t="shared" ref="E3040:X3040" si="234">E3041+E3044+E3089+E3099+E3104+E3127+E3130+E3134</f>
        <v>12115339535</v>
      </c>
      <c r="F3040" s="30">
        <f t="shared" si="234"/>
        <v>466390000</v>
      </c>
      <c r="G3040" s="30">
        <f t="shared" si="234"/>
        <v>454337000</v>
      </c>
      <c r="H3040" s="30">
        <f t="shared" si="234"/>
        <v>454337000</v>
      </c>
      <c r="I3040" s="30">
        <f t="shared" si="234"/>
        <v>0</v>
      </c>
      <c r="J3040" s="30">
        <f t="shared" si="234"/>
        <v>0</v>
      </c>
      <c r="K3040" s="30">
        <f t="shared" si="234"/>
        <v>0</v>
      </c>
      <c r="L3040" s="30">
        <f t="shared" si="234"/>
        <v>0</v>
      </c>
      <c r="M3040" s="30">
        <f t="shared" si="234"/>
        <v>0</v>
      </c>
      <c r="N3040" s="30">
        <f t="shared" si="234"/>
        <v>150115000</v>
      </c>
      <c r="O3040" s="30">
        <f t="shared" si="234"/>
        <v>0</v>
      </c>
      <c r="P3040" s="30">
        <f t="shared" si="234"/>
        <v>0</v>
      </c>
      <c r="Q3040" s="30">
        <f t="shared" si="234"/>
        <v>0</v>
      </c>
      <c r="R3040" s="30">
        <f t="shared" si="234"/>
        <v>0</v>
      </c>
      <c r="S3040" s="30">
        <f t="shared" si="234"/>
        <v>0</v>
      </c>
      <c r="T3040" s="30">
        <f t="shared" si="234"/>
        <v>0</v>
      </c>
      <c r="U3040" s="30">
        <f t="shared" si="234"/>
        <v>0</v>
      </c>
      <c r="V3040" s="30">
        <f t="shared" si="234"/>
        <v>0</v>
      </c>
      <c r="W3040" s="30">
        <f t="shared" si="234"/>
        <v>0</v>
      </c>
      <c r="X3040" s="30">
        <f t="shared" si="234"/>
        <v>0</v>
      </c>
      <c r="Y3040" s="30">
        <f>H3040+I3040+J3040+K3040+L3040+M3040+N3040+W3040+X3040</f>
        <v>604452000</v>
      </c>
      <c r="Z3040" s="64">
        <f t="shared" ref="Z3040:AN3040" si="235">Z3041+Z3044+Z3089+Z3099+Z3104+Z3127+Z3130+Z3134</f>
        <v>0</v>
      </c>
      <c r="AA3040" s="64">
        <f t="shared" si="235"/>
        <v>0</v>
      </c>
      <c r="AB3040" s="30">
        <f t="shared" si="235"/>
        <v>0</v>
      </c>
      <c r="AC3040" s="30">
        <f t="shared" si="235"/>
        <v>0</v>
      </c>
      <c r="AD3040" s="30">
        <f t="shared" si="235"/>
        <v>0</v>
      </c>
      <c r="AE3040" s="30">
        <f t="shared" si="235"/>
        <v>0</v>
      </c>
      <c r="AF3040" s="30">
        <f t="shared" si="235"/>
        <v>0</v>
      </c>
      <c r="AG3040" s="30">
        <f t="shared" si="235"/>
        <v>0</v>
      </c>
      <c r="AH3040" s="30">
        <f t="shared" si="235"/>
        <v>0</v>
      </c>
      <c r="AI3040" s="30">
        <f t="shared" si="235"/>
        <v>0</v>
      </c>
      <c r="AJ3040" s="30">
        <f t="shared" si="235"/>
        <v>0</v>
      </c>
      <c r="AK3040" s="30">
        <f t="shared" si="235"/>
        <v>0</v>
      </c>
      <c r="AL3040" s="30">
        <f t="shared" si="235"/>
        <v>0</v>
      </c>
      <c r="AM3040" s="30">
        <f t="shared" si="235"/>
        <v>0</v>
      </c>
      <c r="AN3040" s="30">
        <f t="shared" si="235"/>
        <v>0</v>
      </c>
      <c r="AO3040" s="30">
        <f>Z3040+AA3040+AB3040+AC3040+AL3040+AM3040+AN3040</f>
        <v>0</v>
      </c>
      <c r="AP3040" s="30">
        <f>AP3041+AP3044+AP3089+AP3099+AP3104+AP3127+AP3130+AP3134</f>
        <v>12719791535</v>
      </c>
      <c r="AQ3040" s="30"/>
      <c r="AR3040" s="57"/>
      <c r="AS3040" s="57">
        <f>E3040+H3040+I3040+J3040+K3040+L3040+M3040+N3040+W3040+X3040-Z3040-AB3040-AL3040-AC3040-AM3040-AN3040</f>
        <v>12719791535</v>
      </c>
      <c r="AT3040" s="57"/>
      <c r="AU3040" s="57">
        <f>AU3041+AU3044+AU3089+AU3099+AU3104+AU3127+AU3130+AU3134</f>
        <v>12115339535</v>
      </c>
      <c r="AV3040" s="15">
        <f>AV3041+AV3044+AV3089+AV3099+AV3104+AV3127+AV3130+AV3134</f>
        <v>604452000</v>
      </c>
      <c r="AW3040" s="15">
        <f>AW3041+AW3044+AW3089+AW3099+AW3104+AW3127+AW3130+AW3134</f>
        <v>604452000</v>
      </c>
      <c r="AX3040" s="15">
        <f>AX3041+AX3044+AX3089+AX3099+AX3104+AX3127+AX3130+AX3134</f>
        <v>0</v>
      </c>
    </row>
    <row r="3041" spans="1:52" s="86" customFormat="1">
      <c r="A3041" s="12"/>
      <c r="B3041" s="9">
        <v>1</v>
      </c>
      <c r="C3041" s="9" t="s">
        <v>14</v>
      </c>
      <c r="D3041" s="81" t="s">
        <v>6</v>
      </c>
      <c r="E3041" s="405">
        <v>0</v>
      </c>
      <c r="F3041" s="31">
        <f t="shared" ref="F3041:V3041" si="236">SUM(F3042:F3043)</f>
        <v>0</v>
      </c>
      <c r="G3041" s="31">
        <f t="shared" si="236"/>
        <v>0</v>
      </c>
      <c r="H3041" s="31">
        <f t="shared" si="236"/>
        <v>0</v>
      </c>
      <c r="I3041" s="31">
        <f t="shared" si="236"/>
        <v>0</v>
      </c>
      <c r="J3041" s="31">
        <f t="shared" si="236"/>
        <v>0</v>
      </c>
      <c r="K3041" s="31">
        <f t="shared" si="236"/>
        <v>0</v>
      </c>
      <c r="L3041" s="31">
        <f t="shared" si="236"/>
        <v>0</v>
      </c>
      <c r="M3041" s="31">
        <f t="shared" si="236"/>
        <v>0</v>
      </c>
      <c r="N3041" s="31">
        <f t="shared" si="236"/>
        <v>0</v>
      </c>
      <c r="O3041" s="31">
        <f t="shared" si="236"/>
        <v>0</v>
      </c>
      <c r="P3041" s="31">
        <f t="shared" si="236"/>
        <v>0</v>
      </c>
      <c r="Q3041" s="31">
        <f t="shared" si="236"/>
        <v>0</v>
      </c>
      <c r="R3041" s="31">
        <f t="shared" si="236"/>
        <v>0</v>
      </c>
      <c r="S3041" s="31">
        <f t="shared" si="236"/>
        <v>0</v>
      </c>
      <c r="T3041" s="31">
        <f t="shared" si="236"/>
        <v>0</v>
      </c>
      <c r="U3041" s="31">
        <f t="shared" si="236"/>
        <v>0</v>
      </c>
      <c r="V3041" s="31">
        <f t="shared" si="236"/>
        <v>0</v>
      </c>
      <c r="W3041" s="31">
        <f>SUM(O3041:V3041)</f>
        <v>0</v>
      </c>
      <c r="X3041" s="31">
        <f>SUM(X3042:X3043)</f>
        <v>0</v>
      </c>
      <c r="Y3041" s="31">
        <f>H3041+I3041+J3041+K3041+L3041+M3041+N3041+W3041+X3041</f>
        <v>0</v>
      </c>
      <c r="Z3041" s="31">
        <f t="shared" ref="Z3041:AK3041" si="237">SUM(Z3042:Z3043)</f>
        <v>0</v>
      </c>
      <c r="AA3041" s="31">
        <f t="shared" si="237"/>
        <v>0</v>
      </c>
      <c r="AB3041" s="31">
        <f t="shared" si="237"/>
        <v>0</v>
      </c>
      <c r="AC3041" s="31">
        <f t="shared" si="237"/>
        <v>0</v>
      </c>
      <c r="AD3041" s="31">
        <f t="shared" si="237"/>
        <v>0</v>
      </c>
      <c r="AE3041" s="31">
        <f t="shared" si="237"/>
        <v>0</v>
      </c>
      <c r="AF3041" s="31">
        <f t="shared" si="237"/>
        <v>0</v>
      </c>
      <c r="AG3041" s="31">
        <f t="shared" si="237"/>
        <v>0</v>
      </c>
      <c r="AH3041" s="31">
        <f t="shared" si="237"/>
        <v>0</v>
      </c>
      <c r="AI3041" s="31">
        <f t="shared" si="237"/>
        <v>0</v>
      </c>
      <c r="AJ3041" s="31">
        <f t="shared" si="237"/>
        <v>0</v>
      </c>
      <c r="AK3041" s="31">
        <f t="shared" si="237"/>
        <v>0</v>
      </c>
      <c r="AL3041" s="31">
        <f>SUM(AD3041:AK3041)</f>
        <v>0</v>
      </c>
      <c r="AM3041" s="31">
        <f>SUM(AM3042:AM3043)</f>
        <v>0</v>
      </c>
      <c r="AN3041" s="31">
        <f>SUM(AN3042:AN3043)</f>
        <v>0</v>
      </c>
      <c r="AO3041" s="31">
        <f>Z3041+AA3041+AB3041+AC3041+AL3041+AM3041+AN3041</f>
        <v>0</v>
      </c>
      <c r="AP3041" s="32">
        <f>E3041+Y3041-AO3041</f>
        <v>0</v>
      </c>
      <c r="AQ3041" s="32"/>
      <c r="AR3041" s="28"/>
      <c r="AS3041" s="29">
        <f>E3041+H3041+I3041+J3041+K3041+L3041+M3041+N3041+W3041+X3041-Z3041-AB3041-AL3041-AC3041-AM3041-AN3041</f>
        <v>0</v>
      </c>
      <c r="AT3041" s="29">
        <f>AP3041-AS3041</f>
        <v>0</v>
      </c>
      <c r="AU3041" s="29">
        <f>E3041</f>
        <v>0</v>
      </c>
      <c r="AV3041" s="86">
        <f>AS3041-AU3041</f>
        <v>0</v>
      </c>
      <c r="AW3041" s="86">
        <f>Y3041-AO3041</f>
        <v>0</v>
      </c>
      <c r="AX3041" s="86">
        <f>AV3041-AW3041</f>
        <v>0</v>
      </c>
      <c r="AZ3041" s="398"/>
    </row>
    <row r="3042" spans="1:52" s="402" customFormat="1">
      <c r="A3042" s="13"/>
      <c r="B3042" s="8"/>
      <c r="C3042" s="8"/>
      <c r="D3042" s="113"/>
      <c r="E3042" s="266"/>
      <c r="F3042" s="33"/>
      <c r="G3042" s="282"/>
      <c r="H3042" s="283"/>
      <c r="I3042" s="33"/>
      <c r="J3042" s="33"/>
      <c r="K3042" s="33"/>
      <c r="L3042" s="33"/>
      <c r="M3042" s="33"/>
      <c r="N3042" s="33"/>
      <c r="O3042" s="33"/>
      <c r="P3042" s="33"/>
      <c r="Q3042" s="33"/>
      <c r="R3042" s="33"/>
      <c r="S3042" s="33"/>
      <c r="T3042" s="33"/>
      <c r="U3042" s="33"/>
      <c r="V3042" s="33"/>
      <c r="W3042" s="33"/>
      <c r="X3042" s="282"/>
      <c r="Y3042" s="33"/>
      <c r="Z3042" s="284"/>
      <c r="AA3042" s="284"/>
      <c r="AB3042" s="33"/>
      <c r="AC3042" s="33"/>
      <c r="AD3042" s="33"/>
      <c r="AE3042" s="33"/>
      <c r="AF3042" s="33"/>
      <c r="AG3042" s="33"/>
      <c r="AH3042" s="33"/>
      <c r="AI3042" s="33"/>
      <c r="AJ3042" s="33"/>
      <c r="AK3042" s="33"/>
      <c r="AL3042" s="33"/>
      <c r="AM3042" s="33"/>
      <c r="AN3042" s="33"/>
      <c r="AO3042" s="33"/>
      <c r="AP3042" s="34"/>
      <c r="AQ3042" s="34"/>
      <c r="AR3042" s="28"/>
      <c r="AS3042" s="29"/>
      <c r="AT3042" s="29"/>
      <c r="AU3042" s="29"/>
    </row>
    <row r="3043" spans="1:52" s="402" customFormat="1">
      <c r="A3043" s="13"/>
      <c r="B3043" s="8"/>
      <c r="C3043" s="8"/>
      <c r="D3043" s="113"/>
      <c r="E3043" s="404"/>
      <c r="F3043" s="33"/>
      <c r="G3043" s="282"/>
      <c r="H3043" s="283"/>
      <c r="I3043" s="33"/>
      <c r="J3043" s="33"/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282"/>
      <c r="Y3043" s="33"/>
      <c r="Z3043" s="284"/>
      <c r="AA3043" s="284"/>
      <c r="AB3043" s="33"/>
      <c r="AC3043" s="33"/>
      <c r="AD3043" s="33"/>
      <c r="AE3043" s="33"/>
      <c r="AF3043" s="33"/>
      <c r="AG3043" s="33"/>
      <c r="AH3043" s="33"/>
      <c r="AI3043" s="33"/>
      <c r="AJ3043" s="33"/>
      <c r="AK3043" s="33"/>
      <c r="AL3043" s="33"/>
      <c r="AM3043" s="33"/>
      <c r="AN3043" s="33"/>
      <c r="AO3043" s="33"/>
      <c r="AP3043" s="34"/>
      <c r="AQ3043" s="34"/>
      <c r="AR3043" s="28"/>
      <c r="AS3043" s="29"/>
      <c r="AT3043" s="29"/>
      <c r="AU3043" s="29"/>
    </row>
    <row r="3044" spans="1:52" s="86" customFormat="1">
      <c r="A3044" s="12"/>
      <c r="B3044" s="9">
        <v>2</v>
      </c>
      <c r="C3044" s="9" t="s">
        <v>15</v>
      </c>
      <c r="D3044" s="81" t="s">
        <v>9</v>
      </c>
      <c r="E3044" s="405">
        <v>10985741735</v>
      </c>
      <c r="F3044" s="31">
        <f t="shared" ref="F3044:V3044" si="238">SUM(F3045:F3088)</f>
        <v>189390000</v>
      </c>
      <c r="G3044" s="31">
        <f t="shared" si="238"/>
        <v>186666000</v>
      </c>
      <c r="H3044" s="31">
        <f t="shared" si="238"/>
        <v>186666000</v>
      </c>
      <c r="I3044" s="31">
        <f t="shared" si="238"/>
        <v>0</v>
      </c>
      <c r="J3044" s="31">
        <f t="shared" si="238"/>
        <v>0</v>
      </c>
      <c r="K3044" s="31">
        <f t="shared" si="238"/>
        <v>0</v>
      </c>
      <c r="L3044" s="31">
        <f t="shared" si="238"/>
        <v>0</v>
      </c>
      <c r="M3044" s="31">
        <f t="shared" si="238"/>
        <v>0</v>
      </c>
      <c r="N3044" s="31">
        <f t="shared" si="238"/>
        <v>150115000</v>
      </c>
      <c r="O3044" s="31">
        <f t="shared" si="238"/>
        <v>0</v>
      </c>
      <c r="P3044" s="31">
        <f t="shared" si="238"/>
        <v>0</v>
      </c>
      <c r="Q3044" s="31">
        <f t="shared" si="238"/>
        <v>0</v>
      </c>
      <c r="R3044" s="31">
        <f t="shared" si="238"/>
        <v>0</v>
      </c>
      <c r="S3044" s="31">
        <f t="shared" si="238"/>
        <v>0</v>
      </c>
      <c r="T3044" s="31">
        <f t="shared" si="238"/>
        <v>0</v>
      </c>
      <c r="U3044" s="31">
        <f t="shared" si="238"/>
        <v>0</v>
      </c>
      <c r="V3044" s="31">
        <f t="shared" si="238"/>
        <v>0</v>
      </c>
      <c r="W3044" s="31">
        <f>SUM(O3044:V3044)</f>
        <v>0</v>
      </c>
      <c r="X3044" s="31">
        <f>SUM(X3045:X3088)</f>
        <v>0</v>
      </c>
      <c r="Y3044" s="31">
        <f>H3044+I3044+J3044+K3044+L3044+M3044+N3044+W3044+X3044</f>
        <v>336781000</v>
      </c>
      <c r="Z3044" s="31">
        <f t="shared" ref="Z3044:AK3044" si="239">SUM(Z3045:Z3088)</f>
        <v>0</v>
      </c>
      <c r="AA3044" s="31">
        <f t="shared" si="239"/>
        <v>0</v>
      </c>
      <c r="AB3044" s="31">
        <f t="shared" si="239"/>
        <v>0</v>
      </c>
      <c r="AC3044" s="31">
        <f t="shared" si="239"/>
        <v>0</v>
      </c>
      <c r="AD3044" s="31">
        <f t="shared" si="239"/>
        <v>0</v>
      </c>
      <c r="AE3044" s="31">
        <f t="shared" si="239"/>
        <v>0</v>
      </c>
      <c r="AF3044" s="31">
        <f t="shared" si="239"/>
        <v>0</v>
      </c>
      <c r="AG3044" s="31">
        <f t="shared" si="239"/>
        <v>0</v>
      </c>
      <c r="AH3044" s="31">
        <f t="shared" si="239"/>
        <v>0</v>
      </c>
      <c r="AI3044" s="31">
        <f t="shared" si="239"/>
        <v>0</v>
      </c>
      <c r="AJ3044" s="31">
        <f t="shared" si="239"/>
        <v>0</v>
      </c>
      <c r="AK3044" s="31">
        <f t="shared" si="239"/>
        <v>0</v>
      </c>
      <c r="AL3044" s="31">
        <f>SUM(AD3044:AK3044)</f>
        <v>0</v>
      </c>
      <c r="AM3044" s="31">
        <f>SUM(AM3045:AM3088)</f>
        <v>0</v>
      </c>
      <c r="AN3044" s="31">
        <f>SUM(AN3045:AN3088)</f>
        <v>0</v>
      </c>
      <c r="AO3044" s="31">
        <f>Z3044+AA3044+AB3044+AC3044+AL3044+AM3044+AN3044</f>
        <v>0</v>
      </c>
      <c r="AP3044" s="32">
        <f>E3044+Y3044-AO3044</f>
        <v>11322522735</v>
      </c>
      <c r="AQ3044" s="32"/>
      <c r="AR3044" s="28"/>
      <c r="AS3044" s="29">
        <f>E3044+H3044+I3044+J3044+K3044+L3044+M3044+N3044+W3044+X3044-Z3044-AB3044-AL3044-AC3044-AM3044-AN3044</f>
        <v>11322522735</v>
      </c>
      <c r="AT3044" s="29">
        <f>AP3044-AS3044</f>
        <v>0</v>
      </c>
      <c r="AU3044" s="29">
        <f>E3044</f>
        <v>10985741735</v>
      </c>
      <c r="AV3044" s="86">
        <f>AS3044-AU3044</f>
        <v>336781000</v>
      </c>
      <c r="AW3044" s="86">
        <f>Y3044-AO3044</f>
        <v>336781000</v>
      </c>
      <c r="AX3044" s="86">
        <f>AV3044-AW3044</f>
        <v>0</v>
      </c>
      <c r="AZ3044" s="398"/>
    </row>
    <row r="3045" spans="1:52" s="402" customFormat="1">
      <c r="A3045" s="13"/>
      <c r="B3045" s="8"/>
      <c r="C3045" s="8"/>
      <c r="D3045" s="240"/>
      <c r="E3045" s="266"/>
      <c r="F3045" s="321"/>
      <c r="G3045" s="282"/>
      <c r="H3045" s="283"/>
      <c r="I3045" s="33"/>
      <c r="J3045" s="33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282"/>
      <c r="Y3045" s="33"/>
      <c r="Z3045" s="284"/>
      <c r="AA3045" s="284"/>
      <c r="AB3045" s="33"/>
      <c r="AC3045" s="33"/>
      <c r="AD3045" s="33"/>
      <c r="AE3045" s="33"/>
      <c r="AF3045" s="33"/>
      <c r="AG3045" s="33"/>
      <c r="AH3045" s="33"/>
      <c r="AI3045" s="33"/>
      <c r="AJ3045" s="33"/>
      <c r="AK3045" s="33"/>
      <c r="AL3045" s="33"/>
      <c r="AM3045" s="33"/>
      <c r="AN3045" s="33"/>
      <c r="AO3045" s="33"/>
      <c r="AP3045" s="34"/>
      <c r="AQ3045" s="34"/>
      <c r="AR3045" s="28"/>
      <c r="AS3045" s="29"/>
      <c r="AT3045" s="29"/>
      <c r="AU3045" s="29"/>
    </row>
    <row r="3046" spans="1:52" s="467" customFormat="1">
      <c r="A3046" s="13"/>
      <c r="B3046" s="8"/>
      <c r="C3046" s="8"/>
      <c r="D3046" s="344"/>
      <c r="E3046" s="84"/>
      <c r="F3046" s="33"/>
      <c r="G3046" s="282"/>
      <c r="H3046" s="283"/>
      <c r="I3046" s="33"/>
      <c r="J3046" s="33"/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282"/>
      <c r="Y3046" s="33"/>
      <c r="Z3046" s="284"/>
      <c r="AA3046" s="284"/>
      <c r="AB3046" s="33"/>
      <c r="AC3046" s="33"/>
      <c r="AD3046" s="33"/>
      <c r="AE3046" s="33"/>
      <c r="AF3046" s="33"/>
      <c r="AG3046" s="33"/>
      <c r="AH3046" s="33"/>
      <c r="AI3046" s="33"/>
      <c r="AJ3046" s="33"/>
      <c r="AK3046" s="33"/>
      <c r="AL3046" s="33"/>
      <c r="AM3046" s="33"/>
      <c r="AN3046" s="33"/>
      <c r="AO3046" s="33"/>
      <c r="AP3046" s="34"/>
      <c r="AQ3046" s="34"/>
      <c r="AR3046" s="28"/>
      <c r="AS3046" s="29"/>
      <c r="AT3046" s="29"/>
      <c r="AU3046" s="29"/>
    </row>
    <row r="3047" spans="1:52" s="402" customFormat="1">
      <c r="A3047" s="13"/>
      <c r="B3047" s="8"/>
      <c r="C3047" s="83">
        <v>166</v>
      </c>
      <c r="D3047" s="375" t="s">
        <v>171</v>
      </c>
      <c r="E3047" s="33"/>
      <c r="F3047" s="321"/>
      <c r="G3047" s="282"/>
      <c r="H3047" s="283"/>
      <c r="I3047" s="33"/>
      <c r="J3047" s="33"/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282"/>
      <c r="Y3047" s="33"/>
      <c r="Z3047" s="284"/>
      <c r="AA3047" s="284"/>
      <c r="AB3047" s="33"/>
      <c r="AC3047" s="33"/>
      <c r="AD3047" s="33"/>
      <c r="AE3047" s="33"/>
      <c r="AF3047" s="33"/>
      <c r="AG3047" s="33"/>
      <c r="AH3047" s="33"/>
      <c r="AI3047" s="33"/>
      <c r="AJ3047" s="33"/>
      <c r="AK3047" s="33"/>
      <c r="AL3047" s="33"/>
      <c r="AM3047" s="33"/>
      <c r="AN3047" s="33"/>
      <c r="AO3047" s="33"/>
      <c r="AP3047" s="34"/>
      <c r="AQ3047" s="34"/>
      <c r="AR3047" s="28"/>
      <c r="AS3047" s="29"/>
      <c r="AT3047" s="29"/>
      <c r="AU3047" s="29"/>
    </row>
    <row r="3048" spans="1:52" s="480" customFormat="1">
      <c r="A3048" s="13"/>
      <c r="B3048" s="8"/>
      <c r="C3048" s="8"/>
      <c r="D3048" s="472" t="s">
        <v>184</v>
      </c>
      <c r="E3048" s="33"/>
      <c r="F3048" s="321"/>
      <c r="G3048" s="282"/>
      <c r="H3048" s="283"/>
      <c r="I3048" s="33"/>
      <c r="J3048" s="33"/>
      <c r="K3048" s="33"/>
      <c r="L3048" s="33"/>
      <c r="M3048" s="33"/>
      <c r="N3048" s="33"/>
      <c r="O3048" s="33"/>
      <c r="P3048" s="33"/>
      <c r="Q3048" s="33"/>
      <c r="R3048" s="33"/>
      <c r="S3048" s="33"/>
      <c r="T3048" s="33"/>
      <c r="U3048" s="33"/>
      <c r="V3048" s="33"/>
      <c r="W3048" s="33"/>
      <c r="X3048" s="282"/>
      <c r="Y3048" s="33"/>
      <c r="Z3048" s="284"/>
      <c r="AA3048" s="284"/>
      <c r="AB3048" s="33"/>
      <c r="AC3048" s="33"/>
      <c r="AD3048" s="33"/>
      <c r="AE3048" s="33"/>
      <c r="AF3048" s="33"/>
      <c r="AG3048" s="33"/>
      <c r="AH3048" s="33"/>
      <c r="AI3048" s="33"/>
      <c r="AJ3048" s="33"/>
      <c r="AK3048" s="33"/>
      <c r="AL3048" s="33"/>
      <c r="AM3048" s="33"/>
      <c r="AN3048" s="33"/>
      <c r="AO3048" s="33"/>
      <c r="AP3048" s="34"/>
      <c r="AQ3048" s="34"/>
      <c r="AR3048" s="28"/>
      <c r="AS3048" s="29"/>
      <c r="AT3048" s="29"/>
      <c r="AU3048" s="29"/>
    </row>
    <row r="3049" spans="1:52" s="480" customFormat="1">
      <c r="A3049" s="13"/>
      <c r="B3049" s="8"/>
      <c r="C3049" s="8"/>
      <c r="D3049" s="473" t="s">
        <v>229</v>
      </c>
      <c r="E3049" s="321"/>
      <c r="F3049" s="261"/>
      <c r="G3049" s="282"/>
      <c r="H3049" s="283"/>
      <c r="I3049" s="33"/>
      <c r="J3049" s="33"/>
      <c r="K3049" s="33"/>
      <c r="L3049" s="33"/>
      <c r="M3049" s="33"/>
      <c r="N3049" s="33"/>
      <c r="O3049" s="33"/>
      <c r="P3049" s="33"/>
      <c r="Q3049" s="33"/>
      <c r="R3049" s="33"/>
      <c r="S3049" s="33"/>
      <c r="T3049" s="33"/>
      <c r="U3049" s="33"/>
      <c r="V3049" s="33"/>
      <c r="W3049" s="33"/>
      <c r="X3049" s="282"/>
      <c r="Y3049" s="33"/>
      <c r="Z3049" s="284"/>
      <c r="AA3049" s="284"/>
      <c r="AB3049" s="33"/>
      <c r="AC3049" s="33"/>
      <c r="AD3049" s="33"/>
      <c r="AE3049" s="33"/>
      <c r="AF3049" s="33"/>
      <c r="AG3049" s="33"/>
      <c r="AH3049" s="33"/>
      <c r="AI3049" s="33"/>
      <c r="AJ3049" s="33"/>
      <c r="AK3049" s="33"/>
      <c r="AL3049" s="33"/>
      <c r="AM3049" s="33"/>
      <c r="AN3049" s="33"/>
      <c r="AO3049" s="33"/>
      <c r="AP3049" s="34"/>
      <c r="AQ3049" s="34"/>
      <c r="AR3049" s="28"/>
      <c r="AS3049" s="29"/>
      <c r="AT3049" s="29"/>
      <c r="AU3049" s="29"/>
    </row>
    <row r="3050" spans="1:52" s="480" customFormat="1">
      <c r="A3050" s="13"/>
      <c r="B3050" s="8"/>
      <c r="C3050" s="8"/>
      <c r="D3050" s="344" t="s">
        <v>1694</v>
      </c>
      <c r="E3050" s="33"/>
      <c r="F3050" s="261">
        <v>2500000</v>
      </c>
      <c r="G3050" s="282">
        <f>SUM(H3050)</f>
        <v>2500000</v>
      </c>
      <c r="H3050" s="283">
        <v>2500000</v>
      </c>
      <c r="I3050" s="33"/>
      <c r="J3050" s="33"/>
      <c r="K3050" s="33"/>
      <c r="L3050" s="33"/>
      <c r="M3050" s="33"/>
      <c r="N3050" s="33"/>
      <c r="O3050" s="33"/>
      <c r="P3050" s="33"/>
      <c r="Q3050" s="33"/>
      <c r="R3050" s="33"/>
      <c r="S3050" s="33"/>
      <c r="T3050" s="33"/>
      <c r="U3050" s="33"/>
      <c r="V3050" s="33"/>
      <c r="W3050" s="33"/>
      <c r="X3050" s="282"/>
      <c r="Y3050" s="33"/>
      <c r="Z3050" s="284"/>
      <c r="AA3050" s="284"/>
      <c r="AB3050" s="33"/>
      <c r="AC3050" s="33"/>
      <c r="AD3050" s="33"/>
      <c r="AE3050" s="33"/>
      <c r="AF3050" s="33"/>
      <c r="AG3050" s="33"/>
      <c r="AH3050" s="33"/>
      <c r="AI3050" s="33"/>
      <c r="AJ3050" s="33"/>
      <c r="AK3050" s="33"/>
      <c r="AL3050" s="33"/>
      <c r="AM3050" s="33"/>
      <c r="AN3050" s="33"/>
      <c r="AO3050" s="33"/>
      <c r="AP3050" s="34"/>
      <c r="AQ3050" s="34"/>
      <c r="AR3050" s="28"/>
      <c r="AS3050" s="29"/>
      <c r="AT3050" s="29"/>
      <c r="AU3050" s="29"/>
    </row>
    <row r="3051" spans="1:52" s="480" customFormat="1">
      <c r="A3051" s="13"/>
      <c r="B3051" s="8"/>
      <c r="C3051" s="8"/>
      <c r="D3051" s="473" t="s">
        <v>174</v>
      </c>
      <c r="E3051" s="321"/>
      <c r="F3051" s="261"/>
      <c r="G3051" s="282"/>
      <c r="H3051" s="283"/>
      <c r="I3051" s="33"/>
      <c r="J3051" s="33"/>
      <c r="K3051" s="33"/>
      <c r="L3051" s="33"/>
      <c r="M3051" s="33"/>
      <c r="N3051" s="33"/>
      <c r="O3051" s="33"/>
      <c r="P3051" s="33"/>
      <c r="Q3051" s="33"/>
      <c r="R3051" s="33"/>
      <c r="S3051" s="33"/>
      <c r="T3051" s="33"/>
      <c r="U3051" s="33"/>
      <c r="V3051" s="33"/>
      <c r="W3051" s="33"/>
      <c r="X3051" s="282"/>
      <c r="Y3051" s="33"/>
      <c r="Z3051" s="284"/>
      <c r="AA3051" s="284"/>
      <c r="AB3051" s="33"/>
      <c r="AC3051" s="33"/>
      <c r="AD3051" s="33"/>
      <c r="AE3051" s="33"/>
      <c r="AF3051" s="33"/>
      <c r="AG3051" s="33"/>
      <c r="AH3051" s="33"/>
      <c r="AI3051" s="33"/>
      <c r="AJ3051" s="33"/>
      <c r="AK3051" s="33"/>
      <c r="AL3051" s="33"/>
      <c r="AM3051" s="33"/>
      <c r="AN3051" s="33"/>
      <c r="AO3051" s="33"/>
      <c r="AP3051" s="34"/>
      <c r="AQ3051" s="34"/>
      <c r="AR3051" s="28"/>
      <c r="AS3051" s="29"/>
      <c r="AT3051" s="29"/>
      <c r="AU3051" s="29"/>
    </row>
    <row r="3052" spans="1:52" s="480" customFormat="1">
      <c r="A3052" s="13"/>
      <c r="B3052" s="8"/>
      <c r="C3052" s="8"/>
      <c r="D3052" s="344" t="s">
        <v>1695</v>
      </c>
      <c r="E3052" s="33"/>
      <c r="F3052" s="261">
        <v>5000000</v>
      </c>
      <c r="G3052" s="282">
        <f>SUM(H3052)</f>
        <v>5000000</v>
      </c>
      <c r="H3052" s="283">
        <v>5000000</v>
      </c>
      <c r="I3052" s="33"/>
      <c r="J3052" s="33"/>
      <c r="K3052" s="33"/>
      <c r="L3052" s="33"/>
      <c r="M3052" s="33"/>
      <c r="N3052" s="33"/>
      <c r="O3052" s="33"/>
      <c r="P3052" s="33"/>
      <c r="Q3052" s="33"/>
      <c r="R3052" s="33"/>
      <c r="S3052" s="33"/>
      <c r="T3052" s="33"/>
      <c r="U3052" s="33"/>
      <c r="V3052" s="33"/>
      <c r="W3052" s="33"/>
      <c r="X3052" s="282"/>
      <c r="Y3052" s="33"/>
      <c r="Z3052" s="284"/>
      <c r="AA3052" s="284"/>
      <c r="AB3052" s="33"/>
      <c r="AC3052" s="33"/>
      <c r="AD3052" s="33"/>
      <c r="AE3052" s="33"/>
      <c r="AF3052" s="33"/>
      <c r="AG3052" s="33"/>
      <c r="AH3052" s="33"/>
      <c r="AI3052" s="33"/>
      <c r="AJ3052" s="33"/>
      <c r="AK3052" s="33"/>
      <c r="AL3052" s="33"/>
      <c r="AM3052" s="33"/>
      <c r="AN3052" s="33"/>
      <c r="AO3052" s="33"/>
      <c r="AP3052" s="34"/>
      <c r="AQ3052" s="34"/>
      <c r="AR3052" s="28"/>
      <c r="AS3052" s="29"/>
      <c r="AT3052" s="29"/>
      <c r="AU3052" s="29"/>
    </row>
    <row r="3053" spans="1:52" s="480" customFormat="1">
      <c r="A3053" s="13"/>
      <c r="B3053" s="8"/>
      <c r="C3053" s="8"/>
      <c r="D3053" s="473" t="s">
        <v>176</v>
      </c>
      <c r="E3053" s="321"/>
      <c r="F3053" s="261"/>
      <c r="G3053" s="282"/>
      <c r="H3053" s="283"/>
      <c r="I3053" s="33"/>
      <c r="J3053" s="33"/>
      <c r="K3053" s="33"/>
      <c r="L3053" s="33"/>
      <c r="M3053" s="33"/>
      <c r="N3053" s="33"/>
      <c r="O3053" s="33"/>
      <c r="P3053" s="33"/>
      <c r="Q3053" s="33"/>
      <c r="R3053" s="33"/>
      <c r="S3053" s="33"/>
      <c r="T3053" s="33"/>
      <c r="U3053" s="33"/>
      <c r="V3053" s="33"/>
      <c r="W3053" s="33"/>
      <c r="X3053" s="282"/>
      <c r="Y3053" s="33"/>
      <c r="Z3053" s="284"/>
      <c r="AA3053" s="284"/>
      <c r="AB3053" s="33"/>
      <c r="AC3053" s="33"/>
      <c r="AD3053" s="33"/>
      <c r="AE3053" s="33"/>
      <c r="AF3053" s="33"/>
      <c r="AG3053" s="33"/>
      <c r="AH3053" s="33"/>
      <c r="AI3053" s="33"/>
      <c r="AJ3053" s="33"/>
      <c r="AK3053" s="33"/>
      <c r="AL3053" s="33"/>
      <c r="AM3053" s="33"/>
      <c r="AN3053" s="33"/>
      <c r="AO3053" s="33"/>
      <c r="AP3053" s="34"/>
      <c r="AQ3053" s="34"/>
      <c r="AR3053" s="28"/>
      <c r="AS3053" s="29"/>
      <c r="AT3053" s="29"/>
      <c r="AU3053" s="29"/>
    </row>
    <row r="3054" spans="1:52" s="480" customFormat="1">
      <c r="A3054" s="13"/>
      <c r="B3054" s="8"/>
      <c r="C3054" s="8"/>
      <c r="D3054" s="344" t="s">
        <v>1696</v>
      </c>
      <c r="E3054" s="33"/>
      <c r="F3054" s="261">
        <v>5000000</v>
      </c>
      <c r="G3054" s="282">
        <f>SUM(H3054)</f>
        <v>5000000</v>
      </c>
      <c r="H3054" s="283">
        <v>5000000</v>
      </c>
      <c r="I3054" s="33"/>
      <c r="J3054" s="33"/>
      <c r="K3054" s="33"/>
      <c r="L3054" s="33"/>
      <c r="M3054" s="33"/>
      <c r="N3054" s="33"/>
      <c r="O3054" s="33"/>
      <c r="P3054" s="33"/>
      <c r="Q3054" s="33"/>
      <c r="R3054" s="33"/>
      <c r="S3054" s="33"/>
      <c r="T3054" s="33"/>
      <c r="U3054" s="33"/>
      <c r="V3054" s="33"/>
      <c r="W3054" s="33"/>
      <c r="X3054" s="282"/>
      <c r="Y3054" s="33"/>
      <c r="Z3054" s="284"/>
      <c r="AA3054" s="284"/>
      <c r="AB3054" s="33"/>
      <c r="AC3054" s="33"/>
      <c r="AD3054" s="33"/>
      <c r="AE3054" s="33"/>
      <c r="AF3054" s="33"/>
      <c r="AG3054" s="33"/>
      <c r="AH3054" s="33"/>
      <c r="AI3054" s="33"/>
      <c r="AJ3054" s="33"/>
      <c r="AK3054" s="33"/>
      <c r="AL3054" s="33"/>
      <c r="AM3054" s="33"/>
      <c r="AN3054" s="33"/>
      <c r="AO3054" s="33"/>
      <c r="AP3054" s="34"/>
      <c r="AQ3054" s="34"/>
      <c r="AR3054" s="28"/>
      <c r="AS3054" s="29"/>
      <c r="AT3054" s="29"/>
      <c r="AU3054" s="29"/>
    </row>
    <row r="3055" spans="1:52" s="480" customFormat="1">
      <c r="A3055" s="13"/>
      <c r="B3055" s="8"/>
      <c r="C3055" s="8"/>
      <c r="D3055" s="344" t="s">
        <v>1697</v>
      </c>
      <c r="E3055" s="33"/>
      <c r="F3055" s="261">
        <v>3000000</v>
      </c>
      <c r="G3055" s="282">
        <f>SUM(H3055)</f>
        <v>3000000</v>
      </c>
      <c r="H3055" s="283">
        <v>3000000</v>
      </c>
      <c r="I3055" s="33"/>
      <c r="J3055" s="33"/>
      <c r="K3055" s="33"/>
      <c r="L3055" s="33"/>
      <c r="M3055" s="33"/>
      <c r="N3055" s="33"/>
      <c r="O3055" s="33"/>
      <c r="P3055" s="33"/>
      <c r="Q3055" s="33"/>
      <c r="R3055" s="33"/>
      <c r="S3055" s="33"/>
      <c r="T3055" s="33"/>
      <c r="U3055" s="33"/>
      <c r="V3055" s="33"/>
      <c r="W3055" s="33"/>
      <c r="X3055" s="282"/>
      <c r="Y3055" s="33"/>
      <c r="Z3055" s="284"/>
      <c r="AA3055" s="284"/>
      <c r="AB3055" s="33"/>
      <c r="AC3055" s="33"/>
      <c r="AD3055" s="33"/>
      <c r="AE3055" s="33"/>
      <c r="AF3055" s="33"/>
      <c r="AG3055" s="33"/>
      <c r="AH3055" s="33"/>
      <c r="AI3055" s="33"/>
      <c r="AJ3055" s="33"/>
      <c r="AK3055" s="33"/>
      <c r="AL3055" s="33"/>
      <c r="AM3055" s="33"/>
      <c r="AN3055" s="33"/>
      <c r="AO3055" s="33"/>
      <c r="AP3055" s="34"/>
      <c r="AQ3055" s="34"/>
      <c r="AR3055" s="28"/>
      <c r="AS3055" s="29"/>
      <c r="AT3055" s="29"/>
      <c r="AU3055" s="29"/>
    </row>
    <row r="3056" spans="1:52" s="480" customFormat="1">
      <c r="A3056" s="13"/>
      <c r="B3056" s="8"/>
      <c r="C3056" s="8"/>
      <c r="D3056" s="344" t="s">
        <v>1698</v>
      </c>
      <c r="E3056" s="33"/>
      <c r="F3056" s="261">
        <v>3000000</v>
      </c>
      <c r="G3056" s="282">
        <f>SUM(H3056)</f>
        <v>3000000</v>
      </c>
      <c r="H3056" s="283">
        <v>3000000</v>
      </c>
      <c r="I3056" s="33"/>
      <c r="J3056" s="33"/>
      <c r="K3056" s="33"/>
      <c r="L3056" s="33"/>
      <c r="M3056" s="33"/>
      <c r="N3056" s="33"/>
      <c r="O3056" s="33"/>
      <c r="P3056" s="33"/>
      <c r="Q3056" s="33"/>
      <c r="R3056" s="33"/>
      <c r="S3056" s="33"/>
      <c r="T3056" s="33"/>
      <c r="U3056" s="33"/>
      <c r="V3056" s="33"/>
      <c r="W3056" s="33"/>
      <c r="X3056" s="282"/>
      <c r="Y3056" s="33"/>
      <c r="Z3056" s="284"/>
      <c r="AA3056" s="284"/>
      <c r="AB3056" s="33"/>
      <c r="AC3056" s="33"/>
      <c r="AD3056" s="33"/>
      <c r="AE3056" s="33"/>
      <c r="AF3056" s="33"/>
      <c r="AG3056" s="33"/>
      <c r="AH3056" s="33"/>
      <c r="AI3056" s="33"/>
      <c r="AJ3056" s="33"/>
      <c r="AK3056" s="33"/>
      <c r="AL3056" s="33"/>
      <c r="AM3056" s="33"/>
      <c r="AN3056" s="33"/>
      <c r="AO3056" s="33"/>
      <c r="AP3056" s="34"/>
      <c r="AQ3056" s="34"/>
      <c r="AR3056" s="28"/>
      <c r="AS3056" s="29"/>
      <c r="AT3056" s="29"/>
      <c r="AU3056" s="29"/>
    </row>
    <row r="3057" spans="1:47" s="480" customFormat="1">
      <c r="A3057" s="13"/>
      <c r="B3057" s="8"/>
      <c r="C3057" s="8"/>
      <c r="D3057" s="344" t="s">
        <v>1699</v>
      </c>
      <c r="E3057" s="33"/>
      <c r="F3057" s="261">
        <v>5000000</v>
      </c>
      <c r="G3057" s="282">
        <f>SUM(H3057)</f>
        <v>5000000</v>
      </c>
      <c r="H3057" s="283">
        <v>5000000</v>
      </c>
      <c r="I3057" s="33"/>
      <c r="J3057" s="33"/>
      <c r="K3057" s="33"/>
      <c r="L3057" s="33"/>
      <c r="M3057" s="33"/>
      <c r="N3057" s="33"/>
      <c r="O3057" s="33"/>
      <c r="P3057" s="33"/>
      <c r="Q3057" s="33"/>
      <c r="R3057" s="33"/>
      <c r="S3057" s="33"/>
      <c r="T3057" s="33"/>
      <c r="U3057" s="33"/>
      <c r="V3057" s="33"/>
      <c r="W3057" s="33"/>
      <c r="X3057" s="282"/>
      <c r="Y3057" s="33"/>
      <c r="Z3057" s="284"/>
      <c r="AA3057" s="284"/>
      <c r="AB3057" s="33"/>
      <c r="AC3057" s="33"/>
      <c r="AD3057" s="33"/>
      <c r="AE3057" s="33"/>
      <c r="AF3057" s="33"/>
      <c r="AG3057" s="33"/>
      <c r="AH3057" s="33"/>
      <c r="AI3057" s="33"/>
      <c r="AJ3057" s="33"/>
      <c r="AK3057" s="33"/>
      <c r="AL3057" s="33"/>
      <c r="AM3057" s="33"/>
      <c r="AN3057" s="33"/>
      <c r="AO3057" s="33"/>
      <c r="AP3057" s="34"/>
      <c r="AQ3057" s="34"/>
      <c r="AR3057" s="28"/>
      <c r="AS3057" s="29"/>
      <c r="AT3057" s="29"/>
      <c r="AU3057" s="29"/>
    </row>
    <row r="3058" spans="1:47" s="480" customFormat="1">
      <c r="A3058" s="13"/>
      <c r="B3058" s="8"/>
      <c r="C3058" s="8"/>
      <c r="D3058" s="473" t="s">
        <v>214</v>
      </c>
      <c r="E3058" s="321"/>
      <c r="F3058" s="261"/>
      <c r="G3058" s="282"/>
      <c r="H3058" s="283"/>
      <c r="I3058" s="33"/>
      <c r="J3058" s="33"/>
      <c r="K3058" s="33"/>
      <c r="L3058" s="33"/>
      <c r="M3058" s="33"/>
      <c r="N3058" s="33"/>
      <c r="O3058" s="33"/>
      <c r="P3058" s="33"/>
      <c r="Q3058" s="33"/>
      <c r="R3058" s="33"/>
      <c r="S3058" s="33"/>
      <c r="T3058" s="33"/>
      <c r="U3058" s="33"/>
      <c r="V3058" s="33"/>
      <c r="W3058" s="33"/>
      <c r="X3058" s="282"/>
      <c r="Y3058" s="33"/>
      <c r="Z3058" s="284"/>
      <c r="AA3058" s="284"/>
      <c r="AB3058" s="33"/>
      <c r="AC3058" s="33"/>
      <c r="AD3058" s="33"/>
      <c r="AE3058" s="33"/>
      <c r="AF3058" s="33"/>
      <c r="AG3058" s="33"/>
      <c r="AH3058" s="33"/>
      <c r="AI3058" s="33"/>
      <c r="AJ3058" s="33"/>
      <c r="AK3058" s="33"/>
      <c r="AL3058" s="33"/>
      <c r="AM3058" s="33"/>
      <c r="AN3058" s="33"/>
      <c r="AO3058" s="33"/>
      <c r="AP3058" s="34"/>
      <c r="AQ3058" s="34"/>
      <c r="AR3058" s="28"/>
      <c r="AS3058" s="29"/>
      <c r="AT3058" s="29"/>
      <c r="AU3058" s="29"/>
    </row>
    <row r="3059" spans="1:47" s="480" customFormat="1">
      <c r="A3059" s="13"/>
      <c r="B3059" s="8"/>
      <c r="C3059" s="8"/>
      <c r="D3059" s="471" t="s">
        <v>316</v>
      </c>
      <c r="E3059" s="33"/>
      <c r="F3059" s="261">
        <v>2500000</v>
      </c>
      <c r="G3059" s="282">
        <f>SUM(H3060)</f>
        <v>2480000</v>
      </c>
      <c r="H3059" s="283"/>
      <c r="I3059" s="33"/>
      <c r="J3059" s="33"/>
      <c r="K3059" s="33"/>
      <c r="L3059" s="33"/>
      <c r="M3059" s="33"/>
      <c r="N3059" s="33"/>
      <c r="O3059" s="33"/>
      <c r="P3059" s="33"/>
      <c r="Q3059" s="33"/>
      <c r="R3059" s="33"/>
      <c r="S3059" s="33"/>
      <c r="T3059" s="33"/>
      <c r="U3059" s="33"/>
      <c r="V3059" s="33"/>
      <c r="W3059" s="33"/>
      <c r="X3059" s="282"/>
      <c r="Y3059" s="33"/>
      <c r="Z3059" s="284"/>
      <c r="AA3059" s="284"/>
      <c r="AB3059" s="33"/>
      <c r="AC3059" s="33"/>
      <c r="AD3059" s="33"/>
      <c r="AE3059" s="33"/>
      <c r="AF3059" s="33"/>
      <c r="AG3059" s="33"/>
      <c r="AH3059" s="33"/>
      <c r="AI3059" s="33"/>
      <c r="AJ3059" s="33"/>
      <c r="AK3059" s="33"/>
      <c r="AL3059" s="33"/>
      <c r="AM3059" s="33"/>
      <c r="AN3059" s="33"/>
      <c r="AO3059" s="33"/>
      <c r="AP3059" s="34"/>
      <c r="AQ3059" s="34"/>
      <c r="AR3059" s="28"/>
      <c r="AS3059" s="29"/>
      <c r="AT3059" s="29"/>
      <c r="AU3059" s="29"/>
    </row>
    <row r="3060" spans="1:47" s="531" customFormat="1">
      <c r="A3060" s="13"/>
      <c r="B3060" s="8"/>
      <c r="C3060" s="8"/>
      <c r="D3060" s="344" t="s">
        <v>1700</v>
      </c>
      <c r="E3060" s="33"/>
      <c r="F3060" s="261"/>
      <c r="G3060" s="282"/>
      <c r="H3060" s="283">
        <v>2480000</v>
      </c>
      <c r="I3060" s="33"/>
      <c r="J3060" s="33"/>
      <c r="K3060" s="33"/>
      <c r="L3060" s="33"/>
      <c r="M3060" s="33"/>
      <c r="N3060" s="33"/>
      <c r="O3060" s="33"/>
      <c r="P3060" s="33"/>
      <c r="Q3060" s="33"/>
      <c r="R3060" s="33"/>
      <c r="S3060" s="33"/>
      <c r="T3060" s="33"/>
      <c r="U3060" s="33"/>
      <c r="V3060" s="33"/>
      <c r="W3060" s="33"/>
      <c r="X3060" s="282"/>
      <c r="Y3060" s="33"/>
      <c r="Z3060" s="284"/>
      <c r="AA3060" s="284"/>
      <c r="AB3060" s="33"/>
      <c r="AC3060" s="33"/>
      <c r="AD3060" s="33"/>
      <c r="AE3060" s="33"/>
      <c r="AF3060" s="33"/>
      <c r="AG3060" s="33"/>
      <c r="AH3060" s="33"/>
      <c r="AI3060" s="33"/>
      <c r="AJ3060" s="33"/>
      <c r="AK3060" s="33"/>
      <c r="AL3060" s="33"/>
      <c r="AM3060" s="33"/>
      <c r="AN3060" s="33"/>
      <c r="AO3060" s="33"/>
      <c r="AP3060" s="34"/>
      <c r="AQ3060" s="34"/>
      <c r="AR3060" s="28"/>
      <c r="AS3060" s="29"/>
      <c r="AT3060" s="29"/>
      <c r="AU3060" s="29"/>
    </row>
    <row r="3061" spans="1:47" s="480" customFormat="1">
      <c r="A3061" s="13"/>
      <c r="B3061" s="8"/>
      <c r="C3061" s="8"/>
      <c r="D3061" s="471" t="s">
        <v>317</v>
      </c>
      <c r="E3061" s="33"/>
      <c r="F3061" s="261">
        <v>60980000</v>
      </c>
      <c r="G3061" s="282">
        <f>SUM(H3062:H3065)</f>
        <v>59500000</v>
      </c>
      <c r="H3061" s="283"/>
      <c r="I3061" s="33"/>
      <c r="J3061" s="33"/>
      <c r="K3061" s="33"/>
      <c r="L3061" s="33"/>
      <c r="M3061" s="33"/>
      <c r="N3061" s="33"/>
      <c r="O3061" s="33"/>
      <c r="P3061" s="33"/>
      <c r="Q3061" s="33"/>
      <c r="R3061" s="33"/>
      <c r="S3061" s="33"/>
      <c r="T3061" s="33"/>
      <c r="U3061" s="33"/>
      <c r="V3061" s="33"/>
      <c r="W3061" s="33"/>
      <c r="X3061" s="282"/>
      <c r="Y3061" s="33"/>
      <c r="Z3061" s="284"/>
      <c r="AA3061" s="284"/>
      <c r="AB3061" s="33"/>
      <c r="AC3061" s="33"/>
      <c r="AD3061" s="33"/>
      <c r="AE3061" s="33"/>
      <c r="AF3061" s="33"/>
      <c r="AG3061" s="33"/>
      <c r="AH3061" s="33"/>
      <c r="AI3061" s="33"/>
      <c r="AJ3061" s="33"/>
      <c r="AK3061" s="33"/>
      <c r="AL3061" s="33"/>
      <c r="AM3061" s="33"/>
      <c r="AN3061" s="33"/>
      <c r="AO3061" s="33"/>
      <c r="AP3061" s="34"/>
      <c r="AQ3061" s="34"/>
      <c r="AR3061" s="28"/>
      <c r="AS3061" s="29"/>
      <c r="AT3061" s="29"/>
      <c r="AU3061" s="29"/>
    </row>
    <row r="3062" spans="1:47" s="531" customFormat="1">
      <c r="A3062" s="13"/>
      <c r="B3062" s="8"/>
      <c r="C3062" s="8"/>
      <c r="D3062" s="344" t="s">
        <v>1701</v>
      </c>
      <c r="E3062" s="33"/>
      <c r="F3062" s="261"/>
      <c r="G3062" s="282"/>
      <c r="H3062" s="283">
        <v>35860000</v>
      </c>
      <c r="I3062" s="33"/>
      <c r="J3062" s="33"/>
      <c r="K3062" s="33"/>
      <c r="L3062" s="33"/>
      <c r="M3062" s="33"/>
      <c r="N3062" s="33"/>
      <c r="O3062" s="33"/>
      <c r="P3062" s="33"/>
      <c r="Q3062" s="33"/>
      <c r="R3062" s="33"/>
      <c r="S3062" s="33"/>
      <c r="T3062" s="33"/>
      <c r="U3062" s="33"/>
      <c r="V3062" s="33"/>
      <c r="W3062" s="33"/>
      <c r="X3062" s="282"/>
      <c r="Y3062" s="33"/>
      <c r="Z3062" s="284"/>
      <c r="AA3062" s="284"/>
      <c r="AB3062" s="33"/>
      <c r="AC3062" s="33"/>
      <c r="AD3062" s="33"/>
      <c r="AE3062" s="33"/>
      <c r="AF3062" s="33"/>
      <c r="AG3062" s="33"/>
      <c r="AH3062" s="33"/>
      <c r="AI3062" s="33"/>
      <c r="AJ3062" s="33"/>
      <c r="AK3062" s="33"/>
      <c r="AL3062" s="33"/>
      <c r="AM3062" s="33"/>
      <c r="AN3062" s="33"/>
      <c r="AO3062" s="33"/>
      <c r="AP3062" s="34"/>
      <c r="AQ3062" s="34"/>
      <c r="AR3062" s="28"/>
      <c r="AS3062" s="29"/>
      <c r="AT3062" s="29"/>
      <c r="AU3062" s="29"/>
    </row>
    <row r="3063" spans="1:47" s="531" customFormat="1">
      <c r="A3063" s="13"/>
      <c r="B3063" s="8"/>
      <c r="C3063" s="8"/>
      <c r="D3063" s="344" t="s">
        <v>1702</v>
      </c>
      <c r="E3063" s="33"/>
      <c r="F3063" s="261"/>
      <c r="G3063" s="282"/>
      <c r="H3063" s="283">
        <v>11550000</v>
      </c>
      <c r="I3063" s="33"/>
      <c r="J3063" s="33"/>
      <c r="K3063" s="33"/>
      <c r="L3063" s="33"/>
      <c r="M3063" s="33"/>
      <c r="N3063" s="33"/>
      <c r="O3063" s="33"/>
      <c r="P3063" s="33"/>
      <c r="Q3063" s="33"/>
      <c r="R3063" s="33"/>
      <c r="S3063" s="33"/>
      <c r="T3063" s="33"/>
      <c r="U3063" s="33"/>
      <c r="V3063" s="33"/>
      <c r="W3063" s="33"/>
      <c r="X3063" s="282"/>
      <c r="Y3063" s="33"/>
      <c r="Z3063" s="284"/>
      <c r="AA3063" s="284"/>
      <c r="AB3063" s="33"/>
      <c r="AC3063" s="33"/>
      <c r="AD3063" s="33"/>
      <c r="AE3063" s="33"/>
      <c r="AF3063" s="33"/>
      <c r="AG3063" s="33"/>
      <c r="AH3063" s="33"/>
      <c r="AI3063" s="33"/>
      <c r="AJ3063" s="33"/>
      <c r="AK3063" s="33"/>
      <c r="AL3063" s="33"/>
      <c r="AM3063" s="33"/>
      <c r="AN3063" s="33"/>
      <c r="AO3063" s="33"/>
      <c r="AP3063" s="34"/>
      <c r="AQ3063" s="34"/>
      <c r="AR3063" s="28"/>
      <c r="AS3063" s="29"/>
      <c r="AT3063" s="29"/>
      <c r="AU3063" s="29"/>
    </row>
    <row r="3064" spans="1:47" s="531" customFormat="1">
      <c r="A3064" s="13"/>
      <c r="B3064" s="8"/>
      <c r="C3064" s="8"/>
      <c r="D3064" s="344" t="s">
        <v>1703</v>
      </c>
      <c r="E3064" s="33"/>
      <c r="F3064" s="261"/>
      <c r="G3064" s="282"/>
      <c r="H3064" s="283">
        <v>2750000</v>
      </c>
      <c r="I3064" s="33"/>
      <c r="J3064" s="33"/>
      <c r="K3064" s="33"/>
      <c r="L3064" s="33"/>
      <c r="M3064" s="33"/>
      <c r="N3064" s="33"/>
      <c r="O3064" s="33"/>
      <c r="P3064" s="33"/>
      <c r="Q3064" s="33"/>
      <c r="R3064" s="33"/>
      <c r="S3064" s="33"/>
      <c r="T3064" s="33"/>
      <c r="U3064" s="33"/>
      <c r="V3064" s="33"/>
      <c r="W3064" s="33"/>
      <c r="X3064" s="282"/>
      <c r="Y3064" s="33"/>
      <c r="Z3064" s="284"/>
      <c r="AA3064" s="284"/>
      <c r="AB3064" s="33"/>
      <c r="AC3064" s="33"/>
      <c r="AD3064" s="33"/>
      <c r="AE3064" s="33"/>
      <c r="AF3064" s="33"/>
      <c r="AG3064" s="33"/>
      <c r="AH3064" s="33"/>
      <c r="AI3064" s="33"/>
      <c r="AJ3064" s="33"/>
      <c r="AK3064" s="33"/>
      <c r="AL3064" s="33"/>
      <c r="AM3064" s="33"/>
      <c r="AN3064" s="33"/>
      <c r="AO3064" s="33"/>
      <c r="AP3064" s="34"/>
      <c r="AQ3064" s="34"/>
      <c r="AR3064" s="28"/>
      <c r="AS3064" s="29"/>
      <c r="AT3064" s="29"/>
      <c r="AU3064" s="29"/>
    </row>
    <row r="3065" spans="1:47" s="531" customFormat="1">
      <c r="A3065" s="13"/>
      <c r="B3065" s="8"/>
      <c r="C3065" s="8"/>
      <c r="D3065" s="344" t="s">
        <v>1704</v>
      </c>
      <c r="E3065" s="33"/>
      <c r="F3065" s="261"/>
      <c r="G3065" s="282"/>
      <c r="H3065" s="283">
        <v>9340000</v>
      </c>
      <c r="I3065" s="33"/>
      <c r="J3065" s="33"/>
      <c r="K3065" s="33"/>
      <c r="L3065" s="33"/>
      <c r="M3065" s="33"/>
      <c r="N3065" s="33"/>
      <c r="O3065" s="33"/>
      <c r="P3065" s="33"/>
      <c r="Q3065" s="33"/>
      <c r="R3065" s="33"/>
      <c r="S3065" s="33"/>
      <c r="T3065" s="33"/>
      <c r="U3065" s="33"/>
      <c r="V3065" s="33"/>
      <c r="W3065" s="33"/>
      <c r="X3065" s="282"/>
      <c r="Y3065" s="33"/>
      <c r="Z3065" s="284"/>
      <c r="AA3065" s="284"/>
      <c r="AB3065" s="33"/>
      <c r="AC3065" s="33"/>
      <c r="AD3065" s="33"/>
      <c r="AE3065" s="33"/>
      <c r="AF3065" s="33"/>
      <c r="AG3065" s="33"/>
      <c r="AH3065" s="33"/>
      <c r="AI3065" s="33"/>
      <c r="AJ3065" s="33"/>
      <c r="AK3065" s="33"/>
      <c r="AL3065" s="33"/>
      <c r="AM3065" s="33"/>
      <c r="AN3065" s="33"/>
      <c r="AO3065" s="33"/>
      <c r="AP3065" s="34"/>
      <c r="AQ3065" s="34"/>
      <c r="AR3065" s="28"/>
      <c r="AS3065" s="29"/>
      <c r="AT3065" s="29"/>
      <c r="AU3065" s="29"/>
    </row>
    <row r="3066" spans="1:47" s="480" customFormat="1">
      <c r="A3066" s="13"/>
      <c r="B3066" s="8"/>
      <c r="C3066" s="8"/>
      <c r="D3066" s="473" t="s">
        <v>198</v>
      </c>
      <c r="E3066" s="321"/>
      <c r="F3066" s="261"/>
      <c r="G3066" s="282"/>
      <c r="H3066" s="283"/>
      <c r="I3066" s="33"/>
      <c r="J3066" s="33"/>
      <c r="K3066" s="33"/>
      <c r="L3066" s="33"/>
      <c r="M3066" s="33"/>
      <c r="N3066" s="33"/>
      <c r="O3066" s="33"/>
      <c r="P3066" s="33"/>
      <c r="Q3066" s="33"/>
      <c r="R3066" s="33"/>
      <c r="S3066" s="33"/>
      <c r="T3066" s="33"/>
      <c r="U3066" s="33"/>
      <c r="V3066" s="33"/>
      <c r="W3066" s="33"/>
      <c r="X3066" s="282"/>
      <c r="Y3066" s="33"/>
      <c r="Z3066" s="284"/>
      <c r="AA3066" s="284"/>
      <c r="AB3066" s="33"/>
      <c r="AC3066" s="33"/>
      <c r="AD3066" s="33"/>
      <c r="AE3066" s="33"/>
      <c r="AF3066" s="33"/>
      <c r="AG3066" s="33"/>
      <c r="AH3066" s="33"/>
      <c r="AI3066" s="33"/>
      <c r="AJ3066" s="33"/>
      <c r="AK3066" s="33"/>
      <c r="AL3066" s="33"/>
      <c r="AM3066" s="33"/>
      <c r="AN3066" s="33"/>
      <c r="AO3066" s="33"/>
      <c r="AP3066" s="34"/>
      <c r="AQ3066" s="34"/>
      <c r="AR3066" s="28"/>
      <c r="AS3066" s="29"/>
      <c r="AT3066" s="29"/>
      <c r="AU3066" s="29"/>
    </row>
    <row r="3067" spans="1:47" s="480" customFormat="1">
      <c r="A3067" s="13"/>
      <c r="B3067" s="8"/>
      <c r="C3067" s="8"/>
      <c r="D3067" s="471" t="s">
        <v>318</v>
      </c>
      <c r="E3067" s="33"/>
      <c r="F3067" s="261">
        <v>9000000</v>
      </c>
      <c r="G3067" s="282">
        <f>SUM(H3068:H3070)</f>
        <v>9000000</v>
      </c>
      <c r="H3067" s="283"/>
      <c r="I3067" s="33"/>
      <c r="J3067" s="33"/>
      <c r="K3067" s="33"/>
      <c r="L3067" s="33"/>
      <c r="M3067" s="33"/>
      <c r="N3067" s="33"/>
      <c r="O3067" s="33"/>
      <c r="P3067" s="33"/>
      <c r="Q3067" s="33"/>
      <c r="R3067" s="33"/>
      <c r="S3067" s="33"/>
      <c r="T3067" s="33"/>
      <c r="U3067" s="33"/>
      <c r="V3067" s="33"/>
      <c r="W3067" s="33"/>
      <c r="X3067" s="282"/>
      <c r="Y3067" s="33"/>
      <c r="Z3067" s="284"/>
      <c r="AA3067" s="284"/>
      <c r="AB3067" s="33"/>
      <c r="AC3067" s="33"/>
      <c r="AD3067" s="33"/>
      <c r="AE3067" s="33"/>
      <c r="AF3067" s="33"/>
      <c r="AG3067" s="33"/>
      <c r="AH3067" s="33"/>
      <c r="AI3067" s="33"/>
      <c r="AJ3067" s="33"/>
      <c r="AK3067" s="33"/>
      <c r="AL3067" s="33"/>
      <c r="AM3067" s="33"/>
      <c r="AN3067" s="33"/>
      <c r="AO3067" s="33"/>
      <c r="AP3067" s="34"/>
      <c r="AQ3067" s="34"/>
      <c r="AR3067" s="28"/>
      <c r="AS3067" s="29"/>
      <c r="AT3067" s="29"/>
      <c r="AU3067" s="29"/>
    </row>
    <row r="3068" spans="1:47" s="531" customFormat="1">
      <c r="A3068" s="13"/>
      <c r="B3068" s="8"/>
      <c r="C3068" s="8"/>
      <c r="D3068" s="344" t="s">
        <v>1705</v>
      </c>
      <c r="E3068" s="33"/>
      <c r="F3068" s="261"/>
      <c r="G3068" s="282"/>
      <c r="H3068" s="283">
        <v>4000000</v>
      </c>
      <c r="I3068" s="33"/>
      <c r="J3068" s="33"/>
      <c r="K3068" s="33"/>
      <c r="L3068" s="33"/>
      <c r="M3068" s="33"/>
      <c r="N3068" s="33"/>
      <c r="O3068" s="33"/>
      <c r="P3068" s="33"/>
      <c r="Q3068" s="33"/>
      <c r="R3068" s="33"/>
      <c r="S3068" s="33"/>
      <c r="T3068" s="33"/>
      <c r="U3068" s="33"/>
      <c r="V3068" s="33"/>
      <c r="W3068" s="33"/>
      <c r="X3068" s="282"/>
      <c r="Y3068" s="33"/>
      <c r="Z3068" s="284"/>
      <c r="AA3068" s="284"/>
      <c r="AB3068" s="33"/>
      <c r="AC3068" s="33"/>
      <c r="AD3068" s="33"/>
      <c r="AE3068" s="33"/>
      <c r="AF3068" s="33"/>
      <c r="AG3068" s="33"/>
      <c r="AH3068" s="33"/>
      <c r="AI3068" s="33"/>
      <c r="AJ3068" s="33"/>
      <c r="AK3068" s="33"/>
      <c r="AL3068" s="33"/>
      <c r="AM3068" s="33"/>
      <c r="AN3068" s="33"/>
      <c r="AO3068" s="33"/>
      <c r="AP3068" s="34"/>
      <c r="AQ3068" s="34"/>
      <c r="AR3068" s="28"/>
      <c r="AS3068" s="29"/>
      <c r="AT3068" s="29"/>
      <c r="AU3068" s="29"/>
    </row>
    <row r="3069" spans="1:47" s="531" customFormat="1">
      <c r="A3069" s="13"/>
      <c r="B3069" s="8"/>
      <c r="C3069" s="8"/>
      <c r="D3069" s="344" t="s">
        <v>1706</v>
      </c>
      <c r="E3069" s="33"/>
      <c r="F3069" s="261"/>
      <c r="G3069" s="282"/>
      <c r="H3069" s="283">
        <v>2000000</v>
      </c>
      <c r="I3069" s="33"/>
      <c r="J3069" s="33"/>
      <c r="K3069" s="33"/>
      <c r="L3069" s="33"/>
      <c r="M3069" s="33"/>
      <c r="N3069" s="33"/>
      <c r="O3069" s="33"/>
      <c r="P3069" s="33"/>
      <c r="Q3069" s="33"/>
      <c r="R3069" s="33"/>
      <c r="S3069" s="33"/>
      <c r="T3069" s="33"/>
      <c r="U3069" s="33"/>
      <c r="V3069" s="33"/>
      <c r="W3069" s="33"/>
      <c r="X3069" s="282"/>
      <c r="Y3069" s="33"/>
      <c r="Z3069" s="284"/>
      <c r="AA3069" s="284"/>
      <c r="AB3069" s="33"/>
      <c r="AC3069" s="33"/>
      <c r="AD3069" s="33"/>
      <c r="AE3069" s="33"/>
      <c r="AF3069" s="33"/>
      <c r="AG3069" s="33"/>
      <c r="AH3069" s="33"/>
      <c r="AI3069" s="33"/>
      <c r="AJ3069" s="33"/>
      <c r="AK3069" s="33"/>
      <c r="AL3069" s="33"/>
      <c r="AM3069" s="33"/>
      <c r="AN3069" s="33"/>
      <c r="AO3069" s="33"/>
      <c r="AP3069" s="34"/>
      <c r="AQ3069" s="34"/>
      <c r="AR3069" s="28"/>
      <c r="AS3069" s="29"/>
      <c r="AT3069" s="29"/>
      <c r="AU3069" s="29"/>
    </row>
    <row r="3070" spans="1:47" s="531" customFormat="1">
      <c r="A3070" s="13"/>
      <c r="B3070" s="8"/>
      <c r="C3070" s="8"/>
      <c r="D3070" s="344" t="s">
        <v>1707</v>
      </c>
      <c r="E3070" s="33"/>
      <c r="F3070" s="261"/>
      <c r="G3070" s="282"/>
      <c r="H3070" s="283">
        <v>3000000</v>
      </c>
      <c r="I3070" s="33"/>
      <c r="J3070" s="33"/>
      <c r="K3070" s="33"/>
      <c r="L3070" s="33"/>
      <c r="M3070" s="33"/>
      <c r="N3070" s="33"/>
      <c r="O3070" s="33"/>
      <c r="P3070" s="33"/>
      <c r="Q3070" s="33"/>
      <c r="R3070" s="33"/>
      <c r="S3070" s="33"/>
      <c r="T3070" s="33"/>
      <c r="U3070" s="33"/>
      <c r="V3070" s="33"/>
      <c r="W3070" s="33"/>
      <c r="X3070" s="282"/>
      <c r="Y3070" s="33"/>
      <c r="Z3070" s="284"/>
      <c r="AA3070" s="284"/>
      <c r="AB3070" s="33"/>
      <c r="AC3070" s="33"/>
      <c r="AD3070" s="33"/>
      <c r="AE3070" s="33"/>
      <c r="AF3070" s="33"/>
      <c r="AG3070" s="33"/>
      <c r="AH3070" s="33"/>
      <c r="AI3070" s="33"/>
      <c r="AJ3070" s="33"/>
      <c r="AK3070" s="33"/>
      <c r="AL3070" s="33"/>
      <c r="AM3070" s="33"/>
      <c r="AN3070" s="33"/>
      <c r="AO3070" s="33"/>
      <c r="AP3070" s="34"/>
      <c r="AQ3070" s="34"/>
      <c r="AR3070" s="28"/>
      <c r="AS3070" s="29"/>
      <c r="AT3070" s="29"/>
      <c r="AU3070" s="29"/>
    </row>
    <row r="3071" spans="1:47" s="480" customFormat="1">
      <c r="A3071" s="13"/>
      <c r="B3071" s="8"/>
      <c r="C3071" s="8"/>
      <c r="D3071" s="473" t="s">
        <v>278</v>
      </c>
      <c r="E3071" s="321"/>
      <c r="F3071" s="261"/>
      <c r="G3071" s="282"/>
      <c r="H3071" s="283"/>
      <c r="I3071" s="33"/>
      <c r="J3071" s="33"/>
      <c r="K3071" s="33"/>
      <c r="L3071" s="33"/>
      <c r="M3071" s="33"/>
      <c r="N3071" s="33"/>
      <c r="O3071" s="33"/>
      <c r="P3071" s="33"/>
      <c r="Q3071" s="33"/>
      <c r="R3071" s="33"/>
      <c r="S3071" s="33"/>
      <c r="T3071" s="33"/>
      <c r="U3071" s="33"/>
      <c r="V3071" s="33"/>
      <c r="W3071" s="33"/>
      <c r="X3071" s="282"/>
      <c r="Y3071" s="33"/>
      <c r="Z3071" s="284"/>
      <c r="AA3071" s="284"/>
      <c r="AB3071" s="33"/>
      <c r="AC3071" s="33"/>
      <c r="AD3071" s="33"/>
      <c r="AE3071" s="33"/>
      <c r="AF3071" s="33"/>
      <c r="AG3071" s="33"/>
      <c r="AH3071" s="33"/>
      <c r="AI3071" s="33"/>
      <c r="AJ3071" s="33"/>
      <c r="AK3071" s="33"/>
      <c r="AL3071" s="33"/>
      <c r="AM3071" s="33"/>
      <c r="AN3071" s="33"/>
      <c r="AO3071" s="33"/>
      <c r="AP3071" s="34"/>
      <c r="AQ3071" s="34"/>
      <c r="AR3071" s="28"/>
      <c r="AS3071" s="29"/>
      <c r="AT3071" s="29"/>
      <c r="AU3071" s="29"/>
    </row>
    <row r="3072" spans="1:47" s="480" customFormat="1">
      <c r="A3072" s="13"/>
      <c r="B3072" s="8"/>
      <c r="C3072" s="8"/>
      <c r="D3072" s="344" t="s">
        <v>1708</v>
      </c>
      <c r="E3072" s="33"/>
      <c r="F3072" s="261">
        <v>93410000</v>
      </c>
      <c r="G3072" s="282">
        <f>SUM(H3072)</f>
        <v>92186000</v>
      </c>
      <c r="H3072" s="283">
        <v>92186000</v>
      </c>
      <c r="I3072" s="33"/>
      <c r="J3072" s="33"/>
      <c r="K3072" s="33"/>
      <c r="L3072" s="33"/>
      <c r="M3072" s="33"/>
      <c r="N3072" s="33"/>
      <c r="O3072" s="33"/>
      <c r="P3072" s="33"/>
      <c r="Q3072" s="33"/>
      <c r="R3072" s="33"/>
      <c r="S3072" s="33"/>
      <c r="T3072" s="33"/>
      <c r="U3072" s="33"/>
      <c r="V3072" s="33"/>
      <c r="W3072" s="33"/>
      <c r="X3072" s="282"/>
      <c r="Y3072" s="33"/>
      <c r="Z3072" s="284"/>
      <c r="AA3072" s="284"/>
      <c r="AB3072" s="33"/>
      <c r="AC3072" s="33"/>
      <c r="AD3072" s="33"/>
      <c r="AE3072" s="33"/>
      <c r="AF3072" s="33"/>
      <c r="AG3072" s="33"/>
      <c r="AH3072" s="33"/>
      <c r="AI3072" s="33"/>
      <c r="AJ3072" s="33"/>
      <c r="AK3072" s="33"/>
      <c r="AL3072" s="33"/>
      <c r="AM3072" s="33"/>
      <c r="AN3072" s="33"/>
      <c r="AO3072" s="33"/>
      <c r="AP3072" s="34"/>
      <c r="AQ3072" s="34"/>
      <c r="AR3072" s="28"/>
      <c r="AS3072" s="29"/>
      <c r="AT3072" s="29"/>
      <c r="AU3072" s="29"/>
    </row>
    <row r="3073" spans="1:47" s="480" customFormat="1">
      <c r="A3073" s="13"/>
      <c r="B3073" s="8"/>
      <c r="C3073" s="8"/>
      <c r="D3073" s="240"/>
      <c r="E3073" s="33"/>
      <c r="F3073" s="321"/>
      <c r="G3073" s="282"/>
      <c r="H3073" s="283"/>
      <c r="I3073" s="33"/>
      <c r="J3073" s="33"/>
      <c r="K3073" s="33"/>
      <c r="L3073" s="33"/>
      <c r="M3073" s="33"/>
      <c r="N3073" s="33"/>
      <c r="O3073" s="33"/>
      <c r="P3073" s="33"/>
      <c r="Q3073" s="33"/>
      <c r="R3073" s="33"/>
      <c r="S3073" s="33"/>
      <c r="T3073" s="33"/>
      <c r="U3073" s="33"/>
      <c r="V3073" s="33"/>
      <c r="W3073" s="33"/>
      <c r="X3073" s="282"/>
      <c r="Y3073" s="33"/>
      <c r="Z3073" s="284"/>
      <c r="AA3073" s="284"/>
      <c r="AB3073" s="33"/>
      <c r="AC3073" s="33"/>
      <c r="AD3073" s="33"/>
      <c r="AE3073" s="33"/>
      <c r="AF3073" s="33"/>
      <c r="AG3073" s="33"/>
      <c r="AH3073" s="33"/>
      <c r="AI3073" s="33"/>
      <c r="AJ3073" s="33"/>
      <c r="AK3073" s="33"/>
      <c r="AL3073" s="33"/>
      <c r="AM3073" s="33"/>
      <c r="AN3073" s="33"/>
      <c r="AO3073" s="33"/>
      <c r="AP3073" s="34"/>
      <c r="AQ3073" s="34"/>
      <c r="AR3073" s="28"/>
      <c r="AS3073" s="29"/>
      <c r="AT3073" s="29"/>
      <c r="AU3073" s="29"/>
    </row>
    <row r="3074" spans="1:47" s="480" customFormat="1">
      <c r="A3074" s="13"/>
      <c r="B3074" s="8"/>
      <c r="C3074" s="8"/>
      <c r="D3074" s="240"/>
      <c r="E3074" s="33"/>
      <c r="F3074" s="321"/>
      <c r="G3074" s="282"/>
      <c r="H3074" s="283"/>
      <c r="I3074" s="33"/>
      <c r="J3074" s="33"/>
      <c r="K3074" s="33"/>
      <c r="L3074" s="33"/>
      <c r="M3074" s="33"/>
      <c r="N3074" s="33"/>
      <c r="O3074" s="33"/>
      <c r="P3074" s="33"/>
      <c r="Q3074" s="33"/>
      <c r="R3074" s="33"/>
      <c r="S3074" s="33"/>
      <c r="T3074" s="33"/>
      <c r="U3074" s="33"/>
      <c r="V3074" s="33"/>
      <c r="W3074" s="33"/>
      <c r="X3074" s="282"/>
      <c r="Y3074" s="33"/>
      <c r="Z3074" s="284"/>
      <c r="AA3074" s="284"/>
      <c r="AB3074" s="33"/>
      <c r="AC3074" s="33"/>
      <c r="AD3074" s="33"/>
      <c r="AE3074" s="33"/>
      <c r="AF3074" s="33"/>
      <c r="AG3074" s="33"/>
      <c r="AH3074" s="33"/>
      <c r="AI3074" s="33"/>
      <c r="AJ3074" s="33"/>
      <c r="AK3074" s="33"/>
      <c r="AL3074" s="33"/>
      <c r="AM3074" s="33"/>
      <c r="AN3074" s="33"/>
      <c r="AO3074" s="33"/>
      <c r="AP3074" s="34"/>
      <c r="AQ3074" s="34"/>
      <c r="AR3074" s="28"/>
      <c r="AS3074" s="29"/>
      <c r="AT3074" s="29"/>
      <c r="AU3074" s="29"/>
    </row>
    <row r="3075" spans="1:47" s="531" customFormat="1" ht="15">
      <c r="A3075" s="13"/>
      <c r="B3075" s="8"/>
      <c r="C3075" s="8"/>
      <c r="D3075" s="505" t="s">
        <v>859</v>
      </c>
      <c r="E3075" s="33"/>
      <c r="F3075" s="321"/>
      <c r="G3075" s="282"/>
      <c r="H3075" s="283"/>
      <c r="I3075" s="33"/>
      <c r="J3075" s="33"/>
      <c r="K3075" s="33"/>
      <c r="L3075" s="33"/>
      <c r="M3075" s="33"/>
      <c r="N3075" s="33"/>
      <c r="O3075" s="33"/>
      <c r="P3075" s="33"/>
      <c r="Q3075" s="33"/>
      <c r="R3075" s="33"/>
      <c r="S3075" s="33"/>
      <c r="T3075" s="33"/>
      <c r="U3075" s="33"/>
      <c r="V3075" s="33"/>
      <c r="W3075" s="33"/>
      <c r="X3075" s="282"/>
      <c r="Y3075" s="33"/>
      <c r="Z3075" s="284"/>
      <c r="AA3075" s="284"/>
      <c r="AB3075" s="33"/>
      <c r="AC3075" s="33"/>
      <c r="AD3075" s="33"/>
      <c r="AE3075" s="33"/>
      <c r="AF3075" s="33"/>
      <c r="AG3075" s="33"/>
      <c r="AH3075" s="33"/>
      <c r="AI3075" s="33"/>
      <c r="AJ3075" s="33"/>
      <c r="AK3075" s="33"/>
      <c r="AL3075" s="33"/>
      <c r="AM3075" s="33"/>
      <c r="AN3075" s="33"/>
      <c r="AO3075" s="33"/>
      <c r="AP3075" s="34"/>
      <c r="AQ3075" s="34"/>
      <c r="AR3075" s="28"/>
      <c r="AS3075" s="29"/>
      <c r="AT3075" s="29"/>
      <c r="AU3075" s="29"/>
    </row>
    <row r="3076" spans="1:47" s="531" customFormat="1">
      <c r="A3076" s="13"/>
      <c r="B3076" s="8"/>
      <c r="C3076" s="8"/>
      <c r="D3076" s="240" t="s">
        <v>1709</v>
      </c>
      <c r="E3076" s="33"/>
      <c r="F3076" s="321"/>
      <c r="G3076" s="282"/>
      <c r="H3076" s="283"/>
      <c r="I3076" s="33"/>
      <c r="J3076" s="33"/>
      <c r="K3076" s="33"/>
      <c r="L3076" s="33"/>
      <c r="M3076" s="33"/>
      <c r="N3076" s="33">
        <v>60000000</v>
      </c>
      <c r="O3076" s="33"/>
      <c r="P3076" s="33"/>
      <c r="Q3076" s="33"/>
      <c r="R3076" s="33"/>
      <c r="S3076" s="33"/>
      <c r="T3076" s="33"/>
      <c r="U3076" s="33"/>
      <c r="V3076" s="33"/>
      <c r="W3076" s="33"/>
      <c r="X3076" s="282"/>
      <c r="Y3076" s="33"/>
      <c r="Z3076" s="284"/>
      <c r="AA3076" s="284"/>
      <c r="AB3076" s="33"/>
      <c r="AC3076" s="33"/>
      <c r="AD3076" s="33"/>
      <c r="AE3076" s="33"/>
      <c r="AF3076" s="33"/>
      <c r="AG3076" s="33"/>
      <c r="AH3076" s="33"/>
      <c r="AI3076" s="33"/>
      <c r="AJ3076" s="33"/>
      <c r="AK3076" s="33"/>
      <c r="AL3076" s="33"/>
      <c r="AM3076" s="33"/>
      <c r="AN3076" s="33"/>
      <c r="AO3076" s="33"/>
      <c r="AP3076" s="34"/>
      <c r="AQ3076" s="34"/>
      <c r="AR3076" s="28"/>
      <c r="AS3076" s="29"/>
      <c r="AT3076" s="29"/>
      <c r="AU3076" s="29"/>
    </row>
    <row r="3077" spans="1:47" s="531" customFormat="1">
      <c r="A3077" s="13"/>
      <c r="B3077" s="8"/>
      <c r="C3077" s="8"/>
      <c r="D3077" s="240" t="s">
        <v>1710</v>
      </c>
      <c r="E3077" s="33"/>
      <c r="F3077" s="321"/>
      <c r="G3077" s="282"/>
      <c r="H3077" s="283"/>
      <c r="I3077" s="33"/>
      <c r="J3077" s="33"/>
      <c r="K3077" s="33"/>
      <c r="L3077" s="33"/>
      <c r="M3077" s="33"/>
      <c r="N3077" s="33">
        <v>1770000</v>
      </c>
      <c r="O3077" s="33"/>
      <c r="P3077" s="33"/>
      <c r="Q3077" s="33"/>
      <c r="R3077" s="33"/>
      <c r="S3077" s="33"/>
      <c r="T3077" s="33"/>
      <c r="U3077" s="33"/>
      <c r="V3077" s="33"/>
      <c r="W3077" s="33"/>
      <c r="X3077" s="282"/>
      <c r="Y3077" s="33"/>
      <c r="Z3077" s="284"/>
      <c r="AA3077" s="284"/>
      <c r="AB3077" s="33"/>
      <c r="AC3077" s="33"/>
      <c r="AD3077" s="33"/>
      <c r="AE3077" s="33"/>
      <c r="AF3077" s="33"/>
      <c r="AG3077" s="33"/>
      <c r="AH3077" s="33"/>
      <c r="AI3077" s="33"/>
      <c r="AJ3077" s="33"/>
      <c r="AK3077" s="33"/>
      <c r="AL3077" s="33"/>
      <c r="AM3077" s="33"/>
      <c r="AN3077" s="33"/>
      <c r="AO3077" s="33"/>
      <c r="AP3077" s="34"/>
      <c r="AQ3077" s="34"/>
      <c r="AR3077" s="28"/>
      <c r="AS3077" s="29"/>
      <c r="AT3077" s="29"/>
      <c r="AU3077" s="29"/>
    </row>
    <row r="3078" spans="1:47" s="531" customFormat="1">
      <c r="A3078" s="13"/>
      <c r="B3078" s="8"/>
      <c r="C3078" s="8"/>
      <c r="D3078" s="240" t="s">
        <v>1711</v>
      </c>
      <c r="E3078" s="33"/>
      <c r="F3078" s="321"/>
      <c r="G3078" s="282"/>
      <c r="H3078" s="283"/>
      <c r="I3078" s="33"/>
      <c r="J3078" s="33"/>
      <c r="K3078" s="33"/>
      <c r="L3078" s="33"/>
      <c r="M3078" s="33"/>
      <c r="N3078" s="33">
        <v>850000</v>
      </c>
      <c r="O3078" s="33"/>
      <c r="P3078" s="33"/>
      <c r="Q3078" s="33"/>
      <c r="R3078" s="33"/>
      <c r="S3078" s="33"/>
      <c r="T3078" s="33"/>
      <c r="U3078" s="33"/>
      <c r="V3078" s="33"/>
      <c r="W3078" s="33"/>
      <c r="X3078" s="282"/>
      <c r="Y3078" s="33"/>
      <c r="Z3078" s="284"/>
      <c r="AA3078" s="284"/>
      <c r="AB3078" s="33"/>
      <c r="AC3078" s="33"/>
      <c r="AD3078" s="33"/>
      <c r="AE3078" s="33"/>
      <c r="AF3078" s="33"/>
      <c r="AG3078" s="33"/>
      <c r="AH3078" s="33"/>
      <c r="AI3078" s="33"/>
      <c r="AJ3078" s="33"/>
      <c r="AK3078" s="33"/>
      <c r="AL3078" s="33"/>
      <c r="AM3078" s="33"/>
      <c r="AN3078" s="33"/>
      <c r="AO3078" s="33"/>
      <c r="AP3078" s="34"/>
      <c r="AQ3078" s="34"/>
      <c r="AR3078" s="28"/>
      <c r="AS3078" s="29"/>
      <c r="AT3078" s="29"/>
      <c r="AU3078" s="29"/>
    </row>
    <row r="3079" spans="1:47" s="531" customFormat="1">
      <c r="A3079" s="13"/>
      <c r="B3079" s="8"/>
      <c r="C3079" s="8"/>
      <c r="D3079" s="240" t="s">
        <v>1712</v>
      </c>
      <c r="E3079" s="33"/>
      <c r="F3079" s="321"/>
      <c r="G3079" s="282"/>
      <c r="H3079" s="283"/>
      <c r="I3079" s="33"/>
      <c r="J3079" s="33"/>
      <c r="K3079" s="33"/>
      <c r="L3079" s="33"/>
      <c r="M3079" s="33"/>
      <c r="N3079" s="33">
        <v>5070000</v>
      </c>
      <c r="O3079" s="33"/>
      <c r="P3079" s="33"/>
      <c r="Q3079" s="33"/>
      <c r="R3079" s="33"/>
      <c r="S3079" s="33"/>
      <c r="T3079" s="33"/>
      <c r="U3079" s="33"/>
      <c r="V3079" s="33"/>
      <c r="W3079" s="33"/>
      <c r="X3079" s="282"/>
      <c r="Y3079" s="33"/>
      <c r="Z3079" s="284"/>
      <c r="AA3079" s="284"/>
      <c r="AB3079" s="33"/>
      <c r="AC3079" s="33"/>
      <c r="AD3079" s="33"/>
      <c r="AE3079" s="33"/>
      <c r="AF3079" s="33"/>
      <c r="AG3079" s="33"/>
      <c r="AH3079" s="33"/>
      <c r="AI3079" s="33"/>
      <c r="AJ3079" s="33"/>
      <c r="AK3079" s="33"/>
      <c r="AL3079" s="33"/>
      <c r="AM3079" s="33"/>
      <c r="AN3079" s="33"/>
      <c r="AO3079" s="33"/>
      <c r="AP3079" s="34"/>
      <c r="AQ3079" s="34"/>
      <c r="AR3079" s="28"/>
      <c r="AS3079" s="29"/>
      <c r="AT3079" s="29"/>
      <c r="AU3079" s="29"/>
    </row>
    <row r="3080" spans="1:47" s="531" customFormat="1">
      <c r="A3080" s="13"/>
      <c r="B3080" s="8"/>
      <c r="C3080" s="8"/>
      <c r="D3080" s="240" t="s">
        <v>1713</v>
      </c>
      <c r="E3080" s="33"/>
      <c r="F3080" s="321"/>
      <c r="G3080" s="282"/>
      <c r="H3080" s="283"/>
      <c r="I3080" s="33"/>
      <c r="J3080" s="33"/>
      <c r="K3080" s="33"/>
      <c r="L3080" s="33"/>
      <c r="M3080" s="33"/>
      <c r="N3080" s="33">
        <v>2475000</v>
      </c>
      <c r="O3080" s="33"/>
      <c r="P3080" s="33"/>
      <c r="Q3080" s="33"/>
      <c r="R3080" s="33"/>
      <c r="S3080" s="33"/>
      <c r="T3080" s="33"/>
      <c r="U3080" s="33"/>
      <c r="V3080" s="33"/>
      <c r="W3080" s="33"/>
      <c r="X3080" s="282"/>
      <c r="Y3080" s="33"/>
      <c r="Z3080" s="284"/>
      <c r="AA3080" s="284"/>
      <c r="AB3080" s="33"/>
      <c r="AC3080" s="33"/>
      <c r="AD3080" s="33"/>
      <c r="AE3080" s="33"/>
      <c r="AF3080" s="33"/>
      <c r="AG3080" s="33"/>
      <c r="AH3080" s="33"/>
      <c r="AI3080" s="33"/>
      <c r="AJ3080" s="33"/>
      <c r="AK3080" s="33"/>
      <c r="AL3080" s="33"/>
      <c r="AM3080" s="33"/>
      <c r="AN3080" s="33"/>
      <c r="AO3080" s="33"/>
      <c r="AP3080" s="34"/>
      <c r="AQ3080" s="34"/>
      <c r="AR3080" s="28"/>
      <c r="AS3080" s="29"/>
      <c r="AT3080" s="29"/>
      <c r="AU3080" s="29"/>
    </row>
    <row r="3081" spans="1:47" s="531" customFormat="1">
      <c r="A3081" s="13"/>
      <c r="B3081" s="8"/>
      <c r="C3081" s="8"/>
      <c r="D3081" s="240" t="s">
        <v>1714</v>
      </c>
      <c r="E3081" s="33"/>
      <c r="F3081" s="321"/>
      <c r="G3081" s="282"/>
      <c r="H3081" s="283"/>
      <c r="I3081" s="33"/>
      <c r="J3081" s="33"/>
      <c r="K3081" s="33"/>
      <c r="L3081" s="33"/>
      <c r="M3081" s="33"/>
      <c r="N3081" s="33">
        <v>79950000</v>
      </c>
      <c r="O3081" s="33"/>
      <c r="P3081" s="33"/>
      <c r="Q3081" s="33"/>
      <c r="R3081" s="33"/>
      <c r="S3081" s="33"/>
      <c r="T3081" s="33"/>
      <c r="U3081" s="33"/>
      <c r="V3081" s="33"/>
      <c r="W3081" s="33"/>
      <c r="X3081" s="282"/>
      <c r="Y3081" s="33"/>
      <c r="Z3081" s="284"/>
      <c r="AA3081" s="284"/>
      <c r="AB3081" s="33"/>
      <c r="AC3081" s="33"/>
      <c r="AD3081" s="33"/>
      <c r="AE3081" s="33"/>
      <c r="AF3081" s="33"/>
      <c r="AG3081" s="33"/>
      <c r="AH3081" s="33"/>
      <c r="AI3081" s="33"/>
      <c r="AJ3081" s="33"/>
      <c r="AK3081" s="33"/>
      <c r="AL3081" s="33"/>
      <c r="AM3081" s="33"/>
      <c r="AN3081" s="33"/>
      <c r="AO3081" s="33"/>
      <c r="AP3081" s="34"/>
      <c r="AQ3081" s="34"/>
      <c r="AR3081" s="28"/>
      <c r="AS3081" s="29"/>
      <c r="AT3081" s="29"/>
      <c r="AU3081" s="29"/>
    </row>
    <row r="3082" spans="1:47" s="531" customFormat="1">
      <c r="A3082" s="13"/>
      <c r="B3082" s="8"/>
      <c r="C3082" s="8"/>
      <c r="D3082" s="240"/>
      <c r="E3082" s="33"/>
      <c r="F3082" s="321"/>
      <c r="G3082" s="282"/>
      <c r="H3082" s="283"/>
      <c r="I3082" s="33"/>
      <c r="J3082" s="33"/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282"/>
      <c r="Y3082" s="33"/>
      <c r="Z3082" s="284"/>
      <c r="AA3082" s="284"/>
      <c r="AB3082" s="33"/>
      <c r="AC3082" s="33"/>
      <c r="AD3082" s="33"/>
      <c r="AE3082" s="33"/>
      <c r="AF3082" s="33"/>
      <c r="AG3082" s="33"/>
      <c r="AH3082" s="33"/>
      <c r="AI3082" s="33"/>
      <c r="AJ3082" s="33"/>
      <c r="AK3082" s="33"/>
      <c r="AL3082" s="33"/>
      <c r="AM3082" s="33"/>
      <c r="AN3082" s="33"/>
      <c r="AO3082" s="33"/>
      <c r="AP3082" s="34"/>
      <c r="AQ3082" s="34"/>
      <c r="AR3082" s="28"/>
      <c r="AS3082" s="29"/>
      <c r="AT3082" s="29"/>
      <c r="AU3082" s="29"/>
    </row>
    <row r="3083" spans="1:47" s="531" customFormat="1">
      <c r="A3083" s="13"/>
      <c r="B3083" s="8"/>
      <c r="C3083" s="8"/>
      <c r="D3083" s="240"/>
      <c r="E3083" s="33"/>
      <c r="F3083" s="321"/>
      <c r="G3083" s="282"/>
      <c r="H3083" s="283"/>
      <c r="I3083" s="33"/>
      <c r="J3083" s="33"/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282"/>
      <c r="Y3083" s="33"/>
      <c r="Z3083" s="284"/>
      <c r="AA3083" s="284"/>
      <c r="AB3083" s="33"/>
      <c r="AC3083" s="33"/>
      <c r="AD3083" s="33"/>
      <c r="AE3083" s="33"/>
      <c r="AF3083" s="33"/>
      <c r="AG3083" s="33"/>
      <c r="AH3083" s="33"/>
      <c r="AI3083" s="33"/>
      <c r="AJ3083" s="33"/>
      <c r="AK3083" s="33"/>
      <c r="AL3083" s="33"/>
      <c r="AM3083" s="33"/>
      <c r="AN3083" s="33"/>
      <c r="AO3083" s="33"/>
      <c r="AP3083" s="34"/>
      <c r="AQ3083" s="34"/>
      <c r="AR3083" s="28"/>
      <c r="AS3083" s="29"/>
      <c r="AT3083" s="29"/>
      <c r="AU3083" s="29"/>
    </row>
    <row r="3084" spans="1:47" s="531" customFormat="1">
      <c r="A3084" s="13"/>
      <c r="B3084" s="8"/>
      <c r="C3084" s="8"/>
      <c r="D3084" s="240"/>
      <c r="E3084" s="33"/>
      <c r="F3084" s="321"/>
      <c r="G3084" s="282"/>
      <c r="H3084" s="283"/>
      <c r="I3084" s="33"/>
      <c r="J3084" s="33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282"/>
      <c r="Y3084" s="33"/>
      <c r="Z3084" s="284"/>
      <c r="AA3084" s="284"/>
      <c r="AB3084" s="33"/>
      <c r="AC3084" s="33"/>
      <c r="AD3084" s="33"/>
      <c r="AE3084" s="33"/>
      <c r="AF3084" s="33"/>
      <c r="AG3084" s="33"/>
      <c r="AH3084" s="33"/>
      <c r="AI3084" s="33"/>
      <c r="AJ3084" s="33"/>
      <c r="AK3084" s="33"/>
      <c r="AL3084" s="33"/>
      <c r="AM3084" s="33"/>
      <c r="AN3084" s="33"/>
      <c r="AO3084" s="33"/>
      <c r="AP3084" s="34"/>
      <c r="AQ3084" s="34"/>
      <c r="AR3084" s="28"/>
      <c r="AS3084" s="29"/>
      <c r="AT3084" s="29"/>
      <c r="AU3084" s="29"/>
    </row>
    <row r="3085" spans="1:47" s="531" customFormat="1">
      <c r="A3085" s="13"/>
      <c r="B3085" s="8"/>
      <c r="C3085" s="8"/>
      <c r="D3085" s="240"/>
      <c r="E3085" s="33"/>
      <c r="F3085" s="321"/>
      <c r="G3085" s="282"/>
      <c r="H3085" s="283"/>
      <c r="I3085" s="33"/>
      <c r="J3085" s="33"/>
      <c r="K3085" s="33"/>
      <c r="L3085" s="33"/>
      <c r="M3085" s="33"/>
      <c r="N3085" s="33"/>
      <c r="O3085" s="33"/>
      <c r="P3085" s="33"/>
      <c r="Q3085" s="33"/>
      <c r="R3085" s="33"/>
      <c r="S3085" s="33"/>
      <c r="T3085" s="33"/>
      <c r="U3085" s="33"/>
      <c r="V3085" s="33"/>
      <c r="W3085" s="33"/>
      <c r="X3085" s="282"/>
      <c r="Y3085" s="33"/>
      <c r="Z3085" s="284"/>
      <c r="AA3085" s="284"/>
      <c r="AB3085" s="33"/>
      <c r="AC3085" s="33"/>
      <c r="AD3085" s="33"/>
      <c r="AE3085" s="33"/>
      <c r="AF3085" s="33"/>
      <c r="AG3085" s="33"/>
      <c r="AH3085" s="33"/>
      <c r="AI3085" s="33"/>
      <c r="AJ3085" s="33"/>
      <c r="AK3085" s="33"/>
      <c r="AL3085" s="33"/>
      <c r="AM3085" s="33"/>
      <c r="AN3085" s="33"/>
      <c r="AO3085" s="33"/>
      <c r="AP3085" s="34"/>
      <c r="AQ3085" s="34"/>
      <c r="AR3085" s="28"/>
      <c r="AS3085" s="29"/>
      <c r="AT3085" s="29"/>
      <c r="AU3085" s="29"/>
    </row>
    <row r="3086" spans="1:47" s="480" customFormat="1">
      <c r="A3086" s="13"/>
      <c r="B3086" s="8"/>
      <c r="C3086" s="8"/>
      <c r="D3086" s="240"/>
      <c r="E3086" s="33"/>
      <c r="F3086" s="321"/>
      <c r="G3086" s="282"/>
      <c r="H3086" s="283"/>
      <c r="I3086" s="33"/>
      <c r="J3086" s="33"/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282"/>
      <c r="Y3086" s="33"/>
      <c r="Z3086" s="284"/>
      <c r="AA3086" s="284"/>
      <c r="AB3086" s="33"/>
      <c r="AC3086" s="33"/>
      <c r="AD3086" s="33"/>
      <c r="AE3086" s="33"/>
      <c r="AF3086" s="33"/>
      <c r="AG3086" s="33"/>
      <c r="AH3086" s="33"/>
      <c r="AI3086" s="33"/>
      <c r="AJ3086" s="33"/>
      <c r="AK3086" s="33"/>
      <c r="AL3086" s="33"/>
      <c r="AM3086" s="33"/>
      <c r="AN3086" s="33"/>
      <c r="AO3086" s="33"/>
      <c r="AP3086" s="34"/>
      <c r="AQ3086" s="34"/>
      <c r="AR3086" s="28"/>
      <c r="AS3086" s="29"/>
      <c r="AT3086" s="29"/>
      <c r="AU3086" s="29"/>
    </row>
    <row r="3087" spans="1:47" s="480" customFormat="1">
      <c r="A3087" s="13"/>
      <c r="B3087" s="8"/>
      <c r="C3087" s="8"/>
      <c r="D3087" s="240"/>
      <c r="E3087" s="33"/>
      <c r="F3087" s="321"/>
      <c r="G3087" s="282"/>
      <c r="H3087" s="283"/>
      <c r="I3087" s="33"/>
      <c r="J3087" s="33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282"/>
      <c r="Y3087" s="33"/>
      <c r="Z3087" s="284"/>
      <c r="AA3087" s="284"/>
      <c r="AB3087" s="33"/>
      <c r="AC3087" s="33"/>
      <c r="AD3087" s="33"/>
      <c r="AE3087" s="33"/>
      <c r="AF3087" s="33"/>
      <c r="AG3087" s="33"/>
      <c r="AH3087" s="33"/>
      <c r="AI3087" s="33"/>
      <c r="AJ3087" s="33"/>
      <c r="AK3087" s="33"/>
      <c r="AL3087" s="33"/>
      <c r="AM3087" s="33"/>
      <c r="AN3087" s="33"/>
      <c r="AO3087" s="33"/>
      <c r="AP3087" s="34"/>
      <c r="AQ3087" s="34"/>
      <c r="AR3087" s="28"/>
      <c r="AS3087" s="29"/>
      <c r="AT3087" s="29"/>
      <c r="AU3087" s="29"/>
    </row>
    <row r="3088" spans="1:47" s="402" customFormat="1">
      <c r="A3088" s="13"/>
      <c r="B3088" s="8"/>
      <c r="C3088" s="8"/>
      <c r="D3088" s="240"/>
      <c r="E3088" s="33"/>
      <c r="F3088" s="33"/>
      <c r="G3088" s="282"/>
      <c r="H3088" s="283"/>
      <c r="I3088" s="33"/>
      <c r="J3088" s="33"/>
      <c r="K3088" s="33"/>
      <c r="L3088" s="33"/>
      <c r="M3088" s="33"/>
      <c r="N3088" s="33"/>
      <c r="O3088" s="33"/>
      <c r="P3088" s="33"/>
      <c r="Q3088" s="33"/>
      <c r="R3088" s="33"/>
      <c r="S3088" s="33"/>
      <c r="T3088" s="33"/>
      <c r="U3088" s="33"/>
      <c r="V3088" s="33"/>
      <c r="W3088" s="33"/>
      <c r="X3088" s="282"/>
      <c r="Y3088" s="33"/>
      <c r="Z3088" s="284"/>
      <c r="AA3088" s="284"/>
      <c r="AB3088" s="33"/>
      <c r="AC3088" s="33"/>
      <c r="AD3088" s="33"/>
      <c r="AE3088" s="33"/>
      <c r="AF3088" s="33"/>
      <c r="AG3088" s="33"/>
      <c r="AH3088" s="33"/>
      <c r="AI3088" s="33"/>
      <c r="AJ3088" s="33"/>
      <c r="AK3088" s="33"/>
      <c r="AL3088" s="33"/>
      <c r="AM3088" s="33"/>
      <c r="AN3088" s="33"/>
      <c r="AO3088" s="33"/>
      <c r="AP3088" s="34"/>
      <c r="AQ3088" s="34"/>
      <c r="AR3088" s="28"/>
      <c r="AS3088" s="29"/>
      <c r="AT3088" s="29"/>
      <c r="AU3088" s="29"/>
    </row>
    <row r="3089" spans="1:52" s="86" customFormat="1">
      <c r="A3089" s="12"/>
      <c r="B3089" s="9">
        <v>3</v>
      </c>
      <c r="C3089" s="9" t="s">
        <v>16</v>
      </c>
      <c r="D3089" s="81" t="s">
        <v>10</v>
      </c>
      <c r="E3089" s="31">
        <v>761215000</v>
      </c>
      <c r="F3089" s="31">
        <f t="shared" ref="F3089:V3089" si="240">SUM(F3090:F3098)</f>
        <v>77000000</v>
      </c>
      <c r="G3089" s="31">
        <f t="shared" si="240"/>
        <v>74610000</v>
      </c>
      <c r="H3089" s="31">
        <f t="shared" si="240"/>
        <v>74610000</v>
      </c>
      <c r="I3089" s="31">
        <f t="shared" si="240"/>
        <v>0</v>
      </c>
      <c r="J3089" s="31">
        <f t="shared" si="240"/>
        <v>0</v>
      </c>
      <c r="K3089" s="31">
        <f t="shared" si="240"/>
        <v>0</v>
      </c>
      <c r="L3089" s="31">
        <f t="shared" si="240"/>
        <v>0</v>
      </c>
      <c r="M3089" s="31">
        <f t="shared" si="240"/>
        <v>0</v>
      </c>
      <c r="N3089" s="31">
        <f t="shared" si="240"/>
        <v>0</v>
      </c>
      <c r="O3089" s="31">
        <f t="shared" si="240"/>
        <v>0</v>
      </c>
      <c r="P3089" s="31">
        <f t="shared" si="240"/>
        <v>0</v>
      </c>
      <c r="Q3089" s="31">
        <f t="shared" si="240"/>
        <v>0</v>
      </c>
      <c r="R3089" s="31">
        <f t="shared" si="240"/>
        <v>0</v>
      </c>
      <c r="S3089" s="31">
        <f t="shared" si="240"/>
        <v>0</v>
      </c>
      <c r="T3089" s="31">
        <f t="shared" si="240"/>
        <v>0</v>
      </c>
      <c r="U3089" s="31">
        <f t="shared" si="240"/>
        <v>0</v>
      </c>
      <c r="V3089" s="31">
        <f t="shared" si="240"/>
        <v>0</v>
      </c>
      <c r="W3089" s="31">
        <f>SUM(O3089:V3089)</f>
        <v>0</v>
      </c>
      <c r="X3089" s="31">
        <f>SUM(X3090:X3098)</f>
        <v>0</v>
      </c>
      <c r="Y3089" s="31">
        <f>H3089+I3089+J3089+K3089+L3089+M3089+N3089+W3089+X3089</f>
        <v>74610000</v>
      </c>
      <c r="Z3089" s="31">
        <f t="shared" ref="Z3089:AK3089" si="241">SUM(Z3090:Z3098)</f>
        <v>0</v>
      </c>
      <c r="AA3089" s="31">
        <f t="shared" si="241"/>
        <v>0</v>
      </c>
      <c r="AB3089" s="31">
        <f t="shared" si="241"/>
        <v>0</v>
      </c>
      <c r="AC3089" s="31">
        <f t="shared" si="241"/>
        <v>0</v>
      </c>
      <c r="AD3089" s="31">
        <f t="shared" si="241"/>
        <v>0</v>
      </c>
      <c r="AE3089" s="31">
        <f t="shared" si="241"/>
        <v>0</v>
      </c>
      <c r="AF3089" s="31">
        <f t="shared" si="241"/>
        <v>0</v>
      </c>
      <c r="AG3089" s="31">
        <f t="shared" si="241"/>
        <v>0</v>
      </c>
      <c r="AH3089" s="31">
        <f t="shared" si="241"/>
        <v>0</v>
      </c>
      <c r="AI3089" s="31">
        <f t="shared" si="241"/>
        <v>0</v>
      </c>
      <c r="AJ3089" s="31">
        <f t="shared" si="241"/>
        <v>0</v>
      </c>
      <c r="AK3089" s="31">
        <f t="shared" si="241"/>
        <v>0</v>
      </c>
      <c r="AL3089" s="31">
        <f>SUM(AD3089:AK3089)</f>
        <v>0</v>
      </c>
      <c r="AM3089" s="31">
        <f>SUM(AM3090:AM3098)</f>
        <v>0</v>
      </c>
      <c r="AN3089" s="31">
        <f>SUM(AN3090:AN3098)</f>
        <v>0</v>
      </c>
      <c r="AO3089" s="31">
        <f>Z3089+AA3089+AB3089+AC3089+AL3089+AM3089+AN3089</f>
        <v>0</v>
      </c>
      <c r="AP3089" s="32">
        <f>E3089+Y3089-AO3089</f>
        <v>835825000</v>
      </c>
      <c r="AQ3089" s="32"/>
      <c r="AR3089" s="28"/>
      <c r="AS3089" s="29">
        <f>E3089+H3089+I3089+J3089+K3089+L3089+M3089+N3089+W3089+X3089-Z3089-AB3089-AL3089-AC3089-AM3089-AN3089</f>
        <v>835825000</v>
      </c>
      <c r="AT3089" s="29">
        <f>AP3089-AS3089</f>
        <v>0</v>
      </c>
      <c r="AU3089" s="29">
        <f>E3089</f>
        <v>761215000</v>
      </c>
      <c r="AV3089" s="86">
        <f>AS3089-AU3089</f>
        <v>74610000</v>
      </c>
      <c r="AW3089" s="86">
        <f>Y3089-AO3089</f>
        <v>74610000</v>
      </c>
      <c r="AX3089" s="86">
        <f>AV3089-AW3089</f>
        <v>0</v>
      </c>
      <c r="AZ3089" s="398"/>
    </row>
    <row r="3090" spans="1:52" s="21" customFormat="1">
      <c r="A3090" s="10"/>
      <c r="B3090" s="8"/>
      <c r="C3090" s="8"/>
      <c r="D3090" s="82"/>
      <c r="E3090" s="33"/>
      <c r="F3090" s="261"/>
      <c r="G3090" s="71"/>
      <c r="H3090" s="283"/>
      <c r="I3090" s="33"/>
      <c r="J3090" s="33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282"/>
      <c r="Y3090" s="69"/>
      <c r="Z3090" s="73"/>
      <c r="AA3090" s="73"/>
      <c r="AB3090" s="69"/>
      <c r="AC3090" s="69"/>
      <c r="AD3090" s="69"/>
      <c r="AE3090" s="69"/>
      <c r="AF3090" s="69"/>
      <c r="AG3090" s="69"/>
      <c r="AH3090" s="69"/>
      <c r="AI3090" s="69"/>
      <c r="AJ3090" s="69"/>
      <c r="AK3090" s="69"/>
      <c r="AL3090" s="69"/>
      <c r="AM3090" s="69"/>
      <c r="AN3090" s="69"/>
      <c r="AO3090" s="69"/>
      <c r="AP3090" s="70"/>
      <c r="AQ3090" s="70"/>
      <c r="AR3090" s="76"/>
      <c r="AS3090" s="60"/>
      <c r="AT3090" s="60"/>
      <c r="AU3090" s="60"/>
    </row>
    <row r="3091" spans="1:52" s="21" customFormat="1">
      <c r="A3091" s="10"/>
      <c r="B3091" s="8"/>
      <c r="C3091" s="8"/>
      <c r="D3091" s="82"/>
      <c r="E3091" s="33"/>
      <c r="F3091" s="261"/>
      <c r="G3091" s="71"/>
      <c r="H3091" s="283"/>
      <c r="I3091" s="33"/>
      <c r="J3091" s="33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282"/>
      <c r="Y3091" s="69"/>
      <c r="Z3091" s="73"/>
      <c r="AA3091" s="73"/>
      <c r="AB3091" s="69"/>
      <c r="AC3091" s="69"/>
      <c r="AD3091" s="69"/>
      <c r="AE3091" s="69"/>
      <c r="AF3091" s="69"/>
      <c r="AG3091" s="69"/>
      <c r="AH3091" s="69"/>
      <c r="AI3091" s="69"/>
      <c r="AJ3091" s="69"/>
      <c r="AK3091" s="69"/>
      <c r="AL3091" s="69"/>
      <c r="AM3091" s="69"/>
      <c r="AN3091" s="69"/>
      <c r="AO3091" s="69"/>
      <c r="AP3091" s="70"/>
      <c r="AQ3091" s="70"/>
      <c r="AR3091" s="76"/>
      <c r="AS3091" s="60"/>
      <c r="AT3091" s="60"/>
      <c r="AU3091" s="60"/>
    </row>
    <row r="3092" spans="1:52" s="21" customFormat="1">
      <c r="A3092" s="10"/>
      <c r="B3092" s="8"/>
      <c r="C3092" s="83">
        <v>167</v>
      </c>
      <c r="D3092" s="375" t="s">
        <v>171</v>
      </c>
      <c r="E3092" s="33"/>
      <c r="F3092" s="261"/>
      <c r="G3092" s="71"/>
      <c r="H3092" s="283"/>
      <c r="I3092" s="33"/>
      <c r="J3092" s="33"/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282"/>
      <c r="Y3092" s="69"/>
      <c r="Z3092" s="73"/>
      <c r="AA3092" s="73"/>
      <c r="AB3092" s="69"/>
      <c r="AC3092" s="69"/>
      <c r="AD3092" s="69"/>
      <c r="AE3092" s="69"/>
      <c r="AF3092" s="69"/>
      <c r="AG3092" s="69"/>
      <c r="AH3092" s="69"/>
      <c r="AI3092" s="69"/>
      <c r="AJ3092" s="69"/>
      <c r="AK3092" s="69"/>
      <c r="AL3092" s="69"/>
      <c r="AM3092" s="69"/>
      <c r="AN3092" s="69"/>
      <c r="AO3092" s="69"/>
      <c r="AP3092" s="70"/>
      <c r="AQ3092" s="70"/>
      <c r="AR3092" s="76"/>
      <c r="AS3092" s="60"/>
      <c r="AT3092" s="60"/>
      <c r="AU3092" s="60"/>
    </row>
    <row r="3093" spans="1:52" s="21" customFormat="1">
      <c r="A3093" s="10"/>
      <c r="B3093" s="8"/>
      <c r="C3093" s="8"/>
      <c r="D3093" s="472" t="s">
        <v>319</v>
      </c>
      <c r="E3093" s="33"/>
      <c r="F3093" s="261"/>
      <c r="G3093" s="71"/>
      <c r="H3093" s="283"/>
      <c r="I3093" s="33"/>
      <c r="J3093" s="33"/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282"/>
      <c r="Y3093" s="69"/>
      <c r="Z3093" s="73"/>
      <c r="AA3093" s="73"/>
      <c r="AB3093" s="69"/>
      <c r="AC3093" s="69"/>
      <c r="AD3093" s="69"/>
      <c r="AE3093" s="69"/>
      <c r="AF3093" s="69"/>
      <c r="AG3093" s="69"/>
      <c r="AH3093" s="69"/>
      <c r="AI3093" s="69"/>
      <c r="AJ3093" s="69"/>
      <c r="AK3093" s="69"/>
      <c r="AL3093" s="69"/>
      <c r="AM3093" s="69"/>
      <c r="AN3093" s="69"/>
      <c r="AO3093" s="69"/>
      <c r="AP3093" s="70"/>
      <c r="AQ3093" s="70"/>
      <c r="AR3093" s="76"/>
      <c r="AS3093" s="60"/>
      <c r="AT3093" s="60"/>
      <c r="AU3093" s="60"/>
    </row>
    <row r="3094" spans="1:52" s="21" customFormat="1">
      <c r="A3094" s="10"/>
      <c r="B3094" s="8"/>
      <c r="C3094" s="8"/>
      <c r="D3094" s="473" t="s">
        <v>191</v>
      </c>
      <c r="E3094" s="33"/>
      <c r="F3094" s="261"/>
      <c r="G3094" s="71"/>
      <c r="H3094" s="283"/>
      <c r="I3094" s="33"/>
      <c r="J3094" s="33"/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282"/>
      <c r="Y3094" s="69"/>
      <c r="Z3094" s="73"/>
      <c r="AA3094" s="73"/>
      <c r="AB3094" s="69"/>
      <c r="AC3094" s="69"/>
      <c r="AD3094" s="69"/>
      <c r="AE3094" s="69"/>
      <c r="AF3094" s="69"/>
      <c r="AG3094" s="69"/>
      <c r="AH3094" s="69"/>
      <c r="AI3094" s="69"/>
      <c r="AJ3094" s="69"/>
      <c r="AK3094" s="69"/>
      <c r="AL3094" s="69"/>
      <c r="AM3094" s="69"/>
      <c r="AN3094" s="69"/>
      <c r="AO3094" s="69"/>
      <c r="AP3094" s="70"/>
      <c r="AQ3094" s="70"/>
      <c r="AR3094" s="76"/>
      <c r="AS3094" s="60"/>
      <c r="AT3094" s="60"/>
      <c r="AU3094" s="60"/>
    </row>
    <row r="3095" spans="1:52" s="21" customFormat="1">
      <c r="A3095" s="10"/>
      <c r="B3095" s="8"/>
      <c r="C3095" s="8"/>
      <c r="D3095" s="344" t="s">
        <v>1715</v>
      </c>
      <c r="E3095" s="33"/>
      <c r="F3095" s="261">
        <v>77000000</v>
      </c>
      <c r="G3095" s="71">
        <f>SUM(H3095)</f>
        <v>74610000</v>
      </c>
      <c r="H3095" s="283">
        <v>74610000</v>
      </c>
      <c r="I3095" s="33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282"/>
      <c r="Y3095" s="69"/>
      <c r="Z3095" s="73"/>
      <c r="AA3095" s="73"/>
      <c r="AB3095" s="69"/>
      <c r="AC3095" s="69"/>
      <c r="AD3095" s="69"/>
      <c r="AE3095" s="69"/>
      <c r="AF3095" s="69"/>
      <c r="AG3095" s="69"/>
      <c r="AH3095" s="69"/>
      <c r="AI3095" s="69"/>
      <c r="AJ3095" s="69"/>
      <c r="AK3095" s="69"/>
      <c r="AL3095" s="69"/>
      <c r="AM3095" s="69"/>
      <c r="AN3095" s="69"/>
      <c r="AO3095" s="69"/>
      <c r="AP3095" s="70"/>
      <c r="AQ3095" s="70"/>
      <c r="AR3095" s="76"/>
      <c r="AS3095" s="60"/>
      <c r="AT3095" s="60"/>
      <c r="AU3095" s="60"/>
    </row>
    <row r="3096" spans="1:52" s="21" customFormat="1">
      <c r="A3096" s="10"/>
      <c r="B3096" s="8"/>
      <c r="C3096" s="8"/>
      <c r="D3096" s="344"/>
      <c r="E3096" s="33"/>
      <c r="F3096" s="261"/>
      <c r="G3096" s="71"/>
      <c r="H3096" s="283"/>
      <c r="I3096" s="33"/>
      <c r="J3096" s="33"/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282"/>
      <c r="Y3096" s="69"/>
      <c r="Z3096" s="73"/>
      <c r="AA3096" s="73"/>
      <c r="AB3096" s="69"/>
      <c r="AC3096" s="69"/>
      <c r="AD3096" s="69"/>
      <c r="AE3096" s="69"/>
      <c r="AF3096" s="69"/>
      <c r="AG3096" s="69"/>
      <c r="AH3096" s="69"/>
      <c r="AI3096" s="69"/>
      <c r="AJ3096" s="69"/>
      <c r="AK3096" s="69"/>
      <c r="AL3096" s="69"/>
      <c r="AM3096" s="69"/>
      <c r="AN3096" s="69"/>
      <c r="AO3096" s="69"/>
      <c r="AP3096" s="70"/>
      <c r="AQ3096" s="70"/>
      <c r="AR3096" s="76"/>
      <c r="AS3096" s="60"/>
      <c r="AT3096" s="60"/>
      <c r="AU3096" s="60"/>
    </row>
    <row r="3097" spans="1:52" s="21" customFormat="1">
      <c r="A3097" s="10"/>
      <c r="B3097" s="8"/>
      <c r="C3097" s="8"/>
      <c r="D3097" s="82"/>
      <c r="E3097" s="33"/>
      <c r="F3097" s="261"/>
      <c r="G3097" s="71"/>
      <c r="H3097" s="283"/>
      <c r="I3097" s="33"/>
      <c r="J3097" s="33"/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282"/>
      <c r="Y3097" s="69"/>
      <c r="Z3097" s="73"/>
      <c r="AA3097" s="73"/>
      <c r="AB3097" s="69"/>
      <c r="AC3097" s="69"/>
      <c r="AD3097" s="69"/>
      <c r="AE3097" s="69"/>
      <c r="AF3097" s="69"/>
      <c r="AG3097" s="69"/>
      <c r="AH3097" s="69"/>
      <c r="AI3097" s="69"/>
      <c r="AJ3097" s="69"/>
      <c r="AK3097" s="69"/>
      <c r="AL3097" s="69"/>
      <c r="AM3097" s="69"/>
      <c r="AN3097" s="69"/>
      <c r="AO3097" s="69"/>
      <c r="AP3097" s="70"/>
      <c r="AQ3097" s="70"/>
      <c r="AR3097" s="76"/>
      <c r="AS3097" s="60"/>
      <c r="AT3097" s="60"/>
      <c r="AU3097" s="60"/>
    </row>
    <row r="3098" spans="1:52" s="21" customFormat="1">
      <c r="A3098" s="10"/>
      <c r="B3098" s="8"/>
      <c r="C3098" s="8"/>
      <c r="D3098" s="82"/>
      <c r="E3098" s="33"/>
      <c r="F3098" s="261"/>
      <c r="G3098" s="71"/>
      <c r="H3098" s="72"/>
      <c r="I3098" s="69"/>
      <c r="J3098" s="69"/>
      <c r="K3098" s="69"/>
      <c r="L3098" s="69"/>
      <c r="M3098" s="69"/>
      <c r="N3098" s="69"/>
      <c r="O3098" s="69"/>
      <c r="P3098" s="69"/>
      <c r="Q3098" s="69"/>
      <c r="R3098" s="69"/>
      <c r="S3098" s="69"/>
      <c r="T3098" s="69"/>
      <c r="U3098" s="69"/>
      <c r="V3098" s="69"/>
      <c r="W3098" s="69"/>
      <c r="X3098" s="71"/>
      <c r="Y3098" s="69"/>
      <c r="Z3098" s="73"/>
      <c r="AA3098" s="73"/>
      <c r="AB3098" s="69"/>
      <c r="AC3098" s="69"/>
      <c r="AD3098" s="69"/>
      <c r="AE3098" s="69"/>
      <c r="AF3098" s="69"/>
      <c r="AG3098" s="69"/>
      <c r="AH3098" s="69"/>
      <c r="AI3098" s="69"/>
      <c r="AJ3098" s="69"/>
      <c r="AK3098" s="69"/>
      <c r="AL3098" s="69"/>
      <c r="AM3098" s="69"/>
      <c r="AN3098" s="69"/>
      <c r="AO3098" s="69"/>
      <c r="AP3098" s="70"/>
      <c r="AQ3098" s="70"/>
      <c r="AR3098" s="76"/>
      <c r="AS3098" s="60"/>
      <c r="AT3098" s="60"/>
      <c r="AU3098" s="60"/>
    </row>
    <row r="3099" spans="1:52" s="86" customFormat="1">
      <c r="A3099" s="12"/>
      <c r="B3099" s="9">
        <v>4</v>
      </c>
      <c r="C3099" s="9" t="s">
        <v>17</v>
      </c>
      <c r="D3099" s="81" t="s">
        <v>5</v>
      </c>
      <c r="E3099" s="31">
        <v>59275000</v>
      </c>
      <c r="F3099" s="31">
        <f t="shared" ref="F3099:V3099" si="242">SUM(F3100:F3103)</f>
        <v>0</v>
      </c>
      <c r="G3099" s="31">
        <f t="shared" si="242"/>
        <v>0</v>
      </c>
      <c r="H3099" s="31">
        <f t="shared" si="242"/>
        <v>0</v>
      </c>
      <c r="I3099" s="31">
        <f t="shared" si="242"/>
        <v>0</v>
      </c>
      <c r="J3099" s="31">
        <f>SUM(J3100:J3103)</f>
        <v>0</v>
      </c>
      <c r="K3099" s="31">
        <f t="shared" si="242"/>
        <v>0</v>
      </c>
      <c r="L3099" s="31">
        <f t="shared" si="242"/>
        <v>0</v>
      </c>
      <c r="M3099" s="31">
        <f t="shared" si="242"/>
        <v>0</v>
      </c>
      <c r="N3099" s="31">
        <f>SUM(N3100:N3103)</f>
        <v>0</v>
      </c>
      <c r="O3099" s="31">
        <f t="shared" si="242"/>
        <v>0</v>
      </c>
      <c r="P3099" s="31">
        <f t="shared" si="242"/>
        <v>0</v>
      </c>
      <c r="Q3099" s="31">
        <f t="shared" si="242"/>
        <v>0</v>
      </c>
      <c r="R3099" s="31">
        <f t="shared" si="242"/>
        <v>0</v>
      </c>
      <c r="S3099" s="31">
        <f t="shared" si="242"/>
        <v>0</v>
      </c>
      <c r="T3099" s="31">
        <f t="shared" si="242"/>
        <v>0</v>
      </c>
      <c r="U3099" s="31">
        <f t="shared" si="242"/>
        <v>0</v>
      </c>
      <c r="V3099" s="31">
        <f t="shared" si="242"/>
        <v>0</v>
      </c>
      <c r="W3099" s="31">
        <f>SUM(O3099:V3099)</f>
        <v>0</v>
      </c>
      <c r="X3099" s="31">
        <f>SUM(X3100:X3103)</f>
        <v>0</v>
      </c>
      <c r="Y3099" s="31">
        <f>H3099+I3099+J3099+K3099+L3099+M3099+N3099+W3099+X3099</f>
        <v>0</v>
      </c>
      <c r="Z3099" s="31">
        <f t="shared" ref="Z3099:AK3099" si="243">SUM(Z3100:Z3103)</f>
        <v>0</v>
      </c>
      <c r="AA3099" s="31">
        <f t="shared" si="243"/>
        <v>0</v>
      </c>
      <c r="AB3099" s="31">
        <f t="shared" si="243"/>
        <v>0</v>
      </c>
      <c r="AC3099" s="31">
        <f t="shared" si="243"/>
        <v>0</v>
      </c>
      <c r="AD3099" s="31">
        <f t="shared" si="243"/>
        <v>0</v>
      </c>
      <c r="AE3099" s="31">
        <f t="shared" si="243"/>
        <v>0</v>
      </c>
      <c r="AF3099" s="31">
        <f t="shared" si="243"/>
        <v>0</v>
      </c>
      <c r="AG3099" s="31">
        <f t="shared" si="243"/>
        <v>0</v>
      </c>
      <c r="AH3099" s="31">
        <f t="shared" si="243"/>
        <v>0</v>
      </c>
      <c r="AI3099" s="31">
        <f t="shared" si="243"/>
        <v>0</v>
      </c>
      <c r="AJ3099" s="31">
        <f t="shared" si="243"/>
        <v>0</v>
      </c>
      <c r="AK3099" s="31">
        <f t="shared" si="243"/>
        <v>0</v>
      </c>
      <c r="AL3099" s="31">
        <f>SUM(AD3099:AK3099)</f>
        <v>0</v>
      </c>
      <c r="AM3099" s="31">
        <f>SUM(AM3100:AM3103)</f>
        <v>0</v>
      </c>
      <c r="AN3099" s="31">
        <f>SUM(AN3100:AN3103)</f>
        <v>0</v>
      </c>
      <c r="AO3099" s="31">
        <f>Z3099+AA3099+AB3099+AC3099+AL3099+AM3099+AN3099</f>
        <v>0</v>
      </c>
      <c r="AP3099" s="32">
        <f>E3099+Y3099-AO3099</f>
        <v>59275000</v>
      </c>
      <c r="AQ3099" s="32"/>
      <c r="AR3099" s="28"/>
      <c r="AS3099" s="29">
        <f>E3099+H3099+I3099+J3099+K3099+L3099+M3099+N3099+W3099+X3099-Z3099-AB3099-AL3099-AC3099-AM3099-AN3099</f>
        <v>59275000</v>
      </c>
      <c r="AT3099" s="29">
        <f>AP3099-AS3099</f>
        <v>0</v>
      </c>
      <c r="AU3099" s="29">
        <f>E3099</f>
        <v>59275000</v>
      </c>
      <c r="AV3099" s="86">
        <f>AS3099-AU3099</f>
        <v>0</v>
      </c>
      <c r="AW3099" s="86">
        <f>Y3099-AO3099</f>
        <v>0</v>
      </c>
      <c r="AX3099" s="86">
        <f>AV3099-AW3099</f>
        <v>0</v>
      </c>
      <c r="AZ3099" s="398"/>
    </row>
    <row r="3100" spans="1:52" s="21" customFormat="1">
      <c r="A3100" s="10"/>
      <c r="B3100" s="8"/>
      <c r="C3100" s="8"/>
      <c r="D3100" s="113"/>
      <c r="E3100" s="33"/>
      <c r="F3100" s="373"/>
      <c r="G3100" s="71"/>
      <c r="H3100" s="283"/>
      <c r="I3100" s="33"/>
      <c r="J3100" s="33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282"/>
      <c r="Y3100" s="69"/>
      <c r="Z3100" s="73"/>
      <c r="AA3100" s="73"/>
      <c r="AB3100" s="69"/>
      <c r="AC3100" s="69"/>
      <c r="AD3100" s="69"/>
      <c r="AE3100" s="69"/>
      <c r="AF3100" s="69"/>
      <c r="AG3100" s="69"/>
      <c r="AH3100" s="69"/>
      <c r="AI3100" s="69"/>
      <c r="AJ3100" s="69"/>
      <c r="AK3100" s="69"/>
      <c r="AL3100" s="69"/>
      <c r="AM3100" s="69"/>
      <c r="AN3100" s="69"/>
      <c r="AO3100" s="69"/>
      <c r="AP3100" s="70"/>
      <c r="AQ3100" s="70"/>
      <c r="AR3100" s="76"/>
      <c r="AS3100" s="60"/>
      <c r="AT3100" s="60"/>
      <c r="AU3100" s="60"/>
    </row>
    <row r="3101" spans="1:52" s="21" customFormat="1">
      <c r="A3101" s="10"/>
      <c r="B3101" s="8"/>
      <c r="C3101" s="8"/>
      <c r="D3101" s="113"/>
      <c r="E3101" s="33"/>
      <c r="F3101" s="373"/>
      <c r="G3101" s="71"/>
      <c r="H3101" s="283"/>
      <c r="I3101" s="33"/>
      <c r="J3101" s="33"/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282"/>
      <c r="Y3101" s="69"/>
      <c r="Z3101" s="73"/>
      <c r="AA3101" s="73"/>
      <c r="AB3101" s="69"/>
      <c r="AC3101" s="69"/>
      <c r="AD3101" s="69"/>
      <c r="AE3101" s="69"/>
      <c r="AF3101" s="69"/>
      <c r="AG3101" s="69"/>
      <c r="AH3101" s="69"/>
      <c r="AI3101" s="69"/>
      <c r="AJ3101" s="69"/>
      <c r="AK3101" s="69"/>
      <c r="AL3101" s="69"/>
      <c r="AM3101" s="69"/>
      <c r="AN3101" s="69"/>
      <c r="AO3101" s="69"/>
      <c r="AP3101" s="70"/>
      <c r="AQ3101" s="70"/>
      <c r="AR3101" s="76"/>
      <c r="AS3101" s="60"/>
      <c r="AT3101" s="60"/>
      <c r="AU3101" s="60"/>
    </row>
    <row r="3102" spans="1:52" s="21" customFormat="1">
      <c r="A3102" s="10"/>
      <c r="B3102" s="8"/>
      <c r="C3102" s="8"/>
      <c r="D3102" s="113"/>
      <c r="E3102" s="33"/>
      <c r="F3102" s="373"/>
      <c r="G3102" s="71"/>
      <c r="H3102" s="283"/>
      <c r="I3102" s="33"/>
      <c r="J3102" s="33"/>
      <c r="K3102" s="33"/>
      <c r="L3102" s="33"/>
      <c r="M3102" s="33"/>
      <c r="N3102" s="33"/>
      <c r="O3102" s="33"/>
      <c r="P3102" s="33"/>
      <c r="Q3102" s="33"/>
      <c r="R3102" s="33"/>
      <c r="S3102" s="33"/>
      <c r="T3102" s="33"/>
      <c r="U3102" s="33"/>
      <c r="V3102" s="33"/>
      <c r="W3102" s="33"/>
      <c r="X3102" s="282"/>
      <c r="Y3102" s="69"/>
      <c r="Z3102" s="73"/>
      <c r="AA3102" s="73"/>
      <c r="AB3102" s="69"/>
      <c r="AC3102" s="69"/>
      <c r="AD3102" s="69"/>
      <c r="AE3102" s="69"/>
      <c r="AF3102" s="69"/>
      <c r="AG3102" s="69"/>
      <c r="AH3102" s="69"/>
      <c r="AI3102" s="69"/>
      <c r="AJ3102" s="69"/>
      <c r="AK3102" s="69"/>
      <c r="AL3102" s="69"/>
      <c r="AM3102" s="69"/>
      <c r="AN3102" s="69"/>
      <c r="AO3102" s="69"/>
      <c r="AP3102" s="70"/>
      <c r="AQ3102" s="70"/>
      <c r="AR3102" s="76"/>
      <c r="AS3102" s="60"/>
      <c r="AT3102" s="60"/>
      <c r="AU3102" s="60"/>
    </row>
    <row r="3103" spans="1:52" s="21" customFormat="1">
      <c r="A3103" s="10"/>
      <c r="B3103" s="8"/>
      <c r="C3103" s="8"/>
      <c r="D3103" s="82"/>
      <c r="E3103" s="33"/>
      <c r="F3103" s="69"/>
      <c r="G3103" s="71"/>
      <c r="H3103" s="72"/>
      <c r="I3103" s="69"/>
      <c r="J3103" s="69"/>
      <c r="K3103" s="69"/>
      <c r="L3103" s="69"/>
      <c r="M3103" s="69"/>
      <c r="N3103" s="69"/>
      <c r="O3103" s="69"/>
      <c r="P3103" s="69"/>
      <c r="Q3103" s="69"/>
      <c r="R3103" s="69"/>
      <c r="S3103" s="69"/>
      <c r="T3103" s="69"/>
      <c r="U3103" s="69"/>
      <c r="V3103" s="69"/>
      <c r="W3103" s="69"/>
      <c r="X3103" s="71"/>
      <c r="Y3103" s="69"/>
      <c r="Z3103" s="73"/>
      <c r="AA3103" s="73"/>
      <c r="AB3103" s="69"/>
      <c r="AC3103" s="69"/>
      <c r="AD3103" s="69"/>
      <c r="AE3103" s="69"/>
      <c r="AF3103" s="69"/>
      <c r="AG3103" s="69"/>
      <c r="AH3103" s="69"/>
      <c r="AI3103" s="69"/>
      <c r="AJ3103" s="69"/>
      <c r="AK3103" s="69"/>
      <c r="AL3103" s="69"/>
      <c r="AM3103" s="69"/>
      <c r="AN3103" s="69"/>
      <c r="AO3103" s="69"/>
      <c r="AP3103" s="70"/>
      <c r="AQ3103" s="70"/>
      <c r="AR3103" s="76"/>
      <c r="AS3103" s="60"/>
      <c r="AT3103" s="60"/>
      <c r="AU3103" s="60"/>
    </row>
    <row r="3104" spans="1:52" s="86" customFormat="1">
      <c r="A3104" s="12"/>
      <c r="B3104" s="9">
        <v>5</v>
      </c>
      <c r="C3104" s="9" t="s">
        <v>18</v>
      </c>
      <c r="D3104" s="81" t="s">
        <v>11</v>
      </c>
      <c r="E3104" s="326">
        <v>108400000</v>
      </c>
      <c r="F3104" s="31">
        <f t="shared" ref="F3104:V3104" si="244">SUM(F3105:F3126)</f>
        <v>200000000</v>
      </c>
      <c r="G3104" s="31">
        <f t="shared" si="244"/>
        <v>193061000</v>
      </c>
      <c r="H3104" s="31">
        <f t="shared" si="244"/>
        <v>193061000</v>
      </c>
      <c r="I3104" s="31">
        <f t="shared" si="244"/>
        <v>0</v>
      </c>
      <c r="J3104" s="31">
        <f t="shared" si="244"/>
        <v>0</v>
      </c>
      <c r="K3104" s="31">
        <f t="shared" si="244"/>
        <v>0</v>
      </c>
      <c r="L3104" s="31">
        <f t="shared" si="244"/>
        <v>0</v>
      </c>
      <c r="M3104" s="31">
        <f t="shared" si="244"/>
        <v>0</v>
      </c>
      <c r="N3104" s="31">
        <f t="shared" si="244"/>
        <v>0</v>
      </c>
      <c r="O3104" s="31">
        <f t="shared" si="244"/>
        <v>0</v>
      </c>
      <c r="P3104" s="31">
        <f t="shared" si="244"/>
        <v>0</v>
      </c>
      <c r="Q3104" s="31">
        <f t="shared" si="244"/>
        <v>0</v>
      </c>
      <c r="R3104" s="31">
        <f t="shared" si="244"/>
        <v>0</v>
      </c>
      <c r="S3104" s="31">
        <f t="shared" si="244"/>
        <v>0</v>
      </c>
      <c r="T3104" s="31">
        <f t="shared" si="244"/>
        <v>0</v>
      </c>
      <c r="U3104" s="31">
        <f t="shared" si="244"/>
        <v>0</v>
      </c>
      <c r="V3104" s="31">
        <f t="shared" si="244"/>
        <v>0</v>
      </c>
      <c r="W3104" s="31">
        <f>SUM(O3104:V3104)</f>
        <v>0</v>
      </c>
      <c r="X3104" s="31">
        <f>SUM(X3105:X3126)</f>
        <v>0</v>
      </c>
      <c r="Y3104" s="31">
        <f>H3104+I3104+J3104+K3104+L3104+M3104+N3104+W3104+X3104</f>
        <v>193061000</v>
      </c>
      <c r="Z3104" s="31">
        <f t="shared" ref="Z3104:AK3104" si="245">SUM(Z3105:Z3126)</f>
        <v>0</v>
      </c>
      <c r="AA3104" s="31">
        <f t="shared" si="245"/>
        <v>0</v>
      </c>
      <c r="AB3104" s="31">
        <f t="shared" si="245"/>
        <v>0</v>
      </c>
      <c r="AC3104" s="31">
        <f t="shared" si="245"/>
        <v>0</v>
      </c>
      <c r="AD3104" s="31">
        <f t="shared" si="245"/>
        <v>0</v>
      </c>
      <c r="AE3104" s="31">
        <f t="shared" si="245"/>
        <v>0</v>
      </c>
      <c r="AF3104" s="31">
        <f t="shared" si="245"/>
        <v>0</v>
      </c>
      <c r="AG3104" s="31">
        <f t="shared" si="245"/>
        <v>0</v>
      </c>
      <c r="AH3104" s="31">
        <f t="shared" si="245"/>
        <v>0</v>
      </c>
      <c r="AI3104" s="31">
        <f t="shared" si="245"/>
        <v>0</v>
      </c>
      <c r="AJ3104" s="31">
        <f t="shared" si="245"/>
        <v>0</v>
      </c>
      <c r="AK3104" s="31">
        <f t="shared" si="245"/>
        <v>0</v>
      </c>
      <c r="AL3104" s="31">
        <f>SUM(AD3104:AK3104)</f>
        <v>0</v>
      </c>
      <c r="AM3104" s="31">
        <f>SUM(AM3105:AM3126)</f>
        <v>0</v>
      </c>
      <c r="AN3104" s="31">
        <f>SUM(AN3105:AN3126)</f>
        <v>0</v>
      </c>
      <c r="AO3104" s="31">
        <f>Z3104+AA3104+AB3104+AC3104+AL3104+AM3104+AN3104</f>
        <v>0</v>
      </c>
      <c r="AP3104" s="32">
        <f>E3104+Y3104-AO3104</f>
        <v>301461000</v>
      </c>
      <c r="AQ3104" s="32"/>
      <c r="AR3104" s="28"/>
      <c r="AS3104" s="29">
        <f>E3104+H3104+I3104+J3104+K3104+L3104+M3104+N3104+W3104+X3104-Z3104-AB3104-AL3104-AC3104-AM3104-AN3104</f>
        <v>301461000</v>
      </c>
      <c r="AT3104" s="29">
        <f>AP3104-AS3104</f>
        <v>0</v>
      </c>
      <c r="AU3104" s="29">
        <f>E3104</f>
        <v>108400000</v>
      </c>
      <c r="AV3104" s="86">
        <f>AS3104-AU3104</f>
        <v>193061000</v>
      </c>
      <c r="AW3104" s="86">
        <f>Y3104-AO3104</f>
        <v>193061000</v>
      </c>
      <c r="AX3104" s="86">
        <f>AV3104-AW3104</f>
        <v>0</v>
      </c>
      <c r="AZ3104" s="398"/>
    </row>
    <row r="3105" spans="1:47" s="21" customFormat="1">
      <c r="A3105" s="10"/>
      <c r="B3105" s="8"/>
      <c r="C3105" s="8"/>
      <c r="D3105" s="82"/>
      <c r="E3105" s="33"/>
      <c r="F3105" s="261"/>
      <c r="G3105" s="71"/>
      <c r="H3105" s="72"/>
      <c r="I3105" s="69"/>
      <c r="J3105" s="69"/>
      <c r="K3105" s="69"/>
      <c r="L3105" s="69"/>
      <c r="M3105" s="69"/>
      <c r="N3105" s="69"/>
      <c r="O3105" s="69"/>
      <c r="P3105" s="69"/>
      <c r="Q3105" s="69"/>
      <c r="R3105" s="69"/>
      <c r="S3105" s="69"/>
      <c r="T3105" s="69"/>
      <c r="U3105" s="69"/>
      <c r="V3105" s="69"/>
      <c r="W3105" s="69"/>
      <c r="X3105" s="71"/>
      <c r="Y3105" s="69"/>
      <c r="Z3105" s="73"/>
      <c r="AA3105" s="73"/>
      <c r="AB3105" s="69"/>
      <c r="AC3105" s="69"/>
      <c r="AD3105" s="69"/>
      <c r="AE3105" s="69"/>
      <c r="AF3105" s="69"/>
      <c r="AG3105" s="69"/>
      <c r="AH3105" s="69"/>
      <c r="AI3105" s="69"/>
      <c r="AJ3105" s="69"/>
      <c r="AK3105" s="69"/>
      <c r="AL3105" s="69"/>
      <c r="AM3105" s="69"/>
      <c r="AN3105" s="69"/>
      <c r="AO3105" s="69"/>
      <c r="AP3105" s="70"/>
      <c r="AQ3105" s="70"/>
      <c r="AR3105" s="76"/>
      <c r="AS3105" s="60"/>
      <c r="AT3105" s="60"/>
      <c r="AU3105" s="60"/>
    </row>
    <row r="3106" spans="1:47" s="21" customFormat="1">
      <c r="A3106" s="10"/>
      <c r="B3106" s="8"/>
      <c r="C3106" s="8"/>
      <c r="D3106" s="82"/>
      <c r="E3106" s="33"/>
      <c r="F3106" s="261"/>
      <c r="G3106" s="71"/>
      <c r="H3106" s="72"/>
      <c r="I3106" s="69"/>
      <c r="J3106" s="69"/>
      <c r="K3106" s="69"/>
      <c r="L3106" s="69"/>
      <c r="M3106" s="69"/>
      <c r="N3106" s="69"/>
      <c r="O3106" s="69"/>
      <c r="P3106" s="69"/>
      <c r="Q3106" s="69"/>
      <c r="R3106" s="69"/>
      <c r="S3106" s="69"/>
      <c r="T3106" s="69"/>
      <c r="U3106" s="69"/>
      <c r="V3106" s="69"/>
      <c r="W3106" s="69"/>
      <c r="X3106" s="71"/>
      <c r="Y3106" s="69"/>
      <c r="Z3106" s="73"/>
      <c r="AA3106" s="73"/>
      <c r="AB3106" s="69"/>
      <c r="AC3106" s="69"/>
      <c r="AD3106" s="69"/>
      <c r="AE3106" s="69"/>
      <c r="AF3106" s="69"/>
      <c r="AG3106" s="69"/>
      <c r="AH3106" s="69"/>
      <c r="AI3106" s="69"/>
      <c r="AJ3106" s="69"/>
      <c r="AK3106" s="69"/>
      <c r="AL3106" s="69"/>
      <c r="AM3106" s="69"/>
      <c r="AN3106" s="69"/>
      <c r="AO3106" s="69"/>
      <c r="AP3106" s="70"/>
      <c r="AQ3106" s="70"/>
      <c r="AR3106" s="76"/>
      <c r="AS3106" s="60"/>
      <c r="AT3106" s="60"/>
      <c r="AU3106" s="60"/>
    </row>
    <row r="3107" spans="1:47" s="21" customFormat="1">
      <c r="A3107" s="10"/>
      <c r="B3107" s="8"/>
      <c r="C3107" s="83">
        <v>168</v>
      </c>
      <c r="D3107" s="375" t="s">
        <v>320</v>
      </c>
      <c r="E3107" s="33"/>
      <c r="F3107" s="261"/>
      <c r="G3107" s="71"/>
      <c r="H3107" s="72"/>
      <c r="I3107" s="69"/>
      <c r="J3107" s="69"/>
      <c r="K3107" s="69"/>
      <c r="L3107" s="69"/>
      <c r="M3107" s="69"/>
      <c r="N3107" s="69"/>
      <c r="O3107" s="69"/>
      <c r="P3107" s="69"/>
      <c r="Q3107" s="69"/>
      <c r="R3107" s="69"/>
      <c r="S3107" s="69"/>
      <c r="T3107" s="69"/>
      <c r="U3107" s="69"/>
      <c r="V3107" s="69"/>
      <c r="W3107" s="69"/>
      <c r="X3107" s="71"/>
      <c r="Y3107" s="69"/>
      <c r="Z3107" s="73"/>
      <c r="AA3107" s="73"/>
      <c r="AB3107" s="69"/>
      <c r="AC3107" s="69"/>
      <c r="AD3107" s="69"/>
      <c r="AE3107" s="69"/>
      <c r="AF3107" s="69"/>
      <c r="AG3107" s="69"/>
      <c r="AH3107" s="69"/>
      <c r="AI3107" s="69"/>
      <c r="AJ3107" s="69"/>
      <c r="AK3107" s="69"/>
      <c r="AL3107" s="69"/>
      <c r="AM3107" s="69"/>
      <c r="AN3107" s="69"/>
      <c r="AO3107" s="69"/>
      <c r="AP3107" s="70"/>
      <c r="AQ3107" s="70"/>
      <c r="AR3107" s="76"/>
      <c r="AS3107" s="60"/>
      <c r="AT3107" s="60"/>
      <c r="AU3107" s="60"/>
    </row>
    <row r="3108" spans="1:47" s="21" customFormat="1">
      <c r="A3108" s="10"/>
      <c r="B3108" s="8"/>
      <c r="C3108" s="8"/>
      <c r="D3108" s="472" t="s">
        <v>321</v>
      </c>
      <c r="E3108" s="33"/>
      <c r="F3108" s="261"/>
      <c r="G3108" s="71"/>
      <c r="H3108" s="72"/>
      <c r="I3108" s="69"/>
      <c r="J3108" s="69"/>
      <c r="K3108" s="69"/>
      <c r="L3108" s="69"/>
      <c r="M3108" s="69"/>
      <c r="N3108" s="69"/>
      <c r="O3108" s="69"/>
      <c r="P3108" s="69"/>
      <c r="Q3108" s="69"/>
      <c r="R3108" s="69"/>
      <c r="S3108" s="69"/>
      <c r="T3108" s="69"/>
      <c r="U3108" s="69"/>
      <c r="V3108" s="69"/>
      <c r="W3108" s="69"/>
      <c r="X3108" s="71"/>
      <c r="Y3108" s="69"/>
      <c r="Z3108" s="73"/>
      <c r="AA3108" s="73"/>
      <c r="AB3108" s="69"/>
      <c r="AC3108" s="69"/>
      <c r="AD3108" s="69"/>
      <c r="AE3108" s="69"/>
      <c r="AF3108" s="69"/>
      <c r="AG3108" s="69"/>
      <c r="AH3108" s="69"/>
      <c r="AI3108" s="69"/>
      <c r="AJ3108" s="69"/>
      <c r="AK3108" s="69"/>
      <c r="AL3108" s="69"/>
      <c r="AM3108" s="69"/>
      <c r="AN3108" s="69"/>
      <c r="AO3108" s="69"/>
      <c r="AP3108" s="70"/>
      <c r="AQ3108" s="70"/>
      <c r="AR3108" s="76"/>
      <c r="AS3108" s="60"/>
      <c r="AT3108" s="60"/>
      <c r="AU3108" s="60"/>
    </row>
    <row r="3109" spans="1:47" s="21" customFormat="1">
      <c r="A3109" s="10"/>
      <c r="B3109" s="8"/>
      <c r="C3109" s="8"/>
      <c r="D3109" s="473" t="s">
        <v>322</v>
      </c>
      <c r="E3109" s="33">
        <v>200000000</v>
      </c>
      <c r="F3109" s="261"/>
      <c r="G3109" s="71"/>
      <c r="H3109" s="72"/>
      <c r="I3109" s="69"/>
      <c r="J3109" s="69"/>
      <c r="K3109" s="69"/>
      <c r="L3109" s="69"/>
      <c r="M3109" s="69"/>
      <c r="N3109" s="69"/>
      <c r="O3109" s="69"/>
      <c r="P3109" s="69"/>
      <c r="Q3109" s="69"/>
      <c r="R3109" s="69"/>
      <c r="S3109" s="69"/>
      <c r="T3109" s="69"/>
      <c r="U3109" s="69"/>
      <c r="V3109" s="69"/>
      <c r="W3109" s="69"/>
      <c r="X3109" s="71"/>
      <c r="Y3109" s="69"/>
      <c r="Z3109" s="73"/>
      <c r="AA3109" s="73"/>
      <c r="AB3109" s="69"/>
      <c r="AC3109" s="69"/>
      <c r="AD3109" s="69"/>
      <c r="AE3109" s="69"/>
      <c r="AF3109" s="69"/>
      <c r="AG3109" s="69"/>
      <c r="AH3109" s="69"/>
      <c r="AI3109" s="69"/>
      <c r="AJ3109" s="69"/>
      <c r="AK3109" s="69"/>
      <c r="AL3109" s="69"/>
      <c r="AM3109" s="69"/>
      <c r="AN3109" s="69"/>
      <c r="AO3109" s="69"/>
      <c r="AP3109" s="70"/>
      <c r="AQ3109" s="70"/>
      <c r="AR3109" s="76"/>
      <c r="AS3109" s="60"/>
      <c r="AT3109" s="60"/>
      <c r="AU3109" s="60"/>
    </row>
    <row r="3110" spans="1:47" s="21" customFormat="1">
      <c r="A3110" s="10"/>
      <c r="B3110" s="8"/>
      <c r="C3110" s="8"/>
      <c r="D3110" s="345" t="s">
        <v>323</v>
      </c>
      <c r="E3110" s="33"/>
      <c r="F3110" s="261">
        <v>200000000</v>
      </c>
      <c r="G3110" s="71">
        <f>SUM(H3111:H3120)</f>
        <v>193061000</v>
      </c>
      <c r="H3110" s="72"/>
      <c r="I3110" s="69"/>
      <c r="J3110" s="69"/>
      <c r="K3110" s="69"/>
      <c r="L3110" s="69"/>
      <c r="M3110" s="69"/>
      <c r="N3110" s="69"/>
      <c r="O3110" s="69"/>
      <c r="P3110" s="69"/>
      <c r="Q3110" s="69"/>
      <c r="R3110" s="69"/>
      <c r="S3110" s="69"/>
      <c r="T3110" s="69"/>
      <c r="U3110" s="69"/>
      <c r="V3110" s="69"/>
      <c r="W3110" s="69"/>
      <c r="X3110" s="71"/>
      <c r="Y3110" s="69"/>
      <c r="Z3110" s="73"/>
      <c r="AA3110" s="73"/>
      <c r="AB3110" s="69"/>
      <c r="AC3110" s="69"/>
      <c r="AD3110" s="69"/>
      <c r="AE3110" s="69"/>
      <c r="AF3110" s="69"/>
      <c r="AG3110" s="69"/>
      <c r="AH3110" s="69"/>
      <c r="AI3110" s="69"/>
      <c r="AJ3110" s="69"/>
      <c r="AK3110" s="69"/>
      <c r="AL3110" s="69"/>
      <c r="AM3110" s="69"/>
      <c r="AN3110" s="69"/>
      <c r="AO3110" s="69"/>
      <c r="AP3110" s="70"/>
      <c r="AQ3110" s="70"/>
      <c r="AR3110" s="76"/>
      <c r="AS3110" s="60"/>
      <c r="AT3110" s="60"/>
      <c r="AU3110" s="60"/>
    </row>
    <row r="3111" spans="1:47" s="21" customFormat="1">
      <c r="A3111" s="10"/>
      <c r="B3111" s="8"/>
      <c r="C3111" s="8"/>
      <c r="D3111" s="344" t="s">
        <v>1716</v>
      </c>
      <c r="E3111" s="33"/>
      <c r="F3111" s="261"/>
      <c r="G3111" s="71"/>
      <c r="H3111" s="72">
        <v>74450000</v>
      </c>
      <c r="I3111" s="69"/>
      <c r="J3111" s="69"/>
      <c r="K3111" s="69"/>
      <c r="L3111" s="69"/>
      <c r="M3111" s="69"/>
      <c r="N3111" s="69"/>
      <c r="O3111" s="69"/>
      <c r="P3111" s="69"/>
      <c r="Q3111" s="69"/>
      <c r="R3111" s="69"/>
      <c r="S3111" s="69"/>
      <c r="T3111" s="69"/>
      <c r="U3111" s="69"/>
      <c r="V3111" s="69"/>
      <c r="W3111" s="69"/>
      <c r="X3111" s="71"/>
      <c r="Y3111" s="69"/>
      <c r="Z3111" s="73"/>
      <c r="AA3111" s="73"/>
      <c r="AB3111" s="69"/>
      <c r="AC3111" s="69"/>
      <c r="AD3111" s="69"/>
      <c r="AE3111" s="69"/>
      <c r="AF3111" s="69"/>
      <c r="AG3111" s="69"/>
      <c r="AH3111" s="69"/>
      <c r="AI3111" s="69"/>
      <c r="AJ3111" s="69"/>
      <c r="AK3111" s="69"/>
      <c r="AL3111" s="69"/>
      <c r="AM3111" s="69"/>
      <c r="AN3111" s="69"/>
      <c r="AO3111" s="69"/>
      <c r="AP3111" s="70"/>
      <c r="AQ3111" s="70"/>
      <c r="AR3111" s="76"/>
      <c r="AS3111" s="60"/>
      <c r="AT3111" s="60"/>
      <c r="AU3111" s="60"/>
    </row>
    <row r="3112" spans="1:47" s="21" customFormat="1">
      <c r="A3112" s="10"/>
      <c r="B3112" s="8"/>
      <c r="C3112" s="8"/>
      <c r="D3112" s="344" t="s">
        <v>1717</v>
      </c>
      <c r="E3112" s="33"/>
      <c r="F3112" s="261"/>
      <c r="G3112" s="71"/>
      <c r="H3112" s="72">
        <v>23180000</v>
      </c>
      <c r="I3112" s="69"/>
      <c r="J3112" s="69"/>
      <c r="K3112" s="69"/>
      <c r="L3112" s="69"/>
      <c r="M3112" s="69"/>
      <c r="N3112" s="69"/>
      <c r="O3112" s="69"/>
      <c r="P3112" s="69"/>
      <c r="Q3112" s="69"/>
      <c r="R3112" s="69"/>
      <c r="S3112" s="69"/>
      <c r="T3112" s="69"/>
      <c r="U3112" s="69"/>
      <c r="V3112" s="69"/>
      <c r="W3112" s="69"/>
      <c r="X3112" s="71"/>
      <c r="Y3112" s="69"/>
      <c r="Z3112" s="73"/>
      <c r="AA3112" s="73"/>
      <c r="AB3112" s="69"/>
      <c r="AC3112" s="69"/>
      <c r="AD3112" s="69"/>
      <c r="AE3112" s="69"/>
      <c r="AF3112" s="69"/>
      <c r="AG3112" s="69"/>
      <c r="AH3112" s="69"/>
      <c r="AI3112" s="69"/>
      <c r="AJ3112" s="69"/>
      <c r="AK3112" s="69"/>
      <c r="AL3112" s="69"/>
      <c r="AM3112" s="69"/>
      <c r="AN3112" s="69"/>
      <c r="AO3112" s="69"/>
      <c r="AP3112" s="70"/>
      <c r="AQ3112" s="70"/>
      <c r="AR3112" s="76"/>
      <c r="AS3112" s="60"/>
      <c r="AT3112" s="60"/>
      <c r="AU3112" s="60"/>
    </row>
    <row r="3113" spans="1:47" s="21" customFormat="1">
      <c r="A3113" s="10"/>
      <c r="B3113" s="8"/>
      <c r="C3113" s="8"/>
      <c r="D3113" s="344" t="s">
        <v>1718</v>
      </c>
      <c r="E3113" s="33"/>
      <c r="F3113" s="261"/>
      <c r="G3113" s="71"/>
      <c r="H3113" s="72">
        <v>10094000</v>
      </c>
      <c r="I3113" s="69"/>
      <c r="J3113" s="69"/>
      <c r="K3113" s="69"/>
      <c r="L3113" s="69"/>
      <c r="M3113" s="69"/>
      <c r="N3113" s="69"/>
      <c r="O3113" s="69"/>
      <c r="P3113" s="69"/>
      <c r="Q3113" s="69"/>
      <c r="R3113" s="69"/>
      <c r="S3113" s="69"/>
      <c r="T3113" s="69"/>
      <c r="U3113" s="69"/>
      <c r="V3113" s="69"/>
      <c r="W3113" s="69"/>
      <c r="X3113" s="71"/>
      <c r="Y3113" s="69"/>
      <c r="Z3113" s="73"/>
      <c r="AA3113" s="73"/>
      <c r="AB3113" s="69"/>
      <c r="AC3113" s="69"/>
      <c r="AD3113" s="69"/>
      <c r="AE3113" s="69"/>
      <c r="AF3113" s="69"/>
      <c r="AG3113" s="69"/>
      <c r="AH3113" s="69"/>
      <c r="AI3113" s="69"/>
      <c r="AJ3113" s="69"/>
      <c r="AK3113" s="69"/>
      <c r="AL3113" s="69"/>
      <c r="AM3113" s="69"/>
      <c r="AN3113" s="69"/>
      <c r="AO3113" s="69"/>
      <c r="AP3113" s="70"/>
      <c r="AQ3113" s="70"/>
      <c r="AR3113" s="76"/>
      <c r="AS3113" s="60"/>
      <c r="AT3113" s="60"/>
      <c r="AU3113" s="60"/>
    </row>
    <row r="3114" spans="1:47" s="21" customFormat="1">
      <c r="A3114" s="10"/>
      <c r="B3114" s="8"/>
      <c r="C3114" s="8"/>
      <c r="D3114" s="344" t="s">
        <v>1719</v>
      </c>
      <c r="E3114" s="33"/>
      <c r="F3114" s="261"/>
      <c r="G3114" s="71"/>
      <c r="H3114" s="72">
        <v>15484000</v>
      </c>
      <c r="I3114" s="69"/>
      <c r="J3114" s="69"/>
      <c r="K3114" s="69"/>
      <c r="L3114" s="69"/>
      <c r="M3114" s="69"/>
      <c r="N3114" s="69"/>
      <c r="O3114" s="69"/>
      <c r="P3114" s="69"/>
      <c r="Q3114" s="69"/>
      <c r="R3114" s="69"/>
      <c r="S3114" s="69"/>
      <c r="T3114" s="69"/>
      <c r="U3114" s="69"/>
      <c r="V3114" s="69"/>
      <c r="W3114" s="69"/>
      <c r="X3114" s="71"/>
      <c r="Y3114" s="69"/>
      <c r="Z3114" s="73"/>
      <c r="AA3114" s="73"/>
      <c r="AB3114" s="69"/>
      <c r="AC3114" s="69"/>
      <c r="AD3114" s="69"/>
      <c r="AE3114" s="69"/>
      <c r="AF3114" s="69"/>
      <c r="AG3114" s="69"/>
      <c r="AH3114" s="69"/>
      <c r="AI3114" s="69"/>
      <c r="AJ3114" s="69"/>
      <c r="AK3114" s="69"/>
      <c r="AL3114" s="69"/>
      <c r="AM3114" s="69"/>
      <c r="AN3114" s="69"/>
      <c r="AO3114" s="69"/>
      <c r="AP3114" s="70"/>
      <c r="AQ3114" s="70"/>
      <c r="AR3114" s="76"/>
      <c r="AS3114" s="60"/>
      <c r="AT3114" s="60"/>
      <c r="AU3114" s="60"/>
    </row>
    <row r="3115" spans="1:47" s="21" customFormat="1">
      <c r="A3115" s="10"/>
      <c r="B3115" s="8"/>
      <c r="C3115" s="8"/>
      <c r="D3115" s="344" t="s">
        <v>1720</v>
      </c>
      <c r="E3115" s="33"/>
      <c r="F3115" s="261"/>
      <c r="G3115" s="71"/>
      <c r="H3115" s="72">
        <v>19444000</v>
      </c>
      <c r="I3115" s="69"/>
      <c r="J3115" s="69"/>
      <c r="K3115" s="69"/>
      <c r="L3115" s="69"/>
      <c r="M3115" s="69"/>
      <c r="N3115" s="69"/>
      <c r="O3115" s="69"/>
      <c r="P3115" s="69"/>
      <c r="Q3115" s="69"/>
      <c r="R3115" s="69"/>
      <c r="S3115" s="69"/>
      <c r="T3115" s="69"/>
      <c r="U3115" s="69"/>
      <c r="V3115" s="69"/>
      <c r="W3115" s="69"/>
      <c r="X3115" s="71"/>
      <c r="Y3115" s="69"/>
      <c r="Z3115" s="73"/>
      <c r="AA3115" s="73"/>
      <c r="AB3115" s="69"/>
      <c r="AC3115" s="69"/>
      <c r="AD3115" s="69"/>
      <c r="AE3115" s="69"/>
      <c r="AF3115" s="69"/>
      <c r="AG3115" s="69"/>
      <c r="AH3115" s="69"/>
      <c r="AI3115" s="69"/>
      <c r="AJ3115" s="69"/>
      <c r="AK3115" s="69"/>
      <c r="AL3115" s="69"/>
      <c r="AM3115" s="69"/>
      <c r="AN3115" s="69"/>
      <c r="AO3115" s="69"/>
      <c r="AP3115" s="70"/>
      <c r="AQ3115" s="70"/>
      <c r="AR3115" s="76"/>
      <c r="AS3115" s="60"/>
      <c r="AT3115" s="60"/>
      <c r="AU3115" s="60"/>
    </row>
    <row r="3116" spans="1:47" s="21" customFormat="1">
      <c r="A3116" s="10"/>
      <c r="B3116" s="8"/>
      <c r="C3116" s="8"/>
      <c r="D3116" s="344" t="s">
        <v>1721</v>
      </c>
      <c r="E3116" s="33"/>
      <c r="F3116" s="261"/>
      <c r="G3116" s="71"/>
      <c r="H3116" s="72">
        <v>15594000</v>
      </c>
      <c r="I3116" s="69"/>
      <c r="J3116" s="69"/>
      <c r="K3116" s="69"/>
      <c r="L3116" s="69"/>
      <c r="M3116" s="69"/>
      <c r="N3116" s="69"/>
      <c r="O3116" s="69"/>
      <c r="P3116" s="69"/>
      <c r="Q3116" s="69"/>
      <c r="R3116" s="69"/>
      <c r="S3116" s="69"/>
      <c r="T3116" s="69"/>
      <c r="U3116" s="69"/>
      <c r="V3116" s="69"/>
      <c r="W3116" s="69"/>
      <c r="X3116" s="71"/>
      <c r="Y3116" s="69"/>
      <c r="Z3116" s="73"/>
      <c r="AA3116" s="73"/>
      <c r="AB3116" s="69"/>
      <c r="AC3116" s="69"/>
      <c r="AD3116" s="69"/>
      <c r="AE3116" s="69"/>
      <c r="AF3116" s="69"/>
      <c r="AG3116" s="69"/>
      <c r="AH3116" s="69"/>
      <c r="AI3116" s="69"/>
      <c r="AJ3116" s="69"/>
      <c r="AK3116" s="69"/>
      <c r="AL3116" s="69"/>
      <c r="AM3116" s="69"/>
      <c r="AN3116" s="69"/>
      <c r="AO3116" s="69"/>
      <c r="AP3116" s="70"/>
      <c r="AQ3116" s="70"/>
      <c r="AR3116" s="76"/>
      <c r="AS3116" s="60"/>
      <c r="AT3116" s="60"/>
      <c r="AU3116" s="60"/>
    </row>
    <row r="3117" spans="1:47" s="21" customFormat="1">
      <c r="A3117" s="10"/>
      <c r="B3117" s="8"/>
      <c r="C3117" s="8"/>
      <c r="D3117" s="344" t="s">
        <v>1722</v>
      </c>
      <c r="E3117" s="33"/>
      <c r="F3117" s="261"/>
      <c r="G3117" s="71"/>
      <c r="H3117" s="72">
        <v>13064000</v>
      </c>
      <c r="I3117" s="69"/>
      <c r="J3117" s="69"/>
      <c r="K3117" s="69"/>
      <c r="L3117" s="69"/>
      <c r="M3117" s="69"/>
      <c r="N3117" s="69"/>
      <c r="O3117" s="69"/>
      <c r="P3117" s="69"/>
      <c r="Q3117" s="69"/>
      <c r="R3117" s="69"/>
      <c r="S3117" s="69"/>
      <c r="T3117" s="69"/>
      <c r="U3117" s="69"/>
      <c r="V3117" s="69"/>
      <c r="W3117" s="69"/>
      <c r="X3117" s="71"/>
      <c r="Y3117" s="69"/>
      <c r="Z3117" s="73"/>
      <c r="AA3117" s="73"/>
      <c r="AB3117" s="69"/>
      <c r="AC3117" s="69"/>
      <c r="AD3117" s="69"/>
      <c r="AE3117" s="69"/>
      <c r="AF3117" s="69"/>
      <c r="AG3117" s="69"/>
      <c r="AH3117" s="69"/>
      <c r="AI3117" s="69"/>
      <c r="AJ3117" s="69"/>
      <c r="AK3117" s="69"/>
      <c r="AL3117" s="69"/>
      <c r="AM3117" s="69"/>
      <c r="AN3117" s="69"/>
      <c r="AO3117" s="69"/>
      <c r="AP3117" s="70"/>
      <c r="AQ3117" s="70"/>
      <c r="AR3117" s="76"/>
      <c r="AS3117" s="60"/>
      <c r="AT3117" s="60"/>
      <c r="AU3117" s="60"/>
    </row>
    <row r="3118" spans="1:47" s="21" customFormat="1">
      <c r="A3118" s="10"/>
      <c r="B3118" s="8"/>
      <c r="C3118" s="8"/>
      <c r="D3118" s="344" t="s">
        <v>1723</v>
      </c>
      <c r="E3118" s="33"/>
      <c r="F3118" s="261"/>
      <c r="G3118" s="71"/>
      <c r="H3118" s="72">
        <v>17238000</v>
      </c>
      <c r="I3118" s="69"/>
      <c r="J3118" s="69"/>
      <c r="K3118" s="69"/>
      <c r="L3118" s="69"/>
      <c r="M3118" s="69"/>
      <c r="N3118" s="69"/>
      <c r="O3118" s="69"/>
      <c r="P3118" s="69"/>
      <c r="Q3118" s="69"/>
      <c r="R3118" s="69"/>
      <c r="S3118" s="69"/>
      <c r="T3118" s="69"/>
      <c r="U3118" s="69"/>
      <c r="V3118" s="69"/>
      <c r="W3118" s="69"/>
      <c r="X3118" s="71"/>
      <c r="Y3118" s="69"/>
      <c r="Z3118" s="73"/>
      <c r="AA3118" s="73"/>
      <c r="AB3118" s="69"/>
      <c r="AC3118" s="69"/>
      <c r="AD3118" s="69"/>
      <c r="AE3118" s="69"/>
      <c r="AF3118" s="69"/>
      <c r="AG3118" s="69"/>
      <c r="AH3118" s="69"/>
      <c r="AI3118" s="69"/>
      <c r="AJ3118" s="69"/>
      <c r="AK3118" s="69"/>
      <c r="AL3118" s="69"/>
      <c r="AM3118" s="69"/>
      <c r="AN3118" s="69"/>
      <c r="AO3118" s="69"/>
      <c r="AP3118" s="70"/>
      <c r="AQ3118" s="70"/>
      <c r="AR3118" s="76"/>
      <c r="AS3118" s="60"/>
      <c r="AT3118" s="60"/>
      <c r="AU3118" s="60"/>
    </row>
    <row r="3119" spans="1:47" s="21" customFormat="1">
      <c r="A3119" s="10"/>
      <c r="B3119" s="8"/>
      <c r="C3119" s="8"/>
      <c r="D3119" s="344" t="s">
        <v>1724</v>
      </c>
      <c r="E3119" s="33"/>
      <c r="F3119" s="261"/>
      <c r="G3119" s="71"/>
      <c r="H3119" s="72">
        <v>2285000</v>
      </c>
      <c r="I3119" s="69"/>
      <c r="J3119" s="69"/>
      <c r="K3119" s="69"/>
      <c r="L3119" s="69"/>
      <c r="M3119" s="69"/>
      <c r="N3119" s="69"/>
      <c r="O3119" s="69"/>
      <c r="P3119" s="69"/>
      <c r="Q3119" s="69"/>
      <c r="R3119" s="69"/>
      <c r="S3119" s="69"/>
      <c r="T3119" s="69"/>
      <c r="U3119" s="69"/>
      <c r="V3119" s="69"/>
      <c r="W3119" s="69"/>
      <c r="X3119" s="71"/>
      <c r="Y3119" s="69"/>
      <c r="Z3119" s="73"/>
      <c r="AA3119" s="73"/>
      <c r="AB3119" s="69"/>
      <c r="AC3119" s="69"/>
      <c r="AD3119" s="69"/>
      <c r="AE3119" s="69"/>
      <c r="AF3119" s="69"/>
      <c r="AG3119" s="69"/>
      <c r="AH3119" s="69"/>
      <c r="AI3119" s="69"/>
      <c r="AJ3119" s="69"/>
      <c r="AK3119" s="69"/>
      <c r="AL3119" s="69"/>
      <c r="AM3119" s="69"/>
      <c r="AN3119" s="69"/>
      <c r="AO3119" s="69"/>
      <c r="AP3119" s="70"/>
      <c r="AQ3119" s="70"/>
      <c r="AR3119" s="76"/>
      <c r="AS3119" s="60"/>
      <c r="AT3119" s="60"/>
      <c r="AU3119" s="60"/>
    </row>
    <row r="3120" spans="1:47" s="21" customFormat="1">
      <c r="A3120" s="10"/>
      <c r="B3120" s="8"/>
      <c r="C3120" s="8"/>
      <c r="D3120" s="344" t="s">
        <v>1725</v>
      </c>
      <c r="E3120" s="33"/>
      <c r="F3120" s="261"/>
      <c r="G3120" s="71"/>
      <c r="H3120" s="72">
        <v>2228000</v>
      </c>
      <c r="I3120" s="69"/>
      <c r="J3120" s="69"/>
      <c r="K3120" s="69"/>
      <c r="L3120" s="69"/>
      <c r="M3120" s="69"/>
      <c r="N3120" s="69"/>
      <c r="O3120" s="69"/>
      <c r="P3120" s="69"/>
      <c r="Q3120" s="69"/>
      <c r="R3120" s="69"/>
      <c r="S3120" s="69"/>
      <c r="T3120" s="69"/>
      <c r="U3120" s="69"/>
      <c r="V3120" s="69"/>
      <c r="W3120" s="69"/>
      <c r="X3120" s="71"/>
      <c r="Y3120" s="69"/>
      <c r="Z3120" s="73"/>
      <c r="AA3120" s="73"/>
      <c r="AB3120" s="69"/>
      <c r="AC3120" s="69"/>
      <c r="AD3120" s="69"/>
      <c r="AE3120" s="69"/>
      <c r="AF3120" s="69"/>
      <c r="AG3120" s="69"/>
      <c r="AH3120" s="69"/>
      <c r="AI3120" s="69"/>
      <c r="AJ3120" s="69"/>
      <c r="AK3120" s="69"/>
      <c r="AL3120" s="69"/>
      <c r="AM3120" s="69"/>
      <c r="AN3120" s="69"/>
      <c r="AO3120" s="69"/>
      <c r="AP3120" s="70"/>
      <c r="AQ3120" s="70"/>
      <c r="AR3120" s="76"/>
      <c r="AS3120" s="60"/>
      <c r="AT3120" s="60"/>
      <c r="AU3120" s="60"/>
    </row>
    <row r="3121" spans="1:52" s="21" customFormat="1">
      <c r="A3121" s="10"/>
      <c r="B3121" s="8"/>
      <c r="C3121" s="8"/>
      <c r="D3121" s="344"/>
      <c r="E3121" s="33"/>
      <c r="F3121" s="261"/>
      <c r="G3121" s="71"/>
      <c r="H3121" s="72"/>
      <c r="I3121" s="69"/>
      <c r="J3121" s="69"/>
      <c r="K3121" s="69"/>
      <c r="L3121" s="69"/>
      <c r="M3121" s="69"/>
      <c r="N3121" s="69"/>
      <c r="O3121" s="69"/>
      <c r="P3121" s="69"/>
      <c r="Q3121" s="69"/>
      <c r="R3121" s="69"/>
      <c r="S3121" s="69"/>
      <c r="T3121" s="69"/>
      <c r="U3121" s="69"/>
      <c r="V3121" s="69"/>
      <c r="W3121" s="69"/>
      <c r="X3121" s="71"/>
      <c r="Y3121" s="69"/>
      <c r="Z3121" s="73"/>
      <c r="AA3121" s="73"/>
      <c r="AB3121" s="69"/>
      <c r="AC3121" s="69"/>
      <c r="AD3121" s="69"/>
      <c r="AE3121" s="69"/>
      <c r="AF3121" s="69"/>
      <c r="AG3121" s="69"/>
      <c r="AH3121" s="69"/>
      <c r="AI3121" s="69"/>
      <c r="AJ3121" s="69"/>
      <c r="AK3121" s="69"/>
      <c r="AL3121" s="69"/>
      <c r="AM3121" s="69"/>
      <c r="AN3121" s="69"/>
      <c r="AO3121" s="69"/>
      <c r="AP3121" s="70"/>
      <c r="AQ3121" s="70"/>
      <c r="AR3121" s="76"/>
      <c r="AS3121" s="60"/>
      <c r="AT3121" s="60"/>
      <c r="AU3121" s="60"/>
    </row>
    <row r="3122" spans="1:52" s="21" customFormat="1">
      <c r="A3122" s="10"/>
      <c r="B3122" s="8"/>
      <c r="C3122" s="8"/>
      <c r="D3122" s="344"/>
      <c r="E3122" s="33"/>
      <c r="F3122" s="261"/>
      <c r="G3122" s="71"/>
      <c r="H3122" s="72"/>
      <c r="I3122" s="69"/>
      <c r="J3122" s="69"/>
      <c r="K3122" s="69"/>
      <c r="L3122" s="69"/>
      <c r="M3122" s="69"/>
      <c r="N3122" s="69"/>
      <c r="O3122" s="69"/>
      <c r="P3122" s="69"/>
      <c r="Q3122" s="69"/>
      <c r="R3122" s="69"/>
      <c r="S3122" s="69"/>
      <c r="T3122" s="69"/>
      <c r="U3122" s="69"/>
      <c r="V3122" s="69"/>
      <c r="W3122" s="69"/>
      <c r="X3122" s="71"/>
      <c r="Y3122" s="69"/>
      <c r="Z3122" s="73"/>
      <c r="AA3122" s="73"/>
      <c r="AB3122" s="69"/>
      <c r="AC3122" s="69"/>
      <c r="AD3122" s="69"/>
      <c r="AE3122" s="69"/>
      <c r="AF3122" s="69"/>
      <c r="AG3122" s="69"/>
      <c r="AH3122" s="69"/>
      <c r="AI3122" s="69"/>
      <c r="AJ3122" s="69"/>
      <c r="AK3122" s="69"/>
      <c r="AL3122" s="69"/>
      <c r="AM3122" s="69"/>
      <c r="AN3122" s="69"/>
      <c r="AO3122" s="69"/>
      <c r="AP3122" s="70"/>
      <c r="AQ3122" s="70"/>
      <c r="AR3122" s="76"/>
      <c r="AS3122" s="60"/>
      <c r="AT3122" s="60"/>
      <c r="AU3122" s="60"/>
    </row>
    <row r="3123" spans="1:52" s="21" customFormat="1">
      <c r="A3123" s="10"/>
      <c r="B3123" s="8"/>
      <c r="C3123" s="8"/>
      <c r="D3123" s="344"/>
      <c r="E3123" s="33"/>
      <c r="F3123" s="261"/>
      <c r="G3123" s="71"/>
      <c r="H3123" s="72"/>
      <c r="I3123" s="69"/>
      <c r="J3123" s="69"/>
      <c r="K3123" s="69"/>
      <c r="L3123" s="69"/>
      <c r="M3123" s="69"/>
      <c r="N3123" s="69"/>
      <c r="O3123" s="69"/>
      <c r="P3123" s="69"/>
      <c r="Q3123" s="69"/>
      <c r="R3123" s="69"/>
      <c r="S3123" s="69"/>
      <c r="T3123" s="69"/>
      <c r="U3123" s="69"/>
      <c r="V3123" s="69"/>
      <c r="W3123" s="69"/>
      <c r="X3123" s="71"/>
      <c r="Y3123" s="69"/>
      <c r="Z3123" s="73"/>
      <c r="AA3123" s="73"/>
      <c r="AB3123" s="69"/>
      <c r="AC3123" s="69"/>
      <c r="AD3123" s="69"/>
      <c r="AE3123" s="69"/>
      <c r="AF3123" s="69"/>
      <c r="AG3123" s="69"/>
      <c r="AH3123" s="69"/>
      <c r="AI3123" s="69"/>
      <c r="AJ3123" s="69"/>
      <c r="AK3123" s="69"/>
      <c r="AL3123" s="69"/>
      <c r="AM3123" s="69"/>
      <c r="AN3123" s="69"/>
      <c r="AO3123" s="69"/>
      <c r="AP3123" s="70"/>
      <c r="AQ3123" s="70"/>
      <c r="AR3123" s="76"/>
      <c r="AS3123" s="60"/>
      <c r="AT3123" s="60"/>
      <c r="AU3123" s="60"/>
    </row>
    <row r="3124" spans="1:52" s="21" customFormat="1">
      <c r="A3124" s="10"/>
      <c r="B3124" s="8"/>
      <c r="C3124" s="8"/>
      <c r="D3124" s="82"/>
      <c r="E3124" s="33"/>
      <c r="F3124" s="261"/>
      <c r="G3124" s="71"/>
      <c r="H3124" s="72"/>
      <c r="I3124" s="69"/>
      <c r="J3124" s="69"/>
      <c r="K3124" s="69"/>
      <c r="L3124" s="69"/>
      <c r="M3124" s="69"/>
      <c r="N3124" s="69"/>
      <c r="O3124" s="69"/>
      <c r="P3124" s="69"/>
      <c r="Q3124" s="69"/>
      <c r="R3124" s="69"/>
      <c r="S3124" s="69"/>
      <c r="T3124" s="69"/>
      <c r="U3124" s="69"/>
      <c r="V3124" s="69"/>
      <c r="W3124" s="69"/>
      <c r="X3124" s="71"/>
      <c r="Y3124" s="69"/>
      <c r="Z3124" s="73"/>
      <c r="AA3124" s="73"/>
      <c r="AB3124" s="69"/>
      <c r="AC3124" s="69"/>
      <c r="AD3124" s="69"/>
      <c r="AE3124" s="69"/>
      <c r="AF3124" s="69"/>
      <c r="AG3124" s="69"/>
      <c r="AH3124" s="69"/>
      <c r="AI3124" s="69"/>
      <c r="AJ3124" s="69"/>
      <c r="AK3124" s="69"/>
      <c r="AL3124" s="69"/>
      <c r="AM3124" s="69"/>
      <c r="AN3124" s="69"/>
      <c r="AO3124" s="69"/>
      <c r="AP3124" s="70"/>
      <c r="AQ3124" s="70"/>
      <c r="AR3124" s="76"/>
      <c r="AS3124" s="60"/>
      <c r="AT3124" s="60"/>
      <c r="AU3124" s="60"/>
    </row>
    <row r="3125" spans="1:52" s="21" customFormat="1">
      <c r="A3125" s="10"/>
      <c r="B3125" s="8"/>
      <c r="C3125" s="8"/>
      <c r="D3125" s="82"/>
      <c r="E3125" s="33"/>
      <c r="F3125" s="261"/>
      <c r="G3125" s="71"/>
      <c r="H3125" s="72"/>
      <c r="I3125" s="69"/>
      <c r="J3125" s="69"/>
      <c r="K3125" s="69"/>
      <c r="L3125" s="69"/>
      <c r="M3125" s="69"/>
      <c r="N3125" s="69"/>
      <c r="O3125" s="69"/>
      <c r="P3125" s="69"/>
      <c r="Q3125" s="69"/>
      <c r="R3125" s="69"/>
      <c r="S3125" s="69"/>
      <c r="T3125" s="69"/>
      <c r="U3125" s="69"/>
      <c r="V3125" s="69"/>
      <c r="W3125" s="69"/>
      <c r="X3125" s="71"/>
      <c r="Y3125" s="69"/>
      <c r="Z3125" s="73"/>
      <c r="AA3125" s="73"/>
      <c r="AB3125" s="69"/>
      <c r="AC3125" s="69"/>
      <c r="AD3125" s="69"/>
      <c r="AE3125" s="69"/>
      <c r="AF3125" s="69"/>
      <c r="AG3125" s="69"/>
      <c r="AH3125" s="69"/>
      <c r="AI3125" s="69"/>
      <c r="AJ3125" s="69"/>
      <c r="AK3125" s="69"/>
      <c r="AL3125" s="69"/>
      <c r="AM3125" s="69"/>
      <c r="AN3125" s="69"/>
      <c r="AO3125" s="69"/>
      <c r="AP3125" s="70"/>
      <c r="AQ3125" s="70"/>
      <c r="AR3125" s="76"/>
      <c r="AS3125" s="60"/>
      <c r="AT3125" s="60"/>
      <c r="AU3125" s="60"/>
    </row>
    <row r="3126" spans="1:52" s="21" customFormat="1">
      <c r="A3126" s="10"/>
      <c r="B3126" s="8"/>
      <c r="C3126" s="8"/>
      <c r="D3126" s="82"/>
      <c r="E3126" s="33"/>
      <c r="F3126" s="69"/>
      <c r="G3126" s="71"/>
      <c r="H3126" s="72"/>
      <c r="I3126" s="69"/>
      <c r="J3126" s="69"/>
      <c r="K3126" s="69"/>
      <c r="L3126" s="69"/>
      <c r="M3126" s="69"/>
      <c r="N3126" s="69"/>
      <c r="O3126" s="69"/>
      <c r="P3126" s="69"/>
      <c r="Q3126" s="69"/>
      <c r="R3126" s="69"/>
      <c r="S3126" s="69"/>
      <c r="T3126" s="69"/>
      <c r="U3126" s="69"/>
      <c r="V3126" s="69"/>
      <c r="W3126" s="69"/>
      <c r="X3126" s="71"/>
      <c r="Y3126" s="69"/>
      <c r="Z3126" s="73"/>
      <c r="AA3126" s="73"/>
      <c r="AB3126" s="69"/>
      <c r="AC3126" s="69"/>
      <c r="AD3126" s="69"/>
      <c r="AE3126" s="69"/>
      <c r="AF3126" s="69"/>
      <c r="AG3126" s="69"/>
      <c r="AH3126" s="69"/>
      <c r="AI3126" s="69"/>
      <c r="AJ3126" s="69"/>
      <c r="AK3126" s="69"/>
      <c r="AL3126" s="69"/>
      <c r="AM3126" s="69"/>
      <c r="AN3126" s="69"/>
      <c r="AO3126" s="69"/>
      <c r="AP3126" s="70"/>
      <c r="AQ3126" s="70"/>
      <c r="AR3126" s="76"/>
      <c r="AS3126" s="60"/>
      <c r="AT3126" s="60"/>
      <c r="AU3126" s="60"/>
    </row>
    <row r="3127" spans="1:52" s="86" customFormat="1">
      <c r="A3127" s="12"/>
      <c r="B3127" s="9">
        <v>6</v>
      </c>
      <c r="C3127" s="9" t="s">
        <v>19</v>
      </c>
      <c r="D3127" s="81" t="s">
        <v>7</v>
      </c>
      <c r="E3127" s="31">
        <v>0</v>
      </c>
      <c r="F3127" s="31">
        <f t="shared" ref="F3127:V3127" si="246">SUM(F3128:F3129)</f>
        <v>0</v>
      </c>
      <c r="G3127" s="31">
        <f t="shared" si="246"/>
        <v>0</v>
      </c>
      <c r="H3127" s="31">
        <f t="shared" si="246"/>
        <v>0</v>
      </c>
      <c r="I3127" s="31">
        <f t="shared" si="246"/>
        <v>0</v>
      </c>
      <c r="J3127" s="31">
        <f t="shared" si="246"/>
        <v>0</v>
      </c>
      <c r="K3127" s="31">
        <f t="shared" si="246"/>
        <v>0</v>
      </c>
      <c r="L3127" s="31">
        <f t="shared" si="246"/>
        <v>0</v>
      </c>
      <c r="M3127" s="31">
        <f t="shared" si="246"/>
        <v>0</v>
      </c>
      <c r="N3127" s="31">
        <f t="shared" si="246"/>
        <v>0</v>
      </c>
      <c r="O3127" s="31">
        <f t="shared" si="246"/>
        <v>0</v>
      </c>
      <c r="P3127" s="31">
        <f t="shared" si="246"/>
        <v>0</v>
      </c>
      <c r="Q3127" s="31">
        <f t="shared" si="246"/>
        <v>0</v>
      </c>
      <c r="R3127" s="31">
        <f t="shared" si="246"/>
        <v>0</v>
      </c>
      <c r="S3127" s="31">
        <f t="shared" si="246"/>
        <v>0</v>
      </c>
      <c r="T3127" s="31">
        <f t="shared" si="246"/>
        <v>0</v>
      </c>
      <c r="U3127" s="31">
        <f t="shared" si="246"/>
        <v>0</v>
      </c>
      <c r="V3127" s="31">
        <f t="shared" si="246"/>
        <v>0</v>
      </c>
      <c r="W3127" s="31">
        <f>SUM(O3127:V3127)</f>
        <v>0</v>
      </c>
      <c r="X3127" s="31">
        <f>SUM(X3128:X3129)</f>
        <v>0</v>
      </c>
      <c r="Y3127" s="31">
        <f>H3127+I3127+J3127+K3127+L3127+M3127+N3127+W3127+X3127</f>
        <v>0</v>
      </c>
      <c r="Z3127" s="31">
        <f t="shared" ref="Z3127:AK3127" si="247">SUM(Z3128:Z3129)</f>
        <v>0</v>
      </c>
      <c r="AA3127" s="31">
        <f t="shared" si="247"/>
        <v>0</v>
      </c>
      <c r="AB3127" s="31">
        <f t="shared" si="247"/>
        <v>0</v>
      </c>
      <c r="AC3127" s="31">
        <f t="shared" si="247"/>
        <v>0</v>
      </c>
      <c r="AD3127" s="31">
        <f t="shared" si="247"/>
        <v>0</v>
      </c>
      <c r="AE3127" s="31">
        <f t="shared" si="247"/>
        <v>0</v>
      </c>
      <c r="AF3127" s="31">
        <f t="shared" si="247"/>
        <v>0</v>
      </c>
      <c r="AG3127" s="31">
        <f t="shared" si="247"/>
        <v>0</v>
      </c>
      <c r="AH3127" s="31">
        <f t="shared" si="247"/>
        <v>0</v>
      </c>
      <c r="AI3127" s="31">
        <f t="shared" si="247"/>
        <v>0</v>
      </c>
      <c r="AJ3127" s="31">
        <f t="shared" si="247"/>
        <v>0</v>
      </c>
      <c r="AK3127" s="31">
        <f t="shared" si="247"/>
        <v>0</v>
      </c>
      <c r="AL3127" s="31">
        <f>SUM(AD3127:AK3127)</f>
        <v>0</v>
      </c>
      <c r="AM3127" s="31">
        <f>SUM(AM3128:AM3129)</f>
        <v>0</v>
      </c>
      <c r="AN3127" s="31">
        <f>SUM(AN3128:AN3129)</f>
        <v>0</v>
      </c>
      <c r="AO3127" s="31">
        <f>Z3127+AA3127+AB3127+AC3127+AL3127+AM3127+AN3127</f>
        <v>0</v>
      </c>
      <c r="AP3127" s="32">
        <f>E3127+Y3127-AO3127</f>
        <v>0</v>
      </c>
      <c r="AQ3127" s="32"/>
      <c r="AR3127" s="28"/>
      <c r="AS3127" s="29">
        <f>E3127+H3127+I3127+J3127+K3127+L3127+M3127+N3127+W3127+X3127-Z3127-AB3127-AL3127-AC3127-AM3127-AN3127</f>
        <v>0</v>
      </c>
      <c r="AT3127" s="29">
        <f>AP3127-AS3127</f>
        <v>0</v>
      </c>
      <c r="AU3127" s="29">
        <f>E3127</f>
        <v>0</v>
      </c>
      <c r="AV3127" s="86">
        <f>AS3127-AU3127</f>
        <v>0</v>
      </c>
      <c r="AW3127" s="86">
        <f>Y3127-AO3127</f>
        <v>0</v>
      </c>
      <c r="AX3127" s="86">
        <f>AV3127-AW3127</f>
        <v>0</v>
      </c>
      <c r="AZ3127" s="398"/>
    </row>
    <row r="3128" spans="1:52" s="402" customFormat="1">
      <c r="A3128" s="13"/>
      <c r="B3128" s="8"/>
      <c r="C3128" s="8"/>
      <c r="D3128" s="113"/>
      <c r="E3128" s="33"/>
      <c r="F3128" s="34"/>
      <c r="G3128" s="63"/>
      <c r="H3128" s="67"/>
      <c r="I3128" s="34"/>
      <c r="J3128" s="34"/>
      <c r="K3128" s="34"/>
      <c r="L3128" s="34"/>
      <c r="M3128" s="34"/>
      <c r="N3128" s="34"/>
      <c r="O3128" s="34"/>
      <c r="P3128" s="34"/>
      <c r="Q3128" s="34"/>
      <c r="R3128" s="34"/>
      <c r="S3128" s="34"/>
      <c r="T3128" s="34"/>
      <c r="U3128" s="34"/>
      <c r="V3128" s="34"/>
      <c r="W3128" s="34"/>
      <c r="X3128" s="63"/>
      <c r="Y3128" s="34"/>
      <c r="Z3128" s="65"/>
      <c r="AA3128" s="65"/>
      <c r="AB3128" s="34"/>
      <c r="AC3128" s="34"/>
      <c r="AD3128" s="34"/>
      <c r="AE3128" s="34"/>
      <c r="AF3128" s="34"/>
      <c r="AG3128" s="34"/>
      <c r="AH3128" s="34"/>
      <c r="AI3128" s="34"/>
      <c r="AJ3128" s="34"/>
      <c r="AK3128" s="34"/>
      <c r="AL3128" s="34"/>
      <c r="AM3128" s="34"/>
      <c r="AN3128" s="34"/>
      <c r="AO3128" s="34"/>
      <c r="AP3128" s="34"/>
      <c r="AQ3128" s="34"/>
      <c r="AR3128" s="28"/>
      <c r="AS3128" s="29"/>
      <c r="AT3128" s="29"/>
      <c r="AU3128" s="29"/>
    </row>
    <row r="3129" spans="1:52" s="402" customFormat="1">
      <c r="A3129" s="13"/>
      <c r="B3129" s="8"/>
      <c r="C3129" s="8"/>
      <c r="D3129" s="113"/>
      <c r="E3129" s="33"/>
      <c r="F3129" s="34"/>
      <c r="G3129" s="63"/>
      <c r="H3129" s="67"/>
      <c r="I3129" s="34"/>
      <c r="J3129" s="34"/>
      <c r="K3129" s="34"/>
      <c r="L3129" s="34"/>
      <c r="M3129" s="34"/>
      <c r="N3129" s="34"/>
      <c r="O3129" s="34"/>
      <c r="P3129" s="34"/>
      <c r="Q3129" s="34"/>
      <c r="R3129" s="34"/>
      <c r="S3129" s="34"/>
      <c r="T3129" s="34"/>
      <c r="U3129" s="34"/>
      <c r="V3129" s="34"/>
      <c r="W3129" s="34"/>
      <c r="X3129" s="63"/>
      <c r="Y3129" s="34"/>
      <c r="Z3129" s="65"/>
      <c r="AA3129" s="65"/>
      <c r="AB3129" s="34"/>
      <c r="AC3129" s="34"/>
      <c r="AD3129" s="34"/>
      <c r="AE3129" s="34"/>
      <c r="AF3129" s="34"/>
      <c r="AG3129" s="34"/>
      <c r="AH3129" s="34"/>
      <c r="AI3129" s="34"/>
      <c r="AJ3129" s="34"/>
      <c r="AK3129" s="34"/>
      <c r="AL3129" s="34"/>
      <c r="AM3129" s="34"/>
      <c r="AN3129" s="34"/>
      <c r="AO3129" s="34"/>
      <c r="AP3129" s="34"/>
      <c r="AQ3129" s="34"/>
      <c r="AR3129" s="28"/>
      <c r="AS3129" s="29"/>
      <c r="AT3129" s="29"/>
      <c r="AU3129" s="29"/>
    </row>
    <row r="3130" spans="1:52" s="21" customFormat="1">
      <c r="A3130" s="14"/>
      <c r="B3130" s="11">
        <v>7</v>
      </c>
      <c r="C3130" s="11"/>
      <c r="D3130" s="85" t="s">
        <v>8</v>
      </c>
      <c r="E3130" s="31">
        <v>171633500</v>
      </c>
      <c r="F3130" s="31">
        <f t="shared" ref="F3130:V3130" si="248">SUM(F3131:F3133)</f>
        <v>0</v>
      </c>
      <c r="G3130" s="31">
        <f t="shared" si="248"/>
        <v>0</v>
      </c>
      <c r="H3130" s="31">
        <f t="shared" si="248"/>
        <v>0</v>
      </c>
      <c r="I3130" s="31">
        <f t="shared" si="248"/>
        <v>0</v>
      </c>
      <c r="J3130" s="31">
        <f t="shared" si="248"/>
        <v>0</v>
      </c>
      <c r="K3130" s="31">
        <f t="shared" si="248"/>
        <v>0</v>
      </c>
      <c r="L3130" s="31">
        <f t="shared" si="248"/>
        <v>0</v>
      </c>
      <c r="M3130" s="31">
        <f t="shared" si="248"/>
        <v>0</v>
      </c>
      <c r="N3130" s="31">
        <f t="shared" si="248"/>
        <v>0</v>
      </c>
      <c r="O3130" s="31">
        <f t="shared" si="248"/>
        <v>0</v>
      </c>
      <c r="P3130" s="31">
        <f t="shared" si="248"/>
        <v>0</v>
      </c>
      <c r="Q3130" s="31">
        <f t="shared" si="248"/>
        <v>0</v>
      </c>
      <c r="R3130" s="31">
        <f t="shared" si="248"/>
        <v>0</v>
      </c>
      <c r="S3130" s="31">
        <f t="shared" si="248"/>
        <v>0</v>
      </c>
      <c r="T3130" s="31">
        <f t="shared" si="248"/>
        <v>0</v>
      </c>
      <c r="U3130" s="31">
        <f t="shared" si="248"/>
        <v>0</v>
      </c>
      <c r="V3130" s="31">
        <f t="shared" si="248"/>
        <v>0</v>
      </c>
      <c r="W3130" s="31">
        <f>SUM(O3130:V3130)</f>
        <v>0</v>
      </c>
      <c r="X3130" s="31">
        <f>SUM(X3131:X3133)</f>
        <v>0</v>
      </c>
      <c r="Y3130" s="31">
        <f>H3130+I3130+J3130+K3130+L3130+M3130+N3130+W3130+X3130</f>
        <v>0</v>
      </c>
      <c r="Z3130" s="31">
        <f t="shared" ref="Z3130:AK3130" si="249">SUM(Z3131:Z3133)</f>
        <v>0</v>
      </c>
      <c r="AA3130" s="31">
        <f t="shared" si="249"/>
        <v>0</v>
      </c>
      <c r="AB3130" s="31">
        <f t="shared" si="249"/>
        <v>0</v>
      </c>
      <c r="AC3130" s="31">
        <f t="shared" si="249"/>
        <v>0</v>
      </c>
      <c r="AD3130" s="31">
        <f t="shared" si="249"/>
        <v>0</v>
      </c>
      <c r="AE3130" s="31">
        <f t="shared" si="249"/>
        <v>0</v>
      </c>
      <c r="AF3130" s="31">
        <f t="shared" si="249"/>
        <v>0</v>
      </c>
      <c r="AG3130" s="31">
        <f t="shared" si="249"/>
        <v>0</v>
      </c>
      <c r="AH3130" s="31">
        <f t="shared" si="249"/>
        <v>0</v>
      </c>
      <c r="AI3130" s="31">
        <f t="shared" si="249"/>
        <v>0</v>
      </c>
      <c r="AJ3130" s="31">
        <f t="shared" si="249"/>
        <v>0</v>
      </c>
      <c r="AK3130" s="31">
        <f t="shared" si="249"/>
        <v>0</v>
      </c>
      <c r="AL3130" s="31">
        <f>SUM(AD3130:AK3130)</f>
        <v>0</v>
      </c>
      <c r="AM3130" s="31">
        <f>SUM(AM3131:AM3133)</f>
        <v>0</v>
      </c>
      <c r="AN3130" s="31">
        <f>SUM(AN3131:AN3133)</f>
        <v>0</v>
      </c>
      <c r="AO3130" s="31">
        <f>Z3130+AA3130+AB3130+AC3130+AL3130+AM3130+AN3130</f>
        <v>0</v>
      </c>
      <c r="AP3130" s="32">
        <f>E3130+Y3130-AO3130</f>
        <v>171633500</v>
      </c>
      <c r="AQ3130" s="32"/>
      <c r="AR3130" s="28"/>
      <c r="AS3130" s="29">
        <f>E3130+H3130+I3130+J3130+K3130+L3130+M3130+N3130+W3130+X3130-Z3130-AB3130-AL3130-AC3130-AM3130-AN3130</f>
        <v>171633500</v>
      </c>
      <c r="AT3130" s="29">
        <f>AP3130-AS3130</f>
        <v>0</v>
      </c>
      <c r="AU3130" s="29">
        <f>E3130</f>
        <v>171633500</v>
      </c>
      <c r="AV3130" s="86">
        <f>AS3130-AU3130</f>
        <v>0</v>
      </c>
      <c r="AW3130" s="86">
        <f>Y3130-AO3130</f>
        <v>0</v>
      </c>
      <c r="AX3130" s="86">
        <f>AV3130-AW3130</f>
        <v>0</v>
      </c>
      <c r="AZ3130" s="398"/>
    </row>
    <row r="3131" spans="1:52" s="402" customFormat="1">
      <c r="A3131" s="13"/>
      <c r="B3131" s="8"/>
      <c r="C3131" s="8"/>
      <c r="D3131" s="240"/>
      <c r="E3131" s="33"/>
      <c r="F3131" s="33"/>
      <c r="G3131" s="282"/>
      <c r="H3131" s="283"/>
      <c r="I3131" s="33"/>
      <c r="J3131" s="33"/>
      <c r="K3131" s="33"/>
      <c r="L3131" s="33"/>
      <c r="M3131" s="33"/>
      <c r="N3131" s="33"/>
      <c r="O3131" s="33"/>
      <c r="P3131" s="33"/>
      <c r="Q3131" s="33"/>
      <c r="R3131" s="33"/>
      <c r="S3131" s="33"/>
      <c r="T3131" s="33"/>
      <c r="U3131" s="33"/>
      <c r="V3131" s="33"/>
      <c r="W3131" s="33"/>
      <c r="X3131" s="282"/>
      <c r="Y3131" s="33"/>
      <c r="Z3131" s="284"/>
      <c r="AA3131" s="284"/>
      <c r="AB3131" s="33"/>
      <c r="AC3131" s="33"/>
      <c r="AD3131" s="33"/>
      <c r="AE3131" s="33"/>
      <c r="AF3131" s="33"/>
      <c r="AG3131" s="33"/>
      <c r="AH3131" s="33"/>
      <c r="AI3131" s="33"/>
      <c r="AJ3131" s="33"/>
      <c r="AK3131" s="33"/>
      <c r="AL3131" s="33"/>
      <c r="AM3131" s="33"/>
      <c r="AN3131" s="33"/>
      <c r="AO3131" s="33"/>
      <c r="AP3131" s="34"/>
      <c r="AQ3131" s="34"/>
      <c r="AR3131" s="28"/>
      <c r="AS3131" s="29"/>
      <c r="AT3131" s="29"/>
      <c r="AU3131" s="29"/>
    </row>
    <row r="3132" spans="1:52" s="402" customFormat="1">
      <c r="A3132" s="13"/>
      <c r="B3132" s="8"/>
      <c r="C3132" s="8"/>
      <c r="D3132" s="240"/>
      <c r="E3132" s="33"/>
      <c r="F3132" s="33"/>
      <c r="G3132" s="282"/>
      <c r="H3132" s="283"/>
      <c r="I3132" s="33"/>
      <c r="J3132" s="33"/>
      <c r="K3132" s="33"/>
      <c r="L3132" s="33"/>
      <c r="M3132" s="33"/>
      <c r="N3132" s="33"/>
      <c r="O3132" s="33"/>
      <c r="P3132" s="33"/>
      <c r="Q3132" s="33"/>
      <c r="R3132" s="33"/>
      <c r="S3132" s="33"/>
      <c r="T3132" s="33"/>
      <c r="U3132" s="33"/>
      <c r="V3132" s="33"/>
      <c r="W3132" s="33"/>
      <c r="X3132" s="282"/>
      <c r="Y3132" s="33"/>
      <c r="Z3132" s="284"/>
      <c r="AA3132" s="284"/>
      <c r="AB3132" s="33"/>
      <c r="AC3132" s="33"/>
      <c r="AD3132" s="33"/>
      <c r="AE3132" s="33"/>
      <c r="AF3132" s="33"/>
      <c r="AG3132" s="33"/>
      <c r="AH3132" s="33"/>
      <c r="AI3132" s="33"/>
      <c r="AJ3132" s="33"/>
      <c r="AK3132" s="33"/>
      <c r="AL3132" s="33"/>
      <c r="AM3132" s="33"/>
      <c r="AN3132" s="33"/>
      <c r="AO3132" s="33"/>
      <c r="AP3132" s="34"/>
      <c r="AQ3132" s="34"/>
      <c r="AR3132" s="28"/>
      <c r="AS3132" s="29"/>
      <c r="AT3132" s="29"/>
      <c r="AU3132" s="29"/>
    </row>
    <row r="3133" spans="1:52" s="402" customFormat="1">
      <c r="A3133" s="13"/>
      <c r="B3133" s="8"/>
      <c r="C3133" s="8"/>
      <c r="D3133" s="323"/>
      <c r="E3133" s="34"/>
      <c r="F3133" s="34"/>
      <c r="G3133" s="63"/>
      <c r="H3133" s="67"/>
      <c r="I3133" s="34"/>
      <c r="J3133" s="34"/>
      <c r="K3133" s="34"/>
      <c r="L3133" s="34"/>
      <c r="M3133" s="34"/>
      <c r="N3133" s="34"/>
      <c r="O3133" s="34"/>
      <c r="P3133" s="34"/>
      <c r="Q3133" s="34"/>
      <c r="R3133" s="34"/>
      <c r="S3133" s="34"/>
      <c r="T3133" s="34"/>
      <c r="U3133" s="34"/>
      <c r="V3133" s="34"/>
      <c r="W3133" s="34"/>
      <c r="X3133" s="63"/>
      <c r="Y3133" s="34"/>
      <c r="Z3133" s="65"/>
      <c r="AA3133" s="65"/>
      <c r="AB3133" s="34"/>
      <c r="AC3133" s="34"/>
      <c r="AD3133" s="34"/>
      <c r="AE3133" s="34"/>
      <c r="AF3133" s="34"/>
      <c r="AG3133" s="34"/>
      <c r="AH3133" s="34"/>
      <c r="AI3133" s="34"/>
      <c r="AJ3133" s="34"/>
      <c r="AK3133" s="34"/>
      <c r="AL3133" s="34"/>
      <c r="AM3133" s="34"/>
      <c r="AN3133" s="34"/>
      <c r="AO3133" s="34"/>
      <c r="AP3133" s="34"/>
      <c r="AQ3133" s="34"/>
      <c r="AR3133" s="28"/>
      <c r="AS3133" s="29"/>
      <c r="AT3133" s="29"/>
      <c r="AU3133" s="29"/>
    </row>
    <row r="3134" spans="1:52" s="21" customFormat="1">
      <c r="A3134" s="14"/>
      <c r="B3134" s="11">
        <v>8</v>
      </c>
      <c r="C3134" s="11"/>
      <c r="D3134" s="77" t="s">
        <v>39</v>
      </c>
      <c r="E3134" s="31">
        <v>29074300</v>
      </c>
      <c r="F3134" s="31">
        <f t="shared" ref="F3134:V3134" si="250">SUM(F3135:F3140)</f>
        <v>0</v>
      </c>
      <c r="G3134" s="31">
        <f t="shared" si="250"/>
        <v>0</v>
      </c>
      <c r="H3134" s="31">
        <f t="shared" si="250"/>
        <v>0</v>
      </c>
      <c r="I3134" s="31">
        <f t="shared" si="250"/>
        <v>0</v>
      </c>
      <c r="J3134" s="31">
        <f>SUM(J3135:J3140)</f>
        <v>0</v>
      </c>
      <c r="K3134" s="31">
        <f t="shared" si="250"/>
        <v>0</v>
      </c>
      <c r="L3134" s="31">
        <f t="shared" si="250"/>
        <v>0</v>
      </c>
      <c r="M3134" s="31">
        <f t="shared" si="250"/>
        <v>0</v>
      </c>
      <c r="N3134" s="31">
        <f>SUM(N3135:N3140)</f>
        <v>0</v>
      </c>
      <c r="O3134" s="31">
        <f t="shared" si="250"/>
        <v>0</v>
      </c>
      <c r="P3134" s="31">
        <f t="shared" si="250"/>
        <v>0</v>
      </c>
      <c r="Q3134" s="31">
        <f t="shared" si="250"/>
        <v>0</v>
      </c>
      <c r="R3134" s="31">
        <f t="shared" si="250"/>
        <v>0</v>
      </c>
      <c r="S3134" s="31">
        <f t="shared" si="250"/>
        <v>0</v>
      </c>
      <c r="T3134" s="31">
        <f t="shared" si="250"/>
        <v>0</v>
      </c>
      <c r="U3134" s="31">
        <f t="shared" si="250"/>
        <v>0</v>
      </c>
      <c r="V3134" s="31">
        <f t="shared" si="250"/>
        <v>0</v>
      </c>
      <c r="W3134" s="31">
        <f>SUM(O3134:V3134)</f>
        <v>0</v>
      </c>
      <c r="X3134" s="31">
        <f>SUM(X3135:X3140)</f>
        <v>0</v>
      </c>
      <c r="Y3134" s="31">
        <f>H3134+I3134+J3134+K3134+L3134+M3134+N3134+W3134+X3134</f>
        <v>0</v>
      </c>
      <c r="Z3134" s="31">
        <f t="shared" ref="Z3134:AK3134" si="251">SUM(Z3135:Z3140)</f>
        <v>0</v>
      </c>
      <c r="AA3134" s="31">
        <f t="shared" si="251"/>
        <v>0</v>
      </c>
      <c r="AB3134" s="31">
        <f t="shared" si="251"/>
        <v>0</v>
      </c>
      <c r="AC3134" s="31">
        <f t="shared" si="251"/>
        <v>0</v>
      </c>
      <c r="AD3134" s="31">
        <f t="shared" si="251"/>
        <v>0</v>
      </c>
      <c r="AE3134" s="31">
        <f t="shared" si="251"/>
        <v>0</v>
      </c>
      <c r="AF3134" s="31">
        <f t="shared" si="251"/>
        <v>0</v>
      </c>
      <c r="AG3134" s="31">
        <f t="shared" si="251"/>
        <v>0</v>
      </c>
      <c r="AH3134" s="31">
        <f t="shared" si="251"/>
        <v>0</v>
      </c>
      <c r="AI3134" s="31">
        <f t="shared" si="251"/>
        <v>0</v>
      </c>
      <c r="AJ3134" s="31">
        <f t="shared" si="251"/>
        <v>0</v>
      </c>
      <c r="AK3134" s="31">
        <f t="shared" si="251"/>
        <v>0</v>
      </c>
      <c r="AL3134" s="31">
        <f>SUM(AD3134:AK3134)</f>
        <v>0</v>
      </c>
      <c r="AM3134" s="31">
        <f>SUM(AM3135:AM3140)</f>
        <v>0</v>
      </c>
      <c r="AN3134" s="31">
        <f>SUM(AN3135:AN3140)</f>
        <v>0</v>
      </c>
      <c r="AO3134" s="31">
        <f>Z3134+AA3134+AB3134+AC3134+AL3134+AM3134+AN3134</f>
        <v>0</v>
      </c>
      <c r="AP3134" s="32">
        <f>E3134+Y3134-AO3134</f>
        <v>29074300</v>
      </c>
      <c r="AQ3134" s="32"/>
      <c r="AR3134" s="28"/>
      <c r="AS3134" s="29">
        <f>E3134+H3134+I3134+J3134+K3134+L3134+M3134+N3134+W3134+X3134-Z3134-AB3134-AL3134-AC3134-AM3134-AN3134</f>
        <v>29074300</v>
      </c>
      <c r="AT3134" s="29">
        <f>AP3134-AS3134</f>
        <v>0</v>
      </c>
      <c r="AU3134" s="29">
        <f>E3134</f>
        <v>29074300</v>
      </c>
      <c r="AV3134" s="86">
        <f>AS3134-AU3134</f>
        <v>0</v>
      </c>
      <c r="AW3134" s="86">
        <f>Y3134-AO3134</f>
        <v>0</v>
      </c>
      <c r="AX3134" s="86">
        <f>AV3134-AW3134</f>
        <v>0</v>
      </c>
      <c r="AZ3134" s="398"/>
    </row>
    <row r="3135" spans="1:52" s="21" customFormat="1">
      <c r="A3135" s="10"/>
      <c r="B3135" s="245"/>
      <c r="C3135" s="245"/>
      <c r="D3135" s="78"/>
      <c r="E3135" s="33"/>
      <c r="F3135" s="33"/>
      <c r="G3135" s="282"/>
      <c r="H3135" s="283"/>
      <c r="I3135" s="33"/>
      <c r="J3135" s="33"/>
      <c r="K3135" s="33"/>
      <c r="L3135" s="33"/>
      <c r="M3135" s="33"/>
      <c r="N3135" s="33"/>
      <c r="O3135" s="33"/>
      <c r="P3135" s="33"/>
      <c r="Q3135" s="33"/>
      <c r="R3135" s="33"/>
      <c r="S3135" s="33"/>
      <c r="T3135" s="33"/>
      <c r="U3135" s="33"/>
      <c r="V3135" s="33"/>
      <c r="W3135" s="33"/>
      <c r="X3135" s="282"/>
      <c r="Y3135" s="33"/>
      <c r="Z3135" s="284"/>
      <c r="AA3135" s="284"/>
      <c r="AB3135" s="33"/>
      <c r="AC3135" s="33"/>
      <c r="AD3135" s="33"/>
      <c r="AE3135" s="33"/>
      <c r="AF3135" s="33"/>
      <c r="AG3135" s="33"/>
      <c r="AH3135" s="33"/>
      <c r="AI3135" s="33"/>
      <c r="AJ3135" s="33"/>
      <c r="AK3135" s="33"/>
      <c r="AL3135" s="33"/>
      <c r="AM3135" s="33"/>
      <c r="AN3135" s="33"/>
      <c r="AO3135" s="33"/>
      <c r="AP3135" s="34"/>
      <c r="AQ3135" s="70"/>
      <c r="AR3135" s="76"/>
      <c r="AS3135" s="60"/>
      <c r="AT3135" s="60"/>
      <c r="AU3135" s="60"/>
    </row>
    <row r="3136" spans="1:52" s="21" customFormat="1">
      <c r="A3136" s="10"/>
      <c r="B3136" s="245"/>
      <c r="C3136" s="245"/>
      <c r="D3136" s="371"/>
      <c r="E3136" s="33"/>
      <c r="F3136" s="33"/>
      <c r="G3136" s="282"/>
      <c r="H3136" s="283"/>
      <c r="I3136" s="33"/>
      <c r="J3136" s="33"/>
      <c r="K3136" s="33"/>
      <c r="L3136" s="33"/>
      <c r="M3136" s="33"/>
      <c r="N3136" s="33"/>
      <c r="O3136" s="33"/>
      <c r="P3136" s="33"/>
      <c r="Q3136" s="33"/>
      <c r="R3136" s="33"/>
      <c r="S3136" s="33"/>
      <c r="T3136" s="33"/>
      <c r="U3136" s="33"/>
      <c r="V3136" s="33"/>
      <c r="W3136" s="33"/>
      <c r="X3136" s="282"/>
      <c r="Y3136" s="33"/>
      <c r="Z3136" s="284"/>
      <c r="AA3136" s="284"/>
      <c r="AB3136" s="33"/>
      <c r="AC3136" s="33"/>
      <c r="AD3136" s="33"/>
      <c r="AE3136" s="33"/>
      <c r="AF3136" s="33"/>
      <c r="AG3136" s="33"/>
      <c r="AH3136" s="33"/>
      <c r="AI3136" s="33"/>
      <c r="AJ3136" s="33"/>
      <c r="AK3136" s="33"/>
      <c r="AL3136" s="33"/>
      <c r="AM3136" s="33"/>
      <c r="AN3136" s="33"/>
      <c r="AO3136" s="33"/>
      <c r="AP3136" s="34"/>
      <c r="AQ3136" s="70"/>
      <c r="AR3136" s="76"/>
      <c r="AS3136" s="60"/>
      <c r="AT3136" s="60"/>
      <c r="AU3136" s="60"/>
    </row>
    <row r="3137" spans="1:52" s="21" customFormat="1">
      <c r="A3137" s="10"/>
      <c r="B3137" s="245"/>
      <c r="C3137" s="245"/>
      <c r="D3137" s="78"/>
      <c r="E3137" s="33"/>
      <c r="F3137" s="33"/>
      <c r="G3137" s="282"/>
      <c r="H3137" s="283"/>
      <c r="I3137" s="33"/>
      <c r="J3137" s="33"/>
      <c r="K3137" s="33"/>
      <c r="L3137" s="33"/>
      <c r="M3137" s="33"/>
      <c r="N3137" s="33"/>
      <c r="O3137" s="33"/>
      <c r="P3137" s="33"/>
      <c r="Q3137" s="33"/>
      <c r="R3137" s="33"/>
      <c r="S3137" s="33"/>
      <c r="T3137" s="33"/>
      <c r="U3137" s="33"/>
      <c r="V3137" s="33"/>
      <c r="W3137" s="33"/>
      <c r="X3137" s="282"/>
      <c r="Y3137" s="33"/>
      <c r="Z3137" s="284"/>
      <c r="AA3137" s="284"/>
      <c r="AB3137" s="33"/>
      <c r="AC3137" s="33"/>
      <c r="AD3137" s="33"/>
      <c r="AE3137" s="33"/>
      <c r="AF3137" s="33"/>
      <c r="AG3137" s="33"/>
      <c r="AH3137" s="33"/>
      <c r="AI3137" s="33"/>
      <c r="AJ3137" s="33"/>
      <c r="AK3137" s="33"/>
      <c r="AL3137" s="33"/>
      <c r="AM3137" s="33"/>
      <c r="AN3137" s="33"/>
      <c r="AO3137" s="33"/>
      <c r="AP3137" s="34"/>
      <c r="AQ3137" s="70"/>
      <c r="AR3137" s="76"/>
      <c r="AS3137" s="60"/>
      <c r="AT3137" s="60"/>
      <c r="AU3137" s="60"/>
    </row>
    <row r="3138" spans="1:52" s="21" customFormat="1">
      <c r="A3138" s="10"/>
      <c r="B3138" s="245"/>
      <c r="C3138" s="245"/>
      <c r="D3138" s="78"/>
      <c r="E3138" s="33"/>
      <c r="F3138" s="33"/>
      <c r="G3138" s="282"/>
      <c r="H3138" s="283"/>
      <c r="I3138" s="33"/>
      <c r="J3138" s="33"/>
      <c r="K3138" s="33"/>
      <c r="L3138" s="33"/>
      <c r="M3138" s="33"/>
      <c r="N3138" s="33"/>
      <c r="O3138" s="33"/>
      <c r="P3138" s="33"/>
      <c r="Q3138" s="33"/>
      <c r="R3138" s="33"/>
      <c r="S3138" s="33"/>
      <c r="T3138" s="33"/>
      <c r="U3138" s="33"/>
      <c r="V3138" s="33"/>
      <c r="W3138" s="33"/>
      <c r="X3138" s="282"/>
      <c r="Y3138" s="33"/>
      <c r="Z3138" s="284"/>
      <c r="AA3138" s="284"/>
      <c r="AB3138" s="33"/>
      <c r="AC3138" s="33"/>
      <c r="AD3138" s="33"/>
      <c r="AE3138" s="33"/>
      <c r="AF3138" s="33"/>
      <c r="AG3138" s="33"/>
      <c r="AH3138" s="33"/>
      <c r="AI3138" s="33"/>
      <c r="AJ3138" s="33"/>
      <c r="AK3138" s="33"/>
      <c r="AL3138" s="33"/>
      <c r="AM3138" s="33"/>
      <c r="AN3138" s="33"/>
      <c r="AO3138" s="33"/>
      <c r="AP3138" s="34"/>
      <c r="AQ3138" s="70"/>
      <c r="AR3138" s="76"/>
      <c r="AS3138" s="60"/>
      <c r="AT3138" s="60"/>
      <c r="AU3138" s="60"/>
    </row>
    <row r="3139" spans="1:52" s="21" customFormat="1">
      <c r="A3139" s="10"/>
      <c r="B3139" s="245"/>
      <c r="C3139" s="245"/>
      <c r="D3139" s="78"/>
      <c r="E3139" s="33"/>
      <c r="F3139" s="33"/>
      <c r="G3139" s="282"/>
      <c r="H3139" s="283"/>
      <c r="I3139" s="33"/>
      <c r="J3139" s="33"/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282"/>
      <c r="Y3139" s="33"/>
      <c r="Z3139" s="284"/>
      <c r="AA3139" s="284"/>
      <c r="AB3139" s="33"/>
      <c r="AC3139" s="33"/>
      <c r="AD3139" s="33"/>
      <c r="AE3139" s="33"/>
      <c r="AF3139" s="33"/>
      <c r="AG3139" s="33"/>
      <c r="AH3139" s="33"/>
      <c r="AI3139" s="33"/>
      <c r="AJ3139" s="33"/>
      <c r="AK3139" s="33"/>
      <c r="AL3139" s="33"/>
      <c r="AM3139" s="33"/>
      <c r="AN3139" s="33"/>
      <c r="AO3139" s="33"/>
      <c r="AP3139" s="34"/>
      <c r="AQ3139" s="70"/>
      <c r="AR3139" s="76"/>
      <c r="AS3139" s="60"/>
      <c r="AT3139" s="60"/>
      <c r="AU3139" s="60"/>
    </row>
    <row r="3140" spans="1:52" s="402" customFormat="1">
      <c r="A3140" s="13"/>
      <c r="B3140" s="8"/>
      <c r="C3140" s="8"/>
      <c r="D3140" s="78"/>
      <c r="E3140" s="34"/>
      <c r="F3140" s="34"/>
      <c r="G3140" s="63"/>
      <c r="H3140" s="67"/>
      <c r="I3140" s="34"/>
      <c r="J3140" s="34"/>
      <c r="K3140" s="34"/>
      <c r="L3140" s="34"/>
      <c r="M3140" s="34"/>
      <c r="N3140" s="34"/>
      <c r="O3140" s="34"/>
      <c r="P3140" s="34"/>
      <c r="Q3140" s="34"/>
      <c r="R3140" s="34"/>
      <c r="S3140" s="34"/>
      <c r="T3140" s="34"/>
      <c r="U3140" s="34"/>
      <c r="V3140" s="34"/>
      <c r="W3140" s="34"/>
      <c r="X3140" s="63"/>
      <c r="Y3140" s="34"/>
      <c r="Z3140" s="65"/>
      <c r="AA3140" s="65"/>
      <c r="AB3140" s="34"/>
      <c r="AC3140" s="34"/>
      <c r="AD3140" s="34"/>
      <c r="AE3140" s="34"/>
      <c r="AF3140" s="34"/>
      <c r="AG3140" s="34"/>
      <c r="AH3140" s="34"/>
      <c r="AI3140" s="34"/>
      <c r="AJ3140" s="34"/>
      <c r="AK3140" s="34"/>
      <c r="AL3140" s="34"/>
      <c r="AM3140" s="34"/>
      <c r="AN3140" s="34"/>
      <c r="AO3140" s="34"/>
      <c r="AP3140" s="34"/>
      <c r="AQ3140" s="34"/>
      <c r="AR3140" s="28"/>
      <c r="AS3140" s="29"/>
      <c r="AT3140" s="29"/>
      <c r="AU3140" s="29"/>
    </row>
    <row r="3141" spans="1:52" s="15" customFormat="1" ht="18.75" customHeight="1">
      <c r="A3141" s="526">
        <v>15</v>
      </c>
      <c r="B3141" s="22" t="s">
        <v>139</v>
      </c>
      <c r="C3141" s="20"/>
      <c r="D3141" s="30"/>
      <c r="E3141" s="403">
        <f t="shared" ref="E3141:X3141" si="252">E3142+E3145+E3162+E3166+E3170+E3174+E3178+E3182</f>
        <v>2259819100</v>
      </c>
      <c r="F3141" s="30">
        <f t="shared" si="252"/>
        <v>17000000</v>
      </c>
      <c r="G3141" s="30">
        <f t="shared" si="252"/>
        <v>16900000</v>
      </c>
      <c r="H3141" s="30">
        <f t="shared" si="252"/>
        <v>16900000</v>
      </c>
      <c r="I3141" s="30">
        <f t="shared" si="252"/>
        <v>0</v>
      </c>
      <c r="J3141" s="30">
        <f t="shared" si="252"/>
        <v>0</v>
      </c>
      <c r="K3141" s="30">
        <f t="shared" si="252"/>
        <v>0</v>
      </c>
      <c r="L3141" s="30">
        <f t="shared" si="252"/>
        <v>0</v>
      </c>
      <c r="M3141" s="30">
        <f t="shared" si="252"/>
        <v>0</v>
      </c>
      <c r="N3141" s="30">
        <f t="shared" si="252"/>
        <v>0</v>
      </c>
      <c r="O3141" s="30">
        <f t="shared" si="252"/>
        <v>0</v>
      </c>
      <c r="P3141" s="30">
        <f t="shared" si="252"/>
        <v>0</v>
      </c>
      <c r="Q3141" s="30">
        <f t="shared" si="252"/>
        <v>0</v>
      </c>
      <c r="R3141" s="30">
        <f t="shared" si="252"/>
        <v>0</v>
      </c>
      <c r="S3141" s="30">
        <f t="shared" si="252"/>
        <v>0</v>
      </c>
      <c r="T3141" s="30">
        <f t="shared" si="252"/>
        <v>0</v>
      </c>
      <c r="U3141" s="30">
        <f t="shared" si="252"/>
        <v>0</v>
      </c>
      <c r="V3141" s="30">
        <f t="shared" si="252"/>
        <v>0</v>
      </c>
      <c r="W3141" s="30">
        <f t="shared" si="252"/>
        <v>0</v>
      </c>
      <c r="X3141" s="30">
        <f t="shared" si="252"/>
        <v>0</v>
      </c>
      <c r="Y3141" s="30">
        <f>H3141+I3141+J3141+K3141+L3141+M3141+N3141+W3141+X3141</f>
        <v>16900000</v>
      </c>
      <c r="Z3141" s="64">
        <f t="shared" ref="Z3141:AN3141" si="253">Z3142+Z3145+Z3162+Z3166+Z3170+Z3174+Z3178+Z3182</f>
        <v>0</v>
      </c>
      <c r="AA3141" s="64">
        <f t="shared" si="253"/>
        <v>0</v>
      </c>
      <c r="AB3141" s="30">
        <f t="shared" si="253"/>
        <v>0</v>
      </c>
      <c r="AC3141" s="30">
        <f t="shared" si="253"/>
        <v>0</v>
      </c>
      <c r="AD3141" s="30">
        <f t="shared" si="253"/>
        <v>0</v>
      </c>
      <c r="AE3141" s="30">
        <f t="shared" si="253"/>
        <v>0</v>
      </c>
      <c r="AF3141" s="30">
        <f t="shared" si="253"/>
        <v>0</v>
      </c>
      <c r="AG3141" s="30">
        <f t="shared" si="253"/>
        <v>0</v>
      </c>
      <c r="AH3141" s="30">
        <f t="shared" si="253"/>
        <v>0</v>
      </c>
      <c r="AI3141" s="30">
        <f t="shared" si="253"/>
        <v>0</v>
      </c>
      <c r="AJ3141" s="30">
        <f t="shared" si="253"/>
        <v>0</v>
      </c>
      <c r="AK3141" s="30">
        <f t="shared" si="253"/>
        <v>0</v>
      </c>
      <c r="AL3141" s="30">
        <f t="shared" si="253"/>
        <v>0</v>
      </c>
      <c r="AM3141" s="30">
        <f t="shared" si="253"/>
        <v>0</v>
      </c>
      <c r="AN3141" s="30">
        <f t="shared" si="253"/>
        <v>0</v>
      </c>
      <c r="AO3141" s="30">
        <f>Z3141+AA3141+AB3141+AC3141+AL3141+AM3141+AN3141</f>
        <v>0</v>
      </c>
      <c r="AP3141" s="30">
        <f>AP3142+AP3145+AP3162+AP3166+AP3170+AP3174+AP3178+AP3182</f>
        <v>2276719100</v>
      </c>
      <c r="AQ3141" s="30"/>
      <c r="AR3141" s="57"/>
      <c r="AS3141" s="57">
        <f>E3141+H3141+I3141+J3141+K3141+L3141+M3141+N3141+W3141+X3141-Z3141-AB3141-AL3141-AC3141-AM3141-AN3141</f>
        <v>2276719100</v>
      </c>
      <c r="AT3141" s="57"/>
      <c r="AU3141" s="57">
        <f>AU3142+AU3145+AU3162+AU3166+AU3170+AU3174+AU3178+AU3182</f>
        <v>2259819100</v>
      </c>
      <c r="AV3141" s="15">
        <f>AV3142+AV3145+AV3162+AV3166+AV3170+AV3174+AV3178+AV3182</f>
        <v>16900000</v>
      </c>
      <c r="AW3141" s="15">
        <f>AW3142+AW3145+AW3162+AW3166+AW3170+AW3174+AW3178+AW3182</f>
        <v>16900000</v>
      </c>
      <c r="AX3141" s="15">
        <f>AX3142+AX3145+AX3162+AX3166+AX3170+AX3174+AX3178+AX3182</f>
        <v>0</v>
      </c>
    </row>
    <row r="3142" spans="1:52" s="86" customFormat="1">
      <c r="A3142" s="12"/>
      <c r="B3142" s="9">
        <v>1</v>
      </c>
      <c r="C3142" s="9" t="s">
        <v>14</v>
      </c>
      <c r="D3142" s="81" t="s">
        <v>6</v>
      </c>
      <c r="E3142" s="405">
        <v>442000000</v>
      </c>
      <c r="F3142" s="31">
        <f t="shared" ref="F3142:V3142" si="254">SUM(F3143:F3144)</f>
        <v>0</v>
      </c>
      <c r="G3142" s="31">
        <f t="shared" si="254"/>
        <v>0</v>
      </c>
      <c r="H3142" s="31">
        <f t="shared" si="254"/>
        <v>0</v>
      </c>
      <c r="I3142" s="31">
        <f t="shared" si="254"/>
        <v>0</v>
      </c>
      <c r="J3142" s="31">
        <f t="shared" si="254"/>
        <v>0</v>
      </c>
      <c r="K3142" s="31">
        <f t="shared" si="254"/>
        <v>0</v>
      </c>
      <c r="L3142" s="31">
        <f t="shared" si="254"/>
        <v>0</v>
      </c>
      <c r="M3142" s="31">
        <f t="shared" si="254"/>
        <v>0</v>
      </c>
      <c r="N3142" s="31">
        <f t="shared" si="254"/>
        <v>0</v>
      </c>
      <c r="O3142" s="31">
        <f t="shared" si="254"/>
        <v>0</v>
      </c>
      <c r="P3142" s="31">
        <f t="shared" si="254"/>
        <v>0</v>
      </c>
      <c r="Q3142" s="31">
        <f t="shared" si="254"/>
        <v>0</v>
      </c>
      <c r="R3142" s="31">
        <f t="shared" si="254"/>
        <v>0</v>
      </c>
      <c r="S3142" s="31">
        <f t="shared" si="254"/>
        <v>0</v>
      </c>
      <c r="T3142" s="31">
        <f t="shared" si="254"/>
        <v>0</v>
      </c>
      <c r="U3142" s="31">
        <f t="shared" si="254"/>
        <v>0</v>
      </c>
      <c r="V3142" s="31">
        <f t="shared" si="254"/>
        <v>0</v>
      </c>
      <c r="W3142" s="31">
        <f>SUM(O3142:V3142)</f>
        <v>0</v>
      </c>
      <c r="X3142" s="31">
        <f>SUM(X3143:X3144)</f>
        <v>0</v>
      </c>
      <c r="Y3142" s="31">
        <f>H3142+I3142+J3142+K3142+L3142+M3142+N3142+W3142+X3142</f>
        <v>0</v>
      </c>
      <c r="Z3142" s="31">
        <f t="shared" ref="Z3142:AK3142" si="255">SUM(Z3143:Z3144)</f>
        <v>0</v>
      </c>
      <c r="AA3142" s="31">
        <f t="shared" si="255"/>
        <v>0</v>
      </c>
      <c r="AB3142" s="31">
        <f t="shared" si="255"/>
        <v>0</v>
      </c>
      <c r="AC3142" s="31">
        <f t="shared" si="255"/>
        <v>0</v>
      </c>
      <c r="AD3142" s="31">
        <f t="shared" si="255"/>
        <v>0</v>
      </c>
      <c r="AE3142" s="31">
        <f t="shared" si="255"/>
        <v>0</v>
      </c>
      <c r="AF3142" s="31">
        <f t="shared" si="255"/>
        <v>0</v>
      </c>
      <c r="AG3142" s="31">
        <f t="shared" si="255"/>
        <v>0</v>
      </c>
      <c r="AH3142" s="31">
        <f t="shared" si="255"/>
        <v>0</v>
      </c>
      <c r="AI3142" s="31">
        <f t="shared" si="255"/>
        <v>0</v>
      </c>
      <c r="AJ3142" s="31">
        <f t="shared" si="255"/>
        <v>0</v>
      </c>
      <c r="AK3142" s="31">
        <f t="shared" si="255"/>
        <v>0</v>
      </c>
      <c r="AL3142" s="31">
        <f>SUM(AD3142:AK3142)</f>
        <v>0</v>
      </c>
      <c r="AM3142" s="31">
        <f>SUM(AM3143:AM3144)</f>
        <v>0</v>
      </c>
      <c r="AN3142" s="31">
        <f>SUM(AN3143:AN3144)</f>
        <v>0</v>
      </c>
      <c r="AO3142" s="31">
        <f>Z3142+AA3142+AB3142+AC3142+AL3142+AM3142+AN3142</f>
        <v>0</v>
      </c>
      <c r="AP3142" s="32">
        <f>E3142+Y3142-AO3142</f>
        <v>442000000</v>
      </c>
      <c r="AQ3142" s="32"/>
      <c r="AR3142" s="28"/>
      <c r="AS3142" s="29">
        <f>E3142+H3142+I3142+J3142+K3142+L3142+M3142+N3142+W3142+X3142-Z3142-AB3142-AL3142-AC3142-AM3142-AN3142</f>
        <v>442000000</v>
      </c>
      <c r="AT3142" s="29">
        <f>AP3142-AS3142</f>
        <v>0</v>
      </c>
      <c r="AU3142" s="29">
        <f>E3142</f>
        <v>442000000</v>
      </c>
      <c r="AV3142" s="86">
        <f>AS3142-AU3142</f>
        <v>0</v>
      </c>
      <c r="AW3142" s="86">
        <f>Y3142-AO3142</f>
        <v>0</v>
      </c>
      <c r="AX3142" s="86">
        <f>AV3142-AW3142</f>
        <v>0</v>
      </c>
      <c r="AZ3142" s="398"/>
    </row>
    <row r="3143" spans="1:52" s="402" customFormat="1">
      <c r="A3143" s="13"/>
      <c r="B3143" s="8"/>
      <c r="C3143" s="8"/>
      <c r="D3143" s="113"/>
      <c r="E3143" s="266"/>
      <c r="F3143" s="33"/>
      <c r="G3143" s="282"/>
      <c r="H3143" s="283"/>
      <c r="I3143" s="33"/>
      <c r="J3143" s="33"/>
      <c r="K3143" s="33"/>
      <c r="L3143" s="33"/>
      <c r="M3143" s="33"/>
      <c r="N3143" s="33"/>
      <c r="O3143" s="33"/>
      <c r="P3143" s="33"/>
      <c r="Q3143" s="33"/>
      <c r="R3143" s="33"/>
      <c r="S3143" s="33"/>
      <c r="T3143" s="33"/>
      <c r="U3143" s="33"/>
      <c r="V3143" s="33"/>
      <c r="W3143" s="33"/>
      <c r="X3143" s="282"/>
      <c r="Y3143" s="33"/>
      <c r="Z3143" s="284"/>
      <c r="AA3143" s="284"/>
      <c r="AB3143" s="33"/>
      <c r="AC3143" s="33"/>
      <c r="AD3143" s="33"/>
      <c r="AE3143" s="33"/>
      <c r="AF3143" s="33"/>
      <c r="AG3143" s="33"/>
      <c r="AH3143" s="33"/>
      <c r="AI3143" s="33"/>
      <c r="AJ3143" s="33"/>
      <c r="AK3143" s="33"/>
      <c r="AL3143" s="33"/>
      <c r="AM3143" s="33"/>
      <c r="AN3143" s="33"/>
      <c r="AO3143" s="33"/>
      <c r="AP3143" s="34"/>
      <c r="AQ3143" s="34"/>
      <c r="AR3143" s="28"/>
      <c r="AS3143" s="29"/>
      <c r="AT3143" s="29"/>
      <c r="AU3143" s="29"/>
    </row>
    <row r="3144" spans="1:52" s="402" customFormat="1">
      <c r="A3144" s="13"/>
      <c r="B3144" s="8"/>
      <c r="C3144" s="8"/>
      <c r="D3144" s="113"/>
      <c r="E3144" s="404"/>
      <c r="F3144" s="33"/>
      <c r="G3144" s="282"/>
      <c r="H3144" s="283"/>
      <c r="I3144" s="33"/>
      <c r="J3144" s="33"/>
      <c r="K3144" s="33"/>
      <c r="L3144" s="33"/>
      <c r="M3144" s="33"/>
      <c r="N3144" s="33"/>
      <c r="O3144" s="33"/>
      <c r="P3144" s="33"/>
      <c r="Q3144" s="33"/>
      <c r="R3144" s="33"/>
      <c r="S3144" s="33"/>
      <c r="T3144" s="33"/>
      <c r="U3144" s="33"/>
      <c r="V3144" s="33"/>
      <c r="W3144" s="33"/>
      <c r="X3144" s="282"/>
      <c r="Y3144" s="33"/>
      <c r="Z3144" s="284"/>
      <c r="AA3144" s="284"/>
      <c r="AB3144" s="33"/>
      <c r="AC3144" s="33"/>
      <c r="AD3144" s="33"/>
      <c r="AE3144" s="33"/>
      <c r="AF3144" s="33"/>
      <c r="AG3144" s="33"/>
      <c r="AH3144" s="33"/>
      <c r="AI3144" s="33"/>
      <c r="AJ3144" s="33"/>
      <c r="AK3144" s="33"/>
      <c r="AL3144" s="33"/>
      <c r="AM3144" s="33"/>
      <c r="AN3144" s="33"/>
      <c r="AO3144" s="33"/>
      <c r="AP3144" s="34"/>
      <c r="AQ3144" s="34"/>
      <c r="AR3144" s="28"/>
      <c r="AS3144" s="29"/>
      <c r="AT3144" s="29"/>
      <c r="AU3144" s="29"/>
    </row>
    <row r="3145" spans="1:52" s="86" customFormat="1">
      <c r="A3145" s="12"/>
      <c r="B3145" s="9">
        <v>2</v>
      </c>
      <c r="C3145" s="9" t="s">
        <v>15</v>
      </c>
      <c r="D3145" s="81" t="s">
        <v>9</v>
      </c>
      <c r="E3145" s="405">
        <v>682345750</v>
      </c>
      <c r="F3145" s="31">
        <f t="shared" ref="F3145:V3145" si="256">SUM(F3146:F3161)</f>
        <v>17000000</v>
      </c>
      <c r="G3145" s="31">
        <f t="shared" si="256"/>
        <v>16900000</v>
      </c>
      <c r="H3145" s="31">
        <f t="shared" si="256"/>
        <v>16900000</v>
      </c>
      <c r="I3145" s="31">
        <f t="shared" si="256"/>
        <v>0</v>
      </c>
      <c r="J3145" s="31">
        <f t="shared" si="256"/>
        <v>0</v>
      </c>
      <c r="K3145" s="31">
        <f t="shared" si="256"/>
        <v>0</v>
      </c>
      <c r="L3145" s="31">
        <f t="shared" si="256"/>
        <v>0</v>
      </c>
      <c r="M3145" s="31">
        <f t="shared" si="256"/>
        <v>0</v>
      </c>
      <c r="N3145" s="31">
        <f t="shared" si="256"/>
        <v>0</v>
      </c>
      <c r="O3145" s="31">
        <f t="shared" si="256"/>
        <v>0</v>
      </c>
      <c r="P3145" s="31">
        <f t="shared" si="256"/>
        <v>0</v>
      </c>
      <c r="Q3145" s="31">
        <f t="shared" si="256"/>
        <v>0</v>
      </c>
      <c r="R3145" s="31">
        <f t="shared" si="256"/>
        <v>0</v>
      </c>
      <c r="S3145" s="31">
        <f t="shared" si="256"/>
        <v>0</v>
      </c>
      <c r="T3145" s="31">
        <f t="shared" si="256"/>
        <v>0</v>
      </c>
      <c r="U3145" s="31">
        <f t="shared" si="256"/>
        <v>0</v>
      </c>
      <c r="V3145" s="31">
        <f t="shared" si="256"/>
        <v>0</v>
      </c>
      <c r="W3145" s="31">
        <f>SUM(O3145:V3145)</f>
        <v>0</v>
      </c>
      <c r="X3145" s="31">
        <f>SUM(X3146:X3161)</f>
        <v>0</v>
      </c>
      <c r="Y3145" s="31">
        <f>H3145+I3145+J3145+K3145+L3145+M3145+N3145+W3145+X3145</f>
        <v>16900000</v>
      </c>
      <c r="Z3145" s="31">
        <f t="shared" ref="Z3145:AK3145" si="257">SUM(Z3146:Z3161)</f>
        <v>0</v>
      </c>
      <c r="AA3145" s="31">
        <f t="shared" si="257"/>
        <v>0</v>
      </c>
      <c r="AB3145" s="31">
        <f t="shared" si="257"/>
        <v>0</v>
      </c>
      <c r="AC3145" s="31">
        <f t="shared" si="257"/>
        <v>0</v>
      </c>
      <c r="AD3145" s="31">
        <f t="shared" si="257"/>
        <v>0</v>
      </c>
      <c r="AE3145" s="31">
        <f t="shared" si="257"/>
        <v>0</v>
      </c>
      <c r="AF3145" s="31">
        <f t="shared" si="257"/>
        <v>0</v>
      </c>
      <c r="AG3145" s="31">
        <f t="shared" si="257"/>
        <v>0</v>
      </c>
      <c r="AH3145" s="31">
        <f t="shared" si="257"/>
        <v>0</v>
      </c>
      <c r="AI3145" s="31">
        <f t="shared" si="257"/>
        <v>0</v>
      </c>
      <c r="AJ3145" s="31">
        <f t="shared" si="257"/>
        <v>0</v>
      </c>
      <c r="AK3145" s="31">
        <f t="shared" si="257"/>
        <v>0</v>
      </c>
      <c r="AL3145" s="31">
        <f>SUM(AD3145:AK3145)</f>
        <v>0</v>
      </c>
      <c r="AM3145" s="31">
        <f>SUM(AM3146:AM3161)</f>
        <v>0</v>
      </c>
      <c r="AN3145" s="31">
        <f>SUM(AN3146:AN3161)</f>
        <v>0</v>
      </c>
      <c r="AO3145" s="31">
        <f>Z3145+AA3145+AB3145+AC3145+AL3145+AM3145+AN3145</f>
        <v>0</v>
      </c>
      <c r="AP3145" s="32">
        <f>E3145+Y3145-AO3145</f>
        <v>699245750</v>
      </c>
      <c r="AQ3145" s="32"/>
      <c r="AR3145" s="28"/>
      <c r="AS3145" s="29">
        <f>E3145+H3145+I3145+J3145+K3145+L3145+M3145+N3145+W3145+X3145-Z3145-AB3145-AL3145-AC3145-AM3145-AN3145</f>
        <v>699245750</v>
      </c>
      <c r="AT3145" s="29">
        <f>AP3145-AS3145</f>
        <v>0</v>
      </c>
      <c r="AU3145" s="29">
        <f>E3145</f>
        <v>682345750</v>
      </c>
      <c r="AV3145" s="86">
        <f>AS3145-AU3145</f>
        <v>16900000</v>
      </c>
      <c r="AW3145" s="86">
        <f>Y3145-AO3145</f>
        <v>16900000</v>
      </c>
      <c r="AX3145" s="86">
        <f>AV3145-AW3145</f>
        <v>0</v>
      </c>
      <c r="AZ3145" s="398"/>
    </row>
    <row r="3146" spans="1:52" s="402" customFormat="1">
      <c r="A3146" s="13"/>
      <c r="B3146" s="8"/>
      <c r="C3146" s="8"/>
      <c r="D3146" s="240"/>
      <c r="E3146" s="266"/>
      <c r="F3146" s="321"/>
      <c r="G3146" s="282"/>
      <c r="H3146" s="283"/>
      <c r="I3146" s="33"/>
      <c r="J3146" s="33"/>
      <c r="K3146" s="33"/>
      <c r="L3146" s="33"/>
      <c r="M3146" s="33"/>
      <c r="N3146" s="33"/>
      <c r="O3146" s="33"/>
      <c r="P3146" s="33"/>
      <c r="Q3146" s="33"/>
      <c r="R3146" s="33"/>
      <c r="S3146" s="33"/>
      <c r="T3146" s="33"/>
      <c r="U3146" s="33"/>
      <c r="V3146" s="33"/>
      <c r="W3146" s="33"/>
      <c r="X3146" s="282"/>
      <c r="Y3146" s="33"/>
      <c r="Z3146" s="284"/>
      <c r="AA3146" s="284"/>
      <c r="AB3146" s="33"/>
      <c r="AC3146" s="33"/>
      <c r="AD3146" s="33"/>
      <c r="AE3146" s="33"/>
      <c r="AF3146" s="33"/>
      <c r="AG3146" s="33"/>
      <c r="AH3146" s="33"/>
      <c r="AI3146" s="33"/>
      <c r="AJ3146" s="33"/>
      <c r="AK3146" s="33"/>
      <c r="AL3146" s="33"/>
      <c r="AM3146" s="33"/>
      <c r="AN3146" s="33"/>
      <c r="AO3146" s="33"/>
      <c r="AP3146" s="34"/>
      <c r="AQ3146" s="34"/>
      <c r="AR3146" s="28"/>
      <c r="AS3146" s="29"/>
      <c r="AT3146" s="29"/>
      <c r="AU3146" s="29"/>
    </row>
    <row r="3147" spans="1:52" s="480" customFormat="1">
      <c r="A3147" s="13"/>
      <c r="B3147" s="8"/>
      <c r="C3147" s="8"/>
      <c r="D3147" s="240"/>
      <c r="E3147" s="266"/>
      <c r="F3147" s="321"/>
      <c r="G3147" s="282"/>
      <c r="H3147" s="283"/>
      <c r="I3147" s="33"/>
      <c r="J3147" s="33"/>
      <c r="K3147" s="33"/>
      <c r="L3147" s="33"/>
      <c r="M3147" s="33"/>
      <c r="N3147" s="33"/>
      <c r="O3147" s="33"/>
      <c r="P3147" s="33"/>
      <c r="Q3147" s="33"/>
      <c r="R3147" s="33"/>
      <c r="S3147" s="33"/>
      <c r="T3147" s="33"/>
      <c r="U3147" s="33"/>
      <c r="V3147" s="33"/>
      <c r="W3147" s="33"/>
      <c r="X3147" s="282"/>
      <c r="Y3147" s="33"/>
      <c r="Z3147" s="284"/>
      <c r="AA3147" s="284"/>
      <c r="AB3147" s="33"/>
      <c r="AC3147" s="33"/>
      <c r="AD3147" s="33"/>
      <c r="AE3147" s="33"/>
      <c r="AF3147" s="33"/>
      <c r="AG3147" s="33"/>
      <c r="AH3147" s="33"/>
      <c r="AI3147" s="33"/>
      <c r="AJ3147" s="33"/>
      <c r="AK3147" s="33"/>
      <c r="AL3147" s="33"/>
      <c r="AM3147" s="33"/>
      <c r="AN3147" s="33"/>
      <c r="AO3147" s="33"/>
      <c r="AP3147" s="34"/>
      <c r="AQ3147" s="34"/>
      <c r="AR3147" s="28"/>
      <c r="AS3147" s="29"/>
      <c r="AT3147" s="29"/>
      <c r="AU3147" s="29"/>
    </row>
    <row r="3148" spans="1:52" s="480" customFormat="1">
      <c r="A3148" s="13"/>
      <c r="B3148" s="8"/>
      <c r="C3148" s="83">
        <v>327</v>
      </c>
      <c r="D3148" s="375" t="s">
        <v>171</v>
      </c>
      <c r="E3148" s="266"/>
      <c r="F3148" s="321"/>
      <c r="G3148" s="282"/>
      <c r="H3148" s="283"/>
      <c r="I3148" s="33"/>
      <c r="J3148" s="33"/>
      <c r="K3148" s="33"/>
      <c r="L3148" s="33"/>
      <c r="M3148" s="33"/>
      <c r="N3148" s="33"/>
      <c r="O3148" s="33"/>
      <c r="P3148" s="33"/>
      <c r="Q3148" s="33"/>
      <c r="R3148" s="33"/>
      <c r="S3148" s="33"/>
      <c r="T3148" s="33"/>
      <c r="U3148" s="33"/>
      <c r="V3148" s="33"/>
      <c r="W3148" s="33"/>
      <c r="X3148" s="282"/>
      <c r="Y3148" s="33"/>
      <c r="Z3148" s="284"/>
      <c r="AA3148" s="284"/>
      <c r="AB3148" s="33"/>
      <c r="AC3148" s="33"/>
      <c r="AD3148" s="33"/>
      <c r="AE3148" s="33"/>
      <c r="AF3148" s="33"/>
      <c r="AG3148" s="33"/>
      <c r="AH3148" s="33"/>
      <c r="AI3148" s="33"/>
      <c r="AJ3148" s="33"/>
      <c r="AK3148" s="33"/>
      <c r="AL3148" s="33"/>
      <c r="AM3148" s="33"/>
      <c r="AN3148" s="33"/>
      <c r="AO3148" s="33"/>
      <c r="AP3148" s="34"/>
      <c r="AQ3148" s="34"/>
      <c r="AR3148" s="28"/>
      <c r="AS3148" s="29"/>
      <c r="AT3148" s="29"/>
      <c r="AU3148" s="29"/>
    </row>
    <row r="3149" spans="1:52" s="480" customFormat="1">
      <c r="A3149" s="13"/>
      <c r="B3149" s="8"/>
      <c r="C3149" s="8"/>
      <c r="D3149" s="472" t="s">
        <v>173</v>
      </c>
      <c r="E3149" s="266"/>
      <c r="F3149" s="321"/>
      <c r="G3149" s="282"/>
      <c r="H3149" s="283"/>
      <c r="I3149" s="33"/>
      <c r="J3149" s="33"/>
      <c r="K3149" s="33"/>
      <c r="L3149" s="33"/>
      <c r="M3149" s="33"/>
      <c r="N3149" s="33"/>
      <c r="O3149" s="33"/>
      <c r="P3149" s="33"/>
      <c r="Q3149" s="33"/>
      <c r="R3149" s="33"/>
      <c r="S3149" s="33"/>
      <c r="T3149" s="33"/>
      <c r="U3149" s="33"/>
      <c r="V3149" s="33"/>
      <c r="W3149" s="33"/>
      <c r="X3149" s="282"/>
      <c r="Y3149" s="33"/>
      <c r="Z3149" s="284"/>
      <c r="AA3149" s="284"/>
      <c r="AB3149" s="33"/>
      <c r="AC3149" s="33"/>
      <c r="AD3149" s="33"/>
      <c r="AE3149" s="33"/>
      <c r="AF3149" s="33"/>
      <c r="AG3149" s="33"/>
      <c r="AH3149" s="33"/>
      <c r="AI3149" s="33"/>
      <c r="AJ3149" s="33"/>
      <c r="AK3149" s="33"/>
      <c r="AL3149" s="33"/>
      <c r="AM3149" s="33"/>
      <c r="AN3149" s="33"/>
      <c r="AO3149" s="33"/>
      <c r="AP3149" s="34"/>
      <c r="AQ3149" s="34"/>
      <c r="AR3149" s="28"/>
      <c r="AS3149" s="29"/>
      <c r="AT3149" s="29"/>
      <c r="AU3149" s="29"/>
    </row>
    <row r="3150" spans="1:52" s="480" customFormat="1">
      <c r="A3150" s="13"/>
      <c r="B3150" s="8"/>
      <c r="C3150" s="8"/>
      <c r="D3150" s="473" t="s">
        <v>174</v>
      </c>
      <c r="E3150" s="321"/>
      <c r="F3150" s="261"/>
      <c r="G3150" s="282"/>
      <c r="H3150" s="283"/>
      <c r="I3150" s="33"/>
      <c r="J3150" s="33"/>
      <c r="K3150" s="33"/>
      <c r="L3150" s="33"/>
      <c r="M3150" s="33"/>
      <c r="N3150" s="33"/>
      <c r="O3150" s="33"/>
      <c r="P3150" s="33"/>
      <c r="Q3150" s="33"/>
      <c r="R3150" s="33"/>
      <c r="S3150" s="33"/>
      <c r="T3150" s="33"/>
      <c r="U3150" s="33"/>
      <c r="V3150" s="33"/>
      <c r="W3150" s="33"/>
      <c r="X3150" s="282"/>
      <c r="Y3150" s="33"/>
      <c r="Z3150" s="284"/>
      <c r="AA3150" s="284"/>
      <c r="AB3150" s="33"/>
      <c r="AC3150" s="33"/>
      <c r="AD3150" s="33"/>
      <c r="AE3150" s="33"/>
      <c r="AF3150" s="33"/>
      <c r="AG3150" s="33"/>
      <c r="AH3150" s="33"/>
      <c r="AI3150" s="33"/>
      <c r="AJ3150" s="33"/>
      <c r="AK3150" s="33"/>
      <c r="AL3150" s="33"/>
      <c r="AM3150" s="33"/>
      <c r="AN3150" s="33"/>
      <c r="AO3150" s="33"/>
      <c r="AP3150" s="34"/>
      <c r="AQ3150" s="34"/>
      <c r="AR3150" s="28"/>
      <c r="AS3150" s="29"/>
      <c r="AT3150" s="29"/>
      <c r="AU3150" s="29"/>
    </row>
    <row r="3151" spans="1:52" s="480" customFormat="1">
      <c r="A3151" s="13"/>
      <c r="B3151" s="8"/>
      <c r="C3151" s="8"/>
      <c r="D3151" s="344" t="s">
        <v>916</v>
      </c>
      <c r="E3151" s="266"/>
      <c r="F3151" s="261">
        <v>4000000</v>
      </c>
      <c r="G3151" s="282">
        <f>SUM(H3151)</f>
        <v>3900000</v>
      </c>
      <c r="H3151" s="283">
        <v>3900000</v>
      </c>
      <c r="I3151" s="33"/>
      <c r="J3151" s="33"/>
      <c r="K3151" s="33"/>
      <c r="L3151" s="33"/>
      <c r="M3151" s="33"/>
      <c r="N3151" s="33"/>
      <c r="O3151" s="33"/>
      <c r="P3151" s="33"/>
      <c r="Q3151" s="33"/>
      <c r="R3151" s="33"/>
      <c r="S3151" s="33"/>
      <c r="T3151" s="33"/>
      <c r="U3151" s="33"/>
      <c r="V3151" s="33"/>
      <c r="W3151" s="33"/>
      <c r="X3151" s="282"/>
      <c r="Y3151" s="33"/>
      <c r="Z3151" s="284"/>
      <c r="AA3151" s="284"/>
      <c r="AB3151" s="33"/>
      <c r="AC3151" s="33"/>
      <c r="AD3151" s="33"/>
      <c r="AE3151" s="33"/>
      <c r="AF3151" s="33"/>
      <c r="AG3151" s="33"/>
      <c r="AH3151" s="33"/>
      <c r="AI3151" s="33"/>
      <c r="AJ3151" s="33"/>
      <c r="AK3151" s="33"/>
      <c r="AL3151" s="33"/>
      <c r="AM3151" s="33"/>
      <c r="AN3151" s="33"/>
      <c r="AO3151" s="33"/>
      <c r="AP3151" s="34"/>
      <c r="AQ3151" s="34"/>
      <c r="AR3151" s="28"/>
      <c r="AS3151" s="29"/>
      <c r="AT3151" s="29"/>
      <c r="AU3151" s="29"/>
    </row>
    <row r="3152" spans="1:52" s="480" customFormat="1">
      <c r="A3152" s="13"/>
      <c r="B3152" s="8"/>
      <c r="C3152" s="8"/>
      <c r="D3152" s="473" t="s">
        <v>176</v>
      </c>
      <c r="E3152" s="321"/>
      <c r="F3152" s="261"/>
      <c r="G3152" s="282"/>
      <c r="H3152" s="283"/>
      <c r="I3152" s="33"/>
      <c r="J3152" s="33"/>
      <c r="K3152" s="33"/>
      <c r="L3152" s="33"/>
      <c r="M3152" s="33"/>
      <c r="N3152" s="33"/>
      <c r="O3152" s="33"/>
      <c r="P3152" s="33"/>
      <c r="Q3152" s="33"/>
      <c r="R3152" s="33"/>
      <c r="S3152" s="33"/>
      <c r="T3152" s="33"/>
      <c r="U3152" s="33"/>
      <c r="V3152" s="33"/>
      <c r="W3152" s="33"/>
      <c r="X3152" s="282"/>
      <c r="Y3152" s="33"/>
      <c r="Z3152" s="284"/>
      <c r="AA3152" s="284"/>
      <c r="AB3152" s="33"/>
      <c r="AC3152" s="33"/>
      <c r="AD3152" s="33"/>
      <c r="AE3152" s="33"/>
      <c r="AF3152" s="33"/>
      <c r="AG3152" s="33"/>
      <c r="AH3152" s="33"/>
      <c r="AI3152" s="33"/>
      <c r="AJ3152" s="33"/>
      <c r="AK3152" s="33"/>
      <c r="AL3152" s="33"/>
      <c r="AM3152" s="33"/>
      <c r="AN3152" s="33"/>
      <c r="AO3152" s="33"/>
      <c r="AP3152" s="34"/>
      <c r="AQ3152" s="34"/>
      <c r="AR3152" s="28"/>
      <c r="AS3152" s="29"/>
      <c r="AT3152" s="29"/>
      <c r="AU3152" s="29"/>
    </row>
    <row r="3153" spans="1:52" s="480" customFormat="1">
      <c r="A3153" s="13"/>
      <c r="B3153" s="8"/>
      <c r="C3153" s="8"/>
      <c r="D3153" s="344" t="s">
        <v>1138</v>
      </c>
      <c r="E3153" s="266"/>
      <c r="F3153" s="261">
        <v>4500000</v>
      </c>
      <c r="G3153" s="282">
        <f>SUM(H3153:H3154)</f>
        <v>8000000</v>
      </c>
      <c r="H3153" s="283">
        <v>4500000</v>
      </c>
      <c r="I3153" s="33"/>
      <c r="J3153" s="33"/>
      <c r="K3153" s="33"/>
      <c r="L3153" s="33"/>
      <c r="M3153" s="33"/>
      <c r="N3153" s="33"/>
      <c r="O3153" s="33"/>
      <c r="P3153" s="33"/>
      <c r="Q3153" s="33"/>
      <c r="R3153" s="33"/>
      <c r="S3153" s="33"/>
      <c r="T3153" s="33"/>
      <c r="U3153" s="33"/>
      <c r="V3153" s="33"/>
      <c r="W3153" s="33"/>
      <c r="X3153" s="282"/>
      <c r="Y3153" s="33"/>
      <c r="Z3153" s="284"/>
      <c r="AA3153" s="284"/>
      <c r="AB3153" s="33"/>
      <c r="AC3153" s="33"/>
      <c r="AD3153" s="33"/>
      <c r="AE3153" s="33"/>
      <c r="AF3153" s="33"/>
      <c r="AG3153" s="33"/>
      <c r="AH3153" s="33"/>
      <c r="AI3153" s="33"/>
      <c r="AJ3153" s="33"/>
      <c r="AK3153" s="33"/>
      <c r="AL3153" s="33"/>
      <c r="AM3153" s="33"/>
      <c r="AN3153" s="33"/>
      <c r="AO3153" s="33"/>
      <c r="AP3153" s="34"/>
      <c r="AQ3153" s="34"/>
      <c r="AR3153" s="28"/>
      <c r="AS3153" s="29"/>
      <c r="AT3153" s="29"/>
      <c r="AU3153" s="29"/>
    </row>
    <row r="3154" spans="1:52" s="480" customFormat="1">
      <c r="A3154" s="13"/>
      <c r="B3154" s="8"/>
      <c r="C3154" s="8"/>
      <c r="D3154" s="344" t="s">
        <v>1057</v>
      </c>
      <c r="E3154" s="266"/>
      <c r="F3154" s="261">
        <v>3500000</v>
      </c>
      <c r="G3154" s="282"/>
      <c r="H3154" s="283">
        <v>3500000</v>
      </c>
      <c r="I3154" s="33"/>
      <c r="J3154" s="33"/>
      <c r="K3154" s="33"/>
      <c r="L3154" s="33"/>
      <c r="M3154" s="33"/>
      <c r="N3154" s="33"/>
      <c r="O3154" s="33"/>
      <c r="P3154" s="33"/>
      <c r="Q3154" s="33"/>
      <c r="R3154" s="33"/>
      <c r="S3154" s="33"/>
      <c r="T3154" s="33"/>
      <c r="U3154" s="33"/>
      <c r="V3154" s="33"/>
      <c r="W3154" s="33"/>
      <c r="X3154" s="282"/>
      <c r="Y3154" s="33"/>
      <c r="Z3154" s="284"/>
      <c r="AA3154" s="284"/>
      <c r="AB3154" s="33"/>
      <c r="AC3154" s="33"/>
      <c r="AD3154" s="33"/>
      <c r="AE3154" s="33"/>
      <c r="AF3154" s="33"/>
      <c r="AG3154" s="33"/>
      <c r="AH3154" s="33"/>
      <c r="AI3154" s="33"/>
      <c r="AJ3154" s="33"/>
      <c r="AK3154" s="33"/>
      <c r="AL3154" s="33"/>
      <c r="AM3154" s="33"/>
      <c r="AN3154" s="33"/>
      <c r="AO3154" s="33"/>
      <c r="AP3154" s="34"/>
      <c r="AQ3154" s="34"/>
      <c r="AR3154" s="28"/>
      <c r="AS3154" s="29"/>
      <c r="AT3154" s="29"/>
      <c r="AU3154" s="29"/>
    </row>
    <row r="3155" spans="1:52" s="480" customFormat="1">
      <c r="A3155" s="13"/>
      <c r="B3155" s="8"/>
      <c r="C3155" s="8"/>
      <c r="D3155" s="473" t="s">
        <v>214</v>
      </c>
      <c r="E3155" s="321"/>
      <c r="F3155" s="261"/>
      <c r="G3155" s="282"/>
      <c r="H3155" s="283"/>
      <c r="I3155" s="33"/>
      <c r="J3155" s="33"/>
      <c r="K3155" s="33"/>
      <c r="L3155" s="33"/>
      <c r="M3155" s="33"/>
      <c r="N3155" s="33"/>
      <c r="O3155" s="33"/>
      <c r="P3155" s="33"/>
      <c r="Q3155" s="33"/>
      <c r="R3155" s="33"/>
      <c r="S3155" s="33"/>
      <c r="T3155" s="33"/>
      <c r="U3155" s="33"/>
      <c r="V3155" s="33"/>
      <c r="W3155" s="33"/>
      <c r="X3155" s="282"/>
      <c r="Y3155" s="33"/>
      <c r="Z3155" s="284"/>
      <c r="AA3155" s="284"/>
      <c r="AB3155" s="33"/>
      <c r="AC3155" s="33"/>
      <c r="AD3155" s="33"/>
      <c r="AE3155" s="33"/>
      <c r="AF3155" s="33"/>
      <c r="AG3155" s="33"/>
      <c r="AH3155" s="33"/>
      <c r="AI3155" s="33"/>
      <c r="AJ3155" s="33"/>
      <c r="AK3155" s="33"/>
      <c r="AL3155" s="33"/>
      <c r="AM3155" s="33"/>
      <c r="AN3155" s="33"/>
      <c r="AO3155" s="33"/>
      <c r="AP3155" s="34"/>
      <c r="AQ3155" s="34"/>
      <c r="AR3155" s="28"/>
      <c r="AS3155" s="29"/>
      <c r="AT3155" s="29"/>
      <c r="AU3155" s="29"/>
    </row>
    <row r="3156" spans="1:52" s="480" customFormat="1">
      <c r="A3156" s="13"/>
      <c r="B3156" s="8"/>
      <c r="C3156" s="8"/>
      <c r="D3156" s="344" t="s">
        <v>1139</v>
      </c>
      <c r="E3156" s="266"/>
      <c r="F3156" s="261">
        <v>5000000</v>
      </c>
      <c r="G3156" s="282">
        <f>SUM(H3156)</f>
        <v>5000000</v>
      </c>
      <c r="H3156" s="283">
        <v>5000000</v>
      </c>
      <c r="I3156" s="33"/>
      <c r="J3156" s="33"/>
      <c r="K3156" s="33"/>
      <c r="L3156" s="33"/>
      <c r="M3156" s="33"/>
      <c r="N3156" s="33"/>
      <c r="O3156" s="33"/>
      <c r="P3156" s="33"/>
      <c r="Q3156" s="33"/>
      <c r="R3156" s="33"/>
      <c r="S3156" s="33"/>
      <c r="T3156" s="33"/>
      <c r="U3156" s="33"/>
      <c r="V3156" s="33"/>
      <c r="W3156" s="33"/>
      <c r="X3156" s="282"/>
      <c r="Y3156" s="33"/>
      <c r="Z3156" s="284"/>
      <c r="AA3156" s="284"/>
      <c r="AB3156" s="33"/>
      <c r="AC3156" s="33"/>
      <c r="AD3156" s="33"/>
      <c r="AE3156" s="33"/>
      <c r="AF3156" s="33"/>
      <c r="AG3156" s="33"/>
      <c r="AH3156" s="33"/>
      <c r="AI3156" s="33"/>
      <c r="AJ3156" s="33"/>
      <c r="AK3156" s="33"/>
      <c r="AL3156" s="33"/>
      <c r="AM3156" s="33"/>
      <c r="AN3156" s="33"/>
      <c r="AO3156" s="33"/>
      <c r="AP3156" s="34"/>
      <c r="AQ3156" s="34"/>
      <c r="AR3156" s="28"/>
      <c r="AS3156" s="29"/>
      <c r="AT3156" s="29"/>
      <c r="AU3156" s="29"/>
    </row>
    <row r="3157" spans="1:52" s="480" customFormat="1">
      <c r="A3157" s="13"/>
      <c r="B3157" s="8"/>
      <c r="C3157" s="8"/>
      <c r="D3157" s="240"/>
      <c r="E3157" s="266"/>
      <c r="F3157" s="321"/>
      <c r="G3157" s="282"/>
      <c r="H3157" s="283"/>
      <c r="I3157" s="33"/>
      <c r="J3157" s="33"/>
      <c r="K3157" s="33"/>
      <c r="L3157" s="33"/>
      <c r="M3157" s="33"/>
      <c r="N3157" s="33"/>
      <c r="O3157" s="33"/>
      <c r="P3157" s="33"/>
      <c r="Q3157" s="33"/>
      <c r="R3157" s="33"/>
      <c r="S3157" s="33"/>
      <c r="T3157" s="33"/>
      <c r="U3157" s="33"/>
      <c r="V3157" s="33"/>
      <c r="W3157" s="33"/>
      <c r="X3157" s="282"/>
      <c r="Y3157" s="33"/>
      <c r="Z3157" s="284"/>
      <c r="AA3157" s="284"/>
      <c r="AB3157" s="33"/>
      <c r="AC3157" s="33"/>
      <c r="AD3157" s="33"/>
      <c r="AE3157" s="33"/>
      <c r="AF3157" s="33"/>
      <c r="AG3157" s="33"/>
      <c r="AH3157" s="33"/>
      <c r="AI3157" s="33"/>
      <c r="AJ3157" s="33"/>
      <c r="AK3157" s="33"/>
      <c r="AL3157" s="33"/>
      <c r="AM3157" s="33"/>
      <c r="AN3157" s="33"/>
      <c r="AO3157" s="33"/>
      <c r="AP3157" s="34"/>
      <c r="AQ3157" s="34"/>
      <c r="AR3157" s="28"/>
      <c r="AS3157" s="29"/>
      <c r="AT3157" s="29"/>
      <c r="AU3157" s="29"/>
    </row>
    <row r="3158" spans="1:52" s="480" customFormat="1">
      <c r="A3158" s="13"/>
      <c r="B3158" s="8"/>
      <c r="C3158" s="8"/>
      <c r="D3158" s="240"/>
      <c r="E3158" s="266"/>
      <c r="F3158" s="321"/>
      <c r="G3158" s="282"/>
      <c r="H3158" s="283"/>
      <c r="I3158" s="33"/>
      <c r="J3158" s="33"/>
      <c r="K3158" s="33"/>
      <c r="L3158" s="33"/>
      <c r="M3158" s="33"/>
      <c r="N3158" s="33"/>
      <c r="O3158" s="33"/>
      <c r="P3158" s="33"/>
      <c r="Q3158" s="33"/>
      <c r="R3158" s="33"/>
      <c r="S3158" s="33"/>
      <c r="T3158" s="33"/>
      <c r="U3158" s="33"/>
      <c r="V3158" s="33"/>
      <c r="W3158" s="33"/>
      <c r="X3158" s="282"/>
      <c r="Y3158" s="33"/>
      <c r="Z3158" s="284"/>
      <c r="AA3158" s="284"/>
      <c r="AB3158" s="33"/>
      <c r="AC3158" s="33"/>
      <c r="AD3158" s="33"/>
      <c r="AE3158" s="33"/>
      <c r="AF3158" s="33"/>
      <c r="AG3158" s="33"/>
      <c r="AH3158" s="33"/>
      <c r="AI3158" s="33"/>
      <c r="AJ3158" s="33"/>
      <c r="AK3158" s="33"/>
      <c r="AL3158" s="33"/>
      <c r="AM3158" s="33"/>
      <c r="AN3158" s="33"/>
      <c r="AO3158" s="33"/>
      <c r="AP3158" s="34"/>
      <c r="AQ3158" s="34"/>
      <c r="AR3158" s="28"/>
      <c r="AS3158" s="29"/>
      <c r="AT3158" s="29"/>
      <c r="AU3158" s="29"/>
    </row>
    <row r="3159" spans="1:52" s="480" customFormat="1">
      <c r="A3159" s="13"/>
      <c r="B3159" s="8"/>
      <c r="C3159" s="8"/>
      <c r="D3159" s="240"/>
      <c r="E3159" s="266"/>
      <c r="F3159" s="321"/>
      <c r="G3159" s="282"/>
      <c r="H3159" s="283"/>
      <c r="I3159" s="33"/>
      <c r="J3159" s="33"/>
      <c r="K3159" s="33"/>
      <c r="L3159" s="33"/>
      <c r="M3159" s="33"/>
      <c r="N3159" s="33"/>
      <c r="O3159" s="33"/>
      <c r="P3159" s="33"/>
      <c r="Q3159" s="33"/>
      <c r="R3159" s="33"/>
      <c r="S3159" s="33"/>
      <c r="T3159" s="33"/>
      <c r="U3159" s="33"/>
      <c r="V3159" s="33"/>
      <c r="W3159" s="33"/>
      <c r="X3159" s="282"/>
      <c r="Y3159" s="33"/>
      <c r="Z3159" s="284"/>
      <c r="AA3159" s="284"/>
      <c r="AB3159" s="33"/>
      <c r="AC3159" s="33"/>
      <c r="AD3159" s="33"/>
      <c r="AE3159" s="33"/>
      <c r="AF3159" s="33"/>
      <c r="AG3159" s="33"/>
      <c r="AH3159" s="33"/>
      <c r="AI3159" s="33"/>
      <c r="AJ3159" s="33"/>
      <c r="AK3159" s="33"/>
      <c r="AL3159" s="33"/>
      <c r="AM3159" s="33"/>
      <c r="AN3159" s="33"/>
      <c r="AO3159" s="33"/>
      <c r="AP3159" s="34"/>
      <c r="AQ3159" s="34"/>
      <c r="AR3159" s="28"/>
      <c r="AS3159" s="29"/>
      <c r="AT3159" s="29"/>
      <c r="AU3159" s="29"/>
    </row>
    <row r="3160" spans="1:52" s="402" customFormat="1">
      <c r="A3160" s="13"/>
      <c r="B3160" s="8"/>
      <c r="C3160" s="8"/>
      <c r="D3160" s="240"/>
      <c r="E3160" s="33"/>
      <c r="F3160" s="321"/>
      <c r="G3160" s="282"/>
      <c r="H3160" s="283"/>
      <c r="I3160" s="33"/>
      <c r="J3160" s="33"/>
      <c r="K3160" s="33"/>
      <c r="L3160" s="33"/>
      <c r="M3160" s="33"/>
      <c r="N3160" s="33"/>
      <c r="O3160" s="33"/>
      <c r="P3160" s="33"/>
      <c r="Q3160" s="33"/>
      <c r="R3160" s="33"/>
      <c r="S3160" s="33"/>
      <c r="T3160" s="33"/>
      <c r="U3160" s="33"/>
      <c r="V3160" s="33"/>
      <c r="W3160" s="33"/>
      <c r="X3160" s="282"/>
      <c r="Y3160" s="33"/>
      <c r="Z3160" s="284"/>
      <c r="AA3160" s="284"/>
      <c r="AB3160" s="33"/>
      <c r="AC3160" s="33"/>
      <c r="AD3160" s="33"/>
      <c r="AE3160" s="33"/>
      <c r="AF3160" s="33"/>
      <c r="AG3160" s="33"/>
      <c r="AH3160" s="33"/>
      <c r="AI3160" s="33"/>
      <c r="AJ3160" s="33"/>
      <c r="AK3160" s="33"/>
      <c r="AL3160" s="33"/>
      <c r="AM3160" s="33"/>
      <c r="AN3160" s="33"/>
      <c r="AO3160" s="33"/>
      <c r="AP3160" s="34"/>
      <c r="AQ3160" s="34"/>
      <c r="AR3160" s="28"/>
      <c r="AS3160" s="29"/>
      <c r="AT3160" s="29"/>
      <c r="AU3160" s="29"/>
    </row>
    <row r="3161" spans="1:52" s="402" customFormat="1">
      <c r="A3161" s="13"/>
      <c r="B3161" s="8"/>
      <c r="C3161" s="8"/>
      <c r="D3161" s="240"/>
      <c r="E3161" s="404"/>
      <c r="F3161" s="33"/>
      <c r="G3161" s="282"/>
      <c r="H3161" s="283"/>
      <c r="I3161" s="33"/>
      <c r="J3161" s="33"/>
      <c r="K3161" s="33"/>
      <c r="L3161" s="33"/>
      <c r="M3161" s="33"/>
      <c r="N3161" s="33"/>
      <c r="O3161" s="33"/>
      <c r="P3161" s="33"/>
      <c r="Q3161" s="33"/>
      <c r="R3161" s="33"/>
      <c r="S3161" s="33"/>
      <c r="T3161" s="33"/>
      <c r="U3161" s="33"/>
      <c r="V3161" s="33"/>
      <c r="W3161" s="33"/>
      <c r="X3161" s="282"/>
      <c r="Y3161" s="33"/>
      <c r="Z3161" s="284"/>
      <c r="AA3161" s="284"/>
      <c r="AB3161" s="33"/>
      <c r="AC3161" s="33"/>
      <c r="AD3161" s="33"/>
      <c r="AE3161" s="33"/>
      <c r="AF3161" s="33"/>
      <c r="AG3161" s="33"/>
      <c r="AH3161" s="33"/>
      <c r="AI3161" s="33"/>
      <c r="AJ3161" s="33"/>
      <c r="AK3161" s="33"/>
      <c r="AL3161" s="33"/>
      <c r="AM3161" s="33"/>
      <c r="AN3161" s="33"/>
      <c r="AO3161" s="33"/>
      <c r="AP3161" s="34"/>
      <c r="AQ3161" s="34"/>
      <c r="AR3161" s="28"/>
      <c r="AS3161" s="29"/>
      <c r="AT3161" s="29"/>
      <c r="AU3161" s="29"/>
    </row>
    <row r="3162" spans="1:52" s="86" customFormat="1">
      <c r="A3162" s="12"/>
      <c r="B3162" s="9">
        <v>3</v>
      </c>
      <c r="C3162" s="9" t="s">
        <v>16</v>
      </c>
      <c r="D3162" s="81" t="s">
        <v>10</v>
      </c>
      <c r="E3162" s="405">
        <v>1072224350</v>
      </c>
      <c r="F3162" s="31">
        <f t="shared" ref="F3162:V3162" si="258">SUM(F3163:F3165)</f>
        <v>0</v>
      </c>
      <c r="G3162" s="31">
        <f t="shared" si="258"/>
        <v>0</v>
      </c>
      <c r="H3162" s="31">
        <f t="shared" si="258"/>
        <v>0</v>
      </c>
      <c r="I3162" s="31">
        <f t="shared" si="258"/>
        <v>0</v>
      </c>
      <c r="J3162" s="31">
        <f t="shared" si="258"/>
        <v>0</v>
      </c>
      <c r="K3162" s="31">
        <f t="shared" si="258"/>
        <v>0</v>
      </c>
      <c r="L3162" s="31">
        <f t="shared" si="258"/>
        <v>0</v>
      </c>
      <c r="M3162" s="31">
        <f t="shared" si="258"/>
        <v>0</v>
      </c>
      <c r="N3162" s="31">
        <f t="shared" si="258"/>
        <v>0</v>
      </c>
      <c r="O3162" s="31">
        <f t="shared" si="258"/>
        <v>0</v>
      </c>
      <c r="P3162" s="31">
        <f t="shared" si="258"/>
        <v>0</v>
      </c>
      <c r="Q3162" s="31">
        <f t="shared" si="258"/>
        <v>0</v>
      </c>
      <c r="R3162" s="31">
        <f t="shared" si="258"/>
        <v>0</v>
      </c>
      <c r="S3162" s="31">
        <f t="shared" si="258"/>
        <v>0</v>
      </c>
      <c r="T3162" s="31">
        <f t="shared" si="258"/>
        <v>0</v>
      </c>
      <c r="U3162" s="31">
        <f t="shared" si="258"/>
        <v>0</v>
      </c>
      <c r="V3162" s="31">
        <f t="shared" si="258"/>
        <v>0</v>
      </c>
      <c r="W3162" s="31">
        <f>SUM(O3162:V3162)</f>
        <v>0</v>
      </c>
      <c r="X3162" s="31">
        <f>SUM(X3163:X3165)</f>
        <v>0</v>
      </c>
      <c r="Y3162" s="31">
        <f>H3162+I3162+J3162+K3162+L3162+M3162+N3162+W3162+X3162</f>
        <v>0</v>
      </c>
      <c r="Z3162" s="31">
        <f t="shared" ref="Z3162:AK3162" si="259">SUM(Z3163:Z3165)</f>
        <v>0</v>
      </c>
      <c r="AA3162" s="31">
        <f t="shared" si="259"/>
        <v>0</v>
      </c>
      <c r="AB3162" s="31">
        <f t="shared" si="259"/>
        <v>0</v>
      </c>
      <c r="AC3162" s="31">
        <f t="shared" si="259"/>
        <v>0</v>
      </c>
      <c r="AD3162" s="31">
        <f t="shared" si="259"/>
        <v>0</v>
      </c>
      <c r="AE3162" s="31">
        <f t="shared" si="259"/>
        <v>0</v>
      </c>
      <c r="AF3162" s="31">
        <f t="shared" si="259"/>
        <v>0</v>
      </c>
      <c r="AG3162" s="31">
        <f t="shared" si="259"/>
        <v>0</v>
      </c>
      <c r="AH3162" s="31">
        <f t="shared" si="259"/>
        <v>0</v>
      </c>
      <c r="AI3162" s="31">
        <f t="shared" si="259"/>
        <v>0</v>
      </c>
      <c r="AJ3162" s="31">
        <f t="shared" si="259"/>
        <v>0</v>
      </c>
      <c r="AK3162" s="31">
        <f t="shared" si="259"/>
        <v>0</v>
      </c>
      <c r="AL3162" s="31">
        <f>SUM(AD3162:AK3162)</f>
        <v>0</v>
      </c>
      <c r="AM3162" s="31">
        <f>SUM(AM3163:AM3165)</f>
        <v>0</v>
      </c>
      <c r="AN3162" s="31">
        <f>SUM(AN3163:AN3165)</f>
        <v>0</v>
      </c>
      <c r="AO3162" s="31">
        <f>Z3162+AA3162+AB3162+AC3162+AL3162+AM3162+AN3162</f>
        <v>0</v>
      </c>
      <c r="AP3162" s="32">
        <f>E3162+Y3162-AO3162</f>
        <v>1072224350</v>
      </c>
      <c r="AQ3162" s="32"/>
      <c r="AR3162" s="28"/>
      <c r="AS3162" s="29">
        <f>E3162+H3162+I3162+J3162+K3162+L3162+M3162+N3162+W3162+X3162-Z3162-AB3162-AL3162-AC3162-AM3162-AN3162</f>
        <v>1072224350</v>
      </c>
      <c r="AT3162" s="29">
        <f>AP3162-AS3162</f>
        <v>0</v>
      </c>
      <c r="AU3162" s="29">
        <f>E3162</f>
        <v>1072224350</v>
      </c>
      <c r="AV3162" s="86">
        <f>AS3162-AU3162</f>
        <v>0</v>
      </c>
      <c r="AW3162" s="86">
        <f>Y3162-AO3162</f>
        <v>0</v>
      </c>
      <c r="AX3162" s="86">
        <f>AV3162-AW3162</f>
        <v>0</v>
      </c>
      <c r="AZ3162" s="398"/>
    </row>
    <row r="3163" spans="1:52" s="21" customFormat="1">
      <c r="A3163" s="10"/>
      <c r="B3163" s="8"/>
      <c r="C3163" s="8"/>
      <c r="D3163" s="82"/>
      <c r="E3163" s="266"/>
      <c r="F3163" s="261"/>
      <c r="G3163" s="71"/>
      <c r="H3163" s="283"/>
      <c r="I3163" s="33"/>
      <c r="J3163" s="33"/>
      <c r="K3163" s="33"/>
      <c r="L3163" s="33"/>
      <c r="M3163" s="33"/>
      <c r="N3163" s="33"/>
      <c r="O3163" s="33"/>
      <c r="P3163" s="33"/>
      <c r="Q3163" s="33"/>
      <c r="R3163" s="33"/>
      <c r="S3163" s="33"/>
      <c r="T3163" s="33"/>
      <c r="U3163" s="33"/>
      <c r="V3163" s="33"/>
      <c r="W3163" s="33"/>
      <c r="X3163" s="282"/>
      <c r="Y3163" s="69"/>
      <c r="Z3163" s="73"/>
      <c r="AA3163" s="73"/>
      <c r="AB3163" s="69"/>
      <c r="AC3163" s="69"/>
      <c r="AD3163" s="69"/>
      <c r="AE3163" s="69"/>
      <c r="AF3163" s="69"/>
      <c r="AG3163" s="69"/>
      <c r="AH3163" s="69"/>
      <c r="AI3163" s="69"/>
      <c r="AJ3163" s="69"/>
      <c r="AK3163" s="69"/>
      <c r="AL3163" s="69"/>
      <c r="AM3163" s="69"/>
      <c r="AN3163" s="69"/>
      <c r="AO3163" s="69"/>
      <c r="AP3163" s="70"/>
      <c r="AQ3163" s="70"/>
      <c r="AR3163" s="76"/>
      <c r="AS3163" s="60"/>
      <c r="AT3163" s="60"/>
      <c r="AU3163" s="60"/>
    </row>
    <row r="3164" spans="1:52" s="21" customFormat="1">
      <c r="A3164" s="10"/>
      <c r="B3164" s="8"/>
      <c r="C3164" s="8"/>
      <c r="D3164" s="82"/>
      <c r="E3164" s="33"/>
      <c r="F3164" s="261"/>
      <c r="G3164" s="71"/>
      <c r="H3164" s="283"/>
      <c r="I3164" s="33"/>
      <c r="J3164" s="33"/>
      <c r="K3164" s="33"/>
      <c r="L3164" s="33"/>
      <c r="M3164" s="33"/>
      <c r="N3164" s="33"/>
      <c r="O3164" s="33"/>
      <c r="P3164" s="33"/>
      <c r="Q3164" s="33"/>
      <c r="R3164" s="33"/>
      <c r="S3164" s="33"/>
      <c r="T3164" s="33"/>
      <c r="U3164" s="33"/>
      <c r="V3164" s="33"/>
      <c r="W3164" s="33"/>
      <c r="X3164" s="282"/>
      <c r="Y3164" s="69"/>
      <c r="Z3164" s="73"/>
      <c r="AA3164" s="73"/>
      <c r="AB3164" s="69"/>
      <c r="AC3164" s="69"/>
      <c r="AD3164" s="69"/>
      <c r="AE3164" s="69"/>
      <c r="AF3164" s="69"/>
      <c r="AG3164" s="69"/>
      <c r="AH3164" s="69"/>
      <c r="AI3164" s="69"/>
      <c r="AJ3164" s="69"/>
      <c r="AK3164" s="69"/>
      <c r="AL3164" s="69"/>
      <c r="AM3164" s="69"/>
      <c r="AN3164" s="69"/>
      <c r="AO3164" s="69"/>
      <c r="AP3164" s="70"/>
      <c r="AQ3164" s="70"/>
      <c r="AR3164" s="76"/>
      <c r="AS3164" s="60"/>
      <c r="AT3164" s="60"/>
      <c r="AU3164" s="60"/>
    </row>
    <row r="3165" spans="1:52" s="21" customFormat="1">
      <c r="A3165" s="10"/>
      <c r="B3165" s="8"/>
      <c r="C3165" s="8"/>
      <c r="D3165" s="82"/>
      <c r="E3165" s="33"/>
      <c r="F3165" s="261"/>
      <c r="G3165" s="71"/>
      <c r="H3165" s="72"/>
      <c r="I3165" s="69"/>
      <c r="J3165" s="69"/>
      <c r="K3165" s="69"/>
      <c r="L3165" s="69"/>
      <c r="M3165" s="69"/>
      <c r="N3165" s="69"/>
      <c r="O3165" s="69"/>
      <c r="P3165" s="69"/>
      <c r="Q3165" s="69"/>
      <c r="R3165" s="69"/>
      <c r="S3165" s="69"/>
      <c r="T3165" s="69"/>
      <c r="U3165" s="69"/>
      <c r="V3165" s="69"/>
      <c r="W3165" s="69"/>
      <c r="X3165" s="71"/>
      <c r="Y3165" s="69"/>
      <c r="Z3165" s="73"/>
      <c r="AA3165" s="73"/>
      <c r="AB3165" s="69"/>
      <c r="AC3165" s="69"/>
      <c r="AD3165" s="69"/>
      <c r="AE3165" s="69"/>
      <c r="AF3165" s="69"/>
      <c r="AG3165" s="69"/>
      <c r="AH3165" s="69"/>
      <c r="AI3165" s="69"/>
      <c r="AJ3165" s="69"/>
      <c r="AK3165" s="69"/>
      <c r="AL3165" s="69"/>
      <c r="AM3165" s="69"/>
      <c r="AN3165" s="69"/>
      <c r="AO3165" s="69"/>
      <c r="AP3165" s="70"/>
      <c r="AQ3165" s="70"/>
      <c r="AR3165" s="76"/>
      <c r="AS3165" s="60"/>
      <c r="AT3165" s="60"/>
      <c r="AU3165" s="60"/>
    </row>
    <row r="3166" spans="1:52" s="86" customFormat="1">
      <c r="A3166" s="12"/>
      <c r="B3166" s="9">
        <v>4</v>
      </c>
      <c r="C3166" s="9" t="s">
        <v>17</v>
      </c>
      <c r="D3166" s="81" t="s">
        <v>5</v>
      </c>
      <c r="E3166" s="31">
        <v>49620000</v>
      </c>
      <c r="F3166" s="31">
        <f t="shared" ref="F3166:V3166" si="260">SUM(F3167:F3169)</f>
        <v>0</v>
      </c>
      <c r="G3166" s="31">
        <f t="shared" si="260"/>
        <v>0</v>
      </c>
      <c r="H3166" s="31">
        <f t="shared" si="260"/>
        <v>0</v>
      </c>
      <c r="I3166" s="31">
        <f t="shared" si="260"/>
        <v>0</v>
      </c>
      <c r="J3166" s="31">
        <f t="shared" si="260"/>
        <v>0</v>
      </c>
      <c r="K3166" s="31">
        <f t="shared" si="260"/>
        <v>0</v>
      </c>
      <c r="L3166" s="31">
        <f t="shared" si="260"/>
        <v>0</v>
      </c>
      <c r="M3166" s="31">
        <f t="shared" si="260"/>
        <v>0</v>
      </c>
      <c r="N3166" s="31">
        <f t="shared" si="260"/>
        <v>0</v>
      </c>
      <c r="O3166" s="31">
        <f t="shared" si="260"/>
        <v>0</v>
      </c>
      <c r="P3166" s="31">
        <f t="shared" si="260"/>
        <v>0</v>
      </c>
      <c r="Q3166" s="31">
        <f t="shared" si="260"/>
        <v>0</v>
      </c>
      <c r="R3166" s="31">
        <f t="shared" si="260"/>
        <v>0</v>
      </c>
      <c r="S3166" s="31">
        <f t="shared" si="260"/>
        <v>0</v>
      </c>
      <c r="T3166" s="31">
        <f t="shared" si="260"/>
        <v>0</v>
      </c>
      <c r="U3166" s="31">
        <f t="shared" si="260"/>
        <v>0</v>
      </c>
      <c r="V3166" s="31">
        <f t="shared" si="260"/>
        <v>0</v>
      </c>
      <c r="W3166" s="31">
        <f>SUM(O3166:V3166)</f>
        <v>0</v>
      </c>
      <c r="X3166" s="31">
        <f>SUM(X3167:X3169)</f>
        <v>0</v>
      </c>
      <c r="Y3166" s="31">
        <f>H3166+I3166+J3166+K3166+L3166+M3166+N3166+W3166+X3166</f>
        <v>0</v>
      </c>
      <c r="Z3166" s="31">
        <f t="shared" ref="Z3166:AK3166" si="261">SUM(Z3167:Z3169)</f>
        <v>0</v>
      </c>
      <c r="AA3166" s="31">
        <f t="shared" si="261"/>
        <v>0</v>
      </c>
      <c r="AB3166" s="31">
        <f t="shared" si="261"/>
        <v>0</v>
      </c>
      <c r="AC3166" s="31">
        <f t="shared" si="261"/>
        <v>0</v>
      </c>
      <c r="AD3166" s="31">
        <f t="shared" si="261"/>
        <v>0</v>
      </c>
      <c r="AE3166" s="31">
        <f t="shared" si="261"/>
        <v>0</v>
      </c>
      <c r="AF3166" s="31">
        <f t="shared" si="261"/>
        <v>0</v>
      </c>
      <c r="AG3166" s="31">
        <f t="shared" si="261"/>
        <v>0</v>
      </c>
      <c r="AH3166" s="31">
        <f t="shared" si="261"/>
        <v>0</v>
      </c>
      <c r="AI3166" s="31">
        <f t="shared" si="261"/>
        <v>0</v>
      </c>
      <c r="AJ3166" s="31">
        <f t="shared" si="261"/>
        <v>0</v>
      </c>
      <c r="AK3166" s="31">
        <f t="shared" si="261"/>
        <v>0</v>
      </c>
      <c r="AL3166" s="31">
        <f>SUM(AD3166:AK3166)</f>
        <v>0</v>
      </c>
      <c r="AM3166" s="31">
        <f>SUM(AM3167:AM3169)</f>
        <v>0</v>
      </c>
      <c r="AN3166" s="31">
        <f>SUM(AN3167:AN3169)</f>
        <v>0</v>
      </c>
      <c r="AO3166" s="31">
        <f>Z3166+AA3166+AB3166+AC3166+AL3166+AM3166+AN3166</f>
        <v>0</v>
      </c>
      <c r="AP3166" s="32">
        <f>E3166+Y3166-AO3166</f>
        <v>49620000</v>
      </c>
      <c r="AQ3166" s="32"/>
      <c r="AR3166" s="28"/>
      <c r="AS3166" s="29">
        <f>E3166+H3166+I3166+J3166+K3166+L3166+M3166+N3166+W3166+X3166-Z3166-AB3166-AL3166-AC3166-AM3166-AN3166</f>
        <v>49620000</v>
      </c>
      <c r="AT3166" s="29">
        <f>AP3166-AS3166</f>
        <v>0</v>
      </c>
      <c r="AU3166" s="29">
        <f>E3166</f>
        <v>49620000</v>
      </c>
      <c r="AV3166" s="86">
        <f>AS3166-AU3166</f>
        <v>0</v>
      </c>
      <c r="AW3166" s="86">
        <f>Y3166-AO3166</f>
        <v>0</v>
      </c>
      <c r="AX3166" s="86">
        <f>AV3166-AW3166</f>
        <v>0</v>
      </c>
      <c r="AZ3166" s="398"/>
    </row>
    <row r="3167" spans="1:52" s="21" customFormat="1">
      <c r="A3167" s="10"/>
      <c r="B3167" s="8"/>
      <c r="C3167" s="8"/>
      <c r="D3167" s="113"/>
      <c r="E3167" s="33"/>
      <c r="F3167" s="373"/>
      <c r="G3167" s="71"/>
      <c r="H3167" s="283"/>
      <c r="I3167" s="33"/>
      <c r="J3167" s="33"/>
      <c r="K3167" s="33"/>
      <c r="L3167" s="33"/>
      <c r="M3167" s="33"/>
      <c r="N3167" s="33"/>
      <c r="O3167" s="33"/>
      <c r="P3167" s="33"/>
      <c r="Q3167" s="33"/>
      <c r="R3167" s="33"/>
      <c r="S3167" s="33"/>
      <c r="T3167" s="33"/>
      <c r="U3167" s="33"/>
      <c r="V3167" s="33"/>
      <c r="W3167" s="33"/>
      <c r="X3167" s="282"/>
      <c r="Y3167" s="69"/>
      <c r="Z3167" s="73"/>
      <c r="AA3167" s="73"/>
      <c r="AB3167" s="69"/>
      <c r="AC3167" s="69"/>
      <c r="AD3167" s="69"/>
      <c r="AE3167" s="69"/>
      <c r="AF3167" s="69"/>
      <c r="AG3167" s="69"/>
      <c r="AH3167" s="69"/>
      <c r="AI3167" s="69"/>
      <c r="AJ3167" s="69"/>
      <c r="AK3167" s="69"/>
      <c r="AL3167" s="69"/>
      <c r="AM3167" s="69"/>
      <c r="AN3167" s="69"/>
      <c r="AO3167" s="69"/>
      <c r="AP3167" s="70"/>
      <c r="AQ3167" s="70"/>
      <c r="AR3167" s="76"/>
      <c r="AS3167" s="60"/>
      <c r="AT3167" s="60"/>
      <c r="AU3167" s="60"/>
    </row>
    <row r="3168" spans="1:52" s="21" customFormat="1">
      <c r="A3168" s="10"/>
      <c r="B3168" s="8"/>
      <c r="C3168" s="8"/>
      <c r="D3168" s="113"/>
      <c r="E3168" s="33"/>
      <c r="F3168" s="373"/>
      <c r="G3168" s="71"/>
      <c r="H3168" s="283"/>
      <c r="I3168" s="33"/>
      <c r="J3168" s="33"/>
      <c r="K3168" s="33"/>
      <c r="L3168" s="33"/>
      <c r="M3168" s="33"/>
      <c r="N3168" s="33"/>
      <c r="O3168" s="33"/>
      <c r="P3168" s="33"/>
      <c r="Q3168" s="33"/>
      <c r="R3168" s="33"/>
      <c r="S3168" s="33"/>
      <c r="T3168" s="33"/>
      <c r="U3168" s="33"/>
      <c r="V3168" s="33"/>
      <c r="W3168" s="33"/>
      <c r="X3168" s="282"/>
      <c r="Y3168" s="69"/>
      <c r="Z3168" s="73"/>
      <c r="AA3168" s="73"/>
      <c r="AB3168" s="69"/>
      <c r="AC3168" s="69"/>
      <c r="AD3168" s="69"/>
      <c r="AE3168" s="69"/>
      <c r="AF3168" s="69"/>
      <c r="AG3168" s="69"/>
      <c r="AH3168" s="69"/>
      <c r="AI3168" s="69"/>
      <c r="AJ3168" s="69"/>
      <c r="AK3168" s="69"/>
      <c r="AL3168" s="69"/>
      <c r="AM3168" s="69"/>
      <c r="AN3168" s="69"/>
      <c r="AO3168" s="69"/>
      <c r="AP3168" s="70"/>
      <c r="AQ3168" s="70"/>
      <c r="AR3168" s="76"/>
      <c r="AS3168" s="60"/>
      <c r="AT3168" s="60"/>
      <c r="AU3168" s="60"/>
    </row>
    <row r="3169" spans="1:52" s="21" customFormat="1">
      <c r="A3169" s="10"/>
      <c r="B3169" s="8"/>
      <c r="C3169" s="8"/>
      <c r="D3169" s="82"/>
      <c r="E3169" s="33"/>
      <c r="F3169" s="69"/>
      <c r="G3169" s="71"/>
      <c r="H3169" s="72"/>
      <c r="I3169" s="69"/>
      <c r="J3169" s="69"/>
      <c r="K3169" s="69"/>
      <c r="L3169" s="69"/>
      <c r="M3169" s="69"/>
      <c r="N3169" s="69"/>
      <c r="O3169" s="69"/>
      <c r="P3169" s="69"/>
      <c r="Q3169" s="69"/>
      <c r="R3169" s="69"/>
      <c r="S3169" s="69"/>
      <c r="T3169" s="69"/>
      <c r="U3169" s="69"/>
      <c r="V3169" s="69"/>
      <c r="W3169" s="69"/>
      <c r="X3169" s="71"/>
      <c r="Y3169" s="69"/>
      <c r="Z3169" s="73"/>
      <c r="AA3169" s="73"/>
      <c r="AB3169" s="69"/>
      <c r="AC3169" s="69"/>
      <c r="AD3169" s="69"/>
      <c r="AE3169" s="69"/>
      <c r="AF3169" s="69"/>
      <c r="AG3169" s="69"/>
      <c r="AH3169" s="69"/>
      <c r="AI3169" s="69"/>
      <c r="AJ3169" s="69"/>
      <c r="AK3169" s="69"/>
      <c r="AL3169" s="69"/>
      <c r="AM3169" s="69"/>
      <c r="AN3169" s="69"/>
      <c r="AO3169" s="69"/>
      <c r="AP3169" s="70"/>
      <c r="AQ3169" s="70"/>
      <c r="AR3169" s="76"/>
      <c r="AS3169" s="60"/>
      <c r="AT3169" s="60"/>
      <c r="AU3169" s="60"/>
    </row>
    <row r="3170" spans="1:52" s="86" customFormat="1">
      <c r="A3170" s="12"/>
      <c r="B3170" s="9">
        <v>5</v>
      </c>
      <c r="C3170" s="9" t="s">
        <v>18</v>
      </c>
      <c r="D3170" s="81" t="s">
        <v>11</v>
      </c>
      <c r="E3170" s="326">
        <v>10700000</v>
      </c>
      <c r="F3170" s="31">
        <f t="shared" ref="F3170:V3170" si="262">SUM(F3171:F3173)</f>
        <v>0</v>
      </c>
      <c r="G3170" s="31">
        <f t="shared" si="262"/>
        <v>0</v>
      </c>
      <c r="H3170" s="31">
        <f t="shared" si="262"/>
        <v>0</v>
      </c>
      <c r="I3170" s="31">
        <f t="shared" si="262"/>
        <v>0</v>
      </c>
      <c r="J3170" s="31">
        <f t="shared" si="262"/>
        <v>0</v>
      </c>
      <c r="K3170" s="31">
        <f t="shared" si="262"/>
        <v>0</v>
      </c>
      <c r="L3170" s="31">
        <f t="shared" si="262"/>
        <v>0</v>
      </c>
      <c r="M3170" s="31">
        <f t="shared" si="262"/>
        <v>0</v>
      </c>
      <c r="N3170" s="31">
        <f t="shared" si="262"/>
        <v>0</v>
      </c>
      <c r="O3170" s="31">
        <f t="shared" si="262"/>
        <v>0</v>
      </c>
      <c r="P3170" s="31">
        <f t="shared" si="262"/>
        <v>0</v>
      </c>
      <c r="Q3170" s="31">
        <f t="shared" si="262"/>
        <v>0</v>
      </c>
      <c r="R3170" s="31">
        <f t="shared" si="262"/>
        <v>0</v>
      </c>
      <c r="S3170" s="31">
        <f t="shared" si="262"/>
        <v>0</v>
      </c>
      <c r="T3170" s="31">
        <f t="shared" si="262"/>
        <v>0</v>
      </c>
      <c r="U3170" s="31">
        <f t="shared" si="262"/>
        <v>0</v>
      </c>
      <c r="V3170" s="31">
        <f t="shared" si="262"/>
        <v>0</v>
      </c>
      <c r="W3170" s="31">
        <f>SUM(O3170:V3170)</f>
        <v>0</v>
      </c>
      <c r="X3170" s="31">
        <f>SUM(X3171:X3173)</f>
        <v>0</v>
      </c>
      <c r="Y3170" s="31">
        <f>H3170+I3170+J3170+K3170+L3170+M3170+N3170+W3170+X3170</f>
        <v>0</v>
      </c>
      <c r="Z3170" s="31">
        <f t="shared" ref="Z3170:AK3170" si="263">SUM(Z3171:Z3173)</f>
        <v>0</v>
      </c>
      <c r="AA3170" s="31">
        <f t="shared" si="263"/>
        <v>0</v>
      </c>
      <c r="AB3170" s="31">
        <f t="shared" si="263"/>
        <v>0</v>
      </c>
      <c r="AC3170" s="31">
        <f t="shared" si="263"/>
        <v>0</v>
      </c>
      <c r="AD3170" s="31">
        <f t="shared" si="263"/>
        <v>0</v>
      </c>
      <c r="AE3170" s="31">
        <f t="shared" si="263"/>
        <v>0</v>
      </c>
      <c r="AF3170" s="31">
        <f t="shared" si="263"/>
        <v>0</v>
      </c>
      <c r="AG3170" s="31">
        <f t="shared" si="263"/>
        <v>0</v>
      </c>
      <c r="AH3170" s="31">
        <f t="shared" si="263"/>
        <v>0</v>
      </c>
      <c r="AI3170" s="31">
        <f t="shared" si="263"/>
        <v>0</v>
      </c>
      <c r="AJ3170" s="31">
        <f t="shared" si="263"/>
        <v>0</v>
      </c>
      <c r="AK3170" s="31">
        <f t="shared" si="263"/>
        <v>0</v>
      </c>
      <c r="AL3170" s="31">
        <f>SUM(AD3170:AK3170)</f>
        <v>0</v>
      </c>
      <c r="AM3170" s="31">
        <f>SUM(AM3171:AM3173)</f>
        <v>0</v>
      </c>
      <c r="AN3170" s="31">
        <f>SUM(AN3171:AN3173)</f>
        <v>0</v>
      </c>
      <c r="AO3170" s="31">
        <f>Z3170+AA3170+AB3170+AC3170+AL3170+AM3170+AN3170</f>
        <v>0</v>
      </c>
      <c r="AP3170" s="32">
        <f>E3170+Y3170-AO3170</f>
        <v>10700000</v>
      </c>
      <c r="AQ3170" s="32"/>
      <c r="AR3170" s="28"/>
      <c r="AS3170" s="29">
        <f>E3170+H3170+I3170+J3170+K3170+L3170+M3170+N3170+W3170+X3170-Z3170-AB3170-AL3170-AC3170-AM3170-AN3170</f>
        <v>10700000</v>
      </c>
      <c r="AT3170" s="29">
        <f>AP3170-AS3170</f>
        <v>0</v>
      </c>
      <c r="AU3170" s="29">
        <f>E3170</f>
        <v>10700000</v>
      </c>
      <c r="AV3170" s="86">
        <f>AS3170-AU3170</f>
        <v>0</v>
      </c>
      <c r="AW3170" s="86">
        <f>Y3170-AO3170</f>
        <v>0</v>
      </c>
      <c r="AX3170" s="86">
        <f>AV3170-AW3170</f>
        <v>0</v>
      </c>
      <c r="AZ3170" s="398"/>
    </row>
    <row r="3171" spans="1:52" s="21" customFormat="1">
      <c r="A3171" s="10"/>
      <c r="B3171" s="8"/>
      <c r="C3171" s="8"/>
      <c r="D3171" s="82"/>
      <c r="E3171" s="33"/>
      <c r="F3171" s="261"/>
      <c r="G3171" s="71"/>
      <c r="H3171" s="72"/>
      <c r="I3171" s="69"/>
      <c r="J3171" s="69"/>
      <c r="K3171" s="69"/>
      <c r="L3171" s="69"/>
      <c r="M3171" s="69"/>
      <c r="N3171" s="69"/>
      <c r="O3171" s="69"/>
      <c r="P3171" s="69"/>
      <c r="Q3171" s="69"/>
      <c r="R3171" s="69"/>
      <c r="S3171" s="69"/>
      <c r="T3171" s="69"/>
      <c r="U3171" s="69"/>
      <c r="V3171" s="69"/>
      <c r="W3171" s="69"/>
      <c r="X3171" s="71"/>
      <c r="Y3171" s="69"/>
      <c r="Z3171" s="73"/>
      <c r="AA3171" s="73"/>
      <c r="AB3171" s="69"/>
      <c r="AC3171" s="69"/>
      <c r="AD3171" s="69"/>
      <c r="AE3171" s="69"/>
      <c r="AF3171" s="69"/>
      <c r="AG3171" s="69"/>
      <c r="AH3171" s="69"/>
      <c r="AI3171" s="69"/>
      <c r="AJ3171" s="69"/>
      <c r="AK3171" s="69"/>
      <c r="AL3171" s="69"/>
      <c r="AM3171" s="69"/>
      <c r="AN3171" s="69"/>
      <c r="AO3171" s="69"/>
      <c r="AP3171" s="70"/>
      <c r="AQ3171" s="70"/>
      <c r="AR3171" s="76"/>
      <c r="AS3171" s="60"/>
      <c r="AT3171" s="60"/>
      <c r="AU3171" s="60"/>
    </row>
    <row r="3172" spans="1:52" s="21" customFormat="1">
      <c r="A3172" s="10"/>
      <c r="B3172" s="8"/>
      <c r="C3172" s="8"/>
      <c r="D3172" s="82"/>
      <c r="E3172" s="33"/>
      <c r="F3172" s="261"/>
      <c r="G3172" s="71"/>
      <c r="H3172" s="72"/>
      <c r="I3172" s="69"/>
      <c r="J3172" s="69"/>
      <c r="K3172" s="69"/>
      <c r="L3172" s="69"/>
      <c r="M3172" s="69"/>
      <c r="N3172" s="69"/>
      <c r="O3172" s="69"/>
      <c r="P3172" s="69"/>
      <c r="Q3172" s="69"/>
      <c r="R3172" s="69"/>
      <c r="S3172" s="69"/>
      <c r="T3172" s="69"/>
      <c r="U3172" s="69"/>
      <c r="V3172" s="69"/>
      <c r="W3172" s="69"/>
      <c r="X3172" s="71"/>
      <c r="Y3172" s="69"/>
      <c r="Z3172" s="73"/>
      <c r="AA3172" s="73"/>
      <c r="AB3172" s="69"/>
      <c r="AC3172" s="69"/>
      <c r="AD3172" s="69"/>
      <c r="AE3172" s="69"/>
      <c r="AF3172" s="69"/>
      <c r="AG3172" s="69"/>
      <c r="AH3172" s="69"/>
      <c r="AI3172" s="69"/>
      <c r="AJ3172" s="69"/>
      <c r="AK3172" s="69"/>
      <c r="AL3172" s="69"/>
      <c r="AM3172" s="69"/>
      <c r="AN3172" s="69"/>
      <c r="AO3172" s="69"/>
      <c r="AP3172" s="70"/>
      <c r="AQ3172" s="70"/>
      <c r="AR3172" s="76"/>
      <c r="AS3172" s="60"/>
      <c r="AT3172" s="60"/>
      <c r="AU3172" s="60"/>
    </row>
    <row r="3173" spans="1:52" s="21" customFormat="1">
      <c r="A3173" s="10"/>
      <c r="B3173" s="8"/>
      <c r="C3173" s="8"/>
      <c r="D3173" s="82"/>
      <c r="E3173" s="33"/>
      <c r="F3173" s="69"/>
      <c r="G3173" s="71"/>
      <c r="H3173" s="72"/>
      <c r="I3173" s="69"/>
      <c r="J3173" s="69"/>
      <c r="K3173" s="69"/>
      <c r="L3173" s="69"/>
      <c r="M3173" s="69"/>
      <c r="N3173" s="69"/>
      <c r="O3173" s="69"/>
      <c r="P3173" s="69"/>
      <c r="Q3173" s="69"/>
      <c r="R3173" s="69"/>
      <c r="S3173" s="69"/>
      <c r="T3173" s="69"/>
      <c r="U3173" s="69"/>
      <c r="V3173" s="69"/>
      <c r="W3173" s="69"/>
      <c r="X3173" s="71"/>
      <c r="Y3173" s="69"/>
      <c r="Z3173" s="73"/>
      <c r="AA3173" s="73"/>
      <c r="AB3173" s="69"/>
      <c r="AC3173" s="69"/>
      <c r="AD3173" s="69"/>
      <c r="AE3173" s="69"/>
      <c r="AF3173" s="69"/>
      <c r="AG3173" s="69"/>
      <c r="AH3173" s="69"/>
      <c r="AI3173" s="69"/>
      <c r="AJ3173" s="69"/>
      <c r="AK3173" s="69"/>
      <c r="AL3173" s="69"/>
      <c r="AM3173" s="69"/>
      <c r="AN3173" s="69"/>
      <c r="AO3173" s="69"/>
      <c r="AP3173" s="70"/>
      <c r="AQ3173" s="70"/>
      <c r="AR3173" s="76"/>
      <c r="AS3173" s="60"/>
      <c r="AT3173" s="60"/>
      <c r="AU3173" s="60"/>
    </row>
    <row r="3174" spans="1:52" s="86" customFormat="1">
      <c r="A3174" s="12"/>
      <c r="B3174" s="9">
        <v>6</v>
      </c>
      <c r="C3174" s="9" t="s">
        <v>19</v>
      </c>
      <c r="D3174" s="81" t="s">
        <v>7</v>
      </c>
      <c r="E3174" s="31">
        <v>0</v>
      </c>
      <c r="F3174" s="31">
        <f t="shared" ref="F3174:V3174" si="264">SUM(F3175:F3177)</f>
        <v>0</v>
      </c>
      <c r="G3174" s="31">
        <f t="shared" si="264"/>
        <v>0</v>
      </c>
      <c r="H3174" s="31">
        <f t="shared" si="264"/>
        <v>0</v>
      </c>
      <c r="I3174" s="31">
        <f t="shared" si="264"/>
        <v>0</v>
      </c>
      <c r="J3174" s="31">
        <f t="shared" si="264"/>
        <v>0</v>
      </c>
      <c r="K3174" s="31">
        <f t="shared" si="264"/>
        <v>0</v>
      </c>
      <c r="L3174" s="31">
        <f t="shared" si="264"/>
        <v>0</v>
      </c>
      <c r="M3174" s="31">
        <f t="shared" si="264"/>
        <v>0</v>
      </c>
      <c r="N3174" s="31">
        <f t="shared" si="264"/>
        <v>0</v>
      </c>
      <c r="O3174" s="31">
        <f t="shared" si="264"/>
        <v>0</v>
      </c>
      <c r="P3174" s="31">
        <f t="shared" si="264"/>
        <v>0</v>
      </c>
      <c r="Q3174" s="31">
        <f t="shared" si="264"/>
        <v>0</v>
      </c>
      <c r="R3174" s="31">
        <f t="shared" si="264"/>
        <v>0</v>
      </c>
      <c r="S3174" s="31">
        <f t="shared" si="264"/>
        <v>0</v>
      </c>
      <c r="T3174" s="31">
        <f t="shared" si="264"/>
        <v>0</v>
      </c>
      <c r="U3174" s="31">
        <f t="shared" si="264"/>
        <v>0</v>
      </c>
      <c r="V3174" s="31">
        <f t="shared" si="264"/>
        <v>0</v>
      </c>
      <c r="W3174" s="31">
        <f>SUM(O3174:V3174)</f>
        <v>0</v>
      </c>
      <c r="X3174" s="31">
        <f>SUM(X3175:X3177)</f>
        <v>0</v>
      </c>
      <c r="Y3174" s="31">
        <f>H3174+I3174+J3174+K3174+L3174+M3174+N3174+W3174+X3174</f>
        <v>0</v>
      </c>
      <c r="Z3174" s="31">
        <f t="shared" ref="Z3174:AK3174" si="265">SUM(Z3175:Z3177)</f>
        <v>0</v>
      </c>
      <c r="AA3174" s="31">
        <f t="shared" si="265"/>
        <v>0</v>
      </c>
      <c r="AB3174" s="31">
        <f t="shared" si="265"/>
        <v>0</v>
      </c>
      <c r="AC3174" s="31">
        <f t="shared" si="265"/>
        <v>0</v>
      </c>
      <c r="AD3174" s="31">
        <f t="shared" si="265"/>
        <v>0</v>
      </c>
      <c r="AE3174" s="31">
        <f t="shared" si="265"/>
        <v>0</v>
      </c>
      <c r="AF3174" s="31">
        <f t="shared" si="265"/>
        <v>0</v>
      </c>
      <c r="AG3174" s="31">
        <f t="shared" si="265"/>
        <v>0</v>
      </c>
      <c r="AH3174" s="31">
        <f t="shared" si="265"/>
        <v>0</v>
      </c>
      <c r="AI3174" s="31">
        <f t="shared" si="265"/>
        <v>0</v>
      </c>
      <c r="AJ3174" s="31">
        <f t="shared" si="265"/>
        <v>0</v>
      </c>
      <c r="AK3174" s="31">
        <f t="shared" si="265"/>
        <v>0</v>
      </c>
      <c r="AL3174" s="31">
        <f>SUM(AD3174:AK3174)</f>
        <v>0</v>
      </c>
      <c r="AM3174" s="31">
        <f>SUM(AM3175:AM3177)</f>
        <v>0</v>
      </c>
      <c r="AN3174" s="31">
        <f>SUM(AN3175:AN3177)</f>
        <v>0</v>
      </c>
      <c r="AO3174" s="31">
        <f>Z3174+AA3174+AB3174+AC3174+AL3174+AM3174+AN3174</f>
        <v>0</v>
      </c>
      <c r="AP3174" s="32">
        <f>E3174+Y3174-AO3174</f>
        <v>0</v>
      </c>
      <c r="AQ3174" s="32"/>
      <c r="AR3174" s="28"/>
      <c r="AS3174" s="29">
        <f>E3174+H3174+I3174+J3174+K3174+L3174+M3174+N3174+W3174+X3174-Z3174-AB3174-AL3174-AC3174-AM3174-AN3174</f>
        <v>0</v>
      </c>
      <c r="AT3174" s="29">
        <f>AP3174-AS3174</f>
        <v>0</v>
      </c>
      <c r="AU3174" s="29">
        <f>E3174</f>
        <v>0</v>
      </c>
      <c r="AV3174" s="86">
        <f>AS3174-AU3174</f>
        <v>0</v>
      </c>
      <c r="AW3174" s="86">
        <f>Y3174-AO3174</f>
        <v>0</v>
      </c>
      <c r="AX3174" s="86">
        <f>AV3174-AW3174</f>
        <v>0</v>
      </c>
      <c r="AZ3174" s="398"/>
    </row>
    <row r="3175" spans="1:52" s="402" customFormat="1">
      <c r="A3175" s="13"/>
      <c r="B3175" s="8"/>
      <c r="C3175" s="8"/>
      <c r="D3175" s="113"/>
      <c r="E3175" s="33"/>
      <c r="F3175" s="34"/>
      <c r="G3175" s="63"/>
      <c r="H3175" s="67"/>
      <c r="I3175" s="34"/>
      <c r="J3175" s="34"/>
      <c r="K3175" s="34"/>
      <c r="L3175" s="34"/>
      <c r="M3175" s="34"/>
      <c r="N3175" s="34"/>
      <c r="O3175" s="34"/>
      <c r="P3175" s="34"/>
      <c r="Q3175" s="34"/>
      <c r="R3175" s="34"/>
      <c r="S3175" s="34"/>
      <c r="T3175" s="34"/>
      <c r="U3175" s="34"/>
      <c r="V3175" s="34"/>
      <c r="W3175" s="34"/>
      <c r="X3175" s="63"/>
      <c r="Y3175" s="34"/>
      <c r="Z3175" s="65"/>
      <c r="AA3175" s="65"/>
      <c r="AB3175" s="34"/>
      <c r="AC3175" s="34"/>
      <c r="AD3175" s="34"/>
      <c r="AE3175" s="34"/>
      <c r="AF3175" s="34"/>
      <c r="AG3175" s="34"/>
      <c r="AH3175" s="34"/>
      <c r="AI3175" s="34"/>
      <c r="AJ3175" s="34"/>
      <c r="AK3175" s="34"/>
      <c r="AL3175" s="34"/>
      <c r="AM3175" s="34"/>
      <c r="AN3175" s="34"/>
      <c r="AO3175" s="34"/>
      <c r="AP3175" s="34"/>
      <c r="AQ3175" s="34"/>
      <c r="AR3175" s="28"/>
      <c r="AS3175" s="29"/>
      <c r="AT3175" s="29"/>
      <c r="AU3175" s="29"/>
    </row>
    <row r="3176" spans="1:52" s="402" customFormat="1">
      <c r="A3176" s="13"/>
      <c r="B3176" s="8"/>
      <c r="C3176" s="8"/>
      <c r="D3176" s="113"/>
      <c r="E3176" s="33"/>
      <c r="F3176" s="34"/>
      <c r="G3176" s="63"/>
      <c r="H3176" s="67"/>
      <c r="I3176" s="34"/>
      <c r="J3176" s="34"/>
      <c r="K3176" s="34"/>
      <c r="L3176" s="34"/>
      <c r="M3176" s="34"/>
      <c r="N3176" s="34"/>
      <c r="O3176" s="34"/>
      <c r="P3176" s="34"/>
      <c r="Q3176" s="34"/>
      <c r="R3176" s="34"/>
      <c r="S3176" s="34"/>
      <c r="T3176" s="34"/>
      <c r="U3176" s="34"/>
      <c r="V3176" s="34"/>
      <c r="W3176" s="34"/>
      <c r="X3176" s="63"/>
      <c r="Y3176" s="34"/>
      <c r="Z3176" s="65"/>
      <c r="AA3176" s="65"/>
      <c r="AB3176" s="34"/>
      <c r="AC3176" s="34"/>
      <c r="AD3176" s="34"/>
      <c r="AE3176" s="34"/>
      <c r="AF3176" s="34"/>
      <c r="AG3176" s="34"/>
      <c r="AH3176" s="34"/>
      <c r="AI3176" s="34"/>
      <c r="AJ3176" s="34"/>
      <c r="AK3176" s="34"/>
      <c r="AL3176" s="34"/>
      <c r="AM3176" s="34"/>
      <c r="AN3176" s="34"/>
      <c r="AO3176" s="34"/>
      <c r="AP3176" s="34"/>
      <c r="AQ3176" s="34"/>
      <c r="AR3176" s="28"/>
      <c r="AS3176" s="29"/>
      <c r="AT3176" s="29"/>
      <c r="AU3176" s="29"/>
    </row>
    <row r="3177" spans="1:52" s="402" customFormat="1">
      <c r="A3177" s="13"/>
      <c r="B3177" s="8"/>
      <c r="C3177" s="8"/>
      <c r="D3177" s="113"/>
      <c r="E3177" s="33"/>
      <c r="F3177" s="34"/>
      <c r="G3177" s="63"/>
      <c r="H3177" s="67"/>
      <c r="I3177" s="34"/>
      <c r="J3177" s="34"/>
      <c r="K3177" s="34"/>
      <c r="L3177" s="34"/>
      <c r="M3177" s="34"/>
      <c r="N3177" s="34"/>
      <c r="O3177" s="34"/>
      <c r="P3177" s="34"/>
      <c r="Q3177" s="34"/>
      <c r="R3177" s="34"/>
      <c r="S3177" s="34"/>
      <c r="T3177" s="34"/>
      <c r="U3177" s="34"/>
      <c r="V3177" s="34"/>
      <c r="W3177" s="34"/>
      <c r="X3177" s="63"/>
      <c r="Y3177" s="34"/>
      <c r="Z3177" s="65"/>
      <c r="AA3177" s="65"/>
      <c r="AB3177" s="34"/>
      <c r="AC3177" s="34"/>
      <c r="AD3177" s="34"/>
      <c r="AE3177" s="34"/>
      <c r="AF3177" s="34"/>
      <c r="AG3177" s="34"/>
      <c r="AH3177" s="34"/>
      <c r="AI3177" s="34"/>
      <c r="AJ3177" s="34"/>
      <c r="AK3177" s="34"/>
      <c r="AL3177" s="34"/>
      <c r="AM3177" s="34"/>
      <c r="AN3177" s="34"/>
      <c r="AO3177" s="34"/>
      <c r="AP3177" s="34"/>
      <c r="AQ3177" s="34"/>
      <c r="AR3177" s="28"/>
      <c r="AS3177" s="29"/>
      <c r="AT3177" s="29"/>
      <c r="AU3177" s="29"/>
    </row>
    <row r="3178" spans="1:52" s="21" customFormat="1">
      <c r="A3178" s="14"/>
      <c r="B3178" s="11">
        <v>7</v>
      </c>
      <c r="C3178" s="11"/>
      <c r="D3178" s="85" t="s">
        <v>8</v>
      </c>
      <c r="E3178" s="31">
        <v>0</v>
      </c>
      <c r="F3178" s="31">
        <f t="shared" ref="F3178:V3178" si="266">SUM(F3179:F3181)</f>
        <v>0</v>
      </c>
      <c r="G3178" s="31">
        <f t="shared" si="266"/>
        <v>0</v>
      </c>
      <c r="H3178" s="31">
        <f t="shared" si="266"/>
        <v>0</v>
      </c>
      <c r="I3178" s="31">
        <f t="shared" si="266"/>
        <v>0</v>
      </c>
      <c r="J3178" s="31">
        <f t="shared" si="266"/>
        <v>0</v>
      </c>
      <c r="K3178" s="31">
        <f t="shared" si="266"/>
        <v>0</v>
      </c>
      <c r="L3178" s="31">
        <f t="shared" si="266"/>
        <v>0</v>
      </c>
      <c r="M3178" s="31">
        <f t="shared" si="266"/>
        <v>0</v>
      </c>
      <c r="N3178" s="31">
        <f t="shared" si="266"/>
        <v>0</v>
      </c>
      <c r="O3178" s="31">
        <f t="shared" si="266"/>
        <v>0</v>
      </c>
      <c r="P3178" s="31">
        <f t="shared" si="266"/>
        <v>0</v>
      </c>
      <c r="Q3178" s="31">
        <f t="shared" si="266"/>
        <v>0</v>
      </c>
      <c r="R3178" s="31">
        <f t="shared" si="266"/>
        <v>0</v>
      </c>
      <c r="S3178" s="31">
        <f t="shared" si="266"/>
        <v>0</v>
      </c>
      <c r="T3178" s="31">
        <f t="shared" si="266"/>
        <v>0</v>
      </c>
      <c r="U3178" s="31">
        <f t="shared" si="266"/>
        <v>0</v>
      </c>
      <c r="V3178" s="31">
        <f t="shared" si="266"/>
        <v>0</v>
      </c>
      <c r="W3178" s="31">
        <f>SUM(O3178:V3178)</f>
        <v>0</v>
      </c>
      <c r="X3178" s="31">
        <f>SUM(X3179:X3181)</f>
        <v>0</v>
      </c>
      <c r="Y3178" s="31">
        <f>H3178+I3178+J3178+K3178+L3178+M3178+N3178+W3178+X3178</f>
        <v>0</v>
      </c>
      <c r="Z3178" s="31">
        <f t="shared" ref="Z3178:AK3178" si="267">SUM(Z3179:Z3181)</f>
        <v>0</v>
      </c>
      <c r="AA3178" s="31">
        <f t="shared" si="267"/>
        <v>0</v>
      </c>
      <c r="AB3178" s="31">
        <f t="shared" si="267"/>
        <v>0</v>
      </c>
      <c r="AC3178" s="31">
        <f t="shared" si="267"/>
        <v>0</v>
      </c>
      <c r="AD3178" s="31">
        <f t="shared" si="267"/>
        <v>0</v>
      </c>
      <c r="AE3178" s="31">
        <f t="shared" si="267"/>
        <v>0</v>
      </c>
      <c r="AF3178" s="31">
        <f t="shared" si="267"/>
        <v>0</v>
      </c>
      <c r="AG3178" s="31">
        <f t="shared" si="267"/>
        <v>0</v>
      </c>
      <c r="AH3178" s="31">
        <f t="shared" si="267"/>
        <v>0</v>
      </c>
      <c r="AI3178" s="31">
        <f t="shared" si="267"/>
        <v>0</v>
      </c>
      <c r="AJ3178" s="31">
        <f t="shared" si="267"/>
        <v>0</v>
      </c>
      <c r="AK3178" s="31">
        <f t="shared" si="267"/>
        <v>0</v>
      </c>
      <c r="AL3178" s="31">
        <f>SUM(AD3178:AK3178)</f>
        <v>0</v>
      </c>
      <c r="AM3178" s="31">
        <f>SUM(AM3179:AM3181)</f>
        <v>0</v>
      </c>
      <c r="AN3178" s="31">
        <f>SUM(AN3179:AN3181)</f>
        <v>0</v>
      </c>
      <c r="AO3178" s="31">
        <f>Z3178+AA3178+AB3178+AC3178+AL3178+AM3178+AN3178</f>
        <v>0</v>
      </c>
      <c r="AP3178" s="32">
        <f>E3178+Y3178-AO3178</f>
        <v>0</v>
      </c>
      <c r="AQ3178" s="32"/>
      <c r="AR3178" s="28"/>
      <c r="AS3178" s="29">
        <f>E3178+H3178+I3178+J3178+K3178+L3178+M3178+N3178+W3178+X3178-Z3178-AB3178-AL3178-AC3178-AM3178-AN3178</f>
        <v>0</v>
      </c>
      <c r="AT3178" s="29">
        <f>AP3178-AS3178</f>
        <v>0</v>
      </c>
      <c r="AU3178" s="29">
        <f>E3178</f>
        <v>0</v>
      </c>
      <c r="AV3178" s="86">
        <f>AS3178-AU3178</f>
        <v>0</v>
      </c>
      <c r="AW3178" s="86">
        <f>Y3178-AO3178</f>
        <v>0</v>
      </c>
      <c r="AX3178" s="86">
        <f>AV3178-AW3178</f>
        <v>0</v>
      </c>
      <c r="AZ3178" s="398"/>
    </row>
    <row r="3179" spans="1:52" s="21" customFormat="1">
      <c r="A3179" s="10"/>
      <c r="B3179" s="8"/>
      <c r="C3179" s="8"/>
      <c r="D3179" s="82"/>
      <c r="E3179" s="33"/>
      <c r="F3179" s="33"/>
      <c r="G3179" s="282"/>
      <c r="H3179" s="283"/>
      <c r="I3179" s="33"/>
      <c r="J3179" s="33"/>
      <c r="K3179" s="33"/>
      <c r="L3179" s="33"/>
      <c r="M3179" s="33"/>
      <c r="N3179" s="33"/>
      <c r="O3179" s="33"/>
      <c r="P3179" s="33"/>
      <c r="Q3179" s="33"/>
      <c r="R3179" s="33"/>
      <c r="S3179" s="33"/>
      <c r="T3179" s="33"/>
      <c r="U3179" s="33"/>
      <c r="V3179" s="33"/>
      <c r="W3179" s="33"/>
      <c r="X3179" s="282"/>
      <c r="Y3179" s="33"/>
      <c r="Z3179" s="284"/>
      <c r="AA3179" s="284"/>
      <c r="AB3179" s="33"/>
      <c r="AC3179" s="33"/>
      <c r="AD3179" s="33"/>
      <c r="AE3179" s="33"/>
      <c r="AF3179" s="33"/>
      <c r="AG3179" s="33"/>
      <c r="AH3179" s="33"/>
      <c r="AI3179" s="33"/>
      <c r="AJ3179" s="33"/>
      <c r="AK3179" s="33"/>
      <c r="AL3179" s="33"/>
      <c r="AM3179" s="33"/>
      <c r="AN3179" s="33"/>
      <c r="AO3179" s="33"/>
      <c r="AP3179" s="34"/>
      <c r="AQ3179" s="70"/>
      <c r="AR3179" s="76"/>
      <c r="AS3179" s="60"/>
      <c r="AT3179" s="60"/>
      <c r="AU3179" s="60"/>
    </row>
    <row r="3180" spans="1:52" s="21" customFormat="1">
      <c r="A3180" s="10"/>
      <c r="B3180" s="8"/>
      <c r="C3180" s="8"/>
      <c r="D3180" s="82"/>
      <c r="E3180" s="33"/>
      <c r="F3180" s="33"/>
      <c r="G3180" s="282"/>
      <c r="H3180" s="283"/>
      <c r="I3180" s="33"/>
      <c r="J3180" s="33"/>
      <c r="K3180" s="33"/>
      <c r="L3180" s="33"/>
      <c r="M3180" s="33"/>
      <c r="N3180" s="33"/>
      <c r="O3180" s="33"/>
      <c r="P3180" s="33"/>
      <c r="Q3180" s="33"/>
      <c r="R3180" s="33"/>
      <c r="S3180" s="33"/>
      <c r="T3180" s="33"/>
      <c r="U3180" s="33"/>
      <c r="V3180" s="33"/>
      <c r="W3180" s="33"/>
      <c r="X3180" s="282"/>
      <c r="Y3180" s="33"/>
      <c r="Z3180" s="284"/>
      <c r="AA3180" s="284"/>
      <c r="AB3180" s="33"/>
      <c r="AC3180" s="33"/>
      <c r="AD3180" s="33"/>
      <c r="AE3180" s="33"/>
      <c r="AF3180" s="33"/>
      <c r="AG3180" s="33"/>
      <c r="AH3180" s="33"/>
      <c r="AI3180" s="33"/>
      <c r="AJ3180" s="33"/>
      <c r="AK3180" s="33"/>
      <c r="AL3180" s="33"/>
      <c r="AM3180" s="33"/>
      <c r="AN3180" s="33"/>
      <c r="AO3180" s="33"/>
      <c r="AP3180" s="34"/>
      <c r="AQ3180" s="70"/>
      <c r="AR3180" s="76"/>
      <c r="AS3180" s="60"/>
      <c r="AT3180" s="60"/>
      <c r="AU3180" s="60"/>
    </row>
    <row r="3181" spans="1:52" s="402" customFormat="1">
      <c r="A3181" s="13"/>
      <c r="B3181" s="8"/>
      <c r="C3181" s="8"/>
      <c r="D3181" s="78"/>
      <c r="E3181" s="34"/>
      <c r="F3181" s="34"/>
      <c r="G3181" s="63"/>
      <c r="H3181" s="67"/>
      <c r="I3181" s="34"/>
      <c r="J3181" s="34"/>
      <c r="K3181" s="34"/>
      <c r="L3181" s="34"/>
      <c r="M3181" s="34"/>
      <c r="N3181" s="34"/>
      <c r="O3181" s="34"/>
      <c r="P3181" s="34"/>
      <c r="Q3181" s="34"/>
      <c r="R3181" s="34"/>
      <c r="S3181" s="34"/>
      <c r="T3181" s="34"/>
      <c r="U3181" s="34"/>
      <c r="V3181" s="34"/>
      <c r="W3181" s="34"/>
      <c r="X3181" s="63"/>
      <c r="Y3181" s="34"/>
      <c r="Z3181" s="65"/>
      <c r="AA3181" s="65"/>
      <c r="AB3181" s="34"/>
      <c r="AC3181" s="34"/>
      <c r="AD3181" s="34"/>
      <c r="AE3181" s="34"/>
      <c r="AF3181" s="34"/>
      <c r="AG3181" s="34"/>
      <c r="AH3181" s="34"/>
      <c r="AI3181" s="34"/>
      <c r="AJ3181" s="34"/>
      <c r="AK3181" s="34"/>
      <c r="AL3181" s="34"/>
      <c r="AM3181" s="34"/>
      <c r="AN3181" s="34"/>
      <c r="AO3181" s="34"/>
      <c r="AP3181" s="34"/>
      <c r="AQ3181" s="34"/>
      <c r="AR3181" s="28"/>
      <c r="AS3181" s="29"/>
      <c r="AT3181" s="29"/>
      <c r="AU3181" s="29"/>
    </row>
    <row r="3182" spans="1:52" s="21" customFormat="1">
      <c r="A3182" s="14"/>
      <c r="B3182" s="11">
        <v>8</v>
      </c>
      <c r="C3182" s="11"/>
      <c r="D3182" s="77" t="s">
        <v>39</v>
      </c>
      <c r="E3182" s="31">
        <v>2929000</v>
      </c>
      <c r="F3182" s="31">
        <f t="shared" ref="F3182:V3182" si="268">SUM(F3183:F3183)</f>
        <v>0</v>
      </c>
      <c r="G3182" s="31">
        <f t="shared" si="268"/>
        <v>0</v>
      </c>
      <c r="H3182" s="31">
        <f t="shared" si="268"/>
        <v>0</v>
      </c>
      <c r="I3182" s="31">
        <f t="shared" si="268"/>
        <v>0</v>
      </c>
      <c r="J3182" s="31">
        <f t="shared" si="268"/>
        <v>0</v>
      </c>
      <c r="K3182" s="31">
        <f t="shared" si="268"/>
        <v>0</v>
      </c>
      <c r="L3182" s="31">
        <f t="shared" si="268"/>
        <v>0</v>
      </c>
      <c r="M3182" s="31">
        <f t="shared" si="268"/>
        <v>0</v>
      </c>
      <c r="N3182" s="31">
        <f t="shared" si="268"/>
        <v>0</v>
      </c>
      <c r="O3182" s="31">
        <f t="shared" si="268"/>
        <v>0</v>
      </c>
      <c r="P3182" s="31">
        <f t="shared" si="268"/>
        <v>0</v>
      </c>
      <c r="Q3182" s="31">
        <f t="shared" si="268"/>
        <v>0</v>
      </c>
      <c r="R3182" s="31">
        <f t="shared" si="268"/>
        <v>0</v>
      </c>
      <c r="S3182" s="31">
        <f t="shared" si="268"/>
        <v>0</v>
      </c>
      <c r="T3182" s="31">
        <f t="shared" si="268"/>
        <v>0</v>
      </c>
      <c r="U3182" s="31">
        <f t="shared" si="268"/>
        <v>0</v>
      </c>
      <c r="V3182" s="31">
        <f t="shared" si="268"/>
        <v>0</v>
      </c>
      <c r="W3182" s="31">
        <f>SUM(O3182:V3182)</f>
        <v>0</v>
      </c>
      <c r="X3182" s="31">
        <f>SUM(X3183:X3183)</f>
        <v>0</v>
      </c>
      <c r="Y3182" s="31">
        <f>H3182+I3182+J3182+K3182+L3182+M3182+N3182+W3182+X3182</f>
        <v>0</v>
      </c>
      <c r="Z3182" s="31">
        <f t="shared" ref="Z3182:AK3182" si="269">SUM(Z3183:Z3183)</f>
        <v>0</v>
      </c>
      <c r="AA3182" s="31">
        <f t="shared" si="269"/>
        <v>0</v>
      </c>
      <c r="AB3182" s="31">
        <f t="shared" si="269"/>
        <v>0</v>
      </c>
      <c r="AC3182" s="31">
        <f t="shared" si="269"/>
        <v>0</v>
      </c>
      <c r="AD3182" s="31">
        <f t="shared" si="269"/>
        <v>0</v>
      </c>
      <c r="AE3182" s="31">
        <f t="shared" si="269"/>
        <v>0</v>
      </c>
      <c r="AF3182" s="31">
        <f t="shared" si="269"/>
        <v>0</v>
      </c>
      <c r="AG3182" s="31">
        <f t="shared" si="269"/>
        <v>0</v>
      </c>
      <c r="AH3182" s="31">
        <f t="shared" si="269"/>
        <v>0</v>
      </c>
      <c r="AI3182" s="31">
        <f t="shared" si="269"/>
        <v>0</v>
      </c>
      <c r="AJ3182" s="31">
        <f t="shared" si="269"/>
        <v>0</v>
      </c>
      <c r="AK3182" s="31">
        <f t="shared" si="269"/>
        <v>0</v>
      </c>
      <c r="AL3182" s="31">
        <f>SUM(AD3182:AK3182)</f>
        <v>0</v>
      </c>
      <c r="AM3182" s="31">
        <f>SUM(AM3183:AM3183)</f>
        <v>0</v>
      </c>
      <c r="AN3182" s="31">
        <f>SUM(AN3183:AN3183)</f>
        <v>0</v>
      </c>
      <c r="AO3182" s="31">
        <f>Z3182+AA3182+AB3182+AC3182+AL3182+AM3182+AN3182</f>
        <v>0</v>
      </c>
      <c r="AP3182" s="32">
        <f>E3182+Y3182-AO3182</f>
        <v>2929000</v>
      </c>
      <c r="AQ3182" s="32"/>
      <c r="AR3182" s="28"/>
      <c r="AS3182" s="29">
        <f>E3182+H3182+I3182+J3182+K3182+L3182+M3182+N3182+W3182+X3182-Z3182-AB3182-AL3182-AC3182-AM3182-AN3182</f>
        <v>2929000</v>
      </c>
      <c r="AT3182" s="29">
        <f>AP3182-AS3182</f>
        <v>0</v>
      </c>
      <c r="AU3182" s="29">
        <f>E3182</f>
        <v>2929000</v>
      </c>
      <c r="AV3182" s="86">
        <f>AS3182-AU3182</f>
        <v>0</v>
      </c>
      <c r="AW3182" s="86">
        <f>Y3182-AO3182</f>
        <v>0</v>
      </c>
      <c r="AX3182" s="86">
        <f>AV3182-AW3182</f>
        <v>0</v>
      </c>
      <c r="AZ3182" s="398"/>
    </row>
    <row r="3183" spans="1:52" s="21" customFormat="1">
      <c r="A3183" s="10"/>
      <c r="B3183" s="245"/>
      <c r="C3183" s="245"/>
      <c r="D3183" s="78"/>
      <c r="E3183" s="33"/>
      <c r="F3183" s="33"/>
      <c r="G3183" s="282"/>
      <c r="H3183" s="283"/>
      <c r="I3183" s="33"/>
      <c r="J3183" s="33"/>
      <c r="K3183" s="33"/>
      <c r="L3183" s="33"/>
      <c r="M3183" s="33"/>
      <c r="N3183" s="33"/>
      <c r="O3183" s="33"/>
      <c r="P3183" s="33"/>
      <c r="Q3183" s="33"/>
      <c r="R3183" s="33"/>
      <c r="S3183" s="33"/>
      <c r="T3183" s="33"/>
      <c r="U3183" s="33"/>
      <c r="V3183" s="33"/>
      <c r="W3183" s="33"/>
      <c r="X3183" s="282"/>
      <c r="Y3183" s="33"/>
      <c r="Z3183" s="284"/>
      <c r="AA3183" s="284"/>
      <c r="AB3183" s="33"/>
      <c r="AC3183" s="33"/>
      <c r="AD3183" s="33"/>
      <c r="AE3183" s="33"/>
      <c r="AF3183" s="33"/>
      <c r="AG3183" s="33"/>
      <c r="AH3183" s="33"/>
      <c r="AI3183" s="33"/>
      <c r="AJ3183" s="33"/>
      <c r="AK3183" s="33"/>
      <c r="AL3183" s="33"/>
      <c r="AM3183" s="33"/>
      <c r="AN3183" s="33"/>
      <c r="AO3183" s="33"/>
      <c r="AP3183" s="34"/>
      <c r="AQ3183" s="70"/>
      <c r="AR3183" s="76"/>
      <c r="AS3183" s="60"/>
      <c r="AT3183" s="60"/>
      <c r="AU3183" s="60"/>
    </row>
    <row r="3184" spans="1:52" s="21" customFormat="1">
      <c r="A3184" s="10"/>
      <c r="B3184" s="245"/>
      <c r="C3184" s="245"/>
      <c r="D3184" s="78"/>
      <c r="E3184" s="33"/>
      <c r="F3184" s="33"/>
      <c r="G3184" s="282"/>
      <c r="H3184" s="283"/>
      <c r="I3184" s="33"/>
      <c r="J3184" s="33"/>
      <c r="K3184" s="33"/>
      <c r="L3184" s="33"/>
      <c r="M3184" s="33"/>
      <c r="N3184" s="33"/>
      <c r="O3184" s="33"/>
      <c r="P3184" s="33"/>
      <c r="Q3184" s="33"/>
      <c r="R3184" s="33"/>
      <c r="S3184" s="33"/>
      <c r="T3184" s="33"/>
      <c r="U3184" s="33"/>
      <c r="V3184" s="33"/>
      <c r="W3184" s="33"/>
      <c r="X3184" s="282"/>
      <c r="Y3184" s="33"/>
      <c r="Z3184" s="284"/>
      <c r="AA3184" s="284"/>
      <c r="AB3184" s="33"/>
      <c r="AC3184" s="33"/>
      <c r="AD3184" s="33"/>
      <c r="AE3184" s="33"/>
      <c r="AF3184" s="33"/>
      <c r="AG3184" s="33"/>
      <c r="AH3184" s="33"/>
      <c r="AI3184" s="33"/>
      <c r="AJ3184" s="33"/>
      <c r="AK3184" s="33"/>
      <c r="AL3184" s="33"/>
      <c r="AM3184" s="33"/>
      <c r="AN3184" s="33"/>
      <c r="AO3184" s="33"/>
      <c r="AP3184" s="34"/>
      <c r="AQ3184" s="70"/>
      <c r="AR3184" s="76"/>
      <c r="AS3184" s="60"/>
      <c r="AT3184" s="60"/>
      <c r="AU3184" s="60"/>
    </row>
    <row r="3185" spans="1:52" s="21" customFormat="1">
      <c r="A3185" s="10"/>
      <c r="B3185" s="245"/>
      <c r="C3185" s="245"/>
      <c r="D3185" s="78"/>
      <c r="E3185" s="33"/>
      <c r="F3185" s="33"/>
      <c r="G3185" s="282"/>
      <c r="H3185" s="283"/>
      <c r="I3185" s="33"/>
      <c r="J3185" s="33"/>
      <c r="K3185" s="33"/>
      <c r="L3185" s="33"/>
      <c r="M3185" s="33"/>
      <c r="N3185" s="33"/>
      <c r="O3185" s="33"/>
      <c r="P3185" s="33"/>
      <c r="Q3185" s="33"/>
      <c r="R3185" s="33"/>
      <c r="S3185" s="33"/>
      <c r="T3185" s="33"/>
      <c r="U3185" s="33"/>
      <c r="V3185" s="33"/>
      <c r="W3185" s="33"/>
      <c r="X3185" s="282"/>
      <c r="Y3185" s="33"/>
      <c r="Z3185" s="284"/>
      <c r="AA3185" s="284"/>
      <c r="AB3185" s="33"/>
      <c r="AC3185" s="33"/>
      <c r="AD3185" s="33"/>
      <c r="AE3185" s="33"/>
      <c r="AF3185" s="33"/>
      <c r="AG3185" s="33"/>
      <c r="AH3185" s="33"/>
      <c r="AI3185" s="33"/>
      <c r="AJ3185" s="33"/>
      <c r="AK3185" s="33"/>
      <c r="AL3185" s="33"/>
      <c r="AM3185" s="33"/>
      <c r="AN3185" s="33"/>
      <c r="AO3185" s="33"/>
      <c r="AP3185" s="34"/>
      <c r="AQ3185" s="70"/>
      <c r="AR3185" s="76"/>
      <c r="AS3185" s="60"/>
      <c r="AT3185" s="60"/>
      <c r="AU3185" s="60"/>
    </row>
    <row r="3186" spans="1:52" s="21" customFormat="1">
      <c r="A3186" s="10"/>
      <c r="B3186" s="245"/>
      <c r="C3186" s="245"/>
      <c r="D3186" s="78"/>
      <c r="E3186" s="33"/>
      <c r="F3186" s="33"/>
      <c r="G3186" s="282"/>
      <c r="H3186" s="283"/>
      <c r="I3186" s="33"/>
      <c r="J3186" s="33"/>
      <c r="K3186" s="33"/>
      <c r="L3186" s="33"/>
      <c r="M3186" s="33"/>
      <c r="N3186" s="33"/>
      <c r="O3186" s="33"/>
      <c r="P3186" s="33"/>
      <c r="Q3186" s="33"/>
      <c r="R3186" s="33"/>
      <c r="S3186" s="33"/>
      <c r="T3186" s="33"/>
      <c r="U3186" s="33"/>
      <c r="V3186" s="33"/>
      <c r="W3186" s="33"/>
      <c r="X3186" s="282"/>
      <c r="Y3186" s="33"/>
      <c r="Z3186" s="284"/>
      <c r="AA3186" s="284"/>
      <c r="AB3186" s="33"/>
      <c r="AC3186" s="33"/>
      <c r="AD3186" s="33"/>
      <c r="AE3186" s="33"/>
      <c r="AF3186" s="33"/>
      <c r="AG3186" s="33"/>
      <c r="AH3186" s="33"/>
      <c r="AI3186" s="33"/>
      <c r="AJ3186" s="33"/>
      <c r="AK3186" s="33"/>
      <c r="AL3186" s="33"/>
      <c r="AM3186" s="33"/>
      <c r="AN3186" s="33"/>
      <c r="AO3186" s="33"/>
      <c r="AP3186" s="34"/>
      <c r="AQ3186" s="70"/>
      <c r="AR3186" s="76"/>
      <c r="AS3186" s="60"/>
      <c r="AT3186" s="60"/>
      <c r="AU3186" s="60"/>
    </row>
    <row r="3187" spans="1:52" s="21" customFormat="1">
      <c r="A3187" s="10"/>
      <c r="B3187" s="245"/>
      <c r="C3187" s="245"/>
      <c r="D3187" s="78"/>
      <c r="E3187" s="33"/>
      <c r="F3187" s="33"/>
      <c r="G3187" s="282"/>
      <c r="H3187" s="283"/>
      <c r="I3187" s="33"/>
      <c r="J3187" s="33"/>
      <c r="K3187" s="33"/>
      <c r="L3187" s="33"/>
      <c r="M3187" s="33"/>
      <c r="N3187" s="33"/>
      <c r="O3187" s="33"/>
      <c r="P3187" s="33"/>
      <c r="Q3187" s="33"/>
      <c r="R3187" s="33"/>
      <c r="S3187" s="33"/>
      <c r="T3187" s="33"/>
      <c r="U3187" s="33"/>
      <c r="V3187" s="33"/>
      <c r="W3187" s="33"/>
      <c r="X3187" s="282"/>
      <c r="Y3187" s="33"/>
      <c r="Z3187" s="284"/>
      <c r="AA3187" s="284"/>
      <c r="AB3187" s="33"/>
      <c r="AC3187" s="33"/>
      <c r="AD3187" s="33"/>
      <c r="AE3187" s="33"/>
      <c r="AF3187" s="33"/>
      <c r="AG3187" s="33"/>
      <c r="AH3187" s="33"/>
      <c r="AI3187" s="33"/>
      <c r="AJ3187" s="33"/>
      <c r="AK3187" s="33"/>
      <c r="AL3187" s="33"/>
      <c r="AM3187" s="33"/>
      <c r="AN3187" s="33"/>
      <c r="AO3187" s="33"/>
      <c r="AP3187" s="34"/>
      <c r="AQ3187" s="70"/>
      <c r="AR3187" s="76"/>
      <c r="AS3187" s="60"/>
      <c r="AT3187" s="60"/>
      <c r="AU3187" s="60"/>
    </row>
    <row r="3188" spans="1:52" s="21" customFormat="1">
      <c r="A3188" s="10"/>
      <c r="B3188" s="245"/>
      <c r="C3188" s="245"/>
      <c r="D3188" s="78"/>
      <c r="E3188" s="33"/>
      <c r="F3188" s="33"/>
      <c r="G3188" s="282"/>
      <c r="H3188" s="283"/>
      <c r="I3188" s="33"/>
      <c r="J3188" s="33"/>
      <c r="K3188" s="33"/>
      <c r="L3188" s="33"/>
      <c r="M3188" s="33"/>
      <c r="N3188" s="33"/>
      <c r="O3188" s="33"/>
      <c r="P3188" s="33"/>
      <c r="Q3188" s="33"/>
      <c r="R3188" s="33"/>
      <c r="S3188" s="33"/>
      <c r="T3188" s="33"/>
      <c r="U3188" s="33"/>
      <c r="V3188" s="33"/>
      <c r="W3188" s="33"/>
      <c r="X3188" s="282"/>
      <c r="Y3188" s="33"/>
      <c r="Z3188" s="284"/>
      <c r="AA3188" s="284"/>
      <c r="AB3188" s="33"/>
      <c r="AC3188" s="33"/>
      <c r="AD3188" s="33"/>
      <c r="AE3188" s="33"/>
      <c r="AF3188" s="33"/>
      <c r="AG3188" s="33"/>
      <c r="AH3188" s="33"/>
      <c r="AI3188" s="33"/>
      <c r="AJ3188" s="33"/>
      <c r="AK3188" s="33"/>
      <c r="AL3188" s="33"/>
      <c r="AM3188" s="33"/>
      <c r="AN3188" s="33"/>
      <c r="AO3188" s="33"/>
      <c r="AP3188" s="34"/>
      <c r="AQ3188" s="70"/>
      <c r="AR3188" s="76"/>
      <c r="AS3188" s="60"/>
      <c r="AT3188" s="60"/>
      <c r="AU3188" s="60"/>
    </row>
    <row r="3189" spans="1:52" s="21" customFormat="1">
      <c r="A3189" s="10"/>
      <c r="B3189" s="245"/>
      <c r="C3189" s="245"/>
      <c r="D3189" s="78"/>
      <c r="E3189" s="33"/>
      <c r="F3189" s="33"/>
      <c r="G3189" s="282"/>
      <c r="H3189" s="283"/>
      <c r="I3189" s="33"/>
      <c r="J3189" s="33"/>
      <c r="K3189" s="33"/>
      <c r="L3189" s="33"/>
      <c r="M3189" s="33"/>
      <c r="N3189" s="33"/>
      <c r="O3189" s="33"/>
      <c r="P3189" s="33"/>
      <c r="Q3189" s="33"/>
      <c r="R3189" s="33"/>
      <c r="S3189" s="33"/>
      <c r="T3189" s="33"/>
      <c r="U3189" s="33"/>
      <c r="V3189" s="33"/>
      <c r="W3189" s="33"/>
      <c r="X3189" s="282"/>
      <c r="Y3189" s="33"/>
      <c r="Z3189" s="284"/>
      <c r="AA3189" s="284"/>
      <c r="AB3189" s="33"/>
      <c r="AC3189" s="33"/>
      <c r="AD3189" s="33"/>
      <c r="AE3189" s="33"/>
      <c r="AF3189" s="33"/>
      <c r="AG3189" s="33"/>
      <c r="AH3189" s="33"/>
      <c r="AI3189" s="33"/>
      <c r="AJ3189" s="33"/>
      <c r="AK3189" s="33"/>
      <c r="AL3189" s="33"/>
      <c r="AM3189" s="33"/>
      <c r="AN3189" s="33"/>
      <c r="AO3189" s="33"/>
      <c r="AP3189" s="34"/>
      <c r="AQ3189" s="70"/>
      <c r="AR3189" s="76"/>
      <c r="AS3189" s="60"/>
      <c r="AT3189" s="60"/>
      <c r="AU3189" s="60"/>
    </row>
    <row r="3190" spans="1:52" s="402" customFormat="1">
      <c r="A3190" s="13"/>
      <c r="B3190" s="8"/>
      <c r="C3190" s="8"/>
      <c r="D3190" s="78"/>
      <c r="E3190" s="34"/>
      <c r="F3190" s="34"/>
      <c r="G3190" s="63"/>
      <c r="H3190" s="67"/>
      <c r="I3190" s="34"/>
      <c r="J3190" s="34"/>
      <c r="K3190" s="34"/>
      <c r="L3190" s="34"/>
      <c r="M3190" s="34"/>
      <c r="N3190" s="34"/>
      <c r="O3190" s="34"/>
      <c r="P3190" s="34"/>
      <c r="Q3190" s="34"/>
      <c r="R3190" s="34"/>
      <c r="S3190" s="34"/>
      <c r="T3190" s="34"/>
      <c r="U3190" s="34"/>
      <c r="V3190" s="34"/>
      <c r="W3190" s="34"/>
      <c r="X3190" s="63"/>
      <c r="Y3190" s="34"/>
      <c r="Z3190" s="65"/>
      <c r="AA3190" s="65"/>
      <c r="AB3190" s="34"/>
      <c r="AC3190" s="34"/>
      <c r="AD3190" s="34"/>
      <c r="AE3190" s="34"/>
      <c r="AF3190" s="34"/>
      <c r="AG3190" s="34"/>
      <c r="AH3190" s="34"/>
      <c r="AI3190" s="34"/>
      <c r="AJ3190" s="34"/>
      <c r="AK3190" s="34"/>
      <c r="AL3190" s="34"/>
      <c r="AM3190" s="34"/>
      <c r="AN3190" s="34"/>
      <c r="AO3190" s="34"/>
      <c r="AP3190" s="34"/>
      <c r="AQ3190" s="34"/>
      <c r="AR3190" s="28"/>
      <c r="AS3190" s="29"/>
      <c r="AT3190" s="29"/>
      <c r="AU3190" s="29"/>
    </row>
    <row r="3191" spans="1:52" s="15" customFormat="1" ht="18.75" customHeight="1">
      <c r="A3191" s="526">
        <v>16</v>
      </c>
      <c r="B3191" s="22" t="s">
        <v>57</v>
      </c>
      <c r="C3191" s="20"/>
      <c r="D3191" s="30"/>
      <c r="E3191" s="403">
        <f t="shared" ref="E3191:X3191" si="270">E3192+E3196+E3601+E3630+E3635+E3688+E3712+E3730</f>
        <v>130024512606</v>
      </c>
      <c r="F3191" s="30">
        <f t="shared" si="270"/>
        <v>12819529100</v>
      </c>
      <c r="G3191" s="30">
        <f t="shared" si="270"/>
        <v>11399336014</v>
      </c>
      <c r="H3191" s="30">
        <f t="shared" si="270"/>
        <v>11399336014</v>
      </c>
      <c r="I3191" s="30">
        <f t="shared" si="270"/>
        <v>0</v>
      </c>
      <c r="J3191" s="30">
        <f t="shared" si="270"/>
        <v>0</v>
      </c>
      <c r="K3191" s="30">
        <f t="shared" si="270"/>
        <v>159280000</v>
      </c>
      <c r="L3191" s="30">
        <f t="shared" si="270"/>
        <v>0</v>
      </c>
      <c r="M3191" s="30">
        <f t="shared" si="270"/>
        <v>0</v>
      </c>
      <c r="N3191" s="30">
        <f t="shared" si="270"/>
        <v>491725000</v>
      </c>
      <c r="O3191" s="30">
        <f t="shared" si="270"/>
        <v>0</v>
      </c>
      <c r="P3191" s="30">
        <f t="shared" si="270"/>
        <v>0</v>
      </c>
      <c r="Q3191" s="30">
        <f t="shared" si="270"/>
        <v>0</v>
      </c>
      <c r="R3191" s="30">
        <f t="shared" si="270"/>
        <v>0</v>
      </c>
      <c r="S3191" s="30">
        <f t="shared" si="270"/>
        <v>0</v>
      </c>
      <c r="T3191" s="30">
        <f t="shared" si="270"/>
        <v>0</v>
      </c>
      <c r="U3191" s="30">
        <f t="shared" si="270"/>
        <v>0</v>
      </c>
      <c r="V3191" s="30">
        <f t="shared" si="270"/>
        <v>0</v>
      </c>
      <c r="W3191" s="30">
        <f t="shared" si="270"/>
        <v>0</v>
      </c>
      <c r="X3191" s="30">
        <f t="shared" si="270"/>
        <v>0</v>
      </c>
      <c r="Y3191" s="30">
        <f>H3191+I3191+J3191+K3191+L3191+M3191+N3191+W3191+X3191</f>
        <v>12050341014</v>
      </c>
      <c r="Z3191" s="64">
        <f t="shared" ref="Z3191:AN3191" si="271">Z3192+Z3196+Z3601+Z3630+Z3635+Z3688+Z3712+Z3730</f>
        <v>0</v>
      </c>
      <c r="AA3191" s="64">
        <f t="shared" si="271"/>
        <v>0</v>
      </c>
      <c r="AB3191" s="30">
        <f t="shared" si="271"/>
        <v>0</v>
      </c>
      <c r="AC3191" s="30">
        <f t="shared" si="271"/>
        <v>639245318</v>
      </c>
      <c r="AD3191" s="30">
        <f t="shared" si="271"/>
        <v>0</v>
      </c>
      <c r="AE3191" s="30">
        <f t="shared" si="271"/>
        <v>0</v>
      </c>
      <c r="AF3191" s="30">
        <f t="shared" si="271"/>
        <v>0</v>
      </c>
      <c r="AG3191" s="30">
        <f t="shared" si="271"/>
        <v>0</v>
      </c>
      <c r="AH3191" s="30">
        <f t="shared" si="271"/>
        <v>0</v>
      </c>
      <c r="AI3191" s="30">
        <f t="shared" si="271"/>
        <v>0</v>
      </c>
      <c r="AJ3191" s="30">
        <f t="shared" si="271"/>
        <v>0</v>
      </c>
      <c r="AK3191" s="30">
        <f t="shared" si="271"/>
        <v>0</v>
      </c>
      <c r="AL3191" s="30">
        <f t="shared" si="271"/>
        <v>0</v>
      </c>
      <c r="AM3191" s="30">
        <f t="shared" si="271"/>
        <v>421400</v>
      </c>
      <c r="AN3191" s="30">
        <f t="shared" si="271"/>
        <v>0</v>
      </c>
      <c r="AO3191" s="30">
        <f>Z3191+AA3191+AB3191+AC3191+AL3191+AM3191+AN3191</f>
        <v>639666718</v>
      </c>
      <c r="AP3191" s="30">
        <f>AP3192+AP3196+AP3601+AP3630+AP3635+AP3688+AP3712+AP3730</f>
        <v>141435186902</v>
      </c>
      <c r="AQ3191" s="30"/>
      <c r="AR3191" s="57"/>
      <c r="AS3191" s="57">
        <f>E3191+H3191+I3191+J3191+K3191+L3191+M3191+N3191+W3191+X3191-Z3191-AB3191-AL3191-AC3191-AM3191-AN3191</f>
        <v>141435186902</v>
      </c>
      <c r="AT3191" s="57"/>
      <c r="AU3191" s="57">
        <f>AU3192+AU3196+AU3601+AU3630+AU3635+AU3688+AU3712+AU3730</f>
        <v>130024512606</v>
      </c>
      <c r="AV3191" s="15">
        <f>AV3192+AV3196+AV3601+AV3630+AV3635+AV3688+AV3712+AV3730</f>
        <v>11410674296</v>
      </c>
      <c r="AW3191" s="15">
        <f>AW3192+AW3196+AW3601+AW3630+AW3635+AW3688+AW3712+AW3730</f>
        <v>11410674296</v>
      </c>
      <c r="AX3191" s="15">
        <f>AX3192+AX3196+AX3601+AX3630+AX3635+AX3688+AX3712+AX3730</f>
        <v>0</v>
      </c>
    </row>
    <row r="3192" spans="1:52" s="86" customFormat="1">
      <c r="A3192" s="12"/>
      <c r="B3192" s="9">
        <v>1</v>
      </c>
      <c r="C3192" s="9" t="s">
        <v>14</v>
      </c>
      <c r="D3192" s="81" t="s">
        <v>6</v>
      </c>
      <c r="E3192" s="405">
        <v>62680901512</v>
      </c>
      <c r="F3192" s="31">
        <f t="shared" ref="F3192:V3192" si="272">SUM(F3193:F3195)</f>
        <v>0</v>
      </c>
      <c r="G3192" s="31">
        <f t="shared" si="272"/>
        <v>0</v>
      </c>
      <c r="H3192" s="31">
        <f t="shared" si="272"/>
        <v>0</v>
      </c>
      <c r="I3192" s="31">
        <f t="shared" si="272"/>
        <v>0</v>
      </c>
      <c r="J3192" s="31">
        <f t="shared" si="272"/>
        <v>0</v>
      </c>
      <c r="K3192" s="31">
        <f t="shared" si="272"/>
        <v>0</v>
      </c>
      <c r="L3192" s="31">
        <f t="shared" si="272"/>
        <v>0</v>
      </c>
      <c r="M3192" s="31">
        <f t="shared" si="272"/>
        <v>0</v>
      </c>
      <c r="N3192" s="31">
        <f t="shared" si="272"/>
        <v>0</v>
      </c>
      <c r="O3192" s="31">
        <f t="shared" si="272"/>
        <v>0</v>
      </c>
      <c r="P3192" s="31">
        <f t="shared" si="272"/>
        <v>0</v>
      </c>
      <c r="Q3192" s="31">
        <f t="shared" si="272"/>
        <v>0</v>
      </c>
      <c r="R3192" s="31">
        <f t="shared" si="272"/>
        <v>0</v>
      </c>
      <c r="S3192" s="31">
        <f t="shared" si="272"/>
        <v>0</v>
      </c>
      <c r="T3192" s="31">
        <f t="shared" si="272"/>
        <v>0</v>
      </c>
      <c r="U3192" s="31">
        <f t="shared" si="272"/>
        <v>0</v>
      </c>
      <c r="V3192" s="31">
        <f t="shared" si="272"/>
        <v>0</v>
      </c>
      <c r="W3192" s="31">
        <f>SUM(O3192:V3192)</f>
        <v>0</v>
      </c>
      <c r="X3192" s="31">
        <f>SUM(X3193:X3195)</f>
        <v>0</v>
      </c>
      <c r="Y3192" s="31">
        <f>H3192+I3192+J3192+K3192+L3192+M3192+N3192+W3192+X3192</f>
        <v>0</v>
      </c>
      <c r="Z3192" s="31">
        <f t="shared" ref="Z3192:AK3192" si="273">SUM(Z3193:Z3195)</f>
        <v>0</v>
      </c>
      <c r="AA3192" s="31">
        <f t="shared" si="273"/>
        <v>0</v>
      </c>
      <c r="AB3192" s="31">
        <f t="shared" si="273"/>
        <v>0</v>
      </c>
      <c r="AC3192" s="31">
        <f t="shared" si="273"/>
        <v>0</v>
      </c>
      <c r="AD3192" s="31">
        <f t="shared" si="273"/>
        <v>0</v>
      </c>
      <c r="AE3192" s="31">
        <f t="shared" si="273"/>
        <v>0</v>
      </c>
      <c r="AF3192" s="31">
        <f t="shared" si="273"/>
        <v>0</v>
      </c>
      <c r="AG3192" s="31">
        <f t="shared" si="273"/>
        <v>0</v>
      </c>
      <c r="AH3192" s="31">
        <f t="shared" si="273"/>
        <v>0</v>
      </c>
      <c r="AI3192" s="31">
        <f t="shared" si="273"/>
        <v>0</v>
      </c>
      <c r="AJ3192" s="31">
        <f t="shared" si="273"/>
        <v>0</v>
      </c>
      <c r="AK3192" s="31">
        <f t="shared" si="273"/>
        <v>0</v>
      </c>
      <c r="AL3192" s="31">
        <f>SUM(AD3192:AK3192)</f>
        <v>0</v>
      </c>
      <c r="AM3192" s="31">
        <f>SUM(AM3193:AM3195)</f>
        <v>0</v>
      </c>
      <c r="AN3192" s="31">
        <f>SUM(AN3193:AN3195)</f>
        <v>0</v>
      </c>
      <c r="AO3192" s="31">
        <f>Z3192+AA3192+AB3192+AC3192+AL3192+AM3192+AN3192</f>
        <v>0</v>
      </c>
      <c r="AP3192" s="32">
        <f>E3192+Y3192-AO3192</f>
        <v>62680901512</v>
      </c>
      <c r="AQ3192" s="32"/>
      <c r="AR3192" s="28"/>
      <c r="AS3192" s="29">
        <f>E3192+H3192+I3192+J3192+K3192+L3192+M3192+N3192+W3192+X3192-Z3192-AB3192-AL3192-AC3192-AM3192-AN3192</f>
        <v>62680901512</v>
      </c>
      <c r="AT3192" s="29">
        <f>AP3192-AS3192</f>
        <v>0</v>
      </c>
      <c r="AU3192" s="29">
        <f>E3192</f>
        <v>62680901512</v>
      </c>
      <c r="AV3192" s="86">
        <f>AS3192-AU3192</f>
        <v>0</v>
      </c>
      <c r="AW3192" s="86">
        <f>Y3192-AO3192</f>
        <v>0</v>
      </c>
      <c r="AX3192" s="86">
        <f>AV3192-AW3192</f>
        <v>0</v>
      </c>
      <c r="AZ3192" s="398"/>
    </row>
    <row r="3193" spans="1:52" s="402" customFormat="1">
      <c r="A3193" s="13"/>
      <c r="B3193" s="8"/>
      <c r="C3193" s="8"/>
      <c r="D3193" s="113"/>
      <c r="E3193" s="266"/>
      <c r="F3193" s="33"/>
      <c r="G3193" s="282"/>
      <c r="H3193" s="283"/>
      <c r="I3193" s="33"/>
      <c r="J3193" s="33"/>
      <c r="K3193" s="33"/>
      <c r="L3193" s="33"/>
      <c r="M3193" s="33"/>
      <c r="N3193" s="33"/>
      <c r="O3193" s="33"/>
      <c r="P3193" s="33"/>
      <c r="Q3193" s="33"/>
      <c r="R3193" s="33"/>
      <c r="S3193" s="33"/>
      <c r="T3193" s="33"/>
      <c r="U3193" s="33"/>
      <c r="V3193" s="33"/>
      <c r="W3193" s="33"/>
      <c r="X3193" s="282"/>
      <c r="Y3193" s="33"/>
      <c r="Z3193" s="284"/>
      <c r="AA3193" s="284"/>
      <c r="AB3193" s="33"/>
      <c r="AC3193" s="33"/>
      <c r="AD3193" s="33"/>
      <c r="AE3193" s="33"/>
      <c r="AF3193" s="33"/>
      <c r="AG3193" s="33"/>
      <c r="AH3193" s="33"/>
      <c r="AI3193" s="33"/>
      <c r="AJ3193" s="33"/>
      <c r="AK3193" s="33"/>
      <c r="AL3193" s="33"/>
      <c r="AM3193" s="33"/>
      <c r="AN3193" s="33"/>
      <c r="AO3193" s="33"/>
      <c r="AP3193" s="34"/>
      <c r="AQ3193" s="34"/>
      <c r="AR3193" s="28"/>
      <c r="AS3193" s="29"/>
      <c r="AT3193" s="29"/>
      <c r="AU3193" s="29"/>
    </row>
    <row r="3194" spans="1:52" s="402" customFormat="1">
      <c r="A3194" s="13"/>
      <c r="B3194" s="8"/>
      <c r="C3194" s="8"/>
      <c r="D3194" s="113"/>
      <c r="E3194" s="33"/>
      <c r="F3194" s="33"/>
      <c r="G3194" s="282"/>
      <c r="H3194" s="283"/>
      <c r="I3194" s="33"/>
      <c r="J3194" s="33"/>
      <c r="K3194" s="33"/>
      <c r="L3194" s="33"/>
      <c r="M3194" s="33"/>
      <c r="N3194" s="33"/>
      <c r="O3194" s="33"/>
      <c r="P3194" s="33"/>
      <c r="Q3194" s="33"/>
      <c r="R3194" s="33"/>
      <c r="S3194" s="33"/>
      <c r="T3194" s="33"/>
      <c r="U3194" s="33"/>
      <c r="V3194" s="33"/>
      <c r="W3194" s="33"/>
      <c r="X3194" s="282"/>
      <c r="Y3194" s="33"/>
      <c r="Z3194" s="284"/>
      <c r="AA3194" s="284"/>
      <c r="AB3194" s="33"/>
      <c r="AC3194" s="33"/>
      <c r="AD3194" s="33"/>
      <c r="AE3194" s="33"/>
      <c r="AF3194" s="33"/>
      <c r="AG3194" s="33"/>
      <c r="AH3194" s="33"/>
      <c r="AI3194" s="33"/>
      <c r="AJ3194" s="33"/>
      <c r="AK3194" s="33"/>
      <c r="AL3194" s="33"/>
      <c r="AM3194" s="33"/>
      <c r="AN3194" s="33"/>
      <c r="AO3194" s="33"/>
      <c r="AP3194" s="34"/>
      <c r="AQ3194" s="34"/>
      <c r="AR3194" s="28"/>
      <c r="AS3194" s="29"/>
      <c r="AT3194" s="29"/>
      <c r="AU3194" s="29"/>
    </row>
    <row r="3195" spans="1:52" s="402" customFormat="1">
      <c r="A3195" s="13"/>
      <c r="B3195" s="8"/>
      <c r="C3195" s="8"/>
      <c r="D3195" s="240"/>
      <c r="E3195" s="404"/>
      <c r="F3195" s="33"/>
      <c r="G3195" s="282"/>
      <c r="H3195" s="283"/>
      <c r="I3195" s="33"/>
      <c r="J3195" s="33"/>
      <c r="K3195" s="33"/>
      <c r="L3195" s="33"/>
      <c r="M3195" s="33"/>
      <c r="N3195" s="33"/>
      <c r="O3195" s="33"/>
      <c r="P3195" s="33"/>
      <c r="Q3195" s="33"/>
      <c r="R3195" s="33"/>
      <c r="S3195" s="33"/>
      <c r="T3195" s="33"/>
      <c r="U3195" s="33"/>
      <c r="V3195" s="33"/>
      <c r="W3195" s="33"/>
      <c r="X3195" s="282"/>
      <c r="Y3195" s="33"/>
      <c r="Z3195" s="284"/>
      <c r="AA3195" s="284"/>
      <c r="AB3195" s="33"/>
      <c r="AC3195" s="33"/>
      <c r="AD3195" s="33"/>
      <c r="AE3195" s="33"/>
      <c r="AF3195" s="33"/>
      <c r="AG3195" s="33"/>
      <c r="AH3195" s="33"/>
      <c r="AI3195" s="33"/>
      <c r="AJ3195" s="33"/>
      <c r="AK3195" s="33"/>
      <c r="AL3195" s="33"/>
      <c r="AM3195" s="33"/>
      <c r="AN3195" s="33"/>
      <c r="AO3195" s="33"/>
      <c r="AP3195" s="34"/>
      <c r="AQ3195" s="34"/>
      <c r="AR3195" s="28"/>
      <c r="AS3195" s="29"/>
      <c r="AT3195" s="29"/>
      <c r="AU3195" s="29"/>
    </row>
    <row r="3196" spans="1:52" s="86" customFormat="1">
      <c r="A3196" s="12"/>
      <c r="B3196" s="9">
        <v>2</v>
      </c>
      <c r="C3196" s="9" t="s">
        <v>15</v>
      </c>
      <c r="D3196" s="81" t="s">
        <v>9</v>
      </c>
      <c r="E3196" s="405">
        <v>32223808211</v>
      </c>
      <c r="F3196" s="31">
        <f t="shared" ref="F3196:V3196" si="274">SUM(F3197:F3600)</f>
        <v>11492717100</v>
      </c>
      <c r="G3196" s="31">
        <f t="shared" si="274"/>
        <v>11056274254</v>
      </c>
      <c r="H3196" s="31">
        <f t="shared" si="274"/>
        <v>11056274254</v>
      </c>
      <c r="I3196" s="31">
        <f t="shared" si="274"/>
        <v>0</v>
      </c>
      <c r="J3196" s="31">
        <f t="shared" si="274"/>
        <v>0</v>
      </c>
      <c r="K3196" s="31">
        <f t="shared" si="274"/>
        <v>0</v>
      </c>
      <c r="L3196" s="31">
        <f t="shared" si="274"/>
        <v>0</v>
      </c>
      <c r="M3196" s="31">
        <f t="shared" si="274"/>
        <v>0</v>
      </c>
      <c r="N3196" s="31">
        <f t="shared" si="274"/>
        <v>491725000</v>
      </c>
      <c r="O3196" s="31">
        <f t="shared" si="274"/>
        <v>0</v>
      </c>
      <c r="P3196" s="31">
        <f t="shared" si="274"/>
        <v>0</v>
      </c>
      <c r="Q3196" s="31">
        <f t="shared" si="274"/>
        <v>0</v>
      </c>
      <c r="R3196" s="31">
        <f t="shared" si="274"/>
        <v>0</v>
      </c>
      <c r="S3196" s="31">
        <f t="shared" si="274"/>
        <v>0</v>
      </c>
      <c r="T3196" s="31">
        <f t="shared" si="274"/>
        <v>0</v>
      </c>
      <c r="U3196" s="31">
        <f t="shared" si="274"/>
        <v>0</v>
      </c>
      <c r="V3196" s="31">
        <f t="shared" si="274"/>
        <v>0</v>
      </c>
      <c r="W3196" s="31">
        <f>SUM(O3196:V3196)</f>
        <v>0</v>
      </c>
      <c r="X3196" s="31">
        <f>SUM(X3197:X3600)</f>
        <v>0</v>
      </c>
      <c r="Y3196" s="31">
        <f>H3196+I3196+J3196+K3196+L3196+M3196+N3196+W3196+X3196</f>
        <v>11547999254</v>
      </c>
      <c r="Z3196" s="31">
        <f t="shared" ref="Z3196:AK3196" si="275">SUM(Z3197:Z3600)</f>
        <v>0</v>
      </c>
      <c r="AA3196" s="31">
        <f t="shared" si="275"/>
        <v>0</v>
      </c>
      <c r="AB3196" s="31">
        <f t="shared" si="275"/>
        <v>0</v>
      </c>
      <c r="AC3196" s="31">
        <f t="shared" si="275"/>
        <v>639245318</v>
      </c>
      <c r="AD3196" s="31">
        <f t="shared" si="275"/>
        <v>0</v>
      </c>
      <c r="AE3196" s="31">
        <f t="shared" si="275"/>
        <v>0</v>
      </c>
      <c r="AF3196" s="31">
        <f t="shared" si="275"/>
        <v>0</v>
      </c>
      <c r="AG3196" s="31">
        <f t="shared" si="275"/>
        <v>0</v>
      </c>
      <c r="AH3196" s="31">
        <f t="shared" si="275"/>
        <v>0</v>
      </c>
      <c r="AI3196" s="31">
        <f t="shared" si="275"/>
        <v>0</v>
      </c>
      <c r="AJ3196" s="31">
        <f t="shared" si="275"/>
        <v>0</v>
      </c>
      <c r="AK3196" s="31">
        <f t="shared" si="275"/>
        <v>0</v>
      </c>
      <c r="AL3196" s="31">
        <f>SUM(AD3196:AK3196)</f>
        <v>0</v>
      </c>
      <c r="AM3196" s="31">
        <f>SUM(AM3197:AM3600)</f>
        <v>421400</v>
      </c>
      <c r="AN3196" s="31">
        <f>SUM(AN3197:AN3600)</f>
        <v>0</v>
      </c>
      <c r="AO3196" s="31">
        <f>Z3196+AA3196+AB3196+AC3196+AL3196+AM3196+AN3196</f>
        <v>639666718</v>
      </c>
      <c r="AP3196" s="32">
        <f>E3196+Y3196-AO3196</f>
        <v>43132140747</v>
      </c>
      <c r="AQ3196" s="32"/>
      <c r="AR3196" s="28"/>
      <c r="AS3196" s="29">
        <f>E3196+H3196+I3196+J3196+K3196+L3196+M3196+N3196+W3196+X3196-Z3196-AB3196-AL3196-AC3196-AM3196-AN3196</f>
        <v>43132140747</v>
      </c>
      <c r="AT3196" s="29">
        <f>AP3196-AS3196</f>
        <v>0</v>
      </c>
      <c r="AU3196" s="29">
        <f>E3196</f>
        <v>32223808211</v>
      </c>
      <c r="AV3196" s="86">
        <f>AS3196-AU3196</f>
        <v>10908332536</v>
      </c>
      <c r="AW3196" s="86">
        <f>Y3196-AO3196</f>
        <v>10908332536</v>
      </c>
      <c r="AX3196" s="86">
        <f>AV3196-AW3196</f>
        <v>0</v>
      </c>
      <c r="AZ3196" s="398"/>
    </row>
    <row r="3197" spans="1:52" s="402" customFormat="1">
      <c r="A3197" s="13"/>
      <c r="B3197" s="8"/>
      <c r="C3197" s="8"/>
      <c r="D3197" s="240"/>
      <c r="E3197" s="266"/>
      <c r="F3197" s="321"/>
      <c r="G3197" s="282"/>
      <c r="H3197" s="283"/>
      <c r="I3197" s="33"/>
      <c r="J3197" s="33"/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282"/>
      <c r="Y3197" s="33"/>
      <c r="Z3197" s="284"/>
      <c r="AA3197" s="284"/>
      <c r="AB3197" s="33"/>
      <c r="AC3197" s="33"/>
      <c r="AD3197" s="33"/>
      <c r="AE3197" s="33"/>
      <c r="AF3197" s="33"/>
      <c r="AG3197" s="33"/>
      <c r="AH3197" s="33"/>
      <c r="AI3197" s="33"/>
      <c r="AJ3197" s="33"/>
      <c r="AK3197" s="33"/>
      <c r="AL3197" s="33"/>
      <c r="AM3197" s="33"/>
      <c r="AN3197" s="33"/>
      <c r="AO3197" s="33"/>
      <c r="AP3197" s="34"/>
      <c r="AQ3197" s="34"/>
      <c r="AR3197" s="28"/>
      <c r="AS3197" s="29"/>
      <c r="AT3197" s="29"/>
      <c r="AU3197" s="29"/>
    </row>
    <row r="3198" spans="1:52" s="483" customFormat="1" ht="15">
      <c r="A3198" s="13"/>
      <c r="B3198" s="8"/>
      <c r="C3198" s="8"/>
      <c r="D3198" s="489" t="s">
        <v>506</v>
      </c>
      <c r="E3198" s="266"/>
      <c r="F3198" s="321"/>
      <c r="G3198" s="282"/>
      <c r="H3198" s="284"/>
      <c r="I3198" s="33"/>
      <c r="J3198" s="33"/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282"/>
      <c r="Y3198" s="33"/>
      <c r="Z3198" s="284"/>
      <c r="AA3198" s="284"/>
      <c r="AB3198" s="33"/>
      <c r="AC3198" s="33"/>
      <c r="AD3198" s="33"/>
      <c r="AE3198" s="33"/>
      <c r="AF3198" s="33"/>
      <c r="AG3198" s="33"/>
      <c r="AH3198" s="33"/>
      <c r="AI3198" s="33"/>
      <c r="AJ3198" s="33"/>
      <c r="AK3198" s="33"/>
      <c r="AL3198" s="33"/>
      <c r="AM3198" s="33"/>
      <c r="AN3198" s="33"/>
      <c r="AO3198" s="33"/>
      <c r="AP3198" s="34"/>
      <c r="AQ3198" s="34"/>
      <c r="AR3198" s="28"/>
      <c r="AS3198" s="29"/>
      <c r="AT3198" s="29"/>
      <c r="AU3198" s="29"/>
    </row>
    <row r="3199" spans="1:52" s="483" customFormat="1">
      <c r="A3199" s="13"/>
      <c r="B3199" s="8"/>
      <c r="C3199" s="83">
        <v>298</v>
      </c>
      <c r="D3199" s="375" t="s">
        <v>507</v>
      </c>
      <c r="E3199" s="266"/>
      <c r="F3199" s="321"/>
      <c r="G3199" s="282"/>
      <c r="H3199" s="284"/>
      <c r="I3199" s="33"/>
      <c r="J3199" s="33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282"/>
      <c r="Y3199" s="33"/>
      <c r="Z3199" s="284"/>
      <c r="AA3199" s="284"/>
      <c r="AB3199" s="33"/>
      <c r="AC3199" s="33"/>
      <c r="AD3199" s="33"/>
      <c r="AE3199" s="33"/>
      <c r="AF3199" s="33"/>
      <c r="AG3199" s="33"/>
      <c r="AH3199" s="33"/>
      <c r="AI3199" s="33"/>
      <c r="AJ3199" s="33"/>
      <c r="AK3199" s="33"/>
      <c r="AL3199" s="33"/>
      <c r="AM3199" s="33"/>
      <c r="AN3199" s="33"/>
      <c r="AO3199" s="33"/>
      <c r="AP3199" s="34"/>
      <c r="AQ3199" s="34"/>
      <c r="AR3199" s="28"/>
      <c r="AS3199" s="29"/>
      <c r="AT3199" s="29"/>
      <c r="AU3199" s="29"/>
    </row>
    <row r="3200" spans="1:52" s="483" customFormat="1">
      <c r="A3200" s="13"/>
      <c r="B3200" s="8"/>
      <c r="C3200" s="8"/>
      <c r="D3200" s="472" t="s">
        <v>508</v>
      </c>
      <c r="E3200" s="266"/>
      <c r="F3200" s="321"/>
      <c r="G3200" s="282"/>
      <c r="H3200" s="284"/>
      <c r="I3200" s="33"/>
      <c r="J3200" s="33"/>
      <c r="K3200" s="33"/>
      <c r="L3200" s="33"/>
      <c r="M3200" s="33"/>
      <c r="N3200" s="33"/>
      <c r="O3200" s="33"/>
      <c r="P3200" s="33"/>
      <c r="Q3200" s="33"/>
      <c r="R3200" s="33"/>
      <c r="S3200" s="33"/>
      <c r="T3200" s="33"/>
      <c r="U3200" s="33"/>
      <c r="V3200" s="33"/>
      <c r="W3200" s="33"/>
      <c r="X3200" s="282"/>
      <c r="Y3200" s="33"/>
      <c r="Z3200" s="284"/>
      <c r="AA3200" s="284"/>
      <c r="AB3200" s="33"/>
      <c r="AC3200" s="33"/>
      <c r="AD3200" s="33"/>
      <c r="AE3200" s="33"/>
      <c r="AF3200" s="33"/>
      <c r="AG3200" s="33"/>
      <c r="AH3200" s="33"/>
      <c r="AI3200" s="33"/>
      <c r="AJ3200" s="33"/>
      <c r="AK3200" s="33"/>
      <c r="AL3200" s="33"/>
      <c r="AM3200" s="33"/>
      <c r="AN3200" s="33"/>
      <c r="AO3200" s="33"/>
      <c r="AP3200" s="34"/>
      <c r="AQ3200" s="34"/>
      <c r="AR3200" s="28"/>
      <c r="AS3200" s="29"/>
      <c r="AT3200" s="29"/>
      <c r="AU3200" s="29"/>
    </row>
    <row r="3201" spans="1:47" s="483" customFormat="1">
      <c r="A3201" s="13"/>
      <c r="B3201" s="8"/>
      <c r="C3201" s="8"/>
      <c r="D3201" s="473" t="s">
        <v>188</v>
      </c>
      <c r="E3201" s="321"/>
      <c r="F3201" s="321"/>
      <c r="G3201" s="282"/>
      <c r="H3201" s="284"/>
      <c r="I3201" s="33"/>
      <c r="J3201" s="33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282"/>
      <c r="Y3201" s="33"/>
      <c r="Z3201" s="284"/>
      <c r="AA3201" s="284"/>
      <c r="AB3201" s="33"/>
      <c r="AC3201" s="33"/>
      <c r="AD3201" s="33"/>
      <c r="AE3201" s="33"/>
      <c r="AF3201" s="33"/>
      <c r="AG3201" s="33"/>
      <c r="AH3201" s="33"/>
      <c r="AI3201" s="33"/>
      <c r="AJ3201" s="33"/>
      <c r="AK3201" s="33"/>
      <c r="AL3201" s="33"/>
      <c r="AM3201" s="33"/>
      <c r="AN3201" s="33"/>
      <c r="AO3201" s="33"/>
      <c r="AP3201" s="34"/>
      <c r="AQ3201" s="34"/>
      <c r="AR3201" s="28"/>
      <c r="AS3201" s="29"/>
      <c r="AT3201" s="29"/>
      <c r="AU3201" s="29"/>
    </row>
    <row r="3202" spans="1:47" s="483" customFormat="1">
      <c r="A3202" s="13"/>
      <c r="B3202" s="8"/>
      <c r="C3202" s="8"/>
      <c r="D3202" s="344" t="s">
        <v>2280</v>
      </c>
      <c r="E3202" s="266"/>
      <c r="F3202" s="261">
        <v>9090000</v>
      </c>
      <c r="G3202" s="282">
        <f>SUM(H3202)</f>
        <v>9090000</v>
      </c>
      <c r="H3202" s="284">
        <v>9090000</v>
      </c>
      <c r="I3202" s="33"/>
      <c r="J3202" s="33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282"/>
      <c r="Y3202" s="33"/>
      <c r="Z3202" s="284"/>
      <c r="AA3202" s="284"/>
      <c r="AB3202" s="33"/>
      <c r="AC3202" s="33"/>
      <c r="AD3202" s="33"/>
      <c r="AE3202" s="33"/>
      <c r="AF3202" s="33"/>
      <c r="AG3202" s="33"/>
      <c r="AH3202" s="33"/>
      <c r="AI3202" s="33"/>
      <c r="AJ3202" s="33"/>
      <c r="AK3202" s="33"/>
      <c r="AL3202" s="33"/>
      <c r="AM3202" s="33"/>
      <c r="AN3202" s="33"/>
      <c r="AO3202" s="33"/>
      <c r="AP3202" s="34"/>
      <c r="AQ3202" s="34"/>
      <c r="AR3202" s="28"/>
      <c r="AS3202" s="29"/>
      <c r="AT3202" s="29"/>
      <c r="AU3202" s="29"/>
    </row>
    <row r="3203" spans="1:47" s="483" customFormat="1">
      <c r="A3203" s="13"/>
      <c r="B3203" s="8"/>
      <c r="C3203" s="8"/>
      <c r="D3203" s="240"/>
      <c r="E3203" s="266"/>
      <c r="F3203" s="321"/>
      <c r="G3203" s="282"/>
      <c r="H3203" s="284"/>
      <c r="I3203" s="33"/>
      <c r="J3203" s="33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282"/>
      <c r="Y3203" s="33"/>
      <c r="Z3203" s="284"/>
      <c r="AA3203" s="284"/>
      <c r="AB3203" s="33"/>
      <c r="AC3203" s="33"/>
      <c r="AD3203" s="33"/>
      <c r="AE3203" s="33"/>
      <c r="AF3203" s="33"/>
      <c r="AG3203" s="33"/>
      <c r="AH3203" s="33"/>
      <c r="AI3203" s="33"/>
      <c r="AJ3203" s="33"/>
      <c r="AK3203" s="33"/>
      <c r="AL3203" s="33"/>
      <c r="AM3203" s="33"/>
      <c r="AN3203" s="33"/>
      <c r="AO3203" s="33"/>
      <c r="AP3203" s="34"/>
      <c r="AQ3203" s="34"/>
      <c r="AR3203" s="28"/>
      <c r="AS3203" s="29"/>
      <c r="AT3203" s="29"/>
      <c r="AU3203" s="29"/>
    </row>
    <row r="3204" spans="1:47" s="483" customFormat="1" ht="15">
      <c r="A3204" s="13"/>
      <c r="B3204" s="8"/>
      <c r="C3204" s="8"/>
      <c r="D3204" s="489" t="s">
        <v>506</v>
      </c>
      <c r="E3204" s="266"/>
      <c r="F3204" s="321"/>
      <c r="G3204" s="282"/>
      <c r="H3204" s="284"/>
      <c r="I3204" s="33"/>
      <c r="J3204" s="33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282"/>
      <c r="Y3204" s="33"/>
      <c r="Z3204" s="284"/>
      <c r="AA3204" s="284"/>
      <c r="AB3204" s="33"/>
      <c r="AC3204" s="33"/>
      <c r="AD3204" s="33"/>
      <c r="AE3204" s="33"/>
      <c r="AF3204" s="33"/>
      <c r="AG3204" s="33"/>
      <c r="AH3204" s="33"/>
      <c r="AI3204" s="33"/>
      <c r="AJ3204" s="33"/>
      <c r="AK3204" s="33"/>
      <c r="AL3204" s="33"/>
      <c r="AM3204" s="33"/>
      <c r="AN3204" s="33"/>
      <c r="AO3204" s="33"/>
      <c r="AP3204" s="34"/>
      <c r="AQ3204" s="34"/>
      <c r="AR3204" s="28"/>
      <c r="AS3204" s="29"/>
      <c r="AT3204" s="29"/>
      <c r="AU3204" s="29"/>
    </row>
    <row r="3205" spans="1:47" s="483" customFormat="1">
      <c r="A3205" s="13"/>
      <c r="B3205" s="8"/>
      <c r="C3205" s="83">
        <v>299</v>
      </c>
      <c r="D3205" s="375" t="s">
        <v>260</v>
      </c>
      <c r="E3205" s="266"/>
      <c r="F3205" s="321"/>
      <c r="G3205" s="282"/>
      <c r="H3205" s="284"/>
      <c r="I3205" s="33"/>
      <c r="J3205" s="33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282"/>
      <c r="Y3205" s="33"/>
      <c r="Z3205" s="284"/>
      <c r="AA3205" s="284"/>
      <c r="AB3205" s="33"/>
      <c r="AC3205" s="33"/>
      <c r="AD3205" s="33"/>
      <c r="AE3205" s="33"/>
      <c r="AF3205" s="33"/>
      <c r="AG3205" s="33"/>
      <c r="AH3205" s="33"/>
      <c r="AI3205" s="33"/>
      <c r="AJ3205" s="33"/>
      <c r="AK3205" s="33"/>
      <c r="AL3205" s="33"/>
      <c r="AM3205" s="33"/>
      <c r="AN3205" s="33"/>
      <c r="AO3205" s="33"/>
      <c r="AP3205" s="34"/>
      <c r="AQ3205" s="34"/>
      <c r="AR3205" s="28"/>
      <c r="AS3205" s="29"/>
      <c r="AT3205" s="29"/>
      <c r="AU3205" s="29"/>
    </row>
    <row r="3206" spans="1:47" s="483" customFormat="1">
      <c r="A3206" s="13"/>
      <c r="B3206" s="8"/>
      <c r="C3206" s="8"/>
      <c r="D3206" s="472" t="s">
        <v>509</v>
      </c>
      <c r="E3206" s="266"/>
      <c r="F3206" s="321"/>
      <c r="G3206" s="282"/>
      <c r="H3206" s="284"/>
      <c r="I3206" s="33"/>
      <c r="J3206" s="33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282"/>
      <c r="Y3206" s="33"/>
      <c r="Z3206" s="284"/>
      <c r="AA3206" s="284"/>
      <c r="AB3206" s="33"/>
      <c r="AC3206" s="33"/>
      <c r="AD3206" s="33"/>
      <c r="AE3206" s="33"/>
      <c r="AF3206" s="33"/>
      <c r="AG3206" s="33"/>
      <c r="AH3206" s="33"/>
      <c r="AI3206" s="33"/>
      <c r="AJ3206" s="33"/>
      <c r="AK3206" s="33"/>
      <c r="AL3206" s="33"/>
      <c r="AM3206" s="33"/>
      <c r="AN3206" s="33"/>
      <c r="AO3206" s="33"/>
      <c r="AP3206" s="34"/>
      <c r="AQ3206" s="34"/>
      <c r="AR3206" s="28"/>
      <c r="AS3206" s="29"/>
      <c r="AT3206" s="29"/>
      <c r="AU3206" s="29"/>
    </row>
    <row r="3207" spans="1:47" s="483" customFormat="1">
      <c r="A3207" s="13"/>
      <c r="B3207" s="8"/>
      <c r="C3207" s="8"/>
      <c r="D3207" s="473" t="s">
        <v>385</v>
      </c>
      <c r="E3207" s="266"/>
      <c r="F3207" s="321"/>
      <c r="G3207" s="282"/>
      <c r="H3207" s="284"/>
      <c r="I3207" s="33"/>
      <c r="J3207" s="33"/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282"/>
      <c r="Y3207" s="33"/>
      <c r="Z3207" s="284"/>
      <c r="AA3207" s="284"/>
      <c r="AB3207" s="33"/>
      <c r="AC3207" s="33"/>
      <c r="AD3207" s="33"/>
      <c r="AE3207" s="33"/>
      <c r="AF3207" s="33"/>
      <c r="AG3207" s="33"/>
      <c r="AH3207" s="33"/>
      <c r="AI3207" s="33"/>
      <c r="AJ3207" s="33"/>
      <c r="AK3207" s="33"/>
      <c r="AL3207" s="33"/>
      <c r="AM3207" s="33"/>
      <c r="AN3207" s="33"/>
      <c r="AO3207" s="33"/>
      <c r="AP3207" s="34"/>
      <c r="AQ3207" s="34"/>
      <c r="AR3207" s="28"/>
      <c r="AS3207" s="29"/>
      <c r="AT3207" s="29"/>
      <c r="AU3207" s="29"/>
    </row>
    <row r="3208" spans="1:47" s="483" customFormat="1">
      <c r="A3208" s="13"/>
      <c r="B3208" s="8"/>
      <c r="C3208" s="8"/>
      <c r="D3208" s="345" t="s">
        <v>2277</v>
      </c>
      <c r="E3208" s="266"/>
      <c r="F3208" s="261">
        <v>78619100</v>
      </c>
      <c r="G3208" s="282">
        <f>SUM(H3209:H3211)</f>
        <v>68800000</v>
      </c>
      <c r="H3208" s="284"/>
      <c r="I3208" s="33"/>
      <c r="J3208" s="33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282"/>
      <c r="Y3208" s="33"/>
      <c r="Z3208" s="284"/>
      <c r="AA3208" s="284"/>
      <c r="AB3208" s="33"/>
      <c r="AC3208" s="33"/>
      <c r="AD3208" s="33"/>
      <c r="AE3208" s="33"/>
      <c r="AF3208" s="33"/>
      <c r="AG3208" s="33"/>
      <c r="AH3208" s="33"/>
      <c r="AI3208" s="33"/>
      <c r="AJ3208" s="33"/>
      <c r="AK3208" s="33"/>
      <c r="AL3208" s="33"/>
      <c r="AM3208" s="33"/>
      <c r="AN3208" s="33"/>
      <c r="AO3208" s="33"/>
      <c r="AP3208" s="34"/>
      <c r="AQ3208" s="34"/>
      <c r="AR3208" s="28"/>
      <c r="AS3208" s="29"/>
      <c r="AT3208" s="29"/>
      <c r="AU3208" s="29"/>
    </row>
    <row r="3209" spans="1:47" s="554" customFormat="1">
      <c r="A3209" s="13"/>
      <c r="B3209" s="8"/>
      <c r="C3209" s="8"/>
      <c r="D3209" s="344" t="s">
        <v>2278</v>
      </c>
      <c r="E3209" s="266"/>
      <c r="F3209" s="261"/>
      <c r="G3209" s="282"/>
      <c r="H3209" s="284">
        <v>18000000</v>
      </c>
      <c r="I3209" s="33"/>
      <c r="J3209" s="33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282"/>
      <c r="Y3209" s="33"/>
      <c r="Z3209" s="284"/>
      <c r="AA3209" s="284"/>
      <c r="AB3209" s="33"/>
      <c r="AC3209" s="33"/>
      <c r="AD3209" s="33"/>
      <c r="AE3209" s="33"/>
      <c r="AF3209" s="33"/>
      <c r="AG3209" s="33"/>
      <c r="AH3209" s="33"/>
      <c r="AI3209" s="33"/>
      <c r="AJ3209" s="33"/>
      <c r="AK3209" s="33"/>
      <c r="AL3209" s="33"/>
      <c r="AM3209" s="33"/>
      <c r="AN3209" s="33"/>
      <c r="AO3209" s="33"/>
      <c r="AP3209" s="34"/>
      <c r="AQ3209" s="34"/>
      <c r="AR3209" s="28"/>
      <c r="AS3209" s="29"/>
      <c r="AT3209" s="29"/>
      <c r="AU3209" s="29"/>
    </row>
    <row r="3210" spans="1:47" s="554" customFormat="1">
      <c r="A3210" s="13"/>
      <c r="B3210" s="8"/>
      <c r="C3210" s="8"/>
      <c r="D3210" s="344" t="s">
        <v>2279</v>
      </c>
      <c r="E3210" s="266"/>
      <c r="F3210" s="261"/>
      <c r="G3210" s="282"/>
      <c r="H3210" s="284">
        <v>25400000</v>
      </c>
      <c r="I3210" s="33"/>
      <c r="J3210" s="33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282"/>
      <c r="Y3210" s="33"/>
      <c r="Z3210" s="284"/>
      <c r="AA3210" s="284"/>
      <c r="AB3210" s="33"/>
      <c r="AC3210" s="33"/>
      <c r="AD3210" s="33"/>
      <c r="AE3210" s="33"/>
      <c r="AF3210" s="33"/>
      <c r="AG3210" s="33"/>
      <c r="AH3210" s="33"/>
      <c r="AI3210" s="33"/>
      <c r="AJ3210" s="33"/>
      <c r="AK3210" s="33"/>
      <c r="AL3210" s="33"/>
      <c r="AM3210" s="33"/>
      <c r="AN3210" s="33"/>
      <c r="AO3210" s="33"/>
      <c r="AP3210" s="34"/>
      <c r="AQ3210" s="34"/>
      <c r="AR3210" s="28"/>
      <c r="AS3210" s="29"/>
      <c r="AT3210" s="29"/>
      <c r="AU3210" s="29"/>
    </row>
    <row r="3211" spans="1:47" s="554" customFormat="1">
      <c r="A3211" s="13"/>
      <c r="B3211" s="8"/>
      <c r="C3211" s="8"/>
      <c r="D3211" s="344" t="s">
        <v>2279</v>
      </c>
      <c r="E3211" s="266"/>
      <c r="F3211" s="261"/>
      <c r="G3211" s="282"/>
      <c r="H3211" s="284">
        <v>25400000</v>
      </c>
      <c r="I3211" s="33"/>
      <c r="J3211" s="33"/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282"/>
      <c r="Y3211" s="33"/>
      <c r="Z3211" s="284"/>
      <c r="AA3211" s="284"/>
      <c r="AB3211" s="33"/>
      <c r="AC3211" s="33"/>
      <c r="AD3211" s="33"/>
      <c r="AE3211" s="33"/>
      <c r="AF3211" s="33"/>
      <c r="AG3211" s="33"/>
      <c r="AH3211" s="33"/>
      <c r="AI3211" s="33"/>
      <c r="AJ3211" s="33"/>
      <c r="AK3211" s="33"/>
      <c r="AL3211" s="33"/>
      <c r="AM3211" s="33"/>
      <c r="AN3211" s="33"/>
      <c r="AO3211" s="33"/>
      <c r="AP3211" s="34"/>
      <c r="AQ3211" s="34"/>
      <c r="AR3211" s="28"/>
      <c r="AS3211" s="29"/>
      <c r="AT3211" s="29"/>
      <c r="AU3211" s="29"/>
    </row>
    <row r="3212" spans="1:47" s="483" customFormat="1">
      <c r="A3212" s="13"/>
      <c r="B3212" s="8"/>
      <c r="C3212" s="8"/>
      <c r="D3212" s="240"/>
      <c r="E3212" s="266"/>
      <c r="F3212" s="321"/>
      <c r="G3212" s="282"/>
      <c r="H3212" s="284"/>
      <c r="I3212" s="33"/>
      <c r="J3212" s="33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282"/>
      <c r="Y3212" s="33"/>
      <c r="Z3212" s="284"/>
      <c r="AA3212" s="284"/>
      <c r="AB3212" s="33"/>
      <c r="AC3212" s="33"/>
      <c r="AD3212" s="33"/>
      <c r="AE3212" s="33"/>
      <c r="AF3212" s="33"/>
      <c r="AG3212" s="33"/>
      <c r="AH3212" s="33"/>
      <c r="AI3212" s="33"/>
      <c r="AJ3212" s="33"/>
      <c r="AK3212" s="33"/>
      <c r="AL3212" s="33"/>
      <c r="AM3212" s="33"/>
      <c r="AN3212" s="33"/>
      <c r="AO3212" s="33"/>
      <c r="AP3212" s="34"/>
      <c r="AQ3212" s="34"/>
      <c r="AR3212" s="28"/>
      <c r="AS3212" s="29"/>
      <c r="AT3212" s="29"/>
      <c r="AU3212" s="29"/>
    </row>
    <row r="3213" spans="1:47" s="483" customFormat="1">
      <c r="A3213" s="13"/>
      <c r="B3213" s="8"/>
      <c r="C3213" s="8"/>
      <c r="D3213" s="240"/>
      <c r="E3213" s="266"/>
      <c r="F3213" s="321"/>
      <c r="G3213" s="282"/>
      <c r="H3213" s="284"/>
      <c r="I3213" s="33"/>
      <c r="J3213" s="33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282"/>
      <c r="Y3213" s="33"/>
      <c r="Z3213" s="284"/>
      <c r="AA3213" s="284"/>
      <c r="AB3213" s="33"/>
      <c r="AC3213" s="33"/>
      <c r="AD3213" s="33"/>
      <c r="AE3213" s="33"/>
      <c r="AF3213" s="33"/>
      <c r="AG3213" s="33"/>
      <c r="AH3213" s="33"/>
      <c r="AI3213" s="33"/>
      <c r="AJ3213" s="33"/>
      <c r="AK3213" s="33"/>
      <c r="AL3213" s="33"/>
      <c r="AM3213" s="33"/>
      <c r="AN3213" s="33"/>
      <c r="AO3213" s="33"/>
      <c r="AP3213" s="34"/>
      <c r="AQ3213" s="34"/>
      <c r="AR3213" s="28"/>
      <c r="AS3213" s="29"/>
      <c r="AT3213" s="29"/>
      <c r="AU3213" s="29"/>
    </row>
    <row r="3214" spans="1:47" s="483" customFormat="1" ht="15">
      <c r="A3214" s="13"/>
      <c r="B3214" s="8"/>
      <c r="C3214" s="8"/>
      <c r="D3214" s="489" t="s">
        <v>510</v>
      </c>
      <c r="E3214" s="266"/>
      <c r="F3214" s="321"/>
      <c r="G3214" s="282"/>
      <c r="H3214" s="284"/>
      <c r="I3214" s="33"/>
      <c r="J3214" s="33"/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282"/>
      <c r="Y3214" s="33"/>
      <c r="Z3214" s="284"/>
      <c r="AA3214" s="284"/>
      <c r="AB3214" s="33"/>
      <c r="AC3214" s="33"/>
      <c r="AD3214" s="33"/>
      <c r="AE3214" s="33"/>
      <c r="AF3214" s="33"/>
      <c r="AG3214" s="33"/>
      <c r="AH3214" s="33"/>
      <c r="AI3214" s="33"/>
      <c r="AJ3214" s="33"/>
      <c r="AK3214" s="33"/>
      <c r="AL3214" s="33"/>
      <c r="AM3214" s="33"/>
      <c r="AN3214" s="33"/>
      <c r="AO3214" s="33"/>
      <c r="AP3214" s="34"/>
      <c r="AQ3214" s="34"/>
      <c r="AR3214" s="28"/>
      <c r="AS3214" s="29"/>
      <c r="AT3214" s="29"/>
      <c r="AU3214" s="29"/>
    </row>
    <row r="3215" spans="1:47" s="483" customFormat="1">
      <c r="A3215" s="13"/>
      <c r="B3215" s="8"/>
      <c r="C3215" s="83">
        <v>300</v>
      </c>
      <c r="D3215" s="375" t="s">
        <v>262</v>
      </c>
      <c r="E3215" s="266"/>
      <c r="F3215" s="321"/>
      <c r="G3215" s="282"/>
      <c r="H3215" s="284"/>
      <c r="I3215" s="33"/>
      <c r="J3215" s="33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282"/>
      <c r="Y3215" s="33"/>
      <c r="Z3215" s="284"/>
      <c r="AA3215" s="284"/>
      <c r="AB3215" s="33"/>
      <c r="AC3215" s="33"/>
      <c r="AD3215" s="33"/>
      <c r="AE3215" s="33"/>
      <c r="AF3215" s="33"/>
      <c r="AG3215" s="33"/>
      <c r="AH3215" s="33"/>
      <c r="AI3215" s="33"/>
      <c r="AJ3215" s="33"/>
      <c r="AK3215" s="33"/>
      <c r="AL3215" s="33"/>
      <c r="AM3215" s="33"/>
      <c r="AN3215" s="33"/>
      <c r="AO3215" s="33"/>
      <c r="AP3215" s="34"/>
      <c r="AQ3215" s="34"/>
      <c r="AR3215" s="28"/>
      <c r="AS3215" s="29"/>
      <c r="AT3215" s="29"/>
      <c r="AU3215" s="29"/>
    </row>
    <row r="3216" spans="1:47" s="483" customFormat="1">
      <c r="A3216" s="13"/>
      <c r="B3216" s="8"/>
      <c r="C3216" s="8"/>
      <c r="D3216" s="472" t="s">
        <v>511</v>
      </c>
      <c r="E3216" s="266"/>
      <c r="F3216" s="321"/>
      <c r="G3216" s="282"/>
      <c r="H3216" s="284"/>
      <c r="I3216" s="33"/>
      <c r="J3216" s="33"/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282"/>
      <c r="Y3216" s="33"/>
      <c r="Z3216" s="284"/>
      <c r="AA3216" s="284"/>
      <c r="AB3216" s="33"/>
      <c r="AC3216" s="33"/>
      <c r="AD3216" s="33"/>
      <c r="AE3216" s="33"/>
      <c r="AF3216" s="33"/>
      <c r="AG3216" s="33"/>
      <c r="AH3216" s="33"/>
      <c r="AI3216" s="33"/>
      <c r="AJ3216" s="33"/>
      <c r="AK3216" s="33"/>
      <c r="AL3216" s="33"/>
      <c r="AM3216" s="33"/>
      <c r="AN3216" s="33"/>
      <c r="AO3216" s="33"/>
      <c r="AP3216" s="34"/>
      <c r="AQ3216" s="34"/>
      <c r="AR3216" s="28"/>
      <c r="AS3216" s="29"/>
      <c r="AT3216" s="29"/>
      <c r="AU3216" s="29"/>
    </row>
    <row r="3217" spans="1:47" s="483" customFormat="1">
      <c r="A3217" s="13"/>
      <c r="B3217" s="8"/>
      <c r="C3217" s="8"/>
      <c r="D3217" s="473" t="s">
        <v>188</v>
      </c>
      <c r="E3217" s="321"/>
      <c r="F3217" s="261"/>
      <c r="G3217" s="282"/>
      <c r="H3217" s="284"/>
      <c r="I3217" s="33"/>
      <c r="J3217" s="33"/>
      <c r="K3217" s="33"/>
      <c r="L3217" s="33"/>
      <c r="M3217" s="33"/>
      <c r="N3217" s="33"/>
      <c r="O3217" s="33"/>
      <c r="P3217" s="33"/>
      <c r="Q3217" s="33"/>
      <c r="R3217" s="33"/>
      <c r="S3217" s="33"/>
      <c r="T3217" s="33"/>
      <c r="U3217" s="33"/>
      <c r="V3217" s="33"/>
      <c r="W3217" s="33"/>
      <c r="X3217" s="282"/>
      <c r="Y3217" s="33"/>
      <c r="Z3217" s="284"/>
      <c r="AA3217" s="284"/>
      <c r="AB3217" s="33"/>
      <c r="AC3217" s="33"/>
      <c r="AD3217" s="33"/>
      <c r="AE3217" s="33"/>
      <c r="AF3217" s="33"/>
      <c r="AG3217" s="33"/>
      <c r="AH3217" s="33"/>
      <c r="AI3217" s="33"/>
      <c r="AJ3217" s="33"/>
      <c r="AK3217" s="33"/>
      <c r="AL3217" s="33"/>
      <c r="AM3217" s="33"/>
      <c r="AN3217" s="33"/>
      <c r="AO3217" s="33"/>
      <c r="AP3217" s="34"/>
      <c r="AQ3217" s="34"/>
      <c r="AR3217" s="28"/>
      <c r="AS3217" s="29"/>
      <c r="AT3217" s="29"/>
      <c r="AU3217" s="29"/>
    </row>
    <row r="3218" spans="1:47" s="483" customFormat="1">
      <c r="A3218" s="13"/>
      <c r="B3218" s="8"/>
      <c r="C3218" s="8"/>
      <c r="D3218" s="344" t="s">
        <v>2085</v>
      </c>
      <c r="E3218" s="266"/>
      <c r="F3218" s="261">
        <v>46860000</v>
      </c>
      <c r="G3218" s="282">
        <f>SUM(H3218)</f>
        <v>45566000</v>
      </c>
      <c r="H3218" s="284">
        <v>45566000</v>
      </c>
      <c r="I3218" s="33"/>
      <c r="J3218" s="33"/>
      <c r="K3218" s="33"/>
      <c r="L3218" s="33"/>
      <c r="M3218" s="33"/>
      <c r="N3218" s="33"/>
      <c r="O3218" s="33"/>
      <c r="P3218" s="33"/>
      <c r="Q3218" s="33"/>
      <c r="R3218" s="33"/>
      <c r="S3218" s="33"/>
      <c r="T3218" s="33"/>
      <c r="U3218" s="33"/>
      <c r="V3218" s="33"/>
      <c r="W3218" s="33"/>
      <c r="X3218" s="282"/>
      <c r="Y3218" s="33"/>
      <c r="Z3218" s="284"/>
      <c r="AA3218" s="284"/>
      <c r="AB3218" s="33"/>
      <c r="AC3218" s="33"/>
      <c r="AD3218" s="33"/>
      <c r="AE3218" s="33"/>
      <c r="AF3218" s="33"/>
      <c r="AG3218" s="33"/>
      <c r="AH3218" s="33"/>
      <c r="AI3218" s="33"/>
      <c r="AJ3218" s="33"/>
      <c r="AK3218" s="33"/>
      <c r="AL3218" s="33"/>
      <c r="AM3218" s="33"/>
      <c r="AN3218" s="33"/>
      <c r="AO3218" s="33"/>
      <c r="AP3218" s="34"/>
      <c r="AQ3218" s="34"/>
      <c r="AR3218" s="28"/>
      <c r="AS3218" s="29"/>
      <c r="AT3218" s="29"/>
      <c r="AU3218" s="29"/>
    </row>
    <row r="3219" spans="1:47" s="483" customFormat="1">
      <c r="A3219" s="13"/>
      <c r="B3219" s="8"/>
      <c r="C3219" s="8"/>
      <c r="D3219" s="344" t="s">
        <v>2086</v>
      </c>
      <c r="E3219" s="266"/>
      <c r="F3219" s="261">
        <v>27897000</v>
      </c>
      <c r="G3219" s="282">
        <f>SUM(H3219)</f>
        <v>24939200</v>
      </c>
      <c r="H3219" s="284">
        <v>24939200</v>
      </c>
      <c r="I3219" s="33"/>
      <c r="J3219" s="33"/>
      <c r="K3219" s="33"/>
      <c r="L3219" s="33"/>
      <c r="M3219" s="33"/>
      <c r="N3219" s="33"/>
      <c r="O3219" s="33"/>
      <c r="P3219" s="33"/>
      <c r="Q3219" s="33"/>
      <c r="R3219" s="33"/>
      <c r="S3219" s="33"/>
      <c r="T3219" s="33"/>
      <c r="U3219" s="33"/>
      <c r="V3219" s="33"/>
      <c r="W3219" s="33"/>
      <c r="X3219" s="282"/>
      <c r="Y3219" s="33"/>
      <c r="Z3219" s="284"/>
      <c r="AA3219" s="284"/>
      <c r="AB3219" s="33"/>
      <c r="AC3219" s="33"/>
      <c r="AD3219" s="33"/>
      <c r="AE3219" s="33"/>
      <c r="AF3219" s="33"/>
      <c r="AG3219" s="33"/>
      <c r="AH3219" s="33"/>
      <c r="AI3219" s="33"/>
      <c r="AJ3219" s="33"/>
      <c r="AK3219" s="33"/>
      <c r="AL3219" s="33"/>
      <c r="AM3219" s="33"/>
      <c r="AN3219" s="33"/>
      <c r="AO3219" s="33"/>
      <c r="AP3219" s="34"/>
      <c r="AQ3219" s="34"/>
      <c r="AR3219" s="28"/>
      <c r="AS3219" s="29"/>
      <c r="AT3219" s="29"/>
      <c r="AU3219" s="29"/>
    </row>
    <row r="3220" spans="1:47" s="483" customFormat="1">
      <c r="A3220" s="13"/>
      <c r="B3220" s="8"/>
      <c r="C3220" s="8"/>
      <c r="D3220" s="240"/>
      <c r="E3220" s="266"/>
      <c r="F3220" s="321"/>
      <c r="G3220" s="282"/>
      <c r="H3220" s="284"/>
      <c r="I3220" s="33"/>
      <c r="J3220" s="33"/>
      <c r="K3220" s="33"/>
      <c r="L3220" s="33"/>
      <c r="M3220" s="33"/>
      <c r="N3220" s="33"/>
      <c r="O3220" s="33"/>
      <c r="P3220" s="33"/>
      <c r="Q3220" s="33"/>
      <c r="R3220" s="33"/>
      <c r="S3220" s="33"/>
      <c r="T3220" s="33"/>
      <c r="U3220" s="33"/>
      <c r="V3220" s="33"/>
      <c r="W3220" s="33"/>
      <c r="X3220" s="282"/>
      <c r="Y3220" s="33"/>
      <c r="Z3220" s="284"/>
      <c r="AA3220" s="284"/>
      <c r="AB3220" s="33"/>
      <c r="AC3220" s="33"/>
      <c r="AD3220" s="33"/>
      <c r="AE3220" s="33"/>
      <c r="AF3220" s="33"/>
      <c r="AG3220" s="33"/>
      <c r="AH3220" s="33"/>
      <c r="AI3220" s="33"/>
      <c r="AJ3220" s="33"/>
      <c r="AK3220" s="33"/>
      <c r="AL3220" s="33"/>
      <c r="AM3220" s="33"/>
      <c r="AN3220" s="33"/>
      <c r="AO3220" s="33"/>
      <c r="AP3220" s="34"/>
      <c r="AQ3220" s="34"/>
      <c r="AR3220" s="28"/>
      <c r="AS3220" s="29"/>
      <c r="AT3220" s="29"/>
      <c r="AU3220" s="29"/>
    </row>
    <row r="3221" spans="1:47" s="483" customFormat="1">
      <c r="A3221" s="13"/>
      <c r="B3221" s="8"/>
      <c r="C3221" s="8"/>
      <c r="D3221" s="240"/>
      <c r="E3221" s="266"/>
      <c r="F3221" s="321"/>
      <c r="G3221" s="282"/>
      <c r="H3221" s="284"/>
      <c r="I3221" s="33"/>
      <c r="J3221" s="33"/>
      <c r="K3221" s="33"/>
      <c r="L3221" s="33"/>
      <c r="M3221" s="33"/>
      <c r="N3221" s="33"/>
      <c r="O3221" s="33"/>
      <c r="P3221" s="33"/>
      <c r="Q3221" s="33"/>
      <c r="R3221" s="33"/>
      <c r="S3221" s="33"/>
      <c r="T3221" s="33"/>
      <c r="U3221" s="33"/>
      <c r="V3221" s="33"/>
      <c r="W3221" s="33"/>
      <c r="X3221" s="282"/>
      <c r="Y3221" s="33"/>
      <c r="Z3221" s="284"/>
      <c r="AA3221" s="284"/>
      <c r="AB3221" s="33"/>
      <c r="AC3221" s="33"/>
      <c r="AD3221" s="33"/>
      <c r="AE3221" s="33"/>
      <c r="AF3221" s="33"/>
      <c r="AG3221" s="33"/>
      <c r="AH3221" s="33"/>
      <c r="AI3221" s="33"/>
      <c r="AJ3221" s="33"/>
      <c r="AK3221" s="33"/>
      <c r="AL3221" s="33"/>
      <c r="AM3221" s="33"/>
      <c r="AN3221" s="33"/>
      <c r="AO3221" s="33"/>
      <c r="AP3221" s="34"/>
      <c r="AQ3221" s="34"/>
      <c r="AR3221" s="28"/>
      <c r="AS3221" s="29"/>
      <c r="AT3221" s="29"/>
      <c r="AU3221" s="29"/>
    </row>
    <row r="3222" spans="1:47" s="483" customFormat="1" ht="15">
      <c r="A3222" s="13"/>
      <c r="B3222" s="8"/>
      <c r="C3222" s="8"/>
      <c r="D3222" s="489" t="s">
        <v>2272</v>
      </c>
      <c r="E3222" s="266"/>
      <c r="F3222" s="321"/>
      <c r="G3222" s="282"/>
      <c r="H3222" s="284"/>
      <c r="I3222" s="33"/>
      <c r="J3222" s="33"/>
      <c r="K3222" s="33"/>
      <c r="L3222" s="33"/>
      <c r="M3222" s="33"/>
      <c r="N3222" s="33"/>
      <c r="O3222" s="33"/>
      <c r="P3222" s="33"/>
      <c r="Q3222" s="33"/>
      <c r="R3222" s="33"/>
      <c r="S3222" s="33"/>
      <c r="T3222" s="33"/>
      <c r="U3222" s="33"/>
      <c r="V3222" s="33"/>
      <c r="W3222" s="33"/>
      <c r="X3222" s="282"/>
      <c r="Y3222" s="33"/>
      <c r="Z3222" s="284"/>
      <c r="AA3222" s="284"/>
      <c r="AB3222" s="33"/>
      <c r="AC3222" s="33"/>
      <c r="AD3222" s="33"/>
      <c r="AE3222" s="33"/>
      <c r="AF3222" s="33"/>
      <c r="AG3222" s="33"/>
      <c r="AH3222" s="33"/>
      <c r="AI3222" s="33"/>
      <c r="AJ3222" s="33"/>
      <c r="AK3222" s="33"/>
      <c r="AL3222" s="33"/>
      <c r="AM3222" s="33"/>
      <c r="AN3222" s="33"/>
      <c r="AO3222" s="33"/>
      <c r="AP3222" s="34"/>
      <c r="AQ3222" s="34"/>
      <c r="AR3222" s="28"/>
      <c r="AS3222" s="29"/>
      <c r="AT3222" s="29"/>
      <c r="AU3222" s="29"/>
    </row>
    <row r="3223" spans="1:47" s="483" customFormat="1">
      <c r="A3223" s="13"/>
      <c r="B3223" s="8"/>
      <c r="C3223" s="83">
        <v>301</v>
      </c>
      <c r="D3223" s="375" t="s">
        <v>512</v>
      </c>
      <c r="E3223" s="266"/>
      <c r="F3223" s="321"/>
      <c r="G3223" s="282"/>
      <c r="H3223" s="284"/>
      <c r="I3223" s="33"/>
      <c r="J3223" s="33"/>
      <c r="K3223" s="33"/>
      <c r="L3223" s="33"/>
      <c r="M3223" s="33"/>
      <c r="N3223" s="33"/>
      <c r="O3223" s="33"/>
      <c r="P3223" s="33"/>
      <c r="Q3223" s="33"/>
      <c r="R3223" s="33"/>
      <c r="S3223" s="33"/>
      <c r="T3223" s="33"/>
      <c r="U3223" s="33"/>
      <c r="V3223" s="33"/>
      <c r="W3223" s="33"/>
      <c r="X3223" s="282"/>
      <c r="Y3223" s="33"/>
      <c r="Z3223" s="284"/>
      <c r="AA3223" s="284"/>
      <c r="AB3223" s="33"/>
      <c r="AC3223" s="33"/>
      <c r="AD3223" s="33"/>
      <c r="AE3223" s="33"/>
      <c r="AF3223" s="33"/>
      <c r="AG3223" s="33"/>
      <c r="AH3223" s="33"/>
      <c r="AI3223" s="33"/>
      <c r="AJ3223" s="33"/>
      <c r="AK3223" s="33"/>
      <c r="AL3223" s="33"/>
      <c r="AM3223" s="33"/>
      <c r="AN3223" s="33"/>
      <c r="AO3223" s="33"/>
      <c r="AP3223" s="34"/>
      <c r="AQ3223" s="34"/>
      <c r="AR3223" s="28"/>
      <c r="AS3223" s="29"/>
      <c r="AT3223" s="29"/>
      <c r="AU3223" s="29"/>
    </row>
    <row r="3224" spans="1:47" s="483" customFormat="1">
      <c r="A3224" s="13"/>
      <c r="B3224" s="8"/>
      <c r="C3224" s="8"/>
      <c r="D3224" s="472" t="s">
        <v>513</v>
      </c>
      <c r="E3224" s="266"/>
      <c r="F3224" s="321"/>
      <c r="G3224" s="282"/>
      <c r="H3224" s="284"/>
      <c r="I3224" s="33"/>
      <c r="J3224" s="33"/>
      <c r="K3224" s="33"/>
      <c r="L3224" s="33"/>
      <c r="M3224" s="33"/>
      <c r="N3224" s="33"/>
      <c r="O3224" s="33"/>
      <c r="P3224" s="33"/>
      <c r="Q3224" s="33"/>
      <c r="R3224" s="33"/>
      <c r="S3224" s="33"/>
      <c r="T3224" s="33"/>
      <c r="U3224" s="33"/>
      <c r="V3224" s="33"/>
      <c r="W3224" s="33"/>
      <c r="X3224" s="282"/>
      <c r="Y3224" s="33"/>
      <c r="Z3224" s="284"/>
      <c r="AA3224" s="284"/>
      <c r="AB3224" s="33"/>
      <c r="AC3224" s="33"/>
      <c r="AD3224" s="33"/>
      <c r="AE3224" s="33"/>
      <c r="AF3224" s="33"/>
      <c r="AG3224" s="33"/>
      <c r="AH3224" s="33"/>
      <c r="AI3224" s="33"/>
      <c r="AJ3224" s="33"/>
      <c r="AK3224" s="33"/>
      <c r="AL3224" s="33"/>
      <c r="AM3224" s="33"/>
      <c r="AN3224" s="33"/>
      <c r="AO3224" s="33"/>
      <c r="AP3224" s="34"/>
      <c r="AQ3224" s="34"/>
      <c r="AR3224" s="28"/>
      <c r="AS3224" s="29"/>
      <c r="AT3224" s="29"/>
      <c r="AU3224" s="29"/>
    </row>
    <row r="3225" spans="1:47" s="483" customFormat="1">
      <c r="A3225" s="13"/>
      <c r="B3225" s="8"/>
      <c r="C3225" s="8"/>
      <c r="D3225" s="473" t="s">
        <v>188</v>
      </c>
      <c r="E3225" s="266"/>
      <c r="F3225" s="321"/>
      <c r="G3225" s="282"/>
      <c r="H3225" s="284"/>
      <c r="I3225" s="33"/>
      <c r="J3225" s="33"/>
      <c r="K3225" s="33"/>
      <c r="L3225" s="33"/>
      <c r="M3225" s="33"/>
      <c r="N3225" s="33"/>
      <c r="O3225" s="33"/>
      <c r="P3225" s="33"/>
      <c r="Q3225" s="33"/>
      <c r="R3225" s="33"/>
      <c r="S3225" s="33"/>
      <c r="T3225" s="33"/>
      <c r="U3225" s="33"/>
      <c r="V3225" s="33"/>
      <c r="W3225" s="33"/>
      <c r="X3225" s="282"/>
      <c r="Y3225" s="33"/>
      <c r="Z3225" s="284"/>
      <c r="AA3225" s="284"/>
      <c r="AB3225" s="33"/>
      <c r="AC3225" s="33"/>
      <c r="AD3225" s="33"/>
      <c r="AE3225" s="33"/>
      <c r="AF3225" s="33"/>
      <c r="AG3225" s="33"/>
      <c r="AH3225" s="33"/>
      <c r="AI3225" s="33"/>
      <c r="AJ3225" s="33"/>
      <c r="AK3225" s="33"/>
      <c r="AL3225" s="33"/>
      <c r="AM3225" s="33"/>
      <c r="AN3225" s="33"/>
      <c r="AO3225" s="33"/>
      <c r="AP3225" s="34"/>
      <c r="AQ3225" s="34"/>
      <c r="AR3225" s="28"/>
      <c r="AS3225" s="29"/>
      <c r="AT3225" s="29"/>
      <c r="AU3225" s="29"/>
    </row>
    <row r="3226" spans="1:47" s="483" customFormat="1">
      <c r="A3226" s="13"/>
      <c r="B3226" s="8"/>
      <c r="C3226" s="8"/>
      <c r="D3226" s="344" t="s">
        <v>1755</v>
      </c>
      <c r="E3226" s="266"/>
      <c r="F3226" s="261">
        <v>10000000</v>
      </c>
      <c r="G3226" s="282">
        <f>SUM(H3226)</f>
        <v>10000000</v>
      </c>
      <c r="H3226" s="266">
        <v>10000000</v>
      </c>
      <c r="I3226" s="33"/>
      <c r="J3226" s="33"/>
      <c r="K3226" s="33"/>
      <c r="L3226" s="33"/>
      <c r="M3226" s="33"/>
      <c r="N3226" s="33"/>
      <c r="O3226" s="33"/>
      <c r="P3226" s="33"/>
      <c r="Q3226" s="33"/>
      <c r="R3226" s="33"/>
      <c r="S3226" s="33"/>
      <c r="T3226" s="33"/>
      <c r="U3226" s="33"/>
      <c r="V3226" s="33"/>
      <c r="W3226" s="33"/>
      <c r="X3226" s="282"/>
      <c r="Y3226" s="33"/>
      <c r="Z3226" s="284"/>
      <c r="AA3226" s="284"/>
      <c r="AB3226" s="33"/>
      <c r="AC3226" s="33"/>
      <c r="AD3226" s="33"/>
      <c r="AE3226" s="33"/>
      <c r="AF3226" s="33"/>
      <c r="AG3226" s="33"/>
      <c r="AH3226" s="33"/>
      <c r="AI3226" s="33"/>
      <c r="AJ3226" s="33"/>
      <c r="AK3226" s="33"/>
      <c r="AL3226" s="33"/>
      <c r="AM3226" s="33"/>
      <c r="AN3226" s="33"/>
      <c r="AO3226" s="33"/>
      <c r="AP3226" s="34"/>
      <c r="AQ3226" s="34"/>
      <c r="AR3226" s="28"/>
      <c r="AS3226" s="29"/>
      <c r="AT3226" s="29"/>
      <c r="AU3226" s="29"/>
    </row>
    <row r="3227" spans="1:47" s="483" customFormat="1">
      <c r="A3227" s="13"/>
      <c r="B3227" s="8"/>
      <c r="C3227" s="8"/>
      <c r="D3227" s="240"/>
      <c r="E3227" s="266"/>
      <c r="F3227" s="321"/>
      <c r="G3227" s="282"/>
      <c r="H3227" s="284"/>
      <c r="I3227" s="33"/>
      <c r="J3227" s="33"/>
      <c r="K3227" s="33"/>
      <c r="L3227" s="33"/>
      <c r="M3227" s="33"/>
      <c r="N3227" s="33"/>
      <c r="O3227" s="33"/>
      <c r="P3227" s="33"/>
      <c r="Q3227" s="33"/>
      <c r="R3227" s="33"/>
      <c r="S3227" s="33"/>
      <c r="T3227" s="33"/>
      <c r="U3227" s="33"/>
      <c r="V3227" s="33"/>
      <c r="W3227" s="33"/>
      <c r="X3227" s="282"/>
      <c r="Y3227" s="33"/>
      <c r="Z3227" s="284"/>
      <c r="AA3227" s="284"/>
      <c r="AB3227" s="33"/>
      <c r="AC3227" s="33"/>
      <c r="AD3227" s="33"/>
      <c r="AE3227" s="33"/>
      <c r="AF3227" s="33"/>
      <c r="AG3227" s="33"/>
      <c r="AH3227" s="33"/>
      <c r="AI3227" s="33"/>
      <c r="AJ3227" s="33"/>
      <c r="AK3227" s="33"/>
      <c r="AL3227" s="33"/>
      <c r="AM3227" s="33"/>
      <c r="AN3227" s="33"/>
      <c r="AO3227" s="33"/>
      <c r="AP3227" s="34"/>
      <c r="AQ3227" s="34"/>
      <c r="AR3227" s="28"/>
      <c r="AS3227" s="29"/>
      <c r="AT3227" s="29"/>
      <c r="AU3227" s="29"/>
    </row>
    <row r="3228" spans="1:47" s="483" customFormat="1" ht="15">
      <c r="A3228" s="13"/>
      <c r="B3228" s="8"/>
      <c r="C3228" s="8"/>
      <c r="D3228" s="489" t="s">
        <v>2272</v>
      </c>
      <c r="E3228" s="266"/>
      <c r="F3228" s="321"/>
      <c r="G3228" s="282"/>
      <c r="H3228" s="284"/>
      <c r="I3228" s="33"/>
      <c r="J3228" s="33"/>
      <c r="K3228" s="33"/>
      <c r="L3228" s="33"/>
      <c r="M3228" s="33"/>
      <c r="N3228" s="33"/>
      <c r="O3228" s="33"/>
      <c r="P3228" s="33"/>
      <c r="Q3228" s="33"/>
      <c r="R3228" s="33"/>
      <c r="S3228" s="33"/>
      <c r="T3228" s="33"/>
      <c r="U3228" s="33"/>
      <c r="V3228" s="33"/>
      <c r="W3228" s="33"/>
      <c r="X3228" s="282"/>
      <c r="Y3228" s="33"/>
      <c r="Z3228" s="284"/>
      <c r="AA3228" s="284"/>
      <c r="AB3228" s="33"/>
      <c r="AC3228" s="33"/>
      <c r="AD3228" s="33"/>
      <c r="AE3228" s="33"/>
      <c r="AF3228" s="33"/>
      <c r="AG3228" s="33"/>
      <c r="AH3228" s="33"/>
      <c r="AI3228" s="33"/>
      <c r="AJ3228" s="33"/>
      <c r="AK3228" s="33"/>
      <c r="AL3228" s="33"/>
      <c r="AM3228" s="33"/>
      <c r="AN3228" s="33"/>
      <c r="AO3228" s="33"/>
      <c r="AP3228" s="34"/>
      <c r="AQ3228" s="34"/>
      <c r="AR3228" s="28"/>
      <c r="AS3228" s="29"/>
      <c r="AT3228" s="29"/>
      <c r="AU3228" s="29"/>
    </row>
    <row r="3229" spans="1:47" s="483" customFormat="1">
      <c r="A3229" s="13"/>
      <c r="B3229" s="8"/>
      <c r="C3229" s="83">
        <v>302</v>
      </c>
      <c r="D3229" s="375" t="s">
        <v>220</v>
      </c>
      <c r="E3229" s="266"/>
      <c r="F3229" s="321"/>
      <c r="G3229" s="282"/>
      <c r="H3229" s="284"/>
      <c r="I3229" s="33"/>
      <c r="J3229" s="33"/>
      <c r="K3229" s="33"/>
      <c r="L3229" s="33"/>
      <c r="M3229" s="33"/>
      <c r="N3229" s="33"/>
      <c r="O3229" s="33"/>
      <c r="P3229" s="33"/>
      <c r="Q3229" s="33"/>
      <c r="R3229" s="33"/>
      <c r="S3229" s="33"/>
      <c r="T3229" s="33"/>
      <c r="U3229" s="33"/>
      <c r="V3229" s="33"/>
      <c r="W3229" s="33"/>
      <c r="X3229" s="282"/>
      <c r="Y3229" s="33"/>
      <c r="Z3229" s="284"/>
      <c r="AA3229" s="284"/>
      <c r="AB3229" s="33"/>
      <c r="AC3229" s="33"/>
      <c r="AD3229" s="33"/>
      <c r="AE3229" s="33"/>
      <c r="AF3229" s="33"/>
      <c r="AG3229" s="33"/>
      <c r="AH3229" s="33"/>
      <c r="AI3229" s="33"/>
      <c r="AJ3229" s="33"/>
      <c r="AK3229" s="33"/>
      <c r="AL3229" s="33"/>
      <c r="AM3229" s="33"/>
      <c r="AN3229" s="33"/>
      <c r="AO3229" s="33"/>
      <c r="AP3229" s="34"/>
      <c r="AQ3229" s="34"/>
      <c r="AR3229" s="28"/>
      <c r="AS3229" s="29"/>
      <c r="AT3229" s="29"/>
      <c r="AU3229" s="29"/>
    </row>
    <row r="3230" spans="1:47" s="483" customFormat="1">
      <c r="A3230" s="13"/>
      <c r="B3230" s="8"/>
      <c r="C3230" s="8"/>
      <c r="D3230" s="472" t="s">
        <v>514</v>
      </c>
      <c r="E3230" s="266"/>
      <c r="F3230" s="321"/>
      <c r="G3230" s="282"/>
      <c r="H3230" s="284"/>
      <c r="I3230" s="33"/>
      <c r="J3230" s="33"/>
      <c r="K3230" s="33"/>
      <c r="L3230" s="33"/>
      <c r="M3230" s="33"/>
      <c r="N3230" s="33"/>
      <c r="O3230" s="33"/>
      <c r="P3230" s="33"/>
      <c r="Q3230" s="33"/>
      <c r="R3230" s="33"/>
      <c r="S3230" s="33"/>
      <c r="T3230" s="33"/>
      <c r="U3230" s="33"/>
      <c r="V3230" s="33"/>
      <c r="W3230" s="33"/>
      <c r="X3230" s="282"/>
      <c r="Y3230" s="33"/>
      <c r="Z3230" s="284"/>
      <c r="AA3230" s="284"/>
      <c r="AB3230" s="33"/>
      <c r="AC3230" s="33"/>
      <c r="AD3230" s="33"/>
      <c r="AE3230" s="33"/>
      <c r="AF3230" s="33"/>
      <c r="AG3230" s="33"/>
      <c r="AH3230" s="33"/>
      <c r="AI3230" s="33"/>
      <c r="AJ3230" s="33"/>
      <c r="AK3230" s="33"/>
      <c r="AL3230" s="33"/>
      <c r="AM3230" s="33"/>
      <c r="AN3230" s="33"/>
      <c r="AO3230" s="33"/>
      <c r="AP3230" s="34"/>
      <c r="AQ3230" s="34"/>
      <c r="AR3230" s="28"/>
      <c r="AS3230" s="29"/>
      <c r="AT3230" s="29"/>
      <c r="AU3230" s="29"/>
    </row>
    <row r="3231" spans="1:47" s="483" customFormat="1">
      <c r="A3231" s="13"/>
      <c r="B3231" s="8"/>
      <c r="C3231" s="8"/>
      <c r="D3231" s="473" t="s">
        <v>188</v>
      </c>
      <c r="E3231" s="266"/>
      <c r="F3231" s="321"/>
      <c r="G3231" s="282"/>
      <c r="H3231" s="284"/>
      <c r="I3231" s="33"/>
      <c r="J3231" s="33"/>
      <c r="K3231" s="33"/>
      <c r="L3231" s="33"/>
      <c r="M3231" s="33"/>
      <c r="N3231" s="33"/>
      <c r="O3231" s="33"/>
      <c r="P3231" s="33"/>
      <c r="Q3231" s="33"/>
      <c r="R3231" s="33"/>
      <c r="S3231" s="33"/>
      <c r="T3231" s="33"/>
      <c r="U3231" s="33"/>
      <c r="V3231" s="33"/>
      <c r="W3231" s="33"/>
      <c r="X3231" s="282"/>
      <c r="Y3231" s="33"/>
      <c r="Z3231" s="284"/>
      <c r="AA3231" s="284"/>
      <c r="AB3231" s="33"/>
      <c r="AC3231" s="33"/>
      <c r="AD3231" s="33"/>
      <c r="AE3231" s="33"/>
      <c r="AF3231" s="33"/>
      <c r="AG3231" s="33"/>
      <c r="AH3231" s="33"/>
      <c r="AI3231" s="33"/>
      <c r="AJ3231" s="33"/>
      <c r="AK3231" s="33"/>
      <c r="AL3231" s="33"/>
      <c r="AM3231" s="33"/>
      <c r="AN3231" s="33"/>
      <c r="AO3231" s="33"/>
      <c r="AP3231" s="34"/>
      <c r="AQ3231" s="34"/>
      <c r="AR3231" s="28"/>
      <c r="AS3231" s="29"/>
      <c r="AT3231" s="29"/>
      <c r="AU3231" s="29"/>
    </row>
    <row r="3232" spans="1:47" s="483" customFormat="1">
      <c r="A3232" s="13"/>
      <c r="B3232" s="8"/>
      <c r="C3232" s="8"/>
      <c r="D3232" s="344" t="s">
        <v>2273</v>
      </c>
      <c r="E3232" s="266"/>
      <c r="F3232" s="261">
        <v>7350000</v>
      </c>
      <c r="G3232" s="282">
        <f>SUM(H3232)</f>
        <v>7300000</v>
      </c>
      <c r="H3232" s="284">
        <v>7300000</v>
      </c>
      <c r="I3232" s="33"/>
      <c r="J3232" s="33"/>
      <c r="K3232" s="33"/>
      <c r="L3232" s="33"/>
      <c r="M3232" s="33"/>
      <c r="N3232" s="33"/>
      <c r="O3232" s="33"/>
      <c r="P3232" s="33"/>
      <c r="Q3232" s="33"/>
      <c r="R3232" s="33"/>
      <c r="S3232" s="33"/>
      <c r="T3232" s="33"/>
      <c r="U3232" s="33"/>
      <c r="V3232" s="33"/>
      <c r="W3232" s="33"/>
      <c r="X3232" s="282"/>
      <c r="Y3232" s="33"/>
      <c r="Z3232" s="284"/>
      <c r="AA3232" s="284"/>
      <c r="AB3232" s="33"/>
      <c r="AC3232" s="33"/>
      <c r="AD3232" s="33"/>
      <c r="AE3232" s="33"/>
      <c r="AF3232" s="33"/>
      <c r="AG3232" s="33"/>
      <c r="AH3232" s="33"/>
      <c r="AI3232" s="33"/>
      <c r="AJ3232" s="33"/>
      <c r="AK3232" s="33"/>
      <c r="AL3232" s="33"/>
      <c r="AM3232" s="33"/>
      <c r="AN3232" s="33"/>
      <c r="AO3232" s="33"/>
      <c r="AP3232" s="34"/>
      <c r="AQ3232" s="34"/>
      <c r="AR3232" s="28"/>
      <c r="AS3232" s="29"/>
      <c r="AT3232" s="29"/>
      <c r="AU3232" s="29"/>
    </row>
    <row r="3233" spans="1:47" s="483" customFormat="1">
      <c r="A3233" s="13"/>
      <c r="B3233" s="8"/>
      <c r="C3233" s="8"/>
      <c r="D3233" s="240"/>
      <c r="E3233" s="266"/>
      <c r="F3233" s="321"/>
      <c r="G3233" s="282"/>
      <c r="H3233" s="284"/>
      <c r="I3233" s="33"/>
      <c r="J3233" s="33"/>
      <c r="K3233" s="33"/>
      <c r="L3233" s="33"/>
      <c r="M3233" s="33"/>
      <c r="N3233" s="33"/>
      <c r="O3233" s="33"/>
      <c r="P3233" s="33"/>
      <c r="Q3233" s="33"/>
      <c r="R3233" s="33"/>
      <c r="S3233" s="33"/>
      <c r="T3233" s="33"/>
      <c r="U3233" s="33"/>
      <c r="V3233" s="33"/>
      <c r="W3233" s="33"/>
      <c r="X3233" s="282"/>
      <c r="Y3233" s="33"/>
      <c r="Z3233" s="284"/>
      <c r="AA3233" s="284"/>
      <c r="AB3233" s="33"/>
      <c r="AC3233" s="33"/>
      <c r="AD3233" s="33"/>
      <c r="AE3233" s="33"/>
      <c r="AF3233" s="33"/>
      <c r="AG3233" s="33"/>
      <c r="AH3233" s="33"/>
      <c r="AI3233" s="33"/>
      <c r="AJ3233" s="33"/>
      <c r="AK3233" s="33"/>
      <c r="AL3233" s="33"/>
      <c r="AM3233" s="33"/>
      <c r="AN3233" s="33"/>
      <c r="AO3233" s="33"/>
      <c r="AP3233" s="34"/>
      <c r="AQ3233" s="34"/>
      <c r="AR3233" s="28"/>
      <c r="AS3233" s="29"/>
      <c r="AT3233" s="29"/>
      <c r="AU3233" s="29"/>
    </row>
    <row r="3234" spans="1:47" s="483" customFormat="1" ht="15">
      <c r="A3234" s="13"/>
      <c r="B3234" s="8"/>
      <c r="C3234" s="8"/>
      <c r="D3234" s="489" t="s">
        <v>2272</v>
      </c>
      <c r="E3234" s="266"/>
      <c r="F3234" s="321"/>
      <c r="G3234" s="282"/>
      <c r="H3234" s="284"/>
      <c r="I3234" s="33"/>
      <c r="J3234" s="33"/>
      <c r="K3234" s="33"/>
      <c r="L3234" s="33"/>
      <c r="M3234" s="33"/>
      <c r="N3234" s="33"/>
      <c r="O3234" s="33"/>
      <c r="P3234" s="33"/>
      <c r="Q3234" s="33"/>
      <c r="R3234" s="33"/>
      <c r="S3234" s="33"/>
      <c r="T3234" s="33"/>
      <c r="U3234" s="33"/>
      <c r="V3234" s="33"/>
      <c r="W3234" s="33"/>
      <c r="X3234" s="282"/>
      <c r="Y3234" s="33"/>
      <c r="Z3234" s="284"/>
      <c r="AA3234" s="284"/>
      <c r="AB3234" s="33"/>
      <c r="AC3234" s="33"/>
      <c r="AD3234" s="33"/>
      <c r="AE3234" s="33"/>
      <c r="AF3234" s="33"/>
      <c r="AG3234" s="33"/>
      <c r="AH3234" s="33"/>
      <c r="AI3234" s="33"/>
      <c r="AJ3234" s="33"/>
      <c r="AK3234" s="33"/>
      <c r="AL3234" s="33"/>
      <c r="AM3234" s="33"/>
      <c r="AN3234" s="33"/>
      <c r="AO3234" s="33"/>
      <c r="AP3234" s="34"/>
      <c r="AQ3234" s="34"/>
      <c r="AR3234" s="28"/>
      <c r="AS3234" s="29"/>
      <c r="AT3234" s="29"/>
      <c r="AU3234" s="29"/>
    </row>
    <row r="3235" spans="1:47" s="483" customFormat="1">
      <c r="A3235" s="13"/>
      <c r="B3235" s="8"/>
      <c r="C3235" s="83">
        <v>303</v>
      </c>
      <c r="D3235" s="375" t="s">
        <v>515</v>
      </c>
      <c r="E3235" s="266"/>
      <c r="F3235" s="321"/>
      <c r="G3235" s="282"/>
      <c r="H3235" s="284"/>
      <c r="I3235" s="33"/>
      <c r="J3235" s="33"/>
      <c r="K3235" s="33"/>
      <c r="L3235" s="33"/>
      <c r="M3235" s="33"/>
      <c r="N3235" s="33"/>
      <c r="O3235" s="33"/>
      <c r="P3235" s="33"/>
      <c r="Q3235" s="33"/>
      <c r="R3235" s="33"/>
      <c r="S3235" s="33"/>
      <c r="T3235" s="33"/>
      <c r="U3235" s="33"/>
      <c r="V3235" s="33"/>
      <c r="W3235" s="33"/>
      <c r="X3235" s="282"/>
      <c r="Y3235" s="33"/>
      <c r="Z3235" s="284"/>
      <c r="AA3235" s="284"/>
      <c r="AB3235" s="33"/>
      <c r="AC3235" s="33"/>
      <c r="AD3235" s="33"/>
      <c r="AE3235" s="33"/>
      <c r="AF3235" s="33"/>
      <c r="AG3235" s="33"/>
      <c r="AH3235" s="33"/>
      <c r="AI3235" s="33"/>
      <c r="AJ3235" s="33"/>
      <c r="AK3235" s="33"/>
      <c r="AL3235" s="33"/>
      <c r="AM3235" s="33"/>
      <c r="AN3235" s="33"/>
      <c r="AO3235" s="33"/>
      <c r="AP3235" s="34"/>
      <c r="AQ3235" s="34"/>
      <c r="AR3235" s="28"/>
      <c r="AS3235" s="29"/>
      <c r="AT3235" s="29"/>
      <c r="AU3235" s="29"/>
    </row>
    <row r="3236" spans="1:47" s="483" customFormat="1">
      <c r="A3236" s="13"/>
      <c r="B3236" s="8"/>
      <c r="C3236" s="8"/>
      <c r="D3236" s="472" t="s">
        <v>516</v>
      </c>
      <c r="E3236" s="266"/>
      <c r="F3236" s="321"/>
      <c r="G3236" s="282"/>
      <c r="H3236" s="284"/>
      <c r="I3236" s="33"/>
      <c r="J3236" s="33"/>
      <c r="K3236" s="33"/>
      <c r="L3236" s="33"/>
      <c r="M3236" s="33"/>
      <c r="N3236" s="33"/>
      <c r="O3236" s="33"/>
      <c r="P3236" s="33"/>
      <c r="Q3236" s="33"/>
      <c r="R3236" s="33"/>
      <c r="S3236" s="33"/>
      <c r="T3236" s="33"/>
      <c r="U3236" s="33"/>
      <c r="V3236" s="33"/>
      <c r="W3236" s="33"/>
      <c r="X3236" s="282"/>
      <c r="Y3236" s="33"/>
      <c r="Z3236" s="284"/>
      <c r="AA3236" s="284"/>
      <c r="AB3236" s="33"/>
      <c r="AC3236" s="33"/>
      <c r="AD3236" s="33"/>
      <c r="AE3236" s="33"/>
      <c r="AF3236" s="33"/>
      <c r="AG3236" s="33"/>
      <c r="AH3236" s="33"/>
      <c r="AI3236" s="33"/>
      <c r="AJ3236" s="33"/>
      <c r="AK3236" s="33"/>
      <c r="AL3236" s="33"/>
      <c r="AM3236" s="33"/>
      <c r="AN3236" s="33"/>
      <c r="AO3236" s="33"/>
      <c r="AP3236" s="34"/>
      <c r="AQ3236" s="34"/>
      <c r="AR3236" s="28"/>
      <c r="AS3236" s="29"/>
      <c r="AT3236" s="29"/>
      <c r="AU3236" s="29"/>
    </row>
    <row r="3237" spans="1:47" s="483" customFormat="1">
      <c r="A3237" s="13"/>
      <c r="B3237" s="8"/>
      <c r="C3237" s="8"/>
      <c r="D3237" s="473" t="s">
        <v>188</v>
      </c>
      <c r="E3237" s="321"/>
      <c r="F3237" s="321"/>
      <c r="G3237" s="282"/>
      <c r="H3237" s="284"/>
      <c r="I3237" s="33"/>
      <c r="J3237" s="33"/>
      <c r="K3237" s="33"/>
      <c r="L3237" s="33"/>
      <c r="M3237" s="33"/>
      <c r="N3237" s="33"/>
      <c r="O3237" s="33"/>
      <c r="P3237" s="33"/>
      <c r="Q3237" s="33"/>
      <c r="R3237" s="33"/>
      <c r="S3237" s="33"/>
      <c r="T3237" s="33"/>
      <c r="U3237" s="33"/>
      <c r="V3237" s="33"/>
      <c r="W3237" s="33"/>
      <c r="X3237" s="282"/>
      <c r="Y3237" s="33"/>
      <c r="Z3237" s="284"/>
      <c r="AA3237" s="284"/>
      <c r="AB3237" s="33"/>
      <c r="AC3237" s="33"/>
      <c r="AD3237" s="33"/>
      <c r="AE3237" s="33"/>
      <c r="AF3237" s="33"/>
      <c r="AG3237" s="33"/>
      <c r="AH3237" s="33"/>
      <c r="AI3237" s="33"/>
      <c r="AJ3237" s="33"/>
      <c r="AK3237" s="33"/>
      <c r="AL3237" s="33"/>
      <c r="AM3237" s="33"/>
      <c r="AN3237" s="33"/>
      <c r="AO3237" s="33"/>
      <c r="AP3237" s="34"/>
      <c r="AQ3237" s="34"/>
      <c r="AR3237" s="28"/>
      <c r="AS3237" s="29"/>
      <c r="AT3237" s="29"/>
      <c r="AU3237" s="29"/>
    </row>
    <row r="3238" spans="1:47" s="483" customFormat="1">
      <c r="A3238" s="13"/>
      <c r="B3238" s="8"/>
      <c r="C3238" s="8"/>
      <c r="D3238" s="344" t="s">
        <v>2274</v>
      </c>
      <c r="E3238" s="266"/>
      <c r="F3238" s="261">
        <v>8500000</v>
      </c>
      <c r="G3238" s="282">
        <f>SUM(H3238)</f>
        <v>8500000</v>
      </c>
      <c r="H3238" s="284">
        <v>8500000</v>
      </c>
      <c r="I3238" s="33"/>
      <c r="J3238" s="33"/>
      <c r="K3238" s="33"/>
      <c r="L3238" s="33"/>
      <c r="M3238" s="33"/>
      <c r="N3238" s="33"/>
      <c r="O3238" s="33"/>
      <c r="P3238" s="33"/>
      <c r="Q3238" s="33"/>
      <c r="R3238" s="33"/>
      <c r="S3238" s="33"/>
      <c r="T3238" s="33"/>
      <c r="U3238" s="33"/>
      <c r="V3238" s="33"/>
      <c r="W3238" s="33"/>
      <c r="X3238" s="282"/>
      <c r="Y3238" s="33"/>
      <c r="Z3238" s="284"/>
      <c r="AA3238" s="284"/>
      <c r="AB3238" s="33"/>
      <c r="AC3238" s="33"/>
      <c r="AD3238" s="33"/>
      <c r="AE3238" s="33"/>
      <c r="AF3238" s="33"/>
      <c r="AG3238" s="33"/>
      <c r="AH3238" s="33"/>
      <c r="AI3238" s="33"/>
      <c r="AJ3238" s="33"/>
      <c r="AK3238" s="33"/>
      <c r="AL3238" s="33"/>
      <c r="AM3238" s="33"/>
      <c r="AN3238" s="33"/>
      <c r="AO3238" s="33"/>
      <c r="AP3238" s="34"/>
      <c r="AQ3238" s="34"/>
      <c r="AR3238" s="28"/>
      <c r="AS3238" s="29"/>
      <c r="AT3238" s="29"/>
      <c r="AU3238" s="29"/>
    </row>
    <row r="3239" spans="1:47" s="483" customFormat="1">
      <c r="A3239" s="13"/>
      <c r="B3239" s="8"/>
      <c r="C3239" s="8"/>
      <c r="D3239" s="344" t="s">
        <v>886</v>
      </c>
      <c r="E3239" s="266"/>
      <c r="F3239" s="261">
        <v>400000</v>
      </c>
      <c r="G3239" s="282">
        <f>SUM(H3239)</f>
        <v>400000</v>
      </c>
      <c r="H3239" s="284">
        <v>400000</v>
      </c>
      <c r="I3239" s="33"/>
      <c r="J3239" s="33"/>
      <c r="K3239" s="33"/>
      <c r="L3239" s="33"/>
      <c r="M3239" s="33"/>
      <c r="N3239" s="33"/>
      <c r="O3239" s="33"/>
      <c r="P3239" s="33"/>
      <c r="Q3239" s="33"/>
      <c r="R3239" s="33"/>
      <c r="S3239" s="33"/>
      <c r="T3239" s="33"/>
      <c r="U3239" s="33"/>
      <c r="V3239" s="33"/>
      <c r="W3239" s="33"/>
      <c r="X3239" s="282"/>
      <c r="Y3239" s="33"/>
      <c r="Z3239" s="284"/>
      <c r="AA3239" s="284"/>
      <c r="AB3239" s="33"/>
      <c r="AC3239" s="33"/>
      <c r="AD3239" s="33"/>
      <c r="AE3239" s="33"/>
      <c r="AF3239" s="33"/>
      <c r="AG3239" s="33"/>
      <c r="AH3239" s="33"/>
      <c r="AI3239" s="33"/>
      <c r="AJ3239" s="33"/>
      <c r="AK3239" s="33"/>
      <c r="AL3239" s="33"/>
      <c r="AM3239" s="33"/>
      <c r="AN3239" s="33"/>
      <c r="AO3239" s="33"/>
      <c r="AP3239" s="34"/>
      <c r="AQ3239" s="34"/>
      <c r="AR3239" s="28"/>
      <c r="AS3239" s="29"/>
      <c r="AT3239" s="29"/>
      <c r="AU3239" s="29"/>
    </row>
    <row r="3240" spans="1:47" s="483" customFormat="1">
      <c r="A3240" s="13"/>
      <c r="B3240" s="8"/>
      <c r="C3240" s="8"/>
      <c r="D3240" s="240"/>
      <c r="E3240" s="266"/>
      <c r="F3240" s="321"/>
      <c r="G3240" s="282"/>
      <c r="H3240" s="284"/>
      <c r="I3240" s="33"/>
      <c r="J3240" s="33"/>
      <c r="K3240" s="33"/>
      <c r="L3240" s="33"/>
      <c r="M3240" s="33"/>
      <c r="N3240" s="33"/>
      <c r="O3240" s="33"/>
      <c r="P3240" s="33"/>
      <c r="Q3240" s="33"/>
      <c r="R3240" s="33"/>
      <c r="S3240" s="33"/>
      <c r="T3240" s="33"/>
      <c r="U3240" s="33"/>
      <c r="V3240" s="33"/>
      <c r="W3240" s="33"/>
      <c r="X3240" s="282"/>
      <c r="Y3240" s="33"/>
      <c r="Z3240" s="284"/>
      <c r="AA3240" s="284"/>
      <c r="AB3240" s="33"/>
      <c r="AC3240" s="33"/>
      <c r="AD3240" s="33"/>
      <c r="AE3240" s="33"/>
      <c r="AF3240" s="33"/>
      <c r="AG3240" s="33"/>
      <c r="AH3240" s="33"/>
      <c r="AI3240" s="33"/>
      <c r="AJ3240" s="33"/>
      <c r="AK3240" s="33"/>
      <c r="AL3240" s="33"/>
      <c r="AM3240" s="33"/>
      <c r="AN3240" s="33"/>
      <c r="AO3240" s="33"/>
      <c r="AP3240" s="34"/>
      <c r="AQ3240" s="34"/>
      <c r="AR3240" s="28"/>
      <c r="AS3240" s="29"/>
      <c r="AT3240" s="29"/>
      <c r="AU3240" s="29"/>
    </row>
    <row r="3241" spans="1:47" s="483" customFormat="1" ht="15">
      <c r="A3241" s="13"/>
      <c r="B3241" s="8"/>
      <c r="C3241" s="8"/>
      <c r="D3241" s="489" t="s">
        <v>2272</v>
      </c>
      <c r="E3241" s="266"/>
      <c r="F3241" s="321"/>
      <c r="G3241" s="282"/>
      <c r="H3241" s="284"/>
      <c r="I3241" s="33"/>
      <c r="J3241" s="33"/>
      <c r="K3241" s="33"/>
      <c r="L3241" s="33"/>
      <c r="M3241" s="33"/>
      <c r="N3241" s="33"/>
      <c r="O3241" s="33"/>
      <c r="P3241" s="33"/>
      <c r="Q3241" s="33"/>
      <c r="R3241" s="33"/>
      <c r="S3241" s="33"/>
      <c r="T3241" s="33"/>
      <c r="U3241" s="33"/>
      <c r="V3241" s="33"/>
      <c r="W3241" s="33"/>
      <c r="X3241" s="282"/>
      <c r="Y3241" s="33"/>
      <c r="Z3241" s="284"/>
      <c r="AA3241" s="284"/>
      <c r="AB3241" s="33"/>
      <c r="AC3241" s="33"/>
      <c r="AD3241" s="33"/>
      <c r="AE3241" s="33"/>
      <c r="AF3241" s="33"/>
      <c r="AG3241" s="33"/>
      <c r="AH3241" s="33"/>
      <c r="AI3241" s="33"/>
      <c r="AJ3241" s="33"/>
      <c r="AK3241" s="33"/>
      <c r="AL3241" s="33"/>
      <c r="AM3241" s="33"/>
      <c r="AN3241" s="33"/>
      <c r="AO3241" s="33"/>
      <c r="AP3241" s="34"/>
      <c r="AQ3241" s="34"/>
      <c r="AR3241" s="28"/>
      <c r="AS3241" s="29"/>
      <c r="AT3241" s="29"/>
      <c r="AU3241" s="29"/>
    </row>
    <row r="3242" spans="1:47" s="483" customFormat="1">
      <c r="A3242" s="13"/>
      <c r="B3242" s="8"/>
      <c r="C3242" s="83">
        <v>304</v>
      </c>
      <c r="D3242" s="375" t="s">
        <v>515</v>
      </c>
      <c r="E3242" s="266"/>
      <c r="F3242" s="321"/>
      <c r="G3242" s="282"/>
      <c r="H3242" s="284"/>
      <c r="I3242" s="33"/>
      <c r="J3242" s="33"/>
      <c r="K3242" s="33"/>
      <c r="L3242" s="33"/>
      <c r="M3242" s="33"/>
      <c r="N3242" s="33"/>
      <c r="O3242" s="33"/>
      <c r="P3242" s="33"/>
      <c r="Q3242" s="33"/>
      <c r="R3242" s="33"/>
      <c r="S3242" s="33"/>
      <c r="T3242" s="33"/>
      <c r="U3242" s="33"/>
      <c r="V3242" s="33"/>
      <c r="W3242" s="33"/>
      <c r="X3242" s="282"/>
      <c r="Y3242" s="33"/>
      <c r="Z3242" s="284"/>
      <c r="AA3242" s="284"/>
      <c r="AB3242" s="33"/>
      <c r="AC3242" s="33"/>
      <c r="AD3242" s="33"/>
      <c r="AE3242" s="33"/>
      <c r="AF3242" s="33"/>
      <c r="AG3242" s="33"/>
      <c r="AH3242" s="33"/>
      <c r="AI3242" s="33"/>
      <c r="AJ3242" s="33"/>
      <c r="AK3242" s="33"/>
      <c r="AL3242" s="33"/>
      <c r="AM3242" s="33"/>
      <c r="AN3242" s="33"/>
      <c r="AO3242" s="33"/>
      <c r="AP3242" s="34"/>
      <c r="AQ3242" s="34"/>
      <c r="AR3242" s="28"/>
      <c r="AS3242" s="29"/>
      <c r="AT3242" s="29"/>
      <c r="AU3242" s="29"/>
    </row>
    <row r="3243" spans="1:47" s="483" customFormat="1">
      <c r="A3243" s="13"/>
      <c r="B3243" s="8"/>
      <c r="C3243" s="8"/>
      <c r="D3243" s="472" t="s">
        <v>517</v>
      </c>
      <c r="E3243" s="266"/>
      <c r="F3243" s="321"/>
      <c r="G3243" s="282"/>
      <c r="H3243" s="284"/>
      <c r="I3243" s="33"/>
      <c r="J3243" s="33"/>
      <c r="K3243" s="33"/>
      <c r="L3243" s="33"/>
      <c r="M3243" s="33"/>
      <c r="N3243" s="33"/>
      <c r="O3243" s="33"/>
      <c r="P3243" s="33"/>
      <c r="Q3243" s="33"/>
      <c r="R3243" s="33"/>
      <c r="S3243" s="33"/>
      <c r="T3243" s="33"/>
      <c r="U3243" s="33"/>
      <c r="V3243" s="33"/>
      <c r="W3243" s="33"/>
      <c r="X3243" s="282"/>
      <c r="Y3243" s="33"/>
      <c r="Z3243" s="284"/>
      <c r="AA3243" s="284"/>
      <c r="AB3243" s="33"/>
      <c r="AC3243" s="33"/>
      <c r="AD3243" s="33"/>
      <c r="AE3243" s="33"/>
      <c r="AF3243" s="33"/>
      <c r="AG3243" s="33"/>
      <c r="AH3243" s="33"/>
      <c r="AI3243" s="33"/>
      <c r="AJ3243" s="33"/>
      <c r="AK3243" s="33"/>
      <c r="AL3243" s="33"/>
      <c r="AM3243" s="33"/>
      <c r="AN3243" s="33"/>
      <c r="AO3243" s="33"/>
      <c r="AP3243" s="34"/>
      <c r="AQ3243" s="34"/>
      <c r="AR3243" s="28"/>
      <c r="AS3243" s="29"/>
      <c r="AT3243" s="29"/>
      <c r="AU3243" s="29"/>
    </row>
    <row r="3244" spans="1:47" s="483" customFormat="1">
      <c r="A3244" s="13"/>
      <c r="B3244" s="8"/>
      <c r="C3244" s="8"/>
      <c r="D3244" s="473" t="s">
        <v>188</v>
      </c>
      <c r="E3244" s="266"/>
      <c r="F3244" s="321"/>
      <c r="G3244" s="282"/>
      <c r="H3244" s="284"/>
      <c r="I3244" s="33"/>
      <c r="J3244" s="33"/>
      <c r="K3244" s="33"/>
      <c r="L3244" s="33"/>
      <c r="M3244" s="33"/>
      <c r="N3244" s="33"/>
      <c r="O3244" s="33"/>
      <c r="P3244" s="33"/>
      <c r="Q3244" s="33"/>
      <c r="R3244" s="33"/>
      <c r="S3244" s="33"/>
      <c r="T3244" s="33"/>
      <c r="U3244" s="33"/>
      <c r="V3244" s="33"/>
      <c r="W3244" s="33"/>
      <c r="X3244" s="282"/>
      <c r="Y3244" s="33"/>
      <c r="Z3244" s="284"/>
      <c r="AA3244" s="284"/>
      <c r="AB3244" s="33"/>
      <c r="AC3244" s="33"/>
      <c r="AD3244" s="33"/>
      <c r="AE3244" s="33"/>
      <c r="AF3244" s="33"/>
      <c r="AG3244" s="33"/>
      <c r="AH3244" s="33"/>
      <c r="AI3244" s="33"/>
      <c r="AJ3244" s="33"/>
      <c r="AK3244" s="33"/>
      <c r="AL3244" s="33"/>
      <c r="AM3244" s="33"/>
      <c r="AN3244" s="33"/>
      <c r="AO3244" s="33"/>
      <c r="AP3244" s="34"/>
      <c r="AQ3244" s="34"/>
      <c r="AR3244" s="28"/>
      <c r="AS3244" s="29"/>
      <c r="AT3244" s="29"/>
      <c r="AU3244" s="29"/>
    </row>
    <row r="3245" spans="1:47" s="483" customFormat="1">
      <c r="A3245" s="13"/>
      <c r="B3245" s="8"/>
      <c r="C3245" s="8"/>
      <c r="D3245" s="344" t="s">
        <v>2275</v>
      </c>
      <c r="E3245" s="266"/>
      <c r="F3245" s="261">
        <v>5000000</v>
      </c>
      <c r="G3245" s="282">
        <f>SUM(H3245)</f>
        <v>4950000</v>
      </c>
      <c r="H3245" s="284">
        <v>4950000</v>
      </c>
      <c r="I3245" s="33"/>
      <c r="J3245" s="33"/>
      <c r="K3245" s="33"/>
      <c r="L3245" s="33"/>
      <c r="M3245" s="33"/>
      <c r="N3245" s="33"/>
      <c r="O3245" s="33"/>
      <c r="P3245" s="33"/>
      <c r="Q3245" s="33"/>
      <c r="R3245" s="33"/>
      <c r="S3245" s="33"/>
      <c r="T3245" s="33"/>
      <c r="U3245" s="33"/>
      <c r="V3245" s="33"/>
      <c r="W3245" s="33"/>
      <c r="X3245" s="282"/>
      <c r="Y3245" s="33"/>
      <c r="Z3245" s="284"/>
      <c r="AA3245" s="284"/>
      <c r="AB3245" s="33"/>
      <c r="AC3245" s="33"/>
      <c r="AD3245" s="33"/>
      <c r="AE3245" s="33"/>
      <c r="AF3245" s="33"/>
      <c r="AG3245" s="33"/>
      <c r="AH3245" s="33"/>
      <c r="AI3245" s="33"/>
      <c r="AJ3245" s="33"/>
      <c r="AK3245" s="33"/>
      <c r="AL3245" s="33"/>
      <c r="AM3245" s="33"/>
      <c r="AN3245" s="33"/>
      <c r="AO3245" s="33"/>
      <c r="AP3245" s="34"/>
      <c r="AQ3245" s="34"/>
      <c r="AR3245" s="28"/>
      <c r="AS3245" s="29"/>
      <c r="AT3245" s="29"/>
      <c r="AU3245" s="29"/>
    </row>
    <row r="3246" spans="1:47" s="483" customFormat="1">
      <c r="A3246" s="13"/>
      <c r="B3246" s="8"/>
      <c r="C3246" s="8"/>
      <c r="D3246" s="240"/>
      <c r="E3246" s="266"/>
      <c r="F3246" s="321"/>
      <c r="G3246" s="282"/>
      <c r="H3246" s="284"/>
      <c r="I3246" s="33"/>
      <c r="J3246" s="33"/>
      <c r="K3246" s="33"/>
      <c r="L3246" s="33"/>
      <c r="M3246" s="33"/>
      <c r="N3246" s="33"/>
      <c r="O3246" s="33"/>
      <c r="P3246" s="33"/>
      <c r="Q3246" s="33"/>
      <c r="R3246" s="33"/>
      <c r="S3246" s="33"/>
      <c r="T3246" s="33"/>
      <c r="U3246" s="33"/>
      <c r="V3246" s="33"/>
      <c r="W3246" s="33"/>
      <c r="X3246" s="282"/>
      <c r="Y3246" s="33"/>
      <c r="Z3246" s="284"/>
      <c r="AA3246" s="284"/>
      <c r="AB3246" s="33"/>
      <c r="AC3246" s="33"/>
      <c r="AD3246" s="33"/>
      <c r="AE3246" s="33"/>
      <c r="AF3246" s="33"/>
      <c r="AG3246" s="33"/>
      <c r="AH3246" s="33"/>
      <c r="AI3246" s="33"/>
      <c r="AJ3246" s="33"/>
      <c r="AK3246" s="33"/>
      <c r="AL3246" s="33"/>
      <c r="AM3246" s="33"/>
      <c r="AN3246" s="33"/>
      <c r="AO3246" s="33"/>
      <c r="AP3246" s="34"/>
      <c r="AQ3246" s="34"/>
      <c r="AR3246" s="28"/>
      <c r="AS3246" s="29"/>
      <c r="AT3246" s="29"/>
      <c r="AU3246" s="29"/>
    </row>
    <row r="3247" spans="1:47" s="483" customFormat="1" ht="15">
      <c r="A3247" s="13"/>
      <c r="B3247" s="8"/>
      <c r="C3247" s="8"/>
      <c r="D3247" s="489" t="s">
        <v>2272</v>
      </c>
      <c r="E3247" s="266"/>
      <c r="F3247" s="321"/>
      <c r="G3247" s="282"/>
      <c r="H3247" s="284"/>
      <c r="I3247" s="33"/>
      <c r="J3247" s="33"/>
      <c r="K3247" s="33"/>
      <c r="L3247" s="33"/>
      <c r="M3247" s="33"/>
      <c r="N3247" s="33"/>
      <c r="O3247" s="33"/>
      <c r="P3247" s="33"/>
      <c r="Q3247" s="33"/>
      <c r="R3247" s="33"/>
      <c r="S3247" s="33"/>
      <c r="T3247" s="33"/>
      <c r="U3247" s="33"/>
      <c r="V3247" s="33"/>
      <c r="W3247" s="33"/>
      <c r="X3247" s="282"/>
      <c r="Y3247" s="33"/>
      <c r="Z3247" s="284"/>
      <c r="AA3247" s="284"/>
      <c r="AB3247" s="33"/>
      <c r="AC3247" s="33"/>
      <c r="AD3247" s="33"/>
      <c r="AE3247" s="33"/>
      <c r="AF3247" s="33"/>
      <c r="AG3247" s="33"/>
      <c r="AH3247" s="33"/>
      <c r="AI3247" s="33"/>
      <c r="AJ3247" s="33"/>
      <c r="AK3247" s="33"/>
      <c r="AL3247" s="33"/>
      <c r="AM3247" s="33"/>
      <c r="AN3247" s="33"/>
      <c r="AO3247" s="33"/>
      <c r="AP3247" s="34"/>
      <c r="AQ3247" s="34"/>
      <c r="AR3247" s="28"/>
      <c r="AS3247" s="29"/>
      <c r="AT3247" s="29"/>
      <c r="AU3247" s="29"/>
    </row>
    <row r="3248" spans="1:47" s="483" customFormat="1">
      <c r="A3248" s="13"/>
      <c r="B3248" s="8"/>
      <c r="C3248" s="83">
        <v>305</v>
      </c>
      <c r="D3248" s="375" t="s">
        <v>515</v>
      </c>
      <c r="E3248" s="266"/>
      <c r="F3248" s="321"/>
      <c r="G3248" s="282"/>
      <c r="H3248" s="284"/>
      <c r="I3248" s="33"/>
      <c r="J3248" s="33"/>
      <c r="K3248" s="33"/>
      <c r="L3248" s="33"/>
      <c r="M3248" s="33"/>
      <c r="N3248" s="33"/>
      <c r="O3248" s="33"/>
      <c r="P3248" s="33"/>
      <c r="Q3248" s="33"/>
      <c r="R3248" s="33"/>
      <c r="S3248" s="33"/>
      <c r="T3248" s="33"/>
      <c r="U3248" s="33"/>
      <c r="V3248" s="33"/>
      <c r="W3248" s="33"/>
      <c r="X3248" s="282"/>
      <c r="Y3248" s="33"/>
      <c r="Z3248" s="284"/>
      <c r="AA3248" s="284"/>
      <c r="AB3248" s="33"/>
      <c r="AC3248" s="33"/>
      <c r="AD3248" s="33"/>
      <c r="AE3248" s="33"/>
      <c r="AF3248" s="33"/>
      <c r="AG3248" s="33"/>
      <c r="AH3248" s="33"/>
      <c r="AI3248" s="33"/>
      <c r="AJ3248" s="33"/>
      <c r="AK3248" s="33"/>
      <c r="AL3248" s="33"/>
      <c r="AM3248" s="33"/>
      <c r="AN3248" s="33"/>
      <c r="AO3248" s="33"/>
      <c r="AP3248" s="34"/>
      <c r="AQ3248" s="34"/>
      <c r="AR3248" s="28"/>
      <c r="AS3248" s="29"/>
      <c r="AT3248" s="29"/>
      <c r="AU3248" s="29"/>
    </row>
    <row r="3249" spans="1:47" s="483" customFormat="1">
      <c r="A3249" s="13"/>
      <c r="B3249" s="8"/>
      <c r="C3249" s="8"/>
      <c r="D3249" s="472" t="s">
        <v>518</v>
      </c>
      <c r="E3249" s="266"/>
      <c r="F3249" s="321"/>
      <c r="G3249" s="282"/>
      <c r="H3249" s="284"/>
      <c r="I3249" s="33"/>
      <c r="J3249" s="33"/>
      <c r="K3249" s="33"/>
      <c r="L3249" s="33"/>
      <c r="M3249" s="33"/>
      <c r="N3249" s="33"/>
      <c r="O3249" s="33"/>
      <c r="P3249" s="33"/>
      <c r="Q3249" s="33"/>
      <c r="R3249" s="33"/>
      <c r="S3249" s="33"/>
      <c r="T3249" s="33"/>
      <c r="U3249" s="33"/>
      <c r="V3249" s="33"/>
      <c r="W3249" s="33"/>
      <c r="X3249" s="282"/>
      <c r="Y3249" s="33"/>
      <c r="Z3249" s="284"/>
      <c r="AA3249" s="284"/>
      <c r="AB3249" s="33"/>
      <c r="AC3249" s="33"/>
      <c r="AD3249" s="33"/>
      <c r="AE3249" s="33"/>
      <c r="AF3249" s="33"/>
      <c r="AG3249" s="33"/>
      <c r="AH3249" s="33"/>
      <c r="AI3249" s="33"/>
      <c r="AJ3249" s="33"/>
      <c r="AK3249" s="33"/>
      <c r="AL3249" s="33"/>
      <c r="AM3249" s="33"/>
      <c r="AN3249" s="33"/>
      <c r="AO3249" s="33"/>
      <c r="AP3249" s="34"/>
      <c r="AQ3249" s="34"/>
      <c r="AR3249" s="28"/>
      <c r="AS3249" s="29"/>
      <c r="AT3249" s="29"/>
      <c r="AU3249" s="29"/>
    </row>
    <row r="3250" spans="1:47" s="483" customFormat="1">
      <c r="A3250" s="13"/>
      <c r="B3250" s="8"/>
      <c r="C3250" s="8"/>
      <c r="D3250" s="473" t="s">
        <v>188</v>
      </c>
      <c r="E3250" s="321"/>
      <c r="F3250" s="261"/>
      <c r="G3250" s="282"/>
      <c r="H3250" s="284"/>
      <c r="I3250" s="33"/>
      <c r="J3250" s="33"/>
      <c r="K3250" s="33"/>
      <c r="L3250" s="33"/>
      <c r="M3250" s="33"/>
      <c r="N3250" s="33"/>
      <c r="O3250" s="33"/>
      <c r="P3250" s="33"/>
      <c r="Q3250" s="33"/>
      <c r="R3250" s="33"/>
      <c r="S3250" s="33"/>
      <c r="T3250" s="33"/>
      <c r="U3250" s="33"/>
      <c r="V3250" s="33"/>
      <c r="W3250" s="33"/>
      <c r="X3250" s="282"/>
      <c r="Y3250" s="33"/>
      <c r="Z3250" s="284"/>
      <c r="AA3250" s="284"/>
      <c r="AB3250" s="33"/>
      <c r="AC3250" s="33"/>
      <c r="AD3250" s="33"/>
      <c r="AE3250" s="33"/>
      <c r="AF3250" s="33"/>
      <c r="AG3250" s="33"/>
      <c r="AH3250" s="33"/>
      <c r="AI3250" s="33"/>
      <c r="AJ3250" s="33"/>
      <c r="AK3250" s="33"/>
      <c r="AL3250" s="33"/>
      <c r="AM3250" s="33"/>
      <c r="AN3250" s="33"/>
      <c r="AO3250" s="33"/>
      <c r="AP3250" s="34"/>
      <c r="AQ3250" s="34"/>
      <c r="AR3250" s="28"/>
      <c r="AS3250" s="29"/>
      <c r="AT3250" s="29"/>
      <c r="AU3250" s="29"/>
    </row>
    <row r="3251" spans="1:47" s="483" customFormat="1">
      <c r="A3251" s="13"/>
      <c r="B3251" s="8"/>
      <c r="C3251" s="8"/>
      <c r="D3251" s="344" t="s">
        <v>1755</v>
      </c>
      <c r="E3251" s="266"/>
      <c r="F3251" s="261">
        <v>8000000</v>
      </c>
      <c r="G3251" s="282">
        <f>SUM(H3251)</f>
        <v>8000000</v>
      </c>
      <c r="H3251" s="284">
        <v>8000000</v>
      </c>
      <c r="I3251" s="33"/>
      <c r="J3251" s="33"/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282"/>
      <c r="Y3251" s="33"/>
      <c r="Z3251" s="284"/>
      <c r="AA3251" s="284"/>
      <c r="AB3251" s="33"/>
      <c r="AC3251" s="33"/>
      <c r="AD3251" s="33"/>
      <c r="AE3251" s="33"/>
      <c r="AF3251" s="33"/>
      <c r="AG3251" s="33"/>
      <c r="AH3251" s="33"/>
      <c r="AI3251" s="33"/>
      <c r="AJ3251" s="33"/>
      <c r="AK3251" s="33"/>
      <c r="AL3251" s="33"/>
      <c r="AM3251" s="33"/>
      <c r="AN3251" s="33"/>
      <c r="AO3251" s="33"/>
      <c r="AP3251" s="34"/>
      <c r="AQ3251" s="34"/>
      <c r="AR3251" s="28"/>
      <c r="AS3251" s="29"/>
      <c r="AT3251" s="29"/>
      <c r="AU3251" s="29"/>
    </row>
    <row r="3252" spans="1:47" s="483" customFormat="1">
      <c r="A3252" s="13"/>
      <c r="B3252" s="8"/>
      <c r="C3252" s="8"/>
      <c r="D3252" s="344" t="s">
        <v>2276</v>
      </c>
      <c r="E3252" s="266"/>
      <c r="F3252" s="261">
        <v>3000000</v>
      </c>
      <c r="G3252" s="282">
        <f>SUM(H3252)</f>
        <v>3000000</v>
      </c>
      <c r="H3252" s="284">
        <v>3000000</v>
      </c>
      <c r="I3252" s="33"/>
      <c r="J3252" s="33"/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282"/>
      <c r="Y3252" s="33"/>
      <c r="Z3252" s="284"/>
      <c r="AA3252" s="284"/>
      <c r="AB3252" s="33"/>
      <c r="AC3252" s="33"/>
      <c r="AD3252" s="33"/>
      <c r="AE3252" s="33"/>
      <c r="AF3252" s="33"/>
      <c r="AG3252" s="33"/>
      <c r="AH3252" s="33"/>
      <c r="AI3252" s="33"/>
      <c r="AJ3252" s="33"/>
      <c r="AK3252" s="33"/>
      <c r="AL3252" s="33"/>
      <c r="AM3252" s="33"/>
      <c r="AN3252" s="33"/>
      <c r="AO3252" s="33"/>
      <c r="AP3252" s="34"/>
      <c r="AQ3252" s="34"/>
      <c r="AR3252" s="28"/>
      <c r="AS3252" s="29"/>
      <c r="AT3252" s="29"/>
      <c r="AU3252" s="29"/>
    </row>
    <row r="3253" spans="1:47" s="483" customFormat="1">
      <c r="A3253" s="13"/>
      <c r="B3253" s="8"/>
      <c r="C3253" s="8"/>
      <c r="D3253" s="344"/>
      <c r="E3253" s="266"/>
      <c r="F3253" s="321"/>
      <c r="G3253" s="282"/>
      <c r="H3253" s="284"/>
      <c r="I3253" s="33"/>
      <c r="J3253" s="33"/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282"/>
      <c r="Y3253" s="33"/>
      <c r="Z3253" s="284"/>
      <c r="AA3253" s="284"/>
      <c r="AB3253" s="33"/>
      <c r="AC3253" s="33"/>
      <c r="AD3253" s="33"/>
      <c r="AE3253" s="33"/>
      <c r="AF3253" s="33"/>
      <c r="AG3253" s="33"/>
      <c r="AH3253" s="33"/>
      <c r="AI3253" s="33"/>
      <c r="AJ3253" s="33"/>
      <c r="AK3253" s="33"/>
      <c r="AL3253" s="33"/>
      <c r="AM3253" s="33"/>
      <c r="AN3253" s="33"/>
      <c r="AO3253" s="33"/>
      <c r="AP3253" s="34"/>
      <c r="AQ3253" s="34"/>
      <c r="AR3253" s="28"/>
      <c r="AS3253" s="29"/>
      <c r="AT3253" s="29"/>
      <c r="AU3253" s="29"/>
    </row>
    <row r="3254" spans="1:47" s="483" customFormat="1">
      <c r="A3254" s="13"/>
      <c r="B3254" s="8"/>
      <c r="C3254" s="8"/>
      <c r="D3254" s="240"/>
      <c r="E3254" s="266"/>
      <c r="F3254" s="321"/>
      <c r="G3254" s="282"/>
      <c r="H3254" s="284"/>
      <c r="I3254" s="33"/>
      <c r="J3254" s="33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282"/>
      <c r="Y3254" s="33"/>
      <c r="Z3254" s="284"/>
      <c r="AA3254" s="284"/>
      <c r="AB3254" s="33"/>
      <c r="AC3254" s="33"/>
      <c r="AD3254" s="33"/>
      <c r="AE3254" s="33"/>
      <c r="AF3254" s="33"/>
      <c r="AG3254" s="33"/>
      <c r="AH3254" s="33"/>
      <c r="AI3254" s="33"/>
      <c r="AJ3254" s="33"/>
      <c r="AK3254" s="33"/>
      <c r="AL3254" s="33"/>
      <c r="AM3254" s="33"/>
      <c r="AN3254" s="33"/>
      <c r="AO3254" s="33"/>
      <c r="AP3254" s="34"/>
      <c r="AQ3254" s="34"/>
      <c r="AR3254" s="28"/>
      <c r="AS3254" s="29"/>
      <c r="AT3254" s="29"/>
      <c r="AU3254" s="29"/>
    </row>
    <row r="3255" spans="1:47" s="483" customFormat="1" ht="15">
      <c r="A3255" s="13"/>
      <c r="B3255" s="8"/>
      <c r="C3255" s="8"/>
      <c r="D3255" s="489" t="s">
        <v>519</v>
      </c>
      <c r="E3255" s="266"/>
      <c r="F3255" s="321"/>
      <c r="G3255" s="282"/>
      <c r="H3255" s="284"/>
      <c r="I3255" s="33"/>
      <c r="J3255" s="33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282"/>
      <c r="Y3255" s="33"/>
      <c r="Z3255" s="284"/>
      <c r="AA3255" s="284"/>
      <c r="AB3255" s="33"/>
      <c r="AC3255" s="33"/>
      <c r="AD3255" s="33"/>
      <c r="AE3255" s="33"/>
      <c r="AF3255" s="33"/>
      <c r="AG3255" s="33"/>
      <c r="AH3255" s="33"/>
      <c r="AI3255" s="33"/>
      <c r="AJ3255" s="33"/>
      <c r="AK3255" s="33"/>
      <c r="AL3255" s="33"/>
      <c r="AM3255" s="33"/>
      <c r="AN3255" s="33"/>
      <c r="AO3255" s="33"/>
      <c r="AP3255" s="34"/>
      <c r="AQ3255" s="34"/>
      <c r="AR3255" s="28"/>
      <c r="AS3255" s="29"/>
      <c r="AT3255" s="29"/>
      <c r="AU3255" s="29"/>
    </row>
    <row r="3256" spans="1:47" s="483" customFormat="1">
      <c r="A3256" s="13"/>
      <c r="B3256" s="8"/>
      <c r="C3256" s="83">
        <v>307</v>
      </c>
      <c r="D3256" s="375" t="s">
        <v>171</v>
      </c>
      <c r="E3256" s="266"/>
      <c r="F3256" s="321"/>
      <c r="G3256" s="282"/>
      <c r="H3256" s="284"/>
      <c r="I3256" s="33"/>
      <c r="J3256" s="33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282"/>
      <c r="Y3256" s="33"/>
      <c r="Z3256" s="284"/>
      <c r="AA3256" s="284"/>
      <c r="AB3256" s="33"/>
      <c r="AC3256" s="33"/>
      <c r="AD3256" s="33"/>
      <c r="AE3256" s="33"/>
      <c r="AF3256" s="33"/>
      <c r="AG3256" s="33"/>
      <c r="AH3256" s="33"/>
      <c r="AI3256" s="33"/>
      <c r="AJ3256" s="33"/>
      <c r="AK3256" s="33"/>
      <c r="AL3256" s="33"/>
      <c r="AM3256" s="33"/>
      <c r="AN3256" s="33"/>
      <c r="AO3256" s="33"/>
      <c r="AP3256" s="34"/>
      <c r="AQ3256" s="34"/>
      <c r="AR3256" s="28"/>
      <c r="AS3256" s="29"/>
      <c r="AT3256" s="29"/>
      <c r="AU3256" s="29"/>
    </row>
    <row r="3257" spans="1:47" s="483" customFormat="1">
      <c r="A3257" s="13"/>
      <c r="B3257" s="8"/>
      <c r="C3257" s="8"/>
      <c r="D3257" s="472" t="s">
        <v>520</v>
      </c>
      <c r="E3257" s="266"/>
      <c r="F3257" s="321"/>
      <c r="G3257" s="282"/>
      <c r="H3257" s="284"/>
      <c r="I3257" s="33"/>
      <c r="J3257" s="33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282"/>
      <c r="Y3257" s="33"/>
      <c r="Z3257" s="284"/>
      <c r="AA3257" s="284"/>
      <c r="AB3257" s="33"/>
      <c r="AC3257" s="33"/>
      <c r="AD3257" s="33"/>
      <c r="AE3257" s="33"/>
      <c r="AF3257" s="33"/>
      <c r="AG3257" s="33"/>
      <c r="AH3257" s="33"/>
      <c r="AI3257" s="33"/>
      <c r="AJ3257" s="33"/>
      <c r="AK3257" s="33"/>
      <c r="AL3257" s="33"/>
      <c r="AM3257" s="33"/>
      <c r="AN3257" s="33"/>
      <c r="AO3257" s="33"/>
      <c r="AP3257" s="34"/>
      <c r="AQ3257" s="34"/>
      <c r="AR3257" s="28"/>
      <c r="AS3257" s="29"/>
      <c r="AT3257" s="29"/>
      <c r="AU3257" s="29"/>
    </row>
    <row r="3258" spans="1:47" s="483" customFormat="1">
      <c r="A3258" s="13"/>
      <c r="B3258" s="8"/>
      <c r="C3258" s="8"/>
      <c r="D3258" s="473" t="s">
        <v>229</v>
      </c>
      <c r="E3258" s="321"/>
      <c r="F3258" s="321"/>
      <c r="G3258" s="282"/>
      <c r="H3258" s="284"/>
      <c r="I3258" s="33"/>
      <c r="J3258" s="33"/>
      <c r="K3258" s="33"/>
      <c r="L3258" s="33"/>
      <c r="M3258" s="33"/>
      <c r="N3258" s="33"/>
      <c r="O3258" s="33"/>
      <c r="P3258" s="33"/>
      <c r="Q3258" s="33"/>
      <c r="R3258" s="33"/>
      <c r="S3258" s="33"/>
      <c r="T3258" s="33"/>
      <c r="U3258" s="33"/>
      <c r="V3258" s="33"/>
      <c r="W3258" s="33"/>
      <c r="X3258" s="282"/>
      <c r="Y3258" s="33"/>
      <c r="Z3258" s="284"/>
      <c r="AA3258" s="284"/>
      <c r="AB3258" s="33"/>
      <c r="AC3258" s="33"/>
      <c r="AD3258" s="33"/>
      <c r="AE3258" s="33"/>
      <c r="AF3258" s="33"/>
      <c r="AG3258" s="33"/>
      <c r="AH3258" s="33"/>
      <c r="AI3258" s="33"/>
      <c r="AJ3258" s="33"/>
      <c r="AK3258" s="33"/>
      <c r="AL3258" s="33"/>
      <c r="AM3258" s="33"/>
      <c r="AN3258" s="33"/>
      <c r="AO3258" s="33"/>
      <c r="AP3258" s="34"/>
      <c r="AQ3258" s="34"/>
      <c r="AR3258" s="28"/>
      <c r="AS3258" s="29"/>
      <c r="AT3258" s="29"/>
      <c r="AU3258" s="29"/>
    </row>
    <row r="3259" spans="1:47" s="483" customFormat="1">
      <c r="A3259" s="13"/>
      <c r="B3259" s="8"/>
      <c r="C3259" s="8"/>
      <c r="D3259" s="344" t="s">
        <v>2281</v>
      </c>
      <c r="E3259" s="266"/>
      <c r="F3259" s="261">
        <v>4500000</v>
      </c>
      <c r="G3259" s="282">
        <f>SUM(H3259)</f>
        <v>4100000</v>
      </c>
      <c r="H3259" s="284">
        <v>4100000</v>
      </c>
      <c r="I3259" s="33"/>
      <c r="J3259" s="33"/>
      <c r="K3259" s="33"/>
      <c r="L3259" s="33"/>
      <c r="M3259" s="33"/>
      <c r="N3259" s="33"/>
      <c r="O3259" s="33"/>
      <c r="P3259" s="33"/>
      <c r="Q3259" s="33"/>
      <c r="R3259" s="33"/>
      <c r="S3259" s="33"/>
      <c r="T3259" s="33"/>
      <c r="U3259" s="33"/>
      <c r="V3259" s="33"/>
      <c r="W3259" s="33"/>
      <c r="X3259" s="282"/>
      <c r="Y3259" s="33"/>
      <c r="Z3259" s="284"/>
      <c r="AA3259" s="284"/>
      <c r="AB3259" s="33"/>
      <c r="AC3259" s="33"/>
      <c r="AD3259" s="33"/>
      <c r="AE3259" s="33"/>
      <c r="AF3259" s="33"/>
      <c r="AG3259" s="33"/>
      <c r="AH3259" s="33"/>
      <c r="AI3259" s="33"/>
      <c r="AJ3259" s="33"/>
      <c r="AK3259" s="33"/>
      <c r="AL3259" s="33"/>
      <c r="AM3259" s="33"/>
      <c r="AN3259" s="33"/>
      <c r="AO3259" s="33"/>
      <c r="AP3259" s="34"/>
      <c r="AQ3259" s="34"/>
      <c r="AR3259" s="28"/>
      <c r="AS3259" s="29"/>
      <c r="AT3259" s="29"/>
      <c r="AU3259" s="29"/>
    </row>
    <row r="3260" spans="1:47" s="483" customFormat="1">
      <c r="A3260" s="13"/>
      <c r="B3260" s="8"/>
      <c r="C3260" s="8"/>
      <c r="D3260" s="473" t="s">
        <v>174</v>
      </c>
      <c r="E3260" s="321"/>
      <c r="F3260" s="261"/>
      <c r="G3260" s="282"/>
      <c r="H3260" s="284"/>
      <c r="I3260" s="33"/>
      <c r="J3260" s="33"/>
      <c r="K3260" s="33"/>
      <c r="L3260" s="33"/>
      <c r="M3260" s="33"/>
      <c r="N3260" s="33"/>
      <c r="O3260" s="33"/>
      <c r="P3260" s="33"/>
      <c r="Q3260" s="33"/>
      <c r="R3260" s="33"/>
      <c r="S3260" s="33"/>
      <c r="T3260" s="33"/>
      <c r="U3260" s="33"/>
      <c r="V3260" s="33"/>
      <c r="W3260" s="33"/>
      <c r="X3260" s="282"/>
      <c r="Y3260" s="33"/>
      <c r="Z3260" s="284"/>
      <c r="AA3260" s="284"/>
      <c r="AB3260" s="33"/>
      <c r="AC3260" s="33"/>
      <c r="AD3260" s="33"/>
      <c r="AE3260" s="33"/>
      <c r="AF3260" s="33"/>
      <c r="AG3260" s="33"/>
      <c r="AH3260" s="33"/>
      <c r="AI3260" s="33"/>
      <c r="AJ3260" s="33"/>
      <c r="AK3260" s="33"/>
      <c r="AL3260" s="33"/>
      <c r="AM3260" s="33"/>
      <c r="AN3260" s="33"/>
      <c r="AO3260" s="33"/>
      <c r="AP3260" s="34"/>
      <c r="AQ3260" s="34"/>
      <c r="AR3260" s="28"/>
      <c r="AS3260" s="29"/>
      <c r="AT3260" s="29"/>
      <c r="AU3260" s="29"/>
    </row>
    <row r="3261" spans="1:47" s="483" customFormat="1">
      <c r="A3261" s="13"/>
      <c r="B3261" s="8"/>
      <c r="C3261" s="8"/>
      <c r="D3261" s="552" t="s">
        <v>175</v>
      </c>
      <c r="E3261" s="266"/>
      <c r="F3261" s="261">
        <v>50000000</v>
      </c>
      <c r="G3261" s="282">
        <f>SUM(H3261)</f>
        <v>0</v>
      </c>
      <c r="H3261" s="284">
        <v>0</v>
      </c>
      <c r="I3261" s="33"/>
      <c r="J3261" s="33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282"/>
      <c r="Y3261" s="33"/>
      <c r="Z3261" s="284"/>
      <c r="AA3261" s="284"/>
      <c r="AB3261" s="33"/>
      <c r="AC3261" s="33"/>
      <c r="AD3261" s="33"/>
      <c r="AE3261" s="33"/>
      <c r="AF3261" s="33"/>
      <c r="AG3261" s="33"/>
      <c r="AH3261" s="33"/>
      <c r="AI3261" s="33"/>
      <c r="AJ3261" s="33"/>
      <c r="AK3261" s="33"/>
      <c r="AL3261" s="33"/>
      <c r="AM3261" s="33"/>
      <c r="AN3261" s="33"/>
      <c r="AO3261" s="33"/>
      <c r="AP3261" s="34"/>
      <c r="AQ3261" s="34"/>
      <c r="AR3261" s="28"/>
      <c r="AS3261" s="29"/>
      <c r="AT3261" s="29"/>
      <c r="AU3261" s="29"/>
    </row>
    <row r="3262" spans="1:47" s="483" customFormat="1">
      <c r="A3262" s="13"/>
      <c r="B3262" s="8"/>
      <c r="C3262" s="8"/>
      <c r="D3262" s="345" t="s">
        <v>187</v>
      </c>
      <c r="E3262" s="266"/>
      <c r="F3262" s="261">
        <v>13000000</v>
      </c>
      <c r="G3262" s="282">
        <f>SUM(H3263:H3264)</f>
        <v>13000000</v>
      </c>
      <c r="H3262" s="284"/>
      <c r="I3262" s="33"/>
      <c r="J3262" s="33"/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282"/>
      <c r="Y3262" s="33"/>
      <c r="Z3262" s="284"/>
      <c r="AA3262" s="284"/>
      <c r="AB3262" s="33"/>
      <c r="AC3262" s="33"/>
      <c r="AD3262" s="33"/>
      <c r="AE3262" s="33"/>
      <c r="AF3262" s="33"/>
      <c r="AG3262" s="33"/>
      <c r="AH3262" s="33"/>
      <c r="AI3262" s="33"/>
      <c r="AJ3262" s="33"/>
      <c r="AK3262" s="33"/>
      <c r="AL3262" s="33"/>
      <c r="AM3262" s="33"/>
      <c r="AN3262" s="33"/>
      <c r="AO3262" s="33"/>
      <c r="AP3262" s="34"/>
      <c r="AQ3262" s="34"/>
      <c r="AR3262" s="28"/>
      <c r="AS3262" s="29"/>
      <c r="AT3262" s="29"/>
      <c r="AU3262" s="29"/>
    </row>
    <row r="3263" spans="1:47" s="554" customFormat="1">
      <c r="A3263" s="13"/>
      <c r="B3263" s="8"/>
      <c r="C3263" s="8"/>
      <c r="D3263" s="344" t="s">
        <v>2282</v>
      </c>
      <c r="E3263" s="266"/>
      <c r="F3263" s="261"/>
      <c r="G3263" s="282"/>
      <c r="H3263" s="284">
        <v>6500000</v>
      </c>
      <c r="I3263" s="33"/>
      <c r="J3263" s="33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282"/>
      <c r="Y3263" s="33"/>
      <c r="Z3263" s="284"/>
      <c r="AA3263" s="284"/>
      <c r="AB3263" s="33"/>
      <c r="AC3263" s="33"/>
      <c r="AD3263" s="33"/>
      <c r="AE3263" s="33"/>
      <c r="AF3263" s="33"/>
      <c r="AG3263" s="33"/>
      <c r="AH3263" s="33"/>
      <c r="AI3263" s="33"/>
      <c r="AJ3263" s="33"/>
      <c r="AK3263" s="33"/>
      <c r="AL3263" s="33"/>
      <c r="AM3263" s="33"/>
      <c r="AN3263" s="33"/>
      <c r="AO3263" s="33"/>
      <c r="AP3263" s="34"/>
      <c r="AQ3263" s="34"/>
      <c r="AR3263" s="28"/>
      <c r="AS3263" s="29"/>
      <c r="AT3263" s="29"/>
      <c r="AU3263" s="29"/>
    </row>
    <row r="3264" spans="1:47" s="554" customFormat="1">
      <c r="A3264" s="13"/>
      <c r="B3264" s="8"/>
      <c r="C3264" s="8"/>
      <c r="D3264" s="344" t="s">
        <v>2283</v>
      </c>
      <c r="E3264" s="266"/>
      <c r="F3264" s="261"/>
      <c r="G3264" s="282"/>
      <c r="H3264" s="284">
        <v>6500000</v>
      </c>
      <c r="I3264" s="33"/>
      <c r="J3264" s="33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282"/>
      <c r="Y3264" s="33"/>
      <c r="Z3264" s="284"/>
      <c r="AA3264" s="284"/>
      <c r="AB3264" s="33"/>
      <c r="AC3264" s="33"/>
      <c r="AD3264" s="33"/>
      <c r="AE3264" s="33"/>
      <c r="AF3264" s="33"/>
      <c r="AG3264" s="33"/>
      <c r="AH3264" s="33"/>
      <c r="AI3264" s="33"/>
      <c r="AJ3264" s="33"/>
      <c r="AK3264" s="33"/>
      <c r="AL3264" s="33"/>
      <c r="AM3264" s="33"/>
      <c r="AN3264" s="33"/>
      <c r="AO3264" s="33"/>
      <c r="AP3264" s="34"/>
      <c r="AQ3264" s="34"/>
      <c r="AR3264" s="28"/>
      <c r="AS3264" s="29"/>
      <c r="AT3264" s="29"/>
      <c r="AU3264" s="29"/>
    </row>
    <row r="3265" spans="1:47" s="483" customFormat="1">
      <c r="A3265" s="13"/>
      <c r="B3265" s="8"/>
      <c r="C3265" s="8"/>
      <c r="D3265" s="345" t="s">
        <v>204</v>
      </c>
      <c r="E3265" s="266"/>
      <c r="F3265" s="261">
        <v>11000000</v>
      </c>
      <c r="G3265" s="282">
        <f>SUM(H3266)</f>
        <v>11000000</v>
      </c>
      <c r="H3265" s="284"/>
      <c r="I3265" s="33"/>
      <c r="J3265" s="33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282"/>
      <c r="Y3265" s="33"/>
      <c r="Z3265" s="284"/>
      <c r="AA3265" s="284"/>
      <c r="AB3265" s="33"/>
      <c r="AC3265" s="33"/>
      <c r="AD3265" s="33"/>
      <c r="AE3265" s="33"/>
      <c r="AF3265" s="33"/>
      <c r="AG3265" s="33"/>
      <c r="AH3265" s="33"/>
      <c r="AI3265" s="33"/>
      <c r="AJ3265" s="33"/>
      <c r="AK3265" s="33"/>
      <c r="AL3265" s="33"/>
      <c r="AM3265" s="33"/>
      <c r="AN3265" s="33"/>
      <c r="AO3265" s="33"/>
      <c r="AP3265" s="34"/>
      <c r="AQ3265" s="34"/>
      <c r="AR3265" s="28"/>
      <c r="AS3265" s="29"/>
      <c r="AT3265" s="29"/>
      <c r="AU3265" s="29"/>
    </row>
    <row r="3266" spans="1:47" s="554" customFormat="1">
      <c r="A3266" s="13"/>
      <c r="B3266" s="8"/>
      <c r="C3266" s="8"/>
      <c r="D3266" s="344" t="s">
        <v>2284</v>
      </c>
      <c r="E3266" s="266"/>
      <c r="F3266" s="261"/>
      <c r="G3266" s="282"/>
      <c r="H3266" s="284">
        <v>11000000</v>
      </c>
      <c r="I3266" s="33"/>
      <c r="J3266" s="33"/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282"/>
      <c r="Y3266" s="33"/>
      <c r="Z3266" s="284"/>
      <c r="AA3266" s="284"/>
      <c r="AB3266" s="33"/>
      <c r="AC3266" s="33"/>
      <c r="AD3266" s="33"/>
      <c r="AE3266" s="33"/>
      <c r="AF3266" s="33"/>
      <c r="AG3266" s="33"/>
      <c r="AH3266" s="33"/>
      <c r="AI3266" s="33"/>
      <c r="AJ3266" s="33"/>
      <c r="AK3266" s="33"/>
      <c r="AL3266" s="33"/>
      <c r="AM3266" s="33"/>
      <c r="AN3266" s="33"/>
      <c r="AO3266" s="33"/>
      <c r="AP3266" s="34"/>
      <c r="AQ3266" s="34"/>
      <c r="AR3266" s="28"/>
      <c r="AS3266" s="29"/>
      <c r="AT3266" s="29"/>
      <c r="AU3266" s="29"/>
    </row>
    <row r="3267" spans="1:47" s="483" customFormat="1">
      <c r="A3267" s="13"/>
      <c r="B3267" s="8"/>
      <c r="C3267" s="8"/>
      <c r="D3267" s="473" t="s">
        <v>176</v>
      </c>
      <c r="E3267" s="321"/>
      <c r="F3267" s="261">
        <v>182000000</v>
      </c>
      <c r="G3267" s="282">
        <f>SUM(H3268:H3273)</f>
        <v>178300000</v>
      </c>
      <c r="H3267" s="284"/>
      <c r="I3267" s="33"/>
      <c r="J3267" s="33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282"/>
      <c r="Y3267" s="33"/>
      <c r="Z3267" s="284"/>
      <c r="AA3267" s="284"/>
      <c r="AB3267" s="33"/>
      <c r="AC3267" s="33"/>
      <c r="AD3267" s="33"/>
      <c r="AE3267" s="33"/>
      <c r="AF3267" s="33"/>
      <c r="AG3267" s="33"/>
      <c r="AH3267" s="33"/>
      <c r="AI3267" s="33"/>
      <c r="AJ3267" s="33"/>
      <c r="AK3267" s="33"/>
      <c r="AL3267" s="33"/>
      <c r="AM3267" s="33"/>
      <c r="AN3267" s="33"/>
      <c r="AO3267" s="33"/>
      <c r="AP3267" s="34"/>
      <c r="AQ3267" s="34"/>
      <c r="AR3267" s="28"/>
      <c r="AS3267" s="29"/>
      <c r="AT3267" s="29"/>
      <c r="AU3267" s="29"/>
    </row>
    <row r="3268" spans="1:47" s="483" customFormat="1">
      <c r="A3268" s="13"/>
      <c r="B3268" s="8"/>
      <c r="C3268" s="8"/>
      <c r="D3268" s="344" t="s">
        <v>2285</v>
      </c>
      <c r="E3268" s="266"/>
      <c r="F3268" s="261"/>
      <c r="G3268" s="282"/>
      <c r="H3268" s="284">
        <v>59400000</v>
      </c>
      <c r="I3268" s="33"/>
      <c r="J3268" s="33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282"/>
      <c r="Y3268" s="33"/>
      <c r="Z3268" s="284"/>
      <c r="AA3268" s="284"/>
      <c r="AB3268" s="33"/>
      <c r="AC3268" s="33"/>
      <c r="AD3268" s="33"/>
      <c r="AE3268" s="33"/>
      <c r="AF3268" s="33"/>
      <c r="AG3268" s="33"/>
      <c r="AH3268" s="33"/>
      <c r="AI3268" s="33"/>
      <c r="AJ3268" s="33"/>
      <c r="AK3268" s="33"/>
      <c r="AL3268" s="33"/>
      <c r="AM3268" s="33"/>
      <c r="AN3268" s="33"/>
      <c r="AO3268" s="33"/>
      <c r="AP3268" s="34"/>
      <c r="AQ3268" s="34"/>
      <c r="AR3268" s="28"/>
      <c r="AS3268" s="29"/>
      <c r="AT3268" s="29"/>
      <c r="AU3268" s="29"/>
    </row>
    <row r="3269" spans="1:47" s="483" customFormat="1">
      <c r="A3269" s="13"/>
      <c r="B3269" s="8"/>
      <c r="C3269" s="8"/>
      <c r="D3269" s="344" t="s">
        <v>2286</v>
      </c>
      <c r="E3269" s="266"/>
      <c r="F3269" s="261"/>
      <c r="G3269" s="282"/>
      <c r="H3269" s="284">
        <v>14800000</v>
      </c>
      <c r="I3269" s="33"/>
      <c r="J3269" s="33"/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282"/>
      <c r="Y3269" s="33"/>
      <c r="Z3269" s="284"/>
      <c r="AA3269" s="284"/>
      <c r="AB3269" s="33"/>
      <c r="AC3269" s="33"/>
      <c r="AD3269" s="33"/>
      <c r="AE3269" s="33"/>
      <c r="AF3269" s="33"/>
      <c r="AG3269" s="33"/>
      <c r="AH3269" s="33"/>
      <c r="AI3269" s="33"/>
      <c r="AJ3269" s="33"/>
      <c r="AK3269" s="33"/>
      <c r="AL3269" s="33"/>
      <c r="AM3269" s="33"/>
      <c r="AN3269" s="33"/>
      <c r="AO3269" s="33"/>
      <c r="AP3269" s="34"/>
      <c r="AQ3269" s="34"/>
      <c r="AR3269" s="28"/>
      <c r="AS3269" s="29"/>
      <c r="AT3269" s="29"/>
      <c r="AU3269" s="29"/>
    </row>
    <row r="3270" spans="1:47" s="483" customFormat="1">
      <c r="A3270" s="13"/>
      <c r="B3270" s="8"/>
      <c r="C3270" s="8"/>
      <c r="D3270" s="344" t="s">
        <v>2287</v>
      </c>
      <c r="E3270" s="266"/>
      <c r="F3270" s="261"/>
      <c r="G3270" s="282"/>
      <c r="H3270" s="284">
        <v>38000000</v>
      </c>
      <c r="I3270" s="33"/>
      <c r="J3270" s="33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282"/>
      <c r="Y3270" s="33"/>
      <c r="Z3270" s="284"/>
      <c r="AA3270" s="284"/>
      <c r="AB3270" s="33"/>
      <c r="AC3270" s="33"/>
      <c r="AD3270" s="33"/>
      <c r="AE3270" s="33"/>
      <c r="AF3270" s="33"/>
      <c r="AG3270" s="33"/>
      <c r="AH3270" s="33"/>
      <c r="AI3270" s="33"/>
      <c r="AJ3270" s="33"/>
      <c r="AK3270" s="33"/>
      <c r="AL3270" s="33"/>
      <c r="AM3270" s="33"/>
      <c r="AN3270" s="33"/>
      <c r="AO3270" s="33"/>
      <c r="AP3270" s="34"/>
      <c r="AQ3270" s="34"/>
      <c r="AR3270" s="28"/>
      <c r="AS3270" s="29"/>
      <c r="AT3270" s="29"/>
      <c r="AU3270" s="29"/>
    </row>
    <row r="3271" spans="1:47" s="483" customFormat="1">
      <c r="A3271" s="13"/>
      <c r="B3271" s="8"/>
      <c r="C3271" s="8"/>
      <c r="D3271" s="344" t="s">
        <v>2288</v>
      </c>
      <c r="E3271" s="266"/>
      <c r="F3271" s="261"/>
      <c r="G3271" s="282"/>
      <c r="H3271" s="284">
        <v>8000000</v>
      </c>
      <c r="I3271" s="33"/>
      <c r="J3271" s="33"/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282"/>
      <c r="Y3271" s="33"/>
      <c r="Z3271" s="284"/>
      <c r="AA3271" s="284"/>
      <c r="AB3271" s="33"/>
      <c r="AC3271" s="33"/>
      <c r="AD3271" s="33"/>
      <c r="AE3271" s="33"/>
      <c r="AF3271" s="33"/>
      <c r="AG3271" s="33"/>
      <c r="AH3271" s="33"/>
      <c r="AI3271" s="33"/>
      <c r="AJ3271" s="33"/>
      <c r="AK3271" s="33"/>
      <c r="AL3271" s="33"/>
      <c r="AM3271" s="33"/>
      <c r="AN3271" s="33"/>
      <c r="AO3271" s="33"/>
      <c r="AP3271" s="34"/>
      <c r="AQ3271" s="34"/>
      <c r="AR3271" s="28"/>
      <c r="AS3271" s="29"/>
      <c r="AT3271" s="29"/>
      <c r="AU3271" s="29"/>
    </row>
    <row r="3272" spans="1:47" s="554" customFormat="1">
      <c r="A3272" s="13"/>
      <c r="B3272" s="8"/>
      <c r="C3272" s="8"/>
      <c r="D3272" s="344" t="s">
        <v>2289</v>
      </c>
      <c r="E3272" s="266"/>
      <c r="F3272" s="261"/>
      <c r="G3272" s="282"/>
      <c r="H3272" s="284">
        <v>9000000</v>
      </c>
      <c r="I3272" s="33"/>
      <c r="J3272" s="33"/>
      <c r="K3272" s="33"/>
      <c r="L3272" s="33"/>
      <c r="M3272" s="33"/>
      <c r="N3272" s="33"/>
      <c r="O3272" s="33"/>
      <c r="P3272" s="33"/>
      <c r="Q3272" s="33"/>
      <c r="R3272" s="33"/>
      <c r="S3272" s="33"/>
      <c r="T3272" s="33"/>
      <c r="U3272" s="33"/>
      <c r="V3272" s="33"/>
      <c r="W3272" s="33"/>
      <c r="X3272" s="282"/>
      <c r="Y3272" s="33"/>
      <c r="Z3272" s="284"/>
      <c r="AA3272" s="284"/>
      <c r="AB3272" s="33"/>
      <c r="AC3272" s="33"/>
      <c r="AD3272" s="33"/>
      <c r="AE3272" s="33"/>
      <c r="AF3272" s="33"/>
      <c r="AG3272" s="33"/>
      <c r="AH3272" s="33"/>
      <c r="AI3272" s="33"/>
      <c r="AJ3272" s="33"/>
      <c r="AK3272" s="33"/>
      <c r="AL3272" s="33"/>
      <c r="AM3272" s="33"/>
      <c r="AN3272" s="33"/>
      <c r="AO3272" s="33"/>
      <c r="AP3272" s="34"/>
      <c r="AQ3272" s="34"/>
      <c r="AR3272" s="28"/>
      <c r="AS3272" s="29"/>
      <c r="AT3272" s="29"/>
      <c r="AU3272" s="29"/>
    </row>
    <row r="3273" spans="1:47" s="554" customFormat="1">
      <c r="A3273" s="13"/>
      <c r="B3273" s="8"/>
      <c r="C3273" s="8"/>
      <c r="D3273" s="344" t="s">
        <v>2290</v>
      </c>
      <c r="E3273" s="266"/>
      <c r="F3273" s="261"/>
      <c r="G3273" s="282"/>
      <c r="H3273" s="284">
        <v>49100000</v>
      </c>
      <c r="I3273" s="33"/>
      <c r="J3273" s="33"/>
      <c r="K3273" s="33"/>
      <c r="L3273" s="33"/>
      <c r="M3273" s="33"/>
      <c r="N3273" s="33"/>
      <c r="O3273" s="33"/>
      <c r="P3273" s="33"/>
      <c r="Q3273" s="33"/>
      <c r="R3273" s="33"/>
      <c r="S3273" s="33"/>
      <c r="T3273" s="33"/>
      <c r="U3273" s="33"/>
      <c r="V3273" s="33"/>
      <c r="W3273" s="33"/>
      <c r="X3273" s="282"/>
      <c r="Y3273" s="33"/>
      <c r="Z3273" s="284"/>
      <c r="AA3273" s="284"/>
      <c r="AB3273" s="33"/>
      <c r="AC3273" s="33"/>
      <c r="AD3273" s="33"/>
      <c r="AE3273" s="33"/>
      <c r="AF3273" s="33"/>
      <c r="AG3273" s="33"/>
      <c r="AH3273" s="33"/>
      <c r="AI3273" s="33"/>
      <c r="AJ3273" s="33"/>
      <c r="AK3273" s="33"/>
      <c r="AL3273" s="33"/>
      <c r="AM3273" s="33"/>
      <c r="AN3273" s="33"/>
      <c r="AO3273" s="33"/>
      <c r="AP3273" s="34"/>
      <c r="AQ3273" s="34"/>
      <c r="AR3273" s="28"/>
      <c r="AS3273" s="29"/>
      <c r="AT3273" s="29"/>
      <c r="AU3273" s="29"/>
    </row>
    <row r="3274" spans="1:47" s="483" customFormat="1">
      <c r="A3274" s="13"/>
      <c r="B3274" s="8"/>
      <c r="C3274" s="8"/>
      <c r="D3274" s="473" t="s">
        <v>208</v>
      </c>
      <c r="E3274" s="321"/>
      <c r="F3274" s="261">
        <v>41500000</v>
      </c>
      <c r="G3274" s="282">
        <f>SUM(H3275:H3279)</f>
        <v>31117300</v>
      </c>
      <c r="H3274" s="284"/>
      <c r="I3274" s="33"/>
      <c r="J3274" s="33"/>
      <c r="K3274" s="33"/>
      <c r="L3274" s="33"/>
      <c r="M3274" s="33"/>
      <c r="N3274" s="33"/>
      <c r="O3274" s="33"/>
      <c r="P3274" s="33"/>
      <c r="Q3274" s="33"/>
      <c r="R3274" s="33"/>
      <c r="S3274" s="33"/>
      <c r="T3274" s="33"/>
      <c r="U3274" s="33"/>
      <c r="V3274" s="33"/>
      <c r="W3274" s="33"/>
      <c r="X3274" s="282"/>
      <c r="Y3274" s="33"/>
      <c r="Z3274" s="284"/>
      <c r="AA3274" s="284"/>
      <c r="AB3274" s="33"/>
      <c r="AC3274" s="33"/>
      <c r="AD3274" s="33"/>
      <c r="AE3274" s="33"/>
      <c r="AF3274" s="33"/>
      <c r="AG3274" s="33"/>
      <c r="AH3274" s="33"/>
      <c r="AI3274" s="33"/>
      <c r="AJ3274" s="33"/>
      <c r="AK3274" s="33"/>
      <c r="AL3274" s="33"/>
      <c r="AM3274" s="33"/>
      <c r="AN3274" s="33"/>
      <c r="AO3274" s="33"/>
      <c r="AP3274" s="34"/>
      <c r="AQ3274" s="34"/>
      <c r="AR3274" s="28"/>
      <c r="AS3274" s="29"/>
      <c r="AT3274" s="29"/>
      <c r="AU3274" s="29"/>
    </row>
    <row r="3275" spans="1:47" s="483" customFormat="1">
      <c r="A3275" s="13"/>
      <c r="B3275" s="8"/>
      <c r="C3275" s="8"/>
      <c r="D3275" s="344" t="s">
        <v>2291</v>
      </c>
      <c r="E3275" s="266"/>
      <c r="F3275" s="261"/>
      <c r="G3275" s="282"/>
      <c r="H3275" s="284">
        <v>15000000</v>
      </c>
      <c r="I3275" s="33"/>
      <c r="J3275" s="33"/>
      <c r="K3275" s="33"/>
      <c r="L3275" s="33"/>
      <c r="M3275" s="33"/>
      <c r="N3275" s="33"/>
      <c r="O3275" s="33"/>
      <c r="P3275" s="33"/>
      <c r="Q3275" s="33"/>
      <c r="R3275" s="33"/>
      <c r="S3275" s="33"/>
      <c r="T3275" s="33"/>
      <c r="U3275" s="33"/>
      <c r="V3275" s="33"/>
      <c r="W3275" s="33"/>
      <c r="X3275" s="282"/>
      <c r="Y3275" s="33"/>
      <c r="Z3275" s="284"/>
      <c r="AA3275" s="284"/>
      <c r="AB3275" s="33"/>
      <c r="AC3275" s="33"/>
      <c r="AD3275" s="33"/>
      <c r="AE3275" s="33"/>
      <c r="AF3275" s="33"/>
      <c r="AG3275" s="33"/>
      <c r="AH3275" s="33"/>
      <c r="AI3275" s="33"/>
      <c r="AJ3275" s="33"/>
      <c r="AK3275" s="33"/>
      <c r="AL3275" s="33"/>
      <c r="AM3275" s="33"/>
      <c r="AN3275" s="33"/>
      <c r="AO3275" s="33"/>
      <c r="AP3275" s="34"/>
      <c r="AQ3275" s="34"/>
      <c r="AR3275" s="28"/>
      <c r="AS3275" s="29"/>
      <c r="AT3275" s="29"/>
      <c r="AU3275" s="29"/>
    </row>
    <row r="3276" spans="1:47" s="483" customFormat="1">
      <c r="A3276" s="13"/>
      <c r="B3276" s="8"/>
      <c r="C3276" s="8"/>
      <c r="D3276" s="344" t="s">
        <v>2292</v>
      </c>
      <c r="E3276" s="266"/>
      <c r="F3276" s="261"/>
      <c r="G3276" s="282"/>
      <c r="H3276" s="284">
        <v>4950000</v>
      </c>
      <c r="I3276" s="33"/>
      <c r="J3276" s="33"/>
      <c r="K3276" s="33"/>
      <c r="L3276" s="33"/>
      <c r="M3276" s="33"/>
      <c r="N3276" s="33"/>
      <c r="O3276" s="33"/>
      <c r="P3276" s="33"/>
      <c r="Q3276" s="33"/>
      <c r="R3276" s="33"/>
      <c r="S3276" s="33"/>
      <c r="T3276" s="33"/>
      <c r="U3276" s="33"/>
      <c r="V3276" s="33"/>
      <c r="W3276" s="33"/>
      <c r="X3276" s="282"/>
      <c r="Y3276" s="33"/>
      <c r="Z3276" s="284"/>
      <c r="AA3276" s="284"/>
      <c r="AB3276" s="33"/>
      <c r="AC3276" s="33"/>
      <c r="AD3276" s="33"/>
      <c r="AE3276" s="33"/>
      <c r="AF3276" s="33"/>
      <c r="AG3276" s="33"/>
      <c r="AH3276" s="33"/>
      <c r="AI3276" s="33"/>
      <c r="AJ3276" s="33"/>
      <c r="AK3276" s="33"/>
      <c r="AL3276" s="33"/>
      <c r="AM3276" s="33"/>
      <c r="AN3276" s="33"/>
      <c r="AO3276" s="33"/>
      <c r="AP3276" s="34"/>
      <c r="AQ3276" s="34"/>
      <c r="AR3276" s="28"/>
      <c r="AS3276" s="29"/>
      <c r="AT3276" s="29"/>
      <c r="AU3276" s="29"/>
    </row>
    <row r="3277" spans="1:47" s="483" customFormat="1">
      <c r="A3277" s="13"/>
      <c r="B3277" s="8"/>
      <c r="C3277" s="8"/>
      <c r="D3277" s="344" t="s">
        <v>2293</v>
      </c>
      <c r="E3277" s="266"/>
      <c r="F3277" s="261"/>
      <c r="G3277" s="282"/>
      <c r="H3277" s="284">
        <v>1500000</v>
      </c>
      <c r="I3277" s="33"/>
      <c r="J3277" s="33"/>
      <c r="K3277" s="33"/>
      <c r="L3277" s="33"/>
      <c r="M3277" s="33"/>
      <c r="N3277" s="33"/>
      <c r="O3277" s="33"/>
      <c r="P3277" s="33"/>
      <c r="Q3277" s="33"/>
      <c r="R3277" s="33"/>
      <c r="S3277" s="33"/>
      <c r="T3277" s="33"/>
      <c r="U3277" s="33"/>
      <c r="V3277" s="33"/>
      <c r="W3277" s="33"/>
      <c r="X3277" s="282"/>
      <c r="Y3277" s="33"/>
      <c r="Z3277" s="284"/>
      <c r="AA3277" s="284"/>
      <c r="AB3277" s="33"/>
      <c r="AC3277" s="33"/>
      <c r="AD3277" s="33"/>
      <c r="AE3277" s="33"/>
      <c r="AF3277" s="33"/>
      <c r="AG3277" s="33"/>
      <c r="AH3277" s="33"/>
      <c r="AI3277" s="33"/>
      <c r="AJ3277" s="33"/>
      <c r="AK3277" s="33"/>
      <c r="AL3277" s="33"/>
      <c r="AM3277" s="33"/>
      <c r="AN3277" s="33"/>
      <c r="AO3277" s="33"/>
      <c r="AP3277" s="34"/>
      <c r="AQ3277" s="34"/>
      <c r="AR3277" s="28"/>
      <c r="AS3277" s="29"/>
      <c r="AT3277" s="29"/>
      <c r="AU3277" s="29"/>
    </row>
    <row r="3278" spans="1:47" s="483" customFormat="1">
      <c r="A3278" s="13"/>
      <c r="B3278" s="8"/>
      <c r="C3278" s="8"/>
      <c r="D3278" s="344" t="s">
        <v>2294</v>
      </c>
      <c r="E3278" s="266"/>
      <c r="F3278" s="261"/>
      <c r="G3278" s="282"/>
      <c r="H3278" s="284">
        <v>4500000</v>
      </c>
      <c r="I3278" s="33"/>
      <c r="J3278" s="33"/>
      <c r="K3278" s="33"/>
      <c r="L3278" s="33"/>
      <c r="M3278" s="33"/>
      <c r="N3278" s="33"/>
      <c r="O3278" s="33"/>
      <c r="P3278" s="33"/>
      <c r="Q3278" s="33"/>
      <c r="R3278" s="33"/>
      <c r="S3278" s="33"/>
      <c r="T3278" s="33"/>
      <c r="U3278" s="33"/>
      <c r="V3278" s="33"/>
      <c r="W3278" s="33"/>
      <c r="X3278" s="282"/>
      <c r="Y3278" s="33"/>
      <c r="Z3278" s="284"/>
      <c r="AA3278" s="284"/>
      <c r="AB3278" s="33"/>
      <c r="AC3278" s="33"/>
      <c r="AD3278" s="33"/>
      <c r="AE3278" s="33"/>
      <c r="AF3278" s="33"/>
      <c r="AG3278" s="33"/>
      <c r="AH3278" s="33"/>
      <c r="AI3278" s="33"/>
      <c r="AJ3278" s="33"/>
      <c r="AK3278" s="33"/>
      <c r="AL3278" s="33"/>
      <c r="AM3278" s="33"/>
      <c r="AN3278" s="33"/>
      <c r="AO3278" s="33"/>
      <c r="AP3278" s="34"/>
      <c r="AQ3278" s="34"/>
      <c r="AR3278" s="28"/>
      <c r="AS3278" s="29"/>
      <c r="AT3278" s="29"/>
      <c r="AU3278" s="29"/>
    </row>
    <row r="3279" spans="1:47" s="483" customFormat="1">
      <c r="A3279" s="13"/>
      <c r="B3279" s="8"/>
      <c r="C3279" s="8"/>
      <c r="D3279" s="344" t="s">
        <v>2295</v>
      </c>
      <c r="E3279" s="266"/>
      <c r="F3279" s="261"/>
      <c r="G3279" s="282"/>
      <c r="H3279" s="284">
        <v>5167300</v>
      </c>
      <c r="I3279" s="33"/>
      <c r="J3279" s="33"/>
      <c r="K3279" s="33"/>
      <c r="L3279" s="33"/>
      <c r="M3279" s="33"/>
      <c r="N3279" s="33"/>
      <c r="O3279" s="33"/>
      <c r="P3279" s="33"/>
      <c r="Q3279" s="33"/>
      <c r="R3279" s="33"/>
      <c r="S3279" s="33"/>
      <c r="T3279" s="33"/>
      <c r="U3279" s="33"/>
      <c r="V3279" s="33"/>
      <c r="W3279" s="33"/>
      <c r="X3279" s="282"/>
      <c r="Y3279" s="33"/>
      <c r="Z3279" s="284"/>
      <c r="AA3279" s="284"/>
      <c r="AB3279" s="33"/>
      <c r="AC3279" s="33"/>
      <c r="AD3279" s="33"/>
      <c r="AE3279" s="33"/>
      <c r="AF3279" s="33"/>
      <c r="AG3279" s="33"/>
      <c r="AH3279" s="33"/>
      <c r="AI3279" s="33"/>
      <c r="AJ3279" s="33"/>
      <c r="AK3279" s="33"/>
      <c r="AL3279" s="33"/>
      <c r="AM3279" s="33"/>
      <c r="AN3279" s="33"/>
      <c r="AO3279" s="33"/>
      <c r="AP3279" s="34"/>
      <c r="AQ3279" s="34"/>
      <c r="AR3279" s="28"/>
      <c r="AS3279" s="29"/>
      <c r="AT3279" s="29"/>
      <c r="AU3279" s="29"/>
    </row>
    <row r="3280" spans="1:47" s="483" customFormat="1">
      <c r="A3280" s="13"/>
      <c r="B3280" s="8"/>
      <c r="C3280" s="8"/>
      <c r="D3280" s="473" t="s">
        <v>182</v>
      </c>
      <c r="E3280" s="321"/>
      <c r="F3280" s="321">
        <v>78600000</v>
      </c>
      <c r="G3280" s="282">
        <f>SUM(H3281:H3283)</f>
        <v>76037700</v>
      </c>
      <c r="H3280" s="284"/>
      <c r="I3280" s="33"/>
      <c r="J3280" s="33"/>
      <c r="K3280" s="33"/>
      <c r="L3280" s="33"/>
      <c r="M3280" s="33"/>
      <c r="N3280" s="33"/>
      <c r="O3280" s="33"/>
      <c r="P3280" s="33"/>
      <c r="Q3280" s="33"/>
      <c r="R3280" s="33"/>
      <c r="S3280" s="33"/>
      <c r="T3280" s="33"/>
      <c r="U3280" s="33"/>
      <c r="V3280" s="33"/>
      <c r="W3280" s="33"/>
      <c r="X3280" s="282"/>
      <c r="Y3280" s="33"/>
      <c r="Z3280" s="284"/>
      <c r="AA3280" s="284"/>
      <c r="AB3280" s="33"/>
      <c r="AC3280" s="33"/>
      <c r="AD3280" s="33"/>
      <c r="AE3280" s="33"/>
      <c r="AF3280" s="33"/>
      <c r="AG3280" s="33"/>
      <c r="AH3280" s="33"/>
      <c r="AI3280" s="33"/>
      <c r="AJ3280" s="33"/>
      <c r="AK3280" s="33"/>
      <c r="AL3280" s="33"/>
      <c r="AM3280" s="33"/>
      <c r="AN3280" s="33"/>
      <c r="AO3280" s="33"/>
      <c r="AP3280" s="34"/>
      <c r="AQ3280" s="34"/>
      <c r="AR3280" s="28"/>
      <c r="AS3280" s="29"/>
      <c r="AT3280" s="29"/>
      <c r="AU3280" s="29"/>
    </row>
    <row r="3281" spans="1:47" s="483" customFormat="1">
      <c r="A3281" s="13"/>
      <c r="B3281" s="8"/>
      <c r="C3281" s="8"/>
      <c r="D3281" s="344" t="s">
        <v>2296</v>
      </c>
      <c r="E3281" s="266"/>
      <c r="F3281" s="261"/>
      <c r="G3281" s="282"/>
      <c r="H3281" s="284">
        <v>750000</v>
      </c>
      <c r="I3281" s="33"/>
      <c r="J3281" s="33"/>
      <c r="K3281" s="33"/>
      <c r="L3281" s="33"/>
      <c r="M3281" s="33"/>
      <c r="N3281" s="33"/>
      <c r="O3281" s="33"/>
      <c r="P3281" s="33"/>
      <c r="Q3281" s="33"/>
      <c r="R3281" s="33"/>
      <c r="S3281" s="33"/>
      <c r="T3281" s="33"/>
      <c r="U3281" s="33"/>
      <c r="V3281" s="33"/>
      <c r="W3281" s="33"/>
      <c r="X3281" s="282"/>
      <c r="Y3281" s="33"/>
      <c r="Z3281" s="284"/>
      <c r="AA3281" s="284"/>
      <c r="AB3281" s="33"/>
      <c r="AC3281" s="33"/>
      <c r="AD3281" s="33"/>
      <c r="AE3281" s="33"/>
      <c r="AF3281" s="33"/>
      <c r="AG3281" s="33"/>
      <c r="AH3281" s="33"/>
      <c r="AI3281" s="33"/>
      <c r="AJ3281" s="33"/>
      <c r="AK3281" s="33"/>
      <c r="AL3281" s="33"/>
      <c r="AM3281" s="33"/>
      <c r="AN3281" s="33"/>
      <c r="AO3281" s="33"/>
      <c r="AP3281" s="34"/>
      <c r="AQ3281" s="34"/>
      <c r="AR3281" s="28"/>
      <c r="AS3281" s="29"/>
      <c r="AT3281" s="29"/>
      <c r="AU3281" s="29"/>
    </row>
    <row r="3282" spans="1:47" s="483" customFormat="1">
      <c r="A3282" s="13"/>
      <c r="B3282" s="8"/>
      <c r="C3282" s="8"/>
      <c r="D3282" s="344" t="s">
        <v>2297</v>
      </c>
      <c r="E3282" s="266"/>
      <c r="F3282" s="261"/>
      <c r="G3282" s="282"/>
      <c r="H3282" s="284">
        <v>1120000</v>
      </c>
      <c r="I3282" s="33"/>
      <c r="J3282" s="33"/>
      <c r="K3282" s="33"/>
      <c r="L3282" s="33"/>
      <c r="M3282" s="33"/>
      <c r="N3282" s="33"/>
      <c r="O3282" s="33"/>
      <c r="P3282" s="33"/>
      <c r="Q3282" s="33"/>
      <c r="R3282" s="33"/>
      <c r="S3282" s="33"/>
      <c r="T3282" s="33"/>
      <c r="U3282" s="33"/>
      <c r="V3282" s="33"/>
      <c r="W3282" s="33"/>
      <c r="X3282" s="282"/>
      <c r="Y3282" s="33"/>
      <c r="Z3282" s="284"/>
      <c r="AA3282" s="284"/>
      <c r="AB3282" s="33"/>
      <c r="AC3282" s="33"/>
      <c r="AD3282" s="33"/>
      <c r="AE3282" s="33"/>
      <c r="AF3282" s="33"/>
      <c r="AG3282" s="33"/>
      <c r="AH3282" s="33"/>
      <c r="AI3282" s="33"/>
      <c r="AJ3282" s="33"/>
      <c r="AK3282" s="33"/>
      <c r="AL3282" s="33"/>
      <c r="AM3282" s="33"/>
      <c r="AN3282" s="33"/>
      <c r="AO3282" s="33"/>
      <c r="AP3282" s="34"/>
      <c r="AQ3282" s="34"/>
      <c r="AR3282" s="28"/>
      <c r="AS3282" s="29"/>
      <c r="AT3282" s="29"/>
      <c r="AU3282" s="29"/>
    </row>
    <row r="3283" spans="1:47" s="554" customFormat="1">
      <c r="A3283" s="13"/>
      <c r="B3283" s="8"/>
      <c r="C3283" s="8"/>
      <c r="D3283" s="344" t="s">
        <v>2298</v>
      </c>
      <c r="E3283" s="266"/>
      <c r="F3283" s="261"/>
      <c r="G3283" s="282"/>
      <c r="H3283" s="284">
        <v>74167700</v>
      </c>
      <c r="I3283" s="33"/>
      <c r="J3283" s="33"/>
      <c r="K3283" s="33"/>
      <c r="L3283" s="33"/>
      <c r="M3283" s="33"/>
      <c r="N3283" s="33"/>
      <c r="O3283" s="33"/>
      <c r="P3283" s="33"/>
      <c r="Q3283" s="33"/>
      <c r="R3283" s="33"/>
      <c r="S3283" s="33"/>
      <c r="T3283" s="33"/>
      <c r="U3283" s="33"/>
      <c r="V3283" s="33"/>
      <c r="W3283" s="33"/>
      <c r="X3283" s="282"/>
      <c r="Y3283" s="33"/>
      <c r="Z3283" s="284"/>
      <c r="AA3283" s="284"/>
      <c r="AB3283" s="33"/>
      <c r="AC3283" s="33"/>
      <c r="AD3283" s="33"/>
      <c r="AE3283" s="33"/>
      <c r="AF3283" s="33"/>
      <c r="AG3283" s="33"/>
      <c r="AH3283" s="33"/>
      <c r="AI3283" s="33"/>
      <c r="AJ3283" s="33"/>
      <c r="AK3283" s="33"/>
      <c r="AL3283" s="33"/>
      <c r="AM3283" s="33"/>
      <c r="AN3283" s="33"/>
      <c r="AO3283" s="33"/>
      <c r="AP3283" s="34"/>
      <c r="AQ3283" s="34"/>
      <c r="AR3283" s="28"/>
      <c r="AS3283" s="29"/>
      <c r="AT3283" s="29"/>
      <c r="AU3283" s="29"/>
    </row>
    <row r="3284" spans="1:47" s="483" customFormat="1">
      <c r="A3284" s="13"/>
      <c r="B3284" s="8"/>
      <c r="C3284" s="8"/>
      <c r="D3284" s="473" t="s">
        <v>212</v>
      </c>
      <c r="E3284" s="321"/>
      <c r="F3284" s="321">
        <v>211960000</v>
      </c>
      <c r="G3284" s="282">
        <f>SUM(H3285:H3286)</f>
        <v>209132000</v>
      </c>
      <c r="H3284" s="284"/>
      <c r="I3284" s="33"/>
      <c r="J3284" s="33"/>
      <c r="K3284" s="33"/>
      <c r="L3284" s="33"/>
      <c r="M3284" s="33"/>
      <c r="N3284" s="33"/>
      <c r="O3284" s="33"/>
      <c r="P3284" s="33"/>
      <c r="Q3284" s="33"/>
      <c r="R3284" s="33"/>
      <c r="S3284" s="33"/>
      <c r="T3284" s="33"/>
      <c r="U3284" s="33"/>
      <c r="V3284" s="33"/>
      <c r="W3284" s="33"/>
      <c r="X3284" s="282"/>
      <c r="Y3284" s="33"/>
      <c r="Z3284" s="284"/>
      <c r="AA3284" s="284"/>
      <c r="AB3284" s="33"/>
      <c r="AC3284" s="33"/>
      <c r="AD3284" s="33"/>
      <c r="AE3284" s="33"/>
      <c r="AF3284" s="33"/>
      <c r="AG3284" s="33"/>
      <c r="AH3284" s="33"/>
      <c r="AI3284" s="33"/>
      <c r="AJ3284" s="33"/>
      <c r="AK3284" s="33"/>
      <c r="AL3284" s="33"/>
      <c r="AM3284" s="33"/>
      <c r="AN3284" s="33"/>
      <c r="AO3284" s="33"/>
      <c r="AP3284" s="34"/>
      <c r="AQ3284" s="34"/>
      <c r="AR3284" s="28"/>
      <c r="AS3284" s="29"/>
      <c r="AT3284" s="29"/>
      <c r="AU3284" s="29"/>
    </row>
    <row r="3285" spans="1:47" s="483" customFormat="1">
      <c r="A3285" s="13"/>
      <c r="B3285" s="8"/>
      <c r="C3285" s="8"/>
      <c r="D3285" s="344" t="s">
        <v>2299</v>
      </c>
      <c r="E3285" s="266"/>
      <c r="F3285" s="261"/>
      <c r="G3285" s="282"/>
      <c r="H3285" s="284">
        <v>57332000</v>
      </c>
      <c r="I3285" s="33"/>
      <c r="J3285" s="33"/>
      <c r="K3285" s="33"/>
      <c r="L3285" s="33"/>
      <c r="M3285" s="33"/>
      <c r="N3285" s="33"/>
      <c r="O3285" s="33"/>
      <c r="P3285" s="33"/>
      <c r="Q3285" s="33"/>
      <c r="R3285" s="33"/>
      <c r="S3285" s="33"/>
      <c r="T3285" s="33"/>
      <c r="U3285" s="33"/>
      <c r="V3285" s="33"/>
      <c r="W3285" s="33"/>
      <c r="X3285" s="282"/>
      <c r="Y3285" s="33"/>
      <c r="Z3285" s="284"/>
      <c r="AA3285" s="284"/>
      <c r="AB3285" s="33"/>
      <c r="AC3285" s="33"/>
      <c r="AD3285" s="33"/>
      <c r="AE3285" s="33"/>
      <c r="AF3285" s="33"/>
      <c r="AG3285" s="33"/>
      <c r="AH3285" s="33"/>
      <c r="AI3285" s="33"/>
      <c r="AJ3285" s="33"/>
      <c r="AK3285" s="33"/>
      <c r="AL3285" s="33"/>
      <c r="AM3285" s="33"/>
      <c r="AN3285" s="33"/>
      <c r="AO3285" s="33"/>
      <c r="AP3285" s="34"/>
      <c r="AQ3285" s="34"/>
      <c r="AR3285" s="28"/>
      <c r="AS3285" s="29"/>
      <c r="AT3285" s="29"/>
      <c r="AU3285" s="29"/>
    </row>
    <row r="3286" spans="1:47" s="483" customFormat="1">
      <c r="A3286" s="13"/>
      <c r="B3286" s="8"/>
      <c r="C3286" s="8"/>
      <c r="D3286" s="344" t="s">
        <v>2300</v>
      </c>
      <c r="E3286" s="266"/>
      <c r="F3286" s="261"/>
      <c r="G3286" s="282"/>
      <c r="H3286" s="284">
        <v>151800000</v>
      </c>
      <c r="I3286" s="33"/>
      <c r="J3286" s="33"/>
      <c r="K3286" s="33"/>
      <c r="L3286" s="33"/>
      <c r="M3286" s="33"/>
      <c r="N3286" s="33"/>
      <c r="O3286" s="33"/>
      <c r="P3286" s="33"/>
      <c r="Q3286" s="33"/>
      <c r="R3286" s="33"/>
      <c r="S3286" s="33"/>
      <c r="T3286" s="33"/>
      <c r="U3286" s="33"/>
      <c r="V3286" s="33"/>
      <c r="W3286" s="33"/>
      <c r="X3286" s="282"/>
      <c r="Y3286" s="33"/>
      <c r="Z3286" s="284"/>
      <c r="AA3286" s="284"/>
      <c r="AB3286" s="33"/>
      <c r="AC3286" s="33"/>
      <c r="AD3286" s="33"/>
      <c r="AE3286" s="33"/>
      <c r="AF3286" s="33"/>
      <c r="AG3286" s="33"/>
      <c r="AH3286" s="33"/>
      <c r="AI3286" s="33"/>
      <c r="AJ3286" s="33"/>
      <c r="AK3286" s="33"/>
      <c r="AL3286" s="33"/>
      <c r="AM3286" s="33"/>
      <c r="AN3286" s="33"/>
      <c r="AO3286" s="33"/>
      <c r="AP3286" s="34"/>
      <c r="AQ3286" s="34"/>
      <c r="AR3286" s="28"/>
      <c r="AS3286" s="29"/>
      <c r="AT3286" s="29"/>
      <c r="AU3286" s="29"/>
    </row>
    <row r="3287" spans="1:47" s="483" customFormat="1">
      <c r="A3287" s="13"/>
      <c r="B3287" s="8"/>
      <c r="C3287" s="8"/>
      <c r="D3287" s="240"/>
      <c r="E3287" s="266"/>
      <c r="F3287" s="321"/>
      <c r="G3287" s="282"/>
      <c r="H3287" s="284"/>
      <c r="I3287" s="33"/>
      <c r="J3287" s="33"/>
      <c r="K3287" s="33"/>
      <c r="L3287" s="33"/>
      <c r="M3287" s="33"/>
      <c r="N3287" s="33"/>
      <c r="O3287" s="33"/>
      <c r="P3287" s="33"/>
      <c r="Q3287" s="33"/>
      <c r="R3287" s="33"/>
      <c r="S3287" s="33"/>
      <c r="T3287" s="33"/>
      <c r="U3287" s="33"/>
      <c r="V3287" s="33"/>
      <c r="W3287" s="33"/>
      <c r="X3287" s="282"/>
      <c r="Y3287" s="33"/>
      <c r="Z3287" s="284"/>
      <c r="AA3287" s="284"/>
      <c r="AB3287" s="33"/>
      <c r="AC3287" s="33"/>
      <c r="AD3287" s="33"/>
      <c r="AE3287" s="33"/>
      <c r="AF3287" s="33"/>
      <c r="AG3287" s="33"/>
      <c r="AH3287" s="33"/>
      <c r="AI3287" s="33"/>
      <c r="AJ3287" s="33"/>
      <c r="AK3287" s="33"/>
      <c r="AL3287" s="33"/>
      <c r="AM3287" s="33"/>
      <c r="AN3287" s="33"/>
      <c r="AO3287" s="33"/>
      <c r="AP3287" s="34"/>
      <c r="AQ3287" s="34"/>
      <c r="AR3287" s="28"/>
      <c r="AS3287" s="29"/>
      <c r="AT3287" s="29"/>
      <c r="AU3287" s="29"/>
    </row>
    <row r="3288" spans="1:47" s="483" customFormat="1" ht="15">
      <c r="A3288" s="13"/>
      <c r="B3288" s="8"/>
      <c r="C3288" s="8"/>
      <c r="D3288" s="489" t="s">
        <v>519</v>
      </c>
      <c r="E3288" s="266"/>
      <c r="F3288" s="321"/>
      <c r="G3288" s="282"/>
      <c r="H3288" s="284"/>
      <c r="I3288" s="33"/>
      <c r="J3288" s="33"/>
      <c r="K3288" s="33"/>
      <c r="L3288" s="33"/>
      <c r="M3288" s="33"/>
      <c r="N3288" s="33"/>
      <c r="O3288" s="33"/>
      <c r="P3288" s="33"/>
      <c r="Q3288" s="33"/>
      <c r="R3288" s="33"/>
      <c r="S3288" s="33"/>
      <c r="T3288" s="33"/>
      <c r="U3288" s="33"/>
      <c r="V3288" s="33"/>
      <c r="W3288" s="33"/>
      <c r="X3288" s="282"/>
      <c r="Y3288" s="33"/>
      <c r="Z3288" s="284"/>
      <c r="AA3288" s="284"/>
      <c r="AB3288" s="33"/>
      <c r="AC3288" s="33"/>
      <c r="AD3288" s="33"/>
      <c r="AE3288" s="33"/>
      <c r="AF3288" s="33"/>
      <c r="AG3288" s="33"/>
      <c r="AH3288" s="33"/>
      <c r="AI3288" s="33"/>
      <c r="AJ3288" s="33"/>
      <c r="AK3288" s="33"/>
      <c r="AL3288" s="33"/>
      <c r="AM3288" s="33"/>
      <c r="AN3288" s="33"/>
      <c r="AO3288" s="33"/>
      <c r="AP3288" s="34"/>
      <c r="AQ3288" s="34"/>
      <c r="AR3288" s="28"/>
      <c r="AS3288" s="29"/>
      <c r="AT3288" s="29"/>
      <c r="AU3288" s="29"/>
    </row>
    <row r="3289" spans="1:47" s="483" customFormat="1">
      <c r="A3289" s="13"/>
      <c r="B3289" s="8"/>
      <c r="C3289" s="83">
        <v>308</v>
      </c>
      <c r="D3289" s="375" t="s">
        <v>171</v>
      </c>
      <c r="E3289" s="266"/>
      <c r="F3289" s="321"/>
      <c r="G3289" s="282"/>
      <c r="H3289" s="284"/>
      <c r="I3289" s="33"/>
      <c r="J3289" s="33"/>
      <c r="K3289" s="33"/>
      <c r="L3289" s="33"/>
      <c r="M3289" s="33"/>
      <c r="N3289" s="33"/>
      <c r="O3289" s="33"/>
      <c r="P3289" s="33"/>
      <c r="Q3289" s="33"/>
      <c r="R3289" s="33"/>
      <c r="S3289" s="33"/>
      <c r="T3289" s="33"/>
      <c r="U3289" s="33"/>
      <c r="V3289" s="33"/>
      <c r="W3289" s="33"/>
      <c r="X3289" s="282"/>
      <c r="Y3289" s="33"/>
      <c r="Z3289" s="284"/>
      <c r="AA3289" s="284"/>
      <c r="AB3289" s="33"/>
      <c r="AC3289" s="33"/>
      <c r="AD3289" s="33"/>
      <c r="AE3289" s="33"/>
      <c r="AF3289" s="33"/>
      <c r="AG3289" s="33"/>
      <c r="AH3289" s="33"/>
      <c r="AI3289" s="33"/>
      <c r="AJ3289" s="33"/>
      <c r="AK3289" s="33"/>
      <c r="AL3289" s="33"/>
      <c r="AM3289" s="33"/>
      <c r="AN3289" s="33"/>
      <c r="AO3289" s="33"/>
      <c r="AP3289" s="34"/>
      <c r="AQ3289" s="34"/>
      <c r="AR3289" s="28"/>
      <c r="AS3289" s="29"/>
      <c r="AT3289" s="29"/>
      <c r="AU3289" s="29"/>
    </row>
    <row r="3290" spans="1:47" s="483" customFormat="1">
      <c r="A3290" s="13"/>
      <c r="B3290" s="8"/>
      <c r="C3290" s="8"/>
      <c r="D3290" s="472" t="s">
        <v>184</v>
      </c>
      <c r="E3290" s="266"/>
      <c r="F3290" s="321"/>
      <c r="G3290" s="282"/>
      <c r="H3290" s="284"/>
      <c r="I3290" s="33"/>
      <c r="J3290" s="33"/>
      <c r="K3290" s="33"/>
      <c r="L3290" s="33"/>
      <c r="M3290" s="33"/>
      <c r="N3290" s="33"/>
      <c r="O3290" s="33"/>
      <c r="P3290" s="33"/>
      <c r="Q3290" s="33"/>
      <c r="R3290" s="33"/>
      <c r="S3290" s="33"/>
      <c r="T3290" s="33"/>
      <c r="U3290" s="33"/>
      <c r="V3290" s="33"/>
      <c r="W3290" s="33"/>
      <c r="X3290" s="282"/>
      <c r="Y3290" s="33"/>
      <c r="Z3290" s="284"/>
      <c r="AA3290" s="284"/>
      <c r="AB3290" s="33"/>
      <c r="AC3290" s="33"/>
      <c r="AD3290" s="33"/>
      <c r="AE3290" s="33"/>
      <c r="AF3290" s="33"/>
      <c r="AG3290" s="33"/>
      <c r="AH3290" s="33"/>
      <c r="AI3290" s="33"/>
      <c r="AJ3290" s="33"/>
      <c r="AK3290" s="33"/>
      <c r="AL3290" s="33"/>
      <c r="AM3290" s="33"/>
      <c r="AN3290" s="33"/>
      <c r="AO3290" s="33"/>
      <c r="AP3290" s="34"/>
      <c r="AQ3290" s="34"/>
      <c r="AR3290" s="28"/>
      <c r="AS3290" s="29"/>
      <c r="AT3290" s="29"/>
      <c r="AU3290" s="29"/>
    </row>
    <row r="3291" spans="1:47" s="483" customFormat="1">
      <c r="A3291" s="13"/>
      <c r="B3291" s="8"/>
      <c r="C3291" s="8"/>
      <c r="D3291" s="473" t="s">
        <v>185</v>
      </c>
      <c r="E3291" s="321"/>
      <c r="F3291" s="321">
        <v>101445000</v>
      </c>
      <c r="G3291" s="282">
        <f>SUM(H3292:H3293)</f>
        <v>98750000</v>
      </c>
      <c r="H3291" s="284"/>
      <c r="I3291" s="33"/>
      <c r="J3291" s="33"/>
      <c r="K3291" s="33"/>
      <c r="L3291" s="33"/>
      <c r="M3291" s="33"/>
      <c r="N3291" s="33"/>
      <c r="O3291" s="33"/>
      <c r="P3291" s="33"/>
      <c r="Q3291" s="33"/>
      <c r="R3291" s="33"/>
      <c r="S3291" s="33"/>
      <c r="T3291" s="33"/>
      <c r="U3291" s="33"/>
      <c r="V3291" s="33"/>
      <c r="W3291" s="33"/>
      <c r="X3291" s="282"/>
      <c r="Y3291" s="33"/>
      <c r="Z3291" s="284"/>
      <c r="AA3291" s="284"/>
      <c r="AB3291" s="33"/>
      <c r="AC3291" s="33"/>
      <c r="AD3291" s="33"/>
      <c r="AE3291" s="33"/>
      <c r="AF3291" s="33"/>
      <c r="AG3291" s="33"/>
      <c r="AH3291" s="33"/>
      <c r="AI3291" s="33"/>
      <c r="AJ3291" s="33"/>
      <c r="AK3291" s="33"/>
      <c r="AL3291" s="33"/>
      <c r="AM3291" s="33"/>
      <c r="AN3291" s="33"/>
      <c r="AO3291" s="33"/>
      <c r="AP3291" s="34"/>
      <c r="AQ3291" s="34"/>
      <c r="AR3291" s="28"/>
      <c r="AS3291" s="29"/>
      <c r="AT3291" s="29"/>
      <c r="AU3291" s="29"/>
    </row>
    <row r="3292" spans="1:47" s="483" customFormat="1">
      <c r="A3292" s="13"/>
      <c r="B3292" s="8"/>
      <c r="C3292" s="8"/>
      <c r="D3292" s="344" t="s">
        <v>2301</v>
      </c>
      <c r="E3292" s="266"/>
      <c r="F3292" s="261"/>
      <c r="G3292" s="282"/>
      <c r="H3292" s="284">
        <v>850000</v>
      </c>
      <c r="I3292" s="33"/>
      <c r="J3292" s="33"/>
      <c r="K3292" s="33"/>
      <c r="L3292" s="33"/>
      <c r="M3292" s="33"/>
      <c r="N3292" s="33"/>
      <c r="O3292" s="33"/>
      <c r="P3292" s="33"/>
      <c r="Q3292" s="33"/>
      <c r="R3292" s="33"/>
      <c r="S3292" s="33"/>
      <c r="T3292" s="33"/>
      <c r="U3292" s="33"/>
      <c r="V3292" s="33"/>
      <c r="W3292" s="33"/>
      <c r="X3292" s="282"/>
      <c r="Y3292" s="33"/>
      <c r="Z3292" s="284"/>
      <c r="AA3292" s="284"/>
      <c r="AB3292" s="33"/>
      <c r="AC3292" s="33"/>
      <c r="AD3292" s="33"/>
      <c r="AE3292" s="33"/>
      <c r="AF3292" s="33"/>
      <c r="AG3292" s="33"/>
      <c r="AH3292" s="33"/>
      <c r="AI3292" s="33"/>
      <c r="AJ3292" s="33"/>
      <c r="AK3292" s="33"/>
      <c r="AL3292" s="33"/>
      <c r="AM3292" s="33"/>
      <c r="AN3292" s="33"/>
      <c r="AO3292" s="33"/>
      <c r="AP3292" s="34"/>
      <c r="AQ3292" s="34"/>
      <c r="AR3292" s="28"/>
      <c r="AS3292" s="29"/>
      <c r="AT3292" s="29"/>
      <c r="AU3292" s="29"/>
    </row>
    <row r="3293" spans="1:47" s="483" customFormat="1">
      <c r="A3293" s="13"/>
      <c r="B3293" s="8"/>
      <c r="C3293" s="8"/>
      <c r="D3293" s="344" t="s">
        <v>2302</v>
      </c>
      <c r="E3293" s="266"/>
      <c r="F3293" s="261"/>
      <c r="G3293" s="282"/>
      <c r="H3293" s="284">
        <v>97900000</v>
      </c>
      <c r="I3293" s="33"/>
      <c r="J3293" s="33"/>
      <c r="K3293" s="33"/>
      <c r="L3293" s="33"/>
      <c r="M3293" s="33"/>
      <c r="N3293" s="33"/>
      <c r="O3293" s="33"/>
      <c r="P3293" s="33"/>
      <c r="Q3293" s="33"/>
      <c r="R3293" s="33"/>
      <c r="S3293" s="33"/>
      <c r="T3293" s="33"/>
      <c r="U3293" s="33"/>
      <c r="V3293" s="33"/>
      <c r="W3293" s="33"/>
      <c r="X3293" s="282"/>
      <c r="Y3293" s="33"/>
      <c r="Z3293" s="284"/>
      <c r="AA3293" s="284"/>
      <c r="AB3293" s="33"/>
      <c r="AC3293" s="33"/>
      <c r="AD3293" s="33"/>
      <c r="AE3293" s="33"/>
      <c r="AF3293" s="33"/>
      <c r="AG3293" s="33"/>
      <c r="AH3293" s="33"/>
      <c r="AI3293" s="33"/>
      <c r="AJ3293" s="33"/>
      <c r="AK3293" s="33"/>
      <c r="AL3293" s="33"/>
      <c r="AM3293" s="33"/>
      <c r="AN3293" s="33"/>
      <c r="AO3293" s="33"/>
      <c r="AP3293" s="34"/>
      <c r="AQ3293" s="34"/>
      <c r="AR3293" s="28"/>
      <c r="AS3293" s="29"/>
      <c r="AT3293" s="29"/>
      <c r="AU3293" s="29"/>
    </row>
    <row r="3294" spans="1:47" s="483" customFormat="1">
      <c r="A3294" s="13"/>
      <c r="B3294" s="8"/>
      <c r="C3294" s="8"/>
      <c r="D3294" s="473" t="s">
        <v>174</v>
      </c>
      <c r="E3294" s="321"/>
      <c r="F3294" s="321">
        <v>159625000</v>
      </c>
      <c r="G3294" s="282">
        <f>SUM(H3295:H3297)</f>
        <v>150280000</v>
      </c>
      <c r="H3294" s="284"/>
      <c r="I3294" s="33"/>
      <c r="J3294" s="33"/>
      <c r="K3294" s="33"/>
      <c r="L3294" s="33"/>
      <c r="M3294" s="33"/>
      <c r="N3294" s="33"/>
      <c r="O3294" s="33"/>
      <c r="P3294" s="33"/>
      <c r="Q3294" s="33"/>
      <c r="R3294" s="33"/>
      <c r="S3294" s="33"/>
      <c r="T3294" s="33"/>
      <c r="U3294" s="33"/>
      <c r="V3294" s="33"/>
      <c r="W3294" s="33"/>
      <c r="X3294" s="282"/>
      <c r="Y3294" s="33"/>
      <c r="Z3294" s="284"/>
      <c r="AA3294" s="284"/>
      <c r="AB3294" s="33"/>
      <c r="AC3294" s="33"/>
      <c r="AD3294" s="33"/>
      <c r="AE3294" s="33"/>
      <c r="AF3294" s="33"/>
      <c r="AG3294" s="33"/>
      <c r="AH3294" s="33"/>
      <c r="AI3294" s="33"/>
      <c r="AJ3294" s="33"/>
      <c r="AK3294" s="33"/>
      <c r="AL3294" s="33"/>
      <c r="AM3294" s="33"/>
      <c r="AN3294" s="33"/>
      <c r="AO3294" s="33"/>
      <c r="AP3294" s="34"/>
      <c r="AQ3294" s="34"/>
      <c r="AR3294" s="28"/>
      <c r="AS3294" s="29"/>
      <c r="AT3294" s="29"/>
      <c r="AU3294" s="29"/>
    </row>
    <row r="3295" spans="1:47" s="483" customFormat="1">
      <c r="A3295" s="13"/>
      <c r="B3295" s="8"/>
      <c r="C3295" s="8"/>
      <c r="D3295" s="344" t="s">
        <v>2303</v>
      </c>
      <c r="E3295" s="266"/>
      <c r="F3295" s="261"/>
      <c r="G3295" s="282"/>
      <c r="H3295" s="284">
        <v>7500000</v>
      </c>
      <c r="I3295" s="33"/>
      <c r="J3295" s="33"/>
      <c r="K3295" s="33"/>
      <c r="L3295" s="33"/>
      <c r="M3295" s="33"/>
      <c r="N3295" s="33"/>
      <c r="O3295" s="33"/>
      <c r="P3295" s="33"/>
      <c r="Q3295" s="33"/>
      <c r="R3295" s="33"/>
      <c r="S3295" s="33"/>
      <c r="T3295" s="33"/>
      <c r="U3295" s="33"/>
      <c r="V3295" s="33"/>
      <c r="W3295" s="33"/>
      <c r="X3295" s="282"/>
      <c r="Y3295" s="33"/>
      <c r="Z3295" s="284"/>
      <c r="AA3295" s="284"/>
      <c r="AB3295" s="33"/>
      <c r="AC3295" s="33"/>
      <c r="AD3295" s="33"/>
      <c r="AE3295" s="33"/>
      <c r="AF3295" s="33"/>
      <c r="AG3295" s="33"/>
      <c r="AH3295" s="33"/>
      <c r="AI3295" s="33"/>
      <c r="AJ3295" s="33"/>
      <c r="AK3295" s="33"/>
      <c r="AL3295" s="33"/>
      <c r="AM3295" s="33"/>
      <c r="AN3295" s="33"/>
      <c r="AO3295" s="33"/>
      <c r="AP3295" s="34"/>
      <c r="AQ3295" s="34"/>
      <c r="AR3295" s="28"/>
      <c r="AS3295" s="29"/>
      <c r="AT3295" s="29"/>
      <c r="AU3295" s="29"/>
    </row>
    <row r="3296" spans="1:47" s="483" customFormat="1">
      <c r="A3296" s="13"/>
      <c r="B3296" s="8"/>
      <c r="C3296" s="8"/>
      <c r="D3296" s="344" t="s">
        <v>2304</v>
      </c>
      <c r="E3296" s="266"/>
      <c r="F3296" s="261"/>
      <c r="G3296" s="282"/>
      <c r="H3296" s="284">
        <v>11596000</v>
      </c>
      <c r="I3296" s="33"/>
      <c r="J3296" s="33"/>
      <c r="K3296" s="33"/>
      <c r="L3296" s="33"/>
      <c r="M3296" s="33"/>
      <c r="N3296" s="33"/>
      <c r="O3296" s="33"/>
      <c r="P3296" s="33"/>
      <c r="Q3296" s="33"/>
      <c r="R3296" s="33"/>
      <c r="S3296" s="33"/>
      <c r="T3296" s="33"/>
      <c r="U3296" s="33"/>
      <c r="V3296" s="33"/>
      <c r="W3296" s="33"/>
      <c r="X3296" s="282"/>
      <c r="Y3296" s="33"/>
      <c r="Z3296" s="284"/>
      <c r="AA3296" s="284"/>
      <c r="AB3296" s="33"/>
      <c r="AC3296" s="33"/>
      <c r="AD3296" s="33"/>
      <c r="AE3296" s="33"/>
      <c r="AF3296" s="33"/>
      <c r="AG3296" s="33"/>
      <c r="AH3296" s="33"/>
      <c r="AI3296" s="33"/>
      <c r="AJ3296" s="33"/>
      <c r="AK3296" s="33"/>
      <c r="AL3296" s="33"/>
      <c r="AM3296" s="33"/>
      <c r="AN3296" s="33"/>
      <c r="AO3296" s="33"/>
      <c r="AP3296" s="34"/>
      <c r="AQ3296" s="34"/>
      <c r="AR3296" s="28"/>
      <c r="AS3296" s="29"/>
      <c r="AT3296" s="29"/>
      <c r="AU3296" s="29"/>
    </row>
    <row r="3297" spans="1:47" s="554" customFormat="1">
      <c r="A3297" s="13"/>
      <c r="B3297" s="8"/>
      <c r="C3297" s="8"/>
      <c r="D3297" s="344" t="s">
        <v>2305</v>
      </c>
      <c r="E3297" s="266"/>
      <c r="F3297" s="261"/>
      <c r="G3297" s="282"/>
      <c r="H3297" s="284">
        <v>131184000</v>
      </c>
      <c r="I3297" s="33"/>
      <c r="J3297" s="33"/>
      <c r="K3297" s="33"/>
      <c r="L3297" s="33"/>
      <c r="M3297" s="33"/>
      <c r="N3297" s="33"/>
      <c r="O3297" s="33"/>
      <c r="P3297" s="33"/>
      <c r="Q3297" s="33"/>
      <c r="R3297" s="33"/>
      <c r="S3297" s="33"/>
      <c r="T3297" s="33"/>
      <c r="U3297" s="33"/>
      <c r="V3297" s="33"/>
      <c r="W3297" s="33"/>
      <c r="X3297" s="282"/>
      <c r="Y3297" s="33"/>
      <c r="Z3297" s="284"/>
      <c r="AA3297" s="284"/>
      <c r="AB3297" s="33"/>
      <c r="AC3297" s="33"/>
      <c r="AD3297" s="33"/>
      <c r="AE3297" s="33"/>
      <c r="AF3297" s="33"/>
      <c r="AG3297" s="33"/>
      <c r="AH3297" s="33"/>
      <c r="AI3297" s="33"/>
      <c r="AJ3297" s="33"/>
      <c r="AK3297" s="33"/>
      <c r="AL3297" s="33"/>
      <c r="AM3297" s="33"/>
      <c r="AN3297" s="33"/>
      <c r="AO3297" s="33"/>
      <c r="AP3297" s="34"/>
      <c r="AQ3297" s="34"/>
      <c r="AR3297" s="28"/>
      <c r="AS3297" s="29"/>
      <c r="AT3297" s="29"/>
      <c r="AU3297" s="29"/>
    </row>
    <row r="3298" spans="1:47" s="483" customFormat="1">
      <c r="A3298" s="13"/>
      <c r="B3298" s="8"/>
      <c r="C3298" s="8"/>
      <c r="D3298" s="473" t="s">
        <v>188</v>
      </c>
      <c r="E3298" s="321"/>
      <c r="F3298" s="321">
        <v>199555000</v>
      </c>
      <c r="G3298" s="282">
        <f>SUM(H3299:H3302)</f>
        <v>199420080</v>
      </c>
      <c r="H3298" s="284"/>
      <c r="I3298" s="33"/>
      <c r="J3298" s="33"/>
      <c r="K3298" s="33"/>
      <c r="L3298" s="33"/>
      <c r="M3298" s="33"/>
      <c r="N3298" s="33"/>
      <c r="O3298" s="33"/>
      <c r="P3298" s="33"/>
      <c r="Q3298" s="33"/>
      <c r="R3298" s="33"/>
      <c r="S3298" s="33"/>
      <c r="T3298" s="33"/>
      <c r="U3298" s="33"/>
      <c r="V3298" s="33"/>
      <c r="W3298" s="33"/>
      <c r="X3298" s="282"/>
      <c r="Y3298" s="33"/>
      <c r="Z3298" s="284"/>
      <c r="AA3298" s="284"/>
      <c r="AB3298" s="33"/>
      <c r="AC3298" s="33"/>
      <c r="AD3298" s="33"/>
      <c r="AE3298" s="33"/>
      <c r="AF3298" s="33"/>
      <c r="AG3298" s="33"/>
      <c r="AH3298" s="33"/>
      <c r="AI3298" s="33"/>
      <c r="AJ3298" s="33"/>
      <c r="AK3298" s="33"/>
      <c r="AL3298" s="33"/>
      <c r="AM3298" s="33"/>
      <c r="AN3298" s="33"/>
      <c r="AO3298" s="33"/>
      <c r="AP3298" s="34"/>
      <c r="AQ3298" s="34"/>
      <c r="AR3298" s="28"/>
      <c r="AS3298" s="29"/>
      <c r="AT3298" s="29"/>
      <c r="AU3298" s="29"/>
    </row>
    <row r="3299" spans="1:47" s="483" customFormat="1">
      <c r="A3299" s="13"/>
      <c r="B3299" s="8"/>
      <c r="C3299" s="8"/>
      <c r="D3299" s="344" t="s">
        <v>2306</v>
      </c>
      <c r="E3299" s="266"/>
      <c r="F3299" s="261"/>
      <c r="G3299" s="282"/>
      <c r="H3299" s="284">
        <v>91392400</v>
      </c>
      <c r="I3299" s="33"/>
      <c r="J3299" s="33"/>
      <c r="K3299" s="33"/>
      <c r="L3299" s="33"/>
      <c r="M3299" s="33"/>
      <c r="N3299" s="33"/>
      <c r="O3299" s="33"/>
      <c r="P3299" s="33"/>
      <c r="Q3299" s="33"/>
      <c r="R3299" s="33"/>
      <c r="S3299" s="33"/>
      <c r="T3299" s="33"/>
      <c r="U3299" s="33"/>
      <c r="V3299" s="33"/>
      <c r="W3299" s="33"/>
      <c r="X3299" s="282"/>
      <c r="Y3299" s="33"/>
      <c r="Z3299" s="284"/>
      <c r="AA3299" s="284"/>
      <c r="AB3299" s="33"/>
      <c r="AC3299" s="33"/>
      <c r="AD3299" s="33"/>
      <c r="AE3299" s="33"/>
      <c r="AF3299" s="33"/>
      <c r="AG3299" s="33"/>
      <c r="AH3299" s="33"/>
      <c r="AI3299" s="33"/>
      <c r="AJ3299" s="33"/>
      <c r="AK3299" s="33"/>
      <c r="AL3299" s="33"/>
      <c r="AM3299" s="33"/>
      <c r="AN3299" s="33"/>
      <c r="AO3299" s="33"/>
      <c r="AP3299" s="34"/>
      <c r="AQ3299" s="34"/>
      <c r="AR3299" s="28"/>
      <c r="AS3299" s="29"/>
      <c r="AT3299" s="29"/>
      <c r="AU3299" s="29"/>
    </row>
    <row r="3300" spans="1:47" s="483" customFormat="1">
      <c r="A3300" s="13"/>
      <c r="B3300" s="8"/>
      <c r="C3300" s="8"/>
      <c r="D3300" s="344" t="s">
        <v>2307</v>
      </c>
      <c r="E3300" s="266"/>
      <c r="F3300" s="261"/>
      <c r="G3300" s="282"/>
      <c r="H3300" s="284">
        <v>11354640</v>
      </c>
      <c r="I3300" s="33"/>
      <c r="J3300" s="33"/>
      <c r="K3300" s="33"/>
      <c r="L3300" s="33"/>
      <c r="M3300" s="33"/>
      <c r="N3300" s="33"/>
      <c r="O3300" s="33"/>
      <c r="P3300" s="33"/>
      <c r="Q3300" s="33"/>
      <c r="R3300" s="33"/>
      <c r="S3300" s="33"/>
      <c r="T3300" s="33"/>
      <c r="U3300" s="33"/>
      <c r="V3300" s="33"/>
      <c r="W3300" s="33"/>
      <c r="X3300" s="282"/>
      <c r="Y3300" s="33"/>
      <c r="Z3300" s="284"/>
      <c r="AA3300" s="284"/>
      <c r="AB3300" s="33"/>
      <c r="AC3300" s="33"/>
      <c r="AD3300" s="33"/>
      <c r="AE3300" s="33"/>
      <c r="AF3300" s="33"/>
      <c r="AG3300" s="33"/>
      <c r="AH3300" s="33"/>
      <c r="AI3300" s="33"/>
      <c r="AJ3300" s="33"/>
      <c r="AK3300" s="33"/>
      <c r="AL3300" s="33"/>
      <c r="AM3300" s="33"/>
      <c r="AN3300" s="33"/>
      <c r="AO3300" s="33"/>
      <c r="AP3300" s="34"/>
      <c r="AQ3300" s="34"/>
      <c r="AR3300" s="28"/>
      <c r="AS3300" s="29"/>
      <c r="AT3300" s="29"/>
      <c r="AU3300" s="29"/>
    </row>
    <row r="3301" spans="1:47" s="483" customFormat="1">
      <c r="A3301" s="13"/>
      <c r="B3301" s="8"/>
      <c r="C3301" s="8"/>
      <c r="D3301" s="344" t="s">
        <v>2308</v>
      </c>
      <c r="E3301" s="266"/>
      <c r="F3301" s="261"/>
      <c r="G3301" s="282"/>
      <c r="H3301" s="284">
        <v>82683040</v>
      </c>
      <c r="I3301" s="33"/>
      <c r="J3301" s="33"/>
      <c r="K3301" s="33"/>
      <c r="L3301" s="33"/>
      <c r="M3301" s="33"/>
      <c r="N3301" s="33"/>
      <c r="O3301" s="33"/>
      <c r="P3301" s="33"/>
      <c r="Q3301" s="33"/>
      <c r="R3301" s="33"/>
      <c r="S3301" s="33"/>
      <c r="T3301" s="33"/>
      <c r="U3301" s="33"/>
      <c r="V3301" s="33"/>
      <c r="W3301" s="33"/>
      <c r="X3301" s="282"/>
      <c r="Y3301" s="33"/>
      <c r="Z3301" s="284"/>
      <c r="AA3301" s="284"/>
      <c r="AB3301" s="33"/>
      <c r="AC3301" s="33"/>
      <c r="AD3301" s="33"/>
      <c r="AE3301" s="33"/>
      <c r="AF3301" s="33"/>
      <c r="AG3301" s="33"/>
      <c r="AH3301" s="33"/>
      <c r="AI3301" s="33"/>
      <c r="AJ3301" s="33"/>
      <c r="AK3301" s="33"/>
      <c r="AL3301" s="33"/>
      <c r="AM3301" s="33"/>
      <c r="AN3301" s="33"/>
      <c r="AO3301" s="33"/>
      <c r="AP3301" s="34"/>
      <c r="AQ3301" s="34"/>
      <c r="AR3301" s="28"/>
      <c r="AS3301" s="29"/>
      <c r="AT3301" s="29"/>
      <c r="AU3301" s="29"/>
    </row>
    <row r="3302" spans="1:47" s="554" customFormat="1">
      <c r="A3302" s="13"/>
      <c r="B3302" s="8"/>
      <c r="C3302" s="8"/>
      <c r="D3302" s="344" t="s">
        <v>2309</v>
      </c>
      <c r="E3302" s="266"/>
      <c r="F3302" s="261"/>
      <c r="G3302" s="282"/>
      <c r="H3302" s="284">
        <v>13990000</v>
      </c>
      <c r="I3302" s="33"/>
      <c r="J3302" s="33"/>
      <c r="K3302" s="33"/>
      <c r="L3302" s="33"/>
      <c r="M3302" s="33"/>
      <c r="N3302" s="33"/>
      <c r="O3302" s="33"/>
      <c r="P3302" s="33"/>
      <c r="Q3302" s="33"/>
      <c r="R3302" s="33"/>
      <c r="S3302" s="33"/>
      <c r="T3302" s="33"/>
      <c r="U3302" s="33"/>
      <c r="V3302" s="33"/>
      <c r="W3302" s="33"/>
      <c r="X3302" s="282"/>
      <c r="Y3302" s="33"/>
      <c r="Z3302" s="284"/>
      <c r="AA3302" s="284"/>
      <c r="AB3302" s="33"/>
      <c r="AC3302" s="33"/>
      <c r="AD3302" s="33"/>
      <c r="AE3302" s="33"/>
      <c r="AF3302" s="33"/>
      <c r="AG3302" s="33"/>
      <c r="AH3302" s="33"/>
      <c r="AI3302" s="33"/>
      <c r="AJ3302" s="33"/>
      <c r="AK3302" s="33"/>
      <c r="AL3302" s="33"/>
      <c r="AM3302" s="33"/>
      <c r="AN3302" s="33"/>
      <c r="AO3302" s="33"/>
      <c r="AP3302" s="34"/>
      <c r="AQ3302" s="34"/>
      <c r="AR3302" s="28"/>
      <c r="AS3302" s="29"/>
      <c r="AT3302" s="29"/>
      <c r="AU3302" s="29"/>
    </row>
    <row r="3303" spans="1:47" s="483" customFormat="1">
      <c r="A3303" s="13"/>
      <c r="B3303" s="8"/>
      <c r="C3303" s="8"/>
      <c r="D3303" s="473" t="s">
        <v>182</v>
      </c>
      <c r="E3303" s="321"/>
      <c r="F3303" s="261">
        <v>1054375000</v>
      </c>
      <c r="G3303" s="282">
        <f>SUM(H3304)</f>
        <v>1009058000</v>
      </c>
      <c r="H3303" s="284"/>
      <c r="I3303" s="33"/>
      <c r="J3303" s="33"/>
      <c r="K3303" s="33"/>
      <c r="L3303" s="33"/>
      <c r="M3303" s="33"/>
      <c r="N3303" s="33"/>
      <c r="O3303" s="33"/>
      <c r="P3303" s="33"/>
      <c r="Q3303" s="33"/>
      <c r="R3303" s="33"/>
      <c r="S3303" s="33"/>
      <c r="T3303" s="33"/>
      <c r="U3303" s="33"/>
      <c r="V3303" s="33"/>
      <c r="W3303" s="33"/>
      <c r="X3303" s="282"/>
      <c r="Y3303" s="33"/>
      <c r="Z3303" s="284"/>
      <c r="AA3303" s="284"/>
      <c r="AB3303" s="33"/>
      <c r="AC3303" s="33"/>
      <c r="AD3303" s="33"/>
      <c r="AE3303" s="33"/>
      <c r="AF3303" s="33"/>
      <c r="AG3303" s="33"/>
      <c r="AH3303" s="33"/>
      <c r="AI3303" s="33"/>
      <c r="AJ3303" s="33"/>
      <c r="AK3303" s="33"/>
      <c r="AL3303" s="33"/>
      <c r="AM3303" s="33"/>
      <c r="AN3303" s="33"/>
      <c r="AO3303" s="33"/>
      <c r="AP3303" s="34"/>
      <c r="AQ3303" s="34"/>
      <c r="AR3303" s="28"/>
      <c r="AS3303" s="29"/>
      <c r="AT3303" s="29"/>
      <c r="AU3303" s="29"/>
    </row>
    <row r="3304" spans="1:47" s="483" customFormat="1">
      <c r="A3304" s="13"/>
      <c r="B3304" s="8"/>
      <c r="C3304" s="8"/>
      <c r="D3304" s="344" t="s">
        <v>2310</v>
      </c>
      <c r="E3304" s="266"/>
      <c r="F3304" s="261"/>
      <c r="G3304" s="282"/>
      <c r="H3304" s="284">
        <v>1009058000</v>
      </c>
      <c r="I3304" s="33"/>
      <c r="J3304" s="33"/>
      <c r="K3304" s="33"/>
      <c r="L3304" s="33"/>
      <c r="M3304" s="33"/>
      <c r="N3304" s="33"/>
      <c r="O3304" s="33"/>
      <c r="P3304" s="33"/>
      <c r="Q3304" s="33"/>
      <c r="R3304" s="33"/>
      <c r="S3304" s="33"/>
      <c r="T3304" s="33"/>
      <c r="U3304" s="33"/>
      <c r="V3304" s="33"/>
      <c r="W3304" s="33"/>
      <c r="X3304" s="282"/>
      <c r="Y3304" s="33"/>
      <c r="Z3304" s="284"/>
      <c r="AA3304" s="284"/>
      <c r="AB3304" s="33"/>
      <c r="AC3304" s="33"/>
      <c r="AD3304" s="33"/>
      <c r="AE3304" s="33"/>
      <c r="AF3304" s="33"/>
      <c r="AG3304" s="33"/>
      <c r="AH3304" s="33"/>
      <c r="AI3304" s="33"/>
      <c r="AJ3304" s="33"/>
      <c r="AK3304" s="33"/>
      <c r="AL3304" s="33"/>
      <c r="AM3304" s="33"/>
      <c r="AN3304" s="33"/>
      <c r="AO3304" s="33"/>
      <c r="AP3304" s="34"/>
      <c r="AQ3304" s="34"/>
      <c r="AR3304" s="28"/>
      <c r="AS3304" s="29"/>
      <c r="AT3304" s="29"/>
      <c r="AU3304" s="29"/>
    </row>
    <row r="3305" spans="1:47" s="483" customFormat="1">
      <c r="A3305" s="13"/>
      <c r="B3305" s="8"/>
      <c r="C3305" s="8"/>
      <c r="D3305" s="473" t="s">
        <v>212</v>
      </c>
      <c r="E3305" s="321"/>
      <c r="F3305" s="321">
        <v>35000000</v>
      </c>
      <c r="G3305" s="282">
        <f>SUM(H3306:H3308)</f>
        <v>34847000</v>
      </c>
      <c r="H3305" s="284"/>
      <c r="I3305" s="33"/>
      <c r="J3305" s="33"/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282"/>
      <c r="Y3305" s="33"/>
      <c r="Z3305" s="284"/>
      <c r="AA3305" s="284"/>
      <c r="AB3305" s="33"/>
      <c r="AC3305" s="33"/>
      <c r="AD3305" s="33"/>
      <c r="AE3305" s="33"/>
      <c r="AF3305" s="33"/>
      <c r="AG3305" s="33"/>
      <c r="AH3305" s="33"/>
      <c r="AI3305" s="33"/>
      <c r="AJ3305" s="33"/>
      <c r="AK3305" s="33"/>
      <c r="AL3305" s="33"/>
      <c r="AM3305" s="33"/>
      <c r="AN3305" s="33"/>
      <c r="AO3305" s="33"/>
      <c r="AP3305" s="34"/>
      <c r="AQ3305" s="34"/>
      <c r="AR3305" s="28"/>
      <c r="AS3305" s="29"/>
      <c r="AT3305" s="29"/>
      <c r="AU3305" s="29"/>
    </row>
    <row r="3306" spans="1:47" s="483" customFormat="1">
      <c r="A3306" s="13"/>
      <c r="B3306" s="8"/>
      <c r="C3306" s="8"/>
      <c r="D3306" s="344" t="s">
        <v>2311</v>
      </c>
      <c r="E3306" s="266"/>
      <c r="F3306" s="261"/>
      <c r="G3306" s="282"/>
      <c r="H3306" s="284">
        <v>22847000</v>
      </c>
      <c r="I3306" s="33"/>
      <c r="J3306" s="33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282"/>
      <c r="Y3306" s="33"/>
      <c r="Z3306" s="284"/>
      <c r="AA3306" s="284"/>
      <c r="AB3306" s="33"/>
      <c r="AC3306" s="33"/>
      <c r="AD3306" s="33"/>
      <c r="AE3306" s="33"/>
      <c r="AF3306" s="33"/>
      <c r="AG3306" s="33"/>
      <c r="AH3306" s="33"/>
      <c r="AI3306" s="33"/>
      <c r="AJ3306" s="33"/>
      <c r="AK3306" s="33"/>
      <c r="AL3306" s="33"/>
      <c r="AM3306" s="33"/>
      <c r="AN3306" s="33"/>
      <c r="AO3306" s="33"/>
      <c r="AP3306" s="34"/>
      <c r="AQ3306" s="34"/>
      <c r="AR3306" s="28"/>
      <c r="AS3306" s="29"/>
      <c r="AT3306" s="29"/>
      <c r="AU3306" s="29"/>
    </row>
    <row r="3307" spans="1:47" s="483" customFormat="1">
      <c r="A3307" s="13"/>
      <c r="B3307" s="8"/>
      <c r="C3307" s="8"/>
      <c r="D3307" s="344" t="s">
        <v>2312</v>
      </c>
      <c r="E3307" s="266"/>
      <c r="F3307" s="261"/>
      <c r="G3307" s="282"/>
      <c r="H3307" s="284">
        <v>6000000</v>
      </c>
      <c r="I3307" s="33"/>
      <c r="J3307" s="33"/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282"/>
      <c r="Y3307" s="33"/>
      <c r="Z3307" s="284"/>
      <c r="AA3307" s="284"/>
      <c r="AB3307" s="33"/>
      <c r="AC3307" s="33"/>
      <c r="AD3307" s="33"/>
      <c r="AE3307" s="33"/>
      <c r="AF3307" s="33"/>
      <c r="AG3307" s="33"/>
      <c r="AH3307" s="33"/>
      <c r="AI3307" s="33"/>
      <c r="AJ3307" s="33"/>
      <c r="AK3307" s="33"/>
      <c r="AL3307" s="33"/>
      <c r="AM3307" s="33"/>
      <c r="AN3307" s="33"/>
      <c r="AO3307" s="33"/>
      <c r="AP3307" s="34"/>
      <c r="AQ3307" s="34"/>
      <c r="AR3307" s="28"/>
      <c r="AS3307" s="29"/>
      <c r="AT3307" s="29"/>
      <c r="AU3307" s="29"/>
    </row>
    <row r="3308" spans="1:47" s="554" customFormat="1">
      <c r="A3308" s="13"/>
      <c r="B3308" s="8"/>
      <c r="C3308" s="8"/>
      <c r="D3308" s="344" t="s">
        <v>2313</v>
      </c>
      <c r="E3308" s="266"/>
      <c r="F3308" s="261"/>
      <c r="G3308" s="282"/>
      <c r="H3308" s="284">
        <v>6000000</v>
      </c>
      <c r="I3308" s="33"/>
      <c r="J3308" s="33"/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282"/>
      <c r="Y3308" s="33"/>
      <c r="Z3308" s="284"/>
      <c r="AA3308" s="284"/>
      <c r="AB3308" s="33"/>
      <c r="AC3308" s="33"/>
      <c r="AD3308" s="33"/>
      <c r="AE3308" s="33"/>
      <c r="AF3308" s="33"/>
      <c r="AG3308" s="33"/>
      <c r="AH3308" s="33"/>
      <c r="AI3308" s="33"/>
      <c r="AJ3308" s="33"/>
      <c r="AK3308" s="33"/>
      <c r="AL3308" s="33"/>
      <c r="AM3308" s="33"/>
      <c r="AN3308" s="33"/>
      <c r="AO3308" s="33"/>
      <c r="AP3308" s="34"/>
      <c r="AQ3308" s="34"/>
      <c r="AR3308" s="28"/>
      <c r="AS3308" s="29"/>
      <c r="AT3308" s="29"/>
      <c r="AU3308" s="29"/>
    </row>
    <row r="3309" spans="1:47" s="483" customFormat="1">
      <c r="A3309" s="13"/>
      <c r="B3309" s="8"/>
      <c r="C3309" s="8"/>
      <c r="D3309" s="240"/>
      <c r="E3309" s="266"/>
      <c r="F3309" s="321"/>
      <c r="G3309" s="282"/>
      <c r="H3309" s="284"/>
      <c r="I3309" s="33"/>
      <c r="J3309" s="33"/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282"/>
      <c r="Y3309" s="33"/>
      <c r="Z3309" s="284"/>
      <c r="AA3309" s="284"/>
      <c r="AB3309" s="33"/>
      <c r="AC3309" s="33"/>
      <c r="AD3309" s="33"/>
      <c r="AE3309" s="33"/>
      <c r="AF3309" s="33"/>
      <c r="AG3309" s="33"/>
      <c r="AH3309" s="33"/>
      <c r="AI3309" s="33"/>
      <c r="AJ3309" s="33"/>
      <c r="AK3309" s="33"/>
      <c r="AL3309" s="33"/>
      <c r="AM3309" s="33"/>
      <c r="AN3309" s="33"/>
      <c r="AO3309" s="33"/>
      <c r="AP3309" s="34"/>
      <c r="AQ3309" s="34"/>
      <c r="AR3309" s="28"/>
      <c r="AS3309" s="29"/>
      <c r="AT3309" s="29"/>
      <c r="AU3309" s="29"/>
    </row>
    <row r="3310" spans="1:47" s="483" customFormat="1" ht="15">
      <c r="A3310" s="13"/>
      <c r="B3310" s="8"/>
      <c r="C3310" s="8"/>
      <c r="D3310" s="489" t="s">
        <v>519</v>
      </c>
      <c r="E3310" s="266"/>
      <c r="F3310" s="321"/>
      <c r="G3310" s="282"/>
      <c r="H3310" s="284"/>
      <c r="I3310" s="33"/>
      <c r="J3310" s="33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282"/>
      <c r="Y3310" s="33"/>
      <c r="Z3310" s="284"/>
      <c r="AA3310" s="284"/>
      <c r="AB3310" s="33"/>
      <c r="AC3310" s="33"/>
      <c r="AD3310" s="33"/>
      <c r="AE3310" s="33"/>
      <c r="AF3310" s="33"/>
      <c r="AG3310" s="33"/>
      <c r="AH3310" s="33"/>
      <c r="AI3310" s="33"/>
      <c r="AJ3310" s="33"/>
      <c r="AK3310" s="33"/>
      <c r="AL3310" s="33"/>
      <c r="AM3310" s="33"/>
      <c r="AN3310" s="33"/>
      <c r="AO3310" s="33"/>
      <c r="AP3310" s="34"/>
      <c r="AQ3310" s="34"/>
      <c r="AR3310" s="28"/>
      <c r="AS3310" s="29"/>
      <c r="AT3310" s="29"/>
      <c r="AU3310" s="29"/>
    </row>
    <row r="3311" spans="1:47" s="483" customFormat="1">
      <c r="A3311" s="13"/>
      <c r="B3311" s="8"/>
      <c r="C3311" s="83">
        <v>309</v>
      </c>
      <c r="D3311" s="375" t="s">
        <v>171</v>
      </c>
      <c r="E3311" s="266"/>
      <c r="F3311" s="321"/>
      <c r="G3311" s="282"/>
      <c r="H3311" s="284"/>
      <c r="I3311" s="33"/>
      <c r="J3311" s="33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282"/>
      <c r="Y3311" s="33"/>
      <c r="Z3311" s="284"/>
      <c r="AA3311" s="284"/>
      <c r="AB3311" s="33"/>
      <c r="AC3311" s="33"/>
      <c r="AD3311" s="33"/>
      <c r="AE3311" s="33"/>
      <c r="AF3311" s="33"/>
      <c r="AG3311" s="33"/>
      <c r="AH3311" s="33"/>
      <c r="AI3311" s="33"/>
      <c r="AJ3311" s="33"/>
      <c r="AK3311" s="33"/>
      <c r="AL3311" s="33"/>
      <c r="AM3311" s="33"/>
      <c r="AN3311" s="33"/>
      <c r="AO3311" s="33"/>
      <c r="AP3311" s="34"/>
      <c r="AQ3311" s="34"/>
      <c r="AR3311" s="28"/>
      <c r="AS3311" s="29"/>
      <c r="AT3311" s="29"/>
      <c r="AU3311" s="29"/>
    </row>
    <row r="3312" spans="1:47" s="483" customFormat="1">
      <c r="A3312" s="13"/>
      <c r="B3312" s="8"/>
      <c r="C3312" s="8"/>
      <c r="D3312" s="472" t="s">
        <v>219</v>
      </c>
      <c r="E3312" s="266"/>
      <c r="F3312" s="321"/>
      <c r="G3312" s="282"/>
      <c r="H3312" s="284"/>
      <c r="I3312" s="33"/>
      <c r="J3312" s="33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282"/>
      <c r="Y3312" s="33"/>
      <c r="Z3312" s="284"/>
      <c r="AA3312" s="284"/>
      <c r="AB3312" s="33"/>
      <c r="AC3312" s="33"/>
      <c r="AD3312" s="33"/>
      <c r="AE3312" s="33"/>
      <c r="AF3312" s="33"/>
      <c r="AG3312" s="33"/>
      <c r="AH3312" s="33"/>
      <c r="AI3312" s="33"/>
      <c r="AJ3312" s="33"/>
      <c r="AK3312" s="33"/>
      <c r="AL3312" s="33"/>
      <c r="AM3312" s="33"/>
      <c r="AN3312" s="33"/>
      <c r="AO3312" s="33"/>
      <c r="AP3312" s="34"/>
      <c r="AQ3312" s="34"/>
      <c r="AR3312" s="28"/>
      <c r="AS3312" s="29"/>
      <c r="AT3312" s="29"/>
      <c r="AU3312" s="29"/>
    </row>
    <row r="3313" spans="1:47" s="483" customFormat="1">
      <c r="A3313" s="13"/>
      <c r="B3313" s="8"/>
      <c r="C3313" s="8"/>
      <c r="D3313" s="473" t="s">
        <v>176</v>
      </c>
      <c r="E3313" s="321"/>
      <c r="F3313" s="321">
        <v>271425000</v>
      </c>
      <c r="G3313" s="282">
        <f>SUM(H3314:H3321)</f>
        <v>268270000</v>
      </c>
      <c r="H3313" s="284"/>
      <c r="I3313" s="33"/>
      <c r="J3313" s="33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282"/>
      <c r="Y3313" s="33"/>
      <c r="Z3313" s="284"/>
      <c r="AA3313" s="284"/>
      <c r="AB3313" s="33"/>
      <c r="AC3313" s="33"/>
      <c r="AD3313" s="33"/>
      <c r="AE3313" s="33"/>
      <c r="AF3313" s="33"/>
      <c r="AG3313" s="33"/>
      <c r="AH3313" s="33"/>
      <c r="AI3313" s="33"/>
      <c r="AJ3313" s="33"/>
      <c r="AK3313" s="33"/>
      <c r="AL3313" s="33"/>
      <c r="AM3313" s="33"/>
      <c r="AN3313" s="33"/>
      <c r="AO3313" s="33"/>
      <c r="AP3313" s="34"/>
      <c r="AQ3313" s="34"/>
      <c r="AR3313" s="28"/>
      <c r="AS3313" s="29"/>
      <c r="AT3313" s="29"/>
      <c r="AU3313" s="29"/>
    </row>
    <row r="3314" spans="1:47" s="483" customFormat="1">
      <c r="A3314" s="13"/>
      <c r="B3314" s="8"/>
      <c r="C3314" s="8"/>
      <c r="D3314" s="344" t="s">
        <v>2314</v>
      </c>
      <c r="E3314" s="266"/>
      <c r="F3314" s="261"/>
      <c r="G3314" s="282"/>
      <c r="H3314" s="284">
        <v>53070000</v>
      </c>
      <c r="I3314" s="33"/>
      <c r="J3314" s="33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282"/>
      <c r="Y3314" s="33"/>
      <c r="Z3314" s="284"/>
      <c r="AA3314" s="284"/>
      <c r="AB3314" s="33"/>
      <c r="AC3314" s="33"/>
      <c r="AD3314" s="33"/>
      <c r="AE3314" s="33"/>
      <c r="AF3314" s="33"/>
      <c r="AG3314" s="33"/>
      <c r="AH3314" s="33"/>
      <c r="AI3314" s="33"/>
      <c r="AJ3314" s="33"/>
      <c r="AK3314" s="33"/>
      <c r="AL3314" s="33"/>
      <c r="AM3314" s="33"/>
      <c r="AN3314" s="33"/>
      <c r="AO3314" s="33"/>
      <c r="AP3314" s="34"/>
      <c r="AQ3314" s="34"/>
      <c r="AR3314" s="28"/>
      <c r="AS3314" s="29"/>
      <c r="AT3314" s="29"/>
      <c r="AU3314" s="29"/>
    </row>
    <row r="3315" spans="1:47" s="483" customFormat="1">
      <c r="A3315" s="13"/>
      <c r="B3315" s="8"/>
      <c r="C3315" s="8"/>
      <c r="D3315" s="344" t="s">
        <v>2315</v>
      </c>
      <c r="E3315" s="266"/>
      <c r="F3315" s="261"/>
      <c r="G3315" s="282"/>
      <c r="H3315" s="284">
        <v>40950000</v>
      </c>
      <c r="I3315" s="33"/>
      <c r="J3315" s="33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282"/>
      <c r="Y3315" s="33"/>
      <c r="Z3315" s="284"/>
      <c r="AA3315" s="284"/>
      <c r="AB3315" s="33"/>
      <c r="AC3315" s="33"/>
      <c r="AD3315" s="33"/>
      <c r="AE3315" s="33"/>
      <c r="AF3315" s="33"/>
      <c r="AG3315" s="33"/>
      <c r="AH3315" s="33"/>
      <c r="AI3315" s="33"/>
      <c r="AJ3315" s="33"/>
      <c r="AK3315" s="33"/>
      <c r="AL3315" s="33"/>
      <c r="AM3315" s="33"/>
      <c r="AN3315" s="33"/>
      <c r="AO3315" s="33"/>
      <c r="AP3315" s="34"/>
      <c r="AQ3315" s="34"/>
      <c r="AR3315" s="28"/>
      <c r="AS3315" s="29"/>
      <c r="AT3315" s="29"/>
      <c r="AU3315" s="29"/>
    </row>
    <row r="3316" spans="1:47" s="483" customFormat="1">
      <c r="A3316" s="13"/>
      <c r="B3316" s="8"/>
      <c r="C3316" s="8"/>
      <c r="D3316" s="344" t="s">
        <v>2316</v>
      </c>
      <c r="E3316" s="266"/>
      <c r="F3316" s="261"/>
      <c r="G3316" s="282"/>
      <c r="H3316" s="284">
        <v>39500000</v>
      </c>
      <c r="I3316" s="33"/>
      <c r="J3316" s="33"/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282"/>
      <c r="Y3316" s="33"/>
      <c r="Z3316" s="284"/>
      <c r="AA3316" s="284"/>
      <c r="AB3316" s="33"/>
      <c r="AC3316" s="33"/>
      <c r="AD3316" s="33"/>
      <c r="AE3316" s="33"/>
      <c r="AF3316" s="33"/>
      <c r="AG3316" s="33"/>
      <c r="AH3316" s="33"/>
      <c r="AI3316" s="33"/>
      <c r="AJ3316" s="33"/>
      <c r="AK3316" s="33"/>
      <c r="AL3316" s="33"/>
      <c r="AM3316" s="33"/>
      <c r="AN3316" s="33"/>
      <c r="AO3316" s="33"/>
      <c r="AP3316" s="34"/>
      <c r="AQ3316" s="34"/>
      <c r="AR3316" s="28"/>
      <c r="AS3316" s="29"/>
      <c r="AT3316" s="29"/>
      <c r="AU3316" s="29"/>
    </row>
    <row r="3317" spans="1:47" s="483" customFormat="1">
      <c r="A3317" s="13"/>
      <c r="B3317" s="8"/>
      <c r="C3317" s="8"/>
      <c r="D3317" s="344" t="s">
        <v>2317</v>
      </c>
      <c r="E3317" s="266"/>
      <c r="F3317" s="261"/>
      <c r="G3317" s="282"/>
      <c r="H3317" s="284">
        <v>15500000</v>
      </c>
      <c r="I3317" s="33"/>
      <c r="J3317" s="33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282"/>
      <c r="Y3317" s="33"/>
      <c r="Z3317" s="284"/>
      <c r="AA3317" s="284"/>
      <c r="AB3317" s="33"/>
      <c r="AC3317" s="33"/>
      <c r="AD3317" s="33"/>
      <c r="AE3317" s="33"/>
      <c r="AF3317" s="33"/>
      <c r="AG3317" s="33"/>
      <c r="AH3317" s="33"/>
      <c r="AI3317" s="33"/>
      <c r="AJ3317" s="33"/>
      <c r="AK3317" s="33"/>
      <c r="AL3317" s="33"/>
      <c r="AM3317" s="33"/>
      <c r="AN3317" s="33"/>
      <c r="AO3317" s="33"/>
      <c r="AP3317" s="34"/>
      <c r="AQ3317" s="34"/>
      <c r="AR3317" s="28"/>
      <c r="AS3317" s="29"/>
      <c r="AT3317" s="29"/>
      <c r="AU3317" s="29"/>
    </row>
    <row r="3318" spans="1:47" s="483" customFormat="1">
      <c r="A3318" s="13"/>
      <c r="B3318" s="8"/>
      <c r="C3318" s="8"/>
      <c r="D3318" s="344" t="s">
        <v>2318</v>
      </c>
      <c r="E3318" s="266"/>
      <c r="F3318" s="261"/>
      <c r="G3318" s="282"/>
      <c r="H3318" s="284">
        <v>11500000</v>
      </c>
      <c r="I3318" s="33"/>
      <c r="J3318" s="33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282"/>
      <c r="Y3318" s="33"/>
      <c r="Z3318" s="284"/>
      <c r="AA3318" s="284"/>
      <c r="AB3318" s="33"/>
      <c r="AC3318" s="33"/>
      <c r="AD3318" s="33"/>
      <c r="AE3318" s="33"/>
      <c r="AF3318" s="33"/>
      <c r="AG3318" s="33"/>
      <c r="AH3318" s="33"/>
      <c r="AI3318" s="33"/>
      <c r="AJ3318" s="33"/>
      <c r="AK3318" s="33"/>
      <c r="AL3318" s="33"/>
      <c r="AM3318" s="33"/>
      <c r="AN3318" s="33"/>
      <c r="AO3318" s="33"/>
      <c r="AP3318" s="34"/>
      <c r="AQ3318" s="34"/>
      <c r="AR3318" s="28"/>
      <c r="AS3318" s="29"/>
      <c r="AT3318" s="29"/>
      <c r="AU3318" s="29"/>
    </row>
    <row r="3319" spans="1:47" s="554" customFormat="1">
      <c r="A3319" s="13"/>
      <c r="B3319" s="8"/>
      <c r="C3319" s="8"/>
      <c r="D3319" s="344" t="s">
        <v>2319</v>
      </c>
      <c r="E3319" s="266"/>
      <c r="F3319" s="261"/>
      <c r="G3319" s="282"/>
      <c r="H3319" s="284">
        <v>26600000</v>
      </c>
      <c r="I3319" s="33"/>
      <c r="J3319" s="33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282"/>
      <c r="Y3319" s="33"/>
      <c r="Z3319" s="284"/>
      <c r="AA3319" s="284"/>
      <c r="AB3319" s="33"/>
      <c r="AC3319" s="33"/>
      <c r="AD3319" s="33"/>
      <c r="AE3319" s="33"/>
      <c r="AF3319" s="33"/>
      <c r="AG3319" s="33"/>
      <c r="AH3319" s="33"/>
      <c r="AI3319" s="33"/>
      <c r="AJ3319" s="33"/>
      <c r="AK3319" s="33"/>
      <c r="AL3319" s="33"/>
      <c r="AM3319" s="33"/>
      <c r="AN3319" s="33"/>
      <c r="AO3319" s="33"/>
      <c r="AP3319" s="34"/>
      <c r="AQ3319" s="34"/>
      <c r="AR3319" s="28"/>
      <c r="AS3319" s="29"/>
      <c r="AT3319" s="29"/>
      <c r="AU3319" s="29"/>
    </row>
    <row r="3320" spans="1:47" s="554" customFormat="1">
      <c r="A3320" s="13"/>
      <c r="B3320" s="8"/>
      <c r="C3320" s="8"/>
      <c r="D3320" s="344" t="s">
        <v>2320</v>
      </c>
      <c r="E3320" s="266"/>
      <c r="F3320" s="261"/>
      <c r="G3320" s="282"/>
      <c r="H3320" s="284">
        <v>59400000</v>
      </c>
      <c r="I3320" s="33"/>
      <c r="J3320" s="33"/>
      <c r="K3320" s="33"/>
      <c r="L3320" s="33"/>
      <c r="M3320" s="33"/>
      <c r="N3320" s="33"/>
      <c r="O3320" s="33"/>
      <c r="P3320" s="33"/>
      <c r="Q3320" s="33"/>
      <c r="R3320" s="33"/>
      <c r="S3320" s="33"/>
      <c r="T3320" s="33"/>
      <c r="U3320" s="33"/>
      <c r="V3320" s="33"/>
      <c r="W3320" s="33"/>
      <c r="X3320" s="282"/>
      <c r="Y3320" s="33"/>
      <c r="Z3320" s="284"/>
      <c r="AA3320" s="284"/>
      <c r="AB3320" s="33"/>
      <c r="AC3320" s="33"/>
      <c r="AD3320" s="33"/>
      <c r="AE3320" s="33"/>
      <c r="AF3320" s="33"/>
      <c r="AG3320" s="33"/>
      <c r="AH3320" s="33"/>
      <c r="AI3320" s="33"/>
      <c r="AJ3320" s="33"/>
      <c r="AK3320" s="33"/>
      <c r="AL3320" s="33"/>
      <c r="AM3320" s="33"/>
      <c r="AN3320" s="33"/>
      <c r="AO3320" s="33"/>
      <c r="AP3320" s="34"/>
      <c r="AQ3320" s="34"/>
      <c r="AR3320" s="28"/>
      <c r="AS3320" s="29"/>
      <c r="AT3320" s="29"/>
      <c r="AU3320" s="29"/>
    </row>
    <row r="3321" spans="1:47" s="554" customFormat="1">
      <c r="A3321" s="13"/>
      <c r="B3321" s="8"/>
      <c r="C3321" s="8"/>
      <c r="D3321" s="344" t="s">
        <v>2321</v>
      </c>
      <c r="E3321" s="266"/>
      <c r="F3321" s="261"/>
      <c r="G3321" s="282"/>
      <c r="H3321" s="284">
        <v>21750000</v>
      </c>
      <c r="I3321" s="33"/>
      <c r="J3321" s="33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282"/>
      <c r="Y3321" s="33"/>
      <c r="Z3321" s="284"/>
      <c r="AA3321" s="284"/>
      <c r="AB3321" s="33"/>
      <c r="AC3321" s="33"/>
      <c r="AD3321" s="33"/>
      <c r="AE3321" s="33"/>
      <c r="AF3321" s="33"/>
      <c r="AG3321" s="33"/>
      <c r="AH3321" s="33"/>
      <c r="AI3321" s="33"/>
      <c r="AJ3321" s="33"/>
      <c r="AK3321" s="33"/>
      <c r="AL3321" s="33"/>
      <c r="AM3321" s="33"/>
      <c r="AN3321" s="33"/>
      <c r="AO3321" s="33"/>
      <c r="AP3321" s="34"/>
      <c r="AQ3321" s="34"/>
      <c r="AR3321" s="28"/>
      <c r="AS3321" s="29"/>
      <c r="AT3321" s="29"/>
      <c r="AU3321" s="29"/>
    </row>
    <row r="3322" spans="1:47" s="483" customFormat="1">
      <c r="A3322" s="13"/>
      <c r="B3322" s="8"/>
      <c r="C3322" s="8"/>
      <c r="D3322" s="240"/>
      <c r="E3322" s="266"/>
      <c r="F3322" s="321"/>
      <c r="G3322" s="282"/>
      <c r="H3322" s="284"/>
      <c r="I3322" s="33"/>
      <c r="J3322" s="33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282"/>
      <c r="Y3322" s="33"/>
      <c r="Z3322" s="284"/>
      <c r="AA3322" s="284"/>
      <c r="AB3322" s="33"/>
      <c r="AC3322" s="33"/>
      <c r="AD3322" s="33"/>
      <c r="AE3322" s="33"/>
      <c r="AF3322" s="33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4"/>
      <c r="AQ3322" s="34"/>
      <c r="AR3322" s="28"/>
      <c r="AS3322" s="29"/>
      <c r="AT3322" s="29"/>
      <c r="AU3322" s="29"/>
    </row>
    <row r="3323" spans="1:47" s="483" customFormat="1">
      <c r="A3323" s="13"/>
      <c r="B3323" s="8"/>
      <c r="C3323" s="8"/>
      <c r="D3323" s="240"/>
      <c r="E3323" s="266"/>
      <c r="F3323" s="321"/>
      <c r="G3323" s="282"/>
      <c r="H3323" s="284"/>
      <c r="I3323" s="33"/>
      <c r="J3323" s="33"/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282"/>
      <c r="Y3323" s="33"/>
      <c r="Z3323" s="284"/>
      <c r="AA3323" s="284"/>
      <c r="AB3323" s="33"/>
      <c r="AC3323" s="33"/>
      <c r="AD3323" s="33"/>
      <c r="AE3323" s="33"/>
      <c r="AF3323" s="33"/>
      <c r="AG3323" s="33"/>
      <c r="AH3323" s="33"/>
      <c r="AI3323" s="33"/>
      <c r="AJ3323" s="33"/>
      <c r="AK3323" s="33"/>
      <c r="AL3323" s="33"/>
      <c r="AM3323" s="33"/>
      <c r="AN3323" s="33"/>
      <c r="AO3323" s="33"/>
      <c r="AP3323" s="34"/>
      <c r="AQ3323" s="34"/>
      <c r="AR3323" s="28"/>
      <c r="AS3323" s="29"/>
      <c r="AT3323" s="29"/>
      <c r="AU3323" s="29"/>
    </row>
    <row r="3324" spans="1:47" s="483" customFormat="1" ht="15">
      <c r="A3324" s="13"/>
      <c r="B3324" s="8"/>
      <c r="C3324" s="8"/>
      <c r="D3324" s="489" t="s">
        <v>524</v>
      </c>
      <c r="E3324" s="266"/>
      <c r="F3324" s="321"/>
      <c r="G3324" s="282"/>
      <c r="H3324" s="284"/>
      <c r="I3324" s="33"/>
      <c r="J3324" s="33"/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282"/>
      <c r="Y3324" s="33"/>
      <c r="Z3324" s="284"/>
      <c r="AA3324" s="284"/>
      <c r="AB3324" s="33"/>
      <c r="AC3324" s="33"/>
      <c r="AD3324" s="33"/>
      <c r="AE3324" s="33"/>
      <c r="AF3324" s="33"/>
      <c r="AG3324" s="33"/>
      <c r="AH3324" s="33"/>
      <c r="AI3324" s="33"/>
      <c r="AJ3324" s="33"/>
      <c r="AK3324" s="33"/>
      <c r="AL3324" s="33"/>
      <c r="AM3324" s="33"/>
      <c r="AN3324" s="33"/>
      <c r="AO3324" s="33"/>
      <c r="AP3324" s="34"/>
      <c r="AQ3324" s="34"/>
      <c r="AR3324" s="28"/>
      <c r="AS3324" s="29"/>
      <c r="AT3324" s="29"/>
      <c r="AU3324" s="29"/>
    </row>
    <row r="3325" spans="1:47" s="483" customFormat="1">
      <c r="A3325" s="13"/>
      <c r="B3325" s="8"/>
      <c r="C3325" s="83">
        <v>312</v>
      </c>
      <c r="D3325" s="375" t="s">
        <v>262</v>
      </c>
      <c r="E3325" s="266"/>
      <c r="F3325" s="321"/>
      <c r="G3325" s="282"/>
      <c r="H3325" s="284"/>
      <c r="I3325" s="33"/>
      <c r="J3325" s="33"/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282"/>
      <c r="Y3325" s="33"/>
      <c r="Z3325" s="284"/>
      <c r="AA3325" s="284"/>
      <c r="AB3325" s="33"/>
      <c r="AC3325" s="33"/>
      <c r="AD3325" s="33"/>
      <c r="AE3325" s="33"/>
      <c r="AF3325" s="33"/>
      <c r="AG3325" s="33"/>
      <c r="AH3325" s="33"/>
      <c r="AI3325" s="33"/>
      <c r="AJ3325" s="33"/>
      <c r="AK3325" s="33"/>
      <c r="AL3325" s="33"/>
      <c r="AM3325" s="33"/>
      <c r="AN3325" s="33"/>
      <c r="AO3325" s="33"/>
      <c r="AP3325" s="34"/>
      <c r="AQ3325" s="34"/>
      <c r="AR3325" s="28"/>
      <c r="AS3325" s="29"/>
      <c r="AT3325" s="29"/>
      <c r="AU3325" s="29"/>
    </row>
    <row r="3326" spans="1:47" s="483" customFormat="1">
      <c r="A3326" s="13"/>
      <c r="B3326" s="8"/>
      <c r="C3326" s="8"/>
      <c r="D3326" s="472" t="s">
        <v>525</v>
      </c>
      <c r="E3326" s="266"/>
      <c r="F3326" s="321"/>
      <c r="G3326" s="282"/>
      <c r="H3326" s="284"/>
      <c r="I3326" s="33"/>
      <c r="J3326" s="33"/>
      <c r="K3326" s="33"/>
      <c r="L3326" s="33"/>
      <c r="M3326" s="33"/>
      <c r="N3326" s="33"/>
      <c r="O3326" s="33"/>
      <c r="P3326" s="33"/>
      <c r="Q3326" s="33"/>
      <c r="R3326" s="33"/>
      <c r="S3326" s="33"/>
      <c r="T3326" s="33"/>
      <c r="U3326" s="33"/>
      <c r="V3326" s="33"/>
      <c r="W3326" s="33"/>
      <c r="X3326" s="282"/>
      <c r="Y3326" s="33"/>
      <c r="Z3326" s="284"/>
      <c r="AA3326" s="284"/>
      <c r="AB3326" s="33"/>
      <c r="AC3326" s="33"/>
      <c r="AD3326" s="33"/>
      <c r="AE3326" s="33"/>
      <c r="AF3326" s="33"/>
      <c r="AG3326" s="33"/>
      <c r="AH3326" s="33"/>
      <c r="AI3326" s="33"/>
      <c r="AJ3326" s="33"/>
      <c r="AK3326" s="33"/>
      <c r="AL3326" s="33"/>
      <c r="AM3326" s="33"/>
      <c r="AN3326" s="33"/>
      <c r="AO3326" s="33"/>
      <c r="AP3326" s="34"/>
      <c r="AQ3326" s="34"/>
      <c r="AR3326" s="28"/>
      <c r="AS3326" s="29"/>
      <c r="AT3326" s="29"/>
      <c r="AU3326" s="29"/>
    </row>
    <row r="3327" spans="1:47" s="483" customFormat="1">
      <c r="A3327" s="13"/>
      <c r="B3327" s="8"/>
      <c r="C3327" s="8"/>
      <c r="D3327" s="473" t="s">
        <v>188</v>
      </c>
      <c r="E3327" s="321"/>
      <c r="F3327" s="261"/>
      <c r="G3327" s="282"/>
      <c r="H3327" s="284"/>
      <c r="I3327" s="33"/>
      <c r="J3327" s="33"/>
      <c r="K3327" s="33"/>
      <c r="L3327" s="33"/>
      <c r="M3327" s="33"/>
      <c r="N3327" s="33"/>
      <c r="O3327" s="33"/>
      <c r="P3327" s="33"/>
      <c r="Q3327" s="33"/>
      <c r="R3327" s="33"/>
      <c r="S3327" s="33"/>
      <c r="T3327" s="33"/>
      <c r="U3327" s="33"/>
      <c r="V3327" s="33"/>
      <c r="W3327" s="33"/>
      <c r="X3327" s="282"/>
      <c r="Y3327" s="33"/>
      <c r="Z3327" s="284"/>
      <c r="AA3327" s="284"/>
      <c r="AB3327" s="33"/>
      <c r="AC3327" s="33"/>
      <c r="AD3327" s="33"/>
      <c r="AE3327" s="33"/>
      <c r="AF3327" s="33"/>
      <c r="AG3327" s="33"/>
      <c r="AH3327" s="33"/>
      <c r="AI3327" s="33"/>
      <c r="AJ3327" s="33"/>
      <c r="AK3327" s="33"/>
      <c r="AL3327" s="33"/>
      <c r="AM3327" s="33"/>
      <c r="AN3327" s="33"/>
      <c r="AO3327" s="33"/>
      <c r="AP3327" s="34"/>
      <c r="AQ3327" s="34"/>
      <c r="AR3327" s="28"/>
      <c r="AS3327" s="29"/>
      <c r="AT3327" s="29"/>
      <c r="AU3327" s="29"/>
    </row>
    <row r="3328" spans="1:47" s="483" customFormat="1">
      <c r="A3328" s="13"/>
      <c r="B3328" s="8"/>
      <c r="C3328" s="8"/>
      <c r="D3328" s="344" t="s">
        <v>2089</v>
      </c>
      <c r="E3328" s="266"/>
      <c r="F3328" s="261">
        <v>15000000</v>
      </c>
      <c r="G3328" s="282">
        <f>SUM(H3328)</f>
        <v>15000000</v>
      </c>
      <c r="H3328" s="284">
        <v>15000000</v>
      </c>
      <c r="I3328" s="33"/>
      <c r="J3328" s="33"/>
      <c r="K3328" s="33"/>
      <c r="L3328" s="33"/>
      <c r="M3328" s="33"/>
      <c r="N3328" s="33"/>
      <c r="O3328" s="33"/>
      <c r="P3328" s="33"/>
      <c r="Q3328" s="33"/>
      <c r="R3328" s="33"/>
      <c r="S3328" s="33"/>
      <c r="T3328" s="33"/>
      <c r="U3328" s="33"/>
      <c r="V3328" s="33"/>
      <c r="W3328" s="33"/>
      <c r="X3328" s="282"/>
      <c r="Y3328" s="33"/>
      <c r="Z3328" s="284"/>
      <c r="AA3328" s="284"/>
      <c r="AB3328" s="33"/>
      <c r="AC3328" s="33"/>
      <c r="AD3328" s="33"/>
      <c r="AE3328" s="33"/>
      <c r="AF3328" s="33"/>
      <c r="AG3328" s="33"/>
      <c r="AH3328" s="33"/>
      <c r="AI3328" s="33"/>
      <c r="AJ3328" s="33"/>
      <c r="AK3328" s="33"/>
      <c r="AL3328" s="33"/>
      <c r="AM3328" s="33"/>
      <c r="AN3328" s="33"/>
      <c r="AO3328" s="33"/>
      <c r="AP3328" s="34"/>
      <c r="AQ3328" s="34"/>
      <c r="AR3328" s="28"/>
      <c r="AS3328" s="29"/>
      <c r="AT3328" s="29"/>
      <c r="AU3328" s="29"/>
    </row>
    <row r="3329" spans="1:47" s="483" customFormat="1">
      <c r="A3329" s="13"/>
      <c r="B3329" s="8"/>
      <c r="C3329" s="8"/>
      <c r="D3329" s="344" t="s">
        <v>2090</v>
      </c>
      <c r="E3329" s="266"/>
      <c r="F3329" s="261">
        <v>2500000</v>
      </c>
      <c r="G3329" s="282">
        <f>SUM(H3329)</f>
        <v>2500000</v>
      </c>
      <c r="H3329" s="284">
        <v>2500000</v>
      </c>
      <c r="I3329" s="33"/>
      <c r="J3329" s="33"/>
      <c r="K3329" s="33"/>
      <c r="L3329" s="33"/>
      <c r="M3329" s="33"/>
      <c r="N3329" s="33"/>
      <c r="O3329" s="33"/>
      <c r="P3329" s="33"/>
      <c r="Q3329" s="33"/>
      <c r="R3329" s="33"/>
      <c r="S3329" s="33"/>
      <c r="T3329" s="33"/>
      <c r="U3329" s="33"/>
      <c r="V3329" s="33"/>
      <c r="W3329" s="33"/>
      <c r="X3329" s="282"/>
      <c r="Y3329" s="33"/>
      <c r="Z3329" s="284"/>
      <c r="AA3329" s="284"/>
      <c r="AB3329" s="33"/>
      <c r="AC3329" s="33"/>
      <c r="AD3329" s="33"/>
      <c r="AE3329" s="33"/>
      <c r="AF3329" s="33"/>
      <c r="AG3329" s="33"/>
      <c r="AH3329" s="33"/>
      <c r="AI3329" s="33"/>
      <c r="AJ3329" s="33"/>
      <c r="AK3329" s="33"/>
      <c r="AL3329" s="33"/>
      <c r="AM3329" s="33"/>
      <c r="AN3329" s="33"/>
      <c r="AO3329" s="33"/>
      <c r="AP3329" s="34"/>
      <c r="AQ3329" s="34"/>
      <c r="AR3329" s="28"/>
      <c r="AS3329" s="29"/>
      <c r="AT3329" s="29"/>
      <c r="AU3329" s="29"/>
    </row>
    <row r="3330" spans="1:47" s="483" customFormat="1">
      <c r="A3330" s="13"/>
      <c r="B3330" s="8"/>
      <c r="C3330" s="8"/>
      <c r="D3330" s="240"/>
      <c r="E3330" s="266"/>
      <c r="F3330" s="321"/>
      <c r="G3330" s="282"/>
      <c r="H3330" s="284"/>
      <c r="I3330" s="33"/>
      <c r="J3330" s="33"/>
      <c r="K3330" s="33"/>
      <c r="L3330" s="33"/>
      <c r="M3330" s="33"/>
      <c r="N3330" s="33"/>
      <c r="O3330" s="33"/>
      <c r="P3330" s="33"/>
      <c r="Q3330" s="33"/>
      <c r="R3330" s="33"/>
      <c r="S3330" s="33"/>
      <c r="T3330" s="33"/>
      <c r="U3330" s="33"/>
      <c r="V3330" s="33"/>
      <c r="W3330" s="33"/>
      <c r="X3330" s="282"/>
      <c r="Y3330" s="33"/>
      <c r="Z3330" s="284"/>
      <c r="AA3330" s="284"/>
      <c r="AB3330" s="33"/>
      <c r="AC3330" s="33"/>
      <c r="AD3330" s="33"/>
      <c r="AE3330" s="33"/>
      <c r="AF3330" s="33"/>
      <c r="AG3330" s="33"/>
      <c r="AH3330" s="33"/>
      <c r="AI3330" s="33"/>
      <c r="AJ3330" s="33"/>
      <c r="AK3330" s="33"/>
      <c r="AL3330" s="33"/>
      <c r="AM3330" s="33"/>
      <c r="AN3330" s="33"/>
      <c r="AO3330" s="33"/>
      <c r="AP3330" s="34"/>
      <c r="AQ3330" s="34"/>
      <c r="AR3330" s="28"/>
      <c r="AS3330" s="29"/>
      <c r="AT3330" s="29"/>
      <c r="AU3330" s="29"/>
    </row>
    <row r="3331" spans="1:47" s="483" customFormat="1" ht="15">
      <c r="A3331" s="13"/>
      <c r="B3331" s="8"/>
      <c r="C3331" s="8"/>
      <c r="D3331" s="489" t="s">
        <v>524</v>
      </c>
      <c r="E3331" s="266"/>
      <c r="F3331" s="321"/>
      <c r="G3331" s="282"/>
      <c r="H3331" s="284"/>
      <c r="I3331" s="33"/>
      <c r="J3331" s="33"/>
      <c r="K3331" s="33"/>
      <c r="L3331" s="33"/>
      <c r="M3331" s="33"/>
      <c r="N3331" s="33"/>
      <c r="O3331" s="33"/>
      <c r="P3331" s="33"/>
      <c r="Q3331" s="33"/>
      <c r="R3331" s="33"/>
      <c r="S3331" s="33"/>
      <c r="T3331" s="33"/>
      <c r="U3331" s="33"/>
      <c r="V3331" s="33"/>
      <c r="W3331" s="33"/>
      <c r="X3331" s="282"/>
      <c r="Y3331" s="33"/>
      <c r="Z3331" s="284"/>
      <c r="AA3331" s="284"/>
      <c r="AB3331" s="33"/>
      <c r="AC3331" s="33"/>
      <c r="AD3331" s="33"/>
      <c r="AE3331" s="33"/>
      <c r="AF3331" s="33"/>
      <c r="AG3331" s="33"/>
      <c r="AH3331" s="33"/>
      <c r="AI3331" s="33"/>
      <c r="AJ3331" s="33"/>
      <c r="AK3331" s="33"/>
      <c r="AL3331" s="33"/>
      <c r="AM3331" s="33"/>
      <c r="AN3331" s="33"/>
      <c r="AO3331" s="33"/>
      <c r="AP3331" s="34"/>
      <c r="AQ3331" s="34"/>
      <c r="AR3331" s="28"/>
      <c r="AS3331" s="29"/>
      <c r="AT3331" s="29"/>
      <c r="AU3331" s="29"/>
    </row>
    <row r="3332" spans="1:47" s="483" customFormat="1">
      <c r="A3332" s="13"/>
      <c r="B3332" s="8"/>
      <c r="C3332" s="83">
        <v>313</v>
      </c>
      <c r="D3332" s="375" t="s">
        <v>262</v>
      </c>
      <c r="E3332" s="266"/>
      <c r="F3332" s="321"/>
      <c r="G3332" s="282"/>
      <c r="H3332" s="284"/>
      <c r="I3332" s="33"/>
      <c r="J3332" s="33"/>
      <c r="K3332" s="33"/>
      <c r="L3332" s="33"/>
      <c r="M3332" s="33"/>
      <c r="N3332" s="33"/>
      <c r="O3332" s="33"/>
      <c r="P3332" s="33"/>
      <c r="Q3332" s="33"/>
      <c r="R3332" s="33"/>
      <c r="S3332" s="33"/>
      <c r="T3332" s="33"/>
      <c r="U3332" s="33"/>
      <c r="V3332" s="33"/>
      <c r="W3332" s="33"/>
      <c r="X3332" s="282"/>
      <c r="Y3332" s="33"/>
      <c r="Z3332" s="284"/>
      <c r="AA3332" s="284"/>
      <c r="AB3332" s="33"/>
      <c r="AC3332" s="33"/>
      <c r="AD3332" s="33"/>
      <c r="AE3332" s="33"/>
      <c r="AF3332" s="33"/>
      <c r="AG3332" s="33"/>
      <c r="AH3332" s="33"/>
      <c r="AI3332" s="33"/>
      <c r="AJ3332" s="33"/>
      <c r="AK3332" s="33"/>
      <c r="AL3332" s="33"/>
      <c r="AM3332" s="33"/>
      <c r="AN3332" s="33"/>
      <c r="AO3332" s="33"/>
      <c r="AP3332" s="34"/>
      <c r="AQ3332" s="34"/>
      <c r="AR3332" s="28"/>
      <c r="AS3332" s="29"/>
      <c r="AT3332" s="29"/>
      <c r="AU3332" s="29"/>
    </row>
    <row r="3333" spans="1:47" s="483" customFormat="1">
      <c r="A3333" s="13"/>
      <c r="B3333" s="8"/>
      <c r="C3333" s="8"/>
      <c r="D3333" s="472" t="s">
        <v>526</v>
      </c>
      <c r="E3333" s="266"/>
      <c r="F3333" s="321"/>
      <c r="G3333" s="282"/>
      <c r="H3333" s="284"/>
      <c r="I3333" s="33"/>
      <c r="J3333" s="33"/>
      <c r="K3333" s="33"/>
      <c r="L3333" s="33"/>
      <c r="M3333" s="33"/>
      <c r="N3333" s="33"/>
      <c r="O3333" s="33"/>
      <c r="P3333" s="33"/>
      <c r="Q3333" s="33"/>
      <c r="R3333" s="33"/>
      <c r="S3333" s="33"/>
      <c r="T3333" s="33"/>
      <c r="U3333" s="33"/>
      <c r="V3333" s="33"/>
      <c r="W3333" s="33"/>
      <c r="X3333" s="282"/>
      <c r="Y3333" s="33"/>
      <c r="Z3333" s="284"/>
      <c r="AA3333" s="284"/>
      <c r="AB3333" s="33"/>
      <c r="AC3333" s="33"/>
      <c r="AD3333" s="33"/>
      <c r="AE3333" s="33"/>
      <c r="AF3333" s="33"/>
      <c r="AG3333" s="33"/>
      <c r="AH3333" s="33"/>
      <c r="AI3333" s="33"/>
      <c r="AJ3333" s="33"/>
      <c r="AK3333" s="33"/>
      <c r="AL3333" s="33"/>
      <c r="AM3333" s="33"/>
      <c r="AN3333" s="33"/>
      <c r="AO3333" s="33"/>
      <c r="AP3333" s="34"/>
      <c r="AQ3333" s="34"/>
      <c r="AR3333" s="28"/>
      <c r="AS3333" s="29"/>
      <c r="AT3333" s="29"/>
      <c r="AU3333" s="29"/>
    </row>
    <row r="3334" spans="1:47" s="483" customFormat="1">
      <c r="A3334" s="13"/>
      <c r="B3334" s="8"/>
      <c r="C3334" s="8"/>
      <c r="D3334" s="473" t="s">
        <v>188</v>
      </c>
      <c r="E3334" s="321"/>
      <c r="F3334" s="261"/>
      <c r="G3334" s="282"/>
      <c r="H3334" s="284"/>
      <c r="I3334" s="33"/>
      <c r="J3334" s="33"/>
      <c r="K3334" s="33"/>
      <c r="L3334" s="33"/>
      <c r="M3334" s="33"/>
      <c r="N3334" s="33"/>
      <c r="O3334" s="33"/>
      <c r="P3334" s="33"/>
      <c r="Q3334" s="33"/>
      <c r="R3334" s="33"/>
      <c r="S3334" s="33"/>
      <c r="T3334" s="33"/>
      <c r="U3334" s="33"/>
      <c r="V3334" s="33"/>
      <c r="W3334" s="33"/>
      <c r="X3334" s="282"/>
      <c r="Y3334" s="33"/>
      <c r="Z3334" s="284"/>
      <c r="AA3334" s="284"/>
      <c r="AB3334" s="33"/>
      <c r="AC3334" s="33"/>
      <c r="AD3334" s="33"/>
      <c r="AE3334" s="33"/>
      <c r="AF3334" s="33"/>
      <c r="AG3334" s="33"/>
      <c r="AH3334" s="33"/>
      <c r="AI3334" s="33"/>
      <c r="AJ3334" s="33"/>
      <c r="AK3334" s="33"/>
      <c r="AL3334" s="33"/>
      <c r="AM3334" s="33"/>
      <c r="AN3334" s="33"/>
      <c r="AO3334" s="33"/>
      <c r="AP3334" s="34"/>
      <c r="AQ3334" s="34"/>
      <c r="AR3334" s="28"/>
      <c r="AS3334" s="29"/>
      <c r="AT3334" s="29"/>
      <c r="AU3334" s="29"/>
    </row>
    <row r="3335" spans="1:47" s="483" customFormat="1">
      <c r="A3335" s="13"/>
      <c r="B3335" s="8"/>
      <c r="C3335" s="8"/>
      <c r="D3335" s="344" t="s">
        <v>2091</v>
      </c>
      <c r="E3335" s="266"/>
      <c r="F3335" s="261">
        <v>1500000</v>
      </c>
      <c r="G3335" s="282">
        <f>SUM(H3335)</f>
        <v>1500000</v>
      </c>
      <c r="H3335" s="284">
        <v>1500000</v>
      </c>
      <c r="I3335" s="33"/>
      <c r="J3335" s="33"/>
      <c r="K3335" s="33"/>
      <c r="L3335" s="33"/>
      <c r="M3335" s="33"/>
      <c r="N3335" s="33"/>
      <c r="O3335" s="33"/>
      <c r="P3335" s="33"/>
      <c r="Q3335" s="33"/>
      <c r="R3335" s="33"/>
      <c r="S3335" s="33"/>
      <c r="T3335" s="33"/>
      <c r="U3335" s="33"/>
      <c r="V3335" s="33"/>
      <c r="W3335" s="33"/>
      <c r="X3335" s="282"/>
      <c r="Y3335" s="33"/>
      <c r="Z3335" s="284"/>
      <c r="AA3335" s="284"/>
      <c r="AB3335" s="33"/>
      <c r="AC3335" s="33"/>
      <c r="AD3335" s="33"/>
      <c r="AE3335" s="33"/>
      <c r="AF3335" s="33"/>
      <c r="AG3335" s="33"/>
      <c r="AH3335" s="33"/>
      <c r="AI3335" s="33"/>
      <c r="AJ3335" s="33"/>
      <c r="AK3335" s="33"/>
      <c r="AL3335" s="33"/>
      <c r="AM3335" s="33"/>
      <c r="AN3335" s="33"/>
      <c r="AO3335" s="33"/>
      <c r="AP3335" s="34"/>
      <c r="AQ3335" s="34"/>
      <c r="AR3335" s="28"/>
      <c r="AS3335" s="29"/>
      <c r="AT3335" s="29"/>
      <c r="AU3335" s="29"/>
    </row>
    <row r="3336" spans="1:47" s="483" customFormat="1">
      <c r="A3336" s="13"/>
      <c r="B3336" s="8"/>
      <c r="C3336" s="8"/>
      <c r="D3336" s="473" t="s">
        <v>212</v>
      </c>
      <c r="E3336" s="321"/>
      <c r="F3336" s="261"/>
      <c r="G3336" s="282"/>
      <c r="H3336" s="284"/>
      <c r="I3336" s="33"/>
      <c r="J3336" s="33"/>
      <c r="K3336" s="33"/>
      <c r="L3336" s="33"/>
      <c r="M3336" s="33"/>
      <c r="N3336" s="33"/>
      <c r="O3336" s="33"/>
      <c r="P3336" s="33"/>
      <c r="Q3336" s="33"/>
      <c r="R3336" s="33"/>
      <c r="S3336" s="33"/>
      <c r="T3336" s="33"/>
      <c r="U3336" s="33"/>
      <c r="V3336" s="33"/>
      <c r="W3336" s="33"/>
      <c r="X3336" s="282"/>
      <c r="Y3336" s="33"/>
      <c r="Z3336" s="284"/>
      <c r="AA3336" s="284"/>
      <c r="AB3336" s="33"/>
      <c r="AC3336" s="33"/>
      <c r="AD3336" s="33"/>
      <c r="AE3336" s="33"/>
      <c r="AF3336" s="33"/>
      <c r="AG3336" s="33"/>
      <c r="AH3336" s="33"/>
      <c r="AI3336" s="33"/>
      <c r="AJ3336" s="33"/>
      <c r="AK3336" s="33"/>
      <c r="AL3336" s="33"/>
      <c r="AM3336" s="33"/>
      <c r="AN3336" s="33"/>
      <c r="AO3336" s="33"/>
      <c r="AP3336" s="34"/>
      <c r="AQ3336" s="34"/>
      <c r="AR3336" s="28"/>
      <c r="AS3336" s="29"/>
      <c r="AT3336" s="29"/>
      <c r="AU3336" s="29"/>
    </row>
    <row r="3337" spans="1:47" s="483" customFormat="1">
      <c r="A3337" s="13"/>
      <c r="B3337" s="8"/>
      <c r="C3337" s="8"/>
      <c r="D3337" s="344" t="s">
        <v>2092</v>
      </c>
      <c r="E3337" s="266"/>
      <c r="F3337" s="261">
        <v>45000000</v>
      </c>
      <c r="G3337" s="282">
        <f>SUM(H3337)</f>
        <v>41983998</v>
      </c>
      <c r="H3337" s="284">
        <v>41983998</v>
      </c>
      <c r="I3337" s="33"/>
      <c r="J3337" s="33"/>
      <c r="K3337" s="33"/>
      <c r="L3337" s="33"/>
      <c r="M3337" s="33"/>
      <c r="N3337" s="33"/>
      <c r="O3337" s="33"/>
      <c r="P3337" s="33"/>
      <c r="Q3337" s="33"/>
      <c r="R3337" s="33"/>
      <c r="S3337" s="33"/>
      <c r="T3337" s="33"/>
      <c r="U3337" s="33"/>
      <c r="V3337" s="33"/>
      <c r="W3337" s="33"/>
      <c r="X3337" s="282"/>
      <c r="Y3337" s="33"/>
      <c r="Z3337" s="284"/>
      <c r="AA3337" s="284"/>
      <c r="AB3337" s="33"/>
      <c r="AC3337" s="33"/>
      <c r="AD3337" s="33"/>
      <c r="AE3337" s="33"/>
      <c r="AF3337" s="33"/>
      <c r="AG3337" s="33"/>
      <c r="AH3337" s="33"/>
      <c r="AI3337" s="33"/>
      <c r="AJ3337" s="33"/>
      <c r="AK3337" s="33"/>
      <c r="AL3337" s="33"/>
      <c r="AM3337" s="33"/>
      <c r="AN3337" s="33"/>
      <c r="AO3337" s="33"/>
      <c r="AP3337" s="34"/>
      <c r="AQ3337" s="34"/>
      <c r="AR3337" s="28"/>
      <c r="AS3337" s="29"/>
      <c r="AT3337" s="29"/>
      <c r="AU3337" s="29"/>
    </row>
    <row r="3338" spans="1:47" s="483" customFormat="1">
      <c r="A3338" s="13"/>
      <c r="B3338" s="8"/>
      <c r="C3338" s="8"/>
      <c r="D3338" s="240"/>
      <c r="E3338" s="266"/>
      <c r="F3338" s="321"/>
      <c r="G3338" s="282"/>
      <c r="H3338" s="284"/>
      <c r="I3338" s="33"/>
      <c r="J3338" s="33"/>
      <c r="K3338" s="33"/>
      <c r="L3338" s="33"/>
      <c r="M3338" s="33"/>
      <c r="N3338" s="33"/>
      <c r="O3338" s="33"/>
      <c r="P3338" s="33"/>
      <c r="Q3338" s="33"/>
      <c r="R3338" s="33"/>
      <c r="S3338" s="33"/>
      <c r="T3338" s="33"/>
      <c r="U3338" s="33"/>
      <c r="V3338" s="33"/>
      <c r="W3338" s="33"/>
      <c r="X3338" s="282"/>
      <c r="Y3338" s="33"/>
      <c r="Z3338" s="284"/>
      <c r="AA3338" s="284"/>
      <c r="AB3338" s="33"/>
      <c r="AC3338" s="33"/>
      <c r="AD3338" s="33"/>
      <c r="AE3338" s="33"/>
      <c r="AF3338" s="33"/>
      <c r="AG3338" s="33"/>
      <c r="AH3338" s="33"/>
      <c r="AI3338" s="33"/>
      <c r="AJ3338" s="33"/>
      <c r="AK3338" s="33"/>
      <c r="AL3338" s="33"/>
      <c r="AM3338" s="33"/>
      <c r="AN3338" s="33"/>
      <c r="AO3338" s="33"/>
      <c r="AP3338" s="34"/>
      <c r="AQ3338" s="34"/>
      <c r="AR3338" s="28"/>
      <c r="AS3338" s="29"/>
      <c r="AT3338" s="29"/>
      <c r="AU3338" s="29"/>
    </row>
    <row r="3339" spans="1:47" s="483" customFormat="1" ht="15">
      <c r="A3339" s="13"/>
      <c r="B3339" s="8"/>
      <c r="C3339" s="8"/>
      <c r="D3339" s="489" t="s">
        <v>524</v>
      </c>
      <c r="E3339" s="266"/>
      <c r="F3339" s="321"/>
      <c r="G3339" s="282"/>
      <c r="H3339" s="284"/>
      <c r="I3339" s="33"/>
      <c r="J3339" s="33"/>
      <c r="K3339" s="33"/>
      <c r="L3339" s="33"/>
      <c r="M3339" s="33"/>
      <c r="N3339" s="33"/>
      <c r="O3339" s="33"/>
      <c r="P3339" s="33"/>
      <c r="Q3339" s="33"/>
      <c r="R3339" s="33"/>
      <c r="S3339" s="33"/>
      <c r="T3339" s="33"/>
      <c r="U3339" s="33"/>
      <c r="V3339" s="33"/>
      <c r="W3339" s="33"/>
      <c r="X3339" s="282"/>
      <c r="Y3339" s="33"/>
      <c r="Z3339" s="284"/>
      <c r="AA3339" s="284"/>
      <c r="AB3339" s="33"/>
      <c r="AC3339" s="33"/>
      <c r="AD3339" s="33"/>
      <c r="AE3339" s="33"/>
      <c r="AF3339" s="33"/>
      <c r="AG3339" s="33"/>
      <c r="AH3339" s="33"/>
      <c r="AI3339" s="33"/>
      <c r="AJ3339" s="33"/>
      <c r="AK3339" s="33"/>
      <c r="AL3339" s="33"/>
      <c r="AM3339" s="33"/>
      <c r="AN3339" s="33"/>
      <c r="AO3339" s="33"/>
      <c r="AP3339" s="34"/>
      <c r="AQ3339" s="34"/>
      <c r="AR3339" s="28"/>
      <c r="AS3339" s="29"/>
      <c r="AT3339" s="29"/>
      <c r="AU3339" s="29"/>
    </row>
    <row r="3340" spans="1:47" s="483" customFormat="1">
      <c r="A3340" s="13"/>
      <c r="B3340" s="8"/>
      <c r="C3340" s="83">
        <v>314</v>
      </c>
      <c r="D3340" s="375" t="s">
        <v>262</v>
      </c>
      <c r="E3340" s="266"/>
      <c r="F3340" s="321"/>
      <c r="G3340" s="282"/>
      <c r="H3340" s="284"/>
      <c r="I3340" s="33"/>
      <c r="J3340" s="33"/>
      <c r="K3340" s="33"/>
      <c r="L3340" s="33"/>
      <c r="M3340" s="33"/>
      <c r="N3340" s="33"/>
      <c r="O3340" s="33"/>
      <c r="P3340" s="33"/>
      <c r="Q3340" s="33"/>
      <c r="R3340" s="33"/>
      <c r="S3340" s="33"/>
      <c r="T3340" s="33"/>
      <c r="U3340" s="33"/>
      <c r="V3340" s="33"/>
      <c r="W3340" s="33"/>
      <c r="X3340" s="282"/>
      <c r="Y3340" s="33"/>
      <c r="Z3340" s="284"/>
      <c r="AA3340" s="284"/>
      <c r="AB3340" s="33"/>
      <c r="AC3340" s="33"/>
      <c r="AD3340" s="33"/>
      <c r="AE3340" s="33"/>
      <c r="AF3340" s="33"/>
      <c r="AG3340" s="33"/>
      <c r="AH3340" s="33"/>
      <c r="AI3340" s="33"/>
      <c r="AJ3340" s="33"/>
      <c r="AK3340" s="33"/>
      <c r="AL3340" s="33"/>
      <c r="AM3340" s="33"/>
      <c r="AN3340" s="33"/>
      <c r="AO3340" s="33"/>
      <c r="AP3340" s="34"/>
      <c r="AQ3340" s="34"/>
      <c r="AR3340" s="28"/>
      <c r="AS3340" s="29"/>
      <c r="AT3340" s="29"/>
      <c r="AU3340" s="29"/>
    </row>
    <row r="3341" spans="1:47" s="483" customFormat="1">
      <c r="A3341" s="13"/>
      <c r="B3341" s="8"/>
      <c r="C3341" s="8"/>
      <c r="D3341" s="472" t="s">
        <v>527</v>
      </c>
      <c r="E3341" s="266"/>
      <c r="F3341" s="321"/>
      <c r="G3341" s="282"/>
      <c r="H3341" s="284"/>
      <c r="I3341" s="33"/>
      <c r="J3341" s="33"/>
      <c r="K3341" s="33"/>
      <c r="L3341" s="33"/>
      <c r="M3341" s="33"/>
      <c r="N3341" s="33"/>
      <c r="O3341" s="33"/>
      <c r="P3341" s="33"/>
      <c r="Q3341" s="33"/>
      <c r="R3341" s="33"/>
      <c r="S3341" s="33"/>
      <c r="T3341" s="33"/>
      <c r="U3341" s="33"/>
      <c r="V3341" s="33"/>
      <c r="W3341" s="33"/>
      <c r="X3341" s="282"/>
      <c r="Y3341" s="33"/>
      <c r="Z3341" s="284"/>
      <c r="AA3341" s="284"/>
      <c r="AB3341" s="33"/>
      <c r="AC3341" s="33"/>
      <c r="AD3341" s="33"/>
      <c r="AE3341" s="33"/>
      <c r="AF3341" s="33"/>
      <c r="AG3341" s="33"/>
      <c r="AH3341" s="33"/>
      <c r="AI3341" s="33"/>
      <c r="AJ3341" s="33"/>
      <c r="AK3341" s="33"/>
      <c r="AL3341" s="33"/>
      <c r="AM3341" s="33"/>
      <c r="AN3341" s="33"/>
      <c r="AO3341" s="33"/>
      <c r="AP3341" s="34"/>
      <c r="AQ3341" s="34"/>
      <c r="AR3341" s="28"/>
      <c r="AS3341" s="29"/>
      <c r="AT3341" s="29"/>
      <c r="AU3341" s="29"/>
    </row>
    <row r="3342" spans="1:47" s="483" customFormat="1">
      <c r="A3342" s="13"/>
      <c r="B3342" s="8"/>
      <c r="C3342" s="8"/>
      <c r="D3342" s="473" t="s">
        <v>214</v>
      </c>
      <c r="E3342" s="266"/>
      <c r="F3342" s="321"/>
      <c r="G3342" s="282"/>
      <c r="H3342" s="284"/>
      <c r="I3342" s="33"/>
      <c r="J3342" s="33"/>
      <c r="K3342" s="33"/>
      <c r="L3342" s="33"/>
      <c r="M3342" s="33"/>
      <c r="N3342" s="33"/>
      <c r="O3342" s="33"/>
      <c r="P3342" s="33"/>
      <c r="Q3342" s="33"/>
      <c r="R3342" s="33"/>
      <c r="S3342" s="33"/>
      <c r="T3342" s="33"/>
      <c r="U3342" s="33"/>
      <c r="V3342" s="33"/>
      <c r="W3342" s="33"/>
      <c r="X3342" s="282"/>
      <c r="Y3342" s="33"/>
      <c r="Z3342" s="284"/>
      <c r="AA3342" s="284"/>
      <c r="AB3342" s="33"/>
      <c r="AC3342" s="33"/>
      <c r="AD3342" s="33"/>
      <c r="AE3342" s="33"/>
      <c r="AF3342" s="33"/>
      <c r="AG3342" s="33"/>
      <c r="AH3342" s="33"/>
      <c r="AI3342" s="33"/>
      <c r="AJ3342" s="33"/>
      <c r="AK3342" s="33"/>
      <c r="AL3342" s="33"/>
      <c r="AM3342" s="33"/>
      <c r="AN3342" s="33"/>
      <c r="AO3342" s="33"/>
      <c r="AP3342" s="34"/>
      <c r="AQ3342" s="34"/>
      <c r="AR3342" s="28"/>
      <c r="AS3342" s="29"/>
      <c r="AT3342" s="29"/>
      <c r="AU3342" s="29"/>
    </row>
    <row r="3343" spans="1:47" s="483" customFormat="1">
      <c r="A3343" s="13"/>
      <c r="B3343" s="8"/>
      <c r="C3343" s="8"/>
      <c r="D3343" s="344" t="s">
        <v>2093</v>
      </c>
      <c r="E3343" s="266"/>
      <c r="F3343" s="261">
        <v>1700000</v>
      </c>
      <c r="G3343" s="282">
        <f>SUM(H3343)</f>
        <v>1700000</v>
      </c>
      <c r="H3343" s="284">
        <v>1700000</v>
      </c>
      <c r="I3343" s="33"/>
      <c r="J3343" s="33"/>
      <c r="K3343" s="33"/>
      <c r="L3343" s="33"/>
      <c r="M3343" s="33"/>
      <c r="N3343" s="33"/>
      <c r="O3343" s="33"/>
      <c r="P3343" s="33"/>
      <c r="Q3343" s="33"/>
      <c r="R3343" s="33"/>
      <c r="S3343" s="33"/>
      <c r="T3343" s="33"/>
      <c r="U3343" s="33"/>
      <c r="V3343" s="33"/>
      <c r="W3343" s="33"/>
      <c r="X3343" s="282"/>
      <c r="Y3343" s="33"/>
      <c r="Z3343" s="284"/>
      <c r="AA3343" s="284"/>
      <c r="AB3343" s="33"/>
      <c r="AC3343" s="33"/>
      <c r="AD3343" s="33"/>
      <c r="AE3343" s="33"/>
      <c r="AF3343" s="33"/>
      <c r="AG3343" s="33"/>
      <c r="AH3343" s="33"/>
      <c r="AI3343" s="33"/>
      <c r="AJ3343" s="33"/>
      <c r="AK3343" s="33"/>
      <c r="AL3343" s="33"/>
      <c r="AM3343" s="33"/>
      <c r="AN3343" s="33"/>
      <c r="AO3343" s="33"/>
      <c r="AP3343" s="34"/>
      <c r="AQ3343" s="34"/>
      <c r="AR3343" s="28"/>
      <c r="AS3343" s="29"/>
      <c r="AT3343" s="29"/>
      <c r="AU3343" s="29"/>
    </row>
    <row r="3344" spans="1:47" s="483" customFormat="1">
      <c r="A3344" s="13"/>
      <c r="B3344" s="8"/>
      <c r="C3344" s="8"/>
      <c r="D3344" s="240"/>
      <c r="E3344" s="266"/>
      <c r="F3344" s="321"/>
      <c r="G3344" s="282"/>
      <c r="H3344" s="284"/>
      <c r="I3344" s="33"/>
      <c r="J3344" s="33"/>
      <c r="K3344" s="33"/>
      <c r="L3344" s="33"/>
      <c r="M3344" s="33"/>
      <c r="N3344" s="33"/>
      <c r="O3344" s="33"/>
      <c r="P3344" s="33"/>
      <c r="Q3344" s="33"/>
      <c r="R3344" s="33"/>
      <c r="S3344" s="33"/>
      <c r="T3344" s="33"/>
      <c r="U3344" s="33"/>
      <c r="V3344" s="33"/>
      <c r="W3344" s="33"/>
      <c r="X3344" s="282"/>
      <c r="Y3344" s="33"/>
      <c r="Z3344" s="284"/>
      <c r="AA3344" s="284"/>
      <c r="AB3344" s="33"/>
      <c r="AC3344" s="33"/>
      <c r="AD3344" s="33"/>
      <c r="AE3344" s="33"/>
      <c r="AF3344" s="33"/>
      <c r="AG3344" s="33"/>
      <c r="AH3344" s="33"/>
      <c r="AI3344" s="33"/>
      <c r="AJ3344" s="33"/>
      <c r="AK3344" s="33"/>
      <c r="AL3344" s="33"/>
      <c r="AM3344" s="33"/>
      <c r="AN3344" s="33"/>
      <c r="AO3344" s="33"/>
      <c r="AP3344" s="34"/>
      <c r="AQ3344" s="34"/>
      <c r="AR3344" s="28"/>
      <c r="AS3344" s="29"/>
      <c r="AT3344" s="29"/>
      <c r="AU3344" s="29"/>
    </row>
    <row r="3345" spans="1:47" s="483" customFormat="1" ht="15">
      <c r="A3345" s="13"/>
      <c r="B3345" s="8"/>
      <c r="C3345" s="8"/>
      <c r="D3345" s="489" t="s">
        <v>524</v>
      </c>
      <c r="E3345" s="266"/>
      <c r="F3345" s="321"/>
      <c r="G3345" s="282"/>
      <c r="H3345" s="284"/>
      <c r="I3345" s="33"/>
      <c r="J3345" s="33"/>
      <c r="K3345" s="33"/>
      <c r="L3345" s="33"/>
      <c r="M3345" s="33"/>
      <c r="N3345" s="33"/>
      <c r="O3345" s="33"/>
      <c r="P3345" s="33"/>
      <c r="Q3345" s="33"/>
      <c r="R3345" s="33"/>
      <c r="S3345" s="33"/>
      <c r="T3345" s="33"/>
      <c r="U3345" s="33"/>
      <c r="V3345" s="33"/>
      <c r="W3345" s="33"/>
      <c r="X3345" s="282"/>
      <c r="Y3345" s="33"/>
      <c r="Z3345" s="284"/>
      <c r="AA3345" s="284"/>
      <c r="AB3345" s="33"/>
      <c r="AC3345" s="33"/>
      <c r="AD3345" s="33"/>
      <c r="AE3345" s="33"/>
      <c r="AF3345" s="33"/>
      <c r="AG3345" s="33"/>
      <c r="AH3345" s="33"/>
      <c r="AI3345" s="33"/>
      <c r="AJ3345" s="33"/>
      <c r="AK3345" s="33"/>
      <c r="AL3345" s="33"/>
      <c r="AM3345" s="33"/>
      <c r="AN3345" s="33"/>
      <c r="AO3345" s="33"/>
      <c r="AP3345" s="34"/>
      <c r="AQ3345" s="34"/>
      <c r="AR3345" s="28"/>
      <c r="AS3345" s="29"/>
      <c r="AT3345" s="29"/>
      <c r="AU3345" s="29"/>
    </row>
    <row r="3346" spans="1:47" s="483" customFormat="1">
      <c r="A3346" s="13"/>
      <c r="B3346" s="8"/>
      <c r="C3346" s="83" t="s">
        <v>530</v>
      </c>
      <c r="D3346" s="375" t="s">
        <v>262</v>
      </c>
      <c r="E3346" s="266"/>
      <c r="F3346" s="321"/>
      <c r="G3346" s="282"/>
      <c r="H3346" s="284"/>
      <c r="I3346" s="33"/>
      <c r="J3346" s="33"/>
      <c r="K3346" s="33"/>
      <c r="L3346" s="33"/>
      <c r="M3346" s="33"/>
      <c r="N3346" s="33"/>
      <c r="O3346" s="33"/>
      <c r="P3346" s="33"/>
      <c r="Q3346" s="33"/>
      <c r="R3346" s="33"/>
      <c r="S3346" s="33"/>
      <c r="T3346" s="33"/>
      <c r="U3346" s="33"/>
      <c r="V3346" s="33"/>
      <c r="W3346" s="33"/>
      <c r="X3346" s="282"/>
      <c r="Y3346" s="33"/>
      <c r="Z3346" s="284"/>
      <c r="AA3346" s="284"/>
      <c r="AB3346" s="33"/>
      <c r="AC3346" s="33"/>
      <c r="AD3346" s="33"/>
      <c r="AE3346" s="33"/>
      <c r="AF3346" s="33"/>
      <c r="AG3346" s="33"/>
      <c r="AH3346" s="33"/>
      <c r="AI3346" s="33"/>
      <c r="AJ3346" s="33"/>
      <c r="AK3346" s="33"/>
      <c r="AL3346" s="33"/>
      <c r="AM3346" s="33"/>
      <c r="AN3346" s="33"/>
      <c r="AO3346" s="33"/>
      <c r="AP3346" s="34"/>
      <c r="AQ3346" s="34"/>
      <c r="AR3346" s="28"/>
      <c r="AS3346" s="29"/>
      <c r="AT3346" s="29"/>
      <c r="AU3346" s="29"/>
    </row>
    <row r="3347" spans="1:47" s="483" customFormat="1">
      <c r="A3347" s="13"/>
      <c r="B3347" s="8"/>
      <c r="C3347" s="8"/>
      <c r="D3347" s="472" t="s">
        <v>529</v>
      </c>
      <c r="E3347" s="266"/>
      <c r="F3347" s="321"/>
      <c r="G3347" s="282"/>
      <c r="H3347" s="284"/>
      <c r="I3347" s="33"/>
      <c r="J3347" s="33"/>
      <c r="K3347" s="33"/>
      <c r="L3347" s="33"/>
      <c r="M3347" s="33"/>
      <c r="N3347" s="33"/>
      <c r="O3347" s="33"/>
      <c r="P3347" s="33"/>
      <c r="Q3347" s="33"/>
      <c r="R3347" s="33"/>
      <c r="S3347" s="33"/>
      <c r="T3347" s="33"/>
      <c r="U3347" s="33"/>
      <c r="V3347" s="33"/>
      <c r="W3347" s="33"/>
      <c r="X3347" s="282"/>
      <c r="Y3347" s="33"/>
      <c r="Z3347" s="284"/>
      <c r="AA3347" s="284"/>
      <c r="AB3347" s="33"/>
      <c r="AC3347" s="33"/>
      <c r="AD3347" s="33"/>
      <c r="AE3347" s="33"/>
      <c r="AF3347" s="33"/>
      <c r="AG3347" s="33"/>
      <c r="AH3347" s="33"/>
      <c r="AI3347" s="33"/>
      <c r="AJ3347" s="33"/>
      <c r="AK3347" s="33"/>
      <c r="AL3347" s="33"/>
      <c r="AM3347" s="33"/>
      <c r="AN3347" s="33"/>
      <c r="AO3347" s="33"/>
      <c r="AP3347" s="34"/>
      <c r="AQ3347" s="34"/>
      <c r="AR3347" s="28"/>
      <c r="AS3347" s="29"/>
      <c r="AT3347" s="29"/>
      <c r="AU3347" s="29"/>
    </row>
    <row r="3348" spans="1:47" s="483" customFormat="1">
      <c r="A3348" s="13"/>
      <c r="B3348" s="8"/>
      <c r="C3348" s="8"/>
      <c r="D3348" s="473" t="s">
        <v>185</v>
      </c>
      <c r="E3348" s="321"/>
      <c r="F3348" s="261"/>
      <c r="G3348" s="282"/>
      <c r="H3348" s="284"/>
      <c r="I3348" s="33"/>
      <c r="J3348" s="33"/>
      <c r="K3348" s="33"/>
      <c r="L3348" s="33"/>
      <c r="M3348" s="33"/>
      <c r="N3348" s="33"/>
      <c r="O3348" s="33"/>
      <c r="P3348" s="33"/>
      <c r="Q3348" s="33"/>
      <c r="R3348" s="33"/>
      <c r="S3348" s="33"/>
      <c r="T3348" s="33"/>
      <c r="U3348" s="33"/>
      <c r="V3348" s="33"/>
      <c r="W3348" s="33"/>
      <c r="X3348" s="282"/>
      <c r="Y3348" s="33"/>
      <c r="Z3348" s="284"/>
      <c r="AA3348" s="284"/>
      <c r="AB3348" s="33"/>
      <c r="AC3348" s="33"/>
      <c r="AD3348" s="33"/>
      <c r="AE3348" s="33"/>
      <c r="AF3348" s="33"/>
      <c r="AG3348" s="33"/>
      <c r="AH3348" s="33"/>
      <c r="AI3348" s="33"/>
      <c r="AJ3348" s="33"/>
      <c r="AK3348" s="33"/>
      <c r="AL3348" s="33"/>
      <c r="AM3348" s="33"/>
      <c r="AN3348" s="33"/>
      <c r="AO3348" s="33"/>
      <c r="AP3348" s="34"/>
      <c r="AQ3348" s="34"/>
      <c r="AR3348" s="28"/>
      <c r="AS3348" s="29"/>
      <c r="AT3348" s="29"/>
      <c r="AU3348" s="29"/>
    </row>
    <row r="3349" spans="1:47" s="483" customFormat="1">
      <c r="A3349" s="13"/>
      <c r="B3349" s="8"/>
      <c r="C3349" s="8"/>
      <c r="D3349" s="344" t="s">
        <v>2094</v>
      </c>
      <c r="E3349" s="266"/>
      <c r="F3349" s="261">
        <v>388232870</v>
      </c>
      <c r="G3349" s="282">
        <f>SUM(H3349)</f>
        <v>387968210</v>
      </c>
      <c r="H3349" s="284">
        <v>387968210</v>
      </c>
      <c r="I3349" s="33"/>
      <c r="J3349" s="33"/>
      <c r="K3349" s="33"/>
      <c r="L3349" s="33"/>
      <c r="M3349" s="33"/>
      <c r="N3349" s="33"/>
      <c r="O3349" s="33"/>
      <c r="P3349" s="33"/>
      <c r="Q3349" s="33"/>
      <c r="R3349" s="33"/>
      <c r="S3349" s="33"/>
      <c r="T3349" s="33"/>
      <c r="U3349" s="33"/>
      <c r="V3349" s="33"/>
      <c r="W3349" s="33"/>
      <c r="X3349" s="282"/>
      <c r="Y3349" s="33"/>
      <c r="Z3349" s="284"/>
      <c r="AA3349" s="284"/>
      <c r="AB3349" s="33"/>
      <c r="AC3349" s="33"/>
      <c r="AD3349" s="33"/>
      <c r="AE3349" s="33"/>
      <c r="AF3349" s="33"/>
      <c r="AG3349" s="33"/>
      <c r="AH3349" s="33"/>
      <c r="AI3349" s="33"/>
      <c r="AJ3349" s="33"/>
      <c r="AK3349" s="33"/>
      <c r="AL3349" s="33"/>
      <c r="AM3349" s="33"/>
      <c r="AN3349" s="33"/>
      <c r="AO3349" s="33"/>
      <c r="AP3349" s="34"/>
      <c r="AQ3349" s="34"/>
      <c r="AR3349" s="28"/>
      <c r="AS3349" s="29"/>
      <c r="AT3349" s="29"/>
      <c r="AU3349" s="29"/>
    </row>
    <row r="3350" spans="1:47" s="483" customFormat="1">
      <c r="A3350" s="13"/>
      <c r="B3350" s="8"/>
      <c r="C3350" s="8"/>
      <c r="D3350" s="344" t="s">
        <v>2095</v>
      </c>
      <c r="E3350" s="266"/>
      <c r="F3350" s="261">
        <v>6000000</v>
      </c>
      <c r="G3350" s="282">
        <f>SUM(H3350)</f>
        <v>5259188</v>
      </c>
      <c r="H3350" s="284">
        <v>5259188</v>
      </c>
      <c r="I3350" s="33"/>
      <c r="J3350" s="33"/>
      <c r="K3350" s="33"/>
      <c r="L3350" s="33"/>
      <c r="M3350" s="33"/>
      <c r="N3350" s="33"/>
      <c r="O3350" s="33"/>
      <c r="P3350" s="33"/>
      <c r="Q3350" s="33"/>
      <c r="R3350" s="33"/>
      <c r="S3350" s="33"/>
      <c r="T3350" s="33"/>
      <c r="U3350" s="33"/>
      <c r="V3350" s="33"/>
      <c r="W3350" s="33"/>
      <c r="X3350" s="282"/>
      <c r="Y3350" s="33"/>
      <c r="Z3350" s="284"/>
      <c r="AA3350" s="284"/>
      <c r="AB3350" s="33"/>
      <c r="AC3350" s="33"/>
      <c r="AD3350" s="33"/>
      <c r="AE3350" s="33"/>
      <c r="AF3350" s="33"/>
      <c r="AG3350" s="33"/>
      <c r="AH3350" s="33"/>
      <c r="AI3350" s="33"/>
      <c r="AJ3350" s="33"/>
      <c r="AK3350" s="33"/>
      <c r="AL3350" s="33"/>
      <c r="AM3350" s="33"/>
      <c r="AN3350" s="33"/>
      <c r="AO3350" s="33"/>
      <c r="AP3350" s="34"/>
      <c r="AQ3350" s="34"/>
      <c r="AR3350" s="28"/>
      <c r="AS3350" s="29"/>
      <c r="AT3350" s="29"/>
      <c r="AU3350" s="29"/>
    </row>
    <row r="3351" spans="1:47" s="483" customFormat="1">
      <c r="A3351" s="13"/>
      <c r="B3351" s="8"/>
      <c r="C3351" s="8"/>
      <c r="D3351" s="473" t="s">
        <v>174</v>
      </c>
      <c r="E3351" s="321"/>
      <c r="F3351" s="261"/>
      <c r="G3351" s="282"/>
      <c r="H3351" s="284"/>
      <c r="I3351" s="33"/>
      <c r="J3351" s="33"/>
      <c r="K3351" s="33"/>
      <c r="L3351" s="33"/>
      <c r="M3351" s="33"/>
      <c r="N3351" s="33"/>
      <c r="O3351" s="33"/>
      <c r="P3351" s="33"/>
      <c r="Q3351" s="33"/>
      <c r="R3351" s="33"/>
      <c r="S3351" s="33"/>
      <c r="T3351" s="33"/>
      <c r="U3351" s="33"/>
      <c r="V3351" s="33"/>
      <c r="W3351" s="33"/>
      <c r="X3351" s="282"/>
      <c r="Y3351" s="33"/>
      <c r="Z3351" s="284"/>
      <c r="AA3351" s="284"/>
      <c r="AB3351" s="33"/>
      <c r="AC3351" s="33"/>
      <c r="AD3351" s="33"/>
      <c r="AE3351" s="33"/>
      <c r="AF3351" s="33"/>
      <c r="AG3351" s="33"/>
      <c r="AH3351" s="33"/>
      <c r="AI3351" s="33"/>
      <c r="AJ3351" s="33"/>
      <c r="AK3351" s="33"/>
      <c r="AL3351" s="33"/>
      <c r="AM3351" s="33"/>
      <c r="AN3351" s="33"/>
      <c r="AO3351" s="33"/>
      <c r="AP3351" s="34"/>
      <c r="AQ3351" s="34"/>
      <c r="AR3351" s="28"/>
      <c r="AS3351" s="29"/>
      <c r="AT3351" s="29"/>
      <c r="AU3351" s="29"/>
    </row>
    <row r="3352" spans="1:47" s="483" customFormat="1">
      <c r="A3352" s="13"/>
      <c r="B3352" s="8"/>
      <c r="C3352" s="8"/>
      <c r="D3352" s="345" t="s">
        <v>1908</v>
      </c>
      <c r="E3352" s="266"/>
      <c r="F3352" s="261">
        <v>61132000</v>
      </c>
      <c r="G3352" s="282">
        <f>SUM(H3353:H3357)</f>
        <v>61132000</v>
      </c>
      <c r="H3352" s="284"/>
      <c r="I3352" s="33"/>
      <c r="J3352" s="33"/>
      <c r="K3352" s="33"/>
      <c r="L3352" s="33"/>
      <c r="M3352" s="33"/>
      <c r="N3352" s="33"/>
      <c r="O3352" s="33"/>
      <c r="P3352" s="33"/>
      <c r="Q3352" s="33"/>
      <c r="R3352" s="33"/>
      <c r="S3352" s="33"/>
      <c r="T3352" s="33"/>
      <c r="U3352" s="33"/>
      <c r="V3352" s="33"/>
      <c r="W3352" s="33"/>
      <c r="X3352" s="282"/>
      <c r="Y3352" s="33"/>
      <c r="Z3352" s="284"/>
      <c r="AA3352" s="284"/>
      <c r="AB3352" s="33"/>
      <c r="AC3352" s="33"/>
      <c r="AD3352" s="33"/>
      <c r="AE3352" s="33"/>
      <c r="AF3352" s="33"/>
      <c r="AG3352" s="33"/>
      <c r="AH3352" s="33"/>
      <c r="AI3352" s="33"/>
      <c r="AJ3352" s="33"/>
      <c r="AK3352" s="33"/>
      <c r="AL3352" s="33"/>
      <c r="AM3352" s="33"/>
      <c r="AN3352" s="33"/>
      <c r="AO3352" s="33"/>
      <c r="AP3352" s="34"/>
      <c r="AQ3352" s="34"/>
      <c r="AR3352" s="28"/>
      <c r="AS3352" s="29"/>
      <c r="AT3352" s="29"/>
      <c r="AU3352" s="29"/>
    </row>
    <row r="3353" spans="1:47" s="554" customFormat="1">
      <c r="A3353" s="13"/>
      <c r="B3353" s="8"/>
      <c r="C3353" s="8"/>
      <c r="D3353" s="344" t="s">
        <v>2096</v>
      </c>
      <c r="E3353" s="266"/>
      <c r="F3353" s="261"/>
      <c r="G3353" s="282"/>
      <c r="H3353" s="284">
        <v>7785000</v>
      </c>
      <c r="I3353" s="33"/>
      <c r="J3353" s="33"/>
      <c r="K3353" s="33"/>
      <c r="L3353" s="33"/>
      <c r="M3353" s="33"/>
      <c r="N3353" s="33"/>
      <c r="O3353" s="33"/>
      <c r="P3353" s="33"/>
      <c r="Q3353" s="33"/>
      <c r="R3353" s="33"/>
      <c r="S3353" s="33"/>
      <c r="T3353" s="33"/>
      <c r="U3353" s="33"/>
      <c r="V3353" s="33"/>
      <c r="W3353" s="33"/>
      <c r="X3353" s="282"/>
      <c r="Y3353" s="33"/>
      <c r="Z3353" s="284"/>
      <c r="AA3353" s="284"/>
      <c r="AB3353" s="33"/>
      <c r="AC3353" s="33"/>
      <c r="AD3353" s="33"/>
      <c r="AE3353" s="33"/>
      <c r="AF3353" s="33"/>
      <c r="AG3353" s="33"/>
      <c r="AH3353" s="33"/>
      <c r="AI3353" s="33"/>
      <c r="AJ3353" s="33"/>
      <c r="AK3353" s="33"/>
      <c r="AL3353" s="33"/>
      <c r="AM3353" s="33"/>
      <c r="AN3353" s="33"/>
      <c r="AO3353" s="33"/>
      <c r="AP3353" s="34"/>
      <c r="AQ3353" s="34"/>
      <c r="AR3353" s="28"/>
      <c r="AS3353" s="29"/>
      <c r="AT3353" s="29"/>
      <c r="AU3353" s="29"/>
    </row>
    <row r="3354" spans="1:47" s="554" customFormat="1">
      <c r="A3354" s="13"/>
      <c r="B3354" s="8"/>
      <c r="C3354" s="8"/>
      <c r="D3354" s="344" t="s">
        <v>2097</v>
      </c>
      <c r="E3354" s="266"/>
      <c r="F3354" s="261"/>
      <c r="G3354" s="282"/>
      <c r="H3354" s="284">
        <v>6158000</v>
      </c>
      <c r="I3354" s="33"/>
      <c r="J3354" s="33"/>
      <c r="K3354" s="33"/>
      <c r="L3354" s="33"/>
      <c r="M3354" s="33"/>
      <c r="N3354" s="33"/>
      <c r="O3354" s="33"/>
      <c r="P3354" s="33"/>
      <c r="Q3354" s="33"/>
      <c r="R3354" s="33"/>
      <c r="S3354" s="33"/>
      <c r="T3354" s="33"/>
      <c r="U3354" s="33"/>
      <c r="V3354" s="33"/>
      <c r="W3354" s="33"/>
      <c r="X3354" s="282"/>
      <c r="Y3354" s="33"/>
      <c r="Z3354" s="284"/>
      <c r="AA3354" s="284"/>
      <c r="AB3354" s="33"/>
      <c r="AC3354" s="33"/>
      <c r="AD3354" s="33"/>
      <c r="AE3354" s="33"/>
      <c r="AF3354" s="33"/>
      <c r="AG3354" s="33"/>
      <c r="AH3354" s="33"/>
      <c r="AI3354" s="33"/>
      <c r="AJ3354" s="33"/>
      <c r="AK3354" s="33"/>
      <c r="AL3354" s="33"/>
      <c r="AM3354" s="33"/>
      <c r="AN3354" s="33"/>
      <c r="AO3354" s="33"/>
      <c r="AP3354" s="34"/>
      <c r="AQ3354" s="34"/>
      <c r="AR3354" s="28"/>
      <c r="AS3354" s="29"/>
      <c r="AT3354" s="29"/>
      <c r="AU3354" s="29"/>
    </row>
    <row r="3355" spans="1:47" s="554" customFormat="1">
      <c r="A3355" s="13"/>
      <c r="B3355" s="8"/>
      <c r="C3355" s="8"/>
      <c r="D3355" s="344" t="s">
        <v>2098</v>
      </c>
      <c r="E3355" s="266"/>
      <c r="F3355" s="261"/>
      <c r="G3355" s="282"/>
      <c r="H3355" s="284">
        <v>16629000</v>
      </c>
      <c r="I3355" s="33"/>
      <c r="J3355" s="33"/>
      <c r="K3355" s="33"/>
      <c r="L3355" s="33"/>
      <c r="M3355" s="33"/>
      <c r="N3355" s="33"/>
      <c r="O3355" s="33"/>
      <c r="P3355" s="33"/>
      <c r="Q3355" s="33"/>
      <c r="R3355" s="33"/>
      <c r="S3355" s="33"/>
      <c r="T3355" s="33"/>
      <c r="U3355" s="33"/>
      <c r="V3355" s="33"/>
      <c r="W3355" s="33"/>
      <c r="X3355" s="282"/>
      <c r="Y3355" s="33"/>
      <c r="Z3355" s="284"/>
      <c r="AA3355" s="284"/>
      <c r="AB3355" s="33"/>
      <c r="AC3355" s="33"/>
      <c r="AD3355" s="33"/>
      <c r="AE3355" s="33"/>
      <c r="AF3355" s="33"/>
      <c r="AG3355" s="33"/>
      <c r="AH3355" s="33"/>
      <c r="AI3355" s="33"/>
      <c r="AJ3355" s="33"/>
      <c r="AK3355" s="33"/>
      <c r="AL3355" s="33"/>
      <c r="AM3355" s="33"/>
      <c r="AN3355" s="33"/>
      <c r="AO3355" s="33"/>
      <c r="AP3355" s="34"/>
      <c r="AQ3355" s="34"/>
      <c r="AR3355" s="28"/>
      <c r="AS3355" s="29"/>
      <c r="AT3355" s="29"/>
      <c r="AU3355" s="29"/>
    </row>
    <row r="3356" spans="1:47" s="554" customFormat="1">
      <c r="A3356" s="13"/>
      <c r="B3356" s="8"/>
      <c r="C3356" s="8"/>
      <c r="D3356" s="344" t="s">
        <v>2099</v>
      </c>
      <c r="E3356" s="266"/>
      <c r="F3356" s="261"/>
      <c r="G3356" s="282"/>
      <c r="H3356" s="284">
        <v>18060000</v>
      </c>
      <c r="I3356" s="33"/>
      <c r="J3356" s="33"/>
      <c r="K3356" s="33"/>
      <c r="L3356" s="33"/>
      <c r="M3356" s="33"/>
      <c r="N3356" s="33"/>
      <c r="O3356" s="33"/>
      <c r="P3356" s="33"/>
      <c r="Q3356" s="33"/>
      <c r="R3356" s="33"/>
      <c r="S3356" s="33"/>
      <c r="T3356" s="33"/>
      <c r="U3356" s="33"/>
      <c r="V3356" s="33"/>
      <c r="W3356" s="33"/>
      <c r="X3356" s="282"/>
      <c r="Y3356" s="33"/>
      <c r="Z3356" s="284"/>
      <c r="AA3356" s="284"/>
      <c r="AB3356" s="33"/>
      <c r="AC3356" s="33"/>
      <c r="AD3356" s="33"/>
      <c r="AE3356" s="33"/>
      <c r="AF3356" s="33"/>
      <c r="AG3356" s="33"/>
      <c r="AH3356" s="33"/>
      <c r="AI3356" s="33"/>
      <c r="AJ3356" s="33"/>
      <c r="AK3356" s="33"/>
      <c r="AL3356" s="33"/>
      <c r="AM3356" s="33"/>
      <c r="AN3356" s="33"/>
      <c r="AO3356" s="33"/>
      <c r="AP3356" s="34"/>
      <c r="AQ3356" s="34"/>
      <c r="AR3356" s="28"/>
      <c r="AS3356" s="29"/>
      <c r="AT3356" s="29"/>
      <c r="AU3356" s="29"/>
    </row>
    <row r="3357" spans="1:47" s="554" customFormat="1">
      <c r="A3357" s="13"/>
      <c r="B3357" s="8"/>
      <c r="C3357" s="8"/>
      <c r="D3357" s="344" t="s">
        <v>2100</v>
      </c>
      <c r="E3357" s="266"/>
      <c r="F3357" s="261"/>
      <c r="G3357" s="282"/>
      <c r="H3357" s="284">
        <v>12500000</v>
      </c>
      <c r="I3357" s="33"/>
      <c r="J3357" s="33"/>
      <c r="K3357" s="33"/>
      <c r="L3357" s="33"/>
      <c r="M3357" s="33"/>
      <c r="N3357" s="33"/>
      <c r="O3357" s="33"/>
      <c r="P3357" s="33"/>
      <c r="Q3357" s="33"/>
      <c r="R3357" s="33"/>
      <c r="S3357" s="33"/>
      <c r="T3357" s="33"/>
      <c r="U3357" s="33"/>
      <c r="V3357" s="33"/>
      <c r="W3357" s="33"/>
      <c r="X3357" s="282"/>
      <c r="Y3357" s="33"/>
      <c r="Z3357" s="284"/>
      <c r="AA3357" s="284"/>
      <c r="AB3357" s="33"/>
      <c r="AC3357" s="33"/>
      <c r="AD3357" s="33"/>
      <c r="AE3357" s="33"/>
      <c r="AF3357" s="33"/>
      <c r="AG3357" s="33"/>
      <c r="AH3357" s="33"/>
      <c r="AI3357" s="33"/>
      <c r="AJ3357" s="33"/>
      <c r="AK3357" s="33"/>
      <c r="AL3357" s="33"/>
      <c r="AM3357" s="33"/>
      <c r="AN3357" s="33"/>
      <c r="AO3357" s="33"/>
      <c r="AP3357" s="34"/>
      <c r="AQ3357" s="34"/>
      <c r="AR3357" s="28"/>
      <c r="AS3357" s="29"/>
      <c r="AT3357" s="29"/>
      <c r="AU3357" s="29"/>
    </row>
    <row r="3358" spans="1:47" s="483" customFormat="1">
      <c r="A3358" s="13"/>
      <c r="B3358" s="8"/>
      <c r="C3358" s="8"/>
      <c r="D3358" s="345" t="s">
        <v>2101</v>
      </c>
      <c r="E3358" s="266"/>
      <c r="F3358" s="261">
        <v>8870000</v>
      </c>
      <c r="G3358" s="282">
        <f>SUM(H3359)</f>
        <v>8870000</v>
      </c>
      <c r="H3358" s="284"/>
      <c r="I3358" s="33"/>
      <c r="J3358" s="33"/>
      <c r="K3358" s="33"/>
      <c r="L3358" s="33"/>
      <c r="M3358" s="33"/>
      <c r="N3358" s="33"/>
      <c r="O3358" s="33"/>
      <c r="P3358" s="33"/>
      <c r="Q3358" s="33"/>
      <c r="R3358" s="33"/>
      <c r="S3358" s="33"/>
      <c r="T3358" s="33"/>
      <c r="U3358" s="33"/>
      <c r="V3358" s="33"/>
      <c r="W3358" s="33"/>
      <c r="X3358" s="282"/>
      <c r="Y3358" s="33"/>
      <c r="Z3358" s="284"/>
      <c r="AA3358" s="284"/>
      <c r="AB3358" s="33"/>
      <c r="AC3358" s="33"/>
      <c r="AD3358" s="33"/>
      <c r="AE3358" s="33"/>
      <c r="AF3358" s="33"/>
      <c r="AG3358" s="33"/>
      <c r="AH3358" s="33"/>
      <c r="AI3358" s="33"/>
      <c r="AJ3358" s="33"/>
      <c r="AK3358" s="33"/>
      <c r="AL3358" s="33"/>
      <c r="AM3358" s="33"/>
      <c r="AN3358" s="33"/>
      <c r="AO3358" s="33"/>
      <c r="AP3358" s="34"/>
      <c r="AQ3358" s="34"/>
      <c r="AR3358" s="28"/>
      <c r="AS3358" s="29"/>
      <c r="AT3358" s="29"/>
      <c r="AU3358" s="29"/>
    </row>
    <row r="3359" spans="1:47" s="554" customFormat="1">
      <c r="A3359" s="13"/>
      <c r="B3359" s="8"/>
      <c r="C3359" s="8"/>
      <c r="D3359" s="344" t="s">
        <v>2102</v>
      </c>
      <c r="E3359" s="266"/>
      <c r="F3359" s="261"/>
      <c r="G3359" s="282"/>
      <c r="H3359" s="284">
        <v>8870000</v>
      </c>
      <c r="I3359" s="33"/>
      <c r="J3359" s="33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282"/>
      <c r="Y3359" s="33"/>
      <c r="Z3359" s="284"/>
      <c r="AA3359" s="284"/>
      <c r="AB3359" s="33"/>
      <c r="AC3359" s="33"/>
      <c r="AD3359" s="33"/>
      <c r="AE3359" s="33"/>
      <c r="AF3359" s="33"/>
      <c r="AG3359" s="33"/>
      <c r="AH3359" s="33"/>
      <c r="AI3359" s="33"/>
      <c r="AJ3359" s="33"/>
      <c r="AK3359" s="33"/>
      <c r="AL3359" s="33"/>
      <c r="AM3359" s="33"/>
      <c r="AN3359" s="33"/>
      <c r="AO3359" s="33"/>
      <c r="AP3359" s="34"/>
      <c r="AQ3359" s="34"/>
      <c r="AR3359" s="28"/>
      <c r="AS3359" s="29"/>
      <c r="AT3359" s="29"/>
      <c r="AU3359" s="29"/>
    </row>
    <row r="3360" spans="1:47" s="483" customFormat="1">
      <c r="A3360" s="13"/>
      <c r="B3360" s="8"/>
      <c r="C3360" s="8"/>
      <c r="D3360" s="345" t="s">
        <v>2103</v>
      </c>
      <c r="E3360" s="266"/>
      <c r="F3360" s="261">
        <v>31800000</v>
      </c>
      <c r="G3360" s="282">
        <f>SUM(H3361)</f>
        <v>30200320</v>
      </c>
      <c r="H3360" s="284"/>
      <c r="I3360" s="33"/>
      <c r="J3360" s="33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282"/>
      <c r="Y3360" s="33"/>
      <c r="Z3360" s="284"/>
      <c r="AA3360" s="284"/>
      <c r="AB3360" s="33"/>
      <c r="AC3360" s="33"/>
      <c r="AD3360" s="33"/>
      <c r="AE3360" s="33"/>
      <c r="AF3360" s="33"/>
      <c r="AG3360" s="33"/>
      <c r="AH3360" s="33"/>
      <c r="AI3360" s="33"/>
      <c r="AJ3360" s="33"/>
      <c r="AK3360" s="33"/>
      <c r="AL3360" s="33"/>
      <c r="AM3360" s="33"/>
      <c r="AN3360" s="33"/>
      <c r="AO3360" s="33"/>
      <c r="AP3360" s="34"/>
      <c r="AQ3360" s="34"/>
      <c r="AR3360" s="28"/>
      <c r="AS3360" s="29"/>
      <c r="AT3360" s="29"/>
      <c r="AU3360" s="29"/>
    </row>
    <row r="3361" spans="1:47" s="554" customFormat="1">
      <c r="A3361" s="13"/>
      <c r="B3361" s="8"/>
      <c r="C3361" s="8"/>
      <c r="D3361" s="344" t="s">
        <v>2104</v>
      </c>
      <c r="E3361" s="266"/>
      <c r="F3361" s="261"/>
      <c r="G3361" s="282"/>
      <c r="H3361" s="284">
        <v>30200320</v>
      </c>
      <c r="I3361" s="33"/>
      <c r="J3361" s="33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282"/>
      <c r="Y3361" s="33"/>
      <c r="Z3361" s="284"/>
      <c r="AA3361" s="284"/>
      <c r="AB3361" s="33"/>
      <c r="AC3361" s="33"/>
      <c r="AD3361" s="33"/>
      <c r="AE3361" s="33"/>
      <c r="AF3361" s="33"/>
      <c r="AG3361" s="33"/>
      <c r="AH3361" s="33"/>
      <c r="AI3361" s="33"/>
      <c r="AJ3361" s="33"/>
      <c r="AK3361" s="33"/>
      <c r="AL3361" s="33"/>
      <c r="AM3361" s="33"/>
      <c r="AN3361" s="33"/>
      <c r="AO3361" s="33"/>
      <c r="AP3361" s="34"/>
      <c r="AQ3361" s="34"/>
      <c r="AR3361" s="28"/>
      <c r="AS3361" s="29"/>
      <c r="AT3361" s="29"/>
      <c r="AU3361" s="29"/>
    </row>
    <row r="3362" spans="1:47" s="483" customFormat="1">
      <c r="A3362" s="13"/>
      <c r="B3362" s="8"/>
      <c r="C3362" s="8"/>
      <c r="D3362" s="345" t="s">
        <v>205</v>
      </c>
      <c r="E3362" s="266"/>
      <c r="F3362" s="261">
        <v>33000000</v>
      </c>
      <c r="G3362" s="282">
        <f>SUM(H3363)</f>
        <v>33000000</v>
      </c>
      <c r="H3362" s="284"/>
      <c r="I3362" s="33"/>
      <c r="J3362" s="33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282"/>
      <c r="Y3362" s="33"/>
      <c r="Z3362" s="284"/>
      <c r="AA3362" s="284"/>
      <c r="AB3362" s="33"/>
      <c r="AC3362" s="33"/>
      <c r="AD3362" s="33"/>
      <c r="AE3362" s="33"/>
      <c r="AF3362" s="33"/>
      <c r="AG3362" s="33"/>
      <c r="AH3362" s="33"/>
      <c r="AI3362" s="33"/>
      <c r="AJ3362" s="33"/>
      <c r="AK3362" s="33"/>
      <c r="AL3362" s="33"/>
      <c r="AM3362" s="33"/>
      <c r="AN3362" s="33"/>
      <c r="AO3362" s="33"/>
      <c r="AP3362" s="34"/>
      <c r="AQ3362" s="34"/>
      <c r="AR3362" s="28"/>
      <c r="AS3362" s="29"/>
      <c r="AT3362" s="29"/>
      <c r="AU3362" s="29"/>
    </row>
    <row r="3363" spans="1:47" s="554" customFormat="1">
      <c r="A3363" s="13"/>
      <c r="B3363" s="8"/>
      <c r="C3363" s="8"/>
      <c r="D3363" s="344" t="s">
        <v>2105</v>
      </c>
      <c r="E3363" s="266"/>
      <c r="F3363" s="261"/>
      <c r="G3363" s="282"/>
      <c r="H3363" s="284">
        <v>33000000</v>
      </c>
      <c r="I3363" s="33"/>
      <c r="J3363" s="33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282"/>
      <c r="Y3363" s="33"/>
      <c r="Z3363" s="284"/>
      <c r="AA3363" s="284"/>
      <c r="AB3363" s="33"/>
      <c r="AC3363" s="33"/>
      <c r="AD3363" s="33"/>
      <c r="AE3363" s="33"/>
      <c r="AF3363" s="33"/>
      <c r="AG3363" s="33"/>
      <c r="AH3363" s="33"/>
      <c r="AI3363" s="33"/>
      <c r="AJ3363" s="33"/>
      <c r="AK3363" s="33"/>
      <c r="AL3363" s="33"/>
      <c r="AM3363" s="33"/>
      <c r="AN3363" s="33"/>
      <c r="AO3363" s="33"/>
      <c r="AP3363" s="34"/>
      <c r="AQ3363" s="34"/>
      <c r="AR3363" s="28"/>
      <c r="AS3363" s="29"/>
      <c r="AT3363" s="29"/>
      <c r="AU3363" s="29"/>
    </row>
    <row r="3364" spans="1:47" s="483" customFormat="1">
      <c r="A3364" s="13"/>
      <c r="B3364" s="8"/>
      <c r="C3364" s="8"/>
      <c r="D3364" s="345" t="s">
        <v>2106</v>
      </c>
      <c r="E3364" s="266"/>
      <c r="F3364" s="261">
        <v>23627000</v>
      </c>
      <c r="G3364" s="282">
        <f>SUM(H3365)</f>
        <v>22990000</v>
      </c>
      <c r="H3364" s="284"/>
      <c r="I3364" s="33"/>
      <c r="J3364" s="33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282"/>
      <c r="Y3364" s="33"/>
      <c r="Z3364" s="284"/>
      <c r="AA3364" s="284"/>
      <c r="AB3364" s="33"/>
      <c r="AC3364" s="33"/>
      <c r="AD3364" s="33"/>
      <c r="AE3364" s="33"/>
      <c r="AF3364" s="33"/>
      <c r="AG3364" s="33"/>
      <c r="AH3364" s="33"/>
      <c r="AI3364" s="33"/>
      <c r="AJ3364" s="33"/>
      <c r="AK3364" s="33"/>
      <c r="AL3364" s="33"/>
      <c r="AM3364" s="33"/>
      <c r="AN3364" s="33"/>
      <c r="AO3364" s="33"/>
      <c r="AP3364" s="34"/>
      <c r="AQ3364" s="34"/>
      <c r="AR3364" s="28"/>
      <c r="AS3364" s="29"/>
      <c r="AT3364" s="29"/>
      <c r="AU3364" s="29"/>
    </row>
    <row r="3365" spans="1:47" s="554" customFormat="1">
      <c r="A3365" s="13"/>
      <c r="B3365" s="8"/>
      <c r="C3365" s="8"/>
      <c r="D3365" s="344" t="s">
        <v>2107</v>
      </c>
      <c r="E3365" s="266"/>
      <c r="F3365" s="261"/>
      <c r="G3365" s="282"/>
      <c r="H3365" s="284">
        <v>22990000</v>
      </c>
      <c r="I3365" s="33"/>
      <c r="J3365" s="33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282"/>
      <c r="Y3365" s="33"/>
      <c r="Z3365" s="284"/>
      <c r="AA3365" s="284"/>
      <c r="AB3365" s="33"/>
      <c r="AC3365" s="33"/>
      <c r="AD3365" s="33"/>
      <c r="AE3365" s="33"/>
      <c r="AF3365" s="33"/>
      <c r="AG3365" s="33"/>
      <c r="AH3365" s="33"/>
      <c r="AI3365" s="33"/>
      <c r="AJ3365" s="33"/>
      <c r="AK3365" s="33"/>
      <c r="AL3365" s="33"/>
      <c r="AM3365" s="33"/>
      <c r="AN3365" s="33"/>
      <c r="AO3365" s="33"/>
      <c r="AP3365" s="34"/>
      <c r="AQ3365" s="34"/>
      <c r="AR3365" s="28"/>
      <c r="AS3365" s="29"/>
      <c r="AT3365" s="29"/>
      <c r="AU3365" s="29"/>
    </row>
    <row r="3366" spans="1:47" s="483" customFormat="1">
      <c r="A3366" s="13"/>
      <c r="B3366" s="8"/>
      <c r="C3366" s="8"/>
      <c r="D3366" s="345" t="s">
        <v>2108</v>
      </c>
      <c r="E3366" s="266"/>
      <c r="F3366" s="261">
        <v>15267000</v>
      </c>
      <c r="G3366" s="282">
        <f>SUM(H3367)</f>
        <v>15267000</v>
      </c>
      <c r="H3366" s="284"/>
      <c r="I3366" s="33"/>
      <c r="J3366" s="33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282"/>
      <c r="Y3366" s="33"/>
      <c r="Z3366" s="284"/>
      <c r="AA3366" s="284"/>
      <c r="AB3366" s="33"/>
      <c r="AC3366" s="33"/>
      <c r="AD3366" s="33"/>
      <c r="AE3366" s="33"/>
      <c r="AF3366" s="33"/>
      <c r="AG3366" s="33"/>
      <c r="AH3366" s="33"/>
      <c r="AI3366" s="33"/>
      <c r="AJ3366" s="33"/>
      <c r="AK3366" s="33"/>
      <c r="AL3366" s="33"/>
      <c r="AM3366" s="33"/>
      <c r="AN3366" s="33"/>
      <c r="AO3366" s="33"/>
      <c r="AP3366" s="34"/>
      <c r="AQ3366" s="34"/>
      <c r="AR3366" s="28"/>
      <c r="AS3366" s="29"/>
      <c r="AT3366" s="29"/>
      <c r="AU3366" s="29"/>
    </row>
    <row r="3367" spans="1:47" s="554" customFormat="1">
      <c r="A3367" s="13"/>
      <c r="B3367" s="8"/>
      <c r="C3367" s="8"/>
      <c r="D3367" s="344" t="s">
        <v>2109</v>
      </c>
      <c r="E3367" s="266"/>
      <c r="F3367" s="261"/>
      <c r="G3367" s="282"/>
      <c r="H3367" s="284">
        <v>15267000</v>
      </c>
      <c r="I3367" s="33"/>
      <c r="J3367" s="33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282"/>
      <c r="Y3367" s="33"/>
      <c r="Z3367" s="284"/>
      <c r="AA3367" s="284"/>
      <c r="AB3367" s="33"/>
      <c r="AC3367" s="33"/>
      <c r="AD3367" s="33"/>
      <c r="AE3367" s="33"/>
      <c r="AF3367" s="33"/>
      <c r="AG3367" s="33"/>
      <c r="AH3367" s="33"/>
      <c r="AI3367" s="33"/>
      <c r="AJ3367" s="33"/>
      <c r="AK3367" s="33"/>
      <c r="AL3367" s="33"/>
      <c r="AM3367" s="33"/>
      <c r="AN3367" s="33"/>
      <c r="AO3367" s="33"/>
      <c r="AP3367" s="34"/>
      <c r="AQ3367" s="34"/>
      <c r="AR3367" s="28"/>
      <c r="AS3367" s="29"/>
      <c r="AT3367" s="29"/>
      <c r="AU3367" s="29"/>
    </row>
    <row r="3368" spans="1:47" s="483" customFormat="1">
      <c r="A3368" s="13"/>
      <c r="B3368" s="8"/>
      <c r="C3368" s="8"/>
      <c r="D3368" s="473" t="s">
        <v>188</v>
      </c>
      <c r="E3368" s="321"/>
      <c r="F3368" s="261"/>
      <c r="G3368" s="282"/>
      <c r="H3368" s="284"/>
      <c r="I3368" s="33"/>
      <c r="J3368" s="33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282"/>
      <c r="Y3368" s="33"/>
      <c r="Z3368" s="284"/>
      <c r="AA3368" s="284"/>
      <c r="AB3368" s="33"/>
      <c r="AC3368" s="33"/>
      <c r="AD3368" s="33"/>
      <c r="AE3368" s="33"/>
      <c r="AF3368" s="33"/>
      <c r="AG3368" s="33"/>
      <c r="AH3368" s="33"/>
      <c r="AI3368" s="33"/>
      <c r="AJ3368" s="33"/>
      <c r="AK3368" s="33"/>
      <c r="AL3368" s="33"/>
      <c r="AM3368" s="33"/>
      <c r="AN3368" s="33"/>
      <c r="AO3368" s="33"/>
      <c r="AP3368" s="34"/>
      <c r="AQ3368" s="34"/>
      <c r="AR3368" s="28"/>
      <c r="AS3368" s="29"/>
      <c r="AT3368" s="29"/>
      <c r="AU3368" s="29"/>
    </row>
    <row r="3369" spans="1:47" s="483" customFormat="1">
      <c r="A3369" s="13"/>
      <c r="B3369" s="8"/>
      <c r="C3369" s="8"/>
      <c r="D3369" s="345" t="s">
        <v>189</v>
      </c>
      <c r="E3369" s="266"/>
      <c r="F3369" s="261">
        <v>52000000</v>
      </c>
      <c r="G3369" s="282">
        <f>SUM(H3370:H3371)</f>
        <v>50976000</v>
      </c>
      <c r="H3369" s="284"/>
      <c r="I3369" s="33"/>
      <c r="J3369" s="33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282"/>
      <c r="Y3369" s="33"/>
      <c r="Z3369" s="284"/>
      <c r="AA3369" s="284"/>
      <c r="AB3369" s="33"/>
      <c r="AC3369" s="33"/>
      <c r="AD3369" s="33"/>
      <c r="AE3369" s="33"/>
      <c r="AF3369" s="33"/>
      <c r="AG3369" s="33"/>
      <c r="AH3369" s="33"/>
      <c r="AI3369" s="33"/>
      <c r="AJ3369" s="33"/>
      <c r="AK3369" s="33"/>
      <c r="AL3369" s="33"/>
      <c r="AM3369" s="33"/>
      <c r="AN3369" s="33"/>
      <c r="AO3369" s="33"/>
      <c r="AP3369" s="34"/>
      <c r="AQ3369" s="34"/>
      <c r="AR3369" s="28"/>
      <c r="AS3369" s="29"/>
      <c r="AT3369" s="29"/>
      <c r="AU3369" s="29"/>
    </row>
    <row r="3370" spans="1:47" s="554" customFormat="1">
      <c r="A3370" s="13"/>
      <c r="B3370" s="8"/>
      <c r="C3370" s="8"/>
      <c r="D3370" s="344" t="s">
        <v>2110</v>
      </c>
      <c r="E3370" s="266"/>
      <c r="F3370" s="261"/>
      <c r="G3370" s="282"/>
      <c r="H3370" s="284">
        <v>25536000</v>
      </c>
      <c r="I3370" s="33"/>
      <c r="J3370" s="33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282"/>
      <c r="Y3370" s="33"/>
      <c r="Z3370" s="284"/>
      <c r="AA3370" s="284"/>
      <c r="AB3370" s="33"/>
      <c r="AC3370" s="33"/>
      <c r="AD3370" s="33"/>
      <c r="AE3370" s="33"/>
      <c r="AF3370" s="33"/>
      <c r="AG3370" s="33"/>
      <c r="AH3370" s="33"/>
      <c r="AI3370" s="33"/>
      <c r="AJ3370" s="33"/>
      <c r="AK3370" s="33"/>
      <c r="AL3370" s="33"/>
      <c r="AM3370" s="33"/>
      <c r="AN3370" s="33"/>
      <c r="AO3370" s="33"/>
      <c r="AP3370" s="34"/>
      <c r="AQ3370" s="34"/>
      <c r="AR3370" s="28"/>
      <c r="AS3370" s="29"/>
      <c r="AT3370" s="29"/>
      <c r="AU3370" s="29"/>
    </row>
    <row r="3371" spans="1:47" s="554" customFormat="1">
      <c r="A3371" s="13"/>
      <c r="B3371" s="8"/>
      <c r="C3371" s="8"/>
      <c r="D3371" s="344" t="s">
        <v>2111</v>
      </c>
      <c r="E3371" s="266"/>
      <c r="F3371" s="261"/>
      <c r="G3371" s="282"/>
      <c r="H3371" s="284">
        <v>25440000</v>
      </c>
      <c r="I3371" s="33"/>
      <c r="J3371" s="33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282"/>
      <c r="Y3371" s="33"/>
      <c r="Z3371" s="284"/>
      <c r="AA3371" s="284"/>
      <c r="AB3371" s="33"/>
      <c r="AC3371" s="33"/>
      <c r="AD3371" s="33"/>
      <c r="AE3371" s="33"/>
      <c r="AF3371" s="33"/>
      <c r="AG3371" s="33"/>
      <c r="AH3371" s="33"/>
      <c r="AI3371" s="33"/>
      <c r="AJ3371" s="33"/>
      <c r="AK3371" s="33"/>
      <c r="AL3371" s="33"/>
      <c r="AM3371" s="33"/>
      <c r="AN3371" s="33"/>
      <c r="AO3371" s="33"/>
      <c r="AP3371" s="34"/>
      <c r="AQ3371" s="34"/>
      <c r="AR3371" s="28"/>
      <c r="AS3371" s="29"/>
      <c r="AT3371" s="29"/>
      <c r="AU3371" s="29"/>
    </row>
    <row r="3372" spans="1:47" s="483" customFormat="1">
      <c r="A3372" s="13"/>
      <c r="B3372" s="8"/>
      <c r="C3372" s="8"/>
      <c r="D3372" s="345" t="s">
        <v>190</v>
      </c>
      <c r="E3372" s="266"/>
      <c r="F3372" s="261">
        <v>13000000</v>
      </c>
      <c r="G3372" s="282">
        <f>SUM(H3373:H3374)</f>
        <v>8624000</v>
      </c>
      <c r="H3372" s="284"/>
      <c r="I3372" s="33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282"/>
      <c r="Y3372" s="33"/>
      <c r="Z3372" s="284"/>
      <c r="AA3372" s="284"/>
      <c r="AB3372" s="33"/>
      <c r="AC3372" s="33"/>
      <c r="AD3372" s="33"/>
      <c r="AE3372" s="33"/>
      <c r="AF3372" s="33"/>
      <c r="AG3372" s="33"/>
      <c r="AH3372" s="33"/>
      <c r="AI3372" s="33"/>
      <c r="AJ3372" s="33"/>
      <c r="AK3372" s="33"/>
      <c r="AL3372" s="33"/>
      <c r="AM3372" s="33"/>
      <c r="AN3372" s="33"/>
      <c r="AO3372" s="33"/>
      <c r="AP3372" s="34"/>
      <c r="AQ3372" s="34"/>
      <c r="AR3372" s="28"/>
      <c r="AS3372" s="29"/>
      <c r="AT3372" s="29"/>
      <c r="AU3372" s="29"/>
    </row>
    <row r="3373" spans="1:47" s="554" customFormat="1">
      <c r="A3373" s="13"/>
      <c r="B3373" s="8"/>
      <c r="C3373" s="8"/>
      <c r="D3373" s="344" t="s">
        <v>2112</v>
      </c>
      <c r="E3373" s="266"/>
      <c r="F3373" s="261"/>
      <c r="G3373" s="282"/>
      <c r="H3373" s="284">
        <v>4312000</v>
      </c>
      <c r="I3373" s="33"/>
      <c r="J3373" s="33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282"/>
      <c r="Y3373" s="33"/>
      <c r="Z3373" s="284"/>
      <c r="AA3373" s="284"/>
      <c r="AB3373" s="33"/>
      <c r="AC3373" s="33"/>
      <c r="AD3373" s="33"/>
      <c r="AE3373" s="33"/>
      <c r="AF3373" s="33"/>
      <c r="AG3373" s="33"/>
      <c r="AH3373" s="33"/>
      <c r="AI3373" s="33"/>
      <c r="AJ3373" s="33"/>
      <c r="AK3373" s="33"/>
      <c r="AL3373" s="33"/>
      <c r="AM3373" s="33"/>
      <c r="AN3373" s="33"/>
      <c r="AO3373" s="33"/>
      <c r="AP3373" s="34"/>
      <c r="AQ3373" s="34"/>
      <c r="AR3373" s="28"/>
      <c r="AS3373" s="29"/>
      <c r="AT3373" s="29"/>
      <c r="AU3373" s="29"/>
    </row>
    <row r="3374" spans="1:47" s="554" customFormat="1">
      <c r="A3374" s="13"/>
      <c r="B3374" s="8"/>
      <c r="C3374" s="8"/>
      <c r="D3374" s="344" t="s">
        <v>2112</v>
      </c>
      <c r="E3374" s="266"/>
      <c r="F3374" s="261"/>
      <c r="G3374" s="282"/>
      <c r="H3374" s="284">
        <v>4312000</v>
      </c>
      <c r="I3374" s="33"/>
      <c r="J3374" s="33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282"/>
      <c r="Y3374" s="33"/>
      <c r="Z3374" s="284"/>
      <c r="AA3374" s="284"/>
      <c r="AB3374" s="33"/>
      <c r="AC3374" s="33"/>
      <c r="AD3374" s="33"/>
      <c r="AE3374" s="33"/>
      <c r="AF3374" s="33"/>
      <c r="AG3374" s="33"/>
      <c r="AH3374" s="33"/>
      <c r="AI3374" s="33"/>
      <c r="AJ3374" s="33"/>
      <c r="AK3374" s="33"/>
      <c r="AL3374" s="33"/>
      <c r="AM3374" s="33"/>
      <c r="AN3374" s="33"/>
      <c r="AO3374" s="33"/>
      <c r="AP3374" s="34"/>
      <c r="AQ3374" s="34"/>
      <c r="AR3374" s="28"/>
      <c r="AS3374" s="29"/>
      <c r="AT3374" s="29"/>
      <c r="AU3374" s="29"/>
    </row>
    <row r="3375" spans="1:47" s="483" customFormat="1">
      <c r="A3375" s="13"/>
      <c r="B3375" s="8"/>
      <c r="C3375" s="8"/>
      <c r="D3375" s="473" t="s">
        <v>176</v>
      </c>
      <c r="E3375" s="321"/>
      <c r="F3375" s="321">
        <v>258901000</v>
      </c>
      <c r="G3375" s="282">
        <f>SUM(H3376:H3392)</f>
        <v>255881000</v>
      </c>
      <c r="H3375" s="284"/>
      <c r="I3375" s="33"/>
      <c r="J3375" s="33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282"/>
      <c r="Y3375" s="33"/>
      <c r="Z3375" s="284"/>
      <c r="AA3375" s="284"/>
      <c r="AB3375" s="33"/>
      <c r="AC3375" s="33"/>
      <c r="AD3375" s="33"/>
      <c r="AE3375" s="33"/>
      <c r="AF3375" s="33"/>
      <c r="AG3375" s="33"/>
      <c r="AH3375" s="33"/>
      <c r="AI3375" s="33"/>
      <c r="AJ3375" s="33"/>
      <c r="AK3375" s="33"/>
      <c r="AL3375" s="33"/>
      <c r="AM3375" s="33"/>
      <c r="AN3375" s="33"/>
      <c r="AO3375" s="33"/>
      <c r="AP3375" s="34"/>
      <c r="AQ3375" s="34"/>
      <c r="AR3375" s="28"/>
      <c r="AS3375" s="29"/>
      <c r="AT3375" s="29"/>
      <c r="AU3375" s="29"/>
    </row>
    <row r="3376" spans="1:47" s="483" customFormat="1">
      <c r="A3376" s="13"/>
      <c r="B3376" s="8"/>
      <c r="C3376" s="8"/>
      <c r="D3376" s="344" t="s">
        <v>2114</v>
      </c>
      <c r="E3376" s="266"/>
      <c r="F3376" s="261"/>
      <c r="G3376" s="282"/>
      <c r="H3376" s="284">
        <v>5780000</v>
      </c>
      <c r="I3376" s="33"/>
      <c r="J3376" s="33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282"/>
      <c r="Y3376" s="33"/>
      <c r="Z3376" s="284"/>
      <c r="AA3376" s="284"/>
      <c r="AB3376" s="33"/>
      <c r="AC3376" s="33"/>
      <c r="AD3376" s="33"/>
      <c r="AE3376" s="33"/>
      <c r="AF3376" s="33"/>
      <c r="AG3376" s="33"/>
      <c r="AH3376" s="33"/>
      <c r="AI3376" s="33"/>
      <c r="AJ3376" s="33"/>
      <c r="AK3376" s="33"/>
      <c r="AL3376" s="33"/>
      <c r="AM3376" s="33"/>
      <c r="AN3376" s="33"/>
      <c r="AO3376" s="33"/>
      <c r="AP3376" s="34"/>
      <c r="AQ3376" s="34"/>
      <c r="AR3376" s="28"/>
      <c r="AS3376" s="29"/>
      <c r="AT3376" s="29"/>
      <c r="AU3376" s="29"/>
    </row>
    <row r="3377" spans="1:47" s="554" customFormat="1">
      <c r="A3377" s="13"/>
      <c r="B3377" s="8"/>
      <c r="C3377" s="8"/>
      <c r="D3377" s="344" t="s">
        <v>569</v>
      </c>
      <c r="E3377" s="266"/>
      <c r="F3377" s="261"/>
      <c r="G3377" s="282"/>
      <c r="H3377" s="284">
        <v>4561000</v>
      </c>
      <c r="I3377" s="33"/>
      <c r="J3377" s="33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282"/>
      <c r="Y3377" s="33"/>
      <c r="Z3377" s="284"/>
      <c r="AA3377" s="284"/>
      <c r="AB3377" s="33"/>
      <c r="AC3377" s="33"/>
      <c r="AD3377" s="33"/>
      <c r="AE3377" s="33"/>
      <c r="AF3377" s="33"/>
      <c r="AG3377" s="33"/>
      <c r="AH3377" s="33"/>
      <c r="AI3377" s="33"/>
      <c r="AJ3377" s="33"/>
      <c r="AK3377" s="33"/>
      <c r="AL3377" s="33"/>
      <c r="AM3377" s="33"/>
      <c r="AN3377" s="33"/>
      <c r="AO3377" s="33"/>
      <c r="AP3377" s="34"/>
      <c r="AQ3377" s="34"/>
      <c r="AR3377" s="28"/>
      <c r="AS3377" s="29"/>
      <c r="AT3377" s="29"/>
      <c r="AU3377" s="29"/>
    </row>
    <row r="3378" spans="1:47" s="554" customFormat="1">
      <c r="A3378" s="13"/>
      <c r="B3378" s="8"/>
      <c r="C3378" s="8"/>
      <c r="D3378" s="344" t="s">
        <v>2115</v>
      </c>
      <c r="E3378" s="266"/>
      <c r="F3378" s="261"/>
      <c r="G3378" s="282"/>
      <c r="H3378" s="284">
        <v>8175000</v>
      </c>
      <c r="I3378" s="33"/>
      <c r="J3378" s="33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282"/>
      <c r="Y3378" s="33"/>
      <c r="Z3378" s="284"/>
      <c r="AA3378" s="284"/>
      <c r="AB3378" s="33"/>
      <c r="AC3378" s="33"/>
      <c r="AD3378" s="33"/>
      <c r="AE3378" s="33"/>
      <c r="AF3378" s="33"/>
      <c r="AG3378" s="33"/>
      <c r="AH3378" s="33"/>
      <c r="AI3378" s="33"/>
      <c r="AJ3378" s="33"/>
      <c r="AK3378" s="33"/>
      <c r="AL3378" s="33"/>
      <c r="AM3378" s="33"/>
      <c r="AN3378" s="33"/>
      <c r="AO3378" s="33"/>
      <c r="AP3378" s="34"/>
      <c r="AQ3378" s="34"/>
      <c r="AR3378" s="28"/>
      <c r="AS3378" s="29"/>
      <c r="AT3378" s="29"/>
      <c r="AU3378" s="29"/>
    </row>
    <row r="3379" spans="1:47" s="554" customFormat="1">
      <c r="A3379" s="13"/>
      <c r="B3379" s="8"/>
      <c r="C3379" s="8"/>
      <c r="D3379" s="344" t="s">
        <v>2116</v>
      </c>
      <c r="E3379" s="266"/>
      <c r="F3379" s="261"/>
      <c r="G3379" s="282"/>
      <c r="H3379" s="284">
        <v>27050000</v>
      </c>
      <c r="I3379" s="33"/>
      <c r="J3379" s="33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282"/>
      <c r="Y3379" s="33"/>
      <c r="Z3379" s="284"/>
      <c r="AA3379" s="284"/>
      <c r="AB3379" s="33"/>
      <c r="AC3379" s="33"/>
      <c r="AD3379" s="33"/>
      <c r="AE3379" s="33"/>
      <c r="AF3379" s="33"/>
      <c r="AG3379" s="33"/>
      <c r="AH3379" s="33"/>
      <c r="AI3379" s="33"/>
      <c r="AJ3379" s="33"/>
      <c r="AK3379" s="33"/>
      <c r="AL3379" s="33"/>
      <c r="AM3379" s="33"/>
      <c r="AN3379" s="33"/>
      <c r="AO3379" s="33"/>
      <c r="AP3379" s="34"/>
      <c r="AQ3379" s="34"/>
      <c r="AR3379" s="28"/>
      <c r="AS3379" s="29"/>
      <c r="AT3379" s="29"/>
      <c r="AU3379" s="29"/>
    </row>
    <row r="3380" spans="1:47" s="554" customFormat="1">
      <c r="A3380" s="13"/>
      <c r="B3380" s="8"/>
      <c r="C3380" s="8"/>
      <c r="D3380" s="344" t="s">
        <v>2117</v>
      </c>
      <c r="E3380" s="266"/>
      <c r="F3380" s="261"/>
      <c r="G3380" s="282"/>
      <c r="H3380" s="284">
        <v>9600000</v>
      </c>
      <c r="I3380" s="33"/>
      <c r="J3380" s="33"/>
      <c r="K3380" s="33"/>
      <c r="L3380" s="33"/>
      <c r="M3380" s="33"/>
      <c r="N3380" s="33"/>
      <c r="O3380" s="33"/>
      <c r="P3380" s="33"/>
      <c r="Q3380" s="33"/>
      <c r="R3380" s="33"/>
      <c r="S3380" s="33"/>
      <c r="T3380" s="33"/>
      <c r="U3380" s="33"/>
      <c r="V3380" s="33"/>
      <c r="W3380" s="33"/>
      <c r="X3380" s="282"/>
      <c r="Y3380" s="33"/>
      <c r="Z3380" s="284"/>
      <c r="AA3380" s="284"/>
      <c r="AB3380" s="33"/>
      <c r="AC3380" s="33"/>
      <c r="AD3380" s="33"/>
      <c r="AE3380" s="33"/>
      <c r="AF3380" s="33"/>
      <c r="AG3380" s="33"/>
      <c r="AH3380" s="33"/>
      <c r="AI3380" s="33"/>
      <c r="AJ3380" s="33"/>
      <c r="AK3380" s="33"/>
      <c r="AL3380" s="33"/>
      <c r="AM3380" s="33"/>
      <c r="AN3380" s="33"/>
      <c r="AO3380" s="33"/>
      <c r="AP3380" s="34"/>
      <c r="AQ3380" s="34"/>
      <c r="AR3380" s="28"/>
      <c r="AS3380" s="29"/>
      <c r="AT3380" s="29"/>
      <c r="AU3380" s="29"/>
    </row>
    <row r="3381" spans="1:47" s="554" customFormat="1">
      <c r="A3381" s="13"/>
      <c r="B3381" s="8"/>
      <c r="C3381" s="8"/>
      <c r="D3381" s="344" t="s">
        <v>2118</v>
      </c>
      <c r="E3381" s="266"/>
      <c r="F3381" s="261"/>
      <c r="G3381" s="282"/>
      <c r="H3381" s="284">
        <v>3000000</v>
      </c>
      <c r="I3381" s="33"/>
      <c r="J3381" s="33"/>
      <c r="K3381" s="33"/>
      <c r="L3381" s="33"/>
      <c r="M3381" s="33"/>
      <c r="N3381" s="33"/>
      <c r="O3381" s="33"/>
      <c r="P3381" s="33"/>
      <c r="Q3381" s="33"/>
      <c r="R3381" s="33"/>
      <c r="S3381" s="33"/>
      <c r="T3381" s="33"/>
      <c r="U3381" s="33"/>
      <c r="V3381" s="33"/>
      <c r="W3381" s="33"/>
      <c r="X3381" s="282"/>
      <c r="Y3381" s="33"/>
      <c r="Z3381" s="284"/>
      <c r="AA3381" s="284"/>
      <c r="AB3381" s="33"/>
      <c r="AC3381" s="33"/>
      <c r="AD3381" s="33"/>
      <c r="AE3381" s="33"/>
      <c r="AF3381" s="33"/>
      <c r="AG3381" s="33"/>
      <c r="AH3381" s="33"/>
      <c r="AI3381" s="33"/>
      <c r="AJ3381" s="33"/>
      <c r="AK3381" s="33"/>
      <c r="AL3381" s="33"/>
      <c r="AM3381" s="33"/>
      <c r="AN3381" s="33"/>
      <c r="AO3381" s="33"/>
      <c r="AP3381" s="34"/>
      <c r="AQ3381" s="34"/>
      <c r="AR3381" s="28"/>
      <c r="AS3381" s="29"/>
      <c r="AT3381" s="29"/>
      <c r="AU3381" s="29"/>
    </row>
    <row r="3382" spans="1:47" s="554" customFormat="1">
      <c r="A3382" s="13"/>
      <c r="B3382" s="8"/>
      <c r="C3382" s="8"/>
      <c r="D3382" s="344" t="s">
        <v>2119</v>
      </c>
      <c r="E3382" s="266"/>
      <c r="F3382" s="261"/>
      <c r="G3382" s="282"/>
      <c r="H3382" s="284">
        <v>3200000</v>
      </c>
      <c r="I3382" s="33"/>
      <c r="J3382" s="33"/>
      <c r="K3382" s="33"/>
      <c r="L3382" s="33"/>
      <c r="M3382" s="33"/>
      <c r="N3382" s="33"/>
      <c r="O3382" s="33"/>
      <c r="P3382" s="33"/>
      <c r="Q3382" s="33"/>
      <c r="R3382" s="33"/>
      <c r="S3382" s="33"/>
      <c r="T3382" s="33"/>
      <c r="U3382" s="33"/>
      <c r="V3382" s="33"/>
      <c r="W3382" s="33"/>
      <c r="X3382" s="282"/>
      <c r="Y3382" s="33"/>
      <c r="Z3382" s="284"/>
      <c r="AA3382" s="284"/>
      <c r="AB3382" s="33"/>
      <c r="AC3382" s="33"/>
      <c r="AD3382" s="33"/>
      <c r="AE3382" s="33"/>
      <c r="AF3382" s="33"/>
      <c r="AG3382" s="33"/>
      <c r="AH3382" s="33"/>
      <c r="AI3382" s="33"/>
      <c r="AJ3382" s="33"/>
      <c r="AK3382" s="33"/>
      <c r="AL3382" s="33"/>
      <c r="AM3382" s="33"/>
      <c r="AN3382" s="33"/>
      <c r="AO3382" s="33"/>
      <c r="AP3382" s="34"/>
      <c r="AQ3382" s="34"/>
      <c r="AR3382" s="28"/>
      <c r="AS3382" s="29"/>
      <c r="AT3382" s="29"/>
      <c r="AU3382" s="29"/>
    </row>
    <row r="3383" spans="1:47" s="554" customFormat="1">
      <c r="A3383" s="13"/>
      <c r="B3383" s="8"/>
      <c r="C3383" s="8"/>
      <c r="D3383" s="344" t="s">
        <v>2113</v>
      </c>
      <c r="E3383" s="266"/>
      <c r="F3383" s="261"/>
      <c r="G3383" s="282"/>
      <c r="H3383" s="284">
        <v>42130000</v>
      </c>
      <c r="I3383" s="33"/>
      <c r="J3383" s="33"/>
      <c r="K3383" s="33"/>
      <c r="L3383" s="33"/>
      <c r="M3383" s="33"/>
      <c r="N3383" s="33"/>
      <c r="O3383" s="33"/>
      <c r="P3383" s="33"/>
      <c r="Q3383" s="33"/>
      <c r="R3383" s="33"/>
      <c r="S3383" s="33"/>
      <c r="T3383" s="33"/>
      <c r="U3383" s="33"/>
      <c r="V3383" s="33"/>
      <c r="W3383" s="33"/>
      <c r="X3383" s="282"/>
      <c r="Y3383" s="33"/>
      <c r="Z3383" s="284"/>
      <c r="AA3383" s="284"/>
      <c r="AB3383" s="33"/>
      <c r="AC3383" s="33"/>
      <c r="AD3383" s="33"/>
      <c r="AE3383" s="33"/>
      <c r="AF3383" s="33"/>
      <c r="AG3383" s="33"/>
      <c r="AH3383" s="33"/>
      <c r="AI3383" s="33"/>
      <c r="AJ3383" s="33"/>
      <c r="AK3383" s="33"/>
      <c r="AL3383" s="33"/>
      <c r="AM3383" s="33"/>
      <c r="AN3383" s="33"/>
      <c r="AO3383" s="33"/>
      <c r="AP3383" s="34"/>
      <c r="AQ3383" s="34"/>
      <c r="AR3383" s="28"/>
      <c r="AS3383" s="29"/>
      <c r="AT3383" s="29"/>
      <c r="AU3383" s="29"/>
    </row>
    <row r="3384" spans="1:47" s="554" customFormat="1">
      <c r="A3384" s="13"/>
      <c r="B3384" s="8"/>
      <c r="C3384" s="8"/>
      <c r="D3384" s="344" t="s">
        <v>2120</v>
      </c>
      <c r="E3384" s="266"/>
      <c r="F3384" s="261"/>
      <c r="G3384" s="282"/>
      <c r="H3384" s="284">
        <v>6635000</v>
      </c>
      <c r="I3384" s="33"/>
      <c r="J3384" s="33"/>
      <c r="K3384" s="33"/>
      <c r="L3384" s="33"/>
      <c r="M3384" s="33"/>
      <c r="N3384" s="33"/>
      <c r="O3384" s="33"/>
      <c r="P3384" s="33"/>
      <c r="Q3384" s="33"/>
      <c r="R3384" s="33"/>
      <c r="S3384" s="33"/>
      <c r="T3384" s="33"/>
      <c r="U3384" s="33"/>
      <c r="V3384" s="33"/>
      <c r="W3384" s="33"/>
      <c r="X3384" s="282"/>
      <c r="Y3384" s="33"/>
      <c r="Z3384" s="284"/>
      <c r="AA3384" s="284"/>
      <c r="AB3384" s="33"/>
      <c r="AC3384" s="33"/>
      <c r="AD3384" s="33"/>
      <c r="AE3384" s="33"/>
      <c r="AF3384" s="33"/>
      <c r="AG3384" s="33"/>
      <c r="AH3384" s="33"/>
      <c r="AI3384" s="33"/>
      <c r="AJ3384" s="33"/>
      <c r="AK3384" s="33"/>
      <c r="AL3384" s="33"/>
      <c r="AM3384" s="33"/>
      <c r="AN3384" s="33"/>
      <c r="AO3384" s="33"/>
      <c r="AP3384" s="34"/>
      <c r="AQ3384" s="34"/>
      <c r="AR3384" s="28"/>
      <c r="AS3384" s="29"/>
      <c r="AT3384" s="29"/>
      <c r="AU3384" s="29"/>
    </row>
    <row r="3385" spans="1:47" s="554" customFormat="1">
      <c r="A3385" s="13"/>
      <c r="B3385" s="8"/>
      <c r="C3385" s="8"/>
      <c r="D3385" s="344" t="s">
        <v>2121</v>
      </c>
      <c r="E3385" s="266"/>
      <c r="F3385" s="261"/>
      <c r="G3385" s="282"/>
      <c r="H3385" s="284">
        <v>15000000</v>
      </c>
      <c r="I3385" s="33"/>
      <c r="J3385" s="33"/>
      <c r="K3385" s="33"/>
      <c r="L3385" s="33"/>
      <c r="M3385" s="33"/>
      <c r="N3385" s="33"/>
      <c r="O3385" s="33"/>
      <c r="P3385" s="33"/>
      <c r="Q3385" s="33"/>
      <c r="R3385" s="33"/>
      <c r="S3385" s="33"/>
      <c r="T3385" s="33"/>
      <c r="U3385" s="33"/>
      <c r="V3385" s="33"/>
      <c r="W3385" s="33"/>
      <c r="X3385" s="282"/>
      <c r="Y3385" s="33"/>
      <c r="Z3385" s="284"/>
      <c r="AA3385" s="284"/>
      <c r="AB3385" s="33"/>
      <c r="AC3385" s="33"/>
      <c r="AD3385" s="33"/>
      <c r="AE3385" s="33"/>
      <c r="AF3385" s="33"/>
      <c r="AG3385" s="33"/>
      <c r="AH3385" s="33"/>
      <c r="AI3385" s="33"/>
      <c r="AJ3385" s="33"/>
      <c r="AK3385" s="33"/>
      <c r="AL3385" s="33"/>
      <c r="AM3385" s="33"/>
      <c r="AN3385" s="33"/>
      <c r="AO3385" s="33"/>
      <c r="AP3385" s="34"/>
      <c r="AQ3385" s="34"/>
      <c r="AR3385" s="28"/>
      <c r="AS3385" s="29"/>
      <c r="AT3385" s="29"/>
      <c r="AU3385" s="29"/>
    </row>
    <row r="3386" spans="1:47" s="554" customFormat="1">
      <c r="A3386" s="13"/>
      <c r="B3386" s="8"/>
      <c r="C3386" s="8"/>
      <c r="D3386" s="344" t="s">
        <v>2122</v>
      </c>
      <c r="E3386" s="266"/>
      <c r="F3386" s="261"/>
      <c r="G3386" s="282"/>
      <c r="H3386" s="284">
        <v>7500000</v>
      </c>
      <c r="I3386" s="33"/>
      <c r="J3386" s="33"/>
      <c r="K3386" s="33"/>
      <c r="L3386" s="33"/>
      <c r="M3386" s="33"/>
      <c r="N3386" s="33"/>
      <c r="O3386" s="33"/>
      <c r="P3386" s="33"/>
      <c r="Q3386" s="33"/>
      <c r="R3386" s="33"/>
      <c r="S3386" s="33"/>
      <c r="T3386" s="33"/>
      <c r="U3386" s="33"/>
      <c r="V3386" s="33"/>
      <c r="W3386" s="33"/>
      <c r="X3386" s="282"/>
      <c r="Y3386" s="33"/>
      <c r="Z3386" s="284"/>
      <c r="AA3386" s="284"/>
      <c r="AB3386" s="33"/>
      <c r="AC3386" s="33"/>
      <c r="AD3386" s="33"/>
      <c r="AE3386" s="33"/>
      <c r="AF3386" s="33"/>
      <c r="AG3386" s="33"/>
      <c r="AH3386" s="33"/>
      <c r="AI3386" s="33"/>
      <c r="AJ3386" s="33"/>
      <c r="AK3386" s="33"/>
      <c r="AL3386" s="33"/>
      <c r="AM3386" s="33"/>
      <c r="AN3386" s="33"/>
      <c r="AO3386" s="33"/>
      <c r="AP3386" s="34"/>
      <c r="AQ3386" s="34"/>
      <c r="AR3386" s="28"/>
      <c r="AS3386" s="29"/>
      <c r="AT3386" s="29"/>
      <c r="AU3386" s="29"/>
    </row>
    <row r="3387" spans="1:47" s="554" customFormat="1">
      <c r="A3387" s="13"/>
      <c r="B3387" s="8"/>
      <c r="C3387" s="8"/>
      <c r="D3387" s="344" t="s">
        <v>2123</v>
      </c>
      <c r="E3387" s="266"/>
      <c r="F3387" s="261"/>
      <c r="G3387" s="282"/>
      <c r="H3387" s="284">
        <v>7500000</v>
      </c>
      <c r="I3387" s="33"/>
      <c r="J3387" s="33"/>
      <c r="K3387" s="33"/>
      <c r="L3387" s="33"/>
      <c r="M3387" s="33"/>
      <c r="N3387" s="33"/>
      <c r="O3387" s="33"/>
      <c r="P3387" s="33"/>
      <c r="Q3387" s="33"/>
      <c r="R3387" s="33"/>
      <c r="S3387" s="33"/>
      <c r="T3387" s="33"/>
      <c r="U3387" s="33"/>
      <c r="V3387" s="33"/>
      <c r="W3387" s="33"/>
      <c r="X3387" s="282"/>
      <c r="Y3387" s="33"/>
      <c r="Z3387" s="284"/>
      <c r="AA3387" s="284"/>
      <c r="AB3387" s="33"/>
      <c r="AC3387" s="33"/>
      <c r="AD3387" s="33"/>
      <c r="AE3387" s="33"/>
      <c r="AF3387" s="33"/>
      <c r="AG3387" s="33"/>
      <c r="AH3387" s="33"/>
      <c r="AI3387" s="33"/>
      <c r="AJ3387" s="33"/>
      <c r="AK3387" s="33"/>
      <c r="AL3387" s="33"/>
      <c r="AM3387" s="33"/>
      <c r="AN3387" s="33"/>
      <c r="AO3387" s="33"/>
      <c r="AP3387" s="34"/>
      <c r="AQ3387" s="34"/>
      <c r="AR3387" s="28"/>
      <c r="AS3387" s="29"/>
      <c r="AT3387" s="29"/>
      <c r="AU3387" s="29"/>
    </row>
    <row r="3388" spans="1:47" s="554" customFormat="1">
      <c r="A3388" s="13"/>
      <c r="B3388" s="8"/>
      <c r="C3388" s="8"/>
      <c r="D3388" s="344" t="s">
        <v>2124</v>
      </c>
      <c r="E3388" s="266"/>
      <c r="F3388" s="261"/>
      <c r="G3388" s="282"/>
      <c r="H3388" s="284">
        <v>3250000</v>
      </c>
      <c r="I3388" s="33"/>
      <c r="J3388" s="33"/>
      <c r="K3388" s="33"/>
      <c r="L3388" s="33"/>
      <c r="M3388" s="33"/>
      <c r="N3388" s="33"/>
      <c r="O3388" s="33"/>
      <c r="P3388" s="33"/>
      <c r="Q3388" s="33"/>
      <c r="R3388" s="33"/>
      <c r="S3388" s="33"/>
      <c r="T3388" s="33"/>
      <c r="U3388" s="33"/>
      <c r="V3388" s="33"/>
      <c r="W3388" s="33"/>
      <c r="X3388" s="282"/>
      <c r="Y3388" s="33"/>
      <c r="Z3388" s="284"/>
      <c r="AA3388" s="284"/>
      <c r="AB3388" s="33"/>
      <c r="AC3388" s="33"/>
      <c r="AD3388" s="33"/>
      <c r="AE3388" s="33"/>
      <c r="AF3388" s="33"/>
      <c r="AG3388" s="33"/>
      <c r="AH3388" s="33"/>
      <c r="AI3388" s="33"/>
      <c r="AJ3388" s="33"/>
      <c r="AK3388" s="33"/>
      <c r="AL3388" s="33"/>
      <c r="AM3388" s="33"/>
      <c r="AN3388" s="33"/>
      <c r="AO3388" s="33"/>
      <c r="AP3388" s="34"/>
      <c r="AQ3388" s="34"/>
      <c r="AR3388" s="28"/>
      <c r="AS3388" s="29"/>
      <c r="AT3388" s="29"/>
      <c r="AU3388" s="29"/>
    </row>
    <row r="3389" spans="1:47" s="554" customFormat="1">
      <c r="A3389" s="13"/>
      <c r="B3389" s="8"/>
      <c r="C3389" s="8"/>
      <c r="D3389" s="344" t="s">
        <v>2125</v>
      </c>
      <c r="E3389" s="266"/>
      <c r="F3389" s="261"/>
      <c r="G3389" s="282"/>
      <c r="H3389" s="284">
        <v>42500000</v>
      </c>
      <c r="I3389" s="33"/>
      <c r="J3389" s="33"/>
      <c r="K3389" s="33"/>
      <c r="L3389" s="33"/>
      <c r="M3389" s="33"/>
      <c r="N3389" s="33"/>
      <c r="O3389" s="33"/>
      <c r="P3389" s="33"/>
      <c r="Q3389" s="33"/>
      <c r="R3389" s="33"/>
      <c r="S3389" s="33"/>
      <c r="T3389" s="33"/>
      <c r="U3389" s="33"/>
      <c r="V3389" s="33"/>
      <c r="W3389" s="33"/>
      <c r="X3389" s="282"/>
      <c r="Y3389" s="33"/>
      <c r="Z3389" s="284"/>
      <c r="AA3389" s="284"/>
      <c r="AB3389" s="33"/>
      <c r="AC3389" s="33"/>
      <c r="AD3389" s="33"/>
      <c r="AE3389" s="33"/>
      <c r="AF3389" s="33"/>
      <c r="AG3389" s="33"/>
      <c r="AH3389" s="33"/>
      <c r="AI3389" s="33"/>
      <c r="AJ3389" s="33"/>
      <c r="AK3389" s="33"/>
      <c r="AL3389" s="33"/>
      <c r="AM3389" s="33"/>
      <c r="AN3389" s="33"/>
      <c r="AO3389" s="33"/>
      <c r="AP3389" s="34"/>
      <c r="AQ3389" s="34"/>
      <c r="AR3389" s="28"/>
      <c r="AS3389" s="29"/>
      <c r="AT3389" s="29"/>
      <c r="AU3389" s="29"/>
    </row>
    <row r="3390" spans="1:47" s="554" customFormat="1">
      <c r="A3390" s="13"/>
      <c r="B3390" s="8"/>
      <c r="C3390" s="8"/>
      <c r="D3390" s="344" t="s">
        <v>2126</v>
      </c>
      <c r="E3390" s="266"/>
      <c r="F3390" s="261"/>
      <c r="G3390" s="282"/>
      <c r="H3390" s="284">
        <v>60000000</v>
      </c>
      <c r="I3390" s="33"/>
      <c r="J3390" s="33"/>
      <c r="K3390" s="33"/>
      <c r="L3390" s="33"/>
      <c r="M3390" s="33"/>
      <c r="N3390" s="33"/>
      <c r="O3390" s="33"/>
      <c r="P3390" s="33"/>
      <c r="Q3390" s="33"/>
      <c r="R3390" s="33"/>
      <c r="S3390" s="33"/>
      <c r="T3390" s="33"/>
      <c r="U3390" s="33"/>
      <c r="V3390" s="33"/>
      <c r="W3390" s="33"/>
      <c r="X3390" s="282"/>
      <c r="Y3390" s="33"/>
      <c r="Z3390" s="284"/>
      <c r="AA3390" s="284"/>
      <c r="AB3390" s="33"/>
      <c r="AC3390" s="33"/>
      <c r="AD3390" s="33"/>
      <c r="AE3390" s="33"/>
      <c r="AF3390" s="33"/>
      <c r="AG3390" s="33"/>
      <c r="AH3390" s="33"/>
      <c r="AI3390" s="33"/>
      <c r="AJ3390" s="33"/>
      <c r="AK3390" s="33"/>
      <c r="AL3390" s="33"/>
      <c r="AM3390" s="33"/>
      <c r="AN3390" s="33"/>
      <c r="AO3390" s="33"/>
      <c r="AP3390" s="34"/>
      <c r="AQ3390" s="34"/>
      <c r="AR3390" s="28"/>
      <c r="AS3390" s="29"/>
      <c r="AT3390" s="29"/>
      <c r="AU3390" s="29"/>
    </row>
    <row r="3391" spans="1:47" s="554" customFormat="1">
      <c r="A3391" s="13"/>
      <c r="B3391" s="8"/>
      <c r="C3391" s="8"/>
      <c r="D3391" s="344" t="s">
        <v>2127</v>
      </c>
      <c r="E3391" s="266"/>
      <c r="F3391" s="261"/>
      <c r="G3391" s="282"/>
      <c r="H3391" s="284">
        <v>8000000</v>
      </c>
      <c r="I3391" s="33"/>
      <c r="J3391" s="33"/>
      <c r="K3391" s="33"/>
      <c r="L3391" s="33"/>
      <c r="M3391" s="33"/>
      <c r="N3391" s="33"/>
      <c r="O3391" s="33"/>
      <c r="P3391" s="33"/>
      <c r="Q3391" s="33"/>
      <c r="R3391" s="33"/>
      <c r="S3391" s="33"/>
      <c r="T3391" s="33"/>
      <c r="U3391" s="33"/>
      <c r="V3391" s="33"/>
      <c r="W3391" s="33"/>
      <c r="X3391" s="282"/>
      <c r="Y3391" s="33"/>
      <c r="Z3391" s="284"/>
      <c r="AA3391" s="284"/>
      <c r="AB3391" s="33"/>
      <c r="AC3391" s="33"/>
      <c r="AD3391" s="33"/>
      <c r="AE3391" s="33"/>
      <c r="AF3391" s="33"/>
      <c r="AG3391" s="33"/>
      <c r="AH3391" s="33"/>
      <c r="AI3391" s="33"/>
      <c r="AJ3391" s="33"/>
      <c r="AK3391" s="33"/>
      <c r="AL3391" s="33"/>
      <c r="AM3391" s="33"/>
      <c r="AN3391" s="33"/>
      <c r="AO3391" s="33"/>
      <c r="AP3391" s="34"/>
      <c r="AQ3391" s="34"/>
      <c r="AR3391" s="28"/>
      <c r="AS3391" s="29"/>
      <c r="AT3391" s="29"/>
      <c r="AU3391" s="29"/>
    </row>
    <row r="3392" spans="1:47" s="554" customFormat="1">
      <c r="A3392" s="13"/>
      <c r="B3392" s="8"/>
      <c r="C3392" s="8"/>
      <c r="D3392" s="344" t="s">
        <v>2128</v>
      </c>
      <c r="E3392" s="266"/>
      <c r="F3392" s="261"/>
      <c r="G3392" s="282"/>
      <c r="H3392" s="284">
        <v>2000000</v>
      </c>
      <c r="I3392" s="33"/>
      <c r="J3392" s="33"/>
      <c r="K3392" s="33"/>
      <c r="L3392" s="33"/>
      <c r="M3392" s="33"/>
      <c r="N3392" s="33"/>
      <c r="O3392" s="33"/>
      <c r="P3392" s="33"/>
      <c r="Q3392" s="33"/>
      <c r="R3392" s="33"/>
      <c r="S3392" s="33"/>
      <c r="T3392" s="33"/>
      <c r="U3392" s="33"/>
      <c r="V3392" s="33"/>
      <c r="W3392" s="33"/>
      <c r="X3392" s="282"/>
      <c r="Y3392" s="33"/>
      <c r="Z3392" s="284"/>
      <c r="AA3392" s="284"/>
      <c r="AB3392" s="33"/>
      <c r="AC3392" s="33"/>
      <c r="AD3392" s="33"/>
      <c r="AE3392" s="33"/>
      <c r="AF3392" s="33"/>
      <c r="AG3392" s="33"/>
      <c r="AH3392" s="33"/>
      <c r="AI3392" s="33"/>
      <c r="AJ3392" s="33"/>
      <c r="AK3392" s="33"/>
      <c r="AL3392" s="33"/>
      <c r="AM3392" s="33"/>
      <c r="AN3392" s="33"/>
      <c r="AO3392" s="33"/>
      <c r="AP3392" s="34"/>
      <c r="AQ3392" s="34"/>
      <c r="AR3392" s="28"/>
      <c r="AS3392" s="29"/>
      <c r="AT3392" s="29"/>
      <c r="AU3392" s="29"/>
    </row>
    <row r="3393" spans="1:47" s="483" customFormat="1">
      <c r="A3393" s="13"/>
      <c r="B3393" s="8"/>
      <c r="C3393" s="8"/>
      <c r="D3393" s="473" t="s">
        <v>208</v>
      </c>
      <c r="E3393" s="321"/>
      <c r="F3393" s="261"/>
      <c r="G3393" s="282"/>
      <c r="H3393" s="284"/>
      <c r="I3393" s="33"/>
      <c r="J3393" s="33"/>
      <c r="K3393" s="33"/>
      <c r="L3393" s="33"/>
      <c r="M3393" s="33"/>
      <c r="N3393" s="33"/>
      <c r="O3393" s="33"/>
      <c r="P3393" s="33"/>
      <c r="Q3393" s="33"/>
      <c r="R3393" s="33"/>
      <c r="S3393" s="33"/>
      <c r="T3393" s="33"/>
      <c r="U3393" s="33"/>
      <c r="V3393" s="33"/>
      <c r="W3393" s="33"/>
      <c r="X3393" s="282"/>
      <c r="Y3393" s="33"/>
      <c r="Z3393" s="284"/>
      <c r="AA3393" s="284"/>
      <c r="AB3393" s="33"/>
      <c r="AC3393" s="33"/>
      <c r="AD3393" s="33"/>
      <c r="AE3393" s="33"/>
      <c r="AF3393" s="33"/>
      <c r="AG3393" s="33"/>
      <c r="AH3393" s="33"/>
      <c r="AI3393" s="33"/>
      <c r="AJ3393" s="33"/>
      <c r="AK3393" s="33"/>
      <c r="AL3393" s="33"/>
      <c r="AM3393" s="33"/>
      <c r="AN3393" s="33"/>
      <c r="AO3393" s="33"/>
      <c r="AP3393" s="34"/>
      <c r="AQ3393" s="34"/>
      <c r="AR3393" s="28"/>
      <c r="AS3393" s="29"/>
      <c r="AT3393" s="29"/>
      <c r="AU3393" s="29"/>
    </row>
    <row r="3394" spans="1:47" s="483" customFormat="1">
      <c r="A3394" s="13"/>
      <c r="B3394" s="8"/>
      <c r="C3394" s="8"/>
      <c r="D3394" s="345" t="s">
        <v>2135</v>
      </c>
      <c r="E3394" s="266"/>
      <c r="F3394" s="261">
        <v>2508130</v>
      </c>
      <c r="G3394" s="282">
        <f>SUM(H3395:H3401)</f>
        <v>1715400</v>
      </c>
      <c r="H3394" s="284"/>
      <c r="I3394" s="33"/>
      <c r="J3394" s="33"/>
      <c r="K3394" s="33"/>
      <c r="L3394" s="33"/>
      <c r="M3394" s="33"/>
      <c r="N3394" s="33"/>
      <c r="O3394" s="33"/>
      <c r="P3394" s="33"/>
      <c r="Q3394" s="33"/>
      <c r="R3394" s="33"/>
      <c r="S3394" s="33"/>
      <c r="T3394" s="33"/>
      <c r="U3394" s="33"/>
      <c r="V3394" s="33"/>
      <c r="W3394" s="33"/>
      <c r="X3394" s="282"/>
      <c r="Y3394" s="33"/>
      <c r="Z3394" s="284"/>
      <c r="AA3394" s="284"/>
      <c r="AB3394" s="33"/>
      <c r="AC3394" s="33"/>
      <c r="AD3394" s="33"/>
      <c r="AE3394" s="33"/>
      <c r="AF3394" s="33"/>
      <c r="AG3394" s="33"/>
      <c r="AH3394" s="33"/>
      <c r="AI3394" s="33"/>
      <c r="AJ3394" s="33"/>
      <c r="AK3394" s="33"/>
      <c r="AL3394" s="33"/>
      <c r="AM3394" s="33"/>
      <c r="AN3394" s="33"/>
      <c r="AO3394" s="33"/>
      <c r="AP3394" s="34"/>
      <c r="AQ3394" s="34"/>
      <c r="AR3394" s="28"/>
      <c r="AS3394" s="29"/>
      <c r="AT3394" s="29"/>
      <c r="AU3394" s="29"/>
    </row>
    <row r="3395" spans="1:47" s="554" customFormat="1">
      <c r="A3395" s="13"/>
      <c r="B3395" s="8"/>
      <c r="C3395" s="8"/>
      <c r="D3395" s="344" t="s">
        <v>2129</v>
      </c>
      <c r="E3395" s="266"/>
      <c r="F3395" s="261"/>
      <c r="G3395" s="282"/>
      <c r="H3395" s="284">
        <v>600000</v>
      </c>
      <c r="I3395" s="33"/>
      <c r="J3395" s="33"/>
      <c r="K3395" s="33"/>
      <c r="L3395" s="33"/>
      <c r="M3395" s="33"/>
      <c r="N3395" s="33"/>
      <c r="O3395" s="33"/>
      <c r="P3395" s="33"/>
      <c r="Q3395" s="33"/>
      <c r="R3395" s="33"/>
      <c r="S3395" s="33"/>
      <c r="T3395" s="33"/>
      <c r="U3395" s="33"/>
      <c r="V3395" s="33"/>
      <c r="W3395" s="33"/>
      <c r="X3395" s="282"/>
      <c r="Y3395" s="33"/>
      <c r="Z3395" s="284"/>
      <c r="AA3395" s="284"/>
      <c r="AB3395" s="33"/>
      <c r="AC3395" s="33"/>
      <c r="AD3395" s="33"/>
      <c r="AE3395" s="33"/>
      <c r="AF3395" s="33"/>
      <c r="AG3395" s="33"/>
      <c r="AH3395" s="33"/>
      <c r="AI3395" s="33"/>
      <c r="AJ3395" s="33"/>
      <c r="AK3395" s="33"/>
      <c r="AL3395" s="33"/>
      <c r="AM3395" s="33"/>
      <c r="AN3395" s="33"/>
      <c r="AO3395" s="33"/>
      <c r="AP3395" s="34"/>
      <c r="AQ3395" s="34"/>
      <c r="AR3395" s="28"/>
      <c r="AS3395" s="29"/>
      <c r="AT3395" s="29"/>
      <c r="AU3395" s="29"/>
    </row>
    <row r="3396" spans="1:47" s="554" customFormat="1">
      <c r="A3396" s="13"/>
      <c r="B3396" s="8"/>
      <c r="C3396" s="8"/>
      <c r="D3396" s="344" t="s">
        <v>2131</v>
      </c>
      <c r="E3396" s="266"/>
      <c r="F3396" s="261"/>
      <c r="G3396" s="282"/>
      <c r="H3396" s="284">
        <v>394000</v>
      </c>
      <c r="I3396" s="33"/>
      <c r="J3396" s="33"/>
      <c r="K3396" s="33"/>
      <c r="L3396" s="33"/>
      <c r="M3396" s="33"/>
      <c r="N3396" s="33"/>
      <c r="O3396" s="33"/>
      <c r="P3396" s="33"/>
      <c r="Q3396" s="33"/>
      <c r="R3396" s="33"/>
      <c r="S3396" s="33"/>
      <c r="T3396" s="33"/>
      <c r="U3396" s="33"/>
      <c r="V3396" s="33"/>
      <c r="W3396" s="33"/>
      <c r="X3396" s="282"/>
      <c r="Y3396" s="33"/>
      <c r="Z3396" s="284"/>
      <c r="AA3396" s="284"/>
      <c r="AB3396" s="33"/>
      <c r="AC3396" s="33"/>
      <c r="AD3396" s="33"/>
      <c r="AE3396" s="33"/>
      <c r="AF3396" s="33"/>
      <c r="AG3396" s="33"/>
      <c r="AH3396" s="33"/>
      <c r="AI3396" s="33"/>
      <c r="AJ3396" s="33"/>
      <c r="AK3396" s="33"/>
      <c r="AL3396" s="33"/>
      <c r="AM3396" s="33"/>
      <c r="AN3396" s="33"/>
      <c r="AO3396" s="33"/>
      <c r="AP3396" s="34"/>
      <c r="AQ3396" s="34"/>
      <c r="AR3396" s="28"/>
      <c r="AS3396" s="29"/>
      <c r="AT3396" s="29"/>
      <c r="AU3396" s="29"/>
    </row>
    <row r="3397" spans="1:47" s="554" customFormat="1">
      <c r="A3397" s="13"/>
      <c r="B3397" s="8"/>
      <c r="C3397" s="8"/>
      <c r="D3397" s="344" t="s">
        <v>2132</v>
      </c>
      <c r="E3397" s="266"/>
      <c r="F3397" s="261"/>
      <c r="G3397" s="282"/>
      <c r="H3397" s="284">
        <v>300000</v>
      </c>
      <c r="I3397" s="33"/>
      <c r="J3397" s="33"/>
      <c r="K3397" s="33"/>
      <c r="L3397" s="33"/>
      <c r="M3397" s="33"/>
      <c r="N3397" s="33"/>
      <c r="O3397" s="33"/>
      <c r="P3397" s="33"/>
      <c r="Q3397" s="33"/>
      <c r="R3397" s="33"/>
      <c r="S3397" s="33"/>
      <c r="T3397" s="33"/>
      <c r="U3397" s="33"/>
      <c r="V3397" s="33"/>
      <c r="W3397" s="33"/>
      <c r="X3397" s="282"/>
      <c r="Y3397" s="33"/>
      <c r="Z3397" s="284"/>
      <c r="AA3397" s="284"/>
      <c r="AB3397" s="33"/>
      <c r="AC3397" s="33"/>
      <c r="AD3397" s="33"/>
      <c r="AE3397" s="33"/>
      <c r="AF3397" s="33"/>
      <c r="AG3397" s="33"/>
      <c r="AH3397" s="33"/>
      <c r="AI3397" s="33"/>
      <c r="AJ3397" s="33"/>
      <c r="AK3397" s="33"/>
      <c r="AL3397" s="33"/>
      <c r="AM3397" s="33"/>
      <c r="AN3397" s="33"/>
      <c r="AO3397" s="33"/>
      <c r="AP3397" s="34"/>
      <c r="AQ3397" s="34"/>
      <c r="AR3397" s="28"/>
      <c r="AS3397" s="29"/>
      <c r="AT3397" s="29"/>
      <c r="AU3397" s="29"/>
    </row>
    <row r="3398" spans="1:47" s="558" customFormat="1" ht="15">
      <c r="A3398" s="13"/>
      <c r="B3398" s="8"/>
      <c r="C3398" s="8"/>
      <c r="D3398" s="506" t="s">
        <v>1256</v>
      </c>
      <c r="E3398" s="266"/>
      <c r="F3398" s="261"/>
      <c r="G3398" s="282"/>
      <c r="H3398" s="284"/>
      <c r="I3398" s="33"/>
      <c r="J3398" s="33"/>
      <c r="K3398" s="33"/>
      <c r="L3398" s="33"/>
      <c r="M3398" s="33"/>
      <c r="N3398" s="33"/>
      <c r="O3398" s="33"/>
      <c r="P3398" s="33"/>
      <c r="Q3398" s="33"/>
      <c r="R3398" s="33"/>
      <c r="S3398" s="33"/>
      <c r="T3398" s="33"/>
      <c r="U3398" s="33"/>
      <c r="V3398" s="33"/>
      <c r="W3398" s="33"/>
      <c r="X3398" s="282"/>
      <c r="Y3398" s="33"/>
      <c r="Z3398" s="284"/>
      <c r="AA3398" s="284"/>
      <c r="AB3398" s="33"/>
      <c r="AC3398" s="33"/>
      <c r="AD3398" s="33"/>
      <c r="AE3398" s="33"/>
      <c r="AF3398" s="33"/>
      <c r="AG3398" s="33"/>
      <c r="AH3398" s="33"/>
      <c r="AI3398" s="33"/>
      <c r="AJ3398" s="33"/>
      <c r="AK3398" s="33"/>
      <c r="AL3398" s="33"/>
      <c r="AM3398" s="33"/>
      <c r="AN3398" s="33"/>
      <c r="AO3398" s="33"/>
      <c r="AP3398" s="34"/>
      <c r="AQ3398" s="34"/>
      <c r="AR3398" s="28"/>
      <c r="AS3398" s="29"/>
      <c r="AT3398" s="29"/>
      <c r="AU3398" s="29"/>
    </row>
    <row r="3399" spans="1:47" s="558" customFormat="1">
      <c r="A3399" s="13"/>
      <c r="B3399" s="8"/>
      <c r="C3399" s="8"/>
      <c r="D3399" s="344" t="s">
        <v>2130</v>
      </c>
      <c r="E3399" s="266"/>
      <c r="F3399" s="261"/>
      <c r="G3399" s="282"/>
      <c r="H3399" s="284">
        <v>120000</v>
      </c>
      <c r="I3399" s="33"/>
      <c r="J3399" s="33"/>
      <c r="K3399" s="33"/>
      <c r="L3399" s="33"/>
      <c r="M3399" s="33"/>
      <c r="N3399" s="33"/>
      <c r="O3399" s="33"/>
      <c r="P3399" s="33"/>
      <c r="Q3399" s="33"/>
      <c r="R3399" s="33"/>
      <c r="S3399" s="33"/>
      <c r="T3399" s="33"/>
      <c r="U3399" s="33"/>
      <c r="V3399" s="33"/>
      <c r="W3399" s="33"/>
      <c r="X3399" s="282"/>
      <c r="Y3399" s="33"/>
      <c r="Z3399" s="284"/>
      <c r="AA3399" s="284"/>
      <c r="AB3399" s="33"/>
      <c r="AC3399" s="33"/>
      <c r="AD3399" s="33"/>
      <c r="AE3399" s="33"/>
      <c r="AF3399" s="33"/>
      <c r="AG3399" s="33"/>
      <c r="AH3399" s="33"/>
      <c r="AI3399" s="33"/>
      <c r="AJ3399" s="33"/>
      <c r="AK3399" s="33"/>
      <c r="AL3399" s="33"/>
      <c r="AM3399" s="33">
        <v>120000</v>
      </c>
      <c r="AN3399" s="33"/>
      <c r="AO3399" s="33"/>
      <c r="AP3399" s="34"/>
      <c r="AQ3399" s="34"/>
      <c r="AR3399" s="28"/>
      <c r="AS3399" s="29"/>
      <c r="AT3399" s="29"/>
      <c r="AU3399" s="29"/>
    </row>
    <row r="3400" spans="1:47" s="554" customFormat="1">
      <c r="A3400" s="13"/>
      <c r="B3400" s="8"/>
      <c r="C3400" s="8"/>
      <c r="D3400" s="344" t="s">
        <v>2133</v>
      </c>
      <c r="E3400" s="266"/>
      <c r="F3400" s="261"/>
      <c r="G3400" s="282"/>
      <c r="H3400" s="284">
        <v>199000</v>
      </c>
      <c r="I3400" s="33"/>
      <c r="J3400" s="33"/>
      <c r="K3400" s="33"/>
      <c r="L3400" s="33"/>
      <c r="M3400" s="33"/>
      <c r="N3400" s="33"/>
      <c r="O3400" s="33"/>
      <c r="P3400" s="33"/>
      <c r="Q3400" s="33"/>
      <c r="R3400" s="33"/>
      <c r="S3400" s="33"/>
      <c r="T3400" s="33"/>
      <c r="U3400" s="33"/>
      <c r="V3400" s="33"/>
      <c r="W3400" s="33"/>
      <c r="X3400" s="282"/>
      <c r="Y3400" s="33"/>
      <c r="Z3400" s="284"/>
      <c r="AA3400" s="284"/>
      <c r="AB3400" s="33"/>
      <c r="AC3400" s="33"/>
      <c r="AD3400" s="33"/>
      <c r="AE3400" s="33"/>
      <c r="AF3400" s="33"/>
      <c r="AG3400" s="33"/>
      <c r="AH3400" s="33"/>
      <c r="AI3400" s="33"/>
      <c r="AJ3400" s="33"/>
      <c r="AK3400" s="33"/>
      <c r="AL3400" s="33"/>
      <c r="AM3400" s="33">
        <v>199000</v>
      </c>
      <c r="AN3400" s="33"/>
      <c r="AO3400" s="33"/>
      <c r="AP3400" s="34"/>
      <c r="AQ3400" s="34"/>
      <c r="AR3400" s="28"/>
      <c r="AS3400" s="29"/>
      <c r="AT3400" s="29"/>
      <c r="AU3400" s="29"/>
    </row>
    <row r="3401" spans="1:47" s="554" customFormat="1">
      <c r="A3401" s="13"/>
      <c r="B3401" s="8"/>
      <c r="C3401" s="8"/>
      <c r="D3401" s="344" t="s">
        <v>2134</v>
      </c>
      <c r="E3401" s="266"/>
      <c r="F3401" s="261"/>
      <c r="G3401" s="282"/>
      <c r="H3401" s="284">
        <v>102400</v>
      </c>
      <c r="I3401" s="33"/>
      <c r="J3401" s="33"/>
      <c r="K3401" s="33"/>
      <c r="L3401" s="33"/>
      <c r="M3401" s="33"/>
      <c r="N3401" s="33"/>
      <c r="O3401" s="33"/>
      <c r="P3401" s="33"/>
      <c r="Q3401" s="33"/>
      <c r="R3401" s="33"/>
      <c r="S3401" s="33"/>
      <c r="T3401" s="33"/>
      <c r="U3401" s="33"/>
      <c r="V3401" s="33"/>
      <c r="W3401" s="33"/>
      <c r="X3401" s="282"/>
      <c r="Y3401" s="33"/>
      <c r="Z3401" s="284"/>
      <c r="AA3401" s="284"/>
      <c r="AB3401" s="33"/>
      <c r="AC3401" s="33"/>
      <c r="AD3401" s="33"/>
      <c r="AE3401" s="33"/>
      <c r="AF3401" s="33"/>
      <c r="AG3401" s="33"/>
      <c r="AH3401" s="33"/>
      <c r="AI3401" s="33"/>
      <c r="AJ3401" s="33"/>
      <c r="AK3401" s="33"/>
      <c r="AL3401" s="33"/>
      <c r="AM3401" s="33">
        <v>102400</v>
      </c>
      <c r="AN3401" s="33"/>
      <c r="AO3401" s="33"/>
      <c r="AP3401" s="34"/>
      <c r="AQ3401" s="34"/>
      <c r="AR3401" s="28"/>
      <c r="AS3401" s="29"/>
      <c r="AT3401" s="29"/>
      <c r="AU3401" s="29"/>
    </row>
    <row r="3402" spans="1:47" s="483" customFormat="1">
      <c r="A3402" s="13"/>
      <c r="B3402" s="8"/>
      <c r="C3402" s="8"/>
      <c r="D3402" s="473" t="s">
        <v>212</v>
      </c>
      <c r="E3402" s="321"/>
      <c r="F3402" s="321">
        <v>7913978000</v>
      </c>
      <c r="G3402" s="282">
        <f>SUM(H3403:H3529)</f>
        <v>7637849858</v>
      </c>
      <c r="H3402" s="284"/>
      <c r="I3402" s="33"/>
      <c r="J3402" s="33"/>
      <c r="K3402" s="33"/>
      <c r="L3402" s="33"/>
      <c r="M3402" s="33"/>
      <c r="N3402" s="33"/>
      <c r="O3402" s="33"/>
      <c r="P3402" s="33"/>
      <c r="Q3402" s="33"/>
      <c r="R3402" s="33"/>
      <c r="S3402" s="33"/>
      <c r="T3402" s="33"/>
      <c r="U3402" s="33"/>
      <c r="V3402" s="33"/>
      <c r="W3402" s="33"/>
      <c r="X3402" s="282"/>
      <c r="Y3402" s="33"/>
      <c r="Z3402" s="284"/>
      <c r="AA3402" s="284"/>
      <c r="AB3402" s="33"/>
      <c r="AC3402" s="33"/>
      <c r="AD3402" s="33"/>
      <c r="AE3402" s="33"/>
      <c r="AF3402" s="33"/>
      <c r="AG3402" s="33"/>
      <c r="AH3402" s="33"/>
      <c r="AI3402" s="33"/>
      <c r="AJ3402" s="33"/>
      <c r="AK3402" s="33"/>
      <c r="AL3402" s="33"/>
      <c r="AM3402" s="33"/>
      <c r="AN3402" s="33"/>
      <c r="AO3402" s="33"/>
      <c r="AP3402" s="34"/>
      <c r="AQ3402" s="34"/>
      <c r="AR3402" s="28"/>
      <c r="AS3402" s="29"/>
      <c r="AT3402" s="29"/>
      <c r="AU3402" s="29"/>
    </row>
    <row r="3403" spans="1:47" s="483" customFormat="1">
      <c r="A3403" s="13"/>
      <c r="B3403" s="8"/>
      <c r="C3403" s="8"/>
      <c r="D3403" s="344" t="s">
        <v>2136</v>
      </c>
      <c r="E3403" s="266"/>
      <c r="F3403" s="261"/>
      <c r="G3403" s="282"/>
      <c r="H3403" s="284">
        <v>43500000</v>
      </c>
      <c r="I3403" s="33"/>
      <c r="J3403" s="33"/>
      <c r="K3403" s="33"/>
      <c r="L3403" s="33"/>
      <c r="M3403" s="33"/>
      <c r="N3403" s="33"/>
      <c r="O3403" s="33"/>
      <c r="P3403" s="33"/>
      <c r="Q3403" s="33"/>
      <c r="R3403" s="33"/>
      <c r="S3403" s="33"/>
      <c r="T3403" s="33"/>
      <c r="U3403" s="33"/>
      <c r="V3403" s="33"/>
      <c r="W3403" s="33"/>
      <c r="X3403" s="282"/>
      <c r="Y3403" s="33"/>
      <c r="Z3403" s="284"/>
      <c r="AA3403" s="284"/>
      <c r="AB3403" s="33"/>
      <c r="AC3403" s="33"/>
      <c r="AD3403" s="33"/>
      <c r="AE3403" s="33"/>
      <c r="AF3403" s="33"/>
      <c r="AG3403" s="33"/>
      <c r="AH3403" s="33"/>
      <c r="AI3403" s="33"/>
      <c r="AJ3403" s="33"/>
      <c r="AK3403" s="33"/>
      <c r="AL3403" s="33"/>
      <c r="AM3403" s="33"/>
      <c r="AN3403" s="33"/>
      <c r="AO3403" s="33"/>
      <c r="AP3403" s="34"/>
      <c r="AQ3403" s="34"/>
      <c r="AR3403" s="28"/>
      <c r="AS3403" s="29"/>
      <c r="AT3403" s="29"/>
      <c r="AU3403" s="29"/>
    </row>
    <row r="3404" spans="1:47" s="483" customFormat="1">
      <c r="A3404" s="13"/>
      <c r="B3404" s="8"/>
      <c r="C3404" s="8"/>
      <c r="D3404" s="344" t="s">
        <v>2137</v>
      </c>
      <c r="E3404" s="266"/>
      <c r="F3404" s="261"/>
      <c r="G3404" s="282"/>
      <c r="H3404" s="284">
        <v>9100000</v>
      </c>
      <c r="I3404" s="33"/>
      <c r="J3404" s="33"/>
      <c r="K3404" s="33"/>
      <c r="L3404" s="33"/>
      <c r="M3404" s="33"/>
      <c r="N3404" s="33"/>
      <c r="O3404" s="33"/>
      <c r="P3404" s="33"/>
      <c r="Q3404" s="33"/>
      <c r="R3404" s="33"/>
      <c r="S3404" s="33"/>
      <c r="T3404" s="33"/>
      <c r="U3404" s="33"/>
      <c r="V3404" s="33"/>
      <c r="W3404" s="33"/>
      <c r="X3404" s="282"/>
      <c r="Y3404" s="33"/>
      <c r="Z3404" s="284"/>
      <c r="AA3404" s="284"/>
      <c r="AB3404" s="33"/>
      <c r="AC3404" s="33"/>
      <c r="AD3404" s="33"/>
      <c r="AE3404" s="33"/>
      <c r="AF3404" s="33"/>
      <c r="AG3404" s="33"/>
      <c r="AH3404" s="33"/>
      <c r="AI3404" s="33"/>
      <c r="AJ3404" s="33"/>
      <c r="AK3404" s="33"/>
      <c r="AL3404" s="33"/>
      <c r="AM3404" s="33"/>
      <c r="AN3404" s="33"/>
      <c r="AO3404" s="33"/>
      <c r="AP3404" s="34"/>
      <c r="AQ3404" s="34"/>
      <c r="AR3404" s="28"/>
      <c r="AS3404" s="29"/>
      <c r="AT3404" s="29"/>
      <c r="AU3404" s="29"/>
    </row>
    <row r="3405" spans="1:47" s="483" customFormat="1">
      <c r="A3405" s="13"/>
      <c r="B3405" s="8"/>
      <c r="C3405" s="8"/>
      <c r="D3405" s="344" t="s">
        <v>2138</v>
      </c>
      <c r="E3405" s="266"/>
      <c r="F3405" s="261"/>
      <c r="G3405" s="282"/>
      <c r="H3405" s="284">
        <v>16100000</v>
      </c>
      <c r="I3405" s="33"/>
      <c r="J3405" s="33"/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282"/>
      <c r="Y3405" s="33"/>
      <c r="Z3405" s="284"/>
      <c r="AA3405" s="284"/>
      <c r="AB3405" s="33"/>
      <c r="AC3405" s="33"/>
      <c r="AD3405" s="33"/>
      <c r="AE3405" s="33"/>
      <c r="AF3405" s="33"/>
      <c r="AG3405" s="33"/>
      <c r="AH3405" s="33"/>
      <c r="AI3405" s="33"/>
      <c r="AJ3405" s="33"/>
      <c r="AK3405" s="33"/>
      <c r="AL3405" s="33"/>
      <c r="AM3405" s="33"/>
      <c r="AN3405" s="33"/>
      <c r="AO3405" s="33"/>
      <c r="AP3405" s="34"/>
      <c r="AQ3405" s="34"/>
      <c r="AR3405" s="28"/>
      <c r="AS3405" s="29"/>
      <c r="AT3405" s="29"/>
      <c r="AU3405" s="29"/>
    </row>
    <row r="3406" spans="1:47" s="554" customFormat="1">
      <c r="A3406" s="13"/>
      <c r="B3406" s="8"/>
      <c r="C3406" s="8"/>
      <c r="D3406" s="344" t="s">
        <v>2139</v>
      </c>
      <c r="E3406" s="266"/>
      <c r="F3406" s="261"/>
      <c r="G3406" s="282"/>
      <c r="H3406" s="284">
        <v>9250000</v>
      </c>
      <c r="I3406" s="33"/>
      <c r="J3406" s="33"/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282"/>
      <c r="Y3406" s="33"/>
      <c r="Z3406" s="284"/>
      <c r="AA3406" s="284"/>
      <c r="AB3406" s="33"/>
      <c r="AC3406" s="33"/>
      <c r="AD3406" s="33"/>
      <c r="AE3406" s="33"/>
      <c r="AF3406" s="33"/>
      <c r="AG3406" s="33"/>
      <c r="AH3406" s="33"/>
      <c r="AI3406" s="33"/>
      <c r="AJ3406" s="33"/>
      <c r="AK3406" s="33"/>
      <c r="AL3406" s="33"/>
      <c r="AM3406" s="33"/>
      <c r="AN3406" s="33"/>
      <c r="AO3406" s="33"/>
      <c r="AP3406" s="34"/>
      <c r="AQ3406" s="34"/>
      <c r="AR3406" s="28"/>
      <c r="AS3406" s="29"/>
      <c r="AT3406" s="29"/>
      <c r="AU3406" s="29"/>
    </row>
    <row r="3407" spans="1:47" s="554" customFormat="1">
      <c r="A3407" s="13"/>
      <c r="B3407" s="8"/>
      <c r="C3407" s="8"/>
      <c r="D3407" s="344" t="s">
        <v>2140</v>
      </c>
      <c r="E3407" s="266"/>
      <c r="F3407" s="261"/>
      <c r="G3407" s="282"/>
      <c r="H3407" s="284">
        <v>76136550</v>
      </c>
      <c r="I3407" s="33"/>
      <c r="J3407" s="33"/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282"/>
      <c r="Y3407" s="33"/>
      <c r="Z3407" s="284"/>
      <c r="AA3407" s="284"/>
      <c r="AB3407" s="33"/>
      <c r="AC3407" s="33"/>
      <c r="AD3407" s="33"/>
      <c r="AE3407" s="33"/>
      <c r="AF3407" s="33"/>
      <c r="AG3407" s="33"/>
      <c r="AH3407" s="33"/>
      <c r="AI3407" s="33"/>
      <c r="AJ3407" s="33"/>
      <c r="AK3407" s="33"/>
      <c r="AL3407" s="33"/>
      <c r="AM3407" s="33"/>
      <c r="AN3407" s="33"/>
      <c r="AO3407" s="33"/>
      <c r="AP3407" s="34"/>
      <c r="AQ3407" s="34"/>
      <c r="AR3407" s="28"/>
      <c r="AS3407" s="29"/>
      <c r="AT3407" s="29"/>
      <c r="AU3407" s="29"/>
    </row>
    <row r="3408" spans="1:47" s="554" customFormat="1">
      <c r="A3408" s="13"/>
      <c r="B3408" s="8"/>
      <c r="C3408" s="8"/>
      <c r="D3408" s="344" t="s">
        <v>2141</v>
      </c>
      <c r="E3408" s="266"/>
      <c r="F3408" s="261"/>
      <c r="G3408" s="282"/>
      <c r="H3408" s="284">
        <v>111645000</v>
      </c>
      <c r="I3408" s="33"/>
      <c r="J3408" s="33"/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282"/>
      <c r="Y3408" s="33"/>
      <c r="Z3408" s="284"/>
      <c r="AA3408" s="284"/>
      <c r="AB3408" s="33"/>
      <c r="AC3408" s="33"/>
      <c r="AD3408" s="33"/>
      <c r="AE3408" s="33"/>
      <c r="AF3408" s="33"/>
      <c r="AG3408" s="33"/>
      <c r="AH3408" s="33"/>
      <c r="AI3408" s="33"/>
      <c r="AJ3408" s="33"/>
      <c r="AK3408" s="33"/>
      <c r="AL3408" s="33"/>
      <c r="AM3408" s="33"/>
      <c r="AN3408" s="33"/>
      <c r="AO3408" s="33"/>
      <c r="AP3408" s="34"/>
      <c r="AQ3408" s="34"/>
      <c r="AR3408" s="28"/>
      <c r="AS3408" s="29"/>
      <c r="AT3408" s="29"/>
      <c r="AU3408" s="29"/>
    </row>
    <row r="3409" spans="1:47" s="554" customFormat="1">
      <c r="A3409" s="13"/>
      <c r="B3409" s="8"/>
      <c r="C3409" s="8"/>
      <c r="D3409" s="344" t="s">
        <v>2142</v>
      </c>
      <c r="E3409" s="266"/>
      <c r="F3409" s="261"/>
      <c r="G3409" s="282"/>
      <c r="H3409" s="284">
        <v>25470000</v>
      </c>
      <c r="I3409" s="33"/>
      <c r="J3409" s="33"/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282"/>
      <c r="Y3409" s="33"/>
      <c r="Z3409" s="284"/>
      <c r="AA3409" s="284"/>
      <c r="AB3409" s="33"/>
      <c r="AC3409" s="33"/>
      <c r="AD3409" s="33"/>
      <c r="AE3409" s="33"/>
      <c r="AF3409" s="33"/>
      <c r="AG3409" s="33"/>
      <c r="AH3409" s="33"/>
      <c r="AI3409" s="33"/>
      <c r="AJ3409" s="33"/>
      <c r="AK3409" s="33"/>
      <c r="AL3409" s="33"/>
      <c r="AM3409" s="33"/>
      <c r="AN3409" s="33"/>
      <c r="AO3409" s="33"/>
      <c r="AP3409" s="34"/>
      <c r="AQ3409" s="34"/>
      <c r="AR3409" s="28"/>
      <c r="AS3409" s="29"/>
      <c r="AT3409" s="29"/>
      <c r="AU3409" s="29"/>
    </row>
    <row r="3410" spans="1:47" s="554" customFormat="1">
      <c r="A3410" s="13"/>
      <c r="B3410" s="8"/>
      <c r="C3410" s="8"/>
      <c r="D3410" s="344" t="s">
        <v>2143</v>
      </c>
      <c r="E3410" s="266"/>
      <c r="F3410" s="261"/>
      <c r="G3410" s="282"/>
      <c r="H3410" s="284">
        <v>90110000</v>
      </c>
      <c r="I3410" s="33"/>
      <c r="J3410" s="33"/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282"/>
      <c r="Y3410" s="33"/>
      <c r="Z3410" s="284"/>
      <c r="AA3410" s="284"/>
      <c r="AB3410" s="33"/>
      <c r="AC3410" s="33"/>
      <c r="AD3410" s="33"/>
      <c r="AE3410" s="33"/>
      <c r="AF3410" s="33"/>
      <c r="AG3410" s="33"/>
      <c r="AH3410" s="33"/>
      <c r="AI3410" s="33"/>
      <c r="AJ3410" s="33"/>
      <c r="AK3410" s="33"/>
      <c r="AL3410" s="33"/>
      <c r="AM3410" s="33"/>
      <c r="AN3410" s="33"/>
      <c r="AO3410" s="33"/>
      <c r="AP3410" s="34"/>
      <c r="AQ3410" s="34"/>
      <c r="AR3410" s="28"/>
      <c r="AS3410" s="29"/>
      <c r="AT3410" s="29"/>
      <c r="AU3410" s="29"/>
    </row>
    <row r="3411" spans="1:47" s="554" customFormat="1">
      <c r="A3411" s="13"/>
      <c r="B3411" s="8"/>
      <c r="C3411" s="8"/>
      <c r="D3411" s="344" t="s">
        <v>2144</v>
      </c>
      <c r="E3411" s="266"/>
      <c r="F3411" s="261"/>
      <c r="G3411" s="282"/>
      <c r="H3411" s="284">
        <v>116720000</v>
      </c>
      <c r="I3411" s="33"/>
      <c r="J3411" s="33"/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282"/>
      <c r="Y3411" s="33"/>
      <c r="Z3411" s="284"/>
      <c r="AA3411" s="284"/>
      <c r="AB3411" s="33"/>
      <c r="AC3411" s="33"/>
      <c r="AD3411" s="33"/>
      <c r="AE3411" s="33"/>
      <c r="AF3411" s="33"/>
      <c r="AG3411" s="33"/>
      <c r="AH3411" s="33"/>
      <c r="AI3411" s="33"/>
      <c r="AJ3411" s="33"/>
      <c r="AK3411" s="33"/>
      <c r="AL3411" s="33"/>
      <c r="AM3411" s="33"/>
      <c r="AN3411" s="33"/>
      <c r="AO3411" s="33"/>
      <c r="AP3411" s="34"/>
      <c r="AQ3411" s="34"/>
      <c r="AR3411" s="28"/>
      <c r="AS3411" s="29"/>
      <c r="AT3411" s="29"/>
      <c r="AU3411" s="29"/>
    </row>
    <row r="3412" spans="1:47" s="554" customFormat="1">
      <c r="A3412" s="13"/>
      <c r="B3412" s="8"/>
      <c r="C3412" s="8"/>
      <c r="D3412" s="344" t="s">
        <v>2145</v>
      </c>
      <c r="E3412" s="266"/>
      <c r="F3412" s="261"/>
      <c r="G3412" s="282"/>
      <c r="H3412" s="284">
        <v>157136000</v>
      </c>
      <c r="I3412" s="33"/>
      <c r="J3412" s="33"/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282"/>
      <c r="Y3412" s="33"/>
      <c r="Z3412" s="284"/>
      <c r="AA3412" s="284"/>
      <c r="AB3412" s="33"/>
      <c r="AC3412" s="33"/>
      <c r="AD3412" s="33"/>
      <c r="AE3412" s="33"/>
      <c r="AF3412" s="33"/>
      <c r="AG3412" s="33"/>
      <c r="AH3412" s="33"/>
      <c r="AI3412" s="33"/>
      <c r="AJ3412" s="33"/>
      <c r="AK3412" s="33"/>
      <c r="AL3412" s="33"/>
      <c r="AM3412" s="33"/>
      <c r="AN3412" s="33"/>
      <c r="AO3412" s="33"/>
      <c r="AP3412" s="34"/>
      <c r="AQ3412" s="34"/>
      <c r="AR3412" s="28"/>
      <c r="AS3412" s="29"/>
      <c r="AT3412" s="29"/>
      <c r="AU3412" s="29"/>
    </row>
    <row r="3413" spans="1:47" s="554" customFormat="1">
      <c r="A3413" s="13"/>
      <c r="B3413" s="8"/>
      <c r="C3413" s="8"/>
      <c r="D3413" s="344" t="s">
        <v>2146</v>
      </c>
      <c r="E3413" s="266"/>
      <c r="F3413" s="261"/>
      <c r="G3413" s="282"/>
      <c r="H3413" s="284">
        <v>42212500</v>
      </c>
      <c r="I3413" s="33"/>
      <c r="J3413" s="33"/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282"/>
      <c r="Y3413" s="33"/>
      <c r="Z3413" s="284"/>
      <c r="AA3413" s="284"/>
      <c r="AB3413" s="33"/>
      <c r="AC3413" s="33"/>
      <c r="AD3413" s="33"/>
      <c r="AE3413" s="33"/>
      <c r="AF3413" s="33"/>
      <c r="AG3413" s="33"/>
      <c r="AH3413" s="33"/>
      <c r="AI3413" s="33"/>
      <c r="AJ3413" s="33"/>
      <c r="AK3413" s="33"/>
      <c r="AL3413" s="33"/>
      <c r="AM3413" s="33"/>
      <c r="AN3413" s="33"/>
      <c r="AO3413" s="33"/>
      <c r="AP3413" s="34"/>
      <c r="AQ3413" s="34"/>
      <c r="AR3413" s="28"/>
      <c r="AS3413" s="29"/>
      <c r="AT3413" s="29"/>
      <c r="AU3413" s="29"/>
    </row>
    <row r="3414" spans="1:47" s="554" customFormat="1">
      <c r="A3414" s="13"/>
      <c r="B3414" s="8"/>
      <c r="C3414" s="8"/>
      <c r="D3414" s="344" t="s">
        <v>2147</v>
      </c>
      <c r="E3414" s="266"/>
      <c r="F3414" s="261"/>
      <c r="G3414" s="282"/>
      <c r="H3414" s="284">
        <v>58443000</v>
      </c>
      <c r="I3414" s="33"/>
      <c r="J3414" s="33"/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282"/>
      <c r="Y3414" s="33"/>
      <c r="Z3414" s="284"/>
      <c r="AA3414" s="284"/>
      <c r="AB3414" s="33"/>
      <c r="AC3414" s="33"/>
      <c r="AD3414" s="33"/>
      <c r="AE3414" s="33"/>
      <c r="AF3414" s="33"/>
      <c r="AG3414" s="33"/>
      <c r="AH3414" s="33"/>
      <c r="AI3414" s="33"/>
      <c r="AJ3414" s="33"/>
      <c r="AK3414" s="33"/>
      <c r="AL3414" s="33"/>
      <c r="AM3414" s="33"/>
      <c r="AN3414" s="33"/>
      <c r="AO3414" s="33"/>
      <c r="AP3414" s="34"/>
      <c r="AQ3414" s="34"/>
      <c r="AR3414" s="28"/>
      <c r="AS3414" s="29"/>
      <c r="AT3414" s="29"/>
      <c r="AU3414" s="29"/>
    </row>
    <row r="3415" spans="1:47" s="554" customFormat="1">
      <c r="A3415" s="13"/>
      <c r="B3415" s="8"/>
      <c r="C3415" s="8"/>
      <c r="D3415" s="344" t="s">
        <v>2148</v>
      </c>
      <c r="E3415" s="266"/>
      <c r="F3415" s="261"/>
      <c r="G3415" s="282"/>
      <c r="H3415" s="284">
        <v>8250000</v>
      </c>
      <c r="I3415" s="33"/>
      <c r="J3415" s="33"/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282"/>
      <c r="Y3415" s="33"/>
      <c r="Z3415" s="284"/>
      <c r="AA3415" s="284"/>
      <c r="AB3415" s="33"/>
      <c r="AC3415" s="33"/>
      <c r="AD3415" s="33"/>
      <c r="AE3415" s="33"/>
      <c r="AF3415" s="33"/>
      <c r="AG3415" s="33"/>
      <c r="AH3415" s="33"/>
      <c r="AI3415" s="33"/>
      <c r="AJ3415" s="33"/>
      <c r="AK3415" s="33"/>
      <c r="AL3415" s="33"/>
      <c r="AM3415" s="33"/>
      <c r="AN3415" s="33"/>
      <c r="AO3415" s="33"/>
      <c r="AP3415" s="34"/>
      <c r="AQ3415" s="34"/>
      <c r="AR3415" s="28"/>
      <c r="AS3415" s="29"/>
      <c r="AT3415" s="29"/>
      <c r="AU3415" s="29"/>
    </row>
    <row r="3416" spans="1:47" s="554" customFormat="1">
      <c r="A3416" s="13"/>
      <c r="B3416" s="8"/>
      <c r="C3416" s="8"/>
      <c r="D3416" s="344" t="s">
        <v>2149</v>
      </c>
      <c r="E3416" s="266"/>
      <c r="F3416" s="261"/>
      <c r="G3416" s="282"/>
      <c r="H3416" s="284">
        <v>5170000</v>
      </c>
      <c r="I3416" s="33"/>
      <c r="J3416" s="33"/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282"/>
      <c r="Y3416" s="33"/>
      <c r="Z3416" s="284"/>
      <c r="AA3416" s="284"/>
      <c r="AB3416" s="33"/>
      <c r="AC3416" s="33"/>
      <c r="AD3416" s="33"/>
      <c r="AE3416" s="33"/>
      <c r="AF3416" s="33"/>
      <c r="AG3416" s="33"/>
      <c r="AH3416" s="33"/>
      <c r="AI3416" s="33"/>
      <c r="AJ3416" s="33"/>
      <c r="AK3416" s="33"/>
      <c r="AL3416" s="33"/>
      <c r="AM3416" s="33"/>
      <c r="AN3416" s="33"/>
      <c r="AO3416" s="33"/>
      <c r="AP3416" s="34"/>
      <c r="AQ3416" s="34"/>
      <c r="AR3416" s="28"/>
      <c r="AS3416" s="29"/>
      <c r="AT3416" s="29"/>
      <c r="AU3416" s="29"/>
    </row>
    <row r="3417" spans="1:47" s="554" customFormat="1">
      <c r="A3417" s="13"/>
      <c r="B3417" s="8"/>
      <c r="C3417" s="8"/>
      <c r="D3417" s="344" t="s">
        <v>2150</v>
      </c>
      <c r="E3417" s="266"/>
      <c r="F3417" s="261"/>
      <c r="G3417" s="282"/>
      <c r="H3417" s="284">
        <v>10192600</v>
      </c>
      <c r="I3417" s="33"/>
      <c r="J3417" s="33"/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282"/>
      <c r="Y3417" s="33"/>
      <c r="Z3417" s="284"/>
      <c r="AA3417" s="284"/>
      <c r="AB3417" s="33"/>
      <c r="AC3417" s="33"/>
      <c r="AD3417" s="33"/>
      <c r="AE3417" s="33"/>
      <c r="AF3417" s="33"/>
      <c r="AG3417" s="33"/>
      <c r="AH3417" s="33"/>
      <c r="AI3417" s="33"/>
      <c r="AJ3417" s="33"/>
      <c r="AK3417" s="33"/>
      <c r="AL3417" s="33"/>
      <c r="AM3417" s="33"/>
      <c r="AN3417" s="33"/>
      <c r="AO3417" s="33"/>
      <c r="AP3417" s="34"/>
      <c r="AQ3417" s="34"/>
      <c r="AR3417" s="28"/>
      <c r="AS3417" s="29"/>
      <c r="AT3417" s="29"/>
      <c r="AU3417" s="29"/>
    </row>
    <row r="3418" spans="1:47" s="554" customFormat="1">
      <c r="A3418" s="13"/>
      <c r="B3418" s="8"/>
      <c r="C3418" s="8"/>
      <c r="D3418" s="344" t="s">
        <v>2151</v>
      </c>
      <c r="E3418" s="266"/>
      <c r="F3418" s="261"/>
      <c r="G3418" s="282"/>
      <c r="H3418" s="284">
        <v>44662259</v>
      </c>
      <c r="I3418" s="33"/>
      <c r="J3418" s="33"/>
      <c r="K3418" s="33"/>
      <c r="L3418" s="33"/>
      <c r="M3418" s="33"/>
      <c r="N3418" s="33"/>
      <c r="O3418" s="33"/>
      <c r="P3418" s="33"/>
      <c r="Q3418" s="33"/>
      <c r="R3418" s="33"/>
      <c r="S3418" s="33"/>
      <c r="T3418" s="33"/>
      <c r="U3418" s="33"/>
      <c r="V3418" s="33"/>
      <c r="W3418" s="33"/>
      <c r="X3418" s="282"/>
      <c r="Y3418" s="33"/>
      <c r="Z3418" s="284"/>
      <c r="AA3418" s="284"/>
      <c r="AB3418" s="33"/>
      <c r="AC3418" s="33"/>
      <c r="AD3418" s="33"/>
      <c r="AE3418" s="33"/>
      <c r="AF3418" s="33"/>
      <c r="AG3418" s="33"/>
      <c r="AH3418" s="33"/>
      <c r="AI3418" s="33"/>
      <c r="AJ3418" s="33"/>
      <c r="AK3418" s="33"/>
      <c r="AL3418" s="33"/>
      <c r="AM3418" s="33"/>
      <c r="AN3418" s="33"/>
      <c r="AO3418" s="33"/>
      <c r="AP3418" s="34"/>
      <c r="AQ3418" s="34"/>
      <c r="AR3418" s="28"/>
      <c r="AS3418" s="29"/>
      <c r="AT3418" s="29"/>
      <c r="AU3418" s="29"/>
    </row>
    <row r="3419" spans="1:47" s="554" customFormat="1">
      <c r="A3419" s="13"/>
      <c r="B3419" s="8"/>
      <c r="C3419" s="8"/>
      <c r="D3419" s="344" t="s">
        <v>2152</v>
      </c>
      <c r="E3419" s="266"/>
      <c r="F3419" s="261"/>
      <c r="G3419" s="282"/>
      <c r="H3419" s="284">
        <v>89414023</v>
      </c>
      <c r="I3419" s="33"/>
      <c r="J3419" s="33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282"/>
      <c r="Y3419" s="33"/>
      <c r="Z3419" s="284"/>
      <c r="AA3419" s="284"/>
      <c r="AB3419" s="33"/>
      <c r="AC3419" s="33"/>
      <c r="AD3419" s="33"/>
      <c r="AE3419" s="33"/>
      <c r="AF3419" s="33"/>
      <c r="AG3419" s="33"/>
      <c r="AH3419" s="33"/>
      <c r="AI3419" s="33"/>
      <c r="AJ3419" s="33"/>
      <c r="AK3419" s="33"/>
      <c r="AL3419" s="33"/>
      <c r="AM3419" s="33"/>
      <c r="AN3419" s="33"/>
      <c r="AO3419" s="33"/>
      <c r="AP3419" s="34"/>
      <c r="AQ3419" s="34"/>
      <c r="AR3419" s="28"/>
      <c r="AS3419" s="29"/>
      <c r="AT3419" s="29"/>
      <c r="AU3419" s="29"/>
    </row>
    <row r="3420" spans="1:47" s="554" customFormat="1">
      <c r="A3420" s="13"/>
      <c r="B3420" s="8"/>
      <c r="C3420" s="8"/>
      <c r="D3420" s="344" t="s">
        <v>2153</v>
      </c>
      <c r="E3420" s="266"/>
      <c r="F3420" s="261"/>
      <c r="G3420" s="282"/>
      <c r="H3420" s="284">
        <v>36850000</v>
      </c>
      <c r="I3420" s="33"/>
      <c r="J3420" s="33"/>
      <c r="K3420" s="33"/>
      <c r="L3420" s="33"/>
      <c r="M3420" s="33"/>
      <c r="N3420" s="33"/>
      <c r="O3420" s="33"/>
      <c r="P3420" s="33"/>
      <c r="Q3420" s="33"/>
      <c r="R3420" s="33"/>
      <c r="S3420" s="33"/>
      <c r="T3420" s="33"/>
      <c r="U3420" s="33"/>
      <c r="V3420" s="33"/>
      <c r="W3420" s="33"/>
      <c r="X3420" s="282"/>
      <c r="Y3420" s="33"/>
      <c r="Z3420" s="284"/>
      <c r="AA3420" s="284"/>
      <c r="AB3420" s="33"/>
      <c r="AC3420" s="33"/>
      <c r="AD3420" s="33"/>
      <c r="AE3420" s="33"/>
      <c r="AF3420" s="33"/>
      <c r="AG3420" s="33"/>
      <c r="AH3420" s="33"/>
      <c r="AI3420" s="33"/>
      <c r="AJ3420" s="33"/>
      <c r="AK3420" s="33"/>
      <c r="AL3420" s="33"/>
      <c r="AM3420" s="33"/>
      <c r="AN3420" s="33"/>
      <c r="AO3420" s="33"/>
      <c r="AP3420" s="34"/>
      <c r="AQ3420" s="34"/>
      <c r="AR3420" s="28"/>
      <c r="AS3420" s="29"/>
      <c r="AT3420" s="29"/>
      <c r="AU3420" s="29"/>
    </row>
    <row r="3421" spans="1:47" s="554" customFormat="1">
      <c r="A3421" s="13"/>
      <c r="B3421" s="8"/>
      <c r="C3421" s="8"/>
      <c r="D3421" s="344" t="s">
        <v>2154</v>
      </c>
      <c r="E3421" s="266"/>
      <c r="F3421" s="261"/>
      <c r="G3421" s="282"/>
      <c r="H3421" s="284">
        <v>99417515</v>
      </c>
      <c r="I3421" s="33"/>
      <c r="J3421" s="33"/>
      <c r="K3421" s="33"/>
      <c r="L3421" s="33"/>
      <c r="M3421" s="33"/>
      <c r="N3421" s="33"/>
      <c r="O3421" s="33"/>
      <c r="P3421" s="33"/>
      <c r="Q3421" s="33"/>
      <c r="R3421" s="33"/>
      <c r="S3421" s="33"/>
      <c r="T3421" s="33"/>
      <c r="U3421" s="33"/>
      <c r="V3421" s="33"/>
      <c r="W3421" s="33"/>
      <c r="X3421" s="282"/>
      <c r="Y3421" s="33"/>
      <c r="Z3421" s="284"/>
      <c r="AA3421" s="284"/>
      <c r="AB3421" s="33"/>
      <c r="AC3421" s="33"/>
      <c r="AD3421" s="33"/>
      <c r="AE3421" s="33"/>
      <c r="AF3421" s="33"/>
      <c r="AG3421" s="33"/>
      <c r="AH3421" s="33"/>
      <c r="AI3421" s="33"/>
      <c r="AJ3421" s="33"/>
      <c r="AK3421" s="33"/>
      <c r="AL3421" s="33"/>
      <c r="AM3421" s="33"/>
      <c r="AN3421" s="33"/>
      <c r="AO3421" s="33"/>
      <c r="AP3421" s="34"/>
      <c r="AQ3421" s="34"/>
      <c r="AR3421" s="28"/>
      <c r="AS3421" s="29"/>
      <c r="AT3421" s="29"/>
      <c r="AU3421" s="29"/>
    </row>
    <row r="3422" spans="1:47" s="554" customFormat="1">
      <c r="A3422" s="13"/>
      <c r="B3422" s="8"/>
      <c r="C3422" s="8"/>
      <c r="D3422" s="344" t="s">
        <v>2149</v>
      </c>
      <c r="E3422" s="266"/>
      <c r="F3422" s="261"/>
      <c r="G3422" s="282"/>
      <c r="H3422" s="284">
        <v>7985000</v>
      </c>
      <c r="I3422" s="33"/>
      <c r="J3422" s="33"/>
      <c r="K3422" s="33"/>
      <c r="L3422" s="33"/>
      <c r="M3422" s="33"/>
      <c r="N3422" s="33"/>
      <c r="O3422" s="33"/>
      <c r="P3422" s="33"/>
      <c r="Q3422" s="33"/>
      <c r="R3422" s="33"/>
      <c r="S3422" s="33"/>
      <c r="T3422" s="33"/>
      <c r="U3422" s="33"/>
      <c r="V3422" s="33"/>
      <c r="W3422" s="33"/>
      <c r="X3422" s="282"/>
      <c r="Y3422" s="33"/>
      <c r="Z3422" s="284"/>
      <c r="AA3422" s="284"/>
      <c r="AB3422" s="33"/>
      <c r="AC3422" s="33"/>
      <c r="AD3422" s="33"/>
      <c r="AE3422" s="33"/>
      <c r="AF3422" s="33"/>
      <c r="AG3422" s="33"/>
      <c r="AH3422" s="33"/>
      <c r="AI3422" s="33"/>
      <c r="AJ3422" s="33"/>
      <c r="AK3422" s="33"/>
      <c r="AL3422" s="33"/>
      <c r="AM3422" s="33"/>
      <c r="AN3422" s="33"/>
      <c r="AO3422" s="33"/>
      <c r="AP3422" s="34"/>
      <c r="AQ3422" s="34"/>
      <c r="AR3422" s="28"/>
      <c r="AS3422" s="29"/>
      <c r="AT3422" s="29"/>
      <c r="AU3422" s="29"/>
    </row>
    <row r="3423" spans="1:47" s="554" customFormat="1">
      <c r="A3423" s="13"/>
      <c r="B3423" s="8"/>
      <c r="C3423" s="8"/>
      <c r="D3423" s="344" t="s">
        <v>2155</v>
      </c>
      <c r="E3423" s="266"/>
      <c r="F3423" s="261"/>
      <c r="G3423" s="282"/>
      <c r="H3423" s="284">
        <v>3000000</v>
      </c>
      <c r="I3423" s="33"/>
      <c r="J3423" s="33"/>
      <c r="K3423" s="33"/>
      <c r="L3423" s="33"/>
      <c r="M3423" s="33"/>
      <c r="N3423" s="33"/>
      <c r="O3423" s="33"/>
      <c r="P3423" s="33"/>
      <c r="Q3423" s="33"/>
      <c r="R3423" s="33"/>
      <c r="S3423" s="33"/>
      <c r="T3423" s="33"/>
      <c r="U3423" s="33"/>
      <c r="V3423" s="33"/>
      <c r="W3423" s="33"/>
      <c r="X3423" s="282"/>
      <c r="Y3423" s="33"/>
      <c r="Z3423" s="284"/>
      <c r="AA3423" s="284"/>
      <c r="AB3423" s="33"/>
      <c r="AC3423" s="33"/>
      <c r="AD3423" s="33"/>
      <c r="AE3423" s="33"/>
      <c r="AF3423" s="33"/>
      <c r="AG3423" s="33"/>
      <c r="AH3423" s="33"/>
      <c r="AI3423" s="33"/>
      <c r="AJ3423" s="33"/>
      <c r="AK3423" s="33"/>
      <c r="AL3423" s="33"/>
      <c r="AM3423" s="33"/>
      <c r="AN3423" s="33"/>
      <c r="AO3423" s="33"/>
      <c r="AP3423" s="34"/>
      <c r="AQ3423" s="34"/>
      <c r="AR3423" s="28"/>
      <c r="AS3423" s="29"/>
      <c r="AT3423" s="29"/>
      <c r="AU3423" s="29"/>
    </row>
    <row r="3424" spans="1:47" s="554" customFormat="1">
      <c r="A3424" s="13"/>
      <c r="B3424" s="8"/>
      <c r="C3424" s="8"/>
      <c r="D3424" s="344" t="s">
        <v>2156</v>
      </c>
      <c r="E3424" s="266"/>
      <c r="F3424" s="261"/>
      <c r="G3424" s="282"/>
      <c r="H3424" s="284">
        <v>19397115</v>
      </c>
      <c r="I3424" s="33"/>
      <c r="J3424" s="33"/>
      <c r="K3424" s="33"/>
      <c r="L3424" s="33"/>
      <c r="M3424" s="33"/>
      <c r="N3424" s="33"/>
      <c r="O3424" s="33"/>
      <c r="P3424" s="33"/>
      <c r="Q3424" s="33"/>
      <c r="R3424" s="33"/>
      <c r="S3424" s="33"/>
      <c r="T3424" s="33"/>
      <c r="U3424" s="33"/>
      <c r="V3424" s="33"/>
      <c r="W3424" s="33"/>
      <c r="X3424" s="282"/>
      <c r="Y3424" s="33"/>
      <c r="Z3424" s="284"/>
      <c r="AA3424" s="284"/>
      <c r="AB3424" s="33"/>
      <c r="AC3424" s="33"/>
      <c r="AD3424" s="33"/>
      <c r="AE3424" s="33"/>
      <c r="AF3424" s="33"/>
      <c r="AG3424" s="33"/>
      <c r="AH3424" s="33"/>
      <c r="AI3424" s="33"/>
      <c r="AJ3424" s="33"/>
      <c r="AK3424" s="33"/>
      <c r="AL3424" s="33"/>
      <c r="AM3424" s="33"/>
      <c r="AN3424" s="33"/>
      <c r="AO3424" s="33"/>
      <c r="AP3424" s="34"/>
      <c r="AQ3424" s="34"/>
      <c r="AR3424" s="28"/>
      <c r="AS3424" s="29"/>
      <c r="AT3424" s="29"/>
      <c r="AU3424" s="29"/>
    </row>
    <row r="3425" spans="1:47" s="554" customFormat="1">
      <c r="A3425" s="13"/>
      <c r="B3425" s="8"/>
      <c r="C3425" s="8"/>
      <c r="D3425" s="344" t="s">
        <v>2157</v>
      </c>
      <c r="E3425" s="266"/>
      <c r="F3425" s="261"/>
      <c r="G3425" s="282"/>
      <c r="H3425" s="284">
        <v>77760000</v>
      </c>
      <c r="I3425" s="33"/>
      <c r="J3425" s="33"/>
      <c r="K3425" s="33"/>
      <c r="L3425" s="33"/>
      <c r="M3425" s="33"/>
      <c r="N3425" s="33"/>
      <c r="O3425" s="33"/>
      <c r="P3425" s="33"/>
      <c r="Q3425" s="33"/>
      <c r="R3425" s="33"/>
      <c r="S3425" s="33"/>
      <c r="T3425" s="33"/>
      <c r="U3425" s="33"/>
      <c r="V3425" s="33"/>
      <c r="W3425" s="33"/>
      <c r="X3425" s="282"/>
      <c r="Y3425" s="33"/>
      <c r="Z3425" s="284"/>
      <c r="AA3425" s="284"/>
      <c r="AB3425" s="33"/>
      <c r="AC3425" s="33"/>
      <c r="AD3425" s="33"/>
      <c r="AE3425" s="33"/>
      <c r="AF3425" s="33"/>
      <c r="AG3425" s="33"/>
      <c r="AH3425" s="33"/>
      <c r="AI3425" s="33"/>
      <c r="AJ3425" s="33"/>
      <c r="AK3425" s="33"/>
      <c r="AL3425" s="33"/>
      <c r="AM3425" s="33"/>
      <c r="AN3425" s="33"/>
      <c r="AO3425" s="33"/>
      <c r="AP3425" s="34"/>
      <c r="AQ3425" s="34"/>
      <c r="AR3425" s="28"/>
      <c r="AS3425" s="29"/>
      <c r="AT3425" s="29"/>
      <c r="AU3425" s="29"/>
    </row>
    <row r="3426" spans="1:47" s="554" customFormat="1">
      <c r="A3426" s="13"/>
      <c r="B3426" s="8"/>
      <c r="C3426" s="8"/>
      <c r="D3426" s="344" t="s">
        <v>2158</v>
      </c>
      <c r="E3426" s="266"/>
      <c r="F3426" s="261"/>
      <c r="G3426" s="282"/>
      <c r="H3426" s="284">
        <v>253487576</v>
      </c>
      <c r="I3426" s="33"/>
      <c r="J3426" s="33"/>
      <c r="K3426" s="33"/>
      <c r="L3426" s="33"/>
      <c r="M3426" s="33"/>
      <c r="N3426" s="33"/>
      <c r="O3426" s="33"/>
      <c r="P3426" s="33"/>
      <c r="Q3426" s="33"/>
      <c r="R3426" s="33"/>
      <c r="S3426" s="33"/>
      <c r="T3426" s="33"/>
      <c r="U3426" s="33"/>
      <c r="V3426" s="33"/>
      <c r="W3426" s="33"/>
      <c r="X3426" s="282"/>
      <c r="Y3426" s="33"/>
      <c r="Z3426" s="284"/>
      <c r="AA3426" s="284"/>
      <c r="AB3426" s="33"/>
      <c r="AC3426" s="33"/>
      <c r="AD3426" s="33"/>
      <c r="AE3426" s="33"/>
      <c r="AF3426" s="33"/>
      <c r="AG3426" s="33"/>
      <c r="AH3426" s="33"/>
      <c r="AI3426" s="33"/>
      <c r="AJ3426" s="33"/>
      <c r="AK3426" s="33"/>
      <c r="AL3426" s="33"/>
      <c r="AM3426" s="33"/>
      <c r="AN3426" s="33"/>
      <c r="AO3426" s="33"/>
      <c r="AP3426" s="34"/>
      <c r="AQ3426" s="34"/>
      <c r="AR3426" s="28"/>
      <c r="AS3426" s="29"/>
      <c r="AT3426" s="29"/>
      <c r="AU3426" s="29"/>
    </row>
    <row r="3427" spans="1:47" s="554" customFormat="1">
      <c r="A3427" s="13"/>
      <c r="B3427" s="8"/>
      <c r="C3427" s="8"/>
      <c r="D3427" s="344" t="s">
        <v>1988</v>
      </c>
      <c r="E3427" s="266"/>
      <c r="F3427" s="261"/>
      <c r="G3427" s="282"/>
      <c r="H3427" s="284">
        <v>56160000</v>
      </c>
      <c r="I3427" s="33"/>
      <c r="J3427" s="33"/>
      <c r="K3427" s="33"/>
      <c r="L3427" s="33"/>
      <c r="M3427" s="33"/>
      <c r="N3427" s="33"/>
      <c r="O3427" s="33"/>
      <c r="P3427" s="33"/>
      <c r="Q3427" s="33"/>
      <c r="R3427" s="33"/>
      <c r="S3427" s="33"/>
      <c r="T3427" s="33"/>
      <c r="U3427" s="33"/>
      <c r="V3427" s="33"/>
      <c r="W3427" s="33"/>
      <c r="X3427" s="282"/>
      <c r="Y3427" s="33"/>
      <c r="Z3427" s="284"/>
      <c r="AA3427" s="284"/>
      <c r="AB3427" s="33"/>
      <c r="AC3427" s="33"/>
      <c r="AD3427" s="33"/>
      <c r="AE3427" s="33"/>
      <c r="AF3427" s="33"/>
      <c r="AG3427" s="33"/>
      <c r="AH3427" s="33"/>
      <c r="AI3427" s="33"/>
      <c r="AJ3427" s="33"/>
      <c r="AK3427" s="33"/>
      <c r="AL3427" s="33"/>
      <c r="AM3427" s="33"/>
      <c r="AN3427" s="33"/>
      <c r="AO3427" s="33"/>
      <c r="AP3427" s="34"/>
      <c r="AQ3427" s="34"/>
      <c r="AR3427" s="28"/>
      <c r="AS3427" s="29"/>
      <c r="AT3427" s="29"/>
      <c r="AU3427" s="29"/>
    </row>
    <row r="3428" spans="1:47" s="554" customFormat="1">
      <c r="A3428" s="13"/>
      <c r="B3428" s="8"/>
      <c r="C3428" s="8"/>
      <c r="D3428" s="344" t="s">
        <v>2159</v>
      </c>
      <c r="E3428" s="266"/>
      <c r="F3428" s="261"/>
      <c r="G3428" s="282"/>
      <c r="H3428" s="284">
        <v>30780000</v>
      </c>
      <c r="I3428" s="33"/>
      <c r="J3428" s="33"/>
      <c r="K3428" s="33"/>
      <c r="L3428" s="33"/>
      <c r="M3428" s="33"/>
      <c r="N3428" s="33"/>
      <c r="O3428" s="33"/>
      <c r="P3428" s="33"/>
      <c r="Q3428" s="33"/>
      <c r="R3428" s="33"/>
      <c r="S3428" s="33"/>
      <c r="T3428" s="33"/>
      <c r="U3428" s="33"/>
      <c r="V3428" s="33"/>
      <c r="W3428" s="33"/>
      <c r="X3428" s="282"/>
      <c r="Y3428" s="33"/>
      <c r="Z3428" s="284"/>
      <c r="AA3428" s="284"/>
      <c r="AB3428" s="33"/>
      <c r="AC3428" s="33"/>
      <c r="AD3428" s="33"/>
      <c r="AE3428" s="33"/>
      <c r="AF3428" s="33"/>
      <c r="AG3428" s="33"/>
      <c r="AH3428" s="33"/>
      <c r="AI3428" s="33"/>
      <c r="AJ3428" s="33"/>
      <c r="AK3428" s="33"/>
      <c r="AL3428" s="33"/>
      <c r="AM3428" s="33"/>
      <c r="AN3428" s="33"/>
      <c r="AO3428" s="33"/>
      <c r="AP3428" s="34"/>
      <c r="AQ3428" s="34"/>
      <c r="AR3428" s="28"/>
      <c r="AS3428" s="29"/>
      <c r="AT3428" s="29"/>
      <c r="AU3428" s="29"/>
    </row>
    <row r="3429" spans="1:47" s="554" customFormat="1">
      <c r="A3429" s="13"/>
      <c r="B3429" s="8"/>
      <c r="C3429" s="8"/>
      <c r="D3429" s="344" t="s">
        <v>2160</v>
      </c>
      <c r="E3429" s="266"/>
      <c r="F3429" s="261"/>
      <c r="G3429" s="282"/>
      <c r="H3429" s="284">
        <v>129600000</v>
      </c>
      <c r="I3429" s="33"/>
      <c r="J3429" s="33"/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282"/>
      <c r="Y3429" s="33"/>
      <c r="Z3429" s="284"/>
      <c r="AA3429" s="284"/>
      <c r="AB3429" s="33"/>
      <c r="AC3429" s="33"/>
      <c r="AD3429" s="33"/>
      <c r="AE3429" s="33"/>
      <c r="AF3429" s="33"/>
      <c r="AG3429" s="33"/>
      <c r="AH3429" s="33"/>
      <c r="AI3429" s="33"/>
      <c r="AJ3429" s="33"/>
      <c r="AK3429" s="33"/>
      <c r="AL3429" s="33"/>
      <c r="AM3429" s="33"/>
      <c r="AN3429" s="33"/>
      <c r="AO3429" s="33"/>
      <c r="AP3429" s="34"/>
      <c r="AQ3429" s="34"/>
      <c r="AR3429" s="28"/>
      <c r="AS3429" s="29"/>
      <c r="AT3429" s="29"/>
      <c r="AU3429" s="29"/>
    </row>
    <row r="3430" spans="1:47" s="554" customFormat="1">
      <c r="A3430" s="13"/>
      <c r="B3430" s="8"/>
      <c r="C3430" s="8"/>
      <c r="D3430" s="344" t="s">
        <v>2161</v>
      </c>
      <c r="E3430" s="266"/>
      <c r="F3430" s="261"/>
      <c r="G3430" s="282"/>
      <c r="H3430" s="284">
        <v>48600000</v>
      </c>
      <c r="I3430" s="33"/>
      <c r="J3430" s="33"/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282"/>
      <c r="Y3430" s="33"/>
      <c r="Z3430" s="284"/>
      <c r="AA3430" s="284"/>
      <c r="AB3430" s="33"/>
      <c r="AC3430" s="33"/>
      <c r="AD3430" s="33"/>
      <c r="AE3430" s="33"/>
      <c r="AF3430" s="33"/>
      <c r="AG3430" s="33"/>
      <c r="AH3430" s="33"/>
      <c r="AI3430" s="33"/>
      <c r="AJ3430" s="33"/>
      <c r="AK3430" s="33"/>
      <c r="AL3430" s="33"/>
      <c r="AM3430" s="33"/>
      <c r="AN3430" s="33"/>
      <c r="AO3430" s="33"/>
      <c r="AP3430" s="34"/>
      <c r="AQ3430" s="34"/>
      <c r="AR3430" s="28"/>
      <c r="AS3430" s="29"/>
      <c r="AT3430" s="29"/>
      <c r="AU3430" s="29"/>
    </row>
    <row r="3431" spans="1:47" s="554" customFormat="1">
      <c r="A3431" s="13"/>
      <c r="B3431" s="8"/>
      <c r="C3431" s="8"/>
      <c r="D3431" s="344" t="s">
        <v>2162</v>
      </c>
      <c r="E3431" s="266"/>
      <c r="F3431" s="261"/>
      <c r="G3431" s="282"/>
      <c r="H3431" s="284">
        <v>314800000</v>
      </c>
      <c r="I3431" s="33"/>
      <c r="J3431" s="33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282"/>
      <c r="Y3431" s="33"/>
      <c r="Z3431" s="284"/>
      <c r="AA3431" s="284"/>
      <c r="AB3431" s="33"/>
      <c r="AC3431" s="33"/>
      <c r="AD3431" s="33"/>
      <c r="AE3431" s="33"/>
      <c r="AF3431" s="33"/>
      <c r="AG3431" s="33"/>
      <c r="AH3431" s="33"/>
      <c r="AI3431" s="33"/>
      <c r="AJ3431" s="33"/>
      <c r="AK3431" s="33"/>
      <c r="AL3431" s="33"/>
      <c r="AM3431" s="33"/>
      <c r="AN3431" s="33"/>
      <c r="AO3431" s="33"/>
      <c r="AP3431" s="34"/>
      <c r="AQ3431" s="34"/>
      <c r="AR3431" s="28"/>
      <c r="AS3431" s="29"/>
      <c r="AT3431" s="29"/>
      <c r="AU3431" s="29"/>
    </row>
    <row r="3432" spans="1:47" s="554" customFormat="1">
      <c r="A3432" s="13"/>
      <c r="B3432" s="8"/>
      <c r="C3432" s="8"/>
      <c r="D3432" s="344" t="s">
        <v>2163</v>
      </c>
      <c r="E3432" s="266"/>
      <c r="F3432" s="261"/>
      <c r="G3432" s="282"/>
      <c r="H3432" s="284">
        <v>103680000</v>
      </c>
      <c r="I3432" s="33"/>
      <c r="J3432" s="33"/>
      <c r="K3432" s="33"/>
      <c r="L3432" s="33"/>
      <c r="M3432" s="33"/>
      <c r="N3432" s="33"/>
      <c r="O3432" s="33"/>
      <c r="P3432" s="33"/>
      <c r="Q3432" s="33"/>
      <c r="R3432" s="33"/>
      <c r="S3432" s="33"/>
      <c r="T3432" s="33"/>
      <c r="U3432" s="33"/>
      <c r="V3432" s="33"/>
      <c r="W3432" s="33"/>
      <c r="X3432" s="282"/>
      <c r="Y3432" s="33"/>
      <c r="Z3432" s="284"/>
      <c r="AA3432" s="284"/>
      <c r="AB3432" s="33"/>
      <c r="AC3432" s="33"/>
      <c r="AD3432" s="33"/>
      <c r="AE3432" s="33"/>
      <c r="AF3432" s="33"/>
      <c r="AG3432" s="33"/>
      <c r="AH3432" s="33"/>
      <c r="AI3432" s="33"/>
      <c r="AJ3432" s="33"/>
      <c r="AK3432" s="33"/>
      <c r="AL3432" s="33"/>
      <c r="AM3432" s="33"/>
      <c r="AN3432" s="33"/>
      <c r="AO3432" s="33"/>
      <c r="AP3432" s="34"/>
      <c r="AQ3432" s="34"/>
      <c r="AR3432" s="28"/>
      <c r="AS3432" s="29"/>
      <c r="AT3432" s="29"/>
      <c r="AU3432" s="29"/>
    </row>
    <row r="3433" spans="1:47" s="554" customFormat="1">
      <c r="A3433" s="13"/>
      <c r="B3433" s="8"/>
      <c r="C3433" s="8"/>
      <c r="D3433" s="344" t="s">
        <v>2164</v>
      </c>
      <c r="E3433" s="266"/>
      <c r="F3433" s="261"/>
      <c r="G3433" s="282"/>
      <c r="H3433" s="284">
        <v>23328000</v>
      </c>
      <c r="I3433" s="33"/>
      <c r="J3433" s="33"/>
      <c r="K3433" s="33"/>
      <c r="L3433" s="33"/>
      <c r="M3433" s="33"/>
      <c r="N3433" s="33"/>
      <c r="O3433" s="33"/>
      <c r="P3433" s="33"/>
      <c r="Q3433" s="33"/>
      <c r="R3433" s="33"/>
      <c r="S3433" s="33"/>
      <c r="T3433" s="33"/>
      <c r="U3433" s="33"/>
      <c r="V3433" s="33"/>
      <c r="W3433" s="33"/>
      <c r="X3433" s="282"/>
      <c r="Y3433" s="33"/>
      <c r="Z3433" s="284"/>
      <c r="AA3433" s="284"/>
      <c r="AB3433" s="33"/>
      <c r="AC3433" s="33"/>
      <c r="AD3433" s="33"/>
      <c r="AE3433" s="33"/>
      <c r="AF3433" s="33"/>
      <c r="AG3433" s="33"/>
      <c r="AH3433" s="33"/>
      <c r="AI3433" s="33"/>
      <c r="AJ3433" s="33"/>
      <c r="AK3433" s="33"/>
      <c r="AL3433" s="33"/>
      <c r="AM3433" s="33"/>
      <c r="AN3433" s="33"/>
      <c r="AO3433" s="33"/>
      <c r="AP3433" s="34"/>
      <c r="AQ3433" s="34"/>
      <c r="AR3433" s="28"/>
      <c r="AS3433" s="29"/>
      <c r="AT3433" s="29"/>
      <c r="AU3433" s="29"/>
    </row>
    <row r="3434" spans="1:47" s="554" customFormat="1">
      <c r="A3434" s="13"/>
      <c r="B3434" s="8"/>
      <c r="C3434" s="8"/>
      <c r="D3434" s="344" t="s">
        <v>2165</v>
      </c>
      <c r="E3434" s="266"/>
      <c r="F3434" s="261"/>
      <c r="G3434" s="282"/>
      <c r="H3434" s="284">
        <v>45000000</v>
      </c>
      <c r="I3434" s="33"/>
      <c r="J3434" s="33"/>
      <c r="K3434" s="33"/>
      <c r="L3434" s="33"/>
      <c r="M3434" s="33"/>
      <c r="N3434" s="33"/>
      <c r="O3434" s="33"/>
      <c r="P3434" s="33"/>
      <c r="Q3434" s="33"/>
      <c r="R3434" s="33"/>
      <c r="S3434" s="33"/>
      <c r="T3434" s="33"/>
      <c r="U3434" s="33"/>
      <c r="V3434" s="33"/>
      <c r="W3434" s="33"/>
      <c r="X3434" s="282"/>
      <c r="Y3434" s="33"/>
      <c r="Z3434" s="284"/>
      <c r="AA3434" s="284"/>
      <c r="AB3434" s="33"/>
      <c r="AC3434" s="33"/>
      <c r="AD3434" s="33"/>
      <c r="AE3434" s="33"/>
      <c r="AF3434" s="33"/>
      <c r="AG3434" s="33"/>
      <c r="AH3434" s="33"/>
      <c r="AI3434" s="33"/>
      <c r="AJ3434" s="33"/>
      <c r="AK3434" s="33"/>
      <c r="AL3434" s="33"/>
      <c r="AM3434" s="33"/>
      <c r="AN3434" s="33"/>
      <c r="AO3434" s="33"/>
      <c r="AP3434" s="34"/>
      <c r="AQ3434" s="34"/>
      <c r="AR3434" s="28"/>
      <c r="AS3434" s="29"/>
      <c r="AT3434" s="29"/>
      <c r="AU3434" s="29"/>
    </row>
    <row r="3435" spans="1:47" s="554" customFormat="1">
      <c r="A3435" s="13"/>
      <c r="B3435" s="8"/>
      <c r="C3435" s="8"/>
      <c r="D3435" s="344" t="s">
        <v>2166</v>
      </c>
      <c r="E3435" s="266"/>
      <c r="F3435" s="261"/>
      <c r="G3435" s="282"/>
      <c r="H3435" s="284">
        <v>5670000</v>
      </c>
      <c r="I3435" s="33"/>
      <c r="J3435" s="33"/>
      <c r="K3435" s="33"/>
      <c r="L3435" s="33"/>
      <c r="M3435" s="33"/>
      <c r="N3435" s="33"/>
      <c r="O3435" s="33"/>
      <c r="P3435" s="33"/>
      <c r="Q3435" s="33"/>
      <c r="R3435" s="33"/>
      <c r="S3435" s="33"/>
      <c r="T3435" s="33"/>
      <c r="U3435" s="33"/>
      <c r="V3435" s="33"/>
      <c r="W3435" s="33"/>
      <c r="X3435" s="282"/>
      <c r="Y3435" s="33"/>
      <c r="Z3435" s="284"/>
      <c r="AA3435" s="284"/>
      <c r="AB3435" s="33"/>
      <c r="AC3435" s="33"/>
      <c r="AD3435" s="33"/>
      <c r="AE3435" s="33"/>
      <c r="AF3435" s="33"/>
      <c r="AG3435" s="33"/>
      <c r="AH3435" s="33"/>
      <c r="AI3435" s="33"/>
      <c r="AJ3435" s="33"/>
      <c r="AK3435" s="33"/>
      <c r="AL3435" s="33"/>
      <c r="AM3435" s="33"/>
      <c r="AN3435" s="33"/>
      <c r="AO3435" s="33"/>
      <c r="AP3435" s="34"/>
      <c r="AQ3435" s="34"/>
      <c r="AR3435" s="28"/>
      <c r="AS3435" s="29"/>
      <c r="AT3435" s="29"/>
      <c r="AU3435" s="29"/>
    </row>
    <row r="3436" spans="1:47" s="554" customFormat="1">
      <c r="A3436" s="13"/>
      <c r="B3436" s="8"/>
      <c r="C3436" s="8"/>
      <c r="D3436" s="344" t="s">
        <v>2167</v>
      </c>
      <c r="E3436" s="266"/>
      <c r="F3436" s="261"/>
      <c r="G3436" s="282"/>
      <c r="H3436" s="284">
        <v>108281550</v>
      </c>
      <c r="I3436" s="33"/>
      <c r="J3436" s="33"/>
      <c r="K3436" s="33"/>
      <c r="L3436" s="33"/>
      <c r="M3436" s="33"/>
      <c r="N3436" s="33"/>
      <c r="O3436" s="33"/>
      <c r="P3436" s="33"/>
      <c r="Q3436" s="33"/>
      <c r="R3436" s="33"/>
      <c r="S3436" s="33"/>
      <c r="T3436" s="33"/>
      <c r="U3436" s="33"/>
      <c r="V3436" s="33"/>
      <c r="W3436" s="33"/>
      <c r="X3436" s="282"/>
      <c r="Y3436" s="33"/>
      <c r="Z3436" s="284"/>
      <c r="AA3436" s="284"/>
      <c r="AB3436" s="33"/>
      <c r="AC3436" s="33"/>
      <c r="AD3436" s="33"/>
      <c r="AE3436" s="33"/>
      <c r="AF3436" s="33"/>
      <c r="AG3436" s="33"/>
      <c r="AH3436" s="33"/>
      <c r="AI3436" s="33"/>
      <c r="AJ3436" s="33"/>
      <c r="AK3436" s="33"/>
      <c r="AL3436" s="33"/>
      <c r="AM3436" s="33"/>
      <c r="AN3436" s="33"/>
      <c r="AO3436" s="33"/>
      <c r="AP3436" s="34"/>
      <c r="AQ3436" s="34"/>
      <c r="AR3436" s="28"/>
      <c r="AS3436" s="29"/>
      <c r="AT3436" s="29"/>
      <c r="AU3436" s="29"/>
    </row>
    <row r="3437" spans="1:47" s="554" customFormat="1">
      <c r="A3437" s="13"/>
      <c r="B3437" s="8"/>
      <c r="C3437" s="8"/>
      <c r="D3437" s="344" t="s">
        <v>2168</v>
      </c>
      <c r="E3437" s="266"/>
      <c r="F3437" s="261"/>
      <c r="G3437" s="282"/>
      <c r="H3437" s="284">
        <v>64240000</v>
      </c>
      <c r="I3437" s="33"/>
      <c r="J3437" s="33"/>
      <c r="K3437" s="33"/>
      <c r="L3437" s="33"/>
      <c r="M3437" s="33"/>
      <c r="N3437" s="33"/>
      <c r="O3437" s="33"/>
      <c r="P3437" s="33"/>
      <c r="Q3437" s="33"/>
      <c r="R3437" s="33"/>
      <c r="S3437" s="33"/>
      <c r="T3437" s="33"/>
      <c r="U3437" s="33"/>
      <c r="V3437" s="33"/>
      <c r="W3437" s="33"/>
      <c r="X3437" s="282"/>
      <c r="Y3437" s="33"/>
      <c r="Z3437" s="284"/>
      <c r="AA3437" s="284"/>
      <c r="AB3437" s="33"/>
      <c r="AC3437" s="33"/>
      <c r="AD3437" s="33"/>
      <c r="AE3437" s="33"/>
      <c r="AF3437" s="33"/>
      <c r="AG3437" s="33"/>
      <c r="AH3437" s="33"/>
      <c r="AI3437" s="33"/>
      <c r="AJ3437" s="33"/>
      <c r="AK3437" s="33"/>
      <c r="AL3437" s="33"/>
      <c r="AM3437" s="33"/>
      <c r="AN3437" s="33"/>
      <c r="AO3437" s="33"/>
      <c r="AP3437" s="34"/>
      <c r="AQ3437" s="34"/>
      <c r="AR3437" s="28"/>
      <c r="AS3437" s="29"/>
      <c r="AT3437" s="29"/>
      <c r="AU3437" s="29"/>
    </row>
    <row r="3438" spans="1:47" s="554" customFormat="1">
      <c r="A3438" s="13"/>
      <c r="B3438" s="8"/>
      <c r="C3438" s="8"/>
      <c r="D3438" s="344" t="s">
        <v>2147</v>
      </c>
      <c r="E3438" s="266"/>
      <c r="F3438" s="261"/>
      <c r="G3438" s="282"/>
      <c r="H3438" s="284">
        <v>58443000</v>
      </c>
      <c r="I3438" s="33"/>
      <c r="J3438" s="33"/>
      <c r="K3438" s="33"/>
      <c r="L3438" s="33"/>
      <c r="M3438" s="33"/>
      <c r="N3438" s="33"/>
      <c r="O3438" s="33"/>
      <c r="P3438" s="33"/>
      <c r="Q3438" s="33"/>
      <c r="R3438" s="33"/>
      <c r="S3438" s="33"/>
      <c r="T3438" s="33"/>
      <c r="U3438" s="33"/>
      <c r="V3438" s="33"/>
      <c r="W3438" s="33"/>
      <c r="X3438" s="282"/>
      <c r="Y3438" s="33"/>
      <c r="Z3438" s="284"/>
      <c r="AA3438" s="284"/>
      <c r="AB3438" s="33"/>
      <c r="AC3438" s="33"/>
      <c r="AD3438" s="33"/>
      <c r="AE3438" s="33"/>
      <c r="AF3438" s="33"/>
      <c r="AG3438" s="33"/>
      <c r="AH3438" s="33"/>
      <c r="AI3438" s="33"/>
      <c r="AJ3438" s="33"/>
      <c r="AK3438" s="33"/>
      <c r="AL3438" s="33"/>
      <c r="AM3438" s="33"/>
      <c r="AN3438" s="33"/>
      <c r="AO3438" s="33"/>
      <c r="AP3438" s="34"/>
      <c r="AQ3438" s="34"/>
      <c r="AR3438" s="28"/>
      <c r="AS3438" s="29"/>
      <c r="AT3438" s="29"/>
      <c r="AU3438" s="29"/>
    </row>
    <row r="3439" spans="1:47" s="554" customFormat="1">
      <c r="A3439" s="13"/>
      <c r="B3439" s="8"/>
      <c r="C3439" s="8"/>
      <c r="D3439" s="344" t="s">
        <v>2149</v>
      </c>
      <c r="E3439" s="266"/>
      <c r="F3439" s="261"/>
      <c r="G3439" s="282"/>
      <c r="H3439" s="284">
        <v>5170000</v>
      </c>
      <c r="I3439" s="33"/>
      <c r="J3439" s="33"/>
      <c r="K3439" s="33"/>
      <c r="L3439" s="33"/>
      <c r="M3439" s="33"/>
      <c r="N3439" s="33"/>
      <c r="O3439" s="33"/>
      <c r="P3439" s="33"/>
      <c r="Q3439" s="33"/>
      <c r="R3439" s="33"/>
      <c r="S3439" s="33"/>
      <c r="T3439" s="33"/>
      <c r="U3439" s="33"/>
      <c r="V3439" s="33"/>
      <c r="W3439" s="33"/>
      <c r="X3439" s="282"/>
      <c r="Y3439" s="33"/>
      <c r="Z3439" s="284"/>
      <c r="AA3439" s="284"/>
      <c r="AB3439" s="33"/>
      <c r="AC3439" s="33"/>
      <c r="AD3439" s="33"/>
      <c r="AE3439" s="33"/>
      <c r="AF3439" s="33"/>
      <c r="AG3439" s="33"/>
      <c r="AH3439" s="33"/>
      <c r="AI3439" s="33"/>
      <c r="AJ3439" s="33"/>
      <c r="AK3439" s="33"/>
      <c r="AL3439" s="33"/>
      <c r="AM3439" s="33"/>
      <c r="AN3439" s="33"/>
      <c r="AO3439" s="33"/>
      <c r="AP3439" s="34"/>
      <c r="AQ3439" s="34"/>
      <c r="AR3439" s="28"/>
      <c r="AS3439" s="29"/>
      <c r="AT3439" s="29"/>
      <c r="AU3439" s="29"/>
    </row>
    <row r="3440" spans="1:47" s="554" customFormat="1">
      <c r="A3440" s="13"/>
      <c r="B3440" s="8"/>
      <c r="C3440" s="8"/>
      <c r="D3440" s="344" t="s">
        <v>2150</v>
      </c>
      <c r="E3440" s="266"/>
      <c r="F3440" s="261"/>
      <c r="G3440" s="282"/>
      <c r="H3440" s="284">
        <v>46192600</v>
      </c>
      <c r="I3440" s="33"/>
      <c r="J3440" s="33"/>
      <c r="K3440" s="33"/>
      <c r="L3440" s="33"/>
      <c r="M3440" s="33"/>
      <c r="N3440" s="33"/>
      <c r="O3440" s="33"/>
      <c r="P3440" s="33"/>
      <c r="Q3440" s="33"/>
      <c r="R3440" s="33"/>
      <c r="S3440" s="33"/>
      <c r="T3440" s="33"/>
      <c r="U3440" s="33"/>
      <c r="V3440" s="33"/>
      <c r="W3440" s="33"/>
      <c r="X3440" s="282"/>
      <c r="Y3440" s="33"/>
      <c r="Z3440" s="284"/>
      <c r="AA3440" s="284"/>
      <c r="AB3440" s="33"/>
      <c r="AC3440" s="33"/>
      <c r="AD3440" s="33"/>
      <c r="AE3440" s="33"/>
      <c r="AF3440" s="33"/>
      <c r="AG3440" s="33"/>
      <c r="AH3440" s="33"/>
      <c r="AI3440" s="33"/>
      <c r="AJ3440" s="33"/>
      <c r="AK3440" s="33"/>
      <c r="AL3440" s="33"/>
      <c r="AM3440" s="33"/>
      <c r="AN3440" s="33"/>
      <c r="AO3440" s="33"/>
      <c r="AP3440" s="34"/>
      <c r="AQ3440" s="34"/>
      <c r="AR3440" s="28"/>
      <c r="AS3440" s="29"/>
      <c r="AT3440" s="29"/>
      <c r="AU3440" s="29"/>
    </row>
    <row r="3441" spans="1:47" s="554" customFormat="1">
      <c r="A3441" s="13"/>
      <c r="B3441" s="8"/>
      <c r="C3441" s="8"/>
      <c r="D3441" s="344" t="s">
        <v>2169</v>
      </c>
      <c r="E3441" s="266"/>
      <c r="F3441" s="261"/>
      <c r="G3441" s="282"/>
      <c r="H3441" s="284">
        <v>34560000</v>
      </c>
      <c r="I3441" s="33"/>
      <c r="J3441" s="33"/>
      <c r="K3441" s="33"/>
      <c r="L3441" s="33"/>
      <c r="M3441" s="33"/>
      <c r="N3441" s="33"/>
      <c r="O3441" s="33"/>
      <c r="P3441" s="33"/>
      <c r="Q3441" s="33"/>
      <c r="R3441" s="33"/>
      <c r="S3441" s="33"/>
      <c r="T3441" s="33"/>
      <c r="U3441" s="33"/>
      <c r="V3441" s="33"/>
      <c r="W3441" s="33"/>
      <c r="X3441" s="282"/>
      <c r="Y3441" s="33"/>
      <c r="Z3441" s="284"/>
      <c r="AA3441" s="284"/>
      <c r="AB3441" s="33"/>
      <c r="AC3441" s="33"/>
      <c r="AD3441" s="33"/>
      <c r="AE3441" s="33"/>
      <c r="AF3441" s="33"/>
      <c r="AG3441" s="33"/>
      <c r="AH3441" s="33"/>
      <c r="AI3441" s="33"/>
      <c r="AJ3441" s="33"/>
      <c r="AK3441" s="33"/>
      <c r="AL3441" s="33"/>
      <c r="AM3441" s="33"/>
      <c r="AN3441" s="33"/>
      <c r="AO3441" s="33"/>
      <c r="AP3441" s="34"/>
      <c r="AQ3441" s="34"/>
      <c r="AR3441" s="28"/>
      <c r="AS3441" s="29"/>
      <c r="AT3441" s="29"/>
      <c r="AU3441" s="29"/>
    </row>
    <row r="3442" spans="1:47" s="554" customFormat="1">
      <c r="A3442" s="13"/>
      <c r="B3442" s="8"/>
      <c r="C3442" s="8"/>
      <c r="D3442" s="344" t="s">
        <v>2151</v>
      </c>
      <c r="E3442" s="266"/>
      <c r="F3442" s="261"/>
      <c r="G3442" s="282"/>
      <c r="H3442" s="284">
        <v>209236113</v>
      </c>
      <c r="I3442" s="33"/>
      <c r="J3442" s="33"/>
      <c r="K3442" s="33"/>
      <c r="L3442" s="33"/>
      <c r="M3442" s="33"/>
      <c r="N3442" s="33"/>
      <c r="O3442" s="33"/>
      <c r="P3442" s="33"/>
      <c r="Q3442" s="33"/>
      <c r="R3442" s="33"/>
      <c r="S3442" s="33"/>
      <c r="T3442" s="33"/>
      <c r="U3442" s="33"/>
      <c r="V3442" s="33"/>
      <c r="W3442" s="33"/>
      <c r="X3442" s="282"/>
      <c r="Y3442" s="33"/>
      <c r="Z3442" s="284"/>
      <c r="AA3442" s="284"/>
      <c r="AB3442" s="33"/>
      <c r="AC3442" s="33"/>
      <c r="AD3442" s="33"/>
      <c r="AE3442" s="33"/>
      <c r="AF3442" s="33"/>
      <c r="AG3442" s="33"/>
      <c r="AH3442" s="33"/>
      <c r="AI3442" s="33"/>
      <c r="AJ3442" s="33"/>
      <c r="AK3442" s="33"/>
      <c r="AL3442" s="33"/>
      <c r="AM3442" s="33"/>
      <c r="AN3442" s="33"/>
      <c r="AO3442" s="33"/>
      <c r="AP3442" s="34"/>
      <c r="AQ3442" s="34"/>
      <c r="AR3442" s="28"/>
      <c r="AS3442" s="29"/>
      <c r="AT3442" s="29"/>
      <c r="AU3442" s="29"/>
    </row>
    <row r="3443" spans="1:47" s="554" customFormat="1">
      <c r="A3443" s="13"/>
      <c r="B3443" s="8"/>
      <c r="C3443" s="8"/>
      <c r="D3443" s="344" t="s">
        <v>2170</v>
      </c>
      <c r="E3443" s="266"/>
      <c r="F3443" s="261"/>
      <c r="G3443" s="282"/>
      <c r="H3443" s="284">
        <v>253987877</v>
      </c>
      <c r="I3443" s="33"/>
      <c r="J3443" s="33"/>
      <c r="K3443" s="33"/>
      <c r="L3443" s="33"/>
      <c r="M3443" s="33"/>
      <c r="N3443" s="33"/>
      <c r="O3443" s="33"/>
      <c r="P3443" s="33"/>
      <c r="Q3443" s="33"/>
      <c r="R3443" s="33"/>
      <c r="S3443" s="33"/>
      <c r="T3443" s="33"/>
      <c r="U3443" s="33"/>
      <c r="V3443" s="33"/>
      <c r="W3443" s="33"/>
      <c r="X3443" s="282"/>
      <c r="Y3443" s="33"/>
      <c r="Z3443" s="284"/>
      <c r="AA3443" s="284"/>
      <c r="AB3443" s="33"/>
      <c r="AC3443" s="33"/>
      <c r="AD3443" s="33"/>
      <c r="AE3443" s="33"/>
      <c r="AF3443" s="33"/>
      <c r="AG3443" s="33"/>
      <c r="AH3443" s="33"/>
      <c r="AI3443" s="33"/>
      <c r="AJ3443" s="33"/>
      <c r="AK3443" s="33"/>
      <c r="AL3443" s="33"/>
      <c r="AM3443" s="33"/>
      <c r="AN3443" s="33"/>
      <c r="AO3443" s="33"/>
      <c r="AP3443" s="34"/>
      <c r="AQ3443" s="34"/>
      <c r="AR3443" s="28"/>
      <c r="AS3443" s="29"/>
      <c r="AT3443" s="29"/>
      <c r="AU3443" s="29"/>
    </row>
    <row r="3444" spans="1:47" s="554" customFormat="1">
      <c r="A3444" s="13"/>
      <c r="B3444" s="8"/>
      <c r="C3444" s="8"/>
      <c r="D3444" s="344" t="s">
        <v>2153</v>
      </c>
      <c r="E3444" s="266"/>
      <c r="F3444" s="261"/>
      <c r="G3444" s="282"/>
      <c r="H3444" s="284">
        <v>69500040</v>
      </c>
      <c r="I3444" s="33"/>
      <c r="J3444" s="33"/>
      <c r="K3444" s="33"/>
      <c r="L3444" s="33"/>
      <c r="M3444" s="33"/>
      <c r="N3444" s="33"/>
      <c r="O3444" s="33"/>
      <c r="P3444" s="33"/>
      <c r="Q3444" s="33"/>
      <c r="R3444" s="33"/>
      <c r="S3444" s="33"/>
      <c r="T3444" s="33"/>
      <c r="U3444" s="33"/>
      <c r="V3444" s="33"/>
      <c r="W3444" s="33"/>
      <c r="X3444" s="282"/>
      <c r="Y3444" s="33"/>
      <c r="Z3444" s="284"/>
      <c r="AA3444" s="284"/>
      <c r="AB3444" s="33"/>
      <c r="AC3444" s="33"/>
      <c r="AD3444" s="33"/>
      <c r="AE3444" s="33"/>
      <c r="AF3444" s="33"/>
      <c r="AG3444" s="33"/>
      <c r="AH3444" s="33"/>
      <c r="AI3444" s="33"/>
      <c r="AJ3444" s="33"/>
      <c r="AK3444" s="33"/>
      <c r="AL3444" s="33"/>
      <c r="AM3444" s="33"/>
      <c r="AN3444" s="33"/>
      <c r="AO3444" s="33"/>
      <c r="AP3444" s="34"/>
      <c r="AQ3444" s="34"/>
      <c r="AR3444" s="28"/>
      <c r="AS3444" s="29"/>
      <c r="AT3444" s="29"/>
      <c r="AU3444" s="29"/>
    </row>
    <row r="3445" spans="1:47" s="554" customFormat="1">
      <c r="A3445" s="13"/>
      <c r="B3445" s="8"/>
      <c r="C3445" s="8"/>
      <c r="D3445" s="344" t="s">
        <v>2154</v>
      </c>
      <c r="E3445" s="266"/>
      <c r="F3445" s="261"/>
      <c r="G3445" s="282"/>
      <c r="H3445" s="284">
        <v>11217471</v>
      </c>
      <c r="I3445" s="33"/>
      <c r="J3445" s="33"/>
      <c r="K3445" s="33"/>
      <c r="L3445" s="33"/>
      <c r="M3445" s="33"/>
      <c r="N3445" s="33"/>
      <c r="O3445" s="33"/>
      <c r="P3445" s="33"/>
      <c r="Q3445" s="33"/>
      <c r="R3445" s="33"/>
      <c r="S3445" s="33"/>
      <c r="T3445" s="33"/>
      <c r="U3445" s="33"/>
      <c r="V3445" s="33"/>
      <c r="W3445" s="33"/>
      <c r="X3445" s="282"/>
      <c r="Y3445" s="33"/>
      <c r="Z3445" s="284"/>
      <c r="AA3445" s="284"/>
      <c r="AB3445" s="33"/>
      <c r="AC3445" s="33"/>
      <c r="AD3445" s="33"/>
      <c r="AE3445" s="33"/>
      <c r="AF3445" s="33"/>
      <c r="AG3445" s="33"/>
      <c r="AH3445" s="33"/>
      <c r="AI3445" s="33"/>
      <c r="AJ3445" s="33"/>
      <c r="AK3445" s="33"/>
      <c r="AL3445" s="33"/>
      <c r="AM3445" s="33"/>
      <c r="AN3445" s="33"/>
      <c r="AO3445" s="33"/>
      <c r="AP3445" s="34"/>
      <c r="AQ3445" s="34"/>
      <c r="AR3445" s="28"/>
      <c r="AS3445" s="29"/>
      <c r="AT3445" s="29"/>
      <c r="AU3445" s="29"/>
    </row>
    <row r="3446" spans="1:47" s="554" customFormat="1">
      <c r="A3446" s="13"/>
      <c r="B3446" s="8"/>
      <c r="C3446" s="8"/>
      <c r="D3446" s="344" t="s">
        <v>2149</v>
      </c>
      <c r="E3446" s="266"/>
      <c r="F3446" s="261"/>
      <c r="G3446" s="282"/>
      <c r="H3446" s="284">
        <v>2585000</v>
      </c>
      <c r="I3446" s="33"/>
      <c r="J3446" s="33"/>
      <c r="K3446" s="33"/>
      <c r="L3446" s="33"/>
      <c r="M3446" s="33"/>
      <c r="N3446" s="33"/>
      <c r="O3446" s="33"/>
      <c r="P3446" s="33"/>
      <c r="Q3446" s="33"/>
      <c r="R3446" s="33"/>
      <c r="S3446" s="33"/>
      <c r="T3446" s="33"/>
      <c r="U3446" s="33"/>
      <c r="V3446" s="33"/>
      <c r="W3446" s="33"/>
      <c r="X3446" s="282"/>
      <c r="Y3446" s="33"/>
      <c r="Z3446" s="284"/>
      <c r="AA3446" s="284"/>
      <c r="AB3446" s="33"/>
      <c r="AC3446" s="33"/>
      <c r="AD3446" s="33"/>
      <c r="AE3446" s="33"/>
      <c r="AF3446" s="33"/>
      <c r="AG3446" s="33"/>
      <c r="AH3446" s="33"/>
      <c r="AI3446" s="33"/>
      <c r="AJ3446" s="33"/>
      <c r="AK3446" s="33"/>
      <c r="AL3446" s="33"/>
      <c r="AM3446" s="33"/>
      <c r="AN3446" s="33"/>
      <c r="AO3446" s="33"/>
      <c r="AP3446" s="34"/>
      <c r="AQ3446" s="34"/>
      <c r="AR3446" s="28"/>
      <c r="AS3446" s="29"/>
      <c r="AT3446" s="29"/>
      <c r="AU3446" s="29"/>
    </row>
    <row r="3447" spans="1:47" s="554" customFormat="1">
      <c r="A3447" s="13"/>
      <c r="B3447" s="8"/>
      <c r="C3447" s="8"/>
      <c r="D3447" s="344" t="s">
        <v>2171</v>
      </c>
      <c r="E3447" s="266"/>
      <c r="F3447" s="261"/>
      <c r="G3447" s="282"/>
      <c r="H3447" s="284">
        <v>3000000</v>
      </c>
      <c r="I3447" s="33"/>
      <c r="J3447" s="33"/>
      <c r="K3447" s="33"/>
      <c r="L3447" s="33"/>
      <c r="M3447" s="33"/>
      <c r="N3447" s="33"/>
      <c r="O3447" s="33"/>
      <c r="P3447" s="33"/>
      <c r="Q3447" s="33"/>
      <c r="R3447" s="33"/>
      <c r="S3447" s="33"/>
      <c r="T3447" s="33"/>
      <c r="U3447" s="33"/>
      <c r="V3447" s="33"/>
      <c r="W3447" s="33"/>
      <c r="X3447" s="282"/>
      <c r="Y3447" s="33"/>
      <c r="Z3447" s="284"/>
      <c r="AA3447" s="284"/>
      <c r="AB3447" s="33"/>
      <c r="AC3447" s="33"/>
      <c r="AD3447" s="33"/>
      <c r="AE3447" s="33"/>
      <c r="AF3447" s="33"/>
      <c r="AG3447" s="33"/>
      <c r="AH3447" s="33"/>
      <c r="AI3447" s="33"/>
      <c r="AJ3447" s="33"/>
      <c r="AK3447" s="33"/>
      <c r="AL3447" s="33"/>
      <c r="AM3447" s="33"/>
      <c r="AN3447" s="33"/>
      <c r="AO3447" s="33"/>
      <c r="AP3447" s="34"/>
      <c r="AQ3447" s="34"/>
      <c r="AR3447" s="28"/>
      <c r="AS3447" s="29"/>
      <c r="AT3447" s="29"/>
      <c r="AU3447" s="29"/>
    </row>
    <row r="3448" spans="1:47" s="554" customFormat="1">
      <c r="A3448" s="13"/>
      <c r="B3448" s="8"/>
      <c r="C3448" s="8"/>
      <c r="D3448" s="344" t="s">
        <v>2157</v>
      </c>
      <c r="E3448" s="266"/>
      <c r="F3448" s="261"/>
      <c r="G3448" s="282"/>
      <c r="H3448" s="284">
        <v>77760000</v>
      </c>
      <c r="I3448" s="33"/>
      <c r="J3448" s="33"/>
      <c r="K3448" s="33"/>
      <c r="L3448" s="33"/>
      <c r="M3448" s="33"/>
      <c r="N3448" s="33"/>
      <c r="O3448" s="33"/>
      <c r="P3448" s="33"/>
      <c r="Q3448" s="33"/>
      <c r="R3448" s="33"/>
      <c r="S3448" s="33"/>
      <c r="T3448" s="33"/>
      <c r="U3448" s="33"/>
      <c r="V3448" s="33"/>
      <c r="W3448" s="33"/>
      <c r="X3448" s="282"/>
      <c r="Y3448" s="33"/>
      <c r="Z3448" s="284"/>
      <c r="AA3448" s="284"/>
      <c r="AB3448" s="33"/>
      <c r="AC3448" s="33"/>
      <c r="AD3448" s="33"/>
      <c r="AE3448" s="33"/>
      <c r="AF3448" s="33"/>
      <c r="AG3448" s="33"/>
      <c r="AH3448" s="33"/>
      <c r="AI3448" s="33"/>
      <c r="AJ3448" s="33"/>
      <c r="AK3448" s="33"/>
      <c r="AL3448" s="33"/>
      <c r="AM3448" s="33"/>
      <c r="AN3448" s="33"/>
      <c r="AO3448" s="33"/>
      <c r="AP3448" s="34"/>
      <c r="AQ3448" s="34"/>
      <c r="AR3448" s="28"/>
      <c r="AS3448" s="29"/>
      <c r="AT3448" s="29"/>
      <c r="AU3448" s="29"/>
    </row>
    <row r="3449" spans="1:47" s="554" customFormat="1">
      <c r="A3449" s="13"/>
      <c r="B3449" s="8"/>
      <c r="C3449" s="8"/>
      <c r="D3449" s="344" t="s">
        <v>2158</v>
      </c>
      <c r="E3449" s="266"/>
      <c r="F3449" s="261"/>
      <c r="G3449" s="282"/>
      <c r="H3449" s="284">
        <v>342228886</v>
      </c>
      <c r="I3449" s="33"/>
      <c r="J3449" s="33"/>
      <c r="K3449" s="33"/>
      <c r="L3449" s="33"/>
      <c r="M3449" s="33"/>
      <c r="N3449" s="33"/>
      <c r="O3449" s="33"/>
      <c r="P3449" s="33"/>
      <c r="Q3449" s="33"/>
      <c r="R3449" s="33"/>
      <c r="S3449" s="33"/>
      <c r="T3449" s="33"/>
      <c r="U3449" s="33"/>
      <c r="V3449" s="33"/>
      <c r="W3449" s="33"/>
      <c r="X3449" s="282"/>
      <c r="Y3449" s="33"/>
      <c r="Z3449" s="284"/>
      <c r="AA3449" s="284"/>
      <c r="AB3449" s="33"/>
      <c r="AC3449" s="33"/>
      <c r="AD3449" s="33"/>
      <c r="AE3449" s="33"/>
      <c r="AF3449" s="33"/>
      <c r="AG3449" s="33"/>
      <c r="AH3449" s="33"/>
      <c r="AI3449" s="33"/>
      <c r="AJ3449" s="33"/>
      <c r="AK3449" s="33"/>
      <c r="AL3449" s="33"/>
      <c r="AM3449" s="33"/>
      <c r="AN3449" s="33"/>
      <c r="AO3449" s="33"/>
      <c r="AP3449" s="34"/>
      <c r="AQ3449" s="34"/>
      <c r="AR3449" s="28"/>
      <c r="AS3449" s="29"/>
      <c r="AT3449" s="29"/>
      <c r="AU3449" s="29"/>
    </row>
    <row r="3450" spans="1:47" s="554" customFormat="1">
      <c r="A3450" s="13"/>
      <c r="B3450" s="8"/>
      <c r="C3450" s="8"/>
      <c r="D3450" s="344" t="s">
        <v>1988</v>
      </c>
      <c r="E3450" s="266"/>
      <c r="F3450" s="261"/>
      <c r="G3450" s="282"/>
      <c r="H3450" s="284">
        <v>42120000</v>
      </c>
      <c r="I3450" s="33"/>
      <c r="J3450" s="33"/>
      <c r="K3450" s="33"/>
      <c r="L3450" s="33"/>
      <c r="M3450" s="33"/>
      <c r="N3450" s="33"/>
      <c r="O3450" s="33"/>
      <c r="P3450" s="33"/>
      <c r="Q3450" s="33"/>
      <c r="R3450" s="33"/>
      <c r="S3450" s="33"/>
      <c r="T3450" s="33"/>
      <c r="U3450" s="33"/>
      <c r="V3450" s="33"/>
      <c r="W3450" s="33"/>
      <c r="X3450" s="282"/>
      <c r="Y3450" s="33"/>
      <c r="Z3450" s="284"/>
      <c r="AA3450" s="284"/>
      <c r="AB3450" s="33"/>
      <c r="AC3450" s="33"/>
      <c r="AD3450" s="33"/>
      <c r="AE3450" s="33"/>
      <c r="AF3450" s="33"/>
      <c r="AG3450" s="33"/>
      <c r="AH3450" s="33"/>
      <c r="AI3450" s="33"/>
      <c r="AJ3450" s="33"/>
      <c r="AK3450" s="33"/>
      <c r="AL3450" s="33"/>
      <c r="AM3450" s="33"/>
      <c r="AN3450" s="33"/>
      <c r="AO3450" s="33"/>
      <c r="AP3450" s="34"/>
      <c r="AQ3450" s="34"/>
      <c r="AR3450" s="28"/>
      <c r="AS3450" s="29"/>
      <c r="AT3450" s="29"/>
      <c r="AU3450" s="29"/>
    </row>
    <row r="3451" spans="1:47" s="554" customFormat="1">
      <c r="A3451" s="13"/>
      <c r="B3451" s="8"/>
      <c r="C3451" s="8"/>
      <c r="D3451" s="344" t="s">
        <v>2159</v>
      </c>
      <c r="E3451" s="266"/>
      <c r="F3451" s="261"/>
      <c r="G3451" s="282"/>
      <c r="H3451" s="284">
        <v>20520000</v>
      </c>
      <c r="I3451" s="33"/>
      <c r="J3451" s="33"/>
      <c r="K3451" s="33"/>
      <c r="L3451" s="33"/>
      <c r="M3451" s="33"/>
      <c r="N3451" s="33"/>
      <c r="O3451" s="33"/>
      <c r="P3451" s="33"/>
      <c r="Q3451" s="33"/>
      <c r="R3451" s="33"/>
      <c r="S3451" s="33"/>
      <c r="T3451" s="33"/>
      <c r="U3451" s="33"/>
      <c r="V3451" s="33"/>
      <c r="W3451" s="33"/>
      <c r="X3451" s="282"/>
      <c r="Y3451" s="33"/>
      <c r="Z3451" s="284"/>
      <c r="AA3451" s="284"/>
      <c r="AB3451" s="33"/>
      <c r="AC3451" s="33"/>
      <c r="AD3451" s="33"/>
      <c r="AE3451" s="33"/>
      <c r="AF3451" s="33"/>
      <c r="AG3451" s="33"/>
      <c r="AH3451" s="33"/>
      <c r="AI3451" s="33"/>
      <c r="AJ3451" s="33"/>
      <c r="AK3451" s="33"/>
      <c r="AL3451" s="33"/>
      <c r="AM3451" s="33"/>
      <c r="AN3451" s="33"/>
      <c r="AO3451" s="33"/>
      <c r="AP3451" s="34"/>
      <c r="AQ3451" s="34"/>
      <c r="AR3451" s="28"/>
      <c r="AS3451" s="29"/>
      <c r="AT3451" s="29"/>
      <c r="AU3451" s="29"/>
    </row>
    <row r="3452" spans="1:47" s="554" customFormat="1">
      <c r="A3452" s="13"/>
      <c r="B3452" s="8"/>
      <c r="C3452" s="8"/>
      <c r="D3452" s="344" t="s">
        <v>2172</v>
      </c>
      <c r="E3452" s="266"/>
      <c r="F3452" s="261"/>
      <c r="G3452" s="282"/>
      <c r="H3452" s="284">
        <v>82980000</v>
      </c>
      <c r="I3452" s="33"/>
      <c r="J3452" s="33"/>
      <c r="K3452" s="33"/>
      <c r="L3452" s="33"/>
      <c r="M3452" s="33"/>
      <c r="N3452" s="33"/>
      <c r="O3452" s="33"/>
      <c r="P3452" s="33"/>
      <c r="Q3452" s="33"/>
      <c r="R3452" s="33"/>
      <c r="S3452" s="33"/>
      <c r="T3452" s="33"/>
      <c r="U3452" s="33"/>
      <c r="V3452" s="33"/>
      <c r="W3452" s="33"/>
      <c r="X3452" s="282"/>
      <c r="Y3452" s="33"/>
      <c r="Z3452" s="284"/>
      <c r="AA3452" s="284"/>
      <c r="AB3452" s="33"/>
      <c r="AC3452" s="33"/>
      <c r="AD3452" s="33"/>
      <c r="AE3452" s="33"/>
      <c r="AF3452" s="33"/>
      <c r="AG3452" s="33"/>
      <c r="AH3452" s="33"/>
      <c r="AI3452" s="33"/>
      <c r="AJ3452" s="33"/>
      <c r="AK3452" s="33"/>
      <c r="AL3452" s="33"/>
      <c r="AM3452" s="33"/>
      <c r="AN3452" s="33"/>
      <c r="AO3452" s="33"/>
      <c r="AP3452" s="34"/>
      <c r="AQ3452" s="34"/>
      <c r="AR3452" s="28"/>
      <c r="AS3452" s="29"/>
      <c r="AT3452" s="29"/>
      <c r="AU3452" s="29"/>
    </row>
    <row r="3453" spans="1:47" s="554" customFormat="1">
      <c r="A3453" s="13"/>
      <c r="B3453" s="8"/>
      <c r="C3453" s="8"/>
      <c r="D3453" s="344" t="s">
        <v>2173</v>
      </c>
      <c r="E3453" s="266"/>
      <c r="F3453" s="261"/>
      <c r="G3453" s="282"/>
      <c r="H3453" s="284">
        <v>19980000</v>
      </c>
      <c r="I3453" s="33"/>
      <c r="J3453" s="33"/>
      <c r="K3453" s="33"/>
      <c r="L3453" s="33"/>
      <c r="M3453" s="33"/>
      <c r="N3453" s="33"/>
      <c r="O3453" s="33"/>
      <c r="P3453" s="33"/>
      <c r="Q3453" s="33"/>
      <c r="R3453" s="33"/>
      <c r="S3453" s="33"/>
      <c r="T3453" s="33"/>
      <c r="U3453" s="33"/>
      <c r="V3453" s="33"/>
      <c r="W3453" s="33"/>
      <c r="X3453" s="282"/>
      <c r="Y3453" s="33"/>
      <c r="Z3453" s="284"/>
      <c r="AA3453" s="284"/>
      <c r="AB3453" s="33"/>
      <c r="AC3453" s="33"/>
      <c r="AD3453" s="33"/>
      <c r="AE3453" s="33"/>
      <c r="AF3453" s="33"/>
      <c r="AG3453" s="33"/>
      <c r="AH3453" s="33"/>
      <c r="AI3453" s="33"/>
      <c r="AJ3453" s="33"/>
      <c r="AK3453" s="33"/>
      <c r="AL3453" s="33"/>
      <c r="AM3453" s="33"/>
      <c r="AN3453" s="33"/>
      <c r="AO3453" s="33"/>
      <c r="AP3453" s="34"/>
      <c r="AQ3453" s="34"/>
      <c r="AR3453" s="28"/>
      <c r="AS3453" s="29"/>
      <c r="AT3453" s="29"/>
      <c r="AU3453" s="29"/>
    </row>
    <row r="3454" spans="1:47" s="554" customFormat="1">
      <c r="A3454" s="13"/>
      <c r="B3454" s="8"/>
      <c r="C3454" s="8"/>
      <c r="D3454" s="344" t="s">
        <v>2174</v>
      </c>
      <c r="E3454" s="266"/>
      <c r="F3454" s="261"/>
      <c r="G3454" s="282"/>
      <c r="H3454" s="284">
        <v>47520000</v>
      </c>
      <c r="I3454" s="33"/>
      <c r="J3454" s="33"/>
      <c r="K3454" s="33"/>
      <c r="L3454" s="33"/>
      <c r="M3454" s="33"/>
      <c r="N3454" s="33"/>
      <c r="O3454" s="33"/>
      <c r="P3454" s="33"/>
      <c r="Q3454" s="33"/>
      <c r="R3454" s="33"/>
      <c r="S3454" s="33"/>
      <c r="T3454" s="33"/>
      <c r="U3454" s="33"/>
      <c r="V3454" s="33"/>
      <c r="W3454" s="33"/>
      <c r="X3454" s="282"/>
      <c r="Y3454" s="33"/>
      <c r="Z3454" s="284"/>
      <c r="AA3454" s="284"/>
      <c r="AB3454" s="33"/>
      <c r="AC3454" s="33"/>
      <c r="AD3454" s="33"/>
      <c r="AE3454" s="33"/>
      <c r="AF3454" s="33"/>
      <c r="AG3454" s="33"/>
      <c r="AH3454" s="33"/>
      <c r="AI3454" s="33"/>
      <c r="AJ3454" s="33"/>
      <c r="AK3454" s="33"/>
      <c r="AL3454" s="33"/>
      <c r="AM3454" s="33"/>
      <c r="AN3454" s="33"/>
      <c r="AO3454" s="33"/>
      <c r="AP3454" s="34"/>
      <c r="AQ3454" s="34"/>
      <c r="AR3454" s="28"/>
      <c r="AS3454" s="29"/>
      <c r="AT3454" s="29"/>
      <c r="AU3454" s="29"/>
    </row>
    <row r="3455" spans="1:47" s="554" customFormat="1">
      <c r="A3455" s="13"/>
      <c r="B3455" s="8"/>
      <c r="C3455" s="8"/>
      <c r="D3455" s="344" t="s">
        <v>2175</v>
      </c>
      <c r="E3455" s="266"/>
      <c r="F3455" s="261"/>
      <c r="G3455" s="282"/>
      <c r="H3455" s="284">
        <v>238400000</v>
      </c>
      <c r="I3455" s="33"/>
      <c r="J3455" s="33"/>
      <c r="K3455" s="33"/>
      <c r="L3455" s="33"/>
      <c r="M3455" s="33"/>
      <c r="N3455" s="33"/>
      <c r="O3455" s="33"/>
      <c r="P3455" s="33"/>
      <c r="Q3455" s="33"/>
      <c r="R3455" s="33"/>
      <c r="S3455" s="33"/>
      <c r="T3455" s="33"/>
      <c r="U3455" s="33"/>
      <c r="V3455" s="33"/>
      <c r="W3455" s="33"/>
      <c r="X3455" s="282"/>
      <c r="Y3455" s="33"/>
      <c r="Z3455" s="284"/>
      <c r="AA3455" s="284"/>
      <c r="AB3455" s="33"/>
      <c r="AC3455" s="33"/>
      <c r="AD3455" s="33"/>
      <c r="AE3455" s="33"/>
      <c r="AF3455" s="33"/>
      <c r="AG3455" s="33"/>
      <c r="AH3455" s="33"/>
      <c r="AI3455" s="33"/>
      <c r="AJ3455" s="33"/>
      <c r="AK3455" s="33"/>
      <c r="AL3455" s="33"/>
      <c r="AM3455" s="33"/>
      <c r="AN3455" s="33"/>
      <c r="AO3455" s="33"/>
      <c r="AP3455" s="34"/>
      <c r="AQ3455" s="34"/>
      <c r="AR3455" s="28"/>
      <c r="AS3455" s="29"/>
      <c r="AT3455" s="29"/>
      <c r="AU3455" s="29"/>
    </row>
    <row r="3456" spans="1:47" s="554" customFormat="1">
      <c r="A3456" s="13"/>
      <c r="B3456" s="8"/>
      <c r="C3456" s="8"/>
      <c r="D3456" s="344" t="s">
        <v>2176</v>
      </c>
      <c r="E3456" s="266"/>
      <c r="F3456" s="261"/>
      <c r="G3456" s="282"/>
      <c r="H3456" s="284">
        <v>187200000</v>
      </c>
      <c r="I3456" s="33"/>
      <c r="J3456" s="33"/>
      <c r="K3456" s="33"/>
      <c r="L3456" s="33"/>
      <c r="M3456" s="33"/>
      <c r="N3456" s="33"/>
      <c r="O3456" s="33"/>
      <c r="P3456" s="33"/>
      <c r="Q3456" s="33"/>
      <c r="R3456" s="33"/>
      <c r="S3456" s="33"/>
      <c r="T3456" s="33"/>
      <c r="U3456" s="33"/>
      <c r="V3456" s="33"/>
      <c r="W3456" s="33"/>
      <c r="X3456" s="282"/>
      <c r="Y3456" s="33"/>
      <c r="Z3456" s="284"/>
      <c r="AA3456" s="284"/>
      <c r="AB3456" s="33"/>
      <c r="AC3456" s="33"/>
      <c r="AD3456" s="33"/>
      <c r="AE3456" s="33"/>
      <c r="AF3456" s="33"/>
      <c r="AG3456" s="33"/>
      <c r="AH3456" s="33"/>
      <c r="AI3456" s="33"/>
      <c r="AJ3456" s="33"/>
      <c r="AK3456" s="33"/>
      <c r="AL3456" s="33"/>
      <c r="AM3456" s="33"/>
      <c r="AN3456" s="33"/>
      <c r="AO3456" s="33"/>
      <c r="AP3456" s="34"/>
      <c r="AQ3456" s="34"/>
      <c r="AR3456" s="28"/>
      <c r="AS3456" s="29"/>
      <c r="AT3456" s="29"/>
      <c r="AU3456" s="29"/>
    </row>
    <row r="3457" spans="1:47" s="554" customFormat="1">
      <c r="A3457" s="13"/>
      <c r="B3457" s="8"/>
      <c r="C3457" s="8"/>
      <c r="D3457" s="344" t="s">
        <v>2177</v>
      </c>
      <c r="E3457" s="266"/>
      <c r="F3457" s="261"/>
      <c r="G3457" s="282"/>
      <c r="H3457" s="284">
        <v>201960000</v>
      </c>
      <c r="I3457" s="33"/>
      <c r="J3457" s="33"/>
      <c r="K3457" s="33"/>
      <c r="L3457" s="33"/>
      <c r="M3457" s="33"/>
      <c r="N3457" s="33"/>
      <c r="O3457" s="33"/>
      <c r="P3457" s="33"/>
      <c r="Q3457" s="33"/>
      <c r="R3457" s="33"/>
      <c r="S3457" s="33"/>
      <c r="T3457" s="33"/>
      <c r="U3457" s="33"/>
      <c r="V3457" s="33"/>
      <c r="W3457" s="33"/>
      <c r="X3457" s="282"/>
      <c r="Y3457" s="33"/>
      <c r="Z3457" s="284"/>
      <c r="AA3457" s="284"/>
      <c r="AB3457" s="33"/>
      <c r="AC3457" s="33"/>
      <c r="AD3457" s="33"/>
      <c r="AE3457" s="33"/>
      <c r="AF3457" s="33"/>
      <c r="AG3457" s="33"/>
      <c r="AH3457" s="33"/>
      <c r="AI3457" s="33"/>
      <c r="AJ3457" s="33"/>
      <c r="AK3457" s="33"/>
      <c r="AL3457" s="33"/>
      <c r="AM3457" s="33"/>
      <c r="AN3457" s="33"/>
      <c r="AO3457" s="33"/>
      <c r="AP3457" s="34"/>
      <c r="AQ3457" s="34"/>
      <c r="AR3457" s="28"/>
      <c r="AS3457" s="29"/>
      <c r="AT3457" s="29"/>
      <c r="AU3457" s="29"/>
    </row>
    <row r="3458" spans="1:47" s="554" customFormat="1">
      <c r="A3458" s="13"/>
      <c r="B3458" s="8"/>
      <c r="C3458" s="8"/>
      <c r="D3458" s="344" t="s">
        <v>2165</v>
      </c>
      <c r="E3458" s="266"/>
      <c r="F3458" s="261"/>
      <c r="G3458" s="282"/>
      <c r="H3458" s="284">
        <v>18000000</v>
      </c>
      <c r="I3458" s="33"/>
      <c r="J3458" s="33"/>
      <c r="K3458" s="33"/>
      <c r="L3458" s="33"/>
      <c r="M3458" s="33"/>
      <c r="N3458" s="33"/>
      <c r="O3458" s="33"/>
      <c r="P3458" s="33"/>
      <c r="Q3458" s="33"/>
      <c r="R3458" s="33"/>
      <c r="S3458" s="33"/>
      <c r="T3458" s="33"/>
      <c r="U3458" s="33"/>
      <c r="V3458" s="33"/>
      <c r="W3458" s="33"/>
      <c r="X3458" s="282"/>
      <c r="Y3458" s="33"/>
      <c r="Z3458" s="284"/>
      <c r="AA3458" s="284"/>
      <c r="AB3458" s="33"/>
      <c r="AC3458" s="33"/>
      <c r="AD3458" s="33"/>
      <c r="AE3458" s="33"/>
      <c r="AF3458" s="33"/>
      <c r="AG3458" s="33"/>
      <c r="AH3458" s="33"/>
      <c r="AI3458" s="33"/>
      <c r="AJ3458" s="33"/>
      <c r="AK3458" s="33"/>
      <c r="AL3458" s="33"/>
      <c r="AM3458" s="33"/>
      <c r="AN3458" s="33"/>
      <c r="AO3458" s="33"/>
      <c r="AP3458" s="34"/>
      <c r="AQ3458" s="34"/>
      <c r="AR3458" s="28"/>
      <c r="AS3458" s="29"/>
      <c r="AT3458" s="29"/>
      <c r="AU3458" s="29"/>
    </row>
    <row r="3459" spans="1:47" s="554" customFormat="1">
      <c r="A3459" s="13"/>
      <c r="B3459" s="8"/>
      <c r="C3459" s="8"/>
      <c r="D3459" s="344" t="s">
        <v>2166</v>
      </c>
      <c r="E3459" s="266"/>
      <c r="F3459" s="261"/>
      <c r="G3459" s="282"/>
      <c r="H3459" s="284">
        <v>5670000</v>
      </c>
      <c r="I3459" s="33"/>
      <c r="J3459" s="33"/>
      <c r="K3459" s="33"/>
      <c r="L3459" s="33"/>
      <c r="M3459" s="33"/>
      <c r="N3459" s="33"/>
      <c r="O3459" s="33"/>
      <c r="P3459" s="33"/>
      <c r="Q3459" s="33"/>
      <c r="R3459" s="33"/>
      <c r="S3459" s="33"/>
      <c r="T3459" s="33"/>
      <c r="U3459" s="33"/>
      <c r="V3459" s="33"/>
      <c r="W3459" s="33"/>
      <c r="X3459" s="282"/>
      <c r="Y3459" s="33"/>
      <c r="Z3459" s="284"/>
      <c r="AA3459" s="284"/>
      <c r="AB3459" s="33"/>
      <c r="AC3459" s="33"/>
      <c r="AD3459" s="33"/>
      <c r="AE3459" s="33"/>
      <c r="AF3459" s="33"/>
      <c r="AG3459" s="33"/>
      <c r="AH3459" s="33"/>
      <c r="AI3459" s="33"/>
      <c r="AJ3459" s="33"/>
      <c r="AK3459" s="33"/>
      <c r="AL3459" s="33"/>
      <c r="AM3459" s="33"/>
      <c r="AN3459" s="33"/>
      <c r="AO3459" s="33"/>
      <c r="AP3459" s="34"/>
      <c r="AQ3459" s="34"/>
      <c r="AR3459" s="28"/>
      <c r="AS3459" s="29"/>
      <c r="AT3459" s="29"/>
      <c r="AU3459" s="29"/>
    </row>
    <row r="3460" spans="1:47" s="554" customFormat="1">
      <c r="A3460" s="13"/>
      <c r="B3460" s="8"/>
      <c r="C3460" s="8"/>
      <c r="D3460" s="344" t="s">
        <v>2140</v>
      </c>
      <c r="E3460" s="266"/>
      <c r="F3460" s="261"/>
      <c r="G3460" s="282"/>
      <c r="H3460" s="284">
        <v>85781550</v>
      </c>
      <c r="I3460" s="33"/>
      <c r="J3460" s="33"/>
      <c r="K3460" s="33"/>
      <c r="L3460" s="33"/>
      <c r="M3460" s="33"/>
      <c r="N3460" s="33"/>
      <c r="O3460" s="33"/>
      <c r="P3460" s="33"/>
      <c r="Q3460" s="33"/>
      <c r="R3460" s="33"/>
      <c r="S3460" s="33"/>
      <c r="T3460" s="33"/>
      <c r="U3460" s="33"/>
      <c r="V3460" s="33"/>
      <c r="W3460" s="33"/>
      <c r="X3460" s="282"/>
      <c r="Y3460" s="33"/>
      <c r="Z3460" s="284"/>
      <c r="AA3460" s="284"/>
      <c r="AB3460" s="33"/>
      <c r="AC3460" s="33"/>
      <c r="AD3460" s="33"/>
      <c r="AE3460" s="33"/>
      <c r="AF3460" s="33"/>
      <c r="AG3460" s="33"/>
      <c r="AH3460" s="33"/>
      <c r="AI3460" s="33"/>
      <c r="AJ3460" s="33"/>
      <c r="AK3460" s="33"/>
      <c r="AL3460" s="33"/>
      <c r="AM3460" s="33"/>
      <c r="AN3460" s="33"/>
      <c r="AO3460" s="33"/>
      <c r="AP3460" s="34"/>
      <c r="AQ3460" s="34"/>
      <c r="AR3460" s="28"/>
      <c r="AS3460" s="29"/>
      <c r="AT3460" s="29"/>
      <c r="AU3460" s="29"/>
    </row>
    <row r="3461" spans="1:47" s="554" customFormat="1">
      <c r="A3461" s="13"/>
      <c r="B3461" s="8"/>
      <c r="C3461" s="8"/>
      <c r="D3461" s="344" t="s">
        <v>2150</v>
      </c>
      <c r="E3461" s="266"/>
      <c r="F3461" s="261"/>
      <c r="G3461" s="282"/>
      <c r="H3461" s="284">
        <v>10192600</v>
      </c>
      <c r="I3461" s="33"/>
      <c r="J3461" s="33"/>
      <c r="K3461" s="33"/>
      <c r="L3461" s="33"/>
      <c r="M3461" s="33"/>
      <c r="N3461" s="33"/>
      <c r="O3461" s="33"/>
      <c r="P3461" s="33"/>
      <c r="Q3461" s="33"/>
      <c r="R3461" s="33"/>
      <c r="S3461" s="33"/>
      <c r="T3461" s="33"/>
      <c r="U3461" s="33"/>
      <c r="V3461" s="33"/>
      <c r="W3461" s="33"/>
      <c r="X3461" s="282"/>
      <c r="Y3461" s="33"/>
      <c r="Z3461" s="284"/>
      <c r="AA3461" s="284"/>
      <c r="AB3461" s="33"/>
      <c r="AC3461" s="33"/>
      <c r="AD3461" s="33"/>
      <c r="AE3461" s="33"/>
      <c r="AF3461" s="33"/>
      <c r="AG3461" s="33"/>
      <c r="AH3461" s="33"/>
      <c r="AI3461" s="33"/>
      <c r="AJ3461" s="33"/>
      <c r="AK3461" s="33"/>
      <c r="AL3461" s="33"/>
      <c r="AM3461" s="33"/>
      <c r="AN3461" s="33"/>
      <c r="AO3461" s="33"/>
      <c r="AP3461" s="34"/>
      <c r="AQ3461" s="34"/>
      <c r="AR3461" s="28"/>
      <c r="AS3461" s="29"/>
      <c r="AT3461" s="29"/>
      <c r="AU3461" s="29"/>
    </row>
    <row r="3462" spans="1:47" s="554" customFormat="1">
      <c r="A3462" s="13"/>
      <c r="B3462" s="8"/>
      <c r="C3462" s="8"/>
      <c r="D3462" s="344" t="s">
        <v>2151</v>
      </c>
      <c r="E3462" s="266"/>
      <c r="F3462" s="261"/>
      <c r="G3462" s="282"/>
      <c r="H3462" s="284">
        <v>67162259</v>
      </c>
      <c r="I3462" s="33"/>
      <c r="J3462" s="33"/>
      <c r="K3462" s="33"/>
      <c r="L3462" s="33"/>
      <c r="M3462" s="33"/>
      <c r="N3462" s="33"/>
      <c r="O3462" s="33"/>
      <c r="P3462" s="33"/>
      <c r="Q3462" s="33"/>
      <c r="R3462" s="33"/>
      <c r="S3462" s="33"/>
      <c r="T3462" s="33"/>
      <c r="U3462" s="33"/>
      <c r="V3462" s="33"/>
      <c r="W3462" s="33"/>
      <c r="X3462" s="282"/>
      <c r="Y3462" s="33"/>
      <c r="Z3462" s="284"/>
      <c r="AA3462" s="284"/>
      <c r="AB3462" s="33"/>
      <c r="AC3462" s="33"/>
      <c r="AD3462" s="33"/>
      <c r="AE3462" s="33"/>
      <c r="AF3462" s="33"/>
      <c r="AG3462" s="33"/>
      <c r="AH3462" s="33"/>
      <c r="AI3462" s="33"/>
      <c r="AJ3462" s="33"/>
      <c r="AK3462" s="33"/>
      <c r="AL3462" s="33"/>
      <c r="AM3462" s="33"/>
      <c r="AN3462" s="33"/>
      <c r="AO3462" s="33"/>
      <c r="AP3462" s="34"/>
      <c r="AQ3462" s="34"/>
      <c r="AR3462" s="28"/>
      <c r="AS3462" s="29"/>
      <c r="AT3462" s="29"/>
      <c r="AU3462" s="29"/>
    </row>
    <row r="3463" spans="1:47" s="554" customFormat="1">
      <c r="A3463" s="13"/>
      <c r="B3463" s="8"/>
      <c r="C3463" s="8"/>
      <c r="D3463" s="344" t="s">
        <v>2152</v>
      </c>
      <c r="E3463" s="266"/>
      <c r="F3463" s="261"/>
      <c r="G3463" s="282"/>
      <c r="H3463" s="284">
        <v>89414023</v>
      </c>
      <c r="I3463" s="33"/>
      <c r="J3463" s="33"/>
      <c r="K3463" s="33"/>
      <c r="L3463" s="33"/>
      <c r="M3463" s="33"/>
      <c r="N3463" s="33"/>
      <c r="O3463" s="33"/>
      <c r="P3463" s="33"/>
      <c r="Q3463" s="33"/>
      <c r="R3463" s="33"/>
      <c r="S3463" s="33"/>
      <c r="T3463" s="33"/>
      <c r="U3463" s="33"/>
      <c r="V3463" s="33"/>
      <c r="W3463" s="33"/>
      <c r="X3463" s="282"/>
      <c r="Y3463" s="33"/>
      <c r="Z3463" s="284"/>
      <c r="AA3463" s="284"/>
      <c r="AB3463" s="33"/>
      <c r="AC3463" s="33"/>
      <c r="AD3463" s="33"/>
      <c r="AE3463" s="33"/>
      <c r="AF3463" s="33"/>
      <c r="AG3463" s="33"/>
      <c r="AH3463" s="33"/>
      <c r="AI3463" s="33"/>
      <c r="AJ3463" s="33"/>
      <c r="AK3463" s="33"/>
      <c r="AL3463" s="33"/>
      <c r="AM3463" s="33"/>
      <c r="AN3463" s="33"/>
      <c r="AO3463" s="33"/>
      <c r="AP3463" s="34"/>
      <c r="AQ3463" s="34"/>
      <c r="AR3463" s="28"/>
      <c r="AS3463" s="29"/>
      <c r="AT3463" s="29"/>
      <c r="AU3463" s="29"/>
    </row>
    <row r="3464" spans="1:47" s="554" customFormat="1">
      <c r="A3464" s="13"/>
      <c r="B3464" s="8"/>
      <c r="C3464" s="8"/>
      <c r="D3464" s="344" t="s">
        <v>2154</v>
      </c>
      <c r="E3464" s="266"/>
      <c r="F3464" s="261"/>
      <c r="G3464" s="282"/>
      <c r="H3464" s="284">
        <v>5995000</v>
      </c>
      <c r="I3464" s="33"/>
      <c r="J3464" s="33"/>
      <c r="K3464" s="33"/>
      <c r="L3464" s="33"/>
      <c r="M3464" s="33"/>
      <c r="N3464" s="33"/>
      <c r="O3464" s="33"/>
      <c r="P3464" s="33"/>
      <c r="Q3464" s="33"/>
      <c r="R3464" s="33"/>
      <c r="S3464" s="33"/>
      <c r="T3464" s="33"/>
      <c r="U3464" s="33"/>
      <c r="V3464" s="33"/>
      <c r="W3464" s="33"/>
      <c r="X3464" s="282"/>
      <c r="Y3464" s="33"/>
      <c r="Z3464" s="284"/>
      <c r="AA3464" s="284"/>
      <c r="AB3464" s="33"/>
      <c r="AC3464" s="33"/>
      <c r="AD3464" s="33"/>
      <c r="AE3464" s="33"/>
      <c r="AF3464" s="33"/>
      <c r="AG3464" s="33"/>
      <c r="AH3464" s="33"/>
      <c r="AI3464" s="33"/>
      <c r="AJ3464" s="33"/>
      <c r="AK3464" s="33"/>
      <c r="AL3464" s="33"/>
      <c r="AM3464" s="33"/>
      <c r="AN3464" s="33"/>
      <c r="AO3464" s="33"/>
      <c r="AP3464" s="34"/>
      <c r="AQ3464" s="34"/>
      <c r="AR3464" s="28"/>
      <c r="AS3464" s="29"/>
      <c r="AT3464" s="29"/>
      <c r="AU3464" s="29"/>
    </row>
    <row r="3465" spans="1:47" s="554" customFormat="1">
      <c r="A3465" s="13"/>
      <c r="B3465" s="8"/>
      <c r="C3465" s="8"/>
      <c r="D3465" s="344" t="s">
        <v>2149</v>
      </c>
      <c r="E3465" s="266"/>
      <c r="F3465" s="261"/>
      <c r="G3465" s="282"/>
      <c r="H3465" s="284">
        <v>2585000</v>
      </c>
      <c r="I3465" s="33"/>
      <c r="J3465" s="33"/>
      <c r="K3465" s="33"/>
      <c r="L3465" s="33"/>
      <c r="M3465" s="33"/>
      <c r="N3465" s="33"/>
      <c r="O3465" s="33"/>
      <c r="P3465" s="33"/>
      <c r="Q3465" s="33"/>
      <c r="R3465" s="33"/>
      <c r="S3465" s="33"/>
      <c r="T3465" s="33"/>
      <c r="U3465" s="33"/>
      <c r="V3465" s="33"/>
      <c r="W3465" s="33"/>
      <c r="X3465" s="282"/>
      <c r="Y3465" s="33"/>
      <c r="Z3465" s="284"/>
      <c r="AA3465" s="284"/>
      <c r="AB3465" s="33"/>
      <c r="AC3465" s="33"/>
      <c r="AD3465" s="33"/>
      <c r="AE3465" s="33"/>
      <c r="AF3465" s="33"/>
      <c r="AG3465" s="33"/>
      <c r="AH3465" s="33"/>
      <c r="AI3465" s="33"/>
      <c r="AJ3465" s="33"/>
      <c r="AK3465" s="33"/>
      <c r="AL3465" s="33"/>
      <c r="AM3465" s="33"/>
      <c r="AN3465" s="33"/>
      <c r="AO3465" s="33"/>
      <c r="AP3465" s="34"/>
      <c r="AQ3465" s="34"/>
      <c r="AR3465" s="28"/>
      <c r="AS3465" s="29"/>
      <c r="AT3465" s="29"/>
      <c r="AU3465" s="29"/>
    </row>
    <row r="3466" spans="1:47" s="554" customFormat="1">
      <c r="A3466" s="13"/>
      <c r="B3466" s="8"/>
      <c r="C3466" s="8"/>
      <c r="D3466" s="344" t="s">
        <v>2178</v>
      </c>
      <c r="E3466" s="266"/>
      <c r="F3466" s="261"/>
      <c r="G3466" s="282"/>
      <c r="H3466" s="284">
        <v>13900000</v>
      </c>
      <c r="I3466" s="33"/>
      <c r="J3466" s="33"/>
      <c r="K3466" s="33"/>
      <c r="L3466" s="33"/>
      <c r="M3466" s="33"/>
      <c r="N3466" s="33"/>
      <c r="O3466" s="33"/>
      <c r="P3466" s="33"/>
      <c r="Q3466" s="33"/>
      <c r="R3466" s="33"/>
      <c r="S3466" s="33"/>
      <c r="T3466" s="33"/>
      <c r="U3466" s="33"/>
      <c r="V3466" s="33"/>
      <c r="W3466" s="33"/>
      <c r="X3466" s="282"/>
      <c r="Y3466" s="33"/>
      <c r="Z3466" s="284"/>
      <c r="AA3466" s="284"/>
      <c r="AB3466" s="33"/>
      <c r="AC3466" s="33"/>
      <c r="AD3466" s="33"/>
      <c r="AE3466" s="33"/>
      <c r="AF3466" s="33"/>
      <c r="AG3466" s="33"/>
      <c r="AH3466" s="33"/>
      <c r="AI3466" s="33"/>
      <c r="AJ3466" s="33"/>
      <c r="AK3466" s="33"/>
      <c r="AL3466" s="33"/>
      <c r="AM3466" s="33"/>
      <c r="AN3466" s="33"/>
      <c r="AO3466" s="33"/>
      <c r="AP3466" s="34"/>
      <c r="AQ3466" s="34"/>
      <c r="AR3466" s="28"/>
      <c r="AS3466" s="29"/>
      <c r="AT3466" s="29"/>
      <c r="AU3466" s="29"/>
    </row>
    <row r="3467" spans="1:47" s="554" customFormat="1">
      <c r="A3467" s="13"/>
      <c r="B3467" s="8"/>
      <c r="C3467" s="8"/>
      <c r="D3467" s="344" t="s">
        <v>2171</v>
      </c>
      <c r="E3467" s="266"/>
      <c r="F3467" s="261"/>
      <c r="G3467" s="282"/>
      <c r="H3467" s="284">
        <v>8400000</v>
      </c>
      <c r="I3467" s="33"/>
      <c r="J3467" s="33"/>
      <c r="K3467" s="33"/>
      <c r="L3467" s="33"/>
      <c r="M3467" s="33"/>
      <c r="N3467" s="33"/>
      <c r="O3467" s="33"/>
      <c r="P3467" s="33"/>
      <c r="Q3467" s="33"/>
      <c r="R3467" s="33"/>
      <c r="S3467" s="33"/>
      <c r="T3467" s="33"/>
      <c r="U3467" s="33"/>
      <c r="V3467" s="33"/>
      <c r="W3467" s="33"/>
      <c r="X3467" s="282"/>
      <c r="Y3467" s="33"/>
      <c r="Z3467" s="284"/>
      <c r="AA3467" s="284"/>
      <c r="AB3467" s="33"/>
      <c r="AC3467" s="33"/>
      <c r="AD3467" s="33"/>
      <c r="AE3467" s="33"/>
      <c r="AF3467" s="33"/>
      <c r="AG3467" s="33"/>
      <c r="AH3467" s="33"/>
      <c r="AI3467" s="33"/>
      <c r="AJ3467" s="33"/>
      <c r="AK3467" s="33"/>
      <c r="AL3467" s="33"/>
      <c r="AM3467" s="33"/>
      <c r="AN3467" s="33"/>
      <c r="AO3467" s="33"/>
      <c r="AP3467" s="34"/>
      <c r="AQ3467" s="34"/>
      <c r="AR3467" s="28"/>
      <c r="AS3467" s="29"/>
      <c r="AT3467" s="29"/>
      <c r="AU3467" s="29"/>
    </row>
    <row r="3468" spans="1:47" s="554" customFormat="1">
      <c r="A3468" s="13"/>
      <c r="B3468" s="8"/>
      <c r="C3468" s="8"/>
      <c r="D3468" s="344" t="s">
        <v>2157</v>
      </c>
      <c r="E3468" s="266"/>
      <c r="F3468" s="261"/>
      <c r="G3468" s="282"/>
      <c r="H3468" s="284">
        <v>58320000</v>
      </c>
      <c r="I3468" s="33"/>
      <c r="J3468" s="33"/>
      <c r="K3468" s="33"/>
      <c r="L3468" s="33"/>
      <c r="M3468" s="33"/>
      <c r="N3468" s="33"/>
      <c r="O3468" s="33"/>
      <c r="P3468" s="33"/>
      <c r="Q3468" s="33"/>
      <c r="R3468" s="33"/>
      <c r="S3468" s="33"/>
      <c r="T3468" s="33"/>
      <c r="U3468" s="33"/>
      <c r="V3468" s="33"/>
      <c r="W3468" s="33"/>
      <c r="X3468" s="282"/>
      <c r="Y3468" s="33"/>
      <c r="Z3468" s="284"/>
      <c r="AA3468" s="284"/>
      <c r="AB3468" s="33"/>
      <c r="AC3468" s="33"/>
      <c r="AD3468" s="33"/>
      <c r="AE3468" s="33"/>
      <c r="AF3468" s="33"/>
      <c r="AG3468" s="33"/>
      <c r="AH3468" s="33"/>
      <c r="AI3468" s="33"/>
      <c r="AJ3468" s="33"/>
      <c r="AK3468" s="33"/>
      <c r="AL3468" s="33"/>
      <c r="AM3468" s="33"/>
      <c r="AN3468" s="33"/>
      <c r="AO3468" s="33"/>
      <c r="AP3468" s="34"/>
      <c r="AQ3468" s="34"/>
      <c r="AR3468" s="28"/>
      <c r="AS3468" s="29"/>
      <c r="AT3468" s="29"/>
      <c r="AU3468" s="29"/>
    </row>
    <row r="3469" spans="1:47" s="554" customFormat="1">
      <c r="A3469" s="13"/>
      <c r="B3469" s="8"/>
      <c r="C3469" s="8"/>
      <c r="D3469" s="344" t="s">
        <v>2179</v>
      </c>
      <c r="E3469" s="266"/>
      <c r="F3469" s="261"/>
      <c r="G3469" s="282"/>
      <c r="H3469" s="284">
        <v>303700000</v>
      </c>
      <c r="I3469" s="33"/>
      <c r="J3469" s="33"/>
      <c r="K3469" s="33"/>
      <c r="L3469" s="33"/>
      <c r="M3469" s="33"/>
      <c r="N3469" s="33"/>
      <c r="O3469" s="33"/>
      <c r="P3469" s="33"/>
      <c r="Q3469" s="33"/>
      <c r="R3469" s="33"/>
      <c r="S3469" s="33"/>
      <c r="T3469" s="33"/>
      <c r="U3469" s="33"/>
      <c r="V3469" s="33"/>
      <c r="W3469" s="33"/>
      <c r="X3469" s="282"/>
      <c r="Y3469" s="33"/>
      <c r="Z3469" s="284"/>
      <c r="AA3469" s="284"/>
      <c r="AB3469" s="33"/>
      <c r="AC3469" s="33"/>
      <c r="AD3469" s="33"/>
      <c r="AE3469" s="33"/>
      <c r="AF3469" s="33"/>
      <c r="AG3469" s="33"/>
      <c r="AH3469" s="33"/>
      <c r="AI3469" s="33"/>
      <c r="AJ3469" s="33"/>
      <c r="AK3469" s="33"/>
      <c r="AL3469" s="33"/>
      <c r="AM3469" s="33"/>
      <c r="AN3469" s="33"/>
      <c r="AO3469" s="33"/>
      <c r="AP3469" s="34"/>
      <c r="AQ3469" s="34"/>
      <c r="AR3469" s="28"/>
      <c r="AS3469" s="29"/>
      <c r="AT3469" s="29"/>
      <c r="AU3469" s="29"/>
    </row>
    <row r="3470" spans="1:47" s="554" customFormat="1">
      <c r="A3470" s="13"/>
      <c r="B3470" s="8"/>
      <c r="C3470" s="8"/>
      <c r="D3470" s="344" t="s">
        <v>2180</v>
      </c>
      <c r="E3470" s="266"/>
      <c r="F3470" s="261"/>
      <c r="G3470" s="282"/>
      <c r="H3470" s="284">
        <v>18000000</v>
      </c>
      <c r="I3470" s="33"/>
      <c r="J3470" s="33"/>
      <c r="K3470" s="33"/>
      <c r="L3470" s="33"/>
      <c r="M3470" s="33"/>
      <c r="N3470" s="33"/>
      <c r="O3470" s="33"/>
      <c r="P3470" s="33"/>
      <c r="Q3470" s="33"/>
      <c r="R3470" s="33"/>
      <c r="S3470" s="33"/>
      <c r="T3470" s="33"/>
      <c r="U3470" s="33"/>
      <c r="V3470" s="33"/>
      <c r="W3470" s="33"/>
      <c r="X3470" s="282"/>
      <c r="Y3470" s="33"/>
      <c r="Z3470" s="284"/>
      <c r="AA3470" s="284"/>
      <c r="AB3470" s="33"/>
      <c r="AC3470" s="33"/>
      <c r="AD3470" s="33"/>
      <c r="AE3470" s="33"/>
      <c r="AF3470" s="33"/>
      <c r="AG3470" s="33"/>
      <c r="AH3470" s="33"/>
      <c r="AI3470" s="33"/>
      <c r="AJ3470" s="33"/>
      <c r="AK3470" s="33"/>
      <c r="AL3470" s="33"/>
      <c r="AM3470" s="33"/>
      <c r="AN3470" s="33"/>
      <c r="AO3470" s="33"/>
      <c r="AP3470" s="34"/>
      <c r="AQ3470" s="34"/>
      <c r="AR3470" s="28"/>
      <c r="AS3470" s="29"/>
      <c r="AT3470" s="29"/>
      <c r="AU3470" s="29"/>
    </row>
    <row r="3471" spans="1:47" s="554" customFormat="1">
      <c r="A3471" s="13"/>
      <c r="B3471" s="8"/>
      <c r="C3471" s="8"/>
      <c r="D3471" s="344" t="s">
        <v>2166</v>
      </c>
      <c r="E3471" s="266"/>
      <c r="F3471" s="261"/>
      <c r="G3471" s="282"/>
      <c r="H3471" s="284">
        <v>5670000</v>
      </c>
      <c r="I3471" s="33"/>
      <c r="J3471" s="33"/>
      <c r="K3471" s="33"/>
      <c r="L3471" s="33"/>
      <c r="M3471" s="33"/>
      <c r="N3471" s="33"/>
      <c r="O3471" s="33"/>
      <c r="P3471" s="33"/>
      <c r="Q3471" s="33"/>
      <c r="R3471" s="33"/>
      <c r="S3471" s="33"/>
      <c r="T3471" s="33"/>
      <c r="U3471" s="33"/>
      <c r="V3471" s="33"/>
      <c r="W3471" s="33"/>
      <c r="X3471" s="282"/>
      <c r="Y3471" s="33"/>
      <c r="Z3471" s="284"/>
      <c r="AA3471" s="284"/>
      <c r="AB3471" s="33"/>
      <c r="AC3471" s="33"/>
      <c r="AD3471" s="33"/>
      <c r="AE3471" s="33"/>
      <c r="AF3471" s="33"/>
      <c r="AG3471" s="33"/>
      <c r="AH3471" s="33"/>
      <c r="AI3471" s="33"/>
      <c r="AJ3471" s="33"/>
      <c r="AK3471" s="33"/>
      <c r="AL3471" s="33"/>
      <c r="AM3471" s="33"/>
      <c r="AN3471" s="33"/>
      <c r="AO3471" s="33"/>
      <c r="AP3471" s="34"/>
      <c r="AQ3471" s="34"/>
      <c r="AR3471" s="28"/>
      <c r="AS3471" s="29"/>
      <c r="AT3471" s="29"/>
      <c r="AU3471" s="29"/>
    </row>
    <row r="3472" spans="1:47" s="554" customFormat="1">
      <c r="A3472" s="13"/>
      <c r="B3472" s="8"/>
      <c r="C3472" s="8"/>
      <c r="D3472" s="344" t="s">
        <v>2150</v>
      </c>
      <c r="E3472" s="266"/>
      <c r="F3472" s="261"/>
      <c r="G3472" s="282"/>
      <c r="H3472" s="284">
        <v>11805750</v>
      </c>
      <c r="I3472" s="33"/>
      <c r="J3472" s="33"/>
      <c r="K3472" s="33"/>
      <c r="L3472" s="33"/>
      <c r="M3472" s="33"/>
      <c r="N3472" s="33"/>
      <c r="O3472" s="33"/>
      <c r="P3472" s="33"/>
      <c r="Q3472" s="33"/>
      <c r="R3472" s="33"/>
      <c r="S3472" s="33"/>
      <c r="T3472" s="33"/>
      <c r="U3472" s="33"/>
      <c r="V3472" s="33"/>
      <c r="W3472" s="33"/>
      <c r="X3472" s="282"/>
      <c r="Y3472" s="33"/>
      <c r="Z3472" s="284"/>
      <c r="AA3472" s="284"/>
      <c r="AB3472" s="33"/>
      <c r="AC3472" s="33"/>
      <c r="AD3472" s="33"/>
      <c r="AE3472" s="33"/>
      <c r="AF3472" s="33"/>
      <c r="AG3472" s="33"/>
      <c r="AH3472" s="33"/>
      <c r="AI3472" s="33"/>
      <c r="AJ3472" s="33"/>
      <c r="AK3472" s="33"/>
      <c r="AL3472" s="33"/>
      <c r="AM3472" s="33"/>
      <c r="AN3472" s="33"/>
      <c r="AO3472" s="33"/>
      <c r="AP3472" s="34"/>
      <c r="AQ3472" s="34"/>
      <c r="AR3472" s="28"/>
      <c r="AS3472" s="29"/>
      <c r="AT3472" s="29"/>
      <c r="AU3472" s="29"/>
    </row>
    <row r="3473" spans="1:47" s="554" customFormat="1">
      <c r="A3473" s="13"/>
      <c r="B3473" s="8"/>
      <c r="C3473" s="8"/>
      <c r="D3473" s="344" t="s">
        <v>2154</v>
      </c>
      <c r="E3473" s="266"/>
      <c r="F3473" s="261"/>
      <c r="G3473" s="282"/>
      <c r="H3473" s="284">
        <v>5995000</v>
      </c>
      <c r="I3473" s="33"/>
      <c r="J3473" s="33"/>
      <c r="K3473" s="33"/>
      <c r="L3473" s="33"/>
      <c r="M3473" s="33"/>
      <c r="N3473" s="33"/>
      <c r="O3473" s="33"/>
      <c r="P3473" s="33"/>
      <c r="Q3473" s="33"/>
      <c r="R3473" s="33"/>
      <c r="S3473" s="33"/>
      <c r="T3473" s="33"/>
      <c r="U3473" s="33"/>
      <c r="V3473" s="33"/>
      <c r="W3473" s="33"/>
      <c r="X3473" s="282"/>
      <c r="Y3473" s="33"/>
      <c r="Z3473" s="284"/>
      <c r="AA3473" s="284"/>
      <c r="AB3473" s="33"/>
      <c r="AC3473" s="33"/>
      <c r="AD3473" s="33"/>
      <c r="AE3473" s="33"/>
      <c r="AF3473" s="33"/>
      <c r="AG3473" s="33"/>
      <c r="AH3473" s="33"/>
      <c r="AI3473" s="33"/>
      <c r="AJ3473" s="33"/>
      <c r="AK3473" s="33"/>
      <c r="AL3473" s="33"/>
      <c r="AM3473" s="33"/>
      <c r="AN3473" s="33"/>
      <c r="AO3473" s="33"/>
      <c r="AP3473" s="34"/>
      <c r="AQ3473" s="34"/>
      <c r="AR3473" s="28"/>
      <c r="AS3473" s="29"/>
      <c r="AT3473" s="29"/>
      <c r="AU3473" s="29"/>
    </row>
    <row r="3474" spans="1:47" s="554" customFormat="1">
      <c r="A3474" s="13"/>
      <c r="B3474" s="8"/>
      <c r="C3474" s="8"/>
      <c r="D3474" s="344" t="s">
        <v>2181</v>
      </c>
      <c r="E3474" s="266"/>
      <c r="F3474" s="261"/>
      <c r="G3474" s="282"/>
      <c r="H3474" s="284">
        <v>1650000</v>
      </c>
      <c r="I3474" s="33"/>
      <c r="J3474" s="33"/>
      <c r="K3474" s="33"/>
      <c r="L3474" s="33"/>
      <c r="M3474" s="33"/>
      <c r="N3474" s="33"/>
      <c r="O3474" s="33"/>
      <c r="P3474" s="33"/>
      <c r="Q3474" s="33"/>
      <c r="R3474" s="33"/>
      <c r="S3474" s="33"/>
      <c r="T3474" s="33"/>
      <c r="U3474" s="33"/>
      <c r="V3474" s="33"/>
      <c r="W3474" s="33"/>
      <c r="X3474" s="282"/>
      <c r="Y3474" s="33"/>
      <c r="Z3474" s="284"/>
      <c r="AA3474" s="284"/>
      <c r="AB3474" s="33"/>
      <c r="AC3474" s="33"/>
      <c r="AD3474" s="33"/>
      <c r="AE3474" s="33"/>
      <c r="AF3474" s="33"/>
      <c r="AG3474" s="33"/>
      <c r="AH3474" s="33"/>
      <c r="AI3474" s="33"/>
      <c r="AJ3474" s="33"/>
      <c r="AK3474" s="33"/>
      <c r="AL3474" s="33"/>
      <c r="AM3474" s="33"/>
      <c r="AN3474" s="33"/>
      <c r="AO3474" s="33"/>
      <c r="AP3474" s="34"/>
      <c r="AQ3474" s="34"/>
      <c r="AR3474" s="28"/>
      <c r="AS3474" s="29"/>
      <c r="AT3474" s="29"/>
      <c r="AU3474" s="29"/>
    </row>
    <row r="3475" spans="1:47" s="554" customFormat="1">
      <c r="A3475" s="13"/>
      <c r="B3475" s="8"/>
      <c r="C3475" s="8"/>
      <c r="D3475" s="344" t="s">
        <v>2149</v>
      </c>
      <c r="E3475" s="266"/>
      <c r="F3475" s="261"/>
      <c r="G3475" s="282"/>
      <c r="H3475" s="284">
        <v>5170000</v>
      </c>
      <c r="I3475" s="33"/>
      <c r="J3475" s="33"/>
      <c r="K3475" s="33"/>
      <c r="L3475" s="33"/>
      <c r="M3475" s="33"/>
      <c r="N3475" s="33"/>
      <c r="O3475" s="33"/>
      <c r="P3475" s="33"/>
      <c r="Q3475" s="33"/>
      <c r="R3475" s="33"/>
      <c r="S3475" s="33"/>
      <c r="T3475" s="33"/>
      <c r="U3475" s="33"/>
      <c r="V3475" s="33"/>
      <c r="W3475" s="33"/>
      <c r="X3475" s="282"/>
      <c r="Y3475" s="33"/>
      <c r="Z3475" s="284"/>
      <c r="AA3475" s="284"/>
      <c r="AB3475" s="33"/>
      <c r="AC3475" s="33"/>
      <c r="AD3475" s="33"/>
      <c r="AE3475" s="33"/>
      <c r="AF3475" s="33"/>
      <c r="AG3475" s="33"/>
      <c r="AH3475" s="33"/>
      <c r="AI3475" s="33"/>
      <c r="AJ3475" s="33"/>
      <c r="AK3475" s="33"/>
      <c r="AL3475" s="33"/>
      <c r="AM3475" s="33"/>
      <c r="AN3475" s="33"/>
      <c r="AO3475" s="33"/>
      <c r="AP3475" s="34"/>
      <c r="AQ3475" s="34"/>
      <c r="AR3475" s="28"/>
      <c r="AS3475" s="29"/>
      <c r="AT3475" s="29"/>
      <c r="AU3475" s="29"/>
    </row>
    <row r="3476" spans="1:47" s="554" customFormat="1">
      <c r="A3476" s="13"/>
      <c r="B3476" s="8"/>
      <c r="C3476" s="8"/>
      <c r="D3476" s="344" t="s">
        <v>2182</v>
      </c>
      <c r="E3476" s="266"/>
      <c r="F3476" s="261"/>
      <c r="G3476" s="282"/>
      <c r="H3476" s="284">
        <v>57500000</v>
      </c>
      <c r="I3476" s="33"/>
      <c r="J3476" s="33"/>
      <c r="K3476" s="33"/>
      <c r="L3476" s="33"/>
      <c r="M3476" s="33"/>
      <c r="N3476" s="33"/>
      <c r="O3476" s="33"/>
      <c r="P3476" s="33"/>
      <c r="Q3476" s="33"/>
      <c r="R3476" s="33"/>
      <c r="S3476" s="33"/>
      <c r="T3476" s="33"/>
      <c r="U3476" s="33"/>
      <c r="V3476" s="33"/>
      <c r="W3476" s="33"/>
      <c r="X3476" s="282"/>
      <c r="Y3476" s="33"/>
      <c r="Z3476" s="284"/>
      <c r="AA3476" s="284"/>
      <c r="AB3476" s="33"/>
      <c r="AC3476" s="33"/>
      <c r="AD3476" s="33"/>
      <c r="AE3476" s="33"/>
      <c r="AF3476" s="33"/>
      <c r="AG3476" s="33"/>
      <c r="AH3476" s="33"/>
      <c r="AI3476" s="33"/>
      <c r="AJ3476" s="33"/>
      <c r="AK3476" s="33"/>
      <c r="AL3476" s="33"/>
      <c r="AM3476" s="33"/>
      <c r="AN3476" s="33"/>
      <c r="AO3476" s="33"/>
      <c r="AP3476" s="34"/>
      <c r="AQ3476" s="34"/>
      <c r="AR3476" s="28"/>
      <c r="AS3476" s="29"/>
      <c r="AT3476" s="29"/>
      <c r="AU3476" s="29"/>
    </row>
    <row r="3477" spans="1:47" s="554" customFormat="1">
      <c r="A3477" s="13"/>
      <c r="B3477" s="8"/>
      <c r="C3477" s="8"/>
      <c r="D3477" s="344" t="s">
        <v>2183</v>
      </c>
      <c r="E3477" s="266"/>
      <c r="F3477" s="261"/>
      <c r="G3477" s="282"/>
      <c r="H3477" s="284">
        <v>7660000</v>
      </c>
      <c r="I3477" s="33"/>
      <c r="J3477" s="33"/>
      <c r="K3477" s="33"/>
      <c r="L3477" s="33"/>
      <c r="M3477" s="33"/>
      <c r="N3477" s="33"/>
      <c r="O3477" s="33"/>
      <c r="P3477" s="33"/>
      <c r="Q3477" s="33"/>
      <c r="R3477" s="33"/>
      <c r="S3477" s="33"/>
      <c r="T3477" s="33"/>
      <c r="U3477" s="33"/>
      <c r="V3477" s="33"/>
      <c r="W3477" s="33"/>
      <c r="X3477" s="282"/>
      <c r="Y3477" s="33"/>
      <c r="Z3477" s="284"/>
      <c r="AA3477" s="284"/>
      <c r="AB3477" s="33"/>
      <c r="AC3477" s="33"/>
      <c r="AD3477" s="33"/>
      <c r="AE3477" s="33"/>
      <c r="AF3477" s="33"/>
      <c r="AG3477" s="33"/>
      <c r="AH3477" s="33"/>
      <c r="AI3477" s="33"/>
      <c r="AJ3477" s="33"/>
      <c r="AK3477" s="33"/>
      <c r="AL3477" s="33"/>
      <c r="AM3477" s="33"/>
      <c r="AN3477" s="33"/>
      <c r="AO3477" s="33"/>
      <c r="AP3477" s="34"/>
      <c r="AQ3477" s="34"/>
      <c r="AR3477" s="28"/>
      <c r="AS3477" s="29"/>
      <c r="AT3477" s="29"/>
      <c r="AU3477" s="29"/>
    </row>
    <row r="3478" spans="1:47" s="554" customFormat="1">
      <c r="A3478" s="13"/>
      <c r="B3478" s="8"/>
      <c r="C3478" s="8"/>
      <c r="D3478" s="344" t="s">
        <v>2184</v>
      </c>
      <c r="E3478" s="266"/>
      <c r="F3478" s="261"/>
      <c r="G3478" s="282"/>
      <c r="H3478" s="284">
        <v>97200000</v>
      </c>
      <c r="I3478" s="33"/>
      <c r="J3478" s="33"/>
      <c r="K3478" s="33"/>
      <c r="L3478" s="33"/>
      <c r="M3478" s="33"/>
      <c r="N3478" s="33"/>
      <c r="O3478" s="33"/>
      <c r="P3478" s="33"/>
      <c r="Q3478" s="33"/>
      <c r="R3478" s="33"/>
      <c r="S3478" s="33"/>
      <c r="T3478" s="33"/>
      <c r="U3478" s="33"/>
      <c r="V3478" s="33"/>
      <c r="W3478" s="33"/>
      <c r="X3478" s="282"/>
      <c r="Y3478" s="33"/>
      <c r="Z3478" s="284"/>
      <c r="AA3478" s="284"/>
      <c r="AB3478" s="33"/>
      <c r="AC3478" s="33"/>
      <c r="AD3478" s="33"/>
      <c r="AE3478" s="33"/>
      <c r="AF3478" s="33"/>
      <c r="AG3478" s="33"/>
      <c r="AH3478" s="33"/>
      <c r="AI3478" s="33"/>
      <c r="AJ3478" s="33"/>
      <c r="AK3478" s="33"/>
      <c r="AL3478" s="33"/>
      <c r="AM3478" s="33"/>
      <c r="AN3478" s="33"/>
      <c r="AO3478" s="33"/>
      <c r="AP3478" s="34"/>
      <c r="AQ3478" s="34"/>
      <c r="AR3478" s="28"/>
      <c r="AS3478" s="29"/>
      <c r="AT3478" s="29"/>
      <c r="AU3478" s="29"/>
    </row>
    <row r="3479" spans="1:47" s="554" customFormat="1">
      <c r="A3479" s="13"/>
      <c r="B3479" s="8"/>
      <c r="C3479" s="8"/>
      <c r="D3479" s="344" t="s">
        <v>2185</v>
      </c>
      <c r="E3479" s="266"/>
      <c r="F3479" s="261"/>
      <c r="G3479" s="282"/>
      <c r="H3479" s="284">
        <v>17660000</v>
      </c>
      <c r="I3479" s="33"/>
      <c r="J3479" s="33"/>
      <c r="K3479" s="33"/>
      <c r="L3479" s="33"/>
      <c r="M3479" s="33"/>
      <c r="N3479" s="33"/>
      <c r="O3479" s="33"/>
      <c r="P3479" s="33"/>
      <c r="Q3479" s="33"/>
      <c r="R3479" s="33"/>
      <c r="S3479" s="33"/>
      <c r="T3479" s="33"/>
      <c r="U3479" s="33"/>
      <c r="V3479" s="33"/>
      <c r="W3479" s="33"/>
      <c r="X3479" s="282"/>
      <c r="Y3479" s="33"/>
      <c r="Z3479" s="284"/>
      <c r="AA3479" s="284"/>
      <c r="AB3479" s="33"/>
      <c r="AC3479" s="33"/>
      <c r="AD3479" s="33"/>
      <c r="AE3479" s="33"/>
      <c r="AF3479" s="33"/>
      <c r="AG3479" s="33"/>
      <c r="AH3479" s="33"/>
      <c r="AI3479" s="33"/>
      <c r="AJ3479" s="33"/>
      <c r="AK3479" s="33"/>
      <c r="AL3479" s="33"/>
      <c r="AM3479" s="33"/>
      <c r="AN3479" s="33"/>
      <c r="AO3479" s="33"/>
      <c r="AP3479" s="34"/>
      <c r="AQ3479" s="34"/>
      <c r="AR3479" s="28"/>
      <c r="AS3479" s="29"/>
      <c r="AT3479" s="29"/>
      <c r="AU3479" s="29"/>
    </row>
    <row r="3480" spans="1:47" s="554" customFormat="1">
      <c r="A3480" s="13"/>
      <c r="B3480" s="8"/>
      <c r="C3480" s="8"/>
      <c r="D3480" s="344" t="s">
        <v>2165</v>
      </c>
      <c r="E3480" s="266"/>
      <c r="F3480" s="261"/>
      <c r="G3480" s="282"/>
      <c r="H3480" s="284">
        <v>5400000</v>
      </c>
      <c r="I3480" s="33"/>
      <c r="J3480" s="33"/>
      <c r="K3480" s="33"/>
      <c r="L3480" s="33"/>
      <c r="M3480" s="33"/>
      <c r="N3480" s="33"/>
      <c r="O3480" s="33"/>
      <c r="P3480" s="33"/>
      <c r="Q3480" s="33"/>
      <c r="R3480" s="33"/>
      <c r="S3480" s="33"/>
      <c r="T3480" s="33"/>
      <c r="U3480" s="33"/>
      <c r="V3480" s="33"/>
      <c r="W3480" s="33"/>
      <c r="X3480" s="282"/>
      <c r="Y3480" s="33"/>
      <c r="Z3480" s="284"/>
      <c r="AA3480" s="284"/>
      <c r="AB3480" s="33"/>
      <c r="AC3480" s="33"/>
      <c r="AD3480" s="33"/>
      <c r="AE3480" s="33"/>
      <c r="AF3480" s="33"/>
      <c r="AG3480" s="33"/>
      <c r="AH3480" s="33"/>
      <c r="AI3480" s="33"/>
      <c r="AJ3480" s="33"/>
      <c r="AK3480" s="33"/>
      <c r="AL3480" s="33"/>
      <c r="AM3480" s="33"/>
      <c r="AN3480" s="33"/>
      <c r="AO3480" s="33"/>
      <c r="AP3480" s="34"/>
      <c r="AQ3480" s="34"/>
      <c r="AR3480" s="28"/>
      <c r="AS3480" s="29"/>
      <c r="AT3480" s="29"/>
      <c r="AU3480" s="29"/>
    </row>
    <row r="3481" spans="1:47" s="554" customFormat="1">
      <c r="A3481" s="13"/>
      <c r="B3481" s="8"/>
      <c r="C3481" s="8"/>
      <c r="D3481" s="344" t="s">
        <v>2166</v>
      </c>
      <c r="E3481" s="266"/>
      <c r="F3481" s="261"/>
      <c r="G3481" s="282"/>
      <c r="H3481" s="284">
        <v>2160000</v>
      </c>
      <c r="I3481" s="33"/>
      <c r="J3481" s="33"/>
      <c r="K3481" s="33"/>
      <c r="L3481" s="33"/>
      <c r="M3481" s="33"/>
      <c r="N3481" s="33"/>
      <c r="O3481" s="33"/>
      <c r="P3481" s="33"/>
      <c r="Q3481" s="33"/>
      <c r="R3481" s="33"/>
      <c r="S3481" s="33"/>
      <c r="T3481" s="33"/>
      <c r="U3481" s="33"/>
      <c r="V3481" s="33"/>
      <c r="W3481" s="33"/>
      <c r="X3481" s="282"/>
      <c r="Y3481" s="33"/>
      <c r="Z3481" s="284"/>
      <c r="AA3481" s="284"/>
      <c r="AB3481" s="33"/>
      <c r="AC3481" s="33"/>
      <c r="AD3481" s="33"/>
      <c r="AE3481" s="33"/>
      <c r="AF3481" s="33"/>
      <c r="AG3481" s="33"/>
      <c r="AH3481" s="33"/>
      <c r="AI3481" s="33"/>
      <c r="AJ3481" s="33"/>
      <c r="AK3481" s="33"/>
      <c r="AL3481" s="33"/>
      <c r="AM3481" s="33"/>
      <c r="AN3481" s="33"/>
      <c r="AO3481" s="33"/>
      <c r="AP3481" s="34"/>
      <c r="AQ3481" s="34"/>
      <c r="AR3481" s="28"/>
      <c r="AS3481" s="29"/>
      <c r="AT3481" s="29"/>
      <c r="AU3481" s="29"/>
    </row>
    <row r="3482" spans="1:47" s="554" customFormat="1">
      <c r="A3482" s="13"/>
      <c r="B3482" s="8"/>
      <c r="C3482" s="8"/>
      <c r="D3482" s="344" t="s">
        <v>2186</v>
      </c>
      <c r="E3482" s="266"/>
      <c r="F3482" s="261"/>
      <c r="G3482" s="282"/>
      <c r="H3482" s="284">
        <v>733500000</v>
      </c>
      <c r="I3482" s="33"/>
      <c r="J3482" s="33"/>
      <c r="K3482" s="33"/>
      <c r="L3482" s="33"/>
      <c r="M3482" s="33"/>
      <c r="N3482" s="33"/>
      <c r="O3482" s="33"/>
      <c r="P3482" s="33"/>
      <c r="Q3482" s="33"/>
      <c r="R3482" s="33"/>
      <c r="S3482" s="33"/>
      <c r="T3482" s="33"/>
      <c r="U3482" s="33"/>
      <c r="V3482" s="33"/>
      <c r="W3482" s="33"/>
      <c r="X3482" s="282"/>
      <c r="Y3482" s="33"/>
      <c r="Z3482" s="284"/>
      <c r="AA3482" s="284"/>
      <c r="AB3482" s="33"/>
      <c r="AC3482" s="33"/>
      <c r="AD3482" s="33"/>
      <c r="AE3482" s="33"/>
      <c r="AF3482" s="33"/>
      <c r="AG3482" s="33"/>
      <c r="AH3482" s="33"/>
      <c r="AI3482" s="33"/>
      <c r="AJ3482" s="33"/>
      <c r="AK3482" s="33"/>
      <c r="AL3482" s="33"/>
      <c r="AM3482" s="33"/>
      <c r="AN3482" s="33"/>
      <c r="AO3482" s="33"/>
      <c r="AP3482" s="34"/>
      <c r="AQ3482" s="34"/>
      <c r="AR3482" s="28"/>
      <c r="AS3482" s="29"/>
      <c r="AT3482" s="29"/>
      <c r="AU3482" s="29"/>
    </row>
    <row r="3483" spans="1:47" s="554" customFormat="1">
      <c r="A3483" s="13"/>
      <c r="B3483" s="8"/>
      <c r="C3483" s="8"/>
      <c r="D3483" s="344" t="s">
        <v>2187</v>
      </c>
      <c r="E3483" s="266"/>
      <c r="F3483" s="261"/>
      <c r="G3483" s="282"/>
      <c r="H3483" s="284">
        <v>179020000</v>
      </c>
      <c r="I3483" s="33"/>
      <c r="J3483" s="33"/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282"/>
      <c r="Y3483" s="33"/>
      <c r="Z3483" s="284"/>
      <c r="AA3483" s="284"/>
      <c r="AB3483" s="33"/>
      <c r="AC3483" s="33"/>
      <c r="AD3483" s="33"/>
      <c r="AE3483" s="33"/>
      <c r="AF3483" s="33"/>
      <c r="AG3483" s="33"/>
      <c r="AH3483" s="33"/>
      <c r="AI3483" s="33"/>
      <c r="AJ3483" s="33"/>
      <c r="AK3483" s="33"/>
      <c r="AL3483" s="33"/>
      <c r="AM3483" s="33"/>
      <c r="AN3483" s="33"/>
      <c r="AO3483" s="33"/>
      <c r="AP3483" s="34"/>
      <c r="AQ3483" s="34"/>
      <c r="AR3483" s="28"/>
      <c r="AS3483" s="29"/>
      <c r="AT3483" s="29"/>
      <c r="AU3483" s="29"/>
    </row>
    <row r="3484" spans="1:47" s="554" customFormat="1">
      <c r="A3484" s="13"/>
      <c r="B3484" s="8"/>
      <c r="C3484" s="8"/>
      <c r="D3484" s="344" t="s">
        <v>2188</v>
      </c>
      <c r="E3484" s="266"/>
      <c r="F3484" s="261"/>
      <c r="G3484" s="282"/>
      <c r="H3484" s="284">
        <v>59400000</v>
      </c>
      <c r="I3484" s="33"/>
      <c r="J3484" s="33"/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282"/>
      <c r="Y3484" s="33"/>
      <c r="Z3484" s="284"/>
      <c r="AA3484" s="284"/>
      <c r="AB3484" s="33"/>
      <c r="AC3484" s="33"/>
      <c r="AD3484" s="33"/>
      <c r="AE3484" s="33"/>
      <c r="AF3484" s="33"/>
      <c r="AG3484" s="33"/>
      <c r="AH3484" s="33"/>
      <c r="AI3484" s="33"/>
      <c r="AJ3484" s="33"/>
      <c r="AK3484" s="33"/>
      <c r="AL3484" s="33"/>
      <c r="AM3484" s="33"/>
      <c r="AN3484" s="33"/>
      <c r="AO3484" s="33"/>
      <c r="AP3484" s="34"/>
      <c r="AQ3484" s="34"/>
      <c r="AR3484" s="28"/>
      <c r="AS3484" s="29"/>
      <c r="AT3484" s="29"/>
      <c r="AU3484" s="29"/>
    </row>
    <row r="3485" spans="1:47" s="554" customFormat="1">
      <c r="A3485" s="13"/>
      <c r="B3485" s="8"/>
      <c r="C3485" s="8"/>
      <c r="D3485" s="344" t="s">
        <v>2189</v>
      </c>
      <c r="E3485" s="266"/>
      <c r="F3485" s="261"/>
      <c r="G3485" s="282"/>
      <c r="H3485" s="284">
        <v>40000000</v>
      </c>
      <c r="I3485" s="33"/>
      <c r="J3485" s="33"/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282"/>
      <c r="Y3485" s="33"/>
      <c r="Z3485" s="284"/>
      <c r="AA3485" s="284"/>
      <c r="AB3485" s="33"/>
      <c r="AC3485" s="33"/>
      <c r="AD3485" s="33"/>
      <c r="AE3485" s="33"/>
      <c r="AF3485" s="33"/>
      <c r="AG3485" s="33"/>
      <c r="AH3485" s="33"/>
      <c r="AI3485" s="33"/>
      <c r="AJ3485" s="33"/>
      <c r="AK3485" s="33"/>
      <c r="AL3485" s="33"/>
      <c r="AM3485" s="33"/>
      <c r="AN3485" s="33"/>
      <c r="AO3485" s="33"/>
      <c r="AP3485" s="34"/>
      <c r="AQ3485" s="34"/>
      <c r="AR3485" s="28"/>
      <c r="AS3485" s="29"/>
      <c r="AT3485" s="29"/>
      <c r="AU3485" s="29"/>
    </row>
    <row r="3486" spans="1:47" s="554" customFormat="1">
      <c r="A3486" s="13"/>
      <c r="B3486" s="8"/>
      <c r="C3486" s="8"/>
      <c r="D3486" s="344" t="s">
        <v>2190</v>
      </c>
      <c r="E3486" s="266"/>
      <c r="F3486" s="261"/>
      <c r="G3486" s="282"/>
      <c r="H3486" s="284">
        <v>7500000</v>
      </c>
      <c r="I3486" s="33"/>
      <c r="J3486" s="33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282"/>
      <c r="Y3486" s="33"/>
      <c r="Z3486" s="284"/>
      <c r="AA3486" s="284"/>
      <c r="AB3486" s="33"/>
      <c r="AC3486" s="33"/>
      <c r="AD3486" s="33"/>
      <c r="AE3486" s="33"/>
      <c r="AF3486" s="33"/>
      <c r="AG3486" s="33"/>
      <c r="AH3486" s="33"/>
      <c r="AI3486" s="33"/>
      <c r="AJ3486" s="33"/>
      <c r="AK3486" s="33"/>
      <c r="AL3486" s="33"/>
      <c r="AM3486" s="33"/>
      <c r="AN3486" s="33"/>
      <c r="AO3486" s="33"/>
      <c r="AP3486" s="34"/>
      <c r="AQ3486" s="34"/>
      <c r="AR3486" s="28"/>
      <c r="AS3486" s="29"/>
      <c r="AT3486" s="29"/>
      <c r="AU3486" s="29"/>
    </row>
    <row r="3487" spans="1:47" s="554" customFormat="1">
      <c r="A3487" s="13"/>
      <c r="B3487" s="8"/>
      <c r="C3487" s="8"/>
      <c r="D3487" s="344" t="s">
        <v>2191</v>
      </c>
      <c r="E3487" s="266"/>
      <c r="F3487" s="261"/>
      <c r="G3487" s="282"/>
      <c r="H3487" s="284">
        <v>7500000</v>
      </c>
      <c r="I3487" s="33"/>
      <c r="J3487" s="33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282"/>
      <c r="Y3487" s="33"/>
      <c r="Z3487" s="284"/>
      <c r="AA3487" s="284"/>
      <c r="AB3487" s="33"/>
      <c r="AC3487" s="33"/>
      <c r="AD3487" s="33"/>
      <c r="AE3487" s="33"/>
      <c r="AF3487" s="33"/>
      <c r="AG3487" s="33"/>
      <c r="AH3487" s="33"/>
      <c r="AI3487" s="33"/>
      <c r="AJ3487" s="33"/>
      <c r="AK3487" s="33"/>
      <c r="AL3487" s="33"/>
      <c r="AM3487" s="33"/>
      <c r="AN3487" s="33"/>
      <c r="AO3487" s="33"/>
      <c r="AP3487" s="34"/>
      <c r="AQ3487" s="34"/>
      <c r="AR3487" s="28"/>
      <c r="AS3487" s="29"/>
      <c r="AT3487" s="29"/>
      <c r="AU3487" s="29"/>
    </row>
    <row r="3488" spans="1:47" s="554" customFormat="1">
      <c r="A3488" s="13"/>
      <c r="B3488" s="8"/>
      <c r="C3488" s="8"/>
      <c r="D3488" s="344" t="s">
        <v>2192</v>
      </c>
      <c r="E3488" s="266"/>
      <c r="F3488" s="261"/>
      <c r="G3488" s="282"/>
      <c r="H3488" s="284">
        <v>7500000</v>
      </c>
      <c r="I3488" s="33"/>
      <c r="J3488" s="33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282"/>
      <c r="Y3488" s="33"/>
      <c r="Z3488" s="284"/>
      <c r="AA3488" s="284"/>
      <c r="AB3488" s="33"/>
      <c r="AC3488" s="33"/>
      <c r="AD3488" s="33"/>
      <c r="AE3488" s="33"/>
      <c r="AF3488" s="33"/>
      <c r="AG3488" s="33"/>
      <c r="AH3488" s="33"/>
      <c r="AI3488" s="33"/>
      <c r="AJ3488" s="33"/>
      <c r="AK3488" s="33"/>
      <c r="AL3488" s="33"/>
      <c r="AM3488" s="33"/>
      <c r="AN3488" s="33"/>
      <c r="AO3488" s="33"/>
      <c r="AP3488" s="34"/>
      <c r="AQ3488" s="34"/>
      <c r="AR3488" s="28"/>
      <c r="AS3488" s="29"/>
      <c r="AT3488" s="29"/>
      <c r="AU3488" s="29"/>
    </row>
    <row r="3489" spans="1:47" s="554" customFormat="1">
      <c r="A3489" s="13"/>
      <c r="B3489" s="8"/>
      <c r="C3489" s="8"/>
      <c r="D3489" s="344" t="s">
        <v>2193</v>
      </c>
      <c r="E3489" s="266"/>
      <c r="F3489" s="261"/>
      <c r="G3489" s="282"/>
      <c r="H3489" s="284">
        <v>7500000</v>
      </c>
      <c r="I3489" s="33"/>
      <c r="J3489" s="33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282"/>
      <c r="Y3489" s="33"/>
      <c r="Z3489" s="284"/>
      <c r="AA3489" s="284"/>
      <c r="AB3489" s="33"/>
      <c r="AC3489" s="33"/>
      <c r="AD3489" s="33"/>
      <c r="AE3489" s="33"/>
      <c r="AF3489" s="33"/>
      <c r="AG3489" s="33"/>
      <c r="AH3489" s="33"/>
      <c r="AI3489" s="33"/>
      <c r="AJ3489" s="33"/>
      <c r="AK3489" s="33"/>
      <c r="AL3489" s="33"/>
      <c r="AM3489" s="33"/>
      <c r="AN3489" s="33"/>
      <c r="AO3489" s="33"/>
      <c r="AP3489" s="34"/>
      <c r="AQ3489" s="34"/>
      <c r="AR3489" s="28"/>
      <c r="AS3489" s="29"/>
      <c r="AT3489" s="29"/>
      <c r="AU3489" s="29"/>
    </row>
    <row r="3490" spans="1:47" s="554" customFormat="1">
      <c r="A3490" s="13"/>
      <c r="B3490" s="8"/>
      <c r="C3490" s="8"/>
      <c r="D3490" s="344" t="s">
        <v>2194</v>
      </c>
      <c r="E3490" s="266"/>
      <c r="F3490" s="261"/>
      <c r="G3490" s="282"/>
      <c r="H3490" s="284">
        <v>283010542</v>
      </c>
      <c r="I3490" s="33"/>
      <c r="J3490" s="33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282"/>
      <c r="Y3490" s="33"/>
      <c r="Z3490" s="284"/>
      <c r="AA3490" s="284"/>
      <c r="AB3490" s="33"/>
      <c r="AC3490" s="33"/>
      <c r="AD3490" s="33"/>
      <c r="AE3490" s="33"/>
      <c r="AF3490" s="33"/>
      <c r="AG3490" s="33"/>
      <c r="AH3490" s="33"/>
      <c r="AI3490" s="33"/>
      <c r="AJ3490" s="33"/>
      <c r="AK3490" s="33"/>
      <c r="AL3490" s="33"/>
      <c r="AM3490" s="33"/>
      <c r="AN3490" s="33"/>
      <c r="AO3490" s="33"/>
      <c r="AP3490" s="34"/>
      <c r="AQ3490" s="34"/>
      <c r="AR3490" s="28"/>
      <c r="AS3490" s="29"/>
      <c r="AT3490" s="29"/>
      <c r="AU3490" s="29"/>
    </row>
    <row r="3491" spans="1:47" s="554" customFormat="1">
      <c r="A3491" s="13"/>
      <c r="B3491" s="8"/>
      <c r="C3491" s="8"/>
      <c r="D3491" s="344" t="s">
        <v>2195</v>
      </c>
      <c r="E3491" s="266"/>
      <c r="F3491" s="261"/>
      <c r="G3491" s="282"/>
      <c r="H3491" s="284">
        <v>22680000</v>
      </c>
      <c r="I3491" s="33"/>
      <c r="J3491" s="33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282"/>
      <c r="Y3491" s="33"/>
      <c r="Z3491" s="284"/>
      <c r="AA3491" s="284"/>
      <c r="AB3491" s="33"/>
      <c r="AC3491" s="33"/>
      <c r="AD3491" s="33"/>
      <c r="AE3491" s="33"/>
      <c r="AF3491" s="33"/>
      <c r="AG3491" s="33"/>
      <c r="AH3491" s="33"/>
      <c r="AI3491" s="33"/>
      <c r="AJ3491" s="33"/>
      <c r="AK3491" s="33"/>
      <c r="AL3491" s="33"/>
      <c r="AM3491" s="33"/>
      <c r="AN3491" s="33"/>
      <c r="AO3491" s="33"/>
      <c r="AP3491" s="34"/>
      <c r="AQ3491" s="34"/>
      <c r="AR3491" s="28"/>
      <c r="AS3491" s="29"/>
      <c r="AT3491" s="29"/>
      <c r="AU3491" s="29"/>
    </row>
    <row r="3492" spans="1:47" s="554" customFormat="1">
      <c r="A3492" s="13"/>
      <c r="B3492" s="8"/>
      <c r="C3492" s="8"/>
      <c r="D3492" s="344" t="s">
        <v>2196</v>
      </c>
      <c r="E3492" s="266"/>
      <c r="F3492" s="261"/>
      <c r="G3492" s="282"/>
      <c r="H3492" s="284">
        <v>15120000</v>
      </c>
      <c r="I3492" s="33"/>
      <c r="J3492" s="33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282"/>
      <c r="Y3492" s="33"/>
      <c r="Z3492" s="284"/>
      <c r="AA3492" s="284"/>
      <c r="AB3492" s="33"/>
      <c r="AC3492" s="33"/>
      <c r="AD3492" s="33"/>
      <c r="AE3492" s="33"/>
      <c r="AF3492" s="33"/>
      <c r="AG3492" s="33"/>
      <c r="AH3492" s="33"/>
      <c r="AI3492" s="33"/>
      <c r="AJ3492" s="33"/>
      <c r="AK3492" s="33"/>
      <c r="AL3492" s="33"/>
      <c r="AM3492" s="33"/>
      <c r="AN3492" s="33"/>
      <c r="AO3492" s="33"/>
      <c r="AP3492" s="34"/>
      <c r="AQ3492" s="34"/>
      <c r="AR3492" s="28"/>
      <c r="AS3492" s="29"/>
      <c r="AT3492" s="29"/>
      <c r="AU3492" s="29"/>
    </row>
    <row r="3493" spans="1:47" s="554" customFormat="1">
      <c r="A3493" s="13"/>
      <c r="B3493" s="8"/>
      <c r="C3493" s="8"/>
      <c r="D3493" s="344" t="s">
        <v>2197</v>
      </c>
      <c r="E3493" s="266"/>
      <c r="F3493" s="261"/>
      <c r="G3493" s="282"/>
      <c r="H3493" s="284">
        <v>5832000</v>
      </c>
      <c r="I3493" s="33"/>
      <c r="J3493" s="33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282"/>
      <c r="Y3493" s="33"/>
      <c r="Z3493" s="284"/>
      <c r="AA3493" s="284"/>
      <c r="AB3493" s="33"/>
      <c r="AC3493" s="33"/>
      <c r="AD3493" s="33"/>
      <c r="AE3493" s="33"/>
      <c r="AF3493" s="33"/>
      <c r="AG3493" s="33"/>
      <c r="AH3493" s="33"/>
      <c r="AI3493" s="33"/>
      <c r="AJ3493" s="33"/>
      <c r="AK3493" s="33"/>
      <c r="AL3493" s="33"/>
      <c r="AM3493" s="33"/>
      <c r="AN3493" s="33"/>
      <c r="AO3493" s="33"/>
      <c r="AP3493" s="34"/>
      <c r="AQ3493" s="34"/>
      <c r="AR3493" s="28"/>
      <c r="AS3493" s="29"/>
      <c r="AT3493" s="29"/>
      <c r="AU3493" s="29"/>
    </row>
    <row r="3494" spans="1:47" s="554" customFormat="1">
      <c r="A3494" s="13"/>
      <c r="B3494" s="8"/>
      <c r="C3494" s="8"/>
      <c r="D3494" s="344" t="s">
        <v>2198</v>
      </c>
      <c r="E3494" s="266"/>
      <c r="F3494" s="261"/>
      <c r="G3494" s="282"/>
      <c r="H3494" s="284">
        <v>436531312</v>
      </c>
      <c r="I3494" s="33"/>
      <c r="J3494" s="33"/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282"/>
      <c r="Y3494" s="33"/>
      <c r="Z3494" s="284"/>
      <c r="AA3494" s="284"/>
      <c r="AB3494" s="33"/>
      <c r="AC3494" s="33"/>
      <c r="AD3494" s="33"/>
      <c r="AE3494" s="33"/>
      <c r="AF3494" s="33"/>
      <c r="AG3494" s="33"/>
      <c r="AH3494" s="33"/>
      <c r="AI3494" s="33"/>
      <c r="AJ3494" s="33"/>
      <c r="AK3494" s="33"/>
      <c r="AL3494" s="33"/>
      <c r="AM3494" s="33"/>
      <c r="AN3494" s="33"/>
      <c r="AO3494" s="33"/>
      <c r="AP3494" s="34"/>
      <c r="AQ3494" s="34"/>
      <c r="AR3494" s="28"/>
      <c r="AS3494" s="29"/>
      <c r="AT3494" s="29"/>
      <c r="AU3494" s="29"/>
    </row>
    <row r="3495" spans="1:47" s="554" customFormat="1">
      <c r="A3495" s="13"/>
      <c r="B3495" s="8"/>
      <c r="C3495" s="8"/>
      <c r="D3495" s="344" t="s">
        <v>2199</v>
      </c>
      <c r="E3495" s="266"/>
      <c r="F3495" s="261"/>
      <c r="G3495" s="282"/>
      <c r="H3495" s="284">
        <v>105820000</v>
      </c>
      <c r="I3495" s="33"/>
      <c r="J3495" s="33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282"/>
      <c r="Y3495" s="33"/>
      <c r="Z3495" s="284"/>
      <c r="AA3495" s="284"/>
      <c r="AB3495" s="33"/>
      <c r="AC3495" s="33"/>
      <c r="AD3495" s="33"/>
      <c r="AE3495" s="33"/>
      <c r="AF3495" s="33"/>
      <c r="AG3495" s="33"/>
      <c r="AH3495" s="33"/>
      <c r="AI3495" s="33"/>
      <c r="AJ3495" s="33"/>
      <c r="AK3495" s="33"/>
      <c r="AL3495" s="33"/>
      <c r="AM3495" s="33"/>
      <c r="AN3495" s="33"/>
      <c r="AO3495" s="33"/>
      <c r="AP3495" s="34"/>
      <c r="AQ3495" s="34"/>
      <c r="AR3495" s="28"/>
      <c r="AS3495" s="29"/>
      <c r="AT3495" s="29"/>
      <c r="AU3495" s="29"/>
    </row>
    <row r="3496" spans="1:47" s="554" customFormat="1">
      <c r="A3496" s="13"/>
      <c r="B3496" s="8"/>
      <c r="C3496" s="8"/>
      <c r="D3496" s="344" t="s">
        <v>2199</v>
      </c>
      <c r="E3496" s="266"/>
      <c r="F3496" s="261"/>
      <c r="G3496" s="282"/>
      <c r="H3496" s="284">
        <v>106392000</v>
      </c>
      <c r="I3496" s="33"/>
      <c r="J3496" s="33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282"/>
      <c r="Y3496" s="33"/>
      <c r="Z3496" s="284"/>
      <c r="AA3496" s="284"/>
      <c r="AB3496" s="33"/>
      <c r="AC3496" s="33"/>
      <c r="AD3496" s="33"/>
      <c r="AE3496" s="33"/>
      <c r="AF3496" s="33"/>
      <c r="AG3496" s="33"/>
      <c r="AH3496" s="33"/>
      <c r="AI3496" s="33"/>
      <c r="AJ3496" s="33"/>
      <c r="AK3496" s="33"/>
      <c r="AL3496" s="33"/>
      <c r="AM3496" s="33"/>
      <c r="AN3496" s="33"/>
      <c r="AO3496" s="33"/>
      <c r="AP3496" s="34"/>
      <c r="AQ3496" s="34"/>
      <c r="AR3496" s="28"/>
      <c r="AS3496" s="29"/>
      <c r="AT3496" s="29"/>
      <c r="AU3496" s="29"/>
    </row>
    <row r="3497" spans="1:47" s="554" customFormat="1">
      <c r="A3497" s="13"/>
      <c r="B3497" s="8"/>
      <c r="C3497" s="8"/>
      <c r="D3497" s="344" t="s">
        <v>2200</v>
      </c>
      <c r="E3497" s="266"/>
      <c r="F3497" s="261"/>
      <c r="G3497" s="282"/>
      <c r="H3497" s="284">
        <v>3465000</v>
      </c>
      <c r="I3497" s="33"/>
      <c r="J3497" s="33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282"/>
      <c r="Y3497" s="33"/>
      <c r="Z3497" s="284"/>
      <c r="AA3497" s="284"/>
      <c r="AB3497" s="33"/>
      <c r="AC3497" s="33"/>
      <c r="AD3497" s="33"/>
      <c r="AE3497" s="33"/>
      <c r="AF3497" s="33"/>
      <c r="AG3497" s="33"/>
      <c r="AH3497" s="33"/>
      <c r="AI3497" s="33"/>
      <c r="AJ3497" s="33"/>
      <c r="AK3497" s="33"/>
      <c r="AL3497" s="33"/>
      <c r="AM3497" s="33"/>
      <c r="AN3497" s="33"/>
      <c r="AO3497" s="33"/>
      <c r="AP3497" s="34"/>
      <c r="AQ3497" s="34"/>
      <c r="AR3497" s="28"/>
      <c r="AS3497" s="29"/>
      <c r="AT3497" s="29"/>
      <c r="AU3497" s="29"/>
    </row>
    <row r="3498" spans="1:47" s="554" customFormat="1">
      <c r="A3498" s="13"/>
      <c r="B3498" s="8"/>
      <c r="C3498" s="8"/>
      <c r="D3498" s="344" t="s">
        <v>2200</v>
      </c>
      <c r="E3498" s="266"/>
      <c r="F3498" s="261"/>
      <c r="G3498" s="282"/>
      <c r="H3498" s="284">
        <v>4620000</v>
      </c>
      <c r="I3498" s="33"/>
      <c r="J3498" s="33"/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282"/>
      <c r="Y3498" s="33"/>
      <c r="Z3498" s="284"/>
      <c r="AA3498" s="284"/>
      <c r="AB3498" s="33"/>
      <c r="AC3498" s="33"/>
      <c r="AD3498" s="33"/>
      <c r="AE3498" s="33"/>
      <c r="AF3498" s="33"/>
      <c r="AG3498" s="33"/>
      <c r="AH3498" s="33"/>
      <c r="AI3498" s="33"/>
      <c r="AJ3498" s="33"/>
      <c r="AK3498" s="33"/>
      <c r="AL3498" s="33"/>
      <c r="AM3498" s="33"/>
      <c r="AN3498" s="33"/>
      <c r="AO3498" s="33"/>
      <c r="AP3498" s="34"/>
      <c r="AQ3498" s="34"/>
      <c r="AR3498" s="28"/>
      <c r="AS3498" s="29"/>
      <c r="AT3498" s="29"/>
      <c r="AU3498" s="29"/>
    </row>
    <row r="3499" spans="1:47" s="554" customFormat="1">
      <c r="A3499" s="13"/>
      <c r="B3499" s="8"/>
      <c r="C3499" s="8"/>
      <c r="D3499" s="344" t="s">
        <v>2200</v>
      </c>
      <c r="E3499" s="266"/>
      <c r="F3499" s="261"/>
      <c r="G3499" s="282"/>
      <c r="H3499" s="284">
        <v>7245000</v>
      </c>
      <c r="I3499" s="33"/>
      <c r="J3499" s="33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282"/>
      <c r="Y3499" s="33"/>
      <c r="Z3499" s="284"/>
      <c r="AA3499" s="284"/>
      <c r="AB3499" s="33"/>
      <c r="AC3499" s="33"/>
      <c r="AD3499" s="33"/>
      <c r="AE3499" s="33"/>
      <c r="AF3499" s="33"/>
      <c r="AG3499" s="33"/>
      <c r="AH3499" s="33"/>
      <c r="AI3499" s="33"/>
      <c r="AJ3499" s="33"/>
      <c r="AK3499" s="33"/>
      <c r="AL3499" s="33"/>
      <c r="AM3499" s="33"/>
      <c r="AN3499" s="33"/>
      <c r="AO3499" s="33"/>
      <c r="AP3499" s="34"/>
      <c r="AQ3499" s="34"/>
      <c r="AR3499" s="28"/>
      <c r="AS3499" s="29"/>
      <c r="AT3499" s="29"/>
      <c r="AU3499" s="29"/>
    </row>
    <row r="3500" spans="1:47" s="554" customFormat="1">
      <c r="A3500" s="13"/>
      <c r="B3500" s="8"/>
      <c r="C3500" s="8"/>
      <c r="D3500" s="344" t="s">
        <v>2200</v>
      </c>
      <c r="E3500" s="266"/>
      <c r="F3500" s="261"/>
      <c r="G3500" s="282"/>
      <c r="H3500" s="284">
        <v>4830000</v>
      </c>
      <c r="I3500" s="33"/>
      <c r="J3500" s="33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282"/>
      <c r="Y3500" s="33"/>
      <c r="Z3500" s="284"/>
      <c r="AA3500" s="284"/>
      <c r="AB3500" s="33"/>
      <c r="AC3500" s="33"/>
      <c r="AD3500" s="33"/>
      <c r="AE3500" s="33"/>
      <c r="AF3500" s="33"/>
      <c r="AG3500" s="33"/>
      <c r="AH3500" s="33"/>
      <c r="AI3500" s="33"/>
      <c r="AJ3500" s="33"/>
      <c r="AK3500" s="33"/>
      <c r="AL3500" s="33"/>
      <c r="AM3500" s="33"/>
      <c r="AN3500" s="33"/>
      <c r="AO3500" s="33"/>
      <c r="AP3500" s="34"/>
      <c r="AQ3500" s="34"/>
      <c r="AR3500" s="28"/>
      <c r="AS3500" s="29"/>
      <c r="AT3500" s="29"/>
      <c r="AU3500" s="29"/>
    </row>
    <row r="3501" spans="1:47" s="554" customFormat="1">
      <c r="A3501" s="13"/>
      <c r="B3501" s="8"/>
      <c r="C3501" s="8"/>
      <c r="D3501" s="344" t="s">
        <v>2201</v>
      </c>
      <c r="E3501" s="266"/>
      <c r="F3501" s="261"/>
      <c r="G3501" s="282"/>
      <c r="H3501" s="284">
        <v>4304000</v>
      </c>
      <c r="I3501" s="33"/>
      <c r="J3501" s="33"/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282"/>
      <c r="Y3501" s="33"/>
      <c r="Z3501" s="284"/>
      <c r="AA3501" s="284"/>
      <c r="AB3501" s="33"/>
      <c r="AC3501" s="33"/>
      <c r="AD3501" s="33"/>
      <c r="AE3501" s="33"/>
      <c r="AF3501" s="33"/>
      <c r="AG3501" s="33"/>
      <c r="AH3501" s="33"/>
      <c r="AI3501" s="33"/>
      <c r="AJ3501" s="33"/>
      <c r="AK3501" s="33"/>
      <c r="AL3501" s="33"/>
      <c r="AM3501" s="33"/>
      <c r="AN3501" s="33"/>
      <c r="AO3501" s="33"/>
      <c r="AP3501" s="34"/>
      <c r="AQ3501" s="34"/>
      <c r="AR3501" s="28"/>
      <c r="AS3501" s="29"/>
      <c r="AT3501" s="29"/>
      <c r="AU3501" s="29"/>
    </row>
    <row r="3502" spans="1:47" s="554" customFormat="1">
      <c r="A3502" s="13"/>
      <c r="B3502" s="8"/>
      <c r="C3502" s="8"/>
      <c r="D3502" s="344" t="s">
        <v>2202</v>
      </c>
      <c r="E3502" s="266"/>
      <c r="F3502" s="261"/>
      <c r="G3502" s="282"/>
      <c r="H3502" s="284">
        <v>8203800</v>
      </c>
      <c r="I3502" s="33"/>
      <c r="J3502" s="33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282"/>
      <c r="Y3502" s="33"/>
      <c r="Z3502" s="284"/>
      <c r="AA3502" s="284"/>
      <c r="AB3502" s="33"/>
      <c r="AC3502" s="33"/>
      <c r="AD3502" s="33"/>
      <c r="AE3502" s="33"/>
      <c r="AF3502" s="33"/>
      <c r="AG3502" s="33"/>
      <c r="AH3502" s="33"/>
      <c r="AI3502" s="33"/>
      <c r="AJ3502" s="33"/>
      <c r="AK3502" s="33"/>
      <c r="AL3502" s="33"/>
      <c r="AM3502" s="33"/>
      <c r="AN3502" s="33"/>
      <c r="AO3502" s="33"/>
      <c r="AP3502" s="34"/>
      <c r="AQ3502" s="34"/>
      <c r="AR3502" s="28"/>
      <c r="AS3502" s="29"/>
      <c r="AT3502" s="29"/>
      <c r="AU3502" s="29"/>
    </row>
    <row r="3503" spans="1:47" s="554" customFormat="1">
      <c r="A3503" s="13"/>
      <c r="B3503" s="8"/>
      <c r="C3503" s="8"/>
      <c r="D3503" s="344" t="s">
        <v>2203</v>
      </c>
      <c r="E3503" s="266"/>
      <c r="F3503" s="261"/>
      <c r="G3503" s="282"/>
      <c r="H3503" s="284">
        <v>51572400</v>
      </c>
      <c r="I3503" s="33"/>
      <c r="J3503" s="33"/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282"/>
      <c r="Y3503" s="33"/>
      <c r="Z3503" s="284"/>
      <c r="AA3503" s="284"/>
      <c r="AB3503" s="33"/>
      <c r="AC3503" s="33"/>
      <c r="AD3503" s="33"/>
      <c r="AE3503" s="33"/>
      <c r="AF3503" s="33"/>
      <c r="AG3503" s="33"/>
      <c r="AH3503" s="33"/>
      <c r="AI3503" s="33"/>
      <c r="AJ3503" s="33"/>
      <c r="AK3503" s="33"/>
      <c r="AL3503" s="33"/>
      <c r="AM3503" s="33"/>
      <c r="AN3503" s="33"/>
      <c r="AO3503" s="33"/>
      <c r="AP3503" s="34"/>
      <c r="AQ3503" s="34"/>
      <c r="AR3503" s="28"/>
      <c r="AS3503" s="29"/>
      <c r="AT3503" s="29"/>
      <c r="AU3503" s="29"/>
    </row>
    <row r="3504" spans="1:47" s="554" customFormat="1">
      <c r="A3504" s="13"/>
      <c r="B3504" s="8"/>
      <c r="C3504" s="8"/>
      <c r="D3504" s="344" t="s">
        <v>2204</v>
      </c>
      <c r="E3504" s="266"/>
      <c r="F3504" s="261"/>
      <c r="G3504" s="282"/>
      <c r="H3504" s="284">
        <v>5348200</v>
      </c>
      <c r="I3504" s="33"/>
      <c r="J3504" s="33"/>
      <c r="K3504" s="33"/>
      <c r="L3504" s="33"/>
      <c r="M3504" s="33"/>
      <c r="N3504" s="33"/>
      <c r="O3504" s="33"/>
      <c r="P3504" s="33"/>
      <c r="Q3504" s="33"/>
      <c r="R3504" s="33"/>
      <c r="S3504" s="33"/>
      <c r="T3504" s="33"/>
      <c r="U3504" s="33"/>
      <c r="V3504" s="33"/>
      <c r="W3504" s="33"/>
      <c r="X3504" s="282"/>
      <c r="Y3504" s="33"/>
      <c r="Z3504" s="284"/>
      <c r="AA3504" s="284"/>
      <c r="AB3504" s="33"/>
      <c r="AC3504" s="33"/>
      <c r="AD3504" s="33"/>
      <c r="AE3504" s="33"/>
      <c r="AF3504" s="33"/>
      <c r="AG3504" s="33"/>
      <c r="AH3504" s="33"/>
      <c r="AI3504" s="33"/>
      <c r="AJ3504" s="33"/>
      <c r="AK3504" s="33"/>
      <c r="AL3504" s="33"/>
      <c r="AM3504" s="33"/>
      <c r="AN3504" s="33"/>
      <c r="AO3504" s="33"/>
      <c r="AP3504" s="34"/>
      <c r="AQ3504" s="34"/>
      <c r="AR3504" s="28"/>
      <c r="AS3504" s="29"/>
      <c r="AT3504" s="29"/>
      <c r="AU3504" s="29"/>
    </row>
    <row r="3505" spans="1:47" s="554" customFormat="1">
      <c r="A3505" s="13"/>
      <c r="B3505" s="8"/>
      <c r="C3505" s="8"/>
      <c r="D3505" s="344" t="s">
        <v>2205</v>
      </c>
      <c r="E3505" s="266"/>
      <c r="F3505" s="261"/>
      <c r="G3505" s="282"/>
      <c r="H3505" s="284">
        <v>14205400</v>
      </c>
      <c r="I3505" s="33"/>
      <c r="J3505" s="33"/>
      <c r="K3505" s="33"/>
      <c r="L3505" s="33"/>
      <c r="M3505" s="33"/>
      <c r="N3505" s="33"/>
      <c r="O3505" s="33"/>
      <c r="P3505" s="33"/>
      <c r="Q3505" s="33"/>
      <c r="R3505" s="33"/>
      <c r="S3505" s="33"/>
      <c r="T3505" s="33"/>
      <c r="U3505" s="33"/>
      <c r="V3505" s="33"/>
      <c r="W3505" s="33"/>
      <c r="X3505" s="282"/>
      <c r="Y3505" s="33"/>
      <c r="Z3505" s="284"/>
      <c r="AA3505" s="284"/>
      <c r="AB3505" s="33"/>
      <c r="AC3505" s="33"/>
      <c r="AD3505" s="33"/>
      <c r="AE3505" s="33"/>
      <c r="AF3505" s="33"/>
      <c r="AG3505" s="33"/>
      <c r="AH3505" s="33"/>
      <c r="AI3505" s="33"/>
      <c r="AJ3505" s="33"/>
      <c r="AK3505" s="33"/>
      <c r="AL3505" s="33"/>
      <c r="AM3505" s="33"/>
      <c r="AN3505" s="33"/>
      <c r="AO3505" s="33"/>
      <c r="AP3505" s="34"/>
      <c r="AQ3505" s="34"/>
      <c r="AR3505" s="28"/>
      <c r="AS3505" s="29"/>
      <c r="AT3505" s="29"/>
      <c r="AU3505" s="29"/>
    </row>
    <row r="3506" spans="1:47" s="554" customFormat="1">
      <c r="A3506" s="13"/>
      <c r="B3506" s="8"/>
      <c r="C3506" s="8"/>
      <c r="D3506" s="344" t="s">
        <v>2206</v>
      </c>
      <c r="E3506" s="266"/>
      <c r="F3506" s="261"/>
      <c r="G3506" s="282"/>
      <c r="H3506" s="284">
        <v>30274200</v>
      </c>
      <c r="I3506" s="33"/>
      <c r="J3506" s="33"/>
      <c r="K3506" s="33"/>
      <c r="L3506" s="33"/>
      <c r="M3506" s="33"/>
      <c r="N3506" s="33"/>
      <c r="O3506" s="33"/>
      <c r="P3506" s="33"/>
      <c r="Q3506" s="33"/>
      <c r="R3506" s="33"/>
      <c r="S3506" s="33"/>
      <c r="T3506" s="33"/>
      <c r="U3506" s="33"/>
      <c r="V3506" s="33"/>
      <c r="W3506" s="33"/>
      <c r="X3506" s="282"/>
      <c r="Y3506" s="33"/>
      <c r="Z3506" s="284"/>
      <c r="AA3506" s="284"/>
      <c r="AB3506" s="33"/>
      <c r="AC3506" s="33"/>
      <c r="AD3506" s="33"/>
      <c r="AE3506" s="33"/>
      <c r="AF3506" s="33"/>
      <c r="AG3506" s="33"/>
      <c r="AH3506" s="33"/>
      <c r="AI3506" s="33"/>
      <c r="AJ3506" s="33"/>
      <c r="AK3506" s="33"/>
      <c r="AL3506" s="33"/>
      <c r="AM3506" s="33"/>
      <c r="AN3506" s="33"/>
      <c r="AO3506" s="33"/>
      <c r="AP3506" s="34"/>
      <c r="AQ3506" s="34"/>
      <c r="AR3506" s="28"/>
      <c r="AS3506" s="29"/>
      <c r="AT3506" s="29"/>
      <c r="AU3506" s="29"/>
    </row>
    <row r="3507" spans="1:47" s="554" customFormat="1">
      <c r="A3507" s="13"/>
      <c r="B3507" s="8"/>
      <c r="C3507" s="8"/>
      <c r="D3507" s="344" t="s">
        <v>2207</v>
      </c>
      <c r="E3507" s="266"/>
      <c r="F3507" s="261"/>
      <c r="G3507" s="282"/>
      <c r="H3507" s="284">
        <v>75027072</v>
      </c>
      <c r="I3507" s="33"/>
      <c r="J3507" s="33"/>
      <c r="K3507" s="33"/>
      <c r="L3507" s="33"/>
      <c r="M3507" s="33"/>
      <c r="N3507" s="33"/>
      <c r="O3507" s="33"/>
      <c r="P3507" s="33"/>
      <c r="Q3507" s="33"/>
      <c r="R3507" s="33"/>
      <c r="S3507" s="33"/>
      <c r="T3507" s="33"/>
      <c r="U3507" s="33"/>
      <c r="V3507" s="33"/>
      <c r="W3507" s="33"/>
      <c r="X3507" s="282"/>
      <c r="Y3507" s="33"/>
      <c r="Z3507" s="284"/>
      <c r="AA3507" s="284"/>
      <c r="AB3507" s="33"/>
      <c r="AC3507" s="33"/>
      <c r="AD3507" s="33"/>
      <c r="AE3507" s="33"/>
      <c r="AF3507" s="33"/>
      <c r="AG3507" s="33"/>
      <c r="AH3507" s="33"/>
      <c r="AI3507" s="33"/>
      <c r="AJ3507" s="33"/>
      <c r="AK3507" s="33"/>
      <c r="AL3507" s="33"/>
      <c r="AM3507" s="33"/>
      <c r="AN3507" s="33"/>
      <c r="AO3507" s="33"/>
      <c r="AP3507" s="34"/>
      <c r="AQ3507" s="34"/>
      <c r="AR3507" s="28"/>
      <c r="AS3507" s="29"/>
      <c r="AT3507" s="29"/>
      <c r="AU3507" s="29"/>
    </row>
    <row r="3508" spans="1:47" s="554" customFormat="1">
      <c r="A3508" s="13"/>
      <c r="B3508" s="8"/>
      <c r="C3508" s="8"/>
      <c r="D3508" s="344" t="s">
        <v>1736</v>
      </c>
      <c r="E3508" s="266"/>
      <c r="F3508" s="261"/>
      <c r="G3508" s="282"/>
      <c r="H3508" s="284">
        <v>16200000</v>
      </c>
      <c r="I3508" s="33"/>
      <c r="J3508" s="33"/>
      <c r="K3508" s="33"/>
      <c r="L3508" s="33"/>
      <c r="M3508" s="33"/>
      <c r="N3508" s="33"/>
      <c r="O3508" s="33"/>
      <c r="P3508" s="33"/>
      <c r="Q3508" s="33"/>
      <c r="R3508" s="33"/>
      <c r="S3508" s="33"/>
      <c r="T3508" s="33"/>
      <c r="U3508" s="33"/>
      <c r="V3508" s="33"/>
      <c r="W3508" s="33"/>
      <c r="X3508" s="282"/>
      <c r="Y3508" s="33"/>
      <c r="Z3508" s="284"/>
      <c r="AA3508" s="284"/>
      <c r="AB3508" s="33"/>
      <c r="AC3508" s="33"/>
      <c r="AD3508" s="33"/>
      <c r="AE3508" s="33"/>
      <c r="AF3508" s="33"/>
      <c r="AG3508" s="33"/>
      <c r="AH3508" s="33"/>
      <c r="AI3508" s="33"/>
      <c r="AJ3508" s="33"/>
      <c r="AK3508" s="33"/>
      <c r="AL3508" s="33"/>
      <c r="AM3508" s="33"/>
      <c r="AN3508" s="33"/>
      <c r="AO3508" s="33"/>
      <c r="AP3508" s="34"/>
      <c r="AQ3508" s="34"/>
      <c r="AR3508" s="28"/>
      <c r="AS3508" s="29"/>
      <c r="AT3508" s="29"/>
      <c r="AU3508" s="29"/>
    </row>
    <row r="3509" spans="1:47" s="554" customFormat="1">
      <c r="A3509" s="13"/>
      <c r="B3509" s="8"/>
      <c r="C3509" s="8"/>
      <c r="D3509" s="344" t="s">
        <v>2208</v>
      </c>
      <c r="E3509" s="266"/>
      <c r="F3509" s="261"/>
      <c r="G3509" s="282"/>
      <c r="H3509" s="284">
        <v>10876250</v>
      </c>
      <c r="I3509" s="33"/>
      <c r="J3509" s="33"/>
      <c r="K3509" s="33"/>
      <c r="L3509" s="33"/>
      <c r="M3509" s="33"/>
      <c r="N3509" s="33"/>
      <c r="O3509" s="33"/>
      <c r="P3509" s="33"/>
      <c r="Q3509" s="33"/>
      <c r="R3509" s="33"/>
      <c r="S3509" s="33"/>
      <c r="T3509" s="33"/>
      <c r="U3509" s="33"/>
      <c r="V3509" s="33"/>
      <c r="W3509" s="33"/>
      <c r="X3509" s="282"/>
      <c r="Y3509" s="33"/>
      <c r="Z3509" s="284"/>
      <c r="AA3509" s="284"/>
      <c r="AB3509" s="33"/>
      <c r="AC3509" s="33"/>
      <c r="AD3509" s="33"/>
      <c r="AE3509" s="33"/>
      <c r="AF3509" s="33"/>
      <c r="AG3509" s="33"/>
      <c r="AH3509" s="33"/>
      <c r="AI3509" s="33"/>
      <c r="AJ3509" s="33"/>
      <c r="AK3509" s="33"/>
      <c r="AL3509" s="33"/>
      <c r="AM3509" s="33"/>
      <c r="AN3509" s="33"/>
      <c r="AO3509" s="33"/>
      <c r="AP3509" s="34"/>
      <c r="AQ3509" s="34"/>
      <c r="AR3509" s="28"/>
      <c r="AS3509" s="29"/>
      <c r="AT3509" s="29"/>
      <c r="AU3509" s="29"/>
    </row>
    <row r="3510" spans="1:47" s="554" customFormat="1">
      <c r="A3510" s="13"/>
      <c r="B3510" s="8"/>
      <c r="C3510" s="8"/>
      <c r="D3510" s="344" t="s">
        <v>2209</v>
      </c>
      <c r="E3510" s="266"/>
      <c r="F3510" s="261"/>
      <c r="G3510" s="282"/>
      <c r="H3510" s="284">
        <v>12850000</v>
      </c>
      <c r="I3510" s="33"/>
      <c r="J3510" s="33"/>
      <c r="K3510" s="33"/>
      <c r="L3510" s="33"/>
      <c r="M3510" s="33"/>
      <c r="N3510" s="33"/>
      <c r="O3510" s="33"/>
      <c r="P3510" s="33"/>
      <c r="Q3510" s="33"/>
      <c r="R3510" s="33"/>
      <c r="S3510" s="33"/>
      <c r="T3510" s="33"/>
      <c r="U3510" s="33"/>
      <c r="V3510" s="33"/>
      <c r="W3510" s="33"/>
      <c r="X3510" s="282"/>
      <c r="Y3510" s="33"/>
      <c r="Z3510" s="284"/>
      <c r="AA3510" s="284"/>
      <c r="AB3510" s="33"/>
      <c r="AC3510" s="33"/>
      <c r="AD3510" s="33"/>
      <c r="AE3510" s="33"/>
      <c r="AF3510" s="33"/>
      <c r="AG3510" s="33"/>
      <c r="AH3510" s="33"/>
      <c r="AI3510" s="33"/>
      <c r="AJ3510" s="33"/>
      <c r="AK3510" s="33"/>
      <c r="AL3510" s="33"/>
      <c r="AM3510" s="33"/>
      <c r="AN3510" s="33"/>
      <c r="AO3510" s="33"/>
      <c r="AP3510" s="34"/>
      <c r="AQ3510" s="34"/>
      <c r="AR3510" s="28"/>
      <c r="AS3510" s="29"/>
      <c r="AT3510" s="29"/>
      <c r="AU3510" s="29"/>
    </row>
    <row r="3511" spans="1:47" s="554" customFormat="1">
      <c r="A3511" s="13"/>
      <c r="B3511" s="8"/>
      <c r="C3511" s="8"/>
      <c r="D3511" s="344" t="s">
        <v>2210</v>
      </c>
      <c r="E3511" s="266"/>
      <c r="F3511" s="261"/>
      <c r="G3511" s="282"/>
      <c r="H3511" s="284">
        <v>11900000</v>
      </c>
      <c r="I3511" s="33"/>
      <c r="J3511" s="33"/>
      <c r="K3511" s="33"/>
      <c r="L3511" s="33"/>
      <c r="M3511" s="33"/>
      <c r="N3511" s="33"/>
      <c r="O3511" s="33"/>
      <c r="P3511" s="33"/>
      <c r="Q3511" s="33"/>
      <c r="R3511" s="33"/>
      <c r="S3511" s="33"/>
      <c r="T3511" s="33"/>
      <c r="U3511" s="33"/>
      <c r="V3511" s="33"/>
      <c r="W3511" s="33"/>
      <c r="X3511" s="282"/>
      <c r="Y3511" s="33"/>
      <c r="Z3511" s="284"/>
      <c r="AA3511" s="284"/>
      <c r="AB3511" s="33"/>
      <c r="AC3511" s="33"/>
      <c r="AD3511" s="33"/>
      <c r="AE3511" s="33"/>
      <c r="AF3511" s="33"/>
      <c r="AG3511" s="33"/>
      <c r="AH3511" s="33"/>
      <c r="AI3511" s="33"/>
      <c r="AJ3511" s="33"/>
      <c r="AK3511" s="33"/>
      <c r="AL3511" s="33"/>
      <c r="AM3511" s="33"/>
      <c r="AN3511" s="33"/>
      <c r="AO3511" s="33"/>
      <c r="AP3511" s="34"/>
      <c r="AQ3511" s="34"/>
      <c r="AR3511" s="28"/>
      <c r="AS3511" s="29"/>
      <c r="AT3511" s="29"/>
      <c r="AU3511" s="29"/>
    </row>
    <row r="3512" spans="1:47" s="554" customFormat="1">
      <c r="A3512" s="13"/>
      <c r="B3512" s="8"/>
      <c r="C3512" s="8"/>
      <c r="D3512" s="344" t="s">
        <v>2211</v>
      </c>
      <c r="E3512" s="266"/>
      <c r="F3512" s="261"/>
      <c r="G3512" s="282"/>
      <c r="H3512" s="284">
        <v>10750000</v>
      </c>
      <c r="I3512" s="33"/>
      <c r="J3512" s="33"/>
      <c r="K3512" s="33"/>
      <c r="L3512" s="33"/>
      <c r="M3512" s="33"/>
      <c r="N3512" s="33"/>
      <c r="O3512" s="33"/>
      <c r="P3512" s="33"/>
      <c r="Q3512" s="33"/>
      <c r="R3512" s="33"/>
      <c r="S3512" s="33"/>
      <c r="T3512" s="33"/>
      <c r="U3512" s="33"/>
      <c r="V3512" s="33"/>
      <c r="W3512" s="33"/>
      <c r="X3512" s="282"/>
      <c r="Y3512" s="33"/>
      <c r="Z3512" s="284"/>
      <c r="AA3512" s="284"/>
      <c r="AB3512" s="33"/>
      <c r="AC3512" s="33"/>
      <c r="AD3512" s="33"/>
      <c r="AE3512" s="33"/>
      <c r="AF3512" s="33"/>
      <c r="AG3512" s="33"/>
      <c r="AH3512" s="33"/>
      <c r="AI3512" s="33"/>
      <c r="AJ3512" s="33"/>
      <c r="AK3512" s="33"/>
      <c r="AL3512" s="33"/>
      <c r="AM3512" s="33"/>
      <c r="AN3512" s="33"/>
      <c r="AO3512" s="33"/>
      <c r="AP3512" s="34"/>
      <c r="AQ3512" s="34"/>
      <c r="AR3512" s="28"/>
      <c r="AS3512" s="29"/>
      <c r="AT3512" s="29"/>
      <c r="AU3512" s="29"/>
    </row>
    <row r="3513" spans="1:47" s="554" customFormat="1">
      <c r="A3513" s="13"/>
      <c r="B3513" s="8"/>
      <c r="C3513" s="8"/>
      <c r="D3513" s="344" t="s">
        <v>2212</v>
      </c>
      <c r="E3513" s="266"/>
      <c r="F3513" s="261"/>
      <c r="G3513" s="282"/>
      <c r="H3513" s="284">
        <v>13695000</v>
      </c>
      <c r="I3513" s="33"/>
      <c r="J3513" s="33"/>
      <c r="K3513" s="33"/>
      <c r="L3513" s="33"/>
      <c r="M3513" s="33"/>
      <c r="N3513" s="33"/>
      <c r="O3513" s="33"/>
      <c r="P3513" s="33"/>
      <c r="Q3513" s="33"/>
      <c r="R3513" s="33"/>
      <c r="S3513" s="33"/>
      <c r="T3513" s="33"/>
      <c r="U3513" s="33"/>
      <c r="V3513" s="33"/>
      <c r="W3513" s="33"/>
      <c r="X3513" s="282"/>
      <c r="Y3513" s="33"/>
      <c r="Z3513" s="284"/>
      <c r="AA3513" s="284"/>
      <c r="AB3513" s="33"/>
      <c r="AC3513" s="33"/>
      <c r="AD3513" s="33"/>
      <c r="AE3513" s="33"/>
      <c r="AF3513" s="33"/>
      <c r="AG3513" s="33"/>
      <c r="AH3513" s="33"/>
      <c r="AI3513" s="33"/>
      <c r="AJ3513" s="33"/>
      <c r="AK3513" s="33"/>
      <c r="AL3513" s="33"/>
      <c r="AM3513" s="33"/>
      <c r="AN3513" s="33"/>
      <c r="AO3513" s="33"/>
      <c r="AP3513" s="34"/>
      <c r="AQ3513" s="34"/>
      <c r="AR3513" s="28"/>
      <c r="AS3513" s="29"/>
      <c r="AT3513" s="29"/>
      <c r="AU3513" s="29"/>
    </row>
    <row r="3514" spans="1:47" s="554" customFormat="1">
      <c r="A3514" s="13"/>
      <c r="B3514" s="8"/>
      <c r="C3514" s="8"/>
      <c r="D3514" s="344" t="s">
        <v>2213</v>
      </c>
      <c r="E3514" s="266"/>
      <c r="F3514" s="261"/>
      <c r="G3514" s="282"/>
      <c r="H3514" s="284">
        <v>8575000</v>
      </c>
      <c r="I3514" s="33"/>
      <c r="J3514" s="33"/>
      <c r="K3514" s="33"/>
      <c r="L3514" s="33"/>
      <c r="M3514" s="33"/>
      <c r="N3514" s="33"/>
      <c r="O3514" s="33"/>
      <c r="P3514" s="33"/>
      <c r="Q3514" s="33"/>
      <c r="R3514" s="33"/>
      <c r="S3514" s="33"/>
      <c r="T3514" s="33"/>
      <c r="U3514" s="33"/>
      <c r="V3514" s="33"/>
      <c r="W3514" s="33"/>
      <c r="X3514" s="282"/>
      <c r="Y3514" s="33"/>
      <c r="Z3514" s="284"/>
      <c r="AA3514" s="284"/>
      <c r="AB3514" s="33"/>
      <c r="AC3514" s="33"/>
      <c r="AD3514" s="33"/>
      <c r="AE3514" s="33"/>
      <c r="AF3514" s="33"/>
      <c r="AG3514" s="33"/>
      <c r="AH3514" s="33"/>
      <c r="AI3514" s="33"/>
      <c r="AJ3514" s="33"/>
      <c r="AK3514" s="33"/>
      <c r="AL3514" s="33"/>
      <c r="AM3514" s="33"/>
      <c r="AN3514" s="33"/>
      <c r="AO3514" s="33"/>
      <c r="AP3514" s="34"/>
      <c r="AQ3514" s="34"/>
      <c r="AR3514" s="28"/>
      <c r="AS3514" s="29"/>
      <c r="AT3514" s="29"/>
      <c r="AU3514" s="29"/>
    </row>
    <row r="3515" spans="1:47" s="554" customFormat="1">
      <c r="A3515" s="13"/>
      <c r="B3515" s="8"/>
      <c r="C3515" s="8"/>
      <c r="D3515" s="344" t="s">
        <v>2214</v>
      </c>
      <c r="E3515" s="266"/>
      <c r="F3515" s="261"/>
      <c r="G3515" s="282"/>
      <c r="H3515" s="284">
        <v>5167500</v>
      </c>
      <c r="I3515" s="33"/>
      <c r="J3515" s="33"/>
      <c r="K3515" s="33"/>
      <c r="L3515" s="33"/>
      <c r="M3515" s="33"/>
      <c r="N3515" s="33"/>
      <c r="O3515" s="33"/>
      <c r="P3515" s="33"/>
      <c r="Q3515" s="33"/>
      <c r="R3515" s="33"/>
      <c r="S3515" s="33"/>
      <c r="T3515" s="33"/>
      <c r="U3515" s="33"/>
      <c r="V3515" s="33"/>
      <c r="W3515" s="33"/>
      <c r="X3515" s="282"/>
      <c r="Y3515" s="33"/>
      <c r="Z3515" s="284"/>
      <c r="AA3515" s="284"/>
      <c r="AB3515" s="33"/>
      <c r="AC3515" s="33"/>
      <c r="AD3515" s="33"/>
      <c r="AE3515" s="33"/>
      <c r="AF3515" s="33"/>
      <c r="AG3515" s="33"/>
      <c r="AH3515" s="33"/>
      <c r="AI3515" s="33"/>
      <c r="AJ3515" s="33"/>
      <c r="AK3515" s="33"/>
      <c r="AL3515" s="33"/>
      <c r="AM3515" s="33"/>
      <c r="AN3515" s="33"/>
      <c r="AO3515" s="33"/>
      <c r="AP3515" s="34"/>
      <c r="AQ3515" s="34"/>
      <c r="AR3515" s="28"/>
      <c r="AS3515" s="29"/>
      <c r="AT3515" s="29"/>
      <c r="AU3515" s="29"/>
    </row>
    <row r="3516" spans="1:47" s="554" customFormat="1">
      <c r="A3516" s="13"/>
      <c r="B3516" s="8"/>
      <c r="C3516" s="8"/>
      <c r="D3516" s="344" t="s">
        <v>2215</v>
      </c>
      <c r="E3516" s="266"/>
      <c r="F3516" s="261"/>
      <c r="G3516" s="282"/>
      <c r="H3516" s="284">
        <v>28399825</v>
      </c>
      <c r="I3516" s="33"/>
      <c r="J3516" s="33"/>
      <c r="K3516" s="33"/>
      <c r="L3516" s="33"/>
      <c r="M3516" s="33"/>
      <c r="N3516" s="33"/>
      <c r="O3516" s="33"/>
      <c r="P3516" s="33"/>
      <c r="Q3516" s="33"/>
      <c r="R3516" s="33"/>
      <c r="S3516" s="33"/>
      <c r="T3516" s="33"/>
      <c r="U3516" s="33"/>
      <c r="V3516" s="33"/>
      <c r="W3516" s="33"/>
      <c r="X3516" s="282"/>
      <c r="Y3516" s="33"/>
      <c r="Z3516" s="284"/>
      <c r="AA3516" s="284"/>
      <c r="AB3516" s="33"/>
      <c r="AC3516" s="33"/>
      <c r="AD3516" s="33"/>
      <c r="AE3516" s="33"/>
      <c r="AF3516" s="33"/>
      <c r="AG3516" s="33"/>
      <c r="AH3516" s="33"/>
      <c r="AI3516" s="33"/>
      <c r="AJ3516" s="33"/>
      <c r="AK3516" s="33"/>
      <c r="AL3516" s="33"/>
      <c r="AM3516" s="33"/>
      <c r="AN3516" s="33"/>
      <c r="AO3516" s="33"/>
      <c r="AP3516" s="34"/>
      <c r="AQ3516" s="34"/>
      <c r="AR3516" s="28"/>
      <c r="AS3516" s="29"/>
      <c r="AT3516" s="29"/>
      <c r="AU3516" s="29"/>
    </row>
    <row r="3517" spans="1:47" s="554" customFormat="1">
      <c r="A3517" s="13"/>
      <c r="B3517" s="8"/>
      <c r="C3517" s="8"/>
      <c r="D3517" s="344" t="s">
        <v>2216</v>
      </c>
      <c r="E3517" s="266"/>
      <c r="F3517" s="261"/>
      <c r="G3517" s="282"/>
      <c r="H3517" s="284">
        <v>12500000</v>
      </c>
      <c r="I3517" s="33"/>
      <c r="J3517" s="33"/>
      <c r="K3517" s="33"/>
      <c r="L3517" s="33"/>
      <c r="M3517" s="33"/>
      <c r="N3517" s="33"/>
      <c r="O3517" s="33"/>
      <c r="P3517" s="33"/>
      <c r="Q3517" s="33"/>
      <c r="R3517" s="33"/>
      <c r="S3517" s="33"/>
      <c r="T3517" s="33"/>
      <c r="U3517" s="33"/>
      <c r="V3517" s="33"/>
      <c r="W3517" s="33"/>
      <c r="X3517" s="282"/>
      <c r="Y3517" s="33"/>
      <c r="Z3517" s="284"/>
      <c r="AA3517" s="284"/>
      <c r="AB3517" s="33"/>
      <c r="AC3517" s="33"/>
      <c r="AD3517" s="33"/>
      <c r="AE3517" s="33"/>
      <c r="AF3517" s="33"/>
      <c r="AG3517" s="33"/>
      <c r="AH3517" s="33"/>
      <c r="AI3517" s="33"/>
      <c r="AJ3517" s="33"/>
      <c r="AK3517" s="33"/>
      <c r="AL3517" s="33"/>
      <c r="AM3517" s="33"/>
      <c r="AN3517" s="33"/>
      <c r="AO3517" s="33"/>
      <c r="AP3517" s="34"/>
      <c r="AQ3517" s="34"/>
      <c r="AR3517" s="28"/>
      <c r="AS3517" s="29"/>
      <c r="AT3517" s="29"/>
      <c r="AU3517" s="29"/>
    </row>
    <row r="3518" spans="1:47" s="554" customFormat="1">
      <c r="A3518" s="13"/>
      <c r="B3518" s="8"/>
      <c r="C3518" s="8"/>
      <c r="D3518" s="344" t="s">
        <v>2217</v>
      </c>
      <c r="E3518" s="266"/>
      <c r="F3518" s="261"/>
      <c r="G3518" s="282"/>
      <c r="H3518" s="284">
        <v>10545000</v>
      </c>
      <c r="I3518" s="33"/>
      <c r="J3518" s="33"/>
      <c r="K3518" s="33"/>
      <c r="L3518" s="33"/>
      <c r="M3518" s="33"/>
      <c r="N3518" s="33"/>
      <c r="O3518" s="33"/>
      <c r="P3518" s="33"/>
      <c r="Q3518" s="33"/>
      <c r="R3518" s="33"/>
      <c r="S3518" s="33"/>
      <c r="T3518" s="33"/>
      <c r="U3518" s="33"/>
      <c r="V3518" s="33"/>
      <c r="W3518" s="33"/>
      <c r="X3518" s="282"/>
      <c r="Y3518" s="33"/>
      <c r="Z3518" s="284"/>
      <c r="AA3518" s="284"/>
      <c r="AB3518" s="33"/>
      <c r="AC3518" s="33"/>
      <c r="AD3518" s="33"/>
      <c r="AE3518" s="33"/>
      <c r="AF3518" s="33"/>
      <c r="AG3518" s="33"/>
      <c r="AH3518" s="33"/>
      <c r="AI3518" s="33"/>
      <c r="AJ3518" s="33"/>
      <c r="AK3518" s="33"/>
      <c r="AL3518" s="33"/>
      <c r="AM3518" s="33"/>
      <c r="AN3518" s="33"/>
      <c r="AO3518" s="33"/>
      <c r="AP3518" s="34"/>
      <c r="AQ3518" s="34"/>
      <c r="AR3518" s="28"/>
      <c r="AS3518" s="29"/>
      <c r="AT3518" s="29"/>
      <c r="AU3518" s="29"/>
    </row>
    <row r="3519" spans="1:47" s="554" customFormat="1">
      <c r="A3519" s="13"/>
      <c r="B3519" s="8"/>
      <c r="C3519" s="8"/>
      <c r="D3519" s="344" t="s">
        <v>2218</v>
      </c>
      <c r="E3519" s="266"/>
      <c r="F3519" s="261"/>
      <c r="G3519" s="282"/>
      <c r="H3519" s="284">
        <v>31000000</v>
      </c>
      <c r="I3519" s="33"/>
      <c r="J3519" s="33"/>
      <c r="K3519" s="33"/>
      <c r="L3519" s="33"/>
      <c r="M3519" s="33"/>
      <c r="N3519" s="33"/>
      <c r="O3519" s="33"/>
      <c r="P3519" s="33"/>
      <c r="Q3519" s="33"/>
      <c r="R3519" s="33"/>
      <c r="S3519" s="33"/>
      <c r="T3519" s="33"/>
      <c r="U3519" s="33"/>
      <c r="V3519" s="33"/>
      <c r="W3519" s="33"/>
      <c r="X3519" s="282"/>
      <c r="Y3519" s="33"/>
      <c r="Z3519" s="284"/>
      <c r="AA3519" s="284"/>
      <c r="AB3519" s="33"/>
      <c r="AC3519" s="33"/>
      <c r="AD3519" s="33"/>
      <c r="AE3519" s="33"/>
      <c r="AF3519" s="33"/>
      <c r="AG3519" s="33"/>
      <c r="AH3519" s="33"/>
      <c r="AI3519" s="33"/>
      <c r="AJ3519" s="33"/>
      <c r="AK3519" s="33"/>
      <c r="AL3519" s="33"/>
      <c r="AM3519" s="33"/>
      <c r="AN3519" s="33"/>
      <c r="AO3519" s="33"/>
      <c r="AP3519" s="34"/>
      <c r="AQ3519" s="34"/>
      <c r="AR3519" s="28"/>
      <c r="AS3519" s="29"/>
      <c r="AT3519" s="29"/>
      <c r="AU3519" s="29"/>
    </row>
    <row r="3520" spans="1:47" s="554" customFormat="1">
      <c r="A3520" s="13"/>
      <c r="B3520" s="8"/>
      <c r="C3520" s="8"/>
      <c r="D3520" s="344" t="s">
        <v>2218</v>
      </c>
      <c r="E3520" s="266"/>
      <c r="F3520" s="261"/>
      <c r="G3520" s="282"/>
      <c r="H3520" s="284">
        <v>11200000</v>
      </c>
      <c r="I3520" s="33"/>
      <c r="J3520" s="33"/>
      <c r="K3520" s="33"/>
      <c r="L3520" s="33"/>
      <c r="M3520" s="33"/>
      <c r="N3520" s="33"/>
      <c r="O3520" s="33"/>
      <c r="P3520" s="33"/>
      <c r="Q3520" s="33"/>
      <c r="R3520" s="33"/>
      <c r="S3520" s="33"/>
      <c r="T3520" s="33"/>
      <c r="U3520" s="33"/>
      <c r="V3520" s="33"/>
      <c r="W3520" s="33"/>
      <c r="X3520" s="282"/>
      <c r="Y3520" s="33"/>
      <c r="Z3520" s="284"/>
      <c r="AA3520" s="284"/>
      <c r="AB3520" s="33"/>
      <c r="AC3520" s="33"/>
      <c r="AD3520" s="33"/>
      <c r="AE3520" s="33"/>
      <c r="AF3520" s="33"/>
      <c r="AG3520" s="33"/>
      <c r="AH3520" s="33"/>
      <c r="AI3520" s="33"/>
      <c r="AJ3520" s="33"/>
      <c r="AK3520" s="33"/>
      <c r="AL3520" s="33"/>
      <c r="AM3520" s="33"/>
      <c r="AN3520" s="33"/>
      <c r="AO3520" s="33"/>
      <c r="AP3520" s="34"/>
      <c r="AQ3520" s="34"/>
      <c r="AR3520" s="28"/>
      <c r="AS3520" s="29"/>
      <c r="AT3520" s="29"/>
      <c r="AU3520" s="29"/>
    </row>
    <row r="3521" spans="1:47" s="554" customFormat="1">
      <c r="A3521" s="13"/>
      <c r="B3521" s="8"/>
      <c r="C3521" s="8"/>
      <c r="D3521" s="344" t="s">
        <v>2219</v>
      </c>
      <c r="E3521" s="266"/>
      <c r="F3521" s="261"/>
      <c r="G3521" s="282"/>
      <c r="H3521" s="284">
        <v>9360000</v>
      </c>
      <c r="I3521" s="33"/>
      <c r="J3521" s="33"/>
      <c r="K3521" s="33"/>
      <c r="L3521" s="33"/>
      <c r="M3521" s="33"/>
      <c r="N3521" s="33"/>
      <c r="O3521" s="33"/>
      <c r="P3521" s="33"/>
      <c r="Q3521" s="33"/>
      <c r="R3521" s="33"/>
      <c r="S3521" s="33"/>
      <c r="T3521" s="33"/>
      <c r="U3521" s="33"/>
      <c r="V3521" s="33"/>
      <c r="W3521" s="33"/>
      <c r="X3521" s="282"/>
      <c r="Y3521" s="33"/>
      <c r="Z3521" s="284"/>
      <c r="AA3521" s="284"/>
      <c r="AB3521" s="33"/>
      <c r="AC3521" s="33"/>
      <c r="AD3521" s="33"/>
      <c r="AE3521" s="33"/>
      <c r="AF3521" s="33"/>
      <c r="AG3521" s="33"/>
      <c r="AH3521" s="33"/>
      <c r="AI3521" s="33"/>
      <c r="AJ3521" s="33"/>
      <c r="AK3521" s="33"/>
      <c r="AL3521" s="33"/>
      <c r="AM3521" s="33"/>
      <c r="AN3521" s="33"/>
      <c r="AO3521" s="33"/>
      <c r="AP3521" s="34"/>
      <c r="AQ3521" s="34"/>
      <c r="AR3521" s="28"/>
      <c r="AS3521" s="29"/>
      <c r="AT3521" s="29"/>
      <c r="AU3521" s="29"/>
    </row>
    <row r="3522" spans="1:47" s="554" customFormat="1">
      <c r="A3522" s="13"/>
      <c r="B3522" s="8"/>
      <c r="C3522" s="8"/>
      <c r="D3522" s="344" t="s">
        <v>2220</v>
      </c>
      <c r="E3522" s="266"/>
      <c r="F3522" s="261"/>
      <c r="G3522" s="282"/>
      <c r="H3522" s="284">
        <v>5760000</v>
      </c>
      <c r="I3522" s="33"/>
      <c r="J3522" s="33"/>
      <c r="K3522" s="33"/>
      <c r="L3522" s="33"/>
      <c r="M3522" s="33"/>
      <c r="N3522" s="33"/>
      <c r="O3522" s="33"/>
      <c r="P3522" s="33"/>
      <c r="Q3522" s="33"/>
      <c r="R3522" s="33"/>
      <c r="S3522" s="33"/>
      <c r="T3522" s="33"/>
      <c r="U3522" s="33"/>
      <c r="V3522" s="33"/>
      <c r="W3522" s="33"/>
      <c r="X3522" s="282"/>
      <c r="Y3522" s="33"/>
      <c r="Z3522" s="284"/>
      <c r="AA3522" s="284"/>
      <c r="AB3522" s="33"/>
      <c r="AC3522" s="33"/>
      <c r="AD3522" s="33"/>
      <c r="AE3522" s="33"/>
      <c r="AF3522" s="33"/>
      <c r="AG3522" s="33"/>
      <c r="AH3522" s="33"/>
      <c r="AI3522" s="33"/>
      <c r="AJ3522" s="33"/>
      <c r="AK3522" s="33"/>
      <c r="AL3522" s="33"/>
      <c r="AM3522" s="33"/>
      <c r="AN3522" s="33"/>
      <c r="AO3522" s="33"/>
      <c r="AP3522" s="34"/>
      <c r="AQ3522" s="34"/>
      <c r="AR3522" s="28"/>
      <c r="AS3522" s="29"/>
      <c r="AT3522" s="29"/>
      <c r="AU3522" s="29"/>
    </row>
    <row r="3523" spans="1:47" s="554" customFormat="1">
      <c r="A3523" s="13"/>
      <c r="B3523" s="8"/>
      <c r="C3523" s="8"/>
      <c r="D3523" s="344" t="s">
        <v>2093</v>
      </c>
      <c r="E3523" s="266"/>
      <c r="F3523" s="261"/>
      <c r="G3523" s="282"/>
      <c r="H3523" s="284">
        <v>1650000</v>
      </c>
      <c r="I3523" s="33"/>
      <c r="J3523" s="33"/>
      <c r="K3523" s="33"/>
      <c r="L3523" s="33"/>
      <c r="M3523" s="33"/>
      <c r="N3523" s="33"/>
      <c r="O3523" s="33"/>
      <c r="P3523" s="33"/>
      <c r="Q3523" s="33"/>
      <c r="R3523" s="33"/>
      <c r="S3523" s="33"/>
      <c r="T3523" s="33"/>
      <c r="U3523" s="33"/>
      <c r="V3523" s="33"/>
      <c r="W3523" s="33"/>
      <c r="X3523" s="282"/>
      <c r="Y3523" s="33"/>
      <c r="Z3523" s="284"/>
      <c r="AA3523" s="284"/>
      <c r="AB3523" s="33"/>
      <c r="AC3523" s="33"/>
      <c r="AD3523" s="33"/>
      <c r="AE3523" s="33"/>
      <c r="AF3523" s="33"/>
      <c r="AG3523" s="33"/>
      <c r="AH3523" s="33"/>
      <c r="AI3523" s="33"/>
      <c r="AJ3523" s="33"/>
      <c r="AK3523" s="33"/>
      <c r="AL3523" s="33"/>
      <c r="AM3523" s="33"/>
      <c r="AN3523" s="33"/>
      <c r="AO3523" s="33"/>
      <c r="AP3523" s="34"/>
      <c r="AQ3523" s="34"/>
      <c r="AR3523" s="28"/>
      <c r="AS3523" s="29"/>
      <c r="AT3523" s="29"/>
      <c r="AU3523" s="29"/>
    </row>
    <row r="3524" spans="1:47" s="554" customFormat="1">
      <c r="A3524" s="13"/>
      <c r="B3524" s="8"/>
      <c r="C3524" s="8"/>
      <c r="D3524" s="344" t="s">
        <v>2221</v>
      </c>
      <c r="E3524" s="266"/>
      <c r="F3524" s="261"/>
      <c r="G3524" s="282"/>
      <c r="H3524" s="284">
        <v>1650000</v>
      </c>
      <c r="I3524" s="33"/>
      <c r="J3524" s="33"/>
      <c r="K3524" s="33"/>
      <c r="L3524" s="33"/>
      <c r="M3524" s="33"/>
      <c r="N3524" s="33"/>
      <c r="O3524" s="33"/>
      <c r="P3524" s="33"/>
      <c r="Q3524" s="33"/>
      <c r="R3524" s="33"/>
      <c r="S3524" s="33"/>
      <c r="T3524" s="33"/>
      <c r="U3524" s="33"/>
      <c r="V3524" s="33"/>
      <c r="W3524" s="33"/>
      <c r="X3524" s="282"/>
      <c r="Y3524" s="33"/>
      <c r="Z3524" s="284"/>
      <c r="AA3524" s="284"/>
      <c r="AB3524" s="33"/>
      <c r="AC3524" s="33"/>
      <c r="AD3524" s="33"/>
      <c r="AE3524" s="33"/>
      <c r="AF3524" s="33"/>
      <c r="AG3524" s="33"/>
      <c r="AH3524" s="33"/>
      <c r="AI3524" s="33"/>
      <c r="AJ3524" s="33"/>
      <c r="AK3524" s="33"/>
      <c r="AL3524" s="33"/>
      <c r="AM3524" s="33"/>
      <c r="AN3524" s="33"/>
      <c r="AO3524" s="33"/>
      <c r="AP3524" s="34"/>
      <c r="AQ3524" s="34"/>
      <c r="AR3524" s="28"/>
      <c r="AS3524" s="29"/>
      <c r="AT3524" s="29"/>
      <c r="AU3524" s="29"/>
    </row>
    <row r="3525" spans="1:47" s="554" customFormat="1">
      <c r="A3525" s="13"/>
      <c r="B3525" s="8"/>
      <c r="C3525" s="8"/>
      <c r="D3525" s="344" t="s">
        <v>2222</v>
      </c>
      <c r="E3525" s="266"/>
      <c r="F3525" s="261"/>
      <c r="G3525" s="282"/>
      <c r="H3525" s="284">
        <v>1113000</v>
      </c>
      <c r="I3525" s="33"/>
      <c r="J3525" s="33"/>
      <c r="K3525" s="33"/>
      <c r="L3525" s="33"/>
      <c r="M3525" s="33"/>
      <c r="N3525" s="33"/>
      <c r="O3525" s="33"/>
      <c r="P3525" s="33"/>
      <c r="Q3525" s="33"/>
      <c r="R3525" s="33"/>
      <c r="S3525" s="33"/>
      <c r="T3525" s="33"/>
      <c r="U3525" s="33"/>
      <c r="V3525" s="33"/>
      <c r="W3525" s="33"/>
      <c r="X3525" s="282"/>
      <c r="Y3525" s="33"/>
      <c r="Z3525" s="284"/>
      <c r="AA3525" s="284"/>
      <c r="AB3525" s="33"/>
      <c r="AC3525" s="33"/>
      <c r="AD3525" s="33"/>
      <c r="AE3525" s="33"/>
      <c r="AF3525" s="33"/>
      <c r="AG3525" s="33"/>
      <c r="AH3525" s="33"/>
      <c r="AI3525" s="33"/>
      <c r="AJ3525" s="33"/>
      <c r="AK3525" s="33"/>
      <c r="AL3525" s="33"/>
      <c r="AM3525" s="33"/>
      <c r="AN3525" s="33"/>
      <c r="AO3525" s="33"/>
      <c r="AP3525" s="34"/>
      <c r="AQ3525" s="34"/>
      <c r="AR3525" s="28"/>
      <c r="AS3525" s="29"/>
      <c r="AT3525" s="29"/>
      <c r="AU3525" s="29"/>
    </row>
    <row r="3526" spans="1:47" s="554" customFormat="1">
      <c r="A3526" s="13"/>
      <c r="B3526" s="8"/>
      <c r="C3526" s="8"/>
      <c r="D3526" s="344" t="s">
        <v>2223</v>
      </c>
      <c r="E3526" s="266"/>
      <c r="F3526" s="261"/>
      <c r="G3526" s="282"/>
      <c r="H3526" s="284">
        <v>556500</v>
      </c>
      <c r="I3526" s="33"/>
      <c r="J3526" s="33"/>
      <c r="K3526" s="33"/>
      <c r="L3526" s="33"/>
      <c r="M3526" s="33"/>
      <c r="N3526" s="33"/>
      <c r="O3526" s="33"/>
      <c r="P3526" s="33"/>
      <c r="Q3526" s="33"/>
      <c r="R3526" s="33"/>
      <c r="S3526" s="33"/>
      <c r="T3526" s="33"/>
      <c r="U3526" s="33"/>
      <c r="V3526" s="33"/>
      <c r="W3526" s="33"/>
      <c r="X3526" s="282"/>
      <c r="Y3526" s="33"/>
      <c r="Z3526" s="284"/>
      <c r="AA3526" s="284"/>
      <c r="AB3526" s="33"/>
      <c r="AC3526" s="33"/>
      <c r="AD3526" s="33"/>
      <c r="AE3526" s="33"/>
      <c r="AF3526" s="33"/>
      <c r="AG3526" s="33"/>
      <c r="AH3526" s="33"/>
      <c r="AI3526" s="33"/>
      <c r="AJ3526" s="33"/>
      <c r="AK3526" s="33"/>
      <c r="AL3526" s="33"/>
      <c r="AM3526" s="33"/>
      <c r="AN3526" s="33"/>
      <c r="AO3526" s="33"/>
      <c r="AP3526" s="34"/>
      <c r="AQ3526" s="34"/>
      <c r="AR3526" s="28"/>
      <c r="AS3526" s="29"/>
      <c r="AT3526" s="29"/>
      <c r="AU3526" s="29"/>
    </row>
    <row r="3527" spans="1:47" s="554" customFormat="1">
      <c r="A3527" s="13"/>
      <c r="B3527" s="8"/>
      <c r="C3527" s="8"/>
      <c r="D3527" s="344" t="s">
        <v>2224</v>
      </c>
      <c r="E3527" s="266"/>
      <c r="F3527" s="261"/>
      <c r="G3527" s="282"/>
      <c r="H3527" s="284">
        <v>3300000</v>
      </c>
      <c r="I3527" s="33"/>
      <c r="J3527" s="33"/>
      <c r="K3527" s="33"/>
      <c r="L3527" s="33"/>
      <c r="M3527" s="33"/>
      <c r="N3527" s="33"/>
      <c r="O3527" s="33"/>
      <c r="P3527" s="33"/>
      <c r="Q3527" s="33"/>
      <c r="R3527" s="33"/>
      <c r="S3527" s="33"/>
      <c r="T3527" s="33"/>
      <c r="U3527" s="33"/>
      <c r="V3527" s="33"/>
      <c r="W3527" s="33"/>
      <c r="X3527" s="282"/>
      <c r="Y3527" s="33"/>
      <c r="Z3527" s="284"/>
      <c r="AA3527" s="284"/>
      <c r="AB3527" s="33"/>
      <c r="AC3527" s="33"/>
      <c r="AD3527" s="33"/>
      <c r="AE3527" s="33"/>
      <c r="AF3527" s="33"/>
      <c r="AG3527" s="33"/>
      <c r="AH3527" s="33"/>
      <c r="AI3527" s="33"/>
      <c r="AJ3527" s="33"/>
      <c r="AK3527" s="33"/>
      <c r="AL3527" s="33"/>
      <c r="AM3527" s="33"/>
      <c r="AN3527" s="33"/>
      <c r="AO3527" s="33"/>
      <c r="AP3527" s="34"/>
      <c r="AQ3527" s="34"/>
      <c r="AR3527" s="28"/>
      <c r="AS3527" s="29"/>
      <c r="AT3527" s="29"/>
      <c r="AU3527" s="29"/>
    </row>
    <row r="3528" spans="1:47" s="554" customFormat="1">
      <c r="A3528" s="13"/>
      <c r="B3528" s="8"/>
      <c r="C3528" s="8"/>
      <c r="D3528" s="344" t="s">
        <v>2225</v>
      </c>
      <c r="E3528" s="266"/>
      <c r="F3528" s="261"/>
      <c r="G3528" s="282"/>
      <c r="H3528" s="284">
        <v>1650000</v>
      </c>
      <c r="I3528" s="33"/>
      <c r="J3528" s="33"/>
      <c r="K3528" s="33"/>
      <c r="L3528" s="33"/>
      <c r="M3528" s="33"/>
      <c r="N3528" s="33"/>
      <c r="O3528" s="33"/>
      <c r="P3528" s="33"/>
      <c r="Q3528" s="33"/>
      <c r="R3528" s="33"/>
      <c r="S3528" s="33"/>
      <c r="T3528" s="33"/>
      <c r="U3528" s="33"/>
      <c r="V3528" s="33"/>
      <c r="W3528" s="33"/>
      <c r="X3528" s="282"/>
      <c r="Y3528" s="33"/>
      <c r="Z3528" s="284"/>
      <c r="AA3528" s="284"/>
      <c r="AB3528" s="33"/>
      <c r="AC3528" s="33"/>
      <c r="AD3528" s="33"/>
      <c r="AE3528" s="33"/>
      <c r="AF3528" s="33"/>
      <c r="AG3528" s="33"/>
      <c r="AH3528" s="33"/>
      <c r="AI3528" s="33"/>
      <c r="AJ3528" s="33"/>
      <c r="AK3528" s="33"/>
      <c r="AL3528" s="33"/>
      <c r="AM3528" s="33"/>
      <c r="AN3528" s="33"/>
      <c r="AO3528" s="33"/>
      <c r="AP3528" s="34"/>
      <c r="AQ3528" s="34"/>
      <c r="AR3528" s="28"/>
      <c r="AS3528" s="29"/>
      <c r="AT3528" s="29"/>
      <c r="AU3528" s="29"/>
    </row>
    <row r="3529" spans="1:47" s="554" customFormat="1">
      <c r="A3529" s="13"/>
      <c r="B3529" s="8"/>
      <c r="C3529" s="8"/>
      <c r="D3529" s="344" t="s">
        <v>2226</v>
      </c>
      <c r="E3529" s="266"/>
      <c r="F3529" s="261"/>
      <c r="G3529" s="282"/>
      <c r="H3529" s="284">
        <v>1650000</v>
      </c>
      <c r="I3529" s="33"/>
      <c r="J3529" s="33"/>
      <c r="K3529" s="33"/>
      <c r="L3529" s="33"/>
      <c r="M3529" s="33"/>
      <c r="N3529" s="33"/>
      <c r="O3529" s="33"/>
      <c r="P3529" s="33"/>
      <c r="Q3529" s="33"/>
      <c r="R3529" s="33"/>
      <c r="S3529" s="33"/>
      <c r="T3529" s="33"/>
      <c r="U3529" s="33"/>
      <c r="V3529" s="33"/>
      <c r="W3529" s="33"/>
      <c r="X3529" s="282"/>
      <c r="Y3529" s="33"/>
      <c r="Z3529" s="284"/>
      <c r="AA3529" s="284"/>
      <c r="AB3529" s="33"/>
      <c r="AC3529" s="33"/>
      <c r="AD3529" s="33"/>
      <c r="AE3529" s="33"/>
      <c r="AF3529" s="33"/>
      <c r="AG3529" s="33"/>
      <c r="AH3529" s="33"/>
      <c r="AI3529" s="33"/>
      <c r="AJ3529" s="33"/>
      <c r="AK3529" s="33"/>
      <c r="AL3529" s="33"/>
      <c r="AM3529" s="33"/>
      <c r="AN3529" s="33"/>
      <c r="AO3529" s="33"/>
      <c r="AP3529" s="34"/>
      <c r="AQ3529" s="34"/>
      <c r="AR3529" s="28"/>
      <c r="AS3529" s="29"/>
      <c r="AT3529" s="29"/>
      <c r="AU3529" s="29"/>
    </row>
    <row r="3530" spans="1:47" s="554" customFormat="1">
      <c r="A3530" s="13"/>
      <c r="B3530" s="8"/>
      <c r="C3530" s="8"/>
      <c r="D3530" s="344"/>
      <c r="E3530" s="266"/>
      <c r="F3530" s="261"/>
      <c r="G3530" s="282"/>
      <c r="H3530" s="284"/>
      <c r="I3530" s="33"/>
      <c r="J3530" s="33"/>
      <c r="K3530" s="33"/>
      <c r="L3530" s="33"/>
      <c r="M3530" s="33"/>
      <c r="N3530" s="33"/>
      <c r="O3530" s="33"/>
      <c r="P3530" s="33"/>
      <c r="Q3530" s="33"/>
      <c r="R3530" s="33"/>
      <c r="S3530" s="33"/>
      <c r="T3530" s="33"/>
      <c r="U3530" s="33"/>
      <c r="V3530" s="33"/>
      <c r="W3530" s="33"/>
      <c r="X3530" s="282"/>
      <c r="Y3530" s="33"/>
      <c r="Z3530" s="284"/>
      <c r="AA3530" s="284"/>
      <c r="AB3530" s="33"/>
      <c r="AC3530" s="33"/>
      <c r="AD3530" s="33"/>
      <c r="AE3530" s="33"/>
      <c r="AF3530" s="33"/>
      <c r="AG3530" s="33"/>
      <c r="AH3530" s="33"/>
      <c r="AI3530" s="33"/>
      <c r="AJ3530" s="33"/>
      <c r="AK3530" s="33"/>
      <c r="AL3530" s="33"/>
      <c r="AM3530" s="33"/>
      <c r="AN3530" s="33"/>
      <c r="AO3530" s="33"/>
      <c r="AP3530" s="34"/>
      <c r="AQ3530" s="34"/>
      <c r="AR3530" s="28"/>
      <c r="AS3530" s="29"/>
      <c r="AT3530" s="29"/>
      <c r="AU3530" s="29"/>
    </row>
    <row r="3531" spans="1:47" s="554" customFormat="1">
      <c r="A3531" s="13"/>
      <c r="B3531" s="8"/>
      <c r="C3531" s="8"/>
      <c r="D3531" s="344"/>
      <c r="E3531" s="266"/>
      <c r="F3531" s="261"/>
      <c r="G3531" s="282"/>
      <c r="H3531" s="284"/>
      <c r="I3531" s="33"/>
      <c r="J3531" s="33"/>
      <c r="K3531" s="33"/>
      <c r="L3531" s="33"/>
      <c r="M3531" s="33"/>
      <c r="N3531" s="33"/>
      <c r="O3531" s="33"/>
      <c r="P3531" s="33"/>
      <c r="Q3531" s="33"/>
      <c r="R3531" s="33"/>
      <c r="S3531" s="33"/>
      <c r="T3531" s="33"/>
      <c r="U3531" s="33"/>
      <c r="V3531" s="33"/>
      <c r="W3531" s="33"/>
      <c r="X3531" s="282"/>
      <c r="Y3531" s="33"/>
      <c r="Z3531" s="284"/>
      <c r="AA3531" s="284"/>
      <c r="AB3531" s="33"/>
      <c r="AC3531" s="33"/>
      <c r="AD3531" s="33"/>
      <c r="AE3531" s="33"/>
      <c r="AF3531" s="33"/>
      <c r="AG3531" s="33"/>
      <c r="AH3531" s="33"/>
      <c r="AI3531" s="33"/>
      <c r="AJ3531" s="33"/>
      <c r="AK3531" s="33"/>
      <c r="AL3531" s="33"/>
      <c r="AM3531" s="33"/>
      <c r="AN3531" s="33"/>
      <c r="AO3531" s="33"/>
      <c r="AP3531" s="34"/>
      <c r="AQ3531" s="34"/>
      <c r="AR3531" s="28"/>
      <c r="AS3531" s="29"/>
      <c r="AT3531" s="29"/>
      <c r="AU3531" s="29"/>
    </row>
    <row r="3532" spans="1:47" s="558" customFormat="1" ht="15">
      <c r="A3532" s="13"/>
      <c r="B3532" s="8"/>
      <c r="C3532" s="8"/>
      <c r="D3532" s="506" t="s">
        <v>1799</v>
      </c>
      <c r="E3532" s="266"/>
      <c r="F3532" s="261"/>
      <c r="G3532" s="282"/>
      <c r="H3532" s="284"/>
      <c r="I3532" s="33"/>
      <c r="J3532" s="33"/>
      <c r="K3532" s="33"/>
      <c r="L3532" s="33"/>
      <c r="M3532" s="33"/>
      <c r="N3532" s="33"/>
      <c r="O3532" s="33"/>
      <c r="P3532" s="33"/>
      <c r="Q3532" s="33"/>
      <c r="R3532" s="33"/>
      <c r="S3532" s="33"/>
      <c r="T3532" s="33"/>
      <c r="U3532" s="33"/>
      <c r="V3532" s="33"/>
      <c r="W3532" s="33"/>
      <c r="X3532" s="282"/>
      <c r="Y3532" s="33"/>
      <c r="Z3532" s="284"/>
      <c r="AA3532" s="284"/>
      <c r="AB3532" s="33"/>
      <c r="AC3532" s="33"/>
      <c r="AD3532" s="33"/>
      <c r="AE3532" s="33"/>
      <c r="AF3532" s="33"/>
      <c r="AG3532" s="33"/>
      <c r="AH3532" s="33"/>
      <c r="AI3532" s="33"/>
      <c r="AJ3532" s="33"/>
      <c r="AK3532" s="33"/>
      <c r="AL3532" s="33"/>
      <c r="AM3532" s="33"/>
      <c r="AN3532" s="33"/>
      <c r="AO3532" s="33"/>
      <c r="AP3532" s="34"/>
      <c r="AQ3532" s="34"/>
      <c r="AR3532" s="28"/>
      <c r="AS3532" s="29"/>
      <c r="AT3532" s="29"/>
      <c r="AU3532" s="29"/>
    </row>
    <row r="3533" spans="1:47" s="259" customFormat="1">
      <c r="A3533" s="566"/>
      <c r="B3533" s="83"/>
      <c r="C3533" s="83"/>
      <c r="D3533" s="536" t="s">
        <v>808</v>
      </c>
      <c r="E3533" s="84"/>
      <c r="F3533" s="502"/>
      <c r="G3533" s="567"/>
      <c r="H3533" s="381"/>
      <c r="I3533" s="561"/>
      <c r="J3533" s="561"/>
      <c r="K3533" s="561"/>
      <c r="L3533" s="561"/>
      <c r="M3533" s="561"/>
      <c r="N3533" s="561"/>
      <c r="O3533" s="561"/>
      <c r="P3533" s="561"/>
      <c r="Q3533" s="561"/>
      <c r="R3533" s="561"/>
      <c r="S3533" s="561"/>
      <c r="T3533" s="561"/>
      <c r="U3533" s="561"/>
      <c r="V3533" s="561"/>
      <c r="W3533" s="561"/>
      <c r="X3533" s="567"/>
      <c r="Y3533" s="561"/>
      <c r="Z3533" s="568"/>
      <c r="AA3533" s="568"/>
      <c r="AB3533" s="561"/>
      <c r="AC3533" s="561">
        <v>14700000</v>
      </c>
      <c r="AD3533" s="561"/>
      <c r="AE3533" s="561"/>
      <c r="AF3533" s="561"/>
      <c r="AG3533" s="561"/>
      <c r="AH3533" s="561"/>
      <c r="AI3533" s="561"/>
      <c r="AJ3533" s="561"/>
      <c r="AK3533" s="561"/>
      <c r="AL3533" s="561"/>
      <c r="AM3533" s="561"/>
      <c r="AN3533" s="561"/>
      <c r="AO3533" s="561"/>
      <c r="AP3533" s="569"/>
      <c r="AQ3533" s="569"/>
      <c r="AR3533" s="570"/>
      <c r="AS3533" s="571"/>
      <c r="AT3533" s="571"/>
      <c r="AU3533" s="571"/>
    </row>
    <row r="3534" spans="1:47" s="259" customFormat="1">
      <c r="A3534" s="566"/>
      <c r="B3534" s="83"/>
      <c r="C3534" s="83"/>
      <c r="D3534" s="536" t="s">
        <v>809</v>
      </c>
      <c r="E3534" s="84"/>
      <c r="F3534" s="502"/>
      <c r="G3534" s="567"/>
      <c r="H3534" s="381"/>
      <c r="I3534" s="561"/>
      <c r="J3534" s="561"/>
      <c r="K3534" s="561"/>
      <c r="L3534" s="561"/>
      <c r="M3534" s="561"/>
      <c r="N3534" s="561"/>
      <c r="O3534" s="561"/>
      <c r="P3534" s="561"/>
      <c r="Q3534" s="561"/>
      <c r="R3534" s="561"/>
      <c r="S3534" s="561"/>
      <c r="T3534" s="561"/>
      <c r="U3534" s="561"/>
      <c r="V3534" s="561"/>
      <c r="W3534" s="561"/>
      <c r="X3534" s="567"/>
      <c r="Y3534" s="561"/>
      <c r="Z3534" s="568"/>
      <c r="AA3534" s="568"/>
      <c r="AB3534" s="561"/>
      <c r="AC3534" s="561">
        <v>5000000</v>
      </c>
      <c r="AD3534" s="561"/>
      <c r="AE3534" s="561"/>
      <c r="AF3534" s="561"/>
      <c r="AG3534" s="561"/>
      <c r="AH3534" s="561"/>
      <c r="AI3534" s="561"/>
      <c r="AJ3534" s="561"/>
      <c r="AK3534" s="561"/>
      <c r="AL3534" s="561"/>
      <c r="AM3534" s="561"/>
      <c r="AN3534" s="561"/>
      <c r="AO3534" s="561"/>
      <c r="AP3534" s="569"/>
      <c r="AQ3534" s="569"/>
      <c r="AR3534" s="570"/>
      <c r="AS3534" s="571"/>
      <c r="AT3534" s="571"/>
      <c r="AU3534" s="571"/>
    </row>
    <row r="3535" spans="1:47" s="259" customFormat="1">
      <c r="A3535" s="566"/>
      <c r="B3535" s="83"/>
      <c r="C3535" s="83"/>
      <c r="D3535" s="536" t="s">
        <v>810</v>
      </c>
      <c r="E3535" s="84"/>
      <c r="F3535" s="502"/>
      <c r="G3535" s="567"/>
      <c r="H3535" s="381"/>
      <c r="I3535" s="561"/>
      <c r="J3535" s="561"/>
      <c r="K3535" s="561"/>
      <c r="L3535" s="561"/>
      <c r="M3535" s="561"/>
      <c r="N3535" s="561"/>
      <c r="O3535" s="561"/>
      <c r="P3535" s="561"/>
      <c r="Q3535" s="561"/>
      <c r="R3535" s="561"/>
      <c r="S3535" s="561"/>
      <c r="T3535" s="561"/>
      <c r="U3535" s="561"/>
      <c r="V3535" s="561"/>
      <c r="W3535" s="561"/>
      <c r="X3535" s="567"/>
      <c r="Y3535" s="561"/>
      <c r="Z3535" s="568"/>
      <c r="AA3535" s="568"/>
      <c r="AB3535" s="561"/>
      <c r="AC3535" s="561">
        <v>10335380</v>
      </c>
      <c r="AD3535" s="561"/>
      <c r="AE3535" s="561"/>
      <c r="AF3535" s="561"/>
      <c r="AG3535" s="561"/>
      <c r="AH3535" s="561"/>
      <c r="AI3535" s="561"/>
      <c r="AJ3535" s="561"/>
      <c r="AK3535" s="561"/>
      <c r="AL3535" s="561"/>
      <c r="AM3535" s="561"/>
      <c r="AN3535" s="561"/>
      <c r="AO3535" s="561"/>
      <c r="AP3535" s="569"/>
      <c r="AQ3535" s="569"/>
      <c r="AR3535" s="570"/>
      <c r="AS3535" s="571"/>
      <c r="AT3535" s="571"/>
      <c r="AU3535" s="571"/>
    </row>
    <row r="3536" spans="1:47" s="259" customFormat="1">
      <c r="A3536" s="566"/>
      <c r="B3536" s="83"/>
      <c r="C3536" s="83"/>
      <c r="D3536" s="536"/>
      <c r="E3536" s="557"/>
      <c r="F3536" s="502"/>
      <c r="G3536" s="567"/>
      <c r="H3536" s="382"/>
      <c r="I3536" s="561"/>
      <c r="J3536" s="561"/>
      <c r="K3536" s="561"/>
      <c r="L3536" s="561"/>
      <c r="M3536" s="561"/>
      <c r="N3536" s="561"/>
      <c r="O3536" s="561"/>
      <c r="P3536" s="561"/>
      <c r="Q3536" s="561"/>
      <c r="R3536" s="561"/>
      <c r="S3536" s="561"/>
      <c r="T3536" s="561"/>
      <c r="U3536" s="561"/>
      <c r="V3536" s="561"/>
      <c r="W3536" s="561"/>
      <c r="X3536" s="567"/>
      <c r="Y3536" s="561"/>
      <c r="Z3536" s="568"/>
      <c r="AA3536" s="568"/>
      <c r="AB3536" s="561"/>
      <c r="AC3536" s="561"/>
      <c r="AD3536" s="561"/>
      <c r="AE3536" s="561"/>
      <c r="AF3536" s="561"/>
      <c r="AG3536" s="561"/>
      <c r="AH3536" s="561"/>
      <c r="AI3536" s="561"/>
      <c r="AJ3536" s="561"/>
      <c r="AK3536" s="561"/>
      <c r="AL3536" s="561"/>
      <c r="AM3536" s="561"/>
      <c r="AN3536" s="561"/>
      <c r="AO3536" s="561"/>
      <c r="AP3536" s="569"/>
      <c r="AQ3536" s="569"/>
      <c r="AR3536" s="570"/>
      <c r="AS3536" s="571"/>
      <c r="AT3536" s="571"/>
      <c r="AU3536" s="571"/>
    </row>
    <row r="3537" spans="1:47" s="259" customFormat="1" ht="15">
      <c r="A3537" s="566"/>
      <c r="B3537" s="83"/>
      <c r="C3537" s="83"/>
      <c r="D3537" s="506" t="s">
        <v>1996</v>
      </c>
      <c r="E3537" s="557"/>
      <c r="F3537" s="502"/>
      <c r="G3537" s="567"/>
      <c r="H3537" s="382"/>
      <c r="I3537" s="561"/>
      <c r="J3537" s="561"/>
      <c r="K3537" s="561"/>
      <c r="L3537" s="561"/>
      <c r="M3537" s="561"/>
      <c r="N3537" s="561"/>
      <c r="O3537" s="561"/>
      <c r="P3537" s="561"/>
      <c r="Q3537" s="561"/>
      <c r="R3537" s="561"/>
      <c r="S3537" s="561"/>
      <c r="T3537" s="561"/>
      <c r="U3537" s="561"/>
      <c r="V3537" s="561"/>
      <c r="W3537" s="561"/>
      <c r="X3537" s="567"/>
      <c r="Y3537" s="561"/>
      <c r="Z3537" s="568"/>
      <c r="AA3537" s="568"/>
      <c r="AB3537" s="561"/>
      <c r="AC3537" s="561"/>
      <c r="AD3537" s="561"/>
      <c r="AE3537" s="561"/>
      <c r="AF3537" s="561"/>
      <c r="AG3537" s="561"/>
      <c r="AH3537" s="561"/>
      <c r="AI3537" s="561"/>
      <c r="AJ3537" s="561"/>
      <c r="AK3537" s="561"/>
      <c r="AL3537" s="561"/>
      <c r="AM3537" s="561"/>
      <c r="AN3537" s="561"/>
      <c r="AO3537" s="561"/>
      <c r="AP3537" s="569"/>
      <c r="AQ3537" s="569"/>
      <c r="AR3537" s="570"/>
      <c r="AS3537" s="571"/>
      <c r="AT3537" s="571"/>
      <c r="AU3537" s="571"/>
    </row>
    <row r="3538" spans="1:47" s="385" customFormat="1">
      <c r="A3538" s="379"/>
      <c r="B3538" s="83"/>
      <c r="C3538" s="83"/>
      <c r="D3538" s="536" t="s">
        <v>2343</v>
      </c>
      <c r="E3538" s="557"/>
      <c r="F3538" s="502"/>
      <c r="G3538" s="380"/>
      <c r="H3538" s="382"/>
      <c r="I3538" s="84"/>
      <c r="J3538" s="84"/>
      <c r="K3538" s="84"/>
      <c r="L3538" s="84"/>
      <c r="M3538" s="84"/>
      <c r="N3538" s="84"/>
      <c r="O3538" s="84"/>
      <c r="P3538" s="84"/>
      <c r="Q3538" s="84"/>
      <c r="R3538" s="84"/>
      <c r="S3538" s="84"/>
      <c r="T3538" s="84"/>
      <c r="U3538" s="84"/>
      <c r="V3538" s="84"/>
      <c r="W3538" s="84"/>
      <c r="X3538" s="380"/>
      <c r="Y3538" s="84"/>
      <c r="Z3538" s="382"/>
      <c r="AA3538" s="382"/>
      <c r="AB3538" s="84"/>
      <c r="AC3538" s="84">
        <v>60000000</v>
      </c>
      <c r="AD3538" s="84"/>
      <c r="AE3538" s="84"/>
      <c r="AF3538" s="84"/>
      <c r="AG3538" s="84"/>
      <c r="AH3538" s="84"/>
      <c r="AI3538" s="84"/>
      <c r="AJ3538" s="84"/>
      <c r="AK3538" s="84"/>
      <c r="AL3538" s="84"/>
      <c r="AM3538" s="84"/>
      <c r="AN3538" s="84"/>
      <c r="AO3538" s="84"/>
      <c r="AP3538" s="383"/>
      <c r="AQ3538" s="383"/>
      <c r="AR3538" s="384"/>
      <c r="AS3538" s="262"/>
      <c r="AT3538" s="262"/>
      <c r="AU3538" s="262"/>
    </row>
    <row r="3539" spans="1:47" s="385" customFormat="1">
      <c r="A3539" s="379"/>
      <c r="B3539" s="83"/>
      <c r="C3539" s="83"/>
      <c r="D3539" s="536"/>
      <c r="E3539" s="557"/>
      <c r="F3539" s="502"/>
      <c r="G3539" s="380"/>
      <c r="H3539" s="382"/>
      <c r="I3539" s="84"/>
      <c r="J3539" s="84"/>
      <c r="K3539" s="84"/>
      <c r="L3539" s="84"/>
      <c r="M3539" s="84"/>
      <c r="N3539" s="84"/>
      <c r="O3539" s="84"/>
      <c r="P3539" s="84"/>
      <c r="Q3539" s="84"/>
      <c r="R3539" s="84"/>
      <c r="S3539" s="84"/>
      <c r="T3539" s="84"/>
      <c r="U3539" s="84"/>
      <c r="V3539" s="84"/>
      <c r="W3539" s="84"/>
      <c r="X3539" s="380"/>
      <c r="Y3539" s="84"/>
      <c r="Z3539" s="382"/>
      <c r="AA3539" s="382"/>
      <c r="AB3539" s="84"/>
      <c r="AC3539" s="84"/>
      <c r="AD3539" s="84"/>
      <c r="AE3539" s="84"/>
      <c r="AF3539" s="84"/>
      <c r="AG3539" s="84"/>
      <c r="AH3539" s="84"/>
      <c r="AI3539" s="84"/>
      <c r="AJ3539" s="84"/>
      <c r="AK3539" s="84"/>
      <c r="AL3539" s="84"/>
      <c r="AM3539" s="84"/>
      <c r="AN3539" s="84"/>
      <c r="AO3539" s="84"/>
      <c r="AP3539" s="383"/>
      <c r="AQ3539" s="383"/>
      <c r="AR3539" s="384"/>
      <c r="AS3539" s="262"/>
      <c r="AT3539" s="262"/>
      <c r="AU3539" s="262"/>
    </row>
    <row r="3540" spans="1:47" s="385" customFormat="1" ht="15">
      <c r="A3540" s="379"/>
      <c r="B3540" s="83"/>
      <c r="C3540" s="83"/>
      <c r="D3540" s="506" t="s">
        <v>2345</v>
      </c>
      <c r="E3540" s="557"/>
      <c r="F3540" s="502"/>
      <c r="G3540" s="380"/>
      <c r="H3540" s="382"/>
      <c r="I3540" s="84"/>
      <c r="J3540" s="84"/>
      <c r="K3540" s="84"/>
      <c r="L3540" s="84"/>
      <c r="M3540" s="84"/>
      <c r="N3540" s="84"/>
      <c r="O3540" s="84"/>
      <c r="P3540" s="84"/>
      <c r="Q3540" s="84"/>
      <c r="R3540" s="84"/>
      <c r="S3540" s="84"/>
      <c r="T3540" s="84"/>
      <c r="U3540" s="84"/>
      <c r="V3540" s="84"/>
      <c r="W3540" s="84"/>
      <c r="X3540" s="380"/>
      <c r="Y3540" s="84"/>
      <c r="Z3540" s="382"/>
      <c r="AA3540" s="382"/>
      <c r="AB3540" s="84"/>
      <c r="AC3540" s="84"/>
      <c r="AD3540" s="84"/>
      <c r="AE3540" s="84"/>
      <c r="AF3540" s="84"/>
      <c r="AG3540" s="84"/>
      <c r="AH3540" s="84"/>
      <c r="AI3540" s="84"/>
      <c r="AJ3540" s="84"/>
      <c r="AK3540" s="84"/>
      <c r="AL3540" s="84"/>
      <c r="AM3540" s="84"/>
      <c r="AN3540" s="84"/>
      <c r="AO3540" s="84"/>
      <c r="AP3540" s="383"/>
      <c r="AQ3540" s="383"/>
      <c r="AR3540" s="384"/>
      <c r="AS3540" s="262"/>
      <c r="AT3540" s="262"/>
      <c r="AU3540" s="262"/>
    </row>
    <row r="3541" spans="1:47" s="385" customFormat="1">
      <c r="A3541" s="379"/>
      <c r="B3541" s="83"/>
      <c r="C3541" s="83"/>
      <c r="D3541" s="536" t="s">
        <v>1032</v>
      </c>
      <c r="E3541" s="557"/>
      <c r="F3541" s="502"/>
      <c r="G3541" s="380"/>
      <c r="H3541" s="382"/>
      <c r="I3541" s="84"/>
      <c r="J3541" s="84"/>
      <c r="K3541" s="84"/>
      <c r="L3541" s="84"/>
      <c r="M3541" s="84"/>
      <c r="N3541" s="84"/>
      <c r="O3541" s="84"/>
      <c r="P3541" s="84"/>
      <c r="Q3541" s="84"/>
      <c r="R3541" s="84"/>
      <c r="S3541" s="84"/>
      <c r="T3541" s="84"/>
      <c r="U3541" s="84"/>
      <c r="V3541" s="84"/>
      <c r="W3541" s="84"/>
      <c r="X3541" s="380"/>
      <c r="Y3541" s="84"/>
      <c r="Z3541" s="382"/>
      <c r="AA3541" s="382"/>
      <c r="AB3541" s="84"/>
      <c r="AC3541" s="84">
        <v>4685322</v>
      </c>
      <c r="AD3541" s="84"/>
      <c r="AE3541" s="84"/>
      <c r="AF3541" s="84"/>
      <c r="AG3541" s="84"/>
      <c r="AH3541" s="84"/>
      <c r="AI3541" s="84"/>
      <c r="AJ3541" s="84"/>
      <c r="AK3541" s="84"/>
      <c r="AL3541" s="84"/>
      <c r="AM3541" s="84"/>
      <c r="AN3541" s="84"/>
      <c r="AO3541" s="84"/>
      <c r="AP3541" s="383"/>
      <c r="AQ3541" s="383"/>
      <c r="AR3541" s="384"/>
      <c r="AS3541" s="262"/>
      <c r="AT3541" s="262"/>
      <c r="AU3541" s="262"/>
    </row>
    <row r="3542" spans="1:47" s="385" customFormat="1">
      <c r="A3542" s="379"/>
      <c r="B3542" s="83"/>
      <c r="C3542" s="83"/>
      <c r="D3542" s="536" t="s">
        <v>1033</v>
      </c>
      <c r="E3542" s="557"/>
      <c r="F3542" s="502"/>
      <c r="G3542" s="380"/>
      <c r="H3542" s="382"/>
      <c r="I3542" s="84"/>
      <c r="J3542" s="84"/>
      <c r="K3542" s="84"/>
      <c r="L3542" s="84"/>
      <c r="M3542" s="84"/>
      <c r="N3542" s="84"/>
      <c r="O3542" s="84"/>
      <c r="P3542" s="84"/>
      <c r="Q3542" s="84"/>
      <c r="R3542" s="84"/>
      <c r="S3542" s="84"/>
      <c r="T3542" s="84"/>
      <c r="U3542" s="84"/>
      <c r="V3542" s="84"/>
      <c r="W3542" s="84"/>
      <c r="X3542" s="380"/>
      <c r="Y3542" s="84"/>
      <c r="Z3542" s="382"/>
      <c r="AA3542" s="382"/>
      <c r="AB3542" s="84"/>
      <c r="AC3542" s="84">
        <v>2475000</v>
      </c>
      <c r="AD3542" s="84"/>
      <c r="AE3542" s="84"/>
      <c r="AF3542" s="84"/>
      <c r="AG3542" s="84"/>
      <c r="AH3542" s="84"/>
      <c r="AI3542" s="84"/>
      <c r="AJ3542" s="84"/>
      <c r="AK3542" s="84"/>
      <c r="AL3542" s="84"/>
      <c r="AM3542" s="84"/>
      <c r="AN3542" s="84"/>
      <c r="AO3542" s="84"/>
      <c r="AP3542" s="383"/>
      <c r="AQ3542" s="383"/>
      <c r="AR3542" s="384"/>
      <c r="AS3542" s="262"/>
      <c r="AT3542" s="262"/>
      <c r="AU3542" s="262"/>
    </row>
    <row r="3543" spans="1:47" s="558" customFormat="1">
      <c r="A3543" s="13"/>
      <c r="B3543" s="8"/>
      <c r="C3543" s="8"/>
      <c r="D3543" s="536" t="s">
        <v>1034</v>
      </c>
      <c r="E3543" s="266"/>
      <c r="F3543" s="261"/>
      <c r="G3543" s="282"/>
      <c r="H3543" s="284"/>
      <c r="I3543" s="33"/>
      <c r="J3543" s="33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282"/>
      <c r="Y3543" s="33"/>
      <c r="Z3543" s="284"/>
      <c r="AA3543" s="284"/>
      <c r="AB3543" s="33"/>
      <c r="AC3543" s="84">
        <v>9050000</v>
      </c>
      <c r="AD3543" s="33"/>
      <c r="AE3543" s="33"/>
      <c r="AF3543" s="33"/>
      <c r="AG3543" s="33"/>
      <c r="AH3543" s="33"/>
      <c r="AI3543" s="33"/>
      <c r="AJ3543" s="33"/>
      <c r="AK3543" s="33"/>
      <c r="AL3543" s="33"/>
      <c r="AM3543" s="33"/>
      <c r="AN3543" s="33"/>
      <c r="AO3543" s="33"/>
      <c r="AP3543" s="34"/>
      <c r="AQ3543" s="34"/>
      <c r="AR3543" s="28"/>
      <c r="AS3543" s="29"/>
      <c r="AT3543" s="29"/>
      <c r="AU3543" s="29"/>
    </row>
    <row r="3544" spans="1:47" s="558" customFormat="1">
      <c r="A3544" s="13"/>
      <c r="B3544" s="8"/>
      <c r="C3544" s="8"/>
      <c r="D3544" s="536" t="s">
        <v>1035</v>
      </c>
      <c r="E3544" s="266"/>
      <c r="F3544" s="261"/>
      <c r="G3544" s="282"/>
      <c r="H3544" s="284"/>
      <c r="I3544" s="33"/>
      <c r="J3544" s="33"/>
      <c r="K3544" s="33"/>
      <c r="L3544" s="33"/>
      <c r="M3544" s="33"/>
      <c r="N3544" s="33"/>
      <c r="O3544" s="33"/>
      <c r="P3544" s="33"/>
      <c r="Q3544" s="33"/>
      <c r="R3544" s="33"/>
      <c r="S3544" s="33"/>
      <c r="T3544" s="33"/>
      <c r="U3544" s="33"/>
      <c r="V3544" s="33"/>
      <c r="W3544" s="33"/>
      <c r="X3544" s="282"/>
      <c r="Y3544" s="33"/>
      <c r="Z3544" s="284"/>
      <c r="AA3544" s="284"/>
      <c r="AB3544" s="33"/>
      <c r="AC3544" s="84">
        <v>4500000</v>
      </c>
      <c r="AD3544" s="33"/>
      <c r="AE3544" s="33"/>
      <c r="AF3544" s="33"/>
      <c r="AG3544" s="33"/>
      <c r="AH3544" s="33"/>
      <c r="AI3544" s="33"/>
      <c r="AJ3544" s="33"/>
      <c r="AK3544" s="33"/>
      <c r="AL3544" s="33"/>
      <c r="AM3544" s="33"/>
      <c r="AN3544" s="33"/>
      <c r="AO3544" s="33"/>
      <c r="AP3544" s="34"/>
      <c r="AQ3544" s="34"/>
      <c r="AR3544" s="28"/>
      <c r="AS3544" s="29"/>
      <c r="AT3544" s="29"/>
      <c r="AU3544" s="29"/>
    </row>
    <row r="3545" spans="1:47" s="563" customFormat="1">
      <c r="A3545" s="13"/>
      <c r="B3545" s="8"/>
      <c r="C3545" s="8"/>
      <c r="D3545" s="536"/>
      <c r="E3545" s="266"/>
      <c r="F3545" s="261"/>
      <c r="G3545" s="282"/>
      <c r="H3545" s="284"/>
      <c r="I3545" s="33"/>
      <c r="J3545" s="33"/>
      <c r="K3545" s="33"/>
      <c r="L3545" s="33"/>
      <c r="M3545" s="33"/>
      <c r="N3545" s="33"/>
      <c r="O3545" s="33"/>
      <c r="P3545" s="33"/>
      <c r="Q3545" s="33"/>
      <c r="R3545" s="33"/>
      <c r="S3545" s="33"/>
      <c r="T3545" s="33"/>
      <c r="U3545" s="33"/>
      <c r="V3545" s="33"/>
      <c r="W3545" s="33"/>
      <c r="X3545" s="282"/>
      <c r="Y3545" s="33"/>
      <c r="Z3545" s="284"/>
      <c r="AA3545" s="284"/>
      <c r="AB3545" s="33"/>
      <c r="AC3545" s="33"/>
      <c r="AD3545" s="33"/>
      <c r="AE3545" s="33"/>
      <c r="AF3545" s="33"/>
      <c r="AG3545" s="33"/>
      <c r="AH3545" s="33"/>
      <c r="AI3545" s="33"/>
      <c r="AJ3545" s="33"/>
      <c r="AK3545" s="33"/>
      <c r="AL3545" s="33"/>
      <c r="AM3545" s="33"/>
      <c r="AN3545" s="33"/>
      <c r="AO3545" s="33"/>
      <c r="AP3545" s="34"/>
      <c r="AQ3545" s="34"/>
      <c r="AR3545" s="28"/>
      <c r="AS3545" s="29"/>
      <c r="AT3545" s="29"/>
      <c r="AU3545" s="29"/>
    </row>
    <row r="3546" spans="1:47" s="563" customFormat="1" ht="15">
      <c r="A3546" s="13"/>
      <c r="B3546" s="8"/>
      <c r="C3546" s="8"/>
      <c r="D3546" s="506" t="s">
        <v>2344</v>
      </c>
      <c r="E3546" s="266"/>
      <c r="F3546" s="261"/>
      <c r="G3546" s="282"/>
      <c r="H3546" s="284"/>
      <c r="I3546" s="33"/>
      <c r="J3546" s="33"/>
      <c r="K3546" s="33"/>
      <c r="L3546" s="33"/>
      <c r="M3546" s="33"/>
      <c r="N3546" s="33"/>
      <c r="O3546" s="33"/>
      <c r="P3546" s="33"/>
      <c r="Q3546" s="33"/>
      <c r="R3546" s="33"/>
      <c r="S3546" s="33"/>
      <c r="T3546" s="33"/>
      <c r="U3546" s="33"/>
      <c r="V3546" s="33"/>
      <c r="W3546" s="33"/>
      <c r="X3546" s="282"/>
      <c r="Y3546" s="33"/>
      <c r="Z3546" s="284"/>
      <c r="AA3546" s="284"/>
      <c r="AB3546" s="33"/>
      <c r="AC3546" s="33"/>
      <c r="AD3546" s="33"/>
      <c r="AE3546" s="33"/>
      <c r="AF3546" s="33"/>
      <c r="AG3546" s="33"/>
      <c r="AH3546" s="33"/>
      <c r="AI3546" s="33"/>
      <c r="AJ3546" s="33"/>
      <c r="AK3546" s="33"/>
      <c r="AL3546" s="33"/>
      <c r="AM3546" s="33"/>
      <c r="AN3546" s="33"/>
      <c r="AO3546" s="33"/>
      <c r="AP3546" s="34"/>
      <c r="AQ3546" s="34"/>
      <c r="AR3546" s="28"/>
      <c r="AS3546" s="29"/>
      <c r="AT3546" s="29"/>
      <c r="AU3546" s="29"/>
    </row>
    <row r="3547" spans="1:47" s="563" customFormat="1">
      <c r="A3547" s="13"/>
      <c r="B3547" s="8"/>
      <c r="C3547" s="8"/>
      <c r="D3547" s="536" t="s">
        <v>1058</v>
      </c>
      <c r="E3547" s="266"/>
      <c r="F3547" s="261"/>
      <c r="G3547" s="282"/>
      <c r="H3547" s="284"/>
      <c r="I3547" s="33"/>
      <c r="J3547" s="33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282"/>
      <c r="Y3547" s="33"/>
      <c r="Z3547" s="284"/>
      <c r="AA3547" s="284"/>
      <c r="AB3547" s="33"/>
      <c r="AC3547" s="84">
        <v>80000000</v>
      </c>
      <c r="AD3547" s="33"/>
      <c r="AE3547" s="33"/>
      <c r="AF3547" s="33"/>
      <c r="AG3547" s="33"/>
      <c r="AH3547" s="33"/>
      <c r="AI3547" s="33"/>
      <c r="AJ3547" s="33"/>
      <c r="AK3547" s="33"/>
      <c r="AL3547" s="33"/>
      <c r="AM3547" s="33"/>
      <c r="AN3547" s="33"/>
      <c r="AO3547" s="33"/>
      <c r="AP3547" s="34"/>
      <c r="AQ3547" s="34"/>
      <c r="AR3547" s="28"/>
      <c r="AS3547" s="29"/>
      <c r="AT3547" s="29"/>
      <c r="AU3547" s="29"/>
    </row>
    <row r="3548" spans="1:47" s="563" customFormat="1">
      <c r="A3548" s="13"/>
      <c r="B3548" s="8"/>
      <c r="C3548" s="8"/>
      <c r="D3548" s="536"/>
      <c r="E3548" s="266"/>
      <c r="F3548" s="261"/>
      <c r="G3548" s="282"/>
      <c r="H3548" s="284"/>
      <c r="I3548" s="33"/>
      <c r="J3548" s="33"/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282"/>
      <c r="Y3548" s="33"/>
      <c r="Z3548" s="284"/>
      <c r="AA3548" s="284"/>
      <c r="AB3548" s="33"/>
      <c r="AC3548" s="33"/>
      <c r="AD3548" s="33"/>
      <c r="AE3548" s="33"/>
      <c r="AF3548" s="33"/>
      <c r="AG3548" s="33"/>
      <c r="AH3548" s="33"/>
      <c r="AI3548" s="33"/>
      <c r="AJ3548" s="33"/>
      <c r="AK3548" s="33"/>
      <c r="AL3548" s="33"/>
      <c r="AM3548" s="33"/>
      <c r="AN3548" s="33"/>
      <c r="AO3548" s="33"/>
      <c r="AP3548" s="34"/>
      <c r="AQ3548" s="34"/>
      <c r="AR3548" s="28"/>
      <c r="AS3548" s="29"/>
      <c r="AT3548" s="29"/>
      <c r="AU3548" s="29"/>
    </row>
    <row r="3549" spans="1:47" s="563" customFormat="1" ht="15">
      <c r="A3549" s="13"/>
      <c r="B3549" s="8"/>
      <c r="C3549" s="8"/>
      <c r="D3549" s="506" t="s">
        <v>2346</v>
      </c>
      <c r="E3549" s="266"/>
      <c r="F3549" s="261"/>
      <c r="G3549" s="282"/>
      <c r="H3549" s="284"/>
      <c r="I3549" s="33"/>
      <c r="J3549" s="33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282"/>
      <c r="Y3549" s="33"/>
      <c r="Z3549" s="284"/>
      <c r="AA3549" s="284"/>
      <c r="AB3549" s="33"/>
      <c r="AC3549" s="33"/>
      <c r="AD3549" s="33"/>
      <c r="AE3549" s="33"/>
      <c r="AF3549" s="33"/>
      <c r="AG3549" s="33"/>
      <c r="AH3549" s="33"/>
      <c r="AI3549" s="33"/>
      <c r="AJ3549" s="33"/>
      <c r="AK3549" s="33"/>
      <c r="AL3549" s="33"/>
      <c r="AM3549" s="33"/>
      <c r="AN3549" s="33"/>
      <c r="AO3549" s="33"/>
      <c r="AP3549" s="34"/>
      <c r="AQ3549" s="34"/>
      <c r="AR3549" s="28"/>
      <c r="AS3549" s="29"/>
      <c r="AT3549" s="29"/>
      <c r="AU3549" s="29"/>
    </row>
    <row r="3550" spans="1:47" s="385" customFormat="1">
      <c r="A3550" s="379"/>
      <c r="B3550" s="83"/>
      <c r="C3550" s="83"/>
      <c r="D3550" s="536" t="s">
        <v>1709</v>
      </c>
      <c r="E3550" s="84"/>
      <c r="F3550" s="370"/>
      <c r="G3550" s="380"/>
      <c r="H3550" s="381"/>
      <c r="I3550" s="84"/>
      <c r="J3550" s="84"/>
      <c r="K3550" s="84"/>
      <c r="L3550" s="84"/>
      <c r="M3550" s="84"/>
      <c r="N3550" s="84"/>
      <c r="O3550" s="84"/>
      <c r="P3550" s="84"/>
      <c r="Q3550" s="84"/>
      <c r="R3550" s="84"/>
      <c r="S3550" s="84"/>
      <c r="T3550" s="84"/>
      <c r="U3550" s="84"/>
      <c r="V3550" s="84"/>
      <c r="W3550" s="84"/>
      <c r="X3550" s="380"/>
      <c r="Y3550" s="84"/>
      <c r="Z3550" s="382"/>
      <c r="AA3550" s="382"/>
      <c r="AB3550" s="84"/>
      <c r="AC3550" s="84">
        <v>60000000</v>
      </c>
      <c r="AD3550" s="84"/>
      <c r="AE3550" s="84"/>
      <c r="AF3550" s="84"/>
      <c r="AG3550" s="84"/>
      <c r="AH3550" s="84"/>
      <c r="AI3550" s="84"/>
      <c r="AJ3550" s="84"/>
      <c r="AK3550" s="84"/>
      <c r="AL3550" s="84"/>
      <c r="AM3550" s="84"/>
      <c r="AN3550" s="84"/>
      <c r="AO3550" s="84"/>
      <c r="AP3550" s="383"/>
      <c r="AQ3550" s="383"/>
      <c r="AR3550" s="384"/>
      <c r="AS3550" s="262"/>
      <c r="AT3550" s="262"/>
      <c r="AU3550" s="262"/>
    </row>
    <row r="3551" spans="1:47" s="385" customFormat="1">
      <c r="A3551" s="379"/>
      <c r="B3551" s="83"/>
      <c r="C3551" s="83"/>
      <c r="D3551" s="536" t="s">
        <v>1710</v>
      </c>
      <c r="E3551" s="84"/>
      <c r="F3551" s="370"/>
      <c r="G3551" s="380"/>
      <c r="H3551" s="381"/>
      <c r="I3551" s="84"/>
      <c r="J3551" s="84"/>
      <c r="K3551" s="84"/>
      <c r="L3551" s="84"/>
      <c r="M3551" s="84"/>
      <c r="N3551" s="84"/>
      <c r="O3551" s="84"/>
      <c r="P3551" s="84"/>
      <c r="Q3551" s="84"/>
      <c r="R3551" s="84"/>
      <c r="S3551" s="84"/>
      <c r="T3551" s="84"/>
      <c r="U3551" s="84"/>
      <c r="V3551" s="84"/>
      <c r="W3551" s="84"/>
      <c r="X3551" s="380"/>
      <c r="Y3551" s="84"/>
      <c r="Z3551" s="382"/>
      <c r="AA3551" s="382"/>
      <c r="AB3551" s="84"/>
      <c r="AC3551" s="84">
        <v>1770000</v>
      </c>
      <c r="AD3551" s="84"/>
      <c r="AE3551" s="84"/>
      <c r="AF3551" s="84"/>
      <c r="AG3551" s="84"/>
      <c r="AH3551" s="84"/>
      <c r="AI3551" s="84"/>
      <c r="AJ3551" s="84"/>
      <c r="AK3551" s="84"/>
      <c r="AL3551" s="84"/>
      <c r="AM3551" s="84"/>
      <c r="AN3551" s="84"/>
      <c r="AO3551" s="84"/>
      <c r="AP3551" s="383"/>
      <c r="AQ3551" s="383"/>
      <c r="AR3551" s="384"/>
      <c r="AS3551" s="262"/>
      <c r="AT3551" s="262"/>
      <c r="AU3551" s="262"/>
    </row>
    <row r="3552" spans="1:47" s="385" customFormat="1">
      <c r="A3552" s="379"/>
      <c r="B3552" s="83"/>
      <c r="C3552" s="83"/>
      <c r="D3552" s="536" t="s">
        <v>1711</v>
      </c>
      <c r="E3552" s="84"/>
      <c r="F3552" s="370"/>
      <c r="G3552" s="380"/>
      <c r="H3552" s="381"/>
      <c r="I3552" s="84"/>
      <c r="J3552" s="84"/>
      <c r="K3552" s="84"/>
      <c r="L3552" s="84"/>
      <c r="M3552" s="84"/>
      <c r="N3552" s="84"/>
      <c r="O3552" s="84"/>
      <c r="P3552" s="84"/>
      <c r="Q3552" s="84"/>
      <c r="R3552" s="84"/>
      <c r="S3552" s="84"/>
      <c r="T3552" s="84"/>
      <c r="U3552" s="84"/>
      <c r="V3552" s="84"/>
      <c r="W3552" s="84"/>
      <c r="X3552" s="380"/>
      <c r="Y3552" s="84"/>
      <c r="Z3552" s="382"/>
      <c r="AA3552" s="382"/>
      <c r="AB3552" s="84"/>
      <c r="AC3552" s="84">
        <v>850000</v>
      </c>
      <c r="AD3552" s="84"/>
      <c r="AE3552" s="84"/>
      <c r="AF3552" s="84"/>
      <c r="AG3552" s="84"/>
      <c r="AH3552" s="84"/>
      <c r="AI3552" s="84"/>
      <c r="AJ3552" s="84"/>
      <c r="AK3552" s="84"/>
      <c r="AL3552" s="84"/>
      <c r="AM3552" s="84"/>
      <c r="AN3552" s="84"/>
      <c r="AO3552" s="84"/>
      <c r="AP3552" s="383"/>
      <c r="AQ3552" s="383"/>
      <c r="AR3552" s="384"/>
      <c r="AS3552" s="262"/>
      <c r="AT3552" s="262"/>
      <c r="AU3552" s="262"/>
    </row>
    <row r="3553" spans="1:47" s="385" customFormat="1">
      <c r="A3553" s="379"/>
      <c r="B3553" s="83"/>
      <c r="C3553" s="83"/>
      <c r="D3553" s="536" t="s">
        <v>1712</v>
      </c>
      <c r="E3553" s="84"/>
      <c r="F3553" s="370"/>
      <c r="G3553" s="380"/>
      <c r="H3553" s="381"/>
      <c r="I3553" s="84"/>
      <c r="J3553" s="84"/>
      <c r="K3553" s="84"/>
      <c r="L3553" s="84"/>
      <c r="M3553" s="84"/>
      <c r="N3553" s="84"/>
      <c r="O3553" s="84"/>
      <c r="P3553" s="84"/>
      <c r="Q3553" s="84"/>
      <c r="R3553" s="84"/>
      <c r="S3553" s="84"/>
      <c r="T3553" s="84"/>
      <c r="U3553" s="84"/>
      <c r="V3553" s="84"/>
      <c r="W3553" s="84"/>
      <c r="X3553" s="380"/>
      <c r="Y3553" s="84"/>
      <c r="Z3553" s="382"/>
      <c r="AA3553" s="382"/>
      <c r="AB3553" s="84"/>
      <c r="AC3553" s="84">
        <v>5070000</v>
      </c>
      <c r="AD3553" s="84"/>
      <c r="AE3553" s="84"/>
      <c r="AF3553" s="84"/>
      <c r="AG3553" s="84"/>
      <c r="AH3553" s="84"/>
      <c r="AI3553" s="84"/>
      <c r="AJ3553" s="84"/>
      <c r="AK3553" s="84"/>
      <c r="AL3553" s="84"/>
      <c r="AM3553" s="84"/>
      <c r="AN3553" s="84"/>
      <c r="AO3553" s="84"/>
      <c r="AP3553" s="383"/>
      <c r="AQ3553" s="383"/>
      <c r="AR3553" s="384"/>
      <c r="AS3553" s="262"/>
      <c r="AT3553" s="262"/>
      <c r="AU3553" s="262"/>
    </row>
    <row r="3554" spans="1:47" s="385" customFormat="1">
      <c r="A3554" s="379"/>
      <c r="B3554" s="83"/>
      <c r="C3554" s="83"/>
      <c r="D3554" s="536" t="s">
        <v>1713</v>
      </c>
      <c r="E3554" s="84"/>
      <c r="F3554" s="370"/>
      <c r="G3554" s="380"/>
      <c r="H3554" s="381"/>
      <c r="I3554" s="84"/>
      <c r="J3554" s="84"/>
      <c r="K3554" s="84"/>
      <c r="L3554" s="84"/>
      <c r="M3554" s="84"/>
      <c r="N3554" s="84"/>
      <c r="O3554" s="84"/>
      <c r="P3554" s="84"/>
      <c r="Q3554" s="84"/>
      <c r="R3554" s="84"/>
      <c r="S3554" s="84"/>
      <c r="T3554" s="84"/>
      <c r="U3554" s="84"/>
      <c r="V3554" s="84"/>
      <c r="W3554" s="84"/>
      <c r="X3554" s="380"/>
      <c r="Y3554" s="84"/>
      <c r="Z3554" s="382"/>
      <c r="AA3554" s="382"/>
      <c r="AB3554" s="84"/>
      <c r="AC3554" s="84">
        <v>2475000</v>
      </c>
      <c r="AD3554" s="84"/>
      <c r="AE3554" s="84"/>
      <c r="AF3554" s="84"/>
      <c r="AG3554" s="84"/>
      <c r="AH3554" s="84"/>
      <c r="AI3554" s="84"/>
      <c r="AJ3554" s="84"/>
      <c r="AK3554" s="84"/>
      <c r="AL3554" s="84"/>
      <c r="AM3554" s="84"/>
      <c r="AN3554" s="84"/>
      <c r="AO3554" s="84"/>
      <c r="AP3554" s="383"/>
      <c r="AQ3554" s="383"/>
      <c r="AR3554" s="384"/>
      <c r="AS3554" s="262"/>
      <c r="AT3554" s="262"/>
      <c r="AU3554" s="262"/>
    </row>
    <row r="3555" spans="1:47" s="385" customFormat="1">
      <c r="A3555" s="379"/>
      <c r="B3555" s="83"/>
      <c r="C3555" s="83"/>
      <c r="D3555" s="536" t="s">
        <v>1714</v>
      </c>
      <c r="E3555" s="84"/>
      <c r="F3555" s="370"/>
      <c r="G3555" s="380"/>
      <c r="H3555" s="381"/>
      <c r="I3555" s="84"/>
      <c r="J3555" s="84"/>
      <c r="K3555" s="84"/>
      <c r="L3555" s="84"/>
      <c r="M3555" s="84"/>
      <c r="N3555" s="84"/>
      <c r="O3555" s="84"/>
      <c r="P3555" s="84"/>
      <c r="Q3555" s="84"/>
      <c r="R3555" s="84"/>
      <c r="S3555" s="84"/>
      <c r="T3555" s="84"/>
      <c r="U3555" s="84"/>
      <c r="V3555" s="84"/>
      <c r="W3555" s="84"/>
      <c r="X3555" s="380"/>
      <c r="Y3555" s="84"/>
      <c r="Z3555" s="382"/>
      <c r="AA3555" s="382"/>
      <c r="AB3555" s="84"/>
      <c r="AC3555" s="84">
        <v>79950000</v>
      </c>
      <c r="AD3555" s="84"/>
      <c r="AE3555" s="84"/>
      <c r="AF3555" s="84"/>
      <c r="AG3555" s="84"/>
      <c r="AH3555" s="84"/>
      <c r="AI3555" s="84"/>
      <c r="AJ3555" s="84"/>
      <c r="AK3555" s="84"/>
      <c r="AL3555" s="84"/>
      <c r="AM3555" s="84"/>
      <c r="AN3555" s="84"/>
      <c r="AO3555" s="84"/>
      <c r="AP3555" s="383"/>
      <c r="AQ3555" s="383"/>
      <c r="AR3555" s="384"/>
      <c r="AS3555" s="262"/>
      <c r="AT3555" s="262"/>
      <c r="AU3555" s="262"/>
    </row>
    <row r="3556" spans="1:47" s="385" customFormat="1">
      <c r="A3556" s="379"/>
      <c r="B3556" s="83"/>
      <c r="C3556" s="83"/>
      <c r="D3556" s="536"/>
      <c r="E3556" s="557"/>
      <c r="F3556" s="370"/>
      <c r="G3556" s="380"/>
      <c r="H3556" s="382"/>
      <c r="I3556" s="84"/>
      <c r="J3556" s="84"/>
      <c r="K3556" s="84"/>
      <c r="L3556" s="84"/>
      <c r="M3556" s="84"/>
      <c r="N3556" s="84"/>
      <c r="O3556" s="84"/>
      <c r="P3556" s="84"/>
      <c r="Q3556" s="84"/>
      <c r="R3556" s="84"/>
      <c r="S3556" s="84"/>
      <c r="T3556" s="84"/>
      <c r="U3556" s="84"/>
      <c r="V3556" s="84"/>
      <c r="W3556" s="84"/>
      <c r="X3556" s="380"/>
      <c r="Y3556" s="84"/>
      <c r="Z3556" s="382"/>
      <c r="AA3556" s="382"/>
      <c r="AB3556" s="84"/>
      <c r="AC3556" s="84"/>
      <c r="AD3556" s="84"/>
      <c r="AE3556" s="84"/>
      <c r="AF3556" s="84"/>
      <c r="AG3556" s="84"/>
      <c r="AH3556" s="84"/>
      <c r="AI3556" s="84"/>
      <c r="AJ3556" s="84"/>
      <c r="AK3556" s="84"/>
      <c r="AL3556" s="84"/>
      <c r="AM3556" s="84"/>
      <c r="AN3556" s="84"/>
      <c r="AO3556" s="84"/>
      <c r="AP3556" s="383"/>
      <c r="AQ3556" s="383"/>
      <c r="AR3556" s="384"/>
      <c r="AS3556" s="262"/>
      <c r="AT3556" s="262"/>
      <c r="AU3556" s="262"/>
    </row>
    <row r="3557" spans="1:47" s="563" customFormat="1" ht="15">
      <c r="A3557" s="13"/>
      <c r="B3557" s="8"/>
      <c r="C3557" s="8"/>
      <c r="D3557" s="506" t="s">
        <v>1994</v>
      </c>
      <c r="E3557" s="266"/>
      <c r="F3557" s="261"/>
      <c r="G3557" s="282"/>
      <c r="H3557" s="284"/>
      <c r="I3557" s="33"/>
      <c r="J3557" s="33"/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282"/>
      <c r="Y3557" s="33"/>
      <c r="Z3557" s="284"/>
      <c r="AA3557" s="284"/>
      <c r="AB3557" s="33"/>
      <c r="AC3557" s="33"/>
      <c r="AD3557" s="33"/>
      <c r="AE3557" s="33"/>
      <c r="AF3557" s="33"/>
      <c r="AG3557" s="33"/>
      <c r="AH3557" s="33"/>
      <c r="AI3557" s="33"/>
      <c r="AJ3557" s="33"/>
      <c r="AK3557" s="33"/>
      <c r="AL3557" s="33"/>
      <c r="AM3557" s="33"/>
      <c r="AN3557" s="33"/>
      <c r="AO3557" s="33"/>
      <c r="AP3557" s="34"/>
      <c r="AQ3557" s="34"/>
      <c r="AR3557" s="28"/>
      <c r="AS3557" s="29"/>
      <c r="AT3557" s="29"/>
      <c r="AU3557" s="29"/>
    </row>
    <row r="3558" spans="1:47" s="579" customFormat="1">
      <c r="A3558" s="379"/>
      <c r="B3558" s="536"/>
      <c r="C3558" s="536"/>
      <c r="D3558" s="536" t="s">
        <v>1158</v>
      </c>
      <c r="E3558" s="572"/>
      <c r="F3558" s="573"/>
      <c r="G3558" s="574"/>
      <c r="H3558" s="575"/>
      <c r="I3558" s="576"/>
      <c r="J3558" s="576"/>
      <c r="K3558" s="576"/>
      <c r="L3558" s="576"/>
      <c r="M3558" s="576"/>
      <c r="N3558" s="576"/>
      <c r="O3558" s="576"/>
      <c r="P3558" s="576"/>
      <c r="Q3558" s="576"/>
      <c r="R3558" s="576"/>
      <c r="S3558" s="576"/>
      <c r="T3558" s="576"/>
      <c r="U3558" s="576"/>
      <c r="V3558" s="576"/>
      <c r="W3558" s="576"/>
      <c r="X3558" s="574"/>
      <c r="Y3558" s="576"/>
      <c r="Z3558" s="577"/>
      <c r="AA3558" s="577"/>
      <c r="AB3558" s="576"/>
      <c r="AC3558" s="576">
        <v>89900000</v>
      </c>
      <c r="AD3558" s="576"/>
      <c r="AE3558" s="576"/>
      <c r="AF3558" s="576"/>
      <c r="AG3558" s="576"/>
      <c r="AH3558" s="576"/>
      <c r="AI3558" s="576"/>
      <c r="AJ3558" s="576"/>
      <c r="AK3558" s="576"/>
      <c r="AL3558" s="576"/>
      <c r="AM3558" s="576"/>
      <c r="AN3558" s="576"/>
      <c r="AO3558" s="576"/>
      <c r="AP3558" s="576"/>
      <c r="AQ3558" s="576"/>
      <c r="AR3558" s="578"/>
      <c r="AS3558" s="578"/>
      <c r="AT3558" s="578"/>
      <c r="AU3558" s="578"/>
    </row>
    <row r="3559" spans="1:47" s="579" customFormat="1">
      <c r="A3559" s="379"/>
      <c r="B3559" s="536"/>
      <c r="C3559" s="536"/>
      <c r="D3559" s="536"/>
      <c r="E3559" s="572"/>
      <c r="F3559" s="573"/>
      <c r="G3559" s="574"/>
      <c r="H3559" s="577"/>
      <c r="I3559" s="576"/>
      <c r="J3559" s="576"/>
      <c r="K3559" s="576"/>
      <c r="L3559" s="576"/>
      <c r="M3559" s="576"/>
      <c r="N3559" s="576"/>
      <c r="O3559" s="576"/>
      <c r="P3559" s="576"/>
      <c r="Q3559" s="576"/>
      <c r="R3559" s="576"/>
      <c r="S3559" s="576"/>
      <c r="T3559" s="576"/>
      <c r="U3559" s="576"/>
      <c r="V3559" s="576"/>
      <c r="W3559" s="576"/>
      <c r="X3559" s="574"/>
      <c r="Y3559" s="576"/>
      <c r="Z3559" s="577"/>
      <c r="AA3559" s="577"/>
      <c r="AB3559" s="576"/>
      <c r="AC3559" s="576"/>
      <c r="AD3559" s="576"/>
      <c r="AE3559" s="576"/>
      <c r="AF3559" s="576"/>
      <c r="AG3559" s="576"/>
      <c r="AH3559" s="576"/>
      <c r="AI3559" s="576"/>
      <c r="AJ3559" s="576"/>
      <c r="AK3559" s="576"/>
      <c r="AL3559" s="576"/>
      <c r="AM3559" s="576"/>
      <c r="AN3559" s="576"/>
      <c r="AO3559" s="576"/>
      <c r="AP3559" s="576"/>
      <c r="AQ3559" s="576"/>
      <c r="AR3559" s="578"/>
      <c r="AS3559" s="578"/>
      <c r="AT3559" s="578"/>
      <c r="AU3559" s="578"/>
    </row>
    <row r="3560" spans="1:47" s="579" customFormat="1" ht="15">
      <c r="A3560" s="379"/>
      <c r="B3560" s="536"/>
      <c r="C3560" s="536"/>
      <c r="D3560" s="506" t="s">
        <v>2323</v>
      </c>
      <c r="E3560" s="572"/>
      <c r="F3560" s="573"/>
      <c r="G3560" s="574"/>
      <c r="H3560" s="577"/>
      <c r="I3560" s="576"/>
      <c r="J3560" s="576"/>
      <c r="K3560" s="576"/>
      <c r="L3560" s="576"/>
      <c r="M3560" s="576"/>
      <c r="N3560" s="576"/>
      <c r="O3560" s="576"/>
      <c r="P3560" s="576"/>
      <c r="Q3560" s="576"/>
      <c r="R3560" s="576"/>
      <c r="S3560" s="576"/>
      <c r="T3560" s="576"/>
      <c r="U3560" s="576"/>
      <c r="V3560" s="576"/>
      <c r="W3560" s="576"/>
      <c r="X3560" s="574"/>
      <c r="Y3560" s="576"/>
      <c r="Z3560" s="577"/>
      <c r="AA3560" s="577"/>
      <c r="AB3560" s="576"/>
      <c r="AC3560" s="576"/>
      <c r="AD3560" s="576"/>
      <c r="AE3560" s="576"/>
      <c r="AF3560" s="576"/>
      <c r="AG3560" s="576"/>
      <c r="AH3560" s="576"/>
      <c r="AI3560" s="576"/>
      <c r="AJ3560" s="576"/>
      <c r="AK3560" s="576"/>
      <c r="AL3560" s="576"/>
      <c r="AM3560" s="576"/>
      <c r="AN3560" s="576"/>
      <c r="AO3560" s="576"/>
      <c r="AP3560" s="576"/>
      <c r="AQ3560" s="576"/>
      <c r="AR3560" s="578"/>
      <c r="AS3560" s="578"/>
      <c r="AT3560" s="578"/>
      <c r="AU3560" s="578"/>
    </row>
    <row r="3561" spans="1:47" s="385" customFormat="1">
      <c r="A3561" s="379"/>
      <c r="B3561" s="83"/>
      <c r="C3561" s="83"/>
      <c r="D3561" s="536" t="s">
        <v>1196</v>
      </c>
      <c r="E3561" s="84"/>
      <c r="F3561" s="370"/>
      <c r="G3561" s="380"/>
      <c r="H3561" s="381"/>
      <c r="I3561" s="84"/>
      <c r="J3561" s="84"/>
      <c r="K3561" s="84"/>
      <c r="L3561" s="84"/>
      <c r="M3561" s="84"/>
      <c r="N3561" s="84"/>
      <c r="O3561" s="84"/>
      <c r="P3561" s="84"/>
      <c r="Q3561" s="84"/>
      <c r="R3561" s="84"/>
      <c r="S3561" s="84"/>
      <c r="T3561" s="84"/>
      <c r="U3561" s="84"/>
      <c r="V3561" s="84"/>
      <c r="W3561" s="84"/>
      <c r="X3561" s="380"/>
      <c r="Y3561" s="84"/>
      <c r="Z3561" s="382"/>
      <c r="AA3561" s="382"/>
      <c r="AB3561" s="84"/>
      <c r="AC3561" s="84">
        <v>2798000</v>
      </c>
      <c r="AD3561" s="84"/>
      <c r="AE3561" s="84"/>
      <c r="AF3561" s="84"/>
      <c r="AG3561" s="84"/>
      <c r="AH3561" s="84"/>
      <c r="AI3561" s="84"/>
      <c r="AJ3561" s="84"/>
      <c r="AK3561" s="84"/>
      <c r="AL3561" s="84"/>
      <c r="AM3561" s="84"/>
      <c r="AN3561" s="84"/>
      <c r="AO3561" s="84"/>
      <c r="AP3561" s="383"/>
      <c r="AQ3561" s="383"/>
      <c r="AR3561" s="384"/>
      <c r="AS3561" s="262"/>
      <c r="AT3561" s="262"/>
      <c r="AU3561" s="262"/>
    </row>
    <row r="3562" spans="1:47" s="385" customFormat="1">
      <c r="A3562" s="379"/>
      <c r="B3562" s="83"/>
      <c r="C3562" s="83"/>
      <c r="D3562" s="536" t="s">
        <v>1197</v>
      </c>
      <c r="E3562" s="84"/>
      <c r="F3562" s="370"/>
      <c r="G3562" s="380"/>
      <c r="H3562" s="381"/>
      <c r="I3562" s="84"/>
      <c r="J3562" s="84"/>
      <c r="K3562" s="84"/>
      <c r="L3562" s="84"/>
      <c r="M3562" s="84"/>
      <c r="N3562" s="84"/>
      <c r="O3562" s="84"/>
      <c r="P3562" s="84"/>
      <c r="Q3562" s="84"/>
      <c r="R3562" s="84"/>
      <c r="S3562" s="84"/>
      <c r="T3562" s="84"/>
      <c r="U3562" s="84"/>
      <c r="V3562" s="84"/>
      <c r="W3562" s="84"/>
      <c r="X3562" s="380"/>
      <c r="Y3562" s="84"/>
      <c r="Z3562" s="382"/>
      <c r="AA3562" s="382"/>
      <c r="AB3562" s="84"/>
      <c r="AC3562" s="84">
        <v>7350000</v>
      </c>
      <c r="AD3562" s="84"/>
      <c r="AE3562" s="84"/>
      <c r="AF3562" s="84"/>
      <c r="AG3562" s="84"/>
      <c r="AH3562" s="84"/>
      <c r="AI3562" s="84"/>
      <c r="AJ3562" s="84"/>
      <c r="AK3562" s="84"/>
      <c r="AL3562" s="84"/>
      <c r="AM3562" s="84"/>
      <c r="AN3562" s="84"/>
      <c r="AO3562" s="84"/>
      <c r="AP3562" s="383"/>
      <c r="AQ3562" s="383"/>
      <c r="AR3562" s="384"/>
      <c r="AS3562" s="262"/>
      <c r="AT3562" s="262"/>
      <c r="AU3562" s="262"/>
    </row>
    <row r="3563" spans="1:47" s="385" customFormat="1">
      <c r="A3563" s="379"/>
      <c r="B3563" s="83"/>
      <c r="C3563" s="83"/>
      <c r="D3563" s="536" t="s">
        <v>1198</v>
      </c>
      <c r="E3563" s="84"/>
      <c r="F3563" s="370"/>
      <c r="G3563" s="380"/>
      <c r="H3563" s="381"/>
      <c r="I3563" s="84"/>
      <c r="J3563" s="84"/>
      <c r="K3563" s="84"/>
      <c r="L3563" s="84"/>
      <c r="M3563" s="84"/>
      <c r="N3563" s="84"/>
      <c r="O3563" s="84"/>
      <c r="P3563" s="84"/>
      <c r="Q3563" s="84"/>
      <c r="R3563" s="84"/>
      <c r="S3563" s="84"/>
      <c r="T3563" s="84"/>
      <c r="U3563" s="84"/>
      <c r="V3563" s="84"/>
      <c r="W3563" s="84"/>
      <c r="X3563" s="380"/>
      <c r="Y3563" s="84"/>
      <c r="Z3563" s="382"/>
      <c r="AA3563" s="382"/>
      <c r="AB3563" s="84"/>
      <c r="AC3563" s="84">
        <v>5800000</v>
      </c>
      <c r="AD3563" s="84"/>
      <c r="AE3563" s="84"/>
      <c r="AF3563" s="84"/>
      <c r="AG3563" s="84"/>
      <c r="AH3563" s="84"/>
      <c r="AI3563" s="84"/>
      <c r="AJ3563" s="84"/>
      <c r="AK3563" s="84"/>
      <c r="AL3563" s="84"/>
      <c r="AM3563" s="84"/>
      <c r="AN3563" s="84"/>
      <c r="AO3563" s="84"/>
      <c r="AP3563" s="383"/>
      <c r="AQ3563" s="383"/>
      <c r="AR3563" s="384"/>
      <c r="AS3563" s="262"/>
      <c r="AT3563" s="262"/>
      <c r="AU3563" s="262"/>
    </row>
    <row r="3564" spans="1:47" s="579" customFormat="1">
      <c r="A3564" s="379"/>
      <c r="B3564" s="536"/>
      <c r="C3564" s="536"/>
      <c r="D3564" s="536"/>
      <c r="E3564" s="572"/>
      <c r="F3564" s="573"/>
      <c r="G3564" s="574"/>
      <c r="H3564" s="577"/>
      <c r="I3564" s="576"/>
      <c r="J3564" s="576"/>
      <c r="K3564" s="576"/>
      <c r="L3564" s="576"/>
      <c r="M3564" s="576"/>
      <c r="N3564" s="576"/>
      <c r="O3564" s="576"/>
      <c r="P3564" s="576"/>
      <c r="Q3564" s="576"/>
      <c r="R3564" s="576"/>
      <c r="S3564" s="576"/>
      <c r="T3564" s="576"/>
      <c r="U3564" s="576"/>
      <c r="V3564" s="576"/>
      <c r="W3564" s="576"/>
      <c r="X3564" s="574"/>
      <c r="Y3564" s="576"/>
      <c r="Z3564" s="577"/>
      <c r="AA3564" s="577"/>
      <c r="AB3564" s="576"/>
      <c r="AC3564" s="576"/>
      <c r="AD3564" s="576"/>
      <c r="AE3564" s="576"/>
      <c r="AF3564" s="576"/>
      <c r="AG3564" s="576"/>
      <c r="AH3564" s="576"/>
      <c r="AI3564" s="576"/>
      <c r="AJ3564" s="576"/>
      <c r="AK3564" s="576"/>
      <c r="AL3564" s="576"/>
      <c r="AM3564" s="576"/>
      <c r="AN3564" s="576"/>
      <c r="AO3564" s="576"/>
      <c r="AP3564" s="576"/>
      <c r="AQ3564" s="576"/>
      <c r="AR3564" s="578"/>
      <c r="AS3564" s="578"/>
      <c r="AT3564" s="578"/>
      <c r="AU3564" s="578"/>
    </row>
    <row r="3565" spans="1:47" s="579" customFormat="1" ht="15">
      <c r="A3565" s="379"/>
      <c r="B3565" s="536"/>
      <c r="C3565" s="536"/>
      <c r="D3565" s="506" t="s">
        <v>2350</v>
      </c>
      <c r="E3565" s="572"/>
      <c r="F3565" s="573"/>
      <c r="G3565" s="574"/>
      <c r="H3565" s="577"/>
      <c r="I3565" s="576"/>
      <c r="J3565" s="576"/>
      <c r="K3565" s="576"/>
      <c r="L3565" s="576"/>
      <c r="M3565" s="576"/>
      <c r="N3565" s="576"/>
      <c r="O3565" s="576"/>
      <c r="P3565" s="576"/>
      <c r="Q3565" s="576"/>
      <c r="R3565" s="576"/>
      <c r="S3565" s="576"/>
      <c r="T3565" s="576"/>
      <c r="U3565" s="576"/>
      <c r="V3565" s="576"/>
      <c r="W3565" s="576"/>
      <c r="X3565" s="574"/>
      <c r="Y3565" s="576"/>
      <c r="Z3565" s="577"/>
      <c r="AA3565" s="577"/>
      <c r="AB3565" s="576"/>
      <c r="AC3565" s="576"/>
      <c r="AD3565" s="576"/>
      <c r="AE3565" s="576"/>
      <c r="AF3565" s="576"/>
      <c r="AG3565" s="576"/>
      <c r="AH3565" s="576"/>
      <c r="AI3565" s="576"/>
      <c r="AJ3565" s="576"/>
      <c r="AK3565" s="576"/>
      <c r="AL3565" s="576"/>
      <c r="AM3565" s="576"/>
      <c r="AN3565" s="576"/>
      <c r="AO3565" s="576"/>
      <c r="AP3565" s="576"/>
      <c r="AQ3565" s="576"/>
      <c r="AR3565" s="578"/>
      <c r="AS3565" s="578"/>
      <c r="AT3565" s="578"/>
      <c r="AU3565" s="578"/>
    </row>
    <row r="3566" spans="1:47" s="385" customFormat="1">
      <c r="A3566" s="379"/>
      <c r="B3566" s="83"/>
      <c r="C3566" s="83"/>
      <c r="D3566" s="536" t="s">
        <v>2324</v>
      </c>
      <c r="E3566" s="557"/>
      <c r="F3566" s="502"/>
      <c r="G3566" s="380"/>
      <c r="H3566" s="382"/>
      <c r="I3566" s="84"/>
      <c r="J3566" s="84"/>
      <c r="K3566" s="84"/>
      <c r="L3566" s="84"/>
      <c r="M3566" s="84"/>
      <c r="N3566" s="84"/>
      <c r="O3566" s="84"/>
      <c r="P3566" s="84"/>
      <c r="Q3566" s="84"/>
      <c r="R3566" s="84"/>
      <c r="S3566" s="84"/>
      <c r="T3566" s="84"/>
      <c r="U3566" s="84"/>
      <c r="V3566" s="84"/>
      <c r="W3566" s="84"/>
      <c r="X3566" s="380"/>
      <c r="Y3566" s="84"/>
      <c r="Z3566" s="382"/>
      <c r="AA3566" s="382"/>
      <c r="AB3566" s="84"/>
      <c r="AC3566" s="84">
        <v>10750000</v>
      </c>
      <c r="AD3566" s="84"/>
      <c r="AE3566" s="84"/>
      <c r="AF3566" s="84"/>
      <c r="AG3566" s="84"/>
      <c r="AH3566" s="84"/>
      <c r="AI3566" s="84"/>
      <c r="AJ3566" s="84"/>
      <c r="AK3566" s="84"/>
      <c r="AL3566" s="84"/>
      <c r="AM3566" s="84"/>
      <c r="AN3566" s="84"/>
      <c r="AO3566" s="84"/>
      <c r="AP3566" s="383"/>
      <c r="AQ3566" s="383"/>
      <c r="AR3566" s="384"/>
      <c r="AS3566" s="262"/>
      <c r="AT3566" s="262"/>
      <c r="AU3566" s="262"/>
    </row>
    <row r="3567" spans="1:47" s="563" customFormat="1">
      <c r="A3567" s="13"/>
      <c r="B3567" s="8"/>
      <c r="C3567" s="8"/>
      <c r="D3567" s="344"/>
      <c r="E3567" s="266"/>
      <c r="F3567" s="261"/>
      <c r="G3567" s="282"/>
      <c r="H3567" s="284"/>
      <c r="I3567" s="33"/>
      <c r="J3567" s="33"/>
      <c r="K3567" s="33"/>
      <c r="L3567" s="33"/>
      <c r="M3567" s="33"/>
      <c r="N3567" s="33"/>
      <c r="O3567" s="33"/>
      <c r="P3567" s="33"/>
      <c r="Q3567" s="33"/>
      <c r="R3567" s="33"/>
      <c r="S3567" s="33"/>
      <c r="T3567" s="33"/>
      <c r="U3567" s="33"/>
      <c r="V3567" s="33"/>
      <c r="W3567" s="33"/>
      <c r="X3567" s="282"/>
      <c r="Y3567" s="33"/>
      <c r="Z3567" s="284"/>
      <c r="AA3567" s="284"/>
      <c r="AB3567" s="33"/>
      <c r="AC3567" s="33"/>
      <c r="AD3567" s="33"/>
      <c r="AE3567" s="33"/>
      <c r="AF3567" s="33"/>
      <c r="AG3567" s="33"/>
      <c r="AH3567" s="33"/>
      <c r="AI3567" s="33"/>
      <c r="AJ3567" s="33"/>
      <c r="AK3567" s="33"/>
      <c r="AL3567" s="33"/>
      <c r="AM3567" s="33"/>
      <c r="AN3567" s="33"/>
      <c r="AO3567" s="33"/>
      <c r="AP3567" s="34"/>
      <c r="AQ3567" s="34"/>
      <c r="AR3567" s="28"/>
      <c r="AS3567" s="29"/>
      <c r="AT3567" s="29"/>
      <c r="AU3567" s="29"/>
    </row>
    <row r="3568" spans="1:47" s="563" customFormat="1" ht="15">
      <c r="A3568" s="13"/>
      <c r="B3568" s="8"/>
      <c r="C3568" s="8"/>
      <c r="D3568" s="506" t="s">
        <v>2352</v>
      </c>
      <c r="E3568" s="266"/>
      <c r="F3568" s="261"/>
      <c r="G3568" s="282"/>
      <c r="H3568" s="284"/>
      <c r="I3568" s="33"/>
      <c r="J3568" s="33"/>
      <c r="K3568" s="33"/>
      <c r="L3568" s="33"/>
      <c r="M3568" s="33"/>
      <c r="N3568" s="33"/>
      <c r="O3568" s="33"/>
      <c r="P3568" s="33"/>
      <c r="Q3568" s="33"/>
      <c r="R3568" s="33"/>
      <c r="S3568" s="33"/>
      <c r="T3568" s="33"/>
      <c r="U3568" s="33"/>
      <c r="V3568" s="33"/>
      <c r="W3568" s="33"/>
      <c r="X3568" s="282"/>
      <c r="Y3568" s="33"/>
      <c r="Z3568" s="284"/>
      <c r="AA3568" s="284"/>
      <c r="AB3568" s="33"/>
      <c r="AC3568" s="33"/>
      <c r="AD3568" s="33"/>
      <c r="AE3568" s="33"/>
      <c r="AF3568" s="33"/>
      <c r="AG3568" s="33"/>
      <c r="AH3568" s="33"/>
      <c r="AI3568" s="33"/>
      <c r="AJ3568" s="33"/>
      <c r="AK3568" s="33"/>
      <c r="AL3568" s="33"/>
      <c r="AM3568" s="33"/>
      <c r="AN3568" s="33"/>
      <c r="AO3568" s="33"/>
      <c r="AP3568" s="34"/>
      <c r="AQ3568" s="34"/>
      <c r="AR3568" s="28"/>
      <c r="AS3568" s="29"/>
      <c r="AT3568" s="29"/>
      <c r="AU3568" s="29"/>
    </row>
    <row r="3569" spans="1:47" s="385" customFormat="1">
      <c r="A3569" s="379"/>
      <c r="B3569" s="83"/>
      <c r="C3569" s="83"/>
      <c r="D3569" s="536" t="s">
        <v>2353</v>
      </c>
      <c r="E3569" s="557"/>
      <c r="F3569" s="502"/>
      <c r="G3569" s="380"/>
      <c r="H3569" s="382"/>
      <c r="I3569" s="84"/>
      <c r="J3569" s="84"/>
      <c r="K3569" s="84"/>
      <c r="L3569" s="84"/>
      <c r="M3569" s="84"/>
      <c r="N3569" s="84"/>
      <c r="O3569" s="84"/>
      <c r="P3569" s="84"/>
      <c r="Q3569" s="84"/>
      <c r="R3569" s="84"/>
      <c r="S3569" s="84"/>
      <c r="T3569" s="84"/>
      <c r="U3569" s="84"/>
      <c r="V3569" s="84"/>
      <c r="W3569" s="84"/>
      <c r="X3569" s="380"/>
      <c r="Y3569" s="84"/>
      <c r="Z3569" s="382"/>
      <c r="AA3569" s="382"/>
      <c r="AB3569" s="84"/>
      <c r="AC3569" s="84">
        <v>15300000</v>
      </c>
      <c r="AD3569" s="84"/>
      <c r="AE3569" s="84"/>
      <c r="AF3569" s="84"/>
      <c r="AG3569" s="84"/>
      <c r="AH3569" s="84"/>
      <c r="AI3569" s="84"/>
      <c r="AJ3569" s="84"/>
      <c r="AK3569" s="84"/>
      <c r="AL3569" s="84"/>
      <c r="AM3569" s="84"/>
      <c r="AN3569" s="84"/>
      <c r="AO3569" s="84"/>
      <c r="AP3569" s="383"/>
      <c r="AQ3569" s="383"/>
      <c r="AR3569" s="384"/>
      <c r="AS3569" s="262"/>
      <c r="AT3569" s="262"/>
      <c r="AU3569" s="262"/>
    </row>
    <row r="3570" spans="1:47" s="563" customFormat="1">
      <c r="A3570" s="13"/>
      <c r="B3570" s="8"/>
      <c r="C3570" s="8"/>
      <c r="D3570" s="344"/>
      <c r="E3570" s="266"/>
      <c r="F3570" s="261"/>
      <c r="G3570" s="282"/>
      <c r="H3570" s="284"/>
      <c r="I3570" s="33"/>
      <c r="J3570" s="33"/>
      <c r="K3570" s="33"/>
      <c r="L3570" s="33"/>
      <c r="M3570" s="33"/>
      <c r="N3570" s="33"/>
      <c r="O3570" s="33"/>
      <c r="P3570" s="33"/>
      <c r="Q3570" s="33"/>
      <c r="R3570" s="33"/>
      <c r="S3570" s="33"/>
      <c r="T3570" s="33"/>
      <c r="U3570" s="33"/>
      <c r="V3570" s="33"/>
      <c r="W3570" s="33"/>
      <c r="X3570" s="282"/>
      <c r="Y3570" s="33"/>
      <c r="Z3570" s="284"/>
      <c r="AA3570" s="284"/>
      <c r="AB3570" s="33"/>
      <c r="AC3570" s="33"/>
      <c r="AD3570" s="33"/>
      <c r="AE3570" s="33"/>
      <c r="AF3570" s="33"/>
      <c r="AG3570" s="33"/>
      <c r="AH3570" s="33"/>
      <c r="AI3570" s="33"/>
      <c r="AJ3570" s="33"/>
      <c r="AK3570" s="33"/>
      <c r="AL3570" s="33"/>
      <c r="AM3570" s="33"/>
      <c r="AN3570" s="33"/>
      <c r="AO3570" s="33"/>
      <c r="AP3570" s="34"/>
      <c r="AQ3570" s="34"/>
      <c r="AR3570" s="28"/>
      <c r="AS3570" s="29"/>
      <c r="AT3570" s="29"/>
      <c r="AU3570" s="29"/>
    </row>
    <row r="3571" spans="1:47" s="563" customFormat="1" ht="15">
      <c r="A3571" s="13"/>
      <c r="B3571" s="8"/>
      <c r="C3571" s="8"/>
      <c r="D3571" s="506" t="s">
        <v>2340</v>
      </c>
      <c r="E3571" s="266"/>
      <c r="F3571" s="261"/>
      <c r="G3571" s="282"/>
      <c r="H3571" s="284"/>
      <c r="I3571" s="33"/>
      <c r="J3571" s="33"/>
      <c r="K3571" s="33"/>
      <c r="L3571" s="33"/>
      <c r="M3571" s="33"/>
      <c r="N3571" s="33"/>
      <c r="O3571" s="33"/>
      <c r="P3571" s="33"/>
      <c r="Q3571" s="33"/>
      <c r="R3571" s="33"/>
      <c r="S3571" s="33"/>
      <c r="T3571" s="33"/>
      <c r="U3571" s="33"/>
      <c r="V3571" s="33"/>
      <c r="W3571" s="33"/>
      <c r="X3571" s="282"/>
      <c r="Y3571" s="33"/>
      <c r="Z3571" s="284"/>
      <c r="AA3571" s="284"/>
      <c r="AB3571" s="33"/>
      <c r="AC3571" s="33"/>
      <c r="AD3571" s="33"/>
      <c r="AE3571" s="33"/>
      <c r="AF3571" s="33"/>
      <c r="AG3571" s="33"/>
      <c r="AH3571" s="33"/>
      <c r="AI3571" s="33"/>
      <c r="AJ3571" s="33"/>
      <c r="AK3571" s="33"/>
      <c r="AL3571" s="33"/>
      <c r="AM3571" s="33"/>
      <c r="AN3571" s="33"/>
      <c r="AO3571" s="33"/>
      <c r="AP3571" s="34"/>
      <c r="AQ3571" s="34"/>
      <c r="AR3571" s="28"/>
      <c r="AS3571" s="29"/>
      <c r="AT3571" s="29"/>
      <c r="AU3571" s="29"/>
    </row>
    <row r="3572" spans="1:47" s="385" customFormat="1">
      <c r="A3572" s="379"/>
      <c r="B3572" s="83"/>
      <c r="C3572" s="83"/>
      <c r="D3572" s="536" t="s">
        <v>1341</v>
      </c>
      <c r="E3572" s="557"/>
      <c r="F3572" s="370"/>
      <c r="G3572" s="380"/>
      <c r="H3572" s="381"/>
      <c r="I3572" s="84"/>
      <c r="J3572" s="84"/>
      <c r="K3572" s="84"/>
      <c r="L3572" s="84"/>
      <c r="M3572" s="84"/>
      <c r="N3572" s="84"/>
      <c r="O3572" s="84"/>
      <c r="P3572" s="84"/>
      <c r="Q3572" s="84"/>
      <c r="R3572" s="84"/>
      <c r="S3572" s="84"/>
      <c r="T3572" s="84"/>
      <c r="U3572" s="84"/>
      <c r="V3572" s="84"/>
      <c r="W3572" s="84"/>
      <c r="X3572" s="380"/>
      <c r="Y3572" s="84"/>
      <c r="Z3572" s="382"/>
      <c r="AA3572" s="382"/>
      <c r="AB3572" s="84"/>
      <c r="AC3572" s="84">
        <v>10375000</v>
      </c>
      <c r="AD3572" s="84"/>
      <c r="AE3572" s="84"/>
      <c r="AF3572" s="84"/>
      <c r="AG3572" s="84"/>
      <c r="AH3572" s="84"/>
      <c r="AI3572" s="84"/>
      <c r="AJ3572" s="84"/>
      <c r="AK3572" s="84"/>
      <c r="AL3572" s="84"/>
      <c r="AM3572" s="84"/>
      <c r="AN3572" s="84"/>
      <c r="AO3572" s="84"/>
      <c r="AP3572" s="383"/>
      <c r="AQ3572" s="383"/>
      <c r="AR3572" s="384"/>
      <c r="AS3572" s="262"/>
      <c r="AT3572" s="262"/>
      <c r="AU3572" s="262"/>
    </row>
    <row r="3573" spans="1:47" s="385" customFormat="1">
      <c r="A3573" s="379"/>
      <c r="B3573" s="83"/>
      <c r="C3573" s="83"/>
      <c r="D3573" s="536" t="s">
        <v>1341</v>
      </c>
      <c r="E3573" s="557"/>
      <c r="F3573" s="370"/>
      <c r="G3573" s="380"/>
      <c r="H3573" s="381"/>
      <c r="I3573" s="84"/>
      <c r="J3573" s="84"/>
      <c r="K3573" s="84"/>
      <c r="L3573" s="84"/>
      <c r="M3573" s="84"/>
      <c r="N3573" s="84"/>
      <c r="O3573" s="84"/>
      <c r="P3573" s="84"/>
      <c r="Q3573" s="84"/>
      <c r="R3573" s="84"/>
      <c r="S3573" s="84"/>
      <c r="T3573" s="84"/>
      <c r="U3573" s="84"/>
      <c r="V3573" s="84"/>
      <c r="W3573" s="84"/>
      <c r="X3573" s="380"/>
      <c r="Y3573" s="84"/>
      <c r="Z3573" s="382"/>
      <c r="AA3573" s="382"/>
      <c r="AB3573" s="84"/>
      <c r="AC3573" s="84">
        <v>9050000</v>
      </c>
      <c r="AD3573" s="84"/>
      <c r="AE3573" s="84"/>
      <c r="AF3573" s="84"/>
      <c r="AG3573" s="84"/>
      <c r="AH3573" s="84"/>
      <c r="AI3573" s="84"/>
      <c r="AJ3573" s="84"/>
      <c r="AK3573" s="84"/>
      <c r="AL3573" s="84"/>
      <c r="AM3573" s="84"/>
      <c r="AN3573" s="84"/>
      <c r="AO3573" s="84"/>
      <c r="AP3573" s="383"/>
      <c r="AQ3573" s="383"/>
      <c r="AR3573" s="384"/>
      <c r="AS3573" s="262"/>
      <c r="AT3573" s="262"/>
      <c r="AU3573" s="262"/>
    </row>
    <row r="3574" spans="1:47" s="385" customFormat="1">
      <c r="A3574" s="379"/>
      <c r="B3574" s="83"/>
      <c r="C3574" s="83"/>
      <c r="D3574" s="536" t="s">
        <v>1341</v>
      </c>
      <c r="E3574" s="557"/>
      <c r="F3574" s="370"/>
      <c r="G3574" s="380"/>
      <c r="H3574" s="381"/>
      <c r="I3574" s="84"/>
      <c r="J3574" s="84"/>
      <c r="K3574" s="84"/>
      <c r="L3574" s="84"/>
      <c r="M3574" s="84"/>
      <c r="N3574" s="84"/>
      <c r="O3574" s="84"/>
      <c r="P3574" s="84"/>
      <c r="Q3574" s="84"/>
      <c r="R3574" s="84"/>
      <c r="S3574" s="84"/>
      <c r="T3574" s="84"/>
      <c r="U3574" s="84"/>
      <c r="V3574" s="84"/>
      <c r="W3574" s="84"/>
      <c r="X3574" s="380"/>
      <c r="Y3574" s="84"/>
      <c r="Z3574" s="382"/>
      <c r="AA3574" s="382"/>
      <c r="AB3574" s="84"/>
      <c r="AC3574" s="84">
        <v>13250000</v>
      </c>
      <c r="AD3574" s="84"/>
      <c r="AE3574" s="84"/>
      <c r="AF3574" s="84"/>
      <c r="AG3574" s="84"/>
      <c r="AH3574" s="84"/>
      <c r="AI3574" s="84"/>
      <c r="AJ3574" s="84"/>
      <c r="AK3574" s="84"/>
      <c r="AL3574" s="84"/>
      <c r="AM3574" s="84"/>
      <c r="AN3574" s="84"/>
      <c r="AO3574" s="84"/>
      <c r="AP3574" s="383"/>
      <c r="AQ3574" s="383"/>
      <c r="AR3574" s="384"/>
      <c r="AS3574" s="262"/>
      <c r="AT3574" s="262"/>
      <c r="AU3574" s="262"/>
    </row>
    <row r="3575" spans="1:47" s="385" customFormat="1">
      <c r="A3575" s="379"/>
      <c r="B3575" s="83"/>
      <c r="C3575" s="83"/>
      <c r="D3575" s="536" t="s">
        <v>1341</v>
      </c>
      <c r="E3575" s="557"/>
      <c r="F3575" s="370"/>
      <c r="G3575" s="380"/>
      <c r="H3575" s="381"/>
      <c r="I3575" s="84"/>
      <c r="J3575" s="84"/>
      <c r="K3575" s="84"/>
      <c r="L3575" s="84"/>
      <c r="M3575" s="84"/>
      <c r="N3575" s="84"/>
      <c r="O3575" s="84"/>
      <c r="P3575" s="84"/>
      <c r="Q3575" s="84"/>
      <c r="R3575" s="84"/>
      <c r="S3575" s="84"/>
      <c r="T3575" s="84"/>
      <c r="U3575" s="84"/>
      <c r="V3575" s="84"/>
      <c r="W3575" s="84"/>
      <c r="X3575" s="380"/>
      <c r="Y3575" s="84"/>
      <c r="Z3575" s="382"/>
      <c r="AA3575" s="382"/>
      <c r="AB3575" s="84"/>
      <c r="AC3575" s="84">
        <v>18311000</v>
      </c>
      <c r="AD3575" s="84"/>
      <c r="AE3575" s="84"/>
      <c r="AF3575" s="84"/>
      <c r="AG3575" s="84"/>
      <c r="AH3575" s="84"/>
      <c r="AI3575" s="84"/>
      <c r="AJ3575" s="84"/>
      <c r="AK3575" s="84"/>
      <c r="AL3575" s="84"/>
      <c r="AM3575" s="84"/>
      <c r="AN3575" s="84"/>
      <c r="AO3575" s="84"/>
      <c r="AP3575" s="383"/>
      <c r="AQ3575" s="383"/>
      <c r="AR3575" s="384"/>
      <c r="AS3575" s="262"/>
      <c r="AT3575" s="262"/>
      <c r="AU3575" s="262"/>
    </row>
    <row r="3576" spans="1:47" s="563" customFormat="1">
      <c r="A3576" s="13"/>
      <c r="B3576" s="8"/>
      <c r="C3576" s="8"/>
      <c r="D3576" s="536" t="s">
        <v>2354</v>
      </c>
      <c r="E3576" s="266"/>
      <c r="F3576" s="261"/>
      <c r="G3576" s="282"/>
      <c r="H3576" s="284"/>
      <c r="I3576" s="33"/>
      <c r="J3576" s="33"/>
      <c r="K3576" s="33"/>
      <c r="L3576" s="33"/>
      <c r="M3576" s="33"/>
      <c r="N3576" s="33"/>
      <c r="O3576" s="33"/>
      <c r="P3576" s="33"/>
      <c r="Q3576" s="33"/>
      <c r="R3576" s="33"/>
      <c r="S3576" s="33"/>
      <c r="T3576" s="33"/>
      <c r="U3576" s="33"/>
      <c r="V3576" s="33"/>
      <c r="W3576" s="33"/>
      <c r="X3576" s="282"/>
      <c r="Y3576" s="33"/>
      <c r="Z3576" s="284"/>
      <c r="AA3576" s="284"/>
      <c r="AB3576" s="33"/>
      <c r="AC3576" s="84">
        <v>7350000</v>
      </c>
      <c r="AD3576" s="33"/>
      <c r="AE3576" s="33"/>
      <c r="AF3576" s="33"/>
      <c r="AG3576" s="33"/>
      <c r="AH3576" s="33"/>
      <c r="AI3576" s="33"/>
      <c r="AJ3576" s="33"/>
      <c r="AK3576" s="33"/>
      <c r="AL3576" s="33"/>
      <c r="AM3576" s="33"/>
      <c r="AN3576" s="33"/>
      <c r="AO3576" s="33"/>
      <c r="AP3576" s="34"/>
      <c r="AQ3576" s="34"/>
      <c r="AR3576" s="28"/>
      <c r="AS3576" s="29"/>
      <c r="AT3576" s="29"/>
      <c r="AU3576" s="29"/>
    </row>
    <row r="3577" spans="1:47" s="580" customFormat="1">
      <c r="A3577" s="13"/>
      <c r="B3577" s="8"/>
      <c r="C3577" s="8"/>
      <c r="D3577" s="344"/>
      <c r="E3577" s="266"/>
      <c r="F3577" s="261"/>
      <c r="G3577" s="282"/>
      <c r="H3577" s="284"/>
      <c r="I3577" s="33"/>
      <c r="J3577" s="33"/>
      <c r="K3577" s="33"/>
      <c r="L3577" s="33"/>
      <c r="M3577" s="33"/>
      <c r="N3577" s="33"/>
      <c r="O3577" s="33"/>
      <c r="P3577" s="33"/>
      <c r="Q3577" s="33"/>
      <c r="R3577" s="33"/>
      <c r="S3577" s="33"/>
      <c r="T3577" s="33"/>
      <c r="U3577" s="33"/>
      <c r="V3577" s="33"/>
      <c r="W3577" s="33"/>
      <c r="X3577" s="282"/>
      <c r="Y3577" s="33"/>
      <c r="Z3577" s="284"/>
      <c r="AA3577" s="284"/>
      <c r="AB3577" s="33"/>
      <c r="AC3577" s="33"/>
      <c r="AD3577" s="33"/>
      <c r="AE3577" s="33"/>
      <c r="AF3577" s="33"/>
      <c r="AG3577" s="33"/>
      <c r="AH3577" s="33"/>
      <c r="AI3577" s="33"/>
      <c r="AJ3577" s="33"/>
      <c r="AK3577" s="33"/>
      <c r="AL3577" s="33"/>
      <c r="AM3577" s="33"/>
      <c r="AN3577" s="33"/>
      <c r="AO3577" s="33"/>
      <c r="AP3577" s="34"/>
      <c r="AQ3577" s="34"/>
      <c r="AR3577" s="28"/>
      <c r="AS3577" s="29"/>
      <c r="AT3577" s="29"/>
      <c r="AU3577" s="29"/>
    </row>
    <row r="3578" spans="1:47" s="563" customFormat="1" ht="15">
      <c r="A3578" s="13"/>
      <c r="B3578" s="8"/>
      <c r="C3578" s="8"/>
      <c r="D3578" s="506" t="s">
        <v>2351</v>
      </c>
      <c r="E3578" s="266"/>
      <c r="F3578" s="261"/>
      <c r="G3578" s="282"/>
      <c r="H3578" s="284"/>
      <c r="I3578" s="33"/>
      <c r="J3578" s="33"/>
      <c r="K3578" s="33"/>
      <c r="L3578" s="33"/>
      <c r="M3578" s="33"/>
      <c r="N3578" s="33"/>
      <c r="O3578" s="33"/>
      <c r="P3578" s="33"/>
      <c r="Q3578" s="33"/>
      <c r="R3578" s="33"/>
      <c r="S3578" s="33"/>
      <c r="T3578" s="33"/>
      <c r="U3578" s="33"/>
      <c r="V3578" s="33"/>
      <c r="W3578" s="33"/>
      <c r="X3578" s="282"/>
      <c r="Y3578" s="33"/>
      <c r="Z3578" s="284"/>
      <c r="AA3578" s="284"/>
      <c r="AB3578" s="33"/>
      <c r="AC3578" s="33"/>
      <c r="AD3578" s="33"/>
      <c r="AE3578" s="33"/>
      <c r="AF3578" s="33"/>
      <c r="AG3578" s="33"/>
      <c r="AH3578" s="33"/>
      <c r="AI3578" s="33"/>
      <c r="AJ3578" s="33"/>
      <c r="AK3578" s="33"/>
      <c r="AL3578" s="33"/>
      <c r="AM3578" s="33"/>
      <c r="AN3578" s="33"/>
      <c r="AO3578" s="33"/>
      <c r="AP3578" s="34"/>
      <c r="AQ3578" s="34"/>
      <c r="AR3578" s="28"/>
      <c r="AS3578" s="29"/>
      <c r="AT3578" s="29"/>
      <c r="AU3578" s="29"/>
    </row>
    <row r="3579" spans="1:47" s="385" customFormat="1">
      <c r="A3579" s="379"/>
      <c r="B3579" s="83"/>
      <c r="C3579" s="83"/>
      <c r="D3579" s="536" t="s">
        <v>2325</v>
      </c>
      <c r="E3579" s="557"/>
      <c r="F3579" s="502"/>
      <c r="G3579" s="380"/>
      <c r="H3579" s="382"/>
      <c r="I3579" s="84"/>
      <c r="J3579" s="84"/>
      <c r="K3579" s="84"/>
      <c r="L3579" s="84"/>
      <c r="M3579" s="84"/>
      <c r="N3579" s="84"/>
      <c r="O3579" s="84"/>
      <c r="P3579" s="84"/>
      <c r="Q3579" s="84"/>
      <c r="R3579" s="84"/>
      <c r="S3579" s="84"/>
      <c r="T3579" s="84"/>
      <c r="U3579" s="84"/>
      <c r="V3579" s="84"/>
      <c r="W3579" s="84"/>
      <c r="X3579" s="380"/>
      <c r="Y3579" s="84"/>
      <c r="Z3579" s="382"/>
      <c r="AA3579" s="382"/>
      <c r="AB3579" s="84"/>
      <c r="AC3579" s="84">
        <v>105000000</v>
      </c>
      <c r="AD3579" s="84"/>
      <c r="AE3579" s="84"/>
      <c r="AF3579" s="84"/>
      <c r="AG3579" s="84"/>
      <c r="AH3579" s="84"/>
      <c r="AI3579" s="84"/>
      <c r="AJ3579" s="84"/>
      <c r="AK3579" s="84"/>
      <c r="AL3579" s="84"/>
      <c r="AM3579" s="84"/>
      <c r="AN3579" s="84"/>
      <c r="AO3579" s="84"/>
      <c r="AP3579" s="383"/>
      <c r="AQ3579" s="383"/>
      <c r="AR3579" s="384"/>
      <c r="AS3579" s="262"/>
      <c r="AT3579" s="262"/>
      <c r="AU3579" s="262"/>
    </row>
    <row r="3580" spans="1:47" s="563" customFormat="1">
      <c r="A3580" s="13"/>
      <c r="B3580" s="8"/>
      <c r="C3580" s="8"/>
      <c r="D3580" s="344"/>
      <c r="E3580" s="266"/>
      <c r="F3580" s="261"/>
      <c r="G3580" s="282"/>
      <c r="H3580" s="284"/>
      <c r="I3580" s="33"/>
      <c r="J3580" s="33"/>
      <c r="K3580" s="33"/>
      <c r="L3580" s="33"/>
      <c r="M3580" s="33"/>
      <c r="N3580" s="33"/>
      <c r="O3580" s="33"/>
      <c r="P3580" s="33"/>
      <c r="Q3580" s="33"/>
      <c r="R3580" s="33"/>
      <c r="S3580" s="33"/>
      <c r="T3580" s="33"/>
      <c r="U3580" s="33"/>
      <c r="V3580" s="33"/>
      <c r="W3580" s="33"/>
      <c r="X3580" s="282"/>
      <c r="Y3580" s="33"/>
      <c r="Z3580" s="284"/>
      <c r="AA3580" s="284"/>
      <c r="AB3580" s="33"/>
      <c r="AC3580" s="33"/>
      <c r="AD3580" s="33"/>
      <c r="AE3580" s="33"/>
      <c r="AF3580" s="33"/>
      <c r="AG3580" s="33"/>
      <c r="AH3580" s="33"/>
      <c r="AI3580" s="33"/>
      <c r="AJ3580" s="33"/>
      <c r="AK3580" s="33"/>
      <c r="AL3580" s="33"/>
      <c r="AM3580" s="33"/>
      <c r="AN3580" s="33"/>
      <c r="AO3580" s="33"/>
      <c r="AP3580" s="34"/>
      <c r="AQ3580" s="34"/>
      <c r="AR3580" s="28"/>
      <c r="AS3580" s="29"/>
      <c r="AT3580" s="29"/>
      <c r="AU3580" s="29"/>
    </row>
    <row r="3581" spans="1:47" s="563" customFormat="1" ht="15">
      <c r="A3581" s="13"/>
      <c r="B3581" s="8"/>
      <c r="C3581" s="8"/>
      <c r="D3581" s="506" t="s">
        <v>2347</v>
      </c>
      <c r="E3581" s="266"/>
      <c r="F3581" s="261"/>
      <c r="G3581" s="282"/>
      <c r="H3581" s="284"/>
      <c r="I3581" s="33"/>
      <c r="J3581" s="33"/>
      <c r="K3581" s="33"/>
      <c r="L3581" s="33"/>
      <c r="M3581" s="33"/>
      <c r="N3581" s="33"/>
      <c r="O3581" s="33"/>
      <c r="P3581" s="33"/>
      <c r="Q3581" s="33"/>
      <c r="R3581" s="33"/>
      <c r="S3581" s="33"/>
      <c r="T3581" s="33"/>
      <c r="U3581" s="33"/>
      <c r="V3581" s="33"/>
      <c r="W3581" s="33"/>
      <c r="X3581" s="282"/>
      <c r="Y3581" s="33"/>
      <c r="Z3581" s="284"/>
      <c r="AA3581" s="284"/>
      <c r="AB3581" s="33"/>
      <c r="AC3581" s="33"/>
      <c r="AD3581" s="33"/>
      <c r="AE3581" s="33"/>
      <c r="AF3581" s="33"/>
      <c r="AG3581" s="33"/>
      <c r="AH3581" s="33"/>
      <c r="AI3581" s="33"/>
      <c r="AJ3581" s="33"/>
      <c r="AK3581" s="33"/>
      <c r="AL3581" s="33"/>
      <c r="AM3581" s="33"/>
      <c r="AN3581" s="33"/>
      <c r="AO3581" s="33"/>
      <c r="AP3581" s="34"/>
      <c r="AQ3581" s="34"/>
      <c r="AR3581" s="28"/>
      <c r="AS3581" s="29"/>
      <c r="AT3581" s="29"/>
      <c r="AU3581" s="29"/>
    </row>
    <row r="3582" spans="1:47" s="385" customFormat="1">
      <c r="A3582" s="379"/>
      <c r="B3582" s="83"/>
      <c r="C3582" s="83"/>
      <c r="D3582" s="536" t="s">
        <v>2349</v>
      </c>
      <c r="E3582" s="557"/>
      <c r="F3582" s="502"/>
      <c r="G3582" s="380"/>
      <c r="H3582" s="382"/>
      <c r="I3582" s="84"/>
      <c r="J3582" s="84"/>
      <c r="K3582" s="84"/>
      <c r="L3582" s="84"/>
      <c r="M3582" s="84"/>
      <c r="N3582" s="84"/>
      <c r="O3582" s="84"/>
      <c r="P3582" s="84"/>
      <c r="Q3582" s="84"/>
      <c r="R3582" s="84"/>
      <c r="S3582" s="84"/>
      <c r="T3582" s="84"/>
      <c r="U3582" s="84"/>
      <c r="V3582" s="84"/>
      <c r="W3582" s="84"/>
      <c r="X3582" s="380"/>
      <c r="Y3582" s="84"/>
      <c r="Z3582" s="382"/>
      <c r="AA3582" s="382"/>
      <c r="AB3582" s="84"/>
      <c r="AC3582" s="84">
        <v>1475862</v>
      </c>
      <c r="AD3582" s="84"/>
      <c r="AE3582" s="84"/>
      <c r="AF3582" s="84"/>
      <c r="AG3582" s="84"/>
      <c r="AH3582" s="84"/>
      <c r="AI3582" s="84"/>
      <c r="AJ3582" s="84"/>
      <c r="AK3582" s="84"/>
      <c r="AL3582" s="84"/>
      <c r="AM3582" s="84"/>
      <c r="AN3582" s="84"/>
      <c r="AO3582" s="84"/>
      <c r="AP3582" s="383"/>
      <c r="AQ3582" s="383"/>
      <c r="AR3582" s="384"/>
      <c r="AS3582" s="262"/>
      <c r="AT3582" s="262"/>
      <c r="AU3582" s="262"/>
    </row>
    <row r="3583" spans="1:47" s="385" customFormat="1">
      <c r="A3583" s="379"/>
      <c r="B3583" s="83"/>
      <c r="C3583" s="83"/>
      <c r="D3583" s="536" t="s">
        <v>2348</v>
      </c>
      <c r="E3583" s="557"/>
      <c r="F3583" s="502"/>
      <c r="G3583" s="380"/>
      <c r="H3583" s="382"/>
      <c r="I3583" s="84"/>
      <c r="J3583" s="84"/>
      <c r="K3583" s="84"/>
      <c r="L3583" s="84"/>
      <c r="M3583" s="84"/>
      <c r="N3583" s="84"/>
      <c r="O3583" s="84"/>
      <c r="P3583" s="84"/>
      <c r="Q3583" s="84"/>
      <c r="R3583" s="84"/>
      <c r="S3583" s="84"/>
      <c r="T3583" s="84"/>
      <c r="U3583" s="84"/>
      <c r="V3583" s="84"/>
      <c r="W3583" s="84"/>
      <c r="X3583" s="380"/>
      <c r="Y3583" s="84"/>
      <c r="Z3583" s="382"/>
      <c r="AA3583" s="382"/>
      <c r="AB3583" s="84"/>
      <c r="AC3583" s="84">
        <v>1674754</v>
      </c>
      <c r="AD3583" s="84"/>
      <c r="AE3583" s="84"/>
      <c r="AF3583" s="84"/>
      <c r="AG3583" s="84"/>
      <c r="AH3583" s="84"/>
      <c r="AI3583" s="84"/>
      <c r="AJ3583" s="84"/>
      <c r="AK3583" s="84"/>
      <c r="AL3583" s="84"/>
      <c r="AM3583" s="84"/>
      <c r="AN3583" s="84"/>
      <c r="AO3583" s="84"/>
      <c r="AP3583" s="383"/>
      <c r="AQ3583" s="383"/>
      <c r="AR3583" s="384"/>
      <c r="AS3583" s="262"/>
      <c r="AT3583" s="262"/>
      <c r="AU3583" s="262"/>
    </row>
    <row r="3584" spans="1:47" s="483" customFormat="1">
      <c r="A3584" s="13"/>
      <c r="B3584" s="8"/>
      <c r="C3584" s="8"/>
      <c r="D3584" s="240"/>
      <c r="E3584" s="266"/>
      <c r="F3584" s="321"/>
      <c r="G3584" s="282"/>
      <c r="H3584" s="284"/>
      <c r="I3584" s="33"/>
      <c r="J3584" s="33"/>
      <c r="K3584" s="33"/>
      <c r="L3584" s="33"/>
      <c r="M3584" s="33"/>
      <c r="N3584" s="33"/>
      <c r="O3584" s="33"/>
      <c r="P3584" s="33"/>
      <c r="Q3584" s="33"/>
      <c r="R3584" s="33"/>
      <c r="S3584" s="33"/>
      <c r="T3584" s="33"/>
      <c r="U3584" s="33"/>
      <c r="V3584" s="33"/>
      <c r="W3584" s="33"/>
      <c r="X3584" s="282"/>
      <c r="Y3584" s="33"/>
      <c r="Z3584" s="284"/>
      <c r="AA3584" s="284"/>
      <c r="AB3584" s="33"/>
      <c r="AC3584" s="33"/>
      <c r="AD3584" s="33"/>
      <c r="AE3584" s="33"/>
      <c r="AF3584" s="33"/>
      <c r="AG3584" s="33"/>
      <c r="AH3584" s="33"/>
      <c r="AI3584" s="33"/>
      <c r="AJ3584" s="33"/>
      <c r="AK3584" s="33"/>
      <c r="AL3584" s="33"/>
      <c r="AM3584" s="33"/>
      <c r="AN3584" s="33"/>
      <c r="AO3584" s="33"/>
      <c r="AP3584" s="34"/>
      <c r="AQ3584" s="34"/>
      <c r="AR3584" s="28"/>
      <c r="AS3584" s="29"/>
      <c r="AT3584" s="29"/>
      <c r="AU3584" s="29"/>
    </row>
    <row r="3585" spans="1:47" s="483" customFormat="1" ht="15">
      <c r="A3585" s="13"/>
      <c r="B3585" s="8"/>
      <c r="C3585" s="8"/>
      <c r="D3585" s="505" t="s">
        <v>860</v>
      </c>
      <c r="E3585" s="266"/>
      <c r="F3585" s="321"/>
      <c r="G3585" s="282"/>
      <c r="H3585" s="284"/>
      <c r="I3585" s="33"/>
      <c r="J3585" s="33"/>
      <c r="K3585" s="33"/>
      <c r="L3585" s="33"/>
      <c r="M3585" s="33"/>
      <c r="N3585" s="33"/>
      <c r="O3585" s="33"/>
      <c r="P3585" s="33"/>
      <c r="Q3585" s="33"/>
      <c r="R3585" s="33"/>
      <c r="S3585" s="33"/>
      <c r="T3585" s="33"/>
      <c r="U3585" s="33"/>
      <c r="V3585" s="33"/>
      <c r="W3585" s="33"/>
      <c r="X3585" s="282"/>
      <c r="Y3585" s="33"/>
      <c r="Z3585" s="284"/>
      <c r="AA3585" s="284"/>
      <c r="AB3585" s="33"/>
      <c r="AC3585" s="33"/>
      <c r="AD3585" s="33"/>
      <c r="AE3585" s="33"/>
      <c r="AF3585" s="33"/>
      <c r="AG3585" s="33"/>
      <c r="AH3585" s="33"/>
      <c r="AI3585" s="33"/>
      <c r="AJ3585" s="33"/>
      <c r="AK3585" s="33"/>
      <c r="AL3585" s="33"/>
      <c r="AM3585" s="33"/>
      <c r="AN3585" s="33"/>
      <c r="AO3585" s="33"/>
      <c r="AP3585" s="34"/>
      <c r="AQ3585" s="34"/>
      <c r="AR3585" s="28"/>
      <c r="AS3585" s="29"/>
      <c r="AT3585" s="29"/>
      <c r="AU3585" s="29"/>
    </row>
    <row r="3586" spans="1:47" s="558" customFormat="1">
      <c r="A3586" s="13"/>
      <c r="B3586" s="8"/>
      <c r="C3586" s="8"/>
      <c r="D3586" s="344" t="s">
        <v>2326</v>
      </c>
      <c r="E3586" s="266"/>
      <c r="F3586" s="321"/>
      <c r="G3586" s="282"/>
      <c r="H3586" s="284"/>
      <c r="I3586" s="33"/>
      <c r="J3586" s="33"/>
      <c r="K3586" s="33"/>
      <c r="L3586" s="33"/>
      <c r="M3586" s="33"/>
      <c r="N3586" s="84">
        <v>12000000</v>
      </c>
      <c r="O3586" s="33"/>
      <c r="P3586" s="33"/>
      <c r="Q3586" s="33"/>
      <c r="R3586" s="33"/>
      <c r="S3586" s="33"/>
      <c r="T3586" s="33"/>
      <c r="U3586" s="33"/>
      <c r="V3586" s="33"/>
      <c r="W3586" s="33"/>
      <c r="X3586" s="282"/>
      <c r="Y3586" s="33"/>
      <c r="Z3586" s="284"/>
      <c r="AA3586" s="284"/>
      <c r="AB3586" s="33"/>
      <c r="AC3586" s="33"/>
      <c r="AD3586" s="33"/>
      <c r="AE3586" s="33"/>
      <c r="AF3586" s="33"/>
      <c r="AG3586" s="33"/>
      <c r="AH3586" s="33"/>
      <c r="AI3586" s="33"/>
      <c r="AJ3586" s="33"/>
      <c r="AK3586" s="33"/>
      <c r="AL3586" s="33"/>
      <c r="AM3586" s="33"/>
      <c r="AN3586" s="33"/>
      <c r="AO3586" s="33"/>
      <c r="AP3586" s="34"/>
      <c r="AQ3586" s="34"/>
      <c r="AR3586" s="28"/>
      <c r="AS3586" s="29"/>
      <c r="AT3586" s="29"/>
      <c r="AU3586" s="29"/>
    </row>
    <row r="3587" spans="1:47" s="558" customFormat="1">
      <c r="A3587" s="13"/>
      <c r="B3587" s="8"/>
      <c r="C3587" s="8"/>
      <c r="D3587" s="344" t="s">
        <v>2327</v>
      </c>
      <c r="E3587" s="266"/>
      <c r="F3587" s="321"/>
      <c r="G3587" s="282"/>
      <c r="H3587" s="284"/>
      <c r="I3587" s="33"/>
      <c r="J3587" s="33"/>
      <c r="K3587" s="33"/>
      <c r="L3587" s="33"/>
      <c r="M3587" s="33"/>
      <c r="N3587" s="84">
        <v>2875000</v>
      </c>
      <c r="O3587" s="33"/>
      <c r="P3587" s="33"/>
      <c r="Q3587" s="33"/>
      <c r="R3587" s="33"/>
      <c r="S3587" s="33"/>
      <c r="T3587" s="33"/>
      <c r="U3587" s="33"/>
      <c r="V3587" s="33"/>
      <c r="W3587" s="33"/>
      <c r="X3587" s="282"/>
      <c r="Y3587" s="33"/>
      <c r="Z3587" s="284"/>
      <c r="AA3587" s="284"/>
      <c r="AB3587" s="33"/>
      <c r="AC3587" s="33"/>
      <c r="AD3587" s="33"/>
      <c r="AE3587" s="33"/>
      <c r="AF3587" s="33"/>
      <c r="AG3587" s="33"/>
      <c r="AH3587" s="33"/>
      <c r="AI3587" s="33"/>
      <c r="AJ3587" s="33"/>
      <c r="AK3587" s="33"/>
      <c r="AL3587" s="33"/>
      <c r="AM3587" s="33"/>
      <c r="AN3587" s="33"/>
      <c r="AO3587" s="33"/>
      <c r="AP3587" s="34"/>
      <c r="AQ3587" s="34"/>
      <c r="AR3587" s="28"/>
      <c r="AS3587" s="29"/>
      <c r="AT3587" s="29"/>
      <c r="AU3587" s="29"/>
    </row>
    <row r="3588" spans="1:47" s="558" customFormat="1">
      <c r="A3588" s="13"/>
      <c r="B3588" s="8"/>
      <c r="C3588" s="8"/>
      <c r="D3588" s="344" t="s">
        <v>2328</v>
      </c>
      <c r="E3588" s="266"/>
      <c r="F3588" s="321"/>
      <c r="G3588" s="282"/>
      <c r="H3588" s="284"/>
      <c r="I3588" s="33"/>
      <c r="J3588" s="33"/>
      <c r="K3588" s="33"/>
      <c r="L3588" s="33"/>
      <c r="M3588" s="33"/>
      <c r="N3588" s="84">
        <v>1300000</v>
      </c>
      <c r="O3588" s="33"/>
      <c r="P3588" s="33"/>
      <c r="Q3588" s="33"/>
      <c r="R3588" s="33"/>
      <c r="S3588" s="33"/>
      <c r="T3588" s="33"/>
      <c r="U3588" s="33"/>
      <c r="V3588" s="33"/>
      <c r="W3588" s="33"/>
      <c r="X3588" s="282"/>
      <c r="Y3588" s="33"/>
      <c r="Z3588" s="284"/>
      <c r="AA3588" s="284"/>
      <c r="AB3588" s="33"/>
      <c r="AC3588" s="33"/>
      <c r="AD3588" s="33"/>
      <c r="AE3588" s="33"/>
      <c r="AF3588" s="33"/>
      <c r="AG3588" s="33"/>
      <c r="AH3588" s="33"/>
      <c r="AI3588" s="33"/>
      <c r="AJ3588" s="33"/>
      <c r="AK3588" s="33"/>
      <c r="AL3588" s="33"/>
      <c r="AM3588" s="33"/>
      <c r="AN3588" s="33"/>
      <c r="AO3588" s="33"/>
      <c r="AP3588" s="34"/>
      <c r="AQ3588" s="34"/>
      <c r="AR3588" s="28"/>
      <c r="AS3588" s="29"/>
      <c r="AT3588" s="29"/>
      <c r="AU3588" s="29"/>
    </row>
    <row r="3589" spans="1:47" s="558" customFormat="1">
      <c r="A3589" s="13"/>
      <c r="B3589" s="8"/>
      <c r="C3589" s="8"/>
      <c r="D3589" s="344" t="s">
        <v>2329</v>
      </c>
      <c r="E3589" s="266"/>
      <c r="F3589" s="321"/>
      <c r="G3589" s="282"/>
      <c r="H3589" s="284"/>
      <c r="I3589" s="33"/>
      <c r="J3589" s="33"/>
      <c r="K3589" s="33"/>
      <c r="L3589" s="33"/>
      <c r="M3589" s="33"/>
      <c r="N3589" s="84">
        <v>300000</v>
      </c>
      <c r="O3589" s="33"/>
      <c r="P3589" s="33"/>
      <c r="Q3589" s="33"/>
      <c r="R3589" s="33"/>
      <c r="S3589" s="33"/>
      <c r="T3589" s="33"/>
      <c r="U3589" s="33"/>
      <c r="V3589" s="33"/>
      <c r="W3589" s="33"/>
      <c r="X3589" s="282"/>
      <c r="Y3589" s="33"/>
      <c r="Z3589" s="284"/>
      <c r="AA3589" s="284"/>
      <c r="AB3589" s="33"/>
      <c r="AC3589" s="33"/>
      <c r="AD3589" s="33"/>
      <c r="AE3589" s="33"/>
      <c r="AF3589" s="33"/>
      <c r="AG3589" s="33"/>
      <c r="AH3589" s="33"/>
      <c r="AI3589" s="33"/>
      <c r="AJ3589" s="33"/>
      <c r="AK3589" s="33"/>
      <c r="AL3589" s="33"/>
      <c r="AM3589" s="33"/>
      <c r="AN3589" s="33"/>
      <c r="AO3589" s="33"/>
      <c r="AP3589" s="34"/>
      <c r="AQ3589" s="34"/>
      <c r="AR3589" s="28"/>
      <c r="AS3589" s="29"/>
      <c r="AT3589" s="29"/>
      <c r="AU3589" s="29"/>
    </row>
    <row r="3590" spans="1:47" s="558" customFormat="1">
      <c r="A3590" s="13"/>
      <c r="B3590" s="8"/>
      <c r="C3590" s="8"/>
      <c r="D3590" s="344" t="s">
        <v>2330</v>
      </c>
      <c r="E3590" s="266"/>
      <c r="F3590" s="321"/>
      <c r="G3590" s="282"/>
      <c r="H3590" s="284"/>
      <c r="I3590" s="33"/>
      <c r="J3590" s="33"/>
      <c r="K3590" s="33"/>
      <c r="L3590" s="33"/>
      <c r="M3590" s="33"/>
      <c r="N3590" s="84">
        <v>172750000</v>
      </c>
      <c r="O3590" s="33"/>
      <c r="P3590" s="33"/>
      <c r="Q3590" s="33"/>
      <c r="R3590" s="33"/>
      <c r="S3590" s="33"/>
      <c r="T3590" s="33"/>
      <c r="U3590" s="33"/>
      <c r="V3590" s="33"/>
      <c r="W3590" s="33"/>
      <c r="X3590" s="282"/>
      <c r="Y3590" s="33"/>
      <c r="Z3590" s="284"/>
      <c r="AA3590" s="284"/>
      <c r="AB3590" s="33"/>
      <c r="AC3590" s="33"/>
      <c r="AD3590" s="33"/>
      <c r="AE3590" s="33"/>
      <c r="AF3590" s="33"/>
      <c r="AG3590" s="33"/>
      <c r="AH3590" s="33"/>
      <c r="AI3590" s="33"/>
      <c r="AJ3590" s="33"/>
      <c r="AK3590" s="33"/>
      <c r="AL3590" s="33"/>
      <c r="AM3590" s="33"/>
      <c r="AN3590" s="33"/>
      <c r="AO3590" s="33"/>
      <c r="AP3590" s="34"/>
      <c r="AQ3590" s="34"/>
      <c r="AR3590" s="28"/>
      <c r="AS3590" s="29"/>
      <c r="AT3590" s="29"/>
      <c r="AU3590" s="29"/>
    </row>
    <row r="3591" spans="1:47" s="558" customFormat="1">
      <c r="A3591" s="13"/>
      <c r="B3591" s="8"/>
      <c r="C3591" s="8"/>
      <c r="D3591" s="344" t="s">
        <v>2331</v>
      </c>
      <c r="E3591" s="266"/>
      <c r="F3591" s="321"/>
      <c r="G3591" s="282"/>
      <c r="H3591" s="284"/>
      <c r="I3591" s="33"/>
      <c r="J3591" s="33"/>
      <c r="K3591" s="33"/>
      <c r="L3591" s="33"/>
      <c r="M3591" s="33"/>
      <c r="N3591" s="84">
        <v>141500000</v>
      </c>
      <c r="O3591" s="33"/>
      <c r="P3591" s="33"/>
      <c r="Q3591" s="33"/>
      <c r="R3591" s="33"/>
      <c r="S3591" s="33"/>
      <c r="T3591" s="33"/>
      <c r="U3591" s="33"/>
      <c r="V3591" s="33"/>
      <c r="W3591" s="33"/>
      <c r="X3591" s="282"/>
      <c r="Y3591" s="33"/>
      <c r="Z3591" s="284"/>
      <c r="AA3591" s="284"/>
      <c r="AB3591" s="33"/>
      <c r="AC3591" s="33"/>
      <c r="AD3591" s="33"/>
      <c r="AE3591" s="33"/>
      <c r="AF3591" s="33"/>
      <c r="AG3591" s="33"/>
      <c r="AH3591" s="33"/>
      <c r="AI3591" s="33"/>
      <c r="AJ3591" s="33"/>
      <c r="AK3591" s="33"/>
      <c r="AL3591" s="33"/>
      <c r="AM3591" s="33"/>
      <c r="AN3591" s="33"/>
      <c r="AO3591" s="33"/>
      <c r="AP3591" s="34"/>
      <c r="AQ3591" s="34"/>
      <c r="AR3591" s="28"/>
      <c r="AS3591" s="29"/>
      <c r="AT3591" s="29"/>
      <c r="AU3591" s="29"/>
    </row>
    <row r="3592" spans="1:47" s="563" customFormat="1">
      <c r="A3592" s="13"/>
      <c r="B3592" s="8"/>
      <c r="C3592" s="8"/>
      <c r="D3592" s="344" t="s">
        <v>2337</v>
      </c>
      <c r="E3592" s="266"/>
      <c r="F3592" s="321"/>
      <c r="G3592" s="282"/>
      <c r="H3592" s="284"/>
      <c r="I3592" s="33"/>
      <c r="J3592" s="33"/>
      <c r="K3592" s="33"/>
      <c r="L3592" s="33"/>
      <c r="M3592" s="33"/>
      <c r="N3592" s="84">
        <v>141500000</v>
      </c>
      <c r="O3592" s="33"/>
      <c r="P3592" s="33"/>
      <c r="Q3592" s="33"/>
      <c r="R3592" s="33"/>
      <c r="S3592" s="33"/>
      <c r="T3592" s="33"/>
      <c r="U3592" s="33"/>
      <c r="V3592" s="33"/>
      <c r="W3592" s="33"/>
      <c r="X3592" s="282"/>
      <c r="Y3592" s="33"/>
      <c r="Z3592" s="284"/>
      <c r="AA3592" s="284"/>
      <c r="AB3592" s="33"/>
      <c r="AC3592" s="33"/>
      <c r="AD3592" s="33"/>
      <c r="AE3592" s="33"/>
      <c r="AF3592" s="33"/>
      <c r="AG3592" s="33"/>
      <c r="AH3592" s="33"/>
      <c r="AI3592" s="33"/>
      <c r="AJ3592" s="33"/>
      <c r="AK3592" s="33"/>
      <c r="AL3592" s="33"/>
      <c r="AM3592" s="33"/>
      <c r="AN3592" s="33"/>
      <c r="AO3592" s="33"/>
      <c r="AP3592" s="34"/>
      <c r="AQ3592" s="34"/>
      <c r="AR3592" s="28"/>
      <c r="AS3592" s="29"/>
      <c r="AT3592" s="29"/>
      <c r="AU3592" s="29"/>
    </row>
    <row r="3593" spans="1:47" s="563" customFormat="1" ht="15">
      <c r="A3593" s="13"/>
      <c r="B3593" s="8"/>
      <c r="C3593" s="8"/>
      <c r="D3593" s="505" t="s">
        <v>2011</v>
      </c>
      <c r="E3593" s="266"/>
      <c r="F3593" s="321"/>
      <c r="G3593" s="282"/>
      <c r="H3593" s="284"/>
      <c r="I3593" s="33"/>
      <c r="J3593" s="33"/>
      <c r="K3593" s="33"/>
      <c r="L3593" s="33"/>
      <c r="M3593" s="33"/>
      <c r="N3593" s="84"/>
      <c r="O3593" s="33"/>
      <c r="P3593" s="33"/>
      <c r="Q3593" s="33"/>
      <c r="R3593" s="33"/>
      <c r="S3593" s="33"/>
      <c r="T3593" s="33"/>
      <c r="U3593" s="33"/>
      <c r="V3593" s="33"/>
      <c r="W3593" s="33"/>
      <c r="X3593" s="282"/>
      <c r="Y3593" s="33"/>
      <c r="Z3593" s="284"/>
      <c r="AA3593" s="284"/>
      <c r="AB3593" s="33"/>
      <c r="AC3593" s="33"/>
      <c r="AD3593" s="33"/>
      <c r="AE3593" s="33"/>
      <c r="AF3593" s="33"/>
      <c r="AG3593" s="33"/>
      <c r="AH3593" s="33"/>
      <c r="AI3593" s="33"/>
      <c r="AJ3593" s="33"/>
      <c r="AK3593" s="33"/>
      <c r="AL3593" s="33"/>
      <c r="AM3593" s="33"/>
      <c r="AN3593" s="33"/>
      <c r="AO3593" s="33"/>
      <c r="AP3593" s="34"/>
      <c r="AQ3593" s="34"/>
      <c r="AR3593" s="28"/>
      <c r="AS3593" s="29"/>
      <c r="AT3593" s="29"/>
      <c r="AU3593" s="29"/>
    </row>
    <row r="3594" spans="1:47" s="558" customFormat="1">
      <c r="A3594" s="13"/>
      <c r="B3594" s="8"/>
      <c r="C3594" s="8"/>
      <c r="D3594" s="344" t="s">
        <v>2342</v>
      </c>
      <c r="E3594" s="266"/>
      <c r="F3594" s="321"/>
      <c r="G3594" s="282"/>
      <c r="H3594" s="284"/>
      <c r="I3594" s="33"/>
      <c r="J3594" s="33"/>
      <c r="K3594" s="33"/>
      <c r="L3594" s="33"/>
      <c r="M3594" s="33"/>
      <c r="N3594" s="84">
        <v>19500000</v>
      </c>
      <c r="O3594" s="33"/>
      <c r="P3594" s="33"/>
      <c r="Q3594" s="33"/>
      <c r="R3594" s="33"/>
      <c r="S3594" s="33"/>
      <c r="T3594" s="33"/>
      <c r="U3594" s="33"/>
      <c r="V3594" s="33"/>
      <c r="W3594" s="33"/>
      <c r="X3594" s="282"/>
      <c r="Y3594" s="33"/>
      <c r="Z3594" s="284"/>
      <c r="AA3594" s="284"/>
      <c r="AB3594" s="33"/>
      <c r="AC3594" s="33"/>
      <c r="AD3594" s="33"/>
      <c r="AE3594" s="33"/>
      <c r="AF3594" s="33"/>
      <c r="AG3594" s="33"/>
      <c r="AH3594" s="33"/>
      <c r="AI3594" s="33"/>
      <c r="AJ3594" s="33"/>
      <c r="AK3594" s="33"/>
      <c r="AL3594" s="33"/>
      <c r="AM3594" s="33"/>
      <c r="AN3594" s="33"/>
      <c r="AO3594" s="33"/>
      <c r="AP3594" s="34"/>
      <c r="AQ3594" s="34"/>
      <c r="AR3594" s="28"/>
      <c r="AS3594" s="29"/>
      <c r="AT3594" s="29"/>
      <c r="AU3594" s="29"/>
    </row>
    <row r="3595" spans="1:47" s="558" customFormat="1">
      <c r="A3595" s="13"/>
      <c r="B3595" s="8"/>
      <c r="C3595" s="8"/>
      <c r="D3595" s="240"/>
      <c r="E3595" s="266"/>
      <c r="F3595" s="321"/>
      <c r="G3595" s="282"/>
      <c r="H3595" s="284"/>
      <c r="I3595" s="33"/>
      <c r="J3595" s="33"/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282"/>
      <c r="Y3595" s="33"/>
      <c r="Z3595" s="284"/>
      <c r="AA3595" s="284"/>
      <c r="AB3595" s="33"/>
      <c r="AC3595" s="33"/>
      <c r="AD3595" s="33"/>
      <c r="AE3595" s="33"/>
      <c r="AF3595" s="33"/>
      <c r="AG3595" s="33"/>
      <c r="AH3595" s="33"/>
      <c r="AI3595" s="33"/>
      <c r="AJ3595" s="33"/>
      <c r="AK3595" s="33"/>
      <c r="AL3595" s="33"/>
      <c r="AM3595" s="33"/>
      <c r="AN3595" s="33"/>
      <c r="AO3595" s="33"/>
      <c r="AP3595" s="34"/>
      <c r="AQ3595" s="34"/>
      <c r="AR3595" s="28"/>
      <c r="AS3595" s="29"/>
      <c r="AT3595" s="29"/>
      <c r="AU3595" s="29"/>
    </row>
    <row r="3596" spans="1:47" s="558" customFormat="1">
      <c r="A3596" s="13"/>
      <c r="B3596" s="8"/>
      <c r="C3596" s="8"/>
      <c r="D3596" s="240"/>
      <c r="E3596" s="266"/>
      <c r="F3596" s="321"/>
      <c r="G3596" s="282"/>
      <c r="H3596" s="284"/>
      <c r="I3596" s="33"/>
      <c r="J3596" s="33"/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282"/>
      <c r="Y3596" s="33"/>
      <c r="Z3596" s="284"/>
      <c r="AA3596" s="284"/>
      <c r="AB3596" s="33"/>
      <c r="AC3596" s="33"/>
      <c r="AD3596" s="33"/>
      <c r="AE3596" s="33"/>
      <c r="AF3596" s="33"/>
      <c r="AG3596" s="33"/>
      <c r="AH3596" s="33"/>
      <c r="AI3596" s="33"/>
      <c r="AJ3596" s="33"/>
      <c r="AK3596" s="33"/>
      <c r="AL3596" s="33"/>
      <c r="AM3596" s="33"/>
      <c r="AN3596" s="33"/>
      <c r="AO3596" s="33"/>
      <c r="AP3596" s="34"/>
      <c r="AQ3596" s="34"/>
      <c r="AR3596" s="28"/>
      <c r="AS3596" s="29"/>
      <c r="AT3596" s="29"/>
      <c r="AU3596" s="29"/>
    </row>
    <row r="3597" spans="1:47" s="558" customFormat="1">
      <c r="A3597" s="13"/>
      <c r="B3597" s="8"/>
      <c r="C3597" s="8"/>
      <c r="D3597" s="240"/>
      <c r="E3597" s="266"/>
      <c r="F3597" s="321"/>
      <c r="G3597" s="282"/>
      <c r="H3597" s="284"/>
      <c r="I3597" s="33"/>
      <c r="J3597" s="33"/>
      <c r="K3597" s="33"/>
      <c r="L3597" s="33"/>
      <c r="M3597" s="33"/>
      <c r="N3597" s="33"/>
      <c r="O3597" s="33"/>
      <c r="P3597" s="33"/>
      <c r="Q3597" s="33"/>
      <c r="R3597" s="33"/>
      <c r="S3597" s="33"/>
      <c r="T3597" s="33"/>
      <c r="U3597" s="33"/>
      <c r="V3597" s="33"/>
      <c r="W3597" s="33"/>
      <c r="X3597" s="282"/>
      <c r="Y3597" s="33"/>
      <c r="Z3597" s="284"/>
      <c r="AA3597" s="284"/>
      <c r="AB3597" s="33"/>
      <c r="AC3597" s="33"/>
      <c r="AD3597" s="33"/>
      <c r="AE3597" s="33"/>
      <c r="AF3597" s="33"/>
      <c r="AG3597" s="33"/>
      <c r="AH3597" s="33"/>
      <c r="AI3597" s="33"/>
      <c r="AJ3597" s="33"/>
      <c r="AK3597" s="33"/>
      <c r="AL3597" s="33"/>
      <c r="AM3597" s="33"/>
      <c r="AN3597" s="33"/>
      <c r="AO3597" s="33"/>
      <c r="AP3597" s="34"/>
      <c r="AQ3597" s="34"/>
      <c r="AR3597" s="28"/>
      <c r="AS3597" s="29"/>
      <c r="AT3597" s="29"/>
      <c r="AU3597" s="29"/>
    </row>
    <row r="3598" spans="1:47" s="402" customFormat="1">
      <c r="A3598" s="13"/>
      <c r="B3598" s="8"/>
      <c r="C3598" s="8"/>
      <c r="D3598" s="322"/>
      <c r="E3598" s="33"/>
      <c r="F3598" s="321"/>
      <c r="G3598" s="282"/>
      <c r="H3598" s="377"/>
      <c r="I3598" s="33"/>
      <c r="J3598" s="33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282"/>
      <c r="Y3598" s="33"/>
      <c r="Z3598" s="284"/>
      <c r="AA3598" s="284"/>
      <c r="AB3598" s="33"/>
      <c r="AC3598" s="33"/>
      <c r="AD3598" s="33"/>
      <c r="AE3598" s="33"/>
      <c r="AF3598" s="33"/>
      <c r="AG3598" s="33"/>
      <c r="AH3598" s="33"/>
      <c r="AI3598" s="33"/>
      <c r="AJ3598" s="33"/>
      <c r="AK3598" s="33"/>
      <c r="AL3598" s="33"/>
      <c r="AM3598" s="33"/>
      <c r="AN3598" s="33"/>
      <c r="AO3598" s="33"/>
      <c r="AP3598" s="34"/>
      <c r="AQ3598" s="34"/>
      <c r="AR3598" s="28"/>
      <c r="AS3598" s="29"/>
      <c r="AT3598" s="29"/>
      <c r="AU3598" s="29"/>
    </row>
    <row r="3599" spans="1:47" s="402" customFormat="1">
      <c r="A3599" s="13"/>
      <c r="B3599" s="8"/>
      <c r="C3599" s="8"/>
      <c r="D3599" s="240"/>
      <c r="E3599" s="33"/>
      <c r="F3599" s="321"/>
      <c r="G3599" s="282"/>
      <c r="H3599" s="283"/>
      <c r="I3599" s="33"/>
      <c r="J3599" s="33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282"/>
      <c r="Y3599" s="33"/>
      <c r="Z3599" s="284"/>
      <c r="AA3599" s="284"/>
      <c r="AB3599" s="33"/>
      <c r="AC3599" s="33"/>
      <c r="AD3599" s="33"/>
      <c r="AE3599" s="33"/>
      <c r="AF3599" s="33"/>
      <c r="AG3599" s="33"/>
      <c r="AH3599" s="33"/>
      <c r="AI3599" s="33"/>
      <c r="AJ3599" s="33"/>
      <c r="AK3599" s="33"/>
      <c r="AL3599" s="33"/>
      <c r="AM3599" s="33"/>
      <c r="AN3599" s="33"/>
      <c r="AO3599" s="33"/>
      <c r="AP3599" s="34"/>
      <c r="AQ3599" s="34"/>
      <c r="AR3599" s="28"/>
      <c r="AS3599" s="29"/>
      <c r="AT3599" s="29"/>
      <c r="AU3599" s="29"/>
    </row>
    <row r="3600" spans="1:47" s="402" customFormat="1">
      <c r="A3600" s="13"/>
      <c r="B3600" s="8"/>
      <c r="C3600" s="8"/>
      <c r="D3600" s="240"/>
      <c r="E3600" s="404"/>
      <c r="F3600" s="321"/>
      <c r="G3600" s="282"/>
      <c r="H3600" s="283"/>
      <c r="I3600" s="33"/>
      <c r="J3600" s="33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282"/>
      <c r="Y3600" s="33"/>
      <c r="Z3600" s="284"/>
      <c r="AA3600" s="284"/>
      <c r="AB3600" s="33"/>
      <c r="AC3600" s="33"/>
      <c r="AD3600" s="33"/>
      <c r="AE3600" s="33"/>
      <c r="AF3600" s="33"/>
      <c r="AG3600" s="33"/>
      <c r="AH3600" s="33"/>
      <c r="AI3600" s="33"/>
      <c r="AJ3600" s="33"/>
      <c r="AK3600" s="33"/>
      <c r="AL3600" s="33"/>
      <c r="AM3600" s="33"/>
      <c r="AN3600" s="33"/>
      <c r="AO3600" s="33"/>
      <c r="AP3600" s="34"/>
      <c r="AQ3600" s="34"/>
      <c r="AR3600" s="28"/>
      <c r="AS3600" s="29"/>
      <c r="AT3600" s="29"/>
      <c r="AU3600" s="29"/>
    </row>
    <row r="3601" spans="1:52" s="86" customFormat="1">
      <c r="A3601" s="12"/>
      <c r="B3601" s="9">
        <v>3</v>
      </c>
      <c r="C3601" s="9" t="s">
        <v>16</v>
      </c>
      <c r="D3601" s="81" t="s">
        <v>10</v>
      </c>
      <c r="E3601" s="405">
        <v>31761297690</v>
      </c>
      <c r="F3601" s="31">
        <f t="shared" ref="F3601:V3601" si="276">SUM(F3602:F3629)</f>
        <v>250500000</v>
      </c>
      <c r="G3601" s="31">
        <f t="shared" si="276"/>
        <v>241600000</v>
      </c>
      <c r="H3601" s="31">
        <f t="shared" si="276"/>
        <v>241600000</v>
      </c>
      <c r="I3601" s="31">
        <f t="shared" si="276"/>
        <v>0</v>
      </c>
      <c r="J3601" s="31">
        <f t="shared" si="276"/>
        <v>0</v>
      </c>
      <c r="K3601" s="31">
        <f t="shared" si="276"/>
        <v>150700000</v>
      </c>
      <c r="L3601" s="31">
        <f t="shared" si="276"/>
        <v>0</v>
      </c>
      <c r="M3601" s="31">
        <f t="shared" si="276"/>
        <v>0</v>
      </c>
      <c r="N3601" s="31">
        <f t="shared" si="276"/>
        <v>0</v>
      </c>
      <c r="O3601" s="31">
        <f t="shared" si="276"/>
        <v>0</v>
      </c>
      <c r="P3601" s="31">
        <f t="shared" si="276"/>
        <v>0</v>
      </c>
      <c r="Q3601" s="31">
        <f t="shared" si="276"/>
        <v>0</v>
      </c>
      <c r="R3601" s="31">
        <f t="shared" si="276"/>
        <v>0</v>
      </c>
      <c r="S3601" s="31">
        <f t="shared" si="276"/>
        <v>0</v>
      </c>
      <c r="T3601" s="31">
        <f t="shared" si="276"/>
        <v>0</v>
      </c>
      <c r="U3601" s="31">
        <f t="shared" si="276"/>
        <v>0</v>
      </c>
      <c r="V3601" s="31">
        <f t="shared" si="276"/>
        <v>0</v>
      </c>
      <c r="W3601" s="31">
        <f>SUM(O3601:V3601)</f>
        <v>0</v>
      </c>
      <c r="X3601" s="31">
        <f>SUM(X3602:X3629)</f>
        <v>0</v>
      </c>
      <c r="Y3601" s="31">
        <f>H3601+I3601+J3601+K3601+L3601+M3601+N3601+W3601+X3601</f>
        <v>392300000</v>
      </c>
      <c r="Z3601" s="31">
        <f t="shared" ref="Z3601:AK3601" si="277">SUM(Z3602:Z3629)</f>
        <v>0</v>
      </c>
      <c r="AA3601" s="31">
        <f t="shared" si="277"/>
        <v>0</v>
      </c>
      <c r="AB3601" s="31">
        <f t="shared" si="277"/>
        <v>0</v>
      </c>
      <c r="AC3601" s="31">
        <f t="shared" si="277"/>
        <v>0</v>
      </c>
      <c r="AD3601" s="31">
        <f t="shared" si="277"/>
        <v>0</v>
      </c>
      <c r="AE3601" s="31">
        <f t="shared" si="277"/>
        <v>0</v>
      </c>
      <c r="AF3601" s="31">
        <f t="shared" si="277"/>
        <v>0</v>
      </c>
      <c r="AG3601" s="31">
        <f t="shared" si="277"/>
        <v>0</v>
      </c>
      <c r="AH3601" s="31">
        <f t="shared" si="277"/>
        <v>0</v>
      </c>
      <c r="AI3601" s="31">
        <f t="shared" si="277"/>
        <v>0</v>
      </c>
      <c r="AJ3601" s="31">
        <f t="shared" si="277"/>
        <v>0</v>
      </c>
      <c r="AK3601" s="31">
        <f t="shared" si="277"/>
        <v>0</v>
      </c>
      <c r="AL3601" s="31">
        <f>SUM(AD3601:AK3601)</f>
        <v>0</v>
      </c>
      <c r="AM3601" s="31">
        <f>SUM(AM3602:AM3629)</f>
        <v>0</v>
      </c>
      <c r="AN3601" s="31">
        <f>SUM(AN3602:AN3629)</f>
        <v>0</v>
      </c>
      <c r="AO3601" s="31">
        <f>Z3601+AA3601+AB3601+AC3601+AL3601+AM3601+AN3601</f>
        <v>0</v>
      </c>
      <c r="AP3601" s="32">
        <f>E3601+Y3601-AO3601</f>
        <v>32153597690</v>
      </c>
      <c r="AQ3601" s="32"/>
      <c r="AR3601" s="28"/>
      <c r="AS3601" s="29">
        <f>E3601+H3601+I3601+J3601+K3601+L3601+M3601+N3601+W3601+X3601-Z3601-AB3601-AL3601-AC3601-AM3601-AN3601</f>
        <v>32153597690</v>
      </c>
      <c r="AT3601" s="29">
        <f>AP3601-AS3601</f>
        <v>0</v>
      </c>
      <c r="AU3601" s="29">
        <f>E3601</f>
        <v>31761297690</v>
      </c>
      <c r="AV3601" s="86">
        <f>AS3601-AU3601</f>
        <v>392300000</v>
      </c>
      <c r="AW3601" s="86">
        <f>Y3601-AO3601</f>
        <v>392300000</v>
      </c>
      <c r="AX3601" s="86">
        <f>AV3601-AW3601</f>
        <v>0</v>
      </c>
      <c r="AZ3601" s="398"/>
    </row>
    <row r="3602" spans="1:52" s="402" customFormat="1">
      <c r="A3602" s="13"/>
      <c r="B3602" s="8"/>
      <c r="C3602" s="8"/>
      <c r="D3602" s="240"/>
      <c r="E3602" s="266"/>
      <c r="F3602" s="321"/>
      <c r="G3602" s="282"/>
      <c r="H3602" s="283"/>
      <c r="I3602" s="33"/>
      <c r="J3602" s="33"/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282"/>
      <c r="Y3602" s="33"/>
      <c r="Z3602" s="284"/>
      <c r="AA3602" s="284"/>
      <c r="AB3602" s="33"/>
      <c r="AC3602" s="33"/>
      <c r="AD3602" s="33"/>
      <c r="AE3602" s="33"/>
      <c r="AF3602" s="33"/>
      <c r="AG3602" s="33"/>
      <c r="AH3602" s="33"/>
      <c r="AI3602" s="33"/>
      <c r="AJ3602" s="33"/>
      <c r="AK3602" s="33"/>
      <c r="AL3602" s="33"/>
      <c r="AM3602" s="33"/>
      <c r="AN3602" s="33"/>
      <c r="AO3602" s="33"/>
      <c r="AP3602" s="34"/>
      <c r="AQ3602" s="34"/>
      <c r="AR3602" s="28"/>
      <c r="AS3602" s="29"/>
      <c r="AT3602" s="29"/>
      <c r="AU3602" s="29"/>
    </row>
    <row r="3603" spans="1:52" s="483" customFormat="1" ht="15">
      <c r="A3603" s="13"/>
      <c r="B3603" s="8"/>
      <c r="C3603" s="8"/>
      <c r="D3603" s="489" t="s">
        <v>524</v>
      </c>
      <c r="E3603" s="266"/>
      <c r="F3603" s="321"/>
      <c r="G3603" s="282"/>
      <c r="H3603" s="340"/>
      <c r="I3603" s="33"/>
      <c r="J3603" s="33"/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282"/>
      <c r="Y3603" s="33"/>
      <c r="Z3603" s="284"/>
      <c r="AA3603" s="284"/>
      <c r="AB3603" s="33"/>
      <c r="AC3603" s="33"/>
      <c r="AD3603" s="33"/>
      <c r="AE3603" s="33"/>
      <c r="AF3603" s="33"/>
      <c r="AG3603" s="33"/>
      <c r="AH3603" s="33"/>
      <c r="AI3603" s="33"/>
      <c r="AJ3603" s="33"/>
      <c r="AK3603" s="33"/>
      <c r="AL3603" s="33"/>
      <c r="AM3603" s="33"/>
      <c r="AN3603" s="33"/>
      <c r="AO3603" s="33"/>
      <c r="AP3603" s="34"/>
      <c r="AQ3603" s="34"/>
      <c r="AR3603" s="28"/>
      <c r="AS3603" s="29"/>
      <c r="AT3603" s="29"/>
      <c r="AU3603" s="29"/>
    </row>
    <row r="3604" spans="1:52" s="483" customFormat="1">
      <c r="A3604" s="13"/>
      <c r="B3604" s="8"/>
      <c r="C3604" s="83" t="s">
        <v>530</v>
      </c>
      <c r="D3604" s="375" t="s">
        <v>262</v>
      </c>
      <c r="E3604" s="266"/>
      <c r="F3604" s="321"/>
      <c r="G3604" s="282"/>
      <c r="H3604" s="340"/>
      <c r="I3604" s="33"/>
      <c r="J3604" s="33"/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282"/>
      <c r="Y3604" s="33"/>
      <c r="Z3604" s="284"/>
      <c r="AA3604" s="284"/>
      <c r="AB3604" s="33"/>
      <c r="AC3604" s="33"/>
      <c r="AD3604" s="33"/>
      <c r="AE3604" s="33"/>
      <c r="AF3604" s="33"/>
      <c r="AG3604" s="33"/>
      <c r="AH3604" s="33"/>
      <c r="AI3604" s="33"/>
      <c r="AJ3604" s="33"/>
      <c r="AK3604" s="33"/>
      <c r="AL3604" s="33"/>
      <c r="AM3604" s="33"/>
      <c r="AN3604" s="33"/>
      <c r="AO3604" s="33"/>
      <c r="AP3604" s="34"/>
      <c r="AQ3604" s="34"/>
      <c r="AR3604" s="28"/>
      <c r="AS3604" s="29"/>
      <c r="AT3604" s="29"/>
      <c r="AU3604" s="29"/>
    </row>
    <row r="3605" spans="1:52" s="483" customFormat="1">
      <c r="A3605" s="13"/>
      <c r="B3605" s="8"/>
      <c r="C3605" s="8"/>
      <c r="D3605" s="472" t="s">
        <v>529</v>
      </c>
      <c r="E3605" s="266"/>
      <c r="F3605" s="321"/>
      <c r="G3605" s="282"/>
      <c r="H3605" s="340"/>
      <c r="I3605" s="33"/>
      <c r="J3605" s="33"/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282"/>
      <c r="Y3605" s="33"/>
      <c r="Z3605" s="284"/>
      <c r="AA3605" s="284"/>
      <c r="AB3605" s="33"/>
      <c r="AC3605" s="33"/>
      <c r="AD3605" s="33"/>
      <c r="AE3605" s="33"/>
      <c r="AF3605" s="33"/>
      <c r="AG3605" s="33"/>
      <c r="AH3605" s="33"/>
      <c r="AI3605" s="33"/>
      <c r="AJ3605" s="33"/>
      <c r="AK3605" s="33"/>
      <c r="AL3605" s="33"/>
      <c r="AM3605" s="33"/>
      <c r="AN3605" s="33"/>
      <c r="AO3605" s="33"/>
      <c r="AP3605" s="34"/>
      <c r="AQ3605" s="34"/>
      <c r="AR3605" s="28"/>
      <c r="AS3605" s="29"/>
      <c r="AT3605" s="29"/>
      <c r="AU3605" s="29"/>
    </row>
    <row r="3606" spans="1:52" s="483" customFormat="1">
      <c r="A3606" s="13"/>
      <c r="B3606" s="8"/>
      <c r="C3606" s="8"/>
      <c r="D3606" s="473" t="s">
        <v>191</v>
      </c>
      <c r="E3606" s="266"/>
      <c r="F3606" s="321"/>
      <c r="G3606" s="282"/>
      <c r="H3606" s="340"/>
      <c r="I3606" s="33"/>
      <c r="J3606" s="33"/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282"/>
      <c r="Y3606" s="33"/>
      <c r="Z3606" s="284"/>
      <c r="AA3606" s="284"/>
      <c r="AB3606" s="33"/>
      <c r="AC3606" s="33"/>
      <c r="AD3606" s="33"/>
      <c r="AE3606" s="33"/>
      <c r="AF3606" s="33"/>
      <c r="AG3606" s="33"/>
      <c r="AH3606" s="33"/>
      <c r="AI3606" s="33"/>
      <c r="AJ3606" s="33"/>
      <c r="AK3606" s="33"/>
      <c r="AL3606" s="33"/>
      <c r="AM3606" s="33"/>
      <c r="AN3606" s="33"/>
      <c r="AO3606" s="33"/>
      <c r="AP3606" s="34"/>
      <c r="AQ3606" s="34"/>
      <c r="AR3606" s="28"/>
      <c r="AS3606" s="29"/>
      <c r="AT3606" s="29"/>
      <c r="AU3606" s="29"/>
    </row>
    <row r="3607" spans="1:52" s="483" customFormat="1">
      <c r="A3607" s="13"/>
      <c r="B3607" s="8"/>
      <c r="C3607" s="8"/>
      <c r="D3607" s="345" t="s">
        <v>2239</v>
      </c>
      <c r="E3607" s="266"/>
      <c r="F3607" s="261">
        <v>52000000</v>
      </c>
      <c r="G3607" s="282">
        <f>SUM(H3608:H3609)</f>
        <v>52000000</v>
      </c>
      <c r="H3607" s="340"/>
      <c r="I3607" s="33"/>
      <c r="J3607" s="33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282"/>
      <c r="Y3607" s="33"/>
      <c r="Z3607" s="284"/>
      <c r="AA3607" s="284"/>
      <c r="AB3607" s="33"/>
      <c r="AC3607" s="33"/>
      <c r="AD3607" s="33"/>
      <c r="AE3607" s="33"/>
      <c r="AF3607" s="33"/>
      <c r="AG3607" s="33"/>
      <c r="AH3607" s="33"/>
      <c r="AI3607" s="33"/>
      <c r="AJ3607" s="33"/>
      <c r="AK3607" s="33"/>
      <c r="AL3607" s="33"/>
      <c r="AM3607" s="33"/>
      <c r="AN3607" s="33"/>
      <c r="AO3607" s="33"/>
      <c r="AP3607" s="34"/>
      <c r="AQ3607" s="34"/>
      <c r="AR3607" s="28"/>
      <c r="AS3607" s="29"/>
      <c r="AT3607" s="29"/>
      <c r="AU3607" s="29"/>
    </row>
    <row r="3608" spans="1:52" s="554" customFormat="1">
      <c r="A3608" s="13"/>
      <c r="B3608" s="8"/>
      <c r="C3608" s="8"/>
      <c r="D3608" s="344" t="s">
        <v>2237</v>
      </c>
      <c r="E3608" s="266"/>
      <c r="F3608" s="261"/>
      <c r="G3608" s="282"/>
      <c r="H3608" s="340">
        <v>2000000</v>
      </c>
      <c r="I3608" s="33"/>
      <c r="J3608" s="33"/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282"/>
      <c r="Y3608" s="33"/>
      <c r="Z3608" s="284"/>
      <c r="AA3608" s="284"/>
      <c r="AB3608" s="33"/>
      <c r="AC3608" s="33"/>
      <c r="AD3608" s="33"/>
      <c r="AE3608" s="33"/>
      <c r="AF3608" s="33"/>
      <c r="AG3608" s="33"/>
      <c r="AH3608" s="33"/>
      <c r="AI3608" s="33"/>
      <c r="AJ3608" s="33"/>
      <c r="AK3608" s="33"/>
      <c r="AL3608" s="33"/>
      <c r="AM3608" s="33"/>
      <c r="AN3608" s="33"/>
      <c r="AO3608" s="33"/>
      <c r="AP3608" s="34"/>
      <c r="AQ3608" s="34"/>
      <c r="AR3608" s="28"/>
      <c r="AS3608" s="29"/>
      <c r="AT3608" s="29"/>
      <c r="AU3608" s="29"/>
    </row>
    <row r="3609" spans="1:52" s="554" customFormat="1">
      <c r="A3609" s="13"/>
      <c r="B3609" s="8"/>
      <c r="C3609" s="8"/>
      <c r="D3609" s="344" t="s">
        <v>2238</v>
      </c>
      <c r="E3609" s="266"/>
      <c r="F3609" s="261"/>
      <c r="G3609" s="282"/>
      <c r="H3609" s="340">
        <v>50000000</v>
      </c>
      <c r="I3609" s="33"/>
      <c r="J3609" s="33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282"/>
      <c r="Y3609" s="33"/>
      <c r="Z3609" s="284"/>
      <c r="AA3609" s="284"/>
      <c r="AB3609" s="33"/>
      <c r="AC3609" s="33"/>
      <c r="AD3609" s="33"/>
      <c r="AE3609" s="33"/>
      <c r="AF3609" s="33"/>
      <c r="AG3609" s="33"/>
      <c r="AH3609" s="33"/>
      <c r="AI3609" s="33"/>
      <c r="AJ3609" s="33"/>
      <c r="AK3609" s="33"/>
      <c r="AL3609" s="33"/>
      <c r="AM3609" s="33"/>
      <c r="AN3609" s="33"/>
      <c r="AO3609" s="33"/>
      <c r="AP3609" s="34"/>
      <c r="AQ3609" s="34"/>
      <c r="AR3609" s="28"/>
      <c r="AS3609" s="29"/>
      <c r="AT3609" s="29"/>
      <c r="AU3609" s="29"/>
    </row>
    <row r="3610" spans="1:52" s="554" customFormat="1">
      <c r="A3610" s="13"/>
      <c r="B3610" s="8"/>
      <c r="C3610" s="8"/>
      <c r="D3610" s="476" t="s">
        <v>226</v>
      </c>
      <c r="E3610" s="29"/>
      <c r="F3610" s="261"/>
      <c r="G3610" s="282"/>
      <c r="H3610" s="340"/>
      <c r="I3610" s="33"/>
      <c r="J3610" s="33"/>
      <c r="K3610" s="33"/>
      <c r="L3610" s="33"/>
      <c r="M3610" s="33"/>
      <c r="N3610" s="33"/>
      <c r="O3610" s="33"/>
      <c r="P3610" s="33"/>
      <c r="Q3610" s="33"/>
      <c r="R3610" s="33"/>
      <c r="S3610" s="33"/>
      <c r="T3610" s="33"/>
      <c r="U3610" s="33"/>
      <c r="V3610" s="33"/>
      <c r="W3610" s="33"/>
      <c r="X3610" s="282"/>
      <c r="Y3610" s="33"/>
      <c r="Z3610" s="284"/>
      <c r="AA3610" s="284"/>
      <c r="AB3610" s="33"/>
      <c r="AC3610" s="33"/>
      <c r="AD3610" s="33"/>
      <c r="AE3610" s="33"/>
      <c r="AF3610" s="33"/>
      <c r="AG3610" s="33"/>
      <c r="AH3610" s="33"/>
      <c r="AI3610" s="33"/>
      <c r="AJ3610" s="33"/>
      <c r="AK3610" s="33"/>
      <c r="AL3610" s="33"/>
      <c r="AM3610" s="33"/>
      <c r="AN3610" s="33"/>
      <c r="AO3610" s="33"/>
      <c r="AP3610" s="34"/>
      <c r="AQ3610" s="34"/>
      <c r="AR3610" s="28"/>
      <c r="AS3610" s="29"/>
      <c r="AT3610" s="29"/>
      <c r="AU3610" s="29"/>
    </row>
    <row r="3611" spans="1:52" s="554" customFormat="1">
      <c r="A3611" s="13"/>
      <c r="B3611" s="8"/>
      <c r="C3611" s="8"/>
      <c r="D3611" s="344" t="s">
        <v>2240</v>
      </c>
      <c r="E3611" s="29"/>
      <c r="F3611" s="261">
        <v>198500000</v>
      </c>
      <c r="G3611" s="282">
        <f>SUM(H3611)</f>
        <v>189600000</v>
      </c>
      <c r="H3611" s="340">
        <v>189600000</v>
      </c>
      <c r="I3611" s="33"/>
      <c r="J3611" s="33"/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282"/>
      <c r="Y3611" s="33"/>
      <c r="Z3611" s="284"/>
      <c r="AA3611" s="284"/>
      <c r="AB3611" s="33"/>
      <c r="AC3611" s="33"/>
      <c r="AD3611" s="33"/>
      <c r="AE3611" s="33"/>
      <c r="AF3611" s="33"/>
      <c r="AG3611" s="33"/>
      <c r="AH3611" s="33"/>
      <c r="AI3611" s="33"/>
      <c r="AJ3611" s="33"/>
      <c r="AK3611" s="33"/>
      <c r="AL3611" s="33"/>
      <c r="AM3611" s="33"/>
      <c r="AN3611" s="33"/>
      <c r="AO3611" s="33"/>
      <c r="AP3611" s="34"/>
      <c r="AQ3611" s="34"/>
      <c r="AR3611" s="28"/>
      <c r="AS3611" s="29"/>
      <c r="AT3611" s="29"/>
      <c r="AU3611" s="29"/>
    </row>
    <row r="3612" spans="1:52" s="554" customFormat="1">
      <c r="A3612" s="13"/>
      <c r="B3612" s="8"/>
      <c r="C3612" s="8"/>
      <c r="D3612" s="344"/>
      <c r="E3612" s="266"/>
      <c r="F3612" s="261"/>
      <c r="G3612" s="282"/>
      <c r="H3612" s="340"/>
      <c r="I3612" s="33"/>
      <c r="J3612" s="33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282"/>
      <c r="Y3612" s="33"/>
      <c r="Z3612" s="284"/>
      <c r="AA3612" s="284"/>
      <c r="AB3612" s="33"/>
      <c r="AC3612" s="33"/>
      <c r="AD3612" s="33"/>
      <c r="AE3612" s="33"/>
      <c r="AF3612" s="33"/>
      <c r="AG3612" s="33"/>
      <c r="AH3612" s="33"/>
      <c r="AI3612" s="33"/>
      <c r="AJ3612" s="33"/>
      <c r="AK3612" s="33"/>
      <c r="AL3612" s="33"/>
      <c r="AM3612" s="33"/>
      <c r="AN3612" s="33"/>
      <c r="AO3612" s="33"/>
      <c r="AP3612" s="34"/>
      <c r="AQ3612" s="34"/>
      <c r="AR3612" s="28"/>
      <c r="AS3612" s="29"/>
      <c r="AT3612" s="29"/>
      <c r="AU3612" s="29"/>
    </row>
    <row r="3613" spans="1:52" s="554" customFormat="1">
      <c r="A3613" s="13"/>
      <c r="B3613" s="8"/>
      <c r="C3613" s="8"/>
      <c r="D3613" s="344"/>
      <c r="E3613" s="266"/>
      <c r="F3613" s="261"/>
      <c r="G3613" s="282"/>
      <c r="H3613" s="340"/>
      <c r="I3613" s="33"/>
      <c r="J3613" s="33"/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282"/>
      <c r="Y3613" s="33"/>
      <c r="Z3613" s="284"/>
      <c r="AA3613" s="284"/>
      <c r="AB3613" s="33"/>
      <c r="AC3613" s="33"/>
      <c r="AD3613" s="33"/>
      <c r="AE3613" s="33"/>
      <c r="AF3613" s="33"/>
      <c r="AG3613" s="33"/>
      <c r="AH3613" s="33"/>
      <c r="AI3613" s="33"/>
      <c r="AJ3613" s="33"/>
      <c r="AK3613" s="33"/>
      <c r="AL3613" s="33"/>
      <c r="AM3613" s="33"/>
      <c r="AN3613" s="33"/>
      <c r="AO3613" s="33"/>
      <c r="AP3613" s="34"/>
      <c r="AQ3613" s="34"/>
      <c r="AR3613" s="28"/>
      <c r="AS3613" s="29"/>
      <c r="AT3613" s="29"/>
      <c r="AU3613" s="29"/>
    </row>
    <row r="3614" spans="1:52" s="554" customFormat="1" ht="15">
      <c r="A3614" s="13"/>
      <c r="B3614" s="8"/>
      <c r="C3614" s="8"/>
      <c r="D3614" s="506" t="s">
        <v>1930</v>
      </c>
      <c r="E3614" s="266"/>
      <c r="F3614" s="261"/>
      <c r="G3614" s="282"/>
      <c r="H3614" s="340"/>
      <c r="I3614" s="33"/>
      <c r="J3614" s="33"/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282"/>
      <c r="Y3614" s="33"/>
      <c r="Z3614" s="284"/>
      <c r="AA3614" s="284"/>
      <c r="AB3614" s="33"/>
      <c r="AC3614" s="33"/>
      <c r="AD3614" s="33"/>
      <c r="AE3614" s="33"/>
      <c r="AF3614" s="33"/>
      <c r="AG3614" s="33"/>
      <c r="AH3614" s="33"/>
      <c r="AI3614" s="33"/>
      <c r="AJ3614" s="33"/>
      <c r="AK3614" s="33"/>
      <c r="AL3614" s="33"/>
      <c r="AM3614" s="33"/>
      <c r="AN3614" s="33"/>
      <c r="AO3614" s="33"/>
      <c r="AP3614" s="34"/>
      <c r="AQ3614" s="34"/>
      <c r="AR3614" s="28"/>
      <c r="AS3614" s="29"/>
      <c r="AT3614" s="29"/>
      <c r="AU3614" s="29"/>
    </row>
    <row r="3615" spans="1:52" s="554" customFormat="1">
      <c r="A3615" s="13"/>
      <c r="B3615" s="8"/>
      <c r="C3615" s="8"/>
      <c r="D3615" s="344" t="s">
        <v>2322</v>
      </c>
      <c r="E3615" s="266"/>
      <c r="F3615" s="261"/>
      <c r="G3615" s="282"/>
      <c r="H3615" s="340"/>
      <c r="I3615" s="33"/>
      <c r="J3615" s="33"/>
      <c r="K3615" s="33">
        <v>150700000</v>
      </c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282"/>
      <c r="Y3615" s="33"/>
      <c r="Z3615" s="284"/>
      <c r="AA3615" s="284"/>
      <c r="AB3615" s="33"/>
      <c r="AC3615" s="33"/>
      <c r="AD3615" s="33"/>
      <c r="AE3615" s="33"/>
      <c r="AF3615" s="33"/>
      <c r="AG3615" s="33"/>
      <c r="AH3615" s="33"/>
      <c r="AI3615" s="33"/>
      <c r="AJ3615" s="33"/>
      <c r="AK3615" s="33"/>
      <c r="AL3615" s="33"/>
      <c r="AM3615" s="33"/>
      <c r="AN3615" s="33"/>
      <c r="AO3615" s="33"/>
      <c r="AP3615" s="34"/>
      <c r="AQ3615" s="34"/>
      <c r="AR3615" s="28"/>
      <c r="AS3615" s="29"/>
      <c r="AT3615" s="29"/>
      <c r="AU3615" s="29"/>
    </row>
    <row r="3616" spans="1:52" s="554" customFormat="1">
      <c r="A3616" s="13"/>
      <c r="B3616" s="8"/>
      <c r="C3616" s="8"/>
      <c r="D3616" s="344"/>
      <c r="E3616" s="266"/>
      <c r="F3616" s="261"/>
      <c r="G3616" s="282"/>
      <c r="H3616" s="340"/>
      <c r="I3616" s="33"/>
      <c r="J3616" s="33"/>
      <c r="K3616" s="33"/>
      <c r="L3616" s="33"/>
      <c r="M3616" s="33"/>
      <c r="N3616" s="33"/>
      <c r="O3616" s="33"/>
      <c r="P3616" s="33"/>
      <c r="Q3616" s="33"/>
      <c r="R3616" s="33"/>
      <c r="S3616" s="33"/>
      <c r="T3616" s="33"/>
      <c r="U3616" s="33"/>
      <c r="V3616" s="33"/>
      <c r="W3616" s="33"/>
      <c r="X3616" s="282"/>
      <c r="Y3616" s="33"/>
      <c r="Z3616" s="284"/>
      <c r="AA3616" s="284"/>
      <c r="AB3616" s="33"/>
      <c r="AC3616" s="33"/>
      <c r="AD3616" s="33"/>
      <c r="AE3616" s="33"/>
      <c r="AF3616" s="33"/>
      <c r="AG3616" s="33"/>
      <c r="AH3616" s="33"/>
      <c r="AI3616" s="33"/>
      <c r="AJ3616" s="33"/>
      <c r="AK3616" s="33"/>
      <c r="AL3616" s="33"/>
      <c r="AM3616" s="33"/>
      <c r="AN3616" s="33"/>
      <c r="AO3616" s="33"/>
      <c r="AP3616" s="34"/>
      <c r="AQ3616" s="34"/>
      <c r="AR3616" s="28"/>
      <c r="AS3616" s="29"/>
      <c r="AT3616" s="29"/>
      <c r="AU3616" s="29"/>
    </row>
    <row r="3617" spans="1:52" s="554" customFormat="1">
      <c r="A3617" s="13"/>
      <c r="B3617" s="8"/>
      <c r="C3617" s="8"/>
      <c r="D3617" s="344"/>
      <c r="E3617" s="266"/>
      <c r="F3617" s="261"/>
      <c r="G3617" s="282"/>
      <c r="H3617" s="340"/>
      <c r="I3617" s="33"/>
      <c r="J3617" s="33"/>
      <c r="K3617" s="33"/>
      <c r="L3617" s="33"/>
      <c r="M3617" s="33"/>
      <c r="N3617" s="33"/>
      <c r="O3617" s="33"/>
      <c r="P3617" s="33"/>
      <c r="Q3617" s="33"/>
      <c r="R3617" s="33"/>
      <c r="S3617" s="33"/>
      <c r="T3617" s="33"/>
      <c r="U3617" s="33"/>
      <c r="V3617" s="33"/>
      <c r="W3617" s="33"/>
      <c r="X3617" s="282"/>
      <c r="Y3617" s="33"/>
      <c r="Z3617" s="284"/>
      <c r="AA3617" s="284"/>
      <c r="AB3617" s="33"/>
      <c r="AC3617" s="33"/>
      <c r="AD3617" s="33"/>
      <c r="AE3617" s="33"/>
      <c r="AF3617" s="33"/>
      <c r="AG3617" s="33"/>
      <c r="AH3617" s="33"/>
      <c r="AI3617" s="33"/>
      <c r="AJ3617" s="33"/>
      <c r="AK3617" s="33"/>
      <c r="AL3617" s="33"/>
      <c r="AM3617" s="33"/>
      <c r="AN3617" s="33"/>
      <c r="AO3617" s="33"/>
      <c r="AP3617" s="34"/>
      <c r="AQ3617" s="34"/>
      <c r="AR3617" s="28"/>
      <c r="AS3617" s="29"/>
      <c r="AT3617" s="29"/>
      <c r="AU3617" s="29"/>
    </row>
    <row r="3618" spans="1:52" s="554" customFormat="1">
      <c r="A3618" s="13"/>
      <c r="B3618" s="8"/>
      <c r="C3618" s="8"/>
      <c r="D3618" s="344"/>
      <c r="E3618" s="266"/>
      <c r="F3618" s="261"/>
      <c r="G3618" s="282"/>
      <c r="H3618" s="340"/>
      <c r="I3618" s="33"/>
      <c r="J3618" s="33"/>
      <c r="K3618" s="33"/>
      <c r="L3618" s="33"/>
      <c r="M3618" s="33"/>
      <c r="N3618" s="33"/>
      <c r="O3618" s="33"/>
      <c r="P3618" s="33"/>
      <c r="Q3618" s="33"/>
      <c r="R3618" s="33"/>
      <c r="S3618" s="33"/>
      <c r="T3618" s="33"/>
      <c r="U3618" s="33"/>
      <c r="V3618" s="33"/>
      <c r="W3618" s="33"/>
      <c r="X3618" s="282"/>
      <c r="Y3618" s="33"/>
      <c r="Z3618" s="284"/>
      <c r="AA3618" s="284"/>
      <c r="AB3618" s="33"/>
      <c r="AC3618" s="33"/>
      <c r="AD3618" s="33"/>
      <c r="AE3618" s="33"/>
      <c r="AF3618" s="33"/>
      <c r="AG3618" s="33"/>
      <c r="AH3618" s="33"/>
      <c r="AI3618" s="33"/>
      <c r="AJ3618" s="33"/>
      <c r="AK3618" s="33"/>
      <c r="AL3618" s="33"/>
      <c r="AM3618" s="33"/>
      <c r="AN3618" s="33"/>
      <c r="AO3618" s="33"/>
      <c r="AP3618" s="34"/>
      <c r="AQ3618" s="34"/>
      <c r="AR3618" s="28"/>
      <c r="AS3618" s="29"/>
      <c r="AT3618" s="29"/>
      <c r="AU3618" s="29"/>
    </row>
    <row r="3619" spans="1:52" s="554" customFormat="1">
      <c r="A3619" s="13"/>
      <c r="B3619" s="8"/>
      <c r="C3619" s="8"/>
      <c r="D3619" s="344"/>
      <c r="E3619" s="266"/>
      <c r="F3619" s="261"/>
      <c r="G3619" s="282"/>
      <c r="H3619" s="340"/>
      <c r="I3619" s="33"/>
      <c r="J3619" s="33"/>
      <c r="K3619" s="33"/>
      <c r="L3619" s="33"/>
      <c r="M3619" s="33"/>
      <c r="N3619" s="33"/>
      <c r="O3619" s="33"/>
      <c r="P3619" s="33"/>
      <c r="Q3619" s="33"/>
      <c r="R3619" s="33"/>
      <c r="S3619" s="33"/>
      <c r="T3619" s="33"/>
      <c r="U3619" s="33"/>
      <c r="V3619" s="33"/>
      <c r="W3619" s="33"/>
      <c r="X3619" s="282"/>
      <c r="Y3619" s="33"/>
      <c r="Z3619" s="284"/>
      <c r="AA3619" s="284"/>
      <c r="AB3619" s="33"/>
      <c r="AC3619" s="33"/>
      <c r="AD3619" s="33"/>
      <c r="AE3619" s="33"/>
      <c r="AF3619" s="33"/>
      <c r="AG3619" s="33"/>
      <c r="AH3619" s="33"/>
      <c r="AI3619" s="33"/>
      <c r="AJ3619" s="33"/>
      <c r="AK3619" s="33"/>
      <c r="AL3619" s="33"/>
      <c r="AM3619" s="33"/>
      <c r="AN3619" s="33"/>
      <c r="AO3619" s="33"/>
      <c r="AP3619" s="34"/>
      <c r="AQ3619" s="34"/>
      <c r="AR3619" s="28"/>
      <c r="AS3619" s="29"/>
      <c r="AT3619" s="29"/>
      <c r="AU3619" s="29"/>
    </row>
    <row r="3620" spans="1:52" s="554" customFormat="1">
      <c r="A3620" s="13"/>
      <c r="B3620" s="8"/>
      <c r="C3620" s="8"/>
      <c r="D3620" s="344"/>
      <c r="E3620" s="266"/>
      <c r="F3620" s="261"/>
      <c r="G3620" s="282"/>
      <c r="H3620" s="340"/>
      <c r="I3620" s="33"/>
      <c r="J3620" s="33"/>
      <c r="K3620" s="33"/>
      <c r="L3620" s="33"/>
      <c r="M3620" s="33"/>
      <c r="N3620" s="33"/>
      <c r="O3620" s="33"/>
      <c r="P3620" s="33"/>
      <c r="Q3620" s="33"/>
      <c r="R3620" s="33"/>
      <c r="S3620" s="33"/>
      <c r="T3620" s="33"/>
      <c r="U3620" s="33"/>
      <c r="V3620" s="33"/>
      <c r="W3620" s="33"/>
      <c r="X3620" s="282"/>
      <c r="Y3620" s="33"/>
      <c r="Z3620" s="284"/>
      <c r="AA3620" s="284"/>
      <c r="AB3620" s="33"/>
      <c r="AC3620" s="33"/>
      <c r="AD3620" s="33"/>
      <c r="AE3620" s="33"/>
      <c r="AF3620" s="33"/>
      <c r="AG3620" s="33"/>
      <c r="AH3620" s="33"/>
      <c r="AI3620" s="33"/>
      <c r="AJ3620" s="33"/>
      <c r="AK3620" s="33"/>
      <c r="AL3620" s="33"/>
      <c r="AM3620" s="33"/>
      <c r="AN3620" s="33"/>
      <c r="AO3620" s="33"/>
      <c r="AP3620" s="34"/>
      <c r="AQ3620" s="34"/>
      <c r="AR3620" s="28"/>
      <c r="AS3620" s="29"/>
      <c r="AT3620" s="29"/>
      <c r="AU3620" s="29"/>
    </row>
    <row r="3621" spans="1:52" s="554" customFormat="1">
      <c r="A3621" s="13"/>
      <c r="B3621" s="8"/>
      <c r="C3621" s="8"/>
      <c r="D3621" s="344"/>
      <c r="E3621" s="266"/>
      <c r="F3621" s="261"/>
      <c r="G3621" s="282"/>
      <c r="H3621" s="340"/>
      <c r="I3621" s="33"/>
      <c r="J3621" s="33"/>
      <c r="K3621" s="33"/>
      <c r="L3621" s="33"/>
      <c r="M3621" s="33"/>
      <c r="N3621" s="33"/>
      <c r="O3621" s="33"/>
      <c r="P3621" s="33"/>
      <c r="Q3621" s="33"/>
      <c r="R3621" s="33"/>
      <c r="S3621" s="33"/>
      <c r="T3621" s="33"/>
      <c r="U3621" s="33"/>
      <c r="V3621" s="33"/>
      <c r="W3621" s="33"/>
      <c r="X3621" s="282"/>
      <c r="Y3621" s="33"/>
      <c r="Z3621" s="284"/>
      <c r="AA3621" s="284"/>
      <c r="AB3621" s="33"/>
      <c r="AC3621" s="33"/>
      <c r="AD3621" s="33"/>
      <c r="AE3621" s="33"/>
      <c r="AF3621" s="33"/>
      <c r="AG3621" s="33"/>
      <c r="AH3621" s="33"/>
      <c r="AI3621" s="33"/>
      <c r="AJ3621" s="33"/>
      <c r="AK3621" s="33"/>
      <c r="AL3621" s="33"/>
      <c r="AM3621" s="33"/>
      <c r="AN3621" s="33"/>
      <c r="AO3621" s="33"/>
      <c r="AP3621" s="34"/>
      <c r="AQ3621" s="34"/>
      <c r="AR3621" s="28"/>
      <c r="AS3621" s="29"/>
      <c r="AT3621" s="29"/>
      <c r="AU3621" s="29"/>
    </row>
    <row r="3622" spans="1:52" s="554" customFormat="1">
      <c r="A3622" s="13"/>
      <c r="B3622" s="8"/>
      <c r="C3622" s="8"/>
      <c r="D3622" s="344"/>
      <c r="E3622" s="266"/>
      <c r="F3622" s="261"/>
      <c r="G3622" s="282"/>
      <c r="H3622" s="340"/>
      <c r="I3622" s="33"/>
      <c r="J3622" s="33"/>
      <c r="K3622" s="33"/>
      <c r="L3622" s="33"/>
      <c r="M3622" s="33"/>
      <c r="N3622" s="33"/>
      <c r="O3622" s="33"/>
      <c r="P3622" s="33"/>
      <c r="Q3622" s="33"/>
      <c r="R3622" s="33"/>
      <c r="S3622" s="33"/>
      <c r="T3622" s="33"/>
      <c r="U3622" s="33"/>
      <c r="V3622" s="33"/>
      <c r="W3622" s="33"/>
      <c r="X3622" s="282"/>
      <c r="Y3622" s="33"/>
      <c r="Z3622" s="284"/>
      <c r="AA3622" s="284"/>
      <c r="AB3622" s="33"/>
      <c r="AC3622" s="33"/>
      <c r="AD3622" s="33"/>
      <c r="AE3622" s="33"/>
      <c r="AF3622" s="33"/>
      <c r="AG3622" s="33"/>
      <c r="AH3622" s="33"/>
      <c r="AI3622" s="33"/>
      <c r="AJ3622" s="33"/>
      <c r="AK3622" s="33"/>
      <c r="AL3622" s="33"/>
      <c r="AM3622" s="33"/>
      <c r="AN3622" s="33"/>
      <c r="AO3622" s="33"/>
      <c r="AP3622" s="34"/>
      <c r="AQ3622" s="34"/>
      <c r="AR3622" s="28"/>
      <c r="AS3622" s="29"/>
      <c r="AT3622" s="29"/>
      <c r="AU3622" s="29"/>
    </row>
    <row r="3623" spans="1:52" s="554" customFormat="1">
      <c r="A3623" s="13"/>
      <c r="B3623" s="8"/>
      <c r="C3623" s="8"/>
      <c r="D3623" s="344"/>
      <c r="E3623" s="266"/>
      <c r="F3623" s="261"/>
      <c r="G3623" s="282"/>
      <c r="H3623" s="340"/>
      <c r="I3623" s="33"/>
      <c r="J3623" s="33"/>
      <c r="K3623" s="33"/>
      <c r="L3623" s="33"/>
      <c r="M3623" s="33"/>
      <c r="N3623" s="33"/>
      <c r="O3623" s="33"/>
      <c r="P3623" s="33"/>
      <c r="Q3623" s="33"/>
      <c r="R3623" s="33"/>
      <c r="S3623" s="33"/>
      <c r="T3623" s="33"/>
      <c r="U3623" s="33"/>
      <c r="V3623" s="33"/>
      <c r="W3623" s="33"/>
      <c r="X3623" s="282"/>
      <c r="Y3623" s="33"/>
      <c r="Z3623" s="284"/>
      <c r="AA3623" s="284"/>
      <c r="AB3623" s="33"/>
      <c r="AC3623" s="33"/>
      <c r="AD3623" s="33"/>
      <c r="AE3623" s="33"/>
      <c r="AF3623" s="33"/>
      <c r="AG3623" s="33"/>
      <c r="AH3623" s="33"/>
      <c r="AI3623" s="33"/>
      <c r="AJ3623" s="33"/>
      <c r="AK3623" s="33"/>
      <c r="AL3623" s="33"/>
      <c r="AM3623" s="33"/>
      <c r="AN3623" s="33"/>
      <c r="AO3623" s="33"/>
      <c r="AP3623" s="34"/>
      <c r="AQ3623" s="34"/>
      <c r="AR3623" s="28"/>
      <c r="AS3623" s="29"/>
      <c r="AT3623" s="29"/>
      <c r="AU3623" s="29"/>
    </row>
    <row r="3624" spans="1:52" s="554" customFormat="1">
      <c r="A3624" s="13"/>
      <c r="B3624" s="8"/>
      <c r="C3624" s="8"/>
      <c r="D3624" s="344"/>
      <c r="E3624" s="266"/>
      <c r="F3624" s="261"/>
      <c r="G3624" s="282"/>
      <c r="H3624" s="340"/>
      <c r="I3624" s="33"/>
      <c r="J3624" s="33"/>
      <c r="K3624" s="33"/>
      <c r="L3624" s="33"/>
      <c r="M3624" s="33"/>
      <c r="N3624" s="33"/>
      <c r="O3624" s="33"/>
      <c r="P3624" s="33"/>
      <c r="Q3624" s="33"/>
      <c r="R3624" s="33"/>
      <c r="S3624" s="33"/>
      <c r="T3624" s="33"/>
      <c r="U3624" s="33"/>
      <c r="V3624" s="33"/>
      <c r="W3624" s="33"/>
      <c r="X3624" s="282"/>
      <c r="Y3624" s="33"/>
      <c r="Z3624" s="284"/>
      <c r="AA3624" s="284"/>
      <c r="AB3624" s="33"/>
      <c r="AC3624" s="33"/>
      <c r="AD3624" s="33"/>
      <c r="AE3624" s="33"/>
      <c r="AF3624" s="33"/>
      <c r="AG3624" s="33"/>
      <c r="AH3624" s="33"/>
      <c r="AI3624" s="33"/>
      <c r="AJ3624" s="33"/>
      <c r="AK3624" s="33"/>
      <c r="AL3624" s="33"/>
      <c r="AM3624" s="33"/>
      <c r="AN3624" s="33"/>
      <c r="AO3624" s="33"/>
      <c r="AP3624" s="34"/>
      <c r="AQ3624" s="34"/>
      <c r="AR3624" s="28"/>
      <c r="AS3624" s="29"/>
      <c r="AT3624" s="29"/>
      <c r="AU3624" s="29"/>
    </row>
    <row r="3625" spans="1:52" s="554" customFormat="1">
      <c r="A3625" s="13"/>
      <c r="B3625" s="8"/>
      <c r="C3625" s="8"/>
      <c r="D3625" s="344"/>
      <c r="E3625" s="266"/>
      <c r="F3625" s="261"/>
      <c r="G3625" s="282"/>
      <c r="H3625" s="340"/>
      <c r="I3625" s="33"/>
      <c r="J3625" s="33"/>
      <c r="K3625" s="33"/>
      <c r="L3625" s="33"/>
      <c r="M3625" s="33"/>
      <c r="N3625" s="33"/>
      <c r="O3625" s="33"/>
      <c r="P3625" s="33"/>
      <c r="Q3625" s="33"/>
      <c r="R3625" s="33"/>
      <c r="S3625" s="33"/>
      <c r="T3625" s="33"/>
      <c r="U3625" s="33"/>
      <c r="V3625" s="33"/>
      <c r="W3625" s="33"/>
      <c r="X3625" s="282"/>
      <c r="Y3625" s="33"/>
      <c r="Z3625" s="284"/>
      <c r="AA3625" s="284"/>
      <c r="AB3625" s="33"/>
      <c r="AC3625" s="33"/>
      <c r="AD3625" s="33"/>
      <c r="AE3625" s="33"/>
      <c r="AF3625" s="33"/>
      <c r="AG3625" s="33"/>
      <c r="AH3625" s="33"/>
      <c r="AI3625" s="33"/>
      <c r="AJ3625" s="33"/>
      <c r="AK3625" s="33"/>
      <c r="AL3625" s="33"/>
      <c r="AM3625" s="33"/>
      <c r="AN3625" s="33"/>
      <c r="AO3625" s="33"/>
      <c r="AP3625" s="34"/>
      <c r="AQ3625" s="34"/>
      <c r="AR3625" s="28"/>
      <c r="AS3625" s="29"/>
      <c r="AT3625" s="29"/>
      <c r="AU3625" s="29"/>
    </row>
    <row r="3626" spans="1:52" s="483" customFormat="1">
      <c r="A3626" s="13"/>
      <c r="B3626" s="8"/>
      <c r="C3626" s="8"/>
      <c r="D3626" s="240"/>
      <c r="E3626" s="266"/>
      <c r="F3626" s="321"/>
      <c r="G3626" s="282"/>
      <c r="H3626" s="340"/>
      <c r="I3626" s="33"/>
      <c r="J3626" s="33"/>
      <c r="K3626" s="33"/>
      <c r="L3626" s="33"/>
      <c r="M3626" s="33"/>
      <c r="N3626" s="33"/>
      <c r="O3626" s="33"/>
      <c r="P3626" s="33"/>
      <c r="Q3626" s="33"/>
      <c r="R3626" s="33"/>
      <c r="S3626" s="33"/>
      <c r="T3626" s="33"/>
      <c r="U3626" s="33"/>
      <c r="V3626" s="33"/>
      <c r="W3626" s="33"/>
      <c r="X3626" s="282"/>
      <c r="Y3626" s="33"/>
      <c r="Z3626" s="284"/>
      <c r="AA3626" s="284"/>
      <c r="AB3626" s="33"/>
      <c r="AC3626" s="33"/>
      <c r="AD3626" s="33"/>
      <c r="AE3626" s="33"/>
      <c r="AF3626" s="33"/>
      <c r="AG3626" s="33"/>
      <c r="AH3626" s="33"/>
      <c r="AI3626" s="33"/>
      <c r="AJ3626" s="33"/>
      <c r="AK3626" s="33"/>
      <c r="AL3626" s="33"/>
      <c r="AM3626" s="33"/>
      <c r="AN3626" s="33"/>
      <c r="AO3626" s="33"/>
      <c r="AP3626" s="34"/>
      <c r="AQ3626" s="34"/>
      <c r="AR3626" s="28"/>
      <c r="AS3626" s="29"/>
      <c r="AT3626" s="29"/>
      <c r="AU3626" s="29"/>
    </row>
    <row r="3627" spans="1:52" s="483" customFormat="1">
      <c r="A3627" s="13"/>
      <c r="B3627" s="8"/>
      <c r="C3627" s="8"/>
      <c r="D3627" s="240"/>
      <c r="E3627" s="266"/>
      <c r="F3627" s="321"/>
      <c r="G3627" s="282"/>
      <c r="H3627" s="340"/>
      <c r="I3627" s="33"/>
      <c r="J3627" s="33"/>
      <c r="K3627" s="33"/>
      <c r="L3627" s="33"/>
      <c r="M3627" s="33"/>
      <c r="N3627" s="33"/>
      <c r="O3627" s="33"/>
      <c r="P3627" s="33"/>
      <c r="Q3627" s="33"/>
      <c r="R3627" s="33"/>
      <c r="S3627" s="33"/>
      <c r="T3627" s="33"/>
      <c r="U3627" s="33"/>
      <c r="V3627" s="33"/>
      <c r="W3627" s="33"/>
      <c r="X3627" s="282"/>
      <c r="Y3627" s="33"/>
      <c r="Z3627" s="284"/>
      <c r="AA3627" s="284"/>
      <c r="AB3627" s="33"/>
      <c r="AC3627" s="33"/>
      <c r="AD3627" s="33"/>
      <c r="AE3627" s="33"/>
      <c r="AF3627" s="33"/>
      <c r="AG3627" s="33"/>
      <c r="AH3627" s="33"/>
      <c r="AI3627" s="33"/>
      <c r="AJ3627" s="33"/>
      <c r="AK3627" s="33"/>
      <c r="AL3627" s="33"/>
      <c r="AM3627" s="33"/>
      <c r="AN3627" s="33"/>
      <c r="AO3627" s="33"/>
      <c r="AP3627" s="34"/>
      <c r="AQ3627" s="34"/>
      <c r="AR3627" s="28"/>
      <c r="AS3627" s="29"/>
      <c r="AT3627" s="29"/>
      <c r="AU3627" s="29"/>
    </row>
    <row r="3628" spans="1:52" s="402" customFormat="1">
      <c r="A3628" s="13"/>
      <c r="B3628" s="8"/>
      <c r="C3628" s="8"/>
      <c r="D3628" s="240"/>
      <c r="E3628" s="33"/>
      <c r="F3628" s="321"/>
      <c r="G3628" s="282"/>
      <c r="H3628" s="340"/>
      <c r="I3628" s="33"/>
      <c r="J3628" s="33"/>
      <c r="K3628" s="33"/>
      <c r="L3628" s="33"/>
      <c r="M3628" s="33"/>
      <c r="N3628" s="33"/>
      <c r="O3628" s="33"/>
      <c r="P3628" s="33"/>
      <c r="Q3628" s="33"/>
      <c r="R3628" s="33"/>
      <c r="S3628" s="33"/>
      <c r="T3628" s="33"/>
      <c r="U3628" s="33"/>
      <c r="V3628" s="33"/>
      <c r="W3628" s="33"/>
      <c r="X3628" s="282"/>
      <c r="Y3628" s="33"/>
      <c r="Z3628" s="284"/>
      <c r="AA3628" s="284"/>
      <c r="AB3628" s="33"/>
      <c r="AC3628" s="33"/>
      <c r="AD3628" s="33"/>
      <c r="AE3628" s="33"/>
      <c r="AF3628" s="33"/>
      <c r="AG3628" s="33"/>
      <c r="AH3628" s="33"/>
      <c r="AI3628" s="33"/>
      <c r="AJ3628" s="33"/>
      <c r="AK3628" s="33"/>
      <c r="AL3628" s="33"/>
      <c r="AM3628" s="33"/>
      <c r="AN3628" s="33"/>
      <c r="AO3628" s="33"/>
      <c r="AP3628" s="34"/>
      <c r="AQ3628" s="34"/>
      <c r="AR3628" s="28"/>
      <c r="AS3628" s="29"/>
      <c r="AT3628" s="29"/>
      <c r="AU3628" s="29"/>
    </row>
    <row r="3629" spans="1:52" s="402" customFormat="1">
      <c r="A3629" s="13"/>
      <c r="B3629" s="8"/>
      <c r="C3629" s="8"/>
      <c r="D3629" s="240"/>
      <c r="E3629" s="404"/>
      <c r="F3629" s="321"/>
      <c r="G3629" s="282"/>
      <c r="H3629" s="283"/>
      <c r="I3629" s="33"/>
      <c r="J3629" s="33"/>
      <c r="K3629" s="33"/>
      <c r="L3629" s="33"/>
      <c r="M3629" s="33"/>
      <c r="N3629" s="33"/>
      <c r="O3629" s="33"/>
      <c r="P3629" s="33"/>
      <c r="Q3629" s="33"/>
      <c r="R3629" s="33"/>
      <c r="S3629" s="33"/>
      <c r="T3629" s="33"/>
      <c r="U3629" s="33"/>
      <c r="V3629" s="33"/>
      <c r="W3629" s="33"/>
      <c r="X3629" s="282"/>
      <c r="Y3629" s="33"/>
      <c r="Z3629" s="284"/>
      <c r="AA3629" s="284"/>
      <c r="AB3629" s="33"/>
      <c r="AC3629" s="33"/>
      <c r="AD3629" s="33"/>
      <c r="AE3629" s="33"/>
      <c r="AF3629" s="33"/>
      <c r="AG3629" s="33"/>
      <c r="AH3629" s="33"/>
      <c r="AI3629" s="33"/>
      <c r="AJ3629" s="33"/>
      <c r="AK3629" s="33"/>
      <c r="AL3629" s="33"/>
      <c r="AM3629" s="33"/>
      <c r="AN3629" s="33"/>
      <c r="AO3629" s="33"/>
      <c r="AP3629" s="34"/>
      <c r="AQ3629" s="34"/>
      <c r="AR3629" s="28"/>
      <c r="AS3629" s="29"/>
      <c r="AT3629" s="29"/>
      <c r="AU3629" s="29"/>
    </row>
    <row r="3630" spans="1:52" s="86" customFormat="1">
      <c r="A3630" s="12"/>
      <c r="B3630" s="9">
        <v>4</v>
      </c>
      <c r="C3630" s="9" t="s">
        <v>17</v>
      </c>
      <c r="D3630" s="81" t="s">
        <v>5</v>
      </c>
      <c r="E3630" s="405">
        <v>2134920852</v>
      </c>
      <c r="F3630" s="31">
        <f t="shared" ref="F3630:V3630" si="278">SUM(F3631:F3634)</f>
        <v>0</v>
      </c>
      <c r="G3630" s="31">
        <f t="shared" si="278"/>
        <v>0</v>
      </c>
      <c r="H3630" s="31">
        <f t="shared" si="278"/>
        <v>0</v>
      </c>
      <c r="I3630" s="31">
        <f t="shared" si="278"/>
        <v>0</v>
      </c>
      <c r="J3630" s="31">
        <f t="shared" si="278"/>
        <v>0</v>
      </c>
      <c r="K3630" s="31">
        <f t="shared" si="278"/>
        <v>0</v>
      </c>
      <c r="L3630" s="31">
        <f t="shared" si="278"/>
        <v>0</v>
      </c>
      <c r="M3630" s="31">
        <f t="shared" si="278"/>
        <v>0</v>
      </c>
      <c r="N3630" s="31">
        <f t="shared" si="278"/>
        <v>0</v>
      </c>
      <c r="O3630" s="31">
        <f t="shared" si="278"/>
        <v>0</v>
      </c>
      <c r="P3630" s="31">
        <f t="shared" si="278"/>
        <v>0</v>
      </c>
      <c r="Q3630" s="31">
        <f t="shared" si="278"/>
        <v>0</v>
      </c>
      <c r="R3630" s="31">
        <f t="shared" si="278"/>
        <v>0</v>
      </c>
      <c r="S3630" s="31">
        <f t="shared" si="278"/>
        <v>0</v>
      </c>
      <c r="T3630" s="31">
        <f t="shared" si="278"/>
        <v>0</v>
      </c>
      <c r="U3630" s="31">
        <f t="shared" si="278"/>
        <v>0</v>
      </c>
      <c r="V3630" s="31">
        <f t="shared" si="278"/>
        <v>0</v>
      </c>
      <c r="W3630" s="31">
        <f>SUM(O3630:V3630)</f>
        <v>0</v>
      </c>
      <c r="X3630" s="31">
        <f>SUM(X3631:X3634)</f>
        <v>0</v>
      </c>
      <c r="Y3630" s="31">
        <f>H3630+I3630+J3630+K3630+L3630+M3630+N3630+W3630+X3630</f>
        <v>0</v>
      </c>
      <c r="Z3630" s="31">
        <f t="shared" ref="Z3630:AK3630" si="279">SUM(Z3631:Z3634)</f>
        <v>0</v>
      </c>
      <c r="AA3630" s="31">
        <f t="shared" si="279"/>
        <v>0</v>
      </c>
      <c r="AB3630" s="31">
        <f t="shared" si="279"/>
        <v>0</v>
      </c>
      <c r="AC3630" s="31">
        <f t="shared" si="279"/>
        <v>0</v>
      </c>
      <c r="AD3630" s="31">
        <f t="shared" si="279"/>
        <v>0</v>
      </c>
      <c r="AE3630" s="31">
        <f t="shared" si="279"/>
        <v>0</v>
      </c>
      <c r="AF3630" s="31">
        <f t="shared" si="279"/>
        <v>0</v>
      </c>
      <c r="AG3630" s="31">
        <f t="shared" si="279"/>
        <v>0</v>
      </c>
      <c r="AH3630" s="31">
        <f t="shared" si="279"/>
        <v>0</v>
      </c>
      <c r="AI3630" s="31">
        <f t="shared" si="279"/>
        <v>0</v>
      </c>
      <c r="AJ3630" s="31">
        <f t="shared" si="279"/>
        <v>0</v>
      </c>
      <c r="AK3630" s="31">
        <f t="shared" si="279"/>
        <v>0</v>
      </c>
      <c r="AL3630" s="31">
        <f>SUM(AD3630:AK3630)</f>
        <v>0</v>
      </c>
      <c r="AM3630" s="31">
        <f>SUM(AM3631:AM3634)</f>
        <v>0</v>
      </c>
      <c r="AN3630" s="31">
        <f>SUM(AN3631:AN3634)</f>
        <v>0</v>
      </c>
      <c r="AO3630" s="31">
        <f>Z3630+AA3630+AB3630+AC3630+AL3630+AM3630+AN3630</f>
        <v>0</v>
      </c>
      <c r="AP3630" s="32">
        <f>E3630+Y3630-AO3630</f>
        <v>2134920852</v>
      </c>
      <c r="AQ3630" s="32"/>
      <c r="AR3630" s="28"/>
      <c r="AS3630" s="29">
        <f>E3630+H3630+I3630+J3630+K3630+L3630+M3630+N3630+W3630+X3630-Z3630-AB3630-AL3630-AC3630-AM3630-AN3630</f>
        <v>2134920852</v>
      </c>
      <c r="AT3630" s="29">
        <f>AP3630-AS3630</f>
        <v>0</v>
      </c>
      <c r="AU3630" s="29">
        <f>E3630</f>
        <v>2134920852</v>
      </c>
      <c r="AV3630" s="86">
        <f>AS3630-AU3630</f>
        <v>0</v>
      </c>
      <c r="AW3630" s="86">
        <f>Y3630-AO3630</f>
        <v>0</v>
      </c>
      <c r="AX3630" s="86">
        <f>AV3630-AW3630</f>
        <v>0</v>
      </c>
      <c r="AZ3630" s="398"/>
    </row>
    <row r="3631" spans="1:52" s="402" customFormat="1">
      <c r="A3631" s="13"/>
      <c r="B3631" s="8"/>
      <c r="C3631" s="8"/>
      <c r="D3631" s="113"/>
      <c r="E3631" s="266"/>
      <c r="F3631" s="327"/>
      <c r="G3631" s="282"/>
      <c r="H3631" s="283"/>
      <c r="I3631" s="33"/>
      <c r="J3631" s="33"/>
      <c r="K3631" s="33"/>
      <c r="L3631" s="33"/>
      <c r="M3631" s="33"/>
      <c r="N3631" s="33"/>
      <c r="O3631" s="33"/>
      <c r="P3631" s="33"/>
      <c r="Q3631" s="33"/>
      <c r="R3631" s="33"/>
      <c r="S3631" s="33"/>
      <c r="T3631" s="33"/>
      <c r="U3631" s="33"/>
      <c r="V3631" s="33"/>
      <c r="W3631" s="33"/>
      <c r="X3631" s="282"/>
      <c r="Y3631" s="33"/>
      <c r="Z3631" s="284"/>
      <c r="AA3631" s="284"/>
      <c r="AB3631" s="33"/>
      <c r="AC3631" s="33"/>
      <c r="AD3631" s="33"/>
      <c r="AE3631" s="33"/>
      <c r="AF3631" s="33"/>
      <c r="AG3631" s="33"/>
      <c r="AH3631" s="33"/>
      <c r="AI3631" s="33"/>
      <c r="AJ3631" s="33"/>
      <c r="AK3631" s="33"/>
      <c r="AL3631" s="33"/>
      <c r="AM3631" s="33"/>
      <c r="AN3631" s="33"/>
      <c r="AO3631" s="33"/>
      <c r="AP3631" s="34"/>
      <c r="AQ3631" s="34"/>
      <c r="AR3631" s="28"/>
      <c r="AS3631" s="29"/>
      <c r="AT3631" s="29"/>
      <c r="AU3631" s="29"/>
    </row>
    <row r="3632" spans="1:52" s="483" customFormat="1">
      <c r="A3632" s="13"/>
      <c r="B3632" s="8"/>
      <c r="C3632" s="8"/>
      <c r="D3632" s="113"/>
      <c r="E3632" s="29"/>
      <c r="F3632" s="327"/>
      <c r="G3632" s="282"/>
      <c r="H3632" s="284"/>
      <c r="I3632" s="33"/>
      <c r="J3632" s="33"/>
      <c r="K3632" s="33"/>
      <c r="L3632" s="33"/>
      <c r="M3632" s="33"/>
      <c r="N3632" s="33"/>
      <c r="O3632" s="33"/>
      <c r="P3632" s="33"/>
      <c r="Q3632" s="33"/>
      <c r="R3632" s="33"/>
      <c r="S3632" s="33"/>
      <c r="T3632" s="33"/>
      <c r="U3632" s="33"/>
      <c r="V3632" s="33"/>
      <c r="W3632" s="33"/>
      <c r="X3632" s="282"/>
      <c r="Y3632" s="33"/>
      <c r="Z3632" s="284"/>
      <c r="AA3632" s="284"/>
      <c r="AB3632" s="33"/>
      <c r="AC3632" s="33"/>
      <c r="AD3632" s="33"/>
      <c r="AE3632" s="33"/>
      <c r="AF3632" s="33"/>
      <c r="AG3632" s="33"/>
      <c r="AH3632" s="33"/>
      <c r="AI3632" s="33"/>
      <c r="AJ3632" s="33"/>
      <c r="AK3632" s="33"/>
      <c r="AL3632" s="33"/>
      <c r="AM3632" s="33"/>
      <c r="AN3632" s="33"/>
      <c r="AO3632" s="33"/>
      <c r="AP3632" s="34"/>
      <c r="AQ3632" s="34"/>
      <c r="AR3632" s="28"/>
      <c r="AS3632" s="29"/>
      <c r="AT3632" s="29"/>
      <c r="AU3632" s="29"/>
    </row>
    <row r="3633" spans="1:52" s="483" customFormat="1">
      <c r="A3633" s="13"/>
      <c r="B3633" s="8"/>
      <c r="C3633" s="8"/>
      <c r="D3633" s="113"/>
      <c r="E3633" s="29"/>
      <c r="F3633" s="327"/>
      <c r="G3633" s="282"/>
      <c r="H3633" s="284"/>
      <c r="I3633" s="33"/>
      <c r="J3633" s="33"/>
      <c r="K3633" s="33"/>
      <c r="L3633" s="33"/>
      <c r="M3633" s="33"/>
      <c r="N3633" s="33"/>
      <c r="O3633" s="33"/>
      <c r="P3633" s="33"/>
      <c r="Q3633" s="33"/>
      <c r="R3633" s="33"/>
      <c r="S3633" s="33"/>
      <c r="T3633" s="33"/>
      <c r="U3633" s="33"/>
      <c r="V3633" s="33"/>
      <c r="W3633" s="33"/>
      <c r="X3633" s="282"/>
      <c r="Y3633" s="33"/>
      <c r="Z3633" s="284"/>
      <c r="AA3633" s="284"/>
      <c r="AB3633" s="33"/>
      <c r="AC3633" s="33"/>
      <c r="AD3633" s="33"/>
      <c r="AE3633" s="33"/>
      <c r="AF3633" s="33"/>
      <c r="AG3633" s="33"/>
      <c r="AH3633" s="33"/>
      <c r="AI3633" s="33"/>
      <c r="AJ3633" s="33"/>
      <c r="AK3633" s="33"/>
      <c r="AL3633" s="33"/>
      <c r="AM3633" s="33"/>
      <c r="AN3633" s="33"/>
      <c r="AO3633" s="33"/>
      <c r="AP3633" s="34"/>
      <c r="AQ3633" s="34"/>
      <c r="AR3633" s="28"/>
      <c r="AS3633" s="29"/>
      <c r="AT3633" s="29"/>
      <c r="AU3633" s="29"/>
    </row>
    <row r="3634" spans="1:52" s="402" customFormat="1">
      <c r="A3634" s="13"/>
      <c r="B3634" s="8"/>
      <c r="C3634" s="8"/>
      <c r="D3634" s="240"/>
      <c r="E3634" s="404"/>
      <c r="F3634" s="321"/>
      <c r="G3634" s="282"/>
      <c r="H3634" s="283"/>
      <c r="I3634" s="33"/>
      <c r="J3634" s="33"/>
      <c r="K3634" s="33"/>
      <c r="L3634" s="33"/>
      <c r="M3634" s="33"/>
      <c r="N3634" s="33"/>
      <c r="O3634" s="33"/>
      <c r="P3634" s="33"/>
      <c r="Q3634" s="33"/>
      <c r="R3634" s="33"/>
      <c r="S3634" s="33"/>
      <c r="T3634" s="33"/>
      <c r="U3634" s="33"/>
      <c r="V3634" s="33"/>
      <c r="W3634" s="33"/>
      <c r="X3634" s="282"/>
      <c r="Y3634" s="33"/>
      <c r="Z3634" s="284"/>
      <c r="AA3634" s="284"/>
      <c r="AB3634" s="33"/>
      <c r="AC3634" s="33"/>
      <c r="AD3634" s="33"/>
      <c r="AE3634" s="33"/>
      <c r="AF3634" s="33"/>
      <c r="AG3634" s="33"/>
      <c r="AH3634" s="33"/>
      <c r="AI3634" s="33"/>
      <c r="AJ3634" s="33"/>
      <c r="AK3634" s="33"/>
      <c r="AL3634" s="33"/>
      <c r="AM3634" s="33"/>
      <c r="AN3634" s="33"/>
      <c r="AO3634" s="33"/>
      <c r="AP3634" s="34"/>
      <c r="AQ3634" s="34"/>
      <c r="AR3634" s="28"/>
      <c r="AS3634" s="29"/>
      <c r="AT3634" s="29"/>
      <c r="AU3634" s="29"/>
    </row>
    <row r="3635" spans="1:52" s="86" customFormat="1">
      <c r="A3635" s="12"/>
      <c r="B3635" s="9">
        <v>5</v>
      </c>
      <c r="C3635" s="9" t="s">
        <v>18</v>
      </c>
      <c r="D3635" s="81" t="s">
        <v>11</v>
      </c>
      <c r="E3635" s="405">
        <v>697738600</v>
      </c>
      <c r="F3635" s="31">
        <f t="shared" ref="F3635:V3635" si="280">SUM(F3636:F3687)</f>
        <v>8000000</v>
      </c>
      <c r="G3635" s="31">
        <f t="shared" si="280"/>
        <v>0</v>
      </c>
      <c r="H3635" s="31">
        <f t="shared" si="280"/>
        <v>0</v>
      </c>
      <c r="I3635" s="31">
        <f t="shared" si="280"/>
        <v>0</v>
      </c>
      <c r="J3635" s="31">
        <f t="shared" si="280"/>
        <v>0</v>
      </c>
      <c r="K3635" s="31">
        <f t="shared" si="280"/>
        <v>8580000</v>
      </c>
      <c r="L3635" s="31">
        <f t="shared" si="280"/>
        <v>0</v>
      </c>
      <c r="M3635" s="31">
        <f t="shared" si="280"/>
        <v>0</v>
      </c>
      <c r="N3635" s="31">
        <f t="shared" si="280"/>
        <v>0</v>
      </c>
      <c r="O3635" s="31">
        <f t="shared" si="280"/>
        <v>0</v>
      </c>
      <c r="P3635" s="31">
        <f t="shared" si="280"/>
        <v>0</v>
      </c>
      <c r="Q3635" s="31">
        <f t="shared" si="280"/>
        <v>0</v>
      </c>
      <c r="R3635" s="31">
        <f t="shared" si="280"/>
        <v>0</v>
      </c>
      <c r="S3635" s="31">
        <f t="shared" si="280"/>
        <v>0</v>
      </c>
      <c r="T3635" s="31">
        <f t="shared" si="280"/>
        <v>0</v>
      </c>
      <c r="U3635" s="31">
        <f t="shared" si="280"/>
        <v>0</v>
      </c>
      <c r="V3635" s="31">
        <f t="shared" si="280"/>
        <v>0</v>
      </c>
      <c r="W3635" s="31">
        <f>SUM(O3635:V3635)</f>
        <v>0</v>
      </c>
      <c r="X3635" s="31">
        <f>SUM(X3636:X3687)</f>
        <v>0</v>
      </c>
      <c r="Y3635" s="31">
        <f>H3635+I3635+J3635+K3635+L3635+M3635+N3635+W3635+X3635</f>
        <v>8580000</v>
      </c>
      <c r="Z3635" s="31">
        <f t="shared" ref="Z3635:AK3635" si="281">SUM(Z3636:Z3687)</f>
        <v>0</v>
      </c>
      <c r="AA3635" s="31">
        <f t="shared" si="281"/>
        <v>0</v>
      </c>
      <c r="AB3635" s="31">
        <f t="shared" si="281"/>
        <v>0</v>
      </c>
      <c r="AC3635" s="31">
        <f t="shared" si="281"/>
        <v>0</v>
      </c>
      <c r="AD3635" s="31">
        <f t="shared" si="281"/>
        <v>0</v>
      </c>
      <c r="AE3635" s="31">
        <f t="shared" si="281"/>
        <v>0</v>
      </c>
      <c r="AF3635" s="31">
        <f t="shared" si="281"/>
        <v>0</v>
      </c>
      <c r="AG3635" s="31">
        <f t="shared" si="281"/>
        <v>0</v>
      </c>
      <c r="AH3635" s="31">
        <f t="shared" si="281"/>
        <v>0</v>
      </c>
      <c r="AI3635" s="31">
        <f t="shared" si="281"/>
        <v>0</v>
      </c>
      <c r="AJ3635" s="31">
        <f t="shared" si="281"/>
        <v>0</v>
      </c>
      <c r="AK3635" s="31">
        <f t="shared" si="281"/>
        <v>0</v>
      </c>
      <c r="AL3635" s="31">
        <f>SUM(AD3635:AK3635)</f>
        <v>0</v>
      </c>
      <c r="AM3635" s="31">
        <f>SUM(AM3636:AM3687)</f>
        <v>0</v>
      </c>
      <c r="AN3635" s="31">
        <f>SUM(AN3636:AN3687)</f>
        <v>0</v>
      </c>
      <c r="AO3635" s="31">
        <f>Z3635+AA3635+AB3635+AC3635+AL3635+AM3635+AN3635</f>
        <v>0</v>
      </c>
      <c r="AP3635" s="32">
        <f>E3635+Y3635-AO3635</f>
        <v>706318600</v>
      </c>
      <c r="AQ3635" s="32"/>
      <c r="AR3635" s="28"/>
      <c r="AS3635" s="29">
        <f>E3635+H3635+I3635+J3635+K3635+L3635+M3635+N3635+W3635+X3635-Z3635-AB3635-AL3635-AC3635-AM3635-AN3635</f>
        <v>706318600</v>
      </c>
      <c r="AT3635" s="29">
        <f>AP3635-AS3635</f>
        <v>0</v>
      </c>
      <c r="AU3635" s="29">
        <f>E3635</f>
        <v>697738600</v>
      </c>
      <c r="AV3635" s="86">
        <f>AS3635-AU3635</f>
        <v>8580000</v>
      </c>
      <c r="AW3635" s="86">
        <f>Y3635-AO3635</f>
        <v>8580000</v>
      </c>
      <c r="AX3635" s="86">
        <f>AV3635-AW3635</f>
        <v>0</v>
      </c>
      <c r="AZ3635" s="398"/>
    </row>
    <row r="3636" spans="1:52" s="402" customFormat="1">
      <c r="A3636" s="13"/>
      <c r="B3636" s="8"/>
      <c r="C3636" s="8"/>
      <c r="D3636" s="240"/>
      <c r="E3636" s="266"/>
      <c r="F3636" s="321"/>
      <c r="G3636" s="282"/>
      <c r="H3636" s="283"/>
      <c r="I3636" s="33"/>
      <c r="J3636" s="33"/>
      <c r="K3636" s="33"/>
      <c r="L3636" s="33"/>
      <c r="M3636" s="33"/>
      <c r="N3636" s="33"/>
      <c r="O3636" s="33"/>
      <c r="P3636" s="33"/>
      <c r="Q3636" s="33"/>
      <c r="R3636" s="33"/>
      <c r="S3636" s="33"/>
      <c r="T3636" s="33"/>
      <c r="U3636" s="33"/>
      <c r="V3636" s="33"/>
      <c r="W3636" s="33"/>
      <c r="X3636" s="282"/>
      <c r="Y3636" s="33"/>
      <c r="Z3636" s="284"/>
      <c r="AA3636" s="284"/>
      <c r="AB3636" s="33"/>
      <c r="AC3636" s="33"/>
      <c r="AD3636" s="33"/>
      <c r="AE3636" s="33"/>
      <c r="AF3636" s="33"/>
      <c r="AG3636" s="33"/>
      <c r="AH3636" s="33"/>
      <c r="AI3636" s="33"/>
      <c r="AJ3636" s="33"/>
      <c r="AK3636" s="33"/>
      <c r="AL3636" s="33"/>
      <c r="AM3636" s="33"/>
      <c r="AN3636" s="33"/>
      <c r="AO3636" s="33"/>
      <c r="AP3636" s="34"/>
      <c r="AQ3636" s="34"/>
      <c r="AR3636" s="28"/>
      <c r="AS3636" s="29"/>
      <c r="AT3636" s="29"/>
      <c r="AU3636" s="29"/>
    </row>
    <row r="3637" spans="1:52" s="483" customFormat="1" ht="15">
      <c r="A3637" s="13"/>
      <c r="B3637" s="8"/>
      <c r="C3637" s="8"/>
      <c r="D3637" s="489" t="s">
        <v>519</v>
      </c>
      <c r="E3637" s="266"/>
      <c r="F3637" s="321"/>
      <c r="G3637" s="282"/>
      <c r="H3637" s="284"/>
      <c r="I3637" s="33"/>
      <c r="J3637" s="33"/>
      <c r="K3637" s="33"/>
      <c r="L3637" s="33"/>
      <c r="M3637" s="33"/>
      <c r="N3637" s="33"/>
      <c r="O3637" s="33"/>
      <c r="P3637" s="33"/>
      <c r="Q3637" s="33"/>
      <c r="R3637" s="33"/>
      <c r="S3637" s="33"/>
      <c r="T3637" s="33"/>
      <c r="U3637" s="33"/>
      <c r="V3637" s="33"/>
      <c r="W3637" s="33"/>
      <c r="X3637" s="282"/>
      <c r="Y3637" s="33"/>
      <c r="Z3637" s="284"/>
      <c r="AA3637" s="284"/>
      <c r="AB3637" s="33"/>
      <c r="AC3637" s="33"/>
      <c r="AD3637" s="33"/>
      <c r="AE3637" s="33"/>
      <c r="AF3637" s="33"/>
      <c r="AG3637" s="33"/>
      <c r="AH3637" s="33"/>
      <c r="AI3637" s="33"/>
      <c r="AJ3637" s="33"/>
      <c r="AK3637" s="33"/>
      <c r="AL3637" s="33"/>
      <c r="AM3637" s="33"/>
      <c r="AN3637" s="33"/>
      <c r="AO3637" s="33"/>
      <c r="AP3637" s="34"/>
      <c r="AQ3637" s="34"/>
      <c r="AR3637" s="28"/>
      <c r="AS3637" s="29"/>
      <c r="AT3637" s="29"/>
      <c r="AU3637" s="29"/>
    </row>
    <row r="3638" spans="1:52" s="483" customFormat="1">
      <c r="A3638" s="13"/>
      <c r="B3638" s="8"/>
      <c r="C3638" s="83">
        <v>306</v>
      </c>
      <c r="D3638" s="375" t="s">
        <v>249</v>
      </c>
      <c r="E3638" s="266"/>
      <c r="F3638" s="321"/>
      <c r="G3638" s="282"/>
      <c r="H3638" s="284"/>
      <c r="I3638" s="33"/>
      <c r="J3638" s="33"/>
      <c r="K3638" s="33"/>
      <c r="L3638" s="33"/>
      <c r="M3638" s="33"/>
      <c r="N3638" s="33"/>
      <c r="O3638" s="33"/>
      <c r="P3638" s="33"/>
      <c r="Q3638" s="33"/>
      <c r="R3638" s="33"/>
      <c r="S3638" s="33"/>
      <c r="T3638" s="33"/>
      <c r="U3638" s="33"/>
      <c r="V3638" s="33"/>
      <c r="W3638" s="33"/>
      <c r="X3638" s="282"/>
      <c r="Y3638" s="33"/>
      <c r="Z3638" s="284"/>
      <c r="AA3638" s="284"/>
      <c r="AB3638" s="33"/>
      <c r="AC3638" s="33"/>
      <c r="AD3638" s="33"/>
      <c r="AE3638" s="33"/>
      <c r="AF3638" s="33"/>
      <c r="AG3638" s="33"/>
      <c r="AH3638" s="33"/>
      <c r="AI3638" s="33"/>
      <c r="AJ3638" s="33"/>
      <c r="AK3638" s="33"/>
      <c r="AL3638" s="33"/>
      <c r="AM3638" s="33"/>
      <c r="AN3638" s="33"/>
      <c r="AO3638" s="33"/>
      <c r="AP3638" s="34"/>
      <c r="AQ3638" s="34"/>
      <c r="AR3638" s="28"/>
      <c r="AS3638" s="29"/>
      <c r="AT3638" s="29"/>
      <c r="AU3638" s="29"/>
    </row>
    <row r="3639" spans="1:52" s="483" customFormat="1">
      <c r="A3639" s="13"/>
      <c r="B3639" s="8"/>
      <c r="C3639" s="8"/>
      <c r="D3639" s="472" t="s">
        <v>283</v>
      </c>
      <c r="E3639" s="266"/>
      <c r="F3639" s="321"/>
      <c r="G3639" s="282"/>
      <c r="H3639" s="284"/>
      <c r="I3639" s="33"/>
      <c r="J3639" s="33"/>
      <c r="K3639" s="33"/>
      <c r="L3639" s="33"/>
      <c r="M3639" s="33"/>
      <c r="N3639" s="33"/>
      <c r="O3639" s="33"/>
      <c r="P3639" s="33"/>
      <c r="Q3639" s="33"/>
      <c r="R3639" s="33"/>
      <c r="S3639" s="33"/>
      <c r="T3639" s="33"/>
      <c r="U3639" s="33"/>
      <c r="V3639" s="33"/>
      <c r="W3639" s="33"/>
      <c r="X3639" s="282"/>
      <c r="Y3639" s="33"/>
      <c r="Z3639" s="284"/>
      <c r="AA3639" s="284"/>
      <c r="AB3639" s="33"/>
      <c r="AC3639" s="33"/>
      <c r="AD3639" s="33"/>
      <c r="AE3639" s="33"/>
      <c r="AF3639" s="33"/>
      <c r="AG3639" s="33"/>
      <c r="AH3639" s="33"/>
      <c r="AI3639" s="33"/>
      <c r="AJ3639" s="33"/>
      <c r="AK3639" s="33"/>
      <c r="AL3639" s="33"/>
      <c r="AM3639" s="33"/>
      <c r="AN3639" s="33"/>
      <c r="AO3639" s="33"/>
      <c r="AP3639" s="34"/>
      <c r="AQ3639" s="34"/>
      <c r="AR3639" s="28"/>
      <c r="AS3639" s="29"/>
      <c r="AT3639" s="29"/>
      <c r="AU3639" s="29"/>
    </row>
    <row r="3640" spans="1:52" s="483" customFormat="1">
      <c r="A3640" s="13"/>
      <c r="B3640" s="8"/>
      <c r="C3640" s="8"/>
      <c r="D3640" s="473" t="s">
        <v>195</v>
      </c>
      <c r="E3640" s="557"/>
      <c r="F3640" s="321"/>
      <c r="G3640" s="282"/>
      <c r="H3640" s="284"/>
      <c r="I3640" s="33"/>
      <c r="J3640" s="33"/>
      <c r="K3640" s="33"/>
      <c r="L3640" s="33"/>
      <c r="M3640" s="33"/>
      <c r="N3640" s="33"/>
      <c r="O3640" s="33"/>
      <c r="P3640" s="33"/>
      <c r="Q3640" s="33"/>
      <c r="R3640" s="33"/>
      <c r="S3640" s="33"/>
      <c r="T3640" s="33"/>
      <c r="U3640" s="33"/>
      <c r="V3640" s="33"/>
      <c r="W3640" s="33"/>
      <c r="X3640" s="282"/>
      <c r="Y3640" s="33"/>
      <c r="Z3640" s="284"/>
      <c r="AA3640" s="284"/>
      <c r="AB3640" s="33"/>
      <c r="AC3640" s="33"/>
      <c r="AD3640" s="33"/>
      <c r="AE3640" s="33"/>
      <c r="AF3640" s="33"/>
      <c r="AG3640" s="33"/>
      <c r="AH3640" s="33"/>
      <c r="AI3640" s="33"/>
      <c r="AJ3640" s="33"/>
      <c r="AK3640" s="33"/>
      <c r="AL3640" s="33"/>
      <c r="AM3640" s="33"/>
      <c r="AN3640" s="33"/>
      <c r="AO3640" s="33"/>
      <c r="AP3640" s="34"/>
      <c r="AQ3640" s="34"/>
      <c r="AR3640" s="28"/>
      <c r="AS3640" s="29"/>
      <c r="AT3640" s="29"/>
      <c r="AU3640" s="29"/>
    </row>
    <row r="3641" spans="1:52" s="555" customFormat="1" ht="15">
      <c r="A3641" s="13"/>
      <c r="B3641" s="8"/>
      <c r="C3641" s="8"/>
      <c r="D3641" s="506" t="s">
        <v>595</v>
      </c>
      <c r="E3641" s="557"/>
      <c r="F3641" s="321"/>
      <c r="G3641" s="282"/>
      <c r="H3641" s="284"/>
      <c r="I3641" s="33"/>
      <c r="J3641" s="33"/>
      <c r="K3641" s="33"/>
      <c r="L3641" s="33"/>
      <c r="M3641" s="33"/>
      <c r="N3641" s="33"/>
      <c r="O3641" s="33"/>
      <c r="P3641" s="33"/>
      <c r="Q3641" s="33"/>
      <c r="R3641" s="33"/>
      <c r="S3641" s="33"/>
      <c r="T3641" s="33"/>
      <c r="U3641" s="33"/>
      <c r="V3641" s="33"/>
      <c r="W3641" s="33"/>
      <c r="X3641" s="282"/>
      <c r="Y3641" s="33"/>
      <c r="Z3641" s="284"/>
      <c r="AA3641" s="284"/>
      <c r="AB3641" s="33"/>
      <c r="AC3641" s="33"/>
      <c r="AD3641" s="33"/>
      <c r="AE3641" s="33"/>
      <c r="AF3641" s="33"/>
      <c r="AG3641" s="33"/>
      <c r="AH3641" s="33"/>
      <c r="AI3641" s="33"/>
      <c r="AJ3641" s="33"/>
      <c r="AK3641" s="33"/>
      <c r="AL3641" s="33"/>
      <c r="AM3641" s="33"/>
      <c r="AN3641" s="33"/>
      <c r="AO3641" s="33"/>
      <c r="AP3641" s="34"/>
      <c r="AQ3641" s="34"/>
      <c r="AR3641" s="28"/>
      <c r="AS3641" s="29"/>
      <c r="AT3641" s="29"/>
      <c r="AU3641" s="29"/>
    </row>
    <row r="3642" spans="1:52" s="483" customFormat="1">
      <c r="A3642" s="13"/>
      <c r="B3642" s="8"/>
      <c r="C3642" s="8"/>
      <c r="D3642" s="344" t="s">
        <v>305</v>
      </c>
      <c r="E3642" s="266"/>
      <c r="F3642" s="502">
        <v>8000000</v>
      </c>
      <c r="G3642" s="282">
        <f>SUM(H3642)</f>
        <v>0</v>
      </c>
      <c r="H3642" s="284">
        <v>0</v>
      </c>
      <c r="I3642" s="33"/>
      <c r="J3642" s="33"/>
      <c r="K3642" s="33"/>
      <c r="L3642" s="33"/>
      <c r="M3642" s="33"/>
      <c r="N3642" s="33"/>
      <c r="O3642" s="33"/>
      <c r="P3642" s="33"/>
      <c r="Q3642" s="33"/>
      <c r="R3642" s="33"/>
      <c r="S3642" s="33"/>
      <c r="T3642" s="33"/>
      <c r="U3642" s="33"/>
      <c r="V3642" s="33"/>
      <c r="W3642" s="33"/>
      <c r="X3642" s="282"/>
      <c r="Y3642" s="33"/>
      <c r="Z3642" s="284"/>
      <c r="AA3642" s="284"/>
      <c r="AB3642" s="33"/>
      <c r="AC3642" s="33"/>
      <c r="AD3642" s="33"/>
      <c r="AE3642" s="33"/>
      <c r="AF3642" s="33"/>
      <c r="AG3642" s="33"/>
      <c r="AH3642" s="33"/>
      <c r="AI3642" s="33"/>
      <c r="AJ3642" s="33"/>
      <c r="AK3642" s="33"/>
      <c r="AL3642" s="33"/>
      <c r="AM3642" s="33"/>
      <c r="AN3642" s="33"/>
      <c r="AO3642" s="33"/>
      <c r="AP3642" s="34"/>
      <c r="AQ3642" s="34"/>
      <c r="AR3642" s="28"/>
      <c r="AS3642" s="29"/>
      <c r="AT3642" s="29"/>
      <c r="AU3642" s="29"/>
    </row>
    <row r="3643" spans="1:52" s="402" customFormat="1">
      <c r="A3643" s="13"/>
      <c r="B3643" s="8"/>
      <c r="C3643" s="8"/>
      <c r="D3643" s="240"/>
      <c r="E3643" s="33"/>
      <c r="F3643" s="33"/>
      <c r="G3643" s="282"/>
      <c r="H3643" s="283"/>
      <c r="I3643" s="33"/>
      <c r="J3643" s="33"/>
      <c r="K3643" s="33"/>
      <c r="L3643" s="33"/>
      <c r="M3643" s="33"/>
      <c r="N3643" s="33"/>
      <c r="O3643" s="33"/>
      <c r="P3643" s="33"/>
      <c r="Q3643" s="33"/>
      <c r="R3643" s="33"/>
      <c r="S3643" s="33"/>
      <c r="T3643" s="33"/>
      <c r="U3643" s="33"/>
      <c r="V3643" s="33"/>
      <c r="W3643" s="33"/>
      <c r="X3643" s="282"/>
      <c r="Y3643" s="33"/>
      <c r="Z3643" s="284"/>
      <c r="AA3643" s="284"/>
      <c r="AB3643" s="33"/>
      <c r="AC3643" s="33"/>
      <c r="AD3643" s="33"/>
      <c r="AE3643" s="33"/>
      <c r="AF3643" s="33"/>
      <c r="AG3643" s="33"/>
      <c r="AH3643" s="33"/>
      <c r="AI3643" s="33"/>
      <c r="AJ3643" s="33"/>
      <c r="AK3643" s="33"/>
      <c r="AL3643" s="33"/>
      <c r="AM3643" s="33"/>
      <c r="AN3643" s="33"/>
      <c r="AO3643" s="33"/>
      <c r="AP3643" s="34"/>
      <c r="AQ3643" s="34"/>
      <c r="AR3643" s="28"/>
      <c r="AS3643" s="29"/>
      <c r="AT3643" s="29"/>
      <c r="AU3643" s="29"/>
    </row>
    <row r="3644" spans="1:52" s="554" customFormat="1">
      <c r="A3644" s="13"/>
      <c r="B3644" s="8"/>
      <c r="C3644" s="8"/>
      <c r="D3644" s="240"/>
      <c r="E3644" s="33"/>
      <c r="F3644" s="33"/>
      <c r="G3644" s="282"/>
      <c r="H3644" s="283"/>
      <c r="I3644" s="33"/>
      <c r="J3644" s="33"/>
      <c r="K3644" s="33"/>
      <c r="L3644" s="33"/>
      <c r="M3644" s="33"/>
      <c r="N3644" s="33"/>
      <c r="O3644" s="33"/>
      <c r="P3644" s="33"/>
      <c r="Q3644" s="33"/>
      <c r="R3644" s="33"/>
      <c r="S3644" s="33"/>
      <c r="T3644" s="33"/>
      <c r="U3644" s="33"/>
      <c r="V3644" s="33"/>
      <c r="W3644" s="33"/>
      <c r="X3644" s="282"/>
      <c r="Y3644" s="33"/>
      <c r="Z3644" s="284"/>
      <c r="AA3644" s="284"/>
      <c r="AB3644" s="33"/>
      <c r="AC3644" s="33"/>
      <c r="AD3644" s="33"/>
      <c r="AE3644" s="33"/>
      <c r="AF3644" s="33"/>
      <c r="AG3644" s="33"/>
      <c r="AH3644" s="33"/>
      <c r="AI3644" s="33"/>
      <c r="AJ3644" s="33"/>
      <c r="AK3644" s="33"/>
      <c r="AL3644" s="33"/>
      <c r="AM3644" s="33"/>
      <c r="AN3644" s="33"/>
      <c r="AO3644" s="33"/>
      <c r="AP3644" s="34"/>
      <c r="AQ3644" s="34"/>
      <c r="AR3644" s="28"/>
      <c r="AS3644" s="29"/>
      <c r="AT3644" s="29"/>
      <c r="AU3644" s="29"/>
    </row>
    <row r="3645" spans="1:52" s="554" customFormat="1" ht="15">
      <c r="A3645" s="13"/>
      <c r="B3645" s="8"/>
      <c r="C3645" s="8"/>
      <c r="D3645" s="505" t="s">
        <v>1930</v>
      </c>
      <c r="E3645" s="33"/>
      <c r="F3645" s="33"/>
      <c r="G3645" s="282"/>
      <c r="H3645" s="283"/>
      <c r="I3645" s="33"/>
      <c r="J3645" s="33"/>
      <c r="K3645" s="33"/>
      <c r="L3645" s="33"/>
      <c r="M3645" s="33"/>
      <c r="N3645" s="33"/>
      <c r="O3645" s="33"/>
      <c r="P3645" s="33"/>
      <c r="Q3645" s="33"/>
      <c r="R3645" s="33"/>
      <c r="S3645" s="33"/>
      <c r="T3645" s="33"/>
      <c r="U3645" s="33"/>
      <c r="V3645" s="33"/>
      <c r="W3645" s="33"/>
      <c r="X3645" s="282"/>
      <c r="Y3645" s="33"/>
      <c r="Z3645" s="284"/>
      <c r="AA3645" s="284"/>
      <c r="AB3645" s="33"/>
      <c r="AC3645" s="33"/>
      <c r="AD3645" s="33"/>
      <c r="AE3645" s="33"/>
      <c r="AF3645" s="33"/>
      <c r="AG3645" s="33"/>
      <c r="AH3645" s="33"/>
      <c r="AI3645" s="33"/>
      <c r="AJ3645" s="33"/>
      <c r="AK3645" s="33"/>
      <c r="AL3645" s="33"/>
      <c r="AM3645" s="33"/>
      <c r="AN3645" s="33"/>
      <c r="AO3645" s="33"/>
      <c r="AP3645" s="34"/>
      <c r="AQ3645" s="34"/>
      <c r="AR3645" s="28"/>
      <c r="AS3645" s="29"/>
      <c r="AT3645" s="29"/>
      <c r="AU3645" s="29"/>
    </row>
    <row r="3646" spans="1:52" s="554" customFormat="1">
      <c r="A3646" s="13"/>
      <c r="B3646" s="8"/>
      <c r="C3646" s="8"/>
      <c r="D3646" s="240" t="s">
        <v>2241</v>
      </c>
      <c r="E3646" s="33"/>
      <c r="F3646" s="33"/>
      <c r="G3646" s="282"/>
      <c r="H3646" s="283"/>
      <c r="I3646" s="33"/>
      <c r="J3646" s="33"/>
      <c r="K3646" s="33">
        <v>840000</v>
      </c>
      <c r="L3646" s="33"/>
      <c r="M3646" s="33"/>
      <c r="N3646" s="33"/>
      <c r="O3646" s="33"/>
      <c r="P3646" s="33"/>
      <c r="Q3646" s="33"/>
      <c r="R3646" s="33"/>
      <c r="S3646" s="33"/>
      <c r="T3646" s="33"/>
      <c r="U3646" s="33"/>
      <c r="V3646" s="33"/>
      <c r="W3646" s="33"/>
      <c r="X3646" s="282"/>
      <c r="Y3646" s="33"/>
      <c r="Z3646" s="284"/>
      <c r="AA3646" s="284"/>
      <c r="AB3646" s="33"/>
      <c r="AC3646" s="33"/>
      <c r="AD3646" s="33"/>
      <c r="AE3646" s="33"/>
      <c r="AF3646" s="33"/>
      <c r="AG3646" s="33"/>
      <c r="AH3646" s="33"/>
      <c r="AI3646" s="33"/>
      <c r="AJ3646" s="33"/>
      <c r="AK3646" s="33"/>
      <c r="AL3646" s="33"/>
      <c r="AM3646" s="33"/>
      <c r="AN3646" s="33"/>
      <c r="AO3646" s="33"/>
      <c r="AP3646" s="34"/>
      <c r="AQ3646" s="34"/>
      <c r="AR3646" s="28"/>
      <c r="AS3646" s="29"/>
      <c r="AT3646" s="29"/>
      <c r="AU3646" s="29"/>
    </row>
    <row r="3647" spans="1:52" s="554" customFormat="1">
      <c r="A3647" s="13"/>
      <c r="B3647" s="8"/>
      <c r="C3647" s="8"/>
      <c r="D3647" s="240" t="s">
        <v>2242</v>
      </c>
      <c r="E3647" s="33"/>
      <c r="F3647" s="33"/>
      <c r="G3647" s="282"/>
      <c r="H3647" s="283"/>
      <c r="I3647" s="33"/>
      <c r="J3647" s="33"/>
      <c r="K3647" s="33">
        <v>840000</v>
      </c>
      <c r="L3647" s="33"/>
      <c r="M3647" s="33"/>
      <c r="N3647" s="33"/>
      <c r="O3647" s="33"/>
      <c r="P3647" s="33"/>
      <c r="Q3647" s="33"/>
      <c r="R3647" s="33"/>
      <c r="S3647" s="33"/>
      <c r="T3647" s="33"/>
      <c r="U3647" s="33"/>
      <c r="V3647" s="33"/>
      <c r="W3647" s="33"/>
      <c r="X3647" s="282"/>
      <c r="Y3647" s="33"/>
      <c r="Z3647" s="284"/>
      <c r="AA3647" s="284"/>
      <c r="AB3647" s="33"/>
      <c r="AC3647" s="33"/>
      <c r="AD3647" s="33"/>
      <c r="AE3647" s="33"/>
      <c r="AF3647" s="33"/>
      <c r="AG3647" s="33"/>
      <c r="AH3647" s="33"/>
      <c r="AI3647" s="33"/>
      <c r="AJ3647" s="33"/>
      <c r="AK3647" s="33"/>
      <c r="AL3647" s="33"/>
      <c r="AM3647" s="33"/>
      <c r="AN3647" s="33"/>
      <c r="AO3647" s="33"/>
      <c r="AP3647" s="34"/>
      <c r="AQ3647" s="34"/>
      <c r="AR3647" s="28"/>
      <c r="AS3647" s="29"/>
      <c r="AT3647" s="29"/>
      <c r="AU3647" s="29"/>
    </row>
    <row r="3648" spans="1:52" s="554" customFormat="1">
      <c r="A3648" s="13"/>
      <c r="B3648" s="8"/>
      <c r="C3648" s="8"/>
      <c r="D3648" s="240" t="s">
        <v>2243</v>
      </c>
      <c r="E3648" s="33"/>
      <c r="F3648" s="33"/>
      <c r="G3648" s="282"/>
      <c r="H3648" s="283"/>
      <c r="I3648" s="33"/>
      <c r="J3648" s="33"/>
      <c r="K3648" s="33">
        <v>112000</v>
      </c>
      <c r="L3648" s="33"/>
      <c r="M3648" s="33"/>
      <c r="N3648" s="33"/>
      <c r="O3648" s="33"/>
      <c r="P3648" s="33"/>
      <c r="Q3648" s="33"/>
      <c r="R3648" s="33"/>
      <c r="S3648" s="33"/>
      <c r="T3648" s="33"/>
      <c r="U3648" s="33"/>
      <c r="V3648" s="33"/>
      <c r="W3648" s="33"/>
      <c r="X3648" s="282"/>
      <c r="Y3648" s="33"/>
      <c r="Z3648" s="284"/>
      <c r="AA3648" s="284"/>
      <c r="AB3648" s="33"/>
      <c r="AC3648" s="33"/>
      <c r="AD3648" s="33"/>
      <c r="AE3648" s="33"/>
      <c r="AF3648" s="33"/>
      <c r="AG3648" s="33"/>
      <c r="AH3648" s="33"/>
      <c r="AI3648" s="33"/>
      <c r="AJ3648" s="33"/>
      <c r="AK3648" s="33"/>
      <c r="AL3648" s="33"/>
      <c r="AM3648" s="33"/>
      <c r="AN3648" s="33"/>
      <c r="AO3648" s="33"/>
      <c r="AP3648" s="34"/>
      <c r="AQ3648" s="34"/>
      <c r="AR3648" s="28"/>
      <c r="AS3648" s="29"/>
      <c r="AT3648" s="29"/>
      <c r="AU3648" s="29"/>
    </row>
    <row r="3649" spans="1:47" s="554" customFormat="1">
      <c r="A3649" s="13"/>
      <c r="B3649" s="8"/>
      <c r="C3649" s="8"/>
      <c r="D3649" s="240" t="s">
        <v>2244</v>
      </c>
      <c r="E3649" s="33"/>
      <c r="F3649" s="33"/>
      <c r="G3649" s="282"/>
      <c r="H3649" s="283"/>
      <c r="I3649" s="33"/>
      <c r="J3649" s="33"/>
      <c r="K3649" s="33">
        <v>84000</v>
      </c>
      <c r="L3649" s="33"/>
      <c r="M3649" s="33"/>
      <c r="N3649" s="33"/>
      <c r="O3649" s="33"/>
      <c r="P3649" s="33"/>
      <c r="Q3649" s="33"/>
      <c r="R3649" s="33"/>
      <c r="S3649" s="33"/>
      <c r="T3649" s="33"/>
      <c r="U3649" s="33"/>
      <c r="V3649" s="33"/>
      <c r="W3649" s="33"/>
      <c r="X3649" s="282"/>
      <c r="Y3649" s="33"/>
      <c r="Z3649" s="284"/>
      <c r="AA3649" s="284"/>
      <c r="AB3649" s="33"/>
      <c r="AC3649" s="33"/>
      <c r="AD3649" s="33"/>
      <c r="AE3649" s="33"/>
      <c r="AF3649" s="33"/>
      <c r="AG3649" s="33"/>
      <c r="AH3649" s="33"/>
      <c r="AI3649" s="33"/>
      <c r="AJ3649" s="33"/>
      <c r="AK3649" s="33"/>
      <c r="AL3649" s="33"/>
      <c r="AM3649" s="33"/>
      <c r="AN3649" s="33"/>
      <c r="AO3649" s="33"/>
      <c r="AP3649" s="34"/>
      <c r="AQ3649" s="34"/>
      <c r="AR3649" s="28"/>
      <c r="AS3649" s="29"/>
      <c r="AT3649" s="29"/>
      <c r="AU3649" s="29"/>
    </row>
    <row r="3650" spans="1:47" s="554" customFormat="1">
      <c r="A3650" s="13"/>
      <c r="B3650" s="8"/>
      <c r="C3650" s="8"/>
      <c r="D3650" s="240" t="s">
        <v>2245</v>
      </c>
      <c r="E3650" s="33"/>
      <c r="F3650" s="33"/>
      <c r="G3650" s="282"/>
      <c r="H3650" s="283"/>
      <c r="I3650" s="33"/>
      <c r="J3650" s="33"/>
      <c r="K3650" s="33">
        <v>30000</v>
      </c>
      <c r="L3650" s="33"/>
      <c r="M3650" s="33"/>
      <c r="N3650" s="33"/>
      <c r="O3650" s="33"/>
      <c r="P3650" s="33"/>
      <c r="Q3650" s="33"/>
      <c r="R3650" s="33"/>
      <c r="S3650" s="33"/>
      <c r="T3650" s="33"/>
      <c r="U3650" s="33"/>
      <c r="V3650" s="33"/>
      <c r="W3650" s="33"/>
      <c r="X3650" s="282"/>
      <c r="Y3650" s="33"/>
      <c r="Z3650" s="284"/>
      <c r="AA3650" s="284"/>
      <c r="AB3650" s="33"/>
      <c r="AC3650" s="33"/>
      <c r="AD3650" s="33"/>
      <c r="AE3650" s="33"/>
      <c r="AF3650" s="33"/>
      <c r="AG3650" s="33"/>
      <c r="AH3650" s="33"/>
      <c r="AI3650" s="33"/>
      <c r="AJ3650" s="33"/>
      <c r="AK3650" s="33"/>
      <c r="AL3650" s="33"/>
      <c r="AM3650" s="33"/>
      <c r="AN3650" s="33"/>
      <c r="AO3650" s="33"/>
      <c r="AP3650" s="34"/>
      <c r="AQ3650" s="34"/>
      <c r="AR3650" s="28"/>
      <c r="AS3650" s="29"/>
      <c r="AT3650" s="29"/>
      <c r="AU3650" s="29"/>
    </row>
    <row r="3651" spans="1:47" s="554" customFormat="1">
      <c r="A3651" s="13"/>
      <c r="B3651" s="8"/>
      <c r="C3651" s="8"/>
      <c r="D3651" s="240" t="s">
        <v>2246</v>
      </c>
      <c r="E3651" s="33"/>
      <c r="F3651" s="33"/>
      <c r="G3651" s="282"/>
      <c r="H3651" s="283"/>
      <c r="I3651" s="33"/>
      <c r="J3651" s="33"/>
      <c r="K3651" s="33">
        <v>1103000</v>
      </c>
      <c r="L3651" s="33"/>
      <c r="M3651" s="33"/>
      <c r="N3651" s="33"/>
      <c r="O3651" s="33"/>
      <c r="P3651" s="33"/>
      <c r="Q3651" s="33"/>
      <c r="R3651" s="33"/>
      <c r="S3651" s="33"/>
      <c r="T3651" s="33"/>
      <c r="U3651" s="33"/>
      <c r="V3651" s="33"/>
      <c r="W3651" s="33"/>
      <c r="X3651" s="282"/>
      <c r="Y3651" s="33"/>
      <c r="Z3651" s="284"/>
      <c r="AA3651" s="284"/>
      <c r="AB3651" s="33"/>
      <c r="AC3651" s="33"/>
      <c r="AD3651" s="33"/>
      <c r="AE3651" s="33"/>
      <c r="AF3651" s="33"/>
      <c r="AG3651" s="33"/>
      <c r="AH3651" s="33"/>
      <c r="AI3651" s="33"/>
      <c r="AJ3651" s="33"/>
      <c r="AK3651" s="33"/>
      <c r="AL3651" s="33"/>
      <c r="AM3651" s="33"/>
      <c r="AN3651" s="33"/>
      <c r="AO3651" s="33"/>
      <c r="AP3651" s="34"/>
      <c r="AQ3651" s="34"/>
      <c r="AR3651" s="28"/>
      <c r="AS3651" s="29"/>
      <c r="AT3651" s="29"/>
      <c r="AU3651" s="29"/>
    </row>
    <row r="3652" spans="1:47" s="554" customFormat="1">
      <c r="A3652" s="13"/>
      <c r="B3652" s="8"/>
      <c r="C3652" s="8"/>
      <c r="D3652" s="240" t="s">
        <v>2247</v>
      </c>
      <c r="E3652" s="33"/>
      <c r="F3652" s="33"/>
      <c r="G3652" s="282"/>
      <c r="H3652" s="283"/>
      <c r="I3652" s="33"/>
      <c r="J3652" s="33"/>
      <c r="K3652" s="33">
        <v>151000</v>
      </c>
      <c r="L3652" s="33"/>
      <c r="M3652" s="33"/>
      <c r="N3652" s="33"/>
      <c r="O3652" s="33"/>
      <c r="P3652" s="33"/>
      <c r="Q3652" s="33"/>
      <c r="R3652" s="33"/>
      <c r="S3652" s="33"/>
      <c r="T3652" s="33"/>
      <c r="U3652" s="33"/>
      <c r="V3652" s="33"/>
      <c r="W3652" s="33"/>
      <c r="X3652" s="282"/>
      <c r="Y3652" s="33"/>
      <c r="Z3652" s="284"/>
      <c r="AA3652" s="284"/>
      <c r="AB3652" s="33"/>
      <c r="AC3652" s="33"/>
      <c r="AD3652" s="33"/>
      <c r="AE3652" s="33"/>
      <c r="AF3652" s="33"/>
      <c r="AG3652" s="33"/>
      <c r="AH3652" s="33"/>
      <c r="AI3652" s="33"/>
      <c r="AJ3652" s="33"/>
      <c r="AK3652" s="33"/>
      <c r="AL3652" s="33"/>
      <c r="AM3652" s="33"/>
      <c r="AN3652" s="33"/>
      <c r="AO3652" s="33"/>
      <c r="AP3652" s="34"/>
      <c r="AQ3652" s="34"/>
      <c r="AR3652" s="28"/>
      <c r="AS3652" s="29"/>
      <c r="AT3652" s="29"/>
      <c r="AU3652" s="29"/>
    </row>
    <row r="3653" spans="1:47" s="554" customFormat="1">
      <c r="A3653" s="13"/>
      <c r="B3653" s="8"/>
      <c r="C3653" s="8"/>
      <c r="D3653" s="240" t="s">
        <v>2247</v>
      </c>
      <c r="E3653" s="33"/>
      <c r="F3653" s="33"/>
      <c r="G3653" s="282"/>
      <c r="H3653" s="283"/>
      <c r="I3653" s="33"/>
      <c r="J3653" s="33"/>
      <c r="K3653" s="33">
        <v>151000</v>
      </c>
      <c r="L3653" s="33"/>
      <c r="M3653" s="33"/>
      <c r="N3653" s="33"/>
      <c r="O3653" s="33"/>
      <c r="P3653" s="33"/>
      <c r="Q3653" s="33"/>
      <c r="R3653" s="33"/>
      <c r="S3653" s="33"/>
      <c r="T3653" s="33"/>
      <c r="U3653" s="33"/>
      <c r="V3653" s="33"/>
      <c r="W3653" s="33"/>
      <c r="X3653" s="282"/>
      <c r="Y3653" s="33"/>
      <c r="Z3653" s="284"/>
      <c r="AA3653" s="284"/>
      <c r="AB3653" s="33"/>
      <c r="AC3653" s="33"/>
      <c r="AD3653" s="33"/>
      <c r="AE3653" s="33"/>
      <c r="AF3653" s="33"/>
      <c r="AG3653" s="33"/>
      <c r="AH3653" s="33"/>
      <c r="AI3653" s="33"/>
      <c r="AJ3653" s="33"/>
      <c r="AK3653" s="33"/>
      <c r="AL3653" s="33"/>
      <c r="AM3653" s="33"/>
      <c r="AN3653" s="33"/>
      <c r="AO3653" s="33"/>
      <c r="AP3653" s="34"/>
      <c r="AQ3653" s="34"/>
      <c r="AR3653" s="28"/>
      <c r="AS3653" s="29"/>
      <c r="AT3653" s="29"/>
      <c r="AU3653" s="29"/>
    </row>
    <row r="3654" spans="1:47" s="554" customFormat="1">
      <c r="A3654" s="13"/>
      <c r="B3654" s="8"/>
      <c r="C3654" s="8"/>
      <c r="D3654" s="240" t="s">
        <v>2248</v>
      </c>
      <c r="E3654" s="33"/>
      <c r="F3654" s="33"/>
      <c r="G3654" s="282"/>
      <c r="H3654" s="283"/>
      <c r="I3654" s="33"/>
      <c r="J3654" s="33"/>
      <c r="K3654" s="33">
        <v>87000</v>
      </c>
      <c r="L3654" s="33"/>
      <c r="M3654" s="33"/>
      <c r="N3654" s="33"/>
      <c r="O3654" s="33"/>
      <c r="P3654" s="33"/>
      <c r="Q3654" s="33"/>
      <c r="R3654" s="33"/>
      <c r="S3654" s="33"/>
      <c r="T3654" s="33"/>
      <c r="U3654" s="33"/>
      <c r="V3654" s="33"/>
      <c r="W3654" s="33"/>
      <c r="X3654" s="282"/>
      <c r="Y3654" s="33"/>
      <c r="Z3654" s="284"/>
      <c r="AA3654" s="284"/>
      <c r="AB3654" s="33"/>
      <c r="AC3654" s="33"/>
      <c r="AD3654" s="33"/>
      <c r="AE3654" s="33"/>
      <c r="AF3654" s="33"/>
      <c r="AG3654" s="33"/>
      <c r="AH3654" s="33"/>
      <c r="AI3654" s="33"/>
      <c r="AJ3654" s="33"/>
      <c r="AK3654" s="33"/>
      <c r="AL3654" s="33"/>
      <c r="AM3654" s="33"/>
      <c r="AN3654" s="33"/>
      <c r="AO3654" s="33"/>
      <c r="AP3654" s="34"/>
      <c r="AQ3654" s="34"/>
      <c r="AR3654" s="28"/>
      <c r="AS3654" s="29"/>
      <c r="AT3654" s="29"/>
      <c r="AU3654" s="29"/>
    </row>
    <row r="3655" spans="1:47" s="554" customFormat="1">
      <c r="A3655" s="13"/>
      <c r="B3655" s="8"/>
      <c r="C3655" s="8"/>
      <c r="D3655" s="240" t="s">
        <v>2249</v>
      </c>
      <c r="E3655" s="33"/>
      <c r="F3655" s="33"/>
      <c r="G3655" s="282"/>
      <c r="H3655" s="283"/>
      <c r="I3655" s="33"/>
      <c r="J3655" s="33"/>
      <c r="K3655" s="33">
        <v>224000</v>
      </c>
      <c r="L3655" s="33"/>
      <c r="M3655" s="33"/>
      <c r="N3655" s="33"/>
      <c r="O3655" s="33"/>
      <c r="P3655" s="33"/>
      <c r="Q3655" s="33"/>
      <c r="R3655" s="33"/>
      <c r="S3655" s="33"/>
      <c r="T3655" s="33"/>
      <c r="U3655" s="33"/>
      <c r="V3655" s="33"/>
      <c r="W3655" s="33"/>
      <c r="X3655" s="282"/>
      <c r="Y3655" s="33"/>
      <c r="Z3655" s="284"/>
      <c r="AA3655" s="284"/>
      <c r="AB3655" s="33"/>
      <c r="AC3655" s="33"/>
      <c r="AD3655" s="33"/>
      <c r="AE3655" s="33"/>
      <c r="AF3655" s="33"/>
      <c r="AG3655" s="33"/>
      <c r="AH3655" s="33"/>
      <c r="AI3655" s="33"/>
      <c r="AJ3655" s="33"/>
      <c r="AK3655" s="33"/>
      <c r="AL3655" s="33"/>
      <c r="AM3655" s="33"/>
      <c r="AN3655" s="33"/>
      <c r="AO3655" s="33"/>
      <c r="AP3655" s="34"/>
      <c r="AQ3655" s="34"/>
      <c r="AR3655" s="28"/>
      <c r="AS3655" s="29"/>
      <c r="AT3655" s="29"/>
      <c r="AU3655" s="29"/>
    </row>
    <row r="3656" spans="1:47" s="554" customFormat="1">
      <c r="A3656" s="13"/>
      <c r="B3656" s="8"/>
      <c r="C3656" s="8"/>
      <c r="D3656" s="240" t="s">
        <v>2250</v>
      </c>
      <c r="E3656" s="33"/>
      <c r="F3656" s="33"/>
      <c r="G3656" s="282"/>
      <c r="H3656" s="283"/>
      <c r="I3656" s="33"/>
      <c r="J3656" s="33"/>
      <c r="K3656" s="33">
        <v>252000</v>
      </c>
      <c r="L3656" s="33"/>
      <c r="M3656" s="33"/>
      <c r="N3656" s="33"/>
      <c r="O3656" s="33"/>
      <c r="P3656" s="33"/>
      <c r="Q3656" s="33"/>
      <c r="R3656" s="33"/>
      <c r="S3656" s="33"/>
      <c r="T3656" s="33"/>
      <c r="U3656" s="33"/>
      <c r="V3656" s="33"/>
      <c r="W3656" s="33"/>
      <c r="X3656" s="282"/>
      <c r="Y3656" s="33"/>
      <c r="Z3656" s="284"/>
      <c r="AA3656" s="284"/>
      <c r="AB3656" s="33"/>
      <c r="AC3656" s="33"/>
      <c r="AD3656" s="33"/>
      <c r="AE3656" s="33"/>
      <c r="AF3656" s="33"/>
      <c r="AG3656" s="33"/>
      <c r="AH3656" s="33"/>
      <c r="AI3656" s="33"/>
      <c r="AJ3656" s="33"/>
      <c r="AK3656" s="33"/>
      <c r="AL3656" s="33"/>
      <c r="AM3656" s="33"/>
      <c r="AN3656" s="33"/>
      <c r="AO3656" s="33"/>
      <c r="AP3656" s="34"/>
      <c r="AQ3656" s="34"/>
      <c r="AR3656" s="28"/>
      <c r="AS3656" s="29"/>
      <c r="AT3656" s="29"/>
      <c r="AU3656" s="29"/>
    </row>
    <row r="3657" spans="1:47" s="554" customFormat="1">
      <c r="A3657" s="13"/>
      <c r="B3657" s="8"/>
      <c r="C3657" s="8"/>
      <c r="D3657" s="240" t="s">
        <v>2250</v>
      </c>
      <c r="E3657" s="33"/>
      <c r="F3657" s="33"/>
      <c r="G3657" s="282"/>
      <c r="H3657" s="283"/>
      <c r="I3657" s="33"/>
      <c r="J3657" s="33"/>
      <c r="K3657" s="33">
        <v>252000</v>
      </c>
      <c r="L3657" s="33"/>
      <c r="M3657" s="33"/>
      <c r="N3657" s="33"/>
      <c r="O3657" s="33"/>
      <c r="P3657" s="33"/>
      <c r="Q3657" s="33"/>
      <c r="R3657" s="33"/>
      <c r="S3657" s="33"/>
      <c r="T3657" s="33"/>
      <c r="U3657" s="33"/>
      <c r="V3657" s="33"/>
      <c r="W3657" s="33"/>
      <c r="X3657" s="282"/>
      <c r="Y3657" s="33"/>
      <c r="Z3657" s="284"/>
      <c r="AA3657" s="284"/>
      <c r="AB3657" s="33"/>
      <c r="AC3657" s="33"/>
      <c r="AD3657" s="33"/>
      <c r="AE3657" s="33"/>
      <c r="AF3657" s="33"/>
      <c r="AG3657" s="33"/>
      <c r="AH3657" s="33"/>
      <c r="AI3657" s="33"/>
      <c r="AJ3657" s="33"/>
      <c r="AK3657" s="33"/>
      <c r="AL3657" s="33"/>
      <c r="AM3657" s="33"/>
      <c r="AN3657" s="33"/>
      <c r="AO3657" s="33"/>
      <c r="AP3657" s="34"/>
      <c r="AQ3657" s="34"/>
      <c r="AR3657" s="28"/>
      <c r="AS3657" s="29"/>
      <c r="AT3657" s="29"/>
      <c r="AU3657" s="29"/>
    </row>
    <row r="3658" spans="1:47" s="554" customFormat="1">
      <c r="A3658" s="13"/>
      <c r="B3658" s="8"/>
      <c r="C3658" s="8"/>
      <c r="D3658" s="240" t="s">
        <v>2251</v>
      </c>
      <c r="E3658" s="33"/>
      <c r="F3658" s="33"/>
      <c r="G3658" s="282"/>
      <c r="H3658" s="283"/>
      <c r="I3658" s="33"/>
      <c r="J3658" s="33"/>
      <c r="K3658" s="33">
        <v>89000</v>
      </c>
      <c r="L3658" s="33"/>
      <c r="M3658" s="33"/>
      <c r="N3658" s="33"/>
      <c r="O3658" s="33"/>
      <c r="P3658" s="33"/>
      <c r="Q3658" s="33"/>
      <c r="R3658" s="33"/>
      <c r="S3658" s="33"/>
      <c r="T3658" s="33"/>
      <c r="U3658" s="33"/>
      <c r="V3658" s="33"/>
      <c r="W3658" s="33"/>
      <c r="X3658" s="282"/>
      <c r="Y3658" s="33"/>
      <c r="Z3658" s="284"/>
      <c r="AA3658" s="284"/>
      <c r="AB3658" s="33"/>
      <c r="AC3658" s="33"/>
      <c r="AD3658" s="33"/>
      <c r="AE3658" s="33"/>
      <c r="AF3658" s="33"/>
      <c r="AG3658" s="33"/>
      <c r="AH3658" s="33"/>
      <c r="AI3658" s="33"/>
      <c r="AJ3658" s="33"/>
      <c r="AK3658" s="33"/>
      <c r="AL3658" s="33"/>
      <c r="AM3658" s="33"/>
      <c r="AN3658" s="33"/>
      <c r="AO3658" s="33"/>
      <c r="AP3658" s="34"/>
      <c r="AQ3658" s="34"/>
      <c r="AR3658" s="28"/>
      <c r="AS3658" s="29"/>
      <c r="AT3658" s="29"/>
      <c r="AU3658" s="29"/>
    </row>
    <row r="3659" spans="1:47" s="554" customFormat="1">
      <c r="A3659" s="13"/>
      <c r="B3659" s="8"/>
      <c r="C3659" s="8"/>
      <c r="D3659" s="240" t="s">
        <v>2252</v>
      </c>
      <c r="E3659" s="33"/>
      <c r="F3659" s="33"/>
      <c r="G3659" s="282"/>
      <c r="H3659" s="283"/>
      <c r="I3659" s="33"/>
      <c r="J3659" s="33"/>
      <c r="K3659" s="33">
        <v>203000</v>
      </c>
      <c r="L3659" s="33"/>
      <c r="M3659" s="33"/>
      <c r="N3659" s="33"/>
      <c r="O3659" s="33"/>
      <c r="P3659" s="33"/>
      <c r="Q3659" s="33"/>
      <c r="R3659" s="33"/>
      <c r="S3659" s="33"/>
      <c r="T3659" s="33"/>
      <c r="U3659" s="33"/>
      <c r="V3659" s="33"/>
      <c r="W3659" s="33"/>
      <c r="X3659" s="282"/>
      <c r="Y3659" s="33"/>
      <c r="Z3659" s="284"/>
      <c r="AA3659" s="284"/>
      <c r="AB3659" s="33"/>
      <c r="AC3659" s="33"/>
      <c r="AD3659" s="33"/>
      <c r="AE3659" s="33"/>
      <c r="AF3659" s="33"/>
      <c r="AG3659" s="33"/>
      <c r="AH3659" s="33"/>
      <c r="AI3659" s="33"/>
      <c r="AJ3659" s="33"/>
      <c r="AK3659" s="33"/>
      <c r="AL3659" s="33"/>
      <c r="AM3659" s="33"/>
      <c r="AN3659" s="33"/>
      <c r="AO3659" s="33"/>
      <c r="AP3659" s="34"/>
      <c r="AQ3659" s="34"/>
      <c r="AR3659" s="28"/>
      <c r="AS3659" s="29"/>
      <c r="AT3659" s="29"/>
      <c r="AU3659" s="29"/>
    </row>
    <row r="3660" spans="1:47" s="554" customFormat="1">
      <c r="A3660" s="13"/>
      <c r="B3660" s="8"/>
      <c r="C3660" s="8"/>
      <c r="D3660" s="240" t="s">
        <v>2252</v>
      </c>
      <c r="E3660" s="33"/>
      <c r="F3660" s="33"/>
      <c r="G3660" s="282"/>
      <c r="H3660" s="283"/>
      <c r="I3660" s="33"/>
      <c r="J3660" s="33"/>
      <c r="K3660" s="33">
        <v>203000</v>
      </c>
      <c r="L3660" s="33"/>
      <c r="M3660" s="33"/>
      <c r="N3660" s="33"/>
      <c r="O3660" s="33"/>
      <c r="P3660" s="33"/>
      <c r="Q3660" s="33"/>
      <c r="R3660" s="33"/>
      <c r="S3660" s="33"/>
      <c r="T3660" s="33"/>
      <c r="U3660" s="33"/>
      <c r="V3660" s="33"/>
      <c r="W3660" s="33"/>
      <c r="X3660" s="282"/>
      <c r="Y3660" s="33"/>
      <c r="Z3660" s="284"/>
      <c r="AA3660" s="284"/>
      <c r="AB3660" s="33"/>
      <c r="AC3660" s="33"/>
      <c r="AD3660" s="33"/>
      <c r="AE3660" s="33"/>
      <c r="AF3660" s="33"/>
      <c r="AG3660" s="33"/>
      <c r="AH3660" s="33"/>
      <c r="AI3660" s="33"/>
      <c r="AJ3660" s="33"/>
      <c r="AK3660" s="33"/>
      <c r="AL3660" s="33"/>
      <c r="AM3660" s="33"/>
      <c r="AN3660" s="33"/>
      <c r="AO3660" s="33"/>
      <c r="AP3660" s="34"/>
      <c r="AQ3660" s="34"/>
      <c r="AR3660" s="28"/>
      <c r="AS3660" s="29"/>
      <c r="AT3660" s="29"/>
      <c r="AU3660" s="29"/>
    </row>
    <row r="3661" spans="1:47" s="554" customFormat="1">
      <c r="A3661" s="13"/>
      <c r="B3661" s="8"/>
      <c r="C3661" s="8"/>
      <c r="D3661" s="240" t="s">
        <v>2253</v>
      </c>
      <c r="E3661" s="33"/>
      <c r="F3661" s="33"/>
      <c r="G3661" s="282"/>
      <c r="H3661" s="283"/>
      <c r="I3661" s="33"/>
      <c r="J3661" s="33"/>
      <c r="K3661" s="33">
        <v>95000</v>
      </c>
      <c r="L3661" s="33"/>
      <c r="M3661" s="33"/>
      <c r="N3661" s="33"/>
      <c r="O3661" s="33"/>
      <c r="P3661" s="33"/>
      <c r="Q3661" s="33"/>
      <c r="R3661" s="33"/>
      <c r="S3661" s="33"/>
      <c r="T3661" s="33"/>
      <c r="U3661" s="33"/>
      <c r="V3661" s="33"/>
      <c r="W3661" s="33"/>
      <c r="X3661" s="282"/>
      <c r="Y3661" s="33"/>
      <c r="Z3661" s="284"/>
      <c r="AA3661" s="284"/>
      <c r="AB3661" s="33"/>
      <c r="AC3661" s="33"/>
      <c r="AD3661" s="33"/>
      <c r="AE3661" s="33"/>
      <c r="AF3661" s="33"/>
      <c r="AG3661" s="33"/>
      <c r="AH3661" s="33"/>
      <c r="AI3661" s="33"/>
      <c r="AJ3661" s="33"/>
      <c r="AK3661" s="33"/>
      <c r="AL3661" s="33"/>
      <c r="AM3661" s="33"/>
      <c r="AN3661" s="33"/>
      <c r="AO3661" s="33"/>
      <c r="AP3661" s="34"/>
      <c r="AQ3661" s="34"/>
      <c r="AR3661" s="28"/>
      <c r="AS3661" s="29"/>
      <c r="AT3661" s="29"/>
      <c r="AU3661" s="29"/>
    </row>
    <row r="3662" spans="1:47" s="554" customFormat="1">
      <c r="A3662" s="13"/>
      <c r="B3662" s="8"/>
      <c r="C3662" s="8"/>
      <c r="D3662" s="240" t="s">
        <v>2254</v>
      </c>
      <c r="E3662" s="33"/>
      <c r="F3662" s="33"/>
      <c r="G3662" s="282"/>
      <c r="H3662" s="283"/>
      <c r="I3662" s="33"/>
      <c r="J3662" s="33"/>
      <c r="K3662" s="33">
        <v>162000</v>
      </c>
      <c r="L3662" s="33"/>
      <c r="M3662" s="33"/>
      <c r="N3662" s="33"/>
      <c r="O3662" s="33"/>
      <c r="P3662" s="33"/>
      <c r="Q3662" s="33"/>
      <c r="R3662" s="33"/>
      <c r="S3662" s="33"/>
      <c r="T3662" s="33"/>
      <c r="U3662" s="33"/>
      <c r="V3662" s="33"/>
      <c r="W3662" s="33"/>
      <c r="X3662" s="282"/>
      <c r="Y3662" s="33"/>
      <c r="Z3662" s="284"/>
      <c r="AA3662" s="284"/>
      <c r="AB3662" s="33"/>
      <c r="AC3662" s="33"/>
      <c r="AD3662" s="33"/>
      <c r="AE3662" s="33"/>
      <c r="AF3662" s="33"/>
      <c r="AG3662" s="33"/>
      <c r="AH3662" s="33"/>
      <c r="AI3662" s="33"/>
      <c r="AJ3662" s="33"/>
      <c r="AK3662" s="33"/>
      <c r="AL3662" s="33"/>
      <c r="AM3662" s="33"/>
      <c r="AN3662" s="33"/>
      <c r="AO3662" s="33"/>
      <c r="AP3662" s="34"/>
      <c r="AQ3662" s="34"/>
      <c r="AR3662" s="28"/>
      <c r="AS3662" s="29"/>
      <c r="AT3662" s="29"/>
      <c r="AU3662" s="29"/>
    </row>
    <row r="3663" spans="1:47" s="554" customFormat="1">
      <c r="A3663" s="13"/>
      <c r="B3663" s="8"/>
      <c r="C3663" s="8"/>
      <c r="D3663" s="240" t="s">
        <v>2255</v>
      </c>
      <c r="E3663" s="33"/>
      <c r="F3663" s="33"/>
      <c r="G3663" s="282"/>
      <c r="H3663" s="283"/>
      <c r="I3663" s="33"/>
      <c r="J3663" s="33"/>
      <c r="K3663" s="33">
        <v>184000</v>
      </c>
      <c r="L3663" s="33"/>
      <c r="M3663" s="33"/>
      <c r="N3663" s="33"/>
      <c r="O3663" s="33"/>
      <c r="P3663" s="33"/>
      <c r="Q3663" s="33"/>
      <c r="R3663" s="33"/>
      <c r="S3663" s="33"/>
      <c r="T3663" s="33"/>
      <c r="U3663" s="33"/>
      <c r="V3663" s="33"/>
      <c r="W3663" s="33"/>
      <c r="X3663" s="282"/>
      <c r="Y3663" s="33"/>
      <c r="Z3663" s="284"/>
      <c r="AA3663" s="284"/>
      <c r="AB3663" s="33"/>
      <c r="AC3663" s="33"/>
      <c r="AD3663" s="33"/>
      <c r="AE3663" s="33"/>
      <c r="AF3663" s="33"/>
      <c r="AG3663" s="33"/>
      <c r="AH3663" s="33"/>
      <c r="AI3663" s="33"/>
      <c r="AJ3663" s="33"/>
      <c r="AK3663" s="33"/>
      <c r="AL3663" s="33"/>
      <c r="AM3663" s="33"/>
      <c r="AN3663" s="33"/>
      <c r="AO3663" s="33"/>
      <c r="AP3663" s="34"/>
      <c r="AQ3663" s="34"/>
      <c r="AR3663" s="28"/>
      <c r="AS3663" s="29"/>
      <c r="AT3663" s="29"/>
      <c r="AU3663" s="29"/>
    </row>
    <row r="3664" spans="1:47" s="554" customFormat="1">
      <c r="A3664" s="13"/>
      <c r="B3664" s="8"/>
      <c r="C3664" s="8"/>
      <c r="D3664" s="240" t="s">
        <v>2256</v>
      </c>
      <c r="E3664" s="33"/>
      <c r="F3664" s="33"/>
      <c r="G3664" s="282"/>
      <c r="H3664" s="283"/>
      <c r="I3664" s="33"/>
      <c r="J3664" s="33"/>
      <c r="K3664" s="33">
        <v>39000</v>
      </c>
      <c r="L3664" s="33"/>
      <c r="M3664" s="33"/>
      <c r="N3664" s="33"/>
      <c r="O3664" s="33"/>
      <c r="P3664" s="33"/>
      <c r="Q3664" s="33"/>
      <c r="R3664" s="33"/>
      <c r="S3664" s="33"/>
      <c r="T3664" s="33"/>
      <c r="U3664" s="33"/>
      <c r="V3664" s="33"/>
      <c r="W3664" s="33"/>
      <c r="X3664" s="282"/>
      <c r="Y3664" s="33"/>
      <c r="Z3664" s="284"/>
      <c r="AA3664" s="284"/>
      <c r="AB3664" s="33"/>
      <c r="AC3664" s="33"/>
      <c r="AD3664" s="33"/>
      <c r="AE3664" s="33"/>
      <c r="AF3664" s="33"/>
      <c r="AG3664" s="33"/>
      <c r="AH3664" s="33"/>
      <c r="AI3664" s="33"/>
      <c r="AJ3664" s="33"/>
      <c r="AK3664" s="33"/>
      <c r="AL3664" s="33"/>
      <c r="AM3664" s="33"/>
      <c r="AN3664" s="33"/>
      <c r="AO3664" s="33"/>
      <c r="AP3664" s="34"/>
      <c r="AQ3664" s="34"/>
      <c r="AR3664" s="28"/>
      <c r="AS3664" s="29"/>
      <c r="AT3664" s="29"/>
      <c r="AU3664" s="29"/>
    </row>
    <row r="3665" spans="1:47" s="554" customFormat="1">
      <c r="A3665" s="13"/>
      <c r="B3665" s="8"/>
      <c r="C3665" s="8"/>
      <c r="D3665" s="240" t="s">
        <v>2257</v>
      </c>
      <c r="E3665" s="33"/>
      <c r="F3665" s="33"/>
      <c r="G3665" s="282"/>
      <c r="H3665" s="283"/>
      <c r="I3665" s="33"/>
      <c r="J3665" s="33"/>
      <c r="K3665" s="33">
        <v>39000</v>
      </c>
      <c r="L3665" s="33"/>
      <c r="M3665" s="33"/>
      <c r="N3665" s="33"/>
      <c r="O3665" s="33"/>
      <c r="P3665" s="33"/>
      <c r="Q3665" s="33"/>
      <c r="R3665" s="33"/>
      <c r="S3665" s="33"/>
      <c r="T3665" s="33"/>
      <c r="U3665" s="33"/>
      <c r="V3665" s="33"/>
      <c r="W3665" s="33"/>
      <c r="X3665" s="282"/>
      <c r="Y3665" s="33"/>
      <c r="Z3665" s="284"/>
      <c r="AA3665" s="284"/>
      <c r="AB3665" s="33"/>
      <c r="AC3665" s="33"/>
      <c r="AD3665" s="33"/>
      <c r="AE3665" s="33"/>
      <c r="AF3665" s="33"/>
      <c r="AG3665" s="33"/>
      <c r="AH3665" s="33"/>
      <c r="AI3665" s="33"/>
      <c r="AJ3665" s="33"/>
      <c r="AK3665" s="33"/>
      <c r="AL3665" s="33"/>
      <c r="AM3665" s="33"/>
      <c r="AN3665" s="33"/>
      <c r="AO3665" s="33"/>
      <c r="AP3665" s="34"/>
      <c r="AQ3665" s="34"/>
      <c r="AR3665" s="28"/>
      <c r="AS3665" s="29"/>
      <c r="AT3665" s="29"/>
      <c r="AU3665" s="29"/>
    </row>
    <row r="3666" spans="1:47" s="554" customFormat="1">
      <c r="A3666" s="13"/>
      <c r="B3666" s="8"/>
      <c r="C3666" s="8"/>
      <c r="D3666" s="240" t="s">
        <v>2257</v>
      </c>
      <c r="E3666" s="33"/>
      <c r="F3666" s="33"/>
      <c r="G3666" s="282"/>
      <c r="H3666" s="283"/>
      <c r="I3666" s="33"/>
      <c r="J3666" s="33"/>
      <c r="K3666" s="33">
        <v>39000</v>
      </c>
      <c r="L3666" s="33"/>
      <c r="M3666" s="33"/>
      <c r="N3666" s="33"/>
      <c r="O3666" s="33"/>
      <c r="P3666" s="33"/>
      <c r="Q3666" s="33"/>
      <c r="R3666" s="33"/>
      <c r="S3666" s="33"/>
      <c r="T3666" s="33"/>
      <c r="U3666" s="33"/>
      <c r="V3666" s="33"/>
      <c r="W3666" s="33"/>
      <c r="X3666" s="282"/>
      <c r="Y3666" s="33"/>
      <c r="Z3666" s="284"/>
      <c r="AA3666" s="284"/>
      <c r="AB3666" s="33"/>
      <c r="AC3666" s="33"/>
      <c r="AD3666" s="33"/>
      <c r="AE3666" s="33"/>
      <c r="AF3666" s="33"/>
      <c r="AG3666" s="33"/>
      <c r="AH3666" s="33"/>
      <c r="AI3666" s="33"/>
      <c r="AJ3666" s="33"/>
      <c r="AK3666" s="33"/>
      <c r="AL3666" s="33"/>
      <c r="AM3666" s="33"/>
      <c r="AN3666" s="33"/>
      <c r="AO3666" s="33"/>
      <c r="AP3666" s="34"/>
      <c r="AQ3666" s="34"/>
      <c r="AR3666" s="28"/>
      <c r="AS3666" s="29"/>
      <c r="AT3666" s="29"/>
      <c r="AU3666" s="29"/>
    </row>
    <row r="3667" spans="1:47" s="554" customFormat="1">
      <c r="A3667" s="13"/>
      <c r="B3667" s="8"/>
      <c r="C3667" s="8"/>
      <c r="D3667" s="240" t="s">
        <v>2258</v>
      </c>
      <c r="E3667" s="33"/>
      <c r="F3667" s="33"/>
      <c r="G3667" s="282"/>
      <c r="H3667" s="283"/>
      <c r="I3667" s="33"/>
      <c r="J3667" s="33"/>
      <c r="K3667" s="33">
        <v>38000</v>
      </c>
      <c r="L3667" s="33"/>
      <c r="M3667" s="33"/>
      <c r="N3667" s="33"/>
      <c r="O3667" s="33"/>
      <c r="P3667" s="33"/>
      <c r="Q3667" s="33"/>
      <c r="R3667" s="33"/>
      <c r="S3667" s="33"/>
      <c r="T3667" s="33"/>
      <c r="U3667" s="33"/>
      <c r="V3667" s="33"/>
      <c r="W3667" s="33"/>
      <c r="X3667" s="282"/>
      <c r="Y3667" s="33"/>
      <c r="Z3667" s="284"/>
      <c r="AA3667" s="284"/>
      <c r="AB3667" s="33"/>
      <c r="AC3667" s="33"/>
      <c r="AD3667" s="33"/>
      <c r="AE3667" s="33"/>
      <c r="AF3667" s="33"/>
      <c r="AG3667" s="33"/>
      <c r="AH3667" s="33"/>
      <c r="AI3667" s="33"/>
      <c r="AJ3667" s="33"/>
      <c r="AK3667" s="33"/>
      <c r="AL3667" s="33"/>
      <c r="AM3667" s="33"/>
      <c r="AN3667" s="33"/>
      <c r="AO3667" s="33"/>
      <c r="AP3667" s="34"/>
      <c r="AQ3667" s="34"/>
      <c r="AR3667" s="28"/>
      <c r="AS3667" s="29"/>
      <c r="AT3667" s="29"/>
      <c r="AU3667" s="29"/>
    </row>
    <row r="3668" spans="1:47" s="554" customFormat="1">
      <c r="A3668" s="13"/>
      <c r="B3668" s="8"/>
      <c r="C3668" s="8"/>
      <c r="D3668" s="240" t="s">
        <v>2259</v>
      </c>
      <c r="E3668" s="33"/>
      <c r="F3668" s="33"/>
      <c r="G3668" s="282"/>
      <c r="H3668" s="283"/>
      <c r="I3668" s="33"/>
      <c r="J3668" s="33"/>
      <c r="K3668" s="33">
        <v>92000</v>
      </c>
      <c r="L3668" s="33"/>
      <c r="M3668" s="33"/>
      <c r="N3668" s="33"/>
      <c r="O3668" s="33"/>
      <c r="P3668" s="33"/>
      <c r="Q3668" s="33"/>
      <c r="R3668" s="33"/>
      <c r="S3668" s="33"/>
      <c r="T3668" s="33"/>
      <c r="U3668" s="33"/>
      <c r="V3668" s="33"/>
      <c r="W3668" s="33"/>
      <c r="X3668" s="282"/>
      <c r="Y3668" s="33"/>
      <c r="Z3668" s="284"/>
      <c r="AA3668" s="284"/>
      <c r="AB3668" s="33"/>
      <c r="AC3668" s="33"/>
      <c r="AD3668" s="33"/>
      <c r="AE3668" s="33"/>
      <c r="AF3668" s="33"/>
      <c r="AG3668" s="33"/>
      <c r="AH3668" s="33"/>
      <c r="AI3668" s="33"/>
      <c r="AJ3668" s="33"/>
      <c r="AK3668" s="33"/>
      <c r="AL3668" s="33"/>
      <c r="AM3668" s="33"/>
      <c r="AN3668" s="33"/>
      <c r="AO3668" s="33"/>
      <c r="AP3668" s="34"/>
      <c r="AQ3668" s="34"/>
      <c r="AR3668" s="28"/>
      <c r="AS3668" s="29"/>
      <c r="AT3668" s="29"/>
      <c r="AU3668" s="29"/>
    </row>
    <row r="3669" spans="1:47" s="554" customFormat="1">
      <c r="A3669" s="13"/>
      <c r="B3669" s="8"/>
      <c r="C3669" s="8"/>
      <c r="D3669" s="240" t="s">
        <v>2259</v>
      </c>
      <c r="E3669" s="33"/>
      <c r="F3669" s="33"/>
      <c r="G3669" s="282"/>
      <c r="H3669" s="283"/>
      <c r="I3669" s="33"/>
      <c r="J3669" s="33"/>
      <c r="K3669" s="33">
        <v>92000</v>
      </c>
      <c r="L3669" s="33"/>
      <c r="M3669" s="33"/>
      <c r="N3669" s="33"/>
      <c r="O3669" s="33"/>
      <c r="P3669" s="33"/>
      <c r="Q3669" s="33"/>
      <c r="R3669" s="33"/>
      <c r="S3669" s="33"/>
      <c r="T3669" s="33"/>
      <c r="U3669" s="33"/>
      <c r="V3669" s="33"/>
      <c r="W3669" s="33"/>
      <c r="X3669" s="282"/>
      <c r="Y3669" s="33"/>
      <c r="Z3669" s="284"/>
      <c r="AA3669" s="284"/>
      <c r="AB3669" s="33"/>
      <c r="AC3669" s="33"/>
      <c r="AD3669" s="33"/>
      <c r="AE3669" s="33"/>
      <c r="AF3669" s="33"/>
      <c r="AG3669" s="33"/>
      <c r="AH3669" s="33"/>
      <c r="AI3669" s="33"/>
      <c r="AJ3669" s="33"/>
      <c r="AK3669" s="33"/>
      <c r="AL3669" s="33"/>
      <c r="AM3669" s="33"/>
      <c r="AN3669" s="33"/>
      <c r="AO3669" s="33"/>
      <c r="AP3669" s="34"/>
      <c r="AQ3669" s="34"/>
      <c r="AR3669" s="28"/>
      <c r="AS3669" s="29"/>
      <c r="AT3669" s="29"/>
      <c r="AU3669" s="29"/>
    </row>
    <row r="3670" spans="1:47" s="554" customFormat="1">
      <c r="A3670" s="13"/>
      <c r="B3670" s="8"/>
      <c r="C3670" s="8"/>
      <c r="D3670" s="240" t="s">
        <v>2260</v>
      </c>
      <c r="E3670" s="33"/>
      <c r="F3670" s="33"/>
      <c r="G3670" s="282"/>
      <c r="H3670" s="283"/>
      <c r="I3670" s="33"/>
      <c r="J3670" s="33"/>
      <c r="K3670" s="33">
        <v>106000</v>
      </c>
      <c r="L3670" s="33"/>
      <c r="M3670" s="33"/>
      <c r="N3670" s="33"/>
      <c r="O3670" s="33"/>
      <c r="P3670" s="33"/>
      <c r="Q3670" s="33"/>
      <c r="R3670" s="33"/>
      <c r="S3670" s="33"/>
      <c r="T3670" s="33"/>
      <c r="U3670" s="33"/>
      <c r="V3670" s="33"/>
      <c r="W3670" s="33"/>
      <c r="X3670" s="282"/>
      <c r="Y3670" s="33"/>
      <c r="Z3670" s="284"/>
      <c r="AA3670" s="284"/>
      <c r="AB3670" s="33"/>
      <c r="AC3670" s="33"/>
      <c r="AD3670" s="33"/>
      <c r="AE3670" s="33"/>
      <c r="AF3670" s="33"/>
      <c r="AG3670" s="33"/>
      <c r="AH3670" s="33"/>
      <c r="AI3670" s="33"/>
      <c r="AJ3670" s="33"/>
      <c r="AK3670" s="33"/>
      <c r="AL3670" s="33"/>
      <c r="AM3670" s="33"/>
      <c r="AN3670" s="33"/>
      <c r="AO3670" s="33"/>
      <c r="AP3670" s="34"/>
      <c r="AQ3670" s="34"/>
      <c r="AR3670" s="28"/>
      <c r="AS3670" s="29"/>
      <c r="AT3670" s="29"/>
      <c r="AU3670" s="29"/>
    </row>
    <row r="3671" spans="1:47" s="554" customFormat="1">
      <c r="A3671" s="13"/>
      <c r="B3671" s="8"/>
      <c r="C3671" s="8"/>
      <c r="D3671" s="240" t="s">
        <v>2261</v>
      </c>
      <c r="E3671" s="33"/>
      <c r="F3671" s="33"/>
      <c r="G3671" s="282"/>
      <c r="H3671" s="283"/>
      <c r="I3671" s="33"/>
      <c r="J3671" s="33"/>
      <c r="K3671" s="33">
        <v>252000</v>
      </c>
      <c r="L3671" s="33"/>
      <c r="M3671" s="33"/>
      <c r="N3671" s="33"/>
      <c r="O3671" s="33"/>
      <c r="P3671" s="33"/>
      <c r="Q3671" s="33"/>
      <c r="R3671" s="33"/>
      <c r="S3671" s="33"/>
      <c r="T3671" s="33"/>
      <c r="U3671" s="33"/>
      <c r="V3671" s="33"/>
      <c r="W3671" s="33"/>
      <c r="X3671" s="282"/>
      <c r="Y3671" s="33"/>
      <c r="Z3671" s="284"/>
      <c r="AA3671" s="284"/>
      <c r="AB3671" s="33"/>
      <c r="AC3671" s="33"/>
      <c r="AD3671" s="33"/>
      <c r="AE3671" s="33"/>
      <c r="AF3671" s="33"/>
      <c r="AG3671" s="33"/>
      <c r="AH3671" s="33"/>
      <c r="AI3671" s="33"/>
      <c r="AJ3671" s="33"/>
      <c r="AK3671" s="33"/>
      <c r="AL3671" s="33"/>
      <c r="AM3671" s="33"/>
      <c r="AN3671" s="33"/>
      <c r="AO3671" s="33"/>
      <c r="AP3671" s="34"/>
      <c r="AQ3671" s="34"/>
      <c r="AR3671" s="28"/>
      <c r="AS3671" s="29"/>
      <c r="AT3671" s="29"/>
      <c r="AU3671" s="29"/>
    </row>
    <row r="3672" spans="1:47" s="554" customFormat="1">
      <c r="A3672" s="13"/>
      <c r="B3672" s="8"/>
      <c r="C3672" s="8"/>
      <c r="D3672" s="240" t="s">
        <v>2262</v>
      </c>
      <c r="E3672" s="33"/>
      <c r="F3672" s="33"/>
      <c r="G3672" s="282"/>
      <c r="H3672" s="283"/>
      <c r="I3672" s="33"/>
      <c r="J3672" s="33"/>
      <c r="K3672" s="33">
        <v>207000</v>
      </c>
      <c r="L3672" s="33"/>
      <c r="M3672" s="33"/>
      <c r="N3672" s="33"/>
      <c r="O3672" s="33"/>
      <c r="P3672" s="33"/>
      <c r="Q3672" s="33"/>
      <c r="R3672" s="33"/>
      <c r="S3672" s="33"/>
      <c r="T3672" s="33"/>
      <c r="U3672" s="33"/>
      <c r="V3672" s="33"/>
      <c r="W3672" s="33"/>
      <c r="X3672" s="282"/>
      <c r="Y3672" s="33"/>
      <c r="Z3672" s="284"/>
      <c r="AA3672" s="284"/>
      <c r="AB3672" s="33"/>
      <c r="AC3672" s="33"/>
      <c r="AD3672" s="33"/>
      <c r="AE3672" s="33"/>
      <c r="AF3672" s="33"/>
      <c r="AG3672" s="33"/>
      <c r="AH3672" s="33"/>
      <c r="AI3672" s="33"/>
      <c r="AJ3672" s="33"/>
      <c r="AK3672" s="33"/>
      <c r="AL3672" s="33"/>
      <c r="AM3672" s="33"/>
      <c r="AN3672" s="33"/>
      <c r="AO3672" s="33"/>
      <c r="AP3672" s="34"/>
      <c r="AQ3672" s="34"/>
      <c r="AR3672" s="28"/>
      <c r="AS3672" s="29"/>
      <c r="AT3672" s="29"/>
      <c r="AU3672" s="29"/>
    </row>
    <row r="3673" spans="1:47" s="554" customFormat="1">
      <c r="A3673" s="13"/>
      <c r="B3673" s="8"/>
      <c r="C3673" s="8"/>
      <c r="D3673" s="240" t="s">
        <v>2263</v>
      </c>
      <c r="E3673" s="33"/>
      <c r="F3673" s="33"/>
      <c r="G3673" s="282"/>
      <c r="H3673" s="283"/>
      <c r="I3673" s="33"/>
      <c r="J3673" s="33"/>
      <c r="K3673" s="33">
        <v>151000</v>
      </c>
      <c r="L3673" s="33"/>
      <c r="M3673" s="33"/>
      <c r="N3673" s="33"/>
      <c r="O3673" s="33"/>
      <c r="P3673" s="33"/>
      <c r="Q3673" s="33"/>
      <c r="R3673" s="33"/>
      <c r="S3673" s="33"/>
      <c r="T3673" s="33"/>
      <c r="U3673" s="33"/>
      <c r="V3673" s="33"/>
      <c r="W3673" s="33"/>
      <c r="X3673" s="282"/>
      <c r="Y3673" s="33"/>
      <c r="Z3673" s="284"/>
      <c r="AA3673" s="284"/>
      <c r="AB3673" s="33"/>
      <c r="AC3673" s="33"/>
      <c r="AD3673" s="33"/>
      <c r="AE3673" s="33"/>
      <c r="AF3673" s="33"/>
      <c r="AG3673" s="33"/>
      <c r="AH3673" s="33"/>
      <c r="AI3673" s="33"/>
      <c r="AJ3673" s="33"/>
      <c r="AK3673" s="33"/>
      <c r="AL3673" s="33"/>
      <c r="AM3673" s="33"/>
      <c r="AN3673" s="33"/>
      <c r="AO3673" s="33"/>
      <c r="AP3673" s="34"/>
      <c r="AQ3673" s="34"/>
      <c r="AR3673" s="28"/>
      <c r="AS3673" s="29"/>
      <c r="AT3673" s="29"/>
      <c r="AU3673" s="29"/>
    </row>
    <row r="3674" spans="1:47" s="554" customFormat="1">
      <c r="A3674" s="13"/>
      <c r="B3674" s="8"/>
      <c r="C3674" s="8"/>
      <c r="D3674" s="240" t="s">
        <v>2264</v>
      </c>
      <c r="E3674" s="33"/>
      <c r="F3674" s="33"/>
      <c r="G3674" s="282"/>
      <c r="H3674" s="283"/>
      <c r="I3674" s="33"/>
      <c r="J3674" s="33"/>
      <c r="K3674" s="33">
        <v>130000</v>
      </c>
      <c r="L3674" s="33"/>
      <c r="M3674" s="33"/>
      <c r="N3674" s="33"/>
      <c r="O3674" s="33"/>
      <c r="P3674" s="33"/>
      <c r="Q3674" s="33"/>
      <c r="R3674" s="33"/>
      <c r="S3674" s="33"/>
      <c r="T3674" s="33"/>
      <c r="U3674" s="33"/>
      <c r="V3674" s="33"/>
      <c r="W3674" s="33"/>
      <c r="X3674" s="282"/>
      <c r="Y3674" s="33"/>
      <c r="Z3674" s="284"/>
      <c r="AA3674" s="284"/>
      <c r="AB3674" s="33"/>
      <c r="AC3674" s="33"/>
      <c r="AD3674" s="33"/>
      <c r="AE3674" s="33"/>
      <c r="AF3674" s="33"/>
      <c r="AG3674" s="33"/>
      <c r="AH3674" s="33"/>
      <c r="AI3674" s="33"/>
      <c r="AJ3674" s="33"/>
      <c r="AK3674" s="33"/>
      <c r="AL3674" s="33"/>
      <c r="AM3674" s="33"/>
      <c r="AN3674" s="33"/>
      <c r="AO3674" s="33"/>
      <c r="AP3674" s="34"/>
      <c r="AQ3674" s="34"/>
      <c r="AR3674" s="28"/>
      <c r="AS3674" s="29"/>
      <c r="AT3674" s="29"/>
      <c r="AU3674" s="29"/>
    </row>
    <row r="3675" spans="1:47" s="554" customFormat="1">
      <c r="A3675" s="13"/>
      <c r="B3675" s="8"/>
      <c r="C3675" s="8"/>
      <c r="D3675" s="240" t="s">
        <v>2265</v>
      </c>
      <c r="E3675" s="33"/>
      <c r="F3675" s="33"/>
      <c r="G3675" s="282"/>
      <c r="H3675" s="283"/>
      <c r="I3675" s="33"/>
      <c r="J3675" s="33"/>
      <c r="K3675" s="33">
        <v>386000</v>
      </c>
      <c r="L3675" s="33"/>
      <c r="M3675" s="33"/>
      <c r="N3675" s="33"/>
      <c r="O3675" s="33"/>
      <c r="P3675" s="33"/>
      <c r="Q3675" s="33"/>
      <c r="R3675" s="33"/>
      <c r="S3675" s="33"/>
      <c r="T3675" s="33"/>
      <c r="U3675" s="33"/>
      <c r="V3675" s="33"/>
      <c r="W3675" s="33"/>
      <c r="X3675" s="282"/>
      <c r="Y3675" s="33"/>
      <c r="Z3675" s="284"/>
      <c r="AA3675" s="284"/>
      <c r="AB3675" s="33"/>
      <c r="AC3675" s="33"/>
      <c r="AD3675" s="33"/>
      <c r="AE3675" s="33"/>
      <c r="AF3675" s="33"/>
      <c r="AG3675" s="33"/>
      <c r="AH3675" s="33"/>
      <c r="AI3675" s="33"/>
      <c r="AJ3675" s="33"/>
      <c r="AK3675" s="33"/>
      <c r="AL3675" s="33"/>
      <c r="AM3675" s="33"/>
      <c r="AN3675" s="33"/>
      <c r="AO3675" s="33"/>
      <c r="AP3675" s="34"/>
      <c r="AQ3675" s="34"/>
      <c r="AR3675" s="28"/>
      <c r="AS3675" s="29"/>
      <c r="AT3675" s="29"/>
      <c r="AU3675" s="29"/>
    </row>
    <row r="3676" spans="1:47" s="554" customFormat="1">
      <c r="A3676" s="13"/>
      <c r="B3676" s="8"/>
      <c r="C3676" s="8"/>
      <c r="D3676" s="240" t="s">
        <v>2266</v>
      </c>
      <c r="E3676" s="33"/>
      <c r="F3676" s="33"/>
      <c r="G3676" s="282"/>
      <c r="H3676" s="283"/>
      <c r="I3676" s="33"/>
      <c r="J3676" s="33"/>
      <c r="K3676" s="33">
        <v>196000</v>
      </c>
      <c r="L3676" s="33"/>
      <c r="M3676" s="33"/>
      <c r="N3676" s="33"/>
      <c r="O3676" s="33"/>
      <c r="P3676" s="33"/>
      <c r="Q3676" s="33"/>
      <c r="R3676" s="33"/>
      <c r="S3676" s="33"/>
      <c r="T3676" s="33"/>
      <c r="U3676" s="33"/>
      <c r="V3676" s="33"/>
      <c r="W3676" s="33"/>
      <c r="X3676" s="282"/>
      <c r="Y3676" s="33"/>
      <c r="Z3676" s="284"/>
      <c r="AA3676" s="284"/>
      <c r="AB3676" s="33"/>
      <c r="AC3676" s="33"/>
      <c r="AD3676" s="33"/>
      <c r="AE3676" s="33"/>
      <c r="AF3676" s="33"/>
      <c r="AG3676" s="33"/>
      <c r="AH3676" s="33"/>
      <c r="AI3676" s="33"/>
      <c r="AJ3676" s="33"/>
      <c r="AK3676" s="33"/>
      <c r="AL3676" s="33"/>
      <c r="AM3676" s="33"/>
      <c r="AN3676" s="33"/>
      <c r="AO3676" s="33"/>
      <c r="AP3676" s="34"/>
      <c r="AQ3676" s="34"/>
      <c r="AR3676" s="28"/>
      <c r="AS3676" s="29"/>
      <c r="AT3676" s="29"/>
      <c r="AU3676" s="29"/>
    </row>
    <row r="3677" spans="1:47" s="554" customFormat="1">
      <c r="A3677" s="13"/>
      <c r="B3677" s="8"/>
      <c r="C3677" s="8"/>
      <c r="D3677" s="240" t="s">
        <v>2267</v>
      </c>
      <c r="E3677" s="33"/>
      <c r="F3677" s="33"/>
      <c r="G3677" s="282"/>
      <c r="H3677" s="283"/>
      <c r="I3677" s="33"/>
      <c r="J3677" s="33"/>
      <c r="K3677" s="33">
        <v>218000</v>
      </c>
      <c r="L3677" s="33"/>
      <c r="M3677" s="33"/>
      <c r="N3677" s="33"/>
      <c r="O3677" s="33"/>
      <c r="P3677" s="33"/>
      <c r="Q3677" s="33"/>
      <c r="R3677" s="33"/>
      <c r="S3677" s="33"/>
      <c r="T3677" s="33"/>
      <c r="U3677" s="33"/>
      <c r="V3677" s="33"/>
      <c r="W3677" s="33"/>
      <c r="X3677" s="282"/>
      <c r="Y3677" s="33"/>
      <c r="Z3677" s="284"/>
      <c r="AA3677" s="284"/>
      <c r="AB3677" s="33"/>
      <c r="AC3677" s="33"/>
      <c r="AD3677" s="33"/>
      <c r="AE3677" s="33"/>
      <c r="AF3677" s="33"/>
      <c r="AG3677" s="33"/>
      <c r="AH3677" s="33"/>
      <c r="AI3677" s="33"/>
      <c r="AJ3677" s="33"/>
      <c r="AK3677" s="33"/>
      <c r="AL3677" s="33"/>
      <c r="AM3677" s="33"/>
      <c r="AN3677" s="33"/>
      <c r="AO3677" s="33"/>
      <c r="AP3677" s="34"/>
      <c r="AQ3677" s="34"/>
      <c r="AR3677" s="28"/>
      <c r="AS3677" s="29"/>
      <c r="AT3677" s="29"/>
      <c r="AU3677" s="29"/>
    </row>
    <row r="3678" spans="1:47" s="554" customFormat="1">
      <c r="A3678" s="13"/>
      <c r="B3678" s="8"/>
      <c r="C3678" s="8"/>
      <c r="D3678" s="240" t="s">
        <v>2268</v>
      </c>
      <c r="E3678" s="33"/>
      <c r="F3678" s="33"/>
      <c r="G3678" s="282"/>
      <c r="H3678" s="283"/>
      <c r="I3678" s="33"/>
      <c r="J3678" s="33"/>
      <c r="K3678" s="33">
        <v>124000</v>
      </c>
      <c r="L3678" s="33"/>
      <c r="M3678" s="33"/>
      <c r="N3678" s="33"/>
      <c r="O3678" s="33"/>
      <c r="P3678" s="33"/>
      <c r="Q3678" s="33"/>
      <c r="R3678" s="33"/>
      <c r="S3678" s="33"/>
      <c r="T3678" s="33"/>
      <c r="U3678" s="33"/>
      <c r="V3678" s="33"/>
      <c r="W3678" s="33"/>
      <c r="X3678" s="282"/>
      <c r="Y3678" s="33"/>
      <c r="Z3678" s="284"/>
      <c r="AA3678" s="284"/>
      <c r="AB3678" s="33"/>
      <c r="AC3678" s="33"/>
      <c r="AD3678" s="33"/>
      <c r="AE3678" s="33"/>
      <c r="AF3678" s="33"/>
      <c r="AG3678" s="33"/>
      <c r="AH3678" s="33"/>
      <c r="AI3678" s="33"/>
      <c r="AJ3678" s="33"/>
      <c r="AK3678" s="33"/>
      <c r="AL3678" s="33"/>
      <c r="AM3678" s="33"/>
      <c r="AN3678" s="33"/>
      <c r="AO3678" s="33"/>
      <c r="AP3678" s="34"/>
      <c r="AQ3678" s="34"/>
      <c r="AR3678" s="28"/>
      <c r="AS3678" s="29"/>
      <c r="AT3678" s="29"/>
      <c r="AU3678" s="29"/>
    </row>
    <row r="3679" spans="1:47" s="554" customFormat="1">
      <c r="A3679" s="13"/>
      <c r="B3679" s="8"/>
      <c r="C3679" s="8"/>
      <c r="D3679" s="240" t="s">
        <v>2269</v>
      </c>
      <c r="E3679" s="33"/>
      <c r="F3679" s="33"/>
      <c r="G3679" s="282"/>
      <c r="H3679" s="283"/>
      <c r="I3679" s="33"/>
      <c r="J3679" s="33"/>
      <c r="K3679" s="33">
        <v>1103000</v>
      </c>
      <c r="L3679" s="33"/>
      <c r="M3679" s="33"/>
      <c r="N3679" s="33"/>
      <c r="O3679" s="33"/>
      <c r="P3679" s="33"/>
      <c r="Q3679" s="33"/>
      <c r="R3679" s="33"/>
      <c r="S3679" s="33"/>
      <c r="T3679" s="33"/>
      <c r="U3679" s="33"/>
      <c r="V3679" s="33"/>
      <c r="W3679" s="33"/>
      <c r="X3679" s="282"/>
      <c r="Y3679" s="33"/>
      <c r="Z3679" s="284"/>
      <c r="AA3679" s="284"/>
      <c r="AB3679" s="33"/>
      <c r="AC3679" s="33"/>
      <c r="AD3679" s="33"/>
      <c r="AE3679" s="33"/>
      <c r="AF3679" s="33"/>
      <c r="AG3679" s="33"/>
      <c r="AH3679" s="33"/>
      <c r="AI3679" s="33"/>
      <c r="AJ3679" s="33"/>
      <c r="AK3679" s="33"/>
      <c r="AL3679" s="33"/>
      <c r="AM3679" s="33"/>
      <c r="AN3679" s="33"/>
      <c r="AO3679" s="33"/>
      <c r="AP3679" s="34"/>
      <c r="AQ3679" s="34"/>
      <c r="AR3679" s="28"/>
      <c r="AS3679" s="29"/>
      <c r="AT3679" s="29"/>
      <c r="AU3679" s="29"/>
    </row>
    <row r="3680" spans="1:47" s="554" customFormat="1">
      <c r="A3680" s="13"/>
      <c r="B3680" s="8"/>
      <c r="C3680" s="8"/>
      <c r="D3680" s="240" t="s">
        <v>2270</v>
      </c>
      <c r="E3680" s="33"/>
      <c r="F3680" s="33"/>
      <c r="G3680" s="282"/>
      <c r="H3680" s="283"/>
      <c r="I3680" s="33"/>
      <c r="J3680" s="33"/>
      <c r="K3680" s="33">
        <v>131000</v>
      </c>
      <c r="L3680" s="33"/>
      <c r="M3680" s="33"/>
      <c r="N3680" s="33"/>
      <c r="O3680" s="33"/>
      <c r="P3680" s="33"/>
      <c r="Q3680" s="33"/>
      <c r="R3680" s="33"/>
      <c r="S3680" s="33"/>
      <c r="T3680" s="33"/>
      <c r="U3680" s="33"/>
      <c r="V3680" s="33"/>
      <c r="W3680" s="33"/>
      <c r="X3680" s="282"/>
      <c r="Y3680" s="33"/>
      <c r="Z3680" s="284"/>
      <c r="AA3680" s="284"/>
      <c r="AB3680" s="33"/>
      <c r="AC3680" s="33"/>
      <c r="AD3680" s="33"/>
      <c r="AE3680" s="33"/>
      <c r="AF3680" s="33"/>
      <c r="AG3680" s="33"/>
      <c r="AH3680" s="33"/>
      <c r="AI3680" s="33"/>
      <c r="AJ3680" s="33"/>
      <c r="AK3680" s="33"/>
      <c r="AL3680" s="33"/>
      <c r="AM3680" s="33"/>
      <c r="AN3680" s="33"/>
      <c r="AO3680" s="33"/>
      <c r="AP3680" s="34"/>
      <c r="AQ3680" s="34"/>
      <c r="AR3680" s="28"/>
      <c r="AS3680" s="29"/>
      <c r="AT3680" s="29"/>
      <c r="AU3680" s="29"/>
    </row>
    <row r="3681" spans="1:52" s="554" customFormat="1">
      <c r="A3681" s="13"/>
      <c r="B3681" s="8"/>
      <c r="C3681" s="8"/>
      <c r="D3681" s="240" t="s">
        <v>2270</v>
      </c>
      <c r="E3681" s="33"/>
      <c r="F3681" s="33"/>
      <c r="G3681" s="282"/>
      <c r="H3681" s="283"/>
      <c r="I3681" s="33"/>
      <c r="J3681" s="33"/>
      <c r="K3681" s="33">
        <v>131000</v>
      </c>
      <c r="L3681" s="33"/>
      <c r="M3681" s="33"/>
      <c r="N3681" s="33"/>
      <c r="O3681" s="33"/>
      <c r="P3681" s="33"/>
      <c r="Q3681" s="33"/>
      <c r="R3681" s="33"/>
      <c r="S3681" s="33"/>
      <c r="T3681" s="33"/>
      <c r="U3681" s="33"/>
      <c r="V3681" s="33"/>
      <c r="W3681" s="33"/>
      <c r="X3681" s="282"/>
      <c r="Y3681" s="33"/>
      <c r="Z3681" s="284"/>
      <c r="AA3681" s="284"/>
      <c r="AB3681" s="33"/>
      <c r="AC3681" s="33"/>
      <c r="AD3681" s="33"/>
      <c r="AE3681" s="33"/>
      <c r="AF3681" s="33"/>
      <c r="AG3681" s="33"/>
      <c r="AH3681" s="33"/>
      <c r="AI3681" s="33"/>
      <c r="AJ3681" s="33"/>
      <c r="AK3681" s="33"/>
      <c r="AL3681" s="33"/>
      <c r="AM3681" s="33"/>
      <c r="AN3681" s="33"/>
      <c r="AO3681" s="33"/>
      <c r="AP3681" s="34"/>
      <c r="AQ3681" s="34"/>
      <c r="AR3681" s="28"/>
      <c r="AS3681" s="29"/>
      <c r="AT3681" s="29"/>
      <c r="AU3681" s="29"/>
    </row>
    <row r="3682" spans="1:52" s="554" customFormat="1">
      <c r="A3682" s="13"/>
      <c r="B3682" s="8"/>
      <c r="C3682" s="8"/>
      <c r="D3682" s="240" t="s">
        <v>2271</v>
      </c>
      <c r="E3682" s="33"/>
      <c r="F3682" s="33"/>
      <c r="G3682" s="282"/>
      <c r="H3682" s="283"/>
      <c r="I3682" s="33"/>
      <c r="J3682" s="33"/>
      <c r="K3682" s="33">
        <v>44000</v>
      </c>
      <c r="L3682" s="33"/>
      <c r="M3682" s="33"/>
      <c r="N3682" s="33"/>
      <c r="O3682" s="33"/>
      <c r="P3682" s="33"/>
      <c r="Q3682" s="33"/>
      <c r="R3682" s="33"/>
      <c r="S3682" s="33"/>
      <c r="T3682" s="33"/>
      <c r="U3682" s="33"/>
      <c r="V3682" s="33"/>
      <c r="W3682" s="33"/>
      <c r="X3682" s="282"/>
      <c r="Y3682" s="33"/>
      <c r="Z3682" s="284"/>
      <c r="AA3682" s="284"/>
      <c r="AB3682" s="33"/>
      <c r="AC3682" s="33"/>
      <c r="AD3682" s="33"/>
      <c r="AE3682" s="33"/>
      <c r="AF3682" s="33"/>
      <c r="AG3682" s="33"/>
      <c r="AH3682" s="33"/>
      <c r="AI3682" s="33"/>
      <c r="AJ3682" s="33"/>
      <c r="AK3682" s="33"/>
      <c r="AL3682" s="33"/>
      <c r="AM3682" s="33"/>
      <c r="AN3682" s="33"/>
      <c r="AO3682" s="33"/>
      <c r="AP3682" s="34"/>
      <c r="AQ3682" s="34"/>
      <c r="AR3682" s="28"/>
      <c r="AS3682" s="29"/>
      <c r="AT3682" s="29"/>
      <c r="AU3682" s="29"/>
    </row>
    <row r="3683" spans="1:52" s="554" customFormat="1">
      <c r="A3683" s="13"/>
      <c r="B3683" s="8"/>
      <c r="C3683" s="8"/>
      <c r="D3683" s="240"/>
      <c r="E3683" s="33"/>
      <c r="F3683" s="33"/>
      <c r="G3683" s="282"/>
      <c r="H3683" s="283"/>
      <c r="I3683" s="33"/>
      <c r="J3683" s="33"/>
      <c r="K3683" s="33"/>
      <c r="L3683" s="33"/>
      <c r="M3683" s="33"/>
      <c r="N3683" s="33"/>
      <c r="O3683" s="33"/>
      <c r="P3683" s="33"/>
      <c r="Q3683" s="33"/>
      <c r="R3683" s="33"/>
      <c r="S3683" s="33"/>
      <c r="T3683" s="33"/>
      <c r="U3683" s="33"/>
      <c r="V3683" s="33"/>
      <c r="W3683" s="33"/>
      <c r="X3683" s="282"/>
      <c r="Y3683" s="33"/>
      <c r="Z3683" s="284"/>
      <c r="AA3683" s="284"/>
      <c r="AB3683" s="33"/>
      <c r="AC3683" s="33"/>
      <c r="AD3683" s="33"/>
      <c r="AE3683" s="33"/>
      <c r="AF3683" s="33"/>
      <c r="AG3683" s="33"/>
      <c r="AH3683" s="33"/>
      <c r="AI3683" s="33"/>
      <c r="AJ3683" s="33"/>
      <c r="AK3683" s="33"/>
      <c r="AL3683" s="33"/>
      <c r="AM3683" s="33"/>
      <c r="AN3683" s="33"/>
      <c r="AO3683" s="33"/>
      <c r="AP3683" s="34"/>
      <c r="AQ3683" s="34"/>
      <c r="AR3683" s="28"/>
      <c r="AS3683" s="29"/>
      <c r="AT3683" s="29"/>
      <c r="AU3683" s="29"/>
    </row>
    <row r="3684" spans="1:52" s="554" customFormat="1">
      <c r="A3684" s="13"/>
      <c r="B3684" s="8"/>
      <c r="C3684" s="8"/>
      <c r="D3684" s="240"/>
      <c r="E3684" s="33"/>
      <c r="F3684" s="33"/>
      <c r="G3684" s="282"/>
      <c r="H3684" s="283"/>
      <c r="I3684" s="33"/>
      <c r="J3684" s="33"/>
      <c r="K3684" s="33"/>
      <c r="L3684" s="33"/>
      <c r="M3684" s="33"/>
      <c r="N3684" s="33"/>
      <c r="O3684" s="33"/>
      <c r="P3684" s="33"/>
      <c r="Q3684" s="33"/>
      <c r="R3684" s="33"/>
      <c r="S3684" s="33"/>
      <c r="T3684" s="33"/>
      <c r="U3684" s="33"/>
      <c r="V3684" s="33"/>
      <c r="W3684" s="33"/>
      <c r="X3684" s="282"/>
      <c r="Y3684" s="33"/>
      <c r="Z3684" s="284"/>
      <c r="AA3684" s="284"/>
      <c r="AB3684" s="33"/>
      <c r="AC3684" s="33"/>
      <c r="AD3684" s="33"/>
      <c r="AE3684" s="33"/>
      <c r="AF3684" s="33"/>
      <c r="AG3684" s="33"/>
      <c r="AH3684" s="33"/>
      <c r="AI3684" s="33"/>
      <c r="AJ3684" s="33"/>
      <c r="AK3684" s="33"/>
      <c r="AL3684" s="33"/>
      <c r="AM3684" s="33"/>
      <c r="AN3684" s="33"/>
      <c r="AO3684" s="33"/>
      <c r="AP3684" s="34"/>
      <c r="AQ3684" s="34"/>
      <c r="AR3684" s="28"/>
      <c r="AS3684" s="29"/>
      <c r="AT3684" s="29"/>
      <c r="AU3684" s="29"/>
    </row>
    <row r="3685" spans="1:52" s="483" customFormat="1">
      <c r="A3685" s="13"/>
      <c r="B3685" s="8"/>
      <c r="C3685" s="8"/>
      <c r="D3685" s="240"/>
      <c r="E3685" s="33"/>
      <c r="F3685" s="33"/>
      <c r="G3685" s="282"/>
      <c r="H3685" s="283"/>
      <c r="I3685" s="33"/>
      <c r="J3685" s="33"/>
      <c r="K3685" s="33"/>
      <c r="L3685" s="33"/>
      <c r="M3685" s="33"/>
      <c r="N3685" s="33"/>
      <c r="O3685" s="33"/>
      <c r="P3685" s="33"/>
      <c r="Q3685" s="33"/>
      <c r="R3685" s="33"/>
      <c r="S3685" s="33"/>
      <c r="T3685" s="33"/>
      <c r="U3685" s="33"/>
      <c r="V3685" s="33"/>
      <c r="W3685" s="33"/>
      <c r="X3685" s="282"/>
      <c r="Y3685" s="33"/>
      <c r="Z3685" s="284"/>
      <c r="AA3685" s="284"/>
      <c r="AB3685" s="33"/>
      <c r="AC3685" s="33"/>
      <c r="AD3685" s="33"/>
      <c r="AE3685" s="33"/>
      <c r="AF3685" s="33"/>
      <c r="AG3685" s="33"/>
      <c r="AH3685" s="33"/>
      <c r="AI3685" s="33"/>
      <c r="AJ3685" s="33"/>
      <c r="AK3685" s="33"/>
      <c r="AL3685" s="33"/>
      <c r="AM3685" s="33"/>
      <c r="AN3685" s="33"/>
      <c r="AO3685" s="33"/>
      <c r="AP3685" s="34"/>
      <c r="AQ3685" s="34"/>
      <c r="AR3685" s="28"/>
      <c r="AS3685" s="29"/>
      <c r="AT3685" s="29"/>
      <c r="AU3685" s="29"/>
    </row>
    <row r="3686" spans="1:52" s="483" customFormat="1">
      <c r="A3686" s="13"/>
      <c r="B3686" s="8"/>
      <c r="C3686" s="8"/>
      <c r="D3686" s="240"/>
      <c r="E3686" s="33"/>
      <c r="F3686" s="33"/>
      <c r="G3686" s="282"/>
      <c r="H3686" s="283"/>
      <c r="I3686" s="33"/>
      <c r="J3686" s="33"/>
      <c r="K3686" s="33"/>
      <c r="L3686" s="33"/>
      <c r="M3686" s="33"/>
      <c r="N3686" s="33"/>
      <c r="O3686" s="33"/>
      <c r="P3686" s="33"/>
      <c r="Q3686" s="33"/>
      <c r="R3686" s="33"/>
      <c r="S3686" s="33"/>
      <c r="T3686" s="33"/>
      <c r="U3686" s="33"/>
      <c r="V3686" s="33"/>
      <c r="W3686" s="33"/>
      <c r="X3686" s="282"/>
      <c r="Y3686" s="33"/>
      <c r="Z3686" s="284"/>
      <c r="AA3686" s="284"/>
      <c r="AB3686" s="33"/>
      <c r="AC3686" s="33"/>
      <c r="AD3686" s="33"/>
      <c r="AE3686" s="33"/>
      <c r="AF3686" s="33"/>
      <c r="AG3686" s="33"/>
      <c r="AH3686" s="33"/>
      <c r="AI3686" s="33"/>
      <c r="AJ3686" s="33"/>
      <c r="AK3686" s="33"/>
      <c r="AL3686" s="33"/>
      <c r="AM3686" s="33"/>
      <c r="AN3686" s="33"/>
      <c r="AO3686" s="33"/>
      <c r="AP3686" s="34"/>
      <c r="AQ3686" s="34"/>
      <c r="AR3686" s="28"/>
      <c r="AS3686" s="29"/>
      <c r="AT3686" s="29"/>
      <c r="AU3686" s="29"/>
    </row>
    <row r="3687" spans="1:52" s="402" customFormat="1">
      <c r="A3687" s="13"/>
      <c r="B3687" s="8"/>
      <c r="C3687" s="8"/>
      <c r="D3687" s="240"/>
      <c r="E3687" s="33"/>
      <c r="F3687" s="33"/>
      <c r="G3687" s="282"/>
      <c r="H3687" s="283"/>
      <c r="I3687" s="33"/>
      <c r="J3687" s="33"/>
      <c r="K3687" s="33"/>
      <c r="L3687" s="33"/>
      <c r="M3687" s="33"/>
      <c r="N3687" s="33"/>
      <c r="O3687" s="33"/>
      <c r="P3687" s="33"/>
      <c r="Q3687" s="33"/>
      <c r="R3687" s="33"/>
      <c r="S3687" s="33"/>
      <c r="T3687" s="33"/>
      <c r="U3687" s="33"/>
      <c r="V3687" s="33"/>
      <c r="W3687" s="33"/>
      <c r="X3687" s="282"/>
      <c r="Y3687" s="33"/>
      <c r="Z3687" s="284"/>
      <c r="AA3687" s="284"/>
      <c r="AB3687" s="33"/>
      <c r="AC3687" s="33"/>
      <c r="AD3687" s="33"/>
      <c r="AE3687" s="33"/>
      <c r="AF3687" s="33"/>
      <c r="AG3687" s="33"/>
      <c r="AH3687" s="33"/>
      <c r="AI3687" s="33"/>
      <c r="AJ3687" s="33"/>
      <c r="AK3687" s="33"/>
      <c r="AL3687" s="33"/>
      <c r="AM3687" s="33"/>
      <c r="AN3687" s="33"/>
      <c r="AO3687" s="33"/>
      <c r="AP3687" s="34"/>
      <c r="AQ3687" s="34"/>
      <c r="AR3687" s="28"/>
      <c r="AS3687" s="29"/>
      <c r="AT3687" s="29"/>
      <c r="AU3687" s="29"/>
    </row>
    <row r="3688" spans="1:52" s="86" customFormat="1">
      <c r="A3688" s="12"/>
      <c r="B3688" s="9">
        <v>6</v>
      </c>
      <c r="C3688" s="9" t="s">
        <v>19</v>
      </c>
      <c r="D3688" s="81" t="s">
        <v>7</v>
      </c>
      <c r="E3688" s="31">
        <v>0</v>
      </c>
      <c r="F3688" s="31">
        <f t="shared" ref="F3688" si="282">SUM(F3689:F3711)</f>
        <v>998312000</v>
      </c>
      <c r="G3688" s="31">
        <f t="shared" ref="G3688:V3688" si="283">SUM(G3689:G3711)</f>
        <v>42941760</v>
      </c>
      <c r="H3688" s="31">
        <f t="shared" si="283"/>
        <v>42941760</v>
      </c>
      <c r="I3688" s="31">
        <f t="shared" si="283"/>
        <v>0</v>
      </c>
      <c r="J3688" s="31">
        <f t="shared" si="283"/>
        <v>0</v>
      </c>
      <c r="K3688" s="31">
        <f t="shared" si="283"/>
        <v>0</v>
      </c>
      <c r="L3688" s="31">
        <f t="shared" si="283"/>
        <v>0</v>
      </c>
      <c r="M3688" s="31">
        <f t="shared" si="283"/>
        <v>0</v>
      </c>
      <c r="N3688" s="31">
        <f t="shared" si="283"/>
        <v>0</v>
      </c>
      <c r="O3688" s="31">
        <f t="shared" si="283"/>
        <v>0</v>
      </c>
      <c r="P3688" s="31">
        <f t="shared" si="283"/>
        <v>0</v>
      </c>
      <c r="Q3688" s="31">
        <f t="shared" si="283"/>
        <v>0</v>
      </c>
      <c r="R3688" s="31">
        <f t="shared" si="283"/>
        <v>0</v>
      </c>
      <c r="S3688" s="31">
        <f t="shared" si="283"/>
        <v>0</v>
      </c>
      <c r="T3688" s="31">
        <f t="shared" si="283"/>
        <v>0</v>
      </c>
      <c r="U3688" s="31">
        <f t="shared" si="283"/>
        <v>0</v>
      </c>
      <c r="V3688" s="31">
        <f t="shared" si="283"/>
        <v>0</v>
      </c>
      <c r="W3688" s="31">
        <f>SUM(O3688:V3688)</f>
        <v>0</v>
      </c>
      <c r="X3688" s="31">
        <f>SUM(X3689:X3711)</f>
        <v>0</v>
      </c>
      <c r="Y3688" s="31">
        <f>H3688+I3688+J3688+K3688+L3688+M3688+N3688+W3688+X3688</f>
        <v>42941760</v>
      </c>
      <c r="Z3688" s="31">
        <f t="shared" ref="Z3688:AK3688" si="284">SUM(Z3689:Z3711)</f>
        <v>0</v>
      </c>
      <c r="AA3688" s="31">
        <f t="shared" si="284"/>
        <v>0</v>
      </c>
      <c r="AB3688" s="31">
        <f t="shared" si="284"/>
        <v>0</v>
      </c>
      <c r="AC3688" s="31">
        <f t="shared" si="284"/>
        <v>0</v>
      </c>
      <c r="AD3688" s="31">
        <f t="shared" si="284"/>
        <v>0</v>
      </c>
      <c r="AE3688" s="31">
        <f t="shared" si="284"/>
        <v>0</v>
      </c>
      <c r="AF3688" s="31">
        <f t="shared" si="284"/>
        <v>0</v>
      </c>
      <c r="AG3688" s="31">
        <f t="shared" si="284"/>
        <v>0</v>
      </c>
      <c r="AH3688" s="31">
        <f t="shared" si="284"/>
        <v>0</v>
      </c>
      <c r="AI3688" s="31">
        <f t="shared" si="284"/>
        <v>0</v>
      </c>
      <c r="AJ3688" s="31">
        <f t="shared" si="284"/>
        <v>0</v>
      </c>
      <c r="AK3688" s="31">
        <f t="shared" si="284"/>
        <v>0</v>
      </c>
      <c r="AL3688" s="31">
        <f>SUM(AD3688:AK3688)</f>
        <v>0</v>
      </c>
      <c r="AM3688" s="31">
        <f>SUM(AM3689:AM3711)</f>
        <v>0</v>
      </c>
      <c r="AN3688" s="31">
        <f>SUM(AN3689:AN3711)</f>
        <v>0</v>
      </c>
      <c r="AO3688" s="31">
        <f>Z3688+AA3688+AB3688+AC3688+AL3688+AM3688+AN3688</f>
        <v>0</v>
      </c>
      <c r="AP3688" s="32">
        <f>E3688+Y3688-AO3688</f>
        <v>42941760</v>
      </c>
      <c r="AQ3688" s="32"/>
      <c r="AR3688" s="28"/>
      <c r="AS3688" s="29">
        <f>E3688+H3688+I3688+J3688+K3688+L3688+M3688+N3688+W3688+X3688-Z3688-AB3688-AL3688-AC3688-AM3688-AN3688</f>
        <v>42941760</v>
      </c>
      <c r="AT3688" s="29">
        <f>AP3688-AS3688</f>
        <v>0</v>
      </c>
      <c r="AU3688" s="29">
        <f>E3688</f>
        <v>0</v>
      </c>
      <c r="AV3688" s="86">
        <f>AS3688-AU3688</f>
        <v>42941760</v>
      </c>
      <c r="AW3688" s="86">
        <f>Y3688-AO3688</f>
        <v>42941760</v>
      </c>
      <c r="AX3688" s="86">
        <f>AV3688-AW3688</f>
        <v>0</v>
      </c>
      <c r="AZ3688" s="398"/>
    </row>
    <row r="3689" spans="1:52" s="402" customFormat="1">
      <c r="A3689" s="13"/>
      <c r="B3689" s="8"/>
      <c r="C3689" s="8"/>
      <c r="D3689" s="113"/>
      <c r="E3689" s="33"/>
      <c r="F3689" s="34"/>
      <c r="G3689" s="63"/>
      <c r="H3689" s="67"/>
      <c r="I3689" s="34"/>
      <c r="J3689" s="34"/>
      <c r="K3689" s="34"/>
      <c r="L3689" s="34"/>
      <c r="M3689" s="34"/>
      <c r="N3689" s="34"/>
      <c r="O3689" s="34"/>
      <c r="P3689" s="34"/>
      <c r="Q3689" s="34"/>
      <c r="R3689" s="34"/>
      <c r="S3689" s="34"/>
      <c r="T3689" s="34"/>
      <c r="U3689" s="34"/>
      <c r="V3689" s="34"/>
      <c r="W3689" s="34"/>
      <c r="X3689" s="63"/>
      <c r="Y3689" s="34"/>
      <c r="Z3689" s="65"/>
      <c r="AA3689" s="65"/>
      <c r="AB3689" s="34"/>
      <c r="AC3689" s="34"/>
      <c r="AD3689" s="34"/>
      <c r="AE3689" s="34"/>
      <c r="AF3689" s="34"/>
      <c r="AG3689" s="34"/>
      <c r="AH3689" s="34"/>
      <c r="AI3689" s="34"/>
      <c r="AJ3689" s="34"/>
      <c r="AK3689" s="34"/>
      <c r="AL3689" s="34"/>
      <c r="AM3689" s="34"/>
      <c r="AN3689" s="34"/>
      <c r="AO3689" s="34"/>
      <c r="AP3689" s="34"/>
      <c r="AQ3689" s="34"/>
      <c r="AR3689" s="28"/>
      <c r="AS3689" s="29"/>
      <c r="AT3689" s="29"/>
      <c r="AU3689" s="29"/>
    </row>
    <row r="3690" spans="1:52" s="554" customFormat="1">
      <c r="A3690" s="13"/>
      <c r="B3690" s="8"/>
      <c r="C3690" s="8"/>
      <c r="D3690" s="113"/>
      <c r="E3690" s="33"/>
      <c r="F3690" s="34"/>
      <c r="G3690" s="63"/>
      <c r="H3690" s="67"/>
      <c r="I3690" s="34"/>
      <c r="J3690" s="34"/>
      <c r="K3690" s="34"/>
      <c r="L3690" s="34"/>
      <c r="M3690" s="34"/>
      <c r="N3690" s="34"/>
      <c r="O3690" s="34"/>
      <c r="P3690" s="34"/>
      <c r="Q3690" s="34"/>
      <c r="R3690" s="34"/>
      <c r="S3690" s="34"/>
      <c r="T3690" s="34"/>
      <c r="U3690" s="34"/>
      <c r="V3690" s="34"/>
      <c r="W3690" s="34"/>
      <c r="X3690" s="63"/>
      <c r="Y3690" s="34"/>
      <c r="Z3690" s="65"/>
      <c r="AA3690" s="65"/>
      <c r="AB3690" s="34"/>
      <c r="AC3690" s="34"/>
      <c r="AD3690" s="34"/>
      <c r="AE3690" s="34"/>
      <c r="AF3690" s="34"/>
      <c r="AG3690" s="34"/>
      <c r="AH3690" s="34"/>
      <c r="AI3690" s="34"/>
      <c r="AJ3690" s="34"/>
      <c r="AK3690" s="34"/>
      <c r="AL3690" s="34"/>
      <c r="AM3690" s="34"/>
      <c r="AN3690" s="34"/>
      <c r="AO3690" s="34"/>
      <c r="AP3690" s="34"/>
      <c r="AQ3690" s="34"/>
      <c r="AR3690" s="28"/>
      <c r="AS3690" s="29"/>
      <c r="AT3690" s="29"/>
      <c r="AU3690" s="29"/>
    </row>
    <row r="3691" spans="1:52" s="554" customFormat="1" ht="15">
      <c r="A3691" s="13"/>
      <c r="B3691" s="8"/>
      <c r="C3691" s="8"/>
      <c r="D3691" s="489" t="s">
        <v>524</v>
      </c>
      <c r="E3691" s="266"/>
      <c r="F3691" s="34"/>
      <c r="G3691" s="63"/>
      <c r="H3691" s="67"/>
      <c r="I3691" s="34"/>
      <c r="J3691" s="34"/>
      <c r="K3691" s="34"/>
      <c r="L3691" s="34"/>
      <c r="M3691" s="34"/>
      <c r="N3691" s="34"/>
      <c r="O3691" s="34"/>
      <c r="P3691" s="34"/>
      <c r="Q3691" s="34"/>
      <c r="R3691" s="34"/>
      <c r="S3691" s="34"/>
      <c r="T3691" s="34"/>
      <c r="U3691" s="34"/>
      <c r="V3691" s="34"/>
      <c r="W3691" s="34"/>
      <c r="X3691" s="63"/>
      <c r="Y3691" s="34"/>
      <c r="Z3691" s="65"/>
      <c r="AA3691" s="65"/>
      <c r="AB3691" s="34"/>
      <c r="AC3691" s="34"/>
      <c r="AD3691" s="34"/>
      <c r="AE3691" s="34"/>
      <c r="AF3691" s="34"/>
      <c r="AG3691" s="34"/>
      <c r="AH3691" s="34"/>
      <c r="AI3691" s="34"/>
      <c r="AJ3691" s="34"/>
      <c r="AK3691" s="34"/>
      <c r="AL3691" s="34"/>
      <c r="AM3691" s="34"/>
      <c r="AN3691" s="34"/>
      <c r="AO3691" s="34"/>
      <c r="AP3691" s="34"/>
      <c r="AQ3691" s="34"/>
      <c r="AR3691" s="28"/>
      <c r="AS3691" s="29"/>
      <c r="AT3691" s="29"/>
      <c r="AU3691" s="29"/>
    </row>
    <row r="3692" spans="1:52" s="554" customFormat="1">
      <c r="A3692" s="13"/>
      <c r="B3692" s="8"/>
      <c r="C3692" s="8"/>
      <c r="D3692" s="375" t="s">
        <v>262</v>
      </c>
      <c r="E3692" s="266"/>
      <c r="F3692" s="34"/>
      <c r="G3692" s="63"/>
      <c r="H3692" s="67"/>
      <c r="I3692" s="34"/>
      <c r="J3692" s="34"/>
      <c r="K3692" s="34"/>
      <c r="L3692" s="34"/>
      <c r="M3692" s="34"/>
      <c r="N3692" s="34"/>
      <c r="O3692" s="34"/>
      <c r="P3692" s="34"/>
      <c r="Q3692" s="34"/>
      <c r="R3692" s="34"/>
      <c r="S3692" s="34"/>
      <c r="T3692" s="34"/>
      <c r="U3692" s="34"/>
      <c r="V3692" s="34"/>
      <c r="W3692" s="34"/>
      <c r="X3692" s="63"/>
      <c r="Y3692" s="34"/>
      <c r="Z3692" s="65"/>
      <c r="AA3692" s="65"/>
      <c r="AB3692" s="34"/>
      <c r="AC3692" s="34"/>
      <c r="AD3692" s="34"/>
      <c r="AE3692" s="34"/>
      <c r="AF3692" s="34"/>
      <c r="AG3692" s="34"/>
      <c r="AH3692" s="34"/>
      <c r="AI3692" s="34"/>
      <c r="AJ3692" s="34"/>
      <c r="AK3692" s="34"/>
      <c r="AL3692" s="34"/>
      <c r="AM3692" s="34"/>
      <c r="AN3692" s="34"/>
      <c r="AO3692" s="34"/>
      <c r="AP3692" s="34"/>
      <c r="AQ3692" s="34"/>
      <c r="AR3692" s="28"/>
      <c r="AS3692" s="29"/>
      <c r="AT3692" s="29"/>
      <c r="AU3692" s="29"/>
    </row>
    <row r="3693" spans="1:52" s="554" customFormat="1">
      <c r="A3693" s="13"/>
      <c r="B3693" s="8"/>
      <c r="C3693" s="83">
        <v>315</v>
      </c>
      <c r="D3693" s="472" t="s">
        <v>528</v>
      </c>
      <c r="E3693" s="266"/>
      <c r="F3693" s="34"/>
      <c r="G3693" s="63"/>
      <c r="H3693" s="67"/>
      <c r="I3693" s="34"/>
      <c r="J3693" s="34"/>
      <c r="K3693" s="34"/>
      <c r="L3693" s="34"/>
      <c r="M3693" s="34"/>
      <c r="N3693" s="34"/>
      <c r="O3693" s="34"/>
      <c r="P3693" s="34"/>
      <c r="Q3693" s="34"/>
      <c r="R3693" s="34"/>
      <c r="S3693" s="34"/>
      <c r="T3693" s="34"/>
      <c r="U3693" s="34"/>
      <c r="V3693" s="34"/>
      <c r="W3693" s="34"/>
      <c r="X3693" s="63"/>
      <c r="Y3693" s="34"/>
      <c r="Z3693" s="65"/>
      <c r="AA3693" s="65"/>
      <c r="AB3693" s="34"/>
      <c r="AC3693" s="34"/>
      <c r="AD3693" s="34"/>
      <c r="AE3693" s="34"/>
      <c r="AF3693" s="34"/>
      <c r="AG3693" s="34"/>
      <c r="AH3693" s="34"/>
      <c r="AI3693" s="34"/>
      <c r="AJ3693" s="34"/>
      <c r="AK3693" s="34"/>
      <c r="AL3693" s="34"/>
      <c r="AM3693" s="34"/>
      <c r="AN3693" s="34"/>
      <c r="AO3693" s="34"/>
      <c r="AP3693" s="34"/>
      <c r="AQ3693" s="34"/>
      <c r="AR3693" s="28"/>
      <c r="AS3693" s="29"/>
      <c r="AT3693" s="29"/>
      <c r="AU3693" s="29"/>
    </row>
    <row r="3694" spans="1:52" s="554" customFormat="1">
      <c r="A3694" s="13"/>
      <c r="B3694" s="8"/>
      <c r="C3694" s="8"/>
      <c r="D3694" s="473" t="s">
        <v>174</v>
      </c>
      <c r="E3694" s="266"/>
      <c r="F3694" s="34"/>
      <c r="G3694" s="63"/>
      <c r="H3694" s="67"/>
      <c r="I3694" s="34"/>
      <c r="J3694" s="34"/>
      <c r="K3694" s="34"/>
      <c r="L3694" s="34"/>
      <c r="M3694" s="34"/>
      <c r="N3694" s="34"/>
      <c r="O3694" s="34"/>
      <c r="P3694" s="34"/>
      <c r="Q3694" s="34"/>
      <c r="R3694" s="34"/>
      <c r="S3694" s="34"/>
      <c r="T3694" s="34"/>
      <c r="U3694" s="34"/>
      <c r="V3694" s="34"/>
      <c r="W3694" s="34"/>
      <c r="X3694" s="63"/>
      <c r="Y3694" s="34"/>
      <c r="Z3694" s="65"/>
      <c r="AA3694" s="65"/>
      <c r="AB3694" s="34"/>
      <c r="AC3694" s="34"/>
      <c r="AD3694" s="34"/>
      <c r="AE3694" s="34"/>
      <c r="AF3694" s="34"/>
      <c r="AG3694" s="34"/>
      <c r="AH3694" s="34"/>
      <c r="AI3694" s="34"/>
      <c r="AJ3694" s="34"/>
      <c r="AK3694" s="34"/>
      <c r="AL3694" s="34"/>
      <c r="AM3694" s="34"/>
      <c r="AN3694" s="34"/>
      <c r="AO3694" s="34"/>
      <c r="AP3694" s="34"/>
      <c r="AQ3694" s="34"/>
      <c r="AR3694" s="28"/>
      <c r="AS3694" s="29"/>
      <c r="AT3694" s="29"/>
      <c r="AU3694" s="29"/>
    </row>
    <row r="3695" spans="1:52" s="554" customFormat="1" ht="15">
      <c r="A3695" s="13"/>
      <c r="B3695" s="8"/>
      <c r="C3695" s="8"/>
      <c r="D3695" s="506" t="s">
        <v>2235</v>
      </c>
      <c r="E3695" s="266"/>
      <c r="F3695" s="34"/>
      <c r="G3695" s="63"/>
      <c r="H3695" s="67"/>
      <c r="I3695" s="34"/>
      <c r="J3695" s="34"/>
      <c r="K3695" s="34"/>
      <c r="L3695" s="34"/>
      <c r="M3695" s="34"/>
      <c r="N3695" s="34"/>
      <c r="O3695" s="34"/>
      <c r="P3695" s="34"/>
      <c r="Q3695" s="34"/>
      <c r="R3695" s="34"/>
      <c r="S3695" s="34"/>
      <c r="T3695" s="34"/>
      <c r="U3695" s="34"/>
      <c r="V3695" s="34"/>
      <c r="W3695" s="34"/>
      <c r="X3695" s="63"/>
      <c r="Y3695" s="34"/>
      <c r="Z3695" s="65"/>
      <c r="AA3695" s="65"/>
      <c r="AB3695" s="34"/>
      <c r="AC3695" s="34"/>
      <c r="AD3695" s="34"/>
      <c r="AE3695" s="34"/>
      <c r="AF3695" s="34"/>
      <c r="AG3695" s="34"/>
      <c r="AH3695" s="34"/>
      <c r="AI3695" s="34"/>
      <c r="AJ3695" s="34"/>
      <c r="AK3695" s="34"/>
      <c r="AL3695" s="34"/>
      <c r="AM3695" s="34"/>
      <c r="AN3695" s="34"/>
      <c r="AO3695" s="34"/>
      <c r="AP3695" s="34"/>
      <c r="AQ3695" s="34"/>
      <c r="AR3695" s="28"/>
      <c r="AS3695" s="29"/>
      <c r="AT3695" s="29"/>
      <c r="AU3695" s="29"/>
    </row>
    <row r="3696" spans="1:52" s="554" customFormat="1">
      <c r="A3696" s="13"/>
      <c r="B3696" s="8"/>
      <c r="C3696" s="8"/>
      <c r="D3696" s="345" t="s">
        <v>2236</v>
      </c>
      <c r="E3696" s="266"/>
      <c r="F3696" s="34">
        <v>998312000</v>
      </c>
      <c r="G3696" s="63">
        <f>SUM(H3697:H3704)</f>
        <v>42941760</v>
      </c>
      <c r="H3696" s="67"/>
      <c r="I3696" s="34"/>
      <c r="J3696" s="34"/>
      <c r="K3696" s="34"/>
      <c r="L3696" s="34"/>
      <c r="M3696" s="34"/>
      <c r="N3696" s="34"/>
      <c r="O3696" s="34"/>
      <c r="P3696" s="34"/>
      <c r="Q3696" s="34"/>
      <c r="R3696" s="34"/>
      <c r="S3696" s="34"/>
      <c r="T3696" s="34"/>
      <c r="U3696" s="34"/>
      <c r="V3696" s="34"/>
      <c r="W3696" s="34"/>
      <c r="X3696" s="63"/>
      <c r="Y3696" s="34"/>
      <c r="Z3696" s="65"/>
      <c r="AA3696" s="65"/>
      <c r="AB3696" s="34"/>
      <c r="AC3696" s="34"/>
      <c r="AD3696" s="34"/>
      <c r="AE3696" s="34"/>
      <c r="AF3696" s="34"/>
      <c r="AG3696" s="34"/>
      <c r="AH3696" s="34"/>
      <c r="AI3696" s="34"/>
      <c r="AJ3696" s="34"/>
      <c r="AK3696" s="34"/>
      <c r="AL3696" s="34"/>
      <c r="AM3696" s="34"/>
      <c r="AN3696" s="34"/>
      <c r="AO3696" s="34"/>
      <c r="AP3696" s="34"/>
      <c r="AQ3696" s="34"/>
      <c r="AR3696" s="28"/>
      <c r="AS3696" s="29"/>
      <c r="AT3696" s="29"/>
      <c r="AU3696" s="29"/>
    </row>
    <row r="3697" spans="1:52" s="554" customFormat="1">
      <c r="A3697" s="13"/>
      <c r="B3697" s="8"/>
      <c r="C3697" s="8"/>
      <c r="D3697" s="240" t="s">
        <v>2227</v>
      </c>
      <c r="E3697" s="266"/>
      <c r="F3697" s="34"/>
      <c r="G3697" s="63"/>
      <c r="H3697" s="67">
        <v>3200000</v>
      </c>
      <c r="I3697" s="34"/>
      <c r="J3697" s="34"/>
      <c r="K3697" s="34"/>
      <c r="L3697" s="34"/>
      <c r="M3697" s="34"/>
      <c r="N3697" s="34"/>
      <c r="O3697" s="34"/>
      <c r="P3697" s="34"/>
      <c r="Q3697" s="34"/>
      <c r="R3697" s="34"/>
      <c r="S3697" s="34"/>
      <c r="T3697" s="34"/>
      <c r="U3697" s="34"/>
      <c r="V3697" s="34"/>
      <c r="W3697" s="34"/>
      <c r="X3697" s="63"/>
      <c r="Y3697" s="34"/>
      <c r="Z3697" s="65"/>
      <c r="AA3697" s="65"/>
      <c r="AB3697" s="34"/>
      <c r="AC3697" s="34"/>
      <c r="AD3697" s="34"/>
      <c r="AE3697" s="34"/>
      <c r="AF3697" s="34"/>
      <c r="AG3697" s="34"/>
      <c r="AH3697" s="34"/>
      <c r="AI3697" s="34"/>
      <c r="AJ3697" s="34"/>
      <c r="AK3697" s="34"/>
      <c r="AL3697" s="34"/>
      <c r="AM3697" s="34"/>
      <c r="AN3697" s="34"/>
      <c r="AO3697" s="34"/>
      <c r="AP3697" s="34"/>
      <c r="AQ3697" s="34"/>
      <c r="AR3697" s="28"/>
      <c r="AS3697" s="29"/>
      <c r="AT3697" s="29"/>
      <c r="AU3697" s="29"/>
    </row>
    <row r="3698" spans="1:52" s="554" customFormat="1">
      <c r="A3698" s="13"/>
      <c r="B3698" s="8"/>
      <c r="C3698" s="8"/>
      <c r="D3698" s="240" t="s">
        <v>2228</v>
      </c>
      <c r="E3698" s="266"/>
      <c r="F3698" s="34"/>
      <c r="G3698" s="63"/>
      <c r="H3698" s="67">
        <v>2980000</v>
      </c>
      <c r="I3698" s="34"/>
      <c r="J3698" s="34"/>
      <c r="K3698" s="34"/>
      <c r="L3698" s="34"/>
      <c r="M3698" s="34"/>
      <c r="N3698" s="34"/>
      <c r="O3698" s="34"/>
      <c r="P3698" s="34"/>
      <c r="Q3698" s="34"/>
      <c r="R3698" s="34"/>
      <c r="S3698" s="34"/>
      <c r="T3698" s="34"/>
      <c r="U3698" s="34"/>
      <c r="V3698" s="34"/>
      <c r="W3698" s="34"/>
      <c r="X3698" s="63"/>
      <c r="Y3698" s="34"/>
      <c r="Z3698" s="65"/>
      <c r="AA3698" s="65"/>
      <c r="AB3698" s="34"/>
      <c r="AC3698" s="34"/>
      <c r="AD3698" s="34"/>
      <c r="AE3698" s="34"/>
      <c r="AF3698" s="34"/>
      <c r="AG3698" s="34"/>
      <c r="AH3698" s="34"/>
      <c r="AI3698" s="34"/>
      <c r="AJ3698" s="34"/>
      <c r="AK3698" s="34"/>
      <c r="AL3698" s="34"/>
      <c r="AM3698" s="34"/>
      <c r="AN3698" s="34"/>
      <c r="AO3698" s="34"/>
      <c r="AP3698" s="34"/>
      <c r="AQ3698" s="34"/>
      <c r="AR3698" s="28"/>
      <c r="AS3698" s="29"/>
      <c r="AT3698" s="29"/>
      <c r="AU3698" s="29"/>
    </row>
    <row r="3699" spans="1:52" s="554" customFormat="1">
      <c r="A3699" s="13"/>
      <c r="B3699" s="8"/>
      <c r="C3699" s="8"/>
      <c r="D3699" s="240" t="s">
        <v>2229</v>
      </c>
      <c r="E3699" s="266"/>
      <c r="F3699" s="34"/>
      <c r="G3699" s="63"/>
      <c r="H3699" s="67">
        <v>318000</v>
      </c>
      <c r="I3699" s="34"/>
      <c r="J3699" s="34"/>
      <c r="K3699" s="34"/>
      <c r="L3699" s="34"/>
      <c r="M3699" s="34"/>
      <c r="N3699" s="34"/>
      <c r="O3699" s="34"/>
      <c r="P3699" s="34"/>
      <c r="Q3699" s="34"/>
      <c r="R3699" s="34"/>
      <c r="S3699" s="34"/>
      <c r="T3699" s="34"/>
      <c r="U3699" s="34"/>
      <c r="V3699" s="34"/>
      <c r="W3699" s="34"/>
      <c r="X3699" s="63"/>
      <c r="Y3699" s="34"/>
      <c r="Z3699" s="65"/>
      <c r="AA3699" s="65"/>
      <c r="AB3699" s="34"/>
      <c r="AC3699" s="34"/>
      <c r="AD3699" s="34"/>
      <c r="AE3699" s="34"/>
      <c r="AF3699" s="34"/>
      <c r="AG3699" s="34"/>
      <c r="AH3699" s="34"/>
      <c r="AI3699" s="34"/>
      <c r="AJ3699" s="34"/>
      <c r="AK3699" s="34"/>
      <c r="AL3699" s="34"/>
      <c r="AM3699" s="34"/>
      <c r="AN3699" s="34"/>
      <c r="AO3699" s="34"/>
      <c r="AP3699" s="34"/>
      <c r="AQ3699" s="34"/>
      <c r="AR3699" s="28"/>
      <c r="AS3699" s="29"/>
      <c r="AT3699" s="29"/>
      <c r="AU3699" s="29"/>
    </row>
    <row r="3700" spans="1:52" s="554" customFormat="1">
      <c r="A3700" s="13"/>
      <c r="B3700" s="8"/>
      <c r="C3700" s="8"/>
      <c r="D3700" s="240" t="s">
        <v>2230</v>
      </c>
      <c r="E3700" s="266"/>
      <c r="F3700" s="34"/>
      <c r="G3700" s="63"/>
      <c r="H3700" s="67">
        <v>90000</v>
      </c>
      <c r="I3700" s="34"/>
      <c r="J3700" s="34"/>
      <c r="K3700" s="34"/>
      <c r="L3700" s="34"/>
      <c r="M3700" s="34"/>
      <c r="N3700" s="34"/>
      <c r="O3700" s="34"/>
      <c r="P3700" s="34"/>
      <c r="Q3700" s="34"/>
      <c r="R3700" s="34"/>
      <c r="S3700" s="34"/>
      <c r="T3700" s="34"/>
      <c r="U3700" s="34"/>
      <c r="V3700" s="34"/>
      <c r="W3700" s="34"/>
      <c r="X3700" s="63"/>
      <c r="Y3700" s="34"/>
      <c r="Z3700" s="65"/>
      <c r="AA3700" s="65"/>
      <c r="AB3700" s="34"/>
      <c r="AC3700" s="34"/>
      <c r="AD3700" s="34"/>
      <c r="AE3700" s="34"/>
      <c r="AF3700" s="34"/>
      <c r="AG3700" s="34"/>
      <c r="AH3700" s="34"/>
      <c r="AI3700" s="34"/>
      <c r="AJ3700" s="34"/>
      <c r="AK3700" s="34"/>
      <c r="AL3700" s="34"/>
      <c r="AM3700" s="34"/>
      <c r="AN3700" s="34"/>
      <c r="AO3700" s="34"/>
      <c r="AP3700" s="34"/>
      <c r="AQ3700" s="34"/>
      <c r="AR3700" s="28"/>
      <c r="AS3700" s="29"/>
      <c r="AT3700" s="29"/>
      <c r="AU3700" s="29"/>
    </row>
    <row r="3701" spans="1:52" s="554" customFormat="1">
      <c r="A3701" s="13"/>
      <c r="B3701" s="8"/>
      <c r="C3701" s="8"/>
      <c r="D3701" s="240" t="s">
        <v>2231</v>
      </c>
      <c r="E3701" s="266"/>
      <c r="F3701" s="34"/>
      <c r="G3701" s="63"/>
      <c r="H3701" s="67">
        <v>14969900</v>
      </c>
      <c r="I3701" s="34"/>
      <c r="J3701" s="34"/>
      <c r="K3701" s="34"/>
      <c r="L3701" s="34"/>
      <c r="M3701" s="34"/>
      <c r="N3701" s="34"/>
      <c r="O3701" s="34"/>
      <c r="P3701" s="34"/>
      <c r="Q3701" s="34"/>
      <c r="R3701" s="34"/>
      <c r="S3701" s="34"/>
      <c r="T3701" s="34"/>
      <c r="U3701" s="34"/>
      <c r="V3701" s="34"/>
      <c r="W3701" s="34"/>
      <c r="X3701" s="63"/>
      <c r="Y3701" s="34"/>
      <c r="Z3701" s="65"/>
      <c r="AA3701" s="65"/>
      <c r="AB3701" s="34"/>
      <c r="AC3701" s="34"/>
      <c r="AD3701" s="34"/>
      <c r="AE3701" s="34"/>
      <c r="AF3701" s="34"/>
      <c r="AG3701" s="34"/>
      <c r="AH3701" s="34"/>
      <c r="AI3701" s="34"/>
      <c r="AJ3701" s="34"/>
      <c r="AK3701" s="34"/>
      <c r="AL3701" s="34"/>
      <c r="AM3701" s="34"/>
      <c r="AN3701" s="34"/>
      <c r="AO3701" s="34"/>
      <c r="AP3701" s="34"/>
      <c r="AQ3701" s="34"/>
      <c r="AR3701" s="28"/>
      <c r="AS3701" s="29"/>
      <c r="AT3701" s="29"/>
      <c r="AU3701" s="29"/>
    </row>
    <row r="3702" spans="1:52" s="554" customFormat="1">
      <c r="A3702" s="13"/>
      <c r="B3702" s="8"/>
      <c r="C3702" s="8"/>
      <c r="D3702" s="240" t="s">
        <v>2232</v>
      </c>
      <c r="E3702" s="266"/>
      <c r="F3702" s="34"/>
      <c r="G3702" s="63"/>
      <c r="H3702" s="67">
        <v>1197860</v>
      </c>
      <c r="I3702" s="34"/>
      <c r="J3702" s="34"/>
      <c r="K3702" s="34"/>
      <c r="L3702" s="34"/>
      <c r="M3702" s="34"/>
      <c r="N3702" s="34"/>
      <c r="O3702" s="34"/>
      <c r="P3702" s="34"/>
      <c r="Q3702" s="34"/>
      <c r="R3702" s="34"/>
      <c r="S3702" s="34"/>
      <c r="T3702" s="34"/>
      <c r="U3702" s="34"/>
      <c r="V3702" s="34"/>
      <c r="W3702" s="34"/>
      <c r="X3702" s="63"/>
      <c r="Y3702" s="34"/>
      <c r="Z3702" s="65"/>
      <c r="AA3702" s="65"/>
      <c r="AB3702" s="34"/>
      <c r="AC3702" s="34"/>
      <c r="AD3702" s="34"/>
      <c r="AE3702" s="34"/>
      <c r="AF3702" s="34"/>
      <c r="AG3702" s="34"/>
      <c r="AH3702" s="34"/>
      <c r="AI3702" s="34"/>
      <c r="AJ3702" s="34"/>
      <c r="AK3702" s="34"/>
      <c r="AL3702" s="34"/>
      <c r="AM3702" s="34"/>
      <c r="AN3702" s="34"/>
      <c r="AO3702" s="34"/>
      <c r="AP3702" s="34"/>
      <c r="AQ3702" s="34"/>
      <c r="AR3702" s="28"/>
      <c r="AS3702" s="29"/>
      <c r="AT3702" s="29"/>
      <c r="AU3702" s="29"/>
    </row>
    <row r="3703" spans="1:52" s="554" customFormat="1">
      <c r="A3703" s="13"/>
      <c r="B3703" s="8"/>
      <c r="C3703" s="8"/>
      <c r="D3703" s="240" t="s">
        <v>2233</v>
      </c>
      <c r="E3703" s="266"/>
      <c r="F3703" s="34"/>
      <c r="G3703" s="63"/>
      <c r="H3703" s="67">
        <v>830000</v>
      </c>
      <c r="I3703" s="34"/>
      <c r="J3703" s="34"/>
      <c r="K3703" s="34"/>
      <c r="L3703" s="34"/>
      <c r="M3703" s="34"/>
      <c r="N3703" s="34"/>
      <c r="O3703" s="34"/>
      <c r="P3703" s="34"/>
      <c r="Q3703" s="34"/>
      <c r="R3703" s="34"/>
      <c r="S3703" s="34"/>
      <c r="T3703" s="34"/>
      <c r="U3703" s="34"/>
      <c r="V3703" s="34"/>
      <c r="W3703" s="34"/>
      <c r="X3703" s="63"/>
      <c r="Y3703" s="34"/>
      <c r="Z3703" s="65"/>
      <c r="AA3703" s="65"/>
      <c r="AB3703" s="34"/>
      <c r="AC3703" s="34"/>
      <c r="AD3703" s="34"/>
      <c r="AE3703" s="34"/>
      <c r="AF3703" s="34"/>
      <c r="AG3703" s="34"/>
      <c r="AH3703" s="34"/>
      <c r="AI3703" s="34"/>
      <c r="AJ3703" s="34"/>
      <c r="AK3703" s="34"/>
      <c r="AL3703" s="34"/>
      <c r="AM3703" s="34"/>
      <c r="AN3703" s="34"/>
      <c r="AO3703" s="34"/>
      <c r="AP3703" s="34"/>
      <c r="AQ3703" s="34"/>
      <c r="AR3703" s="28"/>
      <c r="AS3703" s="29"/>
      <c r="AT3703" s="29"/>
      <c r="AU3703" s="29"/>
    </row>
    <row r="3704" spans="1:52" s="554" customFormat="1">
      <c r="A3704" s="13"/>
      <c r="B3704" s="8"/>
      <c r="C3704" s="8"/>
      <c r="D3704" s="240" t="s">
        <v>2234</v>
      </c>
      <c r="E3704" s="266"/>
      <c r="F3704" s="34"/>
      <c r="G3704" s="63"/>
      <c r="H3704" s="67">
        <v>19356000</v>
      </c>
      <c r="I3704" s="34"/>
      <c r="J3704" s="34"/>
      <c r="K3704" s="34"/>
      <c r="L3704" s="34"/>
      <c r="M3704" s="34"/>
      <c r="N3704" s="34"/>
      <c r="O3704" s="34"/>
      <c r="P3704" s="34"/>
      <c r="Q3704" s="34"/>
      <c r="R3704" s="34"/>
      <c r="S3704" s="34"/>
      <c r="T3704" s="34"/>
      <c r="U3704" s="34"/>
      <c r="V3704" s="34"/>
      <c r="W3704" s="34"/>
      <c r="X3704" s="63"/>
      <c r="Y3704" s="34"/>
      <c r="Z3704" s="65"/>
      <c r="AA3704" s="65"/>
      <c r="AB3704" s="34"/>
      <c r="AC3704" s="34"/>
      <c r="AD3704" s="34"/>
      <c r="AE3704" s="34"/>
      <c r="AF3704" s="34"/>
      <c r="AG3704" s="34"/>
      <c r="AH3704" s="34"/>
      <c r="AI3704" s="34"/>
      <c r="AJ3704" s="34"/>
      <c r="AK3704" s="34"/>
      <c r="AL3704" s="34"/>
      <c r="AM3704" s="34"/>
      <c r="AN3704" s="34"/>
      <c r="AO3704" s="34"/>
      <c r="AP3704" s="34"/>
      <c r="AQ3704" s="34"/>
      <c r="AR3704" s="28"/>
      <c r="AS3704" s="29"/>
      <c r="AT3704" s="29"/>
      <c r="AU3704" s="29"/>
    </row>
    <row r="3705" spans="1:52" s="554" customFormat="1">
      <c r="A3705" s="13"/>
      <c r="B3705" s="8"/>
      <c r="C3705" s="8"/>
      <c r="D3705" s="240"/>
      <c r="E3705" s="266"/>
      <c r="F3705" s="34"/>
      <c r="G3705" s="63"/>
      <c r="H3705" s="67"/>
      <c r="I3705" s="34"/>
      <c r="J3705" s="34"/>
      <c r="K3705" s="34"/>
      <c r="L3705" s="34"/>
      <c r="M3705" s="34"/>
      <c r="N3705" s="34"/>
      <c r="O3705" s="34"/>
      <c r="P3705" s="34"/>
      <c r="Q3705" s="34"/>
      <c r="R3705" s="34"/>
      <c r="S3705" s="34"/>
      <c r="T3705" s="34"/>
      <c r="U3705" s="34"/>
      <c r="V3705" s="34"/>
      <c r="W3705" s="34"/>
      <c r="X3705" s="63"/>
      <c r="Y3705" s="34"/>
      <c r="Z3705" s="65"/>
      <c r="AA3705" s="65"/>
      <c r="AB3705" s="34"/>
      <c r="AC3705" s="34"/>
      <c r="AD3705" s="34"/>
      <c r="AE3705" s="34"/>
      <c r="AF3705" s="34"/>
      <c r="AG3705" s="34"/>
      <c r="AH3705" s="34"/>
      <c r="AI3705" s="34"/>
      <c r="AJ3705" s="34"/>
      <c r="AK3705" s="34"/>
      <c r="AL3705" s="34"/>
      <c r="AM3705" s="34"/>
      <c r="AN3705" s="34"/>
      <c r="AO3705" s="34"/>
      <c r="AP3705" s="34"/>
      <c r="AQ3705" s="34"/>
      <c r="AR3705" s="28"/>
      <c r="AS3705" s="29"/>
      <c r="AT3705" s="29"/>
      <c r="AU3705" s="29"/>
    </row>
    <row r="3706" spans="1:52" s="554" customFormat="1">
      <c r="A3706" s="13"/>
      <c r="B3706" s="8"/>
      <c r="C3706" s="8"/>
      <c r="D3706" s="240"/>
      <c r="E3706" s="266"/>
      <c r="F3706" s="34"/>
      <c r="G3706" s="63"/>
      <c r="H3706" s="67"/>
      <c r="I3706" s="34"/>
      <c r="J3706" s="34"/>
      <c r="K3706" s="34"/>
      <c r="L3706" s="34"/>
      <c r="M3706" s="34"/>
      <c r="N3706" s="34"/>
      <c r="O3706" s="34"/>
      <c r="P3706" s="34"/>
      <c r="Q3706" s="34"/>
      <c r="R3706" s="34"/>
      <c r="S3706" s="34"/>
      <c r="T3706" s="34"/>
      <c r="U3706" s="34"/>
      <c r="V3706" s="34"/>
      <c r="W3706" s="34"/>
      <c r="X3706" s="63"/>
      <c r="Y3706" s="34"/>
      <c r="Z3706" s="65"/>
      <c r="AA3706" s="65"/>
      <c r="AB3706" s="34"/>
      <c r="AC3706" s="34"/>
      <c r="AD3706" s="34"/>
      <c r="AE3706" s="34"/>
      <c r="AF3706" s="34"/>
      <c r="AG3706" s="34"/>
      <c r="AH3706" s="34"/>
      <c r="AI3706" s="34"/>
      <c r="AJ3706" s="34"/>
      <c r="AK3706" s="34"/>
      <c r="AL3706" s="34"/>
      <c r="AM3706" s="34"/>
      <c r="AN3706" s="34"/>
      <c r="AO3706" s="34"/>
      <c r="AP3706" s="34"/>
      <c r="AQ3706" s="34"/>
      <c r="AR3706" s="28"/>
      <c r="AS3706" s="29"/>
      <c r="AT3706" s="29"/>
      <c r="AU3706" s="29"/>
    </row>
    <row r="3707" spans="1:52" s="554" customFormat="1">
      <c r="A3707" s="13"/>
      <c r="B3707" s="8"/>
      <c r="C3707" s="8"/>
      <c r="D3707" s="113"/>
      <c r="E3707" s="33"/>
      <c r="F3707" s="34"/>
      <c r="G3707" s="63"/>
      <c r="H3707" s="67"/>
      <c r="I3707" s="34"/>
      <c r="J3707" s="34"/>
      <c r="K3707" s="34"/>
      <c r="L3707" s="34"/>
      <c r="M3707" s="34"/>
      <c r="N3707" s="34"/>
      <c r="O3707" s="34"/>
      <c r="P3707" s="34"/>
      <c r="Q3707" s="34"/>
      <c r="R3707" s="34"/>
      <c r="S3707" s="34"/>
      <c r="T3707" s="34"/>
      <c r="U3707" s="34"/>
      <c r="V3707" s="34"/>
      <c r="W3707" s="34"/>
      <c r="X3707" s="63"/>
      <c r="Y3707" s="34"/>
      <c r="Z3707" s="65"/>
      <c r="AA3707" s="65"/>
      <c r="AB3707" s="34"/>
      <c r="AC3707" s="34"/>
      <c r="AD3707" s="34"/>
      <c r="AE3707" s="34"/>
      <c r="AF3707" s="34"/>
      <c r="AG3707" s="34"/>
      <c r="AH3707" s="34"/>
      <c r="AI3707" s="34"/>
      <c r="AJ3707" s="34"/>
      <c r="AK3707" s="34"/>
      <c r="AL3707" s="34"/>
      <c r="AM3707" s="34"/>
      <c r="AN3707" s="34"/>
      <c r="AO3707" s="34"/>
      <c r="AP3707" s="34"/>
      <c r="AQ3707" s="34"/>
      <c r="AR3707" s="28"/>
      <c r="AS3707" s="29"/>
      <c r="AT3707" s="29"/>
      <c r="AU3707" s="29"/>
    </row>
    <row r="3708" spans="1:52" s="554" customFormat="1">
      <c r="A3708" s="13"/>
      <c r="B3708" s="8"/>
      <c r="C3708" s="8"/>
      <c r="D3708" s="113"/>
      <c r="E3708" s="33"/>
      <c r="F3708" s="34"/>
      <c r="G3708" s="63"/>
      <c r="H3708" s="67"/>
      <c r="I3708" s="34"/>
      <c r="J3708" s="34"/>
      <c r="K3708" s="34"/>
      <c r="L3708" s="34"/>
      <c r="M3708" s="34"/>
      <c r="N3708" s="34"/>
      <c r="O3708" s="34"/>
      <c r="P3708" s="34"/>
      <c r="Q3708" s="34"/>
      <c r="R3708" s="34"/>
      <c r="S3708" s="34"/>
      <c r="T3708" s="34"/>
      <c r="U3708" s="34"/>
      <c r="V3708" s="34"/>
      <c r="W3708" s="34"/>
      <c r="X3708" s="63"/>
      <c r="Y3708" s="34"/>
      <c r="Z3708" s="65"/>
      <c r="AA3708" s="65"/>
      <c r="AB3708" s="34"/>
      <c r="AC3708" s="34"/>
      <c r="AD3708" s="34"/>
      <c r="AE3708" s="34"/>
      <c r="AF3708" s="34"/>
      <c r="AG3708" s="34"/>
      <c r="AH3708" s="34"/>
      <c r="AI3708" s="34"/>
      <c r="AJ3708" s="34"/>
      <c r="AK3708" s="34"/>
      <c r="AL3708" s="34"/>
      <c r="AM3708" s="34"/>
      <c r="AN3708" s="34"/>
      <c r="AO3708" s="34"/>
      <c r="AP3708" s="34"/>
      <c r="AQ3708" s="34"/>
      <c r="AR3708" s="28"/>
      <c r="AS3708" s="29"/>
      <c r="AT3708" s="29"/>
      <c r="AU3708" s="29"/>
    </row>
    <row r="3709" spans="1:52" s="554" customFormat="1">
      <c r="A3709" s="13"/>
      <c r="B3709" s="8"/>
      <c r="C3709" s="8"/>
      <c r="D3709" s="113"/>
      <c r="E3709" s="33"/>
      <c r="F3709" s="34"/>
      <c r="G3709" s="63"/>
      <c r="H3709" s="67"/>
      <c r="I3709" s="34"/>
      <c r="J3709" s="34"/>
      <c r="K3709" s="34"/>
      <c r="L3709" s="34"/>
      <c r="M3709" s="34"/>
      <c r="N3709" s="34"/>
      <c r="O3709" s="34"/>
      <c r="P3709" s="34"/>
      <c r="Q3709" s="34"/>
      <c r="R3709" s="34"/>
      <c r="S3709" s="34"/>
      <c r="T3709" s="34"/>
      <c r="U3709" s="34"/>
      <c r="V3709" s="34"/>
      <c r="W3709" s="34"/>
      <c r="X3709" s="63"/>
      <c r="Y3709" s="34"/>
      <c r="Z3709" s="65"/>
      <c r="AA3709" s="65"/>
      <c r="AB3709" s="34"/>
      <c r="AC3709" s="34"/>
      <c r="AD3709" s="34"/>
      <c r="AE3709" s="34"/>
      <c r="AF3709" s="34"/>
      <c r="AG3709" s="34"/>
      <c r="AH3709" s="34"/>
      <c r="AI3709" s="34"/>
      <c r="AJ3709" s="34"/>
      <c r="AK3709" s="34"/>
      <c r="AL3709" s="34"/>
      <c r="AM3709" s="34"/>
      <c r="AN3709" s="34"/>
      <c r="AO3709" s="34"/>
      <c r="AP3709" s="34"/>
      <c r="AQ3709" s="34"/>
      <c r="AR3709" s="28"/>
      <c r="AS3709" s="29"/>
      <c r="AT3709" s="29"/>
      <c r="AU3709" s="29"/>
    </row>
    <row r="3710" spans="1:52" s="467" customFormat="1">
      <c r="A3710" s="13"/>
      <c r="B3710" s="8"/>
      <c r="C3710" s="8"/>
      <c r="D3710" s="113"/>
      <c r="E3710" s="33"/>
      <c r="F3710" s="34"/>
      <c r="G3710" s="63"/>
      <c r="H3710" s="67"/>
      <c r="I3710" s="34"/>
      <c r="J3710" s="34"/>
      <c r="K3710" s="34"/>
      <c r="L3710" s="34"/>
      <c r="M3710" s="34"/>
      <c r="N3710" s="34"/>
      <c r="O3710" s="34"/>
      <c r="P3710" s="34"/>
      <c r="Q3710" s="34"/>
      <c r="R3710" s="34"/>
      <c r="S3710" s="34"/>
      <c r="T3710" s="34"/>
      <c r="U3710" s="34"/>
      <c r="V3710" s="34"/>
      <c r="W3710" s="34"/>
      <c r="X3710" s="63"/>
      <c r="Y3710" s="34"/>
      <c r="Z3710" s="65"/>
      <c r="AA3710" s="65"/>
      <c r="AB3710" s="34"/>
      <c r="AC3710" s="34"/>
      <c r="AD3710" s="34"/>
      <c r="AE3710" s="34"/>
      <c r="AF3710" s="34"/>
      <c r="AG3710" s="34"/>
      <c r="AH3710" s="34"/>
      <c r="AI3710" s="34"/>
      <c r="AJ3710" s="34"/>
      <c r="AK3710" s="34"/>
      <c r="AL3710" s="34"/>
      <c r="AM3710" s="34"/>
      <c r="AN3710" s="34"/>
      <c r="AO3710" s="34"/>
      <c r="AP3710" s="34"/>
      <c r="AQ3710" s="34"/>
      <c r="AR3710" s="28"/>
      <c r="AS3710" s="29"/>
      <c r="AT3710" s="29"/>
      <c r="AU3710" s="29"/>
    </row>
    <row r="3711" spans="1:52" s="402" customFormat="1">
      <c r="A3711" s="13"/>
      <c r="B3711" s="8"/>
      <c r="C3711" s="8"/>
      <c r="D3711" s="113"/>
      <c r="E3711" s="33"/>
      <c r="F3711" s="34"/>
      <c r="G3711" s="63"/>
      <c r="H3711" s="67"/>
      <c r="I3711" s="34"/>
      <c r="J3711" s="34"/>
      <c r="K3711" s="34"/>
      <c r="L3711" s="34"/>
      <c r="M3711" s="34"/>
      <c r="N3711" s="34"/>
      <c r="O3711" s="34"/>
      <c r="P3711" s="34"/>
      <c r="Q3711" s="34"/>
      <c r="R3711" s="34"/>
      <c r="S3711" s="34"/>
      <c r="T3711" s="34"/>
      <c r="U3711" s="34"/>
      <c r="V3711" s="34"/>
      <c r="W3711" s="34"/>
      <c r="X3711" s="63"/>
      <c r="Y3711" s="34"/>
      <c r="Z3711" s="65"/>
      <c r="AA3711" s="65"/>
      <c r="AB3711" s="34"/>
      <c r="AC3711" s="34"/>
      <c r="AD3711" s="34"/>
      <c r="AE3711" s="34"/>
      <c r="AF3711" s="34"/>
      <c r="AG3711" s="34"/>
      <c r="AH3711" s="34"/>
      <c r="AI3711" s="34"/>
      <c r="AJ3711" s="34"/>
      <c r="AK3711" s="34"/>
      <c r="AL3711" s="34"/>
      <c r="AM3711" s="34"/>
      <c r="AN3711" s="34"/>
      <c r="AO3711" s="34"/>
      <c r="AP3711" s="34"/>
      <c r="AQ3711" s="34"/>
      <c r="AR3711" s="28"/>
      <c r="AS3711" s="29"/>
      <c r="AT3711" s="29"/>
      <c r="AU3711" s="29"/>
    </row>
    <row r="3712" spans="1:52" s="21" customFormat="1">
      <c r="A3712" s="14"/>
      <c r="B3712" s="11">
        <v>7</v>
      </c>
      <c r="C3712" s="11"/>
      <c r="D3712" s="85" t="s">
        <v>8</v>
      </c>
      <c r="E3712" s="326">
        <v>266762223</v>
      </c>
      <c r="F3712" s="31">
        <f t="shared" ref="F3712:V3712" si="285">SUM(F3713:F3729)</f>
        <v>70000000</v>
      </c>
      <c r="G3712" s="31">
        <f t="shared" si="285"/>
        <v>58520000</v>
      </c>
      <c r="H3712" s="31">
        <f t="shared" si="285"/>
        <v>58520000</v>
      </c>
      <c r="I3712" s="31">
        <f t="shared" si="285"/>
        <v>0</v>
      </c>
      <c r="J3712" s="31">
        <f t="shared" si="285"/>
        <v>0</v>
      </c>
      <c r="K3712" s="31">
        <f t="shared" si="285"/>
        <v>0</v>
      </c>
      <c r="L3712" s="31">
        <f t="shared" si="285"/>
        <v>0</v>
      </c>
      <c r="M3712" s="31">
        <f t="shared" si="285"/>
        <v>0</v>
      </c>
      <c r="N3712" s="31">
        <f t="shared" si="285"/>
        <v>0</v>
      </c>
      <c r="O3712" s="31">
        <f t="shared" si="285"/>
        <v>0</v>
      </c>
      <c r="P3712" s="31">
        <f t="shared" si="285"/>
        <v>0</v>
      </c>
      <c r="Q3712" s="31">
        <f t="shared" si="285"/>
        <v>0</v>
      </c>
      <c r="R3712" s="31">
        <f t="shared" si="285"/>
        <v>0</v>
      </c>
      <c r="S3712" s="31">
        <f t="shared" si="285"/>
        <v>0</v>
      </c>
      <c r="T3712" s="31">
        <f t="shared" si="285"/>
        <v>0</v>
      </c>
      <c r="U3712" s="31">
        <f t="shared" si="285"/>
        <v>0</v>
      </c>
      <c r="V3712" s="31">
        <f t="shared" si="285"/>
        <v>0</v>
      </c>
      <c r="W3712" s="31">
        <f>SUM(O3712:V3712)</f>
        <v>0</v>
      </c>
      <c r="X3712" s="31">
        <f>SUM(X3713:X3729)</f>
        <v>0</v>
      </c>
      <c r="Y3712" s="31">
        <f>H3712+I3712+J3712+K3712+L3712+M3712+N3712+W3712+X3712</f>
        <v>58520000</v>
      </c>
      <c r="Z3712" s="31">
        <f t="shared" ref="Z3712:AK3712" si="286">SUM(Z3713:Z3729)</f>
        <v>0</v>
      </c>
      <c r="AA3712" s="31">
        <f t="shared" si="286"/>
        <v>0</v>
      </c>
      <c r="AB3712" s="31">
        <f t="shared" si="286"/>
        <v>0</v>
      </c>
      <c r="AC3712" s="31">
        <f t="shared" si="286"/>
        <v>0</v>
      </c>
      <c r="AD3712" s="31">
        <f t="shared" si="286"/>
        <v>0</v>
      </c>
      <c r="AE3712" s="31">
        <f t="shared" si="286"/>
        <v>0</v>
      </c>
      <c r="AF3712" s="31">
        <f t="shared" si="286"/>
        <v>0</v>
      </c>
      <c r="AG3712" s="31">
        <f t="shared" si="286"/>
        <v>0</v>
      </c>
      <c r="AH3712" s="31">
        <f t="shared" si="286"/>
        <v>0</v>
      </c>
      <c r="AI3712" s="31">
        <f t="shared" si="286"/>
        <v>0</v>
      </c>
      <c r="AJ3712" s="31">
        <f t="shared" si="286"/>
        <v>0</v>
      </c>
      <c r="AK3712" s="31">
        <f t="shared" si="286"/>
        <v>0</v>
      </c>
      <c r="AL3712" s="31">
        <f>SUM(AD3712:AK3712)</f>
        <v>0</v>
      </c>
      <c r="AM3712" s="31">
        <f>SUM(AM3713:AM3729)</f>
        <v>0</v>
      </c>
      <c r="AN3712" s="31">
        <f>SUM(AN3713:AN3729)</f>
        <v>0</v>
      </c>
      <c r="AO3712" s="31">
        <f>Z3712+AA3712+AB3712+AC3712+AL3712+AM3712+AN3712</f>
        <v>0</v>
      </c>
      <c r="AP3712" s="32">
        <f>E3712+Y3712-AO3712</f>
        <v>325282223</v>
      </c>
      <c r="AQ3712" s="32"/>
      <c r="AR3712" s="28"/>
      <c r="AS3712" s="29">
        <f>E3712+H3712+I3712+J3712+K3712+L3712+M3712+N3712+W3712+X3712-Z3712-AB3712-AL3712-AC3712-AM3712-AN3712</f>
        <v>325282223</v>
      </c>
      <c r="AT3712" s="29">
        <f>AP3712-AS3712</f>
        <v>0</v>
      </c>
      <c r="AU3712" s="29">
        <f>E3712</f>
        <v>266762223</v>
      </c>
      <c r="AV3712" s="86">
        <f>AS3712-AU3712</f>
        <v>58520000</v>
      </c>
      <c r="AW3712" s="86">
        <f>Y3712-AO3712</f>
        <v>58520000</v>
      </c>
      <c r="AX3712" s="86">
        <f>AV3712-AW3712</f>
        <v>0</v>
      </c>
      <c r="AZ3712" s="398"/>
    </row>
    <row r="3713" spans="1:47" s="402" customFormat="1">
      <c r="A3713" s="13"/>
      <c r="B3713" s="8"/>
      <c r="C3713" s="8"/>
      <c r="D3713" s="240"/>
      <c r="E3713" s="33"/>
      <c r="F3713" s="33"/>
      <c r="G3713" s="282"/>
      <c r="H3713" s="283"/>
      <c r="I3713" s="33"/>
      <c r="J3713" s="33"/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282"/>
      <c r="Y3713" s="33"/>
      <c r="Z3713" s="284"/>
      <c r="AA3713" s="284"/>
      <c r="AB3713" s="33"/>
      <c r="AC3713" s="33"/>
      <c r="AD3713" s="33"/>
      <c r="AE3713" s="33"/>
      <c r="AF3713" s="33"/>
      <c r="AG3713" s="33"/>
      <c r="AH3713" s="33"/>
      <c r="AI3713" s="33"/>
      <c r="AJ3713" s="33"/>
      <c r="AK3713" s="33"/>
      <c r="AL3713" s="33"/>
      <c r="AM3713" s="33"/>
      <c r="AN3713" s="33"/>
      <c r="AO3713" s="33"/>
      <c r="AP3713" s="34"/>
      <c r="AQ3713" s="34"/>
      <c r="AR3713" s="28"/>
      <c r="AS3713" s="29"/>
      <c r="AT3713" s="29"/>
      <c r="AU3713" s="29"/>
    </row>
    <row r="3714" spans="1:47" s="483" customFormat="1" ht="15">
      <c r="A3714" s="13"/>
      <c r="B3714" s="8"/>
      <c r="C3714" s="8"/>
      <c r="D3714" s="489" t="s">
        <v>521</v>
      </c>
      <c r="E3714" s="33"/>
      <c r="F3714" s="33"/>
      <c r="G3714" s="282"/>
      <c r="H3714" s="283"/>
      <c r="I3714" s="33"/>
      <c r="J3714" s="33"/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282"/>
      <c r="Y3714" s="33"/>
      <c r="Z3714" s="284"/>
      <c r="AA3714" s="284"/>
      <c r="AB3714" s="33"/>
      <c r="AC3714" s="33"/>
      <c r="AD3714" s="33"/>
      <c r="AE3714" s="33"/>
      <c r="AF3714" s="33"/>
      <c r="AG3714" s="33"/>
      <c r="AH3714" s="33"/>
      <c r="AI3714" s="33"/>
      <c r="AJ3714" s="33"/>
      <c r="AK3714" s="33"/>
      <c r="AL3714" s="33"/>
      <c r="AM3714" s="33"/>
      <c r="AN3714" s="33"/>
      <c r="AO3714" s="33"/>
      <c r="AP3714" s="34"/>
      <c r="AQ3714" s="34"/>
      <c r="AR3714" s="28"/>
      <c r="AS3714" s="29"/>
      <c r="AT3714" s="29"/>
      <c r="AU3714" s="29"/>
    </row>
    <row r="3715" spans="1:47" s="483" customFormat="1">
      <c r="A3715" s="13"/>
      <c r="B3715" s="8"/>
      <c r="C3715" s="83">
        <v>310</v>
      </c>
      <c r="D3715" s="375" t="s">
        <v>260</v>
      </c>
      <c r="E3715" s="33"/>
      <c r="F3715" s="33"/>
      <c r="G3715" s="282"/>
      <c r="H3715" s="283"/>
      <c r="I3715" s="33"/>
      <c r="J3715" s="33"/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282"/>
      <c r="Y3715" s="33"/>
      <c r="Z3715" s="284"/>
      <c r="AA3715" s="284"/>
      <c r="AB3715" s="33"/>
      <c r="AC3715" s="33"/>
      <c r="AD3715" s="33"/>
      <c r="AE3715" s="33"/>
      <c r="AF3715" s="33"/>
      <c r="AG3715" s="33"/>
      <c r="AH3715" s="33"/>
      <c r="AI3715" s="33"/>
      <c r="AJ3715" s="33"/>
      <c r="AK3715" s="33"/>
      <c r="AL3715" s="33"/>
      <c r="AM3715" s="33"/>
      <c r="AN3715" s="33"/>
      <c r="AO3715" s="33"/>
      <c r="AP3715" s="34"/>
      <c r="AQ3715" s="34"/>
      <c r="AR3715" s="28"/>
      <c r="AS3715" s="29"/>
      <c r="AT3715" s="29"/>
      <c r="AU3715" s="29"/>
    </row>
    <row r="3716" spans="1:47" s="483" customFormat="1">
      <c r="A3716" s="13"/>
      <c r="B3716" s="8"/>
      <c r="C3716" s="8"/>
      <c r="D3716" s="472" t="s">
        <v>522</v>
      </c>
      <c r="E3716" s="33"/>
      <c r="F3716" s="33"/>
      <c r="G3716" s="282"/>
      <c r="H3716" s="283"/>
      <c r="I3716" s="33"/>
      <c r="J3716" s="33"/>
      <c r="K3716" s="33"/>
      <c r="L3716" s="33"/>
      <c r="M3716" s="33"/>
      <c r="N3716" s="33"/>
      <c r="O3716" s="33"/>
      <c r="P3716" s="33"/>
      <c r="Q3716" s="33"/>
      <c r="R3716" s="33"/>
      <c r="S3716" s="33"/>
      <c r="T3716" s="33"/>
      <c r="U3716" s="33"/>
      <c r="V3716" s="33"/>
      <c r="W3716" s="33"/>
      <c r="X3716" s="282"/>
      <c r="Y3716" s="33"/>
      <c r="Z3716" s="284"/>
      <c r="AA3716" s="284"/>
      <c r="AB3716" s="33"/>
      <c r="AC3716" s="33"/>
      <c r="AD3716" s="33"/>
      <c r="AE3716" s="33"/>
      <c r="AF3716" s="33"/>
      <c r="AG3716" s="33"/>
      <c r="AH3716" s="33"/>
      <c r="AI3716" s="33"/>
      <c r="AJ3716" s="33"/>
      <c r="AK3716" s="33"/>
      <c r="AL3716" s="33"/>
      <c r="AM3716" s="33"/>
      <c r="AN3716" s="33"/>
      <c r="AO3716" s="33"/>
      <c r="AP3716" s="34"/>
      <c r="AQ3716" s="34"/>
      <c r="AR3716" s="28"/>
      <c r="AS3716" s="29"/>
      <c r="AT3716" s="29"/>
      <c r="AU3716" s="29"/>
    </row>
    <row r="3717" spans="1:47" s="483" customFormat="1">
      <c r="A3717" s="13"/>
      <c r="B3717" s="8"/>
      <c r="C3717" s="8"/>
      <c r="D3717" s="473" t="s">
        <v>188</v>
      </c>
      <c r="E3717" s="33"/>
      <c r="F3717" s="33"/>
      <c r="G3717" s="282"/>
      <c r="H3717" s="283"/>
      <c r="I3717" s="33"/>
      <c r="J3717" s="33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282"/>
      <c r="Y3717" s="33"/>
      <c r="Z3717" s="284"/>
      <c r="AA3717" s="284"/>
      <c r="AB3717" s="33"/>
      <c r="AC3717" s="33"/>
      <c r="AD3717" s="33"/>
      <c r="AE3717" s="33"/>
      <c r="AF3717" s="33"/>
      <c r="AG3717" s="33"/>
      <c r="AH3717" s="33"/>
      <c r="AI3717" s="33"/>
      <c r="AJ3717" s="33"/>
      <c r="AK3717" s="33"/>
      <c r="AL3717" s="33"/>
      <c r="AM3717" s="33"/>
      <c r="AN3717" s="33"/>
      <c r="AO3717" s="33"/>
      <c r="AP3717" s="34"/>
      <c r="AQ3717" s="34"/>
      <c r="AR3717" s="28"/>
      <c r="AS3717" s="29"/>
      <c r="AT3717" s="29"/>
      <c r="AU3717" s="29"/>
    </row>
    <row r="3718" spans="1:47" s="483" customFormat="1">
      <c r="A3718" s="13"/>
      <c r="B3718" s="8"/>
      <c r="C3718" s="8"/>
      <c r="D3718" s="344" t="s">
        <v>2087</v>
      </c>
      <c r="E3718" s="33"/>
      <c r="F3718" s="69">
        <v>40000000</v>
      </c>
      <c r="G3718" s="282">
        <f>SUM(H3718)</f>
        <v>29260000</v>
      </c>
      <c r="H3718" s="283">
        <v>29260000</v>
      </c>
      <c r="I3718" s="33"/>
      <c r="J3718" s="33"/>
      <c r="K3718" s="33"/>
      <c r="L3718" s="33"/>
      <c r="M3718" s="33"/>
      <c r="N3718" s="33"/>
      <c r="O3718" s="33"/>
      <c r="P3718" s="33"/>
      <c r="Q3718" s="33"/>
      <c r="R3718" s="33"/>
      <c r="S3718" s="33"/>
      <c r="T3718" s="33"/>
      <c r="U3718" s="33"/>
      <c r="V3718" s="33"/>
      <c r="W3718" s="33"/>
      <c r="X3718" s="282"/>
      <c r="Y3718" s="33"/>
      <c r="Z3718" s="284"/>
      <c r="AA3718" s="284"/>
      <c r="AB3718" s="33"/>
      <c r="AC3718" s="33"/>
      <c r="AD3718" s="33"/>
      <c r="AE3718" s="33"/>
      <c r="AF3718" s="33"/>
      <c r="AG3718" s="33"/>
      <c r="AH3718" s="33"/>
      <c r="AI3718" s="33"/>
      <c r="AJ3718" s="33"/>
      <c r="AK3718" s="33"/>
      <c r="AL3718" s="33"/>
      <c r="AM3718" s="33"/>
      <c r="AN3718" s="33"/>
      <c r="AO3718" s="33"/>
      <c r="AP3718" s="34"/>
      <c r="AQ3718" s="34"/>
      <c r="AR3718" s="28"/>
      <c r="AS3718" s="29"/>
      <c r="AT3718" s="29"/>
      <c r="AU3718" s="29"/>
    </row>
    <row r="3719" spans="1:47" s="483" customFormat="1">
      <c r="A3719" s="13"/>
      <c r="B3719" s="8"/>
      <c r="C3719" s="8"/>
      <c r="D3719" s="240"/>
      <c r="E3719" s="33"/>
      <c r="F3719" s="33"/>
      <c r="G3719" s="282"/>
      <c r="H3719" s="283"/>
      <c r="I3719" s="33"/>
      <c r="J3719" s="33"/>
      <c r="K3719" s="33"/>
      <c r="L3719" s="33"/>
      <c r="M3719" s="33"/>
      <c r="N3719" s="33"/>
      <c r="O3719" s="33"/>
      <c r="P3719" s="33"/>
      <c r="Q3719" s="33"/>
      <c r="R3719" s="33"/>
      <c r="S3719" s="33"/>
      <c r="T3719" s="33"/>
      <c r="U3719" s="33"/>
      <c r="V3719" s="33"/>
      <c r="W3719" s="33"/>
      <c r="X3719" s="282"/>
      <c r="Y3719" s="33"/>
      <c r="Z3719" s="284"/>
      <c r="AA3719" s="284"/>
      <c r="AB3719" s="33"/>
      <c r="AC3719" s="33"/>
      <c r="AD3719" s="33"/>
      <c r="AE3719" s="33"/>
      <c r="AF3719" s="33"/>
      <c r="AG3719" s="33"/>
      <c r="AH3719" s="33"/>
      <c r="AI3719" s="33"/>
      <c r="AJ3719" s="33"/>
      <c r="AK3719" s="33"/>
      <c r="AL3719" s="33"/>
      <c r="AM3719" s="33"/>
      <c r="AN3719" s="33"/>
      <c r="AO3719" s="33"/>
      <c r="AP3719" s="34"/>
      <c r="AQ3719" s="34"/>
      <c r="AR3719" s="28"/>
      <c r="AS3719" s="29"/>
      <c r="AT3719" s="29"/>
      <c r="AU3719" s="29"/>
    </row>
    <row r="3720" spans="1:47" s="483" customFormat="1" ht="15">
      <c r="A3720" s="13"/>
      <c r="B3720" s="8"/>
      <c r="C3720" s="8"/>
      <c r="D3720" s="489" t="s">
        <v>521</v>
      </c>
      <c r="E3720" s="33"/>
      <c r="F3720" s="33"/>
      <c r="G3720" s="282"/>
      <c r="H3720" s="283"/>
      <c r="I3720" s="33"/>
      <c r="J3720" s="33"/>
      <c r="K3720" s="33"/>
      <c r="L3720" s="33"/>
      <c r="M3720" s="33"/>
      <c r="N3720" s="33"/>
      <c r="O3720" s="33"/>
      <c r="P3720" s="33"/>
      <c r="Q3720" s="33"/>
      <c r="R3720" s="33"/>
      <c r="S3720" s="33"/>
      <c r="T3720" s="33"/>
      <c r="U3720" s="33"/>
      <c r="V3720" s="33"/>
      <c r="W3720" s="33"/>
      <c r="X3720" s="282"/>
      <c r="Y3720" s="33"/>
      <c r="Z3720" s="284"/>
      <c r="AA3720" s="284"/>
      <c r="AB3720" s="33"/>
      <c r="AC3720" s="33"/>
      <c r="AD3720" s="33"/>
      <c r="AE3720" s="33"/>
      <c r="AF3720" s="33"/>
      <c r="AG3720" s="33"/>
      <c r="AH3720" s="33"/>
      <c r="AI3720" s="33"/>
      <c r="AJ3720" s="33"/>
      <c r="AK3720" s="33"/>
      <c r="AL3720" s="33"/>
      <c r="AM3720" s="33"/>
      <c r="AN3720" s="33"/>
      <c r="AO3720" s="33"/>
      <c r="AP3720" s="34"/>
      <c r="AQ3720" s="34"/>
      <c r="AR3720" s="28"/>
      <c r="AS3720" s="29"/>
      <c r="AT3720" s="29"/>
      <c r="AU3720" s="29"/>
    </row>
    <row r="3721" spans="1:47" s="483" customFormat="1">
      <c r="A3721" s="13"/>
      <c r="B3721" s="8"/>
      <c r="C3721" s="83">
        <v>311</v>
      </c>
      <c r="D3721" s="375" t="s">
        <v>503</v>
      </c>
      <c r="E3721" s="33"/>
      <c r="F3721" s="33"/>
      <c r="G3721" s="282"/>
      <c r="H3721" s="283"/>
      <c r="I3721" s="33"/>
      <c r="J3721" s="33"/>
      <c r="K3721" s="33"/>
      <c r="L3721" s="33"/>
      <c r="M3721" s="33"/>
      <c r="N3721" s="33"/>
      <c r="O3721" s="33"/>
      <c r="P3721" s="33"/>
      <c r="Q3721" s="33"/>
      <c r="R3721" s="33"/>
      <c r="S3721" s="33"/>
      <c r="T3721" s="33"/>
      <c r="U3721" s="33"/>
      <c r="V3721" s="33"/>
      <c r="W3721" s="33"/>
      <c r="X3721" s="282"/>
      <c r="Y3721" s="33"/>
      <c r="Z3721" s="284"/>
      <c r="AA3721" s="284"/>
      <c r="AB3721" s="33"/>
      <c r="AC3721" s="33"/>
      <c r="AD3721" s="33"/>
      <c r="AE3721" s="33"/>
      <c r="AF3721" s="33"/>
      <c r="AG3721" s="33"/>
      <c r="AH3721" s="33"/>
      <c r="AI3721" s="33"/>
      <c r="AJ3721" s="33"/>
      <c r="AK3721" s="33"/>
      <c r="AL3721" s="33"/>
      <c r="AM3721" s="33"/>
      <c r="AN3721" s="33"/>
      <c r="AO3721" s="33"/>
      <c r="AP3721" s="34"/>
      <c r="AQ3721" s="34"/>
      <c r="AR3721" s="28"/>
      <c r="AS3721" s="29"/>
      <c r="AT3721" s="29"/>
      <c r="AU3721" s="29"/>
    </row>
    <row r="3722" spans="1:47" s="483" customFormat="1">
      <c r="A3722" s="13"/>
      <c r="B3722" s="8"/>
      <c r="C3722" s="8"/>
      <c r="D3722" s="472" t="s">
        <v>523</v>
      </c>
      <c r="E3722" s="33"/>
      <c r="F3722" s="33"/>
      <c r="G3722" s="282"/>
      <c r="H3722" s="283"/>
      <c r="I3722" s="33"/>
      <c r="J3722" s="33"/>
      <c r="K3722" s="33"/>
      <c r="L3722" s="33"/>
      <c r="M3722" s="33"/>
      <c r="N3722" s="33"/>
      <c r="O3722" s="33"/>
      <c r="P3722" s="33"/>
      <c r="Q3722" s="33"/>
      <c r="R3722" s="33"/>
      <c r="S3722" s="33"/>
      <c r="T3722" s="33"/>
      <c r="U3722" s="33"/>
      <c r="V3722" s="33"/>
      <c r="W3722" s="33"/>
      <c r="X3722" s="282"/>
      <c r="Y3722" s="33"/>
      <c r="Z3722" s="284"/>
      <c r="AA3722" s="284"/>
      <c r="AB3722" s="33"/>
      <c r="AC3722" s="33"/>
      <c r="AD3722" s="33"/>
      <c r="AE3722" s="33"/>
      <c r="AF3722" s="33"/>
      <c r="AG3722" s="33"/>
      <c r="AH3722" s="33"/>
      <c r="AI3722" s="33"/>
      <c r="AJ3722" s="33"/>
      <c r="AK3722" s="33"/>
      <c r="AL3722" s="33"/>
      <c r="AM3722" s="33"/>
      <c r="AN3722" s="33"/>
      <c r="AO3722" s="33"/>
      <c r="AP3722" s="34"/>
      <c r="AQ3722" s="34"/>
      <c r="AR3722" s="28"/>
      <c r="AS3722" s="29"/>
      <c r="AT3722" s="29"/>
      <c r="AU3722" s="29"/>
    </row>
    <row r="3723" spans="1:47" s="483" customFormat="1">
      <c r="A3723" s="13"/>
      <c r="B3723" s="8"/>
      <c r="C3723" s="8"/>
      <c r="D3723" s="473" t="s">
        <v>188</v>
      </c>
      <c r="E3723" s="33"/>
      <c r="F3723" s="33"/>
      <c r="G3723" s="282"/>
      <c r="H3723" s="283"/>
      <c r="I3723" s="33"/>
      <c r="J3723" s="33"/>
      <c r="K3723" s="33"/>
      <c r="L3723" s="33"/>
      <c r="M3723" s="33"/>
      <c r="N3723" s="33"/>
      <c r="O3723" s="33"/>
      <c r="P3723" s="33"/>
      <c r="Q3723" s="33"/>
      <c r="R3723" s="33"/>
      <c r="S3723" s="33"/>
      <c r="T3723" s="33"/>
      <c r="U3723" s="33"/>
      <c r="V3723" s="33"/>
      <c r="W3723" s="33"/>
      <c r="X3723" s="282"/>
      <c r="Y3723" s="33"/>
      <c r="Z3723" s="284"/>
      <c r="AA3723" s="284"/>
      <c r="AB3723" s="33"/>
      <c r="AC3723" s="33"/>
      <c r="AD3723" s="33"/>
      <c r="AE3723" s="33"/>
      <c r="AF3723" s="33"/>
      <c r="AG3723" s="33"/>
      <c r="AH3723" s="33"/>
      <c r="AI3723" s="33"/>
      <c r="AJ3723" s="33"/>
      <c r="AK3723" s="33"/>
      <c r="AL3723" s="33"/>
      <c r="AM3723" s="33"/>
      <c r="AN3723" s="33"/>
      <c r="AO3723" s="33"/>
      <c r="AP3723" s="34"/>
      <c r="AQ3723" s="34"/>
      <c r="AR3723" s="28"/>
      <c r="AS3723" s="29"/>
      <c r="AT3723" s="29"/>
      <c r="AU3723" s="29"/>
    </row>
    <row r="3724" spans="1:47" s="483" customFormat="1">
      <c r="A3724" s="13"/>
      <c r="B3724" s="8"/>
      <c r="C3724" s="8"/>
      <c r="D3724" s="344" t="s">
        <v>2088</v>
      </c>
      <c r="E3724" s="33"/>
      <c r="F3724" s="69">
        <v>30000000</v>
      </c>
      <c r="G3724" s="282">
        <f>SUM(H3724)</f>
        <v>29260000</v>
      </c>
      <c r="H3724" s="283">
        <v>29260000</v>
      </c>
      <c r="I3724" s="33"/>
      <c r="J3724" s="33"/>
      <c r="K3724" s="33"/>
      <c r="L3724" s="33"/>
      <c r="M3724" s="33"/>
      <c r="N3724" s="33"/>
      <c r="O3724" s="33"/>
      <c r="P3724" s="33"/>
      <c r="Q3724" s="33"/>
      <c r="R3724" s="33"/>
      <c r="S3724" s="33"/>
      <c r="T3724" s="33"/>
      <c r="U3724" s="33"/>
      <c r="V3724" s="33"/>
      <c r="W3724" s="33"/>
      <c r="X3724" s="282"/>
      <c r="Y3724" s="33"/>
      <c r="Z3724" s="284"/>
      <c r="AA3724" s="284"/>
      <c r="AB3724" s="33"/>
      <c r="AC3724" s="33"/>
      <c r="AD3724" s="33"/>
      <c r="AE3724" s="33"/>
      <c r="AF3724" s="33"/>
      <c r="AG3724" s="33"/>
      <c r="AH3724" s="33"/>
      <c r="AI3724" s="33"/>
      <c r="AJ3724" s="33"/>
      <c r="AK3724" s="33"/>
      <c r="AL3724" s="33"/>
      <c r="AM3724" s="33"/>
      <c r="AN3724" s="33"/>
      <c r="AO3724" s="33"/>
      <c r="AP3724" s="34"/>
      <c r="AQ3724" s="34"/>
      <c r="AR3724" s="28"/>
      <c r="AS3724" s="29"/>
      <c r="AT3724" s="29"/>
      <c r="AU3724" s="29"/>
    </row>
    <row r="3725" spans="1:47" s="483" customFormat="1">
      <c r="A3725" s="13"/>
      <c r="B3725" s="8"/>
      <c r="C3725" s="8"/>
      <c r="D3725" s="240"/>
      <c r="E3725" s="33"/>
      <c r="F3725" s="33"/>
      <c r="G3725" s="282"/>
      <c r="H3725" s="283"/>
      <c r="I3725" s="33"/>
      <c r="J3725" s="33"/>
      <c r="K3725" s="33"/>
      <c r="L3725" s="33"/>
      <c r="M3725" s="33"/>
      <c r="N3725" s="33"/>
      <c r="O3725" s="33"/>
      <c r="P3725" s="33"/>
      <c r="Q3725" s="33"/>
      <c r="R3725" s="33"/>
      <c r="S3725" s="33"/>
      <c r="T3725" s="33"/>
      <c r="U3725" s="33"/>
      <c r="V3725" s="33"/>
      <c r="W3725" s="33"/>
      <c r="X3725" s="282"/>
      <c r="Y3725" s="33"/>
      <c r="Z3725" s="284"/>
      <c r="AA3725" s="284"/>
      <c r="AB3725" s="33"/>
      <c r="AC3725" s="33"/>
      <c r="AD3725" s="33"/>
      <c r="AE3725" s="33"/>
      <c r="AF3725" s="33"/>
      <c r="AG3725" s="33"/>
      <c r="AH3725" s="33"/>
      <c r="AI3725" s="33"/>
      <c r="AJ3725" s="33"/>
      <c r="AK3725" s="33"/>
      <c r="AL3725" s="33"/>
      <c r="AM3725" s="33"/>
      <c r="AN3725" s="33"/>
      <c r="AO3725" s="33"/>
      <c r="AP3725" s="34"/>
      <c r="AQ3725" s="34"/>
      <c r="AR3725" s="28"/>
      <c r="AS3725" s="29"/>
      <c r="AT3725" s="29"/>
      <c r="AU3725" s="29"/>
    </row>
    <row r="3726" spans="1:47" s="483" customFormat="1">
      <c r="A3726" s="13"/>
      <c r="B3726" s="8"/>
      <c r="C3726" s="8"/>
      <c r="D3726" s="240"/>
      <c r="E3726" s="33"/>
      <c r="F3726" s="33"/>
      <c r="G3726" s="282"/>
      <c r="H3726" s="283"/>
      <c r="I3726" s="33"/>
      <c r="J3726" s="33"/>
      <c r="K3726" s="33"/>
      <c r="L3726" s="33"/>
      <c r="M3726" s="33"/>
      <c r="N3726" s="33"/>
      <c r="O3726" s="33"/>
      <c r="P3726" s="33"/>
      <c r="Q3726" s="33"/>
      <c r="R3726" s="33"/>
      <c r="S3726" s="33"/>
      <c r="T3726" s="33"/>
      <c r="U3726" s="33"/>
      <c r="V3726" s="33"/>
      <c r="W3726" s="33"/>
      <c r="X3726" s="282"/>
      <c r="Y3726" s="33"/>
      <c r="Z3726" s="284"/>
      <c r="AA3726" s="284"/>
      <c r="AB3726" s="33"/>
      <c r="AC3726" s="33"/>
      <c r="AD3726" s="33"/>
      <c r="AE3726" s="33"/>
      <c r="AF3726" s="33"/>
      <c r="AG3726" s="33"/>
      <c r="AH3726" s="33"/>
      <c r="AI3726" s="33"/>
      <c r="AJ3726" s="33"/>
      <c r="AK3726" s="33"/>
      <c r="AL3726" s="33"/>
      <c r="AM3726" s="33"/>
      <c r="AN3726" s="33"/>
      <c r="AO3726" s="33"/>
      <c r="AP3726" s="34"/>
      <c r="AQ3726" s="34"/>
      <c r="AR3726" s="28"/>
      <c r="AS3726" s="29"/>
      <c r="AT3726" s="29"/>
      <c r="AU3726" s="29"/>
    </row>
    <row r="3727" spans="1:47" s="483" customFormat="1">
      <c r="A3727" s="13"/>
      <c r="B3727" s="8"/>
      <c r="C3727" s="8"/>
      <c r="D3727" s="240"/>
      <c r="E3727" s="33"/>
      <c r="F3727" s="33"/>
      <c r="G3727" s="282"/>
      <c r="H3727" s="283"/>
      <c r="I3727" s="33"/>
      <c r="J3727" s="33"/>
      <c r="K3727" s="33"/>
      <c r="L3727" s="33"/>
      <c r="M3727" s="33"/>
      <c r="N3727" s="33"/>
      <c r="O3727" s="33"/>
      <c r="P3727" s="33"/>
      <c r="Q3727" s="33"/>
      <c r="R3727" s="33"/>
      <c r="S3727" s="33"/>
      <c r="T3727" s="33"/>
      <c r="U3727" s="33"/>
      <c r="V3727" s="33"/>
      <c r="W3727" s="33"/>
      <c r="X3727" s="282"/>
      <c r="Y3727" s="33"/>
      <c r="Z3727" s="284"/>
      <c r="AA3727" s="284"/>
      <c r="AB3727" s="33"/>
      <c r="AC3727" s="33"/>
      <c r="AD3727" s="33"/>
      <c r="AE3727" s="33"/>
      <c r="AF3727" s="33"/>
      <c r="AG3727" s="33"/>
      <c r="AH3727" s="33"/>
      <c r="AI3727" s="33"/>
      <c r="AJ3727" s="33"/>
      <c r="AK3727" s="33"/>
      <c r="AL3727" s="33"/>
      <c r="AM3727" s="33"/>
      <c r="AN3727" s="33"/>
      <c r="AO3727" s="33"/>
      <c r="AP3727" s="34"/>
      <c r="AQ3727" s="34"/>
      <c r="AR3727" s="28"/>
      <c r="AS3727" s="29"/>
      <c r="AT3727" s="29"/>
      <c r="AU3727" s="29"/>
    </row>
    <row r="3728" spans="1:47" s="402" customFormat="1">
      <c r="A3728" s="13"/>
      <c r="B3728" s="8"/>
      <c r="C3728" s="8"/>
      <c r="D3728" s="322"/>
      <c r="E3728" s="33"/>
      <c r="F3728" s="321"/>
      <c r="G3728" s="282"/>
      <c r="H3728" s="283"/>
      <c r="I3728" s="33"/>
      <c r="J3728" s="33"/>
      <c r="K3728" s="33"/>
      <c r="L3728" s="33"/>
      <c r="M3728" s="33"/>
      <c r="N3728" s="33"/>
      <c r="O3728" s="33"/>
      <c r="P3728" s="33"/>
      <c r="Q3728" s="33"/>
      <c r="R3728" s="33"/>
      <c r="S3728" s="33"/>
      <c r="T3728" s="33"/>
      <c r="U3728" s="33"/>
      <c r="V3728" s="33"/>
      <c r="W3728" s="33"/>
      <c r="X3728" s="282"/>
      <c r="Y3728" s="33"/>
      <c r="Z3728" s="284"/>
      <c r="AA3728" s="284"/>
      <c r="AB3728" s="33"/>
      <c r="AC3728" s="33"/>
      <c r="AD3728" s="33"/>
      <c r="AE3728" s="33"/>
      <c r="AF3728" s="33"/>
      <c r="AG3728" s="33"/>
      <c r="AH3728" s="33"/>
      <c r="AI3728" s="33"/>
      <c r="AJ3728" s="33"/>
      <c r="AK3728" s="33"/>
      <c r="AL3728" s="33"/>
      <c r="AM3728" s="33"/>
      <c r="AN3728" s="33"/>
      <c r="AO3728" s="33"/>
      <c r="AP3728" s="34"/>
      <c r="AQ3728" s="34"/>
      <c r="AR3728" s="28"/>
      <c r="AS3728" s="29"/>
      <c r="AT3728" s="29"/>
      <c r="AU3728" s="29"/>
    </row>
    <row r="3729" spans="1:52" s="402" customFormat="1">
      <c r="A3729" s="13"/>
      <c r="B3729" s="8"/>
      <c r="C3729" s="8"/>
      <c r="D3729" s="322"/>
      <c r="E3729" s="33"/>
      <c r="F3729" s="321"/>
      <c r="G3729" s="282"/>
      <c r="H3729" s="283"/>
      <c r="I3729" s="33"/>
      <c r="J3729" s="33"/>
      <c r="K3729" s="33"/>
      <c r="L3729" s="33"/>
      <c r="M3729" s="33"/>
      <c r="N3729" s="33"/>
      <c r="O3729" s="33"/>
      <c r="P3729" s="33"/>
      <c r="Q3729" s="33"/>
      <c r="R3729" s="33"/>
      <c r="S3729" s="33"/>
      <c r="T3729" s="33"/>
      <c r="U3729" s="33"/>
      <c r="V3729" s="33"/>
      <c r="W3729" s="33"/>
      <c r="X3729" s="282"/>
      <c r="Y3729" s="33"/>
      <c r="Z3729" s="284"/>
      <c r="AA3729" s="284"/>
      <c r="AB3729" s="33"/>
      <c r="AC3729" s="33"/>
      <c r="AD3729" s="33"/>
      <c r="AE3729" s="33"/>
      <c r="AF3729" s="33"/>
      <c r="AG3729" s="33"/>
      <c r="AH3729" s="33"/>
      <c r="AI3729" s="33"/>
      <c r="AJ3729" s="33"/>
      <c r="AK3729" s="33"/>
      <c r="AL3729" s="33"/>
      <c r="AM3729" s="33"/>
      <c r="AN3729" s="33"/>
      <c r="AO3729" s="33"/>
      <c r="AP3729" s="34"/>
      <c r="AQ3729" s="34"/>
      <c r="AR3729" s="28"/>
      <c r="AS3729" s="29"/>
      <c r="AT3729" s="29"/>
      <c r="AU3729" s="29"/>
    </row>
    <row r="3730" spans="1:52" s="21" customFormat="1">
      <c r="A3730" s="14"/>
      <c r="B3730" s="11">
        <v>8</v>
      </c>
      <c r="C3730" s="11"/>
      <c r="D3730" s="77" t="s">
        <v>39</v>
      </c>
      <c r="E3730" s="31">
        <v>259083518</v>
      </c>
      <c r="F3730" s="31">
        <f t="shared" ref="F3730:V3730" si="287">SUM(F3731:F3736)</f>
        <v>0</v>
      </c>
      <c r="G3730" s="31">
        <f t="shared" si="287"/>
        <v>0</v>
      </c>
      <c r="H3730" s="31">
        <f t="shared" si="287"/>
        <v>0</v>
      </c>
      <c r="I3730" s="31">
        <f t="shared" si="287"/>
        <v>0</v>
      </c>
      <c r="J3730" s="31">
        <f t="shared" si="287"/>
        <v>0</v>
      </c>
      <c r="K3730" s="31">
        <f t="shared" si="287"/>
        <v>0</v>
      </c>
      <c r="L3730" s="31">
        <f t="shared" si="287"/>
        <v>0</v>
      </c>
      <c r="M3730" s="31">
        <f t="shared" si="287"/>
        <v>0</v>
      </c>
      <c r="N3730" s="31">
        <f t="shared" si="287"/>
        <v>0</v>
      </c>
      <c r="O3730" s="31">
        <f t="shared" si="287"/>
        <v>0</v>
      </c>
      <c r="P3730" s="31">
        <f t="shared" si="287"/>
        <v>0</v>
      </c>
      <c r="Q3730" s="31">
        <f t="shared" si="287"/>
        <v>0</v>
      </c>
      <c r="R3730" s="31">
        <f t="shared" si="287"/>
        <v>0</v>
      </c>
      <c r="S3730" s="31">
        <f t="shared" si="287"/>
        <v>0</v>
      </c>
      <c r="T3730" s="31">
        <f t="shared" si="287"/>
        <v>0</v>
      </c>
      <c r="U3730" s="31">
        <f t="shared" si="287"/>
        <v>0</v>
      </c>
      <c r="V3730" s="31">
        <f t="shared" si="287"/>
        <v>0</v>
      </c>
      <c r="W3730" s="31">
        <f>SUM(O3730:V3730)</f>
        <v>0</v>
      </c>
      <c r="X3730" s="31">
        <f>SUM(X3731:X3736)</f>
        <v>0</v>
      </c>
      <c r="Y3730" s="31">
        <f>H3730+I3730+J3730+K3730+L3730+M3730+N3730+W3730+X3730</f>
        <v>0</v>
      </c>
      <c r="Z3730" s="31">
        <f t="shared" ref="Z3730:AK3730" si="288">SUM(Z3731:Z3736)</f>
        <v>0</v>
      </c>
      <c r="AA3730" s="31">
        <f t="shared" si="288"/>
        <v>0</v>
      </c>
      <c r="AB3730" s="31">
        <f t="shared" si="288"/>
        <v>0</v>
      </c>
      <c r="AC3730" s="31">
        <f t="shared" si="288"/>
        <v>0</v>
      </c>
      <c r="AD3730" s="31">
        <f t="shared" si="288"/>
        <v>0</v>
      </c>
      <c r="AE3730" s="31">
        <f t="shared" si="288"/>
        <v>0</v>
      </c>
      <c r="AF3730" s="31">
        <f t="shared" si="288"/>
        <v>0</v>
      </c>
      <c r="AG3730" s="31">
        <f t="shared" si="288"/>
        <v>0</v>
      </c>
      <c r="AH3730" s="31">
        <f t="shared" si="288"/>
        <v>0</v>
      </c>
      <c r="AI3730" s="31">
        <f t="shared" si="288"/>
        <v>0</v>
      </c>
      <c r="AJ3730" s="31">
        <f t="shared" si="288"/>
        <v>0</v>
      </c>
      <c r="AK3730" s="31">
        <f t="shared" si="288"/>
        <v>0</v>
      </c>
      <c r="AL3730" s="31">
        <f>SUM(AD3730:AK3730)</f>
        <v>0</v>
      </c>
      <c r="AM3730" s="31">
        <f>SUM(AM3731:AM3736)</f>
        <v>0</v>
      </c>
      <c r="AN3730" s="31">
        <f>SUM(AN3731:AN3736)</f>
        <v>0</v>
      </c>
      <c r="AO3730" s="31">
        <f>Z3730+AA3730+AB3730+AC3730+AL3730+AM3730+AN3730</f>
        <v>0</v>
      </c>
      <c r="AP3730" s="32">
        <f>E3730+Y3730-AO3730</f>
        <v>259083518</v>
      </c>
      <c r="AQ3730" s="32"/>
      <c r="AR3730" s="28"/>
      <c r="AS3730" s="29">
        <f>E3730+H3730+I3730+J3730+K3730+L3730+M3730+N3730+W3730+X3730-Z3730-AB3730-AL3730-AC3730-AM3730-AN3730</f>
        <v>259083518</v>
      </c>
      <c r="AT3730" s="29">
        <f>AP3730-AS3730</f>
        <v>0</v>
      </c>
      <c r="AU3730" s="29">
        <f>E3730</f>
        <v>259083518</v>
      </c>
      <c r="AV3730" s="86">
        <f>AS3730-AU3730</f>
        <v>0</v>
      </c>
      <c r="AW3730" s="86">
        <f>Y3730-AO3730</f>
        <v>0</v>
      </c>
      <c r="AX3730" s="86">
        <f>AV3730-AW3730</f>
        <v>0</v>
      </c>
      <c r="AZ3730" s="398"/>
    </row>
    <row r="3731" spans="1:52" s="402" customFormat="1">
      <c r="A3731" s="13"/>
      <c r="B3731" s="8"/>
      <c r="C3731" s="8"/>
      <c r="D3731" s="323"/>
      <c r="E3731" s="33"/>
      <c r="F3731" s="33"/>
      <c r="G3731" s="282"/>
      <c r="H3731" s="283"/>
      <c r="I3731" s="33"/>
      <c r="J3731" s="33"/>
      <c r="K3731" s="33"/>
      <c r="L3731" s="33"/>
      <c r="M3731" s="33"/>
      <c r="N3731" s="33"/>
      <c r="O3731" s="33"/>
      <c r="P3731" s="33"/>
      <c r="Q3731" s="33"/>
      <c r="R3731" s="33"/>
      <c r="S3731" s="33"/>
      <c r="T3731" s="33"/>
      <c r="U3731" s="33"/>
      <c r="V3731" s="33"/>
      <c r="W3731" s="33"/>
      <c r="X3731" s="282"/>
      <c r="Y3731" s="33"/>
      <c r="Z3731" s="284"/>
      <c r="AA3731" s="284"/>
      <c r="AB3731" s="33"/>
      <c r="AC3731" s="33"/>
      <c r="AD3731" s="33"/>
      <c r="AE3731" s="33"/>
      <c r="AF3731" s="33"/>
      <c r="AG3731" s="33"/>
      <c r="AH3731" s="33"/>
      <c r="AI3731" s="33"/>
      <c r="AJ3731" s="33"/>
      <c r="AK3731" s="33"/>
      <c r="AL3731" s="33"/>
      <c r="AM3731" s="33"/>
      <c r="AN3731" s="33"/>
      <c r="AO3731" s="33"/>
      <c r="AP3731" s="34"/>
      <c r="AQ3731" s="34"/>
      <c r="AR3731" s="28"/>
      <c r="AS3731" s="29"/>
      <c r="AT3731" s="29"/>
      <c r="AU3731" s="29"/>
    </row>
    <row r="3732" spans="1:52" s="402" customFormat="1">
      <c r="A3732" s="13"/>
      <c r="B3732" s="8"/>
      <c r="C3732" s="8"/>
      <c r="D3732" s="240"/>
      <c r="E3732" s="33"/>
      <c r="F3732" s="321"/>
      <c r="G3732" s="282"/>
      <c r="H3732" s="283"/>
      <c r="I3732" s="33"/>
      <c r="J3732" s="33"/>
      <c r="K3732" s="33"/>
      <c r="L3732" s="33"/>
      <c r="M3732" s="33"/>
      <c r="N3732" s="33"/>
      <c r="O3732" s="33"/>
      <c r="Q3732" s="33"/>
      <c r="R3732" s="33"/>
      <c r="S3732" s="33"/>
      <c r="T3732" s="33"/>
      <c r="U3732" s="33"/>
      <c r="V3732" s="33"/>
      <c r="W3732" s="33"/>
      <c r="X3732" s="282"/>
      <c r="Y3732" s="33"/>
      <c r="Z3732" s="284"/>
      <c r="AA3732" s="284"/>
      <c r="AB3732" s="33"/>
      <c r="AC3732" s="33"/>
      <c r="AD3732" s="33"/>
      <c r="AE3732" s="33"/>
      <c r="AF3732" s="33"/>
      <c r="AG3732" s="33"/>
      <c r="AH3732" s="33"/>
      <c r="AI3732" s="33"/>
      <c r="AJ3732" s="33"/>
      <c r="AK3732" s="33"/>
      <c r="AL3732" s="33"/>
      <c r="AM3732" s="33"/>
      <c r="AN3732" s="33"/>
      <c r="AO3732" s="33"/>
      <c r="AP3732" s="34"/>
      <c r="AQ3732" s="34"/>
      <c r="AR3732" s="28"/>
      <c r="AS3732" s="29"/>
      <c r="AT3732" s="29"/>
      <c r="AU3732" s="29"/>
    </row>
    <row r="3733" spans="1:52" s="402" customFormat="1">
      <c r="A3733" s="13"/>
      <c r="B3733" s="8"/>
      <c r="C3733" s="8"/>
      <c r="D3733" s="345"/>
      <c r="E3733" s="33"/>
      <c r="F3733" s="33"/>
      <c r="G3733" s="282"/>
      <c r="H3733" s="283"/>
      <c r="I3733" s="33"/>
      <c r="J3733" s="33"/>
      <c r="K3733" s="33"/>
      <c r="L3733" s="33"/>
      <c r="M3733" s="33"/>
      <c r="N3733" s="33"/>
      <c r="O3733" s="33"/>
      <c r="P3733" s="33"/>
      <c r="Q3733" s="33"/>
      <c r="R3733" s="33"/>
      <c r="S3733" s="33"/>
      <c r="T3733" s="33"/>
      <c r="U3733" s="33"/>
      <c r="V3733" s="33"/>
      <c r="W3733" s="33"/>
      <c r="X3733" s="282"/>
      <c r="Y3733" s="33"/>
      <c r="Z3733" s="284"/>
      <c r="AA3733" s="284"/>
      <c r="AB3733" s="33"/>
      <c r="AC3733" s="33"/>
      <c r="AD3733" s="33"/>
      <c r="AE3733" s="33"/>
      <c r="AF3733" s="33"/>
      <c r="AG3733" s="33"/>
      <c r="AH3733" s="33"/>
      <c r="AI3733" s="33"/>
      <c r="AJ3733" s="33"/>
      <c r="AK3733" s="33"/>
      <c r="AL3733" s="33"/>
      <c r="AM3733" s="33"/>
      <c r="AN3733" s="33"/>
      <c r="AO3733" s="33"/>
      <c r="AP3733" s="34"/>
      <c r="AQ3733" s="34"/>
      <c r="AR3733" s="28"/>
      <c r="AS3733" s="29"/>
      <c r="AT3733" s="29"/>
      <c r="AU3733" s="29"/>
    </row>
    <row r="3734" spans="1:52" s="402" customFormat="1">
      <c r="A3734" s="13"/>
      <c r="B3734" s="8"/>
      <c r="C3734" s="8"/>
      <c r="D3734" s="324"/>
      <c r="E3734" s="33"/>
      <c r="F3734" s="33"/>
      <c r="G3734" s="282"/>
      <c r="H3734" s="283"/>
      <c r="I3734" s="33"/>
      <c r="J3734" s="33"/>
      <c r="K3734" s="33"/>
      <c r="L3734" s="33"/>
      <c r="M3734" s="33"/>
      <c r="N3734" s="33"/>
      <c r="O3734" s="33"/>
      <c r="P3734" s="33"/>
      <c r="Q3734" s="33"/>
      <c r="R3734" s="33"/>
      <c r="S3734" s="33"/>
      <c r="T3734" s="33"/>
      <c r="U3734" s="33"/>
      <c r="V3734" s="33"/>
      <c r="W3734" s="33"/>
      <c r="X3734" s="282"/>
      <c r="Y3734" s="33"/>
      <c r="Z3734" s="284"/>
      <c r="AA3734" s="284"/>
      <c r="AB3734" s="33"/>
      <c r="AC3734" s="33"/>
      <c r="AD3734" s="33"/>
      <c r="AE3734" s="33"/>
      <c r="AF3734" s="33"/>
      <c r="AG3734" s="33"/>
      <c r="AH3734" s="33"/>
      <c r="AI3734" s="33"/>
      <c r="AJ3734" s="33"/>
      <c r="AK3734" s="33"/>
      <c r="AL3734" s="33"/>
      <c r="AM3734" s="33"/>
      <c r="AN3734" s="33"/>
      <c r="AO3734" s="33"/>
      <c r="AP3734" s="34"/>
      <c r="AQ3734" s="34"/>
      <c r="AR3734" s="28"/>
      <c r="AS3734" s="29"/>
      <c r="AT3734" s="29"/>
      <c r="AU3734" s="29"/>
    </row>
    <row r="3735" spans="1:52" s="402" customFormat="1">
      <c r="A3735" s="13"/>
      <c r="B3735" s="8"/>
      <c r="C3735" s="8"/>
      <c r="D3735" s="323"/>
      <c r="E3735" s="33"/>
      <c r="F3735" s="33"/>
      <c r="G3735" s="282"/>
      <c r="H3735" s="283"/>
      <c r="I3735" s="33"/>
      <c r="J3735" s="33"/>
      <c r="K3735" s="33"/>
      <c r="L3735" s="33"/>
      <c r="M3735" s="33"/>
      <c r="N3735" s="33"/>
      <c r="O3735" s="33"/>
      <c r="P3735" s="33"/>
      <c r="Q3735" s="33"/>
      <c r="R3735" s="33"/>
      <c r="S3735" s="33"/>
      <c r="T3735" s="33"/>
      <c r="U3735" s="33"/>
      <c r="V3735" s="33"/>
      <c r="W3735" s="33"/>
      <c r="X3735" s="282"/>
      <c r="Y3735" s="33"/>
      <c r="Z3735" s="284"/>
      <c r="AA3735" s="284"/>
      <c r="AB3735" s="33"/>
      <c r="AC3735" s="33"/>
      <c r="AD3735" s="33"/>
      <c r="AE3735" s="33"/>
      <c r="AF3735" s="33"/>
      <c r="AG3735" s="33"/>
      <c r="AH3735" s="33"/>
      <c r="AI3735" s="33"/>
      <c r="AJ3735" s="33"/>
      <c r="AK3735" s="33"/>
      <c r="AL3735" s="33"/>
      <c r="AM3735" s="33"/>
      <c r="AN3735" s="33"/>
      <c r="AO3735" s="33"/>
      <c r="AP3735" s="34"/>
      <c r="AQ3735" s="34"/>
      <c r="AR3735" s="28"/>
      <c r="AS3735" s="29"/>
      <c r="AT3735" s="29"/>
      <c r="AU3735" s="29"/>
    </row>
    <row r="3736" spans="1:52" s="402" customFormat="1">
      <c r="A3736" s="13"/>
      <c r="B3736" s="8"/>
      <c r="C3736" s="8"/>
      <c r="D3736" s="323"/>
      <c r="E3736" s="34"/>
      <c r="F3736" s="34"/>
      <c r="G3736" s="63"/>
      <c r="H3736" s="67"/>
      <c r="I3736" s="34"/>
      <c r="J3736" s="34"/>
      <c r="K3736" s="34"/>
      <c r="L3736" s="34"/>
      <c r="M3736" s="34"/>
      <c r="N3736" s="34"/>
      <c r="O3736" s="34"/>
      <c r="P3736" s="34"/>
      <c r="Q3736" s="34"/>
      <c r="R3736" s="34"/>
      <c r="S3736" s="34"/>
      <c r="T3736" s="34"/>
      <c r="U3736" s="34"/>
      <c r="V3736" s="34"/>
      <c r="W3736" s="34"/>
      <c r="X3736" s="63"/>
      <c r="Y3736" s="34"/>
      <c r="Z3736" s="65"/>
      <c r="AA3736" s="65"/>
      <c r="AB3736" s="34"/>
      <c r="AC3736" s="34"/>
      <c r="AD3736" s="34"/>
      <c r="AE3736" s="34"/>
      <c r="AF3736" s="34"/>
      <c r="AG3736" s="34"/>
      <c r="AH3736" s="34"/>
      <c r="AI3736" s="34"/>
      <c r="AJ3736" s="34"/>
      <c r="AK3736" s="34"/>
      <c r="AL3736" s="34"/>
      <c r="AM3736" s="34"/>
      <c r="AN3736" s="34"/>
      <c r="AO3736" s="34"/>
      <c r="AP3736" s="34"/>
      <c r="AQ3736" s="34"/>
      <c r="AR3736" s="28"/>
      <c r="AS3736" s="29"/>
      <c r="AT3736" s="29"/>
      <c r="AU3736" s="29"/>
    </row>
    <row r="3737" spans="1:52" s="15" customFormat="1" ht="18.75" customHeight="1">
      <c r="A3737" s="526">
        <v>17</v>
      </c>
      <c r="B3737" s="22" t="s">
        <v>58</v>
      </c>
      <c r="C3737" s="20"/>
      <c r="D3737" s="30"/>
      <c r="E3737" s="403">
        <f t="shared" ref="E3737:X3737" si="289">E3738+E3741+E3895+E3912+E3915+E3934+E3937+E3940</f>
        <v>20647692299</v>
      </c>
      <c r="F3737" s="30">
        <f t="shared" si="289"/>
        <v>1416558800</v>
      </c>
      <c r="G3737" s="30">
        <f t="shared" si="289"/>
        <v>1046094800</v>
      </c>
      <c r="H3737" s="30">
        <f t="shared" si="289"/>
        <v>1046094800</v>
      </c>
      <c r="I3737" s="30">
        <f t="shared" si="289"/>
        <v>0</v>
      </c>
      <c r="J3737" s="30">
        <f t="shared" si="289"/>
        <v>0</v>
      </c>
      <c r="K3737" s="30">
        <f t="shared" si="289"/>
        <v>594219000</v>
      </c>
      <c r="L3737" s="30">
        <f t="shared" si="289"/>
        <v>0</v>
      </c>
      <c r="M3737" s="30">
        <f t="shared" si="289"/>
        <v>0</v>
      </c>
      <c r="N3737" s="30">
        <f t="shared" si="289"/>
        <v>0</v>
      </c>
      <c r="O3737" s="30">
        <f t="shared" si="289"/>
        <v>0</v>
      </c>
      <c r="P3737" s="30">
        <f t="shared" si="289"/>
        <v>14002100</v>
      </c>
      <c r="Q3737" s="30">
        <f t="shared" si="289"/>
        <v>0</v>
      </c>
      <c r="R3737" s="30">
        <f t="shared" si="289"/>
        <v>0</v>
      </c>
      <c r="S3737" s="30">
        <f t="shared" si="289"/>
        <v>0</v>
      </c>
      <c r="T3737" s="30">
        <f t="shared" si="289"/>
        <v>0</v>
      </c>
      <c r="U3737" s="30">
        <f t="shared" si="289"/>
        <v>0</v>
      </c>
      <c r="V3737" s="30">
        <f t="shared" si="289"/>
        <v>0</v>
      </c>
      <c r="W3737" s="30">
        <f t="shared" si="289"/>
        <v>14002100</v>
      </c>
      <c r="X3737" s="30">
        <f t="shared" si="289"/>
        <v>0</v>
      </c>
      <c r="Y3737" s="30">
        <f>H3737+I3737+J3737+K3737+L3737+M3737+N3737+W3737+X3737</f>
        <v>1654315900</v>
      </c>
      <c r="Z3737" s="64">
        <f t="shared" ref="Z3737:AN3737" si="290">Z3738+Z3741+Z3895+Z3912+Z3915+Z3934+Z3937+Z3940</f>
        <v>0</v>
      </c>
      <c r="AA3737" s="64">
        <f t="shared" si="290"/>
        <v>0</v>
      </c>
      <c r="AB3737" s="30">
        <f t="shared" si="290"/>
        <v>0</v>
      </c>
      <c r="AC3737" s="30">
        <f t="shared" si="290"/>
        <v>1185925000</v>
      </c>
      <c r="AD3737" s="30">
        <f t="shared" si="290"/>
        <v>0</v>
      </c>
      <c r="AE3737" s="30">
        <f t="shared" si="290"/>
        <v>0</v>
      </c>
      <c r="AF3737" s="30">
        <f t="shared" si="290"/>
        <v>0</v>
      </c>
      <c r="AG3737" s="30">
        <f t="shared" si="290"/>
        <v>0</v>
      </c>
      <c r="AH3737" s="30">
        <f t="shared" si="290"/>
        <v>0</v>
      </c>
      <c r="AI3737" s="30">
        <f t="shared" si="290"/>
        <v>0</v>
      </c>
      <c r="AJ3737" s="30">
        <f t="shared" si="290"/>
        <v>0</v>
      </c>
      <c r="AK3737" s="30">
        <f t="shared" si="290"/>
        <v>14002100</v>
      </c>
      <c r="AL3737" s="30">
        <f t="shared" si="290"/>
        <v>14002100</v>
      </c>
      <c r="AM3737" s="30">
        <f t="shared" si="290"/>
        <v>68242200</v>
      </c>
      <c r="AN3737" s="30">
        <f t="shared" si="290"/>
        <v>0</v>
      </c>
      <c r="AO3737" s="30">
        <f>Z3737+AA3737+AB3737+AC3737+AL3737+AM3737+AN3737</f>
        <v>1268169300</v>
      </c>
      <c r="AP3737" s="30">
        <f>AP3738+AP3741+AP3895+AP3912+AP3915+AP3934+AP3937+AP3940</f>
        <v>21033838899</v>
      </c>
      <c r="AQ3737" s="30"/>
      <c r="AR3737" s="57"/>
      <c r="AS3737" s="57">
        <f>E3737+H3737+I3737+J3737+K3737+L3737+M3737+N3737+W3737+X3737-Z3737-AB3737-AL3737-AC3737-AM3737-AN3737</f>
        <v>21033838899</v>
      </c>
      <c r="AT3737" s="57"/>
      <c r="AU3737" s="57">
        <f>AU3738+AU3741+AU3895+AU3912+AU3915+AU3934+AU3937+AU3940</f>
        <v>20647692299</v>
      </c>
      <c r="AV3737" s="15">
        <f>AV3738+AV3741+AV3895+AV3912+AV3915+AV3934+AV3937+AV3940</f>
        <v>386146600</v>
      </c>
      <c r="AW3737" s="15">
        <f>AW3738+AW3741+AW3895+AW3912+AW3915+AW3934+AW3937+AW3940</f>
        <v>386146600</v>
      </c>
      <c r="AX3737" s="15">
        <f>AX3738+AX3741+AX3895+AX3912+AX3915+AX3934+AX3937+AX3940</f>
        <v>0</v>
      </c>
    </row>
    <row r="3738" spans="1:52" s="86" customFormat="1">
      <c r="A3738" s="12"/>
      <c r="B3738" s="9">
        <v>1</v>
      </c>
      <c r="C3738" s="9" t="s">
        <v>14</v>
      </c>
      <c r="D3738" s="81" t="s">
        <v>6</v>
      </c>
      <c r="E3738" s="405">
        <v>1514000000</v>
      </c>
      <c r="F3738" s="31">
        <f t="shared" ref="F3738:V3738" si="291">SUM(F3739:F3740)</f>
        <v>0</v>
      </c>
      <c r="G3738" s="31">
        <f t="shared" si="291"/>
        <v>0</v>
      </c>
      <c r="H3738" s="31">
        <f t="shared" si="291"/>
        <v>0</v>
      </c>
      <c r="I3738" s="31">
        <f t="shared" si="291"/>
        <v>0</v>
      </c>
      <c r="J3738" s="31">
        <f t="shared" si="291"/>
        <v>0</v>
      </c>
      <c r="K3738" s="31">
        <f t="shared" si="291"/>
        <v>0</v>
      </c>
      <c r="L3738" s="31">
        <f t="shared" si="291"/>
        <v>0</v>
      </c>
      <c r="M3738" s="31">
        <f t="shared" si="291"/>
        <v>0</v>
      </c>
      <c r="N3738" s="31">
        <f t="shared" si="291"/>
        <v>0</v>
      </c>
      <c r="O3738" s="31">
        <f t="shared" si="291"/>
        <v>0</v>
      </c>
      <c r="P3738" s="31">
        <f t="shared" si="291"/>
        <v>0</v>
      </c>
      <c r="Q3738" s="31">
        <f t="shared" si="291"/>
        <v>0</v>
      </c>
      <c r="R3738" s="31">
        <f t="shared" si="291"/>
        <v>0</v>
      </c>
      <c r="S3738" s="31">
        <f t="shared" si="291"/>
        <v>0</v>
      </c>
      <c r="T3738" s="31">
        <f t="shared" si="291"/>
        <v>0</v>
      </c>
      <c r="U3738" s="31">
        <f t="shared" si="291"/>
        <v>0</v>
      </c>
      <c r="V3738" s="31">
        <f t="shared" si="291"/>
        <v>0</v>
      </c>
      <c r="W3738" s="31">
        <f>SUM(O3738:V3738)</f>
        <v>0</v>
      </c>
      <c r="X3738" s="31">
        <f>SUM(X3739:X3740)</f>
        <v>0</v>
      </c>
      <c r="Y3738" s="31">
        <f>H3738+I3738+J3738+K3738+L3738+M3738+N3738+W3738+X3738</f>
        <v>0</v>
      </c>
      <c r="Z3738" s="31">
        <f t="shared" ref="Z3738:AK3738" si="292">SUM(Z3739:Z3740)</f>
        <v>0</v>
      </c>
      <c r="AA3738" s="31">
        <f t="shared" si="292"/>
        <v>0</v>
      </c>
      <c r="AB3738" s="31">
        <f t="shared" si="292"/>
        <v>0</v>
      </c>
      <c r="AC3738" s="31">
        <f t="shared" si="292"/>
        <v>0</v>
      </c>
      <c r="AD3738" s="31">
        <f t="shared" si="292"/>
        <v>0</v>
      </c>
      <c r="AE3738" s="31">
        <f t="shared" si="292"/>
        <v>0</v>
      </c>
      <c r="AF3738" s="31">
        <f t="shared" si="292"/>
        <v>0</v>
      </c>
      <c r="AG3738" s="31">
        <f t="shared" si="292"/>
        <v>0</v>
      </c>
      <c r="AH3738" s="31">
        <f t="shared" si="292"/>
        <v>0</v>
      </c>
      <c r="AI3738" s="31">
        <f t="shared" si="292"/>
        <v>0</v>
      </c>
      <c r="AJ3738" s="31">
        <f t="shared" si="292"/>
        <v>0</v>
      </c>
      <c r="AK3738" s="31">
        <f t="shared" si="292"/>
        <v>0</v>
      </c>
      <c r="AL3738" s="31">
        <f>SUM(AD3738:AK3738)</f>
        <v>0</v>
      </c>
      <c r="AM3738" s="31">
        <f>SUM(AM3739:AM3740)</f>
        <v>0</v>
      </c>
      <c r="AN3738" s="31">
        <f>SUM(AN3739:AN3740)</f>
        <v>0</v>
      </c>
      <c r="AO3738" s="31">
        <f>Z3738+AA3738+AB3738+AC3738+AL3738+AM3738+AN3738</f>
        <v>0</v>
      </c>
      <c r="AP3738" s="32">
        <f>E3738+Y3738-AO3738</f>
        <v>1514000000</v>
      </c>
      <c r="AQ3738" s="32"/>
      <c r="AR3738" s="28"/>
      <c r="AS3738" s="29">
        <f>E3738+H3738+I3738+J3738+K3738+L3738+M3738+N3738+W3738+X3738-Z3738-AB3738-AL3738-AC3738-AM3738-AN3738</f>
        <v>1514000000</v>
      </c>
      <c r="AT3738" s="29">
        <f>AP3738-AS3738</f>
        <v>0</v>
      </c>
      <c r="AU3738" s="29">
        <f>E3738</f>
        <v>1514000000</v>
      </c>
      <c r="AV3738" s="86">
        <f>AS3738-AU3738</f>
        <v>0</v>
      </c>
      <c r="AW3738" s="86">
        <f>Y3738-AO3738</f>
        <v>0</v>
      </c>
      <c r="AX3738" s="86">
        <f>AV3738-AW3738</f>
        <v>0</v>
      </c>
      <c r="AZ3738" s="398"/>
    </row>
    <row r="3739" spans="1:52" s="402" customFormat="1">
      <c r="A3739" s="13"/>
      <c r="B3739" s="8"/>
      <c r="C3739" s="8"/>
      <c r="D3739" s="113"/>
      <c r="E3739" s="266"/>
      <c r="F3739" s="33"/>
      <c r="G3739" s="282"/>
      <c r="H3739" s="283"/>
      <c r="I3739" s="33"/>
      <c r="J3739" s="33"/>
      <c r="K3739" s="33"/>
      <c r="L3739" s="33"/>
      <c r="M3739" s="33"/>
      <c r="N3739" s="33"/>
      <c r="O3739" s="33"/>
      <c r="P3739" s="33"/>
      <c r="Q3739" s="33"/>
      <c r="R3739" s="33"/>
      <c r="S3739" s="33"/>
      <c r="T3739" s="33"/>
      <c r="U3739" s="33"/>
      <c r="V3739" s="33"/>
      <c r="W3739" s="33"/>
      <c r="X3739" s="282"/>
      <c r="Y3739" s="33"/>
      <c r="Z3739" s="284"/>
      <c r="AA3739" s="284"/>
      <c r="AB3739" s="33"/>
      <c r="AC3739" s="33"/>
      <c r="AD3739" s="33"/>
      <c r="AE3739" s="33"/>
      <c r="AF3739" s="33"/>
      <c r="AG3739" s="33"/>
      <c r="AH3739" s="33"/>
      <c r="AI3739" s="33"/>
      <c r="AJ3739" s="33"/>
      <c r="AK3739" s="33"/>
      <c r="AL3739" s="33"/>
      <c r="AM3739" s="33"/>
      <c r="AN3739" s="33"/>
      <c r="AO3739" s="33"/>
      <c r="AP3739" s="34"/>
      <c r="AQ3739" s="34"/>
      <c r="AR3739" s="28"/>
      <c r="AS3739" s="29"/>
      <c r="AT3739" s="29"/>
      <c r="AU3739" s="29"/>
    </row>
    <row r="3740" spans="1:52" s="402" customFormat="1">
      <c r="A3740" s="13"/>
      <c r="B3740" s="8"/>
      <c r="C3740" s="8"/>
      <c r="D3740" s="113"/>
      <c r="E3740" s="404"/>
      <c r="F3740" s="33"/>
      <c r="G3740" s="282"/>
      <c r="H3740" s="283"/>
      <c r="I3740" s="33"/>
      <c r="J3740" s="33"/>
      <c r="K3740" s="33"/>
      <c r="L3740" s="33"/>
      <c r="M3740" s="33"/>
      <c r="N3740" s="33"/>
      <c r="O3740" s="33"/>
      <c r="P3740" s="33"/>
      <c r="Q3740" s="33"/>
      <c r="R3740" s="33"/>
      <c r="S3740" s="33"/>
      <c r="T3740" s="33"/>
      <c r="U3740" s="33"/>
      <c r="V3740" s="33"/>
      <c r="W3740" s="33"/>
      <c r="X3740" s="282"/>
      <c r="Y3740" s="33"/>
      <c r="Z3740" s="284"/>
      <c r="AA3740" s="284"/>
      <c r="AB3740" s="33"/>
      <c r="AC3740" s="33"/>
      <c r="AD3740" s="33"/>
      <c r="AE3740" s="33"/>
      <c r="AF3740" s="33"/>
      <c r="AG3740" s="33"/>
      <c r="AH3740" s="33"/>
      <c r="AI3740" s="33"/>
      <c r="AJ3740" s="33"/>
      <c r="AK3740" s="33"/>
      <c r="AL3740" s="33"/>
      <c r="AM3740" s="33"/>
      <c r="AN3740" s="33"/>
      <c r="AO3740" s="33"/>
      <c r="AP3740" s="34"/>
      <c r="AQ3740" s="34"/>
      <c r="AR3740" s="28"/>
      <c r="AS3740" s="29"/>
      <c r="AT3740" s="29"/>
      <c r="AU3740" s="29"/>
    </row>
    <row r="3741" spans="1:52" s="86" customFormat="1">
      <c r="A3741" s="12"/>
      <c r="B3741" s="9">
        <v>2</v>
      </c>
      <c r="C3741" s="9" t="s">
        <v>15</v>
      </c>
      <c r="D3741" s="81" t="s">
        <v>9</v>
      </c>
      <c r="E3741" s="405">
        <v>9727926834</v>
      </c>
      <c r="F3741" s="31">
        <f t="shared" ref="F3741:V3741" si="293">SUM(F3742:F3894)</f>
        <v>676968800</v>
      </c>
      <c r="G3741" s="31">
        <f t="shared" si="293"/>
        <v>326303800</v>
      </c>
      <c r="H3741" s="31">
        <f t="shared" si="293"/>
        <v>326303800</v>
      </c>
      <c r="I3741" s="31">
        <f t="shared" si="293"/>
        <v>0</v>
      </c>
      <c r="J3741" s="31">
        <f t="shared" si="293"/>
        <v>0</v>
      </c>
      <c r="K3741" s="31">
        <f t="shared" si="293"/>
        <v>0</v>
      </c>
      <c r="L3741" s="31">
        <f t="shared" si="293"/>
        <v>0</v>
      </c>
      <c r="M3741" s="31">
        <f t="shared" si="293"/>
        <v>0</v>
      </c>
      <c r="N3741" s="31">
        <f t="shared" si="293"/>
        <v>0</v>
      </c>
      <c r="O3741" s="31">
        <f t="shared" si="293"/>
        <v>0</v>
      </c>
      <c r="P3741" s="31">
        <f t="shared" si="293"/>
        <v>0</v>
      </c>
      <c r="Q3741" s="31">
        <f t="shared" si="293"/>
        <v>0</v>
      </c>
      <c r="R3741" s="31">
        <f t="shared" si="293"/>
        <v>0</v>
      </c>
      <c r="S3741" s="31">
        <f t="shared" si="293"/>
        <v>0</v>
      </c>
      <c r="T3741" s="31">
        <f t="shared" si="293"/>
        <v>0</v>
      </c>
      <c r="U3741" s="31">
        <f t="shared" si="293"/>
        <v>0</v>
      </c>
      <c r="V3741" s="31">
        <f t="shared" si="293"/>
        <v>0</v>
      </c>
      <c r="W3741" s="31">
        <f>SUM(O3741:V3741)</f>
        <v>0</v>
      </c>
      <c r="X3741" s="31">
        <f>SUM(X3742:X3894)</f>
        <v>0</v>
      </c>
      <c r="Y3741" s="31">
        <f>H3741+I3741+J3741+K3741+L3741+M3741+N3741+W3741+X3741</f>
        <v>326303800</v>
      </c>
      <c r="Z3741" s="31">
        <f t="shared" ref="Z3741:AK3741" si="294">SUM(Z3742:Z3894)</f>
        <v>0</v>
      </c>
      <c r="AA3741" s="31">
        <f t="shared" si="294"/>
        <v>0</v>
      </c>
      <c r="AB3741" s="31">
        <f t="shared" si="294"/>
        <v>0</v>
      </c>
      <c r="AC3741" s="31">
        <f t="shared" si="294"/>
        <v>1184425000</v>
      </c>
      <c r="AD3741" s="31">
        <f t="shared" si="294"/>
        <v>0</v>
      </c>
      <c r="AE3741" s="31">
        <f t="shared" si="294"/>
        <v>0</v>
      </c>
      <c r="AF3741" s="31">
        <f t="shared" si="294"/>
        <v>0</v>
      </c>
      <c r="AG3741" s="31">
        <f t="shared" si="294"/>
        <v>0</v>
      </c>
      <c r="AH3741" s="31">
        <f t="shared" si="294"/>
        <v>0</v>
      </c>
      <c r="AI3741" s="31">
        <f t="shared" si="294"/>
        <v>0</v>
      </c>
      <c r="AJ3741" s="31">
        <f t="shared" si="294"/>
        <v>0</v>
      </c>
      <c r="AK3741" s="31">
        <f t="shared" si="294"/>
        <v>14002100</v>
      </c>
      <c r="AL3741" s="31">
        <f>SUM(AD3741:AK3741)</f>
        <v>14002100</v>
      </c>
      <c r="AM3741" s="31">
        <f>SUM(AM3742:AM3894)</f>
        <v>68242200</v>
      </c>
      <c r="AN3741" s="31">
        <f>SUM(AN3742:AN3894)</f>
        <v>0</v>
      </c>
      <c r="AO3741" s="31">
        <f>Z3741+AA3741+AB3741+AC3741+AL3741+AM3741+AN3741</f>
        <v>1266669300</v>
      </c>
      <c r="AP3741" s="32">
        <f>E3741+Y3741-AO3741</f>
        <v>8787561334</v>
      </c>
      <c r="AQ3741" s="32"/>
      <c r="AR3741" s="28"/>
      <c r="AS3741" s="29">
        <f>E3741+H3741+I3741+J3741+K3741+L3741+M3741+N3741+W3741+X3741-Z3741-AB3741-AL3741-AC3741-AM3741-AN3741</f>
        <v>8787561334</v>
      </c>
      <c r="AT3741" s="29">
        <f>AP3741-AS3741</f>
        <v>0</v>
      </c>
      <c r="AU3741" s="29">
        <f>E3741</f>
        <v>9727926834</v>
      </c>
      <c r="AV3741" s="86">
        <f>AS3741-AU3741</f>
        <v>-940365500</v>
      </c>
      <c r="AW3741" s="86">
        <f>Y3741-AO3741</f>
        <v>-940365500</v>
      </c>
      <c r="AX3741" s="86">
        <f>AV3741-AW3741</f>
        <v>0</v>
      </c>
      <c r="AZ3741" s="398"/>
    </row>
    <row r="3742" spans="1:52" s="402" customFormat="1">
      <c r="A3742" s="13"/>
      <c r="B3742" s="8"/>
      <c r="C3742" s="8"/>
      <c r="D3742" s="240"/>
      <c r="E3742" s="266"/>
      <c r="F3742" s="321"/>
      <c r="G3742" s="282"/>
      <c r="H3742" s="283"/>
      <c r="I3742" s="33"/>
      <c r="J3742" s="33"/>
      <c r="K3742" s="33"/>
      <c r="L3742" s="33"/>
      <c r="M3742" s="33"/>
      <c r="N3742" s="33"/>
      <c r="O3742" s="33"/>
      <c r="P3742" s="33"/>
      <c r="Q3742" s="33"/>
      <c r="R3742" s="33"/>
      <c r="S3742" s="33"/>
      <c r="T3742" s="33"/>
      <c r="U3742" s="33"/>
      <c r="V3742" s="33"/>
      <c r="W3742" s="33"/>
      <c r="X3742" s="282"/>
      <c r="Y3742" s="33"/>
      <c r="Z3742" s="284"/>
      <c r="AA3742" s="284"/>
      <c r="AB3742" s="33"/>
      <c r="AC3742" s="33"/>
      <c r="AD3742" s="33"/>
      <c r="AE3742" s="33"/>
      <c r="AF3742" s="33"/>
      <c r="AG3742" s="33"/>
      <c r="AH3742" s="33"/>
      <c r="AI3742" s="33"/>
      <c r="AJ3742" s="33"/>
      <c r="AK3742" s="33"/>
      <c r="AL3742" s="33"/>
      <c r="AM3742" s="33"/>
      <c r="AN3742" s="33"/>
      <c r="AO3742" s="33"/>
      <c r="AP3742" s="34"/>
      <c r="AQ3742" s="34"/>
      <c r="AR3742" s="28"/>
      <c r="AS3742" s="29"/>
      <c r="AT3742" s="29"/>
      <c r="AU3742" s="29"/>
    </row>
    <row r="3743" spans="1:52" s="482" customFormat="1">
      <c r="A3743" s="13"/>
      <c r="B3743" s="8"/>
      <c r="C3743" s="8"/>
      <c r="D3743" s="240"/>
      <c r="E3743" s="266"/>
      <c r="F3743" s="321"/>
      <c r="G3743" s="282"/>
      <c r="H3743" s="283"/>
      <c r="I3743" s="33"/>
      <c r="J3743" s="33"/>
      <c r="K3743" s="33"/>
      <c r="L3743" s="33"/>
      <c r="M3743" s="33"/>
      <c r="N3743" s="33"/>
      <c r="O3743" s="33"/>
      <c r="P3743" s="33"/>
      <c r="Q3743" s="33"/>
      <c r="R3743" s="33"/>
      <c r="S3743" s="33"/>
      <c r="T3743" s="33"/>
      <c r="U3743" s="33"/>
      <c r="V3743" s="33"/>
      <c r="W3743" s="33"/>
      <c r="X3743" s="282"/>
      <c r="Y3743" s="33"/>
      <c r="Z3743" s="284"/>
      <c r="AA3743" s="284"/>
      <c r="AB3743" s="33"/>
      <c r="AC3743" s="33"/>
      <c r="AD3743" s="33"/>
      <c r="AE3743" s="33"/>
      <c r="AF3743" s="33"/>
      <c r="AG3743" s="33"/>
      <c r="AH3743" s="33"/>
      <c r="AI3743" s="33"/>
      <c r="AJ3743" s="33"/>
      <c r="AK3743" s="33"/>
      <c r="AL3743" s="33"/>
      <c r="AM3743" s="33"/>
      <c r="AN3743" s="33"/>
      <c r="AO3743" s="33"/>
      <c r="AP3743" s="34"/>
      <c r="AQ3743" s="34"/>
      <c r="AR3743" s="28"/>
      <c r="AS3743" s="29"/>
      <c r="AT3743" s="29"/>
      <c r="AU3743" s="29"/>
    </row>
    <row r="3744" spans="1:52" s="482" customFormat="1">
      <c r="A3744" s="13"/>
      <c r="B3744" s="8"/>
      <c r="C3744" s="83">
        <v>317</v>
      </c>
      <c r="D3744" s="375" t="s">
        <v>249</v>
      </c>
      <c r="E3744" s="266"/>
      <c r="F3744" s="321"/>
      <c r="G3744" s="282"/>
      <c r="H3744" s="283"/>
      <c r="I3744" s="33"/>
      <c r="J3744" s="33"/>
      <c r="K3744" s="33"/>
      <c r="L3744" s="33"/>
      <c r="M3744" s="33"/>
      <c r="N3744" s="33"/>
      <c r="O3744" s="33"/>
      <c r="P3744" s="33"/>
      <c r="Q3744" s="33"/>
      <c r="R3744" s="33"/>
      <c r="S3744" s="33"/>
      <c r="T3744" s="33"/>
      <c r="U3744" s="33"/>
      <c r="V3744" s="33"/>
      <c r="W3744" s="33"/>
      <c r="X3744" s="282"/>
      <c r="Y3744" s="33"/>
      <c r="Z3744" s="284"/>
      <c r="AA3744" s="284"/>
      <c r="AB3744" s="33"/>
      <c r="AC3744" s="33"/>
      <c r="AD3744" s="33"/>
      <c r="AE3744" s="33"/>
      <c r="AF3744" s="33"/>
      <c r="AG3744" s="33"/>
      <c r="AH3744" s="33"/>
      <c r="AI3744" s="33"/>
      <c r="AJ3744" s="33"/>
      <c r="AK3744" s="33"/>
      <c r="AL3744" s="33"/>
      <c r="AM3744" s="33"/>
      <c r="AN3744" s="33"/>
      <c r="AO3744" s="33"/>
      <c r="AP3744" s="34"/>
      <c r="AQ3744" s="34"/>
      <c r="AR3744" s="28"/>
      <c r="AS3744" s="29"/>
      <c r="AT3744" s="29"/>
      <c r="AU3744" s="29"/>
    </row>
    <row r="3745" spans="1:47" s="482" customFormat="1">
      <c r="A3745" s="13"/>
      <c r="B3745" s="8"/>
      <c r="C3745" s="8"/>
      <c r="D3745" s="472" t="s">
        <v>298</v>
      </c>
      <c r="E3745" s="266"/>
      <c r="F3745" s="321"/>
      <c r="G3745" s="282"/>
      <c r="H3745" s="283"/>
      <c r="I3745" s="33"/>
      <c r="J3745" s="33"/>
      <c r="K3745" s="33"/>
      <c r="L3745" s="33"/>
      <c r="M3745" s="33"/>
      <c r="N3745" s="33"/>
      <c r="O3745" s="33"/>
      <c r="P3745" s="33"/>
      <c r="Q3745" s="33"/>
      <c r="R3745" s="33"/>
      <c r="S3745" s="33"/>
      <c r="T3745" s="33"/>
      <c r="U3745" s="33"/>
      <c r="V3745" s="33"/>
      <c r="W3745" s="33"/>
      <c r="X3745" s="282"/>
      <c r="Y3745" s="33"/>
      <c r="Z3745" s="284"/>
      <c r="AA3745" s="284"/>
      <c r="AB3745" s="33"/>
      <c r="AC3745" s="33"/>
      <c r="AD3745" s="33"/>
      <c r="AE3745" s="33"/>
      <c r="AF3745" s="33"/>
      <c r="AG3745" s="33"/>
      <c r="AH3745" s="33"/>
      <c r="AI3745" s="33"/>
      <c r="AJ3745" s="33"/>
      <c r="AK3745" s="33"/>
      <c r="AL3745" s="33"/>
      <c r="AM3745" s="33"/>
      <c r="AN3745" s="33"/>
      <c r="AO3745" s="33"/>
      <c r="AP3745" s="34"/>
      <c r="AQ3745" s="34"/>
      <c r="AR3745" s="28"/>
      <c r="AS3745" s="29"/>
      <c r="AT3745" s="29"/>
      <c r="AU3745" s="29"/>
    </row>
    <row r="3746" spans="1:47" s="482" customFormat="1">
      <c r="A3746" s="13"/>
      <c r="B3746" s="8"/>
      <c r="C3746" s="8"/>
      <c r="D3746" s="473" t="s">
        <v>208</v>
      </c>
      <c r="E3746" s="321"/>
      <c r="F3746" s="321">
        <v>12710000</v>
      </c>
      <c r="G3746" s="282">
        <f>SUM(H3747:H3762)</f>
        <v>11548000</v>
      </c>
      <c r="H3746" s="283"/>
      <c r="I3746" s="33"/>
      <c r="J3746" s="33"/>
      <c r="K3746" s="33"/>
      <c r="L3746" s="33"/>
      <c r="M3746" s="33"/>
      <c r="N3746" s="33"/>
      <c r="O3746" s="33"/>
      <c r="P3746" s="33"/>
      <c r="Q3746" s="33"/>
      <c r="R3746" s="33"/>
      <c r="S3746" s="33"/>
      <c r="T3746" s="33"/>
      <c r="U3746" s="33"/>
      <c r="V3746" s="33"/>
      <c r="W3746" s="33"/>
      <c r="X3746" s="282"/>
      <c r="Y3746" s="33"/>
      <c r="Z3746" s="284"/>
      <c r="AA3746" s="284"/>
      <c r="AB3746" s="33"/>
      <c r="AC3746" s="33"/>
      <c r="AD3746" s="33"/>
      <c r="AE3746" s="33"/>
      <c r="AF3746" s="33"/>
      <c r="AG3746" s="33"/>
      <c r="AH3746" s="33"/>
      <c r="AI3746" s="33"/>
      <c r="AJ3746" s="33"/>
      <c r="AK3746" s="33"/>
      <c r="AL3746" s="33"/>
      <c r="AM3746" s="33"/>
      <c r="AN3746" s="33"/>
      <c r="AO3746" s="33"/>
      <c r="AP3746" s="34"/>
      <c r="AQ3746" s="34"/>
      <c r="AR3746" s="28"/>
      <c r="AS3746" s="29"/>
      <c r="AT3746" s="29"/>
      <c r="AU3746" s="29"/>
    </row>
    <row r="3747" spans="1:47" s="482" customFormat="1">
      <c r="A3747" s="13"/>
      <c r="B3747" s="8"/>
      <c r="C3747" s="8"/>
      <c r="D3747" s="344" t="s">
        <v>1966</v>
      </c>
      <c r="E3747" s="266"/>
      <c r="F3747" s="261"/>
      <c r="G3747" s="282"/>
      <c r="H3747" s="283">
        <v>330500</v>
      </c>
      <c r="I3747" s="33"/>
      <c r="J3747" s="33"/>
      <c r="K3747" s="33"/>
      <c r="L3747" s="33"/>
      <c r="M3747" s="33"/>
      <c r="N3747" s="33"/>
      <c r="O3747" s="33"/>
      <c r="P3747" s="33"/>
      <c r="Q3747" s="33"/>
      <c r="R3747" s="33"/>
      <c r="S3747" s="33"/>
      <c r="T3747" s="33"/>
      <c r="U3747" s="33"/>
      <c r="V3747" s="33"/>
      <c r="W3747" s="33"/>
      <c r="X3747" s="282"/>
      <c r="Y3747" s="33"/>
      <c r="Z3747" s="284"/>
      <c r="AA3747" s="284"/>
      <c r="AB3747" s="33"/>
      <c r="AC3747" s="33"/>
      <c r="AD3747" s="33"/>
      <c r="AE3747" s="33"/>
      <c r="AF3747" s="33"/>
      <c r="AG3747" s="33"/>
      <c r="AH3747" s="33"/>
      <c r="AI3747" s="33"/>
      <c r="AJ3747" s="33"/>
      <c r="AK3747" s="33"/>
      <c r="AL3747" s="33"/>
      <c r="AM3747" s="33"/>
      <c r="AN3747" s="33"/>
      <c r="AO3747" s="33"/>
      <c r="AP3747" s="34"/>
      <c r="AQ3747" s="34"/>
      <c r="AR3747" s="28"/>
      <c r="AS3747" s="29"/>
      <c r="AT3747" s="29"/>
      <c r="AU3747" s="29"/>
    </row>
    <row r="3748" spans="1:47" s="482" customFormat="1">
      <c r="A3748" s="13"/>
      <c r="B3748" s="8"/>
      <c r="C3748" s="8"/>
      <c r="D3748" s="344" t="s">
        <v>1967</v>
      </c>
      <c r="E3748" s="266"/>
      <c r="F3748" s="261"/>
      <c r="G3748" s="282"/>
      <c r="H3748" s="283">
        <v>430000</v>
      </c>
      <c r="I3748" s="33"/>
      <c r="J3748" s="33"/>
      <c r="K3748" s="33"/>
      <c r="L3748" s="33"/>
      <c r="M3748" s="33"/>
      <c r="N3748" s="33"/>
      <c r="O3748" s="33"/>
      <c r="P3748" s="33"/>
      <c r="Q3748" s="33"/>
      <c r="R3748" s="33"/>
      <c r="S3748" s="33"/>
      <c r="T3748" s="33"/>
      <c r="U3748" s="33"/>
      <c r="V3748" s="33"/>
      <c r="W3748" s="33"/>
      <c r="X3748" s="282"/>
      <c r="Y3748" s="33"/>
      <c r="Z3748" s="284"/>
      <c r="AA3748" s="284"/>
      <c r="AB3748" s="33"/>
      <c r="AC3748" s="33"/>
      <c r="AD3748" s="33"/>
      <c r="AE3748" s="33"/>
      <c r="AF3748" s="33"/>
      <c r="AG3748" s="33"/>
      <c r="AH3748" s="33"/>
      <c r="AI3748" s="33"/>
      <c r="AJ3748" s="33"/>
      <c r="AK3748" s="33"/>
      <c r="AL3748" s="33"/>
      <c r="AM3748" s="33"/>
      <c r="AN3748" s="33"/>
      <c r="AO3748" s="33"/>
      <c r="AP3748" s="34"/>
      <c r="AQ3748" s="34"/>
      <c r="AR3748" s="28"/>
      <c r="AS3748" s="29"/>
      <c r="AT3748" s="29"/>
      <c r="AU3748" s="29"/>
    </row>
    <row r="3749" spans="1:47" s="482" customFormat="1">
      <c r="A3749" s="13"/>
      <c r="B3749" s="8"/>
      <c r="C3749" s="8"/>
      <c r="D3749" s="344" t="s">
        <v>1968</v>
      </c>
      <c r="E3749" s="266"/>
      <c r="F3749" s="261"/>
      <c r="G3749" s="282"/>
      <c r="H3749" s="283">
        <v>4000000</v>
      </c>
      <c r="I3749" s="33"/>
      <c r="J3749" s="33"/>
      <c r="K3749" s="33"/>
      <c r="L3749" s="33"/>
      <c r="M3749" s="33"/>
      <c r="N3749" s="33"/>
      <c r="O3749" s="33"/>
      <c r="P3749" s="33"/>
      <c r="Q3749" s="33"/>
      <c r="R3749" s="33"/>
      <c r="S3749" s="33"/>
      <c r="T3749" s="33"/>
      <c r="U3749" s="33"/>
      <c r="V3749" s="33"/>
      <c r="W3749" s="33"/>
      <c r="X3749" s="282"/>
      <c r="Y3749" s="33"/>
      <c r="Z3749" s="284"/>
      <c r="AA3749" s="284"/>
      <c r="AB3749" s="33"/>
      <c r="AC3749" s="33"/>
      <c r="AD3749" s="33"/>
      <c r="AE3749" s="33"/>
      <c r="AF3749" s="33"/>
      <c r="AG3749" s="33"/>
      <c r="AH3749" s="33"/>
      <c r="AI3749" s="33"/>
      <c r="AJ3749" s="33"/>
      <c r="AK3749" s="33"/>
      <c r="AL3749" s="33"/>
      <c r="AM3749" s="33"/>
      <c r="AN3749" s="33"/>
      <c r="AO3749" s="33"/>
      <c r="AP3749" s="34"/>
      <c r="AQ3749" s="34"/>
      <c r="AR3749" s="28"/>
      <c r="AS3749" s="29"/>
      <c r="AT3749" s="29"/>
      <c r="AU3749" s="29"/>
    </row>
    <row r="3750" spans="1:47" s="538" customFormat="1">
      <c r="A3750" s="13"/>
      <c r="B3750" s="8"/>
      <c r="C3750" s="8"/>
      <c r="D3750" s="344" t="s">
        <v>1968</v>
      </c>
      <c r="E3750" s="266"/>
      <c r="F3750" s="261"/>
      <c r="G3750" s="282"/>
      <c r="H3750" s="283">
        <v>1675000</v>
      </c>
      <c r="I3750" s="33"/>
      <c r="J3750" s="33"/>
      <c r="K3750" s="33"/>
      <c r="L3750" s="33"/>
      <c r="M3750" s="33"/>
      <c r="N3750" s="33"/>
      <c r="O3750" s="33"/>
      <c r="P3750" s="33"/>
      <c r="Q3750" s="33"/>
      <c r="R3750" s="33"/>
      <c r="S3750" s="33"/>
      <c r="T3750" s="33"/>
      <c r="U3750" s="33"/>
      <c r="V3750" s="33"/>
      <c r="W3750" s="33"/>
      <c r="X3750" s="282"/>
      <c r="Y3750" s="33"/>
      <c r="Z3750" s="284"/>
      <c r="AA3750" s="284"/>
      <c r="AB3750" s="33"/>
      <c r="AC3750" s="33"/>
      <c r="AD3750" s="33"/>
      <c r="AE3750" s="33"/>
      <c r="AF3750" s="33"/>
      <c r="AG3750" s="33"/>
      <c r="AH3750" s="33"/>
      <c r="AI3750" s="33"/>
      <c r="AJ3750" s="33"/>
      <c r="AK3750" s="33"/>
      <c r="AL3750" s="33"/>
      <c r="AM3750" s="33"/>
      <c r="AN3750" s="33"/>
      <c r="AO3750" s="33"/>
      <c r="AP3750" s="34"/>
      <c r="AQ3750" s="34"/>
      <c r="AR3750" s="28"/>
      <c r="AS3750" s="29"/>
      <c r="AT3750" s="29"/>
      <c r="AU3750" s="29"/>
    </row>
    <row r="3751" spans="1:47" s="538" customFormat="1">
      <c r="A3751" s="13"/>
      <c r="B3751" s="8"/>
      <c r="C3751" s="8"/>
      <c r="D3751" s="344" t="s">
        <v>1969</v>
      </c>
      <c r="E3751" s="266"/>
      <c r="F3751" s="261"/>
      <c r="G3751" s="282"/>
      <c r="H3751" s="283">
        <v>2500000</v>
      </c>
      <c r="I3751" s="33"/>
      <c r="J3751" s="33"/>
      <c r="K3751" s="33"/>
      <c r="L3751" s="33"/>
      <c r="M3751" s="33"/>
      <c r="N3751" s="33"/>
      <c r="O3751" s="33"/>
      <c r="P3751" s="33"/>
      <c r="Q3751" s="33"/>
      <c r="R3751" s="33"/>
      <c r="S3751" s="33"/>
      <c r="T3751" s="33"/>
      <c r="U3751" s="33"/>
      <c r="V3751" s="33"/>
      <c r="W3751" s="33"/>
      <c r="X3751" s="282"/>
      <c r="Y3751" s="33"/>
      <c r="Z3751" s="284"/>
      <c r="AA3751" s="284"/>
      <c r="AB3751" s="33"/>
      <c r="AC3751" s="33"/>
      <c r="AD3751" s="33"/>
      <c r="AE3751" s="33"/>
      <c r="AF3751" s="33"/>
      <c r="AG3751" s="33"/>
      <c r="AH3751" s="33"/>
      <c r="AI3751" s="33"/>
      <c r="AJ3751" s="33"/>
      <c r="AK3751" s="33"/>
      <c r="AL3751" s="33"/>
      <c r="AM3751" s="33"/>
      <c r="AN3751" s="33"/>
      <c r="AO3751" s="33"/>
      <c r="AP3751" s="34"/>
      <c r="AQ3751" s="34"/>
      <c r="AR3751" s="28"/>
      <c r="AS3751" s="29"/>
      <c r="AT3751" s="29"/>
      <c r="AU3751" s="29"/>
    </row>
    <row r="3752" spans="1:47" s="538" customFormat="1" ht="15">
      <c r="A3752" s="13"/>
      <c r="B3752" s="8"/>
      <c r="C3752" s="8"/>
      <c r="D3752" s="506" t="s">
        <v>1256</v>
      </c>
      <c r="E3752" s="266"/>
      <c r="F3752" s="261"/>
      <c r="G3752" s="282"/>
      <c r="H3752" s="283"/>
      <c r="I3752" s="33"/>
      <c r="J3752" s="33"/>
      <c r="K3752" s="33"/>
      <c r="L3752" s="33"/>
      <c r="M3752" s="33"/>
      <c r="N3752" s="33"/>
      <c r="O3752" s="33"/>
      <c r="P3752" s="33"/>
      <c r="Q3752" s="33"/>
      <c r="R3752" s="33"/>
      <c r="S3752" s="33"/>
      <c r="T3752" s="33"/>
      <c r="U3752" s="33"/>
      <c r="V3752" s="33"/>
      <c r="W3752" s="33"/>
      <c r="X3752" s="282"/>
      <c r="Y3752" s="33"/>
      <c r="Z3752" s="284"/>
      <c r="AA3752" s="284"/>
      <c r="AB3752" s="33"/>
      <c r="AC3752" s="33"/>
      <c r="AD3752" s="33"/>
      <c r="AE3752" s="33"/>
      <c r="AF3752" s="33"/>
      <c r="AG3752" s="33"/>
      <c r="AH3752" s="33"/>
      <c r="AI3752" s="33"/>
      <c r="AJ3752" s="33"/>
      <c r="AK3752" s="33"/>
      <c r="AL3752" s="33"/>
      <c r="AM3752" s="33"/>
      <c r="AN3752" s="33"/>
      <c r="AO3752" s="33"/>
      <c r="AP3752" s="34"/>
      <c r="AQ3752" s="34"/>
      <c r="AR3752" s="28"/>
      <c r="AS3752" s="29"/>
      <c r="AT3752" s="29"/>
      <c r="AU3752" s="29"/>
    </row>
    <row r="3753" spans="1:47" s="538" customFormat="1">
      <c r="A3753" s="13"/>
      <c r="B3753" s="8"/>
      <c r="C3753" s="8"/>
      <c r="D3753" s="344" t="s">
        <v>1970</v>
      </c>
      <c r="E3753" s="266"/>
      <c r="F3753" s="261"/>
      <c r="G3753" s="282"/>
      <c r="H3753" s="283">
        <v>325000</v>
      </c>
      <c r="I3753" s="33"/>
      <c r="J3753" s="33"/>
      <c r="K3753" s="33"/>
      <c r="L3753" s="33"/>
      <c r="M3753" s="33"/>
      <c r="N3753" s="33"/>
      <c r="O3753" s="33"/>
      <c r="P3753" s="33"/>
      <c r="Q3753" s="33"/>
      <c r="R3753" s="33"/>
      <c r="S3753" s="33"/>
      <c r="T3753" s="33"/>
      <c r="U3753" s="33"/>
      <c r="V3753" s="33"/>
      <c r="W3753" s="33"/>
      <c r="X3753" s="282"/>
      <c r="Y3753" s="33"/>
      <c r="Z3753" s="284"/>
      <c r="AA3753" s="284"/>
      <c r="AB3753" s="33"/>
      <c r="AC3753" s="33"/>
      <c r="AD3753" s="33"/>
      <c r="AE3753" s="33"/>
      <c r="AF3753" s="33"/>
      <c r="AG3753" s="33"/>
      <c r="AH3753" s="33"/>
      <c r="AI3753" s="33"/>
      <c r="AJ3753" s="33"/>
      <c r="AK3753" s="33"/>
      <c r="AL3753" s="33"/>
      <c r="AM3753" s="33">
        <v>325000</v>
      </c>
      <c r="AN3753" s="33"/>
      <c r="AO3753" s="33"/>
      <c r="AP3753" s="34"/>
      <c r="AQ3753" s="34"/>
      <c r="AR3753" s="28"/>
      <c r="AS3753" s="29"/>
      <c r="AT3753" s="29"/>
      <c r="AU3753" s="29"/>
    </row>
    <row r="3754" spans="1:47" s="538" customFormat="1">
      <c r="A3754" s="13"/>
      <c r="B3754" s="8"/>
      <c r="C3754" s="8"/>
      <c r="D3754" s="344" t="s">
        <v>1970</v>
      </c>
      <c r="E3754" s="266"/>
      <c r="F3754" s="261"/>
      <c r="G3754" s="282"/>
      <c r="H3754" s="283">
        <v>325000</v>
      </c>
      <c r="I3754" s="33"/>
      <c r="J3754" s="33"/>
      <c r="K3754" s="33"/>
      <c r="L3754" s="33"/>
      <c r="M3754" s="33"/>
      <c r="N3754" s="33"/>
      <c r="O3754" s="33"/>
      <c r="P3754" s="33"/>
      <c r="Q3754" s="33"/>
      <c r="R3754" s="33"/>
      <c r="S3754" s="33"/>
      <c r="T3754" s="33"/>
      <c r="U3754" s="33"/>
      <c r="V3754" s="33"/>
      <c r="W3754" s="33"/>
      <c r="X3754" s="282"/>
      <c r="Y3754" s="33"/>
      <c r="Z3754" s="284"/>
      <c r="AA3754" s="284"/>
      <c r="AB3754" s="33"/>
      <c r="AC3754" s="33"/>
      <c r="AD3754" s="33"/>
      <c r="AE3754" s="33"/>
      <c r="AF3754" s="33"/>
      <c r="AG3754" s="33"/>
      <c r="AH3754" s="33"/>
      <c r="AI3754" s="33"/>
      <c r="AJ3754" s="33"/>
      <c r="AK3754" s="33"/>
      <c r="AL3754" s="33"/>
      <c r="AM3754" s="33">
        <v>325000</v>
      </c>
      <c r="AN3754" s="33"/>
      <c r="AO3754" s="33"/>
      <c r="AP3754" s="34"/>
      <c r="AQ3754" s="34"/>
      <c r="AR3754" s="28"/>
      <c r="AS3754" s="29"/>
      <c r="AT3754" s="29"/>
      <c r="AU3754" s="29"/>
    </row>
    <row r="3755" spans="1:47" s="538" customFormat="1">
      <c r="A3755" s="13"/>
      <c r="B3755" s="8"/>
      <c r="C3755" s="8"/>
      <c r="D3755" s="344" t="s">
        <v>1970</v>
      </c>
      <c r="E3755" s="266"/>
      <c r="F3755" s="261"/>
      <c r="G3755" s="282"/>
      <c r="H3755" s="283">
        <v>325000</v>
      </c>
      <c r="I3755" s="33"/>
      <c r="J3755" s="33"/>
      <c r="K3755" s="33"/>
      <c r="L3755" s="33"/>
      <c r="M3755" s="33"/>
      <c r="N3755" s="33"/>
      <c r="O3755" s="33"/>
      <c r="P3755" s="33"/>
      <c r="Q3755" s="33"/>
      <c r="R3755" s="33"/>
      <c r="S3755" s="33"/>
      <c r="T3755" s="33"/>
      <c r="U3755" s="33"/>
      <c r="V3755" s="33"/>
      <c r="W3755" s="33"/>
      <c r="X3755" s="282"/>
      <c r="Y3755" s="33"/>
      <c r="Z3755" s="284"/>
      <c r="AA3755" s="284"/>
      <c r="AB3755" s="33"/>
      <c r="AC3755" s="33"/>
      <c r="AD3755" s="33"/>
      <c r="AE3755" s="33"/>
      <c r="AF3755" s="33"/>
      <c r="AG3755" s="33"/>
      <c r="AH3755" s="33"/>
      <c r="AI3755" s="33"/>
      <c r="AJ3755" s="33"/>
      <c r="AK3755" s="33"/>
      <c r="AL3755" s="33"/>
      <c r="AM3755" s="33">
        <v>325000</v>
      </c>
      <c r="AN3755" s="33"/>
      <c r="AO3755" s="33"/>
      <c r="AP3755" s="34"/>
      <c r="AQ3755" s="34"/>
      <c r="AR3755" s="28"/>
      <c r="AS3755" s="29"/>
      <c r="AT3755" s="29"/>
      <c r="AU3755" s="29"/>
    </row>
    <row r="3756" spans="1:47" s="538" customFormat="1">
      <c r="A3756" s="13"/>
      <c r="B3756" s="8"/>
      <c r="C3756" s="8"/>
      <c r="D3756" s="344" t="s">
        <v>1971</v>
      </c>
      <c r="E3756" s="266"/>
      <c r="F3756" s="261"/>
      <c r="G3756" s="282"/>
      <c r="H3756" s="283">
        <v>338750</v>
      </c>
      <c r="I3756" s="33"/>
      <c r="J3756" s="33"/>
      <c r="K3756" s="33"/>
      <c r="L3756" s="33"/>
      <c r="M3756" s="33"/>
      <c r="N3756" s="33"/>
      <c r="O3756" s="33"/>
      <c r="P3756" s="33"/>
      <c r="Q3756" s="33"/>
      <c r="R3756" s="33"/>
      <c r="S3756" s="33"/>
      <c r="T3756" s="33"/>
      <c r="U3756" s="33"/>
      <c r="V3756" s="33"/>
      <c r="W3756" s="33"/>
      <c r="X3756" s="282"/>
      <c r="Y3756" s="33"/>
      <c r="Z3756" s="284"/>
      <c r="AA3756" s="284"/>
      <c r="AB3756" s="33"/>
      <c r="AC3756" s="33"/>
      <c r="AD3756" s="33"/>
      <c r="AE3756" s="33"/>
      <c r="AF3756" s="33"/>
      <c r="AG3756" s="33"/>
      <c r="AH3756" s="33"/>
      <c r="AI3756" s="33"/>
      <c r="AJ3756" s="33"/>
      <c r="AK3756" s="33"/>
      <c r="AL3756" s="33"/>
      <c r="AM3756" s="33">
        <v>338750</v>
      </c>
      <c r="AN3756" s="33"/>
      <c r="AO3756" s="33"/>
      <c r="AP3756" s="34"/>
      <c r="AQ3756" s="34"/>
      <c r="AR3756" s="28"/>
      <c r="AS3756" s="29"/>
      <c r="AT3756" s="29"/>
      <c r="AU3756" s="29"/>
    </row>
    <row r="3757" spans="1:47" s="538" customFormat="1">
      <c r="A3757" s="13"/>
      <c r="B3757" s="8"/>
      <c r="C3757" s="8"/>
      <c r="D3757" s="344" t="s">
        <v>1971</v>
      </c>
      <c r="E3757" s="266"/>
      <c r="F3757" s="261"/>
      <c r="G3757" s="282"/>
      <c r="H3757" s="283">
        <v>338750</v>
      </c>
      <c r="I3757" s="33"/>
      <c r="J3757" s="33"/>
      <c r="K3757" s="33"/>
      <c r="L3757" s="33"/>
      <c r="M3757" s="33"/>
      <c r="N3757" s="33"/>
      <c r="O3757" s="33"/>
      <c r="P3757" s="33"/>
      <c r="Q3757" s="33"/>
      <c r="R3757" s="33"/>
      <c r="S3757" s="33"/>
      <c r="T3757" s="33"/>
      <c r="U3757" s="33"/>
      <c r="V3757" s="33"/>
      <c r="W3757" s="33"/>
      <c r="X3757" s="282"/>
      <c r="Y3757" s="33"/>
      <c r="Z3757" s="284"/>
      <c r="AA3757" s="284"/>
      <c r="AB3757" s="33"/>
      <c r="AC3757" s="33"/>
      <c r="AD3757" s="33"/>
      <c r="AE3757" s="33"/>
      <c r="AF3757" s="33"/>
      <c r="AG3757" s="33"/>
      <c r="AH3757" s="33"/>
      <c r="AI3757" s="33"/>
      <c r="AJ3757" s="33"/>
      <c r="AK3757" s="33"/>
      <c r="AL3757" s="33"/>
      <c r="AM3757" s="33">
        <v>338750</v>
      </c>
      <c r="AN3757" s="33"/>
      <c r="AO3757" s="33"/>
      <c r="AP3757" s="34"/>
      <c r="AQ3757" s="34"/>
      <c r="AR3757" s="28"/>
      <c r="AS3757" s="29"/>
      <c r="AT3757" s="29"/>
      <c r="AU3757" s="29"/>
    </row>
    <row r="3758" spans="1:47" s="538" customFormat="1">
      <c r="A3758" s="13"/>
      <c r="B3758" s="8"/>
      <c r="C3758" s="8"/>
      <c r="D3758" s="344" t="s">
        <v>1972</v>
      </c>
      <c r="E3758" s="266"/>
      <c r="F3758" s="261"/>
      <c r="G3758" s="282"/>
      <c r="H3758" s="283">
        <v>305000</v>
      </c>
      <c r="I3758" s="33"/>
      <c r="J3758" s="33"/>
      <c r="K3758" s="33"/>
      <c r="L3758" s="33"/>
      <c r="M3758" s="33"/>
      <c r="N3758" s="33"/>
      <c r="O3758" s="33"/>
      <c r="P3758" s="33"/>
      <c r="Q3758" s="33"/>
      <c r="R3758" s="33"/>
      <c r="S3758" s="33"/>
      <c r="T3758" s="33"/>
      <c r="U3758" s="33"/>
      <c r="V3758" s="33"/>
      <c r="W3758" s="33"/>
      <c r="X3758" s="282"/>
      <c r="Y3758" s="33"/>
      <c r="Z3758" s="284"/>
      <c r="AA3758" s="284"/>
      <c r="AB3758" s="33"/>
      <c r="AC3758" s="33"/>
      <c r="AD3758" s="33"/>
      <c r="AE3758" s="33"/>
      <c r="AF3758" s="33"/>
      <c r="AG3758" s="33"/>
      <c r="AH3758" s="33"/>
      <c r="AI3758" s="33"/>
      <c r="AJ3758" s="33"/>
      <c r="AK3758" s="33"/>
      <c r="AL3758" s="33"/>
      <c r="AM3758" s="33">
        <v>305000</v>
      </c>
      <c r="AN3758" s="33"/>
      <c r="AO3758" s="33"/>
      <c r="AP3758" s="34"/>
      <c r="AQ3758" s="34"/>
      <c r="AR3758" s="28"/>
      <c r="AS3758" s="29"/>
      <c r="AT3758" s="29"/>
      <c r="AU3758" s="29"/>
    </row>
    <row r="3759" spans="1:47" s="538" customFormat="1">
      <c r="A3759" s="13"/>
      <c r="B3759" s="8"/>
      <c r="C3759" s="8"/>
      <c r="D3759" s="344" t="s">
        <v>1972</v>
      </c>
      <c r="E3759" s="266"/>
      <c r="F3759" s="261"/>
      <c r="G3759" s="282"/>
      <c r="H3759" s="283">
        <v>305000</v>
      </c>
      <c r="I3759" s="33"/>
      <c r="J3759" s="33"/>
      <c r="K3759" s="33"/>
      <c r="L3759" s="33"/>
      <c r="M3759" s="33"/>
      <c r="N3759" s="33"/>
      <c r="O3759" s="33"/>
      <c r="P3759" s="33"/>
      <c r="Q3759" s="33"/>
      <c r="R3759" s="33"/>
      <c r="S3759" s="33"/>
      <c r="T3759" s="33"/>
      <c r="U3759" s="33"/>
      <c r="V3759" s="33"/>
      <c r="W3759" s="33"/>
      <c r="X3759" s="282"/>
      <c r="Y3759" s="33"/>
      <c r="Z3759" s="284"/>
      <c r="AA3759" s="284"/>
      <c r="AB3759" s="33"/>
      <c r="AC3759" s="33"/>
      <c r="AD3759" s="33"/>
      <c r="AE3759" s="33"/>
      <c r="AF3759" s="33"/>
      <c r="AG3759" s="33"/>
      <c r="AH3759" s="33"/>
      <c r="AI3759" s="33"/>
      <c r="AJ3759" s="33"/>
      <c r="AK3759" s="33"/>
      <c r="AL3759" s="33"/>
      <c r="AM3759" s="33">
        <v>305000</v>
      </c>
      <c r="AN3759" s="33"/>
      <c r="AO3759" s="33"/>
      <c r="AP3759" s="34"/>
      <c r="AQ3759" s="34"/>
      <c r="AR3759" s="28"/>
      <c r="AS3759" s="29"/>
      <c r="AT3759" s="29"/>
      <c r="AU3759" s="29"/>
    </row>
    <row r="3760" spans="1:47" s="538" customFormat="1" ht="15">
      <c r="A3760" s="13"/>
      <c r="B3760" s="8"/>
      <c r="C3760" s="8"/>
      <c r="D3760" s="506" t="s">
        <v>557</v>
      </c>
      <c r="E3760" s="266"/>
      <c r="F3760" s="261"/>
      <c r="G3760" s="282"/>
      <c r="H3760" s="283"/>
      <c r="I3760" s="33"/>
      <c r="J3760" s="33"/>
      <c r="K3760" s="33"/>
      <c r="L3760" s="33"/>
      <c r="M3760" s="33"/>
      <c r="N3760" s="33"/>
      <c r="O3760" s="33"/>
      <c r="P3760" s="33"/>
      <c r="Q3760" s="33"/>
      <c r="R3760" s="33"/>
      <c r="S3760" s="33"/>
      <c r="T3760" s="33"/>
      <c r="U3760" s="33"/>
      <c r="V3760" s="33"/>
      <c r="W3760" s="33"/>
      <c r="X3760" s="282"/>
      <c r="Y3760" s="33"/>
      <c r="Z3760" s="284"/>
      <c r="AA3760" s="284"/>
      <c r="AB3760" s="33"/>
      <c r="AC3760" s="33"/>
      <c r="AD3760" s="33"/>
      <c r="AE3760" s="33"/>
      <c r="AF3760" s="33"/>
      <c r="AG3760" s="33"/>
      <c r="AH3760" s="33"/>
      <c r="AI3760" s="33"/>
      <c r="AJ3760" s="33"/>
      <c r="AK3760" s="33"/>
      <c r="AL3760" s="33"/>
      <c r="AM3760" s="33"/>
      <c r="AN3760" s="33"/>
      <c r="AO3760" s="33"/>
      <c r="AP3760" s="34"/>
      <c r="AQ3760" s="34"/>
      <c r="AR3760" s="28"/>
      <c r="AS3760" s="29"/>
      <c r="AT3760" s="29"/>
      <c r="AU3760" s="29"/>
    </row>
    <row r="3761" spans="1:47" s="538" customFormat="1">
      <c r="A3761" s="13"/>
      <c r="B3761" s="8"/>
      <c r="C3761" s="8"/>
      <c r="D3761" s="344" t="s">
        <v>1967</v>
      </c>
      <c r="E3761" s="266"/>
      <c r="F3761" s="261"/>
      <c r="G3761" s="282"/>
      <c r="H3761" s="283">
        <v>175000</v>
      </c>
      <c r="I3761" s="33"/>
      <c r="J3761" s="33"/>
      <c r="K3761" s="33"/>
      <c r="L3761" s="33"/>
      <c r="M3761" s="33"/>
      <c r="N3761" s="33"/>
      <c r="O3761" s="33"/>
      <c r="P3761" s="33"/>
      <c r="Q3761" s="33"/>
      <c r="R3761" s="33"/>
      <c r="S3761" s="33"/>
      <c r="T3761" s="33"/>
      <c r="U3761" s="33"/>
      <c r="V3761" s="33"/>
      <c r="W3761" s="33"/>
      <c r="X3761" s="282"/>
      <c r="Y3761" s="33"/>
      <c r="Z3761" s="284"/>
      <c r="AA3761" s="284"/>
      <c r="AB3761" s="33"/>
      <c r="AC3761" s="33"/>
      <c r="AD3761" s="33"/>
      <c r="AE3761" s="33"/>
      <c r="AF3761" s="33"/>
      <c r="AG3761" s="33"/>
      <c r="AH3761" s="33"/>
      <c r="AI3761" s="33"/>
      <c r="AJ3761" s="33"/>
      <c r="AK3761" s="33">
        <v>175000</v>
      </c>
      <c r="AL3761" s="33"/>
      <c r="AM3761" s="33"/>
      <c r="AN3761" s="33"/>
      <c r="AO3761" s="33"/>
      <c r="AP3761" s="34"/>
      <c r="AQ3761" s="34"/>
      <c r="AR3761" s="28"/>
      <c r="AS3761" s="29"/>
      <c r="AT3761" s="29"/>
      <c r="AU3761" s="29"/>
    </row>
    <row r="3762" spans="1:47" s="538" customFormat="1">
      <c r="A3762" s="13"/>
      <c r="B3762" s="8"/>
      <c r="C3762" s="8"/>
      <c r="D3762" s="344" t="s">
        <v>1967</v>
      </c>
      <c r="E3762" s="266"/>
      <c r="F3762" s="261"/>
      <c r="G3762" s="282"/>
      <c r="H3762" s="283">
        <v>175000</v>
      </c>
      <c r="I3762" s="33"/>
      <c r="J3762" s="33"/>
      <c r="K3762" s="33"/>
      <c r="L3762" s="33"/>
      <c r="M3762" s="33"/>
      <c r="N3762" s="33"/>
      <c r="O3762" s="33"/>
      <c r="P3762" s="33"/>
      <c r="Q3762" s="33"/>
      <c r="R3762" s="33"/>
      <c r="S3762" s="33"/>
      <c r="T3762" s="33"/>
      <c r="U3762" s="33"/>
      <c r="V3762" s="33"/>
      <c r="W3762" s="33"/>
      <c r="X3762" s="282"/>
      <c r="Y3762" s="33"/>
      <c r="Z3762" s="284"/>
      <c r="AA3762" s="284"/>
      <c r="AB3762" s="33"/>
      <c r="AC3762" s="33"/>
      <c r="AD3762" s="33"/>
      <c r="AE3762" s="33"/>
      <c r="AF3762" s="33"/>
      <c r="AG3762" s="33"/>
      <c r="AH3762" s="33"/>
      <c r="AI3762" s="33"/>
      <c r="AJ3762" s="33"/>
      <c r="AK3762" s="33">
        <v>175000</v>
      </c>
      <c r="AL3762" s="33"/>
      <c r="AM3762" s="33"/>
      <c r="AN3762" s="33"/>
      <c r="AO3762" s="33"/>
      <c r="AP3762" s="34"/>
      <c r="AQ3762" s="34"/>
      <c r="AR3762" s="28"/>
      <c r="AS3762" s="29"/>
      <c r="AT3762" s="29"/>
      <c r="AU3762" s="29"/>
    </row>
    <row r="3763" spans="1:47" s="538" customFormat="1">
      <c r="A3763" s="13"/>
      <c r="B3763" s="8"/>
      <c r="C3763" s="8"/>
      <c r="D3763" s="344"/>
      <c r="E3763" s="266"/>
      <c r="F3763" s="261"/>
      <c r="G3763" s="282"/>
      <c r="H3763" s="283"/>
      <c r="I3763" s="33"/>
      <c r="J3763" s="33"/>
      <c r="K3763" s="33"/>
      <c r="L3763" s="33"/>
      <c r="M3763" s="33"/>
      <c r="N3763" s="33"/>
      <c r="O3763" s="33"/>
      <c r="P3763" s="33"/>
      <c r="Q3763" s="33"/>
      <c r="R3763" s="33"/>
      <c r="S3763" s="33"/>
      <c r="T3763" s="33"/>
      <c r="U3763" s="33"/>
      <c r="V3763" s="33"/>
      <c r="W3763" s="33"/>
      <c r="X3763" s="282"/>
      <c r="Y3763" s="33"/>
      <c r="Z3763" s="284"/>
      <c r="AA3763" s="284"/>
      <c r="AB3763" s="33"/>
      <c r="AC3763" s="33"/>
      <c r="AD3763" s="33"/>
      <c r="AE3763" s="33"/>
      <c r="AF3763" s="33"/>
      <c r="AG3763" s="33"/>
      <c r="AH3763" s="33"/>
      <c r="AI3763" s="33"/>
      <c r="AJ3763" s="33"/>
      <c r="AK3763" s="33"/>
      <c r="AL3763" s="33"/>
      <c r="AM3763" s="33"/>
      <c r="AN3763" s="33"/>
      <c r="AO3763" s="33"/>
      <c r="AP3763" s="34"/>
      <c r="AQ3763" s="34"/>
      <c r="AR3763" s="28"/>
      <c r="AS3763" s="29"/>
      <c r="AT3763" s="29"/>
      <c r="AU3763" s="29"/>
    </row>
    <row r="3764" spans="1:47" s="482" customFormat="1">
      <c r="A3764" s="13"/>
      <c r="B3764" s="8"/>
      <c r="C3764" s="8"/>
      <c r="D3764" s="240"/>
      <c r="E3764" s="266"/>
      <c r="F3764" s="321"/>
      <c r="G3764" s="282"/>
      <c r="H3764" s="283"/>
      <c r="I3764" s="33"/>
      <c r="J3764" s="33"/>
      <c r="K3764" s="33"/>
      <c r="L3764" s="33"/>
      <c r="M3764" s="33"/>
      <c r="N3764" s="33"/>
      <c r="O3764" s="33"/>
      <c r="P3764" s="33"/>
      <c r="Q3764" s="33"/>
      <c r="R3764" s="33"/>
      <c r="S3764" s="33"/>
      <c r="T3764" s="33"/>
      <c r="U3764" s="33"/>
      <c r="V3764" s="33"/>
      <c r="W3764" s="33"/>
      <c r="X3764" s="282"/>
      <c r="Y3764" s="33"/>
      <c r="Z3764" s="284"/>
      <c r="AA3764" s="284"/>
      <c r="AB3764" s="33"/>
      <c r="AC3764" s="33"/>
      <c r="AD3764" s="33"/>
      <c r="AE3764" s="33"/>
      <c r="AF3764" s="33"/>
      <c r="AG3764" s="33"/>
      <c r="AH3764" s="33"/>
      <c r="AI3764" s="33"/>
      <c r="AJ3764" s="33"/>
      <c r="AK3764" s="33"/>
      <c r="AL3764" s="33"/>
      <c r="AM3764" s="33"/>
      <c r="AN3764" s="33"/>
      <c r="AO3764" s="33"/>
      <c r="AP3764" s="34"/>
      <c r="AQ3764" s="34"/>
      <c r="AR3764" s="28"/>
      <c r="AS3764" s="29"/>
      <c r="AT3764" s="29"/>
      <c r="AU3764" s="29"/>
    </row>
    <row r="3765" spans="1:47" s="482" customFormat="1">
      <c r="A3765" s="13"/>
      <c r="B3765" s="8"/>
      <c r="C3765" s="83">
        <v>319</v>
      </c>
      <c r="D3765" s="375" t="s">
        <v>171</v>
      </c>
      <c r="E3765" s="266"/>
      <c r="F3765" s="321"/>
      <c r="G3765" s="282"/>
      <c r="H3765" s="283"/>
      <c r="I3765" s="33"/>
      <c r="J3765" s="33"/>
      <c r="K3765" s="33"/>
      <c r="L3765" s="33"/>
      <c r="M3765" s="33"/>
      <c r="N3765" s="33"/>
      <c r="O3765" s="33"/>
      <c r="P3765" s="33"/>
      <c r="Q3765" s="33"/>
      <c r="R3765" s="33"/>
      <c r="S3765" s="33"/>
      <c r="T3765" s="33"/>
      <c r="U3765" s="33"/>
      <c r="V3765" s="33"/>
      <c r="W3765" s="33"/>
      <c r="X3765" s="282"/>
      <c r="Y3765" s="33"/>
      <c r="Z3765" s="284"/>
      <c r="AA3765" s="284"/>
      <c r="AB3765" s="33"/>
      <c r="AC3765" s="33"/>
      <c r="AD3765" s="33"/>
      <c r="AE3765" s="33"/>
      <c r="AF3765" s="33"/>
      <c r="AG3765" s="33"/>
      <c r="AH3765" s="33"/>
      <c r="AI3765" s="33"/>
      <c r="AJ3765" s="33"/>
      <c r="AK3765" s="33"/>
      <c r="AL3765" s="33"/>
      <c r="AM3765" s="33"/>
      <c r="AN3765" s="33"/>
      <c r="AO3765" s="33"/>
      <c r="AP3765" s="34"/>
      <c r="AQ3765" s="34"/>
      <c r="AR3765" s="28"/>
      <c r="AS3765" s="29"/>
      <c r="AT3765" s="29"/>
      <c r="AU3765" s="29"/>
    </row>
    <row r="3766" spans="1:47" s="482" customFormat="1">
      <c r="A3766" s="13"/>
      <c r="B3766" s="8"/>
      <c r="C3766" s="8"/>
      <c r="D3766" s="472" t="s">
        <v>411</v>
      </c>
      <c r="E3766" s="266"/>
      <c r="F3766" s="321"/>
      <c r="G3766" s="282"/>
      <c r="H3766" s="283"/>
      <c r="I3766" s="33"/>
      <c r="J3766" s="33"/>
      <c r="K3766" s="33"/>
      <c r="L3766" s="33"/>
      <c r="M3766" s="33"/>
      <c r="N3766" s="33"/>
      <c r="O3766" s="33"/>
      <c r="P3766" s="33"/>
      <c r="Q3766" s="33"/>
      <c r="R3766" s="33"/>
      <c r="S3766" s="33"/>
      <c r="T3766" s="33"/>
      <c r="U3766" s="33"/>
      <c r="V3766" s="33"/>
      <c r="W3766" s="33"/>
      <c r="X3766" s="282"/>
      <c r="Y3766" s="33"/>
      <c r="Z3766" s="284"/>
      <c r="AA3766" s="284"/>
      <c r="AB3766" s="33"/>
      <c r="AC3766" s="33"/>
      <c r="AD3766" s="33"/>
      <c r="AE3766" s="33"/>
      <c r="AF3766" s="33"/>
      <c r="AG3766" s="33"/>
      <c r="AH3766" s="33"/>
      <c r="AI3766" s="33"/>
      <c r="AJ3766" s="33"/>
      <c r="AK3766" s="33"/>
      <c r="AL3766" s="33"/>
      <c r="AM3766" s="33"/>
      <c r="AN3766" s="33"/>
      <c r="AO3766" s="33"/>
      <c r="AP3766" s="34"/>
      <c r="AQ3766" s="34"/>
      <c r="AR3766" s="28"/>
      <c r="AS3766" s="29"/>
      <c r="AT3766" s="29"/>
      <c r="AU3766" s="29"/>
    </row>
    <row r="3767" spans="1:47" s="482" customFormat="1">
      <c r="A3767" s="13"/>
      <c r="B3767" s="8"/>
      <c r="C3767" s="8"/>
      <c r="D3767" s="473" t="s">
        <v>385</v>
      </c>
      <c r="E3767" s="266"/>
      <c r="F3767" s="321"/>
      <c r="G3767" s="282"/>
      <c r="H3767" s="283"/>
      <c r="I3767" s="33"/>
      <c r="J3767" s="33"/>
      <c r="K3767" s="33"/>
      <c r="L3767" s="33"/>
      <c r="M3767" s="33"/>
      <c r="N3767" s="33"/>
      <c r="O3767" s="33"/>
      <c r="P3767" s="33"/>
      <c r="Q3767" s="33"/>
      <c r="R3767" s="33"/>
      <c r="S3767" s="33"/>
      <c r="T3767" s="33"/>
      <c r="U3767" s="33"/>
      <c r="V3767" s="33"/>
      <c r="W3767" s="33"/>
      <c r="X3767" s="282"/>
      <c r="Y3767" s="33"/>
      <c r="Z3767" s="284"/>
      <c r="AA3767" s="284"/>
      <c r="AB3767" s="33"/>
      <c r="AC3767" s="33"/>
      <c r="AD3767" s="33"/>
      <c r="AE3767" s="33"/>
      <c r="AF3767" s="33"/>
      <c r="AG3767" s="33"/>
      <c r="AH3767" s="33"/>
      <c r="AI3767" s="33"/>
      <c r="AJ3767" s="33"/>
      <c r="AK3767" s="33"/>
      <c r="AL3767" s="33"/>
      <c r="AM3767" s="33"/>
      <c r="AN3767" s="33"/>
      <c r="AO3767" s="33"/>
      <c r="AP3767" s="34"/>
      <c r="AQ3767" s="34"/>
      <c r="AR3767" s="28"/>
      <c r="AS3767" s="29"/>
      <c r="AT3767" s="29"/>
      <c r="AU3767" s="29"/>
    </row>
    <row r="3768" spans="1:47" s="482" customFormat="1">
      <c r="A3768" s="13"/>
      <c r="B3768" s="8"/>
      <c r="C3768" s="8"/>
      <c r="D3768" s="345" t="s">
        <v>393</v>
      </c>
      <c r="E3768" s="266"/>
      <c r="F3768" s="261">
        <v>100000000</v>
      </c>
      <c r="G3768" s="282">
        <f>SUM(H3769:H3772)</f>
        <v>75954000</v>
      </c>
      <c r="H3768" s="283"/>
      <c r="I3768" s="33"/>
      <c r="J3768" s="33"/>
      <c r="K3768" s="33"/>
      <c r="L3768" s="33"/>
      <c r="M3768" s="33"/>
      <c r="N3768" s="33"/>
      <c r="O3768" s="33"/>
      <c r="P3768" s="33"/>
      <c r="Q3768" s="33"/>
      <c r="R3768" s="33"/>
      <c r="S3768" s="33"/>
      <c r="T3768" s="33"/>
      <c r="U3768" s="33"/>
      <c r="V3768" s="33"/>
      <c r="W3768" s="33"/>
      <c r="X3768" s="282"/>
      <c r="Y3768" s="33"/>
      <c r="Z3768" s="284"/>
      <c r="AA3768" s="284"/>
      <c r="AB3768" s="33"/>
      <c r="AC3768" s="33"/>
      <c r="AD3768" s="33"/>
      <c r="AE3768" s="33"/>
      <c r="AF3768" s="33"/>
      <c r="AG3768" s="33"/>
      <c r="AH3768" s="33"/>
      <c r="AI3768" s="33"/>
      <c r="AJ3768" s="33"/>
      <c r="AK3768" s="33"/>
      <c r="AL3768" s="33"/>
      <c r="AM3768" s="33"/>
      <c r="AN3768" s="33"/>
      <c r="AO3768" s="33"/>
      <c r="AP3768" s="34"/>
      <c r="AQ3768" s="34"/>
      <c r="AR3768" s="28"/>
      <c r="AS3768" s="29"/>
      <c r="AT3768" s="29"/>
      <c r="AU3768" s="29"/>
    </row>
    <row r="3769" spans="1:47" s="538" customFormat="1">
      <c r="A3769" s="13"/>
      <c r="B3769" s="8"/>
      <c r="C3769" s="8"/>
      <c r="D3769" s="344" t="s">
        <v>1973</v>
      </c>
      <c r="E3769" s="266"/>
      <c r="F3769" s="261"/>
      <c r="G3769" s="282"/>
      <c r="H3769" s="283">
        <v>19521000</v>
      </c>
      <c r="I3769" s="33"/>
      <c r="J3769" s="33"/>
      <c r="K3769" s="33"/>
      <c r="L3769" s="33"/>
      <c r="M3769" s="33"/>
      <c r="N3769" s="33"/>
      <c r="O3769" s="33"/>
      <c r="P3769" s="33"/>
      <c r="Q3769" s="33"/>
      <c r="R3769" s="33"/>
      <c r="S3769" s="33"/>
      <c r="T3769" s="33"/>
      <c r="U3769" s="33"/>
      <c r="V3769" s="33"/>
      <c r="W3769" s="33"/>
      <c r="X3769" s="282"/>
      <c r="Y3769" s="33"/>
      <c r="Z3769" s="284"/>
      <c r="AA3769" s="284"/>
      <c r="AB3769" s="33"/>
      <c r="AC3769" s="33"/>
      <c r="AD3769" s="33"/>
      <c r="AE3769" s="33"/>
      <c r="AF3769" s="33"/>
      <c r="AG3769" s="33"/>
      <c r="AH3769" s="33"/>
      <c r="AI3769" s="33"/>
      <c r="AJ3769" s="33"/>
      <c r="AK3769" s="33"/>
      <c r="AL3769" s="33"/>
      <c r="AM3769" s="33"/>
      <c r="AN3769" s="33"/>
      <c r="AO3769" s="33"/>
      <c r="AP3769" s="34"/>
      <c r="AQ3769" s="34"/>
      <c r="AR3769" s="28"/>
      <c r="AS3769" s="29"/>
      <c r="AT3769" s="29"/>
      <c r="AU3769" s="29"/>
    </row>
    <row r="3770" spans="1:47" s="538" customFormat="1">
      <c r="A3770" s="13"/>
      <c r="B3770" s="8"/>
      <c r="C3770" s="8"/>
      <c r="D3770" s="344" t="s">
        <v>1973</v>
      </c>
      <c r="E3770" s="266"/>
      <c r="F3770" s="261"/>
      <c r="G3770" s="282"/>
      <c r="H3770" s="283">
        <v>19521000</v>
      </c>
      <c r="I3770" s="33"/>
      <c r="J3770" s="33"/>
      <c r="K3770" s="33"/>
      <c r="L3770" s="33"/>
      <c r="M3770" s="33"/>
      <c r="N3770" s="33"/>
      <c r="O3770" s="33"/>
      <c r="P3770" s="33"/>
      <c r="Q3770" s="33"/>
      <c r="R3770" s="33"/>
      <c r="S3770" s="33"/>
      <c r="T3770" s="33"/>
      <c r="U3770" s="33"/>
      <c r="V3770" s="33"/>
      <c r="W3770" s="33"/>
      <c r="X3770" s="282"/>
      <c r="Y3770" s="33"/>
      <c r="Z3770" s="284"/>
      <c r="AA3770" s="284"/>
      <c r="AB3770" s="33"/>
      <c r="AC3770" s="33"/>
      <c r="AD3770" s="33"/>
      <c r="AE3770" s="33"/>
      <c r="AF3770" s="33"/>
      <c r="AG3770" s="33"/>
      <c r="AH3770" s="33"/>
      <c r="AI3770" s="33"/>
      <c r="AJ3770" s="33"/>
      <c r="AK3770" s="33"/>
      <c r="AL3770" s="33"/>
      <c r="AM3770" s="33"/>
      <c r="AN3770" s="33"/>
      <c r="AO3770" s="33"/>
      <c r="AP3770" s="34"/>
      <c r="AQ3770" s="34"/>
      <c r="AR3770" s="28"/>
      <c r="AS3770" s="29"/>
      <c r="AT3770" s="29"/>
      <c r="AU3770" s="29"/>
    </row>
    <row r="3771" spans="1:47" s="538" customFormat="1">
      <c r="A3771" s="13"/>
      <c r="B3771" s="8"/>
      <c r="C3771" s="8"/>
      <c r="D3771" s="344" t="s">
        <v>1973</v>
      </c>
      <c r="E3771" s="266"/>
      <c r="F3771" s="261"/>
      <c r="G3771" s="282"/>
      <c r="H3771" s="283">
        <v>19521000</v>
      </c>
      <c r="I3771" s="33"/>
      <c r="J3771" s="33"/>
      <c r="K3771" s="33"/>
      <c r="L3771" s="33"/>
      <c r="M3771" s="33"/>
      <c r="N3771" s="33"/>
      <c r="O3771" s="33"/>
      <c r="P3771" s="33"/>
      <c r="Q3771" s="33"/>
      <c r="R3771" s="33"/>
      <c r="S3771" s="33"/>
      <c r="T3771" s="33"/>
      <c r="U3771" s="33"/>
      <c r="V3771" s="33"/>
      <c r="W3771" s="33"/>
      <c r="X3771" s="282"/>
      <c r="Y3771" s="33"/>
      <c r="Z3771" s="284"/>
      <c r="AA3771" s="284"/>
      <c r="AB3771" s="33"/>
      <c r="AC3771" s="33"/>
      <c r="AD3771" s="33"/>
      <c r="AE3771" s="33"/>
      <c r="AF3771" s="33"/>
      <c r="AG3771" s="33"/>
      <c r="AH3771" s="33"/>
      <c r="AI3771" s="33"/>
      <c r="AJ3771" s="33"/>
      <c r="AK3771" s="33"/>
      <c r="AL3771" s="33"/>
      <c r="AM3771" s="33"/>
      <c r="AN3771" s="33"/>
      <c r="AO3771" s="33"/>
      <c r="AP3771" s="34"/>
      <c r="AQ3771" s="34"/>
      <c r="AR3771" s="28"/>
      <c r="AS3771" s="29"/>
      <c r="AT3771" s="29"/>
      <c r="AU3771" s="29"/>
    </row>
    <row r="3772" spans="1:47" s="538" customFormat="1">
      <c r="A3772" s="13"/>
      <c r="B3772" s="8"/>
      <c r="C3772" s="8"/>
      <c r="D3772" s="344" t="s">
        <v>1974</v>
      </c>
      <c r="E3772" s="266"/>
      <c r="F3772" s="261"/>
      <c r="G3772" s="282"/>
      <c r="H3772" s="283">
        <v>17391000</v>
      </c>
      <c r="I3772" s="33"/>
      <c r="J3772" s="33"/>
      <c r="K3772" s="33"/>
      <c r="L3772" s="33"/>
      <c r="M3772" s="33"/>
      <c r="N3772" s="33"/>
      <c r="O3772" s="33"/>
      <c r="P3772" s="33"/>
      <c r="Q3772" s="33"/>
      <c r="R3772" s="33"/>
      <c r="S3772" s="33"/>
      <c r="T3772" s="33"/>
      <c r="U3772" s="33"/>
      <c r="V3772" s="33"/>
      <c r="W3772" s="33"/>
      <c r="X3772" s="282"/>
      <c r="Y3772" s="33"/>
      <c r="Z3772" s="284"/>
      <c r="AA3772" s="284"/>
      <c r="AB3772" s="33"/>
      <c r="AC3772" s="33"/>
      <c r="AD3772" s="33"/>
      <c r="AE3772" s="33"/>
      <c r="AF3772" s="33"/>
      <c r="AG3772" s="33"/>
      <c r="AH3772" s="33"/>
      <c r="AI3772" s="33"/>
      <c r="AJ3772" s="33"/>
      <c r="AK3772" s="33"/>
      <c r="AL3772" s="33"/>
      <c r="AM3772" s="33"/>
      <c r="AN3772" s="33"/>
      <c r="AO3772" s="33"/>
      <c r="AP3772" s="34"/>
      <c r="AQ3772" s="34"/>
      <c r="AR3772" s="28"/>
      <c r="AS3772" s="29"/>
      <c r="AT3772" s="29"/>
      <c r="AU3772" s="29"/>
    </row>
    <row r="3773" spans="1:47" s="482" customFormat="1">
      <c r="A3773" s="13"/>
      <c r="B3773" s="8"/>
      <c r="C3773" s="8"/>
      <c r="D3773" s="240"/>
      <c r="E3773" s="266"/>
      <c r="F3773" s="321"/>
      <c r="G3773" s="282"/>
      <c r="H3773" s="283"/>
      <c r="I3773" s="33"/>
      <c r="J3773" s="33"/>
      <c r="K3773" s="33"/>
      <c r="L3773" s="33"/>
      <c r="M3773" s="33"/>
      <c r="N3773" s="33"/>
      <c r="O3773" s="33"/>
      <c r="P3773" s="33"/>
      <c r="Q3773" s="33"/>
      <c r="R3773" s="33"/>
      <c r="S3773" s="33"/>
      <c r="T3773" s="33"/>
      <c r="U3773" s="33"/>
      <c r="V3773" s="33"/>
      <c r="W3773" s="33"/>
      <c r="X3773" s="282"/>
      <c r="Y3773" s="33"/>
      <c r="Z3773" s="284"/>
      <c r="AA3773" s="284"/>
      <c r="AB3773" s="33"/>
      <c r="AC3773" s="33"/>
      <c r="AD3773" s="33"/>
      <c r="AE3773" s="33"/>
      <c r="AF3773" s="33"/>
      <c r="AG3773" s="33"/>
      <c r="AH3773" s="33"/>
      <c r="AI3773" s="33"/>
      <c r="AJ3773" s="33"/>
      <c r="AK3773" s="33"/>
      <c r="AL3773" s="33"/>
      <c r="AM3773" s="33"/>
      <c r="AN3773" s="33"/>
      <c r="AO3773" s="33"/>
      <c r="AP3773" s="34"/>
      <c r="AQ3773" s="34"/>
      <c r="AR3773" s="28"/>
      <c r="AS3773" s="29"/>
      <c r="AT3773" s="29"/>
      <c r="AU3773" s="29"/>
    </row>
    <row r="3774" spans="1:47" s="482" customFormat="1">
      <c r="A3774" s="13"/>
      <c r="B3774" s="8"/>
      <c r="C3774" s="8"/>
      <c r="D3774" s="240"/>
      <c r="E3774" s="266"/>
      <c r="F3774" s="321"/>
      <c r="G3774" s="282"/>
      <c r="H3774" s="283"/>
      <c r="I3774" s="33"/>
      <c r="J3774" s="33"/>
      <c r="K3774" s="33"/>
      <c r="L3774" s="33"/>
      <c r="M3774" s="33"/>
      <c r="N3774" s="33"/>
      <c r="O3774" s="33"/>
      <c r="P3774" s="33"/>
      <c r="Q3774" s="33"/>
      <c r="R3774" s="33"/>
      <c r="S3774" s="33"/>
      <c r="T3774" s="33"/>
      <c r="U3774" s="33"/>
      <c r="V3774" s="33"/>
      <c r="W3774" s="33"/>
      <c r="X3774" s="282"/>
      <c r="Y3774" s="33"/>
      <c r="Z3774" s="284"/>
      <c r="AA3774" s="284"/>
      <c r="AB3774" s="33"/>
      <c r="AC3774" s="33"/>
      <c r="AD3774" s="33"/>
      <c r="AE3774" s="33"/>
      <c r="AF3774" s="33"/>
      <c r="AG3774" s="33"/>
      <c r="AH3774" s="33"/>
      <c r="AI3774" s="33"/>
      <c r="AJ3774" s="33"/>
      <c r="AK3774" s="33"/>
      <c r="AL3774" s="33"/>
      <c r="AM3774" s="33"/>
      <c r="AN3774" s="33"/>
      <c r="AO3774" s="33"/>
      <c r="AP3774" s="34"/>
      <c r="AQ3774" s="34"/>
      <c r="AR3774" s="28"/>
      <c r="AS3774" s="29"/>
      <c r="AT3774" s="29"/>
      <c r="AU3774" s="29"/>
    </row>
    <row r="3775" spans="1:47" s="482" customFormat="1">
      <c r="A3775" s="13"/>
      <c r="B3775" s="8"/>
      <c r="C3775" s="83">
        <v>320</v>
      </c>
      <c r="D3775" s="375" t="s">
        <v>171</v>
      </c>
      <c r="E3775" s="266"/>
      <c r="F3775" s="321"/>
      <c r="G3775" s="282"/>
      <c r="H3775" s="283"/>
      <c r="I3775" s="33"/>
      <c r="J3775" s="33"/>
      <c r="K3775" s="33"/>
      <c r="L3775" s="33"/>
      <c r="M3775" s="33"/>
      <c r="N3775" s="33"/>
      <c r="O3775" s="33"/>
      <c r="P3775" s="33"/>
      <c r="Q3775" s="33"/>
      <c r="R3775" s="33"/>
      <c r="S3775" s="33"/>
      <c r="T3775" s="33"/>
      <c r="U3775" s="33"/>
      <c r="V3775" s="33"/>
      <c r="W3775" s="33"/>
      <c r="X3775" s="282"/>
      <c r="Y3775" s="33"/>
      <c r="Z3775" s="284"/>
      <c r="AA3775" s="284"/>
      <c r="AB3775" s="33"/>
      <c r="AC3775" s="33"/>
      <c r="AD3775" s="33"/>
      <c r="AE3775" s="33"/>
      <c r="AF3775" s="33"/>
      <c r="AG3775" s="33"/>
      <c r="AH3775" s="33"/>
      <c r="AI3775" s="33"/>
      <c r="AJ3775" s="33"/>
      <c r="AK3775" s="33"/>
      <c r="AL3775" s="33"/>
      <c r="AM3775" s="33"/>
      <c r="AN3775" s="33"/>
      <c r="AO3775" s="33"/>
      <c r="AP3775" s="34"/>
      <c r="AQ3775" s="34"/>
      <c r="AR3775" s="28"/>
      <c r="AS3775" s="29"/>
      <c r="AT3775" s="29"/>
      <c r="AU3775" s="29"/>
    </row>
    <row r="3776" spans="1:47" s="482" customFormat="1">
      <c r="A3776" s="13"/>
      <c r="B3776" s="8"/>
      <c r="C3776" s="8"/>
      <c r="D3776" s="472" t="s">
        <v>173</v>
      </c>
      <c r="E3776" s="266"/>
      <c r="F3776" s="321"/>
      <c r="G3776" s="282"/>
      <c r="H3776" s="283"/>
      <c r="I3776" s="33"/>
      <c r="J3776" s="33"/>
      <c r="K3776" s="33"/>
      <c r="L3776" s="33"/>
      <c r="M3776" s="33"/>
      <c r="N3776" s="33"/>
      <c r="O3776" s="33"/>
      <c r="P3776" s="33"/>
      <c r="Q3776" s="33"/>
      <c r="R3776" s="33"/>
      <c r="S3776" s="33"/>
      <c r="T3776" s="33"/>
      <c r="U3776" s="33"/>
      <c r="V3776" s="33"/>
      <c r="W3776" s="33"/>
      <c r="X3776" s="282"/>
      <c r="Y3776" s="33"/>
      <c r="Z3776" s="284"/>
      <c r="AA3776" s="284"/>
      <c r="AB3776" s="33"/>
      <c r="AC3776" s="33"/>
      <c r="AD3776" s="33"/>
      <c r="AE3776" s="33"/>
      <c r="AF3776" s="33"/>
      <c r="AG3776" s="33"/>
      <c r="AH3776" s="33"/>
      <c r="AI3776" s="33"/>
      <c r="AJ3776" s="33"/>
      <c r="AK3776" s="33"/>
      <c r="AL3776" s="33"/>
      <c r="AM3776" s="33"/>
      <c r="AN3776" s="33"/>
      <c r="AO3776" s="33"/>
      <c r="AP3776" s="34"/>
      <c r="AQ3776" s="34"/>
      <c r="AR3776" s="28"/>
      <c r="AS3776" s="29"/>
      <c r="AT3776" s="29"/>
      <c r="AU3776" s="29"/>
    </row>
    <row r="3777" spans="1:47" s="482" customFormat="1">
      <c r="A3777" s="13"/>
      <c r="B3777" s="8"/>
      <c r="C3777" s="8"/>
      <c r="D3777" s="473" t="s">
        <v>174</v>
      </c>
      <c r="E3777" s="321"/>
      <c r="F3777" s="261"/>
      <c r="G3777" s="282"/>
      <c r="H3777" s="283"/>
      <c r="I3777" s="33"/>
      <c r="J3777" s="33"/>
      <c r="K3777" s="33"/>
      <c r="L3777" s="33"/>
      <c r="M3777" s="33"/>
      <c r="N3777" s="33"/>
      <c r="O3777" s="33"/>
      <c r="P3777" s="33"/>
      <c r="Q3777" s="33"/>
      <c r="R3777" s="33"/>
      <c r="S3777" s="33"/>
      <c r="T3777" s="33"/>
      <c r="U3777" s="33"/>
      <c r="V3777" s="33"/>
      <c r="W3777" s="33"/>
      <c r="X3777" s="282"/>
      <c r="Y3777" s="33"/>
      <c r="Z3777" s="284"/>
      <c r="AA3777" s="284"/>
      <c r="AB3777" s="33"/>
      <c r="AC3777" s="33"/>
      <c r="AD3777" s="33"/>
      <c r="AE3777" s="33"/>
      <c r="AF3777" s="33"/>
      <c r="AG3777" s="33"/>
      <c r="AH3777" s="33"/>
      <c r="AI3777" s="33"/>
      <c r="AJ3777" s="33"/>
      <c r="AK3777" s="33"/>
      <c r="AL3777" s="33"/>
      <c r="AM3777" s="33"/>
      <c r="AN3777" s="33"/>
      <c r="AO3777" s="33"/>
      <c r="AP3777" s="34"/>
      <c r="AQ3777" s="34"/>
      <c r="AR3777" s="28"/>
      <c r="AS3777" s="29"/>
      <c r="AT3777" s="29"/>
      <c r="AU3777" s="29"/>
    </row>
    <row r="3778" spans="1:47" s="482" customFormat="1">
      <c r="A3778" s="13"/>
      <c r="B3778" s="8"/>
      <c r="C3778" s="8"/>
      <c r="D3778" s="345" t="s">
        <v>175</v>
      </c>
      <c r="E3778" s="266"/>
      <c r="F3778" s="261">
        <v>17680000</v>
      </c>
      <c r="G3778" s="282">
        <f>SUM(H3779:H3780)</f>
        <v>13970000</v>
      </c>
      <c r="H3778" s="283"/>
      <c r="I3778" s="33"/>
      <c r="J3778" s="33"/>
      <c r="K3778" s="33"/>
      <c r="L3778" s="33"/>
      <c r="M3778" s="33"/>
      <c r="N3778" s="33"/>
      <c r="O3778" s="33"/>
      <c r="P3778" s="33"/>
      <c r="Q3778" s="33"/>
      <c r="R3778" s="33"/>
      <c r="S3778" s="33"/>
      <c r="T3778" s="33"/>
      <c r="U3778" s="33"/>
      <c r="V3778" s="33"/>
      <c r="W3778" s="33"/>
      <c r="X3778" s="282"/>
      <c r="Y3778" s="33"/>
      <c r="Z3778" s="284"/>
      <c r="AA3778" s="284"/>
      <c r="AB3778" s="33"/>
      <c r="AC3778" s="33"/>
      <c r="AD3778" s="33"/>
      <c r="AE3778" s="33"/>
      <c r="AF3778" s="33"/>
      <c r="AG3778" s="33"/>
      <c r="AH3778" s="33"/>
      <c r="AI3778" s="33"/>
      <c r="AJ3778" s="33"/>
      <c r="AK3778" s="33"/>
      <c r="AL3778" s="33"/>
      <c r="AM3778" s="33"/>
      <c r="AN3778" s="33"/>
      <c r="AO3778" s="33"/>
      <c r="AP3778" s="34"/>
      <c r="AQ3778" s="34"/>
      <c r="AR3778" s="28"/>
      <c r="AS3778" s="29"/>
      <c r="AT3778" s="29"/>
      <c r="AU3778" s="29"/>
    </row>
    <row r="3779" spans="1:47" s="538" customFormat="1">
      <c r="A3779" s="13"/>
      <c r="B3779" s="8"/>
      <c r="C3779" s="8"/>
      <c r="D3779" s="344" t="s">
        <v>607</v>
      </c>
      <c r="E3779" s="266"/>
      <c r="F3779" s="261"/>
      <c r="G3779" s="282"/>
      <c r="H3779" s="283">
        <v>6985000</v>
      </c>
      <c r="I3779" s="33"/>
      <c r="J3779" s="33"/>
      <c r="K3779" s="33"/>
      <c r="L3779" s="33"/>
      <c r="M3779" s="33"/>
      <c r="N3779" s="33"/>
      <c r="O3779" s="33"/>
      <c r="P3779" s="33"/>
      <c r="Q3779" s="33"/>
      <c r="R3779" s="33"/>
      <c r="S3779" s="33"/>
      <c r="T3779" s="33"/>
      <c r="U3779" s="33"/>
      <c r="V3779" s="33"/>
      <c r="W3779" s="33"/>
      <c r="X3779" s="282"/>
      <c r="Y3779" s="33"/>
      <c r="Z3779" s="284"/>
      <c r="AA3779" s="284"/>
      <c r="AB3779" s="33"/>
      <c r="AC3779" s="33"/>
      <c r="AD3779" s="33"/>
      <c r="AE3779" s="33"/>
      <c r="AF3779" s="33"/>
      <c r="AG3779" s="33"/>
      <c r="AH3779" s="33"/>
      <c r="AI3779" s="33"/>
      <c r="AJ3779" s="33"/>
      <c r="AK3779" s="33"/>
      <c r="AL3779" s="33"/>
      <c r="AM3779" s="33"/>
      <c r="AN3779" s="33"/>
      <c r="AO3779" s="33"/>
      <c r="AP3779" s="34"/>
      <c r="AQ3779" s="34"/>
      <c r="AR3779" s="28"/>
      <c r="AS3779" s="29"/>
      <c r="AT3779" s="29"/>
      <c r="AU3779" s="29"/>
    </row>
    <row r="3780" spans="1:47" s="538" customFormat="1">
      <c r="A3780" s="13"/>
      <c r="B3780" s="8"/>
      <c r="C3780" s="8"/>
      <c r="D3780" s="344" t="s">
        <v>607</v>
      </c>
      <c r="E3780" s="266"/>
      <c r="F3780" s="261"/>
      <c r="G3780" s="282"/>
      <c r="H3780" s="283">
        <v>6985000</v>
      </c>
      <c r="I3780" s="33"/>
      <c r="J3780" s="33"/>
      <c r="K3780" s="33"/>
      <c r="L3780" s="33"/>
      <c r="M3780" s="33"/>
      <c r="N3780" s="33"/>
      <c r="O3780" s="33"/>
      <c r="P3780" s="33"/>
      <c r="Q3780" s="33"/>
      <c r="R3780" s="33"/>
      <c r="S3780" s="33"/>
      <c r="T3780" s="33"/>
      <c r="U3780" s="33"/>
      <c r="V3780" s="33"/>
      <c r="W3780" s="33"/>
      <c r="X3780" s="282"/>
      <c r="Y3780" s="33"/>
      <c r="Z3780" s="284"/>
      <c r="AA3780" s="284"/>
      <c r="AB3780" s="33"/>
      <c r="AC3780" s="33"/>
      <c r="AD3780" s="33"/>
      <c r="AE3780" s="33"/>
      <c r="AF3780" s="33"/>
      <c r="AG3780" s="33"/>
      <c r="AH3780" s="33"/>
      <c r="AI3780" s="33"/>
      <c r="AJ3780" s="33"/>
      <c r="AK3780" s="33"/>
      <c r="AL3780" s="33"/>
      <c r="AM3780" s="33"/>
      <c r="AN3780" s="33"/>
      <c r="AO3780" s="33"/>
      <c r="AP3780" s="34"/>
      <c r="AQ3780" s="34"/>
      <c r="AR3780" s="28"/>
      <c r="AS3780" s="29"/>
      <c r="AT3780" s="29"/>
      <c r="AU3780" s="29"/>
    </row>
    <row r="3781" spans="1:47" s="482" customFormat="1">
      <c r="A3781" s="13"/>
      <c r="B3781" s="8"/>
      <c r="C3781" s="8"/>
      <c r="D3781" s="345" t="s">
        <v>246</v>
      </c>
      <c r="E3781" s="266"/>
      <c r="F3781" s="261">
        <v>44040000</v>
      </c>
      <c r="G3781" s="282">
        <f>SUM(H3783:H3788)</f>
        <v>43381800</v>
      </c>
      <c r="H3781" s="283"/>
      <c r="I3781" s="33"/>
      <c r="J3781" s="33"/>
      <c r="K3781" s="33"/>
      <c r="L3781" s="33"/>
      <c r="M3781" s="33"/>
      <c r="N3781" s="33"/>
      <c r="O3781" s="33"/>
      <c r="P3781" s="33"/>
      <c r="Q3781" s="33"/>
      <c r="R3781" s="33"/>
      <c r="S3781" s="33"/>
      <c r="T3781" s="33"/>
      <c r="U3781" s="33"/>
      <c r="V3781" s="33"/>
      <c r="W3781" s="33"/>
      <c r="X3781" s="282"/>
      <c r="Y3781" s="33"/>
      <c r="Z3781" s="284"/>
      <c r="AA3781" s="284"/>
      <c r="AB3781" s="33"/>
      <c r="AC3781" s="33"/>
      <c r="AD3781" s="33"/>
      <c r="AE3781" s="33"/>
      <c r="AF3781" s="33"/>
      <c r="AG3781" s="33"/>
      <c r="AH3781" s="33"/>
      <c r="AI3781" s="33"/>
      <c r="AJ3781" s="33"/>
      <c r="AK3781" s="33"/>
      <c r="AL3781" s="33"/>
      <c r="AM3781" s="33"/>
      <c r="AN3781" s="33"/>
      <c r="AO3781" s="33"/>
      <c r="AP3781" s="34"/>
      <c r="AQ3781" s="34"/>
      <c r="AR3781" s="28"/>
      <c r="AS3781" s="29"/>
      <c r="AT3781" s="29"/>
      <c r="AU3781" s="29"/>
    </row>
    <row r="3782" spans="1:47" s="538" customFormat="1" ht="15">
      <c r="A3782" s="13"/>
      <c r="B3782" s="8"/>
      <c r="C3782" s="8"/>
      <c r="D3782" s="506" t="s">
        <v>1256</v>
      </c>
      <c r="E3782" s="266"/>
      <c r="F3782" s="261"/>
      <c r="G3782" s="282"/>
      <c r="H3782" s="283"/>
      <c r="I3782" s="33"/>
      <c r="J3782" s="33"/>
      <c r="K3782" s="33"/>
      <c r="L3782" s="33"/>
      <c r="M3782" s="33"/>
      <c r="N3782" s="33"/>
      <c r="O3782" s="33"/>
      <c r="P3782" s="33"/>
      <c r="Q3782" s="33"/>
      <c r="R3782" s="33"/>
      <c r="S3782" s="33"/>
      <c r="T3782" s="33"/>
      <c r="U3782" s="33"/>
      <c r="V3782" s="33"/>
      <c r="W3782" s="33"/>
      <c r="X3782" s="282"/>
      <c r="Y3782" s="33"/>
      <c r="Z3782" s="284"/>
      <c r="AA3782" s="284"/>
      <c r="AB3782" s="33"/>
      <c r="AC3782" s="33"/>
      <c r="AD3782" s="33"/>
      <c r="AE3782" s="33"/>
      <c r="AF3782" s="33"/>
      <c r="AG3782" s="33"/>
      <c r="AH3782" s="33"/>
      <c r="AI3782" s="33"/>
      <c r="AJ3782" s="33"/>
      <c r="AK3782" s="33"/>
      <c r="AL3782" s="33"/>
      <c r="AM3782" s="33"/>
      <c r="AN3782" s="33"/>
      <c r="AO3782" s="33"/>
      <c r="AP3782" s="34"/>
      <c r="AQ3782" s="34"/>
      <c r="AR3782" s="28"/>
      <c r="AS3782" s="29"/>
      <c r="AT3782" s="29"/>
      <c r="AU3782" s="29"/>
    </row>
    <row r="3783" spans="1:47" s="538" customFormat="1">
      <c r="A3783" s="13"/>
      <c r="B3783" s="8"/>
      <c r="C3783" s="8"/>
      <c r="D3783" s="344" t="s">
        <v>1975</v>
      </c>
      <c r="E3783" s="266"/>
      <c r="F3783" s="261"/>
      <c r="G3783" s="282"/>
      <c r="H3783" s="283">
        <v>24354000</v>
      </c>
      <c r="I3783" s="33"/>
      <c r="J3783" s="33"/>
      <c r="K3783" s="33"/>
      <c r="L3783" s="33"/>
      <c r="M3783" s="33"/>
      <c r="N3783" s="33"/>
      <c r="O3783" s="33"/>
      <c r="P3783" s="33"/>
      <c r="Q3783" s="33"/>
      <c r="R3783" s="33"/>
      <c r="S3783" s="33"/>
      <c r="T3783" s="33"/>
      <c r="U3783" s="33"/>
      <c r="V3783" s="33"/>
      <c r="W3783" s="33"/>
      <c r="X3783" s="282"/>
      <c r="Y3783" s="33"/>
      <c r="Z3783" s="284"/>
      <c r="AA3783" s="284"/>
      <c r="AB3783" s="33"/>
      <c r="AC3783" s="33"/>
      <c r="AD3783" s="33"/>
      <c r="AE3783" s="33"/>
      <c r="AF3783" s="33"/>
      <c r="AG3783" s="33"/>
      <c r="AH3783" s="33"/>
      <c r="AI3783" s="33"/>
      <c r="AJ3783" s="33"/>
      <c r="AK3783" s="33"/>
      <c r="AL3783" s="33"/>
      <c r="AM3783" s="33">
        <v>24354000</v>
      </c>
      <c r="AN3783" s="33"/>
      <c r="AO3783" s="33"/>
      <c r="AP3783" s="34"/>
      <c r="AQ3783" s="34"/>
      <c r="AR3783" s="28"/>
      <c r="AS3783" s="29"/>
      <c r="AT3783" s="29"/>
      <c r="AU3783" s="29"/>
    </row>
    <row r="3784" spans="1:47" s="538" customFormat="1">
      <c r="A3784" s="13"/>
      <c r="B3784" s="8"/>
      <c r="C3784" s="8"/>
      <c r="D3784" s="344" t="s">
        <v>1976</v>
      </c>
      <c r="E3784" s="266"/>
      <c r="F3784" s="261"/>
      <c r="G3784" s="282"/>
      <c r="H3784" s="283">
        <v>1366200</v>
      </c>
      <c r="I3784" s="33"/>
      <c r="J3784" s="33"/>
      <c r="K3784" s="33"/>
      <c r="L3784" s="33"/>
      <c r="M3784" s="33"/>
      <c r="N3784" s="33"/>
      <c r="O3784" s="33"/>
      <c r="P3784" s="33"/>
      <c r="Q3784" s="33"/>
      <c r="R3784" s="33"/>
      <c r="S3784" s="33"/>
      <c r="T3784" s="33"/>
      <c r="U3784" s="33"/>
      <c r="V3784" s="33"/>
      <c r="W3784" s="33"/>
      <c r="X3784" s="282"/>
      <c r="Y3784" s="33"/>
      <c r="Z3784" s="284"/>
      <c r="AA3784" s="284"/>
      <c r="AB3784" s="33"/>
      <c r="AC3784" s="33"/>
      <c r="AD3784" s="33"/>
      <c r="AE3784" s="33"/>
      <c r="AF3784" s="33"/>
      <c r="AG3784" s="33"/>
      <c r="AH3784" s="33"/>
      <c r="AI3784" s="33"/>
      <c r="AJ3784" s="33"/>
      <c r="AK3784" s="33"/>
      <c r="AL3784" s="33"/>
      <c r="AM3784" s="33">
        <v>1366200</v>
      </c>
      <c r="AN3784" s="33"/>
      <c r="AO3784" s="33"/>
      <c r="AP3784" s="34"/>
      <c r="AQ3784" s="34"/>
      <c r="AR3784" s="28"/>
      <c r="AS3784" s="29"/>
      <c r="AT3784" s="29"/>
      <c r="AU3784" s="29"/>
    </row>
    <row r="3785" spans="1:47" s="538" customFormat="1">
      <c r="A3785" s="13"/>
      <c r="B3785" s="8"/>
      <c r="C3785" s="8"/>
      <c r="D3785" s="344" t="s">
        <v>1977</v>
      </c>
      <c r="E3785" s="266"/>
      <c r="F3785" s="261"/>
      <c r="G3785" s="282"/>
      <c r="H3785" s="283">
        <v>4009500</v>
      </c>
      <c r="I3785" s="33"/>
      <c r="J3785" s="33"/>
      <c r="K3785" s="33"/>
      <c r="L3785" s="33"/>
      <c r="M3785" s="33"/>
      <c r="N3785" s="33"/>
      <c r="O3785" s="33"/>
      <c r="P3785" s="33"/>
      <c r="Q3785" s="33"/>
      <c r="R3785" s="33"/>
      <c r="S3785" s="33"/>
      <c r="T3785" s="33"/>
      <c r="U3785" s="33"/>
      <c r="V3785" s="33"/>
      <c r="W3785" s="33"/>
      <c r="X3785" s="282"/>
      <c r="Y3785" s="33"/>
      <c r="Z3785" s="284"/>
      <c r="AA3785" s="284"/>
      <c r="AB3785" s="33"/>
      <c r="AC3785" s="33"/>
      <c r="AD3785" s="33"/>
      <c r="AE3785" s="33"/>
      <c r="AF3785" s="33"/>
      <c r="AG3785" s="33"/>
      <c r="AH3785" s="33"/>
      <c r="AI3785" s="33"/>
      <c r="AJ3785" s="33"/>
      <c r="AK3785" s="33"/>
      <c r="AL3785" s="33"/>
      <c r="AM3785" s="33">
        <v>4009500</v>
      </c>
      <c r="AN3785" s="33"/>
      <c r="AO3785" s="33"/>
      <c r="AP3785" s="34"/>
      <c r="AQ3785" s="34"/>
      <c r="AR3785" s="28"/>
      <c r="AS3785" s="29"/>
      <c r="AT3785" s="29"/>
      <c r="AU3785" s="29"/>
    </row>
    <row r="3786" spans="1:47" s="538" customFormat="1" ht="15">
      <c r="A3786" s="13"/>
      <c r="B3786" s="8"/>
      <c r="C3786" s="8"/>
      <c r="D3786" s="506" t="s">
        <v>557</v>
      </c>
      <c r="E3786" s="266"/>
      <c r="F3786" s="261"/>
      <c r="G3786" s="282"/>
      <c r="H3786" s="283"/>
      <c r="I3786" s="33"/>
      <c r="J3786" s="33"/>
      <c r="K3786" s="33"/>
      <c r="L3786" s="33"/>
      <c r="M3786" s="33"/>
      <c r="N3786" s="33"/>
      <c r="O3786" s="33"/>
      <c r="P3786" s="33"/>
      <c r="Q3786" s="33"/>
      <c r="R3786" s="33"/>
      <c r="S3786" s="33"/>
      <c r="T3786" s="33"/>
      <c r="U3786" s="33"/>
      <c r="V3786" s="33"/>
      <c r="W3786" s="33"/>
      <c r="X3786" s="282"/>
      <c r="Y3786" s="33"/>
      <c r="Z3786" s="284"/>
      <c r="AA3786" s="284"/>
      <c r="AB3786" s="33"/>
      <c r="AC3786" s="33"/>
      <c r="AD3786" s="33"/>
      <c r="AE3786" s="33"/>
      <c r="AF3786" s="33"/>
      <c r="AG3786" s="33"/>
      <c r="AH3786" s="33"/>
      <c r="AI3786" s="33"/>
      <c r="AJ3786" s="33"/>
      <c r="AK3786" s="33"/>
      <c r="AL3786" s="33"/>
      <c r="AM3786" s="33"/>
      <c r="AN3786" s="33"/>
      <c r="AO3786" s="33"/>
      <c r="AP3786" s="34"/>
      <c r="AQ3786" s="34"/>
      <c r="AR3786" s="28"/>
      <c r="AS3786" s="29"/>
      <c r="AT3786" s="29"/>
      <c r="AU3786" s="29"/>
    </row>
    <row r="3787" spans="1:47" s="538" customFormat="1">
      <c r="A3787" s="13"/>
      <c r="B3787" s="8"/>
      <c r="C3787" s="8"/>
      <c r="D3787" s="344" t="s">
        <v>1978</v>
      </c>
      <c r="E3787" s="266"/>
      <c r="F3787" s="261"/>
      <c r="G3787" s="282"/>
      <c r="H3787" s="283">
        <v>8316000</v>
      </c>
      <c r="I3787" s="33"/>
      <c r="J3787" s="33"/>
      <c r="K3787" s="33"/>
      <c r="L3787" s="33"/>
      <c r="M3787" s="33"/>
      <c r="N3787" s="33"/>
      <c r="O3787" s="33"/>
      <c r="P3787" s="33"/>
      <c r="Q3787" s="33"/>
      <c r="R3787" s="33"/>
      <c r="S3787" s="33"/>
      <c r="T3787" s="33"/>
      <c r="U3787" s="33"/>
      <c r="V3787" s="33"/>
      <c r="W3787" s="33"/>
      <c r="X3787" s="282"/>
      <c r="Y3787" s="33"/>
      <c r="Z3787" s="284"/>
      <c r="AA3787" s="284"/>
      <c r="AB3787" s="33"/>
      <c r="AC3787" s="33"/>
      <c r="AD3787" s="33"/>
      <c r="AE3787" s="33"/>
      <c r="AF3787" s="33"/>
      <c r="AG3787" s="33"/>
      <c r="AH3787" s="33"/>
      <c r="AI3787" s="33"/>
      <c r="AJ3787" s="33"/>
      <c r="AK3787" s="33">
        <v>8316000</v>
      </c>
      <c r="AL3787" s="33"/>
      <c r="AM3787" s="33"/>
      <c r="AN3787" s="33"/>
      <c r="AO3787" s="33"/>
      <c r="AP3787" s="34"/>
      <c r="AQ3787" s="34"/>
      <c r="AR3787" s="28"/>
      <c r="AS3787" s="29"/>
      <c r="AT3787" s="29"/>
      <c r="AU3787" s="29"/>
    </row>
    <row r="3788" spans="1:47" s="538" customFormat="1">
      <c r="A3788" s="13"/>
      <c r="B3788" s="8"/>
      <c r="C3788" s="8"/>
      <c r="D3788" s="344" t="s">
        <v>1979</v>
      </c>
      <c r="E3788" s="266"/>
      <c r="F3788" s="261"/>
      <c r="G3788" s="282"/>
      <c r="H3788" s="283">
        <v>5336100</v>
      </c>
      <c r="I3788" s="33"/>
      <c r="J3788" s="33"/>
      <c r="K3788" s="33"/>
      <c r="L3788" s="33"/>
      <c r="M3788" s="33"/>
      <c r="N3788" s="33"/>
      <c r="O3788" s="33"/>
      <c r="P3788" s="33"/>
      <c r="Q3788" s="33"/>
      <c r="R3788" s="33"/>
      <c r="S3788" s="33"/>
      <c r="T3788" s="33"/>
      <c r="U3788" s="33"/>
      <c r="V3788" s="33"/>
      <c r="W3788" s="33"/>
      <c r="X3788" s="282"/>
      <c r="Y3788" s="33"/>
      <c r="Z3788" s="284"/>
      <c r="AA3788" s="284"/>
      <c r="AB3788" s="33"/>
      <c r="AC3788" s="33"/>
      <c r="AD3788" s="33"/>
      <c r="AE3788" s="33"/>
      <c r="AF3788" s="33"/>
      <c r="AG3788" s="33"/>
      <c r="AH3788" s="33"/>
      <c r="AI3788" s="33"/>
      <c r="AJ3788" s="33"/>
      <c r="AK3788" s="33">
        <v>5336100</v>
      </c>
      <c r="AL3788" s="33"/>
      <c r="AM3788" s="33"/>
      <c r="AN3788" s="33"/>
      <c r="AO3788" s="33"/>
      <c r="AP3788" s="34"/>
      <c r="AQ3788" s="34"/>
      <c r="AR3788" s="28"/>
      <c r="AS3788" s="29"/>
      <c r="AT3788" s="29"/>
      <c r="AU3788" s="29"/>
    </row>
    <row r="3789" spans="1:47" s="482" customFormat="1">
      <c r="A3789" s="13"/>
      <c r="B3789" s="8"/>
      <c r="C3789" s="8"/>
      <c r="D3789" s="473" t="s">
        <v>176</v>
      </c>
      <c r="E3789" s="321"/>
      <c r="F3789" s="261"/>
      <c r="G3789" s="282"/>
      <c r="H3789" s="283"/>
      <c r="I3789" s="33"/>
      <c r="J3789" s="33"/>
      <c r="K3789" s="33"/>
      <c r="L3789" s="33"/>
      <c r="M3789" s="33"/>
      <c r="N3789" s="33"/>
      <c r="O3789" s="33"/>
      <c r="P3789" s="33"/>
      <c r="Q3789" s="33"/>
      <c r="R3789" s="33"/>
      <c r="S3789" s="33"/>
      <c r="T3789" s="33"/>
      <c r="U3789" s="33"/>
      <c r="V3789" s="33"/>
      <c r="W3789" s="33"/>
      <c r="X3789" s="282"/>
      <c r="Y3789" s="33"/>
      <c r="Z3789" s="284"/>
      <c r="AA3789" s="284"/>
      <c r="AB3789" s="33"/>
      <c r="AC3789" s="33"/>
      <c r="AD3789" s="33"/>
      <c r="AE3789" s="33"/>
      <c r="AF3789" s="33"/>
      <c r="AG3789" s="33"/>
      <c r="AH3789" s="33"/>
      <c r="AI3789" s="33"/>
      <c r="AJ3789" s="33"/>
      <c r="AK3789" s="33"/>
      <c r="AL3789" s="33"/>
      <c r="AM3789" s="33"/>
      <c r="AN3789" s="33"/>
      <c r="AO3789" s="33"/>
      <c r="AP3789" s="34"/>
      <c r="AQ3789" s="34"/>
      <c r="AR3789" s="28"/>
      <c r="AS3789" s="29"/>
      <c r="AT3789" s="29"/>
      <c r="AU3789" s="29"/>
    </row>
    <row r="3790" spans="1:47" s="482" customFormat="1">
      <c r="A3790" s="13"/>
      <c r="B3790" s="8"/>
      <c r="C3790" s="8"/>
      <c r="D3790" s="345" t="s">
        <v>207</v>
      </c>
      <c r="E3790" s="266"/>
      <c r="F3790" s="261">
        <v>105420000</v>
      </c>
      <c r="G3790" s="282">
        <f>SUM(H3791:H3832)</f>
        <v>104060000</v>
      </c>
      <c r="H3790" s="283"/>
      <c r="I3790" s="33"/>
      <c r="J3790" s="33"/>
      <c r="K3790" s="33"/>
      <c r="L3790" s="33"/>
      <c r="M3790" s="33"/>
      <c r="N3790" s="33"/>
      <c r="O3790" s="33"/>
      <c r="P3790" s="33"/>
      <c r="Q3790" s="33"/>
      <c r="R3790" s="33"/>
      <c r="S3790" s="33"/>
      <c r="T3790" s="33"/>
      <c r="U3790" s="33"/>
      <c r="V3790" s="33"/>
      <c r="W3790" s="33"/>
      <c r="X3790" s="282"/>
      <c r="Y3790" s="33"/>
      <c r="Z3790" s="284"/>
      <c r="AA3790" s="284"/>
      <c r="AB3790" s="33"/>
      <c r="AC3790" s="33"/>
      <c r="AD3790" s="33"/>
      <c r="AE3790" s="33"/>
      <c r="AF3790" s="33"/>
      <c r="AG3790" s="33"/>
      <c r="AH3790" s="33"/>
      <c r="AI3790" s="33"/>
      <c r="AJ3790" s="33"/>
      <c r="AK3790" s="33"/>
      <c r="AL3790" s="33"/>
      <c r="AM3790" s="33"/>
      <c r="AN3790" s="33"/>
      <c r="AO3790" s="33"/>
      <c r="AP3790" s="34"/>
      <c r="AQ3790" s="34"/>
      <c r="AR3790" s="28"/>
      <c r="AS3790" s="29"/>
      <c r="AT3790" s="29"/>
      <c r="AU3790" s="29"/>
    </row>
    <row r="3791" spans="1:47" s="538" customFormat="1">
      <c r="A3791" s="13"/>
      <c r="B3791" s="8"/>
      <c r="C3791" s="8"/>
      <c r="D3791" s="344" t="s">
        <v>1980</v>
      </c>
      <c r="E3791" s="266"/>
      <c r="F3791" s="261"/>
      <c r="G3791" s="282"/>
      <c r="H3791" s="283">
        <v>2475000</v>
      </c>
      <c r="I3791" s="33"/>
      <c r="J3791" s="33"/>
      <c r="K3791" s="33"/>
      <c r="L3791" s="33"/>
      <c r="M3791" s="33"/>
      <c r="N3791" s="33"/>
      <c r="O3791" s="33"/>
      <c r="P3791" s="33"/>
      <c r="Q3791" s="33"/>
      <c r="R3791" s="33"/>
      <c r="S3791" s="33"/>
      <c r="T3791" s="33"/>
      <c r="U3791" s="33"/>
      <c r="V3791" s="33"/>
      <c r="W3791" s="33"/>
      <c r="X3791" s="282"/>
      <c r="Y3791" s="33"/>
      <c r="Z3791" s="284"/>
      <c r="AA3791" s="284"/>
      <c r="AB3791" s="33"/>
      <c r="AC3791" s="33"/>
      <c r="AD3791" s="33"/>
      <c r="AE3791" s="33"/>
      <c r="AF3791" s="33"/>
      <c r="AG3791" s="33"/>
      <c r="AH3791" s="33"/>
      <c r="AI3791" s="33"/>
      <c r="AJ3791" s="33"/>
      <c r="AK3791" s="33"/>
      <c r="AL3791" s="33"/>
      <c r="AM3791" s="33"/>
      <c r="AN3791" s="33"/>
      <c r="AO3791" s="33"/>
      <c r="AP3791" s="34"/>
      <c r="AQ3791" s="34"/>
      <c r="AR3791" s="28"/>
      <c r="AS3791" s="29"/>
      <c r="AT3791" s="29"/>
      <c r="AU3791" s="29"/>
    </row>
    <row r="3792" spans="1:47" s="538" customFormat="1">
      <c r="A3792" s="13"/>
      <c r="B3792" s="8"/>
      <c r="C3792" s="8"/>
      <c r="D3792" s="344" t="s">
        <v>1980</v>
      </c>
      <c r="E3792" s="266"/>
      <c r="F3792" s="261"/>
      <c r="G3792" s="282"/>
      <c r="H3792" s="283">
        <v>2475000</v>
      </c>
      <c r="I3792" s="33"/>
      <c r="J3792" s="33"/>
      <c r="K3792" s="33"/>
      <c r="L3792" s="33"/>
      <c r="M3792" s="33"/>
      <c r="N3792" s="33"/>
      <c r="O3792" s="33"/>
      <c r="P3792" s="33"/>
      <c r="Q3792" s="33"/>
      <c r="R3792" s="33"/>
      <c r="S3792" s="33"/>
      <c r="T3792" s="33"/>
      <c r="U3792" s="33"/>
      <c r="V3792" s="33"/>
      <c r="W3792" s="33"/>
      <c r="X3792" s="282"/>
      <c r="Y3792" s="33"/>
      <c r="Z3792" s="284"/>
      <c r="AA3792" s="284"/>
      <c r="AB3792" s="33"/>
      <c r="AC3792" s="33"/>
      <c r="AD3792" s="33"/>
      <c r="AE3792" s="33"/>
      <c r="AF3792" s="33"/>
      <c r="AG3792" s="33"/>
      <c r="AH3792" s="33"/>
      <c r="AI3792" s="33"/>
      <c r="AJ3792" s="33"/>
      <c r="AK3792" s="33"/>
      <c r="AL3792" s="33"/>
      <c r="AM3792" s="33"/>
      <c r="AN3792" s="33"/>
      <c r="AO3792" s="33"/>
      <c r="AP3792" s="34"/>
      <c r="AQ3792" s="34"/>
      <c r="AR3792" s="28"/>
      <c r="AS3792" s="29"/>
      <c r="AT3792" s="29"/>
      <c r="AU3792" s="29"/>
    </row>
    <row r="3793" spans="1:47" s="538" customFormat="1">
      <c r="A3793" s="13"/>
      <c r="B3793" s="8"/>
      <c r="C3793" s="8"/>
      <c r="D3793" s="344" t="s">
        <v>1980</v>
      </c>
      <c r="E3793" s="266"/>
      <c r="F3793" s="261"/>
      <c r="G3793" s="282"/>
      <c r="H3793" s="283">
        <v>2475000</v>
      </c>
      <c r="I3793" s="33"/>
      <c r="J3793" s="33"/>
      <c r="K3793" s="33"/>
      <c r="L3793" s="33"/>
      <c r="M3793" s="33"/>
      <c r="N3793" s="33"/>
      <c r="O3793" s="33"/>
      <c r="P3793" s="33"/>
      <c r="Q3793" s="33"/>
      <c r="R3793" s="33"/>
      <c r="S3793" s="33"/>
      <c r="T3793" s="33"/>
      <c r="U3793" s="33"/>
      <c r="V3793" s="33"/>
      <c r="W3793" s="33"/>
      <c r="X3793" s="282"/>
      <c r="Y3793" s="33"/>
      <c r="Z3793" s="284"/>
      <c r="AA3793" s="284"/>
      <c r="AB3793" s="33"/>
      <c r="AC3793" s="33"/>
      <c r="AD3793" s="33"/>
      <c r="AE3793" s="33"/>
      <c r="AF3793" s="33"/>
      <c r="AG3793" s="33"/>
      <c r="AH3793" s="33"/>
      <c r="AI3793" s="33"/>
      <c r="AJ3793" s="33"/>
      <c r="AK3793" s="33"/>
      <c r="AL3793" s="33"/>
      <c r="AM3793" s="33"/>
      <c r="AN3793" s="33"/>
      <c r="AO3793" s="33"/>
      <c r="AP3793" s="34"/>
      <c r="AQ3793" s="34"/>
      <c r="AR3793" s="28"/>
      <c r="AS3793" s="29"/>
      <c r="AT3793" s="29"/>
      <c r="AU3793" s="29"/>
    </row>
    <row r="3794" spans="1:47" s="538" customFormat="1">
      <c r="A3794" s="13"/>
      <c r="B3794" s="8"/>
      <c r="C3794" s="8"/>
      <c r="D3794" s="344" t="s">
        <v>1980</v>
      </c>
      <c r="E3794" s="266"/>
      <c r="F3794" s="261"/>
      <c r="G3794" s="282"/>
      <c r="H3794" s="283">
        <v>2475000</v>
      </c>
      <c r="I3794" s="33"/>
      <c r="J3794" s="33"/>
      <c r="K3794" s="33"/>
      <c r="L3794" s="33"/>
      <c r="M3794" s="33"/>
      <c r="N3794" s="33"/>
      <c r="O3794" s="33"/>
      <c r="P3794" s="33"/>
      <c r="Q3794" s="33"/>
      <c r="R3794" s="33"/>
      <c r="S3794" s="33"/>
      <c r="T3794" s="33"/>
      <c r="U3794" s="33"/>
      <c r="V3794" s="33"/>
      <c r="W3794" s="33"/>
      <c r="X3794" s="282"/>
      <c r="Y3794" s="33"/>
      <c r="Z3794" s="284"/>
      <c r="AA3794" s="284"/>
      <c r="AB3794" s="33"/>
      <c r="AC3794" s="33"/>
      <c r="AD3794" s="33"/>
      <c r="AE3794" s="33"/>
      <c r="AF3794" s="33"/>
      <c r="AG3794" s="33"/>
      <c r="AH3794" s="33"/>
      <c r="AI3794" s="33"/>
      <c r="AJ3794" s="33"/>
      <c r="AK3794" s="33"/>
      <c r="AL3794" s="33"/>
      <c r="AM3794" s="33"/>
      <c r="AN3794" s="33"/>
      <c r="AO3794" s="33"/>
      <c r="AP3794" s="34"/>
      <c r="AQ3794" s="34"/>
      <c r="AR3794" s="28"/>
      <c r="AS3794" s="29"/>
      <c r="AT3794" s="29"/>
      <c r="AU3794" s="29"/>
    </row>
    <row r="3795" spans="1:47" s="538" customFormat="1">
      <c r="A3795" s="13"/>
      <c r="B3795" s="8"/>
      <c r="C3795" s="8"/>
      <c r="D3795" s="344" t="s">
        <v>1980</v>
      </c>
      <c r="E3795" s="266"/>
      <c r="F3795" s="261"/>
      <c r="G3795" s="282"/>
      <c r="H3795" s="283">
        <v>2475000</v>
      </c>
      <c r="I3795" s="33"/>
      <c r="J3795" s="33"/>
      <c r="K3795" s="33"/>
      <c r="L3795" s="33"/>
      <c r="M3795" s="33"/>
      <c r="N3795" s="33"/>
      <c r="O3795" s="33"/>
      <c r="P3795" s="33"/>
      <c r="Q3795" s="33"/>
      <c r="R3795" s="33"/>
      <c r="S3795" s="33"/>
      <c r="T3795" s="33"/>
      <c r="U3795" s="33"/>
      <c r="V3795" s="33"/>
      <c r="W3795" s="33"/>
      <c r="X3795" s="282"/>
      <c r="Y3795" s="33"/>
      <c r="Z3795" s="284"/>
      <c r="AA3795" s="284"/>
      <c r="AB3795" s="33"/>
      <c r="AC3795" s="33"/>
      <c r="AD3795" s="33"/>
      <c r="AE3795" s="33"/>
      <c r="AF3795" s="33"/>
      <c r="AG3795" s="33"/>
      <c r="AH3795" s="33"/>
      <c r="AI3795" s="33"/>
      <c r="AJ3795" s="33"/>
      <c r="AK3795" s="33"/>
      <c r="AL3795" s="33"/>
      <c r="AM3795" s="33"/>
      <c r="AN3795" s="33"/>
      <c r="AO3795" s="33"/>
      <c r="AP3795" s="34"/>
      <c r="AQ3795" s="34"/>
      <c r="AR3795" s="28"/>
      <c r="AS3795" s="29"/>
      <c r="AT3795" s="29"/>
      <c r="AU3795" s="29"/>
    </row>
    <row r="3796" spans="1:47" s="538" customFormat="1">
      <c r="A3796" s="13"/>
      <c r="B3796" s="8"/>
      <c r="C3796" s="8"/>
      <c r="D3796" s="344" t="s">
        <v>1980</v>
      </c>
      <c r="E3796" s="266"/>
      <c r="F3796" s="261"/>
      <c r="G3796" s="282"/>
      <c r="H3796" s="283">
        <v>2475000</v>
      </c>
      <c r="I3796" s="33"/>
      <c r="J3796" s="33"/>
      <c r="K3796" s="33"/>
      <c r="L3796" s="33"/>
      <c r="M3796" s="33"/>
      <c r="N3796" s="33"/>
      <c r="O3796" s="33"/>
      <c r="P3796" s="33"/>
      <c r="Q3796" s="33"/>
      <c r="R3796" s="33"/>
      <c r="S3796" s="33"/>
      <c r="T3796" s="33"/>
      <c r="U3796" s="33"/>
      <c r="V3796" s="33"/>
      <c r="W3796" s="33"/>
      <c r="X3796" s="282"/>
      <c r="Y3796" s="33"/>
      <c r="Z3796" s="284"/>
      <c r="AA3796" s="284"/>
      <c r="AB3796" s="33"/>
      <c r="AC3796" s="33"/>
      <c r="AD3796" s="33"/>
      <c r="AE3796" s="33"/>
      <c r="AF3796" s="33"/>
      <c r="AG3796" s="33"/>
      <c r="AH3796" s="33"/>
      <c r="AI3796" s="33"/>
      <c r="AJ3796" s="33"/>
      <c r="AK3796" s="33"/>
      <c r="AL3796" s="33"/>
      <c r="AM3796" s="33"/>
      <c r="AN3796" s="33"/>
      <c r="AO3796" s="33"/>
      <c r="AP3796" s="34"/>
      <c r="AQ3796" s="34"/>
      <c r="AR3796" s="28"/>
      <c r="AS3796" s="29"/>
      <c r="AT3796" s="29"/>
      <c r="AU3796" s="29"/>
    </row>
    <row r="3797" spans="1:47" s="538" customFormat="1">
      <c r="A3797" s="13"/>
      <c r="B3797" s="8"/>
      <c r="C3797" s="8"/>
      <c r="D3797" s="344" t="s">
        <v>1980</v>
      </c>
      <c r="E3797" s="266"/>
      <c r="F3797" s="261"/>
      <c r="G3797" s="282"/>
      <c r="H3797" s="283">
        <v>2475000</v>
      </c>
      <c r="I3797" s="33"/>
      <c r="J3797" s="33"/>
      <c r="K3797" s="33"/>
      <c r="L3797" s="33"/>
      <c r="M3797" s="33"/>
      <c r="N3797" s="33"/>
      <c r="O3797" s="33"/>
      <c r="P3797" s="33"/>
      <c r="Q3797" s="33"/>
      <c r="R3797" s="33"/>
      <c r="S3797" s="33"/>
      <c r="T3797" s="33"/>
      <c r="U3797" s="33"/>
      <c r="V3797" s="33"/>
      <c r="W3797" s="33"/>
      <c r="X3797" s="282"/>
      <c r="Y3797" s="33"/>
      <c r="Z3797" s="284"/>
      <c r="AA3797" s="284"/>
      <c r="AB3797" s="33"/>
      <c r="AC3797" s="33"/>
      <c r="AD3797" s="33"/>
      <c r="AE3797" s="33"/>
      <c r="AF3797" s="33"/>
      <c r="AG3797" s="33"/>
      <c r="AH3797" s="33"/>
      <c r="AI3797" s="33"/>
      <c r="AJ3797" s="33"/>
      <c r="AK3797" s="33"/>
      <c r="AL3797" s="33"/>
      <c r="AM3797" s="33"/>
      <c r="AN3797" s="33"/>
      <c r="AO3797" s="33"/>
      <c r="AP3797" s="34"/>
      <c r="AQ3797" s="34"/>
      <c r="AR3797" s="28"/>
      <c r="AS3797" s="29"/>
      <c r="AT3797" s="29"/>
      <c r="AU3797" s="29"/>
    </row>
    <row r="3798" spans="1:47" s="538" customFormat="1">
      <c r="A3798" s="13"/>
      <c r="B3798" s="8"/>
      <c r="C3798" s="8"/>
      <c r="D3798" s="344" t="s">
        <v>1980</v>
      </c>
      <c r="E3798" s="266"/>
      <c r="F3798" s="261"/>
      <c r="G3798" s="282"/>
      <c r="H3798" s="283">
        <v>2475000</v>
      </c>
      <c r="I3798" s="33"/>
      <c r="J3798" s="33"/>
      <c r="K3798" s="33"/>
      <c r="L3798" s="33"/>
      <c r="M3798" s="33"/>
      <c r="N3798" s="33"/>
      <c r="O3798" s="33"/>
      <c r="P3798" s="33"/>
      <c r="Q3798" s="33"/>
      <c r="R3798" s="33"/>
      <c r="S3798" s="33"/>
      <c r="T3798" s="33"/>
      <c r="U3798" s="33"/>
      <c r="V3798" s="33"/>
      <c r="W3798" s="33"/>
      <c r="X3798" s="282"/>
      <c r="Y3798" s="33"/>
      <c r="Z3798" s="284"/>
      <c r="AA3798" s="284"/>
      <c r="AB3798" s="33"/>
      <c r="AC3798" s="33"/>
      <c r="AD3798" s="33"/>
      <c r="AE3798" s="33"/>
      <c r="AF3798" s="33"/>
      <c r="AG3798" s="33"/>
      <c r="AH3798" s="33"/>
      <c r="AI3798" s="33"/>
      <c r="AJ3798" s="33"/>
      <c r="AK3798" s="33"/>
      <c r="AL3798" s="33"/>
      <c r="AM3798" s="33"/>
      <c r="AN3798" s="33"/>
      <c r="AO3798" s="33"/>
      <c r="AP3798" s="34"/>
      <c r="AQ3798" s="34"/>
      <c r="AR3798" s="28"/>
      <c r="AS3798" s="29"/>
      <c r="AT3798" s="29"/>
      <c r="AU3798" s="29"/>
    </row>
    <row r="3799" spans="1:47" s="538" customFormat="1">
      <c r="A3799" s="13"/>
      <c r="B3799" s="8"/>
      <c r="C3799" s="8"/>
      <c r="D3799" s="344" t="s">
        <v>1980</v>
      </c>
      <c r="E3799" s="266"/>
      <c r="F3799" s="261"/>
      <c r="G3799" s="282"/>
      <c r="H3799" s="283">
        <v>2475000</v>
      </c>
      <c r="I3799" s="33"/>
      <c r="J3799" s="33"/>
      <c r="K3799" s="33"/>
      <c r="L3799" s="33"/>
      <c r="M3799" s="33"/>
      <c r="N3799" s="33"/>
      <c r="O3799" s="33"/>
      <c r="P3799" s="33"/>
      <c r="Q3799" s="33"/>
      <c r="R3799" s="33"/>
      <c r="S3799" s="33"/>
      <c r="T3799" s="33"/>
      <c r="U3799" s="33"/>
      <c r="V3799" s="33"/>
      <c r="W3799" s="33"/>
      <c r="X3799" s="282"/>
      <c r="Y3799" s="33"/>
      <c r="Z3799" s="284"/>
      <c r="AA3799" s="284"/>
      <c r="AB3799" s="33"/>
      <c r="AC3799" s="33"/>
      <c r="AD3799" s="33"/>
      <c r="AE3799" s="33"/>
      <c r="AF3799" s="33"/>
      <c r="AG3799" s="33"/>
      <c r="AH3799" s="33"/>
      <c r="AI3799" s="33"/>
      <c r="AJ3799" s="33"/>
      <c r="AK3799" s="33"/>
      <c r="AL3799" s="33"/>
      <c r="AM3799" s="33"/>
      <c r="AN3799" s="33"/>
      <c r="AO3799" s="33"/>
      <c r="AP3799" s="34"/>
      <c r="AQ3799" s="34"/>
      <c r="AR3799" s="28"/>
      <c r="AS3799" s="29"/>
      <c r="AT3799" s="29"/>
      <c r="AU3799" s="29"/>
    </row>
    <row r="3800" spans="1:47" s="538" customFormat="1">
      <c r="A3800" s="13"/>
      <c r="B3800" s="8"/>
      <c r="C3800" s="8"/>
      <c r="D3800" s="344" t="s">
        <v>1980</v>
      </c>
      <c r="E3800" s="266"/>
      <c r="F3800" s="261"/>
      <c r="G3800" s="282"/>
      <c r="H3800" s="283">
        <v>2475000</v>
      </c>
      <c r="I3800" s="33"/>
      <c r="J3800" s="33"/>
      <c r="K3800" s="33"/>
      <c r="L3800" s="33"/>
      <c r="M3800" s="33"/>
      <c r="N3800" s="33"/>
      <c r="O3800" s="33"/>
      <c r="P3800" s="33"/>
      <c r="Q3800" s="33"/>
      <c r="R3800" s="33"/>
      <c r="S3800" s="33"/>
      <c r="T3800" s="33"/>
      <c r="U3800" s="33"/>
      <c r="V3800" s="33"/>
      <c r="W3800" s="33"/>
      <c r="X3800" s="282"/>
      <c r="Y3800" s="33"/>
      <c r="Z3800" s="284"/>
      <c r="AA3800" s="284"/>
      <c r="AB3800" s="33"/>
      <c r="AC3800" s="33"/>
      <c r="AD3800" s="33"/>
      <c r="AE3800" s="33"/>
      <c r="AF3800" s="33"/>
      <c r="AG3800" s="33"/>
      <c r="AH3800" s="33"/>
      <c r="AI3800" s="33"/>
      <c r="AJ3800" s="33"/>
      <c r="AK3800" s="33"/>
      <c r="AL3800" s="33"/>
      <c r="AM3800" s="33"/>
      <c r="AN3800" s="33"/>
      <c r="AO3800" s="33"/>
      <c r="AP3800" s="34"/>
      <c r="AQ3800" s="34"/>
      <c r="AR3800" s="28"/>
      <c r="AS3800" s="29"/>
      <c r="AT3800" s="29"/>
      <c r="AU3800" s="29"/>
    </row>
    <row r="3801" spans="1:47" s="538" customFormat="1">
      <c r="A3801" s="13"/>
      <c r="B3801" s="8"/>
      <c r="C3801" s="8"/>
      <c r="D3801" s="344" t="s">
        <v>1980</v>
      </c>
      <c r="E3801" s="266"/>
      <c r="F3801" s="261"/>
      <c r="G3801" s="282"/>
      <c r="H3801" s="283">
        <v>2475000</v>
      </c>
      <c r="I3801" s="33"/>
      <c r="J3801" s="33"/>
      <c r="K3801" s="33"/>
      <c r="L3801" s="33"/>
      <c r="M3801" s="33"/>
      <c r="N3801" s="33"/>
      <c r="O3801" s="33"/>
      <c r="P3801" s="33"/>
      <c r="Q3801" s="33"/>
      <c r="R3801" s="33"/>
      <c r="S3801" s="33"/>
      <c r="T3801" s="33"/>
      <c r="U3801" s="33"/>
      <c r="V3801" s="33"/>
      <c r="W3801" s="33"/>
      <c r="X3801" s="282"/>
      <c r="Y3801" s="33"/>
      <c r="Z3801" s="284"/>
      <c r="AA3801" s="284"/>
      <c r="AB3801" s="33"/>
      <c r="AC3801" s="33"/>
      <c r="AD3801" s="33"/>
      <c r="AE3801" s="33"/>
      <c r="AF3801" s="33"/>
      <c r="AG3801" s="33"/>
      <c r="AH3801" s="33"/>
      <c r="AI3801" s="33"/>
      <c r="AJ3801" s="33"/>
      <c r="AK3801" s="33"/>
      <c r="AL3801" s="33"/>
      <c r="AM3801" s="33"/>
      <c r="AN3801" s="33"/>
      <c r="AO3801" s="33"/>
      <c r="AP3801" s="34"/>
      <c r="AQ3801" s="34"/>
      <c r="AR3801" s="28"/>
      <c r="AS3801" s="29"/>
      <c r="AT3801" s="29"/>
      <c r="AU3801" s="29"/>
    </row>
    <row r="3802" spans="1:47" s="538" customFormat="1">
      <c r="A3802" s="13"/>
      <c r="B3802" s="8"/>
      <c r="C3802" s="8"/>
      <c r="D3802" s="344" t="s">
        <v>1980</v>
      </c>
      <c r="E3802" s="266"/>
      <c r="F3802" s="261"/>
      <c r="G3802" s="282"/>
      <c r="H3802" s="283">
        <v>2475000</v>
      </c>
      <c r="I3802" s="33"/>
      <c r="J3802" s="33"/>
      <c r="K3802" s="33"/>
      <c r="L3802" s="33"/>
      <c r="M3802" s="33"/>
      <c r="N3802" s="33"/>
      <c r="O3802" s="33"/>
      <c r="P3802" s="33"/>
      <c r="Q3802" s="33"/>
      <c r="R3802" s="33"/>
      <c r="S3802" s="33"/>
      <c r="T3802" s="33"/>
      <c r="U3802" s="33"/>
      <c r="V3802" s="33"/>
      <c r="W3802" s="33"/>
      <c r="X3802" s="282"/>
      <c r="Y3802" s="33"/>
      <c r="Z3802" s="284"/>
      <c r="AA3802" s="284"/>
      <c r="AB3802" s="33"/>
      <c r="AC3802" s="33"/>
      <c r="AD3802" s="33"/>
      <c r="AE3802" s="33"/>
      <c r="AF3802" s="33"/>
      <c r="AG3802" s="33"/>
      <c r="AH3802" s="33"/>
      <c r="AI3802" s="33"/>
      <c r="AJ3802" s="33"/>
      <c r="AK3802" s="33"/>
      <c r="AL3802" s="33"/>
      <c r="AM3802" s="33"/>
      <c r="AN3802" s="33"/>
      <c r="AO3802" s="33"/>
      <c r="AP3802" s="34"/>
      <c r="AQ3802" s="34"/>
      <c r="AR3802" s="28"/>
      <c r="AS3802" s="29"/>
      <c r="AT3802" s="29"/>
      <c r="AU3802" s="29"/>
    </row>
    <row r="3803" spans="1:47" s="538" customFormat="1">
      <c r="A3803" s="13"/>
      <c r="B3803" s="8"/>
      <c r="C3803" s="8"/>
      <c r="D3803" s="344" t="s">
        <v>1980</v>
      </c>
      <c r="E3803" s="266"/>
      <c r="F3803" s="261"/>
      <c r="G3803" s="282"/>
      <c r="H3803" s="283">
        <v>2475000</v>
      </c>
      <c r="I3803" s="33"/>
      <c r="J3803" s="33"/>
      <c r="K3803" s="33"/>
      <c r="L3803" s="33"/>
      <c r="M3803" s="33"/>
      <c r="N3803" s="33"/>
      <c r="O3803" s="33"/>
      <c r="P3803" s="33"/>
      <c r="Q3803" s="33"/>
      <c r="R3803" s="33"/>
      <c r="S3803" s="33"/>
      <c r="T3803" s="33"/>
      <c r="U3803" s="33"/>
      <c r="V3803" s="33"/>
      <c r="W3803" s="33"/>
      <c r="X3803" s="282"/>
      <c r="Y3803" s="33"/>
      <c r="Z3803" s="284"/>
      <c r="AA3803" s="284"/>
      <c r="AB3803" s="33"/>
      <c r="AC3803" s="33"/>
      <c r="AD3803" s="33"/>
      <c r="AE3803" s="33"/>
      <c r="AF3803" s="33"/>
      <c r="AG3803" s="33"/>
      <c r="AH3803" s="33"/>
      <c r="AI3803" s="33"/>
      <c r="AJ3803" s="33"/>
      <c r="AK3803" s="33"/>
      <c r="AL3803" s="33"/>
      <c r="AM3803" s="33"/>
      <c r="AN3803" s="33"/>
      <c r="AO3803" s="33"/>
      <c r="AP3803" s="34"/>
      <c r="AQ3803" s="34"/>
      <c r="AR3803" s="28"/>
      <c r="AS3803" s="29"/>
      <c r="AT3803" s="29"/>
      <c r="AU3803" s="29"/>
    </row>
    <row r="3804" spans="1:47" s="538" customFormat="1">
      <c r="A3804" s="13"/>
      <c r="B3804" s="8"/>
      <c r="C3804" s="8"/>
      <c r="D3804" s="344" t="s">
        <v>1980</v>
      </c>
      <c r="E3804" s="266"/>
      <c r="F3804" s="261"/>
      <c r="G3804" s="282"/>
      <c r="H3804" s="283">
        <v>2475000</v>
      </c>
      <c r="I3804" s="33"/>
      <c r="J3804" s="33"/>
      <c r="K3804" s="33"/>
      <c r="L3804" s="33"/>
      <c r="M3804" s="33"/>
      <c r="N3804" s="33"/>
      <c r="O3804" s="33"/>
      <c r="P3804" s="33"/>
      <c r="Q3804" s="33"/>
      <c r="R3804" s="33"/>
      <c r="S3804" s="33"/>
      <c r="T3804" s="33"/>
      <c r="U3804" s="33"/>
      <c r="V3804" s="33"/>
      <c r="W3804" s="33"/>
      <c r="X3804" s="282"/>
      <c r="Y3804" s="33"/>
      <c r="Z3804" s="284"/>
      <c r="AA3804" s="284"/>
      <c r="AB3804" s="33"/>
      <c r="AC3804" s="33"/>
      <c r="AD3804" s="33"/>
      <c r="AE3804" s="33"/>
      <c r="AF3804" s="33"/>
      <c r="AG3804" s="33"/>
      <c r="AH3804" s="33"/>
      <c r="AI3804" s="33"/>
      <c r="AJ3804" s="33"/>
      <c r="AK3804" s="33"/>
      <c r="AL3804" s="33"/>
      <c r="AM3804" s="33"/>
      <c r="AN3804" s="33"/>
      <c r="AO3804" s="33"/>
      <c r="AP3804" s="34"/>
      <c r="AQ3804" s="34"/>
      <c r="AR3804" s="28"/>
      <c r="AS3804" s="29"/>
      <c r="AT3804" s="29"/>
      <c r="AU3804" s="29"/>
    </row>
    <row r="3805" spans="1:47" s="538" customFormat="1">
      <c r="A3805" s="13"/>
      <c r="B3805" s="8"/>
      <c r="C3805" s="8"/>
      <c r="D3805" s="344" t="s">
        <v>1980</v>
      </c>
      <c r="E3805" s="266"/>
      <c r="F3805" s="261"/>
      <c r="G3805" s="282"/>
      <c r="H3805" s="283">
        <v>2475000</v>
      </c>
      <c r="I3805" s="33"/>
      <c r="J3805" s="33"/>
      <c r="K3805" s="33"/>
      <c r="L3805" s="33"/>
      <c r="M3805" s="33"/>
      <c r="N3805" s="33"/>
      <c r="O3805" s="33"/>
      <c r="P3805" s="33"/>
      <c r="Q3805" s="33"/>
      <c r="R3805" s="33"/>
      <c r="S3805" s="33"/>
      <c r="T3805" s="33"/>
      <c r="U3805" s="33"/>
      <c r="V3805" s="33"/>
      <c r="W3805" s="33"/>
      <c r="X3805" s="282"/>
      <c r="Y3805" s="33"/>
      <c r="Z3805" s="284"/>
      <c r="AA3805" s="284"/>
      <c r="AB3805" s="33"/>
      <c r="AC3805" s="33"/>
      <c r="AD3805" s="33"/>
      <c r="AE3805" s="33"/>
      <c r="AF3805" s="33"/>
      <c r="AG3805" s="33"/>
      <c r="AH3805" s="33"/>
      <c r="AI3805" s="33"/>
      <c r="AJ3805" s="33"/>
      <c r="AK3805" s="33"/>
      <c r="AL3805" s="33"/>
      <c r="AM3805" s="33"/>
      <c r="AN3805" s="33"/>
      <c r="AO3805" s="33"/>
      <c r="AP3805" s="34"/>
      <c r="AQ3805" s="34"/>
      <c r="AR3805" s="28"/>
      <c r="AS3805" s="29"/>
      <c r="AT3805" s="29"/>
      <c r="AU3805" s="29"/>
    </row>
    <row r="3806" spans="1:47" s="538" customFormat="1">
      <c r="A3806" s="13"/>
      <c r="B3806" s="8"/>
      <c r="C3806" s="8"/>
      <c r="D3806" s="344" t="s">
        <v>1980</v>
      </c>
      <c r="E3806" s="266"/>
      <c r="F3806" s="261"/>
      <c r="G3806" s="282"/>
      <c r="H3806" s="283">
        <v>2475000</v>
      </c>
      <c r="I3806" s="33"/>
      <c r="J3806" s="33"/>
      <c r="K3806" s="33"/>
      <c r="L3806" s="33"/>
      <c r="M3806" s="33"/>
      <c r="N3806" s="33"/>
      <c r="O3806" s="33"/>
      <c r="P3806" s="33"/>
      <c r="Q3806" s="33"/>
      <c r="R3806" s="33"/>
      <c r="S3806" s="33"/>
      <c r="T3806" s="33"/>
      <c r="U3806" s="33"/>
      <c r="V3806" s="33"/>
      <c r="W3806" s="33"/>
      <c r="X3806" s="282"/>
      <c r="Y3806" s="33"/>
      <c r="Z3806" s="284"/>
      <c r="AA3806" s="284"/>
      <c r="AB3806" s="33"/>
      <c r="AC3806" s="33"/>
      <c r="AD3806" s="33"/>
      <c r="AE3806" s="33"/>
      <c r="AF3806" s="33"/>
      <c r="AG3806" s="33"/>
      <c r="AH3806" s="33"/>
      <c r="AI3806" s="33"/>
      <c r="AJ3806" s="33"/>
      <c r="AK3806" s="33"/>
      <c r="AL3806" s="33"/>
      <c r="AM3806" s="33"/>
      <c r="AN3806" s="33"/>
      <c r="AO3806" s="33"/>
      <c r="AP3806" s="34"/>
      <c r="AQ3806" s="34"/>
      <c r="AR3806" s="28"/>
      <c r="AS3806" s="29"/>
      <c r="AT3806" s="29"/>
      <c r="AU3806" s="29"/>
    </row>
    <row r="3807" spans="1:47" s="538" customFormat="1">
      <c r="A3807" s="13"/>
      <c r="B3807" s="8"/>
      <c r="C3807" s="8"/>
      <c r="D3807" s="344" t="s">
        <v>1980</v>
      </c>
      <c r="E3807" s="266"/>
      <c r="F3807" s="261"/>
      <c r="G3807" s="282"/>
      <c r="H3807" s="283">
        <v>2475000</v>
      </c>
      <c r="I3807" s="33"/>
      <c r="J3807" s="33"/>
      <c r="K3807" s="33"/>
      <c r="L3807" s="33"/>
      <c r="M3807" s="33"/>
      <c r="N3807" s="33"/>
      <c r="O3807" s="33"/>
      <c r="P3807" s="33"/>
      <c r="Q3807" s="33"/>
      <c r="R3807" s="33"/>
      <c r="S3807" s="33"/>
      <c r="T3807" s="33"/>
      <c r="U3807" s="33"/>
      <c r="V3807" s="33"/>
      <c r="W3807" s="33"/>
      <c r="X3807" s="282"/>
      <c r="Y3807" s="33"/>
      <c r="Z3807" s="284"/>
      <c r="AA3807" s="284"/>
      <c r="AB3807" s="33"/>
      <c r="AC3807" s="33"/>
      <c r="AD3807" s="33"/>
      <c r="AE3807" s="33"/>
      <c r="AF3807" s="33"/>
      <c r="AG3807" s="33"/>
      <c r="AH3807" s="33"/>
      <c r="AI3807" s="33"/>
      <c r="AJ3807" s="33"/>
      <c r="AK3807" s="33"/>
      <c r="AL3807" s="33"/>
      <c r="AM3807" s="33"/>
      <c r="AN3807" s="33"/>
      <c r="AO3807" s="33"/>
      <c r="AP3807" s="34"/>
      <c r="AQ3807" s="34"/>
      <c r="AR3807" s="28"/>
      <c r="AS3807" s="29"/>
      <c r="AT3807" s="29"/>
      <c r="AU3807" s="29"/>
    </row>
    <row r="3808" spans="1:47" s="538" customFormat="1">
      <c r="A3808" s="13"/>
      <c r="B3808" s="8"/>
      <c r="C3808" s="8"/>
      <c r="D3808" s="344" t="s">
        <v>1980</v>
      </c>
      <c r="E3808" s="266"/>
      <c r="F3808" s="261"/>
      <c r="G3808" s="282"/>
      <c r="H3808" s="283">
        <v>2475000</v>
      </c>
      <c r="I3808" s="33"/>
      <c r="J3808" s="33"/>
      <c r="K3808" s="33"/>
      <c r="L3808" s="33"/>
      <c r="M3808" s="33"/>
      <c r="N3808" s="33"/>
      <c r="O3808" s="33"/>
      <c r="P3808" s="33"/>
      <c r="Q3808" s="33"/>
      <c r="R3808" s="33"/>
      <c r="S3808" s="33"/>
      <c r="T3808" s="33"/>
      <c r="U3808" s="33"/>
      <c r="V3808" s="33"/>
      <c r="W3808" s="33"/>
      <c r="X3808" s="282"/>
      <c r="Y3808" s="33"/>
      <c r="Z3808" s="284"/>
      <c r="AA3808" s="284"/>
      <c r="AB3808" s="33"/>
      <c r="AC3808" s="33"/>
      <c r="AD3808" s="33"/>
      <c r="AE3808" s="33"/>
      <c r="AF3808" s="33"/>
      <c r="AG3808" s="33"/>
      <c r="AH3808" s="33"/>
      <c r="AI3808" s="33"/>
      <c r="AJ3808" s="33"/>
      <c r="AK3808" s="33"/>
      <c r="AL3808" s="33"/>
      <c r="AM3808" s="33"/>
      <c r="AN3808" s="33"/>
      <c r="AO3808" s="33"/>
      <c r="AP3808" s="34"/>
      <c r="AQ3808" s="34"/>
      <c r="AR3808" s="28"/>
      <c r="AS3808" s="29"/>
      <c r="AT3808" s="29"/>
      <c r="AU3808" s="29"/>
    </row>
    <row r="3809" spans="1:47" s="538" customFormat="1">
      <c r="A3809" s="13"/>
      <c r="B3809" s="8"/>
      <c r="C3809" s="8"/>
      <c r="D3809" s="344" t="s">
        <v>1980</v>
      </c>
      <c r="E3809" s="266"/>
      <c r="F3809" s="261"/>
      <c r="G3809" s="282"/>
      <c r="H3809" s="283">
        <v>2475000</v>
      </c>
      <c r="I3809" s="33"/>
      <c r="J3809" s="33"/>
      <c r="K3809" s="33"/>
      <c r="L3809" s="33"/>
      <c r="M3809" s="33"/>
      <c r="N3809" s="33"/>
      <c r="O3809" s="33"/>
      <c r="P3809" s="33"/>
      <c r="Q3809" s="33"/>
      <c r="R3809" s="33"/>
      <c r="S3809" s="33"/>
      <c r="T3809" s="33"/>
      <c r="U3809" s="33"/>
      <c r="V3809" s="33"/>
      <c r="W3809" s="33"/>
      <c r="X3809" s="282"/>
      <c r="Y3809" s="33"/>
      <c r="Z3809" s="284"/>
      <c r="AA3809" s="284"/>
      <c r="AB3809" s="33"/>
      <c r="AC3809" s="33"/>
      <c r="AD3809" s="33"/>
      <c r="AE3809" s="33"/>
      <c r="AF3809" s="33"/>
      <c r="AG3809" s="33"/>
      <c r="AH3809" s="33"/>
      <c r="AI3809" s="33"/>
      <c r="AJ3809" s="33"/>
      <c r="AK3809" s="33"/>
      <c r="AL3809" s="33"/>
      <c r="AM3809" s="33"/>
      <c r="AN3809" s="33"/>
      <c r="AO3809" s="33"/>
      <c r="AP3809" s="34"/>
      <c r="AQ3809" s="34"/>
      <c r="AR3809" s="28"/>
      <c r="AS3809" s="29"/>
      <c r="AT3809" s="29"/>
      <c r="AU3809" s="29"/>
    </row>
    <row r="3810" spans="1:47" s="538" customFormat="1">
      <c r="A3810" s="13"/>
      <c r="B3810" s="8"/>
      <c r="C3810" s="8"/>
      <c r="D3810" s="344" t="s">
        <v>1980</v>
      </c>
      <c r="E3810" s="266"/>
      <c r="F3810" s="261"/>
      <c r="G3810" s="282"/>
      <c r="H3810" s="283">
        <v>2475000</v>
      </c>
      <c r="I3810" s="33"/>
      <c r="J3810" s="33"/>
      <c r="K3810" s="33"/>
      <c r="L3810" s="33"/>
      <c r="M3810" s="33"/>
      <c r="N3810" s="33"/>
      <c r="O3810" s="33"/>
      <c r="P3810" s="33"/>
      <c r="Q3810" s="33"/>
      <c r="R3810" s="33"/>
      <c r="S3810" s="33"/>
      <c r="T3810" s="33"/>
      <c r="U3810" s="33"/>
      <c r="V3810" s="33"/>
      <c r="W3810" s="33"/>
      <c r="X3810" s="282"/>
      <c r="Y3810" s="33"/>
      <c r="Z3810" s="284"/>
      <c r="AA3810" s="284"/>
      <c r="AB3810" s="33"/>
      <c r="AC3810" s="33"/>
      <c r="AD3810" s="33"/>
      <c r="AE3810" s="33"/>
      <c r="AF3810" s="33"/>
      <c r="AG3810" s="33"/>
      <c r="AH3810" s="33"/>
      <c r="AI3810" s="33"/>
      <c r="AJ3810" s="33"/>
      <c r="AK3810" s="33"/>
      <c r="AL3810" s="33"/>
      <c r="AM3810" s="33"/>
      <c r="AN3810" s="33"/>
      <c r="AO3810" s="33"/>
      <c r="AP3810" s="34"/>
      <c r="AQ3810" s="34"/>
      <c r="AR3810" s="28"/>
      <c r="AS3810" s="29"/>
      <c r="AT3810" s="29"/>
      <c r="AU3810" s="29"/>
    </row>
    <row r="3811" spans="1:47" s="538" customFormat="1">
      <c r="A3811" s="13"/>
      <c r="B3811" s="8"/>
      <c r="C3811" s="8"/>
      <c r="D3811" s="344" t="s">
        <v>1980</v>
      </c>
      <c r="E3811" s="266"/>
      <c r="F3811" s="261"/>
      <c r="G3811" s="282"/>
      <c r="H3811" s="283">
        <v>2475000</v>
      </c>
      <c r="I3811" s="33"/>
      <c r="J3811" s="33"/>
      <c r="K3811" s="33"/>
      <c r="L3811" s="33"/>
      <c r="M3811" s="33"/>
      <c r="N3811" s="33"/>
      <c r="O3811" s="33"/>
      <c r="P3811" s="33"/>
      <c r="Q3811" s="33"/>
      <c r="R3811" s="33"/>
      <c r="S3811" s="33"/>
      <c r="T3811" s="33"/>
      <c r="U3811" s="33"/>
      <c r="V3811" s="33"/>
      <c r="W3811" s="33"/>
      <c r="X3811" s="282"/>
      <c r="Y3811" s="33"/>
      <c r="Z3811" s="284"/>
      <c r="AA3811" s="284"/>
      <c r="AB3811" s="33"/>
      <c r="AC3811" s="33"/>
      <c r="AD3811" s="33"/>
      <c r="AE3811" s="33"/>
      <c r="AF3811" s="33"/>
      <c r="AG3811" s="33"/>
      <c r="AH3811" s="33"/>
      <c r="AI3811" s="33"/>
      <c r="AJ3811" s="33"/>
      <c r="AK3811" s="33"/>
      <c r="AL3811" s="33"/>
      <c r="AM3811" s="33"/>
      <c r="AN3811" s="33"/>
      <c r="AO3811" s="33"/>
      <c r="AP3811" s="34"/>
      <c r="AQ3811" s="34"/>
      <c r="AR3811" s="28"/>
      <c r="AS3811" s="29"/>
      <c r="AT3811" s="29"/>
      <c r="AU3811" s="29"/>
    </row>
    <row r="3812" spans="1:47" s="538" customFormat="1">
      <c r="A3812" s="13"/>
      <c r="B3812" s="8"/>
      <c r="C3812" s="8"/>
      <c r="D3812" s="344" t="s">
        <v>1980</v>
      </c>
      <c r="E3812" s="266"/>
      <c r="F3812" s="261"/>
      <c r="G3812" s="282"/>
      <c r="H3812" s="283">
        <v>2475000</v>
      </c>
      <c r="I3812" s="33"/>
      <c r="J3812" s="33"/>
      <c r="K3812" s="33"/>
      <c r="L3812" s="33"/>
      <c r="M3812" s="33"/>
      <c r="N3812" s="33"/>
      <c r="O3812" s="33"/>
      <c r="P3812" s="33"/>
      <c r="Q3812" s="33"/>
      <c r="R3812" s="33"/>
      <c r="S3812" s="33"/>
      <c r="T3812" s="33"/>
      <c r="U3812" s="33"/>
      <c r="V3812" s="33"/>
      <c r="W3812" s="33"/>
      <c r="X3812" s="282"/>
      <c r="Y3812" s="33"/>
      <c r="Z3812" s="284"/>
      <c r="AA3812" s="284"/>
      <c r="AB3812" s="33"/>
      <c r="AC3812" s="33"/>
      <c r="AD3812" s="33"/>
      <c r="AE3812" s="33"/>
      <c r="AF3812" s="33"/>
      <c r="AG3812" s="33"/>
      <c r="AH3812" s="33"/>
      <c r="AI3812" s="33"/>
      <c r="AJ3812" s="33"/>
      <c r="AK3812" s="33"/>
      <c r="AL3812" s="33"/>
      <c r="AM3812" s="33"/>
      <c r="AN3812" s="33"/>
      <c r="AO3812" s="33"/>
      <c r="AP3812" s="34"/>
      <c r="AQ3812" s="34"/>
      <c r="AR3812" s="28"/>
      <c r="AS3812" s="29"/>
      <c r="AT3812" s="29"/>
      <c r="AU3812" s="29"/>
    </row>
    <row r="3813" spans="1:47" s="538" customFormat="1">
      <c r="A3813" s="13"/>
      <c r="B3813" s="8"/>
      <c r="C3813" s="8"/>
      <c r="D3813" s="344" t="s">
        <v>1981</v>
      </c>
      <c r="E3813" s="266"/>
      <c r="F3813" s="261"/>
      <c r="G3813" s="282"/>
      <c r="H3813" s="283">
        <v>1980000</v>
      </c>
      <c r="I3813" s="33"/>
      <c r="J3813" s="33"/>
      <c r="K3813" s="33"/>
      <c r="L3813" s="33"/>
      <c r="M3813" s="33"/>
      <c r="N3813" s="33"/>
      <c r="O3813" s="33"/>
      <c r="P3813" s="33"/>
      <c r="Q3813" s="33"/>
      <c r="R3813" s="33"/>
      <c r="S3813" s="33"/>
      <c r="T3813" s="33"/>
      <c r="U3813" s="33"/>
      <c r="V3813" s="33"/>
      <c r="W3813" s="33"/>
      <c r="X3813" s="282"/>
      <c r="Y3813" s="33"/>
      <c r="Z3813" s="284"/>
      <c r="AA3813" s="284"/>
      <c r="AB3813" s="33"/>
      <c r="AC3813" s="33"/>
      <c r="AD3813" s="33"/>
      <c r="AE3813" s="33"/>
      <c r="AF3813" s="33"/>
      <c r="AG3813" s="33"/>
      <c r="AH3813" s="33"/>
      <c r="AI3813" s="33"/>
      <c r="AJ3813" s="33"/>
      <c r="AK3813" s="33"/>
      <c r="AL3813" s="33"/>
      <c r="AM3813" s="33"/>
      <c r="AN3813" s="33"/>
      <c r="AO3813" s="33"/>
      <c r="AP3813" s="34"/>
      <c r="AQ3813" s="34"/>
      <c r="AR3813" s="28"/>
      <c r="AS3813" s="29"/>
      <c r="AT3813" s="29"/>
      <c r="AU3813" s="29"/>
    </row>
    <row r="3814" spans="1:47" s="538" customFormat="1">
      <c r="A3814" s="13"/>
      <c r="B3814" s="8"/>
      <c r="C3814" s="8"/>
      <c r="D3814" s="344" t="s">
        <v>1981</v>
      </c>
      <c r="E3814" s="266"/>
      <c r="F3814" s="261"/>
      <c r="G3814" s="282"/>
      <c r="H3814" s="283">
        <v>1980000</v>
      </c>
      <c r="I3814" s="33"/>
      <c r="J3814" s="33"/>
      <c r="K3814" s="33"/>
      <c r="L3814" s="33"/>
      <c r="M3814" s="33"/>
      <c r="N3814" s="33"/>
      <c r="O3814" s="33"/>
      <c r="P3814" s="33"/>
      <c r="Q3814" s="33"/>
      <c r="R3814" s="33"/>
      <c r="S3814" s="33"/>
      <c r="T3814" s="33"/>
      <c r="U3814" s="33"/>
      <c r="V3814" s="33"/>
      <c r="W3814" s="33"/>
      <c r="X3814" s="282"/>
      <c r="Y3814" s="33"/>
      <c r="Z3814" s="284"/>
      <c r="AA3814" s="284"/>
      <c r="AB3814" s="33"/>
      <c r="AC3814" s="33"/>
      <c r="AD3814" s="33"/>
      <c r="AE3814" s="33"/>
      <c r="AF3814" s="33"/>
      <c r="AG3814" s="33"/>
      <c r="AH3814" s="33"/>
      <c r="AI3814" s="33"/>
      <c r="AJ3814" s="33"/>
      <c r="AK3814" s="33"/>
      <c r="AL3814" s="33"/>
      <c r="AM3814" s="33"/>
      <c r="AN3814" s="33"/>
      <c r="AO3814" s="33"/>
      <c r="AP3814" s="34"/>
      <c r="AQ3814" s="34"/>
      <c r="AR3814" s="28"/>
      <c r="AS3814" s="29"/>
      <c r="AT3814" s="29"/>
      <c r="AU3814" s="29"/>
    </row>
    <row r="3815" spans="1:47" s="538" customFormat="1">
      <c r="A3815" s="13"/>
      <c r="B3815" s="8"/>
      <c r="C3815" s="8"/>
      <c r="D3815" s="344" t="s">
        <v>1981</v>
      </c>
      <c r="E3815" s="266"/>
      <c r="F3815" s="261"/>
      <c r="G3815" s="282"/>
      <c r="H3815" s="283">
        <v>1980000</v>
      </c>
      <c r="I3815" s="33"/>
      <c r="J3815" s="33"/>
      <c r="K3815" s="33"/>
      <c r="L3815" s="33"/>
      <c r="M3815" s="33"/>
      <c r="N3815" s="33"/>
      <c r="O3815" s="33"/>
      <c r="P3815" s="33"/>
      <c r="Q3815" s="33"/>
      <c r="R3815" s="33"/>
      <c r="S3815" s="33"/>
      <c r="T3815" s="33"/>
      <c r="U3815" s="33"/>
      <c r="V3815" s="33"/>
      <c r="W3815" s="33"/>
      <c r="X3815" s="282"/>
      <c r="Y3815" s="33"/>
      <c r="Z3815" s="284"/>
      <c r="AA3815" s="284"/>
      <c r="AB3815" s="33"/>
      <c r="AC3815" s="33"/>
      <c r="AD3815" s="33"/>
      <c r="AE3815" s="33"/>
      <c r="AF3815" s="33"/>
      <c r="AG3815" s="33"/>
      <c r="AH3815" s="33"/>
      <c r="AI3815" s="33"/>
      <c r="AJ3815" s="33"/>
      <c r="AK3815" s="33"/>
      <c r="AL3815" s="33"/>
      <c r="AM3815" s="33"/>
      <c r="AN3815" s="33"/>
      <c r="AO3815" s="33"/>
      <c r="AP3815" s="34"/>
      <c r="AQ3815" s="34"/>
      <c r="AR3815" s="28"/>
      <c r="AS3815" s="29"/>
      <c r="AT3815" s="29"/>
      <c r="AU3815" s="29"/>
    </row>
    <row r="3816" spans="1:47" s="538" customFormat="1">
      <c r="A3816" s="13"/>
      <c r="B3816" s="8"/>
      <c r="C3816" s="8"/>
      <c r="D3816" s="344" t="s">
        <v>1981</v>
      </c>
      <c r="E3816" s="266"/>
      <c r="F3816" s="261"/>
      <c r="G3816" s="282"/>
      <c r="H3816" s="283">
        <v>1980000</v>
      </c>
      <c r="I3816" s="33"/>
      <c r="J3816" s="33"/>
      <c r="K3816" s="33"/>
      <c r="L3816" s="33"/>
      <c r="M3816" s="33"/>
      <c r="N3816" s="33"/>
      <c r="O3816" s="33"/>
      <c r="P3816" s="33"/>
      <c r="Q3816" s="33"/>
      <c r="R3816" s="33"/>
      <c r="S3816" s="33"/>
      <c r="T3816" s="33"/>
      <c r="U3816" s="33"/>
      <c r="V3816" s="33"/>
      <c r="W3816" s="33"/>
      <c r="X3816" s="282"/>
      <c r="Y3816" s="33"/>
      <c r="Z3816" s="284"/>
      <c r="AA3816" s="284"/>
      <c r="AB3816" s="33"/>
      <c r="AC3816" s="33"/>
      <c r="AD3816" s="33"/>
      <c r="AE3816" s="33"/>
      <c r="AF3816" s="33"/>
      <c r="AG3816" s="33"/>
      <c r="AH3816" s="33"/>
      <c r="AI3816" s="33"/>
      <c r="AJ3816" s="33"/>
      <c r="AK3816" s="33"/>
      <c r="AL3816" s="33"/>
      <c r="AM3816" s="33"/>
      <c r="AN3816" s="33"/>
      <c r="AO3816" s="33"/>
      <c r="AP3816" s="34"/>
      <c r="AQ3816" s="34"/>
      <c r="AR3816" s="28"/>
      <c r="AS3816" s="29"/>
      <c r="AT3816" s="29"/>
      <c r="AU3816" s="29"/>
    </row>
    <row r="3817" spans="1:47" s="538" customFormat="1">
      <c r="A3817" s="13"/>
      <c r="B3817" s="8"/>
      <c r="C3817" s="8"/>
      <c r="D3817" s="344" t="s">
        <v>1982</v>
      </c>
      <c r="E3817" s="266"/>
      <c r="F3817" s="261"/>
      <c r="G3817" s="282"/>
      <c r="H3817" s="283">
        <v>825000</v>
      </c>
      <c r="I3817" s="33"/>
      <c r="J3817" s="33"/>
      <c r="K3817" s="33"/>
      <c r="L3817" s="33"/>
      <c r="M3817" s="33"/>
      <c r="N3817" s="33"/>
      <c r="O3817" s="33"/>
      <c r="P3817" s="33"/>
      <c r="Q3817" s="33"/>
      <c r="R3817" s="33"/>
      <c r="S3817" s="33"/>
      <c r="T3817" s="33"/>
      <c r="U3817" s="33"/>
      <c r="V3817" s="33"/>
      <c r="W3817" s="33"/>
      <c r="X3817" s="282"/>
      <c r="Y3817" s="33"/>
      <c r="Z3817" s="284"/>
      <c r="AA3817" s="284"/>
      <c r="AB3817" s="33"/>
      <c r="AC3817" s="33"/>
      <c r="AD3817" s="33"/>
      <c r="AE3817" s="33"/>
      <c r="AF3817" s="33"/>
      <c r="AG3817" s="33"/>
      <c r="AH3817" s="33"/>
      <c r="AI3817" s="33"/>
      <c r="AJ3817" s="33"/>
      <c r="AK3817" s="33"/>
      <c r="AL3817" s="33"/>
      <c r="AM3817" s="33"/>
      <c r="AN3817" s="33"/>
      <c r="AO3817" s="33"/>
      <c r="AP3817" s="34"/>
      <c r="AQ3817" s="34"/>
      <c r="AR3817" s="28"/>
      <c r="AS3817" s="29"/>
      <c r="AT3817" s="29"/>
      <c r="AU3817" s="29"/>
    </row>
    <row r="3818" spans="1:47" s="538" customFormat="1">
      <c r="A3818" s="13"/>
      <c r="B3818" s="8"/>
      <c r="C3818" s="8"/>
      <c r="D3818" s="344" t="s">
        <v>1982</v>
      </c>
      <c r="E3818" s="266"/>
      <c r="F3818" s="261"/>
      <c r="G3818" s="282"/>
      <c r="H3818" s="283">
        <v>825000</v>
      </c>
      <c r="I3818" s="33"/>
      <c r="J3818" s="33"/>
      <c r="K3818" s="33"/>
      <c r="L3818" s="33"/>
      <c r="M3818" s="33"/>
      <c r="N3818" s="33"/>
      <c r="O3818" s="33"/>
      <c r="P3818" s="33"/>
      <c r="Q3818" s="33"/>
      <c r="R3818" s="33"/>
      <c r="S3818" s="33"/>
      <c r="T3818" s="33"/>
      <c r="U3818" s="33"/>
      <c r="V3818" s="33"/>
      <c r="W3818" s="33"/>
      <c r="X3818" s="282"/>
      <c r="Y3818" s="33"/>
      <c r="Z3818" s="284"/>
      <c r="AA3818" s="284"/>
      <c r="AB3818" s="33"/>
      <c r="AC3818" s="33"/>
      <c r="AD3818" s="33"/>
      <c r="AE3818" s="33"/>
      <c r="AF3818" s="33"/>
      <c r="AG3818" s="33"/>
      <c r="AH3818" s="33"/>
      <c r="AI3818" s="33"/>
      <c r="AJ3818" s="33"/>
      <c r="AK3818" s="33"/>
      <c r="AL3818" s="33"/>
      <c r="AM3818" s="33"/>
      <c r="AN3818" s="33"/>
      <c r="AO3818" s="33"/>
      <c r="AP3818" s="34"/>
      <c r="AQ3818" s="34"/>
      <c r="AR3818" s="28"/>
      <c r="AS3818" s="29"/>
      <c r="AT3818" s="29"/>
      <c r="AU3818" s="29"/>
    </row>
    <row r="3819" spans="1:47" s="538" customFormat="1">
      <c r="A3819" s="13"/>
      <c r="B3819" s="8"/>
      <c r="C3819" s="8"/>
      <c r="D3819" s="344" t="s">
        <v>1982</v>
      </c>
      <c r="E3819" s="266"/>
      <c r="F3819" s="261"/>
      <c r="G3819" s="282"/>
      <c r="H3819" s="283">
        <v>825000</v>
      </c>
      <c r="I3819" s="33"/>
      <c r="J3819" s="33"/>
      <c r="K3819" s="33"/>
      <c r="L3819" s="33"/>
      <c r="M3819" s="33"/>
      <c r="N3819" s="33"/>
      <c r="O3819" s="33"/>
      <c r="P3819" s="33"/>
      <c r="Q3819" s="33"/>
      <c r="R3819" s="33"/>
      <c r="S3819" s="33"/>
      <c r="T3819" s="33"/>
      <c r="U3819" s="33"/>
      <c r="V3819" s="33"/>
      <c r="W3819" s="33"/>
      <c r="X3819" s="282"/>
      <c r="Y3819" s="33"/>
      <c r="Z3819" s="284"/>
      <c r="AA3819" s="284"/>
      <c r="AB3819" s="33"/>
      <c r="AC3819" s="33"/>
      <c r="AD3819" s="33"/>
      <c r="AE3819" s="33"/>
      <c r="AF3819" s="33"/>
      <c r="AG3819" s="33"/>
      <c r="AH3819" s="33"/>
      <c r="AI3819" s="33"/>
      <c r="AJ3819" s="33"/>
      <c r="AK3819" s="33"/>
      <c r="AL3819" s="33"/>
      <c r="AM3819" s="33"/>
      <c r="AN3819" s="33"/>
      <c r="AO3819" s="33"/>
      <c r="AP3819" s="34"/>
      <c r="AQ3819" s="34"/>
      <c r="AR3819" s="28"/>
      <c r="AS3819" s="29"/>
      <c r="AT3819" s="29"/>
      <c r="AU3819" s="29"/>
    </row>
    <row r="3820" spans="1:47" s="538" customFormat="1">
      <c r="A3820" s="13"/>
      <c r="B3820" s="8"/>
      <c r="C3820" s="8"/>
      <c r="D3820" s="344" t="s">
        <v>1982</v>
      </c>
      <c r="E3820" s="266"/>
      <c r="F3820" s="261"/>
      <c r="G3820" s="282"/>
      <c r="H3820" s="283">
        <v>825000</v>
      </c>
      <c r="I3820" s="33"/>
      <c r="J3820" s="33"/>
      <c r="K3820" s="33"/>
      <c r="L3820" s="33"/>
      <c r="M3820" s="33"/>
      <c r="N3820" s="33"/>
      <c r="O3820" s="33"/>
      <c r="P3820" s="33"/>
      <c r="Q3820" s="33"/>
      <c r="R3820" s="33"/>
      <c r="S3820" s="33"/>
      <c r="T3820" s="33"/>
      <c r="U3820" s="33"/>
      <c r="V3820" s="33"/>
      <c r="W3820" s="33"/>
      <c r="X3820" s="282"/>
      <c r="Y3820" s="33"/>
      <c r="Z3820" s="284"/>
      <c r="AA3820" s="284"/>
      <c r="AB3820" s="33"/>
      <c r="AC3820" s="33"/>
      <c r="AD3820" s="33"/>
      <c r="AE3820" s="33"/>
      <c r="AF3820" s="33"/>
      <c r="AG3820" s="33"/>
      <c r="AH3820" s="33"/>
      <c r="AI3820" s="33"/>
      <c r="AJ3820" s="33"/>
      <c r="AK3820" s="33"/>
      <c r="AL3820" s="33"/>
      <c r="AM3820" s="33"/>
      <c r="AN3820" s="33"/>
      <c r="AO3820" s="33"/>
      <c r="AP3820" s="34"/>
      <c r="AQ3820" s="34"/>
      <c r="AR3820" s="28"/>
      <c r="AS3820" s="29"/>
      <c r="AT3820" s="29"/>
      <c r="AU3820" s="29"/>
    </row>
    <row r="3821" spans="1:47" s="538" customFormat="1">
      <c r="A3821" s="13"/>
      <c r="B3821" s="8"/>
      <c r="C3821" s="8"/>
      <c r="D3821" s="344" t="s">
        <v>1983</v>
      </c>
      <c r="E3821" s="266"/>
      <c r="F3821" s="261"/>
      <c r="G3821" s="282"/>
      <c r="H3821" s="283">
        <v>4125000</v>
      </c>
      <c r="I3821" s="33"/>
      <c r="J3821" s="33"/>
      <c r="K3821" s="33"/>
      <c r="L3821" s="33"/>
      <c r="M3821" s="33"/>
      <c r="N3821" s="33"/>
      <c r="O3821" s="33"/>
      <c r="P3821" s="33"/>
      <c r="Q3821" s="33"/>
      <c r="R3821" s="33"/>
      <c r="S3821" s="33"/>
      <c r="T3821" s="33"/>
      <c r="U3821" s="33"/>
      <c r="V3821" s="33"/>
      <c r="W3821" s="33"/>
      <c r="X3821" s="282"/>
      <c r="Y3821" s="33"/>
      <c r="Z3821" s="284"/>
      <c r="AA3821" s="284"/>
      <c r="AB3821" s="33"/>
      <c r="AC3821" s="33"/>
      <c r="AD3821" s="33"/>
      <c r="AE3821" s="33"/>
      <c r="AF3821" s="33"/>
      <c r="AG3821" s="33"/>
      <c r="AH3821" s="33"/>
      <c r="AI3821" s="33"/>
      <c r="AJ3821" s="33"/>
      <c r="AK3821" s="33"/>
      <c r="AL3821" s="33"/>
      <c r="AM3821" s="33"/>
      <c r="AN3821" s="33"/>
      <c r="AO3821" s="33"/>
      <c r="AP3821" s="34"/>
      <c r="AQ3821" s="34"/>
      <c r="AR3821" s="28"/>
      <c r="AS3821" s="29"/>
      <c r="AT3821" s="29"/>
      <c r="AU3821" s="29"/>
    </row>
    <row r="3822" spans="1:47" s="538" customFormat="1">
      <c r="A3822" s="13"/>
      <c r="B3822" s="8"/>
      <c r="C3822" s="8"/>
      <c r="D3822" s="344" t="s">
        <v>1983</v>
      </c>
      <c r="E3822" s="266"/>
      <c r="F3822" s="261"/>
      <c r="G3822" s="282"/>
      <c r="H3822" s="283">
        <v>4125000</v>
      </c>
      <c r="I3822" s="33"/>
      <c r="J3822" s="33"/>
      <c r="K3822" s="33"/>
      <c r="L3822" s="33"/>
      <c r="M3822" s="33"/>
      <c r="N3822" s="33"/>
      <c r="O3822" s="33"/>
      <c r="P3822" s="33"/>
      <c r="Q3822" s="33"/>
      <c r="R3822" s="33"/>
      <c r="S3822" s="33"/>
      <c r="T3822" s="33"/>
      <c r="U3822" s="33"/>
      <c r="V3822" s="33"/>
      <c r="W3822" s="33"/>
      <c r="X3822" s="282"/>
      <c r="Y3822" s="33"/>
      <c r="Z3822" s="284"/>
      <c r="AA3822" s="284"/>
      <c r="AB3822" s="33"/>
      <c r="AC3822" s="33"/>
      <c r="AD3822" s="33"/>
      <c r="AE3822" s="33"/>
      <c r="AF3822" s="33"/>
      <c r="AG3822" s="33"/>
      <c r="AH3822" s="33"/>
      <c r="AI3822" s="33"/>
      <c r="AJ3822" s="33"/>
      <c r="AK3822" s="33"/>
      <c r="AL3822" s="33"/>
      <c r="AM3822" s="33"/>
      <c r="AN3822" s="33"/>
      <c r="AO3822" s="33"/>
      <c r="AP3822" s="34"/>
      <c r="AQ3822" s="34"/>
      <c r="AR3822" s="28"/>
      <c r="AS3822" s="29"/>
      <c r="AT3822" s="29"/>
      <c r="AU3822" s="29"/>
    </row>
    <row r="3823" spans="1:47" s="538" customFormat="1">
      <c r="A3823" s="13"/>
      <c r="B3823" s="8"/>
      <c r="C3823" s="8"/>
      <c r="D3823" s="344" t="s">
        <v>1983</v>
      </c>
      <c r="E3823" s="266"/>
      <c r="F3823" s="261"/>
      <c r="G3823" s="282"/>
      <c r="H3823" s="283">
        <v>4125000</v>
      </c>
      <c r="I3823" s="33"/>
      <c r="J3823" s="33"/>
      <c r="K3823" s="33"/>
      <c r="L3823" s="33"/>
      <c r="M3823" s="33"/>
      <c r="N3823" s="33"/>
      <c r="O3823" s="33"/>
      <c r="P3823" s="33"/>
      <c r="Q3823" s="33"/>
      <c r="R3823" s="33"/>
      <c r="S3823" s="33"/>
      <c r="T3823" s="33"/>
      <c r="U3823" s="33"/>
      <c r="V3823" s="33"/>
      <c r="W3823" s="33"/>
      <c r="X3823" s="282"/>
      <c r="Y3823" s="33"/>
      <c r="Z3823" s="284"/>
      <c r="AA3823" s="284"/>
      <c r="AB3823" s="33"/>
      <c r="AC3823" s="33"/>
      <c r="AD3823" s="33"/>
      <c r="AE3823" s="33"/>
      <c r="AF3823" s="33"/>
      <c r="AG3823" s="33"/>
      <c r="AH3823" s="33"/>
      <c r="AI3823" s="33"/>
      <c r="AJ3823" s="33"/>
      <c r="AK3823" s="33"/>
      <c r="AL3823" s="33"/>
      <c r="AM3823" s="33"/>
      <c r="AN3823" s="33"/>
      <c r="AO3823" s="33"/>
      <c r="AP3823" s="34"/>
      <c r="AQ3823" s="34"/>
      <c r="AR3823" s="28"/>
      <c r="AS3823" s="29"/>
      <c r="AT3823" s="29"/>
      <c r="AU3823" s="29"/>
    </row>
    <row r="3824" spans="1:47" s="538" customFormat="1">
      <c r="A3824" s="13"/>
      <c r="B3824" s="8"/>
      <c r="C3824" s="8"/>
      <c r="D3824" s="344" t="s">
        <v>1983</v>
      </c>
      <c r="E3824" s="266"/>
      <c r="F3824" s="261"/>
      <c r="G3824" s="282"/>
      <c r="H3824" s="283">
        <v>4125000</v>
      </c>
      <c r="I3824" s="33"/>
      <c r="J3824" s="33"/>
      <c r="K3824" s="33"/>
      <c r="L3824" s="33"/>
      <c r="M3824" s="33"/>
      <c r="N3824" s="33"/>
      <c r="O3824" s="33"/>
      <c r="P3824" s="33"/>
      <c r="Q3824" s="33"/>
      <c r="R3824" s="33"/>
      <c r="S3824" s="33"/>
      <c r="T3824" s="33"/>
      <c r="U3824" s="33"/>
      <c r="V3824" s="33"/>
      <c r="W3824" s="33"/>
      <c r="X3824" s="282"/>
      <c r="Y3824" s="33"/>
      <c r="Z3824" s="284"/>
      <c r="AA3824" s="284"/>
      <c r="AB3824" s="33"/>
      <c r="AC3824" s="33"/>
      <c r="AD3824" s="33"/>
      <c r="AE3824" s="33"/>
      <c r="AF3824" s="33"/>
      <c r="AG3824" s="33"/>
      <c r="AH3824" s="33"/>
      <c r="AI3824" s="33"/>
      <c r="AJ3824" s="33"/>
      <c r="AK3824" s="33"/>
      <c r="AL3824" s="33"/>
      <c r="AM3824" s="33"/>
      <c r="AN3824" s="33"/>
      <c r="AO3824" s="33"/>
      <c r="AP3824" s="34"/>
      <c r="AQ3824" s="34"/>
      <c r="AR3824" s="28"/>
      <c r="AS3824" s="29"/>
      <c r="AT3824" s="29"/>
      <c r="AU3824" s="29"/>
    </row>
    <row r="3825" spans="1:47" s="538" customFormat="1">
      <c r="A3825" s="13"/>
      <c r="B3825" s="8"/>
      <c r="C3825" s="8"/>
      <c r="D3825" s="344" t="s">
        <v>1983</v>
      </c>
      <c r="E3825" s="266"/>
      <c r="F3825" s="261"/>
      <c r="G3825" s="282"/>
      <c r="H3825" s="283">
        <v>4125000</v>
      </c>
      <c r="I3825" s="33"/>
      <c r="J3825" s="33"/>
      <c r="K3825" s="33"/>
      <c r="L3825" s="33"/>
      <c r="M3825" s="33"/>
      <c r="N3825" s="33"/>
      <c r="O3825" s="33"/>
      <c r="P3825" s="33"/>
      <c r="Q3825" s="33"/>
      <c r="R3825" s="33"/>
      <c r="S3825" s="33"/>
      <c r="T3825" s="33"/>
      <c r="U3825" s="33"/>
      <c r="V3825" s="33"/>
      <c r="W3825" s="33"/>
      <c r="X3825" s="282"/>
      <c r="Y3825" s="33"/>
      <c r="Z3825" s="284"/>
      <c r="AA3825" s="284"/>
      <c r="AB3825" s="33"/>
      <c r="AC3825" s="33"/>
      <c r="AD3825" s="33"/>
      <c r="AE3825" s="33"/>
      <c r="AF3825" s="33"/>
      <c r="AG3825" s="33"/>
      <c r="AH3825" s="33"/>
      <c r="AI3825" s="33"/>
      <c r="AJ3825" s="33"/>
      <c r="AK3825" s="33"/>
      <c r="AL3825" s="33"/>
      <c r="AM3825" s="33"/>
      <c r="AN3825" s="33"/>
      <c r="AO3825" s="33"/>
      <c r="AP3825" s="34"/>
      <c r="AQ3825" s="34"/>
      <c r="AR3825" s="28"/>
      <c r="AS3825" s="29"/>
      <c r="AT3825" s="29"/>
      <c r="AU3825" s="29"/>
    </row>
    <row r="3826" spans="1:47" s="538" customFormat="1">
      <c r="A3826" s="13"/>
      <c r="B3826" s="8"/>
      <c r="C3826" s="8"/>
      <c r="D3826" s="344" t="s">
        <v>1983</v>
      </c>
      <c r="E3826" s="266"/>
      <c r="F3826" s="261"/>
      <c r="G3826" s="282"/>
      <c r="H3826" s="283">
        <v>4125000</v>
      </c>
      <c r="I3826" s="33"/>
      <c r="J3826" s="33"/>
      <c r="K3826" s="33"/>
      <c r="L3826" s="33"/>
      <c r="M3826" s="33"/>
      <c r="N3826" s="33"/>
      <c r="O3826" s="33"/>
      <c r="P3826" s="33"/>
      <c r="Q3826" s="33"/>
      <c r="R3826" s="33"/>
      <c r="S3826" s="33"/>
      <c r="T3826" s="33"/>
      <c r="U3826" s="33"/>
      <c r="V3826" s="33"/>
      <c r="W3826" s="33"/>
      <c r="X3826" s="282"/>
      <c r="Y3826" s="33"/>
      <c r="Z3826" s="284"/>
      <c r="AA3826" s="284"/>
      <c r="AB3826" s="33"/>
      <c r="AC3826" s="33"/>
      <c r="AD3826" s="33"/>
      <c r="AE3826" s="33"/>
      <c r="AF3826" s="33"/>
      <c r="AG3826" s="33"/>
      <c r="AH3826" s="33"/>
      <c r="AI3826" s="33"/>
      <c r="AJ3826" s="33"/>
      <c r="AK3826" s="33"/>
      <c r="AL3826" s="33"/>
      <c r="AM3826" s="33"/>
      <c r="AN3826" s="33"/>
      <c r="AO3826" s="33"/>
      <c r="AP3826" s="34"/>
      <c r="AQ3826" s="34"/>
      <c r="AR3826" s="28"/>
      <c r="AS3826" s="29"/>
      <c r="AT3826" s="29"/>
      <c r="AU3826" s="29"/>
    </row>
    <row r="3827" spans="1:47" s="538" customFormat="1">
      <c r="A3827" s="13"/>
      <c r="B3827" s="8"/>
      <c r="C3827" s="8"/>
      <c r="D3827" s="344" t="s">
        <v>1984</v>
      </c>
      <c r="E3827" s="266"/>
      <c r="F3827" s="261"/>
      <c r="G3827" s="282"/>
      <c r="H3827" s="283">
        <v>2970000</v>
      </c>
      <c r="I3827" s="33"/>
      <c r="J3827" s="33"/>
      <c r="K3827" s="33"/>
      <c r="L3827" s="33"/>
      <c r="M3827" s="33"/>
      <c r="N3827" s="33"/>
      <c r="O3827" s="33"/>
      <c r="P3827" s="33"/>
      <c r="Q3827" s="33"/>
      <c r="R3827" s="33"/>
      <c r="S3827" s="33"/>
      <c r="T3827" s="33"/>
      <c r="U3827" s="33"/>
      <c r="V3827" s="33"/>
      <c r="W3827" s="33"/>
      <c r="X3827" s="282"/>
      <c r="Y3827" s="33"/>
      <c r="Z3827" s="284"/>
      <c r="AA3827" s="284"/>
      <c r="AB3827" s="33"/>
      <c r="AC3827" s="33"/>
      <c r="AD3827" s="33"/>
      <c r="AE3827" s="33"/>
      <c r="AF3827" s="33"/>
      <c r="AG3827" s="33"/>
      <c r="AH3827" s="33"/>
      <c r="AI3827" s="33"/>
      <c r="AJ3827" s="33"/>
      <c r="AK3827" s="33"/>
      <c r="AL3827" s="33"/>
      <c r="AM3827" s="33"/>
      <c r="AN3827" s="33"/>
      <c r="AO3827" s="33"/>
      <c r="AP3827" s="34"/>
      <c r="AQ3827" s="34"/>
      <c r="AR3827" s="28"/>
      <c r="AS3827" s="29"/>
      <c r="AT3827" s="29"/>
      <c r="AU3827" s="29"/>
    </row>
    <row r="3828" spans="1:47" s="538" customFormat="1">
      <c r="A3828" s="13"/>
      <c r="B3828" s="8"/>
      <c r="C3828" s="8"/>
      <c r="D3828" s="344" t="s">
        <v>1984</v>
      </c>
      <c r="E3828" s="266"/>
      <c r="F3828" s="261"/>
      <c r="G3828" s="282"/>
      <c r="H3828" s="283">
        <v>2970000</v>
      </c>
      <c r="I3828" s="33"/>
      <c r="J3828" s="33"/>
      <c r="K3828" s="33"/>
      <c r="L3828" s="33"/>
      <c r="M3828" s="33"/>
      <c r="N3828" s="33"/>
      <c r="O3828" s="33"/>
      <c r="P3828" s="33"/>
      <c r="Q3828" s="33"/>
      <c r="R3828" s="33"/>
      <c r="S3828" s="33"/>
      <c r="T3828" s="33"/>
      <c r="U3828" s="33"/>
      <c r="V3828" s="33"/>
      <c r="W3828" s="33"/>
      <c r="X3828" s="282"/>
      <c r="Y3828" s="33"/>
      <c r="Z3828" s="284"/>
      <c r="AA3828" s="284"/>
      <c r="AB3828" s="33"/>
      <c r="AC3828" s="33"/>
      <c r="AD3828" s="33"/>
      <c r="AE3828" s="33"/>
      <c r="AF3828" s="33"/>
      <c r="AG3828" s="33"/>
      <c r="AH3828" s="33"/>
      <c r="AI3828" s="33"/>
      <c r="AJ3828" s="33"/>
      <c r="AK3828" s="33"/>
      <c r="AL3828" s="33"/>
      <c r="AM3828" s="33"/>
      <c r="AN3828" s="33"/>
      <c r="AO3828" s="33"/>
      <c r="AP3828" s="34"/>
      <c r="AQ3828" s="34"/>
      <c r="AR3828" s="28"/>
      <c r="AS3828" s="29"/>
      <c r="AT3828" s="29"/>
      <c r="AU3828" s="29"/>
    </row>
    <row r="3829" spans="1:47" s="538" customFormat="1">
      <c r="A3829" s="13"/>
      <c r="B3829" s="8"/>
      <c r="C3829" s="8"/>
      <c r="D3829" s="344" t="s">
        <v>1985</v>
      </c>
      <c r="E3829" s="266"/>
      <c r="F3829" s="261"/>
      <c r="G3829" s="282"/>
      <c r="H3829" s="283">
        <v>1925000</v>
      </c>
      <c r="I3829" s="33"/>
      <c r="J3829" s="33"/>
      <c r="K3829" s="33"/>
      <c r="L3829" s="33"/>
      <c r="M3829" s="33"/>
      <c r="N3829" s="33"/>
      <c r="O3829" s="33"/>
      <c r="P3829" s="33"/>
      <c r="Q3829" s="33"/>
      <c r="R3829" s="33"/>
      <c r="S3829" s="33"/>
      <c r="T3829" s="33"/>
      <c r="U3829" s="33"/>
      <c r="V3829" s="33"/>
      <c r="W3829" s="33"/>
      <c r="X3829" s="282"/>
      <c r="Y3829" s="33"/>
      <c r="Z3829" s="284"/>
      <c r="AA3829" s="284"/>
      <c r="AB3829" s="33"/>
      <c r="AC3829" s="33"/>
      <c r="AD3829" s="33"/>
      <c r="AE3829" s="33"/>
      <c r="AF3829" s="33"/>
      <c r="AG3829" s="33"/>
      <c r="AH3829" s="33"/>
      <c r="AI3829" s="33"/>
      <c r="AJ3829" s="33"/>
      <c r="AK3829" s="33"/>
      <c r="AL3829" s="33"/>
      <c r="AM3829" s="33"/>
      <c r="AN3829" s="33"/>
      <c r="AO3829" s="33"/>
      <c r="AP3829" s="34"/>
      <c r="AQ3829" s="34"/>
      <c r="AR3829" s="28"/>
      <c r="AS3829" s="29"/>
      <c r="AT3829" s="29"/>
      <c r="AU3829" s="29"/>
    </row>
    <row r="3830" spans="1:47" s="538" customFormat="1">
      <c r="A3830" s="13"/>
      <c r="B3830" s="8"/>
      <c r="C3830" s="8"/>
      <c r="D3830" s="344" t="s">
        <v>1985</v>
      </c>
      <c r="E3830" s="266"/>
      <c r="F3830" s="261"/>
      <c r="G3830" s="282"/>
      <c r="H3830" s="283">
        <v>1925000</v>
      </c>
      <c r="I3830" s="33"/>
      <c r="J3830" s="33"/>
      <c r="K3830" s="33"/>
      <c r="L3830" s="33"/>
      <c r="M3830" s="33"/>
      <c r="N3830" s="33"/>
      <c r="O3830" s="33"/>
      <c r="P3830" s="33"/>
      <c r="Q3830" s="33"/>
      <c r="R3830" s="33"/>
      <c r="S3830" s="33"/>
      <c r="T3830" s="33"/>
      <c r="U3830" s="33"/>
      <c r="V3830" s="33"/>
      <c r="W3830" s="33"/>
      <c r="X3830" s="282"/>
      <c r="Y3830" s="33"/>
      <c r="Z3830" s="284"/>
      <c r="AA3830" s="284"/>
      <c r="AB3830" s="33"/>
      <c r="AC3830" s="33"/>
      <c r="AD3830" s="33"/>
      <c r="AE3830" s="33"/>
      <c r="AF3830" s="33"/>
      <c r="AG3830" s="33"/>
      <c r="AH3830" s="33"/>
      <c r="AI3830" s="33"/>
      <c r="AJ3830" s="33"/>
      <c r="AK3830" s="33"/>
      <c r="AL3830" s="33"/>
      <c r="AM3830" s="33"/>
      <c r="AN3830" s="33"/>
      <c r="AO3830" s="33"/>
      <c r="AP3830" s="34"/>
      <c r="AQ3830" s="34"/>
      <c r="AR3830" s="28"/>
      <c r="AS3830" s="29"/>
      <c r="AT3830" s="29"/>
      <c r="AU3830" s="29"/>
    </row>
    <row r="3831" spans="1:47" s="538" customFormat="1">
      <c r="A3831" s="13"/>
      <c r="B3831" s="8"/>
      <c r="C3831" s="8"/>
      <c r="D3831" s="344" t="s">
        <v>1985</v>
      </c>
      <c r="E3831" s="266"/>
      <c r="F3831" s="261"/>
      <c r="G3831" s="282"/>
      <c r="H3831" s="283">
        <v>1925000</v>
      </c>
      <c r="I3831" s="33"/>
      <c r="J3831" s="33"/>
      <c r="K3831" s="33"/>
      <c r="L3831" s="33"/>
      <c r="M3831" s="33"/>
      <c r="N3831" s="33"/>
      <c r="O3831" s="33"/>
      <c r="P3831" s="33"/>
      <c r="Q3831" s="33"/>
      <c r="R3831" s="33"/>
      <c r="S3831" s="33"/>
      <c r="T3831" s="33"/>
      <c r="U3831" s="33"/>
      <c r="V3831" s="33"/>
      <c r="W3831" s="33"/>
      <c r="X3831" s="282"/>
      <c r="Y3831" s="33"/>
      <c r="Z3831" s="284"/>
      <c r="AA3831" s="284"/>
      <c r="AB3831" s="33"/>
      <c r="AC3831" s="33"/>
      <c r="AD3831" s="33"/>
      <c r="AE3831" s="33"/>
      <c r="AF3831" s="33"/>
      <c r="AG3831" s="33"/>
      <c r="AH3831" s="33"/>
      <c r="AI3831" s="33"/>
      <c r="AJ3831" s="33"/>
      <c r="AK3831" s="33"/>
      <c r="AL3831" s="33"/>
      <c r="AM3831" s="33"/>
      <c r="AN3831" s="33"/>
      <c r="AO3831" s="33"/>
      <c r="AP3831" s="34"/>
      <c r="AQ3831" s="34"/>
      <c r="AR3831" s="28"/>
      <c r="AS3831" s="29"/>
      <c r="AT3831" s="29"/>
      <c r="AU3831" s="29"/>
    </row>
    <row r="3832" spans="1:47" s="538" customFormat="1">
      <c r="A3832" s="13"/>
      <c r="B3832" s="8"/>
      <c r="C3832" s="8"/>
      <c r="D3832" s="344" t="s">
        <v>1985</v>
      </c>
      <c r="E3832" s="266"/>
      <c r="F3832" s="261"/>
      <c r="G3832" s="282"/>
      <c r="H3832" s="283">
        <v>1925000</v>
      </c>
      <c r="I3832" s="33"/>
      <c r="J3832" s="33"/>
      <c r="K3832" s="33"/>
      <c r="L3832" s="33"/>
      <c r="M3832" s="33"/>
      <c r="N3832" s="33"/>
      <c r="O3832" s="33"/>
      <c r="P3832" s="33"/>
      <c r="Q3832" s="33"/>
      <c r="R3832" s="33"/>
      <c r="S3832" s="33"/>
      <c r="T3832" s="33"/>
      <c r="U3832" s="33"/>
      <c r="V3832" s="33"/>
      <c r="W3832" s="33"/>
      <c r="X3832" s="282"/>
      <c r="Y3832" s="33"/>
      <c r="Z3832" s="284"/>
      <c r="AA3832" s="284"/>
      <c r="AB3832" s="33"/>
      <c r="AC3832" s="33"/>
      <c r="AD3832" s="33"/>
      <c r="AE3832" s="33"/>
      <c r="AF3832" s="33"/>
      <c r="AG3832" s="33"/>
      <c r="AH3832" s="33"/>
      <c r="AI3832" s="33"/>
      <c r="AJ3832" s="33"/>
      <c r="AK3832" s="33"/>
      <c r="AL3832" s="33"/>
      <c r="AM3832" s="33"/>
      <c r="AN3832" s="33"/>
      <c r="AO3832" s="33"/>
      <c r="AP3832" s="34"/>
      <c r="AQ3832" s="34"/>
      <c r="AR3832" s="28"/>
      <c r="AS3832" s="29"/>
      <c r="AT3832" s="29"/>
      <c r="AU3832" s="29"/>
    </row>
    <row r="3833" spans="1:47" s="482" customFormat="1">
      <c r="A3833" s="13"/>
      <c r="B3833" s="8"/>
      <c r="C3833" s="8"/>
      <c r="D3833" s="473" t="s">
        <v>182</v>
      </c>
      <c r="E3833" s="321"/>
      <c r="F3833" s="261"/>
      <c r="G3833" s="282"/>
      <c r="H3833" s="283"/>
      <c r="I3833" s="33"/>
      <c r="J3833" s="33"/>
      <c r="K3833" s="33"/>
      <c r="L3833" s="33"/>
      <c r="M3833" s="33"/>
      <c r="N3833" s="33"/>
      <c r="O3833" s="33"/>
      <c r="P3833" s="33"/>
      <c r="Q3833" s="33"/>
      <c r="R3833" s="33"/>
      <c r="S3833" s="33"/>
      <c r="T3833" s="33"/>
      <c r="U3833" s="33"/>
      <c r="V3833" s="33"/>
      <c r="W3833" s="33"/>
      <c r="X3833" s="282"/>
      <c r="Y3833" s="33"/>
      <c r="Z3833" s="284"/>
      <c r="AA3833" s="284"/>
      <c r="AB3833" s="33"/>
      <c r="AC3833" s="33"/>
      <c r="AD3833" s="33"/>
      <c r="AE3833" s="33"/>
      <c r="AF3833" s="33"/>
      <c r="AG3833" s="33"/>
      <c r="AH3833" s="33"/>
      <c r="AI3833" s="33"/>
      <c r="AJ3833" s="33"/>
      <c r="AK3833" s="33"/>
      <c r="AL3833" s="33"/>
      <c r="AM3833" s="33"/>
      <c r="AN3833" s="33"/>
      <c r="AO3833" s="33"/>
      <c r="AP3833" s="34"/>
      <c r="AQ3833" s="34"/>
      <c r="AR3833" s="28"/>
      <c r="AS3833" s="29"/>
      <c r="AT3833" s="29"/>
      <c r="AU3833" s="29"/>
    </row>
    <row r="3834" spans="1:47" s="538" customFormat="1" ht="15">
      <c r="A3834" s="13"/>
      <c r="B3834" s="8"/>
      <c r="C3834" s="8"/>
      <c r="D3834" s="506" t="s">
        <v>1986</v>
      </c>
      <c r="E3834" s="337"/>
      <c r="F3834" s="261"/>
      <c r="G3834" s="282"/>
      <c r="H3834" s="283"/>
      <c r="I3834" s="33"/>
      <c r="J3834" s="33"/>
      <c r="K3834" s="33"/>
      <c r="L3834" s="33"/>
      <c r="M3834" s="33"/>
      <c r="N3834" s="33"/>
      <c r="O3834" s="33"/>
      <c r="P3834" s="33"/>
      <c r="Q3834" s="33"/>
      <c r="R3834" s="33"/>
      <c r="S3834" s="33"/>
      <c r="T3834" s="33"/>
      <c r="U3834" s="33"/>
      <c r="V3834" s="33"/>
      <c r="W3834" s="33"/>
      <c r="X3834" s="282"/>
      <c r="Y3834" s="33"/>
      <c r="Z3834" s="284"/>
      <c r="AA3834" s="284"/>
      <c r="AB3834" s="33"/>
      <c r="AC3834" s="33"/>
      <c r="AD3834" s="33"/>
      <c r="AE3834" s="33"/>
      <c r="AF3834" s="33"/>
      <c r="AG3834" s="33"/>
      <c r="AH3834" s="33"/>
      <c r="AI3834" s="33"/>
      <c r="AJ3834" s="33"/>
      <c r="AK3834" s="33"/>
      <c r="AL3834" s="33"/>
      <c r="AM3834" s="33"/>
      <c r="AN3834" s="33"/>
      <c r="AO3834" s="33"/>
      <c r="AP3834" s="34"/>
      <c r="AQ3834" s="34"/>
      <c r="AR3834" s="28"/>
      <c r="AS3834" s="29"/>
      <c r="AT3834" s="29"/>
      <c r="AU3834" s="29"/>
    </row>
    <row r="3835" spans="1:47" s="482" customFormat="1">
      <c r="A3835" s="13"/>
      <c r="B3835" s="8"/>
      <c r="C3835" s="8"/>
      <c r="D3835" s="552" t="s">
        <v>211</v>
      </c>
      <c r="E3835" s="266"/>
      <c r="F3835" s="502">
        <v>354820000</v>
      </c>
      <c r="G3835" s="380">
        <f>SUM(H3835)</f>
        <v>36250000</v>
      </c>
      <c r="H3835" s="381">
        <v>36250000</v>
      </c>
      <c r="I3835" s="33"/>
      <c r="J3835" s="33"/>
      <c r="K3835" s="33"/>
      <c r="L3835" s="33"/>
      <c r="M3835" s="33"/>
      <c r="N3835" s="33"/>
      <c r="O3835" s="33"/>
      <c r="P3835" s="33"/>
      <c r="Q3835" s="33"/>
      <c r="R3835" s="33"/>
      <c r="S3835" s="33"/>
      <c r="T3835" s="33"/>
      <c r="U3835" s="33"/>
      <c r="V3835" s="33"/>
      <c r="W3835" s="33"/>
      <c r="X3835" s="282"/>
      <c r="Y3835" s="33"/>
      <c r="Z3835" s="284"/>
      <c r="AA3835" s="284"/>
      <c r="AB3835" s="33"/>
      <c r="AC3835" s="33"/>
      <c r="AD3835" s="33"/>
      <c r="AE3835" s="33"/>
      <c r="AF3835" s="33"/>
      <c r="AG3835" s="33"/>
      <c r="AH3835" s="33"/>
      <c r="AI3835" s="33"/>
      <c r="AJ3835" s="33"/>
      <c r="AK3835" s="33"/>
      <c r="AL3835" s="33"/>
      <c r="AM3835" s="33">
        <v>36250000</v>
      </c>
      <c r="AN3835" s="33"/>
      <c r="AO3835" s="33"/>
      <c r="AP3835" s="34"/>
      <c r="AQ3835" s="34"/>
      <c r="AR3835" s="28"/>
      <c r="AS3835" s="29"/>
      <c r="AT3835" s="29"/>
      <c r="AU3835" s="29"/>
    </row>
    <row r="3836" spans="1:47" s="538" customFormat="1">
      <c r="A3836" s="13"/>
      <c r="B3836" s="8"/>
      <c r="C3836" s="8"/>
      <c r="D3836" s="344"/>
      <c r="E3836" s="266"/>
      <c r="F3836" s="261"/>
      <c r="G3836" s="282"/>
      <c r="H3836" s="283"/>
      <c r="I3836" s="33"/>
      <c r="J3836" s="33"/>
      <c r="K3836" s="33"/>
      <c r="L3836" s="33"/>
      <c r="M3836" s="33"/>
      <c r="N3836" s="33"/>
      <c r="O3836" s="33"/>
      <c r="P3836" s="33"/>
      <c r="Q3836" s="33"/>
      <c r="R3836" s="33"/>
      <c r="S3836" s="33"/>
      <c r="T3836" s="33"/>
      <c r="U3836" s="33"/>
      <c r="V3836" s="33"/>
      <c r="W3836" s="33"/>
      <c r="X3836" s="282"/>
      <c r="Y3836" s="33"/>
      <c r="Z3836" s="284"/>
      <c r="AA3836" s="284"/>
      <c r="AB3836" s="33"/>
      <c r="AC3836" s="33"/>
      <c r="AD3836" s="33"/>
      <c r="AE3836" s="33"/>
      <c r="AF3836" s="33"/>
      <c r="AG3836" s="33"/>
      <c r="AH3836" s="33"/>
      <c r="AI3836" s="33"/>
      <c r="AJ3836" s="33"/>
      <c r="AK3836" s="33"/>
      <c r="AL3836" s="33"/>
      <c r="AM3836" s="33"/>
      <c r="AN3836" s="33"/>
      <c r="AO3836" s="33"/>
      <c r="AP3836" s="34"/>
      <c r="AQ3836" s="34"/>
      <c r="AR3836" s="28"/>
      <c r="AS3836" s="29"/>
      <c r="AT3836" s="29"/>
      <c r="AU3836" s="29"/>
    </row>
    <row r="3837" spans="1:47" s="482" customFormat="1">
      <c r="A3837" s="13"/>
      <c r="B3837" s="8"/>
      <c r="C3837" s="8"/>
      <c r="D3837" s="240"/>
      <c r="E3837" s="266"/>
      <c r="F3837" s="321"/>
      <c r="G3837" s="282"/>
      <c r="H3837" s="283"/>
      <c r="I3837" s="33"/>
      <c r="J3837" s="33"/>
      <c r="K3837" s="33"/>
      <c r="L3837" s="33"/>
      <c r="M3837" s="33"/>
      <c r="N3837" s="33"/>
      <c r="O3837" s="33"/>
      <c r="P3837" s="33"/>
      <c r="Q3837" s="33"/>
      <c r="R3837" s="33"/>
      <c r="S3837" s="33"/>
      <c r="T3837" s="33"/>
      <c r="U3837" s="33"/>
      <c r="V3837" s="33"/>
      <c r="W3837" s="33"/>
      <c r="X3837" s="282"/>
      <c r="Y3837" s="33"/>
      <c r="Z3837" s="284"/>
      <c r="AA3837" s="284"/>
      <c r="AB3837" s="33"/>
      <c r="AC3837" s="33"/>
      <c r="AD3837" s="33"/>
      <c r="AE3837" s="33"/>
      <c r="AF3837" s="33"/>
      <c r="AG3837" s="33"/>
      <c r="AH3837" s="33"/>
      <c r="AI3837" s="33"/>
      <c r="AJ3837" s="33"/>
      <c r="AK3837" s="33"/>
      <c r="AL3837" s="33"/>
      <c r="AM3837" s="33"/>
      <c r="AN3837" s="33"/>
      <c r="AO3837" s="33"/>
      <c r="AP3837" s="34"/>
      <c r="AQ3837" s="34"/>
      <c r="AR3837" s="28"/>
      <c r="AS3837" s="29"/>
      <c r="AT3837" s="29"/>
      <c r="AU3837" s="29"/>
    </row>
    <row r="3838" spans="1:47" s="482" customFormat="1">
      <c r="A3838" s="13"/>
      <c r="B3838" s="8"/>
      <c r="C3838" s="8"/>
      <c r="D3838" s="240"/>
      <c r="E3838" s="266"/>
      <c r="F3838" s="321"/>
      <c r="G3838" s="282"/>
      <c r="H3838" s="283"/>
      <c r="I3838" s="33"/>
      <c r="J3838" s="33"/>
      <c r="K3838" s="33"/>
      <c r="L3838" s="33"/>
      <c r="M3838" s="33"/>
      <c r="N3838" s="33"/>
      <c r="O3838" s="33"/>
      <c r="P3838" s="33"/>
      <c r="Q3838" s="33"/>
      <c r="R3838" s="33"/>
      <c r="S3838" s="33"/>
      <c r="T3838" s="33"/>
      <c r="U3838" s="33"/>
      <c r="V3838" s="33"/>
      <c r="W3838" s="33"/>
      <c r="X3838" s="282"/>
      <c r="Y3838" s="33"/>
      <c r="Z3838" s="284"/>
      <c r="AA3838" s="284"/>
      <c r="AB3838" s="33"/>
      <c r="AC3838" s="33"/>
      <c r="AD3838" s="33"/>
      <c r="AE3838" s="33"/>
      <c r="AF3838" s="33"/>
      <c r="AG3838" s="33"/>
      <c r="AH3838" s="33"/>
      <c r="AI3838" s="33"/>
      <c r="AJ3838" s="33"/>
      <c r="AK3838" s="33"/>
      <c r="AL3838" s="33"/>
      <c r="AM3838" s="33"/>
      <c r="AN3838" s="33"/>
      <c r="AO3838" s="33"/>
      <c r="AP3838" s="34"/>
      <c r="AQ3838" s="34"/>
      <c r="AR3838" s="28"/>
      <c r="AS3838" s="29"/>
      <c r="AT3838" s="29"/>
      <c r="AU3838" s="29"/>
    </row>
    <row r="3839" spans="1:47" s="482" customFormat="1">
      <c r="A3839" s="13"/>
      <c r="B3839" s="8"/>
      <c r="C3839" s="83">
        <v>321</v>
      </c>
      <c r="D3839" s="375" t="s">
        <v>171</v>
      </c>
      <c r="E3839" s="266"/>
      <c r="F3839" s="321"/>
      <c r="G3839" s="282"/>
      <c r="H3839" s="283"/>
      <c r="I3839" s="33"/>
      <c r="J3839" s="33"/>
      <c r="K3839" s="33"/>
      <c r="L3839" s="33"/>
      <c r="M3839" s="33"/>
      <c r="N3839" s="33"/>
      <c r="O3839" s="33"/>
      <c r="P3839" s="33"/>
      <c r="Q3839" s="33"/>
      <c r="R3839" s="33"/>
      <c r="S3839" s="33"/>
      <c r="T3839" s="33"/>
      <c r="U3839" s="33"/>
      <c r="V3839" s="33"/>
      <c r="W3839" s="33"/>
      <c r="X3839" s="282"/>
      <c r="Y3839" s="33"/>
      <c r="Z3839" s="284"/>
      <c r="AA3839" s="284"/>
      <c r="AB3839" s="33"/>
      <c r="AC3839" s="33"/>
      <c r="AD3839" s="33"/>
      <c r="AE3839" s="33"/>
      <c r="AF3839" s="33"/>
      <c r="AG3839" s="33"/>
      <c r="AH3839" s="33"/>
      <c r="AI3839" s="33"/>
      <c r="AJ3839" s="33"/>
      <c r="AK3839" s="33"/>
      <c r="AL3839" s="33"/>
      <c r="AM3839" s="33"/>
      <c r="AN3839" s="33"/>
      <c r="AO3839" s="33"/>
      <c r="AP3839" s="34"/>
      <c r="AQ3839" s="34"/>
      <c r="AR3839" s="28"/>
      <c r="AS3839" s="29"/>
      <c r="AT3839" s="29"/>
      <c r="AU3839" s="29"/>
    </row>
    <row r="3840" spans="1:47" s="482" customFormat="1">
      <c r="A3840" s="13"/>
      <c r="B3840" s="8"/>
      <c r="C3840" s="8"/>
      <c r="D3840" s="472" t="s">
        <v>184</v>
      </c>
      <c r="E3840" s="266"/>
      <c r="F3840" s="321"/>
      <c r="G3840" s="282"/>
      <c r="H3840" s="283"/>
      <c r="I3840" s="33"/>
      <c r="J3840" s="33"/>
      <c r="K3840" s="33"/>
      <c r="L3840" s="33"/>
      <c r="M3840" s="33"/>
      <c r="N3840" s="33"/>
      <c r="O3840" s="33"/>
      <c r="P3840" s="33"/>
      <c r="Q3840" s="33"/>
      <c r="R3840" s="33"/>
      <c r="S3840" s="33"/>
      <c r="T3840" s="33"/>
      <c r="U3840" s="33"/>
      <c r="V3840" s="33"/>
      <c r="W3840" s="33"/>
      <c r="X3840" s="282"/>
      <c r="Y3840" s="33"/>
      <c r="Z3840" s="284"/>
      <c r="AA3840" s="284"/>
      <c r="AB3840" s="33"/>
      <c r="AC3840" s="33"/>
      <c r="AD3840" s="33"/>
      <c r="AE3840" s="33"/>
      <c r="AF3840" s="33"/>
      <c r="AG3840" s="33"/>
      <c r="AH3840" s="33"/>
      <c r="AI3840" s="33"/>
      <c r="AJ3840" s="33"/>
      <c r="AK3840" s="33"/>
      <c r="AL3840" s="33"/>
      <c r="AM3840" s="33"/>
      <c r="AN3840" s="33"/>
      <c r="AO3840" s="33"/>
      <c r="AP3840" s="34"/>
      <c r="AQ3840" s="34"/>
      <c r="AR3840" s="28"/>
      <c r="AS3840" s="29"/>
      <c r="AT3840" s="29"/>
      <c r="AU3840" s="29"/>
    </row>
    <row r="3841" spans="1:47" s="482" customFormat="1">
      <c r="A3841" s="13"/>
      <c r="B3841" s="8"/>
      <c r="C3841" s="8"/>
      <c r="D3841" s="473" t="s">
        <v>188</v>
      </c>
      <c r="E3841" s="321"/>
      <c r="F3841" s="261"/>
      <c r="G3841" s="282"/>
      <c r="H3841" s="283"/>
      <c r="I3841" s="33"/>
      <c r="J3841" s="33"/>
      <c r="K3841" s="33"/>
      <c r="L3841" s="33"/>
      <c r="M3841" s="33"/>
      <c r="N3841" s="33"/>
      <c r="O3841" s="33"/>
      <c r="P3841" s="33"/>
      <c r="Q3841" s="33"/>
      <c r="R3841" s="33"/>
      <c r="S3841" s="33"/>
      <c r="T3841" s="33"/>
      <c r="U3841" s="33"/>
      <c r="V3841" s="33"/>
      <c r="W3841" s="33"/>
      <c r="X3841" s="282"/>
      <c r="Y3841" s="33"/>
      <c r="Z3841" s="284"/>
      <c r="AA3841" s="284"/>
      <c r="AB3841" s="33"/>
      <c r="AC3841" s="33"/>
      <c r="AD3841" s="33"/>
      <c r="AE3841" s="33"/>
      <c r="AF3841" s="33"/>
      <c r="AG3841" s="33"/>
      <c r="AH3841" s="33"/>
      <c r="AI3841" s="33"/>
      <c r="AJ3841" s="33"/>
      <c r="AK3841" s="33"/>
      <c r="AL3841" s="33"/>
      <c r="AM3841" s="33"/>
      <c r="AN3841" s="33"/>
      <c r="AO3841" s="33"/>
      <c r="AP3841" s="34"/>
      <c r="AQ3841" s="34"/>
      <c r="AR3841" s="28"/>
      <c r="AS3841" s="29"/>
      <c r="AT3841" s="29"/>
      <c r="AU3841" s="29"/>
    </row>
    <row r="3842" spans="1:47" s="482" customFormat="1">
      <c r="A3842" s="13"/>
      <c r="B3842" s="8"/>
      <c r="C3842" s="8"/>
      <c r="D3842" s="345" t="s">
        <v>1987</v>
      </c>
      <c r="E3842" s="266"/>
      <c r="F3842" s="261">
        <v>24000000</v>
      </c>
      <c r="G3842" s="282">
        <f>SUM(H3843:H3845)</f>
        <v>23760000</v>
      </c>
      <c r="H3842" s="283"/>
      <c r="I3842" s="33"/>
      <c r="J3842" s="33"/>
      <c r="K3842" s="33"/>
      <c r="L3842" s="33"/>
      <c r="M3842" s="33"/>
      <c r="N3842" s="33"/>
      <c r="O3842" s="33"/>
      <c r="P3842" s="33"/>
      <c r="Q3842" s="33"/>
      <c r="R3842" s="33"/>
      <c r="S3842" s="33"/>
      <c r="T3842" s="33"/>
      <c r="U3842" s="33"/>
      <c r="V3842" s="33"/>
      <c r="W3842" s="33"/>
      <c r="X3842" s="282"/>
      <c r="Y3842" s="33"/>
      <c r="Z3842" s="284"/>
      <c r="AA3842" s="284"/>
      <c r="AB3842" s="33"/>
      <c r="AC3842" s="33"/>
      <c r="AD3842" s="33"/>
      <c r="AE3842" s="33"/>
      <c r="AF3842" s="33"/>
      <c r="AG3842" s="33"/>
      <c r="AH3842" s="33"/>
      <c r="AI3842" s="33"/>
      <c r="AJ3842" s="33"/>
      <c r="AK3842" s="33"/>
      <c r="AL3842" s="33"/>
      <c r="AM3842" s="33"/>
      <c r="AN3842" s="33"/>
      <c r="AO3842" s="33"/>
      <c r="AP3842" s="34"/>
      <c r="AQ3842" s="34"/>
      <c r="AR3842" s="28"/>
      <c r="AS3842" s="29"/>
      <c r="AT3842" s="29"/>
      <c r="AU3842" s="29"/>
    </row>
    <row r="3843" spans="1:47" s="538" customFormat="1">
      <c r="A3843" s="13"/>
      <c r="B3843" s="8"/>
      <c r="C3843" s="8"/>
      <c r="D3843" s="344" t="s">
        <v>1755</v>
      </c>
      <c r="E3843" s="266"/>
      <c r="F3843" s="261"/>
      <c r="G3843" s="282"/>
      <c r="H3843" s="283">
        <v>7920000</v>
      </c>
      <c r="I3843" s="33"/>
      <c r="J3843" s="33"/>
      <c r="K3843" s="33"/>
      <c r="L3843" s="33"/>
      <c r="M3843" s="33"/>
      <c r="N3843" s="33"/>
      <c r="O3843" s="33"/>
      <c r="P3843" s="33"/>
      <c r="Q3843" s="33"/>
      <c r="R3843" s="33"/>
      <c r="S3843" s="33"/>
      <c r="T3843" s="33"/>
      <c r="U3843" s="33"/>
      <c r="V3843" s="33"/>
      <c r="W3843" s="33"/>
      <c r="X3843" s="282"/>
      <c r="Y3843" s="33"/>
      <c r="Z3843" s="284"/>
      <c r="AA3843" s="284"/>
      <c r="AB3843" s="33"/>
      <c r="AC3843" s="33"/>
      <c r="AD3843" s="33"/>
      <c r="AE3843" s="33"/>
      <c r="AF3843" s="33"/>
      <c r="AG3843" s="33"/>
      <c r="AH3843" s="33"/>
      <c r="AI3843" s="33"/>
      <c r="AJ3843" s="33"/>
      <c r="AK3843" s="33"/>
      <c r="AL3843" s="33"/>
      <c r="AM3843" s="33"/>
      <c r="AN3843" s="33"/>
      <c r="AO3843" s="33"/>
      <c r="AP3843" s="34"/>
      <c r="AQ3843" s="34"/>
      <c r="AR3843" s="28"/>
      <c r="AS3843" s="29"/>
      <c r="AT3843" s="29"/>
      <c r="AU3843" s="29"/>
    </row>
    <row r="3844" spans="1:47" s="538" customFormat="1">
      <c r="A3844" s="13"/>
      <c r="B3844" s="8"/>
      <c r="C3844" s="8"/>
      <c r="D3844" s="344" t="s">
        <v>1755</v>
      </c>
      <c r="E3844" s="266"/>
      <c r="F3844" s="261"/>
      <c r="G3844" s="282"/>
      <c r="H3844" s="283">
        <v>7920000</v>
      </c>
      <c r="I3844" s="33"/>
      <c r="J3844" s="33"/>
      <c r="K3844" s="33"/>
      <c r="L3844" s="33"/>
      <c r="M3844" s="33"/>
      <c r="N3844" s="33"/>
      <c r="O3844" s="33"/>
      <c r="P3844" s="33"/>
      <c r="Q3844" s="33"/>
      <c r="R3844" s="33"/>
      <c r="S3844" s="33"/>
      <c r="T3844" s="33"/>
      <c r="U3844" s="33"/>
      <c r="V3844" s="33"/>
      <c r="W3844" s="33"/>
      <c r="X3844" s="282"/>
      <c r="Y3844" s="33"/>
      <c r="Z3844" s="284"/>
      <c r="AA3844" s="284"/>
      <c r="AB3844" s="33"/>
      <c r="AC3844" s="33"/>
      <c r="AD3844" s="33"/>
      <c r="AE3844" s="33"/>
      <c r="AF3844" s="33"/>
      <c r="AG3844" s="33"/>
      <c r="AH3844" s="33"/>
      <c r="AI3844" s="33"/>
      <c r="AJ3844" s="33"/>
      <c r="AK3844" s="33"/>
      <c r="AL3844" s="33"/>
      <c r="AM3844" s="33"/>
      <c r="AN3844" s="33"/>
      <c r="AO3844" s="33"/>
      <c r="AP3844" s="34"/>
      <c r="AQ3844" s="34"/>
      <c r="AR3844" s="28"/>
      <c r="AS3844" s="29"/>
      <c r="AT3844" s="29"/>
      <c r="AU3844" s="29"/>
    </row>
    <row r="3845" spans="1:47" s="538" customFormat="1">
      <c r="A3845" s="13"/>
      <c r="B3845" s="8"/>
      <c r="C3845" s="8"/>
      <c r="D3845" s="344" t="s">
        <v>1755</v>
      </c>
      <c r="E3845" s="266"/>
      <c r="F3845" s="261"/>
      <c r="G3845" s="282"/>
      <c r="H3845" s="283">
        <v>7920000</v>
      </c>
      <c r="I3845" s="33"/>
      <c r="J3845" s="33"/>
      <c r="K3845" s="33"/>
      <c r="L3845" s="33"/>
      <c r="M3845" s="33"/>
      <c r="N3845" s="33"/>
      <c r="O3845" s="33"/>
      <c r="P3845" s="33"/>
      <c r="Q3845" s="33"/>
      <c r="R3845" s="33"/>
      <c r="S3845" s="33"/>
      <c r="T3845" s="33"/>
      <c r="U3845" s="33"/>
      <c r="V3845" s="33"/>
      <c r="W3845" s="33"/>
      <c r="X3845" s="282"/>
      <c r="Y3845" s="33"/>
      <c r="Z3845" s="284"/>
      <c r="AA3845" s="284"/>
      <c r="AB3845" s="33"/>
      <c r="AC3845" s="33"/>
      <c r="AD3845" s="33"/>
      <c r="AE3845" s="33"/>
      <c r="AF3845" s="33"/>
      <c r="AG3845" s="33"/>
      <c r="AH3845" s="33"/>
      <c r="AI3845" s="33"/>
      <c r="AJ3845" s="33"/>
      <c r="AK3845" s="33"/>
      <c r="AL3845" s="33"/>
      <c r="AM3845" s="33"/>
      <c r="AN3845" s="33"/>
      <c r="AO3845" s="33"/>
      <c r="AP3845" s="34"/>
      <c r="AQ3845" s="34"/>
      <c r="AR3845" s="28"/>
      <c r="AS3845" s="29"/>
      <c r="AT3845" s="29"/>
      <c r="AU3845" s="29"/>
    </row>
    <row r="3846" spans="1:47" s="482" customFormat="1">
      <c r="A3846" s="13"/>
      <c r="B3846" s="8"/>
      <c r="C3846" s="8"/>
      <c r="D3846" s="345" t="s">
        <v>259</v>
      </c>
      <c r="E3846" s="266"/>
      <c r="F3846" s="261">
        <v>10798800</v>
      </c>
      <c r="G3846" s="282">
        <f>SUM(H3847:H3851)</f>
        <v>9900000</v>
      </c>
      <c r="H3846" s="283"/>
      <c r="I3846" s="33"/>
      <c r="J3846" s="33"/>
      <c r="K3846" s="33"/>
      <c r="L3846" s="33"/>
      <c r="M3846" s="33"/>
      <c r="N3846" s="33"/>
      <c r="O3846" s="33"/>
      <c r="P3846" s="33"/>
      <c r="Q3846" s="33"/>
      <c r="R3846" s="33"/>
      <c r="S3846" s="33"/>
      <c r="T3846" s="33"/>
      <c r="U3846" s="33"/>
      <c r="V3846" s="33"/>
      <c r="W3846" s="33"/>
      <c r="X3846" s="282"/>
      <c r="Y3846" s="33"/>
      <c r="Z3846" s="284"/>
      <c r="AA3846" s="284"/>
      <c r="AB3846" s="33"/>
      <c r="AC3846" s="33"/>
      <c r="AD3846" s="33"/>
      <c r="AE3846" s="33"/>
      <c r="AF3846" s="33"/>
      <c r="AG3846" s="33"/>
      <c r="AH3846" s="33"/>
      <c r="AI3846" s="33"/>
      <c r="AJ3846" s="33"/>
      <c r="AK3846" s="33"/>
      <c r="AL3846" s="33"/>
      <c r="AM3846" s="33"/>
      <c r="AN3846" s="33"/>
      <c r="AO3846" s="33"/>
      <c r="AP3846" s="34"/>
      <c r="AQ3846" s="34"/>
      <c r="AR3846" s="28"/>
      <c r="AS3846" s="29"/>
      <c r="AT3846" s="29"/>
      <c r="AU3846" s="29"/>
    </row>
    <row r="3847" spans="1:47" s="538" customFormat="1">
      <c r="A3847" s="13"/>
      <c r="B3847" s="8"/>
      <c r="C3847" s="8"/>
      <c r="D3847" s="344" t="s">
        <v>1988</v>
      </c>
      <c r="E3847" s="266"/>
      <c r="F3847" s="261"/>
      <c r="G3847" s="282"/>
      <c r="H3847" s="283">
        <v>1980000</v>
      </c>
      <c r="I3847" s="33"/>
      <c r="J3847" s="33"/>
      <c r="K3847" s="33"/>
      <c r="L3847" s="33"/>
      <c r="M3847" s="33"/>
      <c r="N3847" s="33"/>
      <c r="O3847" s="33"/>
      <c r="P3847" s="33"/>
      <c r="Q3847" s="33"/>
      <c r="R3847" s="33"/>
      <c r="S3847" s="33"/>
      <c r="T3847" s="33"/>
      <c r="U3847" s="33"/>
      <c r="V3847" s="33"/>
      <c r="W3847" s="33"/>
      <c r="X3847" s="282"/>
      <c r="Y3847" s="33"/>
      <c r="Z3847" s="284"/>
      <c r="AA3847" s="284"/>
      <c r="AB3847" s="33"/>
      <c r="AC3847" s="33"/>
      <c r="AD3847" s="33"/>
      <c r="AE3847" s="33"/>
      <c r="AF3847" s="33"/>
      <c r="AG3847" s="33"/>
      <c r="AH3847" s="33"/>
      <c r="AI3847" s="33"/>
      <c r="AJ3847" s="33"/>
      <c r="AK3847" s="33"/>
      <c r="AL3847" s="33"/>
      <c r="AM3847" s="33"/>
      <c r="AN3847" s="33"/>
      <c r="AO3847" s="33"/>
      <c r="AP3847" s="34"/>
      <c r="AQ3847" s="34"/>
      <c r="AR3847" s="28"/>
      <c r="AS3847" s="29"/>
      <c r="AT3847" s="29"/>
      <c r="AU3847" s="29"/>
    </row>
    <row r="3848" spans="1:47" s="538" customFormat="1">
      <c r="A3848" s="13"/>
      <c r="B3848" s="8"/>
      <c r="C3848" s="8"/>
      <c r="D3848" s="344" t="s">
        <v>1988</v>
      </c>
      <c r="E3848" s="266"/>
      <c r="F3848" s="261"/>
      <c r="G3848" s="282"/>
      <c r="H3848" s="283">
        <v>1980000</v>
      </c>
      <c r="I3848" s="33"/>
      <c r="J3848" s="33"/>
      <c r="K3848" s="33"/>
      <c r="L3848" s="33"/>
      <c r="M3848" s="33"/>
      <c r="N3848" s="33"/>
      <c r="O3848" s="33"/>
      <c r="P3848" s="33"/>
      <c r="Q3848" s="33"/>
      <c r="R3848" s="33"/>
      <c r="S3848" s="33"/>
      <c r="T3848" s="33"/>
      <c r="U3848" s="33"/>
      <c r="V3848" s="33"/>
      <c r="W3848" s="33"/>
      <c r="X3848" s="282"/>
      <c r="Y3848" s="33"/>
      <c r="Z3848" s="284"/>
      <c r="AA3848" s="284"/>
      <c r="AB3848" s="33"/>
      <c r="AC3848" s="33"/>
      <c r="AD3848" s="33"/>
      <c r="AE3848" s="33"/>
      <c r="AF3848" s="33"/>
      <c r="AG3848" s="33"/>
      <c r="AH3848" s="33"/>
      <c r="AI3848" s="33"/>
      <c r="AJ3848" s="33"/>
      <c r="AK3848" s="33"/>
      <c r="AL3848" s="33"/>
      <c r="AM3848" s="33"/>
      <c r="AN3848" s="33"/>
      <c r="AO3848" s="33"/>
      <c r="AP3848" s="34"/>
      <c r="AQ3848" s="34"/>
      <c r="AR3848" s="28"/>
      <c r="AS3848" s="29"/>
      <c r="AT3848" s="29"/>
      <c r="AU3848" s="29"/>
    </row>
    <row r="3849" spans="1:47" s="538" customFormat="1">
      <c r="A3849" s="13"/>
      <c r="B3849" s="8"/>
      <c r="C3849" s="8"/>
      <c r="D3849" s="344" t="s">
        <v>1988</v>
      </c>
      <c r="E3849" s="266"/>
      <c r="F3849" s="261"/>
      <c r="G3849" s="282"/>
      <c r="H3849" s="283">
        <v>1980000</v>
      </c>
      <c r="I3849" s="33"/>
      <c r="J3849" s="33"/>
      <c r="K3849" s="33"/>
      <c r="L3849" s="33"/>
      <c r="M3849" s="33"/>
      <c r="N3849" s="33"/>
      <c r="O3849" s="33"/>
      <c r="P3849" s="33"/>
      <c r="Q3849" s="33"/>
      <c r="R3849" s="33"/>
      <c r="S3849" s="33"/>
      <c r="T3849" s="33"/>
      <c r="U3849" s="33"/>
      <c r="V3849" s="33"/>
      <c r="W3849" s="33"/>
      <c r="X3849" s="282"/>
      <c r="Y3849" s="33"/>
      <c r="Z3849" s="284"/>
      <c r="AA3849" s="284"/>
      <c r="AB3849" s="33"/>
      <c r="AC3849" s="33"/>
      <c r="AD3849" s="33"/>
      <c r="AE3849" s="33"/>
      <c r="AF3849" s="33"/>
      <c r="AG3849" s="33"/>
      <c r="AH3849" s="33"/>
      <c r="AI3849" s="33"/>
      <c r="AJ3849" s="33"/>
      <c r="AK3849" s="33"/>
      <c r="AL3849" s="33"/>
      <c r="AM3849" s="33"/>
      <c r="AN3849" s="33"/>
      <c r="AO3849" s="33"/>
      <c r="AP3849" s="34"/>
      <c r="AQ3849" s="34"/>
      <c r="AR3849" s="28"/>
      <c r="AS3849" s="29"/>
      <c r="AT3849" s="29"/>
      <c r="AU3849" s="29"/>
    </row>
    <row r="3850" spans="1:47" s="538" customFormat="1">
      <c r="A3850" s="13"/>
      <c r="B3850" s="8"/>
      <c r="C3850" s="8"/>
      <c r="D3850" s="344" t="s">
        <v>1988</v>
      </c>
      <c r="E3850" s="266"/>
      <c r="F3850" s="261"/>
      <c r="G3850" s="282"/>
      <c r="H3850" s="283">
        <v>1980000</v>
      </c>
      <c r="I3850" s="33"/>
      <c r="J3850" s="33"/>
      <c r="K3850" s="33"/>
      <c r="L3850" s="33"/>
      <c r="M3850" s="33"/>
      <c r="N3850" s="33"/>
      <c r="O3850" s="33"/>
      <c r="P3850" s="33"/>
      <c r="Q3850" s="33"/>
      <c r="R3850" s="33"/>
      <c r="S3850" s="33"/>
      <c r="T3850" s="33"/>
      <c r="U3850" s="33"/>
      <c r="V3850" s="33"/>
      <c r="W3850" s="33"/>
      <c r="X3850" s="282"/>
      <c r="Y3850" s="33"/>
      <c r="Z3850" s="284"/>
      <c r="AA3850" s="284"/>
      <c r="AB3850" s="33"/>
      <c r="AC3850" s="33"/>
      <c r="AD3850" s="33"/>
      <c r="AE3850" s="33"/>
      <c r="AF3850" s="33"/>
      <c r="AG3850" s="33"/>
      <c r="AH3850" s="33"/>
      <c r="AI3850" s="33"/>
      <c r="AJ3850" s="33"/>
      <c r="AK3850" s="33"/>
      <c r="AL3850" s="33"/>
      <c r="AM3850" s="33"/>
      <c r="AN3850" s="33"/>
      <c r="AO3850" s="33"/>
      <c r="AP3850" s="34"/>
      <c r="AQ3850" s="34"/>
      <c r="AR3850" s="28"/>
      <c r="AS3850" s="29"/>
      <c r="AT3850" s="29"/>
      <c r="AU3850" s="29"/>
    </row>
    <row r="3851" spans="1:47" s="538" customFormat="1">
      <c r="A3851" s="13"/>
      <c r="B3851" s="8"/>
      <c r="C3851" s="8"/>
      <c r="D3851" s="344" t="s">
        <v>1988</v>
      </c>
      <c r="E3851" s="266"/>
      <c r="F3851" s="261"/>
      <c r="G3851" s="282"/>
      <c r="H3851" s="283">
        <v>1980000</v>
      </c>
      <c r="I3851" s="33"/>
      <c r="J3851" s="33"/>
      <c r="K3851" s="33"/>
      <c r="L3851" s="33"/>
      <c r="M3851" s="33"/>
      <c r="N3851" s="33"/>
      <c r="O3851" s="33"/>
      <c r="P3851" s="33"/>
      <c r="Q3851" s="33"/>
      <c r="R3851" s="33"/>
      <c r="S3851" s="33"/>
      <c r="T3851" s="33"/>
      <c r="U3851" s="33"/>
      <c r="V3851" s="33"/>
      <c r="W3851" s="33"/>
      <c r="X3851" s="282"/>
      <c r="Y3851" s="33"/>
      <c r="Z3851" s="284"/>
      <c r="AA3851" s="284"/>
      <c r="AB3851" s="33"/>
      <c r="AC3851" s="33"/>
      <c r="AD3851" s="33"/>
      <c r="AE3851" s="33"/>
      <c r="AF3851" s="33"/>
      <c r="AG3851" s="33"/>
      <c r="AH3851" s="33"/>
      <c r="AI3851" s="33"/>
      <c r="AJ3851" s="33"/>
      <c r="AK3851" s="33"/>
      <c r="AL3851" s="33"/>
      <c r="AM3851" s="33"/>
      <c r="AN3851" s="33"/>
      <c r="AO3851" s="33"/>
      <c r="AP3851" s="34"/>
      <c r="AQ3851" s="34"/>
      <c r="AR3851" s="28"/>
      <c r="AS3851" s="29"/>
      <c r="AT3851" s="29"/>
      <c r="AU3851" s="29"/>
    </row>
    <row r="3852" spans="1:47" s="482" customFormat="1">
      <c r="A3852" s="13"/>
      <c r="B3852" s="8"/>
      <c r="C3852" s="8"/>
      <c r="D3852" s="473" t="s">
        <v>212</v>
      </c>
      <c r="E3852" s="321"/>
      <c r="F3852" s="261"/>
      <c r="G3852" s="282"/>
      <c r="H3852" s="283"/>
      <c r="I3852" s="33"/>
      <c r="J3852" s="33"/>
      <c r="K3852" s="33"/>
      <c r="L3852" s="33"/>
      <c r="M3852" s="33"/>
      <c r="N3852" s="33"/>
      <c r="O3852" s="33"/>
      <c r="P3852" s="33"/>
      <c r="Q3852" s="33"/>
      <c r="R3852" s="33"/>
      <c r="S3852" s="33"/>
      <c r="T3852" s="33"/>
      <c r="U3852" s="33"/>
      <c r="V3852" s="33"/>
      <c r="W3852" s="33"/>
      <c r="X3852" s="282"/>
      <c r="Y3852" s="33"/>
      <c r="Z3852" s="284"/>
      <c r="AA3852" s="284"/>
      <c r="AB3852" s="33"/>
      <c r="AC3852" s="33"/>
      <c r="AD3852" s="33"/>
      <c r="AE3852" s="33"/>
      <c r="AF3852" s="33"/>
      <c r="AG3852" s="33"/>
      <c r="AH3852" s="33"/>
      <c r="AI3852" s="33"/>
      <c r="AJ3852" s="33"/>
      <c r="AK3852" s="33"/>
      <c r="AL3852" s="33"/>
      <c r="AM3852" s="33"/>
      <c r="AN3852" s="33"/>
      <c r="AO3852" s="33"/>
      <c r="AP3852" s="34"/>
      <c r="AQ3852" s="34"/>
      <c r="AR3852" s="28"/>
      <c r="AS3852" s="29"/>
      <c r="AT3852" s="29"/>
      <c r="AU3852" s="29"/>
    </row>
    <row r="3853" spans="1:47" s="482" customFormat="1">
      <c r="A3853" s="13"/>
      <c r="B3853" s="8"/>
      <c r="C3853" s="8"/>
      <c r="D3853" s="344" t="s">
        <v>1989</v>
      </c>
      <c r="E3853" s="266"/>
      <c r="F3853" s="261">
        <v>7500000</v>
      </c>
      <c r="G3853" s="282">
        <f>SUM(H3853)</f>
        <v>7480000</v>
      </c>
      <c r="H3853" s="283">
        <v>7480000</v>
      </c>
      <c r="I3853" s="33"/>
      <c r="J3853" s="33"/>
      <c r="K3853" s="33"/>
      <c r="L3853" s="33"/>
      <c r="M3853" s="33"/>
      <c r="N3853" s="33"/>
      <c r="O3853" s="33"/>
      <c r="P3853" s="33"/>
      <c r="Q3853" s="33"/>
      <c r="R3853" s="33"/>
      <c r="S3853" s="33"/>
      <c r="T3853" s="33"/>
      <c r="U3853" s="33"/>
      <c r="V3853" s="33"/>
      <c r="W3853" s="33"/>
      <c r="X3853" s="282"/>
      <c r="Y3853" s="33"/>
      <c r="Z3853" s="284"/>
      <c r="AA3853" s="284"/>
      <c r="AB3853" s="33"/>
      <c r="AC3853" s="33"/>
      <c r="AD3853" s="33"/>
      <c r="AE3853" s="33"/>
      <c r="AF3853" s="33"/>
      <c r="AG3853" s="33"/>
      <c r="AH3853" s="33"/>
      <c r="AI3853" s="33"/>
      <c r="AJ3853" s="33"/>
      <c r="AK3853" s="33"/>
      <c r="AL3853" s="33"/>
      <c r="AM3853" s="33"/>
      <c r="AN3853" s="33"/>
      <c r="AO3853" s="33"/>
      <c r="AP3853" s="34"/>
      <c r="AQ3853" s="34"/>
      <c r="AR3853" s="28"/>
      <c r="AS3853" s="29"/>
      <c r="AT3853" s="29"/>
      <c r="AU3853" s="29"/>
    </row>
    <row r="3854" spans="1:47" s="482" customFormat="1">
      <c r="A3854" s="13"/>
      <c r="B3854" s="8"/>
      <c r="C3854" s="8"/>
      <c r="D3854" s="240"/>
      <c r="E3854" s="266"/>
      <c r="F3854" s="321"/>
      <c r="G3854" s="282"/>
      <c r="H3854" s="283"/>
      <c r="I3854" s="33"/>
      <c r="J3854" s="33"/>
      <c r="K3854" s="33"/>
      <c r="L3854" s="33"/>
      <c r="M3854" s="33"/>
      <c r="N3854" s="33"/>
      <c r="O3854" s="33"/>
      <c r="P3854" s="33"/>
      <c r="Q3854" s="33"/>
      <c r="R3854" s="33"/>
      <c r="S3854" s="33"/>
      <c r="T3854" s="33"/>
      <c r="U3854" s="33"/>
      <c r="V3854" s="33"/>
      <c r="W3854" s="33"/>
      <c r="X3854" s="282"/>
      <c r="Y3854" s="33"/>
      <c r="Z3854" s="284"/>
      <c r="AA3854" s="284"/>
      <c r="AB3854" s="33"/>
      <c r="AC3854" s="33"/>
      <c r="AD3854" s="33"/>
      <c r="AE3854" s="33"/>
      <c r="AF3854" s="33"/>
      <c r="AG3854" s="33"/>
      <c r="AH3854" s="33"/>
      <c r="AI3854" s="33"/>
      <c r="AJ3854" s="33"/>
      <c r="AK3854" s="33"/>
      <c r="AL3854" s="33"/>
      <c r="AM3854" s="33"/>
      <c r="AN3854" s="33"/>
      <c r="AO3854" s="33"/>
      <c r="AP3854" s="34"/>
      <c r="AQ3854" s="34"/>
      <c r="AR3854" s="28"/>
      <c r="AS3854" s="29"/>
      <c r="AT3854" s="29"/>
      <c r="AU3854" s="29"/>
    </row>
    <row r="3855" spans="1:47" s="538" customFormat="1">
      <c r="A3855" s="13"/>
      <c r="B3855" s="8"/>
      <c r="C3855" s="8"/>
      <c r="D3855" s="240"/>
      <c r="E3855" s="266"/>
      <c r="F3855" s="321"/>
      <c r="G3855" s="282"/>
      <c r="H3855" s="283"/>
      <c r="I3855" s="33"/>
      <c r="J3855" s="33"/>
      <c r="K3855" s="33"/>
      <c r="L3855" s="33"/>
      <c r="M3855" s="33"/>
      <c r="N3855" s="33"/>
      <c r="O3855" s="33"/>
      <c r="P3855" s="33"/>
      <c r="Q3855" s="33"/>
      <c r="R3855" s="33"/>
      <c r="S3855" s="33"/>
      <c r="T3855" s="33"/>
      <c r="U3855" s="33"/>
      <c r="V3855" s="33"/>
      <c r="W3855" s="33"/>
      <c r="X3855" s="282"/>
      <c r="Y3855" s="33"/>
      <c r="Z3855" s="284"/>
      <c r="AA3855" s="284"/>
      <c r="AB3855" s="33"/>
      <c r="AC3855" s="33"/>
      <c r="AD3855" s="33"/>
      <c r="AE3855" s="33"/>
      <c r="AF3855" s="33"/>
      <c r="AG3855" s="33"/>
      <c r="AH3855" s="33"/>
      <c r="AI3855" s="33"/>
      <c r="AJ3855" s="33"/>
      <c r="AK3855" s="33"/>
      <c r="AL3855" s="33"/>
      <c r="AM3855" s="33"/>
      <c r="AN3855" s="33"/>
      <c r="AO3855" s="33"/>
      <c r="AP3855" s="34"/>
      <c r="AQ3855" s="34"/>
      <c r="AR3855" s="28"/>
      <c r="AS3855" s="29"/>
      <c r="AT3855" s="29"/>
      <c r="AU3855" s="29"/>
    </row>
    <row r="3856" spans="1:47" s="538" customFormat="1" ht="15">
      <c r="A3856" s="13"/>
      <c r="B3856" s="8"/>
      <c r="C3856" s="8"/>
      <c r="D3856" s="506" t="s">
        <v>2323</v>
      </c>
      <c r="E3856" s="266"/>
      <c r="F3856" s="321"/>
      <c r="G3856" s="282"/>
      <c r="H3856" s="283"/>
      <c r="I3856" s="33"/>
      <c r="J3856" s="33"/>
      <c r="K3856" s="33"/>
      <c r="L3856" s="33"/>
      <c r="M3856" s="33"/>
      <c r="N3856" s="33"/>
      <c r="O3856" s="33"/>
      <c r="P3856" s="33"/>
      <c r="Q3856" s="33"/>
      <c r="R3856" s="33"/>
      <c r="S3856" s="33"/>
      <c r="T3856" s="33"/>
      <c r="U3856" s="33"/>
      <c r="V3856" s="33"/>
      <c r="W3856" s="33"/>
      <c r="X3856" s="282"/>
      <c r="Y3856" s="33"/>
      <c r="Z3856" s="284"/>
      <c r="AA3856" s="284"/>
      <c r="AB3856" s="33"/>
      <c r="AC3856" s="33"/>
      <c r="AD3856" s="33"/>
      <c r="AE3856" s="33"/>
      <c r="AF3856" s="33"/>
      <c r="AG3856" s="33"/>
      <c r="AH3856" s="33"/>
      <c r="AI3856" s="33"/>
      <c r="AJ3856" s="33"/>
      <c r="AK3856" s="33"/>
      <c r="AL3856" s="33"/>
      <c r="AM3856" s="33"/>
      <c r="AN3856" s="33"/>
      <c r="AO3856" s="33"/>
      <c r="AP3856" s="34"/>
      <c r="AQ3856" s="34"/>
      <c r="AR3856" s="28"/>
      <c r="AS3856" s="29"/>
      <c r="AT3856" s="29"/>
      <c r="AU3856" s="29"/>
    </row>
    <row r="3857" spans="1:47" s="385" customFormat="1">
      <c r="A3857" s="379"/>
      <c r="B3857" s="83"/>
      <c r="C3857" s="83"/>
      <c r="D3857" s="560" t="s">
        <v>2341</v>
      </c>
      <c r="E3857" s="557"/>
      <c r="F3857" s="370"/>
      <c r="G3857" s="380"/>
      <c r="H3857" s="381"/>
      <c r="I3857" s="84"/>
      <c r="J3857" s="84"/>
      <c r="K3857" s="84"/>
      <c r="L3857" s="84"/>
      <c r="M3857" s="84"/>
      <c r="N3857" s="84"/>
      <c r="O3857" s="84"/>
      <c r="P3857" s="84"/>
      <c r="Q3857" s="84"/>
      <c r="R3857" s="84"/>
      <c r="S3857" s="84"/>
      <c r="T3857" s="84"/>
      <c r="U3857" s="84"/>
      <c r="V3857" s="84"/>
      <c r="W3857" s="84"/>
      <c r="X3857" s="380"/>
      <c r="Y3857" s="84"/>
      <c r="Z3857" s="382"/>
      <c r="AA3857" s="382"/>
      <c r="AB3857" s="84"/>
      <c r="AC3857" s="84">
        <v>1300000</v>
      </c>
      <c r="AD3857" s="84"/>
      <c r="AE3857" s="84"/>
      <c r="AF3857" s="84"/>
      <c r="AG3857" s="84"/>
      <c r="AH3857" s="84"/>
      <c r="AI3857" s="84"/>
      <c r="AJ3857" s="84"/>
      <c r="AK3857" s="84"/>
      <c r="AL3857" s="84"/>
      <c r="AM3857" s="84"/>
      <c r="AN3857" s="84"/>
      <c r="AO3857" s="84"/>
      <c r="AP3857" s="383"/>
      <c r="AQ3857" s="383"/>
      <c r="AR3857" s="384"/>
      <c r="AS3857" s="262"/>
      <c r="AT3857" s="262"/>
      <c r="AU3857" s="262"/>
    </row>
    <row r="3858" spans="1:47" s="385" customFormat="1">
      <c r="A3858" s="379"/>
      <c r="B3858" s="83"/>
      <c r="C3858" s="83"/>
      <c r="D3858" s="560" t="s">
        <v>1990</v>
      </c>
      <c r="E3858" s="557"/>
      <c r="F3858" s="370"/>
      <c r="G3858" s="380"/>
      <c r="H3858" s="381"/>
      <c r="I3858" s="84"/>
      <c r="J3858" s="84"/>
      <c r="K3858" s="84"/>
      <c r="L3858" s="84"/>
      <c r="M3858" s="84"/>
      <c r="N3858" s="84"/>
      <c r="O3858" s="84"/>
      <c r="P3858" s="84"/>
      <c r="Q3858" s="84"/>
      <c r="R3858" s="84"/>
      <c r="S3858" s="84"/>
      <c r="T3858" s="84"/>
      <c r="U3858" s="84"/>
      <c r="V3858" s="84"/>
      <c r="W3858" s="84"/>
      <c r="X3858" s="380"/>
      <c r="Y3858" s="84"/>
      <c r="Z3858" s="382"/>
      <c r="AA3858" s="382"/>
      <c r="AB3858" s="84"/>
      <c r="AC3858" s="84">
        <v>141500000</v>
      </c>
      <c r="AD3858" s="84"/>
      <c r="AE3858" s="84"/>
      <c r="AF3858" s="84"/>
      <c r="AG3858" s="84"/>
      <c r="AH3858" s="84"/>
      <c r="AI3858" s="84"/>
      <c r="AJ3858" s="84"/>
      <c r="AK3858" s="84"/>
      <c r="AL3858" s="84"/>
      <c r="AM3858" s="84"/>
      <c r="AN3858" s="84"/>
      <c r="AO3858" s="84"/>
      <c r="AP3858" s="383"/>
      <c r="AQ3858" s="383"/>
      <c r="AR3858" s="384"/>
      <c r="AS3858" s="262"/>
      <c r="AT3858" s="262"/>
      <c r="AU3858" s="262"/>
    </row>
    <row r="3859" spans="1:47" s="385" customFormat="1">
      <c r="A3859" s="379"/>
      <c r="B3859" s="83"/>
      <c r="C3859" s="83"/>
      <c r="D3859" s="560"/>
      <c r="E3859" s="557"/>
      <c r="F3859" s="370"/>
      <c r="G3859" s="380"/>
      <c r="H3859" s="381"/>
      <c r="I3859" s="84"/>
      <c r="J3859" s="84"/>
      <c r="K3859" s="84"/>
      <c r="L3859" s="84"/>
      <c r="M3859" s="84"/>
      <c r="N3859" s="84"/>
      <c r="O3859" s="84"/>
      <c r="P3859" s="84"/>
      <c r="Q3859" s="84"/>
      <c r="R3859" s="84"/>
      <c r="S3859" s="84"/>
      <c r="T3859" s="84"/>
      <c r="U3859" s="84"/>
      <c r="V3859" s="84"/>
      <c r="W3859" s="84"/>
      <c r="X3859" s="380"/>
      <c r="Y3859" s="84"/>
      <c r="Z3859" s="382"/>
      <c r="AA3859" s="382"/>
      <c r="AB3859" s="84"/>
      <c r="AC3859" s="84"/>
      <c r="AD3859" s="84"/>
      <c r="AE3859" s="84"/>
      <c r="AF3859" s="84"/>
      <c r="AG3859" s="84"/>
      <c r="AH3859" s="84"/>
      <c r="AI3859" s="84"/>
      <c r="AJ3859" s="84"/>
      <c r="AK3859" s="84"/>
      <c r="AL3859" s="84"/>
      <c r="AM3859" s="84"/>
      <c r="AN3859" s="84"/>
      <c r="AO3859" s="84"/>
      <c r="AP3859" s="383"/>
      <c r="AQ3859" s="383"/>
      <c r="AR3859" s="384"/>
      <c r="AS3859" s="262"/>
      <c r="AT3859" s="262"/>
      <c r="AU3859" s="262"/>
    </row>
    <row r="3860" spans="1:47" s="556" customFormat="1" ht="15">
      <c r="A3860" s="13"/>
      <c r="B3860" s="8"/>
      <c r="C3860" s="8"/>
      <c r="D3860" s="506" t="s">
        <v>2339</v>
      </c>
      <c r="E3860" s="266"/>
      <c r="F3860" s="321"/>
      <c r="G3860" s="282"/>
      <c r="H3860" s="283"/>
      <c r="I3860" s="33"/>
      <c r="J3860" s="33"/>
      <c r="K3860" s="33"/>
      <c r="L3860" s="33"/>
      <c r="M3860" s="33"/>
      <c r="N3860" s="33"/>
      <c r="O3860" s="33"/>
      <c r="P3860" s="33"/>
      <c r="Q3860" s="33"/>
      <c r="R3860" s="33"/>
      <c r="S3860" s="33"/>
      <c r="T3860" s="33"/>
      <c r="U3860" s="33"/>
      <c r="V3860" s="33"/>
      <c r="W3860" s="33"/>
      <c r="X3860" s="282"/>
      <c r="Y3860" s="33"/>
      <c r="Z3860" s="284"/>
      <c r="AA3860" s="284"/>
      <c r="AB3860" s="33"/>
      <c r="AC3860" s="33"/>
      <c r="AD3860" s="33"/>
      <c r="AE3860" s="33"/>
      <c r="AF3860" s="33"/>
      <c r="AG3860" s="33"/>
      <c r="AH3860" s="33"/>
      <c r="AI3860" s="33"/>
      <c r="AJ3860" s="33"/>
      <c r="AK3860" s="33"/>
      <c r="AL3860" s="33"/>
      <c r="AM3860" s="33"/>
      <c r="AN3860" s="33"/>
      <c r="AO3860" s="33"/>
      <c r="AP3860" s="34"/>
      <c r="AQ3860" s="34"/>
      <c r="AR3860" s="28"/>
      <c r="AS3860" s="29"/>
      <c r="AT3860" s="29"/>
      <c r="AU3860" s="29"/>
    </row>
    <row r="3861" spans="1:47" s="385" customFormat="1">
      <c r="A3861" s="379"/>
      <c r="B3861" s="83"/>
      <c r="C3861" s="83"/>
      <c r="D3861" s="560" t="s">
        <v>1990</v>
      </c>
      <c r="E3861" s="557"/>
      <c r="F3861" s="370"/>
      <c r="G3861" s="380"/>
      <c r="H3861" s="381"/>
      <c r="I3861" s="84"/>
      <c r="J3861" s="84"/>
      <c r="K3861" s="84"/>
      <c r="L3861" s="84"/>
      <c r="M3861" s="84"/>
      <c r="N3861" s="84"/>
      <c r="O3861" s="84"/>
      <c r="P3861" s="84"/>
      <c r="Q3861" s="84"/>
      <c r="R3861" s="84"/>
      <c r="S3861" s="84"/>
      <c r="T3861" s="84"/>
      <c r="U3861" s="84"/>
      <c r="V3861" s="84"/>
      <c r="W3861" s="84"/>
      <c r="X3861" s="380"/>
      <c r="Y3861" s="84"/>
      <c r="Z3861" s="382"/>
      <c r="AA3861" s="382"/>
      <c r="AB3861" s="84"/>
      <c r="AC3861" s="84">
        <v>141500000</v>
      </c>
      <c r="AD3861" s="84"/>
      <c r="AE3861" s="84"/>
      <c r="AF3861" s="84"/>
      <c r="AG3861" s="84"/>
      <c r="AH3861" s="84"/>
      <c r="AI3861" s="84"/>
      <c r="AJ3861" s="84"/>
      <c r="AK3861" s="84"/>
      <c r="AL3861" s="84"/>
      <c r="AM3861" s="84"/>
      <c r="AN3861" s="84"/>
      <c r="AO3861" s="84"/>
      <c r="AP3861" s="383"/>
      <c r="AQ3861" s="383"/>
      <c r="AR3861" s="384"/>
      <c r="AS3861" s="262"/>
      <c r="AT3861" s="262"/>
      <c r="AU3861" s="262"/>
    </row>
    <row r="3862" spans="1:47" s="385" customFormat="1">
      <c r="A3862" s="379"/>
      <c r="B3862" s="83"/>
      <c r="C3862" s="83"/>
      <c r="D3862" s="560"/>
      <c r="E3862" s="557"/>
      <c r="F3862" s="370"/>
      <c r="G3862" s="380"/>
      <c r="H3862" s="381"/>
      <c r="I3862" s="84"/>
      <c r="J3862" s="84"/>
      <c r="K3862" s="84"/>
      <c r="L3862" s="84"/>
      <c r="M3862" s="84"/>
      <c r="N3862" s="84"/>
      <c r="O3862" s="84"/>
      <c r="P3862" s="84"/>
      <c r="Q3862" s="84"/>
      <c r="R3862" s="84"/>
      <c r="S3862" s="84"/>
      <c r="T3862" s="84"/>
      <c r="U3862" s="84"/>
      <c r="V3862" s="84"/>
      <c r="W3862" s="84"/>
      <c r="X3862" s="380"/>
      <c r="Y3862" s="84"/>
      <c r="Z3862" s="382"/>
      <c r="AA3862" s="382"/>
      <c r="AB3862" s="84"/>
      <c r="AC3862" s="84"/>
      <c r="AD3862" s="84"/>
      <c r="AE3862" s="84"/>
      <c r="AF3862" s="84"/>
      <c r="AG3862" s="84"/>
      <c r="AH3862" s="84"/>
      <c r="AI3862" s="84"/>
      <c r="AJ3862" s="84"/>
      <c r="AK3862" s="84"/>
      <c r="AL3862" s="84"/>
      <c r="AM3862" s="84"/>
      <c r="AN3862" s="84"/>
      <c r="AO3862" s="84"/>
      <c r="AP3862" s="383"/>
      <c r="AQ3862" s="383"/>
      <c r="AR3862" s="384"/>
      <c r="AS3862" s="262"/>
      <c r="AT3862" s="262"/>
      <c r="AU3862" s="262"/>
    </row>
    <row r="3863" spans="1:47" s="385" customFormat="1" ht="15">
      <c r="A3863" s="379"/>
      <c r="B3863" s="83"/>
      <c r="C3863" s="83"/>
      <c r="D3863" s="506" t="s">
        <v>1799</v>
      </c>
      <c r="E3863" s="557"/>
      <c r="F3863" s="370"/>
      <c r="G3863" s="380"/>
      <c r="H3863" s="381"/>
      <c r="I3863" s="84"/>
      <c r="J3863" s="84"/>
      <c r="K3863" s="84"/>
      <c r="L3863" s="84"/>
      <c r="M3863" s="84"/>
      <c r="N3863" s="84"/>
      <c r="O3863" s="84"/>
      <c r="P3863" s="84"/>
      <c r="Q3863" s="84"/>
      <c r="R3863" s="84"/>
      <c r="S3863" s="84"/>
      <c r="T3863" s="84"/>
      <c r="U3863" s="84"/>
      <c r="V3863" s="84"/>
      <c r="W3863" s="84"/>
      <c r="X3863" s="380"/>
      <c r="Y3863" s="84"/>
      <c r="Z3863" s="382"/>
      <c r="AA3863" s="382"/>
      <c r="AB3863" s="84"/>
      <c r="AC3863" s="84"/>
      <c r="AD3863" s="84"/>
      <c r="AE3863" s="84"/>
      <c r="AF3863" s="84"/>
      <c r="AG3863" s="84"/>
      <c r="AH3863" s="84"/>
      <c r="AI3863" s="84"/>
      <c r="AJ3863" s="84"/>
      <c r="AK3863" s="84"/>
      <c r="AL3863" s="84"/>
      <c r="AM3863" s="84"/>
      <c r="AN3863" s="84"/>
      <c r="AO3863" s="84"/>
      <c r="AP3863" s="383"/>
      <c r="AQ3863" s="383"/>
      <c r="AR3863" s="384"/>
      <c r="AS3863" s="262"/>
      <c r="AT3863" s="262"/>
      <c r="AU3863" s="262"/>
    </row>
    <row r="3864" spans="1:47" s="385" customFormat="1">
      <c r="A3864" s="379"/>
      <c r="B3864" s="83"/>
      <c r="C3864" s="83"/>
      <c r="D3864" s="560" t="s">
        <v>1990</v>
      </c>
      <c r="E3864" s="557"/>
      <c r="F3864" s="370"/>
      <c r="G3864" s="380"/>
      <c r="H3864" s="381"/>
      <c r="I3864" s="84"/>
      <c r="J3864" s="84"/>
      <c r="K3864" s="84"/>
      <c r="L3864" s="84"/>
      <c r="M3864" s="84"/>
      <c r="N3864" s="84"/>
      <c r="O3864" s="84"/>
      <c r="P3864" s="84"/>
      <c r="Q3864" s="84"/>
      <c r="R3864" s="84"/>
      <c r="S3864" s="84"/>
      <c r="T3864" s="84"/>
      <c r="U3864" s="84"/>
      <c r="V3864" s="84"/>
      <c r="W3864" s="84"/>
      <c r="X3864" s="380"/>
      <c r="Y3864" s="84"/>
      <c r="Z3864" s="382"/>
      <c r="AA3864" s="382"/>
      <c r="AB3864" s="84"/>
      <c r="AC3864" s="84">
        <v>141500000</v>
      </c>
      <c r="AD3864" s="84"/>
      <c r="AE3864" s="84"/>
      <c r="AF3864" s="84"/>
      <c r="AG3864" s="84"/>
      <c r="AH3864" s="84"/>
      <c r="AI3864" s="84"/>
      <c r="AJ3864" s="84"/>
      <c r="AK3864" s="84"/>
      <c r="AL3864" s="84"/>
      <c r="AM3864" s="84"/>
      <c r="AN3864" s="84"/>
      <c r="AO3864" s="84"/>
      <c r="AP3864" s="383"/>
      <c r="AQ3864" s="383"/>
      <c r="AR3864" s="384"/>
      <c r="AS3864" s="262"/>
      <c r="AT3864" s="262"/>
      <c r="AU3864" s="262"/>
    </row>
    <row r="3865" spans="1:47" s="385" customFormat="1">
      <c r="A3865" s="379"/>
      <c r="B3865" s="83"/>
      <c r="C3865" s="83"/>
      <c r="D3865" s="560"/>
      <c r="E3865" s="557"/>
      <c r="F3865" s="370"/>
      <c r="G3865" s="380"/>
      <c r="H3865" s="381"/>
      <c r="I3865" s="84"/>
      <c r="J3865" s="84"/>
      <c r="K3865" s="84"/>
      <c r="L3865" s="84"/>
      <c r="M3865" s="84"/>
      <c r="N3865" s="84"/>
      <c r="O3865" s="84"/>
      <c r="P3865" s="84"/>
      <c r="Q3865" s="84"/>
      <c r="R3865" s="84"/>
      <c r="S3865" s="84"/>
      <c r="T3865" s="84"/>
      <c r="U3865" s="84"/>
      <c r="V3865" s="84"/>
      <c r="W3865" s="84"/>
      <c r="X3865" s="380"/>
      <c r="Y3865" s="84"/>
      <c r="Z3865" s="382"/>
      <c r="AA3865" s="382"/>
      <c r="AB3865" s="84"/>
      <c r="AC3865" s="84"/>
      <c r="AD3865" s="84"/>
      <c r="AE3865" s="84"/>
      <c r="AF3865" s="84"/>
      <c r="AG3865" s="84"/>
      <c r="AH3865" s="84"/>
      <c r="AI3865" s="84"/>
      <c r="AJ3865" s="84"/>
      <c r="AK3865" s="84"/>
      <c r="AL3865" s="84"/>
      <c r="AM3865" s="84"/>
      <c r="AN3865" s="84"/>
      <c r="AO3865" s="84"/>
      <c r="AP3865" s="383"/>
      <c r="AQ3865" s="383"/>
      <c r="AR3865" s="384"/>
      <c r="AS3865" s="262"/>
      <c r="AT3865" s="262"/>
      <c r="AU3865" s="262"/>
    </row>
    <row r="3866" spans="1:47" s="385" customFormat="1" ht="15">
      <c r="A3866" s="379"/>
      <c r="B3866" s="83"/>
      <c r="C3866" s="83"/>
      <c r="D3866" s="506" t="s">
        <v>2340</v>
      </c>
      <c r="E3866" s="557"/>
      <c r="F3866" s="370"/>
      <c r="G3866" s="380"/>
      <c r="H3866" s="381"/>
      <c r="I3866" s="84"/>
      <c r="J3866" s="84"/>
      <c r="K3866" s="84"/>
      <c r="L3866" s="84"/>
      <c r="M3866" s="84"/>
      <c r="N3866" s="84"/>
      <c r="O3866" s="84"/>
      <c r="P3866" s="84"/>
      <c r="Q3866" s="84"/>
      <c r="R3866" s="84"/>
      <c r="S3866" s="84"/>
      <c r="T3866" s="84"/>
      <c r="U3866" s="84"/>
      <c r="V3866" s="84"/>
      <c r="W3866" s="84"/>
      <c r="X3866" s="380"/>
      <c r="Y3866" s="84"/>
      <c r="Z3866" s="382"/>
      <c r="AA3866" s="382"/>
      <c r="AB3866" s="84"/>
      <c r="AC3866" s="84"/>
      <c r="AD3866" s="84"/>
      <c r="AE3866" s="84"/>
      <c r="AF3866" s="84"/>
      <c r="AG3866" s="84"/>
      <c r="AH3866" s="84"/>
      <c r="AI3866" s="84"/>
      <c r="AJ3866" s="84"/>
      <c r="AK3866" s="84"/>
      <c r="AL3866" s="84"/>
      <c r="AM3866" s="84"/>
      <c r="AN3866" s="84"/>
      <c r="AO3866" s="84"/>
      <c r="AP3866" s="383"/>
      <c r="AQ3866" s="383"/>
      <c r="AR3866" s="384"/>
      <c r="AS3866" s="262"/>
      <c r="AT3866" s="262"/>
      <c r="AU3866" s="262"/>
    </row>
    <row r="3867" spans="1:47" s="385" customFormat="1">
      <c r="A3867" s="379"/>
      <c r="B3867" s="83"/>
      <c r="C3867" s="83"/>
      <c r="D3867" s="560" t="s">
        <v>1990</v>
      </c>
      <c r="E3867" s="557"/>
      <c r="F3867" s="370"/>
      <c r="G3867" s="380"/>
      <c r="H3867" s="381"/>
      <c r="I3867" s="84"/>
      <c r="J3867" s="84"/>
      <c r="K3867" s="84"/>
      <c r="L3867" s="84"/>
      <c r="M3867" s="84"/>
      <c r="N3867" s="84"/>
      <c r="O3867" s="84"/>
      <c r="P3867" s="84"/>
      <c r="Q3867" s="84"/>
      <c r="R3867" s="84"/>
      <c r="S3867" s="84"/>
      <c r="T3867" s="84"/>
      <c r="U3867" s="84"/>
      <c r="V3867" s="84"/>
      <c r="W3867" s="84"/>
      <c r="X3867" s="380"/>
      <c r="Y3867" s="84"/>
      <c r="Z3867" s="382"/>
      <c r="AA3867" s="382"/>
      <c r="AB3867" s="84"/>
      <c r="AC3867" s="84">
        <v>141500000</v>
      </c>
      <c r="AD3867" s="84"/>
      <c r="AE3867" s="84"/>
      <c r="AF3867" s="84"/>
      <c r="AG3867" s="84"/>
      <c r="AH3867" s="84"/>
      <c r="AI3867" s="84"/>
      <c r="AJ3867" s="84"/>
      <c r="AK3867" s="84"/>
      <c r="AL3867" s="84"/>
      <c r="AM3867" s="84"/>
      <c r="AN3867" s="84"/>
      <c r="AO3867" s="84"/>
      <c r="AP3867" s="383"/>
      <c r="AQ3867" s="383"/>
      <c r="AR3867" s="384"/>
      <c r="AS3867" s="262"/>
      <c r="AT3867" s="262"/>
      <c r="AU3867" s="262"/>
    </row>
    <row r="3868" spans="1:47" s="385" customFormat="1">
      <c r="A3868" s="379"/>
      <c r="B3868" s="83"/>
      <c r="C3868" s="83"/>
      <c r="D3868" s="560"/>
      <c r="E3868" s="557"/>
      <c r="F3868" s="370"/>
      <c r="G3868" s="380"/>
      <c r="H3868" s="381"/>
      <c r="I3868" s="84"/>
      <c r="J3868" s="84"/>
      <c r="K3868" s="84"/>
      <c r="L3868" s="84"/>
      <c r="M3868" s="84"/>
      <c r="N3868" s="84"/>
      <c r="O3868" s="84"/>
      <c r="P3868" s="84"/>
      <c r="Q3868" s="84"/>
      <c r="R3868" s="84"/>
      <c r="S3868" s="84"/>
      <c r="T3868" s="84"/>
      <c r="U3868" s="84"/>
      <c r="V3868" s="84"/>
      <c r="W3868" s="84"/>
      <c r="X3868" s="380"/>
      <c r="Y3868" s="84"/>
      <c r="Z3868" s="382"/>
      <c r="AA3868" s="382"/>
      <c r="AB3868" s="84"/>
      <c r="AC3868" s="84"/>
      <c r="AD3868" s="84"/>
      <c r="AE3868" s="84"/>
      <c r="AF3868" s="84"/>
      <c r="AG3868" s="84"/>
      <c r="AH3868" s="84"/>
      <c r="AI3868" s="84"/>
      <c r="AJ3868" s="84"/>
      <c r="AK3868" s="84"/>
      <c r="AL3868" s="84"/>
      <c r="AM3868" s="84"/>
      <c r="AN3868" s="84"/>
      <c r="AO3868" s="84"/>
      <c r="AP3868" s="383"/>
      <c r="AQ3868" s="383"/>
      <c r="AR3868" s="384"/>
      <c r="AS3868" s="262"/>
      <c r="AT3868" s="262"/>
      <c r="AU3868" s="262"/>
    </row>
    <row r="3869" spans="1:47" s="385" customFormat="1" ht="15">
      <c r="A3869" s="379"/>
      <c r="B3869" s="83"/>
      <c r="C3869" s="83"/>
      <c r="D3869" s="506" t="s">
        <v>912</v>
      </c>
      <c r="E3869" s="557"/>
      <c r="F3869" s="370"/>
      <c r="G3869" s="380"/>
      <c r="H3869" s="381"/>
      <c r="I3869" s="84"/>
      <c r="J3869" s="84"/>
      <c r="K3869" s="84"/>
      <c r="L3869" s="84"/>
      <c r="M3869" s="84"/>
      <c r="N3869" s="84"/>
      <c r="O3869" s="84"/>
      <c r="P3869" s="84"/>
      <c r="Q3869" s="84"/>
      <c r="R3869" s="84"/>
      <c r="S3869" s="84"/>
      <c r="T3869" s="84"/>
      <c r="U3869" s="84"/>
      <c r="V3869" s="84"/>
      <c r="W3869" s="84"/>
      <c r="X3869" s="380"/>
      <c r="Y3869" s="84"/>
      <c r="Z3869" s="382"/>
      <c r="AA3869" s="382"/>
      <c r="AB3869" s="84"/>
      <c r="AC3869" s="84"/>
      <c r="AD3869" s="84"/>
      <c r="AE3869" s="84"/>
      <c r="AF3869" s="84"/>
      <c r="AG3869" s="84"/>
      <c r="AH3869" s="84"/>
      <c r="AI3869" s="84"/>
      <c r="AJ3869" s="84"/>
      <c r="AK3869" s="84"/>
      <c r="AL3869" s="84"/>
      <c r="AM3869" s="84"/>
      <c r="AN3869" s="84"/>
      <c r="AO3869" s="84"/>
      <c r="AP3869" s="383"/>
      <c r="AQ3869" s="383"/>
      <c r="AR3869" s="384"/>
      <c r="AS3869" s="262"/>
      <c r="AT3869" s="262"/>
      <c r="AU3869" s="262"/>
    </row>
    <row r="3870" spans="1:47" s="385" customFormat="1">
      <c r="A3870" s="379"/>
      <c r="B3870" s="83"/>
      <c r="C3870" s="83"/>
      <c r="D3870" s="560" t="s">
        <v>1990</v>
      </c>
      <c r="E3870" s="557"/>
      <c r="F3870" s="370"/>
      <c r="G3870" s="380"/>
      <c r="H3870" s="381"/>
      <c r="I3870" s="84"/>
      <c r="J3870" s="84"/>
      <c r="K3870" s="84"/>
      <c r="L3870" s="84"/>
      <c r="M3870" s="84"/>
      <c r="N3870" s="84"/>
      <c r="O3870" s="84"/>
      <c r="P3870" s="84"/>
      <c r="Q3870" s="84"/>
      <c r="R3870" s="84"/>
      <c r="S3870" s="84"/>
      <c r="T3870" s="84"/>
      <c r="U3870" s="84"/>
      <c r="V3870" s="84"/>
      <c r="W3870" s="84"/>
      <c r="X3870" s="380"/>
      <c r="Y3870" s="84"/>
      <c r="Z3870" s="382"/>
      <c r="AA3870" s="382"/>
      <c r="AB3870" s="84"/>
      <c r="AC3870" s="84">
        <v>141500000</v>
      </c>
      <c r="AD3870" s="84"/>
      <c r="AE3870" s="84"/>
      <c r="AF3870" s="84"/>
      <c r="AG3870" s="84"/>
      <c r="AH3870" s="84"/>
      <c r="AI3870" s="84"/>
      <c r="AJ3870" s="84"/>
      <c r="AK3870" s="84"/>
      <c r="AL3870" s="84"/>
      <c r="AM3870" s="84"/>
      <c r="AN3870" s="84"/>
      <c r="AO3870" s="84"/>
      <c r="AP3870" s="383"/>
      <c r="AQ3870" s="383"/>
      <c r="AR3870" s="384"/>
      <c r="AS3870" s="262"/>
      <c r="AT3870" s="262"/>
      <c r="AU3870" s="262"/>
    </row>
    <row r="3871" spans="1:47" s="385" customFormat="1">
      <c r="A3871" s="379"/>
      <c r="B3871" s="83"/>
      <c r="C3871" s="83"/>
      <c r="D3871" s="560" t="s">
        <v>1990</v>
      </c>
      <c r="E3871" s="557"/>
      <c r="F3871" s="370"/>
      <c r="G3871" s="380"/>
      <c r="H3871" s="381"/>
      <c r="I3871" s="84"/>
      <c r="J3871" s="84"/>
      <c r="K3871" s="84"/>
      <c r="L3871" s="84"/>
      <c r="M3871" s="84"/>
      <c r="N3871" s="84"/>
      <c r="O3871" s="84"/>
      <c r="P3871" s="84"/>
      <c r="Q3871" s="84"/>
      <c r="R3871" s="84"/>
      <c r="S3871" s="84"/>
      <c r="T3871" s="84"/>
      <c r="U3871" s="84"/>
      <c r="V3871" s="84"/>
      <c r="W3871" s="84"/>
      <c r="X3871" s="380"/>
      <c r="Y3871" s="84"/>
      <c r="Z3871" s="382"/>
      <c r="AA3871" s="382"/>
      <c r="AB3871" s="84"/>
      <c r="AC3871" s="84">
        <v>141500000</v>
      </c>
      <c r="AD3871" s="84"/>
      <c r="AE3871" s="84"/>
      <c r="AF3871" s="84"/>
      <c r="AG3871" s="84"/>
      <c r="AH3871" s="84"/>
      <c r="AI3871" s="84"/>
      <c r="AJ3871" s="84"/>
      <c r="AK3871" s="84"/>
      <c r="AL3871" s="84"/>
      <c r="AM3871" s="84"/>
      <c r="AN3871" s="84"/>
      <c r="AO3871" s="84"/>
      <c r="AP3871" s="383"/>
      <c r="AQ3871" s="383"/>
      <c r="AR3871" s="384"/>
      <c r="AS3871" s="262"/>
      <c r="AT3871" s="262"/>
      <c r="AU3871" s="262"/>
    </row>
    <row r="3872" spans="1:47" s="385" customFormat="1">
      <c r="A3872" s="379"/>
      <c r="B3872" s="83"/>
      <c r="C3872" s="83"/>
      <c r="D3872" s="560" t="s">
        <v>1990</v>
      </c>
      <c r="E3872" s="557"/>
      <c r="F3872" s="370"/>
      <c r="G3872" s="380"/>
      <c r="H3872" s="381"/>
      <c r="I3872" s="84"/>
      <c r="J3872" s="84"/>
      <c r="K3872" s="84"/>
      <c r="L3872" s="84"/>
      <c r="M3872" s="84"/>
      <c r="N3872" s="84"/>
      <c r="O3872" s="84"/>
      <c r="P3872" s="84"/>
      <c r="Q3872" s="84"/>
      <c r="R3872" s="84"/>
      <c r="S3872" s="84"/>
      <c r="T3872" s="84"/>
      <c r="U3872" s="84"/>
      <c r="V3872" s="84"/>
      <c r="W3872" s="84"/>
      <c r="X3872" s="380"/>
      <c r="Y3872" s="84"/>
      <c r="Z3872" s="382"/>
      <c r="AA3872" s="382"/>
      <c r="AB3872" s="84"/>
      <c r="AC3872" s="84">
        <v>172750000</v>
      </c>
      <c r="AD3872" s="84"/>
      <c r="AE3872" s="84"/>
      <c r="AF3872" s="84"/>
      <c r="AG3872" s="84"/>
      <c r="AH3872" s="84"/>
      <c r="AI3872" s="84"/>
      <c r="AJ3872" s="84"/>
      <c r="AK3872" s="84"/>
      <c r="AL3872" s="84"/>
      <c r="AM3872" s="84"/>
      <c r="AN3872" s="84"/>
      <c r="AO3872" s="84"/>
      <c r="AP3872" s="383"/>
      <c r="AQ3872" s="383"/>
      <c r="AR3872" s="384"/>
      <c r="AS3872" s="262"/>
      <c r="AT3872" s="262"/>
      <c r="AU3872" s="262"/>
    </row>
    <row r="3873" spans="1:47" s="385" customFormat="1">
      <c r="A3873" s="379"/>
      <c r="B3873" s="83"/>
      <c r="C3873" s="83"/>
      <c r="D3873" s="560" t="s">
        <v>2341</v>
      </c>
      <c r="E3873" s="557"/>
      <c r="F3873" s="370"/>
      <c r="G3873" s="380"/>
      <c r="H3873" s="381"/>
      <c r="I3873" s="84"/>
      <c r="J3873" s="84"/>
      <c r="K3873" s="84"/>
      <c r="L3873" s="84"/>
      <c r="M3873" s="84"/>
      <c r="N3873" s="84"/>
      <c r="O3873" s="84"/>
      <c r="P3873" s="84"/>
      <c r="Q3873" s="84"/>
      <c r="R3873" s="84"/>
      <c r="S3873" s="84"/>
      <c r="T3873" s="84"/>
      <c r="U3873" s="84"/>
      <c r="V3873" s="84"/>
      <c r="W3873" s="84"/>
      <c r="X3873" s="380"/>
      <c r="Y3873" s="84"/>
      <c r="Z3873" s="382"/>
      <c r="AA3873" s="382"/>
      <c r="AB3873" s="84"/>
      <c r="AC3873" s="84">
        <v>1300000</v>
      </c>
      <c r="AD3873" s="84"/>
      <c r="AE3873" s="84"/>
      <c r="AF3873" s="84"/>
      <c r="AG3873" s="84"/>
      <c r="AH3873" s="84"/>
      <c r="AI3873" s="84"/>
      <c r="AJ3873" s="84"/>
      <c r="AK3873" s="84"/>
      <c r="AL3873" s="84"/>
      <c r="AM3873" s="84"/>
      <c r="AN3873" s="84"/>
      <c r="AO3873" s="84"/>
      <c r="AP3873" s="383"/>
      <c r="AQ3873" s="383"/>
      <c r="AR3873" s="384"/>
      <c r="AS3873" s="262"/>
      <c r="AT3873" s="262"/>
      <c r="AU3873" s="262"/>
    </row>
    <row r="3874" spans="1:47" s="385" customFormat="1">
      <c r="A3874" s="379"/>
      <c r="B3874" s="83"/>
      <c r="C3874" s="83"/>
      <c r="D3874" s="560" t="s">
        <v>1992</v>
      </c>
      <c r="E3874" s="557"/>
      <c r="F3874" s="370"/>
      <c r="G3874" s="380"/>
      <c r="H3874" s="381"/>
      <c r="I3874" s="84"/>
      <c r="J3874" s="84"/>
      <c r="K3874" s="84"/>
      <c r="L3874" s="84"/>
      <c r="M3874" s="84"/>
      <c r="N3874" s="84"/>
      <c r="O3874" s="84"/>
      <c r="P3874" s="84"/>
      <c r="Q3874" s="84"/>
      <c r="R3874" s="84"/>
      <c r="S3874" s="84"/>
      <c r="T3874" s="84"/>
      <c r="U3874" s="84"/>
      <c r="V3874" s="84"/>
      <c r="W3874" s="84"/>
      <c r="X3874" s="380"/>
      <c r="Y3874" s="84"/>
      <c r="Z3874" s="382"/>
      <c r="AA3874" s="382"/>
      <c r="AB3874" s="84"/>
      <c r="AC3874" s="84">
        <v>12000000</v>
      </c>
      <c r="AD3874" s="84"/>
      <c r="AE3874" s="84"/>
      <c r="AF3874" s="84"/>
      <c r="AG3874" s="84"/>
      <c r="AH3874" s="84"/>
      <c r="AI3874" s="84"/>
      <c r="AJ3874" s="84"/>
      <c r="AK3874" s="84"/>
      <c r="AL3874" s="84"/>
      <c r="AM3874" s="84"/>
      <c r="AN3874" s="84"/>
      <c r="AO3874" s="84"/>
      <c r="AP3874" s="383"/>
      <c r="AQ3874" s="383"/>
      <c r="AR3874" s="384"/>
      <c r="AS3874" s="262"/>
      <c r="AT3874" s="262"/>
      <c r="AU3874" s="262"/>
    </row>
    <row r="3875" spans="1:47" s="385" customFormat="1">
      <c r="A3875" s="379"/>
      <c r="B3875" s="83"/>
      <c r="C3875" s="83"/>
      <c r="D3875" s="560" t="s">
        <v>1993</v>
      </c>
      <c r="E3875" s="557"/>
      <c r="F3875" s="370"/>
      <c r="G3875" s="380"/>
      <c r="H3875" s="381"/>
      <c r="I3875" s="84"/>
      <c r="J3875" s="84"/>
      <c r="K3875" s="84"/>
      <c r="L3875" s="84"/>
      <c r="M3875" s="84"/>
      <c r="N3875" s="84"/>
      <c r="O3875" s="84"/>
      <c r="P3875" s="84"/>
      <c r="Q3875" s="84"/>
      <c r="R3875" s="84"/>
      <c r="S3875" s="84"/>
      <c r="T3875" s="84"/>
      <c r="U3875" s="84"/>
      <c r="V3875" s="84"/>
      <c r="W3875" s="84"/>
      <c r="X3875" s="380"/>
      <c r="Y3875" s="84"/>
      <c r="Z3875" s="382"/>
      <c r="AA3875" s="382"/>
      <c r="AB3875" s="84"/>
      <c r="AC3875" s="84">
        <v>2875000</v>
      </c>
      <c r="AD3875" s="84"/>
      <c r="AE3875" s="84"/>
      <c r="AF3875" s="84"/>
      <c r="AG3875" s="84"/>
      <c r="AH3875" s="84"/>
      <c r="AI3875" s="84"/>
      <c r="AJ3875" s="84"/>
      <c r="AK3875" s="84"/>
      <c r="AL3875" s="84"/>
      <c r="AM3875" s="84"/>
      <c r="AN3875" s="84"/>
      <c r="AO3875" s="84"/>
      <c r="AP3875" s="383"/>
      <c r="AQ3875" s="383"/>
      <c r="AR3875" s="384"/>
      <c r="AS3875" s="262"/>
      <c r="AT3875" s="262"/>
      <c r="AU3875" s="262"/>
    </row>
    <row r="3876" spans="1:47" s="538" customFormat="1">
      <c r="A3876" s="13"/>
      <c r="B3876" s="8"/>
      <c r="C3876" s="8"/>
      <c r="D3876" s="240"/>
      <c r="E3876" s="266"/>
      <c r="F3876" s="321"/>
      <c r="G3876" s="282"/>
      <c r="H3876" s="283"/>
      <c r="I3876" s="33"/>
      <c r="J3876" s="33"/>
      <c r="K3876" s="33"/>
      <c r="L3876" s="33"/>
      <c r="M3876" s="33"/>
      <c r="N3876" s="33"/>
      <c r="O3876" s="33"/>
      <c r="P3876" s="33"/>
      <c r="Q3876" s="33"/>
      <c r="R3876" s="33"/>
      <c r="S3876" s="33"/>
      <c r="T3876" s="33"/>
      <c r="U3876" s="33"/>
      <c r="V3876" s="33"/>
      <c r="W3876" s="33"/>
      <c r="X3876" s="282"/>
      <c r="Y3876" s="33"/>
      <c r="Z3876" s="284"/>
      <c r="AA3876" s="284"/>
      <c r="AB3876" s="33"/>
      <c r="AC3876" s="33"/>
      <c r="AD3876" s="33"/>
      <c r="AE3876" s="33"/>
      <c r="AF3876" s="33"/>
      <c r="AG3876" s="33"/>
      <c r="AH3876" s="33"/>
      <c r="AI3876" s="33"/>
      <c r="AJ3876" s="33"/>
      <c r="AK3876" s="33"/>
      <c r="AL3876" s="33"/>
      <c r="AM3876" s="33"/>
      <c r="AN3876" s="33"/>
      <c r="AO3876" s="33"/>
      <c r="AP3876" s="34"/>
      <c r="AQ3876" s="34"/>
      <c r="AR3876" s="28"/>
      <c r="AS3876" s="29"/>
      <c r="AT3876" s="29"/>
      <c r="AU3876" s="29"/>
    </row>
    <row r="3877" spans="1:47" s="538" customFormat="1" ht="15">
      <c r="A3877" s="13"/>
      <c r="B3877" s="8"/>
      <c r="C3877" s="8"/>
      <c r="D3877" s="506" t="s">
        <v>1994</v>
      </c>
      <c r="E3877" s="266"/>
      <c r="F3877" s="321"/>
      <c r="G3877" s="282"/>
      <c r="H3877" s="283"/>
      <c r="I3877" s="33"/>
      <c r="J3877" s="33"/>
      <c r="K3877" s="33"/>
      <c r="L3877" s="33"/>
      <c r="M3877" s="33"/>
      <c r="N3877" s="33"/>
      <c r="O3877" s="33"/>
      <c r="P3877" s="33"/>
      <c r="Q3877" s="33"/>
      <c r="R3877" s="33"/>
      <c r="S3877" s="33"/>
      <c r="T3877" s="33"/>
      <c r="U3877" s="33"/>
      <c r="V3877" s="33"/>
      <c r="W3877" s="33"/>
      <c r="X3877" s="282"/>
      <c r="Y3877" s="33"/>
      <c r="Z3877" s="284"/>
      <c r="AA3877" s="284"/>
      <c r="AB3877" s="33"/>
      <c r="AC3877" s="33"/>
      <c r="AD3877" s="33"/>
      <c r="AE3877" s="33"/>
      <c r="AF3877" s="33"/>
      <c r="AG3877" s="33"/>
      <c r="AH3877" s="33"/>
      <c r="AI3877" s="33"/>
      <c r="AJ3877" s="33"/>
      <c r="AK3877" s="33"/>
      <c r="AL3877" s="33"/>
      <c r="AM3877" s="33"/>
      <c r="AN3877" s="33"/>
      <c r="AO3877" s="33"/>
      <c r="AP3877" s="34"/>
      <c r="AQ3877" s="34"/>
      <c r="AR3877" s="28"/>
      <c r="AS3877" s="29"/>
      <c r="AT3877" s="29"/>
      <c r="AU3877" s="29"/>
    </row>
    <row r="3878" spans="1:47" s="385" customFormat="1">
      <c r="A3878" s="379"/>
      <c r="B3878" s="83"/>
      <c r="C3878" s="83"/>
      <c r="D3878" s="560" t="s">
        <v>1995</v>
      </c>
      <c r="E3878" s="557"/>
      <c r="F3878" s="370"/>
      <c r="G3878" s="380"/>
      <c r="H3878" s="381"/>
      <c r="I3878" s="84"/>
      <c r="J3878" s="84"/>
      <c r="K3878" s="84"/>
      <c r="L3878" s="84"/>
      <c r="M3878" s="84"/>
      <c r="N3878" s="84"/>
      <c r="O3878" s="84"/>
      <c r="P3878" s="84"/>
      <c r="Q3878" s="84"/>
      <c r="R3878" s="84"/>
      <c r="S3878" s="84"/>
      <c r="T3878" s="84"/>
      <c r="U3878" s="84"/>
      <c r="V3878" s="84"/>
      <c r="W3878" s="84"/>
      <c r="X3878" s="380"/>
      <c r="Y3878" s="84"/>
      <c r="Z3878" s="382"/>
      <c r="AA3878" s="382"/>
      <c r="AB3878" s="84"/>
      <c r="AC3878" s="84">
        <v>1500000</v>
      </c>
      <c r="AD3878" s="84"/>
      <c r="AE3878" s="84"/>
      <c r="AF3878" s="84"/>
      <c r="AG3878" s="84"/>
      <c r="AH3878" s="84"/>
      <c r="AI3878" s="84"/>
      <c r="AJ3878" s="84"/>
      <c r="AK3878" s="84"/>
      <c r="AL3878" s="84"/>
      <c r="AM3878" s="84"/>
      <c r="AN3878" s="84"/>
      <c r="AO3878" s="84"/>
      <c r="AP3878" s="383"/>
      <c r="AQ3878" s="383"/>
      <c r="AR3878" s="384"/>
      <c r="AS3878" s="262"/>
      <c r="AT3878" s="262"/>
      <c r="AU3878" s="262"/>
    </row>
    <row r="3879" spans="1:47" s="538" customFormat="1">
      <c r="A3879" s="13"/>
      <c r="B3879" s="8"/>
      <c r="C3879" s="8"/>
      <c r="D3879" s="240"/>
      <c r="E3879" s="266"/>
      <c r="F3879" s="321"/>
      <c r="G3879" s="282"/>
      <c r="H3879" s="283"/>
      <c r="I3879" s="33"/>
      <c r="J3879" s="33"/>
      <c r="K3879" s="33"/>
      <c r="L3879" s="33"/>
      <c r="M3879" s="33"/>
      <c r="N3879" s="33"/>
      <c r="O3879" s="33"/>
      <c r="P3879" s="33"/>
      <c r="Q3879" s="33"/>
      <c r="R3879" s="33"/>
      <c r="S3879" s="33"/>
      <c r="T3879" s="33"/>
      <c r="U3879" s="33"/>
      <c r="V3879" s="33"/>
      <c r="W3879" s="33"/>
      <c r="X3879" s="282"/>
      <c r="Y3879" s="33"/>
      <c r="Z3879" s="284"/>
      <c r="AA3879" s="284"/>
      <c r="AB3879" s="33"/>
      <c r="AC3879" s="33"/>
      <c r="AD3879" s="33"/>
      <c r="AE3879" s="33"/>
      <c r="AF3879" s="33"/>
      <c r="AG3879" s="33"/>
      <c r="AH3879" s="33"/>
      <c r="AI3879" s="33"/>
      <c r="AJ3879" s="33"/>
      <c r="AK3879" s="33"/>
      <c r="AL3879" s="33"/>
      <c r="AM3879" s="33"/>
      <c r="AN3879" s="33"/>
      <c r="AO3879" s="33"/>
      <c r="AP3879" s="34"/>
      <c r="AQ3879" s="34"/>
      <c r="AR3879" s="28"/>
      <c r="AS3879" s="29"/>
      <c r="AT3879" s="29"/>
      <c r="AU3879" s="29"/>
    </row>
    <row r="3880" spans="1:47" s="538" customFormat="1" ht="15">
      <c r="A3880" s="13"/>
      <c r="B3880" s="8"/>
      <c r="C3880" s="8"/>
      <c r="D3880" s="506" t="s">
        <v>1996</v>
      </c>
      <c r="E3880" s="266"/>
      <c r="F3880" s="321"/>
      <c r="G3880" s="282"/>
      <c r="H3880" s="283"/>
      <c r="I3880" s="33"/>
      <c r="J3880" s="33"/>
      <c r="K3880" s="33"/>
      <c r="L3880" s="33"/>
      <c r="M3880" s="33"/>
      <c r="N3880" s="33"/>
      <c r="O3880" s="33"/>
      <c r="P3880" s="33"/>
      <c r="Q3880" s="33"/>
      <c r="R3880" s="33"/>
      <c r="S3880" s="33"/>
      <c r="T3880" s="33"/>
      <c r="U3880" s="33"/>
      <c r="V3880" s="33"/>
      <c r="W3880" s="33"/>
      <c r="X3880" s="282"/>
      <c r="Y3880" s="33"/>
      <c r="Z3880" s="284"/>
      <c r="AA3880" s="284"/>
      <c r="AB3880" s="33"/>
      <c r="AC3880" s="33"/>
      <c r="AD3880" s="33"/>
      <c r="AE3880" s="33"/>
      <c r="AF3880" s="33"/>
      <c r="AG3880" s="33"/>
      <c r="AH3880" s="33"/>
      <c r="AI3880" s="33"/>
      <c r="AJ3880" s="33"/>
      <c r="AK3880" s="33"/>
      <c r="AL3880" s="33"/>
      <c r="AM3880" s="33"/>
      <c r="AN3880" s="33"/>
      <c r="AO3880" s="33"/>
      <c r="AP3880" s="34"/>
      <c r="AQ3880" s="34"/>
      <c r="AR3880" s="28"/>
      <c r="AS3880" s="29"/>
      <c r="AT3880" s="29"/>
      <c r="AU3880" s="29"/>
    </row>
    <row r="3881" spans="1:47" s="385" customFormat="1">
      <c r="A3881" s="379"/>
      <c r="B3881" s="83"/>
      <c r="C3881" s="83"/>
      <c r="D3881" s="560" t="s">
        <v>1990</v>
      </c>
      <c r="E3881" s="557"/>
      <c r="F3881" s="370"/>
      <c r="G3881" s="380"/>
      <c r="H3881" s="381"/>
      <c r="I3881" s="84"/>
      <c r="J3881" s="84"/>
      <c r="K3881" s="84"/>
      <c r="L3881" s="84"/>
      <c r="M3881" s="84"/>
      <c r="N3881" s="84"/>
      <c r="O3881" s="84"/>
      <c r="P3881" s="84"/>
      <c r="Q3881" s="84"/>
      <c r="R3881" s="84"/>
      <c r="S3881" s="84"/>
      <c r="T3881" s="84"/>
      <c r="U3881" s="84"/>
      <c r="V3881" s="84"/>
      <c r="W3881" s="84"/>
      <c r="X3881" s="380"/>
      <c r="Y3881" s="84"/>
      <c r="Z3881" s="382"/>
      <c r="AA3881" s="382"/>
      <c r="AB3881" s="84"/>
      <c r="AC3881" s="84">
        <v>141500000</v>
      </c>
      <c r="AD3881" s="84"/>
      <c r="AE3881" s="84"/>
      <c r="AF3881" s="84"/>
      <c r="AG3881" s="84"/>
      <c r="AH3881" s="84"/>
      <c r="AI3881" s="84"/>
      <c r="AJ3881" s="84"/>
      <c r="AK3881" s="84"/>
      <c r="AL3881" s="84"/>
      <c r="AM3881" s="84"/>
      <c r="AN3881" s="84"/>
      <c r="AO3881" s="84"/>
      <c r="AP3881" s="383"/>
      <c r="AQ3881" s="383"/>
      <c r="AR3881" s="384"/>
      <c r="AS3881" s="262"/>
      <c r="AT3881" s="262"/>
      <c r="AU3881" s="262"/>
    </row>
    <row r="3882" spans="1:47" s="385" customFormat="1">
      <c r="A3882" s="379"/>
      <c r="B3882" s="83"/>
      <c r="C3882" s="83"/>
      <c r="D3882" s="560" t="s">
        <v>1997</v>
      </c>
      <c r="E3882" s="557"/>
      <c r="F3882" s="370"/>
      <c r="G3882" s="380"/>
      <c r="H3882" s="381"/>
      <c r="I3882" s="84"/>
      <c r="J3882" s="84"/>
      <c r="K3882" s="84"/>
      <c r="L3882" s="84"/>
      <c r="M3882" s="84"/>
      <c r="N3882" s="84"/>
      <c r="O3882" s="84"/>
      <c r="P3882" s="84"/>
      <c r="Q3882" s="84"/>
      <c r="R3882" s="84"/>
      <c r="S3882" s="84"/>
      <c r="T3882" s="84"/>
      <c r="U3882" s="84"/>
      <c r="V3882" s="84"/>
      <c r="W3882" s="84"/>
      <c r="X3882" s="380"/>
      <c r="Y3882" s="84"/>
      <c r="Z3882" s="382"/>
      <c r="AA3882" s="382"/>
      <c r="AB3882" s="84"/>
      <c r="AC3882" s="84">
        <v>300000</v>
      </c>
      <c r="AD3882" s="84"/>
      <c r="AE3882" s="84"/>
      <c r="AF3882" s="84"/>
      <c r="AG3882" s="84"/>
      <c r="AH3882" s="84"/>
      <c r="AI3882" s="84"/>
      <c r="AJ3882" s="84"/>
      <c r="AK3882" s="84"/>
      <c r="AL3882" s="84"/>
      <c r="AM3882" s="84"/>
      <c r="AN3882" s="84"/>
      <c r="AO3882" s="84"/>
      <c r="AP3882" s="383"/>
      <c r="AQ3882" s="383"/>
      <c r="AR3882" s="384"/>
      <c r="AS3882" s="262"/>
      <c r="AT3882" s="262"/>
      <c r="AU3882" s="262"/>
    </row>
    <row r="3883" spans="1:47" s="385" customFormat="1">
      <c r="A3883" s="379"/>
      <c r="B3883" s="83"/>
      <c r="C3883" s="83"/>
      <c r="D3883" s="560" t="s">
        <v>1998</v>
      </c>
      <c r="E3883" s="557"/>
      <c r="F3883" s="370"/>
      <c r="G3883" s="380"/>
      <c r="H3883" s="381"/>
      <c r="I3883" s="84"/>
      <c r="J3883" s="84"/>
      <c r="K3883" s="84"/>
      <c r="L3883" s="84"/>
      <c r="M3883" s="84"/>
      <c r="N3883" s="84"/>
      <c r="O3883" s="84"/>
      <c r="P3883" s="84"/>
      <c r="Q3883" s="84"/>
      <c r="R3883" s="84"/>
      <c r="S3883" s="84"/>
      <c r="T3883" s="84"/>
      <c r="U3883" s="84"/>
      <c r="V3883" s="84"/>
      <c r="W3883" s="84"/>
      <c r="X3883" s="380"/>
      <c r="Y3883" s="84"/>
      <c r="Z3883" s="382"/>
      <c r="AA3883" s="382"/>
      <c r="AB3883" s="84"/>
      <c r="AC3883" s="84">
        <v>1300000</v>
      </c>
      <c r="AD3883" s="84"/>
      <c r="AE3883" s="84"/>
      <c r="AF3883" s="84"/>
      <c r="AG3883" s="84"/>
      <c r="AH3883" s="84"/>
      <c r="AI3883" s="84"/>
      <c r="AJ3883" s="84"/>
      <c r="AK3883" s="84"/>
      <c r="AL3883" s="84"/>
      <c r="AM3883" s="84"/>
      <c r="AN3883" s="84"/>
      <c r="AO3883" s="84"/>
      <c r="AP3883" s="383"/>
      <c r="AQ3883" s="383"/>
      <c r="AR3883" s="384"/>
      <c r="AS3883" s="262"/>
      <c r="AT3883" s="262"/>
      <c r="AU3883" s="262"/>
    </row>
    <row r="3884" spans="1:47" s="563" customFormat="1">
      <c r="A3884" s="13"/>
      <c r="B3884" s="8"/>
      <c r="C3884" s="8"/>
      <c r="D3884" s="560" t="s">
        <v>1991</v>
      </c>
      <c r="E3884" s="266"/>
      <c r="F3884" s="321"/>
      <c r="G3884" s="282"/>
      <c r="H3884" s="283"/>
      <c r="I3884" s="33"/>
      <c r="J3884" s="33"/>
      <c r="K3884" s="33"/>
      <c r="L3884" s="33"/>
      <c r="M3884" s="33"/>
      <c r="N3884" s="33"/>
      <c r="O3884" s="33"/>
      <c r="P3884" s="33"/>
      <c r="Q3884" s="33"/>
      <c r="R3884" s="33"/>
      <c r="S3884" s="33"/>
      <c r="T3884" s="33"/>
      <c r="U3884" s="33"/>
      <c r="V3884" s="33"/>
      <c r="W3884" s="33"/>
      <c r="X3884" s="282"/>
      <c r="Y3884" s="33"/>
      <c r="Z3884" s="284"/>
      <c r="AA3884" s="284"/>
      <c r="AB3884" s="33"/>
      <c r="AC3884" s="84">
        <v>600000</v>
      </c>
      <c r="AD3884" s="33"/>
      <c r="AE3884" s="33"/>
      <c r="AF3884" s="33"/>
      <c r="AG3884" s="33"/>
      <c r="AH3884" s="33"/>
      <c r="AI3884" s="33"/>
      <c r="AJ3884" s="33"/>
      <c r="AK3884" s="33"/>
      <c r="AL3884" s="33"/>
      <c r="AM3884" s="33"/>
      <c r="AN3884" s="33"/>
      <c r="AO3884" s="33"/>
      <c r="AP3884" s="34"/>
      <c r="AQ3884" s="34"/>
      <c r="AR3884" s="28"/>
      <c r="AS3884" s="29"/>
      <c r="AT3884" s="29"/>
      <c r="AU3884" s="29"/>
    </row>
    <row r="3885" spans="1:47" s="538" customFormat="1">
      <c r="A3885" s="13"/>
      <c r="B3885" s="8"/>
      <c r="C3885" s="8"/>
      <c r="D3885" s="240"/>
      <c r="E3885" s="266"/>
      <c r="F3885" s="321"/>
      <c r="G3885" s="282"/>
      <c r="H3885" s="283"/>
      <c r="I3885" s="33"/>
      <c r="J3885" s="33"/>
      <c r="K3885" s="33"/>
      <c r="L3885" s="33"/>
      <c r="M3885" s="33"/>
      <c r="N3885" s="33"/>
      <c r="O3885" s="33"/>
      <c r="P3885" s="33"/>
      <c r="Q3885" s="33"/>
      <c r="R3885" s="33"/>
      <c r="S3885" s="33"/>
      <c r="T3885" s="33"/>
      <c r="U3885" s="33"/>
      <c r="V3885" s="33"/>
      <c r="W3885" s="33"/>
      <c r="X3885" s="282"/>
      <c r="Y3885" s="33"/>
      <c r="Z3885" s="284"/>
      <c r="AA3885" s="284"/>
      <c r="AB3885" s="33"/>
      <c r="AC3885" s="33"/>
      <c r="AD3885" s="33"/>
      <c r="AE3885" s="33"/>
      <c r="AF3885" s="33"/>
      <c r="AG3885" s="33"/>
      <c r="AH3885" s="33"/>
      <c r="AI3885" s="33"/>
      <c r="AJ3885" s="33"/>
      <c r="AK3885" s="33"/>
      <c r="AL3885" s="33"/>
      <c r="AM3885" s="33"/>
      <c r="AN3885" s="33"/>
      <c r="AO3885" s="33"/>
      <c r="AP3885" s="34"/>
      <c r="AQ3885" s="34"/>
      <c r="AR3885" s="28"/>
      <c r="AS3885" s="29"/>
      <c r="AT3885" s="29"/>
      <c r="AU3885" s="29"/>
    </row>
    <row r="3886" spans="1:47" s="563" customFormat="1">
      <c r="A3886" s="13"/>
      <c r="B3886" s="8"/>
      <c r="C3886" s="8"/>
      <c r="D3886" s="240"/>
      <c r="E3886" s="266"/>
      <c r="F3886" s="321"/>
      <c r="G3886" s="282"/>
      <c r="H3886" s="283"/>
      <c r="I3886" s="33"/>
      <c r="J3886" s="33"/>
      <c r="K3886" s="33"/>
      <c r="L3886" s="33"/>
      <c r="M3886" s="33"/>
      <c r="N3886" s="33"/>
      <c r="O3886" s="33"/>
      <c r="P3886" s="33"/>
      <c r="Q3886" s="33"/>
      <c r="R3886" s="33"/>
      <c r="S3886" s="33"/>
      <c r="T3886" s="33"/>
      <c r="U3886" s="33"/>
      <c r="V3886" s="33"/>
      <c r="W3886" s="33"/>
      <c r="X3886" s="282"/>
      <c r="Y3886" s="33"/>
      <c r="Z3886" s="284"/>
      <c r="AA3886" s="284"/>
      <c r="AB3886" s="33"/>
      <c r="AC3886" s="33"/>
      <c r="AD3886" s="33"/>
      <c r="AE3886" s="33"/>
      <c r="AF3886" s="33"/>
      <c r="AG3886" s="33"/>
      <c r="AH3886" s="33"/>
      <c r="AI3886" s="33"/>
      <c r="AJ3886" s="33"/>
      <c r="AK3886" s="33"/>
      <c r="AL3886" s="33"/>
      <c r="AM3886" s="33"/>
      <c r="AN3886" s="33"/>
      <c r="AO3886" s="33"/>
      <c r="AP3886" s="34"/>
      <c r="AQ3886" s="34"/>
      <c r="AR3886" s="28"/>
      <c r="AS3886" s="29"/>
      <c r="AT3886" s="29"/>
      <c r="AU3886" s="29"/>
    </row>
    <row r="3887" spans="1:47" s="563" customFormat="1">
      <c r="A3887" s="13"/>
      <c r="B3887" s="8"/>
      <c r="C3887" s="8"/>
      <c r="D3887" s="240"/>
      <c r="E3887" s="266"/>
      <c r="F3887" s="321"/>
      <c r="G3887" s="282"/>
      <c r="H3887" s="283"/>
      <c r="I3887" s="33"/>
      <c r="J3887" s="33"/>
      <c r="K3887" s="33"/>
      <c r="L3887" s="33"/>
      <c r="M3887" s="33"/>
      <c r="N3887" s="33"/>
      <c r="O3887" s="33"/>
      <c r="P3887" s="33"/>
      <c r="Q3887" s="33"/>
      <c r="R3887" s="33"/>
      <c r="S3887" s="33"/>
      <c r="T3887" s="33"/>
      <c r="U3887" s="33"/>
      <c r="V3887" s="33"/>
      <c r="W3887" s="33"/>
      <c r="X3887" s="282"/>
      <c r="Y3887" s="33"/>
      <c r="Z3887" s="284"/>
      <c r="AA3887" s="284"/>
      <c r="AB3887" s="33"/>
      <c r="AC3887" s="33"/>
      <c r="AD3887" s="33"/>
      <c r="AE3887" s="33"/>
      <c r="AF3887" s="33"/>
      <c r="AG3887" s="33"/>
      <c r="AH3887" s="33"/>
      <c r="AI3887" s="33"/>
      <c r="AJ3887" s="33"/>
      <c r="AK3887" s="33"/>
      <c r="AL3887" s="33"/>
      <c r="AM3887" s="33"/>
      <c r="AN3887" s="33"/>
      <c r="AO3887" s="33"/>
      <c r="AP3887" s="34"/>
      <c r="AQ3887" s="34"/>
      <c r="AR3887" s="28"/>
      <c r="AS3887" s="29"/>
      <c r="AT3887" s="29"/>
      <c r="AU3887" s="29"/>
    </row>
    <row r="3888" spans="1:47" s="563" customFormat="1">
      <c r="A3888" s="13"/>
      <c r="B3888" s="8"/>
      <c r="C3888" s="8"/>
      <c r="D3888" s="240"/>
      <c r="E3888" s="266"/>
      <c r="F3888" s="321"/>
      <c r="G3888" s="282"/>
      <c r="H3888" s="283"/>
      <c r="I3888" s="33"/>
      <c r="J3888" s="33"/>
      <c r="K3888" s="33"/>
      <c r="L3888" s="33"/>
      <c r="M3888" s="33"/>
      <c r="N3888" s="33"/>
      <c r="O3888" s="33"/>
      <c r="P3888" s="33"/>
      <c r="Q3888" s="33"/>
      <c r="R3888" s="33"/>
      <c r="S3888" s="33"/>
      <c r="T3888" s="33"/>
      <c r="U3888" s="33"/>
      <c r="V3888" s="33"/>
      <c r="W3888" s="33"/>
      <c r="X3888" s="282"/>
      <c r="Y3888" s="33"/>
      <c r="Z3888" s="284"/>
      <c r="AA3888" s="284"/>
      <c r="AB3888" s="33"/>
      <c r="AC3888" s="33"/>
      <c r="AD3888" s="33"/>
      <c r="AE3888" s="33"/>
      <c r="AF3888" s="33"/>
      <c r="AG3888" s="33"/>
      <c r="AH3888" s="33"/>
      <c r="AI3888" s="33"/>
      <c r="AJ3888" s="33"/>
      <c r="AK3888" s="33"/>
      <c r="AL3888" s="33"/>
      <c r="AM3888" s="33"/>
      <c r="AN3888" s="33"/>
      <c r="AO3888" s="33"/>
      <c r="AP3888" s="34"/>
      <c r="AQ3888" s="34"/>
      <c r="AR3888" s="28"/>
      <c r="AS3888" s="29"/>
      <c r="AT3888" s="29"/>
      <c r="AU3888" s="29"/>
    </row>
    <row r="3889" spans="1:52" s="563" customFormat="1">
      <c r="A3889" s="13"/>
      <c r="B3889" s="8"/>
      <c r="C3889" s="8"/>
      <c r="D3889" s="240"/>
      <c r="E3889" s="266"/>
      <c r="F3889" s="321"/>
      <c r="G3889" s="282"/>
      <c r="H3889" s="283"/>
      <c r="I3889" s="33"/>
      <c r="J3889" s="33"/>
      <c r="K3889" s="33"/>
      <c r="L3889" s="33"/>
      <c r="M3889" s="33"/>
      <c r="N3889" s="33"/>
      <c r="O3889" s="33"/>
      <c r="P3889" s="33"/>
      <c r="Q3889" s="33"/>
      <c r="R3889" s="33"/>
      <c r="S3889" s="33"/>
      <c r="T3889" s="33"/>
      <c r="U3889" s="33"/>
      <c r="V3889" s="33"/>
      <c r="W3889" s="33"/>
      <c r="X3889" s="282"/>
      <c r="Y3889" s="33"/>
      <c r="Z3889" s="284"/>
      <c r="AA3889" s="284"/>
      <c r="AB3889" s="33"/>
      <c r="AC3889" s="33"/>
      <c r="AD3889" s="33"/>
      <c r="AE3889" s="33"/>
      <c r="AF3889" s="33"/>
      <c r="AG3889" s="33"/>
      <c r="AH3889" s="33"/>
      <c r="AI3889" s="33"/>
      <c r="AJ3889" s="33"/>
      <c r="AK3889" s="33"/>
      <c r="AL3889" s="33"/>
      <c r="AM3889" s="33"/>
      <c r="AN3889" s="33"/>
      <c r="AO3889" s="33"/>
      <c r="AP3889" s="34"/>
      <c r="AQ3889" s="34"/>
      <c r="AR3889" s="28"/>
      <c r="AS3889" s="29"/>
      <c r="AT3889" s="29"/>
      <c r="AU3889" s="29"/>
    </row>
    <row r="3890" spans="1:52" s="538" customFormat="1">
      <c r="A3890" s="13"/>
      <c r="B3890" s="8"/>
      <c r="C3890" s="8"/>
      <c r="D3890" s="240"/>
      <c r="E3890" s="266"/>
      <c r="F3890" s="321"/>
      <c r="G3890" s="282"/>
      <c r="H3890" s="283"/>
      <c r="I3890" s="33"/>
      <c r="J3890" s="33"/>
      <c r="K3890" s="33"/>
      <c r="L3890" s="33"/>
      <c r="M3890" s="33"/>
      <c r="N3890" s="33"/>
      <c r="O3890" s="33"/>
      <c r="P3890" s="33"/>
      <c r="Q3890" s="33"/>
      <c r="R3890" s="33"/>
      <c r="S3890" s="33"/>
      <c r="T3890" s="33"/>
      <c r="U3890" s="33"/>
      <c r="V3890" s="33"/>
      <c r="W3890" s="33"/>
      <c r="X3890" s="282"/>
      <c r="Y3890" s="33"/>
      <c r="Z3890" s="284"/>
      <c r="AA3890" s="284"/>
      <c r="AB3890" s="33"/>
      <c r="AC3890" s="33"/>
      <c r="AD3890" s="33"/>
      <c r="AE3890" s="33"/>
      <c r="AF3890" s="33"/>
      <c r="AG3890" s="33"/>
      <c r="AH3890" s="33"/>
      <c r="AI3890" s="33"/>
      <c r="AJ3890" s="33"/>
      <c r="AK3890" s="33"/>
      <c r="AL3890" s="33"/>
      <c r="AM3890" s="33"/>
      <c r="AN3890" s="33"/>
      <c r="AO3890" s="33"/>
      <c r="AP3890" s="34"/>
      <c r="AQ3890" s="34"/>
      <c r="AR3890" s="28"/>
      <c r="AS3890" s="29"/>
      <c r="AT3890" s="29"/>
      <c r="AU3890" s="29"/>
    </row>
    <row r="3891" spans="1:52" s="538" customFormat="1">
      <c r="A3891" s="13"/>
      <c r="B3891" s="8"/>
      <c r="C3891" s="8"/>
      <c r="D3891" s="240"/>
      <c r="E3891" s="266"/>
      <c r="F3891" s="321"/>
      <c r="G3891" s="282"/>
      <c r="H3891" s="283"/>
      <c r="I3891" s="33"/>
      <c r="J3891" s="33"/>
      <c r="K3891" s="33"/>
      <c r="L3891" s="33"/>
      <c r="M3891" s="33"/>
      <c r="N3891" s="33"/>
      <c r="O3891" s="33"/>
      <c r="P3891" s="33"/>
      <c r="Q3891" s="33"/>
      <c r="R3891" s="33"/>
      <c r="S3891" s="33"/>
      <c r="T3891" s="33"/>
      <c r="U3891" s="33"/>
      <c r="V3891" s="33"/>
      <c r="W3891" s="33"/>
      <c r="X3891" s="282"/>
      <c r="Y3891" s="33"/>
      <c r="Z3891" s="284"/>
      <c r="AA3891" s="284"/>
      <c r="AB3891" s="33"/>
      <c r="AC3891" s="33"/>
      <c r="AD3891" s="33"/>
      <c r="AE3891" s="33"/>
      <c r="AF3891" s="33"/>
      <c r="AG3891" s="33"/>
      <c r="AH3891" s="33"/>
      <c r="AI3891" s="33"/>
      <c r="AJ3891" s="33"/>
      <c r="AK3891" s="33"/>
      <c r="AL3891" s="33"/>
      <c r="AM3891" s="33"/>
      <c r="AN3891" s="33"/>
      <c r="AO3891" s="33"/>
      <c r="AP3891" s="34"/>
      <c r="AQ3891" s="34"/>
      <c r="AR3891" s="28"/>
      <c r="AS3891" s="29"/>
      <c r="AT3891" s="29"/>
      <c r="AU3891" s="29"/>
    </row>
    <row r="3892" spans="1:52" s="482" customFormat="1">
      <c r="A3892" s="13"/>
      <c r="B3892" s="8"/>
      <c r="C3892" s="8"/>
      <c r="D3892" s="240"/>
      <c r="E3892" s="266"/>
      <c r="F3892" s="321"/>
      <c r="G3892" s="282"/>
      <c r="H3892" s="283"/>
      <c r="I3892" s="33"/>
      <c r="J3892" s="33"/>
      <c r="K3892" s="33"/>
      <c r="L3892" s="33"/>
      <c r="M3892" s="33"/>
      <c r="N3892" s="33"/>
      <c r="O3892" s="33"/>
      <c r="P3892" s="33"/>
      <c r="Q3892" s="33"/>
      <c r="R3892" s="33"/>
      <c r="S3892" s="33"/>
      <c r="T3892" s="33"/>
      <c r="U3892" s="33"/>
      <c r="V3892" s="33"/>
      <c r="W3892" s="33"/>
      <c r="X3892" s="282"/>
      <c r="Y3892" s="33"/>
      <c r="Z3892" s="284"/>
      <c r="AA3892" s="284"/>
      <c r="AB3892" s="33"/>
      <c r="AC3892" s="33"/>
      <c r="AD3892" s="33"/>
      <c r="AE3892" s="33"/>
      <c r="AF3892" s="33"/>
      <c r="AG3892" s="33"/>
      <c r="AH3892" s="33"/>
      <c r="AI3892" s="33"/>
      <c r="AJ3892" s="33"/>
      <c r="AK3892" s="33"/>
      <c r="AL3892" s="33"/>
      <c r="AM3892" s="33"/>
      <c r="AN3892" s="33"/>
      <c r="AO3892" s="33"/>
      <c r="AP3892" s="34"/>
      <c r="AQ3892" s="34"/>
      <c r="AR3892" s="28"/>
      <c r="AS3892" s="29"/>
      <c r="AT3892" s="29"/>
      <c r="AU3892" s="29"/>
    </row>
    <row r="3893" spans="1:52" s="402" customFormat="1">
      <c r="A3893" s="13"/>
      <c r="B3893" s="8"/>
      <c r="C3893" s="8"/>
      <c r="D3893" s="240"/>
      <c r="E3893" s="33"/>
      <c r="F3893" s="321"/>
      <c r="G3893" s="282"/>
      <c r="H3893" s="283"/>
      <c r="I3893" s="33"/>
      <c r="J3893" s="33"/>
      <c r="K3893" s="33"/>
      <c r="L3893" s="33"/>
      <c r="M3893" s="33"/>
      <c r="N3893" s="33"/>
      <c r="O3893" s="33"/>
      <c r="P3893" s="33"/>
      <c r="Q3893" s="33"/>
      <c r="R3893" s="33"/>
      <c r="S3893" s="33"/>
      <c r="T3893" s="33"/>
      <c r="U3893" s="33"/>
      <c r="V3893" s="33"/>
      <c r="W3893" s="33"/>
      <c r="X3893" s="282"/>
      <c r="Y3893" s="33"/>
      <c r="Z3893" s="284"/>
      <c r="AA3893" s="284"/>
      <c r="AB3893" s="33"/>
      <c r="AC3893" s="33"/>
      <c r="AD3893" s="33"/>
      <c r="AE3893" s="33"/>
      <c r="AF3893" s="33"/>
      <c r="AG3893" s="33"/>
      <c r="AH3893" s="33"/>
      <c r="AI3893" s="33"/>
      <c r="AJ3893" s="33"/>
      <c r="AK3893" s="33"/>
      <c r="AL3893" s="33"/>
      <c r="AM3893" s="33"/>
      <c r="AN3893" s="33"/>
      <c r="AO3893" s="33"/>
      <c r="AP3893" s="34"/>
      <c r="AQ3893" s="34"/>
      <c r="AR3893" s="28"/>
      <c r="AS3893" s="29"/>
      <c r="AT3893" s="29"/>
      <c r="AU3893" s="29"/>
    </row>
    <row r="3894" spans="1:52" s="21" customFormat="1">
      <c r="A3894" s="10"/>
      <c r="B3894" s="8"/>
      <c r="C3894" s="8"/>
      <c r="D3894" s="82"/>
      <c r="E3894" s="404"/>
      <c r="F3894" s="69"/>
      <c r="G3894" s="71"/>
      <c r="H3894" s="72"/>
      <c r="I3894" s="69"/>
      <c r="J3894" s="69"/>
      <c r="K3894" s="69"/>
      <c r="L3894" s="69"/>
      <c r="M3894" s="69"/>
      <c r="N3894" s="69"/>
      <c r="O3894" s="69"/>
      <c r="P3894" s="69"/>
      <c r="Q3894" s="69"/>
      <c r="R3894" s="69"/>
      <c r="S3894" s="69"/>
      <c r="T3894" s="69"/>
      <c r="U3894" s="69"/>
      <c r="V3894" s="69"/>
      <c r="W3894" s="69"/>
      <c r="X3894" s="71"/>
      <c r="Y3894" s="69"/>
      <c r="Z3894" s="73"/>
      <c r="AA3894" s="73"/>
      <c r="AB3894" s="69"/>
      <c r="AC3894" s="69"/>
      <c r="AD3894" s="69"/>
      <c r="AE3894" s="69"/>
      <c r="AF3894" s="69"/>
      <c r="AG3894" s="69"/>
      <c r="AH3894" s="69"/>
      <c r="AI3894" s="69"/>
      <c r="AJ3894" s="69"/>
      <c r="AK3894" s="69"/>
      <c r="AL3894" s="69"/>
      <c r="AM3894" s="69"/>
      <c r="AN3894" s="69"/>
      <c r="AO3894" s="69"/>
      <c r="AP3894" s="70"/>
      <c r="AQ3894" s="70"/>
      <c r="AR3894" s="76"/>
      <c r="AS3894" s="60"/>
      <c r="AT3894" s="60"/>
      <c r="AU3894" s="60"/>
    </row>
    <row r="3895" spans="1:52" s="86" customFormat="1">
      <c r="A3895" s="12"/>
      <c r="B3895" s="9">
        <v>3</v>
      </c>
      <c r="C3895" s="9" t="s">
        <v>16</v>
      </c>
      <c r="D3895" s="81" t="s">
        <v>10</v>
      </c>
      <c r="E3895" s="405">
        <v>8960705000</v>
      </c>
      <c r="F3895" s="31">
        <f t="shared" ref="F3895:V3895" si="295">SUM(F3896:F3911)</f>
        <v>738590000</v>
      </c>
      <c r="G3895" s="31">
        <f t="shared" si="295"/>
        <v>718791000</v>
      </c>
      <c r="H3895" s="31">
        <f t="shared" si="295"/>
        <v>718791000</v>
      </c>
      <c r="I3895" s="31">
        <f t="shared" si="295"/>
        <v>0</v>
      </c>
      <c r="J3895" s="31">
        <f t="shared" si="295"/>
        <v>0</v>
      </c>
      <c r="K3895" s="31">
        <f t="shared" si="295"/>
        <v>594219000</v>
      </c>
      <c r="L3895" s="31">
        <f t="shared" si="295"/>
        <v>0</v>
      </c>
      <c r="M3895" s="31">
        <f t="shared" si="295"/>
        <v>0</v>
      </c>
      <c r="N3895" s="31">
        <f t="shared" si="295"/>
        <v>0</v>
      </c>
      <c r="O3895" s="31">
        <f t="shared" si="295"/>
        <v>0</v>
      </c>
      <c r="P3895" s="31">
        <f t="shared" si="295"/>
        <v>0</v>
      </c>
      <c r="Q3895" s="31">
        <f t="shared" si="295"/>
        <v>0</v>
      </c>
      <c r="R3895" s="31">
        <f t="shared" si="295"/>
        <v>0</v>
      </c>
      <c r="S3895" s="31">
        <f t="shared" si="295"/>
        <v>0</v>
      </c>
      <c r="T3895" s="31">
        <f t="shared" si="295"/>
        <v>0</v>
      </c>
      <c r="U3895" s="31">
        <f t="shared" si="295"/>
        <v>0</v>
      </c>
      <c r="V3895" s="31">
        <f t="shared" si="295"/>
        <v>0</v>
      </c>
      <c r="W3895" s="31">
        <f>SUM(O3895:V3895)</f>
        <v>0</v>
      </c>
      <c r="X3895" s="31">
        <f>SUM(X3896:X3911)</f>
        <v>0</v>
      </c>
      <c r="Y3895" s="31">
        <f>H3895+I3895+J3895+K3895+L3895+M3895+N3895+W3895+X3895</f>
        <v>1313010000</v>
      </c>
      <c r="Z3895" s="31">
        <f t="shared" ref="Z3895:AK3895" si="296">SUM(Z3896:Z3911)</f>
        <v>0</v>
      </c>
      <c r="AA3895" s="31">
        <f t="shared" si="296"/>
        <v>0</v>
      </c>
      <c r="AB3895" s="31">
        <f t="shared" si="296"/>
        <v>0</v>
      </c>
      <c r="AC3895" s="31">
        <f t="shared" si="296"/>
        <v>0</v>
      </c>
      <c r="AD3895" s="31">
        <f t="shared" si="296"/>
        <v>0</v>
      </c>
      <c r="AE3895" s="31">
        <f t="shared" si="296"/>
        <v>0</v>
      </c>
      <c r="AF3895" s="31">
        <f t="shared" si="296"/>
        <v>0</v>
      </c>
      <c r="AG3895" s="31">
        <f t="shared" si="296"/>
        <v>0</v>
      </c>
      <c r="AH3895" s="31">
        <f t="shared" si="296"/>
        <v>0</v>
      </c>
      <c r="AI3895" s="31">
        <f t="shared" si="296"/>
        <v>0</v>
      </c>
      <c r="AJ3895" s="31">
        <f t="shared" si="296"/>
        <v>0</v>
      </c>
      <c r="AK3895" s="31">
        <f t="shared" si="296"/>
        <v>0</v>
      </c>
      <c r="AL3895" s="31">
        <f>SUM(AD3895:AK3895)</f>
        <v>0</v>
      </c>
      <c r="AM3895" s="31">
        <f>SUM(AM3896:AM3911)</f>
        <v>0</v>
      </c>
      <c r="AN3895" s="31">
        <f>SUM(AN3896:AN3911)</f>
        <v>0</v>
      </c>
      <c r="AO3895" s="31">
        <f>Z3895+AA3895+AB3895+AC3895+AL3895+AM3895+AN3895</f>
        <v>0</v>
      </c>
      <c r="AP3895" s="32">
        <f>E3895+Y3895-AO3895</f>
        <v>10273715000</v>
      </c>
      <c r="AQ3895" s="32"/>
      <c r="AR3895" s="28"/>
      <c r="AS3895" s="29">
        <f>E3895+H3895+I3895+J3895+K3895+L3895+M3895+N3895+W3895+X3895-Z3895-AB3895-AL3895-AC3895-AM3895-AN3895</f>
        <v>10273715000</v>
      </c>
      <c r="AT3895" s="29">
        <f>AP3895-AS3895</f>
        <v>0</v>
      </c>
      <c r="AU3895" s="29">
        <f>E3895</f>
        <v>8960705000</v>
      </c>
      <c r="AV3895" s="86">
        <f>AS3895-AU3895</f>
        <v>1313010000</v>
      </c>
      <c r="AW3895" s="86">
        <f>Y3895-AO3895</f>
        <v>1313010000</v>
      </c>
      <c r="AX3895" s="86">
        <f>AV3895-AW3895</f>
        <v>0</v>
      </c>
      <c r="AZ3895" s="398"/>
    </row>
    <row r="3896" spans="1:52" s="402" customFormat="1">
      <c r="A3896" s="13"/>
      <c r="B3896" s="8"/>
      <c r="C3896" s="8"/>
      <c r="D3896" s="240"/>
      <c r="E3896" s="266"/>
      <c r="F3896" s="321"/>
      <c r="G3896" s="282"/>
      <c r="H3896" s="283"/>
      <c r="I3896" s="33"/>
      <c r="J3896" s="33"/>
      <c r="K3896" s="33"/>
      <c r="L3896" s="33"/>
      <c r="M3896" s="33"/>
      <c r="N3896" s="33"/>
      <c r="O3896" s="33"/>
      <c r="P3896" s="33"/>
      <c r="Q3896" s="33"/>
      <c r="R3896" s="33"/>
      <c r="S3896" s="33"/>
      <c r="T3896" s="33"/>
      <c r="U3896" s="33"/>
      <c r="V3896" s="33"/>
      <c r="W3896" s="33"/>
      <c r="X3896" s="282"/>
      <c r="Y3896" s="33"/>
      <c r="Z3896" s="284"/>
      <c r="AA3896" s="284"/>
      <c r="AB3896" s="33"/>
      <c r="AC3896" s="33"/>
      <c r="AD3896" s="33"/>
      <c r="AE3896" s="33"/>
      <c r="AF3896" s="33"/>
      <c r="AG3896" s="33"/>
      <c r="AH3896" s="33"/>
      <c r="AI3896" s="33"/>
      <c r="AJ3896" s="33"/>
      <c r="AK3896" s="33"/>
      <c r="AL3896" s="33"/>
      <c r="AM3896" s="33"/>
      <c r="AN3896" s="33"/>
      <c r="AO3896" s="33"/>
      <c r="AP3896" s="34"/>
      <c r="AQ3896" s="34"/>
      <c r="AR3896" s="28"/>
      <c r="AS3896" s="29"/>
      <c r="AT3896" s="29"/>
      <c r="AU3896" s="29"/>
    </row>
    <row r="3897" spans="1:52" s="483" customFormat="1">
      <c r="A3897" s="13"/>
      <c r="B3897" s="8"/>
      <c r="C3897" s="8"/>
      <c r="D3897" s="240"/>
      <c r="E3897" s="266"/>
      <c r="F3897" s="321"/>
      <c r="G3897" s="282"/>
      <c r="H3897" s="283"/>
      <c r="I3897" s="33"/>
      <c r="J3897" s="33"/>
      <c r="K3897" s="33"/>
      <c r="L3897" s="33"/>
      <c r="M3897" s="33"/>
      <c r="N3897" s="33"/>
      <c r="O3897" s="33"/>
      <c r="P3897" s="33"/>
      <c r="Q3897" s="33"/>
      <c r="R3897" s="33"/>
      <c r="S3897" s="33"/>
      <c r="T3897" s="33"/>
      <c r="U3897" s="33"/>
      <c r="V3897" s="33"/>
      <c r="W3897" s="33"/>
      <c r="X3897" s="282"/>
      <c r="Y3897" s="33"/>
      <c r="Z3897" s="284"/>
      <c r="AA3897" s="284"/>
      <c r="AB3897" s="33"/>
      <c r="AC3897" s="33"/>
      <c r="AD3897" s="33"/>
      <c r="AE3897" s="33"/>
      <c r="AF3897" s="33"/>
      <c r="AG3897" s="33"/>
      <c r="AH3897" s="33"/>
      <c r="AI3897" s="33"/>
      <c r="AJ3897" s="33"/>
      <c r="AK3897" s="33"/>
      <c r="AL3897" s="33"/>
      <c r="AM3897" s="33"/>
      <c r="AN3897" s="33"/>
      <c r="AO3897" s="33"/>
      <c r="AP3897" s="34"/>
      <c r="AQ3897" s="34"/>
      <c r="AR3897" s="28"/>
      <c r="AS3897" s="29"/>
      <c r="AT3897" s="29"/>
      <c r="AU3897" s="29"/>
    </row>
    <row r="3898" spans="1:52" s="483" customFormat="1">
      <c r="A3898" s="13"/>
      <c r="B3898" s="8"/>
      <c r="C3898" s="83">
        <v>322</v>
      </c>
      <c r="D3898" s="375" t="s">
        <v>171</v>
      </c>
      <c r="E3898" s="266"/>
      <c r="F3898" s="321"/>
      <c r="G3898" s="282"/>
      <c r="H3898" s="283"/>
      <c r="I3898" s="33"/>
      <c r="J3898" s="33"/>
      <c r="K3898" s="33"/>
      <c r="L3898" s="33"/>
      <c r="M3898" s="33"/>
      <c r="N3898" s="33"/>
      <c r="O3898" s="33"/>
      <c r="P3898" s="33"/>
      <c r="Q3898" s="33"/>
      <c r="R3898" s="33"/>
      <c r="S3898" s="33"/>
      <c r="T3898" s="33"/>
      <c r="U3898" s="33"/>
      <c r="V3898" s="33"/>
      <c r="W3898" s="33"/>
      <c r="X3898" s="282"/>
      <c r="Y3898" s="33"/>
      <c r="Z3898" s="284"/>
      <c r="AA3898" s="284"/>
      <c r="AB3898" s="33"/>
      <c r="AC3898" s="33"/>
      <c r="AD3898" s="33"/>
      <c r="AE3898" s="33"/>
      <c r="AF3898" s="33"/>
      <c r="AG3898" s="33"/>
      <c r="AH3898" s="33"/>
      <c r="AI3898" s="33"/>
      <c r="AJ3898" s="33"/>
      <c r="AK3898" s="33"/>
      <c r="AL3898" s="33"/>
      <c r="AM3898" s="33"/>
      <c r="AN3898" s="33"/>
      <c r="AO3898" s="33"/>
      <c r="AP3898" s="34"/>
      <c r="AQ3898" s="34"/>
      <c r="AR3898" s="28"/>
      <c r="AS3898" s="29"/>
      <c r="AT3898" s="29"/>
      <c r="AU3898" s="29"/>
    </row>
    <row r="3899" spans="1:52" s="483" customFormat="1">
      <c r="A3899" s="13"/>
      <c r="B3899" s="8"/>
      <c r="C3899" s="8"/>
      <c r="D3899" s="472" t="s">
        <v>505</v>
      </c>
      <c r="E3899" s="266"/>
      <c r="F3899" s="321"/>
      <c r="G3899" s="282"/>
      <c r="H3899" s="283"/>
      <c r="I3899" s="33"/>
      <c r="J3899" s="33"/>
      <c r="K3899" s="33"/>
      <c r="L3899" s="33"/>
      <c r="M3899" s="33"/>
      <c r="N3899" s="33"/>
      <c r="O3899" s="33"/>
      <c r="P3899" s="33"/>
      <c r="Q3899" s="33"/>
      <c r="R3899" s="33"/>
      <c r="S3899" s="33"/>
      <c r="T3899" s="33"/>
      <c r="U3899" s="33"/>
      <c r="V3899" s="33"/>
      <c r="W3899" s="33"/>
      <c r="X3899" s="282"/>
      <c r="Y3899" s="33"/>
      <c r="Z3899" s="284"/>
      <c r="AA3899" s="284"/>
      <c r="AB3899" s="33"/>
      <c r="AC3899" s="33"/>
      <c r="AD3899" s="33"/>
      <c r="AE3899" s="33"/>
      <c r="AF3899" s="33"/>
      <c r="AG3899" s="33"/>
      <c r="AH3899" s="33"/>
      <c r="AI3899" s="33"/>
      <c r="AJ3899" s="33"/>
      <c r="AK3899" s="33"/>
      <c r="AL3899" s="33"/>
      <c r="AM3899" s="33"/>
      <c r="AN3899" s="33"/>
      <c r="AO3899" s="33"/>
      <c r="AP3899" s="34"/>
      <c r="AQ3899" s="34"/>
      <c r="AR3899" s="28"/>
      <c r="AS3899" s="29"/>
      <c r="AT3899" s="29"/>
      <c r="AU3899" s="29"/>
    </row>
    <row r="3900" spans="1:52" s="483" customFormat="1">
      <c r="A3900" s="13"/>
      <c r="B3900" s="8"/>
      <c r="C3900" s="8"/>
      <c r="D3900" s="473" t="s">
        <v>191</v>
      </c>
      <c r="E3900" s="266">
        <v>738590000</v>
      </c>
      <c r="F3900" s="321"/>
      <c r="G3900" s="282"/>
      <c r="H3900" s="283"/>
      <c r="I3900" s="33"/>
      <c r="J3900" s="33"/>
      <c r="K3900" s="33"/>
      <c r="L3900" s="33"/>
      <c r="M3900" s="33"/>
      <c r="N3900" s="33"/>
      <c r="O3900" s="33"/>
      <c r="P3900" s="33"/>
      <c r="Q3900" s="33"/>
      <c r="R3900" s="33"/>
      <c r="S3900" s="33"/>
      <c r="T3900" s="33"/>
      <c r="U3900" s="33"/>
      <c r="V3900" s="33"/>
      <c r="W3900" s="33"/>
      <c r="X3900" s="282"/>
      <c r="Y3900" s="33"/>
      <c r="Z3900" s="284"/>
      <c r="AA3900" s="284"/>
      <c r="AB3900" s="33"/>
      <c r="AC3900" s="33"/>
      <c r="AD3900" s="33"/>
      <c r="AE3900" s="33"/>
      <c r="AF3900" s="33"/>
      <c r="AG3900" s="33"/>
      <c r="AH3900" s="33"/>
      <c r="AI3900" s="33"/>
      <c r="AJ3900" s="33"/>
      <c r="AK3900" s="33"/>
      <c r="AL3900" s="33"/>
      <c r="AM3900" s="33"/>
      <c r="AN3900" s="33"/>
      <c r="AO3900" s="33"/>
      <c r="AP3900" s="34"/>
      <c r="AQ3900" s="34"/>
      <c r="AR3900" s="28"/>
      <c r="AS3900" s="29"/>
      <c r="AT3900" s="29"/>
      <c r="AU3900" s="29"/>
    </row>
    <row r="3901" spans="1:52" s="483" customFormat="1">
      <c r="A3901" s="13"/>
      <c r="B3901" s="8"/>
      <c r="C3901" s="8"/>
      <c r="D3901" s="344" t="s">
        <v>1999</v>
      </c>
      <c r="E3901" s="266"/>
      <c r="F3901" s="261">
        <v>738590000</v>
      </c>
      <c r="G3901" s="282">
        <f>SUM(H3901)</f>
        <v>718791000</v>
      </c>
      <c r="H3901" s="283">
        <v>718791000</v>
      </c>
      <c r="I3901" s="33"/>
      <c r="J3901" s="33"/>
      <c r="K3901" s="33"/>
      <c r="L3901" s="33"/>
      <c r="M3901" s="33"/>
      <c r="N3901" s="33"/>
      <c r="O3901" s="33"/>
      <c r="P3901" s="33"/>
      <c r="Q3901" s="33"/>
      <c r="R3901" s="33"/>
      <c r="S3901" s="33"/>
      <c r="T3901" s="33"/>
      <c r="U3901" s="33"/>
      <c r="V3901" s="33"/>
      <c r="W3901" s="33"/>
      <c r="X3901" s="282"/>
      <c r="Y3901" s="33"/>
      <c r="Z3901" s="284"/>
      <c r="AA3901" s="284"/>
      <c r="AB3901" s="33"/>
      <c r="AC3901" s="33"/>
      <c r="AD3901" s="33"/>
      <c r="AE3901" s="33"/>
      <c r="AF3901" s="33"/>
      <c r="AG3901" s="33"/>
      <c r="AH3901" s="33"/>
      <c r="AI3901" s="33"/>
      <c r="AJ3901" s="33"/>
      <c r="AK3901" s="33"/>
      <c r="AL3901" s="33"/>
      <c r="AM3901" s="33"/>
      <c r="AN3901" s="33"/>
      <c r="AO3901" s="33"/>
      <c r="AP3901" s="34"/>
      <c r="AQ3901" s="34"/>
      <c r="AR3901" s="28"/>
      <c r="AS3901" s="29"/>
      <c r="AT3901" s="29"/>
      <c r="AU3901" s="29"/>
    </row>
    <row r="3902" spans="1:52" s="483" customFormat="1">
      <c r="A3902" s="13"/>
      <c r="B3902" s="8"/>
      <c r="C3902" s="8"/>
      <c r="D3902" s="240"/>
      <c r="E3902" s="266"/>
      <c r="F3902" s="321"/>
      <c r="G3902" s="282"/>
      <c r="H3902" s="283"/>
      <c r="I3902" s="33"/>
      <c r="J3902" s="33"/>
      <c r="K3902" s="33"/>
      <c r="L3902" s="33"/>
      <c r="M3902" s="33"/>
      <c r="N3902" s="33"/>
      <c r="O3902" s="33"/>
      <c r="P3902" s="33"/>
      <c r="Q3902" s="33"/>
      <c r="R3902" s="33"/>
      <c r="S3902" s="33"/>
      <c r="T3902" s="33"/>
      <c r="U3902" s="33"/>
      <c r="V3902" s="33"/>
      <c r="W3902" s="33"/>
      <c r="X3902" s="282"/>
      <c r="Y3902" s="33"/>
      <c r="Z3902" s="284"/>
      <c r="AA3902" s="284"/>
      <c r="AB3902" s="33"/>
      <c r="AC3902" s="33"/>
      <c r="AD3902" s="33"/>
      <c r="AE3902" s="33"/>
      <c r="AF3902" s="33"/>
      <c r="AG3902" s="33"/>
      <c r="AH3902" s="33"/>
      <c r="AI3902" s="33"/>
      <c r="AJ3902" s="33"/>
      <c r="AK3902" s="33"/>
      <c r="AL3902" s="33"/>
      <c r="AM3902" s="33"/>
      <c r="AN3902" s="33"/>
      <c r="AO3902" s="33"/>
      <c r="AP3902" s="34"/>
      <c r="AQ3902" s="34"/>
      <c r="AR3902" s="28"/>
      <c r="AS3902" s="29"/>
      <c r="AT3902" s="29"/>
      <c r="AU3902" s="29"/>
    </row>
    <row r="3903" spans="1:52" s="483" customFormat="1">
      <c r="A3903" s="13"/>
      <c r="B3903" s="8"/>
      <c r="C3903" s="8"/>
      <c r="D3903" s="240"/>
      <c r="E3903" s="266"/>
      <c r="F3903" s="321"/>
      <c r="G3903" s="282"/>
      <c r="H3903" s="283"/>
      <c r="I3903" s="33"/>
      <c r="J3903" s="33"/>
      <c r="K3903" s="33"/>
      <c r="L3903" s="33"/>
      <c r="M3903" s="33"/>
      <c r="N3903" s="33"/>
      <c r="O3903" s="33"/>
      <c r="P3903" s="33"/>
      <c r="Q3903" s="33"/>
      <c r="R3903" s="33"/>
      <c r="S3903" s="33"/>
      <c r="T3903" s="33"/>
      <c r="U3903" s="33"/>
      <c r="V3903" s="33"/>
      <c r="W3903" s="33"/>
      <c r="X3903" s="282"/>
      <c r="Y3903" s="33"/>
      <c r="Z3903" s="284"/>
      <c r="AA3903" s="284"/>
      <c r="AB3903" s="33"/>
      <c r="AC3903" s="33"/>
      <c r="AD3903" s="33"/>
      <c r="AE3903" s="33"/>
      <c r="AF3903" s="33"/>
      <c r="AG3903" s="33"/>
      <c r="AH3903" s="33"/>
      <c r="AI3903" s="33"/>
      <c r="AJ3903" s="33"/>
      <c r="AK3903" s="33"/>
      <c r="AL3903" s="33"/>
      <c r="AM3903" s="33"/>
      <c r="AN3903" s="33"/>
      <c r="AO3903" s="33"/>
      <c r="AP3903" s="34"/>
      <c r="AQ3903" s="34"/>
      <c r="AR3903" s="28"/>
      <c r="AS3903" s="29"/>
      <c r="AT3903" s="29"/>
      <c r="AU3903" s="29"/>
    </row>
    <row r="3904" spans="1:52" s="483" customFormat="1" ht="15">
      <c r="A3904" s="13"/>
      <c r="B3904" s="8"/>
      <c r="C3904" s="8"/>
      <c r="D3904" s="505" t="s">
        <v>1930</v>
      </c>
      <c r="E3904" s="266"/>
      <c r="F3904" s="321"/>
      <c r="G3904" s="282"/>
      <c r="H3904" s="283"/>
      <c r="I3904" s="33"/>
      <c r="J3904" s="33"/>
      <c r="K3904" s="33"/>
      <c r="L3904" s="33"/>
      <c r="M3904" s="33"/>
      <c r="N3904" s="33"/>
      <c r="O3904" s="33"/>
      <c r="P3904" s="33"/>
      <c r="Q3904" s="33"/>
      <c r="R3904" s="33"/>
      <c r="S3904" s="33"/>
      <c r="T3904" s="33"/>
      <c r="U3904" s="33"/>
      <c r="V3904" s="33"/>
      <c r="W3904" s="33"/>
      <c r="X3904" s="282"/>
      <c r="Y3904" s="33"/>
      <c r="Z3904" s="284"/>
      <c r="AA3904" s="284"/>
      <c r="AB3904" s="33"/>
      <c r="AC3904" s="33"/>
      <c r="AD3904" s="33"/>
      <c r="AE3904" s="33"/>
      <c r="AF3904" s="33"/>
      <c r="AG3904" s="33"/>
      <c r="AH3904" s="33"/>
      <c r="AI3904" s="33"/>
      <c r="AJ3904" s="33"/>
      <c r="AK3904" s="33"/>
      <c r="AL3904" s="33"/>
      <c r="AM3904" s="33"/>
      <c r="AN3904" s="33"/>
      <c r="AO3904" s="33"/>
      <c r="AP3904" s="34"/>
      <c r="AQ3904" s="34"/>
      <c r="AR3904" s="28"/>
      <c r="AS3904" s="29"/>
      <c r="AT3904" s="29"/>
      <c r="AU3904" s="29"/>
    </row>
    <row r="3905" spans="1:52" s="483" customFormat="1">
      <c r="A3905" s="13"/>
      <c r="B3905" s="8"/>
      <c r="C3905" s="8"/>
      <c r="D3905" s="240" t="s">
        <v>2000</v>
      </c>
      <c r="E3905" s="266"/>
      <c r="F3905" s="321"/>
      <c r="G3905" s="282"/>
      <c r="H3905" s="283"/>
      <c r="I3905" s="33"/>
      <c r="J3905" s="33"/>
      <c r="K3905" s="33">
        <v>594219000</v>
      </c>
      <c r="L3905" s="33"/>
      <c r="M3905" s="33"/>
      <c r="N3905" s="33"/>
      <c r="O3905" s="33"/>
      <c r="P3905" s="33"/>
      <c r="Q3905" s="33"/>
      <c r="R3905" s="33"/>
      <c r="S3905" s="33"/>
      <c r="T3905" s="33"/>
      <c r="U3905" s="33"/>
      <c r="V3905" s="33"/>
      <c r="W3905" s="33"/>
      <c r="X3905" s="282"/>
      <c r="Y3905" s="33"/>
      <c r="Z3905" s="284"/>
      <c r="AA3905" s="284"/>
      <c r="AB3905" s="33"/>
      <c r="AC3905" s="33"/>
      <c r="AD3905" s="33"/>
      <c r="AE3905" s="33"/>
      <c r="AF3905" s="33"/>
      <c r="AG3905" s="33"/>
      <c r="AH3905" s="33"/>
      <c r="AI3905" s="33"/>
      <c r="AJ3905" s="33"/>
      <c r="AK3905" s="33"/>
      <c r="AL3905" s="33"/>
      <c r="AM3905" s="33"/>
      <c r="AN3905" s="33"/>
      <c r="AO3905" s="33"/>
      <c r="AP3905" s="34"/>
      <c r="AQ3905" s="34"/>
      <c r="AR3905" s="28"/>
      <c r="AS3905" s="29"/>
      <c r="AT3905" s="29"/>
      <c r="AU3905" s="29"/>
    </row>
    <row r="3906" spans="1:52" s="538" customFormat="1">
      <c r="A3906" s="13"/>
      <c r="B3906" s="8"/>
      <c r="C3906" s="8"/>
      <c r="D3906" s="240"/>
      <c r="E3906" s="266"/>
      <c r="F3906" s="321"/>
      <c r="G3906" s="282"/>
      <c r="H3906" s="283"/>
      <c r="I3906" s="33"/>
      <c r="J3906" s="33"/>
      <c r="K3906" s="33"/>
      <c r="L3906" s="33"/>
      <c r="M3906" s="33"/>
      <c r="N3906" s="33"/>
      <c r="O3906" s="33"/>
      <c r="P3906" s="33"/>
      <c r="Q3906" s="33"/>
      <c r="R3906" s="33"/>
      <c r="S3906" s="33"/>
      <c r="T3906" s="33"/>
      <c r="U3906" s="33"/>
      <c r="V3906" s="33"/>
      <c r="W3906" s="33"/>
      <c r="X3906" s="282"/>
      <c r="Y3906" s="33"/>
      <c r="Z3906" s="284"/>
      <c r="AA3906" s="284"/>
      <c r="AB3906" s="33"/>
      <c r="AC3906" s="33"/>
      <c r="AD3906" s="33"/>
      <c r="AE3906" s="33"/>
      <c r="AF3906" s="33"/>
      <c r="AG3906" s="33"/>
      <c r="AH3906" s="33"/>
      <c r="AI3906" s="33"/>
      <c r="AJ3906" s="33"/>
      <c r="AK3906" s="33"/>
      <c r="AL3906" s="33"/>
      <c r="AM3906" s="33"/>
      <c r="AN3906" s="33"/>
      <c r="AO3906" s="33"/>
      <c r="AP3906" s="34"/>
      <c r="AQ3906" s="34"/>
      <c r="AR3906" s="28"/>
      <c r="AS3906" s="29"/>
      <c r="AT3906" s="29"/>
      <c r="AU3906" s="29"/>
    </row>
    <row r="3907" spans="1:52" s="538" customFormat="1">
      <c r="A3907" s="13"/>
      <c r="B3907" s="8"/>
      <c r="C3907" s="8"/>
      <c r="D3907" s="240"/>
      <c r="E3907" s="266"/>
      <c r="F3907" s="321"/>
      <c r="G3907" s="282"/>
      <c r="H3907" s="283"/>
      <c r="I3907" s="33"/>
      <c r="J3907" s="33"/>
      <c r="K3907" s="33"/>
      <c r="L3907" s="33"/>
      <c r="M3907" s="33"/>
      <c r="N3907" s="33"/>
      <c r="O3907" s="33"/>
      <c r="P3907" s="33"/>
      <c r="Q3907" s="33"/>
      <c r="R3907" s="33"/>
      <c r="S3907" s="33"/>
      <c r="T3907" s="33"/>
      <c r="U3907" s="33"/>
      <c r="V3907" s="33"/>
      <c r="W3907" s="33"/>
      <c r="X3907" s="282"/>
      <c r="Y3907" s="33"/>
      <c r="Z3907" s="284"/>
      <c r="AA3907" s="284"/>
      <c r="AB3907" s="33"/>
      <c r="AC3907" s="33"/>
      <c r="AD3907" s="33"/>
      <c r="AE3907" s="33"/>
      <c r="AF3907" s="33"/>
      <c r="AG3907" s="33"/>
      <c r="AH3907" s="33"/>
      <c r="AI3907" s="33"/>
      <c r="AJ3907" s="33"/>
      <c r="AK3907" s="33"/>
      <c r="AL3907" s="33"/>
      <c r="AM3907" s="33"/>
      <c r="AN3907" s="33"/>
      <c r="AO3907" s="33"/>
      <c r="AP3907" s="34"/>
      <c r="AQ3907" s="34"/>
      <c r="AR3907" s="28"/>
      <c r="AS3907" s="29"/>
      <c r="AT3907" s="29"/>
      <c r="AU3907" s="29"/>
    </row>
    <row r="3908" spans="1:52" s="538" customFormat="1">
      <c r="A3908" s="13"/>
      <c r="B3908" s="8"/>
      <c r="C3908" s="8"/>
      <c r="D3908" s="240"/>
      <c r="E3908" s="266"/>
      <c r="F3908" s="321"/>
      <c r="G3908" s="282"/>
      <c r="H3908" s="283"/>
      <c r="I3908" s="33"/>
      <c r="J3908" s="33"/>
      <c r="K3908" s="33"/>
      <c r="L3908" s="33"/>
      <c r="M3908" s="33"/>
      <c r="N3908" s="33"/>
      <c r="O3908" s="33"/>
      <c r="P3908" s="33"/>
      <c r="Q3908" s="33"/>
      <c r="R3908" s="33"/>
      <c r="S3908" s="33"/>
      <c r="T3908" s="33"/>
      <c r="U3908" s="33"/>
      <c r="V3908" s="33"/>
      <c r="W3908" s="33"/>
      <c r="X3908" s="282"/>
      <c r="Y3908" s="33"/>
      <c r="Z3908" s="284"/>
      <c r="AA3908" s="284"/>
      <c r="AB3908" s="33"/>
      <c r="AC3908" s="33"/>
      <c r="AD3908" s="33"/>
      <c r="AE3908" s="33"/>
      <c r="AF3908" s="33"/>
      <c r="AG3908" s="33"/>
      <c r="AH3908" s="33"/>
      <c r="AI3908" s="33"/>
      <c r="AJ3908" s="33"/>
      <c r="AK3908" s="33"/>
      <c r="AL3908" s="33"/>
      <c r="AM3908" s="33"/>
      <c r="AN3908" s="33"/>
      <c r="AO3908" s="33"/>
      <c r="AP3908" s="34"/>
      <c r="AQ3908" s="34"/>
      <c r="AR3908" s="28"/>
      <c r="AS3908" s="29"/>
      <c r="AT3908" s="29"/>
      <c r="AU3908" s="29"/>
    </row>
    <row r="3909" spans="1:52" s="483" customFormat="1">
      <c r="A3909" s="13"/>
      <c r="B3909" s="8"/>
      <c r="C3909" s="8"/>
      <c r="D3909" s="240"/>
      <c r="E3909" s="266"/>
      <c r="F3909" s="321"/>
      <c r="G3909" s="282"/>
      <c r="H3909" s="283"/>
      <c r="I3909" s="33"/>
      <c r="J3909" s="33"/>
      <c r="K3909" s="33"/>
      <c r="L3909" s="33"/>
      <c r="M3909" s="33"/>
      <c r="N3909" s="33"/>
      <c r="O3909" s="33"/>
      <c r="P3909" s="33"/>
      <c r="Q3909" s="33"/>
      <c r="R3909" s="33"/>
      <c r="S3909" s="33"/>
      <c r="T3909" s="33"/>
      <c r="U3909" s="33"/>
      <c r="V3909" s="33"/>
      <c r="W3909" s="33"/>
      <c r="X3909" s="282"/>
      <c r="Y3909" s="33"/>
      <c r="Z3909" s="284"/>
      <c r="AA3909" s="284"/>
      <c r="AB3909" s="33"/>
      <c r="AC3909" s="33"/>
      <c r="AD3909" s="33"/>
      <c r="AE3909" s="33"/>
      <c r="AF3909" s="33"/>
      <c r="AG3909" s="33"/>
      <c r="AH3909" s="33"/>
      <c r="AI3909" s="33"/>
      <c r="AJ3909" s="33"/>
      <c r="AK3909" s="33"/>
      <c r="AL3909" s="33"/>
      <c r="AM3909" s="33"/>
      <c r="AN3909" s="33"/>
      <c r="AO3909" s="33"/>
      <c r="AP3909" s="34"/>
      <c r="AQ3909" s="34"/>
      <c r="AR3909" s="28"/>
      <c r="AS3909" s="29"/>
      <c r="AT3909" s="29"/>
      <c r="AU3909" s="29"/>
    </row>
    <row r="3910" spans="1:52" s="402" customFormat="1">
      <c r="A3910" s="13"/>
      <c r="B3910" s="8"/>
      <c r="C3910" s="8"/>
      <c r="D3910" s="240"/>
      <c r="E3910" s="33"/>
      <c r="F3910" s="321"/>
      <c r="G3910" s="282"/>
      <c r="H3910" s="283"/>
      <c r="I3910" s="33"/>
      <c r="J3910" s="33"/>
      <c r="K3910" s="33"/>
      <c r="L3910" s="33"/>
      <c r="M3910" s="33"/>
      <c r="N3910" s="33"/>
      <c r="O3910" s="33"/>
      <c r="P3910" s="33"/>
      <c r="Q3910" s="33"/>
      <c r="R3910" s="33"/>
      <c r="S3910" s="33"/>
      <c r="T3910" s="33"/>
      <c r="U3910" s="33"/>
      <c r="V3910" s="33"/>
      <c r="W3910" s="33"/>
      <c r="X3910" s="282"/>
      <c r="Y3910" s="33"/>
      <c r="Z3910" s="284"/>
      <c r="AA3910" s="284"/>
      <c r="AB3910" s="33"/>
      <c r="AC3910" s="33"/>
      <c r="AD3910" s="33"/>
      <c r="AE3910" s="33"/>
      <c r="AF3910" s="33"/>
      <c r="AG3910" s="33"/>
      <c r="AH3910" s="33"/>
      <c r="AI3910" s="33"/>
      <c r="AJ3910" s="33"/>
      <c r="AK3910" s="33"/>
      <c r="AL3910" s="33"/>
      <c r="AM3910" s="33"/>
      <c r="AN3910" s="33"/>
      <c r="AO3910" s="33"/>
      <c r="AP3910" s="34"/>
      <c r="AQ3910" s="34"/>
      <c r="AR3910" s="28"/>
      <c r="AS3910" s="29"/>
      <c r="AT3910" s="29"/>
      <c r="AU3910" s="29"/>
    </row>
    <row r="3911" spans="1:52" s="402" customFormat="1">
      <c r="A3911" s="13"/>
      <c r="B3911" s="8"/>
      <c r="C3911" s="8"/>
      <c r="D3911" s="240"/>
      <c r="E3911" s="404"/>
      <c r="F3911" s="321"/>
      <c r="G3911" s="282"/>
      <c r="H3911" s="283"/>
      <c r="I3911" s="33"/>
      <c r="J3911" s="33"/>
      <c r="K3911" s="33"/>
      <c r="L3911" s="33"/>
      <c r="M3911" s="33"/>
      <c r="N3911" s="33"/>
      <c r="O3911" s="33"/>
      <c r="P3911" s="33"/>
      <c r="Q3911" s="33"/>
      <c r="R3911" s="33"/>
      <c r="S3911" s="33"/>
      <c r="T3911" s="33"/>
      <c r="U3911" s="33"/>
      <c r="V3911" s="33"/>
      <c r="W3911" s="33"/>
      <c r="X3911" s="282"/>
      <c r="Y3911" s="33"/>
      <c r="Z3911" s="284"/>
      <c r="AA3911" s="284"/>
      <c r="AB3911" s="33"/>
      <c r="AC3911" s="33"/>
      <c r="AD3911" s="33"/>
      <c r="AE3911" s="33"/>
      <c r="AF3911" s="33"/>
      <c r="AG3911" s="33"/>
      <c r="AH3911" s="33"/>
      <c r="AI3911" s="33"/>
      <c r="AJ3911" s="33"/>
      <c r="AK3911" s="33"/>
      <c r="AL3911" s="33"/>
      <c r="AM3911" s="33"/>
      <c r="AN3911" s="33"/>
      <c r="AO3911" s="33"/>
      <c r="AP3911" s="34"/>
      <c r="AQ3911" s="34"/>
      <c r="AR3911" s="28"/>
      <c r="AS3911" s="29"/>
      <c r="AT3911" s="29"/>
      <c r="AU3911" s="29"/>
    </row>
    <row r="3912" spans="1:52" s="86" customFormat="1">
      <c r="A3912" s="12"/>
      <c r="B3912" s="9">
        <v>4</v>
      </c>
      <c r="C3912" s="9" t="s">
        <v>17</v>
      </c>
      <c r="D3912" s="81" t="s">
        <v>5</v>
      </c>
      <c r="E3912" s="405">
        <v>67200000</v>
      </c>
      <c r="F3912" s="31">
        <f t="shared" ref="F3912:V3912" si="297">SUM(F3913:F3914)</f>
        <v>0</v>
      </c>
      <c r="G3912" s="31">
        <f t="shared" si="297"/>
        <v>0</v>
      </c>
      <c r="H3912" s="31">
        <f t="shared" si="297"/>
        <v>0</v>
      </c>
      <c r="I3912" s="31">
        <f t="shared" si="297"/>
        <v>0</v>
      </c>
      <c r="J3912" s="31">
        <f t="shared" si="297"/>
        <v>0</v>
      </c>
      <c r="K3912" s="31">
        <f t="shared" si="297"/>
        <v>0</v>
      </c>
      <c r="L3912" s="31">
        <f t="shared" si="297"/>
        <v>0</v>
      </c>
      <c r="M3912" s="31">
        <f t="shared" si="297"/>
        <v>0</v>
      </c>
      <c r="N3912" s="31">
        <f t="shared" si="297"/>
        <v>0</v>
      </c>
      <c r="O3912" s="31">
        <f t="shared" si="297"/>
        <v>0</v>
      </c>
      <c r="P3912" s="31">
        <f t="shared" si="297"/>
        <v>0</v>
      </c>
      <c r="Q3912" s="31">
        <f t="shared" si="297"/>
        <v>0</v>
      </c>
      <c r="R3912" s="31">
        <f t="shared" si="297"/>
        <v>0</v>
      </c>
      <c r="S3912" s="31">
        <f t="shared" si="297"/>
        <v>0</v>
      </c>
      <c r="T3912" s="31">
        <f t="shared" si="297"/>
        <v>0</v>
      </c>
      <c r="U3912" s="31">
        <f t="shared" si="297"/>
        <v>0</v>
      </c>
      <c r="V3912" s="31">
        <f t="shared" si="297"/>
        <v>0</v>
      </c>
      <c r="W3912" s="31">
        <f>SUM(O3912:V3912)</f>
        <v>0</v>
      </c>
      <c r="X3912" s="31">
        <f>SUM(X3913:X3914)</f>
        <v>0</v>
      </c>
      <c r="Y3912" s="31">
        <f>H3912+I3912+J3912+K3912+L3912+M3912+N3912+W3912+X3912</f>
        <v>0</v>
      </c>
      <c r="Z3912" s="31">
        <f t="shared" ref="Z3912:AK3912" si="298">SUM(Z3913:Z3914)</f>
        <v>0</v>
      </c>
      <c r="AA3912" s="31">
        <f t="shared" si="298"/>
        <v>0</v>
      </c>
      <c r="AB3912" s="31">
        <f t="shared" si="298"/>
        <v>0</v>
      </c>
      <c r="AC3912" s="31">
        <f t="shared" si="298"/>
        <v>0</v>
      </c>
      <c r="AD3912" s="31">
        <f t="shared" si="298"/>
        <v>0</v>
      </c>
      <c r="AE3912" s="31">
        <f t="shared" si="298"/>
        <v>0</v>
      </c>
      <c r="AF3912" s="31">
        <f t="shared" si="298"/>
        <v>0</v>
      </c>
      <c r="AG3912" s="31">
        <f t="shared" si="298"/>
        <v>0</v>
      </c>
      <c r="AH3912" s="31">
        <f t="shared" si="298"/>
        <v>0</v>
      </c>
      <c r="AI3912" s="31">
        <f t="shared" si="298"/>
        <v>0</v>
      </c>
      <c r="AJ3912" s="31">
        <f t="shared" si="298"/>
        <v>0</v>
      </c>
      <c r="AK3912" s="31">
        <f t="shared" si="298"/>
        <v>0</v>
      </c>
      <c r="AL3912" s="31">
        <f>SUM(AD3912:AK3912)</f>
        <v>0</v>
      </c>
      <c r="AM3912" s="31">
        <f>SUM(AM3913:AM3914)</f>
        <v>0</v>
      </c>
      <c r="AN3912" s="31">
        <f>SUM(AN3913:AN3914)</f>
        <v>0</v>
      </c>
      <c r="AO3912" s="31">
        <f>Z3912+AA3912+AB3912+AC3912+AL3912+AM3912+AN3912</f>
        <v>0</v>
      </c>
      <c r="AP3912" s="32">
        <f>E3912+Y3912-AO3912</f>
        <v>67200000</v>
      </c>
      <c r="AQ3912" s="32"/>
      <c r="AR3912" s="28"/>
      <c r="AS3912" s="29">
        <f>E3912+H3912+I3912+J3912+K3912+L3912+M3912+N3912+W3912+X3912-Z3912-AB3912-AL3912-AC3912-AM3912-AN3912</f>
        <v>67200000</v>
      </c>
      <c r="AT3912" s="29">
        <f>AP3912-AS3912</f>
        <v>0</v>
      </c>
      <c r="AU3912" s="29">
        <f>E3912</f>
        <v>67200000</v>
      </c>
      <c r="AV3912" s="86">
        <f>AS3912-AU3912</f>
        <v>0</v>
      </c>
      <c r="AW3912" s="86">
        <f>Y3912-AO3912</f>
        <v>0</v>
      </c>
      <c r="AX3912" s="86">
        <f>AV3912-AW3912</f>
        <v>0</v>
      </c>
      <c r="AZ3912" s="398"/>
    </row>
    <row r="3913" spans="1:52" s="21" customFormat="1">
      <c r="A3913" s="10"/>
      <c r="B3913" s="8"/>
      <c r="C3913" s="8"/>
      <c r="D3913" s="113"/>
      <c r="E3913" s="266"/>
      <c r="F3913" s="373"/>
      <c r="G3913" s="71"/>
      <c r="H3913" s="283"/>
      <c r="I3913" s="33"/>
      <c r="J3913" s="33"/>
      <c r="K3913" s="33"/>
      <c r="L3913" s="33"/>
      <c r="M3913" s="33"/>
      <c r="N3913" s="33"/>
      <c r="O3913" s="33"/>
      <c r="P3913" s="33"/>
      <c r="Q3913" s="33"/>
      <c r="R3913" s="33"/>
      <c r="S3913" s="33"/>
      <c r="T3913" s="33"/>
      <c r="U3913" s="33"/>
      <c r="V3913" s="33"/>
      <c r="W3913" s="33"/>
      <c r="X3913" s="282"/>
      <c r="Y3913" s="69"/>
      <c r="Z3913" s="73"/>
      <c r="AA3913" s="73"/>
      <c r="AB3913" s="69"/>
      <c r="AC3913" s="69"/>
      <c r="AD3913" s="69"/>
      <c r="AE3913" s="69"/>
      <c r="AF3913" s="69"/>
      <c r="AG3913" s="69"/>
      <c r="AH3913" s="69"/>
      <c r="AI3913" s="69"/>
      <c r="AJ3913" s="69"/>
      <c r="AK3913" s="69"/>
      <c r="AL3913" s="69"/>
      <c r="AM3913" s="69"/>
      <c r="AN3913" s="69"/>
      <c r="AO3913" s="69"/>
      <c r="AP3913" s="70"/>
      <c r="AQ3913" s="70"/>
      <c r="AR3913" s="76"/>
      <c r="AS3913" s="60"/>
      <c r="AT3913" s="60"/>
      <c r="AU3913" s="60"/>
    </row>
    <row r="3914" spans="1:52" s="21" customFormat="1">
      <c r="A3914" s="10"/>
      <c r="B3914" s="8"/>
      <c r="C3914" s="8"/>
      <c r="D3914" s="82"/>
      <c r="E3914" s="404"/>
      <c r="F3914" s="69"/>
      <c r="G3914" s="71"/>
      <c r="H3914" s="72"/>
      <c r="I3914" s="69"/>
      <c r="J3914" s="69"/>
      <c r="K3914" s="69"/>
      <c r="L3914" s="69"/>
      <c r="M3914" s="69"/>
      <c r="N3914" s="69"/>
      <c r="O3914" s="69"/>
      <c r="P3914" s="69"/>
      <c r="Q3914" s="69"/>
      <c r="R3914" s="69"/>
      <c r="S3914" s="69"/>
      <c r="T3914" s="69"/>
      <c r="U3914" s="69"/>
      <c r="V3914" s="69"/>
      <c r="W3914" s="69"/>
      <c r="X3914" s="71"/>
      <c r="Y3914" s="69"/>
      <c r="Z3914" s="73"/>
      <c r="AA3914" s="73"/>
      <c r="AB3914" s="69"/>
      <c r="AC3914" s="69"/>
      <c r="AD3914" s="69"/>
      <c r="AE3914" s="69"/>
      <c r="AF3914" s="69"/>
      <c r="AG3914" s="69"/>
      <c r="AH3914" s="69"/>
      <c r="AI3914" s="69"/>
      <c r="AJ3914" s="69"/>
      <c r="AK3914" s="69"/>
      <c r="AL3914" s="69"/>
      <c r="AM3914" s="69"/>
      <c r="AN3914" s="69"/>
      <c r="AO3914" s="69"/>
      <c r="AP3914" s="70"/>
      <c r="AQ3914" s="70"/>
      <c r="AR3914" s="76"/>
      <c r="AS3914" s="60"/>
      <c r="AT3914" s="60"/>
      <c r="AU3914" s="60"/>
    </row>
    <row r="3915" spans="1:52" s="86" customFormat="1">
      <c r="A3915" s="12"/>
      <c r="B3915" s="9">
        <v>5</v>
      </c>
      <c r="C3915" s="9" t="s">
        <v>18</v>
      </c>
      <c r="D3915" s="81" t="s">
        <v>11</v>
      </c>
      <c r="E3915" s="405">
        <v>81892700</v>
      </c>
      <c r="F3915" s="31">
        <f t="shared" ref="F3915:V3915" si="299">SUM(F3916:F3933)</f>
        <v>1000000</v>
      </c>
      <c r="G3915" s="31">
        <f t="shared" si="299"/>
        <v>1000000</v>
      </c>
      <c r="H3915" s="31">
        <f t="shared" si="299"/>
        <v>1000000</v>
      </c>
      <c r="I3915" s="31">
        <f t="shared" si="299"/>
        <v>0</v>
      </c>
      <c r="J3915" s="31">
        <f t="shared" si="299"/>
        <v>0</v>
      </c>
      <c r="K3915" s="31">
        <f t="shared" si="299"/>
        <v>0</v>
      </c>
      <c r="L3915" s="31">
        <f t="shared" si="299"/>
        <v>0</v>
      </c>
      <c r="M3915" s="31">
        <f t="shared" si="299"/>
        <v>0</v>
      </c>
      <c r="N3915" s="31">
        <f t="shared" si="299"/>
        <v>0</v>
      </c>
      <c r="O3915" s="31">
        <f t="shared" si="299"/>
        <v>0</v>
      </c>
      <c r="P3915" s="31">
        <f t="shared" si="299"/>
        <v>0</v>
      </c>
      <c r="Q3915" s="31">
        <f t="shared" si="299"/>
        <v>0</v>
      </c>
      <c r="R3915" s="31">
        <f t="shared" si="299"/>
        <v>0</v>
      </c>
      <c r="S3915" s="31">
        <f t="shared" si="299"/>
        <v>0</v>
      </c>
      <c r="T3915" s="31">
        <f t="shared" si="299"/>
        <v>0</v>
      </c>
      <c r="U3915" s="31">
        <f t="shared" si="299"/>
        <v>0</v>
      </c>
      <c r="V3915" s="31">
        <f t="shared" si="299"/>
        <v>0</v>
      </c>
      <c r="W3915" s="31">
        <f>SUM(O3915:V3915)</f>
        <v>0</v>
      </c>
      <c r="X3915" s="31">
        <f>SUM(X3916:X3933)</f>
        <v>0</v>
      </c>
      <c r="Y3915" s="31">
        <f>H3915+I3915+J3915+K3915+L3915+M3915+N3915+W3915+X3915</f>
        <v>1000000</v>
      </c>
      <c r="Z3915" s="31">
        <f t="shared" ref="Z3915:AK3915" si="300">SUM(Z3916:Z3933)</f>
        <v>0</v>
      </c>
      <c r="AA3915" s="31">
        <f t="shared" si="300"/>
        <v>0</v>
      </c>
      <c r="AB3915" s="31">
        <f t="shared" si="300"/>
        <v>0</v>
      </c>
      <c r="AC3915" s="31">
        <f t="shared" si="300"/>
        <v>0</v>
      </c>
      <c r="AD3915" s="31">
        <f t="shared" si="300"/>
        <v>0</v>
      </c>
      <c r="AE3915" s="31">
        <f t="shared" si="300"/>
        <v>0</v>
      </c>
      <c r="AF3915" s="31">
        <f t="shared" si="300"/>
        <v>0</v>
      </c>
      <c r="AG3915" s="31">
        <f t="shared" si="300"/>
        <v>0</v>
      </c>
      <c r="AH3915" s="31">
        <f t="shared" si="300"/>
        <v>0</v>
      </c>
      <c r="AI3915" s="31">
        <f t="shared" si="300"/>
        <v>0</v>
      </c>
      <c r="AJ3915" s="31">
        <f t="shared" si="300"/>
        <v>0</v>
      </c>
      <c r="AK3915" s="31">
        <f t="shared" si="300"/>
        <v>0</v>
      </c>
      <c r="AL3915" s="31">
        <f>SUM(AD3915:AK3915)</f>
        <v>0</v>
      </c>
      <c r="AM3915" s="31">
        <f>SUM(AM3916:AM3933)</f>
        <v>0</v>
      </c>
      <c r="AN3915" s="31">
        <f>SUM(AN3916:AN3933)</f>
        <v>0</v>
      </c>
      <c r="AO3915" s="31">
        <f>Z3915+AA3915+AB3915+AC3915+AL3915+AM3915+AN3915</f>
        <v>0</v>
      </c>
      <c r="AP3915" s="32">
        <f>E3915+Y3915-AO3915</f>
        <v>82892700</v>
      </c>
      <c r="AQ3915" s="32"/>
      <c r="AR3915" s="28"/>
      <c r="AS3915" s="29">
        <f>E3915+H3915+I3915+J3915+K3915+L3915+M3915+N3915+W3915+X3915-Z3915-AB3915-AL3915-AC3915-AM3915-AN3915</f>
        <v>82892700</v>
      </c>
      <c r="AT3915" s="29">
        <f>AP3915-AS3915</f>
        <v>0</v>
      </c>
      <c r="AU3915" s="29">
        <f>E3915</f>
        <v>81892700</v>
      </c>
      <c r="AV3915" s="86">
        <f>AS3915-AU3915</f>
        <v>1000000</v>
      </c>
      <c r="AW3915" s="86">
        <f>Y3915-AO3915</f>
        <v>1000000</v>
      </c>
      <c r="AX3915" s="86">
        <f>AV3915-AW3915</f>
        <v>0</v>
      </c>
      <c r="AZ3915" s="398"/>
    </row>
    <row r="3916" spans="1:52" s="402" customFormat="1">
      <c r="A3916" s="13"/>
      <c r="B3916" s="8"/>
      <c r="C3916" s="8"/>
      <c r="D3916" s="240"/>
      <c r="E3916" s="266"/>
      <c r="F3916" s="321"/>
      <c r="G3916" s="282"/>
      <c r="H3916" s="283"/>
      <c r="I3916" s="33"/>
      <c r="J3916" s="33"/>
      <c r="K3916" s="33"/>
      <c r="L3916" s="33"/>
      <c r="M3916" s="33"/>
      <c r="N3916" s="33"/>
      <c r="O3916" s="33"/>
      <c r="P3916" s="33"/>
      <c r="Q3916" s="33"/>
      <c r="R3916" s="33"/>
      <c r="S3916" s="33"/>
      <c r="T3916" s="33"/>
      <c r="U3916" s="33"/>
      <c r="V3916" s="33"/>
      <c r="W3916" s="33"/>
      <c r="X3916" s="282"/>
      <c r="Y3916" s="33"/>
      <c r="Z3916" s="284"/>
      <c r="AA3916" s="284"/>
      <c r="AB3916" s="33"/>
      <c r="AC3916" s="33"/>
      <c r="AD3916" s="33"/>
      <c r="AE3916" s="33"/>
      <c r="AF3916" s="33"/>
      <c r="AG3916" s="33"/>
      <c r="AH3916" s="33"/>
      <c r="AI3916" s="33"/>
      <c r="AJ3916" s="33"/>
      <c r="AK3916" s="33"/>
      <c r="AL3916" s="33"/>
      <c r="AM3916" s="33"/>
      <c r="AN3916" s="33"/>
      <c r="AO3916" s="33"/>
      <c r="AP3916" s="34"/>
      <c r="AQ3916" s="34"/>
      <c r="AR3916" s="28"/>
      <c r="AS3916" s="29"/>
      <c r="AT3916" s="29"/>
      <c r="AU3916" s="29"/>
    </row>
    <row r="3917" spans="1:52" s="482" customFormat="1">
      <c r="A3917" s="13"/>
      <c r="B3917" s="8"/>
      <c r="C3917" s="8"/>
      <c r="D3917" s="240"/>
      <c r="E3917" s="266"/>
      <c r="F3917" s="321"/>
      <c r="G3917" s="282"/>
      <c r="H3917" s="283"/>
      <c r="I3917" s="33"/>
      <c r="J3917" s="33"/>
      <c r="K3917" s="33"/>
      <c r="L3917" s="33"/>
      <c r="M3917" s="33"/>
      <c r="N3917" s="33"/>
      <c r="O3917" s="33"/>
      <c r="P3917" s="33"/>
      <c r="Q3917" s="33"/>
      <c r="R3917" s="33"/>
      <c r="S3917" s="33"/>
      <c r="T3917" s="33"/>
      <c r="U3917" s="33"/>
      <c r="V3917" s="33"/>
      <c r="W3917" s="33"/>
      <c r="X3917" s="282"/>
      <c r="Y3917" s="33"/>
      <c r="Z3917" s="284"/>
      <c r="AA3917" s="284"/>
      <c r="AB3917" s="33"/>
      <c r="AC3917" s="33"/>
      <c r="AD3917" s="33"/>
      <c r="AE3917" s="33"/>
      <c r="AF3917" s="33"/>
      <c r="AG3917" s="33"/>
      <c r="AH3917" s="33"/>
      <c r="AI3917" s="33"/>
      <c r="AJ3917" s="33"/>
      <c r="AK3917" s="33"/>
      <c r="AL3917" s="33"/>
      <c r="AM3917" s="33"/>
      <c r="AN3917" s="33"/>
      <c r="AO3917" s="33"/>
      <c r="AP3917" s="34"/>
      <c r="AQ3917" s="34"/>
      <c r="AR3917" s="28"/>
      <c r="AS3917" s="29"/>
      <c r="AT3917" s="29"/>
      <c r="AU3917" s="29"/>
    </row>
    <row r="3918" spans="1:52" s="482" customFormat="1">
      <c r="A3918" s="13"/>
      <c r="B3918" s="8"/>
      <c r="C3918" s="83">
        <v>318</v>
      </c>
      <c r="D3918" s="375" t="s">
        <v>249</v>
      </c>
      <c r="E3918" s="266"/>
      <c r="F3918" s="321"/>
      <c r="G3918" s="282"/>
      <c r="H3918" s="283"/>
      <c r="I3918" s="33"/>
      <c r="J3918" s="33"/>
      <c r="K3918" s="33"/>
      <c r="L3918" s="33"/>
      <c r="M3918" s="33"/>
      <c r="N3918" s="33"/>
      <c r="O3918" s="33"/>
      <c r="P3918" s="33"/>
      <c r="Q3918" s="33"/>
      <c r="R3918" s="33"/>
      <c r="S3918" s="33"/>
      <c r="T3918" s="33"/>
      <c r="U3918" s="33"/>
      <c r="V3918" s="33"/>
      <c r="W3918" s="33"/>
      <c r="X3918" s="282"/>
      <c r="Y3918" s="33"/>
      <c r="Z3918" s="284"/>
      <c r="AA3918" s="284"/>
      <c r="AB3918" s="33"/>
      <c r="AC3918" s="33"/>
      <c r="AD3918" s="33"/>
      <c r="AE3918" s="33"/>
      <c r="AF3918" s="33"/>
      <c r="AG3918" s="33"/>
      <c r="AH3918" s="33"/>
      <c r="AI3918" s="33"/>
      <c r="AJ3918" s="33"/>
      <c r="AK3918" s="33"/>
      <c r="AL3918" s="33"/>
      <c r="AM3918" s="33"/>
      <c r="AN3918" s="33"/>
      <c r="AO3918" s="33"/>
      <c r="AP3918" s="34"/>
      <c r="AQ3918" s="34"/>
      <c r="AR3918" s="28"/>
      <c r="AS3918" s="29"/>
      <c r="AT3918" s="29"/>
      <c r="AU3918" s="29"/>
    </row>
    <row r="3919" spans="1:52" s="482" customFormat="1">
      <c r="A3919" s="13"/>
      <c r="B3919" s="8"/>
      <c r="C3919" s="8"/>
      <c r="D3919" s="472" t="s">
        <v>283</v>
      </c>
      <c r="E3919" s="266"/>
      <c r="F3919" s="321"/>
      <c r="G3919" s="282"/>
      <c r="H3919" s="283"/>
      <c r="I3919" s="33"/>
      <c r="J3919" s="33"/>
      <c r="K3919" s="33"/>
      <c r="L3919" s="33"/>
      <c r="M3919" s="33"/>
      <c r="N3919" s="33"/>
      <c r="O3919" s="33"/>
      <c r="P3919" s="33"/>
      <c r="Q3919" s="33"/>
      <c r="R3919" s="33"/>
      <c r="S3919" s="33"/>
      <c r="T3919" s="33"/>
      <c r="U3919" s="33"/>
      <c r="V3919" s="33"/>
      <c r="W3919" s="33"/>
      <c r="X3919" s="282"/>
      <c r="Y3919" s="33"/>
      <c r="Z3919" s="284"/>
      <c r="AA3919" s="284"/>
      <c r="AB3919" s="33"/>
      <c r="AC3919" s="33"/>
      <c r="AD3919" s="33"/>
      <c r="AE3919" s="33"/>
      <c r="AF3919" s="33"/>
      <c r="AG3919" s="33"/>
      <c r="AH3919" s="33"/>
      <c r="AI3919" s="33"/>
      <c r="AJ3919" s="33"/>
      <c r="AK3919" s="33"/>
      <c r="AL3919" s="33"/>
      <c r="AM3919" s="33"/>
      <c r="AN3919" s="33"/>
      <c r="AO3919" s="33"/>
      <c r="AP3919" s="34"/>
      <c r="AQ3919" s="34"/>
      <c r="AR3919" s="28"/>
      <c r="AS3919" s="29"/>
      <c r="AT3919" s="29"/>
      <c r="AU3919" s="29"/>
    </row>
    <row r="3920" spans="1:52" s="482" customFormat="1">
      <c r="A3920" s="13"/>
      <c r="B3920" s="8"/>
      <c r="C3920" s="8"/>
      <c r="D3920" s="473" t="s">
        <v>195</v>
      </c>
      <c r="E3920" s="266"/>
      <c r="F3920" s="321"/>
      <c r="G3920" s="282"/>
      <c r="H3920" s="283"/>
      <c r="I3920" s="33"/>
      <c r="J3920" s="33"/>
      <c r="K3920" s="33"/>
      <c r="L3920" s="33"/>
      <c r="M3920" s="33"/>
      <c r="N3920" s="33"/>
      <c r="O3920" s="33"/>
      <c r="P3920" s="33"/>
      <c r="Q3920" s="33"/>
      <c r="R3920" s="33"/>
      <c r="S3920" s="33"/>
      <c r="T3920" s="33"/>
      <c r="U3920" s="33"/>
      <c r="V3920" s="33"/>
      <c r="W3920" s="33"/>
      <c r="X3920" s="282"/>
      <c r="Y3920" s="33"/>
      <c r="Z3920" s="284"/>
      <c r="AA3920" s="284"/>
      <c r="AB3920" s="33"/>
      <c r="AC3920" s="33"/>
      <c r="AD3920" s="33"/>
      <c r="AE3920" s="33"/>
      <c r="AF3920" s="33"/>
      <c r="AG3920" s="33"/>
      <c r="AH3920" s="33"/>
      <c r="AI3920" s="33"/>
      <c r="AJ3920" s="33"/>
      <c r="AK3920" s="33"/>
      <c r="AL3920" s="33"/>
      <c r="AM3920" s="33"/>
      <c r="AN3920" s="33"/>
      <c r="AO3920" s="33"/>
      <c r="AP3920" s="34"/>
      <c r="AQ3920" s="34"/>
      <c r="AR3920" s="28"/>
      <c r="AS3920" s="29"/>
      <c r="AT3920" s="29"/>
      <c r="AU3920" s="29"/>
    </row>
    <row r="3921" spans="1:52" s="482" customFormat="1">
      <c r="A3921" s="13"/>
      <c r="B3921" s="8"/>
      <c r="C3921" s="8"/>
      <c r="D3921" s="345" t="s">
        <v>284</v>
      </c>
      <c r="E3921" s="266"/>
      <c r="F3921" s="261">
        <v>1000000</v>
      </c>
      <c r="G3921" s="282">
        <f>SUM(H3922:H3929)</f>
        <v>1000000</v>
      </c>
      <c r="H3921" s="283"/>
      <c r="I3921" s="33"/>
      <c r="J3921" s="33"/>
      <c r="K3921" s="33"/>
      <c r="L3921" s="33"/>
      <c r="M3921" s="33"/>
      <c r="N3921" s="33"/>
      <c r="O3921" s="33"/>
      <c r="P3921" s="33"/>
      <c r="Q3921" s="33"/>
      <c r="R3921" s="33"/>
      <c r="S3921" s="33"/>
      <c r="T3921" s="33"/>
      <c r="U3921" s="33"/>
      <c r="V3921" s="33"/>
      <c r="W3921" s="33"/>
      <c r="X3921" s="282"/>
      <c r="Y3921" s="33"/>
      <c r="Z3921" s="284"/>
      <c r="AA3921" s="284"/>
      <c r="AB3921" s="33"/>
      <c r="AC3921" s="33"/>
      <c r="AD3921" s="33"/>
      <c r="AE3921" s="33"/>
      <c r="AF3921" s="33"/>
      <c r="AG3921" s="33"/>
      <c r="AH3921" s="33"/>
      <c r="AI3921" s="33"/>
      <c r="AJ3921" s="33"/>
      <c r="AK3921" s="33"/>
      <c r="AL3921" s="33"/>
      <c r="AM3921" s="33"/>
      <c r="AN3921" s="33"/>
      <c r="AO3921" s="33"/>
      <c r="AP3921" s="34"/>
      <c r="AQ3921" s="34"/>
      <c r="AR3921" s="28"/>
      <c r="AS3921" s="29"/>
      <c r="AT3921" s="29"/>
      <c r="AU3921" s="29"/>
    </row>
    <row r="3922" spans="1:52" s="538" customFormat="1">
      <c r="A3922" s="13"/>
      <c r="B3922" s="8"/>
      <c r="C3922" s="8"/>
      <c r="D3922" s="344" t="s">
        <v>2001</v>
      </c>
      <c r="E3922" s="266"/>
      <c r="F3922" s="261"/>
      <c r="G3922" s="282"/>
      <c r="H3922" s="283">
        <v>375000</v>
      </c>
      <c r="I3922" s="33"/>
      <c r="J3922" s="33"/>
      <c r="K3922" s="33"/>
      <c r="L3922" s="33"/>
      <c r="M3922" s="33"/>
      <c r="N3922" s="33"/>
      <c r="O3922" s="33"/>
      <c r="P3922" s="33"/>
      <c r="Q3922" s="33"/>
      <c r="R3922" s="33"/>
      <c r="S3922" s="33"/>
      <c r="T3922" s="33"/>
      <c r="U3922" s="33"/>
      <c r="V3922" s="33"/>
      <c r="W3922" s="33"/>
      <c r="X3922" s="282"/>
      <c r="Y3922" s="33"/>
      <c r="Z3922" s="284"/>
      <c r="AA3922" s="284"/>
      <c r="AB3922" s="33"/>
      <c r="AC3922" s="33"/>
      <c r="AD3922" s="33"/>
      <c r="AE3922" s="33"/>
      <c r="AF3922" s="33"/>
      <c r="AG3922" s="33"/>
      <c r="AH3922" s="33"/>
      <c r="AI3922" s="33"/>
      <c r="AJ3922" s="33"/>
      <c r="AK3922" s="33"/>
      <c r="AL3922" s="33"/>
      <c r="AM3922" s="33"/>
      <c r="AN3922" s="33"/>
      <c r="AO3922" s="33"/>
      <c r="AP3922" s="34"/>
      <c r="AQ3922" s="34"/>
      <c r="AR3922" s="28"/>
      <c r="AS3922" s="29"/>
      <c r="AT3922" s="29"/>
      <c r="AU3922" s="29"/>
    </row>
    <row r="3923" spans="1:52" s="538" customFormat="1">
      <c r="A3923" s="13"/>
      <c r="B3923" s="8"/>
      <c r="C3923" s="8"/>
      <c r="D3923" s="344" t="s">
        <v>2002</v>
      </c>
      <c r="E3923" s="266"/>
      <c r="F3923" s="261"/>
      <c r="G3923" s="282"/>
      <c r="H3923" s="283">
        <v>60000</v>
      </c>
      <c r="I3923" s="33"/>
      <c r="J3923" s="33"/>
      <c r="K3923" s="33"/>
      <c r="L3923" s="33"/>
      <c r="M3923" s="33"/>
      <c r="N3923" s="33"/>
      <c r="O3923" s="33"/>
      <c r="P3923" s="33"/>
      <c r="Q3923" s="33"/>
      <c r="R3923" s="33"/>
      <c r="S3923" s="33"/>
      <c r="T3923" s="33"/>
      <c r="U3923" s="33"/>
      <c r="V3923" s="33"/>
      <c r="W3923" s="33"/>
      <c r="X3923" s="282"/>
      <c r="Y3923" s="33"/>
      <c r="Z3923" s="284"/>
      <c r="AA3923" s="284"/>
      <c r="AB3923" s="33"/>
      <c r="AC3923" s="33"/>
      <c r="AD3923" s="33"/>
      <c r="AE3923" s="33"/>
      <c r="AF3923" s="33"/>
      <c r="AG3923" s="33"/>
      <c r="AH3923" s="33"/>
      <c r="AI3923" s="33"/>
      <c r="AJ3923" s="33"/>
      <c r="AK3923" s="33"/>
      <c r="AL3923" s="33"/>
      <c r="AM3923" s="33"/>
      <c r="AN3923" s="33"/>
      <c r="AO3923" s="33"/>
      <c r="AP3923" s="34"/>
      <c r="AQ3923" s="34"/>
      <c r="AR3923" s="28"/>
      <c r="AS3923" s="29"/>
      <c r="AT3923" s="29"/>
      <c r="AU3923" s="29"/>
    </row>
    <row r="3924" spans="1:52" s="538" customFormat="1">
      <c r="A3924" s="13"/>
      <c r="B3924" s="8"/>
      <c r="C3924" s="8"/>
      <c r="D3924" s="344" t="s">
        <v>2003</v>
      </c>
      <c r="E3924" s="266"/>
      <c r="F3924" s="261"/>
      <c r="G3924" s="282"/>
      <c r="H3924" s="283">
        <v>70000</v>
      </c>
      <c r="I3924" s="33"/>
      <c r="J3924" s="33"/>
      <c r="K3924" s="33"/>
      <c r="L3924" s="33"/>
      <c r="M3924" s="33"/>
      <c r="N3924" s="33"/>
      <c r="O3924" s="33"/>
      <c r="P3924" s="33"/>
      <c r="Q3924" s="33"/>
      <c r="R3924" s="33"/>
      <c r="S3924" s="33"/>
      <c r="T3924" s="33"/>
      <c r="U3924" s="33"/>
      <c r="V3924" s="33"/>
      <c r="W3924" s="33"/>
      <c r="X3924" s="282"/>
      <c r="Y3924" s="33"/>
      <c r="Z3924" s="284"/>
      <c r="AA3924" s="284"/>
      <c r="AB3924" s="33"/>
      <c r="AC3924" s="33"/>
      <c r="AD3924" s="33"/>
      <c r="AE3924" s="33"/>
      <c r="AF3924" s="33"/>
      <c r="AG3924" s="33"/>
      <c r="AH3924" s="33"/>
      <c r="AI3924" s="33"/>
      <c r="AJ3924" s="33"/>
      <c r="AK3924" s="33"/>
      <c r="AL3924" s="33"/>
      <c r="AM3924" s="33"/>
      <c r="AN3924" s="33"/>
      <c r="AO3924" s="33"/>
      <c r="AP3924" s="34"/>
      <c r="AQ3924" s="34"/>
      <c r="AR3924" s="28"/>
      <c r="AS3924" s="29"/>
      <c r="AT3924" s="29"/>
      <c r="AU3924" s="29"/>
    </row>
    <row r="3925" spans="1:52" s="538" customFormat="1">
      <c r="A3925" s="13"/>
      <c r="B3925" s="8"/>
      <c r="C3925" s="8"/>
      <c r="D3925" s="344" t="s">
        <v>2004</v>
      </c>
      <c r="E3925" s="266"/>
      <c r="F3925" s="261"/>
      <c r="G3925" s="282"/>
      <c r="H3925" s="283">
        <v>100000</v>
      </c>
      <c r="I3925" s="33"/>
      <c r="J3925" s="33"/>
      <c r="K3925" s="33"/>
      <c r="L3925" s="33"/>
      <c r="M3925" s="33"/>
      <c r="N3925" s="33"/>
      <c r="O3925" s="33"/>
      <c r="P3925" s="33"/>
      <c r="Q3925" s="33"/>
      <c r="R3925" s="33"/>
      <c r="S3925" s="33"/>
      <c r="T3925" s="33"/>
      <c r="U3925" s="33"/>
      <c r="V3925" s="33"/>
      <c r="W3925" s="33"/>
      <c r="X3925" s="282"/>
      <c r="Y3925" s="33"/>
      <c r="Z3925" s="284"/>
      <c r="AA3925" s="284"/>
      <c r="AB3925" s="33"/>
      <c r="AC3925" s="33"/>
      <c r="AD3925" s="33"/>
      <c r="AE3925" s="33"/>
      <c r="AF3925" s="33"/>
      <c r="AG3925" s="33"/>
      <c r="AH3925" s="33"/>
      <c r="AI3925" s="33"/>
      <c r="AJ3925" s="33"/>
      <c r="AK3925" s="33"/>
      <c r="AL3925" s="33"/>
      <c r="AM3925" s="33"/>
      <c r="AN3925" s="33"/>
      <c r="AO3925" s="33"/>
      <c r="AP3925" s="34"/>
      <c r="AQ3925" s="34"/>
      <c r="AR3925" s="28"/>
      <c r="AS3925" s="29"/>
      <c r="AT3925" s="29"/>
      <c r="AU3925" s="29"/>
    </row>
    <row r="3926" spans="1:52" s="538" customFormat="1">
      <c r="A3926" s="13"/>
      <c r="B3926" s="8"/>
      <c r="C3926" s="8"/>
      <c r="D3926" s="344" t="s">
        <v>2005</v>
      </c>
      <c r="E3926" s="266"/>
      <c r="F3926" s="261"/>
      <c r="G3926" s="282"/>
      <c r="H3926" s="283">
        <v>100000</v>
      </c>
      <c r="I3926" s="33"/>
      <c r="J3926" s="33"/>
      <c r="K3926" s="33"/>
      <c r="L3926" s="33"/>
      <c r="M3926" s="33"/>
      <c r="N3926" s="33"/>
      <c r="O3926" s="33"/>
      <c r="P3926" s="33"/>
      <c r="Q3926" s="33"/>
      <c r="R3926" s="33"/>
      <c r="S3926" s="33"/>
      <c r="T3926" s="33"/>
      <c r="U3926" s="33"/>
      <c r="V3926" s="33"/>
      <c r="W3926" s="33"/>
      <c r="X3926" s="282"/>
      <c r="Y3926" s="33"/>
      <c r="Z3926" s="284"/>
      <c r="AA3926" s="284"/>
      <c r="AB3926" s="33"/>
      <c r="AC3926" s="33"/>
      <c r="AD3926" s="33"/>
      <c r="AE3926" s="33"/>
      <c r="AF3926" s="33"/>
      <c r="AG3926" s="33"/>
      <c r="AH3926" s="33"/>
      <c r="AI3926" s="33"/>
      <c r="AJ3926" s="33"/>
      <c r="AK3926" s="33"/>
      <c r="AL3926" s="33"/>
      <c r="AM3926" s="33"/>
      <c r="AN3926" s="33"/>
      <c r="AO3926" s="33"/>
      <c r="AP3926" s="34"/>
      <c r="AQ3926" s="34"/>
      <c r="AR3926" s="28"/>
      <c r="AS3926" s="29"/>
      <c r="AT3926" s="29"/>
      <c r="AU3926" s="29"/>
    </row>
    <row r="3927" spans="1:52" s="538" customFormat="1">
      <c r="A3927" s="13"/>
      <c r="B3927" s="8"/>
      <c r="C3927" s="8"/>
      <c r="D3927" s="344" t="s">
        <v>2006</v>
      </c>
      <c r="E3927" s="266"/>
      <c r="F3927" s="261"/>
      <c r="G3927" s="282"/>
      <c r="H3927" s="283">
        <v>90000</v>
      </c>
      <c r="I3927" s="33"/>
      <c r="J3927" s="33"/>
      <c r="K3927" s="33"/>
      <c r="L3927" s="33"/>
      <c r="M3927" s="33"/>
      <c r="N3927" s="33"/>
      <c r="O3927" s="33"/>
      <c r="P3927" s="33"/>
      <c r="Q3927" s="33"/>
      <c r="R3927" s="33"/>
      <c r="S3927" s="33"/>
      <c r="T3927" s="33"/>
      <c r="U3927" s="33"/>
      <c r="V3927" s="33"/>
      <c r="W3927" s="33"/>
      <c r="X3927" s="282"/>
      <c r="Y3927" s="33"/>
      <c r="Z3927" s="284"/>
      <c r="AA3927" s="284"/>
      <c r="AB3927" s="33"/>
      <c r="AC3927" s="33"/>
      <c r="AD3927" s="33"/>
      <c r="AE3927" s="33"/>
      <c r="AF3927" s="33"/>
      <c r="AG3927" s="33"/>
      <c r="AH3927" s="33"/>
      <c r="AI3927" s="33"/>
      <c r="AJ3927" s="33"/>
      <c r="AK3927" s="33"/>
      <c r="AL3927" s="33"/>
      <c r="AM3927" s="33"/>
      <c r="AN3927" s="33"/>
      <c r="AO3927" s="33"/>
      <c r="AP3927" s="34"/>
      <c r="AQ3927" s="34"/>
      <c r="AR3927" s="28"/>
      <c r="AS3927" s="29"/>
      <c r="AT3927" s="29"/>
      <c r="AU3927" s="29"/>
    </row>
    <row r="3928" spans="1:52" s="538" customFormat="1">
      <c r="A3928" s="13"/>
      <c r="B3928" s="8"/>
      <c r="C3928" s="8"/>
      <c r="D3928" s="344" t="s">
        <v>2007</v>
      </c>
      <c r="E3928" s="266"/>
      <c r="F3928" s="261"/>
      <c r="G3928" s="282"/>
      <c r="H3928" s="283">
        <v>75000</v>
      </c>
      <c r="I3928" s="33"/>
      <c r="J3928" s="33"/>
      <c r="K3928" s="33"/>
      <c r="L3928" s="33"/>
      <c r="M3928" s="33"/>
      <c r="N3928" s="33"/>
      <c r="O3928" s="33"/>
      <c r="P3928" s="33"/>
      <c r="Q3928" s="33"/>
      <c r="R3928" s="33"/>
      <c r="S3928" s="33"/>
      <c r="T3928" s="33"/>
      <c r="U3928" s="33"/>
      <c r="V3928" s="33"/>
      <c r="W3928" s="33"/>
      <c r="X3928" s="282"/>
      <c r="Y3928" s="33"/>
      <c r="Z3928" s="284"/>
      <c r="AA3928" s="284"/>
      <c r="AB3928" s="33"/>
      <c r="AC3928" s="33"/>
      <c r="AD3928" s="33"/>
      <c r="AE3928" s="33"/>
      <c r="AF3928" s="33"/>
      <c r="AG3928" s="33"/>
      <c r="AH3928" s="33"/>
      <c r="AI3928" s="33"/>
      <c r="AJ3928" s="33"/>
      <c r="AK3928" s="33"/>
      <c r="AL3928" s="33"/>
      <c r="AM3928" s="33"/>
      <c r="AN3928" s="33"/>
      <c r="AO3928" s="33"/>
      <c r="AP3928" s="34"/>
      <c r="AQ3928" s="34"/>
      <c r="AR3928" s="28"/>
      <c r="AS3928" s="29"/>
      <c r="AT3928" s="29"/>
      <c r="AU3928" s="29"/>
    </row>
    <row r="3929" spans="1:52" s="482" customFormat="1">
      <c r="A3929" s="13"/>
      <c r="B3929" s="8"/>
      <c r="C3929" s="8"/>
      <c r="D3929" s="344" t="s">
        <v>2008</v>
      </c>
      <c r="E3929" s="266"/>
      <c r="F3929" s="321"/>
      <c r="G3929" s="282"/>
      <c r="H3929" s="283">
        <v>130000</v>
      </c>
      <c r="I3929" s="33"/>
      <c r="J3929" s="33"/>
      <c r="K3929" s="33"/>
      <c r="L3929" s="33"/>
      <c r="M3929" s="33"/>
      <c r="N3929" s="33"/>
      <c r="O3929" s="33"/>
      <c r="P3929" s="33"/>
      <c r="Q3929" s="33"/>
      <c r="R3929" s="33"/>
      <c r="S3929" s="33"/>
      <c r="T3929" s="33"/>
      <c r="U3929" s="33"/>
      <c r="V3929" s="33"/>
      <c r="W3929" s="33"/>
      <c r="X3929" s="282"/>
      <c r="Y3929" s="33"/>
      <c r="Z3929" s="284"/>
      <c r="AA3929" s="284"/>
      <c r="AB3929" s="33"/>
      <c r="AC3929" s="33"/>
      <c r="AD3929" s="33"/>
      <c r="AE3929" s="33"/>
      <c r="AF3929" s="33"/>
      <c r="AG3929" s="33"/>
      <c r="AH3929" s="33"/>
      <c r="AI3929" s="33"/>
      <c r="AJ3929" s="33"/>
      <c r="AK3929" s="33"/>
      <c r="AL3929" s="33"/>
      <c r="AM3929" s="33"/>
      <c r="AN3929" s="33"/>
      <c r="AO3929" s="33"/>
      <c r="AP3929" s="34"/>
      <c r="AQ3929" s="34"/>
      <c r="AR3929" s="28"/>
      <c r="AS3929" s="29"/>
      <c r="AT3929" s="29"/>
      <c r="AU3929" s="29"/>
    </row>
    <row r="3930" spans="1:52" s="482" customFormat="1">
      <c r="A3930" s="13"/>
      <c r="B3930" s="8"/>
      <c r="C3930" s="8"/>
      <c r="D3930" s="240"/>
      <c r="E3930" s="266"/>
      <c r="F3930" s="321"/>
      <c r="G3930" s="282"/>
      <c r="H3930" s="283"/>
      <c r="I3930" s="33"/>
      <c r="J3930" s="33"/>
      <c r="K3930" s="33"/>
      <c r="L3930" s="33"/>
      <c r="M3930" s="33"/>
      <c r="N3930" s="33"/>
      <c r="O3930" s="33"/>
      <c r="P3930" s="33"/>
      <c r="Q3930" s="33"/>
      <c r="R3930" s="33"/>
      <c r="S3930" s="33"/>
      <c r="T3930" s="33"/>
      <c r="U3930" s="33"/>
      <c r="V3930" s="33"/>
      <c r="W3930" s="33"/>
      <c r="X3930" s="282"/>
      <c r="Y3930" s="33"/>
      <c r="Z3930" s="284"/>
      <c r="AA3930" s="284"/>
      <c r="AB3930" s="33"/>
      <c r="AC3930" s="33"/>
      <c r="AD3930" s="33"/>
      <c r="AE3930" s="33"/>
      <c r="AF3930" s="33"/>
      <c r="AG3930" s="33"/>
      <c r="AH3930" s="33"/>
      <c r="AI3930" s="33"/>
      <c r="AJ3930" s="33"/>
      <c r="AK3930" s="33"/>
      <c r="AL3930" s="33"/>
      <c r="AM3930" s="33"/>
      <c r="AN3930" s="33"/>
      <c r="AO3930" s="33"/>
      <c r="AP3930" s="34"/>
      <c r="AQ3930" s="34"/>
      <c r="AR3930" s="28"/>
      <c r="AS3930" s="29"/>
      <c r="AT3930" s="29"/>
      <c r="AU3930" s="29"/>
    </row>
    <row r="3931" spans="1:52" s="482" customFormat="1">
      <c r="A3931" s="13"/>
      <c r="B3931" s="8"/>
      <c r="C3931" s="8"/>
      <c r="D3931" s="240"/>
      <c r="E3931" s="266"/>
      <c r="F3931" s="321"/>
      <c r="G3931" s="282"/>
      <c r="H3931" s="283"/>
      <c r="I3931" s="33"/>
      <c r="J3931" s="33"/>
      <c r="K3931" s="33"/>
      <c r="L3931" s="33"/>
      <c r="M3931" s="33"/>
      <c r="N3931" s="33"/>
      <c r="O3931" s="33"/>
      <c r="P3931" s="33"/>
      <c r="Q3931" s="33"/>
      <c r="R3931" s="33"/>
      <c r="S3931" s="33"/>
      <c r="T3931" s="33"/>
      <c r="U3931" s="33"/>
      <c r="V3931" s="33"/>
      <c r="W3931" s="33"/>
      <c r="X3931" s="282"/>
      <c r="Y3931" s="33"/>
      <c r="Z3931" s="284"/>
      <c r="AA3931" s="284"/>
      <c r="AB3931" s="33"/>
      <c r="AC3931" s="33"/>
      <c r="AD3931" s="33"/>
      <c r="AE3931" s="33"/>
      <c r="AF3931" s="33"/>
      <c r="AG3931" s="33"/>
      <c r="AH3931" s="33"/>
      <c r="AI3931" s="33"/>
      <c r="AJ3931" s="33"/>
      <c r="AK3931" s="33"/>
      <c r="AL3931" s="33"/>
      <c r="AM3931" s="33"/>
      <c r="AN3931" s="33"/>
      <c r="AO3931" s="33"/>
      <c r="AP3931" s="34"/>
      <c r="AQ3931" s="34"/>
      <c r="AR3931" s="28"/>
      <c r="AS3931" s="29"/>
      <c r="AT3931" s="29"/>
      <c r="AU3931" s="29"/>
    </row>
    <row r="3932" spans="1:52" s="402" customFormat="1">
      <c r="A3932" s="13"/>
      <c r="B3932" s="8"/>
      <c r="C3932" s="8"/>
      <c r="D3932" s="240"/>
      <c r="E3932" s="33"/>
      <c r="F3932" s="321"/>
      <c r="G3932" s="282"/>
      <c r="H3932" s="283"/>
      <c r="I3932" s="33"/>
      <c r="J3932" s="33"/>
      <c r="K3932" s="33"/>
      <c r="L3932" s="33"/>
      <c r="M3932" s="33"/>
      <c r="N3932" s="33"/>
      <c r="O3932" s="33"/>
      <c r="P3932" s="33"/>
      <c r="Q3932" s="33"/>
      <c r="R3932" s="33"/>
      <c r="S3932" s="33"/>
      <c r="T3932" s="33"/>
      <c r="U3932" s="33"/>
      <c r="V3932" s="33"/>
      <c r="W3932" s="33"/>
      <c r="X3932" s="282"/>
      <c r="Y3932" s="33"/>
      <c r="Z3932" s="284"/>
      <c r="AA3932" s="284"/>
      <c r="AB3932" s="33"/>
      <c r="AC3932" s="33"/>
      <c r="AD3932" s="33"/>
      <c r="AE3932" s="33"/>
      <c r="AF3932" s="33"/>
      <c r="AG3932" s="33"/>
      <c r="AH3932" s="33"/>
      <c r="AI3932" s="33"/>
      <c r="AJ3932" s="33"/>
      <c r="AK3932" s="33"/>
      <c r="AL3932" s="33"/>
      <c r="AM3932" s="33"/>
      <c r="AN3932" s="33"/>
      <c r="AO3932" s="33"/>
      <c r="AP3932" s="34"/>
      <c r="AQ3932" s="34"/>
      <c r="AR3932" s="28"/>
      <c r="AS3932" s="29"/>
      <c r="AT3932" s="29"/>
      <c r="AU3932" s="29"/>
    </row>
    <row r="3933" spans="1:52" s="21" customFormat="1">
      <c r="A3933" s="10"/>
      <c r="B3933" s="8"/>
      <c r="C3933" s="8"/>
      <c r="D3933" s="82"/>
      <c r="E3933" s="33"/>
      <c r="F3933" s="261"/>
      <c r="G3933" s="71"/>
      <c r="H3933" s="283"/>
      <c r="I3933" s="33"/>
      <c r="J3933" s="33"/>
      <c r="K3933" s="33"/>
      <c r="L3933" s="33"/>
      <c r="M3933" s="33"/>
      <c r="N3933" s="33"/>
      <c r="O3933" s="33"/>
      <c r="P3933" s="33"/>
      <c r="Q3933" s="33"/>
      <c r="R3933" s="33"/>
      <c r="S3933" s="33"/>
      <c r="T3933" s="33"/>
      <c r="U3933" s="33"/>
      <c r="V3933" s="33"/>
      <c r="W3933" s="33"/>
      <c r="X3933" s="282"/>
      <c r="Y3933" s="69"/>
      <c r="Z3933" s="284"/>
      <c r="AA3933" s="284"/>
      <c r="AB3933" s="33"/>
      <c r="AC3933" s="33"/>
      <c r="AD3933" s="33"/>
      <c r="AE3933" s="33"/>
      <c r="AF3933" s="33"/>
      <c r="AG3933" s="33"/>
      <c r="AH3933" s="33"/>
      <c r="AI3933" s="33"/>
      <c r="AJ3933" s="33"/>
      <c r="AK3933" s="33"/>
      <c r="AL3933" s="33"/>
      <c r="AM3933" s="33"/>
      <c r="AN3933" s="33"/>
      <c r="AO3933" s="69"/>
      <c r="AP3933" s="70"/>
      <c r="AQ3933" s="70"/>
      <c r="AR3933" s="76"/>
      <c r="AS3933" s="60"/>
      <c r="AT3933" s="60"/>
      <c r="AU3933" s="60"/>
    </row>
    <row r="3934" spans="1:52" s="86" customFormat="1">
      <c r="A3934" s="12"/>
      <c r="B3934" s="9">
        <v>6</v>
      </c>
      <c r="C3934" s="9" t="s">
        <v>19</v>
      </c>
      <c r="D3934" s="81" t="s">
        <v>7</v>
      </c>
      <c r="E3934" s="31">
        <v>0</v>
      </c>
      <c r="F3934" s="31">
        <f t="shared" ref="F3934:V3934" si="301">SUM(F3935:F3936)</f>
        <v>0</v>
      </c>
      <c r="G3934" s="31">
        <f t="shared" si="301"/>
        <v>0</v>
      </c>
      <c r="H3934" s="31">
        <f t="shared" si="301"/>
        <v>0</v>
      </c>
      <c r="I3934" s="31">
        <f t="shared" si="301"/>
        <v>0</v>
      </c>
      <c r="J3934" s="31">
        <f t="shared" si="301"/>
        <v>0</v>
      </c>
      <c r="K3934" s="31">
        <f t="shared" si="301"/>
        <v>0</v>
      </c>
      <c r="L3934" s="31">
        <f t="shared" si="301"/>
        <v>0</v>
      </c>
      <c r="M3934" s="31">
        <f t="shared" si="301"/>
        <v>0</v>
      </c>
      <c r="N3934" s="31">
        <f t="shared" si="301"/>
        <v>0</v>
      </c>
      <c r="O3934" s="31">
        <f t="shared" si="301"/>
        <v>0</v>
      </c>
      <c r="P3934" s="31">
        <f t="shared" si="301"/>
        <v>0</v>
      </c>
      <c r="Q3934" s="31">
        <f t="shared" si="301"/>
        <v>0</v>
      </c>
      <c r="R3934" s="31">
        <f t="shared" si="301"/>
        <v>0</v>
      </c>
      <c r="S3934" s="31">
        <f t="shared" si="301"/>
        <v>0</v>
      </c>
      <c r="T3934" s="31">
        <f t="shared" si="301"/>
        <v>0</v>
      </c>
      <c r="U3934" s="31">
        <f t="shared" si="301"/>
        <v>0</v>
      </c>
      <c r="V3934" s="31">
        <f t="shared" si="301"/>
        <v>0</v>
      </c>
      <c r="W3934" s="31">
        <f>SUM(O3934:V3934)</f>
        <v>0</v>
      </c>
      <c r="X3934" s="31">
        <f>SUM(X3935:X3936)</f>
        <v>0</v>
      </c>
      <c r="Y3934" s="31">
        <f>H3934+I3934+J3934+K3934+L3934+M3934+N3934+W3934+X3934</f>
        <v>0</v>
      </c>
      <c r="Z3934" s="31">
        <f t="shared" ref="Z3934:AK3934" si="302">SUM(Z3935:Z3936)</f>
        <v>0</v>
      </c>
      <c r="AA3934" s="31">
        <f t="shared" si="302"/>
        <v>0</v>
      </c>
      <c r="AB3934" s="31">
        <f t="shared" si="302"/>
        <v>0</v>
      </c>
      <c r="AC3934" s="31">
        <f t="shared" si="302"/>
        <v>0</v>
      </c>
      <c r="AD3934" s="31">
        <f t="shared" si="302"/>
        <v>0</v>
      </c>
      <c r="AE3934" s="31">
        <f t="shared" si="302"/>
        <v>0</v>
      </c>
      <c r="AF3934" s="31">
        <f t="shared" si="302"/>
        <v>0</v>
      </c>
      <c r="AG3934" s="31">
        <f t="shared" si="302"/>
        <v>0</v>
      </c>
      <c r="AH3934" s="31">
        <f t="shared" si="302"/>
        <v>0</v>
      </c>
      <c r="AI3934" s="31">
        <f t="shared" si="302"/>
        <v>0</v>
      </c>
      <c r="AJ3934" s="31">
        <f t="shared" si="302"/>
        <v>0</v>
      </c>
      <c r="AK3934" s="31">
        <f t="shared" si="302"/>
        <v>0</v>
      </c>
      <c r="AL3934" s="31">
        <f>SUM(AD3934:AK3934)</f>
        <v>0</v>
      </c>
      <c r="AM3934" s="31">
        <f>SUM(AM3935:AM3936)</f>
        <v>0</v>
      </c>
      <c r="AN3934" s="31">
        <f>SUM(AN3935:AN3936)</f>
        <v>0</v>
      </c>
      <c r="AO3934" s="31">
        <f>Z3934+AA3934+AB3934+AC3934+AL3934+AM3934+AN3934</f>
        <v>0</v>
      </c>
      <c r="AP3934" s="32">
        <f>E3934+Y3934-AO3934</f>
        <v>0</v>
      </c>
      <c r="AQ3934" s="32"/>
      <c r="AR3934" s="28"/>
      <c r="AS3934" s="29">
        <f>E3934+H3934+I3934+J3934+K3934+L3934+M3934+N3934+W3934+X3934-Z3934-AB3934-AL3934-AC3934-AM3934-AN3934</f>
        <v>0</v>
      </c>
      <c r="AT3934" s="29">
        <f>AP3934-AS3934</f>
        <v>0</v>
      </c>
      <c r="AU3934" s="29">
        <f>E3934</f>
        <v>0</v>
      </c>
      <c r="AV3934" s="86">
        <f>AS3934-AU3934</f>
        <v>0</v>
      </c>
      <c r="AW3934" s="86">
        <f>Y3934-AO3934</f>
        <v>0</v>
      </c>
      <c r="AX3934" s="86">
        <f>AV3934-AW3934</f>
        <v>0</v>
      </c>
      <c r="AZ3934" s="398"/>
    </row>
    <row r="3935" spans="1:52" s="402" customFormat="1">
      <c r="A3935" s="13"/>
      <c r="B3935" s="8"/>
      <c r="C3935" s="8"/>
      <c r="D3935" s="113"/>
      <c r="E3935" s="33"/>
      <c r="F3935" s="34"/>
      <c r="G3935" s="63"/>
      <c r="H3935" s="67"/>
      <c r="I3935" s="34"/>
      <c r="J3935" s="34"/>
      <c r="K3935" s="34"/>
      <c r="L3935" s="34"/>
      <c r="M3935" s="34"/>
      <c r="N3935" s="34"/>
      <c r="O3935" s="34"/>
      <c r="P3935" s="34"/>
      <c r="Q3935" s="34"/>
      <c r="R3935" s="34"/>
      <c r="S3935" s="34"/>
      <c r="T3935" s="34"/>
      <c r="U3935" s="34"/>
      <c r="V3935" s="34"/>
      <c r="W3935" s="34"/>
      <c r="X3935" s="63"/>
      <c r="Y3935" s="34"/>
      <c r="Z3935" s="65"/>
      <c r="AA3935" s="65"/>
      <c r="AB3935" s="34"/>
      <c r="AC3935" s="34"/>
      <c r="AD3935" s="34"/>
      <c r="AE3935" s="34"/>
      <c r="AF3935" s="34"/>
      <c r="AG3935" s="34"/>
      <c r="AH3935" s="34"/>
      <c r="AI3935" s="34"/>
      <c r="AJ3935" s="34"/>
      <c r="AK3935" s="34"/>
      <c r="AL3935" s="34"/>
      <c r="AM3935" s="34"/>
      <c r="AN3935" s="34"/>
      <c r="AO3935" s="34"/>
      <c r="AP3935" s="34"/>
      <c r="AQ3935" s="34"/>
      <c r="AR3935" s="28"/>
      <c r="AS3935" s="29"/>
      <c r="AT3935" s="29"/>
      <c r="AU3935" s="29"/>
    </row>
    <row r="3936" spans="1:52" s="402" customFormat="1">
      <c r="A3936" s="13"/>
      <c r="B3936" s="8"/>
      <c r="C3936" s="8"/>
      <c r="D3936" s="113"/>
      <c r="E3936" s="33"/>
      <c r="F3936" s="34"/>
      <c r="G3936" s="63"/>
      <c r="H3936" s="67"/>
      <c r="I3936" s="34"/>
      <c r="J3936" s="34"/>
      <c r="K3936" s="34"/>
      <c r="L3936" s="34"/>
      <c r="M3936" s="34"/>
      <c r="N3936" s="34"/>
      <c r="O3936" s="34"/>
      <c r="P3936" s="34"/>
      <c r="Q3936" s="34"/>
      <c r="R3936" s="34"/>
      <c r="S3936" s="34"/>
      <c r="T3936" s="34"/>
      <c r="U3936" s="34"/>
      <c r="V3936" s="34"/>
      <c r="W3936" s="34"/>
      <c r="X3936" s="63"/>
      <c r="Y3936" s="34"/>
      <c r="Z3936" s="65"/>
      <c r="AA3936" s="65"/>
      <c r="AB3936" s="34"/>
      <c r="AC3936" s="34"/>
      <c r="AD3936" s="34"/>
      <c r="AE3936" s="34"/>
      <c r="AF3936" s="34"/>
      <c r="AG3936" s="34"/>
      <c r="AH3936" s="34"/>
      <c r="AI3936" s="34"/>
      <c r="AJ3936" s="34"/>
      <c r="AK3936" s="34"/>
      <c r="AL3936" s="34"/>
      <c r="AM3936" s="34"/>
      <c r="AN3936" s="34"/>
      <c r="AO3936" s="34"/>
      <c r="AP3936" s="34"/>
      <c r="AQ3936" s="34"/>
      <c r="AR3936" s="28"/>
      <c r="AS3936" s="29"/>
      <c r="AT3936" s="29"/>
      <c r="AU3936" s="29"/>
    </row>
    <row r="3937" spans="1:52" s="21" customFormat="1">
      <c r="A3937" s="14"/>
      <c r="B3937" s="11">
        <v>7</v>
      </c>
      <c r="C3937" s="11"/>
      <c r="D3937" s="85" t="s">
        <v>8</v>
      </c>
      <c r="E3937" s="326">
        <v>254822325</v>
      </c>
      <c r="F3937" s="31">
        <f t="shared" ref="F3937:V3937" si="303">SUM(F3938:F3938)</f>
        <v>0</v>
      </c>
      <c r="G3937" s="31">
        <f t="shared" si="303"/>
        <v>0</v>
      </c>
      <c r="H3937" s="31">
        <f t="shared" si="303"/>
        <v>0</v>
      </c>
      <c r="I3937" s="31">
        <f t="shared" si="303"/>
        <v>0</v>
      </c>
      <c r="J3937" s="31">
        <f t="shared" si="303"/>
        <v>0</v>
      </c>
      <c r="K3937" s="31">
        <f t="shared" si="303"/>
        <v>0</v>
      </c>
      <c r="L3937" s="31">
        <f t="shared" si="303"/>
        <v>0</v>
      </c>
      <c r="M3937" s="31">
        <f t="shared" si="303"/>
        <v>0</v>
      </c>
      <c r="N3937" s="31">
        <f t="shared" si="303"/>
        <v>0</v>
      </c>
      <c r="O3937" s="31">
        <f t="shared" si="303"/>
        <v>0</v>
      </c>
      <c r="P3937" s="31">
        <f t="shared" si="303"/>
        <v>0</v>
      </c>
      <c r="Q3937" s="31">
        <f t="shared" si="303"/>
        <v>0</v>
      </c>
      <c r="R3937" s="31">
        <f t="shared" si="303"/>
        <v>0</v>
      </c>
      <c r="S3937" s="31">
        <f t="shared" si="303"/>
        <v>0</v>
      </c>
      <c r="T3937" s="31">
        <f t="shared" si="303"/>
        <v>0</v>
      </c>
      <c r="U3937" s="31">
        <f t="shared" si="303"/>
        <v>0</v>
      </c>
      <c r="V3937" s="31">
        <f t="shared" si="303"/>
        <v>0</v>
      </c>
      <c r="W3937" s="31">
        <f>SUM(O3937:V3937)</f>
        <v>0</v>
      </c>
      <c r="X3937" s="31">
        <f>SUM(X3938:X3938)</f>
        <v>0</v>
      </c>
      <c r="Y3937" s="31">
        <f>H3937+I3937+J3937+K3937+L3937+M3937+N3937+W3937+X3937</f>
        <v>0</v>
      </c>
      <c r="Z3937" s="31">
        <f t="shared" ref="Z3937:AK3937" si="304">SUM(Z3938:Z3938)</f>
        <v>0</v>
      </c>
      <c r="AA3937" s="31">
        <f t="shared" si="304"/>
        <v>0</v>
      </c>
      <c r="AB3937" s="31">
        <f t="shared" si="304"/>
        <v>0</v>
      </c>
      <c r="AC3937" s="31">
        <f t="shared" si="304"/>
        <v>0</v>
      </c>
      <c r="AD3937" s="31">
        <f t="shared" si="304"/>
        <v>0</v>
      </c>
      <c r="AE3937" s="31">
        <f t="shared" si="304"/>
        <v>0</v>
      </c>
      <c r="AF3937" s="31">
        <f t="shared" si="304"/>
        <v>0</v>
      </c>
      <c r="AG3937" s="31">
        <f t="shared" si="304"/>
        <v>0</v>
      </c>
      <c r="AH3937" s="31">
        <f t="shared" si="304"/>
        <v>0</v>
      </c>
      <c r="AI3937" s="31">
        <f t="shared" si="304"/>
        <v>0</v>
      </c>
      <c r="AJ3937" s="31">
        <f t="shared" si="304"/>
        <v>0</v>
      </c>
      <c r="AK3937" s="31">
        <f t="shared" si="304"/>
        <v>0</v>
      </c>
      <c r="AL3937" s="31">
        <f>SUM(AD3937:AK3937)</f>
        <v>0</v>
      </c>
      <c r="AM3937" s="31">
        <f>SUM(AM3938:AM3938)</f>
        <v>0</v>
      </c>
      <c r="AN3937" s="31">
        <f>SUM(AN3938:AN3938)</f>
        <v>0</v>
      </c>
      <c r="AO3937" s="31">
        <f>Z3937+AA3937+AB3937+AC3937+AL3937+AM3937+AN3937</f>
        <v>0</v>
      </c>
      <c r="AP3937" s="32">
        <f>E3937+Y3937-AO3937</f>
        <v>254822325</v>
      </c>
      <c r="AQ3937" s="32"/>
      <c r="AR3937" s="28"/>
      <c r="AS3937" s="29">
        <f>E3937+H3937+I3937+J3937+K3937+L3937+M3937+N3937+W3937+X3937-Z3937-AB3937-AL3937-AC3937-AM3937-AN3937</f>
        <v>254822325</v>
      </c>
      <c r="AT3937" s="29">
        <f>AP3937-AS3937</f>
        <v>0</v>
      </c>
      <c r="AU3937" s="29">
        <f>E3937</f>
        <v>254822325</v>
      </c>
      <c r="AV3937" s="86">
        <f>AS3937-AU3937</f>
        <v>0</v>
      </c>
      <c r="AW3937" s="86">
        <f>Y3937-AO3937</f>
        <v>0</v>
      </c>
      <c r="AX3937" s="86">
        <f>AV3937-AW3937</f>
        <v>0</v>
      </c>
      <c r="AZ3937" s="398"/>
    </row>
    <row r="3938" spans="1:52" s="21" customFormat="1">
      <c r="A3938" s="10"/>
      <c r="B3938" s="8"/>
      <c r="C3938" s="8"/>
      <c r="D3938" s="82"/>
      <c r="E3938" s="33"/>
      <c r="F3938" s="33"/>
      <c r="G3938" s="282"/>
      <c r="H3938" s="283"/>
      <c r="I3938" s="33"/>
      <c r="J3938" s="33"/>
      <c r="K3938" s="33"/>
      <c r="L3938" s="33"/>
      <c r="M3938" s="33"/>
      <c r="N3938" s="33"/>
      <c r="O3938" s="33"/>
      <c r="P3938" s="33"/>
      <c r="Q3938" s="33"/>
      <c r="R3938" s="33"/>
      <c r="S3938" s="33"/>
      <c r="T3938" s="33"/>
      <c r="U3938" s="33"/>
      <c r="V3938" s="33"/>
      <c r="W3938" s="33"/>
      <c r="X3938" s="282"/>
      <c r="Y3938" s="33"/>
      <c r="Z3938" s="284"/>
      <c r="AA3938" s="284"/>
      <c r="AB3938" s="33"/>
      <c r="AC3938" s="33"/>
      <c r="AD3938" s="33"/>
      <c r="AE3938" s="33"/>
      <c r="AF3938" s="33"/>
      <c r="AG3938" s="33"/>
      <c r="AH3938" s="33"/>
      <c r="AI3938" s="33"/>
      <c r="AJ3938" s="33"/>
      <c r="AK3938" s="33"/>
      <c r="AL3938" s="33"/>
      <c r="AM3938" s="33"/>
      <c r="AN3938" s="33"/>
      <c r="AO3938" s="33"/>
      <c r="AP3938" s="34"/>
      <c r="AQ3938" s="70"/>
      <c r="AR3938" s="76"/>
      <c r="AS3938" s="60"/>
      <c r="AT3938" s="60"/>
      <c r="AU3938" s="60"/>
    </row>
    <row r="3939" spans="1:52" s="402" customFormat="1">
      <c r="A3939" s="13"/>
      <c r="B3939" s="8"/>
      <c r="C3939" s="8"/>
      <c r="D3939" s="78"/>
      <c r="E3939" s="34"/>
      <c r="F3939" s="34"/>
      <c r="G3939" s="63"/>
      <c r="H3939" s="67"/>
      <c r="I3939" s="34"/>
      <c r="J3939" s="34"/>
      <c r="K3939" s="34"/>
      <c r="L3939" s="34"/>
      <c r="M3939" s="34"/>
      <c r="N3939" s="34"/>
      <c r="O3939" s="34"/>
      <c r="P3939" s="34"/>
      <c r="Q3939" s="34"/>
      <c r="R3939" s="34"/>
      <c r="S3939" s="34"/>
      <c r="T3939" s="34"/>
      <c r="U3939" s="34"/>
      <c r="V3939" s="34"/>
      <c r="W3939" s="34"/>
      <c r="X3939" s="63"/>
      <c r="Y3939" s="34"/>
      <c r="Z3939" s="65"/>
      <c r="AA3939" s="65"/>
      <c r="AB3939" s="34"/>
      <c r="AC3939" s="34"/>
      <c r="AD3939" s="34"/>
      <c r="AE3939" s="34"/>
      <c r="AF3939" s="34"/>
      <c r="AG3939" s="34"/>
      <c r="AH3939" s="34"/>
      <c r="AI3939" s="34"/>
      <c r="AJ3939" s="34"/>
      <c r="AK3939" s="34"/>
      <c r="AL3939" s="34"/>
      <c r="AM3939" s="34"/>
      <c r="AN3939" s="34"/>
      <c r="AO3939" s="34"/>
      <c r="AP3939" s="34"/>
      <c r="AQ3939" s="34"/>
      <c r="AR3939" s="28"/>
      <c r="AS3939" s="29"/>
      <c r="AT3939" s="29"/>
      <c r="AU3939" s="29"/>
    </row>
    <row r="3940" spans="1:52" s="21" customFormat="1">
      <c r="A3940" s="14"/>
      <c r="B3940" s="11">
        <v>8</v>
      </c>
      <c r="C3940" s="11"/>
      <c r="D3940" s="77" t="s">
        <v>39</v>
      </c>
      <c r="E3940" s="31">
        <v>41145440</v>
      </c>
      <c r="F3940" s="31">
        <f t="shared" ref="F3940:V3940" si="305">SUM(F3941:F3956)</f>
        <v>0</v>
      </c>
      <c r="G3940" s="31">
        <f t="shared" si="305"/>
        <v>0</v>
      </c>
      <c r="H3940" s="31">
        <f t="shared" si="305"/>
        <v>0</v>
      </c>
      <c r="I3940" s="31">
        <f t="shared" si="305"/>
        <v>0</v>
      </c>
      <c r="J3940" s="31">
        <f t="shared" si="305"/>
        <v>0</v>
      </c>
      <c r="K3940" s="31">
        <f t="shared" si="305"/>
        <v>0</v>
      </c>
      <c r="L3940" s="31">
        <f t="shared" si="305"/>
        <v>0</v>
      </c>
      <c r="M3940" s="31">
        <f t="shared" si="305"/>
        <v>0</v>
      </c>
      <c r="N3940" s="31">
        <f t="shared" si="305"/>
        <v>0</v>
      </c>
      <c r="O3940" s="31">
        <f t="shared" si="305"/>
        <v>0</v>
      </c>
      <c r="P3940" s="31">
        <f t="shared" si="305"/>
        <v>14002100</v>
      </c>
      <c r="Q3940" s="31">
        <f t="shared" si="305"/>
        <v>0</v>
      </c>
      <c r="R3940" s="31">
        <f t="shared" si="305"/>
        <v>0</v>
      </c>
      <c r="S3940" s="31">
        <f t="shared" si="305"/>
        <v>0</v>
      </c>
      <c r="T3940" s="31">
        <f t="shared" si="305"/>
        <v>0</v>
      </c>
      <c r="U3940" s="31">
        <f t="shared" si="305"/>
        <v>0</v>
      </c>
      <c r="V3940" s="31">
        <f t="shared" si="305"/>
        <v>0</v>
      </c>
      <c r="W3940" s="31">
        <f>SUM(O3940:V3940)</f>
        <v>14002100</v>
      </c>
      <c r="X3940" s="31">
        <f>SUM(X3941:X3956)</f>
        <v>0</v>
      </c>
      <c r="Y3940" s="31">
        <f>H3940+I3940+J3940+K3940+L3940+M3940+N3940+W3940+X3940</f>
        <v>14002100</v>
      </c>
      <c r="Z3940" s="31">
        <f t="shared" ref="Z3940:AK3940" si="306">SUM(Z3941:Z3956)</f>
        <v>0</v>
      </c>
      <c r="AA3940" s="31">
        <f t="shared" si="306"/>
        <v>0</v>
      </c>
      <c r="AB3940" s="31">
        <f t="shared" si="306"/>
        <v>0</v>
      </c>
      <c r="AC3940" s="31">
        <f t="shared" si="306"/>
        <v>1500000</v>
      </c>
      <c r="AD3940" s="31">
        <f t="shared" si="306"/>
        <v>0</v>
      </c>
      <c r="AE3940" s="31">
        <f t="shared" si="306"/>
        <v>0</v>
      </c>
      <c r="AF3940" s="31">
        <f t="shared" si="306"/>
        <v>0</v>
      </c>
      <c r="AG3940" s="31">
        <f t="shared" si="306"/>
        <v>0</v>
      </c>
      <c r="AH3940" s="31">
        <f t="shared" si="306"/>
        <v>0</v>
      </c>
      <c r="AI3940" s="31">
        <f t="shared" si="306"/>
        <v>0</v>
      </c>
      <c r="AJ3940" s="31">
        <f t="shared" si="306"/>
        <v>0</v>
      </c>
      <c r="AK3940" s="31">
        <f t="shared" si="306"/>
        <v>0</v>
      </c>
      <c r="AL3940" s="31">
        <f>SUM(AD3940:AK3940)</f>
        <v>0</v>
      </c>
      <c r="AM3940" s="31">
        <f>SUM(AM3941:AM3956)</f>
        <v>0</v>
      </c>
      <c r="AN3940" s="31">
        <f>SUM(AN3941:AN3956)</f>
        <v>0</v>
      </c>
      <c r="AO3940" s="31">
        <f>Z3940+AA3940+AB3940+AC3940+AL3940+AM3940+AN3940</f>
        <v>1500000</v>
      </c>
      <c r="AP3940" s="32">
        <f>E3940+Y3940-AO3940</f>
        <v>53647540</v>
      </c>
      <c r="AQ3940" s="32"/>
      <c r="AR3940" s="28"/>
      <c r="AS3940" s="29">
        <f>E3940+H3940+I3940+J3940+K3940+L3940+M3940+N3940+W3940+X3940-Z3940-AB3940-AL3940-AC3940-AM3940-AN3940</f>
        <v>53647540</v>
      </c>
      <c r="AT3940" s="29">
        <f>AP3940-AS3940</f>
        <v>0</v>
      </c>
      <c r="AU3940" s="29">
        <f>E3940</f>
        <v>41145440</v>
      </c>
      <c r="AV3940" s="86">
        <f>AS3940-AU3940</f>
        <v>12502100</v>
      </c>
      <c r="AW3940" s="86">
        <f>Y3940-AO3940</f>
        <v>12502100</v>
      </c>
      <c r="AX3940" s="86">
        <f>AV3940-AW3940</f>
        <v>0</v>
      </c>
      <c r="AZ3940" s="398"/>
    </row>
    <row r="3941" spans="1:52" s="402" customFormat="1">
      <c r="A3941" s="13"/>
      <c r="B3941" s="8"/>
      <c r="C3941" s="8"/>
      <c r="D3941" s="324"/>
      <c r="E3941" s="33"/>
      <c r="F3941" s="33"/>
      <c r="G3941" s="282"/>
      <c r="H3941" s="283"/>
      <c r="I3941" s="33"/>
      <c r="J3941" s="33"/>
      <c r="K3941" s="33"/>
      <c r="L3941" s="33"/>
      <c r="M3941" s="33"/>
      <c r="N3941" s="33"/>
      <c r="O3941" s="33"/>
      <c r="P3941" s="33"/>
      <c r="Q3941" s="33"/>
      <c r="R3941" s="33"/>
      <c r="S3941" s="33"/>
      <c r="T3941" s="33"/>
      <c r="U3941" s="33"/>
      <c r="V3941" s="33"/>
      <c r="W3941" s="33"/>
      <c r="X3941" s="282"/>
      <c r="Y3941" s="33"/>
      <c r="Z3941" s="284"/>
      <c r="AA3941" s="284"/>
      <c r="AB3941" s="33"/>
      <c r="AC3941" s="33"/>
      <c r="AD3941" s="33"/>
      <c r="AE3941" s="33"/>
      <c r="AF3941" s="33"/>
      <c r="AG3941" s="33"/>
      <c r="AH3941" s="33"/>
      <c r="AI3941" s="33"/>
      <c r="AJ3941" s="33"/>
      <c r="AK3941" s="33"/>
      <c r="AL3941" s="33"/>
      <c r="AM3941" s="33"/>
      <c r="AN3941" s="33"/>
      <c r="AO3941" s="33"/>
      <c r="AP3941" s="34"/>
      <c r="AQ3941" s="34"/>
      <c r="AR3941" s="28"/>
      <c r="AS3941" s="29"/>
      <c r="AT3941" s="29"/>
      <c r="AU3941" s="29"/>
    </row>
    <row r="3942" spans="1:52" s="402" customFormat="1" ht="15">
      <c r="A3942" s="13"/>
      <c r="B3942" s="8"/>
      <c r="C3942" s="8"/>
      <c r="D3942" s="505" t="s">
        <v>558</v>
      </c>
      <c r="E3942" s="33"/>
      <c r="F3942" s="33"/>
      <c r="G3942" s="282"/>
      <c r="H3942" s="283"/>
      <c r="I3942" s="33"/>
      <c r="J3942" s="33"/>
      <c r="K3942" s="33"/>
      <c r="L3942" s="33"/>
      <c r="M3942" s="33"/>
      <c r="N3942" s="33"/>
      <c r="O3942" s="33"/>
      <c r="P3942" s="33"/>
      <c r="Q3942" s="33"/>
      <c r="R3942" s="33"/>
      <c r="S3942" s="33"/>
      <c r="T3942" s="33"/>
      <c r="U3942" s="33"/>
      <c r="V3942" s="33"/>
      <c r="W3942" s="33"/>
      <c r="X3942" s="282"/>
      <c r="Y3942" s="33"/>
      <c r="Z3942" s="284"/>
      <c r="AA3942" s="284"/>
      <c r="AB3942" s="33"/>
      <c r="AC3942" s="33"/>
      <c r="AD3942" s="33"/>
      <c r="AE3942" s="33"/>
      <c r="AF3942" s="33"/>
      <c r="AG3942" s="33"/>
      <c r="AH3942" s="33"/>
      <c r="AI3942" s="33"/>
      <c r="AJ3942" s="33"/>
      <c r="AK3942" s="33"/>
      <c r="AL3942" s="33"/>
      <c r="AM3942" s="33"/>
      <c r="AN3942" s="33"/>
      <c r="AO3942" s="33"/>
      <c r="AP3942" s="34"/>
      <c r="AQ3942" s="34"/>
      <c r="AR3942" s="28"/>
      <c r="AS3942" s="29"/>
      <c r="AT3942" s="29"/>
      <c r="AU3942" s="29"/>
    </row>
    <row r="3943" spans="1:52" s="538" customFormat="1">
      <c r="A3943" s="13"/>
      <c r="B3943" s="8"/>
      <c r="C3943" s="8"/>
      <c r="D3943" s="376" t="s">
        <v>1967</v>
      </c>
      <c r="E3943" s="33"/>
      <c r="F3943" s="33"/>
      <c r="G3943" s="282"/>
      <c r="H3943" s="283"/>
      <c r="I3943" s="33"/>
      <c r="J3943" s="33"/>
      <c r="K3943" s="33"/>
      <c r="L3943" s="33"/>
      <c r="M3943" s="33"/>
      <c r="N3943" s="33"/>
      <c r="O3943" s="33"/>
      <c r="P3943" s="33">
        <v>175000</v>
      </c>
      <c r="Q3943" s="33"/>
      <c r="R3943" s="33"/>
      <c r="S3943" s="33"/>
      <c r="T3943" s="33"/>
      <c r="U3943" s="33"/>
      <c r="V3943" s="33"/>
      <c r="W3943" s="33"/>
      <c r="X3943" s="282"/>
      <c r="Y3943" s="33"/>
      <c r="Z3943" s="284"/>
      <c r="AA3943" s="284"/>
      <c r="AB3943" s="33"/>
      <c r="AC3943" s="33"/>
      <c r="AD3943" s="33"/>
      <c r="AE3943" s="33"/>
      <c r="AF3943" s="33"/>
      <c r="AG3943" s="33"/>
      <c r="AH3943" s="33"/>
      <c r="AI3943" s="33"/>
      <c r="AJ3943" s="33"/>
      <c r="AK3943" s="33"/>
      <c r="AL3943" s="33"/>
      <c r="AM3943" s="33"/>
      <c r="AN3943" s="33"/>
      <c r="AO3943" s="33"/>
      <c r="AP3943" s="34"/>
      <c r="AQ3943" s="34"/>
      <c r="AR3943" s="28"/>
      <c r="AS3943" s="29"/>
      <c r="AT3943" s="29"/>
      <c r="AU3943" s="29"/>
    </row>
    <row r="3944" spans="1:52" s="538" customFormat="1">
      <c r="A3944" s="13"/>
      <c r="B3944" s="8"/>
      <c r="C3944" s="8"/>
      <c r="D3944" s="376" t="s">
        <v>1967</v>
      </c>
      <c r="E3944" s="33"/>
      <c r="F3944" s="33"/>
      <c r="G3944" s="282"/>
      <c r="H3944" s="283"/>
      <c r="I3944" s="33"/>
      <c r="J3944" s="33"/>
      <c r="K3944" s="33"/>
      <c r="L3944" s="33"/>
      <c r="M3944" s="33"/>
      <c r="N3944" s="33"/>
      <c r="O3944" s="33"/>
      <c r="P3944" s="33">
        <v>175000</v>
      </c>
      <c r="Q3944" s="33"/>
      <c r="R3944" s="33"/>
      <c r="S3944" s="33"/>
      <c r="T3944" s="33"/>
      <c r="U3944" s="33"/>
      <c r="V3944" s="33"/>
      <c r="W3944" s="33"/>
      <c r="X3944" s="282"/>
      <c r="Y3944" s="33"/>
      <c r="Z3944" s="284"/>
      <c r="AA3944" s="284"/>
      <c r="AB3944" s="33"/>
      <c r="AC3944" s="33"/>
      <c r="AD3944" s="33"/>
      <c r="AE3944" s="33"/>
      <c r="AF3944" s="33"/>
      <c r="AG3944" s="33"/>
      <c r="AH3944" s="33"/>
      <c r="AI3944" s="33"/>
      <c r="AJ3944" s="33"/>
      <c r="AK3944" s="33"/>
      <c r="AL3944" s="33"/>
      <c r="AM3944" s="33"/>
      <c r="AN3944" s="33"/>
      <c r="AO3944" s="33"/>
      <c r="AP3944" s="34"/>
      <c r="AQ3944" s="34"/>
      <c r="AR3944" s="28"/>
      <c r="AS3944" s="29"/>
      <c r="AT3944" s="29"/>
      <c r="AU3944" s="29"/>
    </row>
    <row r="3945" spans="1:52" s="538" customFormat="1">
      <c r="A3945" s="13"/>
      <c r="B3945" s="8"/>
      <c r="C3945" s="8"/>
      <c r="D3945" s="376" t="s">
        <v>1978</v>
      </c>
      <c r="E3945" s="33"/>
      <c r="F3945" s="33"/>
      <c r="G3945" s="282"/>
      <c r="H3945" s="283"/>
      <c r="I3945" s="33"/>
      <c r="J3945" s="33"/>
      <c r="K3945" s="33"/>
      <c r="L3945" s="33"/>
      <c r="M3945" s="33"/>
      <c r="N3945" s="33"/>
      <c r="O3945" s="33"/>
      <c r="P3945" s="33">
        <v>8316000</v>
      </c>
      <c r="Q3945" s="33"/>
      <c r="R3945" s="33"/>
      <c r="S3945" s="33"/>
      <c r="T3945" s="33"/>
      <c r="U3945" s="33"/>
      <c r="V3945" s="33"/>
      <c r="W3945" s="33"/>
      <c r="X3945" s="282"/>
      <c r="Y3945" s="33"/>
      <c r="Z3945" s="284"/>
      <c r="AA3945" s="284"/>
      <c r="AB3945" s="33"/>
      <c r="AC3945" s="33"/>
      <c r="AD3945" s="33"/>
      <c r="AE3945" s="33"/>
      <c r="AF3945" s="33"/>
      <c r="AG3945" s="33"/>
      <c r="AH3945" s="33"/>
      <c r="AI3945" s="33"/>
      <c r="AJ3945" s="33"/>
      <c r="AK3945" s="33"/>
      <c r="AL3945" s="33"/>
      <c r="AM3945" s="33"/>
      <c r="AN3945" s="33"/>
      <c r="AO3945" s="33"/>
      <c r="AP3945" s="34"/>
      <c r="AQ3945" s="34"/>
      <c r="AR3945" s="28"/>
      <c r="AS3945" s="29"/>
      <c r="AT3945" s="29"/>
      <c r="AU3945" s="29"/>
    </row>
    <row r="3946" spans="1:52" s="538" customFormat="1">
      <c r="A3946" s="13"/>
      <c r="B3946" s="8"/>
      <c r="C3946" s="8"/>
      <c r="D3946" s="376" t="s">
        <v>1979</v>
      </c>
      <c r="E3946" s="33"/>
      <c r="F3946" s="33"/>
      <c r="G3946" s="282"/>
      <c r="H3946" s="283"/>
      <c r="I3946" s="33"/>
      <c r="J3946" s="33"/>
      <c r="K3946" s="33"/>
      <c r="L3946" s="33"/>
      <c r="M3946" s="33"/>
      <c r="N3946" s="33"/>
      <c r="O3946" s="33"/>
      <c r="P3946" s="33">
        <v>5336100</v>
      </c>
      <c r="Q3946" s="33"/>
      <c r="R3946" s="33"/>
      <c r="S3946" s="33"/>
      <c r="T3946" s="33"/>
      <c r="U3946" s="33"/>
      <c r="V3946" s="33"/>
      <c r="W3946" s="33"/>
      <c r="X3946" s="282"/>
      <c r="Y3946" s="33"/>
      <c r="Z3946" s="284"/>
      <c r="AA3946" s="284"/>
      <c r="AB3946" s="33"/>
      <c r="AC3946" s="33"/>
      <c r="AD3946" s="33"/>
      <c r="AE3946" s="33"/>
      <c r="AF3946" s="33"/>
      <c r="AG3946" s="33"/>
      <c r="AH3946" s="33"/>
      <c r="AI3946" s="33"/>
      <c r="AJ3946" s="33"/>
      <c r="AK3946" s="33"/>
      <c r="AL3946" s="33"/>
      <c r="AM3946" s="33"/>
      <c r="AN3946" s="33"/>
      <c r="AO3946" s="33"/>
      <c r="AP3946" s="34"/>
      <c r="AQ3946" s="34"/>
      <c r="AR3946" s="28"/>
      <c r="AS3946" s="29"/>
      <c r="AT3946" s="29"/>
      <c r="AU3946" s="29"/>
    </row>
    <row r="3947" spans="1:52" s="538" customFormat="1">
      <c r="A3947" s="13"/>
      <c r="B3947" s="8"/>
      <c r="C3947" s="8"/>
      <c r="D3947" s="371"/>
      <c r="E3947" s="33"/>
      <c r="F3947" s="33"/>
      <c r="G3947" s="282"/>
      <c r="H3947" s="283"/>
      <c r="I3947" s="33"/>
      <c r="J3947" s="33"/>
      <c r="K3947" s="33"/>
      <c r="L3947" s="33"/>
      <c r="M3947" s="33"/>
      <c r="N3947" s="33"/>
      <c r="O3947" s="33"/>
      <c r="P3947" s="33"/>
      <c r="Q3947" s="33"/>
      <c r="R3947" s="33"/>
      <c r="S3947" s="33"/>
      <c r="T3947" s="33"/>
      <c r="U3947" s="33"/>
      <c r="V3947" s="33"/>
      <c r="W3947" s="33"/>
      <c r="X3947" s="282"/>
      <c r="Y3947" s="33"/>
      <c r="Z3947" s="284"/>
      <c r="AA3947" s="284"/>
      <c r="AB3947" s="33"/>
      <c r="AC3947" s="33"/>
      <c r="AD3947" s="33"/>
      <c r="AE3947" s="33"/>
      <c r="AF3947" s="33"/>
      <c r="AG3947" s="33"/>
      <c r="AH3947" s="33"/>
      <c r="AI3947" s="33"/>
      <c r="AJ3947" s="33"/>
      <c r="AK3947" s="33"/>
      <c r="AL3947" s="33"/>
      <c r="AM3947" s="33"/>
      <c r="AN3947" s="33"/>
      <c r="AO3947" s="33"/>
      <c r="AP3947" s="34"/>
      <c r="AQ3947" s="34"/>
      <c r="AR3947" s="28"/>
      <c r="AS3947" s="29"/>
      <c r="AT3947" s="29"/>
      <c r="AU3947" s="29"/>
    </row>
    <row r="3948" spans="1:52" s="538" customFormat="1">
      <c r="A3948" s="13"/>
      <c r="B3948" s="8"/>
      <c r="C3948" s="8"/>
      <c r="D3948" s="371"/>
      <c r="E3948" s="33"/>
      <c r="F3948" s="33"/>
      <c r="G3948" s="282"/>
      <c r="H3948" s="283"/>
      <c r="I3948" s="33"/>
      <c r="J3948" s="33"/>
      <c r="K3948" s="33"/>
      <c r="L3948" s="33"/>
      <c r="M3948" s="33"/>
      <c r="N3948" s="33"/>
      <c r="O3948" s="33"/>
      <c r="P3948" s="33"/>
      <c r="Q3948" s="33"/>
      <c r="R3948" s="33"/>
      <c r="S3948" s="33"/>
      <c r="T3948" s="33"/>
      <c r="U3948" s="33"/>
      <c r="V3948" s="33"/>
      <c r="W3948" s="33"/>
      <c r="X3948" s="282"/>
      <c r="Y3948" s="33"/>
      <c r="Z3948" s="284"/>
      <c r="AA3948" s="284"/>
      <c r="AB3948" s="33"/>
      <c r="AC3948" s="33"/>
      <c r="AD3948" s="33"/>
      <c r="AE3948" s="33"/>
      <c r="AF3948" s="33"/>
      <c r="AG3948" s="33"/>
      <c r="AH3948" s="33"/>
      <c r="AI3948" s="33"/>
      <c r="AJ3948" s="33"/>
      <c r="AK3948" s="33"/>
      <c r="AL3948" s="33"/>
      <c r="AM3948" s="33"/>
      <c r="AN3948" s="33"/>
      <c r="AO3948" s="33"/>
      <c r="AP3948" s="34"/>
      <c r="AQ3948" s="34"/>
      <c r="AR3948" s="28"/>
      <c r="AS3948" s="29"/>
      <c r="AT3948" s="29"/>
      <c r="AU3948" s="29"/>
    </row>
    <row r="3949" spans="1:52" s="538" customFormat="1" ht="15">
      <c r="A3949" s="13"/>
      <c r="B3949" s="8"/>
      <c r="C3949" s="8"/>
      <c r="D3949" s="506" t="s">
        <v>2009</v>
      </c>
      <c r="E3949" s="33"/>
      <c r="F3949" s="33"/>
      <c r="G3949" s="282"/>
      <c r="H3949" s="283"/>
      <c r="I3949" s="33"/>
      <c r="J3949" s="33"/>
      <c r="K3949" s="33"/>
      <c r="L3949" s="33"/>
      <c r="M3949" s="33"/>
      <c r="N3949" s="33"/>
      <c r="O3949" s="33"/>
      <c r="P3949" s="33"/>
      <c r="Q3949" s="33"/>
      <c r="R3949" s="33"/>
      <c r="S3949" s="33"/>
      <c r="T3949" s="33"/>
      <c r="U3949" s="33"/>
      <c r="V3949" s="33"/>
      <c r="W3949" s="33"/>
      <c r="X3949" s="282"/>
      <c r="Y3949" s="33"/>
      <c r="Z3949" s="284"/>
      <c r="AA3949" s="284"/>
      <c r="AB3949" s="33"/>
      <c r="AC3949" s="33"/>
      <c r="AD3949" s="33"/>
      <c r="AE3949" s="33"/>
      <c r="AF3949" s="33"/>
      <c r="AG3949" s="33"/>
      <c r="AH3949" s="33"/>
      <c r="AI3949" s="33"/>
      <c r="AJ3949" s="33"/>
      <c r="AK3949" s="33"/>
      <c r="AL3949" s="33"/>
      <c r="AM3949" s="33"/>
      <c r="AN3949" s="33"/>
      <c r="AO3949" s="33"/>
      <c r="AP3949" s="34"/>
      <c r="AQ3949" s="34"/>
      <c r="AR3949" s="28"/>
      <c r="AS3949" s="29"/>
      <c r="AT3949" s="29"/>
      <c r="AU3949" s="29"/>
    </row>
    <row r="3950" spans="1:52" s="385" customFormat="1">
      <c r="A3950" s="379"/>
      <c r="B3950" s="83"/>
      <c r="C3950" s="83"/>
      <c r="D3950" s="565" t="s">
        <v>2338</v>
      </c>
      <c r="E3950" s="84"/>
      <c r="F3950" s="84"/>
      <c r="G3950" s="380"/>
      <c r="H3950" s="381"/>
      <c r="I3950" s="84"/>
      <c r="J3950" s="84"/>
      <c r="K3950" s="84"/>
      <c r="L3950" s="84"/>
      <c r="M3950" s="84"/>
      <c r="N3950" s="84"/>
      <c r="O3950" s="84"/>
      <c r="P3950" s="84"/>
      <c r="Q3950" s="84"/>
      <c r="R3950" s="84"/>
      <c r="S3950" s="84"/>
      <c r="T3950" s="84"/>
      <c r="U3950" s="84"/>
      <c r="V3950" s="84"/>
      <c r="W3950" s="84"/>
      <c r="X3950" s="380"/>
      <c r="Y3950" s="84"/>
      <c r="Z3950" s="382"/>
      <c r="AA3950" s="382"/>
      <c r="AB3950" s="84"/>
      <c r="AC3950" s="84">
        <v>1500000</v>
      </c>
      <c r="AD3950" s="84"/>
      <c r="AE3950" s="84"/>
      <c r="AF3950" s="84"/>
      <c r="AG3950" s="84"/>
      <c r="AH3950" s="84"/>
      <c r="AI3950" s="84"/>
      <c r="AJ3950" s="84"/>
      <c r="AK3950" s="84"/>
      <c r="AL3950" s="84"/>
      <c r="AM3950" s="84"/>
      <c r="AN3950" s="84"/>
      <c r="AO3950" s="84"/>
      <c r="AP3950" s="383"/>
      <c r="AQ3950" s="383"/>
      <c r="AR3950" s="384"/>
      <c r="AS3950" s="262"/>
      <c r="AT3950" s="262"/>
      <c r="AU3950" s="262"/>
    </row>
    <row r="3951" spans="1:52" s="402" customFormat="1">
      <c r="A3951" s="13"/>
      <c r="B3951" s="8"/>
      <c r="C3951" s="8"/>
      <c r="D3951" s="371"/>
      <c r="E3951" s="33"/>
      <c r="F3951" s="33"/>
      <c r="G3951" s="282"/>
      <c r="H3951" s="283"/>
      <c r="I3951" s="33"/>
      <c r="J3951" s="33"/>
      <c r="K3951" s="33"/>
      <c r="L3951" s="33"/>
      <c r="M3951" s="33"/>
      <c r="N3951" s="33"/>
      <c r="O3951" s="33"/>
      <c r="P3951" s="33"/>
      <c r="Q3951" s="33"/>
      <c r="R3951" s="33"/>
      <c r="S3951" s="33"/>
      <c r="T3951" s="33"/>
      <c r="U3951" s="33"/>
      <c r="V3951" s="33"/>
      <c r="W3951" s="33"/>
      <c r="X3951" s="282"/>
      <c r="Y3951" s="33"/>
      <c r="Z3951" s="284"/>
      <c r="AA3951" s="284"/>
      <c r="AB3951" s="33"/>
      <c r="AC3951" s="33"/>
      <c r="AD3951" s="33"/>
      <c r="AE3951" s="33"/>
      <c r="AF3951" s="33"/>
      <c r="AG3951" s="33"/>
      <c r="AH3951" s="33"/>
      <c r="AI3951" s="33"/>
      <c r="AJ3951" s="33"/>
      <c r="AK3951" s="33"/>
      <c r="AL3951" s="33"/>
      <c r="AM3951" s="33"/>
      <c r="AN3951" s="33"/>
      <c r="AO3951" s="33"/>
      <c r="AP3951" s="34"/>
      <c r="AQ3951" s="34"/>
      <c r="AR3951" s="28"/>
      <c r="AS3951" s="29"/>
      <c r="AT3951" s="29"/>
      <c r="AU3951" s="29"/>
    </row>
    <row r="3952" spans="1:52" s="402" customFormat="1">
      <c r="A3952" s="13"/>
      <c r="B3952" s="8"/>
      <c r="C3952" s="8"/>
      <c r="D3952" s="324"/>
      <c r="E3952" s="33"/>
      <c r="F3952" s="33"/>
      <c r="G3952" s="282"/>
      <c r="H3952" s="283"/>
      <c r="I3952" s="33"/>
      <c r="J3952" s="33"/>
      <c r="K3952" s="33"/>
      <c r="L3952" s="33"/>
      <c r="M3952" s="33"/>
      <c r="N3952" s="33"/>
      <c r="O3952" s="33"/>
      <c r="P3952" s="33"/>
      <c r="Q3952" s="33"/>
      <c r="R3952" s="33"/>
      <c r="S3952" s="33"/>
      <c r="T3952" s="33"/>
      <c r="U3952" s="33"/>
      <c r="V3952" s="33"/>
      <c r="W3952" s="33"/>
      <c r="X3952" s="282"/>
      <c r="Y3952" s="33"/>
      <c r="Z3952" s="284"/>
      <c r="AA3952" s="284"/>
      <c r="AB3952" s="33"/>
      <c r="AC3952" s="33"/>
      <c r="AD3952" s="33"/>
      <c r="AE3952" s="33"/>
      <c r="AF3952" s="33"/>
      <c r="AG3952" s="33"/>
      <c r="AH3952" s="33"/>
      <c r="AI3952" s="33"/>
      <c r="AJ3952" s="33"/>
      <c r="AK3952" s="33"/>
      <c r="AL3952" s="33"/>
      <c r="AM3952" s="33"/>
      <c r="AN3952" s="33"/>
      <c r="AO3952" s="33"/>
      <c r="AP3952" s="34"/>
      <c r="AQ3952" s="34"/>
      <c r="AR3952" s="28"/>
      <c r="AS3952" s="29"/>
      <c r="AT3952" s="29"/>
      <c r="AU3952" s="29"/>
    </row>
    <row r="3953" spans="1:52" s="402" customFormat="1">
      <c r="A3953" s="13"/>
      <c r="B3953" s="8"/>
      <c r="C3953" s="8"/>
      <c r="D3953" s="324"/>
      <c r="E3953" s="33"/>
      <c r="F3953" s="33"/>
      <c r="G3953" s="282"/>
      <c r="H3953" s="283"/>
      <c r="I3953" s="33"/>
      <c r="J3953" s="33"/>
      <c r="K3953" s="33"/>
      <c r="L3953" s="33"/>
      <c r="M3953" s="33"/>
      <c r="N3953" s="33"/>
      <c r="O3953" s="33"/>
      <c r="P3953" s="33"/>
      <c r="Q3953" s="33"/>
      <c r="R3953" s="33"/>
      <c r="S3953" s="33"/>
      <c r="T3953" s="33"/>
      <c r="U3953" s="33"/>
      <c r="V3953" s="33"/>
      <c r="W3953" s="33"/>
      <c r="X3953" s="282"/>
      <c r="Y3953" s="33"/>
      <c r="Z3953" s="284"/>
      <c r="AA3953" s="284"/>
      <c r="AB3953" s="33"/>
      <c r="AC3953" s="33"/>
      <c r="AD3953" s="33"/>
      <c r="AE3953" s="33"/>
      <c r="AF3953" s="33"/>
      <c r="AG3953" s="33"/>
      <c r="AH3953" s="33"/>
      <c r="AI3953" s="33"/>
      <c r="AJ3953" s="33"/>
      <c r="AK3953" s="33"/>
      <c r="AL3953" s="33"/>
      <c r="AM3953" s="33"/>
      <c r="AN3953" s="33"/>
      <c r="AO3953" s="33"/>
      <c r="AP3953" s="34"/>
      <c r="AQ3953" s="34"/>
      <c r="AR3953" s="28"/>
      <c r="AS3953" s="29"/>
      <c r="AT3953" s="29"/>
      <c r="AU3953" s="29"/>
    </row>
    <row r="3954" spans="1:52" s="402" customFormat="1">
      <c r="A3954" s="13"/>
      <c r="B3954" s="8"/>
      <c r="C3954" s="8"/>
      <c r="D3954" s="323"/>
      <c r="E3954" s="33"/>
      <c r="F3954" s="33"/>
      <c r="G3954" s="282"/>
      <c r="H3954" s="283"/>
      <c r="I3954" s="33"/>
      <c r="J3954" s="33"/>
      <c r="K3954" s="33"/>
      <c r="L3954" s="33"/>
      <c r="M3954" s="33"/>
      <c r="N3954" s="33"/>
      <c r="O3954" s="33"/>
      <c r="P3954" s="33"/>
      <c r="Q3954" s="33"/>
      <c r="R3954" s="33"/>
      <c r="S3954" s="33"/>
      <c r="T3954" s="33"/>
      <c r="U3954" s="33"/>
      <c r="V3954" s="33"/>
      <c r="W3954" s="33"/>
      <c r="X3954" s="282"/>
      <c r="Y3954" s="33"/>
      <c r="Z3954" s="284"/>
      <c r="AA3954" s="284"/>
      <c r="AB3954" s="33"/>
      <c r="AC3954" s="33"/>
      <c r="AD3954" s="33"/>
      <c r="AE3954" s="33"/>
      <c r="AF3954" s="33"/>
      <c r="AG3954" s="33"/>
      <c r="AH3954" s="33"/>
      <c r="AI3954" s="33"/>
      <c r="AJ3954" s="33"/>
      <c r="AK3954" s="33"/>
      <c r="AL3954" s="33"/>
      <c r="AM3954" s="33"/>
      <c r="AN3954" s="33"/>
      <c r="AO3954" s="33"/>
      <c r="AP3954" s="34"/>
      <c r="AQ3954" s="34"/>
      <c r="AR3954" s="28"/>
      <c r="AS3954" s="29"/>
      <c r="AT3954" s="29"/>
      <c r="AU3954" s="29"/>
    </row>
    <row r="3955" spans="1:52" s="402" customFormat="1">
      <c r="A3955" s="13"/>
      <c r="B3955" s="8"/>
      <c r="C3955" s="8"/>
      <c r="D3955" s="323"/>
      <c r="E3955" s="33"/>
      <c r="F3955" s="33"/>
      <c r="G3955" s="282"/>
      <c r="H3955" s="283"/>
      <c r="I3955" s="33"/>
      <c r="J3955" s="33"/>
      <c r="K3955" s="33"/>
      <c r="L3955" s="33"/>
      <c r="M3955" s="33"/>
      <c r="N3955" s="33"/>
      <c r="O3955" s="33"/>
      <c r="P3955" s="33"/>
      <c r="Q3955" s="33"/>
      <c r="R3955" s="33"/>
      <c r="S3955" s="33"/>
      <c r="T3955" s="33"/>
      <c r="U3955" s="33"/>
      <c r="V3955" s="33"/>
      <c r="W3955" s="33"/>
      <c r="X3955" s="282"/>
      <c r="Y3955" s="33"/>
      <c r="Z3955" s="284"/>
      <c r="AA3955" s="284"/>
      <c r="AB3955" s="33"/>
      <c r="AC3955" s="33"/>
      <c r="AD3955" s="33"/>
      <c r="AE3955" s="33"/>
      <c r="AF3955" s="33"/>
      <c r="AG3955" s="33"/>
      <c r="AH3955" s="33"/>
      <c r="AI3955" s="33"/>
      <c r="AJ3955" s="33"/>
      <c r="AK3955" s="33"/>
      <c r="AL3955" s="33"/>
      <c r="AM3955" s="33"/>
      <c r="AN3955" s="33"/>
      <c r="AO3955" s="33"/>
      <c r="AP3955" s="34"/>
      <c r="AQ3955" s="34"/>
      <c r="AR3955" s="28"/>
      <c r="AS3955" s="29"/>
      <c r="AT3955" s="29"/>
      <c r="AU3955" s="29"/>
    </row>
    <row r="3956" spans="1:52" s="402" customFormat="1">
      <c r="A3956" s="13"/>
      <c r="B3956" s="8"/>
      <c r="C3956" s="8"/>
      <c r="D3956" s="323"/>
      <c r="E3956" s="33"/>
      <c r="F3956" s="33"/>
      <c r="G3956" s="282"/>
      <c r="H3956" s="283"/>
      <c r="I3956" s="33"/>
      <c r="J3956" s="33"/>
      <c r="K3956" s="33"/>
      <c r="L3956" s="33"/>
      <c r="M3956" s="33"/>
      <c r="N3956" s="33"/>
      <c r="O3956" s="33"/>
      <c r="P3956" s="33"/>
      <c r="Q3956" s="33"/>
      <c r="R3956" s="33"/>
      <c r="S3956" s="33"/>
      <c r="T3956" s="33"/>
      <c r="U3956" s="33"/>
      <c r="V3956" s="33"/>
      <c r="W3956" s="33"/>
      <c r="X3956" s="282"/>
      <c r="Y3956" s="33"/>
      <c r="Z3956" s="284"/>
      <c r="AA3956" s="284"/>
      <c r="AB3956" s="33"/>
      <c r="AC3956" s="33"/>
      <c r="AD3956" s="33"/>
      <c r="AE3956" s="33"/>
      <c r="AF3956" s="33"/>
      <c r="AG3956" s="33"/>
      <c r="AH3956" s="33"/>
      <c r="AI3956" s="33"/>
      <c r="AJ3956" s="33"/>
      <c r="AK3956" s="33"/>
      <c r="AL3956" s="33"/>
      <c r="AM3956" s="33"/>
      <c r="AN3956" s="33"/>
      <c r="AO3956" s="33"/>
      <c r="AP3956" s="34"/>
      <c r="AQ3956" s="34"/>
      <c r="AR3956" s="28"/>
      <c r="AS3956" s="29"/>
      <c r="AT3956" s="29"/>
      <c r="AU3956" s="29"/>
    </row>
    <row r="3957" spans="1:52" s="15" customFormat="1" ht="18.75" customHeight="1">
      <c r="A3957" s="526">
        <v>18</v>
      </c>
      <c r="B3957" s="22" t="s">
        <v>159</v>
      </c>
      <c r="C3957" s="20"/>
      <c r="D3957" s="30"/>
      <c r="E3957" s="403">
        <f t="shared" ref="E3957:X3957" si="307">E3958+E3967+E4045+E4075+E4085+E4089+E4093+E4118</f>
        <v>31908227089</v>
      </c>
      <c r="F3957" s="30">
        <f t="shared" si="307"/>
        <v>3946666384</v>
      </c>
      <c r="G3957" s="30">
        <f t="shared" si="307"/>
        <v>3743183381</v>
      </c>
      <c r="H3957" s="30">
        <f t="shared" si="307"/>
        <v>3743183381</v>
      </c>
      <c r="I3957" s="30">
        <f t="shared" si="307"/>
        <v>0</v>
      </c>
      <c r="J3957" s="30">
        <f t="shared" si="307"/>
        <v>0</v>
      </c>
      <c r="K3957" s="30">
        <f t="shared" si="307"/>
        <v>30000000</v>
      </c>
      <c r="L3957" s="30">
        <f t="shared" si="307"/>
        <v>193600000</v>
      </c>
      <c r="M3957" s="30">
        <f t="shared" si="307"/>
        <v>0</v>
      </c>
      <c r="N3957" s="30">
        <f t="shared" si="307"/>
        <v>91400000</v>
      </c>
      <c r="O3957" s="30">
        <f t="shared" si="307"/>
        <v>0</v>
      </c>
      <c r="P3957" s="30">
        <f t="shared" si="307"/>
        <v>0</v>
      </c>
      <c r="Q3957" s="30">
        <f t="shared" si="307"/>
        <v>210390676</v>
      </c>
      <c r="R3957" s="30">
        <f t="shared" si="307"/>
        <v>0</v>
      </c>
      <c r="S3957" s="30">
        <f t="shared" si="307"/>
        <v>0</v>
      </c>
      <c r="T3957" s="30">
        <f t="shared" si="307"/>
        <v>0</v>
      </c>
      <c r="U3957" s="30">
        <f t="shared" si="307"/>
        <v>36640088</v>
      </c>
      <c r="V3957" s="30">
        <f t="shared" si="307"/>
        <v>0</v>
      </c>
      <c r="W3957" s="30">
        <f t="shared" si="307"/>
        <v>247030764</v>
      </c>
      <c r="X3957" s="30">
        <f t="shared" si="307"/>
        <v>0</v>
      </c>
      <c r="Y3957" s="30">
        <f>H3957+I3957+J3957+K3957+L3957+M3957+N3957+W3957+X3957</f>
        <v>4305214145</v>
      </c>
      <c r="Z3957" s="64">
        <f t="shared" ref="Z3957:AN3957" si="308">Z3958+Z3967+Z4045+Z4075+Z4085+Z4089+Z4093+Z4118</f>
        <v>0</v>
      </c>
      <c r="AA3957" s="64">
        <f t="shared" si="308"/>
        <v>0</v>
      </c>
      <c r="AB3957" s="30">
        <f t="shared" si="308"/>
        <v>0</v>
      </c>
      <c r="AC3957" s="30">
        <f t="shared" si="308"/>
        <v>8742403500</v>
      </c>
      <c r="AD3957" s="30">
        <f t="shared" si="308"/>
        <v>0</v>
      </c>
      <c r="AE3957" s="30">
        <f t="shared" si="308"/>
        <v>0</v>
      </c>
      <c r="AF3957" s="30">
        <f t="shared" si="308"/>
        <v>36640088</v>
      </c>
      <c r="AG3957" s="30">
        <f t="shared" si="308"/>
        <v>210390676</v>
      </c>
      <c r="AH3957" s="30">
        <f t="shared" si="308"/>
        <v>0</v>
      </c>
      <c r="AI3957" s="30">
        <f t="shared" si="308"/>
        <v>0</v>
      </c>
      <c r="AJ3957" s="30">
        <f t="shared" si="308"/>
        <v>0</v>
      </c>
      <c r="AK3957" s="30">
        <f t="shared" si="308"/>
        <v>0</v>
      </c>
      <c r="AL3957" s="30">
        <f t="shared" si="308"/>
        <v>247030764</v>
      </c>
      <c r="AM3957" s="30">
        <f t="shared" si="308"/>
        <v>0</v>
      </c>
      <c r="AN3957" s="30">
        <f t="shared" si="308"/>
        <v>0</v>
      </c>
      <c r="AO3957" s="30">
        <f>Z3957+AA3957+AB3957+AC3957+AL3957+AM3957+AN3957</f>
        <v>8989434264</v>
      </c>
      <c r="AP3957" s="30">
        <f>AP3958+AP3967+AP4045+AP4075+AP4085+AP4089+AP4093+AP4118</f>
        <v>27224006970</v>
      </c>
      <c r="AQ3957" s="30"/>
      <c r="AR3957" s="57"/>
      <c r="AS3957" s="57">
        <f>E3957+H3957+I3957+J3957+K3957+L3957+M3957+N3957+W3957+X3957-Z3957-AB3957-AL3957-AC3957-AM3957-AN3957</f>
        <v>27224006970</v>
      </c>
      <c r="AT3957" s="57"/>
      <c r="AU3957" s="57">
        <f>AU3958+AU3967+AU4045+AU4075+AU4085+AU4089+AU4093+AU4118</f>
        <v>31908227089</v>
      </c>
      <c r="AV3957" s="15">
        <f>AV3958+AV3967+AV4045+AV4075+AV4085+AV4089+AV4093+AV4118</f>
        <v>-4684220119</v>
      </c>
      <c r="AW3957" s="15">
        <f>AW3958+AW3967+AW4045+AW4075+AW4085+AW4089+AW4093+AW4118</f>
        <v>-4684220119</v>
      </c>
      <c r="AX3957" s="15">
        <f>AX3958+AX3967+AX4045+AX4075+AX4085+AX4089+AX4093+AX4118</f>
        <v>0</v>
      </c>
    </row>
    <row r="3958" spans="1:52" s="86" customFormat="1">
      <c r="A3958" s="12"/>
      <c r="B3958" s="9">
        <v>1</v>
      </c>
      <c r="C3958" s="9" t="s">
        <v>14</v>
      </c>
      <c r="D3958" s="81" t="s">
        <v>6</v>
      </c>
      <c r="E3958" s="405">
        <v>1132691517</v>
      </c>
      <c r="F3958" s="31">
        <f t="shared" ref="F3958:V3958" si="309">SUM(F3959:F3966)</f>
        <v>0</v>
      </c>
      <c r="G3958" s="31">
        <f>SUM(G3959:G3966)</f>
        <v>0</v>
      </c>
      <c r="H3958" s="31">
        <f t="shared" si="309"/>
        <v>0</v>
      </c>
      <c r="I3958" s="31">
        <f t="shared" si="309"/>
        <v>0</v>
      </c>
      <c r="J3958" s="31">
        <f t="shared" si="309"/>
        <v>0</v>
      </c>
      <c r="K3958" s="31">
        <f t="shared" si="309"/>
        <v>0</v>
      </c>
      <c r="L3958" s="31">
        <f t="shared" si="309"/>
        <v>0</v>
      </c>
      <c r="M3958" s="31">
        <f t="shared" si="309"/>
        <v>0</v>
      </c>
      <c r="N3958" s="31">
        <f t="shared" si="309"/>
        <v>0</v>
      </c>
      <c r="O3958" s="31">
        <f t="shared" si="309"/>
        <v>0</v>
      </c>
      <c r="P3958" s="31">
        <f t="shared" si="309"/>
        <v>0</v>
      </c>
      <c r="Q3958" s="31">
        <f t="shared" si="309"/>
        <v>0</v>
      </c>
      <c r="R3958" s="31">
        <f t="shared" si="309"/>
        <v>0</v>
      </c>
      <c r="S3958" s="31">
        <f t="shared" si="309"/>
        <v>0</v>
      </c>
      <c r="T3958" s="31">
        <f t="shared" si="309"/>
        <v>0</v>
      </c>
      <c r="U3958" s="31">
        <f t="shared" si="309"/>
        <v>0</v>
      </c>
      <c r="V3958" s="31">
        <f t="shared" si="309"/>
        <v>0</v>
      </c>
      <c r="W3958" s="31">
        <f>SUM(O3958:V3958)</f>
        <v>0</v>
      </c>
      <c r="X3958" s="31">
        <f>SUM(X3959:X3966)</f>
        <v>0</v>
      </c>
      <c r="Y3958" s="31">
        <f>H3958+I3958+J3958+K3958+L3958+M3958+N3958+W3958+X3958</f>
        <v>0</v>
      </c>
      <c r="Z3958" s="31">
        <f t="shared" ref="Z3958:AK3958" si="310">SUM(Z3959:Z3966)</f>
        <v>0</v>
      </c>
      <c r="AA3958" s="31">
        <f t="shared" si="310"/>
        <v>0</v>
      </c>
      <c r="AB3958" s="31">
        <f t="shared" si="310"/>
        <v>0</v>
      </c>
      <c r="AC3958" s="31">
        <f t="shared" si="310"/>
        <v>1035250000</v>
      </c>
      <c r="AD3958" s="31">
        <f t="shared" si="310"/>
        <v>0</v>
      </c>
      <c r="AE3958" s="31">
        <f t="shared" si="310"/>
        <v>0</v>
      </c>
      <c r="AF3958" s="31">
        <f t="shared" si="310"/>
        <v>0</v>
      </c>
      <c r="AG3958" s="31">
        <f t="shared" si="310"/>
        <v>0</v>
      </c>
      <c r="AH3958" s="31">
        <f t="shared" si="310"/>
        <v>0</v>
      </c>
      <c r="AI3958" s="31">
        <f t="shared" si="310"/>
        <v>0</v>
      </c>
      <c r="AJ3958" s="31">
        <f t="shared" si="310"/>
        <v>0</v>
      </c>
      <c r="AK3958" s="31">
        <f t="shared" si="310"/>
        <v>0</v>
      </c>
      <c r="AL3958" s="31">
        <f>SUM(AD3958:AK3958)</f>
        <v>0</v>
      </c>
      <c r="AM3958" s="31">
        <f>SUM(AM3959:AM3966)</f>
        <v>0</v>
      </c>
      <c r="AN3958" s="31">
        <f>SUM(AN3959:AN3966)</f>
        <v>0</v>
      </c>
      <c r="AO3958" s="31">
        <f>Z3958+AA3958+AB3958+AC3958+AL3958+AM3958+AN3958</f>
        <v>1035250000</v>
      </c>
      <c r="AP3958" s="32">
        <f>E3958+Y3958-AO3958</f>
        <v>97441517</v>
      </c>
      <c r="AQ3958" s="32"/>
      <c r="AR3958" s="28"/>
      <c r="AS3958" s="29">
        <f>E3958+H3958+I3958+J3958+K3958+L3958+M3958+N3958+W3958+X3958-Z3958-AB3958-AL3958-AC3958-AM3958-AN3958</f>
        <v>97441517</v>
      </c>
      <c r="AT3958" s="29">
        <f>AP3958-AS3958</f>
        <v>0</v>
      </c>
      <c r="AU3958" s="29">
        <f>E3958</f>
        <v>1132691517</v>
      </c>
      <c r="AV3958" s="86">
        <f>AS3958-AU3958</f>
        <v>-1035250000</v>
      </c>
      <c r="AW3958" s="86">
        <f>Y3958-AO3958</f>
        <v>-1035250000</v>
      </c>
      <c r="AX3958" s="86">
        <f>AV3958-AW3958</f>
        <v>0</v>
      </c>
      <c r="AZ3958" s="398"/>
    </row>
    <row r="3959" spans="1:52" s="402" customFormat="1">
      <c r="A3959" s="13"/>
      <c r="B3959" s="8"/>
      <c r="C3959" s="8"/>
      <c r="D3959" s="113"/>
      <c r="E3959" s="266"/>
      <c r="F3959" s="33"/>
      <c r="G3959" s="282"/>
      <c r="H3959" s="283"/>
      <c r="I3959" s="33"/>
      <c r="J3959" s="33"/>
      <c r="K3959" s="33"/>
      <c r="L3959" s="33"/>
      <c r="M3959" s="33"/>
      <c r="N3959" s="33"/>
      <c r="O3959" s="33"/>
      <c r="P3959" s="33"/>
      <c r="Q3959" s="33"/>
      <c r="R3959" s="33"/>
      <c r="S3959" s="33"/>
      <c r="T3959" s="33"/>
      <c r="U3959" s="33"/>
      <c r="V3959" s="33"/>
      <c r="W3959" s="33"/>
      <c r="X3959" s="282"/>
      <c r="Y3959" s="33"/>
      <c r="Z3959" s="284"/>
      <c r="AA3959" s="284"/>
      <c r="AB3959" s="33"/>
      <c r="AC3959" s="33"/>
      <c r="AD3959" s="33"/>
      <c r="AE3959" s="33"/>
      <c r="AF3959" s="33"/>
      <c r="AG3959" s="33"/>
      <c r="AH3959" s="33"/>
      <c r="AI3959" s="33"/>
      <c r="AJ3959" s="33"/>
      <c r="AK3959" s="33"/>
      <c r="AL3959" s="33"/>
      <c r="AM3959" s="33"/>
      <c r="AN3959" s="33"/>
      <c r="AO3959" s="33"/>
      <c r="AP3959" s="34"/>
      <c r="AQ3959" s="34"/>
      <c r="AR3959" s="28"/>
      <c r="AS3959" s="29"/>
      <c r="AT3959" s="29"/>
      <c r="AU3959" s="29"/>
    </row>
    <row r="3960" spans="1:52" s="515" customFormat="1">
      <c r="A3960" s="13"/>
      <c r="B3960" s="8"/>
      <c r="C3960" s="8"/>
      <c r="D3960" s="113"/>
      <c r="E3960" s="456"/>
      <c r="F3960" s="33"/>
      <c r="G3960" s="282"/>
      <c r="H3960" s="283"/>
      <c r="I3960" s="33"/>
      <c r="J3960" s="33"/>
      <c r="K3960" s="33"/>
      <c r="L3960" s="33"/>
      <c r="M3960" s="33"/>
      <c r="N3960" s="33"/>
      <c r="O3960" s="33"/>
      <c r="P3960" s="33"/>
      <c r="Q3960" s="33"/>
      <c r="R3960" s="33"/>
      <c r="S3960" s="33"/>
      <c r="T3960" s="33"/>
      <c r="U3960" s="33"/>
      <c r="V3960" s="33"/>
      <c r="W3960" s="33"/>
      <c r="X3960" s="282"/>
      <c r="Y3960" s="33"/>
      <c r="Z3960" s="284"/>
      <c r="AA3960" s="284"/>
      <c r="AB3960" s="33"/>
      <c r="AC3960" s="33"/>
      <c r="AD3960" s="33"/>
      <c r="AE3960" s="33"/>
      <c r="AF3960" s="33"/>
      <c r="AG3960" s="33"/>
      <c r="AH3960" s="33"/>
      <c r="AI3960" s="33"/>
      <c r="AJ3960" s="33"/>
      <c r="AK3960" s="33"/>
      <c r="AL3960" s="33"/>
      <c r="AM3960" s="33"/>
      <c r="AN3960" s="33"/>
      <c r="AO3960" s="33"/>
      <c r="AP3960" s="34"/>
      <c r="AQ3960" s="34"/>
      <c r="AR3960" s="28"/>
      <c r="AS3960" s="29"/>
      <c r="AT3960" s="29"/>
      <c r="AU3960" s="29"/>
    </row>
    <row r="3961" spans="1:52" s="515" customFormat="1" ht="15">
      <c r="A3961" s="13"/>
      <c r="B3961" s="8"/>
      <c r="C3961" s="8"/>
      <c r="D3961" s="506" t="s">
        <v>1140</v>
      </c>
      <c r="E3961" s="456"/>
      <c r="F3961" s="33"/>
      <c r="G3961" s="282"/>
      <c r="H3961" s="283"/>
      <c r="I3961" s="33"/>
      <c r="J3961" s="33"/>
      <c r="K3961" s="33"/>
      <c r="L3961" s="33"/>
      <c r="M3961" s="33"/>
      <c r="N3961" s="33"/>
      <c r="O3961" s="33"/>
      <c r="P3961" s="33"/>
      <c r="Q3961" s="33"/>
      <c r="R3961" s="33"/>
      <c r="S3961" s="33"/>
      <c r="T3961" s="33"/>
      <c r="U3961" s="33"/>
      <c r="V3961" s="33"/>
      <c r="W3961" s="33"/>
      <c r="X3961" s="282"/>
      <c r="Y3961" s="33"/>
      <c r="Z3961" s="284"/>
      <c r="AA3961" s="284"/>
      <c r="AB3961" s="33"/>
      <c r="AC3961" s="33"/>
      <c r="AD3961" s="33"/>
      <c r="AE3961" s="33"/>
      <c r="AF3961" s="33"/>
      <c r="AG3961" s="33"/>
      <c r="AH3961" s="33"/>
      <c r="AI3961" s="33"/>
      <c r="AJ3961" s="33"/>
      <c r="AK3961" s="33"/>
      <c r="AL3961" s="33"/>
      <c r="AM3961" s="33"/>
      <c r="AN3961" s="33"/>
      <c r="AO3961" s="33"/>
      <c r="AP3961" s="34"/>
      <c r="AQ3961" s="34"/>
      <c r="AR3961" s="28"/>
      <c r="AS3961" s="29"/>
      <c r="AT3961" s="29"/>
      <c r="AU3961" s="29"/>
    </row>
    <row r="3962" spans="1:52" s="515" customFormat="1">
      <c r="A3962" s="13"/>
      <c r="B3962" s="8"/>
      <c r="C3962" s="8"/>
      <c r="D3962" s="113" t="s">
        <v>1141</v>
      </c>
      <c r="E3962" s="456"/>
      <c r="F3962" s="33"/>
      <c r="G3962" s="282"/>
      <c r="H3962" s="283"/>
      <c r="I3962" s="33"/>
      <c r="J3962" s="33"/>
      <c r="K3962" s="33"/>
      <c r="L3962" s="33"/>
      <c r="M3962" s="33"/>
      <c r="N3962" s="33"/>
      <c r="O3962" s="33"/>
      <c r="P3962" s="33"/>
      <c r="Q3962" s="33"/>
      <c r="R3962" s="33"/>
      <c r="S3962" s="33"/>
      <c r="T3962" s="33"/>
      <c r="U3962" s="33"/>
      <c r="V3962" s="33"/>
      <c r="W3962" s="33"/>
      <c r="X3962" s="282"/>
      <c r="Y3962" s="33"/>
      <c r="Z3962" s="284"/>
      <c r="AA3962" s="284"/>
      <c r="AB3962" s="33"/>
      <c r="AC3962" s="33">
        <v>1035250000</v>
      </c>
      <c r="AD3962" s="33"/>
      <c r="AE3962" s="33"/>
      <c r="AF3962" s="33"/>
      <c r="AG3962" s="33"/>
      <c r="AH3962" s="33"/>
      <c r="AI3962" s="33"/>
      <c r="AJ3962" s="33"/>
      <c r="AK3962" s="33"/>
      <c r="AL3962" s="33"/>
      <c r="AM3962" s="33"/>
      <c r="AN3962" s="33"/>
      <c r="AO3962" s="33"/>
      <c r="AP3962" s="34"/>
      <c r="AQ3962" s="34"/>
      <c r="AR3962" s="28"/>
      <c r="AS3962" s="29"/>
      <c r="AT3962" s="29"/>
      <c r="AU3962" s="29"/>
    </row>
    <row r="3963" spans="1:52" s="515" customFormat="1">
      <c r="A3963" s="13"/>
      <c r="B3963" s="8"/>
      <c r="C3963" s="8"/>
      <c r="D3963" s="113"/>
      <c r="E3963" s="456"/>
      <c r="F3963" s="33"/>
      <c r="G3963" s="282"/>
      <c r="H3963" s="283"/>
      <c r="I3963" s="33"/>
      <c r="J3963" s="33"/>
      <c r="K3963" s="33"/>
      <c r="L3963" s="33"/>
      <c r="M3963" s="33"/>
      <c r="N3963" s="33"/>
      <c r="O3963" s="33"/>
      <c r="P3963" s="33"/>
      <c r="Q3963" s="33"/>
      <c r="R3963" s="33"/>
      <c r="S3963" s="33"/>
      <c r="T3963" s="33"/>
      <c r="U3963" s="33"/>
      <c r="V3963" s="33"/>
      <c r="W3963" s="33"/>
      <c r="X3963" s="282"/>
      <c r="Y3963" s="33"/>
      <c r="Z3963" s="284"/>
      <c r="AA3963" s="284"/>
      <c r="AB3963" s="33"/>
      <c r="AC3963" s="33"/>
      <c r="AD3963" s="33"/>
      <c r="AE3963" s="33"/>
      <c r="AF3963" s="33"/>
      <c r="AG3963" s="33"/>
      <c r="AH3963" s="33"/>
      <c r="AI3963" s="33"/>
      <c r="AJ3963" s="33"/>
      <c r="AK3963" s="33"/>
      <c r="AL3963" s="33"/>
      <c r="AM3963" s="33"/>
      <c r="AN3963" s="33"/>
      <c r="AO3963" s="33"/>
      <c r="AP3963" s="34"/>
      <c r="AQ3963" s="34"/>
      <c r="AR3963" s="28"/>
      <c r="AS3963" s="29"/>
      <c r="AT3963" s="29"/>
      <c r="AU3963" s="29"/>
    </row>
    <row r="3964" spans="1:52" s="515" customFormat="1">
      <c r="A3964" s="13"/>
      <c r="B3964" s="8"/>
      <c r="C3964" s="8"/>
      <c r="D3964" s="113"/>
      <c r="E3964" s="456"/>
      <c r="F3964" s="33"/>
      <c r="G3964" s="282"/>
      <c r="H3964" s="283"/>
      <c r="I3964" s="33"/>
      <c r="J3964" s="33"/>
      <c r="K3964" s="33"/>
      <c r="L3964" s="33"/>
      <c r="M3964" s="33"/>
      <c r="N3964" s="33"/>
      <c r="O3964" s="33"/>
      <c r="P3964" s="33"/>
      <c r="Q3964" s="33"/>
      <c r="R3964" s="33"/>
      <c r="S3964" s="33"/>
      <c r="T3964" s="33"/>
      <c r="U3964" s="33"/>
      <c r="V3964" s="33"/>
      <c r="W3964" s="33"/>
      <c r="X3964" s="282"/>
      <c r="Y3964" s="33"/>
      <c r="Z3964" s="284"/>
      <c r="AA3964" s="284"/>
      <c r="AB3964" s="33"/>
      <c r="AC3964" s="33"/>
      <c r="AD3964" s="33"/>
      <c r="AE3964" s="33"/>
      <c r="AF3964" s="33"/>
      <c r="AG3964" s="33"/>
      <c r="AH3964" s="33"/>
      <c r="AI3964" s="33"/>
      <c r="AJ3964" s="33"/>
      <c r="AK3964" s="33"/>
      <c r="AL3964" s="33"/>
      <c r="AM3964" s="33"/>
      <c r="AN3964" s="33"/>
      <c r="AO3964" s="33"/>
      <c r="AP3964" s="34"/>
      <c r="AQ3964" s="34"/>
      <c r="AR3964" s="28"/>
      <c r="AS3964" s="29"/>
      <c r="AT3964" s="29"/>
      <c r="AU3964" s="29"/>
    </row>
    <row r="3965" spans="1:52" s="463" customFormat="1">
      <c r="A3965" s="13"/>
      <c r="B3965" s="8"/>
      <c r="C3965" s="8"/>
      <c r="D3965" s="113"/>
      <c r="E3965" s="456"/>
      <c r="F3965" s="33"/>
      <c r="G3965" s="282"/>
      <c r="H3965" s="283"/>
      <c r="I3965" s="33"/>
      <c r="J3965" s="33"/>
      <c r="K3965" s="33"/>
      <c r="L3965" s="33"/>
      <c r="M3965" s="33"/>
      <c r="N3965" s="33"/>
      <c r="O3965" s="33"/>
      <c r="P3965" s="33"/>
      <c r="Q3965" s="33"/>
      <c r="R3965" s="33"/>
      <c r="S3965" s="33"/>
      <c r="T3965" s="33"/>
      <c r="U3965" s="33"/>
      <c r="V3965" s="33"/>
      <c r="W3965" s="33"/>
      <c r="X3965" s="282"/>
      <c r="Y3965" s="33"/>
      <c r="Z3965" s="284"/>
      <c r="AA3965" s="284"/>
      <c r="AB3965" s="33"/>
      <c r="AC3965" s="33"/>
      <c r="AD3965" s="33"/>
      <c r="AE3965" s="33"/>
      <c r="AF3965" s="33"/>
      <c r="AG3965" s="33"/>
      <c r="AH3965" s="33"/>
      <c r="AI3965" s="33"/>
      <c r="AJ3965" s="33"/>
      <c r="AK3965" s="33"/>
      <c r="AL3965" s="33"/>
      <c r="AM3965" s="33"/>
      <c r="AN3965" s="33"/>
      <c r="AO3965" s="33"/>
      <c r="AP3965" s="34"/>
      <c r="AQ3965" s="34"/>
      <c r="AR3965" s="28"/>
      <c r="AS3965" s="29"/>
      <c r="AT3965" s="29"/>
      <c r="AU3965" s="29"/>
    </row>
    <row r="3966" spans="1:52" s="402" customFormat="1">
      <c r="A3966" s="13"/>
      <c r="B3966" s="8"/>
      <c r="C3966" s="8"/>
      <c r="D3966" s="113"/>
      <c r="E3966" s="404"/>
      <c r="F3966" s="33"/>
      <c r="G3966" s="282"/>
      <c r="H3966" s="283"/>
      <c r="I3966" s="33"/>
      <c r="J3966" s="33"/>
      <c r="K3966" s="33"/>
      <c r="L3966" s="33"/>
      <c r="M3966" s="33"/>
      <c r="N3966" s="33"/>
      <c r="O3966" s="33"/>
      <c r="P3966" s="33"/>
      <c r="Q3966" s="33"/>
      <c r="R3966" s="33"/>
      <c r="S3966" s="33"/>
      <c r="T3966" s="33"/>
      <c r="U3966" s="33"/>
      <c r="V3966" s="33"/>
      <c r="W3966" s="33"/>
      <c r="X3966" s="282"/>
      <c r="Y3966" s="33"/>
      <c r="Z3966" s="284"/>
      <c r="AA3966" s="284"/>
      <c r="AB3966" s="33"/>
      <c r="AC3966" s="33"/>
      <c r="AD3966" s="33"/>
      <c r="AE3966" s="33"/>
      <c r="AF3966" s="33"/>
      <c r="AG3966" s="33"/>
      <c r="AH3966" s="33"/>
      <c r="AI3966" s="33"/>
      <c r="AJ3966" s="33"/>
      <c r="AK3966" s="33"/>
      <c r="AL3966" s="33"/>
      <c r="AM3966" s="33"/>
      <c r="AN3966" s="33"/>
      <c r="AO3966" s="33"/>
      <c r="AP3966" s="34"/>
      <c r="AQ3966" s="34"/>
      <c r="AR3966" s="28"/>
      <c r="AS3966" s="29"/>
      <c r="AT3966" s="29"/>
      <c r="AU3966" s="29"/>
    </row>
    <row r="3967" spans="1:52" s="86" customFormat="1">
      <c r="A3967" s="12"/>
      <c r="B3967" s="9">
        <v>2</v>
      </c>
      <c r="C3967" s="9" t="s">
        <v>15</v>
      </c>
      <c r="D3967" s="81" t="s">
        <v>9</v>
      </c>
      <c r="E3967" s="405">
        <v>5269707549</v>
      </c>
      <c r="F3967" s="31">
        <f t="shared" ref="F3967:V3967" si="311">SUM(F3968:F4044)</f>
        <v>2137847384</v>
      </c>
      <c r="G3967" s="31">
        <f t="shared" si="311"/>
        <v>1963165750</v>
      </c>
      <c r="H3967" s="31">
        <f t="shared" si="311"/>
        <v>1963165750</v>
      </c>
      <c r="I3967" s="31">
        <f t="shared" si="311"/>
        <v>0</v>
      </c>
      <c r="J3967" s="31">
        <f t="shared" si="311"/>
        <v>0</v>
      </c>
      <c r="K3967" s="31">
        <f t="shared" si="311"/>
        <v>0</v>
      </c>
      <c r="L3967" s="31">
        <f t="shared" si="311"/>
        <v>193600000</v>
      </c>
      <c r="M3967" s="31">
        <f t="shared" si="311"/>
        <v>0</v>
      </c>
      <c r="N3967" s="31">
        <f t="shared" si="311"/>
        <v>91400000</v>
      </c>
      <c r="O3967" s="31">
        <f t="shared" si="311"/>
        <v>0</v>
      </c>
      <c r="P3967" s="31">
        <f t="shared" si="311"/>
        <v>0</v>
      </c>
      <c r="Q3967" s="31">
        <f t="shared" si="311"/>
        <v>0</v>
      </c>
      <c r="R3967" s="31">
        <f t="shared" si="311"/>
        <v>0</v>
      </c>
      <c r="S3967" s="31">
        <f t="shared" si="311"/>
        <v>0</v>
      </c>
      <c r="T3967" s="31">
        <f t="shared" si="311"/>
        <v>0</v>
      </c>
      <c r="U3967" s="31">
        <f t="shared" si="311"/>
        <v>0</v>
      </c>
      <c r="V3967" s="31">
        <f t="shared" si="311"/>
        <v>0</v>
      </c>
      <c r="W3967" s="31">
        <f>SUM(O3967:V3967)</f>
        <v>0</v>
      </c>
      <c r="X3967" s="31">
        <f>SUM(X3968:X4044)</f>
        <v>0</v>
      </c>
      <c r="Y3967" s="31">
        <f>H3967+I3967+J3967+K3967+L3967+M3967+N3967+W3967+X3967</f>
        <v>2248165750</v>
      </c>
      <c r="Z3967" s="31">
        <f t="shared" ref="Z3967:AK3967" si="312">SUM(Z3968:Z4044)</f>
        <v>0</v>
      </c>
      <c r="AA3967" s="31">
        <f t="shared" si="312"/>
        <v>0</v>
      </c>
      <c r="AB3967" s="31">
        <f t="shared" si="312"/>
        <v>0</v>
      </c>
      <c r="AC3967" s="31">
        <f t="shared" si="312"/>
        <v>223535000</v>
      </c>
      <c r="AD3967" s="31">
        <f t="shared" si="312"/>
        <v>0</v>
      </c>
      <c r="AE3967" s="31">
        <f t="shared" si="312"/>
        <v>0</v>
      </c>
      <c r="AF3967" s="31">
        <f t="shared" si="312"/>
        <v>0</v>
      </c>
      <c r="AG3967" s="31">
        <f t="shared" si="312"/>
        <v>0</v>
      </c>
      <c r="AH3967" s="31">
        <f t="shared" si="312"/>
        <v>0</v>
      </c>
      <c r="AI3967" s="31">
        <f t="shared" si="312"/>
        <v>0</v>
      </c>
      <c r="AJ3967" s="31">
        <f t="shared" si="312"/>
        <v>0</v>
      </c>
      <c r="AK3967" s="31">
        <f t="shared" si="312"/>
        <v>0</v>
      </c>
      <c r="AL3967" s="31">
        <f>SUM(AD3967:AK3967)</f>
        <v>0</v>
      </c>
      <c r="AM3967" s="31">
        <f>SUM(AM3968:AM4044)</f>
        <v>0</v>
      </c>
      <c r="AN3967" s="31">
        <f>SUM(AN3968:AN4044)</f>
        <v>0</v>
      </c>
      <c r="AO3967" s="31">
        <f>Z3967+AA3967+AB3967+AC3967+AL3967+AM3967+AN3967</f>
        <v>223535000</v>
      </c>
      <c r="AP3967" s="32">
        <f>E3967+Y3967-AO3967</f>
        <v>7294338299</v>
      </c>
      <c r="AQ3967" s="32"/>
      <c r="AR3967" s="28"/>
      <c r="AS3967" s="29">
        <f>E3967+H3967+I3967+J3967+K3967+L3967+M3967+N3967+W3967+X3967-Z3967-AB3967-AL3967-AC3967-AM3967-AN3967</f>
        <v>7294338299</v>
      </c>
      <c r="AT3967" s="29">
        <f>AP3967-AS3967</f>
        <v>0</v>
      </c>
      <c r="AU3967" s="29">
        <f>E3967</f>
        <v>5269707549</v>
      </c>
      <c r="AV3967" s="86">
        <f>AS3967-AU3967</f>
        <v>2024630750</v>
      </c>
      <c r="AW3967" s="86">
        <f>Y3967-AO3967</f>
        <v>2024630750</v>
      </c>
      <c r="AX3967" s="86">
        <f>AV3967-AW3967</f>
        <v>0</v>
      </c>
      <c r="AZ3967" s="398"/>
    </row>
    <row r="3968" spans="1:52" s="402" customFormat="1">
      <c r="A3968" s="13"/>
      <c r="B3968" s="8"/>
      <c r="C3968" s="8"/>
      <c r="D3968" s="240"/>
      <c r="E3968" s="266"/>
      <c r="F3968" s="321"/>
      <c r="G3968" s="282"/>
      <c r="H3968" s="283"/>
      <c r="I3968" s="33"/>
      <c r="J3968" s="33"/>
      <c r="K3968" s="33"/>
      <c r="L3968" s="33"/>
      <c r="M3968" s="33"/>
      <c r="N3968" s="33"/>
      <c r="O3968" s="33"/>
      <c r="P3968" s="33"/>
      <c r="Q3968" s="33"/>
      <c r="R3968" s="33"/>
      <c r="S3968" s="33"/>
      <c r="T3968" s="33"/>
      <c r="U3968" s="33"/>
      <c r="V3968" s="33"/>
      <c r="W3968" s="33"/>
      <c r="X3968" s="282"/>
      <c r="Y3968" s="33"/>
      <c r="Z3968" s="284"/>
      <c r="AA3968" s="284"/>
      <c r="AB3968" s="33"/>
      <c r="AC3968" s="33"/>
      <c r="AD3968" s="33"/>
      <c r="AE3968" s="33"/>
      <c r="AF3968" s="33"/>
      <c r="AG3968" s="33"/>
      <c r="AH3968" s="33"/>
      <c r="AI3968" s="33"/>
      <c r="AJ3968" s="33"/>
      <c r="AK3968" s="33"/>
      <c r="AL3968" s="33"/>
      <c r="AM3968" s="33"/>
      <c r="AN3968" s="33"/>
      <c r="AO3968" s="33"/>
      <c r="AP3968" s="34"/>
      <c r="AQ3968" s="34"/>
      <c r="AR3968" s="28"/>
      <c r="AS3968" s="29"/>
      <c r="AT3968" s="29"/>
      <c r="AU3968" s="29"/>
    </row>
    <row r="3969" spans="1:47" s="482" customFormat="1">
      <c r="A3969" s="13"/>
      <c r="B3969" s="8"/>
      <c r="C3969" s="8"/>
      <c r="D3969" s="240"/>
      <c r="E3969" s="266"/>
      <c r="F3969" s="321"/>
      <c r="G3969" s="282"/>
      <c r="H3969" s="283"/>
      <c r="I3969" s="33"/>
      <c r="J3969" s="33"/>
      <c r="K3969" s="33"/>
      <c r="L3969" s="33"/>
      <c r="M3969" s="33"/>
      <c r="N3969" s="33"/>
      <c r="O3969" s="33"/>
      <c r="P3969" s="33"/>
      <c r="Q3969" s="33"/>
      <c r="R3969" s="33"/>
      <c r="S3969" s="33"/>
      <c r="T3969" s="33"/>
      <c r="U3969" s="33"/>
      <c r="V3969" s="33"/>
      <c r="W3969" s="33"/>
      <c r="X3969" s="282"/>
      <c r="Y3969" s="33"/>
      <c r="Z3969" s="284"/>
      <c r="AA3969" s="284"/>
      <c r="AB3969" s="33"/>
      <c r="AC3969" s="33"/>
      <c r="AD3969" s="33"/>
      <c r="AE3969" s="33"/>
      <c r="AF3969" s="33"/>
      <c r="AG3969" s="33"/>
      <c r="AH3969" s="33"/>
      <c r="AI3969" s="33"/>
      <c r="AJ3969" s="33"/>
      <c r="AK3969" s="33"/>
      <c r="AL3969" s="33"/>
      <c r="AM3969" s="33"/>
      <c r="AN3969" s="33"/>
      <c r="AO3969" s="33"/>
      <c r="AP3969" s="34"/>
      <c r="AQ3969" s="34"/>
      <c r="AR3969" s="28"/>
      <c r="AS3969" s="29"/>
      <c r="AT3969" s="29"/>
      <c r="AU3969" s="29"/>
    </row>
    <row r="3970" spans="1:47" s="482" customFormat="1">
      <c r="A3970" s="13"/>
      <c r="B3970" s="8"/>
      <c r="C3970" s="83">
        <v>287</v>
      </c>
      <c r="D3970" s="375" t="s">
        <v>249</v>
      </c>
      <c r="E3970" s="266"/>
      <c r="F3970" s="321"/>
      <c r="G3970" s="282"/>
      <c r="H3970" s="283"/>
      <c r="I3970" s="33"/>
      <c r="J3970" s="33"/>
      <c r="K3970" s="33"/>
      <c r="L3970" s="33"/>
      <c r="M3970" s="33"/>
      <c r="N3970" s="33"/>
      <c r="O3970" s="33"/>
      <c r="P3970" s="33"/>
      <c r="Q3970" s="33"/>
      <c r="R3970" s="33"/>
      <c r="S3970" s="33"/>
      <c r="T3970" s="33"/>
      <c r="U3970" s="33"/>
      <c r="V3970" s="33"/>
      <c r="W3970" s="33"/>
      <c r="X3970" s="282"/>
      <c r="Y3970" s="33"/>
      <c r="Z3970" s="284"/>
      <c r="AA3970" s="284"/>
      <c r="AB3970" s="33"/>
      <c r="AC3970" s="33"/>
      <c r="AD3970" s="33"/>
      <c r="AE3970" s="33"/>
      <c r="AF3970" s="33"/>
      <c r="AG3970" s="33"/>
      <c r="AH3970" s="33"/>
      <c r="AI3970" s="33"/>
      <c r="AJ3970" s="33"/>
      <c r="AK3970" s="33"/>
      <c r="AL3970" s="33"/>
      <c r="AM3970" s="33"/>
      <c r="AN3970" s="33"/>
      <c r="AO3970" s="33"/>
      <c r="AP3970" s="34"/>
      <c r="AQ3970" s="34"/>
      <c r="AR3970" s="28"/>
      <c r="AS3970" s="29"/>
      <c r="AT3970" s="29"/>
      <c r="AU3970" s="29"/>
    </row>
    <row r="3971" spans="1:47" s="482" customFormat="1">
      <c r="A3971" s="13"/>
      <c r="B3971" s="8"/>
      <c r="C3971" s="8"/>
      <c r="D3971" s="472" t="s">
        <v>299</v>
      </c>
      <c r="E3971" s="266"/>
      <c r="F3971" s="321"/>
      <c r="G3971" s="282"/>
      <c r="H3971" s="283"/>
      <c r="I3971" s="33"/>
      <c r="J3971" s="33"/>
      <c r="K3971" s="33"/>
      <c r="L3971" s="33"/>
      <c r="M3971" s="33"/>
      <c r="N3971" s="33"/>
      <c r="O3971" s="33"/>
      <c r="P3971" s="33"/>
      <c r="Q3971" s="33"/>
      <c r="R3971" s="33"/>
      <c r="S3971" s="33"/>
      <c r="T3971" s="33"/>
      <c r="U3971" s="33"/>
      <c r="V3971" s="33"/>
      <c r="W3971" s="33"/>
      <c r="X3971" s="282"/>
      <c r="Y3971" s="33"/>
      <c r="Z3971" s="284"/>
      <c r="AA3971" s="284"/>
      <c r="AB3971" s="33"/>
      <c r="AC3971" s="33"/>
      <c r="AD3971" s="33"/>
      <c r="AE3971" s="33"/>
      <c r="AF3971" s="33"/>
      <c r="AG3971" s="33"/>
      <c r="AH3971" s="33"/>
      <c r="AI3971" s="33"/>
      <c r="AJ3971" s="33"/>
      <c r="AK3971" s="33"/>
      <c r="AL3971" s="33"/>
      <c r="AM3971" s="33"/>
      <c r="AN3971" s="33"/>
      <c r="AO3971" s="33"/>
      <c r="AP3971" s="34"/>
      <c r="AQ3971" s="34"/>
      <c r="AR3971" s="28"/>
      <c r="AS3971" s="29"/>
      <c r="AT3971" s="29"/>
      <c r="AU3971" s="29"/>
    </row>
    <row r="3972" spans="1:47" s="482" customFormat="1">
      <c r="A3972" s="13"/>
      <c r="B3972" s="8"/>
      <c r="C3972" s="8"/>
      <c r="D3972" s="473" t="s">
        <v>214</v>
      </c>
      <c r="E3972" s="266"/>
      <c r="F3972" s="321"/>
      <c r="G3972" s="282"/>
      <c r="H3972" s="283"/>
      <c r="I3972" s="33"/>
      <c r="J3972" s="33"/>
      <c r="K3972" s="33"/>
      <c r="L3972" s="33"/>
      <c r="M3972" s="33"/>
      <c r="N3972" s="33"/>
      <c r="O3972" s="33"/>
      <c r="P3972" s="33"/>
      <c r="Q3972" s="33"/>
      <c r="R3972" s="33"/>
      <c r="S3972" s="33"/>
      <c r="T3972" s="33"/>
      <c r="U3972" s="33"/>
      <c r="V3972" s="33"/>
      <c r="W3972" s="33"/>
      <c r="X3972" s="282"/>
      <c r="Y3972" s="33"/>
      <c r="Z3972" s="284"/>
      <c r="AA3972" s="284"/>
      <c r="AB3972" s="33"/>
      <c r="AC3972" s="33"/>
      <c r="AD3972" s="33"/>
      <c r="AE3972" s="33"/>
      <c r="AF3972" s="33"/>
      <c r="AG3972" s="33"/>
      <c r="AH3972" s="33"/>
      <c r="AI3972" s="33"/>
      <c r="AJ3972" s="33"/>
      <c r="AK3972" s="33"/>
      <c r="AL3972" s="33"/>
      <c r="AM3972" s="33"/>
      <c r="AN3972" s="33"/>
      <c r="AO3972" s="33"/>
      <c r="AP3972" s="34"/>
      <c r="AQ3972" s="34"/>
      <c r="AR3972" s="28"/>
      <c r="AS3972" s="29"/>
      <c r="AT3972" s="29"/>
      <c r="AU3972" s="29"/>
    </row>
    <row r="3973" spans="1:47" s="482" customFormat="1">
      <c r="A3973" s="13"/>
      <c r="B3973" s="8"/>
      <c r="C3973" s="8"/>
      <c r="D3973" s="344" t="s">
        <v>1142</v>
      </c>
      <c r="E3973" s="266"/>
      <c r="F3973" s="261">
        <v>7500000</v>
      </c>
      <c r="G3973" s="282">
        <f>SUM(H3973)</f>
        <v>6850000</v>
      </c>
      <c r="H3973" s="283">
        <v>6850000</v>
      </c>
      <c r="I3973" s="33"/>
      <c r="J3973" s="33"/>
      <c r="K3973" s="33"/>
      <c r="L3973" s="33"/>
      <c r="M3973" s="33"/>
      <c r="N3973" s="33"/>
      <c r="O3973" s="33"/>
      <c r="P3973" s="33"/>
      <c r="Q3973" s="33"/>
      <c r="R3973" s="33"/>
      <c r="S3973" s="33"/>
      <c r="T3973" s="33"/>
      <c r="U3973" s="33"/>
      <c r="V3973" s="33"/>
      <c r="W3973" s="33"/>
      <c r="X3973" s="282"/>
      <c r="Y3973" s="33"/>
      <c r="Z3973" s="284"/>
      <c r="AA3973" s="284"/>
      <c r="AB3973" s="33"/>
      <c r="AC3973" s="33"/>
      <c r="AD3973" s="33"/>
      <c r="AE3973" s="33"/>
      <c r="AF3973" s="33"/>
      <c r="AG3973" s="33"/>
      <c r="AH3973" s="33"/>
      <c r="AI3973" s="33"/>
      <c r="AJ3973" s="33"/>
      <c r="AK3973" s="33"/>
      <c r="AL3973" s="33"/>
      <c r="AM3973" s="33"/>
      <c r="AN3973" s="33"/>
      <c r="AO3973" s="33"/>
      <c r="AP3973" s="34"/>
      <c r="AQ3973" s="34"/>
      <c r="AR3973" s="28"/>
      <c r="AS3973" s="29"/>
      <c r="AT3973" s="29"/>
      <c r="AU3973" s="29"/>
    </row>
    <row r="3974" spans="1:47" s="482" customFormat="1">
      <c r="A3974" s="13"/>
      <c r="B3974" s="8"/>
      <c r="C3974" s="8"/>
      <c r="D3974" s="240"/>
      <c r="E3974" s="266"/>
      <c r="F3974" s="321"/>
      <c r="G3974" s="282"/>
      <c r="H3974" s="283"/>
      <c r="I3974" s="33"/>
      <c r="J3974" s="33"/>
      <c r="K3974" s="33"/>
      <c r="L3974" s="33"/>
      <c r="M3974" s="33"/>
      <c r="N3974" s="33"/>
      <c r="O3974" s="33"/>
      <c r="P3974" s="33"/>
      <c r="Q3974" s="33"/>
      <c r="R3974" s="33"/>
      <c r="S3974" s="33"/>
      <c r="T3974" s="33"/>
      <c r="U3974" s="33"/>
      <c r="V3974" s="33"/>
      <c r="W3974" s="33"/>
      <c r="X3974" s="282"/>
      <c r="Y3974" s="33"/>
      <c r="Z3974" s="284"/>
      <c r="AA3974" s="284"/>
      <c r="AB3974" s="33"/>
      <c r="AC3974" s="33"/>
      <c r="AD3974" s="33"/>
      <c r="AE3974" s="33"/>
      <c r="AF3974" s="33"/>
      <c r="AG3974" s="33"/>
      <c r="AH3974" s="33"/>
      <c r="AI3974" s="33"/>
      <c r="AJ3974" s="33"/>
      <c r="AK3974" s="33"/>
      <c r="AL3974" s="33"/>
      <c r="AM3974" s="33"/>
      <c r="AN3974" s="33"/>
      <c r="AO3974" s="33"/>
      <c r="AP3974" s="34"/>
      <c r="AQ3974" s="34"/>
      <c r="AR3974" s="28"/>
      <c r="AS3974" s="29"/>
      <c r="AT3974" s="29"/>
      <c r="AU3974" s="29"/>
    </row>
    <row r="3975" spans="1:47" s="482" customFormat="1">
      <c r="A3975" s="13"/>
      <c r="B3975" s="8"/>
      <c r="C3975" s="8"/>
      <c r="D3975" s="240"/>
      <c r="E3975" s="266"/>
      <c r="F3975" s="321"/>
      <c r="G3975" s="282"/>
      <c r="H3975" s="283"/>
      <c r="I3975" s="33"/>
      <c r="J3975" s="33"/>
      <c r="K3975" s="33"/>
      <c r="L3975" s="33"/>
      <c r="M3975" s="33"/>
      <c r="N3975" s="33"/>
      <c r="O3975" s="33"/>
      <c r="P3975" s="33"/>
      <c r="Q3975" s="33"/>
      <c r="R3975" s="33"/>
      <c r="S3975" s="33"/>
      <c r="T3975" s="33"/>
      <c r="U3975" s="33"/>
      <c r="V3975" s="33"/>
      <c r="W3975" s="33"/>
      <c r="X3975" s="282"/>
      <c r="Y3975" s="33"/>
      <c r="Z3975" s="284"/>
      <c r="AA3975" s="284"/>
      <c r="AB3975" s="33"/>
      <c r="AC3975" s="33"/>
      <c r="AD3975" s="33"/>
      <c r="AE3975" s="33"/>
      <c r="AF3975" s="33"/>
      <c r="AG3975" s="33"/>
      <c r="AH3975" s="33"/>
      <c r="AI3975" s="33"/>
      <c r="AJ3975" s="33"/>
      <c r="AK3975" s="33"/>
      <c r="AL3975" s="33"/>
      <c r="AM3975" s="33"/>
      <c r="AN3975" s="33"/>
      <c r="AO3975" s="33"/>
      <c r="AP3975" s="34"/>
      <c r="AQ3975" s="34"/>
      <c r="AR3975" s="28"/>
      <c r="AS3975" s="29"/>
      <c r="AT3975" s="29"/>
      <c r="AU3975" s="29"/>
    </row>
    <row r="3976" spans="1:47" s="482" customFormat="1">
      <c r="A3976" s="13"/>
      <c r="B3976" s="8"/>
      <c r="C3976" s="83">
        <v>288</v>
      </c>
      <c r="D3976" s="375" t="s">
        <v>171</v>
      </c>
      <c r="E3976" s="266"/>
      <c r="F3976" s="321"/>
      <c r="G3976" s="282"/>
      <c r="H3976" s="283"/>
      <c r="I3976" s="33"/>
      <c r="J3976" s="33"/>
      <c r="K3976" s="33"/>
      <c r="L3976" s="33"/>
      <c r="M3976" s="33"/>
      <c r="N3976" s="33"/>
      <c r="O3976" s="33"/>
      <c r="P3976" s="33"/>
      <c r="Q3976" s="33"/>
      <c r="R3976" s="33"/>
      <c r="S3976" s="33"/>
      <c r="T3976" s="33"/>
      <c r="U3976" s="33"/>
      <c r="V3976" s="33"/>
      <c r="W3976" s="33"/>
      <c r="X3976" s="282"/>
      <c r="Y3976" s="33"/>
      <c r="Z3976" s="284"/>
      <c r="AA3976" s="284"/>
      <c r="AB3976" s="33"/>
      <c r="AC3976" s="33"/>
      <c r="AD3976" s="33"/>
      <c r="AE3976" s="33"/>
      <c r="AF3976" s="33"/>
      <c r="AG3976" s="33"/>
      <c r="AH3976" s="33"/>
      <c r="AI3976" s="33"/>
      <c r="AJ3976" s="33"/>
      <c r="AK3976" s="33"/>
      <c r="AL3976" s="33"/>
      <c r="AM3976" s="33"/>
      <c r="AN3976" s="33"/>
      <c r="AO3976" s="33"/>
      <c r="AP3976" s="34"/>
      <c r="AQ3976" s="34"/>
      <c r="AR3976" s="28"/>
      <c r="AS3976" s="29"/>
      <c r="AT3976" s="29"/>
      <c r="AU3976" s="29"/>
    </row>
    <row r="3977" spans="1:47" s="482" customFormat="1">
      <c r="A3977" s="13"/>
      <c r="B3977" s="8"/>
      <c r="C3977" s="8"/>
      <c r="D3977" s="472" t="s">
        <v>173</v>
      </c>
      <c r="E3977" s="266"/>
      <c r="F3977" s="321"/>
      <c r="G3977" s="282"/>
      <c r="H3977" s="283"/>
      <c r="I3977" s="33"/>
      <c r="J3977" s="33"/>
      <c r="K3977" s="33"/>
      <c r="L3977" s="33"/>
      <c r="M3977" s="33"/>
      <c r="N3977" s="33"/>
      <c r="O3977" s="33"/>
      <c r="P3977" s="33"/>
      <c r="Q3977" s="33"/>
      <c r="R3977" s="33"/>
      <c r="S3977" s="33"/>
      <c r="T3977" s="33"/>
      <c r="U3977" s="33"/>
      <c r="V3977" s="33"/>
      <c r="W3977" s="33"/>
      <c r="X3977" s="282"/>
      <c r="Y3977" s="33"/>
      <c r="Z3977" s="284"/>
      <c r="AA3977" s="284"/>
      <c r="AB3977" s="33"/>
      <c r="AC3977" s="33"/>
      <c r="AD3977" s="33"/>
      <c r="AE3977" s="33"/>
      <c r="AF3977" s="33"/>
      <c r="AG3977" s="33"/>
      <c r="AH3977" s="33"/>
      <c r="AI3977" s="33"/>
      <c r="AJ3977" s="33"/>
      <c r="AK3977" s="33"/>
      <c r="AL3977" s="33"/>
      <c r="AM3977" s="33"/>
      <c r="AN3977" s="33"/>
      <c r="AO3977" s="33"/>
      <c r="AP3977" s="34"/>
      <c r="AQ3977" s="34"/>
      <c r="AR3977" s="28"/>
      <c r="AS3977" s="29"/>
      <c r="AT3977" s="29"/>
      <c r="AU3977" s="29"/>
    </row>
    <row r="3978" spans="1:47" s="482" customFormat="1">
      <c r="A3978" s="13"/>
      <c r="B3978" s="8"/>
      <c r="C3978" s="8"/>
      <c r="D3978" s="473" t="s">
        <v>174</v>
      </c>
      <c r="E3978" s="321"/>
      <c r="F3978" s="261"/>
      <c r="G3978" s="282">
        <f>SUM(H3979:H3984)</f>
        <v>334683500</v>
      </c>
      <c r="H3978" s="283"/>
      <c r="I3978" s="33"/>
      <c r="J3978" s="33"/>
      <c r="K3978" s="33"/>
      <c r="L3978" s="33"/>
      <c r="M3978" s="33"/>
      <c r="N3978" s="33"/>
      <c r="O3978" s="33"/>
      <c r="P3978" s="33"/>
      <c r="Q3978" s="33"/>
      <c r="R3978" s="33"/>
      <c r="S3978" s="33"/>
      <c r="T3978" s="33"/>
      <c r="U3978" s="33"/>
      <c r="V3978" s="33"/>
      <c r="W3978" s="33"/>
      <c r="X3978" s="282"/>
      <c r="Y3978" s="33"/>
      <c r="Z3978" s="284"/>
      <c r="AA3978" s="284"/>
      <c r="AB3978" s="33"/>
      <c r="AC3978" s="33"/>
      <c r="AD3978" s="33"/>
      <c r="AE3978" s="33"/>
      <c r="AF3978" s="33"/>
      <c r="AG3978" s="33"/>
      <c r="AH3978" s="33"/>
      <c r="AI3978" s="33"/>
      <c r="AJ3978" s="33"/>
      <c r="AK3978" s="33"/>
      <c r="AL3978" s="33"/>
      <c r="AM3978" s="33"/>
      <c r="AN3978" s="33"/>
      <c r="AO3978" s="33"/>
      <c r="AP3978" s="34"/>
      <c r="AQ3978" s="34"/>
      <c r="AR3978" s="28"/>
      <c r="AS3978" s="29"/>
      <c r="AT3978" s="29"/>
      <c r="AU3978" s="29"/>
    </row>
    <row r="3979" spans="1:47" s="482" customFormat="1">
      <c r="A3979" s="13"/>
      <c r="B3979" s="8"/>
      <c r="C3979" s="8"/>
      <c r="D3979" s="344" t="s">
        <v>1143</v>
      </c>
      <c r="E3979" s="266"/>
      <c r="F3979" s="261">
        <v>10500000</v>
      </c>
      <c r="G3979" s="282"/>
      <c r="H3979" s="283">
        <v>10500000</v>
      </c>
      <c r="I3979" s="33"/>
      <c r="J3979" s="33"/>
      <c r="K3979" s="33"/>
      <c r="L3979" s="33"/>
      <c r="M3979" s="33"/>
      <c r="N3979" s="33"/>
      <c r="O3979" s="33"/>
      <c r="P3979" s="33"/>
      <c r="Q3979" s="33"/>
      <c r="R3979" s="33"/>
      <c r="S3979" s="33"/>
      <c r="T3979" s="33"/>
      <c r="U3979" s="33"/>
      <c r="V3979" s="33"/>
      <c r="W3979" s="33"/>
      <c r="X3979" s="282"/>
      <c r="Y3979" s="33"/>
      <c r="Z3979" s="284"/>
      <c r="AA3979" s="284"/>
      <c r="AB3979" s="33"/>
      <c r="AC3979" s="33"/>
      <c r="AD3979" s="33"/>
      <c r="AE3979" s="33"/>
      <c r="AF3979" s="33"/>
      <c r="AG3979" s="33"/>
      <c r="AH3979" s="33"/>
      <c r="AI3979" s="33"/>
      <c r="AJ3979" s="33"/>
      <c r="AK3979" s="33"/>
      <c r="AL3979" s="33"/>
      <c r="AM3979" s="33"/>
      <c r="AN3979" s="33"/>
      <c r="AO3979" s="33"/>
      <c r="AP3979" s="34"/>
      <c r="AQ3979" s="34"/>
      <c r="AR3979" s="28"/>
      <c r="AS3979" s="29"/>
      <c r="AT3979" s="29"/>
      <c r="AU3979" s="29"/>
    </row>
    <row r="3980" spans="1:47" s="482" customFormat="1">
      <c r="A3980" s="13"/>
      <c r="B3980" s="8"/>
      <c r="C3980" s="8"/>
      <c r="D3980" s="344" t="s">
        <v>1144</v>
      </c>
      <c r="E3980" s="266"/>
      <c r="F3980" s="261">
        <v>14295384</v>
      </c>
      <c r="G3980" s="282"/>
      <c r="H3980" s="283">
        <v>9900000</v>
      </c>
      <c r="I3980" s="33"/>
      <c r="J3980" s="33"/>
      <c r="K3980" s="33"/>
      <c r="L3980" s="33"/>
      <c r="M3980" s="33"/>
      <c r="N3980" s="33"/>
      <c r="O3980" s="33"/>
      <c r="P3980" s="33"/>
      <c r="Q3980" s="33"/>
      <c r="R3980" s="33"/>
      <c r="S3980" s="33"/>
      <c r="T3980" s="33"/>
      <c r="U3980" s="33"/>
      <c r="V3980" s="33"/>
      <c r="W3980" s="33"/>
      <c r="X3980" s="282"/>
      <c r="Y3980" s="33"/>
      <c r="Z3980" s="284"/>
      <c r="AA3980" s="284"/>
      <c r="AB3980" s="33"/>
      <c r="AC3980" s="33"/>
      <c r="AD3980" s="33"/>
      <c r="AE3980" s="33"/>
      <c r="AF3980" s="33"/>
      <c r="AG3980" s="33"/>
      <c r="AH3980" s="33"/>
      <c r="AI3980" s="33"/>
      <c r="AJ3980" s="33"/>
      <c r="AK3980" s="33"/>
      <c r="AL3980" s="33"/>
      <c r="AM3980" s="33"/>
      <c r="AN3980" s="33"/>
      <c r="AO3980" s="33"/>
      <c r="AP3980" s="34"/>
      <c r="AQ3980" s="34"/>
      <c r="AR3980" s="28"/>
      <c r="AS3980" s="29"/>
      <c r="AT3980" s="29"/>
      <c r="AU3980" s="29"/>
    </row>
    <row r="3981" spans="1:47" s="482" customFormat="1">
      <c r="A3981" s="13"/>
      <c r="B3981" s="8"/>
      <c r="C3981" s="8"/>
      <c r="D3981" s="344" t="s">
        <v>1145</v>
      </c>
      <c r="E3981" s="266"/>
      <c r="F3981" s="261">
        <v>48800000</v>
      </c>
      <c r="G3981" s="282"/>
      <c r="H3981" s="283">
        <v>47900000</v>
      </c>
      <c r="I3981" s="33"/>
      <c r="J3981" s="33"/>
      <c r="K3981" s="33"/>
      <c r="L3981" s="33"/>
      <c r="M3981" s="33"/>
      <c r="N3981" s="33"/>
      <c r="O3981" s="33"/>
      <c r="P3981" s="33"/>
      <c r="Q3981" s="33"/>
      <c r="R3981" s="33"/>
      <c r="S3981" s="33"/>
      <c r="T3981" s="33"/>
      <c r="U3981" s="33"/>
      <c r="V3981" s="33"/>
      <c r="W3981" s="33"/>
      <c r="X3981" s="282"/>
      <c r="Y3981" s="33"/>
      <c r="Z3981" s="284"/>
      <c r="AA3981" s="284"/>
      <c r="AB3981" s="33"/>
      <c r="AC3981" s="33"/>
      <c r="AD3981" s="33"/>
      <c r="AE3981" s="33"/>
      <c r="AF3981" s="33"/>
      <c r="AG3981" s="33"/>
      <c r="AH3981" s="33"/>
      <c r="AI3981" s="33"/>
      <c r="AJ3981" s="33"/>
      <c r="AK3981" s="33"/>
      <c r="AL3981" s="33"/>
      <c r="AM3981" s="33"/>
      <c r="AN3981" s="33"/>
      <c r="AO3981" s="33"/>
      <c r="AP3981" s="34"/>
      <c r="AQ3981" s="34"/>
      <c r="AR3981" s="28"/>
      <c r="AS3981" s="29"/>
      <c r="AT3981" s="29"/>
      <c r="AU3981" s="29"/>
    </row>
    <row r="3982" spans="1:47" s="482" customFormat="1">
      <c r="A3982" s="13"/>
      <c r="B3982" s="8"/>
      <c r="C3982" s="8"/>
      <c r="D3982" s="344" t="s">
        <v>1146</v>
      </c>
      <c r="E3982" s="266"/>
      <c r="F3982" s="261">
        <v>4832000</v>
      </c>
      <c r="G3982" s="282"/>
      <c r="H3982" s="283">
        <v>4348000</v>
      </c>
      <c r="I3982" s="33"/>
      <c r="J3982" s="33"/>
      <c r="K3982" s="33"/>
      <c r="L3982" s="33"/>
      <c r="M3982" s="33"/>
      <c r="N3982" s="33"/>
      <c r="O3982" s="33"/>
      <c r="P3982" s="33"/>
      <c r="Q3982" s="33"/>
      <c r="R3982" s="33"/>
      <c r="S3982" s="33"/>
      <c r="T3982" s="33"/>
      <c r="U3982" s="33"/>
      <c r="V3982" s="33"/>
      <c r="W3982" s="33"/>
      <c r="X3982" s="282"/>
      <c r="Y3982" s="33"/>
      <c r="Z3982" s="284"/>
      <c r="AA3982" s="284"/>
      <c r="AB3982" s="33"/>
      <c r="AC3982" s="33"/>
      <c r="AD3982" s="33"/>
      <c r="AE3982" s="33"/>
      <c r="AF3982" s="33"/>
      <c r="AG3982" s="33"/>
      <c r="AH3982" s="33"/>
      <c r="AI3982" s="33"/>
      <c r="AJ3982" s="33"/>
      <c r="AK3982" s="33"/>
      <c r="AL3982" s="33"/>
      <c r="AM3982" s="33"/>
      <c r="AN3982" s="33"/>
      <c r="AO3982" s="33"/>
      <c r="AP3982" s="34"/>
      <c r="AQ3982" s="34"/>
      <c r="AR3982" s="28"/>
      <c r="AS3982" s="29"/>
      <c r="AT3982" s="29"/>
      <c r="AU3982" s="29"/>
    </row>
    <row r="3983" spans="1:47" s="482" customFormat="1">
      <c r="A3983" s="13"/>
      <c r="B3983" s="8"/>
      <c r="C3983" s="8"/>
      <c r="D3983" s="344" t="s">
        <v>1147</v>
      </c>
      <c r="E3983" s="266"/>
      <c r="F3983" s="261">
        <v>200000000</v>
      </c>
      <c r="G3983" s="282"/>
      <c r="H3983" s="283">
        <v>186350000</v>
      </c>
      <c r="I3983" s="33"/>
      <c r="J3983" s="33"/>
      <c r="K3983" s="33"/>
      <c r="L3983" s="33"/>
      <c r="M3983" s="33"/>
      <c r="N3983" s="33"/>
      <c r="O3983" s="33"/>
      <c r="P3983" s="33"/>
      <c r="Q3983" s="33"/>
      <c r="R3983" s="33"/>
      <c r="S3983" s="33"/>
      <c r="T3983" s="33"/>
      <c r="U3983" s="33"/>
      <c r="V3983" s="33"/>
      <c r="W3983" s="33"/>
      <c r="X3983" s="282"/>
      <c r="Y3983" s="33"/>
      <c r="Z3983" s="284"/>
      <c r="AA3983" s="284"/>
      <c r="AB3983" s="33"/>
      <c r="AC3983" s="33"/>
      <c r="AD3983" s="33"/>
      <c r="AE3983" s="33"/>
      <c r="AF3983" s="33"/>
      <c r="AG3983" s="33"/>
      <c r="AH3983" s="33"/>
      <c r="AI3983" s="33"/>
      <c r="AJ3983" s="33"/>
      <c r="AK3983" s="33"/>
      <c r="AL3983" s="33"/>
      <c r="AM3983" s="33"/>
      <c r="AN3983" s="33"/>
      <c r="AO3983" s="33"/>
      <c r="AP3983" s="34"/>
      <c r="AQ3983" s="34"/>
      <c r="AR3983" s="28"/>
      <c r="AS3983" s="29"/>
      <c r="AT3983" s="29"/>
      <c r="AU3983" s="29"/>
    </row>
    <row r="3984" spans="1:47" s="482" customFormat="1">
      <c r="A3984" s="13"/>
      <c r="B3984" s="8"/>
      <c r="C3984" s="8"/>
      <c r="D3984" s="344" t="s">
        <v>1148</v>
      </c>
      <c r="E3984" s="266"/>
      <c r="F3984" s="261">
        <v>77495000</v>
      </c>
      <c r="G3984" s="282"/>
      <c r="H3984" s="283">
        <v>75685500</v>
      </c>
      <c r="I3984" s="33"/>
      <c r="J3984" s="33"/>
      <c r="K3984" s="33"/>
      <c r="L3984" s="33"/>
      <c r="M3984" s="33"/>
      <c r="N3984" s="33"/>
      <c r="O3984" s="33"/>
      <c r="P3984" s="33"/>
      <c r="Q3984" s="33"/>
      <c r="R3984" s="33"/>
      <c r="S3984" s="33"/>
      <c r="T3984" s="33"/>
      <c r="U3984" s="33"/>
      <c r="V3984" s="33"/>
      <c r="W3984" s="33"/>
      <c r="X3984" s="282"/>
      <c r="Y3984" s="33"/>
      <c r="Z3984" s="284"/>
      <c r="AA3984" s="284"/>
      <c r="AB3984" s="33"/>
      <c r="AC3984" s="33"/>
      <c r="AD3984" s="33"/>
      <c r="AE3984" s="33"/>
      <c r="AF3984" s="33"/>
      <c r="AG3984" s="33"/>
      <c r="AH3984" s="33"/>
      <c r="AI3984" s="33"/>
      <c r="AJ3984" s="33"/>
      <c r="AK3984" s="33"/>
      <c r="AL3984" s="33"/>
      <c r="AM3984" s="33"/>
      <c r="AN3984" s="33"/>
      <c r="AO3984" s="33"/>
      <c r="AP3984" s="34"/>
      <c r="AQ3984" s="34"/>
      <c r="AR3984" s="28"/>
      <c r="AS3984" s="29"/>
      <c r="AT3984" s="29"/>
      <c r="AU3984" s="29"/>
    </row>
    <row r="3985" spans="1:47" s="482" customFormat="1">
      <c r="A3985" s="13"/>
      <c r="B3985" s="8"/>
      <c r="C3985" s="8"/>
      <c r="D3985" s="473" t="s">
        <v>188</v>
      </c>
      <c r="E3985" s="321"/>
      <c r="F3985" s="261"/>
      <c r="G3985" s="282">
        <f>SUM(H3986:H3988)</f>
        <v>29250000</v>
      </c>
      <c r="H3985" s="283"/>
      <c r="I3985" s="33"/>
      <c r="J3985" s="33"/>
      <c r="K3985" s="33"/>
      <c r="L3985" s="33"/>
      <c r="M3985" s="33"/>
      <c r="N3985" s="33"/>
      <c r="O3985" s="33"/>
      <c r="P3985" s="33"/>
      <c r="Q3985" s="33"/>
      <c r="R3985" s="33"/>
      <c r="S3985" s="33"/>
      <c r="T3985" s="33"/>
      <c r="U3985" s="33"/>
      <c r="V3985" s="33"/>
      <c r="W3985" s="33"/>
      <c r="X3985" s="282"/>
      <c r="Y3985" s="33"/>
      <c r="Z3985" s="284"/>
      <c r="AA3985" s="284"/>
      <c r="AB3985" s="33"/>
      <c r="AC3985" s="33"/>
      <c r="AD3985" s="33"/>
      <c r="AE3985" s="33"/>
      <c r="AF3985" s="33"/>
      <c r="AG3985" s="33"/>
      <c r="AH3985" s="33"/>
      <c r="AI3985" s="33"/>
      <c r="AJ3985" s="33"/>
      <c r="AK3985" s="33"/>
      <c r="AL3985" s="33"/>
      <c r="AM3985" s="33"/>
      <c r="AN3985" s="33"/>
      <c r="AO3985" s="33"/>
      <c r="AP3985" s="34"/>
      <c r="AQ3985" s="34"/>
      <c r="AR3985" s="28"/>
      <c r="AS3985" s="29"/>
      <c r="AT3985" s="29"/>
      <c r="AU3985" s="29"/>
    </row>
    <row r="3986" spans="1:47" s="482" customFormat="1">
      <c r="A3986" s="13"/>
      <c r="B3986" s="8"/>
      <c r="C3986" s="8"/>
      <c r="D3986" s="344" t="s">
        <v>579</v>
      </c>
      <c r="E3986" s="266"/>
      <c r="F3986" s="261">
        <v>23240000</v>
      </c>
      <c r="G3986" s="282"/>
      <c r="H3986" s="283">
        <v>15200000</v>
      </c>
      <c r="I3986" s="33"/>
      <c r="J3986" s="33"/>
      <c r="K3986" s="33"/>
      <c r="L3986" s="33"/>
      <c r="M3986" s="33"/>
      <c r="N3986" s="33"/>
      <c r="O3986" s="33"/>
      <c r="P3986" s="33"/>
      <c r="Q3986" s="33"/>
      <c r="R3986" s="33"/>
      <c r="S3986" s="33"/>
      <c r="T3986" s="33"/>
      <c r="U3986" s="33"/>
      <c r="V3986" s="33"/>
      <c r="W3986" s="33"/>
      <c r="X3986" s="282"/>
      <c r="Y3986" s="33"/>
      <c r="Z3986" s="284"/>
      <c r="AA3986" s="284"/>
      <c r="AB3986" s="33"/>
      <c r="AC3986" s="33"/>
      <c r="AD3986" s="33"/>
      <c r="AE3986" s="33"/>
      <c r="AF3986" s="33"/>
      <c r="AG3986" s="33"/>
      <c r="AH3986" s="33"/>
      <c r="AI3986" s="33"/>
      <c r="AJ3986" s="33"/>
      <c r="AK3986" s="33"/>
      <c r="AL3986" s="33"/>
      <c r="AM3986" s="33"/>
      <c r="AN3986" s="33"/>
      <c r="AO3986" s="33"/>
      <c r="AP3986" s="34"/>
      <c r="AQ3986" s="34"/>
      <c r="AR3986" s="28"/>
      <c r="AS3986" s="29"/>
      <c r="AT3986" s="29"/>
      <c r="AU3986" s="29"/>
    </row>
    <row r="3987" spans="1:47" s="482" customFormat="1">
      <c r="A3987" s="13"/>
      <c r="B3987" s="8"/>
      <c r="C3987" s="8"/>
      <c r="D3987" s="344" t="s">
        <v>1149</v>
      </c>
      <c r="E3987" s="266"/>
      <c r="F3987" s="261">
        <v>10100000</v>
      </c>
      <c r="G3987" s="282"/>
      <c r="H3987" s="283">
        <v>10050000</v>
      </c>
      <c r="I3987" s="33"/>
      <c r="J3987" s="33"/>
      <c r="K3987" s="33"/>
      <c r="L3987" s="33"/>
      <c r="M3987" s="33"/>
      <c r="N3987" s="33"/>
      <c r="O3987" s="33"/>
      <c r="P3987" s="33"/>
      <c r="Q3987" s="33"/>
      <c r="R3987" s="33"/>
      <c r="S3987" s="33"/>
      <c r="T3987" s="33"/>
      <c r="U3987" s="33"/>
      <c r="V3987" s="33"/>
      <c r="W3987" s="33"/>
      <c r="X3987" s="282"/>
      <c r="Y3987" s="33"/>
      <c r="Z3987" s="284"/>
      <c r="AA3987" s="284"/>
      <c r="AB3987" s="33"/>
      <c r="AC3987" s="33"/>
      <c r="AD3987" s="33"/>
      <c r="AE3987" s="33"/>
      <c r="AF3987" s="33"/>
      <c r="AG3987" s="33"/>
      <c r="AH3987" s="33"/>
      <c r="AI3987" s="33"/>
      <c r="AJ3987" s="33"/>
      <c r="AK3987" s="33"/>
      <c r="AL3987" s="33"/>
      <c r="AM3987" s="33"/>
      <c r="AN3987" s="33"/>
      <c r="AO3987" s="33"/>
      <c r="AP3987" s="34"/>
      <c r="AQ3987" s="34"/>
      <c r="AR3987" s="28"/>
      <c r="AS3987" s="29"/>
      <c r="AT3987" s="29"/>
      <c r="AU3987" s="29"/>
    </row>
    <row r="3988" spans="1:47" s="482" customFormat="1">
      <c r="A3988" s="13"/>
      <c r="B3988" s="8"/>
      <c r="C3988" s="8"/>
      <c r="D3988" s="344" t="s">
        <v>570</v>
      </c>
      <c r="E3988" s="266"/>
      <c r="F3988" s="261">
        <v>4000000</v>
      </c>
      <c r="G3988" s="282"/>
      <c r="H3988" s="283">
        <v>4000000</v>
      </c>
      <c r="I3988" s="33"/>
      <c r="J3988" s="33"/>
      <c r="K3988" s="33"/>
      <c r="L3988" s="33"/>
      <c r="M3988" s="33"/>
      <c r="N3988" s="33"/>
      <c r="O3988" s="33"/>
      <c r="P3988" s="33"/>
      <c r="Q3988" s="33"/>
      <c r="R3988" s="33"/>
      <c r="S3988" s="33"/>
      <c r="T3988" s="33"/>
      <c r="U3988" s="33"/>
      <c r="V3988" s="33"/>
      <c r="W3988" s="33"/>
      <c r="X3988" s="282"/>
      <c r="Y3988" s="33"/>
      <c r="Z3988" s="284"/>
      <c r="AA3988" s="284"/>
      <c r="AB3988" s="33"/>
      <c r="AC3988" s="33"/>
      <c r="AD3988" s="33"/>
      <c r="AE3988" s="33"/>
      <c r="AF3988" s="33"/>
      <c r="AG3988" s="33"/>
      <c r="AH3988" s="33"/>
      <c r="AI3988" s="33"/>
      <c r="AJ3988" s="33"/>
      <c r="AK3988" s="33"/>
      <c r="AL3988" s="33"/>
      <c r="AM3988" s="33"/>
      <c r="AN3988" s="33"/>
      <c r="AO3988" s="33"/>
      <c r="AP3988" s="34"/>
      <c r="AQ3988" s="34"/>
      <c r="AR3988" s="28"/>
      <c r="AS3988" s="29"/>
      <c r="AT3988" s="29"/>
      <c r="AU3988" s="29"/>
    </row>
    <row r="3989" spans="1:47" s="482" customFormat="1">
      <c r="A3989" s="13"/>
      <c r="B3989" s="8"/>
      <c r="C3989" s="8"/>
      <c r="D3989" s="473" t="s">
        <v>176</v>
      </c>
      <c r="E3989" s="321"/>
      <c r="F3989" s="261"/>
      <c r="G3989" s="282"/>
      <c r="H3989" s="283"/>
      <c r="I3989" s="33"/>
      <c r="J3989" s="33"/>
      <c r="K3989" s="33"/>
      <c r="L3989" s="33"/>
      <c r="M3989" s="33"/>
      <c r="N3989" s="33"/>
      <c r="O3989" s="33"/>
      <c r="P3989" s="33"/>
      <c r="Q3989" s="33"/>
      <c r="R3989" s="33"/>
      <c r="S3989" s="33"/>
      <c r="T3989" s="33"/>
      <c r="U3989" s="33"/>
      <c r="V3989" s="33"/>
      <c r="W3989" s="33"/>
      <c r="X3989" s="282"/>
      <c r="Y3989" s="33"/>
      <c r="Z3989" s="284"/>
      <c r="AA3989" s="284"/>
      <c r="AB3989" s="33"/>
      <c r="AC3989" s="33"/>
      <c r="AD3989" s="33"/>
      <c r="AE3989" s="33"/>
      <c r="AF3989" s="33"/>
      <c r="AG3989" s="33"/>
      <c r="AH3989" s="33"/>
      <c r="AI3989" s="33"/>
      <c r="AJ3989" s="33"/>
      <c r="AK3989" s="33"/>
      <c r="AL3989" s="33"/>
      <c r="AM3989" s="33"/>
      <c r="AN3989" s="33"/>
      <c r="AO3989" s="33"/>
      <c r="AP3989" s="34"/>
      <c r="AQ3989" s="34"/>
      <c r="AR3989" s="28"/>
      <c r="AS3989" s="29"/>
      <c r="AT3989" s="29"/>
      <c r="AU3989" s="29"/>
    </row>
    <row r="3990" spans="1:47" s="482" customFormat="1">
      <c r="A3990" s="13"/>
      <c r="B3990" s="8"/>
      <c r="C3990" s="8"/>
      <c r="D3990" s="344" t="s">
        <v>1150</v>
      </c>
      <c r="E3990" s="266"/>
      <c r="F3990" s="261">
        <v>39310000</v>
      </c>
      <c r="G3990" s="282">
        <f>SUM(H3990)</f>
        <v>38354000</v>
      </c>
      <c r="H3990" s="283">
        <v>38354000</v>
      </c>
      <c r="I3990" s="33"/>
      <c r="J3990" s="33"/>
      <c r="K3990" s="33"/>
      <c r="L3990" s="33"/>
      <c r="M3990" s="33"/>
      <c r="N3990" s="33"/>
      <c r="O3990" s="33"/>
      <c r="P3990" s="33"/>
      <c r="Q3990" s="33"/>
      <c r="R3990" s="33"/>
      <c r="S3990" s="33"/>
      <c r="T3990" s="33"/>
      <c r="U3990" s="33"/>
      <c r="V3990" s="33"/>
      <c r="W3990" s="33"/>
      <c r="X3990" s="282"/>
      <c r="Y3990" s="33"/>
      <c r="Z3990" s="284"/>
      <c r="AA3990" s="284"/>
      <c r="AB3990" s="33"/>
      <c r="AC3990" s="33"/>
      <c r="AD3990" s="33"/>
      <c r="AE3990" s="33"/>
      <c r="AF3990" s="33"/>
      <c r="AG3990" s="33"/>
      <c r="AH3990" s="33"/>
      <c r="AI3990" s="33"/>
      <c r="AJ3990" s="33"/>
      <c r="AK3990" s="33"/>
      <c r="AL3990" s="33"/>
      <c r="AM3990" s="33"/>
      <c r="AN3990" s="33"/>
      <c r="AO3990" s="33"/>
      <c r="AP3990" s="34"/>
      <c r="AQ3990" s="34"/>
      <c r="AR3990" s="28"/>
      <c r="AS3990" s="29"/>
      <c r="AT3990" s="29"/>
      <c r="AU3990" s="29"/>
    </row>
    <row r="3991" spans="1:47" s="482" customFormat="1">
      <c r="A3991" s="13"/>
      <c r="B3991" s="8"/>
      <c r="C3991" s="8"/>
      <c r="D3991" s="473" t="s">
        <v>208</v>
      </c>
      <c r="E3991" s="321"/>
      <c r="F3991" s="261"/>
      <c r="G3991" s="282"/>
      <c r="H3991" s="283"/>
      <c r="I3991" s="33"/>
      <c r="J3991" s="33"/>
      <c r="K3991" s="33"/>
      <c r="L3991" s="33"/>
      <c r="M3991" s="33"/>
      <c r="N3991" s="33"/>
      <c r="O3991" s="33"/>
      <c r="P3991" s="33"/>
      <c r="Q3991" s="33"/>
      <c r="R3991" s="33"/>
      <c r="S3991" s="33"/>
      <c r="T3991" s="33"/>
      <c r="U3991" s="33"/>
      <c r="V3991" s="33"/>
      <c r="W3991" s="33"/>
      <c r="X3991" s="282"/>
      <c r="Y3991" s="33"/>
      <c r="Z3991" s="284"/>
      <c r="AA3991" s="284"/>
      <c r="AB3991" s="33"/>
      <c r="AC3991" s="33"/>
      <c r="AD3991" s="33"/>
      <c r="AE3991" s="33"/>
      <c r="AF3991" s="33"/>
      <c r="AG3991" s="33"/>
      <c r="AH3991" s="33"/>
      <c r="AI3991" s="33"/>
      <c r="AJ3991" s="33"/>
      <c r="AK3991" s="33"/>
      <c r="AL3991" s="33"/>
      <c r="AM3991" s="33"/>
      <c r="AN3991" s="33"/>
      <c r="AO3991" s="33"/>
      <c r="AP3991" s="34"/>
      <c r="AQ3991" s="34"/>
      <c r="AR3991" s="28"/>
      <c r="AS3991" s="29"/>
      <c r="AT3991" s="29"/>
      <c r="AU3991" s="29"/>
    </row>
    <row r="3992" spans="1:47" s="482" customFormat="1">
      <c r="A3992" s="13"/>
      <c r="B3992" s="8"/>
      <c r="C3992" s="8"/>
      <c r="D3992" s="344" t="s">
        <v>1151</v>
      </c>
      <c r="E3992" s="266"/>
      <c r="F3992" s="261">
        <v>5000000</v>
      </c>
      <c r="G3992" s="282">
        <f>SUM(H3992)</f>
        <v>4848000</v>
      </c>
      <c r="H3992" s="283">
        <v>4848000</v>
      </c>
      <c r="I3992" s="33"/>
      <c r="J3992" s="33"/>
      <c r="K3992" s="33"/>
      <c r="L3992" s="33"/>
      <c r="M3992" s="33"/>
      <c r="N3992" s="33"/>
      <c r="O3992" s="33"/>
      <c r="P3992" s="33"/>
      <c r="Q3992" s="33"/>
      <c r="R3992" s="33"/>
      <c r="S3992" s="33"/>
      <c r="T3992" s="33"/>
      <c r="U3992" s="33"/>
      <c r="V3992" s="33"/>
      <c r="W3992" s="33"/>
      <c r="X3992" s="282"/>
      <c r="Y3992" s="33"/>
      <c r="Z3992" s="284"/>
      <c r="AA3992" s="284"/>
      <c r="AB3992" s="33"/>
      <c r="AC3992" s="33"/>
      <c r="AD3992" s="33"/>
      <c r="AE3992" s="33"/>
      <c r="AF3992" s="33"/>
      <c r="AG3992" s="33"/>
      <c r="AH3992" s="33"/>
      <c r="AI3992" s="33"/>
      <c r="AJ3992" s="33"/>
      <c r="AK3992" s="33"/>
      <c r="AL3992" s="33"/>
      <c r="AM3992" s="33"/>
      <c r="AN3992" s="33"/>
      <c r="AO3992" s="33"/>
      <c r="AP3992" s="34"/>
      <c r="AQ3992" s="34"/>
      <c r="AR3992" s="28"/>
      <c r="AS3992" s="29"/>
      <c r="AT3992" s="29"/>
      <c r="AU3992" s="29"/>
    </row>
    <row r="3993" spans="1:47" s="482" customFormat="1">
      <c r="A3993" s="13"/>
      <c r="B3993" s="8"/>
      <c r="C3993" s="8"/>
      <c r="D3993" s="473" t="s">
        <v>212</v>
      </c>
      <c r="E3993" s="321"/>
      <c r="F3993" s="261"/>
      <c r="G3993" s="282"/>
      <c r="H3993" s="283"/>
      <c r="I3993" s="33"/>
      <c r="J3993" s="33"/>
      <c r="K3993" s="33"/>
      <c r="L3993" s="33"/>
      <c r="M3993" s="33"/>
      <c r="N3993" s="33"/>
      <c r="O3993" s="33"/>
      <c r="P3993" s="33"/>
      <c r="Q3993" s="33"/>
      <c r="R3993" s="33"/>
      <c r="S3993" s="33"/>
      <c r="T3993" s="33"/>
      <c r="U3993" s="33"/>
      <c r="V3993" s="33"/>
      <c r="W3993" s="33"/>
      <c r="X3993" s="282"/>
      <c r="Y3993" s="33"/>
      <c r="Z3993" s="284"/>
      <c r="AA3993" s="284"/>
      <c r="AB3993" s="33"/>
      <c r="AC3993" s="33"/>
      <c r="AD3993" s="33"/>
      <c r="AE3993" s="33"/>
      <c r="AF3993" s="33"/>
      <c r="AG3993" s="33"/>
      <c r="AH3993" s="33"/>
      <c r="AI3993" s="33"/>
      <c r="AJ3993" s="33"/>
      <c r="AK3993" s="33"/>
      <c r="AL3993" s="33"/>
      <c r="AM3993" s="33"/>
      <c r="AN3993" s="33"/>
      <c r="AO3993" s="33"/>
      <c r="AP3993" s="34"/>
      <c r="AQ3993" s="34"/>
      <c r="AR3993" s="28"/>
      <c r="AS3993" s="29"/>
      <c r="AT3993" s="29"/>
      <c r="AU3993" s="29"/>
    </row>
    <row r="3994" spans="1:47" s="482" customFormat="1">
      <c r="A3994" s="13"/>
      <c r="B3994" s="8"/>
      <c r="C3994" s="8"/>
      <c r="D3994" s="344" t="s">
        <v>1045</v>
      </c>
      <c r="E3994" s="266"/>
      <c r="F3994" s="261">
        <v>8000000</v>
      </c>
      <c r="G3994" s="282">
        <f>SUM(H3994)</f>
        <v>7972250</v>
      </c>
      <c r="H3994" s="283">
        <v>7972250</v>
      </c>
      <c r="I3994" s="33"/>
      <c r="J3994" s="33"/>
      <c r="K3994" s="33"/>
      <c r="L3994" s="33"/>
      <c r="M3994" s="33"/>
      <c r="N3994" s="33"/>
      <c r="O3994" s="33"/>
      <c r="P3994" s="33"/>
      <c r="Q3994" s="33"/>
      <c r="R3994" s="33"/>
      <c r="S3994" s="33"/>
      <c r="T3994" s="33"/>
      <c r="U3994" s="33"/>
      <c r="V3994" s="33"/>
      <c r="W3994" s="33"/>
      <c r="X3994" s="282"/>
      <c r="Y3994" s="33"/>
      <c r="Z3994" s="284"/>
      <c r="AA3994" s="284"/>
      <c r="AB3994" s="33"/>
      <c r="AC3994" s="33"/>
      <c r="AD3994" s="33"/>
      <c r="AE3994" s="33"/>
      <c r="AF3994" s="33"/>
      <c r="AG3994" s="33"/>
      <c r="AH3994" s="33"/>
      <c r="AI3994" s="33"/>
      <c r="AJ3994" s="33"/>
      <c r="AK3994" s="33"/>
      <c r="AL3994" s="33"/>
      <c r="AM3994" s="33"/>
      <c r="AN3994" s="33"/>
      <c r="AO3994" s="33"/>
      <c r="AP3994" s="34"/>
      <c r="AQ3994" s="34"/>
      <c r="AR3994" s="28"/>
      <c r="AS3994" s="29"/>
      <c r="AT3994" s="29"/>
      <c r="AU3994" s="29"/>
    </row>
    <row r="3995" spans="1:47" s="482" customFormat="1">
      <c r="A3995" s="13"/>
      <c r="B3995" s="8"/>
      <c r="C3995" s="8"/>
      <c r="D3995" s="473" t="s">
        <v>214</v>
      </c>
      <c r="E3995" s="321"/>
      <c r="F3995" s="261"/>
      <c r="G3995" s="282"/>
      <c r="H3995" s="283"/>
      <c r="I3995" s="33"/>
      <c r="J3995" s="33"/>
      <c r="K3995" s="33"/>
      <c r="L3995" s="33"/>
      <c r="M3995" s="33"/>
      <c r="N3995" s="33"/>
      <c r="O3995" s="33"/>
      <c r="P3995" s="33"/>
      <c r="Q3995" s="33"/>
      <c r="R3995" s="33"/>
      <c r="S3995" s="33"/>
      <c r="T3995" s="33"/>
      <c r="U3995" s="33"/>
      <c r="V3995" s="33"/>
      <c r="W3995" s="33"/>
      <c r="X3995" s="282"/>
      <c r="Y3995" s="33"/>
      <c r="Z3995" s="284"/>
      <c r="AA3995" s="284"/>
      <c r="AB3995" s="33"/>
      <c r="AC3995" s="33"/>
      <c r="AD3995" s="33"/>
      <c r="AE3995" s="33"/>
      <c r="AF3995" s="33"/>
      <c r="AG3995" s="33"/>
      <c r="AH3995" s="33"/>
      <c r="AI3995" s="33"/>
      <c r="AJ3995" s="33"/>
      <c r="AK3995" s="33"/>
      <c r="AL3995" s="33"/>
      <c r="AM3995" s="33"/>
      <c r="AN3995" s="33"/>
      <c r="AO3995" s="33"/>
      <c r="AP3995" s="34"/>
      <c r="AQ3995" s="34"/>
      <c r="AR3995" s="28"/>
      <c r="AS3995" s="29"/>
      <c r="AT3995" s="29"/>
      <c r="AU3995" s="29"/>
    </row>
    <row r="3996" spans="1:47" s="482" customFormat="1">
      <c r="A3996" s="13"/>
      <c r="B3996" s="8"/>
      <c r="C3996" s="8"/>
      <c r="D3996" s="344" t="s">
        <v>1152</v>
      </c>
      <c r="E3996" s="266"/>
      <c r="F3996" s="261">
        <v>10000000</v>
      </c>
      <c r="G3996" s="282">
        <f>SUM(H3996)</f>
        <v>6898000</v>
      </c>
      <c r="H3996" s="283">
        <v>6898000</v>
      </c>
      <c r="I3996" s="33"/>
      <c r="J3996" s="33"/>
      <c r="K3996" s="33"/>
      <c r="L3996" s="33"/>
      <c r="M3996" s="33"/>
      <c r="N3996" s="33"/>
      <c r="O3996" s="33"/>
      <c r="P3996" s="33"/>
      <c r="Q3996" s="33"/>
      <c r="R3996" s="33"/>
      <c r="S3996" s="33"/>
      <c r="T3996" s="33"/>
      <c r="U3996" s="33"/>
      <c r="V3996" s="33"/>
      <c r="W3996" s="33"/>
      <c r="X3996" s="282"/>
      <c r="Y3996" s="33"/>
      <c r="Z3996" s="284"/>
      <c r="AA3996" s="284"/>
      <c r="AB3996" s="33"/>
      <c r="AC3996" s="33"/>
      <c r="AD3996" s="33"/>
      <c r="AE3996" s="33"/>
      <c r="AF3996" s="33"/>
      <c r="AG3996" s="33"/>
      <c r="AH3996" s="33"/>
      <c r="AI3996" s="33"/>
      <c r="AJ3996" s="33"/>
      <c r="AK3996" s="33"/>
      <c r="AL3996" s="33"/>
      <c r="AM3996" s="33"/>
      <c r="AN3996" s="33"/>
      <c r="AO3996" s="33"/>
      <c r="AP3996" s="34"/>
      <c r="AQ3996" s="34"/>
      <c r="AR3996" s="28"/>
      <c r="AS3996" s="29"/>
      <c r="AT3996" s="29"/>
      <c r="AU3996" s="29"/>
    </row>
    <row r="3997" spans="1:47" s="482" customFormat="1">
      <c r="A3997" s="13"/>
      <c r="B3997" s="8"/>
      <c r="C3997" s="8"/>
      <c r="D3997" s="473" t="s">
        <v>191</v>
      </c>
      <c r="E3997" s="321"/>
      <c r="F3997" s="261"/>
      <c r="G3997" s="282"/>
      <c r="H3997" s="283"/>
      <c r="I3997" s="33"/>
      <c r="J3997" s="33"/>
      <c r="K3997" s="33"/>
      <c r="L3997" s="33"/>
      <c r="M3997" s="33"/>
      <c r="N3997" s="33"/>
      <c r="O3997" s="33"/>
      <c r="P3997" s="33"/>
      <c r="Q3997" s="33"/>
      <c r="R3997" s="33"/>
      <c r="S3997" s="33"/>
      <c r="T3997" s="33"/>
      <c r="U3997" s="33"/>
      <c r="V3997" s="33"/>
      <c r="W3997" s="33"/>
      <c r="X3997" s="282"/>
      <c r="Y3997" s="33"/>
      <c r="Z3997" s="284"/>
      <c r="AA3997" s="284"/>
      <c r="AB3997" s="33"/>
      <c r="AC3997" s="33"/>
      <c r="AD3997" s="33"/>
      <c r="AE3997" s="33"/>
      <c r="AF3997" s="33"/>
      <c r="AG3997" s="33"/>
      <c r="AH3997" s="33"/>
      <c r="AI3997" s="33"/>
      <c r="AJ3997" s="33"/>
      <c r="AK3997" s="33"/>
      <c r="AL3997" s="33"/>
      <c r="AM3997" s="33"/>
      <c r="AN3997" s="33"/>
      <c r="AO3997" s="33"/>
      <c r="AP3997" s="34"/>
      <c r="AQ3997" s="34"/>
      <c r="AR3997" s="28"/>
      <c r="AS3997" s="29"/>
      <c r="AT3997" s="29"/>
      <c r="AU3997" s="29"/>
    </row>
    <row r="3998" spans="1:47" s="482" customFormat="1">
      <c r="A3998" s="13"/>
      <c r="B3998" s="8"/>
      <c r="C3998" s="8"/>
      <c r="D3998" s="344" t="s">
        <v>1153</v>
      </c>
      <c r="E3998" s="266"/>
      <c r="F3998" s="261">
        <v>16000000</v>
      </c>
      <c r="G3998" s="282">
        <f>SUM(H3998)</f>
        <v>16000000</v>
      </c>
      <c r="H3998" s="283">
        <v>16000000</v>
      </c>
      <c r="I3998" s="33"/>
      <c r="J3998" s="33"/>
      <c r="K3998" s="33"/>
      <c r="L3998" s="33"/>
      <c r="M3998" s="33"/>
      <c r="N3998" s="33"/>
      <c r="O3998" s="33"/>
      <c r="P3998" s="33"/>
      <c r="Q3998" s="33"/>
      <c r="R3998" s="33"/>
      <c r="S3998" s="33"/>
      <c r="T3998" s="33"/>
      <c r="U3998" s="33"/>
      <c r="V3998" s="33"/>
      <c r="W3998" s="33"/>
      <c r="X3998" s="282"/>
      <c r="Y3998" s="33"/>
      <c r="Z3998" s="284"/>
      <c r="AA3998" s="284"/>
      <c r="AB3998" s="33"/>
      <c r="AC3998" s="33"/>
      <c r="AD3998" s="33"/>
      <c r="AE3998" s="33"/>
      <c r="AF3998" s="33"/>
      <c r="AG3998" s="33"/>
      <c r="AH3998" s="33"/>
      <c r="AI3998" s="33"/>
      <c r="AJ3998" s="33"/>
      <c r="AK3998" s="33"/>
      <c r="AL3998" s="33"/>
      <c r="AM3998" s="33"/>
      <c r="AN3998" s="33"/>
      <c r="AO3998" s="33"/>
      <c r="AP3998" s="34"/>
      <c r="AQ3998" s="34"/>
      <c r="AR3998" s="28"/>
      <c r="AS3998" s="29"/>
      <c r="AT3998" s="29"/>
      <c r="AU3998" s="29"/>
    </row>
    <row r="3999" spans="1:47" s="482" customFormat="1">
      <c r="A3999" s="13"/>
      <c r="B3999" s="8"/>
      <c r="C3999" s="8"/>
      <c r="D3999" s="240"/>
      <c r="E3999" s="266"/>
      <c r="F3999" s="321"/>
      <c r="G3999" s="282"/>
      <c r="H3999" s="283"/>
      <c r="I3999" s="33"/>
      <c r="J3999" s="33"/>
      <c r="K3999" s="33"/>
      <c r="L3999" s="33"/>
      <c r="M3999" s="33"/>
      <c r="N3999" s="33"/>
      <c r="O3999" s="33"/>
      <c r="P3999" s="33"/>
      <c r="Q3999" s="33"/>
      <c r="R3999" s="33"/>
      <c r="S3999" s="33"/>
      <c r="T3999" s="33"/>
      <c r="U3999" s="33"/>
      <c r="V3999" s="33"/>
      <c r="W3999" s="33"/>
      <c r="X3999" s="282"/>
      <c r="Y3999" s="33"/>
      <c r="Z3999" s="284"/>
      <c r="AA3999" s="284"/>
      <c r="AB3999" s="33"/>
      <c r="AC3999" s="33"/>
      <c r="AD3999" s="33"/>
      <c r="AE3999" s="33"/>
      <c r="AF3999" s="33"/>
      <c r="AG3999" s="33"/>
      <c r="AH3999" s="33"/>
      <c r="AI3999" s="33"/>
      <c r="AJ3999" s="33"/>
      <c r="AK3999" s="33"/>
      <c r="AL3999" s="33"/>
      <c r="AM3999" s="33"/>
      <c r="AN3999" s="33"/>
      <c r="AO3999" s="33"/>
      <c r="AP3999" s="34"/>
      <c r="AQ3999" s="34"/>
      <c r="AR3999" s="28"/>
      <c r="AS3999" s="29"/>
      <c r="AT3999" s="29"/>
      <c r="AU3999" s="29"/>
    </row>
    <row r="4000" spans="1:47" s="482" customFormat="1">
      <c r="A4000" s="13"/>
      <c r="B4000" s="8"/>
      <c r="C4000" s="8"/>
      <c r="D4000" s="240"/>
      <c r="E4000" s="266"/>
      <c r="F4000" s="321"/>
      <c r="G4000" s="282"/>
      <c r="H4000" s="283"/>
      <c r="I4000" s="33"/>
      <c r="J4000" s="33"/>
      <c r="K4000" s="33"/>
      <c r="L4000" s="33"/>
      <c r="M4000" s="33"/>
      <c r="N4000" s="33"/>
      <c r="O4000" s="33"/>
      <c r="P4000" s="33"/>
      <c r="Q4000" s="33"/>
      <c r="R4000" s="33"/>
      <c r="S4000" s="33"/>
      <c r="T4000" s="33"/>
      <c r="U4000" s="33"/>
      <c r="V4000" s="33"/>
      <c r="W4000" s="33"/>
      <c r="X4000" s="282"/>
      <c r="Y4000" s="33"/>
      <c r="Z4000" s="284"/>
      <c r="AA4000" s="284"/>
      <c r="AB4000" s="33"/>
      <c r="AC4000" s="33"/>
      <c r="AD4000" s="33"/>
      <c r="AE4000" s="33"/>
      <c r="AF4000" s="33"/>
      <c r="AG4000" s="33"/>
      <c r="AH4000" s="33"/>
      <c r="AI4000" s="33"/>
      <c r="AJ4000" s="33"/>
      <c r="AK4000" s="33"/>
      <c r="AL4000" s="33"/>
      <c r="AM4000" s="33"/>
      <c r="AN4000" s="33"/>
      <c r="AO4000" s="33"/>
      <c r="AP4000" s="34"/>
      <c r="AQ4000" s="34"/>
      <c r="AR4000" s="28"/>
      <c r="AS4000" s="29"/>
      <c r="AT4000" s="29"/>
      <c r="AU4000" s="29"/>
    </row>
    <row r="4001" spans="1:47" s="482" customFormat="1">
      <c r="A4001" s="13"/>
      <c r="B4001" s="8"/>
      <c r="C4001" s="83" t="s">
        <v>495</v>
      </c>
      <c r="D4001" s="375" t="s">
        <v>171</v>
      </c>
      <c r="E4001" s="266"/>
      <c r="F4001" s="321"/>
      <c r="G4001" s="282"/>
      <c r="H4001" s="283"/>
      <c r="I4001" s="33"/>
      <c r="J4001" s="33"/>
      <c r="K4001" s="33"/>
      <c r="L4001" s="33"/>
      <c r="M4001" s="33"/>
      <c r="N4001" s="33"/>
      <c r="O4001" s="33"/>
      <c r="P4001" s="33"/>
      <c r="Q4001" s="33"/>
      <c r="R4001" s="33"/>
      <c r="S4001" s="33"/>
      <c r="T4001" s="33"/>
      <c r="U4001" s="33"/>
      <c r="V4001" s="33"/>
      <c r="W4001" s="33"/>
      <c r="X4001" s="282"/>
      <c r="Y4001" s="33"/>
      <c r="Z4001" s="284"/>
      <c r="AA4001" s="284"/>
      <c r="AB4001" s="33"/>
      <c r="AC4001" s="33"/>
      <c r="AD4001" s="33"/>
      <c r="AE4001" s="33"/>
      <c r="AF4001" s="33"/>
      <c r="AG4001" s="33"/>
      <c r="AH4001" s="33"/>
      <c r="AI4001" s="33"/>
      <c r="AJ4001" s="33"/>
      <c r="AK4001" s="33"/>
      <c r="AL4001" s="33"/>
      <c r="AM4001" s="33"/>
      <c r="AN4001" s="33"/>
      <c r="AO4001" s="33"/>
      <c r="AP4001" s="34"/>
      <c r="AQ4001" s="34"/>
      <c r="AR4001" s="28"/>
      <c r="AS4001" s="29"/>
      <c r="AT4001" s="29"/>
      <c r="AU4001" s="29"/>
    </row>
    <row r="4002" spans="1:47" s="482" customFormat="1">
      <c r="A4002" s="13"/>
      <c r="B4002" s="8"/>
      <c r="C4002" s="8"/>
      <c r="D4002" s="472" t="s">
        <v>496</v>
      </c>
      <c r="E4002" s="266"/>
      <c r="F4002" s="321"/>
      <c r="G4002" s="282"/>
      <c r="H4002" s="283"/>
      <c r="I4002" s="33"/>
      <c r="J4002" s="33"/>
      <c r="K4002" s="33"/>
      <c r="L4002" s="33"/>
      <c r="M4002" s="33"/>
      <c r="N4002" s="33"/>
      <c r="O4002" s="33"/>
      <c r="P4002" s="33"/>
      <c r="Q4002" s="33"/>
      <c r="R4002" s="33"/>
      <c r="S4002" s="33"/>
      <c r="T4002" s="33"/>
      <c r="U4002" s="33"/>
      <c r="V4002" s="33"/>
      <c r="W4002" s="33"/>
      <c r="X4002" s="282"/>
      <c r="Y4002" s="33"/>
      <c r="Z4002" s="284"/>
      <c r="AA4002" s="284"/>
      <c r="AB4002" s="33"/>
      <c r="AC4002" s="33"/>
      <c r="AD4002" s="33"/>
      <c r="AE4002" s="33"/>
      <c r="AF4002" s="33"/>
      <c r="AG4002" s="33"/>
      <c r="AH4002" s="33"/>
      <c r="AI4002" s="33"/>
      <c r="AJ4002" s="33"/>
      <c r="AK4002" s="33"/>
      <c r="AL4002" s="33"/>
      <c r="AM4002" s="33"/>
      <c r="AN4002" s="33"/>
      <c r="AO4002" s="33"/>
      <c r="AP4002" s="34"/>
      <c r="AQ4002" s="34"/>
      <c r="AR4002" s="28"/>
      <c r="AS4002" s="29"/>
      <c r="AT4002" s="29"/>
      <c r="AU4002" s="29"/>
    </row>
    <row r="4003" spans="1:47" s="482" customFormat="1">
      <c r="A4003" s="13"/>
      <c r="B4003" s="8"/>
      <c r="C4003" s="8"/>
      <c r="D4003" s="473" t="s">
        <v>385</v>
      </c>
      <c r="E4003" s="321"/>
      <c r="F4003" s="261"/>
      <c r="G4003" s="282"/>
      <c r="H4003" s="283"/>
      <c r="I4003" s="33"/>
      <c r="J4003" s="33"/>
      <c r="K4003" s="33"/>
      <c r="L4003" s="33"/>
      <c r="M4003" s="33"/>
      <c r="N4003" s="33"/>
      <c r="O4003" s="33"/>
      <c r="P4003" s="33"/>
      <c r="Q4003" s="33"/>
      <c r="R4003" s="33"/>
      <c r="S4003" s="33"/>
      <c r="T4003" s="33"/>
      <c r="U4003" s="33"/>
      <c r="V4003" s="33"/>
      <c r="W4003" s="33"/>
      <c r="X4003" s="282"/>
      <c r="Y4003" s="33"/>
      <c r="Z4003" s="284"/>
      <c r="AA4003" s="284"/>
      <c r="AB4003" s="33"/>
      <c r="AC4003" s="33"/>
      <c r="AD4003" s="33"/>
      <c r="AE4003" s="33"/>
      <c r="AF4003" s="33"/>
      <c r="AG4003" s="33"/>
      <c r="AH4003" s="33"/>
      <c r="AI4003" s="33"/>
      <c r="AJ4003" s="33"/>
      <c r="AK4003" s="33"/>
      <c r="AL4003" s="33"/>
      <c r="AM4003" s="33"/>
      <c r="AN4003" s="33"/>
      <c r="AO4003" s="33"/>
      <c r="AP4003" s="34"/>
      <c r="AQ4003" s="34"/>
      <c r="AR4003" s="28"/>
      <c r="AS4003" s="29"/>
      <c r="AT4003" s="29"/>
      <c r="AU4003" s="29"/>
    </row>
    <row r="4004" spans="1:47" s="482" customFormat="1">
      <c r="A4004" s="13"/>
      <c r="B4004" s="8"/>
      <c r="C4004" s="8"/>
      <c r="D4004" s="344" t="s">
        <v>1154</v>
      </c>
      <c r="E4004" s="266"/>
      <c r="F4004" s="261">
        <v>964130000</v>
      </c>
      <c r="G4004" s="282">
        <f>SUM(H4004)</f>
        <v>846605000</v>
      </c>
      <c r="H4004" s="283">
        <v>846605000</v>
      </c>
      <c r="I4004" s="33"/>
      <c r="J4004" s="33"/>
      <c r="K4004" s="33"/>
      <c r="L4004" s="33"/>
      <c r="M4004" s="33"/>
      <c r="N4004" s="33"/>
      <c r="O4004" s="33"/>
      <c r="P4004" s="33"/>
      <c r="Q4004" s="33"/>
      <c r="R4004" s="33"/>
      <c r="S4004" s="33"/>
      <c r="T4004" s="33"/>
      <c r="U4004" s="33"/>
      <c r="V4004" s="33"/>
      <c r="W4004" s="33"/>
      <c r="X4004" s="282"/>
      <c r="Y4004" s="33"/>
      <c r="Z4004" s="284"/>
      <c r="AA4004" s="284"/>
      <c r="AB4004" s="33"/>
      <c r="AC4004" s="33"/>
      <c r="AD4004" s="33"/>
      <c r="AE4004" s="33"/>
      <c r="AF4004" s="33"/>
      <c r="AG4004" s="33"/>
      <c r="AH4004" s="33"/>
      <c r="AI4004" s="33"/>
      <c r="AJ4004" s="33"/>
      <c r="AK4004" s="33"/>
      <c r="AL4004" s="33"/>
      <c r="AM4004" s="33"/>
      <c r="AN4004" s="33"/>
      <c r="AO4004" s="33"/>
      <c r="AP4004" s="34"/>
      <c r="AQ4004" s="34"/>
      <c r="AR4004" s="28"/>
      <c r="AS4004" s="29"/>
      <c r="AT4004" s="29"/>
      <c r="AU4004" s="29"/>
    </row>
    <row r="4005" spans="1:47" s="482" customFormat="1">
      <c r="A4005" s="13"/>
      <c r="B4005" s="8"/>
      <c r="C4005" s="8"/>
      <c r="D4005" s="473" t="s">
        <v>185</v>
      </c>
      <c r="E4005" s="321"/>
      <c r="F4005" s="261"/>
      <c r="G4005" s="282"/>
      <c r="H4005" s="283"/>
      <c r="I4005" s="33"/>
      <c r="J4005" s="33"/>
      <c r="K4005" s="33"/>
      <c r="L4005" s="33"/>
      <c r="M4005" s="33"/>
      <c r="N4005" s="33"/>
      <c r="O4005" s="33"/>
      <c r="P4005" s="33"/>
      <c r="Q4005" s="33"/>
      <c r="R4005" s="33"/>
      <c r="S4005" s="33"/>
      <c r="T4005" s="33"/>
      <c r="U4005" s="33"/>
      <c r="V4005" s="33"/>
      <c r="W4005" s="33"/>
      <c r="X4005" s="282"/>
      <c r="Y4005" s="33"/>
      <c r="Z4005" s="284"/>
      <c r="AA4005" s="284"/>
      <c r="AB4005" s="33"/>
      <c r="AC4005" s="33"/>
      <c r="AD4005" s="33"/>
      <c r="AE4005" s="33"/>
      <c r="AF4005" s="33"/>
      <c r="AG4005" s="33"/>
      <c r="AH4005" s="33"/>
      <c r="AI4005" s="33"/>
      <c r="AJ4005" s="33"/>
      <c r="AK4005" s="33"/>
      <c r="AL4005" s="33"/>
      <c r="AM4005" s="33"/>
      <c r="AN4005" s="33"/>
      <c r="AO4005" s="33"/>
      <c r="AP4005" s="34"/>
      <c r="AQ4005" s="34"/>
      <c r="AR4005" s="28"/>
      <c r="AS4005" s="29"/>
      <c r="AT4005" s="29"/>
      <c r="AU4005" s="29"/>
    </row>
    <row r="4006" spans="1:47" s="482" customFormat="1">
      <c r="A4006" s="13"/>
      <c r="B4006" s="8"/>
      <c r="C4006" s="8"/>
      <c r="D4006" s="344" t="s">
        <v>1155</v>
      </c>
      <c r="E4006" s="266"/>
      <c r="F4006" s="261">
        <v>39600000</v>
      </c>
      <c r="G4006" s="282">
        <f>SUM(H4006)</f>
        <v>38500000</v>
      </c>
      <c r="H4006" s="283">
        <v>38500000</v>
      </c>
      <c r="I4006" s="33"/>
      <c r="J4006" s="33"/>
      <c r="K4006" s="33"/>
      <c r="L4006" s="33"/>
      <c r="M4006" s="33"/>
      <c r="N4006" s="33"/>
      <c r="O4006" s="33"/>
      <c r="P4006" s="33"/>
      <c r="Q4006" s="33"/>
      <c r="R4006" s="33"/>
      <c r="S4006" s="33"/>
      <c r="T4006" s="33"/>
      <c r="U4006" s="33"/>
      <c r="V4006" s="33"/>
      <c r="W4006" s="33"/>
      <c r="X4006" s="282"/>
      <c r="Y4006" s="33"/>
      <c r="Z4006" s="284"/>
      <c r="AA4006" s="284"/>
      <c r="AB4006" s="33"/>
      <c r="AC4006" s="33"/>
      <c r="AD4006" s="33"/>
      <c r="AE4006" s="33"/>
      <c r="AF4006" s="33"/>
      <c r="AG4006" s="33"/>
      <c r="AH4006" s="33"/>
      <c r="AI4006" s="33"/>
      <c r="AJ4006" s="33"/>
      <c r="AK4006" s="33"/>
      <c r="AL4006" s="33"/>
      <c r="AM4006" s="33"/>
      <c r="AN4006" s="33"/>
      <c r="AO4006" s="33"/>
      <c r="AP4006" s="34"/>
      <c r="AQ4006" s="34"/>
      <c r="AR4006" s="28"/>
      <c r="AS4006" s="29"/>
      <c r="AT4006" s="29"/>
      <c r="AU4006" s="29"/>
    </row>
    <row r="4007" spans="1:47" s="482" customFormat="1">
      <c r="A4007" s="13"/>
      <c r="B4007" s="8"/>
      <c r="C4007" s="8"/>
      <c r="D4007" s="344" t="s">
        <v>1156</v>
      </c>
      <c r="E4007" s="266"/>
      <c r="F4007" s="261">
        <v>623045000</v>
      </c>
      <c r="G4007" s="282">
        <f>SUM(H4007)</f>
        <v>601655000</v>
      </c>
      <c r="H4007" s="283">
        <v>601655000</v>
      </c>
      <c r="I4007" s="33"/>
      <c r="J4007" s="33"/>
      <c r="K4007" s="33"/>
      <c r="L4007" s="33"/>
      <c r="M4007" s="33"/>
      <c r="N4007" s="33"/>
      <c r="O4007" s="33"/>
      <c r="P4007" s="33"/>
      <c r="Q4007" s="33"/>
      <c r="R4007" s="33"/>
      <c r="S4007" s="33"/>
      <c r="T4007" s="33"/>
      <c r="U4007" s="33"/>
      <c r="V4007" s="33"/>
      <c r="W4007" s="33"/>
      <c r="X4007" s="282"/>
      <c r="Y4007" s="33"/>
      <c r="Z4007" s="284"/>
      <c r="AA4007" s="284"/>
      <c r="AB4007" s="33"/>
      <c r="AC4007" s="33"/>
      <c r="AD4007" s="33"/>
      <c r="AE4007" s="33"/>
      <c r="AF4007" s="33"/>
      <c r="AG4007" s="33"/>
      <c r="AH4007" s="33"/>
      <c r="AI4007" s="33"/>
      <c r="AJ4007" s="33"/>
      <c r="AK4007" s="33"/>
      <c r="AL4007" s="33"/>
      <c r="AM4007" s="33"/>
      <c r="AN4007" s="33"/>
      <c r="AO4007" s="33"/>
      <c r="AP4007" s="34"/>
      <c r="AQ4007" s="34"/>
      <c r="AR4007" s="28"/>
      <c r="AS4007" s="29"/>
      <c r="AT4007" s="29"/>
      <c r="AU4007" s="29"/>
    </row>
    <row r="4008" spans="1:47" s="482" customFormat="1">
      <c r="A4008" s="13"/>
      <c r="B4008" s="8"/>
      <c r="C4008" s="8"/>
      <c r="D4008" s="240"/>
      <c r="E4008" s="266"/>
      <c r="F4008" s="321"/>
      <c r="G4008" s="282"/>
      <c r="H4008" s="283"/>
      <c r="I4008" s="33"/>
      <c r="J4008" s="33"/>
      <c r="K4008" s="33"/>
      <c r="L4008" s="33"/>
      <c r="M4008" s="33"/>
      <c r="N4008" s="33"/>
      <c r="O4008" s="33"/>
      <c r="P4008" s="33"/>
      <c r="Q4008" s="33"/>
      <c r="R4008" s="33"/>
      <c r="S4008" s="33"/>
      <c r="T4008" s="33"/>
      <c r="U4008" s="33"/>
      <c r="V4008" s="33"/>
      <c r="W4008" s="33"/>
      <c r="X4008" s="282"/>
      <c r="Y4008" s="33"/>
      <c r="Z4008" s="284"/>
      <c r="AA4008" s="284"/>
      <c r="AB4008" s="33"/>
      <c r="AC4008" s="33"/>
      <c r="AD4008" s="33"/>
      <c r="AE4008" s="33"/>
      <c r="AF4008" s="33"/>
      <c r="AG4008" s="33"/>
      <c r="AH4008" s="33"/>
      <c r="AI4008" s="33"/>
      <c r="AJ4008" s="33"/>
      <c r="AK4008" s="33"/>
      <c r="AL4008" s="33"/>
      <c r="AM4008" s="33"/>
      <c r="AN4008" s="33"/>
      <c r="AO4008" s="33"/>
      <c r="AP4008" s="34"/>
      <c r="AQ4008" s="34"/>
      <c r="AR4008" s="28"/>
      <c r="AS4008" s="29"/>
      <c r="AT4008" s="29"/>
      <c r="AU4008" s="29"/>
    </row>
    <row r="4009" spans="1:47" s="482" customFormat="1">
      <c r="A4009" s="13"/>
      <c r="B4009" s="8"/>
      <c r="C4009" s="8"/>
      <c r="D4009" s="240"/>
      <c r="E4009" s="266"/>
      <c r="F4009" s="321"/>
      <c r="G4009" s="282"/>
      <c r="H4009" s="283"/>
      <c r="I4009" s="33"/>
      <c r="J4009" s="33"/>
      <c r="K4009" s="33"/>
      <c r="L4009" s="33"/>
      <c r="M4009" s="33"/>
      <c r="N4009" s="33"/>
      <c r="O4009" s="33"/>
      <c r="P4009" s="33"/>
      <c r="Q4009" s="33"/>
      <c r="R4009" s="33"/>
      <c r="S4009" s="33"/>
      <c r="T4009" s="33"/>
      <c r="U4009" s="33"/>
      <c r="V4009" s="33"/>
      <c r="W4009" s="33"/>
      <c r="X4009" s="282"/>
      <c r="Y4009" s="33"/>
      <c r="Z4009" s="284"/>
      <c r="AA4009" s="284"/>
      <c r="AB4009" s="33"/>
      <c r="AC4009" s="33"/>
      <c r="AD4009" s="33"/>
      <c r="AE4009" s="33"/>
      <c r="AF4009" s="33"/>
      <c r="AG4009" s="33"/>
      <c r="AH4009" s="33"/>
      <c r="AI4009" s="33"/>
      <c r="AJ4009" s="33"/>
      <c r="AK4009" s="33"/>
      <c r="AL4009" s="33"/>
      <c r="AM4009" s="33"/>
      <c r="AN4009" s="33"/>
      <c r="AO4009" s="33"/>
      <c r="AP4009" s="34"/>
      <c r="AQ4009" s="34"/>
      <c r="AR4009" s="28"/>
      <c r="AS4009" s="29"/>
      <c r="AT4009" s="29"/>
      <c r="AU4009" s="29"/>
    </row>
    <row r="4010" spans="1:47" s="482" customFormat="1">
      <c r="A4010" s="13"/>
      <c r="B4010" s="8"/>
      <c r="C4010" s="83">
        <v>292</v>
      </c>
      <c r="D4010" s="375" t="s">
        <v>497</v>
      </c>
      <c r="E4010" s="266"/>
      <c r="F4010" s="321"/>
      <c r="G4010" s="282"/>
      <c r="H4010" s="283"/>
      <c r="I4010" s="33"/>
      <c r="J4010" s="33"/>
      <c r="K4010" s="33"/>
      <c r="L4010" s="33"/>
      <c r="M4010" s="33"/>
      <c r="N4010" s="33"/>
      <c r="O4010" s="33"/>
      <c r="P4010" s="33"/>
      <c r="Q4010" s="33"/>
      <c r="R4010" s="33"/>
      <c r="S4010" s="33"/>
      <c r="T4010" s="33"/>
      <c r="U4010" s="33"/>
      <c r="V4010" s="33"/>
      <c r="W4010" s="33"/>
      <c r="X4010" s="282"/>
      <c r="Y4010" s="33"/>
      <c r="Z4010" s="284"/>
      <c r="AA4010" s="284"/>
      <c r="AB4010" s="33"/>
      <c r="AC4010" s="33"/>
      <c r="AD4010" s="33"/>
      <c r="AE4010" s="33"/>
      <c r="AF4010" s="33"/>
      <c r="AG4010" s="33"/>
      <c r="AH4010" s="33"/>
      <c r="AI4010" s="33"/>
      <c r="AJ4010" s="33"/>
      <c r="AK4010" s="33"/>
      <c r="AL4010" s="33"/>
      <c r="AM4010" s="33"/>
      <c r="AN4010" s="33"/>
      <c r="AO4010" s="33"/>
      <c r="AP4010" s="34"/>
      <c r="AQ4010" s="34"/>
      <c r="AR4010" s="28"/>
      <c r="AS4010" s="29"/>
      <c r="AT4010" s="29"/>
      <c r="AU4010" s="29"/>
    </row>
    <row r="4011" spans="1:47" s="482" customFormat="1">
      <c r="A4011" s="13"/>
      <c r="B4011" s="8"/>
      <c r="C4011" s="8"/>
      <c r="D4011" s="472" t="s">
        <v>500</v>
      </c>
      <c r="E4011" s="266"/>
      <c r="F4011" s="321"/>
      <c r="G4011" s="282"/>
      <c r="H4011" s="283"/>
      <c r="I4011" s="33"/>
      <c r="J4011" s="33"/>
      <c r="K4011" s="33"/>
      <c r="L4011" s="33"/>
      <c r="M4011" s="33"/>
      <c r="N4011" s="33"/>
      <c r="O4011" s="33"/>
      <c r="P4011" s="33"/>
      <c r="Q4011" s="33"/>
      <c r="R4011" s="33"/>
      <c r="S4011" s="33"/>
      <c r="T4011" s="33"/>
      <c r="U4011" s="33"/>
      <c r="V4011" s="33"/>
      <c r="W4011" s="33"/>
      <c r="X4011" s="282"/>
      <c r="Y4011" s="33"/>
      <c r="Z4011" s="284"/>
      <c r="AA4011" s="284"/>
      <c r="AB4011" s="33"/>
      <c r="AC4011" s="33"/>
      <c r="AD4011" s="33"/>
      <c r="AE4011" s="33"/>
      <c r="AF4011" s="33"/>
      <c r="AG4011" s="33"/>
      <c r="AH4011" s="33"/>
      <c r="AI4011" s="33"/>
      <c r="AJ4011" s="33"/>
      <c r="AK4011" s="33"/>
      <c r="AL4011" s="33"/>
      <c r="AM4011" s="33"/>
      <c r="AN4011" s="33"/>
      <c r="AO4011" s="33"/>
      <c r="AP4011" s="34"/>
      <c r="AQ4011" s="34"/>
      <c r="AR4011" s="28"/>
      <c r="AS4011" s="29"/>
      <c r="AT4011" s="29"/>
      <c r="AU4011" s="29"/>
    </row>
    <row r="4012" spans="1:47" s="482" customFormat="1">
      <c r="A4012" s="13"/>
      <c r="B4012" s="8"/>
      <c r="C4012" s="8"/>
      <c r="D4012" s="473" t="s">
        <v>188</v>
      </c>
      <c r="E4012" s="321"/>
      <c r="F4012" s="261"/>
      <c r="G4012" s="282">
        <f>SUM(H4013:H4015)</f>
        <v>31550000</v>
      </c>
      <c r="H4012" s="283"/>
      <c r="I4012" s="33"/>
      <c r="J4012" s="33"/>
      <c r="K4012" s="33"/>
      <c r="L4012" s="33"/>
      <c r="M4012" s="33"/>
      <c r="N4012" s="33"/>
      <c r="O4012" s="33"/>
      <c r="P4012" s="33"/>
      <c r="Q4012" s="33"/>
      <c r="R4012" s="33"/>
      <c r="S4012" s="33"/>
      <c r="T4012" s="33"/>
      <c r="U4012" s="33"/>
      <c r="V4012" s="33"/>
      <c r="W4012" s="33"/>
      <c r="X4012" s="282"/>
      <c r="Y4012" s="33"/>
      <c r="Z4012" s="284"/>
      <c r="AA4012" s="284"/>
      <c r="AB4012" s="33"/>
      <c r="AC4012" s="33"/>
      <c r="AD4012" s="33"/>
      <c r="AE4012" s="33"/>
      <c r="AF4012" s="33"/>
      <c r="AG4012" s="33"/>
      <c r="AH4012" s="33"/>
      <c r="AI4012" s="33"/>
      <c r="AJ4012" s="33"/>
      <c r="AK4012" s="33"/>
      <c r="AL4012" s="33"/>
      <c r="AM4012" s="33"/>
      <c r="AN4012" s="33"/>
      <c r="AO4012" s="33"/>
      <c r="AP4012" s="34"/>
      <c r="AQ4012" s="34"/>
      <c r="AR4012" s="28"/>
      <c r="AS4012" s="29"/>
      <c r="AT4012" s="29"/>
      <c r="AU4012" s="29"/>
    </row>
    <row r="4013" spans="1:47" s="482" customFormat="1">
      <c r="A4013" s="13"/>
      <c r="B4013" s="8"/>
      <c r="C4013" s="8"/>
      <c r="D4013" s="344" t="s">
        <v>1042</v>
      </c>
      <c r="E4013" s="266"/>
      <c r="F4013" s="261">
        <v>25400000</v>
      </c>
      <c r="G4013" s="282"/>
      <c r="H4013" s="283">
        <v>25100000</v>
      </c>
      <c r="I4013" s="33"/>
      <c r="J4013" s="33"/>
      <c r="K4013" s="33"/>
      <c r="L4013" s="33"/>
      <c r="M4013" s="33"/>
      <c r="N4013" s="33"/>
      <c r="O4013" s="33"/>
      <c r="P4013" s="33"/>
      <c r="Q4013" s="33"/>
      <c r="R4013" s="33"/>
      <c r="S4013" s="33"/>
      <c r="T4013" s="33"/>
      <c r="U4013" s="33"/>
      <c r="V4013" s="33"/>
      <c r="W4013" s="33"/>
      <c r="X4013" s="282"/>
      <c r="Y4013" s="33"/>
      <c r="Z4013" s="284"/>
      <c r="AA4013" s="284"/>
      <c r="AB4013" s="33"/>
      <c r="AC4013" s="33"/>
      <c r="AD4013" s="33"/>
      <c r="AE4013" s="33"/>
      <c r="AF4013" s="33"/>
      <c r="AG4013" s="33"/>
      <c r="AH4013" s="33"/>
      <c r="AI4013" s="33"/>
      <c r="AJ4013" s="33"/>
      <c r="AK4013" s="33"/>
      <c r="AL4013" s="33"/>
      <c r="AM4013" s="33"/>
      <c r="AN4013" s="33"/>
      <c r="AO4013" s="33"/>
      <c r="AP4013" s="34"/>
      <c r="AQ4013" s="34"/>
      <c r="AR4013" s="28"/>
      <c r="AS4013" s="29"/>
      <c r="AT4013" s="29"/>
      <c r="AU4013" s="29"/>
    </row>
    <row r="4014" spans="1:47" s="482" customFormat="1">
      <c r="A4014" s="13"/>
      <c r="B4014" s="8"/>
      <c r="C4014" s="8"/>
      <c r="D4014" s="344" t="s">
        <v>1044</v>
      </c>
      <c r="E4014" s="266"/>
      <c r="F4014" s="261">
        <v>3600000</v>
      </c>
      <c r="G4014" s="282"/>
      <c r="H4014" s="283">
        <v>3450000</v>
      </c>
      <c r="I4014" s="33"/>
      <c r="J4014" s="33"/>
      <c r="K4014" s="33"/>
      <c r="L4014" s="33"/>
      <c r="M4014" s="33"/>
      <c r="N4014" s="33"/>
      <c r="O4014" s="33"/>
      <c r="P4014" s="33"/>
      <c r="Q4014" s="33"/>
      <c r="R4014" s="33"/>
      <c r="S4014" s="33"/>
      <c r="T4014" s="33"/>
      <c r="U4014" s="33"/>
      <c r="V4014" s="33"/>
      <c r="W4014" s="33"/>
      <c r="X4014" s="282"/>
      <c r="Y4014" s="33"/>
      <c r="Z4014" s="284"/>
      <c r="AA4014" s="284"/>
      <c r="AB4014" s="33"/>
      <c r="AC4014" s="33"/>
      <c r="AD4014" s="33"/>
      <c r="AE4014" s="33"/>
      <c r="AF4014" s="33"/>
      <c r="AG4014" s="33"/>
      <c r="AH4014" s="33"/>
      <c r="AI4014" s="33"/>
      <c r="AJ4014" s="33"/>
      <c r="AK4014" s="33"/>
      <c r="AL4014" s="33"/>
      <c r="AM4014" s="33"/>
      <c r="AN4014" s="33"/>
      <c r="AO4014" s="33"/>
      <c r="AP4014" s="34"/>
      <c r="AQ4014" s="34"/>
      <c r="AR4014" s="28"/>
      <c r="AS4014" s="29"/>
      <c r="AT4014" s="29"/>
      <c r="AU4014" s="29"/>
    </row>
    <row r="4015" spans="1:47" s="482" customFormat="1">
      <c r="A4015" s="13"/>
      <c r="B4015" s="8"/>
      <c r="C4015" s="8"/>
      <c r="D4015" s="344" t="s">
        <v>1157</v>
      </c>
      <c r="E4015" s="266"/>
      <c r="F4015" s="261">
        <v>3000000</v>
      </c>
      <c r="G4015" s="282"/>
      <c r="H4015" s="283">
        <v>3000000</v>
      </c>
      <c r="I4015" s="33"/>
      <c r="J4015" s="33"/>
      <c r="K4015" s="33"/>
      <c r="L4015" s="33"/>
      <c r="M4015" s="33"/>
      <c r="N4015" s="33"/>
      <c r="O4015" s="33"/>
      <c r="P4015" s="33"/>
      <c r="Q4015" s="33"/>
      <c r="R4015" s="33"/>
      <c r="S4015" s="33"/>
      <c r="T4015" s="33"/>
      <c r="U4015" s="33"/>
      <c r="V4015" s="33"/>
      <c r="W4015" s="33"/>
      <c r="X4015" s="282"/>
      <c r="Y4015" s="33"/>
      <c r="Z4015" s="284"/>
      <c r="AA4015" s="284"/>
      <c r="AB4015" s="33"/>
      <c r="AC4015" s="33"/>
      <c r="AD4015" s="33"/>
      <c r="AE4015" s="33"/>
      <c r="AF4015" s="33"/>
      <c r="AG4015" s="33"/>
      <c r="AH4015" s="33"/>
      <c r="AI4015" s="33"/>
      <c r="AJ4015" s="33"/>
      <c r="AK4015" s="33"/>
      <c r="AL4015" s="33"/>
      <c r="AM4015" s="33"/>
      <c r="AN4015" s="33"/>
      <c r="AO4015" s="33"/>
      <c r="AP4015" s="34"/>
      <c r="AQ4015" s="34"/>
      <c r="AR4015" s="28"/>
      <c r="AS4015" s="29"/>
      <c r="AT4015" s="29"/>
      <c r="AU4015" s="29"/>
    </row>
    <row r="4016" spans="1:47" s="482" customFormat="1">
      <c r="A4016" s="13"/>
      <c r="B4016" s="8"/>
      <c r="C4016" s="8"/>
      <c r="D4016" s="240"/>
      <c r="E4016" s="266"/>
      <c r="F4016" s="321"/>
      <c r="G4016" s="282"/>
      <c r="H4016" s="283"/>
      <c r="I4016" s="33"/>
      <c r="J4016" s="33"/>
      <c r="K4016" s="33"/>
      <c r="L4016" s="33"/>
      <c r="M4016" s="33"/>
      <c r="N4016" s="33"/>
      <c r="O4016" s="33"/>
      <c r="P4016" s="33"/>
      <c r="Q4016" s="33"/>
      <c r="R4016" s="33"/>
      <c r="S4016" s="33"/>
      <c r="T4016" s="33"/>
      <c r="U4016" s="33"/>
      <c r="V4016" s="33"/>
      <c r="W4016" s="33"/>
      <c r="X4016" s="282"/>
      <c r="Y4016" s="33"/>
      <c r="Z4016" s="284"/>
      <c r="AA4016" s="284"/>
      <c r="AB4016" s="33"/>
      <c r="AC4016" s="33"/>
      <c r="AD4016" s="33"/>
      <c r="AE4016" s="33"/>
      <c r="AF4016" s="33"/>
      <c r="AG4016" s="33"/>
      <c r="AH4016" s="33"/>
      <c r="AI4016" s="33"/>
      <c r="AJ4016" s="33"/>
      <c r="AK4016" s="33"/>
      <c r="AL4016" s="33"/>
      <c r="AM4016" s="33"/>
      <c r="AN4016" s="33"/>
      <c r="AO4016" s="33"/>
      <c r="AP4016" s="34"/>
      <c r="AQ4016" s="34"/>
      <c r="AR4016" s="28"/>
      <c r="AS4016" s="29"/>
      <c r="AT4016" s="29"/>
      <c r="AU4016" s="29"/>
    </row>
    <row r="4017" spans="1:47" s="515" customFormat="1">
      <c r="A4017" s="13"/>
      <c r="B4017" s="8"/>
      <c r="C4017" s="8"/>
      <c r="D4017" s="240"/>
      <c r="E4017" s="266"/>
      <c r="F4017" s="321"/>
      <c r="G4017" s="282"/>
      <c r="H4017" s="283"/>
      <c r="I4017" s="33"/>
      <c r="J4017" s="33"/>
      <c r="K4017" s="33"/>
      <c r="L4017" s="33"/>
      <c r="M4017" s="33"/>
      <c r="N4017" s="33"/>
      <c r="O4017" s="33"/>
      <c r="P4017" s="33"/>
      <c r="Q4017" s="33"/>
      <c r="R4017" s="33"/>
      <c r="S4017" s="33"/>
      <c r="T4017" s="33"/>
      <c r="U4017" s="33"/>
      <c r="V4017" s="33"/>
      <c r="W4017" s="33"/>
      <c r="X4017" s="282"/>
      <c r="Y4017" s="33"/>
      <c r="Z4017" s="284"/>
      <c r="AA4017" s="284"/>
      <c r="AB4017" s="33"/>
      <c r="AC4017" s="33"/>
      <c r="AD4017" s="33"/>
      <c r="AE4017" s="33"/>
      <c r="AF4017" s="33"/>
      <c r="AG4017" s="33"/>
      <c r="AH4017" s="33"/>
      <c r="AI4017" s="33"/>
      <c r="AJ4017" s="33"/>
      <c r="AK4017" s="33"/>
      <c r="AL4017" s="33"/>
      <c r="AM4017" s="33"/>
      <c r="AN4017" s="33"/>
      <c r="AO4017" s="33"/>
      <c r="AP4017" s="34"/>
      <c r="AQ4017" s="34"/>
      <c r="AR4017" s="28"/>
      <c r="AS4017" s="29"/>
      <c r="AT4017" s="29"/>
      <c r="AU4017" s="29"/>
    </row>
    <row r="4018" spans="1:47" s="515" customFormat="1" ht="15">
      <c r="A4018" s="13"/>
      <c r="B4018" s="8"/>
      <c r="C4018" s="8"/>
      <c r="D4018" s="505" t="s">
        <v>859</v>
      </c>
      <c r="E4018" s="266"/>
      <c r="F4018" s="321"/>
      <c r="G4018" s="282"/>
      <c r="H4018" s="283"/>
      <c r="I4018" s="33"/>
      <c r="J4018" s="33"/>
      <c r="K4018" s="33"/>
      <c r="L4018" s="33"/>
      <c r="M4018" s="33"/>
      <c r="N4018" s="33"/>
      <c r="O4018" s="33"/>
      <c r="P4018" s="33"/>
      <c r="Q4018" s="33"/>
      <c r="R4018" s="33"/>
      <c r="S4018" s="33"/>
      <c r="T4018" s="33"/>
      <c r="U4018" s="33"/>
      <c r="V4018" s="33"/>
      <c r="W4018" s="33"/>
      <c r="X4018" s="282"/>
      <c r="Y4018" s="33"/>
      <c r="Z4018" s="284"/>
      <c r="AA4018" s="284"/>
      <c r="AB4018" s="33"/>
      <c r="AC4018" s="33"/>
      <c r="AD4018" s="33"/>
      <c r="AE4018" s="33"/>
      <c r="AF4018" s="33"/>
      <c r="AG4018" s="33"/>
      <c r="AH4018" s="33"/>
      <c r="AI4018" s="33"/>
      <c r="AJ4018" s="33"/>
      <c r="AK4018" s="33"/>
      <c r="AL4018" s="33"/>
      <c r="AM4018" s="33"/>
      <c r="AN4018" s="33"/>
      <c r="AO4018" s="33"/>
      <c r="AP4018" s="34"/>
      <c r="AQ4018" s="34"/>
      <c r="AR4018" s="28"/>
      <c r="AS4018" s="29"/>
      <c r="AT4018" s="29"/>
      <c r="AU4018" s="29"/>
    </row>
    <row r="4019" spans="1:47" s="515" customFormat="1">
      <c r="A4019" s="13"/>
      <c r="B4019" s="8"/>
      <c r="C4019" s="8"/>
      <c r="D4019" s="240" t="s">
        <v>1158</v>
      </c>
      <c r="E4019" s="266"/>
      <c r="F4019" s="321"/>
      <c r="G4019" s="282"/>
      <c r="H4019" s="283"/>
      <c r="I4019" s="33"/>
      <c r="J4019" s="33"/>
      <c r="K4019" s="33"/>
      <c r="L4019" s="33"/>
      <c r="M4019" s="33"/>
      <c r="N4019" s="33">
        <v>89900000</v>
      </c>
      <c r="O4019" s="33"/>
      <c r="P4019" s="33"/>
      <c r="Q4019" s="33"/>
      <c r="R4019" s="33"/>
      <c r="S4019" s="33"/>
      <c r="T4019" s="33"/>
      <c r="U4019" s="33"/>
      <c r="V4019" s="33"/>
      <c r="W4019" s="33"/>
      <c r="X4019" s="282"/>
      <c r="Y4019" s="33"/>
      <c r="Z4019" s="284"/>
      <c r="AA4019" s="284"/>
      <c r="AB4019" s="33"/>
      <c r="AC4019" s="33"/>
      <c r="AD4019" s="33"/>
      <c r="AE4019" s="33"/>
      <c r="AF4019" s="33"/>
      <c r="AG4019" s="33"/>
      <c r="AH4019" s="33"/>
      <c r="AI4019" s="33"/>
      <c r="AJ4019" s="33"/>
      <c r="AK4019" s="33"/>
      <c r="AL4019" s="33"/>
      <c r="AM4019" s="33"/>
      <c r="AN4019" s="33"/>
      <c r="AO4019" s="33"/>
      <c r="AP4019" s="34"/>
      <c r="AQ4019" s="34"/>
      <c r="AR4019" s="28"/>
      <c r="AS4019" s="29"/>
      <c r="AT4019" s="29"/>
      <c r="AU4019" s="29"/>
    </row>
    <row r="4020" spans="1:47" s="515" customFormat="1">
      <c r="A4020" s="13"/>
      <c r="B4020" s="8"/>
      <c r="C4020" s="8"/>
      <c r="D4020" s="240"/>
      <c r="E4020" s="266"/>
      <c r="F4020" s="321"/>
      <c r="G4020" s="282"/>
      <c r="H4020" s="283"/>
      <c r="I4020" s="33"/>
      <c r="J4020" s="33"/>
      <c r="K4020" s="33"/>
      <c r="L4020" s="33"/>
      <c r="M4020" s="33"/>
      <c r="N4020" s="33"/>
      <c r="O4020" s="33"/>
      <c r="P4020" s="33"/>
      <c r="Q4020" s="33"/>
      <c r="R4020" s="33"/>
      <c r="S4020" s="33"/>
      <c r="T4020" s="33"/>
      <c r="U4020" s="33"/>
      <c r="V4020" s="33"/>
      <c r="W4020" s="33"/>
      <c r="X4020" s="282"/>
      <c r="Y4020" s="33"/>
      <c r="Z4020" s="284"/>
      <c r="AA4020" s="284"/>
      <c r="AB4020" s="33"/>
      <c r="AC4020" s="33"/>
      <c r="AD4020" s="33"/>
      <c r="AE4020" s="33"/>
      <c r="AF4020" s="33"/>
      <c r="AG4020" s="33"/>
      <c r="AH4020" s="33"/>
      <c r="AI4020" s="33"/>
      <c r="AJ4020" s="33"/>
      <c r="AK4020" s="33"/>
      <c r="AL4020" s="33"/>
      <c r="AM4020" s="33"/>
      <c r="AN4020" s="33"/>
      <c r="AO4020" s="33"/>
      <c r="AP4020" s="34"/>
      <c r="AQ4020" s="34"/>
      <c r="AR4020" s="28"/>
      <c r="AS4020" s="29"/>
      <c r="AT4020" s="29"/>
      <c r="AU4020" s="29"/>
    </row>
    <row r="4021" spans="1:47" s="515" customFormat="1" ht="15">
      <c r="A4021" s="13"/>
      <c r="B4021" s="8"/>
      <c r="C4021" s="8"/>
      <c r="D4021" s="505" t="s">
        <v>860</v>
      </c>
      <c r="E4021" s="266"/>
      <c r="F4021" s="321"/>
      <c r="G4021" s="282"/>
      <c r="H4021" s="283"/>
      <c r="I4021" s="33"/>
      <c r="J4021" s="33"/>
      <c r="K4021" s="33"/>
      <c r="L4021" s="33"/>
      <c r="M4021" s="33"/>
      <c r="N4021" s="33"/>
      <c r="O4021" s="33"/>
      <c r="P4021" s="33"/>
      <c r="Q4021" s="33"/>
      <c r="R4021" s="33"/>
      <c r="S4021" s="33"/>
      <c r="T4021" s="33"/>
      <c r="U4021" s="33"/>
      <c r="V4021" s="33"/>
      <c r="W4021" s="33"/>
      <c r="X4021" s="282"/>
      <c r="Y4021" s="33"/>
      <c r="Z4021" s="284"/>
      <c r="AA4021" s="284"/>
      <c r="AB4021" s="33"/>
      <c r="AC4021" s="33"/>
      <c r="AD4021" s="33"/>
      <c r="AE4021" s="33"/>
      <c r="AF4021" s="33"/>
      <c r="AG4021" s="33"/>
      <c r="AH4021" s="33"/>
      <c r="AI4021" s="33"/>
      <c r="AJ4021" s="33"/>
      <c r="AK4021" s="33"/>
      <c r="AL4021" s="33"/>
      <c r="AM4021" s="33"/>
      <c r="AN4021" s="33"/>
      <c r="AO4021" s="33"/>
      <c r="AP4021" s="34"/>
      <c r="AQ4021" s="34"/>
      <c r="AR4021" s="28"/>
      <c r="AS4021" s="29"/>
      <c r="AT4021" s="29"/>
      <c r="AU4021" s="29"/>
    </row>
    <row r="4022" spans="1:47" s="515" customFormat="1">
      <c r="A4022" s="13"/>
      <c r="B4022" s="8"/>
      <c r="C4022" s="8"/>
      <c r="D4022" s="240" t="s">
        <v>1159</v>
      </c>
      <c r="E4022" s="266"/>
      <c r="F4022" s="321"/>
      <c r="G4022" s="282"/>
      <c r="H4022" s="283"/>
      <c r="I4022" s="33"/>
      <c r="J4022" s="33"/>
      <c r="K4022" s="33"/>
      <c r="L4022" s="33"/>
      <c r="M4022" s="33"/>
      <c r="N4022" s="33">
        <v>1500000</v>
      </c>
      <c r="O4022" s="33"/>
      <c r="P4022" s="33"/>
      <c r="Q4022" s="33"/>
      <c r="R4022" s="33"/>
      <c r="S4022" s="33"/>
      <c r="T4022" s="33"/>
      <c r="U4022" s="33"/>
      <c r="V4022" s="33"/>
      <c r="W4022" s="33"/>
      <c r="X4022" s="282"/>
      <c r="Y4022" s="33"/>
      <c r="Z4022" s="284"/>
      <c r="AA4022" s="284"/>
      <c r="AB4022" s="33"/>
      <c r="AC4022" s="33"/>
      <c r="AD4022" s="33"/>
      <c r="AE4022" s="33"/>
      <c r="AF4022" s="33"/>
      <c r="AG4022" s="33"/>
      <c r="AH4022" s="33"/>
      <c r="AI4022" s="33"/>
      <c r="AJ4022" s="33"/>
      <c r="AK4022" s="33"/>
      <c r="AL4022" s="33"/>
      <c r="AM4022" s="33"/>
      <c r="AN4022" s="33"/>
      <c r="AO4022" s="33"/>
      <c r="AP4022" s="34"/>
      <c r="AQ4022" s="34"/>
      <c r="AR4022" s="28"/>
      <c r="AS4022" s="29"/>
      <c r="AT4022" s="29"/>
      <c r="AU4022" s="29"/>
    </row>
    <row r="4023" spans="1:47" s="515" customFormat="1">
      <c r="A4023" s="13"/>
      <c r="B4023" s="8"/>
      <c r="C4023" s="8"/>
      <c r="D4023" s="240"/>
      <c r="E4023" s="266"/>
      <c r="F4023" s="321"/>
      <c r="G4023" s="282"/>
      <c r="H4023" s="283"/>
      <c r="I4023" s="33"/>
      <c r="J4023" s="33"/>
      <c r="K4023" s="33"/>
      <c r="L4023" s="33"/>
      <c r="M4023" s="33"/>
      <c r="N4023" s="33"/>
      <c r="O4023" s="33"/>
      <c r="P4023" s="33"/>
      <c r="Q4023" s="33"/>
      <c r="R4023" s="33"/>
      <c r="S4023" s="33"/>
      <c r="T4023" s="33"/>
      <c r="U4023" s="33"/>
      <c r="V4023" s="33"/>
      <c r="W4023" s="33"/>
      <c r="X4023" s="282"/>
      <c r="Y4023" s="33"/>
      <c r="Z4023" s="284"/>
      <c r="AA4023" s="284"/>
      <c r="AB4023" s="33"/>
      <c r="AC4023" s="33"/>
      <c r="AD4023" s="33"/>
      <c r="AE4023" s="33"/>
      <c r="AF4023" s="33"/>
      <c r="AG4023" s="33"/>
      <c r="AH4023" s="33"/>
      <c r="AI4023" s="33"/>
      <c r="AJ4023" s="33"/>
      <c r="AK4023" s="33"/>
      <c r="AL4023" s="33"/>
      <c r="AM4023" s="33"/>
      <c r="AN4023" s="33"/>
      <c r="AO4023" s="33"/>
      <c r="AP4023" s="34"/>
      <c r="AQ4023" s="34"/>
      <c r="AR4023" s="28"/>
      <c r="AS4023" s="29"/>
      <c r="AT4023" s="29"/>
      <c r="AU4023" s="29"/>
    </row>
    <row r="4024" spans="1:47" s="515" customFormat="1" ht="15">
      <c r="A4024" s="13"/>
      <c r="B4024" s="8"/>
      <c r="C4024" s="8"/>
      <c r="D4024" s="517" t="s">
        <v>1160</v>
      </c>
      <c r="E4024" s="266"/>
      <c r="F4024" s="321"/>
      <c r="G4024" s="282"/>
      <c r="H4024" s="283"/>
      <c r="I4024" s="33"/>
      <c r="J4024" s="33"/>
      <c r="K4024" s="33"/>
      <c r="L4024" s="33"/>
      <c r="M4024" s="33"/>
      <c r="N4024" s="33"/>
      <c r="O4024" s="33"/>
      <c r="P4024" s="33"/>
      <c r="Q4024" s="33"/>
      <c r="R4024" s="33"/>
      <c r="S4024" s="33"/>
      <c r="T4024" s="33"/>
      <c r="U4024" s="33"/>
      <c r="V4024" s="33"/>
      <c r="W4024" s="33"/>
      <c r="X4024" s="282"/>
      <c r="Y4024" s="33"/>
      <c r="Z4024" s="284"/>
      <c r="AA4024" s="284"/>
      <c r="AB4024" s="33"/>
      <c r="AC4024" s="33"/>
      <c r="AD4024" s="33"/>
      <c r="AE4024" s="33"/>
      <c r="AF4024" s="33"/>
      <c r="AG4024" s="33"/>
      <c r="AH4024" s="33"/>
      <c r="AI4024" s="33"/>
      <c r="AJ4024" s="33"/>
      <c r="AK4024" s="33"/>
      <c r="AL4024" s="33"/>
      <c r="AM4024" s="33"/>
      <c r="AN4024" s="33"/>
      <c r="AO4024" s="33"/>
      <c r="AP4024" s="34"/>
      <c r="AQ4024" s="34"/>
      <c r="AR4024" s="28"/>
      <c r="AS4024" s="29"/>
      <c r="AT4024" s="29"/>
      <c r="AU4024" s="29"/>
    </row>
    <row r="4025" spans="1:47" s="515" customFormat="1">
      <c r="A4025" s="13"/>
      <c r="B4025" s="8"/>
      <c r="C4025" s="8"/>
      <c r="D4025" s="240" t="s">
        <v>1161</v>
      </c>
      <c r="E4025" s="266"/>
      <c r="F4025" s="321"/>
      <c r="G4025" s="282"/>
      <c r="H4025" s="283"/>
      <c r="I4025" s="33"/>
      <c r="J4025" s="33"/>
      <c r="K4025" s="33"/>
      <c r="L4025" s="33">
        <v>193600000</v>
      </c>
      <c r="M4025" s="33"/>
      <c r="N4025" s="33"/>
      <c r="O4025" s="33"/>
      <c r="P4025" s="33"/>
      <c r="Q4025" s="33"/>
      <c r="R4025" s="33"/>
      <c r="S4025" s="33"/>
      <c r="T4025" s="33"/>
      <c r="U4025" s="33"/>
      <c r="V4025" s="33"/>
      <c r="W4025" s="33"/>
      <c r="X4025" s="282"/>
      <c r="Y4025" s="33"/>
      <c r="Z4025" s="284"/>
      <c r="AA4025" s="284"/>
      <c r="AB4025" s="33"/>
      <c r="AC4025" s="33"/>
      <c r="AD4025" s="33"/>
      <c r="AE4025" s="33"/>
      <c r="AF4025" s="33"/>
      <c r="AG4025" s="33"/>
      <c r="AH4025" s="33"/>
      <c r="AI4025" s="33"/>
      <c r="AJ4025" s="33"/>
      <c r="AK4025" s="33"/>
      <c r="AL4025" s="33"/>
      <c r="AM4025" s="33"/>
      <c r="AN4025" s="33"/>
      <c r="AO4025" s="33"/>
      <c r="AP4025" s="34"/>
      <c r="AQ4025" s="34"/>
      <c r="AR4025" s="28"/>
      <c r="AS4025" s="29"/>
      <c r="AT4025" s="29"/>
      <c r="AU4025" s="29"/>
    </row>
    <row r="4026" spans="1:47" s="515" customFormat="1">
      <c r="A4026" s="13"/>
      <c r="B4026" s="8"/>
      <c r="C4026" s="8"/>
      <c r="D4026" s="240"/>
      <c r="E4026" s="266"/>
      <c r="F4026" s="321"/>
      <c r="G4026" s="282"/>
      <c r="H4026" s="283"/>
      <c r="I4026" s="33"/>
      <c r="J4026" s="33"/>
      <c r="K4026" s="33"/>
      <c r="L4026" s="33"/>
      <c r="M4026" s="33"/>
      <c r="N4026" s="33"/>
      <c r="O4026" s="33"/>
      <c r="P4026" s="33"/>
      <c r="Q4026" s="33"/>
      <c r="R4026" s="33"/>
      <c r="S4026" s="33"/>
      <c r="T4026" s="33"/>
      <c r="U4026" s="33"/>
      <c r="V4026" s="33"/>
      <c r="W4026" s="33"/>
      <c r="X4026" s="282"/>
      <c r="Y4026" s="33"/>
      <c r="Z4026" s="284"/>
      <c r="AA4026" s="284"/>
      <c r="AB4026" s="33"/>
      <c r="AC4026" s="33"/>
      <c r="AD4026" s="33"/>
      <c r="AE4026" s="33"/>
      <c r="AF4026" s="33"/>
      <c r="AG4026" s="33"/>
      <c r="AH4026" s="33"/>
      <c r="AI4026" s="33"/>
      <c r="AJ4026" s="33"/>
      <c r="AK4026" s="33"/>
      <c r="AL4026" s="33"/>
      <c r="AM4026" s="33"/>
      <c r="AN4026" s="33"/>
      <c r="AO4026" s="33"/>
      <c r="AP4026" s="34"/>
      <c r="AQ4026" s="34"/>
      <c r="AR4026" s="28"/>
      <c r="AS4026" s="29"/>
      <c r="AT4026" s="29"/>
      <c r="AU4026" s="29"/>
    </row>
    <row r="4027" spans="1:47" s="515" customFormat="1">
      <c r="A4027" s="13"/>
      <c r="B4027" s="8"/>
      <c r="C4027" s="8"/>
      <c r="D4027" s="240"/>
      <c r="E4027" s="266"/>
      <c r="F4027" s="321"/>
      <c r="G4027" s="282"/>
      <c r="H4027" s="283"/>
      <c r="I4027" s="33"/>
      <c r="J4027" s="33"/>
      <c r="K4027" s="33"/>
      <c r="L4027" s="33"/>
      <c r="M4027" s="33"/>
      <c r="N4027" s="33"/>
      <c r="O4027" s="33"/>
      <c r="P4027" s="33"/>
      <c r="Q4027" s="33"/>
      <c r="R4027" s="33"/>
      <c r="S4027" s="33"/>
      <c r="T4027" s="33"/>
      <c r="U4027" s="33"/>
      <c r="V4027" s="33"/>
      <c r="W4027" s="33"/>
      <c r="X4027" s="282"/>
      <c r="Y4027" s="33"/>
      <c r="Z4027" s="284"/>
      <c r="AA4027" s="284"/>
      <c r="AB4027" s="33"/>
      <c r="AC4027" s="33"/>
      <c r="AD4027" s="33"/>
      <c r="AE4027" s="33"/>
      <c r="AF4027" s="33"/>
      <c r="AG4027" s="33"/>
      <c r="AH4027" s="33"/>
      <c r="AI4027" s="33"/>
      <c r="AJ4027" s="33"/>
      <c r="AK4027" s="33"/>
      <c r="AL4027" s="33"/>
      <c r="AM4027" s="33"/>
      <c r="AN4027" s="33"/>
      <c r="AO4027" s="33"/>
      <c r="AP4027" s="34"/>
      <c r="AQ4027" s="34"/>
      <c r="AR4027" s="28"/>
      <c r="AS4027" s="29"/>
      <c r="AT4027" s="29"/>
      <c r="AU4027" s="29"/>
    </row>
    <row r="4028" spans="1:47" s="515" customFormat="1" ht="15">
      <c r="A4028" s="13"/>
      <c r="B4028" s="8"/>
      <c r="C4028" s="8"/>
      <c r="D4028" s="506" t="s">
        <v>1140</v>
      </c>
      <c r="E4028" s="266"/>
      <c r="F4028" s="321"/>
      <c r="G4028" s="282"/>
      <c r="H4028" s="283"/>
      <c r="I4028" s="33"/>
      <c r="J4028" s="33"/>
      <c r="K4028" s="33"/>
      <c r="L4028" s="33"/>
      <c r="M4028" s="33"/>
      <c r="N4028" s="33"/>
      <c r="O4028" s="33"/>
      <c r="P4028" s="33"/>
      <c r="Q4028" s="33"/>
      <c r="R4028" s="33"/>
      <c r="S4028" s="33"/>
      <c r="T4028" s="33"/>
      <c r="U4028" s="33"/>
      <c r="V4028" s="33"/>
      <c r="W4028" s="33"/>
      <c r="X4028" s="282"/>
      <c r="Y4028" s="33"/>
      <c r="Z4028" s="284"/>
      <c r="AA4028" s="284"/>
      <c r="AB4028" s="33"/>
      <c r="AC4028" s="33"/>
      <c r="AD4028" s="33"/>
      <c r="AE4028" s="33"/>
      <c r="AF4028" s="33"/>
      <c r="AG4028" s="33"/>
      <c r="AH4028" s="33"/>
      <c r="AI4028" s="33"/>
      <c r="AJ4028" s="33"/>
      <c r="AK4028" s="33"/>
      <c r="AL4028" s="33"/>
      <c r="AM4028" s="33"/>
      <c r="AN4028" s="33"/>
      <c r="AO4028" s="33"/>
      <c r="AP4028" s="34"/>
      <c r="AQ4028" s="34"/>
      <c r="AR4028" s="28"/>
      <c r="AS4028" s="29"/>
      <c r="AT4028" s="29"/>
      <c r="AU4028" s="29"/>
    </row>
    <row r="4029" spans="1:47" s="515" customFormat="1">
      <c r="A4029" s="13"/>
      <c r="B4029" s="8"/>
      <c r="C4029" s="8"/>
      <c r="D4029" s="344" t="s">
        <v>1162</v>
      </c>
      <c r="E4029" s="266"/>
      <c r="F4029" s="321"/>
      <c r="G4029" s="282"/>
      <c r="H4029" s="283"/>
      <c r="I4029" s="33"/>
      <c r="J4029" s="33"/>
      <c r="K4029" s="33"/>
      <c r="L4029" s="33"/>
      <c r="M4029" s="33"/>
      <c r="N4029" s="33"/>
      <c r="O4029" s="33"/>
      <c r="P4029" s="33"/>
      <c r="Q4029" s="33"/>
      <c r="R4029" s="33"/>
      <c r="S4029" s="33"/>
      <c r="T4029" s="33"/>
      <c r="U4029" s="33"/>
      <c r="V4029" s="33"/>
      <c r="W4029" s="33"/>
      <c r="X4029" s="282"/>
      <c r="Y4029" s="33"/>
      <c r="Z4029" s="284"/>
      <c r="AA4029" s="284"/>
      <c r="AB4029" s="33"/>
      <c r="AC4029" s="33">
        <v>19725000</v>
      </c>
      <c r="AD4029" s="33"/>
      <c r="AE4029" s="33"/>
      <c r="AF4029" s="33"/>
      <c r="AG4029" s="33"/>
      <c r="AH4029" s="33"/>
      <c r="AI4029" s="33"/>
      <c r="AJ4029" s="33"/>
      <c r="AK4029" s="33"/>
      <c r="AL4029" s="33"/>
      <c r="AM4029" s="33"/>
      <c r="AN4029" s="33"/>
      <c r="AO4029" s="33"/>
      <c r="AP4029" s="34"/>
      <c r="AQ4029" s="34"/>
      <c r="AR4029" s="28"/>
      <c r="AS4029" s="29"/>
      <c r="AT4029" s="29"/>
      <c r="AU4029" s="29"/>
    </row>
    <row r="4030" spans="1:47" s="515" customFormat="1">
      <c r="A4030" s="13"/>
      <c r="B4030" s="8"/>
      <c r="C4030" s="8"/>
      <c r="D4030" s="344" t="s">
        <v>1163</v>
      </c>
      <c r="E4030" s="266"/>
      <c r="F4030" s="321"/>
      <c r="G4030" s="282"/>
      <c r="H4030" s="283"/>
      <c r="I4030" s="33"/>
      <c r="J4030" s="33"/>
      <c r="K4030" s="33"/>
      <c r="L4030" s="33"/>
      <c r="M4030" s="33"/>
      <c r="N4030" s="33"/>
      <c r="O4030" s="33"/>
      <c r="P4030" s="33"/>
      <c r="Q4030" s="33"/>
      <c r="R4030" s="33"/>
      <c r="S4030" s="33"/>
      <c r="T4030" s="33"/>
      <c r="U4030" s="33"/>
      <c r="V4030" s="33"/>
      <c r="W4030" s="33"/>
      <c r="X4030" s="282"/>
      <c r="Y4030" s="33"/>
      <c r="Z4030" s="284"/>
      <c r="AA4030" s="284"/>
      <c r="AB4030" s="33"/>
      <c r="AC4030" s="33">
        <v>2500000</v>
      </c>
      <c r="AD4030" s="33"/>
      <c r="AE4030" s="33"/>
      <c r="AF4030" s="33"/>
      <c r="AG4030" s="33"/>
      <c r="AH4030" s="33"/>
      <c r="AI4030" s="33"/>
      <c r="AJ4030" s="33"/>
      <c r="AK4030" s="33"/>
      <c r="AL4030" s="33"/>
      <c r="AM4030" s="33"/>
      <c r="AN4030" s="33"/>
      <c r="AO4030" s="33"/>
      <c r="AP4030" s="34"/>
      <c r="AQ4030" s="34"/>
      <c r="AR4030" s="28"/>
      <c r="AS4030" s="29"/>
      <c r="AT4030" s="29"/>
      <c r="AU4030" s="29"/>
    </row>
    <row r="4031" spans="1:47" s="515" customFormat="1">
      <c r="A4031" s="13"/>
      <c r="B4031" s="8"/>
      <c r="C4031" s="8"/>
      <c r="D4031" s="344" t="s">
        <v>1144</v>
      </c>
      <c r="E4031" s="266"/>
      <c r="F4031" s="321"/>
      <c r="G4031" s="282"/>
      <c r="H4031" s="283"/>
      <c r="I4031" s="33"/>
      <c r="J4031" s="33"/>
      <c r="K4031" s="33"/>
      <c r="L4031" s="33"/>
      <c r="M4031" s="33"/>
      <c r="N4031" s="33"/>
      <c r="O4031" s="33"/>
      <c r="P4031" s="33"/>
      <c r="Q4031" s="33"/>
      <c r="R4031" s="33"/>
      <c r="S4031" s="33"/>
      <c r="T4031" s="33"/>
      <c r="U4031" s="33"/>
      <c r="V4031" s="33"/>
      <c r="W4031" s="33"/>
      <c r="X4031" s="282"/>
      <c r="Y4031" s="33"/>
      <c r="Z4031" s="284"/>
      <c r="AA4031" s="284"/>
      <c r="AB4031" s="33"/>
      <c r="AC4031" s="33">
        <v>9900000</v>
      </c>
      <c r="AD4031" s="33"/>
      <c r="AE4031" s="33"/>
      <c r="AF4031" s="33"/>
      <c r="AG4031" s="33"/>
      <c r="AH4031" s="33"/>
      <c r="AI4031" s="33"/>
      <c r="AJ4031" s="33"/>
      <c r="AK4031" s="33"/>
      <c r="AL4031" s="33"/>
      <c r="AM4031" s="33"/>
      <c r="AN4031" s="33"/>
      <c r="AO4031" s="33"/>
      <c r="AP4031" s="34"/>
      <c r="AQ4031" s="34"/>
      <c r="AR4031" s="28"/>
      <c r="AS4031" s="29"/>
      <c r="AT4031" s="29"/>
      <c r="AU4031" s="29"/>
    </row>
    <row r="4032" spans="1:47" s="515" customFormat="1">
      <c r="A4032" s="13"/>
      <c r="B4032" s="8"/>
      <c r="C4032" s="8"/>
      <c r="D4032" s="344" t="s">
        <v>578</v>
      </c>
      <c r="E4032" s="266"/>
      <c r="F4032" s="321"/>
      <c r="G4032" s="282"/>
      <c r="H4032" s="283"/>
      <c r="I4032" s="33"/>
      <c r="J4032" s="33"/>
      <c r="K4032" s="33"/>
      <c r="L4032" s="33"/>
      <c r="M4032" s="33"/>
      <c r="N4032" s="33"/>
      <c r="O4032" s="33"/>
      <c r="P4032" s="33"/>
      <c r="Q4032" s="33"/>
      <c r="R4032" s="33"/>
      <c r="S4032" s="33"/>
      <c r="T4032" s="33"/>
      <c r="U4032" s="33"/>
      <c r="V4032" s="33"/>
      <c r="W4032" s="33"/>
      <c r="X4032" s="282"/>
      <c r="Y4032" s="33"/>
      <c r="Z4032" s="284"/>
      <c r="AA4032" s="284"/>
      <c r="AB4032" s="33"/>
      <c r="AC4032" s="33">
        <v>166814000</v>
      </c>
      <c r="AD4032" s="33"/>
      <c r="AE4032" s="33"/>
      <c r="AF4032" s="33"/>
      <c r="AG4032" s="33"/>
      <c r="AH4032" s="33"/>
      <c r="AI4032" s="33"/>
      <c r="AJ4032" s="33"/>
      <c r="AK4032" s="33"/>
      <c r="AL4032" s="33"/>
      <c r="AM4032" s="33"/>
      <c r="AN4032" s="33"/>
      <c r="AO4032" s="33"/>
      <c r="AP4032" s="34"/>
      <c r="AQ4032" s="34"/>
      <c r="AR4032" s="28"/>
      <c r="AS4032" s="29"/>
      <c r="AT4032" s="29"/>
      <c r="AU4032" s="29"/>
    </row>
    <row r="4033" spans="1:52" s="515" customFormat="1">
      <c r="A4033" s="13"/>
      <c r="B4033" s="8"/>
      <c r="C4033" s="8"/>
      <c r="D4033" s="344" t="s">
        <v>1164</v>
      </c>
      <c r="E4033" s="266"/>
      <c r="F4033" s="321"/>
      <c r="G4033" s="282"/>
      <c r="H4033" s="283"/>
      <c r="I4033" s="33"/>
      <c r="J4033" s="33"/>
      <c r="K4033" s="33"/>
      <c r="L4033" s="33"/>
      <c r="M4033" s="33"/>
      <c r="N4033" s="33"/>
      <c r="O4033" s="33"/>
      <c r="P4033" s="33"/>
      <c r="Q4033" s="33"/>
      <c r="R4033" s="33"/>
      <c r="S4033" s="33"/>
      <c r="T4033" s="33"/>
      <c r="U4033" s="33"/>
      <c r="V4033" s="33"/>
      <c r="W4033" s="33"/>
      <c r="X4033" s="282"/>
      <c r="Y4033" s="33"/>
      <c r="Z4033" s="284"/>
      <c r="AA4033" s="284"/>
      <c r="AB4033" s="33"/>
      <c r="AC4033" s="33">
        <v>6589000</v>
      </c>
      <c r="AD4033" s="33"/>
      <c r="AE4033" s="33"/>
      <c r="AF4033" s="33"/>
      <c r="AG4033" s="33"/>
      <c r="AH4033" s="33"/>
      <c r="AI4033" s="33"/>
      <c r="AJ4033" s="33"/>
      <c r="AK4033" s="33"/>
      <c r="AL4033" s="33"/>
      <c r="AM4033" s="33"/>
      <c r="AN4033" s="33"/>
      <c r="AO4033" s="33"/>
      <c r="AP4033" s="34"/>
      <c r="AQ4033" s="34"/>
      <c r="AR4033" s="28"/>
      <c r="AS4033" s="29"/>
      <c r="AT4033" s="29"/>
      <c r="AU4033" s="29"/>
    </row>
    <row r="4034" spans="1:52" s="515" customFormat="1">
      <c r="A4034" s="13"/>
      <c r="B4034" s="8"/>
      <c r="C4034" s="8"/>
      <c r="D4034" s="344" t="s">
        <v>1165</v>
      </c>
      <c r="E4034" s="266"/>
      <c r="F4034" s="321"/>
      <c r="G4034" s="282"/>
      <c r="H4034" s="283"/>
      <c r="I4034" s="33"/>
      <c r="J4034" s="33"/>
      <c r="K4034" s="33"/>
      <c r="L4034" s="33"/>
      <c r="M4034" s="33"/>
      <c r="N4034" s="33"/>
      <c r="O4034" s="33"/>
      <c r="P4034" s="33"/>
      <c r="Q4034" s="33"/>
      <c r="R4034" s="33"/>
      <c r="S4034" s="33"/>
      <c r="T4034" s="33"/>
      <c r="U4034" s="33"/>
      <c r="V4034" s="33"/>
      <c r="W4034" s="33"/>
      <c r="X4034" s="282"/>
      <c r="Y4034" s="33"/>
      <c r="Z4034" s="284"/>
      <c r="AA4034" s="284"/>
      <c r="AB4034" s="33"/>
      <c r="AC4034" s="33">
        <v>3032000</v>
      </c>
      <c r="AD4034" s="33"/>
      <c r="AE4034" s="33"/>
      <c r="AF4034" s="33"/>
      <c r="AG4034" s="33"/>
      <c r="AH4034" s="33"/>
      <c r="AI4034" s="33"/>
      <c r="AJ4034" s="33"/>
      <c r="AK4034" s="33"/>
      <c r="AL4034" s="33"/>
      <c r="AM4034" s="33"/>
      <c r="AN4034" s="33"/>
      <c r="AO4034" s="33"/>
      <c r="AP4034" s="34"/>
      <c r="AQ4034" s="34"/>
      <c r="AR4034" s="28"/>
      <c r="AS4034" s="29"/>
      <c r="AT4034" s="29"/>
      <c r="AU4034" s="29"/>
    </row>
    <row r="4035" spans="1:52" s="515" customFormat="1">
      <c r="A4035" s="13"/>
      <c r="B4035" s="8"/>
      <c r="C4035" s="8"/>
      <c r="D4035" s="344" t="s">
        <v>1166</v>
      </c>
      <c r="E4035" s="266"/>
      <c r="F4035" s="321"/>
      <c r="G4035" s="282"/>
      <c r="H4035" s="283"/>
      <c r="I4035" s="33"/>
      <c r="J4035" s="33"/>
      <c r="K4035" s="33"/>
      <c r="L4035" s="33"/>
      <c r="M4035" s="33"/>
      <c r="N4035" s="33"/>
      <c r="O4035" s="33"/>
      <c r="P4035" s="33"/>
      <c r="Q4035" s="33"/>
      <c r="R4035" s="33"/>
      <c r="S4035" s="33"/>
      <c r="T4035" s="33"/>
      <c r="U4035" s="33"/>
      <c r="V4035" s="33"/>
      <c r="W4035" s="33"/>
      <c r="X4035" s="282"/>
      <c r="Y4035" s="33"/>
      <c r="Z4035" s="284"/>
      <c r="AA4035" s="284"/>
      <c r="AB4035" s="33"/>
      <c r="AC4035" s="33">
        <v>14975000</v>
      </c>
      <c r="AD4035" s="33"/>
      <c r="AE4035" s="33"/>
      <c r="AF4035" s="33"/>
      <c r="AG4035" s="33"/>
      <c r="AH4035" s="33"/>
      <c r="AI4035" s="33"/>
      <c r="AJ4035" s="33"/>
      <c r="AK4035" s="33"/>
      <c r="AL4035" s="33"/>
      <c r="AM4035" s="33"/>
      <c r="AN4035" s="33"/>
      <c r="AO4035" s="33"/>
      <c r="AP4035" s="34"/>
      <c r="AQ4035" s="34"/>
      <c r="AR4035" s="28"/>
      <c r="AS4035" s="29"/>
      <c r="AT4035" s="29"/>
      <c r="AU4035" s="29"/>
    </row>
    <row r="4036" spans="1:52" s="515" customFormat="1">
      <c r="A4036" s="13"/>
      <c r="B4036" s="8"/>
      <c r="C4036" s="8"/>
      <c r="D4036" s="240"/>
      <c r="E4036" s="266"/>
      <c r="F4036" s="321"/>
      <c r="G4036" s="282"/>
      <c r="H4036" s="283"/>
      <c r="I4036" s="33"/>
      <c r="J4036" s="33"/>
      <c r="K4036" s="33"/>
      <c r="L4036" s="33"/>
      <c r="M4036" s="33"/>
      <c r="N4036" s="33"/>
      <c r="O4036" s="33"/>
      <c r="P4036" s="33"/>
      <c r="Q4036" s="33"/>
      <c r="R4036" s="33"/>
      <c r="S4036" s="33"/>
      <c r="T4036" s="33"/>
      <c r="U4036" s="33"/>
      <c r="V4036" s="33"/>
      <c r="W4036" s="33"/>
      <c r="X4036" s="282"/>
      <c r="Y4036" s="33"/>
      <c r="Z4036" s="284"/>
      <c r="AA4036" s="284"/>
      <c r="AB4036" s="33"/>
      <c r="AC4036" s="33"/>
      <c r="AD4036" s="33"/>
      <c r="AE4036" s="33"/>
      <c r="AF4036" s="33"/>
      <c r="AG4036" s="33"/>
      <c r="AH4036" s="33"/>
      <c r="AI4036" s="33"/>
      <c r="AJ4036" s="33"/>
      <c r="AK4036" s="33"/>
      <c r="AL4036" s="33"/>
      <c r="AM4036" s="33"/>
      <c r="AN4036" s="33"/>
      <c r="AO4036" s="33"/>
      <c r="AP4036" s="34"/>
      <c r="AQ4036" s="34"/>
      <c r="AR4036" s="28"/>
      <c r="AS4036" s="29"/>
      <c r="AT4036" s="29"/>
      <c r="AU4036" s="29"/>
    </row>
    <row r="4037" spans="1:52" s="515" customFormat="1">
      <c r="A4037" s="13"/>
      <c r="B4037" s="8"/>
      <c r="C4037" s="8"/>
      <c r="D4037" s="240"/>
      <c r="E4037" s="266"/>
      <c r="F4037" s="321"/>
      <c r="G4037" s="282"/>
      <c r="H4037" s="283"/>
      <c r="I4037" s="33"/>
      <c r="J4037" s="33"/>
      <c r="K4037" s="33"/>
      <c r="L4037" s="33"/>
      <c r="M4037" s="33"/>
      <c r="N4037" s="33"/>
      <c r="O4037" s="33"/>
      <c r="P4037" s="33"/>
      <c r="Q4037" s="33"/>
      <c r="R4037" s="33"/>
      <c r="S4037" s="33"/>
      <c r="T4037" s="33"/>
      <c r="U4037" s="33"/>
      <c r="V4037" s="33"/>
      <c r="W4037" s="33"/>
      <c r="X4037" s="282"/>
      <c r="Y4037" s="33"/>
      <c r="Z4037" s="284"/>
      <c r="AA4037" s="284"/>
      <c r="AB4037" s="33"/>
      <c r="AC4037" s="33"/>
      <c r="AD4037" s="33"/>
      <c r="AE4037" s="33"/>
      <c r="AF4037" s="33"/>
      <c r="AG4037" s="33"/>
      <c r="AH4037" s="33"/>
      <c r="AI4037" s="33"/>
      <c r="AJ4037" s="33"/>
      <c r="AK4037" s="33"/>
      <c r="AL4037" s="33"/>
      <c r="AM4037" s="33"/>
      <c r="AN4037" s="33"/>
      <c r="AO4037" s="33"/>
      <c r="AP4037" s="34"/>
      <c r="AQ4037" s="34"/>
      <c r="AR4037" s="28"/>
      <c r="AS4037" s="29"/>
      <c r="AT4037" s="29"/>
      <c r="AU4037" s="29"/>
    </row>
    <row r="4038" spans="1:52" s="515" customFormat="1">
      <c r="A4038" s="13"/>
      <c r="B4038" s="8"/>
      <c r="C4038" s="8"/>
      <c r="D4038" s="240"/>
      <c r="E4038" s="266"/>
      <c r="F4038" s="321"/>
      <c r="G4038" s="282"/>
      <c r="H4038" s="283"/>
      <c r="I4038" s="33"/>
      <c r="J4038" s="33"/>
      <c r="K4038" s="33"/>
      <c r="L4038" s="33"/>
      <c r="M4038" s="33"/>
      <c r="N4038" s="33"/>
      <c r="O4038" s="33"/>
      <c r="P4038" s="33"/>
      <c r="Q4038" s="33"/>
      <c r="R4038" s="33"/>
      <c r="S4038" s="33"/>
      <c r="T4038" s="33"/>
      <c r="U4038" s="33"/>
      <c r="V4038" s="33"/>
      <c r="W4038" s="33"/>
      <c r="X4038" s="282"/>
      <c r="Y4038" s="33"/>
      <c r="Z4038" s="284"/>
      <c r="AA4038" s="284"/>
      <c r="AB4038" s="33"/>
      <c r="AC4038" s="33"/>
      <c r="AD4038" s="33"/>
      <c r="AE4038" s="33"/>
      <c r="AF4038" s="33"/>
      <c r="AG4038" s="33"/>
      <c r="AH4038" s="33"/>
      <c r="AI4038" s="33"/>
      <c r="AJ4038" s="33"/>
      <c r="AK4038" s="33"/>
      <c r="AL4038" s="33"/>
      <c r="AM4038" s="33"/>
      <c r="AN4038" s="33"/>
      <c r="AO4038" s="33"/>
      <c r="AP4038" s="34"/>
      <c r="AQ4038" s="34"/>
      <c r="AR4038" s="28"/>
      <c r="AS4038" s="29"/>
      <c r="AT4038" s="29"/>
      <c r="AU4038" s="29"/>
    </row>
    <row r="4039" spans="1:52" s="482" customFormat="1">
      <c r="A4039" s="13"/>
      <c r="B4039" s="8"/>
      <c r="C4039" s="8"/>
      <c r="D4039" s="240"/>
      <c r="E4039" s="266"/>
      <c r="F4039" s="321"/>
      <c r="G4039" s="282"/>
      <c r="H4039" s="283"/>
      <c r="I4039" s="33"/>
      <c r="J4039" s="33"/>
      <c r="K4039" s="33"/>
      <c r="L4039" s="33"/>
      <c r="M4039" s="33"/>
      <c r="N4039" s="33"/>
      <c r="O4039" s="33"/>
      <c r="P4039" s="33"/>
      <c r="Q4039" s="33"/>
      <c r="R4039" s="33"/>
      <c r="S4039" s="33"/>
      <c r="T4039" s="33"/>
      <c r="U4039" s="33"/>
      <c r="V4039" s="33"/>
      <c r="W4039" s="33"/>
      <c r="X4039" s="282"/>
      <c r="Y4039" s="33"/>
      <c r="Z4039" s="284"/>
      <c r="AA4039" s="284"/>
      <c r="AB4039" s="33"/>
      <c r="AC4039" s="33"/>
      <c r="AD4039" s="33"/>
      <c r="AE4039" s="33"/>
      <c r="AF4039" s="33"/>
      <c r="AG4039" s="33"/>
      <c r="AH4039" s="33"/>
      <c r="AI4039" s="33"/>
      <c r="AJ4039" s="33"/>
      <c r="AK4039" s="33"/>
      <c r="AL4039" s="33"/>
      <c r="AM4039" s="33"/>
      <c r="AN4039" s="33"/>
      <c r="AO4039" s="33"/>
      <c r="AP4039" s="34"/>
      <c r="AQ4039" s="34"/>
      <c r="AR4039" s="28"/>
      <c r="AS4039" s="29"/>
      <c r="AT4039" s="29"/>
      <c r="AU4039" s="29"/>
    </row>
    <row r="4040" spans="1:52" s="482" customFormat="1">
      <c r="A4040" s="13"/>
      <c r="B4040" s="8"/>
      <c r="C4040" s="8"/>
      <c r="D4040" s="240"/>
      <c r="E4040" s="266"/>
      <c r="F4040" s="321"/>
      <c r="G4040" s="282"/>
      <c r="H4040" s="283"/>
      <c r="I4040" s="33"/>
      <c r="J4040" s="33"/>
      <c r="K4040" s="33"/>
      <c r="L4040" s="33"/>
      <c r="M4040" s="33"/>
      <c r="N4040" s="33"/>
      <c r="O4040" s="33"/>
      <c r="P4040" s="33"/>
      <c r="Q4040" s="33"/>
      <c r="R4040" s="33"/>
      <c r="S4040" s="33"/>
      <c r="T4040" s="33"/>
      <c r="U4040" s="33"/>
      <c r="V4040" s="33"/>
      <c r="W4040" s="33"/>
      <c r="X4040" s="282"/>
      <c r="Y4040" s="33"/>
      <c r="Z4040" s="284"/>
      <c r="AA4040" s="284"/>
      <c r="AB4040" s="33"/>
      <c r="AC4040" s="33"/>
      <c r="AD4040" s="33"/>
      <c r="AE4040" s="33"/>
      <c r="AF4040" s="33"/>
      <c r="AG4040" s="33"/>
      <c r="AH4040" s="33"/>
      <c r="AI4040" s="33"/>
      <c r="AJ4040" s="33"/>
      <c r="AK4040" s="33"/>
      <c r="AL4040" s="33"/>
      <c r="AM4040" s="33"/>
      <c r="AN4040" s="33"/>
      <c r="AO4040" s="33"/>
      <c r="AP4040" s="34"/>
      <c r="AQ4040" s="34"/>
      <c r="AR4040" s="28"/>
      <c r="AS4040" s="29"/>
      <c r="AT4040" s="29"/>
      <c r="AU4040" s="29"/>
    </row>
    <row r="4041" spans="1:52" s="482" customFormat="1">
      <c r="A4041" s="13"/>
      <c r="B4041" s="8"/>
      <c r="C4041" s="8"/>
      <c r="D4041" s="240"/>
      <c r="E4041" s="266"/>
      <c r="F4041" s="321"/>
      <c r="G4041" s="282"/>
      <c r="H4041" s="283"/>
      <c r="I4041" s="33"/>
      <c r="J4041" s="33"/>
      <c r="K4041" s="33"/>
      <c r="L4041" s="33"/>
      <c r="M4041" s="33"/>
      <c r="N4041" s="33"/>
      <c r="O4041" s="33"/>
      <c r="P4041" s="33"/>
      <c r="Q4041" s="33"/>
      <c r="R4041" s="33"/>
      <c r="S4041" s="33"/>
      <c r="T4041" s="33"/>
      <c r="U4041" s="33"/>
      <c r="V4041" s="33"/>
      <c r="W4041" s="33"/>
      <c r="X4041" s="282"/>
      <c r="Y4041" s="33"/>
      <c r="Z4041" s="284"/>
      <c r="AA4041" s="284"/>
      <c r="AB4041" s="33"/>
      <c r="AC4041" s="33"/>
      <c r="AD4041" s="33"/>
      <c r="AE4041" s="33"/>
      <c r="AF4041" s="33"/>
      <c r="AG4041" s="33"/>
      <c r="AH4041" s="33"/>
      <c r="AI4041" s="33"/>
      <c r="AJ4041" s="33"/>
      <c r="AK4041" s="33"/>
      <c r="AL4041" s="33"/>
      <c r="AM4041" s="33"/>
      <c r="AN4041" s="33"/>
      <c r="AO4041" s="33"/>
      <c r="AP4041" s="34"/>
      <c r="AQ4041" s="34"/>
      <c r="AR4041" s="28"/>
      <c r="AS4041" s="29"/>
      <c r="AT4041" s="29"/>
      <c r="AU4041" s="29"/>
    </row>
    <row r="4042" spans="1:52" s="482" customFormat="1">
      <c r="A4042" s="13"/>
      <c r="B4042" s="8"/>
      <c r="C4042" s="8"/>
      <c r="D4042" s="240"/>
      <c r="E4042" s="266"/>
      <c r="F4042" s="321"/>
      <c r="G4042" s="282"/>
      <c r="H4042" s="283"/>
      <c r="I4042" s="33"/>
      <c r="J4042" s="33"/>
      <c r="K4042" s="33"/>
      <c r="L4042" s="33"/>
      <c r="M4042" s="33"/>
      <c r="N4042" s="33"/>
      <c r="O4042" s="33"/>
      <c r="P4042" s="33"/>
      <c r="Q4042" s="33"/>
      <c r="R4042" s="33"/>
      <c r="S4042" s="33"/>
      <c r="T4042" s="33"/>
      <c r="U4042" s="33"/>
      <c r="V4042" s="33"/>
      <c r="W4042" s="33"/>
      <c r="X4042" s="282"/>
      <c r="Y4042" s="33"/>
      <c r="Z4042" s="284"/>
      <c r="AA4042" s="284"/>
      <c r="AB4042" s="33"/>
      <c r="AC4042" s="33"/>
      <c r="AD4042" s="33"/>
      <c r="AE4042" s="33"/>
      <c r="AF4042" s="33"/>
      <c r="AG4042" s="33"/>
      <c r="AH4042" s="33"/>
      <c r="AI4042" s="33"/>
      <c r="AJ4042" s="33"/>
      <c r="AK4042" s="33"/>
      <c r="AL4042" s="33"/>
      <c r="AM4042" s="33"/>
      <c r="AN4042" s="33"/>
      <c r="AO4042" s="33"/>
      <c r="AP4042" s="34"/>
      <c r="AQ4042" s="34"/>
      <c r="AR4042" s="28"/>
      <c r="AS4042" s="29"/>
      <c r="AT4042" s="29"/>
      <c r="AU4042" s="29"/>
    </row>
    <row r="4043" spans="1:52" s="402" customFormat="1">
      <c r="A4043" s="13"/>
      <c r="B4043" s="8"/>
      <c r="C4043" s="8"/>
      <c r="D4043" s="240"/>
      <c r="E4043" s="33"/>
      <c r="F4043" s="321"/>
      <c r="G4043" s="282"/>
      <c r="H4043" s="283"/>
      <c r="I4043" s="33"/>
      <c r="J4043" s="33"/>
      <c r="K4043" s="33"/>
      <c r="L4043" s="33"/>
      <c r="M4043" s="33"/>
      <c r="N4043" s="33"/>
      <c r="O4043" s="33"/>
      <c r="P4043" s="33"/>
      <c r="Q4043" s="33"/>
      <c r="R4043" s="33"/>
      <c r="S4043" s="33"/>
      <c r="T4043" s="33"/>
      <c r="U4043" s="33"/>
      <c r="V4043" s="33"/>
      <c r="W4043" s="33"/>
      <c r="X4043" s="282"/>
      <c r="Y4043" s="33"/>
      <c r="Z4043" s="284"/>
      <c r="AA4043" s="284"/>
      <c r="AB4043" s="33"/>
      <c r="AC4043" s="33"/>
      <c r="AD4043" s="33"/>
      <c r="AE4043" s="33"/>
      <c r="AF4043" s="33"/>
      <c r="AG4043" s="33"/>
      <c r="AH4043" s="33"/>
      <c r="AI4043" s="33"/>
      <c r="AJ4043" s="33"/>
      <c r="AK4043" s="33"/>
      <c r="AL4043" s="33"/>
      <c r="AM4043" s="33"/>
      <c r="AN4043" s="33"/>
      <c r="AO4043" s="33"/>
      <c r="AP4043" s="34"/>
      <c r="AQ4043" s="34"/>
      <c r="AR4043" s="28"/>
      <c r="AS4043" s="29"/>
      <c r="AT4043" s="29"/>
      <c r="AU4043" s="29"/>
    </row>
    <row r="4044" spans="1:52" s="402" customFormat="1">
      <c r="A4044" s="13"/>
      <c r="B4044" s="8"/>
      <c r="C4044" s="8"/>
      <c r="D4044" s="240"/>
      <c r="E4044" s="404"/>
      <c r="F4044" s="321"/>
      <c r="G4044" s="282"/>
      <c r="H4044" s="283"/>
      <c r="I4044" s="33"/>
      <c r="J4044" s="33"/>
      <c r="K4044" s="33"/>
      <c r="L4044" s="33"/>
      <c r="M4044" s="33"/>
      <c r="N4044" s="33"/>
      <c r="O4044" s="33"/>
      <c r="P4044" s="33"/>
      <c r="Q4044" s="33"/>
      <c r="R4044" s="33"/>
      <c r="S4044" s="33"/>
      <c r="T4044" s="33"/>
      <c r="U4044" s="33"/>
      <c r="V4044" s="33"/>
      <c r="W4044" s="33"/>
      <c r="X4044" s="282"/>
      <c r="Y4044" s="33"/>
      <c r="Z4044" s="284"/>
      <c r="AA4044" s="284"/>
      <c r="AB4044" s="33"/>
      <c r="AC4044" s="33"/>
      <c r="AD4044" s="33"/>
      <c r="AE4044" s="33"/>
      <c r="AF4044" s="33"/>
      <c r="AG4044" s="33"/>
      <c r="AH4044" s="33"/>
      <c r="AI4044" s="33"/>
      <c r="AJ4044" s="33"/>
      <c r="AK4044" s="33"/>
      <c r="AL4044" s="33"/>
      <c r="AM4044" s="33"/>
      <c r="AN4044" s="33"/>
      <c r="AO4044" s="33"/>
      <c r="AP4044" s="34"/>
      <c r="AQ4044" s="34"/>
      <c r="AR4044" s="28"/>
      <c r="AS4044" s="29"/>
      <c r="AT4044" s="29"/>
      <c r="AU4044" s="29"/>
    </row>
    <row r="4045" spans="1:52" s="86" customFormat="1">
      <c r="A4045" s="12"/>
      <c r="B4045" s="9">
        <v>3</v>
      </c>
      <c r="C4045" s="9" t="s">
        <v>16</v>
      </c>
      <c r="D4045" s="81" t="s">
        <v>10</v>
      </c>
      <c r="E4045" s="405">
        <v>24501549106</v>
      </c>
      <c r="F4045" s="31">
        <f t="shared" ref="F4045:V4045" si="313">SUM(F4046:F4074)</f>
        <v>1698284000</v>
      </c>
      <c r="G4045" s="31">
        <f t="shared" si="313"/>
        <v>1669982631</v>
      </c>
      <c r="H4045" s="31">
        <f t="shared" si="313"/>
        <v>1669982631</v>
      </c>
      <c r="I4045" s="31">
        <f t="shared" si="313"/>
        <v>0</v>
      </c>
      <c r="J4045" s="31">
        <f t="shared" si="313"/>
        <v>0</v>
      </c>
      <c r="K4045" s="31">
        <f t="shared" si="313"/>
        <v>0</v>
      </c>
      <c r="L4045" s="31">
        <f t="shared" si="313"/>
        <v>0</v>
      </c>
      <c r="M4045" s="31">
        <f t="shared" si="313"/>
        <v>0</v>
      </c>
      <c r="N4045" s="31">
        <f t="shared" si="313"/>
        <v>0</v>
      </c>
      <c r="O4045" s="31">
        <f t="shared" si="313"/>
        <v>0</v>
      </c>
      <c r="P4045" s="31">
        <f t="shared" si="313"/>
        <v>0</v>
      </c>
      <c r="Q4045" s="31">
        <f t="shared" si="313"/>
        <v>0</v>
      </c>
      <c r="R4045" s="31">
        <f t="shared" si="313"/>
        <v>0</v>
      </c>
      <c r="S4045" s="31">
        <f t="shared" si="313"/>
        <v>0</v>
      </c>
      <c r="T4045" s="31">
        <f t="shared" si="313"/>
        <v>0</v>
      </c>
      <c r="U4045" s="31">
        <f t="shared" si="313"/>
        <v>36640088</v>
      </c>
      <c r="V4045" s="31">
        <f t="shared" si="313"/>
        <v>0</v>
      </c>
      <c r="W4045" s="31">
        <f>SUM(O4045:V4045)</f>
        <v>36640088</v>
      </c>
      <c r="X4045" s="31">
        <f>SUM(X4046:X4074)</f>
        <v>0</v>
      </c>
      <c r="Y4045" s="31">
        <f>H4045+I4045+J4045+K4045+L4045+M4045+N4045+W4045+X4045</f>
        <v>1706622719</v>
      </c>
      <c r="Z4045" s="31">
        <f t="shared" ref="Z4045:AK4045" si="314">SUM(Z4046:Z4074)</f>
        <v>0</v>
      </c>
      <c r="AA4045" s="31">
        <f t="shared" si="314"/>
        <v>0</v>
      </c>
      <c r="AB4045" s="31">
        <f t="shared" si="314"/>
        <v>0</v>
      </c>
      <c r="AC4045" s="31">
        <f t="shared" si="314"/>
        <v>7483618500</v>
      </c>
      <c r="AD4045" s="31">
        <f t="shared" si="314"/>
        <v>0</v>
      </c>
      <c r="AE4045" s="31">
        <f t="shared" si="314"/>
        <v>0</v>
      </c>
      <c r="AF4045" s="31">
        <f t="shared" si="314"/>
        <v>0</v>
      </c>
      <c r="AG4045" s="31">
        <f t="shared" si="314"/>
        <v>210390676</v>
      </c>
      <c r="AH4045" s="31">
        <f t="shared" si="314"/>
        <v>0</v>
      </c>
      <c r="AI4045" s="31">
        <f t="shared" si="314"/>
        <v>0</v>
      </c>
      <c r="AJ4045" s="31">
        <f t="shared" si="314"/>
        <v>0</v>
      </c>
      <c r="AK4045" s="31">
        <f t="shared" si="314"/>
        <v>0</v>
      </c>
      <c r="AL4045" s="31">
        <f>SUM(AD4045:AK4045)</f>
        <v>210390676</v>
      </c>
      <c r="AM4045" s="31">
        <f>SUM(AM4046:AM4074)</f>
        <v>0</v>
      </c>
      <c r="AN4045" s="31">
        <f>SUM(AN4046:AN4074)</f>
        <v>0</v>
      </c>
      <c r="AO4045" s="31">
        <f>Z4045+AA4045+AB4045+AC4045+AL4045+AM4045+AN4045</f>
        <v>7694009176</v>
      </c>
      <c r="AP4045" s="32">
        <f>E4045+Y4045-AO4045</f>
        <v>18514162649</v>
      </c>
      <c r="AQ4045" s="32"/>
      <c r="AR4045" s="28"/>
      <c r="AS4045" s="29">
        <f>E4045+H4045+I4045+J4045+K4045+L4045+M4045+N4045+W4045+X4045-Z4045-AB4045-AL4045-AC4045-AM4045-AN4045</f>
        <v>18514162649</v>
      </c>
      <c r="AT4045" s="29">
        <f>AP4045-AS4045</f>
        <v>0</v>
      </c>
      <c r="AU4045" s="29">
        <f>E4045</f>
        <v>24501549106</v>
      </c>
      <c r="AV4045" s="86">
        <f>AS4045-AU4045</f>
        <v>-5987386457</v>
      </c>
      <c r="AW4045" s="86">
        <f>Y4045-AO4045</f>
        <v>-5987386457</v>
      </c>
      <c r="AX4045" s="86">
        <f>AV4045-AW4045</f>
        <v>0</v>
      </c>
      <c r="AZ4045" s="398"/>
    </row>
    <row r="4046" spans="1:52" s="21" customFormat="1">
      <c r="A4046" s="10"/>
      <c r="B4046" s="8"/>
      <c r="C4046" s="8"/>
      <c r="D4046" s="244"/>
      <c r="E4046" s="266"/>
      <c r="F4046" s="261"/>
      <c r="G4046" s="71"/>
      <c r="H4046" s="283"/>
      <c r="I4046" s="33"/>
      <c r="J4046" s="33"/>
      <c r="K4046" s="33"/>
      <c r="L4046" s="33"/>
      <c r="M4046" s="33"/>
      <c r="N4046" s="33"/>
      <c r="O4046" s="33"/>
      <c r="P4046" s="33"/>
      <c r="Q4046" s="33"/>
      <c r="R4046" s="33"/>
      <c r="S4046" s="33"/>
      <c r="T4046" s="33"/>
      <c r="U4046" s="33"/>
      <c r="V4046" s="33"/>
      <c r="W4046" s="33"/>
      <c r="X4046" s="282"/>
      <c r="Y4046" s="69"/>
      <c r="Z4046" s="73"/>
      <c r="AA4046" s="73"/>
      <c r="AB4046" s="69"/>
      <c r="AC4046" s="69"/>
      <c r="AD4046" s="69"/>
      <c r="AE4046" s="69"/>
      <c r="AF4046" s="69"/>
      <c r="AG4046" s="69"/>
      <c r="AH4046" s="69"/>
      <c r="AI4046" s="69"/>
      <c r="AJ4046" s="69"/>
      <c r="AK4046" s="69"/>
      <c r="AL4046" s="69"/>
      <c r="AM4046" s="69"/>
      <c r="AN4046" s="69"/>
      <c r="AO4046" s="69"/>
      <c r="AP4046" s="70"/>
      <c r="AQ4046" s="70"/>
      <c r="AR4046" s="76"/>
      <c r="AS4046" s="60"/>
      <c r="AT4046" s="60"/>
      <c r="AU4046" s="60"/>
    </row>
    <row r="4047" spans="1:52" s="21" customFormat="1">
      <c r="A4047" s="10"/>
      <c r="B4047" s="8"/>
      <c r="C4047" s="8"/>
      <c r="D4047" s="244"/>
      <c r="E4047" s="29"/>
      <c r="F4047" s="261"/>
      <c r="G4047" s="71"/>
      <c r="H4047" s="284"/>
      <c r="I4047" s="33"/>
      <c r="J4047" s="33"/>
      <c r="K4047" s="33"/>
      <c r="L4047" s="33"/>
      <c r="M4047" s="33"/>
      <c r="N4047" s="33"/>
      <c r="O4047" s="33"/>
      <c r="P4047" s="33"/>
      <c r="Q4047" s="33"/>
      <c r="R4047" s="33"/>
      <c r="S4047" s="33"/>
      <c r="T4047" s="33"/>
      <c r="U4047" s="33"/>
      <c r="V4047" s="33"/>
      <c r="W4047" s="33"/>
      <c r="X4047" s="282"/>
      <c r="Y4047" s="69"/>
      <c r="Z4047" s="73"/>
      <c r="AA4047" s="73"/>
      <c r="AB4047" s="69"/>
      <c r="AC4047" s="69"/>
      <c r="AD4047" s="69"/>
      <c r="AE4047" s="69"/>
      <c r="AF4047" s="69"/>
      <c r="AG4047" s="69"/>
      <c r="AH4047" s="69"/>
      <c r="AI4047" s="69"/>
      <c r="AJ4047" s="69"/>
      <c r="AK4047" s="69"/>
      <c r="AL4047" s="69"/>
      <c r="AM4047" s="69"/>
      <c r="AN4047" s="69"/>
      <c r="AO4047" s="69"/>
      <c r="AP4047" s="70"/>
      <c r="AQ4047" s="70"/>
      <c r="AR4047" s="76"/>
      <c r="AS4047" s="60"/>
      <c r="AT4047" s="60"/>
      <c r="AU4047" s="60"/>
    </row>
    <row r="4048" spans="1:52" s="21" customFormat="1">
      <c r="A4048" s="10"/>
      <c r="B4048" s="8"/>
      <c r="C4048" s="83" t="s">
        <v>495</v>
      </c>
      <c r="D4048" s="375" t="s">
        <v>171</v>
      </c>
      <c r="E4048" s="29"/>
      <c r="F4048" s="261"/>
      <c r="G4048" s="71"/>
      <c r="H4048" s="284"/>
      <c r="I4048" s="33"/>
      <c r="J4048" s="33"/>
      <c r="K4048" s="33"/>
      <c r="L4048" s="33"/>
      <c r="M4048" s="33"/>
      <c r="N4048" s="33"/>
      <c r="O4048" s="33"/>
      <c r="P4048" s="33"/>
      <c r="Q4048" s="33"/>
      <c r="R4048" s="33"/>
      <c r="S4048" s="33"/>
      <c r="T4048" s="33"/>
      <c r="U4048" s="33"/>
      <c r="V4048" s="33"/>
      <c r="W4048" s="33"/>
      <c r="X4048" s="282"/>
      <c r="Y4048" s="69"/>
      <c r="Z4048" s="73"/>
      <c r="AA4048" s="73"/>
      <c r="AB4048" s="69"/>
      <c r="AC4048" s="69"/>
      <c r="AD4048" s="69"/>
      <c r="AE4048" s="69"/>
      <c r="AF4048" s="69"/>
      <c r="AG4048" s="69"/>
      <c r="AH4048" s="69"/>
      <c r="AI4048" s="69"/>
      <c r="AJ4048" s="69"/>
      <c r="AK4048" s="69"/>
      <c r="AL4048" s="69"/>
      <c r="AM4048" s="69"/>
      <c r="AN4048" s="69"/>
      <c r="AO4048" s="69"/>
      <c r="AP4048" s="70"/>
      <c r="AQ4048" s="70"/>
      <c r="AR4048" s="76"/>
      <c r="AS4048" s="60"/>
      <c r="AT4048" s="60"/>
      <c r="AU4048" s="60"/>
    </row>
    <row r="4049" spans="1:47" s="21" customFormat="1">
      <c r="A4049" s="10"/>
      <c r="B4049" s="8"/>
      <c r="C4049" s="8"/>
      <c r="D4049" s="472" t="s">
        <v>496</v>
      </c>
      <c r="E4049" s="29"/>
      <c r="F4049" s="261"/>
      <c r="G4049" s="71"/>
      <c r="H4049" s="284"/>
      <c r="I4049" s="33"/>
      <c r="J4049" s="33"/>
      <c r="K4049" s="33"/>
      <c r="L4049" s="33"/>
      <c r="M4049" s="33"/>
      <c r="N4049" s="33"/>
      <c r="O4049" s="33"/>
      <c r="P4049" s="33"/>
      <c r="Q4049" s="33"/>
      <c r="R4049" s="33"/>
      <c r="S4049" s="33"/>
      <c r="T4049" s="33"/>
      <c r="U4049" s="33"/>
      <c r="V4049" s="33"/>
      <c r="W4049" s="33"/>
      <c r="X4049" s="282"/>
      <c r="Y4049" s="69"/>
      <c r="Z4049" s="73"/>
      <c r="AA4049" s="73"/>
      <c r="AB4049" s="69"/>
      <c r="AC4049" s="69"/>
      <c r="AD4049" s="69"/>
      <c r="AE4049" s="69"/>
      <c r="AF4049" s="69"/>
      <c r="AG4049" s="69"/>
      <c r="AH4049" s="69"/>
      <c r="AI4049" s="69"/>
      <c r="AJ4049" s="69"/>
      <c r="AK4049" s="69"/>
      <c r="AL4049" s="69"/>
      <c r="AM4049" s="69"/>
      <c r="AN4049" s="69"/>
      <c r="AO4049" s="69"/>
      <c r="AP4049" s="70"/>
      <c r="AQ4049" s="70"/>
      <c r="AR4049" s="76"/>
      <c r="AS4049" s="60"/>
      <c r="AT4049" s="60"/>
      <c r="AU4049" s="60"/>
    </row>
    <row r="4050" spans="1:47" s="21" customFormat="1">
      <c r="A4050" s="10"/>
      <c r="B4050" s="8"/>
      <c r="C4050" s="8"/>
      <c r="D4050" s="473" t="s">
        <v>191</v>
      </c>
      <c r="E4050" s="29">
        <v>1698284000</v>
      </c>
      <c r="F4050" s="261"/>
      <c r="G4050" s="71"/>
      <c r="H4050" s="284"/>
      <c r="I4050" s="33"/>
      <c r="J4050" s="33"/>
      <c r="K4050" s="33"/>
      <c r="L4050" s="33"/>
      <c r="M4050" s="33"/>
      <c r="N4050" s="33"/>
      <c r="O4050" s="33"/>
      <c r="P4050" s="33"/>
      <c r="Q4050" s="33"/>
      <c r="R4050" s="33"/>
      <c r="S4050" s="33"/>
      <c r="T4050" s="33"/>
      <c r="U4050" s="33"/>
      <c r="V4050" s="33"/>
      <c r="W4050" s="33"/>
      <c r="X4050" s="282"/>
      <c r="Y4050" s="69"/>
      <c r="Z4050" s="73"/>
      <c r="AA4050" s="73"/>
      <c r="AB4050" s="69"/>
      <c r="AC4050" s="69"/>
      <c r="AD4050" s="69"/>
      <c r="AE4050" s="69"/>
      <c r="AF4050" s="69"/>
      <c r="AG4050" s="69"/>
      <c r="AH4050" s="69"/>
      <c r="AI4050" s="69"/>
      <c r="AJ4050" s="69"/>
      <c r="AK4050" s="69"/>
      <c r="AL4050" s="69"/>
      <c r="AM4050" s="69"/>
      <c r="AN4050" s="69"/>
      <c r="AO4050" s="69"/>
      <c r="AP4050" s="70"/>
      <c r="AQ4050" s="70"/>
      <c r="AR4050" s="76"/>
      <c r="AS4050" s="60"/>
      <c r="AT4050" s="60"/>
      <c r="AU4050" s="60"/>
    </row>
    <row r="4051" spans="1:47" s="21" customFormat="1">
      <c r="A4051" s="10"/>
      <c r="B4051" s="8"/>
      <c r="C4051" s="8"/>
      <c r="D4051" s="344" t="s">
        <v>172</v>
      </c>
      <c r="E4051" s="29"/>
      <c r="F4051" s="261">
        <v>1698284000</v>
      </c>
      <c r="G4051" s="71">
        <f>SUM(H4052:H4063)</f>
        <v>1669982631</v>
      </c>
      <c r="H4051" s="284"/>
      <c r="I4051" s="33"/>
      <c r="J4051" s="33"/>
      <c r="K4051" s="33"/>
      <c r="L4051" s="33"/>
      <c r="M4051" s="33"/>
      <c r="N4051" s="33"/>
      <c r="O4051" s="33"/>
      <c r="P4051" s="33"/>
      <c r="Q4051" s="33"/>
      <c r="R4051" s="33"/>
      <c r="S4051" s="33"/>
      <c r="T4051" s="33"/>
      <c r="U4051" s="33"/>
      <c r="V4051" s="33"/>
      <c r="W4051" s="33"/>
      <c r="X4051" s="282"/>
      <c r="Y4051" s="69"/>
      <c r="Z4051" s="73"/>
      <c r="AA4051" s="73"/>
      <c r="AB4051" s="69"/>
      <c r="AC4051" s="69"/>
      <c r="AD4051" s="69"/>
      <c r="AE4051" s="69"/>
      <c r="AF4051" s="69"/>
      <c r="AG4051" s="69"/>
      <c r="AH4051" s="69"/>
      <c r="AI4051" s="69"/>
      <c r="AJ4051" s="69"/>
      <c r="AK4051" s="69"/>
      <c r="AL4051" s="69"/>
      <c r="AM4051" s="69"/>
      <c r="AN4051" s="69"/>
      <c r="AO4051" s="69"/>
      <c r="AP4051" s="70"/>
      <c r="AQ4051" s="70"/>
      <c r="AR4051" s="76"/>
      <c r="AS4051" s="60"/>
      <c r="AT4051" s="60"/>
      <c r="AU4051" s="60"/>
    </row>
    <row r="4052" spans="1:47" s="21" customFormat="1">
      <c r="A4052" s="10"/>
      <c r="B4052" s="8"/>
      <c r="C4052" s="8"/>
      <c r="D4052" s="344" t="s">
        <v>1167</v>
      </c>
      <c r="E4052" s="29"/>
      <c r="F4052" s="261"/>
      <c r="G4052" s="71"/>
      <c r="H4052" s="284">
        <v>428985775</v>
      </c>
      <c r="I4052" s="33"/>
      <c r="J4052" s="33"/>
      <c r="K4052" s="33"/>
      <c r="L4052" s="33"/>
      <c r="M4052" s="33"/>
      <c r="N4052" s="33"/>
      <c r="O4052" s="33"/>
      <c r="P4052" s="33"/>
      <c r="Q4052" s="33"/>
      <c r="R4052" s="33"/>
      <c r="S4052" s="33"/>
      <c r="T4052" s="33"/>
      <c r="U4052" s="33"/>
      <c r="V4052" s="33"/>
      <c r="W4052" s="33"/>
      <c r="X4052" s="282"/>
      <c r="Y4052" s="69"/>
      <c r="Z4052" s="73"/>
      <c r="AA4052" s="73"/>
      <c r="AB4052" s="69"/>
      <c r="AC4052" s="69"/>
      <c r="AD4052" s="69"/>
      <c r="AE4052" s="69"/>
      <c r="AF4052" s="69"/>
      <c r="AG4052" s="69"/>
      <c r="AH4052" s="69"/>
      <c r="AI4052" s="69"/>
      <c r="AJ4052" s="69"/>
      <c r="AK4052" s="69"/>
      <c r="AL4052" s="69"/>
      <c r="AM4052" s="69"/>
      <c r="AN4052" s="69"/>
      <c r="AO4052" s="69"/>
      <c r="AP4052" s="70"/>
      <c r="AQ4052" s="70"/>
      <c r="AR4052" s="76"/>
      <c r="AS4052" s="60"/>
      <c r="AT4052" s="60"/>
      <c r="AU4052" s="60"/>
    </row>
    <row r="4053" spans="1:47" s="21" customFormat="1">
      <c r="A4053" s="10"/>
      <c r="B4053" s="8"/>
      <c r="C4053" s="8"/>
      <c r="D4053" s="344" t="s">
        <v>1168</v>
      </c>
      <c r="E4053" s="29"/>
      <c r="F4053" s="261"/>
      <c r="G4053" s="71"/>
      <c r="H4053" s="284">
        <v>180269834</v>
      </c>
      <c r="I4053" s="33"/>
      <c r="J4053" s="33"/>
      <c r="K4053" s="33"/>
      <c r="L4053" s="33"/>
      <c r="M4053" s="33"/>
      <c r="N4053" s="33"/>
      <c r="O4053" s="33"/>
      <c r="P4053" s="33"/>
      <c r="Q4053" s="33"/>
      <c r="R4053" s="33"/>
      <c r="S4053" s="33"/>
      <c r="T4053" s="33"/>
      <c r="U4053" s="33"/>
      <c r="V4053" s="33"/>
      <c r="W4053" s="33"/>
      <c r="X4053" s="282"/>
      <c r="Y4053" s="69"/>
      <c r="Z4053" s="73"/>
      <c r="AA4053" s="73"/>
      <c r="AB4053" s="69"/>
      <c r="AC4053" s="69"/>
      <c r="AD4053" s="69"/>
      <c r="AE4053" s="69"/>
      <c r="AF4053" s="69"/>
      <c r="AG4053" s="69"/>
      <c r="AH4053" s="69"/>
      <c r="AI4053" s="69"/>
      <c r="AJ4053" s="69"/>
      <c r="AK4053" s="69"/>
      <c r="AL4053" s="69"/>
      <c r="AM4053" s="69"/>
      <c r="AN4053" s="69"/>
      <c r="AO4053" s="69"/>
      <c r="AP4053" s="70"/>
      <c r="AQ4053" s="70"/>
      <c r="AR4053" s="76"/>
      <c r="AS4053" s="60"/>
      <c r="AT4053" s="60"/>
      <c r="AU4053" s="60"/>
    </row>
    <row r="4054" spans="1:47" s="21" customFormat="1">
      <c r="A4054" s="10"/>
      <c r="B4054" s="8"/>
      <c r="C4054" s="8"/>
      <c r="D4054" s="344" t="s">
        <v>1169</v>
      </c>
      <c r="E4054" s="29"/>
      <c r="F4054" s="261"/>
      <c r="G4054" s="71"/>
      <c r="H4054" s="284">
        <v>259772251</v>
      </c>
      <c r="I4054" s="33"/>
      <c r="J4054" s="33"/>
      <c r="K4054" s="33"/>
      <c r="L4054" s="33"/>
      <c r="M4054" s="33"/>
      <c r="N4054" s="33"/>
      <c r="O4054" s="33"/>
      <c r="P4054" s="33"/>
      <c r="Q4054" s="33"/>
      <c r="R4054" s="33"/>
      <c r="S4054" s="33"/>
      <c r="T4054" s="33"/>
      <c r="U4054" s="33"/>
      <c r="V4054" s="33"/>
      <c r="W4054" s="33"/>
      <c r="X4054" s="282"/>
      <c r="Y4054" s="69"/>
      <c r="Z4054" s="73"/>
      <c r="AA4054" s="73"/>
      <c r="AB4054" s="69"/>
      <c r="AC4054" s="69"/>
      <c r="AD4054" s="69"/>
      <c r="AE4054" s="69"/>
      <c r="AF4054" s="69"/>
      <c r="AG4054" s="69"/>
      <c r="AH4054" s="69"/>
      <c r="AI4054" s="69"/>
      <c r="AJ4054" s="69"/>
      <c r="AK4054" s="69"/>
      <c r="AL4054" s="69"/>
      <c r="AM4054" s="69"/>
      <c r="AN4054" s="69"/>
      <c r="AO4054" s="69"/>
      <c r="AP4054" s="70"/>
      <c r="AQ4054" s="70"/>
      <c r="AR4054" s="76"/>
      <c r="AS4054" s="60"/>
      <c r="AT4054" s="60"/>
      <c r="AU4054" s="60"/>
    </row>
    <row r="4055" spans="1:47" s="21" customFormat="1">
      <c r="A4055" s="10"/>
      <c r="B4055" s="8"/>
      <c r="C4055" s="8"/>
      <c r="D4055" s="344" t="s">
        <v>1170</v>
      </c>
      <c r="E4055" s="29"/>
      <c r="F4055" s="261"/>
      <c r="G4055" s="71"/>
      <c r="H4055" s="284">
        <v>55276674</v>
      </c>
      <c r="I4055" s="33"/>
      <c r="J4055" s="33"/>
      <c r="K4055" s="33"/>
      <c r="L4055" s="33"/>
      <c r="M4055" s="33"/>
      <c r="N4055" s="33"/>
      <c r="O4055" s="33"/>
      <c r="P4055" s="33"/>
      <c r="Q4055" s="33"/>
      <c r="R4055" s="33"/>
      <c r="S4055" s="33"/>
      <c r="T4055" s="33"/>
      <c r="U4055" s="33"/>
      <c r="V4055" s="33"/>
      <c r="W4055" s="33"/>
      <c r="X4055" s="282"/>
      <c r="Y4055" s="69"/>
      <c r="Z4055" s="73"/>
      <c r="AA4055" s="73"/>
      <c r="AB4055" s="69"/>
      <c r="AC4055" s="69"/>
      <c r="AD4055" s="69"/>
      <c r="AE4055" s="69"/>
      <c r="AF4055" s="69"/>
      <c r="AG4055" s="69"/>
      <c r="AH4055" s="69"/>
      <c r="AI4055" s="69"/>
      <c r="AJ4055" s="69"/>
      <c r="AK4055" s="69"/>
      <c r="AL4055" s="69"/>
      <c r="AM4055" s="69"/>
      <c r="AN4055" s="69"/>
      <c r="AO4055" s="69"/>
      <c r="AP4055" s="70"/>
      <c r="AQ4055" s="70"/>
      <c r="AR4055" s="76"/>
      <c r="AS4055" s="60"/>
      <c r="AT4055" s="60"/>
      <c r="AU4055" s="60"/>
    </row>
    <row r="4056" spans="1:47" s="21" customFormat="1">
      <c r="A4056" s="10"/>
      <c r="B4056" s="8"/>
      <c r="C4056" s="8"/>
      <c r="D4056" s="344" t="s">
        <v>1171</v>
      </c>
      <c r="E4056" s="29"/>
      <c r="F4056" s="261"/>
      <c r="G4056" s="71"/>
      <c r="H4056" s="284">
        <v>251650447</v>
      </c>
      <c r="I4056" s="33"/>
      <c r="J4056" s="33"/>
      <c r="K4056" s="33"/>
      <c r="L4056" s="33"/>
      <c r="M4056" s="33"/>
      <c r="N4056" s="33"/>
      <c r="O4056" s="33"/>
      <c r="P4056" s="33"/>
      <c r="Q4056" s="33"/>
      <c r="R4056" s="33"/>
      <c r="S4056" s="33"/>
      <c r="T4056" s="33"/>
      <c r="U4056" s="33"/>
      <c r="V4056" s="33"/>
      <c r="W4056" s="33"/>
      <c r="X4056" s="282"/>
      <c r="Y4056" s="69"/>
      <c r="Z4056" s="73"/>
      <c r="AA4056" s="73"/>
      <c r="AB4056" s="69"/>
      <c r="AC4056" s="69"/>
      <c r="AD4056" s="69"/>
      <c r="AE4056" s="69"/>
      <c r="AF4056" s="69"/>
      <c r="AG4056" s="69"/>
      <c r="AH4056" s="69"/>
      <c r="AI4056" s="69"/>
      <c r="AJ4056" s="69"/>
      <c r="AK4056" s="69"/>
      <c r="AL4056" s="69"/>
      <c r="AM4056" s="69"/>
      <c r="AN4056" s="69"/>
      <c r="AO4056" s="69"/>
      <c r="AP4056" s="70"/>
      <c r="AQ4056" s="70"/>
      <c r="AR4056" s="76"/>
      <c r="AS4056" s="60"/>
      <c r="AT4056" s="60"/>
      <c r="AU4056" s="60"/>
    </row>
    <row r="4057" spans="1:47" s="21" customFormat="1">
      <c r="A4057" s="10"/>
      <c r="B4057" s="8"/>
      <c r="C4057" s="8"/>
      <c r="D4057" s="344" t="s">
        <v>1172</v>
      </c>
      <c r="E4057" s="29"/>
      <c r="F4057" s="261"/>
      <c r="G4057" s="71"/>
      <c r="H4057" s="284">
        <v>52940990</v>
      </c>
      <c r="I4057" s="33"/>
      <c r="J4057" s="33"/>
      <c r="K4057" s="33"/>
      <c r="L4057" s="33"/>
      <c r="M4057" s="33"/>
      <c r="N4057" s="33"/>
      <c r="O4057" s="33"/>
      <c r="P4057" s="33"/>
      <c r="Q4057" s="33"/>
      <c r="R4057" s="33"/>
      <c r="S4057" s="33"/>
      <c r="T4057" s="33"/>
      <c r="U4057" s="33"/>
      <c r="V4057" s="33"/>
      <c r="W4057" s="33"/>
      <c r="X4057" s="282"/>
      <c r="Y4057" s="69"/>
      <c r="Z4057" s="73"/>
      <c r="AA4057" s="73"/>
      <c r="AB4057" s="69"/>
      <c r="AC4057" s="69"/>
      <c r="AD4057" s="69"/>
      <c r="AE4057" s="69"/>
      <c r="AF4057" s="69"/>
      <c r="AG4057" s="69"/>
      <c r="AH4057" s="69"/>
      <c r="AI4057" s="69"/>
      <c r="AJ4057" s="69"/>
      <c r="AK4057" s="69"/>
      <c r="AL4057" s="69"/>
      <c r="AM4057" s="69"/>
      <c r="AN4057" s="69"/>
      <c r="AO4057" s="69"/>
      <c r="AP4057" s="70"/>
      <c r="AQ4057" s="70"/>
      <c r="AR4057" s="76"/>
      <c r="AS4057" s="60"/>
      <c r="AT4057" s="60"/>
      <c r="AU4057" s="60"/>
    </row>
    <row r="4058" spans="1:47" s="21" customFormat="1">
      <c r="A4058" s="10"/>
      <c r="B4058" s="8"/>
      <c r="C4058" s="8"/>
      <c r="D4058" s="344" t="s">
        <v>20</v>
      </c>
      <c r="E4058" s="29"/>
      <c r="F4058" s="261"/>
      <c r="G4058" s="71"/>
      <c r="H4058" s="284">
        <v>66407500</v>
      </c>
      <c r="I4058" s="33"/>
      <c r="J4058" s="33"/>
      <c r="K4058" s="33"/>
      <c r="L4058" s="33"/>
      <c r="M4058" s="33"/>
      <c r="N4058" s="33"/>
      <c r="O4058" s="33"/>
      <c r="P4058" s="33"/>
      <c r="Q4058" s="33"/>
      <c r="R4058" s="33"/>
      <c r="S4058" s="33"/>
      <c r="T4058" s="33"/>
      <c r="U4058" s="33"/>
      <c r="V4058" s="33"/>
      <c r="W4058" s="33"/>
      <c r="X4058" s="282"/>
      <c r="Y4058" s="69"/>
      <c r="Z4058" s="73"/>
      <c r="AA4058" s="73"/>
      <c r="AB4058" s="69"/>
      <c r="AC4058" s="69"/>
      <c r="AD4058" s="69"/>
      <c r="AE4058" s="69"/>
      <c r="AF4058" s="69"/>
      <c r="AG4058" s="69"/>
      <c r="AH4058" s="69"/>
      <c r="AI4058" s="69"/>
      <c r="AJ4058" s="69"/>
      <c r="AK4058" s="69"/>
      <c r="AL4058" s="69"/>
      <c r="AM4058" s="69"/>
      <c r="AN4058" s="69"/>
      <c r="AO4058" s="69"/>
      <c r="AP4058" s="70"/>
      <c r="AQ4058" s="70"/>
      <c r="AR4058" s="76"/>
      <c r="AS4058" s="60"/>
      <c r="AT4058" s="60"/>
      <c r="AU4058" s="60"/>
    </row>
    <row r="4059" spans="1:47" s="21" customFormat="1">
      <c r="A4059" s="10"/>
      <c r="B4059" s="8"/>
      <c r="C4059" s="8"/>
      <c r="D4059" s="344" t="s">
        <v>1173</v>
      </c>
      <c r="E4059" s="29"/>
      <c r="F4059" s="261"/>
      <c r="G4059" s="71"/>
      <c r="H4059" s="284">
        <v>164288484</v>
      </c>
      <c r="I4059" s="33"/>
      <c r="J4059" s="33"/>
      <c r="K4059" s="33"/>
      <c r="L4059" s="33"/>
      <c r="M4059" s="33"/>
      <c r="N4059" s="33"/>
      <c r="O4059" s="33"/>
      <c r="P4059" s="33"/>
      <c r="Q4059" s="33"/>
      <c r="R4059" s="33"/>
      <c r="S4059" s="33"/>
      <c r="T4059" s="33"/>
      <c r="U4059" s="33"/>
      <c r="V4059" s="33"/>
      <c r="W4059" s="33"/>
      <c r="X4059" s="282"/>
      <c r="Y4059" s="69"/>
      <c r="Z4059" s="73"/>
      <c r="AA4059" s="73"/>
      <c r="AB4059" s="69"/>
      <c r="AC4059" s="69"/>
      <c r="AD4059" s="69"/>
      <c r="AE4059" s="69"/>
      <c r="AF4059" s="69"/>
      <c r="AG4059" s="69"/>
      <c r="AH4059" s="69"/>
      <c r="AI4059" s="69"/>
      <c r="AJ4059" s="69"/>
      <c r="AK4059" s="69"/>
      <c r="AL4059" s="69"/>
      <c r="AM4059" s="69"/>
      <c r="AN4059" s="69"/>
      <c r="AO4059" s="69"/>
      <c r="AP4059" s="70"/>
      <c r="AQ4059" s="70"/>
      <c r="AR4059" s="76"/>
      <c r="AS4059" s="60"/>
      <c r="AT4059" s="60"/>
      <c r="AU4059" s="60"/>
    </row>
    <row r="4060" spans="1:47" s="21" customFormat="1" ht="15">
      <c r="A4060" s="10"/>
      <c r="B4060" s="8"/>
      <c r="C4060" s="8"/>
      <c r="D4060" s="506" t="s">
        <v>1179</v>
      </c>
      <c r="E4060" s="29"/>
      <c r="F4060" s="261"/>
      <c r="G4060" s="71"/>
      <c r="H4060" s="284"/>
      <c r="I4060" s="33"/>
      <c r="J4060" s="33"/>
      <c r="K4060" s="33"/>
      <c r="L4060" s="33"/>
      <c r="M4060" s="33"/>
      <c r="N4060" s="33"/>
      <c r="O4060" s="33"/>
      <c r="P4060" s="33"/>
      <c r="Q4060" s="33"/>
      <c r="R4060" s="33"/>
      <c r="S4060" s="33"/>
      <c r="T4060" s="33"/>
      <c r="U4060" s="33"/>
      <c r="V4060" s="33"/>
      <c r="W4060" s="33"/>
      <c r="X4060" s="282"/>
      <c r="Y4060" s="69"/>
      <c r="Z4060" s="73"/>
      <c r="AA4060" s="73"/>
      <c r="AB4060" s="69"/>
      <c r="AC4060" s="69"/>
      <c r="AD4060" s="69"/>
      <c r="AE4060" s="69"/>
      <c r="AF4060" s="69"/>
      <c r="AG4060" s="69"/>
      <c r="AH4060" s="69"/>
      <c r="AI4060" s="69"/>
      <c r="AJ4060" s="69"/>
      <c r="AK4060" s="69"/>
      <c r="AL4060" s="69"/>
      <c r="AM4060" s="69"/>
      <c r="AN4060" s="69"/>
      <c r="AO4060" s="69"/>
      <c r="AP4060" s="70"/>
      <c r="AQ4060" s="70"/>
      <c r="AR4060" s="76"/>
      <c r="AS4060" s="60"/>
      <c r="AT4060" s="60"/>
      <c r="AU4060" s="60"/>
    </row>
    <row r="4061" spans="1:47" s="21" customFormat="1">
      <c r="A4061" s="10"/>
      <c r="B4061" s="8"/>
      <c r="C4061" s="8"/>
      <c r="D4061" s="344" t="s">
        <v>1174</v>
      </c>
      <c r="E4061" s="29"/>
      <c r="F4061" s="261"/>
      <c r="G4061" s="71"/>
      <c r="H4061" s="284">
        <v>101008577</v>
      </c>
      <c r="I4061" s="33"/>
      <c r="J4061" s="33"/>
      <c r="K4061" s="33"/>
      <c r="L4061" s="33"/>
      <c r="M4061" s="33"/>
      <c r="N4061" s="33"/>
      <c r="O4061" s="33"/>
      <c r="P4061" s="33"/>
      <c r="Q4061" s="33"/>
      <c r="R4061" s="33"/>
      <c r="S4061" s="33"/>
      <c r="T4061" s="33"/>
      <c r="U4061" s="33"/>
      <c r="V4061" s="33"/>
      <c r="W4061" s="33"/>
      <c r="X4061" s="282"/>
      <c r="Y4061" s="69"/>
      <c r="Z4061" s="73"/>
      <c r="AA4061" s="73"/>
      <c r="AB4061" s="69"/>
      <c r="AC4061" s="69"/>
      <c r="AD4061" s="69"/>
      <c r="AE4061" s="69"/>
      <c r="AF4061" s="69"/>
      <c r="AG4061" s="69">
        <v>101008577</v>
      </c>
      <c r="AH4061" s="69"/>
      <c r="AI4061" s="69"/>
      <c r="AJ4061" s="69"/>
      <c r="AK4061" s="69"/>
      <c r="AL4061" s="69"/>
      <c r="AM4061" s="69"/>
      <c r="AN4061" s="69"/>
      <c r="AO4061" s="69"/>
      <c r="AP4061" s="70"/>
      <c r="AQ4061" s="70"/>
      <c r="AR4061" s="76"/>
      <c r="AS4061" s="60"/>
      <c r="AT4061" s="60"/>
      <c r="AU4061" s="60"/>
    </row>
    <row r="4062" spans="1:47" s="21" customFormat="1">
      <c r="A4062" s="10"/>
      <c r="B4062" s="8"/>
      <c r="C4062" s="8"/>
      <c r="D4062" s="344" t="s">
        <v>1175</v>
      </c>
      <c r="E4062" s="29"/>
      <c r="F4062" s="261"/>
      <c r="G4062" s="71"/>
      <c r="H4062" s="284">
        <v>102289070</v>
      </c>
      <c r="I4062" s="33"/>
      <c r="J4062" s="33"/>
      <c r="K4062" s="33"/>
      <c r="L4062" s="33"/>
      <c r="M4062" s="33"/>
      <c r="N4062" s="33"/>
      <c r="O4062" s="33"/>
      <c r="P4062" s="33"/>
      <c r="Q4062" s="33"/>
      <c r="R4062" s="33"/>
      <c r="S4062" s="33"/>
      <c r="T4062" s="33"/>
      <c r="U4062" s="33"/>
      <c r="V4062" s="33"/>
      <c r="W4062" s="33"/>
      <c r="X4062" s="282"/>
      <c r="Y4062" s="69"/>
      <c r="Z4062" s="73"/>
      <c r="AA4062" s="73"/>
      <c r="AB4062" s="69"/>
      <c r="AC4062" s="69"/>
      <c r="AD4062" s="69"/>
      <c r="AE4062" s="69"/>
      <c r="AF4062" s="69"/>
      <c r="AG4062" s="69">
        <v>102289070</v>
      </c>
      <c r="AH4062" s="69"/>
      <c r="AI4062" s="69"/>
      <c r="AJ4062" s="69"/>
      <c r="AK4062" s="69"/>
      <c r="AL4062" s="69"/>
      <c r="AM4062" s="69"/>
      <c r="AN4062" s="69"/>
      <c r="AO4062" s="69"/>
      <c r="AP4062" s="70"/>
      <c r="AQ4062" s="70"/>
      <c r="AR4062" s="76"/>
      <c r="AS4062" s="60"/>
      <c r="AT4062" s="60"/>
      <c r="AU4062" s="60"/>
    </row>
    <row r="4063" spans="1:47" s="21" customFormat="1">
      <c r="A4063" s="10"/>
      <c r="B4063" s="8"/>
      <c r="C4063" s="8"/>
      <c r="D4063" s="344" t="s">
        <v>1176</v>
      </c>
      <c r="E4063" s="29"/>
      <c r="F4063" s="261"/>
      <c r="G4063" s="71"/>
      <c r="H4063" s="284">
        <v>7093029</v>
      </c>
      <c r="I4063" s="33"/>
      <c r="J4063" s="33"/>
      <c r="K4063" s="33"/>
      <c r="L4063" s="33"/>
      <c r="M4063" s="33"/>
      <c r="N4063" s="33"/>
      <c r="O4063" s="33"/>
      <c r="P4063" s="33"/>
      <c r="Q4063" s="33"/>
      <c r="R4063" s="33"/>
      <c r="S4063" s="33"/>
      <c r="T4063" s="33"/>
      <c r="U4063" s="33"/>
      <c r="V4063" s="33"/>
      <c r="W4063" s="33"/>
      <c r="X4063" s="282"/>
      <c r="Y4063" s="69"/>
      <c r="Z4063" s="73"/>
      <c r="AA4063" s="73"/>
      <c r="AB4063" s="69"/>
      <c r="AC4063" s="69"/>
      <c r="AD4063" s="69"/>
      <c r="AE4063" s="69"/>
      <c r="AF4063" s="69"/>
      <c r="AG4063" s="69">
        <v>7093029</v>
      </c>
      <c r="AH4063" s="69"/>
      <c r="AI4063" s="69"/>
      <c r="AJ4063" s="69"/>
      <c r="AK4063" s="69"/>
      <c r="AL4063" s="69"/>
      <c r="AM4063" s="69"/>
      <c r="AN4063" s="69"/>
      <c r="AO4063" s="69"/>
      <c r="AP4063" s="70"/>
      <c r="AQ4063" s="70"/>
      <c r="AR4063" s="76"/>
      <c r="AS4063" s="60"/>
      <c r="AT4063" s="60"/>
      <c r="AU4063" s="60"/>
    </row>
    <row r="4064" spans="1:47" s="21" customFormat="1" ht="15">
      <c r="A4064" s="10"/>
      <c r="B4064" s="8"/>
      <c r="C4064" s="8"/>
      <c r="D4064" s="505" t="s">
        <v>1177</v>
      </c>
      <c r="E4064" s="29"/>
      <c r="F4064" s="261"/>
      <c r="G4064" s="71"/>
      <c r="H4064" s="284"/>
      <c r="I4064" s="33"/>
      <c r="J4064" s="33"/>
      <c r="K4064" s="33"/>
      <c r="L4064" s="33"/>
      <c r="M4064" s="33"/>
      <c r="N4064" s="33"/>
      <c r="O4064" s="33"/>
      <c r="P4064" s="33"/>
      <c r="Q4064" s="33"/>
      <c r="R4064" s="33"/>
      <c r="S4064" s="33"/>
      <c r="T4064" s="33"/>
      <c r="U4064" s="33"/>
      <c r="V4064" s="33"/>
      <c r="W4064" s="33"/>
      <c r="X4064" s="282"/>
      <c r="Y4064" s="69"/>
      <c r="Z4064" s="73"/>
      <c r="AA4064" s="73"/>
      <c r="AB4064" s="69"/>
      <c r="AC4064" s="69"/>
      <c r="AD4064" s="69"/>
      <c r="AE4064" s="69"/>
      <c r="AF4064" s="69"/>
      <c r="AG4064" s="69"/>
      <c r="AH4064" s="69"/>
      <c r="AI4064" s="69"/>
      <c r="AJ4064" s="69"/>
      <c r="AK4064" s="69"/>
      <c r="AL4064" s="69"/>
      <c r="AM4064" s="69"/>
      <c r="AN4064" s="69"/>
      <c r="AO4064" s="69"/>
      <c r="AP4064" s="70"/>
      <c r="AQ4064" s="70"/>
      <c r="AR4064" s="76"/>
      <c r="AS4064" s="60"/>
      <c r="AT4064" s="60"/>
      <c r="AU4064" s="60"/>
    </row>
    <row r="4065" spans="1:52" s="21" customFormat="1">
      <c r="A4065" s="10"/>
      <c r="B4065" s="8"/>
      <c r="C4065" s="8"/>
      <c r="D4065" s="344" t="s">
        <v>1178</v>
      </c>
      <c r="E4065" s="29"/>
      <c r="F4065" s="261"/>
      <c r="G4065" s="71"/>
      <c r="H4065" s="284"/>
      <c r="I4065" s="33"/>
      <c r="J4065" s="33"/>
      <c r="K4065" s="33"/>
      <c r="L4065" s="33"/>
      <c r="M4065" s="33"/>
      <c r="N4065" s="33"/>
      <c r="O4065" s="33"/>
      <c r="P4065" s="33"/>
      <c r="Q4065" s="33"/>
      <c r="R4065" s="33"/>
      <c r="S4065" s="33"/>
      <c r="T4065" s="33"/>
      <c r="U4065" s="33">
        <v>36640088</v>
      </c>
      <c r="V4065" s="33"/>
      <c r="W4065" s="33"/>
      <c r="X4065" s="282"/>
      <c r="Y4065" s="69"/>
      <c r="Z4065" s="73"/>
      <c r="AA4065" s="73"/>
      <c r="AB4065" s="69"/>
      <c r="AC4065" s="69"/>
      <c r="AD4065" s="69"/>
      <c r="AE4065" s="69"/>
      <c r="AF4065" s="69"/>
      <c r="AG4065" s="69"/>
      <c r="AH4065" s="69"/>
      <c r="AI4065" s="69"/>
      <c r="AJ4065" s="69"/>
      <c r="AK4065" s="69"/>
      <c r="AL4065" s="69"/>
      <c r="AM4065" s="69"/>
      <c r="AN4065" s="69"/>
      <c r="AO4065" s="69"/>
      <c r="AP4065" s="70"/>
      <c r="AQ4065" s="70"/>
      <c r="AR4065" s="76"/>
      <c r="AS4065" s="60"/>
      <c r="AT4065" s="60"/>
      <c r="AU4065" s="60"/>
    </row>
    <row r="4066" spans="1:52" s="21" customFormat="1">
      <c r="A4066" s="10"/>
      <c r="B4066" s="8"/>
      <c r="C4066" s="8"/>
      <c r="D4066" s="344"/>
      <c r="E4066" s="29"/>
      <c r="F4066" s="261"/>
      <c r="G4066" s="71"/>
      <c r="H4066" s="284"/>
      <c r="I4066" s="33"/>
      <c r="J4066" s="33"/>
      <c r="K4066" s="33"/>
      <c r="L4066" s="33"/>
      <c r="M4066" s="33"/>
      <c r="N4066" s="33"/>
      <c r="O4066" s="33"/>
      <c r="P4066" s="33"/>
      <c r="Q4066" s="33"/>
      <c r="R4066" s="33"/>
      <c r="S4066" s="33"/>
      <c r="T4066" s="33"/>
      <c r="U4066" s="33"/>
      <c r="V4066" s="33"/>
      <c r="W4066" s="33"/>
      <c r="X4066" s="282"/>
      <c r="Y4066" s="69"/>
      <c r="Z4066" s="73"/>
      <c r="AA4066" s="73"/>
      <c r="AB4066" s="69"/>
      <c r="AC4066" s="69"/>
      <c r="AD4066" s="69"/>
      <c r="AE4066" s="69"/>
      <c r="AF4066" s="69"/>
      <c r="AG4066" s="69"/>
      <c r="AH4066" s="69"/>
      <c r="AI4066" s="69"/>
      <c r="AJ4066" s="69"/>
      <c r="AK4066" s="69"/>
      <c r="AL4066" s="69"/>
      <c r="AM4066" s="69"/>
      <c r="AN4066" s="69"/>
      <c r="AO4066" s="69"/>
      <c r="AP4066" s="70"/>
      <c r="AQ4066" s="70"/>
      <c r="AR4066" s="76"/>
      <c r="AS4066" s="60"/>
      <c r="AT4066" s="60"/>
      <c r="AU4066" s="60"/>
    </row>
    <row r="4067" spans="1:52" s="21" customFormat="1">
      <c r="A4067" s="10"/>
      <c r="B4067" s="8"/>
      <c r="C4067" s="8"/>
      <c r="D4067" s="344"/>
      <c r="E4067" s="29"/>
      <c r="F4067" s="261"/>
      <c r="G4067" s="71"/>
      <c r="H4067" s="284"/>
      <c r="I4067" s="33"/>
      <c r="J4067" s="33"/>
      <c r="K4067" s="33"/>
      <c r="L4067" s="33"/>
      <c r="M4067" s="33"/>
      <c r="N4067" s="33"/>
      <c r="O4067" s="33"/>
      <c r="P4067" s="33"/>
      <c r="Q4067" s="33"/>
      <c r="R4067" s="33"/>
      <c r="S4067" s="33"/>
      <c r="T4067" s="33"/>
      <c r="U4067" s="33"/>
      <c r="V4067" s="33"/>
      <c r="W4067" s="33"/>
      <c r="X4067" s="282"/>
      <c r="Y4067" s="69"/>
      <c r="Z4067" s="73"/>
      <c r="AA4067" s="73"/>
      <c r="AB4067" s="69"/>
      <c r="AC4067" s="69"/>
      <c r="AD4067" s="69"/>
      <c r="AE4067" s="69"/>
      <c r="AF4067" s="69"/>
      <c r="AG4067" s="69"/>
      <c r="AH4067" s="69"/>
      <c r="AI4067" s="69"/>
      <c r="AJ4067" s="69"/>
      <c r="AK4067" s="69"/>
      <c r="AL4067" s="69"/>
      <c r="AM4067" s="69"/>
      <c r="AN4067" s="69"/>
      <c r="AO4067" s="69"/>
      <c r="AP4067" s="70"/>
      <c r="AQ4067" s="70"/>
      <c r="AR4067" s="76"/>
      <c r="AS4067" s="60"/>
      <c r="AT4067" s="60"/>
      <c r="AU4067" s="60"/>
    </row>
    <row r="4068" spans="1:52" s="21" customFormat="1" ht="15">
      <c r="A4068" s="10"/>
      <c r="B4068" s="8"/>
      <c r="C4068" s="8"/>
      <c r="D4068" s="506" t="s">
        <v>1140</v>
      </c>
      <c r="E4068" s="29"/>
      <c r="F4068" s="261"/>
      <c r="G4068" s="71"/>
      <c r="H4068" s="284"/>
      <c r="I4068" s="33"/>
      <c r="J4068" s="33"/>
      <c r="K4068" s="33"/>
      <c r="L4068" s="33"/>
      <c r="M4068" s="33"/>
      <c r="N4068" s="33"/>
      <c r="O4068" s="33"/>
      <c r="P4068" s="33"/>
      <c r="Q4068" s="33"/>
      <c r="R4068" s="33"/>
      <c r="S4068" s="33"/>
      <c r="T4068" s="33"/>
      <c r="U4068" s="33"/>
      <c r="V4068" s="33"/>
      <c r="W4068" s="33"/>
      <c r="X4068" s="282"/>
      <c r="Y4068" s="69"/>
      <c r="Z4068" s="73"/>
      <c r="AA4068" s="73"/>
      <c r="AB4068" s="69"/>
      <c r="AC4068" s="69"/>
      <c r="AD4068" s="69"/>
      <c r="AE4068" s="69"/>
      <c r="AF4068" s="69"/>
      <c r="AG4068" s="69"/>
      <c r="AH4068" s="69"/>
      <c r="AI4068" s="69"/>
      <c r="AJ4068" s="69"/>
      <c r="AK4068" s="69"/>
      <c r="AL4068" s="69"/>
      <c r="AM4068" s="69"/>
      <c r="AN4068" s="69"/>
      <c r="AO4068" s="69"/>
      <c r="AP4068" s="70"/>
      <c r="AQ4068" s="70"/>
      <c r="AR4068" s="76"/>
      <c r="AS4068" s="60"/>
      <c r="AT4068" s="60"/>
      <c r="AU4068" s="60"/>
    </row>
    <row r="4069" spans="1:52" s="21" customFormat="1">
      <c r="A4069" s="10"/>
      <c r="B4069" s="8"/>
      <c r="C4069" s="8"/>
      <c r="D4069" s="344" t="s">
        <v>925</v>
      </c>
      <c r="E4069" s="29"/>
      <c r="F4069" s="261"/>
      <c r="G4069" s="71"/>
      <c r="H4069" s="284"/>
      <c r="I4069" s="33"/>
      <c r="J4069" s="33"/>
      <c r="K4069" s="33"/>
      <c r="L4069" s="33"/>
      <c r="M4069" s="33"/>
      <c r="N4069" s="33"/>
      <c r="O4069" s="33"/>
      <c r="P4069" s="33"/>
      <c r="Q4069" s="33"/>
      <c r="R4069" s="33"/>
      <c r="S4069" s="33"/>
      <c r="T4069" s="33"/>
      <c r="U4069" s="33"/>
      <c r="V4069" s="33"/>
      <c r="W4069" s="33"/>
      <c r="X4069" s="282"/>
      <c r="Y4069" s="69"/>
      <c r="Z4069" s="73"/>
      <c r="AA4069" s="73"/>
      <c r="AB4069" s="69"/>
      <c r="AC4069" s="69">
        <v>7483618500</v>
      </c>
      <c r="AD4069" s="69"/>
      <c r="AE4069" s="69"/>
      <c r="AF4069" s="69"/>
      <c r="AG4069" s="69"/>
      <c r="AH4069" s="69"/>
      <c r="AI4069" s="69"/>
      <c r="AJ4069" s="69"/>
      <c r="AK4069" s="69"/>
      <c r="AL4069" s="69"/>
      <c r="AM4069" s="69"/>
      <c r="AN4069" s="69"/>
      <c r="AO4069" s="69"/>
      <c r="AP4069" s="70"/>
      <c r="AQ4069" s="70"/>
      <c r="AR4069" s="76"/>
      <c r="AS4069" s="60"/>
      <c r="AT4069" s="60"/>
      <c r="AU4069" s="60"/>
    </row>
    <row r="4070" spans="1:52" s="21" customFormat="1">
      <c r="A4070" s="10"/>
      <c r="B4070" s="8"/>
      <c r="C4070" s="8"/>
      <c r="D4070" s="344"/>
      <c r="E4070" s="29"/>
      <c r="F4070" s="261"/>
      <c r="G4070" s="71"/>
      <c r="H4070" s="284"/>
      <c r="I4070" s="33"/>
      <c r="J4070" s="33"/>
      <c r="K4070" s="33"/>
      <c r="L4070" s="33"/>
      <c r="M4070" s="33"/>
      <c r="N4070" s="33"/>
      <c r="O4070" s="33"/>
      <c r="P4070" s="33"/>
      <c r="Q4070" s="33"/>
      <c r="R4070" s="33"/>
      <c r="S4070" s="33"/>
      <c r="T4070" s="33"/>
      <c r="U4070" s="33"/>
      <c r="V4070" s="33"/>
      <c r="W4070" s="33"/>
      <c r="X4070" s="282"/>
      <c r="Y4070" s="69"/>
      <c r="Z4070" s="73"/>
      <c r="AA4070" s="73"/>
      <c r="AB4070" s="69"/>
      <c r="AC4070" s="69"/>
      <c r="AD4070" s="69"/>
      <c r="AE4070" s="69"/>
      <c r="AF4070" s="69"/>
      <c r="AG4070" s="69"/>
      <c r="AH4070" s="69"/>
      <c r="AI4070" s="69"/>
      <c r="AJ4070" s="69"/>
      <c r="AK4070" s="69"/>
      <c r="AL4070" s="69"/>
      <c r="AM4070" s="69"/>
      <c r="AN4070" s="69"/>
      <c r="AO4070" s="69"/>
      <c r="AP4070" s="70"/>
      <c r="AQ4070" s="70"/>
      <c r="AR4070" s="76"/>
      <c r="AS4070" s="60"/>
      <c r="AT4070" s="60"/>
      <c r="AU4070" s="60"/>
    </row>
    <row r="4071" spans="1:52" s="21" customFormat="1">
      <c r="A4071" s="10"/>
      <c r="B4071" s="8"/>
      <c r="C4071" s="8"/>
      <c r="D4071" s="344"/>
      <c r="E4071" s="29"/>
      <c r="F4071" s="261"/>
      <c r="G4071" s="71"/>
      <c r="H4071" s="284"/>
      <c r="I4071" s="33"/>
      <c r="J4071" s="33"/>
      <c r="K4071" s="33"/>
      <c r="L4071" s="33"/>
      <c r="M4071" s="33"/>
      <c r="N4071" s="33"/>
      <c r="O4071" s="33"/>
      <c r="P4071" s="33"/>
      <c r="Q4071" s="33"/>
      <c r="R4071" s="33"/>
      <c r="S4071" s="33"/>
      <c r="T4071" s="33"/>
      <c r="U4071" s="33"/>
      <c r="V4071" s="33"/>
      <c r="W4071" s="33"/>
      <c r="X4071" s="282"/>
      <c r="Y4071" s="69"/>
      <c r="Z4071" s="73"/>
      <c r="AA4071" s="73"/>
      <c r="AB4071" s="69"/>
      <c r="AC4071" s="69"/>
      <c r="AD4071" s="69"/>
      <c r="AE4071" s="69"/>
      <c r="AF4071" s="69"/>
      <c r="AG4071" s="69"/>
      <c r="AH4071" s="69"/>
      <c r="AI4071" s="69"/>
      <c r="AJ4071" s="69"/>
      <c r="AK4071" s="69"/>
      <c r="AL4071" s="69"/>
      <c r="AM4071" s="69"/>
      <c r="AN4071" s="69"/>
      <c r="AO4071" s="69"/>
      <c r="AP4071" s="70"/>
      <c r="AQ4071" s="70"/>
      <c r="AR4071" s="76"/>
      <c r="AS4071" s="60"/>
      <c r="AT4071" s="60"/>
      <c r="AU4071" s="60"/>
    </row>
    <row r="4072" spans="1:52" s="21" customFormat="1">
      <c r="A4072" s="10"/>
      <c r="B4072" s="8"/>
      <c r="C4072" s="8"/>
      <c r="D4072" s="244"/>
      <c r="E4072" s="29"/>
      <c r="F4072" s="261"/>
      <c r="G4072" s="71"/>
      <c r="H4072" s="284"/>
      <c r="I4072" s="33"/>
      <c r="J4072" s="33"/>
      <c r="K4072" s="33"/>
      <c r="L4072" s="33"/>
      <c r="M4072" s="33"/>
      <c r="N4072" s="33"/>
      <c r="O4072" s="33"/>
      <c r="P4072" s="33"/>
      <c r="Q4072" s="33"/>
      <c r="R4072" s="33"/>
      <c r="S4072" s="33"/>
      <c r="T4072" s="33"/>
      <c r="U4072" s="33"/>
      <c r="V4072" s="33"/>
      <c r="W4072" s="33"/>
      <c r="X4072" s="282"/>
      <c r="Y4072" s="69"/>
      <c r="Z4072" s="73"/>
      <c r="AA4072" s="73"/>
      <c r="AB4072" s="69"/>
      <c r="AC4072" s="69"/>
      <c r="AD4072" s="69"/>
      <c r="AE4072" s="69"/>
      <c r="AF4072" s="69"/>
      <c r="AG4072" s="69"/>
      <c r="AH4072" s="69"/>
      <c r="AI4072" s="69"/>
      <c r="AJ4072" s="69"/>
      <c r="AK4072" s="69"/>
      <c r="AL4072" s="69"/>
      <c r="AM4072" s="69"/>
      <c r="AN4072" s="69"/>
      <c r="AO4072" s="69"/>
      <c r="AP4072" s="70"/>
      <c r="AQ4072" s="70"/>
      <c r="AR4072" s="76"/>
      <c r="AS4072" s="60"/>
      <c r="AT4072" s="60"/>
      <c r="AU4072" s="60"/>
    </row>
    <row r="4073" spans="1:52" s="21" customFormat="1">
      <c r="A4073" s="10"/>
      <c r="B4073" s="8"/>
      <c r="C4073" s="8"/>
      <c r="D4073" s="391"/>
      <c r="E4073" s="29"/>
      <c r="F4073" s="261"/>
      <c r="G4073" s="71"/>
      <c r="H4073" s="73"/>
      <c r="I4073" s="69"/>
      <c r="J4073" s="69"/>
      <c r="K4073" s="396"/>
      <c r="L4073" s="69"/>
      <c r="M4073" s="69"/>
      <c r="N4073" s="69"/>
      <c r="O4073" s="69"/>
      <c r="P4073" s="69"/>
      <c r="Q4073" s="69"/>
      <c r="R4073" s="69"/>
      <c r="S4073" s="69"/>
      <c r="T4073" s="69"/>
      <c r="U4073" s="69"/>
      <c r="V4073" s="69"/>
      <c r="W4073" s="69"/>
      <c r="X4073" s="71"/>
      <c r="Y4073" s="69"/>
      <c r="Z4073" s="73"/>
      <c r="AA4073" s="73"/>
      <c r="AB4073" s="69"/>
      <c r="AC4073" s="69"/>
      <c r="AD4073" s="69"/>
      <c r="AE4073" s="69"/>
      <c r="AF4073" s="69"/>
      <c r="AG4073" s="69"/>
      <c r="AH4073" s="69"/>
      <c r="AI4073" s="69"/>
      <c r="AJ4073" s="69"/>
      <c r="AK4073" s="69"/>
      <c r="AL4073" s="69"/>
      <c r="AM4073" s="69"/>
      <c r="AN4073" s="69"/>
      <c r="AO4073" s="69"/>
      <c r="AP4073" s="70"/>
      <c r="AQ4073" s="70"/>
      <c r="AR4073" s="76"/>
      <c r="AS4073" s="60"/>
      <c r="AT4073" s="60"/>
      <c r="AU4073" s="60"/>
    </row>
    <row r="4074" spans="1:52" s="21" customFormat="1">
      <c r="A4074" s="10"/>
      <c r="B4074" s="8"/>
      <c r="C4074" s="8"/>
      <c r="D4074" s="240"/>
      <c r="E4074" s="29"/>
      <c r="F4074" s="261"/>
      <c r="G4074" s="71"/>
      <c r="H4074" s="73"/>
      <c r="I4074" s="69"/>
      <c r="J4074" s="69"/>
      <c r="K4074" s="69"/>
      <c r="L4074" s="69"/>
      <c r="M4074" s="69"/>
      <c r="N4074" s="69"/>
      <c r="O4074" s="69"/>
      <c r="P4074" s="69"/>
      <c r="Q4074" s="69"/>
      <c r="R4074" s="69"/>
      <c r="S4074" s="69"/>
      <c r="T4074" s="69"/>
      <c r="U4074" s="69"/>
      <c r="V4074" s="69"/>
      <c r="W4074" s="69"/>
      <c r="X4074" s="71"/>
      <c r="Y4074" s="69"/>
      <c r="Z4074" s="73"/>
      <c r="AA4074" s="73"/>
      <c r="AB4074" s="69"/>
      <c r="AC4074" s="69"/>
      <c r="AD4074" s="69"/>
      <c r="AE4074" s="69"/>
      <c r="AF4074" s="69"/>
      <c r="AG4074" s="69"/>
      <c r="AH4074" s="69"/>
      <c r="AI4074" s="69"/>
      <c r="AJ4074" s="69"/>
      <c r="AK4074" s="69"/>
      <c r="AL4074" s="69"/>
      <c r="AM4074" s="69"/>
      <c r="AN4074" s="69"/>
      <c r="AO4074" s="69"/>
      <c r="AP4074" s="70"/>
      <c r="AQ4074" s="70"/>
      <c r="AR4074" s="76"/>
      <c r="AS4074" s="60"/>
      <c r="AT4074" s="60"/>
      <c r="AU4074" s="60"/>
    </row>
    <row r="4075" spans="1:52" s="86" customFormat="1">
      <c r="A4075" s="12"/>
      <c r="B4075" s="9">
        <v>4</v>
      </c>
      <c r="C4075" s="9" t="s">
        <v>17</v>
      </c>
      <c r="D4075" s="81" t="s">
        <v>5</v>
      </c>
      <c r="E4075" s="405">
        <v>50594813</v>
      </c>
      <c r="F4075" s="31">
        <f t="shared" ref="F4075:V4075" si="315">SUM(F4076:F4084)</f>
        <v>0</v>
      </c>
      <c r="G4075" s="31">
        <f t="shared" si="315"/>
        <v>0</v>
      </c>
      <c r="H4075" s="31">
        <f t="shared" si="315"/>
        <v>0</v>
      </c>
      <c r="I4075" s="31">
        <f t="shared" si="315"/>
        <v>0</v>
      </c>
      <c r="J4075" s="31">
        <f t="shared" si="315"/>
        <v>0</v>
      </c>
      <c r="K4075" s="31">
        <f t="shared" si="315"/>
        <v>0</v>
      </c>
      <c r="L4075" s="31">
        <f t="shared" si="315"/>
        <v>0</v>
      </c>
      <c r="M4075" s="31">
        <f t="shared" si="315"/>
        <v>0</v>
      </c>
      <c r="N4075" s="31">
        <f t="shared" si="315"/>
        <v>0</v>
      </c>
      <c r="O4075" s="31">
        <f t="shared" si="315"/>
        <v>0</v>
      </c>
      <c r="P4075" s="31">
        <f t="shared" si="315"/>
        <v>0</v>
      </c>
      <c r="Q4075" s="31">
        <f t="shared" si="315"/>
        <v>210390676</v>
      </c>
      <c r="R4075" s="31">
        <f t="shared" si="315"/>
        <v>0</v>
      </c>
      <c r="S4075" s="31">
        <f t="shared" si="315"/>
        <v>0</v>
      </c>
      <c r="T4075" s="31">
        <f t="shared" si="315"/>
        <v>0</v>
      </c>
      <c r="U4075" s="31">
        <f t="shared" si="315"/>
        <v>0</v>
      </c>
      <c r="V4075" s="31">
        <f t="shared" si="315"/>
        <v>0</v>
      </c>
      <c r="W4075" s="31">
        <f>SUM(O4075:V4075)</f>
        <v>210390676</v>
      </c>
      <c r="X4075" s="31">
        <f>SUM(X4076:X4084)</f>
        <v>0</v>
      </c>
      <c r="Y4075" s="31">
        <f>H4075+I4075+J4075+K4075+L4075+M4075+N4075+W4075+X4075</f>
        <v>210390676</v>
      </c>
      <c r="Z4075" s="31">
        <f t="shared" ref="Z4075:AJ4075" si="316">SUM(Z4076:Z4084)</f>
        <v>0</v>
      </c>
      <c r="AA4075" s="31">
        <f t="shared" si="316"/>
        <v>0</v>
      </c>
      <c r="AB4075" s="31">
        <f t="shared" si="316"/>
        <v>0</v>
      </c>
      <c r="AC4075" s="31">
        <f t="shared" si="316"/>
        <v>0</v>
      </c>
      <c r="AD4075" s="31">
        <f t="shared" si="316"/>
        <v>0</v>
      </c>
      <c r="AE4075" s="31">
        <f t="shared" si="316"/>
        <v>0</v>
      </c>
      <c r="AF4075" s="31">
        <f t="shared" si="316"/>
        <v>0</v>
      </c>
      <c r="AG4075" s="31">
        <f t="shared" si="316"/>
        <v>0</v>
      </c>
      <c r="AH4075" s="31">
        <f t="shared" si="316"/>
        <v>0</v>
      </c>
      <c r="AI4075" s="31">
        <f t="shared" si="316"/>
        <v>0</v>
      </c>
      <c r="AJ4075" s="31">
        <f t="shared" si="316"/>
        <v>0</v>
      </c>
      <c r="AK4075" s="31">
        <f>SUM(AK4076:AK4084)</f>
        <v>0</v>
      </c>
      <c r="AL4075" s="31">
        <f>SUM(AD4075:AK4075)</f>
        <v>0</v>
      </c>
      <c r="AM4075" s="31">
        <f>SUM(AM4076:AM4084)</f>
        <v>0</v>
      </c>
      <c r="AN4075" s="31">
        <f>SUM(AN4076:AN4084)</f>
        <v>0</v>
      </c>
      <c r="AO4075" s="31">
        <f>Z4075+AA4075+AB4075+AC4075+AL4075+AM4075+AN4075</f>
        <v>0</v>
      </c>
      <c r="AP4075" s="32">
        <f>E4075+Y4075-AO4075</f>
        <v>260985489</v>
      </c>
      <c r="AQ4075" s="32"/>
      <c r="AR4075" s="28"/>
      <c r="AS4075" s="29">
        <f>E4075+H4075+I4075+J4075+K4075+L4075+M4075+N4075+W4075+X4075-Z4075-AB4075-AL4075-AC4075-AM4075-AN4075</f>
        <v>260985489</v>
      </c>
      <c r="AT4075" s="29">
        <f>AP4075-AS4075</f>
        <v>0</v>
      </c>
      <c r="AU4075" s="29">
        <f>E4075</f>
        <v>50594813</v>
      </c>
      <c r="AV4075" s="86">
        <f>AS4075-AU4075</f>
        <v>210390676</v>
      </c>
      <c r="AW4075" s="86">
        <f>Y4075-AO4075</f>
        <v>210390676</v>
      </c>
      <c r="AX4075" s="86">
        <f>AV4075-AW4075</f>
        <v>0</v>
      </c>
      <c r="AZ4075" s="398"/>
    </row>
    <row r="4076" spans="1:52" s="402" customFormat="1">
      <c r="A4076" s="13"/>
      <c r="B4076" s="8"/>
      <c r="C4076" s="8"/>
      <c r="D4076" s="240"/>
      <c r="E4076" s="266"/>
      <c r="F4076" s="321"/>
      <c r="G4076" s="282"/>
      <c r="H4076" s="283"/>
      <c r="I4076" s="33"/>
      <c r="J4076" s="33"/>
      <c r="K4076" s="33"/>
      <c r="L4076" s="33"/>
      <c r="M4076" s="33"/>
      <c r="N4076" s="33"/>
      <c r="O4076" s="33"/>
      <c r="P4076" s="33"/>
      <c r="Q4076" s="33"/>
      <c r="R4076" s="33"/>
      <c r="S4076" s="33"/>
      <c r="T4076" s="33"/>
      <c r="U4076" s="33"/>
      <c r="V4076" s="33"/>
      <c r="W4076" s="33"/>
      <c r="X4076" s="282"/>
      <c r="Y4076" s="33"/>
      <c r="Z4076" s="284"/>
      <c r="AA4076" s="284"/>
      <c r="AB4076" s="33"/>
      <c r="AC4076" s="33"/>
      <c r="AD4076" s="33"/>
      <c r="AE4076" s="33"/>
      <c r="AF4076" s="33"/>
      <c r="AG4076" s="33"/>
      <c r="AH4076" s="33"/>
      <c r="AI4076" s="33"/>
      <c r="AJ4076" s="33"/>
      <c r="AK4076" s="33"/>
      <c r="AL4076" s="33"/>
      <c r="AM4076" s="33"/>
      <c r="AN4076" s="33"/>
      <c r="AO4076" s="33"/>
      <c r="AP4076" s="34"/>
      <c r="AQ4076" s="34"/>
      <c r="AR4076" s="28"/>
      <c r="AS4076" s="29"/>
      <c r="AT4076" s="29"/>
      <c r="AU4076" s="29"/>
    </row>
    <row r="4077" spans="1:52" s="515" customFormat="1">
      <c r="A4077" s="13"/>
      <c r="B4077" s="8"/>
      <c r="C4077" s="8"/>
      <c r="D4077" s="240"/>
      <c r="E4077" s="266"/>
      <c r="F4077" s="321"/>
      <c r="G4077" s="282"/>
      <c r="H4077" s="283"/>
      <c r="I4077" s="33"/>
      <c r="J4077" s="33"/>
      <c r="K4077" s="33"/>
      <c r="L4077" s="33"/>
      <c r="M4077" s="33"/>
      <c r="N4077" s="33"/>
      <c r="O4077" s="33"/>
      <c r="P4077" s="33"/>
      <c r="Q4077" s="33"/>
      <c r="R4077" s="33"/>
      <c r="S4077" s="33"/>
      <c r="T4077" s="33"/>
      <c r="U4077" s="33"/>
      <c r="V4077" s="33"/>
      <c r="W4077" s="33"/>
      <c r="X4077" s="282"/>
      <c r="Y4077" s="33"/>
      <c r="Z4077" s="284"/>
      <c r="AA4077" s="284"/>
      <c r="AB4077" s="33"/>
      <c r="AC4077" s="33"/>
      <c r="AD4077" s="33"/>
      <c r="AE4077" s="33"/>
      <c r="AF4077" s="33"/>
      <c r="AG4077" s="33"/>
      <c r="AH4077" s="33"/>
      <c r="AI4077" s="33"/>
      <c r="AJ4077" s="33"/>
      <c r="AK4077" s="33"/>
      <c r="AL4077" s="33"/>
      <c r="AM4077" s="33"/>
      <c r="AN4077" s="33"/>
      <c r="AO4077" s="33"/>
      <c r="AP4077" s="34"/>
      <c r="AQ4077" s="34"/>
      <c r="AR4077" s="28"/>
      <c r="AS4077" s="29"/>
      <c r="AT4077" s="29"/>
      <c r="AU4077" s="29"/>
    </row>
    <row r="4078" spans="1:52" s="515" customFormat="1" ht="15">
      <c r="A4078" s="13"/>
      <c r="B4078" s="8"/>
      <c r="C4078" s="8"/>
      <c r="D4078" s="505" t="s">
        <v>914</v>
      </c>
      <c r="E4078" s="266"/>
      <c r="F4078" s="321"/>
      <c r="G4078" s="282"/>
      <c r="H4078" s="283"/>
      <c r="I4078" s="33"/>
      <c r="J4078" s="33"/>
      <c r="K4078" s="33"/>
      <c r="L4078" s="33"/>
      <c r="M4078" s="33"/>
      <c r="N4078" s="33"/>
      <c r="O4078" s="33"/>
      <c r="P4078" s="33"/>
      <c r="Q4078" s="33"/>
      <c r="R4078" s="33"/>
      <c r="S4078" s="33"/>
      <c r="T4078" s="33"/>
      <c r="U4078" s="33"/>
      <c r="V4078" s="33"/>
      <c r="W4078" s="33"/>
      <c r="X4078" s="282"/>
      <c r="Y4078" s="33"/>
      <c r="Z4078" s="284"/>
      <c r="AA4078" s="284"/>
      <c r="AB4078" s="33"/>
      <c r="AC4078" s="33"/>
      <c r="AD4078" s="33"/>
      <c r="AE4078" s="33"/>
      <c r="AF4078" s="33"/>
      <c r="AG4078" s="33"/>
      <c r="AH4078" s="33"/>
      <c r="AI4078" s="33"/>
      <c r="AJ4078" s="33"/>
      <c r="AK4078" s="33"/>
      <c r="AL4078" s="33"/>
      <c r="AM4078" s="33"/>
      <c r="AN4078" s="33"/>
      <c r="AO4078" s="33"/>
      <c r="AP4078" s="34"/>
      <c r="AQ4078" s="34"/>
      <c r="AR4078" s="28"/>
      <c r="AS4078" s="29"/>
      <c r="AT4078" s="29"/>
      <c r="AU4078" s="29"/>
    </row>
    <row r="4079" spans="1:52" s="515" customFormat="1">
      <c r="A4079" s="13"/>
      <c r="B4079" s="8"/>
      <c r="C4079" s="8"/>
      <c r="D4079" s="344" t="s">
        <v>1174</v>
      </c>
      <c r="E4079" s="266"/>
      <c r="F4079" s="321"/>
      <c r="G4079" s="282"/>
      <c r="H4079" s="283"/>
      <c r="I4079" s="33"/>
      <c r="J4079" s="33"/>
      <c r="K4079" s="33"/>
      <c r="L4079" s="33"/>
      <c r="M4079" s="33"/>
      <c r="N4079" s="33"/>
      <c r="O4079" s="33"/>
      <c r="P4079" s="33"/>
      <c r="Q4079" s="33">
        <v>101008577</v>
      </c>
      <c r="R4079" s="33"/>
      <c r="S4079" s="33"/>
      <c r="T4079" s="33"/>
      <c r="U4079" s="33"/>
      <c r="V4079" s="33"/>
      <c r="W4079" s="33"/>
      <c r="X4079" s="282"/>
      <c r="Y4079" s="33"/>
      <c r="Z4079" s="284"/>
      <c r="AA4079" s="284"/>
      <c r="AB4079" s="33"/>
      <c r="AC4079" s="33"/>
      <c r="AD4079" s="33"/>
      <c r="AE4079" s="33"/>
      <c r="AF4079" s="33"/>
      <c r="AG4079" s="33"/>
      <c r="AH4079" s="33"/>
      <c r="AI4079" s="33"/>
      <c r="AJ4079" s="33"/>
      <c r="AK4079" s="33"/>
      <c r="AL4079" s="33"/>
      <c r="AM4079" s="33"/>
      <c r="AN4079" s="33"/>
      <c r="AO4079" s="33"/>
      <c r="AP4079" s="34"/>
      <c r="AQ4079" s="34"/>
      <c r="AR4079" s="28"/>
      <c r="AS4079" s="29"/>
      <c r="AT4079" s="29"/>
      <c r="AU4079" s="29"/>
    </row>
    <row r="4080" spans="1:52" s="515" customFormat="1">
      <c r="A4080" s="13"/>
      <c r="B4080" s="8"/>
      <c r="C4080" s="8"/>
      <c r="D4080" s="344" t="s">
        <v>1175</v>
      </c>
      <c r="E4080" s="266"/>
      <c r="F4080" s="321"/>
      <c r="G4080" s="282"/>
      <c r="H4080" s="283"/>
      <c r="I4080" s="33"/>
      <c r="J4080" s="33"/>
      <c r="K4080" s="33"/>
      <c r="L4080" s="33"/>
      <c r="M4080" s="33"/>
      <c r="N4080" s="33"/>
      <c r="O4080" s="33"/>
      <c r="P4080" s="33"/>
      <c r="Q4080" s="33">
        <v>102289070</v>
      </c>
      <c r="R4080" s="33"/>
      <c r="S4080" s="33"/>
      <c r="T4080" s="33"/>
      <c r="U4080" s="33"/>
      <c r="V4080" s="33"/>
      <c r="W4080" s="33"/>
      <c r="X4080" s="282"/>
      <c r="Y4080" s="33"/>
      <c r="Z4080" s="284"/>
      <c r="AA4080" s="284"/>
      <c r="AB4080" s="33"/>
      <c r="AC4080" s="33"/>
      <c r="AD4080" s="33"/>
      <c r="AE4080" s="33"/>
      <c r="AF4080" s="33"/>
      <c r="AG4080" s="33"/>
      <c r="AH4080" s="33"/>
      <c r="AI4080" s="33"/>
      <c r="AJ4080" s="33"/>
      <c r="AK4080" s="33"/>
      <c r="AL4080" s="33"/>
      <c r="AM4080" s="33"/>
      <c r="AN4080" s="33"/>
      <c r="AO4080" s="33"/>
      <c r="AP4080" s="34"/>
      <c r="AQ4080" s="34"/>
      <c r="AR4080" s="28"/>
      <c r="AS4080" s="29"/>
      <c r="AT4080" s="29"/>
      <c r="AU4080" s="29"/>
    </row>
    <row r="4081" spans="1:52" s="515" customFormat="1">
      <c r="A4081" s="13"/>
      <c r="B4081" s="8"/>
      <c r="C4081" s="8"/>
      <c r="D4081" s="344" t="s">
        <v>1176</v>
      </c>
      <c r="E4081" s="266"/>
      <c r="F4081" s="321"/>
      <c r="G4081" s="282"/>
      <c r="H4081" s="283"/>
      <c r="I4081" s="33"/>
      <c r="J4081" s="33"/>
      <c r="K4081" s="33"/>
      <c r="L4081" s="33"/>
      <c r="M4081" s="33"/>
      <c r="N4081" s="33"/>
      <c r="O4081" s="33"/>
      <c r="P4081" s="33"/>
      <c r="Q4081" s="33">
        <v>7093029</v>
      </c>
      <c r="R4081" s="33"/>
      <c r="S4081" s="33"/>
      <c r="T4081" s="33"/>
      <c r="U4081" s="33"/>
      <c r="V4081" s="33"/>
      <c r="W4081" s="33"/>
      <c r="X4081" s="282"/>
      <c r="Y4081" s="33"/>
      <c r="Z4081" s="284"/>
      <c r="AA4081" s="284"/>
      <c r="AB4081" s="33"/>
      <c r="AC4081" s="33"/>
      <c r="AD4081" s="33"/>
      <c r="AE4081" s="33"/>
      <c r="AF4081" s="33"/>
      <c r="AG4081" s="33"/>
      <c r="AH4081" s="33"/>
      <c r="AI4081" s="33"/>
      <c r="AJ4081" s="33"/>
      <c r="AK4081" s="33"/>
      <c r="AL4081" s="33"/>
      <c r="AM4081" s="33"/>
      <c r="AN4081" s="33"/>
      <c r="AO4081" s="33"/>
      <c r="AP4081" s="34"/>
      <c r="AQ4081" s="34"/>
      <c r="AR4081" s="28"/>
      <c r="AS4081" s="29"/>
      <c r="AT4081" s="29"/>
      <c r="AU4081" s="29"/>
    </row>
    <row r="4082" spans="1:52" s="515" customFormat="1">
      <c r="A4082" s="13"/>
      <c r="B4082" s="8"/>
      <c r="C4082" s="8"/>
      <c r="D4082" s="240"/>
      <c r="E4082" s="266"/>
      <c r="F4082" s="321"/>
      <c r="G4082" s="282"/>
      <c r="H4082" s="283"/>
      <c r="I4082" s="33"/>
      <c r="J4082" s="33"/>
      <c r="K4082" s="33"/>
      <c r="L4082" s="33"/>
      <c r="M4082" s="33"/>
      <c r="N4082" s="33"/>
      <c r="O4082" s="33"/>
      <c r="P4082" s="33"/>
      <c r="Q4082" s="33"/>
      <c r="R4082" s="33"/>
      <c r="S4082" s="33"/>
      <c r="T4082" s="33"/>
      <c r="U4082" s="33"/>
      <c r="V4082" s="33"/>
      <c r="W4082" s="33"/>
      <c r="X4082" s="282"/>
      <c r="Y4082" s="33"/>
      <c r="Z4082" s="284"/>
      <c r="AA4082" s="284"/>
      <c r="AB4082" s="33"/>
      <c r="AC4082" s="33"/>
      <c r="AD4082" s="33"/>
      <c r="AE4082" s="33"/>
      <c r="AF4082" s="33"/>
      <c r="AG4082" s="33"/>
      <c r="AH4082" s="33"/>
      <c r="AI4082" s="33"/>
      <c r="AJ4082" s="33"/>
      <c r="AK4082" s="33"/>
      <c r="AL4082" s="33"/>
      <c r="AM4082" s="33"/>
      <c r="AN4082" s="33"/>
      <c r="AO4082" s="33"/>
      <c r="AP4082" s="34"/>
      <c r="AQ4082" s="34"/>
      <c r="AR4082" s="28"/>
      <c r="AS4082" s="29"/>
      <c r="AT4082" s="29"/>
      <c r="AU4082" s="29"/>
    </row>
    <row r="4083" spans="1:52" s="402" customFormat="1">
      <c r="A4083" s="13"/>
      <c r="B4083" s="8"/>
      <c r="C4083" s="8"/>
      <c r="D4083" s="240"/>
      <c r="E4083" s="33"/>
      <c r="F4083" s="321"/>
      <c r="G4083" s="282"/>
      <c r="H4083" s="283"/>
      <c r="I4083" s="33"/>
      <c r="J4083" s="33"/>
      <c r="K4083" s="33"/>
      <c r="L4083" s="33"/>
      <c r="M4083" s="33"/>
      <c r="N4083" s="33"/>
      <c r="O4083" s="33"/>
      <c r="P4083" s="33"/>
      <c r="Q4083" s="33"/>
      <c r="R4083" s="33"/>
      <c r="S4083" s="33"/>
      <c r="T4083" s="33"/>
      <c r="U4083" s="33"/>
      <c r="V4083" s="33"/>
      <c r="W4083" s="33"/>
      <c r="X4083" s="282"/>
      <c r="Y4083" s="33"/>
      <c r="Z4083" s="284"/>
      <c r="AA4083" s="284"/>
      <c r="AB4083" s="33"/>
      <c r="AC4083" s="33"/>
      <c r="AD4083" s="33"/>
      <c r="AE4083" s="33"/>
      <c r="AF4083" s="33"/>
      <c r="AG4083" s="33"/>
      <c r="AH4083" s="33"/>
      <c r="AI4083" s="33"/>
      <c r="AJ4083" s="33"/>
      <c r="AK4083" s="33"/>
      <c r="AL4083" s="33"/>
      <c r="AM4083" s="33"/>
      <c r="AN4083" s="33"/>
      <c r="AO4083" s="33"/>
      <c r="AP4083" s="34"/>
      <c r="AQ4083" s="34"/>
      <c r="AR4083" s="28"/>
      <c r="AS4083" s="29"/>
      <c r="AT4083" s="29"/>
      <c r="AU4083" s="29"/>
    </row>
    <row r="4084" spans="1:52" s="402" customFormat="1">
      <c r="A4084" s="13"/>
      <c r="B4084" s="8"/>
      <c r="C4084" s="8"/>
      <c r="D4084" s="240"/>
      <c r="E4084" s="404"/>
      <c r="F4084" s="33"/>
      <c r="G4084" s="282"/>
      <c r="H4084" s="283"/>
      <c r="I4084" s="33"/>
      <c r="J4084" s="33"/>
      <c r="K4084" s="33"/>
      <c r="L4084" s="33"/>
      <c r="M4084" s="33"/>
      <c r="N4084" s="33"/>
      <c r="O4084" s="33"/>
      <c r="P4084" s="33"/>
      <c r="Q4084" s="33"/>
      <c r="R4084" s="33"/>
      <c r="S4084" s="33"/>
      <c r="T4084" s="33"/>
      <c r="U4084" s="33"/>
      <c r="V4084" s="33"/>
      <c r="W4084" s="33"/>
      <c r="X4084" s="282"/>
      <c r="Y4084" s="33"/>
      <c r="Z4084" s="284"/>
      <c r="AA4084" s="284"/>
      <c r="AB4084" s="33"/>
      <c r="AC4084" s="33"/>
      <c r="AD4084" s="33"/>
      <c r="AE4084" s="33"/>
      <c r="AF4084" s="33"/>
      <c r="AG4084" s="33"/>
      <c r="AH4084" s="33"/>
      <c r="AI4084" s="33"/>
      <c r="AJ4084" s="33"/>
      <c r="AK4084" s="33"/>
      <c r="AL4084" s="33"/>
      <c r="AM4084" s="33"/>
      <c r="AN4084" s="33"/>
      <c r="AO4084" s="33"/>
      <c r="AP4084" s="34"/>
      <c r="AQ4084" s="34"/>
      <c r="AR4084" s="28"/>
      <c r="AS4084" s="29"/>
      <c r="AT4084" s="29"/>
      <c r="AU4084" s="29"/>
    </row>
    <row r="4085" spans="1:52" s="86" customFormat="1">
      <c r="A4085" s="12"/>
      <c r="B4085" s="9">
        <v>5</v>
      </c>
      <c r="C4085" s="9" t="s">
        <v>18</v>
      </c>
      <c r="D4085" s="81" t="s">
        <v>11</v>
      </c>
      <c r="E4085" s="405">
        <v>17499500</v>
      </c>
      <c r="F4085" s="31">
        <f t="shared" ref="F4085:V4085" si="317">SUM(F4086:F4088)</f>
        <v>0</v>
      </c>
      <c r="G4085" s="31">
        <f t="shared" si="317"/>
        <v>0</v>
      </c>
      <c r="H4085" s="31">
        <f t="shared" si="317"/>
        <v>0</v>
      </c>
      <c r="I4085" s="31">
        <f t="shared" si="317"/>
        <v>0</v>
      </c>
      <c r="J4085" s="31">
        <f t="shared" si="317"/>
        <v>0</v>
      </c>
      <c r="K4085" s="31">
        <f t="shared" si="317"/>
        <v>0</v>
      </c>
      <c r="L4085" s="31">
        <f t="shared" si="317"/>
        <v>0</v>
      </c>
      <c r="M4085" s="31">
        <f t="shared" si="317"/>
        <v>0</v>
      </c>
      <c r="N4085" s="31">
        <f t="shared" si="317"/>
        <v>0</v>
      </c>
      <c r="O4085" s="31">
        <f t="shared" si="317"/>
        <v>0</v>
      </c>
      <c r="P4085" s="31">
        <f t="shared" si="317"/>
        <v>0</v>
      </c>
      <c r="Q4085" s="31">
        <f t="shared" si="317"/>
        <v>0</v>
      </c>
      <c r="R4085" s="31">
        <f t="shared" si="317"/>
        <v>0</v>
      </c>
      <c r="S4085" s="31">
        <f t="shared" si="317"/>
        <v>0</v>
      </c>
      <c r="T4085" s="31">
        <f t="shared" si="317"/>
        <v>0</v>
      </c>
      <c r="U4085" s="31">
        <f t="shared" si="317"/>
        <v>0</v>
      </c>
      <c r="V4085" s="31">
        <f t="shared" si="317"/>
        <v>0</v>
      </c>
      <c r="W4085" s="31">
        <f>SUM(O4085:V4085)</f>
        <v>0</v>
      </c>
      <c r="X4085" s="31">
        <f>SUM(X4086:X4088)</f>
        <v>0</v>
      </c>
      <c r="Y4085" s="31">
        <f>H4085+I4085+J4085+K4085+L4085+M4085+N4085+W4085+X4085</f>
        <v>0</v>
      </c>
      <c r="Z4085" s="31">
        <f t="shared" ref="Z4085:AK4085" si="318">SUM(Z4086:Z4088)</f>
        <v>0</v>
      </c>
      <c r="AA4085" s="31">
        <f t="shared" si="318"/>
        <v>0</v>
      </c>
      <c r="AB4085" s="31">
        <f t="shared" si="318"/>
        <v>0</v>
      </c>
      <c r="AC4085" s="31">
        <f t="shared" si="318"/>
        <v>0</v>
      </c>
      <c r="AD4085" s="31">
        <f t="shared" si="318"/>
        <v>0</v>
      </c>
      <c r="AE4085" s="31">
        <f t="shared" si="318"/>
        <v>0</v>
      </c>
      <c r="AF4085" s="31">
        <f t="shared" si="318"/>
        <v>0</v>
      </c>
      <c r="AG4085" s="31">
        <f t="shared" si="318"/>
        <v>0</v>
      </c>
      <c r="AH4085" s="31">
        <f t="shared" si="318"/>
        <v>0</v>
      </c>
      <c r="AI4085" s="31">
        <f t="shared" si="318"/>
        <v>0</v>
      </c>
      <c r="AJ4085" s="31">
        <f t="shared" si="318"/>
        <v>0</v>
      </c>
      <c r="AK4085" s="31">
        <f t="shared" si="318"/>
        <v>0</v>
      </c>
      <c r="AL4085" s="31">
        <f>SUM(AD4085:AK4085)</f>
        <v>0</v>
      </c>
      <c r="AM4085" s="31">
        <f>SUM(AM4086:AM4088)</f>
        <v>0</v>
      </c>
      <c r="AN4085" s="31">
        <f>SUM(AN4086:AN4088)</f>
        <v>0</v>
      </c>
      <c r="AO4085" s="31">
        <f>Z4085+AA4085+AB4085+AC4085+AL4085+AM4085+AN4085</f>
        <v>0</v>
      </c>
      <c r="AP4085" s="32">
        <f>E4085+Y4085-AO4085</f>
        <v>17499500</v>
      </c>
      <c r="AQ4085" s="32"/>
      <c r="AR4085" s="28"/>
      <c r="AS4085" s="29">
        <f>E4085+H4085+I4085+J4085+K4085+L4085+M4085+N4085+W4085+X4085-Z4085-AB4085-AL4085-AC4085-AM4085-AN4085</f>
        <v>17499500</v>
      </c>
      <c r="AT4085" s="29">
        <f>AP4085-AS4085</f>
        <v>0</v>
      </c>
      <c r="AU4085" s="29">
        <f>E4085</f>
        <v>17499500</v>
      </c>
      <c r="AV4085" s="86">
        <f>AS4085-AU4085</f>
        <v>0</v>
      </c>
      <c r="AW4085" s="86">
        <f>Y4085-AO4085</f>
        <v>0</v>
      </c>
      <c r="AX4085" s="86">
        <f>AV4085-AW4085</f>
        <v>0</v>
      </c>
      <c r="AZ4085" s="398"/>
    </row>
    <row r="4086" spans="1:52" s="402" customFormat="1">
      <c r="A4086" s="13"/>
      <c r="B4086" s="8"/>
      <c r="C4086" s="8"/>
      <c r="D4086" s="240"/>
      <c r="E4086" s="266"/>
      <c r="F4086" s="321"/>
      <c r="G4086" s="282"/>
      <c r="H4086" s="283"/>
      <c r="I4086" s="33"/>
      <c r="J4086" s="33"/>
      <c r="K4086" s="33"/>
      <c r="L4086" s="33"/>
      <c r="M4086" s="33"/>
      <c r="N4086" s="33"/>
      <c r="O4086" s="33"/>
      <c r="P4086" s="33"/>
      <c r="Q4086" s="33"/>
      <c r="R4086" s="33"/>
      <c r="S4086" s="33"/>
      <c r="T4086" s="33"/>
      <c r="U4086" s="33"/>
      <c r="V4086" s="33"/>
      <c r="W4086" s="33"/>
      <c r="X4086" s="282"/>
      <c r="Y4086" s="33"/>
      <c r="Z4086" s="284"/>
      <c r="AA4086" s="284"/>
      <c r="AB4086" s="33"/>
      <c r="AC4086" s="33"/>
      <c r="AD4086" s="33"/>
      <c r="AE4086" s="33"/>
      <c r="AF4086" s="33"/>
      <c r="AG4086" s="33"/>
      <c r="AH4086" s="33"/>
      <c r="AI4086" s="33"/>
      <c r="AJ4086" s="33"/>
      <c r="AK4086" s="33"/>
      <c r="AL4086" s="33"/>
      <c r="AM4086" s="33"/>
      <c r="AN4086" s="33"/>
      <c r="AO4086" s="33"/>
      <c r="AP4086" s="34"/>
      <c r="AQ4086" s="34"/>
      <c r="AR4086" s="28"/>
      <c r="AS4086" s="29"/>
      <c r="AT4086" s="29"/>
      <c r="AU4086" s="29"/>
    </row>
    <row r="4087" spans="1:52" s="402" customFormat="1">
      <c r="A4087" s="13"/>
      <c r="B4087" s="8"/>
      <c r="C4087" s="8"/>
      <c r="D4087" s="240"/>
      <c r="E4087" s="33"/>
      <c r="F4087" s="321"/>
      <c r="G4087" s="282"/>
      <c r="H4087" s="283"/>
      <c r="I4087" s="33"/>
      <c r="J4087" s="33"/>
      <c r="K4087" s="33"/>
      <c r="L4087" s="33"/>
      <c r="M4087" s="33"/>
      <c r="N4087" s="33"/>
      <c r="O4087" s="33"/>
      <c r="P4087" s="33"/>
      <c r="Q4087" s="33"/>
      <c r="R4087" s="33"/>
      <c r="S4087" s="33"/>
      <c r="T4087" s="33"/>
      <c r="U4087" s="33"/>
      <c r="V4087" s="33"/>
      <c r="W4087" s="33"/>
      <c r="X4087" s="282"/>
      <c r="Y4087" s="33"/>
      <c r="Z4087" s="284"/>
      <c r="AA4087" s="284"/>
      <c r="AB4087" s="33"/>
      <c r="AC4087" s="33"/>
      <c r="AD4087" s="33"/>
      <c r="AE4087" s="33"/>
      <c r="AF4087" s="33"/>
      <c r="AG4087" s="33"/>
      <c r="AH4087" s="33"/>
      <c r="AI4087" s="33"/>
      <c r="AJ4087" s="33"/>
      <c r="AK4087" s="33"/>
      <c r="AL4087" s="33"/>
      <c r="AM4087" s="33"/>
      <c r="AN4087" s="33"/>
      <c r="AO4087" s="33"/>
      <c r="AP4087" s="34"/>
      <c r="AQ4087" s="34"/>
      <c r="AR4087" s="28"/>
      <c r="AS4087" s="29"/>
      <c r="AT4087" s="29"/>
      <c r="AU4087" s="29"/>
    </row>
    <row r="4088" spans="1:52" s="402" customFormat="1">
      <c r="A4088" s="13"/>
      <c r="B4088" s="8"/>
      <c r="C4088" s="8"/>
      <c r="D4088" s="240"/>
      <c r="E4088" s="33"/>
      <c r="F4088" s="33"/>
      <c r="G4088" s="282"/>
      <c r="H4088" s="283"/>
      <c r="I4088" s="33"/>
      <c r="J4088" s="33"/>
      <c r="K4088" s="33"/>
      <c r="L4088" s="33"/>
      <c r="M4088" s="33"/>
      <c r="N4088" s="33"/>
      <c r="O4088" s="33"/>
      <c r="P4088" s="33"/>
      <c r="Q4088" s="33"/>
      <c r="R4088" s="33"/>
      <c r="S4088" s="33"/>
      <c r="T4088" s="33"/>
      <c r="U4088" s="33"/>
      <c r="V4088" s="33"/>
      <c r="W4088" s="33"/>
      <c r="X4088" s="282"/>
      <c r="Y4088" s="33"/>
      <c r="Z4088" s="284"/>
      <c r="AA4088" s="284"/>
      <c r="AB4088" s="33"/>
      <c r="AC4088" s="33"/>
      <c r="AD4088" s="33"/>
      <c r="AE4088" s="33"/>
      <c r="AF4088" s="33"/>
      <c r="AG4088" s="33"/>
      <c r="AH4088" s="33"/>
      <c r="AI4088" s="33"/>
      <c r="AJ4088" s="33"/>
      <c r="AK4088" s="33"/>
      <c r="AL4088" s="33"/>
      <c r="AM4088" s="33"/>
      <c r="AN4088" s="33"/>
      <c r="AO4088" s="33"/>
      <c r="AP4088" s="34"/>
      <c r="AQ4088" s="34"/>
      <c r="AR4088" s="28"/>
      <c r="AS4088" s="29"/>
      <c r="AT4088" s="29"/>
      <c r="AU4088" s="29"/>
    </row>
    <row r="4089" spans="1:52" s="86" customFormat="1">
      <c r="A4089" s="12"/>
      <c r="B4089" s="9">
        <v>6</v>
      </c>
      <c r="C4089" s="9" t="s">
        <v>19</v>
      </c>
      <c r="D4089" s="81" t="s">
        <v>7</v>
      </c>
      <c r="E4089" s="31">
        <v>0</v>
      </c>
      <c r="F4089" s="31">
        <f t="shared" ref="F4089:V4089" si="319">SUM(F4090:F4092)</f>
        <v>0</v>
      </c>
      <c r="G4089" s="31">
        <f t="shared" si="319"/>
        <v>0</v>
      </c>
      <c r="H4089" s="31">
        <f t="shared" si="319"/>
        <v>0</v>
      </c>
      <c r="I4089" s="31">
        <f t="shared" si="319"/>
        <v>0</v>
      </c>
      <c r="J4089" s="31">
        <f t="shared" si="319"/>
        <v>0</v>
      </c>
      <c r="K4089" s="31">
        <f t="shared" si="319"/>
        <v>0</v>
      </c>
      <c r="L4089" s="31">
        <f t="shared" si="319"/>
        <v>0</v>
      </c>
      <c r="M4089" s="31">
        <f t="shared" si="319"/>
        <v>0</v>
      </c>
      <c r="N4089" s="31">
        <f t="shared" si="319"/>
        <v>0</v>
      </c>
      <c r="O4089" s="31">
        <f t="shared" si="319"/>
        <v>0</v>
      </c>
      <c r="P4089" s="31">
        <f t="shared" si="319"/>
        <v>0</v>
      </c>
      <c r="Q4089" s="31">
        <f t="shared" si="319"/>
        <v>0</v>
      </c>
      <c r="R4089" s="31">
        <f t="shared" si="319"/>
        <v>0</v>
      </c>
      <c r="S4089" s="31">
        <f t="shared" si="319"/>
        <v>0</v>
      </c>
      <c r="T4089" s="31">
        <f t="shared" si="319"/>
        <v>0</v>
      </c>
      <c r="U4089" s="31">
        <f t="shared" si="319"/>
        <v>0</v>
      </c>
      <c r="V4089" s="31">
        <f t="shared" si="319"/>
        <v>0</v>
      </c>
      <c r="W4089" s="31">
        <f>SUM(O4089:V4089)</f>
        <v>0</v>
      </c>
      <c r="X4089" s="31">
        <f>SUM(X4090:X4092)</f>
        <v>0</v>
      </c>
      <c r="Y4089" s="31">
        <f>H4089+I4089+J4089+K4089+L4089+M4089+N4089+W4089+X4089</f>
        <v>0</v>
      </c>
      <c r="Z4089" s="31">
        <f t="shared" ref="Z4089:AK4089" si="320">SUM(Z4090:Z4092)</f>
        <v>0</v>
      </c>
      <c r="AA4089" s="31">
        <f t="shared" si="320"/>
        <v>0</v>
      </c>
      <c r="AB4089" s="31">
        <f t="shared" si="320"/>
        <v>0</v>
      </c>
      <c r="AC4089" s="31">
        <f t="shared" si="320"/>
        <v>0</v>
      </c>
      <c r="AD4089" s="31">
        <f t="shared" si="320"/>
        <v>0</v>
      </c>
      <c r="AE4089" s="31">
        <f t="shared" si="320"/>
        <v>0</v>
      </c>
      <c r="AF4089" s="31">
        <f t="shared" si="320"/>
        <v>0</v>
      </c>
      <c r="AG4089" s="31">
        <f t="shared" si="320"/>
        <v>0</v>
      </c>
      <c r="AH4089" s="31">
        <f t="shared" si="320"/>
        <v>0</v>
      </c>
      <c r="AI4089" s="31">
        <f t="shared" si="320"/>
        <v>0</v>
      </c>
      <c r="AJ4089" s="31">
        <f t="shared" si="320"/>
        <v>0</v>
      </c>
      <c r="AK4089" s="31">
        <f t="shared" si="320"/>
        <v>0</v>
      </c>
      <c r="AL4089" s="31">
        <f>SUM(AD4089:AK4089)</f>
        <v>0</v>
      </c>
      <c r="AM4089" s="31">
        <f>SUM(AM4090:AM4092)</f>
        <v>0</v>
      </c>
      <c r="AN4089" s="31">
        <f>SUM(AN4090:AN4092)</f>
        <v>0</v>
      </c>
      <c r="AO4089" s="31">
        <f>Z4089+AA4089+AB4089+AC4089+AL4089+AM4089+AN4089</f>
        <v>0</v>
      </c>
      <c r="AP4089" s="32">
        <f>E4089+Y4089-AO4089</f>
        <v>0</v>
      </c>
      <c r="AQ4089" s="32"/>
      <c r="AR4089" s="28"/>
      <c r="AS4089" s="29">
        <f>E4089+H4089+I4089+J4089+K4089+L4089+M4089+N4089+W4089+X4089-Z4089-AB4089-AL4089-AC4089-AM4089-AN4089</f>
        <v>0</v>
      </c>
      <c r="AT4089" s="29">
        <f>AP4089-AS4089</f>
        <v>0</v>
      </c>
      <c r="AU4089" s="29">
        <f>E4089</f>
        <v>0</v>
      </c>
      <c r="AV4089" s="86">
        <f>AS4089-AU4089</f>
        <v>0</v>
      </c>
      <c r="AW4089" s="86">
        <f>Y4089-AO4089</f>
        <v>0</v>
      </c>
      <c r="AX4089" s="86">
        <f>AV4089-AW4089</f>
        <v>0</v>
      </c>
      <c r="AZ4089" s="398"/>
    </row>
    <row r="4090" spans="1:52" s="402" customFormat="1">
      <c r="A4090" s="13"/>
      <c r="B4090" s="8"/>
      <c r="C4090" s="8"/>
      <c r="D4090" s="240"/>
      <c r="E4090" s="33"/>
      <c r="F4090" s="321"/>
      <c r="G4090" s="282"/>
      <c r="H4090" s="283"/>
      <c r="I4090" s="33"/>
      <c r="J4090" s="33"/>
      <c r="K4090" s="33"/>
      <c r="L4090" s="33"/>
      <c r="M4090" s="33"/>
      <c r="N4090" s="33"/>
      <c r="O4090" s="33"/>
      <c r="P4090" s="33"/>
      <c r="Q4090" s="33"/>
      <c r="R4090" s="33"/>
      <c r="S4090" s="33"/>
      <c r="T4090" s="33"/>
      <c r="U4090" s="33"/>
      <c r="V4090" s="33"/>
      <c r="W4090" s="33"/>
      <c r="X4090" s="282"/>
      <c r="Y4090" s="33"/>
      <c r="Z4090" s="284"/>
      <c r="AA4090" s="284"/>
      <c r="AB4090" s="33"/>
      <c r="AC4090" s="33"/>
      <c r="AD4090" s="33"/>
      <c r="AE4090" s="33"/>
      <c r="AF4090" s="33"/>
      <c r="AG4090" s="33"/>
      <c r="AH4090" s="33"/>
      <c r="AI4090" s="33"/>
      <c r="AJ4090" s="33"/>
      <c r="AK4090" s="33"/>
      <c r="AL4090" s="33"/>
      <c r="AM4090" s="33"/>
      <c r="AN4090" s="33"/>
      <c r="AO4090" s="33"/>
      <c r="AP4090" s="34"/>
      <c r="AQ4090" s="34"/>
      <c r="AR4090" s="28"/>
      <c r="AS4090" s="29"/>
      <c r="AT4090" s="29"/>
      <c r="AU4090" s="29"/>
    </row>
    <row r="4091" spans="1:52" s="402" customFormat="1">
      <c r="A4091" s="13"/>
      <c r="B4091" s="8"/>
      <c r="C4091" s="8"/>
      <c r="D4091" s="240"/>
      <c r="E4091" s="33"/>
      <c r="F4091" s="321"/>
      <c r="G4091" s="282"/>
      <c r="H4091" s="283"/>
      <c r="I4091" s="33"/>
      <c r="J4091" s="33"/>
      <c r="K4091" s="33"/>
      <c r="L4091" s="33"/>
      <c r="M4091" s="33"/>
      <c r="N4091" s="33"/>
      <c r="O4091" s="33"/>
      <c r="P4091" s="33"/>
      <c r="Q4091" s="33"/>
      <c r="R4091" s="33"/>
      <c r="S4091" s="33"/>
      <c r="T4091" s="33"/>
      <c r="U4091" s="33"/>
      <c r="V4091" s="33"/>
      <c r="W4091" s="33"/>
      <c r="X4091" s="282"/>
      <c r="Y4091" s="33"/>
      <c r="Z4091" s="284"/>
      <c r="AA4091" s="284"/>
      <c r="AB4091" s="33"/>
      <c r="AC4091" s="33"/>
      <c r="AD4091" s="33"/>
      <c r="AE4091" s="33"/>
      <c r="AF4091" s="33"/>
      <c r="AG4091" s="33"/>
      <c r="AH4091" s="33"/>
      <c r="AI4091" s="33"/>
      <c r="AJ4091" s="33"/>
      <c r="AK4091" s="33"/>
      <c r="AL4091" s="33"/>
      <c r="AM4091" s="33"/>
      <c r="AN4091" s="33"/>
      <c r="AO4091" s="33"/>
      <c r="AP4091" s="34"/>
      <c r="AQ4091" s="34"/>
      <c r="AR4091" s="28"/>
      <c r="AS4091" s="29"/>
      <c r="AT4091" s="29"/>
      <c r="AU4091" s="29"/>
    </row>
    <row r="4092" spans="1:52" s="402" customFormat="1">
      <c r="A4092" s="13"/>
      <c r="B4092" s="8"/>
      <c r="C4092" s="8"/>
      <c r="D4092" s="113"/>
      <c r="E4092" s="33"/>
      <c r="F4092" s="34"/>
      <c r="G4092" s="63"/>
      <c r="H4092" s="67"/>
      <c r="I4092" s="34"/>
      <c r="J4092" s="34"/>
      <c r="K4092" s="34"/>
      <c r="L4092" s="34"/>
      <c r="M4092" s="34"/>
      <c r="N4092" s="34"/>
      <c r="O4092" s="34"/>
      <c r="P4092" s="34"/>
      <c r="Q4092" s="34"/>
      <c r="R4092" s="34"/>
      <c r="S4092" s="34"/>
      <c r="T4092" s="34"/>
      <c r="U4092" s="34"/>
      <c r="V4092" s="34"/>
      <c r="W4092" s="34"/>
      <c r="X4092" s="63"/>
      <c r="Y4092" s="34"/>
      <c r="Z4092" s="65"/>
      <c r="AA4092" s="65"/>
      <c r="AB4092" s="34"/>
      <c r="AC4092" s="34"/>
      <c r="AD4092" s="34"/>
      <c r="AE4092" s="34"/>
      <c r="AF4092" s="34"/>
      <c r="AG4092" s="34"/>
      <c r="AH4092" s="34"/>
      <c r="AI4092" s="34"/>
      <c r="AJ4092" s="34"/>
      <c r="AK4092" s="34"/>
      <c r="AL4092" s="34"/>
      <c r="AM4092" s="34"/>
      <c r="AN4092" s="34"/>
      <c r="AO4092" s="34"/>
      <c r="AP4092" s="34"/>
      <c r="AQ4092" s="34"/>
      <c r="AR4092" s="28"/>
      <c r="AS4092" s="29"/>
      <c r="AT4092" s="29"/>
      <c r="AU4092" s="29"/>
    </row>
    <row r="4093" spans="1:52" s="21" customFormat="1">
      <c r="A4093" s="14"/>
      <c r="B4093" s="11">
        <v>7</v>
      </c>
      <c r="C4093" s="11"/>
      <c r="D4093" s="85" t="s">
        <v>8</v>
      </c>
      <c r="E4093" s="326">
        <v>918890324</v>
      </c>
      <c r="F4093" s="31">
        <f t="shared" ref="F4093:V4093" si="321">SUM(F4094:F4117)</f>
        <v>110535000</v>
      </c>
      <c r="G4093" s="31">
        <f t="shared" si="321"/>
        <v>110035000</v>
      </c>
      <c r="H4093" s="31">
        <f t="shared" si="321"/>
        <v>110035000</v>
      </c>
      <c r="I4093" s="31">
        <f t="shared" si="321"/>
        <v>0</v>
      </c>
      <c r="J4093" s="31">
        <f t="shared" si="321"/>
        <v>0</v>
      </c>
      <c r="K4093" s="31">
        <f t="shared" si="321"/>
        <v>30000000</v>
      </c>
      <c r="L4093" s="31">
        <f t="shared" si="321"/>
        <v>0</v>
      </c>
      <c r="M4093" s="31">
        <f t="shared" si="321"/>
        <v>0</v>
      </c>
      <c r="N4093" s="31">
        <f t="shared" si="321"/>
        <v>0</v>
      </c>
      <c r="O4093" s="31">
        <f t="shared" si="321"/>
        <v>0</v>
      </c>
      <c r="P4093" s="31">
        <f t="shared" si="321"/>
        <v>0</v>
      </c>
      <c r="Q4093" s="31">
        <f t="shared" si="321"/>
        <v>0</v>
      </c>
      <c r="R4093" s="31">
        <f t="shared" si="321"/>
        <v>0</v>
      </c>
      <c r="S4093" s="31">
        <f t="shared" si="321"/>
        <v>0</v>
      </c>
      <c r="T4093" s="31">
        <f t="shared" si="321"/>
        <v>0</v>
      </c>
      <c r="U4093" s="31">
        <f t="shared" si="321"/>
        <v>0</v>
      </c>
      <c r="V4093" s="31">
        <f t="shared" si="321"/>
        <v>0</v>
      </c>
      <c r="W4093" s="31">
        <f>SUM(O4093:V4093)</f>
        <v>0</v>
      </c>
      <c r="X4093" s="31">
        <f>SUM(X4094:X4117)</f>
        <v>0</v>
      </c>
      <c r="Y4093" s="31">
        <f>H4093+I4093+J4093+K4093+L4093+M4093+N4093+W4093+X4093</f>
        <v>140035000</v>
      </c>
      <c r="Z4093" s="31">
        <f t="shared" ref="Z4093:AK4093" si="322">SUM(Z4094:Z4117)</f>
        <v>0</v>
      </c>
      <c r="AA4093" s="31">
        <f t="shared" si="322"/>
        <v>0</v>
      </c>
      <c r="AB4093" s="31">
        <f t="shared" si="322"/>
        <v>0</v>
      </c>
      <c r="AC4093" s="31">
        <f t="shared" si="322"/>
        <v>0</v>
      </c>
      <c r="AD4093" s="31">
        <f t="shared" si="322"/>
        <v>0</v>
      </c>
      <c r="AE4093" s="31">
        <f t="shared" si="322"/>
        <v>0</v>
      </c>
      <c r="AF4093" s="31">
        <f t="shared" si="322"/>
        <v>36640088</v>
      </c>
      <c r="AG4093" s="31">
        <f t="shared" si="322"/>
        <v>0</v>
      </c>
      <c r="AH4093" s="31">
        <f t="shared" si="322"/>
        <v>0</v>
      </c>
      <c r="AI4093" s="31">
        <f t="shared" si="322"/>
        <v>0</v>
      </c>
      <c r="AJ4093" s="31">
        <f t="shared" si="322"/>
        <v>0</v>
      </c>
      <c r="AK4093" s="31">
        <f t="shared" si="322"/>
        <v>0</v>
      </c>
      <c r="AL4093" s="31">
        <f>SUM(AD4093:AK4093)</f>
        <v>36640088</v>
      </c>
      <c r="AM4093" s="31">
        <f>SUM(AM4094:AM4117)</f>
        <v>0</v>
      </c>
      <c r="AN4093" s="31">
        <f>SUM(AN4094:AN4117)</f>
        <v>0</v>
      </c>
      <c r="AO4093" s="31">
        <f>Z4093+AA4093+AB4093+AC4093+AL4093+AM4093+AN4093</f>
        <v>36640088</v>
      </c>
      <c r="AP4093" s="32">
        <f>E4093+Y4093-AO4093</f>
        <v>1022285236</v>
      </c>
      <c r="AQ4093" s="32"/>
      <c r="AR4093" s="28"/>
      <c r="AS4093" s="29">
        <f>E4093+H4093+I4093+J4093+K4093+L4093+M4093+N4093+W4093+X4093-Z4093-AB4093-AL4093-AC4093-AM4093-AN4093</f>
        <v>1022285236</v>
      </c>
      <c r="AT4093" s="29">
        <f>AP4093-AS4093</f>
        <v>0</v>
      </c>
      <c r="AU4093" s="29">
        <f>E4093</f>
        <v>918890324</v>
      </c>
      <c r="AV4093" s="86">
        <f>AS4093-AU4093</f>
        <v>103394912</v>
      </c>
      <c r="AW4093" s="86">
        <f>Y4093-AO4093</f>
        <v>103394912</v>
      </c>
      <c r="AX4093" s="86">
        <f>AV4093-AW4093</f>
        <v>0</v>
      </c>
      <c r="AZ4093" s="398"/>
    </row>
    <row r="4094" spans="1:52" s="402" customFormat="1">
      <c r="A4094" s="13"/>
      <c r="B4094" s="8"/>
      <c r="C4094" s="8"/>
      <c r="D4094" s="240"/>
      <c r="E4094" s="33"/>
      <c r="F4094" s="33"/>
      <c r="G4094" s="282"/>
      <c r="H4094" s="283"/>
      <c r="I4094" s="33"/>
      <c r="J4094" s="33"/>
      <c r="K4094" s="33"/>
      <c r="L4094" s="33"/>
      <c r="M4094" s="33"/>
      <c r="N4094" s="33"/>
      <c r="O4094" s="33"/>
      <c r="P4094" s="33"/>
      <c r="Q4094" s="33"/>
      <c r="R4094" s="33"/>
      <c r="S4094" s="33"/>
      <c r="T4094" s="33"/>
      <c r="U4094" s="33"/>
      <c r="V4094" s="33"/>
      <c r="W4094" s="33"/>
      <c r="X4094" s="282"/>
      <c r="Y4094" s="33"/>
      <c r="Z4094" s="284"/>
      <c r="AA4094" s="284"/>
      <c r="AB4094" s="33"/>
      <c r="AC4094" s="33"/>
      <c r="AD4094" s="33"/>
      <c r="AE4094" s="33"/>
      <c r="AF4094" s="33"/>
      <c r="AG4094" s="33"/>
      <c r="AH4094" s="33"/>
      <c r="AI4094" s="33"/>
      <c r="AJ4094" s="33"/>
      <c r="AK4094" s="33"/>
      <c r="AL4094" s="33"/>
      <c r="AM4094" s="33"/>
      <c r="AN4094" s="33"/>
      <c r="AO4094" s="33"/>
      <c r="AP4094" s="34"/>
      <c r="AQ4094" s="34"/>
      <c r="AR4094" s="28"/>
      <c r="AS4094" s="29"/>
      <c r="AT4094" s="29"/>
      <c r="AU4094" s="29"/>
    </row>
    <row r="4095" spans="1:52" s="482" customFormat="1">
      <c r="A4095" s="13"/>
      <c r="B4095" s="8"/>
      <c r="C4095" s="8"/>
      <c r="D4095" s="240"/>
      <c r="E4095" s="33"/>
      <c r="F4095" s="33"/>
      <c r="G4095" s="282"/>
      <c r="H4095" s="283"/>
      <c r="I4095" s="33"/>
      <c r="J4095" s="33"/>
      <c r="K4095" s="33"/>
      <c r="L4095" s="33"/>
      <c r="M4095" s="33"/>
      <c r="N4095" s="33"/>
      <c r="O4095" s="33"/>
      <c r="P4095" s="33"/>
      <c r="Q4095" s="33"/>
      <c r="R4095" s="33"/>
      <c r="S4095" s="33"/>
      <c r="T4095" s="33"/>
      <c r="U4095" s="33"/>
      <c r="V4095" s="33"/>
      <c r="W4095" s="33"/>
      <c r="X4095" s="282"/>
      <c r="Y4095" s="33"/>
      <c r="Z4095" s="284"/>
      <c r="AA4095" s="284"/>
      <c r="AB4095" s="33"/>
      <c r="AC4095" s="33"/>
      <c r="AD4095" s="33"/>
      <c r="AE4095" s="33"/>
      <c r="AF4095" s="33"/>
      <c r="AG4095" s="33"/>
      <c r="AH4095" s="33"/>
      <c r="AI4095" s="33"/>
      <c r="AJ4095" s="33"/>
      <c r="AK4095" s="33"/>
      <c r="AL4095" s="33"/>
      <c r="AM4095" s="33"/>
      <c r="AN4095" s="33"/>
      <c r="AO4095" s="33"/>
      <c r="AP4095" s="34"/>
      <c r="AQ4095" s="34"/>
      <c r="AR4095" s="28"/>
      <c r="AS4095" s="29"/>
      <c r="AT4095" s="29"/>
      <c r="AU4095" s="29"/>
    </row>
    <row r="4096" spans="1:52" s="482" customFormat="1">
      <c r="A4096" s="13"/>
      <c r="B4096" s="8"/>
      <c r="C4096" s="83">
        <v>290</v>
      </c>
      <c r="D4096" s="375" t="s">
        <v>497</v>
      </c>
      <c r="E4096" s="33"/>
      <c r="F4096" s="33"/>
      <c r="G4096" s="282"/>
      <c r="H4096" s="283"/>
      <c r="I4096" s="33"/>
      <c r="J4096" s="33"/>
      <c r="K4096" s="33"/>
      <c r="L4096" s="33"/>
      <c r="M4096" s="33"/>
      <c r="N4096" s="33"/>
      <c r="O4096" s="33"/>
      <c r="P4096" s="33"/>
      <c r="Q4096" s="33"/>
      <c r="R4096" s="33"/>
      <c r="S4096" s="33"/>
      <c r="T4096" s="33"/>
      <c r="U4096" s="33"/>
      <c r="V4096" s="33"/>
      <c r="W4096" s="33"/>
      <c r="X4096" s="282"/>
      <c r="Y4096" s="33"/>
      <c r="Z4096" s="284"/>
      <c r="AA4096" s="284"/>
      <c r="AB4096" s="33"/>
      <c r="AC4096" s="33"/>
      <c r="AD4096" s="33"/>
      <c r="AE4096" s="33"/>
      <c r="AF4096" s="33"/>
      <c r="AG4096" s="33"/>
      <c r="AH4096" s="33"/>
      <c r="AI4096" s="33"/>
      <c r="AJ4096" s="33"/>
      <c r="AK4096" s="33"/>
      <c r="AL4096" s="33"/>
      <c r="AM4096" s="33"/>
      <c r="AN4096" s="33"/>
      <c r="AO4096" s="33"/>
      <c r="AP4096" s="34"/>
      <c r="AQ4096" s="34"/>
      <c r="AR4096" s="28"/>
      <c r="AS4096" s="29"/>
      <c r="AT4096" s="29"/>
      <c r="AU4096" s="29"/>
    </row>
    <row r="4097" spans="1:47" s="482" customFormat="1">
      <c r="A4097" s="13"/>
      <c r="B4097" s="8"/>
      <c r="C4097" s="8"/>
      <c r="D4097" s="472" t="s">
        <v>498</v>
      </c>
      <c r="E4097" s="33"/>
      <c r="F4097" s="33"/>
      <c r="G4097" s="282"/>
      <c r="H4097" s="283"/>
      <c r="I4097" s="33"/>
      <c r="J4097" s="33"/>
      <c r="K4097" s="33"/>
      <c r="L4097" s="33"/>
      <c r="M4097" s="33"/>
      <c r="N4097" s="33"/>
      <c r="O4097" s="33"/>
      <c r="P4097" s="33"/>
      <c r="Q4097" s="33"/>
      <c r="R4097" s="33"/>
      <c r="S4097" s="33"/>
      <c r="T4097" s="33"/>
      <c r="U4097" s="33"/>
      <c r="V4097" s="33"/>
      <c r="W4097" s="33"/>
      <c r="X4097" s="282"/>
      <c r="Y4097" s="33"/>
      <c r="Z4097" s="284"/>
      <c r="AA4097" s="284"/>
      <c r="AB4097" s="33"/>
      <c r="AC4097" s="33"/>
      <c r="AD4097" s="33"/>
      <c r="AE4097" s="33"/>
      <c r="AF4097" s="33"/>
      <c r="AG4097" s="33"/>
      <c r="AH4097" s="33"/>
      <c r="AI4097" s="33"/>
      <c r="AJ4097" s="33"/>
      <c r="AK4097" s="33"/>
      <c r="AL4097" s="33"/>
      <c r="AM4097" s="33"/>
      <c r="AN4097" s="33"/>
      <c r="AO4097" s="33"/>
      <c r="AP4097" s="34"/>
      <c r="AQ4097" s="34"/>
      <c r="AR4097" s="28"/>
      <c r="AS4097" s="29"/>
      <c r="AT4097" s="29"/>
      <c r="AU4097" s="29"/>
    </row>
    <row r="4098" spans="1:47" s="482" customFormat="1">
      <c r="A4098" s="13"/>
      <c r="B4098" s="8"/>
      <c r="C4098" s="8"/>
      <c r="D4098" s="473" t="s">
        <v>188</v>
      </c>
      <c r="E4098" s="33"/>
      <c r="F4098" s="33"/>
      <c r="G4098" s="282"/>
      <c r="H4098" s="283"/>
      <c r="I4098" s="33"/>
      <c r="J4098" s="33"/>
      <c r="K4098" s="33"/>
      <c r="L4098" s="33"/>
      <c r="M4098" s="33"/>
      <c r="N4098" s="33"/>
      <c r="O4098" s="33"/>
      <c r="P4098" s="33"/>
      <c r="Q4098" s="33"/>
      <c r="R4098" s="33"/>
      <c r="S4098" s="33"/>
      <c r="T4098" s="33"/>
      <c r="U4098" s="33"/>
      <c r="V4098" s="33"/>
      <c r="W4098" s="33"/>
      <c r="X4098" s="282"/>
      <c r="Y4098" s="33"/>
      <c r="Z4098" s="284"/>
      <c r="AA4098" s="284"/>
      <c r="AB4098" s="33"/>
      <c r="AC4098" s="33"/>
      <c r="AD4098" s="33"/>
      <c r="AE4098" s="33"/>
      <c r="AF4098" s="33"/>
      <c r="AG4098" s="33"/>
      <c r="AH4098" s="33"/>
      <c r="AI4098" s="33"/>
      <c r="AJ4098" s="33"/>
      <c r="AK4098" s="33"/>
      <c r="AL4098" s="33"/>
      <c r="AM4098" s="33"/>
      <c r="AN4098" s="33"/>
      <c r="AO4098" s="33"/>
      <c r="AP4098" s="34"/>
      <c r="AQ4098" s="34"/>
      <c r="AR4098" s="28"/>
      <c r="AS4098" s="29"/>
      <c r="AT4098" s="29"/>
      <c r="AU4098" s="29"/>
    </row>
    <row r="4099" spans="1:47" s="482" customFormat="1">
      <c r="A4099" s="13"/>
      <c r="B4099" s="8"/>
      <c r="C4099" s="8"/>
      <c r="D4099" s="344" t="s">
        <v>1180</v>
      </c>
      <c r="E4099" s="33"/>
      <c r="F4099" s="69">
        <v>54690000</v>
      </c>
      <c r="G4099" s="282">
        <f>SUM(H4099)</f>
        <v>54440000</v>
      </c>
      <c r="H4099" s="283">
        <v>54440000</v>
      </c>
      <c r="I4099" s="33"/>
      <c r="J4099" s="33"/>
      <c r="K4099" s="33"/>
      <c r="L4099" s="33"/>
      <c r="M4099" s="33"/>
      <c r="N4099" s="33"/>
      <c r="O4099" s="33"/>
      <c r="P4099" s="33"/>
      <c r="Q4099" s="33"/>
      <c r="R4099" s="33"/>
      <c r="S4099" s="33"/>
      <c r="T4099" s="33"/>
      <c r="U4099" s="33"/>
      <c r="V4099" s="33"/>
      <c r="W4099" s="33"/>
      <c r="X4099" s="282"/>
      <c r="Y4099" s="33"/>
      <c r="Z4099" s="284"/>
      <c r="AA4099" s="284"/>
      <c r="AB4099" s="33"/>
      <c r="AC4099" s="33"/>
      <c r="AD4099" s="33"/>
      <c r="AE4099" s="33"/>
      <c r="AF4099" s="33"/>
      <c r="AG4099" s="33"/>
      <c r="AH4099" s="33"/>
      <c r="AI4099" s="33"/>
      <c r="AJ4099" s="33"/>
      <c r="AK4099" s="33"/>
      <c r="AL4099" s="33"/>
      <c r="AM4099" s="33"/>
      <c r="AN4099" s="33"/>
      <c r="AO4099" s="33"/>
      <c r="AP4099" s="34"/>
      <c r="AQ4099" s="34"/>
      <c r="AR4099" s="28"/>
      <c r="AS4099" s="29"/>
      <c r="AT4099" s="29"/>
      <c r="AU4099" s="29"/>
    </row>
    <row r="4100" spans="1:47" s="482" customFormat="1">
      <c r="A4100" s="13"/>
      <c r="B4100" s="8"/>
      <c r="C4100" s="8"/>
      <c r="D4100" s="240"/>
      <c r="E4100" s="33"/>
      <c r="F4100" s="33"/>
      <c r="G4100" s="282"/>
      <c r="H4100" s="283"/>
      <c r="I4100" s="33"/>
      <c r="J4100" s="33"/>
      <c r="K4100" s="33"/>
      <c r="L4100" s="33"/>
      <c r="M4100" s="33"/>
      <c r="N4100" s="33"/>
      <c r="O4100" s="33"/>
      <c r="P4100" s="33"/>
      <c r="Q4100" s="33"/>
      <c r="R4100" s="33"/>
      <c r="S4100" s="33"/>
      <c r="T4100" s="33"/>
      <c r="U4100" s="33"/>
      <c r="V4100" s="33"/>
      <c r="W4100" s="33"/>
      <c r="X4100" s="282"/>
      <c r="Y4100" s="33"/>
      <c r="Z4100" s="284"/>
      <c r="AA4100" s="284"/>
      <c r="AB4100" s="33"/>
      <c r="AC4100" s="33"/>
      <c r="AD4100" s="33"/>
      <c r="AE4100" s="33"/>
      <c r="AF4100" s="33"/>
      <c r="AG4100" s="33"/>
      <c r="AH4100" s="33"/>
      <c r="AI4100" s="33"/>
      <c r="AJ4100" s="33"/>
      <c r="AK4100" s="33"/>
      <c r="AL4100" s="33"/>
      <c r="AM4100" s="33"/>
      <c r="AN4100" s="33"/>
      <c r="AO4100" s="33"/>
      <c r="AP4100" s="34"/>
      <c r="AQ4100" s="34"/>
      <c r="AR4100" s="28"/>
      <c r="AS4100" s="29"/>
      <c r="AT4100" s="29"/>
      <c r="AU4100" s="29"/>
    </row>
    <row r="4101" spans="1:47" s="482" customFormat="1">
      <c r="A4101" s="13"/>
      <c r="B4101" s="8"/>
      <c r="C4101" s="8"/>
      <c r="D4101" s="240"/>
      <c r="E4101" s="33"/>
      <c r="F4101" s="33"/>
      <c r="G4101" s="282"/>
      <c r="H4101" s="283"/>
      <c r="I4101" s="33"/>
      <c r="J4101" s="33"/>
      <c r="K4101" s="33"/>
      <c r="L4101" s="33"/>
      <c r="M4101" s="33"/>
      <c r="N4101" s="33"/>
      <c r="O4101" s="33"/>
      <c r="P4101" s="33"/>
      <c r="Q4101" s="33"/>
      <c r="R4101" s="33"/>
      <c r="S4101" s="33"/>
      <c r="T4101" s="33"/>
      <c r="U4101" s="33"/>
      <c r="V4101" s="33"/>
      <c r="W4101" s="33"/>
      <c r="X4101" s="282"/>
      <c r="Y4101" s="33"/>
      <c r="Z4101" s="284"/>
      <c r="AA4101" s="284"/>
      <c r="AB4101" s="33"/>
      <c r="AC4101" s="33"/>
      <c r="AD4101" s="33"/>
      <c r="AE4101" s="33"/>
      <c r="AF4101" s="33"/>
      <c r="AG4101" s="33"/>
      <c r="AH4101" s="33"/>
      <c r="AI4101" s="33"/>
      <c r="AJ4101" s="33"/>
      <c r="AK4101" s="33"/>
      <c r="AL4101" s="33"/>
      <c r="AM4101" s="33"/>
      <c r="AN4101" s="33"/>
      <c r="AO4101" s="33"/>
      <c r="AP4101" s="34"/>
      <c r="AQ4101" s="34"/>
      <c r="AR4101" s="28"/>
      <c r="AS4101" s="29"/>
      <c r="AT4101" s="29"/>
      <c r="AU4101" s="29"/>
    </row>
    <row r="4102" spans="1:47" s="482" customFormat="1">
      <c r="A4102" s="13"/>
      <c r="B4102" s="8"/>
      <c r="C4102" s="83">
        <v>293</v>
      </c>
      <c r="D4102" s="375" t="s">
        <v>497</v>
      </c>
      <c r="E4102" s="33"/>
      <c r="F4102" s="33"/>
      <c r="G4102" s="282"/>
      <c r="H4102" s="283"/>
      <c r="I4102" s="33"/>
      <c r="J4102" s="33"/>
      <c r="K4102" s="33"/>
      <c r="L4102" s="33"/>
      <c r="M4102" s="33"/>
      <c r="N4102" s="33"/>
      <c r="O4102" s="33"/>
      <c r="P4102" s="33"/>
      <c r="Q4102" s="33"/>
      <c r="R4102" s="33"/>
      <c r="S4102" s="33"/>
      <c r="T4102" s="33"/>
      <c r="U4102" s="33"/>
      <c r="V4102" s="33"/>
      <c r="W4102" s="33"/>
      <c r="X4102" s="282"/>
      <c r="Y4102" s="33"/>
      <c r="Z4102" s="284"/>
      <c r="AA4102" s="284"/>
      <c r="AB4102" s="33"/>
      <c r="AC4102" s="33"/>
      <c r="AD4102" s="33"/>
      <c r="AE4102" s="33"/>
      <c r="AF4102" s="33"/>
      <c r="AG4102" s="33"/>
      <c r="AH4102" s="33"/>
      <c r="AI4102" s="33"/>
      <c r="AJ4102" s="33"/>
      <c r="AK4102" s="33"/>
      <c r="AL4102" s="33"/>
      <c r="AM4102" s="33"/>
      <c r="AN4102" s="33"/>
      <c r="AO4102" s="33"/>
      <c r="AP4102" s="34"/>
      <c r="AQ4102" s="34"/>
      <c r="AR4102" s="28"/>
      <c r="AS4102" s="29"/>
      <c r="AT4102" s="29"/>
      <c r="AU4102" s="29"/>
    </row>
    <row r="4103" spans="1:47" s="482" customFormat="1">
      <c r="A4103" s="13"/>
      <c r="B4103" s="8"/>
      <c r="C4103" s="8"/>
      <c r="D4103" s="472" t="s">
        <v>499</v>
      </c>
      <c r="E4103" s="33"/>
      <c r="F4103" s="33"/>
      <c r="G4103" s="282"/>
      <c r="H4103" s="283"/>
      <c r="I4103" s="33"/>
      <c r="J4103" s="33"/>
      <c r="K4103" s="33"/>
      <c r="L4103" s="33"/>
      <c r="M4103" s="33"/>
      <c r="N4103" s="33"/>
      <c r="O4103" s="33"/>
      <c r="P4103" s="33"/>
      <c r="Q4103" s="33"/>
      <c r="R4103" s="33"/>
      <c r="S4103" s="33"/>
      <c r="T4103" s="33"/>
      <c r="U4103" s="33"/>
      <c r="V4103" s="33"/>
      <c r="W4103" s="33"/>
      <c r="X4103" s="282"/>
      <c r="Y4103" s="33"/>
      <c r="Z4103" s="284"/>
      <c r="AA4103" s="284"/>
      <c r="AB4103" s="33"/>
      <c r="AC4103" s="33"/>
      <c r="AD4103" s="33"/>
      <c r="AE4103" s="33"/>
      <c r="AF4103" s="33"/>
      <c r="AG4103" s="33"/>
      <c r="AH4103" s="33"/>
      <c r="AI4103" s="33"/>
      <c r="AJ4103" s="33"/>
      <c r="AK4103" s="33"/>
      <c r="AL4103" s="33"/>
      <c r="AM4103" s="33"/>
      <c r="AN4103" s="33"/>
      <c r="AO4103" s="33"/>
      <c r="AP4103" s="34"/>
      <c r="AQ4103" s="34"/>
      <c r="AR4103" s="28"/>
      <c r="AS4103" s="29"/>
      <c r="AT4103" s="29"/>
      <c r="AU4103" s="29"/>
    </row>
    <row r="4104" spans="1:47" s="482" customFormat="1">
      <c r="A4104" s="13"/>
      <c r="B4104" s="8"/>
      <c r="C4104" s="8"/>
      <c r="D4104" s="473" t="s">
        <v>188</v>
      </c>
      <c r="E4104" s="33"/>
      <c r="F4104" s="33"/>
      <c r="G4104" s="282"/>
      <c r="H4104" s="283"/>
      <c r="I4104" s="33"/>
      <c r="J4104" s="33"/>
      <c r="K4104" s="33"/>
      <c r="L4104" s="33"/>
      <c r="M4104" s="33"/>
      <c r="N4104" s="33"/>
      <c r="O4104" s="33"/>
      <c r="P4104" s="33"/>
      <c r="Q4104" s="33"/>
      <c r="R4104" s="33"/>
      <c r="S4104" s="33"/>
      <c r="T4104" s="33"/>
      <c r="U4104" s="33"/>
      <c r="V4104" s="33"/>
      <c r="W4104" s="33"/>
      <c r="X4104" s="282"/>
      <c r="Y4104" s="33"/>
      <c r="Z4104" s="284"/>
      <c r="AA4104" s="284"/>
      <c r="AB4104" s="33"/>
      <c r="AC4104" s="33"/>
      <c r="AD4104" s="33"/>
      <c r="AE4104" s="33"/>
      <c r="AF4104" s="33"/>
      <c r="AG4104" s="33"/>
      <c r="AH4104" s="33"/>
      <c r="AI4104" s="33"/>
      <c r="AJ4104" s="33"/>
      <c r="AK4104" s="33"/>
      <c r="AL4104" s="33"/>
      <c r="AM4104" s="33"/>
      <c r="AN4104" s="33"/>
      <c r="AO4104" s="33"/>
      <c r="AP4104" s="34"/>
      <c r="AQ4104" s="34"/>
      <c r="AR4104" s="28"/>
      <c r="AS4104" s="29"/>
      <c r="AT4104" s="29"/>
      <c r="AU4104" s="29"/>
    </row>
    <row r="4105" spans="1:47" s="482" customFormat="1">
      <c r="A4105" s="13"/>
      <c r="B4105" s="8"/>
      <c r="C4105" s="8"/>
      <c r="D4105" s="344" t="s">
        <v>1181</v>
      </c>
      <c r="E4105" s="33"/>
      <c r="F4105" s="69">
        <v>55845000</v>
      </c>
      <c r="G4105" s="282">
        <f>SUM(H4105)</f>
        <v>55595000</v>
      </c>
      <c r="H4105" s="283">
        <v>55595000</v>
      </c>
      <c r="I4105" s="33"/>
      <c r="J4105" s="33"/>
      <c r="K4105" s="33"/>
      <c r="L4105" s="33"/>
      <c r="M4105" s="33"/>
      <c r="N4105" s="33"/>
      <c r="O4105" s="33"/>
      <c r="P4105" s="33"/>
      <c r="Q4105" s="33"/>
      <c r="R4105" s="33"/>
      <c r="S4105" s="33"/>
      <c r="T4105" s="33"/>
      <c r="U4105" s="33"/>
      <c r="V4105" s="33"/>
      <c r="W4105" s="33"/>
      <c r="X4105" s="282"/>
      <c r="Y4105" s="33"/>
      <c r="Z4105" s="284"/>
      <c r="AA4105" s="284"/>
      <c r="AB4105" s="33"/>
      <c r="AC4105" s="33"/>
      <c r="AD4105" s="33"/>
      <c r="AE4105" s="33"/>
      <c r="AF4105" s="33"/>
      <c r="AG4105" s="33"/>
      <c r="AH4105" s="33"/>
      <c r="AI4105" s="33"/>
      <c r="AJ4105" s="33"/>
      <c r="AK4105" s="33"/>
      <c r="AL4105" s="33"/>
      <c r="AM4105" s="33"/>
      <c r="AN4105" s="33"/>
      <c r="AO4105" s="33"/>
      <c r="AP4105" s="34"/>
      <c r="AQ4105" s="34"/>
      <c r="AR4105" s="28"/>
      <c r="AS4105" s="29"/>
      <c r="AT4105" s="29"/>
      <c r="AU4105" s="29"/>
    </row>
    <row r="4106" spans="1:47" s="482" customFormat="1">
      <c r="A4106" s="13"/>
      <c r="B4106" s="8"/>
      <c r="C4106" s="8"/>
      <c r="D4106" s="240"/>
      <c r="E4106" s="33"/>
      <c r="F4106" s="33"/>
      <c r="G4106" s="282"/>
      <c r="H4106" s="283"/>
      <c r="I4106" s="33"/>
      <c r="J4106" s="33"/>
      <c r="K4106" s="33"/>
      <c r="L4106" s="33"/>
      <c r="M4106" s="33"/>
      <c r="N4106" s="33"/>
      <c r="O4106" s="33"/>
      <c r="P4106" s="33"/>
      <c r="Q4106" s="33"/>
      <c r="R4106" s="33"/>
      <c r="S4106" s="33"/>
      <c r="T4106" s="33"/>
      <c r="U4106" s="33"/>
      <c r="V4106" s="33"/>
      <c r="W4106" s="33"/>
      <c r="X4106" s="282"/>
      <c r="Y4106" s="33"/>
      <c r="Z4106" s="284"/>
      <c r="AA4106" s="284"/>
      <c r="AB4106" s="33"/>
      <c r="AC4106" s="33"/>
      <c r="AD4106" s="33"/>
      <c r="AE4106" s="33"/>
      <c r="AF4106" s="33"/>
      <c r="AG4106" s="33"/>
      <c r="AH4106" s="33"/>
      <c r="AI4106" s="33"/>
      <c r="AJ4106" s="33"/>
      <c r="AK4106" s="33"/>
      <c r="AL4106" s="33"/>
      <c r="AM4106" s="33"/>
      <c r="AN4106" s="33"/>
      <c r="AO4106" s="33"/>
      <c r="AP4106" s="34"/>
      <c r="AQ4106" s="34"/>
      <c r="AR4106" s="28"/>
      <c r="AS4106" s="29"/>
      <c r="AT4106" s="29"/>
      <c r="AU4106" s="29"/>
    </row>
    <row r="4107" spans="1:47" s="482" customFormat="1">
      <c r="A4107" s="13"/>
      <c r="B4107" s="8"/>
      <c r="C4107" s="8"/>
      <c r="D4107" s="240"/>
      <c r="E4107" s="33"/>
      <c r="F4107" s="33"/>
      <c r="G4107" s="282"/>
      <c r="H4107" s="283"/>
      <c r="I4107" s="33"/>
      <c r="J4107" s="33"/>
      <c r="K4107" s="33"/>
      <c r="L4107" s="33"/>
      <c r="M4107" s="33"/>
      <c r="N4107" s="33"/>
      <c r="O4107" s="33"/>
      <c r="P4107" s="33"/>
      <c r="Q4107" s="33"/>
      <c r="R4107" s="33"/>
      <c r="S4107" s="33"/>
      <c r="T4107" s="33"/>
      <c r="U4107" s="33"/>
      <c r="V4107" s="33"/>
      <c r="W4107" s="33"/>
      <c r="X4107" s="282"/>
      <c r="Y4107" s="33"/>
      <c r="Z4107" s="284"/>
      <c r="AA4107" s="284"/>
      <c r="AB4107" s="33"/>
      <c r="AC4107" s="33"/>
      <c r="AD4107" s="33"/>
      <c r="AE4107" s="33"/>
      <c r="AF4107" s="33"/>
      <c r="AG4107" s="33"/>
      <c r="AH4107" s="33"/>
      <c r="AI4107" s="33"/>
      <c r="AJ4107" s="33"/>
      <c r="AK4107" s="33"/>
      <c r="AL4107" s="33"/>
      <c r="AM4107" s="33"/>
      <c r="AN4107" s="33"/>
      <c r="AO4107" s="33"/>
      <c r="AP4107" s="34"/>
      <c r="AQ4107" s="34"/>
      <c r="AR4107" s="28"/>
      <c r="AS4107" s="29"/>
      <c r="AT4107" s="29"/>
      <c r="AU4107" s="29"/>
    </row>
    <row r="4108" spans="1:47" s="482" customFormat="1" ht="15">
      <c r="A4108" s="13"/>
      <c r="B4108" s="8"/>
      <c r="C4108" s="8"/>
      <c r="D4108" s="509" t="s">
        <v>1182</v>
      </c>
      <c r="E4108" s="33"/>
      <c r="F4108" s="33"/>
      <c r="G4108" s="282"/>
      <c r="H4108" s="283"/>
      <c r="I4108" s="33"/>
      <c r="J4108" s="33"/>
      <c r="K4108" s="33"/>
      <c r="L4108" s="33"/>
      <c r="M4108" s="33"/>
      <c r="N4108" s="33"/>
      <c r="O4108" s="33"/>
      <c r="P4108" s="33"/>
      <c r="Q4108" s="33"/>
      <c r="R4108" s="33"/>
      <c r="S4108" s="33"/>
      <c r="T4108" s="33"/>
      <c r="U4108" s="33"/>
      <c r="V4108" s="33"/>
      <c r="W4108" s="33"/>
      <c r="X4108" s="282"/>
      <c r="Y4108" s="33"/>
      <c r="Z4108" s="284"/>
      <c r="AA4108" s="284"/>
      <c r="AB4108" s="33"/>
      <c r="AC4108" s="33"/>
      <c r="AD4108" s="33"/>
      <c r="AE4108" s="33"/>
      <c r="AF4108" s="33"/>
      <c r="AG4108" s="33"/>
      <c r="AH4108" s="33"/>
      <c r="AI4108" s="33"/>
      <c r="AJ4108" s="33"/>
      <c r="AK4108" s="33"/>
      <c r="AL4108" s="33"/>
      <c r="AM4108" s="33"/>
      <c r="AN4108" s="33"/>
      <c r="AO4108" s="33"/>
      <c r="AP4108" s="34"/>
      <c r="AQ4108" s="34"/>
      <c r="AR4108" s="28"/>
      <c r="AS4108" s="29"/>
      <c r="AT4108" s="29"/>
      <c r="AU4108" s="29"/>
    </row>
    <row r="4109" spans="1:47" s="515" customFormat="1">
      <c r="A4109" s="13"/>
      <c r="B4109" s="8"/>
      <c r="C4109" s="8"/>
      <c r="D4109" s="240" t="s">
        <v>1183</v>
      </c>
      <c r="E4109" s="33"/>
      <c r="F4109" s="33"/>
      <c r="G4109" s="282"/>
      <c r="H4109" s="283"/>
      <c r="I4109" s="33"/>
      <c r="J4109" s="33"/>
      <c r="K4109" s="33">
        <v>30000000</v>
      </c>
      <c r="L4109" s="33"/>
      <c r="M4109" s="33"/>
      <c r="N4109" s="33"/>
      <c r="O4109" s="33"/>
      <c r="P4109" s="33"/>
      <c r="Q4109" s="33"/>
      <c r="R4109" s="33"/>
      <c r="S4109" s="33"/>
      <c r="T4109" s="33"/>
      <c r="U4109" s="33"/>
      <c r="V4109" s="33"/>
      <c r="W4109" s="33"/>
      <c r="X4109" s="282"/>
      <c r="Y4109" s="33"/>
      <c r="Z4109" s="284"/>
      <c r="AA4109" s="284"/>
      <c r="AB4109" s="33"/>
      <c r="AC4109" s="33"/>
      <c r="AD4109" s="33"/>
      <c r="AE4109" s="33"/>
      <c r="AF4109" s="33"/>
      <c r="AG4109" s="33"/>
      <c r="AH4109" s="33"/>
      <c r="AI4109" s="33"/>
      <c r="AJ4109" s="33"/>
      <c r="AK4109" s="33"/>
      <c r="AL4109" s="33"/>
      <c r="AM4109" s="33"/>
      <c r="AN4109" s="33"/>
      <c r="AO4109" s="33"/>
      <c r="AP4109" s="34"/>
      <c r="AQ4109" s="34"/>
      <c r="AR4109" s="28"/>
      <c r="AS4109" s="29"/>
      <c r="AT4109" s="29"/>
      <c r="AU4109" s="29"/>
    </row>
    <row r="4110" spans="1:47" s="515" customFormat="1">
      <c r="A4110" s="13"/>
      <c r="B4110" s="8"/>
      <c r="C4110" s="8"/>
      <c r="D4110" s="240"/>
      <c r="E4110" s="33"/>
      <c r="F4110" s="33"/>
      <c r="G4110" s="282"/>
      <c r="H4110" s="283"/>
      <c r="I4110" s="33"/>
      <c r="J4110" s="33"/>
      <c r="K4110" s="33"/>
      <c r="L4110" s="33"/>
      <c r="M4110" s="33"/>
      <c r="N4110" s="33"/>
      <c r="O4110" s="33"/>
      <c r="P4110" s="33"/>
      <c r="Q4110" s="33"/>
      <c r="R4110" s="33"/>
      <c r="S4110" s="33"/>
      <c r="T4110" s="33"/>
      <c r="U4110" s="33"/>
      <c r="V4110" s="33"/>
      <c r="W4110" s="33"/>
      <c r="X4110" s="282"/>
      <c r="Y4110" s="33"/>
      <c r="Z4110" s="284"/>
      <c r="AA4110" s="284"/>
      <c r="AB4110" s="33"/>
      <c r="AC4110" s="33"/>
      <c r="AD4110" s="33"/>
      <c r="AE4110" s="33"/>
      <c r="AF4110" s="33"/>
      <c r="AG4110" s="33"/>
      <c r="AH4110" s="33"/>
      <c r="AI4110" s="33"/>
      <c r="AJ4110" s="33"/>
      <c r="AK4110" s="33"/>
      <c r="AL4110" s="33"/>
      <c r="AM4110" s="33"/>
      <c r="AN4110" s="33"/>
      <c r="AO4110" s="33"/>
      <c r="AP4110" s="34"/>
      <c r="AQ4110" s="34"/>
      <c r="AR4110" s="28"/>
      <c r="AS4110" s="29"/>
      <c r="AT4110" s="29"/>
      <c r="AU4110" s="29"/>
    </row>
    <row r="4111" spans="1:47" s="515" customFormat="1" ht="15">
      <c r="A4111" s="13"/>
      <c r="B4111" s="8"/>
      <c r="C4111" s="8"/>
      <c r="D4111" s="506" t="s">
        <v>786</v>
      </c>
      <c r="E4111" s="33"/>
      <c r="F4111" s="33"/>
      <c r="G4111" s="282"/>
      <c r="H4111" s="283"/>
      <c r="I4111" s="33"/>
      <c r="J4111" s="33"/>
      <c r="K4111" s="33"/>
      <c r="L4111" s="33"/>
      <c r="M4111" s="33"/>
      <c r="N4111" s="33"/>
      <c r="O4111" s="33"/>
      <c r="P4111" s="33"/>
      <c r="Q4111" s="33"/>
      <c r="R4111" s="33"/>
      <c r="S4111" s="33"/>
      <c r="T4111" s="33"/>
      <c r="U4111" s="33"/>
      <c r="V4111" s="33"/>
      <c r="W4111" s="33"/>
      <c r="X4111" s="282"/>
      <c r="Y4111" s="33"/>
      <c r="Z4111" s="284"/>
      <c r="AA4111" s="284"/>
      <c r="AB4111" s="33"/>
      <c r="AC4111" s="33"/>
      <c r="AD4111" s="33"/>
      <c r="AE4111" s="33"/>
      <c r="AF4111" s="33"/>
      <c r="AG4111" s="33"/>
      <c r="AH4111" s="33"/>
      <c r="AI4111" s="33"/>
      <c r="AJ4111" s="33"/>
      <c r="AK4111" s="33"/>
      <c r="AL4111" s="33"/>
      <c r="AM4111" s="33"/>
      <c r="AN4111" s="33"/>
      <c r="AO4111" s="33"/>
      <c r="AP4111" s="34"/>
      <c r="AQ4111" s="34"/>
      <c r="AR4111" s="28"/>
      <c r="AS4111" s="29"/>
      <c r="AT4111" s="29"/>
      <c r="AU4111" s="29"/>
    </row>
    <row r="4112" spans="1:47" s="482" customFormat="1">
      <c r="A4112" s="13"/>
      <c r="B4112" s="8"/>
      <c r="C4112" s="8"/>
      <c r="D4112" s="240" t="s">
        <v>1178</v>
      </c>
      <c r="E4112" s="33"/>
      <c r="F4112" s="33"/>
      <c r="G4112" s="282"/>
      <c r="H4112" s="283"/>
      <c r="I4112" s="33"/>
      <c r="J4112" s="33"/>
      <c r="K4112" s="33"/>
      <c r="L4112" s="33"/>
      <c r="M4112" s="33"/>
      <c r="N4112" s="33"/>
      <c r="O4112" s="33"/>
      <c r="P4112" s="33"/>
      <c r="Q4112" s="33"/>
      <c r="R4112" s="33"/>
      <c r="S4112" s="33"/>
      <c r="T4112" s="33"/>
      <c r="U4112" s="33"/>
      <c r="V4112" s="33"/>
      <c r="W4112" s="33"/>
      <c r="X4112" s="282"/>
      <c r="Y4112" s="33"/>
      <c r="Z4112" s="284"/>
      <c r="AA4112" s="284"/>
      <c r="AB4112" s="33"/>
      <c r="AC4112" s="33"/>
      <c r="AD4112" s="33"/>
      <c r="AE4112" s="33"/>
      <c r="AF4112" s="33">
        <v>36640088</v>
      </c>
      <c r="AG4112" s="33"/>
      <c r="AH4112" s="33"/>
      <c r="AI4112" s="33"/>
      <c r="AJ4112" s="33"/>
      <c r="AK4112" s="33"/>
      <c r="AL4112" s="33"/>
      <c r="AM4112" s="33"/>
      <c r="AN4112" s="33"/>
      <c r="AO4112" s="33"/>
      <c r="AP4112" s="34"/>
      <c r="AQ4112" s="34"/>
      <c r="AR4112" s="28"/>
      <c r="AS4112" s="29"/>
      <c r="AT4112" s="29"/>
      <c r="AU4112" s="29"/>
    </row>
    <row r="4113" spans="1:52" s="482" customFormat="1">
      <c r="A4113" s="13"/>
      <c r="B4113" s="8"/>
      <c r="C4113" s="8"/>
      <c r="D4113" s="240"/>
      <c r="E4113" s="33"/>
      <c r="F4113" s="33"/>
      <c r="G4113" s="282"/>
      <c r="H4113" s="283"/>
      <c r="I4113" s="33"/>
      <c r="J4113" s="33"/>
      <c r="K4113" s="33"/>
      <c r="L4113" s="33"/>
      <c r="M4113" s="33"/>
      <c r="N4113" s="33"/>
      <c r="O4113" s="33"/>
      <c r="P4113" s="33"/>
      <c r="Q4113" s="33"/>
      <c r="R4113" s="33"/>
      <c r="S4113" s="33"/>
      <c r="T4113" s="33"/>
      <c r="U4113" s="33"/>
      <c r="V4113" s="33"/>
      <c r="W4113" s="33"/>
      <c r="X4113" s="282"/>
      <c r="Y4113" s="33"/>
      <c r="Z4113" s="284"/>
      <c r="AA4113" s="284"/>
      <c r="AB4113" s="33"/>
      <c r="AC4113" s="33"/>
      <c r="AD4113" s="33"/>
      <c r="AE4113" s="33"/>
      <c r="AF4113" s="33"/>
      <c r="AG4113" s="33"/>
      <c r="AH4113" s="33"/>
      <c r="AI4113" s="33"/>
      <c r="AJ4113" s="33"/>
      <c r="AK4113" s="33"/>
      <c r="AL4113" s="33"/>
      <c r="AM4113" s="33"/>
      <c r="AN4113" s="33"/>
      <c r="AO4113" s="33"/>
      <c r="AP4113" s="34"/>
      <c r="AQ4113" s="34"/>
      <c r="AR4113" s="28"/>
      <c r="AS4113" s="29"/>
      <c r="AT4113" s="29"/>
      <c r="AU4113" s="29"/>
    </row>
    <row r="4114" spans="1:52" s="482" customFormat="1">
      <c r="A4114" s="13"/>
      <c r="B4114" s="8"/>
      <c r="C4114" s="8"/>
      <c r="D4114" s="240"/>
      <c r="E4114" s="33"/>
      <c r="F4114" s="33"/>
      <c r="G4114" s="282"/>
      <c r="H4114" s="283"/>
      <c r="I4114" s="33"/>
      <c r="J4114" s="33"/>
      <c r="K4114" s="33"/>
      <c r="L4114" s="33"/>
      <c r="M4114" s="33"/>
      <c r="N4114" s="33"/>
      <c r="O4114" s="33"/>
      <c r="P4114" s="33"/>
      <c r="Q4114" s="33"/>
      <c r="R4114" s="33"/>
      <c r="S4114" s="33"/>
      <c r="T4114" s="33"/>
      <c r="U4114" s="33"/>
      <c r="V4114" s="33"/>
      <c r="W4114" s="33"/>
      <c r="X4114" s="282"/>
      <c r="Y4114" s="33"/>
      <c r="Z4114" s="284"/>
      <c r="AA4114" s="284"/>
      <c r="AB4114" s="33"/>
      <c r="AC4114" s="33"/>
      <c r="AD4114" s="33"/>
      <c r="AE4114" s="33"/>
      <c r="AF4114" s="33"/>
      <c r="AG4114" s="33"/>
      <c r="AH4114" s="33"/>
      <c r="AI4114" s="33"/>
      <c r="AJ4114" s="33"/>
      <c r="AK4114" s="33"/>
      <c r="AL4114" s="33"/>
      <c r="AM4114" s="33"/>
      <c r="AN4114" s="33"/>
      <c r="AO4114" s="33"/>
      <c r="AP4114" s="34"/>
      <c r="AQ4114" s="34"/>
      <c r="AR4114" s="28"/>
      <c r="AS4114" s="29"/>
      <c r="AT4114" s="29"/>
      <c r="AU4114" s="29"/>
    </row>
    <row r="4115" spans="1:52" s="482" customFormat="1">
      <c r="A4115" s="13"/>
      <c r="B4115" s="8"/>
      <c r="C4115" s="8"/>
      <c r="D4115" s="240"/>
      <c r="E4115" s="33"/>
      <c r="F4115" s="33"/>
      <c r="G4115" s="282"/>
      <c r="H4115" s="283"/>
      <c r="I4115" s="33"/>
      <c r="J4115" s="33"/>
      <c r="K4115" s="33"/>
      <c r="L4115" s="33"/>
      <c r="M4115" s="33"/>
      <c r="N4115" s="33"/>
      <c r="O4115" s="33"/>
      <c r="P4115" s="33"/>
      <c r="Q4115" s="33"/>
      <c r="R4115" s="33"/>
      <c r="S4115" s="33"/>
      <c r="T4115" s="33"/>
      <c r="U4115" s="33"/>
      <c r="V4115" s="33"/>
      <c r="W4115" s="33"/>
      <c r="X4115" s="282"/>
      <c r="Y4115" s="33"/>
      <c r="Z4115" s="284"/>
      <c r="AA4115" s="284"/>
      <c r="AB4115" s="33"/>
      <c r="AC4115" s="33"/>
      <c r="AD4115" s="33"/>
      <c r="AE4115" s="33"/>
      <c r="AF4115" s="33"/>
      <c r="AG4115" s="33"/>
      <c r="AH4115" s="33"/>
      <c r="AI4115" s="33"/>
      <c r="AJ4115" s="33"/>
      <c r="AK4115" s="33"/>
      <c r="AL4115" s="33"/>
      <c r="AM4115" s="33"/>
      <c r="AN4115" s="33"/>
      <c r="AO4115" s="33"/>
      <c r="AP4115" s="34"/>
      <c r="AQ4115" s="34"/>
      <c r="AR4115" s="28"/>
      <c r="AS4115" s="29"/>
      <c r="AT4115" s="29"/>
      <c r="AU4115" s="29"/>
    </row>
    <row r="4116" spans="1:52" s="402" customFormat="1">
      <c r="A4116" s="13"/>
      <c r="B4116" s="8"/>
      <c r="C4116" s="8"/>
      <c r="D4116" s="240"/>
      <c r="E4116" s="33"/>
      <c r="F4116" s="33"/>
      <c r="G4116" s="282"/>
      <c r="H4116" s="283"/>
      <c r="I4116" s="33"/>
      <c r="J4116" s="33"/>
      <c r="K4116" s="33"/>
      <c r="L4116" s="33"/>
      <c r="M4116" s="33"/>
      <c r="N4116" s="33"/>
      <c r="O4116" s="33"/>
      <c r="P4116" s="33"/>
      <c r="Q4116" s="33"/>
      <c r="R4116" s="33"/>
      <c r="S4116" s="33"/>
      <c r="T4116" s="33"/>
      <c r="U4116" s="33"/>
      <c r="V4116" s="33"/>
      <c r="W4116" s="33"/>
      <c r="X4116" s="282"/>
      <c r="Y4116" s="33"/>
      <c r="Z4116" s="284"/>
      <c r="AA4116" s="284"/>
      <c r="AB4116" s="33"/>
      <c r="AC4116" s="33"/>
      <c r="AD4116" s="33"/>
      <c r="AE4116" s="33"/>
      <c r="AF4116" s="33"/>
      <c r="AG4116" s="33"/>
      <c r="AH4116" s="33"/>
      <c r="AI4116" s="33"/>
      <c r="AJ4116" s="33"/>
      <c r="AK4116" s="33"/>
      <c r="AL4116" s="33"/>
      <c r="AM4116" s="33"/>
      <c r="AN4116" s="33"/>
      <c r="AO4116" s="33"/>
      <c r="AP4116" s="34"/>
      <c r="AQ4116" s="34"/>
      <c r="AR4116" s="28"/>
      <c r="AS4116" s="29"/>
      <c r="AT4116" s="29"/>
      <c r="AU4116" s="29"/>
    </row>
    <row r="4117" spans="1:52" s="402" customFormat="1">
      <c r="A4117" s="13"/>
      <c r="B4117" s="8"/>
      <c r="C4117" s="8"/>
      <c r="D4117" s="323"/>
      <c r="E4117" s="34"/>
      <c r="F4117" s="34"/>
      <c r="G4117" s="63"/>
      <c r="H4117" s="67"/>
      <c r="I4117" s="34"/>
      <c r="J4117" s="34"/>
      <c r="K4117" s="34"/>
      <c r="L4117" s="34"/>
      <c r="M4117" s="34"/>
      <c r="N4117" s="34"/>
      <c r="O4117" s="34"/>
      <c r="P4117" s="34"/>
      <c r="Q4117" s="34"/>
      <c r="R4117" s="34"/>
      <c r="S4117" s="34"/>
      <c r="T4117" s="34"/>
      <c r="U4117" s="34"/>
      <c r="V4117" s="34"/>
      <c r="W4117" s="34"/>
      <c r="X4117" s="63"/>
      <c r="Y4117" s="34"/>
      <c r="Z4117" s="65"/>
      <c r="AA4117" s="65"/>
      <c r="AB4117" s="34"/>
      <c r="AC4117" s="34"/>
      <c r="AD4117" s="34"/>
      <c r="AE4117" s="34"/>
      <c r="AF4117" s="34"/>
      <c r="AG4117" s="34"/>
      <c r="AH4117" s="34"/>
      <c r="AI4117" s="34"/>
      <c r="AJ4117" s="34"/>
      <c r="AK4117" s="34"/>
      <c r="AL4117" s="34"/>
      <c r="AM4117" s="34"/>
      <c r="AN4117" s="34"/>
      <c r="AO4117" s="34"/>
      <c r="AP4117" s="34"/>
      <c r="AQ4117" s="34"/>
      <c r="AR4117" s="28"/>
      <c r="AS4117" s="29"/>
      <c r="AT4117" s="29"/>
      <c r="AU4117" s="29"/>
    </row>
    <row r="4118" spans="1:52" s="21" customFormat="1">
      <c r="A4118" s="14"/>
      <c r="B4118" s="11">
        <v>8</v>
      </c>
      <c r="C4118" s="11"/>
      <c r="D4118" s="77" t="s">
        <v>39</v>
      </c>
      <c r="E4118" s="31">
        <v>17294280</v>
      </c>
      <c r="F4118" s="31">
        <f>SUM(F4119:F4119)</f>
        <v>0</v>
      </c>
      <c r="G4118" s="31">
        <f>SUM(G4119:G4119)</f>
        <v>0</v>
      </c>
      <c r="H4118" s="31">
        <f t="shared" ref="H4118:V4118" si="323">SUM(H4119:H4125)</f>
        <v>0</v>
      </c>
      <c r="I4118" s="31">
        <f t="shared" si="323"/>
        <v>0</v>
      </c>
      <c r="J4118" s="31">
        <f t="shared" si="323"/>
        <v>0</v>
      </c>
      <c r="K4118" s="31">
        <f t="shared" si="323"/>
        <v>0</v>
      </c>
      <c r="L4118" s="31">
        <f t="shared" si="323"/>
        <v>0</v>
      </c>
      <c r="M4118" s="31">
        <f t="shared" si="323"/>
        <v>0</v>
      </c>
      <c r="N4118" s="31">
        <f t="shared" si="323"/>
        <v>0</v>
      </c>
      <c r="O4118" s="31">
        <f t="shared" si="323"/>
        <v>0</v>
      </c>
      <c r="P4118" s="31">
        <f t="shared" si="323"/>
        <v>0</v>
      </c>
      <c r="Q4118" s="31">
        <f t="shared" si="323"/>
        <v>0</v>
      </c>
      <c r="R4118" s="31">
        <f t="shared" si="323"/>
        <v>0</v>
      </c>
      <c r="S4118" s="31">
        <f t="shared" si="323"/>
        <v>0</v>
      </c>
      <c r="T4118" s="31">
        <f t="shared" si="323"/>
        <v>0</v>
      </c>
      <c r="U4118" s="31">
        <f t="shared" si="323"/>
        <v>0</v>
      </c>
      <c r="V4118" s="31">
        <f t="shared" si="323"/>
        <v>0</v>
      </c>
      <c r="W4118" s="31">
        <f>SUM(O4118:V4118)</f>
        <v>0</v>
      </c>
      <c r="X4118" s="31">
        <f>SUM(X4119:X4119)</f>
        <v>0</v>
      </c>
      <c r="Y4118" s="31">
        <f>H4118+I4118+J4118+K4118+L4118+M4118+N4118+W4118+X4118</f>
        <v>0</v>
      </c>
      <c r="Z4118" s="31">
        <f t="shared" ref="Z4118:AK4118" si="324">SUM(Z4119:Z4125)</f>
        <v>0</v>
      </c>
      <c r="AA4118" s="31">
        <f t="shared" si="324"/>
        <v>0</v>
      </c>
      <c r="AB4118" s="31">
        <f t="shared" si="324"/>
        <v>0</v>
      </c>
      <c r="AC4118" s="31">
        <f t="shared" si="324"/>
        <v>0</v>
      </c>
      <c r="AD4118" s="31">
        <f t="shared" si="324"/>
        <v>0</v>
      </c>
      <c r="AE4118" s="31">
        <f t="shared" si="324"/>
        <v>0</v>
      </c>
      <c r="AF4118" s="31">
        <f t="shared" si="324"/>
        <v>0</v>
      </c>
      <c r="AG4118" s="31">
        <f t="shared" si="324"/>
        <v>0</v>
      </c>
      <c r="AH4118" s="31">
        <f t="shared" si="324"/>
        <v>0</v>
      </c>
      <c r="AI4118" s="31">
        <f t="shared" si="324"/>
        <v>0</v>
      </c>
      <c r="AJ4118" s="31">
        <f t="shared" si="324"/>
        <v>0</v>
      </c>
      <c r="AK4118" s="31">
        <f t="shared" si="324"/>
        <v>0</v>
      </c>
      <c r="AL4118" s="31">
        <f>SUM(AD4118:AK4118)</f>
        <v>0</v>
      </c>
      <c r="AM4118" s="31">
        <f>SUM(AM4119:AM4119)</f>
        <v>0</v>
      </c>
      <c r="AN4118" s="31">
        <f>SUM(AN4119:AN4119)</f>
        <v>0</v>
      </c>
      <c r="AO4118" s="31">
        <f>Z4118+AA4118+AB4118+AC4118+AL4118+AM4118+AN4118</f>
        <v>0</v>
      </c>
      <c r="AP4118" s="32">
        <f>E4118+Y4118-AO4118</f>
        <v>17294280</v>
      </c>
      <c r="AQ4118" s="32"/>
      <c r="AR4118" s="28"/>
      <c r="AS4118" s="29">
        <f>E4118+H4118+I4118+J4118+K4118+L4118+M4118+N4118+W4118+X4118-Z4118-AB4118-AL4118-AC4118-AM4118-AN4118</f>
        <v>17294280</v>
      </c>
      <c r="AT4118" s="29">
        <f>AP4118-AS4118</f>
        <v>0</v>
      </c>
      <c r="AU4118" s="29">
        <f>E4118</f>
        <v>17294280</v>
      </c>
      <c r="AV4118" s="86">
        <f>AS4118-AU4118</f>
        <v>0</v>
      </c>
      <c r="AW4118" s="86">
        <f>Y4118-AO4118</f>
        <v>0</v>
      </c>
      <c r="AX4118" s="86">
        <f>AV4118-AW4118</f>
        <v>0</v>
      </c>
      <c r="AZ4118" s="398"/>
    </row>
    <row r="4119" spans="1:52" s="402" customFormat="1">
      <c r="A4119" s="13"/>
      <c r="B4119" s="8"/>
      <c r="C4119" s="8"/>
      <c r="D4119" s="240"/>
      <c r="E4119" s="33"/>
      <c r="F4119" s="33"/>
      <c r="G4119" s="282"/>
      <c r="H4119" s="283"/>
      <c r="I4119" s="33"/>
      <c r="J4119" s="33"/>
      <c r="K4119" s="33"/>
      <c r="L4119" s="33"/>
      <c r="M4119" s="33"/>
      <c r="N4119" s="33"/>
      <c r="O4119" s="33"/>
      <c r="P4119" s="33"/>
      <c r="Q4119" s="33"/>
      <c r="R4119" s="33"/>
      <c r="S4119" s="33"/>
      <c r="T4119" s="33"/>
      <c r="U4119" s="33"/>
      <c r="V4119" s="33"/>
      <c r="W4119" s="33"/>
      <c r="X4119" s="282"/>
      <c r="Y4119" s="33"/>
      <c r="Z4119" s="284"/>
      <c r="AA4119" s="284"/>
      <c r="AB4119" s="33"/>
      <c r="AC4119" s="33"/>
      <c r="AD4119" s="33"/>
      <c r="AE4119" s="33"/>
      <c r="AF4119" s="33"/>
      <c r="AG4119" s="33"/>
      <c r="AH4119" s="33"/>
      <c r="AI4119" s="33"/>
      <c r="AJ4119" s="33"/>
      <c r="AK4119" s="33"/>
      <c r="AL4119" s="33"/>
      <c r="AM4119" s="33"/>
      <c r="AN4119" s="33"/>
      <c r="AO4119" s="33"/>
      <c r="AP4119" s="34"/>
      <c r="AQ4119" s="34"/>
      <c r="AR4119" s="28"/>
      <c r="AS4119" s="29"/>
      <c r="AT4119" s="29"/>
      <c r="AU4119" s="29"/>
    </row>
    <row r="4120" spans="1:52" s="402" customFormat="1">
      <c r="A4120" s="13"/>
      <c r="B4120" s="8"/>
      <c r="C4120" s="8"/>
      <c r="D4120" s="324"/>
      <c r="E4120" s="33"/>
      <c r="F4120" s="33"/>
      <c r="G4120" s="282"/>
      <c r="H4120" s="283"/>
      <c r="I4120" s="33"/>
      <c r="J4120" s="33"/>
      <c r="K4120" s="33"/>
      <c r="L4120" s="33"/>
      <c r="M4120" s="33"/>
      <c r="N4120" s="33"/>
      <c r="O4120" s="33"/>
      <c r="P4120" s="33"/>
      <c r="Q4120" s="33"/>
      <c r="R4120" s="33"/>
      <c r="S4120" s="33"/>
      <c r="T4120" s="33"/>
      <c r="U4120" s="33"/>
      <c r="V4120" s="33"/>
      <c r="W4120" s="33"/>
      <c r="X4120" s="282"/>
      <c r="Y4120" s="33"/>
      <c r="Z4120" s="284"/>
      <c r="AA4120" s="284"/>
      <c r="AB4120" s="33"/>
      <c r="AC4120" s="33"/>
      <c r="AD4120" s="33"/>
      <c r="AE4120" s="33"/>
      <c r="AF4120" s="33"/>
      <c r="AG4120" s="33"/>
      <c r="AH4120" s="33"/>
      <c r="AI4120" s="33"/>
      <c r="AJ4120" s="33"/>
      <c r="AK4120" s="33"/>
      <c r="AL4120" s="33"/>
      <c r="AM4120" s="33"/>
      <c r="AN4120" s="33"/>
      <c r="AO4120" s="33"/>
      <c r="AP4120" s="34"/>
      <c r="AQ4120" s="34"/>
      <c r="AR4120" s="28"/>
      <c r="AS4120" s="29"/>
      <c r="AT4120" s="29"/>
      <c r="AU4120" s="29"/>
    </row>
    <row r="4121" spans="1:52" s="402" customFormat="1">
      <c r="A4121" s="13"/>
      <c r="B4121" s="8"/>
      <c r="C4121" s="8"/>
      <c r="D4121" s="324"/>
      <c r="E4121" s="33"/>
      <c r="F4121" s="33"/>
      <c r="G4121" s="282"/>
      <c r="H4121" s="283"/>
      <c r="I4121" s="33"/>
      <c r="J4121" s="33"/>
      <c r="K4121" s="33"/>
      <c r="L4121" s="33"/>
      <c r="M4121" s="33"/>
      <c r="N4121" s="33"/>
      <c r="O4121" s="33"/>
      <c r="P4121" s="33"/>
      <c r="Q4121" s="33"/>
      <c r="R4121" s="33"/>
      <c r="S4121" s="33"/>
      <c r="T4121" s="33"/>
      <c r="U4121" s="33"/>
      <c r="V4121" s="33"/>
      <c r="W4121" s="33"/>
      <c r="X4121" s="282"/>
      <c r="Y4121" s="33"/>
      <c r="Z4121" s="284"/>
      <c r="AA4121" s="284"/>
      <c r="AB4121" s="33"/>
      <c r="AC4121" s="33"/>
      <c r="AD4121" s="33"/>
      <c r="AE4121" s="33"/>
      <c r="AF4121" s="33"/>
      <c r="AG4121" s="33"/>
      <c r="AH4121" s="33"/>
      <c r="AI4121" s="33"/>
      <c r="AJ4121" s="33"/>
      <c r="AK4121" s="33"/>
      <c r="AL4121" s="33"/>
      <c r="AM4121" s="33"/>
      <c r="AN4121" s="33"/>
      <c r="AO4121" s="33"/>
      <c r="AP4121" s="34"/>
      <c r="AQ4121" s="34"/>
      <c r="AR4121" s="28"/>
      <c r="AS4121" s="29"/>
      <c r="AT4121" s="29"/>
      <c r="AU4121" s="29"/>
    </row>
    <row r="4122" spans="1:52" s="402" customFormat="1">
      <c r="A4122" s="13"/>
      <c r="B4122" s="8"/>
      <c r="C4122" s="8"/>
      <c r="D4122" s="324"/>
      <c r="E4122" s="33"/>
      <c r="F4122" s="33"/>
      <c r="G4122" s="282"/>
      <c r="H4122" s="283"/>
      <c r="I4122" s="33"/>
      <c r="J4122" s="33"/>
      <c r="K4122" s="33"/>
      <c r="L4122" s="33"/>
      <c r="M4122" s="33"/>
      <c r="N4122" s="33"/>
      <c r="O4122" s="33"/>
      <c r="P4122" s="33"/>
      <c r="Q4122" s="33"/>
      <c r="R4122" s="33"/>
      <c r="S4122" s="33"/>
      <c r="T4122" s="33"/>
      <c r="U4122" s="33"/>
      <c r="V4122" s="33"/>
      <c r="W4122" s="33"/>
      <c r="X4122" s="282"/>
      <c r="Y4122" s="33"/>
      <c r="Z4122" s="284"/>
      <c r="AA4122" s="284"/>
      <c r="AB4122" s="33"/>
      <c r="AC4122" s="33"/>
      <c r="AD4122" s="33"/>
      <c r="AE4122" s="33"/>
      <c r="AF4122" s="33"/>
      <c r="AG4122" s="33"/>
      <c r="AH4122" s="33"/>
      <c r="AI4122" s="33"/>
      <c r="AJ4122" s="33"/>
      <c r="AK4122" s="33"/>
      <c r="AL4122" s="33"/>
      <c r="AM4122" s="33"/>
      <c r="AN4122" s="33"/>
      <c r="AO4122" s="33"/>
      <c r="AP4122" s="34"/>
      <c r="AQ4122" s="34"/>
      <c r="AR4122" s="28"/>
      <c r="AS4122" s="29"/>
      <c r="AT4122" s="29"/>
      <c r="AU4122" s="29"/>
    </row>
    <row r="4123" spans="1:52" s="402" customFormat="1">
      <c r="A4123" s="13"/>
      <c r="B4123" s="8"/>
      <c r="C4123" s="8"/>
      <c r="D4123" s="324"/>
      <c r="E4123" s="33"/>
      <c r="F4123" s="33"/>
      <c r="G4123" s="282"/>
      <c r="H4123" s="283"/>
      <c r="I4123" s="33"/>
      <c r="J4123" s="33"/>
      <c r="K4123" s="33"/>
      <c r="L4123" s="33"/>
      <c r="M4123" s="33"/>
      <c r="N4123" s="33"/>
      <c r="O4123" s="33"/>
      <c r="P4123" s="33"/>
      <c r="Q4123" s="33"/>
      <c r="R4123" s="33"/>
      <c r="S4123" s="33"/>
      <c r="T4123" s="33"/>
      <c r="U4123" s="33"/>
      <c r="V4123" s="33"/>
      <c r="W4123" s="33"/>
      <c r="X4123" s="282"/>
      <c r="Y4123" s="33"/>
      <c r="Z4123" s="284"/>
      <c r="AA4123" s="284"/>
      <c r="AB4123" s="33"/>
      <c r="AC4123" s="33"/>
      <c r="AD4123" s="33"/>
      <c r="AE4123" s="33"/>
      <c r="AF4123" s="33"/>
      <c r="AG4123" s="33"/>
      <c r="AH4123" s="33"/>
      <c r="AI4123" s="33"/>
      <c r="AJ4123" s="33"/>
      <c r="AK4123" s="33"/>
      <c r="AL4123" s="33"/>
      <c r="AM4123" s="33"/>
      <c r="AN4123" s="33"/>
      <c r="AO4123" s="33"/>
      <c r="AP4123" s="34"/>
      <c r="AQ4123" s="34"/>
      <c r="AR4123" s="28"/>
      <c r="AS4123" s="29"/>
      <c r="AT4123" s="29"/>
      <c r="AU4123" s="29"/>
    </row>
    <row r="4124" spans="1:52" s="402" customFormat="1">
      <c r="A4124" s="13"/>
      <c r="B4124" s="8"/>
      <c r="C4124" s="8"/>
      <c r="D4124" s="323"/>
      <c r="E4124" s="33"/>
      <c r="F4124" s="33"/>
      <c r="G4124" s="282"/>
      <c r="H4124" s="283"/>
      <c r="I4124" s="33"/>
      <c r="J4124" s="33"/>
      <c r="K4124" s="33"/>
      <c r="L4124" s="33"/>
      <c r="M4124" s="33"/>
      <c r="N4124" s="33"/>
      <c r="O4124" s="33"/>
      <c r="P4124" s="33"/>
      <c r="Q4124" s="33"/>
      <c r="R4124" s="33"/>
      <c r="S4124" s="33"/>
      <c r="T4124" s="33"/>
      <c r="U4124" s="33"/>
      <c r="V4124" s="33"/>
      <c r="W4124" s="33"/>
      <c r="X4124" s="282"/>
      <c r="Y4124" s="33"/>
      <c r="Z4124" s="284"/>
      <c r="AA4124" s="284"/>
      <c r="AB4124" s="33"/>
      <c r="AC4124" s="33"/>
      <c r="AD4124" s="33"/>
      <c r="AE4124" s="33"/>
      <c r="AF4124" s="33"/>
      <c r="AG4124" s="33"/>
      <c r="AH4124" s="33"/>
      <c r="AI4124" s="33"/>
      <c r="AJ4124" s="33"/>
      <c r="AK4124" s="33"/>
      <c r="AL4124" s="33"/>
      <c r="AM4124" s="33"/>
      <c r="AN4124" s="33"/>
      <c r="AO4124" s="33"/>
      <c r="AP4124" s="34"/>
      <c r="AQ4124" s="34"/>
      <c r="AR4124" s="28"/>
      <c r="AS4124" s="29"/>
      <c r="AT4124" s="29"/>
      <c r="AU4124" s="29"/>
    </row>
    <row r="4125" spans="1:52" s="402" customFormat="1">
      <c r="A4125" s="13"/>
      <c r="B4125" s="8"/>
      <c r="C4125" s="8"/>
      <c r="D4125" s="323"/>
      <c r="E4125" s="33"/>
      <c r="F4125" s="33"/>
      <c r="G4125" s="282"/>
      <c r="H4125" s="283"/>
      <c r="I4125" s="33"/>
      <c r="J4125" s="33"/>
      <c r="K4125" s="33"/>
      <c r="L4125" s="33"/>
      <c r="M4125" s="33"/>
      <c r="N4125" s="33"/>
      <c r="O4125" s="33"/>
      <c r="P4125" s="33"/>
      <c r="Q4125" s="33"/>
      <c r="R4125" s="33"/>
      <c r="S4125" s="33"/>
      <c r="T4125" s="33"/>
      <c r="U4125" s="33"/>
      <c r="V4125" s="33"/>
      <c r="W4125" s="33"/>
      <c r="X4125" s="282"/>
      <c r="Y4125" s="33"/>
      <c r="Z4125" s="284"/>
      <c r="AA4125" s="284"/>
      <c r="AB4125" s="33"/>
      <c r="AC4125" s="33"/>
      <c r="AD4125" s="33"/>
      <c r="AE4125" s="33"/>
      <c r="AF4125" s="33"/>
      <c r="AG4125" s="33"/>
      <c r="AH4125" s="33"/>
      <c r="AI4125" s="33"/>
      <c r="AJ4125" s="33"/>
      <c r="AK4125" s="33"/>
      <c r="AL4125" s="33"/>
      <c r="AM4125" s="33"/>
      <c r="AN4125" s="33"/>
      <c r="AO4125" s="33"/>
      <c r="AP4125" s="34"/>
      <c r="AQ4125" s="34"/>
      <c r="AR4125" s="28"/>
      <c r="AS4125" s="29"/>
      <c r="AT4125" s="29"/>
      <c r="AU4125" s="29"/>
    </row>
    <row r="4126" spans="1:52" s="15" customFormat="1" ht="18" customHeight="1">
      <c r="A4126" s="526">
        <v>19</v>
      </c>
      <c r="B4126" s="22" t="s">
        <v>60</v>
      </c>
      <c r="C4126" s="20"/>
      <c r="D4126" s="30"/>
      <c r="E4126" s="30">
        <f t="shared" ref="E4126:X4126" si="325">E4127+E4130+E4189+E4192+E4195+E4208+E4211+E4214</f>
        <v>1692684805</v>
      </c>
      <c r="F4126" s="30">
        <f t="shared" si="325"/>
        <v>83220000</v>
      </c>
      <c r="G4126" s="30">
        <f t="shared" si="325"/>
        <v>82446000</v>
      </c>
      <c r="H4126" s="30">
        <f t="shared" si="325"/>
        <v>82446000</v>
      </c>
      <c r="I4126" s="30">
        <f t="shared" si="325"/>
        <v>0</v>
      </c>
      <c r="J4126" s="30">
        <f t="shared" si="325"/>
        <v>0</v>
      </c>
      <c r="K4126" s="30">
        <f t="shared" si="325"/>
        <v>0</v>
      </c>
      <c r="L4126" s="30">
        <f t="shared" si="325"/>
        <v>0</v>
      </c>
      <c r="M4126" s="30">
        <f t="shared" si="325"/>
        <v>0</v>
      </c>
      <c r="N4126" s="30">
        <f t="shared" si="325"/>
        <v>158748000</v>
      </c>
      <c r="O4126" s="30">
        <f t="shared" si="325"/>
        <v>0</v>
      </c>
      <c r="P4126" s="30">
        <f t="shared" si="325"/>
        <v>0</v>
      </c>
      <c r="Q4126" s="30">
        <f t="shared" si="325"/>
        <v>0</v>
      </c>
      <c r="R4126" s="30">
        <f t="shared" si="325"/>
        <v>0</v>
      </c>
      <c r="S4126" s="30">
        <f t="shared" si="325"/>
        <v>0</v>
      </c>
      <c r="T4126" s="30">
        <f t="shared" si="325"/>
        <v>0</v>
      </c>
      <c r="U4126" s="30">
        <f t="shared" si="325"/>
        <v>0</v>
      </c>
      <c r="V4126" s="30">
        <f t="shared" si="325"/>
        <v>0</v>
      </c>
      <c r="W4126" s="30">
        <f t="shared" si="325"/>
        <v>0</v>
      </c>
      <c r="X4126" s="30">
        <f t="shared" si="325"/>
        <v>0</v>
      </c>
      <c r="Y4126" s="30">
        <f>H4126+I4126+J4126+K4126+L4126+M4126+N4126+W4126+X4126</f>
        <v>241194000</v>
      </c>
      <c r="Z4126" s="64">
        <f t="shared" ref="Z4126:AN4126" si="326">Z4127+Z4130+Z4189+Z4192+Z4195+Z4208+Z4211+Z4214</f>
        <v>0</v>
      </c>
      <c r="AA4126" s="64">
        <f t="shared" si="326"/>
        <v>0</v>
      </c>
      <c r="AB4126" s="30">
        <f t="shared" si="326"/>
        <v>0</v>
      </c>
      <c r="AC4126" s="30">
        <f t="shared" si="326"/>
        <v>0</v>
      </c>
      <c r="AD4126" s="30">
        <f t="shared" si="326"/>
        <v>0</v>
      </c>
      <c r="AE4126" s="30">
        <f t="shared" si="326"/>
        <v>0</v>
      </c>
      <c r="AF4126" s="30">
        <f t="shared" si="326"/>
        <v>0</v>
      </c>
      <c r="AG4126" s="30">
        <f t="shared" si="326"/>
        <v>0</v>
      </c>
      <c r="AH4126" s="30">
        <f t="shared" si="326"/>
        <v>0</v>
      </c>
      <c r="AI4126" s="30">
        <f t="shared" si="326"/>
        <v>0</v>
      </c>
      <c r="AJ4126" s="30">
        <f t="shared" si="326"/>
        <v>0</v>
      </c>
      <c r="AK4126" s="30">
        <f t="shared" si="326"/>
        <v>0</v>
      </c>
      <c r="AL4126" s="30">
        <f t="shared" si="326"/>
        <v>0</v>
      </c>
      <c r="AM4126" s="30">
        <f t="shared" si="326"/>
        <v>0</v>
      </c>
      <c r="AN4126" s="30">
        <f t="shared" si="326"/>
        <v>0</v>
      </c>
      <c r="AO4126" s="30">
        <f>Z4126+AA4126+AB4126+AC4126+AL4126+AM4126+AN4126</f>
        <v>0</v>
      </c>
      <c r="AP4126" s="30">
        <f>AP4127+AP4130+AP4189+AP4192+AP4195+AP4208+AP4211+AP4214</f>
        <v>1933878805</v>
      </c>
      <c r="AQ4126" s="30"/>
      <c r="AR4126" s="57"/>
      <c r="AS4126" s="57">
        <f>E4126+H4126+I4126+J4126+K4126+L4126+M4126+N4126+W4126+X4126-Z4126-AB4126-AL4126-AC4126-AM4126-AN4126</f>
        <v>1933878805</v>
      </c>
      <c r="AT4126" s="57"/>
      <c r="AU4126" s="57">
        <f>AU4127+AU4130+AU4189+AU4192+AU4195+AU4208+AU4211+AU4214</f>
        <v>1692684805</v>
      </c>
      <c r="AV4126" s="15">
        <f>AV4127+AV4130+AV4189+AV4192+AV4195+AV4208+AV4211+AV4214</f>
        <v>241194000</v>
      </c>
      <c r="AW4126" s="15">
        <f>AW4127+AW4130+AW4189+AW4192+AW4195+AW4208+AW4211+AW4214</f>
        <v>241194000</v>
      </c>
      <c r="AX4126" s="15">
        <f>AX4127+AX4130+AX4189+AX4192+AX4195+AX4208+AX4211+AX4214</f>
        <v>0</v>
      </c>
    </row>
    <row r="4127" spans="1:52" s="86" customFormat="1">
      <c r="A4127" s="12"/>
      <c r="B4127" s="9">
        <v>1</v>
      </c>
      <c r="C4127" s="9" t="s">
        <v>14</v>
      </c>
      <c r="D4127" s="81" t="s">
        <v>6</v>
      </c>
      <c r="E4127" s="31">
        <v>0</v>
      </c>
      <c r="F4127" s="31">
        <f t="shared" ref="F4127:V4127" si="327">SUM(F4128:F4129)</f>
        <v>0</v>
      </c>
      <c r="G4127" s="31">
        <f t="shared" si="327"/>
        <v>0</v>
      </c>
      <c r="H4127" s="31">
        <f t="shared" si="327"/>
        <v>0</v>
      </c>
      <c r="I4127" s="31">
        <f t="shared" si="327"/>
        <v>0</v>
      </c>
      <c r="J4127" s="31">
        <f t="shared" si="327"/>
        <v>0</v>
      </c>
      <c r="K4127" s="31">
        <f t="shared" si="327"/>
        <v>0</v>
      </c>
      <c r="L4127" s="31">
        <f t="shared" si="327"/>
        <v>0</v>
      </c>
      <c r="M4127" s="31">
        <f t="shared" si="327"/>
        <v>0</v>
      </c>
      <c r="N4127" s="31">
        <f t="shared" si="327"/>
        <v>0</v>
      </c>
      <c r="O4127" s="31">
        <f t="shared" si="327"/>
        <v>0</v>
      </c>
      <c r="P4127" s="31">
        <f t="shared" si="327"/>
        <v>0</v>
      </c>
      <c r="Q4127" s="31">
        <f t="shared" si="327"/>
        <v>0</v>
      </c>
      <c r="R4127" s="31">
        <f t="shared" si="327"/>
        <v>0</v>
      </c>
      <c r="S4127" s="31">
        <f t="shared" si="327"/>
        <v>0</v>
      </c>
      <c r="T4127" s="31">
        <f t="shared" si="327"/>
        <v>0</v>
      </c>
      <c r="U4127" s="31">
        <f t="shared" si="327"/>
        <v>0</v>
      </c>
      <c r="V4127" s="31">
        <f t="shared" si="327"/>
        <v>0</v>
      </c>
      <c r="W4127" s="31">
        <f>SUM(O4127:V4127)</f>
        <v>0</v>
      </c>
      <c r="X4127" s="31">
        <f>SUM(X4128:X4129)</f>
        <v>0</v>
      </c>
      <c r="Y4127" s="31">
        <f>H4127+I4127+J4127+K4127+L4127+M4127+N4127+W4127+X4127</f>
        <v>0</v>
      </c>
      <c r="Z4127" s="31">
        <f t="shared" ref="Z4127:AK4127" si="328">SUM(Z4128:Z4129)</f>
        <v>0</v>
      </c>
      <c r="AA4127" s="31">
        <f t="shared" si="328"/>
        <v>0</v>
      </c>
      <c r="AB4127" s="31">
        <f t="shared" si="328"/>
        <v>0</v>
      </c>
      <c r="AC4127" s="31">
        <f t="shared" si="328"/>
        <v>0</v>
      </c>
      <c r="AD4127" s="31">
        <f t="shared" si="328"/>
        <v>0</v>
      </c>
      <c r="AE4127" s="31">
        <f t="shared" si="328"/>
        <v>0</v>
      </c>
      <c r="AF4127" s="31">
        <f t="shared" si="328"/>
        <v>0</v>
      </c>
      <c r="AG4127" s="31">
        <f t="shared" si="328"/>
        <v>0</v>
      </c>
      <c r="AH4127" s="31">
        <f t="shared" si="328"/>
        <v>0</v>
      </c>
      <c r="AI4127" s="31">
        <f t="shared" si="328"/>
        <v>0</v>
      </c>
      <c r="AJ4127" s="31">
        <f t="shared" si="328"/>
        <v>0</v>
      </c>
      <c r="AK4127" s="31">
        <f t="shared" si="328"/>
        <v>0</v>
      </c>
      <c r="AL4127" s="31">
        <f>SUM(AD4127:AK4127)</f>
        <v>0</v>
      </c>
      <c r="AM4127" s="31">
        <f>SUM(AM4128:AM4129)</f>
        <v>0</v>
      </c>
      <c r="AN4127" s="31">
        <f>SUM(AN4128:AN4129)</f>
        <v>0</v>
      </c>
      <c r="AO4127" s="31">
        <f>Z4127+AA4127+AB4127+AC4127+AL4127+AM4127+AN4127</f>
        <v>0</v>
      </c>
      <c r="AP4127" s="32">
        <f>E4127+Y4127-AO4127</f>
        <v>0</v>
      </c>
      <c r="AQ4127" s="32"/>
      <c r="AR4127" s="28"/>
      <c r="AS4127" s="29">
        <f>E4127+H4127+I4127+J4127+K4127+L4127+M4127+N4127+W4127+X4127-Z4127-AB4127-AL4127-AC4127-AM4127-AN4127</f>
        <v>0</v>
      </c>
      <c r="AT4127" s="29">
        <f>AP4127-AS4127</f>
        <v>0</v>
      </c>
      <c r="AU4127" s="29">
        <f>E4127</f>
        <v>0</v>
      </c>
      <c r="AV4127" s="86">
        <f>AS4127-AU4127</f>
        <v>0</v>
      </c>
      <c r="AW4127" s="86">
        <f>Y4127-AO4127</f>
        <v>0</v>
      </c>
      <c r="AX4127" s="86">
        <f>AV4127-AW4127</f>
        <v>0</v>
      </c>
      <c r="AZ4127" s="398"/>
    </row>
    <row r="4128" spans="1:52" s="402" customFormat="1">
      <c r="A4128" s="13"/>
      <c r="B4128" s="8"/>
      <c r="C4128" s="8"/>
      <c r="D4128" s="113"/>
      <c r="E4128" s="33"/>
      <c r="F4128" s="33"/>
      <c r="G4128" s="282"/>
      <c r="H4128" s="283"/>
      <c r="I4128" s="33"/>
      <c r="J4128" s="33"/>
      <c r="K4128" s="33"/>
      <c r="L4128" s="33"/>
      <c r="M4128" s="33"/>
      <c r="N4128" s="33"/>
      <c r="O4128" s="33"/>
      <c r="P4128" s="33"/>
      <c r="Q4128" s="33"/>
      <c r="R4128" s="33"/>
      <c r="S4128" s="33"/>
      <c r="T4128" s="33"/>
      <c r="U4128" s="33"/>
      <c r="V4128" s="33"/>
      <c r="W4128" s="33"/>
      <c r="X4128" s="282"/>
      <c r="Y4128" s="33"/>
      <c r="Z4128" s="284"/>
      <c r="AA4128" s="284"/>
      <c r="AB4128" s="33"/>
      <c r="AC4128" s="33"/>
      <c r="AD4128" s="33"/>
      <c r="AE4128" s="33"/>
      <c r="AF4128" s="33"/>
      <c r="AG4128" s="33"/>
      <c r="AH4128" s="33"/>
      <c r="AI4128" s="33"/>
      <c r="AJ4128" s="33"/>
      <c r="AK4128" s="33"/>
      <c r="AL4128" s="33"/>
      <c r="AM4128" s="33"/>
      <c r="AN4128" s="33"/>
      <c r="AO4128" s="33"/>
      <c r="AP4128" s="34"/>
      <c r="AQ4128" s="34"/>
      <c r="AR4128" s="28"/>
      <c r="AS4128" s="29"/>
      <c r="AT4128" s="29"/>
      <c r="AU4128" s="29"/>
    </row>
    <row r="4129" spans="1:52" s="402" customFormat="1">
      <c r="A4129" s="13"/>
      <c r="B4129" s="8"/>
      <c r="C4129" s="8"/>
      <c r="D4129" s="113"/>
      <c r="E4129" s="33"/>
      <c r="F4129" s="33"/>
      <c r="G4129" s="282"/>
      <c r="H4129" s="283"/>
      <c r="I4129" s="33"/>
      <c r="J4129" s="33"/>
      <c r="K4129" s="33"/>
      <c r="L4129" s="33"/>
      <c r="M4129" s="33"/>
      <c r="N4129" s="33"/>
      <c r="O4129" s="33"/>
      <c r="P4129" s="33"/>
      <c r="Q4129" s="33"/>
      <c r="R4129" s="33"/>
      <c r="S4129" s="33"/>
      <c r="T4129" s="33"/>
      <c r="U4129" s="33"/>
      <c r="V4129" s="33"/>
      <c r="W4129" s="33"/>
      <c r="X4129" s="282"/>
      <c r="Y4129" s="33"/>
      <c r="Z4129" s="284"/>
      <c r="AA4129" s="284"/>
      <c r="AB4129" s="33"/>
      <c r="AC4129" s="33"/>
      <c r="AD4129" s="33"/>
      <c r="AE4129" s="33"/>
      <c r="AF4129" s="33"/>
      <c r="AG4129" s="33"/>
      <c r="AH4129" s="33"/>
      <c r="AI4129" s="33"/>
      <c r="AJ4129" s="33"/>
      <c r="AK4129" s="33"/>
      <c r="AL4129" s="33"/>
      <c r="AM4129" s="33"/>
      <c r="AN4129" s="33"/>
      <c r="AO4129" s="33"/>
      <c r="AP4129" s="34"/>
      <c r="AQ4129" s="34"/>
      <c r="AR4129" s="28"/>
      <c r="AS4129" s="29"/>
      <c r="AT4129" s="29"/>
      <c r="AU4129" s="29"/>
    </row>
    <row r="4130" spans="1:52" s="86" customFormat="1">
      <c r="A4130" s="12"/>
      <c r="B4130" s="9">
        <v>2</v>
      </c>
      <c r="C4130" s="9" t="s">
        <v>15</v>
      </c>
      <c r="D4130" s="81" t="s">
        <v>9</v>
      </c>
      <c r="E4130" s="326">
        <v>1637962505</v>
      </c>
      <c r="F4130" s="31">
        <f t="shared" ref="F4130:V4130" si="329">SUM(F4131:F4188)</f>
        <v>82320000</v>
      </c>
      <c r="G4130" s="31">
        <f t="shared" si="329"/>
        <v>81550000</v>
      </c>
      <c r="H4130" s="31">
        <f t="shared" si="329"/>
        <v>81550000</v>
      </c>
      <c r="I4130" s="31">
        <f t="shared" si="329"/>
        <v>0</v>
      </c>
      <c r="J4130" s="31">
        <f t="shared" si="329"/>
        <v>0</v>
      </c>
      <c r="K4130" s="31">
        <f t="shared" si="329"/>
        <v>0</v>
      </c>
      <c r="L4130" s="31">
        <f t="shared" si="329"/>
        <v>0</v>
      </c>
      <c r="M4130" s="31">
        <f t="shared" si="329"/>
        <v>0</v>
      </c>
      <c r="N4130" s="31">
        <f t="shared" si="329"/>
        <v>158748000</v>
      </c>
      <c r="O4130" s="31">
        <f t="shared" si="329"/>
        <v>0</v>
      </c>
      <c r="P4130" s="31">
        <f t="shared" si="329"/>
        <v>0</v>
      </c>
      <c r="Q4130" s="31">
        <f t="shared" si="329"/>
        <v>0</v>
      </c>
      <c r="R4130" s="31">
        <f t="shared" si="329"/>
        <v>0</v>
      </c>
      <c r="S4130" s="31">
        <f t="shared" si="329"/>
        <v>0</v>
      </c>
      <c r="T4130" s="31">
        <f t="shared" si="329"/>
        <v>0</v>
      </c>
      <c r="U4130" s="31">
        <f t="shared" si="329"/>
        <v>0</v>
      </c>
      <c r="V4130" s="31">
        <f t="shared" si="329"/>
        <v>0</v>
      </c>
      <c r="W4130" s="31">
        <f>SUM(O4130:V4130)</f>
        <v>0</v>
      </c>
      <c r="X4130" s="31">
        <f>SUM(X4131:X4188)</f>
        <v>0</v>
      </c>
      <c r="Y4130" s="31">
        <f>H4130+I4130+J4130+K4130+L4130+M4130+N4130+W4130+X4130</f>
        <v>240298000</v>
      </c>
      <c r="Z4130" s="31">
        <f t="shared" ref="Z4130:AK4130" si="330">SUM(Z4131:Z4188)</f>
        <v>0</v>
      </c>
      <c r="AA4130" s="31">
        <f t="shared" si="330"/>
        <v>0</v>
      </c>
      <c r="AB4130" s="31">
        <f t="shared" si="330"/>
        <v>0</v>
      </c>
      <c r="AC4130" s="31">
        <f t="shared" si="330"/>
        <v>0</v>
      </c>
      <c r="AD4130" s="31">
        <f t="shared" si="330"/>
        <v>0</v>
      </c>
      <c r="AE4130" s="31">
        <f t="shared" si="330"/>
        <v>0</v>
      </c>
      <c r="AF4130" s="31">
        <f t="shared" si="330"/>
        <v>0</v>
      </c>
      <c r="AG4130" s="31">
        <f t="shared" si="330"/>
        <v>0</v>
      </c>
      <c r="AH4130" s="31">
        <f t="shared" si="330"/>
        <v>0</v>
      </c>
      <c r="AI4130" s="31">
        <f t="shared" si="330"/>
        <v>0</v>
      </c>
      <c r="AJ4130" s="31">
        <f t="shared" si="330"/>
        <v>0</v>
      </c>
      <c r="AK4130" s="31">
        <f t="shared" si="330"/>
        <v>0</v>
      </c>
      <c r="AL4130" s="31">
        <f>SUM(AD4130:AK4130)</f>
        <v>0</v>
      </c>
      <c r="AM4130" s="31">
        <f>SUM(AM4131:AM4188)</f>
        <v>0</v>
      </c>
      <c r="AN4130" s="31">
        <f>SUM(AN4131:AN4188)</f>
        <v>0</v>
      </c>
      <c r="AO4130" s="31">
        <f>Z4130+AA4130+AB4130+AC4130+AL4130+AM4130+AN4130</f>
        <v>0</v>
      </c>
      <c r="AP4130" s="32">
        <f>E4130+Y4130-AO4130</f>
        <v>1878260505</v>
      </c>
      <c r="AQ4130" s="32"/>
      <c r="AR4130" s="28"/>
      <c r="AS4130" s="29">
        <f>E4130+H4130+I4130+J4130+K4130+L4130+M4130+N4130+W4130+X4130-Z4130-AB4130-AL4130-AC4130-AM4130-AN4130</f>
        <v>1878260505</v>
      </c>
      <c r="AT4130" s="29">
        <f>AP4130-AS4130</f>
        <v>0</v>
      </c>
      <c r="AU4130" s="29">
        <f>E4130</f>
        <v>1637962505</v>
      </c>
      <c r="AV4130" s="86">
        <f>AS4130-AU4130</f>
        <v>240298000</v>
      </c>
      <c r="AW4130" s="86">
        <f>Y4130-AO4130</f>
        <v>240298000</v>
      </c>
      <c r="AX4130" s="86">
        <f>AV4130-AW4130</f>
        <v>0</v>
      </c>
      <c r="AZ4130" s="398"/>
    </row>
    <row r="4131" spans="1:52" s="402" customFormat="1">
      <c r="A4131" s="13"/>
      <c r="B4131" s="8"/>
      <c r="C4131" s="8"/>
      <c r="D4131" s="240"/>
      <c r="E4131" s="33"/>
      <c r="F4131" s="321"/>
      <c r="G4131" s="282"/>
      <c r="H4131" s="283"/>
      <c r="I4131" s="33"/>
      <c r="J4131" s="33"/>
      <c r="K4131" s="33"/>
      <c r="L4131" s="33"/>
      <c r="M4131" s="33"/>
      <c r="N4131" s="33"/>
      <c r="O4131" s="33"/>
      <c r="P4131" s="33"/>
      <c r="Q4131" s="33"/>
      <c r="R4131" s="33"/>
      <c r="S4131" s="33"/>
      <c r="T4131" s="33"/>
      <c r="U4131" s="33"/>
      <c r="V4131" s="33"/>
      <c r="W4131" s="33"/>
      <c r="X4131" s="282"/>
      <c r="Y4131" s="33"/>
      <c r="Z4131" s="284"/>
      <c r="AA4131" s="284"/>
      <c r="AB4131" s="33"/>
      <c r="AC4131" s="33"/>
      <c r="AD4131" s="33"/>
      <c r="AE4131" s="33"/>
      <c r="AF4131" s="33"/>
      <c r="AG4131" s="33"/>
      <c r="AH4131" s="33"/>
      <c r="AI4131" s="33"/>
      <c r="AJ4131" s="33"/>
      <c r="AK4131" s="33"/>
      <c r="AL4131" s="33"/>
      <c r="AM4131" s="33"/>
      <c r="AN4131" s="33"/>
      <c r="AO4131" s="33"/>
      <c r="AP4131" s="34"/>
      <c r="AQ4131" s="34"/>
      <c r="AR4131" s="28"/>
      <c r="AS4131" s="29"/>
      <c r="AT4131" s="29"/>
      <c r="AU4131" s="29"/>
    </row>
    <row r="4132" spans="1:52" s="482" customFormat="1">
      <c r="A4132" s="13"/>
      <c r="B4132" s="8"/>
      <c r="C4132" s="8"/>
      <c r="D4132" s="240"/>
      <c r="E4132" s="33"/>
      <c r="F4132" s="321"/>
      <c r="G4132" s="282"/>
      <c r="H4132" s="283"/>
      <c r="I4132" s="33"/>
      <c r="J4132" s="33"/>
      <c r="K4132" s="33"/>
      <c r="L4132" s="33"/>
      <c r="M4132" s="33"/>
      <c r="N4132" s="33"/>
      <c r="O4132" s="33"/>
      <c r="P4132" s="33"/>
      <c r="Q4132" s="33"/>
      <c r="R4132" s="33"/>
      <c r="S4132" s="33"/>
      <c r="T4132" s="33"/>
      <c r="U4132" s="33"/>
      <c r="V4132" s="33"/>
      <c r="W4132" s="33"/>
      <c r="X4132" s="282"/>
      <c r="Y4132" s="33"/>
      <c r="Z4132" s="284"/>
      <c r="AA4132" s="284"/>
      <c r="AB4132" s="33"/>
      <c r="AC4132" s="33"/>
      <c r="AD4132" s="33"/>
      <c r="AE4132" s="33"/>
      <c r="AF4132" s="33"/>
      <c r="AG4132" s="33"/>
      <c r="AH4132" s="33"/>
      <c r="AI4132" s="33"/>
      <c r="AJ4132" s="33"/>
      <c r="AK4132" s="33"/>
      <c r="AL4132" s="33"/>
      <c r="AM4132" s="33"/>
      <c r="AN4132" s="33"/>
      <c r="AO4132" s="33"/>
      <c r="AP4132" s="34"/>
      <c r="AQ4132" s="34"/>
      <c r="AR4132" s="28"/>
      <c r="AS4132" s="29"/>
      <c r="AT4132" s="29"/>
      <c r="AU4132" s="29"/>
    </row>
    <row r="4133" spans="1:52" s="482" customFormat="1">
      <c r="A4133" s="13"/>
      <c r="B4133" s="8"/>
      <c r="C4133" s="83">
        <v>275</v>
      </c>
      <c r="D4133" s="375" t="s">
        <v>249</v>
      </c>
      <c r="E4133" s="33"/>
      <c r="F4133" s="321"/>
      <c r="G4133" s="282"/>
      <c r="H4133" s="283"/>
      <c r="I4133" s="33"/>
      <c r="J4133" s="33"/>
      <c r="K4133" s="33"/>
      <c r="L4133" s="33"/>
      <c r="M4133" s="33"/>
      <c r="N4133" s="33"/>
      <c r="O4133" s="33"/>
      <c r="P4133" s="33"/>
      <c r="Q4133" s="33"/>
      <c r="R4133" s="33"/>
      <c r="S4133" s="33"/>
      <c r="T4133" s="33"/>
      <c r="U4133" s="33"/>
      <c r="V4133" s="33"/>
      <c r="W4133" s="33"/>
      <c r="X4133" s="282"/>
      <c r="Y4133" s="33"/>
      <c r="Z4133" s="284"/>
      <c r="AA4133" s="284"/>
      <c r="AB4133" s="33"/>
      <c r="AC4133" s="33"/>
      <c r="AD4133" s="33"/>
      <c r="AE4133" s="33"/>
      <c r="AF4133" s="33"/>
      <c r="AG4133" s="33"/>
      <c r="AH4133" s="33"/>
      <c r="AI4133" s="33"/>
      <c r="AJ4133" s="33"/>
      <c r="AK4133" s="33"/>
      <c r="AL4133" s="33"/>
      <c r="AM4133" s="33"/>
      <c r="AN4133" s="33"/>
      <c r="AO4133" s="33"/>
      <c r="AP4133" s="34"/>
      <c r="AQ4133" s="34"/>
      <c r="AR4133" s="28"/>
      <c r="AS4133" s="29"/>
      <c r="AT4133" s="29"/>
      <c r="AU4133" s="29"/>
    </row>
    <row r="4134" spans="1:52" s="482" customFormat="1">
      <c r="A4134" s="13"/>
      <c r="B4134" s="8"/>
      <c r="C4134" s="8"/>
      <c r="D4134" s="472" t="s">
        <v>298</v>
      </c>
      <c r="E4134" s="33"/>
      <c r="F4134" s="321"/>
      <c r="G4134" s="282"/>
      <c r="H4134" s="283"/>
      <c r="I4134" s="33"/>
      <c r="J4134" s="33"/>
      <c r="K4134" s="33"/>
      <c r="L4134" s="33"/>
      <c r="M4134" s="33"/>
      <c r="N4134" s="33"/>
      <c r="O4134" s="33"/>
      <c r="P4134" s="33"/>
      <c r="Q4134" s="33"/>
      <c r="R4134" s="33"/>
      <c r="S4134" s="33"/>
      <c r="T4134" s="33"/>
      <c r="U4134" s="33"/>
      <c r="V4134" s="33"/>
      <c r="W4134" s="33"/>
      <c r="X4134" s="282"/>
      <c r="Y4134" s="33"/>
      <c r="Z4134" s="284"/>
      <c r="AA4134" s="284"/>
      <c r="AB4134" s="33"/>
      <c r="AC4134" s="33"/>
      <c r="AD4134" s="33"/>
      <c r="AE4134" s="33"/>
      <c r="AF4134" s="33"/>
      <c r="AG4134" s="33"/>
      <c r="AH4134" s="33"/>
      <c r="AI4134" s="33"/>
      <c r="AJ4134" s="33"/>
      <c r="AK4134" s="33"/>
      <c r="AL4134" s="33"/>
      <c r="AM4134" s="33"/>
      <c r="AN4134" s="33"/>
      <c r="AO4134" s="33"/>
      <c r="AP4134" s="34"/>
      <c r="AQ4134" s="34"/>
      <c r="AR4134" s="28"/>
      <c r="AS4134" s="29"/>
      <c r="AT4134" s="29"/>
      <c r="AU4134" s="29"/>
    </row>
    <row r="4135" spans="1:52" s="482" customFormat="1">
      <c r="A4135" s="13"/>
      <c r="B4135" s="8"/>
      <c r="C4135" s="8"/>
      <c r="D4135" s="473" t="s">
        <v>208</v>
      </c>
      <c r="E4135" s="33">
        <v>1000000</v>
      </c>
      <c r="F4135" s="321"/>
      <c r="G4135" s="282"/>
      <c r="H4135" s="283"/>
      <c r="I4135" s="33"/>
      <c r="J4135" s="33"/>
      <c r="K4135" s="33"/>
      <c r="L4135" s="33"/>
      <c r="M4135" s="33"/>
      <c r="N4135" s="33"/>
      <c r="O4135" s="33"/>
      <c r="P4135" s="33"/>
      <c r="Q4135" s="33"/>
      <c r="R4135" s="33"/>
      <c r="S4135" s="33"/>
      <c r="T4135" s="33"/>
      <c r="U4135" s="33"/>
      <c r="V4135" s="33"/>
      <c r="W4135" s="33"/>
      <c r="X4135" s="282"/>
      <c r="Y4135" s="33"/>
      <c r="Z4135" s="284"/>
      <c r="AA4135" s="284"/>
      <c r="AB4135" s="33"/>
      <c r="AC4135" s="33"/>
      <c r="AD4135" s="33"/>
      <c r="AE4135" s="33"/>
      <c r="AF4135" s="33"/>
      <c r="AG4135" s="33"/>
      <c r="AH4135" s="33"/>
      <c r="AI4135" s="33"/>
      <c r="AJ4135" s="33"/>
      <c r="AK4135" s="33"/>
      <c r="AL4135" s="33"/>
      <c r="AM4135" s="33"/>
      <c r="AN4135" s="33"/>
      <c r="AO4135" s="33"/>
      <c r="AP4135" s="34"/>
      <c r="AQ4135" s="34"/>
      <c r="AR4135" s="28"/>
      <c r="AS4135" s="29"/>
      <c r="AT4135" s="29"/>
      <c r="AU4135" s="29"/>
    </row>
    <row r="4136" spans="1:52" s="482" customFormat="1">
      <c r="A4136" s="13"/>
      <c r="B4136" s="8"/>
      <c r="C4136" s="8"/>
      <c r="D4136" s="345" t="s">
        <v>223</v>
      </c>
      <c r="E4136" s="33"/>
      <c r="F4136" s="261">
        <v>1000000</v>
      </c>
      <c r="G4136" s="282">
        <f>SUM(H4137)</f>
        <v>1000000</v>
      </c>
      <c r="H4136" s="283"/>
      <c r="I4136" s="33"/>
      <c r="J4136" s="33"/>
      <c r="K4136" s="33"/>
      <c r="L4136" s="33"/>
      <c r="M4136" s="33"/>
      <c r="N4136" s="33"/>
      <c r="O4136" s="33"/>
      <c r="P4136" s="33"/>
      <c r="Q4136" s="33"/>
      <c r="R4136" s="33"/>
      <c r="S4136" s="33"/>
      <c r="T4136" s="33"/>
      <c r="U4136" s="33"/>
      <c r="V4136" s="33"/>
      <c r="W4136" s="33"/>
      <c r="X4136" s="282"/>
      <c r="Y4136" s="33"/>
      <c r="Z4136" s="284"/>
      <c r="AA4136" s="284"/>
      <c r="AB4136" s="33"/>
      <c r="AC4136" s="33"/>
      <c r="AD4136" s="33"/>
      <c r="AE4136" s="33"/>
      <c r="AF4136" s="33"/>
      <c r="AG4136" s="33"/>
      <c r="AH4136" s="33"/>
      <c r="AI4136" s="33"/>
      <c r="AJ4136" s="33"/>
      <c r="AK4136" s="33"/>
      <c r="AL4136" s="33"/>
      <c r="AM4136" s="33"/>
      <c r="AN4136" s="33"/>
      <c r="AO4136" s="33"/>
      <c r="AP4136" s="34"/>
      <c r="AQ4136" s="34"/>
      <c r="AR4136" s="28"/>
      <c r="AS4136" s="29"/>
      <c r="AT4136" s="29"/>
      <c r="AU4136" s="29"/>
    </row>
    <row r="4137" spans="1:52" s="516" customFormat="1">
      <c r="A4137" s="13"/>
      <c r="B4137" s="8"/>
      <c r="C4137" s="8"/>
      <c r="D4137" s="344" t="s">
        <v>1194</v>
      </c>
      <c r="E4137" s="33"/>
      <c r="F4137" s="261"/>
      <c r="G4137" s="282"/>
      <c r="H4137" s="283">
        <v>1000000</v>
      </c>
      <c r="I4137" s="33"/>
      <c r="J4137" s="33"/>
      <c r="K4137" s="33"/>
      <c r="L4137" s="33"/>
      <c r="M4137" s="33"/>
      <c r="N4137" s="33"/>
      <c r="O4137" s="33"/>
      <c r="P4137" s="33"/>
      <c r="Q4137" s="33"/>
      <c r="R4137" s="33"/>
      <c r="S4137" s="33"/>
      <c r="T4137" s="33"/>
      <c r="U4137" s="33"/>
      <c r="V4137" s="33"/>
      <c r="W4137" s="33"/>
      <c r="X4137" s="282"/>
      <c r="Y4137" s="33"/>
      <c r="Z4137" s="284"/>
      <c r="AA4137" s="284"/>
      <c r="AB4137" s="33"/>
      <c r="AC4137" s="33"/>
      <c r="AD4137" s="33"/>
      <c r="AE4137" s="33"/>
      <c r="AF4137" s="33"/>
      <c r="AG4137" s="33"/>
      <c r="AH4137" s="33"/>
      <c r="AI4137" s="33"/>
      <c r="AJ4137" s="33"/>
      <c r="AK4137" s="33"/>
      <c r="AL4137" s="33"/>
      <c r="AM4137" s="33"/>
      <c r="AN4137" s="33"/>
      <c r="AO4137" s="33"/>
      <c r="AP4137" s="34"/>
      <c r="AQ4137" s="34"/>
      <c r="AR4137" s="28"/>
      <c r="AS4137" s="29"/>
      <c r="AT4137" s="29"/>
      <c r="AU4137" s="29"/>
    </row>
    <row r="4138" spans="1:52" s="482" customFormat="1">
      <c r="A4138" s="13"/>
      <c r="B4138" s="8"/>
      <c r="C4138" s="8"/>
      <c r="D4138" s="240"/>
      <c r="E4138" s="33"/>
      <c r="F4138" s="321"/>
      <c r="G4138" s="282"/>
      <c r="H4138" s="283"/>
      <c r="I4138" s="33"/>
      <c r="J4138" s="33"/>
      <c r="K4138" s="33"/>
      <c r="L4138" s="33"/>
      <c r="M4138" s="33"/>
      <c r="N4138" s="33"/>
      <c r="O4138" s="33"/>
      <c r="P4138" s="33"/>
      <c r="Q4138" s="33"/>
      <c r="R4138" s="33"/>
      <c r="S4138" s="33"/>
      <c r="T4138" s="33"/>
      <c r="U4138" s="33"/>
      <c r="V4138" s="33"/>
      <c r="W4138" s="33"/>
      <c r="X4138" s="282"/>
      <c r="Y4138" s="33"/>
      <c r="Z4138" s="284"/>
      <c r="AA4138" s="284"/>
      <c r="AB4138" s="33"/>
      <c r="AC4138" s="33"/>
      <c r="AD4138" s="33"/>
      <c r="AE4138" s="33"/>
      <c r="AF4138" s="33"/>
      <c r="AG4138" s="33"/>
      <c r="AH4138" s="33"/>
      <c r="AI4138" s="33"/>
      <c r="AJ4138" s="33"/>
      <c r="AK4138" s="33"/>
      <c r="AL4138" s="33"/>
      <c r="AM4138" s="33"/>
      <c r="AN4138" s="33"/>
      <c r="AO4138" s="33"/>
      <c r="AP4138" s="34"/>
      <c r="AQ4138" s="34"/>
      <c r="AR4138" s="28"/>
      <c r="AS4138" s="29"/>
      <c r="AT4138" s="29"/>
      <c r="AU4138" s="29"/>
    </row>
    <row r="4139" spans="1:52" s="482" customFormat="1">
      <c r="A4139" s="13"/>
      <c r="B4139" s="8"/>
      <c r="C4139" s="8"/>
      <c r="D4139" s="240"/>
      <c r="E4139" s="33"/>
      <c r="F4139" s="321"/>
      <c r="G4139" s="282"/>
      <c r="H4139" s="283"/>
      <c r="I4139" s="33"/>
      <c r="J4139" s="33"/>
      <c r="K4139" s="33"/>
      <c r="L4139" s="33"/>
      <c r="M4139" s="33"/>
      <c r="N4139" s="33"/>
      <c r="O4139" s="33"/>
      <c r="P4139" s="33"/>
      <c r="Q4139" s="33"/>
      <c r="R4139" s="33"/>
      <c r="S4139" s="33"/>
      <c r="T4139" s="33"/>
      <c r="U4139" s="33"/>
      <c r="V4139" s="33"/>
      <c r="W4139" s="33"/>
      <c r="X4139" s="282"/>
      <c r="Y4139" s="33"/>
      <c r="Z4139" s="284"/>
      <c r="AA4139" s="284"/>
      <c r="AB4139" s="33"/>
      <c r="AC4139" s="33"/>
      <c r="AD4139" s="33"/>
      <c r="AE4139" s="33"/>
      <c r="AF4139" s="33"/>
      <c r="AG4139" s="33"/>
      <c r="AH4139" s="33"/>
      <c r="AI4139" s="33"/>
      <c r="AJ4139" s="33"/>
      <c r="AK4139" s="33"/>
      <c r="AL4139" s="33"/>
      <c r="AM4139" s="33"/>
      <c r="AN4139" s="33"/>
      <c r="AO4139" s="33"/>
      <c r="AP4139" s="34"/>
      <c r="AQ4139" s="34"/>
      <c r="AR4139" s="28"/>
      <c r="AS4139" s="29"/>
      <c r="AT4139" s="29"/>
      <c r="AU4139" s="29"/>
    </row>
    <row r="4140" spans="1:52" s="482" customFormat="1">
      <c r="A4140" s="13"/>
      <c r="B4140" s="8"/>
      <c r="C4140" s="83">
        <v>277</v>
      </c>
      <c r="D4140" s="375" t="s">
        <v>171</v>
      </c>
      <c r="E4140" s="33"/>
      <c r="F4140" s="321"/>
      <c r="G4140" s="282"/>
      <c r="H4140" s="283"/>
      <c r="I4140" s="33"/>
      <c r="J4140" s="33"/>
      <c r="K4140" s="33"/>
      <c r="L4140" s="33"/>
      <c r="M4140" s="33"/>
      <c r="N4140" s="33"/>
      <c r="O4140" s="33"/>
      <c r="P4140" s="33"/>
      <c r="Q4140" s="33"/>
      <c r="R4140" s="33"/>
      <c r="S4140" s="33"/>
      <c r="T4140" s="33"/>
      <c r="U4140" s="33"/>
      <c r="V4140" s="33"/>
      <c r="W4140" s="33"/>
      <c r="X4140" s="282"/>
      <c r="Y4140" s="33"/>
      <c r="Z4140" s="284"/>
      <c r="AA4140" s="284"/>
      <c r="AB4140" s="33"/>
      <c r="AC4140" s="33"/>
      <c r="AD4140" s="33"/>
      <c r="AE4140" s="33"/>
      <c r="AF4140" s="33"/>
      <c r="AG4140" s="33"/>
      <c r="AH4140" s="33"/>
      <c r="AI4140" s="33"/>
      <c r="AJ4140" s="33"/>
      <c r="AK4140" s="33"/>
      <c r="AL4140" s="33"/>
      <c r="AM4140" s="33"/>
      <c r="AN4140" s="33"/>
      <c r="AO4140" s="33"/>
      <c r="AP4140" s="34"/>
      <c r="AQ4140" s="34"/>
      <c r="AR4140" s="28"/>
      <c r="AS4140" s="29"/>
      <c r="AT4140" s="29"/>
      <c r="AU4140" s="29"/>
    </row>
    <row r="4141" spans="1:52" s="482" customFormat="1">
      <c r="A4141" s="13"/>
      <c r="B4141" s="8"/>
      <c r="C4141" s="8"/>
      <c r="D4141" s="472" t="s">
        <v>173</v>
      </c>
      <c r="E4141" s="33"/>
      <c r="F4141" s="321"/>
      <c r="G4141" s="282"/>
      <c r="H4141" s="283"/>
      <c r="I4141" s="33"/>
      <c r="J4141" s="33"/>
      <c r="K4141" s="33"/>
      <c r="L4141" s="33"/>
      <c r="M4141" s="33"/>
      <c r="N4141" s="33"/>
      <c r="O4141" s="33"/>
      <c r="P4141" s="33"/>
      <c r="Q4141" s="33"/>
      <c r="R4141" s="33"/>
      <c r="S4141" s="33"/>
      <c r="T4141" s="33"/>
      <c r="U4141" s="33"/>
      <c r="V4141" s="33"/>
      <c r="W4141" s="33"/>
      <c r="X4141" s="282"/>
      <c r="Y4141" s="33"/>
      <c r="Z4141" s="284"/>
      <c r="AA4141" s="284"/>
      <c r="AB4141" s="33"/>
      <c r="AC4141" s="33"/>
      <c r="AD4141" s="33"/>
      <c r="AE4141" s="33"/>
      <c r="AF4141" s="33"/>
      <c r="AG4141" s="33"/>
      <c r="AH4141" s="33"/>
      <c r="AI4141" s="33"/>
      <c r="AJ4141" s="33"/>
      <c r="AK4141" s="33"/>
      <c r="AL4141" s="33"/>
      <c r="AM4141" s="33"/>
      <c r="AN4141" s="33"/>
      <c r="AO4141" s="33"/>
      <c r="AP4141" s="34"/>
      <c r="AQ4141" s="34"/>
      <c r="AR4141" s="28"/>
      <c r="AS4141" s="29"/>
      <c r="AT4141" s="29"/>
      <c r="AU4141" s="29"/>
    </row>
    <row r="4142" spans="1:52" s="482" customFormat="1">
      <c r="A4142" s="13"/>
      <c r="B4142" s="8"/>
      <c r="C4142" s="8"/>
      <c r="D4142" s="473" t="s">
        <v>174</v>
      </c>
      <c r="E4142" s="321"/>
      <c r="F4142" s="261"/>
      <c r="G4142" s="282"/>
      <c r="H4142" s="283"/>
      <c r="I4142" s="33"/>
      <c r="J4142" s="33"/>
      <c r="K4142" s="33"/>
      <c r="L4142" s="33"/>
      <c r="M4142" s="33"/>
      <c r="N4142" s="33"/>
      <c r="O4142" s="33"/>
      <c r="P4142" s="33"/>
      <c r="Q4142" s="33"/>
      <c r="R4142" s="33"/>
      <c r="S4142" s="33"/>
      <c r="T4142" s="33"/>
      <c r="U4142" s="33"/>
      <c r="V4142" s="33"/>
      <c r="W4142" s="33"/>
      <c r="X4142" s="282"/>
      <c r="Y4142" s="33"/>
      <c r="Z4142" s="284"/>
      <c r="AA4142" s="284"/>
      <c r="AB4142" s="33"/>
      <c r="AC4142" s="33"/>
      <c r="AD4142" s="33"/>
      <c r="AE4142" s="33"/>
      <c r="AF4142" s="33"/>
      <c r="AG4142" s="33"/>
      <c r="AH4142" s="33"/>
      <c r="AI4142" s="33"/>
      <c r="AJ4142" s="33"/>
      <c r="AK4142" s="33"/>
      <c r="AL4142" s="33"/>
      <c r="AM4142" s="33"/>
      <c r="AN4142" s="33"/>
      <c r="AO4142" s="33"/>
      <c r="AP4142" s="34"/>
      <c r="AQ4142" s="34"/>
      <c r="AR4142" s="28"/>
      <c r="AS4142" s="29"/>
      <c r="AT4142" s="29"/>
      <c r="AU4142" s="29"/>
    </row>
    <row r="4143" spans="1:52" s="482" customFormat="1">
      <c r="A4143" s="13"/>
      <c r="B4143" s="8"/>
      <c r="C4143" s="8"/>
      <c r="D4143" s="345" t="s">
        <v>187</v>
      </c>
      <c r="E4143" s="33"/>
      <c r="F4143" s="261">
        <v>10500000</v>
      </c>
      <c r="G4143" s="282">
        <f>SUM(H4144)</f>
        <v>10300000</v>
      </c>
      <c r="H4143" s="283"/>
      <c r="I4143" s="33"/>
      <c r="J4143" s="33"/>
      <c r="K4143" s="33"/>
      <c r="L4143" s="33"/>
      <c r="M4143" s="33"/>
      <c r="N4143" s="33"/>
      <c r="O4143" s="33"/>
      <c r="P4143" s="33"/>
      <c r="Q4143" s="33"/>
      <c r="R4143" s="33"/>
      <c r="S4143" s="33"/>
      <c r="T4143" s="33"/>
      <c r="U4143" s="33"/>
      <c r="V4143" s="33"/>
      <c r="W4143" s="33"/>
      <c r="X4143" s="282"/>
      <c r="Y4143" s="33"/>
      <c r="Z4143" s="284"/>
      <c r="AA4143" s="284"/>
      <c r="AB4143" s="33"/>
      <c r="AC4143" s="33"/>
      <c r="AD4143" s="33"/>
      <c r="AE4143" s="33"/>
      <c r="AF4143" s="33"/>
      <c r="AG4143" s="33"/>
      <c r="AH4143" s="33"/>
      <c r="AI4143" s="33"/>
      <c r="AJ4143" s="33"/>
      <c r="AK4143" s="33"/>
      <c r="AL4143" s="33"/>
      <c r="AM4143" s="33"/>
      <c r="AN4143" s="33"/>
      <c r="AO4143" s="33"/>
      <c r="AP4143" s="34"/>
      <c r="AQ4143" s="34"/>
      <c r="AR4143" s="28"/>
      <c r="AS4143" s="29"/>
      <c r="AT4143" s="29"/>
      <c r="AU4143" s="29"/>
    </row>
    <row r="4144" spans="1:52" s="516" customFormat="1">
      <c r="A4144" s="13"/>
      <c r="B4144" s="8"/>
      <c r="C4144" s="8"/>
      <c r="D4144" s="344" t="s">
        <v>1187</v>
      </c>
      <c r="E4144" s="33"/>
      <c r="F4144" s="261"/>
      <c r="G4144" s="282"/>
      <c r="H4144" s="283">
        <v>10300000</v>
      </c>
      <c r="I4144" s="33"/>
      <c r="J4144" s="33"/>
      <c r="K4144" s="33"/>
      <c r="L4144" s="33"/>
      <c r="M4144" s="33"/>
      <c r="N4144" s="33"/>
      <c r="O4144" s="33"/>
      <c r="P4144" s="33"/>
      <c r="Q4144" s="33"/>
      <c r="R4144" s="33"/>
      <c r="S4144" s="33"/>
      <c r="T4144" s="33"/>
      <c r="U4144" s="33"/>
      <c r="V4144" s="33"/>
      <c r="W4144" s="33"/>
      <c r="X4144" s="282"/>
      <c r="Y4144" s="33"/>
      <c r="Z4144" s="284"/>
      <c r="AA4144" s="284"/>
      <c r="AB4144" s="33"/>
      <c r="AC4144" s="33"/>
      <c r="AD4144" s="33"/>
      <c r="AE4144" s="33"/>
      <c r="AF4144" s="33"/>
      <c r="AG4144" s="33"/>
      <c r="AH4144" s="33"/>
      <c r="AI4144" s="33"/>
      <c r="AJ4144" s="33"/>
      <c r="AK4144" s="33"/>
      <c r="AL4144" s="33"/>
      <c r="AM4144" s="33"/>
      <c r="AN4144" s="33"/>
      <c r="AO4144" s="33"/>
      <c r="AP4144" s="34"/>
      <c r="AQ4144" s="34"/>
      <c r="AR4144" s="28"/>
      <c r="AS4144" s="29"/>
      <c r="AT4144" s="29"/>
      <c r="AU4144" s="29"/>
    </row>
    <row r="4145" spans="1:47" s="482" customFormat="1">
      <c r="A4145" s="13"/>
      <c r="B4145" s="8"/>
      <c r="C4145" s="8"/>
      <c r="D4145" s="345" t="s">
        <v>241</v>
      </c>
      <c r="E4145" s="33"/>
      <c r="F4145" s="261">
        <v>5000000</v>
      </c>
      <c r="G4145" s="282">
        <f>SUM(H4146:H4147)</f>
        <v>5000000</v>
      </c>
      <c r="H4145" s="283"/>
      <c r="I4145" s="33"/>
      <c r="J4145" s="33"/>
      <c r="K4145" s="33"/>
      <c r="L4145" s="33"/>
      <c r="M4145" s="33"/>
      <c r="N4145" s="33"/>
      <c r="O4145" s="33"/>
      <c r="P4145" s="33"/>
      <c r="Q4145" s="33"/>
      <c r="R4145" s="33"/>
      <c r="S4145" s="33"/>
      <c r="T4145" s="33"/>
      <c r="U4145" s="33"/>
      <c r="V4145" s="33"/>
      <c r="W4145" s="33"/>
      <c r="X4145" s="282"/>
      <c r="Y4145" s="33"/>
      <c r="Z4145" s="284"/>
      <c r="AA4145" s="284"/>
      <c r="AB4145" s="33"/>
      <c r="AC4145" s="33"/>
      <c r="AD4145" s="33"/>
      <c r="AE4145" s="33"/>
      <c r="AF4145" s="33"/>
      <c r="AG4145" s="33"/>
      <c r="AH4145" s="33"/>
      <c r="AI4145" s="33"/>
      <c r="AJ4145" s="33"/>
      <c r="AK4145" s="33"/>
      <c r="AL4145" s="33"/>
      <c r="AM4145" s="33"/>
      <c r="AN4145" s="33"/>
      <c r="AO4145" s="33"/>
      <c r="AP4145" s="34"/>
      <c r="AQ4145" s="34"/>
      <c r="AR4145" s="28"/>
      <c r="AS4145" s="29"/>
      <c r="AT4145" s="29"/>
      <c r="AU4145" s="29"/>
    </row>
    <row r="4146" spans="1:47" s="516" customFormat="1">
      <c r="A4146" s="13"/>
      <c r="B4146" s="8"/>
      <c r="C4146" s="8"/>
      <c r="D4146" s="344" t="s">
        <v>1188</v>
      </c>
      <c r="E4146" s="33"/>
      <c r="F4146" s="261"/>
      <c r="G4146" s="282"/>
      <c r="H4146" s="283">
        <v>3850000</v>
      </c>
      <c r="I4146" s="33"/>
      <c r="J4146" s="33"/>
      <c r="K4146" s="33"/>
      <c r="L4146" s="33"/>
      <c r="M4146" s="33"/>
      <c r="N4146" s="33"/>
      <c r="O4146" s="33"/>
      <c r="P4146" s="33"/>
      <c r="Q4146" s="33"/>
      <c r="R4146" s="33"/>
      <c r="S4146" s="33"/>
      <c r="T4146" s="33"/>
      <c r="U4146" s="33"/>
      <c r="V4146" s="33"/>
      <c r="W4146" s="33"/>
      <c r="X4146" s="282"/>
      <c r="Y4146" s="33"/>
      <c r="Z4146" s="284"/>
      <c r="AA4146" s="284"/>
      <c r="AB4146" s="33"/>
      <c r="AC4146" s="33"/>
      <c r="AD4146" s="33"/>
      <c r="AE4146" s="33"/>
      <c r="AF4146" s="33"/>
      <c r="AG4146" s="33"/>
      <c r="AH4146" s="33"/>
      <c r="AI4146" s="33"/>
      <c r="AJ4146" s="33"/>
      <c r="AK4146" s="33"/>
      <c r="AL4146" s="33"/>
      <c r="AM4146" s="33"/>
      <c r="AN4146" s="33"/>
      <c r="AO4146" s="33"/>
      <c r="AP4146" s="34"/>
      <c r="AQ4146" s="34"/>
      <c r="AR4146" s="28"/>
      <c r="AS4146" s="29"/>
      <c r="AT4146" s="29"/>
      <c r="AU4146" s="29"/>
    </row>
    <row r="4147" spans="1:47" s="516" customFormat="1">
      <c r="A4147" s="13"/>
      <c r="B4147" s="8"/>
      <c r="C4147" s="8"/>
      <c r="D4147" s="344" t="s">
        <v>1189</v>
      </c>
      <c r="E4147" s="33"/>
      <c r="F4147" s="261"/>
      <c r="G4147" s="282"/>
      <c r="H4147" s="283">
        <v>1150000</v>
      </c>
      <c r="I4147" s="33"/>
      <c r="J4147" s="33"/>
      <c r="K4147" s="33"/>
      <c r="L4147" s="33"/>
      <c r="M4147" s="33"/>
      <c r="N4147" s="33"/>
      <c r="O4147" s="33"/>
      <c r="P4147" s="33"/>
      <c r="Q4147" s="33"/>
      <c r="R4147" s="33"/>
      <c r="S4147" s="33"/>
      <c r="T4147" s="33"/>
      <c r="U4147" s="33"/>
      <c r="V4147" s="33"/>
      <c r="W4147" s="33"/>
      <c r="X4147" s="282"/>
      <c r="Y4147" s="33"/>
      <c r="Z4147" s="284"/>
      <c r="AA4147" s="284"/>
      <c r="AB4147" s="33"/>
      <c r="AC4147" s="33"/>
      <c r="AD4147" s="33"/>
      <c r="AE4147" s="33"/>
      <c r="AF4147" s="33"/>
      <c r="AG4147" s="33"/>
      <c r="AH4147" s="33"/>
      <c r="AI4147" s="33"/>
      <c r="AJ4147" s="33"/>
      <c r="AK4147" s="33"/>
      <c r="AL4147" s="33"/>
      <c r="AM4147" s="33"/>
      <c r="AN4147" s="33"/>
      <c r="AO4147" s="33"/>
      <c r="AP4147" s="34"/>
      <c r="AQ4147" s="34"/>
      <c r="AR4147" s="28"/>
      <c r="AS4147" s="29"/>
      <c r="AT4147" s="29"/>
      <c r="AU4147" s="29"/>
    </row>
    <row r="4148" spans="1:47" s="482" customFormat="1">
      <c r="A4148" s="13"/>
      <c r="B4148" s="8"/>
      <c r="C4148" s="8"/>
      <c r="D4148" s="473" t="s">
        <v>176</v>
      </c>
      <c r="E4148" s="321"/>
      <c r="F4148" s="261"/>
      <c r="G4148" s="282"/>
      <c r="H4148" s="283"/>
      <c r="I4148" s="33"/>
      <c r="J4148" s="33"/>
      <c r="K4148" s="33"/>
      <c r="L4148" s="33"/>
      <c r="M4148" s="33"/>
      <c r="N4148" s="33"/>
      <c r="O4148" s="33"/>
      <c r="P4148" s="33"/>
      <c r="Q4148" s="33"/>
      <c r="R4148" s="33"/>
      <c r="S4148" s="33"/>
      <c r="T4148" s="33"/>
      <c r="U4148" s="33"/>
      <c r="V4148" s="33"/>
      <c r="W4148" s="33"/>
      <c r="X4148" s="282"/>
      <c r="Y4148" s="33"/>
      <c r="Z4148" s="284"/>
      <c r="AA4148" s="284"/>
      <c r="AB4148" s="33"/>
      <c r="AC4148" s="33"/>
      <c r="AD4148" s="33"/>
      <c r="AE4148" s="33"/>
      <c r="AF4148" s="33"/>
      <c r="AG4148" s="33"/>
      <c r="AH4148" s="33"/>
      <c r="AI4148" s="33"/>
      <c r="AJ4148" s="33"/>
      <c r="AK4148" s="33"/>
      <c r="AL4148" s="33"/>
      <c r="AM4148" s="33"/>
      <c r="AN4148" s="33"/>
      <c r="AO4148" s="33"/>
      <c r="AP4148" s="34"/>
      <c r="AQ4148" s="34"/>
      <c r="AR4148" s="28"/>
      <c r="AS4148" s="29"/>
      <c r="AT4148" s="29"/>
      <c r="AU4148" s="29"/>
    </row>
    <row r="4149" spans="1:47" s="482" customFormat="1">
      <c r="A4149" s="13"/>
      <c r="B4149" s="8"/>
      <c r="C4149" s="8"/>
      <c r="D4149" s="345" t="s">
        <v>180</v>
      </c>
      <c r="E4149" s="33"/>
      <c r="F4149" s="261">
        <v>9000000</v>
      </c>
      <c r="G4149" s="282">
        <f>SUM(H4150)</f>
        <v>9000000</v>
      </c>
      <c r="H4149" s="283"/>
      <c r="I4149" s="33"/>
      <c r="J4149" s="33"/>
      <c r="K4149" s="33"/>
      <c r="L4149" s="33"/>
      <c r="M4149" s="33"/>
      <c r="N4149" s="33"/>
      <c r="O4149" s="33"/>
      <c r="P4149" s="33"/>
      <c r="Q4149" s="33"/>
      <c r="R4149" s="33"/>
      <c r="S4149" s="33"/>
      <c r="T4149" s="33"/>
      <c r="U4149" s="33"/>
      <c r="V4149" s="33"/>
      <c r="W4149" s="33"/>
      <c r="X4149" s="282"/>
      <c r="Y4149" s="33"/>
      <c r="Z4149" s="284"/>
      <c r="AA4149" s="284"/>
      <c r="AB4149" s="33"/>
      <c r="AC4149" s="33"/>
      <c r="AD4149" s="33"/>
      <c r="AE4149" s="33"/>
      <c r="AF4149" s="33"/>
      <c r="AG4149" s="33"/>
      <c r="AH4149" s="33"/>
      <c r="AI4149" s="33"/>
      <c r="AJ4149" s="33"/>
      <c r="AK4149" s="33"/>
      <c r="AL4149" s="33"/>
      <c r="AM4149" s="33"/>
      <c r="AN4149" s="33"/>
      <c r="AO4149" s="33"/>
      <c r="AP4149" s="34"/>
      <c r="AQ4149" s="34"/>
      <c r="AR4149" s="28"/>
      <c r="AS4149" s="29"/>
      <c r="AT4149" s="29"/>
      <c r="AU4149" s="29"/>
    </row>
    <row r="4150" spans="1:47" s="516" customFormat="1">
      <c r="A4150" s="13"/>
      <c r="B4150" s="8"/>
      <c r="C4150" s="8"/>
      <c r="D4150" s="344" t="s">
        <v>1190</v>
      </c>
      <c r="E4150" s="33"/>
      <c r="F4150" s="261"/>
      <c r="G4150" s="282"/>
      <c r="H4150" s="283">
        <v>9000000</v>
      </c>
      <c r="I4150" s="33"/>
      <c r="J4150" s="33"/>
      <c r="K4150" s="33"/>
      <c r="L4150" s="33"/>
      <c r="M4150" s="33"/>
      <c r="N4150" s="33"/>
      <c r="O4150" s="33"/>
      <c r="P4150" s="33"/>
      <c r="Q4150" s="33"/>
      <c r="R4150" s="33"/>
      <c r="S4150" s="33"/>
      <c r="T4150" s="33"/>
      <c r="U4150" s="33"/>
      <c r="V4150" s="33"/>
      <c r="W4150" s="33"/>
      <c r="X4150" s="282"/>
      <c r="Y4150" s="33"/>
      <c r="Z4150" s="284"/>
      <c r="AA4150" s="284"/>
      <c r="AB4150" s="33"/>
      <c r="AC4150" s="33"/>
      <c r="AD4150" s="33"/>
      <c r="AE4150" s="33"/>
      <c r="AF4150" s="33"/>
      <c r="AG4150" s="33"/>
      <c r="AH4150" s="33"/>
      <c r="AI4150" s="33"/>
      <c r="AJ4150" s="33"/>
      <c r="AK4150" s="33"/>
      <c r="AL4150" s="33"/>
      <c r="AM4150" s="33"/>
      <c r="AN4150" s="33"/>
      <c r="AO4150" s="33"/>
      <c r="AP4150" s="34"/>
      <c r="AQ4150" s="34"/>
      <c r="AR4150" s="28"/>
      <c r="AS4150" s="29"/>
      <c r="AT4150" s="29"/>
      <c r="AU4150" s="29"/>
    </row>
    <row r="4151" spans="1:47" s="482" customFormat="1">
      <c r="A4151" s="13"/>
      <c r="B4151" s="8"/>
      <c r="C4151" s="8"/>
      <c r="D4151" s="345" t="s">
        <v>207</v>
      </c>
      <c r="E4151" s="33"/>
      <c r="F4151" s="261">
        <v>16500000</v>
      </c>
      <c r="G4151" s="282">
        <f>SUM(H4152)</f>
        <v>16500000</v>
      </c>
      <c r="H4151" s="283"/>
      <c r="I4151" s="33"/>
      <c r="J4151" s="33"/>
      <c r="K4151" s="33"/>
      <c r="L4151" s="33"/>
      <c r="M4151" s="33"/>
      <c r="N4151" s="33"/>
      <c r="O4151" s="33"/>
      <c r="P4151" s="33"/>
      <c r="Q4151" s="33"/>
      <c r="R4151" s="33"/>
      <c r="S4151" s="33"/>
      <c r="T4151" s="33"/>
      <c r="U4151" s="33"/>
      <c r="V4151" s="33"/>
      <c r="W4151" s="33"/>
      <c r="X4151" s="282"/>
      <c r="Y4151" s="33"/>
      <c r="Z4151" s="284"/>
      <c r="AA4151" s="284"/>
      <c r="AB4151" s="33"/>
      <c r="AC4151" s="33"/>
      <c r="AD4151" s="33"/>
      <c r="AE4151" s="33"/>
      <c r="AF4151" s="33"/>
      <c r="AG4151" s="33"/>
      <c r="AH4151" s="33"/>
      <c r="AI4151" s="33"/>
      <c r="AJ4151" s="33"/>
      <c r="AK4151" s="33"/>
      <c r="AL4151" s="33"/>
      <c r="AM4151" s="33"/>
      <c r="AN4151" s="33"/>
      <c r="AO4151" s="33"/>
      <c r="AP4151" s="34"/>
      <c r="AQ4151" s="34"/>
      <c r="AR4151" s="28"/>
      <c r="AS4151" s="29"/>
      <c r="AT4151" s="29"/>
      <c r="AU4151" s="29"/>
    </row>
    <row r="4152" spans="1:47" s="516" customFormat="1">
      <c r="A4152" s="13"/>
      <c r="B4152" s="8"/>
      <c r="C4152" s="8"/>
      <c r="D4152" s="344" t="s">
        <v>1191</v>
      </c>
      <c r="E4152" s="33"/>
      <c r="F4152" s="261"/>
      <c r="G4152" s="282"/>
      <c r="H4152" s="283">
        <v>16500000</v>
      </c>
      <c r="I4152" s="33"/>
      <c r="J4152" s="33"/>
      <c r="K4152" s="33"/>
      <c r="L4152" s="33"/>
      <c r="M4152" s="33"/>
      <c r="N4152" s="33"/>
      <c r="O4152" s="33"/>
      <c r="P4152" s="33"/>
      <c r="Q4152" s="33"/>
      <c r="R4152" s="33"/>
      <c r="S4152" s="33"/>
      <c r="T4152" s="33"/>
      <c r="U4152" s="33"/>
      <c r="V4152" s="33"/>
      <c r="W4152" s="33"/>
      <c r="X4152" s="282"/>
      <c r="Y4152" s="33"/>
      <c r="Z4152" s="284"/>
      <c r="AA4152" s="284"/>
      <c r="AB4152" s="33"/>
      <c r="AC4152" s="33"/>
      <c r="AD4152" s="33"/>
      <c r="AE4152" s="33"/>
      <c r="AF4152" s="33"/>
      <c r="AG4152" s="33"/>
      <c r="AH4152" s="33"/>
      <c r="AI4152" s="33"/>
      <c r="AJ4152" s="33"/>
      <c r="AK4152" s="33"/>
      <c r="AL4152" s="33"/>
      <c r="AM4152" s="33"/>
      <c r="AN4152" s="33"/>
      <c r="AO4152" s="33"/>
      <c r="AP4152" s="34"/>
      <c r="AQ4152" s="34"/>
      <c r="AR4152" s="28"/>
      <c r="AS4152" s="29"/>
      <c r="AT4152" s="29"/>
      <c r="AU4152" s="29"/>
    </row>
    <row r="4153" spans="1:47" s="482" customFormat="1">
      <c r="A4153" s="13"/>
      <c r="B4153" s="8"/>
      <c r="C4153" s="8"/>
      <c r="D4153" s="473" t="s">
        <v>212</v>
      </c>
      <c r="E4153" s="321"/>
      <c r="F4153" s="261"/>
      <c r="G4153" s="282"/>
      <c r="H4153" s="283"/>
      <c r="I4153" s="33"/>
      <c r="J4153" s="33"/>
      <c r="K4153" s="33"/>
      <c r="L4153" s="33"/>
      <c r="M4153" s="33"/>
      <c r="N4153" s="33"/>
      <c r="O4153" s="33"/>
      <c r="P4153" s="33"/>
      <c r="Q4153" s="33"/>
      <c r="R4153" s="33"/>
      <c r="S4153" s="33"/>
      <c r="T4153" s="33"/>
      <c r="U4153" s="33"/>
      <c r="V4153" s="33"/>
      <c r="W4153" s="33"/>
      <c r="X4153" s="282"/>
      <c r="Y4153" s="33"/>
      <c r="Z4153" s="284"/>
      <c r="AA4153" s="284"/>
      <c r="AB4153" s="33"/>
      <c r="AC4153" s="33"/>
      <c r="AD4153" s="33"/>
      <c r="AE4153" s="33"/>
      <c r="AF4153" s="33"/>
      <c r="AG4153" s="33"/>
      <c r="AH4153" s="33"/>
      <c r="AI4153" s="33"/>
      <c r="AJ4153" s="33"/>
      <c r="AK4153" s="33"/>
      <c r="AL4153" s="33"/>
      <c r="AM4153" s="33"/>
      <c r="AN4153" s="33"/>
      <c r="AO4153" s="33"/>
      <c r="AP4153" s="34"/>
      <c r="AQ4153" s="34"/>
      <c r="AR4153" s="28"/>
      <c r="AS4153" s="29"/>
      <c r="AT4153" s="29"/>
      <c r="AU4153" s="29"/>
    </row>
    <row r="4154" spans="1:47" s="482" customFormat="1">
      <c r="A4154" s="13"/>
      <c r="B4154" s="8"/>
      <c r="C4154" s="8"/>
      <c r="D4154" s="345" t="s">
        <v>252</v>
      </c>
      <c r="E4154" s="33"/>
      <c r="F4154" s="261">
        <v>24000000</v>
      </c>
      <c r="G4154" s="282">
        <f>SUM(H4155:H4156)</f>
        <v>23750000</v>
      </c>
      <c r="H4154" s="283"/>
      <c r="I4154" s="33"/>
      <c r="J4154" s="33"/>
      <c r="K4154" s="33"/>
      <c r="L4154" s="33"/>
      <c r="M4154" s="33"/>
      <c r="N4154" s="33"/>
      <c r="O4154" s="33"/>
      <c r="P4154" s="33"/>
      <c r="Q4154" s="33"/>
      <c r="R4154" s="33"/>
      <c r="S4154" s="33"/>
      <c r="T4154" s="33"/>
      <c r="U4154" s="33"/>
      <c r="V4154" s="33"/>
      <c r="W4154" s="33"/>
      <c r="X4154" s="282"/>
      <c r="Y4154" s="33"/>
      <c r="Z4154" s="284"/>
      <c r="AA4154" s="284"/>
      <c r="AB4154" s="33"/>
      <c r="AC4154" s="33"/>
      <c r="AD4154" s="33"/>
      <c r="AE4154" s="33"/>
      <c r="AF4154" s="33"/>
      <c r="AG4154" s="33"/>
      <c r="AH4154" s="33"/>
      <c r="AI4154" s="33"/>
      <c r="AJ4154" s="33"/>
      <c r="AK4154" s="33"/>
      <c r="AL4154" s="33"/>
      <c r="AM4154" s="33"/>
      <c r="AN4154" s="33"/>
      <c r="AO4154" s="33"/>
      <c r="AP4154" s="34"/>
      <c r="AQ4154" s="34"/>
      <c r="AR4154" s="28"/>
      <c r="AS4154" s="29"/>
      <c r="AT4154" s="29"/>
      <c r="AU4154" s="29"/>
    </row>
    <row r="4155" spans="1:47" s="516" customFormat="1">
      <c r="A4155" s="13"/>
      <c r="B4155" s="8"/>
      <c r="C4155" s="8"/>
      <c r="D4155" s="344" t="s">
        <v>1184</v>
      </c>
      <c r="E4155" s="33"/>
      <c r="F4155" s="261"/>
      <c r="G4155" s="282"/>
      <c r="H4155" s="283">
        <v>18000000</v>
      </c>
      <c r="I4155" s="33"/>
      <c r="J4155" s="33"/>
      <c r="K4155" s="33"/>
      <c r="L4155" s="33"/>
      <c r="M4155" s="33"/>
      <c r="N4155" s="33"/>
      <c r="O4155" s="33"/>
      <c r="P4155" s="33"/>
      <c r="Q4155" s="33"/>
      <c r="R4155" s="33"/>
      <c r="S4155" s="33"/>
      <c r="T4155" s="33"/>
      <c r="U4155" s="33"/>
      <c r="V4155" s="33"/>
      <c r="W4155" s="33"/>
      <c r="X4155" s="282"/>
      <c r="Y4155" s="33"/>
      <c r="Z4155" s="284"/>
      <c r="AA4155" s="284"/>
      <c r="AB4155" s="33"/>
      <c r="AC4155" s="33"/>
      <c r="AD4155" s="33"/>
      <c r="AE4155" s="33"/>
      <c r="AF4155" s="33"/>
      <c r="AG4155" s="33"/>
      <c r="AH4155" s="33"/>
      <c r="AI4155" s="33"/>
      <c r="AJ4155" s="33"/>
      <c r="AK4155" s="33"/>
      <c r="AL4155" s="33"/>
      <c r="AM4155" s="33"/>
      <c r="AN4155" s="33"/>
      <c r="AO4155" s="33"/>
      <c r="AP4155" s="34"/>
      <c r="AQ4155" s="34"/>
      <c r="AR4155" s="28"/>
      <c r="AS4155" s="29"/>
      <c r="AT4155" s="29"/>
      <c r="AU4155" s="29"/>
    </row>
    <row r="4156" spans="1:47" s="516" customFormat="1">
      <c r="A4156" s="13"/>
      <c r="B4156" s="8"/>
      <c r="C4156" s="8"/>
      <c r="D4156" s="344" t="s">
        <v>1185</v>
      </c>
      <c r="E4156" s="33"/>
      <c r="F4156" s="261"/>
      <c r="G4156" s="282"/>
      <c r="H4156" s="283">
        <v>5750000</v>
      </c>
      <c r="I4156" s="33"/>
      <c r="J4156" s="33"/>
      <c r="K4156" s="33"/>
      <c r="L4156" s="33"/>
      <c r="M4156" s="33"/>
      <c r="N4156" s="33"/>
      <c r="O4156" s="33"/>
      <c r="P4156" s="33"/>
      <c r="Q4156" s="33"/>
      <c r="R4156" s="33"/>
      <c r="S4156" s="33"/>
      <c r="T4156" s="33"/>
      <c r="U4156" s="33"/>
      <c r="V4156" s="33"/>
      <c r="W4156" s="33"/>
      <c r="X4156" s="282"/>
      <c r="Y4156" s="33"/>
      <c r="Z4156" s="284"/>
      <c r="AA4156" s="284"/>
      <c r="AB4156" s="33"/>
      <c r="AC4156" s="33"/>
      <c r="AD4156" s="33"/>
      <c r="AE4156" s="33"/>
      <c r="AF4156" s="33"/>
      <c r="AG4156" s="33"/>
      <c r="AH4156" s="33"/>
      <c r="AI4156" s="33"/>
      <c r="AJ4156" s="33"/>
      <c r="AK4156" s="33"/>
      <c r="AL4156" s="33"/>
      <c r="AM4156" s="33"/>
      <c r="AN4156" s="33"/>
      <c r="AO4156" s="33"/>
      <c r="AP4156" s="34"/>
      <c r="AQ4156" s="34"/>
      <c r="AR4156" s="28"/>
      <c r="AS4156" s="29"/>
      <c r="AT4156" s="29"/>
      <c r="AU4156" s="29"/>
    </row>
    <row r="4157" spans="1:47" s="482" customFormat="1">
      <c r="A4157" s="13"/>
      <c r="B4157" s="8"/>
      <c r="C4157" s="8"/>
      <c r="D4157" s="240"/>
      <c r="E4157" s="33"/>
      <c r="F4157" s="321"/>
      <c r="G4157" s="282"/>
      <c r="H4157" s="283"/>
      <c r="I4157" s="33"/>
      <c r="J4157" s="33"/>
      <c r="K4157" s="33"/>
      <c r="L4157" s="33"/>
      <c r="M4157" s="33"/>
      <c r="N4157" s="33"/>
      <c r="O4157" s="33"/>
      <c r="P4157" s="33"/>
      <c r="Q4157" s="33"/>
      <c r="R4157" s="33"/>
      <c r="S4157" s="33"/>
      <c r="T4157" s="33"/>
      <c r="U4157" s="33"/>
      <c r="V4157" s="33"/>
      <c r="W4157" s="33"/>
      <c r="X4157" s="282"/>
      <c r="Y4157" s="33"/>
      <c r="Z4157" s="284"/>
      <c r="AA4157" s="284"/>
      <c r="AB4157" s="33"/>
      <c r="AC4157" s="33"/>
      <c r="AD4157" s="33"/>
      <c r="AE4157" s="33"/>
      <c r="AF4157" s="33"/>
      <c r="AG4157" s="33"/>
      <c r="AH4157" s="33"/>
      <c r="AI4157" s="33"/>
      <c r="AJ4157" s="33"/>
      <c r="AK4157" s="33"/>
      <c r="AL4157" s="33"/>
      <c r="AM4157" s="33"/>
      <c r="AN4157" s="33"/>
      <c r="AO4157" s="33"/>
      <c r="AP4157" s="34"/>
      <c r="AQ4157" s="34"/>
      <c r="AR4157" s="28"/>
      <c r="AS4157" s="29"/>
      <c r="AT4157" s="29"/>
      <c r="AU4157" s="29"/>
    </row>
    <row r="4158" spans="1:47" s="482" customFormat="1">
      <c r="A4158" s="13"/>
      <c r="B4158" s="8"/>
      <c r="C4158" s="8"/>
      <c r="D4158" s="240"/>
      <c r="E4158" s="33"/>
      <c r="F4158" s="321"/>
      <c r="G4158" s="282"/>
      <c r="H4158" s="283"/>
      <c r="I4158" s="33"/>
      <c r="J4158" s="33"/>
      <c r="K4158" s="33"/>
      <c r="L4158" s="33"/>
      <c r="M4158" s="33"/>
      <c r="N4158" s="33"/>
      <c r="O4158" s="33"/>
      <c r="P4158" s="33"/>
      <c r="Q4158" s="33"/>
      <c r="R4158" s="33"/>
      <c r="S4158" s="33"/>
      <c r="T4158" s="33"/>
      <c r="U4158" s="33"/>
      <c r="V4158" s="33"/>
      <c r="W4158" s="33"/>
      <c r="X4158" s="282"/>
      <c r="Y4158" s="33"/>
      <c r="Z4158" s="284"/>
      <c r="AA4158" s="284"/>
      <c r="AB4158" s="33"/>
      <c r="AC4158" s="33"/>
      <c r="AD4158" s="33"/>
      <c r="AE4158" s="33"/>
      <c r="AF4158" s="33"/>
      <c r="AG4158" s="33"/>
      <c r="AH4158" s="33"/>
      <c r="AI4158" s="33"/>
      <c r="AJ4158" s="33"/>
      <c r="AK4158" s="33"/>
      <c r="AL4158" s="33"/>
      <c r="AM4158" s="33"/>
      <c r="AN4158" s="33"/>
      <c r="AO4158" s="33"/>
      <c r="AP4158" s="34"/>
      <c r="AQ4158" s="34"/>
      <c r="AR4158" s="28"/>
      <c r="AS4158" s="29"/>
      <c r="AT4158" s="29"/>
      <c r="AU4158" s="29"/>
    </row>
    <row r="4159" spans="1:47" s="482" customFormat="1">
      <c r="A4159" s="13"/>
      <c r="B4159" s="8"/>
      <c r="C4159" s="83">
        <v>278</v>
      </c>
      <c r="D4159" s="375" t="s">
        <v>171</v>
      </c>
      <c r="E4159" s="33"/>
      <c r="F4159" s="321"/>
      <c r="G4159" s="282"/>
      <c r="H4159" s="283"/>
      <c r="I4159" s="33"/>
      <c r="J4159" s="33"/>
      <c r="K4159" s="33"/>
      <c r="L4159" s="33"/>
      <c r="M4159" s="33"/>
      <c r="N4159" s="33"/>
      <c r="O4159" s="33"/>
      <c r="P4159" s="33"/>
      <c r="Q4159" s="33"/>
      <c r="R4159" s="33"/>
      <c r="S4159" s="33"/>
      <c r="T4159" s="33"/>
      <c r="U4159" s="33"/>
      <c r="V4159" s="33"/>
      <c r="W4159" s="33"/>
      <c r="X4159" s="282"/>
      <c r="Y4159" s="33"/>
      <c r="Z4159" s="284"/>
      <c r="AA4159" s="284"/>
      <c r="AB4159" s="33"/>
      <c r="AC4159" s="33"/>
      <c r="AD4159" s="33"/>
      <c r="AE4159" s="33"/>
      <c r="AF4159" s="33"/>
      <c r="AG4159" s="33"/>
      <c r="AH4159" s="33"/>
      <c r="AI4159" s="33"/>
      <c r="AJ4159" s="33"/>
      <c r="AK4159" s="33"/>
      <c r="AL4159" s="33"/>
      <c r="AM4159" s="33"/>
      <c r="AN4159" s="33"/>
      <c r="AO4159" s="33"/>
      <c r="AP4159" s="34"/>
      <c r="AQ4159" s="34"/>
      <c r="AR4159" s="28"/>
      <c r="AS4159" s="29"/>
      <c r="AT4159" s="29"/>
      <c r="AU4159" s="29"/>
    </row>
    <row r="4160" spans="1:47" s="482" customFormat="1">
      <c r="A4160" s="13"/>
      <c r="B4160" s="8"/>
      <c r="C4160" s="8"/>
      <c r="D4160" s="472" t="s">
        <v>184</v>
      </c>
      <c r="E4160" s="33"/>
      <c r="F4160" s="321"/>
      <c r="G4160" s="282"/>
      <c r="H4160" s="283"/>
      <c r="I4160" s="33"/>
      <c r="J4160" s="33"/>
      <c r="K4160" s="33"/>
      <c r="L4160" s="33"/>
      <c r="M4160" s="33"/>
      <c r="N4160" s="33"/>
      <c r="O4160" s="33"/>
      <c r="P4160" s="33"/>
      <c r="Q4160" s="33"/>
      <c r="R4160" s="33"/>
      <c r="S4160" s="33"/>
      <c r="T4160" s="33"/>
      <c r="U4160" s="33"/>
      <c r="V4160" s="33"/>
      <c r="W4160" s="33"/>
      <c r="X4160" s="282"/>
      <c r="Y4160" s="33"/>
      <c r="Z4160" s="284"/>
      <c r="AA4160" s="284"/>
      <c r="AB4160" s="33"/>
      <c r="AC4160" s="33"/>
      <c r="AD4160" s="33"/>
      <c r="AE4160" s="33"/>
      <c r="AF4160" s="33"/>
      <c r="AG4160" s="33"/>
      <c r="AH4160" s="33"/>
      <c r="AI4160" s="33"/>
      <c r="AJ4160" s="33"/>
      <c r="AK4160" s="33"/>
      <c r="AL4160" s="33"/>
      <c r="AM4160" s="33"/>
      <c r="AN4160" s="33"/>
      <c r="AO4160" s="33"/>
      <c r="AP4160" s="34"/>
      <c r="AQ4160" s="34"/>
      <c r="AR4160" s="28"/>
      <c r="AS4160" s="29"/>
      <c r="AT4160" s="29"/>
      <c r="AU4160" s="29"/>
    </row>
    <row r="4161" spans="1:47" s="482" customFormat="1">
      <c r="A4161" s="13"/>
      <c r="B4161" s="8"/>
      <c r="C4161" s="8"/>
      <c r="D4161" s="473" t="s">
        <v>188</v>
      </c>
      <c r="E4161" s="33"/>
      <c r="F4161" s="321"/>
      <c r="G4161" s="282"/>
      <c r="H4161" s="283"/>
      <c r="I4161" s="33"/>
      <c r="J4161" s="33"/>
      <c r="K4161" s="33"/>
      <c r="L4161" s="33"/>
      <c r="M4161" s="33"/>
      <c r="N4161" s="33"/>
      <c r="O4161" s="33"/>
      <c r="P4161" s="33"/>
      <c r="Q4161" s="33"/>
      <c r="R4161" s="33"/>
      <c r="S4161" s="33"/>
      <c r="T4161" s="33"/>
      <c r="U4161" s="33"/>
      <c r="V4161" s="33"/>
      <c r="W4161" s="33"/>
      <c r="X4161" s="282"/>
      <c r="Y4161" s="33"/>
      <c r="Z4161" s="284"/>
      <c r="AA4161" s="284"/>
      <c r="AB4161" s="33"/>
      <c r="AC4161" s="33"/>
      <c r="AD4161" s="33"/>
      <c r="AE4161" s="33"/>
      <c r="AF4161" s="33"/>
      <c r="AG4161" s="33"/>
      <c r="AH4161" s="33"/>
      <c r="AI4161" s="33"/>
      <c r="AJ4161" s="33"/>
      <c r="AK4161" s="33"/>
      <c r="AL4161" s="33"/>
      <c r="AM4161" s="33"/>
      <c r="AN4161" s="33"/>
      <c r="AO4161" s="33"/>
      <c r="AP4161" s="34"/>
      <c r="AQ4161" s="34"/>
      <c r="AR4161" s="28"/>
      <c r="AS4161" s="29"/>
      <c r="AT4161" s="29"/>
      <c r="AU4161" s="29"/>
    </row>
    <row r="4162" spans="1:47" s="482" customFormat="1">
      <c r="A4162" s="13"/>
      <c r="B4162" s="8"/>
      <c r="C4162" s="8"/>
      <c r="D4162" s="344" t="s">
        <v>1186</v>
      </c>
      <c r="E4162" s="33"/>
      <c r="F4162" s="261">
        <v>10320000</v>
      </c>
      <c r="G4162" s="282">
        <f>SUM(H4162)</f>
        <v>10000000</v>
      </c>
      <c r="H4162" s="283">
        <v>10000000</v>
      </c>
      <c r="I4162" s="33"/>
      <c r="J4162" s="33"/>
      <c r="K4162" s="33"/>
      <c r="L4162" s="33"/>
      <c r="M4162" s="33"/>
      <c r="N4162" s="33"/>
      <c r="O4162" s="33"/>
      <c r="P4162" s="33"/>
      <c r="Q4162" s="33"/>
      <c r="R4162" s="33"/>
      <c r="S4162" s="33"/>
      <c r="T4162" s="33"/>
      <c r="U4162" s="33"/>
      <c r="V4162" s="33"/>
      <c r="W4162" s="33"/>
      <c r="X4162" s="282"/>
      <c r="Y4162" s="33"/>
      <c r="Z4162" s="284"/>
      <c r="AA4162" s="284"/>
      <c r="AB4162" s="33"/>
      <c r="AC4162" s="33"/>
      <c r="AD4162" s="33"/>
      <c r="AE4162" s="33"/>
      <c r="AF4162" s="33"/>
      <c r="AG4162" s="33"/>
      <c r="AH4162" s="33"/>
      <c r="AI4162" s="33"/>
      <c r="AJ4162" s="33"/>
      <c r="AK4162" s="33"/>
      <c r="AL4162" s="33"/>
      <c r="AM4162" s="33"/>
      <c r="AN4162" s="33"/>
      <c r="AO4162" s="33"/>
      <c r="AP4162" s="34"/>
      <c r="AQ4162" s="34"/>
      <c r="AR4162" s="28"/>
      <c r="AS4162" s="29"/>
      <c r="AT4162" s="29"/>
      <c r="AU4162" s="29"/>
    </row>
    <row r="4163" spans="1:47" s="482" customFormat="1">
      <c r="A4163" s="13"/>
      <c r="B4163" s="8"/>
      <c r="C4163" s="8"/>
      <c r="D4163" s="240"/>
      <c r="E4163" s="33"/>
      <c r="F4163" s="321"/>
      <c r="G4163" s="282"/>
      <c r="H4163" s="283"/>
      <c r="I4163" s="33"/>
      <c r="J4163" s="33"/>
      <c r="K4163" s="33"/>
      <c r="L4163" s="33"/>
      <c r="M4163" s="33"/>
      <c r="N4163" s="33"/>
      <c r="O4163" s="33"/>
      <c r="P4163" s="33"/>
      <c r="Q4163" s="33"/>
      <c r="R4163" s="33"/>
      <c r="S4163" s="33"/>
      <c r="T4163" s="33"/>
      <c r="U4163" s="33"/>
      <c r="V4163" s="33"/>
      <c r="W4163" s="33"/>
      <c r="X4163" s="282"/>
      <c r="Y4163" s="33"/>
      <c r="Z4163" s="284"/>
      <c r="AA4163" s="284"/>
      <c r="AB4163" s="33"/>
      <c r="AC4163" s="33"/>
      <c r="AD4163" s="33"/>
      <c r="AE4163" s="33"/>
      <c r="AF4163" s="33"/>
      <c r="AG4163" s="33"/>
      <c r="AH4163" s="33"/>
      <c r="AI4163" s="33"/>
      <c r="AJ4163" s="33"/>
      <c r="AK4163" s="33"/>
      <c r="AL4163" s="33"/>
      <c r="AM4163" s="33"/>
      <c r="AN4163" s="33"/>
      <c r="AO4163" s="33"/>
      <c r="AP4163" s="34"/>
      <c r="AQ4163" s="34"/>
      <c r="AR4163" s="28"/>
      <c r="AS4163" s="29"/>
      <c r="AT4163" s="29"/>
      <c r="AU4163" s="29"/>
    </row>
    <row r="4164" spans="1:47" s="482" customFormat="1">
      <c r="A4164" s="13"/>
      <c r="B4164" s="8"/>
      <c r="C4164" s="8"/>
      <c r="D4164" s="240"/>
      <c r="E4164" s="33"/>
      <c r="F4164" s="321"/>
      <c r="G4164" s="282"/>
      <c r="H4164" s="283"/>
      <c r="I4164" s="33"/>
      <c r="J4164" s="33"/>
      <c r="K4164" s="33"/>
      <c r="L4164" s="33"/>
      <c r="M4164" s="33"/>
      <c r="N4164" s="33"/>
      <c r="O4164" s="33"/>
      <c r="P4164" s="33"/>
      <c r="Q4164" s="33"/>
      <c r="R4164" s="33"/>
      <c r="S4164" s="33"/>
      <c r="T4164" s="33"/>
      <c r="U4164" s="33"/>
      <c r="V4164" s="33"/>
      <c r="W4164" s="33"/>
      <c r="X4164" s="282"/>
      <c r="Y4164" s="33"/>
      <c r="Z4164" s="284"/>
      <c r="AA4164" s="284"/>
      <c r="AB4164" s="33"/>
      <c r="AC4164" s="33"/>
      <c r="AD4164" s="33"/>
      <c r="AE4164" s="33"/>
      <c r="AF4164" s="33"/>
      <c r="AG4164" s="33"/>
      <c r="AH4164" s="33"/>
      <c r="AI4164" s="33"/>
      <c r="AJ4164" s="33"/>
      <c r="AK4164" s="33"/>
      <c r="AL4164" s="33"/>
      <c r="AM4164" s="33"/>
      <c r="AN4164" s="33"/>
      <c r="AO4164" s="33"/>
      <c r="AP4164" s="34"/>
      <c r="AQ4164" s="34"/>
      <c r="AR4164" s="28"/>
      <c r="AS4164" s="29"/>
      <c r="AT4164" s="29"/>
      <c r="AU4164" s="29"/>
    </row>
    <row r="4165" spans="1:47" s="482" customFormat="1">
      <c r="A4165" s="13"/>
      <c r="B4165" s="8"/>
      <c r="C4165" s="83">
        <v>279</v>
      </c>
      <c r="D4165" s="375" t="s">
        <v>406</v>
      </c>
      <c r="E4165" s="33"/>
      <c r="F4165" s="321"/>
      <c r="G4165" s="282"/>
      <c r="H4165" s="283"/>
      <c r="I4165" s="33"/>
      <c r="J4165" s="33"/>
      <c r="K4165" s="33"/>
      <c r="L4165" s="33"/>
      <c r="M4165" s="33"/>
      <c r="N4165" s="33"/>
      <c r="O4165" s="33"/>
      <c r="P4165" s="33"/>
      <c r="Q4165" s="33"/>
      <c r="R4165" s="33"/>
      <c r="S4165" s="33"/>
      <c r="T4165" s="33"/>
      <c r="U4165" s="33"/>
      <c r="V4165" s="33"/>
      <c r="W4165" s="33"/>
      <c r="X4165" s="282"/>
      <c r="Y4165" s="33"/>
      <c r="Z4165" s="284"/>
      <c r="AA4165" s="284"/>
      <c r="AB4165" s="33"/>
      <c r="AC4165" s="33"/>
      <c r="AD4165" s="33"/>
      <c r="AE4165" s="33"/>
      <c r="AF4165" s="33"/>
      <c r="AG4165" s="33"/>
      <c r="AH4165" s="33"/>
      <c r="AI4165" s="33"/>
      <c r="AJ4165" s="33"/>
      <c r="AK4165" s="33"/>
      <c r="AL4165" s="33"/>
      <c r="AM4165" s="33"/>
      <c r="AN4165" s="33"/>
      <c r="AO4165" s="33"/>
      <c r="AP4165" s="34"/>
      <c r="AQ4165" s="34"/>
      <c r="AR4165" s="28"/>
      <c r="AS4165" s="29"/>
      <c r="AT4165" s="29"/>
      <c r="AU4165" s="29"/>
    </row>
    <row r="4166" spans="1:47" s="482" customFormat="1">
      <c r="A4166" s="13"/>
      <c r="B4166" s="8"/>
      <c r="C4166" s="8"/>
      <c r="D4166" s="472" t="s">
        <v>407</v>
      </c>
      <c r="E4166" s="33"/>
      <c r="F4166" s="321"/>
      <c r="G4166" s="282"/>
      <c r="H4166" s="283"/>
      <c r="I4166" s="33"/>
      <c r="J4166" s="33"/>
      <c r="K4166" s="33"/>
      <c r="L4166" s="33"/>
      <c r="M4166" s="33"/>
      <c r="N4166" s="33"/>
      <c r="O4166" s="33"/>
      <c r="P4166" s="33"/>
      <c r="Q4166" s="33"/>
      <c r="R4166" s="33"/>
      <c r="S4166" s="33"/>
      <c r="T4166" s="33"/>
      <c r="U4166" s="33"/>
      <c r="V4166" s="33"/>
      <c r="W4166" s="33"/>
      <c r="X4166" s="282"/>
      <c r="Y4166" s="33"/>
      <c r="Z4166" s="284"/>
      <c r="AA4166" s="284"/>
      <c r="AB4166" s="33"/>
      <c r="AC4166" s="33"/>
      <c r="AD4166" s="33"/>
      <c r="AE4166" s="33"/>
      <c r="AF4166" s="33"/>
      <c r="AG4166" s="33"/>
      <c r="AH4166" s="33"/>
      <c r="AI4166" s="33"/>
      <c r="AJ4166" s="33"/>
      <c r="AK4166" s="33"/>
      <c r="AL4166" s="33"/>
      <c r="AM4166" s="33"/>
      <c r="AN4166" s="33"/>
      <c r="AO4166" s="33"/>
      <c r="AP4166" s="34"/>
      <c r="AQ4166" s="34"/>
      <c r="AR4166" s="28"/>
      <c r="AS4166" s="29"/>
      <c r="AT4166" s="29"/>
      <c r="AU4166" s="29"/>
    </row>
    <row r="4167" spans="1:47" s="482" customFormat="1">
      <c r="A4167" s="13"/>
      <c r="B4167" s="8"/>
      <c r="C4167" s="8"/>
      <c r="D4167" s="473" t="s">
        <v>214</v>
      </c>
      <c r="E4167" s="33"/>
      <c r="F4167" s="321"/>
      <c r="G4167" s="282"/>
      <c r="H4167" s="283"/>
      <c r="I4167" s="33"/>
      <c r="J4167" s="33"/>
      <c r="K4167" s="33"/>
      <c r="L4167" s="33"/>
      <c r="M4167" s="33"/>
      <c r="N4167" s="33"/>
      <c r="O4167" s="33"/>
      <c r="P4167" s="33"/>
      <c r="Q4167" s="33"/>
      <c r="R4167" s="33"/>
      <c r="S4167" s="33"/>
      <c r="T4167" s="33"/>
      <c r="U4167" s="33"/>
      <c r="V4167" s="33"/>
      <c r="W4167" s="33"/>
      <c r="X4167" s="282"/>
      <c r="Y4167" s="33"/>
      <c r="Z4167" s="284"/>
      <c r="AA4167" s="284"/>
      <c r="AB4167" s="33"/>
      <c r="AC4167" s="33"/>
      <c r="AD4167" s="33"/>
      <c r="AE4167" s="33"/>
      <c r="AF4167" s="33"/>
      <c r="AG4167" s="33"/>
      <c r="AH4167" s="33"/>
      <c r="AI4167" s="33"/>
      <c r="AJ4167" s="33"/>
      <c r="AK4167" s="33"/>
      <c r="AL4167" s="33"/>
      <c r="AM4167" s="33"/>
      <c r="AN4167" s="33"/>
      <c r="AO4167" s="33"/>
      <c r="AP4167" s="34"/>
      <c r="AQ4167" s="34"/>
      <c r="AR4167" s="28"/>
      <c r="AS4167" s="29"/>
      <c r="AT4167" s="29"/>
      <c r="AU4167" s="29"/>
    </row>
    <row r="4168" spans="1:47" s="482" customFormat="1">
      <c r="A4168" s="13"/>
      <c r="B4168" s="8"/>
      <c r="C4168" s="8"/>
      <c r="D4168" s="345" t="s">
        <v>316</v>
      </c>
      <c r="E4168" s="33"/>
      <c r="F4168" s="261">
        <v>6000000</v>
      </c>
      <c r="G4168" s="282">
        <f>SUM(H4169:H4170)</f>
        <v>6000000</v>
      </c>
      <c r="H4168" s="283"/>
      <c r="I4168" s="33"/>
      <c r="J4168" s="33"/>
      <c r="K4168" s="33"/>
      <c r="L4168" s="33"/>
      <c r="M4168" s="33"/>
      <c r="N4168" s="33"/>
      <c r="O4168" s="33"/>
      <c r="P4168" s="33"/>
      <c r="Q4168" s="33"/>
      <c r="R4168" s="33"/>
      <c r="S4168" s="33"/>
      <c r="T4168" s="33"/>
      <c r="U4168" s="33"/>
      <c r="V4168" s="33"/>
      <c r="W4168" s="33"/>
      <c r="X4168" s="282"/>
      <c r="Y4168" s="33"/>
      <c r="Z4168" s="284"/>
      <c r="AA4168" s="284"/>
      <c r="AB4168" s="33"/>
      <c r="AC4168" s="33"/>
      <c r="AD4168" s="33"/>
      <c r="AE4168" s="33"/>
      <c r="AF4168" s="33"/>
      <c r="AG4168" s="33"/>
      <c r="AH4168" s="33"/>
      <c r="AI4168" s="33"/>
      <c r="AJ4168" s="33"/>
      <c r="AK4168" s="33"/>
      <c r="AL4168" s="33"/>
      <c r="AM4168" s="33"/>
      <c r="AN4168" s="33"/>
      <c r="AO4168" s="33"/>
      <c r="AP4168" s="34"/>
      <c r="AQ4168" s="34"/>
      <c r="AR4168" s="28"/>
      <c r="AS4168" s="29"/>
      <c r="AT4168" s="29"/>
      <c r="AU4168" s="29"/>
    </row>
    <row r="4169" spans="1:47" s="482" customFormat="1">
      <c r="A4169" s="13"/>
      <c r="B4169" s="8"/>
      <c r="C4169" s="8"/>
      <c r="D4169" s="240" t="s">
        <v>1192</v>
      </c>
      <c r="E4169" s="33"/>
      <c r="F4169" s="321"/>
      <c r="G4169" s="282"/>
      <c r="H4169" s="283">
        <v>3260000</v>
      </c>
      <c r="I4169" s="33"/>
      <c r="J4169" s="33"/>
      <c r="K4169" s="33"/>
      <c r="L4169" s="33"/>
      <c r="M4169" s="33"/>
      <c r="N4169" s="33"/>
      <c r="O4169" s="33"/>
      <c r="P4169" s="33"/>
      <c r="Q4169" s="33"/>
      <c r="R4169" s="33"/>
      <c r="S4169" s="33"/>
      <c r="T4169" s="33"/>
      <c r="U4169" s="33"/>
      <c r="V4169" s="33"/>
      <c r="W4169" s="33"/>
      <c r="X4169" s="282"/>
      <c r="Y4169" s="33"/>
      <c r="Z4169" s="284"/>
      <c r="AA4169" s="284"/>
      <c r="AB4169" s="33"/>
      <c r="AC4169" s="33"/>
      <c r="AD4169" s="33"/>
      <c r="AE4169" s="33"/>
      <c r="AF4169" s="33"/>
      <c r="AG4169" s="33"/>
      <c r="AH4169" s="33"/>
      <c r="AI4169" s="33"/>
      <c r="AJ4169" s="33"/>
      <c r="AK4169" s="33"/>
      <c r="AL4169" s="33"/>
      <c r="AM4169" s="33"/>
      <c r="AN4169" s="33"/>
      <c r="AO4169" s="33"/>
      <c r="AP4169" s="34"/>
      <c r="AQ4169" s="34"/>
      <c r="AR4169" s="28"/>
      <c r="AS4169" s="29"/>
      <c r="AT4169" s="29"/>
      <c r="AU4169" s="29"/>
    </row>
    <row r="4170" spans="1:47" s="482" customFormat="1">
      <c r="A4170" s="13"/>
      <c r="B4170" s="8"/>
      <c r="C4170" s="8"/>
      <c r="D4170" s="240" t="s">
        <v>1193</v>
      </c>
      <c r="E4170" s="33"/>
      <c r="F4170" s="321"/>
      <c r="G4170" s="282"/>
      <c r="H4170" s="283">
        <v>2740000</v>
      </c>
      <c r="I4170" s="33"/>
      <c r="J4170" s="33"/>
      <c r="K4170" s="33"/>
      <c r="L4170" s="33"/>
      <c r="M4170" s="33"/>
      <c r="N4170" s="33"/>
      <c r="O4170" s="33"/>
      <c r="P4170" s="33"/>
      <c r="Q4170" s="33"/>
      <c r="R4170" s="33"/>
      <c r="S4170" s="33"/>
      <c r="T4170" s="33"/>
      <c r="U4170" s="33"/>
      <c r="V4170" s="33"/>
      <c r="W4170" s="33"/>
      <c r="X4170" s="282"/>
      <c r="Y4170" s="33"/>
      <c r="Z4170" s="284"/>
      <c r="AA4170" s="284"/>
      <c r="AB4170" s="33"/>
      <c r="AC4170" s="33"/>
      <c r="AD4170" s="33"/>
      <c r="AE4170" s="33"/>
      <c r="AF4170" s="33"/>
      <c r="AG4170" s="33"/>
      <c r="AH4170" s="33"/>
      <c r="AI4170" s="33"/>
      <c r="AJ4170" s="33"/>
      <c r="AK4170" s="33"/>
      <c r="AL4170" s="33"/>
      <c r="AM4170" s="33"/>
      <c r="AN4170" s="33"/>
      <c r="AO4170" s="33"/>
      <c r="AP4170" s="34"/>
      <c r="AQ4170" s="34"/>
      <c r="AR4170" s="28"/>
      <c r="AS4170" s="29"/>
      <c r="AT4170" s="29"/>
      <c r="AU4170" s="29"/>
    </row>
    <row r="4171" spans="1:47" s="482" customFormat="1">
      <c r="A4171" s="13"/>
      <c r="B4171" s="8"/>
      <c r="C4171" s="8"/>
      <c r="D4171" s="240"/>
      <c r="E4171" s="33"/>
      <c r="F4171" s="321"/>
      <c r="G4171" s="282"/>
      <c r="H4171" s="283"/>
      <c r="I4171" s="33"/>
      <c r="J4171" s="33"/>
      <c r="K4171" s="33"/>
      <c r="L4171" s="33"/>
      <c r="M4171" s="33"/>
      <c r="N4171" s="33"/>
      <c r="O4171" s="33"/>
      <c r="P4171" s="33"/>
      <c r="Q4171" s="33"/>
      <c r="R4171" s="33"/>
      <c r="S4171" s="33"/>
      <c r="T4171" s="33"/>
      <c r="U4171" s="33"/>
      <c r="V4171" s="33"/>
      <c r="W4171" s="33"/>
      <c r="X4171" s="282"/>
      <c r="Y4171" s="33"/>
      <c r="Z4171" s="284"/>
      <c r="AA4171" s="284"/>
      <c r="AB4171" s="33"/>
      <c r="AC4171" s="33"/>
      <c r="AD4171" s="33"/>
      <c r="AE4171" s="33"/>
      <c r="AF4171" s="33"/>
      <c r="AG4171" s="33"/>
      <c r="AH4171" s="33"/>
      <c r="AI4171" s="33"/>
      <c r="AJ4171" s="33"/>
      <c r="AK4171" s="33"/>
      <c r="AL4171" s="33"/>
      <c r="AM4171" s="33"/>
      <c r="AN4171" s="33"/>
      <c r="AO4171" s="33"/>
      <c r="AP4171" s="34"/>
      <c r="AQ4171" s="34"/>
      <c r="AR4171" s="28"/>
      <c r="AS4171" s="29"/>
      <c r="AT4171" s="29"/>
      <c r="AU4171" s="29"/>
    </row>
    <row r="4172" spans="1:47" s="516" customFormat="1">
      <c r="A4172" s="13"/>
      <c r="B4172" s="8"/>
      <c r="C4172" s="8"/>
      <c r="D4172" s="240"/>
      <c r="E4172" s="33"/>
      <c r="F4172" s="321"/>
      <c r="G4172" s="282"/>
      <c r="H4172" s="283"/>
      <c r="I4172" s="33"/>
      <c r="J4172" s="33"/>
      <c r="K4172" s="33"/>
      <c r="L4172" s="33"/>
      <c r="M4172" s="33"/>
      <c r="N4172" s="33"/>
      <c r="O4172" s="33"/>
      <c r="P4172" s="33"/>
      <c r="Q4172" s="33"/>
      <c r="R4172" s="33"/>
      <c r="S4172" s="33"/>
      <c r="T4172" s="33"/>
      <c r="U4172" s="33"/>
      <c r="V4172" s="33"/>
      <c r="W4172" s="33"/>
      <c r="X4172" s="282"/>
      <c r="Y4172" s="33"/>
      <c r="Z4172" s="284"/>
      <c r="AA4172" s="284"/>
      <c r="AB4172" s="33"/>
      <c r="AC4172" s="33"/>
      <c r="AD4172" s="33"/>
      <c r="AE4172" s="33"/>
      <c r="AF4172" s="33"/>
      <c r="AG4172" s="33"/>
      <c r="AH4172" s="33"/>
      <c r="AI4172" s="33"/>
      <c r="AJ4172" s="33"/>
      <c r="AK4172" s="33"/>
      <c r="AL4172" s="33"/>
      <c r="AM4172" s="33"/>
      <c r="AN4172" s="33"/>
      <c r="AO4172" s="33"/>
      <c r="AP4172" s="34"/>
      <c r="AQ4172" s="34"/>
      <c r="AR4172" s="28"/>
      <c r="AS4172" s="29"/>
      <c r="AT4172" s="29"/>
      <c r="AU4172" s="29"/>
    </row>
    <row r="4173" spans="1:47" s="516" customFormat="1" ht="15">
      <c r="A4173" s="13"/>
      <c r="B4173" s="8"/>
      <c r="C4173" s="8"/>
      <c r="D4173" s="505" t="s">
        <v>860</v>
      </c>
      <c r="E4173" s="33"/>
      <c r="F4173" s="321"/>
      <c r="G4173" s="282"/>
      <c r="H4173" s="283"/>
      <c r="I4173" s="33"/>
      <c r="J4173" s="33"/>
      <c r="K4173" s="33"/>
      <c r="L4173" s="33"/>
      <c r="M4173" s="33"/>
      <c r="N4173" s="33"/>
      <c r="O4173" s="33"/>
      <c r="P4173" s="33"/>
      <c r="Q4173" s="33"/>
      <c r="R4173" s="33"/>
      <c r="S4173" s="33"/>
      <c r="T4173" s="33"/>
      <c r="U4173" s="33"/>
      <c r="V4173" s="33"/>
      <c r="W4173" s="33"/>
      <c r="X4173" s="282"/>
      <c r="Y4173" s="33"/>
      <c r="Z4173" s="284"/>
      <c r="AA4173" s="284"/>
      <c r="AB4173" s="33"/>
      <c r="AC4173" s="33"/>
      <c r="AD4173" s="33"/>
      <c r="AE4173" s="33"/>
      <c r="AF4173" s="33"/>
      <c r="AG4173" s="33"/>
      <c r="AH4173" s="33"/>
      <c r="AI4173" s="33"/>
      <c r="AJ4173" s="33"/>
      <c r="AK4173" s="33"/>
      <c r="AL4173" s="33"/>
      <c r="AM4173" s="33"/>
      <c r="AN4173" s="33"/>
      <c r="AO4173" s="33"/>
      <c r="AP4173" s="34"/>
      <c r="AQ4173" s="34"/>
      <c r="AR4173" s="28"/>
      <c r="AS4173" s="29"/>
      <c r="AT4173" s="29"/>
      <c r="AU4173" s="29"/>
    </row>
    <row r="4174" spans="1:47" s="516" customFormat="1">
      <c r="A4174" s="13"/>
      <c r="B4174" s="8"/>
      <c r="C4174" s="8"/>
      <c r="D4174" s="240" t="s">
        <v>1195</v>
      </c>
      <c r="E4174" s="33"/>
      <c r="F4174" s="321"/>
      <c r="G4174" s="282"/>
      <c r="H4174" s="283"/>
      <c r="I4174" s="33"/>
      <c r="J4174" s="33"/>
      <c r="K4174" s="33"/>
      <c r="L4174" s="33"/>
      <c r="M4174" s="33"/>
      <c r="N4174" s="33">
        <v>1300000</v>
      </c>
      <c r="O4174" s="33"/>
      <c r="P4174" s="33"/>
      <c r="Q4174" s="33"/>
      <c r="R4174" s="33"/>
      <c r="S4174" s="33"/>
      <c r="T4174" s="33"/>
      <c r="U4174" s="33"/>
      <c r="V4174" s="33"/>
      <c r="W4174" s="33"/>
      <c r="X4174" s="282"/>
      <c r="Y4174" s="33"/>
      <c r="Z4174" s="284"/>
      <c r="AA4174" s="284"/>
      <c r="AB4174" s="33"/>
      <c r="AC4174" s="33"/>
      <c r="AD4174" s="33"/>
      <c r="AE4174" s="33"/>
      <c r="AF4174" s="33"/>
      <c r="AG4174" s="33"/>
      <c r="AH4174" s="33"/>
      <c r="AI4174" s="33"/>
      <c r="AJ4174" s="33"/>
      <c r="AK4174" s="33"/>
      <c r="AL4174" s="33"/>
      <c r="AM4174" s="33"/>
      <c r="AN4174" s="33"/>
      <c r="AO4174" s="33"/>
      <c r="AP4174" s="34"/>
      <c r="AQ4174" s="34"/>
      <c r="AR4174" s="28"/>
      <c r="AS4174" s="29"/>
      <c r="AT4174" s="29"/>
      <c r="AU4174" s="29"/>
    </row>
    <row r="4175" spans="1:47" s="558" customFormat="1">
      <c r="A4175" s="13"/>
      <c r="B4175" s="8"/>
      <c r="C4175" s="8"/>
      <c r="D4175" s="240" t="s">
        <v>1199</v>
      </c>
      <c r="E4175" s="33"/>
      <c r="F4175" s="321"/>
      <c r="G4175" s="282"/>
      <c r="H4175" s="283"/>
      <c r="I4175" s="33"/>
      <c r="J4175" s="33"/>
      <c r="K4175" s="33"/>
      <c r="L4175" s="33"/>
      <c r="M4175" s="33"/>
      <c r="N4175" s="33">
        <v>141500000</v>
      </c>
      <c r="O4175" s="33"/>
      <c r="P4175" s="33"/>
      <c r="Q4175" s="33"/>
      <c r="R4175" s="33"/>
      <c r="S4175" s="33"/>
      <c r="T4175" s="33"/>
      <c r="U4175" s="33"/>
      <c r="V4175" s="33"/>
      <c r="W4175" s="33"/>
      <c r="X4175" s="282"/>
      <c r="Y4175" s="33"/>
      <c r="Z4175" s="284"/>
      <c r="AA4175" s="284"/>
      <c r="AB4175" s="33"/>
      <c r="AC4175" s="33"/>
      <c r="AD4175" s="33"/>
      <c r="AE4175" s="33"/>
      <c r="AF4175" s="33"/>
      <c r="AG4175" s="33"/>
      <c r="AH4175" s="33"/>
      <c r="AI4175" s="33"/>
      <c r="AJ4175" s="33"/>
      <c r="AK4175" s="33"/>
      <c r="AL4175" s="33"/>
      <c r="AM4175" s="33"/>
      <c r="AN4175" s="33"/>
      <c r="AO4175" s="33"/>
      <c r="AP4175" s="34"/>
      <c r="AQ4175" s="34"/>
      <c r="AR4175" s="28"/>
      <c r="AS4175" s="29"/>
      <c r="AT4175" s="29"/>
      <c r="AU4175" s="29"/>
    </row>
    <row r="4176" spans="1:47" s="558" customFormat="1">
      <c r="A4176" s="13"/>
      <c r="B4176" s="8"/>
      <c r="C4176" s="8"/>
      <c r="D4176" s="240"/>
      <c r="E4176" s="33"/>
      <c r="F4176" s="321"/>
      <c r="G4176" s="282"/>
      <c r="H4176" s="283"/>
      <c r="I4176" s="33"/>
      <c r="J4176" s="33"/>
      <c r="K4176" s="33"/>
      <c r="L4176" s="33"/>
      <c r="M4176" s="33"/>
      <c r="N4176" s="33"/>
      <c r="O4176" s="33"/>
      <c r="P4176" s="33"/>
      <c r="Q4176" s="33"/>
      <c r="R4176" s="33"/>
      <c r="S4176" s="33"/>
      <c r="T4176" s="33"/>
      <c r="U4176" s="33"/>
      <c r="V4176" s="33"/>
      <c r="W4176" s="33"/>
      <c r="X4176" s="282"/>
      <c r="Y4176" s="33"/>
      <c r="Z4176" s="284"/>
      <c r="AA4176" s="284"/>
      <c r="AB4176" s="33"/>
      <c r="AC4176" s="33"/>
      <c r="AD4176" s="33"/>
      <c r="AE4176" s="33"/>
      <c r="AF4176" s="33"/>
      <c r="AG4176" s="33"/>
      <c r="AH4176" s="33"/>
      <c r="AI4176" s="33"/>
      <c r="AJ4176" s="33"/>
      <c r="AK4176" s="33"/>
      <c r="AL4176" s="33"/>
      <c r="AM4176" s="33"/>
      <c r="AN4176" s="33"/>
      <c r="AO4176" s="33"/>
      <c r="AP4176" s="34"/>
      <c r="AQ4176" s="34"/>
      <c r="AR4176" s="28"/>
      <c r="AS4176" s="29"/>
      <c r="AT4176" s="29"/>
      <c r="AU4176" s="29"/>
    </row>
    <row r="4177" spans="1:52" s="516" customFormat="1" ht="15">
      <c r="A4177" s="13"/>
      <c r="B4177" s="8"/>
      <c r="C4177" s="8"/>
      <c r="D4177" s="505" t="s">
        <v>859</v>
      </c>
      <c r="E4177" s="33"/>
      <c r="F4177" s="321"/>
      <c r="G4177" s="282"/>
      <c r="H4177" s="283"/>
      <c r="I4177" s="33"/>
      <c r="J4177" s="33"/>
      <c r="K4177" s="33"/>
      <c r="L4177" s="33"/>
      <c r="M4177" s="33"/>
      <c r="N4177" s="33"/>
      <c r="O4177" s="33"/>
      <c r="P4177" s="33"/>
      <c r="Q4177" s="33"/>
      <c r="R4177" s="33"/>
      <c r="S4177" s="33"/>
      <c r="T4177" s="33"/>
      <c r="U4177" s="33"/>
      <c r="V4177" s="33"/>
      <c r="W4177" s="33"/>
      <c r="X4177" s="282"/>
      <c r="Y4177" s="33"/>
      <c r="Z4177" s="284"/>
      <c r="AA4177" s="284"/>
      <c r="AB4177" s="33"/>
      <c r="AC4177" s="33"/>
      <c r="AD4177" s="33"/>
      <c r="AE4177" s="33"/>
      <c r="AF4177" s="33"/>
      <c r="AG4177" s="33"/>
      <c r="AH4177" s="33"/>
      <c r="AI4177" s="33"/>
      <c r="AJ4177" s="33"/>
      <c r="AK4177" s="33"/>
      <c r="AL4177" s="33"/>
      <c r="AM4177" s="33"/>
      <c r="AN4177" s="33"/>
      <c r="AO4177" s="33"/>
      <c r="AP4177" s="34"/>
      <c r="AQ4177" s="34"/>
      <c r="AR4177" s="28"/>
      <c r="AS4177" s="29"/>
      <c r="AT4177" s="29"/>
      <c r="AU4177" s="29"/>
    </row>
    <row r="4178" spans="1:52" s="516" customFormat="1">
      <c r="A4178" s="13"/>
      <c r="B4178" s="8"/>
      <c r="C4178" s="8"/>
      <c r="D4178" s="240" t="s">
        <v>1196</v>
      </c>
      <c r="E4178" s="33"/>
      <c r="F4178" s="321"/>
      <c r="G4178" s="282"/>
      <c r="H4178" s="283"/>
      <c r="I4178" s="33"/>
      <c r="J4178" s="33"/>
      <c r="K4178" s="33"/>
      <c r="L4178" s="33"/>
      <c r="M4178" s="33"/>
      <c r="N4178" s="33">
        <v>2798000</v>
      </c>
      <c r="O4178" s="33"/>
      <c r="P4178" s="33"/>
      <c r="Q4178" s="33"/>
      <c r="R4178" s="33"/>
      <c r="S4178" s="33"/>
      <c r="T4178" s="33"/>
      <c r="U4178" s="33"/>
      <c r="V4178" s="33"/>
      <c r="W4178" s="33"/>
      <c r="X4178" s="282"/>
      <c r="Y4178" s="33"/>
      <c r="Z4178" s="284"/>
      <c r="AA4178" s="284"/>
      <c r="AB4178" s="33"/>
      <c r="AC4178" s="33"/>
      <c r="AD4178" s="33"/>
      <c r="AE4178" s="33"/>
      <c r="AF4178" s="33"/>
      <c r="AG4178" s="33"/>
      <c r="AH4178" s="33"/>
      <c r="AI4178" s="33"/>
      <c r="AJ4178" s="33"/>
      <c r="AK4178" s="33"/>
      <c r="AL4178" s="33"/>
      <c r="AM4178" s="33"/>
      <c r="AN4178" s="33"/>
      <c r="AO4178" s="33"/>
      <c r="AP4178" s="34"/>
      <c r="AQ4178" s="34"/>
      <c r="AR4178" s="28"/>
      <c r="AS4178" s="29"/>
      <c r="AT4178" s="29"/>
      <c r="AU4178" s="29"/>
    </row>
    <row r="4179" spans="1:52" s="516" customFormat="1">
      <c r="A4179" s="13"/>
      <c r="B4179" s="8"/>
      <c r="C4179" s="8"/>
      <c r="D4179" s="240" t="s">
        <v>1197</v>
      </c>
      <c r="E4179" s="33"/>
      <c r="F4179" s="321"/>
      <c r="G4179" s="282"/>
      <c r="H4179" s="283"/>
      <c r="I4179" s="33"/>
      <c r="J4179" s="33"/>
      <c r="K4179" s="33"/>
      <c r="L4179" s="33"/>
      <c r="M4179" s="33"/>
      <c r="N4179" s="33">
        <v>7350000</v>
      </c>
      <c r="O4179" s="33"/>
      <c r="P4179" s="33"/>
      <c r="Q4179" s="33"/>
      <c r="R4179" s="33"/>
      <c r="S4179" s="33"/>
      <c r="T4179" s="33"/>
      <c r="U4179" s="33"/>
      <c r="V4179" s="33"/>
      <c r="W4179" s="33"/>
      <c r="X4179" s="282"/>
      <c r="Y4179" s="33"/>
      <c r="Z4179" s="284"/>
      <c r="AA4179" s="284"/>
      <c r="AB4179" s="33"/>
      <c r="AC4179" s="33"/>
      <c r="AD4179" s="33"/>
      <c r="AE4179" s="33"/>
      <c r="AF4179" s="33"/>
      <c r="AG4179" s="33"/>
      <c r="AH4179" s="33"/>
      <c r="AI4179" s="33"/>
      <c r="AJ4179" s="33"/>
      <c r="AK4179" s="33"/>
      <c r="AL4179" s="33"/>
      <c r="AM4179" s="33"/>
      <c r="AN4179" s="33"/>
      <c r="AO4179" s="33"/>
      <c r="AP4179" s="34"/>
      <c r="AQ4179" s="34"/>
      <c r="AR4179" s="28"/>
      <c r="AS4179" s="29"/>
      <c r="AT4179" s="29"/>
      <c r="AU4179" s="29"/>
    </row>
    <row r="4180" spans="1:52" s="516" customFormat="1">
      <c r="A4180" s="13"/>
      <c r="B4180" s="8"/>
      <c r="C4180" s="8"/>
      <c r="D4180" s="240" t="s">
        <v>1198</v>
      </c>
      <c r="E4180" s="33"/>
      <c r="F4180" s="321"/>
      <c r="G4180" s="282"/>
      <c r="H4180" s="283"/>
      <c r="I4180" s="33"/>
      <c r="J4180" s="33"/>
      <c r="K4180" s="33"/>
      <c r="L4180" s="33"/>
      <c r="M4180" s="33"/>
      <c r="N4180" s="33">
        <v>5800000</v>
      </c>
      <c r="O4180" s="33"/>
      <c r="P4180" s="33"/>
      <c r="Q4180" s="33"/>
      <c r="R4180" s="33"/>
      <c r="S4180" s="33"/>
      <c r="T4180" s="33"/>
      <c r="U4180" s="33"/>
      <c r="V4180" s="33"/>
      <c r="W4180" s="33"/>
      <c r="X4180" s="282"/>
      <c r="Y4180" s="33"/>
      <c r="Z4180" s="284"/>
      <c r="AA4180" s="284"/>
      <c r="AB4180" s="33"/>
      <c r="AC4180" s="33"/>
      <c r="AD4180" s="33"/>
      <c r="AE4180" s="33"/>
      <c r="AF4180" s="33"/>
      <c r="AG4180" s="33"/>
      <c r="AH4180" s="33"/>
      <c r="AI4180" s="33"/>
      <c r="AJ4180" s="33"/>
      <c r="AK4180" s="33"/>
      <c r="AL4180" s="33"/>
      <c r="AM4180" s="33"/>
      <c r="AN4180" s="33"/>
      <c r="AO4180" s="33"/>
      <c r="AP4180" s="34"/>
      <c r="AQ4180" s="34"/>
      <c r="AR4180" s="28"/>
      <c r="AS4180" s="29"/>
      <c r="AT4180" s="29"/>
      <c r="AU4180" s="29"/>
    </row>
    <row r="4181" spans="1:52" s="516" customFormat="1">
      <c r="A4181" s="13"/>
      <c r="B4181" s="8"/>
      <c r="C4181" s="8"/>
      <c r="D4181" s="240"/>
      <c r="E4181" s="33"/>
      <c r="F4181" s="321"/>
      <c r="G4181" s="282"/>
      <c r="H4181" s="283"/>
      <c r="I4181" s="33"/>
      <c r="J4181" s="33"/>
      <c r="K4181" s="33"/>
      <c r="L4181" s="33"/>
      <c r="M4181" s="33"/>
      <c r="N4181" s="33"/>
      <c r="O4181" s="33"/>
      <c r="P4181" s="33"/>
      <c r="Q4181" s="33"/>
      <c r="R4181" s="33"/>
      <c r="S4181" s="33"/>
      <c r="T4181" s="33"/>
      <c r="U4181" s="33"/>
      <c r="V4181" s="33"/>
      <c r="W4181" s="33"/>
      <c r="X4181" s="282"/>
      <c r="Y4181" s="33"/>
      <c r="Z4181" s="284"/>
      <c r="AA4181" s="284"/>
      <c r="AB4181" s="33"/>
      <c r="AC4181" s="33"/>
      <c r="AD4181" s="33"/>
      <c r="AE4181" s="33"/>
      <c r="AF4181" s="33"/>
      <c r="AG4181" s="33"/>
      <c r="AH4181" s="33"/>
      <c r="AI4181" s="33"/>
      <c r="AJ4181" s="33"/>
      <c r="AK4181" s="33"/>
      <c r="AL4181" s="33"/>
      <c r="AM4181" s="33"/>
      <c r="AN4181" s="33"/>
      <c r="AO4181" s="33"/>
      <c r="AP4181" s="34"/>
      <c r="AQ4181" s="34"/>
      <c r="AR4181" s="28"/>
      <c r="AS4181" s="29"/>
      <c r="AT4181" s="29"/>
      <c r="AU4181" s="29"/>
    </row>
    <row r="4182" spans="1:52" s="516" customFormat="1">
      <c r="A4182" s="13"/>
      <c r="B4182" s="8"/>
      <c r="C4182" s="8"/>
      <c r="D4182" s="240"/>
      <c r="E4182" s="33"/>
      <c r="F4182" s="321"/>
      <c r="G4182" s="282"/>
      <c r="H4182" s="283"/>
      <c r="I4182" s="33"/>
      <c r="J4182" s="33"/>
      <c r="K4182" s="33"/>
      <c r="L4182" s="33"/>
      <c r="M4182" s="33"/>
      <c r="N4182" s="33"/>
      <c r="O4182" s="33"/>
      <c r="P4182" s="33"/>
      <c r="Q4182" s="33"/>
      <c r="R4182" s="33"/>
      <c r="S4182" s="33"/>
      <c r="T4182" s="33"/>
      <c r="U4182" s="33"/>
      <c r="V4182" s="33"/>
      <c r="W4182" s="33"/>
      <c r="X4182" s="282"/>
      <c r="Y4182" s="33"/>
      <c r="Z4182" s="284"/>
      <c r="AA4182" s="284"/>
      <c r="AB4182" s="33"/>
      <c r="AC4182" s="33"/>
      <c r="AD4182" s="33"/>
      <c r="AE4182" s="33"/>
      <c r="AF4182" s="33"/>
      <c r="AG4182" s="33"/>
      <c r="AH4182" s="33"/>
      <c r="AI4182" s="33"/>
      <c r="AJ4182" s="33"/>
      <c r="AK4182" s="33"/>
      <c r="AL4182" s="33"/>
      <c r="AM4182" s="33"/>
      <c r="AN4182" s="33"/>
      <c r="AO4182" s="33"/>
      <c r="AP4182" s="34"/>
      <c r="AQ4182" s="34"/>
      <c r="AR4182" s="28"/>
      <c r="AS4182" s="29"/>
      <c r="AT4182" s="29"/>
      <c r="AU4182" s="29"/>
    </row>
    <row r="4183" spans="1:52" s="516" customFormat="1">
      <c r="A4183" s="13"/>
      <c r="B4183" s="8"/>
      <c r="C4183" s="8"/>
      <c r="D4183" s="240"/>
      <c r="E4183" s="33"/>
      <c r="F4183" s="321"/>
      <c r="G4183" s="282"/>
      <c r="H4183" s="283"/>
      <c r="I4183" s="33"/>
      <c r="J4183" s="33"/>
      <c r="K4183" s="33"/>
      <c r="L4183" s="33"/>
      <c r="M4183" s="33"/>
      <c r="N4183" s="33"/>
      <c r="O4183" s="33"/>
      <c r="P4183" s="33"/>
      <c r="Q4183" s="33"/>
      <c r="R4183" s="33"/>
      <c r="S4183" s="33"/>
      <c r="T4183" s="33"/>
      <c r="U4183" s="33"/>
      <c r="V4183" s="33"/>
      <c r="W4183" s="33"/>
      <c r="X4183" s="282"/>
      <c r="Y4183" s="33"/>
      <c r="Z4183" s="284"/>
      <c r="AA4183" s="284"/>
      <c r="AB4183" s="33"/>
      <c r="AC4183" s="33"/>
      <c r="AD4183" s="33"/>
      <c r="AE4183" s="33"/>
      <c r="AF4183" s="33"/>
      <c r="AG4183" s="33"/>
      <c r="AH4183" s="33"/>
      <c r="AI4183" s="33"/>
      <c r="AJ4183" s="33"/>
      <c r="AK4183" s="33"/>
      <c r="AL4183" s="33"/>
      <c r="AM4183" s="33"/>
      <c r="AN4183" s="33"/>
      <c r="AO4183" s="33"/>
      <c r="AP4183" s="34"/>
      <c r="AQ4183" s="34"/>
      <c r="AR4183" s="28"/>
      <c r="AS4183" s="29"/>
      <c r="AT4183" s="29"/>
      <c r="AU4183" s="29"/>
    </row>
    <row r="4184" spans="1:52" s="482" customFormat="1">
      <c r="A4184" s="13"/>
      <c r="B4184" s="8"/>
      <c r="C4184" s="8"/>
      <c r="D4184" s="240"/>
      <c r="E4184" s="33"/>
      <c r="F4184" s="321"/>
      <c r="G4184" s="282"/>
      <c r="H4184" s="283"/>
      <c r="I4184" s="33"/>
      <c r="J4184" s="33"/>
      <c r="K4184" s="33"/>
      <c r="L4184" s="33"/>
      <c r="M4184" s="33"/>
      <c r="N4184" s="33"/>
      <c r="O4184" s="33"/>
      <c r="P4184" s="33"/>
      <c r="Q4184" s="33"/>
      <c r="R4184" s="33"/>
      <c r="S4184" s="33"/>
      <c r="T4184" s="33"/>
      <c r="U4184" s="33"/>
      <c r="V4184" s="33"/>
      <c r="W4184" s="33"/>
      <c r="X4184" s="282"/>
      <c r="Y4184" s="33"/>
      <c r="Z4184" s="284"/>
      <c r="AA4184" s="284"/>
      <c r="AB4184" s="33"/>
      <c r="AC4184" s="33"/>
      <c r="AD4184" s="33"/>
      <c r="AE4184" s="33"/>
      <c r="AF4184" s="33"/>
      <c r="AG4184" s="33"/>
      <c r="AH4184" s="33"/>
      <c r="AI4184" s="33"/>
      <c r="AJ4184" s="33"/>
      <c r="AK4184" s="33"/>
      <c r="AL4184" s="33"/>
      <c r="AM4184" s="33"/>
      <c r="AN4184" s="33"/>
      <c r="AO4184" s="33"/>
      <c r="AP4184" s="34"/>
      <c r="AQ4184" s="34"/>
      <c r="AR4184" s="28"/>
      <c r="AS4184" s="29"/>
      <c r="AT4184" s="29"/>
      <c r="AU4184" s="29"/>
    </row>
    <row r="4185" spans="1:52" s="482" customFormat="1">
      <c r="A4185" s="13"/>
      <c r="B4185" s="8"/>
      <c r="C4185" s="8"/>
      <c r="D4185" s="240"/>
      <c r="E4185" s="33"/>
      <c r="F4185" s="321"/>
      <c r="G4185" s="282"/>
      <c r="H4185" s="283"/>
      <c r="I4185" s="33"/>
      <c r="J4185" s="33"/>
      <c r="K4185" s="33"/>
      <c r="L4185" s="33"/>
      <c r="M4185" s="33"/>
      <c r="N4185" s="33"/>
      <c r="O4185" s="33"/>
      <c r="P4185" s="33"/>
      <c r="Q4185" s="33"/>
      <c r="R4185" s="33"/>
      <c r="S4185" s="33"/>
      <c r="T4185" s="33"/>
      <c r="U4185" s="33"/>
      <c r="V4185" s="33"/>
      <c r="W4185" s="33"/>
      <c r="X4185" s="282"/>
      <c r="Y4185" s="33"/>
      <c r="Z4185" s="284"/>
      <c r="AA4185" s="284"/>
      <c r="AB4185" s="33"/>
      <c r="AC4185" s="33"/>
      <c r="AD4185" s="33"/>
      <c r="AE4185" s="33"/>
      <c r="AF4185" s="33"/>
      <c r="AG4185" s="33"/>
      <c r="AH4185" s="33"/>
      <c r="AI4185" s="33"/>
      <c r="AJ4185" s="33"/>
      <c r="AK4185" s="33"/>
      <c r="AL4185" s="33"/>
      <c r="AM4185" s="33"/>
      <c r="AN4185" s="33"/>
      <c r="AO4185" s="33"/>
      <c r="AP4185" s="34"/>
      <c r="AQ4185" s="34"/>
      <c r="AR4185" s="28"/>
      <c r="AS4185" s="29"/>
      <c r="AT4185" s="29"/>
      <c r="AU4185" s="29"/>
    </row>
    <row r="4186" spans="1:52" s="482" customFormat="1">
      <c r="A4186" s="13"/>
      <c r="B4186" s="8"/>
      <c r="C4186" s="8"/>
      <c r="D4186" s="240"/>
      <c r="E4186" s="33"/>
      <c r="F4186" s="321"/>
      <c r="G4186" s="282"/>
      <c r="H4186" s="283"/>
      <c r="I4186" s="33"/>
      <c r="J4186" s="33"/>
      <c r="K4186" s="33"/>
      <c r="L4186" s="33"/>
      <c r="M4186" s="33"/>
      <c r="N4186" s="33"/>
      <c r="O4186" s="33"/>
      <c r="P4186" s="33"/>
      <c r="Q4186" s="33"/>
      <c r="R4186" s="33"/>
      <c r="S4186" s="33"/>
      <c r="T4186" s="33"/>
      <c r="U4186" s="33"/>
      <c r="V4186" s="33"/>
      <c r="W4186" s="33"/>
      <c r="X4186" s="282"/>
      <c r="Y4186" s="33"/>
      <c r="Z4186" s="284"/>
      <c r="AA4186" s="284"/>
      <c r="AB4186" s="33"/>
      <c r="AC4186" s="33"/>
      <c r="AD4186" s="33"/>
      <c r="AE4186" s="33"/>
      <c r="AF4186" s="33"/>
      <c r="AG4186" s="33"/>
      <c r="AH4186" s="33"/>
      <c r="AI4186" s="33"/>
      <c r="AJ4186" s="33"/>
      <c r="AK4186" s="33"/>
      <c r="AL4186" s="33"/>
      <c r="AM4186" s="33"/>
      <c r="AN4186" s="33"/>
      <c r="AO4186" s="33"/>
      <c r="AP4186" s="34"/>
      <c r="AQ4186" s="34"/>
      <c r="AR4186" s="28"/>
      <c r="AS4186" s="29"/>
      <c r="AT4186" s="29"/>
      <c r="AU4186" s="29"/>
    </row>
    <row r="4187" spans="1:52" s="402" customFormat="1">
      <c r="A4187" s="13"/>
      <c r="B4187" s="8"/>
      <c r="C4187" s="8"/>
      <c r="D4187" s="240"/>
      <c r="E4187" s="33"/>
      <c r="F4187" s="321"/>
      <c r="G4187" s="282"/>
      <c r="H4187" s="283"/>
      <c r="I4187" s="33"/>
      <c r="J4187" s="33"/>
      <c r="K4187" s="33"/>
      <c r="L4187" s="33"/>
      <c r="M4187" s="33"/>
      <c r="N4187" s="33"/>
      <c r="O4187" s="33"/>
      <c r="P4187" s="33"/>
      <c r="Q4187" s="33"/>
      <c r="R4187" s="33"/>
      <c r="S4187" s="33"/>
      <c r="T4187" s="33"/>
      <c r="U4187" s="33"/>
      <c r="V4187" s="33"/>
      <c r="W4187" s="33"/>
      <c r="X4187" s="282"/>
      <c r="Y4187" s="33"/>
      <c r="Z4187" s="284"/>
      <c r="AA4187" s="284"/>
      <c r="AB4187" s="33"/>
      <c r="AC4187" s="33"/>
      <c r="AD4187" s="33"/>
      <c r="AE4187" s="33"/>
      <c r="AF4187" s="33"/>
      <c r="AG4187" s="33"/>
      <c r="AH4187" s="33"/>
      <c r="AI4187" s="33"/>
      <c r="AJ4187" s="33"/>
      <c r="AK4187" s="33"/>
      <c r="AL4187" s="33"/>
      <c r="AM4187" s="33"/>
      <c r="AN4187" s="33"/>
      <c r="AO4187" s="33"/>
      <c r="AP4187" s="34"/>
      <c r="AQ4187" s="34"/>
      <c r="AR4187" s="28"/>
      <c r="AS4187" s="29"/>
      <c r="AT4187" s="29"/>
      <c r="AU4187" s="29"/>
    </row>
    <row r="4188" spans="1:52" s="21" customFormat="1">
      <c r="A4188" s="10"/>
      <c r="B4188" s="8"/>
      <c r="C4188" s="8"/>
      <c r="D4188" s="82"/>
      <c r="E4188" s="33"/>
      <c r="F4188" s="261"/>
      <c r="G4188" s="71"/>
      <c r="H4188" s="72"/>
      <c r="I4188" s="69"/>
      <c r="J4188" s="69"/>
      <c r="K4188" s="69"/>
      <c r="L4188" s="69"/>
      <c r="M4188" s="69"/>
      <c r="N4188" s="69"/>
      <c r="O4188" s="69"/>
      <c r="P4188" s="69"/>
      <c r="Q4188" s="69"/>
      <c r="R4188" s="69"/>
      <c r="S4188" s="69"/>
      <c r="T4188" s="69"/>
      <c r="U4188" s="69"/>
      <c r="V4188" s="69"/>
      <c r="W4188" s="69"/>
      <c r="X4188" s="71"/>
      <c r="Y4188" s="69"/>
      <c r="Z4188" s="73"/>
      <c r="AA4188" s="73"/>
      <c r="AB4188" s="69"/>
      <c r="AC4188" s="69"/>
      <c r="AD4188" s="69"/>
      <c r="AE4188" s="69"/>
      <c r="AF4188" s="69"/>
      <c r="AG4188" s="69"/>
      <c r="AH4188" s="69"/>
      <c r="AI4188" s="69"/>
      <c r="AJ4188" s="69"/>
      <c r="AK4188" s="69"/>
      <c r="AL4188" s="69"/>
      <c r="AM4188" s="69"/>
      <c r="AN4188" s="69"/>
      <c r="AO4188" s="69"/>
      <c r="AP4188" s="70"/>
      <c r="AQ4188" s="70"/>
      <c r="AR4188" s="76"/>
      <c r="AS4188" s="60"/>
      <c r="AT4188" s="60"/>
      <c r="AU4188" s="60"/>
    </row>
    <row r="4189" spans="1:52" s="86" customFormat="1">
      <c r="A4189" s="12"/>
      <c r="B4189" s="9">
        <v>3</v>
      </c>
      <c r="C4189" s="9" t="s">
        <v>16</v>
      </c>
      <c r="D4189" s="81" t="s">
        <v>10</v>
      </c>
      <c r="E4189" s="31">
        <v>0</v>
      </c>
      <c r="F4189" s="31">
        <f t="shared" ref="F4189:V4189" si="331">SUM(F4190:F4191)</f>
        <v>0</v>
      </c>
      <c r="G4189" s="31">
        <f t="shared" si="331"/>
        <v>0</v>
      </c>
      <c r="H4189" s="31">
        <f t="shared" si="331"/>
        <v>0</v>
      </c>
      <c r="I4189" s="31">
        <f t="shared" si="331"/>
        <v>0</v>
      </c>
      <c r="J4189" s="31">
        <f t="shared" si="331"/>
        <v>0</v>
      </c>
      <c r="K4189" s="31">
        <f t="shared" si="331"/>
        <v>0</v>
      </c>
      <c r="L4189" s="31">
        <f t="shared" si="331"/>
        <v>0</v>
      </c>
      <c r="M4189" s="31">
        <f t="shared" si="331"/>
        <v>0</v>
      </c>
      <c r="N4189" s="31">
        <f t="shared" si="331"/>
        <v>0</v>
      </c>
      <c r="O4189" s="31">
        <f t="shared" si="331"/>
        <v>0</v>
      </c>
      <c r="P4189" s="31">
        <f t="shared" si="331"/>
        <v>0</v>
      </c>
      <c r="Q4189" s="31">
        <f t="shared" si="331"/>
        <v>0</v>
      </c>
      <c r="R4189" s="31">
        <f t="shared" si="331"/>
        <v>0</v>
      </c>
      <c r="S4189" s="31">
        <f t="shared" si="331"/>
        <v>0</v>
      </c>
      <c r="T4189" s="31">
        <f t="shared" si="331"/>
        <v>0</v>
      </c>
      <c r="U4189" s="31">
        <f t="shared" si="331"/>
        <v>0</v>
      </c>
      <c r="V4189" s="31">
        <f t="shared" si="331"/>
        <v>0</v>
      </c>
      <c r="W4189" s="31">
        <f>SUM(O4189:V4189)</f>
        <v>0</v>
      </c>
      <c r="X4189" s="31">
        <f>SUM(X4190:X4191)</f>
        <v>0</v>
      </c>
      <c r="Y4189" s="31">
        <f>H4189+I4189+J4189+K4189+L4189+M4189+N4189+W4189+X4189</f>
        <v>0</v>
      </c>
      <c r="Z4189" s="31">
        <f t="shared" ref="Z4189:AK4189" si="332">SUM(Z4190:Z4191)</f>
        <v>0</v>
      </c>
      <c r="AA4189" s="31">
        <f t="shared" si="332"/>
        <v>0</v>
      </c>
      <c r="AB4189" s="31">
        <f t="shared" si="332"/>
        <v>0</v>
      </c>
      <c r="AC4189" s="31">
        <f t="shared" si="332"/>
        <v>0</v>
      </c>
      <c r="AD4189" s="31">
        <f t="shared" si="332"/>
        <v>0</v>
      </c>
      <c r="AE4189" s="31">
        <f t="shared" si="332"/>
        <v>0</v>
      </c>
      <c r="AF4189" s="31">
        <f t="shared" si="332"/>
        <v>0</v>
      </c>
      <c r="AG4189" s="31">
        <f t="shared" si="332"/>
        <v>0</v>
      </c>
      <c r="AH4189" s="31">
        <f t="shared" si="332"/>
        <v>0</v>
      </c>
      <c r="AI4189" s="31">
        <f t="shared" si="332"/>
        <v>0</v>
      </c>
      <c r="AJ4189" s="31">
        <f t="shared" si="332"/>
        <v>0</v>
      </c>
      <c r="AK4189" s="31">
        <f t="shared" si="332"/>
        <v>0</v>
      </c>
      <c r="AL4189" s="31">
        <f>SUM(AD4189:AK4189)</f>
        <v>0</v>
      </c>
      <c r="AM4189" s="31">
        <f>SUM(AM4190:AM4191)</f>
        <v>0</v>
      </c>
      <c r="AN4189" s="31">
        <f>SUM(AN4190:AN4191)</f>
        <v>0</v>
      </c>
      <c r="AO4189" s="31">
        <f>Z4189+AA4189+AB4189+AC4189+AL4189+AM4189+AN4189</f>
        <v>0</v>
      </c>
      <c r="AP4189" s="32">
        <f>E4189+Y4189-AO4189</f>
        <v>0</v>
      </c>
      <c r="AQ4189" s="32"/>
      <c r="AR4189" s="28"/>
      <c r="AS4189" s="29">
        <f>E4189+H4189+I4189+J4189+K4189+L4189+M4189+N4189+W4189+X4189-Z4189-AB4189-AL4189-AC4189-AM4189-AN4189</f>
        <v>0</v>
      </c>
      <c r="AT4189" s="29">
        <f>AP4189-AS4189</f>
        <v>0</v>
      </c>
      <c r="AU4189" s="29">
        <f>E4189</f>
        <v>0</v>
      </c>
      <c r="AV4189" s="86">
        <f>AS4189-AU4189</f>
        <v>0</v>
      </c>
      <c r="AW4189" s="86">
        <f>Y4189-AO4189</f>
        <v>0</v>
      </c>
      <c r="AX4189" s="86">
        <f>AV4189-AW4189</f>
        <v>0</v>
      </c>
      <c r="AZ4189" s="398"/>
    </row>
    <row r="4190" spans="1:52" s="21" customFormat="1">
      <c r="A4190" s="10"/>
      <c r="B4190" s="8"/>
      <c r="C4190" s="8"/>
      <c r="D4190" s="82"/>
      <c r="E4190" s="33"/>
      <c r="F4190" s="261"/>
      <c r="G4190" s="71"/>
      <c r="H4190" s="283"/>
      <c r="I4190" s="33"/>
      <c r="J4190" s="33"/>
      <c r="K4190" s="33"/>
      <c r="L4190" s="33"/>
      <c r="M4190" s="33"/>
      <c r="N4190" s="33"/>
      <c r="O4190" s="33"/>
      <c r="P4190" s="33"/>
      <c r="Q4190" s="33"/>
      <c r="R4190" s="33"/>
      <c r="S4190" s="33"/>
      <c r="T4190" s="33"/>
      <c r="U4190" s="33"/>
      <c r="V4190" s="33"/>
      <c r="W4190" s="33"/>
      <c r="X4190" s="282"/>
      <c r="Y4190" s="69"/>
      <c r="Z4190" s="73"/>
      <c r="AA4190" s="73"/>
      <c r="AB4190" s="69"/>
      <c r="AC4190" s="69"/>
      <c r="AD4190" s="69"/>
      <c r="AE4190" s="69"/>
      <c r="AF4190" s="69"/>
      <c r="AG4190" s="69"/>
      <c r="AH4190" s="69"/>
      <c r="AI4190" s="69"/>
      <c r="AJ4190" s="69"/>
      <c r="AK4190" s="69"/>
      <c r="AL4190" s="69"/>
      <c r="AM4190" s="69"/>
      <c r="AN4190" s="69"/>
      <c r="AO4190" s="69"/>
      <c r="AP4190" s="70"/>
      <c r="AQ4190" s="70"/>
      <c r="AR4190" s="76"/>
      <c r="AS4190" s="60"/>
      <c r="AT4190" s="60"/>
      <c r="AU4190" s="60"/>
    </row>
    <row r="4191" spans="1:52" s="21" customFormat="1">
      <c r="A4191" s="10"/>
      <c r="B4191" s="8"/>
      <c r="C4191" s="8"/>
      <c r="D4191" s="82"/>
      <c r="E4191" s="33"/>
      <c r="F4191" s="261"/>
      <c r="G4191" s="71"/>
      <c r="H4191" s="72"/>
      <c r="I4191" s="69"/>
      <c r="J4191" s="69"/>
      <c r="K4191" s="69"/>
      <c r="L4191" s="69"/>
      <c r="M4191" s="69"/>
      <c r="N4191" s="69"/>
      <c r="O4191" s="69"/>
      <c r="P4191" s="69"/>
      <c r="Q4191" s="69"/>
      <c r="R4191" s="69"/>
      <c r="S4191" s="69"/>
      <c r="T4191" s="69"/>
      <c r="U4191" s="69"/>
      <c r="V4191" s="69"/>
      <c r="W4191" s="69"/>
      <c r="X4191" s="71"/>
      <c r="Y4191" s="69"/>
      <c r="Z4191" s="73"/>
      <c r="AA4191" s="73"/>
      <c r="AB4191" s="69"/>
      <c r="AC4191" s="69"/>
      <c r="AD4191" s="69"/>
      <c r="AE4191" s="69"/>
      <c r="AF4191" s="69"/>
      <c r="AG4191" s="69"/>
      <c r="AH4191" s="69"/>
      <c r="AI4191" s="69"/>
      <c r="AJ4191" s="69"/>
      <c r="AK4191" s="69"/>
      <c r="AL4191" s="69"/>
      <c r="AM4191" s="69"/>
      <c r="AN4191" s="69"/>
      <c r="AO4191" s="69"/>
      <c r="AP4191" s="70"/>
      <c r="AQ4191" s="70"/>
      <c r="AR4191" s="76"/>
      <c r="AS4191" s="60"/>
      <c r="AT4191" s="60"/>
      <c r="AU4191" s="60"/>
    </row>
    <row r="4192" spans="1:52" s="86" customFormat="1">
      <c r="A4192" s="12"/>
      <c r="B4192" s="9">
        <v>4</v>
      </c>
      <c r="C4192" s="9" t="s">
        <v>17</v>
      </c>
      <c r="D4192" s="81" t="s">
        <v>5</v>
      </c>
      <c r="E4192" s="31">
        <v>0</v>
      </c>
      <c r="F4192" s="31">
        <f t="shared" ref="F4192:V4192" si="333">SUM(F4193:F4194)</f>
        <v>0</v>
      </c>
      <c r="G4192" s="31">
        <f t="shared" si="333"/>
        <v>0</v>
      </c>
      <c r="H4192" s="31">
        <f t="shared" si="333"/>
        <v>0</v>
      </c>
      <c r="I4192" s="31">
        <f t="shared" si="333"/>
        <v>0</v>
      </c>
      <c r="J4192" s="31">
        <f t="shared" si="333"/>
        <v>0</v>
      </c>
      <c r="K4192" s="31">
        <f t="shared" si="333"/>
        <v>0</v>
      </c>
      <c r="L4192" s="31">
        <f t="shared" si="333"/>
        <v>0</v>
      </c>
      <c r="M4192" s="31">
        <f t="shared" si="333"/>
        <v>0</v>
      </c>
      <c r="N4192" s="31">
        <f t="shared" si="333"/>
        <v>0</v>
      </c>
      <c r="O4192" s="31">
        <f t="shared" si="333"/>
        <v>0</v>
      </c>
      <c r="P4192" s="31">
        <f t="shared" si="333"/>
        <v>0</v>
      </c>
      <c r="Q4192" s="31">
        <f t="shared" si="333"/>
        <v>0</v>
      </c>
      <c r="R4192" s="31">
        <f t="shared" si="333"/>
        <v>0</v>
      </c>
      <c r="S4192" s="31">
        <f t="shared" si="333"/>
        <v>0</v>
      </c>
      <c r="T4192" s="31">
        <f t="shared" si="333"/>
        <v>0</v>
      </c>
      <c r="U4192" s="31">
        <f t="shared" si="333"/>
        <v>0</v>
      </c>
      <c r="V4192" s="31">
        <f t="shared" si="333"/>
        <v>0</v>
      </c>
      <c r="W4192" s="31">
        <f>SUM(O4192:V4192)</f>
        <v>0</v>
      </c>
      <c r="X4192" s="31">
        <f>SUM(X4193:X4194)</f>
        <v>0</v>
      </c>
      <c r="Y4192" s="31">
        <f>H4192+I4192+J4192+K4192+L4192+M4192+N4192+W4192+X4192</f>
        <v>0</v>
      </c>
      <c r="Z4192" s="31">
        <f t="shared" ref="Z4192:AK4192" si="334">SUM(Z4193:Z4194)</f>
        <v>0</v>
      </c>
      <c r="AA4192" s="31">
        <f t="shared" si="334"/>
        <v>0</v>
      </c>
      <c r="AB4192" s="31">
        <f t="shared" si="334"/>
        <v>0</v>
      </c>
      <c r="AC4192" s="31">
        <f t="shared" si="334"/>
        <v>0</v>
      </c>
      <c r="AD4192" s="31">
        <f t="shared" si="334"/>
        <v>0</v>
      </c>
      <c r="AE4192" s="31">
        <f t="shared" si="334"/>
        <v>0</v>
      </c>
      <c r="AF4192" s="31">
        <f t="shared" si="334"/>
        <v>0</v>
      </c>
      <c r="AG4192" s="31">
        <f t="shared" si="334"/>
        <v>0</v>
      </c>
      <c r="AH4192" s="31">
        <f t="shared" si="334"/>
        <v>0</v>
      </c>
      <c r="AI4192" s="31">
        <f t="shared" si="334"/>
        <v>0</v>
      </c>
      <c r="AJ4192" s="31">
        <f t="shared" si="334"/>
        <v>0</v>
      </c>
      <c r="AK4192" s="31">
        <f t="shared" si="334"/>
        <v>0</v>
      </c>
      <c r="AL4192" s="31">
        <f>SUM(AD4192:AK4192)</f>
        <v>0</v>
      </c>
      <c r="AM4192" s="31">
        <f>SUM(AM4193:AM4194)</f>
        <v>0</v>
      </c>
      <c r="AN4192" s="31">
        <f>SUM(AN4193:AN4194)</f>
        <v>0</v>
      </c>
      <c r="AO4192" s="31">
        <f>Z4192+AA4192+AB4192+AC4192+AL4192+AM4192+AN4192</f>
        <v>0</v>
      </c>
      <c r="AP4192" s="32">
        <f>E4192+Y4192-AO4192</f>
        <v>0</v>
      </c>
      <c r="AQ4192" s="32"/>
      <c r="AR4192" s="28"/>
      <c r="AS4192" s="29">
        <f>E4192+H4192+I4192+J4192+K4192+L4192+M4192+N4192+W4192+X4192-Z4192-AB4192-AL4192-AC4192-AM4192-AN4192</f>
        <v>0</v>
      </c>
      <c r="AT4192" s="29">
        <f>AP4192-AS4192</f>
        <v>0</v>
      </c>
      <c r="AU4192" s="29">
        <f>E4192</f>
        <v>0</v>
      </c>
      <c r="AV4192" s="86">
        <f>AS4192-AU4192</f>
        <v>0</v>
      </c>
      <c r="AW4192" s="86">
        <f>Y4192-AO4192</f>
        <v>0</v>
      </c>
      <c r="AX4192" s="86">
        <f>AV4192-AW4192</f>
        <v>0</v>
      </c>
      <c r="AZ4192" s="398"/>
    </row>
    <row r="4193" spans="1:52" s="21" customFormat="1">
      <c r="A4193" s="10"/>
      <c r="B4193" s="8"/>
      <c r="C4193" s="8"/>
      <c r="D4193" s="113"/>
      <c r="E4193" s="33"/>
      <c r="F4193" s="373"/>
      <c r="G4193" s="71"/>
      <c r="H4193" s="283"/>
      <c r="I4193" s="33"/>
      <c r="J4193" s="33"/>
      <c r="K4193" s="33"/>
      <c r="L4193" s="33"/>
      <c r="M4193" s="33"/>
      <c r="N4193" s="33"/>
      <c r="O4193" s="33"/>
      <c r="P4193" s="33"/>
      <c r="Q4193" s="33"/>
      <c r="R4193" s="33"/>
      <c r="S4193" s="33"/>
      <c r="T4193" s="33"/>
      <c r="U4193" s="33"/>
      <c r="V4193" s="33"/>
      <c r="W4193" s="33"/>
      <c r="X4193" s="282"/>
      <c r="Y4193" s="69"/>
      <c r="Z4193" s="73"/>
      <c r="AA4193" s="73"/>
      <c r="AB4193" s="69"/>
      <c r="AC4193" s="69"/>
      <c r="AD4193" s="69"/>
      <c r="AE4193" s="69"/>
      <c r="AF4193" s="69"/>
      <c r="AG4193" s="69"/>
      <c r="AH4193" s="69"/>
      <c r="AI4193" s="69"/>
      <c r="AJ4193" s="69"/>
      <c r="AK4193" s="69"/>
      <c r="AL4193" s="69"/>
      <c r="AM4193" s="69"/>
      <c r="AN4193" s="69"/>
      <c r="AO4193" s="69"/>
      <c r="AP4193" s="70"/>
      <c r="AQ4193" s="70"/>
      <c r="AR4193" s="76"/>
      <c r="AS4193" s="60"/>
      <c r="AT4193" s="60"/>
      <c r="AU4193" s="60"/>
    </row>
    <row r="4194" spans="1:52" s="21" customFormat="1">
      <c r="A4194" s="10"/>
      <c r="B4194" s="8"/>
      <c r="C4194" s="8"/>
      <c r="D4194" s="82"/>
      <c r="E4194" s="33"/>
      <c r="F4194" s="69"/>
      <c r="G4194" s="71"/>
      <c r="H4194" s="72"/>
      <c r="I4194" s="69"/>
      <c r="J4194" s="69"/>
      <c r="K4194" s="69"/>
      <c r="L4194" s="69"/>
      <c r="M4194" s="69"/>
      <c r="N4194" s="69"/>
      <c r="O4194" s="69"/>
      <c r="P4194" s="69"/>
      <c r="Q4194" s="69"/>
      <c r="R4194" s="69"/>
      <c r="S4194" s="69"/>
      <c r="T4194" s="69"/>
      <c r="U4194" s="69"/>
      <c r="V4194" s="69"/>
      <c r="W4194" s="69"/>
      <c r="X4194" s="71"/>
      <c r="Y4194" s="69"/>
      <c r="Z4194" s="73"/>
      <c r="AA4194" s="73"/>
      <c r="AB4194" s="69"/>
      <c r="AC4194" s="69"/>
      <c r="AD4194" s="69"/>
      <c r="AE4194" s="69"/>
      <c r="AF4194" s="69"/>
      <c r="AG4194" s="69"/>
      <c r="AH4194" s="69"/>
      <c r="AI4194" s="69"/>
      <c r="AJ4194" s="69"/>
      <c r="AK4194" s="69"/>
      <c r="AL4194" s="69"/>
      <c r="AM4194" s="69"/>
      <c r="AN4194" s="69"/>
      <c r="AO4194" s="69"/>
      <c r="AP4194" s="70"/>
      <c r="AQ4194" s="70"/>
      <c r="AR4194" s="76"/>
      <c r="AS4194" s="60"/>
      <c r="AT4194" s="60"/>
      <c r="AU4194" s="60"/>
    </row>
    <row r="4195" spans="1:52" s="86" customFormat="1">
      <c r="A4195" s="12"/>
      <c r="B4195" s="9">
        <v>5</v>
      </c>
      <c r="C4195" s="9" t="s">
        <v>18</v>
      </c>
      <c r="D4195" s="81" t="s">
        <v>11</v>
      </c>
      <c r="E4195" s="326">
        <v>24623600</v>
      </c>
      <c r="F4195" s="31">
        <f t="shared" ref="F4195:V4195" si="335">SUM(F4196:F4207)</f>
        <v>900000</v>
      </c>
      <c r="G4195" s="31">
        <f t="shared" si="335"/>
        <v>896000</v>
      </c>
      <c r="H4195" s="31">
        <f t="shared" si="335"/>
        <v>896000</v>
      </c>
      <c r="I4195" s="31">
        <f t="shared" si="335"/>
        <v>0</v>
      </c>
      <c r="J4195" s="31">
        <f t="shared" si="335"/>
        <v>0</v>
      </c>
      <c r="K4195" s="31">
        <f t="shared" si="335"/>
        <v>0</v>
      </c>
      <c r="L4195" s="31">
        <f t="shared" si="335"/>
        <v>0</v>
      </c>
      <c r="M4195" s="31">
        <f t="shared" si="335"/>
        <v>0</v>
      </c>
      <c r="N4195" s="31">
        <f t="shared" si="335"/>
        <v>0</v>
      </c>
      <c r="O4195" s="31">
        <f t="shared" si="335"/>
        <v>0</v>
      </c>
      <c r="P4195" s="31">
        <f t="shared" si="335"/>
        <v>0</v>
      </c>
      <c r="Q4195" s="31">
        <f t="shared" si="335"/>
        <v>0</v>
      </c>
      <c r="R4195" s="31">
        <f t="shared" si="335"/>
        <v>0</v>
      </c>
      <c r="S4195" s="31">
        <f t="shared" si="335"/>
        <v>0</v>
      </c>
      <c r="T4195" s="31">
        <f t="shared" si="335"/>
        <v>0</v>
      </c>
      <c r="U4195" s="31">
        <f t="shared" si="335"/>
        <v>0</v>
      </c>
      <c r="V4195" s="31">
        <f t="shared" si="335"/>
        <v>0</v>
      </c>
      <c r="W4195" s="31">
        <f>SUM(O4195:V4195)</f>
        <v>0</v>
      </c>
      <c r="X4195" s="31">
        <f>SUM(X4196:X4207)</f>
        <v>0</v>
      </c>
      <c r="Y4195" s="31">
        <f>H4195+I4195+J4195+K4195+L4195+M4195+N4195+W4195+X4195</f>
        <v>896000</v>
      </c>
      <c r="Z4195" s="31">
        <f t="shared" ref="Z4195:AK4195" si="336">SUM(Z4196:Z4207)</f>
        <v>0</v>
      </c>
      <c r="AA4195" s="31">
        <f t="shared" si="336"/>
        <v>0</v>
      </c>
      <c r="AB4195" s="31">
        <f t="shared" si="336"/>
        <v>0</v>
      </c>
      <c r="AC4195" s="31">
        <f t="shared" si="336"/>
        <v>0</v>
      </c>
      <c r="AD4195" s="31">
        <f t="shared" si="336"/>
        <v>0</v>
      </c>
      <c r="AE4195" s="31">
        <f t="shared" si="336"/>
        <v>0</v>
      </c>
      <c r="AF4195" s="31">
        <f t="shared" si="336"/>
        <v>0</v>
      </c>
      <c r="AG4195" s="31">
        <f t="shared" si="336"/>
        <v>0</v>
      </c>
      <c r="AH4195" s="31">
        <f t="shared" si="336"/>
        <v>0</v>
      </c>
      <c r="AI4195" s="31">
        <f t="shared" si="336"/>
        <v>0</v>
      </c>
      <c r="AJ4195" s="31">
        <f t="shared" si="336"/>
        <v>0</v>
      </c>
      <c r="AK4195" s="31">
        <f t="shared" si="336"/>
        <v>0</v>
      </c>
      <c r="AL4195" s="31">
        <f>SUM(AD4195:AK4195)</f>
        <v>0</v>
      </c>
      <c r="AM4195" s="31">
        <f>SUM(AM4196:AM4207)</f>
        <v>0</v>
      </c>
      <c r="AN4195" s="31">
        <f>SUM(AN4196:AN4207)</f>
        <v>0</v>
      </c>
      <c r="AO4195" s="31">
        <f>Z4195+AA4195+AB4195+AC4195+AL4195+AM4195+AN4195</f>
        <v>0</v>
      </c>
      <c r="AP4195" s="32">
        <f>E4195+Y4195-AO4195</f>
        <v>25519600</v>
      </c>
      <c r="AQ4195" s="32"/>
      <c r="AR4195" s="28"/>
      <c r="AS4195" s="29">
        <f>E4195+H4195+I4195+J4195+K4195+L4195+M4195+N4195+W4195+X4195-Z4195-AB4195-AL4195-AC4195-AM4195-AN4195</f>
        <v>25519600</v>
      </c>
      <c r="AT4195" s="29">
        <f>AP4195-AS4195</f>
        <v>0</v>
      </c>
      <c r="AU4195" s="29">
        <f>E4195</f>
        <v>24623600</v>
      </c>
      <c r="AV4195" s="86">
        <f>AS4195-AU4195</f>
        <v>896000</v>
      </c>
      <c r="AW4195" s="86">
        <f>Y4195-AO4195</f>
        <v>896000</v>
      </c>
      <c r="AX4195" s="86">
        <f>AV4195-AW4195</f>
        <v>0</v>
      </c>
      <c r="AZ4195" s="398"/>
    </row>
    <row r="4196" spans="1:52" s="402" customFormat="1">
      <c r="A4196" s="13"/>
      <c r="B4196" s="8"/>
      <c r="C4196" s="8"/>
      <c r="D4196" s="240"/>
      <c r="E4196" s="33"/>
      <c r="F4196" s="321"/>
      <c r="G4196" s="282"/>
      <c r="H4196" s="283"/>
      <c r="I4196" s="33"/>
      <c r="J4196" s="33"/>
      <c r="K4196" s="33"/>
      <c r="L4196" s="33"/>
      <c r="M4196" s="33"/>
      <c r="N4196" s="33"/>
      <c r="O4196" s="33"/>
      <c r="P4196" s="33"/>
      <c r="Q4196" s="33"/>
      <c r="R4196" s="33"/>
      <c r="S4196" s="33"/>
      <c r="T4196" s="33"/>
      <c r="U4196" s="33"/>
      <c r="V4196" s="33"/>
      <c r="W4196" s="33"/>
      <c r="X4196" s="282"/>
      <c r="Y4196" s="33"/>
      <c r="Z4196" s="284"/>
      <c r="AA4196" s="284"/>
      <c r="AB4196" s="33"/>
      <c r="AC4196" s="33"/>
      <c r="AD4196" s="33"/>
      <c r="AE4196" s="33"/>
      <c r="AF4196" s="33"/>
      <c r="AG4196" s="33"/>
      <c r="AH4196" s="33"/>
      <c r="AI4196" s="33"/>
      <c r="AJ4196" s="33"/>
      <c r="AK4196" s="33"/>
      <c r="AL4196" s="33"/>
      <c r="AM4196" s="33"/>
      <c r="AN4196" s="33"/>
      <c r="AO4196" s="33"/>
      <c r="AP4196" s="34"/>
      <c r="AQ4196" s="34"/>
      <c r="AR4196" s="28"/>
      <c r="AS4196" s="29"/>
      <c r="AT4196" s="29"/>
      <c r="AU4196" s="29"/>
    </row>
    <row r="4197" spans="1:52" s="482" customFormat="1">
      <c r="A4197" s="13"/>
      <c r="B4197" s="8"/>
      <c r="C4197" s="8"/>
      <c r="D4197" s="240"/>
      <c r="E4197" s="33"/>
      <c r="F4197" s="321"/>
      <c r="G4197" s="282"/>
      <c r="H4197" s="283"/>
      <c r="I4197" s="33"/>
      <c r="J4197" s="33"/>
      <c r="K4197" s="33"/>
      <c r="L4197" s="33"/>
      <c r="M4197" s="33"/>
      <c r="N4197" s="33"/>
      <c r="O4197" s="33"/>
      <c r="P4197" s="33"/>
      <c r="Q4197" s="33"/>
      <c r="R4197" s="33"/>
      <c r="S4197" s="33"/>
      <c r="T4197" s="33"/>
      <c r="U4197" s="33"/>
      <c r="V4197" s="33"/>
      <c r="W4197" s="33"/>
      <c r="X4197" s="282"/>
      <c r="Y4197" s="33"/>
      <c r="Z4197" s="284"/>
      <c r="AA4197" s="284"/>
      <c r="AB4197" s="33"/>
      <c r="AC4197" s="33"/>
      <c r="AD4197" s="33"/>
      <c r="AE4197" s="33"/>
      <c r="AF4197" s="33"/>
      <c r="AG4197" s="33"/>
      <c r="AH4197" s="33"/>
      <c r="AI4197" s="33"/>
      <c r="AJ4197" s="33"/>
      <c r="AK4197" s="33"/>
      <c r="AL4197" s="33"/>
      <c r="AM4197" s="33"/>
      <c r="AN4197" s="33"/>
      <c r="AO4197" s="33"/>
      <c r="AP4197" s="34"/>
      <c r="AQ4197" s="34"/>
      <c r="AR4197" s="28"/>
      <c r="AS4197" s="29"/>
      <c r="AT4197" s="29"/>
      <c r="AU4197" s="29"/>
    </row>
    <row r="4198" spans="1:52" s="482" customFormat="1">
      <c r="A4198" s="13"/>
      <c r="B4198" s="8"/>
      <c r="C4198" s="83">
        <v>276</v>
      </c>
      <c r="D4198" s="375" t="s">
        <v>249</v>
      </c>
      <c r="E4198" s="33"/>
      <c r="F4198" s="321"/>
      <c r="G4198" s="282"/>
      <c r="H4198" s="283"/>
      <c r="I4198" s="33"/>
      <c r="J4198" s="33"/>
      <c r="K4198" s="33"/>
      <c r="L4198" s="33"/>
      <c r="M4198" s="33"/>
      <c r="N4198" s="33"/>
      <c r="O4198" s="33"/>
      <c r="P4198" s="33"/>
      <c r="Q4198" s="33"/>
      <c r="R4198" s="33"/>
      <c r="S4198" s="33"/>
      <c r="T4198" s="33"/>
      <c r="U4198" s="33"/>
      <c r="V4198" s="33"/>
      <c r="W4198" s="33"/>
      <c r="X4198" s="282"/>
      <c r="Y4198" s="33"/>
      <c r="Z4198" s="284"/>
      <c r="AA4198" s="284"/>
      <c r="AB4198" s="33"/>
      <c r="AC4198" s="33"/>
      <c r="AD4198" s="33"/>
      <c r="AE4198" s="33"/>
      <c r="AF4198" s="33"/>
      <c r="AG4198" s="33"/>
      <c r="AH4198" s="33"/>
      <c r="AI4198" s="33"/>
      <c r="AJ4198" s="33"/>
      <c r="AK4198" s="33"/>
      <c r="AL4198" s="33"/>
      <c r="AM4198" s="33"/>
      <c r="AN4198" s="33"/>
      <c r="AO4198" s="33"/>
      <c r="AP4198" s="34"/>
      <c r="AQ4198" s="34"/>
      <c r="AR4198" s="28"/>
      <c r="AS4198" s="29"/>
      <c r="AT4198" s="29"/>
      <c r="AU4198" s="29"/>
    </row>
    <row r="4199" spans="1:52" s="482" customFormat="1">
      <c r="A4199" s="13"/>
      <c r="B4199" s="8"/>
      <c r="C4199" s="8"/>
      <c r="D4199" s="472" t="s">
        <v>283</v>
      </c>
      <c r="E4199" s="33"/>
      <c r="F4199" s="321"/>
      <c r="G4199" s="282"/>
      <c r="H4199" s="283"/>
      <c r="I4199" s="33"/>
      <c r="J4199" s="33"/>
      <c r="K4199" s="33"/>
      <c r="L4199" s="33"/>
      <c r="M4199" s="33"/>
      <c r="N4199" s="33"/>
      <c r="O4199" s="33"/>
      <c r="P4199" s="33"/>
      <c r="Q4199" s="33"/>
      <c r="R4199" s="33"/>
      <c r="S4199" s="33"/>
      <c r="T4199" s="33"/>
      <c r="U4199" s="33"/>
      <c r="V4199" s="33"/>
      <c r="W4199" s="33"/>
      <c r="X4199" s="282"/>
      <c r="Y4199" s="33"/>
      <c r="Z4199" s="284"/>
      <c r="AA4199" s="284"/>
      <c r="AB4199" s="33"/>
      <c r="AC4199" s="33"/>
      <c r="AD4199" s="33"/>
      <c r="AE4199" s="33"/>
      <c r="AF4199" s="33"/>
      <c r="AG4199" s="33"/>
      <c r="AH4199" s="33"/>
      <c r="AI4199" s="33"/>
      <c r="AJ4199" s="33"/>
      <c r="AK4199" s="33"/>
      <c r="AL4199" s="33"/>
      <c r="AM4199" s="33"/>
      <c r="AN4199" s="33"/>
      <c r="AO4199" s="33"/>
      <c r="AP4199" s="34"/>
      <c r="AQ4199" s="34"/>
      <c r="AR4199" s="28"/>
      <c r="AS4199" s="29"/>
      <c r="AT4199" s="29"/>
      <c r="AU4199" s="29"/>
    </row>
    <row r="4200" spans="1:52" s="482" customFormat="1">
      <c r="A4200" s="13"/>
      <c r="B4200" s="8"/>
      <c r="C4200" s="8"/>
      <c r="D4200" s="473" t="s">
        <v>195</v>
      </c>
      <c r="E4200" s="33"/>
      <c r="F4200" s="321"/>
      <c r="G4200" s="282"/>
      <c r="H4200" s="283"/>
      <c r="I4200" s="33"/>
      <c r="J4200" s="33"/>
      <c r="K4200" s="33"/>
      <c r="L4200" s="33"/>
      <c r="M4200" s="33"/>
      <c r="N4200" s="33"/>
      <c r="O4200" s="33"/>
      <c r="P4200" s="33"/>
      <c r="Q4200" s="33"/>
      <c r="R4200" s="33"/>
      <c r="S4200" s="33"/>
      <c r="T4200" s="33"/>
      <c r="U4200" s="33"/>
      <c r="V4200" s="33"/>
      <c r="W4200" s="33"/>
      <c r="X4200" s="282"/>
      <c r="Y4200" s="33"/>
      <c r="Z4200" s="284"/>
      <c r="AA4200" s="284"/>
      <c r="AB4200" s="33"/>
      <c r="AC4200" s="33"/>
      <c r="AD4200" s="33"/>
      <c r="AE4200" s="33"/>
      <c r="AF4200" s="33"/>
      <c r="AG4200" s="33"/>
      <c r="AH4200" s="33"/>
      <c r="AI4200" s="33"/>
      <c r="AJ4200" s="33"/>
      <c r="AK4200" s="33"/>
      <c r="AL4200" s="33"/>
      <c r="AM4200" s="33"/>
      <c r="AN4200" s="33"/>
      <c r="AO4200" s="33"/>
      <c r="AP4200" s="34"/>
      <c r="AQ4200" s="34"/>
      <c r="AR4200" s="28"/>
      <c r="AS4200" s="29"/>
      <c r="AT4200" s="29"/>
      <c r="AU4200" s="29"/>
    </row>
    <row r="4201" spans="1:52" s="482" customFormat="1">
      <c r="A4201" s="13"/>
      <c r="B4201" s="8"/>
      <c r="C4201" s="8"/>
      <c r="D4201" s="345" t="s">
        <v>284</v>
      </c>
      <c r="E4201" s="33"/>
      <c r="F4201" s="261">
        <v>900000</v>
      </c>
      <c r="G4201" s="282">
        <f>SUM(H4202)</f>
        <v>896000</v>
      </c>
      <c r="H4201" s="283"/>
      <c r="I4201" s="33"/>
      <c r="J4201" s="33"/>
      <c r="K4201" s="33"/>
      <c r="L4201" s="33"/>
      <c r="M4201" s="33"/>
      <c r="N4201" s="33"/>
      <c r="O4201" s="33"/>
      <c r="P4201" s="33"/>
      <c r="Q4201" s="33"/>
      <c r="R4201" s="33"/>
      <c r="S4201" s="33"/>
      <c r="T4201" s="33"/>
      <c r="U4201" s="33"/>
      <c r="V4201" s="33"/>
      <c r="W4201" s="33"/>
      <c r="X4201" s="282"/>
      <c r="Y4201" s="33"/>
      <c r="Z4201" s="284"/>
      <c r="AA4201" s="284"/>
      <c r="AB4201" s="33"/>
      <c r="AC4201" s="33"/>
      <c r="AD4201" s="33"/>
      <c r="AE4201" s="33"/>
      <c r="AF4201" s="33"/>
      <c r="AG4201" s="33"/>
      <c r="AH4201" s="33"/>
      <c r="AI4201" s="33"/>
      <c r="AJ4201" s="33"/>
      <c r="AK4201" s="33"/>
      <c r="AL4201" s="33"/>
      <c r="AM4201" s="33"/>
      <c r="AN4201" s="33"/>
      <c r="AO4201" s="33"/>
      <c r="AP4201" s="34"/>
      <c r="AQ4201" s="34"/>
      <c r="AR4201" s="28"/>
      <c r="AS4201" s="29"/>
      <c r="AT4201" s="29"/>
      <c r="AU4201" s="29"/>
    </row>
    <row r="4202" spans="1:52" s="482" customFormat="1">
      <c r="A4202" s="13"/>
      <c r="B4202" s="8"/>
      <c r="C4202" s="8"/>
      <c r="D4202" s="240" t="s">
        <v>1200</v>
      </c>
      <c r="E4202" s="33"/>
      <c r="F4202" s="321"/>
      <c r="G4202" s="282"/>
      <c r="H4202" s="283">
        <v>896000</v>
      </c>
      <c r="I4202" s="33"/>
      <c r="J4202" s="33"/>
      <c r="K4202" s="33"/>
      <c r="L4202" s="33"/>
      <c r="M4202" s="33"/>
      <c r="N4202" s="33"/>
      <c r="O4202" s="33"/>
      <c r="P4202" s="33"/>
      <c r="Q4202" s="33"/>
      <c r="R4202" s="33"/>
      <c r="S4202" s="33"/>
      <c r="T4202" s="33"/>
      <c r="U4202" s="33"/>
      <c r="V4202" s="33"/>
      <c r="W4202" s="33"/>
      <c r="X4202" s="282"/>
      <c r="Y4202" s="33"/>
      <c r="Z4202" s="284"/>
      <c r="AA4202" s="284"/>
      <c r="AB4202" s="33"/>
      <c r="AC4202" s="33"/>
      <c r="AD4202" s="33"/>
      <c r="AE4202" s="33"/>
      <c r="AF4202" s="33"/>
      <c r="AG4202" s="33"/>
      <c r="AH4202" s="33"/>
      <c r="AI4202" s="33"/>
      <c r="AJ4202" s="33"/>
      <c r="AK4202" s="33"/>
      <c r="AL4202" s="33"/>
      <c r="AM4202" s="33"/>
      <c r="AN4202" s="33"/>
      <c r="AO4202" s="33"/>
      <c r="AP4202" s="34"/>
      <c r="AQ4202" s="34"/>
      <c r="AR4202" s="28"/>
      <c r="AS4202" s="29"/>
      <c r="AT4202" s="29"/>
      <c r="AU4202" s="29"/>
    </row>
    <row r="4203" spans="1:52" s="482" customFormat="1">
      <c r="A4203" s="13"/>
      <c r="B4203" s="8"/>
      <c r="C4203" s="8"/>
      <c r="D4203" s="240"/>
      <c r="E4203" s="33"/>
      <c r="F4203" s="321"/>
      <c r="G4203" s="282"/>
      <c r="H4203" s="283"/>
      <c r="I4203" s="33"/>
      <c r="J4203" s="33"/>
      <c r="K4203" s="33"/>
      <c r="L4203" s="33"/>
      <c r="M4203" s="33"/>
      <c r="N4203" s="33"/>
      <c r="O4203" s="33"/>
      <c r="P4203" s="33"/>
      <c r="Q4203" s="33"/>
      <c r="R4203" s="33"/>
      <c r="S4203" s="33"/>
      <c r="T4203" s="33"/>
      <c r="U4203" s="33"/>
      <c r="V4203" s="33"/>
      <c r="W4203" s="33"/>
      <c r="X4203" s="282"/>
      <c r="Y4203" s="33"/>
      <c r="Z4203" s="284"/>
      <c r="AA4203" s="284"/>
      <c r="AB4203" s="33"/>
      <c r="AC4203" s="33"/>
      <c r="AD4203" s="33"/>
      <c r="AE4203" s="33"/>
      <c r="AF4203" s="33"/>
      <c r="AG4203" s="33"/>
      <c r="AH4203" s="33"/>
      <c r="AI4203" s="33"/>
      <c r="AJ4203" s="33"/>
      <c r="AK4203" s="33"/>
      <c r="AL4203" s="33"/>
      <c r="AM4203" s="33"/>
      <c r="AN4203" s="33"/>
      <c r="AO4203" s="33"/>
      <c r="AP4203" s="34"/>
      <c r="AQ4203" s="34"/>
      <c r="AR4203" s="28"/>
      <c r="AS4203" s="29"/>
      <c r="AT4203" s="29"/>
      <c r="AU4203" s="29"/>
    </row>
    <row r="4204" spans="1:52" s="482" customFormat="1">
      <c r="A4204" s="13"/>
      <c r="B4204" s="8"/>
      <c r="C4204" s="8"/>
      <c r="D4204" s="240"/>
      <c r="E4204" s="33"/>
      <c r="F4204" s="321"/>
      <c r="G4204" s="282"/>
      <c r="H4204" s="283"/>
      <c r="I4204" s="33"/>
      <c r="J4204" s="33"/>
      <c r="K4204" s="33"/>
      <c r="L4204" s="33"/>
      <c r="M4204" s="33"/>
      <c r="N4204" s="33"/>
      <c r="O4204" s="33"/>
      <c r="P4204" s="33"/>
      <c r="Q4204" s="33"/>
      <c r="R4204" s="33"/>
      <c r="S4204" s="33"/>
      <c r="T4204" s="33"/>
      <c r="U4204" s="33"/>
      <c r="V4204" s="33"/>
      <c r="W4204" s="33"/>
      <c r="X4204" s="282"/>
      <c r="Y4204" s="33"/>
      <c r="Z4204" s="284"/>
      <c r="AA4204" s="284"/>
      <c r="AB4204" s="33"/>
      <c r="AC4204" s="33"/>
      <c r="AD4204" s="33"/>
      <c r="AE4204" s="33"/>
      <c r="AF4204" s="33"/>
      <c r="AG4204" s="33"/>
      <c r="AH4204" s="33"/>
      <c r="AI4204" s="33"/>
      <c r="AJ4204" s="33"/>
      <c r="AK4204" s="33"/>
      <c r="AL4204" s="33"/>
      <c r="AM4204" s="33"/>
      <c r="AN4204" s="33"/>
      <c r="AO4204" s="33"/>
      <c r="AP4204" s="34"/>
      <c r="AQ4204" s="34"/>
      <c r="AR4204" s="28"/>
      <c r="AS4204" s="29"/>
      <c r="AT4204" s="29"/>
      <c r="AU4204" s="29"/>
    </row>
    <row r="4205" spans="1:52" s="482" customFormat="1">
      <c r="A4205" s="13"/>
      <c r="B4205" s="8"/>
      <c r="C4205" s="8"/>
      <c r="D4205" s="240"/>
      <c r="E4205" s="33"/>
      <c r="F4205" s="321"/>
      <c r="G4205" s="282"/>
      <c r="H4205" s="283"/>
      <c r="I4205" s="33"/>
      <c r="J4205" s="33"/>
      <c r="K4205" s="33"/>
      <c r="L4205" s="33"/>
      <c r="M4205" s="33"/>
      <c r="N4205" s="33"/>
      <c r="O4205" s="33"/>
      <c r="P4205" s="33"/>
      <c r="Q4205" s="33"/>
      <c r="R4205" s="33"/>
      <c r="S4205" s="33"/>
      <c r="T4205" s="33"/>
      <c r="U4205" s="33"/>
      <c r="V4205" s="33"/>
      <c r="W4205" s="33"/>
      <c r="X4205" s="282"/>
      <c r="Y4205" s="33"/>
      <c r="Z4205" s="284"/>
      <c r="AA4205" s="284"/>
      <c r="AB4205" s="33"/>
      <c r="AC4205" s="33"/>
      <c r="AD4205" s="33"/>
      <c r="AE4205" s="33"/>
      <c r="AF4205" s="33"/>
      <c r="AG4205" s="33"/>
      <c r="AH4205" s="33"/>
      <c r="AI4205" s="33"/>
      <c r="AJ4205" s="33"/>
      <c r="AK4205" s="33"/>
      <c r="AL4205" s="33"/>
      <c r="AM4205" s="33"/>
      <c r="AN4205" s="33"/>
      <c r="AO4205" s="33"/>
      <c r="AP4205" s="34"/>
      <c r="AQ4205" s="34"/>
      <c r="AR4205" s="28"/>
      <c r="AS4205" s="29"/>
      <c r="AT4205" s="29"/>
      <c r="AU4205" s="29"/>
    </row>
    <row r="4206" spans="1:52" s="402" customFormat="1">
      <c r="A4206" s="13"/>
      <c r="B4206" s="8"/>
      <c r="C4206" s="8"/>
      <c r="D4206" s="240"/>
      <c r="E4206" s="33"/>
      <c r="F4206" s="33"/>
      <c r="G4206" s="282"/>
      <c r="H4206" s="283"/>
      <c r="I4206" s="33"/>
      <c r="J4206" s="33"/>
      <c r="K4206" s="33"/>
      <c r="L4206" s="33"/>
      <c r="M4206" s="33"/>
      <c r="N4206" s="33"/>
      <c r="O4206" s="33"/>
      <c r="P4206" s="33"/>
      <c r="Q4206" s="33"/>
      <c r="R4206" s="33"/>
      <c r="S4206" s="33"/>
      <c r="T4206" s="33"/>
      <c r="U4206" s="33"/>
      <c r="V4206" s="33"/>
      <c r="W4206" s="33"/>
      <c r="X4206" s="282"/>
      <c r="Y4206" s="33"/>
      <c r="Z4206" s="284"/>
      <c r="AA4206" s="284"/>
      <c r="AB4206" s="33"/>
      <c r="AC4206" s="33"/>
      <c r="AD4206" s="33"/>
      <c r="AE4206" s="33"/>
      <c r="AF4206" s="33"/>
      <c r="AG4206" s="33"/>
      <c r="AH4206" s="33"/>
      <c r="AI4206" s="33"/>
      <c r="AJ4206" s="33"/>
      <c r="AK4206" s="33"/>
      <c r="AL4206" s="33"/>
      <c r="AM4206" s="33"/>
      <c r="AN4206" s="33"/>
      <c r="AO4206" s="33"/>
      <c r="AP4206" s="34"/>
      <c r="AQ4206" s="34"/>
      <c r="AR4206" s="28"/>
      <c r="AS4206" s="29"/>
      <c r="AT4206" s="29"/>
      <c r="AU4206" s="29"/>
    </row>
    <row r="4207" spans="1:52" s="402" customFormat="1">
      <c r="A4207" s="13"/>
      <c r="B4207" s="8"/>
      <c r="C4207" s="8"/>
      <c r="D4207" s="240"/>
      <c r="E4207" s="33"/>
      <c r="F4207" s="33"/>
      <c r="G4207" s="282"/>
      <c r="H4207" s="283"/>
      <c r="I4207" s="33"/>
      <c r="J4207" s="33"/>
      <c r="K4207" s="33"/>
      <c r="L4207" s="33"/>
      <c r="M4207" s="33"/>
      <c r="N4207" s="33"/>
      <c r="O4207" s="33"/>
      <c r="P4207" s="33"/>
      <c r="Q4207" s="33"/>
      <c r="R4207" s="33"/>
      <c r="S4207" s="33"/>
      <c r="T4207" s="33"/>
      <c r="U4207" s="33"/>
      <c r="V4207" s="33"/>
      <c r="W4207" s="33"/>
      <c r="X4207" s="282"/>
      <c r="Y4207" s="33"/>
      <c r="Z4207" s="284"/>
      <c r="AA4207" s="284"/>
      <c r="AB4207" s="33"/>
      <c r="AC4207" s="33"/>
      <c r="AD4207" s="33"/>
      <c r="AE4207" s="33"/>
      <c r="AF4207" s="33"/>
      <c r="AG4207" s="33"/>
      <c r="AH4207" s="33"/>
      <c r="AI4207" s="33"/>
      <c r="AJ4207" s="33"/>
      <c r="AK4207" s="33"/>
      <c r="AL4207" s="33"/>
      <c r="AM4207" s="33"/>
      <c r="AN4207" s="33"/>
      <c r="AO4207" s="33"/>
      <c r="AP4207" s="34"/>
      <c r="AQ4207" s="34"/>
      <c r="AR4207" s="28"/>
      <c r="AS4207" s="29"/>
      <c r="AT4207" s="29"/>
      <c r="AU4207" s="29"/>
    </row>
    <row r="4208" spans="1:52" s="86" customFormat="1">
      <c r="A4208" s="12"/>
      <c r="B4208" s="9">
        <v>6</v>
      </c>
      <c r="C4208" s="9" t="s">
        <v>19</v>
      </c>
      <c r="D4208" s="81" t="s">
        <v>7</v>
      </c>
      <c r="E4208" s="31">
        <v>0</v>
      </c>
      <c r="F4208" s="31">
        <f t="shared" ref="F4208:V4208" si="337">SUM(F4209:F4210)</f>
        <v>0</v>
      </c>
      <c r="G4208" s="31">
        <f t="shared" si="337"/>
        <v>0</v>
      </c>
      <c r="H4208" s="31">
        <f t="shared" si="337"/>
        <v>0</v>
      </c>
      <c r="I4208" s="31">
        <f t="shared" si="337"/>
        <v>0</v>
      </c>
      <c r="J4208" s="31">
        <f t="shared" si="337"/>
        <v>0</v>
      </c>
      <c r="K4208" s="31">
        <f t="shared" si="337"/>
        <v>0</v>
      </c>
      <c r="L4208" s="31">
        <f t="shared" si="337"/>
        <v>0</v>
      </c>
      <c r="M4208" s="31">
        <f t="shared" si="337"/>
        <v>0</v>
      </c>
      <c r="N4208" s="31">
        <f t="shared" si="337"/>
        <v>0</v>
      </c>
      <c r="O4208" s="31">
        <f t="shared" si="337"/>
        <v>0</v>
      </c>
      <c r="P4208" s="31">
        <f t="shared" si="337"/>
        <v>0</v>
      </c>
      <c r="Q4208" s="31">
        <f t="shared" si="337"/>
        <v>0</v>
      </c>
      <c r="R4208" s="31">
        <f t="shared" si="337"/>
        <v>0</v>
      </c>
      <c r="S4208" s="31">
        <f t="shared" si="337"/>
        <v>0</v>
      </c>
      <c r="T4208" s="31">
        <f t="shared" si="337"/>
        <v>0</v>
      </c>
      <c r="U4208" s="31">
        <f t="shared" si="337"/>
        <v>0</v>
      </c>
      <c r="V4208" s="31">
        <f t="shared" si="337"/>
        <v>0</v>
      </c>
      <c r="W4208" s="31">
        <f>SUM(O4208:V4208)</f>
        <v>0</v>
      </c>
      <c r="X4208" s="31">
        <f>SUM(X4209:X4210)</f>
        <v>0</v>
      </c>
      <c r="Y4208" s="31">
        <f>H4208+I4208+J4208+K4208+L4208+M4208+N4208+W4208+X4208</f>
        <v>0</v>
      </c>
      <c r="Z4208" s="31">
        <f t="shared" ref="Z4208:AK4208" si="338">SUM(Z4209:Z4210)</f>
        <v>0</v>
      </c>
      <c r="AA4208" s="31">
        <f t="shared" si="338"/>
        <v>0</v>
      </c>
      <c r="AB4208" s="31">
        <f t="shared" si="338"/>
        <v>0</v>
      </c>
      <c r="AC4208" s="31">
        <f t="shared" si="338"/>
        <v>0</v>
      </c>
      <c r="AD4208" s="31">
        <f t="shared" si="338"/>
        <v>0</v>
      </c>
      <c r="AE4208" s="31">
        <f t="shared" si="338"/>
        <v>0</v>
      </c>
      <c r="AF4208" s="31">
        <f t="shared" si="338"/>
        <v>0</v>
      </c>
      <c r="AG4208" s="31">
        <f t="shared" si="338"/>
        <v>0</v>
      </c>
      <c r="AH4208" s="31">
        <f t="shared" si="338"/>
        <v>0</v>
      </c>
      <c r="AI4208" s="31">
        <f t="shared" si="338"/>
        <v>0</v>
      </c>
      <c r="AJ4208" s="31">
        <f t="shared" si="338"/>
        <v>0</v>
      </c>
      <c r="AK4208" s="31">
        <f t="shared" si="338"/>
        <v>0</v>
      </c>
      <c r="AL4208" s="31">
        <f>SUM(AD4208:AK4208)</f>
        <v>0</v>
      </c>
      <c r="AM4208" s="31">
        <f>SUM(AM4209:AM4210)</f>
        <v>0</v>
      </c>
      <c r="AN4208" s="31">
        <f>SUM(AN4209:AN4210)</f>
        <v>0</v>
      </c>
      <c r="AO4208" s="31">
        <f>Z4208+AA4208+AB4208+AC4208+AL4208+AM4208+AN4208</f>
        <v>0</v>
      </c>
      <c r="AP4208" s="32">
        <f>E4208+Y4208-AO4208</f>
        <v>0</v>
      </c>
      <c r="AQ4208" s="32"/>
      <c r="AR4208" s="28"/>
      <c r="AS4208" s="29">
        <f>E4208+H4208+I4208+J4208+K4208+L4208+M4208+N4208+W4208+X4208-Z4208-AB4208-AL4208-AC4208-AM4208-AN4208</f>
        <v>0</v>
      </c>
      <c r="AT4208" s="29">
        <f>AP4208-AS4208</f>
        <v>0</v>
      </c>
      <c r="AU4208" s="29">
        <f>E4208</f>
        <v>0</v>
      </c>
      <c r="AV4208" s="86">
        <f>AS4208-AU4208</f>
        <v>0</v>
      </c>
      <c r="AW4208" s="86">
        <f>Y4208-AO4208</f>
        <v>0</v>
      </c>
      <c r="AX4208" s="86">
        <f>AV4208-AW4208</f>
        <v>0</v>
      </c>
      <c r="AZ4208" s="398"/>
    </row>
    <row r="4209" spans="1:52" s="402" customFormat="1">
      <c r="A4209" s="13"/>
      <c r="B4209" s="8"/>
      <c r="C4209" s="8"/>
      <c r="D4209" s="113"/>
      <c r="E4209" s="33"/>
      <c r="F4209" s="34"/>
      <c r="G4209" s="63"/>
      <c r="H4209" s="67"/>
      <c r="I4209" s="34"/>
      <c r="J4209" s="34"/>
      <c r="K4209" s="34"/>
      <c r="L4209" s="34"/>
      <c r="M4209" s="34"/>
      <c r="N4209" s="34"/>
      <c r="O4209" s="34"/>
      <c r="P4209" s="34"/>
      <c r="Q4209" s="34"/>
      <c r="R4209" s="34"/>
      <c r="S4209" s="34"/>
      <c r="T4209" s="34"/>
      <c r="U4209" s="34"/>
      <c r="V4209" s="34"/>
      <c r="W4209" s="34"/>
      <c r="X4209" s="63"/>
      <c r="Y4209" s="34"/>
      <c r="Z4209" s="65"/>
      <c r="AA4209" s="65"/>
      <c r="AB4209" s="34"/>
      <c r="AC4209" s="34"/>
      <c r="AD4209" s="34"/>
      <c r="AE4209" s="34"/>
      <c r="AF4209" s="34"/>
      <c r="AG4209" s="34"/>
      <c r="AH4209" s="34"/>
      <c r="AI4209" s="34"/>
      <c r="AJ4209" s="34"/>
      <c r="AK4209" s="34"/>
      <c r="AL4209" s="34"/>
      <c r="AM4209" s="34"/>
      <c r="AN4209" s="34"/>
      <c r="AO4209" s="34"/>
      <c r="AP4209" s="34"/>
      <c r="AQ4209" s="34"/>
      <c r="AR4209" s="28"/>
      <c r="AS4209" s="29"/>
      <c r="AT4209" s="29"/>
      <c r="AU4209" s="29"/>
    </row>
    <row r="4210" spans="1:52" s="402" customFormat="1">
      <c r="A4210" s="13"/>
      <c r="B4210" s="8"/>
      <c r="C4210" s="8"/>
      <c r="D4210" s="113"/>
      <c r="E4210" s="33"/>
      <c r="F4210" s="34"/>
      <c r="G4210" s="63"/>
      <c r="H4210" s="67"/>
      <c r="I4210" s="34"/>
      <c r="J4210" s="34"/>
      <c r="K4210" s="34"/>
      <c r="L4210" s="34"/>
      <c r="M4210" s="34"/>
      <c r="N4210" s="34"/>
      <c r="O4210" s="34"/>
      <c r="P4210" s="34"/>
      <c r="Q4210" s="34"/>
      <c r="R4210" s="34"/>
      <c r="S4210" s="34"/>
      <c r="T4210" s="34"/>
      <c r="U4210" s="34"/>
      <c r="V4210" s="34"/>
      <c r="W4210" s="34"/>
      <c r="X4210" s="63"/>
      <c r="Y4210" s="34"/>
      <c r="Z4210" s="65"/>
      <c r="AA4210" s="65"/>
      <c r="AB4210" s="34"/>
      <c r="AC4210" s="34"/>
      <c r="AD4210" s="34"/>
      <c r="AE4210" s="34"/>
      <c r="AF4210" s="34"/>
      <c r="AG4210" s="34"/>
      <c r="AH4210" s="34"/>
      <c r="AI4210" s="34"/>
      <c r="AJ4210" s="34"/>
      <c r="AK4210" s="34"/>
      <c r="AL4210" s="34"/>
      <c r="AM4210" s="34"/>
      <c r="AN4210" s="34"/>
      <c r="AO4210" s="34"/>
      <c r="AP4210" s="34"/>
      <c r="AQ4210" s="34"/>
      <c r="AR4210" s="28"/>
      <c r="AS4210" s="29"/>
      <c r="AT4210" s="29"/>
      <c r="AU4210" s="29"/>
    </row>
    <row r="4211" spans="1:52" s="21" customFormat="1">
      <c r="A4211" s="14"/>
      <c r="B4211" s="11">
        <v>7</v>
      </c>
      <c r="C4211" s="11"/>
      <c r="D4211" s="85" t="s">
        <v>8</v>
      </c>
      <c r="E4211" s="31">
        <v>13170000</v>
      </c>
      <c r="F4211" s="31">
        <f t="shared" ref="F4211:V4211" si="339">SUM(F4212:F4212)</f>
        <v>0</v>
      </c>
      <c r="G4211" s="31">
        <f t="shared" si="339"/>
        <v>0</v>
      </c>
      <c r="H4211" s="31">
        <f t="shared" si="339"/>
        <v>0</v>
      </c>
      <c r="I4211" s="31">
        <f t="shared" si="339"/>
        <v>0</v>
      </c>
      <c r="J4211" s="31">
        <f t="shared" si="339"/>
        <v>0</v>
      </c>
      <c r="K4211" s="31">
        <f t="shared" si="339"/>
        <v>0</v>
      </c>
      <c r="L4211" s="31">
        <f t="shared" si="339"/>
        <v>0</v>
      </c>
      <c r="M4211" s="31">
        <f t="shared" si="339"/>
        <v>0</v>
      </c>
      <c r="N4211" s="31">
        <f t="shared" si="339"/>
        <v>0</v>
      </c>
      <c r="O4211" s="31">
        <f t="shared" si="339"/>
        <v>0</v>
      </c>
      <c r="P4211" s="31">
        <f t="shared" si="339"/>
        <v>0</v>
      </c>
      <c r="Q4211" s="31">
        <f t="shared" si="339"/>
        <v>0</v>
      </c>
      <c r="R4211" s="31">
        <f t="shared" si="339"/>
        <v>0</v>
      </c>
      <c r="S4211" s="31">
        <f t="shared" si="339"/>
        <v>0</v>
      </c>
      <c r="T4211" s="31">
        <f t="shared" si="339"/>
        <v>0</v>
      </c>
      <c r="U4211" s="31">
        <f t="shared" si="339"/>
        <v>0</v>
      </c>
      <c r="V4211" s="31">
        <f t="shared" si="339"/>
        <v>0</v>
      </c>
      <c r="W4211" s="31">
        <f>SUM(O4211:V4211)</f>
        <v>0</v>
      </c>
      <c r="X4211" s="31">
        <f>SUM(X4212:X4212)</f>
        <v>0</v>
      </c>
      <c r="Y4211" s="31">
        <f>H4211+I4211+J4211+K4211+L4211+M4211+N4211+W4211+X4211</f>
        <v>0</v>
      </c>
      <c r="Z4211" s="31">
        <f t="shared" ref="Z4211:AK4211" si="340">SUM(Z4212:Z4212)</f>
        <v>0</v>
      </c>
      <c r="AA4211" s="31">
        <f t="shared" si="340"/>
        <v>0</v>
      </c>
      <c r="AB4211" s="31">
        <f t="shared" si="340"/>
        <v>0</v>
      </c>
      <c r="AC4211" s="31">
        <f t="shared" si="340"/>
        <v>0</v>
      </c>
      <c r="AD4211" s="31">
        <f t="shared" si="340"/>
        <v>0</v>
      </c>
      <c r="AE4211" s="31">
        <f t="shared" si="340"/>
        <v>0</v>
      </c>
      <c r="AF4211" s="31">
        <f t="shared" si="340"/>
        <v>0</v>
      </c>
      <c r="AG4211" s="31">
        <f t="shared" si="340"/>
        <v>0</v>
      </c>
      <c r="AH4211" s="31">
        <f t="shared" si="340"/>
        <v>0</v>
      </c>
      <c r="AI4211" s="31">
        <f t="shared" si="340"/>
        <v>0</v>
      </c>
      <c r="AJ4211" s="31">
        <f t="shared" si="340"/>
        <v>0</v>
      </c>
      <c r="AK4211" s="31">
        <f t="shared" si="340"/>
        <v>0</v>
      </c>
      <c r="AL4211" s="31">
        <f>SUM(AD4211:AK4211)</f>
        <v>0</v>
      </c>
      <c r="AM4211" s="31">
        <f>SUM(AM4212:AM4212)</f>
        <v>0</v>
      </c>
      <c r="AN4211" s="31">
        <f>SUM(AN4212:AN4212)</f>
        <v>0</v>
      </c>
      <c r="AO4211" s="31">
        <f>Z4211+AA4211+AB4211+AC4211+AL4211+AM4211+AN4211</f>
        <v>0</v>
      </c>
      <c r="AP4211" s="32">
        <f>E4211+Y4211-AO4211</f>
        <v>13170000</v>
      </c>
      <c r="AQ4211" s="32"/>
      <c r="AR4211" s="28"/>
      <c r="AS4211" s="29">
        <f>E4211+H4211+I4211+J4211+K4211+L4211+M4211+N4211+W4211+X4211-Z4211-AB4211-AL4211-AC4211-AM4211-AN4211</f>
        <v>13170000</v>
      </c>
      <c r="AT4211" s="29">
        <f>AP4211-AS4211</f>
        <v>0</v>
      </c>
      <c r="AU4211" s="29">
        <f>E4211</f>
        <v>13170000</v>
      </c>
      <c r="AV4211" s="86">
        <f>AS4211-AU4211</f>
        <v>0</v>
      </c>
      <c r="AW4211" s="86">
        <f>Y4211-AO4211</f>
        <v>0</v>
      </c>
      <c r="AX4211" s="86">
        <f>AV4211-AW4211</f>
        <v>0</v>
      </c>
      <c r="AZ4211" s="398"/>
    </row>
    <row r="4212" spans="1:52" s="21" customFormat="1">
      <c r="A4212" s="10"/>
      <c r="B4212" s="8"/>
      <c r="C4212" s="8"/>
      <c r="D4212" s="82"/>
      <c r="E4212" s="33"/>
      <c r="F4212" s="33"/>
      <c r="G4212" s="282"/>
      <c r="H4212" s="283"/>
      <c r="I4212" s="33"/>
      <c r="J4212" s="33"/>
      <c r="K4212" s="33"/>
      <c r="L4212" s="33"/>
      <c r="M4212" s="33"/>
      <c r="N4212" s="33"/>
      <c r="O4212" s="33"/>
      <c r="P4212" s="33"/>
      <c r="Q4212" s="33"/>
      <c r="R4212" s="33"/>
      <c r="S4212" s="33"/>
      <c r="T4212" s="33"/>
      <c r="U4212" s="33"/>
      <c r="V4212" s="33"/>
      <c r="W4212" s="33"/>
      <c r="X4212" s="282"/>
      <c r="Y4212" s="33"/>
      <c r="Z4212" s="284"/>
      <c r="AA4212" s="284"/>
      <c r="AB4212" s="33"/>
      <c r="AC4212" s="33"/>
      <c r="AD4212" s="33"/>
      <c r="AE4212" s="33"/>
      <c r="AF4212" s="33"/>
      <c r="AG4212" s="33"/>
      <c r="AH4212" s="33"/>
      <c r="AI4212" s="33"/>
      <c r="AJ4212" s="33"/>
      <c r="AK4212" s="33"/>
      <c r="AL4212" s="33"/>
      <c r="AM4212" s="33"/>
      <c r="AN4212" s="33"/>
      <c r="AO4212" s="33"/>
      <c r="AP4212" s="34"/>
      <c r="AQ4212" s="70"/>
      <c r="AR4212" s="76"/>
      <c r="AS4212" s="60"/>
      <c r="AT4212" s="60"/>
      <c r="AU4212" s="60"/>
    </row>
    <row r="4213" spans="1:52" s="402" customFormat="1">
      <c r="A4213" s="13"/>
      <c r="B4213" s="8"/>
      <c r="C4213" s="8"/>
      <c r="D4213" s="78"/>
      <c r="E4213" s="34"/>
      <c r="F4213" s="34"/>
      <c r="G4213" s="63"/>
      <c r="H4213" s="67"/>
      <c r="I4213" s="34"/>
      <c r="J4213" s="34"/>
      <c r="K4213" s="34"/>
      <c r="L4213" s="34"/>
      <c r="M4213" s="34"/>
      <c r="N4213" s="34"/>
      <c r="O4213" s="34"/>
      <c r="P4213" s="34"/>
      <c r="Q4213" s="34"/>
      <c r="R4213" s="34"/>
      <c r="S4213" s="34"/>
      <c r="T4213" s="34"/>
      <c r="U4213" s="34"/>
      <c r="V4213" s="34"/>
      <c r="W4213" s="34"/>
      <c r="X4213" s="63"/>
      <c r="Y4213" s="34"/>
      <c r="Z4213" s="65"/>
      <c r="AA4213" s="65"/>
      <c r="AB4213" s="34"/>
      <c r="AC4213" s="34"/>
      <c r="AD4213" s="34"/>
      <c r="AE4213" s="34"/>
      <c r="AF4213" s="34"/>
      <c r="AG4213" s="34"/>
      <c r="AH4213" s="34"/>
      <c r="AI4213" s="34"/>
      <c r="AJ4213" s="34"/>
      <c r="AK4213" s="34"/>
      <c r="AL4213" s="34"/>
      <c r="AM4213" s="34"/>
      <c r="AN4213" s="34"/>
      <c r="AO4213" s="34"/>
      <c r="AP4213" s="34"/>
      <c r="AQ4213" s="34"/>
      <c r="AR4213" s="28"/>
      <c r="AS4213" s="29"/>
      <c r="AT4213" s="29"/>
      <c r="AU4213" s="29"/>
    </row>
    <row r="4214" spans="1:52" s="21" customFormat="1">
      <c r="A4214" s="14"/>
      <c r="B4214" s="11">
        <v>8</v>
      </c>
      <c r="C4214" s="11"/>
      <c r="D4214" s="77" t="s">
        <v>39</v>
      </c>
      <c r="E4214" s="31">
        <v>16928700</v>
      </c>
      <c r="F4214" s="31">
        <f>SUM(F4215:F4223)</f>
        <v>0</v>
      </c>
      <c r="G4214" s="31">
        <f>SUM(G4215:G4215)</f>
        <v>0</v>
      </c>
      <c r="H4214" s="31">
        <f t="shared" ref="H4214:V4214" si="341">SUM(H4215:H4223)</f>
        <v>0</v>
      </c>
      <c r="I4214" s="31">
        <f t="shared" si="341"/>
        <v>0</v>
      </c>
      <c r="J4214" s="31">
        <f t="shared" si="341"/>
        <v>0</v>
      </c>
      <c r="K4214" s="31">
        <f t="shared" si="341"/>
        <v>0</v>
      </c>
      <c r="L4214" s="31">
        <f t="shared" si="341"/>
        <v>0</v>
      </c>
      <c r="M4214" s="31">
        <f t="shared" si="341"/>
        <v>0</v>
      </c>
      <c r="N4214" s="31">
        <f t="shared" si="341"/>
        <v>0</v>
      </c>
      <c r="O4214" s="31">
        <f t="shared" si="341"/>
        <v>0</v>
      </c>
      <c r="P4214" s="31">
        <f t="shared" si="341"/>
        <v>0</v>
      </c>
      <c r="Q4214" s="31">
        <f t="shared" si="341"/>
        <v>0</v>
      </c>
      <c r="R4214" s="31">
        <f t="shared" si="341"/>
        <v>0</v>
      </c>
      <c r="S4214" s="31">
        <f t="shared" si="341"/>
        <v>0</v>
      </c>
      <c r="T4214" s="31">
        <f t="shared" si="341"/>
        <v>0</v>
      </c>
      <c r="U4214" s="31">
        <f t="shared" si="341"/>
        <v>0</v>
      </c>
      <c r="V4214" s="31">
        <f t="shared" si="341"/>
        <v>0</v>
      </c>
      <c r="W4214" s="31">
        <f>SUM(O4214:V4214)</f>
        <v>0</v>
      </c>
      <c r="X4214" s="31">
        <f>SUM(X4215:X4223)</f>
        <v>0</v>
      </c>
      <c r="Y4214" s="31">
        <f>H4214+I4214+J4214+K4214+L4214+M4214+N4214+W4214+X4214</f>
        <v>0</v>
      </c>
      <c r="Z4214" s="31">
        <f t="shared" ref="Z4214:AK4214" si="342">SUM(Z4215:Z4223)</f>
        <v>0</v>
      </c>
      <c r="AA4214" s="31">
        <f t="shared" si="342"/>
        <v>0</v>
      </c>
      <c r="AB4214" s="31">
        <f t="shared" si="342"/>
        <v>0</v>
      </c>
      <c r="AC4214" s="31">
        <f t="shared" si="342"/>
        <v>0</v>
      </c>
      <c r="AD4214" s="31">
        <f t="shared" si="342"/>
        <v>0</v>
      </c>
      <c r="AE4214" s="31">
        <f t="shared" si="342"/>
        <v>0</v>
      </c>
      <c r="AF4214" s="31">
        <f t="shared" si="342"/>
        <v>0</v>
      </c>
      <c r="AG4214" s="31">
        <f t="shared" si="342"/>
        <v>0</v>
      </c>
      <c r="AH4214" s="31">
        <f t="shared" si="342"/>
        <v>0</v>
      </c>
      <c r="AI4214" s="31">
        <f t="shared" si="342"/>
        <v>0</v>
      </c>
      <c r="AJ4214" s="31">
        <f t="shared" si="342"/>
        <v>0</v>
      </c>
      <c r="AK4214" s="31">
        <f t="shared" si="342"/>
        <v>0</v>
      </c>
      <c r="AL4214" s="31">
        <f>SUM(AD4214:AK4214)</f>
        <v>0</v>
      </c>
      <c r="AM4214" s="31">
        <f>SUM(AM4215:AM4223)</f>
        <v>0</v>
      </c>
      <c r="AN4214" s="31">
        <f>SUM(AN4215:AN4223)</f>
        <v>0</v>
      </c>
      <c r="AO4214" s="31">
        <f>Z4214+AA4214+AB4214+AC4214+AL4214+AM4214+AN4214</f>
        <v>0</v>
      </c>
      <c r="AP4214" s="32">
        <f>E4214+Y4214-AO4214</f>
        <v>16928700</v>
      </c>
      <c r="AQ4214" s="32"/>
      <c r="AR4214" s="28"/>
      <c r="AS4214" s="29">
        <f>E4214+H4214+I4214+J4214+K4214+L4214+M4214+N4214+W4214+X4214-Z4214-AB4214-AL4214-AC4214-AM4214-AN4214</f>
        <v>16928700</v>
      </c>
      <c r="AT4214" s="29">
        <f>AP4214-AS4214</f>
        <v>0</v>
      </c>
      <c r="AU4214" s="29">
        <f>E4214</f>
        <v>16928700</v>
      </c>
      <c r="AV4214" s="86">
        <f>AS4214-AU4214</f>
        <v>0</v>
      </c>
      <c r="AW4214" s="86">
        <f>Y4214-AO4214</f>
        <v>0</v>
      </c>
      <c r="AX4214" s="86">
        <f>AV4214-AW4214</f>
        <v>0</v>
      </c>
      <c r="AZ4214" s="398"/>
    </row>
    <row r="4215" spans="1:52" s="402" customFormat="1">
      <c r="A4215" s="13"/>
      <c r="B4215" s="8"/>
      <c r="C4215" s="8"/>
      <c r="D4215" s="323"/>
      <c r="E4215" s="33"/>
      <c r="F4215" s="33"/>
      <c r="G4215" s="282"/>
      <c r="H4215" s="283"/>
      <c r="I4215" s="33"/>
      <c r="J4215" s="33"/>
      <c r="K4215" s="33"/>
      <c r="L4215" s="33"/>
      <c r="M4215" s="33"/>
      <c r="N4215" s="33"/>
      <c r="O4215" s="33"/>
      <c r="P4215" s="33"/>
      <c r="Q4215" s="33"/>
      <c r="R4215" s="33"/>
      <c r="S4215" s="33"/>
      <c r="T4215" s="33"/>
      <c r="U4215" s="33"/>
      <c r="V4215" s="33"/>
      <c r="W4215" s="33"/>
      <c r="X4215" s="282"/>
      <c r="Y4215" s="33"/>
      <c r="Z4215" s="284"/>
      <c r="AA4215" s="284"/>
      <c r="AB4215" s="33"/>
      <c r="AC4215" s="33"/>
      <c r="AD4215" s="33"/>
      <c r="AE4215" s="33"/>
      <c r="AF4215" s="33"/>
      <c r="AG4215" s="33"/>
      <c r="AH4215" s="33"/>
      <c r="AI4215" s="33"/>
      <c r="AJ4215" s="33"/>
      <c r="AK4215" s="33"/>
      <c r="AL4215" s="33"/>
      <c r="AM4215" s="33"/>
      <c r="AN4215" s="33"/>
      <c r="AO4215" s="33"/>
      <c r="AP4215" s="34"/>
      <c r="AQ4215" s="34"/>
      <c r="AR4215" s="28"/>
      <c r="AS4215" s="29"/>
      <c r="AT4215" s="29"/>
      <c r="AU4215" s="29"/>
    </row>
    <row r="4216" spans="1:52" s="402" customFormat="1">
      <c r="A4216" s="13"/>
      <c r="B4216" s="8"/>
      <c r="C4216" s="8"/>
      <c r="D4216" s="376"/>
      <c r="E4216" s="33"/>
      <c r="F4216" s="33"/>
      <c r="G4216" s="282"/>
      <c r="H4216" s="283"/>
      <c r="I4216" s="33"/>
      <c r="J4216" s="33"/>
      <c r="K4216" s="33"/>
      <c r="L4216" s="33"/>
      <c r="M4216" s="33"/>
      <c r="N4216" s="33"/>
      <c r="O4216" s="33"/>
      <c r="P4216" s="33"/>
      <c r="Q4216" s="33"/>
      <c r="R4216" s="33"/>
      <c r="S4216" s="33"/>
      <c r="T4216" s="33"/>
      <c r="U4216" s="33"/>
      <c r="V4216" s="33"/>
      <c r="W4216" s="33"/>
      <c r="X4216" s="282"/>
      <c r="Y4216" s="33"/>
      <c r="Z4216" s="284"/>
      <c r="AA4216" s="284"/>
      <c r="AB4216" s="33"/>
      <c r="AC4216" s="33"/>
      <c r="AD4216" s="33"/>
      <c r="AE4216" s="33"/>
      <c r="AF4216" s="33"/>
      <c r="AG4216" s="33"/>
      <c r="AH4216" s="33"/>
      <c r="AI4216" s="33"/>
      <c r="AJ4216" s="33"/>
      <c r="AK4216" s="33"/>
      <c r="AL4216" s="33"/>
      <c r="AM4216" s="33"/>
      <c r="AN4216" s="33"/>
      <c r="AO4216" s="33"/>
      <c r="AP4216" s="34"/>
      <c r="AQ4216" s="34"/>
      <c r="AR4216" s="28"/>
      <c r="AS4216" s="29"/>
      <c r="AT4216" s="29"/>
      <c r="AU4216" s="29"/>
    </row>
    <row r="4217" spans="1:52" s="402" customFormat="1">
      <c r="A4217" s="13"/>
      <c r="B4217" s="8"/>
      <c r="C4217" s="8"/>
      <c r="D4217" s="376"/>
      <c r="E4217" s="33"/>
      <c r="F4217" s="33"/>
      <c r="G4217" s="282"/>
      <c r="H4217" s="283"/>
      <c r="I4217" s="33"/>
      <c r="J4217" s="33"/>
      <c r="K4217" s="33"/>
      <c r="L4217" s="33"/>
      <c r="M4217" s="33"/>
      <c r="N4217" s="33"/>
      <c r="O4217" s="33"/>
      <c r="P4217" s="33"/>
      <c r="Q4217" s="33"/>
      <c r="R4217" s="33"/>
      <c r="S4217" s="33"/>
      <c r="T4217" s="33"/>
      <c r="U4217" s="33"/>
      <c r="V4217" s="33"/>
      <c r="W4217" s="33"/>
      <c r="X4217" s="282"/>
      <c r="Y4217" s="33"/>
      <c r="Z4217" s="284"/>
      <c r="AA4217" s="284"/>
      <c r="AB4217" s="33"/>
      <c r="AC4217" s="33"/>
      <c r="AD4217" s="33"/>
      <c r="AE4217" s="33"/>
      <c r="AF4217" s="33"/>
      <c r="AG4217" s="33"/>
      <c r="AH4217" s="33"/>
      <c r="AI4217" s="33"/>
      <c r="AJ4217" s="33"/>
      <c r="AK4217" s="33"/>
      <c r="AL4217" s="33"/>
      <c r="AM4217" s="33"/>
      <c r="AN4217" s="33"/>
      <c r="AO4217" s="33"/>
      <c r="AP4217" s="34"/>
      <c r="AQ4217" s="34"/>
      <c r="AR4217" s="28"/>
      <c r="AS4217" s="29"/>
      <c r="AT4217" s="29"/>
      <c r="AU4217" s="29"/>
    </row>
    <row r="4218" spans="1:52" s="402" customFormat="1">
      <c r="A4218" s="13"/>
      <c r="B4218" s="8"/>
      <c r="C4218" s="8"/>
      <c r="D4218" s="376"/>
      <c r="E4218" s="33"/>
      <c r="F4218" s="33"/>
      <c r="G4218" s="282"/>
      <c r="H4218" s="283"/>
      <c r="I4218" s="33"/>
      <c r="J4218" s="33"/>
      <c r="K4218" s="33"/>
      <c r="L4218" s="33"/>
      <c r="M4218" s="33"/>
      <c r="N4218" s="33"/>
      <c r="O4218" s="33"/>
      <c r="P4218" s="33"/>
      <c r="Q4218" s="33"/>
      <c r="R4218" s="33"/>
      <c r="S4218" s="33"/>
      <c r="T4218" s="33"/>
      <c r="U4218" s="33"/>
      <c r="V4218" s="33"/>
      <c r="W4218" s="33"/>
      <c r="X4218" s="282"/>
      <c r="Y4218" s="33"/>
      <c r="Z4218" s="284"/>
      <c r="AA4218" s="284"/>
      <c r="AB4218" s="33"/>
      <c r="AC4218" s="33"/>
      <c r="AD4218" s="33"/>
      <c r="AE4218" s="33"/>
      <c r="AF4218" s="33"/>
      <c r="AG4218" s="33"/>
      <c r="AH4218" s="33"/>
      <c r="AI4218" s="33"/>
      <c r="AJ4218" s="33"/>
      <c r="AK4218" s="33"/>
      <c r="AL4218" s="33"/>
      <c r="AM4218" s="33"/>
      <c r="AN4218" s="33"/>
      <c r="AO4218" s="33"/>
      <c r="AP4218" s="34"/>
      <c r="AQ4218" s="34"/>
      <c r="AR4218" s="28"/>
      <c r="AS4218" s="29"/>
      <c r="AT4218" s="29"/>
      <c r="AU4218" s="29"/>
    </row>
    <row r="4219" spans="1:52" s="402" customFormat="1">
      <c r="A4219" s="13"/>
      <c r="B4219" s="8"/>
      <c r="C4219" s="8"/>
      <c r="D4219" s="376"/>
      <c r="E4219" s="33"/>
      <c r="F4219" s="33"/>
      <c r="G4219" s="282"/>
      <c r="H4219" s="283"/>
      <c r="I4219" s="33"/>
      <c r="J4219" s="33"/>
      <c r="K4219" s="33"/>
      <c r="L4219" s="33"/>
      <c r="M4219" s="33"/>
      <c r="N4219" s="33"/>
      <c r="O4219" s="33"/>
      <c r="P4219" s="33"/>
      <c r="Q4219" s="33"/>
      <c r="R4219" s="33"/>
      <c r="S4219" s="33"/>
      <c r="T4219" s="33"/>
      <c r="U4219" s="33"/>
      <c r="V4219" s="33"/>
      <c r="W4219" s="33"/>
      <c r="X4219" s="282"/>
      <c r="Y4219" s="33"/>
      <c r="Z4219" s="284"/>
      <c r="AA4219" s="284"/>
      <c r="AB4219" s="33"/>
      <c r="AC4219" s="33"/>
      <c r="AD4219" s="33"/>
      <c r="AE4219" s="33"/>
      <c r="AF4219" s="33"/>
      <c r="AG4219" s="33"/>
      <c r="AH4219" s="33"/>
      <c r="AI4219" s="33"/>
      <c r="AJ4219" s="33"/>
      <c r="AK4219" s="33"/>
      <c r="AL4219" s="33"/>
      <c r="AM4219" s="33"/>
      <c r="AN4219" s="33"/>
      <c r="AO4219" s="33"/>
      <c r="AP4219" s="34"/>
      <c r="AQ4219" s="34"/>
      <c r="AR4219" s="28"/>
      <c r="AS4219" s="29"/>
      <c r="AT4219" s="29"/>
      <c r="AU4219" s="29"/>
    </row>
    <row r="4220" spans="1:52" s="402" customFormat="1">
      <c r="A4220" s="13"/>
      <c r="B4220" s="8"/>
      <c r="C4220" s="8"/>
      <c r="D4220" s="323"/>
      <c r="E4220" s="33"/>
      <c r="F4220" s="33"/>
      <c r="G4220" s="282"/>
      <c r="H4220" s="283"/>
      <c r="I4220" s="33"/>
      <c r="J4220" s="33"/>
      <c r="K4220" s="33"/>
      <c r="L4220" s="33"/>
      <c r="M4220" s="33"/>
      <c r="N4220" s="33"/>
      <c r="O4220" s="33"/>
      <c r="P4220" s="33"/>
      <c r="Q4220" s="33"/>
      <c r="R4220" s="33"/>
      <c r="S4220" s="33"/>
      <c r="T4220" s="33"/>
      <c r="U4220" s="33"/>
      <c r="V4220" s="33"/>
      <c r="W4220" s="33"/>
      <c r="X4220" s="282"/>
      <c r="Y4220" s="33"/>
      <c r="Z4220" s="284"/>
      <c r="AA4220" s="284"/>
      <c r="AB4220" s="33"/>
      <c r="AC4220" s="33"/>
      <c r="AD4220" s="33"/>
      <c r="AE4220" s="33"/>
      <c r="AF4220" s="33"/>
      <c r="AG4220" s="33"/>
      <c r="AH4220" s="33"/>
      <c r="AI4220" s="33"/>
      <c r="AJ4220" s="33"/>
      <c r="AK4220" s="33"/>
      <c r="AL4220" s="33"/>
      <c r="AM4220" s="33"/>
      <c r="AN4220" s="33"/>
      <c r="AO4220" s="33"/>
      <c r="AP4220" s="34"/>
      <c r="AQ4220" s="34"/>
      <c r="AR4220" s="28"/>
      <c r="AS4220" s="29"/>
      <c r="AT4220" s="29"/>
      <c r="AU4220" s="29"/>
    </row>
    <row r="4221" spans="1:52" s="402" customFormat="1">
      <c r="A4221" s="13"/>
      <c r="B4221" s="8"/>
      <c r="C4221" s="8"/>
      <c r="D4221" s="323"/>
      <c r="E4221" s="33"/>
      <c r="F4221" s="33"/>
      <c r="G4221" s="282"/>
      <c r="H4221" s="283"/>
      <c r="I4221" s="33"/>
      <c r="J4221" s="33"/>
      <c r="K4221" s="33"/>
      <c r="L4221" s="33"/>
      <c r="M4221" s="33"/>
      <c r="N4221" s="33"/>
      <c r="O4221" s="33"/>
      <c r="P4221" s="33"/>
      <c r="Q4221" s="33"/>
      <c r="R4221" s="33"/>
      <c r="S4221" s="33"/>
      <c r="T4221" s="33"/>
      <c r="U4221" s="33"/>
      <c r="V4221" s="33"/>
      <c r="W4221" s="33"/>
      <c r="X4221" s="282"/>
      <c r="Y4221" s="33"/>
      <c r="Z4221" s="284"/>
      <c r="AA4221" s="284"/>
      <c r="AB4221" s="33"/>
      <c r="AC4221" s="33"/>
      <c r="AD4221" s="33"/>
      <c r="AE4221" s="33"/>
      <c r="AF4221" s="33"/>
      <c r="AG4221" s="33"/>
      <c r="AH4221" s="33"/>
      <c r="AI4221" s="33"/>
      <c r="AJ4221" s="33"/>
      <c r="AK4221" s="33"/>
      <c r="AL4221" s="33"/>
      <c r="AM4221" s="33"/>
      <c r="AN4221" s="33"/>
      <c r="AO4221" s="33"/>
      <c r="AP4221" s="34"/>
      <c r="AQ4221" s="34"/>
      <c r="AR4221" s="28"/>
      <c r="AS4221" s="29"/>
      <c r="AT4221" s="29"/>
      <c r="AU4221" s="29"/>
    </row>
    <row r="4222" spans="1:52" s="402" customFormat="1">
      <c r="A4222" s="13"/>
      <c r="B4222" s="8"/>
      <c r="C4222" s="8"/>
      <c r="D4222" s="323"/>
      <c r="E4222" s="33"/>
      <c r="F4222" s="33"/>
      <c r="G4222" s="282"/>
      <c r="H4222" s="283"/>
      <c r="I4222" s="33"/>
      <c r="J4222" s="33"/>
      <c r="K4222" s="33"/>
      <c r="L4222" s="33"/>
      <c r="M4222" s="33"/>
      <c r="N4222" s="33"/>
      <c r="O4222" s="33"/>
      <c r="P4222" s="33"/>
      <c r="Q4222" s="33"/>
      <c r="R4222" s="33"/>
      <c r="S4222" s="33"/>
      <c r="T4222" s="33"/>
      <c r="U4222" s="33"/>
      <c r="V4222" s="33"/>
      <c r="W4222" s="33"/>
      <c r="X4222" s="282"/>
      <c r="Y4222" s="33"/>
      <c r="Z4222" s="284"/>
      <c r="AA4222" s="284"/>
      <c r="AB4222" s="33"/>
      <c r="AC4222" s="33"/>
      <c r="AD4222" s="33"/>
      <c r="AE4222" s="33"/>
      <c r="AF4222" s="33"/>
      <c r="AG4222" s="33"/>
      <c r="AH4222" s="33"/>
      <c r="AI4222" s="33"/>
      <c r="AJ4222" s="33"/>
      <c r="AK4222" s="33"/>
      <c r="AL4222" s="33"/>
      <c r="AM4222" s="33"/>
      <c r="AN4222" s="33"/>
      <c r="AO4222" s="33"/>
      <c r="AP4222" s="34"/>
      <c r="AQ4222" s="34"/>
      <c r="AR4222" s="28"/>
      <c r="AS4222" s="29"/>
      <c r="AT4222" s="29"/>
      <c r="AU4222" s="29"/>
    </row>
    <row r="4223" spans="1:52" s="402" customFormat="1">
      <c r="A4223" s="13"/>
      <c r="B4223" s="8"/>
      <c r="C4223" s="8"/>
      <c r="D4223" s="78"/>
      <c r="E4223" s="34"/>
      <c r="F4223" s="34"/>
      <c r="G4223" s="63"/>
      <c r="H4223" s="67"/>
      <c r="I4223" s="34"/>
      <c r="J4223" s="34"/>
      <c r="K4223" s="34"/>
      <c r="L4223" s="34"/>
      <c r="M4223" s="34"/>
      <c r="N4223" s="34"/>
      <c r="O4223" s="34"/>
      <c r="P4223" s="34"/>
      <c r="Q4223" s="34"/>
      <c r="R4223" s="34"/>
      <c r="S4223" s="34"/>
      <c r="T4223" s="34"/>
      <c r="U4223" s="34"/>
      <c r="V4223" s="34"/>
      <c r="W4223" s="34"/>
      <c r="X4223" s="63"/>
      <c r="Y4223" s="34"/>
      <c r="Z4223" s="65"/>
      <c r="AA4223" s="65"/>
      <c r="AB4223" s="34"/>
      <c r="AC4223" s="34"/>
      <c r="AD4223" s="34"/>
      <c r="AE4223" s="34"/>
      <c r="AF4223" s="34"/>
      <c r="AG4223" s="34"/>
      <c r="AH4223" s="34"/>
      <c r="AI4223" s="34"/>
      <c r="AJ4223" s="34"/>
      <c r="AK4223" s="34"/>
      <c r="AL4223" s="34"/>
      <c r="AM4223" s="34"/>
      <c r="AN4223" s="34"/>
      <c r="AO4223" s="34"/>
      <c r="AP4223" s="34"/>
      <c r="AQ4223" s="34"/>
      <c r="AR4223" s="28"/>
      <c r="AS4223" s="29"/>
      <c r="AT4223" s="29"/>
      <c r="AU4223" s="29"/>
    </row>
    <row r="4224" spans="1:52" s="15" customFormat="1" ht="19.5" customHeight="1">
      <c r="A4224" s="526">
        <v>20</v>
      </c>
      <c r="B4224" s="22" t="s">
        <v>160</v>
      </c>
      <c r="C4224" s="20"/>
      <c r="D4224" s="30"/>
      <c r="E4224" s="30">
        <f t="shared" ref="E4224:X4224" si="343">E4225+E4228+E4327+E4330+E4347+E4350+E4353+E4356</f>
        <v>2476752623</v>
      </c>
      <c r="F4224" s="30">
        <f t="shared" si="343"/>
        <v>910407400</v>
      </c>
      <c r="G4224" s="30">
        <f t="shared" si="343"/>
        <v>831375500</v>
      </c>
      <c r="H4224" s="30">
        <f t="shared" si="343"/>
        <v>831375500</v>
      </c>
      <c r="I4224" s="30">
        <f t="shared" si="343"/>
        <v>0</v>
      </c>
      <c r="J4224" s="30">
        <f t="shared" si="343"/>
        <v>0</v>
      </c>
      <c r="K4224" s="30">
        <f t="shared" si="343"/>
        <v>0</v>
      </c>
      <c r="L4224" s="30">
        <f t="shared" si="343"/>
        <v>0</v>
      </c>
      <c r="M4224" s="30">
        <f t="shared" si="343"/>
        <v>0</v>
      </c>
      <c r="N4224" s="30">
        <f t="shared" si="343"/>
        <v>0</v>
      </c>
      <c r="O4224" s="30">
        <f t="shared" si="343"/>
        <v>0</v>
      </c>
      <c r="P4224" s="30">
        <f t="shared" si="343"/>
        <v>285000</v>
      </c>
      <c r="Q4224" s="30">
        <f t="shared" si="343"/>
        <v>0</v>
      </c>
      <c r="R4224" s="30">
        <f t="shared" si="343"/>
        <v>0</v>
      </c>
      <c r="S4224" s="30">
        <f t="shared" si="343"/>
        <v>0</v>
      </c>
      <c r="T4224" s="30">
        <f t="shared" si="343"/>
        <v>0</v>
      </c>
      <c r="U4224" s="30">
        <f t="shared" si="343"/>
        <v>0</v>
      </c>
      <c r="V4224" s="30">
        <f t="shared" si="343"/>
        <v>0</v>
      </c>
      <c r="W4224" s="30">
        <f t="shared" si="343"/>
        <v>285000</v>
      </c>
      <c r="X4224" s="30">
        <f t="shared" si="343"/>
        <v>0</v>
      </c>
      <c r="Y4224" s="30">
        <f>H4224+I4224+J4224+K4224+L4224+M4224+N4224+W4224+X4224</f>
        <v>831660500</v>
      </c>
      <c r="Z4224" s="64">
        <f t="shared" ref="Z4224:AN4224" si="344">Z4225+Z4228+Z4327+Z4330+Z4347+Z4350+Z4353+Z4356</f>
        <v>0</v>
      </c>
      <c r="AA4224" s="64">
        <f t="shared" si="344"/>
        <v>0</v>
      </c>
      <c r="AB4224" s="30">
        <f t="shared" si="344"/>
        <v>0</v>
      </c>
      <c r="AC4224" s="30">
        <f t="shared" si="344"/>
        <v>0</v>
      </c>
      <c r="AD4224" s="30">
        <f t="shared" si="344"/>
        <v>0</v>
      </c>
      <c r="AE4224" s="30">
        <f t="shared" si="344"/>
        <v>0</v>
      </c>
      <c r="AF4224" s="30">
        <f t="shared" si="344"/>
        <v>0</v>
      </c>
      <c r="AG4224" s="30">
        <f t="shared" si="344"/>
        <v>0</v>
      </c>
      <c r="AH4224" s="30">
        <f t="shared" si="344"/>
        <v>0</v>
      </c>
      <c r="AI4224" s="30">
        <f t="shared" si="344"/>
        <v>0</v>
      </c>
      <c r="AJ4224" s="30">
        <f t="shared" si="344"/>
        <v>0</v>
      </c>
      <c r="AK4224" s="30">
        <f t="shared" si="344"/>
        <v>285000</v>
      </c>
      <c r="AL4224" s="30">
        <f t="shared" si="344"/>
        <v>285000</v>
      </c>
      <c r="AM4224" s="30">
        <f t="shared" si="344"/>
        <v>5013000</v>
      </c>
      <c r="AN4224" s="30">
        <f t="shared" si="344"/>
        <v>0</v>
      </c>
      <c r="AO4224" s="30">
        <f>Z4224+AA4224+AB4224+AC4224+AL4224+AM4224+AN4224</f>
        <v>5298000</v>
      </c>
      <c r="AP4224" s="30">
        <f>AP4225+AP4228+AP4327+AP4330+AP4347+AP4350+AP4353+AP4356</f>
        <v>3303115123</v>
      </c>
      <c r="AQ4224" s="30"/>
      <c r="AR4224" s="57"/>
      <c r="AS4224" s="57">
        <f>E4224+H4224+I4224+J4224+K4224+L4224+M4224+N4224+W4224+X4224-Z4224-AB4224-AL4224-AC4224-AM4224-AN4224</f>
        <v>3303115123</v>
      </c>
      <c r="AT4224" s="57"/>
      <c r="AU4224" s="57">
        <f>AU4225+AU4228+AU4327+AU4330+AU4347+AU4350+AU4353+AU4356</f>
        <v>2476752623</v>
      </c>
      <c r="AV4224" s="15">
        <f>AV4225+AV4228+AV4327+AV4330+AV4347+AV4350+AV4353+AV4356</f>
        <v>826362500</v>
      </c>
      <c r="AW4224" s="15">
        <f>AW4225+AW4228+AW4327+AW4330+AW4347+AW4350+AW4353+AW4356</f>
        <v>826362500</v>
      </c>
      <c r="AX4224" s="15">
        <f>AX4225+AX4228+AX4327+AX4330+AX4347+AX4350+AX4353+AX4356</f>
        <v>0</v>
      </c>
    </row>
    <row r="4225" spans="1:52" s="86" customFormat="1">
      <c r="A4225" s="12"/>
      <c r="B4225" s="9">
        <v>1</v>
      </c>
      <c r="C4225" s="9" t="s">
        <v>14</v>
      </c>
      <c r="D4225" s="81" t="s">
        <v>6</v>
      </c>
      <c r="E4225" s="31">
        <v>0</v>
      </c>
      <c r="F4225" s="31">
        <f t="shared" ref="F4225:V4225" si="345">SUM(F4226:F4227)</f>
        <v>0</v>
      </c>
      <c r="G4225" s="31">
        <f t="shared" si="345"/>
        <v>0</v>
      </c>
      <c r="H4225" s="31">
        <f t="shared" si="345"/>
        <v>0</v>
      </c>
      <c r="I4225" s="31">
        <f t="shared" si="345"/>
        <v>0</v>
      </c>
      <c r="J4225" s="31">
        <f t="shared" si="345"/>
        <v>0</v>
      </c>
      <c r="K4225" s="31">
        <f t="shared" si="345"/>
        <v>0</v>
      </c>
      <c r="L4225" s="31">
        <f t="shared" si="345"/>
        <v>0</v>
      </c>
      <c r="M4225" s="31">
        <f t="shared" si="345"/>
        <v>0</v>
      </c>
      <c r="N4225" s="31">
        <f t="shared" si="345"/>
        <v>0</v>
      </c>
      <c r="O4225" s="31">
        <f t="shared" si="345"/>
        <v>0</v>
      </c>
      <c r="P4225" s="31">
        <f t="shared" si="345"/>
        <v>0</v>
      </c>
      <c r="Q4225" s="31">
        <f t="shared" si="345"/>
        <v>0</v>
      </c>
      <c r="R4225" s="31">
        <f t="shared" si="345"/>
        <v>0</v>
      </c>
      <c r="S4225" s="31">
        <f t="shared" si="345"/>
        <v>0</v>
      </c>
      <c r="T4225" s="31">
        <f t="shared" si="345"/>
        <v>0</v>
      </c>
      <c r="U4225" s="31">
        <f t="shared" si="345"/>
        <v>0</v>
      </c>
      <c r="V4225" s="31">
        <f t="shared" si="345"/>
        <v>0</v>
      </c>
      <c r="W4225" s="31">
        <f>SUM(O4225:V4225)</f>
        <v>0</v>
      </c>
      <c r="X4225" s="31">
        <f>SUM(X4226:X4227)</f>
        <v>0</v>
      </c>
      <c r="Y4225" s="31">
        <f>H4225+I4225+J4225+K4225+L4225+M4225+N4225+W4225+X4225</f>
        <v>0</v>
      </c>
      <c r="Z4225" s="31">
        <f t="shared" ref="Z4225:AK4225" si="346">SUM(Z4226:Z4227)</f>
        <v>0</v>
      </c>
      <c r="AA4225" s="31">
        <f t="shared" si="346"/>
        <v>0</v>
      </c>
      <c r="AB4225" s="31">
        <f t="shared" si="346"/>
        <v>0</v>
      </c>
      <c r="AC4225" s="31">
        <f t="shared" si="346"/>
        <v>0</v>
      </c>
      <c r="AD4225" s="31">
        <f t="shared" si="346"/>
        <v>0</v>
      </c>
      <c r="AE4225" s="31">
        <f t="shared" si="346"/>
        <v>0</v>
      </c>
      <c r="AF4225" s="31">
        <f t="shared" si="346"/>
        <v>0</v>
      </c>
      <c r="AG4225" s="31">
        <f t="shared" si="346"/>
        <v>0</v>
      </c>
      <c r="AH4225" s="31">
        <f t="shared" si="346"/>
        <v>0</v>
      </c>
      <c r="AI4225" s="31">
        <f t="shared" si="346"/>
        <v>0</v>
      </c>
      <c r="AJ4225" s="31">
        <f t="shared" si="346"/>
        <v>0</v>
      </c>
      <c r="AK4225" s="31">
        <f t="shared" si="346"/>
        <v>0</v>
      </c>
      <c r="AL4225" s="31">
        <f>SUM(AD4225:AK4225)</f>
        <v>0</v>
      </c>
      <c r="AM4225" s="31">
        <f>SUM(AM4226:AM4227)</f>
        <v>0</v>
      </c>
      <c r="AN4225" s="31">
        <f>SUM(AN4226:AN4227)</f>
        <v>0</v>
      </c>
      <c r="AO4225" s="31">
        <f>Z4225+AA4225+AB4225+AC4225+AL4225+AM4225+AN4225</f>
        <v>0</v>
      </c>
      <c r="AP4225" s="32">
        <f>E4225+Y4225-AO4225</f>
        <v>0</v>
      </c>
      <c r="AQ4225" s="32"/>
      <c r="AR4225" s="28"/>
      <c r="AS4225" s="29">
        <f>E4225+H4225+I4225+J4225+K4225+L4225+M4225+N4225+W4225+X4225-Z4225-AB4225-AL4225-AC4225-AM4225-AN4225</f>
        <v>0</v>
      </c>
      <c r="AT4225" s="29">
        <f>AP4225-AS4225</f>
        <v>0</v>
      </c>
      <c r="AU4225" s="29">
        <f>E4225</f>
        <v>0</v>
      </c>
      <c r="AV4225" s="86">
        <f>AS4225-AU4225</f>
        <v>0</v>
      </c>
      <c r="AW4225" s="86">
        <f>Y4225-AO4225</f>
        <v>0</v>
      </c>
      <c r="AX4225" s="86">
        <f>AV4225-AW4225</f>
        <v>0</v>
      </c>
      <c r="AZ4225" s="398"/>
    </row>
    <row r="4226" spans="1:52" s="402" customFormat="1">
      <c r="A4226" s="13"/>
      <c r="B4226" s="8"/>
      <c r="C4226" s="8"/>
      <c r="D4226" s="113"/>
      <c r="E4226" s="33"/>
      <c r="F4226" s="33"/>
      <c r="G4226" s="282"/>
      <c r="H4226" s="283"/>
      <c r="I4226" s="33"/>
      <c r="J4226" s="33"/>
      <c r="K4226" s="33"/>
      <c r="L4226" s="33"/>
      <c r="M4226" s="33"/>
      <c r="N4226" s="33"/>
      <c r="O4226" s="33"/>
      <c r="P4226" s="33"/>
      <c r="Q4226" s="33"/>
      <c r="R4226" s="33"/>
      <c r="S4226" s="33"/>
      <c r="T4226" s="33"/>
      <c r="U4226" s="33"/>
      <c r="V4226" s="33"/>
      <c r="W4226" s="33"/>
      <c r="X4226" s="282"/>
      <c r="Y4226" s="33"/>
      <c r="Z4226" s="284"/>
      <c r="AA4226" s="284"/>
      <c r="AB4226" s="33"/>
      <c r="AC4226" s="33"/>
      <c r="AD4226" s="33"/>
      <c r="AE4226" s="33"/>
      <c r="AF4226" s="33"/>
      <c r="AG4226" s="33"/>
      <c r="AH4226" s="33"/>
      <c r="AI4226" s="33"/>
      <c r="AJ4226" s="33"/>
      <c r="AK4226" s="33"/>
      <c r="AL4226" s="33"/>
      <c r="AM4226" s="33"/>
      <c r="AN4226" s="33"/>
      <c r="AO4226" s="33"/>
      <c r="AP4226" s="34"/>
      <c r="AQ4226" s="34"/>
      <c r="AR4226" s="28"/>
      <c r="AS4226" s="29"/>
      <c r="AT4226" s="29"/>
      <c r="AU4226" s="29"/>
    </row>
    <row r="4227" spans="1:52" s="402" customFormat="1">
      <c r="A4227" s="13"/>
      <c r="B4227" s="8"/>
      <c r="C4227" s="8"/>
      <c r="D4227" s="113"/>
      <c r="E4227" s="404"/>
      <c r="F4227" s="33"/>
      <c r="G4227" s="282"/>
      <c r="H4227" s="283"/>
      <c r="I4227" s="33"/>
      <c r="J4227" s="33"/>
      <c r="K4227" s="33"/>
      <c r="L4227" s="33"/>
      <c r="M4227" s="33"/>
      <c r="N4227" s="33"/>
      <c r="O4227" s="33"/>
      <c r="P4227" s="33"/>
      <c r="Q4227" s="33"/>
      <c r="R4227" s="33"/>
      <c r="S4227" s="33"/>
      <c r="T4227" s="33"/>
      <c r="U4227" s="33"/>
      <c r="V4227" s="33"/>
      <c r="W4227" s="33"/>
      <c r="X4227" s="282"/>
      <c r="Y4227" s="33"/>
      <c r="Z4227" s="284"/>
      <c r="AA4227" s="284"/>
      <c r="AB4227" s="33"/>
      <c r="AC4227" s="33"/>
      <c r="AD4227" s="33"/>
      <c r="AE4227" s="33"/>
      <c r="AF4227" s="33"/>
      <c r="AG4227" s="33"/>
      <c r="AH4227" s="33"/>
      <c r="AI4227" s="33"/>
      <c r="AJ4227" s="33"/>
      <c r="AK4227" s="33"/>
      <c r="AL4227" s="33"/>
      <c r="AM4227" s="33"/>
      <c r="AN4227" s="33"/>
      <c r="AO4227" s="33"/>
      <c r="AP4227" s="34"/>
      <c r="AQ4227" s="34"/>
      <c r="AR4227" s="28"/>
      <c r="AS4227" s="29"/>
      <c r="AT4227" s="29"/>
      <c r="AU4227" s="29"/>
    </row>
    <row r="4228" spans="1:52" s="86" customFormat="1">
      <c r="A4228" s="12"/>
      <c r="B4228" s="9">
        <v>2</v>
      </c>
      <c r="C4228" s="9" t="s">
        <v>15</v>
      </c>
      <c r="D4228" s="81" t="s">
        <v>9</v>
      </c>
      <c r="E4228" s="405">
        <v>1781884623</v>
      </c>
      <c r="F4228" s="31">
        <f t="shared" ref="F4228:V4228" si="347">SUM(F4229:F4326)</f>
        <v>853458400</v>
      </c>
      <c r="G4228" s="31">
        <f t="shared" si="347"/>
        <v>788066500</v>
      </c>
      <c r="H4228" s="31">
        <f t="shared" si="347"/>
        <v>788066500</v>
      </c>
      <c r="I4228" s="31">
        <f t="shared" si="347"/>
        <v>0</v>
      </c>
      <c r="J4228" s="31">
        <f t="shared" si="347"/>
        <v>0</v>
      </c>
      <c r="K4228" s="31">
        <f t="shared" si="347"/>
        <v>0</v>
      </c>
      <c r="L4228" s="31">
        <f t="shared" si="347"/>
        <v>0</v>
      </c>
      <c r="M4228" s="31">
        <f t="shared" si="347"/>
        <v>0</v>
      </c>
      <c r="N4228" s="31">
        <f t="shared" si="347"/>
        <v>0</v>
      </c>
      <c r="O4228" s="31">
        <f t="shared" si="347"/>
        <v>0</v>
      </c>
      <c r="P4228" s="31">
        <f t="shared" si="347"/>
        <v>0</v>
      </c>
      <c r="Q4228" s="31">
        <f t="shared" si="347"/>
        <v>0</v>
      </c>
      <c r="R4228" s="31">
        <f t="shared" si="347"/>
        <v>0</v>
      </c>
      <c r="S4228" s="31">
        <f t="shared" si="347"/>
        <v>0</v>
      </c>
      <c r="T4228" s="31">
        <f t="shared" si="347"/>
        <v>0</v>
      </c>
      <c r="U4228" s="31">
        <f t="shared" si="347"/>
        <v>0</v>
      </c>
      <c r="V4228" s="31">
        <f t="shared" si="347"/>
        <v>0</v>
      </c>
      <c r="W4228" s="31">
        <f>SUM(O4228:V4228)</f>
        <v>0</v>
      </c>
      <c r="X4228" s="31">
        <f>SUM(X4229:X4326)</f>
        <v>0</v>
      </c>
      <c r="Y4228" s="31">
        <f>H4228+I4228+J4228+K4228+L4228+M4228+N4228+W4228+X4228</f>
        <v>788066500</v>
      </c>
      <c r="Z4228" s="31">
        <f t="shared" ref="Z4228:AK4228" si="348">SUM(Z4229:Z4326)</f>
        <v>0</v>
      </c>
      <c r="AA4228" s="31">
        <f t="shared" si="348"/>
        <v>0</v>
      </c>
      <c r="AB4228" s="31">
        <f t="shared" si="348"/>
        <v>0</v>
      </c>
      <c r="AC4228" s="31">
        <f t="shared" si="348"/>
        <v>0</v>
      </c>
      <c r="AD4228" s="31">
        <f t="shared" si="348"/>
        <v>0</v>
      </c>
      <c r="AE4228" s="31">
        <f t="shared" si="348"/>
        <v>0</v>
      </c>
      <c r="AF4228" s="31">
        <f t="shared" si="348"/>
        <v>0</v>
      </c>
      <c r="AG4228" s="31">
        <f t="shared" si="348"/>
        <v>0</v>
      </c>
      <c r="AH4228" s="31">
        <f t="shared" si="348"/>
        <v>0</v>
      </c>
      <c r="AI4228" s="31">
        <f t="shared" si="348"/>
        <v>0</v>
      </c>
      <c r="AJ4228" s="31">
        <f t="shared" si="348"/>
        <v>0</v>
      </c>
      <c r="AK4228" s="31">
        <f t="shared" si="348"/>
        <v>285000</v>
      </c>
      <c r="AL4228" s="31">
        <f>SUM(AD4228:AK4228)</f>
        <v>285000</v>
      </c>
      <c r="AM4228" s="31">
        <f>SUM(AM4229:AM4326)</f>
        <v>5013000</v>
      </c>
      <c r="AN4228" s="31">
        <f>SUM(AN4229:AN4326)</f>
        <v>0</v>
      </c>
      <c r="AO4228" s="31">
        <f>Z4228+AA4228+AB4228+AC4228+AL4228+AM4228+AN4228</f>
        <v>5298000</v>
      </c>
      <c r="AP4228" s="32">
        <f>E4228+Y4228-AO4228</f>
        <v>2564653123</v>
      </c>
      <c r="AQ4228" s="32"/>
      <c r="AR4228" s="28"/>
      <c r="AS4228" s="29">
        <f>E4228+H4228+I4228+J4228+K4228+L4228+M4228+N4228+W4228+X4228-Z4228-AB4228-AL4228-AC4228-AM4228-AN4228</f>
        <v>2564653123</v>
      </c>
      <c r="AT4228" s="29">
        <f>AP4228-AS4228</f>
        <v>0</v>
      </c>
      <c r="AU4228" s="29">
        <f>E4228</f>
        <v>1781884623</v>
      </c>
      <c r="AV4228" s="86">
        <f>AS4228-AU4228</f>
        <v>782768500</v>
      </c>
      <c r="AW4228" s="86">
        <f>Y4228-AO4228</f>
        <v>782768500</v>
      </c>
      <c r="AX4228" s="86">
        <f>AV4228-AW4228</f>
        <v>0</v>
      </c>
      <c r="AZ4228" s="398"/>
    </row>
    <row r="4229" spans="1:52" s="402" customFormat="1">
      <c r="A4229" s="13"/>
      <c r="B4229" s="8"/>
      <c r="C4229" s="8"/>
      <c r="D4229" s="240"/>
      <c r="E4229" s="266"/>
      <c r="F4229" s="321"/>
      <c r="G4229" s="282"/>
      <c r="H4229" s="283"/>
      <c r="I4229" s="33"/>
      <c r="J4229" s="33"/>
      <c r="K4229" s="33"/>
      <c r="L4229" s="33"/>
      <c r="M4229" s="33"/>
      <c r="N4229" s="33"/>
      <c r="O4229" s="33"/>
      <c r="P4229" s="33"/>
      <c r="Q4229" s="33"/>
      <c r="R4229" s="33"/>
      <c r="S4229" s="33"/>
      <c r="T4229" s="33"/>
      <c r="U4229" s="33"/>
      <c r="V4229" s="33"/>
      <c r="W4229" s="33"/>
      <c r="X4229" s="282"/>
      <c r="Y4229" s="33"/>
      <c r="Z4229" s="284"/>
      <c r="AA4229" s="284"/>
      <c r="AB4229" s="33"/>
      <c r="AC4229" s="33"/>
      <c r="AD4229" s="33"/>
      <c r="AE4229" s="33"/>
      <c r="AF4229" s="33"/>
      <c r="AG4229" s="33"/>
      <c r="AH4229" s="33"/>
      <c r="AI4229" s="33"/>
      <c r="AJ4229" s="33"/>
      <c r="AK4229" s="33"/>
      <c r="AL4229" s="33"/>
      <c r="AM4229" s="33"/>
      <c r="AN4229" s="33"/>
      <c r="AO4229" s="33"/>
      <c r="AP4229" s="34"/>
      <c r="AQ4229" s="34"/>
      <c r="AR4229" s="28"/>
      <c r="AS4229" s="29"/>
      <c r="AT4229" s="29"/>
      <c r="AU4229" s="29"/>
    </row>
    <row r="4230" spans="1:52" s="482" customFormat="1">
      <c r="A4230" s="13"/>
      <c r="B4230" s="8"/>
      <c r="C4230" s="8"/>
      <c r="D4230" s="240"/>
      <c r="E4230" s="266"/>
      <c r="F4230" s="321"/>
      <c r="G4230" s="282"/>
      <c r="H4230" s="283"/>
      <c r="I4230" s="33"/>
      <c r="J4230" s="33"/>
      <c r="K4230" s="33"/>
      <c r="L4230" s="33"/>
      <c r="M4230" s="33"/>
      <c r="N4230" s="33"/>
      <c r="O4230" s="33"/>
      <c r="P4230" s="33"/>
      <c r="Q4230" s="33"/>
      <c r="R4230" s="33"/>
      <c r="S4230" s="33"/>
      <c r="T4230" s="33"/>
      <c r="U4230" s="33"/>
      <c r="V4230" s="33"/>
      <c r="W4230" s="33"/>
      <c r="X4230" s="282"/>
      <c r="Y4230" s="33"/>
      <c r="Z4230" s="284"/>
      <c r="AA4230" s="284"/>
      <c r="AB4230" s="33"/>
      <c r="AC4230" s="33"/>
      <c r="AD4230" s="33"/>
      <c r="AE4230" s="33"/>
      <c r="AF4230" s="33"/>
      <c r="AG4230" s="33"/>
      <c r="AH4230" s="33"/>
      <c r="AI4230" s="33"/>
      <c r="AJ4230" s="33"/>
      <c r="AK4230" s="33"/>
      <c r="AL4230" s="33"/>
      <c r="AM4230" s="33"/>
      <c r="AN4230" s="33"/>
      <c r="AO4230" s="33"/>
      <c r="AP4230" s="34"/>
      <c r="AQ4230" s="34"/>
      <c r="AR4230" s="28"/>
      <c r="AS4230" s="29"/>
      <c r="AT4230" s="29"/>
      <c r="AU4230" s="29"/>
    </row>
    <row r="4231" spans="1:52" s="482" customFormat="1">
      <c r="A4231" s="13"/>
      <c r="B4231" s="8"/>
      <c r="C4231" s="83" t="s">
        <v>501</v>
      </c>
      <c r="D4231" s="375" t="s">
        <v>171</v>
      </c>
      <c r="E4231" s="266"/>
      <c r="F4231" s="321"/>
      <c r="G4231" s="282"/>
      <c r="H4231" s="283"/>
      <c r="I4231" s="33"/>
      <c r="J4231" s="33"/>
      <c r="K4231" s="33"/>
      <c r="L4231" s="33"/>
      <c r="M4231" s="33"/>
      <c r="N4231" s="33"/>
      <c r="O4231" s="33"/>
      <c r="P4231" s="33"/>
      <c r="Q4231" s="33"/>
      <c r="R4231" s="33"/>
      <c r="S4231" s="33"/>
      <c r="T4231" s="33"/>
      <c r="U4231" s="33"/>
      <c r="V4231" s="33"/>
      <c r="W4231" s="33"/>
      <c r="X4231" s="282"/>
      <c r="Y4231" s="33"/>
      <c r="Z4231" s="284"/>
      <c r="AA4231" s="284"/>
      <c r="AB4231" s="33"/>
      <c r="AC4231" s="33"/>
      <c r="AD4231" s="33"/>
      <c r="AE4231" s="33"/>
      <c r="AF4231" s="33"/>
      <c r="AG4231" s="33"/>
      <c r="AH4231" s="33"/>
      <c r="AI4231" s="33"/>
      <c r="AJ4231" s="33"/>
      <c r="AK4231" s="33"/>
      <c r="AL4231" s="33"/>
      <c r="AM4231" s="33"/>
      <c r="AN4231" s="33"/>
      <c r="AO4231" s="33"/>
      <c r="AP4231" s="34"/>
      <c r="AQ4231" s="34"/>
      <c r="AR4231" s="28"/>
      <c r="AS4231" s="29"/>
      <c r="AT4231" s="29"/>
      <c r="AU4231" s="29"/>
    </row>
    <row r="4232" spans="1:52" s="482" customFormat="1">
      <c r="A4232" s="13"/>
      <c r="B4232" s="8"/>
      <c r="C4232" s="8"/>
      <c r="D4232" s="472" t="s">
        <v>173</v>
      </c>
      <c r="E4232" s="266"/>
      <c r="F4232" s="321"/>
      <c r="G4232" s="282"/>
      <c r="H4232" s="283"/>
      <c r="I4232" s="33"/>
      <c r="J4232" s="33"/>
      <c r="K4232" s="33"/>
      <c r="L4232" s="33"/>
      <c r="M4232" s="33"/>
      <c r="N4232" s="33"/>
      <c r="O4232" s="33"/>
      <c r="P4232" s="33"/>
      <c r="Q4232" s="33"/>
      <c r="R4232" s="33"/>
      <c r="S4232" s="33"/>
      <c r="T4232" s="33"/>
      <c r="U4232" s="33"/>
      <c r="V4232" s="33"/>
      <c r="W4232" s="33"/>
      <c r="X4232" s="282"/>
      <c r="Y4232" s="33"/>
      <c r="Z4232" s="284"/>
      <c r="AA4232" s="284"/>
      <c r="AB4232" s="33"/>
      <c r="AC4232" s="33"/>
      <c r="AD4232" s="33"/>
      <c r="AE4232" s="33"/>
      <c r="AF4232" s="33"/>
      <c r="AG4232" s="33"/>
      <c r="AH4232" s="33"/>
      <c r="AI4232" s="33"/>
      <c r="AJ4232" s="33"/>
      <c r="AK4232" s="33"/>
      <c r="AL4232" s="33"/>
      <c r="AM4232" s="33"/>
      <c r="AN4232" s="33"/>
      <c r="AO4232" s="33"/>
      <c r="AP4232" s="34"/>
      <c r="AQ4232" s="34"/>
      <c r="AR4232" s="28"/>
      <c r="AS4232" s="29"/>
      <c r="AT4232" s="29"/>
      <c r="AU4232" s="29"/>
    </row>
    <row r="4233" spans="1:52" s="482" customFormat="1">
      <c r="A4233" s="13"/>
      <c r="B4233" s="8"/>
      <c r="C4233" s="8"/>
      <c r="D4233" s="473" t="s">
        <v>185</v>
      </c>
      <c r="E4233" s="321"/>
      <c r="F4233" s="321"/>
      <c r="G4233" s="282"/>
      <c r="H4233" s="283"/>
      <c r="I4233" s="33"/>
      <c r="J4233" s="33"/>
      <c r="K4233" s="33"/>
      <c r="L4233" s="33"/>
      <c r="M4233" s="33"/>
      <c r="N4233" s="33"/>
      <c r="O4233" s="33"/>
      <c r="P4233" s="33"/>
      <c r="Q4233" s="33"/>
      <c r="R4233" s="33"/>
      <c r="S4233" s="33"/>
      <c r="T4233" s="33"/>
      <c r="U4233" s="33"/>
      <c r="V4233" s="33"/>
      <c r="W4233" s="33"/>
      <c r="X4233" s="282"/>
      <c r="Y4233" s="33"/>
      <c r="Z4233" s="284"/>
      <c r="AA4233" s="284"/>
      <c r="AB4233" s="33"/>
      <c r="AC4233" s="33"/>
      <c r="AD4233" s="33"/>
      <c r="AE4233" s="33"/>
      <c r="AF4233" s="33"/>
      <c r="AG4233" s="33"/>
      <c r="AH4233" s="33"/>
      <c r="AI4233" s="33"/>
      <c r="AJ4233" s="33"/>
      <c r="AK4233" s="33"/>
      <c r="AL4233" s="33"/>
      <c r="AM4233" s="33"/>
      <c r="AN4233" s="33"/>
      <c r="AO4233" s="33"/>
      <c r="AP4233" s="34"/>
      <c r="AQ4233" s="34"/>
      <c r="AR4233" s="28"/>
      <c r="AS4233" s="29"/>
      <c r="AT4233" s="29"/>
      <c r="AU4233" s="29"/>
    </row>
    <row r="4234" spans="1:52" s="482" customFormat="1">
      <c r="A4234" s="13"/>
      <c r="B4234" s="8"/>
      <c r="C4234" s="8"/>
      <c r="D4234" s="344" t="s">
        <v>1239</v>
      </c>
      <c r="E4234" s="266"/>
      <c r="F4234" s="321">
        <v>30000000</v>
      </c>
      <c r="G4234" s="282">
        <f>SUM(H4234)</f>
        <v>23600000</v>
      </c>
      <c r="H4234" s="283">
        <v>23600000</v>
      </c>
      <c r="I4234" s="33"/>
      <c r="J4234" s="33"/>
      <c r="K4234" s="33"/>
      <c r="L4234" s="33"/>
      <c r="M4234" s="33"/>
      <c r="N4234" s="33"/>
      <c r="O4234" s="33"/>
      <c r="P4234" s="33"/>
      <c r="Q4234" s="33"/>
      <c r="R4234" s="33"/>
      <c r="S4234" s="33"/>
      <c r="T4234" s="33"/>
      <c r="U4234" s="33"/>
      <c r="V4234" s="33"/>
      <c r="W4234" s="33"/>
      <c r="X4234" s="282"/>
      <c r="Y4234" s="33"/>
      <c r="Z4234" s="284"/>
      <c r="AA4234" s="284"/>
      <c r="AB4234" s="33"/>
      <c r="AC4234" s="33"/>
      <c r="AD4234" s="33"/>
      <c r="AE4234" s="33"/>
      <c r="AF4234" s="33"/>
      <c r="AG4234" s="33"/>
      <c r="AH4234" s="33"/>
      <c r="AI4234" s="33"/>
      <c r="AJ4234" s="33"/>
      <c r="AK4234" s="33"/>
      <c r="AL4234" s="33"/>
      <c r="AM4234" s="33"/>
      <c r="AN4234" s="33"/>
      <c r="AO4234" s="33"/>
      <c r="AP4234" s="34"/>
      <c r="AQ4234" s="34"/>
      <c r="AR4234" s="28"/>
      <c r="AS4234" s="29"/>
      <c r="AT4234" s="29"/>
      <c r="AU4234" s="29"/>
    </row>
    <row r="4235" spans="1:52" s="482" customFormat="1">
      <c r="A4235" s="13"/>
      <c r="B4235" s="8"/>
      <c r="C4235" s="8"/>
      <c r="D4235" s="473" t="s">
        <v>174</v>
      </c>
      <c r="E4235" s="321"/>
      <c r="F4235" s="321"/>
      <c r="G4235" s="282"/>
      <c r="H4235" s="283"/>
      <c r="I4235" s="33"/>
      <c r="J4235" s="33"/>
      <c r="K4235" s="33"/>
      <c r="L4235" s="33"/>
      <c r="M4235" s="33"/>
      <c r="N4235" s="33"/>
      <c r="O4235" s="33"/>
      <c r="P4235" s="33"/>
      <c r="Q4235" s="33"/>
      <c r="R4235" s="33"/>
      <c r="S4235" s="33"/>
      <c r="T4235" s="33"/>
      <c r="U4235" s="33"/>
      <c r="V4235" s="33"/>
      <c r="W4235" s="33"/>
      <c r="X4235" s="282"/>
      <c r="Y4235" s="33"/>
      <c r="Z4235" s="284"/>
      <c r="AA4235" s="284"/>
      <c r="AB4235" s="33"/>
      <c r="AC4235" s="33"/>
      <c r="AD4235" s="33"/>
      <c r="AE4235" s="33"/>
      <c r="AF4235" s="33"/>
      <c r="AG4235" s="33"/>
      <c r="AH4235" s="33"/>
      <c r="AI4235" s="33"/>
      <c r="AJ4235" s="33"/>
      <c r="AK4235" s="33"/>
      <c r="AL4235" s="33"/>
      <c r="AM4235" s="33"/>
      <c r="AN4235" s="33"/>
      <c r="AO4235" s="33"/>
      <c r="AP4235" s="34"/>
      <c r="AQ4235" s="34"/>
      <c r="AR4235" s="28"/>
      <c r="AS4235" s="29"/>
      <c r="AT4235" s="29"/>
      <c r="AU4235" s="29"/>
    </row>
    <row r="4236" spans="1:52" s="482" customFormat="1">
      <c r="A4236" s="13"/>
      <c r="B4236" s="8"/>
      <c r="C4236" s="8"/>
      <c r="D4236" s="344" t="s">
        <v>1240</v>
      </c>
      <c r="E4236" s="266"/>
      <c r="F4236" s="321">
        <v>17500000</v>
      </c>
      <c r="G4236" s="282">
        <f>SUM(H4236)</f>
        <v>17500000</v>
      </c>
      <c r="H4236" s="283">
        <v>17500000</v>
      </c>
      <c r="I4236" s="33"/>
      <c r="J4236" s="33"/>
      <c r="K4236" s="33"/>
      <c r="L4236" s="33"/>
      <c r="M4236" s="33"/>
      <c r="N4236" s="33"/>
      <c r="O4236" s="33"/>
      <c r="P4236" s="33"/>
      <c r="Q4236" s="33"/>
      <c r="R4236" s="33"/>
      <c r="S4236" s="33"/>
      <c r="T4236" s="33"/>
      <c r="U4236" s="33"/>
      <c r="V4236" s="33"/>
      <c r="W4236" s="33"/>
      <c r="X4236" s="282"/>
      <c r="Y4236" s="33"/>
      <c r="Z4236" s="284"/>
      <c r="AA4236" s="284"/>
      <c r="AB4236" s="33"/>
      <c r="AC4236" s="33"/>
      <c r="AD4236" s="33"/>
      <c r="AE4236" s="33"/>
      <c r="AF4236" s="33"/>
      <c r="AG4236" s="33"/>
      <c r="AH4236" s="33"/>
      <c r="AI4236" s="33"/>
      <c r="AJ4236" s="33"/>
      <c r="AK4236" s="33"/>
      <c r="AL4236" s="33"/>
      <c r="AM4236" s="33"/>
      <c r="AN4236" s="33"/>
      <c r="AO4236" s="33"/>
      <c r="AP4236" s="34"/>
      <c r="AQ4236" s="34"/>
      <c r="AR4236" s="28"/>
      <c r="AS4236" s="29"/>
      <c r="AT4236" s="29"/>
      <c r="AU4236" s="29"/>
    </row>
    <row r="4237" spans="1:52" s="482" customFormat="1">
      <c r="A4237" s="13"/>
      <c r="B4237" s="8"/>
      <c r="C4237" s="8"/>
      <c r="D4237" s="344" t="s">
        <v>1241</v>
      </c>
      <c r="E4237" s="266"/>
      <c r="F4237" s="321">
        <v>12000000</v>
      </c>
      <c r="G4237" s="282">
        <f>SUM(H4237)</f>
        <v>11900000</v>
      </c>
      <c r="H4237" s="283">
        <v>11900000</v>
      </c>
      <c r="I4237" s="33"/>
      <c r="J4237" s="33"/>
      <c r="K4237" s="33"/>
      <c r="L4237" s="33"/>
      <c r="M4237" s="33"/>
      <c r="N4237" s="33"/>
      <c r="O4237" s="33"/>
      <c r="P4237" s="33"/>
      <c r="Q4237" s="33"/>
      <c r="R4237" s="33"/>
      <c r="S4237" s="33"/>
      <c r="T4237" s="33"/>
      <c r="U4237" s="33"/>
      <c r="V4237" s="33"/>
      <c r="W4237" s="33"/>
      <c r="X4237" s="282"/>
      <c r="Y4237" s="33"/>
      <c r="Z4237" s="284"/>
      <c r="AA4237" s="284"/>
      <c r="AB4237" s="33"/>
      <c r="AC4237" s="33"/>
      <c r="AD4237" s="33"/>
      <c r="AE4237" s="33"/>
      <c r="AF4237" s="33"/>
      <c r="AG4237" s="33"/>
      <c r="AH4237" s="33"/>
      <c r="AI4237" s="33"/>
      <c r="AJ4237" s="33"/>
      <c r="AK4237" s="33"/>
      <c r="AL4237" s="33"/>
      <c r="AM4237" s="33"/>
      <c r="AN4237" s="33"/>
      <c r="AO4237" s="33"/>
      <c r="AP4237" s="34"/>
      <c r="AQ4237" s="34"/>
      <c r="AR4237" s="28"/>
      <c r="AS4237" s="29"/>
      <c r="AT4237" s="29"/>
      <c r="AU4237" s="29"/>
    </row>
    <row r="4238" spans="1:52" s="482" customFormat="1">
      <c r="A4238" s="13"/>
      <c r="B4238" s="8"/>
      <c r="C4238" s="8"/>
      <c r="D4238" s="473" t="s">
        <v>188</v>
      </c>
      <c r="E4238" s="321"/>
      <c r="F4238" s="321"/>
      <c r="G4238" s="282"/>
      <c r="H4238" s="283"/>
      <c r="I4238" s="33"/>
      <c r="J4238" s="33"/>
      <c r="K4238" s="33"/>
      <c r="L4238" s="33"/>
      <c r="M4238" s="33"/>
      <c r="N4238" s="33"/>
      <c r="O4238" s="33"/>
      <c r="P4238" s="33"/>
      <c r="Q4238" s="33"/>
      <c r="R4238" s="33"/>
      <c r="S4238" s="33"/>
      <c r="T4238" s="33"/>
      <c r="U4238" s="33"/>
      <c r="V4238" s="33"/>
      <c r="W4238" s="33"/>
      <c r="X4238" s="282"/>
      <c r="Y4238" s="33"/>
      <c r="Z4238" s="284"/>
      <c r="AA4238" s="284"/>
      <c r="AB4238" s="33"/>
      <c r="AC4238" s="33"/>
      <c r="AD4238" s="33"/>
      <c r="AE4238" s="33"/>
      <c r="AF4238" s="33"/>
      <c r="AG4238" s="33"/>
      <c r="AH4238" s="33"/>
      <c r="AI4238" s="33"/>
      <c r="AJ4238" s="33"/>
      <c r="AK4238" s="33"/>
      <c r="AL4238" s="33"/>
      <c r="AM4238" s="33"/>
      <c r="AN4238" s="33"/>
      <c r="AO4238" s="33"/>
      <c r="AP4238" s="34"/>
      <c r="AQ4238" s="34"/>
      <c r="AR4238" s="28"/>
      <c r="AS4238" s="29"/>
      <c r="AT4238" s="29"/>
      <c r="AU4238" s="29"/>
    </row>
    <row r="4239" spans="1:52" s="482" customFormat="1">
      <c r="A4239" s="13"/>
      <c r="B4239" s="8"/>
      <c r="C4239" s="8"/>
      <c r="D4239" s="345" t="s">
        <v>358</v>
      </c>
      <c r="E4239" s="266"/>
      <c r="F4239" s="321">
        <v>45000000</v>
      </c>
      <c r="G4239" s="282">
        <f>SUM(H4240)</f>
        <v>39000000</v>
      </c>
      <c r="H4239" s="283"/>
      <c r="I4239" s="33"/>
      <c r="J4239" s="33"/>
      <c r="K4239" s="33"/>
      <c r="L4239" s="33"/>
      <c r="M4239" s="33"/>
      <c r="N4239" s="33"/>
      <c r="O4239" s="33"/>
      <c r="P4239" s="33"/>
      <c r="Q4239" s="33"/>
      <c r="R4239" s="33"/>
      <c r="S4239" s="33"/>
      <c r="T4239" s="33"/>
      <c r="U4239" s="33"/>
      <c r="V4239" s="33"/>
      <c r="W4239" s="33"/>
      <c r="X4239" s="282"/>
      <c r="Y4239" s="33"/>
      <c r="Z4239" s="284"/>
      <c r="AA4239" s="284"/>
      <c r="AB4239" s="33"/>
      <c r="AC4239" s="33"/>
      <c r="AD4239" s="33"/>
      <c r="AE4239" s="33"/>
      <c r="AF4239" s="33"/>
      <c r="AG4239" s="33"/>
      <c r="AH4239" s="33"/>
      <c r="AI4239" s="33"/>
      <c r="AJ4239" s="33"/>
      <c r="AK4239" s="33"/>
      <c r="AL4239" s="33"/>
      <c r="AM4239" s="33"/>
      <c r="AN4239" s="33"/>
      <c r="AO4239" s="33"/>
      <c r="AP4239" s="34"/>
      <c r="AQ4239" s="34"/>
      <c r="AR4239" s="28"/>
      <c r="AS4239" s="29"/>
      <c r="AT4239" s="29"/>
      <c r="AU4239" s="29"/>
    </row>
    <row r="4240" spans="1:52" s="524" customFormat="1">
      <c r="A4240" s="13"/>
      <c r="B4240" s="8"/>
      <c r="C4240" s="8"/>
      <c r="D4240" s="344" t="s">
        <v>1242</v>
      </c>
      <c r="E4240" s="266"/>
      <c r="F4240" s="321"/>
      <c r="G4240" s="282"/>
      <c r="H4240" s="283">
        <v>39000000</v>
      </c>
      <c r="I4240" s="33"/>
      <c r="J4240" s="33"/>
      <c r="K4240" s="33"/>
      <c r="L4240" s="33"/>
      <c r="M4240" s="33"/>
      <c r="N4240" s="33"/>
      <c r="O4240" s="33"/>
      <c r="P4240" s="33"/>
      <c r="Q4240" s="33"/>
      <c r="R4240" s="33"/>
      <c r="S4240" s="33"/>
      <c r="T4240" s="33"/>
      <c r="U4240" s="33"/>
      <c r="V4240" s="33"/>
      <c r="W4240" s="33"/>
      <c r="X4240" s="282"/>
      <c r="Y4240" s="33"/>
      <c r="Z4240" s="284"/>
      <c r="AA4240" s="284"/>
      <c r="AB4240" s="33"/>
      <c r="AC4240" s="33"/>
      <c r="AD4240" s="33"/>
      <c r="AE4240" s="33"/>
      <c r="AF4240" s="33"/>
      <c r="AG4240" s="33"/>
      <c r="AH4240" s="33"/>
      <c r="AI4240" s="33"/>
      <c r="AJ4240" s="33"/>
      <c r="AK4240" s="33"/>
      <c r="AL4240" s="33"/>
      <c r="AM4240" s="33"/>
      <c r="AN4240" s="33"/>
      <c r="AO4240" s="33"/>
      <c r="AP4240" s="34"/>
      <c r="AQ4240" s="34"/>
      <c r="AR4240" s="28"/>
      <c r="AS4240" s="29"/>
      <c r="AT4240" s="29"/>
      <c r="AU4240" s="29"/>
    </row>
    <row r="4241" spans="1:47" s="482" customFormat="1">
      <c r="A4241" s="13"/>
      <c r="B4241" s="8"/>
      <c r="C4241" s="8"/>
      <c r="D4241" s="345" t="s">
        <v>189</v>
      </c>
      <c r="E4241" s="266"/>
      <c r="F4241" s="321">
        <v>481932400</v>
      </c>
      <c r="G4241" s="282">
        <f>SUM(H4242)</f>
        <v>453253000</v>
      </c>
      <c r="H4241" s="283"/>
      <c r="I4241" s="33"/>
      <c r="J4241" s="33"/>
      <c r="K4241" s="33"/>
      <c r="L4241" s="33"/>
      <c r="M4241" s="33"/>
      <c r="N4241" s="33"/>
      <c r="O4241" s="33"/>
      <c r="P4241" s="33"/>
      <c r="Q4241" s="33"/>
      <c r="R4241" s="33"/>
      <c r="S4241" s="33"/>
      <c r="T4241" s="33"/>
      <c r="U4241" s="33"/>
      <c r="V4241" s="33"/>
      <c r="W4241" s="33"/>
      <c r="X4241" s="282"/>
      <c r="Y4241" s="33"/>
      <c r="Z4241" s="284"/>
      <c r="AA4241" s="284"/>
      <c r="AB4241" s="33"/>
      <c r="AC4241" s="33"/>
      <c r="AD4241" s="33"/>
      <c r="AE4241" s="33"/>
      <c r="AF4241" s="33"/>
      <c r="AG4241" s="33"/>
      <c r="AH4241" s="33"/>
      <c r="AI4241" s="33"/>
      <c r="AJ4241" s="33"/>
      <c r="AK4241" s="33"/>
      <c r="AL4241" s="33"/>
      <c r="AM4241" s="33"/>
      <c r="AN4241" s="33"/>
      <c r="AO4241" s="33"/>
      <c r="AP4241" s="34"/>
      <c r="AQ4241" s="34"/>
      <c r="AR4241" s="28"/>
      <c r="AS4241" s="29"/>
      <c r="AT4241" s="29"/>
      <c r="AU4241" s="29"/>
    </row>
    <row r="4242" spans="1:47" s="524" customFormat="1">
      <c r="A4242" s="13"/>
      <c r="B4242" s="8"/>
      <c r="C4242" s="8"/>
      <c r="D4242" s="344" t="s">
        <v>1243</v>
      </c>
      <c r="E4242" s="266"/>
      <c r="F4242" s="321"/>
      <c r="G4242" s="282"/>
      <c r="H4242" s="283">
        <v>453253000</v>
      </c>
      <c r="I4242" s="33"/>
      <c r="J4242" s="33"/>
      <c r="K4242" s="33"/>
      <c r="L4242" s="33"/>
      <c r="M4242" s="33"/>
      <c r="N4242" s="33"/>
      <c r="O4242" s="33"/>
      <c r="P4242" s="33"/>
      <c r="Q4242" s="33"/>
      <c r="R4242" s="33"/>
      <c r="S4242" s="33"/>
      <c r="T4242" s="33"/>
      <c r="U4242" s="33"/>
      <c r="V4242" s="33"/>
      <c r="W4242" s="33"/>
      <c r="X4242" s="282"/>
      <c r="Y4242" s="33"/>
      <c r="Z4242" s="284"/>
      <c r="AA4242" s="284"/>
      <c r="AB4242" s="33"/>
      <c r="AC4242" s="33"/>
      <c r="AD4242" s="33"/>
      <c r="AE4242" s="33"/>
      <c r="AF4242" s="33"/>
      <c r="AG4242" s="33"/>
      <c r="AH4242" s="33"/>
      <c r="AI4242" s="33"/>
      <c r="AJ4242" s="33"/>
      <c r="AK4242" s="33"/>
      <c r="AL4242" s="33"/>
      <c r="AM4242" s="33"/>
      <c r="AN4242" s="33"/>
      <c r="AO4242" s="33"/>
      <c r="AP4242" s="34"/>
      <c r="AQ4242" s="34"/>
      <c r="AR4242" s="28"/>
      <c r="AS4242" s="29"/>
      <c r="AT4242" s="29"/>
      <c r="AU4242" s="29"/>
    </row>
    <row r="4243" spans="1:47" s="482" customFormat="1">
      <c r="A4243" s="13"/>
      <c r="B4243" s="8"/>
      <c r="C4243" s="8"/>
      <c r="D4243" s="345" t="s">
        <v>218</v>
      </c>
      <c r="E4243" s="266"/>
      <c r="F4243" s="321">
        <v>18000000</v>
      </c>
      <c r="G4243" s="282">
        <f>SUM(H4244)</f>
        <v>17760000</v>
      </c>
      <c r="H4243" s="283"/>
      <c r="I4243" s="33"/>
      <c r="J4243" s="33"/>
      <c r="K4243" s="33"/>
      <c r="L4243" s="33"/>
      <c r="M4243" s="33"/>
      <c r="N4243" s="33"/>
      <c r="O4243" s="33"/>
      <c r="P4243" s="33"/>
      <c r="Q4243" s="33"/>
      <c r="R4243" s="33"/>
      <c r="S4243" s="33"/>
      <c r="T4243" s="33"/>
      <c r="U4243" s="33"/>
      <c r="V4243" s="33"/>
      <c r="W4243" s="33"/>
      <c r="X4243" s="282"/>
      <c r="Y4243" s="33"/>
      <c r="Z4243" s="284"/>
      <c r="AA4243" s="284"/>
      <c r="AB4243" s="33"/>
      <c r="AC4243" s="33"/>
      <c r="AD4243" s="33"/>
      <c r="AE4243" s="33"/>
      <c r="AF4243" s="33"/>
      <c r="AG4243" s="33"/>
      <c r="AH4243" s="33"/>
      <c r="AI4243" s="33"/>
      <c r="AJ4243" s="33"/>
      <c r="AK4243" s="33"/>
      <c r="AL4243" s="33"/>
      <c r="AM4243" s="33"/>
      <c r="AN4243" s="33"/>
      <c r="AO4243" s="33"/>
      <c r="AP4243" s="34"/>
      <c r="AQ4243" s="34"/>
      <c r="AR4243" s="28"/>
      <c r="AS4243" s="29"/>
      <c r="AT4243" s="29"/>
      <c r="AU4243" s="29"/>
    </row>
    <row r="4244" spans="1:47" s="524" customFormat="1">
      <c r="A4244" s="13"/>
      <c r="B4244" s="8"/>
      <c r="C4244" s="8"/>
      <c r="D4244" s="344" t="s">
        <v>1244</v>
      </c>
      <c r="E4244" s="266"/>
      <c r="F4244" s="321"/>
      <c r="G4244" s="282"/>
      <c r="H4244" s="283">
        <v>17760000</v>
      </c>
      <c r="I4244" s="33"/>
      <c r="J4244" s="33"/>
      <c r="K4244" s="33"/>
      <c r="L4244" s="33"/>
      <c r="M4244" s="33"/>
      <c r="N4244" s="33"/>
      <c r="O4244" s="33"/>
      <c r="P4244" s="33"/>
      <c r="Q4244" s="33"/>
      <c r="R4244" s="33"/>
      <c r="S4244" s="33"/>
      <c r="T4244" s="33"/>
      <c r="U4244" s="33"/>
      <c r="V4244" s="33"/>
      <c r="W4244" s="33"/>
      <c r="X4244" s="282"/>
      <c r="Y4244" s="33"/>
      <c r="Z4244" s="284"/>
      <c r="AA4244" s="284"/>
      <c r="AB4244" s="33"/>
      <c r="AC4244" s="33"/>
      <c r="AD4244" s="33"/>
      <c r="AE4244" s="33"/>
      <c r="AF4244" s="33"/>
      <c r="AG4244" s="33"/>
      <c r="AH4244" s="33"/>
      <c r="AI4244" s="33"/>
      <c r="AJ4244" s="33"/>
      <c r="AK4244" s="33"/>
      <c r="AL4244" s="33"/>
      <c r="AM4244" s="33"/>
      <c r="AN4244" s="33"/>
      <c r="AO4244" s="33"/>
      <c r="AP4244" s="34"/>
      <c r="AQ4244" s="34"/>
      <c r="AR4244" s="28"/>
      <c r="AS4244" s="29"/>
      <c r="AT4244" s="29"/>
      <c r="AU4244" s="29"/>
    </row>
    <row r="4245" spans="1:47" s="482" customFormat="1">
      <c r="A4245" s="13"/>
      <c r="B4245" s="8"/>
      <c r="C4245" s="8"/>
      <c r="D4245" s="345" t="s">
        <v>190</v>
      </c>
      <c r="E4245" s="266"/>
      <c r="F4245" s="321">
        <v>17300000</v>
      </c>
      <c r="G4245" s="282">
        <f>SUM(H4246:H4247)</f>
        <v>16150000</v>
      </c>
      <c r="H4245" s="283"/>
      <c r="I4245" s="33"/>
      <c r="J4245" s="33"/>
      <c r="K4245" s="33"/>
      <c r="L4245" s="33"/>
      <c r="M4245" s="33"/>
      <c r="N4245" s="33"/>
      <c r="O4245" s="33"/>
      <c r="P4245" s="33"/>
      <c r="Q4245" s="33"/>
      <c r="R4245" s="33"/>
      <c r="S4245" s="33"/>
      <c r="T4245" s="33"/>
      <c r="U4245" s="33"/>
      <c r="V4245" s="33"/>
      <c r="W4245" s="33"/>
      <c r="X4245" s="282"/>
      <c r="Y4245" s="33"/>
      <c r="Z4245" s="284"/>
      <c r="AA4245" s="284"/>
      <c r="AB4245" s="33"/>
      <c r="AC4245" s="33"/>
      <c r="AD4245" s="33"/>
      <c r="AE4245" s="33"/>
      <c r="AF4245" s="33"/>
      <c r="AG4245" s="33"/>
      <c r="AH4245" s="33"/>
      <c r="AI4245" s="33"/>
      <c r="AJ4245" s="33"/>
      <c r="AK4245" s="33"/>
      <c r="AL4245" s="33"/>
      <c r="AM4245" s="33"/>
      <c r="AN4245" s="33"/>
      <c r="AO4245" s="33"/>
      <c r="AP4245" s="34"/>
      <c r="AQ4245" s="34"/>
      <c r="AR4245" s="28"/>
      <c r="AS4245" s="29"/>
      <c r="AT4245" s="29"/>
      <c r="AU4245" s="29"/>
    </row>
    <row r="4246" spans="1:47" s="524" customFormat="1">
      <c r="A4246" s="13"/>
      <c r="B4246" s="8"/>
      <c r="C4246" s="8"/>
      <c r="D4246" s="344" t="s">
        <v>1245</v>
      </c>
      <c r="E4246" s="266"/>
      <c r="F4246" s="321"/>
      <c r="G4246" s="282"/>
      <c r="H4246" s="283">
        <v>14000000</v>
      </c>
      <c r="I4246" s="33"/>
      <c r="J4246" s="33"/>
      <c r="K4246" s="33"/>
      <c r="L4246" s="33"/>
      <c r="M4246" s="33"/>
      <c r="N4246" s="33"/>
      <c r="O4246" s="33"/>
      <c r="P4246" s="33"/>
      <c r="Q4246" s="33"/>
      <c r="R4246" s="33"/>
      <c r="S4246" s="33"/>
      <c r="T4246" s="33"/>
      <c r="U4246" s="33"/>
      <c r="V4246" s="33"/>
      <c r="W4246" s="33"/>
      <c r="X4246" s="282"/>
      <c r="Y4246" s="33"/>
      <c r="Z4246" s="284"/>
      <c r="AA4246" s="284"/>
      <c r="AB4246" s="33"/>
      <c r="AC4246" s="33"/>
      <c r="AD4246" s="33"/>
      <c r="AE4246" s="33"/>
      <c r="AF4246" s="33"/>
      <c r="AG4246" s="33"/>
      <c r="AH4246" s="33"/>
      <c r="AI4246" s="33"/>
      <c r="AJ4246" s="33"/>
      <c r="AK4246" s="33"/>
      <c r="AL4246" s="33"/>
      <c r="AM4246" s="33"/>
      <c r="AN4246" s="33"/>
      <c r="AO4246" s="33"/>
      <c r="AP4246" s="34"/>
      <c r="AQ4246" s="34"/>
      <c r="AR4246" s="28"/>
      <c r="AS4246" s="29"/>
      <c r="AT4246" s="29"/>
      <c r="AU4246" s="29"/>
    </row>
    <row r="4247" spans="1:47" s="524" customFormat="1">
      <c r="A4247" s="13"/>
      <c r="B4247" s="8"/>
      <c r="C4247" s="8"/>
      <c r="D4247" s="344" t="s">
        <v>1246</v>
      </c>
      <c r="E4247" s="266"/>
      <c r="F4247" s="321"/>
      <c r="G4247" s="282"/>
      <c r="H4247" s="283">
        <v>2150000</v>
      </c>
      <c r="I4247" s="33"/>
      <c r="J4247" s="33"/>
      <c r="K4247" s="33"/>
      <c r="L4247" s="33"/>
      <c r="M4247" s="33"/>
      <c r="N4247" s="33"/>
      <c r="O4247" s="33"/>
      <c r="P4247" s="33"/>
      <c r="Q4247" s="33"/>
      <c r="R4247" s="33"/>
      <c r="S4247" s="33"/>
      <c r="T4247" s="33"/>
      <c r="U4247" s="33"/>
      <c r="V4247" s="33"/>
      <c r="W4247" s="33"/>
      <c r="X4247" s="282"/>
      <c r="Y4247" s="33"/>
      <c r="Z4247" s="284"/>
      <c r="AA4247" s="284"/>
      <c r="AB4247" s="33"/>
      <c r="AC4247" s="33"/>
      <c r="AD4247" s="33"/>
      <c r="AE4247" s="33"/>
      <c r="AF4247" s="33"/>
      <c r="AG4247" s="33"/>
      <c r="AH4247" s="33"/>
      <c r="AI4247" s="33"/>
      <c r="AJ4247" s="33"/>
      <c r="AK4247" s="33"/>
      <c r="AL4247" s="33"/>
      <c r="AM4247" s="33"/>
      <c r="AN4247" s="33"/>
      <c r="AO4247" s="33"/>
      <c r="AP4247" s="34"/>
      <c r="AQ4247" s="34"/>
      <c r="AR4247" s="28"/>
      <c r="AS4247" s="29"/>
      <c r="AT4247" s="29"/>
      <c r="AU4247" s="29"/>
    </row>
    <row r="4248" spans="1:47" s="524" customFormat="1">
      <c r="A4248" s="13"/>
      <c r="B4248" s="8"/>
      <c r="C4248" s="8"/>
      <c r="D4248" s="344"/>
      <c r="E4248" s="266"/>
      <c r="F4248" s="321"/>
      <c r="G4248" s="282"/>
      <c r="H4248" s="283"/>
      <c r="I4248" s="33"/>
      <c r="J4248" s="33"/>
      <c r="K4248" s="33"/>
      <c r="L4248" s="33"/>
      <c r="M4248" s="33"/>
      <c r="N4248" s="33"/>
      <c r="O4248" s="33"/>
      <c r="P4248" s="33"/>
      <c r="Q4248" s="33"/>
      <c r="R4248" s="33"/>
      <c r="S4248" s="33"/>
      <c r="T4248" s="33"/>
      <c r="U4248" s="33"/>
      <c r="V4248" s="33"/>
      <c r="W4248" s="33"/>
      <c r="X4248" s="282"/>
      <c r="Y4248" s="33"/>
      <c r="Z4248" s="284"/>
      <c r="AA4248" s="284"/>
      <c r="AB4248" s="33"/>
      <c r="AC4248" s="33"/>
      <c r="AD4248" s="33"/>
      <c r="AE4248" s="33"/>
      <c r="AF4248" s="33"/>
      <c r="AG4248" s="33"/>
      <c r="AH4248" s="33"/>
      <c r="AI4248" s="33"/>
      <c r="AJ4248" s="33"/>
      <c r="AK4248" s="33"/>
      <c r="AL4248" s="33"/>
      <c r="AM4248" s="33"/>
      <c r="AN4248" s="33"/>
      <c r="AO4248" s="33"/>
      <c r="AP4248" s="34"/>
      <c r="AQ4248" s="34"/>
      <c r="AR4248" s="28"/>
      <c r="AS4248" s="29"/>
      <c r="AT4248" s="29"/>
      <c r="AU4248" s="29"/>
    </row>
    <row r="4249" spans="1:47" s="482" customFormat="1">
      <c r="A4249" s="13"/>
      <c r="B4249" s="8"/>
      <c r="C4249" s="8"/>
      <c r="D4249" s="345" t="s">
        <v>310</v>
      </c>
      <c r="E4249" s="266"/>
      <c r="F4249" s="321">
        <v>1770000</v>
      </c>
      <c r="G4249" s="282">
        <f>SUM(H4249)</f>
        <v>0</v>
      </c>
      <c r="H4249" s="283">
        <v>0</v>
      </c>
      <c r="I4249" s="33"/>
      <c r="J4249" s="33"/>
      <c r="K4249" s="33"/>
      <c r="L4249" s="33"/>
      <c r="M4249" s="33"/>
      <c r="N4249" s="33"/>
      <c r="O4249" s="33"/>
      <c r="P4249" s="33"/>
      <c r="Q4249" s="33"/>
      <c r="R4249" s="33"/>
      <c r="S4249" s="33"/>
      <c r="T4249" s="33"/>
      <c r="U4249" s="33"/>
      <c r="V4249" s="33"/>
      <c r="W4249" s="33"/>
      <c r="X4249" s="282"/>
      <c r="Y4249" s="33"/>
      <c r="Z4249" s="284"/>
      <c r="AA4249" s="284"/>
      <c r="AB4249" s="33"/>
      <c r="AC4249" s="33"/>
      <c r="AD4249" s="33"/>
      <c r="AE4249" s="33"/>
      <c r="AF4249" s="33"/>
      <c r="AG4249" s="33"/>
      <c r="AH4249" s="33"/>
      <c r="AI4249" s="33"/>
      <c r="AJ4249" s="33"/>
      <c r="AK4249" s="33"/>
      <c r="AL4249" s="33"/>
      <c r="AM4249" s="33"/>
      <c r="AN4249" s="33"/>
      <c r="AO4249" s="33"/>
      <c r="AP4249" s="34"/>
      <c r="AQ4249" s="34"/>
      <c r="AR4249" s="28"/>
      <c r="AS4249" s="29"/>
      <c r="AT4249" s="29"/>
      <c r="AU4249" s="29"/>
    </row>
    <row r="4250" spans="1:47" s="482" customFormat="1">
      <c r="A4250" s="13"/>
      <c r="B4250" s="8"/>
      <c r="C4250" s="8"/>
      <c r="D4250" s="345" t="s">
        <v>259</v>
      </c>
      <c r="E4250" s="266"/>
      <c r="F4250" s="321">
        <v>5000000</v>
      </c>
      <c r="G4250" s="282">
        <f>SUM(H4251)</f>
        <v>4800000</v>
      </c>
      <c r="H4250" s="283"/>
      <c r="I4250" s="33"/>
      <c r="J4250" s="33"/>
      <c r="K4250" s="33"/>
      <c r="L4250" s="33"/>
      <c r="M4250" s="33"/>
      <c r="N4250" s="33"/>
      <c r="O4250" s="33"/>
      <c r="P4250" s="33"/>
      <c r="Q4250" s="33"/>
      <c r="R4250" s="33"/>
      <c r="S4250" s="33"/>
      <c r="T4250" s="33"/>
      <c r="U4250" s="33"/>
      <c r="V4250" s="33"/>
      <c r="W4250" s="33"/>
      <c r="X4250" s="282"/>
      <c r="Y4250" s="33"/>
      <c r="Z4250" s="284"/>
      <c r="AA4250" s="284"/>
      <c r="AB4250" s="33"/>
      <c r="AC4250" s="33"/>
      <c r="AD4250" s="33"/>
      <c r="AE4250" s="33"/>
      <c r="AF4250" s="33"/>
      <c r="AG4250" s="33"/>
      <c r="AH4250" s="33"/>
      <c r="AI4250" s="33"/>
      <c r="AJ4250" s="33"/>
      <c r="AK4250" s="33"/>
      <c r="AL4250" s="33"/>
      <c r="AM4250" s="33"/>
      <c r="AN4250" s="33"/>
      <c r="AO4250" s="33"/>
      <c r="AP4250" s="34"/>
      <c r="AQ4250" s="34"/>
      <c r="AR4250" s="28"/>
      <c r="AS4250" s="29"/>
      <c r="AT4250" s="29"/>
      <c r="AU4250" s="29"/>
    </row>
    <row r="4251" spans="1:47" s="524" customFormat="1">
      <c r="A4251" s="13"/>
      <c r="B4251" s="8"/>
      <c r="C4251" s="8"/>
      <c r="D4251" s="344" t="s">
        <v>1247</v>
      </c>
      <c r="E4251" s="266"/>
      <c r="F4251" s="321"/>
      <c r="G4251" s="282"/>
      <c r="H4251" s="283">
        <v>4800000</v>
      </c>
      <c r="I4251" s="33"/>
      <c r="J4251" s="33"/>
      <c r="K4251" s="33"/>
      <c r="L4251" s="33"/>
      <c r="M4251" s="33"/>
      <c r="N4251" s="33"/>
      <c r="O4251" s="33"/>
      <c r="P4251" s="33"/>
      <c r="Q4251" s="33"/>
      <c r="R4251" s="33"/>
      <c r="S4251" s="33"/>
      <c r="T4251" s="33"/>
      <c r="U4251" s="33"/>
      <c r="V4251" s="33"/>
      <c r="W4251" s="33"/>
      <c r="X4251" s="282"/>
      <c r="Y4251" s="33"/>
      <c r="Z4251" s="284"/>
      <c r="AA4251" s="284"/>
      <c r="AB4251" s="33"/>
      <c r="AC4251" s="33"/>
      <c r="AD4251" s="33"/>
      <c r="AE4251" s="33"/>
      <c r="AF4251" s="33"/>
      <c r="AG4251" s="33"/>
      <c r="AH4251" s="33"/>
      <c r="AI4251" s="33"/>
      <c r="AJ4251" s="33"/>
      <c r="AK4251" s="33"/>
      <c r="AL4251" s="33"/>
      <c r="AM4251" s="33"/>
      <c r="AN4251" s="33"/>
      <c r="AO4251" s="33"/>
      <c r="AP4251" s="34"/>
      <c r="AQ4251" s="34"/>
      <c r="AR4251" s="28"/>
      <c r="AS4251" s="29"/>
      <c r="AT4251" s="29"/>
      <c r="AU4251" s="29"/>
    </row>
    <row r="4252" spans="1:47" s="482" customFormat="1">
      <c r="A4252" s="13"/>
      <c r="B4252" s="8"/>
      <c r="C4252" s="8"/>
      <c r="D4252" s="345" t="s">
        <v>243</v>
      </c>
      <c r="E4252" s="266"/>
      <c r="F4252" s="321">
        <v>48225000</v>
      </c>
      <c r="G4252" s="282">
        <f>SUM(H4253:H4254)</f>
        <v>37965000</v>
      </c>
      <c r="H4252" s="283"/>
      <c r="I4252" s="33"/>
      <c r="J4252" s="33"/>
      <c r="K4252" s="33"/>
      <c r="L4252" s="33"/>
      <c r="M4252" s="33"/>
      <c r="N4252" s="33"/>
      <c r="O4252" s="33"/>
      <c r="P4252" s="33"/>
      <c r="Q4252" s="33"/>
      <c r="R4252" s="33"/>
      <c r="S4252" s="33"/>
      <c r="T4252" s="33"/>
      <c r="U4252" s="33"/>
      <c r="V4252" s="33"/>
      <c r="W4252" s="33"/>
      <c r="X4252" s="282"/>
      <c r="Y4252" s="33"/>
      <c r="Z4252" s="284"/>
      <c r="AA4252" s="284"/>
      <c r="AB4252" s="33"/>
      <c r="AC4252" s="33"/>
      <c r="AD4252" s="33"/>
      <c r="AE4252" s="33"/>
      <c r="AF4252" s="33"/>
      <c r="AG4252" s="33"/>
      <c r="AH4252" s="33"/>
      <c r="AI4252" s="33"/>
      <c r="AJ4252" s="33"/>
      <c r="AK4252" s="33"/>
      <c r="AL4252" s="33"/>
      <c r="AM4252" s="33"/>
      <c r="AN4252" s="33"/>
      <c r="AO4252" s="33"/>
      <c r="AP4252" s="34"/>
      <c r="AQ4252" s="34"/>
      <c r="AR4252" s="28"/>
      <c r="AS4252" s="29"/>
      <c r="AT4252" s="29"/>
      <c r="AU4252" s="29"/>
    </row>
    <row r="4253" spans="1:47" s="524" customFormat="1">
      <c r="A4253" s="13"/>
      <c r="B4253" s="8"/>
      <c r="C4253" s="8"/>
      <c r="D4253" s="344" t="s">
        <v>1248</v>
      </c>
      <c r="E4253" s="266"/>
      <c r="F4253" s="321"/>
      <c r="G4253" s="282"/>
      <c r="H4253" s="283">
        <v>31365000</v>
      </c>
      <c r="I4253" s="33"/>
      <c r="J4253" s="33"/>
      <c r="K4253" s="33"/>
      <c r="L4253" s="33"/>
      <c r="M4253" s="33"/>
      <c r="N4253" s="33"/>
      <c r="O4253" s="33"/>
      <c r="P4253" s="33"/>
      <c r="Q4253" s="33"/>
      <c r="R4253" s="33"/>
      <c r="S4253" s="33"/>
      <c r="T4253" s="33"/>
      <c r="U4253" s="33"/>
      <c r="V4253" s="33"/>
      <c r="W4253" s="33"/>
      <c r="X4253" s="282"/>
      <c r="Y4253" s="33"/>
      <c r="Z4253" s="284"/>
      <c r="AA4253" s="284"/>
      <c r="AB4253" s="33"/>
      <c r="AC4253" s="33"/>
      <c r="AD4253" s="33"/>
      <c r="AE4253" s="33"/>
      <c r="AF4253" s="33"/>
      <c r="AG4253" s="33"/>
      <c r="AH4253" s="33"/>
      <c r="AI4253" s="33"/>
      <c r="AJ4253" s="33"/>
      <c r="AK4253" s="33"/>
      <c r="AL4253" s="33"/>
      <c r="AM4253" s="33"/>
      <c r="AN4253" s="33"/>
      <c r="AO4253" s="33"/>
      <c r="AP4253" s="34"/>
      <c r="AQ4253" s="34"/>
      <c r="AR4253" s="28"/>
      <c r="AS4253" s="29"/>
      <c r="AT4253" s="29"/>
      <c r="AU4253" s="29"/>
    </row>
    <row r="4254" spans="1:47" s="524" customFormat="1">
      <c r="A4254" s="13"/>
      <c r="B4254" s="8"/>
      <c r="C4254" s="8"/>
      <c r="D4254" s="344" t="s">
        <v>1249</v>
      </c>
      <c r="E4254" s="266"/>
      <c r="F4254" s="321"/>
      <c r="G4254" s="282"/>
      <c r="H4254" s="283">
        <v>6600000</v>
      </c>
      <c r="I4254" s="33"/>
      <c r="J4254" s="33"/>
      <c r="K4254" s="33"/>
      <c r="L4254" s="33"/>
      <c r="M4254" s="33"/>
      <c r="N4254" s="33"/>
      <c r="O4254" s="33"/>
      <c r="P4254" s="33"/>
      <c r="Q4254" s="33"/>
      <c r="R4254" s="33"/>
      <c r="S4254" s="33"/>
      <c r="T4254" s="33"/>
      <c r="U4254" s="33"/>
      <c r="V4254" s="33"/>
      <c r="W4254" s="33"/>
      <c r="X4254" s="282"/>
      <c r="Y4254" s="33"/>
      <c r="Z4254" s="284"/>
      <c r="AA4254" s="284"/>
      <c r="AB4254" s="33"/>
      <c r="AC4254" s="33"/>
      <c r="AD4254" s="33"/>
      <c r="AE4254" s="33"/>
      <c r="AF4254" s="33"/>
      <c r="AG4254" s="33"/>
      <c r="AH4254" s="33"/>
      <c r="AI4254" s="33"/>
      <c r="AJ4254" s="33"/>
      <c r="AK4254" s="33"/>
      <c r="AL4254" s="33"/>
      <c r="AM4254" s="33"/>
      <c r="AN4254" s="33"/>
      <c r="AO4254" s="33"/>
      <c r="AP4254" s="34"/>
      <c r="AQ4254" s="34"/>
      <c r="AR4254" s="28"/>
      <c r="AS4254" s="29"/>
      <c r="AT4254" s="29"/>
      <c r="AU4254" s="29"/>
    </row>
    <row r="4255" spans="1:47" s="482" customFormat="1">
      <c r="A4255" s="13"/>
      <c r="B4255" s="8"/>
      <c r="C4255" s="8"/>
      <c r="D4255" s="345" t="s">
        <v>244</v>
      </c>
      <c r="E4255" s="266"/>
      <c r="F4255" s="321">
        <v>89600000</v>
      </c>
      <c r="G4255" s="282">
        <f>SUM(H4256:H4257)</f>
        <v>89500000</v>
      </c>
      <c r="H4255" s="283"/>
      <c r="I4255" s="33"/>
      <c r="J4255" s="33"/>
      <c r="K4255" s="33"/>
      <c r="L4255" s="33"/>
      <c r="M4255" s="33"/>
      <c r="N4255" s="33"/>
      <c r="O4255" s="33"/>
      <c r="P4255" s="33"/>
      <c r="Q4255" s="33"/>
      <c r="R4255" s="33"/>
      <c r="S4255" s="33"/>
      <c r="T4255" s="33"/>
      <c r="U4255" s="33"/>
      <c r="V4255" s="33"/>
      <c r="W4255" s="33"/>
      <c r="X4255" s="282"/>
      <c r="Y4255" s="33"/>
      <c r="Z4255" s="284"/>
      <c r="AA4255" s="284"/>
      <c r="AB4255" s="33"/>
      <c r="AC4255" s="33"/>
      <c r="AD4255" s="33"/>
      <c r="AE4255" s="33"/>
      <c r="AF4255" s="33"/>
      <c r="AG4255" s="33"/>
      <c r="AH4255" s="33"/>
      <c r="AI4255" s="33"/>
      <c r="AJ4255" s="33"/>
      <c r="AK4255" s="33"/>
      <c r="AL4255" s="33"/>
      <c r="AM4255" s="33"/>
      <c r="AN4255" s="33"/>
      <c r="AO4255" s="33"/>
      <c r="AP4255" s="34"/>
      <c r="AQ4255" s="34"/>
      <c r="AR4255" s="28"/>
      <c r="AS4255" s="29"/>
      <c r="AT4255" s="29"/>
      <c r="AU4255" s="29"/>
    </row>
    <row r="4256" spans="1:47" s="524" customFormat="1">
      <c r="A4256" s="13"/>
      <c r="B4256" s="8"/>
      <c r="C4256" s="8"/>
      <c r="D4256" s="344" t="s">
        <v>1250</v>
      </c>
      <c r="E4256" s="266"/>
      <c r="F4256" s="321"/>
      <c r="G4256" s="282"/>
      <c r="H4256" s="283">
        <v>45000000</v>
      </c>
      <c r="I4256" s="33"/>
      <c r="J4256" s="33"/>
      <c r="K4256" s="33"/>
      <c r="L4256" s="33"/>
      <c r="M4256" s="33"/>
      <c r="N4256" s="33"/>
      <c r="O4256" s="33"/>
      <c r="P4256" s="33"/>
      <c r="Q4256" s="33"/>
      <c r="R4256" s="33"/>
      <c r="S4256" s="33"/>
      <c r="T4256" s="33"/>
      <c r="U4256" s="33"/>
      <c r="V4256" s="33"/>
      <c r="W4256" s="33"/>
      <c r="X4256" s="282"/>
      <c r="Y4256" s="33"/>
      <c r="Z4256" s="284"/>
      <c r="AA4256" s="284"/>
      <c r="AB4256" s="33"/>
      <c r="AC4256" s="33"/>
      <c r="AD4256" s="33"/>
      <c r="AE4256" s="33"/>
      <c r="AF4256" s="33"/>
      <c r="AG4256" s="33"/>
      <c r="AH4256" s="33"/>
      <c r="AI4256" s="33"/>
      <c r="AJ4256" s="33"/>
      <c r="AK4256" s="33"/>
      <c r="AL4256" s="33"/>
      <c r="AM4256" s="33"/>
      <c r="AN4256" s="33"/>
      <c r="AO4256" s="33"/>
      <c r="AP4256" s="34"/>
      <c r="AQ4256" s="34"/>
      <c r="AR4256" s="28"/>
      <c r="AS4256" s="29"/>
      <c r="AT4256" s="29"/>
      <c r="AU4256" s="29"/>
    </row>
    <row r="4257" spans="1:47" s="524" customFormat="1">
      <c r="A4257" s="13"/>
      <c r="B4257" s="8"/>
      <c r="C4257" s="8"/>
      <c r="D4257" s="344" t="s">
        <v>1251</v>
      </c>
      <c r="E4257" s="266"/>
      <c r="F4257" s="321"/>
      <c r="G4257" s="282"/>
      <c r="H4257" s="283">
        <v>44500000</v>
      </c>
      <c r="I4257" s="33"/>
      <c r="J4257" s="33"/>
      <c r="K4257" s="33"/>
      <c r="L4257" s="33"/>
      <c r="M4257" s="33"/>
      <c r="N4257" s="33"/>
      <c r="O4257" s="33"/>
      <c r="P4257" s="33"/>
      <c r="Q4257" s="33"/>
      <c r="R4257" s="33"/>
      <c r="S4257" s="33"/>
      <c r="T4257" s="33"/>
      <c r="U4257" s="33"/>
      <c r="V4257" s="33"/>
      <c r="W4257" s="33"/>
      <c r="X4257" s="282"/>
      <c r="Y4257" s="33"/>
      <c r="Z4257" s="284"/>
      <c r="AA4257" s="284"/>
      <c r="AB4257" s="33"/>
      <c r="AC4257" s="33"/>
      <c r="AD4257" s="33"/>
      <c r="AE4257" s="33"/>
      <c r="AF4257" s="33"/>
      <c r="AG4257" s="33"/>
      <c r="AH4257" s="33"/>
      <c r="AI4257" s="33"/>
      <c r="AJ4257" s="33"/>
      <c r="AK4257" s="33"/>
      <c r="AL4257" s="33"/>
      <c r="AM4257" s="33"/>
      <c r="AN4257" s="33"/>
      <c r="AO4257" s="33"/>
      <c r="AP4257" s="34"/>
      <c r="AQ4257" s="34"/>
      <c r="AR4257" s="28"/>
      <c r="AS4257" s="29"/>
      <c r="AT4257" s="29"/>
      <c r="AU4257" s="29"/>
    </row>
    <row r="4258" spans="1:47" s="482" customFormat="1">
      <c r="A4258" s="13"/>
      <c r="B4258" s="8"/>
      <c r="C4258" s="8"/>
      <c r="D4258" s="473" t="s">
        <v>212</v>
      </c>
      <c r="E4258" s="321"/>
      <c r="F4258" s="321"/>
      <c r="G4258" s="282"/>
      <c r="H4258" s="283"/>
      <c r="I4258" s="33"/>
      <c r="J4258" s="33"/>
      <c r="K4258" s="33"/>
      <c r="L4258" s="33"/>
      <c r="M4258" s="33"/>
      <c r="N4258" s="33"/>
      <c r="O4258" s="33"/>
      <c r="P4258" s="33"/>
      <c r="Q4258" s="33"/>
      <c r="R4258" s="33"/>
      <c r="S4258" s="33"/>
      <c r="T4258" s="33"/>
      <c r="U4258" s="33"/>
      <c r="V4258" s="33"/>
      <c r="W4258" s="33"/>
      <c r="X4258" s="282"/>
      <c r="Y4258" s="33"/>
      <c r="Z4258" s="284"/>
      <c r="AA4258" s="284"/>
      <c r="AB4258" s="33"/>
      <c r="AC4258" s="33"/>
      <c r="AD4258" s="33"/>
      <c r="AE4258" s="33"/>
      <c r="AF4258" s="33"/>
      <c r="AG4258" s="33"/>
      <c r="AH4258" s="33"/>
      <c r="AI4258" s="33"/>
      <c r="AJ4258" s="33"/>
      <c r="AK4258" s="33"/>
      <c r="AL4258" s="33"/>
      <c r="AM4258" s="33"/>
      <c r="AN4258" s="33"/>
      <c r="AO4258" s="33"/>
      <c r="AP4258" s="34"/>
      <c r="AQ4258" s="34"/>
      <c r="AR4258" s="28"/>
      <c r="AS4258" s="29"/>
      <c r="AT4258" s="29"/>
      <c r="AU4258" s="29"/>
    </row>
    <row r="4259" spans="1:47" s="482" customFormat="1">
      <c r="A4259" s="13"/>
      <c r="B4259" s="8"/>
      <c r="C4259" s="8"/>
      <c r="D4259" s="345" t="s">
        <v>245</v>
      </c>
      <c r="E4259" s="266"/>
      <c r="F4259" s="321">
        <v>8000000</v>
      </c>
      <c r="G4259" s="282">
        <f>SUM(H4260)</f>
        <v>7150000</v>
      </c>
      <c r="H4259" s="283"/>
      <c r="I4259" s="33"/>
      <c r="J4259" s="33"/>
      <c r="K4259" s="33"/>
      <c r="L4259" s="33"/>
      <c r="M4259" s="33"/>
      <c r="N4259" s="33"/>
      <c r="O4259" s="33"/>
      <c r="P4259" s="33"/>
      <c r="Q4259" s="33"/>
      <c r="R4259" s="33"/>
      <c r="S4259" s="33"/>
      <c r="T4259" s="33"/>
      <c r="U4259" s="33"/>
      <c r="V4259" s="33"/>
      <c r="W4259" s="33"/>
      <c r="X4259" s="282"/>
      <c r="Y4259" s="33"/>
      <c r="Z4259" s="284"/>
      <c r="AA4259" s="284"/>
      <c r="AB4259" s="33"/>
      <c r="AC4259" s="33"/>
      <c r="AD4259" s="33"/>
      <c r="AE4259" s="33"/>
      <c r="AF4259" s="33"/>
      <c r="AG4259" s="33"/>
      <c r="AH4259" s="33"/>
      <c r="AI4259" s="33"/>
      <c r="AJ4259" s="33"/>
      <c r="AK4259" s="33"/>
      <c r="AL4259" s="33"/>
      <c r="AM4259" s="33"/>
      <c r="AN4259" s="33"/>
      <c r="AO4259" s="33"/>
      <c r="AP4259" s="34"/>
      <c r="AQ4259" s="34"/>
      <c r="AR4259" s="28"/>
      <c r="AS4259" s="29"/>
      <c r="AT4259" s="29"/>
      <c r="AU4259" s="29"/>
    </row>
    <row r="4260" spans="1:47" s="524" customFormat="1">
      <c r="A4260" s="13"/>
      <c r="B4260" s="8"/>
      <c r="C4260" s="8"/>
      <c r="D4260" s="344" t="s">
        <v>1281</v>
      </c>
      <c r="E4260" s="266"/>
      <c r="F4260" s="321"/>
      <c r="G4260" s="282"/>
      <c r="H4260" s="283">
        <v>7150000</v>
      </c>
      <c r="I4260" s="33"/>
      <c r="J4260" s="33"/>
      <c r="K4260" s="33"/>
      <c r="L4260" s="33"/>
      <c r="M4260" s="33"/>
      <c r="N4260" s="33"/>
      <c r="O4260" s="33"/>
      <c r="P4260" s="33"/>
      <c r="Q4260" s="33"/>
      <c r="R4260" s="33"/>
      <c r="S4260" s="33"/>
      <c r="T4260" s="33"/>
      <c r="U4260" s="33"/>
      <c r="V4260" s="33"/>
      <c r="W4260" s="33"/>
      <c r="X4260" s="282"/>
      <c r="Y4260" s="33"/>
      <c r="Z4260" s="284"/>
      <c r="AA4260" s="284"/>
      <c r="AB4260" s="33"/>
      <c r="AC4260" s="33"/>
      <c r="AD4260" s="33"/>
      <c r="AE4260" s="33"/>
      <c r="AF4260" s="33"/>
      <c r="AG4260" s="33"/>
      <c r="AH4260" s="33"/>
      <c r="AI4260" s="33"/>
      <c r="AJ4260" s="33"/>
      <c r="AK4260" s="33"/>
      <c r="AL4260" s="33"/>
      <c r="AM4260" s="33"/>
      <c r="AN4260" s="33"/>
      <c r="AO4260" s="33"/>
      <c r="AP4260" s="34"/>
      <c r="AQ4260" s="34"/>
      <c r="AR4260" s="28"/>
      <c r="AS4260" s="29"/>
      <c r="AT4260" s="29"/>
      <c r="AU4260" s="29"/>
    </row>
    <row r="4261" spans="1:47" s="482" customFormat="1">
      <c r="A4261" s="13"/>
      <c r="B4261" s="8"/>
      <c r="C4261" s="8"/>
      <c r="D4261" s="345" t="s">
        <v>252</v>
      </c>
      <c r="E4261" s="266"/>
      <c r="F4261" s="321">
        <v>16000000</v>
      </c>
      <c r="G4261" s="282">
        <f>SUM(H4262)</f>
        <v>15530000</v>
      </c>
      <c r="H4261" s="283"/>
      <c r="I4261" s="33"/>
      <c r="J4261" s="33"/>
      <c r="K4261" s="33"/>
      <c r="L4261" s="33"/>
      <c r="M4261" s="33"/>
      <c r="N4261" s="33"/>
      <c r="O4261" s="33"/>
      <c r="P4261" s="33"/>
      <c r="Q4261" s="33"/>
      <c r="R4261" s="33"/>
      <c r="S4261" s="33"/>
      <c r="T4261" s="33"/>
      <c r="U4261" s="33"/>
      <c r="V4261" s="33"/>
      <c r="W4261" s="33"/>
      <c r="X4261" s="282"/>
      <c r="Y4261" s="33"/>
      <c r="Z4261" s="284"/>
      <c r="AA4261" s="284"/>
      <c r="AB4261" s="33"/>
      <c r="AC4261" s="33"/>
      <c r="AD4261" s="33"/>
      <c r="AE4261" s="33"/>
      <c r="AF4261" s="33"/>
      <c r="AG4261" s="33"/>
      <c r="AH4261" s="33"/>
      <c r="AI4261" s="33"/>
      <c r="AJ4261" s="33"/>
      <c r="AK4261" s="33"/>
      <c r="AL4261" s="33"/>
      <c r="AM4261" s="33"/>
      <c r="AN4261" s="33"/>
      <c r="AO4261" s="33"/>
      <c r="AP4261" s="34"/>
      <c r="AQ4261" s="34"/>
      <c r="AR4261" s="28"/>
      <c r="AS4261" s="29"/>
      <c r="AT4261" s="29"/>
      <c r="AU4261" s="29"/>
    </row>
    <row r="4262" spans="1:47" s="524" customFormat="1">
      <c r="A4262" s="13"/>
      <c r="B4262" s="8"/>
      <c r="C4262" s="8"/>
      <c r="D4262" s="344" t="s">
        <v>1283</v>
      </c>
      <c r="E4262" s="266"/>
      <c r="F4262" s="321"/>
      <c r="G4262" s="282"/>
      <c r="H4262" s="283">
        <v>15530000</v>
      </c>
      <c r="I4262" s="33"/>
      <c r="J4262" s="33"/>
      <c r="K4262" s="33"/>
      <c r="L4262" s="33"/>
      <c r="M4262" s="33"/>
      <c r="N4262" s="33"/>
      <c r="O4262" s="33"/>
      <c r="P4262" s="33"/>
      <c r="Q4262" s="33"/>
      <c r="R4262" s="33"/>
      <c r="S4262" s="33"/>
      <c r="T4262" s="33"/>
      <c r="U4262" s="33"/>
      <c r="V4262" s="33"/>
      <c r="W4262" s="33"/>
      <c r="X4262" s="282"/>
      <c r="Y4262" s="33"/>
      <c r="Z4262" s="284"/>
      <c r="AA4262" s="284"/>
      <c r="AB4262" s="33"/>
      <c r="AC4262" s="33"/>
      <c r="AD4262" s="33"/>
      <c r="AE4262" s="33"/>
      <c r="AF4262" s="33"/>
      <c r="AG4262" s="33"/>
      <c r="AH4262" s="33"/>
      <c r="AI4262" s="33"/>
      <c r="AJ4262" s="33"/>
      <c r="AK4262" s="33"/>
      <c r="AL4262" s="33"/>
      <c r="AM4262" s="33"/>
      <c r="AN4262" s="33"/>
      <c r="AO4262" s="33"/>
      <c r="AP4262" s="34"/>
      <c r="AQ4262" s="34"/>
      <c r="AR4262" s="28"/>
      <c r="AS4262" s="29"/>
      <c r="AT4262" s="29"/>
      <c r="AU4262" s="29"/>
    </row>
    <row r="4263" spans="1:47" s="482" customFormat="1">
      <c r="A4263" s="13"/>
      <c r="B4263" s="8"/>
      <c r="C4263" s="8"/>
      <c r="D4263" s="345" t="s">
        <v>253</v>
      </c>
      <c r="E4263" s="266"/>
      <c r="F4263" s="321">
        <v>8000000</v>
      </c>
      <c r="G4263" s="282">
        <f>SUM(H4264)</f>
        <v>8000000</v>
      </c>
      <c r="H4263" s="283"/>
      <c r="I4263" s="33"/>
      <c r="J4263" s="33"/>
      <c r="K4263" s="33"/>
      <c r="L4263" s="33"/>
      <c r="M4263" s="33"/>
      <c r="N4263" s="33"/>
      <c r="O4263" s="33"/>
      <c r="P4263" s="33"/>
      <c r="Q4263" s="33"/>
      <c r="R4263" s="33"/>
      <c r="S4263" s="33"/>
      <c r="T4263" s="33"/>
      <c r="U4263" s="33"/>
      <c r="V4263" s="33"/>
      <c r="W4263" s="33"/>
      <c r="X4263" s="282"/>
      <c r="Y4263" s="33"/>
      <c r="Z4263" s="284"/>
      <c r="AA4263" s="284"/>
      <c r="AB4263" s="33"/>
      <c r="AC4263" s="33"/>
      <c r="AD4263" s="33"/>
      <c r="AE4263" s="33"/>
      <c r="AF4263" s="33"/>
      <c r="AG4263" s="33"/>
      <c r="AH4263" s="33"/>
      <c r="AI4263" s="33"/>
      <c r="AJ4263" s="33"/>
      <c r="AK4263" s="33"/>
      <c r="AL4263" s="33"/>
      <c r="AM4263" s="33"/>
      <c r="AN4263" s="33"/>
      <c r="AO4263" s="33"/>
      <c r="AP4263" s="34"/>
      <c r="AQ4263" s="34"/>
      <c r="AR4263" s="28"/>
      <c r="AS4263" s="29"/>
      <c r="AT4263" s="29"/>
      <c r="AU4263" s="29"/>
    </row>
    <row r="4264" spans="1:47" s="524" customFormat="1">
      <c r="A4264" s="13"/>
      <c r="B4264" s="8"/>
      <c r="C4264" s="8"/>
      <c r="D4264" s="344" t="s">
        <v>1282</v>
      </c>
      <c r="E4264" s="266"/>
      <c r="F4264" s="321"/>
      <c r="G4264" s="282"/>
      <c r="H4264" s="283">
        <v>8000000</v>
      </c>
      <c r="I4264" s="33"/>
      <c r="J4264" s="33"/>
      <c r="K4264" s="33"/>
      <c r="L4264" s="33"/>
      <c r="M4264" s="33"/>
      <c r="N4264" s="33"/>
      <c r="O4264" s="33"/>
      <c r="P4264" s="33"/>
      <c r="Q4264" s="33"/>
      <c r="R4264" s="33"/>
      <c r="S4264" s="33"/>
      <c r="T4264" s="33"/>
      <c r="U4264" s="33"/>
      <c r="V4264" s="33"/>
      <c r="W4264" s="33"/>
      <c r="X4264" s="282"/>
      <c r="Y4264" s="33"/>
      <c r="Z4264" s="284"/>
      <c r="AA4264" s="284"/>
      <c r="AB4264" s="33"/>
      <c r="AC4264" s="33"/>
      <c r="AD4264" s="33"/>
      <c r="AE4264" s="33"/>
      <c r="AF4264" s="33"/>
      <c r="AG4264" s="33"/>
      <c r="AH4264" s="33"/>
      <c r="AI4264" s="33"/>
      <c r="AJ4264" s="33"/>
      <c r="AK4264" s="33"/>
      <c r="AL4264" s="33"/>
      <c r="AM4264" s="33"/>
      <c r="AN4264" s="33"/>
      <c r="AO4264" s="33"/>
      <c r="AP4264" s="34"/>
      <c r="AQ4264" s="34"/>
      <c r="AR4264" s="28"/>
      <c r="AS4264" s="29"/>
      <c r="AT4264" s="29"/>
      <c r="AU4264" s="29"/>
    </row>
    <row r="4265" spans="1:47" s="482" customFormat="1">
      <c r="A4265" s="13"/>
      <c r="B4265" s="8"/>
      <c r="C4265" s="8"/>
      <c r="D4265" s="240"/>
      <c r="E4265" s="266"/>
      <c r="F4265" s="321"/>
      <c r="G4265" s="282"/>
      <c r="H4265" s="283"/>
      <c r="I4265" s="33"/>
      <c r="J4265" s="33"/>
      <c r="K4265" s="33"/>
      <c r="L4265" s="33"/>
      <c r="M4265" s="33"/>
      <c r="N4265" s="33"/>
      <c r="O4265" s="33"/>
      <c r="P4265" s="33"/>
      <c r="Q4265" s="33"/>
      <c r="R4265" s="33"/>
      <c r="S4265" s="33"/>
      <c r="T4265" s="33"/>
      <c r="U4265" s="33"/>
      <c r="V4265" s="33"/>
      <c r="W4265" s="33"/>
      <c r="X4265" s="282"/>
      <c r="Y4265" s="33"/>
      <c r="Z4265" s="284"/>
      <c r="AA4265" s="284"/>
      <c r="AB4265" s="33"/>
      <c r="AC4265" s="33"/>
      <c r="AD4265" s="33"/>
      <c r="AE4265" s="33"/>
      <c r="AF4265" s="33"/>
      <c r="AG4265" s="33"/>
      <c r="AH4265" s="33"/>
      <c r="AI4265" s="33"/>
      <c r="AJ4265" s="33"/>
      <c r="AK4265" s="33"/>
      <c r="AL4265" s="33"/>
      <c r="AM4265" s="33"/>
      <c r="AN4265" s="33"/>
      <c r="AO4265" s="33"/>
      <c r="AP4265" s="34"/>
      <c r="AQ4265" s="34"/>
      <c r="AR4265" s="28"/>
      <c r="AS4265" s="29"/>
      <c r="AT4265" s="29"/>
      <c r="AU4265" s="29"/>
    </row>
    <row r="4266" spans="1:47" s="482" customFormat="1">
      <c r="A4266" s="13"/>
      <c r="B4266" s="8"/>
      <c r="C4266" s="8"/>
      <c r="D4266" s="240"/>
      <c r="E4266" s="266"/>
      <c r="F4266" s="321"/>
      <c r="G4266" s="282"/>
      <c r="H4266" s="283"/>
      <c r="I4266" s="33"/>
      <c r="J4266" s="33"/>
      <c r="K4266" s="33"/>
      <c r="L4266" s="33"/>
      <c r="M4266" s="33"/>
      <c r="N4266" s="33"/>
      <c r="O4266" s="33"/>
      <c r="P4266" s="33"/>
      <c r="Q4266" s="33"/>
      <c r="R4266" s="33"/>
      <c r="S4266" s="33"/>
      <c r="T4266" s="33"/>
      <c r="U4266" s="33"/>
      <c r="V4266" s="33"/>
      <c r="W4266" s="33"/>
      <c r="X4266" s="282"/>
      <c r="Y4266" s="33"/>
      <c r="Z4266" s="284"/>
      <c r="AA4266" s="284"/>
      <c r="AB4266" s="33"/>
      <c r="AC4266" s="33"/>
      <c r="AD4266" s="33"/>
      <c r="AE4266" s="33"/>
      <c r="AF4266" s="33"/>
      <c r="AG4266" s="33"/>
      <c r="AH4266" s="33"/>
      <c r="AI4266" s="33"/>
      <c r="AJ4266" s="33"/>
      <c r="AK4266" s="33"/>
      <c r="AL4266" s="33"/>
      <c r="AM4266" s="33"/>
      <c r="AN4266" s="33"/>
      <c r="AO4266" s="33"/>
      <c r="AP4266" s="34"/>
      <c r="AQ4266" s="34"/>
      <c r="AR4266" s="28"/>
      <c r="AS4266" s="29"/>
      <c r="AT4266" s="29"/>
      <c r="AU4266" s="29"/>
    </row>
    <row r="4267" spans="1:47" s="482" customFormat="1">
      <c r="A4267" s="13"/>
      <c r="B4267" s="8"/>
      <c r="C4267" s="83">
        <v>295</v>
      </c>
      <c r="D4267" s="375" t="s">
        <v>171</v>
      </c>
      <c r="E4267" s="266"/>
      <c r="F4267" s="321"/>
      <c r="G4267" s="282"/>
      <c r="H4267" s="283"/>
      <c r="I4267" s="33"/>
      <c r="J4267" s="33"/>
      <c r="K4267" s="33"/>
      <c r="L4267" s="33"/>
      <c r="M4267" s="33"/>
      <c r="N4267" s="33"/>
      <c r="O4267" s="33"/>
      <c r="P4267" s="33"/>
      <c r="Q4267" s="33"/>
      <c r="R4267" s="33"/>
      <c r="S4267" s="33"/>
      <c r="T4267" s="33"/>
      <c r="U4267" s="33"/>
      <c r="V4267" s="33"/>
      <c r="W4267" s="33"/>
      <c r="X4267" s="282"/>
      <c r="Y4267" s="33"/>
      <c r="Z4267" s="284"/>
      <c r="AA4267" s="284"/>
      <c r="AB4267" s="33"/>
      <c r="AC4267" s="33"/>
      <c r="AD4267" s="33"/>
      <c r="AE4267" s="33"/>
      <c r="AF4267" s="33"/>
      <c r="AG4267" s="33"/>
      <c r="AH4267" s="33"/>
      <c r="AI4267" s="33"/>
      <c r="AJ4267" s="33"/>
      <c r="AK4267" s="33"/>
      <c r="AL4267" s="33"/>
      <c r="AM4267" s="33"/>
      <c r="AN4267" s="33"/>
      <c r="AO4267" s="33"/>
      <c r="AP4267" s="34"/>
      <c r="AQ4267" s="34"/>
      <c r="AR4267" s="28"/>
      <c r="AS4267" s="29"/>
      <c r="AT4267" s="29"/>
      <c r="AU4267" s="29"/>
    </row>
    <row r="4268" spans="1:47" s="482" customFormat="1">
      <c r="A4268" s="13"/>
      <c r="B4268" s="8"/>
      <c r="C4268" s="8"/>
      <c r="D4268" s="472" t="s">
        <v>192</v>
      </c>
      <c r="E4268" s="266"/>
      <c r="F4268" s="321"/>
      <c r="G4268" s="282"/>
      <c r="H4268" s="283"/>
      <c r="I4268" s="33"/>
      <c r="J4268" s="33"/>
      <c r="K4268" s="33"/>
      <c r="L4268" s="33"/>
      <c r="M4268" s="33"/>
      <c r="N4268" s="33"/>
      <c r="O4268" s="33"/>
      <c r="P4268" s="33"/>
      <c r="Q4268" s="33"/>
      <c r="R4268" s="33"/>
      <c r="S4268" s="33"/>
      <c r="T4268" s="33"/>
      <c r="U4268" s="33"/>
      <c r="V4268" s="33"/>
      <c r="W4268" s="33"/>
      <c r="X4268" s="282"/>
      <c r="Y4268" s="33"/>
      <c r="Z4268" s="284"/>
      <c r="AA4268" s="284"/>
      <c r="AB4268" s="33"/>
      <c r="AC4268" s="33"/>
      <c r="AD4268" s="33"/>
      <c r="AE4268" s="33"/>
      <c r="AF4268" s="33"/>
      <c r="AG4268" s="33"/>
      <c r="AH4268" s="33"/>
      <c r="AI4268" s="33"/>
      <c r="AJ4268" s="33"/>
      <c r="AK4268" s="33"/>
      <c r="AL4268" s="33"/>
      <c r="AM4268" s="33"/>
      <c r="AN4268" s="33"/>
      <c r="AO4268" s="33"/>
      <c r="AP4268" s="34"/>
      <c r="AQ4268" s="34"/>
      <c r="AR4268" s="28"/>
      <c r="AS4268" s="29"/>
      <c r="AT4268" s="29"/>
      <c r="AU4268" s="29"/>
    </row>
    <row r="4269" spans="1:47" s="482" customFormat="1">
      <c r="A4269" s="13"/>
      <c r="B4269" s="8"/>
      <c r="C4269" s="8"/>
      <c r="D4269" s="240" t="s">
        <v>174</v>
      </c>
      <c r="E4269" s="321"/>
      <c r="F4269" s="261"/>
      <c r="G4269" s="282"/>
      <c r="H4269" s="283"/>
      <c r="I4269" s="33"/>
      <c r="J4269" s="33"/>
      <c r="K4269" s="33"/>
      <c r="L4269" s="33"/>
      <c r="M4269" s="33"/>
      <c r="N4269" s="33"/>
      <c r="O4269" s="33"/>
      <c r="P4269" s="33"/>
      <c r="Q4269" s="33"/>
      <c r="R4269" s="33"/>
      <c r="S4269" s="33"/>
      <c r="T4269" s="33"/>
      <c r="U4269" s="33"/>
      <c r="V4269" s="33"/>
      <c r="W4269" s="33"/>
      <c r="X4269" s="282"/>
      <c r="Y4269" s="33"/>
      <c r="Z4269" s="284"/>
      <c r="AA4269" s="284"/>
      <c r="AB4269" s="33"/>
      <c r="AC4269" s="33"/>
      <c r="AD4269" s="33"/>
      <c r="AE4269" s="33"/>
      <c r="AF4269" s="33"/>
      <c r="AG4269" s="33"/>
      <c r="AH4269" s="33"/>
      <c r="AI4269" s="33"/>
      <c r="AJ4269" s="33"/>
      <c r="AK4269" s="33"/>
      <c r="AL4269" s="33"/>
      <c r="AM4269" s="33"/>
      <c r="AN4269" s="33"/>
      <c r="AO4269" s="33"/>
      <c r="AP4269" s="34"/>
      <c r="AQ4269" s="34"/>
      <c r="AR4269" s="28"/>
      <c r="AS4269" s="29"/>
      <c r="AT4269" s="29"/>
      <c r="AU4269" s="29"/>
    </row>
    <row r="4270" spans="1:47" s="524" customFormat="1" ht="15">
      <c r="A4270" s="13"/>
      <c r="B4270" s="8"/>
      <c r="C4270" s="8"/>
      <c r="D4270" s="506" t="s">
        <v>1256</v>
      </c>
      <c r="E4270" s="337"/>
      <c r="F4270" s="261"/>
      <c r="G4270" s="282"/>
      <c r="H4270" s="283"/>
      <c r="I4270" s="33"/>
      <c r="J4270" s="33"/>
      <c r="K4270" s="33"/>
      <c r="L4270" s="33"/>
      <c r="M4270" s="33"/>
      <c r="N4270" s="33"/>
      <c r="O4270" s="33"/>
      <c r="P4270" s="33"/>
      <c r="Q4270" s="33"/>
      <c r="R4270" s="33"/>
      <c r="S4270" s="33"/>
      <c r="T4270" s="33"/>
      <c r="U4270" s="33"/>
      <c r="V4270" s="33"/>
      <c r="W4270" s="33"/>
      <c r="X4270" s="282"/>
      <c r="Y4270" s="33"/>
      <c r="Z4270" s="284"/>
      <c r="AA4270" s="284"/>
      <c r="AB4270" s="33"/>
      <c r="AC4270" s="33"/>
      <c r="AD4270" s="33"/>
      <c r="AE4270" s="33"/>
      <c r="AF4270" s="33"/>
      <c r="AG4270" s="33"/>
      <c r="AH4270" s="33"/>
      <c r="AI4270" s="33"/>
      <c r="AJ4270" s="33"/>
      <c r="AK4270" s="33"/>
      <c r="AL4270" s="33"/>
      <c r="AM4270" s="33"/>
      <c r="AN4270" s="33"/>
      <c r="AO4270" s="33"/>
      <c r="AP4270" s="34"/>
      <c r="AQ4270" s="34"/>
      <c r="AR4270" s="28"/>
      <c r="AS4270" s="29"/>
      <c r="AT4270" s="29"/>
      <c r="AU4270" s="29"/>
    </row>
    <row r="4271" spans="1:47" s="482" customFormat="1">
      <c r="A4271" s="13"/>
      <c r="B4271" s="8"/>
      <c r="C4271" s="8"/>
      <c r="D4271" s="82" t="s">
        <v>246</v>
      </c>
      <c r="E4271" s="266"/>
      <c r="F4271" s="261">
        <v>1000000</v>
      </c>
      <c r="G4271" s="282">
        <f>SUM(H4272:H4277)</f>
        <v>910000</v>
      </c>
      <c r="H4271" s="283"/>
      <c r="I4271" s="33"/>
      <c r="J4271" s="33"/>
      <c r="K4271" s="33"/>
      <c r="L4271" s="33"/>
      <c r="M4271" s="33"/>
      <c r="N4271" s="33"/>
      <c r="O4271" s="33"/>
      <c r="P4271" s="33"/>
      <c r="Q4271" s="33"/>
      <c r="R4271" s="33"/>
      <c r="S4271" s="33"/>
      <c r="T4271" s="33"/>
      <c r="U4271" s="33"/>
      <c r="V4271" s="33"/>
      <c r="W4271" s="33"/>
      <c r="X4271" s="282"/>
      <c r="Y4271" s="33"/>
      <c r="Z4271" s="284"/>
      <c r="AA4271" s="284"/>
      <c r="AB4271" s="33"/>
      <c r="AC4271" s="33"/>
      <c r="AD4271" s="33"/>
      <c r="AE4271" s="33"/>
      <c r="AF4271" s="33"/>
      <c r="AG4271" s="33"/>
      <c r="AH4271" s="33"/>
      <c r="AI4271" s="33"/>
      <c r="AJ4271" s="33"/>
      <c r="AK4271" s="33"/>
      <c r="AL4271" s="33"/>
      <c r="AM4271" s="33"/>
      <c r="AN4271" s="33"/>
      <c r="AO4271" s="33"/>
      <c r="AP4271" s="34"/>
      <c r="AQ4271" s="34"/>
      <c r="AR4271" s="28"/>
      <c r="AS4271" s="29"/>
      <c r="AT4271" s="29"/>
      <c r="AU4271" s="29"/>
    </row>
    <row r="4272" spans="1:47" s="524" customFormat="1">
      <c r="A4272" s="13"/>
      <c r="B4272" s="8"/>
      <c r="C4272" s="8"/>
      <c r="D4272" s="344" t="s">
        <v>1267</v>
      </c>
      <c r="E4272" s="266"/>
      <c r="F4272" s="261"/>
      <c r="G4272" s="282"/>
      <c r="H4272" s="283">
        <v>450000</v>
      </c>
      <c r="I4272" s="33"/>
      <c r="J4272" s="33"/>
      <c r="K4272" s="33"/>
      <c r="L4272" s="33"/>
      <c r="M4272" s="33"/>
      <c r="N4272" s="33"/>
      <c r="O4272" s="33"/>
      <c r="P4272" s="33"/>
      <c r="Q4272" s="33"/>
      <c r="R4272" s="33"/>
      <c r="S4272" s="33"/>
      <c r="T4272" s="33"/>
      <c r="U4272" s="33"/>
      <c r="V4272" s="33"/>
      <c r="W4272" s="33"/>
      <c r="X4272" s="282"/>
      <c r="Y4272" s="33"/>
      <c r="Z4272" s="284"/>
      <c r="AA4272" s="284"/>
      <c r="AB4272" s="33"/>
      <c r="AC4272" s="33"/>
      <c r="AD4272" s="33"/>
      <c r="AE4272" s="33"/>
      <c r="AF4272" s="33"/>
      <c r="AG4272" s="33"/>
      <c r="AH4272" s="33"/>
      <c r="AI4272" s="33"/>
      <c r="AJ4272" s="33"/>
      <c r="AK4272" s="33"/>
      <c r="AL4272" s="33"/>
      <c r="AM4272" s="33">
        <v>450000</v>
      </c>
      <c r="AN4272" s="33"/>
      <c r="AO4272" s="33"/>
      <c r="AP4272" s="34"/>
      <c r="AQ4272" s="34"/>
      <c r="AR4272" s="28"/>
      <c r="AS4272" s="29"/>
      <c r="AT4272" s="29"/>
      <c r="AU4272" s="29"/>
    </row>
    <row r="4273" spans="1:47" s="524" customFormat="1">
      <c r="A4273" s="13"/>
      <c r="B4273" s="8"/>
      <c r="C4273" s="8"/>
      <c r="D4273" s="344" t="s">
        <v>1268</v>
      </c>
      <c r="E4273" s="266"/>
      <c r="F4273" s="261"/>
      <c r="G4273" s="282"/>
      <c r="H4273" s="283">
        <v>175000</v>
      </c>
      <c r="I4273" s="33"/>
      <c r="J4273" s="33"/>
      <c r="K4273" s="33"/>
      <c r="L4273" s="33"/>
      <c r="M4273" s="33"/>
      <c r="N4273" s="33"/>
      <c r="O4273" s="33"/>
      <c r="P4273" s="33"/>
      <c r="Q4273" s="33"/>
      <c r="R4273" s="33"/>
      <c r="S4273" s="33"/>
      <c r="T4273" s="33"/>
      <c r="U4273" s="33"/>
      <c r="V4273" s="33"/>
      <c r="W4273" s="33"/>
      <c r="X4273" s="282"/>
      <c r="Y4273" s="33"/>
      <c r="Z4273" s="284"/>
      <c r="AA4273" s="284"/>
      <c r="AB4273" s="33"/>
      <c r="AC4273" s="33"/>
      <c r="AD4273" s="33"/>
      <c r="AE4273" s="33"/>
      <c r="AF4273" s="33"/>
      <c r="AG4273" s="33"/>
      <c r="AH4273" s="33"/>
      <c r="AI4273" s="33"/>
      <c r="AJ4273" s="33"/>
      <c r="AK4273" s="33"/>
      <c r="AL4273" s="33"/>
      <c r="AM4273" s="33">
        <v>175000</v>
      </c>
      <c r="AN4273" s="33"/>
      <c r="AO4273" s="33"/>
      <c r="AP4273" s="34"/>
      <c r="AQ4273" s="34"/>
      <c r="AR4273" s="28"/>
      <c r="AS4273" s="29"/>
      <c r="AT4273" s="29"/>
      <c r="AU4273" s="29"/>
    </row>
    <row r="4274" spans="1:47" s="524" customFormat="1" ht="15">
      <c r="A4274" s="13"/>
      <c r="B4274" s="8"/>
      <c r="C4274" s="8"/>
      <c r="D4274" s="506" t="s">
        <v>557</v>
      </c>
      <c r="E4274" s="266"/>
      <c r="F4274" s="261"/>
      <c r="G4274" s="282"/>
      <c r="H4274" s="283"/>
      <c r="I4274" s="33"/>
      <c r="J4274" s="33"/>
      <c r="K4274" s="33"/>
      <c r="L4274" s="33"/>
      <c r="M4274" s="33"/>
      <c r="N4274" s="33"/>
      <c r="O4274" s="33"/>
      <c r="P4274" s="33"/>
      <c r="Q4274" s="33"/>
      <c r="R4274" s="33"/>
      <c r="S4274" s="33"/>
      <c r="T4274" s="33"/>
      <c r="U4274" s="33"/>
      <c r="V4274" s="33"/>
      <c r="W4274" s="33"/>
      <c r="X4274" s="282"/>
      <c r="Y4274" s="33"/>
      <c r="Z4274" s="284"/>
      <c r="AA4274" s="284"/>
      <c r="AB4274" s="33"/>
      <c r="AC4274" s="33"/>
      <c r="AD4274" s="33"/>
      <c r="AE4274" s="33"/>
      <c r="AF4274" s="33"/>
      <c r="AG4274" s="33"/>
      <c r="AH4274" s="33"/>
      <c r="AI4274" s="33"/>
      <c r="AJ4274" s="33"/>
      <c r="AK4274" s="33"/>
      <c r="AL4274" s="33"/>
      <c r="AM4274" s="33"/>
      <c r="AN4274" s="33"/>
      <c r="AO4274" s="33"/>
      <c r="AP4274" s="34"/>
      <c r="AQ4274" s="34"/>
      <c r="AR4274" s="28"/>
      <c r="AS4274" s="29"/>
      <c r="AT4274" s="29"/>
      <c r="AU4274" s="29"/>
    </row>
    <row r="4275" spans="1:47" s="524" customFormat="1">
      <c r="A4275" s="13"/>
      <c r="B4275" s="8"/>
      <c r="C4275" s="8"/>
      <c r="D4275" s="344" t="s">
        <v>1271</v>
      </c>
      <c r="E4275" s="266"/>
      <c r="F4275" s="261"/>
      <c r="G4275" s="282"/>
      <c r="H4275" s="283">
        <v>50000</v>
      </c>
      <c r="I4275" s="33"/>
      <c r="J4275" s="33"/>
      <c r="K4275" s="33"/>
      <c r="L4275" s="33"/>
      <c r="M4275" s="33"/>
      <c r="N4275" s="33"/>
      <c r="O4275" s="33"/>
      <c r="P4275" s="33"/>
      <c r="Q4275" s="33"/>
      <c r="R4275" s="33"/>
      <c r="S4275" s="33"/>
      <c r="T4275" s="33"/>
      <c r="U4275" s="33"/>
      <c r="V4275" s="33"/>
      <c r="W4275" s="33"/>
      <c r="X4275" s="282"/>
      <c r="Y4275" s="33"/>
      <c r="Z4275" s="284"/>
      <c r="AA4275" s="284"/>
      <c r="AB4275" s="33"/>
      <c r="AC4275" s="33"/>
      <c r="AD4275" s="33"/>
      <c r="AE4275" s="33"/>
      <c r="AF4275" s="33"/>
      <c r="AG4275" s="33"/>
      <c r="AH4275" s="33"/>
      <c r="AI4275" s="33"/>
      <c r="AJ4275" s="33"/>
      <c r="AK4275" s="33">
        <v>50000</v>
      </c>
      <c r="AL4275" s="33"/>
      <c r="AM4275" s="33"/>
      <c r="AN4275" s="33"/>
      <c r="AO4275" s="33"/>
      <c r="AP4275" s="34"/>
      <c r="AQ4275" s="34"/>
      <c r="AR4275" s="28"/>
      <c r="AS4275" s="29"/>
      <c r="AT4275" s="29"/>
      <c r="AU4275" s="29"/>
    </row>
    <row r="4276" spans="1:47" s="524" customFormat="1">
      <c r="A4276" s="13"/>
      <c r="B4276" s="8"/>
      <c r="C4276" s="8"/>
      <c r="D4276" s="344" t="s">
        <v>1272</v>
      </c>
      <c r="E4276" s="266"/>
      <c r="F4276" s="261"/>
      <c r="G4276" s="282"/>
      <c r="H4276" s="283">
        <v>50000</v>
      </c>
      <c r="I4276" s="33"/>
      <c r="J4276" s="33"/>
      <c r="K4276" s="33"/>
      <c r="L4276" s="33"/>
      <c r="M4276" s="33"/>
      <c r="N4276" s="33"/>
      <c r="O4276" s="33"/>
      <c r="P4276" s="33"/>
      <c r="Q4276" s="33"/>
      <c r="R4276" s="33"/>
      <c r="S4276" s="33"/>
      <c r="T4276" s="33"/>
      <c r="U4276" s="33"/>
      <c r="V4276" s="33"/>
      <c r="W4276" s="33"/>
      <c r="X4276" s="282"/>
      <c r="Y4276" s="33"/>
      <c r="Z4276" s="284"/>
      <c r="AA4276" s="284"/>
      <c r="AB4276" s="33"/>
      <c r="AC4276" s="33"/>
      <c r="AD4276" s="33"/>
      <c r="AE4276" s="33"/>
      <c r="AF4276" s="33"/>
      <c r="AG4276" s="33"/>
      <c r="AH4276" s="33"/>
      <c r="AI4276" s="33"/>
      <c r="AJ4276" s="33"/>
      <c r="AK4276" s="33">
        <v>50000</v>
      </c>
      <c r="AL4276" s="33"/>
      <c r="AM4276" s="33"/>
      <c r="AN4276" s="33"/>
      <c r="AO4276" s="33"/>
      <c r="AP4276" s="34"/>
      <c r="AQ4276" s="34"/>
      <c r="AR4276" s="28"/>
      <c r="AS4276" s="29"/>
      <c r="AT4276" s="29"/>
      <c r="AU4276" s="29"/>
    </row>
    <row r="4277" spans="1:47" s="524" customFormat="1">
      <c r="A4277" s="13"/>
      <c r="B4277" s="8"/>
      <c r="C4277" s="8"/>
      <c r="D4277" s="344" t="s">
        <v>1273</v>
      </c>
      <c r="E4277" s="266"/>
      <c r="F4277" s="261"/>
      <c r="G4277" s="282"/>
      <c r="H4277" s="283">
        <v>185000</v>
      </c>
      <c r="I4277" s="33"/>
      <c r="J4277" s="33"/>
      <c r="K4277" s="33"/>
      <c r="L4277" s="33"/>
      <c r="M4277" s="33"/>
      <c r="N4277" s="33"/>
      <c r="O4277" s="33"/>
      <c r="P4277" s="33"/>
      <c r="Q4277" s="33"/>
      <c r="R4277" s="33"/>
      <c r="S4277" s="33"/>
      <c r="T4277" s="33"/>
      <c r="U4277" s="33"/>
      <c r="V4277" s="33"/>
      <c r="W4277" s="33"/>
      <c r="X4277" s="282"/>
      <c r="Y4277" s="33"/>
      <c r="Z4277" s="284"/>
      <c r="AA4277" s="284"/>
      <c r="AB4277" s="33"/>
      <c r="AC4277" s="33"/>
      <c r="AD4277" s="33"/>
      <c r="AE4277" s="33"/>
      <c r="AF4277" s="33"/>
      <c r="AG4277" s="33"/>
      <c r="AH4277" s="33"/>
      <c r="AI4277" s="33"/>
      <c r="AJ4277" s="33"/>
      <c r="AK4277" s="33">
        <v>185000</v>
      </c>
      <c r="AL4277" s="33"/>
      <c r="AM4277" s="33"/>
      <c r="AN4277" s="33"/>
      <c r="AO4277" s="33"/>
      <c r="AP4277" s="34"/>
      <c r="AQ4277" s="34"/>
      <c r="AR4277" s="28"/>
      <c r="AS4277" s="29"/>
      <c r="AT4277" s="29"/>
      <c r="AU4277" s="29"/>
    </row>
    <row r="4278" spans="1:47" s="482" customFormat="1">
      <c r="A4278" s="13"/>
      <c r="B4278" s="8"/>
      <c r="C4278" s="8"/>
      <c r="D4278" s="82" t="s">
        <v>232</v>
      </c>
      <c r="E4278" s="266"/>
      <c r="F4278" s="261">
        <v>22317000</v>
      </c>
      <c r="G4278" s="282">
        <f>SUM(H4279:H4280)</f>
        <v>21591500</v>
      </c>
      <c r="H4278" s="283"/>
      <c r="I4278" s="33"/>
      <c r="J4278" s="33"/>
      <c r="K4278" s="33"/>
      <c r="L4278" s="33"/>
      <c r="M4278" s="33"/>
      <c r="N4278" s="33"/>
      <c r="O4278" s="33"/>
      <c r="P4278" s="33"/>
      <c r="Q4278" s="33"/>
      <c r="R4278" s="33"/>
      <c r="S4278" s="33"/>
      <c r="T4278" s="33"/>
      <c r="U4278" s="33"/>
      <c r="V4278" s="33"/>
      <c r="W4278" s="33"/>
      <c r="X4278" s="282"/>
      <c r="Y4278" s="33"/>
      <c r="Z4278" s="284"/>
      <c r="AA4278" s="284"/>
      <c r="AB4278" s="33"/>
      <c r="AC4278" s="33"/>
      <c r="AD4278" s="33"/>
      <c r="AE4278" s="33"/>
      <c r="AF4278" s="33"/>
      <c r="AG4278" s="33"/>
      <c r="AH4278" s="33"/>
      <c r="AI4278" s="33"/>
      <c r="AJ4278" s="33"/>
      <c r="AK4278" s="33"/>
      <c r="AL4278" s="33"/>
      <c r="AM4278" s="33"/>
      <c r="AN4278" s="33"/>
      <c r="AO4278" s="33"/>
      <c r="AP4278" s="34"/>
      <c r="AQ4278" s="34"/>
      <c r="AR4278" s="28"/>
      <c r="AS4278" s="29"/>
      <c r="AT4278" s="29"/>
      <c r="AU4278" s="29"/>
    </row>
    <row r="4279" spans="1:47" s="524" customFormat="1">
      <c r="A4279" s="13"/>
      <c r="B4279" s="8"/>
      <c r="C4279" s="8"/>
      <c r="D4279" s="344" t="s">
        <v>1269</v>
      </c>
      <c r="E4279" s="266"/>
      <c r="F4279" s="261"/>
      <c r="G4279" s="282"/>
      <c r="H4279" s="283">
        <v>17096000</v>
      </c>
      <c r="I4279" s="33"/>
      <c r="J4279" s="33"/>
      <c r="K4279" s="33"/>
      <c r="L4279" s="33"/>
      <c r="M4279" s="33"/>
      <c r="N4279" s="33"/>
      <c r="O4279" s="33"/>
      <c r="P4279" s="33"/>
      <c r="Q4279" s="33"/>
      <c r="R4279" s="33"/>
      <c r="S4279" s="33"/>
      <c r="T4279" s="33"/>
      <c r="U4279" s="33"/>
      <c r="V4279" s="33"/>
      <c r="W4279" s="33"/>
      <c r="X4279" s="282"/>
      <c r="Y4279" s="33"/>
      <c r="Z4279" s="284"/>
      <c r="AA4279" s="284"/>
      <c r="AB4279" s="33"/>
      <c r="AC4279" s="33"/>
      <c r="AD4279" s="33"/>
      <c r="AE4279" s="33"/>
      <c r="AF4279" s="33"/>
      <c r="AG4279" s="33"/>
      <c r="AH4279" s="33"/>
      <c r="AI4279" s="33"/>
      <c r="AJ4279" s="33"/>
      <c r="AK4279" s="33"/>
      <c r="AL4279" s="33"/>
      <c r="AM4279" s="33"/>
      <c r="AN4279" s="33"/>
      <c r="AO4279" s="33"/>
      <c r="AP4279" s="34"/>
      <c r="AQ4279" s="34"/>
      <c r="AR4279" s="28"/>
      <c r="AS4279" s="29"/>
      <c r="AT4279" s="29"/>
      <c r="AU4279" s="29"/>
    </row>
    <row r="4280" spans="1:47" s="524" customFormat="1">
      <c r="A4280" s="13"/>
      <c r="B4280" s="8"/>
      <c r="C4280" s="8"/>
      <c r="D4280" s="344" t="s">
        <v>1270</v>
      </c>
      <c r="E4280" s="266"/>
      <c r="F4280" s="261"/>
      <c r="G4280" s="282"/>
      <c r="H4280" s="283">
        <v>4495500</v>
      </c>
      <c r="I4280" s="33"/>
      <c r="J4280" s="33"/>
      <c r="K4280" s="33"/>
      <c r="L4280" s="33"/>
      <c r="M4280" s="33"/>
      <c r="N4280" s="33"/>
      <c r="O4280" s="33"/>
      <c r="P4280" s="33"/>
      <c r="Q4280" s="33"/>
      <c r="R4280" s="33"/>
      <c r="S4280" s="33"/>
      <c r="T4280" s="33"/>
      <c r="U4280" s="33"/>
      <c r="V4280" s="33"/>
      <c r="W4280" s="33"/>
      <c r="X4280" s="282"/>
      <c r="Y4280" s="33"/>
      <c r="Z4280" s="284"/>
      <c r="AA4280" s="284"/>
      <c r="AB4280" s="33"/>
      <c r="AC4280" s="33"/>
      <c r="AD4280" s="33"/>
      <c r="AE4280" s="33"/>
      <c r="AF4280" s="33"/>
      <c r="AG4280" s="33"/>
      <c r="AH4280" s="33"/>
      <c r="AI4280" s="33"/>
      <c r="AJ4280" s="33"/>
      <c r="AK4280" s="33"/>
      <c r="AL4280" s="33"/>
      <c r="AM4280" s="33"/>
      <c r="AN4280" s="33"/>
      <c r="AO4280" s="33"/>
      <c r="AP4280" s="34"/>
      <c r="AQ4280" s="34"/>
      <c r="AR4280" s="28"/>
      <c r="AS4280" s="29"/>
      <c r="AT4280" s="29"/>
      <c r="AU4280" s="29"/>
    </row>
    <row r="4281" spans="1:47" s="482" customFormat="1">
      <c r="A4281" s="13"/>
      <c r="B4281" s="8"/>
      <c r="C4281" s="8"/>
      <c r="D4281" s="82" t="s">
        <v>241</v>
      </c>
      <c r="E4281" s="266"/>
      <c r="F4281" s="261">
        <v>900000</v>
      </c>
      <c r="G4281" s="282">
        <f>SUM(H4282)</f>
        <v>900000</v>
      </c>
      <c r="H4281" s="283"/>
      <c r="I4281" s="33"/>
      <c r="J4281" s="33"/>
      <c r="K4281" s="33"/>
      <c r="L4281" s="33"/>
      <c r="M4281" s="33"/>
      <c r="N4281" s="33"/>
      <c r="O4281" s="33"/>
      <c r="P4281" s="33"/>
      <c r="Q4281" s="33"/>
      <c r="R4281" s="33"/>
      <c r="S4281" s="33"/>
      <c r="T4281" s="33"/>
      <c r="U4281" s="33"/>
      <c r="V4281" s="33"/>
      <c r="W4281" s="33"/>
      <c r="X4281" s="282"/>
      <c r="Y4281" s="33"/>
      <c r="Z4281" s="284"/>
      <c r="AA4281" s="284"/>
      <c r="AB4281" s="33"/>
      <c r="AC4281" s="33"/>
      <c r="AD4281" s="33"/>
      <c r="AE4281" s="33"/>
      <c r="AF4281" s="33"/>
      <c r="AG4281" s="33"/>
      <c r="AH4281" s="33"/>
      <c r="AI4281" s="33"/>
      <c r="AJ4281" s="33"/>
      <c r="AK4281" s="33"/>
      <c r="AL4281" s="33"/>
      <c r="AM4281" s="33"/>
      <c r="AN4281" s="33"/>
      <c r="AO4281" s="33"/>
      <c r="AP4281" s="34"/>
      <c r="AQ4281" s="34"/>
      <c r="AR4281" s="28"/>
      <c r="AS4281" s="29"/>
      <c r="AT4281" s="29"/>
      <c r="AU4281" s="29"/>
    </row>
    <row r="4282" spans="1:47" s="524" customFormat="1">
      <c r="A4282" s="13"/>
      <c r="B4282" s="8"/>
      <c r="C4282" s="8"/>
      <c r="D4282" s="344" t="s">
        <v>1274</v>
      </c>
      <c r="E4282" s="266"/>
      <c r="F4282" s="261"/>
      <c r="G4282" s="282"/>
      <c r="H4282" s="283">
        <v>900000</v>
      </c>
      <c r="I4282" s="33"/>
      <c r="J4282" s="33"/>
      <c r="K4282" s="33"/>
      <c r="L4282" s="33"/>
      <c r="M4282" s="33"/>
      <c r="N4282" s="33"/>
      <c r="O4282" s="33"/>
      <c r="P4282" s="33"/>
      <c r="Q4282" s="33"/>
      <c r="R4282" s="33"/>
      <c r="S4282" s="33"/>
      <c r="T4282" s="33"/>
      <c r="U4282" s="33"/>
      <c r="V4282" s="33"/>
      <c r="W4282" s="33"/>
      <c r="X4282" s="282"/>
      <c r="Y4282" s="33"/>
      <c r="Z4282" s="284"/>
      <c r="AA4282" s="284"/>
      <c r="AB4282" s="33"/>
      <c r="AC4282" s="33"/>
      <c r="AD4282" s="33"/>
      <c r="AE4282" s="33"/>
      <c r="AF4282" s="33"/>
      <c r="AG4282" s="33"/>
      <c r="AH4282" s="33"/>
      <c r="AI4282" s="33"/>
      <c r="AJ4282" s="33"/>
      <c r="AK4282" s="33"/>
      <c r="AL4282" s="33"/>
      <c r="AM4282" s="33"/>
      <c r="AN4282" s="33"/>
      <c r="AO4282" s="33"/>
      <c r="AP4282" s="34"/>
      <c r="AQ4282" s="34"/>
      <c r="AR4282" s="28"/>
      <c r="AS4282" s="29"/>
      <c r="AT4282" s="29"/>
      <c r="AU4282" s="29"/>
    </row>
    <row r="4283" spans="1:47" s="482" customFormat="1">
      <c r="A4283" s="13"/>
      <c r="B4283" s="8"/>
      <c r="C4283" s="8"/>
      <c r="D4283" s="240"/>
      <c r="E4283" s="266"/>
      <c r="F4283" s="321"/>
      <c r="G4283" s="282"/>
      <c r="H4283" s="283"/>
      <c r="I4283" s="33"/>
      <c r="J4283" s="33"/>
      <c r="K4283" s="33"/>
      <c r="L4283" s="33"/>
      <c r="M4283" s="33"/>
      <c r="N4283" s="33"/>
      <c r="O4283" s="33"/>
      <c r="P4283" s="33"/>
      <c r="Q4283" s="33"/>
      <c r="R4283" s="33"/>
      <c r="S4283" s="33"/>
      <c r="T4283" s="33"/>
      <c r="U4283" s="33"/>
      <c r="V4283" s="33"/>
      <c r="W4283" s="33"/>
      <c r="X4283" s="282"/>
      <c r="Y4283" s="33"/>
      <c r="Z4283" s="284"/>
      <c r="AA4283" s="284"/>
      <c r="AB4283" s="33"/>
      <c r="AC4283" s="33"/>
      <c r="AD4283" s="33"/>
      <c r="AE4283" s="33"/>
      <c r="AF4283" s="33"/>
      <c r="AG4283" s="33"/>
      <c r="AH4283" s="33"/>
      <c r="AI4283" s="33"/>
      <c r="AJ4283" s="33"/>
      <c r="AK4283" s="33"/>
      <c r="AL4283" s="33"/>
      <c r="AM4283" s="33"/>
      <c r="AN4283" s="33"/>
      <c r="AO4283" s="33"/>
      <c r="AP4283" s="34"/>
      <c r="AQ4283" s="34"/>
      <c r="AR4283" s="28"/>
      <c r="AS4283" s="29"/>
      <c r="AT4283" s="29"/>
      <c r="AU4283" s="29"/>
    </row>
    <row r="4284" spans="1:47" s="482" customFormat="1">
      <c r="A4284" s="13"/>
      <c r="B4284" s="8"/>
      <c r="C4284" s="8"/>
      <c r="D4284" s="240"/>
      <c r="E4284" s="266"/>
      <c r="F4284" s="321"/>
      <c r="G4284" s="282"/>
      <c r="H4284" s="283"/>
      <c r="I4284" s="33"/>
      <c r="J4284" s="33"/>
      <c r="K4284" s="33"/>
      <c r="L4284" s="33"/>
      <c r="M4284" s="33"/>
      <c r="N4284" s="33"/>
      <c r="O4284" s="33"/>
      <c r="P4284" s="33"/>
      <c r="Q4284" s="33"/>
      <c r="R4284" s="33"/>
      <c r="S4284" s="33"/>
      <c r="T4284" s="33"/>
      <c r="U4284" s="33"/>
      <c r="V4284" s="33"/>
      <c r="W4284" s="33"/>
      <c r="X4284" s="282"/>
      <c r="Y4284" s="33"/>
      <c r="Z4284" s="284"/>
      <c r="AA4284" s="284"/>
      <c r="AB4284" s="33"/>
      <c r="AC4284" s="33"/>
      <c r="AD4284" s="33"/>
      <c r="AE4284" s="33"/>
      <c r="AF4284" s="33"/>
      <c r="AG4284" s="33"/>
      <c r="AH4284" s="33"/>
      <c r="AI4284" s="33"/>
      <c r="AJ4284" s="33"/>
      <c r="AK4284" s="33"/>
      <c r="AL4284" s="33"/>
      <c r="AM4284" s="33"/>
      <c r="AN4284" s="33"/>
      <c r="AO4284" s="33"/>
      <c r="AP4284" s="34"/>
      <c r="AQ4284" s="34"/>
      <c r="AR4284" s="28"/>
      <c r="AS4284" s="29"/>
      <c r="AT4284" s="29"/>
      <c r="AU4284" s="29"/>
    </row>
    <row r="4285" spans="1:47" s="482" customFormat="1">
      <c r="A4285" s="13"/>
      <c r="B4285" s="8"/>
      <c r="C4285" s="83">
        <v>296</v>
      </c>
      <c r="D4285" s="375" t="s">
        <v>171</v>
      </c>
      <c r="E4285" s="266"/>
      <c r="F4285" s="321"/>
      <c r="G4285" s="282"/>
      <c r="H4285" s="283"/>
      <c r="I4285" s="33"/>
      <c r="J4285" s="33"/>
      <c r="K4285" s="33"/>
      <c r="L4285" s="33"/>
      <c r="M4285" s="33"/>
      <c r="N4285" s="33"/>
      <c r="O4285" s="33"/>
      <c r="P4285" s="33"/>
      <c r="Q4285" s="33"/>
      <c r="R4285" s="33"/>
      <c r="S4285" s="33"/>
      <c r="T4285" s="33"/>
      <c r="U4285" s="33"/>
      <c r="V4285" s="33"/>
      <c r="W4285" s="33"/>
      <c r="X4285" s="282"/>
      <c r="Y4285" s="33"/>
      <c r="Z4285" s="284"/>
      <c r="AA4285" s="284"/>
      <c r="AB4285" s="33"/>
      <c r="AC4285" s="33"/>
      <c r="AD4285" s="33"/>
      <c r="AE4285" s="33"/>
      <c r="AF4285" s="33"/>
      <c r="AG4285" s="33"/>
      <c r="AH4285" s="33"/>
      <c r="AI4285" s="33"/>
      <c r="AJ4285" s="33"/>
      <c r="AK4285" s="33"/>
      <c r="AL4285" s="33"/>
      <c r="AM4285" s="33"/>
      <c r="AN4285" s="33"/>
      <c r="AO4285" s="33"/>
      <c r="AP4285" s="34"/>
      <c r="AQ4285" s="34"/>
      <c r="AR4285" s="28"/>
      <c r="AS4285" s="29"/>
      <c r="AT4285" s="29"/>
      <c r="AU4285" s="29"/>
    </row>
    <row r="4286" spans="1:47" s="482" customFormat="1">
      <c r="A4286" s="13"/>
      <c r="B4286" s="8"/>
      <c r="C4286" s="8"/>
      <c r="D4286" s="472" t="s">
        <v>502</v>
      </c>
      <c r="E4286" s="266"/>
      <c r="F4286" s="321"/>
      <c r="G4286" s="282"/>
      <c r="H4286" s="283"/>
      <c r="I4286" s="33"/>
      <c r="J4286" s="33"/>
      <c r="K4286" s="33"/>
      <c r="L4286" s="33"/>
      <c r="M4286" s="33"/>
      <c r="N4286" s="33"/>
      <c r="O4286" s="33"/>
      <c r="P4286" s="33"/>
      <c r="Q4286" s="33"/>
      <c r="R4286" s="33"/>
      <c r="S4286" s="33"/>
      <c r="T4286" s="33"/>
      <c r="U4286" s="33"/>
      <c r="V4286" s="33"/>
      <c r="W4286" s="33"/>
      <c r="X4286" s="282"/>
      <c r="Y4286" s="33"/>
      <c r="Z4286" s="284"/>
      <c r="AA4286" s="284"/>
      <c r="AB4286" s="33"/>
      <c r="AC4286" s="33"/>
      <c r="AD4286" s="33"/>
      <c r="AE4286" s="33"/>
      <c r="AF4286" s="33"/>
      <c r="AG4286" s="33"/>
      <c r="AH4286" s="33"/>
      <c r="AI4286" s="33"/>
      <c r="AJ4286" s="33"/>
      <c r="AK4286" s="33"/>
      <c r="AL4286" s="33"/>
      <c r="AM4286" s="33"/>
      <c r="AN4286" s="33"/>
      <c r="AO4286" s="33"/>
      <c r="AP4286" s="34"/>
      <c r="AQ4286" s="34"/>
      <c r="AR4286" s="28"/>
      <c r="AS4286" s="29"/>
      <c r="AT4286" s="29"/>
      <c r="AU4286" s="29"/>
    </row>
    <row r="4287" spans="1:47" s="482" customFormat="1">
      <c r="A4287" s="13"/>
      <c r="B4287" s="8"/>
      <c r="C4287" s="8"/>
      <c r="D4287" s="473" t="s">
        <v>188</v>
      </c>
      <c r="E4287" s="266"/>
      <c r="F4287" s="321"/>
      <c r="G4287" s="282"/>
      <c r="H4287" s="283"/>
      <c r="I4287" s="33"/>
      <c r="J4287" s="33"/>
      <c r="K4287" s="33"/>
      <c r="L4287" s="33"/>
      <c r="M4287" s="33"/>
      <c r="N4287" s="33"/>
      <c r="O4287" s="33"/>
      <c r="P4287" s="33"/>
      <c r="Q4287" s="33"/>
      <c r="R4287" s="33"/>
      <c r="S4287" s="33"/>
      <c r="T4287" s="33"/>
      <c r="U4287" s="33"/>
      <c r="V4287" s="33"/>
      <c r="W4287" s="33"/>
      <c r="X4287" s="282"/>
      <c r="Y4287" s="33"/>
      <c r="Z4287" s="284"/>
      <c r="AA4287" s="284"/>
      <c r="AB4287" s="33"/>
      <c r="AC4287" s="33"/>
      <c r="AD4287" s="33"/>
      <c r="AE4287" s="33"/>
      <c r="AF4287" s="33"/>
      <c r="AG4287" s="33"/>
      <c r="AH4287" s="33"/>
      <c r="AI4287" s="33"/>
      <c r="AJ4287" s="33"/>
      <c r="AK4287" s="33"/>
      <c r="AL4287" s="33"/>
      <c r="AM4287" s="33"/>
      <c r="AN4287" s="33"/>
      <c r="AO4287" s="33"/>
      <c r="AP4287" s="34"/>
      <c r="AQ4287" s="34"/>
      <c r="AR4287" s="28"/>
      <c r="AS4287" s="29"/>
      <c r="AT4287" s="29"/>
      <c r="AU4287" s="29"/>
    </row>
    <row r="4288" spans="1:47" s="482" customFormat="1">
      <c r="A4288" s="13"/>
      <c r="B4288" s="8"/>
      <c r="C4288" s="8"/>
      <c r="D4288" s="345" t="s">
        <v>244</v>
      </c>
      <c r="E4288" s="266"/>
      <c r="F4288" s="261">
        <v>13975000</v>
      </c>
      <c r="G4288" s="282">
        <f>SUM(H4289:H4306)</f>
        <v>6460000</v>
      </c>
      <c r="H4288" s="283"/>
      <c r="I4288" s="33"/>
      <c r="J4288" s="33"/>
      <c r="K4288" s="33"/>
      <c r="L4288" s="33"/>
      <c r="M4288" s="33"/>
      <c r="N4288" s="33"/>
      <c r="O4288" s="33"/>
      <c r="P4288" s="33"/>
      <c r="Q4288" s="33"/>
      <c r="R4288" s="33"/>
      <c r="S4288" s="33"/>
      <c r="T4288" s="33"/>
      <c r="U4288" s="33"/>
      <c r="V4288" s="33"/>
      <c r="W4288" s="33"/>
      <c r="X4288" s="282"/>
      <c r="Y4288" s="33"/>
      <c r="Z4288" s="284"/>
      <c r="AA4288" s="284"/>
      <c r="AB4288" s="33"/>
      <c r="AC4288" s="33"/>
      <c r="AD4288" s="33"/>
      <c r="AE4288" s="33"/>
      <c r="AF4288" s="33"/>
      <c r="AG4288" s="33"/>
      <c r="AH4288" s="33"/>
      <c r="AI4288" s="33"/>
      <c r="AJ4288" s="33"/>
      <c r="AK4288" s="33"/>
      <c r="AL4288" s="33"/>
      <c r="AM4288" s="33"/>
      <c r="AN4288" s="33"/>
      <c r="AO4288" s="33"/>
      <c r="AP4288" s="34"/>
      <c r="AQ4288" s="34"/>
      <c r="AR4288" s="28"/>
      <c r="AS4288" s="29"/>
      <c r="AT4288" s="29"/>
      <c r="AU4288" s="29"/>
    </row>
    <row r="4289" spans="1:47" s="524" customFormat="1">
      <c r="A4289" s="13"/>
      <c r="B4289" s="8"/>
      <c r="C4289" s="8"/>
      <c r="D4289" s="344" t="s">
        <v>1252</v>
      </c>
      <c r="E4289" s="266"/>
      <c r="F4289" s="261"/>
      <c r="G4289" s="282"/>
      <c r="H4289" s="283">
        <v>900000</v>
      </c>
      <c r="I4289" s="33"/>
      <c r="J4289" s="33"/>
      <c r="K4289" s="33"/>
      <c r="L4289" s="33"/>
      <c r="M4289" s="33"/>
      <c r="N4289" s="33"/>
      <c r="O4289" s="33"/>
      <c r="P4289" s="33"/>
      <c r="Q4289" s="33"/>
      <c r="R4289" s="33"/>
      <c r="S4289" s="33"/>
      <c r="T4289" s="33"/>
      <c r="U4289" s="33"/>
      <c r="V4289" s="33"/>
      <c r="W4289" s="33"/>
      <c r="X4289" s="282"/>
      <c r="Y4289" s="33"/>
      <c r="Z4289" s="284"/>
      <c r="AA4289" s="284"/>
      <c r="AB4289" s="33"/>
      <c r="AC4289" s="33"/>
      <c r="AD4289" s="33"/>
      <c r="AE4289" s="33"/>
      <c r="AF4289" s="33"/>
      <c r="AG4289" s="33"/>
      <c r="AH4289" s="33"/>
      <c r="AI4289" s="33"/>
      <c r="AJ4289" s="33"/>
      <c r="AK4289" s="33"/>
      <c r="AL4289" s="33"/>
      <c r="AM4289" s="33"/>
      <c r="AN4289" s="33"/>
      <c r="AO4289" s="33"/>
      <c r="AP4289" s="34"/>
      <c r="AQ4289" s="34"/>
      <c r="AR4289" s="28"/>
      <c r="AS4289" s="29"/>
      <c r="AT4289" s="29"/>
      <c r="AU4289" s="29"/>
    </row>
    <row r="4290" spans="1:47" s="524" customFormat="1">
      <c r="A4290" s="13"/>
      <c r="B4290" s="8"/>
      <c r="C4290" s="8"/>
      <c r="D4290" s="344" t="s">
        <v>1253</v>
      </c>
      <c r="E4290" s="266"/>
      <c r="F4290" s="261"/>
      <c r="G4290" s="282"/>
      <c r="H4290" s="283">
        <v>325000</v>
      </c>
      <c r="I4290" s="33"/>
      <c r="J4290" s="33"/>
      <c r="K4290" s="33"/>
      <c r="L4290" s="33"/>
      <c r="M4290" s="33"/>
      <c r="N4290" s="33"/>
      <c r="O4290" s="33"/>
      <c r="P4290" s="33"/>
      <c r="Q4290" s="33"/>
      <c r="R4290" s="33"/>
      <c r="S4290" s="33"/>
      <c r="T4290" s="33"/>
      <c r="U4290" s="33"/>
      <c r="V4290" s="33"/>
      <c r="W4290" s="33"/>
      <c r="X4290" s="282"/>
      <c r="Y4290" s="33"/>
      <c r="Z4290" s="284"/>
      <c r="AA4290" s="284"/>
      <c r="AB4290" s="33"/>
      <c r="AC4290" s="33"/>
      <c r="AD4290" s="33"/>
      <c r="AE4290" s="33"/>
      <c r="AF4290" s="33"/>
      <c r="AG4290" s="33"/>
      <c r="AH4290" s="33"/>
      <c r="AI4290" s="33"/>
      <c r="AJ4290" s="33"/>
      <c r="AK4290" s="33"/>
      <c r="AL4290" s="33"/>
      <c r="AM4290" s="33"/>
      <c r="AN4290" s="33"/>
      <c r="AO4290" s="33"/>
      <c r="AP4290" s="34"/>
      <c r="AQ4290" s="34"/>
      <c r="AR4290" s="28"/>
      <c r="AS4290" s="29"/>
      <c r="AT4290" s="29"/>
      <c r="AU4290" s="29"/>
    </row>
    <row r="4291" spans="1:47" s="524" customFormat="1">
      <c r="A4291" s="13"/>
      <c r="B4291" s="8"/>
      <c r="C4291" s="8"/>
      <c r="D4291" s="344" t="s">
        <v>1254</v>
      </c>
      <c r="E4291" s="266"/>
      <c r="F4291" s="261"/>
      <c r="G4291" s="282"/>
      <c r="H4291" s="283">
        <v>600000</v>
      </c>
      <c r="I4291" s="33"/>
      <c r="J4291" s="33"/>
      <c r="K4291" s="33"/>
      <c r="L4291" s="33"/>
      <c r="M4291" s="33"/>
      <c r="N4291" s="33"/>
      <c r="O4291" s="33"/>
      <c r="P4291" s="33"/>
      <c r="Q4291" s="33"/>
      <c r="R4291" s="33"/>
      <c r="S4291" s="33"/>
      <c r="T4291" s="33"/>
      <c r="U4291" s="33"/>
      <c r="V4291" s="33"/>
      <c r="W4291" s="33"/>
      <c r="X4291" s="282"/>
      <c r="Y4291" s="33"/>
      <c r="Z4291" s="284"/>
      <c r="AA4291" s="284"/>
      <c r="AB4291" s="33"/>
      <c r="AC4291" s="33"/>
      <c r="AD4291" s="33"/>
      <c r="AE4291" s="33"/>
      <c r="AF4291" s="33"/>
      <c r="AG4291" s="33"/>
      <c r="AH4291" s="33"/>
      <c r="AI4291" s="33"/>
      <c r="AJ4291" s="33"/>
      <c r="AK4291" s="33"/>
      <c r="AL4291" s="33"/>
      <c r="AM4291" s="33"/>
      <c r="AN4291" s="33"/>
      <c r="AO4291" s="33"/>
      <c r="AP4291" s="34"/>
      <c r="AQ4291" s="34"/>
      <c r="AR4291" s="28"/>
      <c r="AS4291" s="29"/>
      <c r="AT4291" s="29"/>
      <c r="AU4291" s="29"/>
    </row>
    <row r="4292" spans="1:47" s="524" customFormat="1">
      <c r="A4292" s="13"/>
      <c r="B4292" s="8"/>
      <c r="C4292" s="8"/>
      <c r="D4292" s="344" t="s">
        <v>1255</v>
      </c>
      <c r="E4292" s="266"/>
      <c r="F4292" s="261"/>
      <c r="G4292" s="282"/>
      <c r="H4292" s="283">
        <v>1650000</v>
      </c>
      <c r="I4292" s="33"/>
      <c r="J4292" s="33"/>
      <c r="K4292" s="33"/>
      <c r="L4292" s="33"/>
      <c r="M4292" s="33"/>
      <c r="N4292" s="33"/>
      <c r="O4292" s="33"/>
      <c r="P4292" s="33"/>
      <c r="Q4292" s="33"/>
      <c r="R4292" s="33"/>
      <c r="S4292" s="33"/>
      <c r="T4292" s="33"/>
      <c r="U4292" s="33"/>
      <c r="V4292" s="33"/>
      <c r="W4292" s="33"/>
      <c r="X4292" s="282"/>
      <c r="Y4292" s="33"/>
      <c r="Z4292" s="284"/>
      <c r="AA4292" s="284"/>
      <c r="AB4292" s="33"/>
      <c r="AC4292" s="33"/>
      <c r="AD4292" s="33"/>
      <c r="AE4292" s="33"/>
      <c r="AF4292" s="33"/>
      <c r="AG4292" s="33"/>
      <c r="AH4292" s="33"/>
      <c r="AI4292" s="33"/>
      <c r="AJ4292" s="33"/>
      <c r="AK4292" s="33"/>
      <c r="AL4292" s="33"/>
      <c r="AM4292" s="33"/>
      <c r="AN4292" s="33"/>
      <c r="AO4292" s="33"/>
      <c r="AP4292" s="34"/>
      <c r="AQ4292" s="34"/>
      <c r="AR4292" s="28"/>
      <c r="AS4292" s="29"/>
      <c r="AT4292" s="29"/>
      <c r="AU4292" s="29"/>
    </row>
    <row r="4293" spans="1:47" s="524" customFormat="1" ht="15">
      <c r="A4293" s="13"/>
      <c r="B4293" s="8"/>
      <c r="C4293" s="8"/>
      <c r="D4293" s="506" t="s">
        <v>1256</v>
      </c>
      <c r="E4293" s="266"/>
      <c r="F4293" s="261"/>
      <c r="G4293" s="282"/>
      <c r="H4293" s="283"/>
      <c r="I4293" s="33"/>
      <c r="J4293" s="33"/>
      <c r="K4293" s="33"/>
      <c r="L4293" s="33"/>
      <c r="M4293" s="33"/>
      <c r="N4293" s="33"/>
      <c r="O4293" s="33"/>
      <c r="P4293" s="33"/>
      <c r="Q4293" s="33"/>
      <c r="R4293" s="33"/>
      <c r="S4293" s="33"/>
      <c r="T4293" s="33"/>
      <c r="U4293" s="33"/>
      <c r="V4293" s="33"/>
      <c r="W4293" s="33"/>
      <c r="X4293" s="282"/>
      <c r="Y4293" s="33"/>
      <c r="Z4293" s="284"/>
      <c r="AA4293" s="284"/>
      <c r="AB4293" s="33"/>
      <c r="AC4293" s="33"/>
      <c r="AD4293" s="33"/>
      <c r="AE4293" s="33"/>
      <c r="AF4293" s="33"/>
      <c r="AG4293" s="33"/>
      <c r="AH4293" s="33"/>
      <c r="AI4293" s="33"/>
      <c r="AJ4293" s="33"/>
      <c r="AK4293" s="33"/>
      <c r="AL4293" s="33"/>
      <c r="AM4293" s="33"/>
      <c r="AN4293" s="33"/>
      <c r="AO4293" s="33"/>
      <c r="AP4293" s="34"/>
      <c r="AQ4293" s="34"/>
      <c r="AR4293" s="28"/>
      <c r="AS4293" s="29"/>
      <c r="AT4293" s="29"/>
      <c r="AU4293" s="29"/>
    </row>
    <row r="4294" spans="1:47" s="524" customFormat="1">
      <c r="A4294" s="13"/>
      <c r="B4294" s="8"/>
      <c r="C4294" s="8"/>
      <c r="D4294" s="344" t="s">
        <v>1209</v>
      </c>
      <c r="E4294" s="266"/>
      <c r="F4294" s="261"/>
      <c r="G4294" s="282"/>
      <c r="H4294" s="283">
        <v>65000</v>
      </c>
      <c r="I4294" s="33"/>
      <c r="J4294" s="33"/>
      <c r="K4294" s="33"/>
      <c r="L4294" s="33"/>
      <c r="M4294" s="33"/>
      <c r="N4294" s="33"/>
      <c r="O4294" s="33"/>
      <c r="P4294" s="33"/>
      <c r="Q4294" s="33"/>
      <c r="R4294" s="33"/>
      <c r="S4294" s="33"/>
      <c r="T4294" s="33"/>
      <c r="U4294" s="33"/>
      <c r="V4294" s="33"/>
      <c r="W4294" s="33"/>
      <c r="X4294" s="282"/>
      <c r="Y4294" s="33"/>
      <c r="Z4294" s="284"/>
      <c r="AA4294" s="284"/>
      <c r="AB4294" s="33"/>
      <c r="AC4294" s="33"/>
      <c r="AD4294" s="33"/>
      <c r="AE4294" s="33"/>
      <c r="AF4294" s="33"/>
      <c r="AG4294" s="33"/>
      <c r="AH4294" s="33"/>
      <c r="AI4294" s="33"/>
      <c r="AJ4294" s="33"/>
      <c r="AK4294" s="33"/>
      <c r="AL4294" s="33"/>
      <c r="AM4294" s="33">
        <v>65000</v>
      </c>
      <c r="AN4294" s="33"/>
      <c r="AO4294" s="33"/>
      <c r="AP4294" s="34"/>
      <c r="AQ4294" s="34"/>
      <c r="AR4294" s="28"/>
      <c r="AS4294" s="29"/>
      <c r="AT4294" s="29"/>
      <c r="AU4294" s="29"/>
    </row>
    <row r="4295" spans="1:47" s="524" customFormat="1">
      <c r="A4295" s="13"/>
      <c r="B4295" s="8"/>
      <c r="C4295" s="8"/>
      <c r="D4295" s="344" t="s">
        <v>1209</v>
      </c>
      <c r="E4295" s="266"/>
      <c r="F4295" s="261"/>
      <c r="G4295" s="282"/>
      <c r="H4295" s="283">
        <v>80000</v>
      </c>
      <c r="I4295" s="33"/>
      <c r="J4295" s="33"/>
      <c r="K4295" s="33"/>
      <c r="L4295" s="33"/>
      <c r="M4295" s="33"/>
      <c r="N4295" s="33"/>
      <c r="O4295" s="33"/>
      <c r="P4295" s="33"/>
      <c r="Q4295" s="33"/>
      <c r="R4295" s="33"/>
      <c r="S4295" s="33"/>
      <c r="T4295" s="33"/>
      <c r="U4295" s="33"/>
      <c r="V4295" s="33"/>
      <c r="W4295" s="33"/>
      <c r="X4295" s="282"/>
      <c r="Y4295" s="33"/>
      <c r="Z4295" s="284"/>
      <c r="AA4295" s="284"/>
      <c r="AB4295" s="33"/>
      <c r="AC4295" s="33"/>
      <c r="AD4295" s="33"/>
      <c r="AE4295" s="33"/>
      <c r="AF4295" s="33"/>
      <c r="AG4295" s="33"/>
      <c r="AH4295" s="33"/>
      <c r="AI4295" s="33"/>
      <c r="AJ4295" s="33"/>
      <c r="AK4295" s="33"/>
      <c r="AL4295" s="33"/>
      <c r="AM4295" s="33">
        <v>80000</v>
      </c>
      <c r="AN4295" s="33"/>
      <c r="AO4295" s="33"/>
      <c r="AP4295" s="34"/>
      <c r="AQ4295" s="34"/>
      <c r="AR4295" s="28"/>
      <c r="AS4295" s="29"/>
      <c r="AT4295" s="29"/>
      <c r="AU4295" s="29"/>
    </row>
    <row r="4296" spans="1:47" s="524" customFormat="1">
      <c r="A4296" s="13"/>
      <c r="B4296" s="8"/>
      <c r="C4296" s="8"/>
      <c r="D4296" s="344" t="s">
        <v>1209</v>
      </c>
      <c r="E4296" s="266"/>
      <c r="F4296" s="261"/>
      <c r="G4296" s="282"/>
      <c r="H4296" s="283">
        <v>70000</v>
      </c>
      <c r="I4296" s="33"/>
      <c r="J4296" s="33"/>
      <c r="K4296" s="33"/>
      <c r="L4296" s="33"/>
      <c r="M4296" s="33"/>
      <c r="N4296" s="33"/>
      <c r="O4296" s="33"/>
      <c r="P4296" s="33"/>
      <c r="Q4296" s="33"/>
      <c r="R4296" s="33"/>
      <c r="S4296" s="33"/>
      <c r="T4296" s="33"/>
      <c r="U4296" s="33"/>
      <c r="V4296" s="33"/>
      <c r="W4296" s="33"/>
      <c r="X4296" s="282"/>
      <c r="Y4296" s="33"/>
      <c r="Z4296" s="284"/>
      <c r="AA4296" s="284"/>
      <c r="AB4296" s="33"/>
      <c r="AC4296" s="33"/>
      <c r="AD4296" s="33"/>
      <c r="AE4296" s="33"/>
      <c r="AF4296" s="33"/>
      <c r="AG4296" s="33"/>
      <c r="AH4296" s="33"/>
      <c r="AI4296" s="33"/>
      <c r="AJ4296" s="33"/>
      <c r="AK4296" s="33"/>
      <c r="AL4296" s="33"/>
      <c r="AM4296" s="33">
        <v>70000</v>
      </c>
      <c r="AN4296" s="33"/>
      <c r="AO4296" s="33"/>
      <c r="AP4296" s="34"/>
      <c r="AQ4296" s="34"/>
      <c r="AR4296" s="28"/>
      <c r="AS4296" s="29"/>
      <c r="AT4296" s="29"/>
      <c r="AU4296" s="29"/>
    </row>
    <row r="4297" spans="1:47" s="524" customFormat="1">
      <c r="A4297" s="13"/>
      <c r="B4297" s="8"/>
      <c r="C4297" s="8"/>
      <c r="D4297" s="344" t="s">
        <v>1257</v>
      </c>
      <c r="E4297" s="266"/>
      <c r="F4297" s="261"/>
      <c r="G4297" s="282"/>
      <c r="H4297" s="283">
        <v>175000</v>
      </c>
      <c r="I4297" s="33"/>
      <c r="J4297" s="33"/>
      <c r="K4297" s="33"/>
      <c r="L4297" s="33"/>
      <c r="M4297" s="33"/>
      <c r="N4297" s="33"/>
      <c r="O4297" s="33"/>
      <c r="P4297" s="33"/>
      <c r="Q4297" s="33"/>
      <c r="R4297" s="33"/>
      <c r="S4297" s="33"/>
      <c r="T4297" s="33"/>
      <c r="U4297" s="33"/>
      <c r="V4297" s="33"/>
      <c r="W4297" s="33"/>
      <c r="X4297" s="282"/>
      <c r="Y4297" s="33"/>
      <c r="Z4297" s="284"/>
      <c r="AA4297" s="284"/>
      <c r="AB4297" s="33"/>
      <c r="AC4297" s="33"/>
      <c r="AD4297" s="33"/>
      <c r="AE4297" s="33"/>
      <c r="AF4297" s="33"/>
      <c r="AG4297" s="33"/>
      <c r="AH4297" s="33"/>
      <c r="AI4297" s="33"/>
      <c r="AJ4297" s="33"/>
      <c r="AK4297" s="33"/>
      <c r="AL4297" s="33"/>
      <c r="AM4297" s="33">
        <v>175000</v>
      </c>
      <c r="AN4297" s="33"/>
      <c r="AO4297" s="33"/>
      <c r="AP4297" s="34"/>
      <c r="AQ4297" s="34"/>
      <c r="AR4297" s="28"/>
      <c r="AS4297" s="29"/>
      <c r="AT4297" s="29"/>
      <c r="AU4297" s="29"/>
    </row>
    <row r="4298" spans="1:47" s="524" customFormat="1">
      <c r="A4298" s="13"/>
      <c r="B4298" s="8"/>
      <c r="C4298" s="8"/>
      <c r="D4298" s="344" t="s">
        <v>1258</v>
      </c>
      <c r="E4298" s="266"/>
      <c r="F4298" s="261"/>
      <c r="G4298" s="282"/>
      <c r="H4298" s="283">
        <v>125000</v>
      </c>
      <c r="I4298" s="33"/>
      <c r="J4298" s="33"/>
      <c r="K4298" s="33"/>
      <c r="L4298" s="33"/>
      <c r="M4298" s="33"/>
      <c r="N4298" s="33"/>
      <c r="O4298" s="33"/>
      <c r="P4298" s="33"/>
      <c r="Q4298" s="33"/>
      <c r="R4298" s="33"/>
      <c r="S4298" s="33"/>
      <c r="T4298" s="33"/>
      <c r="U4298" s="33"/>
      <c r="V4298" s="33"/>
      <c r="W4298" s="33"/>
      <c r="X4298" s="282"/>
      <c r="Y4298" s="33"/>
      <c r="Z4298" s="284"/>
      <c r="AA4298" s="284"/>
      <c r="AB4298" s="33"/>
      <c r="AC4298" s="33"/>
      <c r="AD4298" s="33"/>
      <c r="AE4298" s="33"/>
      <c r="AF4298" s="33"/>
      <c r="AG4298" s="33"/>
      <c r="AH4298" s="33"/>
      <c r="AI4298" s="33"/>
      <c r="AJ4298" s="33"/>
      <c r="AK4298" s="33"/>
      <c r="AL4298" s="33"/>
      <c r="AM4298" s="33">
        <v>125000</v>
      </c>
      <c r="AN4298" s="33"/>
      <c r="AO4298" s="33"/>
      <c r="AP4298" s="34"/>
      <c r="AQ4298" s="34"/>
      <c r="AR4298" s="28"/>
      <c r="AS4298" s="29"/>
      <c r="AT4298" s="29"/>
      <c r="AU4298" s="29"/>
    </row>
    <row r="4299" spans="1:47" s="524" customFormat="1">
      <c r="A4299" s="13"/>
      <c r="B4299" s="8"/>
      <c r="C4299" s="8"/>
      <c r="D4299" s="344" t="s">
        <v>1259</v>
      </c>
      <c r="E4299" s="266"/>
      <c r="F4299" s="261"/>
      <c r="G4299" s="282"/>
      <c r="H4299" s="283">
        <v>225000</v>
      </c>
      <c r="I4299" s="33"/>
      <c r="J4299" s="33"/>
      <c r="K4299" s="33"/>
      <c r="L4299" s="33"/>
      <c r="M4299" s="33"/>
      <c r="N4299" s="33"/>
      <c r="O4299" s="33"/>
      <c r="P4299" s="33"/>
      <c r="Q4299" s="33"/>
      <c r="R4299" s="33"/>
      <c r="S4299" s="33"/>
      <c r="T4299" s="33"/>
      <c r="U4299" s="33"/>
      <c r="V4299" s="33"/>
      <c r="W4299" s="33"/>
      <c r="X4299" s="282"/>
      <c r="Y4299" s="33"/>
      <c r="Z4299" s="284"/>
      <c r="AA4299" s="284"/>
      <c r="AB4299" s="33"/>
      <c r="AC4299" s="33"/>
      <c r="AD4299" s="33"/>
      <c r="AE4299" s="33"/>
      <c r="AF4299" s="33"/>
      <c r="AG4299" s="33"/>
      <c r="AH4299" s="33"/>
      <c r="AI4299" s="33"/>
      <c r="AJ4299" s="33"/>
      <c r="AK4299" s="33"/>
      <c r="AL4299" s="33"/>
      <c r="AM4299" s="33">
        <v>225000</v>
      </c>
      <c r="AN4299" s="33"/>
      <c r="AO4299" s="33"/>
      <c r="AP4299" s="34"/>
      <c r="AQ4299" s="34"/>
      <c r="AR4299" s="28"/>
      <c r="AS4299" s="29"/>
      <c r="AT4299" s="29"/>
      <c r="AU4299" s="29"/>
    </row>
    <row r="4300" spans="1:47" s="524" customFormat="1">
      <c r="A4300" s="13"/>
      <c r="B4300" s="8"/>
      <c r="C4300" s="8"/>
      <c r="D4300" s="344" t="s">
        <v>1260</v>
      </c>
      <c r="E4300" s="266"/>
      <c r="F4300" s="261"/>
      <c r="G4300" s="282"/>
      <c r="H4300" s="283">
        <v>650000</v>
      </c>
      <c r="I4300" s="33"/>
      <c r="J4300" s="33"/>
      <c r="K4300" s="33"/>
      <c r="L4300" s="33"/>
      <c r="M4300" s="33"/>
      <c r="N4300" s="33"/>
      <c r="O4300" s="33"/>
      <c r="P4300" s="33"/>
      <c r="Q4300" s="33"/>
      <c r="R4300" s="33"/>
      <c r="S4300" s="33"/>
      <c r="T4300" s="33"/>
      <c r="U4300" s="33"/>
      <c r="V4300" s="33"/>
      <c r="W4300" s="33"/>
      <c r="X4300" s="282"/>
      <c r="Y4300" s="33"/>
      <c r="Z4300" s="284"/>
      <c r="AA4300" s="284"/>
      <c r="AB4300" s="33"/>
      <c r="AC4300" s="33"/>
      <c r="AD4300" s="33"/>
      <c r="AE4300" s="33"/>
      <c r="AF4300" s="33"/>
      <c r="AG4300" s="33"/>
      <c r="AH4300" s="33"/>
      <c r="AI4300" s="33"/>
      <c r="AJ4300" s="33"/>
      <c r="AK4300" s="33"/>
      <c r="AL4300" s="33"/>
      <c r="AM4300" s="33">
        <v>650000</v>
      </c>
      <c r="AN4300" s="33"/>
      <c r="AO4300" s="33"/>
      <c r="AP4300" s="34"/>
      <c r="AQ4300" s="34"/>
      <c r="AR4300" s="28"/>
      <c r="AS4300" s="29"/>
      <c r="AT4300" s="29"/>
      <c r="AU4300" s="29"/>
    </row>
    <row r="4301" spans="1:47" s="524" customFormat="1">
      <c r="A4301" s="13"/>
      <c r="B4301" s="8"/>
      <c r="C4301" s="8"/>
      <c r="D4301" s="344" t="s">
        <v>1261</v>
      </c>
      <c r="E4301" s="266"/>
      <c r="F4301" s="261"/>
      <c r="G4301" s="282"/>
      <c r="H4301" s="283">
        <v>250000</v>
      </c>
      <c r="I4301" s="33"/>
      <c r="J4301" s="33"/>
      <c r="K4301" s="33"/>
      <c r="L4301" s="33"/>
      <c r="M4301" s="33"/>
      <c r="N4301" s="33"/>
      <c r="O4301" s="33"/>
      <c r="P4301" s="33"/>
      <c r="Q4301" s="33"/>
      <c r="R4301" s="33"/>
      <c r="S4301" s="33"/>
      <c r="T4301" s="33"/>
      <c r="U4301" s="33"/>
      <c r="V4301" s="33"/>
      <c r="W4301" s="33"/>
      <c r="X4301" s="282"/>
      <c r="Y4301" s="33"/>
      <c r="Z4301" s="284"/>
      <c r="AA4301" s="284"/>
      <c r="AB4301" s="33"/>
      <c r="AC4301" s="33"/>
      <c r="AD4301" s="33"/>
      <c r="AE4301" s="33"/>
      <c r="AF4301" s="33"/>
      <c r="AG4301" s="33"/>
      <c r="AH4301" s="33"/>
      <c r="AI4301" s="33"/>
      <c r="AJ4301" s="33"/>
      <c r="AK4301" s="33"/>
      <c r="AL4301" s="33"/>
      <c r="AM4301" s="33">
        <v>250000</v>
      </c>
      <c r="AN4301" s="33"/>
      <c r="AO4301" s="33"/>
      <c r="AP4301" s="34"/>
      <c r="AQ4301" s="34"/>
      <c r="AR4301" s="28"/>
      <c r="AS4301" s="29"/>
      <c r="AT4301" s="29"/>
      <c r="AU4301" s="29"/>
    </row>
    <row r="4302" spans="1:47" s="524" customFormat="1">
      <c r="A4302" s="13"/>
      <c r="B4302" s="8"/>
      <c r="C4302" s="8"/>
      <c r="D4302" s="344" t="s">
        <v>1262</v>
      </c>
      <c r="E4302" s="266"/>
      <c r="F4302" s="261"/>
      <c r="G4302" s="282"/>
      <c r="H4302" s="283">
        <v>300000</v>
      </c>
      <c r="I4302" s="33"/>
      <c r="J4302" s="33"/>
      <c r="K4302" s="33"/>
      <c r="L4302" s="33"/>
      <c r="M4302" s="33"/>
      <c r="N4302" s="33"/>
      <c r="O4302" s="33"/>
      <c r="P4302" s="33"/>
      <c r="Q4302" s="33"/>
      <c r="R4302" s="33"/>
      <c r="S4302" s="33"/>
      <c r="T4302" s="33"/>
      <c r="U4302" s="33"/>
      <c r="V4302" s="33"/>
      <c r="W4302" s="33"/>
      <c r="X4302" s="282"/>
      <c r="Y4302" s="33"/>
      <c r="Z4302" s="284"/>
      <c r="AA4302" s="284"/>
      <c r="AB4302" s="33"/>
      <c r="AC4302" s="33"/>
      <c r="AD4302" s="33"/>
      <c r="AE4302" s="33"/>
      <c r="AF4302" s="33"/>
      <c r="AG4302" s="33"/>
      <c r="AH4302" s="33"/>
      <c r="AI4302" s="33"/>
      <c r="AJ4302" s="33"/>
      <c r="AK4302" s="33"/>
      <c r="AL4302" s="33"/>
      <c r="AM4302" s="33">
        <v>300000</v>
      </c>
      <c r="AN4302" s="33"/>
      <c r="AO4302" s="33"/>
      <c r="AP4302" s="34"/>
      <c r="AQ4302" s="34"/>
      <c r="AR4302" s="28"/>
      <c r="AS4302" s="29"/>
      <c r="AT4302" s="29"/>
      <c r="AU4302" s="29"/>
    </row>
    <row r="4303" spans="1:47" s="524" customFormat="1">
      <c r="A4303" s="13"/>
      <c r="B4303" s="8"/>
      <c r="C4303" s="8"/>
      <c r="D4303" s="344" t="s">
        <v>1263</v>
      </c>
      <c r="E4303" s="266"/>
      <c r="F4303" s="261"/>
      <c r="G4303" s="282"/>
      <c r="H4303" s="283">
        <v>125000</v>
      </c>
      <c r="I4303" s="33"/>
      <c r="J4303" s="33"/>
      <c r="K4303" s="33"/>
      <c r="L4303" s="33"/>
      <c r="M4303" s="33"/>
      <c r="N4303" s="33"/>
      <c r="O4303" s="33"/>
      <c r="P4303" s="33"/>
      <c r="Q4303" s="33"/>
      <c r="R4303" s="33"/>
      <c r="S4303" s="33"/>
      <c r="T4303" s="33"/>
      <c r="U4303" s="33"/>
      <c r="V4303" s="33"/>
      <c r="W4303" s="33"/>
      <c r="X4303" s="282"/>
      <c r="Y4303" s="33"/>
      <c r="Z4303" s="284"/>
      <c r="AA4303" s="284"/>
      <c r="AB4303" s="33"/>
      <c r="AC4303" s="33"/>
      <c r="AD4303" s="33"/>
      <c r="AE4303" s="33"/>
      <c r="AF4303" s="33"/>
      <c r="AG4303" s="33"/>
      <c r="AH4303" s="33"/>
      <c r="AI4303" s="33"/>
      <c r="AJ4303" s="33"/>
      <c r="AK4303" s="33"/>
      <c r="AL4303" s="33"/>
      <c r="AM4303" s="33">
        <v>125000</v>
      </c>
      <c r="AN4303" s="33"/>
      <c r="AO4303" s="33"/>
      <c r="AP4303" s="34"/>
      <c r="AQ4303" s="34"/>
      <c r="AR4303" s="28"/>
      <c r="AS4303" s="29"/>
      <c r="AT4303" s="29"/>
      <c r="AU4303" s="29"/>
    </row>
    <row r="4304" spans="1:47" s="524" customFormat="1">
      <c r="A4304" s="13"/>
      <c r="B4304" s="8"/>
      <c r="C4304" s="8"/>
      <c r="D4304" s="344" t="s">
        <v>1264</v>
      </c>
      <c r="E4304" s="266"/>
      <c r="F4304" s="261"/>
      <c r="G4304" s="282"/>
      <c r="H4304" s="283">
        <v>550000</v>
      </c>
      <c r="I4304" s="33"/>
      <c r="J4304" s="33"/>
      <c r="K4304" s="33"/>
      <c r="L4304" s="33"/>
      <c r="M4304" s="33"/>
      <c r="N4304" s="33"/>
      <c r="O4304" s="33"/>
      <c r="P4304" s="33"/>
      <c r="Q4304" s="33"/>
      <c r="R4304" s="33"/>
      <c r="S4304" s="33"/>
      <c r="T4304" s="33"/>
      <c r="U4304" s="33"/>
      <c r="V4304" s="33"/>
      <c r="W4304" s="33"/>
      <c r="X4304" s="282"/>
      <c r="Y4304" s="33"/>
      <c r="Z4304" s="284"/>
      <c r="AA4304" s="284"/>
      <c r="AB4304" s="33"/>
      <c r="AC4304" s="33"/>
      <c r="AD4304" s="33"/>
      <c r="AE4304" s="33"/>
      <c r="AF4304" s="33"/>
      <c r="AG4304" s="33"/>
      <c r="AH4304" s="33"/>
      <c r="AI4304" s="33"/>
      <c r="AJ4304" s="33"/>
      <c r="AK4304" s="33"/>
      <c r="AL4304" s="33"/>
      <c r="AM4304" s="33">
        <v>550000</v>
      </c>
      <c r="AN4304" s="33"/>
      <c r="AO4304" s="33"/>
      <c r="AP4304" s="34"/>
      <c r="AQ4304" s="34"/>
      <c r="AR4304" s="28"/>
      <c r="AS4304" s="29"/>
      <c r="AT4304" s="29"/>
      <c r="AU4304" s="29"/>
    </row>
    <row r="4305" spans="1:47" s="524" customFormat="1">
      <c r="A4305" s="13"/>
      <c r="B4305" s="8"/>
      <c r="C4305" s="8"/>
      <c r="D4305" s="344" t="s">
        <v>1265</v>
      </c>
      <c r="E4305" s="266"/>
      <c r="F4305" s="261"/>
      <c r="G4305" s="282"/>
      <c r="H4305" s="283">
        <v>230000</v>
      </c>
      <c r="I4305" s="33"/>
      <c r="J4305" s="33"/>
      <c r="K4305" s="33"/>
      <c r="L4305" s="33"/>
      <c r="M4305" s="33"/>
      <c r="N4305" s="33"/>
      <c r="O4305" s="33"/>
      <c r="P4305" s="33"/>
      <c r="Q4305" s="33"/>
      <c r="R4305" s="33"/>
      <c r="S4305" s="33"/>
      <c r="T4305" s="33"/>
      <c r="U4305" s="33"/>
      <c r="V4305" s="33"/>
      <c r="W4305" s="33"/>
      <c r="X4305" s="282"/>
      <c r="Y4305" s="33"/>
      <c r="Z4305" s="284"/>
      <c r="AA4305" s="284"/>
      <c r="AB4305" s="33"/>
      <c r="AC4305" s="33"/>
      <c r="AD4305" s="33"/>
      <c r="AE4305" s="33"/>
      <c r="AF4305" s="33"/>
      <c r="AG4305" s="33"/>
      <c r="AH4305" s="33"/>
      <c r="AI4305" s="33"/>
      <c r="AJ4305" s="33"/>
      <c r="AK4305" s="33"/>
      <c r="AL4305" s="33"/>
      <c r="AM4305" s="33">
        <v>230000</v>
      </c>
      <c r="AN4305" s="33"/>
      <c r="AO4305" s="33"/>
      <c r="AP4305" s="34"/>
      <c r="AQ4305" s="34"/>
      <c r="AR4305" s="28"/>
      <c r="AS4305" s="29"/>
      <c r="AT4305" s="29"/>
      <c r="AU4305" s="29"/>
    </row>
    <row r="4306" spans="1:47" s="524" customFormat="1">
      <c r="A4306" s="13"/>
      <c r="B4306" s="8"/>
      <c r="C4306" s="8"/>
      <c r="D4306" s="344" t="s">
        <v>1266</v>
      </c>
      <c r="E4306" s="266"/>
      <c r="F4306" s="261"/>
      <c r="G4306" s="282"/>
      <c r="H4306" s="283">
        <v>140000</v>
      </c>
      <c r="I4306" s="33"/>
      <c r="J4306" s="33"/>
      <c r="K4306" s="33"/>
      <c r="L4306" s="33"/>
      <c r="M4306" s="33"/>
      <c r="N4306" s="33"/>
      <c r="O4306" s="33"/>
      <c r="P4306" s="33"/>
      <c r="Q4306" s="33"/>
      <c r="R4306" s="33"/>
      <c r="S4306" s="33"/>
      <c r="T4306" s="33"/>
      <c r="U4306" s="33"/>
      <c r="V4306" s="33"/>
      <c r="W4306" s="33"/>
      <c r="X4306" s="282"/>
      <c r="Y4306" s="33"/>
      <c r="Z4306" s="284"/>
      <c r="AA4306" s="284"/>
      <c r="AB4306" s="33"/>
      <c r="AC4306" s="33"/>
      <c r="AD4306" s="33"/>
      <c r="AE4306" s="33"/>
      <c r="AF4306" s="33"/>
      <c r="AG4306" s="33"/>
      <c r="AH4306" s="33"/>
      <c r="AI4306" s="33"/>
      <c r="AJ4306" s="33"/>
      <c r="AK4306" s="33"/>
      <c r="AL4306" s="33"/>
      <c r="AM4306" s="33">
        <v>140000</v>
      </c>
      <c r="AN4306" s="33"/>
      <c r="AO4306" s="33"/>
      <c r="AP4306" s="34"/>
      <c r="AQ4306" s="34"/>
      <c r="AR4306" s="28"/>
      <c r="AS4306" s="29"/>
      <c r="AT4306" s="29"/>
      <c r="AU4306" s="29"/>
    </row>
    <row r="4307" spans="1:47" s="524" customFormat="1">
      <c r="A4307" s="13"/>
      <c r="B4307" s="8"/>
      <c r="C4307" s="8"/>
      <c r="D4307" s="344"/>
      <c r="E4307" s="266"/>
      <c r="F4307" s="261"/>
      <c r="G4307" s="282"/>
      <c r="H4307" s="283"/>
      <c r="I4307" s="33"/>
      <c r="J4307" s="33"/>
      <c r="K4307" s="33"/>
      <c r="L4307" s="33"/>
      <c r="M4307" s="33"/>
      <c r="N4307" s="33"/>
      <c r="O4307" s="33"/>
      <c r="P4307" s="33"/>
      <c r="Q4307" s="33"/>
      <c r="R4307" s="33"/>
      <c r="S4307" s="33"/>
      <c r="T4307" s="33"/>
      <c r="U4307" s="33"/>
      <c r="V4307" s="33"/>
      <c r="W4307" s="33"/>
      <c r="X4307" s="282"/>
      <c r="Y4307" s="33"/>
      <c r="Z4307" s="284"/>
      <c r="AA4307" s="284"/>
      <c r="AB4307" s="33"/>
      <c r="AC4307" s="33"/>
      <c r="AD4307" s="33"/>
      <c r="AE4307" s="33"/>
      <c r="AF4307" s="33"/>
      <c r="AG4307" s="33"/>
      <c r="AH4307" s="33"/>
      <c r="AI4307" s="33"/>
      <c r="AJ4307" s="33"/>
      <c r="AK4307" s="33"/>
      <c r="AL4307" s="33"/>
      <c r="AM4307" s="33"/>
      <c r="AN4307" s="33"/>
      <c r="AO4307" s="33"/>
      <c r="AP4307" s="34"/>
      <c r="AQ4307" s="34"/>
      <c r="AR4307" s="28"/>
      <c r="AS4307" s="29"/>
      <c r="AT4307" s="29"/>
      <c r="AU4307" s="29"/>
    </row>
    <row r="4308" spans="1:47" s="482" customFormat="1">
      <c r="A4308" s="13"/>
      <c r="B4308" s="8"/>
      <c r="C4308" s="8"/>
      <c r="D4308" s="240"/>
      <c r="E4308" s="266"/>
      <c r="F4308" s="321"/>
      <c r="G4308" s="282"/>
      <c r="H4308" s="283"/>
      <c r="I4308" s="33"/>
      <c r="J4308" s="33"/>
      <c r="K4308" s="33"/>
      <c r="L4308" s="33"/>
      <c r="M4308" s="33"/>
      <c r="N4308" s="33"/>
      <c r="O4308" s="33"/>
      <c r="P4308" s="33"/>
      <c r="Q4308" s="33"/>
      <c r="R4308" s="33"/>
      <c r="S4308" s="33"/>
      <c r="T4308" s="33"/>
      <c r="U4308" s="33"/>
      <c r="V4308" s="33"/>
      <c r="W4308" s="33"/>
      <c r="X4308" s="282"/>
      <c r="Y4308" s="33"/>
      <c r="Z4308" s="284"/>
      <c r="AA4308" s="284"/>
      <c r="AB4308" s="33"/>
      <c r="AC4308" s="33"/>
      <c r="AD4308" s="33"/>
      <c r="AE4308" s="33"/>
      <c r="AF4308" s="33"/>
      <c r="AG4308" s="33"/>
      <c r="AH4308" s="33"/>
      <c r="AI4308" s="33"/>
      <c r="AJ4308" s="33"/>
      <c r="AK4308" s="33"/>
      <c r="AL4308" s="33"/>
      <c r="AM4308" s="33"/>
      <c r="AN4308" s="33"/>
      <c r="AO4308" s="33"/>
      <c r="AP4308" s="34"/>
      <c r="AQ4308" s="34"/>
      <c r="AR4308" s="28"/>
      <c r="AS4308" s="29"/>
      <c r="AT4308" s="29"/>
      <c r="AU4308" s="29"/>
    </row>
    <row r="4309" spans="1:47" s="482" customFormat="1">
      <c r="A4309" s="13"/>
      <c r="B4309" s="8"/>
      <c r="C4309" s="83">
        <v>297</v>
      </c>
      <c r="D4309" s="375" t="s">
        <v>503</v>
      </c>
      <c r="E4309" s="266"/>
      <c r="F4309" s="321"/>
      <c r="G4309" s="282"/>
      <c r="H4309" s="283"/>
      <c r="I4309" s="33"/>
      <c r="J4309" s="33"/>
      <c r="K4309" s="33"/>
      <c r="L4309" s="33"/>
      <c r="M4309" s="33"/>
      <c r="N4309" s="33"/>
      <c r="O4309" s="33"/>
      <c r="P4309" s="33"/>
      <c r="Q4309" s="33"/>
      <c r="R4309" s="33"/>
      <c r="S4309" s="33"/>
      <c r="T4309" s="33"/>
      <c r="U4309" s="33"/>
      <c r="V4309" s="33"/>
      <c r="W4309" s="33"/>
      <c r="X4309" s="282"/>
      <c r="Y4309" s="33"/>
      <c r="Z4309" s="284"/>
      <c r="AA4309" s="284"/>
      <c r="AB4309" s="33"/>
      <c r="AC4309" s="33"/>
      <c r="AD4309" s="33"/>
      <c r="AE4309" s="33"/>
      <c r="AF4309" s="33"/>
      <c r="AG4309" s="33"/>
      <c r="AH4309" s="33"/>
      <c r="AI4309" s="33"/>
      <c r="AJ4309" s="33"/>
      <c r="AK4309" s="33"/>
      <c r="AL4309" s="33"/>
      <c r="AM4309" s="33"/>
      <c r="AN4309" s="33"/>
      <c r="AO4309" s="33"/>
      <c r="AP4309" s="34"/>
      <c r="AQ4309" s="34"/>
      <c r="AR4309" s="28"/>
      <c r="AS4309" s="29"/>
      <c r="AT4309" s="29"/>
      <c r="AU4309" s="29"/>
    </row>
    <row r="4310" spans="1:47" s="482" customFormat="1">
      <c r="A4310" s="13"/>
      <c r="B4310" s="8"/>
      <c r="C4310" s="8"/>
      <c r="D4310" s="472" t="s">
        <v>504</v>
      </c>
      <c r="E4310" s="266"/>
      <c r="F4310" s="321"/>
      <c r="G4310" s="282"/>
      <c r="H4310" s="283"/>
      <c r="I4310" s="33"/>
      <c r="J4310" s="33"/>
      <c r="K4310" s="33"/>
      <c r="L4310" s="33"/>
      <c r="M4310" s="33"/>
      <c r="N4310" s="33"/>
      <c r="O4310" s="33"/>
      <c r="P4310" s="33"/>
      <c r="Q4310" s="33"/>
      <c r="R4310" s="33"/>
      <c r="S4310" s="33"/>
      <c r="T4310" s="33"/>
      <c r="U4310" s="33"/>
      <c r="V4310" s="33"/>
      <c r="W4310" s="33"/>
      <c r="X4310" s="282"/>
      <c r="Y4310" s="33"/>
      <c r="Z4310" s="284"/>
      <c r="AA4310" s="284"/>
      <c r="AB4310" s="33"/>
      <c r="AC4310" s="33"/>
      <c r="AD4310" s="33"/>
      <c r="AE4310" s="33"/>
      <c r="AF4310" s="33"/>
      <c r="AG4310" s="33"/>
      <c r="AH4310" s="33"/>
      <c r="AI4310" s="33"/>
      <c r="AJ4310" s="33"/>
      <c r="AK4310" s="33"/>
      <c r="AL4310" s="33"/>
      <c r="AM4310" s="33"/>
      <c r="AN4310" s="33"/>
      <c r="AO4310" s="33"/>
      <c r="AP4310" s="34"/>
      <c r="AQ4310" s="34"/>
      <c r="AR4310" s="28"/>
      <c r="AS4310" s="29"/>
      <c r="AT4310" s="29"/>
      <c r="AU4310" s="29"/>
    </row>
    <row r="4311" spans="1:47" s="482" customFormat="1">
      <c r="A4311" s="13"/>
      <c r="B4311" s="8"/>
      <c r="C4311" s="8"/>
      <c r="D4311" s="473" t="s">
        <v>174</v>
      </c>
      <c r="E4311" s="266"/>
      <c r="F4311" s="261"/>
      <c r="G4311" s="282"/>
      <c r="H4311" s="283"/>
      <c r="I4311" s="33"/>
      <c r="J4311" s="33"/>
      <c r="K4311" s="33"/>
      <c r="L4311" s="33"/>
      <c r="M4311" s="33"/>
      <c r="N4311" s="33"/>
      <c r="O4311" s="33"/>
      <c r="P4311" s="33"/>
      <c r="Q4311" s="33"/>
      <c r="R4311" s="33"/>
      <c r="S4311" s="33"/>
      <c r="T4311" s="33"/>
      <c r="U4311" s="33"/>
      <c r="V4311" s="33"/>
      <c r="W4311" s="33"/>
      <c r="X4311" s="282"/>
      <c r="Y4311" s="33"/>
      <c r="Z4311" s="284"/>
      <c r="AA4311" s="284"/>
      <c r="AB4311" s="33"/>
      <c r="AC4311" s="33"/>
      <c r="AD4311" s="33"/>
      <c r="AE4311" s="33"/>
      <c r="AF4311" s="33"/>
      <c r="AG4311" s="33"/>
      <c r="AH4311" s="33"/>
      <c r="AI4311" s="33"/>
      <c r="AJ4311" s="33"/>
      <c r="AK4311" s="33"/>
      <c r="AL4311" s="33"/>
      <c r="AM4311" s="33"/>
      <c r="AN4311" s="33"/>
      <c r="AO4311" s="33"/>
      <c r="AP4311" s="34"/>
      <c r="AQ4311" s="34"/>
      <c r="AR4311" s="28"/>
      <c r="AS4311" s="29"/>
      <c r="AT4311" s="29"/>
      <c r="AU4311" s="29"/>
    </row>
    <row r="4312" spans="1:47" s="482" customFormat="1">
      <c r="A4312" s="13"/>
      <c r="B4312" s="8"/>
      <c r="C4312" s="8"/>
      <c r="D4312" s="345" t="s">
        <v>175</v>
      </c>
      <c r="E4312" s="266"/>
      <c r="F4312" s="261">
        <v>3254000</v>
      </c>
      <c r="G4312" s="282">
        <f>SUM(H4313)</f>
        <v>3254000</v>
      </c>
      <c r="H4312" s="283"/>
      <c r="I4312" s="33"/>
      <c r="J4312" s="33"/>
      <c r="K4312" s="33"/>
      <c r="L4312" s="33"/>
      <c r="M4312" s="33"/>
      <c r="N4312" s="33"/>
      <c r="O4312" s="33"/>
      <c r="P4312" s="33"/>
      <c r="Q4312" s="33"/>
      <c r="R4312" s="33"/>
      <c r="S4312" s="33"/>
      <c r="T4312" s="33"/>
      <c r="U4312" s="33"/>
      <c r="V4312" s="33"/>
      <c r="W4312" s="33"/>
      <c r="X4312" s="282"/>
      <c r="Y4312" s="33"/>
      <c r="Z4312" s="284"/>
      <c r="AA4312" s="284"/>
      <c r="AB4312" s="33"/>
      <c r="AC4312" s="33"/>
      <c r="AD4312" s="33"/>
      <c r="AE4312" s="33"/>
      <c r="AF4312" s="33"/>
      <c r="AG4312" s="33"/>
      <c r="AH4312" s="33"/>
      <c r="AI4312" s="33"/>
      <c r="AJ4312" s="33"/>
      <c r="AK4312" s="33"/>
      <c r="AL4312" s="33"/>
      <c r="AM4312" s="33"/>
      <c r="AN4312" s="33"/>
      <c r="AO4312" s="33"/>
      <c r="AP4312" s="34"/>
      <c r="AQ4312" s="34"/>
      <c r="AR4312" s="28"/>
      <c r="AS4312" s="29"/>
      <c r="AT4312" s="29"/>
      <c r="AU4312" s="29"/>
    </row>
    <row r="4313" spans="1:47" s="524" customFormat="1">
      <c r="A4313" s="13"/>
      <c r="B4313" s="8"/>
      <c r="C4313" s="8"/>
      <c r="D4313" s="344" t="s">
        <v>1275</v>
      </c>
      <c r="E4313" s="266"/>
      <c r="F4313" s="261"/>
      <c r="G4313" s="282"/>
      <c r="H4313" s="283">
        <v>3254000</v>
      </c>
      <c r="I4313" s="33"/>
      <c r="J4313" s="33"/>
      <c r="K4313" s="33"/>
      <c r="L4313" s="33"/>
      <c r="M4313" s="33"/>
      <c r="N4313" s="33"/>
      <c r="O4313" s="33"/>
      <c r="P4313" s="33"/>
      <c r="Q4313" s="33"/>
      <c r="R4313" s="33"/>
      <c r="S4313" s="33"/>
      <c r="T4313" s="33"/>
      <c r="U4313" s="33"/>
      <c r="V4313" s="33"/>
      <c r="W4313" s="33"/>
      <c r="X4313" s="282"/>
      <c r="Y4313" s="33"/>
      <c r="Z4313" s="284"/>
      <c r="AA4313" s="284"/>
      <c r="AB4313" s="33"/>
      <c r="AC4313" s="33"/>
      <c r="AD4313" s="33"/>
      <c r="AE4313" s="33"/>
      <c r="AF4313" s="33"/>
      <c r="AG4313" s="33"/>
      <c r="AH4313" s="33"/>
      <c r="AI4313" s="33"/>
      <c r="AJ4313" s="33"/>
      <c r="AK4313" s="33"/>
      <c r="AL4313" s="33"/>
      <c r="AM4313" s="33"/>
      <c r="AN4313" s="33"/>
      <c r="AO4313" s="33"/>
      <c r="AP4313" s="34"/>
      <c r="AQ4313" s="34"/>
      <c r="AR4313" s="28"/>
      <c r="AS4313" s="29"/>
      <c r="AT4313" s="29"/>
      <c r="AU4313" s="29"/>
    </row>
    <row r="4314" spans="1:47" s="482" customFormat="1">
      <c r="A4314" s="13"/>
      <c r="B4314" s="8"/>
      <c r="C4314" s="8"/>
      <c r="D4314" s="473" t="s">
        <v>188</v>
      </c>
      <c r="E4314" s="266"/>
      <c r="F4314" s="261"/>
      <c r="G4314" s="282"/>
      <c r="H4314" s="283"/>
      <c r="I4314" s="33"/>
      <c r="J4314" s="33"/>
      <c r="K4314" s="33"/>
      <c r="L4314" s="33"/>
      <c r="M4314" s="33"/>
      <c r="N4314" s="33"/>
      <c r="O4314" s="33"/>
      <c r="P4314" s="33"/>
      <c r="Q4314" s="33"/>
      <c r="R4314" s="33"/>
      <c r="S4314" s="33"/>
      <c r="T4314" s="33"/>
      <c r="U4314" s="33"/>
      <c r="V4314" s="33"/>
      <c r="W4314" s="33"/>
      <c r="X4314" s="282"/>
      <c r="Y4314" s="33"/>
      <c r="Z4314" s="284"/>
      <c r="AA4314" s="284"/>
      <c r="AB4314" s="33"/>
      <c r="AC4314" s="33"/>
      <c r="AD4314" s="33"/>
      <c r="AE4314" s="33"/>
      <c r="AF4314" s="33"/>
      <c r="AG4314" s="33"/>
      <c r="AH4314" s="33"/>
      <c r="AI4314" s="33"/>
      <c r="AJ4314" s="33"/>
      <c r="AK4314" s="33"/>
      <c r="AL4314" s="33"/>
      <c r="AM4314" s="33"/>
      <c r="AN4314" s="33"/>
      <c r="AO4314" s="33"/>
      <c r="AP4314" s="34"/>
      <c r="AQ4314" s="34"/>
      <c r="AR4314" s="28"/>
      <c r="AS4314" s="29"/>
      <c r="AT4314" s="29"/>
      <c r="AU4314" s="29"/>
    </row>
    <row r="4315" spans="1:47" s="482" customFormat="1">
      <c r="A4315" s="13"/>
      <c r="B4315" s="8"/>
      <c r="C4315" s="8"/>
      <c r="D4315" s="345" t="s">
        <v>310</v>
      </c>
      <c r="E4315" s="266"/>
      <c r="F4315" s="261">
        <v>12000000</v>
      </c>
      <c r="G4315" s="282">
        <f>SUM(H4316)</f>
        <v>11440000</v>
      </c>
      <c r="H4315" s="283"/>
      <c r="I4315" s="33"/>
      <c r="J4315" s="33"/>
      <c r="K4315" s="33"/>
      <c r="L4315" s="33"/>
      <c r="M4315" s="33"/>
      <c r="N4315" s="33"/>
      <c r="O4315" s="33"/>
      <c r="P4315" s="33"/>
      <c r="Q4315" s="33"/>
      <c r="R4315" s="33"/>
      <c r="S4315" s="33"/>
      <c r="T4315" s="33"/>
      <c r="U4315" s="33"/>
      <c r="V4315" s="33"/>
      <c r="W4315" s="33"/>
      <c r="X4315" s="282"/>
      <c r="Y4315" s="33"/>
      <c r="Z4315" s="284"/>
      <c r="AA4315" s="284"/>
      <c r="AB4315" s="33"/>
      <c r="AC4315" s="33"/>
      <c r="AD4315" s="33"/>
      <c r="AE4315" s="33"/>
      <c r="AF4315" s="33"/>
      <c r="AG4315" s="33"/>
      <c r="AH4315" s="33"/>
      <c r="AI4315" s="33"/>
      <c r="AJ4315" s="33"/>
      <c r="AK4315" s="33"/>
      <c r="AL4315" s="33"/>
      <c r="AM4315" s="33"/>
      <c r="AN4315" s="33"/>
      <c r="AO4315" s="33"/>
      <c r="AP4315" s="34"/>
      <c r="AQ4315" s="34"/>
      <c r="AR4315" s="28"/>
      <c r="AS4315" s="29"/>
      <c r="AT4315" s="29"/>
      <c r="AU4315" s="29"/>
    </row>
    <row r="4316" spans="1:47" s="524" customFormat="1">
      <c r="A4316" s="13"/>
      <c r="B4316" s="8"/>
      <c r="C4316" s="8"/>
      <c r="D4316" s="344" t="s">
        <v>1276</v>
      </c>
      <c r="E4316" s="266"/>
      <c r="F4316" s="261"/>
      <c r="G4316" s="282"/>
      <c r="H4316" s="283">
        <v>11440000</v>
      </c>
      <c r="I4316" s="33"/>
      <c r="J4316" s="33"/>
      <c r="K4316" s="33"/>
      <c r="L4316" s="33"/>
      <c r="M4316" s="33"/>
      <c r="N4316" s="33"/>
      <c r="O4316" s="33"/>
      <c r="P4316" s="33"/>
      <c r="Q4316" s="33"/>
      <c r="R4316" s="33"/>
      <c r="S4316" s="33"/>
      <c r="T4316" s="33"/>
      <c r="U4316" s="33"/>
      <c r="V4316" s="33"/>
      <c r="W4316" s="33"/>
      <c r="X4316" s="282"/>
      <c r="Y4316" s="33"/>
      <c r="Z4316" s="284"/>
      <c r="AA4316" s="284"/>
      <c r="AB4316" s="33"/>
      <c r="AC4316" s="33"/>
      <c r="AD4316" s="33"/>
      <c r="AE4316" s="33"/>
      <c r="AF4316" s="33"/>
      <c r="AG4316" s="33"/>
      <c r="AH4316" s="33"/>
      <c r="AI4316" s="33"/>
      <c r="AJ4316" s="33"/>
      <c r="AK4316" s="33"/>
      <c r="AL4316" s="33"/>
      <c r="AM4316" s="33"/>
      <c r="AN4316" s="33"/>
      <c r="AO4316" s="33"/>
      <c r="AP4316" s="34"/>
      <c r="AQ4316" s="34"/>
      <c r="AR4316" s="28"/>
      <c r="AS4316" s="29"/>
      <c r="AT4316" s="29"/>
      <c r="AU4316" s="29"/>
    </row>
    <row r="4317" spans="1:47" s="482" customFormat="1">
      <c r="A4317" s="13"/>
      <c r="B4317" s="8"/>
      <c r="C4317" s="8"/>
      <c r="D4317" s="345" t="s">
        <v>244</v>
      </c>
      <c r="E4317" s="266"/>
      <c r="F4317" s="261">
        <v>1685000</v>
      </c>
      <c r="G4317" s="282">
        <f>SUM(H4319:H4322)</f>
        <v>1403000</v>
      </c>
      <c r="H4317" s="283"/>
      <c r="I4317" s="33"/>
      <c r="J4317" s="33"/>
      <c r="K4317" s="33"/>
      <c r="L4317" s="33"/>
      <c r="M4317" s="33"/>
      <c r="N4317" s="33"/>
      <c r="O4317" s="33"/>
      <c r="P4317" s="33"/>
      <c r="Q4317" s="33"/>
      <c r="R4317" s="33"/>
      <c r="S4317" s="33"/>
      <c r="T4317" s="33"/>
      <c r="U4317" s="33"/>
      <c r="V4317" s="33"/>
      <c r="W4317" s="33"/>
      <c r="X4317" s="282"/>
      <c r="Y4317" s="33"/>
      <c r="Z4317" s="284"/>
      <c r="AA4317" s="284"/>
      <c r="AB4317" s="33"/>
      <c r="AC4317" s="33"/>
      <c r="AD4317" s="33"/>
      <c r="AE4317" s="33"/>
      <c r="AF4317" s="33"/>
      <c r="AG4317" s="33"/>
      <c r="AH4317" s="33"/>
      <c r="AI4317" s="33"/>
      <c r="AJ4317" s="33"/>
      <c r="AK4317" s="33"/>
      <c r="AL4317" s="33"/>
      <c r="AM4317" s="33"/>
      <c r="AN4317" s="33"/>
      <c r="AO4317" s="33"/>
      <c r="AP4317" s="34"/>
      <c r="AQ4317" s="34"/>
      <c r="AR4317" s="28"/>
      <c r="AS4317" s="29"/>
      <c r="AT4317" s="29"/>
      <c r="AU4317" s="29"/>
    </row>
    <row r="4318" spans="1:47" s="524" customFormat="1" ht="15">
      <c r="A4318" s="13"/>
      <c r="B4318" s="8"/>
      <c r="C4318" s="8"/>
      <c r="D4318" s="506" t="s">
        <v>1256</v>
      </c>
      <c r="E4318" s="266"/>
      <c r="F4318" s="261"/>
      <c r="G4318" s="282"/>
      <c r="H4318" s="283"/>
      <c r="I4318" s="33"/>
      <c r="J4318" s="33"/>
      <c r="K4318" s="33"/>
      <c r="L4318" s="33"/>
      <c r="M4318" s="33"/>
      <c r="N4318" s="33"/>
      <c r="O4318" s="33"/>
      <c r="P4318" s="33"/>
      <c r="Q4318" s="33"/>
      <c r="R4318" s="33"/>
      <c r="S4318" s="33"/>
      <c r="T4318" s="33"/>
      <c r="U4318" s="33"/>
      <c r="V4318" s="33"/>
      <c r="W4318" s="33"/>
      <c r="X4318" s="282"/>
      <c r="Y4318" s="33"/>
      <c r="Z4318" s="284"/>
      <c r="AA4318" s="284"/>
      <c r="AB4318" s="33"/>
      <c r="AC4318" s="33"/>
      <c r="AD4318" s="33"/>
      <c r="AE4318" s="33"/>
      <c r="AF4318" s="33"/>
      <c r="AG4318" s="33"/>
      <c r="AH4318" s="33"/>
      <c r="AI4318" s="33"/>
      <c r="AJ4318" s="33"/>
      <c r="AK4318" s="33"/>
      <c r="AL4318" s="33"/>
      <c r="AM4318" s="33"/>
      <c r="AN4318" s="33"/>
      <c r="AO4318" s="33"/>
      <c r="AP4318" s="34"/>
      <c r="AQ4318" s="34"/>
      <c r="AR4318" s="28"/>
      <c r="AS4318" s="29"/>
      <c r="AT4318" s="29"/>
      <c r="AU4318" s="29"/>
    </row>
    <row r="4319" spans="1:47" s="482" customFormat="1">
      <c r="A4319" s="13"/>
      <c r="B4319" s="8"/>
      <c r="C4319" s="8"/>
      <c r="D4319" s="240" t="s">
        <v>1277</v>
      </c>
      <c r="E4319" s="266"/>
      <c r="F4319" s="321"/>
      <c r="G4319" s="282"/>
      <c r="H4319" s="283">
        <v>175000</v>
      </c>
      <c r="I4319" s="33"/>
      <c r="J4319" s="33"/>
      <c r="K4319" s="33"/>
      <c r="L4319" s="33"/>
      <c r="M4319" s="33"/>
      <c r="N4319" s="33"/>
      <c r="O4319" s="33"/>
      <c r="P4319" s="33"/>
      <c r="Q4319" s="33"/>
      <c r="R4319" s="33"/>
      <c r="S4319" s="33"/>
      <c r="T4319" s="33"/>
      <c r="U4319" s="33"/>
      <c r="V4319" s="33"/>
      <c r="W4319" s="33"/>
      <c r="X4319" s="282"/>
      <c r="Y4319" s="33"/>
      <c r="Z4319" s="284"/>
      <c r="AA4319" s="284"/>
      <c r="AB4319" s="33"/>
      <c r="AC4319" s="33"/>
      <c r="AD4319" s="33"/>
      <c r="AE4319" s="33"/>
      <c r="AF4319" s="33"/>
      <c r="AG4319" s="33"/>
      <c r="AH4319" s="33"/>
      <c r="AI4319" s="33"/>
      <c r="AJ4319" s="33"/>
      <c r="AK4319" s="33"/>
      <c r="AL4319" s="33"/>
      <c r="AM4319" s="33">
        <v>175000</v>
      </c>
      <c r="AN4319" s="33"/>
      <c r="AO4319" s="33"/>
      <c r="AP4319" s="34"/>
      <c r="AQ4319" s="34"/>
      <c r="AR4319" s="28"/>
      <c r="AS4319" s="29"/>
      <c r="AT4319" s="29"/>
      <c r="AU4319" s="29"/>
    </row>
    <row r="4320" spans="1:47" s="524" customFormat="1">
      <c r="A4320" s="13"/>
      <c r="B4320" s="8"/>
      <c r="C4320" s="8"/>
      <c r="D4320" s="240" t="s">
        <v>1278</v>
      </c>
      <c r="E4320" s="266"/>
      <c r="F4320" s="321"/>
      <c r="G4320" s="282"/>
      <c r="H4320" s="283">
        <v>38000</v>
      </c>
      <c r="I4320" s="33"/>
      <c r="J4320" s="33"/>
      <c r="K4320" s="33"/>
      <c r="L4320" s="33"/>
      <c r="M4320" s="33"/>
      <c r="N4320" s="33"/>
      <c r="O4320" s="33"/>
      <c r="P4320" s="33"/>
      <c r="Q4320" s="33"/>
      <c r="R4320" s="33"/>
      <c r="S4320" s="33"/>
      <c r="T4320" s="33"/>
      <c r="U4320" s="33"/>
      <c r="V4320" s="33"/>
      <c r="W4320" s="33"/>
      <c r="X4320" s="282"/>
      <c r="Y4320" s="33"/>
      <c r="Z4320" s="284"/>
      <c r="AA4320" s="284"/>
      <c r="AB4320" s="33"/>
      <c r="AC4320" s="33"/>
      <c r="AD4320" s="33"/>
      <c r="AE4320" s="33"/>
      <c r="AF4320" s="33"/>
      <c r="AG4320" s="33"/>
      <c r="AH4320" s="33"/>
      <c r="AI4320" s="33"/>
      <c r="AJ4320" s="33"/>
      <c r="AK4320" s="33"/>
      <c r="AL4320" s="33"/>
      <c r="AM4320" s="33">
        <v>38000</v>
      </c>
      <c r="AN4320" s="33"/>
      <c r="AO4320" s="33"/>
      <c r="AP4320" s="34"/>
      <c r="AQ4320" s="34"/>
      <c r="AR4320" s="28"/>
      <c r="AS4320" s="29"/>
      <c r="AT4320" s="29"/>
      <c r="AU4320" s="29"/>
    </row>
    <row r="4321" spans="1:256" s="524" customFormat="1">
      <c r="A4321" s="13"/>
      <c r="B4321" s="8"/>
      <c r="C4321" s="8"/>
      <c r="D4321" s="240" t="s">
        <v>1279</v>
      </c>
      <c r="E4321" s="266"/>
      <c r="F4321" s="321"/>
      <c r="G4321" s="282"/>
      <c r="H4321" s="283">
        <v>515000</v>
      </c>
      <c r="I4321" s="33"/>
      <c r="J4321" s="33"/>
      <c r="K4321" s="33"/>
      <c r="L4321" s="33"/>
      <c r="M4321" s="33"/>
      <c r="N4321" s="33"/>
      <c r="O4321" s="33"/>
      <c r="P4321" s="33"/>
      <c r="Q4321" s="33"/>
      <c r="R4321" s="33"/>
      <c r="S4321" s="33"/>
      <c r="T4321" s="33"/>
      <c r="U4321" s="33"/>
      <c r="V4321" s="33"/>
      <c r="W4321" s="33"/>
      <c r="X4321" s="282"/>
      <c r="Y4321" s="33"/>
      <c r="Z4321" s="284"/>
      <c r="AA4321" s="284"/>
      <c r="AB4321" s="33"/>
      <c r="AC4321" s="33"/>
      <c r="AD4321" s="33"/>
      <c r="AE4321" s="33"/>
      <c r="AF4321" s="33"/>
      <c r="AG4321" s="33"/>
      <c r="AH4321" s="33"/>
      <c r="AI4321" s="33"/>
      <c r="AJ4321" s="33"/>
      <c r="AK4321" s="33"/>
      <c r="AL4321" s="33"/>
      <c r="AM4321" s="33">
        <v>515000</v>
      </c>
      <c r="AN4321" s="33"/>
      <c r="AO4321" s="33"/>
      <c r="AP4321" s="34"/>
      <c r="AQ4321" s="34"/>
      <c r="AR4321" s="28"/>
      <c r="AS4321" s="29"/>
      <c r="AT4321" s="29"/>
      <c r="AU4321" s="29"/>
    </row>
    <row r="4322" spans="1:256" s="524" customFormat="1">
      <c r="A4322" s="13"/>
      <c r="B4322" s="8"/>
      <c r="C4322" s="8"/>
      <c r="D4322" s="240" t="s">
        <v>1280</v>
      </c>
      <c r="E4322" s="266"/>
      <c r="F4322" s="321"/>
      <c r="G4322" s="282"/>
      <c r="H4322" s="283">
        <v>675000</v>
      </c>
      <c r="I4322" s="33"/>
      <c r="J4322" s="33"/>
      <c r="K4322" s="33"/>
      <c r="L4322" s="33"/>
      <c r="M4322" s="33"/>
      <c r="N4322" s="33"/>
      <c r="O4322" s="33"/>
      <c r="P4322" s="33"/>
      <c r="Q4322" s="33"/>
      <c r="R4322" s="33"/>
      <c r="S4322" s="33"/>
      <c r="T4322" s="33"/>
      <c r="U4322" s="33"/>
      <c r="V4322" s="33"/>
      <c r="W4322" s="33"/>
      <c r="X4322" s="282"/>
      <c r="Y4322" s="33"/>
      <c r="Z4322" s="284"/>
      <c r="AA4322" s="284"/>
      <c r="AB4322" s="33"/>
      <c r="AC4322" s="33"/>
      <c r="AD4322" s="33"/>
      <c r="AE4322" s="33"/>
      <c r="AF4322" s="33"/>
      <c r="AG4322" s="33"/>
      <c r="AH4322" s="33"/>
      <c r="AI4322" s="33"/>
      <c r="AJ4322" s="33"/>
      <c r="AK4322" s="33"/>
      <c r="AL4322" s="33"/>
      <c r="AM4322" s="33">
        <v>675000</v>
      </c>
      <c r="AN4322" s="33"/>
      <c r="AO4322" s="33"/>
      <c r="AP4322" s="34"/>
      <c r="AQ4322" s="34"/>
      <c r="AR4322" s="28"/>
      <c r="AS4322" s="29"/>
      <c r="AT4322" s="29"/>
      <c r="AU4322" s="29"/>
    </row>
    <row r="4323" spans="1:256" s="482" customFormat="1">
      <c r="A4323" s="13"/>
      <c r="B4323" s="8"/>
      <c r="C4323" s="8"/>
      <c r="D4323" s="240"/>
      <c r="E4323" s="266"/>
      <c r="F4323" s="321"/>
      <c r="G4323" s="282"/>
      <c r="H4323" s="283"/>
      <c r="I4323" s="33"/>
      <c r="J4323" s="33"/>
      <c r="K4323" s="33"/>
      <c r="L4323" s="33"/>
      <c r="M4323" s="33"/>
      <c r="N4323" s="33"/>
      <c r="O4323" s="33"/>
      <c r="P4323" s="33"/>
      <c r="Q4323" s="33"/>
      <c r="R4323" s="33"/>
      <c r="S4323" s="33"/>
      <c r="T4323" s="33"/>
      <c r="U4323" s="33"/>
      <c r="V4323" s="33"/>
      <c r="W4323" s="33"/>
      <c r="X4323" s="282"/>
      <c r="Y4323" s="33"/>
      <c r="Z4323" s="284"/>
      <c r="AA4323" s="284"/>
      <c r="AB4323" s="33"/>
      <c r="AC4323" s="33"/>
      <c r="AD4323" s="33"/>
      <c r="AE4323" s="33"/>
      <c r="AF4323" s="33"/>
      <c r="AG4323" s="33"/>
      <c r="AH4323" s="33"/>
      <c r="AI4323" s="33"/>
      <c r="AJ4323" s="33"/>
      <c r="AK4323" s="33"/>
      <c r="AL4323" s="33"/>
      <c r="AM4323" s="33"/>
      <c r="AN4323" s="33"/>
      <c r="AO4323" s="33"/>
      <c r="AP4323" s="34"/>
      <c r="AQ4323" s="34"/>
      <c r="AR4323" s="28"/>
      <c r="AS4323" s="29"/>
      <c r="AT4323" s="29"/>
      <c r="AU4323" s="29"/>
    </row>
    <row r="4324" spans="1:256" s="482" customFormat="1">
      <c r="A4324" s="13"/>
      <c r="B4324" s="8"/>
      <c r="C4324" s="8"/>
      <c r="D4324" s="240"/>
      <c r="E4324" s="266"/>
      <c r="F4324" s="321"/>
      <c r="G4324" s="282"/>
      <c r="H4324" s="283"/>
      <c r="I4324" s="33"/>
      <c r="J4324" s="33"/>
      <c r="K4324" s="33"/>
      <c r="L4324" s="33"/>
      <c r="M4324" s="33"/>
      <c r="N4324" s="33"/>
      <c r="O4324" s="33"/>
      <c r="P4324" s="33"/>
      <c r="Q4324" s="33"/>
      <c r="R4324" s="33"/>
      <c r="S4324" s="33"/>
      <c r="T4324" s="33"/>
      <c r="U4324" s="33"/>
      <c r="V4324" s="33"/>
      <c r="W4324" s="33"/>
      <c r="X4324" s="282"/>
      <c r="Y4324" s="33"/>
      <c r="Z4324" s="284"/>
      <c r="AA4324" s="284"/>
      <c r="AB4324" s="33"/>
      <c r="AC4324" s="33"/>
      <c r="AD4324" s="33"/>
      <c r="AE4324" s="33"/>
      <c r="AF4324" s="33"/>
      <c r="AG4324" s="33"/>
      <c r="AH4324" s="33"/>
      <c r="AI4324" s="33"/>
      <c r="AJ4324" s="33"/>
      <c r="AK4324" s="33"/>
      <c r="AL4324" s="33"/>
      <c r="AM4324" s="33"/>
      <c r="AN4324" s="33"/>
      <c r="AO4324" s="33"/>
      <c r="AP4324" s="34"/>
      <c r="AQ4324" s="34"/>
      <c r="AR4324" s="28"/>
      <c r="AS4324" s="29"/>
      <c r="AT4324" s="29"/>
      <c r="AU4324" s="29"/>
    </row>
    <row r="4325" spans="1:256" s="402" customFormat="1">
      <c r="A4325" s="13"/>
      <c r="B4325" s="8"/>
      <c r="C4325" s="8"/>
      <c r="D4325" s="240"/>
      <c r="E4325" s="33"/>
      <c r="F4325" s="321"/>
      <c r="G4325" s="282"/>
      <c r="H4325" s="283"/>
      <c r="I4325" s="33"/>
      <c r="J4325" s="33"/>
      <c r="K4325" s="33"/>
      <c r="L4325" s="33"/>
      <c r="M4325" s="33"/>
      <c r="N4325" s="33"/>
      <c r="O4325" s="33"/>
      <c r="P4325" s="33"/>
      <c r="Q4325" s="33"/>
      <c r="R4325" s="33"/>
      <c r="S4325" s="33"/>
      <c r="T4325" s="33"/>
      <c r="U4325" s="33"/>
      <c r="V4325" s="33"/>
      <c r="W4325" s="33"/>
      <c r="X4325" s="282"/>
      <c r="Y4325" s="33"/>
      <c r="Z4325" s="284"/>
      <c r="AA4325" s="284"/>
      <c r="AB4325" s="33"/>
      <c r="AC4325" s="33"/>
      <c r="AD4325" s="33"/>
      <c r="AE4325" s="33"/>
      <c r="AF4325" s="33"/>
      <c r="AG4325" s="33"/>
      <c r="AH4325" s="33"/>
      <c r="AI4325" s="33"/>
      <c r="AJ4325" s="33"/>
      <c r="AK4325" s="33"/>
      <c r="AL4325" s="33"/>
      <c r="AM4325" s="33"/>
      <c r="AN4325" s="33"/>
      <c r="AO4325" s="33"/>
      <c r="AP4325" s="34"/>
      <c r="AQ4325" s="34"/>
      <c r="AR4325" s="28"/>
      <c r="AS4325" s="29"/>
      <c r="AT4325" s="29"/>
      <c r="AU4325" s="29"/>
    </row>
    <row r="4326" spans="1:256" s="402" customFormat="1">
      <c r="A4326" s="10"/>
      <c r="B4326" s="8"/>
      <c r="C4326" s="8"/>
      <c r="D4326" s="82"/>
      <c r="E4326" s="404"/>
      <c r="F4326" s="261"/>
      <c r="G4326" s="71"/>
      <c r="H4326" s="72"/>
      <c r="I4326" s="69"/>
      <c r="J4326" s="69"/>
      <c r="K4326" s="69"/>
      <c r="L4326" s="69"/>
      <c r="M4326" s="69"/>
      <c r="N4326" s="69"/>
      <c r="O4326" s="69"/>
      <c r="P4326" s="69"/>
      <c r="Q4326" s="69"/>
      <c r="R4326" s="69"/>
      <c r="S4326" s="69"/>
      <c r="T4326" s="69"/>
      <c r="U4326" s="69"/>
      <c r="V4326" s="69"/>
      <c r="W4326" s="69"/>
      <c r="X4326" s="71"/>
      <c r="Y4326" s="69"/>
      <c r="Z4326" s="73"/>
      <c r="AA4326" s="73"/>
      <c r="AB4326" s="69"/>
      <c r="AC4326" s="69"/>
      <c r="AD4326" s="69"/>
      <c r="AE4326" s="69"/>
      <c r="AF4326" s="69"/>
      <c r="AG4326" s="69"/>
      <c r="AH4326" s="69"/>
      <c r="AI4326" s="69"/>
      <c r="AJ4326" s="69"/>
      <c r="AK4326" s="69"/>
      <c r="AL4326" s="69"/>
      <c r="AM4326" s="69"/>
      <c r="AN4326" s="69"/>
      <c r="AO4326" s="69"/>
      <c r="AP4326" s="70"/>
      <c r="AQ4326" s="70"/>
      <c r="AR4326" s="76"/>
      <c r="AS4326" s="60"/>
      <c r="AT4326" s="60"/>
      <c r="AU4326" s="60"/>
      <c r="AV4326" s="21"/>
      <c r="AW4326" s="21"/>
      <c r="AX4326" s="21"/>
      <c r="AY4326" s="21"/>
      <c r="AZ4326" s="21"/>
      <c r="BA4326" s="21"/>
      <c r="BB4326" s="21"/>
      <c r="BC4326" s="21"/>
      <c r="BD4326" s="21"/>
      <c r="BE4326" s="21"/>
      <c r="BF4326" s="21"/>
      <c r="BG4326" s="21"/>
      <c r="BH4326" s="21"/>
      <c r="BI4326" s="21"/>
      <c r="BJ4326" s="21"/>
      <c r="BK4326" s="21"/>
      <c r="BL4326" s="21"/>
      <c r="BM4326" s="21"/>
      <c r="BN4326" s="21"/>
      <c r="BO4326" s="21"/>
      <c r="BP4326" s="21"/>
      <c r="BQ4326" s="21"/>
      <c r="BR4326" s="21"/>
      <c r="BS4326" s="21"/>
      <c r="BT4326" s="21"/>
      <c r="BU4326" s="21"/>
      <c r="BV4326" s="21"/>
      <c r="BW4326" s="21"/>
      <c r="BX4326" s="21"/>
      <c r="BY4326" s="21"/>
      <c r="BZ4326" s="21"/>
      <c r="CA4326" s="21"/>
      <c r="CB4326" s="21"/>
      <c r="CC4326" s="21"/>
      <c r="CD4326" s="21"/>
      <c r="CE4326" s="21"/>
      <c r="CF4326" s="21"/>
      <c r="CG4326" s="21"/>
      <c r="CH4326" s="21"/>
      <c r="CI4326" s="21"/>
      <c r="CJ4326" s="21"/>
      <c r="CK4326" s="21"/>
      <c r="CL4326" s="21"/>
      <c r="CM4326" s="21"/>
      <c r="CN4326" s="21"/>
      <c r="CO4326" s="21"/>
      <c r="CP4326" s="21"/>
      <c r="CQ4326" s="21"/>
      <c r="CR4326" s="21"/>
      <c r="CS4326" s="21"/>
      <c r="CT4326" s="21"/>
      <c r="CU4326" s="21"/>
      <c r="CV4326" s="21"/>
      <c r="CW4326" s="21"/>
      <c r="CX4326" s="21"/>
      <c r="CY4326" s="21"/>
      <c r="CZ4326" s="21"/>
      <c r="DA4326" s="21"/>
      <c r="DB4326" s="21"/>
      <c r="DC4326" s="21"/>
      <c r="DD4326" s="21"/>
      <c r="DE4326" s="21"/>
      <c r="DF4326" s="21"/>
      <c r="DG4326" s="21"/>
      <c r="DH4326" s="21"/>
      <c r="DI4326" s="21"/>
      <c r="DJ4326" s="21"/>
      <c r="DK4326" s="21"/>
      <c r="DL4326" s="21"/>
      <c r="DM4326" s="21"/>
      <c r="DN4326" s="21"/>
      <c r="DO4326" s="21"/>
      <c r="DP4326" s="21"/>
      <c r="DQ4326" s="21"/>
      <c r="DR4326" s="21"/>
      <c r="DS4326" s="21"/>
      <c r="DT4326" s="21"/>
      <c r="DU4326" s="21"/>
      <c r="DV4326" s="21"/>
      <c r="DW4326" s="21"/>
      <c r="DX4326" s="21"/>
      <c r="DY4326" s="21"/>
      <c r="DZ4326" s="21"/>
      <c r="EA4326" s="21"/>
      <c r="EB4326" s="21"/>
      <c r="EC4326" s="21"/>
      <c r="ED4326" s="21"/>
      <c r="EE4326" s="21"/>
      <c r="EF4326" s="21"/>
      <c r="EG4326" s="21"/>
      <c r="EH4326" s="21"/>
      <c r="EI4326" s="21"/>
      <c r="EJ4326" s="21"/>
      <c r="EK4326" s="21"/>
      <c r="EL4326" s="21"/>
      <c r="EM4326" s="21"/>
      <c r="EN4326" s="21"/>
      <c r="EO4326" s="21"/>
      <c r="EP4326" s="21"/>
      <c r="EQ4326" s="21"/>
      <c r="ER4326" s="21"/>
      <c r="ES4326" s="21"/>
      <c r="ET4326" s="21"/>
      <c r="EU4326" s="21"/>
      <c r="EV4326" s="21"/>
      <c r="EW4326" s="21"/>
      <c r="EX4326" s="21"/>
      <c r="EY4326" s="21"/>
      <c r="EZ4326" s="21"/>
      <c r="FA4326" s="21"/>
      <c r="FB4326" s="21"/>
      <c r="FC4326" s="21"/>
      <c r="FD4326" s="21"/>
      <c r="FE4326" s="21"/>
      <c r="FF4326" s="21"/>
      <c r="FG4326" s="21"/>
      <c r="FH4326" s="21"/>
      <c r="FI4326" s="21"/>
      <c r="FJ4326" s="21"/>
      <c r="FK4326" s="21"/>
      <c r="FL4326" s="21"/>
      <c r="FM4326" s="21"/>
      <c r="FN4326" s="21"/>
      <c r="FO4326" s="21"/>
      <c r="FP4326" s="21"/>
      <c r="FQ4326" s="21"/>
      <c r="FR4326" s="21"/>
      <c r="FS4326" s="21"/>
      <c r="FT4326" s="21"/>
      <c r="FU4326" s="21"/>
      <c r="FV4326" s="21"/>
      <c r="FW4326" s="21"/>
      <c r="FX4326" s="21"/>
      <c r="FY4326" s="21"/>
      <c r="FZ4326" s="21"/>
      <c r="GA4326" s="21"/>
      <c r="GB4326" s="21"/>
      <c r="GC4326" s="21"/>
      <c r="GD4326" s="21"/>
      <c r="GE4326" s="21"/>
      <c r="GF4326" s="21"/>
      <c r="GG4326" s="21"/>
      <c r="GH4326" s="21"/>
      <c r="GI4326" s="21"/>
      <c r="GJ4326" s="21"/>
      <c r="GK4326" s="21"/>
      <c r="GL4326" s="21"/>
      <c r="GM4326" s="21"/>
      <c r="GN4326" s="21"/>
      <c r="GO4326" s="21"/>
      <c r="GP4326" s="21"/>
      <c r="GQ4326" s="21"/>
      <c r="GR4326" s="21"/>
      <c r="GS4326" s="21"/>
      <c r="GT4326" s="21"/>
      <c r="GU4326" s="21"/>
      <c r="GV4326" s="21"/>
      <c r="GW4326" s="21"/>
      <c r="GX4326" s="21"/>
      <c r="GY4326" s="21"/>
      <c r="GZ4326" s="21"/>
      <c r="HA4326" s="21"/>
      <c r="HB4326" s="21"/>
      <c r="HC4326" s="21"/>
      <c r="HD4326" s="21"/>
      <c r="HE4326" s="21"/>
      <c r="HF4326" s="21"/>
      <c r="HG4326" s="21"/>
      <c r="HH4326" s="21"/>
      <c r="HI4326" s="21"/>
      <c r="HJ4326" s="21"/>
      <c r="HK4326" s="21"/>
      <c r="HL4326" s="21"/>
      <c r="HM4326" s="21"/>
      <c r="HN4326" s="21"/>
      <c r="HO4326" s="21"/>
      <c r="HP4326" s="21"/>
      <c r="HQ4326" s="21"/>
      <c r="HR4326" s="21"/>
      <c r="HS4326" s="21"/>
      <c r="HT4326" s="21"/>
      <c r="HU4326" s="21"/>
      <c r="HV4326" s="21"/>
      <c r="HW4326" s="21"/>
      <c r="HX4326" s="21"/>
      <c r="HY4326" s="21"/>
      <c r="HZ4326" s="21"/>
      <c r="IA4326" s="21"/>
      <c r="IB4326" s="21"/>
      <c r="IC4326" s="21"/>
      <c r="ID4326" s="21"/>
      <c r="IE4326" s="21"/>
      <c r="IF4326" s="21"/>
      <c r="IG4326" s="21"/>
      <c r="IH4326" s="21"/>
      <c r="II4326" s="21"/>
      <c r="IJ4326" s="21"/>
      <c r="IK4326" s="21"/>
      <c r="IL4326" s="21"/>
      <c r="IM4326" s="21"/>
      <c r="IN4326" s="21"/>
      <c r="IO4326" s="21"/>
      <c r="IP4326" s="21"/>
      <c r="IQ4326" s="21"/>
      <c r="IR4326" s="21"/>
      <c r="IS4326" s="21"/>
      <c r="IT4326" s="21"/>
      <c r="IU4326" s="21"/>
      <c r="IV4326" s="21"/>
    </row>
    <row r="4327" spans="1:256" s="86" customFormat="1">
      <c r="A4327" s="12"/>
      <c r="B4327" s="9">
        <v>3</v>
      </c>
      <c r="C4327" s="9" t="s">
        <v>16</v>
      </c>
      <c r="D4327" s="81" t="s">
        <v>10</v>
      </c>
      <c r="E4327" s="405">
        <v>414975000</v>
      </c>
      <c r="F4327" s="31">
        <f t="shared" ref="F4327:V4327" si="349">SUM(F4328:F4329)</f>
        <v>0</v>
      </c>
      <c r="G4327" s="31">
        <f t="shared" si="349"/>
        <v>0</v>
      </c>
      <c r="H4327" s="31">
        <f t="shared" si="349"/>
        <v>0</v>
      </c>
      <c r="I4327" s="31">
        <f t="shared" si="349"/>
        <v>0</v>
      </c>
      <c r="J4327" s="31">
        <f t="shared" si="349"/>
        <v>0</v>
      </c>
      <c r="K4327" s="31">
        <f t="shared" si="349"/>
        <v>0</v>
      </c>
      <c r="L4327" s="31">
        <f t="shared" si="349"/>
        <v>0</v>
      </c>
      <c r="M4327" s="31">
        <f t="shared" si="349"/>
        <v>0</v>
      </c>
      <c r="N4327" s="31">
        <f t="shared" si="349"/>
        <v>0</v>
      </c>
      <c r="O4327" s="31">
        <f t="shared" si="349"/>
        <v>0</v>
      </c>
      <c r="P4327" s="31">
        <f t="shared" si="349"/>
        <v>0</v>
      </c>
      <c r="Q4327" s="31">
        <f t="shared" si="349"/>
        <v>0</v>
      </c>
      <c r="R4327" s="31">
        <f t="shared" si="349"/>
        <v>0</v>
      </c>
      <c r="S4327" s="31">
        <f t="shared" si="349"/>
        <v>0</v>
      </c>
      <c r="T4327" s="31">
        <f t="shared" si="349"/>
        <v>0</v>
      </c>
      <c r="U4327" s="31">
        <f t="shared" si="349"/>
        <v>0</v>
      </c>
      <c r="V4327" s="31">
        <f t="shared" si="349"/>
        <v>0</v>
      </c>
      <c r="W4327" s="31">
        <f>SUM(O4327:V4327)</f>
        <v>0</v>
      </c>
      <c r="X4327" s="31">
        <f>SUM(X4328:X4329)</f>
        <v>0</v>
      </c>
      <c r="Y4327" s="31">
        <f>H4327+I4327+J4327+K4327+L4327+M4327+N4327+W4327+X4327</f>
        <v>0</v>
      </c>
      <c r="Z4327" s="31">
        <f t="shared" ref="Z4327:AK4327" si="350">SUM(Z4328:Z4329)</f>
        <v>0</v>
      </c>
      <c r="AA4327" s="31">
        <f t="shared" si="350"/>
        <v>0</v>
      </c>
      <c r="AB4327" s="31">
        <f t="shared" si="350"/>
        <v>0</v>
      </c>
      <c r="AC4327" s="31">
        <f t="shared" si="350"/>
        <v>0</v>
      </c>
      <c r="AD4327" s="31">
        <f t="shared" si="350"/>
        <v>0</v>
      </c>
      <c r="AE4327" s="31">
        <f t="shared" si="350"/>
        <v>0</v>
      </c>
      <c r="AF4327" s="31">
        <f t="shared" si="350"/>
        <v>0</v>
      </c>
      <c r="AG4327" s="31">
        <f t="shared" si="350"/>
        <v>0</v>
      </c>
      <c r="AH4327" s="31">
        <f t="shared" si="350"/>
        <v>0</v>
      </c>
      <c r="AI4327" s="31">
        <f t="shared" si="350"/>
        <v>0</v>
      </c>
      <c r="AJ4327" s="31">
        <f t="shared" si="350"/>
        <v>0</v>
      </c>
      <c r="AK4327" s="31">
        <f t="shared" si="350"/>
        <v>0</v>
      </c>
      <c r="AL4327" s="31">
        <f>SUM(AD4327:AK4327)</f>
        <v>0</v>
      </c>
      <c r="AM4327" s="31">
        <f>SUM(AM4328:AM4329)</f>
        <v>0</v>
      </c>
      <c r="AN4327" s="31">
        <f>SUM(AN4328:AN4329)</f>
        <v>0</v>
      </c>
      <c r="AO4327" s="31">
        <f>Z4327+AA4327+AB4327+AC4327+AL4327+AM4327+AN4327</f>
        <v>0</v>
      </c>
      <c r="AP4327" s="32">
        <f>E4327+Y4327-AO4327</f>
        <v>414975000</v>
      </c>
      <c r="AQ4327" s="32"/>
      <c r="AR4327" s="28"/>
      <c r="AS4327" s="29">
        <f>E4327+H4327+I4327+J4327+K4327+L4327+M4327+N4327+W4327+X4327-Z4327-AB4327-AL4327-AC4327-AM4327-AN4327</f>
        <v>414975000</v>
      </c>
      <c r="AT4327" s="29">
        <f>AP4327-AS4327</f>
        <v>0</v>
      </c>
      <c r="AU4327" s="29">
        <f>E4327</f>
        <v>414975000</v>
      </c>
      <c r="AV4327" s="86">
        <f>AS4327-AU4327</f>
        <v>0</v>
      </c>
      <c r="AW4327" s="86">
        <f>Y4327-AO4327</f>
        <v>0</v>
      </c>
      <c r="AX4327" s="86">
        <f>AV4327-AW4327</f>
        <v>0</v>
      </c>
      <c r="AZ4327" s="398"/>
    </row>
    <row r="4328" spans="1:256" s="21" customFormat="1">
      <c r="A4328" s="10"/>
      <c r="B4328" s="8"/>
      <c r="C4328" s="8"/>
      <c r="D4328" s="82"/>
      <c r="E4328" s="266"/>
      <c r="F4328" s="261"/>
      <c r="G4328" s="71"/>
      <c r="H4328" s="283"/>
      <c r="I4328" s="33"/>
      <c r="J4328" s="33"/>
      <c r="K4328" s="33"/>
      <c r="L4328" s="33"/>
      <c r="M4328" s="33"/>
      <c r="N4328" s="33"/>
      <c r="O4328" s="33"/>
      <c r="P4328" s="33"/>
      <c r="Q4328" s="33"/>
      <c r="R4328" s="33"/>
      <c r="S4328" s="33"/>
      <c r="T4328" s="33"/>
      <c r="U4328" s="33"/>
      <c r="V4328" s="33"/>
      <c r="W4328" s="33"/>
      <c r="X4328" s="282"/>
      <c r="Y4328" s="69"/>
      <c r="Z4328" s="73"/>
      <c r="AA4328" s="73"/>
      <c r="AB4328" s="69"/>
      <c r="AC4328" s="69"/>
      <c r="AD4328" s="69"/>
      <c r="AE4328" s="69"/>
      <c r="AF4328" s="69"/>
      <c r="AG4328" s="69"/>
      <c r="AH4328" s="69"/>
      <c r="AI4328" s="69"/>
      <c r="AJ4328" s="69"/>
      <c r="AK4328" s="69"/>
      <c r="AL4328" s="69"/>
      <c r="AM4328" s="69"/>
      <c r="AN4328" s="69"/>
      <c r="AO4328" s="69"/>
      <c r="AP4328" s="70"/>
      <c r="AQ4328" s="70"/>
      <c r="AR4328" s="76"/>
      <c r="AS4328" s="60"/>
      <c r="AT4328" s="60"/>
      <c r="AU4328" s="60"/>
    </row>
    <row r="4329" spans="1:256" s="21" customFormat="1">
      <c r="A4329" s="10"/>
      <c r="B4329" s="8"/>
      <c r="C4329" s="8"/>
      <c r="D4329" s="82"/>
      <c r="E4329" s="404"/>
      <c r="F4329" s="261"/>
      <c r="G4329" s="71"/>
      <c r="H4329" s="72"/>
      <c r="I4329" s="69"/>
      <c r="J4329" s="69"/>
      <c r="K4329" s="69"/>
      <c r="L4329" s="69"/>
      <c r="M4329" s="69"/>
      <c r="N4329" s="69"/>
      <c r="O4329" s="69"/>
      <c r="P4329" s="69"/>
      <c r="Q4329" s="69"/>
      <c r="R4329" s="69"/>
      <c r="S4329" s="69"/>
      <c r="T4329" s="69"/>
      <c r="U4329" s="69"/>
      <c r="V4329" s="69"/>
      <c r="W4329" s="69"/>
      <c r="X4329" s="71"/>
      <c r="Y4329" s="69"/>
      <c r="Z4329" s="73"/>
      <c r="AA4329" s="73"/>
      <c r="AB4329" s="69"/>
      <c r="AC4329" s="69"/>
      <c r="AD4329" s="69"/>
      <c r="AE4329" s="69"/>
      <c r="AF4329" s="69"/>
      <c r="AG4329" s="69"/>
      <c r="AH4329" s="69"/>
      <c r="AI4329" s="69"/>
      <c r="AJ4329" s="69"/>
      <c r="AK4329" s="69"/>
      <c r="AL4329" s="69"/>
      <c r="AM4329" s="69"/>
      <c r="AN4329" s="69"/>
      <c r="AO4329" s="69"/>
      <c r="AP4329" s="70"/>
      <c r="AQ4329" s="70"/>
      <c r="AR4329" s="76"/>
      <c r="AS4329" s="60"/>
      <c r="AT4329" s="60"/>
      <c r="AU4329" s="60"/>
    </row>
    <row r="4330" spans="1:256" s="86" customFormat="1">
      <c r="A4330" s="12"/>
      <c r="B4330" s="9">
        <v>4</v>
      </c>
      <c r="C4330" s="9" t="s">
        <v>17</v>
      </c>
      <c r="D4330" s="81" t="s">
        <v>5</v>
      </c>
      <c r="E4330" s="405">
        <v>11100000</v>
      </c>
      <c r="F4330" s="31">
        <f t="shared" ref="F4330:V4330" si="351">SUM(F4331:F4346)</f>
        <v>56949000</v>
      </c>
      <c r="G4330" s="31">
        <f t="shared" si="351"/>
        <v>43309000</v>
      </c>
      <c r="H4330" s="31">
        <f t="shared" si="351"/>
        <v>43309000</v>
      </c>
      <c r="I4330" s="31">
        <f t="shared" si="351"/>
        <v>0</v>
      </c>
      <c r="J4330" s="31">
        <f t="shared" si="351"/>
        <v>0</v>
      </c>
      <c r="K4330" s="31">
        <f t="shared" si="351"/>
        <v>0</v>
      </c>
      <c r="L4330" s="31">
        <f t="shared" si="351"/>
        <v>0</v>
      </c>
      <c r="M4330" s="31">
        <f t="shared" si="351"/>
        <v>0</v>
      </c>
      <c r="N4330" s="31">
        <f t="shared" si="351"/>
        <v>0</v>
      </c>
      <c r="O4330" s="31">
        <f t="shared" si="351"/>
        <v>0</v>
      </c>
      <c r="P4330" s="31">
        <f t="shared" si="351"/>
        <v>0</v>
      </c>
      <c r="Q4330" s="31">
        <f t="shared" si="351"/>
        <v>0</v>
      </c>
      <c r="R4330" s="31">
        <f t="shared" si="351"/>
        <v>0</v>
      </c>
      <c r="S4330" s="31">
        <f t="shared" si="351"/>
        <v>0</v>
      </c>
      <c r="T4330" s="31">
        <f t="shared" si="351"/>
        <v>0</v>
      </c>
      <c r="U4330" s="31">
        <f t="shared" si="351"/>
        <v>0</v>
      </c>
      <c r="V4330" s="31">
        <f t="shared" si="351"/>
        <v>0</v>
      </c>
      <c r="W4330" s="31">
        <f>SUM(O4330:V4330)</f>
        <v>0</v>
      </c>
      <c r="X4330" s="31">
        <f>SUM(X4331:X4346)</f>
        <v>0</v>
      </c>
      <c r="Y4330" s="31">
        <f>H4330+I4330+J4330+K4330+L4330+M4330+N4330+W4330+X4330</f>
        <v>43309000</v>
      </c>
      <c r="Z4330" s="31">
        <f t="shared" ref="Z4330:AK4330" si="352">SUM(Z4331:Z4346)</f>
        <v>0</v>
      </c>
      <c r="AA4330" s="31">
        <f t="shared" si="352"/>
        <v>0</v>
      </c>
      <c r="AB4330" s="31">
        <f t="shared" si="352"/>
        <v>0</v>
      </c>
      <c r="AC4330" s="31">
        <f t="shared" si="352"/>
        <v>0</v>
      </c>
      <c r="AD4330" s="31">
        <f t="shared" si="352"/>
        <v>0</v>
      </c>
      <c r="AE4330" s="31">
        <f t="shared" si="352"/>
        <v>0</v>
      </c>
      <c r="AF4330" s="31">
        <f t="shared" si="352"/>
        <v>0</v>
      </c>
      <c r="AG4330" s="31">
        <f t="shared" si="352"/>
        <v>0</v>
      </c>
      <c r="AH4330" s="31">
        <f t="shared" si="352"/>
        <v>0</v>
      </c>
      <c r="AI4330" s="31">
        <f t="shared" si="352"/>
        <v>0</v>
      </c>
      <c r="AJ4330" s="31">
        <f t="shared" si="352"/>
        <v>0</v>
      </c>
      <c r="AK4330" s="31">
        <f t="shared" si="352"/>
        <v>0</v>
      </c>
      <c r="AL4330" s="31">
        <f>SUM(AD4330:AK4330)</f>
        <v>0</v>
      </c>
      <c r="AM4330" s="31">
        <f>SUM(AM4331:AM4346)</f>
        <v>0</v>
      </c>
      <c r="AN4330" s="31">
        <f>SUM(AN4331:AN4346)</f>
        <v>0</v>
      </c>
      <c r="AO4330" s="31">
        <f>Z4330+AA4330+AB4330+AC4330+AL4330+AM4330+AN4330</f>
        <v>0</v>
      </c>
      <c r="AP4330" s="32">
        <f>E4330+Y4330-AO4330</f>
        <v>54409000</v>
      </c>
      <c r="AQ4330" s="32"/>
      <c r="AR4330" s="28"/>
      <c r="AS4330" s="29">
        <f>E4330+H4330+I4330+J4330+K4330+L4330+M4330+N4330+W4330+X4330-Z4330-AB4330-AL4330-AC4330-AM4330-AN4330</f>
        <v>54409000</v>
      </c>
      <c r="AT4330" s="29">
        <f>AP4330-AS4330</f>
        <v>0</v>
      </c>
      <c r="AU4330" s="29">
        <f>E4330</f>
        <v>11100000</v>
      </c>
      <c r="AV4330" s="86">
        <f>AS4330-AU4330</f>
        <v>43309000</v>
      </c>
      <c r="AW4330" s="86">
        <f>Y4330-AO4330</f>
        <v>43309000</v>
      </c>
      <c r="AX4330" s="86">
        <f>AV4330-AW4330</f>
        <v>0</v>
      </c>
      <c r="AZ4330" s="398"/>
    </row>
    <row r="4331" spans="1:256" s="21" customFormat="1">
      <c r="A4331" s="10"/>
      <c r="B4331" s="8"/>
      <c r="C4331" s="8"/>
      <c r="D4331" s="113"/>
      <c r="E4331" s="266"/>
      <c r="F4331" s="373"/>
      <c r="G4331" s="71"/>
      <c r="H4331" s="283"/>
      <c r="I4331" s="33"/>
      <c r="J4331" s="33"/>
      <c r="K4331" s="33"/>
      <c r="L4331" s="33"/>
      <c r="M4331" s="33"/>
      <c r="N4331" s="33"/>
      <c r="O4331" s="33"/>
      <c r="P4331" s="33"/>
      <c r="Q4331" s="33"/>
      <c r="R4331" s="33"/>
      <c r="S4331" s="33"/>
      <c r="T4331" s="33"/>
      <c r="U4331" s="33"/>
      <c r="V4331" s="33"/>
      <c r="W4331" s="33"/>
      <c r="X4331" s="282"/>
      <c r="Y4331" s="69"/>
      <c r="Z4331" s="73"/>
      <c r="AA4331" s="73"/>
      <c r="AB4331" s="69"/>
      <c r="AC4331" s="69"/>
      <c r="AD4331" s="69"/>
      <c r="AE4331" s="69"/>
      <c r="AF4331" s="69"/>
      <c r="AG4331" s="69"/>
      <c r="AH4331" s="69"/>
      <c r="AI4331" s="69"/>
      <c r="AJ4331" s="69"/>
      <c r="AK4331" s="69"/>
      <c r="AL4331" s="69"/>
      <c r="AM4331" s="69"/>
      <c r="AN4331" s="69"/>
      <c r="AO4331" s="69"/>
      <c r="AP4331" s="70"/>
      <c r="AQ4331" s="70"/>
      <c r="AR4331" s="76"/>
      <c r="AS4331" s="60"/>
      <c r="AT4331" s="60"/>
      <c r="AU4331" s="60"/>
    </row>
    <row r="4332" spans="1:256" s="21" customFormat="1">
      <c r="A4332" s="10"/>
      <c r="B4332" s="8"/>
      <c r="C4332" s="8"/>
      <c r="D4332" s="113"/>
      <c r="E4332" s="456"/>
      <c r="F4332" s="373"/>
      <c r="G4332" s="71"/>
      <c r="H4332" s="283"/>
      <c r="I4332" s="33"/>
      <c r="J4332" s="33"/>
      <c r="K4332" s="33"/>
      <c r="L4332" s="33"/>
      <c r="M4332" s="33"/>
      <c r="N4332" s="33"/>
      <c r="O4332" s="33"/>
      <c r="P4332" s="33"/>
      <c r="Q4332" s="33"/>
      <c r="R4332" s="33"/>
      <c r="S4332" s="33"/>
      <c r="T4332" s="33"/>
      <c r="U4332" s="33"/>
      <c r="V4332" s="33"/>
      <c r="W4332" s="33"/>
      <c r="X4332" s="282"/>
      <c r="Y4332" s="69"/>
      <c r="Z4332" s="73"/>
      <c r="AA4332" s="73"/>
      <c r="AB4332" s="69"/>
      <c r="AC4332" s="69"/>
      <c r="AD4332" s="69"/>
      <c r="AE4332" s="69"/>
      <c r="AF4332" s="69"/>
      <c r="AG4332" s="69"/>
      <c r="AH4332" s="69"/>
      <c r="AI4332" s="69"/>
      <c r="AJ4332" s="69"/>
      <c r="AK4332" s="69"/>
      <c r="AL4332" s="69"/>
      <c r="AM4332" s="69"/>
      <c r="AN4332" s="69"/>
      <c r="AO4332" s="69"/>
      <c r="AP4332" s="70"/>
      <c r="AQ4332" s="70"/>
      <c r="AR4332" s="76"/>
      <c r="AS4332" s="60"/>
      <c r="AT4332" s="60"/>
      <c r="AU4332" s="60"/>
    </row>
    <row r="4333" spans="1:256" s="21" customFormat="1">
      <c r="A4333" s="10"/>
      <c r="B4333" s="8"/>
      <c r="C4333" s="83" t="s">
        <v>501</v>
      </c>
      <c r="D4333" s="375" t="s">
        <v>171</v>
      </c>
      <c r="E4333" s="456"/>
      <c r="F4333" s="373"/>
      <c r="G4333" s="71"/>
      <c r="H4333" s="283"/>
      <c r="I4333" s="33"/>
      <c r="J4333" s="33"/>
      <c r="K4333" s="33"/>
      <c r="L4333" s="33"/>
      <c r="M4333" s="33"/>
      <c r="N4333" s="33"/>
      <c r="O4333" s="33"/>
      <c r="P4333" s="33"/>
      <c r="Q4333" s="33"/>
      <c r="R4333" s="33"/>
      <c r="S4333" s="33"/>
      <c r="T4333" s="33"/>
      <c r="U4333" s="33"/>
      <c r="V4333" s="33"/>
      <c r="W4333" s="33"/>
      <c r="X4333" s="282"/>
      <c r="Y4333" s="69"/>
      <c r="Z4333" s="73"/>
      <c r="AA4333" s="73"/>
      <c r="AB4333" s="69"/>
      <c r="AC4333" s="69"/>
      <c r="AD4333" s="69"/>
      <c r="AE4333" s="69"/>
      <c r="AF4333" s="69"/>
      <c r="AG4333" s="69"/>
      <c r="AH4333" s="69"/>
      <c r="AI4333" s="69"/>
      <c r="AJ4333" s="69"/>
      <c r="AK4333" s="69"/>
      <c r="AL4333" s="69"/>
      <c r="AM4333" s="69"/>
      <c r="AN4333" s="69"/>
      <c r="AO4333" s="69"/>
      <c r="AP4333" s="70"/>
      <c r="AQ4333" s="70"/>
      <c r="AR4333" s="76"/>
      <c r="AS4333" s="60"/>
      <c r="AT4333" s="60"/>
      <c r="AU4333" s="60"/>
    </row>
    <row r="4334" spans="1:256" s="21" customFormat="1">
      <c r="A4334" s="10"/>
      <c r="B4334" s="8"/>
      <c r="C4334" s="8"/>
      <c r="D4334" s="472" t="s">
        <v>173</v>
      </c>
      <c r="E4334" s="456"/>
      <c r="F4334" s="373"/>
      <c r="G4334" s="71"/>
      <c r="H4334" s="283"/>
      <c r="I4334" s="33"/>
      <c r="J4334" s="33"/>
      <c r="K4334" s="33"/>
      <c r="L4334" s="33"/>
      <c r="M4334" s="33"/>
      <c r="N4334" s="33"/>
      <c r="O4334" s="33"/>
      <c r="P4334" s="33"/>
      <c r="Q4334" s="33"/>
      <c r="R4334" s="33"/>
      <c r="S4334" s="33"/>
      <c r="T4334" s="33"/>
      <c r="U4334" s="33"/>
      <c r="V4334" s="33"/>
      <c r="W4334" s="33"/>
      <c r="X4334" s="282"/>
      <c r="Y4334" s="69"/>
      <c r="Z4334" s="73"/>
      <c r="AA4334" s="73"/>
      <c r="AB4334" s="69"/>
      <c r="AC4334" s="69"/>
      <c r="AD4334" s="69"/>
      <c r="AE4334" s="69"/>
      <c r="AF4334" s="69"/>
      <c r="AG4334" s="69"/>
      <c r="AH4334" s="69"/>
      <c r="AI4334" s="69"/>
      <c r="AJ4334" s="69"/>
      <c r="AK4334" s="69"/>
      <c r="AL4334" s="69"/>
      <c r="AM4334" s="69"/>
      <c r="AN4334" s="69"/>
      <c r="AO4334" s="69"/>
      <c r="AP4334" s="70"/>
      <c r="AQ4334" s="70"/>
      <c r="AR4334" s="76"/>
      <c r="AS4334" s="60"/>
      <c r="AT4334" s="60"/>
      <c r="AU4334" s="60"/>
    </row>
    <row r="4335" spans="1:256" s="21" customFormat="1">
      <c r="A4335" s="10"/>
      <c r="B4335" s="8"/>
      <c r="C4335" s="8"/>
      <c r="D4335" s="476" t="s">
        <v>226</v>
      </c>
      <c r="E4335" s="456"/>
      <c r="F4335" s="373"/>
      <c r="G4335" s="71"/>
      <c r="H4335" s="283"/>
      <c r="I4335" s="33"/>
      <c r="J4335" s="33"/>
      <c r="K4335" s="33"/>
      <c r="L4335" s="33"/>
      <c r="M4335" s="33"/>
      <c r="N4335" s="33"/>
      <c r="O4335" s="33"/>
      <c r="P4335" s="33"/>
      <c r="Q4335" s="33"/>
      <c r="R4335" s="33"/>
      <c r="S4335" s="33"/>
      <c r="T4335" s="33"/>
      <c r="U4335" s="33"/>
      <c r="V4335" s="33"/>
      <c r="W4335" s="33"/>
      <c r="X4335" s="282"/>
      <c r="Y4335" s="69"/>
      <c r="Z4335" s="73"/>
      <c r="AA4335" s="73"/>
      <c r="AB4335" s="69"/>
      <c r="AC4335" s="69"/>
      <c r="AD4335" s="69"/>
      <c r="AE4335" s="69"/>
      <c r="AF4335" s="69"/>
      <c r="AG4335" s="69"/>
      <c r="AH4335" s="69"/>
      <c r="AI4335" s="69"/>
      <c r="AJ4335" s="69"/>
      <c r="AK4335" s="69"/>
      <c r="AL4335" s="69"/>
      <c r="AM4335" s="69"/>
      <c r="AN4335" s="69"/>
      <c r="AO4335" s="69"/>
      <c r="AP4335" s="70"/>
      <c r="AQ4335" s="70"/>
      <c r="AR4335" s="76"/>
      <c r="AS4335" s="60"/>
      <c r="AT4335" s="60"/>
      <c r="AU4335" s="60"/>
    </row>
    <row r="4336" spans="1:256" s="21" customFormat="1">
      <c r="A4336" s="10"/>
      <c r="B4336" s="8"/>
      <c r="C4336" s="8"/>
      <c r="D4336" s="345" t="s">
        <v>227</v>
      </c>
      <c r="E4336" s="456"/>
      <c r="F4336" s="373">
        <v>14896000</v>
      </c>
      <c r="G4336" s="71">
        <f>SUM(H4337:H4338)</f>
        <v>13086000</v>
      </c>
      <c r="H4336" s="283"/>
      <c r="I4336" s="33"/>
      <c r="J4336" s="33"/>
      <c r="K4336" s="33"/>
      <c r="L4336" s="33"/>
      <c r="M4336" s="33"/>
      <c r="N4336" s="33"/>
      <c r="O4336" s="33"/>
      <c r="P4336" s="33"/>
      <c r="Q4336" s="33"/>
      <c r="R4336" s="33"/>
      <c r="S4336" s="33"/>
      <c r="T4336" s="33"/>
      <c r="U4336" s="33"/>
      <c r="V4336" s="33"/>
      <c r="W4336" s="33"/>
      <c r="X4336" s="282"/>
      <c r="Y4336" s="69"/>
      <c r="Z4336" s="73"/>
      <c r="AA4336" s="73"/>
      <c r="AB4336" s="69"/>
      <c r="AC4336" s="69"/>
      <c r="AD4336" s="69"/>
      <c r="AE4336" s="69"/>
      <c r="AF4336" s="69"/>
      <c r="AG4336" s="69"/>
      <c r="AH4336" s="69"/>
      <c r="AI4336" s="69"/>
      <c r="AJ4336" s="69"/>
      <c r="AK4336" s="69"/>
      <c r="AL4336" s="69"/>
      <c r="AM4336" s="69"/>
      <c r="AN4336" s="69"/>
      <c r="AO4336" s="69"/>
      <c r="AP4336" s="70"/>
      <c r="AQ4336" s="70"/>
      <c r="AR4336" s="76"/>
      <c r="AS4336" s="60"/>
      <c r="AT4336" s="60"/>
      <c r="AU4336" s="60"/>
    </row>
    <row r="4337" spans="1:256" s="21" customFormat="1">
      <c r="A4337" s="10"/>
      <c r="B4337" s="8"/>
      <c r="C4337" s="8"/>
      <c r="D4337" s="344" t="s">
        <v>1284</v>
      </c>
      <c r="E4337" s="456"/>
      <c r="F4337" s="373"/>
      <c r="G4337" s="71"/>
      <c r="H4337" s="283">
        <v>7926000</v>
      </c>
      <c r="I4337" s="33"/>
      <c r="J4337" s="33"/>
      <c r="K4337" s="33"/>
      <c r="L4337" s="33"/>
      <c r="M4337" s="33"/>
      <c r="N4337" s="33"/>
      <c r="O4337" s="33"/>
      <c r="P4337" s="33"/>
      <c r="Q4337" s="33"/>
      <c r="R4337" s="33"/>
      <c r="S4337" s="33"/>
      <c r="T4337" s="33"/>
      <c r="U4337" s="33"/>
      <c r="V4337" s="33"/>
      <c r="W4337" s="33"/>
      <c r="X4337" s="282"/>
      <c r="Y4337" s="69"/>
      <c r="Z4337" s="73"/>
      <c r="AA4337" s="73"/>
      <c r="AB4337" s="69"/>
      <c r="AC4337" s="69"/>
      <c r="AD4337" s="69"/>
      <c r="AE4337" s="69"/>
      <c r="AF4337" s="69"/>
      <c r="AG4337" s="69"/>
      <c r="AH4337" s="69"/>
      <c r="AI4337" s="69"/>
      <c r="AJ4337" s="69"/>
      <c r="AK4337" s="69"/>
      <c r="AL4337" s="69"/>
      <c r="AM4337" s="69"/>
      <c r="AN4337" s="69"/>
      <c r="AO4337" s="69"/>
      <c r="AP4337" s="70"/>
      <c r="AQ4337" s="70"/>
      <c r="AR4337" s="76"/>
      <c r="AS4337" s="60"/>
      <c r="AT4337" s="60"/>
      <c r="AU4337" s="60"/>
    </row>
    <row r="4338" spans="1:256" s="21" customFormat="1">
      <c r="A4338" s="10"/>
      <c r="B4338" s="8"/>
      <c r="C4338" s="8"/>
      <c r="D4338" s="344" t="s">
        <v>1285</v>
      </c>
      <c r="E4338" s="456"/>
      <c r="F4338" s="373"/>
      <c r="G4338" s="71"/>
      <c r="H4338" s="283">
        <v>5160000</v>
      </c>
      <c r="I4338" s="33"/>
      <c r="J4338" s="33"/>
      <c r="K4338" s="33"/>
      <c r="L4338" s="33"/>
      <c r="M4338" s="33"/>
      <c r="N4338" s="33"/>
      <c r="O4338" s="33"/>
      <c r="P4338" s="33"/>
      <c r="Q4338" s="33"/>
      <c r="R4338" s="33"/>
      <c r="S4338" s="33"/>
      <c r="T4338" s="33"/>
      <c r="U4338" s="33"/>
      <c r="V4338" s="33"/>
      <c r="W4338" s="33"/>
      <c r="X4338" s="282"/>
      <c r="Y4338" s="69"/>
      <c r="Z4338" s="73"/>
      <c r="AA4338" s="73"/>
      <c r="AB4338" s="69"/>
      <c r="AC4338" s="69"/>
      <c r="AD4338" s="69"/>
      <c r="AE4338" s="69"/>
      <c r="AF4338" s="69"/>
      <c r="AG4338" s="69"/>
      <c r="AH4338" s="69"/>
      <c r="AI4338" s="69"/>
      <c r="AJ4338" s="69"/>
      <c r="AK4338" s="69"/>
      <c r="AL4338" s="69"/>
      <c r="AM4338" s="69"/>
      <c r="AN4338" s="69"/>
      <c r="AO4338" s="69"/>
      <c r="AP4338" s="70"/>
      <c r="AQ4338" s="70"/>
      <c r="AR4338" s="76"/>
      <c r="AS4338" s="60"/>
      <c r="AT4338" s="60"/>
      <c r="AU4338" s="60"/>
    </row>
    <row r="4339" spans="1:256" s="21" customFormat="1">
      <c r="A4339" s="10"/>
      <c r="B4339" s="8"/>
      <c r="C4339" s="8"/>
      <c r="D4339" s="113"/>
      <c r="E4339" s="456"/>
      <c r="F4339" s="373"/>
      <c r="G4339" s="71"/>
      <c r="H4339" s="283"/>
      <c r="I4339" s="33"/>
      <c r="J4339" s="33"/>
      <c r="K4339" s="33"/>
      <c r="L4339" s="33"/>
      <c r="M4339" s="33"/>
      <c r="N4339" s="33"/>
      <c r="O4339" s="33"/>
      <c r="P4339" s="33"/>
      <c r="Q4339" s="33"/>
      <c r="R4339" s="33"/>
      <c r="S4339" s="33"/>
      <c r="T4339" s="33"/>
      <c r="U4339" s="33"/>
      <c r="V4339" s="33"/>
      <c r="W4339" s="33"/>
      <c r="X4339" s="282"/>
      <c r="Y4339" s="69"/>
      <c r="Z4339" s="73"/>
      <c r="AA4339" s="73"/>
      <c r="AB4339" s="69"/>
      <c r="AC4339" s="69"/>
      <c r="AD4339" s="69"/>
      <c r="AE4339" s="69"/>
      <c r="AF4339" s="69"/>
      <c r="AG4339" s="69"/>
      <c r="AH4339" s="69"/>
      <c r="AI4339" s="69"/>
      <c r="AJ4339" s="69"/>
      <c r="AK4339" s="69"/>
      <c r="AL4339" s="69"/>
      <c r="AM4339" s="69"/>
      <c r="AN4339" s="69"/>
      <c r="AO4339" s="69"/>
      <c r="AP4339" s="70"/>
      <c r="AQ4339" s="70"/>
      <c r="AR4339" s="76"/>
      <c r="AS4339" s="60"/>
      <c r="AT4339" s="60"/>
      <c r="AU4339" s="60"/>
    </row>
    <row r="4340" spans="1:256" s="21" customFormat="1">
      <c r="A4340" s="10"/>
      <c r="B4340" s="8"/>
      <c r="C4340" s="8"/>
      <c r="D4340" s="473" t="s">
        <v>188</v>
      </c>
      <c r="E4340" s="456"/>
      <c r="F4340" s="373"/>
      <c r="G4340" s="71"/>
      <c r="H4340" s="283"/>
      <c r="I4340" s="33"/>
      <c r="J4340" s="33"/>
      <c r="K4340" s="33"/>
      <c r="L4340" s="33"/>
      <c r="M4340" s="33"/>
      <c r="N4340" s="33"/>
      <c r="O4340" s="33"/>
      <c r="P4340" s="33"/>
      <c r="Q4340" s="33"/>
      <c r="R4340" s="33"/>
      <c r="S4340" s="33"/>
      <c r="T4340" s="33"/>
      <c r="U4340" s="33"/>
      <c r="V4340" s="33"/>
      <c r="W4340" s="33"/>
      <c r="X4340" s="282"/>
      <c r="Y4340" s="69"/>
      <c r="Z4340" s="73"/>
      <c r="AA4340" s="73"/>
      <c r="AB4340" s="69"/>
      <c r="AC4340" s="69"/>
      <c r="AD4340" s="69"/>
      <c r="AE4340" s="69"/>
      <c r="AF4340" s="69"/>
      <c r="AG4340" s="69"/>
      <c r="AH4340" s="69"/>
      <c r="AI4340" s="69"/>
      <c r="AJ4340" s="69"/>
      <c r="AK4340" s="69"/>
      <c r="AL4340" s="69"/>
      <c r="AM4340" s="69"/>
      <c r="AN4340" s="69"/>
      <c r="AO4340" s="69"/>
      <c r="AP4340" s="70"/>
      <c r="AQ4340" s="70"/>
      <c r="AR4340" s="76"/>
      <c r="AS4340" s="60"/>
      <c r="AT4340" s="60"/>
      <c r="AU4340" s="60"/>
    </row>
    <row r="4341" spans="1:256" s="21" customFormat="1">
      <c r="A4341" s="10"/>
      <c r="B4341" s="8"/>
      <c r="C4341" s="8"/>
      <c r="D4341" s="345" t="s">
        <v>264</v>
      </c>
      <c r="E4341" s="456"/>
      <c r="F4341" s="321">
        <v>42053000</v>
      </c>
      <c r="G4341" s="71">
        <f>SUM(H4342)</f>
        <v>30223000</v>
      </c>
      <c r="H4341" s="283"/>
      <c r="I4341" s="33"/>
      <c r="J4341" s="33"/>
      <c r="K4341" s="33"/>
      <c r="L4341" s="33"/>
      <c r="M4341" s="33"/>
      <c r="N4341" s="33"/>
      <c r="O4341" s="33"/>
      <c r="P4341" s="33"/>
      <c r="Q4341" s="33"/>
      <c r="R4341" s="33"/>
      <c r="S4341" s="33"/>
      <c r="T4341" s="33"/>
      <c r="U4341" s="33"/>
      <c r="V4341" s="33"/>
      <c r="W4341" s="33"/>
      <c r="X4341" s="282"/>
      <c r="Y4341" s="69"/>
      <c r="Z4341" s="73"/>
      <c r="AA4341" s="73"/>
      <c r="AB4341" s="69"/>
      <c r="AC4341" s="69"/>
      <c r="AD4341" s="69"/>
      <c r="AE4341" s="69"/>
      <c r="AF4341" s="69"/>
      <c r="AG4341" s="69"/>
      <c r="AH4341" s="69"/>
      <c r="AI4341" s="69"/>
      <c r="AJ4341" s="69"/>
      <c r="AK4341" s="69"/>
      <c r="AL4341" s="69"/>
      <c r="AM4341" s="69"/>
      <c r="AN4341" s="69"/>
      <c r="AO4341" s="69"/>
      <c r="AP4341" s="70"/>
      <c r="AQ4341" s="70"/>
      <c r="AR4341" s="76"/>
      <c r="AS4341" s="60"/>
      <c r="AT4341" s="60"/>
      <c r="AU4341" s="60"/>
    </row>
    <row r="4342" spans="1:256" s="21" customFormat="1">
      <c r="A4342" s="10"/>
      <c r="B4342" s="8"/>
      <c r="C4342" s="8"/>
      <c r="D4342" s="113" t="s">
        <v>1286</v>
      </c>
      <c r="E4342" s="456"/>
      <c r="F4342" s="373"/>
      <c r="G4342" s="71"/>
      <c r="H4342" s="283">
        <v>30223000</v>
      </c>
      <c r="I4342" s="33"/>
      <c r="J4342" s="33"/>
      <c r="K4342" s="33"/>
      <c r="L4342" s="33"/>
      <c r="M4342" s="33"/>
      <c r="N4342" s="33"/>
      <c r="O4342" s="33"/>
      <c r="P4342" s="33"/>
      <c r="Q4342" s="33"/>
      <c r="R4342" s="33"/>
      <c r="S4342" s="33"/>
      <c r="T4342" s="33"/>
      <c r="U4342" s="33"/>
      <c r="V4342" s="33"/>
      <c r="W4342" s="33"/>
      <c r="X4342" s="282"/>
      <c r="Y4342" s="69"/>
      <c r="Z4342" s="73"/>
      <c r="AA4342" s="73"/>
      <c r="AB4342" s="69"/>
      <c r="AC4342" s="69"/>
      <c r="AD4342" s="69"/>
      <c r="AE4342" s="69"/>
      <c r="AF4342" s="69"/>
      <c r="AG4342" s="69"/>
      <c r="AH4342" s="69"/>
      <c r="AI4342" s="69"/>
      <c r="AJ4342" s="69"/>
      <c r="AK4342" s="69"/>
      <c r="AL4342" s="69"/>
      <c r="AM4342" s="69"/>
      <c r="AN4342" s="69"/>
      <c r="AO4342" s="69"/>
      <c r="AP4342" s="70"/>
      <c r="AQ4342" s="70"/>
      <c r="AR4342" s="76"/>
      <c r="AS4342" s="60"/>
      <c r="AT4342" s="60"/>
      <c r="AU4342" s="60"/>
    </row>
    <row r="4343" spans="1:256" s="21" customFormat="1">
      <c r="A4343" s="10"/>
      <c r="B4343" s="8"/>
      <c r="C4343" s="8"/>
      <c r="D4343" s="113"/>
      <c r="E4343" s="456"/>
      <c r="F4343" s="373"/>
      <c r="G4343" s="71"/>
      <c r="H4343" s="283"/>
      <c r="I4343" s="33"/>
      <c r="J4343" s="33"/>
      <c r="K4343" s="33"/>
      <c r="L4343" s="33"/>
      <c r="M4343" s="33"/>
      <c r="N4343" s="33"/>
      <c r="O4343" s="33"/>
      <c r="P4343" s="33"/>
      <c r="Q4343" s="33"/>
      <c r="R4343" s="33"/>
      <c r="S4343" s="33"/>
      <c r="T4343" s="33"/>
      <c r="U4343" s="33"/>
      <c r="V4343" s="33"/>
      <c r="W4343" s="33"/>
      <c r="X4343" s="282"/>
      <c r="Y4343" s="69"/>
      <c r="Z4343" s="73"/>
      <c r="AA4343" s="73"/>
      <c r="AB4343" s="69"/>
      <c r="AC4343" s="69"/>
      <c r="AD4343" s="69"/>
      <c r="AE4343" s="69"/>
      <c r="AF4343" s="69"/>
      <c r="AG4343" s="69"/>
      <c r="AH4343" s="69"/>
      <c r="AI4343" s="69"/>
      <c r="AJ4343" s="69"/>
      <c r="AK4343" s="69"/>
      <c r="AL4343" s="69"/>
      <c r="AM4343" s="69"/>
      <c r="AN4343" s="69"/>
      <c r="AO4343" s="69"/>
      <c r="AP4343" s="70"/>
      <c r="AQ4343" s="70"/>
      <c r="AR4343" s="76"/>
      <c r="AS4343" s="60"/>
      <c r="AT4343" s="60"/>
      <c r="AU4343" s="60"/>
    </row>
    <row r="4344" spans="1:256" s="21" customFormat="1">
      <c r="A4344" s="10"/>
      <c r="B4344" s="8"/>
      <c r="C4344" s="8"/>
      <c r="D4344" s="113"/>
      <c r="E4344" s="456"/>
      <c r="F4344" s="373"/>
      <c r="G4344" s="71"/>
      <c r="H4344" s="283"/>
      <c r="I4344" s="33"/>
      <c r="J4344" s="33"/>
      <c r="K4344" s="33"/>
      <c r="L4344" s="33"/>
      <c r="M4344" s="33"/>
      <c r="N4344" s="33"/>
      <c r="O4344" s="33"/>
      <c r="P4344" s="33"/>
      <c r="Q4344" s="33"/>
      <c r="R4344" s="33"/>
      <c r="S4344" s="33"/>
      <c r="T4344" s="33"/>
      <c r="U4344" s="33"/>
      <c r="V4344" s="33"/>
      <c r="W4344" s="33"/>
      <c r="X4344" s="282"/>
      <c r="Y4344" s="69"/>
      <c r="Z4344" s="73"/>
      <c r="AA4344" s="73"/>
      <c r="AB4344" s="69"/>
      <c r="AC4344" s="69"/>
      <c r="AD4344" s="69"/>
      <c r="AE4344" s="69"/>
      <c r="AF4344" s="69"/>
      <c r="AG4344" s="69"/>
      <c r="AH4344" s="69"/>
      <c r="AI4344" s="69"/>
      <c r="AJ4344" s="69"/>
      <c r="AK4344" s="69"/>
      <c r="AL4344" s="69"/>
      <c r="AM4344" s="69"/>
      <c r="AN4344" s="69"/>
      <c r="AO4344" s="69"/>
      <c r="AP4344" s="70"/>
      <c r="AQ4344" s="70"/>
      <c r="AR4344" s="76"/>
      <c r="AS4344" s="60"/>
      <c r="AT4344" s="60"/>
      <c r="AU4344" s="60"/>
    </row>
    <row r="4345" spans="1:256" s="21" customFormat="1">
      <c r="A4345" s="10"/>
      <c r="B4345" s="8"/>
      <c r="C4345" s="8"/>
      <c r="D4345" s="113"/>
      <c r="E4345" s="456"/>
      <c r="F4345" s="373"/>
      <c r="G4345" s="71"/>
      <c r="H4345" s="283"/>
      <c r="I4345" s="33"/>
      <c r="J4345" s="33"/>
      <c r="K4345" s="33"/>
      <c r="L4345" s="33"/>
      <c r="M4345" s="33"/>
      <c r="N4345" s="33"/>
      <c r="O4345" s="33"/>
      <c r="P4345" s="33"/>
      <c r="Q4345" s="33"/>
      <c r="R4345" s="33"/>
      <c r="S4345" s="33"/>
      <c r="T4345" s="33"/>
      <c r="U4345" s="33"/>
      <c r="V4345" s="33"/>
      <c r="W4345" s="33"/>
      <c r="X4345" s="282"/>
      <c r="Y4345" s="69"/>
      <c r="Z4345" s="73"/>
      <c r="AA4345" s="73"/>
      <c r="AB4345" s="69"/>
      <c r="AC4345" s="69"/>
      <c r="AD4345" s="69"/>
      <c r="AE4345" s="69"/>
      <c r="AF4345" s="69"/>
      <c r="AG4345" s="69"/>
      <c r="AH4345" s="69"/>
      <c r="AI4345" s="69"/>
      <c r="AJ4345" s="69"/>
      <c r="AK4345" s="69"/>
      <c r="AL4345" s="69"/>
      <c r="AM4345" s="69"/>
      <c r="AN4345" s="69"/>
      <c r="AO4345" s="69"/>
      <c r="AP4345" s="70"/>
      <c r="AQ4345" s="70"/>
      <c r="AR4345" s="76"/>
      <c r="AS4345" s="60"/>
      <c r="AT4345" s="60"/>
      <c r="AU4345" s="60"/>
    </row>
    <row r="4346" spans="1:256" s="21" customFormat="1">
      <c r="A4346" s="10"/>
      <c r="B4346" s="8"/>
      <c r="C4346" s="8"/>
      <c r="D4346" s="82"/>
      <c r="E4346" s="404"/>
      <c r="F4346" s="69"/>
      <c r="G4346" s="71"/>
      <c r="H4346" s="72"/>
      <c r="I4346" s="69"/>
      <c r="J4346" s="69"/>
      <c r="K4346" s="69"/>
      <c r="L4346" s="69"/>
      <c r="M4346" s="69"/>
      <c r="N4346" s="69"/>
      <c r="O4346" s="69"/>
      <c r="P4346" s="69"/>
      <c r="Q4346" s="69"/>
      <c r="R4346" s="69"/>
      <c r="S4346" s="69"/>
      <c r="T4346" s="69"/>
      <c r="U4346" s="69"/>
      <c r="V4346" s="69"/>
      <c r="W4346" s="69"/>
      <c r="X4346" s="71"/>
      <c r="Y4346" s="69"/>
      <c r="Z4346" s="73"/>
      <c r="AA4346" s="73"/>
      <c r="AB4346" s="69"/>
      <c r="AC4346" s="69"/>
      <c r="AD4346" s="69"/>
      <c r="AE4346" s="69"/>
      <c r="AF4346" s="69"/>
      <c r="AG4346" s="69"/>
      <c r="AH4346" s="69"/>
      <c r="AI4346" s="69"/>
      <c r="AJ4346" s="69"/>
      <c r="AK4346" s="69"/>
      <c r="AL4346" s="69"/>
      <c r="AM4346" s="69"/>
      <c r="AN4346" s="69"/>
      <c r="AO4346" s="69"/>
      <c r="AP4346" s="70"/>
      <c r="AQ4346" s="70"/>
      <c r="AR4346" s="76"/>
      <c r="AS4346" s="60"/>
      <c r="AT4346" s="60"/>
      <c r="AU4346" s="60"/>
    </row>
    <row r="4347" spans="1:256" s="86" customFormat="1">
      <c r="A4347" s="12"/>
      <c r="B4347" s="9">
        <v>5</v>
      </c>
      <c r="C4347" s="9" t="s">
        <v>18</v>
      </c>
      <c r="D4347" s="81" t="s">
        <v>11</v>
      </c>
      <c r="E4347" s="405">
        <v>66500</v>
      </c>
      <c r="F4347" s="31">
        <f t="shared" ref="F4347:V4347" si="353">SUM(F4348:F4349)</f>
        <v>0</v>
      </c>
      <c r="G4347" s="31">
        <f t="shared" si="353"/>
        <v>0</v>
      </c>
      <c r="H4347" s="31">
        <f t="shared" si="353"/>
        <v>0</v>
      </c>
      <c r="I4347" s="31">
        <f t="shared" si="353"/>
        <v>0</v>
      </c>
      <c r="J4347" s="31">
        <f t="shared" si="353"/>
        <v>0</v>
      </c>
      <c r="K4347" s="31">
        <f t="shared" si="353"/>
        <v>0</v>
      </c>
      <c r="L4347" s="31">
        <f t="shared" si="353"/>
        <v>0</v>
      </c>
      <c r="M4347" s="31">
        <f t="shared" si="353"/>
        <v>0</v>
      </c>
      <c r="N4347" s="31">
        <f t="shared" si="353"/>
        <v>0</v>
      </c>
      <c r="O4347" s="31">
        <f t="shared" si="353"/>
        <v>0</v>
      </c>
      <c r="P4347" s="31">
        <f t="shared" si="353"/>
        <v>0</v>
      </c>
      <c r="Q4347" s="31">
        <f t="shared" si="353"/>
        <v>0</v>
      </c>
      <c r="R4347" s="31">
        <f t="shared" si="353"/>
        <v>0</v>
      </c>
      <c r="S4347" s="31">
        <f t="shared" si="353"/>
        <v>0</v>
      </c>
      <c r="T4347" s="31">
        <f t="shared" si="353"/>
        <v>0</v>
      </c>
      <c r="U4347" s="31">
        <f t="shared" si="353"/>
        <v>0</v>
      </c>
      <c r="V4347" s="31">
        <f t="shared" si="353"/>
        <v>0</v>
      </c>
      <c r="W4347" s="31">
        <f>SUM(O4347:V4347)</f>
        <v>0</v>
      </c>
      <c r="X4347" s="31">
        <f>SUM(X4348:X4349)</f>
        <v>0</v>
      </c>
      <c r="Y4347" s="31">
        <f>H4347+I4347+J4347+K4347+L4347+M4347+N4347+W4347+X4347</f>
        <v>0</v>
      </c>
      <c r="Z4347" s="31">
        <f t="shared" ref="Z4347:AK4347" si="354">SUM(Z4348:Z4349)</f>
        <v>0</v>
      </c>
      <c r="AA4347" s="31">
        <f t="shared" si="354"/>
        <v>0</v>
      </c>
      <c r="AB4347" s="31">
        <f t="shared" si="354"/>
        <v>0</v>
      </c>
      <c r="AC4347" s="31">
        <f t="shared" si="354"/>
        <v>0</v>
      </c>
      <c r="AD4347" s="31">
        <f t="shared" si="354"/>
        <v>0</v>
      </c>
      <c r="AE4347" s="31">
        <f t="shared" si="354"/>
        <v>0</v>
      </c>
      <c r="AF4347" s="31">
        <f t="shared" si="354"/>
        <v>0</v>
      </c>
      <c r="AG4347" s="31">
        <f t="shared" si="354"/>
        <v>0</v>
      </c>
      <c r="AH4347" s="31">
        <f t="shared" si="354"/>
        <v>0</v>
      </c>
      <c r="AI4347" s="31">
        <f t="shared" si="354"/>
        <v>0</v>
      </c>
      <c r="AJ4347" s="31">
        <f t="shared" si="354"/>
        <v>0</v>
      </c>
      <c r="AK4347" s="31">
        <f t="shared" si="354"/>
        <v>0</v>
      </c>
      <c r="AL4347" s="31">
        <f>SUM(AD4347:AK4347)</f>
        <v>0</v>
      </c>
      <c r="AM4347" s="31">
        <f>SUM(AM4348:AM4349)</f>
        <v>0</v>
      </c>
      <c r="AN4347" s="31">
        <f>SUM(AN4348:AN4349)</f>
        <v>0</v>
      </c>
      <c r="AO4347" s="31">
        <f>Z4347+AA4347+AB4347+AC4347+AL4347+AM4347+AN4347</f>
        <v>0</v>
      </c>
      <c r="AP4347" s="32">
        <f>E4347+Y4347-AO4347</f>
        <v>66500</v>
      </c>
      <c r="AQ4347" s="32"/>
      <c r="AR4347" s="28"/>
      <c r="AS4347" s="29">
        <f>E4347+H4347+I4347+J4347+K4347+L4347+M4347+N4347+W4347+X4347-Z4347-AB4347-AL4347-AC4347-AM4347-AN4347</f>
        <v>66500</v>
      </c>
      <c r="AT4347" s="29">
        <f>AP4347-AS4347</f>
        <v>0</v>
      </c>
      <c r="AU4347" s="29">
        <f>E4347</f>
        <v>66500</v>
      </c>
      <c r="AV4347" s="86">
        <f>AS4347-AU4347</f>
        <v>0</v>
      </c>
      <c r="AW4347" s="86">
        <f>Y4347-AO4347</f>
        <v>0</v>
      </c>
      <c r="AX4347" s="86">
        <f>AV4347-AW4347</f>
        <v>0</v>
      </c>
      <c r="AZ4347" s="398"/>
    </row>
    <row r="4348" spans="1:256" s="15" customFormat="1">
      <c r="A4348" s="10"/>
      <c r="B4348" s="8"/>
      <c r="C4348" s="8"/>
      <c r="D4348" s="82"/>
      <c r="E4348" s="266"/>
      <c r="F4348" s="261"/>
      <c r="G4348" s="71"/>
      <c r="H4348" s="72"/>
      <c r="I4348" s="69"/>
      <c r="J4348" s="69"/>
      <c r="K4348" s="69"/>
      <c r="L4348" s="69"/>
      <c r="M4348" s="69"/>
      <c r="N4348" s="69"/>
      <c r="O4348" s="69"/>
      <c r="P4348" s="69"/>
      <c r="Q4348" s="69"/>
      <c r="R4348" s="69"/>
      <c r="S4348" s="69"/>
      <c r="T4348" s="69"/>
      <c r="U4348" s="69"/>
      <c r="V4348" s="69"/>
      <c r="W4348" s="69"/>
      <c r="X4348" s="71"/>
      <c r="Y4348" s="69"/>
      <c r="Z4348" s="73"/>
      <c r="AA4348" s="73"/>
      <c r="AB4348" s="69"/>
      <c r="AC4348" s="69"/>
      <c r="AD4348" s="69"/>
      <c r="AE4348" s="69"/>
      <c r="AF4348" s="69"/>
      <c r="AG4348" s="69"/>
      <c r="AH4348" s="69"/>
      <c r="AI4348" s="69"/>
      <c r="AJ4348" s="69"/>
      <c r="AK4348" s="69"/>
      <c r="AL4348" s="69"/>
      <c r="AM4348" s="69"/>
      <c r="AN4348" s="69"/>
      <c r="AO4348" s="69"/>
      <c r="AP4348" s="70"/>
      <c r="AQ4348" s="70"/>
      <c r="AR4348" s="76"/>
      <c r="AS4348" s="60"/>
      <c r="AT4348" s="60"/>
      <c r="AU4348" s="60"/>
      <c r="AV4348" s="21"/>
      <c r="AW4348" s="21"/>
      <c r="AX4348" s="21"/>
      <c r="AY4348" s="21"/>
      <c r="AZ4348" s="21"/>
      <c r="BA4348" s="21"/>
      <c r="BB4348" s="21"/>
      <c r="BC4348" s="21"/>
      <c r="BD4348" s="21"/>
      <c r="BE4348" s="21"/>
      <c r="BF4348" s="21"/>
      <c r="BG4348" s="21"/>
      <c r="BH4348" s="21"/>
      <c r="BI4348" s="21"/>
      <c r="BJ4348" s="21"/>
      <c r="BK4348" s="21"/>
      <c r="BL4348" s="21"/>
      <c r="BM4348" s="21"/>
      <c r="BN4348" s="21"/>
      <c r="BO4348" s="21"/>
      <c r="BP4348" s="21"/>
      <c r="BQ4348" s="21"/>
      <c r="BR4348" s="21"/>
      <c r="BS4348" s="21"/>
      <c r="BT4348" s="21"/>
      <c r="BU4348" s="21"/>
      <c r="BV4348" s="21"/>
      <c r="BW4348" s="21"/>
      <c r="BX4348" s="21"/>
      <c r="BY4348" s="21"/>
      <c r="BZ4348" s="21"/>
      <c r="CA4348" s="21"/>
      <c r="CB4348" s="21"/>
      <c r="CC4348" s="21"/>
      <c r="CD4348" s="21"/>
      <c r="CE4348" s="21"/>
      <c r="CF4348" s="21"/>
      <c r="CG4348" s="21"/>
      <c r="CH4348" s="21"/>
      <c r="CI4348" s="21"/>
      <c r="CJ4348" s="21"/>
      <c r="CK4348" s="21"/>
      <c r="CL4348" s="21"/>
      <c r="CM4348" s="21"/>
      <c r="CN4348" s="21"/>
      <c r="CO4348" s="21"/>
      <c r="CP4348" s="21"/>
      <c r="CQ4348" s="21"/>
      <c r="CR4348" s="21"/>
      <c r="CS4348" s="21"/>
      <c r="CT4348" s="21"/>
      <c r="CU4348" s="21"/>
      <c r="CV4348" s="21"/>
      <c r="CW4348" s="21"/>
      <c r="CX4348" s="21"/>
      <c r="CY4348" s="21"/>
      <c r="CZ4348" s="21"/>
      <c r="DA4348" s="21"/>
      <c r="DB4348" s="21"/>
      <c r="DC4348" s="21"/>
      <c r="DD4348" s="21"/>
      <c r="DE4348" s="21"/>
      <c r="DF4348" s="21"/>
      <c r="DG4348" s="21"/>
      <c r="DH4348" s="21"/>
      <c r="DI4348" s="21"/>
      <c r="DJ4348" s="21"/>
      <c r="DK4348" s="21"/>
      <c r="DL4348" s="21"/>
      <c r="DM4348" s="21"/>
      <c r="DN4348" s="21"/>
      <c r="DO4348" s="21"/>
      <c r="DP4348" s="21"/>
      <c r="DQ4348" s="21"/>
      <c r="DR4348" s="21"/>
      <c r="DS4348" s="21"/>
      <c r="DT4348" s="21"/>
      <c r="DU4348" s="21"/>
      <c r="DV4348" s="21"/>
      <c r="DW4348" s="21"/>
      <c r="DX4348" s="21"/>
      <c r="DY4348" s="21"/>
      <c r="DZ4348" s="21"/>
      <c r="EA4348" s="21"/>
      <c r="EB4348" s="21"/>
      <c r="EC4348" s="21"/>
      <c r="ED4348" s="21"/>
      <c r="EE4348" s="21"/>
      <c r="EF4348" s="21"/>
      <c r="EG4348" s="21"/>
      <c r="EH4348" s="21"/>
      <c r="EI4348" s="21"/>
      <c r="EJ4348" s="21"/>
      <c r="EK4348" s="21"/>
      <c r="EL4348" s="21"/>
      <c r="EM4348" s="21"/>
      <c r="EN4348" s="21"/>
      <c r="EO4348" s="21"/>
      <c r="EP4348" s="21"/>
      <c r="EQ4348" s="21"/>
      <c r="ER4348" s="21"/>
      <c r="ES4348" s="21"/>
      <c r="ET4348" s="21"/>
      <c r="EU4348" s="21"/>
      <c r="EV4348" s="21"/>
      <c r="EW4348" s="21"/>
      <c r="EX4348" s="21"/>
      <c r="EY4348" s="21"/>
      <c r="EZ4348" s="21"/>
      <c r="FA4348" s="21"/>
      <c r="FB4348" s="21"/>
      <c r="FC4348" s="21"/>
      <c r="FD4348" s="21"/>
      <c r="FE4348" s="21"/>
      <c r="FF4348" s="21"/>
      <c r="FG4348" s="21"/>
      <c r="FH4348" s="21"/>
      <c r="FI4348" s="21"/>
      <c r="FJ4348" s="21"/>
      <c r="FK4348" s="21"/>
      <c r="FL4348" s="21"/>
      <c r="FM4348" s="21"/>
      <c r="FN4348" s="21"/>
      <c r="FO4348" s="21"/>
      <c r="FP4348" s="21"/>
      <c r="FQ4348" s="21"/>
      <c r="FR4348" s="21"/>
      <c r="FS4348" s="21"/>
      <c r="FT4348" s="21"/>
      <c r="FU4348" s="21"/>
      <c r="FV4348" s="21"/>
      <c r="FW4348" s="21"/>
      <c r="FX4348" s="21"/>
      <c r="FY4348" s="21"/>
      <c r="FZ4348" s="21"/>
      <c r="GA4348" s="21"/>
      <c r="GB4348" s="21"/>
      <c r="GC4348" s="21"/>
      <c r="GD4348" s="21"/>
      <c r="GE4348" s="21"/>
      <c r="GF4348" s="21"/>
      <c r="GG4348" s="21"/>
      <c r="GH4348" s="21"/>
      <c r="GI4348" s="21"/>
      <c r="GJ4348" s="21"/>
      <c r="GK4348" s="21"/>
      <c r="GL4348" s="21"/>
      <c r="GM4348" s="21"/>
      <c r="GN4348" s="21"/>
      <c r="GO4348" s="21"/>
      <c r="GP4348" s="21"/>
      <c r="GQ4348" s="21"/>
      <c r="GR4348" s="21"/>
      <c r="GS4348" s="21"/>
      <c r="GT4348" s="21"/>
      <c r="GU4348" s="21"/>
      <c r="GV4348" s="21"/>
      <c r="GW4348" s="21"/>
      <c r="GX4348" s="21"/>
      <c r="GY4348" s="21"/>
      <c r="GZ4348" s="21"/>
      <c r="HA4348" s="21"/>
      <c r="HB4348" s="21"/>
      <c r="HC4348" s="21"/>
      <c r="HD4348" s="21"/>
      <c r="HE4348" s="21"/>
      <c r="HF4348" s="21"/>
      <c r="HG4348" s="21"/>
      <c r="HH4348" s="21"/>
      <c r="HI4348" s="21"/>
      <c r="HJ4348" s="21"/>
      <c r="HK4348" s="21"/>
      <c r="HL4348" s="21"/>
      <c r="HM4348" s="21"/>
      <c r="HN4348" s="21"/>
      <c r="HO4348" s="21"/>
      <c r="HP4348" s="21"/>
      <c r="HQ4348" s="21"/>
      <c r="HR4348" s="21"/>
      <c r="HS4348" s="21"/>
      <c r="HT4348" s="21"/>
      <c r="HU4348" s="21"/>
      <c r="HV4348" s="21"/>
      <c r="HW4348" s="21"/>
      <c r="HX4348" s="21"/>
      <c r="HY4348" s="21"/>
      <c r="HZ4348" s="21"/>
      <c r="IA4348" s="21"/>
      <c r="IB4348" s="21"/>
      <c r="IC4348" s="21"/>
      <c r="ID4348" s="21"/>
      <c r="IE4348" s="21"/>
      <c r="IF4348" s="21"/>
      <c r="IG4348" s="21"/>
      <c r="IH4348" s="21"/>
      <c r="II4348" s="21"/>
      <c r="IJ4348" s="21"/>
      <c r="IK4348" s="21"/>
      <c r="IL4348" s="21"/>
      <c r="IM4348" s="21"/>
      <c r="IN4348" s="21"/>
      <c r="IO4348" s="21"/>
      <c r="IP4348" s="21"/>
      <c r="IQ4348" s="21"/>
      <c r="IR4348" s="21"/>
      <c r="IS4348" s="21"/>
      <c r="IT4348" s="21"/>
      <c r="IU4348" s="21"/>
      <c r="IV4348" s="21"/>
    </row>
    <row r="4349" spans="1:256" s="402" customFormat="1">
      <c r="A4349" s="10"/>
      <c r="B4349" s="8"/>
      <c r="C4349" s="8"/>
      <c r="D4349" s="82"/>
      <c r="E4349" s="33"/>
      <c r="F4349" s="69"/>
      <c r="G4349" s="71"/>
      <c r="H4349" s="72"/>
      <c r="I4349" s="69"/>
      <c r="J4349" s="69"/>
      <c r="K4349" s="69"/>
      <c r="L4349" s="69"/>
      <c r="M4349" s="69"/>
      <c r="N4349" s="69"/>
      <c r="O4349" s="69"/>
      <c r="P4349" s="69"/>
      <c r="Q4349" s="69"/>
      <c r="R4349" s="69"/>
      <c r="S4349" s="69"/>
      <c r="T4349" s="69"/>
      <c r="U4349" s="69"/>
      <c r="V4349" s="69"/>
      <c r="W4349" s="69"/>
      <c r="X4349" s="71"/>
      <c r="Y4349" s="69"/>
      <c r="Z4349" s="73"/>
      <c r="AA4349" s="73"/>
      <c r="AB4349" s="69"/>
      <c r="AC4349" s="69"/>
      <c r="AD4349" s="69"/>
      <c r="AE4349" s="69"/>
      <c r="AF4349" s="69"/>
      <c r="AG4349" s="69"/>
      <c r="AH4349" s="69"/>
      <c r="AI4349" s="69"/>
      <c r="AJ4349" s="69"/>
      <c r="AK4349" s="69"/>
      <c r="AL4349" s="69"/>
      <c r="AM4349" s="69"/>
      <c r="AN4349" s="69"/>
      <c r="AO4349" s="69"/>
      <c r="AP4349" s="70"/>
      <c r="AQ4349" s="70"/>
      <c r="AR4349" s="76"/>
      <c r="AS4349" s="60"/>
      <c r="AT4349" s="60"/>
      <c r="AU4349" s="60"/>
      <c r="AV4349" s="21"/>
      <c r="AW4349" s="21"/>
      <c r="AX4349" s="21"/>
      <c r="AY4349" s="21"/>
      <c r="AZ4349" s="21"/>
      <c r="BA4349" s="21"/>
      <c r="BB4349" s="21"/>
      <c r="BC4349" s="21"/>
      <c r="BD4349" s="21"/>
      <c r="BE4349" s="21"/>
      <c r="BF4349" s="21"/>
      <c r="BG4349" s="21"/>
      <c r="BH4349" s="21"/>
      <c r="BI4349" s="21"/>
      <c r="BJ4349" s="21"/>
      <c r="BK4349" s="21"/>
      <c r="BL4349" s="21"/>
      <c r="BM4349" s="21"/>
      <c r="BN4349" s="21"/>
      <c r="BO4349" s="21"/>
      <c r="BP4349" s="21"/>
      <c r="BQ4349" s="21"/>
      <c r="BR4349" s="21"/>
      <c r="BS4349" s="21"/>
      <c r="BT4349" s="21"/>
      <c r="BU4349" s="21"/>
      <c r="BV4349" s="21"/>
      <c r="BW4349" s="21"/>
      <c r="BX4349" s="21"/>
      <c r="BY4349" s="21"/>
      <c r="BZ4349" s="21"/>
      <c r="CA4349" s="21"/>
      <c r="CB4349" s="21"/>
      <c r="CC4349" s="21"/>
      <c r="CD4349" s="21"/>
      <c r="CE4349" s="21"/>
      <c r="CF4349" s="21"/>
      <c r="CG4349" s="21"/>
      <c r="CH4349" s="21"/>
      <c r="CI4349" s="21"/>
      <c r="CJ4349" s="21"/>
      <c r="CK4349" s="21"/>
      <c r="CL4349" s="21"/>
      <c r="CM4349" s="21"/>
      <c r="CN4349" s="21"/>
      <c r="CO4349" s="21"/>
      <c r="CP4349" s="21"/>
      <c r="CQ4349" s="21"/>
      <c r="CR4349" s="21"/>
      <c r="CS4349" s="21"/>
      <c r="CT4349" s="21"/>
      <c r="CU4349" s="21"/>
      <c r="CV4349" s="21"/>
      <c r="CW4349" s="21"/>
      <c r="CX4349" s="21"/>
      <c r="CY4349" s="21"/>
      <c r="CZ4349" s="21"/>
      <c r="DA4349" s="21"/>
      <c r="DB4349" s="21"/>
      <c r="DC4349" s="21"/>
      <c r="DD4349" s="21"/>
      <c r="DE4349" s="21"/>
      <c r="DF4349" s="21"/>
      <c r="DG4349" s="21"/>
      <c r="DH4349" s="21"/>
      <c r="DI4349" s="21"/>
      <c r="DJ4349" s="21"/>
      <c r="DK4349" s="21"/>
      <c r="DL4349" s="21"/>
      <c r="DM4349" s="21"/>
      <c r="DN4349" s="21"/>
      <c r="DO4349" s="21"/>
      <c r="DP4349" s="21"/>
      <c r="DQ4349" s="21"/>
      <c r="DR4349" s="21"/>
      <c r="DS4349" s="21"/>
      <c r="DT4349" s="21"/>
      <c r="DU4349" s="21"/>
      <c r="DV4349" s="21"/>
      <c r="DW4349" s="21"/>
      <c r="DX4349" s="21"/>
      <c r="DY4349" s="21"/>
      <c r="DZ4349" s="21"/>
      <c r="EA4349" s="21"/>
      <c r="EB4349" s="21"/>
      <c r="EC4349" s="21"/>
      <c r="ED4349" s="21"/>
      <c r="EE4349" s="21"/>
      <c r="EF4349" s="21"/>
      <c r="EG4349" s="21"/>
      <c r="EH4349" s="21"/>
      <c r="EI4349" s="21"/>
      <c r="EJ4349" s="21"/>
      <c r="EK4349" s="21"/>
      <c r="EL4349" s="21"/>
      <c r="EM4349" s="21"/>
      <c r="EN4349" s="21"/>
      <c r="EO4349" s="21"/>
      <c r="EP4349" s="21"/>
      <c r="EQ4349" s="21"/>
      <c r="ER4349" s="21"/>
      <c r="ES4349" s="21"/>
      <c r="ET4349" s="21"/>
      <c r="EU4349" s="21"/>
      <c r="EV4349" s="21"/>
      <c r="EW4349" s="21"/>
      <c r="EX4349" s="21"/>
      <c r="EY4349" s="21"/>
      <c r="EZ4349" s="21"/>
      <c r="FA4349" s="21"/>
      <c r="FB4349" s="21"/>
      <c r="FC4349" s="21"/>
      <c r="FD4349" s="21"/>
      <c r="FE4349" s="21"/>
      <c r="FF4349" s="21"/>
      <c r="FG4349" s="21"/>
      <c r="FH4349" s="21"/>
      <c r="FI4349" s="21"/>
      <c r="FJ4349" s="21"/>
      <c r="FK4349" s="21"/>
      <c r="FL4349" s="21"/>
      <c r="FM4349" s="21"/>
      <c r="FN4349" s="21"/>
      <c r="FO4349" s="21"/>
      <c r="FP4349" s="21"/>
      <c r="FQ4349" s="21"/>
      <c r="FR4349" s="21"/>
      <c r="FS4349" s="21"/>
      <c r="FT4349" s="21"/>
      <c r="FU4349" s="21"/>
      <c r="FV4349" s="21"/>
      <c r="FW4349" s="21"/>
      <c r="FX4349" s="21"/>
      <c r="FY4349" s="21"/>
      <c r="FZ4349" s="21"/>
      <c r="GA4349" s="21"/>
      <c r="GB4349" s="21"/>
      <c r="GC4349" s="21"/>
      <c r="GD4349" s="21"/>
      <c r="GE4349" s="21"/>
      <c r="GF4349" s="21"/>
      <c r="GG4349" s="21"/>
      <c r="GH4349" s="21"/>
      <c r="GI4349" s="21"/>
      <c r="GJ4349" s="21"/>
      <c r="GK4349" s="21"/>
      <c r="GL4349" s="21"/>
      <c r="GM4349" s="21"/>
      <c r="GN4349" s="21"/>
      <c r="GO4349" s="21"/>
      <c r="GP4349" s="21"/>
      <c r="GQ4349" s="21"/>
      <c r="GR4349" s="21"/>
      <c r="GS4349" s="21"/>
      <c r="GT4349" s="21"/>
      <c r="GU4349" s="21"/>
      <c r="GV4349" s="21"/>
      <c r="GW4349" s="21"/>
      <c r="GX4349" s="21"/>
      <c r="GY4349" s="21"/>
      <c r="GZ4349" s="21"/>
      <c r="HA4349" s="21"/>
      <c r="HB4349" s="21"/>
      <c r="HC4349" s="21"/>
      <c r="HD4349" s="21"/>
      <c r="HE4349" s="21"/>
      <c r="HF4349" s="21"/>
      <c r="HG4349" s="21"/>
      <c r="HH4349" s="21"/>
      <c r="HI4349" s="21"/>
      <c r="HJ4349" s="21"/>
      <c r="HK4349" s="21"/>
      <c r="HL4349" s="21"/>
      <c r="HM4349" s="21"/>
      <c r="HN4349" s="21"/>
      <c r="HO4349" s="21"/>
      <c r="HP4349" s="21"/>
      <c r="HQ4349" s="21"/>
      <c r="HR4349" s="21"/>
      <c r="HS4349" s="21"/>
      <c r="HT4349" s="21"/>
      <c r="HU4349" s="21"/>
      <c r="HV4349" s="21"/>
      <c r="HW4349" s="21"/>
      <c r="HX4349" s="21"/>
      <c r="HY4349" s="21"/>
      <c r="HZ4349" s="21"/>
      <c r="IA4349" s="21"/>
      <c r="IB4349" s="21"/>
      <c r="IC4349" s="21"/>
      <c r="ID4349" s="21"/>
      <c r="IE4349" s="21"/>
      <c r="IF4349" s="21"/>
      <c r="IG4349" s="21"/>
      <c r="IH4349" s="21"/>
      <c r="II4349" s="21"/>
      <c r="IJ4349" s="21"/>
      <c r="IK4349" s="21"/>
      <c r="IL4349" s="21"/>
      <c r="IM4349" s="21"/>
      <c r="IN4349" s="21"/>
      <c r="IO4349" s="21"/>
      <c r="IP4349" s="21"/>
      <c r="IQ4349" s="21"/>
      <c r="IR4349" s="21"/>
      <c r="IS4349" s="21"/>
      <c r="IT4349" s="21"/>
      <c r="IU4349" s="21"/>
      <c r="IV4349" s="21"/>
    </row>
    <row r="4350" spans="1:256" s="25" customFormat="1">
      <c r="A4350" s="12"/>
      <c r="B4350" s="9">
        <v>6</v>
      </c>
      <c r="C4350" s="9" t="s">
        <v>19</v>
      </c>
      <c r="D4350" s="81" t="s">
        <v>7</v>
      </c>
      <c r="E4350" s="31">
        <v>0</v>
      </c>
      <c r="F4350" s="31">
        <f t="shared" ref="F4350:V4350" si="355">SUM(F4351:F4352)</f>
        <v>0</v>
      </c>
      <c r="G4350" s="31">
        <f t="shared" si="355"/>
        <v>0</v>
      </c>
      <c r="H4350" s="31">
        <f t="shared" si="355"/>
        <v>0</v>
      </c>
      <c r="I4350" s="31">
        <f t="shared" si="355"/>
        <v>0</v>
      </c>
      <c r="J4350" s="31">
        <f t="shared" si="355"/>
        <v>0</v>
      </c>
      <c r="K4350" s="31">
        <f t="shared" si="355"/>
        <v>0</v>
      </c>
      <c r="L4350" s="31">
        <f t="shared" si="355"/>
        <v>0</v>
      </c>
      <c r="M4350" s="31">
        <f t="shared" si="355"/>
        <v>0</v>
      </c>
      <c r="N4350" s="31">
        <f t="shared" si="355"/>
        <v>0</v>
      </c>
      <c r="O4350" s="31">
        <f t="shared" si="355"/>
        <v>0</v>
      </c>
      <c r="P4350" s="31">
        <f t="shared" si="355"/>
        <v>0</v>
      </c>
      <c r="Q4350" s="31">
        <f t="shared" si="355"/>
        <v>0</v>
      </c>
      <c r="R4350" s="31">
        <f t="shared" si="355"/>
        <v>0</v>
      </c>
      <c r="S4350" s="31">
        <f t="shared" si="355"/>
        <v>0</v>
      </c>
      <c r="T4350" s="31">
        <f t="shared" si="355"/>
        <v>0</v>
      </c>
      <c r="U4350" s="31">
        <f t="shared" si="355"/>
        <v>0</v>
      </c>
      <c r="V4350" s="31">
        <f t="shared" si="355"/>
        <v>0</v>
      </c>
      <c r="W4350" s="31">
        <f>SUM(O4350:V4350)</f>
        <v>0</v>
      </c>
      <c r="X4350" s="31">
        <f>SUM(X4351:X4352)</f>
        <v>0</v>
      </c>
      <c r="Y4350" s="31">
        <f>H4350+I4350+J4350+K4350+L4350+M4350+N4350+W4350+X4350</f>
        <v>0</v>
      </c>
      <c r="Z4350" s="31">
        <f t="shared" ref="Z4350:AK4350" si="356">SUM(Z4351:Z4352)</f>
        <v>0</v>
      </c>
      <c r="AA4350" s="31">
        <f t="shared" si="356"/>
        <v>0</v>
      </c>
      <c r="AB4350" s="31">
        <f t="shared" si="356"/>
        <v>0</v>
      </c>
      <c r="AC4350" s="31">
        <f t="shared" si="356"/>
        <v>0</v>
      </c>
      <c r="AD4350" s="31">
        <f t="shared" si="356"/>
        <v>0</v>
      </c>
      <c r="AE4350" s="31">
        <f t="shared" si="356"/>
        <v>0</v>
      </c>
      <c r="AF4350" s="31">
        <f t="shared" si="356"/>
        <v>0</v>
      </c>
      <c r="AG4350" s="31">
        <f t="shared" si="356"/>
        <v>0</v>
      </c>
      <c r="AH4350" s="31">
        <f t="shared" si="356"/>
        <v>0</v>
      </c>
      <c r="AI4350" s="31">
        <f t="shared" si="356"/>
        <v>0</v>
      </c>
      <c r="AJ4350" s="31">
        <f t="shared" si="356"/>
        <v>0</v>
      </c>
      <c r="AK4350" s="31">
        <f t="shared" si="356"/>
        <v>0</v>
      </c>
      <c r="AL4350" s="31">
        <f>SUM(AD4350:AK4350)</f>
        <v>0</v>
      </c>
      <c r="AM4350" s="31">
        <f>SUM(AM4351:AM4352)</f>
        <v>0</v>
      </c>
      <c r="AN4350" s="31">
        <f>SUM(AN4351:AN4352)</f>
        <v>0</v>
      </c>
      <c r="AO4350" s="31">
        <f>Z4350+AA4350+AB4350+AC4350+AL4350+AM4350+AN4350</f>
        <v>0</v>
      </c>
      <c r="AP4350" s="32">
        <f>E4350+Y4350-AO4350</f>
        <v>0</v>
      </c>
      <c r="AQ4350" s="32"/>
      <c r="AR4350" s="28"/>
      <c r="AS4350" s="29">
        <f>E4350+H4350+I4350+J4350+K4350+L4350+M4350+N4350+W4350+X4350-Z4350-AB4350-AL4350-AC4350-AM4350-AN4350</f>
        <v>0</v>
      </c>
      <c r="AT4350" s="29">
        <f>AP4350-AS4350</f>
        <v>0</v>
      </c>
      <c r="AU4350" s="29">
        <f>E4350</f>
        <v>0</v>
      </c>
      <c r="AV4350" s="86">
        <f>AS4350-AU4350</f>
        <v>0</v>
      </c>
      <c r="AW4350" s="86">
        <f>Y4350-AO4350</f>
        <v>0</v>
      </c>
      <c r="AX4350" s="86">
        <f>AV4350-AW4350</f>
        <v>0</v>
      </c>
      <c r="AY4350" s="86"/>
      <c r="AZ4350" s="398"/>
      <c r="BA4350" s="86"/>
      <c r="BB4350" s="86"/>
      <c r="BC4350" s="86"/>
      <c r="BD4350" s="86"/>
      <c r="BE4350" s="86"/>
      <c r="BF4350" s="86"/>
      <c r="BG4350" s="86"/>
      <c r="BH4350" s="86"/>
      <c r="BI4350" s="86"/>
      <c r="BJ4350" s="86"/>
      <c r="BK4350" s="86"/>
      <c r="BL4350" s="86"/>
      <c r="BM4350" s="86"/>
      <c r="BN4350" s="86"/>
      <c r="BO4350" s="86"/>
      <c r="BP4350" s="86"/>
      <c r="BQ4350" s="86"/>
      <c r="BR4350" s="86"/>
      <c r="BS4350" s="86"/>
      <c r="BT4350" s="86"/>
      <c r="BU4350" s="86"/>
      <c r="BV4350" s="86"/>
      <c r="BW4350" s="86"/>
      <c r="BX4350" s="86"/>
      <c r="BY4350" s="86"/>
      <c r="BZ4350" s="86"/>
      <c r="CA4350" s="86"/>
      <c r="CB4350" s="86"/>
      <c r="CC4350" s="86"/>
      <c r="CD4350" s="86"/>
      <c r="CE4350" s="86"/>
      <c r="CF4350" s="86"/>
      <c r="CG4350" s="86"/>
      <c r="CH4350" s="86"/>
      <c r="CI4350" s="86"/>
      <c r="CJ4350" s="86"/>
      <c r="CK4350" s="86"/>
      <c r="CL4350" s="86"/>
      <c r="CM4350" s="86"/>
      <c r="CN4350" s="86"/>
      <c r="CO4350" s="86"/>
      <c r="CP4350" s="86"/>
      <c r="CQ4350" s="86"/>
      <c r="CR4350" s="86"/>
      <c r="CS4350" s="86"/>
      <c r="CT4350" s="86"/>
      <c r="CU4350" s="86"/>
      <c r="CV4350" s="86"/>
      <c r="CW4350" s="86"/>
      <c r="CX4350" s="86"/>
      <c r="CY4350" s="86"/>
      <c r="CZ4350" s="86"/>
      <c r="DA4350" s="86"/>
      <c r="DB4350" s="86"/>
      <c r="DC4350" s="86"/>
      <c r="DD4350" s="86"/>
      <c r="DE4350" s="86"/>
      <c r="DF4350" s="86"/>
      <c r="DG4350" s="86"/>
      <c r="DH4350" s="86"/>
      <c r="DI4350" s="86"/>
      <c r="DJ4350" s="86"/>
      <c r="DK4350" s="86"/>
      <c r="DL4350" s="86"/>
      <c r="DM4350" s="86"/>
      <c r="DN4350" s="86"/>
      <c r="DO4350" s="86"/>
      <c r="DP4350" s="86"/>
      <c r="DQ4350" s="86"/>
      <c r="DR4350" s="86"/>
      <c r="DS4350" s="86"/>
      <c r="DT4350" s="86"/>
      <c r="DU4350" s="86"/>
      <c r="DV4350" s="86"/>
      <c r="DW4350" s="86"/>
      <c r="DX4350" s="86"/>
      <c r="DY4350" s="86"/>
      <c r="DZ4350" s="86"/>
      <c r="EA4350" s="86"/>
      <c r="EB4350" s="86"/>
      <c r="EC4350" s="86"/>
      <c r="ED4350" s="86"/>
      <c r="EE4350" s="86"/>
      <c r="EF4350" s="86"/>
      <c r="EG4350" s="86"/>
      <c r="EH4350" s="86"/>
      <c r="EI4350" s="86"/>
      <c r="EJ4350" s="86"/>
      <c r="EK4350" s="86"/>
      <c r="EL4350" s="86"/>
      <c r="EM4350" s="86"/>
      <c r="EN4350" s="86"/>
      <c r="EO4350" s="86"/>
      <c r="EP4350" s="86"/>
      <c r="EQ4350" s="86"/>
      <c r="ER4350" s="86"/>
      <c r="ES4350" s="86"/>
      <c r="ET4350" s="86"/>
      <c r="EU4350" s="86"/>
      <c r="EV4350" s="86"/>
      <c r="EW4350" s="86"/>
      <c r="EX4350" s="86"/>
      <c r="EY4350" s="86"/>
      <c r="EZ4350" s="86"/>
      <c r="FA4350" s="86"/>
      <c r="FB4350" s="86"/>
      <c r="FC4350" s="86"/>
      <c r="FD4350" s="86"/>
      <c r="FE4350" s="86"/>
      <c r="FF4350" s="86"/>
      <c r="FG4350" s="86"/>
      <c r="FH4350" s="86"/>
      <c r="FI4350" s="86"/>
      <c r="FJ4350" s="86"/>
      <c r="FK4350" s="86"/>
      <c r="FL4350" s="86"/>
      <c r="FM4350" s="86"/>
      <c r="FN4350" s="86"/>
      <c r="FO4350" s="86"/>
      <c r="FP4350" s="86"/>
      <c r="FQ4350" s="86"/>
      <c r="FR4350" s="86"/>
      <c r="FS4350" s="86"/>
      <c r="FT4350" s="86"/>
      <c r="FU4350" s="86"/>
      <c r="FV4350" s="86"/>
      <c r="FW4350" s="86"/>
      <c r="FX4350" s="86"/>
      <c r="FY4350" s="86"/>
      <c r="FZ4350" s="86"/>
      <c r="GA4350" s="86"/>
      <c r="GB4350" s="86"/>
      <c r="GC4350" s="86"/>
      <c r="GD4350" s="86"/>
      <c r="GE4350" s="86"/>
      <c r="GF4350" s="86"/>
      <c r="GG4350" s="86"/>
      <c r="GH4350" s="86"/>
      <c r="GI4350" s="86"/>
      <c r="GJ4350" s="86"/>
      <c r="GK4350" s="86"/>
      <c r="GL4350" s="86"/>
      <c r="GM4350" s="86"/>
      <c r="GN4350" s="86"/>
      <c r="GO4350" s="86"/>
      <c r="GP4350" s="86"/>
      <c r="GQ4350" s="86"/>
      <c r="GR4350" s="86"/>
      <c r="GS4350" s="86"/>
      <c r="GT4350" s="86"/>
      <c r="GU4350" s="86"/>
      <c r="GV4350" s="86"/>
      <c r="GW4350" s="86"/>
      <c r="GX4350" s="86"/>
      <c r="GY4350" s="86"/>
      <c r="GZ4350" s="86"/>
      <c r="HA4350" s="86"/>
      <c r="HB4350" s="86"/>
      <c r="HC4350" s="86"/>
      <c r="HD4350" s="86"/>
      <c r="HE4350" s="86"/>
      <c r="HF4350" s="86"/>
      <c r="HG4350" s="86"/>
      <c r="HH4350" s="86"/>
      <c r="HI4350" s="86"/>
      <c r="HJ4350" s="86"/>
      <c r="HK4350" s="86"/>
      <c r="HL4350" s="86"/>
      <c r="HM4350" s="86"/>
      <c r="HN4350" s="86"/>
      <c r="HO4350" s="86"/>
      <c r="HP4350" s="86"/>
      <c r="HQ4350" s="86"/>
      <c r="HR4350" s="86"/>
      <c r="HS4350" s="86"/>
      <c r="HT4350" s="86"/>
      <c r="HU4350" s="86"/>
      <c r="HV4350" s="86"/>
      <c r="HW4350" s="86"/>
      <c r="HX4350" s="86"/>
      <c r="HY4350" s="86"/>
      <c r="HZ4350" s="86"/>
      <c r="IA4350" s="86"/>
      <c r="IB4350" s="86"/>
      <c r="IC4350" s="86"/>
      <c r="ID4350" s="86"/>
      <c r="IE4350" s="86"/>
      <c r="IF4350" s="86"/>
      <c r="IG4350" s="86"/>
      <c r="IH4350" s="86"/>
      <c r="II4350" s="86"/>
      <c r="IJ4350" s="86"/>
      <c r="IK4350" s="86"/>
      <c r="IL4350" s="86"/>
      <c r="IM4350" s="86"/>
      <c r="IN4350" s="86"/>
      <c r="IO4350" s="86"/>
      <c r="IP4350" s="86"/>
      <c r="IQ4350" s="86"/>
      <c r="IR4350" s="86"/>
      <c r="IS4350" s="86"/>
      <c r="IT4350" s="86"/>
      <c r="IU4350" s="86"/>
      <c r="IV4350" s="86"/>
    </row>
    <row r="4351" spans="1:256" s="402" customFormat="1">
      <c r="A4351" s="13"/>
      <c r="B4351" s="8"/>
      <c r="C4351" s="8"/>
      <c r="D4351" s="113"/>
      <c r="E4351" s="33"/>
      <c r="F4351" s="34"/>
      <c r="G4351" s="63"/>
      <c r="H4351" s="67"/>
      <c r="I4351" s="34"/>
      <c r="J4351" s="34"/>
      <c r="K4351" s="34"/>
      <c r="L4351" s="34"/>
      <c r="M4351" s="34"/>
      <c r="N4351" s="34"/>
      <c r="O4351" s="34"/>
      <c r="P4351" s="34"/>
      <c r="Q4351" s="34"/>
      <c r="R4351" s="34"/>
      <c r="S4351" s="34"/>
      <c r="T4351" s="34"/>
      <c r="U4351" s="34"/>
      <c r="V4351" s="34"/>
      <c r="W4351" s="34"/>
      <c r="X4351" s="63"/>
      <c r="Y4351" s="34"/>
      <c r="Z4351" s="65"/>
      <c r="AA4351" s="65"/>
      <c r="AB4351" s="34"/>
      <c r="AC4351" s="34"/>
      <c r="AD4351" s="34"/>
      <c r="AE4351" s="34"/>
      <c r="AF4351" s="34"/>
      <c r="AG4351" s="34"/>
      <c r="AH4351" s="34"/>
      <c r="AI4351" s="34"/>
      <c r="AJ4351" s="34"/>
      <c r="AK4351" s="34"/>
      <c r="AL4351" s="34"/>
      <c r="AM4351" s="34"/>
      <c r="AN4351" s="34"/>
      <c r="AO4351" s="34"/>
      <c r="AP4351" s="34"/>
      <c r="AQ4351" s="34"/>
      <c r="AR4351" s="28"/>
      <c r="AS4351" s="29"/>
      <c r="AT4351" s="29"/>
      <c r="AU4351" s="29"/>
    </row>
    <row r="4352" spans="1:256" s="402" customFormat="1">
      <c r="A4352" s="13"/>
      <c r="B4352" s="8"/>
      <c r="C4352" s="8"/>
      <c r="D4352" s="113"/>
      <c r="E4352" s="33"/>
      <c r="F4352" s="34"/>
      <c r="G4352" s="63"/>
      <c r="H4352" s="67"/>
      <c r="I4352" s="34"/>
      <c r="J4352" s="34"/>
      <c r="K4352" s="34"/>
      <c r="L4352" s="34"/>
      <c r="M4352" s="34"/>
      <c r="N4352" s="34"/>
      <c r="O4352" s="34"/>
      <c r="P4352" s="34"/>
      <c r="Q4352" s="34"/>
      <c r="R4352" s="34"/>
      <c r="S4352" s="34"/>
      <c r="T4352" s="34"/>
      <c r="U4352" s="34"/>
      <c r="V4352" s="34"/>
      <c r="W4352" s="34"/>
      <c r="X4352" s="63"/>
      <c r="Y4352" s="34"/>
      <c r="Z4352" s="65"/>
      <c r="AA4352" s="65"/>
      <c r="AB4352" s="34"/>
      <c r="AC4352" s="34"/>
      <c r="AD4352" s="34"/>
      <c r="AE4352" s="34"/>
      <c r="AF4352" s="34"/>
      <c r="AG4352" s="34"/>
      <c r="AH4352" s="34"/>
      <c r="AI4352" s="34"/>
      <c r="AJ4352" s="34"/>
      <c r="AK4352" s="34"/>
      <c r="AL4352" s="34"/>
      <c r="AM4352" s="34"/>
      <c r="AN4352" s="34"/>
      <c r="AO4352" s="34"/>
      <c r="AP4352" s="34"/>
      <c r="AQ4352" s="34"/>
      <c r="AR4352" s="28"/>
      <c r="AS4352" s="29"/>
      <c r="AT4352" s="29"/>
      <c r="AU4352" s="29"/>
    </row>
    <row r="4353" spans="1:256" s="21" customFormat="1">
      <c r="A4353" s="14"/>
      <c r="B4353" s="11">
        <v>7</v>
      </c>
      <c r="C4353" s="11"/>
      <c r="D4353" s="85" t="s">
        <v>8</v>
      </c>
      <c r="E4353" s="326">
        <v>263203000</v>
      </c>
      <c r="F4353" s="31">
        <f t="shared" ref="F4353:V4353" si="357">SUM(F4354:F4354)</f>
        <v>0</v>
      </c>
      <c r="G4353" s="31">
        <f t="shared" si="357"/>
        <v>0</v>
      </c>
      <c r="H4353" s="31">
        <f t="shared" si="357"/>
        <v>0</v>
      </c>
      <c r="I4353" s="31">
        <f t="shared" si="357"/>
        <v>0</v>
      </c>
      <c r="J4353" s="31">
        <f t="shared" si="357"/>
        <v>0</v>
      </c>
      <c r="K4353" s="31">
        <f t="shared" si="357"/>
        <v>0</v>
      </c>
      <c r="L4353" s="31">
        <f t="shared" si="357"/>
        <v>0</v>
      </c>
      <c r="M4353" s="31">
        <f t="shared" si="357"/>
        <v>0</v>
      </c>
      <c r="N4353" s="31">
        <f t="shared" si="357"/>
        <v>0</v>
      </c>
      <c r="O4353" s="31">
        <f t="shared" si="357"/>
        <v>0</v>
      </c>
      <c r="P4353" s="31">
        <f t="shared" si="357"/>
        <v>0</v>
      </c>
      <c r="Q4353" s="31">
        <f t="shared" si="357"/>
        <v>0</v>
      </c>
      <c r="R4353" s="31">
        <f t="shared" si="357"/>
        <v>0</v>
      </c>
      <c r="S4353" s="31">
        <f t="shared" si="357"/>
        <v>0</v>
      </c>
      <c r="T4353" s="31">
        <f t="shared" si="357"/>
        <v>0</v>
      </c>
      <c r="U4353" s="31">
        <f t="shared" si="357"/>
        <v>0</v>
      </c>
      <c r="V4353" s="31">
        <f t="shared" si="357"/>
        <v>0</v>
      </c>
      <c r="W4353" s="31">
        <f>SUM(O4353:V4353)</f>
        <v>0</v>
      </c>
      <c r="X4353" s="31">
        <f>SUM(X4354:X4354)</f>
        <v>0</v>
      </c>
      <c r="Y4353" s="31">
        <f>H4353+I4353+J4353+K4353+L4353+M4353+N4353+W4353+X4353</f>
        <v>0</v>
      </c>
      <c r="Z4353" s="31">
        <f t="shared" ref="Z4353:AK4353" si="358">SUM(Z4354:Z4354)</f>
        <v>0</v>
      </c>
      <c r="AA4353" s="31">
        <f t="shared" si="358"/>
        <v>0</v>
      </c>
      <c r="AB4353" s="31">
        <f t="shared" si="358"/>
        <v>0</v>
      </c>
      <c r="AC4353" s="31">
        <f t="shared" si="358"/>
        <v>0</v>
      </c>
      <c r="AD4353" s="31">
        <f t="shared" si="358"/>
        <v>0</v>
      </c>
      <c r="AE4353" s="31">
        <f t="shared" si="358"/>
        <v>0</v>
      </c>
      <c r="AF4353" s="31">
        <f t="shared" si="358"/>
        <v>0</v>
      </c>
      <c r="AG4353" s="31">
        <f t="shared" si="358"/>
        <v>0</v>
      </c>
      <c r="AH4353" s="31">
        <f t="shared" si="358"/>
        <v>0</v>
      </c>
      <c r="AI4353" s="31">
        <f t="shared" si="358"/>
        <v>0</v>
      </c>
      <c r="AJ4353" s="31">
        <f t="shared" si="358"/>
        <v>0</v>
      </c>
      <c r="AK4353" s="31">
        <f t="shared" si="358"/>
        <v>0</v>
      </c>
      <c r="AL4353" s="31">
        <f>SUM(AD4353:AK4353)</f>
        <v>0</v>
      </c>
      <c r="AM4353" s="31">
        <f>SUM(AM4354:AM4354)</f>
        <v>0</v>
      </c>
      <c r="AN4353" s="31">
        <f>SUM(AN4354:AN4354)</f>
        <v>0</v>
      </c>
      <c r="AO4353" s="31">
        <f>Z4353+AA4353+AB4353+AC4353+AL4353+AM4353+AN4353</f>
        <v>0</v>
      </c>
      <c r="AP4353" s="32">
        <f>E4353+Y4353-AO4353</f>
        <v>263203000</v>
      </c>
      <c r="AQ4353" s="32"/>
      <c r="AR4353" s="28"/>
      <c r="AS4353" s="29">
        <f>E4353+H4353+I4353+J4353+K4353+L4353+M4353+N4353+W4353+X4353-Z4353-AB4353-AL4353-AC4353-AM4353-AN4353</f>
        <v>263203000</v>
      </c>
      <c r="AT4353" s="29">
        <f>AP4353-AS4353</f>
        <v>0</v>
      </c>
      <c r="AU4353" s="29">
        <f>E4353</f>
        <v>263203000</v>
      </c>
      <c r="AV4353" s="86">
        <f>AS4353-AU4353</f>
        <v>0</v>
      </c>
      <c r="AW4353" s="86">
        <f>Y4353-AO4353</f>
        <v>0</v>
      </c>
      <c r="AX4353" s="86">
        <f>AV4353-AW4353</f>
        <v>0</v>
      </c>
      <c r="AZ4353" s="398"/>
    </row>
    <row r="4354" spans="1:256" s="21" customFormat="1">
      <c r="A4354" s="10"/>
      <c r="B4354" s="8"/>
      <c r="C4354" s="8"/>
      <c r="D4354" s="82"/>
      <c r="E4354" s="33"/>
      <c r="F4354" s="33"/>
      <c r="G4354" s="282"/>
      <c r="H4354" s="283"/>
      <c r="I4354" s="33"/>
      <c r="J4354" s="33"/>
      <c r="K4354" s="33"/>
      <c r="L4354" s="33"/>
      <c r="M4354" s="33"/>
      <c r="N4354" s="33"/>
      <c r="O4354" s="33"/>
      <c r="P4354" s="33"/>
      <c r="Q4354" s="33"/>
      <c r="R4354" s="33"/>
      <c r="S4354" s="33"/>
      <c r="T4354" s="33"/>
      <c r="U4354" s="33"/>
      <c r="V4354" s="33"/>
      <c r="W4354" s="33"/>
      <c r="X4354" s="282"/>
      <c r="Y4354" s="33"/>
      <c r="Z4354" s="284"/>
      <c r="AA4354" s="284"/>
      <c r="AB4354" s="33"/>
      <c r="AC4354" s="33"/>
      <c r="AD4354" s="33"/>
      <c r="AE4354" s="33"/>
      <c r="AF4354" s="33"/>
      <c r="AG4354" s="33"/>
      <c r="AH4354" s="33"/>
      <c r="AI4354" s="33"/>
      <c r="AJ4354" s="33"/>
      <c r="AK4354" s="33"/>
      <c r="AL4354" s="33"/>
      <c r="AM4354" s="33"/>
      <c r="AN4354" s="33"/>
      <c r="AO4354" s="33"/>
      <c r="AP4354" s="34"/>
      <c r="AQ4354" s="70"/>
      <c r="AR4354" s="76"/>
      <c r="AS4354" s="60"/>
      <c r="AT4354" s="60"/>
      <c r="AU4354" s="60"/>
    </row>
    <row r="4355" spans="1:256" s="21" customFormat="1">
      <c r="A4355" s="13"/>
      <c r="B4355" s="8"/>
      <c r="C4355" s="8"/>
      <c r="D4355" s="78"/>
      <c r="E4355" s="34"/>
      <c r="F4355" s="34"/>
      <c r="G4355" s="63"/>
      <c r="H4355" s="67"/>
      <c r="I4355" s="34"/>
      <c r="J4355" s="34"/>
      <c r="K4355" s="34"/>
      <c r="L4355" s="34"/>
      <c r="M4355" s="34"/>
      <c r="N4355" s="34"/>
      <c r="O4355" s="34"/>
      <c r="P4355" s="34"/>
      <c r="Q4355" s="34"/>
      <c r="R4355" s="34"/>
      <c r="S4355" s="34"/>
      <c r="T4355" s="34"/>
      <c r="U4355" s="34"/>
      <c r="V4355" s="34"/>
      <c r="W4355" s="34"/>
      <c r="X4355" s="63"/>
      <c r="Y4355" s="34"/>
      <c r="Z4355" s="65"/>
      <c r="AA4355" s="65"/>
      <c r="AB4355" s="34"/>
      <c r="AC4355" s="34"/>
      <c r="AD4355" s="34"/>
      <c r="AE4355" s="34"/>
      <c r="AF4355" s="34"/>
      <c r="AG4355" s="34"/>
      <c r="AH4355" s="34"/>
      <c r="AI4355" s="34"/>
      <c r="AJ4355" s="34"/>
      <c r="AK4355" s="34"/>
      <c r="AL4355" s="34"/>
      <c r="AM4355" s="34"/>
      <c r="AN4355" s="34"/>
      <c r="AO4355" s="34"/>
      <c r="AP4355" s="34"/>
      <c r="AQ4355" s="34"/>
      <c r="AR4355" s="28"/>
      <c r="AS4355" s="29"/>
      <c r="AT4355" s="29"/>
      <c r="AU4355" s="29"/>
      <c r="AV4355" s="402"/>
      <c r="AW4355" s="402"/>
      <c r="AX4355" s="402"/>
      <c r="AY4355" s="402"/>
      <c r="AZ4355" s="402"/>
      <c r="BA4355" s="402"/>
      <c r="BB4355" s="402"/>
      <c r="BC4355" s="402"/>
      <c r="BD4355" s="402"/>
      <c r="BE4355" s="402"/>
      <c r="BF4355" s="402"/>
      <c r="BG4355" s="402"/>
      <c r="BH4355" s="402"/>
      <c r="BI4355" s="402"/>
      <c r="BJ4355" s="402"/>
      <c r="BK4355" s="402"/>
      <c r="BL4355" s="402"/>
      <c r="BM4355" s="402"/>
      <c r="BN4355" s="402"/>
      <c r="BO4355" s="402"/>
      <c r="BP4355" s="402"/>
      <c r="BQ4355" s="402"/>
      <c r="BR4355" s="402"/>
      <c r="BS4355" s="402"/>
      <c r="BT4355" s="402"/>
      <c r="BU4355" s="402"/>
      <c r="BV4355" s="402"/>
      <c r="BW4355" s="402"/>
      <c r="BX4355" s="402"/>
      <c r="BY4355" s="402"/>
      <c r="BZ4355" s="402"/>
      <c r="CA4355" s="402"/>
      <c r="CB4355" s="402"/>
      <c r="CC4355" s="402"/>
      <c r="CD4355" s="402"/>
      <c r="CE4355" s="402"/>
      <c r="CF4355" s="402"/>
      <c r="CG4355" s="402"/>
      <c r="CH4355" s="402"/>
      <c r="CI4355" s="402"/>
      <c r="CJ4355" s="402"/>
      <c r="CK4355" s="402"/>
      <c r="CL4355" s="402"/>
      <c r="CM4355" s="402"/>
      <c r="CN4355" s="402"/>
      <c r="CO4355" s="402"/>
      <c r="CP4355" s="402"/>
      <c r="CQ4355" s="402"/>
      <c r="CR4355" s="402"/>
      <c r="CS4355" s="402"/>
      <c r="CT4355" s="402"/>
      <c r="CU4355" s="402"/>
      <c r="CV4355" s="402"/>
      <c r="CW4355" s="402"/>
      <c r="CX4355" s="402"/>
      <c r="CY4355" s="402"/>
      <c r="CZ4355" s="402"/>
      <c r="DA4355" s="402"/>
      <c r="DB4355" s="402"/>
      <c r="DC4355" s="402"/>
      <c r="DD4355" s="402"/>
      <c r="DE4355" s="402"/>
      <c r="DF4355" s="402"/>
      <c r="DG4355" s="402"/>
      <c r="DH4355" s="402"/>
      <c r="DI4355" s="402"/>
      <c r="DJ4355" s="402"/>
      <c r="DK4355" s="402"/>
      <c r="DL4355" s="402"/>
      <c r="DM4355" s="402"/>
      <c r="DN4355" s="402"/>
      <c r="DO4355" s="402"/>
      <c r="DP4355" s="402"/>
      <c r="DQ4355" s="402"/>
      <c r="DR4355" s="402"/>
      <c r="DS4355" s="402"/>
      <c r="DT4355" s="402"/>
      <c r="DU4355" s="402"/>
      <c r="DV4355" s="402"/>
      <c r="DW4355" s="402"/>
      <c r="DX4355" s="402"/>
      <c r="DY4355" s="402"/>
      <c r="DZ4355" s="402"/>
      <c r="EA4355" s="402"/>
      <c r="EB4355" s="402"/>
      <c r="EC4355" s="402"/>
      <c r="ED4355" s="402"/>
      <c r="EE4355" s="402"/>
      <c r="EF4355" s="402"/>
      <c r="EG4355" s="402"/>
      <c r="EH4355" s="402"/>
      <c r="EI4355" s="402"/>
      <c r="EJ4355" s="402"/>
      <c r="EK4355" s="402"/>
      <c r="EL4355" s="402"/>
      <c r="EM4355" s="402"/>
      <c r="EN4355" s="402"/>
      <c r="EO4355" s="402"/>
      <c r="EP4355" s="402"/>
      <c r="EQ4355" s="402"/>
      <c r="ER4355" s="402"/>
      <c r="ES4355" s="402"/>
      <c r="ET4355" s="402"/>
      <c r="EU4355" s="402"/>
      <c r="EV4355" s="402"/>
      <c r="EW4355" s="402"/>
      <c r="EX4355" s="402"/>
      <c r="EY4355" s="402"/>
      <c r="EZ4355" s="402"/>
      <c r="FA4355" s="402"/>
      <c r="FB4355" s="402"/>
      <c r="FC4355" s="402"/>
      <c r="FD4355" s="402"/>
      <c r="FE4355" s="402"/>
      <c r="FF4355" s="402"/>
      <c r="FG4355" s="402"/>
      <c r="FH4355" s="402"/>
      <c r="FI4355" s="402"/>
      <c r="FJ4355" s="402"/>
      <c r="FK4355" s="402"/>
      <c r="FL4355" s="402"/>
      <c r="FM4355" s="402"/>
      <c r="FN4355" s="402"/>
      <c r="FO4355" s="402"/>
      <c r="FP4355" s="402"/>
      <c r="FQ4355" s="402"/>
      <c r="FR4355" s="402"/>
      <c r="FS4355" s="402"/>
      <c r="FT4355" s="402"/>
      <c r="FU4355" s="402"/>
      <c r="FV4355" s="402"/>
      <c r="FW4355" s="402"/>
      <c r="FX4355" s="402"/>
      <c r="FY4355" s="402"/>
      <c r="FZ4355" s="402"/>
      <c r="GA4355" s="402"/>
      <c r="GB4355" s="402"/>
      <c r="GC4355" s="402"/>
      <c r="GD4355" s="402"/>
      <c r="GE4355" s="402"/>
      <c r="GF4355" s="402"/>
      <c r="GG4355" s="402"/>
      <c r="GH4355" s="402"/>
      <c r="GI4355" s="402"/>
      <c r="GJ4355" s="402"/>
      <c r="GK4355" s="402"/>
      <c r="GL4355" s="402"/>
      <c r="GM4355" s="402"/>
      <c r="GN4355" s="402"/>
      <c r="GO4355" s="402"/>
      <c r="GP4355" s="402"/>
      <c r="GQ4355" s="402"/>
      <c r="GR4355" s="402"/>
      <c r="GS4355" s="402"/>
      <c r="GT4355" s="402"/>
      <c r="GU4355" s="402"/>
      <c r="GV4355" s="402"/>
      <c r="GW4355" s="402"/>
      <c r="GX4355" s="402"/>
      <c r="GY4355" s="402"/>
      <c r="GZ4355" s="402"/>
      <c r="HA4355" s="402"/>
      <c r="HB4355" s="402"/>
      <c r="HC4355" s="402"/>
      <c r="HD4355" s="402"/>
      <c r="HE4355" s="402"/>
      <c r="HF4355" s="402"/>
      <c r="HG4355" s="402"/>
      <c r="HH4355" s="402"/>
      <c r="HI4355" s="402"/>
      <c r="HJ4355" s="402"/>
      <c r="HK4355" s="402"/>
      <c r="HL4355" s="402"/>
      <c r="HM4355" s="402"/>
      <c r="HN4355" s="402"/>
      <c r="HO4355" s="402"/>
      <c r="HP4355" s="402"/>
      <c r="HQ4355" s="402"/>
      <c r="HR4355" s="402"/>
      <c r="HS4355" s="402"/>
      <c r="HT4355" s="402"/>
      <c r="HU4355" s="402"/>
      <c r="HV4355" s="402"/>
      <c r="HW4355" s="402"/>
      <c r="HX4355" s="402"/>
      <c r="HY4355" s="402"/>
      <c r="HZ4355" s="402"/>
      <c r="IA4355" s="402"/>
      <c r="IB4355" s="402"/>
      <c r="IC4355" s="402"/>
      <c r="ID4355" s="402"/>
      <c r="IE4355" s="402"/>
      <c r="IF4355" s="402"/>
      <c r="IG4355" s="402"/>
      <c r="IH4355" s="402"/>
      <c r="II4355" s="402"/>
      <c r="IJ4355" s="402"/>
      <c r="IK4355" s="402"/>
      <c r="IL4355" s="402"/>
      <c r="IM4355" s="402"/>
      <c r="IN4355" s="402"/>
      <c r="IO4355" s="402"/>
      <c r="IP4355" s="402"/>
      <c r="IQ4355" s="402"/>
      <c r="IR4355" s="402"/>
      <c r="IS4355" s="402"/>
      <c r="IT4355" s="402"/>
      <c r="IU4355" s="402"/>
      <c r="IV4355" s="402"/>
    </row>
    <row r="4356" spans="1:256" s="21" customFormat="1">
      <c r="A4356" s="14"/>
      <c r="B4356" s="11">
        <v>8</v>
      </c>
      <c r="C4356" s="11"/>
      <c r="D4356" s="77" t="s">
        <v>39</v>
      </c>
      <c r="E4356" s="31">
        <v>5523500</v>
      </c>
      <c r="F4356" s="31">
        <f t="shared" ref="F4356:V4356" si="359">SUM(F4357:F4369)</f>
        <v>0</v>
      </c>
      <c r="G4356" s="31">
        <f t="shared" si="359"/>
        <v>0</v>
      </c>
      <c r="H4356" s="31">
        <f t="shared" si="359"/>
        <v>0</v>
      </c>
      <c r="I4356" s="31">
        <f t="shared" si="359"/>
        <v>0</v>
      </c>
      <c r="J4356" s="31">
        <f t="shared" si="359"/>
        <v>0</v>
      </c>
      <c r="K4356" s="31">
        <f t="shared" si="359"/>
        <v>0</v>
      </c>
      <c r="L4356" s="31">
        <f t="shared" si="359"/>
        <v>0</v>
      </c>
      <c r="M4356" s="31">
        <f t="shared" si="359"/>
        <v>0</v>
      </c>
      <c r="N4356" s="31">
        <f t="shared" si="359"/>
        <v>0</v>
      </c>
      <c r="O4356" s="31">
        <f t="shared" si="359"/>
        <v>0</v>
      </c>
      <c r="P4356" s="31">
        <f t="shared" si="359"/>
        <v>285000</v>
      </c>
      <c r="Q4356" s="31">
        <f t="shared" si="359"/>
        <v>0</v>
      </c>
      <c r="R4356" s="31">
        <f t="shared" si="359"/>
        <v>0</v>
      </c>
      <c r="S4356" s="31">
        <f t="shared" si="359"/>
        <v>0</v>
      </c>
      <c r="T4356" s="31">
        <f t="shared" si="359"/>
        <v>0</v>
      </c>
      <c r="U4356" s="31">
        <f t="shared" si="359"/>
        <v>0</v>
      </c>
      <c r="V4356" s="31">
        <f t="shared" si="359"/>
        <v>0</v>
      </c>
      <c r="W4356" s="31">
        <f>SUM(O4356:V4356)</f>
        <v>285000</v>
      </c>
      <c r="X4356" s="31">
        <f>SUM(X4357:X4369)</f>
        <v>0</v>
      </c>
      <c r="Y4356" s="31">
        <f>H4356+I4356+J4356+K4356+L4356+M4356+N4356+W4356+X4356</f>
        <v>285000</v>
      </c>
      <c r="Z4356" s="31">
        <f t="shared" ref="Z4356:AK4356" si="360">SUM(Z4357:Z4369)</f>
        <v>0</v>
      </c>
      <c r="AA4356" s="31">
        <f t="shared" si="360"/>
        <v>0</v>
      </c>
      <c r="AB4356" s="31">
        <f t="shared" si="360"/>
        <v>0</v>
      </c>
      <c r="AC4356" s="31">
        <f t="shared" si="360"/>
        <v>0</v>
      </c>
      <c r="AD4356" s="31">
        <f t="shared" si="360"/>
        <v>0</v>
      </c>
      <c r="AE4356" s="31">
        <f t="shared" si="360"/>
        <v>0</v>
      </c>
      <c r="AF4356" s="31">
        <f t="shared" si="360"/>
        <v>0</v>
      </c>
      <c r="AG4356" s="31">
        <f t="shared" si="360"/>
        <v>0</v>
      </c>
      <c r="AH4356" s="31">
        <f t="shared" si="360"/>
        <v>0</v>
      </c>
      <c r="AI4356" s="31">
        <f t="shared" si="360"/>
        <v>0</v>
      </c>
      <c r="AJ4356" s="31">
        <f t="shared" si="360"/>
        <v>0</v>
      </c>
      <c r="AK4356" s="31">
        <f t="shared" si="360"/>
        <v>0</v>
      </c>
      <c r="AL4356" s="31">
        <f>SUM(AD4356:AK4356)</f>
        <v>0</v>
      </c>
      <c r="AM4356" s="31">
        <f>SUM(AM4357:AM4369)</f>
        <v>0</v>
      </c>
      <c r="AN4356" s="31">
        <f>SUM(AN4357:AN4369)</f>
        <v>0</v>
      </c>
      <c r="AO4356" s="31">
        <f>Z4356+AA4356+AB4356+AC4356+AL4356+AM4356+AN4356</f>
        <v>0</v>
      </c>
      <c r="AP4356" s="32">
        <f>E4356+Y4356-AO4356</f>
        <v>5808500</v>
      </c>
      <c r="AQ4356" s="32"/>
      <c r="AR4356" s="28"/>
      <c r="AS4356" s="29">
        <f>E4356+H4356+I4356+J4356+K4356+L4356+M4356+N4356+W4356+X4356-Z4356-AB4356-AL4356-AC4356-AM4356-AN4356</f>
        <v>5808500</v>
      </c>
      <c r="AT4356" s="29">
        <f>AP4356-AS4356</f>
        <v>0</v>
      </c>
      <c r="AU4356" s="29">
        <f>E4356</f>
        <v>5523500</v>
      </c>
      <c r="AV4356" s="86">
        <f>AS4356-AU4356</f>
        <v>285000</v>
      </c>
      <c r="AW4356" s="86">
        <f>Y4356-AO4356</f>
        <v>285000</v>
      </c>
      <c r="AX4356" s="86">
        <f>AV4356-AW4356</f>
        <v>0</v>
      </c>
      <c r="AZ4356" s="398"/>
    </row>
    <row r="4357" spans="1:256" s="402" customFormat="1">
      <c r="A4357" s="13"/>
      <c r="B4357" s="8"/>
      <c r="C4357" s="8"/>
      <c r="D4357" s="240"/>
      <c r="E4357" s="33"/>
      <c r="F4357" s="33"/>
      <c r="G4357" s="282"/>
      <c r="H4357" s="283"/>
      <c r="I4357" s="33"/>
      <c r="J4357" s="33"/>
      <c r="K4357" s="33"/>
      <c r="L4357" s="33"/>
      <c r="M4357" s="33"/>
      <c r="N4357" s="33"/>
      <c r="O4357" s="33"/>
      <c r="P4357" s="33"/>
      <c r="Q4357" s="33"/>
      <c r="R4357" s="33"/>
      <c r="S4357" s="33"/>
      <c r="T4357" s="33"/>
      <c r="U4357" s="33"/>
      <c r="V4357" s="33"/>
      <c r="W4357" s="33"/>
      <c r="X4357" s="282"/>
      <c r="Y4357" s="33"/>
      <c r="Z4357" s="284"/>
      <c r="AA4357" s="284"/>
      <c r="AB4357" s="33"/>
      <c r="AC4357" s="33"/>
      <c r="AD4357" s="33"/>
      <c r="AE4357" s="33"/>
      <c r="AF4357" s="33"/>
      <c r="AG4357" s="33"/>
      <c r="AH4357" s="33"/>
      <c r="AI4357" s="33"/>
      <c r="AJ4357" s="33"/>
      <c r="AK4357" s="33"/>
      <c r="AL4357" s="33"/>
      <c r="AM4357" s="33"/>
      <c r="AN4357" s="33"/>
      <c r="AO4357" s="33"/>
      <c r="AP4357" s="34"/>
      <c r="AQ4357" s="34"/>
      <c r="AR4357" s="28"/>
      <c r="AS4357" s="29"/>
      <c r="AT4357" s="29"/>
      <c r="AU4357" s="29"/>
    </row>
    <row r="4358" spans="1:256" s="524" customFormat="1">
      <c r="A4358" s="13"/>
      <c r="B4358" s="8"/>
      <c r="C4358" s="8"/>
      <c r="D4358" s="240"/>
      <c r="E4358" s="33"/>
      <c r="F4358" s="33"/>
      <c r="G4358" s="282"/>
      <c r="H4358" s="283"/>
      <c r="I4358" s="33"/>
      <c r="J4358" s="33"/>
      <c r="K4358" s="33"/>
      <c r="L4358" s="33"/>
      <c r="M4358" s="33"/>
      <c r="N4358" s="33"/>
      <c r="O4358" s="33"/>
      <c r="P4358" s="33"/>
      <c r="Q4358" s="33"/>
      <c r="R4358" s="33"/>
      <c r="S4358" s="33"/>
      <c r="T4358" s="33"/>
      <c r="U4358" s="33"/>
      <c r="V4358" s="33"/>
      <c r="W4358" s="33"/>
      <c r="X4358" s="282"/>
      <c r="Y4358" s="33"/>
      <c r="Z4358" s="284"/>
      <c r="AA4358" s="284"/>
      <c r="AB4358" s="33"/>
      <c r="AC4358" s="33"/>
      <c r="AD4358" s="33"/>
      <c r="AE4358" s="33"/>
      <c r="AF4358" s="33"/>
      <c r="AG4358" s="33"/>
      <c r="AH4358" s="33"/>
      <c r="AI4358" s="33"/>
      <c r="AJ4358" s="33"/>
      <c r="AK4358" s="33"/>
      <c r="AL4358" s="33"/>
      <c r="AM4358" s="33"/>
      <c r="AN4358" s="33"/>
      <c r="AO4358" s="33"/>
      <c r="AP4358" s="34"/>
      <c r="AQ4358" s="34"/>
      <c r="AR4358" s="28"/>
      <c r="AS4358" s="29"/>
      <c r="AT4358" s="29"/>
      <c r="AU4358" s="29"/>
    </row>
    <row r="4359" spans="1:256" s="524" customFormat="1" ht="15">
      <c r="A4359" s="13"/>
      <c r="B4359" s="8"/>
      <c r="C4359" s="8"/>
      <c r="D4359" s="505" t="s">
        <v>558</v>
      </c>
      <c r="E4359" s="33"/>
      <c r="F4359" s="33"/>
      <c r="G4359" s="282"/>
      <c r="H4359" s="283"/>
      <c r="I4359" s="33"/>
      <c r="J4359" s="33"/>
      <c r="K4359" s="33"/>
      <c r="L4359" s="33"/>
      <c r="M4359" s="33"/>
      <c r="N4359" s="33"/>
      <c r="O4359" s="33"/>
      <c r="P4359" s="33"/>
      <c r="Q4359" s="33"/>
      <c r="R4359" s="33"/>
      <c r="S4359" s="33"/>
      <c r="T4359" s="33"/>
      <c r="U4359" s="33"/>
      <c r="V4359" s="33"/>
      <c r="W4359" s="33"/>
      <c r="X4359" s="282"/>
      <c r="Y4359" s="33"/>
      <c r="Z4359" s="284"/>
      <c r="AA4359" s="284"/>
      <c r="AB4359" s="33"/>
      <c r="AC4359" s="33"/>
      <c r="AD4359" s="33"/>
      <c r="AE4359" s="33"/>
      <c r="AF4359" s="33"/>
      <c r="AG4359" s="33"/>
      <c r="AH4359" s="33"/>
      <c r="AI4359" s="33"/>
      <c r="AJ4359" s="33"/>
      <c r="AK4359" s="33"/>
      <c r="AL4359" s="33"/>
      <c r="AM4359" s="33"/>
      <c r="AN4359" s="33"/>
      <c r="AO4359" s="33"/>
      <c r="AP4359" s="34"/>
      <c r="AQ4359" s="34"/>
      <c r="AR4359" s="28"/>
      <c r="AS4359" s="29"/>
      <c r="AT4359" s="29"/>
      <c r="AU4359" s="29"/>
    </row>
    <row r="4360" spans="1:256" s="524" customFormat="1">
      <c r="A4360" s="13"/>
      <c r="B4360" s="8"/>
      <c r="C4360" s="8"/>
      <c r="D4360" s="344" t="s">
        <v>1271</v>
      </c>
      <c r="E4360" s="33"/>
      <c r="F4360" s="33"/>
      <c r="G4360" s="282"/>
      <c r="H4360" s="283"/>
      <c r="I4360" s="33"/>
      <c r="J4360" s="33"/>
      <c r="K4360" s="33"/>
      <c r="L4360" s="33"/>
      <c r="M4360" s="33"/>
      <c r="N4360" s="33"/>
      <c r="O4360" s="33"/>
      <c r="P4360" s="33">
        <v>50000</v>
      </c>
      <c r="Q4360" s="33"/>
      <c r="R4360" s="33"/>
      <c r="S4360" s="33"/>
      <c r="T4360" s="33"/>
      <c r="U4360" s="33"/>
      <c r="V4360" s="33"/>
      <c r="W4360" s="33"/>
      <c r="X4360" s="282"/>
      <c r="Y4360" s="33"/>
      <c r="Z4360" s="284"/>
      <c r="AA4360" s="284"/>
      <c r="AB4360" s="33"/>
      <c r="AC4360" s="33"/>
      <c r="AD4360" s="33"/>
      <c r="AE4360" s="33"/>
      <c r="AF4360" s="33"/>
      <c r="AG4360" s="33"/>
      <c r="AH4360" s="33"/>
      <c r="AI4360" s="33"/>
      <c r="AJ4360" s="33"/>
      <c r="AK4360" s="33"/>
      <c r="AL4360" s="33"/>
      <c r="AM4360" s="33"/>
      <c r="AN4360" s="33"/>
      <c r="AO4360" s="33"/>
      <c r="AP4360" s="34"/>
      <c r="AQ4360" s="34"/>
      <c r="AR4360" s="28"/>
      <c r="AS4360" s="29"/>
      <c r="AT4360" s="29"/>
      <c r="AU4360" s="29"/>
    </row>
    <row r="4361" spans="1:256" s="524" customFormat="1">
      <c r="A4361" s="13"/>
      <c r="B4361" s="8"/>
      <c r="C4361" s="8"/>
      <c r="D4361" s="344" t="s">
        <v>1272</v>
      </c>
      <c r="E4361" s="33"/>
      <c r="F4361" s="33"/>
      <c r="G4361" s="282"/>
      <c r="H4361" s="283"/>
      <c r="I4361" s="33"/>
      <c r="J4361" s="33"/>
      <c r="K4361" s="33"/>
      <c r="L4361" s="33"/>
      <c r="M4361" s="33"/>
      <c r="N4361" s="33"/>
      <c r="O4361" s="33"/>
      <c r="P4361" s="33">
        <v>50000</v>
      </c>
      <c r="Q4361" s="33"/>
      <c r="R4361" s="33"/>
      <c r="S4361" s="33"/>
      <c r="T4361" s="33"/>
      <c r="U4361" s="33"/>
      <c r="V4361" s="33"/>
      <c r="W4361" s="33"/>
      <c r="X4361" s="282"/>
      <c r="Y4361" s="33"/>
      <c r="Z4361" s="284"/>
      <c r="AA4361" s="284"/>
      <c r="AB4361" s="33"/>
      <c r="AC4361" s="33"/>
      <c r="AD4361" s="33"/>
      <c r="AE4361" s="33"/>
      <c r="AF4361" s="33"/>
      <c r="AG4361" s="33"/>
      <c r="AH4361" s="33"/>
      <c r="AI4361" s="33"/>
      <c r="AJ4361" s="33"/>
      <c r="AK4361" s="33"/>
      <c r="AL4361" s="33"/>
      <c r="AM4361" s="33"/>
      <c r="AN4361" s="33"/>
      <c r="AO4361" s="33"/>
      <c r="AP4361" s="34"/>
      <c r="AQ4361" s="34"/>
      <c r="AR4361" s="28"/>
      <c r="AS4361" s="29"/>
      <c r="AT4361" s="29"/>
      <c r="AU4361" s="29"/>
    </row>
    <row r="4362" spans="1:256" s="524" customFormat="1">
      <c r="A4362" s="13"/>
      <c r="B4362" s="8"/>
      <c r="C4362" s="8"/>
      <c r="D4362" s="344" t="s">
        <v>1273</v>
      </c>
      <c r="E4362" s="33"/>
      <c r="F4362" s="33"/>
      <c r="G4362" s="282"/>
      <c r="H4362" s="283"/>
      <c r="I4362" s="33"/>
      <c r="J4362" s="33"/>
      <c r="K4362" s="33"/>
      <c r="L4362" s="33"/>
      <c r="M4362" s="33"/>
      <c r="N4362" s="33"/>
      <c r="O4362" s="33"/>
      <c r="P4362" s="33">
        <v>185000</v>
      </c>
      <c r="Q4362" s="33"/>
      <c r="R4362" s="33"/>
      <c r="S4362" s="33"/>
      <c r="T4362" s="33"/>
      <c r="U4362" s="33"/>
      <c r="V4362" s="33"/>
      <c r="W4362" s="33"/>
      <c r="X4362" s="282"/>
      <c r="Y4362" s="33"/>
      <c r="Z4362" s="284"/>
      <c r="AA4362" s="284"/>
      <c r="AB4362" s="33"/>
      <c r="AC4362" s="33"/>
      <c r="AD4362" s="33"/>
      <c r="AE4362" s="33"/>
      <c r="AF4362" s="33"/>
      <c r="AG4362" s="33"/>
      <c r="AH4362" s="33"/>
      <c r="AI4362" s="33"/>
      <c r="AJ4362" s="33"/>
      <c r="AK4362" s="33"/>
      <c r="AL4362" s="33"/>
      <c r="AM4362" s="33"/>
      <c r="AN4362" s="33"/>
      <c r="AO4362" s="33"/>
      <c r="AP4362" s="34"/>
      <c r="AQ4362" s="34"/>
      <c r="AR4362" s="28"/>
      <c r="AS4362" s="29"/>
      <c r="AT4362" s="29"/>
      <c r="AU4362" s="29"/>
    </row>
    <row r="4363" spans="1:256" s="524" customFormat="1">
      <c r="A4363" s="13"/>
      <c r="B4363" s="8"/>
      <c r="C4363" s="8"/>
      <c r="D4363" s="240"/>
      <c r="E4363" s="33"/>
      <c r="F4363" s="33"/>
      <c r="G4363" s="282"/>
      <c r="H4363" s="283"/>
      <c r="I4363" s="33"/>
      <c r="J4363" s="33"/>
      <c r="K4363" s="33"/>
      <c r="L4363" s="33"/>
      <c r="M4363" s="33"/>
      <c r="N4363" s="33"/>
      <c r="O4363" s="33"/>
      <c r="P4363" s="33"/>
      <c r="Q4363" s="33"/>
      <c r="R4363" s="33"/>
      <c r="S4363" s="33"/>
      <c r="T4363" s="33"/>
      <c r="U4363" s="33"/>
      <c r="V4363" s="33"/>
      <c r="W4363" s="33"/>
      <c r="X4363" s="282"/>
      <c r="Y4363" s="33"/>
      <c r="Z4363" s="284"/>
      <c r="AA4363" s="284"/>
      <c r="AB4363" s="33"/>
      <c r="AC4363" s="33"/>
      <c r="AD4363" s="33"/>
      <c r="AE4363" s="33"/>
      <c r="AF4363" s="33"/>
      <c r="AG4363" s="33"/>
      <c r="AH4363" s="33"/>
      <c r="AI4363" s="33"/>
      <c r="AJ4363" s="33"/>
      <c r="AK4363" s="33"/>
      <c r="AL4363" s="33"/>
      <c r="AM4363" s="33"/>
      <c r="AN4363" s="33"/>
      <c r="AO4363" s="33"/>
      <c r="AP4363" s="34"/>
      <c r="AQ4363" s="34"/>
      <c r="AR4363" s="28"/>
      <c r="AS4363" s="29"/>
      <c r="AT4363" s="29"/>
      <c r="AU4363" s="29"/>
    </row>
    <row r="4364" spans="1:256" s="524" customFormat="1">
      <c r="A4364" s="13"/>
      <c r="B4364" s="8"/>
      <c r="C4364" s="8"/>
      <c r="D4364" s="240"/>
      <c r="E4364" s="33"/>
      <c r="F4364" s="33"/>
      <c r="G4364" s="282"/>
      <c r="H4364" s="283"/>
      <c r="I4364" s="33"/>
      <c r="J4364" s="33"/>
      <c r="K4364" s="33"/>
      <c r="L4364" s="33"/>
      <c r="M4364" s="33"/>
      <c r="N4364" s="33"/>
      <c r="O4364" s="33"/>
      <c r="P4364" s="33"/>
      <c r="Q4364" s="33"/>
      <c r="R4364" s="33"/>
      <c r="S4364" s="33"/>
      <c r="T4364" s="33"/>
      <c r="U4364" s="33"/>
      <c r="V4364" s="33"/>
      <c r="W4364" s="33"/>
      <c r="X4364" s="282"/>
      <c r="Y4364" s="33"/>
      <c r="Z4364" s="284"/>
      <c r="AA4364" s="284"/>
      <c r="AB4364" s="33"/>
      <c r="AC4364" s="33"/>
      <c r="AD4364" s="33"/>
      <c r="AE4364" s="33"/>
      <c r="AF4364" s="33"/>
      <c r="AG4364" s="33"/>
      <c r="AH4364" s="33"/>
      <c r="AI4364" s="33"/>
      <c r="AJ4364" s="33"/>
      <c r="AK4364" s="33"/>
      <c r="AL4364" s="33"/>
      <c r="AM4364" s="33"/>
      <c r="AN4364" s="33"/>
      <c r="AO4364" s="33"/>
      <c r="AP4364" s="34"/>
      <c r="AQ4364" s="34"/>
      <c r="AR4364" s="28"/>
      <c r="AS4364" s="29"/>
      <c r="AT4364" s="29"/>
      <c r="AU4364" s="29"/>
    </row>
    <row r="4365" spans="1:256" s="524" customFormat="1">
      <c r="A4365" s="13"/>
      <c r="B4365" s="8"/>
      <c r="C4365" s="8"/>
      <c r="D4365" s="240"/>
      <c r="E4365" s="33"/>
      <c r="F4365" s="33"/>
      <c r="G4365" s="282"/>
      <c r="H4365" s="283"/>
      <c r="I4365" s="33"/>
      <c r="J4365" s="33"/>
      <c r="K4365" s="33"/>
      <c r="L4365" s="33"/>
      <c r="M4365" s="33"/>
      <c r="N4365" s="33"/>
      <c r="O4365" s="33"/>
      <c r="P4365" s="33"/>
      <c r="Q4365" s="33"/>
      <c r="R4365" s="33"/>
      <c r="S4365" s="33"/>
      <c r="T4365" s="33"/>
      <c r="U4365" s="33"/>
      <c r="V4365" s="33"/>
      <c r="W4365" s="33"/>
      <c r="X4365" s="282"/>
      <c r="Y4365" s="33"/>
      <c r="Z4365" s="284"/>
      <c r="AA4365" s="284"/>
      <c r="AB4365" s="33"/>
      <c r="AC4365" s="33"/>
      <c r="AD4365" s="33"/>
      <c r="AE4365" s="33"/>
      <c r="AF4365" s="33"/>
      <c r="AG4365" s="33"/>
      <c r="AH4365" s="33"/>
      <c r="AI4365" s="33"/>
      <c r="AJ4365" s="33"/>
      <c r="AK4365" s="33"/>
      <c r="AL4365" s="33"/>
      <c r="AM4365" s="33"/>
      <c r="AN4365" s="33"/>
      <c r="AO4365" s="33"/>
      <c r="AP4365" s="34"/>
      <c r="AQ4365" s="34"/>
      <c r="AR4365" s="28"/>
      <c r="AS4365" s="29"/>
      <c r="AT4365" s="29"/>
      <c r="AU4365" s="29"/>
    </row>
    <row r="4366" spans="1:256" s="524" customFormat="1">
      <c r="A4366" s="13"/>
      <c r="B4366" s="8"/>
      <c r="C4366" s="8"/>
      <c r="D4366" s="240"/>
      <c r="E4366" s="33"/>
      <c r="F4366" s="33"/>
      <c r="G4366" s="282"/>
      <c r="H4366" s="283"/>
      <c r="I4366" s="33"/>
      <c r="J4366" s="33"/>
      <c r="K4366" s="33"/>
      <c r="L4366" s="33"/>
      <c r="M4366" s="33"/>
      <c r="N4366" s="33"/>
      <c r="O4366" s="33"/>
      <c r="P4366" s="33"/>
      <c r="Q4366" s="33"/>
      <c r="R4366" s="33"/>
      <c r="S4366" s="33"/>
      <c r="T4366" s="33"/>
      <c r="U4366" s="33"/>
      <c r="V4366" s="33"/>
      <c r="W4366" s="33"/>
      <c r="X4366" s="282"/>
      <c r="Y4366" s="33"/>
      <c r="Z4366" s="284"/>
      <c r="AA4366" s="284"/>
      <c r="AB4366" s="33"/>
      <c r="AC4366" s="33"/>
      <c r="AD4366" s="33"/>
      <c r="AE4366" s="33"/>
      <c r="AF4366" s="33"/>
      <c r="AG4366" s="33"/>
      <c r="AH4366" s="33"/>
      <c r="AI4366" s="33"/>
      <c r="AJ4366" s="33"/>
      <c r="AK4366" s="33"/>
      <c r="AL4366" s="33"/>
      <c r="AM4366" s="33"/>
      <c r="AN4366" s="33"/>
      <c r="AO4366" s="33"/>
      <c r="AP4366" s="34"/>
      <c r="AQ4366" s="34"/>
      <c r="AR4366" s="28"/>
      <c r="AS4366" s="29"/>
      <c r="AT4366" s="29"/>
      <c r="AU4366" s="29"/>
    </row>
    <row r="4367" spans="1:256" s="524" customFormat="1">
      <c r="A4367" s="13"/>
      <c r="B4367" s="8"/>
      <c r="C4367" s="8"/>
      <c r="D4367" s="240"/>
      <c r="E4367" s="33"/>
      <c r="F4367" s="33"/>
      <c r="G4367" s="282"/>
      <c r="H4367" s="283"/>
      <c r="I4367" s="33"/>
      <c r="J4367" s="33"/>
      <c r="K4367" s="33"/>
      <c r="L4367" s="33"/>
      <c r="M4367" s="33"/>
      <c r="N4367" s="33"/>
      <c r="O4367" s="33"/>
      <c r="P4367" s="33"/>
      <c r="Q4367" s="33"/>
      <c r="R4367" s="33"/>
      <c r="S4367" s="33"/>
      <c r="T4367" s="33"/>
      <c r="U4367" s="33"/>
      <c r="V4367" s="33"/>
      <c r="W4367" s="33"/>
      <c r="X4367" s="282"/>
      <c r="Y4367" s="33"/>
      <c r="Z4367" s="284"/>
      <c r="AA4367" s="284"/>
      <c r="AB4367" s="33"/>
      <c r="AC4367" s="33"/>
      <c r="AD4367" s="33"/>
      <c r="AE4367" s="33"/>
      <c r="AF4367" s="33"/>
      <c r="AG4367" s="33"/>
      <c r="AH4367" s="33"/>
      <c r="AI4367" s="33"/>
      <c r="AJ4367" s="33"/>
      <c r="AK4367" s="33"/>
      <c r="AL4367" s="33"/>
      <c r="AM4367" s="33"/>
      <c r="AN4367" s="33"/>
      <c r="AO4367" s="33"/>
      <c r="AP4367" s="34"/>
      <c r="AQ4367" s="34"/>
      <c r="AR4367" s="28"/>
      <c r="AS4367" s="29"/>
      <c r="AT4367" s="29"/>
      <c r="AU4367" s="29"/>
    </row>
    <row r="4368" spans="1:256" s="524" customFormat="1">
      <c r="A4368" s="13"/>
      <c r="B4368" s="8"/>
      <c r="C4368" s="8"/>
      <c r="D4368" s="240"/>
      <c r="E4368" s="33"/>
      <c r="F4368" s="33"/>
      <c r="G4368" s="282"/>
      <c r="H4368" s="283"/>
      <c r="I4368" s="33"/>
      <c r="J4368" s="33"/>
      <c r="K4368" s="33"/>
      <c r="L4368" s="33"/>
      <c r="M4368" s="33"/>
      <c r="N4368" s="33"/>
      <c r="O4368" s="33"/>
      <c r="P4368" s="33"/>
      <c r="Q4368" s="33"/>
      <c r="R4368" s="33"/>
      <c r="S4368" s="33"/>
      <c r="T4368" s="33"/>
      <c r="U4368" s="33"/>
      <c r="V4368" s="33"/>
      <c r="W4368" s="33"/>
      <c r="X4368" s="282"/>
      <c r="Y4368" s="33"/>
      <c r="Z4368" s="284"/>
      <c r="AA4368" s="284"/>
      <c r="AB4368" s="33"/>
      <c r="AC4368" s="33"/>
      <c r="AD4368" s="33"/>
      <c r="AE4368" s="33"/>
      <c r="AF4368" s="33"/>
      <c r="AG4368" s="33"/>
      <c r="AH4368" s="33"/>
      <c r="AI4368" s="33"/>
      <c r="AJ4368" s="33"/>
      <c r="AK4368" s="33"/>
      <c r="AL4368" s="33"/>
      <c r="AM4368" s="33"/>
      <c r="AN4368" s="33"/>
      <c r="AO4368" s="33"/>
      <c r="AP4368" s="34"/>
      <c r="AQ4368" s="34"/>
      <c r="AR4368" s="28"/>
      <c r="AS4368" s="29"/>
      <c r="AT4368" s="29"/>
      <c r="AU4368" s="29"/>
    </row>
    <row r="4369" spans="1:256" s="524" customFormat="1">
      <c r="A4369" s="13"/>
      <c r="B4369" s="8"/>
      <c r="C4369" s="8"/>
      <c r="D4369" s="240"/>
      <c r="E4369" s="33"/>
      <c r="F4369" s="33"/>
      <c r="G4369" s="282"/>
      <c r="H4369" s="283"/>
      <c r="I4369" s="33"/>
      <c r="J4369" s="33"/>
      <c r="K4369" s="33"/>
      <c r="L4369" s="33"/>
      <c r="M4369" s="33"/>
      <c r="N4369" s="33"/>
      <c r="O4369" s="33"/>
      <c r="P4369" s="33"/>
      <c r="Q4369" s="33"/>
      <c r="R4369" s="33"/>
      <c r="S4369" s="33"/>
      <c r="T4369" s="33"/>
      <c r="U4369" s="33"/>
      <c r="V4369" s="33"/>
      <c r="W4369" s="33"/>
      <c r="X4369" s="282"/>
      <c r="Y4369" s="33"/>
      <c r="Z4369" s="284"/>
      <c r="AA4369" s="284"/>
      <c r="AB4369" s="33"/>
      <c r="AC4369" s="33"/>
      <c r="AD4369" s="33"/>
      <c r="AE4369" s="33"/>
      <c r="AF4369" s="33"/>
      <c r="AG4369" s="33"/>
      <c r="AH4369" s="33"/>
      <c r="AI4369" s="33"/>
      <c r="AJ4369" s="33"/>
      <c r="AK4369" s="33"/>
      <c r="AL4369" s="33"/>
      <c r="AM4369" s="33"/>
      <c r="AN4369" s="33"/>
      <c r="AO4369" s="33"/>
      <c r="AP4369" s="34"/>
      <c r="AQ4369" s="34"/>
      <c r="AR4369" s="28"/>
      <c r="AS4369" s="29"/>
      <c r="AT4369" s="29"/>
      <c r="AU4369" s="29"/>
    </row>
    <row r="4370" spans="1:256" s="21" customFormat="1" ht="19.5" customHeight="1">
      <c r="A4370" s="526">
        <v>21</v>
      </c>
      <c r="B4370" s="22" t="s">
        <v>62</v>
      </c>
      <c r="C4370" s="20"/>
      <c r="D4370" s="30"/>
      <c r="E4370" s="403">
        <f t="shared" ref="E4370:X4370" si="361">E4371+E4374+E4413+E4416+E4419+E4422+E4425+E4429</f>
        <v>2380371200</v>
      </c>
      <c r="F4370" s="30">
        <f t="shared" si="361"/>
        <v>74800000</v>
      </c>
      <c r="G4370" s="30">
        <f t="shared" si="361"/>
        <v>74775000</v>
      </c>
      <c r="H4370" s="30">
        <f t="shared" si="361"/>
        <v>74775000</v>
      </c>
      <c r="I4370" s="30">
        <f t="shared" si="361"/>
        <v>0</v>
      </c>
      <c r="J4370" s="30">
        <f t="shared" si="361"/>
        <v>0</v>
      </c>
      <c r="K4370" s="30">
        <f t="shared" si="361"/>
        <v>0</v>
      </c>
      <c r="L4370" s="30">
        <f t="shared" si="361"/>
        <v>0</v>
      </c>
      <c r="M4370" s="30">
        <f t="shared" si="361"/>
        <v>0</v>
      </c>
      <c r="N4370" s="30">
        <f t="shared" si="361"/>
        <v>0</v>
      </c>
      <c r="O4370" s="30">
        <f t="shared" si="361"/>
        <v>0</v>
      </c>
      <c r="P4370" s="30">
        <f t="shared" si="361"/>
        <v>17000000</v>
      </c>
      <c r="Q4370" s="30">
        <f t="shared" si="361"/>
        <v>0</v>
      </c>
      <c r="R4370" s="30">
        <f t="shared" si="361"/>
        <v>0</v>
      </c>
      <c r="S4370" s="30">
        <f t="shared" si="361"/>
        <v>0</v>
      </c>
      <c r="T4370" s="30">
        <f t="shared" si="361"/>
        <v>0</v>
      </c>
      <c r="U4370" s="30">
        <f t="shared" si="361"/>
        <v>0</v>
      </c>
      <c r="V4370" s="30">
        <f t="shared" si="361"/>
        <v>0</v>
      </c>
      <c r="W4370" s="30">
        <f t="shared" si="361"/>
        <v>17000000</v>
      </c>
      <c r="X4370" s="30">
        <f t="shared" si="361"/>
        <v>0</v>
      </c>
      <c r="Y4370" s="30">
        <f>H4370+I4370+J4370+K4370+L4370+M4370+N4370+W4370+X4370</f>
        <v>91775000</v>
      </c>
      <c r="Z4370" s="64">
        <f t="shared" ref="Z4370:AN4370" si="362">Z4371+Z4374+Z4413+Z4416+Z4419+Z4422+Z4425+Z4429</f>
        <v>0</v>
      </c>
      <c r="AA4370" s="64">
        <f t="shared" si="362"/>
        <v>0</v>
      </c>
      <c r="AB4370" s="30">
        <f t="shared" si="362"/>
        <v>0</v>
      </c>
      <c r="AC4370" s="30">
        <f t="shared" si="362"/>
        <v>0</v>
      </c>
      <c r="AD4370" s="30">
        <f t="shared" si="362"/>
        <v>0</v>
      </c>
      <c r="AE4370" s="30">
        <f t="shared" si="362"/>
        <v>0</v>
      </c>
      <c r="AF4370" s="30">
        <f t="shared" si="362"/>
        <v>0</v>
      </c>
      <c r="AG4370" s="30">
        <f t="shared" si="362"/>
        <v>0</v>
      </c>
      <c r="AH4370" s="30">
        <f t="shared" si="362"/>
        <v>0</v>
      </c>
      <c r="AI4370" s="30">
        <f t="shared" si="362"/>
        <v>0</v>
      </c>
      <c r="AJ4370" s="30">
        <f t="shared" si="362"/>
        <v>0</v>
      </c>
      <c r="AK4370" s="30">
        <f t="shared" si="362"/>
        <v>17000000</v>
      </c>
      <c r="AL4370" s="30">
        <f t="shared" si="362"/>
        <v>17000000</v>
      </c>
      <c r="AM4370" s="30">
        <f t="shared" si="362"/>
        <v>0</v>
      </c>
      <c r="AN4370" s="30">
        <f t="shared" si="362"/>
        <v>0</v>
      </c>
      <c r="AO4370" s="30">
        <f>Z4370+AA4370+AB4370+AC4370+AL4370+AM4370+AN4370</f>
        <v>17000000</v>
      </c>
      <c r="AP4370" s="30">
        <f>AP4371+AP4374+AP4413+AP4416+AP4419+AP4422+AP4425+AP4429</f>
        <v>2455146200</v>
      </c>
      <c r="AQ4370" s="30"/>
      <c r="AR4370" s="57"/>
      <c r="AS4370" s="57">
        <f>E4370+H4370+I4370+J4370+K4370+L4370+M4370+N4370+W4370+X4370-Z4370-AB4370-AL4370-AC4370-AM4370-AN4370</f>
        <v>2455146200</v>
      </c>
      <c r="AT4370" s="57"/>
      <c r="AU4370" s="57">
        <f>AU4371+AU4374+AU4413+AU4416+AU4419+AU4422+AU4425+AU4429</f>
        <v>2380371200</v>
      </c>
      <c r="AV4370" s="15">
        <f>AV4371+AV4374+AV4413+AV4416+AV4419+AV4422+AV4425+AV4429</f>
        <v>74775000</v>
      </c>
      <c r="AW4370" s="15">
        <f>AW4371+AW4374+AW4413+AW4416+AW4419+AW4422+AW4425+AW4429</f>
        <v>74775000</v>
      </c>
      <c r="AX4370" s="15">
        <f>AX4371+AX4374+AX4413+AX4416+AX4419+AX4422+AX4425+AX4429</f>
        <v>0</v>
      </c>
      <c r="AY4370" s="15"/>
      <c r="AZ4370" s="15"/>
      <c r="BA4370" s="15"/>
      <c r="BB4370" s="15"/>
      <c r="BC4370" s="15"/>
      <c r="BD4370" s="15"/>
      <c r="BE4370" s="15"/>
      <c r="BF4370" s="15"/>
      <c r="BG4370" s="15"/>
      <c r="BH4370" s="15"/>
      <c r="BI4370" s="15"/>
      <c r="BJ4370" s="15"/>
      <c r="BK4370" s="15"/>
      <c r="BL4370" s="15"/>
      <c r="BM4370" s="15"/>
      <c r="BN4370" s="15"/>
      <c r="BO4370" s="15"/>
      <c r="BP4370" s="15"/>
      <c r="BQ4370" s="15"/>
      <c r="BR4370" s="15"/>
      <c r="BS4370" s="15"/>
      <c r="BT4370" s="15"/>
      <c r="BU4370" s="15"/>
      <c r="BV4370" s="15"/>
      <c r="BW4370" s="15"/>
      <c r="BX4370" s="15"/>
      <c r="BY4370" s="15"/>
      <c r="BZ4370" s="15"/>
      <c r="CA4370" s="15"/>
      <c r="CB4370" s="15"/>
      <c r="CC4370" s="15"/>
      <c r="CD4370" s="15"/>
      <c r="CE4370" s="15"/>
      <c r="CF4370" s="15"/>
      <c r="CG4370" s="15"/>
      <c r="CH4370" s="15"/>
      <c r="CI4370" s="15"/>
      <c r="CJ4370" s="15"/>
      <c r="CK4370" s="15"/>
      <c r="CL4370" s="15"/>
      <c r="CM4370" s="15"/>
      <c r="CN4370" s="15"/>
      <c r="CO4370" s="15"/>
      <c r="CP4370" s="15"/>
      <c r="CQ4370" s="15"/>
      <c r="CR4370" s="15"/>
      <c r="CS4370" s="15"/>
      <c r="CT4370" s="15"/>
      <c r="CU4370" s="15"/>
      <c r="CV4370" s="15"/>
      <c r="CW4370" s="15"/>
      <c r="CX4370" s="15"/>
      <c r="CY4370" s="15"/>
      <c r="CZ4370" s="15"/>
      <c r="DA4370" s="15"/>
      <c r="DB4370" s="15"/>
      <c r="DC4370" s="15"/>
      <c r="DD4370" s="15"/>
      <c r="DE4370" s="15"/>
      <c r="DF4370" s="15"/>
      <c r="DG4370" s="15"/>
      <c r="DH4370" s="15"/>
      <c r="DI4370" s="15"/>
      <c r="DJ4370" s="15"/>
      <c r="DK4370" s="15"/>
      <c r="DL4370" s="15"/>
      <c r="DM4370" s="15"/>
      <c r="DN4370" s="15"/>
      <c r="DO4370" s="15"/>
      <c r="DP4370" s="15"/>
      <c r="DQ4370" s="15"/>
      <c r="DR4370" s="15"/>
      <c r="DS4370" s="15"/>
      <c r="DT4370" s="15"/>
      <c r="DU4370" s="15"/>
      <c r="DV4370" s="15"/>
      <c r="DW4370" s="15"/>
      <c r="DX4370" s="15"/>
      <c r="DY4370" s="15"/>
      <c r="DZ4370" s="15"/>
      <c r="EA4370" s="15"/>
      <c r="EB4370" s="15"/>
      <c r="EC4370" s="15"/>
      <c r="ED4370" s="15"/>
      <c r="EE4370" s="15"/>
      <c r="EF4370" s="15"/>
      <c r="EG4370" s="15"/>
      <c r="EH4370" s="15"/>
      <c r="EI4370" s="15"/>
      <c r="EJ4370" s="15"/>
      <c r="EK4370" s="15"/>
      <c r="EL4370" s="15"/>
      <c r="EM4370" s="15"/>
      <c r="EN4370" s="15"/>
      <c r="EO4370" s="15"/>
      <c r="EP4370" s="15"/>
      <c r="EQ4370" s="15"/>
      <c r="ER4370" s="15"/>
      <c r="ES4370" s="15"/>
      <c r="ET4370" s="15"/>
      <c r="EU4370" s="15"/>
      <c r="EV4370" s="15"/>
      <c r="EW4370" s="15"/>
      <c r="EX4370" s="15"/>
      <c r="EY4370" s="15"/>
      <c r="EZ4370" s="15"/>
      <c r="FA4370" s="15"/>
      <c r="FB4370" s="15"/>
      <c r="FC4370" s="15"/>
      <c r="FD4370" s="15"/>
      <c r="FE4370" s="15"/>
      <c r="FF4370" s="15"/>
      <c r="FG4370" s="15"/>
      <c r="FH4370" s="15"/>
      <c r="FI4370" s="15"/>
      <c r="FJ4370" s="15"/>
      <c r="FK4370" s="15"/>
      <c r="FL4370" s="15"/>
      <c r="FM4370" s="15"/>
      <c r="FN4370" s="15"/>
      <c r="FO4370" s="15"/>
      <c r="FP4370" s="15"/>
      <c r="FQ4370" s="15"/>
      <c r="FR4370" s="15"/>
      <c r="FS4370" s="15"/>
      <c r="FT4370" s="15"/>
      <c r="FU4370" s="15"/>
      <c r="FV4370" s="15"/>
      <c r="FW4370" s="15"/>
      <c r="FX4370" s="15"/>
      <c r="FY4370" s="15"/>
      <c r="FZ4370" s="15"/>
      <c r="GA4370" s="15"/>
      <c r="GB4370" s="15"/>
      <c r="GC4370" s="15"/>
      <c r="GD4370" s="15"/>
      <c r="GE4370" s="15"/>
      <c r="GF4370" s="15"/>
      <c r="GG4370" s="15"/>
      <c r="GH4370" s="15"/>
      <c r="GI4370" s="15"/>
      <c r="GJ4370" s="15"/>
      <c r="GK4370" s="15"/>
      <c r="GL4370" s="15"/>
      <c r="GM4370" s="15"/>
      <c r="GN4370" s="15"/>
      <c r="GO4370" s="15"/>
      <c r="GP4370" s="15"/>
      <c r="GQ4370" s="15"/>
      <c r="GR4370" s="15"/>
      <c r="GS4370" s="15"/>
      <c r="GT4370" s="15"/>
      <c r="GU4370" s="15"/>
      <c r="GV4370" s="15"/>
      <c r="GW4370" s="15"/>
      <c r="GX4370" s="15"/>
      <c r="GY4370" s="15"/>
      <c r="GZ4370" s="15"/>
      <c r="HA4370" s="15"/>
      <c r="HB4370" s="15"/>
      <c r="HC4370" s="15"/>
      <c r="HD4370" s="15"/>
      <c r="HE4370" s="15"/>
      <c r="HF4370" s="15"/>
      <c r="HG4370" s="15"/>
      <c r="HH4370" s="15"/>
      <c r="HI4370" s="15"/>
      <c r="HJ4370" s="15"/>
      <c r="HK4370" s="15"/>
      <c r="HL4370" s="15"/>
      <c r="HM4370" s="15"/>
      <c r="HN4370" s="15"/>
      <c r="HO4370" s="15"/>
      <c r="HP4370" s="15"/>
      <c r="HQ4370" s="15"/>
      <c r="HR4370" s="15"/>
      <c r="HS4370" s="15"/>
      <c r="HT4370" s="15"/>
      <c r="HU4370" s="15"/>
      <c r="HV4370" s="15"/>
      <c r="HW4370" s="15"/>
      <c r="HX4370" s="15"/>
      <c r="HY4370" s="15"/>
      <c r="HZ4370" s="15"/>
      <c r="IA4370" s="15"/>
      <c r="IB4370" s="15"/>
      <c r="IC4370" s="15"/>
      <c r="ID4370" s="15"/>
      <c r="IE4370" s="15"/>
      <c r="IF4370" s="15"/>
      <c r="IG4370" s="15"/>
      <c r="IH4370" s="15"/>
      <c r="II4370" s="15"/>
      <c r="IJ4370" s="15"/>
      <c r="IK4370" s="15"/>
      <c r="IL4370" s="15"/>
      <c r="IM4370" s="15"/>
      <c r="IN4370" s="15"/>
      <c r="IO4370" s="15"/>
      <c r="IP4370" s="15"/>
      <c r="IQ4370" s="15"/>
      <c r="IR4370" s="15"/>
      <c r="IS4370" s="15"/>
      <c r="IT4370" s="15"/>
      <c r="IU4370" s="15"/>
      <c r="IV4370" s="15"/>
    </row>
    <row r="4371" spans="1:256" s="21" customFormat="1">
      <c r="A4371" s="12"/>
      <c r="B4371" s="9">
        <v>1</v>
      </c>
      <c r="C4371" s="9" t="s">
        <v>14</v>
      </c>
      <c r="D4371" s="81" t="s">
        <v>6</v>
      </c>
      <c r="E4371" s="405">
        <v>792000000</v>
      </c>
      <c r="F4371" s="31">
        <f t="shared" ref="F4371:V4371" si="363">SUM(F4372:F4373)</f>
        <v>0</v>
      </c>
      <c r="G4371" s="31">
        <f t="shared" si="363"/>
        <v>0</v>
      </c>
      <c r="H4371" s="31">
        <f t="shared" si="363"/>
        <v>0</v>
      </c>
      <c r="I4371" s="31">
        <f t="shared" si="363"/>
        <v>0</v>
      </c>
      <c r="J4371" s="31">
        <f t="shared" si="363"/>
        <v>0</v>
      </c>
      <c r="K4371" s="31">
        <f t="shared" si="363"/>
        <v>0</v>
      </c>
      <c r="L4371" s="31">
        <f t="shared" si="363"/>
        <v>0</v>
      </c>
      <c r="M4371" s="31">
        <f t="shared" si="363"/>
        <v>0</v>
      </c>
      <c r="N4371" s="31">
        <f t="shared" si="363"/>
        <v>0</v>
      </c>
      <c r="O4371" s="31">
        <f t="shared" si="363"/>
        <v>0</v>
      </c>
      <c r="P4371" s="31">
        <f t="shared" si="363"/>
        <v>0</v>
      </c>
      <c r="Q4371" s="31">
        <f t="shared" si="363"/>
        <v>0</v>
      </c>
      <c r="R4371" s="31">
        <f t="shared" si="363"/>
        <v>0</v>
      </c>
      <c r="S4371" s="31">
        <f t="shared" si="363"/>
        <v>0</v>
      </c>
      <c r="T4371" s="31">
        <f t="shared" si="363"/>
        <v>0</v>
      </c>
      <c r="U4371" s="31">
        <f t="shared" si="363"/>
        <v>0</v>
      </c>
      <c r="V4371" s="31">
        <f t="shared" si="363"/>
        <v>0</v>
      </c>
      <c r="W4371" s="31">
        <f>SUM(O4371:V4371)</f>
        <v>0</v>
      </c>
      <c r="X4371" s="31">
        <f>SUM(X4372:X4373)</f>
        <v>0</v>
      </c>
      <c r="Y4371" s="31">
        <f>H4371+I4371+J4371+K4371+L4371+M4371+N4371+W4371+X4371</f>
        <v>0</v>
      </c>
      <c r="Z4371" s="31">
        <f t="shared" ref="Z4371:AK4371" si="364">SUM(Z4372:Z4373)</f>
        <v>0</v>
      </c>
      <c r="AA4371" s="31">
        <f t="shared" si="364"/>
        <v>0</v>
      </c>
      <c r="AB4371" s="31">
        <f t="shared" si="364"/>
        <v>0</v>
      </c>
      <c r="AC4371" s="31">
        <f t="shared" si="364"/>
        <v>0</v>
      </c>
      <c r="AD4371" s="31">
        <f t="shared" si="364"/>
        <v>0</v>
      </c>
      <c r="AE4371" s="31">
        <f t="shared" si="364"/>
        <v>0</v>
      </c>
      <c r="AF4371" s="31">
        <f t="shared" si="364"/>
        <v>0</v>
      </c>
      <c r="AG4371" s="31">
        <f t="shared" si="364"/>
        <v>0</v>
      </c>
      <c r="AH4371" s="31">
        <f t="shared" si="364"/>
        <v>0</v>
      </c>
      <c r="AI4371" s="31">
        <f t="shared" si="364"/>
        <v>0</v>
      </c>
      <c r="AJ4371" s="31">
        <f t="shared" si="364"/>
        <v>0</v>
      </c>
      <c r="AK4371" s="31">
        <f t="shared" si="364"/>
        <v>0</v>
      </c>
      <c r="AL4371" s="31">
        <f>SUM(AD4371:AK4371)</f>
        <v>0</v>
      </c>
      <c r="AM4371" s="31">
        <f>SUM(AM4372:AM4373)</f>
        <v>0</v>
      </c>
      <c r="AN4371" s="31">
        <f>SUM(AN4372:AN4373)</f>
        <v>0</v>
      </c>
      <c r="AO4371" s="31">
        <f>Z4371+AA4371+AB4371+AC4371+AL4371+AM4371+AN4371</f>
        <v>0</v>
      </c>
      <c r="AP4371" s="32">
        <f>E4371+Y4371-AO4371</f>
        <v>792000000</v>
      </c>
      <c r="AQ4371" s="32"/>
      <c r="AR4371" s="28"/>
      <c r="AS4371" s="29">
        <f>E4371+H4371+I4371+J4371+K4371+L4371+M4371+N4371+W4371+X4371-Z4371-AB4371-AL4371-AC4371-AM4371-AN4371</f>
        <v>792000000</v>
      </c>
      <c r="AT4371" s="29">
        <f>AP4371-AS4371</f>
        <v>0</v>
      </c>
      <c r="AU4371" s="29">
        <f>E4371</f>
        <v>792000000</v>
      </c>
      <c r="AV4371" s="86">
        <f>AS4371-AU4371</f>
        <v>0</v>
      </c>
      <c r="AW4371" s="86">
        <f>Y4371-AO4371</f>
        <v>0</v>
      </c>
      <c r="AX4371" s="86">
        <f>AV4371-AW4371</f>
        <v>0</v>
      </c>
      <c r="AY4371" s="86"/>
      <c r="AZ4371" s="398"/>
      <c r="BA4371" s="86"/>
      <c r="BB4371" s="86"/>
      <c r="BC4371" s="86"/>
      <c r="BD4371" s="86"/>
      <c r="BE4371" s="86"/>
      <c r="BF4371" s="86"/>
      <c r="BG4371" s="86"/>
      <c r="BH4371" s="86"/>
      <c r="BI4371" s="86"/>
      <c r="BJ4371" s="86"/>
      <c r="BK4371" s="86"/>
      <c r="BL4371" s="86"/>
      <c r="BM4371" s="86"/>
      <c r="BN4371" s="86"/>
      <c r="BO4371" s="86"/>
      <c r="BP4371" s="86"/>
      <c r="BQ4371" s="86"/>
      <c r="BR4371" s="86"/>
      <c r="BS4371" s="86"/>
      <c r="BT4371" s="86"/>
      <c r="BU4371" s="86"/>
      <c r="BV4371" s="86"/>
      <c r="BW4371" s="86"/>
      <c r="BX4371" s="86"/>
      <c r="BY4371" s="86"/>
      <c r="BZ4371" s="86"/>
      <c r="CA4371" s="86"/>
      <c r="CB4371" s="86"/>
      <c r="CC4371" s="86"/>
      <c r="CD4371" s="86"/>
      <c r="CE4371" s="86"/>
      <c r="CF4371" s="86"/>
      <c r="CG4371" s="86"/>
      <c r="CH4371" s="86"/>
      <c r="CI4371" s="86"/>
      <c r="CJ4371" s="86"/>
      <c r="CK4371" s="86"/>
      <c r="CL4371" s="86"/>
      <c r="CM4371" s="86"/>
      <c r="CN4371" s="86"/>
      <c r="CO4371" s="86"/>
      <c r="CP4371" s="86"/>
      <c r="CQ4371" s="86"/>
      <c r="CR4371" s="86"/>
      <c r="CS4371" s="86"/>
      <c r="CT4371" s="86"/>
      <c r="CU4371" s="86"/>
      <c r="CV4371" s="86"/>
      <c r="CW4371" s="86"/>
      <c r="CX4371" s="86"/>
      <c r="CY4371" s="86"/>
      <c r="CZ4371" s="86"/>
      <c r="DA4371" s="86"/>
      <c r="DB4371" s="86"/>
      <c r="DC4371" s="86"/>
      <c r="DD4371" s="86"/>
      <c r="DE4371" s="86"/>
      <c r="DF4371" s="86"/>
      <c r="DG4371" s="86"/>
      <c r="DH4371" s="86"/>
      <c r="DI4371" s="86"/>
      <c r="DJ4371" s="86"/>
      <c r="DK4371" s="86"/>
      <c r="DL4371" s="86"/>
      <c r="DM4371" s="86"/>
      <c r="DN4371" s="86"/>
      <c r="DO4371" s="86"/>
      <c r="DP4371" s="86"/>
      <c r="DQ4371" s="86"/>
      <c r="DR4371" s="86"/>
      <c r="DS4371" s="86"/>
      <c r="DT4371" s="86"/>
      <c r="DU4371" s="86"/>
      <c r="DV4371" s="86"/>
      <c r="DW4371" s="86"/>
      <c r="DX4371" s="86"/>
      <c r="DY4371" s="86"/>
      <c r="DZ4371" s="86"/>
      <c r="EA4371" s="86"/>
      <c r="EB4371" s="86"/>
      <c r="EC4371" s="86"/>
      <c r="ED4371" s="86"/>
      <c r="EE4371" s="86"/>
      <c r="EF4371" s="86"/>
      <c r="EG4371" s="86"/>
      <c r="EH4371" s="86"/>
      <c r="EI4371" s="86"/>
      <c r="EJ4371" s="86"/>
      <c r="EK4371" s="86"/>
      <c r="EL4371" s="86"/>
      <c r="EM4371" s="86"/>
      <c r="EN4371" s="86"/>
      <c r="EO4371" s="86"/>
      <c r="EP4371" s="86"/>
      <c r="EQ4371" s="86"/>
      <c r="ER4371" s="86"/>
      <c r="ES4371" s="86"/>
      <c r="ET4371" s="86"/>
      <c r="EU4371" s="86"/>
      <c r="EV4371" s="86"/>
      <c r="EW4371" s="86"/>
      <c r="EX4371" s="86"/>
      <c r="EY4371" s="86"/>
      <c r="EZ4371" s="86"/>
      <c r="FA4371" s="86"/>
      <c r="FB4371" s="86"/>
      <c r="FC4371" s="86"/>
      <c r="FD4371" s="86"/>
      <c r="FE4371" s="86"/>
      <c r="FF4371" s="86"/>
      <c r="FG4371" s="86"/>
      <c r="FH4371" s="86"/>
      <c r="FI4371" s="86"/>
      <c r="FJ4371" s="86"/>
      <c r="FK4371" s="86"/>
      <c r="FL4371" s="86"/>
      <c r="FM4371" s="86"/>
      <c r="FN4371" s="86"/>
      <c r="FO4371" s="86"/>
      <c r="FP4371" s="86"/>
      <c r="FQ4371" s="86"/>
      <c r="FR4371" s="86"/>
      <c r="FS4371" s="86"/>
      <c r="FT4371" s="86"/>
      <c r="FU4371" s="86"/>
      <c r="FV4371" s="86"/>
      <c r="FW4371" s="86"/>
      <c r="FX4371" s="86"/>
      <c r="FY4371" s="86"/>
      <c r="FZ4371" s="86"/>
      <c r="GA4371" s="86"/>
      <c r="GB4371" s="86"/>
      <c r="GC4371" s="86"/>
      <c r="GD4371" s="86"/>
      <c r="GE4371" s="86"/>
      <c r="GF4371" s="86"/>
      <c r="GG4371" s="86"/>
      <c r="GH4371" s="86"/>
      <c r="GI4371" s="86"/>
      <c r="GJ4371" s="86"/>
      <c r="GK4371" s="86"/>
      <c r="GL4371" s="86"/>
      <c r="GM4371" s="86"/>
      <c r="GN4371" s="86"/>
      <c r="GO4371" s="86"/>
      <c r="GP4371" s="86"/>
      <c r="GQ4371" s="86"/>
      <c r="GR4371" s="86"/>
      <c r="GS4371" s="86"/>
      <c r="GT4371" s="86"/>
      <c r="GU4371" s="86"/>
      <c r="GV4371" s="86"/>
      <c r="GW4371" s="86"/>
      <c r="GX4371" s="86"/>
      <c r="GY4371" s="86"/>
      <c r="GZ4371" s="86"/>
      <c r="HA4371" s="86"/>
      <c r="HB4371" s="86"/>
      <c r="HC4371" s="86"/>
      <c r="HD4371" s="86"/>
      <c r="HE4371" s="86"/>
      <c r="HF4371" s="86"/>
      <c r="HG4371" s="86"/>
      <c r="HH4371" s="86"/>
      <c r="HI4371" s="86"/>
      <c r="HJ4371" s="86"/>
      <c r="HK4371" s="86"/>
      <c r="HL4371" s="86"/>
      <c r="HM4371" s="86"/>
      <c r="HN4371" s="86"/>
      <c r="HO4371" s="86"/>
      <c r="HP4371" s="86"/>
      <c r="HQ4371" s="86"/>
      <c r="HR4371" s="86"/>
      <c r="HS4371" s="86"/>
      <c r="HT4371" s="86"/>
      <c r="HU4371" s="86"/>
      <c r="HV4371" s="86"/>
      <c r="HW4371" s="86"/>
      <c r="HX4371" s="86"/>
      <c r="HY4371" s="86"/>
      <c r="HZ4371" s="86"/>
      <c r="IA4371" s="86"/>
      <c r="IB4371" s="86"/>
      <c r="IC4371" s="86"/>
      <c r="ID4371" s="86"/>
      <c r="IE4371" s="86"/>
      <c r="IF4371" s="86"/>
      <c r="IG4371" s="86"/>
      <c r="IH4371" s="86"/>
      <c r="II4371" s="86"/>
      <c r="IJ4371" s="86"/>
      <c r="IK4371" s="86"/>
      <c r="IL4371" s="86"/>
      <c r="IM4371" s="86"/>
      <c r="IN4371" s="86"/>
      <c r="IO4371" s="86"/>
      <c r="IP4371" s="86"/>
      <c r="IQ4371" s="86"/>
      <c r="IR4371" s="86"/>
      <c r="IS4371" s="86"/>
      <c r="IT4371" s="86"/>
      <c r="IU4371" s="86"/>
      <c r="IV4371" s="86"/>
    </row>
    <row r="4372" spans="1:256" s="21" customFormat="1">
      <c r="A4372" s="13"/>
      <c r="B4372" s="8"/>
      <c r="C4372" s="8"/>
      <c r="D4372" s="113"/>
      <c r="E4372" s="266"/>
      <c r="F4372" s="33"/>
      <c r="G4372" s="282"/>
      <c r="H4372" s="283"/>
      <c r="I4372" s="33"/>
      <c r="J4372" s="33"/>
      <c r="K4372" s="33"/>
      <c r="L4372" s="33"/>
      <c r="M4372" s="33"/>
      <c r="N4372" s="33"/>
      <c r="O4372" s="33"/>
      <c r="P4372" s="33"/>
      <c r="Q4372" s="33"/>
      <c r="R4372" s="33"/>
      <c r="S4372" s="33"/>
      <c r="T4372" s="33"/>
      <c r="U4372" s="33"/>
      <c r="V4372" s="33"/>
      <c r="W4372" s="33"/>
      <c r="X4372" s="282"/>
      <c r="Y4372" s="33"/>
      <c r="Z4372" s="284"/>
      <c r="AA4372" s="284"/>
      <c r="AB4372" s="33"/>
      <c r="AC4372" s="33"/>
      <c r="AD4372" s="33"/>
      <c r="AE4372" s="33"/>
      <c r="AF4372" s="33"/>
      <c r="AG4372" s="33"/>
      <c r="AH4372" s="33"/>
      <c r="AI4372" s="33"/>
      <c r="AJ4372" s="33"/>
      <c r="AK4372" s="33"/>
      <c r="AL4372" s="33"/>
      <c r="AM4372" s="33"/>
      <c r="AN4372" s="33"/>
      <c r="AO4372" s="33"/>
      <c r="AP4372" s="34"/>
      <c r="AQ4372" s="34"/>
      <c r="AR4372" s="28"/>
      <c r="AS4372" s="29"/>
      <c r="AT4372" s="29"/>
      <c r="AU4372" s="29"/>
      <c r="AV4372" s="402"/>
      <c r="AW4372" s="402"/>
      <c r="AX4372" s="402"/>
      <c r="AY4372" s="402"/>
      <c r="AZ4372" s="402"/>
      <c r="BA4372" s="402"/>
      <c r="BB4372" s="402"/>
      <c r="BC4372" s="402"/>
      <c r="BD4372" s="402"/>
      <c r="BE4372" s="402"/>
      <c r="BF4372" s="402"/>
      <c r="BG4372" s="402"/>
      <c r="BH4372" s="402"/>
      <c r="BI4372" s="402"/>
      <c r="BJ4372" s="402"/>
      <c r="BK4372" s="402"/>
      <c r="BL4372" s="402"/>
      <c r="BM4372" s="402"/>
      <c r="BN4372" s="402"/>
      <c r="BO4372" s="402"/>
      <c r="BP4372" s="402"/>
      <c r="BQ4372" s="402"/>
      <c r="BR4372" s="402"/>
      <c r="BS4372" s="402"/>
      <c r="BT4372" s="402"/>
      <c r="BU4372" s="402"/>
      <c r="BV4372" s="402"/>
      <c r="BW4372" s="402"/>
      <c r="BX4372" s="402"/>
      <c r="BY4372" s="402"/>
      <c r="BZ4372" s="402"/>
      <c r="CA4372" s="402"/>
      <c r="CB4372" s="402"/>
      <c r="CC4372" s="402"/>
      <c r="CD4372" s="402"/>
      <c r="CE4372" s="402"/>
      <c r="CF4372" s="402"/>
      <c r="CG4372" s="402"/>
      <c r="CH4372" s="402"/>
      <c r="CI4372" s="402"/>
      <c r="CJ4372" s="402"/>
      <c r="CK4372" s="402"/>
      <c r="CL4372" s="402"/>
      <c r="CM4372" s="402"/>
      <c r="CN4372" s="402"/>
      <c r="CO4372" s="402"/>
      <c r="CP4372" s="402"/>
      <c r="CQ4372" s="402"/>
      <c r="CR4372" s="402"/>
      <c r="CS4372" s="402"/>
      <c r="CT4372" s="402"/>
      <c r="CU4372" s="402"/>
      <c r="CV4372" s="402"/>
      <c r="CW4372" s="402"/>
      <c r="CX4372" s="402"/>
      <c r="CY4372" s="402"/>
      <c r="CZ4372" s="402"/>
      <c r="DA4372" s="402"/>
      <c r="DB4372" s="402"/>
      <c r="DC4372" s="402"/>
      <c r="DD4372" s="402"/>
      <c r="DE4372" s="402"/>
      <c r="DF4372" s="402"/>
      <c r="DG4372" s="402"/>
      <c r="DH4372" s="402"/>
      <c r="DI4372" s="402"/>
      <c r="DJ4372" s="402"/>
      <c r="DK4372" s="402"/>
      <c r="DL4372" s="402"/>
      <c r="DM4372" s="402"/>
      <c r="DN4372" s="402"/>
      <c r="DO4372" s="402"/>
      <c r="DP4372" s="402"/>
      <c r="DQ4372" s="402"/>
      <c r="DR4372" s="402"/>
      <c r="DS4372" s="402"/>
      <c r="DT4372" s="402"/>
      <c r="DU4372" s="402"/>
      <c r="DV4372" s="402"/>
      <c r="DW4372" s="402"/>
      <c r="DX4372" s="402"/>
      <c r="DY4372" s="402"/>
      <c r="DZ4372" s="402"/>
      <c r="EA4372" s="402"/>
      <c r="EB4372" s="402"/>
      <c r="EC4372" s="402"/>
      <c r="ED4372" s="402"/>
      <c r="EE4372" s="402"/>
      <c r="EF4372" s="402"/>
      <c r="EG4372" s="402"/>
      <c r="EH4372" s="402"/>
      <c r="EI4372" s="402"/>
      <c r="EJ4372" s="402"/>
      <c r="EK4372" s="402"/>
      <c r="EL4372" s="402"/>
      <c r="EM4372" s="402"/>
      <c r="EN4372" s="402"/>
      <c r="EO4372" s="402"/>
      <c r="EP4372" s="402"/>
      <c r="EQ4372" s="402"/>
      <c r="ER4372" s="402"/>
      <c r="ES4372" s="402"/>
      <c r="ET4372" s="402"/>
      <c r="EU4372" s="402"/>
      <c r="EV4372" s="402"/>
      <c r="EW4372" s="402"/>
      <c r="EX4372" s="402"/>
      <c r="EY4372" s="402"/>
      <c r="EZ4372" s="402"/>
      <c r="FA4372" s="402"/>
      <c r="FB4372" s="402"/>
      <c r="FC4372" s="402"/>
      <c r="FD4372" s="402"/>
      <c r="FE4372" s="402"/>
      <c r="FF4372" s="402"/>
      <c r="FG4372" s="402"/>
      <c r="FH4372" s="402"/>
      <c r="FI4372" s="402"/>
      <c r="FJ4372" s="402"/>
      <c r="FK4372" s="402"/>
      <c r="FL4372" s="402"/>
      <c r="FM4372" s="402"/>
      <c r="FN4372" s="402"/>
      <c r="FO4372" s="402"/>
      <c r="FP4372" s="402"/>
      <c r="FQ4372" s="402"/>
      <c r="FR4372" s="402"/>
      <c r="FS4372" s="402"/>
      <c r="FT4372" s="402"/>
      <c r="FU4372" s="402"/>
      <c r="FV4372" s="402"/>
      <c r="FW4372" s="402"/>
      <c r="FX4372" s="402"/>
      <c r="FY4372" s="402"/>
      <c r="FZ4372" s="402"/>
      <c r="GA4372" s="402"/>
      <c r="GB4372" s="402"/>
      <c r="GC4372" s="402"/>
      <c r="GD4372" s="402"/>
      <c r="GE4372" s="402"/>
      <c r="GF4372" s="402"/>
      <c r="GG4372" s="402"/>
      <c r="GH4372" s="402"/>
      <c r="GI4372" s="402"/>
      <c r="GJ4372" s="402"/>
      <c r="GK4372" s="402"/>
      <c r="GL4372" s="402"/>
      <c r="GM4372" s="402"/>
      <c r="GN4372" s="402"/>
      <c r="GO4372" s="402"/>
      <c r="GP4372" s="402"/>
      <c r="GQ4372" s="402"/>
      <c r="GR4372" s="402"/>
      <c r="GS4372" s="402"/>
      <c r="GT4372" s="402"/>
      <c r="GU4372" s="402"/>
      <c r="GV4372" s="402"/>
      <c r="GW4372" s="402"/>
      <c r="GX4372" s="402"/>
      <c r="GY4372" s="402"/>
      <c r="GZ4372" s="402"/>
      <c r="HA4372" s="402"/>
      <c r="HB4372" s="402"/>
      <c r="HC4372" s="402"/>
      <c r="HD4372" s="402"/>
      <c r="HE4372" s="402"/>
      <c r="HF4372" s="402"/>
      <c r="HG4372" s="402"/>
      <c r="HH4372" s="402"/>
      <c r="HI4372" s="402"/>
      <c r="HJ4372" s="402"/>
      <c r="HK4372" s="402"/>
      <c r="HL4372" s="402"/>
      <c r="HM4372" s="402"/>
      <c r="HN4372" s="402"/>
      <c r="HO4372" s="402"/>
      <c r="HP4372" s="402"/>
      <c r="HQ4372" s="402"/>
      <c r="HR4372" s="402"/>
      <c r="HS4372" s="402"/>
      <c r="HT4372" s="402"/>
      <c r="HU4372" s="402"/>
      <c r="HV4372" s="402"/>
      <c r="HW4372" s="402"/>
      <c r="HX4372" s="402"/>
      <c r="HY4372" s="402"/>
      <c r="HZ4372" s="402"/>
      <c r="IA4372" s="402"/>
      <c r="IB4372" s="402"/>
      <c r="IC4372" s="402"/>
      <c r="ID4372" s="402"/>
      <c r="IE4372" s="402"/>
      <c r="IF4372" s="402"/>
      <c r="IG4372" s="402"/>
      <c r="IH4372" s="402"/>
      <c r="II4372" s="402"/>
      <c r="IJ4372" s="402"/>
      <c r="IK4372" s="402"/>
      <c r="IL4372" s="402"/>
      <c r="IM4372" s="402"/>
      <c r="IN4372" s="402"/>
      <c r="IO4372" s="402"/>
      <c r="IP4372" s="402"/>
      <c r="IQ4372" s="402"/>
      <c r="IR4372" s="402"/>
      <c r="IS4372" s="402"/>
      <c r="IT4372" s="402"/>
      <c r="IU4372" s="402"/>
      <c r="IV4372" s="402"/>
    </row>
    <row r="4373" spans="1:256" s="21" customFormat="1">
      <c r="A4373" s="13"/>
      <c r="B4373" s="8"/>
      <c r="C4373" s="8"/>
      <c r="D4373" s="113"/>
      <c r="E4373" s="404"/>
      <c r="F4373" s="33"/>
      <c r="G4373" s="282"/>
      <c r="H4373" s="283"/>
      <c r="I4373" s="33"/>
      <c r="J4373" s="33"/>
      <c r="K4373" s="33"/>
      <c r="L4373" s="33"/>
      <c r="M4373" s="33"/>
      <c r="N4373" s="33"/>
      <c r="O4373" s="33"/>
      <c r="P4373" s="33"/>
      <c r="Q4373" s="33"/>
      <c r="R4373" s="33"/>
      <c r="S4373" s="33"/>
      <c r="T4373" s="33"/>
      <c r="U4373" s="33"/>
      <c r="V4373" s="33"/>
      <c r="W4373" s="33"/>
      <c r="X4373" s="282"/>
      <c r="Y4373" s="33"/>
      <c r="Z4373" s="284"/>
      <c r="AA4373" s="284"/>
      <c r="AB4373" s="33"/>
      <c r="AC4373" s="33"/>
      <c r="AD4373" s="33"/>
      <c r="AE4373" s="33"/>
      <c r="AF4373" s="33"/>
      <c r="AG4373" s="33"/>
      <c r="AH4373" s="33"/>
      <c r="AI4373" s="33"/>
      <c r="AJ4373" s="33"/>
      <c r="AK4373" s="33"/>
      <c r="AL4373" s="33"/>
      <c r="AM4373" s="33"/>
      <c r="AN4373" s="33"/>
      <c r="AO4373" s="33"/>
      <c r="AP4373" s="34"/>
      <c r="AQ4373" s="34"/>
      <c r="AR4373" s="28"/>
      <c r="AS4373" s="29"/>
      <c r="AT4373" s="29"/>
      <c r="AU4373" s="29"/>
      <c r="AV4373" s="402"/>
      <c r="AW4373" s="402"/>
      <c r="AX4373" s="402"/>
      <c r="AY4373" s="402"/>
      <c r="AZ4373" s="402"/>
      <c r="BA4373" s="402"/>
      <c r="BB4373" s="402"/>
      <c r="BC4373" s="402"/>
      <c r="BD4373" s="402"/>
      <c r="BE4373" s="402"/>
      <c r="BF4373" s="402"/>
      <c r="BG4373" s="402"/>
      <c r="BH4373" s="402"/>
      <c r="BI4373" s="402"/>
      <c r="BJ4373" s="402"/>
      <c r="BK4373" s="402"/>
      <c r="BL4373" s="402"/>
      <c r="BM4373" s="402"/>
      <c r="BN4373" s="402"/>
      <c r="BO4373" s="402"/>
      <c r="BP4373" s="402"/>
      <c r="BQ4373" s="402"/>
      <c r="BR4373" s="402"/>
      <c r="BS4373" s="402"/>
      <c r="BT4373" s="402"/>
      <c r="BU4373" s="402"/>
      <c r="BV4373" s="402"/>
      <c r="BW4373" s="402"/>
      <c r="BX4373" s="402"/>
      <c r="BY4373" s="402"/>
      <c r="BZ4373" s="402"/>
      <c r="CA4373" s="402"/>
      <c r="CB4373" s="402"/>
      <c r="CC4373" s="402"/>
      <c r="CD4373" s="402"/>
      <c r="CE4373" s="402"/>
      <c r="CF4373" s="402"/>
      <c r="CG4373" s="402"/>
      <c r="CH4373" s="402"/>
      <c r="CI4373" s="402"/>
      <c r="CJ4373" s="402"/>
      <c r="CK4373" s="402"/>
      <c r="CL4373" s="402"/>
      <c r="CM4373" s="402"/>
      <c r="CN4373" s="402"/>
      <c r="CO4373" s="402"/>
      <c r="CP4373" s="402"/>
      <c r="CQ4373" s="402"/>
      <c r="CR4373" s="402"/>
      <c r="CS4373" s="402"/>
      <c r="CT4373" s="402"/>
      <c r="CU4373" s="402"/>
      <c r="CV4373" s="402"/>
      <c r="CW4373" s="402"/>
      <c r="CX4373" s="402"/>
      <c r="CY4373" s="402"/>
      <c r="CZ4373" s="402"/>
      <c r="DA4373" s="402"/>
      <c r="DB4373" s="402"/>
      <c r="DC4373" s="402"/>
      <c r="DD4373" s="402"/>
      <c r="DE4373" s="402"/>
      <c r="DF4373" s="402"/>
      <c r="DG4373" s="402"/>
      <c r="DH4373" s="402"/>
      <c r="DI4373" s="402"/>
      <c r="DJ4373" s="402"/>
      <c r="DK4373" s="402"/>
      <c r="DL4373" s="402"/>
      <c r="DM4373" s="402"/>
      <c r="DN4373" s="402"/>
      <c r="DO4373" s="402"/>
      <c r="DP4373" s="402"/>
      <c r="DQ4373" s="402"/>
      <c r="DR4373" s="402"/>
      <c r="DS4373" s="402"/>
      <c r="DT4373" s="402"/>
      <c r="DU4373" s="402"/>
      <c r="DV4373" s="402"/>
      <c r="DW4373" s="402"/>
      <c r="DX4373" s="402"/>
      <c r="DY4373" s="402"/>
      <c r="DZ4373" s="402"/>
      <c r="EA4373" s="402"/>
      <c r="EB4373" s="402"/>
      <c r="EC4373" s="402"/>
      <c r="ED4373" s="402"/>
      <c r="EE4373" s="402"/>
      <c r="EF4373" s="402"/>
      <c r="EG4373" s="402"/>
      <c r="EH4373" s="402"/>
      <c r="EI4373" s="402"/>
      <c r="EJ4373" s="402"/>
      <c r="EK4373" s="402"/>
      <c r="EL4373" s="402"/>
      <c r="EM4373" s="402"/>
      <c r="EN4373" s="402"/>
      <c r="EO4373" s="402"/>
      <c r="EP4373" s="402"/>
      <c r="EQ4373" s="402"/>
      <c r="ER4373" s="402"/>
      <c r="ES4373" s="402"/>
      <c r="ET4373" s="402"/>
      <c r="EU4373" s="402"/>
      <c r="EV4373" s="402"/>
      <c r="EW4373" s="402"/>
      <c r="EX4373" s="402"/>
      <c r="EY4373" s="402"/>
      <c r="EZ4373" s="402"/>
      <c r="FA4373" s="402"/>
      <c r="FB4373" s="402"/>
      <c r="FC4373" s="402"/>
      <c r="FD4373" s="402"/>
      <c r="FE4373" s="402"/>
      <c r="FF4373" s="402"/>
      <c r="FG4373" s="402"/>
      <c r="FH4373" s="402"/>
      <c r="FI4373" s="402"/>
      <c r="FJ4373" s="402"/>
      <c r="FK4373" s="402"/>
      <c r="FL4373" s="402"/>
      <c r="FM4373" s="402"/>
      <c r="FN4373" s="402"/>
      <c r="FO4373" s="402"/>
      <c r="FP4373" s="402"/>
      <c r="FQ4373" s="402"/>
      <c r="FR4373" s="402"/>
      <c r="FS4373" s="402"/>
      <c r="FT4373" s="402"/>
      <c r="FU4373" s="402"/>
      <c r="FV4373" s="402"/>
      <c r="FW4373" s="402"/>
      <c r="FX4373" s="402"/>
      <c r="FY4373" s="402"/>
      <c r="FZ4373" s="402"/>
      <c r="GA4373" s="402"/>
      <c r="GB4373" s="402"/>
      <c r="GC4373" s="402"/>
      <c r="GD4373" s="402"/>
      <c r="GE4373" s="402"/>
      <c r="GF4373" s="402"/>
      <c r="GG4373" s="402"/>
      <c r="GH4373" s="402"/>
      <c r="GI4373" s="402"/>
      <c r="GJ4373" s="402"/>
      <c r="GK4373" s="402"/>
      <c r="GL4373" s="402"/>
      <c r="GM4373" s="402"/>
      <c r="GN4373" s="402"/>
      <c r="GO4373" s="402"/>
      <c r="GP4373" s="402"/>
      <c r="GQ4373" s="402"/>
      <c r="GR4373" s="402"/>
      <c r="GS4373" s="402"/>
      <c r="GT4373" s="402"/>
      <c r="GU4373" s="402"/>
      <c r="GV4373" s="402"/>
      <c r="GW4373" s="402"/>
      <c r="GX4373" s="402"/>
      <c r="GY4373" s="402"/>
      <c r="GZ4373" s="402"/>
      <c r="HA4373" s="402"/>
      <c r="HB4373" s="402"/>
      <c r="HC4373" s="402"/>
      <c r="HD4373" s="402"/>
      <c r="HE4373" s="402"/>
      <c r="HF4373" s="402"/>
      <c r="HG4373" s="402"/>
      <c r="HH4373" s="402"/>
      <c r="HI4373" s="402"/>
      <c r="HJ4373" s="402"/>
      <c r="HK4373" s="402"/>
      <c r="HL4373" s="402"/>
      <c r="HM4373" s="402"/>
      <c r="HN4373" s="402"/>
      <c r="HO4373" s="402"/>
      <c r="HP4373" s="402"/>
      <c r="HQ4373" s="402"/>
      <c r="HR4373" s="402"/>
      <c r="HS4373" s="402"/>
      <c r="HT4373" s="402"/>
      <c r="HU4373" s="402"/>
      <c r="HV4373" s="402"/>
      <c r="HW4373" s="402"/>
      <c r="HX4373" s="402"/>
      <c r="HY4373" s="402"/>
      <c r="HZ4373" s="402"/>
      <c r="IA4373" s="402"/>
      <c r="IB4373" s="402"/>
      <c r="IC4373" s="402"/>
      <c r="ID4373" s="402"/>
      <c r="IE4373" s="402"/>
      <c r="IF4373" s="402"/>
      <c r="IG4373" s="402"/>
      <c r="IH4373" s="402"/>
      <c r="II4373" s="402"/>
      <c r="IJ4373" s="402"/>
      <c r="IK4373" s="402"/>
      <c r="IL4373" s="402"/>
      <c r="IM4373" s="402"/>
      <c r="IN4373" s="402"/>
      <c r="IO4373" s="402"/>
      <c r="IP4373" s="402"/>
      <c r="IQ4373" s="402"/>
      <c r="IR4373" s="402"/>
      <c r="IS4373" s="402"/>
      <c r="IT4373" s="402"/>
      <c r="IU4373" s="402"/>
      <c r="IV4373" s="402"/>
    </row>
    <row r="4374" spans="1:256" s="21" customFormat="1">
      <c r="A4374" s="12"/>
      <c r="B4374" s="9">
        <v>2</v>
      </c>
      <c r="C4374" s="9" t="s">
        <v>15</v>
      </c>
      <c r="D4374" s="81" t="s">
        <v>9</v>
      </c>
      <c r="E4374" s="405">
        <v>719016950</v>
      </c>
      <c r="F4374" s="31">
        <f t="shared" ref="F4374:V4374" si="365">SUM(F4375:F4412)</f>
        <v>74800000</v>
      </c>
      <c r="G4374" s="31">
        <f t="shared" si="365"/>
        <v>74775000</v>
      </c>
      <c r="H4374" s="31">
        <f t="shared" si="365"/>
        <v>74775000</v>
      </c>
      <c r="I4374" s="31">
        <f t="shared" si="365"/>
        <v>0</v>
      </c>
      <c r="J4374" s="31">
        <f t="shared" si="365"/>
        <v>0</v>
      </c>
      <c r="K4374" s="31">
        <f t="shared" si="365"/>
        <v>0</v>
      </c>
      <c r="L4374" s="31">
        <f t="shared" si="365"/>
        <v>0</v>
      </c>
      <c r="M4374" s="31">
        <f t="shared" si="365"/>
        <v>0</v>
      </c>
      <c r="N4374" s="31">
        <f t="shared" si="365"/>
        <v>0</v>
      </c>
      <c r="O4374" s="31">
        <f t="shared" si="365"/>
        <v>0</v>
      </c>
      <c r="P4374" s="31">
        <f t="shared" si="365"/>
        <v>0</v>
      </c>
      <c r="Q4374" s="31">
        <f t="shared" si="365"/>
        <v>0</v>
      </c>
      <c r="R4374" s="31">
        <f t="shared" si="365"/>
        <v>0</v>
      </c>
      <c r="S4374" s="31">
        <f t="shared" si="365"/>
        <v>0</v>
      </c>
      <c r="T4374" s="31">
        <f t="shared" si="365"/>
        <v>0</v>
      </c>
      <c r="U4374" s="31">
        <f t="shared" si="365"/>
        <v>0</v>
      </c>
      <c r="V4374" s="31">
        <f t="shared" si="365"/>
        <v>0</v>
      </c>
      <c r="W4374" s="31">
        <f>SUM(O4374:V4374)</f>
        <v>0</v>
      </c>
      <c r="X4374" s="31">
        <f>SUM(X4375:X4412)</f>
        <v>0</v>
      </c>
      <c r="Y4374" s="31">
        <f>H4374+I4374+J4374+K4374+L4374+M4374+N4374+W4374+X4374</f>
        <v>74775000</v>
      </c>
      <c r="Z4374" s="31">
        <f t="shared" ref="Z4374:AK4374" si="366">SUM(Z4375:Z4412)</f>
        <v>0</v>
      </c>
      <c r="AA4374" s="31">
        <f t="shared" si="366"/>
        <v>0</v>
      </c>
      <c r="AB4374" s="31">
        <f t="shared" si="366"/>
        <v>0</v>
      </c>
      <c r="AC4374" s="31">
        <f t="shared" si="366"/>
        <v>0</v>
      </c>
      <c r="AD4374" s="31">
        <f t="shared" si="366"/>
        <v>0</v>
      </c>
      <c r="AE4374" s="31">
        <f t="shared" si="366"/>
        <v>0</v>
      </c>
      <c r="AF4374" s="31">
        <f t="shared" si="366"/>
        <v>0</v>
      </c>
      <c r="AG4374" s="31">
        <f t="shared" si="366"/>
        <v>0</v>
      </c>
      <c r="AH4374" s="31">
        <f t="shared" si="366"/>
        <v>0</v>
      </c>
      <c r="AI4374" s="31">
        <f t="shared" si="366"/>
        <v>0</v>
      </c>
      <c r="AJ4374" s="31">
        <f t="shared" si="366"/>
        <v>0</v>
      </c>
      <c r="AK4374" s="31">
        <f t="shared" si="366"/>
        <v>17000000</v>
      </c>
      <c r="AL4374" s="31">
        <f>SUM(AD4374:AK4374)</f>
        <v>17000000</v>
      </c>
      <c r="AM4374" s="31">
        <f>SUM(AM4375:AM4412)</f>
        <v>0</v>
      </c>
      <c r="AN4374" s="31">
        <f>SUM(AN4375:AN4412)</f>
        <v>0</v>
      </c>
      <c r="AO4374" s="31">
        <f>Z4374+AA4374+AB4374+AC4374+AL4374+AM4374+AN4374</f>
        <v>17000000</v>
      </c>
      <c r="AP4374" s="32">
        <f>E4374+Y4374-AO4374</f>
        <v>776791950</v>
      </c>
      <c r="AQ4374" s="32"/>
      <c r="AR4374" s="28"/>
      <c r="AS4374" s="29">
        <f>E4374+H4374+I4374+J4374+K4374+L4374+M4374+N4374+W4374+X4374-Z4374-AB4374-AL4374-AC4374-AM4374-AN4374</f>
        <v>776791950</v>
      </c>
      <c r="AT4374" s="29">
        <f>AP4374-AS4374</f>
        <v>0</v>
      </c>
      <c r="AU4374" s="29">
        <f>E4374</f>
        <v>719016950</v>
      </c>
      <c r="AV4374" s="86">
        <f>AS4374-AU4374</f>
        <v>57775000</v>
      </c>
      <c r="AW4374" s="86">
        <f>Y4374-AO4374</f>
        <v>57775000</v>
      </c>
      <c r="AX4374" s="86">
        <f>AV4374-AW4374</f>
        <v>0</v>
      </c>
      <c r="AY4374" s="86"/>
      <c r="AZ4374" s="398"/>
      <c r="BA4374" s="86"/>
      <c r="BB4374" s="86"/>
      <c r="BC4374" s="86"/>
      <c r="BD4374" s="86"/>
      <c r="BE4374" s="86"/>
      <c r="BF4374" s="86"/>
      <c r="BG4374" s="86"/>
      <c r="BH4374" s="86"/>
      <c r="BI4374" s="86"/>
      <c r="BJ4374" s="86"/>
      <c r="BK4374" s="86"/>
      <c r="BL4374" s="86"/>
      <c r="BM4374" s="86"/>
      <c r="BN4374" s="86"/>
      <c r="BO4374" s="86"/>
      <c r="BP4374" s="86"/>
      <c r="BQ4374" s="86"/>
      <c r="BR4374" s="86"/>
      <c r="BS4374" s="86"/>
      <c r="BT4374" s="86"/>
      <c r="BU4374" s="86"/>
      <c r="BV4374" s="86"/>
      <c r="BW4374" s="86"/>
      <c r="BX4374" s="86"/>
      <c r="BY4374" s="86"/>
      <c r="BZ4374" s="86"/>
      <c r="CA4374" s="86"/>
      <c r="CB4374" s="86"/>
      <c r="CC4374" s="86"/>
      <c r="CD4374" s="86"/>
      <c r="CE4374" s="86"/>
      <c r="CF4374" s="86"/>
      <c r="CG4374" s="86"/>
      <c r="CH4374" s="86"/>
      <c r="CI4374" s="86"/>
      <c r="CJ4374" s="86"/>
      <c r="CK4374" s="86"/>
      <c r="CL4374" s="86"/>
      <c r="CM4374" s="86"/>
      <c r="CN4374" s="86"/>
      <c r="CO4374" s="86"/>
      <c r="CP4374" s="86"/>
      <c r="CQ4374" s="86"/>
      <c r="CR4374" s="86"/>
      <c r="CS4374" s="86"/>
      <c r="CT4374" s="86"/>
      <c r="CU4374" s="86"/>
      <c r="CV4374" s="86"/>
      <c r="CW4374" s="86"/>
      <c r="CX4374" s="86"/>
      <c r="CY4374" s="86"/>
      <c r="CZ4374" s="86"/>
      <c r="DA4374" s="86"/>
      <c r="DB4374" s="86"/>
      <c r="DC4374" s="86"/>
      <c r="DD4374" s="86"/>
      <c r="DE4374" s="86"/>
      <c r="DF4374" s="86"/>
      <c r="DG4374" s="86"/>
      <c r="DH4374" s="86"/>
      <c r="DI4374" s="86"/>
      <c r="DJ4374" s="86"/>
      <c r="DK4374" s="86"/>
      <c r="DL4374" s="86"/>
      <c r="DM4374" s="86"/>
      <c r="DN4374" s="86"/>
      <c r="DO4374" s="86"/>
      <c r="DP4374" s="86"/>
      <c r="DQ4374" s="86"/>
      <c r="DR4374" s="86"/>
      <c r="DS4374" s="86"/>
      <c r="DT4374" s="86"/>
      <c r="DU4374" s="86"/>
      <c r="DV4374" s="86"/>
      <c r="DW4374" s="86"/>
      <c r="DX4374" s="86"/>
      <c r="DY4374" s="86"/>
      <c r="DZ4374" s="86"/>
      <c r="EA4374" s="86"/>
      <c r="EB4374" s="86"/>
      <c r="EC4374" s="86"/>
      <c r="ED4374" s="86"/>
      <c r="EE4374" s="86"/>
      <c r="EF4374" s="86"/>
      <c r="EG4374" s="86"/>
      <c r="EH4374" s="86"/>
      <c r="EI4374" s="86"/>
      <c r="EJ4374" s="86"/>
      <c r="EK4374" s="86"/>
      <c r="EL4374" s="86"/>
      <c r="EM4374" s="86"/>
      <c r="EN4374" s="86"/>
      <c r="EO4374" s="86"/>
      <c r="EP4374" s="86"/>
      <c r="EQ4374" s="86"/>
      <c r="ER4374" s="86"/>
      <c r="ES4374" s="86"/>
      <c r="ET4374" s="86"/>
      <c r="EU4374" s="86"/>
      <c r="EV4374" s="86"/>
      <c r="EW4374" s="86"/>
      <c r="EX4374" s="86"/>
      <c r="EY4374" s="86"/>
      <c r="EZ4374" s="86"/>
      <c r="FA4374" s="86"/>
      <c r="FB4374" s="86"/>
      <c r="FC4374" s="86"/>
      <c r="FD4374" s="86"/>
      <c r="FE4374" s="86"/>
      <c r="FF4374" s="86"/>
      <c r="FG4374" s="86"/>
      <c r="FH4374" s="86"/>
      <c r="FI4374" s="86"/>
      <c r="FJ4374" s="86"/>
      <c r="FK4374" s="86"/>
      <c r="FL4374" s="86"/>
      <c r="FM4374" s="86"/>
      <c r="FN4374" s="86"/>
      <c r="FO4374" s="86"/>
      <c r="FP4374" s="86"/>
      <c r="FQ4374" s="86"/>
      <c r="FR4374" s="86"/>
      <c r="FS4374" s="86"/>
      <c r="FT4374" s="86"/>
      <c r="FU4374" s="86"/>
      <c r="FV4374" s="86"/>
      <c r="FW4374" s="86"/>
      <c r="FX4374" s="86"/>
      <c r="FY4374" s="86"/>
      <c r="FZ4374" s="86"/>
      <c r="GA4374" s="86"/>
      <c r="GB4374" s="86"/>
      <c r="GC4374" s="86"/>
      <c r="GD4374" s="86"/>
      <c r="GE4374" s="86"/>
      <c r="GF4374" s="86"/>
      <c r="GG4374" s="86"/>
      <c r="GH4374" s="86"/>
      <c r="GI4374" s="86"/>
      <c r="GJ4374" s="86"/>
      <c r="GK4374" s="86"/>
      <c r="GL4374" s="86"/>
      <c r="GM4374" s="86"/>
      <c r="GN4374" s="86"/>
      <c r="GO4374" s="86"/>
      <c r="GP4374" s="86"/>
      <c r="GQ4374" s="86"/>
      <c r="GR4374" s="86"/>
      <c r="GS4374" s="86"/>
      <c r="GT4374" s="86"/>
      <c r="GU4374" s="86"/>
      <c r="GV4374" s="86"/>
      <c r="GW4374" s="86"/>
      <c r="GX4374" s="86"/>
      <c r="GY4374" s="86"/>
      <c r="GZ4374" s="86"/>
      <c r="HA4374" s="86"/>
      <c r="HB4374" s="86"/>
      <c r="HC4374" s="86"/>
      <c r="HD4374" s="86"/>
      <c r="HE4374" s="86"/>
      <c r="HF4374" s="86"/>
      <c r="HG4374" s="86"/>
      <c r="HH4374" s="86"/>
      <c r="HI4374" s="86"/>
      <c r="HJ4374" s="86"/>
      <c r="HK4374" s="86"/>
      <c r="HL4374" s="86"/>
      <c r="HM4374" s="86"/>
      <c r="HN4374" s="86"/>
      <c r="HO4374" s="86"/>
      <c r="HP4374" s="86"/>
      <c r="HQ4374" s="86"/>
      <c r="HR4374" s="86"/>
      <c r="HS4374" s="86"/>
      <c r="HT4374" s="86"/>
      <c r="HU4374" s="86"/>
      <c r="HV4374" s="86"/>
      <c r="HW4374" s="86"/>
      <c r="HX4374" s="86"/>
      <c r="HY4374" s="86"/>
      <c r="HZ4374" s="86"/>
      <c r="IA4374" s="86"/>
      <c r="IB4374" s="86"/>
      <c r="IC4374" s="86"/>
      <c r="ID4374" s="86"/>
      <c r="IE4374" s="86"/>
      <c r="IF4374" s="86"/>
      <c r="IG4374" s="86"/>
      <c r="IH4374" s="86"/>
      <c r="II4374" s="86"/>
      <c r="IJ4374" s="86"/>
      <c r="IK4374" s="86"/>
      <c r="IL4374" s="86"/>
      <c r="IM4374" s="86"/>
      <c r="IN4374" s="86"/>
      <c r="IO4374" s="86"/>
      <c r="IP4374" s="86"/>
      <c r="IQ4374" s="86"/>
      <c r="IR4374" s="86"/>
      <c r="IS4374" s="86"/>
      <c r="IT4374" s="86"/>
      <c r="IU4374" s="86"/>
      <c r="IV4374" s="86"/>
    </row>
    <row r="4375" spans="1:256" s="402" customFormat="1">
      <c r="A4375" s="13"/>
      <c r="B4375" s="8"/>
      <c r="C4375" s="8"/>
      <c r="D4375" s="240"/>
      <c r="E4375" s="266"/>
      <c r="F4375" s="321"/>
      <c r="G4375" s="282"/>
      <c r="H4375" s="283"/>
      <c r="I4375" s="33"/>
      <c r="J4375" s="33"/>
      <c r="K4375" s="33"/>
      <c r="L4375" s="33"/>
      <c r="M4375" s="33"/>
      <c r="N4375" s="33"/>
      <c r="O4375" s="33"/>
      <c r="P4375" s="33"/>
      <c r="Q4375" s="33"/>
      <c r="R4375" s="33"/>
      <c r="S4375" s="33"/>
      <c r="T4375" s="33"/>
      <c r="U4375" s="33"/>
      <c r="V4375" s="33"/>
      <c r="W4375" s="33"/>
      <c r="X4375" s="282"/>
      <c r="Y4375" s="33"/>
      <c r="Z4375" s="284"/>
      <c r="AA4375" s="284"/>
      <c r="AB4375" s="33"/>
      <c r="AC4375" s="33"/>
      <c r="AD4375" s="33"/>
      <c r="AE4375" s="33"/>
      <c r="AF4375" s="33"/>
      <c r="AG4375" s="33"/>
      <c r="AH4375" s="33"/>
      <c r="AI4375" s="33"/>
      <c r="AJ4375" s="33"/>
      <c r="AK4375" s="33"/>
      <c r="AL4375" s="33"/>
      <c r="AM4375" s="33"/>
      <c r="AN4375" s="33"/>
      <c r="AO4375" s="33"/>
      <c r="AP4375" s="34"/>
      <c r="AQ4375" s="34"/>
      <c r="AR4375" s="28"/>
      <c r="AS4375" s="29"/>
      <c r="AT4375" s="29"/>
      <c r="AU4375" s="29"/>
    </row>
    <row r="4376" spans="1:256" s="470" customFormat="1">
      <c r="A4376" s="13"/>
      <c r="B4376" s="8"/>
      <c r="C4376" s="8"/>
      <c r="D4376" s="240"/>
      <c r="E4376" s="266"/>
      <c r="F4376" s="321"/>
      <c r="G4376" s="282"/>
      <c r="H4376" s="283"/>
      <c r="I4376" s="33"/>
      <c r="J4376" s="33"/>
      <c r="K4376" s="33"/>
      <c r="L4376" s="33"/>
      <c r="M4376" s="33"/>
      <c r="N4376" s="33"/>
      <c r="O4376" s="33"/>
      <c r="P4376" s="33"/>
      <c r="Q4376" s="33"/>
      <c r="R4376" s="33"/>
      <c r="S4376" s="33"/>
      <c r="T4376" s="33"/>
      <c r="U4376" s="33"/>
      <c r="V4376" s="33"/>
      <c r="W4376" s="33"/>
      <c r="X4376" s="282"/>
      <c r="Y4376" s="33"/>
      <c r="Z4376" s="284"/>
      <c r="AA4376" s="284"/>
      <c r="AB4376" s="33"/>
      <c r="AC4376" s="33"/>
      <c r="AD4376" s="33"/>
      <c r="AE4376" s="33"/>
      <c r="AF4376" s="33"/>
      <c r="AG4376" s="33"/>
      <c r="AH4376" s="33"/>
      <c r="AI4376" s="33"/>
      <c r="AJ4376" s="33"/>
      <c r="AK4376" s="33"/>
      <c r="AL4376" s="33"/>
      <c r="AM4376" s="33"/>
      <c r="AN4376" s="33"/>
      <c r="AO4376" s="33"/>
      <c r="AP4376" s="34"/>
      <c r="AQ4376" s="34"/>
      <c r="AR4376" s="28"/>
      <c r="AS4376" s="29"/>
      <c r="AT4376" s="29"/>
      <c r="AU4376" s="29"/>
    </row>
    <row r="4377" spans="1:256" s="470" customFormat="1">
      <c r="A4377" s="13"/>
      <c r="B4377" s="8"/>
      <c r="C4377" s="83">
        <v>328</v>
      </c>
      <c r="D4377" s="375" t="s">
        <v>171</v>
      </c>
      <c r="E4377" s="266"/>
      <c r="F4377" s="321"/>
      <c r="G4377" s="282"/>
      <c r="H4377" s="283"/>
      <c r="I4377" s="33"/>
      <c r="J4377" s="33"/>
      <c r="K4377" s="33"/>
      <c r="L4377" s="33"/>
      <c r="M4377" s="33"/>
      <c r="N4377" s="33"/>
      <c r="O4377" s="33"/>
      <c r="P4377" s="33"/>
      <c r="Q4377" s="33"/>
      <c r="R4377" s="33"/>
      <c r="S4377" s="33"/>
      <c r="T4377" s="33"/>
      <c r="U4377" s="33"/>
      <c r="V4377" s="33"/>
      <c r="W4377" s="33"/>
      <c r="X4377" s="282"/>
      <c r="Y4377" s="33"/>
      <c r="Z4377" s="284"/>
      <c r="AA4377" s="284"/>
      <c r="AB4377" s="33"/>
      <c r="AC4377" s="33"/>
      <c r="AD4377" s="33"/>
      <c r="AE4377" s="33"/>
      <c r="AF4377" s="33"/>
      <c r="AG4377" s="33"/>
      <c r="AH4377" s="33"/>
      <c r="AI4377" s="33"/>
      <c r="AJ4377" s="33"/>
      <c r="AK4377" s="33"/>
      <c r="AL4377" s="33"/>
      <c r="AM4377" s="33"/>
      <c r="AN4377" s="33"/>
      <c r="AO4377" s="33"/>
      <c r="AP4377" s="34"/>
      <c r="AQ4377" s="34"/>
      <c r="AR4377" s="28"/>
      <c r="AS4377" s="29"/>
      <c r="AT4377" s="29"/>
      <c r="AU4377" s="29"/>
    </row>
    <row r="4378" spans="1:256" s="470" customFormat="1">
      <c r="A4378" s="13"/>
      <c r="B4378" s="8"/>
      <c r="C4378" s="8"/>
      <c r="D4378" s="472" t="s">
        <v>173</v>
      </c>
      <c r="E4378" s="266"/>
      <c r="F4378" s="321"/>
      <c r="G4378" s="282"/>
      <c r="H4378" s="283"/>
      <c r="I4378" s="33"/>
      <c r="J4378" s="33"/>
      <c r="K4378" s="33"/>
      <c r="L4378" s="33"/>
      <c r="M4378" s="33"/>
      <c r="N4378" s="33"/>
      <c r="O4378" s="33"/>
      <c r="P4378" s="33"/>
      <c r="Q4378" s="33"/>
      <c r="R4378" s="33"/>
      <c r="S4378" s="33"/>
      <c r="T4378" s="33"/>
      <c r="U4378" s="33"/>
      <c r="V4378" s="33"/>
      <c r="W4378" s="33"/>
      <c r="X4378" s="282"/>
      <c r="Y4378" s="33"/>
      <c r="Z4378" s="284"/>
      <c r="AA4378" s="284"/>
      <c r="AB4378" s="33"/>
      <c r="AC4378" s="33"/>
      <c r="AD4378" s="33"/>
      <c r="AE4378" s="33"/>
      <c r="AF4378" s="33"/>
      <c r="AG4378" s="33"/>
      <c r="AH4378" s="33"/>
      <c r="AI4378" s="33"/>
      <c r="AJ4378" s="33"/>
      <c r="AK4378" s="33"/>
      <c r="AL4378" s="33"/>
      <c r="AM4378" s="33"/>
      <c r="AN4378" s="33"/>
      <c r="AO4378" s="33"/>
      <c r="AP4378" s="34"/>
      <c r="AQ4378" s="34"/>
      <c r="AR4378" s="28"/>
      <c r="AS4378" s="29"/>
      <c r="AT4378" s="29"/>
      <c r="AU4378" s="29"/>
    </row>
    <row r="4379" spans="1:256" s="470" customFormat="1">
      <c r="A4379" s="13"/>
      <c r="B4379" s="8"/>
      <c r="C4379" s="8"/>
      <c r="D4379" s="473" t="s">
        <v>174</v>
      </c>
      <c r="E4379" s="321"/>
      <c r="F4379" s="261"/>
      <c r="G4379" s="282"/>
      <c r="H4379" s="283"/>
      <c r="I4379" s="33"/>
      <c r="J4379" s="33"/>
      <c r="K4379" s="33"/>
      <c r="L4379" s="33"/>
      <c r="M4379" s="33"/>
      <c r="N4379" s="33"/>
      <c r="O4379" s="33"/>
      <c r="P4379" s="33"/>
      <c r="Q4379" s="33"/>
      <c r="R4379" s="33"/>
      <c r="S4379" s="33"/>
      <c r="T4379" s="33"/>
      <c r="U4379" s="33"/>
      <c r="V4379" s="33"/>
      <c r="W4379" s="33"/>
      <c r="X4379" s="282"/>
      <c r="Y4379" s="33"/>
      <c r="Z4379" s="284"/>
      <c r="AA4379" s="284"/>
      <c r="AB4379" s="33"/>
      <c r="AC4379" s="33"/>
      <c r="AD4379" s="33"/>
      <c r="AE4379" s="33"/>
      <c r="AF4379" s="33"/>
      <c r="AG4379" s="33"/>
      <c r="AH4379" s="33"/>
      <c r="AI4379" s="33"/>
      <c r="AJ4379" s="33"/>
      <c r="AK4379" s="33"/>
      <c r="AL4379" s="33"/>
      <c r="AM4379" s="33"/>
      <c r="AN4379" s="33"/>
      <c r="AO4379" s="33"/>
      <c r="AP4379" s="34"/>
      <c r="AQ4379" s="34"/>
      <c r="AR4379" s="28"/>
      <c r="AS4379" s="29"/>
      <c r="AT4379" s="29"/>
      <c r="AU4379" s="29"/>
    </row>
    <row r="4380" spans="1:256" s="470" customFormat="1">
      <c r="A4380" s="13"/>
      <c r="B4380" s="8"/>
      <c r="C4380" s="8"/>
      <c r="D4380" s="345" t="s">
        <v>175</v>
      </c>
      <c r="E4380" s="266"/>
      <c r="F4380" s="261">
        <v>7500000</v>
      </c>
      <c r="G4380" s="282">
        <f>SUM(H4381:H4382)</f>
        <v>7500000</v>
      </c>
      <c r="H4380" s="283"/>
      <c r="I4380" s="33"/>
      <c r="J4380" s="33"/>
      <c r="K4380" s="33"/>
      <c r="L4380" s="33"/>
      <c r="M4380" s="33"/>
      <c r="N4380" s="33"/>
      <c r="O4380" s="33"/>
      <c r="P4380" s="33"/>
      <c r="Q4380" s="33"/>
      <c r="R4380" s="33"/>
      <c r="S4380" s="33"/>
      <c r="T4380" s="33"/>
      <c r="U4380" s="33"/>
      <c r="V4380" s="33"/>
      <c r="W4380" s="33"/>
      <c r="X4380" s="282"/>
      <c r="Y4380" s="33"/>
      <c r="Z4380" s="284"/>
      <c r="AA4380" s="284"/>
      <c r="AB4380" s="33"/>
      <c r="AC4380" s="33"/>
      <c r="AD4380" s="33"/>
      <c r="AE4380" s="33"/>
      <c r="AF4380" s="33"/>
      <c r="AG4380" s="33"/>
      <c r="AH4380" s="33"/>
      <c r="AI4380" s="33"/>
      <c r="AJ4380" s="33"/>
      <c r="AK4380" s="33"/>
      <c r="AL4380" s="33"/>
      <c r="AM4380" s="33"/>
      <c r="AN4380" s="33"/>
      <c r="AO4380" s="33"/>
      <c r="AP4380" s="34"/>
      <c r="AQ4380" s="34"/>
      <c r="AR4380" s="28"/>
      <c r="AS4380" s="29"/>
      <c r="AT4380" s="29"/>
      <c r="AU4380" s="29"/>
    </row>
    <row r="4381" spans="1:256" s="532" customFormat="1">
      <c r="A4381" s="13"/>
      <c r="B4381" s="8"/>
      <c r="C4381" s="8"/>
      <c r="D4381" s="344" t="s">
        <v>1848</v>
      </c>
      <c r="E4381" s="266"/>
      <c r="F4381" s="261"/>
      <c r="G4381" s="282"/>
      <c r="H4381" s="283">
        <v>2500000</v>
      </c>
      <c r="I4381" s="33"/>
      <c r="J4381" s="33"/>
      <c r="K4381" s="33"/>
      <c r="L4381" s="33"/>
      <c r="M4381" s="33"/>
      <c r="N4381" s="33"/>
      <c r="O4381" s="33"/>
      <c r="P4381" s="33"/>
      <c r="Q4381" s="33"/>
      <c r="R4381" s="33"/>
      <c r="S4381" s="33"/>
      <c r="T4381" s="33"/>
      <c r="U4381" s="33"/>
      <c r="V4381" s="33"/>
      <c r="W4381" s="33"/>
      <c r="X4381" s="282"/>
      <c r="Y4381" s="33"/>
      <c r="Z4381" s="284"/>
      <c r="AA4381" s="284"/>
      <c r="AB4381" s="33"/>
      <c r="AC4381" s="33"/>
      <c r="AD4381" s="33"/>
      <c r="AE4381" s="33"/>
      <c r="AF4381" s="33"/>
      <c r="AG4381" s="33"/>
      <c r="AH4381" s="33"/>
      <c r="AI4381" s="33"/>
      <c r="AJ4381" s="33"/>
      <c r="AK4381" s="33"/>
      <c r="AL4381" s="33"/>
      <c r="AM4381" s="33"/>
      <c r="AN4381" s="33"/>
      <c r="AO4381" s="33"/>
      <c r="AP4381" s="34"/>
      <c r="AQ4381" s="34"/>
      <c r="AR4381" s="28"/>
      <c r="AS4381" s="29"/>
      <c r="AT4381" s="29"/>
      <c r="AU4381" s="29"/>
    </row>
    <row r="4382" spans="1:256" s="532" customFormat="1">
      <c r="A4382" s="13"/>
      <c r="B4382" s="8"/>
      <c r="C4382" s="8"/>
      <c r="D4382" s="344" t="s">
        <v>1849</v>
      </c>
      <c r="E4382" s="266"/>
      <c r="F4382" s="261"/>
      <c r="G4382" s="282"/>
      <c r="H4382" s="283">
        <v>5000000</v>
      </c>
      <c r="I4382" s="33"/>
      <c r="J4382" s="33"/>
      <c r="K4382" s="33"/>
      <c r="L4382" s="33"/>
      <c r="M4382" s="33"/>
      <c r="N4382" s="33"/>
      <c r="O4382" s="33"/>
      <c r="P4382" s="33"/>
      <c r="Q4382" s="33"/>
      <c r="R4382" s="33"/>
      <c r="S4382" s="33"/>
      <c r="T4382" s="33"/>
      <c r="U4382" s="33"/>
      <c r="V4382" s="33"/>
      <c r="W4382" s="33"/>
      <c r="X4382" s="282"/>
      <c r="Y4382" s="33"/>
      <c r="Z4382" s="284"/>
      <c r="AA4382" s="284"/>
      <c r="AB4382" s="33"/>
      <c r="AC4382" s="33"/>
      <c r="AD4382" s="33"/>
      <c r="AE4382" s="33"/>
      <c r="AF4382" s="33"/>
      <c r="AG4382" s="33"/>
      <c r="AH4382" s="33"/>
      <c r="AI4382" s="33"/>
      <c r="AJ4382" s="33"/>
      <c r="AK4382" s="33"/>
      <c r="AL4382" s="33"/>
      <c r="AM4382" s="33"/>
      <c r="AN4382" s="33"/>
      <c r="AO4382" s="33"/>
      <c r="AP4382" s="34"/>
      <c r="AQ4382" s="34"/>
      <c r="AR4382" s="28"/>
      <c r="AS4382" s="29"/>
      <c r="AT4382" s="29"/>
      <c r="AU4382" s="29"/>
    </row>
    <row r="4383" spans="1:256" s="470" customFormat="1">
      <c r="A4383" s="13"/>
      <c r="B4383" s="8"/>
      <c r="C4383" s="8"/>
      <c r="D4383" s="345" t="s">
        <v>254</v>
      </c>
      <c r="E4383" s="266"/>
      <c r="F4383" s="261">
        <v>800000</v>
      </c>
      <c r="G4383" s="282">
        <f>SUM(H4384)</f>
        <v>800000</v>
      </c>
      <c r="H4383" s="283"/>
      <c r="I4383" s="33"/>
      <c r="J4383" s="33"/>
      <c r="K4383" s="33"/>
      <c r="L4383" s="33"/>
      <c r="M4383" s="33"/>
      <c r="N4383" s="33"/>
      <c r="O4383" s="33"/>
      <c r="P4383" s="33"/>
      <c r="Q4383" s="33"/>
      <c r="R4383" s="33"/>
      <c r="S4383" s="33"/>
      <c r="T4383" s="33"/>
      <c r="U4383" s="33"/>
      <c r="V4383" s="33"/>
      <c r="W4383" s="33"/>
      <c r="X4383" s="282"/>
      <c r="Y4383" s="33"/>
      <c r="Z4383" s="284"/>
      <c r="AA4383" s="284"/>
      <c r="AB4383" s="33"/>
      <c r="AC4383" s="33"/>
      <c r="AD4383" s="33"/>
      <c r="AE4383" s="33"/>
      <c r="AF4383" s="33"/>
      <c r="AG4383" s="33"/>
      <c r="AH4383" s="33"/>
      <c r="AI4383" s="33"/>
      <c r="AJ4383" s="33"/>
      <c r="AK4383" s="33"/>
      <c r="AL4383" s="33"/>
      <c r="AM4383" s="33"/>
      <c r="AN4383" s="33"/>
      <c r="AO4383" s="33"/>
      <c r="AP4383" s="34"/>
      <c r="AQ4383" s="34"/>
      <c r="AR4383" s="28"/>
      <c r="AS4383" s="29"/>
      <c r="AT4383" s="29"/>
      <c r="AU4383" s="29"/>
    </row>
    <row r="4384" spans="1:256" s="532" customFormat="1">
      <c r="A4384" s="13"/>
      <c r="B4384" s="8"/>
      <c r="C4384" s="8"/>
      <c r="D4384" s="344" t="s">
        <v>1850</v>
      </c>
      <c r="E4384" s="266"/>
      <c r="F4384" s="261"/>
      <c r="G4384" s="282"/>
      <c r="H4384" s="283">
        <v>800000</v>
      </c>
      <c r="I4384" s="33"/>
      <c r="J4384" s="33"/>
      <c r="K4384" s="33"/>
      <c r="L4384" s="33"/>
      <c r="M4384" s="33"/>
      <c r="N4384" s="33"/>
      <c r="O4384" s="33"/>
      <c r="P4384" s="33"/>
      <c r="Q4384" s="33"/>
      <c r="R4384" s="33"/>
      <c r="S4384" s="33"/>
      <c r="T4384" s="33"/>
      <c r="U4384" s="33"/>
      <c r="V4384" s="33"/>
      <c r="W4384" s="33"/>
      <c r="X4384" s="282"/>
      <c r="Y4384" s="33"/>
      <c r="Z4384" s="284"/>
      <c r="AA4384" s="284"/>
      <c r="AB4384" s="33"/>
      <c r="AC4384" s="33"/>
      <c r="AD4384" s="33"/>
      <c r="AE4384" s="33"/>
      <c r="AF4384" s="33"/>
      <c r="AG4384" s="33"/>
      <c r="AH4384" s="33"/>
      <c r="AI4384" s="33"/>
      <c r="AJ4384" s="33"/>
      <c r="AK4384" s="33"/>
      <c r="AL4384" s="33"/>
      <c r="AM4384" s="33"/>
      <c r="AN4384" s="33"/>
      <c r="AO4384" s="33"/>
      <c r="AP4384" s="34"/>
      <c r="AQ4384" s="34"/>
      <c r="AR4384" s="28"/>
      <c r="AS4384" s="29"/>
      <c r="AT4384" s="29"/>
      <c r="AU4384" s="29"/>
    </row>
    <row r="4385" spans="1:47" s="470" customFormat="1">
      <c r="A4385" s="13"/>
      <c r="B4385" s="8"/>
      <c r="C4385" s="8"/>
      <c r="D4385" s="473" t="s">
        <v>176</v>
      </c>
      <c r="E4385" s="321"/>
      <c r="F4385" s="261"/>
      <c r="G4385" s="282"/>
      <c r="H4385" s="283"/>
      <c r="I4385" s="33"/>
      <c r="J4385" s="33"/>
      <c r="K4385" s="33"/>
      <c r="L4385" s="33"/>
      <c r="M4385" s="33"/>
      <c r="N4385" s="33"/>
      <c r="O4385" s="33"/>
      <c r="P4385" s="33"/>
      <c r="Q4385" s="33"/>
      <c r="R4385" s="33"/>
      <c r="S4385" s="33"/>
      <c r="T4385" s="33"/>
      <c r="U4385" s="33"/>
      <c r="V4385" s="33"/>
      <c r="W4385" s="33"/>
      <c r="X4385" s="282"/>
      <c r="Y4385" s="33"/>
      <c r="Z4385" s="284"/>
      <c r="AA4385" s="284"/>
      <c r="AB4385" s="33"/>
      <c r="AC4385" s="33"/>
      <c r="AD4385" s="33"/>
      <c r="AE4385" s="33"/>
      <c r="AF4385" s="33"/>
      <c r="AG4385" s="33"/>
      <c r="AH4385" s="33"/>
      <c r="AI4385" s="33"/>
      <c r="AJ4385" s="33"/>
      <c r="AK4385" s="33"/>
      <c r="AL4385" s="33"/>
      <c r="AM4385" s="33"/>
      <c r="AN4385" s="33"/>
      <c r="AO4385" s="33"/>
      <c r="AP4385" s="34"/>
      <c r="AQ4385" s="34"/>
      <c r="AR4385" s="28"/>
      <c r="AS4385" s="29"/>
      <c r="AT4385" s="29"/>
      <c r="AU4385" s="29"/>
    </row>
    <row r="4386" spans="1:47" s="470" customFormat="1">
      <c r="A4386" s="13"/>
      <c r="B4386" s="8"/>
      <c r="C4386" s="8"/>
      <c r="D4386" s="345" t="s">
        <v>179</v>
      </c>
      <c r="E4386" s="266"/>
      <c r="F4386" s="261">
        <v>10500000</v>
      </c>
      <c r="G4386" s="282">
        <f>SUM(H4387)</f>
        <v>10500000</v>
      </c>
      <c r="H4386" s="283"/>
      <c r="I4386" s="33"/>
      <c r="J4386" s="33"/>
      <c r="K4386" s="33"/>
      <c r="L4386" s="33"/>
      <c r="M4386" s="33"/>
      <c r="N4386" s="33"/>
      <c r="O4386" s="33"/>
      <c r="P4386" s="33"/>
      <c r="Q4386" s="33"/>
      <c r="R4386" s="33"/>
      <c r="S4386" s="33"/>
      <c r="T4386" s="33"/>
      <c r="U4386" s="33"/>
      <c r="V4386" s="33"/>
      <c r="W4386" s="33"/>
      <c r="X4386" s="282"/>
      <c r="Y4386" s="33"/>
      <c r="Z4386" s="284"/>
      <c r="AA4386" s="284"/>
      <c r="AB4386" s="33"/>
      <c r="AC4386" s="33"/>
      <c r="AD4386" s="33"/>
      <c r="AE4386" s="33"/>
      <c r="AF4386" s="33"/>
      <c r="AG4386" s="33"/>
      <c r="AH4386" s="33"/>
      <c r="AI4386" s="33"/>
      <c r="AJ4386" s="33"/>
      <c r="AK4386" s="33"/>
      <c r="AL4386" s="33"/>
      <c r="AM4386" s="33"/>
      <c r="AN4386" s="33"/>
      <c r="AO4386" s="33"/>
      <c r="AP4386" s="34"/>
      <c r="AQ4386" s="34"/>
      <c r="AR4386" s="28"/>
      <c r="AS4386" s="29"/>
      <c r="AT4386" s="29"/>
      <c r="AU4386" s="29"/>
    </row>
    <row r="4387" spans="1:47" s="532" customFormat="1">
      <c r="A4387" s="13"/>
      <c r="B4387" s="8"/>
      <c r="C4387" s="8"/>
      <c r="D4387" s="344" t="s">
        <v>1851</v>
      </c>
      <c r="E4387" s="266"/>
      <c r="F4387" s="261"/>
      <c r="G4387" s="282"/>
      <c r="H4387" s="283">
        <v>10500000</v>
      </c>
      <c r="I4387" s="33"/>
      <c r="J4387" s="33"/>
      <c r="K4387" s="33"/>
      <c r="L4387" s="33"/>
      <c r="M4387" s="33"/>
      <c r="N4387" s="33"/>
      <c r="O4387" s="33"/>
      <c r="P4387" s="33"/>
      <c r="Q4387" s="33"/>
      <c r="R4387" s="33"/>
      <c r="S4387" s="33"/>
      <c r="T4387" s="33"/>
      <c r="U4387" s="33"/>
      <c r="V4387" s="33"/>
      <c r="W4387" s="33"/>
      <c r="X4387" s="282"/>
      <c r="Y4387" s="33"/>
      <c r="Z4387" s="284"/>
      <c r="AA4387" s="284"/>
      <c r="AB4387" s="33"/>
      <c r="AC4387" s="33"/>
      <c r="AD4387" s="33"/>
      <c r="AE4387" s="33"/>
      <c r="AF4387" s="33"/>
      <c r="AG4387" s="33"/>
      <c r="AH4387" s="33"/>
      <c r="AI4387" s="33"/>
      <c r="AJ4387" s="33"/>
      <c r="AK4387" s="33"/>
      <c r="AL4387" s="33"/>
      <c r="AM4387" s="33"/>
      <c r="AN4387" s="33"/>
      <c r="AO4387" s="33"/>
      <c r="AP4387" s="34"/>
      <c r="AQ4387" s="34"/>
      <c r="AR4387" s="28"/>
      <c r="AS4387" s="29"/>
      <c r="AT4387" s="29"/>
      <c r="AU4387" s="29"/>
    </row>
    <row r="4388" spans="1:47" s="470" customFormat="1">
      <c r="A4388" s="13"/>
      <c r="B4388" s="8"/>
      <c r="C4388" s="8"/>
      <c r="D4388" s="345" t="s">
        <v>181</v>
      </c>
      <c r="E4388" s="266"/>
      <c r="F4388" s="261">
        <v>5000000</v>
      </c>
      <c r="G4388" s="282">
        <f>SUM(H4389:H4390)</f>
        <v>5000000</v>
      </c>
      <c r="H4388" s="283"/>
      <c r="I4388" s="33"/>
      <c r="J4388" s="33"/>
      <c r="K4388" s="33"/>
      <c r="L4388" s="33"/>
      <c r="M4388" s="33"/>
      <c r="N4388" s="33"/>
      <c r="O4388" s="33"/>
      <c r="P4388" s="33"/>
      <c r="Q4388" s="33"/>
      <c r="R4388" s="33"/>
      <c r="S4388" s="33"/>
      <c r="T4388" s="33"/>
      <c r="U4388" s="33"/>
      <c r="V4388" s="33"/>
      <c r="W4388" s="33"/>
      <c r="X4388" s="282"/>
      <c r="Y4388" s="33"/>
      <c r="Z4388" s="284"/>
      <c r="AA4388" s="284"/>
      <c r="AB4388" s="33"/>
      <c r="AC4388" s="33"/>
      <c r="AD4388" s="33"/>
      <c r="AE4388" s="33"/>
      <c r="AF4388" s="33"/>
      <c r="AG4388" s="33"/>
      <c r="AH4388" s="33"/>
      <c r="AI4388" s="33"/>
      <c r="AJ4388" s="33"/>
      <c r="AK4388" s="33"/>
      <c r="AL4388" s="33"/>
      <c r="AM4388" s="33"/>
      <c r="AN4388" s="33"/>
      <c r="AO4388" s="33"/>
      <c r="AP4388" s="34"/>
      <c r="AQ4388" s="34"/>
      <c r="AR4388" s="28"/>
      <c r="AS4388" s="29"/>
      <c r="AT4388" s="29"/>
      <c r="AU4388" s="29"/>
    </row>
    <row r="4389" spans="1:47" s="532" customFormat="1">
      <c r="A4389" s="13"/>
      <c r="B4389" s="8"/>
      <c r="C4389" s="8"/>
      <c r="D4389" s="344" t="s">
        <v>1852</v>
      </c>
      <c r="E4389" s="266"/>
      <c r="F4389" s="261"/>
      <c r="G4389" s="282"/>
      <c r="H4389" s="283">
        <v>2500000</v>
      </c>
      <c r="I4389" s="33"/>
      <c r="J4389" s="33"/>
      <c r="K4389" s="33"/>
      <c r="L4389" s="33"/>
      <c r="M4389" s="33"/>
      <c r="N4389" s="33"/>
      <c r="O4389" s="33"/>
      <c r="P4389" s="33"/>
      <c r="Q4389" s="33"/>
      <c r="R4389" s="33"/>
      <c r="S4389" s="33"/>
      <c r="T4389" s="33"/>
      <c r="U4389" s="33"/>
      <c r="V4389" s="33"/>
      <c r="W4389" s="33"/>
      <c r="X4389" s="282"/>
      <c r="Y4389" s="33"/>
      <c r="Z4389" s="284"/>
      <c r="AA4389" s="284"/>
      <c r="AB4389" s="33"/>
      <c r="AC4389" s="33"/>
      <c r="AD4389" s="33"/>
      <c r="AE4389" s="33"/>
      <c r="AF4389" s="33"/>
      <c r="AG4389" s="33"/>
      <c r="AH4389" s="33"/>
      <c r="AI4389" s="33"/>
      <c r="AJ4389" s="33"/>
      <c r="AK4389" s="33"/>
      <c r="AL4389" s="33"/>
      <c r="AM4389" s="33"/>
      <c r="AN4389" s="33"/>
      <c r="AO4389" s="33"/>
      <c r="AP4389" s="34"/>
      <c r="AQ4389" s="34"/>
      <c r="AR4389" s="28"/>
      <c r="AS4389" s="29"/>
      <c r="AT4389" s="29"/>
      <c r="AU4389" s="29"/>
    </row>
    <row r="4390" spans="1:47" s="532" customFormat="1">
      <c r="A4390" s="13"/>
      <c r="B4390" s="8"/>
      <c r="C4390" s="8"/>
      <c r="D4390" s="344" t="s">
        <v>1853</v>
      </c>
      <c r="E4390" s="266"/>
      <c r="F4390" s="261"/>
      <c r="G4390" s="282"/>
      <c r="H4390" s="283">
        <v>2500000</v>
      </c>
      <c r="I4390" s="33"/>
      <c r="J4390" s="33"/>
      <c r="K4390" s="33"/>
      <c r="L4390" s="33"/>
      <c r="M4390" s="33"/>
      <c r="N4390" s="33"/>
      <c r="O4390" s="33"/>
      <c r="P4390" s="33"/>
      <c r="Q4390" s="33"/>
      <c r="R4390" s="33"/>
      <c r="S4390" s="33"/>
      <c r="T4390" s="33"/>
      <c r="U4390" s="33"/>
      <c r="V4390" s="33"/>
      <c r="W4390" s="33"/>
      <c r="X4390" s="282"/>
      <c r="Y4390" s="33"/>
      <c r="Z4390" s="284"/>
      <c r="AA4390" s="284"/>
      <c r="AB4390" s="33"/>
      <c r="AC4390" s="33"/>
      <c r="AD4390" s="33"/>
      <c r="AE4390" s="33"/>
      <c r="AF4390" s="33"/>
      <c r="AG4390" s="33"/>
      <c r="AH4390" s="33"/>
      <c r="AI4390" s="33"/>
      <c r="AJ4390" s="33"/>
      <c r="AK4390" s="33"/>
      <c r="AL4390" s="33"/>
      <c r="AM4390" s="33"/>
      <c r="AN4390" s="33"/>
      <c r="AO4390" s="33"/>
      <c r="AP4390" s="34"/>
      <c r="AQ4390" s="34"/>
      <c r="AR4390" s="28"/>
      <c r="AS4390" s="29"/>
      <c r="AT4390" s="29"/>
      <c r="AU4390" s="29"/>
    </row>
    <row r="4391" spans="1:47" s="470" customFormat="1">
      <c r="A4391" s="13"/>
      <c r="B4391" s="8"/>
      <c r="C4391" s="8"/>
      <c r="D4391" s="473" t="s">
        <v>182</v>
      </c>
      <c r="E4391" s="321"/>
      <c r="F4391" s="261"/>
      <c r="G4391" s="282"/>
      <c r="H4391" s="283"/>
      <c r="I4391" s="33"/>
      <c r="J4391" s="33"/>
      <c r="K4391" s="33"/>
      <c r="L4391" s="33"/>
      <c r="M4391" s="33"/>
      <c r="N4391" s="33"/>
      <c r="O4391" s="33"/>
      <c r="P4391" s="33"/>
      <c r="Q4391" s="33"/>
      <c r="R4391" s="33"/>
      <c r="S4391" s="33"/>
      <c r="T4391" s="33"/>
      <c r="U4391" s="33"/>
      <c r="V4391" s="33"/>
      <c r="W4391" s="33"/>
      <c r="X4391" s="282"/>
      <c r="Y4391" s="33"/>
      <c r="Z4391" s="284"/>
      <c r="AA4391" s="284"/>
      <c r="AB4391" s="33"/>
      <c r="AC4391" s="33"/>
      <c r="AD4391" s="33"/>
      <c r="AE4391" s="33"/>
      <c r="AF4391" s="33"/>
      <c r="AG4391" s="33"/>
      <c r="AH4391" s="33"/>
      <c r="AI4391" s="33"/>
      <c r="AJ4391" s="33"/>
      <c r="AK4391" s="33"/>
      <c r="AL4391" s="33"/>
      <c r="AM4391" s="33"/>
      <c r="AN4391" s="33"/>
      <c r="AO4391" s="33"/>
      <c r="AP4391" s="34"/>
      <c r="AQ4391" s="34"/>
      <c r="AR4391" s="28"/>
      <c r="AS4391" s="29"/>
      <c r="AT4391" s="29"/>
      <c r="AU4391" s="29"/>
    </row>
    <row r="4392" spans="1:47" s="532" customFormat="1" ht="15">
      <c r="A4392" s="13"/>
      <c r="B4392" s="8"/>
      <c r="C4392" s="8"/>
      <c r="D4392" s="506" t="s">
        <v>1854</v>
      </c>
      <c r="E4392" s="337"/>
      <c r="F4392" s="261"/>
      <c r="G4392" s="282"/>
      <c r="H4392" s="283"/>
      <c r="I4392" s="33"/>
      <c r="J4392" s="33"/>
      <c r="K4392" s="33"/>
      <c r="L4392" s="33"/>
      <c r="M4392" s="33"/>
      <c r="N4392" s="33"/>
      <c r="O4392" s="33"/>
      <c r="P4392" s="33"/>
      <c r="Q4392" s="33"/>
      <c r="R4392" s="33"/>
      <c r="S4392" s="33"/>
      <c r="T4392" s="33"/>
      <c r="U4392" s="33"/>
      <c r="V4392" s="33"/>
      <c r="W4392" s="33"/>
      <c r="X4392" s="282"/>
      <c r="Y4392" s="33"/>
      <c r="Z4392" s="284"/>
      <c r="AA4392" s="284"/>
      <c r="AB4392" s="33"/>
      <c r="AC4392" s="33"/>
      <c r="AD4392" s="33"/>
      <c r="AE4392" s="33"/>
      <c r="AF4392" s="33"/>
      <c r="AG4392" s="33"/>
      <c r="AH4392" s="33"/>
      <c r="AI4392" s="33"/>
      <c r="AJ4392" s="33"/>
      <c r="AK4392" s="33"/>
      <c r="AL4392" s="33"/>
      <c r="AM4392" s="33"/>
      <c r="AN4392" s="33"/>
      <c r="AO4392" s="33"/>
      <c r="AP4392" s="34"/>
      <c r="AQ4392" s="34"/>
      <c r="AR4392" s="28"/>
      <c r="AS4392" s="29"/>
      <c r="AT4392" s="29"/>
      <c r="AU4392" s="29"/>
    </row>
    <row r="4393" spans="1:47" s="470" customFormat="1">
      <c r="A4393" s="13"/>
      <c r="B4393" s="8"/>
      <c r="C4393" s="8"/>
      <c r="D4393" s="344" t="s">
        <v>1860</v>
      </c>
      <c r="E4393" s="266"/>
      <c r="F4393" s="261">
        <v>17000000</v>
      </c>
      <c r="G4393" s="282">
        <f>SUM(H4393)</f>
        <v>17000000</v>
      </c>
      <c r="H4393" s="283">
        <v>17000000</v>
      </c>
      <c r="I4393" s="33"/>
      <c r="J4393" s="33"/>
      <c r="K4393" s="33"/>
      <c r="L4393" s="33"/>
      <c r="M4393" s="33"/>
      <c r="N4393" s="33"/>
      <c r="O4393" s="33"/>
      <c r="P4393" s="33"/>
      <c r="Q4393" s="33"/>
      <c r="R4393" s="33"/>
      <c r="S4393" s="33"/>
      <c r="T4393" s="33"/>
      <c r="U4393" s="33"/>
      <c r="V4393" s="33"/>
      <c r="W4393" s="33"/>
      <c r="X4393" s="282"/>
      <c r="Y4393" s="33"/>
      <c r="Z4393" s="284"/>
      <c r="AA4393" s="284"/>
      <c r="AB4393" s="33"/>
      <c r="AC4393" s="33"/>
      <c r="AD4393" s="33"/>
      <c r="AE4393" s="33"/>
      <c r="AF4393" s="33"/>
      <c r="AG4393" s="33"/>
      <c r="AH4393" s="33"/>
      <c r="AI4393" s="33"/>
      <c r="AJ4393" s="33"/>
      <c r="AK4393" s="33">
        <v>17000000</v>
      </c>
      <c r="AL4393" s="33"/>
      <c r="AM4393" s="33"/>
      <c r="AN4393" s="33"/>
      <c r="AO4393" s="33"/>
      <c r="AP4393" s="34"/>
      <c r="AQ4393" s="34"/>
      <c r="AR4393" s="28"/>
      <c r="AS4393" s="29"/>
      <c r="AT4393" s="29"/>
      <c r="AU4393" s="29"/>
    </row>
    <row r="4394" spans="1:47" s="470" customFormat="1">
      <c r="A4394" s="13"/>
      <c r="B4394" s="8"/>
      <c r="C4394" s="8"/>
      <c r="D4394" s="240"/>
      <c r="E4394" s="266"/>
      <c r="F4394" s="321"/>
      <c r="G4394" s="282"/>
      <c r="H4394" s="283"/>
      <c r="I4394" s="33"/>
      <c r="J4394" s="33"/>
      <c r="K4394" s="33"/>
      <c r="L4394" s="33"/>
      <c r="M4394" s="33"/>
      <c r="N4394" s="33"/>
      <c r="O4394" s="33"/>
      <c r="P4394" s="33"/>
      <c r="Q4394" s="33"/>
      <c r="R4394" s="33"/>
      <c r="S4394" s="33"/>
      <c r="T4394" s="33"/>
      <c r="U4394" s="33"/>
      <c r="V4394" s="33"/>
      <c r="W4394" s="33"/>
      <c r="X4394" s="282"/>
      <c r="Y4394" s="33"/>
      <c r="Z4394" s="284"/>
      <c r="AA4394" s="284"/>
      <c r="AB4394" s="33"/>
      <c r="AC4394" s="33"/>
      <c r="AD4394" s="33"/>
      <c r="AE4394" s="33"/>
      <c r="AF4394" s="33"/>
      <c r="AG4394" s="33"/>
      <c r="AH4394" s="33"/>
      <c r="AI4394" s="33"/>
      <c r="AJ4394" s="33"/>
      <c r="AK4394" s="33"/>
      <c r="AL4394" s="33"/>
      <c r="AM4394" s="33"/>
      <c r="AN4394" s="33"/>
      <c r="AO4394" s="33"/>
      <c r="AP4394" s="34"/>
      <c r="AQ4394" s="34"/>
      <c r="AR4394" s="28"/>
      <c r="AS4394" s="29"/>
      <c r="AT4394" s="29"/>
      <c r="AU4394" s="29"/>
    </row>
    <row r="4395" spans="1:47" s="470" customFormat="1">
      <c r="A4395" s="13"/>
      <c r="B4395" s="8"/>
      <c r="C4395" s="8"/>
      <c r="D4395" s="240"/>
      <c r="E4395" s="266"/>
      <c r="F4395" s="321"/>
      <c r="G4395" s="282"/>
      <c r="H4395" s="283"/>
      <c r="I4395" s="33"/>
      <c r="J4395" s="33"/>
      <c r="K4395" s="33"/>
      <c r="L4395" s="33"/>
      <c r="M4395" s="33"/>
      <c r="N4395" s="33"/>
      <c r="O4395" s="33"/>
      <c r="P4395" s="33"/>
      <c r="Q4395" s="33"/>
      <c r="R4395" s="33"/>
      <c r="S4395" s="33"/>
      <c r="T4395" s="33"/>
      <c r="U4395" s="33"/>
      <c r="V4395" s="33"/>
      <c r="W4395" s="33"/>
      <c r="X4395" s="282"/>
      <c r="Y4395" s="33"/>
      <c r="Z4395" s="284"/>
      <c r="AA4395" s="284"/>
      <c r="AB4395" s="33"/>
      <c r="AC4395" s="33"/>
      <c r="AD4395" s="33"/>
      <c r="AE4395" s="33"/>
      <c r="AF4395" s="33"/>
      <c r="AG4395" s="33"/>
      <c r="AH4395" s="33"/>
      <c r="AI4395" s="33"/>
      <c r="AJ4395" s="33"/>
      <c r="AK4395" s="33"/>
      <c r="AL4395" s="33"/>
      <c r="AM4395" s="33"/>
      <c r="AN4395" s="33"/>
      <c r="AO4395" s="33"/>
      <c r="AP4395" s="34"/>
      <c r="AQ4395" s="34"/>
      <c r="AR4395" s="28"/>
      <c r="AS4395" s="29"/>
      <c r="AT4395" s="29"/>
      <c r="AU4395" s="29"/>
    </row>
    <row r="4396" spans="1:47" s="470" customFormat="1">
      <c r="A4396" s="13"/>
      <c r="B4396" s="8"/>
      <c r="C4396" s="83">
        <v>329</v>
      </c>
      <c r="D4396" s="375" t="s">
        <v>171</v>
      </c>
      <c r="E4396" s="266"/>
      <c r="F4396" s="321"/>
      <c r="G4396" s="282"/>
      <c r="H4396" s="283"/>
      <c r="I4396" s="33"/>
      <c r="J4396" s="33"/>
      <c r="K4396" s="33"/>
      <c r="L4396" s="33"/>
      <c r="M4396" s="33"/>
      <c r="N4396" s="33"/>
      <c r="O4396" s="33"/>
      <c r="P4396" s="33"/>
      <c r="Q4396" s="33"/>
      <c r="R4396" s="33"/>
      <c r="S4396" s="33"/>
      <c r="T4396" s="33"/>
      <c r="U4396" s="33"/>
      <c r="V4396" s="33"/>
      <c r="W4396" s="33"/>
      <c r="X4396" s="282"/>
      <c r="Y4396" s="33"/>
      <c r="Z4396" s="284"/>
      <c r="AA4396" s="284"/>
      <c r="AB4396" s="33"/>
      <c r="AC4396" s="33"/>
      <c r="AD4396" s="33"/>
      <c r="AE4396" s="33"/>
      <c r="AF4396" s="33"/>
      <c r="AG4396" s="33"/>
      <c r="AH4396" s="33"/>
      <c r="AI4396" s="33"/>
      <c r="AJ4396" s="33"/>
      <c r="AK4396" s="33"/>
      <c r="AL4396" s="33"/>
      <c r="AM4396" s="33"/>
      <c r="AN4396" s="33"/>
      <c r="AO4396" s="33"/>
      <c r="AP4396" s="34"/>
      <c r="AQ4396" s="34"/>
      <c r="AR4396" s="28"/>
      <c r="AS4396" s="29"/>
      <c r="AT4396" s="29"/>
      <c r="AU4396" s="29"/>
    </row>
    <row r="4397" spans="1:47" s="470" customFormat="1">
      <c r="A4397" s="13"/>
      <c r="B4397" s="8"/>
      <c r="C4397" s="8"/>
      <c r="D4397" s="472" t="s">
        <v>184</v>
      </c>
      <c r="E4397" s="266"/>
      <c r="F4397" s="261"/>
      <c r="G4397" s="282"/>
      <c r="H4397" s="283"/>
      <c r="I4397" s="33"/>
      <c r="J4397" s="33"/>
      <c r="K4397" s="33"/>
      <c r="L4397" s="33"/>
      <c r="M4397" s="33"/>
      <c r="N4397" s="33"/>
      <c r="O4397" s="33"/>
      <c r="P4397" s="33"/>
      <c r="Q4397" s="33"/>
      <c r="R4397" s="33"/>
      <c r="S4397" s="33"/>
      <c r="T4397" s="33"/>
      <c r="U4397" s="33"/>
      <c r="V4397" s="33"/>
      <c r="W4397" s="33"/>
      <c r="X4397" s="282"/>
      <c r="Y4397" s="33"/>
      <c r="Z4397" s="284"/>
      <c r="AA4397" s="284"/>
      <c r="AB4397" s="33"/>
      <c r="AC4397" s="33"/>
      <c r="AD4397" s="33"/>
      <c r="AE4397" s="33"/>
      <c r="AF4397" s="33"/>
      <c r="AG4397" s="33"/>
      <c r="AH4397" s="33"/>
      <c r="AI4397" s="33"/>
      <c r="AJ4397" s="33"/>
      <c r="AK4397" s="33"/>
      <c r="AL4397" s="33"/>
      <c r="AM4397" s="33"/>
      <c r="AN4397" s="33"/>
      <c r="AO4397" s="33"/>
      <c r="AP4397" s="34"/>
      <c r="AQ4397" s="34"/>
      <c r="AR4397" s="28"/>
      <c r="AS4397" s="29"/>
      <c r="AT4397" s="29"/>
      <c r="AU4397" s="29"/>
    </row>
    <row r="4398" spans="1:47" s="470" customFormat="1">
      <c r="A4398" s="13"/>
      <c r="B4398" s="8"/>
      <c r="C4398" s="8"/>
      <c r="D4398" s="473" t="s">
        <v>174</v>
      </c>
      <c r="E4398" s="321"/>
      <c r="F4398" s="261"/>
      <c r="G4398" s="282"/>
      <c r="H4398" s="283"/>
      <c r="I4398" s="33"/>
      <c r="J4398" s="33"/>
      <c r="K4398" s="33"/>
      <c r="L4398" s="33"/>
      <c r="M4398" s="33"/>
      <c r="N4398" s="33"/>
      <c r="O4398" s="33"/>
      <c r="P4398" s="33"/>
      <c r="Q4398" s="33"/>
      <c r="R4398" s="33"/>
      <c r="S4398" s="33"/>
      <c r="T4398" s="33"/>
      <c r="U4398" s="33"/>
      <c r="V4398" s="33"/>
      <c r="W4398" s="33"/>
      <c r="X4398" s="282"/>
      <c r="Y4398" s="33"/>
      <c r="Z4398" s="284"/>
      <c r="AA4398" s="284"/>
      <c r="AB4398" s="33"/>
      <c r="AC4398" s="33"/>
      <c r="AD4398" s="33"/>
      <c r="AE4398" s="33"/>
      <c r="AF4398" s="33"/>
      <c r="AG4398" s="33"/>
      <c r="AH4398" s="33"/>
      <c r="AI4398" s="33"/>
      <c r="AJ4398" s="33"/>
      <c r="AK4398" s="33"/>
      <c r="AL4398" s="33"/>
      <c r="AM4398" s="33"/>
      <c r="AN4398" s="33"/>
      <c r="AO4398" s="33"/>
      <c r="AP4398" s="34"/>
      <c r="AQ4398" s="34"/>
      <c r="AR4398" s="28"/>
      <c r="AS4398" s="29"/>
      <c r="AT4398" s="29"/>
      <c r="AU4398" s="29"/>
    </row>
    <row r="4399" spans="1:47" s="470" customFormat="1">
      <c r="A4399" s="13"/>
      <c r="B4399" s="8"/>
      <c r="C4399" s="8"/>
      <c r="D4399" s="344" t="s">
        <v>1855</v>
      </c>
      <c r="E4399" s="266"/>
      <c r="F4399" s="261">
        <v>5000000</v>
      </c>
      <c r="G4399" s="282">
        <f>SUM(H4399)</f>
        <v>5000000</v>
      </c>
      <c r="H4399" s="283">
        <v>5000000</v>
      </c>
      <c r="I4399" s="33"/>
      <c r="J4399" s="33"/>
      <c r="K4399" s="33"/>
      <c r="L4399" s="33"/>
      <c r="M4399" s="33"/>
      <c r="N4399" s="33"/>
      <c r="O4399" s="33"/>
      <c r="P4399" s="33"/>
      <c r="Q4399" s="33"/>
      <c r="R4399" s="33"/>
      <c r="S4399" s="33"/>
      <c r="T4399" s="33"/>
      <c r="U4399" s="33"/>
      <c r="V4399" s="33"/>
      <c r="W4399" s="33"/>
      <c r="X4399" s="282"/>
      <c r="Y4399" s="33"/>
      <c r="Z4399" s="284"/>
      <c r="AA4399" s="284"/>
      <c r="AB4399" s="33"/>
      <c r="AC4399" s="33"/>
      <c r="AD4399" s="33"/>
      <c r="AE4399" s="33"/>
      <c r="AF4399" s="33"/>
      <c r="AG4399" s="33"/>
      <c r="AH4399" s="33"/>
      <c r="AI4399" s="33"/>
      <c r="AJ4399" s="33"/>
      <c r="AK4399" s="33"/>
      <c r="AL4399" s="33"/>
      <c r="AM4399" s="33"/>
      <c r="AN4399" s="33"/>
      <c r="AO4399" s="33"/>
      <c r="AP4399" s="34"/>
      <c r="AQ4399" s="34"/>
      <c r="AR4399" s="28"/>
      <c r="AS4399" s="29"/>
      <c r="AT4399" s="29"/>
      <c r="AU4399" s="29"/>
    </row>
    <row r="4400" spans="1:47" s="470" customFormat="1">
      <c r="A4400" s="13"/>
      <c r="B4400" s="8"/>
      <c r="C4400" s="8"/>
      <c r="D4400" s="344" t="s">
        <v>1856</v>
      </c>
      <c r="E4400" s="266"/>
      <c r="F4400" s="261">
        <v>3000000</v>
      </c>
      <c r="G4400" s="282">
        <f>SUM(H4400)</f>
        <v>3000000</v>
      </c>
      <c r="H4400" s="283">
        <v>3000000</v>
      </c>
      <c r="I4400" s="33"/>
      <c r="J4400" s="33"/>
      <c r="K4400" s="33"/>
      <c r="L4400" s="33"/>
      <c r="M4400" s="33"/>
      <c r="N4400" s="33"/>
      <c r="O4400" s="33"/>
      <c r="P4400" s="33"/>
      <c r="Q4400" s="33"/>
      <c r="R4400" s="33"/>
      <c r="S4400" s="33"/>
      <c r="T4400" s="33"/>
      <c r="U4400" s="33"/>
      <c r="V4400" s="33"/>
      <c r="W4400" s="33"/>
      <c r="X4400" s="282"/>
      <c r="Y4400" s="33"/>
      <c r="Z4400" s="284"/>
      <c r="AA4400" s="284"/>
      <c r="AB4400" s="33"/>
      <c r="AC4400" s="33"/>
      <c r="AD4400" s="33"/>
      <c r="AE4400" s="33"/>
      <c r="AF4400" s="33"/>
      <c r="AG4400" s="33"/>
      <c r="AH4400" s="33"/>
      <c r="AI4400" s="33"/>
      <c r="AJ4400" s="33"/>
      <c r="AK4400" s="33"/>
      <c r="AL4400" s="33"/>
      <c r="AM4400" s="33"/>
      <c r="AN4400" s="33"/>
      <c r="AO4400" s="33"/>
      <c r="AP4400" s="34"/>
      <c r="AQ4400" s="34"/>
      <c r="AR4400" s="28"/>
      <c r="AS4400" s="29"/>
      <c r="AT4400" s="29"/>
      <c r="AU4400" s="29"/>
    </row>
    <row r="4401" spans="1:256" s="470" customFormat="1">
      <c r="A4401" s="13"/>
      <c r="B4401" s="8"/>
      <c r="C4401" s="8"/>
      <c r="D4401" s="473" t="s">
        <v>188</v>
      </c>
      <c r="E4401" s="321"/>
      <c r="F4401" s="261"/>
      <c r="G4401" s="282"/>
      <c r="H4401" s="283"/>
      <c r="I4401" s="33"/>
      <c r="J4401" s="33"/>
      <c r="K4401" s="33"/>
      <c r="L4401" s="33"/>
      <c r="M4401" s="33"/>
      <c r="N4401" s="33"/>
      <c r="O4401" s="33"/>
      <c r="P4401" s="33"/>
      <c r="Q4401" s="33"/>
      <c r="R4401" s="33"/>
      <c r="S4401" s="33"/>
      <c r="T4401" s="33"/>
      <c r="U4401" s="33"/>
      <c r="V4401" s="33"/>
      <c r="W4401" s="33"/>
      <c r="X4401" s="282"/>
      <c r="Y4401" s="33"/>
      <c r="Z4401" s="284"/>
      <c r="AA4401" s="284"/>
      <c r="AB4401" s="33"/>
      <c r="AC4401" s="33"/>
      <c r="AD4401" s="33"/>
      <c r="AE4401" s="33"/>
      <c r="AF4401" s="33"/>
      <c r="AG4401" s="33"/>
      <c r="AH4401" s="33"/>
      <c r="AI4401" s="33"/>
      <c r="AJ4401" s="33"/>
      <c r="AK4401" s="33"/>
      <c r="AL4401" s="33"/>
      <c r="AM4401" s="33"/>
      <c r="AN4401" s="33"/>
      <c r="AO4401" s="33"/>
      <c r="AP4401" s="34"/>
      <c r="AQ4401" s="34"/>
      <c r="AR4401" s="28"/>
      <c r="AS4401" s="29"/>
      <c r="AT4401" s="29"/>
      <c r="AU4401" s="29"/>
    </row>
    <row r="4402" spans="1:256" s="470" customFormat="1">
      <c r="A4402" s="13"/>
      <c r="B4402" s="8"/>
      <c r="C4402" s="8"/>
      <c r="D4402" s="345" t="s">
        <v>190</v>
      </c>
      <c r="E4402" s="266"/>
      <c r="F4402" s="261">
        <v>6000000</v>
      </c>
      <c r="G4402" s="282">
        <f>SUM(H4403:H4405)</f>
        <v>5975000</v>
      </c>
      <c r="H4402" s="283"/>
      <c r="I4402" s="33"/>
      <c r="J4402" s="33"/>
      <c r="K4402" s="33"/>
      <c r="L4402" s="33"/>
      <c r="M4402" s="33"/>
      <c r="N4402" s="33"/>
      <c r="O4402" s="33"/>
      <c r="P4402" s="33"/>
      <c r="Q4402" s="33"/>
      <c r="R4402" s="33"/>
      <c r="S4402" s="33"/>
      <c r="T4402" s="33"/>
      <c r="U4402" s="33"/>
      <c r="V4402" s="33"/>
      <c r="W4402" s="33"/>
      <c r="X4402" s="282"/>
      <c r="Y4402" s="33"/>
      <c r="Z4402" s="284"/>
      <c r="AA4402" s="284"/>
      <c r="AB4402" s="33"/>
      <c r="AC4402" s="33"/>
      <c r="AD4402" s="33"/>
      <c r="AE4402" s="33"/>
      <c r="AF4402" s="33"/>
      <c r="AG4402" s="33"/>
      <c r="AH4402" s="33"/>
      <c r="AI4402" s="33"/>
      <c r="AJ4402" s="33"/>
      <c r="AK4402" s="33"/>
      <c r="AL4402" s="33"/>
      <c r="AM4402" s="33"/>
      <c r="AN4402" s="33"/>
      <c r="AO4402" s="33"/>
      <c r="AP4402" s="34"/>
      <c r="AQ4402" s="34"/>
      <c r="AR4402" s="28"/>
      <c r="AS4402" s="29"/>
      <c r="AT4402" s="29"/>
      <c r="AU4402" s="29"/>
    </row>
    <row r="4403" spans="1:256" s="532" customFormat="1">
      <c r="A4403" s="13"/>
      <c r="B4403" s="8"/>
      <c r="C4403" s="8"/>
      <c r="D4403" s="344" t="s">
        <v>1857</v>
      </c>
      <c r="E4403" s="266"/>
      <c r="F4403" s="261"/>
      <c r="G4403" s="282"/>
      <c r="H4403" s="283">
        <v>975000</v>
      </c>
      <c r="I4403" s="33"/>
      <c r="J4403" s="33"/>
      <c r="K4403" s="33"/>
      <c r="L4403" s="33"/>
      <c r="M4403" s="33"/>
      <c r="N4403" s="33"/>
      <c r="O4403" s="33"/>
      <c r="P4403" s="33"/>
      <c r="Q4403" s="33"/>
      <c r="R4403" s="33"/>
      <c r="S4403" s="33"/>
      <c r="T4403" s="33"/>
      <c r="U4403" s="33"/>
      <c r="V4403" s="33"/>
      <c r="W4403" s="33"/>
      <c r="X4403" s="282"/>
      <c r="Y4403" s="33"/>
      <c r="Z4403" s="284"/>
      <c r="AA4403" s="284"/>
      <c r="AB4403" s="33"/>
      <c r="AC4403" s="33"/>
      <c r="AD4403" s="33"/>
      <c r="AE4403" s="33"/>
      <c r="AF4403" s="33"/>
      <c r="AG4403" s="33"/>
      <c r="AH4403" s="33"/>
      <c r="AI4403" s="33"/>
      <c r="AJ4403" s="33"/>
      <c r="AK4403" s="33"/>
      <c r="AL4403" s="33"/>
      <c r="AM4403" s="33"/>
      <c r="AN4403" s="33"/>
      <c r="AO4403" s="33"/>
      <c r="AP4403" s="34"/>
      <c r="AQ4403" s="34"/>
      <c r="AR4403" s="28"/>
      <c r="AS4403" s="29"/>
      <c r="AT4403" s="29"/>
      <c r="AU4403" s="29"/>
    </row>
    <row r="4404" spans="1:256" s="532" customFormat="1">
      <c r="A4404" s="13"/>
      <c r="B4404" s="8"/>
      <c r="C4404" s="8"/>
      <c r="D4404" s="344" t="s">
        <v>1858</v>
      </c>
      <c r="E4404" s="266"/>
      <c r="F4404" s="261"/>
      <c r="G4404" s="282"/>
      <c r="H4404" s="283">
        <v>2750000</v>
      </c>
      <c r="I4404" s="33"/>
      <c r="J4404" s="33"/>
      <c r="K4404" s="33"/>
      <c r="L4404" s="33"/>
      <c r="M4404" s="33"/>
      <c r="N4404" s="33"/>
      <c r="O4404" s="33"/>
      <c r="P4404" s="33"/>
      <c r="Q4404" s="33"/>
      <c r="R4404" s="33"/>
      <c r="S4404" s="33"/>
      <c r="T4404" s="33"/>
      <c r="U4404" s="33"/>
      <c r="V4404" s="33"/>
      <c r="W4404" s="33"/>
      <c r="X4404" s="282"/>
      <c r="Y4404" s="33"/>
      <c r="Z4404" s="284"/>
      <c r="AA4404" s="284"/>
      <c r="AB4404" s="33"/>
      <c r="AC4404" s="33"/>
      <c r="AD4404" s="33"/>
      <c r="AE4404" s="33"/>
      <c r="AF4404" s="33"/>
      <c r="AG4404" s="33"/>
      <c r="AH4404" s="33"/>
      <c r="AI4404" s="33"/>
      <c r="AJ4404" s="33"/>
      <c r="AK4404" s="33"/>
      <c r="AL4404" s="33"/>
      <c r="AM4404" s="33"/>
      <c r="AN4404" s="33"/>
      <c r="AO4404" s="33"/>
      <c r="AP4404" s="34"/>
      <c r="AQ4404" s="34"/>
      <c r="AR4404" s="28"/>
      <c r="AS4404" s="29"/>
      <c r="AT4404" s="29"/>
      <c r="AU4404" s="29"/>
    </row>
    <row r="4405" spans="1:256" s="532" customFormat="1">
      <c r="A4405" s="13"/>
      <c r="B4405" s="8"/>
      <c r="C4405" s="8"/>
      <c r="D4405" s="344" t="s">
        <v>1858</v>
      </c>
      <c r="E4405" s="266"/>
      <c r="F4405" s="261"/>
      <c r="G4405" s="282"/>
      <c r="H4405" s="283">
        <v>2250000</v>
      </c>
      <c r="I4405" s="33"/>
      <c r="J4405" s="33"/>
      <c r="K4405" s="33"/>
      <c r="L4405" s="33"/>
      <c r="M4405" s="33"/>
      <c r="N4405" s="33"/>
      <c r="O4405" s="33"/>
      <c r="P4405" s="33"/>
      <c r="Q4405" s="33"/>
      <c r="R4405" s="33"/>
      <c r="S4405" s="33"/>
      <c r="T4405" s="33"/>
      <c r="U4405" s="33"/>
      <c r="V4405" s="33"/>
      <c r="W4405" s="33"/>
      <c r="X4405" s="282"/>
      <c r="Y4405" s="33"/>
      <c r="Z4405" s="284"/>
      <c r="AA4405" s="284"/>
      <c r="AB4405" s="33"/>
      <c r="AC4405" s="33"/>
      <c r="AD4405" s="33"/>
      <c r="AE4405" s="33"/>
      <c r="AF4405" s="33"/>
      <c r="AG4405" s="33"/>
      <c r="AH4405" s="33"/>
      <c r="AI4405" s="33"/>
      <c r="AJ4405" s="33"/>
      <c r="AK4405" s="33"/>
      <c r="AL4405" s="33"/>
      <c r="AM4405" s="33"/>
      <c r="AN4405" s="33"/>
      <c r="AO4405" s="33"/>
      <c r="AP4405" s="34"/>
      <c r="AQ4405" s="34"/>
      <c r="AR4405" s="28"/>
      <c r="AS4405" s="29"/>
      <c r="AT4405" s="29"/>
      <c r="AU4405" s="29"/>
    </row>
    <row r="4406" spans="1:256" s="470" customFormat="1">
      <c r="A4406" s="13"/>
      <c r="B4406" s="8"/>
      <c r="C4406" s="8"/>
      <c r="D4406" s="473" t="s">
        <v>212</v>
      </c>
      <c r="E4406" s="321"/>
      <c r="F4406" s="261"/>
      <c r="G4406" s="282"/>
      <c r="H4406" s="283"/>
      <c r="I4406" s="33"/>
      <c r="J4406" s="33"/>
      <c r="K4406" s="33"/>
      <c r="L4406" s="33"/>
      <c r="M4406" s="33"/>
      <c r="N4406" s="33"/>
      <c r="O4406" s="33"/>
      <c r="P4406" s="33"/>
      <c r="Q4406" s="33"/>
      <c r="R4406" s="33"/>
      <c r="S4406" s="33"/>
      <c r="T4406" s="33"/>
      <c r="U4406" s="33"/>
      <c r="V4406" s="33"/>
      <c r="W4406" s="33"/>
      <c r="X4406" s="282"/>
      <c r="Y4406" s="33"/>
      <c r="Z4406" s="284"/>
      <c r="AA4406" s="284"/>
      <c r="AB4406" s="33"/>
      <c r="AC4406" s="33"/>
      <c r="AD4406" s="33"/>
      <c r="AE4406" s="33"/>
      <c r="AF4406" s="33"/>
      <c r="AG4406" s="33"/>
      <c r="AH4406" s="33"/>
      <c r="AI4406" s="33"/>
      <c r="AJ4406" s="33"/>
      <c r="AK4406" s="33"/>
      <c r="AL4406" s="33"/>
      <c r="AM4406" s="33"/>
      <c r="AN4406" s="33"/>
      <c r="AO4406" s="33"/>
      <c r="AP4406" s="34"/>
      <c r="AQ4406" s="34"/>
      <c r="AR4406" s="28"/>
      <c r="AS4406" s="29"/>
      <c r="AT4406" s="29"/>
      <c r="AU4406" s="29"/>
    </row>
    <row r="4407" spans="1:256" s="470" customFormat="1">
      <c r="A4407" s="13"/>
      <c r="B4407" s="8"/>
      <c r="C4407" s="8"/>
      <c r="D4407" s="344" t="s">
        <v>1859</v>
      </c>
      <c r="E4407" s="266"/>
      <c r="F4407" s="261">
        <v>20000000</v>
      </c>
      <c r="G4407" s="282">
        <f>SUM(H4407)</f>
        <v>20000000</v>
      </c>
      <c r="H4407" s="283">
        <v>20000000</v>
      </c>
      <c r="I4407" s="33"/>
      <c r="J4407" s="33"/>
      <c r="K4407" s="33"/>
      <c r="L4407" s="33"/>
      <c r="M4407" s="33"/>
      <c r="N4407" s="33"/>
      <c r="O4407" s="33"/>
      <c r="P4407" s="33"/>
      <c r="Q4407" s="33"/>
      <c r="R4407" s="33"/>
      <c r="S4407" s="33"/>
      <c r="T4407" s="33"/>
      <c r="U4407" s="33"/>
      <c r="V4407" s="33"/>
      <c r="W4407" s="33"/>
      <c r="X4407" s="282"/>
      <c r="Y4407" s="33"/>
      <c r="Z4407" s="284"/>
      <c r="AA4407" s="284"/>
      <c r="AB4407" s="33"/>
      <c r="AC4407" s="33"/>
      <c r="AD4407" s="33"/>
      <c r="AE4407" s="33"/>
      <c r="AF4407" s="33"/>
      <c r="AG4407" s="33"/>
      <c r="AH4407" s="33"/>
      <c r="AI4407" s="33"/>
      <c r="AJ4407" s="33"/>
      <c r="AK4407" s="33"/>
      <c r="AL4407" s="33"/>
      <c r="AM4407" s="33"/>
      <c r="AN4407" s="33"/>
      <c r="AO4407" s="33"/>
      <c r="AP4407" s="34"/>
      <c r="AQ4407" s="34"/>
      <c r="AR4407" s="28"/>
      <c r="AS4407" s="29"/>
      <c r="AT4407" s="29"/>
      <c r="AU4407" s="29"/>
    </row>
    <row r="4408" spans="1:256" s="470" customFormat="1">
      <c r="A4408" s="13"/>
      <c r="B4408" s="8"/>
      <c r="C4408" s="8"/>
      <c r="D4408" s="240"/>
      <c r="E4408" s="266"/>
      <c r="F4408" s="321"/>
      <c r="G4408" s="282"/>
      <c r="H4408" s="283"/>
      <c r="I4408" s="33"/>
      <c r="J4408" s="33"/>
      <c r="K4408" s="33"/>
      <c r="L4408" s="33"/>
      <c r="M4408" s="33"/>
      <c r="N4408" s="33"/>
      <c r="O4408" s="33"/>
      <c r="P4408" s="33"/>
      <c r="Q4408" s="33"/>
      <c r="R4408" s="33"/>
      <c r="S4408" s="33"/>
      <c r="T4408" s="33"/>
      <c r="U4408" s="33"/>
      <c r="V4408" s="33"/>
      <c r="W4408" s="33"/>
      <c r="X4408" s="282"/>
      <c r="Y4408" s="33"/>
      <c r="Z4408" s="284"/>
      <c r="AA4408" s="284"/>
      <c r="AB4408" s="33"/>
      <c r="AC4408" s="33"/>
      <c r="AD4408" s="33"/>
      <c r="AE4408" s="33"/>
      <c r="AF4408" s="33"/>
      <c r="AG4408" s="33"/>
      <c r="AH4408" s="33"/>
      <c r="AI4408" s="33"/>
      <c r="AJ4408" s="33"/>
      <c r="AK4408" s="33"/>
      <c r="AL4408" s="33"/>
      <c r="AM4408" s="33"/>
      <c r="AN4408" s="33"/>
      <c r="AO4408" s="33"/>
      <c r="AP4408" s="34"/>
      <c r="AQ4408" s="34"/>
      <c r="AR4408" s="28"/>
      <c r="AS4408" s="29"/>
      <c r="AT4408" s="29"/>
      <c r="AU4408" s="29"/>
    </row>
    <row r="4409" spans="1:256" s="470" customFormat="1">
      <c r="A4409" s="13"/>
      <c r="B4409" s="8"/>
      <c r="C4409" s="8"/>
      <c r="D4409" s="240"/>
      <c r="E4409" s="266"/>
      <c r="F4409" s="321"/>
      <c r="G4409" s="282"/>
      <c r="H4409" s="283"/>
      <c r="I4409" s="33"/>
      <c r="J4409" s="33"/>
      <c r="K4409" s="33"/>
      <c r="L4409" s="33"/>
      <c r="M4409" s="33"/>
      <c r="N4409" s="33"/>
      <c r="O4409" s="33"/>
      <c r="P4409" s="33"/>
      <c r="Q4409" s="33"/>
      <c r="R4409" s="33"/>
      <c r="S4409" s="33"/>
      <c r="T4409" s="33"/>
      <c r="U4409" s="33"/>
      <c r="V4409" s="33"/>
      <c r="W4409" s="33"/>
      <c r="X4409" s="282"/>
      <c r="Y4409" s="33"/>
      <c r="Z4409" s="284"/>
      <c r="AA4409" s="284"/>
      <c r="AB4409" s="33"/>
      <c r="AC4409" s="33"/>
      <c r="AD4409" s="33"/>
      <c r="AE4409" s="33"/>
      <c r="AF4409" s="33"/>
      <c r="AG4409" s="33"/>
      <c r="AH4409" s="33"/>
      <c r="AI4409" s="33"/>
      <c r="AJ4409" s="33"/>
      <c r="AK4409" s="33"/>
      <c r="AL4409" s="33"/>
      <c r="AM4409" s="33"/>
      <c r="AN4409" s="33"/>
      <c r="AO4409" s="33"/>
      <c r="AP4409" s="34"/>
      <c r="AQ4409" s="34"/>
      <c r="AR4409" s="28"/>
      <c r="AS4409" s="29"/>
      <c r="AT4409" s="29"/>
      <c r="AU4409" s="29"/>
    </row>
    <row r="4410" spans="1:256" s="470" customFormat="1">
      <c r="A4410" s="13"/>
      <c r="B4410" s="8"/>
      <c r="C4410" s="8"/>
      <c r="D4410" s="240"/>
      <c r="E4410" s="266"/>
      <c r="F4410" s="321"/>
      <c r="G4410" s="282"/>
      <c r="H4410" s="283"/>
      <c r="I4410" s="33"/>
      <c r="J4410" s="33"/>
      <c r="K4410" s="33"/>
      <c r="L4410" s="33"/>
      <c r="M4410" s="33"/>
      <c r="N4410" s="33"/>
      <c r="O4410" s="33"/>
      <c r="P4410" s="33"/>
      <c r="Q4410" s="33"/>
      <c r="R4410" s="33"/>
      <c r="S4410" s="33"/>
      <c r="T4410" s="33"/>
      <c r="U4410" s="33"/>
      <c r="V4410" s="33"/>
      <c r="W4410" s="33"/>
      <c r="X4410" s="282"/>
      <c r="Y4410" s="33"/>
      <c r="Z4410" s="284"/>
      <c r="AA4410" s="284"/>
      <c r="AB4410" s="33"/>
      <c r="AC4410" s="33"/>
      <c r="AD4410" s="33"/>
      <c r="AE4410" s="33"/>
      <c r="AF4410" s="33"/>
      <c r="AG4410" s="33"/>
      <c r="AH4410" s="33"/>
      <c r="AI4410" s="33"/>
      <c r="AJ4410" s="33"/>
      <c r="AK4410" s="33"/>
      <c r="AL4410" s="33"/>
      <c r="AM4410" s="33"/>
      <c r="AN4410" s="33"/>
      <c r="AO4410" s="33"/>
      <c r="AP4410" s="34"/>
      <c r="AQ4410" s="34"/>
      <c r="AR4410" s="28"/>
      <c r="AS4410" s="29"/>
      <c r="AT4410" s="29"/>
      <c r="AU4410" s="29"/>
    </row>
    <row r="4411" spans="1:256" s="21" customFormat="1">
      <c r="A4411" s="10"/>
      <c r="B4411" s="8"/>
      <c r="C4411" s="8"/>
      <c r="D4411" s="82"/>
      <c r="E4411" s="33"/>
      <c r="F4411" s="261"/>
      <c r="G4411" s="71"/>
      <c r="H4411" s="72"/>
      <c r="I4411" s="69"/>
      <c r="J4411" s="69"/>
      <c r="K4411" s="69"/>
      <c r="L4411" s="69"/>
      <c r="M4411" s="69"/>
      <c r="N4411" s="69"/>
      <c r="O4411" s="69"/>
      <c r="P4411" s="69"/>
      <c r="Q4411" s="69"/>
      <c r="R4411" s="69"/>
      <c r="S4411" s="69"/>
      <c r="T4411" s="69"/>
      <c r="U4411" s="69"/>
      <c r="V4411" s="69"/>
      <c r="W4411" s="69"/>
      <c r="X4411" s="71"/>
      <c r="Y4411" s="69"/>
      <c r="Z4411" s="73"/>
      <c r="AA4411" s="73"/>
      <c r="AB4411" s="69"/>
      <c r="AC4411" s="69"/>
      <c r="AD4411" s="69"/>
      <c r="AE4411" s="69"/>
      <c r="AF4411" s="69"/>
      <c r="AG4411" s="69"/>
      <c r="AH4411" s="69"/>
      <c r="AI4411" s="69"/>
      <c r="AJ4411" s="69"/>
      <c r="AK4411" s="69"/>
      <c r="AL4411" s="69"/>
      <c r="AM4411" s="69"/>
      <c r="AN4411" s="69"/>
      <c r="AO4411" s="69"/>
      <c r="AP4411" s="70"/>
      <c r="AQ4411" s="70"/>
      <c r="AR4411" s="76"/>
      <c r="AS4411" s="60"/>
      <c r="AT4411" s="60"/>
      <c r="AU4411" s="60"/>
    </row>
    <row r="4412" spans="1:256" s="21" customFormat="1">
      <c r="A4412" s="10"/>
      <c r="B4412" s="8"/>
      <c r="C4412" s="8"/>
      <c r="D4412" s="82"/>
      <c r="E4412" s="404"/>
      <c r="F4412" s="69"/>
      <c r="G4412" s="71"/>
      <c r="H4412" s="72"/>
      <c r="I4412" s="69"/>
      <c r="J4412" s="69"/>
      <c r="K4412" s="69"/>
      <c r="L4412" s="69"/>
      <c r="M4412" s="69"/>
      <c r="N4412" s="69"/>
      <c r="O4412" s="69"/>
      <c r="P4412" s="69"/>
      <c r="Q4412" s="69"/>
      <c r="R4412" s="69"/>
      <c r="S4412" s="69"/>
      <c r="T4412" s="69"/>
      <c r="U4412" s="69"/>
      <c r="V4412" s="69"/>
      <c r="W4412" s="69"/>
      <c r="X4412" s="71"/>
      <c r="Y4412" s="69"/>
      <c r="Z4412" s="73"/>
      <c r="AA4412" s="73"/>
      <c r="AB4412" s="69"/>
      <c r="AC4412" s="69"/>
      <c r="AD4412" s="69"/>
      <c r="AE4412" s="69"/>
      <c r="AF4412" s="69"/>
      <c r="AG4412" s="69"/>
      <c r="AH4412" s="69"/>
      <c r="AI4412" s="69"/>
      <c r="AJ4412" s="69"/>
      <c r="AK4412" s="69"/>
      <c r="AL4412" s="69"/>
      <c r="AM4412" s="69"/>
      <c r="AN4412" s="69"/>
      <c r="AO4412" s="69"/>
      <c r="AP4412" s="70"/>
      <c r="AQ4412" s="70"/>
      <c r="AR4412" s="76"/>
      <c r="AS4412" s="60"/>
      <c r="AT4412" s="60"/>
      <c r="AU4412" s="60"/>
    </row>
    <row r="4413" spans="1:256" s="86" customFormat="1">
      <c r="A4413" s="12"/>
      <c r="B4413" s="9">
        <v>3</v>
      </c>
      <c r="C4413" s="9" t="s">
        <v>16</v>
      </c>
      <c r="D4413" s="81" t="s">
        <v>10</v>
      </c>
      <c r="E4413" s="405">
        <v>762561750</v>
      </c>
      <c r="F4413" s="31">
        <f t="shared" ref="F4413:V4413" si="367">SUM(F4414:F4415)</f>
        <v>0</v>
      </c>
      <c r="G4413" s="31">
        <f t="shared" si="367"/>
        <v>0</v>
      </c>
      <c r="H4413" s="31">
        <f t="shared" si="367"/>
        <v>0</v>
      </c>
      <c r="I4413" s="31">
        <f t="shared" si="367"/>
        <v>0</v>
      </c>
      <c r="J4413" s="31">
        <f t="shared" si="367"/>
        <v>0</v>
      </c>
      <c r="K4413" s="31">
        <f t="shared" si="367"/>
        <v>0</v>
      </c>
      <c r="L4413" s="31">
        <f t="shared" si="367"/>
        <v>0</v>
      </c>
      <c r="M4413" s="31">
        <f t="shared" si="367"/>
        <v>0</v>
      </c>
      <c r="N4413" s="31">
        <f t="shared" si="367"/>
        <v>0</v>
      </c>
      <c r="O4413" s="31">
        <f t="shared" si="367"/>
        <v>0</v>
      </c>
      <c r="P4413" s="31">
        <f t="shared" si="367"/>
        <v>0</v>
      </c>
      <c r="Q4413" s="31">
        <f t="shared" si="367"/>
        <v>0</v>
      </c>
      <c r="R4413" s="31">
        <f t="shared" si="367"/>
        <v>0</v>
      </c>
      <c r="S4413" s="31">
        <f t="shared" si="367"/>
        <v>0</v>
      </c>
      <c r="T4413" s="31">
        <f t="shared" si="367"/>
        <v>0</v>
      </c>
      <c r="U4413" s="31">
        <f t="shared" si="367"/>
        <v>0</v>
      </c>
      <c r="V4413" s="31">
        <f t="shared" si="367"/>
        <v>0</v>
      </c>
      <c r="W4413" s="31">
        <f>SUM(O4413:V4413)</f>
        <v>0</v>
      </c>
      <c r="X4413" s="31">
        <f>SUM(X4414:X4415)</f>
        <v>0</v>
      </c>
      <c r="Y4413" s="31">
        <f>H4413+I4413+J4413+K4413+L4413+M4413+N4413+W4413+X4413</f>
        <v>0</v>
      </c>
      <c r="Z4413" s="31">
        <f t="shared" ref="Z4413:AK4413" si="368">SUM(Z4414:Z4415)</f>
        <v>0</v>
      </c>
      <c r="AA4413" s="31">
        <f t="shared" si="368"/>
        <v>0</v>
      </c>
      <c r="AB4413" s="31">
        <f t="shared" si="368"/>
        <v>0</v>
      </c>
      <c r="AC4413" s="31">
        <f t="shared" si="368"/>
        <v>0</v>
      </c>
      <c r="AD4413" s="31">
        <f t="shared" si="368"/>
        <v>0</v>
      </c>
      <c r="AE4413" s="31">
        <f t="shared" si="368"/>
        <v>0</v>
      </c>
      <c r="AF4413" s="31">
        <f t="shared" si="368"/>
        <v>0</v>
      </c>
      <c r="AG4413" s="31">
        <f t="shared" si="368"/>
        <v>0</v>
      </c>
      <c r="AH4413" s="31">
        <f t="shared" si="368"/>
        <v>0</v>
      </c>
      <c r="AI4413" s="31">
        <f t="shared" si="368"/>
        <v>0</v>
      </c>
      <c r="AJ4413" s="31">
        <f t="shared" si="368"/>
        <v>0</v>
      </c>
      <c r="AK4413" s="31">
        <f t="shared" si="368"/>
        <v>0</v>
      </c>
      <c r="AL4413" s="31">
        <f>SUM(AD4413:AK4413)</f>
        <v>0</v>
      </c>
      <c r="AM4413" s="31">
        <f>SUM(AM4414:AM4415)</f>
        <v>0</v>
      </c>
      <c r="AN4413" s="31">
        <f>SUM(AN4414:AN4415)</f>
        <v>0</v>
      </c>
      <c r="AO4413" s="31">
        <f>Z4413+AA4413+AB4413+AC4413+AL4413+AM4413+AN4413</f>
        <v>0</v>
      </c>
      <c r="AP4413" s="32">
        <f>E4413+Y4413-AO4413</f>
        <v>762561750</v>
      </c>
      <c r="AQ4413" s="32"/>
      <c r="AR4413" s="28"/>
      <c r="AS4413" s="29">
        <f>E4413+H4413+I4413+J4413+K4413+L4413+M4413+N4413+W4413+X4413-Z4413-AB4413-AL4413-AC4413-AM4413-AN4413</f>
        <v>762561750</v>
      </c>
      <c r="AT4413" s="29">
        <f>AP4413-AS4413</f>
        <v>0</v>
      </c>
      <c r="AU4413" s="29">
        <f>E4413</f>
        <v>762561750</v>
      </c>
      <c r="AV4413" s="86">
        <f>AS4413-AU4413</f>
        <v>0</v>
      </c>
      <c r="AW4413" s="86">
        <f>Y4413-AO4413</f>
        <v>0</v>
      </c>
      <c r="AX4413" s="86">
        <f>AV4413-AW4413</f>
        <v>0</v>
      </c>
      <c r="AZ4413" s="398"/>
    </row>
    <row r="4414" spans="1:256" s="15" customFormat="1">
      <c r="A4414" s="10"/>
      <c r="B4414" s="8"/>
      <c r="C4414" s="8"/>
      <c r="D4414" s="82"/>
      <c r="E4414" s="266"/>
      <c r="F4414" s="261"/>
      <c r="G4414" s="71"/>
      <c r="H4414" s="283"/>
      <c r="I4414" s="33"/>
      <c r="J4414" s="33"/>
      <c r="K4414" s="33"/>
      <c r="L4414" s="33"/>
      <c r="M4414" s="33"/>
      <c r="N4414" s="33"/>
      <c r="O4414" s="33"/>
      <c r="P4414" s="33"/>
      <c r="Q4414" s="33"/>
      <c r="R4414" s="33"/>
      <c r="S4414" s="33"/>
      <c r="T4414" s="33"/>
      <c r="U4414" s="33"/>
      <c r="V4414" s="33"/>
      <c r="W4414" s="33"/>
      <c r="X4414" s="282"/>
      <c r="Y4414" s="69"/>
      <c r="Z4414" s="73"/>
      <c r="AA4414" s="73"/>
      <c r="AB4414" s="69"/>
      <c r="AC4414" s="69"/>
      <c r="AD4414" s="69"/>
      <c r="AE4414" s="69"/>
      <c r="AF4414" s="69"/>
      <c r="AG4414" s="69"/>
      <c r="AH4414" s="69"/>
      <c r="AI4414" s="69"/>
      <c r="AJ4414" s="69"/>
      <c r="AK4414" s="69"/>
      <c r="AL4414" s="69"/>
      <c r="AM4414" s="69"/>
      <c r="AN4414" s="69"/>
      <c r="AO4414" s="69"/>
      <c r="AP4414" s="70"/>
      <c r="AQ4414" s="70"/>
      <c r="AR4414" s="76"/>
      <c r="AS4414" s="60"/>
      <c r="AT4414" s="60"/>
      <c r="AU4414" s="60"/>
      <c r="AV4414" s="21"/>
      <c r="AW4414" s="21"/>
      <c r="AX4414" s="21"/>
      <c r="AY4414" s="21"/>
      <c r="AZ4414" s="21"/>
      <c r="BA4414" s="21"/>
      <c r="BB4414" s="21"/>
      <c r="BC4414" s="21"/>
      <c r="BD4414" s="21"/>
      <c r="BE4414" s="21"/>
      <c r="BF4414" s="21"/>
      <c r="BG4414" s="21"/>
      <c r="BH4414" s="21"/>
      <c r="BI4414" s="21"/>
      <c r="BJ4414" s="21"/>
      <c r="BK4414" s="21"/>
      <c r="BL4414" s="21"/>
      <c r="BM4414" s="21"/>
      <c r="BN4414" s="21"/>
      <c r="BO4414" s="21"/>
      <c r="BP4414" s="21"/>
      <c r="BQ4414" s="21"/>
      <c r="BR4414" s="21"/>
      <c r="BS4414" s="21"/>
      <c r="BT4414" s="21"/>
      <c r="BU4414" s="21"/>
      <c r="BV4414" s="21"/>
      <c r="BW4414" s="21"/>
      <c r="BX4414" s="21"/>
      <c r="BY4414" s="21"/>
      <c r="BZ4414" s="21"/>
      <c r="CA4414" s="21"/>
      <c r="CB4414" s="21"/>
      <c r="CC4414" s="21"/>
      <c r="CD4414" s="21"/>
      <c r="CE4414" s="21"/>
      <c r="CF4414" s="21"/>
      <c r="CG4414" s="21"/>
      <c r="CH4414" s="21"/>
      <c r="CI4414" s="21"/>
      <c r="CJ4414" s="21"/>
      <c r="CK4414" s="21"/>
      <c r="CL4414" s="21"/>
      <c r="CM4414" s="21"/>
      <c r="CN4414" s="21"/>
      <c r="CO4414" s="21"/>
      <c r="CP4414" s="21"/>
      <c r="CQ4414" s="21"/>
      <c r="CR4414" s="21"/>
      <c r="CS4414" s="21"/>
      <c r="CT4414" s="21"/>
      <c r="CU4414" s="21"/>
      <c r="CV4414" s="21"/>
      <c r="CW4414" s="21"/>
      <c r="CX4414" s="21"/>
      <c r="CY4414" s="21"/>
      <c r="CZ4414" s="21"/>
      <c r="DA4414" s="21"/>
      <c r="DB4414" s="21"/>
      <c r="DC4414" s="21"/>
      <c r="DD4414" s="21"/>
      <c r="DE4414" s="21"/>
      <c r="DF4414" s="21"/>
      <c r="DG4414" s="21"/>
      <c r="DH4414" s="21"/>
      <c r="DI4414" s="21"/>
      <c r="DJ4414" s="21"/>
      <c r="DK4414" s="21"/>
      <c r="DL4414" s="21"/>
      <c r="DM4414" s="21"/>
      <c r="DN4414" s="21"/>
      <c r="DO4414" s="21"/>
      <c r="DP4414" s="21"/>
      <c r="DQ4414" s="21"/>
      <c r="DR4414" s="21"/>
      <c r="DS4414" s="21"/>
      <c r="DT4414" s="21"/>
      <c r="DU4414" s="21"/>
      <c r="DV4414" s="21"/>
      <c r="DW4414" s="21"/>
      <c r="DX4414" s="21"/>
      <c r="DY4414" s="21"/>
      <c r="DZ4414" s="21"/>
      <c r="EA4414" s="21"/>
      <c r="EB4414" s="21"/>
      <c r="EC4414" s="21"/>
      <c r="ED4414" s="21"/>
      <c r="EE4414" s="21"/>
      <c r="EF4414" s="21"/>
      <c r="EG4414" s="21"/>
      <c r="EH4414" s="21"/>
      <c r="EI4414" s="21"/>
      <c r="EJ4414" s="21"/>
      <c r="EK4414" s="21"/>
      <c r="EL4414" s="21"/>
      <c r="EM4414" s="21"/>
      <c r="EN4414" s="21"/>
      <c r="EO4414" s="21"/>
      <c r="EP4414" s="21"/>
      <c r="EQ4414" s="21"/>
      <c r="ER4414" s="21"/>
      <c r="ES4414" s="21"/>
      <c r="ET4414" s="21"/>
      <c r="EU4414" s="21"/>
      <c r="EV4414" s="21"/>
      <c r="EW4414" s="21"/>
      <c r="EX4414" s="21"/>
      <c r="EY4414" s="21"/>
      <c r="EZ4414" s="21"/>
      <c r="FA4414" s="21"/>
      <c r="FB4414" s="21"/>
      <c r="FC4414" s="21"/>
      <c r="FD4414" s="21"/>
      <c r="FE4414" s="21"/>
      <c r="FF4414" s="21"/>
      <c r="FG4414" s="21"/>
      <c r="FH4414" s="21"/>
      <c r="FI4414" s="21"/>
      <c r="FJ4414" s="21"/>
      <c r="FK4414" s="21"/>
      <c r="FL4414" s="21"/>
      <c r="FM4414" s="21"/>
      <c r="FN4414" s="21"/>
      <c r="FO4414" s="21"/>
      <c r="FP4414" s="21"/>
      <c r="FQ4414" s="21"/>
      <c r="FR4414" s="21"/>
      <c r="FS4414" s="21"/>
      <c r="FT4414" s="21"/>
      <c r="FU4414" s="21"/>
      <c r="FV4414" s="21"/>
      <c r="FW4414" s="21"/>
      <c r="FX4414" s="21"/>
      <c r="FY4414" s="21"/>
      <c r="FZ4414" s="21"/>
      <c r="GA4414" s="21"/>
      <c r="GB4414" s="21"/>
      <c r="GC4414" s="21"/>
      <c r="GD4414" s="21"/>
      <c r="GE4414" s="21"/>
      <c r="GF4414" s="21"/>
      <c r="GG4414" s="21"/>
      <c r="GH4414" s="21"/>
      <c r="GI4414" s="21"/>
      <c r="GJ4414" s="21"/>
      <c r="GK4414" s="21"/>
      <c r="GL4414" s="21"/>
      <c r="GM4414" s="21"/>
      <c r="GN4414" s="21"/>
      <c r="GO4414" s="21"/>
      <c r="GP4414" s="21"/>
      <c r="GQ4414" s="21"/>
      <c r="GR4414" s="21"/>
      <c r="GS4414" s="21"/>
      <c r="GT4414" s="21"/>
      <c r="GU4414" s="21"/>
      <c r="GV4414" s="21"/>
      <c r="GW4414" s="21"/>
      <c r="GX4414" s="21"/>
      <c r="GY4414" s="21"/>
      <c r="GZ4414" s="21"/>
      <c r="HA4414" s="21"/>
      <c r="HB4414" s="21"/>
      <c r="HC4414" s="21"/>
      <c r="HD4414" s="21"/>
      <c r="HE4414" s="21"/>
      <c r="HF4414" s="21"/>
      <c r="HG4414" s="21"/>
      <c r="HH4414" s="21"/>
      <c r="HI4414" s="21"/>
      <c r="HJ4414" s="21"/>
      <c r="HK4414" s="21"/>
      <c r="HL4414" s="21"/>
      <c r="HM4414" s="21"/>
      <c r="HN4414" s="21"/>
      <c r="HO4414" s="21"/>
      <c r="HP4414" s="21"/>
      <c r="HQ4414" s="21"/>
      <c r="HR4414" s="21"/>
      <c r="HS4414" s="21"/>
      <c r="HT4414" s="21"/>
      <c r="HU4414" s="21"/>
      <c r="HV4414" s="21"/>
      <c r="HW4414" s="21"/>
      <c r="HX4414" s="21"/>
      <c r="HY4414" s="21"/>
      <c r="HZ4414" s="21"/>
      <c r="IA4414" s="21"/>
      <c r="IB4414" s="21"/>
      <c r="IC4414" s="21"/>
      <c r="ID4414" s="21"/>
      <c r="IE4414" s="21"/>
      <c r="IF4414" s="21"/>
      <c r="IG4414" s="21"/>
      <c r="IH4414" s="21"/>
      <c r="II4414" s="21"/>
      <c r="IJ4414" s="21"/>
      <c r="IK4414" s="21"/>
      <c r="IL4414" s="21"/>
      <c r="IM4414" s="21"/>
      <c r="IN4414" s="21"/>
      <c r="IO4414" s="21"/>
      <c r="IP4414" s="21"/>
      <c r="IQ4414" s="21"/>
      <c r="IR4414" s="21"/>
      <c r="IS4414" s="21"/>
      <c r="IT4414" s="21"/>
      <c r="IU4414" s="21"/>
      <c r="IV4414" s="21"/>
    </row>
    <row r="4415" spans="1:256" s="402" customFormat="1">
      <c r="A4415" s="10"/>
      <c r="B4415" s="8"/>
      <c r="C4415" s="8"/>
      <c r="D4415" s="82"/>
      <c r="E4415" s="404"/>
      <c r="F4415" s="261"/>
      <c r="G4415" s="71"/>
      <c r="H4415" s="72"/>
      <c r="I4415" s="69"/>
      <c r="J4415" s="69"/>
      <c r="K4415" s="69"/>
      <c r="L4415" s="69"/>
      <c r="M4415" s="69"/>
      <c r="N4415" s="69"/>
      <c r="O4415" s="69"/>
      <c r="P4415" s="69"/>
      <c r="Q4415" s="69"/>
      <c r="R4415" s="69"/>
      <c r="S4415" s="69"/>
      <c r="T4415" s="69"/>
      <c r="U4415" s="69"/>
      <c r="V4415" s="69"/>
      <c r="W4415" s="69"/>
      <c r="X4415" s="71"/>
      <c r="Y4415" s="69"/>
      <c r="Z4415" s="73"/>
      <c r="AA4415" s="73"/>
      <c r="AB4415" s="69"/>
      <c r="AC4415" s="69"/>
      <c r="AD4415" s="69"/>
      <c r="AE4415" s="69"/>
      <c r="AF4415" s="69"/>
      <c r="AG4415" s="69"/>
      <c r="AH4415" s="69"/>
      <c r="AI4415" s="69"/>
      <c r="AJ4415" s="69"/>
      <c r="AK4415" s="69"/>
      <c r="AL4415" s="69"/>
      <c r="AM4415" s="69"/>
      <c r="AN4415" s="69"/>
      <c r="AO4415" s="69"/>
      <c r="AP4415" s="70"/>
      <c r="AQ4415" s="70"/>
      <c r="AR4415" s="76"/>
      <c r="AS4415" s="60"/>
      <c r="AT4415" s="60"/>
      <c r="AU4415" s="60"/>
      <c r="AV4415" s="21"/>
      <c r="AW4415" s="21"/>
      <c r="AX4415" s="21"/>
      <c r="AY4415" s="21"/>
      <c r="AZ4415" s="21"/>
      <c r="BA4415" s="21"/>
      <c r="BB4415" s="21"/>
      <c r="BC4415" s="21"/>
      <c r="BD4415" s="21"/>
      <c r="BE4415" s="21"/>
      <c r="BF4415" s="21"/>
      <c r="BG4415" s="21"/>
      <c r="BH4415" s="21"/>
      <c r="BI4415" s="21"/>
      <c r="BJ4415" s="21"/>
      <c r="BK4415" s="21"/>
      <c r="BL4415" s="21"/>
      <c r="BM4415" s="21"/>
      <c r="BN4415" s="21"/>
      <c r="BO4415" s="21"/>
      <c r="BP4415" s="21"/>
      <c r="BQ4415" s="21"/>
      <c r="BR4415" s="21"/>
      <c r="BS4415" s="21"/>
      <c r="BT4415" s="21"/>
      <c r="BU4415" s="21"/>
      <c r="BV4415" s="21"/>
      <c r="BW4415" s="21"/>
      <c r="BX4415" s="21"/>
      <c r="BY4415" s="21"/>
      <c r="BZ4415" s="21"/>
      <c r="CA4415" s="21"/>
      <c r="CB4415" s="21"/>
      <c r="CC4415" s="21"/>
      <c r="CD4415" s="21"/>
      <c r="CE4415" s="21"/>
      <c r="CF4415" s="21"/>
      <c r="CG4415" s="21"/>
      <c r="CH4415" s="21"/>
      <c r="CI4415" s="21"/>
      <c r="CJ4415" s="21"/>
      <c r="CK4415" s="21"/>
      <c r="CL4415" s="21"/>
      <c r="CM4415" s="21"/>
      <c r="CN4415" s="21"/>
      <c r="CO4415" s="21"/>
      <c r="CP4415" s="21"/>
      <c r="CQ4415" s="21"/>
      <c r="CR4415" s="21"/>
      <c r="CS4415" s="21"/>
      <c r="CT4415" s="21"/>
      <c r="CU4415" s="21"/>
      <c r="CV4415" s="21"/>
      <c r="CW4415" s="21"/>
      <c r="CX4415" s="21"/>
      <c r="CY4415" s="21"/>
      <c r="CZ4415" s="21"/>
      <c r="DA4415" s="21"/>
      <c r="DB4415" s="21"/>
      <c r="DC4415" s="21"/>
      <c r="DD4415" s="21"/>
      <c r="DE4415" s="21"/>
      <c r="DF4415" s="21"/>
      <c r="DG4415" s="21"/>
      <c r="DH4415" s="21"/>
      <c r="DI4415" s="21"/>
      <c r="DJ4415" s="21"/>
      <c r="DK4415" s="21"/>
      <c r="DL4415" s="21"/>
      <c r="DM4415" s="21"/>
      <c r="DN4415" s="21"/>
      <c r="DO4415" s="21"/>
      <c r="DP4415" s="21"/>
      <c r="DQ4415" s="21"/>
      <c r="DR4415" s="21"/>
      <c r="DS4415" s="21"/>
      <c r="DT4415" s="21"/>
      <c r="DU4415" s="21"/>
      <c r="DV4415" s="21"/>
      <c r="DW4415" s="21"/>
      <c r="DX4415" s="21"/>
      <c r="DY4415" s="21"/>
      <c r="DZ4415" s="21"/>
      <c r="EA4415" s="21"/>
      <c r="EB4415" s="21"/>
      <c r="EC4415" s="21"/>
      <c r="ED4415" s="21"/>
      <c r="EE4415" s="21"/>
      <c r="EF4415" s="21"/>
      <c r="EG4415" s="21"/>
      <c r="EH4415" s="21"/>
      <c r="EI4415" s="21"/>
      <c r="EJ4415" s="21"/>
      <c r="EK4415" s="21"/>
      <c r="EL4415" s="21"/>
      <c r="EM4415" s="21"/>
      <c r="EN4415" s="21"/>
      <c r="EO4415" s="21"/>
      <c r="EP4415" s="21"/>
      <c r="EQ4415" s="21"/>
      <c r="ER4415" s="21"/>
      <c r="ES4415" s="21"/>
      <c r="ET4415" s="21"/>
      <c r="EU4415" s="21"/>
      <c r="EV4415" s="21"/>
      <c r="EW4415" s="21"/>
      <c r="EX4415" s="21"/>
      <c r="EY4415" s="21"/>
      <c r="EZ4415" s="21"/>
      <c r="FA4415" s="21"/>
      <c r="FB4415" s="21"/>
      <c r="FC4415" s="21"/>
      <c r="FD4415" s="21"/>
      <c r="FE4415" s="21"/>
      <c r="FF4415" s="21"/>
      <c r="FG4415" s="21"/>
      <c r="FH4415" s="21"/>
      <c r="FI4415" s="21"/>
      <c r="FJ4415" s="21"/>
      <c r="FK4415" s="21"/>
      <c r="FL4415" s="21"/>
      <c r="FM4415" s="21"/>
      <c r="FN4415" s="21"/>
      <c r="FO4415" s="21"/>
      <c r="FP4415" s="21"/>
      <c r="FQ4415" s="21"/>
      <c r="FR4415" s="21"/>
      <c r="FS4415" s="21"/>
      <c r="FT4415" s="21"/>
      <c r="FU4415" s="21"/>
      <c r="FV4415" s="21"/>
      <c r="FW4415" s="21"/>
      <c r="FX4415" s="21"/>
      <c r="FY4415" s="21"/>
      <c r="FZ4415" s="21"/>
      <c r="GA4415" s="21"/>
      <c r="GB4415" s="21"/>
      <c r="GC4415" s="21"/>
      <c r="GD4415" s="21"/>
      <c r="GE4415" s="21"/>
      <c r="GF4415" s="21"/>
      <c r="GG4415" s="21"/>
      <c r="GH4415" s="21"/>
      <c r="GI4415" s="21"/>
      <c r="GJ4415" s="21"/>
      <c r="GK4415" s="21"/>
      <c r="GL4415" s="21"/>
      <c r="GM4415" s="21"/>
      <c r="GN4415" s="21"/>
      <c r="GO4415" s="21"/>
      <c r="GP4415" s="21"/>
      <c r="GQ4415" s="21"/>
      <c r="GR4415" s="21"/>
      <c r="GS4415" s="21"/>
      <c r="GT4415" s="21"/>
      <c r="GU4415" s="21"/>
      <c r="GV4415" s="21"/>
      <c r="GW4415" s="21"/>
      <c r="GX4415" s="21"/>
      <c r="GY4415" s="21"/>
      <c r="GZ4415" s="21"/>
      <c r="HA4415" s="21"/>
      <c r="HB4415" s="21"/>
      <c r="HC4415" s="21"/>
      <c r="HD4415" s="21"/>
      <c r="HE4415" s="21"/>
      <c r="HF4415" s="21"/>
      <c r="HG4415" s="21"/>
      <c r="HH4415" s="21"/>
      <c r="HI4415" s="21"/>
      <c r="HJ4415" s="21"/>
      <c r="HK4415" s="21"/>
      <c r="HL4415" s="21"/>
      <c r="HM4415" s="21"/>
      <c r="HN4415" s="21"/>
      <c r="HO4415" s="21"/>
      <c r="HP4415" s="21"/>
      <c r="HQ4415" s="21"/>
      <c r="HR4415" s="21"/>
      <c r="HS4415" s="21"/>
      <c r="HT4415" s="21"/>
      <c r="HU4415" s="21"/>
      <c r="HV4415" s="21"/>
      <c r="HW4415" s="21"/>
      <c r="HX4415" s="21"/>
      <c r="HY4415" s="21"/>
      <c r="HZ4415" s="21"/>
      <c r="IA4415" s="21"/>
      <c r="IB4415" s="21"/>
      <c r="IC4415" s="21"/>
      <c r="ID4415" s="21"/>
      <c r="IE4415" s="21"/>
      <c r="IF4415" s="21"/>
      <c r="IG4415" s="21"/>
      <c r="IH4415" s="21"/>
      <c r="II4415" s="21"/>
      <c r="IJ4415" s="21"/>
      <c r="IK4415" s="21"/>
      <c r="IL4415" s="21"/>
      <c r="IM4415" s="21"/>
      <c r="IN4415" s="21"/>
      <c r="IO4415" s="21"/>
      <c r="IP4415" s="21"/>
      <c r="IQ4415" s="21"/>
      <c r="IR4415" s="21"/>
      <c r="IS4415" s="21"/>
      <c r="IT4415" s="21"/>
      <c r="IU4415" s="21"/>
      <c r="IV4415" s="21"/>
    </row>
    <row r="4416" spans="1:256" s="25" customFormat="1">
      <c r="A4416" s="12"/>
      <c r="B4416" s="9">
        <v>4</v>
      </c>
      <c r="C4416" s="9" t="s">
        <v>17</v>
      </c>
      <c r="D4416" s="81" t="s">
        <v>5</v>
      </c>
      <c r="E4416" s="405">
        <v>8000000</v>
      </c>
      <c r="F4416" s="31">
        <f t="shared" ref="F4416:V4416" si="369">SUM(F4417:F4418)</f>
        <v>0</v>
      </c>
      <c r="G4416" s="31">
        <f t="shared" si="369"/>
        <v>0</v>
      </c>
      <c r="H4416" s="31">
        <f t="shared" si="369"/>
        <v>0</v>
      </c>
      <c r="I4416" s="31">
        <f t="shared" si="369"/>
        <v>0</v>
      </c>
      <c r="J4416" s="31">
        <f t="shared" si="369"/>
        <v>0</v>
      </c>
      <c r="K4416" s="31">
        <f t="shared" si="369"/>
        <v>0</v>
      </c>
      <c r="L4416" s="31">
        <f t="shared" si="369"/>
        <v>0</v>
      </c>
      <c r="M4416" s="31">
        <f t="shared" si="369"/>
        <v>0</v>
      </c>
      <c r="N4416" s="31">
        <f t="shared" si="369"/>
        <v>0</v>
      </c>
      <c r="O4416" s="31">
        <f t="shared" si="369"/>
        <v>0</v>
      </c>
      <c r="P4416" s="31">
        <f t="shared" si="369"/>
        <v>0</v>
      </c>
      <c r="Q4416" s="31">
        <f t="shared" si="369"/>
        <v>0</v>
      </c>
      <c r="R4416" s="31">
        <f t="shared" si="369"/>
        <v>0</v>
      </c>
      <c r="S4416" s="31">
        <f t="shared" si="369"/>
        <v>0</v>
      </c>
      <c r="T4416" s="31">
        <f t="shared" si="369"/>
        <v>0</v>
      </c>
      <c r="U4416" s="31">
        <f t="shared" si="369"/>
        <v>0</v>
      </c>
      <c r="V4416" s="31">
        <f t="shared" si="369"/>
        <v>0</v>
      </c>
      <c r="W4416" s="31">
        <f>SUM(O4416:V4416)</f>
        <v>0</v>
      </c>
      <c r="X4416" s="31">
        <f>SUM(X4417:X4418)</f>
        <v>0</v>
      </c>
      <c r="Y4416" s="31">
        <f>H4416+I4416+J4416+K4416+L4416+M4416+N4416+W4416+X4416</f>
        <v>0</v>
      </c>
      <c r="Z4416" s="31">
        <f t="shared" ref="Z4416:AK4416" si="370">SUM(Z4417:Z4418)</f>
        <v>0</v>
      </c>
      <c r="AA4416" s="31">
        <f t="shared" si="370"/>
        <v>0</v>
      </c>
      <c r="AB4416" s="31">
        <f t="shared" si="370"/>
        <v>0</v>
      </c>
      <c r="AC4416" s="31">
        <f t="shared" si="370"/>
        <v>0</v>
      </c>
      <c r="AD4416" s="31">
        <f t="shared" si="370"/>
        <v>0</v>
      </c>
      <c r="AE4416" s="31">
        <f t="shared" si="370"/>
        <v>0</v>
      </c>
      <c r="AF4416" s="31">
        <f t="shared" si="370"/>
        <v>0</v>
      </c>
      <c r="AG4416" s="31">
        <f t="shared" si="370"/>
        <v>0</v>
      </c>
      <c r="AH4416" s="31">
        <f t="shared" si="370"/>
        <v>0</v>
      </c>
      <c r="AI4416" s="31">
        <f t="shared" si="370"/>
        <v>0</v>
      </c>
      <c r="AJ4416" s="31">
        <f t="shared" si="370"/>
        <v>0</v>
      </c>
      <c r="AK4416" s="31">
        <f t="shared" si="370"/>
        <v>0</v>
      </c>
      <c r="AL4416" s="31">
        <f>SUM(AD4416:AK4416)</f>
        <v>0</v>
      </c>
      <c r="AM4416" s="31">
        <f>SUM(AM4417:AM4418)</f>
        <v>0</v>
      </c>
      <c r="AN4416" s="31">
        <f>SUM(AN4417:AN4418)</f>
        <v>0</v>
      </c>
      <c r="AO4416" s="31">
        <f>Z4416+AA4416+AB4416+AC4416+AL4416+AM4416+AN4416</f>
        <v>0</v>
      </c>
      <c r="AP4416" s="32">
        <f>E4416+Y4416-AO4416</f>
        <v>8000000</v>
      </c>
      <c r="AQ4416" s="32"/>
      <c r="AR4416" s="28"/>
      <c r="AS4416" s="29">
        <f>E4416+H4416+I4416+J4416+K4416+L4416+M4416+N4416+W4416+X4416-Z4416-AB4416-AL4416-AC4416-AM4416-AN4416</f>
        <v>8000000</v>
      </c>
      <c r="AT4416" s="29">
        <f>AP4416-AS4416</f>
        <v>0</v>
      </c>
      <c r="AU4416" s="29">
        <f>E4416</f>
        <v>8000000</v>
      </c>
      <c r="AV4416" s="86">
        <f>AS4416-AU4416</f>
        <v>0</v>
      </c>
      <c r="AW4416" s="86">
        <f>Y4416-AO4416</f>
        <v>0</v>
      </c>
      <c r="AX4416" s="86">
        <f>AV4416-AW4416</f>
        <v>0</v>
      </c>
      <c r="AY4416" s="86"/>
      <c r="AZ4416" s="398"/>
      <c r="BA4416" s="86"/>
      <c r="BB4416" s="86"/>
      <c r="BC4416" s="86"/>
      <c r="BD4416" s="86"/>
      <c r="BE4416" s="86"/>
      <c r="BF4416" s="86"/>
      <c r="BG4416" s="86"/>
      <c r="BH4416" s="86"/>
      <c r="BI4416" s="86"/>
      <c r="BJ4416" s="86"/>
      <c r="BK4416" s="86"/>
      <c r="BL4416" s="86"/>
      <c r="BM4416" s="86"/>
      <c r="BN4416" s="86"/>
      <c r="BO4416" s="86"/>
      <c r="BP4416" s="86"/>
      <c r="BQ4416" s="86"/>
      <c r="BR4416" s="86"/>
      <c r="BS4416" s="86"/>
      <c r="BT4416" s="86"/>
      <c r="BU4416" s="86"/>
      <c r="BV4416" s="86"/>
      <c r="BW4416" s="86"/>
      <c r="BX4416" s="86"/>
      <c r="BY4416" s="86"/>
      <c r="BZ4416" s="86"/>
      <c r="CA4416" s="86"/>
      <c r="CB4416" s="86"/>
      <c r="CC4416" s="86"/>
      <c r="CD4416" s="86"/>
      <c r="CE4416" s="86"/>
      <c r="CF4416" s="86"/>
      <c r="CG4416" s="86"/>
      <c r="CH4416" s="86"/>
      <c r="CI4416" s="86"/>
      <c r="CJ4416" s="86"/>
      <c r="CK4416" s="86"/>
      <c r="CL4416" s="86"/>
      <c r="CM4416" s="86"/>
      <c r="CN4416" s="86"/>
      <c r="CO4416" s="86"/>
      <c r="CP4416" s="86"/>
      <c r="CQ4416" s="86"/>
      <c r="CR4416" s="86"/>
      <c r="CS4416" s="86"/>
      <c r="CT4416" s="86"/>
      <c r="CU4416" s="86"/>
      <c r="CV4416" s="86"/>
      <c r="CW4416" s="86"/>
      <c r="CX4416" s="86"/>
      <c r="CY4416" s="86"/>
      <c r="CZ4416" s="86"/>
      <c r="DA4416" s="86"/>
      <c r="DB4416" s="86"/>
      <c r="DC4416" s="86"/>
      <c r="DD4416" s="86"/>
      <c r="DE4416" s="86"/>
      <c r="DF4416" s="86"/>
      <c r="DG4416" s="86"/>
      <c r="DH4416" s="86"/>
      <c r="DI4416" s="86"/>
      <c r="DJ4416" s="86"/>
      <c r="DK4416" s="86"/>
      <c r="DL4416" s="86"/>
      <c r="DM4416" s="86"/>
      <c r="DN4416" s="86"/>
      <c r="DO4416" s="86"/>
      <c r="DP4416" s="86"/>
      <c r="DQ4416" s="86"/>
      <c r="DR4416" s="86"/>
      <c r="DS4416" s="86"/>
      <c r="DT4416" s="86"/>
      <c r="DU4416" s="86"/>
      <c r="DV4416" s="86"/>
      <c r="DW4416" s="86"/>
      <c r="DX4416" s="86"/>
      <c r="DY4416" s="86"/>
      <c r="DZ4416" s="86"/>
      <c r="EA4416" s="86"/>
      <c r="EB4416" s="86"/>
      <c r="EC4416" s="86"/>
      <c r="ED4416" s="86"/>
      <c r="EE4416" s="86"/>
      <c r="EF4416" s="86"/>
      <c r="EG4416" s="86"/>
      <c r="EH4416" s="86"/>
      <c r="EI4416" s="86"/>
      <c r="EJ4416" s="86"/>
      <c r="EK4416" s="86"/>
      <c r="EL4416" s="86"/>
      <c r="EM4416" s="86"/>
      <c r="EN4416" s="86"/>
      <c r="EO4416" s="86"/>
      <c r="EP4416" s="86"/>
      <c r="EQ4416" s="86"/>
      <c r="ER4416" s="86"/>
      <c r="ES4416" s="86"/>
      <c r="ET4416" s="86"/>
      <c r="EU4416" s="86"/>
      <c r="EV4416" s="86"/>
      <c r="EW4416" s="86"/>
      <c r="EX4416" s="86"/>
      <c r="EY4416" s="86"/>
      <c r="EZ4416" s="86"/>
      <c r="FA4416" s="86"/>
      <c r="FB4416" s="86"/>
      <c r="FC4416" s="86"/>
      <c r="FD4416" s="86"/>
      <c r="FE4416" s="86"/>
      <c r="FF4416" s="86"/>
      <c r="FG4416" s="86"/>
      <c r="FH4416" s="86"/>
      <c r="FI4416" s="86"/>
      <c r="FJ4416" s="86"/>
      <c r="FK4416" s="86"/>
      <c r="FL4416" s="86"/>
      <c r="FM4416" s="86"/>
      <c r="FN4416" s="86"/>
      <c r="FO4416" s="86"/>
      <c r="FP4416" s="86"/>
      <c r="FQ4416" s="86"/>
      <c r="FR4416" s="86"/>
      <c r="FS4416" s="86"/>
      <c r="FT4416" s="86"/>
      <c r="FU4416" s="86"/>
      <c r="FV4416" s="86"/>
      <c r="FW4416" s="86"/>
      <c r="FX4416" s="86"/>
      <c r="FY4416" s="86"/>
      <c r="FZ4416" s="86"/>
      <c r="GA4416" s="86"/>
      <c r="GB4416" s="86"/>
      <c r="GC4416" s="86"/>
      <c r="GD4416" s="86"/>
      <c r="GE4416" s="86"/>
      <c r="GF4416" s="86"/>
      <c r="GG4416" s="86"/>
      <c r="GH4416" s="86"/>
      <c r="GI4416" s="86"/>
      <c r="GJ4416" s="86"/>
      <c r="GK4416" s="86"/>
      <c r="GL4416" s="86"/>
      <c r="GM4416" s="86"/>
      <c r="GN4416" s="86"/>
      <c r="GO4416" s="86"/>
      <c r="GP4416" s="86"/>
      <c r="GQ4416" s="86"/>
      <c r="GR4416" s="86"/>
      <c r="GS4416" s="86"/>
      <c r="GT4416" s="86"/>
      <c r="GU4416" s="86"/>
      <c r="GV4416" s="86"/>
      <c r="GW4416" s="86"/>
      <c r="GX4416" s="86"/>
      <c r="GY4416" s="86"/>
      <c r="GZ4416" s="86"/>
      <c r="HA4416" s="86"/>
      <c r="HB4416" s="86"/>
      <c r="HC4416" s="86"/>
      <c r="HD4416" s="86"/>
      <c r="HE4416" s="86"/>
      <c r="HF4416" s="86"/>
      <c r="HG4416" s="86"/>
      <c r="HH4416" s="86"/>
      <c r="HI4416" s="86"/>
      <c r="HJ4416" s="86"/>
      <c r="HK4416" s="86"/>
      <c r="HL4416" s="86"/>
      <c r="HM4416" s="86"/>
      <c r="HN4416" s="86"/>
      <c r="HO4416" s="86"/>
      <c r="HP4416" s="86"/>
      <c r="HQ4416" s="86"/>
      <c r="HR4416" s="86"/>
      <c r="HS4416" s="86"/>
      <c r="HT4416" s="86"/>
      <c r="HU4416" s="86"/>
      <c r="HV4416" s="86"/>
      <c r="HW4416" s="86"/>
      <c r="HX4416" s="86"/>
      <c r="HY4416" s="86"/>
      <c r="HZ4416" s="86"/>
      <c r="IA4416" s="86"/>
      <c r="IB4416" s="86"/>
      <c r="IC4416" s="86"/>
      <c r="ID4416" s="86"/>
      <c r="IE4416" s="86"/>
      <c r="IF4416" s="86"/>
      <c r="IG4416" s="86"/>
      <c r="IH4416" s="86"/>
      <c r="II4416" s="86"/>
      <c r="IJ4416" s="86"/>
      <c r="IK4416" s="86"/>
      <c r="IL4416" s="86"/>
      <c r="IM4416" s="86"/>
      <c r="IN4416" s="86"/>
      <c r="IO4416" s="86"/>
      <c r="IP4416" s="86"/>
      <c r="IQ4416" s="86"/>
      <c r="IR4416" s="86"/>
      <c r="IS4416" s="86"/>
      <c r="IT4416" s="86"/>
      <c r="IU4416" s="86"/>
      <c r="IV4416" s="86"/>
    </row>
    <row r="4417" spans="1:256" s="402" customFormat="1">
      <c r="A4417" s="13"/>
      <c r="B4417" s="8"/>
      <c r="C4417" s="8"/>
      <c r="D4417" s="240"/>
      <c r="E4417" s="266"/>
      <c r="F4417" s="327"/>
      <c r="G4417" s="282"/>
      <c r="H4417" s="283"/>
      <c r="I4417" s="33"/>
      <c r="J4417" s="33"/>
      <c r="K4417" s="33"/>
      <c r="L4417" s="33"/>
      <c r="M4417" s="33"/>
      <c r="N4417" s="33"/>
      <c r="O4417" s="33"/>
      <c r="P4417" s="33"/>
      <c r="Q4417" s="33"/>
      <c r="R4417" s="33"/>
      <c r="S4417" s="33"/>
      <c r="T4417" s="33"/>
      <c r="U4417" s="33"/>
      <c r="V4417" s="33"/>
      <c r="W4417" s="33"/>
      <c r="X4417" s="282"/>
      <c r="Y4417" s="33"/>
      <c r="Z4417" s="284"/>
      <c r="AA4417" s="284"/>
      <c r="AB4417" s="33"/>
      <c r="AC4417" s="33"/>
      <c r="AD4417" s="33"/>
      <c r="AE4417" s="33"/>
      <c r="AF4417" s="33"/>
      <c r="AG4417" s="33"/>
      <c r="AH4417" s="33"/>
      <c r="AI4417" s="33"/>
      <c r="AJ4417" s="33"/>
      <c r="AK4417" s="33"/>
      <c r="AL4417" s="33"/>
      <c r="AM4417" s="33"/>
      <c r="AN4417" s="33"/>
      <c r="AO4417" s="33"/>
      <c r="AP4417" s="34"/>
      <c r="AQ4417" s="34"/>
      <c r="AR4417" s="28"/>
      <c r="AS4417" s="29"/>
      <c r="AT4417" s="29"/>
      <c r="AU4417" s="29"/>
    </row>
    <row r="4418" spans="1:256" s="402" customFormat="1">
      <c r="A4418" s="13"/>
      <c r="B4418" s="8"/>
      <c r="C4418" s="8"/>
      <c r="D4418" s="240"/>
      <c r="E4418" s="404"/>
      <c r="F4418" s="33"/>
      <c r="G4418" s="282"/>
      <c r="H4418" s="283"/>
      <c r="I4418" s="33"/>
      <c r="J4418" s="33"/>
      <c r="K4418" s="33"/>
      <c r="L4418" s="33"/>
      <c r="M4418" s="33"/>
      <c r="N4418" s="33"/>
      <c r="O4418" s="33"/>
      <c r="P4418" s="33"/>
      <c r="Q4418" s="33"/>
      <c r="R4418" s="33"/>
      <c r="S4418" s="33"/>
      <c r="T4418" s="33"/>
      <c r="U4418" s="33"/>
      <c r="V4418" s="33"/>
      <c r="W4418" s="33"/>
      <c r="X4418" s="282"/>
      <c r="Y4418" s="33"/>
      <c r="Z4418" s="284"/>
      <c r="AA4418" s="284"/>
      <c r="AB4418" s="33"/>
      <c r="AC4418" s="33"/>
      <c r="AD4418" s="33"/>
      <c r="AE4418" s="33"/>
      <c r="AF4418" s="33"/>
      <c r="AG4418" s="33"/>
      <c r="AH4418" s="33"/>
      <c r="AI4418" s="33"/>
      <c r="AJ4418" s="33"/>
      <c r="AK4418" s="33"/>
      <c r="AL4418" s="33"/>
      <c r="AM4418" s="33"/>
      <c r="AN4418" s="33"/>
      <c r="AO4418" s="33"/>
      <c r="AP4418" s="34"/>
      <c r="AQ4418" s="34"/>
      <c r="AR4418" s="28"/>
      <c r="AS4418" s="29"/>
      <c r="AT4418" s="29"/>
      <c r="AU4418" s="29"/>
    </row>
    <row r="4419" spans="1:256" s="21" customFormat="1">
      <c r="A4419" s="12"/>
      <c r="B4419" s="9">
        <v>5</v>
      </c>
      <c r="C4419" s="9" t="s">
        <v>18</v>
      </c>
      <c r="D4419" s="81" t="s">
        <v>11</v>
      </c>
      <c r="E4419" s="405">
        <v>66500</v>
      </c>
      <c r="F4419" s="31">
        <f t="shared" ref="F4419:V4419" si="371">SUM(F4420:F4421)</f>
        <v>0</v>
      </c>
      <c r="G4419" s="31">
        <f t="shared" si="371"/>
        <v>0</v>
      </c>
      <c r="H4419" s="31">
        <f t="shared" si="371"/>
        <v>0</v>
      </c>
      <c r="I4419" s="31">
        <f t="shared" si="371"/>
        <v>0</v>
      </c>
      <c r="J4419" s="31">
        <f t="shared" si="371"/>
        <v>0</v>
      </c>
      <c r="K4419" s="31">
        <f t="shared" si="371"/>
        <v>0</v>
      </c>
      <c r="L4419" s="31">
        <f t="shared" si="371"/>
        <v>0</v>
      </c>
      <c r="M4419" s="31">
        <f t="shared" si="371"/>
        <v>0</v>
      </c>
      <c r="N4419" s="31">
        <f t="shared" si="371"/>
        <v>0</v>
      </c>
      <c r="O4419" s="31">
        <f t="shared" si="371"/>
        <v>0</v>
      </c>
      <c r="P4419" s="31">
        <f t="shared" si="371"/>
        <v>0</v>
      </c>
      <c r="Q4419" s="31">
        <f t="shared" si="371"/>
        <v>0</v>
      </c>
      <c r="R4419" s="31">
        <f t="shared" si="371"/>
        <v>0</v>
      </c>
      <c r="S4419" s="31">
        <f t="shared" si="371"/>
        <v>0</v>
      </c>
      <c r="T4419" s="31">
        <f t="shared" si="371"/>
        <v>0</v>
      </c>
      <c r="U4419" s="31">
        <f t="shared" si="371"/>
        <v>0</v>
      </c>
      <c r="V4419" s="31">
        <f t="shared" si="371"/>
        <v>0</v>
      </c>
      <c r="W4419" s="31">
        <f>SUM(O4419:V4419)</f>
        <v>0</v>
      </c>
      <c r="X4419" s="31">
        <f>SUM(X4420:X4421)</f>
        <v>0</v>
      </c>
      <c r="Y4419" s="31">
        <f>H4419+I4419+J4419+K4419+L4419+M4419+N4419+W4419+X4419</f>
        <v>0</v>
      </c>
      <c r="Z4419" s="31">
        <f t="shared" ref="Z4419:AK4419" si="372">SUM(Z4420:Z4421)</f>
        <v>0</v>
      </c>
      <c r="AA4419" s="31">
        <f t="shared" si="372"/>
        <v>0</v>
      </c>
      <c r="AB4419" s="31">
        <f t="shared" si="372"/>
        <v>0</v>
      </c>
      <c r="AC4419" s="31">
        <f t="shared" si="372"/>
        <v>0</v>
      </c>
      <c r="AD4419" s="31">
        <f t="shared" si="372"/>
        <v>0</v>
      </c>
      <c r="AE4419" s="31">
        <f t="shared" si="372"/>
        <v>0</v>
      </c>
      <c r="AF4419" s="31">
        <f t="shared" si="372"/>
        <v>0</v>
      </c>
      <c r="AG4419" s="31">
        <f t="shared" si="372"/>
        <v>0</v>
      </c>
      <c r="AH4419" s="31">
        <f t="shared" si="372"/>
        <v>0</v>
      </c>
      <c r="AI4419" s="31">
        <f t="shared" si="372"/>
        <v>0</v>
      </c>
      <c r="AJ4419" s="31">
        <f t="shared" si="372"/>
        <v>0</v>
      </c>
      <c r="AK4419" s="31">
        <f t="shared" si="372"/>
        <v>0</v>
      </c>
      <c r="AL4419" s="31">
        <f>SUM(AD4419:AK4419)</f>
        <v>0</v>
      </c>
      <c r="AM4419" s="31">
        <f>SUM(AM4420:AM4421)</f>
        <v>0</v>
      </c>
      <c r="AN4419" s="31">
        <f>SUM(AN4420:AN4421)</f>
        <v>0</v>
      </c>
      <c r="AO4419" s="31">
        <f>Z4419+AA4419+AB4419+AC4419+AL4419+AM4419+AN4419</f>
        <v>0</v>
      </c>
      <c r="AP4419" s="32">
        <f>E4419+Y4419-AO4419</f>
        <v>66500</v>
      </c>
      <c r="AQ4419" s="32"/>
      <c r="AR4419" s="28"/>
      <c r="AS4419" s="29">
        <f>E4419+H4419+I4419+J4419+K4419+L4419+M4419+N4419+W4419+X4419-Z4419-AB4419-AL4419-AC4419-AM4419-AN4419</f>
        <v>66500</v>
      </c>
      <c r="AT4419" s="29">
        <f>AP4419-AS4419</f>
        <v>0</v>
      </c>
      <c r="AU4419" s="29">
        <f>E4419</f>
        <v>66500</v>
      </c>
      <c r="AV4419" s="86">
        <f>AS4419-AU4419</f>
        <v>0</v>
      </c>
      <c r="AW4419" s="86">
        <f>Y4419-AO4419</f>
        <v>0</v>
      </c>
      <c r="AX4419" s="86">
        <f>AV4419-AW4419</f>
        <v>0</v>
      </c>
      <c r="AY4419" s="86"/>
      <c r="AZ4419" s="398"/>
      <c r="BA4419" s="86"/>
      <c r="BB4419" s="86"/>
      <c r="BC4419" s="86"/>
      <c r="BD4419" s="86"/>
      <c r="BE4419" s="86"/>
      <c r="BF4419" s="86"/>
      <c r="BG4419" s="86"/>
      <c r="BH4419" s="86"/>
      <c r="BI4419" s="86"/>
      <c r="BJ4419" s="86"/>
      <c r="BK4419" s="86"/>
      <c r="BL4419" s="86"/>
      <c r="BM4419" s="86"/>
      <c r="BN4419" s="86"/>
      <c r="BO4419" s="86"/>
      <c r="BP4419" s="86"/>
      <c r="BQ4419" s="86"/>
      <c r="BR4419" s="86"/>
      <c r="BS4419" s="86"/>
      <c r="BT4419" s="86"/>
      <c r="BU4419" s="86"/>
      <c r="BV4419" s="86"/>
      <c r="BW4419" s="86"/>
      <c r="BX4419" s="86"/>
      <c r="BY4419" s="86"/>
      <c r="BZ4419" s="86"/>
      <c r="CA4419" s="86"/>
      <c r="CB4419" s="86"/>
      <c r="CC4419" s="86"/>
      <c r="CD4419" s="86"/>
      <c r="CE4419" s="86"/>
      <c r="CF4419" s="86"/>
      <c r="CG4419" s="86"/>
      <c r="CH4419" s="86"/>
      <c r="CI4419" s="86"/>
      <c r="CJ4419" s="86"/>
      <c r="CK4419" s="86"/>
      <c r="CL4419" s="86"/>
      <c r="CM4419" s="86"/>
      <c r="CN4419" s="86"/>
      <c r="CO4419" s="86"/>
      <c r="CP4419" s="86"/>
      <c r="CQ4419" s="86"/>
      <c r="CR4419" s="86"/>
      <c r="CS4419" s="86"/>
      <c r="CT4419" s="86"/>
      <c r="CU4419" s="86"/>
      <c r="CV4419" s="86"/>
      <c r="CW4419" s="86"/>
      <c r="CX4419" s="86"/>
      <c r="CY4419" s="86"/>
      <c r="CZ4419" s="86"/>
      <c r="DA4419" s="86"/>
      <c r="DB4419" s="86"/>
      <c r="DC4419" s="86"/>
      <c r="DD4419" s="86"/>
      <c r="DE4419" s="86"/>
      <c r="DF4419" s="86"/>
      <c r="DG4419" s="86"/>
      <c r="DH4419" s="86"/>
      <c r="DI4419" s="86"/>
      <c r="DJ4419" s="86"/>
      <c r="DK4419" s="86"/>
      <c r="DL4419" s="86"/>
      <c r="DM4419" s="86"/>
      <c r="DN4419" s="86"/>
      <c r="DO4419" s="86"/>
      <c r="DP4419" s="86"/>
      <c r="DQ4419" s="86"/>
      <c r="DR4419" s="86"/>
      <c r="DS4419" s="86"/>
      <c r="DT4419" s="86"/>
      <c r="DU4419" s="86"/>
      <c r="DV4419" s="86"/>
      <c r="DW4419" s="86"/>
      <c r="DX4419" s="86"/>
      <c r="DY4419" s="86"/>
      <c r="DZ4419" s="86"/>
      <c r="EA4419" s="86"/>
      <c r="EB4419" s="86"/>
      <c r="EC4419" s="86"/>
      <c r="ED4419" s="86"/>
      <c r="EE4419" s="86"/>
      <c r="EF4419" s="86"/>
      <c r="EG4419" s="86"/>
      <c r="EH4419" s="86"/>
      <c r="EI4419" s="86"/>
      <c r="EJ4419" s="86"/>
      <c r="EK4419" s="86"/>
      <c r="EL4419" s="86"/>
      <c r="EM4419" s="86"/>
      <c r="EN4419" s="86"/>
      <c r="EO4419" s="86"/>
      <c r="EP4419" s="86"/>
      <c r="EQ4419" s="86"/>
      <c r="ER4419" s="86"/>
      <c r="ES4419" s="86"/>
      <c r="ET4419" s="86"/>
      <c r="EU4419" s="86"/>
      <c r="EV4419" s="86"/>
      <c r="EW4419" s="86"/>
      <c r="EX4419" s="86"/>
      <c r="EY4419" s="86"/>
      <c r="EZ4419" s="86"/>
      <c r="FA4419" s="86"/>
      <c r="FB4419" s="86"/>
      <c r="FC4419" s="86"/>
      <c r="FD4419" s="86"/>
      <c r="FE4419" s="86"/>
      <c r="FF4419" s="86"/>
      <c r="FG4419" s="86"/>
      <c r="FH4419" s="86"/>
      <c r="FI4419" s="86"/>
      <c r="FJ4419" s="86"/>
      <c r="FK4419" s="86"/>
      <c r="FL4419" s="86"/>
      <c r="FM4419" s="86"/>
      <c r="FN4419" s="86"/>
      <c r="FO4419" s="86"/>
      <c r="FP4419" s="86"/>
      <c r="FQ4419" s="86"/>
      <c r="FR4419" s="86"/>
      <c r="FS4419" s="86"/>
      <c r="FT4419" s="86"/>
      <c r="FU4419" s="86"/>
      <c r="FV4419" s="86"/>
      <c r="FW4419" s="86"/>
      <c r="FX4419" s="86"/>
      <c r="FY4419" s="86"/>
      <c r="FZ4419" s="86"/>
      <c r="GA4419" s="86"/>
      <c r="GB4419" s="86"/>
      <c r="GC4419" s="86"/>
      <c r="GD4419" s="86"/>
      <c r="GE4419" s="86"/>
      <c r="GF4419" s="86"/>
      <c r="GG4419" s="86"/>
      <c r="GH4419" s="86"/>
      <c r="GI4419" s="86"/>
      <c r="GJ4419" s="86"/>
      <c r="GK4419" s="86"/>
      <c r="GL4419" s="86"/>
      <c r="GM4419" s="86"/>
      <c r="GN4419" s="86"/>
      <c r="GO4419" s="86"/>
      <c r="GP4419" s="86"/>
      <c r="GQ4419" s="86"/>
      <c r="GR4419" s="86"/>
      <c r="GS4419" s="86"/>
      <c r="GT4419" s="86"/>
      <c r="GU4419" s="86"/>
      <c r="GV4419" s="86"/>
      <c r="GW4419" s="86"/>
      <c r="GX4419" s="86"/>
      <c r="GY4419" s="86"/>
      <c r="GZ4419" s="86"/>
      <c r="HA4419" s="86"/>
      <c r="HB4419" s="86"/>
      <c r="HC4419" s="86"/>
      <c r="HD4419" s="86"/>
      <c r="HE4419" s="86"/>
      <c r="HF4419" s="86"/>
      <c r="HG4419" s="86"/>
      <c r="HH4419" s="86"/>
      <c r="HI4419" s="86"/>
      <c r="HJ4419" s="86"/>
      <c r="HK4419" s="86"/>
      <c r="HL4419" s="86"/>
      <c r="HM4419" s="86"/>
      <c r="HN4419" s="86"/>
      <c r="HO4419" s="86"/>
      <c r="HP4419" s="86"/>
      <c r="HQ4419" s="86"/>
      <c r="HR4419" s="86"/>
      <c r="HS4419" s="86"/>
      <c r="HT4419" s="86"/>
      <c r="HU4419" s="86"/>
      <c r="HV4419" s="86"/>
      <c r="HW4419" s="86"/>
      <c r="HX4419" s="86"/>
      <c r="HY4419" s="86"/>
      <c r="HZ4419" s="86"/>
      <c r="IA4419" s="86"/>
      <c r="IB4419" s="86"/>
      <c r="IC4419" s="86"/>
      <c r="ID4419" s="86"/>
      <c r="IE4419" s="86"/>
      <c r="IF4419" s="86"/>
      <c r="IG4419" s="86"/>
      <c r="IH4419" s="86"/>
      <c r="II4419" s="86"/>
      <c r="IJ4419" s="86"/>
      <c r="IK4419" s="86"/>
      <c r="IL4419" s="86"/>
      <c r="IM4419" s="86"/>
      <c r="IN4419" s="86"/>
      <c r="IO4419" s="86"/>
      <c r="IP4419" s="86"/>
      <c r="IQ4419" s="86"/>
      <c r="IR4419" s="86"/>
      <c r="IS4419" s="86"/>
      <c r="IT4419" s="86"/>
      <c r="IU4419" s="86"/>
      <c r="IV4419" s="86"/>
    </row>
    <row r="4420" spans="1:256" s="21" customFormat="1">
      <c r="A4420" s="10"/>
      <c r="B4420" s="8"/>
      <c r="C4420" s="8"/>
      <c r="D4420" s="82"/>
      <c r="E4420" s="266"/>
      <c r="F4420" s="261"/>
      <c r="G4420" s="71"/>
      <c r="H4420" s="72"/>
      <c r="I4420" s="69"/>
      <c r="J4420" s="69"/>
      <c r="K4420" s="69"/>
      <c r="L4420" s="69"/>
      <c r="M4420" s="69"/>
      <c r="N4420" s="69"/>
      <c r="O4420" s="69"/>
      <c r="P4420" s="69"/>
      <c r="Q4420" s="69"/>
      <c r="R4420" s="69"/>
      <c r="S4420" s="69"/>
      <c r="T4420" s="69"/>
      <c r="U4420" s="69"/>
      <c r="V4420" s="69"/>
      <c r="W4420" s="69"/>
      <c r="X4420" s="71"/>
      <c r="Y4420" s="69"/>
      <c r="Z4420" s="73"/>
      <c r="AA4420" s="73"/>
      <c r="AB4420" s="69"/>
      <c r="AC4420" s="69"/>
      <c r="AD4420" s="69"/>
      <c r="AE4420" s="69"/>
      <c r="AF4420" s="69"/>
      <c r="AG4420" s="69"/>
      <c r="AH4420" s="69"/>
      <c r="AI4420" s="69"/>
      <c r="AJ4420" s="69"/>
      <c r="AK4420" s="69"/>
      <c r="AL4420" s="69"/>
      <c r="AM4420" s="69"/>
      <c r="AN4420" s="69"/>
      <c r="AO4420" s="69"/>
      <c r="AP4420" s="70"/>
      <c r="AQ4420" s="70"/>
      <c r="AR4420" s="76"/>
      <c r="AS4420" s="60"/>
      <c r="AT4420" s="60"/>
      <c r="AU4420" s="60"/>
    </row>
    <row r="4421" spans="1:256" s="21" customFormat="1">
      <c r="A4421" s="10"/>
      <c r="B4421" s="8"/>
      <c r="C4421" s="8"/>
      <c r="D4421" s="82"/>
      <c r="E4421" s="33"/>
      <c r="F4421" s="69"/>
      <c r="G4421" s="71"/>
      <c r="H4421" s="72"/>
      <c r="I4421" s="69"/>
      <c r="J4421" s="69"/>
      <c r="K4421" s="69"/>
      <c r="L4421" s="69"/>
      <c r="M4421" s="69"/>
      <c r="N4421" s="69"/>
      <c r="O4421" s="69"/>
      <c r="P4421" s="69"/>
      <c r="Q4421" s="69"/>
      <c r="R4421" s="69"/>
      <c r="S4421" s="69"/>
      <c r="T4421" s="69"/>
      <c r="U4421" s="69"/>
      <c r="V4421" s="69"/>
      <c r="W4421" s="69"/>
      <c r="X4421" s="71"/>
      <c r="Y4421" s="69"/>
      <c r="Z4421" s="73"/>
      <c r="AA4421" s="73"/>
      <c r="AB4421" s="69"/>
      <c r="AC4421" s="69"/>
      <c r="AD4421" s="69"/>
      <c r="AE4421" s="69"/>
      <c r="AF4421" s="69"/>
      <c r="AG4421" s="69"/>
      <c r="AH4421" s="69"/>
      <c r="AI4421" s="69"/>
      <c r="AJ4421" s="69"/>
      <c r="AK4421" s="69"/>
      <c r="AL4421" s="69"/>
      <c r="AM4421" s="69"/>
      <c r="AN4421" s="69"/>
      <c r="AO4421" s="69"/>
      <c r="AP4421" s="70"/>
      <c r="AQ4421" s="70"/>
      <c r="AR4421" s="76"/>
      <c r="AS4421" s="60"/>
      <c r="AT4421" s="60"/>
      <c r="AU4421" s="60"/>
    </row>
    <row r="4422" spans="1:256" s="21" customFormat="1">
      <c r="A4422" s="12"/>
      <c r="B4422" s="9">
        <v>6</v>
      </c>
      <c r="C4422" s="9" t="s">
        <v>19</v>
      </c>
      <c r="D4422" s="81" t="s">
        <v>7</v>
      </c>
      <c r="E4422" s="31">
        <v>0</v>
      </c>
      <c r="F4422" s="31">
        <f t="shared" ref="F4422:V4422" si="373">SUM(F4423:F4424)</f>
        <v>0</v>
      </c>
      <c r="G4422" s="31">
        <f t="shared" si="373"/>
        <v>0</v>
      </c>
      <c r="H4422" s="31">
        <f t="shared" si="373"/>
        <v>0</v>
      </c>
      <c r="I4422" s="31">
        <f t="shared" si="373"/>
        <v>0</v>
      </c>
      <c r="J4422" s="31">
        <f t="shared" si="373"/>
        <v>0</v>
      </c>
      <c r="K4422" s="31">
        <f t="shared" si="373"/>
        <v>0</v>
      </c>
      <c r="L4422" s="31">
        <f t="shared" si="373"/>
        <v>0</v>
      </c>
      <c r="M4422" s="31">
        <f t="shared" si="373"/>
        <v>0</v>
      </c>
      <c r="N4422" s="31">
        <f t="shared" si="373"/>
        <v>0</v>
      </c>
      <c r="O4422" s="31">
        <f t="shared" si="373"/>
        <v>0</v>
      </c>
      <c r="P4422" s="31">
        <f t="shared" si="373"/>
        <v>0</v>
      </c>
      <c r="Q4422" s="31">
        <f t="shared" si="373"/>
        <v>0</v>
      </c>
      <c r="R4422" s="31">
        <f t="shared" si="373"/>
        <v>0</v>
      </c>
      <c r="S4422" s="31">
        <f t="shared" si="373"/>
        <v>0</v>
      </c>
      <c r="T4422" s="31">
        <f t="shared" si="373"/>
        <v>0</v>
      </c>
      <c r="U4422" s="31">
        <f t="shared" si="373"/>
        <v>0</v>
      </c>
      <c r="V4422" s="31">
        <f t="shared" si="373"/>
        <v>0</v>
      </c>
      <c r="W4422" s="31">
        <f>SUM(O4422:V4422)</f>
        <v>0</v>
      </c>
      <c r="X4422" s="31">
        <f>SUM(X4423:X4424)</f>
        <v>0</v>
      </c>
      <c r="Y4422" s="31">
        <f>H4422+I4422+J4422+K4422+L4422+M4422+N4422+W4422+X4422</f>
        <v>0</v>
      </c>
      <c r="Z4422" s="31">
        <f t="shared" ref="Z4422:AK4422" si="374">SUM(Z4423:Z4424)</f>
        <v>0</v>
      </c>
      <c r="AA4422" s="31">
        <f t="shared" si="374"/>
        <v>0</v>
      </c>
      <c r="AB4422" s="31">
        <f t="shared" si="374"/>
        <v>0</v>
      </c>
      <c r="AC4422" s="31">
        <f t="shared" si="374"/>
        <v>0</v>
      </c>
      <c r="AD4422" s="31">
        <f t="shared" si="374"/>
        <v>0</v>
      </c>
      <c r="AE4422" s="31">
        <f t="shared" si="374"/>
        <v>0</v>
      </c>
      <c r="AF4422" s="31">
        <f t="shared" si="374"/>
        <v>0</v>
      </c>
      <c r="AG4422" s="31">
        <f t="shared" si="374"/>
        <v>0</v>
      </c>
      <c r="AH4422" s="31">
        <f t="shared" si="374"/>
        <v>0</v>
      </c>
      <c r="AI4422" s="31">
        <f t="shared" si="374"/>
        <v>0</v>
      </c>
      <c r="AJ4422" s="31">
        <f t="shared" si="374"/>
        <v>0</v>
      </c>
      <c r="AK4422" s="31">
        <f t="shared" si="374"/>
        <v>0</v>
      </c>
      <c r="AL4422" s="31">
        <f>SUM(AD4422:AK4422)</f>
        <v>0</v>
      </c>
      <c r="AM4422" s="31">
        <f>SUM(AM4423:AM4424)</f>
        <v>0</v>
      </c>
      <c r="AN4422" s="31">
        <f>SUM(AN4423:AN4424)</f>
        <v>0</v>
      </c>
      <c r="AO4422" s="31">
        <f>Z4422+AA4422+AB4422+AC4422+AL4422+AM4422+AN4422</f>
        <v>0</v>
      </c>
      <c r="AP4422" s="32">
        <f>E4422+Y4422-AO4422</f>
        <v>0</v>
      </c>
      <c r="AQ4422" s="32"/>
      <c r="AR4422" s="28"/>
      <c r="AS4422" s="29">
        <f>E4422+H4422+I4422+J4422+K4422+L4422+M4422+N4422+W4422+X4422-Z4422-AB4422-AL4422-AC4422-AM4422-AN4422</f>
        <v>0</v>
      </c>
      <c r="AT4422" s="29">
        <f>AP4422-AS4422</f>
        <v>0</v>
      </c>
      <c r="AU4422" s="29">
        <f>E4422</f>
        <v>0</v>
      </c>
      <c r="AV4422" s="86">
        <f>AS4422-AU4422</f>
        <v>0</v>
      </c>
      <c r="AW4422" s="86">
        <f>Y4422-AO4422</f>
        <v>0</v>
      </c>
      <c r="AX4422" s="86">
        <f>AV4422-AW4422</f>
        <v>0</v>
      </c>
      <c r="AY4422" s="86"/>
      <c r="AZ4422" s="398"/>
      <c r="BA4422" s="86"/>
      <c r="BB4422" s="86"/>
      <c r="BC4422" s="86"/>
      <c r="BD4422" s="86"/>
      <c r="BE4422" s="86"/>
      <c r="BF4422" s="86"/>
      <c r="BG4422" s="86"/>
      <c r="BH4422" s="86"/>
      <c r="BI4422" s="86"/>
      <c r="BJ4422" s="86"/>
      <c r="BK4422" s="86"/>
      <c r="BL4422" s="86"/>
      <c r="BM4422" s="86"/>
      <c r="BN4422" s="86"/>
      <c r="BO4422" s="86"/>
      <c r="BP4422" s="86"/>
      <c r="BQ4422" s="86"/>
      <c r="BR4422" s="86"/>
      <c r="BS4422" s="86"/>
      <c r="BT4422" s="86"/>
      <c r="BU4422" s="86"/>
      <c r="BV4422" s="86"/>
      <c r="BW4422" s="86"/>
      <c r="BX4422" s="86"/>
      <c r="BY4422" s="86"/>
      <c r="BZ4422" s="86"/>
      <c r="CA4422" s="86"/>
      <c r="CB4422" s="86"/>
      <c r="CC4422" s="86"/>
      <c r="CD4422" s="86"/>
      <c r="CE4422" s="86"/>
      <c r="CF4422" s="86"/>
      <c r="CG4422" s="86"/>
      <c r="CH4422" s="86"/>
      <c r="CI4422" s="86"/>
      <c r="CJ4422" s="86"/>
      <c r="CK4422" s="86"/>
      <c r="CL4422" s="86"/>
      <c r="CM4422" s="86"/>
      <c r="CN4422" s="86"/>
      <c r="CO4422" s="86"/>
      <c r="CP4422" s="86"/>
      <c r="CQ4422" s="86"/>
      <c r="CR4422" s="86"/>
      <c r="CS4422" s="86"/>
      <c r="CT4422" s="86"/>
      <c r="CU4422" s="86"/>
      <c r="CV4422" s="86"/>
      <c r="CW4422" s="86"/>
      <c r="CX4422" s="86"/>
      <c r="CY4422" s="86"/>
      <c r="CZ4422" s="86"/>
      <c r="DA4422" s="86"/>
      <c r="DB4422" s="86"/>
      <c r="DC4422" s="86"/>
      <c r="DD4422" s="86"/>
      <c r="DE4422" s="86"/>
      <c r="DF4422" s="86"/>
      <c r="DG4422" s="86"/>
      <c r="DH4422" s="86"/>
      <c r="DI4422" s="86"/>
      <c r="DJ4422" s="86"/>
      <c r="DK4422" s="86"/>
      <c r="DL4422" s="86"/>
      <c r="DM4422" s="86"/>
      <c r="DN4422" s="86"/>
      <c r="DO4422" s="86"/>
      <c r="DP4422" s="86"/>
      <c r="DQ4422" s="86"/>
      <c r="DR4422" s="86"/>
      <c r="DS4422" s="86"/>
      <c r="DT4422" s="86"/>
      <c r="DU4422" s="86"/>
      <c r="DV4422" s="86"/>
      <c r="DW4422" s="86"/>
      <c r="DX4422" s="86"/>
      <c r="DY4422" s="86"/>
      <c r="DZ4422" s="86"/>
      <c r="EA4422" s="86"/>
      <c r="EB4422" s="86"/>
      <c r="EC4422" s="86"/>
      <c r="ED4422" s="86"/>
      <c r="EE4422" s="86"/>
      <c r="EF4422" s="86"/>
      <c r="EG4422" s="86"/>
      <c r="EH4422" s="86"/>
      <c r="EI4422" s="86"/>
      <c r="EJ4422" s="86"/>
      <c r="EK4422" s="86"/>
      <c r="EL4422" s="86"/>
      <c r="EM4422" s="86"/>
      <c r="EN4422" s="86"/>
      <c r="EO4422" s="86"/>
      <c r="EP4422" s="86"/>
      <c r="EQ4422" s="86"/>
      <c r="ER4422" s="86"/>
      <c r="ES4422" s="86"/>
      <c r="ET4422" s="86"/>
      <c r="EU4422" s="86"/>
      <c r="EV4422" s="86"/>
      <c r="EW4422" s="86"/>
      <c r="EX4422" s="86"/>
      <c r="EY4422" s="86"/>
      <c r="EZ4422" s="86"/>
      <c r="FA4422" s="86"/>
      <c r="FB4422" s="86"/>
      <c r="FC4422" s="86"/>
      <c r="FD4422" s="86"/>
      <c r="FE4422" s="86"/>
      <c r="FF4422" s="86"/>
      <c r="FG4422" s="86"/>
      <c r="FH4422" s="86"/>
      <c r="FI4422" s="86"/>
      <c r="FJ4422" s="86"/>
      <c r="FK4422" s="86"/>
      <c r="FL4422" s="86"/>
      <c r="FM4422" s="86"/>
      <c r="FN4422" s="86"/>
      <c r="FO4422" s="86"/>
      <c r="FP4422" s="86"/>
      <c r="FQ4422" s="86"/>
      <c r="FR4422" s="86"/>
      <c r="FS4422" s="86"/>
      <c r="FT4422" s="86"/>
      <c r="FU4422" s="86"/>
      <c r="FV4422" s="86"/>
      <c r="FW4422" s="86"/>
      <c r="FX4422" s="86"/>
      <c r="FY4422" s="86"/>
      <c r="FZ4422" s="86"/>
      <c r="GA4422" s="86"/>
      <c r="GB4422" s="86"/>
      <c r="GC4422" s="86"/>
      <c r="GD4422" s="86"/>
      <c r="GE4422" s="86"/>
      <c r="GF4422" s="86"/>
      <c r="GG4422" s="86"/>
      <c r="GH4422" s="86"/>
      <c r="GI4422" s="86"/>
      <c r="GJ4422" s="86"/>
      <c r="GK4422" s="86"/>
      <c r="GL4422" s="86"/>
      <c r="GM4422" s="86"/>
      <c r="GN4422" s="86"/>
      <c r="GO4422" s="86"/>
      <c r="GP4422" s="86"/>
      <c r="GQ4422" s="86"/>
      <c r="GR4422" s="86"/>
      <c r="GS4422" s="86"/>
      <c r="GT4422" s="86"/>
      <c r="GU4422" s="86"/>
      <c r="GV4422" s="86"/>
      <c r="GW4422" s="86"/>
      <c r="GX4422" s="86"/>
      <c r="GY4422" s="86"/>
      <c r="GZ4422" s="86"/>
      <c r="HA4422" s="86"/>
      <c r="HB4422" s="86"/>
      <c r="HC4422" s="86"/>
      <c r="HD4422" s="86"/>
      <c r="HE4422" s="86"/>
      <c r="HF4422" s="86"/>
      <c r="HG4422" s="86"/>
      <c r="HH4422" s="86"/>
      <c r="HI4422" s="86"/>
      <c r="HJ4422" s="86"/>
      <c r="HK4422" s="86"/>
      <c r="HL4422" s="86"/>
      <c r="HM4422" s="86"/>
      <c r="HN4422" s="86"/>
      <c r="HO4422" s="86"/>
      <c r="HP4422" s="86"/>
      <c r="HQ4422" s="86"/>
      <c r="HR4422" s="86"/>
      <c r="HS4422" s="86"/>
      <c r="HT4422" s="86"/>
      <c r="HU4422" s="86"/>
      <c r="HV4422" s="86"/>
      <c r="HW4422" s="86"/>
      <c r="HX4422" s="86"/>
      <c r="HY4422" s="86"/>
      <c r="HZ4422" s="86"/>
      <c r="IA4422" s="86"/>
      <c r="IB4422" s="86"/>
      <c r="IC4422" s="86"/>
      <c r="ID4422" s="86"/>
      <c r="IE4422" s="86"/>
      <c r="IF4422" s="86"/>
      <c r="IG4422" s="86"/>
      <c r="IH4422" s="86"/>
      <c r="II4422" s="86"/>
      <c r="IJ4422" s="86"/>
      <c r="IK4422" s="86"/>
      <c r="IL4422" s="86"/>
      <c r="IM4422" s="86"/>
      <c r="IN4422" s="86"/>
      <c r="IO4422" s="86"/>
      <c r="IP4422" s="86"/>
      <c r="IQ4422" s="86"/>
      <c r="IR4422" s="86"/>
      <c r="IS4422" s="86"/>
      <c r="IT4422" s="86"/>
      <c r="IU4422" s="86"/>
      <c r="IV4422" s="86"/>
    </row>
    <row r="4423" spans="1:256" s="21" customFormat="1">
      <c r="A4423" s="13"/>
      <c r="B4423" s="8"/>
      <c r="C4423" s="8"/>
      <c r="D4423" s="113"/>
      <c r="E4423" s="33"/>
      <c r="F4423" s="34"/>
      <c r="G4423" s="63"/>
      <c r="H4423" s="67"/>
      <c r="I4423" s="34"/>
      <c r="J4423" s="34"/>
      <c r="K4423" s="34"/>
      <c r="L4423" s="34"/>
      <c r="M4423" s="34"/>
      <c r="N4423" s="34"/>
      <c r="O4423" s="34"/>
      <c r="P4423" s="34"/>
      <c r="Q4423" s="34"/>
      <c r="R4423" s="34"/>
      <c r="S4423" s="34"/>
      <c r="T4423" s="34"/>
      <c r="U4423" s="34"/>
      <c r="V4423" s="34"/>
      <c r="W4423" s="34"/>
      <c r="X4423" s="63"/>
      <c r="Y4423" s="34"/>
      <c r="Z4423" s="65"/>
      <c r="AA4423" s="65"/>
      <c r="AB4423" s="34"/>
      <c r="AC4423" s="34"/>
      <c r="AD4423" s="34"/>
      <c r="AE4423" s="34"/>
      <c r="AF4423" s="34"/>
      <c r="AG4423" s="34"/>
      <c r="AH4423" s="34"/>
      <c r="AI4423" s="34"/>
      <c r="AJ4423" s="34"/>
      <c r="AK4423" s="34"/>
      <c r="AL4423" s="34"/>
      <c r="AM4423" s="34"/>
      <c r="AN4423" s="34"/>
      <c r="AO4423" s="34"/>
      <c r="AP4423" s="34"/>
      <c r="AQ4423" s="34"/>
      <c r="AR4423" s="28"/>
      <c r="AS4423" s="29"/>
      <c r="AT4423" s="29"/>
      <c r="AU4423" s="29"/>
      <c r="AV4423" s="402"/>
      <c r="AW4423" s="402"/>
      <c r="AX4423" s="402"/>
      <c r="AY4423" s="402"/>
      <c r="AZ4423" s="402"/>
      <c r="BA4423" s="402"/>
      <c r="BB4423" s="402"/>
      <c r="BC4423" s="402"/>
      <c r="BD4423" s="402"/>
      <c r="BE4423" s="402"/>
      <c r="BF4423" s="402"/>
      <c r="BG4423" s="402"/>
      <c r="BH4423" s="402"/>
      <c r="BI4423" s="402"/>
      <c r="BJ4423" s="402"/>
      <c r="BK4423" s="402"/>
      <c r="BL4423" s="402"/>
      <c r="BM4423" s="402"/>
      <c r="BN4423" s="402"/>
      <c r="BO4423" s="402"/>
      <c r="BP4423" s="402"/>
      <c r="BQ4423" s="402"/>
      <c r="BR4423" s="402"/>
      <c r="BS4423" s="402"/>
      <c r="BT4423" s="402"/>
      <c r="BU4423" s="402"/>
      <c r="BV4423" s="402"/>
      <c r="BW4423" s="402"/>
      <c r="BX4423" s="402"/>
      <c r="BY4423" s="402"/>
      <c r="BZ4423" s="402"/>
      <c r="CA4423" s="402"/>
      <c r="CB4423" s="402"/>
      <c r="CC4423" s="402"/>
      <c r="CD4423" s="402"/>
      <c r="CE4423" s="402"/>
      <c r="CF4423" s="402"/>
      <c r="CG4423" s="402"/>
      <c r="CH4423" s="402"/>
      <c r="CI4423" s="402"/>
      <c r="CJ4423" s="402"/>
      <c r="CK4423" s="402"/>
      <c r="CL4423" s="402"/>
      <c r="CM4423" s="402"/>
      <c r="CN4423" s="402"/>
      <c r="CO4423" s="402"/>
      <c r="CP4423" s="402"/>
      <c r="CQ4423" s="402"/>
      <c r="CR4423" s="402"/>
      <c r="CS4423" s="402"/>
      <c r="CT4423" s="402"/>
      <c r="CU4423" s="402"/>
      <c r="CV4423" s="402"/>
      <c r="CW4423" s="402"/>
      <c r="CX4423" s="402"/>
      <c r="CY4423" s="402"/>
      <c r="CZ4423" s="402"/>
      <c r="DA4423" s="402"/>
      <c r="DB4423" s="402"/>
      <c r="DC4423" s="402"/>
      <c r="DD4423" s="402"/>
      <c r="DE4423" s="402"/>
      <c r="DF4423" s="402"/>
      <c r="DG4423" s="402"/>
      <c r="DH4423" s="402"/>
      <c r="DI4423" s="402"/>
      <c r="DJ4423" s="402"/>
      <c r="DK4423" s="402"/>
      <c r="DL4423" s="402"/>
      <c r="DM4423" s="402"/>
      <c r="DN4423" s="402"/>
      <c r="DO4423" s="402"/>
      <c r="DP4423" s="402"/>
      <c r="DQ4423" s="402"/>
      <c r="DR4423" s="402"/>
      <c r="DS4423" s="402"/>
      <c r="DT4423" s="402"/>
      <c r="DU4423" s="402"/>
      <c r="DV4423" s="402"/>
      <c r="DW4423" s="402"/>
      <c r="DX4423" s="402"/>
      <c r="DY4423" s="402"/>
      <c r="DZ4423" s="402"/>
      <c r="EA4423" s="402"/>
      <c r="EB4423" s="402"/>
      <c r="EC4423" s="402"/>
      <c r="ED4423" s="402"/>
      <c r="EE4423" s="402"/>
      <c r="EF4423" s="402"/>
      <c r="EG4423" s="402"/>
      <c r="EH4423" s="402"/>
      <c r="EI4423" s="402"/>
      <c r="EJ4423" s="402"/>
      <c r="EK4423" s="402"/>
      <c r="EL4423" s="402"/>
      <c r="EM4423" s="402"/>
      <c r="EN4423" s="402"/>
      <c r="EO4423" s="402"/>
      <c r="EP4423" s="402"/>
      <c r="EQ4423" s="402"/>
      <c r="ER4423" s="402"/>
      <c r="ES4423" s="402"/>
      <c r="ET4423" s="402"/>
      <c r="EU4423" s="402"/>
      <c r="EV4423" s="402"/>
      <c r="EW4423" s="402"/>
      <c r="EX4423" s="402"/>
      <c r="EY4423" s="402"/>
      <c r="EZ4423" s="402"/>
      <c r="FA4423" s="402"/>
      <c r="FB4423" s="402"/>
      <c r="FC4423" s="402"/>
      <c r="FD4423" s="402"/>
      <c r="FE4423" s="402"/>
      <c r="FF4423" s="402"/>
      <c r="FG4423" s="402"/>
      <c r="FH4423" s="402"/>
      <c r="FI4423" s="402"/>
      <c r="FJ4423" s="402"/>
      <c r="FK4423" s="402"/>
      <c r="FL4423" s="402"/>
      <c r="FM4423" s="402"/>
      <c r="FN4423" s="402"/>
      <c r="FO4423" s="402"/>
      <c r="FP4423" s="402"/>
      <c r="FQ4423" s="402"/>
      <c r="FR4423" s="402"/>
      <c r="FS4423" s="402"/>
      <c r="FT4423" s="402"/>
      <c r="FU4423" s="402"/>
      <c r="FV4423" s="402"/>
      <c r="FW4423" s="402"/>
      <c r="FX4423" s="402"/>
      <c r="FY4423" s="402"/>
      <c r="FZ4423" s="402"/>
      <c r="GA4423" s="402"/>
      <c r="GB4423" s="402"/>
      <c r="GC4423" s="402"/>
      <c r="GD4423" s="402"/>
      <c r="GE4423" s="402"/>
      <c r="GF4423" s="402"/>
      <c r="GG4423" s="402"/>
      <c r="GH4423" s="402"/>
      <c r="GI4423" s="402"/>
      <c r="GJ4423" s="402"/>
      <c r="GK4423" s="402"/>
      <c r="GL4423" s="402"/>
      <c r="GM4423" s="402"/>
      <c r="GN4423" s="402"/>
      <c r="GO4423" s="402"/>
      <c r="GP4423" s="402"/>
      <c r="GQ4423" s="402"/>
      <c r="GR4423" s="402"/>
      <c r="GS4423" s="402"/>
      <c r="GT4423" s="402"/>
      <c r="GU4423" s="402"/>
      <c r="GV4423" s="402"/>
      <c r="GW4423" s="402"/>
      <c r="GX4423" s="402"/>
      <c r="GY4423" s="402"/>
      <c r="GZ4423" s="402"/>
      <c r="HA4423" s="402"/>
      <c r="HB4423" s="402"/>
      <c r="HC4423" s="402"/>
      <c r="HD4423" s="402"/>
      <c r="HE4423" s="402"/>
      <c r="HF4423" s="402"/>
      <c r="HG4423" s="402"/>
      <c r="HH4423" s="402"/>
      <c r="HI4423" s="402"/>
      <c r="HJ4423" s="402"/>
      <c r="HK4423" s="402"/>
      <c r="HL4423" s="402"/>
      <c r="HM4423" s="402"/>
      <c r="HN4423" s="402"/>
      <c r="HO4423" s="402"/>
      <c r="HP4423" s="402"/>
      <c r="HQ4423" s="402"/>
      <c r="HR4423" s="402"/>
      <c r="HS4423" s="402"/>
      <c r="HT4423" s="402"/>
      <c r="HU4423" s="402"/>
      <c r="HV4423" s="402"/>
      <c r="HW4423" s="402"/>
      <c r="HX4423" s="402"/>
      <c r="HY4423" s="402"/>
      <c r="HZ4423" s="402"/>
      <c r="IA4423" s="402"/>
      <c r="IB4423" s="402"/>
      <c r="IC4423" s="402"/>
      <c r="ID4423" s="402"/>
      <c r="IE4423" s="402"/>
      <c r="IF4423" s="402"/>
      <c r="IG4423" s="402"/>
      <c r="IH4423" s="402"/>
      <c r="II4423" s="402"/>
      <c r="IJ4423" s="402"/>
      <c r="IK4423" s="402"/>
      <c r="IL4423" s="402"/>
      <c r="IM4423" s="402"/>
      <c r="IN4423" s="402"/>
      <c r="IO4423" s="402"/>
      <c r="IP4423" s="402"/>
      <c r="IQ4423" s="402"/>
      <c r="IR4423" s="402"/>
      <c r="IS4423" s="402"/>
      <c r="IT4423" s="402"/>
      <c r="IU4423" s="402"/>
      <c r="IV4423" s="402"/>
    </row>
    <row r="4424" spans="1:256" s="21" customFormat="1">
      <c r="A4424" s="13"/>
      <c r="B4424" s="8"/>
      <c r="C4424" s="8"/>
      <c r="D4424" s="113"/>
      <c r="E4424" s="33"/>
      <c r="F4424" s="34"/>
      <c r="G4424" s="63"/>
      <c r="H4424" s="67"/>
      <c r="I4424" s="34"/>
      <c r="J4424" s="34"/>
      <c r="K4424" s="34"/>
      <c r="L4424" s="34"/>
      <c r="M4424" s="34"/>
      <c r="N4424" s="34"/>
      <c r="O4424" s="34"/>
      <c r="P4424" s="34"/>
      <c r="Q4424" s="34"/>
      <c r="R4424" s="34"/>
      <c r="S4424" s="34"/>
      <c r="T4424" s="34"/>
      <c r="U4424" s="34"/>
      <c r="V4424" s="34"/>
      <c r="W4424" s="34"/>
      <c r="X4424" s="63"/>
      <c r="Y4424" s="34"/>
      <c r="Z4424" s="65"/>
      <c r="AA4424" s="65"/>
      <c r="AB4424" s="34"/>
      <c r="AC4424" s="34"/>
      <c r="AD4424" s="34"/>
      <c r="AE4424" s="34"/>
      <c r="AF4424" s="34"/>
      <c r="AG4424" s="34"/>
      <c r="AH4424" s="34"/>
      <c r="AI4424" s="34"/>
      <c r="AJ4424" s="34"/>
      <c r="AK4424" s="34"/>
      <c r="AL4424" s="34"/>
      <c r="AM4424" s="34"/>
      <c r="AN4424" s="34"/>
      <c r="AO4424" s="34"/>
      <c r="AP4424" s="34"/>
      <c r="AQ4424" s="34"/>
      <c r="AR4424" s="28"/>
      <c r="AS4424" s="29"/>
      <c r="AT4424" s="29"/>
      <c r="AU4424" s="29"/>
      <c r="AV4424" s="402"/>
      <c r="AW4424" s="402"/>
      <c r="AX4424" s="402"/>
      <c r="AY4424" s="402"/>
      <c r="AZ4424" s="402"/>
      <c r="BA4424" s="402"/>
      <c r="BB4424" s="402"/>
      <c r="BC4424" s="402"/>
      <c r="BD4424" s="402"/>
      <c r="BE4424" s="402"/>
      <c r="BF4424" s="402"/>
      <c r="BG4424" s="402"/>
      <c r="BH4424" s="402"/>
      <c r="BI4424" s="402"/>
      <c r="BJ4424" s="402"/>
      <c r="BK4424" s="402"/>
      <c r="BL4424" s="402"/>
      <c r="BM4424" s="402"/>
      <c r="BN4424" s="402"/>
      <c r="BO4424" s="402"/>
      <c r="BP4424" s="402"/>
      <c r="BQ4424" s="402"/>
      <c r="BR4424" s="402"/>
      <c r="BS4424" s="402"/>
      <c r="BT4424" s="402"/>
      <c r="BU4424" s="402"/>
      <c r="BV4424" s="402"/>
      <c r="BW4424" s="402"/>
      <c r="BX4424" s="402"/>
      <c r="BY4424" s="402"/>
      <c r="BZ4424" s="402"/>
      <c r="CA4424" s="402"/>
      <c r="CB4424" s="402"/>
      <c r="CC4424" s="402"/>
      <c r="CD4424" s="402"/>
      <c r="CE4424" s="402"/>
      <c r="CF4424" s="402"/>
      <c r="CG4424" s="402"/>
      <c r="CH4424" s="402"/>
      <c r="CI4424" s="402"/>
      <c r="CJ4424" s="402"/>
      <c r="CK4424" s="402"/>
      <c r="CL4424" s="402"/>
      <c r="CM4424" s="402"/>
      <c r="CN4424" s="402"/>
      <c r="CO4424" s="402"/>
      <c r="CP4424" s="402"/>
      <c r="CQ4424" s="402"/>
      <c r="CR4424" s="402"/>
      <c r="CS4424" s="402"/>
      <c r="CT4424" s="402"/>
      <c r="CU4424" s="402"/>
      <c r="CV4424" s="402"/>
      <c r="CW4424" s="402"/>
      <c r="CX4424" s="402"/>
      <c r="CY4424" s="402"/>
      <c r="CZ4424" s="402"/>
      <c r="DA4424" s="402"/>
      <c r="DB4424" s="402"/>
      <c r="DC4424" s="402"/>
      <c r="DD4424" s="402"/>
      <c r="DE4424" s="402"/>
      <c r="DF4424" s="402"/>
      <c r="DG4424" s="402"/>
      <c r="DH4424" s="402"/>
      <c r="DI4424" s="402"/>
      <c r="DJ4424" s="402"/>
      <c r="DK4424" s="402"/>
      <c r="DL4424" s="402"/>
      <c r="DM4424" s="402"/>
      <c r="DN4424" s="402"/>
      <c r="DO4424" s="402"/>
      <c r="DP4424" s="402"/>
      <c r="DQ4424" s="402"/>
      <c r="DR4424" s="402"/>
      <c r="DS4424" s="402"/>
      <c r="DT4424" s="402"/>
      <c r="DU4424" s="402"/>
      <c r="DV4424" s="402"/>
      <c r="DW4424" s="402"/>
      <c r="DX4424" s="402"/>
      <c r="DY4424" s="402"/>
      <c r="DZ4424" s="402"/>
      <c r="EA4424" s="402"/>
      <c r="EB4424" s="402"/>
      <c r="EC4424" s="402"/>
      <c r="ED4424" s="402"/>
      <c r="EE4424" s="402"/>
      <c r="EF4424" s="402"/>
      <c r="EG4424" s="402"/>
      <c r="EH4424" s="402"/>
      <c r="EI4424" s="402"/>
      <c r="EJ4424" s="402"/>
      <c r="EK4424" s="402"/>
      <c r="EL4424" s="402"/>
      <c r="EM4424" s="402"/>
      <c r="EN4424" s="402"/>
      <c r="EO4424" s="402"/>
      <c r="EP4424" s="402"/>
      <c r="EQ4424" s="402"/>
      <c r="ER4424" s="402"/>
      <c r="ES4424" s="402"/>
      <c r="ET4424" s="402"/>
      <c r="EU4424" s="402"/>
      <c r="EV4424" s="402"/>
      <c r="EW4424" s="402"/>
      <c r="EX4424" s="402"/>
      <c r="EY4424" s="402"/>
      <c r="EZ4424" s="402"/>
      <c r="FA4424" s="402"/>
      <c r="FB4424" s="402"/>
      <c r="FC4424" s="402"/>
      <c r="FD4424" s="402"/>
      <c r="FE4424" s="402"/>
      <c r="FF4424" s="402"/>
      <c r="FG4424" s="402"/>
      <c r="FH4424" s="402"/>
      <c r="FI4424" s="402"/>
      <c r="FJ4424" s="402"/>
      <c r="FK4424" s="402"/>
      <c r="FL4424" s="402"/>
      <c r="FM4424" s="402"/>
      <c r="FN4424" s="402"/>
      <c r="FO4424" s="402"/>
      <c r="FP4424" s="402"/>
      <c r="FQ4424" s="402"/>
      <c r="FR4424" s="402"/>
      <c r="FS4424" s="402"/>
      <c r="FT4424" s="402"/>
      <c r="FU4424" s="402"/>
      <c r="FV4424" s="402"/>
      <c r="FW4424" s="402"/>
      <c r="FX4424" s="402"/>
      <c r="FY4424" s="402"/>
      <c r="FZ4424" s="402"/>
      <c r="GA4424" s="402"/>
      <c r="GB4424" s="402"/>
      <c r="GC4424" s="402"/>
      <c r="GD4424" s="402"/>
      <c r="GE4424" s="402"/>
      <c r="GF4424" s="402"/>
      <c r="GG4424" s="402"/>
      <c r="GH4424" s="402"/>
      <c r="GI4424" s="402"/>
      <c r="GJ4424" s="402"/>
      <c r="GK4424" s="402"/>
      <c r="GL4424" s="402"/>
      <c r="GM4424" s="402"/>
      <c r="GN4424" s="402"/>
      <c r="GO4424" s="402"/>
      <c r="GP4424" s="402"/>
      <c r="GQ4424" s="402"/>
      <c r="GR4424" s="402"/>
      <c r="GS4424" s="402"/>
      <c r="GT4424" s="402"/>
      <c r="GU4424" s="402"/>
      <c r="GV4424" s="402"/>
      <c r="GW4424" s="402"/>
      <c r="GX4424" s="402"/>
      <c r="GY4424" s="402"/>
      <c r="GZ4424" s="402"/>
      <c r="HA4424" s="402"/>
      <c r="HB4424" s="402"/>
      <c r="HC4424" s="402"/>
      <c r="HD4424" s="402"/>
      <c r="HE4424" s="402"/>
      <c r="HF4424" s="402"/>
      <c r="HG4424" s="402"/>
      <c r="HH4424" s="402"/>
      <c r="HI4424" s="402"/>
      <c r="HJ4424" s="402"/>
      <c r="HK4424" s="402"/>
      <c r="HL4424" s="402"/>
      <c r="HM4424" s="402"/>
      <c r="HN4424" s="402"/>
      <c r="HO4424" s="402"/>
      <c r="HP4424" s="402"/>
      <c r="HQ4424" s="402"/>
      <c r="HR4424" s="402"/>
      <c r="HS4424" s="402"/>
      <c r="HT4424" s="402"/>
      <c r="HU4424" s="402"/>
      <c r="HV4424" s="402"/>
      <c r="HW4424" s="402"/>
      <c r="HX4424" s="402"/>
      <c r="HY4424" s="402"/>
      <c r="HZ4424" s="402"/>
      <c r="IA4424" s="402"/>
      <c r="IB4424" s="402"/>
      <c r="IC4424" s="402"/>
      <c r="ID4424" s="402"/>
      <c r="IE4424" s="402"/>
      <c r="IF4424" s="402"/>
      <c r="IG4424" s="402"/>
      <c r="IH4424" s="402"/>
      <c r="II4424" s="402"/>
      <c r="IJ4424" s="402"/>
      <c r="IK4424" s="402"/>
      <c r="IL4424" s="402"/>
      <c r="IM4424" s="402"/>
      <c r="IN4424" s="402"/>
      <c r="IO4424" s="402"/>
      <c r="IP4424" s="402"/>
      <c r="IQ4424" s="402"/>
      <c r="IR4424" s="402"/>
      <c r="IS4424" s="402"/>
      <c r="IT4424" s="402"/>
      <c r="IU4424" s="402"/>
      <c r="IV4424" s="402"/>
    </row>
    <row r="4425" spans="1:256" s="21" customFormat="1">
      <c r="A4425" s="14"/>
      <c r="B4425" s="11">
        <v>7</v>
      </c>
      <c r="C4425" s="11"/>
      <c r="D4425" s="85" t="s">
        <v>8</v>
      </c>
      <c r="E4425" s="31">
        <v>18100000</v>
      </c>
      <c r="F4425" s="31">
        <f t="shared" ref="F4425:V4425" si="375">SUM(F4426:F4426)</f>
        <v>0</v>
      </c>
      <c r="G4425" s="31">
        <f t="shared" si="375"/>
        <v>0</v>
      </c>
      <c r="H4425" s="31">
        <f t="shared" si="375"/>
        <v>0</v>
      </c>
      <c r="I4425" s="31">
        <f t="shared" si="375"/>
        <v>0</v>
      </c>
      <c r="J4425" s="31">
        <f t="shared" si="375"/>
        <v>0</v>
      </c>
      <c r="K4425" s="31">
        <f t="shared" si="375"/>
        <v>0</v>
      </c>
      <c r="L4425" s="31">
        <f t="shared" si="375"/>
        <v>0</v>
      </c>
      <c r="M4425" s="31">
        <f t="shared" si="375"/>
        <v>0</v>
      </c>
      <c r="N4425" s="31">
        <f t="shared" si="375"/>
        <v>0</v>
      </c>
      <c r="O4425" s="31">
        <f t="shared" si="375"/>
        <v>0</v>
      </c>
      <c r="P4425" s="31">
        <f t="shared" si="375"/>
        <v>0</v>
      </c>
      <c r="Q4425" s="31">
        <f t="shared" si="375"/>
        <v>0</v>
      </c>
      <c r="R4425" s="31">
        <f t="shared" si="375"/>
        <v>0</v>
      </c>
      <c r="S4425" s="31">
        <f t="shared" si="375"/>
        <v>0</v>
      </c>
      <c r="T4425" s="31">
        <f t="shared" si="375"/>
        <v>0</v>
      </c>
      <c r="U4425" s="31">
        <f t="shared" si="375"/>
        <v>0</v>
      </c>
      <c r="V4425" s="31">
        <f t="shared" si="375"/>
        <v>0</v>
      </c>
      <c r="W4425" s="31">
        <f>SUM(O4425:V4425)</f>
        <v>0</v>
      </c>
      <c r="X4425" s="31">
        <f>SUM(X4426:X4426)</f>
        <v>0</v>
      </c>
      <c r="Y4425" s="31">
        <f>H4425+I4425+J4425+K4425+L4425+M4425+N4425+W4425+X4425</f>
        <v>0</v>
      </c>
      <c r="Z4425" s="31">
        <f t="shared" ref="Z4425:AK4425" si="376">SUM(Z4426:Z4428)</f>
        <v>0</v>
      </c>
      <c r="AA4425" s="31">
        <f t="shared" si="376"/>
        <v>0</v>
      </c>
      <c r="AB4425" s="31">
        <f t="shared" si="376"/>
        <v>0</v>
      </c>
      <c r="AC4425" s="31">
        <f t="shared" si="376"/>
        <v>0</v>
      </c>
      <c r="AD4425" s="31">
        <f t="shared" si="376"/>
        <v>0</v>
      </c>
      <c r="AE4425" s="31">
        <f t="shared" si="376"/>
        <v>0</v>
      </c>
      <c r="AF4425" s="31">
        <f t="shared" si="376"/>
        <v>0</v>
      </c>
      <c r="AG4425" s="31">
        <f t="shared" si="376"/>
        <v>0</v>
      </c>
      <c r="AH4425" s="31">
        <f t="shared" si="376"/>
        <v>0</v>
      </c>
      <c r="AI4425" s="31">
        <f t="shared" si="376"/>
        <v>0</v>
      </c>
      <c r="AJ4425" s="31">
        <f t="shared" si="376"/>
        <v>0</v>
      </c>
      <c r="AK4425" s="31">
        <f t="shared" si="376"/>
        <v>0</v>
      </c>
      <c r="AL4425" s="31">
        <f>SUM(AD4425:AK4425)</f>
        <v>0</v>
      </c>
      <c r="AM4425" s="31">
        <f>SUM(AM4426:AM4426)</f>
        <v>0</v>
      </c>
      <c r="AN4425" s="31">
        <f>SUM(AN4426:AN4426)</f>
        <v>0</v>
      </c>
      <c r="AO4425" s="31">
        <f>Z4425+AA4425+AB4425+AC4425+AL4425+AM4425+AN4425</f>
        <v>0</v>
      </c>
      <c r="AP4425" s="32">
        <f>E4425+Y4425-AO4425</f>
        <v>18100000</v>
      </c>
      <c r="AQ4425" s="32"/>
      <c r="AR4425" s="28"/>
      <c r="AS4425" s="29">
        <f>E4425+H4425+I4425+J4425+K4425+L4425+M4425+N4425+W4425+X4425-Z4425-AB4425-AL4425-AC4425-AM4425-AN4425</f>
        <v>18100000</v>
      </c>
      <c r="AT4425" s="29">
        <f>AP4425-AS4425</f>
        <v>0</v>
      </c>
      <c r="AU4425" s="29">
        <f>E4425</f>
        <v>18100000</v>
      </c>
      <c r="AV4425" s="86">
        <f>AS4425-AU4425</f>
        <v>0</v>
      </c>
      <c r="AW4425" s="86">
        <f>Y4425-AO4425</f>
        <v>0</v>
      </c>
      <c r="AX4425" s="86">
        <f>AV4425-AW4425</f>
        <v>0</v>
      </c>
      <c r="AZ4425" s="398"/>
    </row>
    <row r="4426" spans="1:256" s="21" customFormat="1">
      <c r="A4426" s="10"/>
      <c r="B4426" s="8"/>
      <c r="C4426" s="8"/>
      <c r="D4426" s="82"/>
      <c r="E4426" s="33"/>
      <c r="F4426" s="33"/>
      <c r="G4426" s="282"/>
      <c r="H4426" s="283"/>
      <c r="I4426" s="33"/>
      <c r="J4426" s="33"/>
      <c r="K4426" s="33"/>
      <c r="L4426" s="33"/>
      <c r="M4426" s="33"/>
      <c r="N4426" s="33"/>
      <c r="O4426" s="33"/>
      <c r="P4426" s="33"/>
      <c r="Q4426" s="33"/>
      <c r="R4426" s="33"/>
      <c r="S4426" s="33"/>
      <c r="T4426" s="33"/>
      <c r="U4426" s="33"/>
      <c r="V4426" s="33"/>
      <c r="W4426" s="33"/>
      <c r="X4426" s="282"/>
      <c r="Y4426" s="33"/>
      <c r="Z4426" s="284"/>
      <c r="AA4426" s="284"/>
      <c r="AB4426" s="33"/>
      <c r="AC4426" s="33"/>
      <c r="AD4426" s="33"/>
      <c r="AE4426" s="33"/>
      <c r="AF4426" s="33"/>
      <c r="AG4426" s="33"/>
      <c r="AH4426" s="33"/>
      <c r="AI4426" s="33"/>
      <c r="AJ4426" s="33"/>
      <c r="AK4426" s="33"/>
      <c r="AL4426" s="33"/>
      <c r="AM4426" s="33"/>
      <c r="AN4426" s="33"/>
      <c r="AO4426" s="33"/>
      <c r="AP4426" s="34"/>
      <c r="AQ4426" s="70"/>
      <c r="AR4426" s="76"/>
      <c r="AS4426" s="60"/>
      <c r="AT4426" s="60"/>
      <c r="AU4426" s="60"/>
    </row>
    <row r="4427" spans="1:256" s="21" customFormat="1">
      <c r="A4427" s="10"/>
      <c r="B4427" s="8"/>
      <c r="C4427" s="8"/>
      <c r="D4427" s="82"/>
      <c r="E4427" s="33"/>
      <c r="F4427" s="33"/>
      <c r="G4427" s="282"/>
      <c r="H4427" s="283"/>
      <c r="I4427" s="33"/>
      <c r="J4427" s="33"/>
      <c r="K4427" s="33"/>
      <c r="L4427" s="33"/>
      <c r="M4427" s="33"/>
      <c r="N4427" s="33"/>
      <c r="O4427" s="33"/>
      <c r="P4427" s="33"/>
      <c r="Q4427" s="33"/>
      <c r="R4427" s="33"/>
      <c r="S4427" s="33"/>
      <c r="T4427" s="33"/>
      <c r="U4427" s="33"/>
      <c r="V4427" s="33"/>
      <c r="W4427" s="33"/>
      <c r="X4427" s="282"/>
      <c r="Y4427" s="33"/>
      <c r="Z4427" s="284"/>
      <c r="AA4427" s="284"/>
      <c r="AB4427" s="33"/>
      <c r="AC4427" s="33"/>
      <c r="AD4427" s="33"/>
      <c r="AE4427" s="33"/>
      <c r="AF4427" s="33"/>
      <c r="AG4427" s="33"/>
      <c r="AH4427" s="33"/>
      <c r="AI4427" s="33"/>
      <c r="AJ4427" s="33"/>
      <c r="AK4427" s="33"/>
      <c r="AL4427" s="33"/>
      <c r="AM4427" s="33"/>
      <c r="AN4427" s="33"/>
      <c r="AO4427" s="33"/>
      <c r="AP4427" s="34"/>
      <c r="AQ4427" s="70"/>
      <c r="AR4427" s="76"/>
      <c r="AS4427" s="60"/>
      <c r="AT4427" s="60"/>
      <c r="AU4427" s="60"/>
    </row>
    <row r="4428" spans="1:256" s="21" customFormat="1">
      <c r="A4428" s="13"/>
      <c r="B4428" s="8"/>
      <c r="C4428" s="8"/>
      <c r="D4428" s="78"/>
      <c r="E4428" s="34"/>
      <c r="F4428" s="34"/>
      <c r="G4428" s="63"/>
      <c r="H4428" s="67"/>
      <c r="I4428" s="34"/>
      <c r="J4428" s="34"/>
      <c r="K4428" s="34"/>
      <c r="L4428" s="34"/>
      <c r="M4428" s="34"/>
      <c r="N4428" s="34"/>
      <c r="O4428" s="34"/>
      <c r="P4428" s="34"/>
      <c r="Q4428" s="34"/>
      <c r="R4428" s="34"/>
      <c r="S4428" s="34"/>
      <c r="T4428" s="34"/>
      <c r="U4428" s="34"/>
      <c r="V4428" s="34"/>
      <c r="W4428" s="34"/>
      <c r="X4428" s="63"/>
      <c r="Y4428" s="34"/>
      <c r="Z4428" s="65"/>
      <c r="AA4428" s="65"/>
      <c r="AB4428" s="34"/>
      <c r="AC4428" s="34"/>
      <c r="AD4428" s="34"/>
      <c r="AE4428" s="34"/>
      <c r="AF4428" s="34"/>
      <c r="AG4428" s="34"/>
      <c r="AH4428" s="34"/>
      <c r="AI4428" s="34"/>
      <c r="AJ4428" s="34"/>
      <c r="AK4428" s="34"/>
      <c r="AL4428" s="34"/>
      <c r="AM4428" s="34"/>
      <c r="AN4428" s="34"/>
      <c r="AO4428" s="34"/>
      <c r="AP4428" s="34"/>
      <c r="AQ4428" s="34"/>
      <c r="AR4428" s="28"/>
      <c r="AS4428" s="29"/>
      <c r="AT4428" s="29"/>
      <c r="AU4428" s="29"/>
      <c r="AV4428" s="402"/>
      <c r="AW4428" s="402"/>
      <c r="AX4428" s="402"/>
      <c r="AY4428" s="402"/>
      <c r="AZ4428" s="402"/>
      <c r="BA4428" s="402"/>
      <c r="BB4428" s="402"/>
      <c r="BC4428" s="402"/>
      <c r="BD4428" s="402"/>
      <c r="BE4428" s="402"/>
      <c r="BF4428" s="402"/>
      <c r="BG4428" s="402"/>
      <c r="BH4428" s="402"/>
      <c r="BI4428" s="402"/>
      <c r="BJ4428" s="402"/>
      <c r="BK4428" s="402"/>
      <c r="BL4428" s="402"/>
      <c r="BM4428" s="402"/>
      <c r="BN4428" s="402"/>
      <c r="BO4428" s="402"/>
      <c r="BP4428" s="402"/>
      <c r="BQ4428" s="402"/>
      <c r="BR4428" s="402"/>
      <c r="BS4428" s="402"/>
      <c r="BT4428" s="402"/>
      <c r="BU4428" s="402"/>
      <c r="BV4428" s="402"/>
      <c r="BW4428" s="402"/>
      <c r="BX4428" s="402"/>
      <c r="BY4428" s="402"/>
      <c r="BZ4428" s="402"/>
      <c r="CA4428" s="402"/>
      <c r="CB4428" s="402"/>
      <c r="CC4428" s="402"/>
      <c r="CD4428" s="402"/>
      <c r="CE4428" s="402"/>
      <c r="CF4428" s="402"/>
      <c r="CG4428" s="402"/>
      <c r="CH4428" s="402"/>
      <c r="CI4428" s="402"/>
      <c r="CJ4428" s="402"/>
      <c r="CK4428" s="402"/>
      <c r="CL4428" s="402"/>
      <c r="CM4428" s="402"/>
      <c r="CN4428" s="402"/>
      <c r="CO4428" s="402"/>
      <c r="CP4428" s="402"/>
      <c r="CQ4428" s="402"/>
      <c r="CR4428" s="402"/>
      <c r="CS4428" s="402"/>
      <c r="CT4428" s="402"/>
      <c r="CU4428" s="402"/>
      <c r="CV4428" s="402"/>
      <c r="CW4428" s="402"/>
      <c r="CX4428" s="402"/>
      <c r="CY4428" s="402"/>
      <c r="CZ4428" s="402"/>
      <c r="DA4428" s="402"/>
      <c r="DB4428" s="402"/>
      <c r="DC4428" s="402"/>
      <c r="DD4428" s="402"/>
      <c r="DE4428" s="402"/>
      <c r="DF4428" s="402"/>
      <c r="DG4428" s="402"/>
      <c r="DH4428" s="402"/>
      <c r="DI4428" s="402"/>
      <c r="DJ4428" s="402"/>
      <c r="DK4428" s="402"/>
      <c r="DL4428" s="402"/>
      <c r="DM4428" s="402"/>
      <c r="DN4428" s="402"/>
      <c r="DO4428" s="402"/>
      <c r="DP4428" s="402"/>
      <c r="DQ4428" s="402"/>
      <c r="DR4428" s="402"/>
      <c r="DS4428" s="402"/>
      <c r="DT4428" s="402"/>
      <c r="DU4428" s="402"/>
      <c r="DV4428" s="402"/>
      <c r="DW4428" s="402"/>
      <c r="DX4428" s="402"/>
      <c r="DY4428" s="402"/>
      <c r="DZ4428" s="402"/>
      <c r="EA4428" s="402"/>
      <c r="EB4428" s="402"/>
      <c r="EC4428" s="402"/>
      <c r="ED4428" s="402"/>
      <c r="EE4428" s="402"/>
      <c r="EF4428" s="402"/>
      <c r="EG4428" s="402"/>
      <c r="EH4428" s="402"/>
      <c r="EI4428" s="402"/>
      <c r="EJ4428" s="402"/>
      <c r="EK4428" s="402"/>
      <c r="EL4428" s="402"/>
      <c r="EM4428" s="402"/>
      <c r="EN4428" s="402"/>
      <c r="EO4428" s="402"/>
      <c r="EP4428" s="402"/>
      <c r="EQ4428" s="402"/>
      <c r="ER4428" s="402"/>
      <c r="ES4428" s="402"/>
      <c r="ET4428" s="402"/>
      <c r="EU4428" s="402"/>
      <c r="EV4428" s="402"/>
      <c r="EW4428" s="402"/>
      <c r="EX4428" s="402"/>
      <c r="EY4428" s="402"/>
      <c r="EZ4428" s="402"/>
      <c r="FA4428" s="402"/>
      <c r="FB4428" s="402"/>
      <c r="FC4428" s="402"/>
      <c r="FD4428" s="402"/>
      <c r="FE4428" s="402"/>
      <c r="FF4428" s="402"/>
      <c r="FG4428" s="402"/>
      <c r="FH4428" s="402"/>
      <c r="FI4428" s="402"/>
      <c r="FJ4428" s="402"/>
      <c r="FK4428" s="402"/>
      <c r="FL4428" s="402"/>
      <c r="FM4428" s="402"/>
      <c r="FN4428" s="402"/>
      <c r="FO4428" s="402"/>
      <c r="FP4428" s="402"/>
      <c r="FQ4428" s="402"/>
      <c r="FR4428" s="402"/>
      <c r="FS4428" s="402"/>
      <c r="FT4428" s="402"/>
      <c r="FU4428" s="402"/>
      <c r="FV4428" s="402"/>
      <c r="FW4428" s="402"/>
      <c r="FX4428" s="402"/>
      <c r="FY4428" s="402"/>
      <c r="FZ4428" s="402"/>
      <c r="GA4428" s="402"/>
      <c r="GB4428" s="402"/>
      <c r="GC4428" s="402"/>
      <c r="GD4428" s="402"/>
      <c r="GE4428" s="402"/>
      <c r="GF4428" s="402"/>
      <c r="GG4428" s="402"/>
      <c r="GH4428" s="402"/>
      <c r="GI4428" s="402"/>
      <c r="GJ4428" s="402"/>
      <c r="GK4428" s="402"/>
      <c r="GL4428" s="402"/>
      <c r="GM4428" s="402"/>
      <c r="GN4428" s="402"/>
      <c r="GO4428" s="402"/>
      <c r="GP4428" s="402"/>
      <c r="GQ4428" s="402"/>
      <c r="GR4428" s="402"/>
      <c r="GS4428" s="402"/>
      <c r="GT4428" s="402"/>
      <c r="GU4428" s="402"/>
      <c r="GV4428" s="402"/>
      <c r="GW4428" s="402"/>
      <c r="GX4428" s="402"/>
      <c r="GY4428" s="402"/>
      <c r="GZ4428" s="402"/>
      <c r="HA4428" s="402"/>
      <c r="HB4428" s="402"/>
      <c r="HC4428" s="402"/>
      <c r="HD4428" s="402"/>
      <c r="HE4428" s="402"/>
      <c r="HF4428" s="402"/>
      <c r="HG4428" s="402"/>
      <c r="HH4428" s="402"/>
      <c r="HI4428" s="402"/>
      <c r="HJ4428" s="402"/>
      <c r="HK4428" s="402"/>
      <c r="HL4428" s="402"/>
      <c r="HM4428" s="402"/>
      <c r="HN4428" s="402"/>
      <c r="HO4428" s="402"/>
      <c r="HP4428" s="402"/>
      <c r="HQ4428" s="402"/>
      <c r="HR4428" s="402"/>
      <c r="HS4428" s="402"/>
      <c r="HT4428" s="402"/>
      <c r="HU4428" s="402"/>
      <c r="HV4428" s="402"/>
      <c r="HW4428" s="402"/>
      <c r="HX4428" s="402"/>
      <c r="HY4428" s="402"/>
      <c r="HZ4428" s="402"/>
      <c r="IA4428" s="402"/>
      <c r="IB4428" s="402"/>
      <c r="IC4428" s="402"/>
      <c r="ID4428" s="402"/>
      <c r="IE4428" s="402"/>
      <c r="IF4428" s="402"/>
      <c r="IG4428" s="402"/>
      <c r="IH4428" s="402"/>
      <c r="II4428" s="402"/>
      <c r="IJ4428" s="402"/>
      <c r="IK4428" s="402"/>
      <c r="IL4428" s="402"/>
      <c r="IM4428" s="402"/>
      <c r="IN4428" s="402"/>
      <c r="IO4428" s="402"/>
      <c r="IP4428" s="402"/>
      <c r="IQ4428" s="402"/>
      <c r="IR4428" s="402"/>
      <c r="IS4428" s="402"/>
      <c r="IT4428" s="402"/>
      <c r="IU4428" s="402"/>
      <c r="IV4428" s="402"/>
    </row>
    <row r="4429" spans="1:256" s="21" customFormat="1">
      <c r="A4429" s="14"/>
      <c r="B4429" s="11">
        <v>8</v>
      </c>
      <c r="C4429" s="11"/>
      <c r="D4429" s="77" t="s">
        <v>39</v>
      </c>
      <c r="E4429" s="31">
        <v>80626000</v>
      </c>
      <c r="F4429" s="31">
        <f>SUM(F4430:F4430)</f>
        <v>0</v>
      </c>
      <c r="G4429" s="31">
        <f>SUM(G4430:G4430)</f>
        <v>0</v>
      </c>
      <c r="H4429" s="31">
        <f t="shared" ref="H4429:V4429" si="377">SUM(H4430:H4439)</f>
        <v>0</v>
      </c>
      <c r="I4429" s="31">
        <f t="shared" si="377"/>
        <v>0</v>
      </c>
      <c r="J4429" s="31">
        <f t="shared" si="377"/>
        <v>0</v>
      </c>
      <c r="K4429" s="31">
        <f t="shared" si="377"/>
        <v>0</v>
      </c>
      <c r="L4429" s="31">
        <f t="shared" si="377"/>
        <v>0</v>
      </c>
      <c r="M4429" s="31">
        <f t="shared" si="377"/>
        <v>0</v>
      </c>
      <c r="N4429" s="31">
        <f t="shared" si="377"/>
        <v>0</v>
      </c>
      <c r="O4429" s="31">
        <f t="shared" si="377"/>
        <v>0</v>
      </c>
      <c r="P4429" s="31">
        <f t="shared" si="377"/>
        <v>17000000</v>
      </c>
      <c r="Q4429" s="31">
        <f t="shared" si="377"/>
        <v>0</v>
      </c>
      <c r="R4429" s="31">
        <f t="shared" si="377"/>
        <v>0</v>
      </c>
      <c r="S4429" s="31">
        <f t="shared" si="377"/>
        <v>0</v>
      </c>
      <c r="T4429" s="31">
        <f t="shared" si="377"/>
        <v>0</v>
      </c>
      <c r="U4429" s="31">
        <f t="shared" si="377"/>
        <v>0</v>
      </c>
      <c r="V4429" s="31">
        <f t="shared" si="377"/>
        <v>0</v>
      </c>
      <c r="W4429" s="31">
        <f>SUM(O4429:V4429)</f>
        <v>17000000</v>
      </c>
      <c r="X4429" s="31">
        <f>SUM(X4430:X4439)</f>
        <v>0</v>
      </c>
      <c r="Y4429" s="31">
        <f>H4429+I4429+J4429+K4429+L4429+M4429+N4429+W4429+X4429</f>
        <v>17000000</v>
      </c>
      <c r="Z4429" s="31">
        <f t="shared" ref="Z4429:AK4429" si="378">SUM(Z4430:Z4439)</f>
        <v>0</v>
      </c>
      <c r="AA4429" s="31">
        <f t="shared" si="378"/>
        <v>0</v>
      </c>
      <c r="AB4429" s="31">
        <f t="shared" si="378"/>
        <v>0</v>
      </c>
      <c r="AC4429" s="31">
        <f t="shared" si="378"/>
        <v>0</v>
      </c>
      <c r="AD4429" s="31">
        <f t="shared" si="378"/>
        <v>0</v>
      </c>
      <c r="AE4429" s="31">
        <f t="shared" si="378"/>
        <v>0</v>
      </c>
      <c r="AF4429" s="31">
        <f t="shared" si="378"/>
        <v>0</v>
      </c>
      <c r="AG4429" s="31">
        <f t="shared" si="378"/>
        <v>0</v>
      </c>
      <c r="AH4429" s="31">
        <f t="shared" si="378"/>
        <v>0</v>
      </c>
      <c r="AI4429" s="31">
        <f t="shared" si="378"/>
        <v>0</v>
      </c>
      <c r="AJ4429" s="31">
        <f t="shared" si="378"/>
        <v>0</v>
      </c>
      <c r="AK4429" s="31">
        <f t="shared" si="378"/>
        <v>0</v>
      </c>
      <c r="AL4429" s="31">
        <f>SUM(AD4429:AK4429)</f>
        <v>0</v>
      </c>
      <c r="AM4429" s="31">
        <f>SUM(AM4430:AM4439)</f>
        <v>0</v>
      </c>
      <c r="AN4429" s="31">
        <f>SUM(AN4430:AN4439)</f>
        <v>0</v>
      </c>
      <c r="AO4429" s="31">
        <f>Z4429+AA4429+AB4429+AC4429+AL4429+AM4429+AN4429</f>
        <v>0</v>
      </c>
      <c r="AP4429" s="32">
        <f>E4429+Y4429-AO4429</f>
        <v>97626000</v>
      </c>
      <c r="AQ4429" s="32"/>
      <c r="AR4429" s="28"/>
      <c r="AS4429" s="29">
        <f>E4429+H4429+I4429+J4429+K4429+L4429+M4429+N4429+W4429+X4429-Z4429-AB4429-AL4429-AC4429-AM4429-AN4429</f>
        <v>97626000</v>
      </c>
      <c r="AT4429" s="29">
        <f>AP4429-AS4429</f>
        <v>0</v>
      </c>
      <c r="AU4429" s="29">
        <f>E4429</f>
        <v>80626000</v>
      </c>
      <c r="AV4429" s="86">
        <f>AS4429-AU4429</f>
        <v>17000000</v>
      </c>
      <c r="AW4429" s="86">
        <f>Y4429-AO4429</f>
        <v>17000000</v>
      </c>
      <c r="AX4429" s="86">
        <f>AV4429-AW4429</f>
        <v>0</v>
      </c>
      <c r="AZ4429" s="398"/>
    </row>
    <row r="4430" spans="1:256" s="21" customFormat="1">
      <c r="A4430" s="10"/>
      <c r="B4430" s="245"/>
      <c r="C4430" s="245"/>
      <c r="D4430" s="78"/>
      <c r="E4430" s="33"/>
      <c r="F4430" s="33"/>
      <c r="G4430" s="282"/>
      <c r="H4430" s="283"/>
      <c r="I4430" s="33"/>
      <c r="J4430" s="33"/>
      <c r="K4430" s="33"/>
      <c r="L4430" s="33"/>
      <c r="M4430" s="33"/>
      <c r="N4430" s="33"/>
      <c r="O4430" s="33"/>
      <c r="P4430" s="33"/>
      <c r="Q4430" s="33"/>
      <c r="R4430" s="33"/>
      <c r="S4430" s="33"/>
      <c r="T4430" s="33"/>
      <c r="U4430" s="33"/>
      <c r="V4430" s="33"/>
      <c r="W4430" s="33"/>
      <c r="X4430" s="282"/>
      <c r="Y4430" s="33"/>
      <c r="Z4430" s="284"/>
      <c r="AA4430" s="284"/>
      <c r="AB4430" s="33"/>
      <c r="AC4430" s="33"/>
      <c r="AD4430" s="33"/>
      <c r="AE4430" s="33"/>
      <c r="AF4430" s="33"/>
      <c r="AG4430" s="33"/>
      <c r="AH4430" s="33"/>
      <c r="AI4430" s="33"/>
      <c r="AJ4430" s="33"/>
      <c r="AK4430" s="33"/>
      <c r="AL4430" s="33"/>
      <c r="AM4430" s="33"/>
      <c r="AN4430" s="33"/>
      <c r="AO4430" s="33"/>
      <c r="AP4430" s="34"/>
      <c r="AQ4430" s="70"/>
      <c r="AR4430" s="76"/>
      <c r="AS4430" s="60"/>
      <c r="AT4430" s="60"/>
      <c r="AU4430" s="60"/>
    </row>
    <row r="4431" spans="1:256" s="21" customFormat="1">
      <c r="A4431" s="10"/>
      <c r="B4431" s="245"/>
      <c r="C4431" s="245"/>
      <c r="D4431" s="78"/>
      <c r="E4431" s="33"/>
      <c r="F4431" s="33"/>
      <c r="G4431" s="282"/>
      <c r="H4431" s="283"/>
      <c r="I4431" s="33"/>
      <c r="J4431" s="33"/>
      <c r="K4431" s="33"/>
      <c r="L4431" s="33"/>
      <c r="M4431" s="33"/>
      <c r="N4431" s="33"/>
      <c r="O4431" s="33"/>
      <c r="P4431" s="33"/>
      <c r="Q4431" s="33"/>
      <c r="R4431" s="33"/>
      <c r="S4431" s="33"/>
      <c r="T4431" s="33"/>
      <c r="U4431" s="33"/>
      <c r="V4431" s="33"/>
      <c r="W4431" s="33"/>
      <c r="X4431" s="282"/>
      <c r="Y4431" s="33"/>
      <c r="Z4431" s="284"/>
      <c r="AA4431" s="284"/>
      <c r="AB4431" s="33"/>
      <c r="AC4431" s="33"/>
      <c r="AD4431" s="33"/>
      <c r="AE4431" s="33"/>
      <c r="AF4431" s="33"/>
      <c r="AG4431" s="33"/>
      <c r="AH4431" s="33"/>
      <c r="AI4431" s="33"/>
      <c r="AJ4431" s="33"/>
      <c r="AK4431" s="33"/>
      <c r="AL4431" s="33"/>
      <c r="AM4431" s="33"/>
      <c r="AN4431" s="33"/>
      <c r="AO4431" s="33"/>
      <c r="AP4431" s="34"/>
      <c r="AQ4431" s="70"/>
      <c r="AR4431" s="76"/>
      <c r="AS4431" s="60"/>
      <c r="AT4431" s="60"/>
      <c r="AU4431" s="60"/>
    </row>
    <row r="4432" spans="1:256" s="21" customFormat="1" ht="15">
      <c r="A4432" s="10"/>
      <c r="B4432" s="245"/>
      <c r="C4432" s="245"/>
      <c r="D4432" s="505" t="s">
        <v>558</v>
      </c>
      <c r="E4432" s="33"/>
      <c r="F4432" s="33"/>
      <c r="G4432" s="282"/>
      <c r="H4432" s="283"/>
      <c r="I4432" s="33"/>
      <c r="J4432" s="33"/>
      <c r="K4432" s="33"/>
      <c r="L4432" s="33"/>
      <c r="M4432" s="33"/>
      <c r="N4432" s="33"/>
      <c r="O4432" s="33"/>
      <c r="P4432" s="33"/>
      <c r="Q4432" s="33"/>
      <c r="R4432" s="33"/>
      <c r="S4432" s="33"/>
      <c r="T4432" s="33"/>
      <c r="U4432" s="33"/>
      <c r="V4432" s="33"/>
      <c r="W4432" s="33"/>
      <c r="X4432" s="282"/>
      <c r="Y4432" s="33"/>
      <c r="Z4432" s="284"/>
      <c r="AA4432" s="284"/>
      <c r="AB4432" s="33"/>
      <c r="AC4432" s="33"/>
      <c r="AD4432" s="33"/>
      <c r="AE4432" s="33"/>
      <c r="AF4432" s="33"/>
      <c r="AG4432" s="33"/>
      <c r="AH4432" s="33"/>
      <c r="AI4432" s="33"/>
      <c r="AJ4432" s="33"/>
      <c r="AK4432" s="33"/>
      <c r="AL4432" s="33"/>
      <c r="AM4432" s="33"/>
      <c r="AN4432" s="33"/>
      <c r="AO4432" s="33"/>
      <c r="AP4432" s="34"/>
      <c r="AQ4432" s="70"/>
      <c r="AR4432" s="76"/>
      <c r="AS4432" s="60"/>
      <c r="AT4432" s="60"/>
      <c r="AU4432" s="60"/>
    </row>
    <row r="4433" spans="1:256" s="21" customFormat="1">
      <c r="A4433" s="10"/>
      <c r="B4433" s="245"/>
      <c r="C4433" s="245"/>
      <c r="D4433" s="344" t="s">
        <v>1860</v>
      </c>
      <c r="E4433" s="33"/>
      <c r="F4433" s="33"/>
      <c r="G4433" s="282"/>
      <c r="H4433" s="283"/>
      <c r="I4433" s="33"/>
      <c r="J4433" s="33"/>
      <c r="K4433" s="33"/>
      <c r="L4433" s="33"/>
      <c r="M4433" s="33"/>
      <c r="N4433" s="33"/>
      <c r="O4433" s="33"/>
      <c r="P4433" s="33">
        <v>17000000</v>
      </c>
      <c r="Q4433" s="33"/>
      <c r="R4433" s="33"/>
      <c r="S4433" s="33"/>
      <c r="T4433" s="33"/>
      <c r="U4433" s="33"/>
      <c r="V4433" s="33"/>
      <c r="W4433" s="33"/>
      <c r="X4433" s="282"/>
      <c r="Y4433" s="33"/>
      <c r="Z4433" s="284"/>
      <c r="AA4433" s="284"/>
      <c r="AB4433" s="33"/>
      <c r="AC4433" s="33"/>
      <c r="AD4433" s="33"/>
      <c r="AE4433" s="33"/>
      <c r="AF4433" s="33"/>
      <c r="AG4433" s="33"/>
      <c r="AH4433" s="33"/>
      <c r="AI4433" s="33"/>
      <c r="AJ4433" s="33"/>
      <c r="AK4433" s="33"/>
      <c r="AL4433" s="33"/>
      <c r="AM4433" s="33"/>
      <c r="AN4433" s="33"/>
      <c r="AO4433" s="33"/>
      <c r="AP4433" s="34"/>
      <c r="AQ4433" s="70"/>
      <c r="AR4433" s="76"/>
      <c r="AS4433" s="60"/>
      <c r="AT4433" s="60"/>
      <c r="AU4433" s="60"/>
    </row>
    <row r="4434" spans="1:256" s="21" customFormat="1">
      <c r="A4434" s="10"/>
      <c r="B4434" s="245"/>
      <c r="C4434" s="245"/>
      <c r="D4434" s="344"/>
      <c r="E4434" s="33"/>
      <c r="F4434" s="33"/>
      <c r="G4434" s="282"/>
      <c r="H4434" s="283"/>
      <c r="I4434" s="33"/>
      <c r="J4434" s="33"/>
      <c r="K4434" s="33"/>
      <c r="L4434" s="33"/>
      <c r="M4434" s="33"/>
      <c r="N4434" s="33"/>
      <c r="O4434" s="33"/>
      <c r="P4434" s="33"/>
      <c r="Q4434" s="33"/>
      <c r="R4434" s="33"/>
      <c r="S4434" s="33"/>
      <c r="T4434" s="33"/>
      <c r="U4434" s="33"/>
      <c r="V4434" s="33"/>
      <c r="W4434" s="33"/>
      <c r="X4434" s="282"/>
      <c r="Y4434" s="33"/>
      <c r="Z4434" s="284"/>
      <c r="AA4434" s="284"/>
      <c r="AB4434" s="33"/>
      <c r="AC4434" s="33"/>
      <c r="AD4434" s="33"/>
      <c r="AE4434" s="33"/>
      <c r="AF4434" s="33"/>
      <c r="AG4434" s="33"/>
      <c r="AH4434" s="33"/>
      <c r="AI4434" s="33"/>
      <c r="AJ4434" s="33"/>
      <c r="AK4434" s="33"/>
      <c r="AL4434" s="33"/>
      <c r="AM4434" s="33"/>
      <c r="AN4434" s="33"/>
      <c r="AO4434" s="33"/>
      <c r="AP4434" s="34"/>
      <c r="AQ4434" s="70"/>
      <c r="AR4434" s="76"/>
      <c r="AS4434" s="60"/>
      <c r="AT4434" s="60"/>
      <c r="AU4434" s="60"/>
    </row>
    <row r="4435" spans="1:256" s="21" customFormat="1">
      <c r="A4435" s="10"/>
      <c r="B4435" s="245"/>
      <c r="C4435" s="245"/>
      <c r="D4435" s="344"/>
      <c r="E4435" s="33"/>
      <c r="F4435" s="33"/>
      <c r="G4435" s="282"/>
      <c r="H4435" s="283"/>
      <c r="I4435" s="33"/>
      <c r="J4435" s="33"/>
      <c r="K4435" s="33"/>
      <c r="L4435" s="33"/>
      <c r="M4435" s="33"/>
      <c r="N4435" s="33"/>
      <c r="O4435" s="33"/>
      <c r="P4435" s="33"/>
      <c r="Q4435" s="33"/>
      <c r="R4435" s="33"/>
      <c r="S4435" s="33"/>
      <c r="T4435" s="33"/>
      <c r="U4435" s="33"/>
      <c r="V4435" s="33"/>
      <c r="W4435" s="33"/>
      <c r="X4435" s="282"/>
      <c r="Y4435" s="33"/>
      <c r="Z4435" s="284"/>
      <c r="AA4435" s="284"/>
      <c r="AB4435" s="33"/>
      <c r="AC4435" s="33"/>
      <c r="AD4435" s="33"/>
      <c r="AE4435" s="33"/>
      <c r="AF4435" s="33"/>
      <c r="AG4435" s="33"/>
      <c r="AH4435" s="33"/>
      <c r="AI4435" s="33"/>
      <c r="AJ4435" s="33"/>
      <c r="AK4435" s="33"/>
      <c r="AL4435" s="33"/>
      <c r="AM4435" s="33"/>
      <c r="AN4435" s="33"/>
      <c r="AO4435" s="33"/>
      <c r="AP4435" s="34"/>
      <c r="AQ4435" s="70"/>
      <c r="AR4435" s="76"/>
      <c r="AS4435" s="60"/>
      <c r="AT4435" s="60"/>
      <c r="AU4435" s="60"/>
    </row>
    <row r="4436" spans="1:256" s="21" customFormat="1">
      <c r="A4436" s="10"/>
      <c r="B4436" s="245"/>
      <c r="C4436" s="245"/>
      <c r="D4436" s="78"/>
      <c r="E4436" s="33"/>
      <c r="F4436" s="33"/>
      <c r="G4436" s="282"/>
      <c r="H4436" s="283"/>
      <c r="I4436" s="33"/>
      <c r="J4436" s="33"/>
      <c r="K4436" s="33"/>
      <c r="L4436" s="33"/>
      <c r="M4436" s="33"/>
      <c r="N4436" s="33"/>
      <c r="O4436" s="33"/>
      <c r="P4436" s="33"/>
      <c r="Q4436" s="33"/>
      <c r="R4436" s="33"/>
      <c r="S4436" s="33"/>
      <c r="T4436" s="33"/>
      <c r="U4436" s="33"/>
      <c r="V4436" s="33"/>
      <c r="W4436" s="33"/>
      <c r="X4436" s="282"/>
      <c r="Y4436" s="33"/>
      <c r="Z4436" s="284"/>
      <c r="AA4436" s="284"/>
      <c r="AB4436" s="33"/>
      <c r="AC4436" s="33"/>
      <c r="AD4436" s="33"/>
      <c r="AE4436" s="33"/>
      <c r="AF4436" s="33"/>
      <c r="AG4436" s="33"/>
      <c r="AH4436" s="33"/>
      <c r="AI4436" s="33"/>
      <c r="AJ4436" s="33"/>
      <c r="AK4436" s="33"/>
      <c r="AL4436" s="33"/>
      <c r="AM4436" s="33"/>
      <c r="AN4436" s="33"/>
      <c r="AO4436" s="33"/>
      <c r="AP4436" s="34"/>
      <c r="AQ4436" s="70"/>
      <c r="AR4436" s="76"/>
      <c r="AS4436" s="60"/>
      <c r="AT4436" s="60"/>
      <c r="AU4436" s="60"/>
    </row>
    <row r="4437" spans="1:256" s="21" customFormat="1">
      <c r="A4437" s="10"/>
      <c r="B4437" s="245"/>
      <c r="C4437" s="245"/>
      <c r="D4437" s="78"/>
      <c r="E4437" s="33"/>
      <c r="F4437" s="33"/>
      <c r="G4437" s="282"/>
      <c r="H4437" s="283"/>
      <c r="I4437" s="33"/>
      <c r="J4437" s="33"/>
      <c r="K4437" s="33"/>
      <c r="L4437" s="33"/>
      <c r="M4437" s="33"/>
      <c r="N4437" s="33"/>
      <c r="O4437" s="33"/>
      <c r="P4437" s="33"/>
      <c r="Q4437" s="33"/>
      <c r="R4437" s="33"/>
      <c r="S4437" s="33"/>
      <c r="T4437" s="33"/>
      <c r="U4437" s="33"/>
      <c r="V4437" s="33"/>
      <c r="W4437" s="33"/>
      <c r="X4437" s="282"/>
      <c r="Y4437" s="33"/>
      <c r="Z4437" s="284"/>
      <c r="AA4437" s="284"/>
      <c r="AB4437" s="33"/>
      <c r="AC4437" s="33"/>
      <c r="AD4437" s="33"/>
      <c r="AE4437" s="33"/>
      <c r="AF4437" s="33"/>
      <c r="AG4437" s="33"/>
      <c r="AH4437" s="33"/>
      <c r="AI4437" s="33"/>
      <c r="AJ4437" s="33"/>
      <c r="AK4437" s="33"/>
      <c r="AL4437" s="33"/>
      <c r="AM4437" s="33"/>
      <c r="AN4437" s="33"/>
      <c r="AO4437" s="33"/>
      <c r="AP4437" s="34"/>
      <c r="AQ4437" s="70"/>
      <c r="AR4437" s="76"/>
      <c r="AS4437" s="60"/>
      <c r="AT4437" s="60"/>
      <c r="AU4437" s="60"/>
    </row>
    <row r="4438" spans="1:256" s="21" customFormat="1">
      <c r="A4438" s="10"/>
      <c r="B4438" s="245"/>
      <c r="C4438" s="245"/>
      <c r="D4438" s="78"/>
      <c r="E4438" s="33"/>
      <c r="F4438" s="33"/>
      <c r="G4438" s="282"/>
      <c r="H4438" s="283"/>
      <c r="I4438" s="33"/>
      <c r="J4438" s="33"/>
      <c r="K4438" s="33"/>
      <c r="L4438" s="33"/>
      <c r="M4438" s="33"/>
      <c r="N4438" s="33"/>
      <c r="O4438" s="33"/>
      <c r="P4438" s="33"/>
      <c r="Q4438" s="33"/>
      <c r="R4438" s="33"/>
      <c r="S4438" s="33"/>
      <c r="T4438" s="33"/>
      <c r="U4438" s="33"/>
      <c r="V4438" s="33"/>
      <c r="W4438" s="33"/>
      <c r="X4438" s="282"/>
      <c r="Y4438" s="33"/>
      <c r="Z4438" s="284"/>
      <c r="AA4438" s="284"/>
      <c r="AB4438" s="33"/>
      <c r="AC4438" s="33"/>
      <c r="AD4438" s="33"/>
      <c r="AE4438" s="33"/>
      <c r="AF4438" s="33"/>
      <c r="AG4438" s="33"/>
      <c r="AH4438" s="33"/>
      <c r="AI4438" s="33"/>
      <c r="AJ4438" s="33"/>
      <c r="AK4438" s="33"/>
      <c r="AL4438" s="33"/>
      <c r="AM4438" s="33"/>
      <c r="AN4438" s="33"/>
      <c r="AO4438" s="33"/>
      <c r="AP4438" s="34"/>
      <c r="AQ4438" s="70"/>
      <c r="AR4438" s="76"/>
      <c r="AS4438" s="60"/>
      <c r="AT4438" s="60"/>
      <c r="AU4438" s="60"/>
    </row>
    <row r="4439" spans="1:256" s="21" customFormat="1">
      <c r="A4439" s="13"/>
      <c r="B4439" s="8"/>
      <c r="C4439" s="8"/>
      <c r="D4439" s="78"/>
      <c r="E4439" s="34"/>
      <c r="F4439" s="34"/>
      <c r="G4439" s="63"/>
      <c r="H4439" s="67"/>
      <c r="I4439" s="34"/>
      <c r="J4439" s="34"/>
      <c r="K4439" s="34"/>
      <c r="L4439" s="34"/>
      <c r="M4439" s="34"/>
      <c r="N4439" s="34"/>
      <c r="O4439" s="34"/>
      <c r="P4439" s="34"/>
      <c r="Q4439" s="34"/>
      <c r="R4439" s="34"/>
      <c r="S4439" s="34"/>
      <c r="T4439" s="34"/>
      <c r="U4439" s="34"/>
      <c r="V4439" s="34"/>
      <c r="W4439" s="34"/>
      <c r="X4439" s="63"/>
      <c r="Y4439" s="34"/>
      <c r="Z4439" s="65"/>
      <c r="AA4439" s="65"/>
      <c r="AB4439" s="34"/>
      <c r="AC4439" s="34"/>
      <c r="AD4439" s="34"/>
      <c r="AE4439" s="34"/>
      <c r="AF4439" s="34"/>
      <c r="AG4439" s="34"/>
      <c r="AH4439" s="34"/>
      <c r="AI4439" s="34"/>
      <c r="AJ4439" s="34"/>
      <c r="AK4439" s="34"/>
      <c r="AL4439" s="34"/>
      <c r="AM4439" s="34"/>
      <c r="AN4439" s="34"/>
      <c r="AO4439" s="34"/>
      <c r="AP4439" s="34"/>
      <c r="AQ4439" s="34"/>
      <c r="AR4439" s="28"/>
      <c r="AS4439" s="29"/>
      <c r="AT4439" s="29"/>
      <c r="AU4439" s="29"/>
      <c r="AV4439" s="402"/>
      <c r="AW4439" s="402"/>
      <c r="AX4439" s="402"/>
      <c r="AY4439" s="402"/>
      <c r="AZ4439" s="402"/>
      <c r="BA4439" s="402"/>
      <c r="BB4439" s="402"/>
      <c r="BC4439" s="402"/>
      <c r="BD4439" s="402"/>
      <c r="BE4439" s="402"/>
      <c r="BF4439" s="402"/>
      <c r="BG4439" s="402"/>
      <c r="BH4439" s="402"/>
      <c r="BI4439" s="402"/>
      <c r="BJ4439" s="402"/>
      <c r="BK4439" s="402"/>
      <c r="BL4439" s="402"/>
      <c r="BM4439" s="402"/>
      <c r="BN4439" s="402"/>
      <c r="BO4439" s="402"/>
      <c r="BP4439" s="402"/>
      <c r="BQ4439" s="402"/>
      <c r="BR4439" s="402"/>
      <c r="BS4439" s="402"/>
      <c r="BT4439" s="402"/>
      <c r="BU4439" s="402"/>
      <c r="BV4439" s="402"/>
      <c r="BW4439" s="402"/>
      <c r="BX4439" s="402"/>
      <c r="BY4439" s="402"/>
      <c r="BZ4439" s="402"/>
      <c r="CA4439" s="402"/>
      <c r="CB4439" s="402"/>
      <c r="CC4439" s="402"/>
      <c r="CD4439" s="402"/>
      <c r="CE4439" s="402"/>
      <c r="CF4439" s="402"/>
      <c r="CG4439" s="402"/>
      <c r="CH4439" s="402"/>
      <c r="CI4439" s="402"/>
      <c r="CJ4439" s="402"/>
      <c r="CK4439" s="402"/>
      <c r="CL4439" s="402"/>
      <c r="CM4439" s="402"/>
      <c r="CN4439" s="402"/>
      <c r="CO4439" s="402"/>
      <c r="CP4439" s="402"/>
      <c r="CQ4439" s="402"/>
      <c r="CR4439" s="402"/>
      <c r="CS4439" s="402"/>
      <c r="CT4439" s="402"/>
      <c r="CU4439" s="402"/>
      <c r="CV4439" s="402"/>
      <c r="CW4439" s="402"/>
      <c r="CX4439" s="402"/>
      <c r="CY4439" s="402"/>
      <c r="CZ4439" s="402"/>
      <c r="DA4439" s="402"/>
      <c r="DB4439" s="402"/>
      <c r="DC4439" s="402"/>
      <c r="DD4439" s="402"/>
      <c r="DE4439" s="402"/>
      <c r="DF4439" s="402"/>
      <c r="DG4439" s="402"/>
      <c r="DH4439" s="402"/>
      <c r="DI4439" s="402"/>
      <c r="DJ4439" s="402"/>
      <c r="DK4439" s="402"/>
      <c r="DL4439" s="402"/>
      <c r="DM4439" s="402"/>
      <c r="DN4439" s="402"/>
      <c r="DO4439" s="402"/>
      <c r="DP4439" s="402"/>
      <c r="DQ4439" s="402"/>
      <c r="DR4439" s="402"/>
      <c r="DS4439" s="402"/>
      <c r="DT4439" s="402"/>
      <c r="DU4439" s="402"/>
      <c r="DV4439" s="402"/>
      <c r="DW4439" s="402"/>
      <c r="DX4439" s="402"/>
      <c r="DY4439" s="402"/>
      <c r="DZ4439" s="402"/>
      <c r="EA4439" s="402"/>
      <c r="EB4439" s="402"/>
      <c r="EC4439" s="402"/>
      <c r="ED4439" s="402"/>
      <c r="EE4439" s="402"/>
      <c r="EF4439" s="402"/>
      <c r="EG4439" s="402"/>
      <c r="EH4439" s="402"/>
      <c r="EI4439" s="402"/>
      <c r="EJ4439" s="402"/>
      <c r="EK4439" s="402"/>
      <c r="EL4439" s="402"/>
      <c r="EM4439" s="402"/>
      <c r="EN4439" s="402"/>
      <c r="EO4439" s="402"/>
      <c r="EP4439" s="402"/>
      <c r="EQ4439" s="402"/>
      <c r="ER4439" s="402"/>
      <c r="ES4439" s="402"/>
      <c r="ET4439" s="402"/>
      <c r="EU4439" s="402"/>
      <c r="EV4439" s="402"/>
      <c r="EW4439" s="402"/>
      <c r="EX4439" s="402"/>
      <c r="EY4439" s="402"/>
      <c r="EZ4439" s="402"/>
      <c r="FA4439" s="402"/>
      <c r="FB4439" s="402"/>
      <c r="FC4439" s="402"/>
      <c r="FD4439" s="402"/>
      <c r="FE4439" s="402"/>
      <c r="FF4439" s="402"/>
      <c r="FG4439" s="402"/>
      <c r="FH4439" s="402"/>
      <c r="FI4439" s="402"/>
      <c r="FJ4439" s="402"/>
      <c r="FK4439" s="402"/>
      <c r="FL4439" s="402"/>
      <c r="FM4439" s="402"/>
      <c r="FN4439" s="402"/>
      <c r="FO4439" s="402"/>
      <c r="FP4439" s="402"/>
      <c r="FQ4439" s="402"/>
      <c r="FR4439" s="402"/>
      <c r="FS4439" s="402"/>
      <c r="FT4439" s="402"/>
      <c r="FU4439" s="402"/>
      <c r="FV4439" s="402"/>
      <c r="FW4439" s="402"/>
      <c r="FX4439" s="402"/>
      <c r="FY4439" s="402"/>
      <c r="FZ4439" s="402"/>
      <c r="GA4439" s="402"/>
      <c r="GB4439" s="402"/>
      <c r="GC4439" s="402"/>
      <c r="GD4439" s="402"/>
      <c r="GE4439" s="402"/>
      <c r="GF4439" s="402"/>
      <c r="GG4439" s="402"/>
      <c r="GH4439" s="402"/>
      <c r="GI4439" s="402"/>
      <c r="GJ4439" s="402"/>
      <c r="GK4439" s="402"/>
      <c r="GL4439" s="402"/>
      <c r="GM4439" s="402"/>
      <c r="GN4439" s="402"/>
      <c r="GO4439" s="402"/>
      <c r="GP4439" s="402"/>
      <c r="GQ4439" s="402"/>
      <c r="GR4439" s="402"/>
      <c r="GS4439" s="402"/>
      <c r="GT4439" s="402"/>
      <c r="GU4439" s="402"/>
      <c r="GV4439" s="402"/>
      <c r="GW4439" s="402"/>
      <c r="GX4439" s="402"/>
      <c r="GY4439" s="402"/>
      <c r="GZ4439" s="402"/>
      <c r="HA4439" s="402"/>
      <c r="HB4439" s="402"/>
      <c r="HC4439" s="402"/>
      <c r="HD4439" s="402"/>
      <c r="HE4439" s="402"/>
      <c r="HF4439" s="402"/>
      <c r="HG4439" s="402"/>
      <c r="HH4439" s="402"/>
      <c r="HI4439" s="402"/>
      <c r="HJ4439" s="402"/>
      <c r="HK4439" s="402"/>
      <c r="HL4439" s="402"/>
      <c r="HM4439" s="402"/>
      <c r="HN4439" s="402"/>
      <c r="HO4439" s="402"/>
      <c r="HP4439" s="402"/>
      <c r="HQ4439" s="402"/>
      <c r="HR4439" s="402"/>
      <c r="HS4439" s="402"/>
      <c r="HT4439" s="402"/>
      <c r="HU4439" s="402"/>
      <c r="HV4439" s="402"/>
      <c r="HW4439" s="402"/>
      <c r="HX4439" s="402"/>
      <c r="HY4439" s="402"/>
      <c r="HZ4439" s="402"/>
      <c r="IA4439" s="402"/>
      <c r="IB4439" s="402"/>
      <c r="IC4439" s="402"/>
      <c r="ID4439" s="402"/>
      <c r="IE4439" s="402"/>
      <c r="IF4439" s="402"/>
      <c r="IG4439" s="402"/>
      <c r="IH4439" s="402"/>
      <c r="II4439" s="402"/>
      <c r="IJ4439" s="402"/>
      <c r="IK4439" s="402"/>
      <c r="IL4439" s="402"/>
      <c r="IM4439" s="402"/>
      <c r="IN4439" s="402"/>
      <c r="IO4439" s="402"/>
      <c r="IP4439" s="402"/>
      <c r="IQ4439" s="402"/>
      <c r="IR4439" s="402"/>
      <c r="IS4439" s="402"/>
      <c r="IT4439" s="402"/>
      <c r="IU4439" s="402"/>
      <c r="IV4439" s="402"/>
    </row>
    <row r="4440" spans="1:256" s="21" customFormat="1" ht="19.5" customHeight="1">
      <c r="A4440" s="526">
        <v>22</v>
      </c>
      <c r="B4440" s="22" t="s">
        <v>63</v>
      </c>
      <c r="C4440" s="20"/>
      <c r="D4440" s="30"/>
      <c r="E4440" s="403">
        <f t="shared" ref="E4440:X4440" si="379">E4441+E4444+E4465+E4469+E4474+E4477+E4480+E4484</f>
        <v>2993243645</v>
      </c>
      <c r="F4440" s="30">
        <f t="shared" si="379"/>
        <v>25000000</v>
      </c>
      <c r="G4440" s="30">
        <f t="shared" si="379"/>
        <v>25000000</v>
      </c>
      <c r="H4440" s="30">
        <f t="shared" si="379"/>
        <v>25000000</v>
      </c>
      <c r="I4440" s="30">
        <f t="shared" si="379"/>
        <v>0</v>
      </c>
      <c r="J4440" s="30">
        <f t="shared" si="379"/>
        <v>0</v>
      </c>
      <c r="K4440" s="30">
        <f t="shared" si="379"/>
        <v>0</v>
      </c>
      <c r="L4440" s="30">
        <f t="shared" si="379"/>
        <v>0</v>
      </c>
      <c r="M4440" s="30">
        <f t="shared" si="379"/>
        <v>0</v>
      </c>
      <c r="N4440" s="30">
        <f t="shared" si="379"/>
        <v>0</v>
      </c>
      <c r="O4440" s="30">
        <f t="shared" si="379"/>
        <v>0</v>
      </c>
      <c r="P4440" s="30">
        <f t="shared" si="379"/>
        <v>0</v>
      </c>
      <c r="Q4440" s="30">
        <f t="shared" si="379"/>
        <v>0</v>
      </c>
      <c r="R4440" s="30">
        <f t="shared" si="379"/>
        <v>0</v>
      </c>
      <c r="S4440" s="30">
        <f t="shared" si="379"/>
        <v>0</v>
      </c>
      <c r="T4440" s="30">
        <f t="shared" si="379"/>
        <v>0</v>
      </c>
      <c r="U4440" s="30">
        <f t="shared" si="379"/>
        <v>0</v>
      </c>
      <c r="V4440" s="30">
        <f t="shared" si="379"/>
        <v>0</v>
      </c>
      <c r="W4440" s="30">
        <f t="shared" si="379"/>
        <v>0</v>
      </c>
      <c r="X4440" s="30">
        <f t="shared" si="379"/>
        <v>0</v>
      </c>
      <c r="Y4440" s="30">
        <f>H4440+I4440+J4440+K4440+L4440+M4440+N4440+W4440+X4440</f>
        <v>25000000</v>
      </c>
      <c r="Z4440" s="64">
        <f t="shared" ref="Z4440:AN4440" si="380">Z4441+Z4444+Z4465+Z4469+Z4474+Z4477+Z4480+Z4484</f>
        <v>0</v>
      </c>
      <c r="AA4440" s="64">
        <f t="shared" si="380"/>
        <v>0</v>
      </c>
      <c r="AB4440" s="30">
        <f t="shared" si="380"/>
        <v>0</v>
      </c>
      <c r="AC4440" s="30">
        <f t="shared" si="380"/>
        <v>0</v>
      </c>
      <c r="AD4440" s="30">
        <f t="shared" si="380"/>
        <v>0</v>
      </c>
      <c r="AE4440" s="30">
        <f t="shared" si="380"/>
        <v>0</v>
      </c>
      <c r="AF4440" s="30">
        <f t="shared" si="380"/>
        <v>0</v>
      </c>
      <c r="AG4440" s="30">
        <f t="shared" si="380"/>
        <v>0</v>
      </c>
      <c r="AH4440" s="30">
        <f t="shared" si="380"/>
        <v>0</v>
      </c>
      <c r="AI4440" s="30">
        <f t="shared" si="380"/>
        <v>0</v>
      </c>
      <c r="AJ4440" s="30">
        <f t="shared" si="380"/>
        <v>0</v>
      </c>
      <c r="AK4440" s="30">
        <f t="shared" si="380"/>
        <v>0</v>
      </c>
      <c r="AL4440" s="30">
        <f t="shared" si="380"/>
        <v>0</v>
      </c>
      <c r="AM4440" s="30">
        <f t="shared" si="380"/>
        <v>0</v>
      </c>
      <c r="AN4440" s="30">
        <f t="shared" si="380"/>
        <v>0</v>
      </c>
      <c r="AO4440" s="30">
        <f>Z4440+AA4440+AB4440+AC4440+AL4440+AM4440+AN4440</f>
        <v>0</v>
      </c>
      <c r="AP4440" s="30">
        <f>AP4441+AP4444+AP4465+AP4469+AP4474+AP4477+AP4480+AP4484</f>
        <v>3018243645</v>
      </c>
      <c r="AQ4440" s="30"/>
      <c r="AR4440" s="57"/>
      <c r="AS4440" s="57">
        <f>E4440+H4440+I4440+J4440+K4440+L4440+M4440+N4440+W4440+X4440-Z4440-AB4440-AL4440-AC4440-AM4440-AN4440</f>
        <v>3018243645</v>
      </c>
      <c r="AT4440" s="57"/>
      <c r="AU4440" s="57">
        <f>AU4441+AU4444+AU4465+AU4469+AU4474+AU4477+AU4480+AU4484</f>
        <v>2993243645</v>
      </c>
      <c r="AV4440" s="15">
        <f>AV4441+AV4444+AV4465+AV4469+AV4474+AV4477+AV4480+AV4484</f>
        <v>25000000</v>
      </c>
      <c r="AW4440" s="15">
        <f>AW4441+AW4444+AW4465+AW4469+AW4474+AW4477+AW4480+AW4484</f>
        <v>25000000</v>
      </c>
      <c r="AX4440" s="15">
        <f>AX4441+AX4444+AX4465+AX4469+AX4474+AX4477+AX4480+AX4484</f>
        <v>0</v>
      </c>
      <c r="AY4440" s="15"/>
      <c r="AZ4440" s="15"/>
      <c r="BA4440" s="15"/>
      <c r="BB4440" s="15"/>
      <c r="BC4440" s="15"/>
      <c r="BD4440" s="15"/>
      <c r="BE4440" s="15"/>
      <c r="BF4440" s="15"/>
      <c r="BG4440" s="15"/>
      <c r="BH4440" s="15"/>
      <c r="BI4440" s="15"/>
      <c r="BJ4440" s="15"/>
      <c r="BK4440" s="15"/>
      <c r="BL4440" s="15"/>
      <c r="BM4440" s="15"/>
      <c r="BN4440" s="15"/>
      <c r="BO4440" s="15"/>
      <c r="BP4440" s="15"/>
      <c r="BQ4440" s="15"/>
      <c r="BR4440" s="15"/>
      <c r="BS4440" s="15"/>
      <c r="BT4440" s="15"/>
      <c r="BU4440" s="15"/>
      <c r="BV4440" s="15"/>
      <c r="BW4440" s="15"/>
      <c r="BX4440" s="15"/>
      <c r="BY4440" s="15"/>
      <c r="BZ4440" s="15"/>
      <c r="CA4440" s="15"/>
      <c r="CB4440" s="15"/>
      <c r="CC4440" s="15"/>
      <c r="CD4440" s="15"/>
      <c r="CE4440" s="15"/>
      <c r="CF4440" s="15"/>
      <c r="CG4440" s="15"/>
      <c r="CH4440" s="15"/>
      <c r="CI4440" s="15"/>
      <c r="CJ4440" s="15"/>
      <c r="CK4440" s="15"/>
      <c r="CL4440" s="15"/>
      <c r="CM4440" s="15"/>
      <c r="CN4440" s="15"/>
      <c r="CO4440" s="15"/>
      <c r="CP4440" s="15"/>
      <c r="CQ4440" s="15"/>
      <c r="CR4440" s="15"/>
      <c r="CS4440" s="15"/>
      <c r="CT4440" s="15"/>
      <c r="CU4440" s="15"/>
      <c r="CV4440" s="15"/>
      <c r="CW4440" s="15"/>
      <c r="CX4440" s="15"/>
      <c r="CY4440" s="15"/>
      <c r="CZ4440" s="15"/>
      <c r="DA4440" s="15"/>
      <c r="DB4440" s="15"/>
      <c r="DC4440" s="15"/>
      <c r="DD4440" s="15"/>
      <c r="DE4440" s="15"/>
      <c r="DF4440" s="15"/>
      <c r="DG4440" s="15"/>
      <c r="DH4440" s="15"/>
      <c r="DI4440" s="15"/>
      <c r="DJ4440" s="15"/>
      <c r="DK4440" s="15"/>
      <c r="DL4440" s="15"/>
      <c r="DM4440" s="15"/>
      <c r="DN4440" s="15"/>
      <c r="DO4440" s="15"/>
      <c r="DP4440" s="15"/>
      <c r="DQ4440" s="15"/>
      <c r="DR4440" s="15"/>
      <c r="DS4440" s="15"/>
      <c r="DT4440" s="15"/>
      <c r="DU4440" s="15"/>
      <c r="DV4440" s="15"/>
      <c r="DW4440" s="15"/>
      <c r="DX4440" s="15"/>
      <c r="DY4440" s="15"/>
      <c r="DZ4440" s="15"/>
      <c r="EA4440" s="15"/>
      <c r="EB4440" s="15"/>
      <c r="EC4440" s="15"/>
      <c r="ED4440" s="15"/>
      <c r="EE4440" s="15"/>
      <c r="EF4440" s="15"/>
      <c r="EG4440" s="15"/>
      <c r="EH4440" s="15"/>
      <c r="EI4440" s="15"/>
      <c r="EJ4440" s="15"/>
      <c r="EK4440" s="15"/>
      <c r="EL4440" s="15"/>
      <c r="EM4440" s="15"/>
      <c r="EN4440" s="15"/>
      <c r="EO4440" s="15"/>
      <c r="EP4440" s="15"/>
      <c r="EQ4440" s="15"/>
      <c r="ER4440" s="15"/>
      <c r="ES4440" s="15"/>
      <c r="ET4440" s="15"/>
      <c r="EU4440" s="15"/>
      <c r="EV4440" s="15"/>
      <c r="EW4440" s="15"/>
      <c r="EX4440" s="15"/>
      <c r="EY4440" s="15"/>
      <c r="EZ4440" s="15"/>
      <c r="FA4440" s="15"/>
      <c r="FB4440" s="15"/>
      <c r="FC4440" s="15"/>
      <c r="FD4440" s="15"/>
      <c r="FE4440" s="15"/>
      <c r="FF4440" s="15"/>
      <c r="FG4440" s="15"/>
      <c r="FH4440" s="15"/>
      <c r="FI4440" s="15"/>
      <c r="FJ4440" s="15"/>
      <c r="FK4440" s="15"/>
      <c r="FL4440" s="15"/>
      <c r="FM4440" s="15"/>
      <c r="FN4440" s="15"/>
      <c r="FO4440" s="15"/>
      <c r="FP4440" s="15"/>
      <c r="FQ4440" s="15"/>
      <c r="FR4440" s="15"/>
      <c r="FS4440" s="15"/>
      <c r="FT4440" s="15"/>
      <c r="FU4440" s="15"/>
      <c r="FV4440" s="15"/>
      <c r="FW4440" s="15"/>
      <c r="FX4440" s="15"/>
      <c r="FY4440" s="15"/>
      <c r="FZ4440" s="15"/>
      <c r="GA4440" s="15"/>
      <c r="GB4440" s="15"/>
      <c r="GC4440" s="15"/>
      <c r="GD4440" s="15"/>
      <c r="GE4440" s="15"/>
      <c r="GF4440" s="15"/>
      <c r="GG4440" s="15"/>
      <c r="GH4440" s="15"/>
      <c r="GI4440" s="15"/>
      <c r="GJ4440" s="15"/>
      <c r="GK4440" s="15"/>
      <c r="GL4440" s="15"/>
      <c r="GM4440" s="15"/>
      <c r="GN4440" s="15"/>
      <c r="GO4440" s="15"/>
      <c r="GP4440" s="15"/>
      <c r="GQ4440" s="15"/>
      <c r="GR4440" s="15"/>
      <c r="GS4440" s="15"/>
      <c r="GT4440" s="15"/>
      <c r="GU4440" s="15"/>
      <c r="GV4440" s="15"/>
      <c r="GW4440" s="15"/>
      <c r="GX4440" s="15"/>
      <c r="GY4440" s="15"/>
      <c r="GZ4440" s="15"/>
      <c r="HA4440" s="15"/>
      <c r="HB4440" s="15"/>
      <c r="HC4440" s="15"/>
      <c r="HD4440" s="15"/>
      <c r="HE4440" s="15"/>
      <c r="HF4440" s="15"/>
      <c r="HG4440" s="15"/>
      <c r="HH4440" s="15"/>
      <c r="HI4440" s="15"/>
      <c r="HJ4440" s="15"/>
      <c r="HK4440" s="15"/>
      <c r="HL4440" s="15"/>
      <c r="HM4440" s="15"/>
      <c r="HN4440" s="15"/>
      <c r="HO4440" s="15"/>
      <c r="HP4440" s="15"/>
      <c r="HQ4440" s="15"/>
      <c r="HR4440" s="15"/>
      <c r="HS4440" s="15"/>
      <c r="HT4440" s="15"/>
      <c r="HU4440" s="15"/>
      <c r="HV4440" s="15"/>
      <c r="HW4440" s="15"/>
      <c r="HX4440" s="15"/>
      <c r="HY4440" s="15"/>
      <c r="HZ4440" s="15"/>
      <c r="IA4440" s="15"/>
      <c r="IB4440" s="15"/>
      <c r="IC4440" s="15"/>
      <c r="ID4440" s="15"/>
      <c r="IE4440" s="15"/>
      <c r="IF4440" s="15"/>
      <c r="IG4440" s="15"/>
      <c r="IH4440" s="15"/>
      <c r="II4440" s="15"/>
      <c r="IJ4440" s="15"/>
      <c r="IK4440" s="15"/>
      <c r="IL4440" s="15"/>
      <c r="IM4440" s="15"/>
      <c r="IN4440" s="15"/>
      <c r="IO4440" s="15"/>
      <c r="IP4440" s="15"/>
      <c r="IQ4440" s="15"/>
      <c r="IR4440" s="15"/>
      <c r="IS4440" s="15"/>
      <c r="IT4440" s="15"/>
      <c r="IU4440" s="15"/>
      <c r="IV4440" s="15"/>
    </row>
    <row r="4441" spans="1:256" s="21" customFormat="1">
      <c r="A4441" s="12"/>
      <c r="B4441" s="9">
        <v>1</v>
      </c>
      <c r="C4441" s="9" t="s">
        <v>14</v>
      </c>
      <c r="D4441" s="81" t="s">
        <v>6</v>
      </c>
      <c r="E4441" s="405">
        <v>307675000</v>
      </c>
      <c r="F4441" s="31">
        <f t="shared" ref="F4441:V4441" si="381">SUM(F4442:F4443)</f>
        <v>0</v>
      </c>
      <c r="G4441" s="31">
        <f t="shared" si="381"/>
        <v>0</v>
      </c>
      <c r="H4441" s="31">
        <f t="shared" si="381"/>
        <v>0</v>
      </c>
      <c r="I4441" s="31">
        <f t="shared" si="381"/>
        <v>0</v>
      </c>
      <c r="J4441" s="31">
        <f t="shared" si="381"/>
        <v>0</v>
      </c>
      <c r="K4441" s="31">
        <f t="shared" si="381"/>
        <v>0</v>
      </c>
      <c r="L4441" s="31">
        <f t="shared" si="381"/>
        <v>0</v>
      </c>
      <c r="M4441" s="31">
        <f t="shared" si="381"/>
        <v>0</v>
      </c>
      <c r="N4441" s="31">
        <f t="shared" si="381"/>
        <v>0</v>
      </c>
      <c r="O4441" s="31">
        <f t="shared" si="381"/>
        <v>0</v>
      </c>
      <c r="P4441" s="31">
        <f t="shared" si="381"/>
        <v>0</v>
      </c>
      <c r="Q4441" s="31">
        <f t="shared" si="381"/>
        <v>0</v>
      </c>
      <c r="R4441" s="31">
        <f t="shared" si="381"/>
        <v>0</v>
      </c>
      <c r="S4441" s="31">
        <f t="shared" si="381"/>
        <v>0</v>
      </c>
      <c r="T4441" s="31">
        <f t="shared" si="381"/>
        <v>0</v>
      </c>
      <c r="U4441" s="31">
        <f t="shared" si="381"/>
        <v>0</v>
      </c>
      <c r="V4441" s="31">
        <f t="shared" si="381"/>
        <v>0</v>
      </c>
      <c r="W4441" s="31">
        <f>SUM(O4441:V4441)</f>
        <v>0</v>
      </c>
      <c r="X4441" s="31">
        <f>SUM(X4442:X4443)</f>
        <v>0</v>
      </c>
      <c r="Y4441" s="31">
        <f>H4441+I4441+J4441+K4441+L4441+M4441+N4441+W4441+X4441</f>
        <v>0</v>
      </c>
      <c r="Z4441" s="31">
        <f t="shared" ref="Z4441:AK4441" si="382">SUM(Z4442:Z4443)</f>
        <v>0</v>
      </c>
      <c r="AA4441" s="31">
        <f t="shared" si="382"/>
        <v>0</v>
      </c>
      <c r="AB4441" s="31">
        <f t="shared" si="382"/>
        <v>0</v>
      </c>
      <c r="AC4441" s="31">
        <f t="shared" si="382"/>
        <v>0</v>
      </c>
      <c r="AD4441" s="31">
        <f t="shared" si="382"/>
        <v>0</v>
      </c>
      <c r="AE4441" s="31">
        <f t="shared" si="382"/>
        <v>0</v>
      </c>
      <c r="AF4441" s="31">
        <f t="shared" si="382"/>
        <v>0</v>
      </c>
      <c r="AG4441" s="31">
        <f t="shared" si="382"/>
        <v>0</v>
      </c>
      <c r="AH4441" s="31">
        <f t="shared" si="382"/>
        <v>0</v>
      </c>
      <c r="AI4441" s="31">
        <f t="shared" si="382"/>
        <v>0</v>
      </c>
      <c r="AJ4441" s="31">
        <f t="shared" si="382"/>
        <v>0</v>
      </c>
      <c r="AK4441" s="31">
        <f t="shared" si="382"/>
        <v>0</v>
      </c>
      <c r="AL4441" s="31">
        <f>SUM(AD4441:AK4441)</f>
        <v>0</v>
      </c>
      <c r="AM4441" s="31">
        <f>SUM(AM4442:AM4443)</f>
        <v>0</v>
      </c>
      <c r="AN4441" s="31">
        <f>SUM(AN4442:AN4443)</f>
        <v>0</v>
      </c>
      <c r="AO4441" s="31">
        <f>Z4441+AA4441+AB4441+AC4441+AL4441+AM4441+AN4441</f>
        <v>0</v>
      </c>
      <c r="AP4441" s="32">
        <f>E4441+Y4441-AO4441</f>
        <v>307675000</v>
      </c>
      <c r="AQ4441" s="32"/>
      <c r="AR4441" s="28"/>
      <c r="AS4441" s="29">
        <f>E4441+H4441+I4441+J4441+K4441+L4441+M4441+N4441+W4441+X4441-Z4441-AB4441-AL4441-AC4441-AM4441-AN4441</f>
        <v>307675000</v>
      </c>
      <c r="AT4441" s="29">
        <f>AP4441-AS4441</f>
        <v>0</v>
      </c>
      <c r="AU4441" s="29">
        <f>E4441</f>
        <v>307675000</v>
      </c>
      <c r="AV4441" s="86">
        <f>AS4441-AU4441</f>
        <v>0</v>
      </c>
      <c r="AW4441" s="86">
        <f>Y4441-AO4441</f>
        <v>0</v>
      </c>
      <c r="AX4441" s="86">
        <f>AV4441-AW4441</f>
        <v>0</v>
      </c>
      <c r="AY4441" s="86"/>
      <c r="AZ4441" s="398"/>
      <c r="BA4441" s="86"/>
      <c r="BB4441" s="86"/>
      <c r="BC4441" s="86"/>
      <c r="BD4441" s="86"/>
      <c r="BE4441" s="86"/>
      <c r="BF4441" s="86"/>
      <c r="BG4441" s="86"/>
      <c r="BH4441" s="86"/>
      <c r="BI4441" s="86"/>
      <c r="BJ4441" s="86"/>
      <c r="BK4441" s="86"/>
      <c r="BL4441" s="86"/>
      <c r="BM4441" s="86"/>
      <c r="BN4441" s="86"/>
      <c r="BO4441" s="86"/>
      <c r="BP4441" s="86"/>
      <c r="BQ4441" s="86"/>
      <c r="BR4441" s="86"/>
      <c r="BS4441" s="86"/>
      <c r="BT4441" s="86"/>
      <c r="BU4441" s="86"/>
      <c r="BV4441" s="86"/>
      <c r="BW4441" s="86"/>
      <c r="BX4441" s="86"/>
      <c r="BY4441" s="86"/>
      <c r="BZ4441" s="86"/>
      <c r="CA4441" s="86"/>
      <c r="CB4441" s="86"/>
      <c r="CC4441" s="86"/>
      <c r="CD4441" s="86"/>
      <c r="CE4441" s="86"/>
      <c r="CF4441" s="86"/>
      <c r="CG4441" s="86"/>
      <c r="CH4441" s="86"/>
      <c r="CI4441" s="86"/>
      <c r="CJ4441" s="86"/>
      <c r="CK4441" s="86"/>
      <c r="CL4441" s="86"/>
      <c r="CM4441" s="86"/>
      <c r="CN4441" s="86"/>
      <c r="CO4441" s="86"/>
      <c r="CP4441" s="86"/>
      <c r="CQ4441" s="86"/>
      <c r="CR4441" s="86"/>
      <c r="CS4441" s="86"/>
      <c r="CT4441" s="86"/>
      <c r="CU4441" s="86"/>
      <c r="CV4441" s="86"/>
      <c r="CW4441" s="86"/>
      <c r="CX4441" s="86"/>
      <c r="CY4441" s="86"/>
      <c r="CZ4441" s="86"/>
      <c r="DA4441" s="86"/>
      <c r="DB4441" s="86"/>
      <c r="DC4441" s="86"/>
      <c r="DD4441" s="86"/>
      <c r="DE4441" s="86"/>
      <c r="DF4441" s="86"/>
      <c r="DG4441" s="86"/>
      <c r="DH4441" s="86"/>
      <c r="DI4441" s="86"/>
      <c r="DJ4441" s="86"/>
      <c r="DK4441" s="86"/>
      <c r="DL4441" s="86"/>
      <c r="DM4441" s="86"/>
      <c r="DN4441" s="86"/>
      <c r="DO4441" s="86"/>
      <c r="DP4441" s="86"/>
      <c r="DQ4441" s="86"/>
      <c r="DR4441" s="86"/>
      <c r="DS4441" s="86"/>
      <c r="DT4441" s="86"/>
      <c r="DU4441" s="86"/>
      <c r="DV4441" s="86"/>
      <c r="DW4441" s="86"/>
      <c r="DX4441" s="86"/>
      <c r="DY4441" s="86"/>
      <c r="DZ4441" s="86"/>
      <c r="EA4441" s="86"/>
      <c r="EB4441" s="86"/>
      <c r="EC4441" s="86"/>
      <c r="ED4441" s="86"/>
      <c r="EE4441" s="86"/>
      <c r="EF4441" s="86"/>
      <c r="EG4441" s="86"/>
      <c r="EH4441" s="86"/>
      <c r="EI4441" s="86"/>
      <c r="EJ4441" s="86"/>
      <c r="EK4441" s="86"/>
      <c r="EL4441" s="86"/>
      <c r="EM4441" s="86"/>
      <c r="EN4441" s="86"/>
      <c r="EO4441" s="86"/>
      <c r="EP4441" s="86"/>
      <c r="EQ4441" s="86"/>
      <c r="ER4441" s="86"/>
      <c r="ES4441" s="86"/>
      <c r="ET4441" s="86"/>
      <c r="EU4441" s="86"/>
      <c r="EV4441" s="86"/>
      <c r="EW4441" s="86"/>
      <c r="EX4441" s="86"/>
      <c r="EY4441" s="86"/>
      <c r="EZ4441" s="86"/>
      <c r="FA4441" s="86"/>
      <c r="FB4441" s="86"/>
      <c r="FC4441" s="86"/>
      <c r="FD4441" s="86"/>
      <c r="FE4441" s="86"/>
      <c r="FF4441" s="86"/>
      <c r="FG4441" s="86"/>
      <c r="FH4441" s="86"/>
      <c r="FI4441" s="86"/>
      <c r="FJ4441" s="86"/>
      <c r="FK4441" s="86"/>
      <c r="FL4441" s="86"/>
      <c r="FM4441" s="86"/>
      <c r="FN4441" s="86"/>
      <c r="FO4441" s="86"/>
      <c r="FP4441" s="86"/>
      <c r="FQ4441" s="86"/>
      <c r="FR4441" s="86"/>
      <c r="FS4441" s="86"/>
      <c r="FT4441" s="86"/>
      <c r="FU4441" s="86"/>
      <c r="FV4441" s="86"/>
      <c r="FW4441" s="86"/>
      <c r="FX4441" s="86"/>
      <c r="FY4441" s="86"/>
      <c r="FZ4441" s="86"/>
      <c r="GA4441" s="86"/>
      <c r="GB4441" s="86"/>
      <c r="GC4441" s="86"/>
      <c r="GD4441" s="86"/>
      <c r="GE4441" s="86"/>
      <c r="GF4441" s="86"/>
      <c r="GG4441" s="86"/>
      <c r="GH4441" s="86"/>
      <c r="GI4441" s="86"/>
      <c r="GJ4441" s="86"/>
      <c r="GK4441" s="86"/>
      <c r="GL4441" s="86"/>
      <c r="GM4441" s="86"/>
      <c r="GN4441" s="86"/>
      <c r="GO4441" s="86"/>
      <c r="GP4441" s="86"/>
      <c r="GQ4441" s="86"/>
      <c r="GR4441" s="86"/>
      <c r="GS4441" s="86"/>
      <c r="GT4441" s="86"/>
      <c r="GU4441" s="86"/>
      <c r="GV4441" s="86"/>
      <c r="GW4441" s="86"/>
      <c r="GX4441" s="86"/>
      <c r="GY4441" s="86"/>
      <c r="GZ4441" s="86"/>
      <c r="HA4441" s="86"/>
      <c r="HB4441" s="86"/>
      <c r="HC4441" s="86"/>
      <c r="HD4441" s="86"/>
      <c r="HE4441" s="86"/>
      <c r="HF4441" s="86"/>
      <c r="HG4441" s="86"/>
      <c r="HH4441" s="86"/>
      <c r="HI4441" s="86"/>
      <c r="HJ4441" s="86"/>
      <c r="HK4441" s="86"/>
      <c r="HL4441" s="86"/>
      <c r="HM4441" s="86"/>
      <c r="HN4441" s="86"/>
      <c r="HO4441" s="86"/>
      <c r="HP4441" s="86"/>
      <c r="HQ4441" s="86"/>
      <c r="HR4441" s="86"/>
      <c r="HS4441" s="86"/>
      <c r="HT4441" s="86"/>
      <c r="HU4441" s="86"/>
      <c r="HV4441" s="86"/>
      <c r="HW4441" s="86"/>
      <c r="HX4441" s="86"/>
      <c r="HY4441" s="86"/>
      <c r="HZ4441" s="86"/>
      <c r="IA4441" s="86"/>
      <c r="IB4441" s="86"/>
      <c r="IC4441" s="86"/>
      <c r="ID4441" s="86"/>
      <c r="IE4441" s="86"/>
      <c r="IF4441" s="86"/>
      <c r="IG4441" s="86"/>
      <c r="IH4441" s="86"/>
      <c r="II4441" s="86"/>
      <c r="IJ4441" s="86"/>
      <c r="IK4441" s="86"/>
      <c r="IL4441" s="86"/>
      <c r="IM4441" s="86"/>
      <c r="IN4441" s="86"/>
      <c r="IO4441" s="86"/>
      <c r="IP4441" s="86"/>
      <c r="IQ4441" s="86"/>
      <c r="IR4441" s="86"/>
      <c r="IS4441" s="86"/>
      <c r="IT4441" s="86"/>
      <c r="IU4441" s="86"/>
      <c r="IV4441" s="86"/>
    </row>
    <row r="4442" spans="1:256" s="21" customFormat="1">
      <c r="A4442" s="13"/>
      <c r="B4442" s="8"/>
      <c r="C4442" s="8"/>
      <c r="D4442" s="113"/>
      <c r="E4442" s="266"/>
      <c r="F4442" s="33"/>
      <c r="G4442" s="282"/>
      <c r="H4442" s="283"/>
      <c r="I4442" s="33"/>
      <c r="J4442" s="33"/>
      <c r="K4442" s="33"/>
      <c r="L4442" s="33"/>
      <c r="M4442" s="33"/>
      <c r="N4442" s="33"/>
      <c r="O4442" s="33"/>
      <c r="P4442" s="33"/>
      <c r="Q4442" s="33"/>
      <c r="R4442" s="33"/>
      <c r="S4442" s="33"/>
      <c r="T4442" s="33"/>
      <c r="U4442" s="33"/>
      <c r="V4442" s="33"/>
      <c r="W4442" s="33"/>
      <c r="X4442" s="282"/>
      <c r="Y4442" s="33"/>
      <c r="Z4442" s="284"/>
      <c r="AA4442" s="284"/>
      <c r="AB4442" s="33"/>
      <c r="AC4442" s="33"/>
      <c r="AD4442" s="33"/>
      <c r="AE4442" s="33"/>
      <c r="AF4442" s="33"/>
      <c r="AG4442" s="33"/>
      <c r="AH4442" s="33"/>
      <c r="AI4442" s="33"/>
      <c r="AJ4442" s="33"/>
      <c r="AK4442" s="33"/>
      <c r="AL4442" s="33"/>
      <c r="AM4442" s="33"/>
      <c r="AN4442" s="33"/>
      <c r="AO4442" s="33"/>
      <c r="AP4442" s="34"/>
      <c r="AQ4442" s="34"/>
      <c r="AR4442" s="28"/>
      <c r="AS4442" s="29"/>
      <c r="AT4442" s="29"/>
      <c r="AU4442" s="29"/>
      <c r="AV4442" s="402"/>
      <c r="AW4442" s="402"/>
      <c r="AX4442" s="402"/>
      <c r="AY4442" s="402"/>
      <c r="AZ4442" s="402"/>
      <c r="BA4442" s="402"/>
      <c r="BB4442" s="402"/>
      <c r="BC4442" s="402"/>
      <c r="BD4442" s="402"/>
      <c r="BE4442" s="402"/>
      <c r="BF4442" s="402"/>
      <c r="BG4442" s="402"/>
      <c r="BH4442" s="402"/>
      <c r="BI4442" s="402"/>
      <c r="BJ4442" s="402"/>
      <c r="BK4442" s="402"/>
      <c r="BL4442" s="402"/>
      <c r="BM4442" s="402"/>
      <c r="BN4442" s="402"/>
      <c r="BO4442" s="402"/>
      <c r="BP4442" s="402"/>
      <c r="BQ4442" s="402"/>
      <c r="BR4442" s="402"/>
      <c r="BS4442" s="402"/>
      <c r="BT4442" s="402"/>
      <c r="BU4442" s="402"/>
      <c r="BV4442" s="402"/>
      <c r="BW4442" s="402"/>
      <c r="BX4442" s="402"/>
      <c r="BY4442" s="402"/>
      <c r="BZ4442" s="402"/>
      <c r="CA4442" s="402"/>
      <c r="CB4442" s="402"/>
      <c r="CC4442" s="402"/>
      <c r="CD4442" s="402"/>
      <c r="CE4442" s="402"/>
      <c r="CF4442" s="402"/>
      <c r="CG4442" s="402"/>
      <c r="CH4442" s="402"/>
      <c r="CI4442" s="402"/>
      <c r="CJ4442" s="402"/>
      <c r="CK4442" s="402"/>
      <c r="CL4442" s="402"/>
      <c r="CM4442" s="402"/>
      <c r="CN4442" s="402"/>
      <c r="CO4442" s="402"/>
      <c r="CP4442" s="402"/>
      <c r="CQ4442" s="402"/>
      <c r="CR4442" s="402"/>
      <c r="CS4442" s="402"/>
      <c r="CT4442" s="402"/>
      <c r="CU4442" s="402"/>
      <c r="CV4442" s="402"/>
      <c r="CW4442" s="402"/>
      <c r="CX4442" s="402"/>
      <c r="CY4442" s="402"/>
      <c r="CZ4442" s="402"/>
      <c r="DA4442" s="402"/>
      <c r="DB4442" s="402"/>
      <c r="DC4442" s="402"/>
      <c r="DD4442" s="402"/>
      <c r="DE4442" s="402"/>
      <c r="DF4442" s="402"/>
      <c r="DG4442" s="402"/>
      <c r="DH4442" s="402"/>
      <c r="DI4442" s="402"/>
      <c r="DJ4442" s="402"/>
      <c r="DK4442" s="402"/>
      <c r="DL4442" s="402"/>
      <c r="DM4442" s="402"/>
      <c r="DN4442" s="402"/>
      <c r="DO4442" s="402"/>
      <c r="DP4442" s="402"/>
      <c r="DQ4442" s="402"/>
      <c r="DR4442" s="402"/>
      <c r="DS4442" s="402"/>
      <c r="DT4442" s="402"/>
      <c r="DU4442" s="402"/>
      <c r="DV4442" s="402"/>
      <c r="DW4442" s="402"/>
      <c r="DX4442" s="402"/>
      <c r="DY4442" s="402"/>
      <c r="DZ4442" s="402"/>
      <c r="EA4442" s="402"/>
      <c r="EB4442" s="402"/>
      <c r="EC4442" s="402"/>
      <c r="ED4442" s="402"/>
      <c r="EE4442" s="402"/>
      <c r="EF4442" s="402"/>
      <c r="EG4442" s="402"/>
      <c r="EH4442" s="402"/>
      <c r="EI4442" s="402"/>
      <c r="EJ4442" s="402"/>
      <c r="EK4442" s="402"/>
      <c r="EL4442" s="402"/>
      <c r="EM4442" s="402"/>
      <c r="EN4442" s="402"/>
      <c r="EO4442" s="402"/>
      <c r="EP4442" s="402"/>
      <c r="EQ4442" s="402"/>
      <c r="ER4442" s="402"/>
      <c r="ES4442" s="402"/>
      <c r="ET4442" s="402"/>
      <c r="EU4442" s="402"/>
      <c r="EV4442" s="402"/>
      <c r="EW4442" s="402"/>
      <c r="EX4442" s="402"/>
      <c r="EY4442" s="402"/>
      <c r="EZ4442" s="402"/>
      <c r="FA4442" s="402"/>
      <c r="FB4442" s="402"/>
      <c r="FC4442" s="402"/>
      <c r="FD4442" s="402"/>
      <c r="FE4442" s="402"/>
      <c r="FF4442" s="402"/>
      <c r="FG4442" s="402"/>
      <c r="FH4442" s="402"/>
      <c r="FI4442" s="402"/>
      <c r="FJ4442" s="402"/>
      <c r="FK4442" s="402"/>
      <c r="FL4442" s="402"/>
      <c r="FM4442" s="402"/>
      <c r="FN4442" s="402"/>
      <c r="FO4442" s="402"/>
      <c r="FP4442" s="402"/>
      <c r="FQ4442" s="402"/>
      <c r="FR4442" s="402"/>
      <c r="FS4442" s="402"/>
      <c r="FT4442" s="402"/>
      <c r="FU4442" s="402"/>
      <c r="FV4442" s="402"/>
      <c r="FW4442" s="402"/>
      <c r="FX4442" s="402"/>
      <c r="FY4442" s="402"/>
      <c r="FZ4442" s="402"/>
      <c r="GA4442" s="402"/>
      <c r="GB4442" s="402"/>
      <c r="GC4442" s="402"/>
      <c r="GD4442" s="402"/>
      <c r="GE4442" s="402"/>
      <c r="GF4442" s="402"/>
      <c r="GG4442" s="402"/>
      <c r="GH4442" s="402"/>
      <c r="GI4442" s="402"/>
      <c r="GJ4442" s="402"/>
      <c r="GK4442" s="402"/>
      <c r="GL4442" s="402"/>
      <c r="GM4442" s="402"/>
      <c r="GN4442" s="402"/>
      <c r="GO4442" s="402"/>
      <c r="GP4442" s="402"/>
      <c r="GQ4442" s="402"/>
      <c r="GR4442" s="402"/>
      <c r="GS4442" s="402"/>
      <c r="GT4442" s="402"/>
      <c r="GU4442" s="402"/>
      <c r="GV4442" s="402"/>
      <c r="GW4442" s="402"/>
      <c r="GX4442" s="402"/>
      <c r="GY4442" s="402"/>
      <c r="GZ4442" s="402"/>
      <c r="HA4442" s="402"/>
      <c r="HB4442" s="402"/>
      <c r="HC4442" s="402"/>
      <c r="HD4442" s="402"/>
      <c r="HE4442" s="402"/>
      <c r="HF4442" s="402"/>
      <c r="HG4442" s="402"/>
      <c r="HH4442" s="402"/>
      <c r="HI4442" s="402"/>
      <c r="HJ4442" s="402"/>
      <c r="HK4442" s="402"/>
      <c r="HL4442" s="402"/>
      <c r="HM4442" s="402"/>
      <c r="HN4442" s="402"/>
      <c r="HO4442" s="402"/>
      <c r="HP4442" s="402"/>
      <c r="HQ4442" s="402"/>
      <c r="HR4442" s="402"/>
      <c r="HS4442" s="402"/>
      <c r="HT4442" s="402"/>
      <c r="HU4442" s="402"/>
      <c r="HV4442" s="402"/>
      <c r="HW4442" s="402"/>
      <c r="HX4442" s="402"/>
      <c r="HY4442" s="402"/>
      <c r="HZ4442" s="402"/>
      <c r="IA4442" s="402"/>
      <c r="IB4442" s="402"/>
      <c r="IC4442" s="402"/>
      <c r="ID4442" s="402"/>
      <c r="IE4442" s="402"/>
      <c r="IF4442" s="402"/>
      <c r="IG4442" s="402"/>
      <c r="IH4442" s="402"/>
      <c r="II4442" s="402"/>
      <c r="IJ4442" s="402"/>
      <c r="IK4442" s="402"/>
      <c r="IL4442" s="402"/>
      <c r="IM4442" s="402"/>
      <c r="IN4442" s="402"/>
      <c r="IO4442" s="402"/>
      <c r="IP4442" s="402"/>
      <c r="IQ4442" s="402"/>
      <c r="IR4442" s="402"/>
      <c r="IS4442" s="402"/>
      <c r="IT4442" s="402"/>
      <c r="IU4442" s="402"/>
      <c r="IV4442" s="402"/>
    </row>
    <row r="4443" spans="1:256" s="21" customFormat="1">
      <c r="A4443" s="13"/>
      <c r="B4443" s="8"/>
      <c r="C4443" s="8"/>
      <c r="D4443" s="113"/>
      <c r="E4443" s="404"/>
      <c r="F4443" s="33"/>
      <c r="G4443" s="282"/>
      <c r="H4443" s="283"/>
      <c r="I4443" s="33"/>
      <c r="J4443" s="33"/>
      <c r="K4443" s="33"/>
      <c r="L4443" s="33"/>
      <c r="M4443" s="33"/>
      <c r="N4443" s="33"/>
      <c r="O4443" s="33"/>
      <c r="P4443" s="33"/>
      <c r="Q4443" s="33"/>
      <c r="R4443" s="33"/>
      <c r="S4443" s="33"/>
      <c r="T4443" s="33"/>
      <c r="U4443" s="33"/>
      <c r="V4443" s="33"/>
      <c r="W4443" s="33"/>
      <c r="X4443" s="282"/>
      <c r="Y4443" s="33"/>
      <c r="Z4443" s="284"/>
      <c r="AA4443" s="284"/>
      <c r="AB4443" s="33"/>
      <c r="AC4443" s="33"/>
      <c r="AD4443" s="33"/>
      <c r="AE4443" s="33"/>
      <c r="AF4443" s="33"/>
      <c r="AG4443" s="33"/>
      <c r="AH4443" s="33"/>
      <c r="AI4443" s="33"/>
      <c r="AJ4443" s="33"/>
      <c r="AK4443" s="33"/>
      <c r="AL4443" s="33"/>
      <c r="AM4443" s="33"/>
      <c r="AN4443" s="33"/>
      <c r="AO4443" s="33"/>
      <c r="AP4443" s="34"/>
      <c r="AQ4443" s="34"/>
      <c r="AR4443" s="28"/>
      <c r="AS4443" s="29"/>
      <c r="AT4443" s="29"/>
      <c r="AU4443" s="29"/>
      <c r="AV4443" s="402"/>
      <c r="AW4443" s="402"/>
      <c r="AX4443" s="402"/>
      <c r="AY4443" s="402"/>
      <c r="AZ4443" s="402"/>
      <c r="BA4443" s="402"/>
      <c r="BB4443" s="402"/>
      <c r="BC4443" s="402"/>
      <c r="BD4443" s="402"/>
      <c r="BE4443" s="402"/>
      <c r="BF4443" s="402"/>
      <c r="BG4443" s="402"/>
      <c r="BH4443" s="402"/>
      <c r="BI4443" s="402"/>
      <c r="BJ4443" s="402"/>
      <c r="BK4443" s="402"/>
      <c r="BL4443" s="402"/>
      <c r="BM4443" s="402"/>
      <c r="BN4443" s="402"/>
      <c r="BO4443" s="402"/>
      <c r="BP4443" s="402"/>
      <c r="BQ4443" s="402"/>
      <c r="BR4443" s="402"/>
      <c r="BS4443" s="402"/>
      <c r="BT4443" s="402"/>
      <c r="BU4443" s="402"/>
      <c r="BV4443" s="402"/>
      <c r="BW4443" s="402"/>
      <c r="BX4443" s="402"/>
      <c r="BY4443" s="402"/>
      <c r="BZ4443" s="402"/>
      <c r="CA4443" s="402"/>
      <c r="CB4443" s="402"/>
      <c r="CC4443" s="402"/>
      <c r="CD4443" s="402"/>
      <c r="CE4443" s="402"/>
      <c r="CF4443" s="402"/>
      <c r="CG4443" s="402"/>
      <c r="CH4443" s="402"/>
      <c r="CI4443" s="402"/>
      <c r="CJ4443" s="402"/>
      <c r="CK4443" s="402"/>
      <c r="CL4443" s="402"/>
      <c r="CM4443" s="402"/>
      <c r="CN4443" s="402"/>
      <c r="CO4443" s="402"/>
      <c r="CP4443" s="402"/>
      <c r="CQ4443" s="402"/>
      <c r="CR4443" s="402"/>
      <c r="CS4443" s="402"/>
      <c r="CT4443" s="402"/>
      <c r="CU4443" s="402"/>
      <c r="CV4443" s="402"/>
      <c r="CW4443" s="402"/>
      <c r="CX4443" s="402"/>
      <c r="CY4443" s="402"/>
      <c r="CZ4443" s="402"/>
      <c r="DA4443" s="402"/>
      <c r="DB4443" s="402"/>
      <c r="DC4443" s="402"/>
      <c r="DD4443" s="402"/>
      <c r="DE4443" s="402"/>
      <c r="DF4443" s="402"/>
      <c r="DG4443" s="402"/>
      <c r="DH4443" s="402"/>
      <c r="DI4443" s="402"/>
      <c r="DJ4443" s="402"/>
      <c r="DK4443" s="402"/>
      <c r="DL4443" s="402"/>
      <c r="DM4443" s="402"/>
      <c r="DN4443" s="402"/>
      <c r="DO4443" s="402"/>
      <c r="DP4443" s="402"/>
      <c r="DQ4443" s="402"/>
      <c r="DR4443" s="402"/>
      <c r="DS4443" s="402"/>
      <c r="DT4443" s="402"/>
      <c r="DU4443" s="402"/>
      <c r="DV4443" s="402"/>
      <c r="DW4443" s="402"/>
      <c r="DX4443" s="402"/>
      <c r="DY4443" s="402"/>
      <c r="DZ4443" s="402"/>
      <c r="EA4443" s="402"/>
      <c r="EB4443" s="402"/>
      <c r="EC4443" s="402"/>
      <c r="ED4443" s="402"/>
      <c r="EE4443" s="402"/>
      <c r="EF4443" s="402"/>
      <c r="EG4443" s="402"/>
      <c r="EH4443" s="402"/>
      <c r="EI4443" s="402"/>
      <c r="EJ4443" s="402"/>
      <c r="EK4443" s="402"/>
      <c r="EL4443" s="402"/>
      <c r="EM4443" s="402"/>
      <c r="EN4443" s="402"/>
      <c r="EO4443" s="402"/>
      <c r="EP4443" s="402"/>
      <c r="EQ4443" s="402"/>
      <c r="ER4443" s="402"/>
      <c r="ES4443" s="402"/>
      <c r="ET4443" s="402"/>
      <c r="EU4443" s="402"/>
      <c r="EV4443" s="402"/>
      <c r="EW4443" s="402"/>
      <c r="EX4443" s="402"/>
      <c r="EY4443" s="402"/>
      <c r="EZ4443" s="402"/>
      <c r="FA4443" s="402"/>
      <c r="FB4443" s="402"/>
      <c r="FC4443" s="402"/>
      <c r="FD4443" s="402"/>
      <c r="FE4443" s="402"/>
      <c r="FF4443" s="402"/>
      <c r="FG4443" s="402"/>
      <c r="FH4443" s="402"/>
      <c r="FI4443" s="402"/>
      <c r="FJ4443" s="402"/>
      <c r="FK4443" s="402"/>
      <c r="FL4443" s="402"/>
      <c r="FM4443" s="402"/>
      <c r="FN4443" s="402"/>
      <c r="FO4443" s="402"/>
      <c r="FP4443" s="402"/>
      <c r="FQ4443" s="402"/>
      <c r="FR4443" s="402"/>
      <c r="FS4443" s="402"/>
      <c r="FT4443" s="402"/>
      <c r="FU4443" s="402"/>
      <c r="FV4443" s="402"/>
      <c r="FW4443" s="402"/>
      <c r="FX4443" s="402"/>
      <c r="FY4443" s="402"/>
      <c r="FZ4443" s="402"/>
      <c r="GA4443" s="402"/>
      <c r="GB4443" s="402"/>
      <c r="GC4443" s="402"/>
      <c r="GD4443" s="402"/>
      <c r="GE4443" s="402"/>
      <c r="GF4443" s="402"/>
      <c r="GG4443" s="402"/>
      <c r="GH4443" s="402"/>
      <c r="GI4443" s="402"/>
      <c r="GJ4443" s="402"/>
      <c r="GK4443" s="402"/>
      <c r="GL4443" s="402"/>
      <c r="GM4443" s="402"/>
      <c r="GN4443" s="402"/>
      <c r="GO4443" s="402"/>
      <c r="GP4443" s="402"/>
      <c r="GQ4443" s="402"/>
      <c r="GR4443" s="402"/>
      <c r="GS4443" s="402"/>
      <c r="GT4443" s="402"/>
      <c r="GU4443" s="402"/>
      <c r="GV4443" s="402"/>
      <c r="GW4443" s="402"/>
      <c r="GX4443" s="402"/>
      <c r="GY4443" s="402"/>
      <c r="GZ4443" s="402"/>
      <c r="HA4443" s="402"/>
      <c r="HB4443" s="402"/>
      <c r="HC4443" s="402"/>
      <c r="HD4443" s="402"/>
      <c r="HE4443" s="402"/>
      <c r="HF4443" s="402"/>
      <c r="HG4443" s="402"/>
      <c r="HH4443" s="402"/>
      <c r="HI4443" s="402"/>
      <c r="HJ4443" s="402"/>
      <c r="HK4443" s="402"/>
      <c r="HL4443" s="402"/>
      <c r="HM4443" s="402"/>
      <c r="HN4443" s="402"/>
      <c r="HO4443" s="402"/>
      <c r="HP4443" s="402"/>
      <c r="HQ4443" s="402"/>
      <c r="HR4443" s="402"/>
      <c r="HS4443" s="402"/>
      <c r="HT4443" s="402"/>
      <c r="HU4443" s="402"/>
      <c r="HV4443" s="402"/>
      <c r="HW4443" s="402"/>
      <c r="HX4443" s="402"/>
      <c r="HY4443" s="402"/>
      <c r="HZ4443" s="402"/>
      <c r="IA4443" s="402"/>
      <c r="IB4443" s="402"/>
      <c r="IC4443" s="402"/>
      <c r="ID4443" s="402"/>
      <c r="IE4443" s="402"/>
      <c r="IF4443" s="402"/>
      <c r="IG4443" s="402"/>
      <c r="IH4443" s="402"/>
      <c r="II4443" s="402"/>
      <c r="IJ4443" s="402"/>
      <c r="IK4443" s="402"/>
      <c r="IL4443" s="402"/>
      <c r="IM4443" s="402"/>
      <c r="IN4443" s="402"/>
      <c r="IO4443" s="402"/>
      <c r="IP4443" s="402"/>
      <c r="IQ4443" s="402"/>
      <c r="IR4443" s="402"/>
      <c r="IS4443" s="402"/>
      <c r="IT4443" s="402"/>
      <c r="IU4443" s="402"/>
      <c r="IV4443" s="402"/>
    </row>
    <row r="4444" spans="1:256" s="21" customFormat="1">
      <c r="A4444" s="12"/>
      <c r="B4444" s="9">
        <v>2</v>
      </c>
      <c r="C4444" s="9" t="s">
        <v>15</v>
      </c>
      <c r="D4444" s="81" t="s">
        <v>9</v>
      </c>
      <c r="E4444" s="405">
        <v>897350000</v>
      </c>
      <c r="F4444" s="31">
        <f t="shared" ref="F4444:V4444" si="383">SUM(F4445:F4464)</f>
        <v>25000000</v>
      </c>
      <c r="G4444" s="31">
        <f t="shared" si="383"/>
        <v>25000000</v>
      </c>
      <c r="H4444" s="31">
        <f t="shared" si="383"/>
        <v>25000000</v>
      </c>
      <c r="I4444" s="31">
        <f t="shared" si="383"/>
        <v>0</v>
      </c>
      <c r="J4444" s="31">
        <f t="shared" si="383"/>
        <v>0</v>
      </c>
      <c r="K4444" s="31">
        <f t="shared" si="383"/>
        <v>0</v>
      </c>
      <c r="L4444" s="31">
        <f t="shared" si="383"/>
        <v>0</v>
      </c>
      <c r="M4444" s="31">
        <f t="shared" si="383"/>
        <v>0</v>
      </c>
      <c r="N4444" s="31">
        <f t="shared" si="383"/>
        <v>0</v>
      </c>
      <c r="O4444" s="31">
        <f t="shared" si="383"/>
        <v>0</v>
      </c>
      <c r="P4444" s="31">
        <f t="shared" si="383"/>
        <v>0</v>
      </c>
      <c r="Q4444" s="31">
        <f t="shared" si="383"/>
        <v>0</v>
      </c>
      <c r="R4444" s="31">
        <f t="shared" si="383"/>
        <v>0</v>
      </c>
      <c r="S4444" s="31">
        <f t="shared" si="383"/>
        <v>0</v>
      </c>
      <c r="T4444" s="31">
        <f t="shared" si="383"/>
        <v>0</v>
      </c>
      <c r="U4444" s="31">
        <f t="shared" si="383"/>
        <v>0</v>
      </c>
      <c r="V4444" s="31">
        <f t="shared" si="383"/>
        <v>0</v>
      </c>
      <c r="W4444" s="31">
        <f>SUM(O4444:V4444)</f>
        <v>0</v>
      </c>
      <c r="X4444" s="31">
        <f>SUM(X4445:X4464)</f>
        <v>0</v>
      </c>
      <c r="Y4444" s="31">
        <f>H4444+I4444+J4444+K4444+L4444+M4444+N4444+W4444+X4444</f>
        <v>25000000</v>
      </c>
      <c r="Z4444" s="31">
        <f t="shared" ref="Z4444:AK4444" si="384">SUM(Z4445:Z4464)</f>
        <v>0</v>
      </c>
      <c r="AA4444" s="31">
        <f t="shared" si="384"/>
        <v>0</v>
      </c>
      <c r="AB4444" s="31">
        <f t="shared" si="384"/>
        <v>0</v>
      </c>
      <c r="AC4444" s="31">
        <f t="shared" si="384"/>
        <v>0</v>
      </c>
      <c r="AD4444" s="31">
        <f t="shared" si="384"/>
        <v>0</v>
      </c>
      <c r="AE4444" s="31">
        <f t="shared" si="384"/>
        <v>0</v>
      </c>
      <c r="AF4444" s="31">
        <f t="shared" si="384"/>
        <v>0</v>
      </c>
      <c r="AG4444" s="31">
        <f t="shared" si="384"/>
        <v>0</v>
      </c>
      <c r="AH4444" s="31">
        <f t="shared" si="384"/>
        <v>0</v>
      </c>
      <c r="AI4444" s="31">
        <f t="shared" si="384"/>
        <v>0</v>
      </c>
      <c r="AJ4444" s="31">
        <f t="shared" si="384"/>
        <v>0</v>
      </c>
      <c r="AK4444" s="31">
        <f t="shared" si="384"/>
        <v>0</v>
      </c>
      <c r="AL4444" s="31">
        <f>SUM(AD4444:AK4444)</f>
        <v>0</v>
      </c>
      <c r="AM4444" s="31">
        <f>SUM(AM4445:AM4464)</f>
        <v>0</v>
      </c>
      <c r="AN4444" s="31">
        <f>SUM(AN4445:AN4464)</f>
        <v>0</v>
      </c>
      <c r="AO4444" s="31">
        <f>Z4444+AA4444+AB4444+AC4444+AL4444+AM4444+AN4444</f>
        <v>0</v>
      </c>
      <c r="AP4444" s="32">
        <f>E4444+Y4444-AO4444</f>
        <v>922350000</v>
      </c>
      <c r="AQ4444" s="32"/>
      <c r="AR4444" s="28"/>
      <c r="AS4444" s="29">
        <f>E4444+H4444+I4444+J4444+K4444+L4444+M4444+N4444+W4444+X4444-Z4444-AB4444-AL4444-AC4444-AM4444-AN4444</f>
        <v>922350000</v>
      </c>
      <c r="AT4444" s="29">
        <f>AP4444-AS4444</f>
        <v>0</v>
      </c>
      <c r="AU4444" s="29">
        <f>E4444</f>
        <v>897350000</v>
      </c>
      <c r="AV4444" s="86">
        <f>AS4444-AU4444</f>
        <v>25000000</v>
      </c>
      <c r="AW4444" s="86">
        <f>Y4444-AO4444</f>
        <v>25000000</v>
      </c>
      <c r="AX4444" s="86">
        <f>AV4444-AW4444</f>
        <v>0</v>
      </c>
      <c r="AY4444" s="86"/>
      <c r="AZ4444" s="398"/>
      <c r="BA4444" s="86"/>
      <c r="BB4444" s="86"/>
      <c r="BC4444" s="86"/>
      <c r="BD4444" s="86"/>
      <c r="BE4444" s="86"/>
      <c r="BF4444" s="86"/>
      <c r="BG4444" s="86"/>
      <c r="BH4444" s="86"/>
      <c r="BI4444" s="86"/>
      <c r="BJ4444" s="86"/>
      <c r="BK4444" s="86"/>
      <c r="BL4444" s="86"/>
      <c r="BM4444" s="86"/>
      <c r="BN4444" s="86"/>
      <c r="BO4444" s="86"/>
      <c r="BP4444" s="86"/>
      <c r="BQ4444" s="86"/>
      <c r="BR4444" s="86"/>
      <c r="BS4444" s="86"/>
      <c r="BT4444" s="86"/>
      <c r="BU4444" s="86"/>
      <c r="BV4444" s="86"/>
      <c r="BW4444" s="86"/>
      <c r="BX4444" s="86"/>
      <c r="BY4444" s="86"/>
      <c r="BZ4444" s="86"/>
      <c r="CA4444" s="86"/>
      <c r="CB4444" s="86"/>
      <c r="CC4444" s="86"/>
      <c r="CD4444" s="86"/>
      <c r="CE4444" s="86"/>
      <c r="CF4444" s="86"/>
      <c r="CG4444" s="86"/>
      <c r="CH4444" s="86"/>
      <c r="CI4444" s="86"/>
      <c r="CJ4444" s="86"/>
      <c r="CK4444" s="86"/>
      <c r="CL4444" s="86"/>
      <c r="CM4444" s="86"/>
      <c r="CN4444" s="86"/>
      <c r="CO4444" s="86"/>
      <c r="CP4444" s="86"/>
      <c r="CQ4444" s="86"/>
      <c r="CR4444" s="86"/>
      <c r="CS4444" s="86"/>
      <c r="CT4444" s="86"/>
      <c r="CU4444" s="86"/>
      <c r="CV4444" s="86"/>
      <c r="CW4444" s="86"/>
      <c r="CX4444" s="86"/>
      <c r="CY4444" s="86"/>
      <c r="CZ4444" s="86"/>
      <c r="DA4444" s="86"/>
      <c r="DB4444" s="86"/>
      <c r="DC4444" s="86"/>
      <c r="DD4444" s="86"/>
      <c r="DE4444" s="86"/>
      <c r="DF4444" s="86"/>
      <c r="DG4444" s="86"/>
      <c r="DH4444" s="86"/>
      <c r="DI4444" s="86"/>
      <c r="DJ4444" s="86"/>
      <c r="DK4444" s="86"/>
      <c r="DL4444" s="86"/>
      <c r="DM4444" s="86"/>
      <c r="DN4444" s="86"/>
      <c r="DO4444" s="86"/>
      <c r="DP4444" s="86"/>
      <c r="DQ4444" s="86"/>
      <c r="DR4444" s="86"/>
      <c r="DS4444" s="86"/>
      <c r="DT4444" s="86"/>
      <c r="DU4444" s="86"/>
      <c r="DV4444" s="86"/>
      <c r="DW4444" s="86"/>
      <c r="DX4444" s="86"/>
      <c r="DY4444" s="86"/>
      <c r="DZ4444" s="86"/>
      <c r="EA4444" s="86"/>
      <c r="EB4444" s="86"/>
      <c r="EC4444" s="86"/>
      <c r="ED4444" s="86"/>
      <c r="EE4444" s="86"/>
      <c r="EF4444" s="86"/>
      <c r="EG4444" s="86"/>
      <c r="EH4444" s="86"/>
      <c r="EI4444" s="86"/>
      <c r="EJ4444" s="86"/>
      <c r="EK4444" s="86"/>
      <c r="EL4444" s="86"/>
      <c r="EM4444" s="86"/>
      <c r="EN4444" s="86"/>
      <c r="EO4444" s="86"/>
      <c r="EP4444" s="86"/>
      <c r="EQ4444" s="86"/>
      <c r="ER4444" s="86"/>
      <c r="ES4444" s="86"/>
      <c r="ET4444" s="86"/>
      <c r="EU4444" s="86"/>
      <c r="EV4444" s="86"/>
      <c r="EW4444" s="86"/>
      <c r="EX4444" s="86"/>
      <c r="EY4444" s="86"/>
      <c r="EZ4444" s="86"/>
      <c r="FA4444" s="86"/>
      <c r="FB4444" s="86"/>
      <c r="FC4444" s="86"/>
      <c r="FD4444" s="86"/>
      <c r="FE4444" s="86"/>
      <c r="FF4444" s="86"/>
      <c r="FG4444" s="86"/>
      <c r="FH4444" s="86"/>
      <c r="FI4444" s="86"/>
      <c r="FJ4444" s="86"/>
      <c r="FK4444" s="86"/>
      <c r="FL4444" s="86"/>
      <c r="FM4444" s="86"/>
      <c r="FN4444" s="86"/>
      <c r="FO4444" s="86"/>
      <c r="FP4444" s="86"/>
      <c r="FQ4444" s="86"/>
      <c r="FR4444" s="86"/>
      <c r="FS4444" s="86"/>
      <c r="FT4444" s="86"/>
      <c r="FU4444" s="86"/>
      <c r="FV4444" s="86"/>
      <c r="FW4444" s="86"/>
      <c r="FX4444" s="86"/>
      <c r="FY4444" s="86"/>
      <c r="FZ4444" s="86"/>
      <c r="GA4444" s="86"/>
      <c r="GB4444" s="86"/>
      <c r="GC4444" s="86"/>
      <c r="GD4444" s="86"/>
      <c r="GE4444" s="86"/>
      <c r="GF4444" s="86"/>
      <c r="GG4444" s="86"/>
      <c r="GH4444" s="86"/>
      <c r="GI4444" s="86"/>
      <c r="GJ4444" s="86"/>
      <c r="GK4444" s="86"/>
      <c r="GL4444" s="86"/>
      <c r="GM4444" s="86"/>
      <c r="GN4444" s="86"/>
      <c r="GO4444" s="86"/>
      <c r="GP4444" s="86"/>
      <c r="GQ4444" s="86"/>
      <c r="GR4444" s="86"/>
      <c r="GS4444" s="86"/>
      <c r="GT4444" s="86"/>
      <c r="GU4444" s="86"/>
      <c r="GV4444" s="86"/>
      <c r="GW4444" s="86"/>
      <c r="GX4444" s="86"/>
      <c r="GY4444" s="86"/>
      <c r="GZ4444" s="86"/>
      <c r="HA4444" s="86"/>
      <c r="HB4444" s="86"/>
      <c r="HC4444" s="86"/>
      <c r="HD4444" s="86"/>
      <c r="HE4444" s="86"/>
      <c r="HF4444" s="86"/>
      <c r="HG4444" s="86"/>
      <c r="HH4444" s="86"/>
      <c r="HI4444" s="86"/>
      <c r="HJ4444" s="86"/>
      <c r="HK4444" s="86"/>
      <c r="HL4444" s="86"/>
      <c r="HM4444" s="86"/>
      <c r="HN4444" s="86"/>
      <c r="HO4444" s="86"/>
      <c r="HP4444" s="86"/>
      <c r="HQ4444" s="86"/>
      <c r="HR4444" s="86"/>
      <c r="HS4444" s="86"/>
      <c r="HT4444" s="86"/>
      <c r="HU4444" s="86"/>
      <c r="HV4444" s="86"/>
      <c r="HW4444" s="86"/>
      <c r="HX4444" s="86"/>
      <c r="HY4444" s="86"/>
      <c r="HZ4444" s="86"/>
      <c r="IA4444" s="86"/>
      <c r="IB4444" s="86"/>
      <c r="IC4444" s="86"/>
      <c r="ID4444" s="86"/>
      <c r="IE4444" s="86"/>
      <c r="IF4444" s="86"/>
      <c r="IG4444" s="86"/>
      <c r="IH4444" s="86"/>
      <c r="II4444" s="86"/>
      <c r="IJ4444" s="86"/>
      <c r="IK4444" s="86"/>
      <c r="IL4444" s="86"/>
      <c r="IM4444" s="86"/>
      <c r="IN4444" s="86"/>
      <c r="IO4444" s="86"/>
      <c r="IP4444" s="86"/>
      <c r="IQ4444" s="86"/>
      <c r="IR4444" s="86"/>
      <c r="IS4444" s="86"/>
      <c r="IT4444" s="86"/>
      <c r="IU4444" s="86"/>
      <c r="IV4444" s="86"/>
    </row>
    <row r="4445" spans="1:256" s="402" customFormat="1">
      <c r="A4445" s="13"/>
      <c r="B4445" s="8"/>
      <c r="C4445" s="8"/>
      <c r="D4445" s="240"/>
      <c r="E4445" s="266"/>
      <c r="F4445" s="321"/>
      <c r="G4445" s="282"/>
      <c r="H4445" s="283"/>
      <c r="I4445" s="33"/>
      <c r="J4445" s="33"/>
      <c r="K4445" s="33"/>
      <c r="L4445" s="33"/>
      <c r="M4445" s="33"/>
      <c r="N4445" s="33"/>
      <c r="O4445" s="33"/>
      <c r="P4445" s="33"/>
      <c r="Q4445" s="33"/>
      <c r="R4445" s="33"/>
      <c r="S4445" s="33"/>
      <c r="T4445" s="33"/>
      <c r="U4445" s="33"/>
      <c r="V4445" s="33"/>
      <c r="W4445" s="33"/>
      <c r="X4445" s="282"/>
      <c r="Y4445" s="33"/>
      <c r="Z4445" s="284"/>
      <c r="AA4445" s="284"/>
      <c r="AB4445" s="33"/>
      <c r="AC4445" s="33"/>
      <c r="AD4445" s="33"/>
      <c r="AE4445" s="33"/>
      <c r="AF4445" s="33"/>
      <c r="AG4445" s="33"/>
      <c r="AH4445" s="33"/>
      <c r="AI4445" s="33"/>
      <c r="AJ4445" s="33"/>
      <c r="AK4445" s="33"/>
      <c r="AL4445" s="33"/>
      <c r="AM4445" s="33"/>
      <c r="AN4445" s="33"/>
      <c r="AO4445" s="33"/>
      <c r="AP4445" s="34"/>
      <c r="AQ4445" s="34"/>
      <c r="AR4445" s="28"/>
      <c r="AS4445" s="29"/>
      <c r="AT4445" s="29"/>
      <c r="AU4445" s="29"/>
    </row>
    <row r="4446" spans="1:256" s="402" customFormat="1">
      <c r="A4446" s="13"/>
      <c r="B4446" s="8"/>
      <c r="C4446" s="8"/>
      <c r="D4446" s="240"/>
      <c r="E4446" s="33"/>
      <c r="F4446" s="321"/>
      <c r="G4446" s="282"/>
      <c r="H4446" s="283"/>
      <c r="I4446" s="33"/>
      <c r="J4446" s="33"/>
      <c r="K4446" s="33"/>
      <c r="L4446" s="33"/>
      <c r="M4446" s="33"/>
      <c r="N4446" s="33"/>
      <c r="O4446" s="33"/>
      <c r="P4446" s="33"/>
      <c r="Q4446" s="33"/>
      <c r="R4446" s="33"/>
      <c r="S4446" s="33"/>
      <c r="T4446" s="33"/>
      <c r="U4446" s="33"/>
      <c r="V4446" s="33"/>
      <c r="W4446" s="33"/>
      <c r="X4446" s="282"/>
      <c r="Y4446" s="33"/>
      <c r="Z4446" s="284"/>
      <c r="AA4446" s="284"/>
      <c r="AB4446" s="33"/>
      <c r="AC4446" s="33"/>
      <c r="AD4446" s="33"/>
      <c r="AE4446" s="33"/>
      <c r="AF4446" s="33"/>
      <c r="AG4446" s="33"/>
      <c r="AH4446" s="33"/>
      <c r="AI4446" s="33"/>
      <c r="AJ4446" s="33"/>
      <c r="AK4446" s="33"/>
      <c r="AL4446" s="33"/>
      <c r="AM4446" s="33"/>
      <c r="AN4446" s="33"/>
      <c r="AO4446" s="33"/>
      <c r="AP4446" s="34"/>
      <c r="AQ4446" s="34"/>
      <c r="AR4446" s="28"/>
      <c r="AS4446" s="29"/>
      <c r="AT4446" s="29"/>
      <c r="AU4446" s="29"/>
    </row>
    <row r="4447" spans="1:256" s="483" customFormat="1">
      <c r="A4447" s="13"/>
      <c r="B4447" s="8"/>
      <c r="C4447" s="83">
        <v>390</v>
      </c>
      <c r="D4447" s="375" t="s">
        <v>171</v>
      </c>
      <c r="E4447" s="404"/>
      <c r="F4447" s="321"/>
      <c r="G4447" s="282"/>
      <c r="H4447" s="283"/>
      <c r="I4447" s="33"/>
      <c r="J4447" s="33"/>
      <c r="K4447" s="33"/>
      <c r="L4447" s="33"/>
      <c r="M4447" s="33"/>
      <c r="N4447" s="33"/>
      <c r="O4447" s="33"/>
      <c r="P4447" s="33"/>
      <c r="Q4447" s="33"/>
      <c r="R4447" s="33"/>
      <c r="S4447" s="33"/>
      <c r="T4447" s="33"/>
      <c r="U4447" s="33"/>
      <c r="V4447" s="33"/>
      <c r="W4447" s="33"/>
      <c r="X4447" s="282"/>
      <c r="Y4447" s="33"/>
      <c r="Z4447" s="284"/>
      <c r="AA4447" s="284"/>
      <c r="AB4447" s="33"/>
      <c r="AC4447" s="33"/>
      <c r="AD4447" s="33"/>
      <c r="AE4447" s="33"/>
      <c r="AF4447" s="33"/>
      <c r="AG4447" s="33"/>
      <c r="AH4447" s="33"/>
      <c r="AI4447" s="33"/>
      <c r="AJ4447" s="33"/>
      <c r="AK4447" s="33"/>
      <c r="AL4447" s="33"/>
      <c r="AM4447" s="33"/>
      <c r="AN4447" s="33"/>
      <c r="AO4447" s="33"/>
      <c r="AP4447" s="34"/>
      <c r="AQ4447" s="34"/>
      <c r="AR4447" s="28"/>
      <c r="AS4447" s="29"/>
      <c r="AT4447" s="29"/>
      <c r="AU4447" s="29"/>
    </row>
    <row r="4448" spans="1:256" s="483" customFormat="1">
      <c r="A4448" s="13"/>
      <c r="B4448" s="8"/>
      <c r="C4448" s="8"/>
      <c r="D4448" s="472" t="s">
        <v>173</v>
      </c>
      <c r="E4448" s="404"/>
      <c r="F4448" s="321"/>
      <c r="G4448" s="282"/>
      <c r="H4448" s="283"/>
      <c r="I4448" s="33"/>
      <c r="J4448" s="33"/>
      <c r="K4448" s="33"/>
      <c r="L4448" s="33"/>
      <c r="M4448" s="33"/>
      <c r="N4448" s="33"/>
      <c r="O4448" s="33"/>
      <c r="P4448" s="33"/>
      <c r="Q4448" s="33"/>
      <c r="R4448" s="33"/>
      <c r="S4448" s="33"/>
      <c r="T4448" s="33"/>
      <c r="U4448" s="33"/>
      <c r="V4448" s="33"/>
      <c r="W4448" s="33"/>
      <c r="X4448" s="282"/>
      <c r="Y4448" s="33"/>
      <c r="Z4448" s="284"/>
      <c r="AA4448" s="284"/>
      <c r="AB4448" s="33"/>
      <c r="AC4448" s="33"/>
      <c r="AD4448" s="33"/>
      <c r="AE4448" s="33"/>
      <c r="AF4448" s="33"/>
      <c r="AG4448" s="33"/>
      <c r="AH4448" s="33"/>
      <c r="AI4448" s="33"/>
      <c r="AJ4448" s="33"/>
      <c r="AK4448" s="33"/>
      <c r="AL4448" s="33"/>
      <c r="AM4448" s="33"/>
      <c r="AN4448" s="33"/>
      <c r="AO4448" s="33"/>
      <c r="AP4448" s="34"/>
      <c r="AQ4448" s="34"/>
      <c r="AR4448" s="28"/>
      <c r="AS4448" s="29"/>
      <c r="AT4448" s="29"/>
      <c r="AU4448" s="29"/>
    </row>
    <row r="4449" spans="1:47" s="483" customFormat="1">
      <c r="A4449" s="13"/>
      <c r="B4449" s="8"/>
      <c r="C4449" s="8"/>
      <c r="D4449" s="473" t="s">
        <v>174</v>
      </c>
      <c r="E4449" s="321"/>
      <c r="F4449" s="261"/>
      <c r="G4449" s="282"/>
      <c r="H4449" s="283"/>
      <c r="I4449" s="33"/>
      <c r="J4449" s="33"/>
      <c r="K4449" s="33"/>
      <c r="L4449" s="33"/>
      <c r="M4449" s="33"/>
      <c r="N4449" s="33"/>
      <c r="O4449" s="33"/>
      <c r="P4449" s="33"/>
      <c r="Q4449" s="33"/>
      <c r="R4449" s="33"/>
      <c r="S4449" s="33"/>
      <c r="T4449" s="33"/>
      <c r="U4449" s="33"/>
      <c r="V4449" s="33"/>
      <c r="W4449" s="33"/>
      <c r="X4449" s="282"/>
      <c r="Y4449" s="33"/>
      <c r="Z4449" s="284"/>
      <c r="AA4449" s="284"/>
      <c r="AB4449" s="33"/>
      <c r="AC4449" s="33"/>
      <c r="AD4449" s="33"/>
      <c r="AE4449" s="33"/>
      <c r="AF4449" s="33"/>
      <c r="AG4449" s="33"/>
      <c r="AH4449" s="33"/>
      <c r="AI4449" s="33"/>
      <c r="AJ4449" s="33"/>
      <c r="AK4449" s="33"/>
      <c r="AL4449" s="33"/>
      <c r="AM4449" s="33"/>
      <c r="AN4449" s="33"/>
      <c r="AO4449" s="33"/>
      <c r="AP4449" s="34"/>
      <c r="AQ4449" s="34"/>
      <c r="AR4449" s="28"/>
      <c r="AS4449" s="29"/>
      <c r="AT4449" s="29"/>
      <c r="AU4449" s="29"/>
    </row>
    <row r="4450" spans="1:47" s="483" customFormat="1">
      <c r="A4450" s="13"/>
      <c r="B4450" s="8"/>
      <c r="C4450" s="8"/>
      <c r="D4450" s="344" t="s">
        <v>897</v>
      </c>
      <c r="E4450" s="404"/>
      <c r="F4450" s="261">
        <v>3000000</v>
      </c>
      <c r="G4450" s="282">
        <f>SUM(H4450)</f>
        <v>3000000</v>
      </c>
      <c r="H4450" s="283">
        <v>3000000</v>
      </c>
      <c r="I4450" s="33"/>
      <c r="J4450" s="33"/>
      <c r="K4450" s="33"/>
      <c r="L4450" s="33"/>
      <c r="M4450" s="33"/>
      <c r="N4450" s="33"/>
      <c r="O4450" s="33"/>
      <c r="P4450" s="33"/>
      <c r="Q4450" s="33"/>
      <c r="R4450" s="33"/>
      <c r="S4450" s="33"/>
      <c r="T4450" s="33"/>
      <c r="U4450" s="33"/>
      <c r="V4450" s="33"/>
      <c r="W4450" s="33"/>
      <c r="X4450" s="282"/>
      <c r="Y4450" s="33"/>
      <c r="Z4450" s="284"/>
      <c r="AA4450" s="284"/>
      <c r="AB4450" s="33"/>
      <c r="AC4450" s="33"/>
      <c r="AD4450" s="33"/>
      <c r="AE4450" s="33"/>
      <c r="AF4450" s="33"/>
      <c r="AG4450" s="33"/>
      <c r="AH4450" s="33"/>
      <c r="AI4450" s="33"/>
      <c r="AJ4450" s="33"/>
      <c r="AK4450" s="33"/>
      <c r="AL4450" s="33"/>
      <c r="AM4450" s="33"/>
      <c r="AN4450" s="33"/>
      <c r="AO4450" s="33"/>
      <c r="AP4450" s="34"/>
      <c r="AQ4450" s="34"/>
      <c r="AR4450" s="28"/>
      <c r="AS4450" s="29"/>
      <c r="AT4450" s="29"/>
      <c r="AU4450" s="29"/>
    </row>
    <row r="4451" spans="1:47" s="483" customFormat="1">
      <c r="A4451" s="13"/>
      <c r="B4451" s="8"/>
      <c r="C4451" s="8"/>
      <c r="D4451" s="473" t="s">
        <v>176</v>
      </c>
      <c r="E4451" s="321"/>
      <c r="F4451" s="261"/>
      <c r="G4451" s="282"/>
      <c r="H4451" s="283"/>
      <c r="I4451" s="33"/>
      <c r="J4451" s="33"/>
      <c r="K4451" s="33"/>
      <c r="L4451" s="33"/>
      <c r="M4451" s="33"/>
      <c r="N4451" s="33"/>
      <c r="O4451" s="33"/>
      <c r="P4451" s="33"/>
      <c r="Q4451" s="33"/>
      <c r="R4451" s="33"/>
      <c r="S4451" s="33"/>
      <c r="T4451" s="33"/>
      <c r="U4451" s="33"/>
      <c r="V4451" s="33"/>
      <c r="W4451" s="33"/>
      <c r="X4451" s="282"/>
      <c r="Y4451" s="33"/>
      <c r="Z4451" s="284"/>
      <c r="AA4451" s="284"/>
      <c r="AB4451" s="33"/>
      <c r="AC4451" s="33"/>
      <c r="AD4451" s="33"/>
      <c r="AE4451" s="33"/>
      <c r="AF4451" s="33"/>
      <c r="AG4451" s="33"/>
      <c r="AH4451" s="33"/>
      <c r="AI4451" s="33"/>
      <c r="AJ4451" s="33"/>
      <c r="AK4451" s="33"/>
      <c r="AL4451" s="33"/>
      <c r="AM4451" s="33"/>
      <c r="AN4451" s="33"/>
      <c r="AO4451" s="33"/>
      <c r="AP4451" s="34"/>
      <c r="AQ4451" s="34"/>
      <c r="AR4451" s="28"/>
      <c r="AS4451" s="29"/>
      <c r="AT4451" s="29"/>
      <c r="AU4451" s="29"/>
    </row>
    <row r="4452" spans="1:47" s="483" customFormat="1">
      <c r="A4452" s="13"/>
      <c r="B4452" s="8"/>
      <c r="C4452" s="8"/>
      <c r="D4452" s="344" t="s">
        <v>1861</v>
      </c>
      <c r="E4452" s="404"/>
      <c r="F4452" s="261">
        <v>12000000</v>
      </c>
      <c r="G4452" s="282">
        <f>SUM(H4452)</f>
        <v>12000000</v>
      </c>
      <c r="H4452" s="283">
        <v>12000000</v>
      </c>
      <c r="I4452" s="33"/>
      <c r="J4452" s="33"/>
      <c r="K4452" s="33"/>
      <c r="L4452" s="33"/>
      <c r="M4452" s="33"/>
      <c r="N4452" s="33"/>
      <c r="O4452" s="33"/>
      <c r="P4452" s="33"/>
      <c r="Q4452" s="33"/>
      <c r="R4452" s="33"/>
      <c r="S4452" s="33"/>
      <c r="T4452" s="33"/>
      <c r="U4452" s="33"/>
      <c r="V4452" s="33"/>
      <c r="W4452" s="33"/>
      <c r="X4452" s="282"/>
      <c r="Y4452" s="33"/>
      <c r="Z4452" s="284"/>
      <c r="AA4452" s="284"/>
      <c r="AB4452" s="33"/>
      <c r="AC4452" s="33"/>
      <c r="AD4452" s="33"/>
      <c r="AE4452" s="33"/>
      <c r="AF4452" s="33"/>
      <c r="AG4452" s="33"/>
      <c r="AH4452" s="33"/>
      <c r="AI4452" s="33"/>
      <c r="AJ4452" s="33"/>
      <c r="AK4452" s="33"/>
      <c r="AL4452" s="33"/>
      <c r="AM4452" s="33"/>
      <c r="AN4452" s="33"/>
      <c r="AO4452" s="33"/>
      <c r="AP4452" s="34"/>
      <c r="AQ4452" s="34"/>
      <c r="AR4452" s="28"/>
      <c r="AS4452" s="29"/>
      <c r="AT4452" s="29"/>
      <c r="AU4452" s="29"/>
    </row>
    <row r="4453" spans="1:47" s="483" customFormat="1">
      <c r="A4453" s="13"/>
      <c r="B4453" s="8"/>
      <c r="C4453" s="8"/>
      <c r="D4453" s="240"/>
      <c r="E4453" s="404"/>
      <c r="F4453" s="321"/>
      <c r="G4453" s="282"/>
      <c r="H4453" s="283"/>
      <c r="I4453" s="33"/>
      <c r="J4453" s="33"/>
      <c r="K4453" s="33"/>
      <c r="L4453" s="33"/>
      <c r="M4453" s="33"/>
      <c r="N4453" s="33"/>
      <c r="O4453" s="33"/>
      <c r="P4453" s="33"/>
      <c r="Q4453" s="33"/>
      <c r="R4453" s="33"/>
      <c r="S4453" s="33"/>
      <c r="T4453" s="33"/>
      <c r="U4453" s="33"/>
      <c r="V4453" s="33"/>
      <c r="W4453" s="33"/>
      <c r="X4453" s="282"/>
      <c r="Y4453" s="33"/>
      <c r="Z4453" s="284"/>
      <c r="AA4453" s="284"/>
      <c r="AB4453" s="33"/>
      <c r="AC4453" s="33"/>
      <c r="AD4453" s="33"/>
      <c r="AE4453" s="33"/>
      <c r="AF4453" s="33"/>
      <c r="AG4453" s="33"/>
      <c r="AH4453" s="33"/>
      <c r="AI4453" s="33"/>
      <c r="AJ4453" s="33"/>
      <c r="AK4453" s="33"/>
      <c r="AL4453" s="33"/>
      <c r="AM4453" s="33"/>
      <c r="AN4453" s="33"/>
      <c r="AO4453" s="33"/>
      <c r="AP4453" s="34"/>
      <c r="AQ4453" s="34"/>
      <c r="AR4453" s="28"/>
      <c r="AS4453" s="29"/>
      <c r="AT4453" s="29"/>
      <c r="AU4453" s="29"/>
    </row>
    <row r="4454" spans="1:47" s="483" customFormat="1">
      <c r="A4454" s="13"/>
      <c r="B4454" s="8"/>
      <c r="C4454" s="8"/>
      <c r="D4454" s="240"/>
      <c r="E4454" s="404"/>
      <c r="F4454" s="321"/>
      <c r="G4454" s="282"/>
      <c r="H4454" s="283"/>
      <c r="I4454" s="33"/>
      <c r="J4454" s="33"/>
      <c r="K4454" s="33"/>
      <c r="L4454" s="33"/>
      <c r="M4454" s="33"/>
      <c r="N4454" s="33"/>
      <c r="O4454" s="33"/>
      <c r="P4454" s="33"/>
      <c r="Q4454" s="33"/>
      <c r="R4454" s="33"/>
      <c r="S4454" s="33"/>
      <c r="T4454" s="33"/>
      <c r="U4454" s="33"/>
      <c r="V4454" s="33"/>
      <c r="W4454" s="33"/>
      <c r="X4454" s="282"/>
      <c r="Y4454" s="33"/>
      <c r="Z4454" s="284"/>
      <c r="AA4454" s="284"/>
      <c r="AB4454" s="33"/>
      <c r="AC4454" s="33"/>
      <c r="AD4454" s="33"/>
      <c r="AE4454" s="33"/>
      <c r="AF4454" s="33"/>
      <c r="AG4454" s="33"/>
      <c r="AH4454" s="33"/>
      <c r="AI4454" s="33"/>
      <c r="AJ4454" s="33"/>
      <c r="AK4454" s="33"/>
      <c r="AL4454" s="33"/>
      <c r="AM4454" s="33"/>
      <c r="AN4454" s="33"/>
      <c r="AO4454" s="33"/>
      <c r="AP4454" s="34"/>
      <c r="AQ4454" s="34"/>
      <c r="AR4454" s="28"/>
      <c r="AS4454" s="29"/>
      <c r="AT4454" s="29"/>
      <c r="AU4454" s="29"/>
    </row>
    <row r="4455" spans="1:47" s="483" customFormat="1">
      <c r="A4455" s="13"/>
      <c r="B4455" s="8"/>
      <c r="C4455" s="83">
        <v>391</v>
      </c>
      <c r="D4455" s="375" t="s">
        <v>171</v>
      </c>
      <c r="E4455" s="404"/>
      <c r="F4455" s="321"/>
      <c r="G4455" s="282"/>
      <c r="H4455" s="283"/>
      <c r="I4455" s="33"/>
      <c r="J4455" s="33"/>
      <c r="K4455" s="33"/>
      <c r="L4455" s="33"/>
      <c r="M4455" s="33"/>
      <c r="N4455" s="33"/>
      <c r="O4455" s="33"/>
      <c r="P4455" s="33"/>
      <c r="Q4455" s="33"/>
      <c r="R4455" s="33"/>
      <c r="S4455" s="33"/>
      <c r="T4455" s="33"/>
      <c r="U4455" s="33"/>
      <c r="V4455" s="33"/>
      <c r="W4455" s="33"/>
      <c r="X4455" s="282"/>
      <c r="Y4455" s="33"/>
      <c r="Z4455" s="284"/>
      <c r="AA4455" s="284"/>
      <c r="AB4455" s="33"/>
      <c r="AC4455" s="33"/>
      <c r="AD4455" s="33"/>
      <c r="AE4455" s="33"/>
      <c r="AF4455" s="33"/>
      <c r="AG4455" s="33"/>
      <c r="AH4455" s="33"/>
      <c r="AI4455" s="33"/>
      <c r="AJ4455" s="33"/>
      <c r="AK4455" s="33"/>
      <c r="AL4455" s="33"/>
      <c r="AM4455" s="33"/>
      <c r="AN4455" s="33"/>
      <c r="AO4455" s="33"/>
      <c r="AP4455" s="34"/>
      <c r="AQ4455" s="34"/>
      <c r="AR4455" s="28"/>
      <c r="AS4455" s="29"/>
      <c r="AT4455" s="29"/>
      <c r="AU4455" s="29"/>
    </row>
    <row r="4456" spans="1:47" s="483" customFormat="1">
      <c r="A4456" s="13"/>
      <c r="B4456" s="8"/>
      <c r="C4456" s="8"/>
      <c r="D4456" s="472" t="s">
        <v>184</v>
      </c>
      <c r="E4456" s="404"/>
      <c r="F4456" s="321"/>
      <c r="G4456" s="282"/>
      <c r="H4456" s="283"/>
      <c r="I4456" s="33"/>
      <c r="J4456" s="33"/>
      <c r="K4456" s="33"/>
      <c r="L4456" s="33"/>
      <c r="M4456" s="33"/>
      <c r="N4456" s="33"/>
      <c r="O4456" s="33"/>
      <c r="P4456" s="33"/>
      <c r="Q4456" s="33"/>
      <c r="R4456" s="33"/>
      <c r="S4456" s="33"/>
      <c r="T4456" s="33"/>
      <c r="U4456" s="33"/>
      <c r="V4456" s="33"/>
      <c r="W4456" s="33"/>
      <c r="X4456" s="282"/>
      <c r="Y4456" s="33"/>
      <c r="Z4456" s="284"/>
      <c r="AA4456" s="284"/>
      <c r="AB4456" s="33"/>
      <c r="AC4456" s="33"/>
      <c r="AD4456" s="33"/>
      <c r="AE4456" s="33"/>
      <c r="AF4456" s="33"/>
      <c r="AG4456" s="33"/>
      <c r="AH4456" s="33"/>
      <c r="AI4456" s="33"/>
      <c r="AJ4456" s="33"/>
      <c r="AK4456" s="33"/>
      <c r="AL4456" s="33"/>
      <c r="AM4456" s="33"/>
      <c r="AN4456" s="33"/>
      <c r="AO4456" s="33"/>
      <c r="AP4456" s="34"/>
      <c r="AQ4456" s="34"/>
      <c r="AR4456" s="28"/>
      <c r="AS4456" s="29"/>
      <c r="AT4456" s="29"/>
      <c r="AU4456" s="29"/>
    </row>
    <row r="4457" spans="1:47" s="483" customFormat="1">
      <c r="A4457" s="13"/>
      <c r="B4457" s="8"/>
      <c r="C4457" s="8"/>
      <c r="D4457" s="473" t="s">
        <v>188</v>
      </c>
      <c r="E4457" s="321"/>
      <c r="F4457" s="261"/>
      <c r="G4457" s="282"/>
      <c r="H4457" s="283"/>
      <c r="I4457" s="33"/>
      <c r="J4457" s="33"/>
      <c r="K4457" s="33"/>
      <c r="L4457" s="33"/>
      <c r="M4457" s="33"/>
      <c r="N4457" s="33"/>
      <c r="O4457" s="33"/>
      <c r="P4457" s="33"/>
      <c r="Q4457" s="33"/>
      <c r="R4457" s="33"/>
      <c r="S4457" s="33"/>
      <c r="T4457" s="33"/>
      <c r="U4457" s="33"/>
      <c r="V4457" s="33"/>
      <c r="W4457" s="33"/>
      <c r="X4457" s="282"/>
      <c r="Y4457" s="33"/>
      <c r="Z4457" s="284"/>
      <c r="AA4457" s="284"/>
      <c r="AB4457" s="33"/>
      <c r="AC4457" s="33"/>
      <c r="AD4457" s="33"/>
      <c r="AE4457" s="33"/>
      <c r="AF4457" s="33"/>
      <c r="AG4457" s="33"/>
      <c r="AH4457" s="33"/>
      <c r="AI4457" s="33"/>
      <c r="AJ4457" s="33"/>
      <c r="AK4457" s="33"/>
      <c r="AL4457" s="33"/>
      <c r="AM4457" s="33"/>
      <c r="AN4457" s="33"/>
      <c r="AO4457" s="33"/>
      <c r="AP4457" s="34"/>
      <c r="AQ4457" s="34"/>
      <c r="AR4457" s="28"/>
      <c r="AS4457" s="29"/>
      <c r="AT4457" s="29"/>
      <c r="AU4457" s="29"/>
    </row>
    <row r="4458" spans="1:47" s="483" customFormat="1">
      <c r="A4458" s="13"/>
      <c r="B4458" s="8"/>
      <c r="C4458" s="8"/>
      <c r="D4458" s="344" t="s">
        <v>1042</v>
      </c>
      <c r="E4458" s="404"/>
      <c r="F4458" s="261">
        <v>7500000</v>
      </c>
      <c r="G4458" s="282">
        <f>H4458</f>
        <v>7500000</v>
      </c>
      <c r="H4458" s="283">
        <v>7500000</v>
      </c>
      <c r="I4458" s="33"/>
      <c r="J4458" s="33"/>
      <c r="K4458" s="33"/>
      <c r="L4458" s="33"/>
      <c r="M4458" s="33"/>
      <c r="N4458" s="33"/>
      <c r="O4458" s="33"/>
      <c r="P4458" s="33"/>
      <c r="Q4458" s="33"/>
      <c r="R4458" s="33"/>
      <c r="S4458" s="33"/>
      <c r="T4458" s="33"/>
      <c r="U4458" s="33"/>
      <c r="V4458" s="33"/>
      <c r="W4458" s="33"/>
      <c r="X4458" s="282"/>
      <c r="Y4458" s="33"/>
      <c r="Z4458" s="284"/>
      <c r="AA4458" s="284"/>
      <c r="AB4458" s="33"/>
      <c r="AC4458" s="33"/>
      <c r="AD4458" s="33"/>
      <c r="AE4458" s="33"/>
      <c r="AF4458" s="33"/>
      <c r="AG4458" s="33"/>
      <c r="AH4458" s="33"/>
      <c r="AI4458" s="33"/>
      <c r="AJ4458" s="33"/>
      <c r="AK4458" s="33"/>
      <c r="AL4458" s="33"/>
      <c r="AM4458" s="33"/>
      <c r="AN4458" s="33"/>
      <c r="AO4458" s="33"/>
      <c r="AP4458" s="34"/>
      <c r="AQ4458" s="34"/>
      <c r="AR4458" s="28"/>
      <c r="AS4458" s="29"/>
      <c r="AT4458" s="29"/>
      <c r="AU4458" s="29"/>
    </row>
    <row r="4459" spans="1:47" s="483" customFormat="1">
      <c r="A4459" s="13"/>
      <c r="B4459" s="8"/>
      <c r="C4459" s="8"/>
      <c r="D4459" s="344" t="s">
        <v>1044</v>
      </c>
      <c r="E4459" s="404"/>
      <c r="F4459" s="261">
        <v>2500000</v>
      </c>
      <c r="G4459" s="282">
        <f>SUM(H4459)</f>
        <v>2500000</v>
      </c>
      <c r="H4459" s="283">
        <v>2500000</v>
      </c>
      <c r="I4459" s="33"/>
      <c r="J4459" s="33"/>
      <c r="K4459" s="33"/>
      <c r="L4459" s="33"/>
      <c r="M4459" s="33"/>
      <c r="N4459" s="33"/>
      <c r="O4459" s="33"/>
      <c r="P4459" s="33"/>
      <c r="Q4459" s="33"/>
      <c r="R4459" s="33"/>
      <c r="S4459" s="33"/>
      <c r="T4459" s="33"/>
      <c r="U4459" s="33"/>
      <c r="V4459" s="33"/>
      <c r="W4459" s="33"/>
      <c r="X4459" s="282"/>
      <c r="Y4459" s="33"/>
      <c r="Z4459" s="284"/>
      <c r="AA4459" s="284"/>
      <c r="AB4459" s="33"/>
      <c r="AC4459" s="33"/>
      <c r="AD4459" s="33"/>
      <c r="AE4459" s="33"/>
      <c r="AF4459" s="33"/>
      <c r="AG4459" s="33"/>
      <c r="AH4459" s="33"/>
      <c r="AI4459" s="33"/>
      <c r="AJ4459" s="33"/>
      <c r="AK4459" s="33"/>
      <c r="AL4459" s="33"/>
      <c r="AM4459" s="33"/>
      <c r="AN4459" s="33"/>
      <c r="AO4459" s="33"/>
      <c r="AP4459" s="34"/>
      <c r="AQ4459" s="34"/>
      <c r="AR4459" s="28"/>
      <c r="AS4459" s="29"/>
      <c r="AT4459" s="29"/>
      <c r="AU4459" s="29"/>
    </row>
    <row r="4460" spans="1:47" s="483" customFormat="1">
      <c r="A4460" s="13"/>
      <c r="B4460" s="8"/>
      <c r="C4460" s="8"/>
      <c r="D4460" s="240"/>
      <c r="E4460" s="404"/>
      <c r="F4460" s="321"/>
      <c r="G4460" s="282"/>
      <c r="H4460" s="283"/>
      <c r="I4460" s="33"/>
      <c r="J4460" s="33"/>
      <c r="K4460" s="33"/>
      <c r="L4460" s="33"/>
      <c r="M4460" s="33"/>
      <c r="N4460" s="33"/>
      <c r="O4460" s="33"/>
      <c r="P4460" s="33"/>
      <c r="Q4460" s="33"/>
      <c r="R4460" s="33"/>
      <c r="S4460" s="33"/>
      <c r="T4460" s="33"/>
      <c r="U4460" s="33"/>
      <c r="V4460" s="33"/>
      <c r="W4460" s="33"/>
      <c r="X4460" s="282"/>
      <c r="Y4460" s="33"/>
      <c r="Z4460" s="284"/>
      <c r="AA4460" s="284"/>
      <c r="AB4460" s="33"/>
      <c r="AC4460" s="33"/>
      <c r="AD4460" s="33"/>
      <c r="AE4460" s="33"/>
      <c r="AF4460" s="33"/>
      <c r="AG4460" s="33"/>
      <c r="AH4460" s="33"/>
      <c r="AI4460" s="33"/>
      <c r="AJ4460" s="33"/>
      <c r="AK4460" s="33"/>
      <c r="AL4460" s="33"/>
      <c r="AM4460" s="33"/>
      <c r="AN4460" s="33"/>
      <c r="AO4460" s="33"/>
      <c r="AP4460" s="34"/>
      <c r="AQ4460" s="34"/>
      <c r="AR4460" s="28"/>
      <c r="AS4460" s="29"/>
      <c r="AT4460" s="29"/>
      <c r="AU4460" s="29"/>
    </row>
    <row r="4461" spans="1:47" s="483" customFormat="1">
      <c r="A4461" s="13"/>
      <c r="B4461" s="8"/>
      <c r="C4461" s="8"/>
      <c r="D4461" s="240"/>
      <c r="E4461" s="404"/>
      <c r="F4461" s="321"/>
      <c r="G4461" s="282"/>
      <c r="H4461" s="283"/>
      <c r="I4461" s="33"/>
      <c r="J4461" s="33"/>
      <c r="K4461" s="33"/>
      <c r="L4461" s="33"/>
      <c r="M4461" s="33"/>
      <c r="N4461" s="33"/>
      <c r="O4461" s="33"/>
      <c r="P4461" s="33"/>
      <c r="Q4461" s="33"/>
      <c r="R4461" s="33"/>
      <c r="S4461" s="33"/>
      <c r="T4461" s="33"/>
      <c r="U4461" s="33"/>
      <c r="V4461" s="33"/>
      <c r="W4461" s="33"/>
      <c r="X4461" s="282"/>
      <c r="Y4461" s="33"/>
      <c r="Z4461" s="284"/>
      <c r="AA4461" s="284"/>
      <c r="AB4461" s="33"/>
      <c r="AC4461" s="33"/>
      <c r="AD4461" s="33"/>
      <c r="AE4461" s="33"/>
      <c r="AF4461" s="33"/>
      <c r="AG4461" s="33"/>
      <c r="AH4461" s="33"/>
      <c r="AI4461" s="33"/>
      <c r="AJ4461" s="33"/>
      <c r="AK4461" s="33"/>
      <c r="AL4461" s="33"/>
      <c r="AM4461" s="33"/>
      <c r="AN4461" s="33"/>
      <c r="AO4461" s="33"/>
      <c r="AP4461" s="34"/>
      <c r="AQ4461" s="34"/>
      <c r="AR4461" s="28"/>
      <c r="AS4461" s="29"/>
      <c r="AT4461" s="29"/>
      <c r="AU4461" s="29"/>
    </row>
    <row r="4462" spans="1:47" s="483" customFormat="1">
      <c r="A4462" s="13"/>
      <c r="B4462" s="8"/>
      <c r="C4462" s="8"/>
      <c r="D4462" s="240"/>
      <c r="E4462" s="404"/>
      <c r="F4462" s="321"/>
      <c r="G4462" s="282"/>
      <c r="H4462" s="283"/>
      <c r="I4462" s="33"/>
      <c r="J4462" s="33"/>
      <c r="K4462" s="33"/>
      <c r="L4462" s="33"/>
      <c r="M4462" s="33"/>
      <c r="N4462" s="33"/>
      <c r="O4462" s="33"/>
      <c r="P4462" s="33"/>
      <c r="Q4462" s="33"/>
      <c r="R4462" s="33"/>
      <c r="S4462" s="33"/>
      <c r="T4462" s="33"/>
      <c r="U4462" s="33"/>
      <c r="V4462" s="33"/>
      <c r="W4462" s="33"/>
      <c r="X4462" s="282"/>
      <c r="Y4462" s="33"/>
      <c r="Z4462" s="284"/>
      <c r="AA4462" s="284"/>
      <c r="AB4462" s="33"/>
      <c r="AC4462" s="33"/>
      <c r="AD4462" s="33"/>
      <c r="AE4462" s="33"/>
      <c r="AF4462" s="33"/>
      <c r="AG4462" s="33"/>
      <c r="AH4462" s="33"/>
      <c r="AI4462" s="33"/>
      <c r="AJ4462" s="33"/>
      <c r="AK4462" s="33"/>
      <c r="AL4462" s="33"/>
      <c r="AM4462" s="33"/>
      <c r="AN4462" s="33"/>
      <c r="AO4462" s="33"/>
      <c r="AP4462" s="34"/>
      <c r="AQ4462" s="34"/>
      <c r="AR4462" s="28"/>
      <c r="AS4462" s="29"/>
      <c r="AT4462" s="29"/>
      <c r="AU4462" s="29"/>
    </row>
    <row r="4463" spans="1:47" s="483" customFormat="1">
      <c r="A4463" s="13"/>
      <c r="B4463" s="8"/>
      <c r="C4463" s="8"/>
      <c r="D4463" s="240"/>
      <c r="E4463" s="404"/>
      <c r="F4463" s="321"/>
      <c r="G4463" s="282"/>
      <c r="H4463" s="283"/>
      <c r="I4463" s="33"/>
      <c r="J4463" s="33"/>
      <c r="K4463" s="33"/>
      <c r="L4463" s="33"/>
      <c r="M4463" s="33"/>
      <c r="N4463" s="33"/>
      <c r="O4463" s="33"/>
      <c r="P4463" s="33"/>
      <c r="Q4463" s="33"/>
      <c r="R4463" s="33"/>
      <c r="S4463" s="33"/>
      <c r="T4463" s="33"/>
      <c r="U4463" s="33"/>
      <c r="V4463" s="33"/>
      <c r="W4463" s="33"/>
      <c r="X4463" s="282"/>
      <c r="Y4463" s="33"/>
      <c r="Z4463" s="284"/>
      <c r="AA4463" s="284"/>
      <c r="AB4463" s="33"/>
      <c r="AC4463" s="33"/>
      <c r="AD4463" s="33"/>
      <c r="AE4463" s="33"/>
      <c r="AF4463" s="33"/>
      <c r="AG4463" s="33"/>
      <c r="AH4463" s="33"/>
      <c r="AI4463" s="33"/>
      <c r="AJ4463" s="33"/>
      <c r="AK4463" s="33"/>
      <c r="AL4463" s="33"/>
      <c r="AM4463" s="33"/>
      <c r="AN4463" s="33"/>
      <c r="AO4463" s="33"/>
      <c r="AP4463" s="34"/>
      <c r="AQ4463" s="34"/>
      <c r="AR4463" s="28"/>
      <c r="AS4463" s="29"/>
      <c r="AT4463" s="29"/>
      <c r="AU4463" s="29"/>
    </row>
    <row r="4464" spans="1:47" s="402" customFormat="1">
      <c r="A4464" s="13"/>
      <c r="B4464" s="8"/>
      <c r="C4464" s="8"/>
      <c r="D4464" s="240"/>
      <c r="E4464" s="404"/>
      <c r="F4464" s="321"/>
      <c r="G4464" s="282"/>
      <c r="H4464" s="283"/>
      <c r="I4464" s="33"/>
      <c r="J4464" s="33"/>
      <c r="K4464" s="33"/>
      <c r="L4464" s="33"/>
      <c r="M4464" s="33"/>
      <c r="N4464" s="33"/>
      <c r="O4464" s="33"/>
      <c r="P4464" s="33"/>
      <c r="Q4464" s="33"/>
      <c r="R4464" s="33"/>
      <c r="S4464" s="33"/>
      <c r="T4464" s="33"/>
      <c r="U4464" s="33"/>
      <c r="V4464" s="33"/>
      <c r="W4464" s="33"/>
      <c r="X4464" s="282"/>
      <c r="Y4464" s="33"/>
      <c r="Z4464" s="284"/>
      <c r="AA4464" s="284"/>
      <c r="AB4464" s="33"/>
      <c r="AC4464" s="33"/>
      <c r="AD4464" s="33"/>
      <c r="AE4464" s="33"/>
      <c r="AF4464" s="33"/>
      <c r="AG4464" s="33"/>
      <c r="AH4464" s="33"/>
      <c r="AI4464" s="33"/>
      <c r="AJ4464" s="33"/>
      <c r="AK4464" s="33"/>
      <c r="AL4464" s="33"/>
      <c r="AM4464" s="33"/>
      <c r="AN4464" s="33"/>
      <c r="AO4464" s="33"/>
      <c r="AP4464" s="34"/>
      <c r="AQ4464" s="34"/>
      <c r="AR4464" s="28"/>
      <c r="AS4464" s="29"/>
      <c r="AT4464" s="29"/>
      <c r="AU4464" s="29"/>
    </row>
    <row r="4465" spans="1:256" s="21" customFormat="1">
      <c r="A4465" s="12"/>
      <c r="B4465" s="9">
        <v>3</v>
      </c>
      <c r="C4465" s="9" t="s">
        <v>16</v>
      </c>
      <c r="D4465" s="81" t="s">
        <v>10</v>
      </c>
      <c r="E4465" s="405">
        <v>1746451070</v>
      </c>
      <c r="F4465" s="31">
        <f t="shared" ref="F4465:V4465" si="385">SUM(F4466:F4468)</f>
        <v>0</v>
      </c>
      <c r="G4465" s="31">
        <f t="shared" si="385"/>
        <v>0</v>
      </c>
      <c r="H4465" s="31">
        <f t="shared" si="385"/>
        <v>0</v>
      </c>
      <c r="I4465" s="31">
        <f t="shared" si="385"/>
        <v>0</v>
      </c>
      <c r="J4465" s="31">
        <f t="shared" si="385"/>
        <v>0</v>
      </c>
      <c r="K4465" s="31">
        <f t="shared" si="385"/>
        <v>0</v>
      </c>
      <c r="L4465" s="31">
        <f t="shared" si="385"/>
        <v>0</v>
      </c>
      <c r="M4465" s="31">
        <f t="shared" si="385"/>
        <v>0</v>
      </c>
      <c r="N4465" s="31">
        <f t="shared" si="385"/>
        <v>0</v>
      </c>
      <c r="O4465" s="31">
        <f t="shared" si="385"/>
        <v>0</v>
      </c>
      <c r="P4465" s="31">
        <f t="shared" si="385"/>
        <v>0</v>
      </c>
      <c r="Q4465" s="31">
        <f t="shared" si="385"/>
        <v>0</v>
      </c>
      <c r="R4465" s="31">
        <f t="shared" si="385"/>
        <v>0</v>
      </c>
      <c r="S4465" s="31">
        <f t="shared" si="385"/>
        <v>0</v>
      </c>
      <c r="T4465" s="31">
        <f t="shared" si="385"/>
        <v>0</v>
      </c>
      <c r="U4465" s="31">
        <f t="shared" si="385"/>
        <v>0</v>
      </c>
      <c r="V4465" s="31">
        <f t="shared" si="385"/>
        <v>0</v>
      </c>
      <c r="W4465" s="31">
        <f>SUM(O4465:V4465)</f>
        <v>0</v>
      </c>
      <c r="X4465" s="31">
        <f>SUM(X4466:X4468)</f>
        <v>0</v>
      </c>
      <c r="Y4465" s="31">
        <f>H4465+I4465+J4465+K4465+L4465+M4465+N4465+W4465+X4465</f>
        <v>0</v>
      </c>
      <c r="Z4465" s="31">
        <f t="shared" ref="Z4465:AK4465" si="386">SUM(Z4466:Z4468)</f>
        <v>0</v>
      </c>
      <c r="AA4465" s="31">
        <f t="shared" si="386"/>
        <v>0</v>
      </c>
      <c r="AB4465" s="31">
        <f t="shared" si="386"/>
        <v>0</v>
      </c>
      <c r="AC4465" s="31">
        <f t="shared" si="386"/>
        <v>0</v>
      </c>
      <c r="AD4465" s="31">
        <f t="shared" si="386"/>
        <v>0</v>
      </c>
      <c r="AE4465" s="31">
        <f t="shared" si="386"/>
        <v>0</v>
      </c>
      <c r="AF4465" s="31">
        <f t="shared" si="386"/>
        <v>0</v>
      </c>
      <c r="AG4465" s="31">
        <f t="shared" si="386"/>
        <v>0</v>
      </c>
      <c r="AH4465" s="31">
        <f t="shared" si="386"/>
        <v>0</v>
      </c>
      <c r="AI4465" s="31">
        <f t="shared" si="386"/>
        <v>0</v>
      </c>
      <c r="AJ4465" s="31">
        <f t="shared" si="386"/>
        <v>0</v>
      </c>
      <c r="AK4465" s="31">
        <f t="shared" si="386"/>
        <v>0</v>
      </c>
      <c r="AL4465" s="31">
        <f>SUM(AD4465:AK4465)</f>
        <v>0</v>
      </c>
      <c r="AM4465" s="31">
        <f>SUM(AM4466:AM4468)</f>
        <v>0</v>
      </c>
      <c r="AN4465" s="31">
        <f>SUM(AN4466:AN4468)</f>
        <v>0</v>
      </c>
      <c r="AO4465" s="31">
        <f>Z4465+AA4465+AB4465+AC4465+AL4465+AM4465+AN4465</f>
        <v>0</v>
      </c>
      <c r="AP4465" s="32">
        <f>E4465+Y4465-AO4465</f>
        <v>1746451070</v>
      </c>
      <c r="AQ4465" s="32"/>
      <c r="AR4465" s="28"/>
      <c r="AS4465" s="29">
        <f>E4465+H4465+I4465+J4465+K4465+L4465+M4465+N4465+W4465+X4465-Z4465-AB4465-AL4465-AC4465-AM4465-AN4465</f>
        <v>1746451070</v>
      </c>
      <c r="AT4465" s="29">
        <f>AP4465-AS4465</f>
        <v>0</v>
      </c>
      <c r="AU4465" s="29">
        <f>E4465</f>
        <v>1746451070</v>
      </c>
      <c r="AV4465" s="86">
        <f>AS4465-AU4465</f>
        <v>0</v>
      </c>
      <c r="AW4465" s="86">
        <f>Y4465-AO4465</f>
        <v>0</v>
      </c>
      <c r="AX4465" s="86">
        <f>AV4465-AW4465</f>
        <v>0</v>
      </c>
      <c r="AY4465" s="86"/>
      <c r="AZ4465" s="398"/>
      <c r="BA4465" s="86"/>
      <c r="BB4465" s="86"/>
      <c r="BC4465" s="86"/>
      <c r="BD4465" s="86"/>
      <c r="BE4465" s="86"/>
      <c r="BF4465" s="86"/>
      <c r="BG4465" s="86"/>
      <c r="BH4465" s="86"/>
      <c r="BI4465" s="86"/>
      <c r="BJ4465" s="86"/>
      <c r="BK4465" s="86"/>
      <c r="BL4465" s="86"/>
      <c r="BM4465" s="86"/>
      <c r="BN4465" s="86"/>
      <c r="BO4465" s="86"/>
      <c r="BP4465" s="86"/>
      <c r="BQ4465" s="86"/>
      <c r="BR4465" s="86"/>
      <c r="BS4465" s="86"/>
      <c r="BT4465" s="86"/>
      <c r="BU4465" s="86"/>
      <c r="BV4465" s="86"/>
      <c r="BW4465" s="86"/>
      <c r="BX4465" s="86"/>
      <c r="BY4465" s="86"/>
      <c r="BZ4465" s="86"/>
      <c r="CA4465" s="86"/>
      <c r="CB4465" s="86"/>
      <c r="CC4465" s="86"/>
      <c r="CD4465" s="86"/>
      <c r="CE4465" s="86"/>
      <c r="CF4465" s="86"/>
      <c r="CG4465" s="86"/>
      <c r="CH4465" s="86"/>
      <c r="CI4465" s="86"/>
      <c r="CJ4465" s="86"/>
      <c r="CK4465" s="86"/>
      <c r="CL4465" s="86"/>
      <c r="CM4465" s="86"/>
      <c r="CN4465" s="86"/>
      <c r="CO4465" s="86"/>
      <c r="CP4465" s="86"/>
      <c r="CQ4465" s="86"/>
      <c r="CR4465" s="86"/>
      <c r="CS4465" s="86"/>
      <c r="CT4465" s="86"/>
      <c r="CU4465" s="86"/>
      <c r="CV4465" s="86"/>
      <c r="CW4465" s="86"/>
      <c r="CX4465" s="86"/>
      <c r="CY4465" s="86"/>
      <c r="CZ4465" s="86"/>
      <c r="DA4465" s="86"/>
      <c r="DB4465" s="86"/>
      <c r="DC4465" s="86"/>
      <c r="DD4465" s="86"/>
      <c r="DE4465" s="86"/>
      <c r="DF4465" s="86"/>
      <c r="DG4465" s="86"/>
      <c r="DH4465" s="86"/>
      <c r="DI4465" s="86"/>
      <c r="DJ4465" s="86"/>
      <c r="DK4465" s="86"/>
      <c r="DL4465" s="86"/>
      <c r="DM4465" s="86"/>
      <c r="DN4465" s="86"/>
      <c r="DO4465" s="86"/>
      <c r="DP4465" s="86"/>
      <c r="DQ4465" s="86"/>
      <c r="DR4465" s="86"/>
      <c r="DS4465" s="86"/>
      <c r="DT4465" s="86"/>
      <c r="DU4465" s="86"/>
      <c r="DV4465" s="86"/>
      <c r="DW4465" s="86"/>
      <c r="DX4465" s="86"/>
      <c r="DY4465" s="86"/>
      <c r="DZ4465" s="86"/>
      <c r="EA4465" s="86"/>
      <c r="EB4465" s="86"/>
      <c r="EC4465" s="86"/>
      <c r="ED4465" s="86"/>
      <c r="EE4465" s="86"/>
      <c r="EF4465" s="86"/>
      <c r="EG4465" s="86"/>
      <c r="EH4465" s="86"/>
      <c r="EI4465" s="86"/>
      <c r="EJ4465" s="86"/>
      <c r="EK4465" s="86"/>
      <c r="EL4465" s="86"/>
      <c r="EM4465" s="86"/>
      <c r="EN4465" s="86"/>
      <c r="EO4465" s="86"/>
      <c r="EP4465" s="86"/>
      <c r="EQ4465" s="86"/>
      <c r="ER4465" s="86"/>
      <c r="ES4465" s="86"/>
      <c r="ET4465" s="86"/>
      <c r="EU4465" s="86"/>
      <c r="EV4465" s="86"/>
      <c r="EW4465" s="86"/>
      <c r="EX4465" s="86"/>
      <c r="EY4465" s="86"/>
      <c r="EZ4465" s="86"/>
      <c r="FA4465" s="86"/>
      <c r="FB4465" s="86"/>
      <c r="FC4465" s="86"/>
      <c r="FD4465" s="86"/>
      <c r="FE4465" s="86"/>
      <c r="FF4465" s="86"/>
      <c r="FG4465" s="86"/>
      <c r="FH4465" s="86"/>
      <c r="FI4465" s="86"/>
      <c r="FJ4465" s="86"/>
      <c r="FK4465" s="86"/>
      <c r="FL4465" s="86"/>
      <c r="FM4465" s="86"/>
      <c r="FN4465" s="86"/>
      <c r="FO4465" s="86"/>
      <c r="FP4465" s="86"/>
      <c r="FQ4465" s="86"/>
      <c r="FR4465" s="86"/>
      <c r="FS4465" s="86"/>
      <c r="FT4465" s="86"/>
      <c r="FU4465" s="86"/>
      <c r="FV4465" s="86"/>
      <c r="FW4465" s="86"/>
      <c r="FX4465" s="86"/>
      <c r="FY4465" s="86"/>
      <c r="FZ4465" s="86"/>
      <c r="GA4465" s="86"/>
      <c r="GB4465" s="86"/>
      <c r="GC4465" s="86"/>
      <c r="GD4465" s="86"/>
      <c r="GE4465" s="86"/>
      <c r="GF4465" s="86"/>
      <c r="GG4465" s="86"/>
      <c r="GH4465" s="86"/>
      <c r="GI4465" s="86"/>
      <c r="GJ4465" s="86"/>
      <c r="GK4465" s="86"/>
      <c r="GL4465" s="86"/>
      <c r="GM4465" s="86"/>
      <c r="GN4465" s="86"/>
      <c r="GO4465" s="86"/>
      <c r="GP4465" s="86"/>
      <c r="GQ4465" s="86"/>
      <c r="GR4465" s="86"/>
      <c r="GS4465" s="86"/>
      <c r="GT4465" s="86"/>
      <c r="GU4465" s="86"/>
      <c r="GV4465" s="86"/>
      <c r="GW4465" s="86"/>
      <c r="GX4465" s="86"/>
      <c r="GY4465" s="86"/>
      <c r="GZ4465" s="86"/>
      <c r="HA4465" s="86"/>
      <c r="HB4465" s="86"/>
      <c r="HC4465" s="86"/>
      <c r="HD4465" s="86"/>
      <c r="HE4465" s="86"/>
      <c r="HF4465" s="86"/>
      <c r="HG4465" s="86"/>
      <c r="HH4465" s="86"/>
      <c r="HI4465" s="86"/>
      <c r="HJ4465" s="86"/>
      <c r="HK4465" s="86"/>
      <c r="HL4465" s="86"/>
      <c r="HM4465" s="86"/>
      <c r="HN4465" s="86"/>
      <c r="HO4465" s="86"/>
      <c r="HP4465" s="86"/>
      <c r="HQ4465" s="86"/>
      <c r="HR4465" s="86"/>
      <c r="HS4465" s="86"/>
      <c r="HT4465" s="86"/>
      <c r="HU4465" s="86"/>
      <c r="HV4465" s="86"/>
      <c r="HW4465" s="86"/>
      <c r="HX4465" s="86"/>
      <c r="HY4465" s="86"/>
      <c r="HZ4465" s="86"/>
      <c r="IA4465" s="86"/>
      <c r="IB4465" s="86"/>
      <c r="IC4465" s="86"/>
      <c r="ID4465" s="86"/>
      <c r="IE4465" s="86"/>
      <c r="IF4465" s="86"/>
      <c r="IG4465" s="86"/>
      <c r="IH4465" s="86"/>
      <c r="II4465" s="86"/>
      <c r="IJ4465" s="86"/>
      <c r="IK4465" s="86"/>
      <c r="IL4465" s="86"/>
      <c r="IM4465" s="86"/>
      <c r="IN4465" s="86"/>
      <c r="IO4465" s="86"/>
      <c r="IP4465" s="86"/>
      <c r="IQ4465" s="86"/>
      <c r="IR4465" s="86"/>
      <c r="IS4465" s="86"/>
      <c r="IT4465" s="86"/>
      <c r="IU4465" s="86"/>
      <c r="IV4465" s="86"/>
    </row>
    <row r="4466" spans="1:256" s="402" customFormat="1">
      <c r="A4466" s="13"/>
      <c r="B4466" s="8"/>
      <c r="C4466" s="8"/>
      <c r="D4466" s="240"/>
      <c r="E4466" s="266"/>
      <c r="F4466" s="321"/>
      <c r="G4466" s="282"/>
      <c r="H4466" s="283"/>
      <c r="I4466" s="33"/>
      <c r="J4466" s="33"/>
      <c r="K4466" s="33"/>
      <c r="L4466" s="33"/>
      <c r="M4466" s="33"/>
      <c r="N4466" s="33"/>
      <c r="O4466" s="33"/>
      <c r="P4466" s="33"/>
      <c r="Q4466" s="33"/>
      <c r="R4466" s="33"/>
      <c r="S4466" s="33"/>
      <c r="T4466" s="33"/>
      <c r="U4466" s="33"/>
      <c r="V4466" s="33"/>
      <c r="W4466" s="33"/>
      <c r="X4466" s="282"/>
      <c r="Y4466" s="33"/>
      <c r="Z4466" s="284"/>
      <c r="AA4466" s="284"/>
      <c r="AB4466" s="33"/>
      <c r="AC4466" s="33"/>
      <c r="AD4466" s="33"/>
      <c r="AE4466" s="33"/>
      <c r="AF4466" s="33"/>
      <c r="AG4466" s="33"/>
      <c r="AH4466" s="33"/>
      <c r="AI4466" s="33"/>
      <c r="AJ4466" s="33"/>
      <c r="AK4466" s="33"/>
      <c r="AL4466" s="33"/>
      <c r="AM4466" s="33"/>
      <c r="AN4466" s="33"/>
      <c r="AO4466" s="33"/>
      <c r="AP4466" s="34"/>
      <c r="AQ4466" s="34"/>
      <c r="AR4466" s="28"/>
      <c r="AS4466" s="29"/>
      <c r="AT4466" s="29"/>
      <c r="AU4466" s="29"/>
    </row>
    <row r="4467" spans="1:256" s="24" customFormat="1">
      <c r="A4467" s="13"/>
      <c r="B4467" s="8"/>
      <c r="C4467" s="8"/>
      <c r="D4467" s="240"/>
      <c r="E4467" s="33"/>
      <c r="F4467" s="321"/>
      <c r="G4467" s="282"/>
      <c r="H4467" s="283"/>
      <c r="I4467" s="33"/>
      <c r="J4467" s="33"/>
      <c r="K4467" s="33"/>
      <c r="L4467" s="33"/>
      <c r="M4467" s="33"/>
      <c r="N4467" s="33"/>
      <c r="O4467" s="33"/>
      <c r="P4467" s="33"/>
      <c r="Q4467" s="33"/>
      <c r="R4467" s="33"/>
      <c r="S4467" s="33"/>
      <c r="T4467" s="33"/>
      <c r="U4467" s="33"/>
      <c r="V4467" s="33"/>
      <c r="W4467" s="33"/>
      <c r="X4467" s="282"/>
      <c r="Y4467" s="33"/>
      <c r="Z4467" s="284"/>
      <c r="AA4467" s="284"/>
      <c r="AB4467" s="33"/>
      <c r="AC4467" s="33"/>
      <c r="AD4467" s="33"/>
      <c r="AE4467" s="33"/>
      <c r="AF4467" s="33"/>
      <c r="AG4467" s="33"/>
      <c r="AH4467" s="33"/>
      <c r="AI4467" s="33"/>
      <c r="AJ4467" s="33"/>
      <c r="AK4467" s="33"/>
      <c r="AL4467" s="33"/>
      <c r="AM4467" s="33"/>
      <c r="AN4467" s="33"/>
      <c r="AO4467" s="33"/>
      <c r="AP4467" s="34"/>
      <c r="AQ4467" s="34"/>
      <c r="AR4467" s="28"/>
      <c r="AS4467" s="29"/>
      <c r="AT4467" s="29"/>
      <c r="AU4467" s="29"/>
      <c r="AV4467" s="402"/>
      <c r="AW4467" s="402"/>
      <c r="AX4467" s="402"/>
      <c r="AY4467" s="402"/>
      <c r="AZ4467" s="402"/>
      <c r="BA4467" s="402"/>
      <c r="BB4467" s="402"/>
      <c r="BC4467" s="402"/>
      <c r="BD4467" s="402"/>
      <c r="BE4467" s="402"/>
      <c r="BF4467" s="402"/>
      <c r="BG4467" s="402"/>
      <c r="BH4467" s="402"/>
      <c r="BI4467" s="402"/>
      <c r="BJ4467" s="402"/>
      <c r="BK4467" s="402"/>
      <c r="BL4467" s="402"/>
      <c r="BM4467" s="402"/>
      <c r="BN4467" s="402"/>
      <c r="BO4467" s="402"/>
      <c r="BP4467" s="402"/>
      <c r="BQ4467" s="402"/>
      <c r="BR4467" s="402"/>
      <c r="BS4467" s="402"/>
      <c r="BT4467" s="402"/>
      <c r="BU4467" s="402"/>
      <c r="BV4467" s="402"/>
      <c r="BW4467" s="402"/>
      <c r="BX4467" s="402"/>
      <c r="BY4467" s="402"/>
      <c r="BZ4467" s="402"/>
      <c r="CA4467" s="402"/>
      <c r="CB4467" s="402"/>
      <c r="CC4467" s="402"/>
      <c r="CD4467" s="402"/>
      <c r="CE4467" s="402"/>
      <c r="CF4467" s="402"/>
      <c r="CG4467" s="402"/>
      <c r="CH4467" s="402"/>
      <c r="CI4467" s="402"/>
      <c r="CJ4467" s="402"/>
      <c r="CK4467" s="402"/>
      <c r="CL4467" s="402"/>
      <c r="CM4467" s="402"/>
      <c r="CN4467" s="402"/>
      <c r="CO4467" s="402"/>
      <c r="CP4467" s="402"/>
      <c r="CQ4467" s="402"/>
      <c r="CR4467" s="402"/>
      <c r="CS4467" s="402"/>
      <c r="CT4467" s="402"/>
      <c r="CU4467" s="402"/>
      <c r="CV4467" s="402"/>
      <c r="CW4467" s="402"/>
      <c r="CX4467" s="402"/>
      <c r="CY4467" s="402"/>
      <c r="CZ4467" s="402"/>
      <c r="DA4467" s="402"/>
      <c r="DB4467" s="402"/>
      <c r="DC4467" s="402"/>
      <c r="DD4467" s="402"/>
      <c r="DE4467" s="402"/>
      <c r="DF4467" s="402"/>
      <c r="DG4467" s="402"/>
      <c r="DH4467" s="402"/>
      <c r="DI4467" s="402"/>
      <c r="DJ4467" s="402"/>
      <c r="DK4467" s="402"/>
      <c r="DL4467" s="402"/>
      <c r="DM4467" s="402"/>
      <c r="DN4467" s="402"/>
      <c r="DO4467" s="402"/>
      <c r="DP4467" s="402"/>
      <c r="DQ4467" s="402"/>
      <c r="DR4467" s="402"/>
      <c r="DS4467" s="402"/>
      <c r="DT4467" s="402"/>
      <c r="DU4467" s="402"/>
      <c r="DV4467" s="402"/>
      <c r="DW4467" s="402"/>
      <c r="DX4467" s="402"/>
      <c r="DY4467" s="402"/>
      <c r="DZ4467" s="402"/>
      <c r="EA4467" s="402"/>
      <c r="EB4467" s="402"/>
      <c r="EC4467" s="402"/>
      <c r="ED4467" s="402"/>
      <c r="EE4467" s="402"/>
      <c r="EF4467" s="402"/>
      <c r="EG4467" s="402"/>
      <c r="EH4467" s="402"/>
      <c r="EI4467" s="402"/>
      <c r="EJ4467" s="402"/>
      <c r="EK4467" s="402"/>
      <c r="EL4467" s="402"/>
      <c r="EM4467" s="402"/>
      <c r="EN4467" s="402"/>
      <c r="EO4467" s="402"/>
      <c r="EP4467" s="402"/>
      <c r="EQ4467" s="402"/>
      <c r="ER4467" s="402"/>
      <c r="ES4467" s="402"/>
      <c r="ET4467" s="402"/>
      <c r="EU4467" s="402"/>
      <c r="EV4467" s="402"/>
      <c r="EW4467" s="402"/>
      <c r="EX4467" s="402"/>
      <c r="EY4467" s="402"/>
      <c r="EZ4467" s="402"/>
      <c r="FA4467" s="402"/>
      <c r="FB4467" s="402"/>
      <c r="FC4467" s="402"/>
      <c r="FD4467" s="402"/>
      <c r="FE4467" s="402"/>
      <c r="FF4467" s="402"/>
      <c r="FG4467" s="402"/>
      <c r="FH4467" s="402"/>
      <c r="FI4467" s="402"/>
      <c r="FJ4467" s="402"/>
      <c r="FK4467" s="402"/>
      <c r="FL4467" s="402"/>
      <c r="FM4467" s="402"/>
      <c r="FN4467" s="402"/>
      <c r="FO4467" s="402"/>
      <c r="FP4467" s="402"/>
      <c r="FQ4467" s="402"/>
      <c r="FR4467" s="402"/>
      <c r="FS4467" s="402"/>
      <c r="FT4467" s="402"/>
      <c r="FU4467" s="402"/>
      <c r="FV4467" s="402"/>
      <c r="FW4467" s="402"/>
      <c r="FX4467" s="402"/>
      <c r="FY4467" s="402"/>
      <c r="FZ4467" s="402"/>
      <c r="GA4467" s="402"/>
      <c r="GB4467" s="402"/>
      <c r="GC4467" s="402"/>
      <c r="GD4467" s="402"/>
      <c r="GE4467" s="402"/>
      <c r="GF4467" s="402"/>
      <c r="GG4467" s="402"/>
      <c r="GH4467" s="402"/>
      <c r="GI4467" s="402"/>
      <c r="GJ4467" s="402"/>
      <c r="GK4467" s="402"/>
      <c r="GL4467" s="402"/>
      <c r="GM4467" s="402"/>
      <c r="GN4467" s="402"/>
      <c r="GO4467" s="402"/>
      <c r="GP4467" s="402"/>
      <c r="GQ4467" s="402"/>
      <c r="GR4467" s="402"/>
      <c r="GS4467" s="402"/>
      <c r="GT4467" s="402"/>
      <c r="GU4467" s="402"/>
      <c r="GV4467" s="402"/>
      <c r="GW4467" s="402"/>
      <c r="GX4467" s="402"/>
      <c r="GY4467" s="402"/>
      <c r="GZ4467" s="402"/>
      <c r="HA4467" s="402"/>
      <c r="HB4467" s="402"/>
      <c r="HC4467" s="402"/>
      <c r="HD4467" s="402"/>
      <c r="HE4467" s="402"/>
      <c r="HF4467" s="402"/>
      <c r="HG4467" s="402"/>
      <c r="HH4467" s="402"/>
      <c r="HI4467" s="402"/>
      <c r="HJ4467" s="402"/>
      <c r="HK4467" s="402"/>
      <c r="HL4467" s="402"/>
      <c r="HM4467" s="402"/>
      <c r="HN4467" s="402"/>
      <c r="HO4467" s="402"/>
      <c r="HP4467" s="402"/>
      <c r="HQ4467" s="402"/>
      <c r="HR4467" s="402"/>
      <c r="HS4467" s="402"/>
      <c r="HT4467" s="402"/>
      <c r="HU4467" s="402"/>
      <c r="HV4467" s="402"/>
      <c r="HW4467" s="402"/>
      <c r="HX4467" s="402"/>
      <c r="HY4467" s="402"/>
      <c r="HZ4467" s="402"/>
      <c r="IA4467" s="402"/>
      <c r="IB4467" s="402"/>
      <c r="IC4467" s="402"/>
      <c r="ID4467" s="402"/>
      <c r="IE4467" s="402"/>
      <c r="IF4467" s="402"/>
      <c r="IG4467" s="402"/>
      <c r="IH4467" s="402"/>
      <c r="II4467" s="402"/>
      <c r="IJ4467" s="402"/>
      <c r="IK4467" s="402"/>
      <c r="IL4467" s="402"/>
      <c r="IM4467" s="402"/>
      <c r="IN4467" s="402"/>
      <c r="IO4467" s="402"/>
      <c r="IP4467" s="402"/>
      <c r="IQ4467" s="402"/>
      <c r="IR4467" s="402"/>
      <c r="IS4467" s="402"/>
      <c r="IT4467" s="402"/>
      <c r="IU4467" s="402"/>
      <c r="IV4467" s="402"/>
    </row>
    <row r="4468" spans="1:256" s="402" customFormat="1">
      <c r="A4468" s="13"/>
      <c r="B4468" s="8"/>
      <c r="C4468" s="8"/>
      <c r="D4468" s="240"/>
      <c r="E4468" s="404"/>
      <c r="F4468" s="321"/>
      <c r="G4468" s="282"/>
      <c r="H4468" s="283"/>
      <c r="I4468" s="33"/>
      <c r="J4468" s="33"/>
      <c r="K4468" s="33"/>
      <c r="L4468" s="33"/>
      <c r="M4468" s="33"/>
      <c r="N4468" s="33"/>
      <c r="O4468" s="33"/>
      <c r="P4468" s="33"/>
      <c r="Q4468" s="33"/>
      <c r="R4468" s="33"/>
      <c r="S4468" s="33"/>
      <c r="T4468" s="33"/>
      <c r="U4468" s="33"/>
      <c r="V4468" s="33"/>
      <c r="W4468" s="33"/>
      <c r="X4468" s="282"/>
      <c r="Y4468" s="33"/>
      <c r="Z4468" s="284"/>
      <c r="AA4468" s="284"/>
      <c r="AB4468" s="33"/>
      <c r="AC4468" s="33"/>
      <c r="AD4468" s="33"/>
      <c r="AE4468" s="33"/>
      <c r="AF4468" s="33"/>
      <c r="AG4468" s="33"/>
      <c r="AH4468" s="33"/>
      <c r="AI4468" s="33"/>
      <c r="AJ4468" s="33"/>
      <c r="AK4468" s="33"/>
      <c r="AL4468" s="33"/>
      <c r="AM4468" s="33"/>
      <c r="AN4468" s="33"/>
      <c r="AO4468" s="33"/>
      <c r="AP4468" s="34"/>
      <c r="AQ4468" s="34"/>
      <c r="AR4468" s="28"/>
      <c r="AS4468" s="29"/>
      <c r="AT4468" s="29"/>
      <c r="AU4468" s="29"/>
    </row>
    <row r="4469" spans="1:256" s="25" customFormat="1">
      <c r="A4469" s="12"/>
      <c r="B4469" s="9">
        <v>4</v>
      </c>
      <c r="C4469" s="9" t="s">
        <v>17</v>
      </c>
      <c r="D4469" s="81" t="s">
        <v>5</v>
      </c>
      <c r="E4469" s="405">
        <v>5000000</v>
      </c>
      <c r="F4469" s="31">
        <f t="shared" ref="F4469:V4469" si="387">SUM(F4470:F4473)</f>
        <v>0</v>
      </c>
      <c r="G4469" s="31">
        <f t="shared" si="387"/>
        <v>0</v>
      </c>
      <c r="H4469" s="31">
        <f t="shared" si="387"/>
        <v>0</v>
      </c>
      <c r="I4469" s="31">
        <f t="shared" si="387"/>
        <v>0</v>
      </c>
      <c r="J4469" s="31">
        <f t="shared" si="387"/>
        <v>0</v>
      </c>
      <c r="K4469" s="31">
        <f t="shared" si="387"/>
        <v>0</v>
      </c>
      <c r="L4469" s="31">
        <f t="shared" si="387"/>
        <v>0</v>
      </c>
      <c r="M4469" s="31">
        <f t="shared" si="387"/>
        <v>0</v>
      </c>
      <c r="N4469" s="31">
        <f t="shared" si="387"/>
        <v>0</v>
      </c>
      <c r="O4469" s="31">
        <f t="shared" si="387"/>
        <v>0</v>
      </c>
      <c r="P4469" s="31">
        <f t="shared" si="387"/>
        <v>0</v>
      </c>
      <c r="Q4469" s="31">
        <f t="shared" si="387"/>
        <v>0</v>
      </c>
      <c r="R4469" s="31">
        <f t="shared" si="387"/>
        <v>0</v>
      </c>
      <c r="S4469" s="31">
        <f t="shared" si="387"/>
        <v>0</v>
      </c>
      <c r="T4469" s="31">
        <f t="shared" si="387"/>
        <v>0</v>
      </c>
      <c r="U4469" s="31">
        <f t="shared" si="387"/>
        <v>0</v>
      </c>
      <c r="V4469" s="31">
        <f t="shared" si="387"/>
        <v>0</v>
      </c>
      <c r="W4469" s="31">
        <f>SUM(O4469:V4469)</f>
        <v>0</v>
      </c>
      <c r="X4469" s="31">
        <f>SUM(X4470:X4473)</f>
        <v>0</v>
      </c>
      <c r="Y4469" s="31">
        <f>H4469+I4469+J4469+K4469+L4469+M4469+N4469+W4469+X4469</f>
        <v>0</v>
      </c>
      <c r="Z4469" s="31">
        <f t="shared" ref="Z4469:AK4469" si="388">SUM(Z4470:Z4473)</f>
        <v>0</v>
      </c>
      <c r="AA4469" s="31">
        <f t="shared" si="388"/>
        <v>0</v>
      </c>
      <c r="AB4469" s="31">
        <f t="shared" si="388"/>
        <v>0</v>
      </c>
      <c r="AC4469" s="31">
        <f t="shared" si="388"/>
        <v>0</v>
      </c>
      <c r="AD4469" s="31">
        <f t="shared" si="388"/>
        <v>0</v>
      </c>
      <c r="AE4469" s="31">
        <f t="shared" si="388"/>
        <v>0</v>
      </c>
      <c r="AF4469" s="31">
        <f t="shared" si="388"/>
        <v>0</v>
      </c>
      <c r="AG4469" s="31">
        <f t="shared" si="388"/>
        <v>0</v>
      </c>
      <c r="AH4469" s="31">
        <f t="shared" si="388"/>
        <v>0</v>
      </c>
      <c r="AI4469" s="31">
        <f t="shared" si="388"/>
        <v>0</v>
      </c>
      <c r="AJ4469" s="31">
        <f t="shared" si="388"/>
        <v>0</v>
      </c>
      <c r="AK4469" s="31">
        <f t="shared" si="388"/>
        <v>0</v>
      </c>
      <c r="AL4469" s="31">
        <f>SUM(AD4469:AK4469)</f>
        <v>0</v>
      </c>
      <c r="AM4469" s="31">
        <f>SUM(AM4470:AM4473)</f>
        <v>0</v>
      </c>
      <c r="AN4469" s="31">
        <f>SUM(AN4470:AN4473)</f>
        <v>0</v>
      </c>
      <c r="AO4469" s="31">
        <f>Z4469+AA4469+AB4469+AC4469+AL4469+AM4469+AN4469</f>
        <v>0</v>
      </c>
      <c r="AP4469" s="32">
        <f>E4469+Y4469-AO4469</f>
        <v>5000000</v>
      </c>
      <c r="AQ4469" s="32"/>
      <c r="AR4469" s="28"/>
      <c r="AS4469" s="29">
        <f>E4469+H4469+I4469+J4469+K4469+L4469+M4469+N4469+W4469+X4469-Z4469-AB4469-AL4469-AC4469-AM4469-AN4469</f>
        <v>5000000</v>
      </c>
      <c r="AT4469" s="29">
        <f>AP4469-AS4469</f>
        <v>0</v>
      </c>
      <c r="AU4469" s="29">
        <f>E4469</f>
        <v>5000000</v>
      </c>
      <c r="AV4469" s="86">
        <f>AS4469-AU4469</f>
        <v>0</v>
      </c>
      <c r="AW4469" s="86">
        <f>Y4469-AO4469</f>
        <v>0</v>
      </c>
      <c r="AX4469" s="86">
        <f>AV4469-AW4469</f>
        <v>0</v>
      </c>
      <c r="AY4469" s="86"/>
      <c r="AZ4469" s="398"/>
      <c r="BA4469" s="86"/>
      <c r="BB4469" s="86"/>
      <c r="BC4469" s="86"/>
      <c r="BD4469" s="86"/>
      <c r="BE4469" s="86"/>
      <c r="BF4469" s="86"/>
      <c r="BG4469" s="86"/>
      <c r="BH4469" s="86"/>
      <c r="BI4469" s="86"/>
      <c r="BJ4469" s="86"/>
      <c r="BK4469" s="86"/>
      <c r="BL4469" s="86"/>
      <c r="BM4469" s="86"/>
      <c r="BN4469" s="86"/>
      <c r="BO4469" s="86"/>
      <c r="BP4469" s="86"/>
      <c r="BQ4469" s="86"/>
      <c r="BR4469" s="86"/>
      <c r="BS4469" s="86"/>
      <c r="BT4469" s="86"/>
      <c r="BU4469" s="86"/>
      <c r="BV4469" s="86"/>
      <c r="BW4469" s="86"/>
      <c r="BX4469" s="86"/>
      <c r="BY4469" s="86"/>
      <c r="BZ4469" s="86"/>
      <c r="CA4469" s="86"/>
      <c r="CB4469" s="86"/>
      <c r="CC4469" s="86"/>
      <c r="CD4469" s="86"/>
      <c r="CE4469" s="86"/>
      <c r="CF4469" s="86"/>
      <c r="CG4469" s="86"/>
      <c r="CH4469" s="86"/>
      <c r="CI4469" s="86"/>
      <c r="CJ4469" s="86"/>
      <c r="CK4469" s="86"/>
      <c r="CL4469" s="86"/>
      <c r="CM4469" s="86"/>
      <c r="CN4469" s="86"/>
      <c r="CO4469" s="86"/>
      <c r="CP4469" s="86"/>
      <c r="CQ4469" s="86"/>
      <c r="CR4469" s="86"/>
      <c r="CS4469" s="86"/>
      <c r="CT4469" s="86"/>
      <c r="CU4469" s="86"/>
      <c r="CV4469" s="86"/>
      <c r="CW4469" s="86"/>
      <c r="CX4469" s="86"/>
      <c r="CY4469" s="86"/>
      <c r="CZ4469" s="86"/>
      <c r="DA4469" s="86"/>
      <c r="DB4469" s="86"/>
      <c r="DC4469" s="86"/>
      <c r="DD4469" s="86"/>
      <c r="DE4469" s="86"/>
      <c r="DF4469" s="86"/>
      <c r="DG4469" s="86"/>
      <c r="DH4469" s="86"/>
      <c r="DI4469" s="86"/>
      <c r="DJ4469" s="86"/>
      <c r="DK4469" s="86"/>
      <c r="DL4469" s="86"/>
      <c r="DM4469" s="86"/>
      <c r="DN4469" s="86"/>
      <c r="DO4469" s="86"/>
      <c r="DP4469" s="86"/>
      <c r="DQ4469" s="86"/>
      <c r="DR4469" s="86"/>
      <c r="DS4469" s="86"/>
      <c r="DT4469" s="86"/>
      <c r="DU4469" s="86"/>
      <c r="DV4469" s="86"/>
      <c r="DW4469" s="86"/>
      <c r="DX4469" s="86"/>
      <c r="DY4469" s="86"/>
      <c r="DZ4469" s="86"/>
      <c r="EA4469" s="86"/>
      <c r="EB4469" s="86"/>
      <c r="EC4469" s="86"/>
      <c r="ED4469" s="86"/>
      <c r="EE4469" s="86"/>
      <c r="EF4469" s="86"/>
      <c r="EG4469" s="86"/>
      <c r="EH4469" s="86"/>
      <c r="EI4469" s="86"/>
      <c r="EJ4469" s="86"/>
      <c r="EK4469" s="86"/>
      <c r="EL4469" s="86"/>
      <c r="EM4469" s="86"/>
      <c r="EN4469" s="86"/>
      <c r="EO4469" s="86"/>
      <c r="EP4469" s="86"/>
      <c r="EQ4469" s="86"/>
      <c r="ER4469" s="86"/>
      <c r="ES4469" s="86"/>
      <c r="ET4469" s="86"/>
      <c r="EU4469" s="86"/>
      <c r="EV4469" s="86"/>
      <c r="EW4469" s="86"/>
      <c r="EX4469" s="86"/>
      <c r="EY4469" s="86"/>
      <c r="EZ4469" s="86"/>
      <c r="FA4469" s="86"/>
      <c r="FB4469" s="86"/>
      <c r="FC4469" s="86"/>
      <c r="FD4469" s="86"/>
      <c r="FE4469" s="86"/>
      <c r="FF4469" s="86"/>
      <c r="FG4469" s="86"/>
      <c r="FH4469" s="86"/>
      <c r="FI4469" s="86"/>
      <c r="FJ4469" s="86"/>
      <c r="FK4469" s="86"/>
      <c r="FL4469" s="86"/>
      <c r="FM4469" s="86"/>
      <c r="FN4469" s="86"/>
      <c r="FO4469" s="86"/>
      <c r="FP4469" s="86"/>
      <c r="FQ4469" s="86"/>
      <c r="FR4469" s="86"/>
      <c r="FS4469" s="86"/>
      <c r="FT4469" s="86"/>
      <c r="FU4469" s="86"/>
      <c r="FV4469" s="86"/>
      <c r="FW4469" s="86"/>
      <c r="FX4469" s="86"/>
      <c r="FY4469" s="86"/>
      <c r="FZ4469" s="86"/>
      <c r="GA4469" s="86"/>
      <c r="GB4469" s="86"/>
      <c r="GC4469" s="86"/>
      <c r="GD4469" s="86"/>
      <c r="GE4469" s="86"/>
      <c r="GF4469" s="86"/>
      <c r="GG4469" s="86"/>
      <c r="GH4469" s="86"/>
      <c r="GI4469" s="86"/>
      <c r="GJ4469" s="86"/>
      <c r="GK4469" s="86"/>
      <c r="GL4469" s="86"/>
      <c r="GM4469" s="86"/>
      <c r="GN4469" s="86"/>
      <c r="GO4469" s="86"/>
      <c r="GP4469" s="86"/>
      <c r="GQ4469" s="86"/>
      <c r="GR4469" s="86"/>
      <c r="GS4469" s="86"/>
      <c r="GT4469" s="86"/>
      <c r="GU4469" s="86"/>
      <c r="GV4469" s="86"/>
      <c r="GW4469" s="86"/>
      <c r="GX4469" s="86"/>
      <c r="GY4469" s="86"/>
      <c r="GZ4469" s="86"/>
      <c r="HA4469" s="86"/>
      <c r="HB4469" s="86"/>
      <c r="HC4469" s="86"/>
      <c r="HD4469" s="86"/>
      <c r="HE4469" s="86"/>
      <c r="HF4469" s="86"/>
      <c r="HG4469" s="86"/>
      <c r="HH4469" s="86"/>
      <c r="HI4469" s="86"/>
      <c r="HJ4469" s="86"/>
      <c r="HK4469" s="86"/>
      <c r="HL4469" s="86"/>
      <c r="HM4469" s="86"/>
      <c r="HN4469" s="86"/>
      <c r="HO4469" s="86"/>
      <c r="HP4469" s="86"/>
      <c r="HQ4469" s="86"/>
      <c r="HR4469" s="86"/>
      <c r="HS4469" s="86"/>
      <c r="HT4469" s="86"/>
      <c r="HU4469" s="86"/>
      <c r="HV4469" s="86"/>
      <c r="HW4469" s="86"/>
      <c r="HX4469" s="86"/>
      <c r="HY4469" s="86"/>
      <c r="HZ4469" s="86"/>
      <c r="IA4469" s="86"/>
      <c r="IB4469" s="86"/>
      <c r="IC4469" s="86"/>
      <c r="ID4469" s="86"/>
      <c r="IE4469" s="86"/>
      <c r="IF4469" s="86"/>
      <c r="IG4469" s="86"/>
      <c r="IH4469" s="86"/>
      <c r="II4469" s="86"/>
      <c r="IJ4469" s="86"/>
      <c r="IK4469" s="86"/>
      <c r="IL4469" s="86"/>
      <c r="IM4469" s="86"/>
      <c r="IN4469" s="86"/>
      <c r="IO4469" s="86"/>
      <c r="IP4469" s="86"/>
      <c r="IQ4469" s="86"/>
      <c r="IR4469" s="86"/>
      <c r="IS4469" s="86"/>
      <c r="IT4469" s="86"/>
      <c r="IU4469" s="86"/>
      <c r="IV4469" s="86"/>
    </row>
    <row r="4470" spans="1:256" s="402" customFormat="1">
      <c r="A4470" s="13"/>
      <c r="B4470" s="8"/>
      <c r="C4470" s="8"/>
      <c r="D4470" s="240"/>
      <c r="E4470" s="266"/>
      <c r="F4470" s="327"/>
      <c r="G4470" s="282"/>
      <c r="H4470" s="283"/>
      <c r="I4470" s="33"/>
      <c r="J4470" s="33"/>
      <c r="K4470" s="33"/>
      <c r="L4470" s="33"/>
      <c r="M4470" s="33"/>
      <c r="N4470" s="33"/>
      <c r="O4470" s="33"/>
      <c r="P4470" s="33"/>
      <c r="Q4470" s="33"/>
      <c r="R4470" s="33"/>
      <c r="S4470" s="33"/>
      <c r="T4470" s="33"/>
      <c r="U4470" s="33"/>
      <c r="V4470" s="33"/>
      <c r="W4470" s="33"/>
      <c r="X4470" s="282"/>
      <c r="Y4470" s="33"/>
      <c r="Z4470" s="284"/>
      <c r="AA4470" s="284"/>
      <c r="AB4470" s="33"/>
      <c r="AC4470" s="33"/>
      <c r="AD4470" s="33"/>
      <c r="AE4470" s="33"/>
      <c r="AF4470" s="33"/>
      <c r="AG4470" s="33"/>
      <c r="AH4470" s="33"/>
      <c r="AI4470" s="33"/>
      <c r="AJ4470" s="33"/>
      <c r="AK4470" s="33"/>
      <c r="AL4470" s="33"/>
      <c r="AM4470" s="33"/>
      <c r="AN4470" s="33"/>
      <c r="AO4470" s="33"/>
      <c r="AP4470" s="34"/>
      <c r="AQ4470" s="34"/>
      <c r="AR4470" s="28"/>
      <c r="AS4470" s="29"/>
      <c r="AT4470" s="29"/>
      <c r="AU4470" s="29"/>
    </row>
    <row r="4471" spans="1:256" s="402" customFormat="1">
      <c r="A4471" s="13"/>
      <c r="B4471" s="8"/>
      <c r="C4471" s="8"/>
      <c r="D4471" s="240"/>
      <c r="E4471" s="33"/>
      <c r="F4471" s="321"/>
      <c r="G4471" s="282"/>
      <c r="H4471" s="283"/>
      <c r="I4471" s="33"/>
      <c r="J4471" s="33"/>
      <c r="K4471" s="33"/>
      <c r="L4471" s="33"/>
      <c r="M4471" s="33"/>
      <c r="N4471" s="33"/>
      <c r="O4471" s="33"/>
      <c r="P4471" s="33"/>
      <c r="Q4471" s="33"/>
      <c r="R4471" s="33"/>
      <c r="S4471" s="33"/>
      <c r="T4471" s="33"/>
      <c r="U4471" s="33"/>
      <c r="V4471" s="33"/>
      <c r="W4471" s="33"/>
      <c r="X4471" s="282"/>
      <c r="Y4471" s="33"/>
      <c r="Z4471" s="284"/>
      <c r="AA4471" s="284"/>
      <c r="AB4471" s="33"/>
      <c r="AC4471" s="33"/>
      <c r="AD4471" s="33"/>
      <c r="AE4471" s="33"/>
      <c r="AF4471" s="33"/>
      <c r="AG4471" s="33"/>
      <c r="AH4471" s="33"/>
      <c r="AI4471" s="33"/>
      <c r="AJ4471" s="33"/>
      <c r="AK4471" s="33"/>
      <c r="AL4471" s="33"/>
      <c r="AM4471" s="33"/>
      <c r="AN4471" s="33"/>
      <c r="AO4471" s="33"/>
      <c r="AP4471" s="34"/>
      <c r="AQ4471" s="34"/>
      <c r="AR4471" s="28"/>
      <c r="AS4471" s="29"/>
      <c r="AT4471" s="29"/>
      <c r="AU4471" s="29"/>
    </row>
    <row r="4472" spans="1:256" s="402" customFormat="1">
      <c r="A4472" s="13"/>
      <c r="B4472" s="8"/>
      <c r="C4472" s="8"/>
      <c r="D4472" s="113"/>
      <c r="E4472" s="33"/>
      <c r="F4472" s="33"/>
      <c r="G4472" s="282"/>
      <c r="H4472" s="283"/>
      <c r="I4472" s="33"/>
      <c r="J4472" s="33"/>
      <c r="K4472" s="33"/>
      <c r="L4472" s="33"/>
      <c r="M4472" s="33"/>
      <c r="N4472" s="33"/>
      <c r="O4472" s="33"/>
      <c r="P4472" s="33"/>
      <c r="Q4472" s="33"/>
      <c r="R4472" s="33"/>
      <c r="S4472" s="33"/>
      <c r="T4472" s="33"/>
      <c r="U4472" s="33"/>
      <c r="V4472" s="33"/>
      <c r="W4472" s="33"/>
      <c r="X4472" s="282"/>
      <c r="Y4472" s="33"/>
      <c r="Z4472" s="284"/>
      <c r="AA4472" s="284"/>
      <c r="AB4472" s="33"/>
      <c r="AC4472" s="33"/>
      <c r="AD4472" s="33"/>
      <c r="AE4472" s="33"/>
      <c r="AF4472" s="33"/>
      <c r="AG4472" s="33"/>
      <c r="AH4472" s="33"/>
      <c r="AI4472" s="33"/>
      <c r="AJ4472" s="33"/>
      <c r="AK4472" s="33"/>
      <c r="AL4472" s="33"/>
      <c r="AM4472" s="33"/>
      <c r="AN4472" s="33"/>
      <c r="AO4472" s="33"/>
      <c r="AP4472" s="34"/>
      <c r="AQ4472" s="34"/>
      <c r="AR4472" s="28"/>
      <c r="AS4472" s="29"/>
      <c r="AT4472" s="29"/>
      <c r="AU4472" s="29"/>
    </row>
    <row r="4473" spans="1:256" s="402" customFormat="1">
      <c r="A4473" s="13"/>
      <c r="B4473" s="8"/>
      <c r="C4473" s="8"/>
      <c r="D4473" s="240"/>
      <c r="E4473" s="404"/>
      <c r="F4473" s="33"/>
      <c r="G4473" s="282"/>
      <c r="H4473" s="283"/>
      <c r="I4473" s="33"/>
      <c r="J4473" s="33"/>
      <c r="K4473" s="33"/>
      <c r="L4473" s="33"/>
      <c r="M4473" s="33"/>
      <c r="N4473" s="33"/>
      <c r="O4473" s="33"/>
      <c r="P4473" s="33"/>
      <c r="Q4473" s="33"/>
      <c r="R4473" s="33"/>
      <c r="S4473" s="33"/>
      <c r="T4473" s="33"/>
      <c r="U4473" s="33"/>
      <c r="V4473" s="33"/>
      <c r="W4473" s="33"/>
      <c r="X4473" s="282"/>
      <c r="Y4473" s="33"/>
      <c r="Z4473" s="284"/>
      <c r="AA4473" s="284"/>
      <c r="AB4473" s="33"/>
      <c r="AC4473" s="33"/>
      <c r="AD4473" s="33"/>
      <c r="AE4473" s="33"/>
      <c r="AF4473" s="33"/>
      <c r="AG4473" s="33"/>
      <c r="AH4473" s="33"/>
      <c r="AI4473" s="33"/>
      <c r="AJ4473" s="33"/>
      <c r="AK4473" s="33"/>
      <c r="AL4473" s="33"/>
      <c r="AM4473" s="33"/>
      <c r="AN4473" s="33"/>
      <c r="AO4473" s="33"/>
      <c r="AP4473" s="34"/>
      <c r="AQ4473" s="34"/>
      <c r="AR4473" s="28"/>
      <c r="AS4473" s="29"/>
      <c r="AT4473" s="29"/>
      <c r="AU4473" s="29"/>
    </row>
    <row r="4474" spans="1:256" s="21" customFormat="1">
      <c r="A4474" s="12"/>
      <c r="B4474" s="9">
        <v>5</v>
      </c>
      <c r="C4474" s="9" t="s">
        <v>18</v>
      </c>
      <c r="D4474" s="81" t="s">
        <v>11</v>
      </c>
      <c r="E4474" s="405">
        <v>2500000</v>
      </c>
      <c r="F4474" s="31">
        <f t="shared" ref="F4474:V4474" si="389">SUM(F4475:F4476)</f>
        <v>0</v>
      </c>
      <c r="G4474" s="31">
        <f t="shared" si="389"/>
        <v>0</v>
      </c>
      <c r="H4474" s="31">
        <f t="shared" si="389"/>
        <v>0</v>
      </c>
      <c r="I4474" s="31">
        <f t="shared" si="389"/>
        <v>0</v>
      </c>
      <c r="J4474" s="31">
        <f t="shared" si="389"/>
        <v>0</v>
      </c>
      <c r="K4474" s="31">
        <f t="shared" si="389"/>
        <v>0</v>
      </c>
      <c r="L4474" s="31">
        <f t="shared" si="389"/>
        <v>0</v>
      </c>
      <c r="M4474" s="31">
        <f t="shared" si="389"/>
        <v>0</v>
      </c>
      <c r="N4474" s="31">
        <f t="shared" si="389"/>
        <v>0</v>
      </c>
      <c r="O4474" s="31">
        <f t="shared" si="389"/>
        <v>0</v>
      </c>
      <c r="P4474" s="31">
        <f t="shared" si="389"/>
        <v>0</v>
      </c>
      <c r="Q4474" s="31">
        <f t="shared" si="389"/>
        <v>0</v>
      </c>
      <c r="R4474" s="31">
        <f t="shared" si="389"/>
        <v>0</v>
      </c>
      <c r="S4474" s="31">
        <f t="shared" si="389"/>
        <v>0</v>
      </c>
      <c r="T4474" s="31">
        <f t="shared" si="389"/>
        <v>0</v>
      </c>
      <c r="U4474" s="31">
        <f t="shared" si="389"/>
        <v>0</v>
      </c>
      <c r="V4474" s="31">
        <f t="shared" si="389"/>
        <v>0</v>
      </c>
      <c r="W4474" s="31">
        <f>SUM(O4474:V4474)</f>
        <v>0</v>
      </c>
      <c r="X4474" s="31">
        <f>SUM(X4475:X4476)</f>
        <v>0</v>
      </c>
      <c r="Y4474" s="31">
        <f>H4474+I4474+J4474+K4474+L4474+M4474+N4474+W4474+X4474</f>
        <v>0</v>
      </c>
      <c r="Z4474" s="31">
        <f t="shared" ref="Z4474:AK4474" si="390">SUM(Z4475:Z4476)</f>
        <v>0</v>
      </c>
      <c r="AA4474" s="31">
        <f t="shared" si="390"/>
        <v>0</v>
      </c>
      <c r="AB4474" s="31">
        <f t="shared" si="390"/>
        <v>0</v>
      </c>
      <c r="AC4474" s="31">
        <f t="shared" si="390"/>
        <v>0</v>
      </c>
      <c r="AD4474" s="31">
        <f t="shared" si="390"/>
        <v>0</v>
      </c>
      <c r="AE4474" s="31">
        <f t="shared" si="390"/>
        <v>0</v>
      </c>
      <c r="AF4474" s="31">
        <f t="shared" si="390"/>
        <v>0</v>
      </c>
      <c r="AG4474" s="31">
        <f t="shared" si="390"/>
        <v>0</v>
      </c>
      <c r="AH4474" s="31">
        <f t="shared" si="390"/>
        <v>0</v>
      </c>
      <c r="AI4474" s="31">
        <f t="shared" si="390"/>
        <v>0</v>
      </c>
      <c r="AJ4474" s="31">
        <f t="shared" si="390"/>
        <v>0</v>
      </c>
      <c r="AK4474" s="31">
        <f t="shared" si="390"/>
        <v>0</v>
      </c>
      <c r="AL4474" s="31">
        <f>SUM(AD4474:AK4474)</f>
        <v>0</v>
      </c>
      <c r="AM4474" s="31">
        <f>SUM(AM4475:AM4476)</f>
        <v>0</v>
      </c>
      <c r="AN4474" s="31">
        <f>SUM(AN4475:AN4476)</f>
        <v>0</v>
      </c>
      <c r="AO4474" s="31">
        <f>Z4474+AA4474+AB4474+AC4474+AL4474+AM4474+AN4474</f>
        <v>0</v>
      </c>
      <c r="AP4474" s="32">
        <f>E4474+Y4474-AO4474</f>
        <v>2500000</v>
      </c>
      <c r="AQ4474" s="32"/>
      <c r="AR4474" s="28"/>
      <c r="AS4474" s="29">
        <f>E4474+H4474+I4474+J4474+K4474+L4474+M4474+N4474+W4474+X4474-Z4474-AB4474-AL4474-AC4474-AM4474-AN4474</f>
        <v>2500000</v>
      </c>
      <c r="AT4474" s="29">
        <f>AP4474-AS4474</f>
        <v>0</v>
      </c>
      <c r="AU4474" s="29">
        <f>E4474</f>
        <v>2500000</v>
      </c>
      <c r="AV4474" s="86">
        <f>AS4474-AU4474</f>
        <v>0</v>
      </c>
      <c r="AW4474" s="86">
        <f>Y4474-AO4474</f>
        <v>0</v>
      </c>
      <c r="AX4474" s="86">
        <f>AV4474-AW4474</f>
        <v>0</v>
      </c>
      <c r="AY4474" s="86"/>
      <c r="AZ4474" s="398"/>
      <c r="BA4474" s="86"/>
      <c r="BB4474" s="86"/>
      <c r="BC4474" s="86"/>
      <c r="BD4474" s="86"/>
      <c r="BE4474" s="86"/>
      <c r="BF4474" s="86"/>
      <c r="BG4474" s="86"/>
      <c r="BH4474" s="86"/>
      <c r="BI4474" s="86"/>
      <c r="BJ4474" s="86"/>
      <c r="BK4474" s="86"/>
      <c r="BL4474" s="86"/>
      <c r="BM4474" s="86"/>
      <c r="BN4474" s="86"/>
      <c r="BO4474" s="86"/>
      <c r="BP4474" s="86"/>
      <c r="BQ4474" s="86"/>
      <c r="BR4474" s="86"/>
      <c r="BS4474" s="86"/>
      <c r="BT4474" s="86"/>
      <c r="BU4474" s="86"/>
      <c r="BV4474" s="86"/>
      <c r="BW4474" s="86"/>
      <c r="BX4474" s="86"/>
      <c r="BY4474" s="86"/>
      <c r="BZ4474" s="86"/>
      <c r="CA4474" s="86"/>
      <c r="CB4474" s="86"/>
      <c r="CC4474" s="86"/>
      <c r="CD4474" s="86"/>
      <c r="CE4474" s="86"/>
      <c r="CF4474" s="86"/>
      <c r="CG4474" s="86"/>
      <c r="CH4474" s="86"/>
      <c r="CI4474" s="86"/>
      <c r="CJ4474" s="86"/>
      <c r="CK4474" s="86"/>
      <c r="CL4474" s="86"/>
      <c r="CM4474" s="86"/>
      <c r="CN4474" s="86"/>
      <c r="CO4474" s="86"/>
      <c r="CP4474" s="86"/>
      <c r="CQ4474" s="86"/>
      <c r="CR4474" s="86"/>
      <c r="CS4474" s="86"/>
      <c r="CT4474" s="86"/>
      <c r="CU4474" s="86"/>
      <c r="CV4474" s="86"/>
      <c r="CW4474" s="86"/>
      <c r="CX4474" s="86"/>
      <c r="CY4474" s="86"/>
      <c r="CZ4474" s="86"/>
      <c r="DA4474" s="86"/>
      <c r="DB4474" s="86"/>
      <c r="DC4474" s="86"/>
      <c r="DD4474" s="86"/>
      <c r="DE4474" s="86"/>
      <c r="DF4474" s="86"/>
      <c r="DG4474" s="86"/>
      <c r="DH4474" s="86"/>
      <c r="DI4474" s="86"/>
      <c r="DJ4474" s="86"/>
      <c r="DK4474" s="86"/>
      <c r="DL4474" s="86"/>
      <c r="DM4474" s="86"/>
      <c r="DN4474" s="86"/>
      <c r="DO4474" s="86"/>
      <c r="DP4474" s="86"/>
      <c r="DQ4474" s="86"/>
      <c r="DR4474" s="86"/>
      <c r="DS4474" s="86"/>
      <c r="DT4474" s="86"/>
      <c r="DU4474" s="86"/>
      <c r="DV4474" s="86"/>
      <c r="DW4474" s="86"/>
      <c r="DX4474" s="86"/>
      <c r="DY4474" s="86"/>
      <c r="DZ4474" s="86"/>
      <c r="EA4474" s="86"/>
      <c r="EB4474" s="86"/>
      <c r="EC4474" s="86"/>
      <c r="ED4474" s="86"/>
      <c r="EE4474" s="86"/>
      <c r="EF4474" s="86"/>
      <c r="EG4474" s="86"/>
      <c r="EH4474" s="86"/>
      <c r="EI4474" s="86"/>
      <c r="EJ4474" s="86"/>
      <c r="EK4474" s="86"/>
      <c r="EL4474" s="86"/>
      <c r="EM4474" s="86"/>
      <c r="EN4474" s="86"/>
      <c r="EO4474" s="86"/>
      <c r="EP4474" s="86"/>
      <c r="EQ4474" s="86"/>
      <c r="ER4474" s="86"/>
      <c r="ES4474" s="86"/>
      <c r="ET4474" s="86"/>
      <c r="EU4474" s="86"/>
      <c r="EV4474" s="86"/>
      <c r="EW4474" s="86"/>
      <c r="EX4474" s="86"/>
      <c r="EY4474" s="86"/>
      <c r="EZ4474" s="86"/>
      <c r="FA4474" s="86"/>
      <c r="FB4474" s="86"/>
      <c r="FC4474" s="86"/>
      <c r="FD4474" s="86"/>
      <c r="FE4474" s="86"/>
      <c r="FF4474" s="86"/>
      <c r="FG4474" s="86"/>
      <c r="FH4474" s="86"/>
      <c r="FI4474" s="86"/>
      <c r="FJ4474" s="86"/>
      <c r="FK4474" s="86"/>
      <c r="FL4474" s="86"/>
      <c r="FM4474" s="86"/>
      <c r="FN4474" s="86"/>
      <c r="FO4474" s="86"/>
      <c r="FP4474" s="86"/>
      <c r="FQ4474" s="86"/>
      <c r="FR4474" s="86"/>
      <c r="FS4474" s="86"/>
      <c r="FT4474" s="86"/>
      <c r="FU4474" s="86"/>
      <c r="FV4474" s="86"/>
      <c r="FW4474" s="86"/>
      <c r="FX4474" s="86"/>
      <c r="FY4474" s="86"/>
      <c r="FZ4474" s="86"/>
      <c r="GA4474" s="86"/>
      <c r="GB4474" s="86"/>
      <c r="GC4474" s="86"/>
      <c r="GD4474" s="86"/>
      <c r="GE4474" s="86"/>
      <c r="GF4474" s="86"/>
      <c r="GG4474" s="86"/>
      <c r="GH4474" s="86"/>
      <c r="GI4474" s="86"/>
      <c r="GJ4474" s="86"/>
      <c r="GK4474" s="86"/>
      <c r="GL4474" s="86"/>
      <c r="GM4474" s="86"/>
      <c r="GN4474" s="86"/>
      <c r="GO4474" s="86"/>
      <c r="GP4474" s="86"/>
      <c r="GQ4474" s="86"/>
      <c r="GR4474" s="86"/>
      <c r="GS4474" s="86"/>
      <c r="GT4474" s="86"/>
      <c r="GU4474" s="86"/>
      <c r="GV4474" s="86"/>
      <c r="GW4474" s="86"/>
      <c r="GX4474" s="86"/>
      <c r="GY4474" s="86"/>
      <c r="GZ4474" s="86"/>
      <c r="HA4474" s="86"/>
      <c r="HB4474" s="86"/>
      <c r="HC4474" s="86"/>
      <c r="HD4474" s="86"/>
      <c r="HE4474" s="86"/>
      <c r="HF4474" s="86"/>
      <c r="HG4474" s="86"/>
      <c r="HH4474" s="86"/>
      <c r="HI4474" s="86"/>
      <c r="HJ4474" s="86"/>
      <c r="HK4474" s="86"/>
      <c r="HL4474" s="86"/>
      <c r="HM4474" s="86"/>
      <c r="HN4474" s="86"/>
      <c r="HO4474" s="86"/>
      <c r="HP4474" s="86"/>
      <c r="HQ4474" s="86"/>
      <c r="HR4474" s="86"/>
      <c r="HS4474" s="86"/>
      <c r="HT4474" s="86"/>
      <c r="HU4474" s="86"/>
      <c r="HV4474" s="86"/>
      <c r="HW4474" s="86"/>
      <c r="HX4474" s="86"/>
      <c r="HY4474" s="86"/>
      <c r="HZ4474" s="86"/>
      <c r="IA4474" s="86"/>
      <c r="IB4474" s="86"/>
      <c r="IC4474" s="86"/>
      <c r="ID4474" s="86"/>
      <c r="IE4474" s="86"/>
      <c r="IF4474" s="86"/>
      <c r="IG4474" s="86"/>
      <c r="IH4474" s="86"/>
      <c r="II4474" s="86"/>
      <c r="IJ4474" s="86"/>
      <c r="IK4474" s="86"/>
      <c r="IL4474" s="86"/>
      <c r="IM4474" s="86"/>
      <c r="IN4474" s="86"/>
      <c r="IO4474" s="86"/>
      <c r="IP4474" s="86"/>
      <c r="IQ4474" s="86"/>
      <c r="IR4474" s="86"/>
      <c r="IS4474" s="86"/>
      <c r="IT4474" s="86"/>
      <c r="IU4474" s="86"/>
      <c r="IV4474" s="86"/>
    </row>
    <row r="4475" spans="1:256" s="21" customFormat="1">
      <c r="A4475" s="10"/>
      <c r="B4475" s="8"/>
      <c r="C4475" s="8"/>
      <c r="D4475" s="82"/>
      <c r="E4475" s="266"/>
      <c r="F4475" s="261"/>
      <c r="G4475" s="71"/>
      <c r="H4475" s="72"/>
      <c r="I4475" s="69"/>
      <c r="J4475" s="69"/>
      <c r="K4475" s="69"/>
      <c r="L4475" s="69"/>
      <c r="M4475" s="69"/>
      <c r="N4475" s="69"/>
      <c r="O4475" s="69"/>
      <c r="P4475" s="69"/>
      <c r="Q4475" s="69"/>
      <c r="R4475" s="69"/>
      <c r="S4475" s="69"/>
      <c r="T4475" s="69"/>
      <c r="U4475" s="69"/>
      <c r="V4475" s="69"/>
      <c r="W4475" s="69"/>
      <c r="X4475" s="71"/>
      <c r="Y4475" s="69"/>
      <c r="Z4475" s="73"/>
      <c r="AA4475" s="73"/>
      <c r="AB4475" s="69"/>
      <c r="AC4475" s="69"/>
      <c r="AD4475" s="69"/>
      <c r="AE4475" s="69"/>
      <c r="AF4475" s="69"/>
      <c r="AG4475" s="69"/>
      <c r="AH4475" s="69"/>
      <c r="AI4475" s="69"/>
      <c r="AJ4475" s="69"/>
      <c r="AK4475" s="69"/>
      <c r="AL4475" s="69"/>
      <c r="AM4475" s="69"/>
      <c r="AN4475" s="69"/>
      <c r="AO4475" s="69"/>
      <c r="AP4475" s="70"/>
      <c r="AQ4475" s="70"/>
      <c r="AR4475" s="76"/>
      <c r="AS4475" s="60"/>
      <c r="AT4475" s="60"/>
      <c r="AU4475" s="60"/>
    </row>
    <row r="4476" spans="1:256" s="21" customFormat="1">
      <c r="A4476" s="10"/>
      <c r="B4476" s="8"/>
      <c r="C4476" s="8"/>
      <c r="D4476" s="82"/>
      <c r="E4476" s="33"/>
      <c r="F4476" s="69"/>
      <c r="G4476" s="71"/>
      <c r="H4476" s="72"/>
      <c r="I4476" s="69"/>
      <c r="J4476" s="69"/>
      <c r="K4476" s="69"/>
      <c r="L4476" s="69"/>
      <c r="M4476" s="69"/>
      <c r="N4476" s="69"/>
      <c r="O4476" s="69"/>
      <c r="P4476" s="69"/>
      <c r="Q4476" s="69"/>
      <c r="R4476" s="69"/>
      <c r="S4476" s="69"/>
      <c r="T4476" s="69"/>
      <c r="U4476" s="69"/>
      <c r="V4476" s="69"/>
      <c r="W4476" s="69"/>
      <c r="X4476" s="71"/>
      <c r="Y4476" s="69"/>
      <c r="Z4476" s="73"/>
      <c r="AA4476" s="73"/>
      <c r="AB4476" s="69"/>
      <c r="AC4476" s="69"/>
      <c r="AD4476" s="69"/>
      <c r="AE4476" s="69"/>
      <c r="AF4476" s="69"/>
      <c r="AG4476" s="69"/>
      <c r="AH4476" s="69"/>
      <c r="AI4476" s="69"/>
      <c r="AJ4476" s="69"/>
      <c r="AK4476" s="69"/>
      <c r="AL4476" s="69"/>
      <c r="AM4476" s="69"/>
      <c r="AN4476" s="69"/>
      <c r="AO4476" s="69"/>
      <c r="AP4476" s="70"/>
      <c r="AQ4476" s="70"/>
      <c r="AR4476" s="76"/>
      <c r="AS4476" s="60"/>
      <c r="AT4476" s="60"/>
      <c r="AU4476" s="60"/>
    </row>
    <row r="4477" spans="1:256" s="21" customFormat="1">
      <c r="A4477" s="12"/>
      <c r="B4477" s="9">
        <v>6</v>
      </c>
      <c r="C4477" s="9" t="s">
        <v>19</v>
      </c>
      <c r="D4477" s="81" t="s">
        <v>7</v>
      </c>
      <c r="E4477" s="31">
        <v>0</v>
      </c>
      <c r="F4477" s="31">
        <f t="shared" ref="F4477:V4477" si="391">SUM(F4478:F4479)</f>
        <v>0</v>
      </c>
      <c r="G4477" s="31">
        <f t="shared" si="391"/>
        <v>0</v>
      </c>
      <c r="H4477" s="31">
        <f t="shared" si="391"/>
        <v>0</v>
      </c>
      <c r="I4477" s="31">
        <f t="shared" si="391"/>
        <v>0</v>
      </c>
      <c r="J4477" s="31">
        <f t="shared" si="391"/>
        <v>0</v>
      </c>
      <c r="K4477" s="31">
        <f t="shared" si="391"/>
        <v>0</v>
      </c>
      <c r="L4477" s="31">
        <f t="shared" si="391"/>
        <v>0</v>
      </c>
      <c r="M4477" s="31">
        <f t="shared" si="391"/>
        <v>0</v>
      </c>
      <c r="N4477" s="31">
        <f t="shared" si="391"/>
        <v>0</v>
      </c>
      <c r="O4477" s="31">
        <f t="shared" si="391"/>
        <v>0</v>
      </c>
      <c r="P4477" s="31">
        <f t="shared" si="391"/>
        <v>0</v>
      </c>
      <c r="Q4477" s="31">
        <f t="shared" si="391"/>
        <v>0</v>
      </c>
      <c r="R4477" s="31">
        <f t="shared" si="391"/>
        <v>0</v>
      </c>
      <c r="S4477" s="31">
        <f t="shared" si="391"/>
        <v>0</v>
      </c>
      <c r="T4477" s="31">
        <f t="shared" si="391"/>
        <v>0</v>
      </c>
      <c r="U4477" s="31">
        <f t="shared" si="391"/>
        <v>0</v>
      </c>
      <c r="V4477" s="31">
        <f t="shared" si="391"/>
        <v>0</v>
      </c>
      <c r="W4477" s="31">
        <f>SUM(O4477:V4477)</f>
        <v>0</v>
      </c>
      <c r="X4477" s="31">
        <f>SUM(X4478:X4479)</f>
        <v>0</v>
      </c>
      <c r="Y4477" s="31">
        <f>H4477+I4477+J4477+K4477+L4477+M4477+N4477+W4477+X4477</f>
        <v>0</v>
      </c>
      <c r="Z4477" s="31">
        <f t="shared" ref="Z4477:AK4477" si="392">SUM(Z4478:Z4479)</f>
        <v>0</v>
      </c>
      <c r="AA4477" s="31">
        <f t="shared" si="392"/>
        <v>0</v>
      </c>
      <c r="AB4477" s="31">
        <f t="shared" si="392"/>
        <v>0</v>
      </c>
      <c r="AC4477" s="31">
        <f t="shared" si="392"/>
        <v>0</v>
      </c>
      <c r="AD4477" s="31">
        <f t="shared" si="392"/>
        <v>0</v>
      </c>
      <c r="AE4477" s="31">
        <f t="shared" si="392"/>
        <v>0</v>
      </c>
      <c r="AF4477" s="31">
        <f t="shared" si="392"/>
        <v>0</v>
      </c>
      <c r="AG4477" s="31">
        <f t="shared" si="392"/>
        <v>0</v>
      </c>
      <c r="AH4477" s="31">
        <f t="shared" si="392"/>
        <v>0</v>
      </c>
      <c r="AI4477" s="31">
        <f t="shared" si="392"/>
        <v>0</v>
      </c>
      <c r="AJ4477" s="31">
        <f t="shared" si="392"/>
        <v>0</v>
      </c>
      <c r="AK4477" s="31">
        <f t="shared" si="392"/>
        <v>0</v>
      </c>
      <c r="AL4477" s="31">
        <f>SUM(AD4477:AK4477)</f>
        <v>0</v>
      </c>
      <c r="AM4477" s="31">
        <f>SUM(AM4478:AM4479)</f>
        <v>0</v>
      </c>
      <c r="AN4477" s="31">
        <f>SUM(AN4478:AN4479)</f>
        <v>0</v>
      </c>
      <c r="AO4477" s="31">
        <f>Z4477+AA4477+AB4477+AC4477+AL4477+AM4477+AN4477</f>
        <v>0</v>
      </c>
      <c r="AP4477" s="32">
        <f>E4477+Y4477-AO4477</f>
        <v>0</v>
      </c>
      <c r="AQ4477" s="32"/>
      <c r="AR4477" s="28"/>
      <c r="AS4477" s="29">
        <f>E4477+H4477+I4477+J4477+K4477+L4477+M4477+N4477+W4477+X4477-Z4477-AB4477-AL4477-AC4477-AM4477-AN4477</f>
        <v>0</v>
      </c>
      <c r="AT4477" s="29">
        <f>AP4477-AS4477</f>
        <v>0</v>
      </c>
      <c r="AU4477" s="29">
        <f>E4477</f>
        <v>0</v>
      </c>
      <c r="AV4477" s="86">
        <f>AS4477-AU4477</f>
        <v>0</v>
      </c>
      <c r="AW4477" s="86">
        <f>Y4477-AO4477</f>
        <v>0</v>
      </c>
      <c r="AX4477" s="86">
        <f>AV4477-AW4477</f>
        <v>0</v>
      </c>
      <c r="AY4477" s="86"/>
      <c r="AZ4477" s="398"/>
      <c r="BA4477" s="86"/>
      <c r="BB4477" s="86"/>
      <c r="BC4477" s="86"/>
      <c r="BD4477" s="86"/>
      <c r="BE4477" s="86"/>
      <c r="BF4477" s="86"/>
      <c r="BG4477" s="86"/>
      <c r="BH4477" s="86"/>
      <c r="BI4477" s="86"/>
      <c r="BJ4477" s="86"/>
      <c r="BK4477" s="86"/>
      <c r="BL4477" s="86"/>
      <c r="BM4477" s="86"/>
      <c r="BN4477" s="86"/>
      <c r="BO4477" s="86"/>
      <c r="BP4477" s="86"/>
      <c r="BQ4477" s="86"/>
      <c r="BR4477" s="86"/>
      <c r="BS4477" s="86"/>
      <c r="BT4477" s="86"/>
      <c r="BU4477" s="86"/>
      <c r="BV4477" s="86"/>
      <c r="BW4477" s="86"/>
      <c r="BX4477" s="86"/>
      <c r="BY4477" s="86"/>
      <c r="BZ4477" s="86"/>
      <c r="CA4477" s="86"/>
      <c r="CB4477" s="86"/>
      <c r="CC4477" s="86"/>
      <c r="CD4477" s="86"/>
      <c r="CE4477" s="86"/>
      <c r="CF4477" s="86"/>
      <c r="CG4477" s="86"/>
      <c r="CH4477" s="86"/>
      <c r="CI4477" s="86"/>
      <c r="CJ4477" s="86"/>
      <c r="CK4477" s="86"/>
      <c r="CL4477" s="86"/>
      <c r="CM4477" s="86"/>
      <c r="CN4477" s="86"/>
      <c r="CO4477" s="86"/>
      <c r="CP4477" s="86"/>
      <c r="CQ4477" s="86"/>
      <c r="CR4477" s="86"/>
      <c r="CS4477" s="86"/>
      <c r="CT4477" s="86"/>
      <c r="CU4477" s="86"/>
      <c r="CV4477" s="86"/>
      <c r="CW4477" s="86"/>
      <c r="CX4477" s="86"/>
      <c r="CY4477" s="86"/>
      <c r="CZ4477" s="86"/>
      <c r="DA4477" s="86"/>
      <c r="DB4477" s="86"/>
      <c r="DC4477" s="86"/>
      <c r="DD4477" s="86"/>
      <c r="DE4477" s="86"/>
      <c r="DF4477" s="86"/>
      <c r="DG4477" s="86"/>
      <c r="DH4477" s="86"/>
      <c r="DI4477" s="86"/>
      <c r="DJ4477" s="86"/>
      <c r="DK4477" s="86"/>
      <c r="DL4477" s="86"/>
      <c r="DM4477" s="86"/>
      <c r="DN4477" s="86"/>
      <c r="DO4477" s="86"/>
      <c r="DP4477" s="86"/>
      <c r="DQ4477" s="86"/>
      <c r="DR4477" s="86"/>
      <c r="DS4477" s="86"/>
      <c r="DT4477" s="86"/>
      <c r="DU4477" s="86"/>
      <c r="DV4477" s="86"/>
      <c r="DW4477" s="86"/>
      <c r="DX4477" s="86"/>
      <c r="DY4477" s="86"/>
      <c r="DZ4477" s="86"/>
      <c r="EA4477" s="86"/>
      <c r="EB4477" s="86"/>
      <c r="EC4477" s="86"/>
      <c r="ED4477" s="86"/>
      <c r="EE4477" s="86"/>
      <c r="EF4477" s="86"/>
      <c r="EG4477" s="86"/>
      <c r="EH4477" s="86"/>
      <c r="EI4477" s="86"/>
      <c r="EJ4477" s="86"/>
      <c r="EK4477" s="86"/>
      <c r="EL4477" s="86"/>
      <c r="EM4477" s="86"/>
      <c r="EN4477" s="86"/>
      <c r="EO4477" s="86"/>
      <c r="EP4477" s="86"/>
      <c r="EQ4477" s="86"/>
      <c r="ER4477" s="86"/>
      <c r="ES4477" s="86"/>
      <c r="ET4477" s="86"/>
      <c r="EU4477" s="86"/>
      <c r="EV4477" s="86"/>
      <c r="EW4477" s="86"/>
      <c r="EX4477" s="86"/>
      <c r="EY4477" s="86"/>
      <c r="EZ4477" s="86"/>
      <c r="FA4477" s="86"/>
      <c r="FB4477" s="86"/>
      <c r="FC4477" s="86"/>
      <c r="FD4477" s="86"/>
      <c r="FE4477" s="86"/>
      <c r="FF4477" s="86"/>
      <c r="FG4477" s="86"/>
      <c r="FH4477" s="86"/>
      <c r="FI4477" s="86"/>
      <c r="FJ4477" s="86"/>
      <c r="FK4477" s="86"/>
      <c r="FL4477" s="86"/>
      <c r="FM4477" s="86"/>
      <c r="FN4477" s="86"/>
      <c r="FO4477" s="86"/>
      <c r="FP4477" s="86"/>
      <c r="FQ4477" s="86"/>
      <c r="FR4477" s="86"/>
      <c r="FS4477" s="86"/>
      <c r="FT4477" s="86"/>
      <c r="FU4477" s="86"/>
      <c r="FV4477" s="86"/>
      <c r="FW4477" s="86"/>
      <c r="FX4477" s="86"/>
      <c r="FY4477" s="86"/>
      <c r="FZ4477" s="86"/>
      <c r="GA4477" s="86"/>
      <c r="GB4477" s="86"/>
      <c r="GC4477" s="86"/>
      <c r="GD4477" s="86"/>
      <c r="GE4477" s="86"/>
      <c r="GF4477" s="86"/>
      <c r="GG4477" s="86"/>
      <c r="GH4477" s="86"/>
      <c r="GI4477" s="86"/>
      <c r="GJ4477" s="86"/>
      <c r="GK4477" s="86"/>
      <c r="GL4477" s="86"/>
      <c r="GM4477" s="86"/>
      <c r="GN4477" s="86"/>
      <c r="GO4477" s="86"/>
      <c r="GP4477" s="86"/>
      <c r="GQ4477" s="86"/>
      <c r="GR4477" s="86"/>
      <c r="GS4477" s="86"/>
      <c r="GT4477" s="86"/>
      <c r="GU4477" s="86"/>
      <c r="GV4477" s="86"/>
      <c r="GW4477" s="86"/>
      <c r="GX4477" s="86"/>
      <c r="GY4477" s="86"/>
      <c r="GZ4477" s="86"/>
      <c r="HA4477" s="86"/>
      <c r="HB4477" s="86"/>
      <c r="HC4477" s="86"/>
      <c r="HD4477" s="86"/>
      <c r="HE4477" s="86"/>
      <c r="HF4477" s="86"/>
      <c r="HG4477" s="86"/>
      <c r="HH4477" s="86"/>
      <c r="HI4477" s="86"/>
      <c r="HJ4477" s="86"/>
      <c r="HK4477" s="86"/>
      <c r="HL4477" s="86"/>
      <c r="HM4477" s="86"/>
      <c r="HN4477" s="86"/>
      <c r="HO4477" s="86"/>
      <c r="HP4477" s="86"/>
      <c r="HQ4477" s="86"/>
      <c r="HR4477" s="86"/>
      <c r="HS4477" s="86"/>
      <c r="HT4477" s="86"/>
      <c r="HU4477" s="86"/>
      <c r="HV4477" s="86"/>
      <c r="HW4477" s="86"/>
      <c r="HX4477" s="86"/>
      <c r="HY4477" s="86"/>
      <c r="HZ4477" s="86"/>
      <c r="IA4477" s="86"/>
      <c r="IB4477" s="86"/>
      <c r="IC4477" s="86"/>
      <c r="ID4477" s="86"/>
      <c r="IE4477" s="86"/>
      <c r="IF4477" s="86"/>
      <c r="IG4477" s="86"/>
      <c r="IH4477" s="86"/>
      <c r="II4477" s="86"/>
      <c r="IJ4477" s="86"/>
      <c r="IK4477" s="86"/>
      <c r="IL4477" s="86"/>
      <c r="IM4477" s="86"/>
      <c r="IN4477" s="86"/>
      <c r="IO4477" s="86"/>
      <c r="IP4477" s="86"/>
      <c r="IQ4477" s="86"/>
      <c r="IR4477" s="86"/>
      <c r="IS4477" s="86"/>
      <c r="IT4477" s="86"/>
      <c r="IU4477" s="86"/>
      <c r="IV4477" s="86"/>
    </row>
    <row r="4478" spans="1:256" s="21" customFormat="1">
      <c r="A4478" s="13"/>
      <c r="B4478" s="8"/>
      <c r="C4478" s="8"/>
      <c r="D4478" s="113"/>
      <c r="E4478" s="33"/>
      <c r="F4478" s="34"/>
      <c r="G4478" s="63"/>
      <c r="H4478" s="67"/>
      <c r="I4478" s="34"/>
      <c r="J4478" s="34"/>
      <c r="K4478" s="34"/>
      <c r="L4478" s="34"/>
      <c r="M4478" s="34"/>
      <c r="N4478" s="34"/>
      <c r="O4478" s="34"/>
      <c r="P4478" s="34"/>
      <c r="Q4478" s="34"/>
      <c r="R4478" s="34"/>
      <c r="S4478" s="34"/>
      <c r="T4478" s="34"/>
      <c r="U4478" s="34"/>
      <c r="V4478" s="34"/>
      <c r="W4478" s="34"/>
      <c r="X4478" s="63"/>
      <c r="Y4478" s="34"/>
      <c r="Z4478" s="65"/>
      <c r="AA4478" s="65"/>
      <c r="AB4478" s="34"/>
      <c r="AC4478" s="34"/>
      <c r="AD4478" s="34"/>
      <c r="AE4478" s="34"/>
      <c r="AF4478" s="34"/>
      <c r="AG4478" s="34"/>
      <c r="AH4478" s="34"/>
      <c r="AI4478" s="34"/>
      <c r="AJ4478" s="34"/>
      <c r="AK4478" s="34"/>
      <c r="AL4478" s="34"/>
      <c r="AM4478" s="34"/>
      <c r="AN4478" s="34"/>
      <c r="AO4478" s="34"/>
      <c r="AP4478" s="34"/>
      <c r="AQ4478" s="34"/>
      <c r="AR4478" s="28"/>
      <c r="AS4478" s="29"/>
      <c r="AT4478" s="29"/>
      <c r="AU4478" s="29"/>
      <c r="AV4478" s="402"/>
      <c r="AW4478" s="402"/>
      <c r="AX4478" s="402"/>
      <c r="AY4478" s="402"/>
      <c r="AZ4478" s="402"/>
      <c r="BA4478" s="402"/>
      <c r="BB4478" s="402"/>
      <c r="BC4478" s="402"/>
      <c r="BD4478" s="402"/>
      <c r="BE4478" s="402"/>
      <c r="BF4478" s="402"/>
      <c r="BG4478" s="402"/>
      <c r="BH4478" s="402"/>
      <c r="BI4478" s="402"/>
      <c r="BJ4478" s="402"/>
      <c r="BK4478" s="402"/>
      <c r="BL4478" s="402"/>
      <c r="BM4478" s="402"/>
      <c r="BN4478" s="402"/>
      <c r="BO4478" s="402"/>
      <c r="BP4478" s="402"/>
      <c r="BQ4478" s="402"/>
      <c r="BR4478" s="402"/>
      <c r="BS4478" s="402"/>
      <c r="BT4478" s="402"/>
      <c r="BU4478" s="402"/>
      <c r="BV4478" s="402"/>
      <c r="BW4478" s="402"/>
      <c r="BX4478" s="402"/>
      <c r="BY4478" s="402"/>
      <c r="BZ4478" s="402"/>
      <c r="CA4478" s="402"/>
      <c r="CB4478" s="402"/>
      <c r="CC4478" s="402"/>
      <c r="CD4478" s="402"/>
      <c r="CE4478" s="402"/>
      <c r="CF4478" s="402"/>
      <c r="CG4478" s="402"/>
      <c r="CH4478" s="402"/>
      <c r="CI4478" s="402"/>
      <c r="CJ4478" s="402"/>
      <c r="CK4478" s="402"/>
      <c r="CL4478" s="402"/>
      <c r="CM4478" s="402"/>
      <c r="CN4478" s="402"/>
      <c r="CO4478" s="402"/>
      <c r="CP4478" s="402"/>
      <c r="CQ4478" s="402"/>
      <c r="CR4478" s="402"/>
      <c r="CS4478" s="402"/>
      <c r="CT4478" s="402"/>
      <c r="CU4478" s="402"/>
      <c r="CV4478" s="402"/>
      <c r="CW4478" s="402"/>
      <c r="CX4478" s="402"/>
      <c r="CY4478" s="402"/>
      <c r="CZ4478" s="402"/>
      <c r="DA4478" s="402"/>
      <c r="DB4478" s="402"/>
      <c r="DC4478" s="402"/>
      <c r="DD4478" s="402"/>
      <c r="DE4478" s="402"/>
      <c r="DF4478" s="402"/>
      <c r="DG4478" s="402"/>
      <c r="DH4478" s="402"/>
      <c r="DI4478" s="402"/>
      <c r="DJ4478" s="402"/>
      <c r="DK4478" s="402"/>
      <c r="DL4478" s="402"/>
      <c r="DM4478" s="402"/>
      <c r="DN4478" s="402"/>
      <c r="DO4478" s="402"/>
      <c r="DP4478" s="402"/>
      <c r="DQ4478" s="402"/>
      <c r="DR4478" s="402"/>
      <c r="DS4478" s="402"/>
      <c r="DT4478" s="402"/>
      <c r="DU4478" s="402"/>
      <c r="DV4478" s="402"/>
      <c r="DW4478" s="402"/>
      <c r="DX4478" s="402"/>
      <c r="DY4478" s="402"/>
      <c r="DZ4478" s="402"/>
      <c r="EA4478" s="402"/>
      <c r="EB4478" s="402"/>
      <c r="EC4478" s="402"/>
      <c r="ED4478" s="402"/>
      <c r="EE4478" s="402"/>
      <c r="EF4478" s="402"/>
      <c r="EG4478" s="402"/>
      <c r="EH4478" s="402"/>
      <c r="EI4478" s="402"/>
      <c r="EJ4478" s="402"/>
      <c r="EK4478" s="402"/>
      <c r="EL4478" s="402"/>
      <c r="EM4478" s="402"/>
      <c r="EN4478" s="402"/>
      <c r="EO4478" s="402"/>
      <c r="EP4478" s="402"/>
      <c r="EQ4478" s="402"/>
      <c r="ER4478" s="402"/>
      <c r="ES4478" s="402"/>
      <c r="ET4478" s="402"/>
      <c r="EU4478" s="402"/>
      <c r="EV4478" s="402"/>
      <c r="EW4478" s="402"/>
      <c r="EX4478" s="402"/>
      <c r="EY4478" s="402"/>
      <c r="EZ4478" s="402"/>
      <c r="FA4478" s="402"/>
      <c r="FB4478" s="402"/>
      <c r="FC4478" s="402"/>
      <c r="FD4478" s="402"/>
      <c r="FE4478" s="402"/>
      <c r="FF4478" s="402"/>
      <c r="FG4478" s="402"/>
      <c r="FH4478" s="402"/>
      <c r="FI4478" s="402"/>
      <c r="FJ4478" s="402"/>
      <c r="FK4478" s="402"/>
      <c r="FL4478" s="402"/>
      <c r="FM4478" s="402"/>
      <c r="FN4478" s="402"/>
      <c r="FO4478" s="402"/>
      <c r="FP4478" s="402"/>
      <c r="FQ4478" s="402"/>
      <c r="FR4478" s="402"/>
      <c r="FS4478" s="402"/>
      <c r="FT4478" s="402"/>
      <c r="FU4478" s="402"/>
      <c r="FV4478" s="402"/>
      <c r="FW4478" s="402"/>
      <c r="FX4478" s="402"/>
      <c r="FY4478" s="402"/>
      <c r="FZ4478" s="402"/>
      <c r="GA4478" s="402"/>
      <c r="GB4478" s="402"/>
      <c r="GC4478" s="402"/>
      <c r="GD4478" s="402"/>
      <c r="GE4478" s="402"/>
      <c r="GF4478" s="402"/>
      <c r="GG4478" s="402"/>
      <c r="GH4478" s="402"/>
      <c r="GI4478" s="402"/>
      <c r="GJ4478" s="402"/>
      <c r="GK4478" s="402"/>
      <c r="GL4478" s="402"/>
      <c r="GM4478" s="402"/>
      <c r="GN4478" s="402"/>
      <c r="GO4478" s="402"/>
      <c r="GP4478" s="402"/>
      <c r="GQ4478" s="402"/>
      <c r="GR4478" s="402"/>
      <c r="GS4478" s="402"/>
      <c r="GT4478" s="402"/>
      <c r="GU4478" s="402"/>
      <c r="GV4478" s="402"/>
      <c r="GW4478" s="402"/>
      <c r="GX4478" s="402"/>
      <c r="GY4478" s="402"/>
      <c r="GZ4478" s="402"/>
      <c r="HA4478" s="402"/>
      <c r="HB4478" s="402"/>
      <c r="HC4478" s="402"/>
      <c r="HD4478" s="402"/>
      <c r="HE4478" s="402"/>
      <c r="HF4478" s="402"/>
      <c r="HG4478" s="402"/>
      <c r="HH4478" s="402"/>
      <c r="HI4478" s="402"/>
      <c r="HJ4478" s="402"/>
      <c r="HK4478" s="402"/>
      <c r="HL4478" s="402"/>
      <c r="HM4478" s="402"/>
      <c r="HN4478" s="402"/>
      <c r="HO4478" s="402"/>
      <c r="HP4478" s="402"/>
      <c r="HQ4478" s="402"/>
      <c r="HR4478" s="402"/>
      <c r="HS4478" s="402"/>
      <c r="HT4478" s="402"/>
      <c r="HU4478" s="402"/>
      <c r="HV4478" s="402"/>
      <c r="HW4478" s="402"/>
      <c r="HX4478" s="402"/>
      <c r="HY4478" s="402"/>
      <c r="HZ4478" s="402"/>
      <c r="IA4478" s="402"/>
      <c r="IB4478" s="402"/>
      <c r="IC4478" s="402"/>
      <c r="ID4478" s="402"/>
      <c r="IE4478" s="402"/>
      <c r="IF4478" s="402"/>
      <c r="IG4478" s="402"/>
      <c r="IH4478" s="402"/>
      <c r="II4478" s="402"/>
      <c r="IJ4478" s="402"/>
      <c r="IK4478" s="402"/>
      <c r="IL4478" s="402"/>
      <c r="IM4478" s="402"/>
      <c r="IN4478" s="402"/>
      <c r="IO4478" s="402"/>
      <c r="IP4478" s="402"/>
      <c r="IQ4478" s="402"/>
      <c r="IR4478" s="402"/>
      <c r="IS4478" s="402"/>
      <c r="IT4478" s="402"/>
      <c r="IU4478" s="402"/>
      <c r="IV4478" s="402"/>
    </row>
    <row r="4479" spans="1:256" s="21" customFormat="1">
      <c r="A4479" s="13"/>
      <c r="B4479" s="8"/>
      <c r="C4479" s="8"/>
      <c r="D4479" s="113"/>
      <c r="E4479" s="33"/>
      <c r="F4479" s="34"/>
      <c r="G4479" s="63"/>
      <c r="H4479" s="67"/>
      <c r="I4479" s="34"/>
      <c r="J4479" s="34"/>
      <c r="K4479" s="34"/>
      <c r="L4479" s="34"/>
      <c r="M4479" s="34"/>
      <c r="N4479" s="34"/>
      <c r="O4479" s="34"/>
      <c r="P4479" s="34"/>
      <c r="Q4479" s="34"/>
      <c r="R4479" s="34"/>
      <c r="S4479" s="34"/>
      <c r="T4479" s="34"/>
      <c r="U4479" s="34"/>
      <c r="V4479" s="34"/>
      <c r="W4479" s="34"/>
      <c r="X4479" s="63"/>
      <c r="Y4479" s="34"/>
      <c r="Z4479" s="65"/>
      <c r="AA4479" s="65"/>
      <c r="AB4479" s="34"/>
      <c r="AC4479" s="34"/>
      <c r="AD4479" s="34"/>
      <c r="AE4479" s="34"/>
      <c r="AF4479" s="34"/>
      <c r="AG4479" s="34"/>
      <c r="AH4479" s="34"/>
      <c r="AI4479" s="34"/>
      <c r="AJ4479" s="34"/>
      <c r="AK4479" s="34"/>
      <c r="AL4479" s="34"/>
      <c r="AM4479" s="34"/>
      <c r="AN4479" s="34"/>
      <c r="AO4479" s="34"/>
      <c r="AP4479" s="34"/>
      <c r="AQ4479" s="34"/>
      <c r="AR4479" s="28"/>
      <c r="AS4479" s="29"/>
      <c r="AT4479" s="29"/>
      <c r="AU4479" s="29"/>
      <c r="AV4479" s="402"/>
      <c r="AW4479" s="402"/>
      <c r="AX4479" s="402"/>
      <c r="AY4479" s="402"/>
      <c r="AZ4479" s="402"/>
      <c r="BA4479" s="402"/>
      <c r="BB4479" s="402"/>
      <c r="BC4479" s="402"/>
      <c r="BD4479" s="402"/>
      <c r="BE4479" s="402"/>
      <c r="BF4479" s="402"/>
      <c r="BG4479" s="402"/>
      <c r="BH4479" s="402"/>
      <c r="BI4479" s="402"/>
      <c r="BJ4479" s="402"/>
      <c r="BK4479" s="402"/>
      <c r="BL4479" s="402"/>
      <c r="BM4479" s="402"/>
      <c r="BN4479" s="402"/>
      <c r="BO4479" s="402"/>
      <c r="BP4479" s="402"/>
      <c r="BQ4479" s="402"/>
      <c r="BR4479" s="402"/>
      <c r="BS4479" s="402"/>
      <c r="BT4479" s="402"/>
      <c r="BU4479" s="402"/>
      <c r="BV4479" s="402"/>
      <c r="BW4479" s="402"/>
      <c r="BX4479" s="402"/>
      <c r="BY4479" s="402"/>
      <c r="BZ4479" s="402"/>
      <c r="CA4479" s="402"/>
      <c r="CB4479" s="402"/>
      <c r="CC4479" s="402"/>
      <c r="CD4479" s="402"/>
      <c r="CE4479" s="402"/>
      <c r="CF4479" s="402"/>
      <c r="CG4479" s="402"/>
      <c r="CH4479" s="402"/>
      <c r="CI4479" s="402"/>
      <c r="CJ4479" s="402"/>
      <c r="CK4479" s="402"/>
      <c r="CL4479" s="402"/>
      <c r="CM4479" s="402"/>
      <c r="CN4479" s="402"/>
      <c r="CO4479" s="402"/>
      <c r="CP4479" s="402"/>
      <c r="CQ4479" s="402"/>
      <c r="CR4479" s="402"/>
      <c r="CS4479" s="402"/>
      <c r="CT4479" s="402"/>
      <c r="CU4479" s="402"/>
      <c r="CV4479" s="402"/>
      <c r="CW4479" s="402"/>
      <c r="CX4479" s="402"/>
      <c r="CY4479" s="402"/>
      <c r="CZ4479" s="402"/>
      <c r="DA4479" s="402"/>
      <c r="DB4479" s="402"/>
      <c r="DC4479" s="402"/>
      <c r="DD4479" s="402"/>
      <c r="DE4479" s="402"/>
      <c r="DF4479" s="402"/>
      <c r="DG4479" s="402"/>
      <c r="DH4479" s="402"/>
      <c r="DI4479" s="402"/>
      <c r="DJ4479" s="402"/>
      <c r="DK4479" s="402"/>
      <c r="DL4479" s="402"/>
      <c r="DM4479" s="402"/>
      <c r="DN4479" s="402"/>
      <c r="DO4479" s="402"/>
      <c r="DP4479" s="402"/>
      <c r="DQ4479" s="402"/>
      <c r="DR4479" s="402"/>
      <c r="DS4479" s="402"/>
      <c r="DT4479" s="402"/>
      <c r="DU4479" s="402"/>
      <c r="DV4479" s="402"/>
      <c r="DW4479" s="402"/>
      <c r="DX4479" s="402"/>
      <c r="DY4479" s="402"/>
      <c r="DZ4479" s="402"/>
      <c r="EA4479" s="402"/>
      <c r="EB4479" s="402"/>
      <c r="EC4479" s="402"/>
      <c r="ED4479" s="402"/>
      <c r="EE4479" s="402"/>
      <c r="EF4479" s="402"/>
      <c r="EG4479" s="402"/>
      <c r="EH4479" s="402"/>
      <c r="EI4479" s="402"/>
      <c r="EJ4479" s="402"/>
      <c r="EK4479" s="402"/>
      <c r="EL4479" s="402"/>
      <c r="EM4479" s="402"/>
      <c r="EN4479" s="402"/>
      <c r="EO4479" s="402"/>
      <c r="EP4479" s="402"/>
      <c r="EQ4479" s="402"/>
      <c r="ER4479" s="402"/>
      <c r="ES4479" s="402"/>
      <c r="ET4479" s="402"/>
      <c r="EU4479" s="402"/>
      <c r="EV4479" s="402"/>
      <c r="EW4479" s="402"/>
      <c r="EX4479" s="402"/>
      <c r="EY4479" s="402"/>
      <c r="EZ4479" s="402"/>
      <c r="FA4479" s="402"/>
      <c r="FB4479" s="402"/>
      <c r="FC4479" s="402"/>
      <c r="FD4479" s="402"/>
      <c r="FE4479" s="402"/>
      <c r="FF4479" s="402"/>
      <c r="FG4479" s="402"/>
      <c r="FH4479" s="402"/>
      <c r="FI4479" s="402"/>
      <c r="FJ4479" s="402"/>
      <c r="FK4479" s="402"/>
      <c r="FL4479" s="402"/>
      <c r="FM4479" s="402"/>
      <c r="FN4479" s="402"/>
      <c r="FO4479" s="402"/>
      <c r="FP4479" s="402"/>
      <c r="FQ4479" s="402"/>
      <c r="FR4479" s="402"/>
      <c r="FS4479" s="402"/>
      <c r="FT4479" s="402"/>
      <c r="FU4479" s="402"/>
      <c r="FV4479" s="402"/>
      <c r="FW4479" s="402"/>
      <c r="FX4479" s="402"/>
      <c r="FY4479" s="402"/>
      <c r="FZ4479" s="402"/>
      <c r="GA4479" s="402"/>
      <c r="GB4479" s="402"/>
      <c r="GC4479" s="402"/>
      <c r="GD4479" s="402"/>
      <c r="GE4479" s="402"/>
      <c r="GF4479" s="402"/>
      <c r="GG4479" s="402"/>
      <c r="GH4479" s="402"/>
      <c r="GI4479" s="402"/>
      <c r="GJ4479" s="402"/>
      <c r="GK4479" s="402"/>
      <c r="GL4479" s="402"/>
      <c r="GM4479" s="402"/>
      <c r="GN4479" s="402"/>
      <c r="GO4479" s="402"/>
      <c r="GP4479" s="402"/>
      <c r="GQ4479" s="402"/>
      <c r="GR4479" s="402"/>
      <c r="GS4479" s="402"/>
      <c r="GT4479" s="402"/>
      <c r="GU4479" s="402"/>
      <c r="GV4479" s="402"/>
      <c r="GW4479" s="402"/>
      <c r="GX4479" s="402"/>
      <c r="GY4479" s="402"/>
      <c r="GZ4479" s="402"/>
      <c r="HA4479" s="402"/>
      <c r="HB4479" s="402"/>
      <c r="HC4479" s="402"/>
      <c r="HD4479" s="402"/>
      <c r="HE4479" s="402"/>
      <c r="HF4479" s="402"/>
      <c r="HG4479" s="402"/>
      <c r="HH4479" s="402"/>
      <c r="HI4479" s="402"/>
      <c r="HJ4479" s="402"/>
      <c r="HK4479" s="402"/>
      <c r="HL4479" s="402"/>
      <c r="HM4479" s="402"/>
      <c r="HN4479" s="402"/>
      <c r="HO4479" s="402"/>
      <c r="HP4479" s="402"/>
      <c r="HQ4479" s="402"/>
      <c r="HR4479" s="402"/>
      <c r="HS4479" s="402"/>
      <c r="HT4479" s="402"/>
      <c r="HU4479" s="402"/>
      <c r="HV4479" s="402"/>
      <c r="HW4479" s="402"/>
      <c r="HX4479" s="402"/>
      <c r="HY4479" s="402"/>
      <c r="HZ4479" s="402"/>
      <c r="IA4479" s="402"/>
      <c r="IB4479" s="402"/>
      <c r="IC4479" s="402"/>
      <c r="ID4479" s="402"/>
      <c r="IE4479" s="402"/>
      <c r="IF4479" s="402"/>
      <c r="IG4479" s="402"/>
      <c r="IH4479" s="402"/>
      <c r="II4479" s="402"/>
      <c r="IJ4479" s="402"/>
      <c r="IK4479" s="402"/>
      <c r="IL4479" s="402"/>
      <c r="IM4479" s="402"/>
      <c r="IN4479" s="402"/>
      <c r="IO4479" s="402"/>
      <c r="IP4479" s="402"/>
      <c r="IQ4479" s="402"/>
      <c r="IR4479" s="402"/>
      <c r="IS4479" s="402"/>
      <c r="IT4479" s="402"/>
      <c r="IU4479" s="402"/>
      <c r="IV4479" s="402"/>
    </row>
    <row r="4480" spans="1:256" s="21" customFormat="1">
      <c r="A4480" s="14"/>
      <c r="B4480" s="11">
        <v>7</v>
      </c>
      <c r="C4480" s="11"/>
      <c r="D4480" s="85" t="s">
        <v>8</v>
      </c>
      <c r="E4480" s="31">
        <v>19415000</v>
      </c>
      <c r="F4480" s="31">
        <f t="shared" ref="F4480:V4480" si="393">SUM(F4481:F4483)</f>
        <v>0</v>
      </c>
      <c r="G4480" s="31">
        <f t="shared" si="393"/>
        <v>0</v>
      </c>
      <c r="H4480" s="31">
        <f t="shared" si="393"/>
        <v>0</v>
      </c>
      <c r="I4480" s="31">
        <f t="shared" si="393"/>
        <v>0</v>
      </c>
      <c r="J4480" s="31">
        <f t="shared" si="393"/>
        <v>0</v>
      </c>
      <c r="K4480" s="31">
        <f t="shared" si="393"/>
        <v>0</v>
      </c>
      <c r="L4480" s="31">
        <f t="shared" si="393"/>
        <v>0</v>
      </c>
      <c r="M4480" s="31">
        <f t="shared" si="393"/>
        <v>0</v>
      </c>
      <c r="N4480" s="31">
        <f t="shared" si="393"/>
        <v>0</v>
      </c>
      <c r="O4480" s="31">
        <f t="shared" si="393"/>
        <v>0</v>
      </c>
      <c r="P4480" s="31">
        <f t="shared" si="393"/>
        <v>0</v>
      </c>
      <c r="Q4480" s="31">
        <f t="shared" si="393"/>
        <v>0</v>
      </c>
      <c r="R4480" s="31">
        <f t="shared" si="393"/>
        <v>0</v>
      </c>
      <c r="S4480" s="31">
        <f t="shared" si="393"/>
        <v>0</v>
      </c>
      <c r="T4480" s="31">
        <f t="shared" si="393"/>
        <v>0</v>
      </c>
      <c r="U4480" s="31">
        <f t="shared" si="393"/>
        <v>0</v>
      </c>
      <c r="V4480" s="31">
        <f t="shared" si="393"/>
        <v>0</v>
      </c>
      <c r="W4480" s="31">
        <f>SUM(O4480:V4480)</f>
        <v>0</v>
      </c>
      <c r="X4480" s="31">
        <f>SUM(X4481:X4483)</f>
        <v>0</v>
      </c>
      <c r="Y4480" s="31">
        <f>H4480+I4480+J4480+K4480+L4480+M4480+N4480+W4480+X4480</f>
        <v>0</v>
      </c>
      <c r="Z4480" s="31">
        <f t="shared" ref="Z4480:AK4480" si="394">SUM(Z4481:Z4483)</f>
        <v>0</v>
      </c>
      <c r="AA4480" s="31">
        <f t="shared" si="394"/>
        <v>0</v>
      </c>
      <c r="AB4480" s="31">
        <f t="shared" si="394"/>
        <v>0</v>
      </c>
      <c r="AC4480" s="31">
        <f t="shared" si="394"/>
        <v>0</v>
      </c>
      <c r="AD4480" s="31">
        <f t="shared" si="394"/>
        <v>0</v>
      </c>
      <c r="AE4480" s="31">
        <f t="shared" si="394"/>
        <v>0</v>
      </c>
      <c r="AF4480" s="31">
        <f t="shared" si="394"/>
        <v>0</v>
      </c>
      <c r="AG4480" s="31">
        <f t="shared" si="394"/>
        <v>0</v>
      </c>
      <c r="AH4480" s="31">
        <f t="shared" si="394"/>
        <v>0</v>
      </c>
      <c r="AI4480" s="31">
        <f t="shared" si="394"/>
        <v>0</v>
      </c>
      <c r="AJ4480" s="31">
        <f t="shared" si="394"/>
        <v>0</v>
      </c>
      <c r="AK4480" s="31">
        <f t="shared" si="394"/>
        <v>0</v>
      </c>
      <c r="AL4480" s="31">
        <f>SUM(AD4480:AK4480)</f>
        <v>0</v>
      </c>
      <c r="AM4480" s="31">
        <f>SUM(AM4481:AM4483)</f>
        <v>0</v>
      </c>
      <c r="AN4480" s="31">
        <f>SUM(AN4481:AN4483)</f>
        <v>0</v>
      </c>
      <c r="AO4480" s="31">
        <f>Z4480+AA4480+AB4480+AC4480+AL4480+AM4480+AN4480</f>
        <v>0</v>
      </c>
      <c r="AP4480" s="32">
        <f>E4480+Y4480-AO4480</f>
        <v>19415000</v>
      </c>
      <c r="AQ4480" s="32"/>
      <c r="AR4480" s="28"/>
      <c r="AS4480" s="29">
        <f>E4480+H4480+I4480+J4480+K4480+L4480+M4480+N4480+W4480+X4480-Z4480-AB4480-AL4480-AC4480-AM4480-AN4480</f>
        <v>19415000</v>
      </c>
      <c r="AT4480" s="29">
        <f>AP4480-AS4480</f>
        <v>0</v>
      </c>
      <c r="AU4480" s="29">
        <f>E4480</f>
        <v>19415000</v>
      </c>
      <c r="AV4480" s="86">
        <f>AS4480-AU4480</f>
        <v>0</v>
      </c>
      <c r="AW4480" s="86">
        <f>Y4480-AO4480</f>
        <v>0</v>
      </c>
      <c r="AX4480" s="86">
        <f>AV4480-AW4480</f>
        <v>0</v>
      </c>
      <c r="AZ4480" s="398"/>
    </row>
    <row r="4481" spans="1:256" s="21" customFormat="1">
      <c r="A4481" s="10"/>
      <c r="B4481" s="8"/>
      <c r="C4481" s="8"/>
      <c r="D4481" s="82"/>
      <c r="E4481" s="33"/>
      <c r="F4481" s="33"/>
      <c r="G4481" s="282"/>
      <c r="H4481" s="283"/>
      <c r="I4481" s="33"/>
      <c r="J4481" s="33"/>
      <c r="K4481" s="33"/>
      <c r="L4481" s="33"/>
      <c r="M4481" s="33"/>
      <c r="N4481" s="33"/>
      <c r="O4481" s="33"/>
      <c r="P4481" s="33"/>
      <c r="Q4481" s="33"/>
      <c r="R4481" s="33"/>
      <c r="S4481" s="33"/>
      <c r="T4481" s="33"/>
      <c r="U4481" s="33"/>
      <c r="V4481" s="33"/>
      <c r="W4481" s="33"/>
      <c r="X4481" s="282"/>
      <c r="Y4481" s="33"/>
      <c r="Z4481" s="284"/>
      <c r="AA4481" s="284"/>
      <c r="AB4481" s="33"/>
      <c r="AC4481" s="33"/>
      <c r="AD4481" s="33"/>
      <c r="AE4481" s="33"/>
      <c r="AF4481" s="33"/>
      <c r="AG4481" s="33"/>
      <c r="AH4481" s="33"/>
      <c r="AI4481" s="33"/>
      <c r="AJ4481" s="33"/>
      <c r="AK4481" s="33"/>
      <c r="AL4481" s="33"/>
      <c r="AM4481" s="33"/>
      <c r="AN4481" s="33"/>
      <c r="AO4481" s="33"/>
      <c r="AP4481" s="34"/>
      <c r="AQ4481" s="70"/>
      <c r="AR4481" s="76"/>
      <c r="AS4481" s="60"/>
      <c r="AT4481" s="60"/>
      <c r="AU4481" s="60"/>
    </row>
    <row r="4482" spans="1:256" s="21" customFormat="1">
      <c r="A4482" s="10"/>
      <c r="B4482" s="8"/>
      <c r="C4482" s="8"/>
      <c r="D4482" s="82"/>
      <c r="E4482" s="33"/>
      <c r="F4482" s="33"/>
      <c r="G4482" s="282"/>
      <c r="H4482" s="283"/>
      <c r="I4482" s="33"/>
      <c r="J4482" s="33"/>
      <c r="K4482" s="33"/>
      <c r="L4482" s="33"/>
      <c r="M4482" s="33"/>
      <c r="N4482" s="33"/>
      <c r="O4482" s="33"/>
      <c r="P4482" s="33"/>
      <c r="Q4482" s="33"/>
      <c r="R4482" s="33"/>
      <c r="S4482" s="33"/>
      <c r="T4482" s="33"/>
      <c r="U4482" s="33"/>
      <c r="V4482" s="33"/>
      <c r="W4482" s="33"/>
      <c r="X4482" s="282"/>
      <c r="Y4482" s="33"/>
      <c r="Z4482" s="284"/>
      <c r="AA4482" s="284"/>
      <c r="AB4482" s="33"/>
      <c r="AC4482" s="33"/>
      <c r="AD4482" s="33"/>
      <c r="AE4482" s="33"/>
      <c r="AF4482" s="33"/>
      <c r="AG4482" s="33"/>
      <c r="AH4482" s="33"/>
      <c r="AI4482" s="33"/>
      <c r="AJ4482" s="33"/>
      <c r="AK4482" s="33"/>
      <c r="AL4482" s="33"/>
      <c r="AM4482" s="33"/>
      <c r="AN4482" s="33"/>
      <c r="AO4482" s="33"/>
      <c r="AP4482" s="34"/>
      <c r="AQ4482" s="70"/>
      <c r="AR4482" s="76"/>
      <c r="AS4482" s="60"/>
      <c r="AT4482" s="60"/>
      <c r="AU4482" s="60"/>
    </row>
    <row r="4483" spans="1:256" s="21" customFormat="1">
      <c r="A4483" s="13"/>
      <c r="B4483" s="8"/>
      <c r="C4483" s="8"/>
      <c r="D4483" s="78"/>
      <c r="E4483" s="34"/>
      <c r="F4483" s="34"/>
      <c r="G4483" s="63"/>
      <c r="H4483" s="67"/>
      <c r="I4483" s="34"/>
      <c r="J4483" s="34"/>
      <c r="K4483" s="34"/>
      <c r="L4483" s="34"/>
      <c r="M4483" s="34"/>
      <c r="N4483" s="34"/>
      <c r="O4483" s="34"/>
      <c r="P4483" s="34"/>
      <c r="Q4483" s="34"/>
      <c r="R4483" s="34"/>
      <c r="S4483" s="34"/>
      <c r="T4483" s="34"/>
      <c r="U4483" s="34"/>
      <c r="V4483" s="34"/>
      <c r="W4483" s="34"/>
      <c r="X4483" s="63"/>
      <c r="Y4483" s="34"/>
      <c r="Z4483" s="65"/>
      <c r="AA4483" s="65"/>
      <c r="AB4483" s="34"/>
      <c r="AC4483" s="34"/>
      <c r="AD4483" s="34"/>
      <c r="AE4483" s="34"/>
      <c r="AF4483" s="34"/>
      <c r="AG4483" s="34"/>
      <c r="AH4483" s="34"/>
      <c r="AI4483" s="34"/>
      <c r="AJ4483" s="34"/>
      <c r="AK4483" s="34"/>
      <c r="AL4483" s="34"/>
      <c r="AM4483" s="34"/>
      <c r="AN4483" s="34"/>
      <c r="AO4483" s="34"/>
      <c r="AP4483" s="34"/>
      <c r="AQ4483" s="34"/>
      <c r="AR4483" s="28"/>
      <c r="AS4483" s="29"/>
      <c r="AT4483" s="29"/>
      <c r="AU4483" s="29"/>
      <c r="AV4483" s="402"/>
      <c r="AW4483" s="402"/>
      <c r="AX4483" s="402"/>
      <c r="AY4483" s="402"/>
      <c r="AZ4483" s="402"/>
      <c r="BA4483" s="402"/>
      <c r="BB4483" s="402"/>
      <c r="BC4483" s="402"/>
      <c r="BD4483" s="402"/>
      <c r="BE4483" s="402"/>
      <c r="BF4483" s="402"/>
      <c r="BG4483" s="402"/>
      <c r="BH4483" s="402"/>
      <c r="BI4483" s="402"/>
      <c r="BJ4483" s="402"/>
      <c r="BK4483" s="402"/>
      <c r="BL4483" s="402"/>
      <c r="BM4483" s="402"/>
      <c r="BN4483" s="402"/>
      <c r="BO4483" s="402"/>
      <c r="BP4483" s="402"/>
      <c r="BQ4483" s="402"/>
      <c r="BR4483" s="402"/>
      <c r="BS4483" s="402"/>
      <c r="BT4483" s="402"/>
      <c r="BU4483" s="402"/>
      <c r="BV4483" s="402"/>
      <c r="BW4483" s="402"/>
      <c r="BX4483" s="402"/>
      <c r="BY4483" s="402"/>
      <c r="BZ4483" s="402"/>
      <c r="CA4483" s="402"/>
      <c r="CB4483" s="402"/>
      <c r="CC4483" s="402"/>
      <c r="CD4483" s="402"/>
      <c r="CE4483" s="402"/>
      <c r="CF4483" s="402"/>
      <c r="CG4483" s="402"/>
      <c r="CH4483" s="402"/>
      <c r="CI4483" s="402"/>
      <c r="CJ4483" s="402"/>
      <c r="CK4483" s="402"/>
      <c r="CL4483" s="402"/>
      <c r="CM4483" s="402"/>
      <c r="CN4483" s="402"/>
      <c r="CO4483" s="402"/>
      <c r="CP4483" s="402"/>
      <c r="CQ4483" s="402"/>
      <c r="CR4483" s="402"/>
      <c r="CS4483" s="402"/>
      <c r="CT4483" s="402"/>
      <c r="CU4483" s="402"/>
      <c r="CV4483" s="402"/>
      <c r="CW4483" s="402"/>
      <c r="CX4483" s="402"/>
      <c r="CY4483" s="402"/>
      <c r="CZ4483" s="402"/>
      <c r="DA4483" s="402"/>
      <c r="DB4483" s="402"/>
      <c r="DC4483" s="402"/>
      <c r="DD4483" s="402"/>
      <c r="DE4483" s="402"/>
      <c r="DF4483" s="402"/>
      <c r="DG4483" s="402"/>
      <c r="DH4483" s="402"/>
      <c r="DI4483" s="402"/>
      <c r="DJ4483" s="402"/>
      <c r="DK4483" s="402"/>
      <c r="DL4483" s="402"/>
      <c r="DM4483" s="402"/>
      <c r="DN4483" s="402"/>
      <c r="DO4483" s="402"/>
      <c r="DP4483" s="402"/>
      <c r="DQ4483" s="402"/>
      <c r="DR4483" s="402"/>
      <c r="DS4483" s="402"/>
      <c r="DT4483" s="402"/>
      <c r="DU4483" s="402"/>
      <c r="DV4483" s="402"/>
      <c r="DW4483" s="402"/>
      <c r="DX4483" s="402"/>
      <c r="DY4483" s="402"/>
      <c r="DZ4483" s="402"/>
      <c r="EA4483" s="402"/>
      <c r="EB4483" s="402"/>
      <c r="EC4483" s="402"/>
      <c r="ED4483" s="402"/>
      <c r="EE4483" s="402"/>
      <c r="EF4483" s="402"/>
      <c r="EG4483" s="402"/>
      <c r="EH4483" s="402"/>
      <c r="EI4483" s="402"/>
      <c r="EJ4483" s="402"/>
      <c r="EK4483" s="402"/>
      <c r="EL4483" s="402"/>
      <c r="EM4483" s="402"/>
      <c r="EN4483" s="402"/>
      <c r="EO4483" s="402"/>
      <c r="EP4483" s="402"/>
      <c r="EQ4483" s="402"/>
      <c r="ER4483" s="402"/>
      <c r="ES4483" s="402"/>
      <c r="ET4483" s="402"/>
      <c r="EU4483" s="402"/>
      <c r="EV4483" s="402"/>
      <c r="EW4483" s="402"/>
      <c r="EX4483" s="402"/>
      <c r="EY4483" s="402"/>
      <c r="EZ4483" s="402"/>
      <c r="FA4483" s="402"/>
      <c r="FB4483" s="402"/>
      <c r="FC4483" s="402"/>
      <c r="FD4483" s="402"/>
      <c r="FE4483" s="402"/>
      <c r="FF4483" s="402"/>
      <c r="FG4483" s="402"/>
      <c r="FH4483" s="402"/>
      <c r="FI4483" s="402"/>
      <c r="FJ4483" s="402"/>
      <c r="FK4483" s="402"/>
      <c r="FL4483" s="402"/>
      <c r="FM4483" s="402"/>
      <c r="FN4483" s="402"/>
      <c r="FO4483" s="402"/>
      <c r="FP4483" s="402"/>
      <c r="FQ4483" s="402"/>
      <c r="FR4483" s="402"/>
      <c r="FS4483" s="402"/>
      <c r="FT4483" s="402"/>
      <c r="FU4483" s="402"/>
      <c r="FV4483" s="402"/>
      <c r="FW4483" s="402"/>
      <c r="FX4483" s="402"/>
      <c r="FY4483" s="402"/>
      <c r="FZ4483" s="402"/>
      <c r="GA4483" s="402"/>
      <c r="GB4483" s="402"/>
      <c r="GC4483" s="402"/>
      <c r="GD4483" s="402"/>
      <c r="GE4483" s="402"/>
      <c r="GF4483" s="402"/>
      <c r="GG4483" s="402"/>
      <c r="GH4483" s="402"/>
      <c r="GI4483" s="402"/>
      <c r="GJ4483" s="402"/>
      <c r="GK4483" s="402"/>
      <c r="GL4483" s="402"/>
      <c r="GM4483" s="402"/>
      <c r="GN4483" s="402"/>
      <c r="GO4483" s="402"/>
      <c r="GP4483" s="402"/>
      <c r="GQ4483" s="402"/>
      <c r="GR4483" s="402"/>
      <c r="GS4483" s="402"/>
      <c r="GT4483" s="402"/>
      <c r="GU4483" s="402"/>
      <c r="GV4483" s="402"/>
      <c r="GW4483" s="402"/>
      <c r="GX4483" s="402"/>
      <c r="GY4483" s="402"/>
      <c r="GZ4483" s="402"/>
      <c r="HA4483" s="402"/>
      <c r="HB4483" s="402"/>
      <c r="HC4483" s="402"/>
      <c r="HD4483" s="402"/>
      <c r="HE4483" s="402"/>
      <c r="HF4483" s="402"/>
      <c r="HG4483" s="402"/>
      <c r="HH4483" s="402"/>
      <c r="HI4483" s="402"/>
      <c r="HJ4483" s="402"/>
      <c r="HK4483" s="402"/>
      <c r="HL4483" s="402"/>
      <c r="HM4483" s="402"/>
      <c r="HN4483" s="402"/>
      <c r="HO4483" s="402"/>
      <c r="HP4483" s="402"/>
      <c r="HQ4483" s="402"/>
      <c r="HR4483" s="402"/>
      <c r="HS4483" s="402"/>
      <c r="HT4483" s="402"/>
      <c r="HU4483" s="402"/>
      <c r="HV4483" s="402"/>
      <c r="HW4483" s="402"/>
      <c r="HX4483" s="402"/>
      <c r="HY4483" s="402"/>
      <c r="HZ4483" s="402"/>
      <c r="IA4483" s="402"/>
      <c r="IB4483" s="402"/>
      <c r="IC4483" s="402"/>
      <c r="ID4483" s="402"/>
      <c r="IE4483" s="402"/>
      <c r="IF4483" s="402"/>
      <c r="IG4483" s="402"/>
      <c r="IH4483" s="402"/>
      <c r="II4483" s="402"/>
      <c r="IJ4483" s="402"/>
      <c r="IK4483" s="402"/>
      <c r="IL4483" s="402"/>
      <c r="IM4483" s="402"/>
      <c r="IN4483" s="402"/>
      <c r="IO4483" s="402"/>
      <c r="IP4483" s="402"/>
      <c r="IQ4483" s="402"/>
      <c r="IR4483" s="402"/>
      <c r="IS4483" s="402"/>
      <c r="IT4483" s="402"/>
      <c r="IU4483" s="402"/>
      <c r="IV4483" s="402"/>
    </row>
    <row r="4484" spans="1:256" s="21" customFormat="1">
      <c r="A4484" s="14"/>
      <c r="B4484" s="11">
        <v>8</v>
      </c>
      <c r="C4484" s="11"/>
      <c r="D4484" s="77" t="s">
        <v>39</v>
      </c>
      <c r="E4484" s="31">
        <v>14852575</v>
      </c>
      <c r="F4484" s="31">
        <f t="shared" ref="F4484:V4484" si="395">SUM(F4485:F4492)</f>
        <v>0</v>
      </c>
      <c r="G4484" s="31">
        <f t="shared" si="395"/>
        <v>0</v>
      </c>
      <c r="H4484" s="31">
        <f t="shared" si="395"/>
        <v>0</v>
      </c>
      <c r="I4484" s="31">
        <f t="shared" si="395"/>
        <v>0</v>
      </c>
      <c r="J4484" s="31">
        <f t="shared" si="395"/>
        <v>0</v>
      </c>
      <c r="K4484" s="31">
        <f t="shared" si="395"/>
        <v>0</v>
      </c>
      <c r="L4484" s="31">
        <f t="shared" si="395"/>
        <v>0</v>
      </c>
      <c r="M4484" s="31">
        <f t="shared" si="395"/>
        <v>0</v>
      </c>
      <c r="N4484" s="31">
        <f t="shared" si="395"/>
        <v>0</v>
      </c>
      <c r="O4484" s="31">
        <f t="shared" si="395"/>
        <v>0</v>
      </c>
      <c r="P4484" s="31">
        <f t="shared" si="395"/>
        <v>0</v>
      </c>
      <c r="Q4484" s="31">
        <f t="shared" si="395"/>
        <v>0</v>
      </c>
      <c r="R4484" s="31">
        <f t="shared" si="395"/>
        <v>0</v>
      </c>
      <c r="S4484" s="31">
        <f t="shared" si="395"/>
        <v>0</v>
      </c>
      <c r="T4484" s="31">
        <f t="shared" si="395"/>
        <v>0</v>
      </c>
      <c r="U4484" s="31">
        <f t="shared" si="395"/>
        <v>0</v>
      </c>
      <c r="V4484" s="31">
        <f t="shared" si="395"/>
        <v>0</v>
      </c>
      <c r="W4484" s="31">
        <f>SUM(O4484:V4484)</f>
        <v>0</v>
      </c>
      <c r="X4484" s="31">
        <f>SUM(X4485:X4485)</f>
        <v>0</v>
      </c>
      <c r="Y4484" s="31">
        <f>H4484+I4484+J4484+K4484+L4484+M4484+N4484+W4484+X4484</f>
        <v>0</v>
      </c>
      <c r="Z4484" s="31">
        <f t="shared" ref="Z4484:AK4484" si="396">SUM(Z4485:Z4485)</f>
        <v>0</v>
      </c>
      <c r="AA4484" s="31">
        <f t="shared" si="396"/>
        <v>0</v>
      </c>
      <c r="AB4484" s="31">
        <f t="shared" si="396"/>
        <v>0</v>
      </c>
      <c r="AC4484" s="31">
        <f t="shared" si="396"/>
        <v>0</v>
      </c>
      <c r="AD4484" s="31">
        <f t="shared" si="396"/>
        <v>0</v>
      </c>
      <c r="AE4484" s="31">
        <f t="shared" si="396"/>
        <v>0</v>
      </c>
      <c r="AF4484" s="31">
        <f t="shared" si="396"/>
        <v>0</v>
      </c>
      <c r="AG4484" s="31">
        <f t="shared" si="396"/>
        <v>0</v>
      </c>
      <c r="AH4484" s="31">
        <f t="shared" si="396"/>
        <v>0</v>
      </c>
      <c r="AI4484" s="31">
        <f t="shared" si="396"/>
        <v>0</v>
      </c>
      <c r="AJ4484" s="31">
        <f t="shared" si="396"/>
        <v>0</v>
      </c>
      <c r="AK4484" s="31">
        <f t="shared" si="396"/>
        <v>0</v>
      </c>
      <c r="AL4484" s="31">
        <f>SUM(AD4484:AK4484)</f>
        <v>0</v>
      </c>
      <c r="AM4484" s="31">
        <f>SUM(AM4485:AM4485)</f>
        <v>0</v>
      </c>
      <c r="AN4484" s="31">
        <f>SUM(AN4485:AN4485)</f>
        <v>0</v>
      </c>
      <c r="AO4484" s="31">
        <f>Z4484+AA4484+AB4484+AC4484+AL4484+AM4484+AN4484</f>
        <v>0</v>
      </c>
      <c r="AP4484" s="32">
        <f>E4484+Y4484-AO4484</f>
        <v>14852575</v>
      </c>
      <c r="AQ4484" s="32"/>
      <c r="AR4484" s="28"/>
      <c r="AS4484" s="29">
        <f>E4484+H4484+I4484+J4484+K4484+L4484+M4484+N4484+W4484+X4484-Z4484-AB4484-AL4484-AC4484-AM4484-AN4484</f>
        <v>14852575</v>
      </c>
      <c r="AT4484" s="29">
        <f>AP4484-AS4484</f>
        <v>0</v>
      </c>
      <c r="AU4484" s="29">
        <f>E4484</f>
        <v>14852575</v>
      </c>
      <c r="AV4484" s="86">
        <f>AS4484-AU4484</f>
        <v>0</v>
      </c>
      <c r="AW4484" s="86">
        <f>Y4484-AO4484</f>
        <v>0</v>
      </c>
      <c r="AX4484" s="86">
        <f>AV4484-AW4484</f>
        <v>0</v>
      </c>
      <c r="AZ4484" s="398"/>
    </row>
    <row r="4485" spans="1:256" s="21" customFormat="1">
      <c r="A4485" s="10"/>
      <c r="B4485" s="245"/>
      <c r="C4485" s="245"/>
      <c r="D4485" s="78"/>
      <c r="E4485" s="33"/>
      <c r="F4485" s="33"/>
      <c r="G4485" s="282"/>
      <c r="H4485" s="283"/>
      <c r="I4485" s="33"/>
      <c r="J4485" s="33"/>
      <c r="K4485" s="33"/>
      <c r="L4485" s="33"/>
      <c r="M4485" s="33"/>
      <c r="N4485" s="33"/>
      <c r="O4485" s="33"/>
      <c r="P4485" s="33"/>
      <c r="Q4485" s="33"/>
      <c r="R4485" s="33"/>
      <c r="S4485" s="33"/>
      <c r="T4485" s="33"/>
      <c r="U4485" s="33"/>
      <c r="V4485" s="33"/>
      <c r="W4485" s="33"/>
      <c r="X4485" s="282"/>
      <c r="Y4485" s="33"/>
      <c r="Z4485" s="284"/>
      <c r="AA4485" s="284"/>
      <c r="AB4485" s="33"/>
      <c r="AC4485" s="33"/>
      <c r="AD4485" s="33"/>
      <c r="AE4485" s="33"/>
      <c r="AF4485" s="33"/>
      <c r="AG4485" s="33"/>
      <c r="AH4485" s="33"/>
      <c r="AI4485" s="33"/>
      <c r="AJ4485" s="33"/>
      <c r="AK4485" s="33"/>
      <c r="AL4485" s="33"/>
      <c r="AM4485" s="33"/>
      <c r="AN4485" s="33"/>
      <c r="AO4485" s="33"/>
      <c r="AP4485" s="34"/>
      <c r="AQ4485" s="70"/>
      <c r="AR4485" s="76"/>
      <c r="AS4485" s="60"/>
      <c r="AT4485" s="60"/>
      <c r="AU4485" s="60"/>
    </row>
    <row r="4486" spans="1:256" s="21" customFormat="1">
      <c r="A4486" s="10"/>
      <c r="B4486" s="245"/>
      <c r="C4486" s="245"/>
      <c r="D4486" s="371"/>
      <c r="E4486" s="33"/>
      <c r="F4486" s="33"/>
      <c r="G4486" s="282"/>
      <c r="H4486" s="283"/>
      <c r="I4486" s="33"/>
      <c r="J4486" s="33"/>
      <c r="K4486" s="33"/>
      <c r="L4486" s="33"/>
      <c r="M4486" s="33"/>
      <c r="N4486" s="33"/>
      <c r="O4486" s="33"/>
      <c r="P4486" s="33"/>
      <c r="Q4486" s="33"/>
      <c r="R4486" s="33"/>
      <c r="S4486" s="33"/>
      <c r="T4486" s="33"/>
      <c r="U4486" s="33"/>
      <c r="V4486" s="33"/>
      <c r="W4486" s="33"/>
      <c r="X4486" s="282"/>
      <c r="Y4486" s="33"/>
      <c r="Z4486" s="284"/>
      <c r="AA4486" s="284"/>
      <c r="AB4486" s="33"/>
      <c r="AC4486" s="33"/>
      <c r="AD4486" s="33"/>
      <c r="AE4486" s="33"/>
      <c r="AF4486" s="33"/>
      <c r="AG4486" s="33"/>
      <c r="AH4486" s="33"/>
      <c r="AI4486" s="33"/>
      <c r="AJ4486" s="33"/>
      <c r="AK4486" s="33"/>
      <c r="AL4486" s="33"/>
      <c r="AM4486" s="33"/>
      <c r="AN4486" s="33"/>
      <c r="AO4486" s="33"/>
      <c r="AP4486" s="34"/>
      <c r="AQ4486" s="70"/>
      <c r="AR4486" s="76"/>
      <c r="AS4486" s="60"/>
      <c r="AT4486" s="60"/>
      <c r="AU4486" s="60"/>
    </row>
    <row r="4487" spans="1:256" s="21" customFormat="1">
      <c r="A4487" s="10"/>
      <c r="B4487" s="245"/>
      <c r="C4487" s="245"/>
      <c r="D4487" s="371"/>
      <c r="E4487" s="33"/>
      <c r="F4487" s="33"/>
      <c r="G4487" s="282"/>
      <c r="H4487" s="283"/>
      <c r="I4487" s="33"/>
      <c r="J4487" s="33"/>
      <c r="K4487" s="33"/>
      <c r="L4487" s="33"/>
      <c r="M4487" s="33"/>
      <c r="N4487" s="33"/>
      <c r="O4487" s="33"/>
      <c r="P4487" s="33"/>
      <c r="Q4487" s="33"/>
      <c r="R4487" s="33"/>
      <c r="S4487" s="33"/>
      <c r="T4487" s="33"/>
      <c r="U4487" s="33"/>
      <c r="V4487" s="33"/>
      <c r="W4487" s="33"/>
      <c r="X4487" s="282"/>
      <c r="Y4487" s="33"/>
      <c r="Z4487" s="284"/>
      <c r="AA4487" s="284"/>
      <c r="AB4487" s="33"/>
      <c r="AC4487" s="33"/>
      <c r="AD4487" s="33"/>
      <c r="AE4487" s="33"/>
      <c r="AF4487" s="33"/>
      <c r="AG4487" s="33"/>
      <c r="AH4487" s="33"/>
      <c r="AI4487" s="33"/>
      <c r="AJ4487" s="33"/>
      <c r="AK4487" s="33"/>
      <c r="AL4487" s="33"/>
      <c r="AM4487" s="33"/>
      <c r="AN4487" s="33"/>
      <c r="AO4487" s="33"/>
      <c r="AP4487" s="34"/>
      <c r="AQ4487" s="70"/>
      <c r="AR4487" s="76"/>
      <c r="AS4487" s="60"/>
      <c r="AT4487" s="60"/>
      <c r="AU4487" s="60"/>
    </row>
    <row r="4488" spans="1:256" s="21" customFormat="1">
      <c r="A4488" s="10"/>
      <c r="B4488" s="245"/>
      <c r="C4488" s="245"/>
      <c r="D4488" s="371"/>
      <c r="E4488" s="33"/>
      <c r="F4488" s="33"/>
      <c r="G4488" s="282"/>
      <c r="H4488" s="283"/>
      <c r="I4488" s="33"/>
      <c r="J4488" s="33"/>
      <c r="K4488" s="33"/>
      <c r="L4488" s="33"/>
      <c r="M4488" s="33"/>
      <c r="N4488" s="33"/>
      <c r="O4488" s="33"/>
      <c r="P4488" s="33"/>
      <c r="Q4488" s="33"/>
      <c r="R4488" s="33"/>
      <c r="S4488" s="33"/>
      <c r="T4488" s="33"/>
      <c r="U4488" s="33"/>
      <c r="V4488" s="33"/>
      <c r="W4488" s="33"/>
      <c r="X4488" s="282"/>
      <c r="Y4488" s="33"/>
      <c r="Z4488" s="284"/>
      <c r="AA4488" s="284"/>
      <c r="AB4488" s="33"/>
      <c r="AC4488" s="33"/>
      <c r="AD4488" s="33"/>
      <c r="AE4488" s="33"/>
      <c r="AF4488" s="33"/>
      <c r="AG4488" s="33"/>
      <c r="AH4488" s="33"/>
      <c r="AI4488" s="33"/>
      <c r="AJ4488" s="33"/>
      <c r="AK4488" s="33"/>
      <c r="AL4488" s="33"/>
      <c r="AM4488" s="33"/>
      <c r="AN4488" s="33"/>
      <c r="AO4488" s="33"/>
      <c r="AP4488" s="34"/>
      <c r="AQ4488" s="70"/>
      <c r="AR4488" s="76"/>
      <c r="AS4488" s="60"/>
      <c r="AT4488" s="60"/>
      <c r="AU4488" s="60"/>
    </row>
    <row r="4489" spans="1:256" s="21" customFormat="1">
      <c r="A4489" s="10"/>
      <c r="B4489" s="245"/>
      <c r="C4489" s="245"/>
      <c r="D4489" s="371"/>
      <c r="E4489" s="33"/>
      <c r="F4489" s="33"/>
      <c r="G4489" s="282"/>
      <c r="H4489" s="283"/>
      <c r="I4489" s="33"/>
      <c r="J4489" s="33"/>
      <c r="K4489" s="33"/>
      <c r="L4489" s="33"/>
      <c r="M4489" s="33"/>
      <c r="N4489" s="33"/>
      <c r="O4489" s="33"/>
      <c r="P4489" s="33"/>
      <c r="Q4489" s="33"/>
      <c r="R4489" s="33"/>
      <c r="S4489" s="33"/>
      <c r="T4489" s="33"/>
      <c r="U4489" s="33"/>
      <c r="V4489" s="33"/>
      <c r="W4489" s="33"/>
      <c r="X4489" s="282"/>
      <c r="Y4489" s="33"/>
      <c r="Z4489" s="284"/>
      <c r="AA4489" s="284"/>
      <c r="AB4489" s="33"/>
      <c r="AC4489" s="33"/>
      <c r="AD4489" s="33"/>
      <c r="AE4489" s="33"/>
      <c r="AF4489" s="33"/>
      <c r="AG4489" s="33"/>
      <c r="AH4489" s="33"/>
      <c r="AI4489" s="33"/>
      <c r="AJ4489" s="33"/>
      <c r="AK4489" s="33"/>
      <c r="AL4489" s="33"/>
      <c r="AM4489" s="33"/>
      <c r="AN4489" s="33"/>
      <c r="AO4489" s="33"/>
      <c r="AP4489" s="34"/>
      <c r="AQ4489" s="70"/>
      <c r="AR4489" s="76"/>
      <c r="AS4489" s="60"/>
      <c r="AT4489" s="60"/>
      <c r="AU4489" s="60"/>
    </row>
    <row r="4490" spans="1:256" s="21" customFormat="1">
      <c r="A4490" s="10"/>
      <c r="B4490" s="245"/>
      <c r="C4490" s="245"/>
      <c r="D4490" s="371"/>
      <c r="E4490" s="33"/>
      <c r="F4490" s="33"/>
      <c r="G4490" s="282"/>
      <c r="H4490" s="283"/>
      <c r="I4490" s="33"/>
      <c r="J4490" s="33"/>
      <c r="K4490" s="33"/>
      <c r="L4490" s="33"/>
      <c r="M4490" s="33"/>
      <c r="N4490" s="33"/>
      <c r="O4490" s="33"/>
      <c r="P4490" s="33"/>
      <c r="Q4490" s="33"/>
      <c r="R4490" s="33"/>
      <c r="S4490" s="33"/>
      <c r="T4490" s="33"/>
      <c r="U4490" s="33"/>
      <c r="V4490" s="33"/>
      <c r="W4490" s="33"/>
      <c r="X4490" s="282"/>
      <c r="Y4490" s="33"/>
      <c r="Z4490" s="284"/>
      <c r="AA4490" s="284"/>
      <c r="AB4490" s="33"/>
      <c r="AC4490" s="33"/>
      <c r="AD4490" s="33"/>
      <c r="AE4490" s="33"/>
      <c r="AF4490" s="33"/>
      <c r="AG4490" s="33"/>
      <c r="AH4490" s="33"/>
      <c r="AI4490" s="33"/>
      <c r="AJ4490" s="33"/>
      <c r="AK4490" s="33"/>
      <c r="AL4490" s="33"/>
      <c r="AM4490" s="33"/>
      <c r="AN4490" s="33"/>
      <c r="AO4490" s="33"/>
      <c r="AP4490" s="34"/>
      <c r="AQ4490" s="70"/>
      <c r="AR4490" s="76"/>
      <c r="AS4490" s="60"/>
      <c r="AT4490" s="60"/>
      <c r="AU4490" s="60"/>
    </row>
    <row r="4491" spans="1:256" s="21" customFormat="1">
      <c r="A4491" s="10"/>
      <c r="B4491" s="245"/>
      <c r="C4491" s="245"/>
      <c r="D4491" s="78"/>
      <c r="E4491" s="33"/>
      <c r="F4491" s="33"/>
      <c r="G4491" s="282"/>
      <c r="H4491" s="283"/>
      <c r="I4491" s="33"/>
      <c r="J4491" s="33"/>
      <c r="K4491" s="33"/>
      <c r="L4491" s="33"/>
      <c r="M4491" s="33"/>
      <c r="N4491" s="33"/>
      <c r="O4491" s="33"/>
      <c r="P4491" s="33"/>
      <c r="Q4491" s="33"/>
      <c r="R4491" s="33"/>
      <c r="S4491" s="33"/>
      <c r="T4491" s="33"/>
      <c r="U4491" s="33"/>
      <c r="V4491" s="33"/>
      <c r="W4491" s="33"/>
      <c r="X4491" s="282"/>
      <c r="Y4491" s="33"/>
      <c r="Z4491" s="284"/>
      <c r="AA4491" s="284"/>
      <c r="AB4491" s="33"/>
      <c r="AC4491" s="33"/>
      <c r="AD4491" s="33"/>
      <c r="AE4491" s="33"/>
      <c r="AF4491" s="33"/>
      <c r="AG4491" s="33"/>
      <c r="AH4491" s="33"/>
      <c r="AI4491" s="33"/>
      <c r="AJ4491" s="33"/>
      <c r="AK4491" s="33"/>
      <c r="AL4491" s="33"/>
      <c r="AM4491" s="33"/>
      <c r="AN4491" s="33"/>
      <c r="AO4491" s="33"/>
      <c r="AP4491" s="34"/>
      <c r="AQ4491" s="70"/>
      <c r="AR4491" s="76"/>
      <c r="AS4491" s="60"/>
      <c r="AT4491" s="60"/>
      <c r="AU4491" s="60"/>
    </row>
    <row r="4492" spans="1:256" s="21" customFormat="1">
      <c r="A4492" s="13"/>
      <c r="B4492" s="8"/>
      <c r="C4492" s="8"/>
      <c r="D4492" s="78"/>
      <c r="E4492" s="34"/>
      <c r="F4492" s="34"/>
      <c r="G4492" s="63"/>
      <c r="H4492" s="67"/>
      <c r="I4492" s="34"/>
      <c r="J4492" s="34"/>
      <c r="K4492" s="34"/>
      <c r="L4492" s="34"/>
      <c r="M4492" s="34"/>
      <c r="N4492" s="34"/>
      <c r="O4492" s="34"/>
      <c r="P4492" s="34"/>
      <c r="Q4492" s="34"/>
      <c r="R4492" s="34"/>
      <c r="S4492" s="34"/>
      <c r="T4492" s="34"/>
      <c r="U4492" s="34"/>
      <c r="V4492" s="34"/>
      <c r="W4492" s="34"/>
      <c r="X4492" s="63"/>
      <c r="Y4492" s="34"/>
      <c r="Z4492" s="65"/>
      <c r="AA4492" s="65"/>
      <c r="AB4492" s="34"/>
      <c r="AC4492" s="34"/>
      <c r="AD4492" s="34"/>
      <c r="AE4492" s="34"/>
      <c r="AF4492" s="34"/>
      <c r="AG4492" s="34"/>
      <c r="AH4492" s="34"/>
      <c r="AI4492" s="34"/>
      <c r="AJ4492" s="34"/>
      <c r="AK4492" s="34"/>
      <c r="AL4492" s="34"/>
      <c r="AM4492" s="34"/>
      <c r="AN4492" s="34"/>
      <c r="AO4492" s="34"/>
      <c r="AP4492" s="34"/>
      <c r="AQ4492" s="34"/>
      <c r="AR4492" s="28"/>
      <c r="AS4492" s="29"/>
      <c r="AT4492" s="29"/>
      <c r="AU4492" s="29"/>
      <c r="AV4492" s="402"/>
      <c r="AW4492" s="402"/>
      <c r="AX4492" s="402"/>
      <c r="AY4492" s="402"/>
      <c r="AZ4492" s="402"/>
      <c r="BA4492" s="402"/>
      <c r="BB4492" s="402"/>
      <c r="BC4492" s="402"/>
      <c r="BD4492" s="402"/>
      <c r="BE4492" s="402"/>
      <c r="BF4492" s="402"/>
      <c r="BG4492" s="402"/>
      <c r="BH4492" s="402"/>
      <c r="BI4492" s="402"/>
      <c r="BJ4492" s="402"/>
      <c r="BK4492" s="402"/>
      <c r="BL4492" s="402"/>
      <c r="BM4492" s="402"/>
      <c r="BN4492" s="402"/>
      <c r="BO4492" s="402"/>
      <c r="BP4492" s="402"/>
      <c r="BQ4492" s="402"/>
      <c r="BR4492" s="402"/>
      <c r="BS4492" s="402"/>
      <c r="BT4492" s="402"/>
      <c r="BU4492" s="402"/>
      <c r="BV4492" s="402"/>
      <c r="BW4492" s="402"/>
      <c r="BX4492" s="402"/>
      <c r="BY4492" s="402"/>
      <c r="BZ4492" s="402"/>
      <c r="CA4492" s="402"/>
      <c r="CB4492" s="402"/>
      <c r="CC4492" s="402"/>
      <c r="CD4492" s="402"/>
      <c r="CE4492" s="402"/>
      <c r="CF4492" s="402"/>
      <c r="CG4492" s="402"/>
      <c r="CH4492" s="402"/>
      <c r="CI4492" s="402"/>
      <c r="CJ4492" s="402"/>
      <c r="CK4492" s="402"/>
      <c r="CL4492" s="402"/>
      <c r="CM4492" s="402"/>
      <c r="CN4492" s="402"/>
      <c r="CO4492" s="402"/>
      <c r="CP4492" s="402"/>
      <c r="CQ4492" s="402"/>
      <c r="CR4492" s="402"/>
      <c r="CS4492" s="402"/>
      <c r="CT4492" s="402"/>
      <c r="CU4492" s="402"/>
      <c r="CV4492" s="402"/>
      <c r="CW4492" s="402"/>
      <c r="CX4492" s="402"/>
      <c r="CY4492" s="402"/>
      <c r="CZ4492" s="402"/>
      <c r="DA4492" s="402"/>
      <c r="DB4492" s="402"/>
      <c r="DC4492" s="402"/>
      <c r="DD4492" s="402"/>
      <c r="DE4492" s="402"/>
      <c r="DF4492" s="402"/>
      <c r="DG4492" s="402"/>
      <c r="DH4492" s="402"/>
      <c r="DI4492" s="402"/>
      <c r="DJ4492" s="402"/>
      <c r="DK4492" s="402"/>
      <c r="DL4492" s="402"/>
      <c r="DM4492" s="402"/>
      <c r="DN4492" s="402"/>
      <c r="DO4492" s="402"/>
      <c r="DP4492" s="402"/>
      <c r="DQ4492" s="402"/>
      <c r="DR4492" s="402"/>
      <c r="DS4492" s="402"/>
      <c r="DT4492" s="402"/>
      <c r="DU4492" s="402"/>
      <c r="DV4492" s="402"/>
      <c r="DW4492" s="402"/>
      <c r="DX4492" s="402"/>
      <c r="DY4492" s="402"/>
      <c r="DZ4492" s="402"/>
      <c r="EA4492" s="402"/>
      <c r="EB4492" s="402"/>
      <c r="EC4492" s="402"/>
      <c r="ED4492" s="402"/>
      <c r="EE4492" s="402"/>
      <c r="EF4492" s="402"/>
      <c r="EG4492" s="402"/>
      <c r="EH4492" s="402"/>
      <c r="EI4492" s="402"/>
      <c r="EJ4492" s="402"/>
      <c r="EK4492" s="402"/>
      <c r="EL4492" s="402"/>
      <c r="EM4492" s="402"/>
      <c r="EN4492" s="402"/>
      <c r="EO4492" s="402"/>
      <c r="EP4492" s="402"/>
      <c r="EQ4492" s="402"/>
      <c r="ER4492" s="402"/>
      <c r="ES4492" s="402"/>
      <c r="ET4492" s="402"/>
      <c r="EU4492" s="402"/>
      <c r="EV4492" s="402"/>
      <c r="EW4492" s="402"/>
      <c r="EX4492" s="402"/>
      <c r="EY4492" s="402"/>
      <c r="EZ4492" s="402"/>
      <c r="FA4492" s="402"/>
      <c r="FB4492" s="402"/>
      <c r="FC4492" s="402"/>
      <c r="FD4492" s="402"/>
      <c r="FE4492" s="402"/>
      <c r="FF4492" s="402"/>
      <c r="FG4492" s="402"/>
      <c r="FH4492" s="402"/>
      <c r="FI4492" s="402"/>
      <c r="FJ4492" s="402"/>
      <c r="FK4492" s="402"/>
      <c r="FL4492" s="402"/>
      <c r="FM4492" s="402"/>
      <c r="FN4492" s="402"/>
      <c r="FO4492" s="402"/>
      <c r="FP4492" s="402"/>
      <c r="FQ4492" s="402"/>
      <c r="FR4492" s="402"/>
      <c r="FS4492" s="402"/>
      <c r="FT4492" s="402"/>
      <c r="FU4492" s="402"/>
      <c r="FV4492" s="402"/>
      <c r="FW4492" s="402"/>
      <c r="FX4492" s="402"/>
      <c r="FY4492" s="402"/>
      <c r="FZ4492" s="402"/>
      <c r="GA4492" s="402"/>
      <c r="GB4492" s="402"/>
      <c r="GC4492" s="402"/>
      <c r="GD4492" s="402"/>
      <c r="GE4492" s="402"/>
      <c r="GF4492" s="402"/>
      <c r="GG4492" s="402"/>
      <c r="GH4492" s="402"/>
      <c r="GI4492" s="402"/>
      <c r="GJ4492" s="402"/>
      <c r="GK4492" s="402"/>
      <c r="GL4492" s="402"/>
      <c r="GM4492" s="402"/>
      <c r="GN4492" s="402"/>
      <c r="GO4492" s="402"/>
      <c r="GP4492" s="402"/>
      <c r="GQ4492" s="402"/>
      <c r="GR4492" s="402"/>
      <c r="GS4492" s="402"/>
      <c r="GT4492" s="402"/>
      <c r="GU4492" s="402"/>
      <c r="GV4492" s="402"/>
      <c r="GW4492" s="402"/>
      <c r="GX4492" s="402"/>
      <c r="GY4492" s="402"/>
      <c r="GZ4492" s="402"/>
      <c r="HA4492" s="402"/>
      <c r="HB4492" s="402"/>
      <c r="HC4492" s="402"/>
      <c r="HD4492" s="402"/>
      <c r="HE4492" s="402"/>
      <c r="HF4492" s="402"/>
      <c r="HG4492" s="402"/>
      <c r="HH4492" s="402"/>
      <c r="HI4492" s="402"/>
      <c r="HJ4492" s="402"/>
      <c r="HK4492" s="402"/>
      <c r="HL4492" s="402"/>
      <c r="HM4492" s="402"/>
      <c r="HN4492" s="402"/>
      <c r="HO4492" s="402"/>
      <c r="HP4492" s="402"/>
      <c r="HQ4492" s="402"/>
      <c r="HR4492" s="402"/>
      <c r="HS4492" s="402"/>
      <c r="HT4492" s="402"/>
      <c r="HU4492" s="402"/>
      <c r="HV4492" s="402"/>
      <c r="HW4492" s="402"/>
      <c r="HX4492" s="402"/>
      <c r="HY4492" s="402"/>
      <c r="HZ4492" s="402"/>
      <c r="IA4492" s="402"/>
      <c r="IB4492" s="402"/>
      <c r="IC4492" s="402"/>
      <c r="ID4492" s="402"/>
      <c r="IE4492" s="402"/>
      <c r="IF4492" s="402"/>
      <c r="IG4492" s="402"/>
      <c r="IH4492" s="402"/>
      <c r="II4492" s="402"/>
      <c r="IJ4492" s="402"/>
      <c r="IK4492" s="402"/>
      <c r="IL4492" s="402"/>
      <c r="IM4492" s="402"/>
      <c r="IN4492" s="402"/>
      <c r="IO4492" s="402"/>
      <c r="IP4492" s="402"/>
      <c r="IQ4492" s="402"/>
      <c r="IR4492" s="402"/>
      <c r="IS4492" s="402"/>
      <c r="IT4492" s="402"/>
      <c r="IU4492" s="402"/>
      <c r="IV4492" s="402"/>
    </row>
    <row r="4493" spans="1:256" s="21" customFormat="1" ht="19.5" customHeight="1">
      <c r="A4493" s="526">
        <v>23</v>
      </c>
      <c r="B4493" s="22" t="s">
        <v>41</v>
      </c>
      <c r="C4493" s="20"/>
      <c r="D4493" s="30"/>
      <c r="E4493" s="403">
        <f t="shared" ref="E4493:X4493" si="397">E4494+E4497+E4522+E4526+E4530+E4533+E4536+E4540</f>
        <v>4468128750</v>
      </c>
      <c r="F4493" s="30">
        <f t="shared" si="397"/>
        <v>30000000</v>
      </c>
      <c r="G4493" s="30">
        <f t="shared" si="397"/>
        <v>29831500</v>
      </c>
      <c r="H4493" s="30">
        <f t="shared" si="397"/>
        <v>29831500</v>
      </c>
      <c r="I4493" s="30">
        <f t="shared" si="397"/>
        <v>0</v>
      </c>
      <c r="J4493" s="30">
        <f t="shared" si="397"/>
        <v>0</v>
      </c>
      <c r="K4493" s="30">
        <f t="shared" si="397"/>
        <v>0</v>
      </c>
      <c r="L4493" s="30">
        <f t="shared" si="397"/>
        <v>11400000</v>
      </c>
      <c r="M4493" s="30">
        <f t="shared" si="397"/>
        <v>0</v>
      </c>
      <c r="N4493" s="30">
        <f t="shared" si="397"/>
        <v>0</v>
      </c>
      <c r="O4493" s="30">
        <f t="shared" si="397"/>
        <v>0</v>
      </c>
      <c r="P4493" s="30">
        <f t="shared" si="397"/>
        <v>0</v>
      </c>
      <c r="Q4493" s="30">
        <f t="shared" si="397"/>
        <v>0</v>
      </c>
      <c r="R4493" s="30">
        <f t="shared" si="397"/>
        <v>0</v>
      </c>
      <c r="S4493" s="30">
        <f t="shared" si="397"/>
        <v>0</v>
      </c>
      <c r="T4493" s="30">
        <f t="shared" si="397"/>
        <v>0</v>
      </c>
      <c r="U4493" s="30">
        <f t="shared" si="397"/>
        <v>0</v>
      </c>
      <c r="V4493" s="30">
        <f t="shared" si="397"/>
        <v>0</v>
      </c>
      <c r="W4493" s="30">
        <f t="shared" si="397"/>
        <v>0</v>
      </c>
      <c r="X4493" s="30">
        <f t="shared" si="397"/>
        <v>0</v>
      </c>
      <c r="Y4493" s="30">
        <f>H4493+I4493+J4493+K4493+L4493+M4493+N4493+W4493+X4493</f>
        <v>41231500</v>
      </c>
      <c r="Z4493" s="64">
        <f t="shared" ref="Z4493:AN4493" si="398">Z4494+Z4497+Z4522+Z4526+Z4530+Z4533+Z4536+Z4540</f>
        <v>0</v>
      </c>
      <c r="AA4493" s="64">
        <f t="shared" si="398"/>
        <v>0</v>
      </c>
      <c r="AB4493" s="30">
        <f t="shared" si="398"/>
        <v>0</v>
      </c>
      <c r="AC4493" s="30">
        <f t="shared" si="398"/>
        <v>0</v>
      </c>
      <c r="AD4493" s="30">
        <f t="shared" si="398"/>
        <v>0</v>
      </c>
      <c r="AE4493" s="30">
        <f t="shared" si="398"/>
        <v>0</v>
      </c>
      <c r="AF4493" s="30">
        <f t="shared" si="398"/>
        <v>0</v>
      </c>
      <c r="AG4493" s="30">
        <f t="shared" si="398"/>
        <v>0</v>
      </c>
      <c r="AH4493" s="30">
        <f t="shared" si="398"/>
        <v>0</v>
      </c>
      <c r="AI4493" s="30">
        <f t="shared" si="398"/>
        <v>0</v>
      </c>
      <c r="AJ4493" s="30">
        <f t="shared" si="398"/>
        <v>0</v>
      </c>
      <c r="AK4493" s="30">
        <f t="shared" si="398"/>
        <v>0</v>
      </c>
      <c r="AL4493" s="30">
        <f t="shared" si="398"/>
        <v>0</v>
      </c>
      <c r="AM4493" s="30">
        <f t="shared" si="398"/>
        <v>0</v>
      </c>
      <c r="AN4493" s="30">
        <f t="shared" si="398"/>
        <v>0</v>
      </c>
      <c r="AO4493" s="30">
        <f>Z4493+AA4493+AB4493+AC4493+AL4493+AM4493+AN4493</f>
        <v>0</v>
      </c>
      <c r="AP4493" s="30">
        <f>AP4494+AP4497+AP4522+AP4526+AP4530+AP4533+AP4536+AP4540</f>
        <v>4509360250</v>
      </c>
      <c r="AQ4493" s="30"/>
      <c r="AR4493" s="57"/>
      <c r="AS4493" s="57">
        <f>E4493+H4493+I4493+J4493+K4493+L4493+M4493+N4493+W4493+X4493-Z4493-AB4493-AL4493-AC4493-AM4493-AN4493</f>
        <v>4509360250</v>
      </c>
      <c r="AT4493" s="57"/>
      <c r="AU4493" s="57">
        <f>AU4494+AU4497+AU4522+AU4526+AU4530+AU4533+AU4536+AU4540</f>
        <v>4468128750</v>
      </c>
      <c r="AV4493" s="15">
        <f>AV4494+AV4497+AV4522+AV4526+AV4530+AV4533+AV4536+AV4540</f>
        <v>41231500</v>
      </c>
      <c r="AW4493" s="15">
        <f>AW4494+AW4497+AW4522+AW4526+AW4530+AW4533+AW4536+AW4540</f>
        <v>41231500</v>
      </c>
      <c r="AX4493" s="15">
        <f>AX4494+AX4497+AX4522+AX4526+AX4530+AX4533+AX4536+AX4540</f>
        <v>0</v>
      </c>
      <c r="AY4493" s="15"/>
      <c r="AZ4493" s="15"/>
      <c r="BA4493" s="15"/>
      <c r="BB4493" s="15"/>
      <c r="BC4493" s="15"/>
      <c r="BD4493" s="15"/>
      <c r="BE4493" s="15"/>
      <c r="BF4493" s="15"/>
      <c r="BG4493" s="15"/>
      <c r="BH4493" s="15"/>
      <c r="BI4493" s="15"/>
      <c r="BJ4493" s="15"/>
      <c r="BK4493" s="15"/>
      <c r="BL4493" s="15"/>
      <c r="BM4493" s="15"/>
      <c r="BN4493" s="15"/>
      <c r="BO4493" s="15"/>
      <c r="BP4493" s="15"/>
      <c r="BQ4493" s="15"/>
      <c r="BR4493" s="15"/>
      <c r="BS4493" s="15"/>
      <c r="BT4493" s="15"/>
      <c r="BU4493" s="15"/>
      <c r="BV4493" s="15"/>
      <c r="BW4493" s="15"/>
      <c r="BX4493" s="15"/>
      <c r="BY4493" s="15"/>
      <c r="BZ4493" s="15"/>
      <c r="CA4493" s="15"/>
      <c r="CB4493" s="15"/>
      <c r="CC4493" s="15"/>
      <c r="CD4493" s="15"/>
      <c r="CE4493" s="15"/>
      <c r="CF4493" s="15"/>
      <c r="CG4493" s="15"/>
      <c r="CH4493" s="15"/>
      <c r="CI4493" s="15"/>
      <c r="CJ4493" s="15"/>
      <c r="CK4493" s="15"/>
      <c r="CL4493" s="15"/>
      <c r="CM4493" s="15"/>
      <c r="CN4493" s="15"/>
      <c r="CO4493" s="15"/>
      <c r="CP4493" s="15"/>
      <c r="CQ4493" s="15"/>
      <c r="CR4493" s="15"/>
      <c r="CS4493" s="15"/>
      <c r="CT4493" s="15"/>
      <c r="CU4493" s="15"/>
      <c r="CV4493" s="15"/>
      <c r="CW4493" s="15"/>
      <c r="CX4493" s="15"/>
      <c r="CY4493" s="15"/>
      <c r="CZ4493" s="15"/>
      <c r="DA4493" s="15"/>
      <c r="DB4493" s="15"/>
      <c r="DC4493" s="15"/>
      <c r="DD4493" s="15"/>
      <c r="DE4493" s="15"/>
      <c r="DF4493" s="15"/>
      <c r="DG4493" s="15"/>
      <c r="DH4493" s="15"/>
      <c r="DI4493" s="15"/>
      <c r="DJ4493" s="15"/>
      <c r="DK4493" s="15"/>
      <c r="DL4493" s="15"/>
      <c r="DM4493" s="15"/>
      <c r="DN4493" s="15"/>
      <c r="DO4493" s="15"/>
      <c r="DP4493" s="15"/>
      <c r="DQ4493" s="15"/>
      <c r="DR4493" s="15"/>
      <c r="DS4493" s="15"/>
      <c r="DT4493" s="15"/>
      <c r="DU4493" s="15"/>
      <c r="DV4493" s="15"/>
      <c r="DW4493" s="15"/>
      <c r="DX4493" s="15"/>
      <c r="DY4493" s="15"/>
      <c r="DZ4493" s="15"/>
      <c r="EA4493" s="15"/>
      <c r="EB4493" s="15"/>
      <c r="EC4493" s="15"/>
      <c r="ED4493" s="15"/>
      <c r="EE4493" s="15"/>
      <c r="EF4493" s="15"/>
      <c r="EG4493" s="15"/>
      <c r="EH4493" s="15"/>
      <c r="EI4493" s="15"/>
      <c r="EJ4493" s="15"/>
      <c r="EK4493" s="15"/>
      <c r="EL4493" s="15"/>
      <c r="EM4493" s="15"/>
      <c r="EN4493" s="15"/>
      <c r="EO4493" s="15"/>
      <c r="EP4493" s="15"/>
      <c r="EQ4493" s="15"/>
      <c r="ER4493" s="15"/>
      <c r="ES4493" s="15"/>
      <c r="ET4493" s="15"/>
      <c r="EU4493" s="15"/>
      <c r="EV4493" s="15"/>
      <c r="EW4493" s="15"/>
      <c r="EX4493" s="15"/>
      <c r="EY4493" s="15"/>
      <c r="EZ4493" s="15"/>
      <c r="FA4493" s="15"/>
      <c r="FB4493" s="15"/>
      <c r="FC4493" s="15"/>
      <c r="FD4493" s="15"/>
      <c r="FE4493" s="15"/>
      <c r="FF4493" s="15"/>
      <c r="FG4493" s="15"/>
      <c r="FH4493" s="15"/>
      <c r="FI4493" s="15"/>
      <c r="FJ4493" s="15"/>
      <c r="FK4493" s="15"/>
      <c r="FL4493" s="15"/>
      <c r="FM4493" s="15"/>
      <c r="FN4493" s="15"/>
      <c r="FO4493" s="15"/>
      <c r="FP4493" s="15"/>
      <c r="FQ4493" s="15"/>
      <c r="FR4493" s="15"/>
      <c r="FS4493" s="15"/>
      <c r="FT4493" s="15"/>
      <c r="FU4493" s="15"/>
      <c r="FV4493" s="15"/>
      <c r="FW4493" s="15"/>
      <c r="FX4493" s="15"/>
      <c r="FY4493" s="15"/>
      <c r="FZ4493" s="15"/>
      <c r="GA4493" s="15"/>
      <c r="GB4493" s="15"/>
      <c r="GC4493" s="15"/>
      <c r="GD4493" s="15"/>
      <c r="GE4493" s="15"/>
      <c r="GF4493" s="15"/>
      <c r="GG4493" s="15"/>
      <c r="GH4493" s="15"/>
      <c r="GI4493" s="15"/>
      <c r="GJ4493" s="15"/>
      <c r="GK4493" s="15"/>
      <c r="GL4493" s="15"/>
      <c r="GM4493" s="15"/>
      <c r="GN4493" s="15"/>
      <c r="GO4493" s="15"/>
      <c r="GP4493" s="15"/>
      <c r="GQ4493" s="15"/>
      <c r="GR4493" s="15"/>
      <c r="GS4493" s="15"/>
      <c r="GT4493" s="15"/>
      <c r="GU4493" s="15"/>
      <c r="GV4493" s="15"/>
      <c r="GW4493" s="15"/>
      <c r="GX4493" s="15"/>
      <c r="GY4493" s="15"/>
      <c r="GZ4493" s="15"/>
      <c r="HA4493" s="15"/>
      <c r="HB4493" s="15"/>
      <c r="HC4493" s="15"/>
      <c r="HD4493" s="15"/>
      <c r="HE4493" s="15"/>
      <c r="HF4493" s="15"/>
      <c r="HG4493" s="15"/>
      <c r="HH4493" s="15"/>
      <c r="HI4493" s="15"/>
      <c r="HJ4493" s="15"/>
      <c r="HK4493" s="15"/>
      <c r="HL4493" s="15"/>
      <c r="HM4493" s="15"/>
      <c r="HN4493" s="15"/>
      <c r="HO4493" s="15"/>
      <c r="HP4493" s="15"/>
      <c r="HQ4493" s="15"/>
      <c r="HR4493" s="15"/>
      <c r="HS4493" s="15"/>
      <c r="HT4493" s="15"/>
      <c r="HU4493" s="15"/>
      <c r="HV4493" s="15"/>
      <c r="HW4493" s="15"/>
      <c r="HX4493" s="15"/>
      <c r="HY4493" s="15"/>
      <c r="HZ4493" s="15"/>
      <c r="IA4493" s="15"/>
      <c r="IB4493" s="15"/>
      <c r="IC4493" s="15"/>
      <c r="ID4493" s="15"/>
      <c r="IE4493" s="15"/>
      <c r="IF4493" s="15"/>
      <c r="IG4493" s="15"/>
      <c r="IH4493" s="15"/>
      <c r="II4493" s="15"/>
      <c r="IJ4493" s="15"/>
      <c r="IK4493" s="15"/>
      <c r="IL4493" s="15"/>
      <c r="IM4493" s="15"/>
      <c r="IN4493" s="15"/>
      <c r="IO4493" s="15"/>
      <c r="IP4493" s="15"/>
      <c r="IQ4493" s="15"/>
      <c r="IR4493" s="15"/>
      <c r="IS4493" s="15"/>
      <c r="IT4493" s="15"/>
      <c r="IU4493" s="15"/>
      <c r="IV4493" s="15"/>
    </row>
    <row r="4494" spans="1:256" s="21" customFormat="1">
      <c r="A4494" s="12"/>
      <c r="B4494" s="9">
        <v>1</v>
      </c>
      <c r="C4494" s="9" t="s">
        <v>14</v>
      </c>
      <c r="D4494" s="81" t="s">
        <v>6</v>
      </c>
      <c r="E4494" s="405">
        <v>2403644000</v>
      </c>
      <c r="F4494" s="31">
        <f t="shared" ref="F4494:V4494" si="399">SUM(F4495:F4496)</f>
        <v>0</v>
      </c>
      <c r="G4494" s="31">
        <f t="shared" si="399"/>
        <v>0</v>
      </c>
      <c r="H4494" s="31">
        <f t="shared" si="399"/>
        <v>0</v>
      </c>
      <c r="I4494" s="31">
        <f t="shared" si="399"/>
        <v>0</v>
      </c>
      <c r="J4494" s="31">
        <f t="shared" si="399"/>
        <v>0</v>
      </c>
      <c r="K4494" s="31">
        <f t="shared" si="399"/>
        <v>0</v>
      </c>
      <c r="L4494" s="31">
        <f t="shared" si="399"/>
        <v>0</v>
      </c>
      <c r="M4494" s="31">
        <f t="shared" si="399"/>
        <v>0</v>
      </c>
      <c r="N4494" s="31">
        <f t="shared" si="399"/>
        <v>0</v>
      </c>
      <c r="O4494" s="31">
        <f t="shared" si="399"/>
        <v>0</v>
      </c>
      <c r="P4494" s="31">
        <f t="shared" si="399"/>
        <v>0</v>
      </c>
      <c r="Q4494" s="31">
        <f t="shared" si="399"/>
        <v>0</v>
      </c>
      <c r="R4494" s="31">
        <f t="shared" si="399"/>
        <v>0</v>
      </c>
      <c r="S4494" s="31">
        <f t="shared" si="399"/>
        <v>0</v>
      </c>
      <c r="T4494" s="31">
        <f t="shared" si="399"/>
        <v>0</v>
      </c>
      <c r="U4494" s="31">
        <f t="shared" si="399"/>
        <v>0</v>
      </c>
      <c r="V4494" s="31">
        <f t="shared" si="399"/>
        <v>0</v>
      </c>
      <c r="W4494" s="31">
        <f>SUM(O4494:V4494)</f>
        <v>0</v>
      </c>
      <c r="X4494" s="31">
        <f>SUM(X4495:X4496)</f>
        <v>0</v>
      </c>
      <c r="Y4494" s="31">
        <f>H4494+I4494+J4494+K4494+L4494+M4494+N4494+W4494+X4494</f>
        <v>0</v>
      </c>
      <c r="Z4494" s="31">
        <f t="shared" ref="Z4494:AK4494" si="400">SUM(Z4495:Z4496)</f>
        <v>0</v>
      </c>
      <c r="AA4494" s="31">
        <f t="shared" si="400"/>
        <v>0</v>
      </c>
      <c r="AB4494" s="31">
        <f t="shared" si="400"/>
        <v>0</v>
      </c>
      <c r="AC4494" s="31">
        <f t="shared" si="400"/>
        <v>0</v>
      </c>
      <c r="AD4494" s="31">
        <f t="shared" si="400"/>
        <v>0</v>
      </c>
      <c r="AE4494" s="31">
        <f t="shared" si="400"/>
        <v>0</v>
      </c>
      <c r="AF4494" s="31">
        <f t="shared" si="400"/>
        <v>0</v>
      </c>
      <c r="AG4494" s="31">
        <f t="shared" si="400"/>
        <v>0</v>
      </c>
      <c r="AH4494" s="31">
        <f t="shared" si="400"/>
        <v>0</v>
      </c>
      <c r="AI4494" s="31">
        <f t="shared" si="400"/>
        <v>0</v>
      </c>
      <c r="AJ4494" s="31">
        <f t="shared" si="400"/>
        <v>0</v>
      </c>
      <c r="AK4494" s="31">
        <f t="shared" si="400"/>
        <v>0</v>
      </c>
      <c r="AL4494" s="31">
        <f>SUM(AD4494:AK4494)</f>
        <v>0</v>
      </c>
      <c r="AM4494" s="31">
        <f>SUM(AM4495:AM4496)</f>
        <v>0</v>
      </c>
      <c r="AN4494" s="31">
        <f>SUM(AN4495:AN4496)</f>
        <v>0</v>
      </c>
      <c r="AO4494" s="31">
        <f>Z4494+AA4494+AB4494+AC4494+AL4494+AM4494+AN4494</f>
        <v>0</v>
      </c>
      <c r="AP4494" s="32">
        <f>E4494+Y4494-AO4494</f>
        <v>2403644000</v>
      </c>
      <c r="AQ4494" s="32"/>
      <c r="AR4494" s="28"/>
      <c r="AS4494" s="29">
        <f>E4494+H4494+I4494+J4494+K4494+L4494+M4494+N4494+W4494+X4494-Z4494-AB4494-AL4494-AC4494-AM4494-AN4494</f>
        <v>2403644000</v>
      </c>
      <c r="AT4494" s="29">
        <f>AP4494-AS4494</f>
        <v>0</v>
      </c>
      <c r="AU4494" s="29">
        <f>E4494</f>
        <v>2403644000</v>
      </c>
      <c r="AV4494" s="86">
        <f>AS4494-AU4494</f>
        <v>0</v>
      </c>
      <c r="AW4494" s="86">
        <f>Y4494-AO4494</f>
        <v>0</v>
      </c>
      <c r="AX4494" s="86">
        <f>AV4494-AW4494</f>
        <v>0</v>
      </c>
      <c r="AY4494" s="86"/>
      <c r="AZ4494" s="398"/>
      <c r="BA4494" s="86"/>
      <c r="BB4494" s="86"/>
      <c r="BC4494" s="86"/>
      <c r="BD4494" s="86"/>
      <c r="BE4494" s="86"/>
      <c r="BF4494" s="86"/>
      <c r="BG4494" s="86"/>
      <c r="BH4494" s="86"/>
      <c r="BI4494" s="86"/>
      <c r="BJ4494" s="86"/>
      <c r="BK4494" s="86"/>
      <c r="BL4494" s="86"/>
      <c r="BM4494" s="86"/>
      <c r="BN4494" s="86"/>
      <c r="BO4494" s="86"/>
      <c r="BP4494" s="86"/>
      <c r="BQ4494" s="86"/>
      <c r="BR4494" s="86"/>
      <c r="BS4494" s="86"/>
      <c r="BT4494" s="86"/>
      <c r="BU4494" s="86"/>
      <c r="BV4494" s="86"/>
      <c r="BW4494" s="86"/>
      <c r="BX4494" s="86"/>
      <c r="BY4494" s="86"/>
      <c r="BZ4494" s="86"/>
      <c r="CA4494" s="86"/>
      <c r="CB4494" s="86"/>
      <c r="CC4494" s="86"/>
      <c r="CD4494" s="86"/>
      <c r="CE4494" s="86"/>
      <c r="CF4494" s="86"/>
      <c r="CG4494" s="86"/>
      <c r="CH4494" s="86"/>
      <c r="CI4494" s="86"/>
      <c r="CJ4494" s="86"/>
      <c r="CK4494" s="86"/>
      <c r="CL4494" s="86"/>
      <c r="CM4494" s="86"/>
      <c r="CN4494" s="86"/>
      <c r="CO4494" s="86"/>
      <c r="CP4494" s="86"/>
      <c r="CQ4494" s="86"/>
      <c r="CR4494" s="86"/>
      <c r="CS4494" s="86"/>
      <c r="CT4494" s="86"/>
      <c r="CU4494" s="86"/>
      <c r="CV4494" s="86"/>
      <c r="CW4494" s="86"/>
      <c r="CX4494" s="86"/>
      <c r="CY4494" s="86"/>
      <c r="CZ4494" s="86"/>
      <c r="DA4494" s="86"/>
      <c r="DB4494" s="86"/>
      <c r="DC4494" s="86"/>
      <c r="DD4494" s="86"/>
      <c r="DE4494" s="86"/>
      <c r="DF4494" s="86"/>
      <c r="DG4494" s="86"/>
      <c r="DH4494" s="86"/>
      <c r="DI4494" s="86"/>
      <c r="DJ4494" s="86"/>
      <c r="DK4494" s="86"/>
      <c r="DL4494" s="86"/>
      <c r="DM4494" s="86"/>
      <c r="DN4494" s="86"/>
      <c r="DO4494" s="86"/>
      <c r="DP4494" s="86"/>
      <c r="DQ4494" s="86"/>
      <c r="DR4494" s="86"/>
      <c r="DS4494" s="86"/>
      <c r="DT4494" s="86"/>
      <c r="DU4494" s="86"/>
      <c r="DV4494" s="86"/>
      <c r="DW4494" s="86"/>
      <c r="DX4494" s="86"/>
      <c r="DY4494" s="86"/>
      <c r="DZ4494" s="86"/>
      <c r="EA4494" s="86"/>
      <c r="EB4494" s="86"/>
      <c r="EC4494" s="86"/>
      <c r="ED4494" s="86"/>
      <c r="EE4494" s="86"/>
      <c r="EF4494" s="86"/>
      <c r="EG4494" s="86"/>
      <c r="EH4494" s="86"/>
      <c r="EI4494" s="86"/>
      <c r="EJ4494" s="86"/>
      <c r="EK4494" s="86"/>
      <c r="EL4494" s="86"/>
      <c r="EM4494" s="86"/>
      <c r="EN4494" s="86"/>
      <c r="EO4494" s="86"/>
      <c r="EP4494" s="86"/>
      <c r="EQ4494" s="86"/>
      <c r="ER4494" s="86"/>
      <c r="ES4494" s="86"/>
      <c r="ET4494" s="86"/>
      <c r="EU4494" s="86"/>
      <c r="EV4494" s="86"/>
      <c r="EW4494" s="86"/>
      <c r="EX4494" s="86"/>
      <c r="EY4494" s="86"/>
      <c r="EZ4494" s="86"/>
      <c r="FA4494" s="86"/>
      <c r="FB4494" s="86"/>
      <c r="FC4494" s="86"/>
      <c r="FD4494" s="86"/>
      <c r="FE4494" s="86"/>
      <c r="FF4494" s="86"/>
      <c r="FG4494" s="86"/>
      <c r="FH4494" s="86"/>
      <c r="FI4494" s="86"/>
      <c r="FJ4494" s="86"/>
      <c r="FK4494" s="86"/>
      <c r="FL4494" s="86"/>
      <c r="FM4494" s="86"/>
      <c r="FN4494" s="86"/>
      <c r="FO4494" s="86"/>
      <c r="FP4494" s="86"/>
      <c r="FQ4494" s="86"/>
      <c r="FR4494" s="86"/>
      <c r="FS4494" s="86"/>
      <c r="FT4494" s="86"/>
      <c r="FU4494" s="86"/>
      <c r="FV4494" s="86"/>
      <c r="FW4494" s="86"/>
      <c r="FX4494" s="86"/>
      <c r="FY4494" s="86"/>
      <c r="FZ4494" s="86"/>
      <c r="GA4494" s="86"/>
      <c r="GB4494" s="86"/>
      <c r="GC4494" s="86"/>
      <c r="GD4494" s="86"/>
      <c r="GE4494" s="86"/>
      <c r="GF4494" s="86"/>
      <c r="GG4494" s="86"/>
      <c r="GH4494" s="86"/>
      <c r="GI4494" s="86"/>
      <c r="GJ4494" s="86"/>
      <c r="GK4494" s="86"/>
      <c r="GL4494" s="86"/>
      <c r="GM4494" s="86"/>
      <c r="GN4494" s="86"/>
      <c r="GO4494" s="86"/>
      <c r="GP4494" s="86"/>
      <c r="GQ4494" s="86"/>
      <c r="GR4494" s="86"/>
      <c r="GS4494" s="86"/>
      <c r="GT4494" s="86"/>
      <c r="GU4494" s="86"/>
      <c r="GV4494" s="86"/>
      <c r="GW4494" s="86"/>
      <c r="GX4494" s="86"/>
      <c r="GY4494" s="86"/>
      <c r="GZ4494" s="86"/>
      <c r="HA4494" s="86"/>
      <c r="HB4494" s="86"/>
      <c r="HC4494" s="86"/>
      <c r="HD4494" s="86"/>
      <c r="HE4494" s="86"/>
      <c r="HF4494" s="86"/>
      <c r="HG4494" s="86"/>
      <c r="HH4494" s="86"/>
      <c r="HI4494" s="86"/>
      <c r="HJ4494" s="86"/>
      <c r="HK4494" s="86"/>
      <c r="HL4494" s="86"/>
      <c r="HM4494" s="86"/>
      <c r="HN4494" s="86"/>
      <c r="HO4494" s="86"/>
      <c r="HP4494" s="86"/>
      <c r="HQ4494" s="86"/>
      <c r="HR4494" s="86"/>
      <c r="HS4494" s="86"/>
      <c r="HT4494" s="86"/>
      <c r="HU4494" s="86"/>
      <c r="HV4494" s="86"/>
      <c r="HW4494" s="86"/>
      <c r="HX4494" s="86"/>
      <c r="HY4494" s="86"/>
      <c r="HZ4494" s="86"/>
      <c r="IA4494" s="86"/>
      <c r="IB4494" s="86"/>
      <c r="IC4494" s="86"/>
      <c r="ID4494" s="86"/>
      <c r="IE4494" s="86"/>
      <c r="IF4494" s="86"/>
      <c r="IG4494" s="86"/>
      <c r="IH4494" s="86"/>
      <c r="II4494" s="86"/>
      <c r="IJ4494" s="86"/>
      <c r="IK4494" s="86"/>
      <c r="IL4494" s="86"/>
      <c r="IM4494" s="86"/>
      <c r="IN4494" s="86"/>
      <c r="IO4494" s="86"/>
      <c r="IP4494" s="86"/>
      <c r="IQ4494" s="86"/>
      <c r="IR4494" s="86"/>
      <c r="IS4494" s="86"/>
      <c r="IT4494" s="86"/>
      <c r="IU4494" s="86"/>
      <c r="IV4494" s="86"/>
    </row>
    <row r="4495" spans="1:256" s="21" customFormat="1">
      <c r="A4495" s="13"/>
      <c r="B4495" s="8"/>
      <c r="C4495" s="8"/>
      <c r="D4495" s="113"/>
      <c r="E4495" s="266"/>
      <c r="F4495" s="33"/>
      <c r="G4495" s="282"/>
      <c r="H4495" s="283"/>
      <c r="I4495" s="33"/>
      <c r="J4495" s="33"/>
      <c r="K4495" s="33"/>
      <c r="L4495" s="33"/>
      <c r="M4495" s="33"/>
      <c r="N4495" s="33"/>
      <c r="O4495" s="33"/>
      <c r="P4495" s="33"/>
      <c r="Q4495" s="33"/>
      <c r="R4495" s="33"/>
      <c r="S4495" s="33"/>
      <c r="T4495" s="33"/>
      <c r="U4495" s="33"/>
      <c r="V4495" s="33"/>
      <c r="W4495" s="33"/>
      <c r="X4495" s="282"/>
      <c r="Y4495" s="33"/>
      <c r="Z4495" s="284"/>
      <c r="AA4495" s="284"/>
      <c r="AB4495" s="33"/>
      <c r="AC4495" s="33"/>
      <c r="AD4495" s="33"/>
      <c r="AE4495" s="33"/>
      <c r="AF4495" s="33"/>
      <c r="AG4495" s="33"/>
      <c r="AH4495" s="33"/>
      <c r="AI4495" s="33"/>
      <c r="AJ4495" s="33"/>
      <c r="AK4495" s="33"/>
      <c r="AL4495" s="33"/>
      <c r="AM4495" s="33"/>
      <c r="AN4495" s="33"/>
      <c r="AO4495" s="33"/>
      <c r="AP4495" s="34"/>
      <c r="AQ4495" s="34"/>
      <c r="AR4495" s="28"/>
      <c r="AS4495" s="29"/>
      <c r="AT4495" s="29"/>
      <c r="AU4495" s="29"/>
      <c r="AV4495" s="402"/>
      <c r="AW4495" s="402"/>
      <c r="AX4495" s="402"/>
      <c r="AY4495" s="402"/>
      <c r="AZ4495" s="402"/>
      <c r="BA4495" s="402"/>
      <c r="BB4495" s="402"/>
      <c r="BC4495" s="402"/>
      <c r="BD4495" s="402"/>
      <c r="BE4495" s="402"/>
      <c r="BF4495" s="402"/>
      <c r="BG4495" s="402"/>
      <c r="BH4495" s="402"/>
      <c r="BI4495" s="402"/>
      <c r="BJ4495" s="402"/>
      <c r="BK4495" s="402"/>
      <c r="BL4495" s="402"/>
      <c r="BM4495" s="402"/>
      <c r="BN4495" s="402"/>
      <c r="BO4495" s="402"/>
      <c r="BP4495" s="402"/>
      <c r="BQ4495" s="402"/>
      <c r="BR4495" s="402"/>
      <c r="BS4495" s="402"/>
      <c r="BT4495" s="402"/>
      <c r="BU4495" s="402"/>
      <c r="BV4495" s="402"/>
      <c r="BW4495" s="402"/>
      <c r="BX4495" s="402"/>
      <c r="BY4495" s="402"/>
      <c r="BZ4495" s="402"/>
      <c r="CA4495" s="402"/>
      <c r="CB4495" s="402"/>
      <c r="CC4495" s="402"/>
      <c r="CD4495" s="402"/>
      <c r="CE4495" s="402"/>
      <c r="CF4495" s="402"/>
      <c r="CG4495" s="402"/>
      <c r="CH4495" s="402"/>
      <c r="CI4495" s="402"/>
      <c r="CJ4495" s="402"/>
      <c r="CK4495" s="402"/>
      <c r="CL4495" s="402"/>
      <c r="CM4495" s="402"/>
      <c r="CN4495" s="402"/>
      <c r="CO4495" s="402"/>
      <c r="CP4495" s="402"/>
      <c r="CQ4495" s="402"/>
      <c r="CR4495" s="402"/>
      <c r="CS4495" s="402"/>
      <c r="CT4495" s="402"/>
      <c r="CU4495" s="402"/>
      <c r="CV4495" s="402"/>
      <c r="CW4495" s="402"/>
      <c r="CX4495" s="402"/>
      <c r="CY4495" s="402"/>
      <c r="CZ4495" s="402"/>
      <c r="DA4495" s="402"/>
      <c r="DB4495" s="402"/>
      <c r="DC4495" s="402"/>
      <c r="DD4495" s="402"/>
      <c r="DE4495" s="402"/>
      <c r="DF4495" s="402"/>
      <c r="DG4495" s="402"/>
      <c r="DH4495" s="402"/>
      <c r="DI4495" s="402"/>
      <c r="DJ4495" s="402"/>
      <c r="DK4495" s="402"/>
      <c r="DL4495" s="402"/>
      <c r="DM4495" s="402"/>
      <c r="DN4495" s="402"/>
      <c r="DO4495" s="402"/>
      <c r="DP4495" s="402"/>
      <c r="DQ4495" s="402"/>
      <c r="DR4495" s="402"/>
      <c r="DS4495" s="402"/>
      <c r="DT4495" s="402"/>
      <c r="DU4495" s="402"/>
      <c r="DV4495" s="402"/>
      <c r="DW4495" s="402"/>
      <c r="DX4495" s="402"/>
      <c r="DY4495" s="402"/>
      <c r="DZ4495" s="402"/>
      <c r="EA4495" s="402"/>
      <c r="EB4495" s="402"/>
      <c r="EC4495" s="402"/>
      <c r="ED4495" s="402"/>
      <c r="EE4495" s="402"/>
      <c r="EF4495" s="402"/>
      <c r="EG4495" s="402"/>
      <c r="EH4495" s="402"/>
      <c r="EI4495" s="402"/>
      <c r="EJ4495" s="402"/>
      <c r="EK4495" s="402"/>
      <c r="EL4495" s="402"/>
      <c r="EM4495" s="402"/>
      <c r="EN4495" s="402"/>
      <c r="EO4495" s="402"/>
      <c r="EP4495" s="402"/>
      <c r="EQ4495" s="402"/>
      <c r="ER4495" s="402"/>
      <c r="ES4495" s="402"/>
      <c r="ET4495" s="402"/>
      <c r="EU4495" s="402"/>
      <c r="EV4495" s="402"/>
      <c r="EW4495" s="402"/>
      <c r="EX4495" s="402"/>
      <c r="EY4495" s="402"/>
      <c r="EZ4495" s="402"/>
      <c r="FA4495" s="402"/>
      <c r="FB4495" s="402"/>
      <c r="FC4495" s="402"/>
      <c r="FD4495" s="402"/>
      <c r="FE4495" s="402"/>
      <c r="FF4495" s="402"/>
      <c r="FG4495" s="402"/>
      <c r="FH4495" s="402"/>
      <c r="FI4495" s="402"/>
      <c r="FJ4495" s="402"/>
      <c r="FK4495" s="402"/>
      <c r="FL4495" s="402"/>
      <c r="FM4495" s="402"/>
      <c r="FN4495" s="402"/>
      <c r="FO4495" s="402"/>
      <c r="FP4495" s="402"/>
      <c r="FQ4495" s="402"/>
      <c r="FR4495" s="402"/>
      <c r="FS4495" s="402"/>
      <c r="FT4495" s="402"/>
      <c r="FU4495" s="402"/>
      <c r="FV4495" s="402"/>
      <c r="FW4495" s="402"/>
      <c r="FX4495" s="402"/>
      <c r="FY4495" s="402"/>
      <c r="FZ4495" s="402"/>
      <c r="GA4495" s="402"/>
      <c r="GB4495" s="402"/>
      <c r="GC4495" s="402"/>
      <c r="GD4495" s="402"/>
      <c r="GE4495" s="402"/>
      <c r="GF4495" s="402"/>
      <c r="GG4495" s="402"/>
      <c r="GH4495" s="402"/>
      <c r="GI4495" s="402"/>
      <c r="GJ4495" s="402"/>
      <c r="GK4495" s="402"/>
      <c r="GL4495" s="402"/>
      <c r="GM4495" s="402"/>
      <c r="GN4495" s="402"/>
      <c r="GO4495" s="402"/>
      <c r="GP4495" s="402"/>
      <c r="GQ4495" s="402"/>
      <c r="GR4495" s="402"/>
      <c r="GS4495" s="402"/>
      <c r="GT4495" s="402"/>
      <c r="GU4495" s="402"/>
      <c r="GV4495" s="402"/>
      <c r="GW4495" s="402"/>
      <c r="GX4495" s="402"/>
      <c r="GY4495" s="402"/>
      <c r="GZ4495" s="402"/>
      <c r="HA4495" s="402"/>
      <c r="HB4495" s="402"/>
      <c r="HC4495" s="402"/>
      <c r="HD4495" s="402"/>
      <c r="HE4495" s="402"/>
      <c r="HF4495" s="402"/>
      <c r="HG4495" s="402"/>
      <c r="HH4495" s="402"/>
      <c r="HI4495" s="402"/>
      <c r="HJ4495" s="402"/>
      <c r="HK4495" s="402"/>
      <c r="HL4495" s="402"/>
      <c r="HM4495" s="402"/>
      <c r="HN4495" s="402"/>
      <c r="HO4495" s="402"/>
      <c r="HP4495" s="402"/>
      <c r="HQ4495" s="402"/>
      <c r="HR4495" s="402"/>
      <c r="HS4495" s="402"/>
      <c r="HT4495" s="402"/>
      <c r="HU4495" s="402"/>
      <c r="HV4495" s="402"/>
      <c r="HW4495" s="402"/>
      <c r="HX4495" s="402"/>
      <c r="HY4495" s="402"/>
      <c r="HZ4495" s="402"/>
      <c r="IA4495" s="402"/>
      <c r="IB4495" s="402"/>
      <c r="IC4495" s="402"/>
      <c r="ID4495" s="402"/>
      <c r="IE4495" s="402"/>
      <c r="IF4495" s="402"/>
      <c r="IG4495" s="402"/>
      <c r="IH4495" s="402"/>
      <c r="II4495" s="402"/>
      <c r="IJ4495" s="402"/>
      <c r="IK4495" s="402"/>
      <c r="IL4495" s="402"/>
      <c r="IM4495" s="402"/>
      <c r="IN4495" s="402"/>
      <c r="IO4495" s="402"/>
      <c r="IP4495" s="402"/>
      <c r="IQ4495" s="402"/>
      <c r="IR4495" s="402"/>
      <c r="IS4495" s="402"/>
      <c r="IT4495" s="402"/>
      <c r="IU4495" s="402"/>
      <c r="IV4495" s="402"/>
    </row>
    <row r="4496" spans="1:256" s="402" customFormat="1">
      <c r="A4496" s="13"/>
      <c r="B4496" s="8"/>
      <c r="C4496" s="8"/>
      <c r="D4496" s="113"/>
      <c r="E4496" s="404"/>
      <c r="F4496" s="33"/>
      <c r="G4496" s="282"/>
      <c r="H4496" s="283"/>
      <c r="I4496" s="33"/>
      <c r="J4496" s="33"/>
      <c r="K4496" s="33"/>
      <c r="L4496" s="33"/>
      <c r="M4496" s="33"/>
      <c r="N4496" s="33"/>
      <c r="O4496" s="33"/>
      <c r="P4496" s="33"/>
      <c r="Q4496" s="33"/>
      <c r="R4496" s="33"/>
      <c r="S4496" s="33"/>
      <c r="T4496" s="33"/>
      <c r="U4496" s="33"/>
      <c r="V4496" s="33"/>
      <c r="W4496" s="33"/>
      <c r="X4496" s="282"/>
      <c r="Y4496" s="33"/>
      <c r="Z4496" s="284"/>
      <c r="AA4496" s="284"/>
      <c r="AB4496" s="33"/>
      <c r="AC4496" s="33"/>
      <c r="AD4496" s="33"/>
      <c r="AE4496" s="33"/>
      <c r="AF4496" s="33"/>
      <c r="AG4496" s="33"/>
      <c r="AH4496" s="33"/>
      <c r="AI4496" s="33"/>
      <c r="AJ4496" s="33"/>
      <c r="AK4496" s="33"/>
      <c r="AL4496" s="33"/>
      <c r="AM4496" s="33"/>
      <c r="AN4496" s="33"/>
      <c r="AO4496" s="33"/>
      <c r="AP4496" s="34"/>
      <c r="AQ4496" s="34"/>
      <c r="AR4496" s="28"/>
      <c r="AS4496" s="29"/>
      <c r="AT4496" s="29"/>
      <c r="AU4496" s="29"/>
    </row>
    <row r="4497" spans="1:256" s="21" customFormat="1">
      <c r="A4497" s="12"/>
      <c r="B4497" s="9">
        <v>2</v>
      </c>
      <c r="C4497" s="9" t="s">
        <v>15</v>
      </c>
      <c r="D4497" s="81" t="s">
        <v>9</v>
      </c>
      <c r="E4497" s="405">
        <v>841136750</v>
      </c>
      <c r="F4497" s="31">
        <f t="shared" ref="F4497:V4497" si="401">SUM(F4498:F4521)</f>
        <v>30000000</v>
      </c>
      <c r="G4497" s="31">
        <f>SUM(G4498:G4521)</f>
        <v>29831500</v>
      </c>
      <c r="H4497" s="31">
        <f t="shared" si="401"/>
        <v>29831500</v>
      </c>
      <c r="I4497" s="31">
        <f t="shared" si="401"/>
        <v>0</v>
      </c>
      <c r="J4497" s="31">
        <f t="shared" si="401"/>
        <v>0</v>
      </c>
      <c r="K4497" s="31">
        <f t="shared" si="401"/>
        <v>0</v>
      </c>
      <c r="L4497" s="31">
        <f t="shared" si="401"/>
        <v>11400000</v>
      </c>
      <c r="M4497" s="31">
        <f t="shared" si="401"/>
        <v>0</v>
      </c>
      <c r="N4497" s="31">
        <f t="shared" si="401"/>
        <v>0</v>
      </c>
      <c r="O4497" s="31">
        <f t="shared" si="401"/>
        <v>0</v>
      </c>
      <c r="P4497" s="31">
        <f t="shared" si="401"/>
        <v>0</v>
      </c>
      <c r="Q4497" s="31">
        <f t="shared" si="401"/>
        <v>0</v>
      </c>
      <c r="R4497" s="31">
        <f t="shared" si="401"/>
        <v>0</v>
      </c>
      <c r="S4497" s="31">
        <f t="shared" si="401"/>
        <v>0</v>
      </c>
      <c r="T4497" s="31">
        <f t="shared" si="401"/>
        <v>0</v>
      </c>
      <c r="U4497" s="31">
        <f t="shared" si="401"/>
        <v>0</v>
      </c>
      <c r="V4497" s="31">
        <f t="shared" si="401"/>
        <v>0</v>
      </c>
      <c r="W4497" s="31">
        <f>SUM(O4497:V4497)</f>
        <v>0</v>
      </c>
      <c r="X4497" s="31">
        <f>SUM(X4498:X4521)</f>
        <v>0</v>
      </c>
      <c r="Y4497" s="31">
        <f>H4497+I4497+J4497+K4497+L4497+M4497+N4497+W4497+X4497</f>
        <v>41231500</v>
      </c>
      <c r="Z4497" s="31">
        <f t="shared" ref="Z4497:AK4497" si="402">SUM(Z4498:Z4521)</f>
        <v>0</v>
      </c>
      <c r="AA4497" s="31">
        <f t="shared" si="402"/>
        <v>0</v>
      </c>
      <c r="AB4497" s="31">
        <f t="shared" si="402"/>
        <v>0</v>
      </c>
      <c r="AC4497" s="31">
        <f t="shared" si="402"/>
        <v>0</v>
      </c>
      <c r="AD4497" s="31">
        <f t="shared" si="402"/>
        <v>0</v>
      </c>
      <c r="AE4497" s="31">
        <f t="shared" si="402"/>
        <v>0</v>
      </c>
      <c r="AF4497" s="31">
        <f t="shared" si="402"/>
        <v>0</v>
      </c>
      <c r="AG4497" s="31">
        <f t="shared" si="402"/>
        <v>0</v>
      </c>
      <c r="AH4497" s="31">
        <f t="shared" si="402"/>
        <v>0</v>
      </c>
      <c r="AI4497" s="31">
        <f t="shared" si="402"/>
        <v>0</v>
      </c>
      <c r="AJ4497" s="31">
        <f t="shared" si="402"/>
        <v>0</v>
      </c>
      <c r="AK4497" s="31">
        <f t="shared" si="402"/>
        <v>0</v>
      </c>
      <c r="AL4497" s="31">
        <f>SUM(AD4497:AK4497)</f>
        <v>0</v>
      </c>
      <c r="AM4497" s="31">
        <f>SUM(AM4498:AM4521)</f>
        <v>0</v>
      </c>
      <c r="AN4497" s="31">
        <f>SUM(AN4498:AN4521)</f>
        <v>0</v>
      </c>
      <c r="AO4497" s="31">
        <f>Z4497+AA4497+AB4497+AC4497+AL4497+AM4497+AN4497</f>
        <v>0</v>
      </c>
      <c r="AP4497" s="32">
        <f>E4497+Y4497-AO4497</f>
        <v>882368250</v>
      </c>
      <c r="AQ4497" s="32"/>
      <c r="AR4497" s="28"/>
      <c r="AS4497" s="29">
        <f>E4497+H4497+I4497+J4497+K4497+L4497+M4497+N4497+W4497+X4497-Z4497-AB4497-AL4497-AC4497-AM4497-AN4497</f>
        <v>882368250</v>
      </c>
      <c r="AT4497" s="29">
        <f>AP4497-AS4497</f>
        <v>0</v>
      </c>
      <c r="AU4497" s="29">
        <f>E4497</f>
        <v>841136750</v>
      </c>
      <c r="AV4497" s="86">
        <f>AS4497-AU4497</f>
        <v>41231500</v>
      </c>
      <c r="AW4497" s="86">
        <f>Y4497-AO4497</f>
        <v>41231500</v>
      </c>
      <c r="AX4497" s="86">
        <f>AV4497-AW4497</f>
        <v>0</v>
      </c>
      <c r="AY4497" s="86"/>
      <c r="AZ4497" s="398"/>
      <c r="BA4497" s="86"/>
      <c r="BB4497" s="86"/>
      <c r="BC4497" s="86"/>
      <c r="BD4497" s="86"/>
      <c r="BE4497" s="86"/>
      <c r="BF4497" s="86"/>
      <c r="BG4497" s="86"/>
      <c r="BH4497" s="86"/>
      <c r="BI4497" s="86"/>
      <c r="BJ4497" s="86"/>
      <c r="BK4497" s="86"/>
      <c r="BL4497" s="86"/>
      <c r="BM4497" s="86"/>
      <c r="BN4497" s="86"/>
      <c r="BO4497" s="86"/>
      <c r="BP4497" s="86"/>
      <c r="BQ4497" s="86"/>
      <c r="BR4497" s="86"/>
      <c r="BS4497" s="86"/>
      <c r="BT4497" s="86"/>
      <c r="BU4497" s="86"/>
      <c r="BV4497" s="86"/>
      <c r="BW4497" s="86"/>
      <c r="BX4497" s="86"/>
      <c r="BY4497" s="86"/>
      <c r="BZ4497" s="86"/>
      <c r="CA4497" s="86"/>
      <c r="CB4497" s="86"/>
      <c r="CC4497" s="86"/>
      <c r="CD4497" s="86"/>
      <c r="CE4497" s="86"/>
      <c r="CF4497" s="86"/>
      <c r="CG4497" s="86"/>
      <c r="CH4497" s="86"/>
      <c r="CI4497" s="86"/>
      <c r="CJ4497" s="86"/>
      <c r="CK4497" s="86"/>
      <c r="CL4497" s="86"/>
      <c r="CM4497" s="86"/>
      <c r="CN4497" s="86"/>
      <c r="CO4497" s="86"/>
      <c r="CP4497" s="86"/>
      <c r="CQ4497" s="86"/>
      <c r="CR4497" s="86"/>
      <c r="CS4497" s="86"/>
      <c r="CT4497" s="86"/>
      <c r="CU4497" s="86"/>
      <c r="CV4497" s="86"/>
      <c r="CW4497" s="86"/>
      <c r="CX4497" s="86"/>
      <c r="CY4497" s="86"/>
      <c r="CZ4497" s="86"/>
      <c r="DA4497" s="86"/>
      <c r="DB4497" s="86"/>
      <c r="DC4497" s="86"/>
      <c r="DD4497" s="86"/>
      <c r="DE4497" s="86"/>
      <c r="DF4497" s="86"/>
      <c r="DG4497" s="86"/>
      <c r="DH4497" s="86"/>
      <c r="DI4497" s="86"/>
      <c r="DJ4497" s="86"/>
      <c r="DK4497" s="86"/>
      <c r="DL4497" s="86"/>
      <c r="DM4497" s="86"/>
      <c r="DN4497" s="86"/>
      <c r="DO4497" s="86"/>
      <c r="DP4497" s="86"/>
      <c r="DQ4497" s="86"/>
      <c r="DR4497" s="86"/>
      <c r="DS4497" s="86"/>
      <c r="DT4497" s="86"/>
      <c r="DU4497" s="86"/>
      <c r="DV4497" s="86"/>
      <c r="DW4497" s="86"/>
      <c r="DX4497" s="86"/>
      <c r="DY4497" s="86"/>
      <c r="DZ4497" s="86"/>
      <c r="EA4497" s="86"/>
      <c r="EB4497" s="86"/>
      <c r="EC4497" s="86"/>
      <c r="ED4497" s="86"/>
      <c r="EE4497" s="86"/>
      <c r="EF4497" s="86"/>
      <c r="EG4497" s="86"/>
      <c r="EH4497" s="86"/>
      <c r="EI4497" s="86"/>
      <c r="EJ4497" s="86"/>
      <c r="EK4497" s="86"/>
      <c r="EL4497" s="86"/>
      <c r="EM4497" s="86"/>
      <c r="EN4497" s="86"/>
      <c r="EO4497" s="86"/>
      <c r="EP4497" s="86"/>
      <c r="EQ4497" s="86"/>
      <c r="ER4497" s="86"/>
      <c r="ES4497" s="86"/>
      <c r="ET4497" s="86"/>
      <c r="EU4497" s="86"/>
      <c r="EV4497" s="86"/>
      <c r="EW4497" s="86"/>
      <c r="EX4497" s="86"/>
      <c r="EY4497" s="86"/>
      <c r="EZ4497" s="86"/>
      <c r="FA4497" s="86"/>
      <c r="FB4497" s="86"/>
      <c r="FC4497" s="86"/>
      <c r="FD4497" s="86"/>
      <c r="FE4497" s="86"/>
      <c r="FF4497" s="86"/>
      <c r="FG4497" s="86"/>
      <c r="FH4497" s="86"/>
      <c r="FI4497" s="86"/>
      <c r="FJ4497" s="86"/>
      <c r="FK4497" s="86"/>
      <c r="FL4497" s="86"/>
      <c r="FM4497" s="86"/>
      <c r="FN4497" s="86"/>
      <c r="FO4497" s="86"/>
      <c r="FP4497" s="86"/>
      <c r="FQ4497" s="86"/>
      <c r="FR4497" s="86"/>
      <c r="FS4497" s="86"/>
      <c r="FT4497" s="86"/>
      <c r="FU4497" s="86"/>
      <c r="FV4497" s="86"/>
      <c r="FW4497" s="86"/>
      <c r="FX4497" s="86"/>
      <c r="FY4497" s="86"/>
      <c r="FZ4497" s="86"/>
      <c r="GA4497" s="86"/>
      <c r="GB4497" s="86"/>
      <c r="GC4497" s="86"/>
      <c r="GD4497" s="86"/>
      <c r="GE4497" s="86"/>
      <c r="GF4497" s="86"/>
      <c r="GG4497" s="86"/>
      <c r="GH4497" s="86"/>
      <c r="GI4497" s="86"/>
      <c r="GJ4497" s="86"/>
      <c r="GK4497" s="86"/>
      <c r="GL4497" s="86"/>
      <c r="GM4497" s="86"/>
      <c r="GN4497" s="86"/>
      <c r="GO4497" s="86"/>
      <c r="GP4497" s="86"/>
      <c r="GQ4497" s="86"/>
      <c r="GR4497" s="86"/>
      <c r="GS4497" s="86"/>
      <c r="GT4497" s="86"/>
      <c r="GU4497" s="86"/>
      <c r="GV4497" s="86"/>
      <c r="GW4497" s="86"/>
      <c r="GX4497" s="86"/>
      <c r="GY4497" s="86"/>
      <c r="GZ4497" s="86"/>
      <c r="HA4497" s="86"/>
      <c r="HB4497" s="86"/>
      <c r="HC4497" s="86"/>
      <c r="HD4497" s="86"/>
      <c r="HE4497" s="86"/>
      <c r="HF4497" s="86"/>
      <c r="HG4497" s="86"/>
      <c r="HH4497" s="86"/>
      <c r="HI4497" s="86"/>
      <c r="HJ4497" s="86"/>
      <c r="HK4497" s="86"/>
      <c r="HL4497" s="86"/>
      <c r="HM4497" s="86"/>
      <c r="HN4497" s="86"/>
      <c r="HO4497" s="86"/>
      <c r="HP4497" s="86"/>
      <c r="HQ4497" s="86"/>
      <c r="HR4497" s="86"/>
      <c r="HS4497" s="86"/>
      <c r="HT4497" s="86"/>
      <c r="HU4497" s="86"/>
      <c r="HV4497" s="86"/>
      <c r="HW4497" s="86"/>
      <c r="HX4497" s="86"/>
      <c r="HY4497" s="86"/>
      <c r="HZ4497" s="86"/>
      <c r="IA4497" s="86"/>
      <c r="IB4497" s="86"/>
      <c r="IC4497" s="86"/>
      <c r="ID4497" s="86"/>
      <c r="IE4497" s="86"/>
      <c r="IF4497" s="86"/>
      <c r="IG4497" s="86"/>
      <c r="IH4497" s="86"/>
      <c r="II4497" s="86"/>
      <c r="IJ4497" s="86"/>
      <c r="IK4497" s="86"/>
      <c r="IL4497" s="86"/>
      <c r="IM4497" s="86"/>
      <c r="IN4497" s="86"/>
      <c r="IO4497" s="86"/>
      <c r="IP4497" s="86"/>
      <c r="IQ4497" s="86"/>
      <c r="IR4497" s="86"/>
      <c r="IS4497" s="86"/>
      <c r="IT4497" s="86"/>
      <c r="IU4497" s="86"/>
      <c r="IV4497" s="86"/>
    </row>
    <row r="4498" spans="1:256" s="402" customFormat="1">
      <c r="A4498" s="13"/>
      <c r="B4498" s="8"/>
      <c r="C4498" s="8"/>
      <c r="D4498" s="240"/>
      <c r="E4498" s="266"/>
      <c r="F4498" s="321"/>
      <c r="G4498" s="282"/>
      <c r="H4498" s="283"/>
      <c r="I4498" s="33"/>
      <c r="J4498" s="33"/>
      <c r="K4498" s="33"/>
      <c r="L4498" s="33"/>
      <c r="M4498" s="33"/>
      <c r="N4498" s="33"/>
      <c r="O4498" s="33"/>
      <c r="P4498" s="33"/>
      <c r="Q4498" s="33"/>
      <c r="R4498" s="33"/>
      <c r="S4498" s="33"/>
      <c r="T4498" s="33"/>
      <c r="U4498" s="33"/>
      <c r="V4498" s="33"/>
      <c r="W4498" s="33"/>
      <c r="X4498" s="282"/>
      <c r="Y4498" s="33"/>
      <c r="Z4498" s="284"/>
      <c r="AA4498" s="284"/>
      <c r="AB4498" s="33"/>
      <c r="AC4498" s="33"/>
      <c r="AD4498" s="33"/>
      <c r="AE4498" s="33"/>
      <c r="AF4498" s="33"/>
      <c r="AG4498" s="33"/>
      <c r="AH4498" s="33"/>
      <c r="AI4498" s="33"/>
      <c r="AJ4498" s="33"/>
      <c r="AK4498" s="33"/>
      <c r="AL4498" s="33"/>
      <c r="AM4498" s="33"/>
      <c r="AN4498" s="33"/>
      <c r="AO4498" s="33"/>
      <c r="AP4498" s="34"/>
      <c r="AQ4498" s="34"/>
      <c r="AR4498" s="28"/>
      <c r="AS4498" s="29"/>
      <c r="AT4498" s="29"/>
      <c r="AU4498" s="29"/>
    </row>
    <row r="4499" spans="1:256" s="402" customFormat="1">
      <c r="A4499" s="13"/>
      <c r="B4499" s="8"/>
      <c r="C4499" s="8"/>
      <c r="D4499" s="240"/>
      <c r="E4499" s="33"/>
      <c r="F4499" s="321"/>
      <c r="G4499" s="282"/>
      <c r="H4499" s="283"/>
      <c r="I4499" s="33"/>
      <c r="J4499" s="33"/>
      <c r="K4499" s="33"/>
      <c r="L4499" s="33"/>
      <c r="M4499" s="33"/>
      <c r="N4499" s="33"/>
      <c r="O4499" s="33"/>
      <c r="P4499" s="33"/>
      <c r="Q4499" s="33"/>
      <c r="R4499" s="33"/>
      <c r="S4499" s="33"/>
      <c r="T4499" s="33"/>
      <c r="U4499" s="33"/>
      <c r="V4499" s="33"/>
      <c r="W4499" s="33"/>
      <c r="X4499" s="282"/>
      <c r="Y4499" s="33"/>
      <c r="Z4499" s="284"/>
      <c r="AA4499" s="284"/>
      <c r="AB4499" s="33"/>
      <c r="AC4499" s="33"/>
      <c r="AD4499" s="33"/>
      <c r="AE4499" s="33"/>
      <c r="AF4499" s="33"/>
      <c r="AG4499" s="33"/>
      <c r="AH4499" s="33"/>
      <c r="AI4499" s="33"/>
      <c r="AJ4499" s="33"/>
      <c r="AK4499" s="33"/>
      <c r="AL4499" s="33"/>
      <c r="AM4499" s="33"/>
      <c r="AN4499" s="33"/>
      <c r="AO4499" s="33"/>
      <c r="AP4499" s="34"/>
      <c r="AQ4499" s="34"/>
      <c r="AR4499" s="28"/>
      <c r="AS4499" s="29"/>
      <c r="AT4499" s="29"/>
      <c r="AU4499" s="29"/>
    </row>
    <row r="4500" spans="1:256" s="483" customFormat="1">
      <c r="A4500" s="13"/>
      <c r="B4500" s="8"/>
      <c r="C4500" s="83">
        <v>392</v>
      </c>
      <c r="D4500" s="375" t="s">
        <v>171</v>
      </c>
      <c r="E4500" s="404"/>
      <c r="F4500" s="321"/>
      <c r="G4500" s="282"/>
      <c r="H4500" s="283"/>
      <c r="I4500" s="33"/>
      <c r="J4500" s="33"/>
      <c r="K4500" s="33"/>
      <c r="L4500" s="33"/>
      <c r="M4500" s="33"/>
      <c r="N4500" s="33"/>
      <c r="O4500" s="33"/>
      <c r="P4500" s="33"/>
      <c r="Q4500" s="33"/>
      <c r="R4500" s="33"/>
      <c r="S4500" s="33"/>
      <c r="T4500" s="33"/>
      <c r="U4500" s="33"/>
      <c r="V4500" s="33"/>
      <c r="W4500" s="33"/>
      <c r="X4500" s="282"/>
      <c r="Y4500" s="33"/>
      <c r="Z4500" s="284"/>
      <c r="AA4500" s="284"/>
      <c r="AB4500" s="33"/>
      <c r="AC4500" s="33"/>
      <c r="AD4500" s="33"/>
      <c r="AE4500" s="33"/>
      <c r="AF4500" s="33"/>
      <c r="AG4500" s="33"/>
      <c r="AH4500" s="33"/>
      <c r="AI4500" s="33"/>
      <c r="AJ4500" s="33"/>
      <c r="AK4500" s="33"/>
      <c r="AL4500" s="33"/>
      <c r="AM4500" s="33"/>
      <c r="AN4500" s="33"/>
      <c r="AO4500" s="33"/>
      <c r="AP4500" s="34"/>
      <c r="AQ4500" s="34"/>
      <c r="AR4500" s="28"/>
      <c r="AS4500" s="29"/>
      <c r="AT4500" s="29"/>
      <c r="AU4500" s="29"/>
    </row>
    <row r="4501" spans="1:256" s="483" customFormat="1">
      <c r="A4501" s="13"/>
      <c r="B4501" s="8"/>
      <c r="C4501" s="8"/>
      <c r="D4501" s="472" t="s">
        <v>173</v>
      </c>
      <c r="E4501" s="404"/>
      <c r="F4501" s="321"/>
      <c r="G4501" s="282"/>
      <c r="H4501" s="283"/>
      <c r="I4501" s="33"/>
      <c r="J4501" s="33"/>
      <c r="K4501" s="33"/>
      <c r="L4501" s="33"/>
      <c r="M4501" s="33"/>
      <c r="N4501" s="33"/>
      <c r="O4501" s="33"/>
      <c r="P4501" s="33"/>
      <c r="Q4501" s="33"/>
      <c r="R4501" s="33"/>
      <c r="S4501" s="33"/>
      <c r="T4501" s="33"/>
      <c r="U4501" s="33"/>
      <c r="V4501" s="33"/>
      <c r="W4501" s="33"/>
      <c r="X4501" s="282"/>
      <c r="Y4501" s="33"/>
      <c r="Z4501" s="284"/>
      <c r="AA4501" s="284"/>
      <c r="AB4501" s="33"/>
      <c r="AC4501" s="33"/>
      <c r="AD4501" s="33"/>
      <c r="AE4501" s="33"/>
      <c r="AF4501" s="33"/>
      <c r="AG4501" s="33"/>
      <c r="AH4501" s="33"/>
      <c r="AI4501" s="33"/>
      <c r="AJ4501" s="33"/>
      <c r="AK4501" s="33"/>
      <c r="AL4501" s="33"/>
      <c r="AM4501" s="33"/>
      <c r="AN4501" s="33"/>
      <c r="AO4501" s="33"/>
      <c r="AP4501" s="34"/>
      <c r="AQ4501" s="34"/>
      <c r="AR4501" s="28"/>
      <c r="AS4501" s="29"/>
      <c r="AT4501" s="29"/>
      <c r="AU4501" s="29"/>
    </row>
    <row r="4502" spans="1:256" s="483" customFormat="1">
      <c r="A4502" s="13"/>
      <c r="B4502" s="8"/>
      <c r="C4502" s="8"/>
      <c r="D4502" s="473" t="s">
        <v>176</v>
      </c>
      <c r="E4502" s="321"/>
      <c r="F4502" s="261"/>
      <c r="G4502" s="282"/>
      <c r="H4502" s="283"/>
      <c r="I4502" s="33"/>
      <c r="J4502" s="33"/>
      <c r="K4502" s="33"/>
      <c r="L4502" s="33"/>
      <c r="M4502" s="33"/>
      <c r="N4502" s="33"/>
      <c r="O4502" s="33"/>
      <c r="P4502" s="33"/>
      <c r="Q4502" s="33"/>
      <c r="R4502" s="33"/>
      <c r="S4502" s="33"/>
      <c r="T4502" s="33"/>
      <c r="U4502" s="33"/>
      <c r="V4502" s="33"/>
      <c r="W4502" s="33"/>
      <c r="X4502" s="282"/>
      <c r="Y4502" s="33"/>
      <c r="Z4502" s="284"/>
      <c r="AA4502" s="284"/>
      <c r="AB4502" s="33"/>
      <c r="AC4502" s="33"/>
      <c r="AD4502" s="33"/>
      <c r="AE4502" s="33"/>
      <c r="AF4502" s="33"/>
      <c r="AG4502" s="33"/>
      <c r="AH4502" s="33"/>
      <c r="AI4502" s="33"/>
      <c r="AJ4502" s="33"/>
      <c r="AK4502" s="33"/>
      <c r="AL4502" s="33"/>
      <c r="AM4502" s="33"/>
      <c r="AN4502" s="33"/>
      <c r="AO4502" s="33"/>
      <c r="AP4502" s="34"/>
      <c r="AQ4502" s="34"/>
      <c r="AR4502" s="28"/>
      <c r="AS4502" s="29"/>
      <c r="AT4502" s="29"/>
      <c r="AU4502" s="29"/>
    </row>
    <row r="4503" spans="1:256" s="483" customFormat="1">
      <c r="A4503" s="13"/>
      <c r="B4503" s="8"/>
      <c r="C4503" s="8"/>
      <c r="D4503" s="344" t="s">
        <v>1953</v>
      </c>
      <c r="E4503" s="404"/>
      <c r="F4503" s="261">
        <v>10000000</v>
      </c>
      <c r="G4503" s="282">
        <f>SUM(H4503)</f>
        <v>9887500</v>
      </c>
      <c r="H4503" s="283">
        <v>9887500</v>
      </c>
      <c r="I4503" s="33"/>
      <c r="J4503" s="33"/>
      <c r="K4503" s="33"/>
      <c r="L4503" s="33"/>
      <c r="M4503" s="33"/>
      <c r="N4503" s="33"/>
      <c r="O4503" s="33"/>
      <c r="P4503" s="33"/>
      <c r="Q4503" s="33"/>
      <c r="R4503" s="33"/>
      <c r="S4503" s="33"/>
      <c r="T4503" s="33"/>
      <c r="U4503" s="33"/>
      <c r="V4503" s="33"/>
      <c r="W4503" s="33"/>
      <c r="X4503" s="282"/>
      <c r="Y4503" s="33"/>
      <c r="Z4503" s="284"/>
      <c r="AA4503" s="284"/>
      <c r="AB4503" s="33"/>
      <c r="AC4503" s="33"/>
      <c r="AD4503" s="33"/>
      <c r="AE4503" s="33"/>
      <c r="AF4503" s="33"/>
      <c r="AG4503" s="33"/>
      <c r="AH4503" s="33"/>
      <c r="AI4503" s="33"/>
      <c r="AJ4503" s="33"/>
      <c r="AK4503" s="33"/>
      <c r="AL4503" s="33"/>
      <c r="AM4503" s="33"/>
      <c r="AN4503" s="33"/>
      <c r="AO4503" s="33"/>
      <c r="AP4503" s="34"/>
      <c r="AQ4503" s="34"/>
      <c r="AR4503" s="28"/>
      <c r="AS4503" s="29"/>
      <c r="AT4503" s="29"/>
      <c r="AU4503" s="29"/>
    </row>
    <row r="4504" spans="1:256" s="483" customFormat="1">
      <c r="A4504" s="13"/>
      <c r="B4504" s="8"/>
      <c r="C4504" s="8"/>
      <c r="D4504" s="473" t="s">
        <v>182</v>
      </c>
      <c r="E4504" s="321"/>
      <c r="F4504" s="261"/>
      <c r="G4504" s="282"/>
      <c r="H4504" s="283"/>
      <c r="I4504" s="33"/>
      <c r="J4504" s="33"/>
      <c r="K4504" s="33"/>
      <c r="L4504" s="33"/>
      <c r="M4504" s="33"/>
      <c r="N4504" s="33"/>
      <c r="O4504" s="33"/>
      <c r="P4504" s="33"/>
      <c r="Q4504" s="33"/>
      <c r="R4504" s="33"/>
      <c r="S4504" s="33"/>
      <c r="T4504" s="33"/>
      <c r="U4504" s="33"/>
      <c r="V4504" s="33"/>
      <c r="W4504" s="33"/>
      <c r="X4504" s="282"/>
      <c r="Y4504" s="33"/>
      <c r="Z4504" s="284"/>
      <c r="AA4504" s="284"/>
      <c r="AB4504" s="33"/>
      <c r="AC4504" s="33"/>
      <c r="AD4504" s="33"/>
      <c r="AE4504" s="33"/>
      <c r="AF4504" s="33"/>
      <c r="AG4504" s="33"/>
      <c r="AH4504" s="33"/>
      <c r="AI4504" s="33"/>
      <c r="AJ4504" s="33"/>
      <c r="AK4504" s="33"/>
      <c r="AL4504" s="33"/>
      <c r="AM4504" s="33"/>
      <c r="AN4504" s="33"/>
      <c r="AO4504" s="33"/>
      <c r="AP4504" s="34"/>
      <c r="AQ4504" s="34"/>
      <c r="AR4504" s="28"/>
      <c r="AS4504" s="29"/>
      <c r="AT4504" s="29"/>
      <c r="AU4504" s="29"/>
    </row>
    <row r="4505" spans="1:256" s="483" customFormat="1">
      <c r="A4505" s="13"/>
      <c r="B4505" s="8"/>
      <c r="C4505" s="8"/>
      <c r="D4505" s="344" t="s">
        <v>1954</v>
      </c>
      <c r="E4505" s="404"/>
      <c r="F4505" s="261">
        <v>10000000</v>
      </c>
      <c r="G4505" s="282">
        <f>SUM(H4505)</f>
        <v>9944000</v>
      </c>
      <c r="H4505" s="283">
        <v>9944000</v>
      </c>
      <c r="I4505" s="33"/>
      <c r="J4505" s="33"/>
      <c r="K4505" s="33"/>
      <c r="L4505" s="33"/>
      <c r="M4505" s="33"/>
      <c r="N4505" s="33"/>
      <c r="O4505" s="33"/>
      <c r="P4505" s="33"/>
      <c r="Q4505" s="33"/>
      <c r="R4505" s="33"/>
      <c r="S4505" s="33"/>
      <c r="T4505" s="33"/>
      <c r="U4505" s="33"/>
      <c r="V4505" s="33"/>
      <c r="W4505" s="33"/>
      <c r="X4505" s="282"/>
      <c r="Y4505" s="33"/>
      <c r="Z4505" s="284"/>
      <c r="AA4505" s="284"/>
      <c r="AB4505" s="33"/>
      <c r="AC4505" s="33"/>
      <c r="AD4505" s="33"/>
      <c r="AE4505" s="33"/>
      <c r="AF4505" s="33"/>
      <c r="AG4505" s="33"/>
      <c r="AH4505" s="33"/>
      <c r="AI4505" s="33"/>
      <c r="AJ4505" s="33"/>
      <c r="AK4505" s="33"/>
      <c r="AL4505" s="33"/>
      <c r="AM4505" s="33"/>
      <c r="AN4505" s="33"/>
      <c r="AO4505" s="33"/>
      <c r="AP4505" s="34"/>
      <c r="AQ4505" s="34"/>
      <c r="AR4505" s="28"/>
      <c r="AS4505" s="29"/>
      <c r="AT4505" s="29"/>
      <c r="AU4505" s="29"/>
    </row>
    <row r="4506" spans="1:256" s="483" customFormat="1">
      <c r="A4506" s="13"/>
      <c r="B4506" s="8"/>
      <c r="C4506" s="8"/>
      <c r="D4506" s="240"/>
      <c r="E4506" s="404"/>
      <c r="F4506" s="321"/>
      <c r="G4506" s="282"/>
      <c r="H4506" s="283"/>
      <c r="I4506" s="33"/>
      <c r="J4506" s="33"/>
      <c r="K4506" s="33"/>
      <c r="L4506" s="33"/>
      <c r="M4506" s="33"/>
      <c r="N4506" s="33"/>
      <c r="O4506" s="33"/>
      <c r="P4506" s="33"/>
      <c r="Q4506" s="33"/>
      <c r="R4506" s="33"/>
      <c r="S4506" s="33"/>
      <c r="T4506" s="33"/>
      <c r="U4506" s="33"/>
      <c r="V4506" s="33"/>
      <c r="W4506" s="33"/>
      <c r="X4506" s="282"/>
      <c r="Y4506" s="33"/>
      <c r="Z4506" s="284"/>
      <c r="AA4506" s="284"/>
      <c r="AB4506" s="33"/>
      <c r="AC4506" s="33"/>
      <c r="AD4506" s="33"/>
      <c r="AE4506" s="33"/>
      <c r="AF4506" s="33"/>
      <c r="AG4506" s="33"/>
      <c r="AH4506" s="33"/>
      <c r="AI4506" s="33"/>
      <c r="AJ4506" s="33"/>
      <c r="AK4506" s="33"/>
      <c r="AL4506" s="33"/>
      <c r="AM4506" s="33"/>
      <c r="AN4506" s="33"/>
      <c r="AO4506" s="33"/>
      <c r="AP4506" s="34"/>
      <c r="AQ4506" s="34"/>
      <c r="AR4506" s="28"/>
      <c r="AS4506" s="29"/>
      <c r="AT4506" s="29"/>
      <c r="AU4506" s="29"/>
    </row>
    <row r="4507" spans="1:256" s="483" customFormat="1">
      <c r="A4507" s="13"/>
      <c r="B4507" s="8"/>
      <c r="C4507" s="8"/>
      <c r="D4507" s="240"/>
      <c r="E4507" s="404"/>
      <c r="F4507" s="321"/>
      <c r="G4507" s="282"/>
      <c r="H4507" s="283"/>
      <c r="I4507" s="33"/>
      <c r="J4507" s="33"/>
      <c r="K4507" s="33"/>
      <c r="L4507" s="33"/>
      <c r="M4507" s="33"/>
      <c r="N4507" s="33"/>
      <c r="O4507" s="33"/>
      <c r="P4507" s="33"/>
      <c r="Q4507" s="33"/>
      <c r="R4507" s="33"/>
      <c r="S4507" s="33"/>
      <c r="T4507" s="33"/>
      <c r="U4507" s="33"/>
      <c r="V4507" s="33"/>
      <c r="W4507" s="33"/>
      <c r="X4507" s="282"/>
      <c r="Y4507" s="33"/>
      <c r="Z4507" s="284"/>
      <c r="AA4507" s="284"/>
      <c r="AB4507" s="33"/>
      <c r="AC4507" s="33"/>
      <c r="AD4507" s="33"/>
      <c r="AE4507" s="33"/>
      <c r="AF4507" s="33"/>
      <c r="AG4507" s="33"/>
      <c r="AH4507" s="33"/>
      <c r="AI4507" s="33"/>
      <c r="AJ4507" s="33"/>
      <c r="AK4507" s="33"/>
      <c r="AL4507" s="33"/>
      <c r="AM4507" s="33"/>
      <c r="AN4507" s="33"/>
      <c r="AO4507" s="33"/>
      <c r="AP4507" s="34"/>
      <c r="AQ4507" s="34"/>
      <c r="AR4507" s="28"/>
      <c r="AS4507" s="29"/>
      <c r="AT4507" s="29"/>
      <c r="AU4507" s="29"/>
    </row>
    <row r="4508" spans="1:256" s="483" customFormat="1">
      <c r="A4508" s="13"/>
      <c r="B4508" s="8"/>
      <c r="C4508" s="83">
        <v>393</v>
      </c>
      <c r="D4508" s="375" t="s">
        <v>171</v>
      </c>
      <c r="E4508" s="404"/>
      <c r="F4508" s="321"/>
      <c r="G4508" s="282"/>
      <c r="H4508" s="283"/>
      <c r="I4508" s="33"/>
      <c r="J4508" s="33"/>
      <c r="K4508" s="33"/>
      <c r="L4508" s="33"/>
      <c r="M4508" s="33"/>
      <c r="N4508" s="33"/>
      <c r="O4508" s="33"/>
      <c r="P4508" s="33"/>
      <c r="Q4508" s="33"/>
      <c r="R4508" s="33"/>
      <c r="S4508" s="33"/>
      <c r="T4508" s="33"/>
      <c r="U4508" s="33"/>
      <c r="V4508" s="33"/>
      <c r="W4508" s="33"/>
      <c r="X4508" s="282"/>
      <c r="Y4508" s="33"/>
      <c r="Z4508" s="284"/>
      <c r="AA4508" s="284"/>
      <c r="AB4508" s="33"/>
      <c r="AC4508" s="33"/>
      <c r="AD4508" s="33"/>
      <c r="AE4508" s="33"/>
      <c r="AF4508" s="33"/>
      <c r="AG4508" s="33"/>
      <c r="AH4508" s="33"/>
      <c r="AI4508" s="33"/>
      <c r="AJ4508" s="33"/>
      <c r="AK4508" s="33"/>
      <c r="AL4508" s="33"/>
      <c r="AM4508" s="33"/>
      <c r="AN4508" s="33"/>
      <c r="AO4508" s="33"/>
      <c r="AP4508" s="34"/>
      <c r="AQ4508" s="34"/>
      <c r="AR4508" s="28"/>
      <c r="AS4508" s="29"/>
      <c r="AT4508" s="29"/>
      <c r="AU4508" s="29"/>
    </row>
    <row r="4509" spans="1:256" s="483" customFormat="1">
      <c r="A4509" s="13"/>
      <c r="B4509" s="8"/>
      <c r="C4509" s="8"/>
      <c r="D4509" s="472" t="s">
        <v>184</v>
      </c>
      <c r="E4509" s="404"/>
      <c r="F4509" s="321"/>
      <c r="G4509" s="282"/>
      <c r="H4509" s="283"/>
      <c r="I4509" s="33"/>
      <c r="J4509" s="33"/>
      <c r="K4509" s="33"/>
      <c r="L4509" s="33"/>
      <c r="M4509" s="33"/>
      <c r="N4509" s="33"/>
      <c r="O4509" s="33"/>
      <c r="P4509" s="33"/>
      <c r="Q4509" s="33"/>
      <c r="R4509" s="33"/>
      <c r="S4509" s="33"/>
      <c r="T4509" s="33"/>
      <c r="U4509" s="33"/>
      <c r="V4509" s="33"/>
      <c r="W4509" s="33"/>
      <c r="X4509" s="282"/>
      <c r="Y4509" s="33"/>
      <c r="Z4509" s="284"/>
      <c r="AA4509" s="284"/>
      <c r="AB4509" s="33"/>
      <c r="AC4509" s="33"/>
      <c r="AD4509" s="33"/>
      <c r="AE4509" s="33"/>
      <c r="AF4509" s="33"/>
      <c r="AG4509" s="33"/>
      <c r="AH4509" s="33"/>
      <c r="AI4509" s="33"/>
      <c r="AJ4509" s="33"/>
      <c r="AK4509" s="33"/>
      <c r="AL4509" s="33"/>
      <c r="AM4509" s="33"/>
      <c r="AN4509" s="33"/>
      <c r="AO4509" s="33"/>
      <c r="AP4509" s="34"/>
      <c r="AQ4509" s="34"/>
      <c r="AR4509" s="28"/>
      <c r="AS4509" s="29"/>
      <c r="AT4509" s="29"/>
      <c r="AU4509" s="29"/>
    </row>
    <row r="4510" spans="1:256" s="483" customFormat="1">
      <c r="A4510" s="13"/>
      <c r="B4510" s="8"/>
      <c r="C4510" s="8"/>
      <c r="D4510" s="473" t="s">
        <v>188</v>
      </c>
      <c r="E4510" s="404"/>
      <c r="F4510" s="321"/>
      <c r="G4510" s="282"/>
      <c r="H4510" s="283"/>
      <c r="I4510" s="33"/>
      <c r="J4510" s="33"/>
      <c r="K4510" s="33"/>
      <c r="L4510" s="33"/>
      <c r="M4510" s="33"/>
      <c r="N4510" s="33"/>
      <c r="O4510" s="33"/>
      <c r="P4510" s="33"/>
      <c r="Q4510" s="33"/>
      <c r="R4510" s="33"/>
      <c r="S4510" s="33"/>
      <c r="T4510" s="33"/>
      <c r="U4510" s="33"/>
      <c r="V4510" s="33"/>
      <c r="W4510" s="33"/>
      <c r="X4510" s="282"/>
      <c r="Y4510" s="33"/>
      <c r="Z4510" s="284"/>
      <c r="AA4510" s="284"/>
      <c r="AB4510" s="33"/>
      <c r="AC4510" s="33"/>
      <c r="AD4510" s="33"/>
      <c r="AE4510" s="33"/>
      <c r="AF4510" s="33"/>
      <c r="AG4510" s="33"/>
      <c r="AH4510" s="33"/>
      <c r="AI4510" s="33"/>
      <c r="AJ4510" s="33"/>
      <c r="AK4510" s="33"/>
      <c r="AL4510" s="33"/>
      <c r="AM4510" s="33"/>
      <c r="AN4510" s="33"/>
      <c r="AO4510" s="33"/>
      <c r="AP4510" s="34"/>
      <c r="AQ4510" s="34"/>
      <c r="AR4510" s="28"/>
      <c r="AS4510" s="29"/>
      <c r="AT4510" s="29"/>
      <c r="AU4510" s="29"/>
    </row>
    <row r="4511" spans="1:256" s="483" customFormat="1">
      <c r="A4511" s="13"/>
      <c r="B4511" s="8"/>
      <c r="C4511" s="8"/>
      <c r="D4511" s="344" t="s">
        <v>1955</v>
      </c>
      <c r="E4511" s="404"/>
      <c r="F4511" s="261">
        <v>10000000</v>
      </c>
      <c r="G4511" s="282">
        <f>SUM(H4511)</f>
        <v>10000000</v>
      </c>
      <c r="H4511" s="283">
        <v>10000000</v>
      </c>
      <c r="I4511" s="33"/>
      <c r="J4511" s="33"/>
      <c r="K4511" s="33"/>
      <c r="L4511" s="33"/>
      <c r="M4511" s="33"/>
      <c r="N4511" s="33"/>
      <c r="O4511" s="33"/>
      <c r="P4511" s="33"/>
      <c r="Q4511" s="33"/>
      <c r="R4511" s="33"/>
      <c r="S4511" s="33"/>
      <c r="T4511" s="33"/>
      <c r="U4511" s="33"/>
      <c r="V4511" s="33"/>
      <c r="W4511" s="33"/>
      <c r="X4511" s="282"/>
      <c r="Y4511" s="33"/>
      <c r="Z4511" s="284"/>
      <c r="AA4511" s="284"/>
      <c r="AB4511" s="33"/>
      <c r="AC4511" s="33"/>
      <c r="AD4511" s="33"/>
      <c r="AE4511" s="33"/>
      <c r="AF4511" s="33"/>
      <c r="AG4511" s="33"/>
      <c r="AH4511" s="33"/>
      <c r="AI4511" s="33"/>
      <c r="AJ4511" s="33"/>
      <c r="AK4511" s="33"/>
      <c r="AL4511" s="33"/>
      <c r="AM4511" s="33"/>
      <c r="AN4511" s="33"/>
      <c r="AO4511" s="33"/>
      <c r="AP4511" s="34"/>
      <c r="AQ4511" s="34"/>
      <c r="AR4511" s="28"/>
      <c r="AS4511" s="29"/>
      <c r="AT4511" s="29"/>
      <c r="AU4511" s="29"/>
    </row>
    <row r="4512" spans="1:256" s="483" customFormat="1">
      <c r="A4512" s="13"/>
      <c r="B4512" s="8"/>
      <c r="C4512" s="8"/>
      <c r="D4512" s="240"/>
      <c r="E4512" s="404"/>
      <c r="F4512" s="321"/>
      <c r="G4512" s="282"/>
      <c r="H4512" s="283"/>
      <c r="I4512" s="33"/>
      <c r="J4512" s="33"/>
      <c r="K4512" s="33"/>
      <c r="L4512" s="33"/>
      <c r="M4512" s="33"/>
      <c r="N4512" s="33"/>
      <c r="O4512" s="33"/>
      <c r="P4512" s="33"/>
      <c r="Q4512" s="33"/>
      <c r="R4512" s="33"/>
      <c r="S4512" s="33"/>
      <c r="T4512" s="33"/>
      <c r="U4512" s="33"/>
      <c r="V4512" s="33"/>
      <c r="W4512" s="33"/>
      <c r="X4512" s="282"/>
      <c r="Y4512" s="33"/>
      <c r="Z4512" s="284"/>
      <c r="AA4512" s="284"/>
      <c r="AB4512" s="33"/>
      <c r="AC4512" s="33"/>
      <c r="AD4512" s="33"/>
      <c r="AE4512" s="33"/>
      <c r="AF4512" s="33"/>
      <c r="AG4512" s="33"/>
      <c r="AH4512" s="33"/>
      <c r="AI4512" s="33"/>
      <c r="AJ4512" s="33"/>
      <c r="AK4512" s="33"/>
      <c r="AL4512" s="33"/>
      <c r="AM4512" s="33"/>
      <c r="AN4512" s="33"/>
      <c r="AO4512" s="33"/>
      <c r="AP4512" s="34"/>
      <c r="AQ4512" s="34"/>
      <c r="AR4512" s="28"/>
      <c r="AS4512" s="29"/>
      <c r="AT4512" s="29"/>
      <c r="AU4512" s="29"/>
    </row>
    <row r="4513" spans="1:256" s="532" customFormat="1">
      <c r="A4513" s="13"/>
      <c r="B4513" s="8"/>
      <c r="C4513" s="8"/>
      <c r="D4513" s="240"/>
      <c r="E4513" s="404"/>
      <c r="F4513" s="321"/>
      <c r="G4513" s="282"/>
      <c r="H4513" s="283"/>
      <c r="I4513" s="33"/>
      <c r="J4513" s="33"/>
      <c r="K4513" s="33"/>
      <c r="L4513" s="33"/>
      <c r="M4513" s="33"/>
      <c r="N4513" s="33"/>
      <c r="O4513" s="33"/>
      <c r="P4513" s="33"/>
      <c r="Q4513" s="33"/>
      <c r="R4513" s="33"/>
      <c r="S4513" s="33"/>
      <c r="T4513" s="33"/>
      <c r="U4513" s="33"/>
      <c r="V4513" s="33"/>
      <c r="W4513" s="33"/>
      <c r="X4513" s="282"/>
      <c r="Y4513" s="33"/>
      <c r="Z4513" s="284"/>
      <c r="AA4513" s="284"/>
      <c r="AB4513" s="33"/>
      <c r="AC4513" s="33"/>
      <c r="AD4513" s="33"/>
      <c r="AE4513" s="33"/>
      <c r="AF4513" s="33"/>
      <c r="AG4513" s="33"/>
      <c r="AH4513" s="33"/>
      <c r="AI4513" s="33"/>
      <c r="AJ4513" s="33"/>
      <c r="AK4513" s="33"/>
      <c r="AL4513" s="33"/>
      <c r="AM4513" s="33"/>
      <c r="AN4513" s="33"/>
      <c r="AO4513" s="33"/>
      <c r="AP4513" s="34"/>
      <c r="AQ4513" s="34"/>
      <c r="AR4513" s="28"/>
      <c r="AS4513" s="29"/>
      <c r="AT4513" s="29"/>
      <c r="AU4513" s="29"/>
    </row>
    <row r="4514" spans="1:256" s="532" customFormat="1" ht="15">
      <c r="A4514" s="13"/>
      <c r="B4514" s="8"/>
      <c r="C4514" s="8"/>
      <c r="D4514" s="505" t="s">
        <v>1956</v>
      </c>
      <c r="E4514" s="404"/>
      <c r="F4514" s="321"/>
      <c r="G4514" s="282"/>
      <c r="H4514" s="283"/>
      <c r="I4514" s="33"/>
      <c r="J4514" s="33"/>
      <c r="K4514" s="33"/>
      <c r="L4514" s="33"/>
      <c r="M4514" s="33"/>
      <c r="N4514" s="33"/>
      <c r="O4514" s="33"/>
      <c r="P4514" s="33"/>
      <c r="Q4514" s="33"/>
      <c r="R4514" s="33"/>
      <c r="S4514" s="33"/>
      <c r="T4514" s="33"/>
      <c r="U4514" s="33"/>
      <c r="V4514" s="33"/>
      <c r="W4514" s="33"/>
      <c r="X4514" s="282"/>
      <c r="Y4514" s="33"/>
      <c r="Z4514" s="284"/>
      <c r="AA4514" s="284"/>
      <c r="AB4514" s="33"/>
      <c r="AC4514" s="33"/>
      <c r="AD4514" s="33"/>
      <c r="AE4514" s="33"/>
      <c r="AF4514" s="33"/>
      <c r="AG4514" s="33"/>
      <c r="AH4514" s="33"/>
      <c r="AI4514" s="33"/>
      <c r="AJ4514" s="33"/>
      <c r="AK4514" s="33"/>
      <c r="AL4514" s="33"/>
      <c r="AM4514" s="33"/>
      <c r="AN4514" s="33"/>
      <c r="AO4514" s="33"/>
      <c r="AP4514" s="34"/>
      <c r="AQ4514" s="34"/>
      <c r="AR4514" s="28"/>
      <c r="AS4514" s="29"/>
      <c r="AT4514" s="29"/>
      <c r="AU4514" s="29"/>
    </row>
    <row r="4515" spans="1:256" s="532" customFormat="1">
      <c r="A4515" s="13"/>
      <c r="B4515" s="8"/>
      <c r="C4515" s="8"/>
      <c r="D4515" s="240" t="s">
        <v>1957</v>
      </c>
      <c r="E4515" s="404"/>
      <c r="F4515" s="321"/>
      <c r="G4515" s="282"/>
      <c r="H4515" s="283"/>
      <c r="I4515" s="33"/>
      <c r="J4515" s="33"/>
      <c r="K4515" s="33"/>
      <c r="L4515" s="33">
        <v>1400000</v>
      </c>
      <c r="M4515" s="33"/>
      <c r="N4515" s="33"/>
      <c r="O4515" s="33"/>
      <c r="P4515" s="33"/>
      <c r="Q4515" s="33"/>
      <c r="R4515" s="33"/>
      <c r="S4515" s="33"/>
      <c r="T4515" s="33"/>
      <c r="U4515" s="33"/>
      <c r="V4515" s="33"/>
      <c r="W4515" s="33"/>
      <c r="X4515" s="282"/>
      <c r="Y4515" s="33"/>
      <c r="Z4515" s="284"/>
      <c r="AA4515" s="284"/>
      <c r="AB4515" s="33"/>
      <c r="AC4515" s="33"/>
      <c r="AD4515" s="33"/>
      <c r="AE4515" s="33"/>
      <c r="AF4515" s="33"/>
      <c r="AG4515" s="33"/>
      <c r="AH4515" s="33"/>
      <c r="AI4515" s="33"/>
      <c r="AJ4515" s="33"/>
      <c r="AK4515" s="33"/>
      <c r="AL4515" s="33"/>
      <c r="AM4515" s="33"/>
      <c r="AN4515" s="33"/>
      <c r="AO4515" s="33"/>
      <c r="AP4515" s="34"/>
      <c r="AQ4515" s="34"/>
      <c r="AR4515" s="28"/>
      <c r="AS4515" s="29"/>
      <c r="AT4515" s="29"/>
      <c r="AU4515" s="29"/>
    </row>
    <row r="4516" spans="1:256" s="483" customFormat="1">
      <c r="A4516" s="13"/>
      <c r="B4516" s="8"/>
      <c r="C4516" s="8"/>
      <c r="D4516" s="240" t="s">
        <v>1958</v>
      </c>
      <c r="E4516" s="404"/>
      <c r="F4516" s="321"/>
      <c r="G4516" s="282"/>
      <c r="H4516" s="283"/>
      <c r="I4516" s="33"/>
      <c r="J4516" s="33"/>
      <c r="K4516" s="33"/>
      <c r="L4516" s="33">
        <v>10000000</v>
      </c>
      <c r="M4516" s="33"/>
      <c r="N4516" s="33"/>
      <c r="O4516" s="33"/>
      <c r="P4516" s="33"/>
      <c r="Q4516" s="33"/>
      <c r="R4516" s="33"/>
      <c r="S4516" s="33"/>
      <c r="T4516" s="33"/>
      <c r="U4516" s="33"/>
      <c r="V4516" s="33"/>
      <c r="W4516" s="33"/>
      <c r="X4516" s="282"/>
      <c r="Y4516" s="33"/>
      <c r="Z4516" s="284"/>
      <c r="AA4516" s="284"/>
      <c r="AB4516" s="33"/>
      <c r="AC4516" s="33"/>
      <c r="AD4516" s="33"/>
      <c r="AE4516" s="33"/>
      <c r="AF4516" s="33"/>
      <c r="AG4516" s="33"/>
      <c r="AH4516" s="33"/>
      <c r="AI4516" s="33"/>
      <c r="AJ4516" s="33"/>
      <c r="AK4516" s="33"/>
      <c r="AL4516" s="33"/>
      <c r="AM4516" s="33"/>
      <c r="AN4516" s="33"/>
      <c r="AO4516" s="33"/>
      <c r="AP4516" s="34"/>
      <c r="AQ4516" s="34"/>
      <c r="AR4516" s="28"/>
      <c r="AS4516" s="29"/>
      <c r="AT4516" s="29"/>
      <c r="AU4516" s="29"/>
    </row>
    <row r="4517" spans="1:256" s="483" customFormat="1">
      <c r="A4517" s="13"/>
      <c r="B4517" s="8"/>
      <c r="C4517" s="8"/>
      <c r="D4517" s="240"/>
      <c r="E4517" s="404"/>
      <c r="F4517" s="321"/>
      <c r="G4517" s="282"/>
      <c r="H4517" s="283"/>
      <c r="I4517" s="33"/>
      <c r="J4517" s="33"/>
      <c r="K4517" s="33"/>
      <c r="L4517" s="33"/>
      <c r="M4517" s="33"/>
      <c r="N4517" s="33"/>
      <c r="O4517" s="33"/>
      <c r="P4517" s="33"/>
      <c r="Q4517" s="33"/>
      <c r="R4517" s="33"/>
      <c r="S4517" s="33"/>
      <c r="T4517" s="33"/>
      <c r="U4517" s="33"/>
      <c r="V4517" s="33"/>
      <c r="W4517" s="33"/>
      <c r="X4517" s="282"/>
      <c r="Y4517" s="33"/>
      <c r="Z4517" s="284"/>
      <c r="AA4517" s="284"/>
      <c r="AB4517" s="33"/>
      <c r="AC4517" s="33"/>
      <c r="AD4517" s="33"/>
      <c r="AE4517" s="33"/>
      <c r="AF4517" s="33"/>
      <c r="AG4517" s="33"/>
      <c r="AH4517" s="33"/>
      <c r="AI4517" s="33"/>
      <c r="AJ4517" s="33"/>
      <c r="AK4517" s="33"/>
      <c r="AL4517" s="33"/>
      <c r="AM4517" s="33"/>
      <c r="AN4517" s="33"/>
      <c r="AO4517" s="33"/>
      <c r="AP4517" s="34"/>
      <c r="AQ4517" s="34"/>
      <c r="AR4517" s="28"/>
      <c r="AS4517" s="29"/>
      <c r="AT4517" s="29"/>
      <c r="AU4517" s="29"/>
    </row>
    <row r="4518" spans="1:256" s="483" customFormat="1">
      <c r="A4518" s="13"/>
      <c r="B4518" s="8"/>
      <c r="C4518" s="8"/>
      <c r="D4518" s="240"/>
      <c r="E4518" s="404"/>
      <c r="F4518" s="321"/>
      <c r="G4518" s="282"/>
      <c r="H4518" s="283"/>
      <c r="I4518" s="33"/>
      <c r="J4518" s="33"/>
      <c r="K4518" s="33"/>
      <c r="L4518" s="33"/>
      <c r="M4518" s="33"/>
      <c r="N4518" s="33"/>
      <c r="O4518" s="33"/>
      <c r="P4518" s="33"/>
      <c r="Q4518" s="33"/>
      <c r="R4518" s="33"/>
      <c r="S4518" s="33"/>
      <c r="T4518" s="33"/>
      <c r="U4518" s="33"/>
      <c r="V4518" s="33"/>
      <c r="W4518" s="33"/>
      <c r="X4518" s="282"/>
      <c r="Y4518" s="33"/>
      <c r="Z4518" s="284"/>
      <c r="AA4518" s="284"/>
      <c r="AB4518" s="33"/>
      <c r="AC4518" s="33"/>
      <c r="AD4518" s="33"/>
      <c r="AE4518" s="33"/>
      <c r="AF4518" s="33"/>
      <c r="AG4518" s="33"/>
      <c r="AH4518" s="33"/>
      <c r="AI4518" s="33"/>
      <c r="AJ4518" s="33"/>
      <c r="AK4518" s="33"/>
      <c r="AL4518" s="33"/>
      <c r="AM4518" s="33"/>
      <c r="AN4518" s="33"/>
      <c r="AO4518" s="33"/>
      <c r="AP4518" s="34"/>
      <c r="AQ4518" s="34"/>
      <c r="AR4518" s="28"/>
      <c r="AS4518" s="29"/>
      <c r="AT4518" s="29"/>
      <c r="AU4518" s="29"/>
    </row>
    <row r="4519" spans="1:256" s="483" customFormat="1">
      <c r="A4519" s="13"/>
      <c r="B4519" s="8"/>
      <c r="C4519" s="8"/>
      <c r="D4519" s="240"/>
      <c r="E4519" s="404"/>
      <c r="F4519" s="321"/>
      <c r="G4519" s="282"/>
      <c r="H4519" s="283"/>
      <c r="I4519" s="33"/>
      <c r="J4519" s="33"/>
      <c r="K4519" s="33"/>
      <c r="L4519" s="33"/>
      <c r="M4519" s="33"/>
      <c r="N4519" s="33"/>
      <c r="O4519" s="33"/>
      <c r="P4519" s="33"/>
      <c r="Q4519" s="33"/>
      <c r="R4519" s="33"/>
      <c r="S4519" s="33"/>
      <c r="T4519" s="33"/>
      <c r="U4519" s="33"/>
      <c r="V4519" s="33"/>
      <c r="W4519" s="33"/>
      <c r="X4519" s="282"/>
      <c r="Y4519" s="33"/>
      <c r="Z4519" s="284"/>
      <c r="AA4519" s="284"/>
      <c r="AB4519" s="33"/>
      <c r="AC4519" s="33"/>
      <c r="AD4519" s="33"/>
      <c r="AE4519" s="33"/>
      <c r="AF4519" s="33"/>
      <c r="AG4519" s="33"/>
      <c r="AH4519" s="33"/>
      <c r="AI4519" s="33"/>
      <c r="AJ4519" s="33"/>
      <c r="AK4519" s="33"/>
      <c r="AL4519" s="33"/>
      <c r="AM4519" s="33"/>
      <c r="AN4519" s="33"/>
      <c r="AO4519" s="33"/>
      <c r="AP4519" s="34"/>
      <c r="AQ4519" s="34"/>
      <c r="AR4519" s="28"/>
      <c r="AS4519" s="29"/>
      <c r="AT4519" s="29"/>
      <c r="AU4519" s="29"/>
    </row>
    <row r="4520" spans="1:256" s="483" customFormat="1">
      <c r="A4520" s="13"/>
      <c r="B4520" s="8"/>
      <c r="C4520" s="8"/>
      <c r="D4520" s="240"/>
      <c r="E4520" s="404"/>
      <c r="F4520" s="321"/>
      <c r="G4520" s="282"/>
      <c r="H4520" s="283"/>
      <c r="I4520" s="33"/>
      <c r="J4520" s="33"/>
      <c r="K4520" s="33"/>
      <c r="L4520" s="33"/>
      <c r="M4520" s="33"/>
      <c r="N4520" s="33"/>
      <c r="O4520" s="33"/>
      <c r="P4520" s="33"/>
      <c r="Q4520" s="33"/>
      <c r="R4520" s="33"/>
      <c r="S4520" s="33"/>
      <c r="T4520" s="33"/>
      <c r="U4520" s="33"/>
      <c r="V4520" s="33"/>
      <c r="W4520" s="33"/>
      <c r="X4520" s="282"/>
      <c r="Y4520" s="33"/>
      <c r="Z4520" s="284"/>
      <c r="AA4520" s="284"/>
      <c r="AB4520" s="33"/>
      <c r="AC4520" s="33"/>
      <c r="AD4520" s="33"/>
      <c r="AE4520" s="33"/>
      <c r="AF4520" s="33"/>
      <c r="AG4520" s="33"/>
      <c r="AH4520" s="33"/>
      <c r="AI4520" s="33"/>
      <c r="AJ4520" s="33"/>
      <c r="AK4520" s="33"/>
      <c r="AL4520" s="33"/>
      <c r="AM4520" s="33"/>
      <c r="AN4520" s="33"/>
      <c r="AO4520" s="33"/>
      <c r="AP4520" s="34"/>
      <c r="AQ4520" s="34"/>
      <c r="AR4520" s="28"/>
      <c r="AS4520" s="29"/>
      <c r="AT4520" s="29"/>
      <c r="AU4520" s="29"/>
    </row>
    <row r="4521" spans="1:256" s="21" customFormat="1">
      <c r="A4521" s="10"/>
      <c r="B4521" s="8"/>
      <c r="C4521" s="8"/>
      <c r="D4521" s="82"/>
      <c r="E4521" s="404"/>
      <c r="F4521" s="261"/>
      <c r="G4521" s="71"/>
      <c r="H4521" s="72"/>
      <c r="I4521" s="69"/>
      <c r="J4521" s="69"/>
      <c r="K4521" s="69"/>
      <c r="L4521" s="69"/>
      <c r="M4521" s="69"/>
      <c r="N4521" s="69"/>
      <c r="O4521" s="69"/>
      <c r="P4521" s="69"/>
      <c r="Q4521" s="69"/>
      <c r="R4521" s="69"/>
      <c r="S4521" s="69"/>
      <c r="T4521" s="69"/>
      <c r="U4521" s="69"/>
      <c r="V4521" s="69"/>
      <c r="W4521" s="69"/>
      <c r="X4521" s="71"/>
      <c r="Y4521" s="69"/>
      <c r="Z4521" s="73"/>
      <c r="AA4521" s="73"/>
      <c r="AB4521" s="69"/>
      <c r="AC4521" s="69"/>
      <c r="AD4521" s="69"/>
      <c r="AE4521" s="69"/>
      <c r="AF4521" s="69"/>
      <c r="AG4521" s="69"/>
      <c r="AH4521" s="69"/>
      <c r="AI4521" s="69"/>
      <c r="AJ4521" s="69"/>
      <c r="AK4521" s="69"/>
      <c r="AL4521" s="69"/>
      <c r="AM4521" s="69"/>
      <c r="AN4521" s="69"/>
      <c r="AO4521" s="69"/>
      <c r="AP4521" s="70"/>
      <c r="AQ4521" s="70"/>
      <c r="AR4521" s="76"/>
      <c r="AS4521" s="60"/>
      <c r="AT4521" s="60"/>
      <c r="AU4521" s="60"/>
    </row>
    <row r="4522" spans="1:256" s="45" customFormat="1">
      <c r="A4522" s="12"/>
      <c r="B4522" s="9">
        <v>3</v>
      </c>
      <c r="C4522" s="9" t="s">
        <v>16</v>
      </c>
      <c r="D4522" s="81" t="s">
        <v>10</v>
      </c>
      <c r="E4522" s="405">
        <v>1167893400</v>
      </c>
      <c r="F4522" s="31">
        <f t="shared" ref="F4522:V4522" si="403">SUM(F4523:F4525)</f>
        <v>0</v>
      </c>
      <c r="G4522" s="31">
        <f t="shared" si="403"/>
        <v>0</v>
      </c>
      <c r="H4522" s="31">
        <f t="shared" si="403"/>
        <v>0</v>
      </c>
      <c r="I4522" s="31">
        <f t="shared" si="403"/>
        <v>0</v>
      </c>
      <c r="J4522" s="31">
        <f t="shared" si="403"/>
        <v>0</v>
      </c>
      <c r="K4522" s="31">
        <f t="shared" si="403"/>
        <v>0</v>
      </c>
      <c r="L4522" s="31">
        <f t="shared" si="403"/>
        <v>0</v>
      </c>
      <c r="M4522" s="31">
        <f t="shared" si="403"/>
        <v>0</v>
      </c>
      <c r="N4522" s="31">
        <f t="shared" si="403"/>
        <v>0</v>
      </c>
      <c r="O4522" s="31">
        <f t="shared" si="403"/>
        <v>0</v>
      </c>
      <c r="P4522" s="31">
        <f t="shared" si="403"/>
        <v>0</v>
      </c>
      <c r="Q4522" s="31">
        <f t="shared" si="403"/>
        <v>0</v>
      </c>
      <c r="R4522" s="31">
        <f t="shared" si="403"/>
        <v>0</v>
      </c>
      <c r="S4522" s="31">
        <f t="shared" si="403"/>
        <v>0</v>
      </c>
      <c r="T4522" s="31">
        <f t="shared" si="403"/>
        <v>0</v>
      </c>
      <c r="U4522" s="31">
        <f t="shared" si="403"/>
        <v>0</v>
      </c>
      <c r="V4522" s="31">
        <f t="shared" si="403"/>
        <v>0</v>
      </c>
      <c r="W4522" s="31">
        <f>SUM(O4522:V4522)</f>
        <v>0</v>
      </c>
      <c r="X4522" s="31">
        <f>SUM(X4523:X4525)</f>
        <v>0</v>
      </c>
      <c r="Y4522" s="31">
        <f>H4522+I4522+J4522+K4522+L4522+M4522+N4522+W4522+X4522</f>
        <v>0</v>
      </c>
      <c r="Z4522" s="31">
        <f t="shared" ref="Z4522:AK4522" si="404">SUM(Z4523:Z4525)</f>
        <v>0</v>
      </c>
      <c r="AA4522" s="31">
        <f t="shared" si="404"/>
        <v>0</v>
      </c>
      <c r="AB4522" s="31">
        <f t="shared" si="404"/>
        <v>0</v>
      </c>
      <c r="AC4522" s="31">
        <f t="shared" si="404"/>
        <v>0</v>
      </c>
      <c r="AD4522" s="31">
        <f t="shared" si="404"/>
        <v>0</v>
      </c>
      <c r="AE4522" s="31">
        <f t="shared" si="404"/>
        <v>0</v>
      </c>
      <c r="AF4522" s="31">
        <f t="shared" si="404"/>
        <v>0</v>
      </c>
      <c r="AG4522" s="31">
        <f t="shared" si="404"/>
        <v>0</v>
      </c>
      <c r="AH4522" s="31">
        <f t="shared" si="404"/>
        <v>0</v>
      </c>
      <c r="AI4522" s="31">
        <f t="shared" si="404"/>
        <v>0</v>
      </c>
      <c r="AJ4522" s="31">
        <f t="shared" si="404"/>
        <v>0</v>
      </c>
      <c r="AK4522" s="31">
        <f t="shared" si="404"/>
        <v>0</v>
      </c>
      <c r="AL4522" s="31">
        <f>SUM(AD4522:AK4522)</f>
        <v>0</v>
      </c>
      <c r="AM4522" s="31">
        <f>SUM(AM4523:AM4525)</f>
        <v>0</v>
      </c>
      <c r="AN4522" s="31">
        <f>SUM(AN4523:AN4525)</f>
        <v>0</v>
      </c>
      <c r="AO4522" s="31">
        <f>Z4522+AA4522+AB4522+AC4522+AL4522+AM4522+AN4522</f>
        <v>0</v>
      </c>
      <c r="AP4522" s="32">
        <f>E4522+Y4522-AO4522</f>
        <v>1167893400</v>
      </c>
      <c r="AQ4522" s="32"/>
      <c r="AR4522" s="28"/>
      <c r="AS4522" s="29">
        <f>E4522+H4522+I4522+J4522+K4522+L4522+M4522+N4522+W4522+X4522-Z4522-AB4522-AL4522-AC4522-AM4522-AN4522</f>
        <v>1167893400</v>
      </c>
      <c r="AT4522" s="29">
        <f>AP4522-AS4522</f>
        <v>0</v>
      </c>
      <c r="AU4522" s="29">
        <f>E4522</f>
        <v>1167893400</v>
      </c>
      <c r="AV4522" s="86">
        <f>AS4522-AU4522</f>
        <v>0</v>
      </c>
      <c r="AW4522" s="86">
        <f>Y4522-AO4522</f>
        <v>0</v>
      </c>
      <c r="AX4522" s="86">
        <f>AV4522-AW4522</f>
        <v>0</v>
      </c>
      <c r="AY4522" s="86"/>
      <c r="AZ4522" s="398"/>
      <c r="BA4522" s="86"/>
      <c r="BB4522" s="86"/>
      <c r="BC4522" s="86"/>
      <c r="BD4522" s="86"/>
      <c r="BE4522" s="86"/>
      <c r="BF4522" s="86"/>
      <c r="BG4522" s="86"/>
      <c r="BH4522" s="86"/>
      <c r="BI4522" s="86"/>
      <c r="BJ4522" s="86"/>
      <c r="BK4522" s="86"/>
      <c r="BL4522" s="86"/>
      <c r="BM4522" s="86"/>
      <c r="BN4522" s="86"/>
      <c r="BO4522" s="86"/>
      <c r="BP4522" s="86"/>
      <c r="BQ4522" s="86"/>
      <c r="BR4522" s="86"/>
      <c r="BS4522" s="86"/>
      <c r="BT4522" s="86"/>
      <c r="BU4522" s="86"/>
      <c r="BV4522" s="86"/>
      <c r="BW4522" s="86"/>
      <c r="BX4522" s="86"/>
      <c r="BY4522" s="86"/>
      <c r="BZ4522" s="86"/>
      <c r="CA4522" s="86"/>
      <c r="CB4522" s="86"/>
      <c r="CC4522" s="86"/>
      <c r="CD4522" s="86"/>
      <c r="CE4522" s="86"/>
      <c r="CF4522" s="86"/>
      <c r="CG4522" s="86"/>
      <c r="CH4522" s="86"/>
      <c r="CI4522" s="86"/>
      <c r="CJ4522" s="86"/>
      <c r="CK4522" s="86"/>
      <c r="CL4522" s="86"/>
      <c r="CM4522" s="86"/>
      <c r="CN4522" s="86"/>
      <c r="CO4522" s="86"/>
      <c r="CP4522" s="86"/>
      <c r="CQ4522" s="86"/>
      <c r="CR4522" s="86"/>
      <c r="CS4522" s="86"/>
      <c r="CT4522" s="86"/>
      <c r="CU4522" s="86"/>
      <c r="CV4522" s="86"/>
      <c r="CW4522" s="86"/>
      <c r="CX4522" s="86"/>
      <c r="CY4522" s="86"/>
      <c r="CZ4522" s="86"/>
      <c r="DA4522" s="86"/>
      <c r="DB4522" s="86"/>
      <c r="DC4522" s="86"/>
      <c r="DD4522" s="86"/>
      <c r="DE4522" s="86"/>
      <c r="DF4522" s="86"/>
      <c r="DG4522" s="86"/>
      <c r="DH4522" s="86"/>
      <c r="DI4522" s="86"/>
      <c r="DJ4522" s="86"/>
      <c r="DK4522" s="86"/>
      <c r="DL4522" s="86"/>
      <c r="DM4522" s="86"/>
      <c r="DN4522" s="86"/>
      <c r="DO4522" s="86"/>
      <c r="DP4522" s="86"/>
      <c r="DQ4522" s="86"/>
      <c r="DR4522" s="86"/>
      <c r="DS4522" s="86"/>
      <c r="DT4522" s="86"/>
      <c r="DU4522" s="86"/>
      <c r="DV4522" s="86"/>
      <c r="DW4522" s="86"/>
      <c r="DX4522" s="86"/>
      <c r="DY4522" s="86"/>
      <c r="DZ4522" s="86"/>
      <c r="EA4522" s="86"/>
      <c r="EB4522" s="86"/>
      <c r="EC4522" s="86"/>
      <c r="ED4522" s="86"/>
      <c r="EE4522" s="86"/>
      <c r="EF4522" s="86"/>
      <c r="EG4522" s="86"/>
      <c r="EH4522" s="86"/>
      <c r="EI4522" s="86"/>
      <c r="EJ4522" s="86"/>
      <c r="EK4522" s="86"/>
      <c r="EL4522" s="86"/>
      <c r="EM4522" s="86"/>
      <c r="EN4522" s="86"/>
      <c r="EO4522" s="86"/>
      <c r="EP4522" s="86"/>
      <c r="EQ4522" s="86"/>
      <c r="ER4522" s="86"/>
      <c r="ES4522" s="86"/>
      <c r="ET4522" s="86"/>
      <c r="EU4522" s="86"/>
      <c r="EV4522" s="86"/>
      <c r="EW4522" s="86"/>
      <c r="EX4522" s="86"/>
      <c r="EY4522" s="86"/>
      <c r="EZ4522" s="86"/>
      <c r="FA4522" s="86"/>
      <c r="FB4522" s="86"/>
      <c r="FC4522" s="86"/>
      <c r="FD4522" s="86"/>
      <c r="FE4522" s="86"/>
      <c r="FF4522" s="86"/>
      <c r="FG4522" s="86"/>
      <c r="FH4522" s="86"/>
      <c r="FI4522" s="86"/>
      <c r="FJ4522" s="86"/>
      <c r="FK4522" s="86"/>
      <c r="FL4522" s="86"/>
      <c r="FM4522" s="86"/>
      <c r="FN4522" s="86"/>
      <c r="FO4522" s="86"/>
      <c r="FP4522" s="86"/>
      <c r="FQ4522" s="86"/>
      <c r="FR4522" s="86"/>
      <c r="FS4522" s="86"/>
      <c r="FT4522" s="86"/>
      <c r="FU4522" s="86"/>
      <c r="FV4522" s="86"/>
      <c r="FW4522" s="86"/>
      <c r="FX4522" s="86"/>
      <c r="FY4522" s="86"/>
      <c r="FZ4522" s="86"/>
      <c r="GA4522" s="86"/>
      <c r="GB4522" s="86"/>
      <c r="GC4522" s="86"/>
      <c r="GD4522" s="86"/>
      <c r="GE4522" s="86"/>
      <c r="GF4522" s="86"/>
      <c r="GG4522" s="86"/>
      <c r="GH4522" s="86"/>
      <c r="GI4522" s="86"/>
      <c r="GJ4522" s="86"/>
      <c r="GK4522" s="86"/>
      <c r="GL4522" s="86"/>
      <c r="GM4522" s="86"/>
      <c r="GN4522" s="86"/>
      <c r="GO4522" s="86"/>
      <c r="GP4522" s="86"/>
      <c r="GQ4522" s="86"/>
      <c r="GR4522" s="86"/>
      <c r="GS4522" s="86"/>
      <c r="GT4522" s="86"/>
      <c r="GU4522" s="86"/>
      <c r="GV4522" s="86"/>
      <c r="GW4522" s="86"/>
      <c r="GX4522" s="86"/>
      <c r="GY4522" s="86"/>
      <c r="GZ4522" s="86"/>
      <c r="HA4522" s="86"/>
      <c r="HB4522" s="86"/>
      <c r="HC4522" s="86"/>
      <c r="HD4522" s="86"/>
      <c r="HE4522" s="86"/>
      <c r="HF4522" s="86"/>
      <c r="HG4522" s="86"/>
      <c r="HH4522" s="86"/>
      <c r="HI4522" s="86"/>
      <c r="HJ4522" s="86"/>
      <c r="HK4522" s="86"/>
      <c r="HL4522" s="86"/>
      <c r="HM4522" s="86"/>
      <c r="HN4522" s="86"/>
      <c r="HO4522" s="86"/>
      <c r="HP4522" s="86"/>
      <c r="HQ4522" s="86"/>
      <c r="HR4522" s="86"/>
      <c r="HS4522" s="86"/>
      <c r="HT4522" s="86"/>
      <c r="HU4522" s="86"/>
      <c r="HV4522" s="86"/>
      <c r="HW4522" s="86"/>
      <c r="HX4522" s="86"/>
      <c r="HY4522" s="86"/>
      <c r="HZ4522" s="86"/>
      <c r="IA4522" s="86"/>
      <c r="IB4522" s="86"/>
      <c r="IC4522" s="86"/>
      <c r="ID4522" s="86"/>
      <c r="IE4522" s="86"/>
      <c r="IF4522" s="86"/>
      <c r="IG4522" s="86"/>
      <c r="IH4522" s="86"/>
      <c r="II4522" s="86"/>
      <c r="IJ4522" s="86"/>
      <c r="IK4522" s="86"/>
      <c r="IL4522" s="86"/>
      <c r="IM4522" s="86"/>
      <c r="IN4522" s="86"/>
      <c r="IO4522" s="86"/>
      <c r="IP4522" s="86"/>
      <c r="IQ4522" s="86"/>
      <c r="IR4522" s="86"/>
      <c r="IS4522" s="86"/>
      <c r="IT4522" s="86"/>
      <c r="IU4522" s="86"/>
      <c r="IV4522" s="86"/>
    </row>
    <row r="4523" spans="1:256" s="21" customFormat="1">
      <c r="A4523" s="10"/>
      <c r="B4523" s="8"/>
      <c r="C4523" s="8"/>
      <c r="D4523" s="82"/>
      <c r="E4523" s="266"/>
      <c r="F4523" s="261"/>
      <c r="G4523" s="71"/>
      <c r="H4523" s="283"/>
      <c r="I4523" s="33"/>
      <c r="J4523" s="33"/>
      <c r="K4523" s="33"/>
      <c r="L4523" s="33"/>
      <c r="M4523" s="33"/>
      <c r="N4523" s="33"/>
      <c r="O4523" s="33"/>
      <c r="P4523" s="33"/>
      <c r="Q4523" s="33"/>
      <c r="R4523" s="33"/>
      <c r="S4523" s="33"/>
      <c r="T4523" s="33"/>
      <c r="U4523" s="33"/>
      <c r="V4523" s="33"/>
      <c r="W4523" s="33"/>
      <c r="X4523" s="282"/>
      <c r="Y4523" s="69"/>
      <c r="Z4523" s="73"/>
      <c r="AA4523" s="73"/>
      <c r="AB4523" s="69"/>
      <c r="AC4523" s="69"/>
      <c r="AD4523" s="69"/>
      <c r="AE4523" s="69"/>
      <c r="AF4523" s="69"/>
      <c r="AG4523" s="69"/>
      <c r="AH4523" s="69"/>
      <c r="AI4523" s="69"/>
      <c r="AJ4523" s="69"/>
      <c r="AK4523" s="69"/>
      <c r="AL4523" s="69"/>
      <c r="AM4523" s="69"/>
      <c r="AN4523" s="69"/>
      <c r="AO4523" s="69"/>
      <c r="AP4523" s="70"/>
      <c r="AQ4523" s="70"/>
      <c r="AR4523" s="76"/>
      <c r="AS4523" s="60"/>
      <c r="AT4523" s="60"/>
      <c r="AU4523" s="60"/>
    </row>
    <row r="4524" spans="1:256" s="21" customFormat="1">
      <c r="A4524" s="10"/>
      <c r="B4524" s="8"/>
      <c r="C4524" s="8"/>
      <c r="D4524" s="82"/>
      <c r="E4524" s="33"/>
      <c r="F4524" s="261"/>
      <c r="G4524" s="71"/>
      <c r="H4524" s="283"/>
      <c r="I4524" s="33"/>
      <c r="J4524" s="33"/>
      <c r="K4524" s="33"/>
      <c r="L4524" s="33"/>
      <c r="M4524" s="33"/>
      <c r="N4524" s="33"/>
      <c r="O4524" s="33"/>
      <c r="P4524" s="33"/>
      <c r="Q4524" s="33"/>
      <c r="R4524" s="33"/>
      <c r="S4524" s="33"/>
      <c r="T4524" s="33"/>
      <c r="U4524" s="33"/>
      <c r="V4524" s="33"/>
      <c r="W4524" s="33"/>
      <c r="X4524" s="282"/>
      <c r="Y4524" s="69"/>
      <c r="Z4524" s="73"/>
      <c r="AA4524" s="73"/>
      <c r="AB4524" s="69"/>
      <c r="AC4524" s="69"/>
      <c r="AD4524" s="69"/>
      <c r="AE4524" s="69"/>
      <c r="AF4524" s="69"/>
      <c r="AG4524" s="69"/>
      <c r="AH4524" s="69"/>
      <c r="AI4524" s="69"/>
      <c r="AJ4524" s="69"/>
      <c r="AK4524" s="69"/>
      <c r="AL4524" s="69"/>
      <c r="AM4524" s="69"/>
      <c r="AN4524" s="69"/>
      <c r="AO4524" s="69"/>
      <c r="AP4524" s="70"/>
      <c r="AQ4524" s="70"/>
      <c r="AR4524" s="76"/>
      <c r="AS4524" s="60"/>
      <c r="AT4524" s="60"/>
      <c r="AU4524" s="60"/>
    </row>
    <row r="4525" spans="1:256" s="15" customFormat="1">
      <c r="A4525" s="10"/>
      <c r="B4525" s="8"/>
      <c r="C4525" s="8"/>
      <c r="D4525" s="82"/>
      <c r="E4525" s="404"/>
      <c r="F4525" s="261"/>
      <c r="G4525" s="71"/>
      <c r="H4525" s="72"/>
      <c r="I4525" s="69"/>
      <c r="J4525" s="69"/>
      <c r="K4525" s="69"/>
      <c r="L4525" s="69"/>
      <c r="M4525" s="69"/>
      <c r="N4525" s="69"/>
      <c r="O4525" s="69"/>
      <c r="P4525" s="69"/>
      <c r="Q4525" s="69"/>
      <c r="R4525" s="69"/>
      <c r="S4525" s="69"/>
      <c r="T4525" s="69"/>
      <c r="U4525" s="69"/>
      <c r="V4525" s="69"/>
      <c r="W4525" s="69"/>
      <c r="X4525" s="71"/>
      <c r="Y4525" s="69"/>
      <c r="Z4525" s="284"/>
      <c r="AA4525" s="284"/>
      <c r="AB4525" s="33"/>
      <c r="AC4525" s="33"/>
      <c r="AD4525" s="33"/>
      <c r="AE4525" s="33"/>
      <c r="AF4525" s="33"/>
      <c r="AG4525" s="33"/>
      <c r="AH4525" s="33"/>
      <c r="AI4525" s="33"/>
      <c r="AJ4525" s="33"/>
      <c r="AK4525" s="33"/>
      <c r="AL4525" s="33"/>
      <c r="AM4525" s="33"/>
      <c r="AN4525" s="33"/>
      <c r="AO4525" s="69"/>
      <c r="AP4525" s="70"/>
      <c r="AQ4525" s="70"/>
      <c r="AR4525" s="76"/>
      <c r="AS4525" s="60"/>
      <c r="AT4525" s="60"/>
      <c r="AU4525" s="60"/>
      <c r="AV4525" s="21"/>
      <c r="AW4525" s="21"/>
      <c r="AX4525" s="21"/>
      <c r="AY4525" s="21"/>
      <c r="AZ4525" s="21"/>
      <c r="BA4525" s="21"/>
      <c r="BB4525" s="21"/>
      <c r="BC4525" s="21"/>
      <c r="BD4525" s="21"/>
      <c r="BE4525" s="21"/>
      <c r="BF4525" s="21"/>
      <c r="BG4525" s="21"/>
      <c r="BH4525" s="21"/>
      <c r="BI4525" s="21"/>
      <c r="BJ4525" s="21"/>
      <c r="BK4525" s="21"/>
      <c r="BL4525" s="21"/>
      <c r="BM4525" s="21"/>
      <c r="BN4525" s="21"/>
      <c r="BO4525" s="21"/>
      <c r="BP4525" s="21"/>
      <c r="BQ4525" s="21"/>
      <c r="BR4525" s="21"/>
      <c r="BS4525" s="21"/>
      <c r="BT4525" s="21"/>
      <c r="BU4525" s="21"/>
      <c r="BV4525" s="21"/>
      <c r="BW4525" s="21"/>
      <c r="BX4525" s="21"/>
      <c r="BY4525" s="21"/>
      <c r="BZ4525" s="21"/>
      <c r="CA4525" s="21"/>
      <c r="CB4525" s="21"/>
      <c r="CC4525" s="21"/>
      <c r="CD4525" s="21"/>
      <c r="CE4525" s="21"/>
      <c r="CF4525" s="21"/>
      <c r="CG4525" s="21"/>
      <c r="CH4525" s="21"/>
      <c r="CI4525" s="21"/>
      <c r="CJ4525" s="21"/>
      <c r="CK4525" s="21"/>
      <c r="CL4525" s="21"/>
      <c r="CM4525" s="21"/>
      <c r="CN4525" s="21"/>
      <c r="CO4525" s="21"/>
      <c r="CP4525" s="21"/>
      <c r="CQ4525" s="21"/>
      <c r="CR4525" s="21"/>
      <c r="CS4525" s="21"/>
      <c r="CT4525" s="21"/>
      <c r="CU4525" s="21"/>
      <c r="CV4525" s="21"/>
      <c r="CW4525" s="21"/>
      <c r="CX4525" s="21"/>
      <c r="CY4525" s="21"/>
      <c r="CZ4525" s="21"/>
      <c r="DA4525" s="21"/>
      <c r="DB4525" s="21"/>
      <c r="DC4525" s="21"/>
      <c r="DD4525" s="21"/>
      <c r="DE4525" s="21"/>
      <c r="DF4525" s="21"/>
      <c r="DG4525" s="21"/>
      <c r="DH4525" s="21"/>
      <c r="DI4525" s="21"/>
      <c r="DJ4525" s="21"/>
      <c r="DK4525" s="21"/>
      <c r="DL4525" s="21"/>
      <c r="DM4525" s="21"/>
      <c r="DN4525" s="21"/>
      <c r="DO4525" s="21"/>
      <c r="DP4525" s="21"/>
      <c r="DQ4525" s="21"/>
      <c r="DR4525" s="21"/>
      <c r="DS4525" s="21"/>
      <c r="DT4525" s="21"/>
      <c r="DU4525" s="21"/>
      <c r="DV4525" s="21"/>
      <c r="DW4525" s="21"/>
      <c r="DX4525" s="21"/>
      <c r="DY4525" s="21"/>
      <c r="DZ4525" s="21"/>
      <c r="EA4525" s="21"/>
      <c r="EB4525" s="21"/>
      <c r="EC4525" s="21"/>
      <c r="ED4525" s="21"/>
      <c r="EE4525" s="21"/>
      <c r="EF4525" s="21"/>
      <c r="EG4525" s="21"/>
      <c r="EH4525" s="21"/>
      <c r="EI4525" s="21"/>
      <c r="EJ4525" s="21"/>
      <c r="EK4525" s="21"/>
      <c r="EL4525" s="21"/>
      <c r="EM4525" s="21"/>
      <c r="EN4525" s="21"/>
      <c r="EO4525" s="21"/>
      <c r="EP4525" s="21"/>
      <c r="EQ4525" s="21"/>
      <c r="ER4525" s="21"/>
      <c r="ES4525" s="21"/>
      <c r="ET4525" s="21"/>
      <c r="EU4525" s="21"/>
      <c r="EV4525" s="21"/>
      <c r="EW4525" s="21"/>
      <c r="EX4525" s="21"/>
      <c r="EY4525" s="21"/>
      <c r="EZ4525" s="21"/>
      <c r="FA4525" s="21"/>
      <c r="FB4525" s="21"/>
      <c r="FC4525" s="21"/>
      <c r="FD4525" s="21"/>
      <c r="FE4525" s="21"/>
      <c r="FF4525" s="21"/>
      <c r="FG4525" s="21"/>
      <c r="FH4525" s="21"/>
      <c r="FI4525" s="21"/>
      <c r="FJ4525" s="21"/>
      <c r="FK4525" s="21"/>
      <c r="FL4525" s="21"/>
      <c r="FM4525" s="21"/>
      <c r="FN4525" s="21"/>
      <c r="FO4525" s="21"/>
      <c r="FP4525" s="21"/>
      <c r="FQ4525" s="21"/>
      <c r="FR4525" s="21"/>
      <c r="FS4525" s="21"/>
      <c r="FT4525" s="21"/>
      <c r="FU4525" s="21"/>
      <c r="FV4525" s="21"/>
      <c r="FW4525" s="21"/>
      <c r="FX4525" s="21"/>
      <c r="FY4525" s="21"/>
      <c r="FZ4525" s="21"/>
      <c r="GA4525" s="21"/>
      <c r="GB4525" s="21"/>
      <c r="GC4525" s="21"/>
      <c r="GD4525" s="21"/>
      <c r="GE4525" s="21"/>
      <c r="GF4525" s="21"/>
      <c r="GG4525" s="21"/>
      <c r="GH4525" s="21"/>
      <c r="GI4525" s="21"/>
      <c r="GJ4525" s="21"/>
      <c r="GK4525" s="21"/>
      <c r="GL4525" s="21"/>
      <c r="GM4525" s="21"/>
      <c r="GN4525" s="21"/>
      <c r="GO4525" s="21"/>
      <c r="GP4525" s="21"/>
      <c r="GQ4525" s="21"/>
      <c r="GR4525" s="21"/>
      <c r="GS4525" s="21"/>
      <c r="GT4525" s="21"/>
      <c r="GU4525" s="21"/>
      <c r="GV4525" s="21"/>
      <c r="GW4525" s="21"/>
      <c r="GX4525" s="21"/>
      <c r="GY4525" s="21"/>
      <c r="GZ4525" s="21"/>
      <c r="HA4525" s="21"/>
      <c r="HB4525" s="21"/>
      <c r="HC4525" s="21"/>
      <c r="HD4525" s="21"/>
      <c r="HE4525" s="21"/>
      <c r="HF4525" s="21"/>
      <c r="HG4525" s="21"/>
      <c r="HH4525" s="21"/>
      <c r="HI4525" s="21"/>
      <c r="HJ4525" s="21"/>
      <c r="HK4525" s="21"/>
      <c r="HL4525" s="21"/>
      <c r="HM4525" s="21"/>
      <c r="HN4525" s="21"/>
      <c r="HO4525" s="21"/>
      <c r="HP4525" s="21"/>
      <c r="HQ4525" s="21"/>
      <c r="HR4525" s="21"/>
      <c r="HS4525" s="21"/>
      <c r="HT4525" s="21"/>
      <c r="HU4525" s="21"/>
      <c r="HV4525" s="21"/>
      <c r="HW4525" s="21"/>
      <c r="HX4525" s="21"/>
      <c r="HY4525" s="21"/>
      <c r="HZ4525" s="21"/>
      <c r="IA4525" s="21"/>
      <c r="IB4525" s="21"/>
      <c r="IC4525" s="21"/>
      <c r="ID4525" s="21"/>
      <c r="IE4525" s="21"/>
      <c r="IF4525" s="21"/>
      <c r="IG4525" s="21"/>
      <c r="IH4525" s="21"/>
      <c r="II4525" s="21"/>
      <c r="IJ4525" s="21"/>
      <c r="IK4525" s="21"/>
      <c r="IL4525" s="21"/>
      <c r="IM4525" s="21"/>
      <c r="IN4525" s="21"/>
      <c r="IO4525" s="21"/>
      <c r="IP4525" s="21"/>
      <c r="IQ4525" s="21"/>
      <c r="IR4525" s="21"/>
      <c r="IS4525" s="21"/>
      <c r="IT4525" s="21"/>
      <c r="IU4525" s="21"/>
      <c r="IV4525" s="21"/>
    </row>
    <row r="4526" spans="1:256" s="86" customFormat="1">
      <c r="A4526" s="12"/>
      <c r="B4526" s="9">
        <v>4</v>
      </c>
      <c r="C4526" s="9" t="s">
        <v>17</v>
      </c>
      <c r="D4526" s="81" t="s">
        <v>5</v>
      </c>
      <c r="E4526" s="405">
        <v>27040600</v>
      </c>
      <c r="F4526" s="31">
        <f t="shared" ref="F4526:V4526" si="405">SUM(F4527:F4529)</f>
        <v>0</v>
      </c>
      <c r="G4526" s="31">
        <f t="shared" si="405"/>
        <v>0</v>
      </c>
      <c r="H4526" s="31">
        <f t="shared" si="405"/>
        <v>0</v>
      </c>
      <c r="I4526" s="31">
        <f t="shared" si="405"/>
        <v>0</v>
      </c>
      <c r="J4526" s="31">
        <f t="shared" si="405"/>
        <v>0</v>
      </c>
      <c r="K4526" s="31">
        <f t="shared" si="405"/>
        <v>0</v>
      </c>
      <c r="L4526" s="31">
        <f t="shared" si="405"/>
        <v>0</v>
      </c>
      <c r="M4526" s="31">
        <f t="shared" si="405"/>
        <v>0</v>
      </c>
      <c r="N4526" s="31">
        <f t="shared" si="405"/>
        <v>0</v>
      </c>
      <c r="O4526" s="31">
        <f t="shared" si="405"/>
        <v>0</v>
      </c>
      <c r="P4526" s="31">
        <f t="shared" si="405"/>
        <v>0</v>
      </c>
      <c r="Q4526" s="31">
        <f t="shared" si="405"/>
        <v>0</v>
      </c>
      <c r="R4526" s="31">
        <f t="shared" si="405"/>
        <v>0</v>
      </c>
      <c r="S4526" s="31">
        <f t="shared" si="405"/>
        <v>0</v>
      </c>
      <c r="T4526" s="31">
        <f t="shared" si="405"/>
        <v>0</v>
      </c>
      <c r="U4526" s="31">
        <f t="shared" si="405"/>
        <v>0</v>
      </c>
      <c r="V4526" s="31">
        <f t="shared" si="405"/>
        <v>0</v>
      </c>
      <c r="W4526" s="31">
        <f>SUM(O4526:V4526)</f>
        <v>0</v>
      </c>
      <c r="X4526" s="31">
        <f>SUM(X4527:X4529)</f>
        <v>0</v>
      </c>
      <c r="Y4526" s="31">
        <f>H4526+I4526+J4526+K4526+L4526+M4526+N4526+W4526+X4526</f>
        <v>0</v>
      </c>
      <c r="Z4526" s="31">
        <f t="shared" ref="Z4526:AK4526" si="406">SUM(Z4527:Z4529)</f>
        <v>0</v>
      </c>
      <c r="AA4526" s="31">
        <f t="shared" si="406"/>
        <v>0</v>
      </c>
      <c r="AB4526" s="31">
        <f t="shared" si="406"/>
        <v>0</v>
      </c>
      <c r="AC4526" s="31">
        <f t="shared" si="406"/>
        <v>0</v>
      </c>
      <c r="AD4526" s="31">
        <f t="shared" si="406"/>
        <v>0</v>
      </c>
      <c r="AE4526" s="31">
        <f t="shared" si="406"/>
        <v>0</v>
      </c>
      <c r="AF4526" s="31">
        <f t="shared" si="406"/>
        <v>0</v>
      </c>
      <c r="AG4526" s="31">
        <f t="shared" si="406"/>
        <v>0</v>
      </c>
      <c r="AH4526" s="31">
        <f t="shared" si="406"/>
        <v>0</v>
      </c>
      <c r="AI4526" s="31">
        <f t="shared" si="406"/>
        <v>0</v>
      </c>
      <c r="AJ4526" s="31">
        <f t="shared" si="406"/>
        <v>0</v>
      </c>
      <c r="AK4526" s="31">
        <f t="shared" si="406"/>
        <v>0</v>
      </c>
      <c r="AL4526" s="31">
        <f>SUM(AD4526:AK4526)</f>
        <v>0</v>
      </c>
      <c r="AM4526" s="31">
        <f>SUM(AM4527:AM4529)</f>
        <v>0</v>
      </c>
      <c r="AN4526" s="31">
        <f>SUM(AN4527:AN4529)</f>
        <v>0</v>
      </c>
      <c r="AO4526" s="31">
        <f>Z4526+AA4526+AB4526+AC4526+AL4526+AM4526+AN4526</f>
        <v>0</v>
      </c>
      <c r="AP4526" s="32">
        <f>E4526+Y4526-AO4526</f>
        <v>27040600</v>
      </c>
      <c r="AQ4526" s="32"/>
      <c r="AR4526" s="28"/>
      <c r="AS4526" s="29">
        <f>E4526+H4526+I4526+J4526+K4526+L4526+M4526+N4526+W4526+X4526-Z4526-AB4526-AL4526-AC4526-AM4526-AN4526</f>
        <v>27040600</v>
      </c>
      <c r="AT4526" s="29">
        <f>AP4526-AS4526</f>
        <v>0</v>
      </c>
      <c r="AU4526" s="29">
        <f>E4526</f>
        <v>27040600</v>
      </c>
      <c r="AV4526" s="86">
        <f>AS4526-AU4526</f>
        <v>0</v>
      </c>
      <c r="AW4526" s="86">
        <f>Y4526-AO4526</f>
        <v>0</v>
      </c>
      <c r="AX4526" s="86">
        <f>AV4526-AW4526</f>
        <v>0</v>
      </c>
      <c r="AZ4526" s="398"/>
    </row>
    <row r="4527" spans="1:256" s="402" customFormat="1">
      <c r="A4527" s="13"/>
      <c r="B4527" s="8"/>
      <c r="C4527" s="8"/>
      <c r="D4527" s="240"/>
      <c r="E4527" s="266"/>
      <c r="F4527" s="327"/>
      <c r="G4527" s="282"/>
      <c r="H4527" s="283"/>
      <c r="I4527" s="33"/>
      <c r="J4527" s="33"/>
      <c r="K4527" s="33"/>
      <c r="L4527" s="33"/>
      <c r="M4527" s="33"/>
      <c r="N4527" s="33"/>
      <c r="O4527" s="33"/>
      <c r="P4527" s="33"/>
      <c r="Q4527" s="33"/>
      <c r="R4527" s="33"/>
      <c r="S4527" s="33"/>
      <c r="T4527" s="33"/>
      <c r="U4527" s="33"/>
      <c r="V4527" s="33"/>
      <c r="W4527" s="33"/>
      <c r="X4527" s="282"/>
      <c r="Y4527" s="33"/>
      <c r="Z4527" s="284"/>
      <c r="AA4527" s="284"/>
      <c r="AB4527" s="33"/>
      <c r="AC4527" s="33"/>
      <c r="AD4527" s="33"/>
      <c r="AE4527" s="33"/>
      <c r="AF4527" s="33"/>
      <c r="AG4527" s="33"/>
      <c r="AH4527" s="33"/>
      <c r="AI4527" s="33"/>
      <c r="AJ4527" s="33"/>
      <c r="AK4527" s="33"/>
      <c r="AL4527" s="33"/>
      <c r="AM4527" s="33"/>
      <c r="AN4527" s="33"/>
      <c r="AO4527" s="33"/>
      <c r="AP4527" s="34"/>
      <c r="AQ4527" s="34"/>
      <c r="AR4527" s="28"/>
      <c r="AS4527" s="29"/>
      <c r="AT4527" s="29"/>
      <c r="AU4527" s="29"/>
    </row>
    <row r="4528" spans="1:256" s="402" customFormat="1">
      <c r="A4528" s="13"/>
      <c r="B4528" s="8"/>
      <c r="C4528" s="8"/>
      <c r="D4528" s="113"/>
      <c r="E4528" s="33"/>
      <c r="F4528" s="33"/>
      <c r="G4528" s="282"/>
      <c r="H4528" s="283"/>
      <c r="I4528" s="33"/>
      <c r="J4528" s="33"/>
      <c r="K4528" s="33"/>
      <c r="L4528" s="33"/>
      <c r="M4528" s="33"/>
      <c r="N4528" s="33"/>
      <c r="O4528" s="33"/>
      <c r="P4528" s="33"/>
      <c r="Q4528" s="33"/>
      <c r="R4528" s="33"/>
      <c r="S4528" s="33"/>
      <c r="T4528" s="33"/>
      <c r="U4528" s="33"/>
      <c r="V4528" s="33"/>
      <c r="W4528" s="33"/>
      <c r="X4528" s="282"/>
      <c r="Y4528" s="33"/>
      <c r="Z4528" s="284"/>
      <c r="AA4528" s="284"/>
      <c r="AB4528" s="33"/>
      <c r="AC4528" s="33"/>
      <c r="AD4528" s="33"/>
      <c r="AE4528" s="33"/>
      <c r="AF4528" s="33"/>
      <c r="AG4528" s="33"/>
      <c r="AH4528" s="33"/>
      <c r="AI4528" s="33"/>
      <c r="AJ4528" s="33"/>
      <c r="AK4528" s="33"/>
      <c r="AL4528" s="33"/>
      <c r="AM4528" s="33"/>
      <c r="AN4528" s="33"/>
      <c r="AO4528" s="33"/>
      <c r="AP4528" s="34"/>
      <c r="AQ4528" s="34"/>
      <c r="AR4528" s="28"/>
      <c r="AS4528" s="29"/>
      <c r="AT4528" s="29"/>
      <c r="AU4528" s="29"/>
    </row>
    <row r="4529" spans="1:256" s="402" customFormat="1">
      <c r="A4529" s="13"/>
      <c r="B4529" s="8"/>
      <c r="C4529" s="8"/>
      <c r="D4529" s="113"/>
      <c r="E4529" s="404"/>
      <c r="F4529" s="33"/>
      <c r="G4529" s="282"/>
      <c r="H4529" s="283"/>
      <c r="I4529" s="33"/>
      <c r="J4529" s="33"/>
      <c r="K4529" s="33"/>
      <c r="L4529" s="33"/>
      <c r="M4529" s="33"/>
      <c r="N4529" s="33"/>
      <c r="O4529" s="33"/>
      <c r="P4529" s="33"/>
      <c r="Q4529" s="33"/>
      <c r="R4529" s="33"/>
      <c r="S4529" s="33"/>
      <c r="T4529" s="33"/>
      <c r="U4529" s="33"/>
      <c r="V4529" s="33"/>
      <c r="W4529" s="33"/>
      <c r="X4529" s="282"/>
      <c r="Y4529" s="33"/>
      <c r="Z4529" s="284"/>
      <c r="AA4529" s="284"/>
      <c r="AB4529" s="33"/>
      <c r="AC4529" s="33"/>
      <c r="AD4529" s="33"/>
      <c r="AE4529" s="33"/>
      <c r="AF4529" s="33"/>
      <c r="AG4529" s="33"/>
      <c r="AH4529" s="33"/>
      <c r="AI4529" s="33"/>
      <c r="AJ4529" s="33"/>
      <c r="AK4529" s="33"/>
      <c r="AL4529" s="33"/>
      <c r="AM4529" s="33"/>
      <c r="AN4529" s="33"/>
      <c r="AO4529" s="33"/>
      <c r="AP4529" s="34"/>
      <c r="AQ4529" s="34"/>
      <c r="AR4529" s="28"/>
      <c r="AS4529" s="29"/>
      <c r="AT4529" s="29"/>
      <c r="AU4529" s="29"/>
    </row>
    <row r="4530" spans="1:256" s="21" customFormat="1">
      <c r="A4530" s="12"/>
      <c r="B4530" s="9">
        <v>5</v>
      </c>
      <c r="C4530" s="9" t="s">
        <v>18</v>
      </c>
      <c r="D4530" s="81" t="s">
        <v>11</v>
      </c>
      <c r="E4530" s="405">
        <v>15059000</v>
      </c>
      <c r="F4530" s="31">
        <f t="shared" ref="F4530:V4530" si="407">SUM(F4531:F4532)</f>
        <v>0</v>
      </c>
      <c r="G4530" s="31">
        <f t="shared" si="407"/>
        <v>0</v>
      </c>
      <c r="H4530" s="31">
        <f t="shared" si="407"/>
        <v>0</v>
      </c>
      <c r="I4530" s="31">
        <f t="shared" si="407"/>
        <v>0</v>
      </c>
      <c r="J4530" s="31">
        <f t="shared" si="407"/>
        <v>0</v>
      </c>
      <c r="K4530" s="31">
        <f t="shared" si="407"/>
        <v>0</v>
      </c>
      <c r="L4530" s="31">
        <f t="shared" si="407"/>
        <v>0</v>
      </c>
      <c r="M4530" s="31">
        <f t="shared" si="407"/>
        <v>0</v>
      </c>
      <c r="N4530" s="31">
        <f t="shared" si="407"/>
        <v>0</v>
      </c>
      <c r="O4530" s="31">
        <f t="shared" si="407"/>
        <v>0</v>
      </c>
      <c r="P4530" s="31">
        <f t="shared" si="407"/>
        <v>0</v>
      </c>
      <c r="Q4530" s="31">
        <f t="shared" si="407"/>
        <v>0</v>
      </c>
      <c r="R4530" s="31">
        <f t="shared" si="407"/>
        <v>0</v>
      </c>
      <c r="S4530" s="31">
        <f t="shared" si="407"/>
        <v>0</v>
      </c>
      <c r="T4530" s="31">
        <f t="shared" si="407"/>
        <v>0</v>
      </c>
      <c r="U4530" s="31">
        <f t="shared" si="407"/>
        <v>0</v>
      </c>
      <c r="V4530" s="31">
        <f t="shared" si="407"/>
        <v>0</v>
      </c>
      <c r="W4530" s="31">
        <f>SUM(O4530:V4530)</f>
        <v>0</v>
      </c>
      <c r="X4530" s="31">
        <f>SUM(X4531:X4532)</f>
        <v>0</v>
      </c>
      <c r="Y4530" s="31">
        <f>H4530+I4530+J4530+K4530+L4530+M4530+N4530+W4530+X4530</f>
        <v>0</v>
      </c>
      <c r="Z4530" s="31">
        <f t="shared" ref="Z4530:AK4530" si="408">SUM(Z4531:Z4532)</f>
        <v>0</v>
      </c>
      <c r="AA4530" s="31">
        <f t="shared" si="408"/>
        <v>0</v>
      </c>
      <c r="AB4530" s="31">
        <f t="shared" si="408"/>
        <v>0</v>
      </c>
      <c r="AC4530" s="31">
        <f t="shared" si="408"/>
        <v>0</v>
      </c>
      <c r="AD4530" s="31">
        <f t="shared" si="408"/>
        <v>0</v>
      </c>
      <c r="AE4530" s="31">
        <f t="shared" si="408"/>
        <v>0</v>
      </c>
      <c r="AF4530" s="31">
        <f t="shared" si="408"/>
        <v>0</v>
      </c>
      <c r="AG4530" s="31">
        <f t="shared" si="408"/>
        <v>0</v>
      </c>
      <c r="AH4530" s="31">
        <f t="shared" si="408"/>
        <v>0</v>
      </c>
      <c r="AI4530" s="31">
        <f t="shared" si="408"/>
        <v>0</v>
      </c>
      <c r="AJ4530" s="31">
        <f t="shared" si="408"/>
        <v>0</v>
      </c>
      <c r="AK4530" s="31">
        <f t="shared" si="408"/>
        <v>0</v>
      </c>
      <c r="AL4530" s="31">
        <f>SUM(AD4530:AK4530)</f>
        <v>0</v>
      </c>
      <c r="AM4530" s="31">
        <f>SUM(AM4531:AM4532)</f>
        <v>0</v>
      </c>
      <c r="AN4530" s="31">
        <f>SUM(AN4531:AN4532)</f>
        <v>0</v>
      </c>
      <c r="AO4530" s="31">
        <f>Z4530+AA4530+AB4530+AC4530+AL4530+AM4530+AN4530</f>
        <v>0</v>
      </c>
      <c r="AP4530" s="32">
        <f>E4530+Y4530-AO4530</f>
        <v>15059000</v>
      </c>
      <c r="AQ4530" s="32"/>
      <c r="AR4530" s="28"/>
      <c r="AS4530" s="29">
        <f>E4530+H4530+I4530+J4530+K4530+L4530+M4530+N4530+W4530+X4530-Z4530-AB4530-AL4530-AC4530-AM4530-AN4530</f>
        <v>15059000</v>
      </c>
      <c r="AT4530" s="29">
        <f>AP4530-AS4530</f>
        <v>0</v>
      </c>
      <c r="AU4530" s="29">
        <f>E4530</f>
        <v>15059000</v>
      </c>
      <c r="AV4530" s="86">
        <f>AS4530-AU4530</f>
        <v>0</v>
      </c>
      <c r="AW4530" s="86">
        <f>Y4530-AO4530</f>
        <v>0</v>
      </c>
      <c r="AX4530" s="86">
        <f>AV4530-AW4530</f>
        <v>0</v>
      </c>
      <c r="AY4530" s="86"/>
      <c r="AZ4530" s="398"/>
      <c r="BA4530" s="86"/>
      <c r="BB4530" s="86"/>
      <c r="BC4530" s="86"/>
      <c r="BD4530" s="86"/>
      <c r="BE4530" s="86"/>
      <c r="BF4530" s="86"/>
      <c r="BG4530" s="86"/>
      <c r="BH4530" s="86"/>
      <c r="BI4530" s="86"/>
      <c r="BJ4530" s="86"/>
      <c r="BK4530" s="86"/>
      <c r="BL4530" s="86"/>
      <c r="BM4530" s="86"/>
      <c r="BN4530" s="86"/>
      <c r="BO4530" s="86"/>
      <c r="BP4530" s="86"/>
      <c r="BQ4530" s="86"/>
      <c r="BR4530" s="86"/>
      <c r="BS4530" s="86"/>
      <c r="BT4530" s="86"/>
      <c r="BU4530" s="86"/>
      <c r="BV4530" s="86"/>
      <c r="BW4530" s="86"/>
      <c r="BX4530" s="86"/>
      <c r="BY4530" s="86"/>
      <c r="BZ4530" s="86"/>
      <c r="CA4530" s="86"/>
      <c r="CB4530" s="86"/>
      <c r="CC4530" s="86"/>
      <c r="CD4530" s="86"/>
      <c r="CE4530" s="86"/>
      <c r="CF4530" s="86"/>
      <c r="CG4530" s="86"/>
      <c r="CH4530" s="86"/>
      <c r="CI4530" s="86"/>
      <c r="CJ4530" s="86"/>
      <c r="CK4530" s="86"/>
      <c r="CL4530" s="86"/>
      <c r="CM4530" s="86"/>
      <c r="CN4530" s="86"/>
      <c r="CO4530" s="86"/>
      <c r="CP4530" s="86"/>
      <c r="CQ4530" s="86"/>
      <c r="CR4530" s="86"/>
      <c r="CS4530" s="86"/>
      <c r="CT4530" s="86"/>
      <c r="CU4530" s="86"/>
      <c r="CV4530" s="86"/>
      <c r="CW4530" s="86"/>
      <c r="CX4530" s="86"/>
      <c r="CY4530" s="86"/>
      <c r="CZ4530" s="86"/>
      <c r="DA4530" s="86"/>
      <c r="DB4530" s="86"/>
      <c r="DC4530" s="86"/>
      <c r="DD4530" s="86"/>
      <c r="DE4530" s="86"/>
      <c r="DF4530" s="86"/>
      <c r="DG4530" s="86"/>
      <c r="DH4530" s="86"/>
      <c r="DI4530" s="86"/>
      <c r="DJ4530" s="86"/>
      <c r="DK4530" s="86"/>
      <c r="DL4530" s="86"/>
      <c r="DM4530" s="86"/>
      <c r="DN4530" s="86"/>
      <c r="DO4530" s="86"/>
      <c r="DP4530" s="86"/>
      <c r="DQ4530" s="86"/>
      <c r="DR4530" s="86"/>
      <c r="DS4530" s="86"/>
      <c r="DT4530" s="86"/>
      <c r="DU4530" s="86"/>
      <c r="DV4530" s="86"/>
      <c r="DW4530" s="86"/>
      <c r="DX4530" s="86"/>
      <c r="DY4530" s="86"/>
      <c r="DZ4530" s="86"/>
      <c r="EA4530" s="86"/>
      <c r="EB4530" s="86"/>
      <c r="EC4530" s="86"/>
      <c r="ED4530" s="86"/>
      <c r="EE4530" s="86"/>
      <c r="EF4530" s="86"/>
      <c r="EG4530" s="86"/>
      <c r="EH4530" s="86"/>
      <c r="EI4530" s="86"/>
      <c r="EJ4530" s="86"/>
      <c r="EK4530" s="86"/>
      <c r="EL4530" s="86"/>
      <c r="EM4530" s="86"/>
      <c r="EN4530" s="86"/>
      <c r="EO4530" s="86"/>
      <c r="EP4530" s="86"/>
      <c r="EQ4530" s="86"/>
      <c r="ER4530" s="86"/>
      <c r="ES4530" s="86"/>
      <c r="ET4530" s="86"/>
      <c r="EU4530" s="86"/>
      <c r="EV4530" s="86"/>
      <c r="EW4530" s="86"/>
      <c r="EX4530" s="86"/>
      <c r="EY4530" s="86"/>
      <c r="EZ4530" s="86"/>
      <c r="FA4530" s="86"/>
      <c r="FB4530" s="86"/>
      <c r="FC4530" s="86"/>
      <c r="FD4530" s="86"/>
      <c r="FE4530" s="86"/>
      <c r="FF4530" s="86"/>
      <c r="FG4530" s="86"/>
      <c r="FH4530" s="86"/>
      <c r="FI4530" s="86"/>
      <c r="FJ4530" s="86"/>
      <c r="FK4530" s="86"/>
      <c r="FL4530" s="86"/>
      <c r="FM4530" s="86"/>
      <c r="FN4530" s="86"/>
      <c r="FO4530" s="86"/>
      <c r="FP4530" s="86"/>
      <c r="FQ4530" s="86"/>
      <c r="FR4530" s="86"/>
      <c r="FS4530" s="86"/>
      <c r="FT4530" s="86"/>
      <c r="FU4530" s="86"/>
      <c r="FV4530" s="86"/>
      <c r="FW4530" s="86"/>
      <c r="FX4530" s="86"/>
      <c r="FY4530" s="86"/>
      <c r="FZ4530" s="86"/>
      <c r="GA4530" s="86"/>
      <c r="GB4530" s="86"/>
      <c r="GC4530" s="86"/>
      <c r="GD4530" s="86"/>
      <c r="GE4530" s="86"/>
      <c r="GF4530" s="86"/>
      <c r="GG4530" s="86"/>
      <c r="GH4530" s="86"/>
      <c r="GI4530" s="86"/>
      <c r="GJ4530" s="86"/>
      <c r="GK4530" s="86"/>
      <c r="GL4530" s="86"/>
      <c r="GM4530" s="86"/>
      <c r="GN4530" s="86"/>
      <c r="GO4530" s="86"/>
      <c r="GP4530" s="86"/>
      <c r="GQ4530" s="86"/>
      <c r="GR4530" s="86"/>
      <c r="GS4530" s="86"/>
      <c r="GT4530" s="86"/>
      <c r="GU4530" s="86"/>
      <c r="GV4530" s="86"/>
      <c r="GW4530" s="86"/>
      <c r="GX4530" s="86"/>
      <c r="GY4530" s="86"/>
      <c r="GZ4530" s="86"/>
      <c r="HA4530" s="86"/>
      <c r="HB4530" s="86"/>
      <c r="HC4530" s="86"/>
      <c r="HD4530" s="86"/>
      <c r="HE4530" s="86"/>
      <c r="HF4530" s="86"/>
      <c r="HG4530" s="86"/>
      <c r="HH4530" s="86"/>
      <c r="HI4530" s="86"/>
      <c r="HJ4530" s="86"/>
      <c r="HK4530" s="86"/>
      <c r="HL4530" s="86"/>
      <c r="HM4530" s="86"/>
      <c r="HN4530" s="86"/>
      <c r="HO4530" s="86"/>
      <c r="HP4530" s="86"/>
      <c r="HQ4530" s="86"/>
      <c r="HR4530" s="86"/>
      <c r="HS4530" s="86"/>
      <c r="HT4530" s="86"/>
      <c r="HU4530" s="86"/>
      <c r="HV4530" s="86"/>
      <c r="HW4530" s="86"/>
      <c r="HX4530" s="86"/>
      <c r="HY4530" s="86"/>
      <c r="HZ4530" s="86"/>
      <c r="IA4530" s="86"/>
      <c r="IB4530" s="86"/>
      <c r="IC4530" s="86"/>
      <c r="ID4530" s="86"/>
      <c r="IE4530" s="86"/>
      <c r="IF4530" s="86"/>
      <c r="IG4530" s="86"/>
      <c r="IH4530" s="86"/>
      <c r="II4530" s="86"/>
      <c r="IJ4530" s="86"/>
      <c r="IK4530" s="86"/>
      <c r="IL4530" s="86"/>
      <c r="IM4530" s="86"/>
      <c r="IN4530" s="86"/>
      <c r="IO4530" s="86"/>
      <c r="IP4530" s="86"/>
      <c r="IQ4530" s="86"/>
      <c r="IR4530" s="86"/>
      <c r="IS4530" s="86"/>
      <c r="IT4530" s="86"/>
      <c r="IU4530" s="86"/>
      <c r="IV4530" s="86"/>
    </row>
    <row r="4531" spans="1:256" s="21" customFormat="1">
      <c r="A4531" s="10"/>
      <c r="B4531" s="8"/>
      <c r="C4531" s="8"/>
      <c r="D4531" s="82"/>
      <c r="E4531" s="266"/>
      <c r="F4531" s="261"/>
      <c r="G4531" s="71"/>
      <c r="H4531" s="72"/>
      <c r="I4531" s="69"/>
      <c r="J4531" s="69"/>
      <c r="K4531" s="69"/>
      <c r="L4531" s="69"/>
      <c r="M4531" s="69"/>
      <c r="N4531" s="69"/>
      <c r="O4531" s="69"/>
      <c r="P4531" s="69"/>
      <c r="Q4531" s="69"/>
      <c r="R4531" s="69"/>
      <c r="S4531" s="69"/>
      <c r="T4531" s="69"/>
      <c r="U4531" s="69"/>
      <c r="V4531" s="69"/>
      <c r="W4531" s="69"/>
      <c r="X4531" s="71"/>
      <c r="Y4531" s="69"/>
      <c r="Z4531" s="73"/>
      <c r="AA4531" s="73"/>
      <c r="AB4531" s="69"/>
      <c r="AC4531" s="69"/>
      <c r="AD4531" s="69"/>
      <c r="AE4531" s="69"/>
      <c r="AF4531" s="69"/>
      <c r="AG4531" s="69"/>
      <c r="AH4531" s="69"/>
      <c r="AI4531" s="69"/>
      <c r="AJ4531" s="69"/>
      <c r="AK4531" s="69"/>
      <c r="AL4531" s="69"/>
      <c r="AM4531" s="69"/>
      <c r="AN4531" s="69"/>
      <c r="AO4531" s="69"/>
      <c r="AP4531" s="70"/>
      <c r="AQ4531" s="70"/>
      <c r="AR4531" s="76"/>
      <c r="AS4531" s="60"/>
      <c r="AT4531" s="60"/>
      <c r="AU4531" s="60"/>
    </row>
    <row r="4532" spans="1:256" s="21" customFormat="1">
      <c r="A4532" s="10"/>
      <c r="B4532" s="8"/>
      <c r="C4532" s="8"/>
      <c r="D4532" s="82"/>
      <c r="E4532" s="33"/>
      <c r="F4532" s="261"/>
      <c r="G4532" s="71"/>
      <c r="H4532" s="283"/>
      <c r="I4532" s="33"/>
      <c r="J4532" s="33"/>
      <c r="K4532" s="33"/>
      <c r="L4532" s="33"/>
      <c r="M4532" s="33"/>
      <c r="N4532" s="33"/>
      <c r="O4532" s="33"/>
      <c r="P4532" s="33"/>
      <c r="Q4532" s="33"/>
      <c r="R4532" s="33"/>
      <c r="S4532" s="33"/>
      <c r="T4532" s="33"/>
      <c r="U4532" s="33"/>
      <c r="V4532" s="33"/>
      <c r="W4532" s="33"/>
      <c r="X4532" s="282"/>
      <c r="Y4532" s="69"/>
      <c r="Z4532" s="284"/>
      <c r="AA4532" s="284"/>
      <c r="AB4532" s="33"/>
      <c r="AC4532" s="33"/>
      <c r="AD4532" s="33"/>
      <c r="AE4532" s="33"/>
      <c r="AF4532" s="33"/>
      <c r="AG4532" s="33"/>
      <c r="AH4532" s="33"/>
      <c r="AI4532" s="33"/>
      <c r="AJ4532" s="33"/>
      <c r="AK4532" s="33"/>
      <c r="AL4532" s="33"/>
      <c r="AM4532" s="33"/>
      <c r="AN4532" s="33"/>
      <c r="AO4532" s="69"/>
      <c r="AP4532" s="70"/>
      <c r="AQ4532" s="70"/>
      <c r="AR4532" s="76"/>
      <c r="AS4532" s="60"/>
      <c r="AT4532" s="60"/>
      <c r="AU4532" s="60"/>
    </row>
    <row r="4533" spans="1:256" s="21" customFormat="1">
      <c r="A4533" s="12"/>
      <c r="B4533" s="9">
        <v>6</v>
      </c>
      <c r="C4533" s="9" t="s">
        <v>19</v>
      </c>
      <c r="D4533" s="81" t="s">
        <v>7</v>
      </c>
      <c r="E4533" s="31">
        <v>0</v>
      </c>
      <c r="F4533" s="31">
        <f t="shared" ref="F4533:V4533" si="409">SUM(F4534:F4535)</f>
        <v>0</v>
      </c>
      <c r="G4533" s="31">
        <f t="shared" si="409"/>
        <v>0</v>
      </c>
      <c r="H4533" s="31">
        <f t="shared" si="409"/>
        <v>0</v>
      </c>
      <c r="I4533" s="31">
        <f t="shared" si="409"/>
        <v>0</v>
      </c>
      <c r="J4533" s="31">
        <f t="shared" si="409"/>
        <v>0</v>
      </c>
      <c r="K4533" s="31">
        <f t="shared" si="409"/>
        <v>0</v>
      </c>
      <c r="L4533" s="31">
        <f t="shared" si="409"/>
        <v>0</v>
      </c>
      <c r="M4533" s="31">
        <f t="shared" si="409"/>
        <v>0</v>
      </c>
      <c r="N4533" s="31">
        <f t="shared" si="409"/>
        <v>0</v>
      </c>
      <c r="O4533" s="31">
        <f t="shared" si="409"/>
        <v>0</v>
      </c>
      <c r="P4533" s="31">
        <f t="shared" si="409"/>
        <v>0</v>
      </c>
      <c r="Q4533" s="31">
        <f t="shared" si="409"/>
        <v>0</v>
      </c>
      <c r="R4533" s="31">
        <f t="shared" si="409"/>
        <v>0</v>
      </c>
      <c r="S4533" s="31">
        <f t="shared" si="409"/>
        <v>0</v>
      </c>
      <c r="T4533" s="31">
        <f t="shared" si="409"/>
        <v>0</v>
      </c>
      <c r="U4533" s="31">
        <f t="shared" si="409"/>
        <v>0</v>
      </c>
      <c r="V4533" s="31">
        <f t="shared" si="409"/>
        <v>0</v>
      </c>
      <c r="W4533" s="31">
        <f>SUM(O4533:V4533)</f>
        <v>0</v>
      </c>
      <c r="X4533" s="31">
        <f>SUM(X4534:X4535)</f>
        <v>0</v>
      </c>
      <c r="Y4533" s="31">
        <f>H4533+I4533+J4533+K4533+L4533+M4533+N4533+W4533+X4533</f>
        <v>0</v>
      </c>
      <c r="Z4533" s="31">
        <f t="shared" ref="Z4533:AK4533" si="410">SUM(Z4534:Z4535)</f>
        <v>0</v>
      </c>
      <c r="AA4533" s="31">
        <f t="shared" si="410"/>
        <v>0</v>
      </c>
      <c r="AB4533" s="31">
        <f t="shared" si="410"/>
        <v>0</v>
      </c>
      <c r="AC4533" s="31">
        <f t="shared" si="410"/>
        <v>0</v>
      </c>
      <c r="AD4533" s="31">
        <f t="shared" si="410"/>
        <v>0</v>
      </c>
      <c r="AE4533" s="31">
        <f t="shared" si="410"/>
        <v>0</v>
      </c>
      <c r="AF4533" s="31">
        <f t="shared" si="410"/>
        <v>0</v>
      </c>
      <c r="AG4533" s="31">
        <f t="shared" si="410"/>
        <v>0</v>
      </c>
      <c r="AH4533" s="31">
        <f t="shared" si="410"/>
        <v>0</v>
      </c>
      <c r="AI4533" s="31">
        <f t="shared" si="410"/>
        <v>0</v>
      </c>
      <c r="AJ4533" s="31">
        <f t="shared" si="410"/>
        <v>0</v>
      </c>
      <c r="AK4533" s="31">
        <f t="shared" si="410"/>
        <v>0</v>
      </c>
      <c r="AL4533" s="31">
        <f>SUM(AD4533:AK4533)</f>
        <v>0</v>
      </c>
      <c r="AM4533" s="31">
        <f>SUM(AM4534:AM4535)</f>
        <v>0</v>
      </c>
      <c r="AN4533" s="31">
        <f>SUM(AN4534:AN4535)</f>
        <v>0</v>
      </c>
      <c r="AO4533" s="31">
        <f>Z4533+AA4533+AB4533+AC4533+AL4533+AM4533+AN4533</f>
        <v>0</v>
      </c>
      <c r="AP4533" s="32">
        <f>E4533+Y4533-AO4533</f>
        <v>0</v>
      </c>
      <c r="AQ4533" s="32"/>
      <c r="AR4533" s="28"/>
      <c r="AS4533" s="29">
        <f>E4533+H4533+I4533+J4533+K4533+L4533+M4533+N4533+W4533+X4533-Z4533-AB4533-AL4533-AC4533-AM4533-AN4533</f>
        <v>0</v>
      </c>
      <c r="AT4533" s="29">
        <f>AP4533-AS4533</f>
        <v>0</v>
      </c>
      <c r="AU4533" s="29">
        <f>E4533</f>
        <v>0</v>
      </c>
      <c r="AV4533" s="86">
        <f>AS4533-AU4533</f>
        <v>0</v>
      </c>
      <c r="AW4533" s="86">
        <f>Y4533-AO4533</f>
        <v>0</v>
      </c>
      <c r="AX4533" s="86">
        <f>AV4533-AW4533</f>
        <v>0</v>
      </c>
      <c r="AY4533" s="86"/>
      <c r="AZ4533" s="398"/>
      <c r="BA4533" s="86"/>
      <c r="BB4533" s="86"/>
      <c r="BC4533" s="86"/>
      <c r="BD4533" s="86"/>
      <c r="BE4533" s="86"/>
      <c r="BF4533" s="86"/>
      <c r="BG4533" s="86"/>
      <c r="BH4533" s="86"/>
      <c r="BI4533" s="86"/>
      <c r="BJ4533" s="86"/>
      <c r="BK4533" s="86"/>
      <c r="BL4533" s="86"/>
      <c r="BM4533" s="86"/>
      <c r="BN4533" s="86"/>
      <c r="BO4533" s="86"/>
      <c r="BP4533" s="86"/>
      <c r="BQ4533" s="86"/>
      <c r="BR4533" s="86"/>
      <c r="BS4533" s="86"/>
      <c r="BT4533" s="86"/>
      <c r="BU4533" s="86"/>
      <c r="BV4533" s="86"/>
      <c r="BW4533" s="86"/>
      <c r="BX4533" s="86"/>
      <c r="BY4533" s="86"/>
      <c r="BZ4533" s="86"/>
      <c r="CA4533" s="86"/>
      <c r="CB4533" s="86"/>
      <c r="CC4533" s="86"/>
      <c r="CD4533" s="86"/>
      <c r="CE4533" s="86"/>
      <c r="CF4533" s="86"/>
      <c r="CG4533" s="86"/>
      <c r="CH4533" s="86"/>
      <c r="CI4533" s="86"/>
      <c r="CJ4533" s="86"/>
      <c r="CK4533" s="86"/>
      <c r="CL4533" s="86"/>
      <c r="CM4533" s="86"/>
      <c r="CN4533" s="86"/>
      <c r="CO4533" s="86"/>
      <c r="CP4533" s="86"/>
      <c r="CQ4533" s="86"/>
      <c r="CR4533" s="86"/>
      <c r="CS4533" s="86"/>
      <c r="CT4533" s="86"/>
      <c r="CU4533" s="86"/>
      <c r="CV4533" s="86"/>
      <c r="CW4533" s="86"/>
      <c r="CX4533" s="86"/>
      <c r="CY4533" s="86"/>
      <c r="CZ4533" s="86"/>
      <c r="DA4533" s="86"/>
      <c r="DB4533" s="86"/>
      <c r="DC4533" s="86"/>
      <c r="DD4533" s="86"/>
      <c r="DE4533" s="86"/>
      <c r="DF4533" s="86"/>
      <c r="DG4533" s="86"/>
      <c r="DH4533" s="86"/>
      <c r="DI4533" s="86"/>
      <c r="DJ4533" s="86"/>
      <c r="DK4533" s="86"/>
      <c r="DL4533" s="86"/>
      <c r="DM4533" s="86"/>
      <c r="DN4533" s="86"/>
      <c r="DO4533" s="86"/>
      <c r="DP4533" s="86"/>
      <c r="DQ4533" s="86"/>
      <c r="DR4533" s="86"/>
      <c r="DS4533" s="86"/>
      <c r="DT4533" s="86"/>
      <c r="DU4533" s="86"/>
      <c r="DV4533" s="86"/>
      <c r="DW4533" s="86"/>
      <c r="DX4533" s="86"/>
      <c r="DY4533" s="86"/>
      <c r="DZ4533" s="86"/>
      <c r="EA4533" s="86"/>
      <c r="EB4533" s="86"/>
      <c r="EC4533" s="86"/>
      <c r="ED4533" s="86"/>
      <c r="EE4533" s="86"/>
      <c r="EF4533" s="86"/>
      <c r="EG4533" s="86"/>
      <c r="EH4533" s="86"/>
      <c r="EI4533" s="86"/>
      <c r="EJ4533" s="86"/>
      <c r="EK4533" s="86"/>
      <c r="EL4533" s="86"/>
      <c r="EM4533" s="86"/>
      <c r="EN4533" s="86"/>
      <c r="EO4533" s="86"/>
      <c r="EP4533" s="86"/>
      <c r="EQ4533" s="86"/>
      <c r="ER4533" s="86"/>
      <c r="ES4533" s="86"/>
      <c r="ET4533" s="86"/>
      <c r="EU4533" s="86"/>
      <c r="EV4533" s="86"/>
      <c r="EW4533" s="86"/>
      <c r="EX4533" s="86"/>
      <c r="EY4533" s="86"/>
      <c r="EZ4533" s="86"/>
      <c r="FA4533" s="86"/>
      <c r="FB4533" s="86"/>
      <c r="FC4533" s="86"/>
      <c r="FD4533" s="86"/>
      <c r="FE4533" s="86"/>
      <c r="FF4533" s="86"/>
      <c r="FG4533" s="86"/>
      <c r="FH4533" s="86"/>
      <c r="FI4533" s="86"/>
      <c r="FJ4533" s="86"/>
      <c r="FK4533" s="86"/>
      <c r="FL4533" s="86"/>
      <c r="FM4533" s="86"/>
      <c r="FN4533" s="86"/>
      <c r="FO4533" s="86"/>
      <c r="FP4533" s="86"/>
      <c r="FQ4533" s="86"/>
      <c r="FR4533" s="86"/>
      <c r="FS4533" s="86"/>
      <c r="FT4533" s="86"/>
      <c r="FU4533" s="86"/>
      <c r="FV4533" s="86"/>
      <c r="FW4533" s="86"/>
      <c r="FX4533" s="86"/>
      <c r="FY4533" s="86"/>
      <c r="FZ4533" s="86"/>
      <c r="GA4533" s="86"/>
      <c r="GB4533" s="86"/>
      <c r="GC4533" s="86"/>
      <c r="GD4533" s="86"/>
      <c r="GE4533" s="86"/>
      <c r="GF4533" s="86"/>
      <c r="GG4533" s="86"/>
      <c r="GH4533" s="86"/>
      <c r="GI4533" s="86"/>
      <c r="GJ4533" s="86"/>
      <c r="GK4533" s="86"/>
      <c r="GL4533" s="86"/>
      <c r="GM4533" s="86"/>
      <c r="GN4533" s="86"/>
      <c r="GO4533" s="86"/>
      <c r="GP4533" s="86"/>
      <c r="GQ4533" s="86"/>
      <c r="GR4533" s="86"/>
      <c r="GS4533" s="86"/>
      <c r="GT4533" s="86"/>
      <c r="GU4533" s="86"/>
      <c r="GV4533" s="86"/>
      <c r="GW4533" s="86"/>
      <c r="GX4533" s="86"/>
      <c r="GY4533" s="86"/>
      <c r="GZ4533" s="86"/>
      <c r="HA4533" s="86"/>
      <c r="HB4533" s="86"/>
      <c r="HC4533" s="86"/>
      <c r="HD4533" s="86"/>
      <c r="HE4533" s="86"/>
      <c r="HF4533" s="86"/>
      <c r="HG4533" s="86"/>
      <c r="HH4533" s="86"/>
      <c r="HI4533" s="86"/>
      <c r="HJ4533" s="86"/>
      <c r="HK4533" s="86"/>
      <c r="HL4533" s="86"/>
      <c r="HM4533" s="86"/>
      <c r="HN4533" s="86"/>
      <c r="HO4533" s="86"/>
      <c r="HP4533" s="86"/>
      <c r="HQ4533" s="86"/>
      <c r="HR4533" s="86"/>
      <c r="HS4533" s="86"/>
      <c r="HT4533" s="86"/>
      <c r="HU4533" s="86"/>
      <c r="HV4533" s="86"/>
      <c r="HW4533" s="86"/>
      <c r="HX4533" s="86"/>
      <c r="HY4533" s="86"/>
      <c r="HZ4533" s="86"/>
      <c r="IA4533" s="86"/>
      <c r="IB4533" s="86"/>
      <c r="IC4533" s="86"/>
      <c r="ID4533" s="86"/>
      <c r="IE4533" s="86"/>
      <c r="IF4533" s="86"/>
      <c r="IG4533" s="86"/>
      <c r="IH4533" s="86"/>
      <c r="II4533" s="86"/>
      <c r="IJ4533" s="86"/>
      <c r="IK4533" s="86"/>
      <c r="IL4533" s="86"/>
      <c r="IM4533" s="86"/>
      <c r="IN4533" s="86"/>
      <c r="IO4533" s="86"/>
      <c r="IP4533" s="86"/>
      <c r="IQ4533" s="86"/>
      <c r="IR4533" s="86"/>
      <c r="IS4533" s="86"/>
      <c r="IT4533" s="86"/>
      <c r="IU4533" s="86"/>
      <c r="IV4533" s="86"/>
    </row>
    <row r="4534" spans="1:256" s="21" customFormat="1">
      <c r="A4534" s="13"/>
      <c r="B4534" s="8"/>
      <c r="C4534" s="8"/>
      <c r="D4534" s="113"/>
      <c r="E4534" s="33"/>
      <c r="F4534" s="34"/>
      <c r="G4534" s="63"/>
      <c r="H4534" s="67"/>
      <c r="I4534" s="34"/>
      <c r="J4534" s="34"/>
      <c r="K4534" s="34"/>
      <c r="L4534" s="34"/>
      <c r="M4534" s="34"/>
      <c r="N4534" s="34"/>
      <c r="O4534" s="34"/>
      <c r="P4534" s="34"/>
      <c r="Q4534" s="34"/>
      <c r="R4534" s="34"/>
      <c r="S4534" s="34"/>
      <c r="T4534" s="34"/>
      <c r="U4534" s="34"/>
      <c r="V4534" s="34"/>
      <c r="W4534" s="34"/>
      <c r="X4534" s="63"/>
      <c r="Y4534" s="34"/>
      <c r="Z4534" s="65"/>
      <c r="AA4534" s="65"/>
      <c r="AB4534" s="34"/>
      <c r="AC4534" s="34"/>
      <c r="AD4534" s="34"/>
      <c r="AE4534" s="34"/>
      <c r="AF4534" s="34"/>
      <c r="AG4534" s="34"/>
      <c r="AH4534" s="34"/>
      <c r="AI4534" s="34"/>
      <c r="AJ4534" s="34"/>
      <c r="AK4534" s="34"/>
      <c r="AL4534" s="34"/>
      <c r="AM4534" s="34"/>
      <c r="AN4534" s="34"/>
      <c r="AO4534" s="34"/>
      <c r="AP4534" s="34"/>
      <c r="AQ4534" s="34"/>
      <c r="AR4534" s="28"/>
      <c r="AS4534" s="29"/>
      <c r="AT4534" s="29"/>
      <c r="AU4534" s="29"/>
      <c r="AV4534" s="402"/>
      <c r="AW4534" s="402"/>
      <c r="AX4534" s="402"/>
      <c r="AY4534" s="402"/>
      <c r="AZ4534" s="402"/>
      <c r="BA4534" s="402"/>
      <c r="BB4534" s="402"/>
      <c r="BC4534" s="402"/>
      <c r="BD4534" s="402"/>
      <c r="BE4534" s="402"/>
      <c r="BF4534" s="402"/>
      <c r="BG4534" s="402"/>
      <c r="BH4534" s="402"/>
      <c r="BI4534" s="402"/>
      <c r="BJ4534" s="402"/>
      <c r="BK4534" s="402"/>
      <c r="BL4534" s="402"/>
      <c r="BM4534" s="402"/>
      <c r="BN4534" s="402"/>
      <c r="BO4534" s="402"/>
      <c r="BP4534" s="402"/>
      <c r="BQ4534" s="402"/>
      <c r="BR4534" s="402"/>
      <c r="BS4534" s="402"/>
      <c r="BT4534" s="402"/>
      <c r="BU4534" s="402"/>
      <c r="BV4534" s="402"/>
      <c r="BW4534" s="402"/>
      <c r="BX4534" s="402"/>
      <c r="BY4534" s="402"/>
      <c r="BZ4534" s="402"/>
      <c r="CA4534" s="402"/>
      <c r="CB4534" s="402"/>
      <c r="CC4534" s="402"/>
      <c r="CD4534" s="402"/>
      <c r="CE4534" s="402"/>
      <c r="CF4534" s="402"/>
      <c r="CG4534" s="402"/>
      <c r="CH4534" s="402"/>
      <c r="CI4534" s="402"/>
      <c r="CJ4534" s="402"/>
      <c r="CK4534" s="402"/>
      <c r="CL4534" s="402"/>
      <c r="CM4534" s="402"/>
      <c r="CN4534" s="402"/>
      <c r="CO4534" s="402"/>
      <c r="CP4534" s="402"/>
      <c r="CQ4534" s="402"/>
      <c r="CR4534" s="402"/>
      <c r="CS4534" s="402"/>
      <c r="CT4534" s="402"/>
      <c r="CU4534" s="402"/>
      <c r="CV4534" s="402"/>
      <c r="CW4534" s="402"/>
      <c r="CX4534" s="402"/>
      <c r="CY4534" s="402"/>
      <c r="CZ4534" s="402"/>
      <c r="DA4534" s="402"/>
      <c r="DB4534" s="402"/>
      <c r="DC4534" s="402"/>
      <c r="DD4534" s="402"/>
      <c r="DE4534" s="402"/>
      <c r="DF4534" s="402"/>
      <c r="DG4534" s="402"/>
      <c r="DH4534" s="402"/>
      <c r="DI4534" s="402"/>
      <c r="DJ4534" s="402"/>
      <c r="DK4534" s="402"/>
      <c r="DL4534" s="402"/>
      <c r="DM4534" s="402"/>
      <c r="DN4534" s="402"/>
      <c r="DO4534" s="402"/>
      <c r="DP4534" s="402"/>
      <c r="DQ4534" s="402"/>
      <c r="DR4534" s="402"/>
      <c r="DS4534" s="402"/>
      <c r="DT4534" s="402"/>
      <c r="DU4534" s="402"/>
      <c r="DV4534" s="402"/>
      <c r="DW4534" s="402"/>
      <c r="DX4534" s="402"/>
      <c r="DY4534" s="402"/>
      <c r="DZ4534" s="402"/>
      <c r="EA4534" s="402"/>
      <c r="EB4534" s="402"/>
      <c r="EC4534" s="402"/>
      <c r="ED4534" s="402"/>
      <c r="EE4534" s="402"/>
      <c r="EF4534" s="402"/>
      <c r="EG4534" s="402"/>
      <c r="EH4534" s="402"/>
      <c r="EI4534" s="402"/>
      <c r="EJ4534" s="402"/>
      <c r="EK4534" s="402"/>
      <c r="EL4534" s="402"/>
      <c r="EM4534" s="402"/>
      <c r="EN4534" s="402"/>
      <c r="EO4534" s="402"/>
      <c r="EP4534" s="402"/>
      <c r="EQ4534" s="402"/>
      <c r="ER4534" s="402"/>
      <c r="ES4534" s="402"/>
      <c r="ET4534" s="402"/>
      <c r="EU4534" s="402"/>
      <c r="EV4534" s="402"/>
      <c r="EW4534" s="402"/>
      <c r="EX4534" s="402"/>
      <c r="EY4534" s="402"/>
      <c r="EZ4534" s="402"/>
      <c r="FA4534" s="402"/>
      <c r="FB4534" s="402"/>
      <c r="FC4534" s="402"/>
      <c r="FD4534" s="402"/>
      <c r="FE4534" s="402"/>
      <c r="FF4534" s="402"/>
      <c r="FG4534" s="402"/>
      <c r="FH4534" s="402"/>
      <c r="FI4534" s="402"/>
      <c r="FJ4534" s="402"/>
      <c r="FK4534" s="402"/>
      <c r="FL4534" s="402"/>
      <c r="FM4534" s="402"/>
      <c r="FN4534" s="402"/>
      <c r="FO4534" s="402"/>
      <c r="FP4534" s="402"/>
      <c r="FQ4534" s="402"/>
      <c r="FR4534" s="402"/>
      <c r="FS4534" s="402"/>
      <c r="FT4534" s="402"/>
      <c r="FU4534" s="402"/>
      <c r="FV4534" s="402"/>
      <c r="FW4534" s="402"/>
      <c r="FX4534" s="402"/>
      <c r="FY4534" s="402"/>
      <c r="FZ4534" s="402"/>
      <c r="GA4534" s="402"/>
      <c r="GB4534" s="402"/>
      <c r="GC4534" s="402"/>
      <c r="GD4534" s="402"/>
      <c r="GE4534" s="402"/>
      <c r="GF4534" s="402"/>
      <c r="GG4534" s="402"/>
      <c r="GH4534" s="402"/>
      <c r="GI4534" s="402"/>
      <c r="GJ4534" s="402"/>
      <c r="GK4534" s="402"/>
      <c r="GL4534" s="402"/>
      <c r="GM4534" s="402"/>
      <c r="GN4534" s="402"/>
      <c r="GO4534" s="402"/>
      <c r="GP4534" s="402"/>
      <c r="GQ4534" s="402"/>
      <c r="GR4534" s="402"/>
      <c r="GS4534" s="402"/>
      <c r="GT4534" s="402"/>
      <c r="GU4534" s="402"/>
      <c r="GV4534" s="402"/>
      <c r="GW4534" s="402"/>
      <c r="GX4534" s="402"/>
      <c r="GY4534" s="402"/>
      <c r="GZ4534" s="402"/>
      <c r="HA4534" s="402"/>
      <c r="HB4534" s="402"/>
      <c r="HC4534" s="402"/>
      <c r="HD4534" s="402"/>
      <c r="HE4534" s="402"/>
      <c r="HF4534" s="402"/>
      <c r="HG4534" s="402"/>
      <c r="HH4534" s="402"/>
      <c r="HI4534" s="402"/>
      <c r="HJ4534" s="402"/>
      <c r="HK4534" s="402"/>
      <c r="HL4534" s="402"/>
      <c r="HM4534" s="402"/>
      <c r="HN4534" s="402"/>
      <c r="HO4534" s="402"/>
      <c r="HP4534" s="402"/>
      <c r="HQ4534" s="402"/>
      <c r="HR4534" s="402"/>
      <c r="HS4534" s="402"/>
      <c r="HT4534" s="402"/>
      <c r="HU4534" s="402"/>
      <c r="HV4534" s="402"/>
      <c r="HW4534" s="402"/>
      <c r="HX4534" s="402"/>
      <c r="HY4534" s="402"/>
      <c r="HZ4534" s="402"/>
      <c r="IA4534" s="402"/>
      <c r="IB4534" s="402"/>
      <c r="IC4534" s="402"/>
      <c r="ID4534" s="402"/>
      <c r="IE4534" s="402"/>
      <c r="IF4534" s="402"/>
      <c r="IG4534" s="402"/>
      <c r="IH4534" s="402"/>
      <c r="II4534" s="402"/>
      <c r="IJ4534" s="402"/>
      <c r="IK4534" s="402"/>
      <c r="IL4534" s="402"/>
      <c r="IM4534" s="402"/>
      <c r="IN4534" s="402"/>
      <c r="IO4534" s="402"/>
      <c r="IP4534" s="402"/>
      <c r="IQ4534" s="402"/>
      <c r="IR4534" s="402"/>
      <c r="IS4534" s="402"/>
      <c r="IT4534" s="402"/>
      <c r="IU4534" s="402"/>
      <c r="IV4534" s="402"/>
    </row>
    <row r="4535" spans="1:256" s="21" customFormat="1">
      <c r="A4535" s="13"/>
      <c r="B4535" s="8"/>
      <c r="C4535" s="8"/>
      <c r="D4535" s="113"/>
      <c r="E4535" s="33"/>
      <c r="F4535" s="34"/>
      <c r="G4535" s="63"/>
      <c r="H4535" s="67"/>
      <c r="I4535" s="34"/>
      <c r="J4535" s="34"/>
      <c r="K4535" s="34"/>
      <c r="L4535" s="34"/>
      <c r="M4535" s="34"/>
      <c r="N4535" s="34"/>
      <c r="O4535" s="34"/>
      <c r="P4535" s="34"/>
      <c r="Q4535" s="34"/>
      <c r="R4535" s="34"/>
      <c r="S4535" s="34"/>
      <c r="T4535" s="34"/>
      <c r="U4535" s="34"/>
      <c r="V4535" s="34"/>
      <c r="W4535" s="34"/>
      <c r="X4535" s="63"/>
      <c r="Y4535" s="34"/>
      <c r="Z4535" s="65"/>
      <c r="AA4535" s="65"/>
      <c r="AB4535" s="34"/>
      <c r="AC4535" s="34"/>
      <c r="AD4535" s="34"/>
      <c r="AE4535" s="34"/>
      <c r="AF4535" s="34"/>
      <c r="AG4535" s="34"/>
      <c r="AH4535" s="34"/>
      <c r="AI4535" s="34"/>
      <c r="AJ4535" s="34"/>
      <c r="AK4535" s="34"/>
      <c r="AL4535" s="34"/>
      <c r="AM4535" s="34"/>
      <c r="AN4535" s="34"/>
      <c r="AO4535" s="34"/>
      <c r="AP4535" s="34"/>
      <c r="AQ4535" s="34"/>
      <c r="AR4535" s="28"/>
      <c r="AS4535" s="29"/>
      <c r="AT4535" s="29"/>
      <c r="AU4535" s="29"/>
      <c r="AV4535" s="402"/>
      <c r="AW4535" s="402"/>
      <c r="AX4535" s="402"/>
      <c r="AY4535" s="402"/>
      <c r="AZ4535" s="402"/>
      <c r="BA4535" s="402"/>
      <c r="BB4535" s="402"/>
      <c r="BC4535" s="402"/>
      <c r="BD4535" s="402"/>
      <c r="BE4535" s="402"/>
      <c r="BF4535" s="402"/>
      <c r="BG4535" s="402"/>
      <c r="BH4535" s="402"/>
      <c r="BI4535" s="402"/>
      <c r="BJ4535" s="402"/>
      <c r="BK4535" s="402"/>
      <c r="BL4535" s="402"/>
      <c r="BM4535" s="402"/>
      <c r="BN4535" s="402"/>
      <c r="BO4535" s="402"/>
      <c r="BP4535" s="402"/>
      <c r="BQ4535" s="402"/>
      <c r="BR4535" s="402"/>
      <c r="BS4535" s="402"/>
      <c r="BT4535" s="402"/>
      <c r="BU4535" s="402"/>
      <c r="BV4535" s="402"/>
      <c r="BW4535" s="402"/>
      <c r="BX4535" s="402"/>
      <c r="BY4535" s="402"/>
      <c r="BZ4535" s="402"/>
      <c r="CA4535" s="402"/>
      <c r="CB4535" s="402"/>
      <c r="CC4535" s="402"/>
      <c r="CD4535" s="402"/>
      <c r="CE4535" s="402"/>
      <c r="CF4535" s="402"/>
      <c r="CG4535" s="402"/>
      <c r="CH4535" s="402"/>
      <c r="CI4535" s="402"/>
      <c r="CJ4535" s="402"/>
      <c r="CK4535" s="402"/>
      <c r="CL4535" s="402"/>
      <c r="CM4535" s="402"/>
      <c r="CN4535" s="402"/>
      <c r="CO4535" s="402"/>
      <c r="CP4535" s="402"/>
      <c r="CQ4535" s="402"/>
      <c r="CR4535" s="402"/>
      <c r="CS4535" s="402"/>
      <c r="CT4535" s="402"/>
      <c r="CU4535" s="402"/>
      <c r="CV4535" s="402"/>
      <c r="CW4535" s="402"/>
      <c r="CX4535" s="402"/>
      <c r="CY4535" s="402"/>
      <c r="CZ4535" s="402"/>
      <c r="DA4535" s="402"/>
      <c r="DB4535" s="402"/>
      <c r="DC4535" s="402"/>
      <c r="DD4535" s="402"/>
      <c r="DE4535" s="402"/>
      <c r="DF4535" s="402"/>
      <c r="DG4535" s="402"/>
      <c r="DH4535" s="402"/>
      <c r="DI4535" s="402"/>
      <c r="DJ4535" s="402"/>
      <c r="DK4535" s="402"/>
      <c r="DL4535" s="402"/>
      <c r="DM4535" s="402"/>
      <c r="DN4535" s="402"/>
      <c r="DO4535" s="402"/>
      <c r="DP4535" s="402"/>
      <c r="DQ4535" s="402"/>
      <c r="DR4535" s="402"/>
      <c r="DS4535" s="402"/>
      <c r="DT4535" s="402"/>
      <c r="DU4535" s="402"/>
      <c r="DV4535" s="402"/>
      <c r="DW4535" s="402"/>
      <c r="DX4535" s="402"/>
      <c r="DY4535" s="402"/>
      <c r="DZ4535" s="402"/>
      <c r="EA4535" s="402"/>
      <c r="EB4535" s="402"/>
      <c r="EC4535" s="402"/>
      <c r="ED4535" s="402"/>
      <c r="EE4535" s="402"/>
      <c r="EF4535" s="402"/>
      <c r="EG4535" s="402"/>
      <c r="EH4535" s="402"/>
      <c r="EI4535" s="402"/>
      <c r="EJ4535" s="402"/>
      <c r="EK4535" s="402"/>
      <c r="EL4535" s="402"/>
      <c r="EM4535" s="402"/>
      <c r="EN4535" s="402"/>
      <c r="EO4535" s="402"/>
      <c r="EP4535" s="402"/>
      <c r="EQ4535" s="402"/>
      <c r="ER4535" s="402"/>
      <c r="ES4535" s="402"/>
      <c r="ET4535" s="402"/>
      <c r="EU4535" s="402"/>
      <c r="EV4535" s="402"/>
      <c r="EW4535" s="402"/>
      <c r="EX4535" s="402"/>
      <c r="EY4535" s="402"/>
      <c r="EZ4535" s="402"/>
      <c r="FA4535" s="402"/>
      <c r="FB4535" s="402"/>
      <c r="FC4535" s="402"/>
      <c r="FD4535" s="402"/>
      <c r="FE4535" s="402"/>
      <c r="FF4535" s="402"/>
      <c r="FG4535" s="402"/>
      <c r="FH4535" s="402"/>
      <c r="FI4535" s="402"/>
      <c r="FJ4535" s="402"/>
      <c r="FK4535" s="402"/>
      <c r="FL4535" s="402"/>
      <c r="FM4535" s="402"/>
      <c r="FN4535" s="402"/>
      <c r="FO4535" s="402"/>
      <c r="FP4535" s="402"/>
      <c r="FQ4535" s="402"/>
      <c r="FR4535" s="402"/>
      <c r="FS4535" s="402"/>
      <c r="FT4535" s="402"/>
      <c r="FU4535" s="402"/>
      <c r="FV4535" s="402"/>
      <c r="FW4535" s="402"/>
      <c r="FX4535" s="402"/>
      <c r="FY4535" s="402"/>
      <c r="FZ4535" s="402"/>
      <c r="GA4535" s="402"/>
      <c r="GB4535" s="402"/>
      <c r="GC4535" s="402"/>
      <c r="GD4535" s="402"/>
      <c r="GE4535" s="402"/>
      <c r="GF4535" s="402"/>
      <c r="GG4535" s="402"/>
      <c r="GH4535" s="402"/>
      <c r="GI4535" s="402"/>
      <c r="GJ4535" s="402"/>
      <c r="GK4535" s="402"/>
      <c r="GL4535" s="402"/>
      <c r="GM4535" s="402"/>
      <c r="GN4535" s="402"/>
      <c r="GO4535" s="402"/>
      <c r="GP4535" s="402"/>
      <c r="GQ4535" s="402"/>
      <c r="GR4535" s="402"/>
      <c r="GS4535" s="402"/>
      <c r="GT4535" s="402"/>
      <c r="GU4535" s="402"/>
      <c r="GV4535" s="402"/>
      <c r="GW4535" s="402"/>
      <c r="GX4535" s="402"/>
      <c r="GY4535" s="402"/>
      <c r="GZ4535" s="402"/>
      <c r="HA4535" s="402"/>
      <c r="HB4535" s="402"/>
      <c r="HC4535" s="402"/>
      <c r="HD4535" s="402"/>
      <c r="HE4535" s="402"/>
      <c r="HF4535" s="402"/>
      <c r="HG4535" s="402"/>
      <c r="HH4535" s="402"/>
      <c r="HI4535" s="402"/>
      <c r="HJ4535" s="402"/>
      <c r="HK4535" s="402"/>
      <c r="HL4535" s="402"/>
      <c r="HM4535" s="402"/>
      <c r="HN4535" s="402"/>
      <c r="HO4535" s="402"/>
      <c r="HP4535" s="402"/>
      <c r="HQ4535" s="402"/>
      <c r="HR4535" s="402"/>
      <c r="HS4535" s="402"/>
      <c r="HT4535" s="402"/>
      <c r="HU4535" s="402"/>
      <c r="HV4535" s="402"/>
      <c r="HW4535" s="402"/>
      <c r="HX4535" s="402"/>
      <c r="HY4535" s="402"/>
      <c r="HZ4535" s="402"/>
      <c r="IA4535" s="402"/>
      <c r="IB4535" s="402"/>
      <c r="IC4535" s="402"/>
      <c r="ID4535" s="402"/>
      <c r="IE4535" s="402"/>
      <c r="IF4535" s="402"/>
      <c r="IG4535" s="402"/>
      <c r="IH4535" s="402"/>
      <c r="II4535" s="402"/>
      <c r="IJ4535" s="402"/>
      <c r="IK4535" s="402"/>
      <c r="IL4535" s="402"/>
      <c r="IM4535" s="402"/>
      <c r="IN4535" s="402"/>
      <c r="IO4535" s="402"/>
      <c r="IP4535" s="402"/>
      <c r="IQ4535" s="402"/>
      <c r="IR4535" s="402"/>
      <c r="IS4535" s="402"/>
      <c r="IT4535" s="402"/>
      <c r="IU4535" s="402"/>
      <c r="IV4535" s="402"/>
    </row>
    <row r="4536" spans="1:256" s="21" customFormat="1">
      <c r="A4536" s="14"/>
      <c r="B4536" s="11">
        <v>7</v>
      </c>
      <c r="C4536" s="11"/>
      <c r="D4536" s="85" t="s">
        <v>8</v>
      </c>
      <c r="E4536" s="31">
        <v>8350000</v>
      </c>
      <c r="F4536" s="31">
        <f t="shared" ref="F4536:V4536" si="411">SUM(F4537:F4539)</f>
        <v>0</v>
      </c>
      <c r="G4536" s="31">
        <f t="shared" si="411"/>
        <v>0</v>
      </c>
      <c r="H4536" s="31">
        <f t="shared" si="411"/>
        <v>0</v>
      </c>
      <c r="I4536" s="31">
        <f t="shared" si="411"/>
        <v>0</v>
      </c>
      <c r="J4536" s="31">
        <f t="shared" si="411"/>
        <v>0</v>
      </c>
      <c r="K4536" s="31">
        <f t="shared" si="411"/>
        <v>0</v>
      </c>
      <c r="L4536" s="31">
        <f t="shared" si="411"/>
        <v>0</v>
      </c>
      <c r="M4536" s="31">
        <f t="shared" si="411"/>
        <v>0</v>
      </c>
      <c r="N4536" s="31">
        <f t="shared" si="411"/>
        <v>0</v>
      </c>
      <c r="O4536" s="31">
        <f t="shared" si="411"/>
        <v>0</v>
      </c>
      <c r="P4536" s="31">
        <f t="shared" si="411"/>
        <v>0</v>
      </c>
      <c r="Q4536" s="31">
        <f t="shared" si="411"/>
        <v>0</v>
      </c>
      <c r="R4536" s="31">
        <f t="shared" si="411"/>
        <v>0</v>
      </c>
      <c r="S4536" s="31">
        <f t="shared" si="411"/>
        <v>0</v>
      </c>
      <c r="T4536" s="31">
        <f t="shared" si="411"/>
        <v>0</v>
      </c>
      <c r="U4536" s="31">
        <f t="shared" si="411"/>
        <v>0</v>
      </c>
      <c r="V4536" s="31">
        <f t="shared" si="411"/>
        <v>0</v>
      </c>
      <c r="W4536" s="31">
        <f>SUM(O4536:V4536)</f>
        <v>0</v>
      </c>
      <c r="X4536" s="31">
        <f>SUM(X4537:X4539)</f>
        <v>0</v>
      </c>
      <c r="Y4536" s="31">
        <f>H4536+I4536+J4536+K4536+L4536+M4536+N4536+W4536+X4536</f>
        <v>0</v>
      </c>
      <c r="Z4536" s="31">
        <f t="shared" ref="Z4536:AK4536" si="412">SUM(Z4537:Z4539)</f>
        <v>0</v>
      </c>
      <c r="AA4536" s="31">
        <f t="shared" si="412"/>
        <v>0</v>
      </c>
      <c r="AB4536" s="31">
        <f t="shared" si="412"/>
        <v>0</v>
      </c>
      <c r="AC4536" s="31">
        <f t="shared" si="412"/>
        <v>0</v>
      </c>
      <c r="AD4536" s="31">
        <f t="shared" si="412"/>
        <v>0</v>
      </c>
      <c r="AE4536" s="31">
        <f t="shared" si="412"/>
        <v>0</v>
      </c>
      <c r="AF4536" s="31">
        <f t="shared" si="412"/>
        <v>0</v>
      </c>
      <c r="AG4536" s="31">
        <f t="shared" si="412"/>
        <v>0</v>
      </c>
      <c r="AH4536" s="31">
        <f t="shared" si="412"/>
        <v>0</v>
      </c>
      <c r="AI4536" s="31">
        <f t="shared" si="412"/>
        <v>0</v>
      </c>
      <c r="AJ4536" s="31">
        <f t="shared" si="412"/>
        <v>0</v>
      </c>
      <c r="AK4536" s="31">
        <f t="shared" si="412"/>
        <v>0</v>
      </c>
      <c r="AL4536" s="31">
        <f>SUM(AD4536:AK4536)</f>
        <v>0</v>
      </c>
      <c r="AM4536" s="31">
        <f>SUM(AM4537:AM4539)</f>
        <v>0</v>
      </c>
      <c r="AN4536" s="31">
        <f>SUM(AN4537:AN4539)</f>
        <v>0</v>
      </c>
      <c r="AO4536" s="31">
        <f>Z4536+AA4536+AB4536+AC4536+AL4536+AM4536+AN4536</f>
        <v>0</v>
      </c>
      <c r="AP4536" s="32">
        <f>E4536+Y4536-AO4536</f>
        <v>8350000</v>
      </c>
      <c r="AQ4536" s="32"/>
      <c r="AR4536" s="28"/>
      <c r="AS4536" s="29">
        <f>E4536+H4536+I4536+J4536+K4536+L4536+M4536+N4536+W4536+X4536-Z4536-AB4536-AL4536-AC4536-AM4536-AN4536</f>
        <v>8350000</v>
      </c>
      <c r="AT4536" s="29">
        <f>AP4536-AS4536</f>
        <v>0</v>
      </c>
      <c r="AU4536" s="29">
        <f>E4536</f>
        <v>8350000</v>
      </c>
      <c r="AV4536" s="86">
        <f>AS4536-AU4536</f>
        <v>0</v>
      </c>
      <c r="AW4536" s="86">
        <f>Y4536-AO4536</f>
        <v>0</v>
      </c>
      <c r="AX4536" s="86">
        <f>AV4536-AW4536</f>
        <v>0</v>
      </c>
      <c r="AZ4536" s="398"/>
    </row>
    <row r="4537" spans="1:256" s="21" customFormat="1">
      <c r="A4537" s="10"/>
      <c r="B4537" s="8"/>
      <c r="C4537" s="8"/>
      <c r="D4537" s="82"/>
      <c r="E4537" s="33"/>
      <c r="F4537" s="33"/>
      <c r="G4537" s="282"/>
      <c r="H4537" s="283"/>
      <c r="I4537" s="33"/>
      <c r="J4537" s="33"/>
      <c r="K4537" s="33"/>
      <c r="L4537" s="33"/>
      <c r="M4537" s="33"/>
      <c r="N4537" s="33"/>
      <c r="O4537" s="33"/>
      <c r="P4537" s="33"/>
      <c r="Q4537" s="33"/>
      <c r="R4537" s="33"/>
      <c r="S4537" s="33"/>
      <c r="T4537" s="33"/>
      <c r="U4537" s="33"/>
      <c r="V4537" s="33"/>
      <c r="W4537" s="33"/>
      <c r="X4537" s="282"/>
      <c r="Y4537" s="33"/>
      <c r="Z4537" s="284"/>
      <c r="AA4537" s="284"/>
      <c r="AB4537" s="33"/>
      <c r="AC4537" s="33"/>
      <c r="AD4537" s="33"/>
      <c r="AE4537" s="33"/>
      <c r="AF4537" s="33"/>
      <c r="AG4537" s="33"/>
      <c r="AH4537" s="33"/>
      <c r="AI4537" s="33"/>
      <c r="AJ4537" s="33"/>
      <c r="AK4537" s="33"/>
      <c r="AL4537" s="33"/>
      <c r="AM4537" s="33"/>
      <c r="AN4537" s="33"/>
      <c r="AO4537" s="33"/>
      <c r="AP4537" s="34"/>
      <c r="AQ4537" s="70"/>
      <c r="AR4537" s="76"/>
      <c r="AS4537" s="60"/>
      <c r="AT4537" s="60"/>
      <c r="AU4537" s="60"/>
    </row>
    <row r="4538" spans="1:256" s="21" customFormat="1">
      <c r="A4538" s="10"/>
      <c r="B4538" s="8"/>
      <c r="C4538" s="8"/>
      <c r="D4538" s="82"/>
      <c r="E4538" s="33"/>
      <c r="F4538" s="33"/>
      <c r="G4538" s="282"/>
      <c r="H4538" s="283"/>
      <c r="I4538" s="33"/>
      <c r="J4538" s="33"/>
      <c r="K4538" s="33"/>
      <c r="L4538" s="33"/>
      <c r="M4538" s="33"/>
      <c r="N4538" s="33"/>
      <c r="O4538" s="33"/>
      <c r="P4538" s="33"/>
      <c r="Q4538" s="33"/>
      <c r="R4538" s="33"/>
      <c r="S4538" s="33"/>
      <c r="T4538" s="33"/>
      <c r="U4538" s="33"/>
      <c r="V4538" s="33"/>
      <c r="W4538" s="33"/>
      <c r="X4538" s="282"/>
      <c r="Y4538" s="33"/>
      <c r="Z4538" s="284"/>
      <c r="AA4538" s="284"/>
      <c r="AB4538" s="33"/>
      <c r="AC4538" s="33"/>
      <c r="AD4538" s="33"/>
      <c r="AE4538" s="33"/>
      <c r="AF4538" s="33"/>
      <c r="AG4538" s="33"/>
      <c r="AH4538" s="33"/>
      <c r="AI4538" s="33"/>
      <c r="AJ4538" s="33"/>
      <c r="AK4538" s="33"/>
      <c r="AL4538" s="33"/>
      <c r="AM4538" s="33"/>
      <c r="AN4538" s="33"/>
      <c r="AO4538" s="33"/>
      <c r="AP4538" s="34"/>
      <c r="AQ4538" s="70"/>
      <c r="AR4538" s="76"/>
      <c r="AS4538" s="60"/>
      <c r="AT4538" s="60"/>
      <c r="AU4538" s="60"/>
    </row>
    <row r="4539" spans="1:256" s="21" customFormat="1">
      <c r="A4539" s="10"/>
      <c r="B4539" s="8"/>
      <c r="C4539" s="8"/>
      <c r="D4539" s="82"/>
      <c r="E4539" s="33"/>
      <c r="F4539" s="33"/>
      <c r="G4539" s="282"/>
      <c r="H4539" s="283"/>
      <c r="I4539" s="33"/>
      <c r="J4539" s="33"/>
      <c r="K4539" s="33"/>
      <c r="L4539" s="33"/>
      <c r="M4539" s="33"/>
      <c r="N4539" s="33"/>
      <c r="O4539" s="33"/>
      <c r="P4539" s="33"/>
      <c r="Q4539" s="33"/>
      <c r="R4539" s="33"/>
      <c r="S4539" s="33"/>
      <c r="T4539" s="33"/>
      <c r="U4539" s="33"/>
      <c r="V4539" s="33"/>
      <c r="W4539" s="33"/>
      <c r="X4539" s="282"/>
      <c r="Y4539" s="33"/>
      <c r="Z4539" s="284"/>
      <c r="AA4539" s="284"/>
      <c r="AB4539" s="33"/>
      <c r="AC4539" s="33"/>
      <c r="AD4539" s="33"/>
      <c r="AE4539" s="33"/>
      <c r="AF4539" s="33"/>
      <c r="AG4539" s="33"/>
      <c r="AH4539" s="33"/>
      <c r="AI4539" s="33"/>
      <c r="AJ4539" s="33"/>
      <c r="AK4539" s="33"/>
      <c r="AL4539" s="33"/>
      <c r="AM4539" s="33"/>
      <c r="AN4539" s="33"/>
      <c r="AO4539" s="33"/>
      <c r="AP4539" s="34"/>
      <c r="AQ4539" s="70"/>
      <c r="AR4539" s="76"/>
      <c r="AS4539" s="60"/>
      <c r="AT4539" s="60"/>
      <c r="AU4539" s="60"/>
    </row>
    <row r="4540" spans="1:256" s="21" customFormat="1">
      <c r="A4540" s="14"/>
      <c r="B4540" s="11">
        <v>8</v>
      </c>
      <c r="C4540" s="11"/>
      <c r="D4540" s="77" t="s">
        <v>39</v>
      </c>
      <c r="E4540" s="31">
        <v>5005000</v>
      </c>
      <c r="F4540" s="31">
        <f t="shared" ref="F4540:V4540" si="413">SUM(F4541:F4548)</f>
        <v>0</v>
      </c>
      <c r="G4540" s="31">
        <f t="shared" si="413"/>
        <v>0</v>
      </c>
      <c r="H4540" s="31">
        <f t="shared" si="413"/>
        <v>0</v>
      </c>
      <c r="I4540" s="31">
        <f t="shared" si="413"/>
        <v>0</v>
      </c>
      <c r="J4540" s="31">
        <f t="shared" si="413"/>
        <v>0</v>
      </c>
      <c r="K4540" s="31">
        <f t="shared" si="413"/>
        <v>0</v>
      </c>
      <c r="L4540" s="31">
        <f t="shared" si="413"/>
        <v>0</v>
      </c>
      <c r="M4540" s="31">
        <f t="shared" si="413"/>
        <v>0</v>
      </c>
      <c r="N4540" s="31">
        <f t="shared" si="413"/>
        <v>0</v>
      </c>
      <c r="O4540" s="31">
        <f t="shared" si="413"/>
        <v>0</v>
      </c>
      <c r="P4540" s="31">
        <f t="shared" si="413"/>
        <v>0</v>
      </c>
      <c r="Q4540" s="31">
        <f t="shared" si="413"/>
        <v>0</v>
      </c>
      <c r="R4540" s="31">
        <f t="shared" si="413"/>
        <v>0</v>
      </c>
      <c r="S4540" s="31">
        <f t="shared" si="413"/>
        <v>0</v>
      </c>
      <c r="T4540" s="31">
        <f t="shared" si="413"/>
        <v>0</v>
      </c>
      <c r="U4540" s="31">
        <f t="shared" si="413"/>
        <v>0</v>
      </c>
      <c r="V4540" s="31">
        <f t="shared" si="413"/>
        <v>0</v>
      </c>
      <c r="W4540" s="31">
        <f>SUM(O4540:V4540)</f>
        <v>0</v>
      </c>
      <c r="X4540" s="31">
        <f>SUM(X4541:X4548)</f>
        <v>0</v>
      </c>
      <c r="Y4540" s="31">
        <f>H4540+I4540+J4540+K4540+L4540+M4540+N4540+W4540+X4540</f>
        <v>0</v>
      </c>
      <c r="Z4540" s="31">
        <f t="shared" ref="Z4540:AK4540" si="414">SUM(Z4541:Z4548)</f>
        <v>0</v>
      </c>
      <c r="AA4540" s="31">
        <f t="shared" si="414"/>
        <v>0</v>
      </c>
      <c r="AB4540" s="31">
        <f t="shared" si="414"/>
        <v>0</v>
      </c>
      <c r="AC4540" s="31">
        <f t="shared" si="414"/>
        <v>0</v>
      </c>
      <c r="AD4540" s="31">
        <f t="shared" si="414"/>
        <v>0</v>
      </c>
      <c r="AE4540" s="31">
        <f t="shared" si="414"/>
        <v>0</v>
      </c>
      <c r="AF4540" s="31">
        <f t="shared" si="414"/>
        <v>0</v>
      </c>
      <c r="AG4540" s="31">
        <f t="shared" si="414"/>
        <v>0</v>
      </c>
      <c r="AH4540" s="31">
        <f t="shared" si="414"/>
        <v>0</v>
      </c>
      <c r="AI4540" s="31">
        <f t="shared" si="414"/>
        <v>0</v>
      </c>
      <c r="AJ4540" s="31">
        <f t="shared" si="414"/>
        <v>0</v>
      </c>
      <c r="AK4540" s="31">
        <f t="shared" si="414"/>
        <v>0</v>
      </c>
      <c r="AL4540" s="31">
        <f>SUM(AD4540:AK4540)</f>
        <v>0</v>
      </c>
      <c r="AM4540" s="31">
        <f>SUM(AM4541:AM4548)</f>
        <v>0</v>
      </c>
      <c r="AN4540" s="31">
        <f>SUM(AN4541:AN4548)</f>
        <v>0</v>
      </c>
      <c r="AO4540" s="31">
        <f>Z4540+AA4540+AB4540+AC4540+AL4540+AM4540+AN4540</f>
        <v>0</v>
      </c>
      <c r="AP4540" s="32">
        <f>E4540+Y4540-AO4540</f>
        <v>5005000</v>
      </c>
      <c r="AQ4540" s="32"/>
      <c r="AR4540" s="28"/>
      <c r="AS4540" s="29">
        <f>E4540+H4540+I4540+J4540+K4540+L4540+M4540+N4540+W4540+X4540-Z4540-AB4540-AL4540-AC4540-AM4540-AN4540</f>
        <v>5005000</v>
      </c>
      <c r="AT4540" s="29">
        <f>AP4540-AS4540</f>
        <v>0</v>
      </c>
      <c r="AU4540" s="29">
        <f>E4540</f>
        <v>5005000</v>
      </c>
      <c r="AV4540" s="86">
        <f>AS4540-AU4540</f>
        <v>0</v>
      </c>
      <c r="AW4540" s="86">
        <f>Y4540-AO4540</f>
        <v>0</v>
      </c>
      <c r="AX4540" s="86">
        <f>AV4540-AW4540</f>
        <v>0</v>
      </c>
      <c r="AZ4540" s="398"/>
    </row>
    <row r="4541" spans="1:256" s="21" customFormat="1">
      <c r="A4541" s="10"/>
      <c r="B4541" s="245"/>
      <c r="C4541" s="245"/>
      <c r="D4541" s="78"/>
      <c r="E4541" s="33"/>
      <c r="F4541" s="33"/>
      <c r="G4541" s="282"/>
      <c r="H4541" s="283"/>
      <c r="I4541" s="33"/>
      <c r="J4541" s="33"/>
      <c r="K4541" s="33"/>
      <c r="L4541" s="33"/>
      <c r="M4541" s="33"/>
      <c r="N4541" s="33"/>
      <c r="O4541" s="33"/>
      <c r="P4541" s="33"/>
      <c r="Q4541" s="33"/>
      <c r="R4541" s="33"/>
      <c r="S4541" s="33"/>
      <c r="T4541" s="33"/>
      <c r="U4541" s="33"/>
      <c r="V4541" s="33"/>
      <c r="W4541" s="33"/>
      <c r="X4541" s="282"/>
      <c r="Y4541" s="33"/>
      <c r="Z4541" s="284"/>
      <c r="AA4541" s="284"/>
      <c r="AB4541" s="33"/>
      <c r="AC4541" s="33"/>
      <c r="AD4541" s="33"/>
      <c r="AE4541" s="33"/>
      <c r="AF4541" s="33"/>
      <c r="AG4541" s="33"/>
      <c r="AH4541" s="33"/>
      <c r="AI4541" s="33"/>
      <c r="AJ4541" s="33"/>
      <c r="AK4541" s="33"/>
      <c r="AL4541" s="33"/>
      <c r="AM4541" s="33"/>
      <c r="AN4541" s="33"/>
      <c r="AO4541" s="33"/>
      <c r="AP4541" s="34"/>
      <c r="AQ4541" s="70"/>
      <c r="AR4541" s="76"/>
      <c r="AS4541" s="60"/>
      <c r="AT4541" s="60"/>
      <c r="AU4541" s="60"/>
    </row>
    <row r="4542" spans="1:256" s="21" customFormat="1">
      <c r="A4542" s="10"/>
      <c r="B4542" s="245"/>
      <c r="C4542" s="245"/>
      <c r="D4542" s="78"/>
      <c r="E4542" s="33"/>
      <c r="F4542" s="33"/>
      <c r="G4542" s="282"/>
      <c r="H4542" s="283"/>
      <c r="I4542" s="33"/>
      <c r="J4542" s="33"/>
      <c r="K4542" s="33"/>
      <c r="L4542" s="33"/>
      <c r="M4542" s="33"/>
      <c r="N4542" s="33"/>
      <c r="O4542" s="33"/>
      <c r="P4542" s="33"/>
      <c r="Q4542" s="33"/>
      <c r="R4542" s="33"/>
      <c r="S4542" s="33"/>
      <c r="T4542" s="33"/>
      <c r="U4542" s="33"/>
      <c r="V4542" s="33"/>
      <c r="W4542" s="33"/>
      <c r="X4542" s="282"/>
      <c r="Y4542" s="33"/>
      <c r="Z4542" s="284"/>
      <c r="AA4542" s="284"/>
      <c r="AB4542" s="33"/>
      <c r="AC4542" s="33"/>
      <c r="AD4542" s="33"/>
      <c r="AE4542" s="33"/>
      <c r="AF4542" s="33"/>
      <c r="AG4542" s="33"/>
      <c r="AH4542" s="33"/>
      <c r="AI4542" s="33"/>
      <c r="AJ4542" s="33"/>
      <c r="AK4542" s="33"/>
      <c r="AL4542" s="33"/>
      <c r="AM4542" s="33"/>
      <c r="AN4542" s="33"/>
      <c r="AO4542" s="33"/>
      <c r="AP4542" s="34"/>
      <c r="AQ4542" s="70"/>
      <c r="AR4542" s="76"/>
      <c r="AS4542" s="60"/>
      <c r="AT4542" s="60"/>
      <c r="AU4542" s="60"/>
    </row>
    <row r="4543" spans="1:256" s="21" customFormat="1">
      <c r="A4543" s="10"/>
      <c r="B4543" s="245"/>
      <c r="C4543" s="245"/>
      <c r="D4543" s="78"/>
      <c r="E4543" s="33"/>
      <c r="F4543" s="33"/>
      <c r="G4543" s="282"/>
      <c r="H4543" s="283"/>
      <c r="I4543" s="33"/>
      <c r="J4543" s="33"/>
      <c r="K4543" s="33"/>
      <c r="L4543" s="33"/>
      <c r="M4543" s="33"/>
      <c r="N4543" s="33"/>
      <c r="O4543" s="33"/>
      <c r="P4543" s="33"/>
      <c r="Q4543" s="33"/>
      <c r="R4543" s="33"/>
      <c r="S4543" s="33"/>
      <c r="T4543" s="33"/>
      <c r="U4543" s="33"/>
      <c r="V4543" s="33"/>
      <c r="W4543" s="33"/>
      <c r="X4543" s="282"/>
      <c r="Y4543" s="33"/>
      <c r="Z4543" s="284"/>
      <c r="AA4543" s="284"/>
      <c r="AB4543" s="33"/>
      <c r="AC4543" s="33"/>
      <c r="AD4543" s="33"/>
      <c r="AE4543" s="33"/>
      <c r="AF4543" s="33"/>
      <c r="AG4543" s="33"/>
      <c r="AH4543" s="33"/>
      <c r="AI4543" s="33"/>
      <c r="AJ4543" s="33"/>
      <c r="AK4543" s="33"/>
      <c r="AL4543" s="33"/>
      <c r="AM4543" s="33"/>
      <c r="AN4543" s="33"/>
      <c r="AO4543" s="33"/>
      <c r="AP4543" s="34"/>
      <c r="AQ4543" s="70"/>
      <c r="AR4543" s="76"/>
      <c r="AS4543" s="60"/>
      <c r="AT4543" s="60"/>
      <c r="AU4543" s="60"/>
    </row>
    <row r="4544" spans="1:256" s="21" customFormat="1">
      <c r="A4544" s="10"/>
      <c r="B4544" s="245"/>
      <c r="C4544" s="245"/>
      <c r="D4544" s="78"/>
      <c r="E4544" s="33"/>
      <c r="F4544" s="33"/>
      <c r="G4544" s="282"/>
      <c r="H4544" s="283"/>
      <c r="I4544" s="33"/>
      <c r="J4544" s="33"/>
      <c r="K4544" s="33"/>
      <c r="L4544" s="33"/>
      <c r="M4544" s="33"/>
      <c r="N4544" s="33"/>
      <c r="O4544" s="33"/>
      <c r="P4544" s="33"/>
      <c r="Q4544" s="33"/>
      <c r="R4544" s="33"/>
      <c r="S4544" s="33"/>
      <c r="T4544" s="33"/>
      <c r="U4544" s="33"/>
      <c r="V4544" s="33"/>
      <c r="W4544" s="33"/>
      <c r="X4544" s="282"/>
      <c r="Y4544" s="33"/>
      <c r="Z4544" s="284"/>
      <c r="AA4544" s="284"/>
      <c r="AB4544" s="33"/>
      <c r="AC4544" s="33"/>
      <c r="AD4544" s="33"/>
      <c r="AE4544" s="33"/>
      <c r="AF4544" s="33"/>
      <c r="AG4544" s="33"/>
      <c r="AH4544" s="33"/>
      <c r="AI4544" s="33"/>
      <c r="AJ4544" s="33"/>
      <c r="AK4544" s="33"/>
      <c r="AL4544" s="33"/>
      <c r="AM4544" s="33"/>
      <c r="AN4544" s="33"/>
      <c r="AO4544" s="33"/>
      <c r="AP4544" s="34"/>
      <c r="AQ4544" s="70"/>
      <c r="AR4544" s="76"/>
      <c r="AS4544" s="60"/>
      <c r="AT4544" s="60"/>
      <c r="AU4544" s="60"/>
    </row>
    <row r="4545" spans="1:256" s="21" customFormat="1">
      <c r="A4545" s="10"/>
      <c r="B4545" s="245"/>
      <c r="C4545" s="245"/>
      <c r="D4545" s="78"/>
      <c r="E4545" s="33"/>
      <c r="F4545" s="33"/>
      <c r="G4545" s="282"/>
      <c r="H4545" s="283"/>
      <c r="I4545" s="33"/>
      <c r="J4545" s="33"/>
      <c r="K4545" s="33"/>
      <c r="L4545" s="33"/>
      <c r="M4545" s="33"/>
      <c r="N4545" s="33"/>
      <c r="O4545" s="33"/>
      <c r="P4545" s="33"/>
      <c r="Q4545" s="33"/>
      <c r="R4545" s="33"/>
      <c r="S4545" s="33"/>
      <c r="T4545" s="33"/>
      <c r="U4545" s="33"/>
      <c r="V4545" s="33"/>
      <c r="W4545" s="33"/>
      <c r="X4545" s="282"/>
      <c r="Y4545" s="33"/>
      <c r="Z4545" s="284"/>
      <c r="AA4545" s="284"/>
      <c r="AB4545" s="33"/>
      <c r="AC4545" s="33"/>
      <c r="AD4545" s="33"/>
      <c r="AE4545" s="33"/>
      <c r="AF4545" s="33"/>
      <c r="AG4545" s="33"/>
      <c r="AH4545" s="33"/>
      <c r="AI4545" s="33"/>
      <c r="AJ4545" s="33"/>
      <c r="AK4545" s="33"/>
      <c r="AL4545" s="33"/>
      <c r="AM4545" s="33"/>
      <c r="AN4545" s="33"/>
      <c r="AO4545" s="33"/>
      <c r="AP4545" s="34"/>
      <c r="AQ4545" s="70"/>
      <c r="AR4545" s="76"/>
      <c r="AS4545" s="60"/>
      <c r="AT4545" s="60"/>
      <c r="AU4545" s="60"/>
    </row>
    <row r="4546" spans="1:256" s="21" customFormat="1">
      <c r="A4546" s="10"/>
      <c r="B4546" s="245"/>
      <c r="C4546" s="245"/>
      <c r="D4546" s="78"/>
      <c r="E4546" s="33"/>
      <c r="F4546" s="33"/>
      <c r="G4546" s="282"/>
      <c r="H4546" s="283"/>
      <c r="I4546" s="33"/>
      <c r="J4546" s="33"/>
      <c r="K4546" s="33"/>
      <c r="L4546" s="33"/>
      <c r="M4546" s="33"/>
      <c r="N4546" s="33"/>
      <c r="O4546" s="33"/>
      <c r="P4546" s="33"/>
      <c r="Q4546" s="33"/>
      <c r="R4546" s="33"/>
      <c r="S4546" s="33"/>
      <c r="T4546" s="33"/>
      <c r="U4546" s="33"/>
      <c r="V4546" s="33"/>
      <c r="W4546" s="33"/>
      <c r="X4546" s="282"/>
      <c r="Y4546" s="33"/>
      <c r="Z4546" s="284"/>
      <c r="AA4546" s="284"/>
      <c r="AB4546" s="33"/>
      <c r="AC4546" s="33"/>
      <c r="AD4546" s="33"/>
      <c r="AE4546" s="33"/>
      <c r="AF4546" s="33"/>
      <c r="AG4546" s="33"/>
      <c r="AH4546" s="33"/>
      <c r="AI4546" s="33"/>
      <c r="AJ4546" s="33"/>
      <c r="AK4546" s="33"/>
      <c r="AL4546" s="33"/>
      <c r="AM4546" s="33"/>
      <c r="AN4546" s="33"/>
      <c r="AO4546" s="33"/>
      <c r="AP4546" s="34"/>
      <c r="AQ4546" s="70"/>
      <c r="AR4546" s="76"/>
      <c r="AS4546" s="60"/>
      <c r="AT4546" s="60"/>
      <c r="AU4546" s="60"/>
    </row>
    <row r="4547" spans="1:256" s="21" customFormat="1">
      <c r="A4547" s="10"/>
      <c r="B4547" s="245"/>
      <c r="C4547" s="245"/>
      <c r="D4547" s="78"/>
      <c r="E4547" s="33"/>
      <c r="F4547" s="33"/>
      <c r="G4547" s="282"/>
      <c r="H4547" s="283"/>
      <c r="I4547" s="33"/>
      <c r="J4547" s="33"/>
      <c r="K4547" s="33"/>
      <c r="L4547" s="33"/>
      <c r="M4547" s="33"/>
      <c r="N4547" s="33"/>
      <c r="O4547" s="33"/>
      <c r="P4547" s="33"/>
      <c r="Q4547" s="33"/>
      <c r="R4547" s="33"/>
      <c r="S4547" s="33"/>
      <c r="T4547" s="33"/>
      <c r="U4547" s="33"/>
      <c r="V4547" s="33"/>
      <c r="W4547" s="33"/>
      <c r="X4547" s="282"/>
      <c r="Y4547" s="33"/>
      <c r="Z4547" s="284"/>
      <c r="AA4547" s="284"/>
      <c r="AB4547" s="33"/>
      <c r="AC4547" s="33"/>
      <c r="AD4547" s="33"/>
      <c r="AE4547" s="33"/>
      <c r="AF4547" s="33"/>
      <c r="AG4547" s="33"/>
      <c r="AH4547" s="33"/>
      <c r="AI4547" s="33"/>
      <c r="AJ4547" s="33"/>
      <c r="AK4547" s="33"/>
      <c r="AL4547" s="33"/>
      <c r="AM4547" s="33"/>
      <c r="AN4547" s="33"/>
      <c r="AO4547" s="33"/>
      <c r="AP4547" s="34"/>
      <c r="AQ4547" s="70"/>
      <c r="AR4547" s="76"/>
      <c r="AS4547" s="60"/>
      <c r="AT4547" s="60"/>
      <c r="AU4547" s="60"/>
    </row>
    <row r="4548" spans="1:256" s="21" customFormat="1">
      <c r="A4548" s="10"/>
      <c r="B4548" s="245"/>
      <c r="C4548" s="245"/>
      <c r="D4548" s="78"/>
      <c r="E4548" s="33"/>
      <c r="F4548" s="33"/>
      <c r="G4548" s="282"/>
      <c r="H4548" s="283"/>
      <c r="I4548" s="33"/>
      <c r="J4548" s="33"/>
      <c r="K4548" s="33"/>
      <c r="L4548" s="33"/>
      <c r="M4548" s="33"/>
      <c r="N4548" s="33"/>
      <c r="O4548" s="33"/>
      <c r="P4548" s="33"/>
      <c r="Q4548" s="33"/>
      <c r="R4548" s="33"/>
      <c r="S4548" s="33"/>
      <c r="T4548" s="33"/>
      <c r="U4548" s="33"/>
      <c r="V4548" s="33"/>
      <c r="W4548" s="33"/>
      <c r="X4548" s="282"/>
      <c r="Y4548" s="33"/>
      <c r="Z4548" s="284"/>
      <c r="AA4548" s="284"/>
      <c r="AB4548" s="33"/>
      <c r="AC4548" s="33"/>
      <c r="AD4548" s="33"/>
      <c r="AE4548" s="33"/>
      <c r="AF4548" s="33"/>
      <c r="AG4548" s="33"/>
      <c r="AH4548" s="33"/>
      <c r="AI4548" s="33"/>
      <c r="AJ4548" s="33"/>
      <c r="AK4548" s="33"/>
      <c r="AL4548" s="33"/>
      <c r="AM4548" s="33"/>
      <c r="AN4548" s="33"/>
      <c r="AO4548" s="33"/>
      <c r="AP4548" s="34"/>
      <c r="AQ4548" s="70"/>
      <c r="AR4548" s="76"/>
      <c r="AS4548" s="60"/>
      <c r="AT4548" s="60"/>
      <c r="AU4548" s="60"/>
    </row>
    <row r="4549" spans="1:256" s="21" customFormat="1" ht="19.5" customHeight="1">
      <c r="A4549" s="526">
        <v>24</v>
      </c>
      <c r="B4549" s="22" t="s">
        <v>64</v>
      </c>
      <c r="C4549" s="20"/>
      <c r="D4549" s="30"/>
      <c r="E4549" s="403">
        <f t="shared" ref="E4549:X4549" si="415">E4550+E4553+E4575+E4594+E4598+E4601+E4604+E4607</f>
        <v>2273503458</v>
      </c>
      <c r="F4549" s="30">
        <f t="shared" si="415"/>
        <v>215033500</v>
      </c>
      <c r="G4549" s="30">
        <f t="shared" si="415"/>
        <v>213741500</v>
      </c>
      <c r="H4549" s="30">
        <f t="shared" si="415"/>
        <v>213741500</v>
      </c>
      <c r="I4549" s="30">
        <f t="shared" si="415"/>
        <v>0</v>
      </c>
      <c r="J4549" s="30">
        <f t="shared" si="415"/>
        <v>0</v>
      </c>
      <c r="K4549" s="30">
        <f t="shared" si="415"/>
        <v>0</v>
      </c>
      <c r="L4549" s="30">
        <f t="shared" si="415"/>
        <v>0</v>
      </c>
      <c r="M4549" s="30">
        <f t="shared" si="415"/>
        <v>0</v>
      </c>
      <c r="N4549" s="30">
        <f t="shared" si="415"/>
        <v>0</v>
      </c>
      <c r="O4549" s="30">
        <f t="shared" si="415"/>
        <v>0</v>
      </c>
      <c r="P4549" s="30">
        <f t="shared" si="415"/>
        <v>0</v>
      </c>
      <c r="Q4549" s="30">
        <f t="shared" si="415"/>
        <v>0</v>
      </c>
      <c r="R4549" s="30">
        <f t="shared" si="415"/>
        <v>0</v>
      </c>
      <c r="S4549" s="30">
        <f t="shared" si="415"/>
        <v>0</v>
      </c>
      <c r="T4549" s="30">
        <f t="shared" si="415"/>
        <v>0</v>
      </c>
      <c r="U4549" s="30">
        <f t="shared" si="415"/>
        <v>0</v>
      </c>
      <c r="V4549" s="30">
        <f t="shared" si="415"/>
        <v>0</v>
      </c>
      <c r="W4549" s="30">
        <f t="shared" si="415"/>
        <v>0</v>
      </c>
      <c r="X4549" s="30">
        <f t="shared" si="415"/>
        <v>0</v>
      </c>
      <c r="Y4549" s="30">
        <f>H4549+I4549+J4549+K4549+L4549+M4549+N4549+W4549+X4549</f>
        <v>213741500</v>
      </c>
      <c r="Z4549" s="64">
        <f t="shared" ref="Z4549:AN4549" si="416">Z4550+Z4553+Z4575+Z4594+Z4598+Z4601+Z4604+Z4607</f>
        <v>0</v>
      </c>
      <c r="AA4549" s="64">
        <f t="shared" si="416"/>
        <v>0</v>
      </c>
      <c r="AB4549" s="30">
        <f t="shared" si="416"/>
        <v>0</v>
      </c>
      <c r="AC4549" s="30">
        <f t="shared" si="416"/>
        <v>0</v>
      </c>
      <c r="AD4549" s="30">
        <f t="shared" si="416"/>
        <v>0</v>
      </c>
      <c r="AE4549" s="30">
        <f t="shared" si="416"/>
        <v>0</v>
      </c>
      <c r="AF4549" s="30">
        <f t="shared" si="416"/>
        <v>0</v>
      </c>
      <c r="AG4549" s="30">
        <f t="shared" si="416"/>
        <v>0</v>
      </c>
      <c r="AH4549" s="30">
        <f t="shared" si="416"/>
        <v>0</v>
      </c>
      <c r="AI4549" s="30">
        <f t="shared" si="416"/>
        <v>0</v>
      </c>
      <c r="AJ4549" s="30">
        <f t="shared" si="416"/>
        <v>0</v>
      </c>
      <c r="AK4549" s="30">
        <f t="shared" si="416"/>
        <v>0</v>
      </c>
      <c r="AL4549" s="30">
        <f t="shared" si="416"/>
        <v>0</v>
      </c>
      <c r="AM4549" s="30">
        <f t="shared" si="416"/>
        <v>0</v>
      </c>
      <c r="AN4549" s="30">
        <f t="shared" si="416"/>
        <v>0</v>
      </c>
      <c r="AO4549" s="30">
        <f>Z4549+AA4549+AB4549+AC4549+AL4549+AM4549+AN4549</f>
        <v>0</v>
      </c>
      <c r="AP4549" s="30">
        <f>AP4550+AP4553+AP4575+AP4594+AP4598+AP4601+AP4604+AP4607</f>
        <v>2487244958</v>
      </c>
      <c r="AQ4549" s="30"/>
      <c r="AR4549" s="57"/>
      <c r="AS4549" s="57">
        <f>E4549+H4549+I4549+J4549+K4549+L4549+M4549+N4549+W4549+X4549-Z4549-AB4549-AL4549-AC4549-AM4549-AN4549</f>
        <v>2487244958</v>
      </c>
      <c r="AT4549" s="57"/>
      <c r="AU4549" s="57">
        <f>AU4550+AU4553+AU4575+AU4594+AU4598+AU4601+AU4604+AU4607</f>
        <v>2273503458</v>
      </c>
      <c r="AV4549" s="15">
        <f>AV4550+AV4553+AV4575+AV4594+AV4598+AV4601+AV4604+AV4607</f>
        <v>213741500</v>
      </c>
      <c r="AW4549" s="15">
        <f>AW4550+AW4553+AW4575+AW4594+AW4598+AW4601+AW4604+AW4607</f>
        <v>213741500</v>
      </c>
      <c r="AX4549" s="15">
        <f>AX4550+AX4553+AX4575+AX4594+AX4598+AX4601+AX4604+AX4607</f>
        <v>0</v>
      </c>
      <c r="AY4549" s="15"/>
      <c r="AZ4549" s="15"/>
      <c r="BA4549" s="15"/>
      <c r="BB4549" s="15"/>
      <c r="BC4549" s="15"/>
      <c r="BD4549" s="15"/>
      <c r="BE4549" s="15"/>
      <c r="BF4549" s="15"/>
      <c r="BG4549" s="15"/>
      <c r="BH4549" s="15"/>
      <c r="BI4549" s="15"/>
      <c r="BJ4549" s="15"/>
      <c r="BK4549" s="15"/>
      <c r="BL4549" s="15"/>
      <c r="BM4549" s="15"/>
      <c r="BN4549" s="15"/>
      <c r="BO4549" s="15"/>
      <c r="BP4549" s="15"/>
      <c r="BQ4549" s="15"/>
      <c r="BR4549" s="15"/>
      <c r="BS4549" s="15"/>
      <c r="BT4549" s="15"/>
      <c r="BU4549" s="15"/>
      <c r="BV4549" s="15"/>
      <c r="BW4549" s="15"/>
      <c r="BX4549" s="15"/>
      <c r="BY4549" s="15"/>
      <c r="BZ4549" s="15"/>
      <c r="CA4549" s="15"/>
      <c r="CB4549" s="15"/>
      <c r="CC4549" s="15"/>
      <c r="CD4549" s="15"/>
      <c r="CE4549" s="15"/>
      <c r="CF4549" s="15"/>
      <c r="CG4549" s="15"/>
      <c r="CH4549" s="15"/>
      <c r="CI4549" s="15"/>
      <c r="CJ4549" s="15"/>
      <c r="CK4549" s="15"/>
      <c r="CL4549" s="15"/>
      <c r="CM4549" s="15"/>
      <c r="CN4549" s="15"/>
      <c r="CO4549" s="15"/>
      <c r="CP4549" s="15"/>
      <c r="CQ4549" s="15"/>
      <c r="CR4549" s="15"/>
      <c r="CS4549" s="15"/>
      <c r="CT4549" s="15"/>
      <c r="CU4549" s="15"/>
      <c r="CV4549" s="15"/>
      <c r="CW4549" s="15"/>
      <c r="CX4549" s="15"/>
      <c r="CY4549" s="15"/>
      <c r="CZ4549" s="15"/>
      <c r="DA4549" s="15"/>
      <c r="DB4549" s="15"/>
      <c r="DC4549" s="15"/>
      <c r="DD4549" s="15"/>
      <c r="DE4549" s="15"/>
      <c r="DF4549" s="15"/>
      <c r="DG4549" s="15"/>
      <c r="DH4549" s="15"/>
      <c r="DI4549" s="15"/>
      <c r="DJ4549" s="15"/>
      <c r="DK4549" s="15"/>
      <c r="DL4549" s="15"/>
      <c r="DM4549" s="15"/>
      <c r="DN4549" s="15"/>
      <c r="DO4549" s="15"/>
      <c r="DP4549" s="15"/>
      <c r="DQ4549" s="15"/>
      <c r="DR4549" s="15"/>
      <c r="DS4549" s="15"/>
      <c r="DT4549" s="15"/>
      <c r="DU4549" s="15"/>
      <c r="DV4549" s="15"/>
      <c r="DW4549" s="15"/>
      <c r="DX4549" s="15"/>
      <c r="DY4549" s="15"/>
      <c r="DZ4549" s="15"/>
      <c r="EA4549" s="15"/>
      <c r="EB4549" s="15"/>
      <c r="EC4549" s="15"/>
      <c r="ED4549" s="15"/>
      <c r="EE4549" s="15"/>
      <c r="EF4549" s="15"/>
      <c r="EG4549" s="15"/>
      <c r="EH4549" s="15"/>
      <c r="EI4549" s="15"/>
      <c r="EJ4549" s="15"/>
      <c r="EK4549" s="15"/>
      <c r="EL4549" s="15"/>
      <c r="EM4549" s="15"/>
      <c r="EN4549" s="15"/>
      <c r="EO4549" s="15"/>
      <c r="EP4549" s="15"/>
      <c r="EQ4549" s="15"/>
      <c r="ER4549" s="15"/>
      <c r="ES4549" s="15"/>
      <c r="ET4549" s="15"/>
      <c r="EU4549" s="15"/>
      <c r="EV4549" s="15"/>
      <c r="EW4549" s="15"/>
      <c r="EX4549" s="15"/>
      <c r="EY4549" s="15"/>
      <c r="EZ4549" s="15"/>
      <c r="FA4549" s="15"/>
      <c r="FB4549" s="15"/>
      <c r="FC4549" s="15"/>
      <c r="FD4549" s="15"/>
      <c r="FE4549" s="15"/>
      <c r="FF4549" s="15"/>
      <c r="FG4549" s="15"/>
      <c r="FH4549" s="15"/>
      <c r="FI4549" s="15"/>
      <c r="FJ4549" s="15"/>
      <c r="FK4549" s="15"/>
      <c r="FL4549" s="15"/>
      <c r="FM4549" s="15"/>
      <c r="FN4549" s="15"/>
      <c r="FO4549" s="15"/>
      <c r="FP4549" s="15"/>
      <c r="FQ4549" s="15"/>
      <c r="FR4549" s="15"/>
      <c r="FS4549" s="15"/>
      <c r="FT4549" s="15"/>
      <c r="FU4549" s="15"/>
      <c r="FV4549" s="15"/>
      <c r="FW4549" s="15"/>
      <c r="FX4549" s="15"/>
      <c r="FY4549" s="15"/>
      <c r="FZ4549" s="15"/>
      <c r="GA4549" s="15"/>
      <c r="GB4549" s="15"/>
      <c r="GC4549" s="15"/>
      <c r="GD4549" s="15"/>
      <c r="GE4549" s="15"/>
      <c r="GF4549" s="15"/>
      <c r="GG4549" s="15"/>
      <c r="GH4549" s="15"/>
      <c r="GI4549" s="15"/>
      <c r="GJ4549" s="15"/>
      <c r="GK4549" s="15"/>
      <c r="GL4549" s="15"/>
      <c r="GM4549" s="15"/>
      <c r="GN4549" s="15"/>
      <c r="GO4549" s="15"/>
      <c r="GP4549" s="15"/>
      <c r="GQ4549" s="15"/>
      <c r="GR4549" s="15"/>
      <c r="GS4549" s="15"/>
      <c r="GT4549" s="15"/>
      <c r="GU4549" s="15"/>
      <c r="GV4549" s="15"/>
      <c r="GW4549" s="15"/>
      <c r="GX4549" s="15"/>
      <c r="GY4549" s="15"/>
      <c r="GZ4549" s="15"/>
      <c r="HA4549" s="15"/>
      <c r="HB4549" s="15"/>
      <c r="HC4549" s="15"/>
      <c r="HD4549" s="15"/>
      <c r="HE4549" s="15"/>
      <c r="HF4549" s="15"/>
      <c r="HG4549" s="15"/>
      <c r="HH4549" s="15"/>
      <c r="HI4549" s="15"/>
      <c r="HJ4549" s="15"/>
      <c r="HK4549" s="15"/>
      <c r="HL4549" s="15"/>
      <c r="HM4549" s="15"/>
      <c r="HN4549" s="15"/>
      <c r="HO4549" s="15"/>
      <c r="HP4549" s="15"/>
      <c r="HQ4549" s="15"/>
      <c r="HR4549" s="15"/>
      <c r="HS4549" s="15"/>
      <c r="HT4549" s="15"/>
      <c r="HU4549" s="15"/>
      <c r="HV4549" s="15"/>
      <c r="HW4549" s="15"/>
      <c r="HX4549" s="15"/>
      <c r="HY4549" s="15"/>
      <c r="HZ4549" s="15"/>
      <c r="IA4549" s="15"/>
      <c r="IB4549" s="15"/>
      <c r="IC4549" s="15"/>
      <c r="ID4549" s="15"/>
      <c r="IE4549" s="15"/>
      <c r="IF4549" s="15"/>
      <c r="IG4549" s="15"/>
      <c r="IH4549" s="15"/>
      <c r="II4549" s="15"/>
      <c r="IJ4549" s="15"/>
      <c r="IK4549" s="15"/>
      <c r="IL4549" s="15"/>
      <c r="IM4549" s="15"/>
      <c r="IN4549" s="15"/>
      <c r="IO4549" s="15"/>
      <c r="IP4549" s="15"/>
      <c r="IQ4549" s="15"/>
      <c r="IR4549" s="15"/>
      <c r="IS4549" s="15"/>
      <c r="IT4549" s="15"/>
      <c r="IU4549" s="15"/>
      <c r="IV4549" s="15"/>
    </row>
    <row r="4550" spans="1:256" s="21" customFormat="1">
      <c r="A4550" s="12"/>
      <c r="B4550" s="9">
        <v>1</v>
      </c>
      <c r="C4550" s="9" t="s">
        <v>14</v>
      </c>
      <c r="D4550" s="81" t="s">
        <v>6</v>
      </c>
      <c r="E4550" s="405">
        <v>66259808</v>
      </c>
      <c r="F4550" s="31">
        <f t="shared" ref="F4550:V4550" si="417">SUM(F4551:F4552)</f>
        <v>0</v>
      </c>
      <c r="G4550" s="31">
        <f t="shared" si="417"/>
        <v>0</v>
      </c>
      <c r="H4550" s="31">
        <f t="shared" si="417"/>
        <v>0</v>
      </c>
      <c r="I4550" s="31">
        <f t="shared" si="417"/>
        <v>0</v>
      </c>
      <c r="J4550" s="31">
        <f t="shared" si="417"/>
        <v>0</v>
      </c>
      <c r="K4550" s="31">
        <f t="shared" si="417"/>
        <v>0</v>
      </c>
      <c r="L4550" s="31">
        <f t="shared" si="417"/>
        <v>0</v>
      </c>
      <c r="M4550" s="31">
        <f t="shared" si="417"/>
        <v>0</v>
      </c>
      <c r="N4550" s="31">
        <f t="shared" si="417"/>
        <v>0</v>
      </c>
      <c r="O4550" s="31">
        <f t="shared" si="417"/>
        <v>0</v>
      </c>
      <c r="P4550" s="31">
        <f t="shared" si="417"/>
        <v>0</v>
      </c>
      <c r="Q4550" s="31">
        <f t="shared" si="417"/>
        <v>0</v>
      </c>
      <c r="R4550" s="31">
        <f t="shared" si="417"/>
        <v>0</v>
      </c>
      <c r="S4550" s="31">
        <f t="shared" si="417"/>
        <v>0</v>
      </c>
      <c r="T4550" s="31">
        <f t="shared" si="417"/>
        <v>0</v>
      </c>
      <c r="U4550" s="31">
        <f t="shared" si="417"/>
        <v>0</v>
      </c>
      <c r="V4550" s="31">
        <f t="shared" si="417"/>
        <v>0</v>
      </c>
      <c r="W4550" s="31">
        <f>SUM(O4550:V4550)</f>
        <v>0</v>
      </c>
      <c r="X4550" s="31">
        <f>SUM(X4551:X4552)</f>
        <v>0</v>
      </c>
      <c r="Y4550" s="31">
        <f>H4550+I4550+J4550+K4550+L4550+M4550+N4550+W4550+X4550</f>
        <v>0</v>
      </c>
      <c r="Z4550" s="31">
        <f t="shared" ref="Z4550:AK4550" si="418">SUM(Z4551:Z4552)</f>
        <v>0</v>
      </c>
      <c r="AA4550" s="31">
        <f t="shared" si="418"/>
        <v>0</v>
      </c>
      <c r="AB4550" s="31">
        <f t="shared" si="418"/>
        <v>0</v>
      </c>
      <c r="AC4550" s="31">
        <f t="shared" si="418"/>
        <v>0</v>
      </c>
      <c r="AD4550" s="31">
        <f t="shared" si="418"/>
        <v>0</v>
      </c>
      <c r="AE4550" s="31">
        <f t="shared" si="418"/>
        <v>0</v>
      </c>
      <c r="AF4550" s="31">
        <f t="shared" si="418"/>
        <v>0</v>
      </c>
      <c r="AG4550" s="31">
        <f t="shared" si="418"/>
        <v>0</v>
      </c>
      <c r="AH4550" s="31">
        <f t="shared" si="418"/>
        <v>0</v>
      </c>
      <c r="AI4550" s="31">
        <f t="shared" si="418"/>
        <v>0</v>
      </c>
      <c r="AJ4550" s="31">
        <f t="shared" si="418"/>
        <v>0</v>
      </c>
      <c r="AK4550" s="31">
        <f t="shared" si="418"/>
        <v>0</v>
      </c>
      <c r="AL4550" s="31">
        <f>SUM(AD4550:AK4550)</f>
        <v>0</v>
      </c>
      <c r="AM4550" s="31">
        <f>SUM(AM4551:AM4552)</f>
        <v>0</v>
      </c>
      <c r="AN4550" s="31">
        <f>SUM(AN4551:AN4552)</f>
        <v>0</v>
      </c>
      <c r="AO4550" s="31">
        <f>Z4550+AA4550+AB4550+AC4550+AL4550+AM4550+AN4550</f>
        <v>0</v>
      </c>
      <c r="AP4550" s="32">
        <f>E4550+Y4550-AO4550</f>
        <v>66259808</v>
      </c>
      <c r="AQ4550" s="32"/>
      <c r="AR4550" s="28"/>
      <c r="AS4550" s="29">
        <f>E4550+H4550+I4550+J4550+K4550+L4550+M4550+N4550+W4550+X4550-Z4550-AB4550-AL4550-AC4550-AM4550-AN4550</f>
        <v>66259808</v>
      </c>
      <c r="AT4550" s="29">
        <f>AP4550-AS4550</f>
        <v>0</v>
      </c>
      <c r="AU4550" s="29">
        <f>E4550</f>
        <v>66259808</v>
      </c>
      <c r="AV4550" s="86">
        <f>AS4550-AU4550</f>
        <v>0</v>
      </c>
      <c r="AW4550" s="86">
        <f>Y4550-AO4550</f>
        <v>0</v>
      </c>
      <c r="AX4550" s="86">
        <f>AV4550-AW4550</f>
        <v>0</v>
      </c>
      <c r="AY4550" s="86"/>
      <c r="AZ4550" s="398"/>
      <c r="BA4550" s="86"/>
      <c r="BB4550" s="86"/>
      <c r="BC4550" s="86"/>
      <c r="BD4550" s="86"/>
      <c r="BE4550" s="86"/>
      <c r="BF4550" s="86"/>
      <c r="BG4550" s="86"/>
      <c r="BH4550" s="86"/>
      <c r="BI4550" s="86"/>
      <c r="BJ4550" s="86"/>
      <c r="BK4550" s="86"/>
      <c r="BL4550" s="86"/>
      <c r="BM4550" s="86"/>
      <c r="BN4550" s="86"/>
      <c r="BO4550" s="86"/>
      <c r="BP4550" s="86"/>
      <c r="BQ4550" s="86"/>
      <c r="BR4550" s="86"/>
      <c r="BS4550" s="86"/>
      <c r="BT4550" s="86"/>
      <c r="BU4550" s="86"/>
      <c r="BV4550" s="86"/>
      <c r="BW4550" s="86"/>
      <c r="BX4550" s="86"/>
      <c r="BY4550" s="86"/>
      <c r="BZ4550" s="86"/>
      <c r="CA4550" s="86"/>
      <c r="CB4550" s="86"/>
      <c r="CC4550" s="86"/>
      <c r="CD4550" s="86"/>
      <c r="CE4550" s="86"/>
      <c r="CF4550" s="86"/>
      <c r="CG4550" s="86"/>
      <c r="CH4550" s="86"/>
      <c r="CI4550" s="86"/>
      <c r="CJ4550" s="86"/>
      <c r="CK4550" s="86"/>
      <c r="CL4550" s="86"/>
      <c r="CM4550" s="86"/>
      <c r="CN4550" s="86"/>
      <c r="CO4550" s="86"/>
      <c r="CP4550" s="86"/>
      <c r="CQ4550" s="86"/>
      <c r="CR4550" s="86"/>
      <c r="CS4550" s="86"/>
      <c r="CT4550" s="86"/>
      <c r="CU4550" s="86"/>
      <c r="CV4550" s="86"/>
      <c r="CW4550" s="86"/>
      <c r="CX4550" s="86"/>
      <c r="CY4550" s="86"/>
      <c r="CZ4550" s="86"/>
      <c r="DA4550" s="86"/>
      <c r="DB4550" s="86"/>
      <c r="DC4550" s="86"/>
      <c r="DD4550" s="86"/>
      <c r="DE4550" s="86"/>
      <c r="DF4550" s="86"/>
      <c r="DG4550" s="86"/>
      <c r="DH4550" s="86"/>
      <c r="DI4550" s="86"/>
      <c r="DJ4550" s="86"/>
      <c r="DK4550" s="86"/>
      <c r="DL4550" s="86"/>
      <c r="DM4550" s="86"/>
      <c r="DN4550" s="86"/>
      <c r="DO4550" s="86"/>
      <c r="DP4550" s="86"/>
      <c r="DQ4550" s="86"/>
      <c r="DR4550" s="86"/>
      <c r="DS4550" s="86"/>
      <c r="DT4550" s="86"/>
      <c r="DU4550" s="86"/>
      <c r="DV4550" s="86"/>
      <c r="DW4550" s="86"/>
      <c r="DX4550" s="86"/>
      <c r="DY4550" s="86"/>
      <c r="DZ4550" s="86"/>
      <c r="EA4550" s="86"/>
      <c r="EB4550" s="86"/>
      <c r="EC4550" s="86"/>
      <c r="ED4550" s="86"/>
      <c r="EE4550" s="86"/>
      <c r="EF4550" s="86"/>
      <c r="EG4550" s="86"/>
      <c r="EH4550" s="86"/>
      <c r="EI4550" s="86"/>
      <c r="EJ4550" s="86"/>
      <c r="EK4550" s="86"/>
      <c r="EL4550" s="86"/>
      <c r="EM4550" s="86"/>
      <c r="EN4550" s="86"/>
      <c r="EO4550" s="86"/>
      <c r="EP4550" s="86"/>
      <c r="EQ4550" s="86"/>
      <c r="ER4550" s="86"/>
      <c r="ES4550" s="86"/>
      <c r="ET4550" s="86"/>
      <c r="EU4550" s="86"/>
      <c r="EV4550" s="86"/>
      <c r="EW4550" s="86"/>
      <c r="EX4550" s="86"/>
      <c r="EY4550" s="86"/>
      <c r="EZ4550" s="86"/>
      <c r="FA4550" s="86"/>
      <c r="FB4550" s="86"/>
      <c r="FC4550" s="86"/>
      <c r="FD4550" s="86"/>
      <c r="FE4550" s="86"/>
      <c r="FF4550" s="86"/>
      <c r="FG4550" s="86"/>
      <c r="FH4550" s="86"/>
      <c r="FI4550" s="86"/>
      <c r="FJ4550" s="86"/>
      <c r="FK4550" s="86"/>
      <c r="FL4550" s="86"/>
      <c r="FM4550" s="86"/>
      <c r="FN4550" s="86"/>
      <c r="FO4550" s="86"/>
      <c r="FP4550" s="86"/>
      <c r="FQ4550" s="86"/>
      <c r="FR4550" s="86"/>
      <c r="FS4550" s="86"/>
      <c r="FT4550" s="86"/>
      <c r="FU4550" s="86"/>
      <c r="FV4550" s="86"/>
      <c r="FW4550" s="86"/>
      <c r="FX4550" s="86"/>
      <c r="FY4550" s="86"/>
      <c r="FZ4550" s="86"/>
      <c r="GA4550" s="86"/>
      <c r="GB4550" s="86"/>
      <c r="GC4550" s="86"/>
      <c r="GD4550" s="86"/>
      <c r="GE4550" s="86"/>
      <c r="GF4550" s="86"/>
      <c r="GG4550" s="86"/>
      <c r="GH4550" s="86"/>
      <c r="GI4550" s="86"/>
      <c r="GJ4550" s="86"/>
      <c r="GK4550" s="86"/>
      <c r="GL4550" s="86"/>
      <c r="GM4550" s="86"/>
      <c r="GN4550" s="86"/>
      <c r="GO4550" s="86"/>
      <c r="GP4550" s="86"/>
      <c r="GQ4550" s="86"/>
      <c r="GR4550" s="86"/>
      <c r="GS4550" s="86"/>
      <c r="GT4550" s="86"/>
      <c r="GU4550" s="86"/>
      <c r="GV4550" s="86"/>
      <c r="GW4550" s="86"/>
      <c r="GX4550" s="86"/>
      <c r="GY4550" s="86"/>
      <c r="GZ4550" s="86"/>
      <c r="HA4550" s="86"/>
      <c r="HB4550" s="86"/>
      <c r="HC4550" s="86"/>
      <c r="HD4550" s="86"/>
      <c r="HE4550" s="86"/>
      <c r="HF4550" s="86"/>
      <c r="HG4550" s="86"/>
      <c r="HH4550" s="86"/>
      <c r="HI4550" s="86"/>
      <c r="HJ4550" s="86"/>
      <c r="HK4550" s="86"/>
      <c r="HL4550" s="86"/>
      <c r="HM4550" s="86"/>
      <c r="HN4550" s="86"/>
      <c r="HO4550" s="86"/>
      <c r="HP4550" s="86"/>
      <c r="HQ4550" s="86"/>
      <c r="HR4550" s="86"/>
      <c r="HS4550" s="86"/>
      <c r="HT4550" s="86"/>
      <c r="HU4550" s="86"/>
      <c r="HV4550" s="86"/>
      <c r="HW4550" s="86"/>
      <c r="HX4550" s="86"/>
      <c r="HY4550" s="86"/>
      <c r="HZ4550" s="86"/>
      <c r="IA4550" s="86"/>
      <c r="IB4550" s="86"/>
      <c r="IC4550" s="86"/>
      <c r="ID4550" s="86"/>
      <c r="IE4550" s="86"/>
      <c r="IF4550" s="86"/>
      <c r="IG4550" s="86"/>
      <c r="IH4550" s="86"/>
      <c r="II4550" s="86"/>
      <c r="IJ4550" s="86"/>
      <c r="IK4550" s="86"/>
      <c r="IL4550" s="86"/>
      <c r="IM4550" s="86"/>
      <c r="IN4550" s="86"/>
      <c r="IO4550" s="86"/>
      <c r="IP4550" s="86"/>
      <c r="IQ4550" s="86"/>
      <c r="IR4550" s="86"/>
      <c r="IS4550" s="86"/>
      <c r="IT4550" s="86"/>
      <c r="IU4550" s="86"/>
      <c r="IV4550" s="86"/>
    </row>
    <row r="4551" spans="1:256" s="21" customFormat="1">
      <c r="A4551" s="13"/>
      <c r="B4551" s="8"/>
      <c r="C4551" s="8"/>
      <c r="D4551" s="113"/>
      <c r="E4551" s="266"/>
      <c r="F4551" s="33"/>
      <c r="G4551" s="282"/>
      <c r="H4551" s="283"/>
      <c r="I4551" s="33"/>
      <c r="J4551" s="33"/>
      <c r="K4551" s="33"/>
      <c r="L4551" s="33"/>
      <c r="M4551" s="33"/>
      <c r="N4551" s="33"/>
      <c r="O4551" s="33"/>
      <c r="P4551" s="33"/>
      <c r="Q4551" s="33"/>
      <c r="R4551" s="33"/>
      <c r="S4551" s="33"/>
      <c r="T4551" s="33"/>
      <c r="U4551" s="33"/>
      <c r="V4551" s="33"/>
      <c r="W4551" s="33"/>
      <c r="X4551" s="282"/>
      <c r="Y4551" s="33"/>
      <c r="Z4551" s="284"/>
      <c r="AA4551" s="284"/>
      <c r="AB4551" s="33"/>
      <c r="AC4551" s="33"/>
      <c r="AD4551" s="33"/>
      <c r="AE4551" s="33"/>
      <c r="AF4551" s="33"/>
      <c r="AG4551" s="33"/>
      <c r="AH4551" s="33"/>
      <c r="AI4551" s="33"/>
      <c r="AJ4551" s="33"/>
      <c r="AK4551" s="33"/>
      <c r="AL4551" s="33"/>
      <c r="AM4551" s="33"/>
      <c r="AN4551" s="33"/>
      <c r="AO4551" s="33"/>
      <c r="AP4551" s="34"/>
      <c r="AQ4551" s="34"/>
      <c r="AR4551" s="28"/>
      <c r="AS4551" s="29"/>
      <c r="AT4551" s="29"/>
      <c r="AU4551" s="29"/>
      <c r="AV4551" s="402"/>
      <c r="AW4551" s="402"/>
      <c r="AX4551" s="402"/>
      <c r="AY4551" s="402"/>
      <c r="AZ4551" s="402"/>
      <c r="BA4551" s="402"/>
      <c r="BB4551" s="402"/>
      <c r="BC4551" s="402"/>
      <c r="BD4551" s="402"/>
      <c r="BE4551" s="402"/>
      <c r="BF4551" s="402"/>
      <c r="BG4551" s="402"/>
      <c r="BH4551" s="402"/>
      <c r="BI4551" s="402"/>
      <c r="BJ4551" s="402"/>
      <c r="BK4551" s="402"/>
      <c r="BL4551" s="402"/>
      <c r="BM4551" s="402"/>
      <c r="BN4551" s="402"/>
      <c r="BO4551" s="402"/>
      <c r="BP4551" s="402"/>
      <c r="BQ4551" s="402"/>
      <c r="BR4551" s="402"/>
      <c r="BS4551" s="402"/>
      <c r="BT4551" s="402"/>
      <c r="BU4551" s="402"/>
      <c r="BV4551" s="402"/>
      <c r="BW4551" s="402"/>
      <c r="BX4551" s="402"/>
      <c r="BY4551" s="402"/>
      <c r="BZ4551" s="402"/>
      <c r="CA4551" s="402"/>
      <c r="CB4551" s="402"/>
      <c r="CC4551" s="402"/>
      <c r="CD4551" s="402"/>
      <c r="CE4551" s="402"/>
      <c r="CF4551" s="402"/>
      <c r="CG4551" s="402"/>
      <c r="CH4551" s="402"/>
      <c r="CI4551" s="402"/>
      <c r="CJ4551" s="402"/>
      <c r="CK4551" s="402"/>
      <c r="CL4551" s="402"/>
      <c r="CM4551" s="402"/>
      <c r="CN4551" s="402"/>
      <c r="CO4551" s="402"/>
      <c r="CP4551" s="402"/>
      <c r="CQ4551" s="402"/>
      <c r="CR4551" s="402"/>
      <c r="CS4551" s="402"/>
      <c r="CT4551" s="402"/>
      <c r="CU4551" s="402"/>
      <c r="CV4551" s="402"/>
      <c r="CW4551" s="402"/>
      <c r="CX4551" s="402"/>
      <c r="CY4551" s="402"/>
      <c r="CZ4551" s="402"/>
      <c r="DA4551" s="402"/>
      <c r="DB4551" s="402"/>
      <c r="DC4551" s="402"/>
      <c r="DD4551" s="402"/>
      <c r="DE4551" s="402"/>
      <c r="DF4551" s="402"/>
      <c r="DG4551" s="402"/>
      <c r="DH4551" s="402"/>
      <c r="DI4551" s="402"/>
      <c r="DJ4551" s="402"/>
      <c r="DK4551" s="402"/>
      <c r="DL4551" s="402"/>
      <c r="DM4551" s="402"/>
      <c r="DN4551" s="402"/>
      <c r="DO4551" s="402"/>
      <c r="DP4551" s="402"/>
      <c r="DQ4551" s="402"/>
      <c r="DR4551" s="402"/>
      <c r="DS4551" s="402"/>
      <c r="DT4551" s="402"/>
      <c r="DU4551" s="402"/>
      <c r="DV4551" s="402"/>
      <c r="DW4551" s="402"/>
      <c r="DX4551" s="402"/>
      <c r="DY4551" s="402"/>
      <c r="DZ4551" s="402"/>
      <c r="EA4551" s="402"/>
      <c r="EB4551" s="402"/>
      <c r="EC4551" s="402"/>
      <c r="ED4551" s="402"/>
      <c r="EE4551" s="402"/>
      <c r="EF4551" s="402"/>
      <c r="EG4551" s="402"/>
      <c r="EH4551" s="402"/>
      <c r="EI4551" s="402"/>
      <c r="EJ4551" s="402"/>
      <c r="EK4551" s="402"/>
      <c r="EL4551" s="402"/>
      <c r="EM4551" s="402"/>
      <c r="EN4551" s="402"/>
      <c r="EO4551" s="402"/>
      <c r="EP4551" s="402"/>
      <c r="EQ4551" s="402"/>
      <c r="ER4551" s="402"/>
      <c r="ES4551" s="402"/>
      <c r="ET4551" s="402"/>
      <c r="EU4551" s="402"/>
      <c r="EV4551" s="402"/>
      <c r="EW4551" s="402"/>
      <c r="EX4551" s="402"/>
      <c r="EY4551" s="402"/>
      <c r="EZ4551" s="402"/>
      <c r="FA4551" s="402"/>
      <c r="FB4551" s="402"/>
      <c r="FC4551" s="402"/>
      <c r="FD4551" s="402"/>
      <c r="FE4551" s="402"/>
      <c r="FF4551" s="402"/>
      <c r="FG4551" s="402"/>
      <c r="FH4551" s="402"/>
      <c r="FI4551" s="402"/>
      <c r="FJ4551" s="402"/>
      <c r="FK4551" s="402"/>
      <c r="FL4551" s="402"/>
      <c r="FM4551" s="402"/>
      <c r="FN4551" s="402"/>
      <c r="FO4551" s="402"/>
      <c r="FP4551" s="402"/>
      <c r="FQ4551" s="402"/>
      <c r="FR4551" s="402"/>
      <c r="FS4551" s="402"/>
      <c r="FT4551" s="402"/>
      <c r="FU4551" s="402"/>
      <c r="FV4551" s="402"/>
      <c r="FW4551" s="402"/>
      <c r="FX4551" s="402"/>
      <c r="FY4551" s="402"/>
      <c r="FZ4551" s="402"/>
      <c r="GA4551" s="402"/>
      <c r="GB4551" s="402"/>
      <c r="GC4551" s="402"/>
      <c r="GD4551" s="402"/>
      <c r="GE4551" s="402"/>
      <c r="GF4551" s="402"/>
      <c r="GG4551" s="402"/>
      <c r="GH4551" s="402"/>
      <c r="GI4551" s="402"/>
      <c r="GJ4551" s="402"/>
      <c r="GK4551" s="402"/>
      <c r="GL4551" s="402"/>
      <c r="GM4551" s="402"/>
      <c r="GN4551" s="402"/>
      <c r="GO4551" s="402"/>
      <c r="GP4551" s="402"/>
      <c r="GQ4551" s="402"/>
      <c r="GR4551" s="402"/>
      <c r="GS4551" s="402"/>
      <c r="GT4551" s="402"/>
      <c r="GU4551" s="402"/>
      <c r="GV4551" s="402"/>
      <c r="GW4551" s="402"/>
      <c r="GX4551" s="402"/>
      <c r="GY4551" s="402"/>
      <c r="GZ4551" s="402"/>
      <c r="HA4551" s="402"/>
      <c r="HB4551" s="402"/>
      <c r="HC4551" s="402"/>
      <c r="HD4551" s="402"/>
      <c r="HE4551" s="402"/>
      <c r="HF4551" s="402"/>
      <c r="HG4551" s="402"/>
      <c r="HH4551" s="402"/>
      <c r="HI4551" s="402"/>
      <c r="HJ4551" s="402"/>
      <c r="HK4551" s="402"/>
      <c r="HL4551" s="402"/>
      <c r="HM4551" s="402"/>
      <c r="HN4551" s="402"/>
      <c r="HO4551" s="402"/>
      <c r="HP4551" s="402"/>
      <c r="HQ4551" s="402"/>
      <c r="HR4551" s="402"/>
      <c r="HS4551" s="402"/>
      <c r="HT4551" s="402"/>
      <c r="HU4551" s="402"/>
      <c r="HV4551" s="402"/>
      <c r="HW4551" s="402"/>
      <c r="HX4551" s="402"/>
      <c r="HY4551" s="402"/>
      <c r="HZ4551" s="402"/>
      <c r="IA4551" s="402"/>
      <c r="IB4551" s="402"/>
      <c r="IC4551" s="402"/>
      <c r="ID4551" s="402"/>
      <c r="IE4551" s="402"/>
      <c r="IF4551" s="402"/>
      <c r="IG4551" s="402"/>
      <c r="IH4551" s="402"/>
      <c r="II4551" s="402"/>
      <c r="IJ4551" s="402"/>
      <c r="IK4551" s="402"/>
      <c r="IL4551" s="402"/>
      <c r="IM4551" s="402"/>
      <c r="IN4551" s="402"/>
      <c r="IO4551" s="402"/>
      <c r="IP4551" s="402"/>
      <c r="IQ4551" s="402"/>
      <c r="IR4551" s="402"/>
      <c r="IS4551" s="402"/>
      <c r="IT4551" s="402"/>
      <c r="IU4551" s="402"/>
      <c r="IV4551" s="402"/>
    </row>
    <row r="4552" spans="1:256" s="21" customFormat="1">
      <c r="A4552" s="13"/>
      <c r="B4552" s="8"/>
      <c r="C4552" s="8"/>
      <c r="D4552" s="113"/>
      <c r="E4552" s="404"/>
      <c r="F4552" s="33"/>
      <c r="G4552" s="282"/>
      <c r="H4552" s="283"/>
      <c r="I4552" s="33"/>
      <c r="J4552" s="33"/>
      <c r="K4552" s="33"/>
      <c r="L4552" s="33"/>
      <c r="M4552" s="33"/>
      <c r="N4552" s="33"/>
      <c r="O4552" s="33"/>
      <c r="P4552" s="33"/>
      <c r="Q4552" s="33"/>
      <c r="R4552" s="33"/>
      <c r="S4552" s="33"/>
      <c r="T4552" s="33"/>
      <c r="U4552" s="33"/>
      <c r="V4552" s="33"/>
      <c r="W4552" s="33"/>
      <c r="X4552" s="282"/>
      <c r="Y4552" s="33"/>
      <c r="Z4552" s="284"/>
      <c r="AA4552" s="284"/>
      <c r="AB4552" s="33"/>
      <c r="AC4552" s="33"/>
      <c r="AD4552" s="33"/>
      <c r="AE4552" s="33"/>
      <c r="AF4552" s="33"/>
      <c r="AG4552" s="33"/>
      <c r="AH4552" s="33"/>
      <c r="AI4552" s="33"/>
      <c r="AJ4552" s="33"/>
      <c r="AK4552" s="33"/>
      <c r="AL4552" s="33"/>
      <c r="AM4552" s="33"/>
      <c r="AN4552" s="33"/>
      <c r="AO4552" s="33"/>
      <c r="AP4552" s="34"/>
      <c r="AQ4552" s="34"/>
      <c r="AR4552" s="28"/>
      <c r="AS4552" s="29"/>
      <c r="AT4552" s="29"/>
      <c r="AU4552" s="29"/>
      <c r="AV4552" s="402"/>
      <c r="AW4552" s="402"/>
      <c r="AX4552" s="402"/>
      <c r="AY4552" s="402"/>
      <c r="AZ4552" s="402"/>
      <c r="BA4552" s="402"/>
      <c r="BB4552" s="402"/>
      <c r="BC4552" s="402"/>
      <c r="BD4552" s="402"/>
      <c r="BE4552" s="402"/>
      <c r="BF4552" s="402"/>
      <c r="BG4552" s="402"/>
      <c r="BH4552" s="402"/>
      <c r="BI4552" s="402"/>
      <c r="BJ4552" s="402"/>
      <c r="BK4552" s="402"/>
      <c r="BL4552" s="402"/>
      <c r="BM4552" s="402"/>
      <c r="BN4552" s="402"/>
      <c r="BO4552" s="402"/>
      <c r="BP4552" s="402"/>
      <c r="BQ4552" s="402"/>
      <c r="BR4552" s="402"/>
      <c r="BS4552" s="402"/>
      <c r="BT4552" s="402"/>
      <c r="BU4552" s="402"/>
      <c r="BV4552" s="402"/>
      <c r="BW4552" s="402"/>
      <c r="BX4552" s="402"/>
      <c r="BY4552" s="402"/>
      <c r="BZ4552" s="402"/>
      <c r="CA4552" s="402"/>
      <c r="CB4552" s="402"/>
      <c r="CC4552" s="402"/>
      <c r="CD4552" s="402"/>
      <c r="CE4552" s="402"/>
      <c r="CF4552" s="402"/>
      <c r="CG4552" s="402"/>
      <c r="CH4552" s="402"/>
      <c r="CI4552" s="402"/>
      <c r="CJ4552" s="402"/>
      <c r="CK4552" s="402"/>
      <c r="CL4552" s="402"/>
      <c r="CM4552" s="402"/>
      <c r="CN4552" s="402"/>
      <c r="CO4552" s="402"/>
      <c r="CP4552" s="402"/>
      <c r="CQ4552" s="402"/>
      <c r="CR4552" s="402"/>
      <c r="CS4552" s="402"/>
      <c r="CT4552" s="402"/>
      <c r="CU4552" s="402"/>
      <c r="CV4552" s="402"/>
      <c r="CW4552" s="402"/>
      <c r="CX4552" s="402"/>
      <c r="CY4552" s="402"/>
      <c r="CZ4552" s="402"/>
      <c r="DA4552" s="402"/>
      <c r="DB4552" s="402"/>
      <c r="DC4552" s="402"/>
      <c r="DD4552" s="402"/>
      <c r="DE4552" s="402"/>
      <c r="DF4552" s="402"/>
      <c r="DG4552" s="402"/>
      <c r="DH4552" s="402"/>
      <c r="DI4552" s="402"/>
      <c r="DJ4552" s="402"/>
      <c r="DK4552" s="402"/>
      <c r="DL4552" s="402"/>
      <c r="DM4552" s="402"/>
      <c r="DN4552" s="402"/>
      <c r="DO4552" s="402"/>
      <c r="DP4552" s="402"/>
      <c r="DQ4552" s="402"/>
      <c r="DR4552" s="402"/>
      <c r="DS4552" s="402"/>
      <c r="DT4552" s="402"/>
      <c r="DU4552" s="402"/>
      <c r="DV4552" s="402"/>
      <c r="DW4552" s="402"/>
      <c r="DX4552" s="402"/>
      <c r="DY4552" s="402"/>
      <c r="DZ4552" s="402"/>
      <c r="EA4552" s="402"/>
      <c r="EB4552" s="402"/>
      <c r="EC4552" s="402"/>
      <c r="ED4552" s="402"/>
      <c r="EE4552" s="402"/>
      <c r="EF4552" s="402"/>
      <c r="EG4552" s="402"/>
      <c r="EH4552" s="402"/>
      <c r="EI4552" s="402"/>
      <c r="EJ4552" s="402"/>
      <c r="EK4552" s="402"/>
      <c r="EL4552" s="402"/>
      <c r="EM4552" s="402"/>
      <c r="EN4552" s="402"/>
      <c r="EO4552" s="402"/>
      <c r="EP4552" s="402"/>
      <c r="EQ4552" s="402"/>
      <c r="ER4552" s="402"/>
      <c r="ES4552" s="402"/>
      <c r="ET4552" s="402"/>
      <c r="EU4552" s="402"/>
      <c r="EV4552" s="402"/>
      <c r="EW4552" s="402"/>
      <c r="EX4552" s="402"/>
      <c r="EY4552" s="402"/>
      <c r="EZ4552" s="402"/>
      <c r="FA4552" s="402"/>
      <c r="FB4552" s="402"/>
      <c r="FC4552" s="402"/>
      <c r="FD4552" s="402"/>
      <c r="FE4552" s="402"/>
      <c r="FF4552" s="402"/>
      <c r="FG4552" s="402"/>
      <c r="FH4552" s="402"/>
      <c r="FI4552" s="402"/>
      <c r="FJ4552" s="402"/>
      <c r="FK4552" s="402"/>
      <c r="FL4552" s="402"/>
      <c r="FM4552" s="402"/>
      <c r="FN4552" s="402"/>
      <c r="FO4552" s="402"/>
      <c r="FP4552" s="402"/>
      <c r="FQ4552" s="402"/>
      <c r="FR4552" s="402"/>
      <c r="FS4552" s="402"/>
      <c r="FT4552" s="402"/>
      <c r="FU4552" s="402"/>
      <c r="FV4552" s="402"/>
      <c r="FW4552" s="402"/>
      <c r="FX4552" s="402"/>
      <c r="FY4552" s="402"/>
      <c r="FZ4552" s="402"/>
      <c r="GA4552" s="402"/>
      <c r="GB4552" s="402"/>
      <c r="GC4552" s="402"/>
      <c r="GD4552" s="402"/>
      <c r="GE4552" s="402"/>
      <c r="GF4552" s="402"/>
      <c r="GG4552" s="402"/>
      <c r="GH4552" s="402"/>
      <c r="GI4552" s="402"/>
      <c r="GJ4552" s="402"/>
      <c r="GK4552" s="402"/>
      <c r="GL4552" s="402"/>
      <c r="GM4552" s="402"/>
      <c r="GN4552" s="402"/>
      <c r="GO4552" s="402"/>
      <c r="GP4552" s="402"/>
      <c r="GQ4552" s="402"/>
      <c r="GR4552" s="402"/>
      <c r="GS4552" s="402"/>
      <c r="GT4552" s="402"/>
      <c r="GU4552" s="402"/>
      <c r="GV4552" s="402"/>
      <c r="GW4552" s="402"/>
      <c r="GX4552" s="402"/>
      <c r="GY4552" s="402"/>
      <c r="GZ4552" s="402"/>
      <c r="HA4552" s="402"/>
      <c r="HB4552" s="402"/>
      <c r="HC4552" s="402"/>
      <c r="HD4552" s="402"/>
      <c r="HE4552" s="402"/>
      <c r="HF4552" s="402"/>
      <c r="HG4552" s="402"/>
      <c r="HH4552" s="402"/>
      <c r="HI4552" s="402"/>
      <c r="HJ4552" s="402"/>
      <c r="HK4552" s="402"/>
      <c r="HL4552" s="402"/>
      <c r="HM4552" s="402"/>
      <c r="HN4552" s="402"/>
      <c r="HO4552" s="402"/>
      <c r="HP4552" s="402"/>
      <c r="HQ4552" s="402"/>
      <c r="HR4552" s="402"/>
      <c r="HS4552" s="402"/>
      <c r="HT4552" s="402"/>
      <c r="HU4552" s="402"/>
      <c r="HV4552" s="402"/>
      <c r="HW4552" s="402"/>
      <c r="HX4552" s="402"/>
      <c r="HY4552" s="402"/>
      <c r="HZ4552" s="402"/>
      <c r="IA4552" s="402"/>
      <c r="IB4552" s="402"/>
      <c r="IC4552" s="402"/>
      <c r="ID4552" s="402"/>
      <c r="IE4552" s="402"/>
      <c r="IF4552" s="402"/>
      <c r="IG4552" s="402"/>
      <c r="IH4552" s="402"/>
      <c r="II4552" s="402"/>
      <c r="IJ4552" s="402"/>
      <c r="IK4552" s="402"/>
      <c r="IL4552" s="402"/>
      <c r="IM4552" s="402"/>
      <c r="IN4552" s="402"/>
      <c r="IO4552" s="402"/>
      <c r="IP4552" s="402"/>
      <c r="IQ4552" s="402"/>
      <c r="IR4552" s="402"/>
      <c r="IS4552" s="402"/>
      <c r="IT4552" s="402"/>
      <c r="IU4552" s="402"/>
      <c r="IV4552" s="402"/>
    </row>
    <row r="4553" spans="1:256" s="21" customFormat="1">
      <c r="A4553" s="12"/>
      <c r="B4553" s="9">
        <v>2</v>
      </c>
      <c r="C4553" s="9" t="s">
        <v>15</v>
      </c>
      <c r="D4553" s="81" t="s">
        <v>9</v>
      </c>
      <c r="E4553" s="405">
        <v>934871450</v>
      </c>
      <c r="F4553" s="31">
        <f t="shared" ref="F4553:V4553" si="419">SUM(F4554:F4574)</f>
        <v>21846000</v>
      </c>
      <c r="G4553" s="31">
        <f t="shared" si="419"/>
        <v>20923000</v>
      </c>
      <c r="H4553" s="31">
        <f t="shared" si="419"/>
        <v>20923000</v>
      </c>
      <c r="I4553" s="31">
        <f t="shared" si="419"/>
        <v>0</v>
      </c>
      <c r="J4553" s="31">
        <f t="shared" si="419"/>
        <v>0</v>
      </c>
      <c r="K4553" s="31">
        <f t="shared" si="419"/>
        <v>0</v>
      </c>
      <c r="L4553" s="31">
        <f t="shared" si="419"/>
        <v>0</v>
      </c>
      <c r="M4553" s="31">
        <f t="shared" si="419"/>
        <v>0</v>
      </c>
      <c r="N4553" s="31">
        <f t="shared" si="419"/>
        <v>0</v>
      </c>
      <c r="O4553" s="31">
        <f t="shared" si="419"/>
        <v>0</v>
      </c>
      <c r="P4553" s="31">
        <f t="shared" si="419"/>
        <v>0</v>
      </c>
      <c r="Q4553" s="31">
        <f t="shared" si="419"/>
        <v>0</v>
      </c>
      <c r="R4553" s="31">
        <f t="shared" si="419"/>
        <v>0</v>
      </c>
      <c r="S4553" s="31">
        <f t="shared" si="419"/>
        <v>0</v>
      </c>
      <c r="T4553" s="31">
        <f t="shared" si="419"/>
        <v>0</v>
      </c>
      <c r="U4553" s="31">
        <f t="shared" si="419"/>
        <v>0</v>
      </c>
      <c r="V4553" s="31">
        <f t="shared" si="419"/>
        <v>0</v>
      </c>
      <c r="W4553" s="31">
        <f>SUM(O4553:V4553)</f>
        <v>0</v>
      </c>
      <c r="X4553" s="31">
        <f>SUM(X4554:X4574)</f>
        <v>0</v>
      </c>
      <c r="Y4553" s="31">
        <f>H4553+I4553+J4553+K4553+L4553+M4553+N4553+W4553+X4553</f>
        <v>20923000</v>
      </c>
      <c r="Z4553" s="31">
        <f t="shared" ref="Z4553:AK4553" si="420">SUM(Z4554:Z4574)</f>
        <v>0</v>
      </c>
      <c r="AA4553" s="31">
        <f t="shared" si="420"/>
        <v>0</v>
      </c>
      <c r="AB4553" s="31">
        <f t="shared" si="420"/>
        <v>0</v>
      </c>
      <c r="AC4553" s="31">
        <f t="shared" si="420"/>
        <v>0</v>
      </c>
      <c r="AD4553" s="31">
        <f t="shared" si="420"/>
        <v>0</v>
      </c>
      <c r="AE4553" s="31">
        <f t="shared" si="420"/>
        <v>0</v>
      </c>
      <c r="AF4553" s="31">
        <f t="shared" si="420"/>
        <v>0</v>
      </c>
      <c r="AG4553" s="31">
        <f t="shared" si="420"/>
        <v>0</v>
      </c>
      <c r="AH4553" s="31">
        <f t="shared" si="420"/>
        <v>0</v>
      </c>
      <c r="AI4553" s="31">
        <f t="shared" si="420"/>
        <v>0</v>
      </c>
      <c r="AJ4553" s="31">
        <f t="shared" si="420"/>
        <v>0</v>
      </c>
      <c r="AK4553" s="31">
        <f t="shared" si="420"/>
        <v>0</v>
      </c>
      <c r="AL4553" s="31">
        <f>SUM(AD4553:AK4553)</f>
        <v>0</v>
      </c>
      <c r="AM4553" s="31">
        <f>SUM(AM4554:AM4574)</f>
        <v>0</v>
      </c>
      <c r="AN4553" s="31">
        <f>SUM(AN4554:AN4574)</f>
        <v>0</v>
      </c>
      <c r="AO4553" s="31">
        <f>Z4553+AA4553+AB4553+AC4553+AL4553+AM4553+AN4553</f>
        <v>0</v>
      </c>
      <c r="AP4553" s="32">
        <f>E4553+Y4553-AO4553</f>
        <v>955794450</v>
      </c>
      <c r="AQ4553" s="32"/>
      <c r="AR4553" s="28"/>
      <c r="AS4553" s="29">
        <f>E4553+H4553+I4553+J4553+K4553+L4553+M4553+N4553+W4553+X4553-Z4553-AB4553-AL4553-AC4553-AM4553-AN4553</f>
        <v>955794450</v>
      </c>
      <c r="AT4553" s="29">
        <f>AP4553-AS4553</f>
        <v>0</v>
      </c>
      <c r="AU4553" s="29">
        <f>E4553</f>
        <v>934871450</v>
      </c>
      <c r="AV4553" s="86">
        <f>AS4553-AU4553</f>
        <v>20923000</v>
      </c>
      <c r="AW4553" s="86">
        <f>Y4553-AO4553</f>
        <v>20923000</v>
      </c>
      <c r="AX4553" s="86">
        <f>AV4553-AW4553</f>
        <v>0</v>
      </c>
      <c r="AY4553" s="86"/>
      <c r="AZ4553" s="398"/>
      <c r="BA4553" s="86"/>
      <c r="BB4553" s="86"/>
      <c r="BC4553" s="86"/>
      <c r="BD4553" s="86"/>
      <c r="BE4553" s="86"/>
      <c r="BF4553" s="86"/>
      <c r="BG4553" s="86"/>
      <c r="BH4553" s="86"/>
      <c r="BI4553" s="86"/>
      <c r="BJ4553" s="86"/>
      <c r="BK4553" s="86"/>
      <c r="BL4553" s="86"/>
      <c r="BM4553" s="86"/>
      <c r="BN4553" s="86"/>
      <c r="BO4553" s="86"/>
      <c r="BP4553" s="86"/>
      <c r="BQ4553" s="86"/>
      <c r="BR4553" s="86"/>
      <c r="BS4553" s="86"/>
      <c r="BT4553" s="86"/>
      <c r="BU4553" s="86"/>
      <c r="BV4553" s="86"/>
      <c r="BW4553" s="86"/>
      <c r="BX4553" s="86"/>
      <c r="BY4553" s="86"/>
      <c r="BZ4553" s="86"/>
      <c r="CA4553" s="86"/>
      <c r="CB4553" s="86"/>
      <c r="CC4553" s="86"/>
      <c r="CD4553" s="86"/>
      <c r="CE4553" s="86"/>
      <c r="CF4553" s="86"/>
      <c r="CG4553" s="86"/>
      <c r="CH4553" s="86"/>
      <c r="CI4553" s="86"/>
      <c r="CJ4553" s="86"/>
      <c r="CK4553" s="86"/>
      <c r="CL4553" s="86"/>
      <c r="CM4553" s="86"/>
      <c r="CN4553" s="86"/>
      <c r="CO4553" s="86"/>
      <c r="CP4553" s="86"/>
      <c r="CQ4553" s="86"/>
      <c r="CR4553" s="86"/>
      <c r="CS4553" s="86"/>
      <c r="CT4553" s="86"/>
      <c r="CU4553" s="86"/>
      <c r="CV4553" s="86"/>
      <c r="CW4553" s="86"/>
      <c r="CX4553" s="86"/>
      <c r="CY4553" s="86"/>
      <c r="CZ4553" s="86"/>
      <c r="DA4553" s="86"/>
      <c r="DB4553" s="86"/>
      <c r="DC4553" s="86"/>
      <c r="DD4553" s="86"/>
      <c r="DE4553" s="86"/>
      <c r="DF4553" s="86"/>
      <c r="DG4553" s="86"/>
      <c r="DH4553" s="86"/>
      <c r="DI4553" s="86"/>
      <c r="DJ4553" s="86"/>
      <c r="DK4553" s="86"/>
      <c r="DL4553" s="86"/>
      <c r="DM4553" s="86"/>
      <c r="DN4553" s="86"/>
      <c r="DO4553" s="86"/>
      <c r="DP4553" s="86"/>
      <c r="DQ4553" s="86"/>
      <c r="DR4553" s="86"/>
      <c r="DS4553" s="86"/>
      <c r="DT4553" s="86"/>
      <c r="DU4553" s="86"/>
      <c r="DV4553" s="86"/>
      <c r="DW4553" s="86"/>
      <c r="DX4553" s="86"/>
      <c r="DY4553" s="86"/>
      <c r="DZ4553" s="86"/>
      <c r="EA4553" s="86"/>
      <c r="EB4553" s="86"/>
      <c r="EC4553" s="86"/>
      <c r="ED4553" s="86"/>
      <c r="EE4553" s="86"/>
      <c r="EF4553" s="86"/>
      <c r="EG4553" s="86"/>
      <c r="EH4553" s="86"/>
      <c r="EI4553" s="86"/>
      <c r="EJ4553" s="86"/>
      <c r="EK4553" s="86"/>
      <c r="EL4553" s="86"/>
      <c r="EM4553" s="86"/>
      <c r="EN4553" s="86"/>
      <c r="EO4553" s="86"/>
      <c r="EP4553" s="86"/>
      <c r="EQ4553" s="86"/>
      <c r="ER4553" s="86"/>
      <c r="ES4553" s="86"/>
      <c r="ET4553" s="86"/>
      <c r="EU4553" s="86"/>
      <c r="EV4553" s="86"/>
      <c r="EW4553" s="86"/>
      <c r="EX4553" s="86"/>
      <c r="EY4553" s="86"/>
      <c r="EZ4553" s="86"/>
      <c r="FA4553" s="86"/>
      <c r="FB4553" s="86"/>
      <c r="FC4553" s="86"/>
      <c r="FD4553" s="86"/>
      <c r="FE4553" s="86"/>
      <c r="FF4553" s="86"/>
      <c r="FG4553" s="86"/>
      <c r="FH4553" s="86"/>
      <c r="FI4553" s="86"/>
      <c r="FJ4553" s="86"/>
      <c r="FK4553" s="86"/>
      <c r="FL4553" s="86"/>
      <c r="FM4553" s="86"/>
      <c r="FN4553" s="86"/>
      <c r="FO4553" s="86"/>
      <c r="FP4553" s="86"/>
      <c r="FQ4553" s="86"/>
      <c r="FR4553" s="86"/>
      <c r="FS4553" s="86"/>
      <c r="FT4553" s="86"/>
      <c r="FU4553" s="86"/>
      <c r="FV4553" s="86"/>
      <c r="FW4553" s="86"/>
      <c r="FX4553" s="86"/>
      <c r="FY4553" s="86"/>
      <c r="FZ4553" s="86"/>
      <c r="GA4553" s="86"/>
      <c r="GB4553" s="86"/>
      <c r="GC4553" s="86"/>
      <c r="GD4553" s="86"/>
      <c r="GE4553" s="86"/>
      <c r="GF4553" s="86"/>
      <c r="GG4553" s="86"/>
      <c r="GH4553" s="86"/>
      <c r="GI4553" s="86"/>
      <c r="GJ4553" s="86"/>
      <c r="GK4553" s="86"/>
      <c r="GL4553" s="86"/>
      <c r="GM4553" s="86"/>
      <c r="GN4553" s="86"/>
      <c r="GO4553" s="86"/>
      <c r="GP4553" s="86"/>
      <c r="GQ4553" s="86"/>
      <c r="GR4553" s="86"/>
      <c r="GS4553" s="86"/>
      <c r="GT4553" s="86"/>
      <c r="GU4553" s="86"/>
      <c r="GV4553" s="86"/>
      <c r="GW4553" s="86"/>
      <c r="GX4553" s="86"/>
      <c r="GY4553" s="86"/>
      <c r="GZ4553" s="86"/>
      <c r="HA4553" s="86"/>
      <c r="HB4553" s="86"/>
      <c r="HC4553" s="86"/>
      <c r="HD4553" s="86"/>
      <c r="HE4553" s="86"/>
      <c r="HF4553" s="86"/>
      <c r="HG4553" s="86"/>
      <c r="HH4553" s="86"/>
      <c r="HI4553" s="86"/>
      <c r="HJ4553" s="86"/>
      <c r="HK4553" s="86"/>
      <c r="HL4553" s="86"/>
      <c r="HM4553" s="86"/>
      <c r="HN4553" s="86"/>
      <c r="HO4553" s="86"/>
      <c r="HP4553" s="86"/>
      <c r="HQ4553" s="86"/>
      <c r="HR4553" s="86"/>
      <c r="HS4553" s="86"/>
      <c r="HT4553" s="86"/>
      <c r="HU4553" s="86"/>
      <c r="HV4553" s="86"/>
      <c r="HW4553" s="86"/>
      <c r="HX4553" s="86"/>
      <c r="HY4553" s="86"/>
      <c r="HZ4553" s="86"/>
      <c r="IA4553" s="86"/>
      <c r="IB4553" s="86"/>
      <c r="IC4553" s="86"/>
      <c r="ID4553" s="86"/>
      <c r="IE4553" s="86"/>
      <c r="IF4553" s="86"/>
      <c r="IG4553" s="86"/>
      <c r="IH4553" s="86"/>
      <c r="II4553" s="86"/>
      <c r="IJ4553" s="86"/>
      <c r="IK4553" s="86"/>
      <c r="IL4553" s="86"/>
      <c r="IM4553" s="86"/>
      <c r="IN4553" s="86"/>
      <c r="IO4553" s="86"/>
      <c r="IP4553" s="86"/>
      <c r="IQ4553" s="86"/>
      <c r="IR4553" s="86"/>
      <c r="IS4553" s="86"/>
      <c r="IT4553" s="86"/>
      <c r="IU4553" s="86"/>
      <c r="IV4553" s="86"/>
    </row>
    <row r="4554" spans="1:256" s="402" customFormat="1">
      <c r="A4554" s="13"/>
      <c r="B4554" s="8"/>
      <c r="C4554" s="8"/>
      <c r="D4554" s="240"/>
      <c r="E4554" s="266"/>
      <c r="F4554" s="321"/>
      <c r="G4554" s="282"/>
      <c r="H4554" s="283"/>
      <c r="I4554" s="33"/>
      <c r="J4554" s="33"/>
      <c r="K4554" s="33"/>
      <c r="L4554" s="33"/>
      <c r="M4554" s="33"/>
      <c r="N4554" s="33"/>
      <c r="O4554" s="33"/>
      <c r="P4554" s="33"/>
      <c r="Q4554" s="33"/>
      <c r="R4554" s="33"/>
      <c r="S4554" s="33"/>
      <c r="T4554" s="33"/>
      <c r="U4554" s="33"/>
      <c r="V4554" s="33"/>
      <c r="W4554" s="33"/>
      <c r="X4554" s="282"/>
      <c r="Y4554" s="33"/>
      <c r="Z4554" s="284"/>
      <c r="AA4554" s="284"/>
      <c r="AB4554" s="33"/>
      <c r="AC4554" s="33"/>
      <c r="AD4554" s="33"/>
      <c r="AE4554" s="33"/>
      <c r="AF4554" s="33"/>
      <c r="AG4554" s="33"/>
      <c r="AH4554" s="33"/>
      <c r="AI4554" s="33"/>
      <c r="AJ4554" s="33"/>
      <c r="AK4554" s="33"/>
      <c r="AL4554" s="33"/>
      <c r="AM4554" s="33"/>
      <c r="AN4554" s="33"/>
      <c r="AO4554" s="33"/>
      <c r="AP4554" s="34"/>
      <c r="AQ4554" s="34"/>
      <c r="AR4554" s="28"/>
      <c r="AS4554" s="29"/>
      <c r="AT4554" s="29"/>
      <c r="AU4554" s="29"/>
    </row>
    <row r="4555" spans="1:256" s="402" customFormat="1">
      <c r="A4555" s="13"/>
      <c r="B4555" s="8"/>
      <c r="C4555" s="8"/>
      <c r="D4555" s="240"/>
      <c r="E4555" s="33"/>
      <c r="F4555" s="321"/>
      <c r="G4555" s="282"/>
      <c r="H4555" s="283"/>
      <c r="I4555" s="33"/>
      <c r="J4555" s="33"/>
      <c r="K4555" s="33"/>
      <c r="L4555" s="33"/>
      <c r="M4555" s="33"/>
      <c r="N4555" s="33"/>
      <c r="O4555" s="33"/>
      <c r="P4555" s="33"/>
      <c r="Q4555" s="33"/>
      <c r="R4555" s="33"/>
      <c r="S4555" s="33"/>
      <c r="T4555" s="33"/>
      <c r="U4555" s="33"/>
      <c r="V4555" s="33"/>
      <c r="W4555" s="33"/>
      <c r="X4555" s="282"/>
      <c r="Y4555" s="33"/>
      <c r="Z4555" s="284"/>
      <c r="AA4555" s="284"/>
      <c r="AB4555" s="33"/>
      <c r="AC4555" s="33"/>
      <c r="AD4555" s="33"/>
      <c r="AE4555" s="33"/>
      <c r="AF4555" s="33"/>
      <c r="AG4555" s="33"/>
      <c r="AH4555" s="33"/>
      <c r="AI4555" s="33"/>
      <c r="AJ4555" s="33"/>
      <c r="AK4555" s="33"/>
      <c r="AL4555" s="33"/>
      <c r="AM4555" s="33"/>
      <c r="AN4555" s="33"/>
      <c r="AO4555" s="33"/>
      <c r="AP4555" s="34"/>
      <c r="AQ4555" s="34"/>
      <c r="AR4555" s="28"/>
      <c r="AS4555" s="29"/>
      <c r="AT4555" s="29"/>
      <c r="AU4555" s="29"/>
    </row>
    <row r="4556" spans="1:256" s="483" customFormat="1">
      <c r="A4556" s="13"/>
      <c r="B4556" s="8"/>
      <c r="C4556" s="83">
        <v>394</v>
      </c>
      <c r="D4556" s="375" t="s">
        <v>171</v>
      </c>
      <c r="E4556" s="404"/>
      <c r="F4556" s="321"/>
      <c r="G4556" s="282"/>
      <c r="H4556" s="283"/>
      <c r="I4556" s="33"/>
      <c r="J4556" s="33"/>
      <c r="K4556" s="33"/>
      <c r="L4556" s="33"/>
      <c r="M4556" s="33"/>
      <c r="N4556" s="33"/>
      <c r="O4556" s="33"/>
      <c r="P4556" s="33"/>
      <c r="Q4556" s="33"/>
      <c r="R4556" s="33"/>
      <c r="S4556" s="33"/>
      <c r="T4556" s="33"/>
      <c r="U4556" s="33"/>
      <c r="V4556" s="33"/>
      <c r="W4556" s="33"/>
      <c r="X4556" s="282"/>
      <c r="Y4556" s="33"/>
      <c r="Z4556" s="284"/>
      <c r="AA4556" s="284"/>
      <c r="AB4556" s="33"/>
      <c r="AC4556" s="33"/>
      <c r="AD4556" s="33"/>
      <c r="AE4556" s="33"/>
      <c r="AF4556" s="33"/>
      <c r="AG4556" s="33"/>
      <c r="AH4556" s="33"/>
      <c r="AI4556" s="33"/>
      <c r="AJ4556" s="33"/>
      <c r="AK4556" s="33"/>
      <c r="AL4556" s="33"/>
      <c r="AM4556" s="33"/>
      <c r="AN4556" s="33"/>
      <c r="AO4556" s="33"/>
      <c r="AP4556" s="34"/>
      <c r="AQ4556" s="34"/>
      <c r="AR4556" s="28"/>
      <c r="AS4556" s="29"/>
      <c r="AT4556" s="29"/>
      <c r="AU4556" s="29"/>
    </row>
    <row r="4557" spans="1:256" s="483" customFormat="1">
      <c r="A4557" s="13"/>
      <c r="B4557" s="8"/>
      <c r="C4557" s="8"/>
      <c r="D4557" s="472" t="s">
        <v>173</v>
      </c>
      <c r="E4557" s="404"/>
      <c r="F4557" s="321"/>
      <c r="G4557" s="282"/>
      <c r="H4557" s="283"/>
      <c r="I4557" s="33"/>
      <c r="J4557" s="33"/>
      <c r="K4557" s="33"/>
      <c r="L4557" s="33"/>
      <c r="M4557" s="33"/>
      <c r="N4557" s="33"/>
      <c r="O4557" s="33"/>
      <c r="P4557" s="33"/>
      <c r="Q4557" s="33"/>
      <c r="R4557" s="33"/>
      <c r="S4557" s="33"/>
      <c r="T4557" s="33"/>
      <c r="U4557" s="33"/>
      <c r="V4557" s="33"/>
      <c r="W4557" s="33"/>
      <c r="X4557" s="282"/>
      <c r="Y4557" s="33"/>
      <c r="Z4557" s="284"/>
      <c r="AA4557" s="284"/>
      <c r="AB4557" s="33"/>
      <c r="AC4557" s="33"/>
      <c r="AD4557" s="33"/>
      <c r="AE4557" s="33"/>
      <c r="AF4557" s="33"/>
      <c r="AG4557" s="33"/>
      <c r="AH4557" s="33"/>
      <c r="AI4557" s="33"/>
      <c r="AJ4557" s="33"/>
      <c r="AK4557" s="33"/>
      <c r="AL4557" s="33"/>
      <c r="AM4557" s="33"/>
      <c r="AN4557" s="33"/>
      <c r="AO4557" s="33"/>
      <c r="AP4557" s="34"/>
      <c r="AQ4557" s="34"/>
      <c r="AR4557" s="28"/>
      <c r="AS4557" s="29"/>
      <c r="AT4557" s="29"/>
      <c r="AU4557" s="29"/>
    </row>
    <row r="4558" spans="1:256" s="483" customFormat="1">
      <c r="A4558" s="13"/>
      <c r="B4558" s="8"/>
      <c r="C4558" s="8"/>
      <c r="D4558" s="473" t="s">
        <v>176</v>
      </c>
      <c r="E4558" s="404"/>
      <c r="F4558" s="321"/>
      <c r="G4558" s="282"/>
      <c r="H4558" s="283"/>
      <c r="I4558" s="33"/>
      <c r="J4558" s="33"/>
      <c r="K4558" s="33"/>
      <c r="L4558" s="33"/>
      <c r="M4558" s="33"/>
      <c r="N4558" s="33"/>
      <c r="O4558" s="33"/>
      <c r="P4558" s="33"/>
      <c r="Q4558" s="33"/>
      <c r="R4558" s="33"/>
      <c r="S4558" s="33"/>
      <c r="T4558" s="33"/>
      <c r="U4558" s="33"/>
      <c r="V4558" s="33"/>
      <c r="W4558" s="33"/>
      <c r="X4558" s="282"/>
      <c r="Y4558" s="33"/>
      <c r="Z4558" s="284"/>
      <c r="AA4558" s="284"/>
      <c r="AB4558" s="33"/>
      <c r="AC4558" s="33"/>
      <c r="AD4558" s="33"/>
      <c r="AE4558" s="33"/>
      <c r="AF4558" s="33"/>
      <c r="AG4558" s="33"/>
      <c r="AH4558" s="33"/>
      <c r="AI4558" s="33"/>
      <c r="AJ4558" s="33"/>
      <c r="AK4558" s="33"/>
      <c r="AL4558" s="33"/>
      <c r="AM4558" s="33"/>
      <c r="AN4558" s="33"/>
      <c r="AO4558" s="33"/>
      <c r="AP4558" s="34"/>
      <c r="AQ4558" s="34"/>
      <c r="AR4558" s="28"/>
      <c r="AS4558" s="29"/>
      <c r="AT4558" s="29"/>
      <c r="AU4558" s="29"/>
    </row>
    <row r="4559" spans="1:256" s="483" customFormat="1">
      <c r="A4559" s="13"/>
      <c r="B4559" s="8"/>
      <c r="C4559" s="8"/>
      <c r="D4559" s="344" t="s">
        <v>1040</v>
      </c>
      <c r="E4559" s="404"/>
      <c r="F4559" s="261">
        <v>4348000</v>
      </c>
      <c r="G4559" s="282">
        <f>SUM(H4559)</f>
        <v>4237000</v>
      </c>
      <c r="H4559" s="283">
        <v>4237000</v>
      </c>
      <c r="I4559" s="33"/>
      <c r="J4559" s="33"/>
      <c r="K4559" s="33"/>
      <c r="L4559" s="33"/>
      <c r="M4559" s="33"/>
      <c r="N4559" s="33"/>
      <c r="O4559" s="33"/>
      <c r="P4559" s="33"/>
      <c r="Q4559" s="33"/>
      <c r="R4559" s="33"/>
      <c r="S4559" s="33"/>
      <c r="T4559" s="33"/>
      <c r="U4559" s="33"/>
      <c r="V4559" s="33"/>
      <c r="W4559" s="33"/>
      <c r="X4559" s="282"/>
      <c r="Y4559" s="33"/>
      <c r="Z4559" s="284"/>
      <c r="AA4559" s="284"/>
      <c r="AB4559" s="33"/>
      <c r="AC4559" s="33"/>
      <c r="AD4559" s="33"/>
      <c r="AE4559" s="33"/>
      <c r="AF4559" s="33"/>
      <c r="AG4559" s="33"/>
      <c r="AH4559" s="33"/>
      <c r="AI4559" s="33"/>
      <c r="AJ4559" s="33"/>
      <c r="AK4559" s="33"/>
      <c r="AL4559" s="33"/>
      <c r="AM4559" s="33"/>
      <c r="AN4559" s="33"/>
      <c r="AO4559" s="33"/>
      <c r="AP4559" s="34"/>
      <c r="AQ4559" s="34"/>
      <c r="AR4559" s="28"/>
      <c r="AS4559" s="29"/>
      <c r="AT4559" s="29"/>
      <c r="AU4559" s="29"/>
    </row>
    <row r="4560" spans="1:256" s="483" customFormat="1">
      <c r="A4560" s="13"/>
      <c r="B4560" s="8"/>
      <c r="C4560" s="8"/>
      <c r="D4560" s="240"/>
      <c r="E4560" s="404"/>
      <c r="F4560" s="321"/>
      <c r="G4560" s="282"/>
      <c r="H4560" s="283"/>
      <c r="I4560" s="33"/>
      <c r="J4560" s="33"/>
      <c r="K4560" s="33"/>
      <c r="L4560" s="33"/>
      <c r="M4560" s="33"/>
      <c r="N4560" s="33"/>
      <c r="O4560" s="33"/>
      <c r="P4560" s="33"/>
      <c r="Q4560" s="33"/>
      <c r="R4560" s="33"/>
      <c r="S4560" s="33"/>
      <c r="T4560" s="33"/>
      <c r="U4560" s="33"/>
      <c r="V4560" s="33"/>
      <c r="W4560" s="33"/>
      <c r="X4560" s="282"/>
      <c r="Y4560" s="33"/>
      <c r="Z4560" s="284"/>
      <c r="AA4560" s="284"/>
      <c r="AB4560" s="33"/>
      <c r="AC4560" s="33"/>
      <c r="AD4560" s="33"/>
      <c r="AE4560" s="33"/>
      <c r="AF4560" s="33"/>
      <c r="AG4560" s="33"/>
      <c r="AH4560" s="33"/>
      <c r="AI4560" s="33"/>
      <c r="AJ4560" s="33"/>
      <c r="AK4560" s="33"/>
      <c r="AL4560" s="33"/>
      <c r="AM4560" s="33"/>
      <c r="AN4560" s="33"/>
      <c r="AO4560" s="33"/>
      <c r="AP4560" s="34"/>
      <c r="AQ4560" s="34"/>
      <c r="AR4560" s="28"/>
      <c r="AS4560" s="29"/>
      <c r="AT4560" s="29"/>
      <c r="AU4560" s="29"/>
    </row>
    <row r="4561" spans="1:256" s="483" customFormat="1">
      <c r="A4561" s="13"/>
      <c r="B4561" s="8"/>
      <c r="C4561" s="8"/>
      <c r="D4561" s="240"/>
      <c r="E4561" s="404"/>
      <c r="F4561" s="321"/>
      <c r="G4561" s="282"/>
      <c r="H4561" s="283"/>
      <c r="I4561" s="33"/>
      <c r="J4561" s="33"/>
      <c r="K4561" s="33"/>
      <c r="L4561" s="33"/>
      <c r="M4561" s="33"/>
      <c r="N4561" s="33"/>
      <c r="O4561" s="33"/>
      <c r="P4561" s="33"/>
      <c r="Q4561" s="33"/>
      <c r="R4561" s="33"/>
      <c r="S4561" s="33"/>
      <c r="T4561" s="33"/>
      <c r="U4561" s="33"/>
      <c r="V4561" s="33"/>
      <c r="W4561" s="33"/>
      <c r="X4561" s="282"/>
      <c r="Y4561" s="33"/>
      <c r="Z4561" s="284"/>
      <c r="AA4561" s="284"/>
      <c r="AB4561" s="33"/>
      <c r="AC4561" s="33"/>
      <c r="AD4561" s="33"/>
      <c r="AE4561" s="33"/>
      <c r="AF4561" s="33"/>
      <c r="AG4561" s="33"/>
      <c r="AH4561" s="33"/>
      <c r="AI4561" s="33"/>
      <c r="AJ4561" s="33"/>
      <c r="AK4561" s="33"/>
      <c r="AL4561" s="33"/>
      <c r="AM4561" s="33"/>
      <c r="AN4561" s="33"/>
      <c r="AO4561" s="33"/>
      <c r="AP4561" s="34"/>
      <c r="AQ4561" s="34"/>
      <c r="AR4561" s="28"/>
      <c r="AS4561" s="29"/>
      <c r="AT4561" s="29"/>
      <c r="AU4561" s="29"/>
    </row>
    <row r="4562" spans="1:256" s="483" customFormat="1">
      <c r="A4562" s="13"/>
      <c r="B4562" s="8"/>
      <c r="C4562" s="83">
        <v>395</v>
      </c>
      <c r="D4562" s="375" t="s">
        <v>171</v>
      </c>
      <c r="E4562" s="404"/>
      <c r="F4562" s="321"/>
      <c r="G4562" s="282"/>
      <c r="H4562" s="283"/>
      <c r="I4562" s="33"/>
      <c r="J4562" s="33"/>
      <c r="K4562" s="33"/>
      <c r="L4562" s="33"/>
      <c r="M4562" s="33"/>
      <c r="N4562" s="33"/>
      <c r="O4562" s="33"/>
      <c r="P4562" s="33"/>
      <c r="Q4562" s="33"/>
      <c r="R4562" s="33"/>
      <c r="S4562" s="33"/>
      <c r="T4562" s="33"/>
      <c r="U4562" s="33"/>
      <c r="V4562" s="33"/>
      <c r="W4562" s="33"/>
      <c r="X4562" s="282"/>
      <c r="Y4562" s="33"/>
      <c r="Z4562" s="284"/>
      <c r="AA4562" s="284"/>
      <c r="AB4562" s="33"/>
      <c r="AC4562" s="33"/>
      <c r="AD4562" s="33"/>
      <c r="AE4562" s="33"/>
      <c r="AF4562" s="33"/>
      <c r="AG4562" s="33"/>
      <c r="AH4562" s="33"/>
      <c r="AI4562" s="33"/>
      <c r="AJ4562" s="33"/>
      <c r="AK4562" s="33"/>
      <c r="AL4562" s="33"/>
      <c r="AM4562" s="33"/>
      <c r="AN4562" s="33"/>
      <c r="AO4562" s="33"/>
      <c r="AP4562" s="34"/>
      <c r="AQ4562" s="34"/>
      <c r="AR4562" s="28"/>
      <c r="AS4562" s="29"/>
      <c r="AT4562" s="29"/>
      <c r="AU4562" s="29"/>
    </row>
    <row r="4563" spans="1:256" s="483" customFormat="1">
      <c r="A4563" s="13"/>
      <c r="B4563" s="8"/>
      <c r="C4563" s="8"/>
      <c r="D4563" s="472" t="s">
        <v>184</v>
      </c>
      <c r="E4563" s="404"/>
      <c r="F4563" s="321"/>
      <c r="G4563" s="282"/>
      <c r="H4563" s="283"/>
      <c r="I4563" s="33"/>
      <c r="J4563" s="33"/>
      <c r="K4563" s="33"/>
      <c r="L4563" s="33"/>
      <c r="M4563" s="33"/>
      <c r="N4563" s="33"/>
      <c r="O4563" s="33"/>
      <c r="P4563" s="33"/>
      <c r="Q4563" s="33"/>
      <c r="R4563" s="33"/>
      <c r="S4563" s="33"/>
      <c r="T4563" s="33"/>
      <c r="U4563" s="33"/>
      <c r="V4563" s="33"/>
      <c r="W4563" s="33"/>
      <c r="X4563" s="282"/>
      <c r="Y4563" s="33"/>
      <c r="Z4563" s="284"/>
      <c r="AA4563" s="284"/>
      <c r="AB4563" s="33"/>
      <c r="AC4563" s="33"/>
      <c r="AD4563" s="33"/>
      <c r="AE4563" s="33"/>
      <c r="AF4563" s="33"/>
      <c r="AG4563" s="33"/>
      <c r="AH4563" s="33"/>
      <c r="AI4563" s="33"/>
      <c r="AJ4563" s="33"/>
      <c r="AK4563" s="33"/>
      <c r="AL4563" s="33"/>
      <c r="AM4563" s="33"/>
      <c r="AN4563" s="33"/>
      <c r="AO4563" s="33"/>
      <c r="AP4563" s="34"/>
      <c r="AQ4563" s="34"/>
      <c r="AR4563" s="28"/>
      <c r="AS4563" s="29"/>
      <c r="AT4563" s="29"/>
      <c r="AU4563" s="29"/>
    </row>
    <row r="4564" spans="1:256" s="483" customFormat="1">
      <c r="A4564" s="13"/>
      <c r="B4564" s="8"/>
      <c r="C4564" s="8"/>
      <c r="D4564" s="473" t="s">
        <v>188</v>
      </c>
      <c r="E4564" s="321"/>
      <c r="F4564" s="321"/>
      <c r="G4564" s="282"/>
      <c r="H4564" s="283"/>
      <c r="I4564" s="33"/>
      <c r="J4564" s="33"/>
      <c r="K4564" s="33"/>
      <c r="L4564" s="33"/>
      <c r="M4564" s="33"/>
      <c r="N4564" s="33"/>
      <c r="O4564" s="33"/>
      <c r="P4564" s="33"/>
      <c r="Q4564" s="33"/>
      <c r="R4564" s="33"/>
      <c r="S4564" s="33"/>
      <c r="T4564" s="33"/>
      <c r="U4564" s="33"/>
      <c r="V4564" s="33"/>
      <c r="W4564" s="33"/>
      <c r="X4564" s="282"/>
      <c r="Y4564" s="33"/>
      <c r="Z4564" s="284"/>
      <c r="AA4564" s="284"/>
      <c r="AB4564" s="33"/>
      <c r="AC4564" s="33"/>
      <c r="AD4564" s="33"/>
      <c r="AE4564" s="33"/>
      <c r="AF4564" s="33"/>
      <c r="AG4564" s="33"/>
      <c r="AH4564" s="33"/>
      <c r="AI4564" s="33"/>
      <c r="AJ4564" s="33"/>
      <c r="AK4564" s="33"/>
      <c r="AL4564" s="33"/>
      <c r="AM4564" s="33"/>
      <c r="AN4564" s="33"/>
      <c r="AO4564" s="33"/>
      <c r="AP4564" s="34"/>
      <c r="AQ4564" s="34"/>
      <c r="AR4564" s="28"/>
      <c r="AS4564" s="29"/>
      <c r="AT4564" s="29"/>
      <c r="AU4564" s="29"/>
    </row>
    <row r="4565" spans="1:256" s="483" customFormat="1">
      <c r="A4565" s="13"/>
      <c r="B4565" s="8"/>
      <c r="C4565" s="8"/>
      <c r="D4565" s="344" t="s">
        <v>1043</v>
      </c>
      <c r="E4565" s="404"/>
      <c r="F4565" s="261">
        <v>16000000</v>
      </c>
      <c r="G4565" s="282">
        <f>SUM(H4565)</f>
        <v>15188000</v>
      </c>
      <c r="H4565" s="283">
        <v>15188000</v>
      </c>
      <c r="I4565" s="33"/>
      <c r="J4565" s="33"/>
      <c r="K4565" s="33"/>
      <c r="L4565" s="33"/>
      <c r="M4565" s="33"/>
      <c r="N4565" s="33"/>
      <c r="O4565" s="33"/>
      <c r="P4565" s="33"/>
      <c r="Q4565" s="33"/>
      <c r="R4565" s="33"/>
      <c r="S4565" s="33"/>
      <c r="T4565" s="33"/>
      <c r="U4565" s="33"/>
      <c r="V4565" s="33"/>
      <c r="W4565" s="33"/>
      <c r="X4565" s="282"/>
      <c r="Y4565" s="33"/>
      <c r="Z4565" s="284"/>
      <c r="AA4565" s="284"/>
      <c r="AB4565" s="33"/>
      <c r="AC4565" s="33"/>
      <c r="AD4565" s="33"/>
      <c r="AE4565" s="33"/>
      <c r="AF4565" s="33"/>
      <c r="AG4565" s="33"/>
      <c r="AH4565" s="33"/>
      <c r="AI4565" s="33"/>
      <c r="AJ4565" s="33"/>
      <c r="AK4565" s="33"/>
      <c r="AL4565" s="33"/>
      <c r="AM4565" s="33"/>
      <c r="AN4565" s="33"/>
      <c r="AO4565" s="33"/>
      <c r="AP4565" s="34"/>
      <c r="AQ4565" s="34"/>
      <c r="AR4565" s="28"/>
      <c r="AS4565" s="29"/>
      <c r="AT4565" s="29"/>
      <c r="AU4565" s="29"/>
    </row>
    <row r="4566" spans="1:256" s="483" customFormat="1">
      <c r="A4566" s="13"/>
      <c r="B4566" s="8"/>
      <c r="C4566" s="8"/>
      <c r="D4566" s="473" t="s">
        <v>214</v>
      </c>
      <c r="E4566" s="321"/>
      <c r="F4566" s="261"/>
      <c r="G4566" s="282"/>
      <c r="H4566" s="283"/>
      <c r="I4566" s="33"/>
      <c r="J4566" s="33"/>
      <c r="K4566" s="33"/>
      <c r="L4566" s="33"/>
      <c r="M4566" s="33"/>
      <c r="N4566" s="33"/>
      <c r="O4566" s="33"/>
      <c r="P4566" s="33"/>
      <c r="Q4566" s="33"/>
      <c r="R4566" s="33"/>
      <c r="S4566" s="33"/>
      <c r="T4566" s="33"/>
      <c r="U4566" s="33"/>
      <c r="V4566" s="33"/>
      <c r="W4566" s="33"/>
      <c r="X4566" s="282"/>
      <c r="Y4566" s="33"/>
      <c r="Z4566" s="284"/>
      <c r="AA4566" s="284"/>
      <c r="AB4566" s="33"/>
      <c r="AC4566" s="33"/>
      <c r="AD4566" s="33"/>
      <c r="AE4566" s="33"/>
      <c r="AF4566" s="33"/>
      <c r="AG4566" s="33"/>
      <c r="AH4566" s="33"/>
      <c r="AI4566" s="33"/>
      <c r="AJ4566" s="33"/>
      <c r="AK4566" s="33"/>
      <c r="AL4566" s="33"/>
      <c r="AM4566" s="33"/>
      <c r="AN4566" s="33"/>
      <c r="AO4566" s="33"/>
      <c r="AP4566" s="34"/>
      <c r="AQ4566" s="34"/>
      <c r="AR4566" s="28"/>
      <c r="AS4566" s="29"/>
      <c r="AT4566" s="29"/>
      <c r="AU4566" s="29"/>
    </row>
    <row r="4567" spans="1:256" s="483" customFormat="1">
      <c r="A4567" s="13"/>
      <c r="B4567" s="8"/>
      <c r="C4567" s="8"/>
      <c r="D4567" s="344" t="s">
        <v>1862</v>
      </c>
      <c r="E4567" s="404"/>
      <c r="F4567" s="261">
        <v>1498000</v>
      </c>
      <c r="G4567" s="282">
        <f>SUM(H4567)</f>
        <v>1498000</v>
      </c>
      <c r="H4567" s="283">
        <v>1498000</v>
      </c>
      <c r="I4567" s="33"/>
      <c r="J4567" s="33"/>
      <c r="K4567" s="33"/>
      <c r="L4567" s="33"/>
      <c r="M4567" s="33"/>
      <c r="N4567" s="33"/>
      <c r="O4567" s="33"/>
      <c r="P4567" s="33"/>
      <c r="Q4567" s="33"/>
      <c r="R4567" s="33"/>
      <c r="S4567" s="33"/>
      <c r="T4567" s="33"/>
      <c r="U4567" s="33"/>
      <c r="V4567" s="33"/>
      <c r="W4567" s="33"/>
      <c r="X4567" s="282"/>
      <c r="Y4567" s="33"/>
      <c r="Z4567" s="284"/>
      <c r="AA4567" s="284"/>
      <c r="AB4567" s="33"/>
      <c r="AC4567" s="33"/>
      <c r="AD4567" s="33"/>
      <c r="AE4567" s="33"/>
      <c r="AF4567" s="33"/>
      <c r="AG4567" s="33"/>
      <c r="AH4567" s="33"/>
      <c r="AI4567" s="33"/>
      <c r="AJ4567" s="33"/>
      <c r="AK4567" s="33"/>
      <c r="AL4567" s="33"/>
      <c r="AM4567" s="33"/>
      <c r="AN4567" s="33"/>
      <c r="AO4567" s="33"/>
      <c r="AP4567" s="34"/>
      <c r="AQ4567" s="34"/>
      <c r="AR4567" s="28"/>
      <c r="AS4567" s="29"/>
      <c r="AT4567" s="29"/>
      <c r="AU4567" s="29"/>
    </row>
    <row r="4568" spans="1:256" s="483" customFormat="1">
      <c r="A4568" s="13"/>
      <c r="B4568" s="8"/>
      <c r="C4568" s="8"/>
      <c r="D4568" s="240"/>
      <c r="E4568" s="404"/>
      <c r="F4568" s="321"/>
      <c r="G4568" s="282"/>
      <c r="H4568" s="283"/>
      <c r="I4568" s="33"/>
      <c r="J4568" s="33"/>
      <c r="K4568" s="33"/>
      <c r="L4568" s="33"/>
      <c r="M4568" s="33"/>
      <c r="N4568" s="33"/>
      <c r="O4568" s="33"/>
      <c r="P4568" s="33"/>
      <c r="Q4568" s="33"/>
      <c r="R4568" s="33"/>
      <c r="S4568" s="33"/>
      <c r="T4568" s="33"/>
      <c r="U4568" s="33"/>
      <c r="V4568" s="33"/>
      <c r="W4568" s="33"/>
      <c r="X4568" s="282"/>
      <c r="Y4568" s="33"/>
      <c r="Z4568" s="284"/>
      <c r="AA4568" s="284"/>
      <c r="AB4568" s="33"/>
      <c r="AC4568" s="33"/>
      <c r="AD4568" s="33"/>
      <c r="AE4568" s="33"/>
      <c r="AF4568" s="33"/>
      <c r="AG4568" s="33"/>
      <c r="AH4568" s="33"/>
      <c r="AI4568" s="33"/>
      <c r="AJ4568" s="33"/>
      <c r="AK4568" s="33"/>
      <c r="AL4568" s="33"/>
      <c r="AM4568" s="33"/>
      <c r="AN4568" s="33"/>
      <c r="AO4568" s="33"/>
      <c r="AP4568" s="34"/>
      <c r="AQ4568" s="34"/>
      <c r="AR4568" s="28"/>
      <c r="AS4568" s="29"/>
      <c r="AT4568" s="29"/>
      <c r="AU4568" s="29"/>
    </row>
    <row r="4569" spans="1:256" s="483" customFormat="1">
      <c r="A4569" s="13"/>
      <c r="B4569" s="8"/>
      <c r="C4569" s="8"/>
      <c r="D4569" s="240"/>
      <c r="E4569" s="404"/>
      <c r="F4569" s="321"/>
      <c r="G4569" s="282"/>
      <c r="H4569" s="283"/>
      <c r="I4569" s="33"/>
      <c r="J4569" s="33"/>
      <c r="K4569" s="33"/>
      <c r="L4569" s="33"/>
      <c r="M4569" s="33"/>
      <c r="N4569" s="33"/>
      <c r="O4569" s="33"/>
      <c r="P4569" s="33"/>
      <c r="Q4569" s="33"/>
      <c r="R4569" s="33"/>
      <c r="S4569" s="33"/>
      <c r="T4569" s="33"/>
      <c r="U4569" s="33"/>
      <c r="V4569" s="33"/>
      <c r="W4569" s="33"/>
      <c r="X4569" s="282"/>
      <c r="Y4569" s="33"/>
      <c r="Z4569" s="284"/>
      <c r="AA4569" s="284"/>
      <c r="AB4569" s="33"/>
      <c r="AC4569" s="33"/>
      <c r="AD4569" s="33"/>
      <c r="AE4569" s="33"/>
      <c r="AF4569" s="33"/>
      <c r="AG4569" s="33"/>
      <c r="AH4569" s="33"/>
      <c r="AI4569" s="33"/>
      <c r="AJ4569" s="33"/>
      <c r="AK4569" s="33"/>
      <c r="AL4569" s="33"/>
      <c r="AM4569" s="33"/>
      <c r="AN4569" s="33"/>
      <c r="AO4569" s="33"/>
      <c r="AP4569" s="34"/>
      <c r="AQ4569" s="34"/>
      <c r="AR4569" s="28"/>
      <c r="AS4569" s="29"/>
      <c r="AT4569" s="29"/>
      <c r="AU4569" s="29"/>
    </row>
    <row r="4570" spans="1:256" s="483" customFormat="1">
      <c r="A4570" s="13"/>
      <c r="B4570" s="8"/>
      <c r="C4570" s="8"/>
      <c r="D4570" s="240"/>
      <c r="E4570" s="404"/>
      <c r="F4570" s="321"/>
      <c r="G4570" s="282"/>
      <c r="H4570" s="283"/>
      <c r="I4570" s="33"/>
      <c r="J4570" s="33"/>
      <c r="K4570" s="33"/>
      <c r="L4570" s="33"/>
      <c r="M4570" s="33"/>
      <c r="N4570" s="33"/>
      <c r="O4570" s="33"/>
      <c r="P4570" s="33"/>
      <c r="Q4570" s="33"/>
      <c r="R4570" s="33"/>
      <c r="S4570" s="33"/>
      <c r="T4570" s="33"/>
      <c r="U4570" s="33"/>
      <c r="V4570" s="33"/>
      <c r="W4570" s="33"/>
      <c r="X4570" s="282"/>
      <c r="Y4570" s="33"/>
      <c r="Z4570" s="284"/>
      <c r="AA4570" s="284"/>
      <c r="AB4570" s="33"/>
      <c r="AC4570" s="33"/>
      <c r="AD4570" s="33"/>
      <c r="AE4570" s="33"/>
      <c r="AF4570" s="33"/>
      <c r="AG4570" s="33"/>
      <c r="AH4570" s="33"/>
      <c r="AI4570" s="33"/>
      <c r="AJ4570" s="33"/>
      <c r="AK4570" s="33"/>
      <c r="AL4570" s="33"/>
      <c r="AM4570" s="33"/>
      <c r="AN4570" s="33"/>
      <c r="AO4570" s="33"/>
      <c r="AP4570" s="34"/>
      <c r="AQ4570" s="34"/>
      <c r="AR4570" s="28"/>
      <c r="AS4570" s="29"/>
      <c r="AT4570" s="29"/>
      <c r="AU4570" s="29"/>
    </row>
    <row r="4571" spans="1:256" s="483" customFormat="1">
      <c r="A4571" s="13"/>
      <c r="B4571" s="8"/>
      <c r="C4571" s="8"/>
      <c r="D4571" s="240"/>
      <c r="E4571" s="404"/>
      <c r="F4571" s="321"/>
      <c r="G4571" s="282"/>
      <c r="H4571" s="283"/>
      <c r="I4571" s="33"/>
      <c r="J4571" s="33"/>
      <c r="K4571" s="33"/>
      <c r="L4571" s="33"/>
      <c r="M4571" s="33"/>
      <c r="N4571" s="33"/>
      <c r="O4571" s="33"/>
      <c r="P4571" s="33"/>
      <c r="Q4571" s="33"/>
      <c r="R4571" s="33"/>
      <c r="S4571" s="33"/>
      <c r="T4571" s="33"/>
      <c r="U4571" s="33"/>
      <c r="V4571" s="33"/>
      <c r="W4571" s="33"/>
      <c r="X4571" s="282"/>
      <c r="Y4571" s="33"/>
      <c r="Z4571" s="284"/>
      <c r="AA4571" s="284"/>
      <c r="AB4571" s="33"/>
      <c r="AC4571" s="33"/>
      <c r="AD4571" s="33"/>
      <c r="AE4571" s="33"/>
      <c r="AF4571" s="33"/>
      <c r="AG4571" s="33"/>
      <c r="AH4571" s="33"/>
      <c r="AI4571" s="33"/>
      <c r="AJ4571" s="33"/>
      <c r="AK4571" s="33"/>
      <c r="AL4571" s="33"/>
      <c r="AM4571" s="33"/>
      <c r="AN4571" s="33"/>
      <c r="AO4571" s="33"/>
      <c r="AP4571" s="34"/>
      <c r="AQ4571" s="34"/>
      <c r="AR4571" s="28"/>
      <c r="AS4571" s="29"/>
      <c r="AT4571" s="29"/>
      <c r="AU4571" s="29"/>
    </row>
    <row r="4572" spans="1:256" s="483" customFormat="1">
      <c r="A4572" s="13"/>
      <c r="B4572" s="8"/>
      <c r="C4572" s="8"/>
      <c r="D4572" s="240"/>
      <c r="E4572" s="404"/>
      <c r="F4572" s="321"/>
      <c r="G4572" s="282"/>
      <c r="H4572" s="283"/>
      <c r="I4572" s="33"/>
      <c r="J4572" s="33"/>
      <c r="K4572" s="33"/>
      <c r="L4572" s="33"/>
      <c r="M4572" s="33"/>
      <c r="N4572" s="33"/>
      <c r="O4572" s="33"/>
      <c r="P4572" s="33"/>
      <c r="Q4572" s="33"/>
      <c r="R4572" s="33"/>
      <c r="S4572" s="33"/>
      <c r="T4572" s="33"/>
      <c r="U4572" s="33"/>
      <c r="V4572" s="33"/>
      <c r="W4572" s="33"/>
      <c r="X4572" s="282"/>
      <c r="Y4572" s="33"/>
      <c r="Z4572" s="284"/>
      <c r="AA4572" s="284"/>
      <c r="AB4572" s="33"/>
      <c r="AC4572" s="33"/>
      <c r="AD4572" s="33"/>
      <c r="AE4572" s="33"/>
      <c r="AF4572" s="33"/>
      <c r="AG4572" s="33"/>
      <c r="AH4572" s="33"/>
      <c r="AI4572" s="33"/>
      <c r="AJ4572" s="33"/>
      <c r="AK4572" s="33"/>
      <c r="AL4572" s="33"/>
      <c r="AM4572" s="33"/>
      <c r="AN4572" s="33"/>
      <c r="AO4572" s="33"/>
      <c r="AP4572" s="34"/>
      <c r="AQ4572" s="34"/>
      <c r="AR4572" s="28"/>
      <c r="AS4572" s="29"/>
      <c r="AT4572" s="29"/>
      <c r="AU4572" s="29"/>
    </row>
    <row r="4573" spans="1:256" s="483" customFormat="1">
      <c r="A4573" s="13"/>
      <c r="B4573" s="8"/>
      <c r="C4573" s="8"/>
      <c r="D4573" s="240"/>
      <c r="E4573" s="404"/>
      <c r="F4573" s="321"/>
      <c r="G4573" s="282"/>
      <c r="H4573" s="283"/>
      <c r="I4573" s="33"/>
      <c r="J4573" s="33"/>
      <c r="K4573" s="33"/>
      <c r="L4573" s="33"/>
      <c r="M4573" s="33"/>
      <c r="N4573" s="33"/>
      <c r="O4573" s="33"/>
      <c r="P4573" s="33"/>
      <c r="Q4573" s="33"/>
      <c r="R4573" s="33"/>
      <c r="S4573" s="33"/>
      <c r="T4573" s="33"/>
      <c r="U4573" s="33"/>
      <c r="V4573" s="33"/>
      <c r="W4573" s="33"/>
      <c r="X4573" s="282"/>
      <c r="Y4573" s="33"/>
      <c r="Z4573" s="284"/>
      <c r="AA4573" s="284"/>
      <c r="AB4573" s="33"/>
      <c r="AC4573" s="33"/>
      <c r="AD4573" s="33"/>
      <c r="AE4573" s="33"/>
      <c r="AF4573" s="33"/>
      <c r="AG4573" s="33"/>
      <c r="AH4573" s="33"/>
      <c r="AI4573" s="33"/>
      <c r="AJ4573" s="33"/>
      <c r="AK4573" s="33"/>
      <c r="AL4573" s="33"/>
      <c r="AM4573" s="33"/>
      <c r="AN4573" s="33"/>
      <c r="AO4573" s="33"/>
      <c r="AP4573" s="34"/>
      <c r="AQ4573" s="34"/>
      <c r="AR4573" s="28"/>
      <c r="AS4573" s="29"/>
      <c r="AT4573" s="29"/>
      <c r="AU4573" s="29"/>
    </row>
    <row r="4574" spans="1:256" s="402" customFormat="1">
      <c r="A4574" s="10"/>
      <c r="B4574" s="8"/>
      <c r="C4574" s="8"/>
      <c r="D4574" s="82"/>
      <c r="E4574" s="404"/>
      <c r="F4574" s="69"/>
      <c r="G4574" s="71"/>
      <c r="H4574" s="72"/>
      <c r="I4574" s="69"/>
      <c r="J4574" s="69"/>
      <c r="K4574" s="69"/>
      <c r="L4574" s="69"/>
      <c r="M4574" s="69"/>
      <c r="N4574" s="69"/>
      <c r="O4574" s="69"/>
      <c r="P4574" s="69"/>
      <c r="Q4574" s="69"/>
      <c r="R4574" s="69"/>
      <c r="S4574" s="69"/>
      <c r="T4574" s="69"/>
      <c r="U4574" s="69"/>
      <c r="V4574" s="69"/>
      <c r="W4574" s="69"/>
      <c r="X4574" s="71"/>
      <c r="Y4574" s="69"/>
      <c r="Z4574" s="73"/>
      <c r="AA4574" s="73"/>
      <c r="AB4574" s="69"/>
      <c r="AC4574" s="69"/>
      <c r="AD4574" s="69"/>
      <c r="AE4574" s="69"/>
      <c r="AF4574" s="69"/>
      <c r="AG4574" s="69"/>
      <c r="AH4574" s="69"/>
      <c r="AI4574" s="69"/>
      <c r="AJ4574" s="69"/>
      <c r="AK4574" s="69"/>
      <c r="AL4574" s="69"/>
      <c r="AM4574" s="69"/>
      <c r="AN4574" s="69"/>
      <c r="AO4574" s="69"/>
      <c r="AP4574" s="70"/>
      <c r="AQ4574" s="70"/>
      <c r="AR4574" s="76"/>
      <c r="AS4574" s="60"/>
      <c r="AT4574" s="60"/>
      <c r="AU4574" s="60"/>
      <c r="AV4574" s="21"/>
      <c r="AW4574" s="21"/>
      <c r="AX4574" s="21"/>
      <c r="AY4574" s="21"/>
      <c r="AZ4574" s="21"/>
      <c r="BA4574" s="21"/>
      <c r="BB4574" s="21"/>
      <c r="BC4574" s="21"/>
      <c r="BD4574" s="21"/>
      <c r="BE4574" s="21"/>
      <c r="BF4574" s="21"/>
      <c r="BG4574" s="21"/>
      <c r="BH4574" s="21"/>
      <c r="BI4574" s="21"/>
      <c r="BJ4574" s="21"/>
      <c r="BK4574" s="21"/>
      <c r="BL4574" s="21"/>
      <c r="BM4574" s="21"/>
      <c r="BN4574" s="21"/>
      <c r="BO4574" s="21"/>
      <c r="BP4574" s="21"/>
      <c r="BQ4574" s="21"/>
      <c r="BR4574" s="21"/>
      <c r="BS4574" s="21"/>
      <c r="BT4574" s="21"/>
      <c r="BU4574" s="21"/>
      <c r="BV4574" s="21"/>
      <c r="BW4574" s="21"/>
      <c r="BX4574" s="21"/>
      <c r="BY4574" s="21"/>
      <c r="BZ4574" s="21"/>
      <c r="CA4574" s="21"/>
      <c r="CB4574" s="21"/>
      <c r="CC4574" s="21"/>
      <c r="CD4574" s="21"/>
      <c r="CE4574" s="21"/>
      <c r="CF4574" s="21"/>
      <c r="CG4574" s="21"/>
      <c r="CH4574" s="21"/>
      <c r="CI4574" s="21"/>
      <c r="CJ4574" s="21"/>
      <c r="CK4574" s="21"/>
      <c r="CL4574" s="21"/>
      <c r="CM4574" s="21"/>
      <c r="CN4574" s="21"/>
      <c r="CO4574" s="21"/>
      <c r="CP4574" s="21"/>
      <c r="CQ4574" s="21"/>
      <c r="CR4574" s="21"/>
      <c r="CS4574" s="21"/>
      <c r="CT4574" s="21"/>
      <c r="CU4574" s="21"/>
      <c r="CV4574" s="21"/>
      <c r="CW4574" s="21"/>
      <c r="CX4574" s="21"/>
      <c r="CY4574" s="21"/>
      <c r="CZ4574" s="21"/>
      <c r="DA4574" s="21"/>
      <c r="DB4574" s="21"/>
      <c r="DC4574" s="21"/>
      <c r="DD4574" s="21"/>
      <c r="DE4574" s="21"/>
      <c r="DF4574" s="21"/>
      <c r="DG4574" s="21"/>
      <c r="DH4574" s="21"/>
      <c r="DI4574" s="21"/>
      <c r="DJ4574" s="21"/>
      <c r="DK4574" s="21"/>
      <c r="DL4574" s="21"/>
      <c r="DM4574" s="21"/>
      <c r="DN4574" s="21"/>
      <c r="DO4574" s="21"/>
      <c r="DP4574" s="21"/>
      <c r="DQ4574" s="21"/>
      <c r="DR4574" s="21"/>
      <c r="DS4574" s="21"/>
      <c r="DT4574" s="21"/>
      <c r="DU4574" s="21"/>
      <c r="DV4574" s="21"/>
      <c r="DW4574" s="21"/>
      <c r="DX4574" s="21"/>
      <c r="DY4574" s="21"/>
      <c r="DZ4574" s="21"/>
      <c r="EA4574" s="21"/>
      <c r="EB4574" s="21"/>
      <c r="EC4574" s="21"/>
      <c r="ED4574" s="21"/>
      <c r="EE4574" s="21"/>
      <c r="EF4574" s="21"/>
      <c r="EG4574" s="21"/>
      <c r="EH4574" s="21"/>
      <c r="EI4574" s="21"/>
      <c r="EJ4574" s="21"/>
      <c r="EK4574" s="21"/>
      <c r="EL4574" s="21"/>
      <c r="EM4574" s="21"/>
      <c r="EN4574" s="21"/>
      <c r="EO4574" s="21"/>
      <c r="EP4574" s="21"/>
      <c r="EQ4574" s="21"/>
      <c r="ER4574" s="21"/>
      <c r="ES4574" s="21"/>
      <c r="ET4574" s="21"/>
      <c r="EU4574" s="21"/>
      <c r="EV4574" s="21"/>
      <c r="EW4574" s="21"/>
      <c r="EX4574" s="21"/>
      <c r="EY4574" s="21"/>
      <c r="EZ4574" s="21"/>
      <c r="FA4574" s="21"/>
      <c r="FB4574" s="21"/>
      <c r="FC4574" s="21"/>
      <c r="FD4574" s="21"/>
      <c r="FE4574" s="21"/>
      <c r="FF4574" s="21"/>
      <c r="FG4574" s="21"/>
      <c r="FH4574" s="21"/>
      <c r="FI4574" s="21"/>
      <c r="FJ4574" s="21"/>
      <c r="FK4574" s="21"/>
      <c r="FL4574" s="21"/>
      <c r="FM4574" s="21"/>
      <c r="FN4574" s="21"/>
      <c r="FO4574" s="21"/>
      <c r="FP4574" s="21"/>
      <c r="FQ4574" s="21"/>
      <c r="FR4574" s="21"/>
      <c r="FS4574" s="21"/>
      <c r="FT4574" s="21"/>
      <c r="FU4574" s="21"/>
      <c r="FV4574" s="21"/>
      <c r="FW4574" s="21"/>
      <c r="FX4574" s="21"/>
      <c r="FY4574" s="21"/>
      <c r="FZ4574" s="21"/>
      <c r="GA4574" s="21"/>
      <c r="GB4574" s="21"/>
      <c r="GC4574" s="21"/>
      <c r="GD4574" s="21"/>
      <c r="GE4574" s="21"/>
      <c r="GF4574" s="21"/>
      <c r="GG4574" s="21"/>
      <c r="GH4574" s="21"/>
      <c r="GI4574" s="21"/>
      <c r="GJ4574" s="21"/>
      <c r="GK4574" s="21"/>
      <c r="GL4574" s="21"/>
      <c r="GM4574" s="21"/>
      <c r="GN4574" s="21"/>
      <c r="GO4574" s="21"/>
      <c r="GP4574" s="21"/>
      <c r="GQ4574" s="21"/>
      <c r="GR4574" s="21"/>
      <c r="GS4574" s="21"/>
      <c r="GT4574" s="21"/>
      <c r="GU4574" s="21"/>
      <c r="GV4574" s="21"/>
      <c r="GW4574" s="21"/>
      <c r="GX4574" s="21"/>
      <c r="GY4574" s="21"/>
      <c r="GZ4574" s="21"/>
      <c r="HA4574" s="21"/>
      <c r="HB4574" s="21"/>
      <c r="HC4574" s="21"/>
      <c r="HD4574" s="21"/>
      <c r="HE4574" s="21"/>
      <c r="HF4574" s="21"/>
      <c r="HG4574" s="21"/>
      <c r="HH4574" s="21"/>
      <c r="HI4574" s="21"/>
      <c r="HJ4574" s="21"/>
      <c r="HK4574" s="21"/>
      <c r="HL4574" s="21"/>
      <c r="HM4574" s="21"/>
      <c r="HN4574" s="21"/>
      <c r="HO4574" s="21"/>
      <c r="HP4574" s="21"/>
      <c r="HQ4574" s="21"/>
      <c r="HR4574" s="21"/>
      <c r="HS4574" s="21"/>
      <c r="HT4574" s="21"/>
      <c r="HU4574" s="21"/>
      <c r="HV4574" s="21"/>
      <c r="HW4574" s="21"/>
      <c r="HX4574" s="21"/>
      <c r="HY4574" s="21"/>
      <c r="HZ4574" s="21"/>
      <c r="IA4574" s="21"/>
      <c r="IB4574" s="21"/>
      <c r="IC4574" s="21"/>
      <c r="ID4574" s="21"/>
      <c r="IE4574" s="21"/>
      <c r="IF4574" s="21"/>
      <c r="IG4574" s="21"/>
      <c r="IH4574" s="21"/>
      <c r="II4574" s="21"/>
      <c r="IJ4574" s="21"/>
      <c r="IK4574" s="21"/>
      <c r="IL4574" s="21"/>
      <c r="IM4574" s="21"/>
      <c r="IN4574" s="21"/>
      <c r="IO4574" s="21"/>
      <c r="IP4574" s="21"/>
      <c r="IQ4574" s="21"/>
      <c r="IR4574" s="21"/>
      <c r="IS4574" s="21"/>
      <c r="IT4574" s="21"/>
      <c r="IU4574" s="21"/>
      <c r="IV4574" s="21"/>
    </row>
    <row r="4575" spans="1:256" s="86" customFormat="1">
      <c r="A4575" s="12"/>
      <c r="B4575" s="9">
        <v>3</v>
      </c>
      <c r="C4575" s="9" t="s">
        <v>16</v>
      </c>
      <c r="D4575" s="81" t="s">
        <v>10</v>
      </c>
      <c r="E4575" s="405">
        <v>1197104100</v>
      </c>
      <c r="F4575" s="31">
        <f t="shared" ref="F4575:V4575" si="421">SUM(F4576:F4593)</f>
        <v>193187500</v>
      </c>
      <c r="G4575" s="31">
        <f t="shared" si="421"/>
        <v>192818500</v>
      </c>
      <c r="H4575" s="31">
        <f t="shared" si="421"/>
        <v>192818500</v>
      </c>
      <c r="I4575" s="31">
        <f t="shared" si="421"/>
        <v>0</v>
      </c>
      <c r="J4575" s="31">
        <f t="shared" si="421"/>
        <v>0</v>
      </c>
      <c r="K4575" s="31">
        <f t="shared" si="421"/>
        <v>0</v>
      </c>
      <c r="L4575" s="31">
        <f t="shared" si="421"/>
        <v>0</v>
      </c>
      <c r="M4575" s="31">
        <f t="shared" si="421"/>
        <v>0</v>
      </c>
      <c r="N4575" s="31">
        <f t="shared" si="421"/>
        <v>0</v>
      </c>
      <c r="O4575" s="31">
        <f t="shared" si="421"/>
        <v>0</v>
      </c>
      <c r="P4575" s="31">
        <f t="shared" si="421"/>
        <v>0</v>
      </c>
      <c r="Q4575" s="31">
        <f t="shared" si="421"/>
        <v>0</v>
      </c>
      <c r="R4575" s="31">
        <f t="shared" si="421"/>
        <v>0</v>
      </c>
      <c r="S4575" s="31">
        <f t="shared" si="421"/>
        <v>0</v>
      </c>
      <c r="T4575" s="31">
        <f t="shared" si="421"/>
        <v>0</v>
      </c>
      <c r="U4575" s="31">
        <f t="shared" si="421"/>
        <v>0</v>
      </c>
      <c r="V4575" s="31">
        <f t="shared" si="421"/>
        <v>0</v>
      </c>
      <c r="W4575" s="31">
        <f>SUM(O4575:V4575)</f>
        <v>0</v>
      </c>
      <c r="X4575" s="31">
        <f>SUM(X4576:X4593)</f>
        <v>0</v>
      </c>
      <c r="Y4575" s="31">
        <f>H4575+I4575+J4575+K4575+L4575+M4575+N4575+W4575+X4575</f>
        <v>192818500</v>
      </c>
      <c r="Z4575" s="31">
        <f t="shared" ref="Z4575:AK4575" si="422">SUM(Z4576:Z4593)</f>
        <v>0</v>
      </c>
      <c r="AA4575" s="31">
        <f t="shared" si="422"/>
        <v>0</v>
      </c>
      <c r="AB4575" s="31">
        <f t="shared" si="422"/>
        <v>0</v>
      </c>
      <c r="AC4575" s="31">
        <f t="shared" si="422"/>
        <v>0</v>
      </c>
      <c r="AD4575" s="31">
        <f t="shared" si="422"/>
        <v>0</v>
      </c>
      <c r="AE4575" s="31">
        <f t="shared" si="422"/>
        <v>0</v>
      </c>
      <c r="AF4575" s="31">
        <f t="shared" si="422"/>
        <v>0</v>
      </c>
      <c r="AG4575" s="31">
        <f t="shared" si="422"/>
        <v>0</v>
      </c>
      <c r="AH4575" s="31">
        <f t="shared" si="422"/>
        <v>0</v>
      </c>
      <c r="AI4575" s="31">
        <f t="shared" si="422"/>
        <v>0</v>
      </c>
      <c r="AJ4575" s="31">
        <f t="shared" si="422"/>
        <v>0</v>
      </c>
      <c r="AK4575" s="31">
        <f t="shared" si="422"/>
        <v>0</v>
      </c>
      <c r="AL4575" s="31">
        <f>SUM(AD4575:AK4575)</f>
        <v>0</v>
      </c>
      <c r="AM4575" s="31">
        <f>SUM(AM4576:AM4593)</f>
        <v>0</v>
      </c>
      <c r="AN4575" s="31">
        <f>SUM(AN4576:AN4593)</f>
        <v>0</v>
      </c>
      <c r="AO4575" s="31">
        <f>Z4575+AA4575+AB4575+AC4575+AL4575+AM4575+AN4575</f>
        <v>0</v>
      </c>
      <c r="AP4575" s="32">
        <f>E4575+Y4575-AO4575</f>
        <v>1389922600</v>
      </c>
      <c r="AQ4575" s="32"/>
      <c r="AR4575" s="28"/>
      <c r="AS4575" s="29">
        <f>E4575+H4575+I4575+J4575+K4575+L4575+M4575+N4575+W4575+X4575-Z4575-AB4575-AL4575-AC4575-AM4575-AN4575</f>
        <v>1389922600</v>
      </c>
      <c r="AT4575" s="29">
        <f>AP4575-AS4575</f>
        <v>0</v>
      </c>
      <c r="AU4575" s="29">
        <f>E4575</f>
        <v>1197104100</v>
      </c>
      <c r="AV4575" s="86">
        <f>AS4575-AU4575</f>
        <v>192818500</v>
      </c>
      <c r="AW4575" s="86">
        <f>Y4575-AO4575</f>
        <v>192818500</v>
      </c>
      <c r="AX4575" s="86">
        <f>AV4575-AW4575</f>
        <v>0</v>
      </c>
      <c r="AZ4575" s="398"/>
    </row>
    <row r="4576" spans="1:256" s="402" customFormat="1">
      <c r="A4576" s="13"/>
      <c r="B4576" s="8"/>
      <c r="C4576" s="8"/>
      <c r="D4576" s="240"/>
      <c r="E4576" s="266"/>
      <c r="F4576" s="321"/>
      <c r="G4576" s="282"/>
      <c r="H4576" s="283"/>
      <c r="I4576" s="33"/>
      <c r="J4576" s="33"/>
      <c r="K4576" s="33"/>
      <c r="L4576" s="33"/>
      <c r="M4576" s="33"/>
      <c r="N4576" s="33"/>
      <c r="O4576" s="33"/>
      <c r="P4576" s="33"/>
      <c r="Q4576" s="33"/>
      <c r="R4576" s="33"/>
      <c r="S4576" s="33"/>
      <c r="T4576" s="33"/>
      <c r="U4576" s="33"/>
      <c r="V4576" s="33"/>
      <c r="W4576" s="33"/>
      <c r="X4576" s="282"/>
      <c r="Y4576" s="33"/>
      <c r="Z4576" s="284"/>
      <c r="AA4576" s="284"/>
      <c r="AB4576" s="33"/>
      <c r="AC4576" s="33"/>
      <c r="AD4576" s="33"/>
      <c r="AE4576" s="33"/>
      <c r="AF4576" s="33"/>
      <c r="AG4576" s="33"/>
      <c r="AH4576" s="33"/>
      <c r="AI4576" s="33"/>
      <c r="AJ4576" s="33"/>
      <c r="AK4576" s="33"/>
      <c r="AL4576" s="33"/>
      <c r="AM4576" s="33"/>
      <c r="AN4576" s="33"/>
      <c r="AO4576" s="33"/>
      <c r="AP4576" s="34"/>
      <c r="AQ4576" s="34"/>
      <c r="AR4576" s="28"/>
      <c r="AS4576" s="29"/>
      <c r="AT4576" s="29"/>
      <c r="AU4576" s="29"/>
    </row>
    <row r="4577" spans="1:47" s="532" customFormat="1">
      <c r="A4577" s="13"/>
      <c r="B4577" s="8"/>
      <c r="C4577" s="8"/>
      <c r="D4577" s="240"/>
      <c r="E4577" s="266"/>
      <c r="F4577" s="321"/>
      <c r="G4577" s="282"/>
      <c r="H4577" s="283"/>
      <c r="I4577" s="33"/>
      <c r="J4577" s="33"/>
      <c r="K4577" s="33"/>
      <c r="L4577" s="33"/>
      <c r="M4577" s="33"/>
      <c r="N4577" s="33"/>
      <c r="O4577" s="33"/>
      <c r="P4577" s="33"/>
      <c r="Q4577" s="33"/>
      <c r="R4577" s="33"/>
      <c r="S4577" s="33"/>
      <c r="T4577" s="33"/>
      <c r="U4577" s="33"/>
      <c r="V4577" s="33"/>
      <c r="W4577" s="33"/>
      <c r="X4577" s="282"/>
      <c r="Y4577" s="33"/>
      <c r="Z4577" s="284"/>
      <c r="AA4577" s="284"/>
      <c r="AB4577" s="33"/>
      <c r="AC4577" s="33"/>
      <c r="AD4577" s="33"/>
      <c r="AE4577" s="33"/>
      <c r="AF4577" s="33"/>
      <c r="AG4577" s="33"/>
      <c r="AH4577" s="33"/>
      <c r="AI4577" s="33"/>
      <c r="AJ4577" s="33"/>
      <c r="AK4577" s="33"/>
      <c r="AL4577" s="33"/>
      <c r="AM4577" s="33"/>
      <c r="AN4577" s="33"/>
      <c r="AO4577" s="33"/>
      <c r="AP4577" s="34"/>
      <c r="AQ4577" s="34"/>
      <c r="AR4577" s="28"/>
      <c r="AS4577" s="29"/>
      <c r="AT4577" s="29"/>
      <c r="AU4577" s="29"/>
    </row>
    <row r="4578" spans="1:47" s="532" customFormat="1">
      <c r="A4578" s="13"/>
      <c r="B4578" s="8"/>
      <c r="C4578" s="83">
        <v>396</v>
      </c>
      <c r="D4578" s="375" t="s">
        <v>171</v>
      </c>
      <c r="E4578" s="404"/>
      <c r="F4578" s="321"/>
      <c r="G4578" s="282"/>
      <c r="H4578" s="283"/>
      <c r="I4578" s="33"/>
      <c r="J4578" s="33"/>
      <c r="K4578" s="33"/>
      <c r="L4578" s="33"/>
      <c r="M4578" s="33"/>
      <c r="N4578" s="33"/>
      <c r="O4578" s="33"/>
      <c r="P4578" s="33"/>
      <c r="Q4578" s="33"/>
      <c r="R4578" s="33"/>
      <c r="S4578" s="33"/>
      <c r="T4578" s="33"/>
      <c r="U4578" s="33"/>
      <c r="V4578" s="33"/>
      <c r="W4578" s="33"/>
      <c r="X4578" s="282"/>
      <c r="Y4578" s="33"/>
      <c r="Z4578" s="284"/>
      <c r="AA4578" s="284"/>
      <c r="AB4578" s="33"/>
      <c r="AC4578" s="33"/>
      <c r="AD4578" s="33"/>
      <c r="AE4578" s="33"/>
      <c r="AF4578" s="33"/>
      <c r="AG4578" s="33"/>
      <c r="AH4578" s="33"/>
      <c r="AI4578" s="33"/>
      <c r="AJ4578" s="33"/>
      <c r="AK4578" s="33"/>
      <c r="AL4578" s="33"/>
      <c r="AM4578" s="33"/>
      <c r="AN4578" s="33"/>
      <c r="AO4578" s="33"/>
      <c r="AP4578" s="34"/>
      <c r="AQ4578" s="34"/>
      <c r="AR4578" s="28"/>
      <c r="AS4578" s="29"/>
      <c r="AT4578" s="29"/>
      <c r="AU4578" s="29"/>
    </row>
    <row r="4579" spans="1:47" s="532" customFormat="1">
      <c r="A4579" s="13"/>
      <c r="B4579" s="8"/>
      <c r="C4579" s="8"/>
      <c r="D4579" s="472" t="s">
        <v>531</v>
      </c>
      <c r="E4579" s="404"/>
      <c r="F4579" s="321"/>
      <c r="G4579" s="282"/>
      <c r="H4579" s="283"/>
      <c r="I4579" s="33"/>
      <c r="J4579" s="33"/>
      <c r="K4579" s="33"/>
      <c r="L4579" s="33"/>
      <c r="M4579" s="33"/>
      <c r="N4579" s="33"/>
      <c r="O4579" s="33"/>
      <c r="P4579" s="33"/>
      <c r="Q4579" s="33"/>
      <c r="R4579" s="33"/>
      <c r="S4579" s="33"/>
      <c r="T4579" s="33"/>
      <c r="U4579" s="33"/>
      <c r="V4579" s="33"/>
      <c r="W4579" s="33"/>
      <c r="X4579" s="282"/>
      <c r="Y4579" s="33"/>
      <c r="Z4579" s="284"/>
      <c r="AA4579" s="284"/>
      <c r="AB4579" s="33"/>
      <c r="AC4579" s="33"/>
      <c r="AD4579" s="33"/>
      <c r="AE4579" s="33"/>
      <c r="AF4579" s="33"/>
      <c r="AG4579" s="33"/>
      <c r="AH4579" s="33"/>
      <c r="AI4579" s="33"/>
      <c r="AJ4579" s="33"/>
      <c r="AK4579" s="33"/>
      <c r="AL4579" s="33"/>
      <c r="AM4579" s="33"/>
      <c r="AN4579" s="33"/>
      <c r="AO4579" s="33"/>
      <c r="AP4579" s="34"/>
      <c r="AQ4579" s="34"/>
      <c r="AR4579" s="28"/>
      <c r="AS4579" s="29"/>
      <c r="AT4579" s="29"/>
      <c r="AU4579" s="29"/>
    </row>
    <row r="4580" spans="1:47" s="532" customFormat="1">
      <c r="A4580" s="13"/>
      <c r="B4580" s="8"/>
      <c r="C4580" s="8"/>
      <c r="D4580" s="473" t="s">
        <v>191</v>
      </c>
      <c r="E4580" s="404"/>
      <c r="F4580" s="321"/>
      <c r="G4580" s="282"/>
      <c r="H4580" s="283"/>
      <c r="I4580" s="33"/>
      <c r="J4580" s="33"/>
      <c r="K4580" s="33"/>
      <c r="L4580" s="33"/>
      <c r="M4580" s="33"/>
      <c r="N4580" s="33"/>
      <c r="O4580" s="33"/>
      <c r="P4580" s="33"/>
      <c r="Q4580" s="33"/>
      <c r="R4580" s="33"/>
      <c r="S4580" s="33"/>
      <c r="T4580" s="33"/>
      <c r="U4580" s="33"/>
      <c r="V4580" s="33"/>
      <c r="W4580" s="33"/>
      <c r="X4580" s="282"/>
      <c r="Y4580" s="33"/>
      <c r="Z4580" s="284"/>
      <c r="AA4580" s="284"/>
      <c r="AB4580" s="33"/>
      <c r="AC4580" s="33"/>
      <c r="AD4580" s="33"/>
      <c r="AE4580" s="33"/>
      <c r="AF4580" s="33"/>
      <c r="AG4580" s="33"/>
      <c r="AH4580" s="33"/>
      <c r="AI4580" s="33"/>
      <c r="AJ4580" s="33"/>
      <c r="AK4580" s="33"/>
      <c r="AL4580" s="33"/>
      <c r="AM4580" s="33"/>
      <c r="AN4580" s="33"/>
      <c r="AO4580" s="33"/>
      <c r="AP4580" s="34"/>
      <c r="AQ4580" s="34"/>
      <c r="AR4580" s="28"/>
      <c r="AS4580" s="29"/>
      <c r="AT4580" s="29"/>
      <c r="AU4580" s="29"/>
    </row>
    <row r="4581" spans="1:47" s="532" customFormat="1">
      <c r="A4581" s="13"/>
      <c r="B4581" s="8"/>
      <c r="C4581" s="8"/>
      <c r="D4581" s="344" t="s">
        <v>921</v>
      </c>
      <c r="E4581" s="404"/>
      <c r="F4581" s="261">
        <v>193187500</v>
      </c>
      <c r="G4581" s="282">
        <f>SUM(H4581)</f>
        <v>192818500</v>
      </c>
      <c r="H4581" s="283">
        <v>192818500</v>
      </c>
      <c r="I4581" s="33"/>
      <c r="J4581" s="33"/>
      <c r="K4581" s="33"/>
      <c r="L4581" s="33"/>
      <c r="M4581" s="33"/>
      <c r="N4581" s="33"/>
      <c r="O4581" s="33"/>
      <c r="P4581" s="33"/>
      <c r="Q4581" s="33"/>
      <c r="R4581" s="33"/>
      <c r="S4581" s="33"/>
      <c r="T4581" s="33"/>
      <c r="U4581" s="33"/>
      <c r="V4581" s="33"/>
      <c r="W4581" s="33"/>
      <c r="X4581" s="282"/>
      <c r="Y4581" s="33"/>
      <c r="Z4581" s="284"/>
      <c r="AA4581" s="284"/>
      <c r="AB4581" s="33"/>
      <c r="AC4581" s="33"/>
      <c r="AD4581" s="33"/>
      <c r="AE4581" s="33"/>
      <c r="AF4581" s="33"/>
      <c r="AG4581" s="33"/>
      <c r="AH4581" s="33"/>
      <c r="AI4581" s="33"/>
      <c r="AJ4581" s="33"/>
      <c r="AK4581" s="33"/>
      <c r="AL4581" s="33"/>
      <c r="AM4581" s="33"/>
      <c r="AN4581" s="33"/>
      <c r="AO4581" s="33"/>
      <c r="AP4581" s="34"/>
      <c r="AQ4581" s="34"/>
      <c r="AR4581" s="28"/>
      <c r="AS4581" s="29"/>
      <c r="AT4581" s="29"/>
      <c r="AU4581" s="29"/>
    </row>
    <row r="4582" spans="1:47" s="532" customFormat="1">
      <c r="A4582" s="13"/>
      <c r="B4582" s="8"/>
      <c r="C4582" s="8"/>
      <c r="D4582" s="240"/>
      <c r="E4582" s="266"/>
      <c r="F4582" s="321"/>
      <c r="G4582" s="282"/>
      <c r="H4582" s="283"/>
      <c r="I4582" s="33"/>
      <c r="J4582" s="33"/>
      <c r="K4582" s="33"/>
      <c r="L4582" s="33"/>
      <c r="M4582" s="33"/>
      <c r="N4582" s="33"/>
      <c r="O4582" s="33"/>
      <c r="P4582" s="33"/>
      <c r="Q4582" s="33"/>
      <c r="R4582" s="33"/>
      <c r="S4582" s="33"/>
      <c r="T4582" s="33"/>
      <c r="U4582" s="33"/>
      <c r="V4582" s="33"/>
      <c r="W4582" s="33"/>
      <c r="X4582" s="282"/>
      <c r="Y4582" s="33"/>
      <c r="Z4582" s="284"/>
      <c r="AA4582" s="284"/>
      <c r="AB4582" s="33"/>
      <c r="AC4582" s="33"/>
      <c r="AD4582" s="33"/>
      <c r="AE4582" s="33"/>
      <c r="AF4582" s="33"/>
      <c r="AG4582" s="33"/>
      <c r="AH4582" s="33"/>
      <c r="AI4582" s="33"/>
      <c r="AJ4582" s="33"/>
      <c r="AK4582" s="33"/>
      <c r="AL4582" s="33"/>
      <c r="AM4582" s="33"/>
      <c r="AN4582" s="33"/>
      <c r="AO4582" s="33"/>
      <c r="AP4582" s="34"/>
      <c r="AQ4582" s="34"/>
      <c r="AR4582" s="28"/>
      <c r="AS4582" s="29"/>
      <c r="AT4582" s="29"/>
      <c r="AU4582" s="29"/>
    </row>
    <row r="4583" spans="1:47" s="532" customFormat="1">
      <c r="A4583" s="13"/>
      <c r="B4583" s="8"/>
      <c r="C4583" s="8"/>
      <c r="D4583" s="240"/>
      <c r="E4583" s="266"/>
      <c r="F4583" s="321"/>
      <c r="G4583" s="282"/>
      <c r="H4583" s="283"/>
      <c r="I4583" s="33"/>
      <c r="J4583" s="33"/>
      <c r="K4583" s="33"/>
      <c r="L4583" s="33"/>
      <c r="M4583" s="33"/>
      <c r="N4583" s="33"/>
      <c r="O4583" s="33"/>
      <c r="P4583" s="33"/>
      <c r="Q4583" s="33"/>
      <c r="R4583" s="33"/>
      <c r="S4583" s="33"/>
      <c r="T4583" s="33"/>
      <c r="U4583" s="33"/>
      <c r="V4583" s="33"/>
      <c r="W4583" s="33"/>
      <c r="X4583" s="282"/>
      <c r="Y4583" s="33"/>
      <c r="Z4583" s="284"/>
      <c r="AA4583" s="284"/>
      <c r="AB4583" s="33"/>
      <c r="AC4583" s="33"/>
      <c r="AD4583" s="33"/>
      <c r="AE4583" s="33"/>
      <c r="AF4583" s="33"/>
      <c r="AG4583" s="33"/>
      <c r="AH4583" s="33"/>
      <c r="AI4583" s="33"/>
      <c r="AJ4583" s="33"/>
      <c r="AK4583" s="33"/>
      <c r="AL4583" s="33"/>
      <c r="AM4583" s="33"/>
      <c r="AN4583" s="33"/>
      <c r="AO4583" s="33"/>
      <c r="AP4583" s="34"/>
      <c r="AQ4583" s="34"/>
      <c r="AR4583" s="28"/>
      <c r="AS4583" s="29"/>
      <c r="AT4583" s="29"/>
      <c r="AU4583" s="29"/>
    </row>
    <row r="4584" spans="1:47" s="532" customFormat="1">
      <c r="A4584" s="13"/>
      <c r="B4584" s="8"/>
      <c r="C4584" s="8"/>
      <c r="D4584" s="240"/>
      <c r="E4584" s="266"/>
      <c r="F4584" s="321"/>
      <c r="G4584" s="282"/>
      <c r="H4584" s="283"/>
      <c r="I4584" s="33"/>
      <c r="J4584" s="33"/>
      <c r="K4584" s="33"/>
      <c r="L4584" s="33"/>
      <c r="M4584" s="33"/>
      <c r="N4584" s="33"/>
      <c r="O4584" s="33"/>
      <c r="P4584" s="33"/>
      <c r="Q4584" s="33"/>
      <c r="R4584" s="33"/>
      <c r="S4584" s="33"/>
      <c r="T4584" s="33"/>
      <c r="U4584" s="33"/>
      <c r="V4584" s="33"/>
      <c r="W4584" s="33"/>
      <c r="X4584" s="282"/>
      <c r="Y4584" s="33"/>
      <c r="Z4584" s="284"/>
      <c r="AA4584" s="284"/>
      <c r="AB4584" s="33"/>
      <c r="AC4584" s="33"/>
      <c r="AD4584" s="33"/>
      <c r="AE4584" s="33"/>
      <c r="AF4584" s="33"/>
      <c r="AG4584" s="33"/>
      <c r="AH4584" s="33"/>
      <c r="AI4584" s="33"/>
      <c r="AJ4584" s="33"/>
      <c r="AK4584" s="33"/>
      <c r="AL4584" s="33"/>
      <c r="AM4584" s="33"/>
      <c r="AN4584" s="33"/>
      <c r="AO4584" s="33"/>
      <c r="AP4584" s="34"/>
      <c r="AQ4584" s="34"/>
      <c r="AR4584" s="28"/>
      <c r="AS4584" s="29"/>
      <c r="AT4584" s="29"/>
      <c r="AU4584" s="29"/>
    </row>
    <row r="4585" spans="1:47" s="532" customFormat="1">
      <c r="A4585" s="13"/>
      <c r="B4585" s="8"/>
      <c r="C4585" s="8"/>
      <c r="D4585" s="240"/>
      <c r="E4585" s="266"/>
      <c r="F4585" s="321"/>
      <c r="G4585" s="282"/>
      <c r="H4585" s="283"/>
      <c r="I4585" s="33"/>
      <c r="J4585" s="33"/>
      <c r="K4585" s="33"/>
      <c r="L4585" s="33"/>
      <c r="M4585" s="33"/>
      <c r="N4585" s="33"/>
      <c r="O4585" s="33"/>
      <c r="P4585" s="33"/>
      <c r="Q4585" s="33"/>
      <c r="R4585" s="33"/>
      <c r="S4585" s="33"/>
      <c r="T4585" s="33"/>
      <c r="U4585" s="33"/>
      <c r="V4585" s="33"/>
      <c r="W4585" s="33"/>
      <c r="X4585" s="282"/>
      <c r="Y4585" s="33"/>
      <c r="Z4585" s="284"/>
      <c r="AA4585" s="284"/>
      <c r="AB4585" s="33"/>
      <c r="AC4585" s="33"/>
      <c r="AD4585" s="33"/>
      <c r="AE4585" s="33"/>
      <c r="AF4585" s="33"/>
      <c r="AG4585" s="33"/>
      <c r="AH4585" s="33"/>
      <c r="AI4585" s="33"/>
      <c r="AJ4585" s="33"/>
      <c r="AK4585" s="33"/>
      <c r="AL4585" s="33"/>
      <c r="AM4585" s="33"/>
      <c r="AN4585" s="33"/>
      <c r="AO4585" s="33"/>
      <c r="AP4585" s="34"/>
      <c r="AQ4585" s="34"/>
      <c r="AR4585" s="28"/>
      <c r="AS4585" s="29"/>
      <c r="AT4585" s="29"/>
      <c r="AU4585" s="29"/>
    </row>
    <row r="4586" spans="1:47" s="532" customFormat="1">
      <c r="A4586" s="13"/>
      <c r="B4586" s="8"/>
      <c r="C4586" s="8"/>
      <c r="D4586" s="240"/>
      <c r="E4586" s="266"/>
      <c r="F4586" s="321"/>
      <c r="G4586" s="282"/>
      <c r="H4586" s="283"/>
      <c r="I4586" s="33"/>
      <c r="J4586" s="33"/>
      <c r="K4586" s="33"/>
      <c r="L4586" s="33"/>
      <c r="M4586" s="33"/>
      <c r="N4586" s="33"/>
      <c r="O4586" s="33"/>
      <c r="P4586" s="33"/>
      <c r="Q4586" s="33"/>
      <c r="R4586" s="33"/>
      <c r="S4586" s="33"/>
      <c r="T4586" s="33"/>
      <c r="U4586" s="33"/>
      <c r="V4586" s="33"/>
      <c r="W4586" s="33"/>
      <c r="X4586" s="282"/>
      <c r="Y4586" s="33"/>
      <c r="Z4586" s="284"/>
      <c r="AA4586" s="284"/>
      <c r="AB4586" s="33"/>
      <c r="AC4586" s="33"/>
      <c r="AD4586" s="33"/>
      <c r="AE4586" s="33"/>
      <c r="AF4586" s="33"/>
      <c r="AG4586" s="33"/>
      <c r="AH4586" s="33"/>
      <c r="AI4586" s="33"/>
      <c r="AJ4586" s="33"/>
      <c r="AK4586" s="33"/>
      <c r="AL4586" s="33"/>
      <c r="AM4586" s="33"/>
      <c r="AN4586" s="33"/>
      <c r="AO4586" s="33"/>
      <c r="AP4586" s="34"/>
      <c r="AQ4586" s="34"/>
      <c r="AR4586" s="28"/>
      <c r="AS4586" s="29"/>
      <c r="AT4586" s="29"/>
      <c r="AU4586" s="29"/>
    </row>
    <row r="4587" spans="1:47" s="532" customFormat="1">
      <c r="A4587" s="13"/>
      <c r="B4587" s="8"/>
      <c r="C4587" s="8"/>
      <c r="D4587" s="240"/>
      <c r="E4587" s="266"/>
      <c r="F4587" s="321"/>
      <c r="G4587" s="282"/>
      <c r="H4587" s="283"/>
      <c r="I4587" s="33"/>
      <c r="J4587" s="33"/>
      <c r="K4587" s="33"/>
      <c r="L4587" s="33"/>
      <c r="M4587" s="33"/>
      <c r="N4587" s="33"/>
      <c r="O4587" s="33"/>
      <c r="P4587" s="33"/>
      <c r="Q4587" s="33"/>
      <c r="R4587" s="33"/>
      <c r="S4587" s="33"/>
      <c r="T4587" s="33"/>
      <c r="U4587" s="33"/>
      <c r="V4587" s="33"/>
      <c r="W4587" s="33"/>
      <c r="X4587" s="282"/>
      <c r="Y4587" s="33"/>
      <c r="Z4587" s="284"/>
      <c r="AA4587" s="284"/>
      <c r="AB4587" s="33"/>
      <c r="AC4587" s="33"/>
      <c r="AD4587" s="33"/>
      <c r="AE4587" s="33"/>
      <c r="AF4587" s="33"/>
      <c r="AG4587" s="33"/>
      <c r="AH4587" s="33"/>
      <c r="AI4587" s="33"/>
      <c r="AJ4587" s="33"/>
      <c r="AK4587" s="33"/>
      <c r="AL4587" s="33"/>
      <c r="AM4587" s="33"/>
      <c r="AN4587" s="33"/>
      <c r="AO4587" s="33"/>
      <c r="AP4587" s="34"/>
      <c r="AQ4587" s="34"/>
      <c r="AR4587" s="28"/>
      <c r="AS4587" s="29"/>
      <c r="AT4587" s="29"/>
      <c r="AU4587" s="29"/>
    </row>
    <row r="4588" spans="1:47" s="532" customFormat="1">
      <c r="A4588" s="13"/>
      <c r="B4588" s="8"/>
      <c r="C4588" s="8"/>
      <c r="D4588" s="240"/>
      <c r="E4588" s="266"/>
      <c r="F4588" s="321"/>
      <c r="G4588" s="282"/>
      <c r="H4588" s="283"/>
      <c r="I4588" s="33"/>
      <c r="J4588" s="33"/>
      <c r="K4588" s="33"/>
      <c r="L4588" s="33"/>
      <c r="M4588" s="33"/>
      <c r="N4588" s="33"/>
      <c r="O4588" s="33"/>
      <c r="P4588" s="33"/>
      <c r="Q4588" s="33"/>
      <c r="R4588" s="33"/>
      <c r="S4588" s="33"/>
      <c r="T4588" s="33"/>
      <c r="U4588" s="33"/>
      <c r="V4588" s="33"/>
      <c r="W4588" s="33"/>
      <c r="X4588" s="282"/>
      <c r="Y4588" s="33"/>
      <c r="Z4588" s="284"/>
      <c r="AA4588" s="284"/>
      <c r="AB4588" s="33"/>
      <c r="AC4588" s="33"/>
      <c r="AD4588" s="33"/>
      <c r="AE4588" s="33"/>
      <c r="AF4588" s="33"/>
      <c r="AG4588" s="33"/>
      <c r="AH4588" s="33"/>
      <c r="AI4588" s="33"/>
      <c r="AJ4588" s="33"/>
      <c r="AK4588" s="33"/>
      <c r="AL4588" s="33"/>
      <c r="AM4588" s="33"/>
      <c r="AN4588" s="33"/>
      <c r="AO4588" s="33"/>
      <c r="AP4588" s="34"/>
      <c r="AQ4588" s="34"/>
      <c r="AR4588" s="28"/>
      <c r="AS4588" s="29"/>
      <c r="AT4588" s="29"/>
      <c r="AU4588" s="29"/>
    </row>
    <row r="4589" spans="1:47" s="532" customFormat="1">
      <c r="A4589" s="13"/>
      <c r="B4589" s="8"/>
      <c r="C4589" s="8"/>
      <c r="D4589" s="240"/>
      <c r="E4589" s="266"/>
      <c r="F4589" s="321"/>
      <c r="G4589" s="282"/>
      <c r="H4589" s="283"/>
      <c r="I4589" s="33"/>
      <c r="J4589" s="33"/>
      <c r="K4589" s="33"/>
      <c r="L4589" s="33"/>
      <c r="M4589" s="33"/>
      <c r="N4589" s="33"/>
      <c r="O4589" s="33"/>
      <c r="P4589" s="33"/>
      <c r="Q4589" s="33"/>
      <c r="R4589" s="33"/>
      <c r="S4589" s="33"/>
      <c r="T4589" s="33"/>
      <c r="U4589" s="33"/>
      <c r="V4589" s="33"/>
      <c r="W4589" s="33"/>
      <c r="X4589" s="282"/>
      <c r="Y4589" s="33"/>
      <c r="Z4589" s="284"/>
      <c r="AA4589" s="284"/>
      <c r="AB4589" s="33"/>
      <c r="AC4589" s="33"/>
      <c r="AD4589" s="33"/>
      <c r="AE4589" s="33"/>
      <c r="AF4589" s="33"/>
      <c r="AG4589" s="33"/>
      <c r="AH4589" s="33"/>
      <c r="AI4589" s="33"/>
      <c r="AJ4589" s="33"/>
      <c r="AK4589" s="33"/>
      <c r="AL4589" s="33"/>
      <c r="AM4589" s="33"/>
      <c r="AN4589" s="33"/>
      <c r="AO4589" s="33"/>
      <c r="AP4589" s="34"/>
      <c r="AQ4589" s="34"/>
      <c r="AR4589" s="28"/>
      <c r="AS4589" s="29"/>
      <c r="AT4589" s="29"/>
      <c r="AU4589" s="29"/>
    </row>
    <row r="4590" spans="1:47" s="532" customFormat="1">
      <c r="A4590" s="13"/>
      <c r="B4590" s="8"/>
      <c r="C4590" s="8"/>
      <c r="D4590" s="240"/>
      <c r="E4590" s="266"/>
      <c r="F4590" s="321"/>
      <c r="G4590" s="282"/>
      <c r="H4590" s="283"/>
      <c r="I4590" s="33"/>
      <c r="J4590" s="33"/>
      <c r="K4590" s="33"/>
      <c r="L4590" s="33"/>
      <c r="M4590" s="33"/>
      <c r="N4590" s="33"/>
      <c r="O4590" s="33"/>
      <c r="P4590" s="33"/>
      <c r="Q4590" s="33"/>
      <c r="R4590" s="33"/>
      <c r="S4590" s="33"/>
      <c r="T4590" s="33"/>
      <c r="U4590" s="33"/>
      <c r="V4590" s="33"/>
      <c r="W4590" s="33"/>
      <c r="X4590" s="282"/>
      <c r="Y4590" s="33"/>
      <c r="Z4590" s="284"/>
      <c r="AA4590" s="284"/>
      <c r="AB4590" s="33"/>
      <c r="AC4590" s="33"/>
      <c r="AD4590" s="33"/>
      <c r="AE4590" s="33"/>
      <c r="AF4590" s="33"/>
      <c r="AG4590" s="33"/>
      <c r="AH4590" s="33"/>
      <c r="AI4590" s="33"/>
      <c r="AJ4590" s="33"/>
      <c r="AK4590" s="33"/>
      <c r="AL4590" s="33"/>
      <c r="AM4590" s="33"/>
      <c r="AN4590" s="33"/>
      <c r="AO4590" s="33"/>
      <c r="AP4590" s="34"/>
      <c r="AQ4590" s="34"/>
      <c r="AR4590" s="28"/>
      <c r="AS4590" s="29"/>
      <c r="AT4590" s="29"/>
      <c r="AU4590" s="29"/>
    </row>
    <row r="4591" spans="1:47" s="532" customFormat="1">
      <c r="A4591" s="13"/>
      <c r="B4591" s="8"/>
      <c r="C4591" s="8"/>
      <c r="D4591" s="240"/>
      <c r="E4591" s="266"/>
      <c r="F4591" s="321"/>
      <c r="G4591" s="282"/>
      <c r="H4591" s="283"/>
      <c r="I4591" s="33"/>
      <c r="J4591" s="33"/>
      <c r="K4591" s="33"/>
      <c r="L4591" s="33"/>
      <c r="M4591" s="33"/>
      <c r="N4591" s="33"/>
      <c r="O4591" s="33"/>
      <c r="P4591" s="33"/>
      <c r="Q4591" s="33"/>
      <c r="R4591" s="33"/>
      <c r="S4591" s="33"/>
      <c r="T4591" s="33"/>
      <c r="U4591" s="33"/>
      <c r="V4591" s="33"/>
      <c r="W4591" s="33"/>
      <c r="X4591" s="282"/>
      <c r="Y4591" s="33"/>
      <c r="Z4591" s="284"/>
      <c r="AA4591" s="284"/>
      <c r="AB4591" s="33"/>
      <c r="AC4591" s="33"/>
      <c r="AD4591" s="33"/>
      <c r="AE4591" s="33"/>
      <c r="AF4591" s="33"/>
      <c r="AG4591" s="33"/>
      <c r="AH4591" s="33"/>
      <c r="AI4591" s="33"/>
      <c r="AJ4591" s="33"/>
      <c r="AK4591" s="33"/>
      <c r="AL4591" s="33"/>
      <c r="AM4591" s="33"/>
      <c r="AN4591" s="33"/>
      <c r="AO4591" s="33"/>
      <c r="AP4591" s="34"/>
      <c r="AQ4591" s="34"/>
      <c r="AR4591" s="28"/>
      <c r="AS4591" s="29"/>
      <c r="AT4591" s="29"/>
      <c r="AU4591" s="29"/>
    </row>
    <row r="4592" spans="1:47" s="402" customFormat="1">
      <c r="A4592" s="13"/>
      <c r="B4592" s="8"/>
      <c r="C4592" s="8"/>
      <c r="D4592" s="240"/>
      <c r="E4592" s="33"/>
      <c r="F4592" s="321"/>
      <c r="G4592" s="282"/>
      <c r="H4592" s="283"/>
      <c r="I4592" s="33"/>
      <c r="J4592" s="33"/>
      <c r="K4592" s="33"/>
      <c r="L4592" s="33"/>
      <c r="M4592" s="33"/>
      <c r="N4592" s="33"/>
      <c r="O4592" s="33"/>
      <c r="P4592" s="33"/>
      <c r="Q4592" s="33"/>
      <c r="R4592" s="33"/>
      <c r="S4592" s="33"/>
      <c r="T4592" s="33"/>
      <c r="U4592" s="33"/>
      <c r="V4592" s="33"/>
      <c r="W4592" s="33"/>
      <c r="X4592" s="282"/>
      <c r="Y4592" s="33"/>
      <c r="Z4592" s="284"/>
      <c r="AA4592" s="284"/>
      <c r="AB4592" s="33"/>
      <c r="AC4592" s="33"/>
      <c r="AD4592" s="33"/>
      <c r="AE4592" s="33"/>
      <c r="AF4592" s="33"/>
      <c r="AG4592" s="33"/>
      <c r="AH4592" s="33"/>
      <c r="AI4592" s="33"/>
      <c r="AJ4592" s="33"/>
      <c r="AK4592" s="33"/>
      <c r="AL4592" s="33"/>
      <c r="AM4592" s="33"/>
      <c r="AN4592" s="33"/>
      <c r="AO4592" s="33"/>
      <c r="AP4592" s="34"/>
      <c r="AQ4592" s="34"/>
      <c r="AR4592" s="28"/>
      <c r="AS4592" s="29"/>
      <c r="AT4592" s="29"/>
      <c r="AU4592" s="29"/>
    </row>
    <row r="4593" spans="1:256" s="21" customFormat="1">
      <c r="A4593" s="10"/>
      <c r="B4593" s="8"/>
      <c r="C4593" s="8"/>
      <c r="D4593" s="82"/>
      <c r="E4593" s="404"/>
      <c r="F4593" s="261"/>
      <c r="G4593" s="71"/>
      <c r="H4593" s="72"/>
      <c r="I4593" s="69"/>
      <c r="J4593" s="69"/>
      <c r="K4593" s="69"/>
      <c r="L4593" s="69"/>
      <c r="M4593" s="69"/>
      <c r="N4593" s="69"/>
      <c r="O4593" s="69"/>
      <c r="P4593" s="69"/>
      <c r="Q4593" s="69"/>
      <c r="R4593" s="69"/>
      <c r="S4593" s="69"/>
      <c r="T4593" s="69"/>
      <c r="U4593" s="69"/>
      <c r="V4593" s="69"/>
      <c r="W4593" s="69"/>
      <c r="X4593" s="71"/>
      <c r="Y4593" s="69"/>
      <c r="Z4593" s="73"/>
      <c r="AA4593" s="73"/>
      <c r="AB4593" s="69"/>
      <c r="AC4593" s="69"/>
      <c r="AD4593" s="69"/>
      <c r="AE4593" s="69"/>
      <c r="AF4593" s="69"/>
      <c r="AG4593" s="69"/>
      <c r="AH4593" s="69"/>
      <c r="AI4593" s="69"/>
      <c r="AJ4593" s="69"/>
      <c r="AK4593" s="69"/>
      <c r="AL4593" s="69"/>
      <c r="AM4593" s="69"/>
      <c r="AN4593" s="69"/>
      <c r="AO4593" s="69"/>
      <c r="AP4593" s="70"/>
      <c r="AQ4593" s="70"/>
      <c r="AR4593" s="76"/>
      <c r="AS4593" s="60"/>
      <c r="AT4593" s="60"/>
      <c r="AU4593" s="60"/>
    </row>
    <row r="4594" spans="1:256" s="15" customFormat="1">
      <c r="A4594" s="12"/>
      <c r="B4594" s="9">
        <v>4</v>
      </c>
      <c r="C4594" s="9" t="s">
        <v>17</v>
      </c>
      <c r="D4594" s="81" t="s">
        <v>5</v>
      </c>
      <c r="E4594" s="405">
        <v>45216600</v>
      </c>
      <c r="F4594" s="31">
        <f t="shared" ref="F4594:V4594" si="423">SUM(F4595:F4597)</f>
        <v>0</v>
      </c>
      <c r="G4594" s="31">
        <f t="shared" si="423"/>
        <v>0</v>
      </c>
      <c r="H4594" s="31">
        <f t="shared" si="423"/>
        <v>0</v>
      </c>
      <c r="I4594" s="31">
        <f t="shared" si="423"/>
        <v>0</v>
      </c>
      <c r="J4594" s="31">
        <f t="shared" si="423"/>
        <v>0</v>
      </c>
      <c r="K4594" s="31">
        <f t="shared" si="423"/>
        <v>0</v>
      </c>
      <c r="L4594" s="31">
        <f t="shared" si="423"/>
        <v>0</v>
      </c>
      <c r="M4594" s="31">
        <f t="shared" si="423"/>
        <v>0</v>
      </c>
      <c r="N4594" s="31">
        <f t="shared" si="423"/>
        <v>0</v>
      </c>
      <c r="O4594" s="31">
        <f t="shared" si="423"/>
        <v>0</v>
      </c>
      <c r="P4594" s="31">
        <f t="shared" si="423"/>
        <v>0</v>
      </c>
      <c r="Q4594" s="31">
        <f t="shared" si="423"/>
        <v>0</v>
      </c>
      <c r="R4594" s="31">
        <f t="shared" si="423"/>
        <v>0</v>
      </c>
      <c r="S4594" s="31">
        <f t="shared" si="423"/>
        <v>0</v>
      </c>
      <c r="T4594" s="31">
        <f t="shared" si="423"/>
        <v>0</v>
      </c>
      <c r="U4594" s="31">
        <f t="shared" si="423"/>
        <v>0</v>
      </c>
      <c r="V4594" s="31">
        <f t="shared" si="423"/>
        <v>0</v>
      </c>
      <c r="W4594" s="31">
        <f>SUM(O4594:V4594)</f>
        <v>0</v>
      </c>
      <c r="X4594" s="31">
        <f>SUM(X4595:X4597)</f>
        <v>0</v>
      </c>
      <c r="Y4594" s="31">
        <f>H4594+I4594+J4594+K4594+L4594+M4594+N4594+W4594+X4594</f>
        <v>0</v>
      </c>
      <c r="Z4594" s="31">
        <f t="shared" ref="Z4594:AK4594" si="424">SUM(Z4595:Z4597)</f>
        <v>0</v>
      </c>
      <c r="AA4594" s="31">
        <f t="shared" si="424"/>
        <v>0</v>
      </c>
      <c r="AB4594" s="31">
        <f t="shared" si="424"/>
        <v>0</v>
      </c>
      <c r="AC4594" s="31">
        <f t="shared" si="424"/>
        <v>0</v>
      </c>
      <c r="AD4594" s="31">
        <f t="shared" si="424"/>
        <v>0</v>
      </c>
      <c r="AE4594" s="31">
        <f t="shared" si="424"/>
        <v>0</v>
      </c>
      <c r="AF4594" s="31">
        <f t="shared" si="424"/>
        <v>0</v>
      </c>
      <c r="AG4594" s="31">
        <f t="shared" si="424"/>
        <v>0</v>
      </c>
      <c r="AH4594" s="31">
        <f t="shared" si="424"/>
        <v>0</v>
      </c>
      <c r="AI4594" s="31">
        <f t="shared" si="424"/>
        <v>0</v>
      </c>
      <c r="AJ4594" s="31">
        <f t="shared" si="424"/>
        <v>0</v>
      </c>
      <c r="AK4594" s="31">
        <f t="shared" si="424"/>
        <v>0</v>
      </c>
      <c r="AL4594" s="31">
        <f>SUM(AD4594:AK4594)</f>
        <v>0</v>
      </c>
      <c r="AM4594" s="31">
        <f>SUM(AM4595:AM4597)</f>
        <v>0</v>
      </c>
      <c r="AN4594" s="31">
        <f>SUM(AN4595:AN4597)</f>
        <v>0</v>
      </c>
      <c r="AO4594" s="31">
        <f>Z4594+AA4594+AB4594+AC4594+AL4594+AM4594+AN4594</f>
        <v>0</v>
      </c>
      <c r="AP4594" s="32">
        <f>E4594+Y4594-AO4594</f>
        <v>45216600</v>
      </c>
      <c r="AQ4594" s="32"/>
      <c r="AR4594" s="28"/>
      <c r="AS4594" s="29">
        <f>E4594+H4594+I4594+J4594+K4594+L4594+M4594+N4594+W4594+X4594-Z4594-AB4594-AL4594-AC4594-AM4594-AN4594</f>
        <v>45216600</v>
      </c>
      <c r="AT4594" s="29">
        <f>AP4594-AS4594</f>
        <v>0</v>
      </c>
      <c r="AU4594" s="29">
        <f>E4594</f>
        <v>45216600</v>
      </c>
      <c r="AV4594" s="86">
        <f>AS4594-AU4594</f>
        <v>0</v>
      </c>
      <c r="AW4594" s="86">
        <f>Y4594-AO4594</f>
        <v>0</v>
      </c>
      <c r="AX4594" s="86">
        <f>AV4594-AW4594</f>
        <v>0</v>
      </c>
      <c r="AY4594" s="86"/>
      <c r="AZ4594" s="398"/>
      <c r="BA4594" s="86"/>
      <c r="BB4594" s="86"/>
      <c r="BC4594" s="86"/>
      <c r="BD4594" s="86"/>
      <c r="BE4594" s="86"/>
      <c r="BF4594" s="86"/>
      <c r="BG4594" s="86"/>
      <c r="BH4594" s="86"/>
      <c r="BI4594" s="86"/>
      <c r="BJ4594" s="86"/>
      <c r="BK4594" s="86"/>
      <c r="BL4594" s="86"/>
      <c r="BM4594" s="86"/>
      <c r="BN4594" s="86"/>
      <c r="BO4594" s="86"/>
      <c r="BP4594" s="86"/>
      <c r="BQ4594" s="86"/>
      <c r="BR4594" s="86"/>
      <c r="BS4594" s="86"/>
      <c r="BT4594" s="86"/>
      <c r="BU4594" s="86"/>
      <c r="BV4594" s="86"/>
      <c r="BW4594" s="86"/>
      <c r="BX4594" s="86"/>
      <c r="BY4594" s="86"/>
      <c r="BZ4594" s="86"/>
      <c r="CA4594" s="86"/>
      <c r="CB4594" s="86"/>
      <c r="CC4594" s="86"/>
      <c r="CD4594" s="86"/>
      <c r="CE4594" s="86"/>
      <c r="CF4594" s="86"/>
      <c r="CG4594" s="86"/>
      <c r="CH4594" s="86"/>
      <c r="CI4594" s="86"/>
      <c r="CJ4594" s="86"/>
      <c r="CK4594" s="86"/>
      <c r="CL4594" s="86"/>
      <c r="CM4594" s="86"/>
      <c r="CN4594" s="86"/>
      <c r="CO4594" s="86"/>
      <c r="CP4594" s="86"/>
      <c r="CQ4594" s="86"/>
      <c r="CR4594" s="86"/>
      <c r="CS4594" s="86"/>
      <c r="CT4594" s="86"/>
      <c r="CU4594" s="86"/>
      <c r="CV4594" s="86"/>
      <c r="CW4594" s="86"/>
      <c r="CX4594" s="86"/>
      <c r="CY4594" s="86"/>
      <c r="CZ4594" s="86"/>
      <c r="DA4594" s="86"/>
      <c r="DB4594" s="86"/>
      <c r="DC4594" s="86"/>
      <c r="DD4594" s="86"/>
      <c r="DE4594" s="86"/>
      <c r="DF4594" s="86"/>
      <c r="DG4594" s="86"/>
      <c r="DH4594" s="86"/>
      <c r="DI4594" s="86"/>
      <c r="DJ4594" s="86"/>
      <c r="DK4594" s="86"/>
      <c r="DL4594" s="86"/>
      <c r="DM4594" s="86"/>
      <c r="DN4594" s="86"/>
      <c r="DO4594" s="86"/>
      <c r="DP4594" s="86"/>
      <c r="DQ4594" s="86"/>
      <c r="DR4594" s="86"/>
      <c r="DS4594" s="86"/>
      <c r="DT4594" s="86"/>
      <c r="DU4594" s="86"/>
      <c r="DV4594" s="86"/>
      <c r="DW4594" s="86"/>
      <c r="DX4594" s="86"/>
      <c r="DY4594" s="86"/>
      <c r="DZ4594" s="86"/>
      <c r="EA4594" s="86"/>
      <c r="EB4594" s="86"/>
      <c r="EC4594" s="86"/>
      <c r="ED4594" s="86"/>
      <c r="EE4594" s="86"/>
      <c r="EF4594" s="86"/>
      <c r="EG4594" s="86"/>
      <c r="EH4594" s="86"/>
      <c r="EI4594" s="86"/>
      <c r="EJ4594" s="86"/>
      <c r="EK4594" s="86"/>
      <c r="EL4594" s="86"/>
      <c r="EM4594" s="86"/>
      <c r="EN4594" s="86"/>
      <c r="EO4594" s="86"/>
      <c r="EP4594" s="86"/>
      <c r="EQ4594" s="86"/>
      <c r="ER4594" s="86"/>
      <c r="ES4594" s="86"/>
      <c r="ET4594" s="86"/>
      <c r="EU4594" s="86"/>
      <c r="EV4594" s="86"/>
      <c r="EW4594" s="86"/>
      <c r="EX4594" s="86"/>
      <c r="EY4594" s="86"/>
      <c r="EZ4594" s="86"/>
      <c r="FA4594" s="86"/>
      <c r="FB4594" s="86"/>
      <c r="FC4594" s="86"/>
      <c r="FD4594" s="86"/>
      <c r="FE4594" s="86"/>
      <c r="FF4594" s="86"/>
      <c r="FG4594" s="86"/>
      <c r="FH4594" s="86"/>
      <c r="FI4594" s="86"/>
      <c r="FJ4594" s="86"/>
      <c r="FK4594" s="86"/>
      <c r="FL4594" s="86"/>
      <c r="FM4594" s="86"/>
      <c r="FN4594" s="86"/>
      <c r="FO4594" s="86"/>
      <c r="FP4594" s="86"/>
      <c r="FQ4594" s="86"/>
      <c r="FR4594" s="86"/>
      <c r="FS4594" s="86"/>
      <c r="FT4594" s="86"/>
      <c r="FU4594" s="86"/>
      <c r="FV4594" s="86"/>
      <c r="FW4594" s="86"/>
      <c r="FX4594" s="86"/>
      <c r="FY4594" s="86"/>
      <c r="FZ4594" s="86"/>
      <c r="GA4594" s="86"/>
      <c r="GB4594" s="86"/>
      <c r="GC4594" s="86"/>
      <c r="GD4594" s="86"/>
      <c r="GE4594" s="86"/>
      <c r="GF4594" s="86"/>
      <c r="GG4594" s="86"/>
      <c r="GH4594" s="86"/>
      <c r="GI4594" s="86"/>
      <c r="GJ4594" s="86"/>
      <c r="GK4594" s="86"/>
      <c r="GL4594" s="86"/>
      <c r="GM4594" s="86"/>
      <c r="GN4594" s="86"/>
      <c r="GO4594" s="86"/>
      <c r="GP4594" s="86"/>
      <c r="GQ4594" s="86"/>
      <c r="GR4594" s="86"/>
      <c r="GS4594" s="86"/>
      <c r="GT4594" s="86"/>
      <c r="GU4594" s="86"/>
      <c r="GV4594" s="86"/>
      <c r="GW4594" s="86"/>
      <c r="GX4594" s="86"/>
      <c r="GY4594" s="86"/>
      <c r="GZ4594" s="86"/>
      <c r="HA4594" s="86"/>
      <c r="HB4594" s="86"/>
      <c r="HC4594" s="86"/>
      <c r="HD4594" s="86"/>
      <c r="HE4594" s="86"/>
      <c r="HF4594" s="86"/>
      <c r="HG4594" s="86"/>
      <c r="HH4594" s="86"/>
      <c r="HI4594" s="86"/>
      <c r="HJ4594" s="86"/>
      <c r="HK4594" s="86"/>
      <c r="HL4594" s="86"/>
      <c r="HM4594" s="86"/>
      <c r="HN4594" s="86"/>
      <c r="HO4594" s="86"/>
      <c r="HP4594" s="86"/>
      <c r="HQ4594" s="86"/>
      <c r="HR4594" s="86"/>
      <c r="HS4594" s="86"/>
      <c r="HT4594" s="86"/>
      <c r="HU4594" s="86"/>
      <c r="HV4594" s="86"/>
      <c r="HW4594" s="86"/>
      <c r="HX4594" s="86"/>
      <c r="HY4594" s="86"/>
      <c r="HZ4594" s="86"/>
      <c r="IA4594" s="86"/>
      <c r="IB4594" s="86"/>
      <c r="IC4594" s="86"/>
      <c r="ID4594" s="86"/>
      <c r="IE4594" s="86"/>
      <c r="IF4594" s="86"/>
      <c r="IG4594" s="86"/>
      <c r="IH4594" s="86"/>
      <c r="II4594" s="86"/>
      <c r="IJ4594" s="86"/>
      <c r="IK4594" s="86"/>
      <c r="IL4594" s="86"/>
      <c r="IM4594" s="86"/>
      <c r="IN4594" s="86"/>
      <c r="IO4594" s="86"/>
      <c r="IP4594" s="86"/>
      <c r="IQ4594" s="86"/>
      <c r="IR4594" s="86"/>
      <c r="IS4594" s="86"/>
      <c r="IT4594" s="86"/>
      <c r="IU4594" s="86"/>
      <c r="IV4594" s="86"/>
    </row>
    <row r="4595" spans="1:256" s="402" customFormat="1">
      <c r="A4595" s="13"/>
      <c r="B4595" s="8"/>
      <c r="C4595" s="8"/>
      <c r="D4595" s="240"/>
      <c r="E4595" s="266"/>
      <c r="F4595" s="327"/>
      <c r="G4595" s="282"/>
      <c r="H4595" s="283"/>
      <c r="I4595" s="33"/>
      <c r="J4595" s="33"/>
      <c r="K4595" s="33"/>
      <c r="L4595" s="33"/>
      <c r="M4595" s="33"/>
      <c r="N4595" s="33"/>
      <c r="O4595" s="33"/>
      <c r="P4595" s="33"/>
      <c r="Q4595" s="33"/>
      <c r="R4595" s="33"/>
      <c r="S4595" s="33"/>
      <c r="T4595" s="33"/>
      <c r="U4595" s="33"/>
      <c r="V4595" s="33"/>
      <c r="W4595" s="33"/>
      <c r="X4595" s="282"/>
      <c r="Y4595" s="33"/>
      <c r="Z4595" s="284"/>
      <c r="AA4595" s="284"/>
      <c r="AB4595" s="33"/>
      <c r="AC4595" s="33"/>
      <c r="AD4595" s="33"/>
      <c r="AE4595" s="33"/>
      <c r="AF4595" s="33"/>
      <c r="AG4595" s="33"/>
      <c r="AH4595" s="33"/>
      <c r="AI4595" s="33"/>
      <c r="AJ4595" s="33"/>
      <c r="AK4595" s="33"/>
      <c r="AL4595" s="33"/>
      <c r="AM4595" s="33"/>
      <c r="AN4595" s="33"/>
      <c r="AO4595" s="33"/>
      <c r="AP4595" s="34"/>
      <c r="AQ4595" s="34"/>
      <c r="AR4595" s="28"/>
      <c r="AS4595" s="29"/>
      <c r="AT4595" s="29"/>
      <c r="AU4595" s="29"/>
    </row>
    <row r="4596" spans="1:256" s="402" customFormat="1">
      <c r="A4596" s="13"/>
      <c r="B4596" s="8"/>
      <c r="C4596" s="8"/>
      <c r="D4596" s="113"/>
      <c r="E4596" s="33"/>
      <c r="F4596" s="33"/>
      <c r="G4596" s="282"/>
      <c r="H4596" s="283"/>
      <c r="I4596" s="33"/>
      <c r="J4596" s="33"/>
      <c r="K4596" s="33"/>
      <c r="L4596" s="33"/>
      <c r="M4596" s="33"/>
      <c r="N4596" s="33"/>
      <c r="O4596" s="33"/>
      <c r="P4596" s="33"/>
      <c r="Q4596" s="33"/>
      <c r="R4596" s="33"/>
      <c r="S4596" s="33"/>
      <c r="T4596" s="33"/>
      <c r="U4596" s="33"/>
      <c r="V4596" s="33"/>
      <c r="W4596" s="33"/>
      <c r="X4596" s="282"/>
      <c r="Y4596" s="33"/>
      <c r="Z4596" s="284"/>
      <c r="AA4596" s="284"/>
      <c r="AB4596" s="33"/>
      <c r="AC4596" s="33"/>
      <c r="AD4596" s="33"/>
      <c r="AE4596" s="33"/>
      <c r="AF4596" s="33"/>
      <c r="AG4596" s="33"/>
      <c r="AH4596" s="33"/>
      <c r="AI4596" s="33"/>
      <c r="AJ4596" s="33"/>
      <c r="AK4596" s="33"/>
      <c r="AL4596" s="33"/>
      <c r="AM4596" s="33"/>
      <c r="AN4596" s="33"/>
      <c r="AO4596" s="33"/>
      <c r="AP4596" s="34"/>
      <c r="AQ4596" s="34"/>
      <c r="AR4596" s="28"/>
      <c r="AS4596" s="29"/>
      <c r="AT4596" s="29"/>
      <c r="AU4596" s="29"/>
    </row>
    <row r="4597" spans="1:256" s="402" customFormat="1">
      <c r="A4597" s="13"/>
      <c r="B4597" s="8"/>
      <c r="C4597" s="8"/>
      <c r="D4597" s="113"/>
      <c r="E4597" s="404"/>
      <c r="F4597" s="33"/>
      <c r="G4597" s="282"/>
      <c r="H4597" s="283"/>
      <c r="I4597" s="33"/>
      <c r="J4597" s="33"/>
      <c r="K4597" s="33"/>
      <c r="L4597" s="33"/>
      <c r="M4597" s="33"/>
      <c r="N4597" s="33"/>
      <c r="O4597" s="33"/>
      <c r="P4597" s="33"/>
      <c r="Q4597" s="33"/>
      <c r="R4597" s="33"/>
      <c r="S4597" s="33"/>
      <c r="T4597" s="33"/>
      <c r="U4597" s="33"/>
      <c r="V4597" s="33"/>
      <c r="W4597" s="33"/>
      <c r="X4597" s="282"/>
      <c r="Y4597" s="33"/>
      <c r="Z4597" s="284"/>
      <c r="AA4597" s="284"/>
      <c r="AB4597" s="33"/>
      <c r="AC4597" s="33"/>
      <c r="AD4597" s="33"/>
      <c r="AE4597" s="33"/>
      <c r="AF4597" s="33"/>
      <c r="AG4597" s="33"/>
      <c r="AH4597" s="33"/>
      <c r="AI4597" s="33"/>
      <c r="AJ4597" s="33"/>
      <c r="AK4597" s="33"/>
      <c r="AL4597" s="33"/>
      <c r="AM4597" s="33"/>
      <c r="AN4597" s="33"/>
      <c r="AO4597" s="33"/>
      <c r="AP4597" s="34"/>
      <c r="AQ4597" s="34"/>
      <c r="AR4597" s="28"/>
      <c r="AS4597" s="29"/>
      <c r="AT4597" s="29"/>
      <c r="AU4597" s="29"/>
    </row>
    <row r="4598" spans="1:256" s="86" customFormat="1">
      <c r="A4598" s="12"/>
      <c r="B4598" s="9">
        <v>5</v>
      </c>
      <c r="C4598" s="9" t="s">
        <v>18</v>
      </c>
      <c r="D4598" s="81" t="s">
        <v>11</v>
      </c>
      <c r="E4598" s="405">
        <v>66500</v>
      </c>
      <c r="F4598" s="31">
        <f t="shared" ref="F4598:V4598" si="425">SUM(F4599:F4600)</f>
        <v>0</v>
      </c>
      <c r="G4598" s="31">
        <f t="shared" si="425"/>
        <v>0</v>
      </c>
      <c r="H4598" s="31">
        <f t="shared" si="425"/>
        <v>0</v>
      </c>
      <c r="I4598" s="31">
        <f t="shared" si="425"/>
        <v>0</v>
      </c>
      <c r="J4598" s="31">
        <f t="shared" si="425"/>
        <v>0</v>
      </c>
      <c r="K4598" s="31">
        <f t="shared" si="425"/>
        <v>0</v>
      </c>
      <c r="L4598" s="31">
        <f t="shared" si="425"/>
        <v>0</v>
      </c>
      <c r="M4598" s="31">
        <f t="shared" si="425"/>
        <v>0</v>
      </c>
      <c r="N4598" s="31">
        <f t="shared" si="425"/>
        <v>0</v>
      </c>
      <c r="O4598" s="31">
        <f t="shared" si="425"/>
        <v>0</v>
      </c>
      <c r="P4598" s="31">
        <f t="shared" si="425"/>
        <v>0</v>
      </c>
      <c r="Q4598" s="31">
        <f t="shared" si="425"/>
        <v>0</v>
      </c>
      <c r="R4598" s="31">
        <f t="shared" si="425"/>
        <v>0</v>
      </c>
      <c r="S4598" s="31">
        <f t="shared" si="425"/>
        <v>0</v>
      </c>
      <c r="T4598" s="31">
        <f t="shared" si="425"/>
        <v>0</v>
      </c>
      <c r="U4598" s="31">
        <f t="shared" si="425"/>
        <v>0</v>
      </c>
      <c r="V4598" s="31">
        <f t="shared" si="425"/>
        <v>0</v>
      </c>
      <c r="W4598" s="31">
        <f>SUM(O4598:V4598)</f>
        <v>0</v>
      </c>
      <c r="X4598" s="31">
        <f>SUM(X4599:X4600)</f>
        <v>0</v>
      </c>
      <c r="Y4598" s="31">
        <f>H4598+I4598+J4598+K4598+L4598+M4598+N4598+W4598+X4598</f>
        <v>0</v>
      </c>
      <c r="Z4598" s="31">
        <f t="shared" ref="Z4598:AK4598" si="426">SUM(Z4599:Z4600)</f>
        <v>0</v>
      </c>
      <c r="AA4598" s="31">
        <f t="shared" si="426"/>
        <v>0</v>
      </c>
      <c r="AB4598" s="31">
        <f t="shared" si="426"/>
        <v>0</v>
      </c>
      <c r="AC4598" s="31">
        <f t="shared" si="426"/>
        <v>0</v>
      </c>
      <c r="AD4598" s="31">
        <f t="shared" si="426"/>
        <v>0</v>
      </c>
      <c r="AE4598" s="31">
        <f t="shared" si="426"/>
        <v>0</v>
      </c>
      <c r="AF4598" s="31">
        <f t="shared" si="426"/>
        <v>0</v>
      </c>
      <c r="AG4598" s="31">
        <f t="shared" si="426"/>
        <v>0</v>
      </c>
      <c r="AH4598" s="31">
        <f t="shared" si="426"/>
        <v>0</v>
      </c>
      <c r="AI4598" s="31">
        <f t="shared" si="426"/>
        <v>0</v>
      </c>
      <c r="AJ4598" s="31">
        <f t="shared" si="426"/>
        <v>0</v>
      </c>
      <c r="AK4598" s="31">
        <f t="shared" si="426"/>
        <v>0</v>
      </c>
      <c r="AL4598" s="31">
        <f>SUM(AD4598:AK4598)</f>
        <v>0</v>
      </c>
      <c r="AM4598" s="31">
        <f>SUM(AM4599:AM4600)</f>
        <v>0</v>
      </c>
      <c r="AN4598" s="31">
        <f>SUM(AN4599:AN4600)</f>
        <v>0</v>
      </c>
      <c r="AO4598" s="31">
        <f>Z4598+AA4598+AB4598+AC4598+AL4598+AM4598+AN4598</f>
        <v>0</v>
      </c>
      <c r="AP4598" s="32">
        <f>E4598+Y4598-AO4598</f>
        <v>66500</v>
      </c>
      <c r="AQ4598" s="32"/>
      <c r="AR4598" s="28"/>
      <c r="AS4598" s="29">
        <f>E4598+H4598+I4598+J4598+K4598+L4598+M4598+N4598+W4598+X4598-Z4598-AB4598-AL4598-AC4598-AM4598-AN4598</f>
        <v>66500</v>
      </c>
      <c r="AT4598" s="29">
        <f>AP4598-AS4598</f>
        <v>0</v>
      </c>
      <c r="AU4598" s="29">
        <f>E4598</f>
        <v>66500</v>
      </c>
      <c r="AV4598" s="86">
        <f>AS4598-AU4598</f>
        <v>0</v>
      </c>
      <c r="AW4598" s="86">
        <f>Y4598-AO4598</f>
        <v>0</v>
      </c>
      <c r="AX4598" s="86">
        <f>AV4598-AW4598</f>
        <v>0</v>
      </c>
      <c r="AZ4598" s="398"/>
    </row>
    <row r="4599" spans="1:256" s="21" customFormat="1">
      <c r="A4599" s="10"/>
      <c r="B4599" s="8"/>
      <c r="C4599" s="8"/>
      <c r="D4599" s="82"/>
      <c r="E4599" s="266"/>
      <c r="F4599" s="261"/>
      <c r="G4599" s="71"/>
      <c r="H4599" s="72"/>
      <c r="I4599" s="69"/>
      <c r="J4599" s="69"/>
      <c r="K4599" s="69"/>
      <c r="L4599" s="69"/>
      <c r="M4599" s="69"/>
      <c r="N4599" s="69"/>
      <c r="O4599" s="69"/>
      <c r="P4599" s="69"/>
      <c r="Q4599" s="69"/>
      <c r="R4599" s="69"/>
      <c r="S4599" s="69"/>
      <c r="T4599" s="69"/>
      <c r="U4599" s="69"/>
      <c r="V4599" s="69"/>
      <c r="W4599" s="69"/>
      <c r="X4599" s="71"/>
      <c r="Y4599" s="69"/>
      <c r="Z4599" s="73"/>
      <c r="AA4599" s="73"/>
      <c r="AB4599" s="69"/>
      <c r="AC4599" s="69"/>
      <c r="AD4599" s="69"/>
      <c r="AE4599" s="69"/>
      <c r="AF4599" s="69"/>
      <c r="AG4599" s="69"/>
      <c r="AH4599" s="69"/>
      <c r="AI4599" s="69"/>
      <c r="AJ4599" s="69"/>
      <c r="AK4599" s="69"/>
      <c r="AL4599" s="69"/>
      <c r="AM4599" s="69"/>
      <c r="AN4599" s="69"/>
      <c r="AO4599" s="69"/>
      <c r="AP4599" s="70"/>
      <c r="AQ4599" s="70"/>
      <c r="AR4599" s="76"/>
      <c r="AS4599" s="60"/>
      <c r="AT4599" s="60"/>
      <c r="AU4599" s="60"/>
    </row>
    <row r="4600" spans="1:256" s="21" customFormat="1">
      <c r="A4600" s="10"/>
      <c r="B4600" s="8"/>
      <c r="C4600" s="8"/>
      <c r="D4600" s="82"/>
      <c r="E4600" s="33"/>
      <c r="F4600" s="261"/>
      <c r="G4600" s="71"/>
      <c r="H4600" s="283"/>
      <c r="I4600" s="33"/>
      <c r="J4600" s="33"/>
      <c r="K4600" s="33"/>
      <c r="L4600" s="33"/>
      <c r="M4600" s="33"/>
      <c r="N4600" s="33"/>
      <c r="O4600" s="33"/>
      <c r="P4600" s="33"/>
      <c r="Q4600" s="33"/>
      <c r="R4600" s="33"/>
      <c r="S4600" s="33"/>
      <c r="T4600" s="33"/>
      <c r="U4600" s="33"/>
      <c r="V4600" s="33"/>
      <c r="W4600" s="33"/>
      <c r="X4600" s="282"/>
      <c r="Y4600" s="69"/>
      <c r="Z4600" s="284"/>
      <c r="AA4600" s="284"/>
      <c r="AB4600" s="33"/>
      <c r="AC4600" s="33"/>
      <c r="AD4600" s="33"/>
      <c r="AE4600" s="33"/>
      <c r="AF4600" s="33"/>
      <c r="AG4600" s="33"/>
      <c r="AH4600" s="33"/>
      <c r="AI4600" s="33"/>
      <c r="AJ4600" s="33"/>
      <c r="AK4600" s="33"/>
      <c r="AL4600" s="33"/>
      <c r="AM4600" s="33"/>
      <c r="AN4600" s="33"/>
      <c r="AO4600" s="69"/>
      <c r="AP4600" s="70"/>
      <c r="AQ4600" s="70"/>
      <c r="AR4600" s="76"/>
      <c r="AS4600" s="60"/>
      <c r="AT4600" s="60"/>
      <c r="AU4600" s="60"/>
    </row>
    <row r="4601" spans="1:256" s="21" customFormat="1">
      <c r="A4601" s="12"/>
      <c r="B4601" s="9">
        <v>6</v>
      </c>
      <c r="C4601" s="9" t="s">
        <v>19</v>
      </c>
      <c r="D4601" s="81" t="s">
        <v>7</v>
      </c>
      <c r="E4601" s="31">
        <v>0</v>
      </c>
      <c r="F4601" s="31">
        <f t="shared" ref="F4601:V4601" si="427">SUM(F4602:F4603)</f>
        <v>0</v>
      </c>
      <c r="G4601" s="31">
        <f t="shared" si="427"/>
        <v>0</v>
      </c>
      <c r="H4601" s="31">
        <f t="shared" si="427"/>
        <v>0</v>
      </c>
      <c r="I4601" s="31">
        <f t="shared" si="427"/>
        <v>0</v>
      </c>
      <c r="J4601" s="31">
        <f t="shared" si="427"/>
        <v>0</v>
      </c>
      <c r="K4601" s="31">
        <f t="shared" si="427"/>
        <v>0</v>
      </c>
      <c r="L4601" s="31">
        <f t="shared" si="427"/>
        <v>0</v>
      </c>
      <c r="M4601" s="31">
        <f t="shared" si="427"/>
        <v>0</v>
      </c>
      <c r="N4601" s="31">
        <f t="shared" si="427"/>
        <v>0</v>
      </c>
      <c r="O4601" s="31">
        <f t="shared" si="427"/>
        <v>0</v>
      </c>
      <c r="P4601" s="31">
        <f t="shared" si="427"/>
        <v>0</v>
      </c>
      <c r="Q4601" s="31">
        <f t="shared" si="427"/>
        <v>0</v>
      </c>
      <c r="R4601" s="31">
        <f t="shared" si="427"/>
        <v>0</v>
      </c>
      <c r="S4601" s="31">
        <f t="shared" si="427"/>
        <v>0</v>
      </c>
      <c r="T4601" s="31">
        <f t="shared" si="427"/>
        <v>0</v>
      </c>
      <c r="U4601" s="31">
        <f t="shared" si="427"/>
        <v>0</v>
      </c>
      <c r="V4601" s="31">
        <f t="shared" si="427"/>
        <v>0</v>
      </c>
      <c r="W4601" s="31">
        <f>SUM(O4601:V4601)</f>
        <v>0</v>
      </c>
      <c r="X4601" s="31">
        <f>SUM(X4602:X4603)</f>
        <v>0</v>
      </c>
      <c r="Y4601" s="31">
        <f>H4601+I4601+J4601+K4601+L4601+M4601+N4601+W4601+X4601</f>
        <v>0</v>
      </c>
      <c r="Z4601" s="31">
        <f t="shared" ref="Z4601:AK4601" si="428">SUM(Z4602:Z4603)</f>
        <v>0</v>
      </c>
      <c r="AA4601" s="31">
        <f t="shared" si="428"/>
        <v>0</v>
      </c>
      <c r="AB4601" s="31">
        <f t="shared" si="428"/>
        <v>0</v>
      </c>
      <c r="AC4601" s="31">
        <f t="shared" si="428"/>
        <v>0</v>
      </c>
      <c r="AD4601" s="31">
        <f t="shared" si="428"/>
        <v>0</v>
      </c>
      <c r="AE4601" s="31">
        <f t="shared" si="428"/>
        <v>0</v>
      </c>
      <c r="AF4601" s="31">
        <f t="shared" si="428"/>
        <v>0</v>
      </c>
      <c r="AG4601" s="31">
        <f t="shared" si="428"/>
        <v>0</v>
      </c>
      <c r="AH4601" s="31">
        <f t="shared" si="428"/>
        <v>0</v>
      </c>
      <c r="AI4601" s="31">
        <f t="shared" si="428"/>
        <v>0</v>
      </c>
      <c r="AJ4601" s="31">
        <f t="shared" si="428"/>
        <v>0</v>
      </c>
      <c r="AK4601" s="31">
        <f t="shared" si="428"/>
        <v>0</v>
      </c>
      <c r="AL4601" s="31">
        <f>SUM(AD4601:AK4601)</f>
        <v>0</v>
      </c>
      <c r="AM4601" s="31">
        <f>SUM(AM4602:AM4603)</f>
        <v>0</v>
      </c>
      <c r="AN4601" s="31">
        <f>SUM(AN4602:AN4603)</f>
        <v>0</v>
      </c>
      <c r="AO4601" s="31">
        <f>Z4601+AA4601+AB4601+AC4601+AL4601+AM4601+AN4601</f>
        <v>0</v>
      </c>
      <c r="AP4601" s="32">
        <f>E4601+Y4601-AO4601</f>
        <v>0</v>
      </c>
      <c r="AQ4601" s="32"/>
      <c r="AR4601" s="28"/>
      <c r="AS4601" s="29">
        <f>E4601+H4601+I4601+J4601+K4601+L4601+M4601+N4601+W4601+X4601-Z4601-AB4601-AL4601-AC4601-AM4601-AN4601</f>
        <v>0</v>
      </c>
      <c r="AT4601" s="29">
        <f>AP4601-AS4601</f>
        <v>0</v>
      </c>
      <c r="AU4601" s="29">
        <f>E4601</f>
        <v>0</v>
      </c>
      <c r="AV4601" s="86">
        <f>AS4601-AU4601</f>
        <v>0</v>
      </c>
      <c r="AW4601" s="86">
        <f>Y4601-AO4601</f>
        <v>0</v>
      </c>
      <c r="AX4601" s="86">
        <f>AV4601-AW4601</f>
        <v>0</v>
      </c>
      <c r="AY4601" s="86"/>
      <c r="AZ4601" s="398"/>
      <c r="BA4601" s="86"/>
      <c r="BB4601" s="86"/>
      <c r="BC4601" s="86"/>
      <c r="BD4601" s="86"/>
      <c r="BE4601" s="86"/>
      <c r="BF4601" s="86"/>
      <c r="BG4601" s="86"/>
      <c r="BH4601" s="86"/>
      <c r="BI4601" s="86"/>
      <c r="BJ4601" s="86"/>
      <c r="BK4601" s="86"/>
      <c r="BL4601" s="86"/>
      <c r="BM4601" s="86"/>
      <c r="BN4601" s="86"/>
      <c r="BO4601" s="86"/>
      <c r="BP4601" s="86"/>
      <c r="BQ4601" s="86"/>
      <c r="BR4601" s="86"/>
      <c r="BS4601" s="86"/>
      <c r="BT4601" s="86"/>
      <c r="BU4601" s="86"/>
      <c r="BV4601" s="86"/>
      <c r="BW4601" s="86"/>
      <c r="BX4601" s="86"/>
      <c r="BY4601" s="86"/>
      <c r="BZ4601" s="86"/>
      <c r="CA4601" s="86"/>
      <c r="CB4601" s="86"/>
      <c r="CC4601" s="86"/>
      <c r="CD4601" s="86"/>
      <c r="CE4601" s="86"/>
      <c r="CF4601" s="86"/>
      <c r="CG4601" s="86"/>
      <c r="CH4601" s="86"/>
      <c r="CI4601" s="86"/>
      <c r="CJ4601" s="86"/>
      <c r="CK4601" s="86"/>
      <c r="CL4601" s="86"/>
      <c r="CM4601" s="86"/>
      <c r="CN4601" s="86"/>
      <c r="CO4601" s="86"/>
      <c r="CP4601" s="86"/>
      <c r="CQ4601" s="86"/>
      <c r="CR4601" s="86"/>
      <c r="CS4601" s="86"/>
      <c r="CT4601" s="86"/>
      <c r="CU4601" s="86"/>
      <c r="CV4601" s="86"/>
      <c r="CW4601" s="86"/>
      <c r="CX4601" s="86"/>
      <c r="CY4601" s="86"/>
      <c r="CZ4601" s="86"/>
      <c r="DA4601" s="86"/>
      <c r="DB4601" s="86"/>
      <c r="DC4601" s="86"/>
      <c r="DD4601" s="86"/>
      <c r="DE4601" s="86"/>
      <c r="DF4601" s="86"/>
      <c r="DG4601" s="86"/>
      <c r="DH4601" s="86"/>
      <c r="DI4601" s="86"/>
      <c r="DJ4601" s="86"/>
      <c r="DK4601" s="86"/>
      <c r="DL4601" s="86"/>
      <c r="DM4601" s="86"/>
      <c r="DN4601" s="86"/>
      <c r="DO4601" s="86"/>
      <c r="DP4601" s="86"/>
      <c r="DQ4601" s="86"/>
      <c r="DR4601" s="86"/>
      <c r="DS4601" s="86"/>
      <c r="DT4601" s="86"/>
      <c r="DU4601" s="86"/>
      <c r="DV4601" s="86"/>
      <c r="DW4601" s="86"/>
      <c r="DX4601" s="86"/>
      <c r="DY4601" s="86"/>
      <c r="DZ4601" s="86"/>
      <c r="EA4601" s="86"/>
      <c r="EB4601" s="86"/>
      <c r="EC4601" s="86"/>
      <c r="ED4601" s="86"/>
      <c r="EE4601" s="86"/>
      <c r="EF4601" s="86"/>
      <c r="EG4601" s="86"/>
      <c r="EH4601" s="86"/>
      <c r="EI4601" s="86"/>
      <c r="EJ4601" s="86"/>
      <c r="EK4601" s="86"/>
      <c r="EL4601" s="86"/>
      <c r="EM4601" s="86"/>
      <c r="EN4601" s="86"/>
      <c r="EO4601" s="86"/>
      <c r="EP4601" s="86"/>
      <c r="EQ4601" s="86"/>
      <c r="ER4601" s="86"/>
      <c r="ES4601" s="86"/>
      <c r="ET4601" s="86"/>
      <c r="EU4601" s="86"/>
      <c r="EV4601" s="86"/>
      <c r="EW4601" s="86"/>
      <c r="EX4601" s="86"/>
      <c r="EY4601" s="86"/>
      <c r="EZ4601" s="86"/>
      <c r="FA4601" s="86"/>
      <c r="FB4601" s="86"/>
      <c r="FC4601" s="86"/>
      <c r="FD4601" s="86"/>
      <c r="FE4601" s="86"/>
      <c r="FF4601" s="86"/>
      <c r="FG4601" s="86"/>
      <c r="FH4601" s="86"/>
      <c r="FI4601" s="86"/>
      <c r="FJ4601" s="86"/>
      <c r="FK4601" s="86"/>
      <c r="FL4601" s="86"/>
      <c r="FM4601" s="86"/>
      <c r="FN4601" s="86"/>
      <c r="FO4601" s="86"/>
      <c r="FP4601" s="86"/>
      <c r="FQ4601" s="86"/>
      <c r="FR4601" s="86"/>
      <c r="FS4601" s="86"/>
      <c r="FT4601" s="86"/>
      <c r="FU4601" s="86"/>
      <c r="FV4601" s="86"/>
      <c r="FW4601" s="86"/>
      <c r="FX4601" s="86"/>
      <c r="FY4601" s="86"/>
      <c r="FZ4601" s="86"/>
      <c r="GA4601" s="86"/>
      <c r="GB4601" s="86"/>
      <c r="GC4601" s="86"/>
      <c r="GD4601" s="86"/>
      <c r="GE4601" s="86"/>
      <c r="GF4601" s="86"/>
      <c r="GG4601" s="86"/>
      <c r="GH4601" s="86"/>
      <c r="GI4601" s="86"/>
      <c r="GJ4601" s="86"/>
      <c r="GK4601" s="86"/>
      <c r="GL4601" s="86"/>
      <c r="GM4601" s="86"/>
      <c r="GN4601" s="86"/>
      <c r="GO4601" s="86"/>
      <c r="GP4601" s="86"/>
      <c r="GQ4601" s="86"/>
      <c r="GR4601" s="86"/>
      <c r="GS4601" s="86"/>
      <c r="GT4601" s="86"/>
      <c r="GU4601" s="86"/>
      <c r="GV4601" s="86"/>
      <c r="GW4601" s="86"/>
      <c r="GX4601" s="86"/>
      <c r="GY4601" s="86"/>
      <c r="GZ4601" s="86"/>
      <c r="HA4601" s="86"/>
      <c r="HB4601" s="86"/>
      <c r="HC4601" s="86"/>
      <c r="HD4601" s="86"/>
      <c r="HE4601" s="86"/>
      <c r="HF4601" s="86"/>
      <c r="HG4601" s="86"/>
      <c r="HH4601" s="86"/>
      <c r="HI4601" s="86"/>
      <c r="HJ4601" s="86"/>
      <c r="HK4601" s="86"/>
      <c r="HL4601" s="86"/>
      <c r="HM4601" s="86"/>
      <c r="HN4601" s="86"/>
      <c r="HO4601" s="86"/>
      <c r="HP4601" s="86"/>
      <c r="HQ4601" s="86"/>
      <c r="HR4601" s="86"/>
      <c r="HS4601" s="86"/>
      <c r="HT4601" s="86"/>
      <c r="HU4601" s="86"/>
      <c r="HV4601" s="86"/>
      <c r="HW4601" s="86"/>
      <c r="HX4601" s="86"/>
      <c r="HY4601" s="86"/>
      <c r="HZ4601" s="86"/>
      <c r="IA4601" s="86"/>
      <c r="IB4601" s="86"/>
      <c r="IC4601" s="86"/>
      <c r="ID4601" s="86"/>
      <c r="IE4601" s="86"/>
      <c r="IF4601" s="86"/>
      <c r="IG4601" s="86"/>
      <c r="IH4601" s="86"/>
      <c r="II4601" s="86"/>
      <c r="IJ4601" s="86"/>
      <c r="IK4601" s="86"/>
      <c r="IL4601" s="86"/>
      <c r="IM4601" s="86"/>
      <c r="IN4601" s="86"/>
      <c r="IO4601" s="86"/>
      <c r="IP4601" s="86"/>
      <c r="IQ4601" s="86"/>
      <c r="IR4601" s="86"/>
      <c r="IS4601" s="86"/>
      <c r="IT4601" s="86"/>
      <c r="IU4601" s="86"/>
      <c r="IV4601" s="86"/>
    </row>
    <row r="4602" spans="1:256" s="21" customFormat="1">
      <c r="A4602" s="13"/>
      <c r="B4602" s="8"/>
      <c r="C4602" s="8"/>
      <c r="D4602" s="113"/>
      <c r="E4602" s="33"/>
      <c r="F4602" s="34"/>
      <c r="G4602" s="63"/>
      <c r="H4602" s="67"/>
      <c r="I4602" s="34"/>
      <c r="J4602" s="34"/>
      <c r="K4602" s="34"/>
      <c r="L4602" s="34"/>
      <c r="M4602" s="34"/>
      <c r="N4602" s="34"/>
      <c r="O4602" s="34"/>
      <c r="P4602" s="34"/>
      <c r="Q4602" s="34"/>
      <c r="R4602" s="34"/>
      <c r="S4602" s="34"/>
      <c r="T4602" s="34"/>
      <c r="U4602" s="34"/>
      <c r="V4602" s="34"/>
      <c r="W4602" s="34"/>
      <c r="X4602" s="63"/>
      <c r="Y4602" s="34"/>
      <c r="Z4602" s="65"/>
      <c r="AA4602" s="65"/>
      <c r="AB4602" s="34"/>
      <c r="AC4602" s="34"/>
      <c r="AD4602" s="34"/>
      <c r="AE4602" s="34"/>
      <c r="AF4602" s="34"/>
      <c r="AG4602" s="34"/>
      <c r="AH4602" s="34"/>
      <c r="AI4602" s="34"/>
      <c r="AJ4602" s="34"/>
      <c r="AK4602" s="34"/>
      <c r="AL4602" s="34"/>
      <c r="AM4602" s="34"/>
      <c r="AN4602" s="34"/>
      <c r="AO4602" s="34"/>
      <c r="AP4602" s="34"/>
      <c r="AQ4602" s="34"/>
      <c r="AR4602" s="28"/>
      <c r="AS4602" s="29"/>
      <c r="AT4602" s="29"/>
      <c r="AU4602" s="29"/>
      <c r="AV4602" s="402"/>
      <c r="AW4602" s="402"/>
      <c r="AX4602" s="402"/>
      <c r="AY4602" s="402"/>
      <c r="AZ4602" s="402"/>
      <c r="BA4602" s="402"/>
      <c r="BB4602" s="402"/>
      <c r="BC4602" s="402"/>
      <c r="BD4602" s="402"/>
      <c r="BE4602" s="402"/>
      <c r="BF4602" s="402"/>
      <c r="BG4602" s="402"/>
      <c r="BH4602" s="402"/>
      <c r="BI4602" s="402"/>
      <c r="BJ4602" s="402"/>
      <c r="BK4602" s="402"/>
      <c r="BL4602" s="402"/>
      <c r="BM4602" s="402"/>
      <c r="BN4602" s="402"/>
      <c r="BO4602" s="402"/>
      <c r="BP4602" s="402"/>
      <c r="BQ4602" s="402"/>
      <c r="BR4602" s="402"/>
      <c r="BS4602" s="402"/>
      <c r="BT4602" s="402"/>
      <c r="BU4602" s="402"/>
      <c r="BV4602" s="402"/>
      <c r="BW4602" s="402"/>
      <c r="BX4602" s="402"/>
      <c r="BY4602" s="402"/>
      <c r="BZ4602" s="402"/>
      <c r="CA4602" s="402"/>
      <c r="CB4602" s="402"/>
      <c r="CC4602" s="402"/>
      <c r="CD4602" s="402"/>
      <c r="CE4602" s="402"/>
      <c r="CF4602" s="402"/>
      <c r="CG4602" s="402"/>
      <c r="CH4602" s="402"/>
      <c r="CI4602" s="402"/>
      <c r="CJ4602" s="402"/>
      <c r="CK4602" s="402"/>
      <c r="CL4602" s="402"/>
      <c r="CM4602" s="402"/>
      <c r="CN4602" s="402"/>
      <c r="CO4602" s="402"/>
      <c r="CP4602" s="402"/>
      <c r="CQ4602" s="402"/>
      <c r="CR4602" s="402"/>
      <c r="CS4602" s="402"/>
      <c r="CT4602" s="402"/>
      <c r="CU4602" s="402"/>
      <c r="CV4602" s="402"/>
      <c r="CW4602" s="402"/>
      <c r="CX4602" s="402"/>
      <c r="CY4602" s="402"/>
      <c r="CZ4602" s="402"/>
      <c r="DA4602" s="402"/>
      <c r="DB4602" s="402"/>
      <c r="DC4602" s="402"/>
      <c r="DD4602" s="402"/>
      <c r="DE4602" s="402"/>
      <c r="DF4602" s="402"/>
      <c r="DG4602" s="402"/>
      <c r="DH4602" s="402"/>
      <c r="DI4602" s="402"/>
      <c r="DJ4602" s="402"/>
      <c r="DK4602" s="402"/>
      <c r="DL4602" s="402"/>
      <c r="DM4602" s="402"/>
      <c r="DN4602" s="402"/>
      <c r="DO4602" s="402"/>
      <c r="DP4602" s="402"/>
      <c r="DQ4602" s="402"/>
      <c r="DR4602" s="402"/>
      <c r="DS4602" s="402"/>
      <c r="DT4602" s="402"/>
      <c r="DU4602" s="402"/>
      <c r="DV4602" s="402"/>
      <c r="DW4602" s="402"/>
      <c r="DX4602" s="402"/>
      <c r="DY4602" s="402"/>
      <c r="DZ4602" s="402"/>
      <c r="EA4602" s="402"/>
      <c r="EB4602" s="402"/>
      <c r="EC4602" s="402"/>
      <c r="ED4602" s="402"/>
      <c r="EE4602" s="402"/>
      <c r="EF4602" s="402"/>
      <c r="EG4602" s="402"/>
      <c r="EH4602" s="402"/>
      <c r="EI4602" s="402"/>
      <c r="EJ4602" s="402"/>
      <c r="EK4602" s="402"/>
      <c r="EL4602" s="402"/>
      <c r="EM4602" s="402"/>
      <c r="EN4602" s="402"/>
      <c r="EO4602" s="402"/>
      <c r="EP4602" s="402"/>
      <c r="EQ4602" s="402"/>
      <c r="ER4602" s="402"/>
      <c r="ES4602" s="402"/>
      <c r="ET4602" s="402"/>
      <c r="EU4602" s="402"/>
      <c r="EV4602" s="402"/>
      <c r="EW4602" s="402"/>
      <c r="EX4602" s="402"/>
      <c r="EY4602" s="402"/>
      <c r="EZ4602" s="402"/>
      <c r="FA4602" s="402"/>
      <c r="FB4602" s="402"/>
      <c r="FC4602" s="402"/>
      <c r="FD4602" s="402"/>
      <c r="FE4602" s="402"/>
      <c r="FF4602" s="402"/>
      <c r="FG4602" s="402"/>
      <c r="FH4602" s="402"/>
      <c r="FI4602" s="402"/>
      <c r="FJ4602" s="402"/>
      <c r="FK4602" s="402"/>
      <c r="FL4602" s="402"/>
      <c r="FM4602" s="402"/>
      <c r="FN4602" s="402"/>
      <c r="FO4602" s="402"/>
      <c r="FP4602" s="402"/>
      <c r="FQ4602" s="402"/>
      <c r="FR4602" s="402"/>
      <c r="FS4602" s="402"/>
      <c r="FT4602" s="402"/>
      <c r="FU4602" s="402"/>
      <c r="FV4602" s="402"/>
      <c r="FW4602" s="402"/>
      <c r="FX4602" s="402"/>
      <c r="FY4602" s="402"/>
      <c r="FZ4602" s="402"/>
      <c r="GA4602" s="402"/>
      <c r="GB4602" s="402"/>
      <c r="GC4602" s="402"/>
      <c r="GD4602" s="402"/>
      <c r="GE4602" s="402"/>
      <c r="GF4602" s="402"/>
      <c r="GG4602" s="402"/>
      <c r="GH4602" s="402"/>
      <c r="GI4602" s="402"/>
      <c r="GJ4602" s="402"/>
      <c r="GK4602" s="402"/>
      <c r="GL4602" s="402"/>
      <c r="GM4602" s="402"/>
      <c r="GN4602" s="402"/>
      <c r="GO4602" s="402"/>
      <c r="GP4602" s="402"/>
      <c r="GQ4602" s="402"/>
      <c r="GR4602" s="402"/>
      <c r="GS4602" s="402"/>
      <c r="GT4602" s="402"/>
      <c r="GU4602" s="402"/>
      <c r="GV4602" s="402"/>
      <c r="GW4602" s="402"/>
      <c r="GX4602" s="402"/>
      <c r="GY4602" s="402"/>
      <c r="GZ4602" s="402"/>
      <c r="HA4602" s="402"/>
      <c r="HB4602" s="402"/>
      <c r="HC4602" s="402"/>
      <c r="HD4602" s="402"/>
      <c r="HE4602" s="402"/>
      <c r="HF4602" s="402"/>
      <c r="HG4602" s="402"/>
      <c r="HH4602" s="402"/>
      <c r="HI4602" s="402"/>
      <c r="HJ4602" s="402"/>
      <c r="HK4602" s="402"/>
      <c r="HL4602" s="402"/>
      <c r="HM4602" s="402"/>
      <c r="HN4602" s="402"/>
      <c r="HO4602" s="402"/>
      <c r="HP4602" s="402"/>
      <c r="HQ4602" s="402"/>
      <c r="HR4602" s="402"/>
      <c r="HS4602" s="402"/>
      <c r="HT4602" s="402"/>
      <c r="HU4602" s="402"/>
      <c r="HV4602" s="402"/>
      <c r="HW4602" s="402"/>
      <c r="HX4602" s="402"/>
      <c r="HY4602" s="402"/>
      <c r="HZ4602" s="402"/>
      <c r="IA4602" s="402"/>
      <c r="IB4602" s="402"/>
      <c r="IC4602" s="402"/>
      <c r="ID4602" s="402"/>
      <c r="IE4602" s="402"/>
      <c r="IF4602" s="402"/>
      <c r="IG4602" s="402"/>
      <c r="IH4602" s="402"/>
      <c r="II4602" s="402"/>
      <c r="IJ4602" s="402"/>
      <c r="IK4602" s="402"/>
      <c r="IL4602" s="402"/>
      <c r="IM4602" s="402"/>
      <c r="IN4602" s="402"/>
      <c r="IO4602" s="402"/>
      <c r="IP4602" s="402"/>
      <c r="IQ4602" s="402"/>
      <c r="IR4602" s="402"/>
      <c r="IS4602" s="402"/>
      <c r="IT4602" s="402"/>
      <c r="IU4602" s="402"/>
      <c r="IV4602" s="402"/>
    </row>
    <row r="4603" spans="1:256" s="21" customFormat="1">
      <c r="A4603" s="13"/>
      <c r="B4603" s="8"/>
      <c r="C4603" s="8"/>
      <c r="D4603" s="113"/>
      <c r="E4603" s="33"/>
      <c r="F4603" s="34"/>
      <c r="G4603" s="63"/>
      <c r="H4603" s="67"/>
      <c r="I4603" s="34"/>
      <c r="J4603" s="34"/>
      <c r="K4603" s="34"/>
      <c r="L4603" s="34"/>
      <c r="M4603" s="34"/>
      <c r="N4603" s="34"/>
      <c r="O4603" s="34"/>
      <c r="P4603" s="34"/>
      <c r="Q4603" s="34"/>
      <c r="R4603" s="34"/>
      <c r="S4603" s="34"/>
      <c r="T4603" s="34"/>
      <c r="U4603" s="34"/>
      <c r="V4603" s="34"/>
      <c r="W4603" s="34"/>
      <c r="X4603" s="63"/>
      <c r="Y4603" s="34"/>
      <c r="Z4603" s="65"/>
      <c r="AA4603" s="65"/>
      <c r="AB4603" s="34"/>
      <c r="AC4603" s="34"/>
      <c r="AD4603" s="34"/>
      <c r="AE4603" s="34"/>
      <c r="AF4603" s="34"/>
      <c r="AG4603" s="34"/>
      <c r="AH4603" s="34"/>
      <c r="AI4603" s="34"/>
      <c r="AJ4603" s="34"/>
      <c r="AK4603" s="34"/>
      <c r="AL4603" s="34"/>
      <c r="AM4603" s="34"/>
      <c r="AN4603" s="34"/>
      <c r="AO4603" s="34"/>
      <c r="AP4603" s="34"/>
      <c r="AQ4603" s="34"/>
      <c r="AR4603" s="28"/>
      <c r="AS4603" s="29"/>
      <c r="AT4603" s="29"/>
      <c r="AU4603" s="29"/>
      <c r="AV4603" s="402"/>
      <c r="AW4603" s="402"/>
      <c r="AX4603" s="402"/>
      <c r="AY4603" s="402"/>
      <c r="AZ4603" s="402"/>
      <c r="BA4603" s="402"/>
      <c r="BB4603" s="402"/>
      <c r="BC4603" s="402"/>
      <c r="BD4603" s="402"/>
      <c r="BE4603" s="402"/>
      <c r="BF4603" s="402"/>
      <c r="BG4603" s="402"/>
      <c r="BH4603" s="402"/>
      <c r="BI4603" s="402"/>
      <c r="BJ4603" s="402"/>
      <c r="BK4603" s="402"/>
      <c r="BL4603" s="402"/>
      <c r="BM4603" s="402"/>
      <c r="BN4603" s="402"/>
      <c r="BO4603" s="402"/>
      <c r="BP4603" s="402"/>
      <c r="BQ4603" s="402"/>
      <c r="BR4603" s="402"/>
      <c r="BS4603" s="402"/>
      <c r="BT4603" s="402"/>
      <c r="BU4603" s="402"/>
      <c r="BV4603" s="402"/>
      <c r="BW4603" s="402"/>
      <c r="BX4603" s="402"/>
      <c r="BY4603" s="402"/>
      <c r="BZ4603" s="402"/>
      <c r="CA4603" s="402"/>
      <c r="CB4603" s="402"/>
      <c r="CC4603" s="402"/>
      <c r="CD4603" s="402"/>
      <c r="CE4603" s="402"/>
      <c r="CF4603" s="402"/>
      <c r="CG4603" s="402"/>
      <c r="CH4603" s="402"/>
      <c r="CI4603" s="402"/>
      <c r="CJ4603" s="402"/>
      <c r="CK4603" s="402"/>
      <c r="CL4603" s="402"/>
      <c r="CM4603" s="402"/>
      <c r="CN4603" s="402"/>
      <c r="CO4603" s="402"/>
      <c r="CP4603" s="402"/>
      <c r="CQ4603" s="402"/>
      <c r="CR4603" s="402"/>
      <c r="CS4603" s="402"/>
      <c r="CT4603" s="402"/>
      <c r="CU4603" s="402"/>
      <c r="CV4603" s="402"/>
      <c r="CW4603" s="402"/>
      <c r="CX4603" s="402"/>
      <c r="CY4603" s="402"/>
      <c r="CZ4603" s="402"/>
      <c r="DA4603" s="402"/>
      <c r="DB4603" s="402"/>
      <c r="DC4603" s="402"/>
      <c r="DD4603" s="402"/>
      <c r="DE4603" s="402"/>
      <c r="DF4603" s="402"/>
      <c r="DG4603" s="402"/>
      <c r="DH4603" s="402"/>
      <c r="DI4603" s="402"/>
      <c r="DJ4603" s="402"/>
      <c r="DK4603" s="402"/>
      <c r="DL4603" s="402"/>
      <c r="DM4603" s="402"/>
      <c r="DN4603" s="402"/>
      <c r="DO4603" s="402"/>
      <c r="DP4603" s="402"/>
      <c r="DQ4603" s="402"/>
      <c r="DR4603" s="402"/>
      <c r="DS4603" s="402"/>
      <c r="DT4603" s="402"/>
      <c r="DU4603" s="402"/>
      <c r="DV4603" s="402"/>
      <c r="DW4603" s="402"/>
      <c r="DX4603" s="402"/>
      <c r="DY4603" s="402"/>
      <c r="DZ4603" s="402"/>
      <c r="EA4603" s="402"/>
      <c r="EB4603" s="402"/>
      <c r="EC4603" s="402"/>
      <c r="ED4603" s="402"/>
      <c r="EE4603" s="402"/>
      <c r="EF4603" s="402"/>
      <c r="EG4603" s="402"/>
      <c r="EH4603" s="402"/>
      <c r="EI4603" s="402"/>
      <c r="EJ4603" s="402"/>
      <c r="EK4603" s="402"/>
      <c r="EL4603" s="402"/>
      <c r="EM4603" s="402"/>
      <c r="EN4603" s="402"/>
      <c r="EO4603" s="402"/>
      <c r="EP4603" s="402"/>
      <c r="EQ4603" s="402"/>
      <c r="ER4603" s="402"/>
      <c r="ES4603" s="402"/>
      <c r="ET4603" s="402"/>
      <c r="EU4603" s="402"/>
      <c r="EV4603" s="402"/>
      <c r="EW4603" s="402"/>
      <c r="EX4603" s="402"/>
      <c r="EY4603" s="402"/>
      <c r="EZ4603" s="402"/>
      <c r="FA4603" s="402"/>
      <c r="FB4603" s="402"/>
      <c r="FC4603" s="402"/>
      <c r="FD4603" s="402"/>
      <c r="FE4603" s="402"/>
      <c r="FF4603" s="402"/>
      <c r="FG4603" s="402"/>
      <c r="FH4603" s="402"/>
      <c r="FI4603" s="402"/>
      <c r="FJ4603" s="402"/>
      <c r="FK4603" s="402"/>
      <c r="FL4603" s="402"/>
      <c r="FM4603" s="402"/>
      <c r="FN4603" s="402"/>
      <c r="FO4603" s="402"/>
      <c r="FP4603" s="402"/>
      <c r="FQ4603" s="402"/>
      <c r="FR4603" s="402"/>
      <c r="FS4603" s="402"/>
      <c r="FT4603" s="402"/>
      <c r="FU4603" s="402"/>
      <c r="FV4603" s="402"/>
      <c r="FW4603" s="402"/>
      <c r="FX4603" s="402"/>
      <c r="FY4603" s="402"/>
      <c r="FZ4603" s="402"/>
      <c r="GA4603" s="402"/>
      <c r="GB4603" s="402"/>
      <c r="GC4603" s="402"/>
      <c r="GD4603" s="402"/>
      <c r="GE4603" s="402"/>
      <c r="GF4603" s="402"/>
      <c r="GG4603" s="402"/>
      <c r="GH4603" s="402"/>
      <c r="GI4603" s="402"/>
      <c r="GJ4603" s="402"/>
      <c r="GK4603" s="402"/>
      <c r="GL4603" s="402"/>
      <c r="GM4603" s="402"/>
      <c r="GN4603" s="402"/>
      <c r="GO4603" s="402"/>
      <c r="GP4603" s="402"/>
      <c r="GQ4603" s="402"/>
      <c r="GR4603" s="402"/>
      <c r="GS4603" s="402"/>
      <c r="GT4603" s="402"/>
      <c r="GU4603" s="402"/>
      <c r="GV4603" s="402"/>
      <c r="GW4603" s="402"/>
      <c r="GX4603" s="402"/>
      <c r="GY4603" s="402"/>
      <c r="GZ4603" s="402"/>
      <c r="HA4603" s="402"/>
      <c r="HB4603" s="402"/>
      <c r="HC4603" s="402"/>
      <c r="HD4603" s="402"/>
      <c r="HE4603" s="402"/>
      <c r="HF4603" s="402"/>
      <c r="HG4603" s="402"/>
      <c r="HH4603" s="402"/>
      <c r="HI4603" s="402"/>
      <c r="HJ4603" s="402"/>
      <c r="HK4603" s="402"/>
      <c r="HL4603" s="402"/>
      <c r="HM4603" s="402"/>
      <c r="HN4603" s="402"/>
      <c r="HO4603" s="402"/>
      <c r="HP4603" s="402"/>
      <c r="HQ4603" s="402"/>
      <c r="HR4603" s="402"/>
      <c r="HS4603" s="402"/>
      <c r="HT4603" s="402"/>
      <c r="HU4603" s="402"/>
      <c r="HV4603" s="402"/>
      <c r="HW4603" s="402"/>
      <c r="HX4603" s="402"/>
      <c r="HY4603" s="402"/>
      <c r="HZ4603" s="402"/>
      <c r="IA4603" s="402"/>
      <c r="IB4603" s="402"/>
      <c r="IC4603" s="402"/>
      <c r="ID4603" s="402"/>
      <c r="IE4603" s="402"/>
      <c r="IF4603" s="402"/>
      <c r="IG4603" s="402"/>
      <c r="IH4603" s="402"/>
      <c r="II4603" s="402"/>
      <c r="IJ4603" s="402"/>
      <c r="IK4603" s="402"/>
      <c r="IL4603" s="402"/>
      <c r="IM4603" s="402"/>
      <c r="IN4603" s="402"/>
      <c r="IO4603" s="402"/>
      <c r="IP4603" s="402"/>
      <c r="IQ4603" s="402"/>
      <c r="IR4603" s="402"/>
      <c r="IS4603" s="402"/>
      <c r="IT4603" s="402"/>
      <c r="IU4603" s="402"/>
      <c r="IV4603" s="402"/>
    </row>
    <row r="4604" spans="1:256" s="21" customFormat="1">
      <c r="A4604" s="14"/>
      <c r="B4604" s="11">
        <v>7</v>
      </c>
      <c r="C4604" s="11"/>
      <c r="D4604" s="85" t="s">
        <v>8</v>
      </c>
      <c r="E4604" s="31">
        <v>0</v>
      </c>
      <c r="F4604" s="31">
        <f t="shared" ref="F4604:V4604" si="429">SUM(F4605:F4606)</f>
        <v>0</v>
      </c>
      <c r="G4604" s="31">
        <f t="shared" si="429"/>
        <v>0</v>
      </c>
      <c r="H4604" s="31">
        <f t="shared" si="429"/>
        <v>0</v>
      </c>
      <c r="I4604" s="31">
        <f t="shared" si="429"/>
        <v>0</v>
      </c>
      <c r="J4604" s="31">
        <f t="shared" si="429"/>
        <v>0</v>
      </c>
      <c r="K4604" s="31">
        <f t="shared" si="429"/>
        <v>0</v>
      </c>
      <c r="L4604" s="31">
        <f t="shared" si="429"/>
        <v>0</v>
      </c>
      <c r="M4604" s="31">
        <f t="shared" si="429"/>
        <v>0</v>
      </c>
      <c r="N4604" s="31">
        <f t="shared" si="429"/>
        <v>0</v>
      </c>
      <c r="O4604" s="31">
        <f t="shared" si="429"/>
        <v>0</v>
      </c>
      <c r="P4604" s="31">
        <f t="shared" si="429"/>
        <v>0</v>
      </c>
      <c r="Q4604" s="31">
        <f t="shared" si="429"/>
        <v>0</v>
      </c>
      <c r="R4604" s="31">
        <f t="shared" si="429"/>
        <v>0</v>
      </c>
      <c r="S4604" s="31">
        <f t="shared" si="429"/>
        <v>0</v>
      </c>
      <c r="T4604" s="31">
        <f t="shared" si="429"/>
        <v>0</v>
      </c>
      <c r="U4604" s="31">
        <f t="shared" si="429"/>
        <v>0</v>
      </c>
      <c r="V4604" s="31">
        <f t="shared" si="429"/>
        <v>0</v>
      </c>
      <c r="W4604" s="31">
        <f>SUM(O4604:V4604)</f>
        <v>0</v>
      </c>
      <c r="X4604" s="31">
        <f>SUM(X4605:X4606)</f>
        <v>0</v>
      </c>
      <c r="Y4604" s="31">
        <f>H4604+I4604+J4604+K4604+L4604+M4604+N4604+W4604+X4604</f>
        <v>0</v>
      </c>
      <c r="Z4604" s="31">
        <f t="shared" ref="Z4604:AK4604" si="430">SUM(Z4605:Z4606)</f>
        <v>0</v>
      </c>
      <c r="AA4604" s="31">
        <f t="shared" si="430"/>
        <v>0</v>
      </c>
      <c r="AB4604" s="31">
        <f t="shared" si="430"/>
        <v>0</v>
      </c>
      <c r="AC4604" s="31">
        <f t="shared" si="430"/>
        <v>0</v>
      </c>
      <c r="AD4604" s="31">
        <f t="shared" si="430"/>
        <v>0</v>
      </c>
      <c r="AE4604" s="31">
        <f t="shared" si="430"/>
        <v>0</v>
      </c>
      <c r="AF4604" s="31">
        <f t="shared" si="430"/>
        <v>0</v>
      </c>
      <c r="AG4604" s="31">
        <f t="shared" si="430"/>
        <v>0</v>
      </c>
      <c r="AH4604" s="31">
        <f t="shared" si="430"/>
        <v>0</v>
      </c>
      <c r="AI4604" s="31">
        <f t="shared" si="430"/>
        <v>0</v>
      </c>
      <c r="AJ4604" s="31">
        <f t="shared" si="430"/>
        <v>0</v>
      </c>
      <c r="AK4604" s="31">
        <f t="shared" si="430"/>
        <v>0</v>
      </c>
      <c r="AL4604" s="31">
        <f>SUM(AD4604:AK4604)</f>
        <v>0</v>
      </c>
      <c r="AM4604" s="31">
        <f>SUM(AM4605:AM4606)</f>
        <v>0</v>
      </c>
      <c r="AN4604" s="31">
        <f>SUM(AN4605:AN4606)</f>
        <v>0</v>
      </c>
      <c r="AO4604" s="31">
        <f>Z4604+AA4604+AB4604+AC4604+AL4604+AM4604+AN4604</f>
        <v>0</v>
      </c>
      <c r="AP4604" s="32">
        <f>E4604+Y4604-AO4604</f>
        <v>0</v>
      </c>
      <c r="AQ4604" s="32"/>
      <c r="AR4604" s="28"/>
      <c r="AS4604" s="29">
        <f>E4604+H4604+I4604+J4604+K4604+L4604+M4604+N4604+W4604+X4604-Z4604-AB4604-AL4604-AC4604-AM4604-AN4604</f>
        <v>0</v>
      </c>
      <c r="AT4604" s="29">
        <f>AP4604-AS4604</f>
        <v>0</v>
      </c>
      <c r="AU4604" s="29">
        <f>E4604</f>
        <v>0</v>
      </c>
      <c r="AV4604" s="86">
        <f>AS4604-AU4604</f>
        <v>0</v>
      </c>
      <c r="AW4604" s="86">
        <f>Y4604-AO4604</f>
        <v>0</v>
      </c>
      <c r="AX4604" s="86">
        <f>AV4604-AW4604</f>
        <v>0</v>
      </c>
      <c r="AZ4604" s="398"/>
    </row>
    <row r="4605" spans="1:256" s="21" customFormat="1">
      <c r="A4605" s="10"/>
      <c r="B4605" s="8"/>
      <c r="C4605" s="8"/>
      <c r="D4605" s="82"/>
      <c r="E4605" s="33"/>
      <c r="F4605" s="33"/>
      <c r="G4605" s="282"/>
      <c r="H4605" s="283"/>
      <c r="I4605" s="33"/>
      <c r="J4605" s="33"/>
      <c r="K4605" s="33"/>
      <c r="L4605" s="33"/>
      <c r="M4605" s="33"/>
      <c r="N4605" s="33"/>
      <c r="O4605" s="33"/>
      <c r="P4605" s="33"/>
      <c r="Q4605" s="33"/>
      <c r="R4605" s="33"/>
      <c r="S4605" s="33"/>
      <c r="T4605" s="33"/>
      <c r="U4605" s="33"/>
      <c r="V4605" s="33"/>
      <c r="W4605" s="33"/>
      <c r="X4605" s="282"/>
      <c r="Y4605" s="33"/>
      <c r="Z4605" s="284"/>
      <c r="AA4605" s="284"/>
      <c r="AB4605" s="33"/>
      <c r="AC4605" s="33"/>
      <c r="AD4605" s="33"/>
      <c r="AE4605" s="33"/>
      <c r="AF4605" s="33"/>
      <c r="AG4605" s="33"/>
      <c r="AH4605" s="33"/>
      <c r="AI4605" s="33"/>
      <c r="AJ4605" s="33"/>
      <c r="AK4605" s="33"/>
      <c r="AL4605" s="33"/>
      <c r="AM4605" s="33"/>
      <c r="AN4605" s="33"/>
      <c r="AO4605" s="33"/>
      <c r="AP4605" s="34"/>
      <c r="AQ4605" s="70"/>
      <c r="AR4605" s="76"/>
      <c r="AS4605" s="60"/>
      <c r="AT4605" s="60"/>
      <c r="AU4605" s="60"/>
    </row>
    <row r="4606" spans="1:256" s="21" customFormat="1">
      <c r="A4606" s="10"/>
      <c r="B4606" s="8"/>
      <c r="C4606" s="8"/>
      <c r="D4606" s="82"/>
      <c r="E4606" s="33"/>
      <c r="F4606" s="33"/>
      <c r="G4606" s="282"/>
      <c r="H4606" s="283"/>
      <c r="I4606" s="33"/>
      <c r="J4606" s="33"/>
      <c r="K4606" s="33"/>
      <c r="L4606" s="33"/>
      <c r="M4606" s="33"/>
      <c r="N4606" s="33"/>
      <c r="O4606" s="33"/>
      <c r="P4606" s="33"/>
      <c r="Q4606" s="33"/>
      <c r="R4606" s="33"/>
      <c r="S4606" s="33"/>
      <c r="T4606" s="33"/>
      <c r="U4606" s="33"/>
      <c r="V4606" s="33"/>
      <c r="W4606" s="33"/>
      <c r="X4606" s="282"/>
      <c r="Y4606" s="33"/>
      <c r="Z4606" s="284"/>
      <c r="AA4606" s="284"/>
      <c r="AB4606" s="33"/>
      <c r="AC4606" s="33"/>
      <c r="AD4606" s="33"/>
      <c r="AE4606" s="33"/>
      <c r="AF4606" s="33"/>
      <c r="AG4606" s="33"/>
      <c r="AH4606" s="33"/>
      <c r="AI4606" s="33"/>
      <c r="AJ4606" s="33"/>
      <c r="AK4606" s="33"/>
      <c r="AL4606" s="33"/>
      <c r="AM4606" s="33"/>
      <c r="AN4606" s="33"/>
      <c r="AO4606" s="33"/>
      <c r="AP4606" s="34"/>
      <c r="AQ4606" s="70"/>
      <c r="AR4606" s="76"/>
      <c r="AS4606" s="60"/>
      <c r="AT4606" s="60"/>
      <c r="AU4606" s="60"/>
    </row>
    <row r="4607" spans="1:256" s="21" customFormat="1">
      <c r="A4607" s="14"/>
      <c r="B4607" s="11">
        <v>8</v>
      </c>
      <c r="C4607" s="11"/>
      <c r="D4607" s="77" t="s">
        <v>39</v>
      </c>
      <c r="E4607" s="31">
        <v>29985000</v>
      </c>
      <c r="F4607" s="31">
        <f t="shared" ref="F4607:V4607" si="431">SUM(F4608:F4616)</f>
        <v>0</v>
      </c>
      <c r="G4607" s="31">
        <f t="shared" si="431"/>
        <v>0</v>
      </c>
      <c r="H4607" s="31">
        <f t="shared" si="431"/>
        <v>0</v>
      </c>
      <c r="I4607" s="31">
        <f t="shared" si="431"/>
        <v>0</v>
      </c>
      <c r="J4607" s="31">
        <f t="shared" si="431"/>
        <v>0</v>
      </c>
      <c r="K4607" s="31">
        <f t="shared" si="431"/>
        <v>0</v>
      </c>
      <c r="L4607" s="31">
        <f t="shared" si="431"/>
        <v>0</v>
      </c>
      <c r="M4607" s="31">
        <f t="shared" si="431"/>
        <v>0</v>
      </c>
      <c r="N4607" s="31">
        <f t="shared" si="431"/>
        <v>0</v>
      </c>
      <c r="O4607" s="31">
        <f t="shared" si="431"/>
        <v>0</v>
      </c>
      <c r="P4607" s="31">
        <f t="shared" si="431"/>
        <v>0</v>
      </c>
      <c r="Q4607" s="31">
        <f t="shared" si="431"/>
        <v>0</v>
      </c>
      <c r="R4607" s="31">
        <f t="shared" si="431"/>
        <v>0</v>
      </c>
      <c r="S4607" s="31">
        <f t="shared" si="431"/>
        <v>0</v>
      </c>
      <c r="T4607" s="31">
        <f t="shared" si="431"/>
        <v>0</v>
      </c>
      <c r="U4607" s="31">
        <f t="shared" si="431"/>
        <v>0</v>
      </c>
      <c r="V4607" s="31">
        <f t="shared" si="431"/>
        <v>0</v>
      </c>
      <c r="W4607" s="31">
        <f>SUM(O4607:V4607)</f>
        <v>0</v>
      </c>
      <c r="X4607" s="31">
        <f>SUM(X4608:X4616)</f>
        <v>0</v>
      </c>
      <c r="Y4607" s="31">
        <f>H4607+I4607+J4607+K4607+L4607+M4607+N4607+W4607+X4607</f>
        <v>0</v>
      </c>
      <c r="Z4607" s="31">
        <f t="shared" ref="Z4607:AK4607" si="432">SUM(Z4608:Z4616)</f>
        <v>0</v>
      </c>
      <c r="AA4607" s="31">
        <f t="shared" si="432"/>
        <v>0</v>
      </c>
      <c r="AB4607" s="31">
        <f t="shared" si="432"/>
        <v>0</v>
      </c>
      <c r="AC4607" s="31">
        <f t="shared" si="432"/>
        <v>0</v>
      </c>
      <c r="AD4607" s="31">
        <f t="shared" si="432"/>
        <v>0</v>
      </c>
      <c r="AE4607" s="31">
        <f t="shared" si="432"/>
        <v>0</v>
      </c>
      <c r="AF4607" s="31">
        <f t="shared" si="432"/>
        <v>0</v>
      </c>
      <c r="AG4607" s="31">
        <f t="shared" si="432"/>
        <v>0</v>
      </c>
      <c r="AH4607" s="31">
        <f t="shared" si="432"/>
        <v>0</v>
      </c>
      <c r="AI4607" s="31">
        <f t="shared" si="432"/>
        <v>0</v>
      </c>
      <c r="AJ4607" s="31">
        <f t="shared" si="432"/>
        <v>0</v>
      </c>
      <c r="AK4607" s="31">
        <f t="shared" si="432"/>
        <v>0</v>
      </c>
      <c r="AL4607" s="31">
        <f>SUM(AD4607:AK4607)</f>
        <v>0</v>
      </c>
      <c r="AM4607" s="31">
        <f>SUM(AM4608:AM4616)</f>
        <v>0</v>
      </c>
      <c r="AN4607" s="31">
        <f>SUM(AN4608:AN4616)</f>
        <v>0</v>
      </c>
      <c r="AO4607" s="31">
        <f>Z4607+AA4607+AB4607+AC4607+AL4607+AM4607+AN4607</f>
        <v>0</v>
      </c>
      <c r="AP4607" s="32">
        <f>E4607+Y4607-AO4607</f>
        <v>29985000</v>
      </c>
      <c r="AQ4607" s="32"/>
      <c r="AR4607" s="28"/>
      <c r="AS4607" s="29">
        <f>E4607+H4607+I4607+J4607+K4607+L4607+M4607+N4607+W4607+X4607-Z4607-AB4607-AL4607-AC4607-AM4607-AN4607</f>
        <v>29985000</v>
      </c>
      <c r="AT4607" s="29">
        <f>AP4607-AS4607</f>
        <v>0</v>
      </c>
      <c r="AU4607" s="29">
        <f>E4607</f>
        <v>29985000</v>
      </c>
      <c r="AV4607" s="86">
        <f>AS4607-AU4607</f>
        <v>0</v>
      </c>
      <c r="AW4607" s="86">
        <f>Y4607-AO4607</f>
        <v>0</v>
      </c>
      <c r="AX4607" s="86">
        <f>AV4607-AW4607</f>
        <v>0</v>
      </c>
      <c r="AZ4607" s="398"/>
    </row>
    <row r="4608" spans="1:256" s="21" customFormat="1">
      <c r="A4608" s="10"/>
      <c r="B4608" s="245"/>
      <c r="C4608" s="245"/>
      <c r="D4608" s="78"/>
      <c r="E4608" s="33"/>
      <c r="F4608" s="33"/>
      <c r="G4608" s="282"/>
      <c r="H4608" s="283"/>
      <c r="I4608" s="33"/>
      <c r="J4608" s="33"/>
      <c r="K4608" s="33"/>
      <c r="L4608" s="33"/>
      <c r="M4608" s="33"/>
      <c r="N4608" s="33"/>
      <c r="O4608" s="33"/>
      <c r="P4608" s="33"/>
      <c r="Q4608" s="33"/>
      <c r="R4608" s="33"/>
      <c r="S4608" s="33"/>
      <c r="T4608" s="33"/>
      <c r="U4608" s="33"/>
      <c r="V4608" s="33"/>
      <c r="W4608" s="33"/>
      <c r="X4608" s="282"/>
      <c r="Y4608" s="33"/>
      <c r="Z4608" s="284"/>
      <c r="AA4608" s="284"/>
      <c r="AB4608" s="33"/>
      <c r="AC4608" s="33"/>
      <c r="AD4608" s="33"/>
      <c r="AE4608" s="33"/>
      <c r="AF4608" s="33"/>
      <c r="AG4608" s="33"/>
      <c r="AH4608" s="33"/>
      <c r="AI4608" s="33"/>
      <c r="AJ4608" s="33"/>
      <c r="AK4608" s="33"/>
      <c r="AL4608" s="33"/>
      <c r="AM4608" s="33"/>
      <c r="AN4608" s="33"/>
      <c r="AO4608" s="33"/>
      <c r="AP4608" s="34"/>
      <c r="AQ4608" s="70"/>
      <c r="AR4608" s="76"/>
      <c r="AS4608" s="60"/>
      <c r="AT4608" s="60"/>
      <c r="AU4608" s="60"/>
    </row>
    <row r="4609" spans="1:256" s="21" customFormat="1">
      <c r="A4609" s="10"/>
      <c r="B4609" s="245"/>
      <c r="C4609" s="245"/>
      <c r="D4609" s="78"/>
      <c r="E4609" s="33"/>
      <c r="F4609" s="33"/>
      <c r="G4609" s="282"/>
      <c r="H4609" s="283"/>
      <c r="I4609" s="33"/>
      <c r="J4609" s="33"/>
      <c r="K4609" s="33"/>
      <c r="L4609" s="33"/>
      <c r="M4609" s="33"/>
      <c r="N4609" s="33"/>
      <c r="O4609" s="33"/>
      <c r="P4609" s="33"/>
      <c r="Q4609" s="33"/>
      <c r="R4609" s="33"/>
      <c r="S4609" s="33"/>
      <c r="T4609" s="33"/>
      <c r="U4609" s="33"/>
      <c r="V4609" s="33"/>
      <c r="W4609" s="33"/>
      <c r="X4609" s="282"/>
      <c r="Y4609" s="33"/>
      <c r="Z4609" s="284"/>
      <c r="AA4609" s="284"/>
      <c r="AB4609" s="33"/>
      <c r="AC4609" s="33"/>
      <c r="AD4609" s="33"/>
      <c r="AE4609" s="33"/>
      <c r="AF4609" s="33"/>
      <c r="AG4609" s="33"/>
      <c r="AH4609" s="33"/>
      <c r="AI4609" s="33"/>
      <c r="AJ4609" s="33"/>
      <c r="AK4609" s="33"/>
      <c r="AL4609" s="33"/>
      <c r="AM4609" s="33"/>
      <c r="AN4609" s="33"/>
      <c r="AO4609" s="33"/>
      <c r="AP4609" s="34"/>
      <c r="AQ4609" s="70"/>
      <c r="AR4609" s="76"/>
      <c r="AS4609" s="60"/>
      <c r="AT4609" s="60"/>
      <c r="AU4609" s="60"/>
    </row>
    <row r="4610" spans="1:256" s="21" customFormat="1" ht="15">
      <c r="A4610" s="10"/>
      <c r="B4610" s="245"/>
      <c r="C4610" s="245"/>
      <c r="D4610" s="388"/>
      <c r="E4610" s="33"/>
      <c r="F4610" s="33"/>
      <c r="G4610" s="282"/>
      <c r="H4610" s="283"/>
      <c r="I4610" s="33"/>
      <c r="J4610" s="33"/>
      <c r="K4610" s="33"/>
      <c r="L4610" s="33"/>
      <c r="M4610" s="33"/>
      <c r="N4610" s="33"/>
      <c r="O4610" s="33"/>
      <c r="P4610" s="33"/>
      <c r="Q4610" s="33"/>
      <c r="R4610" s="33"/>
      <c r="S4610" s="33"/>
      <c r="T4610" s="33"/>
      <c r="U4610" s="33"/>
      <c r="V4610" s="33"/>
      <c r="W4610" s="33"/>
      <c r="X4610" s="282"/>
      <c r="Y4610" s="33"/>
      <c r="Z4610" s="284"/>
      <c r="AA4610" s="284"/>
      <c r="AB4610" s="33"/>
      <c r="AC4610" s="33"/>
      <c r="AD4610" s="33"/>
      <c r="AE4610" s="33"/>
      <c r="AF4610" s="33"/>
      <c r="AG4610" s="33"/>
      <c r="AH4610" s="33"/>
      <c r="AI4610" s="33"/>
      <c r="AJ4610" s="33"/>
      <c r="AK4610" s="33"/>
      <c r="AL4610" s="33"/>
      <c r="AM4610" s="33"/>
      <c r="AN4610" s="33"/>
      <c r="AO4610" s="33"/>
      <c r="AP4610" s="34"/>
      <c r="AQ4610" s="70"/>
      <c r="AR4610" s="76"/>
      <c r="AS4610" s="60"/>
      <c r="AT4610" s="60"/>
      <c r="AU4610" s="60"/>
    </row>
    <row r="4611" spans="1:256" s="21" customFormat="1">
      <c r="A4611" s="10"/>
      <c r="B4611" s="245"/>
      <c r="C4611" s="245"/>
      <c r="D4611" s="371"/>
      <c r="E4611" s="33"/>
      <c r="F4611" s="33"/>
      <c r="G4611" s="282"/>
      <c r="H4611" s="283"/>
      <c r="I4611" s="33"/>
      <c r="J4611" s="33"/>
      <c r="K4611" s="33"/>
      <c r="L4611" s="33"/>
      <c r="M4611" s="33"/>
      <c r="N4611" s="33"/>
      <c r="O4611" s="33"/>
      <c r="P4611" s="33"/>
      <c r="Q4611" s="33"/>
      <c r="R4611" s="33"/>
      <c r="S4611" s="33"/>
      <c r="T4611" s="33"/>
      <c r="U4611" s="33"/>
      <c r="V4611" s="33"/>
      <c r="W4611" s="33"/>
      <c r="X4611" s="282"/>
      <c r="Y4611" s="33"/>
      <c r="Z4611" s="284"/>
      <c r="AA4611" s="284"/>
      <c r="AB4611" s="33"/>
      <c r="AC4611" s="33"/>
      <c r="AD4611" s="33"/>
      <c r="AE4611" s="33"/>
      <c r="AF4611" s="33"/>
      <c r="AG4611" s="33"/>
      <c r="AH4611" s="33"/>
      <c r="AI4611" s="33"/>
      <c r="AJ4611" s="33"/>
      <c r="AK4611" s="33"/>
      <c r="AL4611" s="33"/>
      <c r="AM4611" s="33"/>
      <c r="AN4611" s="33"/>
      <c r="AO4611" s="33"/>
      <c r="AP4611" s="34"/>
      <c r="AQ4611" s="70"/>
      <c r="AR4611" s="76"/>
      <c r="AS4611" s="60"/>
      <c r="AT4611" s="60"/>
      <c r="AU4611" s="60"/>
    </row>
    <row r="4612" spans="1:256" s="21" customFormat="1">
      <c r="A4612" s="10"/>
      <c r="B4612" s="245"/>
      <c r="C4612" s="245"/>
      <c r="D4612" s="371"/>
      <c r="E4612" s="33"/>
      <c r="F4612" s="33"/>
      <c r="G4612" s="282"/>
      <c r="H4612" s="283"/>
      <c r="I4612" s="33"/>
      <c r="J4612" s="33"/>
      <c r="K4612" s="33"/>
      <c r="L4612" s="33"/>
      <c r="M4612" s="33"/>
      <c r="N4612" s="33"/>
      <c r="O4612" s="33"/>
      <c r="P4612" s="33"/>
      <c r="Q4612" s="33"/>
      <c r="R4612" s="33"/>
      <c r="S4612" s="33"/>
      <c r="T4612" s="33"/>
      <c r="U4612" s="33"/>
      <c r="V4612" s="33"/>
      <c r="W4612" s="33"/>
      <c r="X4612" s="282"/>
      <c r="Y4612" s="33"/>
      <c r="Z4612" s="284"/>
      <c r="AA4612" s="284"/>
      <c r="AB4612" s="33"/>
      <c r="AC4612" s="33"/>
      <c r="AD4612" s="33"/>
      <c r="AE4612" s="33"/>
      <c r="AF4612" s="33"/>
      <c r="AG4612" s="33"/>
      <c r="AH4612" s="33"/>
      <c r="AI4612" s="33"/>
      <c r="AJ4612" s="33"/>
      <c r="AK4612" s="33"/>
      <c r="AL4612" s="33"/>
      <c r="AM4612" s="33"/>
      <c r="AN4612" s="33"/>
      <c r="AO4612" s="33"/>
      <c r="AP4612" s="34"/>
      <c r="AQ4612" s="70"/>
      <c r="AR4612" s="76"/>
      <c r="AS4612" s="60"/>
      <c r="AT4612" s="60"/>
      <c r="AU4612" s="60"/>
    </row>
    <row r="4613" spans="1:256" s="21" customFormat="1">
      <c r="A4613" s="10"/>
      <c r="B4613" s="245"/>
      <c r="C4613" s="245"/>
      <c r="D4613" s="78"/>
      <c r="E4613" s="33"/>
      <c r="F4613" s="33"/>
      <c r="G4613" s="282"/>
      <c r="H4613" s="283"/>
      <c r="I4613" s="33"/>
      <c r="J4613" s="33"/>
      <c r="K4613" s="33"/>
      <c r="L4613" s="33"/>
      <c r="M4613" s="33"/>
      <c r="N4613" s="33"/>
      <c r="O4613" s="33"/>
      <c r="P4613" s="33"/>
      <c r="Q4613" s="33"/>
      <c r="R4613" s="33"/>
      <c r="S4613" s="33"/>
      <c r="T4613" s="33"/>
      <c r="U4613" s="33"/>
      <c r="V4613" s="33"/>
      <c r="W4613" s="33"/>
      <c r="X4613" s="282"/>
      <c r="Y4613" s="33"/>
      <c r="Z4613" s="284"/>
      <c r="AA4613" s="284"/>
      <c r="AB4613" s="33"/>
      <c r="AC4613" s="33"/>
      <c r="AD4613" s="33"/>
      <c r="AE4613" s="33"/>
      <c r="AF4613" s="33"/>
      <c r="AG4613" s="33"/>
      <c r="AH4613" s="33"/>
      <c r="AI4613" s="33"/>
      <c r="AJ4613" s="33"/>
      <c r="AK4613" s="33"/>
      <c r="AL4613" s="33"/>
      <c r="AM4613" s="33"/>
      <c r="AN4613" s="33"/>
      <c r="AO4613" s="33"/>
      <c r="AP4613" s="34"/>
      <c r="AQ4613" s="70"/>
      <c r="AR4613" s="76"/>
      <c r="AS4613" s="60"/>
      <c r="AT4613" s="60"/>
      <c r="AU4613" s="60"/>
    </row>
    <row r="4614" spans="1:256" s="21" customFormat="1">
      <c r="A4614" s="10"/>
      <c r="B4614" s="245"/>
      <c r="C4614" s="245"/>
      <c r="D4614" s="78"/>
      <c r="E4614" s="33"/>
      <c r="F4614" s="33"/>
      <c r="G4614" s="282"/>
      <c r="H4614" s="283"/>
      <c r="I4614" s="33"/>
      <c r="J4614" s="33"/>
      <c r="K4614" s="33"/>
      <c r="L4614" s="33"/>
      <c r="M4614" s="33"/>
      <c r="N4614" s="33"/>
      <c r="O4614" s="33"/>
      <c r="P4614" s="33"/>
      <c r="Q4614" s="33"/>
      <c r="R4614" s="33"/>
      <c r="S4614" s="33"/>
      <c r="T4614" s="33"/>
      <c r="U4614" s="33"/>
      <c r="V4614" s="33"/>
      <c r="W4614" s="33"/>
      <c r="X4614" s="282"/>
      <c r="Y4614" s="33"/>
      <c r="Z4614" s="284"/>
      <c r="AA4614" s="284"/>
      <c r="AB4614" s="33"/>
      <c r="AC4614" s="33"/>
      <c r="AD4614" s="33"/>
      <c r="AE4614" s="33"/>
      <c r="AF4614" s="33"/>
      <c r="AG4614" s="33"/>
      <c r="AH4614" s="33"/>
      <c r="AI4614" s="33"/>
      <c r="AJ4614" s="33"/>
      <c r="AK4614" s="33"/>
      <c r="AL4614" s="33"/>
      <c r="AM4614" s="33"/>
      <c r="AN4614" s="33"/>
      <c r="AO4614" s="33"/>
      <c r="AP4614" s="34"/>
      <c r="AQ4614" s="70"/>
      <c r="AR4614" s="76"/>
      <c r="AS4614" s="60"/>
      <c r="AT4614" s="60"/>
      <c r="AU4614" s="60"/>
    </row>
    <row r="4615" spans="1:256" s="21" customFormat="1">
      <c r="A4615" s="10"/>
      <c r="B4615" s="245"/>
      <c r="C4615" s="245"/>
      <c r="D4615" s="78"/>
      <c r="E4615" s="33"/>
      <c r="F4615" s="33"/>
      <c r="G4615" s="282"/>
      <c r="H4615" s="283"/>
      <c r="I4615" s="33"/>
      <c r="J4615" s="33"/>
      <c r="K4615" s="33"/>
      <c r="L4615" s="33"/>
      <c r="M4615" s="33"/>
      <c r="N4615" s="33"/>
      <c r="O4615" s="33"/>
      <c r="P4615" s="33"/>
      <c r="Q4615" s="33"/>
      <c r="R4615" s="33"/>
      <c r="S4615" s="33"/>
      <c r="T4615" s="33"/>
      <c r="U4615" s="33"/>
      <c r="V4615" s="33"/>
      <c r="W4615" s="33"/>
      <c r="X4615" s="282"/>
      <c r="Y4615" s="33"/>
      <c r="Z4615" s="284"/>
      <c r="AA4615" s="284"/>
      <c r="AB4615" s="33"/>
      <c r="AC4615" s="33"/>
      <c r="AD4615" s="33"/>
      <c r="AE4615" s="33"/>
      <c r="AF4615" s="33"/>
      <c r="AG4615" s="33"/>
      <c r="AH4615" s="33"/>
      <c r="AI4615" s="33"/>
      <c r="AJ4615" s="33"/>
      <c r="AK4615" s="33"/>
      <c r="AL4615" s="33"/>
      <c r="AM4615" s="33"/>
      <c r="AN4615" s="33"/>
      <c r="AO4615" s="33"/>
      <c r="AP4615" s="34"/>
      <c r="AQ4615" s="70"/>
      <c r="AR4615" s="76"/>
      <c r="AS4615" s="60"/>
      <c r="AT4615" s="60"/>
      <c r="AU4615" s="60"/>
    </row>
    <row r="4616" spans="1:256" s="21" customFormat="1">
      <c r="A4616" s="10"/>
      <c r="B4616" s="245"/>
      <c r="C4616" s="245"/>
      <c r="D4616" s="78"/>
      <c r="E4616" s="33"/>
      <c r="F4616" s="33"/>
      <c r="G4616" s="282"/>
      <c r="H4616" s="283"/>
      <c r="I4616" s="33"/>
      <c r="J4616" s="33"/>
      <c r="K4616" s="33"/>
      <c r="L4616" s="33"/>
      <c r="M4616" s="33"/>
      <c r="N4616" s="33"/>
      <c r="O4616" s="33"/>
      <c r="P4616" s="33"/>
      <c r="Q4616" s="33"/>
      <c r="R4616" s="33"/>
      <c r="S4616" s="33"/>
      <c r="T4616" s="33"/>
      <c r="U4616" s="33"/>
      <c r="V4616" s="33"/>
      <c r="W4616" s="33"/>
      <c r="X4616" s="282"/>
      <c r="Y4616" s="33"/>
      <c r="Z4616" s="284"/>
      <c r="AA4616" s="284"/>
      <c r="AB4616" s="33"/>
      <c r="AC4616" s="33"/>
      <c r="AD4616" s="33"/>
      <c r="AE4616" s="33"/>
      <c r="AF4616" s="33"/>
      <c r="AG4616" s="33"/>
      <c r="AH4616" s="33"/>
      <c r="AI4616" s="33"/>
      <c r="AJ4616" s="33"/>
      <c r="AK4616" s="33"/>
      <c r="AL4616" s="33"/>
      <c r="AM4616" s="33"/>
      <c r="AN4616" s="33"/>
      <c r="AO4616" s="33"/>
      <c r="AP4616" s="34"/>
      <c r="AQ4616" s="70"/>
      <c r="AR4616" s="76"/>
      <c r="AS4616" s="60"/>
      <c r="AT4616" s="60"/>
      <c r="AU4616" s="60"/>
    </row>
    <row r="4617" spans="1:256" s="21" customFormat="1" ht="19.5" customHeight="1">
      <c r="A4617" s="526">
        <v>25</v>
      </c>
      <c r="B4617" s="22" t="s">
        <v>65</v>
      </c>
      <c r="C4617" s="20"/>
      <c r="D4617" s="30"/>
      <c r="E4617" s="403">
        <f t="shared" ref="E4617:X4617" si="433">E4618+E4622+E4650+E4654+E4658+E4661+E4664+E4668</f>
        <v>16921300593</v>
      </c>
      <c r="F4617" s="30">
        <f t="shared" si="433"/>
        <v>28500000</v>
      </c>
      <c r="G4617" s="30">
        <f t="shared" si="433"/>
        <v>28500000</v>
      </c>
      <c r="H4617" s="30">
        <f t="shared" si="433"/>
        <v>28500000</v>
      </c>
      <c r="I4617" s="30">
        <f t="shared" si="433"/>
        <v>0</v>
      </c>
      <c r="J4617" s="30">
        <f t="shared" si="433"/>
        <v>0</v>
      </c>
      <c r="K4617" s="30">
        <f t="shared" si="433"/>
        <v>0</v>
      </c>
      <c r="L4617" s="30">
        <f t="shared" si="433"/>
        <v>0</v>
      </c>
      <c r="M4617" s="30">
        <f t="shared" si="433"/>
        <v>0</v>
      </c>
      <c r="N4617" s="30">
        <f t="shared" si="433"/>
        <v>0</v>
      </c>
      <c r="O4617" s="30">
        <f t="shared" si="433"/>
        <v>0</v>
      </c>
      <c r="P4617" s="30">
        <f t="shared" si="433"/>
        <v>0</v>
      </c>
      <c r="Q4617" s="30">
        <f t="shared" si="433"/>
        <v>0</v>
      </c>
      <c r="R4617" s="30">
        <f t="shared" si="433"/>
        <v>0</v>
      </c>
      <c r="S4617" s="30">
        <f t="shared" si="433"/>
        <v>0</v>
      </c>
      <c r="T4617" s="30">
        <f t="shared" si="433"/>
        <v>0</v>
      </c>
      <c r="U4617" s="30">
        <f t="shared" si="433"/>
        <v>0</v>
      </c>
      <c r="V4617" s="30">
        <f t="shared" si="433"/>
        <v>0</v>
      </c>
      <c r="W4617" s="30">
        <f t="shared" si="433"/>
        <v>0</v>
      </c>
      <c r="X4617" s="30">
        <f t="shared" si="433"/>
        <v>0</v>
      </c>
      <c r="Y4617" s="30">
        <f>H4617+I4617+J4617+K4617+L4617+M4617+N4617+W4617+X4617</f>
        <v>28500000</v>
      </c>
      <c r="Z4617" s="64">
        <f t="shared" ref="Z4617:AN4617" si="434">Z4618+Z4622+Z4650+Z4654+Z4658+Z4661+Z4664+Z4668</f>
        <v>0</v>
      </c>
      <c r="AA4617" s="64">
        <f t="shared" si="434"/>
        <v>0</v>
      </c>
      <c r="AB4617" s="30">
        <f t="shared" si="434"/>
        <v>0</v>
      </c>
      <c r="AC4617" s="30">
        <f t="shared" si="434"/>
        <v>0</v>
      </c>
      <c r="AD4617" s="30">
        <f t="shared" si="434"/>
        <v>0</v>
      </c>
      <c r="AE4617" s="30">
        <f t="shared" si="434"/>
        <v>0</v>
      </c>
      <c r="AF4617" s="30">
        <f t="shared" si="434"/>
        <v>0</v>
      </c>
      <c r="AG4617" s="30">
        <f t="shared" si="434"/>
        <v>0</v>
      </c>
      <c r="AH4617" s="30">
        <f t="shared" si="434"/>
        <v>0</v>
      </c>
      <c r="AI4617" s="30">
        <f t="shared" si="434"/>
        <v>0</v>
      </c>
      <c r="AJ4617" s="30">
        <f t="shared" si="434"/>
        <v>0</v>
      </c>
      <c r="AK4617" s="30">
        <f t="shared" si="434"/>
        <v>0</v>
      </c>
      <c r="AL4617" s="30">
        <f t="shared" si="434"/>
        <v>0</v>
      </c>
      <c r="AM4617" s="30">
        <f t="shared" si="434"/>
        <v>0</v>
      </c>
      <c r="AN4617" s="30">
        <f t="shared" si="434"/>
        <v>0</v>
      </c>
      <c r="AO4617" s="30">
        <f>Z4617+AA4617+AB4617+AC4617+AL4617+AM4617+AN4617</f>
        <v>0</v>
      </c>
      <c r="AP4617" s="30">
        <f>AP4618+AP4622+AP4650+AP4654+AP4658+AP4661+AP4664+AP4668</f>
        <v>16949800593</v>
      </c>
      <c r="AQ4617" s="30"/>
      <c r="AR4617" s="57"/>
      <c r="AS4617" s="57">
        <f>E4617+H4617+I4617+J4617+K4617+L4617+M4617+N4617+W4617+X4617-Z4617-AB4617-AL4617-AC4617-AM4617-AN4617</f>
        <v>16949800593</v>
      </c>
      <c r="AT4617" s="57"/>
      <c r="AU4617" s="57">
        <f>AU4618+AU4622+AU4650+AU4654+AU4658+AU4661+AU4664+AU4668</f>
        <v>16921300593</v>
      </c>
      <c r="AV4617" s="15">
        <f>AV4618+AV4622+AV4650+AV4654+AV4658+AV4661+AV4664+AV4668</f>
        <v>28500000</v>
      </c>
      <c r="AW4617" s="15">
        <f>AW4618+AW4622+AW4650+AW4654+AW4658+AW4661+AW4664+AW4668</f>
        <v>28500000</v>
      </c>
      <c r="AX4617" s="15">
        <f>AX4618+AX4622+AX4650+AX4654+AX4658+AX4661+AX4664+AX4668</f>
        <v>0</v>
      </c>
      <c r="AY4617" s="15"/>
      <c r="AZ4617" s="15"/>
      <c r="BA4617" s="15"/>
      <c r="BB4617" s="15"/>
      <c r="BC4617" s="15"/>
      <c r="BD4617" s="15"/>
      <c r="BE4617" s="15"/>
      <c r="BF4617" s="15"/>
      <c r="BG4617" s="15"/>
      <c r="BH4617" s="15"/>
      <c r="BI4617" s="15"/>
      <c r="BJ4617" s="15"/>
      <c r="BK4617" s="15"/>
      <c r="BL4617" s="15"/>
      <c r="BM4617" s="15"/>
      <c r="BN4617" s="15"/>
      <c r="BO4617" s="15"/>
      <c r="BP4617" s="15"/>
      <c r="BQ4617" s="15"/>
      <c r="BR4617" s="15"/>
      <c r="BS4617" s="15"/>
      <c r="BT4617" s="15"/>
      <c r="BU4617" s="15"/>
      <c r="BV4617" s="15"/>
      <c r="BW4617" s="15"/>
      <c r="BX4617" s="15"/>
      <c r="BY4617" s="15"/>
      <c r="BZ4617" s="15"/>
      <c r="CA4617" s="15"/>
      <c r="CB4617" s="15"/>
      <c r="CC4617" s="15"/>
      <c r="CD4617" s="15"/>
      <c r="CE4617" s="15"/>
      <c r="CF4617" s="15"/>
      <c r="CG4617" s="15"/>
      <c r="CH4617" s="15"/>
      <c r="CI4617" s="15"/>
      <c r="CJ4617" s="15"/>
      <c r="CK4617" s="15"/>
      <c r="CL4617" s="15"/>
      <c r="CM4617" s="15"/>
      <c r="CN4617" s="15"/>
      <c r="CO4617" s="15"/>
      <c r="CP4617" s="15"/>
      <c r="CQ4617" s="15"/>
      <c r="CR4617" s="15"/>
      <c r="CS4617" s="15"/>
      <c r="CT4617" s="15"/>
      <c r="CU4617" s="15"/>
      <c r="CV4617" s="15"/>
      <c r="CW4617" s="15"/>
      <c r="CX4617" s="15"/>
      <c r="CY4617" s="15"/>
      <c r="CZ4617" s="15"/>
      <c r="DA4617" s="15"/>
      <c r="DB4617" s="15"/>
      <c r="DC4617" s="15"/>
      <c r="DD4617" s="15"/>
      <c r="DE4617" s="15"/>
      <c r="DF4617" s="15"/>
      <c r="DG4617" s="15"/>
      <c r="DH4617" s="15"/>
      <c r="DI4617" s="15"/>
      <c r="DJ4617" s="15"/>
      <c r="DK4617" s="15"/>
      <c r="DL4617" s="15"/>
      <c r="DM4617" s="15"/>
      <c r="DN4617" s="15"/>
      <c r="DO4617" s="15"/>
      <c r="DP4617" s="15"/>
      <c r="DQ4617" s="15"/>
      <c r="DR4617" s="15"/>
      <c r="DS4617" s="15"/>
      <c r="DT4617" s="15"/>
      <c r="DU4617" s="15"/>
      <c r="DV4617" s="15"/>
      <c r="DW4617" s="15"/>
      <c r="DX4617" s="15"/>
      <c r="DY4617" s="15"/>
      <c r="DZ4617" s="15"/>
      <c r="EA4617" s="15"/>
      <c r="EB4617" s="15"/>
      <c r="EC4617" s="15"/>
      <c r="ED4617" s="15"/>
      <c r="EE4617" s="15"/>
      <c r="EF4617" s="15"/>
      <c r="EG4617" s="15"/>
      <c r="EH4617" s="15"/>
      <c r="EI4617" s="15"/>
      <c r="EJ4617" s="15"/>
      <c r="EK4617" s="15"/>
      <c r="EL4617" s="15"/>
      <c r="EM4617" s="15"/>
      <c r="EN4617" s="15"/>
      <c r="EO4617" s="15"/>
      <c r="EP4617" s="15"/>
      <c r="EQ4617" s="15"/>
      <c r="ER4617" s="15"/>
      <c r="ES4617" s="15"/>
      <c r="ET4617" s="15"/>
      <c r="EU4617" s="15"/>
      <c r="EV4617" s="15"/>
      <c r="EW4617" s="15"/>
      <c r="EX4617" s="15"/>
      <c r="EY4617" s="15"/>
      <c r="EZ4617" s="15"/>
      <c r="FA4617" s="15"/>
      <c r="FB4617" s="15"/>
      <c r="FC4617" s="15"/>
      <c r="FD4617" s="15"/>
      <c r="FE4617" s="15"/>
      <c r="FF4617" s="15"/>
      <c r="FG4617" s="15"/>
      <c r="FH4617" s="15"/>
      <c r="FI4617" s="15"/>
      <c r="FJ4617" s="15"/>
      <c r="FK4617" s="15"/>
      <c r="FL4617" s="15"/>
      <c r="FM4617" s="15"/>
      <c r="FN4617" s="15"/>
      <c r="FO4617" s="15"/>
      <c r="FP4617" s="15"/>
      <c r="FQ4617" s="15"/>
      <c r="FR4617" s="15"/>
      <c r="FS4617" s="15"/>
      <c r="FT4617" s="15"/>
      <c r="FU4617" s="15"/>
      <c r="FV4617" s="15"/>
      <c r="FW4617" s="15"/>
      <c r="FX4617" s="15"/>
      <c r="FY4617" s="15"/>
      <c r="FZ4617" s="15"/>
      <c r="GA4617" s="15"/>
      <c r="GB4617" s="15"/>
      <c r="GC4617" s="15"/>
      <c r="GD4617" s="15"/>
      <c r="GE4617" s="15"/>
      <c r="GF4617" s="15"/>
      <c r="GG4617" s="15"/>
      <c r="GH4617" s="15"/>
      <c r="GI4617" s="15"/>
      <c r="GJ4617" s="15"/>
      <c r="GK4617" s="15"/>
      <c r="GL4617" s="15"/>
      <c r="GM4617" s="15"/>
      <c r="GN4617" s="15"/>
      <c r="GO4617" s="15"/>
      <c r="GP4617" s="15"/>
      <c r="GQ4617" s="15"/>
      <c r="GR4617" s="15"/>
      <c r="GS4617" s="15"/>
      <c r="GT4617" s="15"/>
      <c r="GU4617" s="15"/>
      <c r="GV4617" s="15"/>
      <c r="GW4617" s="15"/>
      <c r="GX4617" s="15"/>
      <c r="GY4617" s="15"/>
      <c r="GZ4617" s="15"/>
      <c r="HA4617" s="15"/>
      <c r="HB4617" s="15"/>
      <c r="HC4617" s="15"/>
      <c r="HD4617" s="15"/>
      <c r="HE4617" s="15"/>
      <c r="HF4617" s="15"/>
      <c r="HG4617" s="15"/>
      <c r="HH4617" s="15"/>
      <c r="HI4617" s="15"/>
      <c r="HJ4617" s="15"/>
      <c r="HK4617" s="15"/>
      <c r="HL4617" s="15"/>
      <c r="HM4617" s="15"/>
      <c r="HN4617" s="15"/>
      <c r="HO4617" s="15"/>
      <c r="HP4617" s="15"/>
      <c r="HQ4617" s="15"/>
      <c r="HR4617" s="15"/>
      <c r="HS4617" s="15"/>
      <c r="HT4617" s="15"/>
      <c r="HU4617" s="15"/>
      <c r="HV4617" s="15"/>
      <c r="HW4617" s="15"/>
      <c r="HX4617" s="15"/>
      <c r="HY4617" s="15"/>
      <c r="HZ4617" s="15"/>
      <c r="IA4617" s="15"/>
      <c r="IB4617" s="15"/>
      <c r="IC4617" s="15"/>
      <c r="ID4617" s="15"/>
      <c r="IE4617" s="15"/>
      <c r="IF4617" s="15"/>
      <c r="IG4617" s="15"/>
      <c r="IH4617" s="15"/>
      <c r="II4617" s="15"/>
      <c r="IJ4617" s="15"/>
      <c r="IK4617" s="15"/>
      <c r="IL4617" s="15"/>
      <c r="IM4617" s="15"/>
      <c r="IN4617" s="15"/>
      <c r="IO4617" s="15"/>
      <c r="IP4617" s="15"/>
      <c r="IQ4617" s="15"/>
      <c r="IR4617" s="15"/>
      <c r="IS4617" s="15"/>
      <c r="IT4617" s="15"/>
      <c r="IU4617" s="15"/>
      <c r="IV4617" s="15"/>
    </row>
    <row r="4618" spans="1:256" s="21" customFormat="1">
      <c r="A4618" s="12"/>
      <c r="B4618" s="9">
        <v>1</v>
      </c>
      <c r="C4618" s="9" t="s">
        <v>14</v>
      </c>
      <c r="D4618" s="81" t="s">
        <v>6</v>
      </c>
      <c r="E4618" s="405">
        <v>13113443443</v>
      </c>
      <c r="F4618" s="31">
        <f t="shared" ref="F4618:V4618" si="435">SUM(F4619:F4621)</f>
        <v>0</v>
      </c>
      <c r="G4618" s="31">
        <f t="shared" si="435"/>
        <v>0</v>
      </c>
      <c r="H4618" s="31">
        <f t="shared" si="435"/>
        <v>0</v>
      </c>
      <c r="I4618" s="31">
        <f t="shared" si="435"/>
        <v>0</v>
      </c>
      <c r="J4618" s="31">
        <f t="shared" si="435"/>
        <v>0</v>
      </c>
      <c r="K4618" s="31">
        <f t="shared" si="435"/>
        <v>0</v>
      </c>
      <c r="L4618" s="31">
        <f t="shared" si="435"/>
        <v>0</v>
      </c>
      <c r="M4618" s="31">
        <f t="shared" si="435"/>
        <v>0</v>
      </c>
      <c r="N4618" s="31">
        <f t="shared" si="435"/>
        <v>0</v>
      </c>
      <c r="O4618" s="31">
        <f t="shared" si="435"/>
        <v>0</v>
      </c>
      <c r="P4618" s="31">
        <f t="shared" si="435"/>
        <v>0</v>
      </c>
      <c r="Q4618" s="31">
        <f t="shared" si="435"/>
        <v>0</v>
      </c>
      <c r="R4618" s="31">
        <f t="shared" si="435"/>
        <v>0</v>
      </c>
      <c r="S4618" s="31">
        <f t="shared" si="435"/>
        <v>0</v>
      </c>
      <c r="T4618" s="31">
        <f t="shared" si="435"/>
        <v>0</v>
      </c>
      <c r="U4618" s="31">
        <f t="shared" si="435"/>
        <v>0</v>
      </c>
      <c r="V4618" s="31">
        <f t="shared" si="435"/>
        <v>0</v>
      </c>
      <c r="W4618" s="31">
        <f>SUM(O4618:V4618)</f>
        <v>0</v>
      </c>
      <c r="X4618" s="31">
        <f>SUM(X4619:X4621)</f>
        <v>0</v>
      </c>
      <c r="Y4618" s="31">
        <f>H4618+I4618+J4618+K4618+L4618+M4618+N4618+W4618+X4618</f>
        <v>0</v>
      </c>
      <c r="Z4618" s="31">
        <f t="shared" ref="Z4618:AK4618" si="436">SUM(Z4619:Z4621)</f>
        <v>0</v>
      </c>
      <c r="AA4618" s="31">
        <f t="shared" si="436"/>
        <v>0</v>
      </c>
      <c r="AB4618" s="31">
        <f t="shared" si="436"/>
        <v>0</v>
      </c>
      <c r="AC4618" s="31">
        <f t="shared" si="436"/>
        <v>0</v>
      </c>
      <c r="AD4618" s="31">
        <f t="shared" si="436"/>
        <v>0</v>
      </c>
      <c r="AE4618" s="31">
        <f t="shared" si="436"/>
        <v>0</v>
      </c>
      <c r="AF4618" s="31">
        <f t="shared" si="436"/>
        <v>0</v>
      </c>
      <c r="AG4618" s="31">
        <f t="shared" si="436"/>
        <v>0</v>
      </c>
      <c r="AH4618" s="31">
        <f t="shared" si="436"/>
        <v>0</v>
      </c>
      <c r="AI4618" s="31">
        <f t="shared" si="436"/>
        <v>0</v>
      </c>
      <c r="AJ4618" s="31">
        <f t="shared" si="436"/>
        <v>0</v>
      </c>
      <c r="AK4618" s="31">
        <f t="shared" si="436"/>
        <v>0</v>
      </c>
      <c r="AL4618" s="31">
        <f>SUM(AD4618:AK4618)</f>
        <v>0</v>
      </c>
      <c r="AM4618" s="31">
        <f>SUM(AM4619:AM4621)</f>
        <v>0</v>
      </c>
      <c r="AN4618" s="31">
        <f>SUM(AN4619:AN4621)</f>
        <v>0</v>
      </c>
      <c r="AO4618" s="31">
        <f>Z4618+AA4618+AB4618+AC4618+AL4618+AM4618+AN4618</f>
        <v>0</v>
      </c>
      <c r="AP4618" s="32">
        <f>E4618+Y4618-AO4618</f>
        <v>13113443443</v>
      </c>
      <c r="AQ4618" s="32"/>
      <c r="AR4618" s="28"/>
      <c r="AS4618" s="29">
        <f>E4618+H4618+I4618+J4618+K4618+L4618+M4618+N4618+W4618+X4618-Z4618-AB4618-AL4618-AC4618-AM4618-AN4618</f>
        <v>13113443443</v>
      </c>
      <c r="AT4618" s="29">
        <f>AP4618-AS4618</f>
        <v>0</v>
      </c>
      <c r="AU4618" s="29">
        <f>E4618</f>
        <v>13113443443</v>
      </c>
      <c r="AV4618" s="86">
        <f>AS4618-AU4618</f>
        <v>0</v>
      </c>
      <c r="AW4618" s="86">
        <f>Y4618-AO4618</f>
        <v>0</v>
      </c>
      <c r="AX4618" s="86">
        <f>AV4618-AW4618</f>
        <v>0</v>
      </c>
      <c r="AY4618" s="86"/>
      <c r="AZ4618" s="398"/>
      <c r="BA4618" s="86"/>
      <c r="BB4618" s="86"/>
      <c r="BC4618" s="86"/>
      <c r="BD4618" s="86"/>
      <c r="BE4618" s="86"/>
      <c r="BF4618" s="86"/>
      <c r="BG4618" s="86"/>
      <c r="BH4618" s="86"/>
      <c r="BI4618" s="86"/>
      <c r="BJ4618" s="86"/>
      <c r="BK4618" s="86"/>
      <c r="BL4618" s="86"/>
      <c r="BM4618" s="86"/>
      <c r="BN4618" s="86"/>
      <c r="BO4618" s="86"/>
      <c r="BP4618" s="86"/>
      <c r="BQ4618" s="86"/>
      <c r="BR4618" s="86"/>
      <c r="BS4618" s="86"/>
      <c r="BT4618" s="86"/>
      <c r="BU4618" s="86"/>
      <c r="BV4618" s="86"/>
      <c r="BW4618" s="86"/>
      <c r="BX4618" s="86"/>
      <c r="BY4618" s="86"/>
      <c r="BZ4618" s="86"/>
      <c r="CA4618" s="86"/>
      <c r="CB4618" s="86"/>
      <c r="CC4618" s="86"/>
      <c r="CD4618" s="86"/>
      <c r="CE4618" s="86"/>
      <c r="CF4618" s="86"/>
      <c r="CG4618" s="86"/>
      <c r="CH4618" s="86"/>
      <c r="CI4618" s="86"/>
      <c r="CJ4618" s="86"/>
      <c r="CK4618" s="86"/>
      <c r="CL4618" s="86"/>
      <c r="CM4618" s="86"/>
      <c r="CN4618" s="86"/>
      <c r="CO4618" s="86"/>
      <c r="CP4618" s="86"/>
      <c r="CQ4618" s="86"/>
      <c r="CR4618" s="86"/>
      <c r="CS4618" s="86"/>
      <c r="CT4618" s="86"/>
      <c r="CU4618" s="86"/>
      <c r="CV4618" s="86"/>
      <c r="CW4618" s="86"/>
      <c r="CX4618" s="86"/>
      <c r="CY4618" s="86"/>
      <c r="CZ4618" s="86"/>
      <c r="DA4618" s="86"/>
      <c r="DB4618" s="86"/>
      <c r="DC4618" s="86"/>
      <c r="DD4618" s="86"/>
      <c r="DE4618" s="86"/>
      <c r="DF4618" s="86"/>
      <c r="DG4618" s="86"/>
      <c r="DH4618" s="86"/>
      <c r="DI4618" s="86"/>
      <c r="DJ4618" s="86"/>
      <c r="DK4618" s="86"/>
      <c r="DL4618" s="86"/>
      <c r="DM4618" s="86"/>
      <c r="DN4618" s="86"/>
      <c r="DO4618" s="86"/>
      <c r="DP4618" s="86"/>
      <c r="DQ4618" s="86"/>
      <c r="DR4618" s="86"/>
      <c r="DS4618" s="86"/>
      <c r="DT4618" s="86"/>
      <c r="DU4618" s="86"/>
      <c r="DV4618" s="86"/>
      <c r="DW4618" s="86"/>
      <c r="DX4618" s="86"/>
      <c r="DY4618" s="86"/>
      <c r="DZ4618" s="86"/>
      <c r="EA4618" s="86"/>
      <c r="EB4618" s="86"/>
      <c r="EC4618" s="86"/>
      <c r="ED4618" s="86"/>
      <c r="EE4618" s="86"/>
      <c r="EF4618" s="86"/>
      <c r="EG4618" s="86"/>
      <c r="EH4618" s="86"/>
      <c r="EI4618" s="86"/>
      <c r="EJ4618" s="86"/>
      <c r="EK4618" s="86"/>
      <c r="EL4618" s="86"/>
      <c r="EM4618" s="86"/>
      <c r="EN4618" s="86"/>
      <c r="EO4618" s="86"/>
      <c r="EP4618" s="86"/>
      <c r="EQ4618" s="86"/>
      <c r="ER4618" s="86"/>
      <c r="ES4618" s="86"/>
      <c r="ET4618" s="86"/>
      <c r="EU4618" s="86"/>
      <c r="EV4618" s="86"/>
      <c r="EW4618" s="86"/>
      <c r="EX4618" s="86"/>
      <c r="EY4618" s="86"/>
      <c r="EZ4618" s="86"/>
      <c r="FA4618" s="86"/>
      <c r="FB4618" s="86"/>
      <c r="FC4618" s="86"/>
      <c r="FD4618" s="86"/>
      <c r="FE4618" s="86"/>
      <c r="FF4618" s="86"/>
      <c r="FG4618" s="86"/>
      <c r="FH4618" s="86"/>
      <c r="FI4618" s="86"/>
      <c r="FJ4618" s="86"/>
      <c r="FK4618" s="86"/>
      <c r="FL4618" s="86"/>
      <c r="FM4618" s="86"/>
      <c r="FN4618" s="86"/>
      <c r="FO4618" s="86"/>
      <c r="FP4618" s="86"/>
      <c r="FQ4618" s="86"/>
      <c r="FR4618" s="86"/>
      <c r="FS4618" s="86"/>
      <c r="FT4618" s="86"/>
      <c r="FU4618" s="86"/>
      <c r="FV4618" s="86"/>
      <c r="FW4618" s="86"/>
      <c r="FX4618" s="86"/>
      <c r="FY4618" s="86"/>
      <c r="FZ4618" s="86"/>
      <c r="GA4618" s="86"/>
      <c r="GB4618" s="86"/>
      <c r="GC4618" s="86"/>
      <c r="GD4618" s="86"/>
      <c r="GE4618" s="86"/>
      <c r="GF4618" s="86"/>
      <c r="GG4618" s="86"/>
      <c r="GH4618" s="86"/>
      <c r="GI4618" s="86"/>
      <c r="GJ4618" s="86"/>
      <c r="GK4618" s="86"/>
      <c r="GL4618" s="86"/>
      <c r="GM4618" s="86"/>
      <c r="GN4618" s="86"/>
      <c r="GO4618" s="86"/>
      <c r="GP4618" s="86"/>
      <c r="GQ4618" s="86"/>
      <c r="GR4618" s="86"/>
      <c r="GS4618" s="86"/>
      <c r="GT4618" s="86"/>
      <c r="GU4618" s="86"/>
      <c r="GV4618" s="86"/>
      <c r="GW4618" s="86"/>
      <c r="GX4618" s="86"/>
      <c r="GY4618" s="86"/>
      <c r="GZ4618" s="86"/>
      <c r="HA4618" s="86"/>
      <c r="HB4618" s="86"/>
      <c r="HC4618" s="86"/>
      <c r="HD4618" s="86"/>
      <c r="HE4618" s="86"/>
      <c r="HF4618" s="86"/>
      <c r="HG4618" s="86"/>
      <c r="HH4618" s="86"/>
      <c r="HI4618" s="86"/>
      <c r="HJ4618" s="86"/>
      <c r="HK4618" s="86"/>
      <c r="HL4618" s="86"/>
      <c r="HM4618" s="86"/>
      <c r="HN4618" s="86"/>
      <c r="HO4618" s="86"/>
      <c r="HP4618" s="86"/>
      <c r="HQ4618" s="86"/>
      <c r="HR4618" s="86"/>
      <c r="HS4618" s="86"/>
      <c r="HT4618" s="86"/>
      <c r="HU4618" s="86"/>
      <c r="HV4618" s="86"/>
      <c r="HW4618" s="86"/>
      <c r="HX4618" s="86"/>
      <c r="HY4618" s="86"/>
      <c r="HZ4618" s="86"/>
      <c r="IA4618" s="86"/>
      <c r="IB4618" s="86"/>
      <c r="IC4618" s="86"/>
      <c r="ID4618" s="86"/>
      <c r="IE4618" s="86"/>
      <c r="IF4618" s="86"/>
      <c r="IG4618" s="86"/>
      <c r="IH4618" s="86"/>
      <c r="II4618" s="86"/>
      <c r="IJ4618" s="86"/>
      <c r="IK4618" s="86"/>
      <c r="IL4618" s="86"/>
      <c r="IM4618" s="86"/>
      <c r="IN4618" s="86"/>
      <c r="IO4618" s="86"/>
      <c r="IP4618" s="86"/>
      <c r="IQ4618" s="86"/>
      <c r="IR4618" s="86"/>
      <c r="IS4618" s="86"/>
      <c r="IT4618" s="86"/>
      <c r="IU4618" s="86"/>
      <c r="IV4618" s="86"/>
    </row>
    <row r="4619" spans="1:256" s="402" customFormat="1">
      <c r="A4619" s="13"/>
      <c r="B4619" s="8"/>
      <c r="C4619" s="8"/>
      <c r="D4619" s="113"/>
      <c r="E4619" s="266"/>
      <c r="F4619" s="33"/>
      <c r="G4619" s="282"/>
      <c r="H4619" s="283"/>
      <c r="I4619" s="33"/>
      <c r="J4619" s="33"/>
      <c r="K4619" s="33"/>
      <c r="L4619" s="33"/>
      <c r="M4619" s="33"/>
      <c r="N4619" s="33"/>
      <c r="O4619" s="33"/>
      <c r="P4619" s="33"/>
      <c r="Q4619" s="33"/>
      <c r="R4619" s="33"/>
      <c r="S4619" s="33"/>
      <c r="T4619" s="33"/>
      <c r="U4619" s="33"/>
      <c r="V4619" s="33"/>
      <c r="W4619" s="33"/>
      <c r="X4619" s="282"/>
      <c r="Y4619" s="33"/>
      <c r="Z4619" s="284"/>
      <c r="AA4619" s="284"/>
      <c r="AB4619" s="33"/>
      <c r="AC4619" s="33"/>
      <c r="AD4619" s="33"/>
      <c r="AE4619" s="33"/>
      <c r="AF4619" s="33"/>
      <c r="AG4619" s="33"/>
      <c r="AH4619" s="33"/>
      <c r="AI4619" s="33"/>
      <c r="AJ4619" s="33"/>
      <c r="AK4619" s="33"/>
      <c r="AL4619" s="33"/>
      <c r="AM4619" s="33"/>
      <c r="AN4619" s="33"/>
      <c r="AO4619" s="33"/>
      <c r="AP4619" s="34"/>
      <c r="AQ4619" s="34"/>
      <c r="AR4619" s="28"/>
      <c r="AS4619" s="29"/>
      <c r="AT4619" s="29"/>
      <c r="AU4619" s="29"/>
    </row>
    <row r="4620" spans="1:256" s="402" customFormat="1">
      <c r="A4620" s="13"/>
      <c r="B4620" s="8"/>
      <c r="C4620" s="8"/>
      <c r="D4620" s="113"/>
      <c r="E4620" s="33"/>
      <c r="F4620" s="33"/>
      <c r="G4620" s="282"/>
      <c r="H4620" s="283"/>
      <c r="I4620" s="33"/>
      <c r="J4620" s="33"/>
      <c r="K4620" s="33"/>
      <c r="L4620" s="33"/>
      <c r="M4620" s="33"/>
      <c r="N4620" s="33"/>
      <c r="O4620" s="33"/>
      <c r="P4620" s="33"/>
      <c r="Q4620" s="33"/>
      <c r="R4620" s="33"/>
      <c r="S4620" s="33"/>
      <c r="T4620" s="33"/>
      <c r="U4620" s="33"/>
      <c r="V4620" s="33"/>
      <c r="W4620" s="33"/>
      <c r="X4620" s="282"/>
      <c r="Y4620" s="33"/>
      <c r="Z4620" s="284"/>
      <c r="AA4620" s="284"/>
      <c r="AB4620" s="33"/>
      <c r="AC4620" s="33"/>
      <c r="AD4620" s="33"/>
      <c r="AE4620" s="33"/>
      <c r="AF4620" s="33"/>
      <c r="AG4620" s="33"/>
      <c r="AH4620" s="33"/>
      <c r="AI4620" s="33"/>
      <c r="AJ4620" s="33"/>
      <c r="AK4620" s="33"/>
      <c r="AL4620" s="33"/>
      <c r="AM4620" s="33"/>
      <c r="AN4620" s="33"/>
      <c r="AO4620" s="33"/>
      <c r="AP4620" s="34"/>
      <c r="AQ4620" s="34"/>
      <c r="AR4620" s="28"/>
      <c r="AS4620" s="29"/>
      <c r="AT4620" s="29"/>
      <c r="AU4620" s="29"/>
    </row>
    <row r="4621" spans="1:256" s="402" customFormat="1">
      <c r="A4621" s="13"/>
      <c r="B4621" s="8"/>
      <c r="C4621" s="8"/>
      <c r="D4621" s="113"/>
      <c r="E4621" s="404"/>
      <c r="F4621" s="33"/>
      <c r="G4621" s="282"/>
      <c r="H4621" s="283"/>
      <c r="I4621" s="33"/>
      <c r="J4621" s="33"/>
      <c r="K4621" s="33"/>
      <c r="L4621" s="33"/>
      <c r="M4621" s="33"/>
      <c r="N4621" s="33"/>
      <c r="O4621" s="33"/>
      <c r="P4621" s="33"/>
      <c r="Q4621" s="33"/>
      <c r="R4621" s="33"/>
      <c r="S4621" s="33"/>
      <c r="T4621" s="33"/>
      <c r="U4621" s="33"/>
      <c r="V4621" s="33"/>
      <c r="W4621" s="33"/>
      <c r="X4621" s="282"/>
      <c r="Y4621" s="33"/>
      <c r="Z4621" s="284"/>
      <c r="AA4621" s="284"/>
      <c r="AB4621" s="33"/>
      <c r="AC4621" s="33"/>
      <c r="AD4621" s="33"/>
      <c r="AE4621" s="33"/>
      <c r="AF4621" s="33"/>
      <c r="AG4621" s="33"/>
      <c r="AH4621" s="33"/>
      <c r="AI4621" s="33"/>
      <c r="AJ4621" s="33"/>
      <c r="AK4621" s="33"/>
      <c r="AL4621" s="33"/>
      <c r="AM4621" s="33"/>
      <c r="AN4621" s="33"/>
      <c r="AO4621" s="33"/>
      <c r="AP4621" s="34"/>
      <c r="AQ4621" s="34"/>
      <c r="AR4621" s="28"/>
      <c r="AS4621" s="29"/>
      <c r="AT4621" s="29"/>
      <c r="AU4621" s="29"/>
    </row>
    <row r="4622" spans="1:256" s="21" customFormat="1">
      <c r="A4622" s="12"/>
      <c r="B4622" s="9">
        <v>2</v>
      </c>
      <c r="C4622" s="9" t="s">
        <v>15</v>
      </c>
      <c r="D4622" s="81" t="s">
        <v>9</v>
      </c>
      <c r="E4622" s="405">
        <v>968713490</v>
      </c>
      <c r="F4622" s="31">
        <f t="shared" ref="F4622:V4622" si="437">SUM(F4623:F4649)</f>
        <v>28500000</v>
      </c>
      <c r="G4622" s="31">
        <f t="shared" si="437"/>
        <v>28500000</v>
      </c>
      <c r="H4622" s="31">
        <f>SUM(H4623:H4649)</f>
        <v>28500000</v>
      </c>
      <c r="I4622" s="31">
        <f t="shared" si="437"/>
        <v>0</v>
      </c>
      <c r="J4622" s="31">
        <f t="shared" si="437"/>
        <v>0</v>
      </c>
      <c r="K4622" s="31">
        <f t="shared" si="437"/>
        <v>0</v>
      </c>
      <c r="L4622" s="31">
        <f t="shared" si="437"/>
        <v>0</v>
      </c>
      <c r="M4622" s="31">
        <f t="shared" si="437"/>
        <v>0</v>
      </c>
      <c r="N4622" s="31">
        <f t="shared" si="437"/>
        <v>0</v>
      </c>
      <c r="O4622" s="31">
        <f t="shared" si="437"/>
        <v>0</v>
      </c>
      <c r="P4622" s="31">
        <f t="shared" si="437"/>
        <v>0</v>
      </c>
      <c r="Q4622" s="31">
        <f t="shared" si="437"/>
        <v>0</v>
      </c>
      <c r="R4622" s="31">
        <f t="shared" si="437"/>
        <v>0</v>
      </c>
      <c r="S4622" s="31">
        <f t="shared" si="437"/>
        <v>0</v>
      </c>
      <c r="T4622" s="31">
        <f t="shared" si="437"/>
        <v>0</v>
      </c>
      <c r="U4622" s="31">
        <f t="shared" si="437"/>
        <v>0</v>
      </c>
      <c r="V4622" s="31">
        <f t="shared" si="437"/>
        <v>0</v>
      </c>
      <c r="W4622" s="31">
        <f>SUM(O4622:V4622)</f>
        <v>0</v>
      </c>
      <c r="X4622" s="31">
        <f>SUM(X4623:X4649)</f>
        <v>0</v>
      </c>
      <c r="Y4622" s="31">
        <f>H4622+I4622+J4622+K4622+L4622+M4622+N4622+W4622+X4622</f>
        <v>28500000</v>
      </c>
      <c r="Z4622" s="31">
        <f t="shared" ref="Z4622:AK4622" si="438">SUM(Z4623:Z4649)</f>
        <v>0</v>
      </c>
      <c r="AA4622" s="31">
        <f t="shared" si="438"/>
        <v>0</v>
      </c>
      <c r="AB4622" s="31">
        <f t="shared" si="438"/>
        <v>0</v>
      </c>
      <c r="AC4622" s="31">
        <f t="shared" si="438"/>
        <v>0</v>
      </c>
      <c r="AD4622" s="31">
        <f t="shared" si="438"/>
        <v>0</v>
      </c>
      <c r="AE4622" s="31">
        <f t="shared" si="438"/>
        <v>0</v>
      </c>
      <c r="AF4622" s="31">
        <f t="shared" si="438"/>
        <v>0</v>
      </c>
      <c r="AG4622" s="31">
        <f t="shared" si="438"/>
        <v>0</v>
      </c>
      <c r="AH4622" s="31">
        <f t="shared" si="438"/>
        <v>0</v>
      </c>
      <c r="AI4622" s="31">
        <f t="shared" si="438"/>
        <v>0</v>
      </c>
      <c r="AJ4622" s="31">
        <f t="shared" si="438"/>
        <v>0</v>
      </c>
      <c r="AK4622" s="31">
        <f t="shared" si="438"/>
        <v>0</v>
      </c>
      <c r="AL4622" s="31">
        <f>SUM(AD4622:AK4622)</f>
        <v>0</v>
      </c>
      <c r="AM4622" s="31">
        <f>SUM(AM4623:AM4649)</f>
        <v>0</v>
      </c>
      <c r="AN4622" s="31">
        <f>SUM(AN4623:AN4649)</f>
        <v>0</v>
      </c>
      <c r="AO4622" s="31">
        <f>Z4622+AA4622+AB4622+AC4622+AL4622+AM4622+AN4622</f>
        <v>0</v>
      </c>
      <c r="AP4622" s="32">
        <f>E4622+Y4622-AO4622</f>
        <v>997213490</v>
      </c>
      <c r="AQ4622" s="32"/>
      <c r="AR4622" s="28"/>
      <c r="AS4622" s="29">
        <f>E4622+H4622+I4622+J4622+K4622+L4622+M4622+N4622+W4622+X4622-Z4622-AB4622-AL4622-AC4622-AM4622-AN4622</f>
        <v>997213490</v>
      </c>
      <c r="AT4622" s="29">
        <f>AP4622-AS4622</f>
        <v>0</v>
      </c>
      <c r="AU4622" s="29">
        <f>E4622</f>
        <v>968713490</v>
      </c>
      <c r="AV4622" s="86">
        <f>AS4622-AU4622</f>
        <v>28500000</v>
      </c>
      <c r="AW4622" s="86">
        <f>Y4622-AO4622</f>
        <v>28500000</v>
      </c>
      <c r="AX4622" s="86">
        <f>AV4622-AW4622</f>
        <v>0</v>
      </c>
      <c r="AY4622" s="86"/>
      <c r="AZ4622" s="398"/>
      <c r="BA4622" s="86"/>
      <c r="BB4622" s="86"/>
      <c r="BC4622" s="86"/>
      <c r="BD4622" s="86"/>
      <c r="BE4622" s="86"/>
      <c r="BF4622" s="86"/>
      <c r="BG4622" s="86"/>
      <c r="BH4622" s="86"/>
      <c r="BI4622" s="86"/>
      <c r="BJ4622" s="86"/>
      <c r="BK4622" s="86"/>
      <c r="BL4622" s="86"/>
      <c r="BM4622" s="86"/>
      <c r="BN4622" s="86"/>
      <c r="BO4622" s="86"/>
      <c r="BP4622" s="86"/>
      <c r="BQ4622" s="86"/>
      <c r="BR4622" s="86"/>
      <c r="BS4622" s="86"/>
      <c r="BT4622" s="86"/>
      <c r="BU4622" s="86"/>
      <c r="BV4622" s="86"/>
      <c r="BW4622" s="86"/>
      <c r="BX4622" s="86"/>
      <c r="BY4622" s="86"/>
      <c r="BZ4622" s="86"/>
      <c r="CA4622" s="86"/>
      <c r="CB4622" s="86"/>
      <c r="CC4622" s="86"/>
      <c r="CD4622" s="86"/>
      <c r="CE4622" s="86"/>
      <c r="CF4622" s="86"/>
      <c r="CG4622" s="86"/>
      <c r="CH4622" s="86"/>
      <c r="CI4622" s="86"/>
      <c r="CJ4622" s="86"/>
      <c r="CK4622" s="86"/>
      <c r="CL4622" s="86"/>
      <c r="CM4622" s="86"/>
      <c r="CN4622" s="86"/>
      <c r="CO4622" s="86"/>
      <c r="CP4622" s="86"/>
      <c r="CQ4622" s="86"/>
      <c r="CR4622" s="86"/>
      <c r="CS4622" s="86"/>
      <c r="CT4622" s="86"/>
      <c r="CU4622" s="86"/>
      <c r="CV4622" s="86"/>
      <c r="CW4622" s="86"/>
      <c r="CX4622" s="86"/>
      <c r="CY4622" s="86"/>
      <c r="CZ4622" s="86"/>
      <c r="DA4622" s="86"/>
      <c r="DB4622" s="86"/>
      <c r="DC4622" s="86"/>
      <c r="DD4622" s="86"/>
      <c r="DE4622" s="86"/>
      <c r="DF4622" s="86"/>
      <c r="DG4622" s="86"/>
      <c r="DH4622" s="86"/>
      <c r="DI4622" s="86"/>
      <c r="DJ4622" s="86"/>
      <c r="DK4622" s="86"/>
      <c r="DL4622" s="86"/>
      <c r="DM4622" s="86"/>
      <c r="DN4622" s="86"/>
      <c r="DO4622" s="86"/>
      <c r="DP4622" s="86"/>
      <c r="DQ4622" s="86"/>
      <c r="DR4622" s="86"/>
      <c r="DS4622" s="86"/>
      <c r="DT4622" s="86"/>
      <c r="DU4622" s="86"/>
      <c r="DV4622" s="86"/>
      <c r="DW4622" s="86"/>
      <c r="DX4622" s="86"/>
      <c r="DY4622" s="86"/>
      <c r="DZ4622" s="86"/>
      <c r="EA4622" s="86"/>
      <c r="EB4622" s="86"/>
      <c r="EC4622" s="86"/>
      <c r="ED4622" s="86"/>
      <c r="EE4622" s="86"/>
      <c r="EF4622" s="86"/>
      <c r="EG4622" s="86"/>
      <c r="EH4622" s="86"/>
      <c r="EI4622" s="86"/>
      <c r="EJ4622" s="86"/>
      <c r="EK4622" s="86"/>
      <c r="EL4622" s="86"/>
      <c r="EM4622" s="86"/>
      <c r="EN4622" s="86"/>
      <c r="EO4622" s="86"/>
      <c r="EP4622" s="86"/>
      <c r="EQ4622" s="86"/>
      <c r="ER4622" s="86"/>
      <c r="ES4622" s="86"/>
      <c r="ET4622" s="86"/>
      <c r="EU4622" s="86"/>
      <c r="EV4622" s="86"/>
      <c r="EW4622" s="86"/>
      <c r="EX4622" s="86"/>
      <c r="EY4622" s="86"/>
      <c r="EZ4622" s="86"/>
      <c r="FA4622" s="86"/>
      <c r="FB4622" s="86"/>
      <c r="FC4622" s="86"/>
      <c r="FD4622" s="86"/>
      <c r="FE4622" s="86"/>
      <c r="FF4622" s="86"/>
      <c r="FG4622" s="86"/>
      <c r="FH4622" s="86"/>
      <c r="FI4622" s="86"/>
      <c r="FJ4622" s="86"/>
      <c r="FK4622" s="86"/>
      <c r="FL4622" s="86"/>
      <c r="FM4622" s="86"/>
      <c r="FN4622" s="86"/>
      <c r="FO4622" s="86"/>
      <c r="FP4622" s="86"/>
      <c r="FQ4622" s="86"/>
      <c r="FR4622" s="86"/>
      <c r="FS4622" s="86"/>
      <c r="FT4622" s="86"/>
      <c r="FU4622" s="86"/>
      <c r="FV4622" s="86"/>
      <c r="FW4622" s="86"/>
      <c r="FX4622" s="86"/>
      <c r="FY4622" s="86"/>
      <c r="FZ4622" s="86"/>
      <c r="GA4622" s="86"/>
      <c r="GB4622" s="86"/>
      <c r="GC4622" s="86"/>
      <c r="GD4622" s="86"/>
      <c r="GE4622" s="86"/>
      <c r="GF4622" s="86"/>
      <c r="GG4622" s="86"/>
      <c r="GH4622" s="86"/>
      <c r="GI4622" s="86"/>
      <c r="GJ4622" s="86"/>
      <c r="GK4622" s="86"/>
      <c r="GL4622" s="86"/>
      <c r="GM4622" s="86"/>
      <c r="GN4622" s="86"/>
      <c r="GO4622" s="86"/>
      <c r="GP4622" s="86"/>
      <c r="GQ4622" s="86"/>
      <c r="GR4622" s="86"/>
      <c r="GS4622" s="86"/>
      <c r="GT4622" s="86"/>
      <c r="GU4622" s="86"/>
      <c r="GV4622" s="86"/>
      <c r="GW4622" s="86"/>
      <c r="GX4622" s="86"/>
      <c r="GY4622" s="86"/>
      <c r="GZ4622" s="86"/>
      <c r="HA4622" s="86"/>
      <c r="HB4622" s="86"/>
      <c r="HC4622" s="86"/>
      <c r="HD4622" s="86"/>
      <c r="HE4622" s="86"/>
      <c r="HF4622" s="86"/>
      <c r="HG4622" s="86"/>
      <c r="HH4622" s="86"/>
      <c r="HI4622" s="86"/>
      <c r="HJ4622" s="86"/>
      <c r="HK4622" s="86"/>
      <c r="HL4622" s="86"/>
      <c r="HM4622" s="86"/>
      <c r="HN4622" s="86"/>
      <c r="HO4622" s="86"/>
      <c r="HP4622" s="86"/>
      <c r="HQ4622" s="86"/>
      <c r="HR4622" s="86"/>
      <c r="HS4622" s="86"/>
      <c r="HT4622" s="86"/>
      <c r="HU4622" s="86"/>
      <c r="HV4622" s="86"/>
      <c r="HW4622" s="86"/>
      <c r="HX4622" s="86"/>
      <c r="HY4622" s="86"/>
      <c r="HZ4622" s="86"/>
      <c r="IA4622" s="86"/>
      <c r="IB4622" s="86"/>
      <c r="IC4622" s="86"/>
      <c r="ID4622" s="86"/>
      <c r="IE4622" s="86"/>
      <c r="IF4622" s="86"/>
      <c r="IG4622" s="86"/>
      <c r="IH4622" s="86"/>
      <c r="II4622" s="86"/>
      <c r="IJ4622" s="86"/>
      <c r="IK4622" s="86"/>
      <c r="IL4622" s="86"/>
      <c r="IM4622" s="86"/>
      <c r="IN4622" s="86"/>
      <c r="IO4622" s="86"/>
      <c r="IP4622" s="86"/>
      <c r="IQ4622" s="86"/>
      <c r="IR4622" s="86"/>
      <c r="IS4622" s="86"/>
      <c r="IT4622" s="86"/>
      <c r="IU4622" s="86"/>
      <c r="IV4622" s="86"/>
    </row>
    <row r="4623" spans="1:256" s="402" customFormat="1">
      <c r="A4623" s="13"/>
      <c r="B4623" s="8"/>
      <c r="C4623" s="8"/>
      <c r="D4623" s="240"/>
      <c r="E4623" s="266"/>
      <c r="F4623" s="321"/>
      <c r="G4623" s="282"/>
      <c r="H4623" s="283"/>
      <c r="I4623" s="33"/>
      <c r="J4623" s="33"/>
      <c r="K4623" s="33"/>
      <c r="L4623" s="33"/>
      <c r="M4623" s="33"/>
      <c r="N4623" s="33"/>
      <c r="O4623" s="33"/>
      <c r="P4623" s="33"/>
      <c r="Q4623" s="33"/>
      <c r="R4623" s="33"/>
      <c r="S4623" s="33"/>
      <c r="T4623" s="33"/>
      <c r="U4623" s="33"/>
      <c r="V4623" s="33"/>
      <c r="W4623" s="33"/>
      <c r="X4623" s="282"/>
      <c r="Y4623" s="33"/>
      <c r="Z4623" s="284"/>
      <c r="AA4623" s="284"/>
      <c r="AB4623" s="33"/>
      <c r="AC4623" s="33"/>
      <c r="AD4623" s="33"/>
      <c r="AE4623" s="33"/>
      <c r="AF4623" s="33"/>
      <c r="AG4623" s="33"/>
      <c r="AH4623" s="33"/>
      <c r="AI4623" s="33"/>
      <c r="AJ4623" s="33"/>
      <c r="AK4623" s="33"/>
      <c r="AL4623" s="33"/>
      <c r="AM4623" s="33"/>
      <c r="AN4623" s="33"/>
      <c r="AO4623" s="33"/>
      <c r="AP4623" s="34"/>
      <c r="AQ4623" s="34"/>
      <c r="AR4623" s="28"/>
      <c r="AS4623" s="29"/>
      <c r="AT4623" s="29"/>
      <c r="AU4623" s="29"/>
    </row>
    <row r="4624" spans="1:256" s="402" customFormat="1">
      <c r="A4624" s="13"/>
      <c r="B4624" s="8"/>
      <c r="C4624" s="8"/>
      <c r="D4624" s="240"/>
      <c r="E4624" s="33"/>
      <c r="F4624" s="321"/>
      <c r="G4624" s="282"/>
      <c r="H4624" s="283"/>
      <c r="I4624" s="33"/>
      <c r="J4624" s="33"/>
      <c r="K4624" s="33"/>
      <c r="L4624" s="33"/>
      <c r="M4624" s="33"/>
      <c r="N4624" s="33"/>
      <c r="O4624" s="33"/>
      <c r="P4624" s="33"/>
      <c r="Q4624" s="33"/>
      <c r="R4624" s="33"/>
      <c r="S4624" s="33"/>
      <c r="T4624" s="33"/>
      <c r="U4624" s="33"/>
      <c r="V4624" s="33"/>
      <c r="W4624" s="33"/>
      <c r="X4624" s="282"/>
      <c r="Y4624" s="33"/>
      <c r="Z4624" s="284"/>
      <c r="AA4624" s="284"/>
      <c r="AB4624" s="33"/>
      <c r="AC4624" s="33"/>
      <c r="AD4624" s="33"/>
      <c r="AE4624" s="33"/>
      <c r="AF4624" s="33"/>
      <c r="AG4624" s="33"/>
      <c r="AH4624" s="33"/>
      <c r="AI4624" s="33"/>
      <c r="AJ4624" s="33"/>
      <c r="AK4624" s="33"/>
      <c r="AL4624" s="33"/>
      <c r="AM4624" s="33"/>
      <c r="AN4624" s="33"/>
      <c r="AO4624" s="33"/>
      <c r="AP4624" s="34"/>
      <c r="AQ4624" s="34"/>
      <c r="AR4624" s="28"/>
      <c r="AS4624" s="29"/>
      <c r="AT4624" s="29"/>
      <c r="AU4624" s="29"/>
    </row>
    <row r="4625" spans="1:47" s="483" customFormat="1">
      <c r="A4625" s="13"/>
      <c r="B4625" s="8"/>
      <c r="C4625" s="83">
        <v>397</v>
      </c>
      <c r="D4625" s="375" t="s">
        <v>171</v>
      </c>
      <c r="E4625" s="404"/>
      <c r="F4625" s="321"/>
      <c r="G4625" s="282"/>
      <c r="H4625" s="283"/>
      <c r="I4625" s="33"/>
      <c r="J4625" s="33"/>
      <c r="K4625" s="33"/>
      <c r="L4625" s="33"/>
      <c r="M4625" s="33"/>
      <c r="N4625" s="33"/>
      <c r="O4625" s="33"/>
      <c r="P4625" s="33"/>
      <c r="Q4625" s="33"/>
      <c r="R4625" s="33"/>
      <c r="S4625" s="33"/>
      <c r="T4625" s="33"/>
      <c r="U4625" s="33"/>
      <c r="V4625" s="33"/>
      <c r="W4625" s="33"/>
      <c r="X4625" s="282"/>
      <c r="Y4625" s="33"/>
      <c r="Z4625" s="284"/>
      <c r="AA4625" s="284"/>
      <c r="AB4625" s="33"/>
      <c r="AC4625" s="33"/>
      <c r="AD4625" s="33"/>
      <c r="AE4625" s="33"/>
      <c r="AF4625" s="33"/>
      <c r="AG4625" s="33"/>
      <c r="AH4625" s="33"/>
      <c r="AI4625" s="33"/>
      <c r="AJ4625" s="33"/>
      <c r="AK4625" s="33"/>
      <c r="AL4625" s="33"/>
      <c r="AM4625" s="33"/>
      <c r="AN4625" s="33"/>
      <c r="AO4625" s="33"/>
      <c r="AP4625" s="34"/>
      <c r="AQ4625" s="34"/>
      <c r="AR4625" s="28"/>
      <c r="AS4625" s="29"/>
      <c r="AT4625" s="29"/>
      <c r="AU4625" s="29"/>
    </row>
    <row r="4626" spans="1:47" s="483" customFormat="1">
      <c r="A4626" s="13"/>
      <c r="B4626" s="8"/>
      <c r="C4626" s="8"/>
      <c r="D4626" s="472" t="s">
        <v>228</v>
      </c>
      <c r="E4626" s="404"/>
      <c r="F4626" s="321"/>
      <c r="G4626" s="282"/>
      <c r="H4626" s="283"/>
      <c r="I4626" s="33"/>
      <c r="J4626" s="33"/>
      <c r="K4626" s="33"/>
      <c r="L4626" s="33"/>
      <c r="M4626" s="33"/>
      <c r="N4626" s="33"/>
      <c r="O4626" s="33"/>
      <c r="P4626" s="33"/>
      <c r="Q4626" s="33"/>
      <c r="R4626" s="33"/>
      <c r="S4626" s="33"/>
      <c r="T4626" s="33"/>
      <c r="U4626" s="33"/>
      <c r="V4626" s="33"/>
      <c r="W4626" s="33"/>
      <c r="X4626" s="282"/>
      <c r="Y4626" s="33"/>
      <c r="Z4626" s="284"/>
      <c r="AA4626" s="284"/>
      <c r="AB4626" s="33"/>
      <c r="AC4626" s="33"/>
      <c r="AD4626" s="33"/>
      <c r="AE4626" s="33"/>
      <c r="AF4626" s="33"/>
      <c r="AG4626" s="33"/>
      <c r="AH4626" s="33"/>
      <c r="AI4626" s="33"/>
      <c r="AJ4626" s="33"/>
      <c r="AK4626" s="33"/>
      <c r="AL4626" s="33"/>
      <c r="AM4626" s="33"/>
      <c r="AN4626" s="33"/>
      <c r="AO4626" s="33"/>
      <c r="AP4626" s="34"/>
      <c r="AQ4626" s="34"/>
      <c r="AR4626" s="28"/>
      <c r="AS4626" s="29"/>
      <c r="AT4626" s="29"/>
      <c r="AU4626" s="29"/>
    </row>
    <row r="4627" spans="1:47" s="483" customFormat="1">
      <c r="A4627" s="13"/>
      <c r="B4627" s="8"/>
      <c r="C4627" s="8"/>
      <c r="D4627" s="473" t="s">
        <v>174</v>
      </c>
      <c r="E4627" s="321"/>
      <c r="F4627" s="261"/>
      <c r="G4627" s="282"/>
      <c r="H4627" s="283"/>
      <c r="I4627" s="33"/>
      <c r="J4627" s="33"/>
      <c r="K4627" s="33"/>
      <c r="L4627" s="33"/>
      <c r="M4627" s="33"/>
      <c r="N4627" s="33"/>
      <c r="O4627" s="33"/>
      <c r="P4627" s="33"/>
      <c r="Q4627" s="33"/>
      <c r="R4627" s="33"/>
      <c r="S4627" s="33"/>
      <c r="T4627" s="33"/>
      <c r="U4627" s="33"/>
      <c r="V4627" s="33"/>
      <c r="W4627" s="33"/>
      <c r="X4627" s="282"/>
      <c r="Y4627" s="33"/>
      <c r="Z4627" s="284"/>
      <c r="AA4627" s="284"/>
      <c r="AB4627" s="33"/>
      <c r="AC4627" s="33"/>
      <c r="AD4627" s="33"/>
      <c r="AE4627" s="33"/>
      <c r="AF4627" s="33"/>
      <c r="AG4627" s="33"/>
      <c r="AH4627" s="33"/>
      <c r="AI4627" s="33"/>
      <c r="AJ4627" s="33"/>
      <c r="AK4627" s="33"/>
      <c r="AL4627" s="33"/>
      <c r="AM4627" s="33"/>
      <c r="AN4627" s="33"/>
      <c r="AO4627" s="33"/>
      <c r="AP4627" s="34"/>
      <c r="AQ4627" s="34"/>
      <c r="AR4627" s="28"/>
      <c r="AS4627" s="29"/>
      <c r="AT4627" s="29"/>
      <c r="AU4627" s="29"/>
    </row>
    <row r="4628" spans="1:47" s="483" customFormat="1">
      <c r="A4628" s="13"/>
      <c r="B4628" s="8"/>
      <c r="C4628" s="8"/>
      <c r="D4628" s="344" t="s">
        <v>1668</v>
      </c>
      <c r="E4628" s="404"/>
      <c r="F4628" s="261">
        <v>700000</v>
      </c>
      <c r="G4628" s="282">
        <f>SUM(H4628)</f>
        <v>700000</v>
      </c>
      <c r="H4628" s="283">
        <v>700000</v>
      </c>
      <c r="I4628" s="33"/>
      <c r="J4628" s="33"/>
      <c r="K4628" s="33"/>
      <c r="L4628" s="33"/>
      <c r="M4628" s="33"/>
      <c r="N4628" s="33"/>
      <c r="O4628" s="33"/>
      <c r="P4628" s="33"/>
      <c r="Q4628" s="33"/>
      <c r="R4628" s="33"/>
      <c r="S4628" s="33"/>
      <c r="T4628" s="33"/>
      <c r="U4628" s="33"/>
      <c r="V4628" s="33"/>
      <c r="W4628" s="33"/>
      <c r="X4628" s="282"/>
      <c r="Y4628" s="33"/>
      <c r="Z4628" s="284"/>
      <c r="AA4628" s="284"/>
      <c r="AB4628" s="33"/>
      <c r="AC4628" s="33"/>
      <c r="AD4628" s="33"/>
      <c r="AE4628" s="33"/>
      <c r="AF4628" s="33"/>
      <c r="AG4628" s="33"/>
      <c r="AH4628" s="33"/>
      <c r="AI4628" s="33"/>
      <c r="AJ4628" s="33"/>
      <c r="AK4628" s="33"/>
      <c r="AL4628" s="33"/>
      <c r="AM4628" s="33"/>
      <c r="AN4628" s="33"/>
      <c r="AO4628" s="33"/>
      <c r="AP4628" s="34"/>
      <c r="AQ4628" s="34"/>
      <c r="AR4628" s="28"/>
      <c r="AS4628" s="29"/>
      <c r="AT4628" s="29"/>
      <c r="AU4628" s="29"/>
    </row>
    <row r="4629" spans="1:47" s="483" customFormat="1">
      <c r="A4629" s="13"/>
      <c r="B4629" s="8"/>
      <c r="C4629" s="8"/>
      <c r="D4629" s="344" t="s">
        <v>1790</v>
      </c>
      <c r="E4629" s="404"/>
      <c r="F4629" s="261">
        <v>5500000</v>
      </c>
      <c r="G4629" s="282">
        <f>SUM(H4629)</f>
        <v>5500000</v>
      </c>
      <c r="H4629" s="283">
        <v>5500000</v>
      </c>
      <c r="I4629" s="33"/>
      <c r="J4629" s="33"/>
      <c r="K4629" s="33"/>
      <c r="L4629" s="33"/>
      <c r="M4629" s="33"/>
      <c r="N4629" s="33"/>
      <c r="O4629" s="33"/>
      <c r="P4629" s="33"/>
      <c r="Q4629" s="33"/>
      <c r="R4629" s="33"/>
      <c r="S4629" s="33"/>
      <c r="T4629" s="33"/>
      <c r="U4629" s="33"/>
      <c r="V4629" s="33"/>
      <c r="W4629" s="33"/>
      <c r="X4629" s="282"/>
      <c r="Y4629" s="33"/>
      <c r="Z4629" s="284"/>
      <c r="AA4629" s="284"/>
      <c r="AB4629" s="33"/>
      <c r="AC4629" s="33"/>
      <c r="AD4629" s="33"/>
      <c r="AE4629" s="33"/>
      <c r="AF4629" s="33"/>
      <c r="AG4629" s="33"/>
      <c r="AH4629" s="33"/>
      <c r="AI4629" s="33"/>
      <c r="AJ4629" s="33"/>
      <c r="AK4629" s="33"/>
      <c r="AL4629" s="33"/>
      <c r="AM4629" s="33"/>
      <c r="AN4629" s="33"/>
      <c r="AO4629" s="33"/>
      <c r="AP4629" s="34"/>
      <c r="AQ4629" s="34"/>
      <c r="AR4629" s="28"/>
      <c r="AS4629" s="29"/>
      <c r="AT4629" s="29"/>
      <c r="AU4629" s="29"/>
    </row>
    <row r="4630" spans="1:47" s="483" customFormat="1">
      <c r="A4630" s="13"/>
      <c r="B4630" s="8"/>
      <c r="C4630" s="8"/>
      <c r="D4630" s="473" t="s">
        <v>176</v>
      </c>
      <c r="E4630" s="321"/>
      <c r="F4630" s="261"/>
      <c r="G4630" s="282"/>
      <c r="H4630" s="283"/>
      <c r="I4630" s="33"/>
      <c r="J4630" s="33"/>
      <c r="K4630" s="33"/>
      <c r="L4630" s="33"/>
      <c r="M4630" s="33"/>
      <c r="N4630" s="33"/>
      <c r="O4630" s="33"/>
      <c r="P4630" s="33"/>
      <c r="Q4630" s="33"/>
      <c r="R4630" s="33"/>
      <c r="S4630" s="33"/>
      <c r="T4630" s="33"/>
      <c r="U4630" s="33"/>
      <c r="V4630" s="33"/>
      <c r="W4630" s="33"/>
      <c r="X4630" s="282"/>
      <c r="Y4630" s="33"/>
      <c r="Z4630" s="284"/>
      <c r="AA4630" s="284"/>
      <c r="AB4630" s="33"/>
      <c r="AC4630" s="33"/>
      <c r="AD4630" s="33"/>
      <c r="AE4630" s="33"/>
      <c r="AF4630" s="33"/>
      <c r="AG4630" s="33"/>
      <c r="AH4630" s="33"/>
      <c r="AI4630" s="33"/>
      <c r="AJ4630" s="33"/>
      <c r="AK4630" s="33"/>
      <c r="AL4630" s="33"/>
      <c r="AM4630" s="33"/>
      <c r="AN4630" s="33"/>
      <c r="AO4630" s="33"/>
      <c r="AP4630" s="34"/>
      <c r="AQ4630" s="34"/>
      <c r="AR4630" s="28"/>
      <c r="AS4630" s="29"/>
      <c r="AT4630" s="29"/>
      <c r="AU4630" s="29"/>
    </row>
    <row r="4631" spans="1:47" s="483" customFormat="1">
      <c r="A4631" s="13"/>
      <c r="B4631" s="8"/>
      <c r="C4631" s="8"/>
      <c r="D4631" s="344" t="s">
        <v>1663</v>
      </c>
      <c r="E4631" s="404"/>
      <c r="F4631" s="261">
        <v>1500000</v>
      </c>
      <c r="G4631" s="282">
        <f>SUM(H4631)</f>
        <v>1500000</v>
      </c>
      <c r="H4631" s="283">
        <v>1500000</v>
      </c>
      <c r="I4631" s="33"/>
      <c r="J4631" s="33"/>
      <c r="K4631" s="33"/>
      <c r="L4631" s="33"/>
      <c r="M4631" s="33"/>
      <c r="N4631" s="33"/>
      <c r="O4631" s="33"/>
      <c r="P4631" s="33"/>
      <c r="Q4631" s="33"/>
      <c r="R4631" s="33"/>
      <c r="S4631" s="33"/>
      <c r="T4631" s="33"/>
      <c r="U4631" s="33"/>
      <c r="V4631" s="33"/>
      <c r="W4631" s="33"/>
      <c r="X4631" s="282"/>
      <c r="Y4631" s="33"/>
      <c r="Z4631" s="284"/>
      <c r="AA4631" s="284"/>
      <c r="AB4631" s="33"/>
      <c r="AC4631" s="33"/>
      <c r="AD4631" s="33"/>
      <c r="AE4631" s="33"/>
      <c r="AF4631" s="33"/>
      <c r="AG4631" s="33"/>
      <c r="AH4631" s="33"/>
      <c r="AI4631" s="33"/>
      <c r="AJ4631" s="33"/>
      <c r="AK4631" s="33"/>
      <c r="AL4631" s="33"/>
      <c r="AM4631" s="33"/>
      <c r="AN4631" s="33"/>
      <c r="AO4631" s="33"/>
      <c r="AP4631" s="34"/>
      <c r="AQ4631" s="34"/>
      <c r="AR4631" s="28"/>
      <c r="AS4631" s="29"/>
      <c r="AT4631" s="29"/>
      <c r="AU4631" s="29"/>
    </row>
    <row r="4632" spans="1:47" s="483" customFormat="1">
      <c r="A4632" s="13"/>
      <c r="B4632" s="8"/>
      <c r="C4632" s="8"/>
      <c r="D4632" s="473" t="s">
        <v>208</v>
      </c>
      <c r="E4632" s="321"/>
      <c r="F4632" s="261"/>
      <c r="G4632" s="282"/>
      <c r="H4632" s="283"/>
      <c r="I4632" s="33"/>
      <c r="J4632" s="33"/>
      <c r="K4632" s="33"/>
      <c r="L4632" s="33"/>
      <c r="M4632" s="33"/>
      <c r="N4632" s="33"/>
      <c r="O4632" s="33"/>
      <c r="P4632" s="33"/>
      <c r="Q4632" s="33"/>
      <c r="R4632" s="33"/>
      <c r="S4632" s="33"/>
      <c r="T4632" s="33"/>
      <c r="U4632" s="33"/>
      <c r="V4632" s="33"/>
      <c r="W4632" s="33"/>
      <c r="X4632" s="282"/>
      <c r="Y4632" s="33"/>
      <c r="Z4632" s="284"/>
      <c r="AA4632" s="284"/>
      <c r="AB4632" s="33"/>
      <c r="AC4632" s="33"/>
      <c r="AD4632" s="33"/>
      <c r="AE4632" s="33"/>
      <c r="AF4632" s="33"/>
      <c r="AG4632" s="33"/>
      <c r="AH4632" s="33"/>
      <c r="AI4632" s="33"/>
      <c r="AJ4632" s="33"/>
      <c r="AK4632" s="33"/>
      <c r="AL4632" s="33"/>
      <c r="AM4632" s="33"/>
      <c r="AN4632" s="33"/>
      <c r="AO4632" s="33"/>
      <c r="AP4632" s="34"/>
      <c r="AQ4632" s="34"/>
      <c r="AR4632" s="28"/>
      <c r="AS4632" s="29"/>
      <c r="AT4632" s="29"/>
      <c r="AU4632" s="29"/>
    </row>
    <row r="4633" spans="1:47" s="483" customFormat="1">
      <c r="A4633" s="13"/>
      <c r="B4633" s="8"/>
      <c r="C4633" s="8"/>
      <c r="D4633" s="344" t="s">
        <v>1863</v>
      </c>
      <c r="E4633" s="404"/>
      <c r="F4633" s="261">
        <v>750000</v>
      </c>
      <c r="G4633" s="282">
        <f>SUM(H4633)</f>
        <v>750000</v>
      </c>
      <c r="H4633" s="283">
        <v>750000</v>
      </c>
      <c r="I4633" s="33"/>
      <c r="J4633" s="33"/>
      <c r="K4633" s="33"/>
      <c r="L4633" s="33"/>
      <c r="M4633" s="33"/>
      <c r="N4633" s="33"/>
      <c r="O4633" s="33"/>
      <c r="P4633" s="33"/>
      <c r="Q4633" s="33"/>
      <c r="R4633" s="33"/>
      <c r="S4633" s="33"/>
      <c r="T4633" s="33"/>
      <c r="U4633" s="33"/>
      <c r="V4633" s="33"/>
      <c r="W4633" s="33"/>
      <c r="X4633" s="282"/>
      <c r="Y4633" s="33"/>
      <c r="Z4633" s="284"/>
      <c r="AA4633" s="284"/>
      <c r="AB4633" s="33"/>
      <c r="AC4633" s="33"/>
      <c r="AD4633" s="33"/>
      <c r="AE4633" s="33"/>
      <c r="AF4633" s="33"/>
      <c r="AG4633" s="33"/>
      <c r="AH4633" s="33"/>
      <c r="AI4633" s="33"/>
      <c r="AJ4633" s="33"/>
      <c r="AK4633" s="33"/>
      <c r="AL4633" s="33"/>
      <c r="AM4633" s="33"/>
      <c r="AN4633" s="33"/>
      <c r="AO4633" s="33"/>
      <c r="AP4633" s="34"/>
      <c r="AQ4633" s="34"/>
      <c r="AR4633" s="28"/>
      <c r="AS4633" s="29"/>
      <c r="AT4633" s="29"/>
      <c r="AU4633" s="29"/>
    </row>
    <row r="4634" spans="1:47" s="483" customFormat="1">
      <c r="A4634" s="13"/>
      <c r="B4634" s="8"/>
      <c r="C4634" s="8"/>
      <c r="D4634" s="344" t="s">
        <v>1635</v>
      </c>
      <c r="E4634" s="404"/>
      <c r="F4634" s="261">
        <v>500000</v>
      </c>
      <c r="G4634" s="282">
        <f>SUM(H4634)</f>
        <v>500000</v>
      </c>
      <c r="H4634" s="283">
        <v>500000</v>
      </c>
      <c r="I4634" s="33"/>
      <c r="J4634" s="33"/>
      <c r="K4634" s="33"/>
      <c r="L4634" s="33"/>
      <c r="M4634" s="33"/>
      <c r="N4634" s="33"/>
      <c r="O4634" s="33"/>
      <c r="P4634" s="33"/>
      <c r="Q4634" s="33"/>
      <c r="R4634" s="33"/>
      <c r="S4634" s="33"/>
      <c r="T4634" s="33"/>
      <c r="U4634" s="33"/>
      <c r="V4634" s="33"/>
      <c r="W4634" s="33"/>
      <c r="X4634" s="282"/>
      <c r="Y4634" s="33"/>
      <c r="Z4634" s="284"/>
      <c r="AA4634" s="284"/>
      <c r="AB4634" s="33"/>
      <c r="AC4634" s="33"/>
      <c r="AD4634" s="33"/>
      <c r="AE4634" s="33"/>
      <c r="AF4634" s="33"/>
      <c r="AG4634" s="33"/>
      <c r="AH4634" s="33"/>
      <c r="AI4634" s="33"/>
      <c r="AJ4634" s="33"/>
      <c r="AK4634" s="33"/>
      <c r="AL4634" s="33"/>
      <c r="AM4634" s="33"/>
      <c r="AN4634" s="33"/>
      <c r="AO4634" s="33"/>
      <c r="AP4634" s="34"/>
      <c r="AQ4634" s="34"/>
      <c r="AR4634" s="28"/>
      <c r="AS4634" s="29"/>
      <c r="AT4634" s="29"/>
      <c r="AU4634" s="29"/>
    </row>
    <row r="4635" spans="1:47" s="483" customFormat="1">
      <c r="A4635" s="13"/>
      <c r="B4635" s="8"/>
      <c r="C4635" s="8"/>
      <c r="D4635" s="344" t="s">
        <v>1864</v>
      </c>
      <c r="E4635" s="404"/>
      <c r="F4635" s="261">
        <v>4000000</v>
      </c>
      <c r="G4635" s="282">
        <f>SUM(H4635)</f>
        <v>4000000</v>
      </c>
      <c r="H4635" s="283">
        <v>4000000</v>
      </c>
      <c r="I4635" s="33"/>
      <c r="J4635" s="33"/>
      <c r="K4635" s="33"/>
      <c r="L4635" s="33"/>
      <c r="M4635" s="33"/>
      <c r="N4635" s="33"/>
      <c r="O4635" s="33"/>
      <c r="P4635" s="33"/>
      <c r="Q4635" s="33"/>
      <c r="R4635" s="33"/>
      <c r="S4635" s="33"/>
      <c r="T4635" s="33"/>
      <c r="U4635" s="33"/>
      <c r="V4635" s="33"/>
      <c r="W4635" s="33"/>
      <c r="X4635" s="282"/>
      <c r="Y4635" s="33"/>
      <c r="Z4635" s="284"/>
      <c r="AA4635" s="284"/>
      <c r="AB4635" s="33"/>
      <c r="AC4635" s="33"/>
      <c r="AD4635" s="33"/>
      <c r="AE4635" s="33"/>
      <c r="AF4635" s="33"/>
      <c r="AG4635" s="33"/>
      <c r="AH4635" s="33"/>
      <c r="AI4635" s="33"/>
      <c r="AJ4635" s="33"/>
      <c r="AK4635" s="33"/>
      <c r="AL4635" s="33"/>
      <c r="AM4635" s="33"/>
      <c r="AN4635" s="33"/>
      <c r="AO4635" s="33"/>
      <c r="AP4635" s="34"/>
      <c r="AQ4635" s="34"/>
      <c r="AR4635" s="28"/>
      <c r="AS4635" s="29"/>
      <c r="AT4635" s="29"/>
      <c r="AU4635" s="29"/>
    </row>
    <row r="4636" spans="1:47" s="483" customFormat="1">
      <c r="A4636" s="13"/>
      <c r="B4636" s="8"/>
      <c r="C4636" s="8"/>
      <c r="D4636" s="344" t="s">
        <v>1865</v>
      </c>
      <c r="E4636" s="404"/>
      <c r="F4636" s="261">
        <v>1500000</v>
      </c>
      <c r="G4636" s="282">
        <f>SUM(H4636)</f>
        <v>1500000</v>
      </c>
      <c r="H4636" s="283">
        <v>1500000</v>
      </c>
      <c r="I4636" s="33"/>
      <c r="J4636" s="33"/>
      <c r="K4636" s="33"/>
      <c r="L4636" s="33"/>
      <c r="M4636" s="33"/>
      <c r="N4636" s="33"/>
      <c r="O4636" s="33"/>
      <c r="P4636" s="33"/>
      <c r="Q4636" s="33"/>
      <c r="R4636" s="33"/>
      <c r="S4636" s="33"/>
      <c r="T4636" s="33"/>
      <c r="U4636" s="33"/>
      <c r="V4636" s="33"/>
      <c r="W4636" s="33"/>
      <c r="X4636" s="282"/>
      <c r="Y4636" s="33"/>
      <c r="Z4636" s="284"/>
      <c r="AA4636" s="284"/>
      <c r="AB4636" s="33"/>
      <c r="AC4636" s="33"/>
      <c r="AD4636" s="33"/>
      <c r="AE4636" s="33"/>
      <c r="AF4636" s="33"/>
      <c r="AG4636" s="33"/>
      <c r="AH4636" s="33"/>
      <c r="AI4636" s="33"/>
      <c r="AJ4636" s="33"/>
      <c r="AK4636" s="33"/>
      <c r="AL4636" s="33"/>
      <c r="AM4636" s="33"/>
      <c r="AN4636" s="33"/>
      <c r="AO4636" s="33"/>
      <c r="AP4636" s="34"/>
      <c r="AQ4636" s="34"/>
      <c r="AR4636" s="28"/>
      <c r="AS4636" s="29"/>
      <c r="AT4636" s="29"/>
      <c r="AU4636" s="29"/>
    </row>
    <row r="4637" spans="1:47" s="483" customFormat="1">
      <c r="A4637" s="13"/>
      <c r="B4637" s="8"/>
      <c r="C4637" s="8"/>
      <c r="D4637" s="344" t="s">
        <v>1866</v>
      </c>
      <c r="E4637" s="404"/>
      <c r="F4637" s="261">
        <v>550000</v>
      </c>
      <c r="G4637" s="282">
        <f>SUM(H4637)</f>
        <v>550000</v>
      </c>
      <c r="H4637" s="283">
        <v>550000</v>
      </c>
      <c r="I4637" s="33"/>
      <c r="J4637" s="33"/>
      <c r="K4637" s="33"/>
      <c r="L4637" s="33"/>
      <c r="M4637" s="33"/>
      <c r="N4637" s="33"/>
      <c r="O4637" s="33"/>
      <c r="P4637" s="33"/>
      <c r="Q4637" s="33"/>
      <c r="R4637" s="33"/>
      <c r="S4637" s="33"/>
      <c r="T4637" s="33"/>
      <c r="U4637" s="33"/>
      <c r="V4637" s="33"/>
      <c r="W4637" s="33"/>
      <c r="X4637" s="282"/>
      <c r="Y4637" s="33"/>
      <c r="Z4637" s="284"/>
      <c r="AA4637" s="284"/>
      <c r="AB4637" s="33"/>
      <c r="AC4637" s="33"/>
      <c r="AD4637" s="33"/>
      <c r="AE4637" s="33"/>
      <c r="AF4637" s="33"/>
      <c r="AG4637" s="33"/>
      <c r="AH4637" s="33"/>
      <c r="AI4637" s="33"/>
      <c r="AJ4637" s="33"/>
      <c r="AK4637" s="33"/>
      <c r="AL4637" s="33"/>
      <c r="AM4637" s="33"/>
      <c r="AN4637" s="33"/>
      <c r="AO4637" s="33"/>
      <c r="AP4637" s="34"/>
      <c r="AQ4637" s="34"/>
      <c r="AR4637" s="28"/>
      <c r="AS4637" s="29"/>
      <c r="AT4637" s="29"/>
      <c r="AU4637" s="29"/>
    </row>
    <row r="4638" spans="1:47" s="483" customFormat="1">
      <c r="A4638" s="13"/>
      <c r="B4638" s="8"/>
      <c r="C4638" s="8"/>
      <c r="D4638" s="240"/>
      <c r="E4638" s="404"/>
      <c r="F4638" s="321"/>
      <c r="G4638" s="282"/>
      <c r="H4638" s="283"/>
      <c r="I4638" s="33"/>
      <c r="J4638" s="33"/>
      <c r="K4638" s="33"/>
      <c r="L4638" s="33"/>
      <c r="M4638" s="33"/>
      <c r="N4638" s="33"/>
      <c r="O4638" s="33"/>
      <c r="P4638" s="33"/>
      <c r="Q4638" s="33"/>
      <c r="R4638" s="33"/>
      <c r="S4638" s="33"/>
      <c r="T4638" s="33"/>
      <c r="U4638" s="33"/>
      <c r="V4638" s="33"/>
      <c r="W4638" s="33"/>
      <c r="X4638" s="282"/>
      <c r="Y4638" s="33"/>
      <c r="Z4638" s="284"/>
      <c r="AA4638" s="284"/>
      <c r="AB4638" s="33"/>
      <c r="AC4638" s="33"/>
      <c r="AD4638" s="33"/>
      <c r="AE4638" s="33"/>
      <c r="AF4638" s="33"/>
      <c r="AG4638" s="33"/>
      <c r="AH4638" s="33"/>
      <c r="AI4638" s="33"/>
      <c r="AJ4638" s="33"/>
      <c r="AK4638" s="33"/>
      <c r="AL4638" s="33"/>
      <c r="AM4638" s="33"/>
      <c r="AN4638" s="33"/>
      <c r="AO4638" s="33"/>
      <c r="AP4638" s="34"/>
      <c r="AQ4638" s="34"/>
      <c r="AR4638" s="28"/>
      <c r="AS4638" s="29"/>
      <c r="AT4638" s="29"/>
      <c r="AU4638" s="29"/>
    </row>
    <row r="4639" spans="1:47" s="483" customFormat="1">
      <c r="A4639" s="13"/>
      <c r="B4639" s="8"/>
      <c r="C4639" s="8"/>
      <c r="D4639" s="240"/>
      <c r="E4639" s="404"/>
      <c r="F4639" s="321"/>
      <c r="G4639" s="282"/>
      <c r="H4639" s="283"/>
      <c r="I4639" s="33"/>
      <c r="J4639" s="33"/>
      <c r="K4639" s="33"/>
      <c r="L4639" s="33"/>
      <c r="M4639" s="33"/>
      <c r="N4639" s="33"/>
      <c r="O4639" s="33"/>
      <c r="P4639" s="33"/>
      <c r="Q4639" s="33"/>
      <c r="R4639" s="33"/>
      <c r="S4639" s="33"/>
      <c r="T4639" s="33"/>
      <c r="U4639" s="33"/>
      <c r="V4639" s="33"/>
      <c r="W4639" s="33"/>
      <c r="X4639" s="282"/>
      <c r="Y4639" s="33"/>
      <c r="Z4639" s="284"/>
      <c r="AA4639" s="284"/>
      <c r="AB4639" s="33"/>
      <c r="AC4639" s="33"/>
      <c r="AD4639" s="33"/>
      <c r="AE4639" s="33"/>
      <c r="AF4639" s="33"/>
      <c r="AG4639" s="33"/>
      <c r="AH4639" s="33"/>
      <c r="AI4639" s="33"/>
      <c r="AJ4639" s="33"/>
      <c r="AK4639" s="33"/>
      <c r="AL4639" s="33"/>
      <c r="AM4639" s="33"/>
      <c r="AN4639" s="33"/>
      <c r="AO4639" s="33"/>
      <c r="AP4639" s="34"/>
      <c r="AQ4639" s="34"/>
      <c r="AR4639" s="28"/>
      <c r="AS4639" s="29"/>
      <c r="AT4639" s="29"/>
      <c r="AU4639" s="29"/>
    </row>
    <row r="4640" spans="1:47" s="483" customFormat="1">
      <c r="A4640" s="13"/>
      <c r="B4640" s="8"/>
      <c r="C4640" s="83">
        <v>398</v>
      </c>
      <c r="D4640" s="375" t="s">
        <v>171</v>
      </c>
      <c r="E4640" s="404"/>
      <c r="F4640" s="321"/>
      <c r="G4640" s="282"/>
      <c r="H4640" s="283"/>
      <c r="I4640" s="33"/>
      <c r="J4640" s="33"/>
      <c r="K4640" s="33"/>
      <c r="L4640" s="33"/>
      <c r="M4640" s="33"/>
      <c r="N4640" s="33"/>
      <c r="O4640" s="33"/>
      <c r="P4640" s="33"/>
      <c r="Q4640" s="33"/>
      <c r="R4640" s="33"/>
      <c r="S4640" s="33"/>
      <c r="T4640" s="33"/>
      <c r="U4640" s="33"/>
      <c r="V4640" s="33"/>
      <c r="W4640" s="33"/>
      <c r="X4640" s="282"/>
      <c r="Y4640" s="33"/>
      <c r="Z4640" s="284"/>
      <c r="AA4640" s="284"/>
      <c r="AB4640" s="33"/>
      <c r="AC4640" s="33"/>
      <c r="AD4640" s="33"/>
      <c r="AE4640" s="33"/>
      <c r="AF4640" s="33"/>
      <c r="AG4640" s="33"/>
      <c r="AH4640" s="33"/>
      <c r="AI4640" s="33"/>
      <c r="AJ4640" s="33"/>
      <c r="AK4640" s="33"/>
      <c r="AL4640" s="33"/>
      <c r="AM4640" s="33"/>
      <c r="AN4640" s="33"/>
      <c r="AO4640" s="33"/>
      <c r="AP4640" s="34"/>
      <c r="AQ4640" s="34"/>
      <c r="AR4640" s="28"/>
      <c r="AS4640" s="29"/>
      <c r="AT4640" s="29"/>
      <c r="AU4640" s="29"/>
    </row>
    <row r="4641" spans="1:256" s="483" customFormat="1">
      <c r="A4641" s="13"/>
      <c r="B4641" s="8"/>
      <c r="C4641" s="8"/>
      <c r="D4641" s="472" t="s">
        <v>184</v>
      </c>
      <c r="E4641" s="404"/>
      <c r="F4641" s="321"/>
      <c r="G4641" s="282"/>
      <c r="H4641" s="283"/>
      <c r="I4641" s="33"/>
      <c r="J4641" s="33"/>
      <c r="K4641" s="33"/>
      <c r="L4641" s="33"/>
      <c r="M4641" s="33"/>
      <c r="N4641" s="33"/>
      <c r="O4641" s="33"/>
      <c r="P4641" s="33"/>
      <c r="Q4641" s="33"/>
      <c r="R4641" s="33"/>
      <c r="S4641" s="33"/>
      <c r="T4641" s="33"/>
      <c r="U4641" s="33"/>
      <c r="V4641" s="33"/>
      <c r="W4641" s="33"/>
      <c r="X4641" s="282"/>
      <c r="Y4641" s="33"/>
      <c r="Z4641" s="284"/>
      <c r="AA4641" s="284"/>
      <c r="AB4641" s="33"/>
      <c r="AC4641" s="33"/>
      <c r="AD4641" s="33"/>
      <c r="AE4641" s="33"/>
      <c r="AF4641" s="33"/>
      <c r="AG4641" s="33"/>
      <c r="AH4641" s="33"/>
      <c r="AI4641" s="33"/>
      <c r="AJ4641" s="33"/>
      <c r="AK4641" s="33"/>
      <c r="AL4641" s="33"/>
      <c r="AM4641" s="33"/>
      <c r="AN4641" s="33"/>
      <c r="AO4641" s="33"/>
      <c r="AP4641" s="34"/>
      <c r="AQ4641" s="34"/>
      <c r="AR4641" s="28"/>
      <c r="AS4641" s="29"/>
      <c r="AT4641" s="29"/>
      <c r="AU4641" s="29"/>
    </row>
    <row r="4642" spans="1:256" s="483" customFormat="1">
      <c r="A4642" s="13"/>
      <c r="B4642" s="8"/>
      <c r="C4642" s="8"/>
      <c r="D4642" s="473" t="s">
        <v>188</v>
      </c>
      <c r="E4642" s="321"/>
      <c r="F4642" s="261"/>
      <c r="G4642" s="282"/>
      <c r="H4642" s="283"/>
      <c r="I4642" s="33"/>
      <c r="J4642" s="33"/>
      <c r="K4642" s="33"/>
      <c r="L4642" s="33"/>
      <c r="M4642" s="33"/>
      <c r="N4642" s="33"/>
      <c r="O4642" s="33"/>
      <c r="P4642" s="33"/>
      <c r="Q4642" s="33"/>
      <c r="R4642" s="33"/>
      <c r="S4642" s="33"/>
      <c r="T4642" s="33"/>
      <c r="U4642" s="33"/>
      <c r="V4642" s="33"/>
      <c r="W4642" s="33"/>
      <c r="X4642" s="282"/>
      <c r="Y4642" s="33"/>
      <c r="Z4642" s="284"/>
      <c r="AA4642" s="284"/>
      <c r="AB4642" s="33"/>
      <c r="AC4642" s="33"/>
      <c r="AD4642" s="33"/>
      <c r="AE4642" s="33"/>
      <c r="AF4642" s="33"/>
      <c r="AG4642" s="33"/>
      <c r="AH4642" s="33"/>
      <c r="AI4642" s="33"/>
      <c r="AJ4642" s="33"/>
      <c r="AK4642" s="33"/>
      <c r="AL4642" s="33"/>
      <c r="AM4642" s="33"/>
      <c r="AN4642" s="33"/>
      <c r="AO4642" s="33"/>
      <c r="AP4642" s="34"/>
      <c r="AQ4642" s="34"/>
      <c r="AR4642" s="28"/>
      <c r="AS4642" s="29"/>
      <c r="AT4642" s="29"/>
      <c r="AU4642" s="29"/>
    </row>
    <row r="4643" spans="1:256" s="483" customFormat="1">
      <c r="A4643" s="13"/>
      <c r="B4643" s="8"/>
      <c r="C4643" s="8"/>
      <c r="D4643" s="344" t="s">
        <v>1042</v>
      </c>
      <c r="E4643" s="404"/>
      <c r="F4643" s="261">
        <v>6000000</v>
      </c>
      <c r="G4643" s="282">
        <f>SUM(H4643)</f>
        <v>6000000</v>
      </c>
      <c r="H4643" s="283">
        <v>6000000</v>
      </c>
      <c r="I4643" s="33"/>
      <c r="J4643" s="33"/>
      <c r="K4643" s="33"/>
      <c r="L4643" s="33"/>
      <c r="M4643" s="33"/>
      <c r="N4643" s="33"/>
      <c r="O4643" s="33"/>
      <c r="P4643" s="33"/>
      <c r="Q4643" s="33"/>
      <c r="R4643" s="33"/>
      <c r="S4643" s="33"/>
      <c r="T4643" s="33"/>
      <c r="U4643" s="33"/>
      <c r="V4643" s="33"/>
      <c r="W4643" s="33"/>
      <c r="X4643" s="282"/>
      <c r="Y4643" s="33"/>
      <c r="Z4643" s="284"/>
      <c r="AA4643" s="284"/>
      <c r="AB4643" s="33"/>
      <c r="AC4643" s="33"/>
      <c r="AD4643" s="33"/>
      <c r="AE4643" s="33"/>
      <c r="AF4643" s="33"/>
      <c r="AG4643" s="33"/>
      <c r="AH4643" s="33"/>
      <c r="AI4643" s="33"/>
      <c r="AJ4643" s="33"/>
      <c r="AK4643" s="33"/>
      <c r="AL4643" s="33"/>
      <c r="AM4643" s="33"/>
      <c r="AN4643" s="33"/>
      <c r="AO4643" s="33"/>
      <c r="AP4643" s="34"/>
      <c r="AQ4643" s="34"/>
      <c r="AR4643" s="28"/>
      <c r="AS4643" s="29"/>
      <c r="AT4643" s="29"/>
      <c r="AU4643" s="29"/>
    </row>
    <row r="4644" spans="1:256" s="483" customFormat="1">
      <c r="A4644" s="13"/>
      <c r="B4644" s="8"/>
      <c r="C4644" s="8"/>
      <c r="D4644" s="344" t="s">
        <v>1044</v>
      </c>
      <c r="E4644" s="404"/>
      <c r="F4644" s="261">
        <v>7500000</v>
      </c>
      <c r="G4644" s="282">
        <f>SUM(H4644)</f>
        <v>7500000</v>
      </c>
      <c r="H4644" s="283">
        <v>7500000</v>
      </c>
      <c r="I4644" s="33"/>
      <c r="J4644" s="33"/>
      <c r="K4644" s="33"/>
      <c r="L4644" s="33"/>
      <c r="M4644" s="33"/>
      <c r="N4644" s="33"/>
      <c r="O4644" s="33"/>
      <c r="P4644" s="33"/>
      <c r="Q4644" s="33"/>
      <c r="R4644" s="33"/>
      <c r="S4644" s="33"/>
      <c r="T4644" s="33"/>
      <c r="U4644" s="33"/>
      <c r="V4644" s="33"/>
      <c r="W4644" s="33"/>
      <c r="X4644" s="282"/>
      <c r="Y4644" s="33"/>
      <c r="Z4644" s="284"/>
      <c r="AA4644" s="284"/>
      <c r="AB4644" s="33"/>
      <c r="AC4644" s="33"/>
      <c r="AD4644" s="33"/>
      <c r="AE4644" s="33"/>
      <c r="AF4644" s="33"/>
      <c r="AG4644" s="33"/>
      <c r="AH4644" s="33"/>
      <c r="AI4644" s="33"/>
      <c r="AJ4644" s="33"/>
      <c r="AK4644" s="33"/>
      <c r="AL4644" s="33"/>
      <c r="AM4644" s="33"/>
      <c r="AN4644" s="33"/>
      <c r="AO4644" s="33"/>
      <c r="AP4644" s="34"/>
      <c r="AQ4644" s="34"/>
      <c r="AR4644" s="28"/>
      <c r="AS4644" s="29"/>
      <c r="AT4644" s="29"/>
      <c r="AU4644" s="29"/>
    </row>
    <row r="4645" spans="1:256" s="483" customFormat="1">
      <c r="A4645" s="13"/>
      <c r="B4645" s="8"/>
      <c r="C4645" s="8"/>
      <c r="D4645" s="240"/>
      <c r="E4645" s="404"/>
      <c r="F4645" s="321"/>
      <c r="G4645" s="282"/>
      <c r="H4645" s="283"/>
      <c r="I4645" s="33"/>
      <c r="J4645" s="33"/>
      <c r="K4645" s="33"/>
      <c r="L4645" s="33"/>
      <c r="M4645" s="33"/>
      <c r="N4645" s="33"/>
      <c r="O4645" s="33"/>
      <c r="P4645" s="33"/>
      <c r="Q4645" s="33"/>
      <c r="R4645" s="33"/>
      <c r="S4645" s="33"/>
      <c r="T4645" s="33"/>
      <c r="U4645" s="33"/>
      <c r="V4645" s="33"/>
      <c r="W4645" s="33"/>
      <c r="X4645" s="282"/>
      <c r="Y4645" s="33"/>
      <c r="Z4645" s="284"/>
      <c r="AA4645" s="284"/>
      <c r="AB4645" s="33"/>
      <c r="AC4645" s="33"/>
      <c r="AD4645" s="33"/>
      <c r="AE4645" s="33"/>
      <c r="AF4645" s="33"/>
      <c r="AG4645" s="33"/>
      <c r="AH4645" s="33"/>
      <c r="AI4645" s="33"/>
      <c r="AJ4645" s="33"/>
      <c r="AK4645" s="33"/>
      <c r="AL4645" s="33"/>
      <c r="AM4645" s="33"/>
      <c r="AN4645" s="33"/>
      <c r="AO4645" s="33"/>
      <c r="AP4645" s="34"/>
      <c r="AQ4645" s="34"/>
      <c r="AR4645" s="28"/>
      <c r="AS4645" s="29"/>
      <c r="AT4645" s="29"/>
      <c r="AU4645" s="29"/>
    </row>
    <row r="4646" spans="1:256" s="483" customFormat="1">
      <c r="A4646" s="13"/>
      <c r="B4646" s="8"/>
      <c r="C4646" s="8"/>
      <c r="D4646" s="240"/>
      <c r="E4646" s="404"/>
      <c r="F4646" s="321"/>
      <c r="G4646" s="282"/>
      <c r="H4646" s="283"/>
      <c r="I4646" s="33"/>
      <c r="J4646" s="33"/>
      <c r="K4646" s="33"/>
      <c r="L4646" s="33"/>
      <c r="M4646" s="33"/>
      <c r="N4646" s="33"/>
      <c r="O4646" s="33"/>
      <c r="P4646" s="33"/>
      <c r="Q4646" s="33"/>
      <c r="R4646" s="33"/>
      <c r="S4646" s="33"/>
      <c r="T4646" s="33"/>
      <c r="U4646" s="33"/>
      <c r="V4646" s="33"/>
      <c r="W4646" s="33"/>
      <c r="X4646" s="282"/>
      <c r="Y4646" s="33"/>
      <c r="Z4646" s="284"/>
      <c r="AA4646" s="284"/>
      <c r="AB4646" s="33"/>
      <c r="AC4646" s="33"/>
      <c r="AD4646" s="33"/>
      <c r="AE4646" s="33"/>
      <c r="AF4646" s="33"/>
      <c r="AG4646" s="33"/>
      <c r="AH4646" s="33"/>
      <c r="AI4646" s="33"/>
      <c r="AJ4646" s="33"/>
      <c r="AK4646" s="33"/>
      <c r="AL4646" s="33"/>
      <c r="AM4646" s="33"/>
      <c r="AN4646" s="33"/>
      <c r="AO4646" s="33"/>
      <c r="AP4646" s="34"/>
      <c r="AQ4646" s="34"/>
      <c r="AR4646" s="28"/>
      <c r="AS4646" s="29"/>
      <c r="AT4646" s="29"/>
      <c r="AU4646" s="29"/>
    </row>
    <row r="4647" spans="1:256" s="483" customFormat="1">
      <c r="A4647" s="13"/>
      <c r="B4647" s="8"/>
      <c r="C4647" s="8"/>
      <c r="D4647" s="240"/>
      <c r="E4647" s="404"/>
      <c r="F4647" s="321"/>
      <c r="G4647" s="282"/>
      <c r="H4647" s="283"/>
      <c r="I4647" s="33"/>
      <c r="J4647" s="33"/>
      <c r="K4647" s="33"/>
      <c r="L4647" s="33"/>
      <c r="M4647" s="33"/>
      <c r="N4647" s="33"/>
      <c r="O4647" s="33"/>
      <c r="P4647" s="33"/>
      <c r="Q4647" s="33"/>
      <c r="R4647" s="33"/>
      <c r="S4647" s="33"/>
      <c r="T4647" s="33"/>
      <c r="U4647" s="33"/>
      <c r="V4647" s="33"/>
      <c r="W4647" s="33"/>
      <c r="X4647" s="282"/>
      <c r="Y4647" s="33"/>
      <c r="Z4647" s="284"/>
      <c r="AA4647" s="284"/>
      <c r="AB4647" s="33"/>
      <c r="AC4647" s="33"/>
      <c r="AD4647" s="33"/>
      <c r="AE4647" s="33"/>
      <c r="AF4647" s="33"/>
      <c r="AG4647" s="33"/>
      <c r="AH4647" s="33"/>
      <c r="AI4647" s="33"/>
      <c r="AJ4647" s="33"/>
      <c r="AK4647" s="33"/>
      <c r="AL4647" s="33"/>
      <c r="AM4647" s="33"/>
      <c r="AN4647" s="33"/>
      <c r="AO4647" s="33"/>
      <c r="AP4647" s="34"/>
      <c r="AQ4647" s="34"/>
      <c r="AR4647" s="28"/>
      <c r="AS4647" s="29"/>
      <c r="AT4647" s="29"/>
      <c r="AU4647" s="29"/>
    </row>
    <row r="4648" spans="1:256" s="483" customFormat="1">
      <c r="A4648" s="13"/>
      <c r="B4648" s="8"/>
      <c r="C4648" s="8"/>
      <c r="D4648" s="240"/>
      <c r="E4648" s="404"/>
      <c r="F4648" s="321"/>
      <c r="G4648" s="282"/>
      <c r="H4648" s="283"/>
      <c r="I4648" s="33"/>
      <c r="J4648" s="33"/>
      <c r="K4648" s="33"/>
      <c r="L4648" s="33"/>
      <c r="M4648" s="33"/>
      <c r="N4648" s="33"/>
      <c r="O4648" s="33"/>
      <c r="P4648" s="33"/>
      <c r="Q4648" s="33"/>
      <c r="R4648" s="33"/>
      <c r="S4648" s="33"/>
      <c r="T4648" s="33"/>
      <c r="U4648" s="33"/>
      <c r="V4648" s="33"/>
      <c r="W4648" s="33"/>
      <c r="X4648" s="282"/>
      <c r="Y4648" s="33"/>
      <c r="Z4648" s="284"/>
      <c r="AA4648" s="284"/>
      <c r="AB4648" s="33"/>
      <c r="AC4648" s="33"/>
      <c r="AD4648" s="33"/>
      <c r="AE4648" s="33"/>
      <c r="AF4648" s="33"/>
      <c r="AG4648" s="33"/>
      <c r="AH4648" s="33"/>
      <c r="AI4648" s="33"/>
      <c r="AJ4648" s="33"/>
      <c r="AK4648" s="33"/>
      <c r="AL4648" s="33"/>
      <c r="AM4648" s="33"/>
      <c r="AN4648" s="33"/>
      <c r="AO4648" s="33"/>
      <c r="AP4648" s="34"/>
      <c r="AQ4648" s="34"/>
      <c r="AR4648" s="28"/>
      <c r="AS4648" s="29"/>
      <c r="AT4648" s="29"/>
      <c r="AU4648" s="29"/>
    </row>
    <row r="4649" spans="1:256" s="402" customFormat="1">
      <c r="A4649" s="13"/>
      <c r="B4649" s="8"/>
      <c r="C4649" s="8"/>
      <c r="D4649" s="240"/>
      <c r="E4649" s="404"/>
      <c r="F4649" s="321"/>
      <c r="G4649" s="282"/>
      <c r="H4649" s="283"/>
      <c r="I4649" s="33"/>
      <c r="J4649" s="33"/>
      <c r="K4649" s="33"/>
      <c r="L4649" s="33"/>
      <c r="M4649" s="33"/>
      <c r="N4649" s="33"/>
      <c r="O4649" s="33"/>
      <c r="P4649" s="33"/>
      <c r="Q4649" s="33"/>
      <c r="R4649" s="33"/>
      <c r="S4649" s="33"/>
      <c r="T4649" s="33"/>
      <c r="U4649" s="33"/>
      <c r="V4649" s="33"/>
      <c r="W4649" s="33"/>
      <c r="X4649" s="282"/>
      <c r="Y4649" s="33"/>
      <c r="Z4649" s="284"/>
      <c r="AA4649" s="284"/>
      <c r="AB4649" s="33"/>
      <c r="AC4649" s="33"/>
      <c r="AD4649" s="33"/>
      <c r="AE4649" s="33"/>
      <c r="AF4649" s="33"/>
      <c r="AG4649" s="33"/>
      <c r="AH4649" s="33"/>
      <c r="AI4649" s="33"/>
      <c r="AJ4649" s="33"/>
      <c r="AK4649" s="33"/>
      <c r="AL4649" s="33"/>
      <c r="AM4649" s="33"/>
      <c r="AN4649" s="33"/>
      <c r="AO4649" s="33"/>
      <c r="AP4649" s="34"/>
      <c r="AQ4649" s="34"/>
      <c r="AR4649" s="28"/>
      <c r="AS4649" s="29"/>
      <c r="AT4649" s="29"/>
      <c r="AU4649" s="29"/>
    </row>
    <row r="4650" spans="1:256" s="45" customFormat="1">
      <c r="A4650" s="12"/>
      <c r="B4650" s="9">
        <v>3</v>
      </c>
      <c r="C4650" s="9" t="s">
        <v>16</v>
      </c>
      <c r="D4650" s="81" t="s">
        <v>10</v>
      </c>
      <c r="E4650" s="405">
        <v>2819920160</v>
      </c>
      <c r="F4650" s="31">
        <f t="shared" ref="F4650:V4650" si="439">SUM(F4651:F4653)</f>
        <v>0</v>
      </c>
      <c r="G4650" s="31">
        <f t="shared" si="439"/>
        <v>0</v>
      </c>
      <c r="H4650" s="31">
        <f t="shared" si="439"/>
        <v>0</v>
      </c>
      <c r="I4650" s="31">
        <f t="shared" si="439"/>
        <v>0</v>
      </c>
      <c r="J4650" s="31">
        <f t="shared" si="439"/>
        <v>0</v>
      </c>
      <c r="K4650" s="31">
        <f t="shared" si="439"/>
        <v>0</v>
      </c>
      <c r="L4650" s="31">
        <f t="shared" si="439"/>
        <v>0</v>
      </c>
      <c r="M4650" s="31">
        <f t="shared" si="439"/>
        <v>0</v>
      </c>
      <c r="N4650" s="31">
        <f t="shared" si="439"/>
        <v>0</v>
      </c>
      <c r="O4650" s="31">
        <f t="shared" si="439"/>
        <v>0</v>
      </c>
      <c r="P4650" s="31">
        <f t="shared" si="439"/>
        <v>0</v>
      </c>
      <c r="Q4650" s="31">
        <f t="shared" si="439"/>
        <v>0</v>
      </c>
      <c r="R4650" s="31">
        <f t="shared" si="439"/>
        <v>0</v>
      </c>
      <c r="S4650" s="31">
        <f t="shared" si="439"/>
        <v>0</v>
      </c>
      <c r="T4650" s="31">
        <f t="shared" si="439"/>
        <v>0</v>
      </c>
      <c r="U4650" s="31">
        <f t="shared" si="439"/>
        <v>0</v>
      </c>
      <c r="V4650" s="31">
        <f t="shared" si="439"/>
        <v>0</v>
      </c>
      <c r="W4650" s="31">
        <f>SUM(O4650:V4650)</f>
        <v>0</v>
      </c>
      <c r="X4650" s="31">
        <f>SUM(X4651:X4653)</f>
        <v>0</v>
      </c>
      <c r="Y4650" s="31">
        <f>H4650+I4650+J4650+K4650+L4650+M4650+N4650+W4650+X4650</f>
        <v>0</v>
      </c>
      <c r="Z4650" s="31">
        <f t="shared" ref="Z4650:AK4650" si="440">SUM(Z4651:Z4653)</f>
        <v>0</v>
      </c>
      <c r="AA4650" s="31">
        <f t="shared" si="440"/>
        <v>0</v>
      </c>
      <c r="AB4650" s="31">
        <f t="shared" si="440"/>
        <v>0</v>
      </c>
      <c r="AC4650" s="31">
        <f t="shared" si="440"/>
        <v>0</v>
      </c>
      <c r="AD4650" s="31">
        <f t="shared" si="440"/>
        <v>0</v>
      </c>
      <c r="AE4650" s="31">
        <f t="shared" si="440"/>
        <v>0</v>
      </c>
      <c r="AF4650" s="31">
        <f t="shared" si="440"/>
        <v>0</v>
      </c>
      <c r="AG4650" s="31">
        <f t="shared" si="440"/>
        <v>0</v>
      </c>
      <c r="AH4650" s="31">
        <f t="shared" si="440"/>
        <v>0</v>
      </c>
      <c r="AI4650" s="31">
        <f t="shared" si="440"/>
        <v>0</v>
      </c>
      <c r="AJ4650" s="31">
        <f t="shared" si="440"/>
        <v>0</v>
      </c>
      <c r="AK4650" s="31">
        <f t="shared" si="440"/>
        <v>0</v>
      </c>
      <c r="AL4650" s="31">
        <f>SUM(AD4650:AK4650)</f>
        <v>0</v>
      </c>
      <c r="AM4650" s="31">
        <f>SUM(AM4651:AM4653)</f>
        <v>0</v>
      </c>
      <c r="AN4650" s="31">
        <f>SUM(AN4651:AN4653)</f>
        <v>0</v>
      </c>
      <c r="AO4650" s="31">
        <f>Z4650+AA4650+AB4650+AC4650+AL4650+AM4650+AN4650</f>
        <v>0</v>
      </c>
      <c r="AP4650" s="32">
        <f>E4650+Y4650-AO4650</f>
        <v>2819920160</v>
      </c>
      <c r="AQ4650" s="32"/>
      <c r="AR4650" s="28"/>
      <c r="AS4650" s="29">
        <f>E4650+H4650+I4650+J4650+K4650+L4650+M4650+N4650+W4650+X4650-Z4650-AB4650-AL4650-AC4650-AM4650-AN4650</f>
        <v>2819920160</v>
      </c>
      <c r="AT4650" s="29">
        <f>AP4650-AS4650</f>
        <v>0</v>
      </c>
      <c r="AU4650" s="29">
        <f>E4650</f>
        <v>2819920160</v>
      </c>
      <c r="AV4650" s="86">
        <f>AS4650-AU4650</f>
        <v>0</v>
      </c>
      <c r="AW4650" s="86">
        <f>Y4650-AO4650</f>
        <v>0</v>
      </c>
      <c r="AX4650" s="86">
        <f>AV4650-AW4650</f>
        <v>0</v>
      </c>
      <c r="AY4650" s="86"/>
      <c r="AZ4650" s="398"/>
      <c r="BA4650" s="86"/>
      <c r="BB4650" s="86"/>
      <c r="BC4650" s="86"/>
      <c r="BD4650" s="86"/>
      <c r="BE4650" s="86"/>
      <c r="BF4650" s="86"/>
      <c r="BG4650" s="86"/>
      <c r="BH4650" s="86"/>
      <c r="BI4650" s="86"/>
      <c r="BJ4650" s="86"/>
      <c r="BK4650" s="86"/>
      <c r="BL4650" s="86"/>
      <c r="BM4650" s="86"/>
      <c r="BN4650" s="86"/>
      <c r="BO4650" s="86"/>
      <c r="BP4650" s="86"/>
      <c r="BQ4650" s="86"/>
      <c r="BR4650" s="86"/>
      <c r="BS4650" s="86"/>
      <c r="BT4650" s="86"/>
      <c r="BU4650" s="86"/>
      <c r="BV4650" s="86"/>
      <c r="BW4650" s="86"/>
      <c r="BX4650" s="86"/>
      <c r="BY4650" s="86"/>
      <c r="BZ4650" s="86"/>
      <c r="CA4650" s="86"/>
      <c r="CB4650" s="86"/>
      <c r="CC4650" s="86"/>
      <c r="CD4650" s="86"/>
      <c r="CE4650" s="86"/>
      <c r="CF4650" s="86"/>
      <c r="CG4650" s="86"/>
      <c r="CH4650" s="86"/>
      <c r="CI4650" s="86"/>
      <c r="CJ4650" s="86"/>
      <c r="CK4650" s="86"/>
      <c r="CL4650" s="86"/>
      <c r="CM4650" s="86"/>
      <c r="CN4650" s="86"/>
      <c r="CO4650" s="86"/>
      <c r="CP4650" s="86"/>
      <c r="CQ4650" s="86"/>
      <c r="CR4650" s="86"/>
      <c r="CS4650" s="86"/>
      <c r="CT4650" s="86"/>
      <c r="CU4650" s="86"/>
      <c r="CV4650" s="86"/>
      <c r="CW4650" s="86"/>
      <c r="CX4650" s="86"/>
      <c r="CY4650" s="86"/>
      <c r="CZ4650" s="86"/>
      <c r="DA4650" s="86"/>
      <c r="DB4650" s="86"/>
      <c r="DC4650" s="86"/>
      <c r="DD4650" s="86"/>
      <c r="DE4650" s="86"/>
      <c r="DF4650" s="86"/>
      <c r="DG4650" s="86"/>
      <c r="DH4650" s="86"/>
      <c r="DI4650" s="86"/>
      <c r="DJ4650" s="86"/>
      <c r="DK4650" s="86"/>
      <c r="DL4650" s="86"/>
      <c r="DM4650" s="86"/>
      <c r="DN4650" s="86"/>
      <c r="DO4650" s="86"/>
      <c r="DP4650" s="86"/>
      <c r="DQ4650" s="86"/>
      <c r="DR4650" s="86"/>
      <c r="DS4650" s="86"/>
      <c r="DT4650" s="86"/>
      <c r="DU4650" s="86"/>
      <c r="DV4650" s="86"/>
      <c r="DW4650" s="86"/>
      <c r="DX4650" s="86"/>
      <c r="DY4650" s="86"/>
      <c r="DZ4650" s="86"/>
      <c r="EA4650" s="86"/>
      <c r="EB4650" s="86"/>
      <c r="EC4650" s="86"/>
      <c r="ED4650" s="86"/>
      <c r="EE4650" s="86"/>
      <c r="EF4650" s="86"/>
      <c r="EG4650" s="86"/>
      <c r="EH4650" s="86"/>
      <c r="EI4650" s="86"/>
      <c r="EJ4650" s="86"/>
      <c r="EK4650" s="86"/>
      <c r="EL4650" s="86"/>
      <c r="EM4650" s="86"/>
      <c r="EN4650" s="86"/>
      <c r="EO4650" s="86"/>
      <c r="EP4650" s="86"/>
      <c r="EQ4650" s="86"/>
      <c r="ER4650" s="86"/>
      <c r="ES4650" s="86"/>
      <c r="ET4650" s="86"/>
      <c r="EU4650" s="86"/>
      <c r="EV4650" s="86"/>
      <c r="EW4650" s="86"/>
      <c r="EX4650" s="86"/>
      <c r="EY4650" s="86"/>
      <c r="EZ4650" s="86"/>
      <c r="FA4650" s="86"/>
      <c r="FB4650" s="86"/>
      <c r="FC4650" s="86"/>
      <c r="FD4650" s="86"/>
      <c r="FE4650" s="86"/>
      <c r="FF4650" s="86"/>
      <c r="FG4650" s="86"/>
      <c r="FH4650" s="86"/>
      <c r="FI4650" s="86"/>
      <c r="FJ4650" s="86"/>
      <c r="FK4650" s="86"/>
      <c r="FL4650" s="86"/>
      <c r="FM4650" s="86"/>
      <c r="FN4650" s="86"/>
      <c r="FO4650" s="86"/>
      <c r="FP4650" s="86"/>
      <c r="FQ4650" s="86"/>
      <c r="FR4650" s="86"/>
      <c r="FS4650" s="86"/>
      <c r="FT4650" s="86"/>
      <c r="FU4650" s="86"/>
      <c r="FV4650" s="86"/>
      <c r="FW4650" s="86"/>
      <c r="FX4650" s="86"/>
      <c r="FY4650" s="86"/>
      <c r="FZ4650" s="86"/>
      <c r="GA4650" s="86"/>
      <c r="GB4650" s="86"/>
      <c r="GC4650" s="86"/>
      <c r="GD4650" s="86"/>
      <c r="GE4650" s="86"/>
      <c r="GF4650" s="86"/>
      <c r="GG4650" s="86"/>
      <c r="GH4650" s="86"/>
      <c r="GI4650" s="86"/>
      <c r="GJ4650" s="86"/>
      <c r="GK4650" s="86"/>
      <c r="GL4650" s="86"/>
      <c r="GM4650" s="86"/>
      <c r="GN4650" s="86"/>
      <c r="GO4650" s="86"/>
      <c r="GP4650" s="86"/>
      <c r="GQ4650" s="86"/>
      <c r="GR4650" s="86"/>
      <c r="GS4650" s="86"/>
      <c r="GT4650" s="86"/>
      <c r="GU4650" s="86"/>
      <c r="GV4650" s="86"/>
      <c r="GW4650" s="86"/>
      <c r="GX4650" s="86"/>
      <c r="GY4650" s="86"/>
      <c r="GZ4650" s="86"/>
      <c r="HA4650" s="86"/>
      <c r="HB4650" s="86"/>
      <c r="HC4650" s="86"/>
      <c r="HD4650" s="86"/>
      <c r="HE4650" s="86"/>
      <c r="HF4650" s="86"/>
      <c r="HG4650" s="86"/>
      <c r="HH4650" s="86"/>
      <c r="HI4650" s="86"/>
      <c r="HJ4650" s="86"/>
      <c r="HK4650" s="86"/>
      <c r="HL4650" s="86"/>
      <c r="HM4650" s="86"/>
      <c r="HN4650" s="86"/>
      <c r="HO4650" s="86"/>
      <c r="HP4650" s="86"/>
      <c r="HQ4650" s="86"/>
      <c r="HR4650" s="86"/>
      <c r="HS4650" s="86"/>
      <c r="HT4650" s="86"/>
      <c r="HU4650" s="86"/>
      <c r="HV4650" s="86"/>
      <c r="HW4650" s="86"/>
      <c r="HX4650" s="86"/>
      <c r="HY4650" s="86"/>
      <c r="HZ4650" s="86"/>
      <c r="IA4650" s="86"/>
      <c r="IB4650" s="86"/>
      <c r="IC4650" s="86"/>
      <c r="ID4650" s="86"/>
      <c r="IE4650" s="86"/>
      <c r="IF4650" s="86"/>
      <c r="IG4650" s="86"/>
      <c r="IH4650" s="86"/>
      <c r="II4650" s="86"/>
      <c r="IJ4650" s="86"/>
      <c r="IK4650" s="86"/>
      <c r="IL4650" s="86"/>
      <c r="IM4650" s="86"/>
      <c r="IN4650" s="86"/>
      <c r="IO4650" s="86"/>
      <c r="IP4650" s="86"/>
      <c r="IQ4650" s="86"/>
      <c r="IR4650" s="86"/>
      <c r="IS4650" s="86"/>
      <c r="IT4650" s="86"/>
      <c r="IU4650" s="86"/>
      <c r="IV4650" s="86"/>
    </row>
    <row r="4651" spans="1:256" s="21" customFormat="1">
      <c r="A4651" s="10"/>
      <c r="B4651" s="8"/>
      <c r="C4651" s="8"/>
      <c r="D4651" s="82"/>
      <c r="E4651" s="266"/>
      <c r="F4651" s="261"/>
      <c r="G4651" s="71"/>
      <c r="H4651" s="283"/>
      <c r="I4651" s="33"/>
      <c r="J4651" s="33"/>
      <c r="K4651" s="33"/>
      <c r="L4651" s="33"/>
      <c r="M4651" s="33"/>
      <c r="N4651" s="33"/>
      <c r="O4651" s="33"/>
      <c r="P4651" s="33"/>
      <c r="Q4651" s="33"/>
      <c r="R4651" s="33"/>
      <c r="S4651" s="33"/>
      <c r="T4651" s="33"/>
      <c r="U4651" s="33"/>
      <c r="V4651" s="33"/>
      <c r="W4651" s="33"/>
      <c r="X4651" s="282"/>
      <c r="Y4651" s="69"/>
      <c r="Z4651" s="73"/>
      <c r="AA4651" s="73"/>
      <c r="AB4651" s="69"/>
      <c r="AC4651" s="69"/>
      <c r="AD4651" s="69"/>
      <c r="AE4651" s="69"/>
      <c r="AF4651" s="69"/>
      <c r="AG4651" s="69"/>
      <c r="AH4651" s="69"/>
      <c r="AI4651" s="69"/>
      <c r="AJ4651" s="69"/>
      <c r="AK4651" s="69"/>
      <c r="AL4651" s="69"/>
      <c r="AM4651" s="69"/>
      <c r="AN4651" s="69"/>
      <c r="AO4651" s="69"/>
      <c r="AP4651" s="70"/>
      <c r="AQ4651" s="70"/>
      <c r="AR4651" s="76"/>
      <c r="AS4651" s="60"/>
      <c r="AT4651" s="60"/>
      <c r="AU4651" s="60"/>
    </row>
    <row r="4652" spans="1:256" s="21" customFormat="1">
      <c r="A4652" s="10"/>
      <c r="B4652" s="8"/>
      <c r="C4652" s="8"/>
      <c r="D4652" s="82"/>
      <c r="E4652" s="33"/>
      <c r="F4652" s="261"/>
      <c r="G4652" s="71"/>
      <c r="H4652" s="283"/>
      <c r="I4652" s="33"/>
      <c r="J4652" s="33"/>
      <c r="K4652" s="33"/>
      <c r="L4652" s="33"/>
      <c r="M4652" s="33"/>
      <c r="N4652" s="33"/>
      <c r="O4652" s="33"/>
      <c r="P4652" s="33"/>
      <c r="Q4652" s="33"/>
      <c r="R4652" s="33"/>
      <c r="S4652" s="33"/>
      <c r="T4652" s="33"/>
      <c r="U4652" s="33"/>
      <c r="V4652" s="33"/>
      <c r="W4652" s="33"/>
      <c r="X4652" s="282"/>
      <c r="Y4652" s="69"/>
      <c r="Z4652" s="73"/>
      <c r="AA4652" s="73"/>
      <c r="AB4652" s="69"/>
      <c r="AC4652" s="69"/>
      <c r="AD4652" s="69"/>
      <c r="AE4652" s="69"/>
      <c r="AF4652" s="69"/>
      <c r="AG4652" s="69"/>
      <c r="AH4652" s="69"/>
      <c r="AI4652" s="69"/>
      <c r="AJ4652" s="69"/>
      <c r="AK4652" s="69"/>
      <c r="AL4652" s="69"/>
      <c r="AM4652" s="69"/>
      <c r="AN4652" s="69"/>
      <c r="AO4652" s="69"/>
      <c r="AP4652" s="70"/>
      <c r="AQ4652" s="70"/>
      <c r="AR4652" s="76"/>
      <c r="AS4652" s="60"/>
      <c r="AT4652" s="60"/>
      <c r="AU4652" s="60"/>
    </row>
    <row r="4653" spans="1:256" s="21" customFormat="1">
      <c r="A4653" s="10"/>
      <c r="B4653" s="8"/>
      <c r="C4653" s="8"/>
      <c r="D4653" s="82"/>
      <c r="E4653" s="404"/>
      <c r="F4653" s="261"/>
      <c r="G4653" s="71"/>
      <c r="H4653" s="72"/>
      <c r="I4653" s="69"/>
      <c r="J4653" s="69"/>
      <c r="K4653" s="69"/>
      <c r="L4653" s="69"/>
      <c r="M4653" s="69"/>
      <c r="N4653" s="69"/>
      <c r="O4653" s="69"/>
      <c r="P4653" s="69"/>
      <c r="Q4653" s="69"/>
      <c r="R4653" s="69"/>
      <c r="S4653" s="69"/>
      <c r="T4653" s="69"/>
      <c r="U4653" s="69"/>
      <c r="V4653" s="69"/>
      <c r="W4653" s="69"/>
      <c r="X4653" s="71"/>
      <c r="Y4653" s="69"/>
      <c r="Z4653" s="284"/>
      <c r="AA4653" s="284"/>
      <c r="AB4653" s="33"/>
      <c r="AC4653" s="33"/>
      <c r="AD4653" s="33"/>
      <c r="AE4653" s="33"/>
      <c r="AF4653" s="33"/>
      <c r="AG4653" s="33"/>
      <c r="AH4653" s="33"/>
      <c r="AI4653" s="33"/>
      <c r="AJ4653" s="33"/>
      <c r="AK4653" s="33"/>
      <c r="AL4653" s="33"/>
      <c r="AM4653" s="33"/>
      <c r="AN4653" s="33"/>
      <c r="AO4653" s="69"/>
      <c r="AP4653" s="70"/>
      <c r="AQ4653" s="70"/>
      <c r="AR4653" s="76"/>
      <c r="AS4653" s="60"/>
      <c r="AT4653" s="60"/>
      <c r="AU4653" s="60"/>
    </row>
    <row r="4654" spans="1:256" s="45" customFormat="1">
      <c r="A4654" s="12"/>
      <c r="B4654" s="9">
        <v>4</v>
      </c>
      <c r="C4654" s="9" t="s">
        <v>17</v>
      </c>
      <c r="D4654" s="81" t="s">
        <v>5</v>
      </c>
      <c r="E4654" s="405">
        <v>7712000</v>
      </c>
      <c r="F4654" s="31">
        <f t="shared" ref="F4654:V4654" si="441">SUM(F4655:F4657)</f>
        <v>0</v>
      </c>
      <c r="G4654" s="31">
        <f t="shared" si="441"/>
        <v>0</v>
      </c>
      <c r="H4654" s="31">
        <f t="shared" si="441"/>
        <v>0</v>
      </c>
      <c r="I4654" s="31">
        <f t="shared" si="441"/>
        <v>0</v>
      </c>
      <c r="J4654" s="31">
        <f t="shared" si="441"/>
        <v>0</v>
      </c>
      <c r="K4654" s="31">
        <f t="shared" si="441"/>
        <v>0</v>
      </c>
      <c r="L4654" s="31">
        <f t="shared" si="441"/>
        <v>0</v>
      </c>
      <c r="M4654" s="31">
        <f t="shared" si="441"/>
        <v>0</v>
      </c>
      <c r="N4654" s="31">
        <f t="shared" si="441"/>
        <v>0</v>
      </c>
      <c r="O4654" s="31">
        <f t="shared" si="441"/>
        <v>0</v>
      </c>
      <c r="P4654" s="31">
        <f t="shared" si="441"/>
        <v>0</v>
      </c>
      <c r="Q4654" s="31">
        <f t="shared" si="441"/>
        <v>0</v>
      </c>
      <c r="R4654" s="31">
        <f t="shared" si="441"/>
        <v>0</v>
      </c>
      <c r="S4654" s="31">
        <f t="shared" si="441"/>
        <v>0</v>
      </c>
      <c r="T4654" s="31">
        <f t="shared" si="441"/>
        <v>0</v>
      </c>
      <c r="U4654" s="31">
        <f t="shared" si="441"/>
        <v>0</v>
      </c>
      <c r="V4654" s="31">
        <f t="shared" si="441"/>
        <v>0</v>
      </c>
      <c r="W4654" s="31">
        <f>SUM(O4654:V4654)</f>
        <v>0</v>
      </c>
      <c r="X4654" s="31">
        <f>SUM(X4655:X4657)</f>
        <v>0</v>
      </c>
      <c r="Y4654" s="31">
        <f>H4654+I4654+J4654+K4654+L4654+M4654+N4654+W4654+X4654</f>
        <v>0</v>
      </c>
      <c r="Z4654" s="31">
        <f t="shared" ref="Z4654:AK4654" si="442">SUM(Z4655:Z4657)</f>
        <v>0</v>
      </c>
      <c r="AA4654" s="31">
        <f t="shared" si="442"/>
        <v>0</v>
      </c>
      <c r="AB4654" s="31">
        <f t="shared" si="442"/>
        <v>0</v>
      </c>
      <c r="AC4654" s="31">
        <f t="shared" si="442"/>
        <v>0</v>
      </c>
      <c r="AD4654" s="31">
        <f t="shared" si="442"/>
        <v>0</v>
      </c>
      <c r="AE4654" s="31">
        <f t="shared" si="442"/>
        <v>0</v>
      </c>
      <c r="AF4654" s="31">
        <f t="shared" si="442"/>
        <v>0</v>
      </c>
      <c r="AG4654" s="31">
        <f t="shared" si="442"/>
        <v>0</v>
      </c>
      <c r="AH4654" s="31">
        <f t="shared" si="442"/>
        <v>0</v>
      </c>
      <c r="AI4654" s="31">
        <f t="shared" si="442"/>
        <v>0</v>
      </c>
      <c r="AJ4654" s="31">
        <f t="shared" si="442"/>
        <v>0</v>
      </c>
      <c r="AK4654" s="31">
        <f t="shared" si="442"/>
        <v>0</v>
      </c>
      <c r="AL4654" s="31">
        <f>SUM(AD4654:AK4654)</f>
        <v>0</v>
      </c>
      <c r="AM4654" s="31">
        <f>SUM(AM4655:AM4657)</f>
        <v>0</v>
      </c>
      <c r="AN4654" s="31">
        <f>SUM(AN4655:AN4657)</f>
        <v>0</v>
      </c>
      <c r="AO4654" s="31">
        <f>Z4654+AA4654+AB4654+AC4654+AL4654+AM4654+AN4654</f>
        <v>0</v>
      </c>
      <c r="AP4654" s="32">
        <f>E4654+Y4654-AO4654</f>
        <v>7712000</v>
      </c>
      <c r="AQ4654" s="32"/>
      <c r="AR4654" s="28"/>
      <c r="AS4654" s="29">
        <f>E4654+H4654+I4654+J4654+K4654+L4654+M4654+N4654+W4654+X4654-Z4654-AB4654-AL4654-AC4654-AM4654-AN4654</f>
        <v>7712000</v>
      </c>
      <c r="AT4654" s="29">
        <f>AP4654-AS4654</f>
        <v>0</v>
      </c>
      <c r="AU4654" s="29">
        <f>E4654</f>
        <v>7712000</v>
      </c>
      <c r="AV4654" s="86">
        <f>AS4654-AU4654</f>
        <v>0</v>
      </c>
      <c r="AW4654" s="86">
        <f>Y4654-AO4654</f>
        <v>0</v>
      </c>
      <c r="AX4654" s="86">
        <f>AV4654-AW4654</f>
        <v>0</v>
      </c>
      <c r="AY4654" s="86"/>
      <c r="AZ4654" s="398"/>
      <c r="BA4654" s="86"/>
      <c r="BB4654" s="86"/>
      <c r="BC4654" s="86"/>
      <c r="BD4654" s="86"/>
      <c r="BE4654" s="86"/>
      <c r="BF4654" s="86"/>
      <c r="BG4654" s="86"/>
      <c r="BH4654" s="86"/>
      <c r="BI4654" s="86"/>
      <c r="BJ4654" s="86"/>
      <c r="BK4654" s="86"/>
      <c r="BL4654" s="86"/>
      <c r="BM4654" s="86"/>
      <c r="BN4654" s="86"/>
      <c r="BO4654" s="86"/>
      <c r="BP4654" s="86"/>
      <c r="BQ4654" s="86"/>
      <c r="BR4654" s="86"/>
      <c r="BS4654" s="86"/>
      <c r="BT4654" s="86"/>
      <c r="BU4654" s="86"/>
      <c r="BV4654" s="86"/>
      <c r="BW4654" s="86"/>
      <c r="BX4654" s="86"/>
      <c r="BY4654" s="86"/>
      <c r="BZ4654" s="86"/>
      <c r="CA4654" s="86"/>
      <c r="CB4654" s="86"/>
      <c r="CC4654" s="86"/>
      <c r="CD4654" s="86"/>
      <c r="CE4654" s="86"/>
      <c r="CF4654" s="86"/>
      <c r="CG4654" s="86"/>
      <c r="CH4654" s="86"/>
      <c r="CI4654" s="86"/>
      <c r="CJ4654" s="86"/>
      <c r="CK4654" s="86"/>
      <c r="CL4654" s="86"/>
      <c r="CM4654" s="86"/>
      <c r="CN4654" s="86"/>
      <c r="CO4654" s="86"/>
      <c r="CP4654" s="86"/>
      <c r="CQ4654" s="86"/>
      <c r="CR4654" s="86"/>
      <c r="CS4654" s="86"/>
      <c r="CT4654" s="86"/>
      <c r="CU4654" s="86"/>
      <c r="CV4654" s="86"/>
      <c r="CW4654" s="86"/>
      <c r="CX4654" s="86"/>
      <c r="CY4654" s="86"/>
      <c r="CZ4654" s="86"/>
      <c r="DA4654" s="86"/>
      <c r="DB4654" s="86"/>
      <c r="DC4654" s="86"/>
      <c r="DD4654" s="86"/>
      <c r="DE4654" s="86"/>
      <c r="DF4654" s="86"/>
      <c r="DG4654" s="86"/>
      <c r="DH4654" s="86"/>
      <c r="DI4654" s="86"/>
      <c r="DJ4654" s="86"/>
      <c r="DK4654" s="86"/>
      <c r="DL4654" s="86"/>
      <c r="DM4654" s="86"/>
      <c r="DN4654" s="86"/>
      <c r="DO4654" s="86"/>
      <c r="DP4654" s="86"/>
      <c r="DQ4654" s="86"/>
      <c r="DR4654" s="86"/>
      <c r="DS4654" s="86"/>
      <c r="DT4654" s="86"/>
      <c r="DU4654" s="86"/>
      <c r="DV4654" s="86"/>
      <c r="DW4654" s="86"/>
      <c r="DX4654" s="86"/>
      <c r="DY4654" s="86"/>
      <c r="DZ4654" s="86"/>
      <c r="EA4654" s="86"/>
      <c r="EB4654" s="86"/>
      <c r="EC4654" s="86"/>
      <c r="ED4654" s="86"/>
      <c r="EE4654" s="86"/>
      <c r="EF4654" s="86"/>
      <c r="EG4654" s="86"/>
      <c r="EH4654" s="86"/>
      <c r="EI4654" s="86"/>
      <c r="EJ4654" s="86"/>
      <c r="EK4654" s="86"/>
      <c r="EL4654" s="86"/>
      <c r="EM4654" s="86"/>
      <c r="EN4654" s="86"/>
      <c r="EO4654" s="86"/>
      <c r="EP4654" s="86"/>
      <c r="EQ4654" s="86"/>
      <c r="ER4654" s="86"/>
      <c r="ES4654" s="86"/>
      <c r="ET4654" s="86"/>
      <c r="EU4654" s="86"/>
      <c r="EV4654" s="86"/>
      <c r="EW4654" s="86"/>
      <c r="EX4654" s="86"/>
      <c r="EY4654" s="86"/>
      <c r="EZ4654" s="86"/>
      <c r="FA4654" s="86"/>
      <c r="FB4654" s="86"/>
      <c r="FC4654" s="86"/>
      <c r="FD4654" s="86"/>
      <c r="FE4654" s="86"/>
      <c r="FF4654" s="86"/>
      <c r="FG4654" s="86"/>
      <c r="FH4654" s="86"/>
      <c r="FI4654" s="86"/>
      <c r="FJ4654" s="86"/>
      <c r="FK4654" s="86"/>
      <c r="FL4654" s="86"/>
      <c r="FM4654" s="86"/>
      <c r="FN4654" s="86"/>
      <c r="FO4654" s="86"/>
      <c r="FP4654" s="86"/>
      <c r="FQ4654" s="86"/>
      <c r="FR4654" s="86"/>
      <c r="FS4654" s="86"/>
      <c r="FT4654" s="86"/>
      <c r="FU4654" s="86"/>
      <c r="FV4654" s="86"/>
      <c r="FW4654" s="86"/>
      <c r="FX4654" s="86"/>
      <c r="FY4654" s="86"/>
      <c r="FZ4654" s="86"/>
      <c r="GA4654" s="86"/>
      <c r="GB4654" s="86"/>
      <c r="GC4654" s="86"/>
      <c r="GD4654" s="86"/>
      <c r="GE4654" s="86"/>
      <c r="GF4654" s="86"/>
      <c r="GG4654" s="86"/>
      <c r="GH4654" s="86"/>
      <c r="GI4654" s="86"/>
      <c r="GJ4654" s="86"/>
      <c r="GK4654" s="86"/>
      <c r="GL4654" s="86"/>
      <c r="GM4654" s="86"/>
      <c r="GN4654" s="86"/>
      <c r="GO4654" s="86"/>
      <c r="GP4654" s="86"/>
      <c r="GQ4654" s="86"/>
      <c r="GR4654" s="86"/>
      <c r="GS4654" s="86"/>
      <c r="GT4654" s="86"/>
      <c r="GU4654" s="86"/>
      <c r="GV4654" s="86"/>
      <c r="GW4654" s="86"/>
      <c r="GX4654" s="86"/>
      <c r="GY4654" s="86"/>
      <c r="GZ4654" s="86"/>
      <c r="HA4654" s="86"/>
      <c r="HB4654" s="86"/>
      <c r="HC4654" s="86"/>
      <c r="HD4654" s="86"/>
      <c r="HE4654" s="86"/>
      <c r="HF4654" s="86"/>
      <c r="HG4654" s="86"/>
      <c r="HH4654" s="86"/>
      <c r="HI4654" s="86"/>
      <c r="HJ4654" s="86"/>
      <c r="HK4654" s="86"/>
      <c r="HL4654" s="86"/>
      <c r="HM4654" s="86"/>
      <c r="HN4654" s="86"/>
      <c r="HO4654" s="86"/>
      <c r="HP4654" s="86"/>
      <c r="HQ4654" s="86"/>
      <c r="HR4654" s="86"/>
      <c r="HS4654" s="86"/>
      <c r="HT4654" s="86"/>
      <c r="HU4654" s="86"/>
      <c r="HV4654" s="86"/>
      <c r="HW4654" s="86"/>
      <c r="HX4654" s="86"/>
      <c r="HY4654" s="86"/>
      <c r="HZ4654" s="86"/>
      <c r="IA4654" s="86"/>
      <c r="IB4654" s="86"/>
      <c r="IC4654" s="86"/>
      <c r="ID4654" s="86"/>
      <c r="IE4654" s="86"/>
      <c r="IF4654" s="86"/>
      <c r="IG4654" s="86"/>
      <c r="IH4654" s="86"/>
      <c r="II4654" s="86"/>
      <c r="IJ4654" s="86"/>
      <c r="IK4654" s="86"/>
      <c r="IL4654" s="86"/>
      <c r="IM4654" s="86"/>
      <c r="IN4654" s="86"/>
      <c r="IO4654" s="86"/>
      <c r="IP4654" s="86"/>
      <c r="IQ4654" s="86"/>
      <c r="IR4654" s="86"/>
      <c r="IS4654" s="86"/>
      <c r="IT4654" s="86"/>
      <c r="IU4654" s="86"/>
      <c r="IV4654" s="86"/>
    </row>
    <row r="4655" spans="1:256" s="21" customFormat="1">
      <c r="A4655" s="10"/>
      <c r="B4655" s="8"/>
      <c r="C4655" s="8"/>
      <c r="D4655" s="113"/>
      <c r="E4655" s="266"/>
      <c r="F4655" s="373"/>
      <c r="G4655" s="71"/>
      <c r="H4655" s="283"/>
      <c r="I4655" s="33"/>
      <c r="J4655" s="33"/>
      <c r="K4655" s="33"/>
      <c r="L4655" s="33"/>
      <c r="M4655" s="33"/>
      <c r="N4655" s="33"/>
      <c r="O4655" s="33"/>
      <c r="P4655" s="33"/>
      <c r="Q4655" s="33"/>
      <c r="R4655" s="33"/>
      <c r="S4655" s="33"/>
      <c r="T4655" s="33"/>
      <c r="U4655" s="33"/>
      <c r="V4655" s="33"/>
      <c r="W4655" s="33"/>
      <c r="X4655" s="282"/>
      <c r="Y4655" s="69"/>
      <c r="Z4655" s="73"/>
      <c r="AA4655" s="73"/>
      <c r="AB4655" s="69"/>
      <c r="AC4655" s="69"/>
      <c r="AD4655" s="69"/>
      <c r="AE4655" s="69"/>
      <c r="AF4655" s="69"/>
      <c r="AG4655" s="69"/>
      <c r="AH4655" s="69"/>
      <c r="AI4655" s="69"/>
      <c r="AJ4655" s="69"/>
      <c r="AK4655" s="69"/>
      <c r="AL4655" s="69"/>
      <c r="AM4655" s="69"/>
      <c r="AN4655" s="69"/>
      <c r="AO4655" s="69"/>
      <c r="AP4655" s="70"/>
      <c r="AQ4655" s="70"/>
      <c r="AR4655" s="76"/>
      <c r="AS4655" s="60"/>
      <c r="AT4655" s="60"/>
      <c r="AU4655" s="60"/>
    </row>
    <row r="4656" spans="1:256" s="21" customFormat="1">
      <c r="A4656" s="10"/>
      <c r="B4656" s="8"/>
      <c r="C4656" s="8"/>
      <c r="D4656" s="113"/>
      <c r="E4656" s="33"/>
      <c r="F4656" s="373"/>
      <c r="G4656" s="71"/>
      <c r="H4656" s="283"/>
      <c r="I4656" s="33"/>
      <c r="J4656" s="33"/>
      <c r="K4656" s="33"/>
      <c r="L4656" s="33"/>
      <c r="M4656" s="33"/>
      <c r="N4656" s="33"/>
      <c r="O4656" s="33"/>
      <c r="P4656" s="33"/>
      <c r="Q4656" s="33"/>
      <c r="R4656" s="33"/>
      <c r="S4656" s="33"/>
      <c r="T4656" s="33"/>
      <c r="U4656" s="33"/>
      <c r="V4656" s="33"/>
      <c r="W4656" s="33"/>
      <c r="X4656" s="282"/>
      <c r="Y4656" s="69"/>
      <c r="Z4656" s="73"/>
      <c r="AA4656" s="73"/>
      <c r="AB4656" s="69"/>
      <c r="AC4656" s="69"/>
      <c r="AD4656" s="69"/>
      <c r="AE4656" s="69"/>
      <c r="AF4656" s="69"/>
      <c r="AG4656" s="69"/>
      <c r="AH4656" s="69"/>
      <c r="AI4656" s="69"/>
      <c r="AJ4656" s="69"/>
      <c r="AK4656" s="69"/>
      <c r="AL4656" s="69"/>
      <c r="AM4656" s="69"/>
      <c r="AN4656" s="69"/>
      <c r="AO4656" s="69"/>
      <c r="AP4656" s="70"/>
      <c r="AQ4656" s="70"/>
      <c r="AR4656" s="76"/>
      <c r="AS4656" s="60"/>
      <c r="AT4656" s="60"/>
      <c r="AU4656" s="60"/>
    </row>
    <row r="4657" spans="1:256" s="21" customFormat="1">
      <c r="A4657" s="10"/>
      <c r="B4657" s="8"/>
      <c r="C4657" s="8"/>
      <c r="D4657" s="113"/>
      <c r="E4657" s="404"/>
      <c r="F4657" s="69"/>
      <c r="G4657" s="71"/>
      <c r="H4657" s="72"/>
      <c r="I4657" s="69"/>
      <c r="J4657" s="69"/>
      <c r="K4657" s="69"/>
      <c r="L4657" s="69"/>
      <c r="M4657" s="69"/>
      <c r="N4657" s="69"/>
      <c r="O4657" s="69"/>
      <c r="P4657" s="69"/>
      <c r="Q4657" s="69"/>
      <c r="R4657" s="69"/>
      <c r="S4657" s="69"/>
      <c r="T4657" s="69"/>
      <c r="U4657" s="69"/>
      <c r="V4657" s="69"/>
      <c r="W4657" s="69"/>
      <c r="X4657" s="71"/>
      <c r="Y4657" s="69"/>
      <c r="Z4657" s="73"/>
      <c r="AA4657" s="73"/>
      <c r="AB4657" s="69"/>
      <c r="AC4657" s="69"/>
      <c r="AD4657" s="69"/>
      <c r="AE4657" s="69"/>
      <c r="AF4657" s="69"/>
      <c r="AG4657" s="69"/>
      <c r="AH4657" s="69"/>
      <c r="AI4657" s="69"/>
      <c r="AJ4657" s="69"/>
      <c r="AK4657" s="69"/>
      <c r="AL4657" s="69"/>
      <c r="AM4657" s="69"/>
      <c r="AN4657" s="69"/>
      <c r="AO4657" s="69"/>
      <c r="AP4657" s="70"/>
      <c r="AQ4657" s="70"/>
      <c r="AR4657" s="76"/>
      <c r="AS4657" s="60"/>
      <c r="AT4657" s="60"/>
      <c r="AU4657" s="60"/>
    </row>
    <row r="4658" spans="1:256" s="45" customFormat="1">
      <c r="A4658" s="12"/>
      <c r="B4658" s="9">
        <v>5</v>
      </c>
      <c r="C4658" s="9" t="s">
        <v>18</v>
      </c>
      <c r="D4658" s="81" t="s">
        <v>11</v>
      </c>
      <c r="E4658" s="405">
        <v>1066500</v>
      </c>
      <c r="F4658" s="31">
        <f t="shared" ref="F4658:V4658" si="443">SUM(F4659:F4660)</f>
        <v>0</v>
      </c>
      <c r="G4658" s="31">
        <f t="shared" si="443"/>
        <v>0</v>
      </c>
      <c r="H4658" s="31">
        <f t="shared" si="443"/>
        <v>0</v>
      </c>
      <c r="I4658" s="31">
        <f t="shared" si="443"/>
        <v>0</v>
      </c>
      <c r="J4658" s="31">
        <f t="shared" si="443"/>
        <v>0</v>
      </c>
      <c r="K4658" s="31">
        <f t="shared" si="443"/>
        <v>0</v>
      </c>
      <c r="L4658" s="31">
        <f t="shared" si="443"/>
        <v>0</v>
      </c>
      <c r="M4658" s="31">
        <f t="shared" si="443"/>
        <v>0</v>
      </c>
      <c r="N4658" s="31">
        <f t="shared" si="443"/>
        <v>0</v>
      </c>
      <c r="O4658" s="31">
        <f t="shared" si="443"/>
        <v>0</v>
      </c>
      <c r="P4658" s="31">
        <f t="shared" si="443"/>
        <v>0</v>
      </c>
      <c r="Q4658" s="31">
        <f t="shared" si="443"/>
        <v>0</v>
      </c>
      <c r="R4658" s="31">
        <f t="shared" si="443"/>
        <v>0</v>
      </c>
      <c r="S4658" s="31">
        <f t="shared" si="443"/>
        <v>0</v>
      </c>
      <c r="T4658" s="31">
        <f t="shared" si="443"/>
        <v>0</v>
      </c>
      <c r="U4658" s="31">
        <f t="shared" si="443"/>
        <v>0</v>
      </c>
      <c r="V4658" s="31">
        <f t="shared" si="443"/>
        <v>0</v>
      </c>
      <c r="W4658" s="31">
        <f>SUM(O4658:V4658)</f>
        <v>0</v>
      </c>
      <c r="X4658" s="31">
        <f>SUM(X4659:X4660)</f>
        <v>0</v>
      </c>
      <c r="Y4658" s="31">
        <f>H4658+I4658+J4658+K4658+L4658+M4658+N4658+W4658+X4658</f>
        <v>0</v>
      </c>
      <c r="Z4658" s="31">
        <f t="shared" ref="Z4658:AK4658" si="444">SUM(Z4659:Z4660)</f>
        <v>0</v>
      </c>
      <c r="AA4658" s="31">
        <f t="shared" si="444"/>
        <v>0</v>
      </c>
      <c r="AB4658" s="31">
        <f t="shared" si="444"/>
        <v>0</v>
      </c>
      <c r="AC4658" s="31">
        <f t="shared" si="444"/>
        <v>0</v>
      </c>
      <c r="AD4658" s="31">
        <f t="shared" si="444"/>
        <v>0</v>
      </c>
      <c r="AE4658" s="31">
        <f t="shared" si="444"/>
        <v>0</v>
      </c>
      <c r="AF4658" s="31">
        <f t="shared" si="444"/>
        <v>0</v>
      </c>
      <c r="AG4658" s="31">
        <f t="shared" si="444"/>
        <v>0</v>
      </c>
      <c r="AH4658" s="31">
        <f t="shared" si="444"/>
        <v>0</v>
      </c>
      <c r="AI4658" s="31">
        <f t="shared" si="444"/>
        <v>0</v>
      </c>
      <c r="AJ4658" s="31">
        <f t="shared" si="444"/>
        <v>0</v>
      </c>
      <c r="AK4658" s="31">
        <f t="shared" si="444"/>
        <v>0</v>
      </c>
      <c r="AL4658" s="31">
        <f>SUM(AD4658:AK4658)</f>
        <v>0</v>
      </c>
      <c r="AM4658" s="31">
        <f>SUM(AM4659:AM4660)</f>
        <v>0</v>
      </c>
      <c r="AN4658" s="31">
        <f>SUM(AN4659:AN4660)</f>
        <v>0</v>
      </c>
      <c r="AO4658" s="31">
        <f>Z4658+AA4658+AB4658+AC4658+AL4658+AM4658+AN4658</f>
        <v>0</v>
      </c>
      <c r="AP4658" s="32">
        <f>E4658+Y4658-AO4658</f>
        <v>1066500</v>
      </c>
      <c r="AQ4658" s="32"/>
      <c r="AR4658" s="28"/>
      <c r="AS4658" s="29">
        <f>E4658+H4658+I4658+J4658+K4658+L4658+M4658+N4658+W4658+X4658-Z4658-AB4658-AL4658-AC4658-AM4658-AN4658</f>
        <v>1066500</v>
      </c>
      <c r="AT4658" s="29">
        <f>AP4658-AS4658</f>
        <v>0</v>
      </c>
      <c r="AU4658" s="29">
        <f>E4658</f>
        <v>1066500</v>
      </c>
      <c r="AV4658" s="86">
        <f>AS4658-AU4658</f>
        <v>0</v>
      </c>
      <c r="AW4658" s="86">
        <f>Y4658-AO4658</f>
        <v>0</v>
      </c>
      <c r="AX4658" s="86">
        <f>AV4658-AW4658</f>
        <v>0</v>
      </c>
      <c r="AY4658" s="86"/>
      <c r="AZ4658" s="398"/>
      <c r="BA4658" s="86"/>
      <c r="BB4658" s="86"/>
      <c r="BC4658" s="86"/>
      <c r="BD4658" s="86"/>
      <c r="BE4658" s="86"/>
      <c r="BF4658" s="86"/>
      <c r="BG4658" s="86"/>
      <c r="BH4658" s="86"/>
      <c r="BI4658" s="86"/>
      <c r="BJ4658" s="86"/>
      <c r="BK4658" s="86"/>
      <c r="BL4658" s="86"/>
      <c r="BM4658" s="86"/>
      <c r="BN4658" s="86"/>
      <c r="BO4658" s="86"/>
      <c r="BP4658" s="86"/>
      <c r="BQ4658" s="86"/>
      <c r="BR4658" s="86"/>
      <c r="BS4658" s="86"/>
      <c r="BT4658" s="86"/>
      <c r="BU4658" s="86"/>
      <c r="BV4658" s="86"/>
      <c r="BW4658" s="86"/>
      <c r="BX4658" s="86"/>
      <c r="BY4658" s="86"/>
      <c r="BZ4658" s="86"/>
      <c r="CA4658" s="86"/>
      <c r="CB4658" s="86"/>
      <c r="CC4658" s="86"/>
      <c r="CD4658" s="86"/>
      <c r="CE4658" s="86"/>
      <c r="CF4658" s="86"/>
      <c r="CG4658" s="86"/>
      <c r="CH4658" s="86"/>
      <c r="CI4658" s="86"/>
      <c r="CJ4658" s="86"/>
      <c r="CK4658" s="86"/>
      <c r="CL4658" s="86"/>
      <c r="CM4658" s="86"/>
      <c r="CN4658" s="86"/>
      <c r="CO4658" s="86"/>
      <c r="CP4658" s="86"/>
      <c r="CQ4658" s="86"/>
      <c r="CR4658" s="86"/>
      <c r="CS4658" s="86"/>
      <c r="CT4658" s="86"/>
      <c r="CU4658" s="86"/>
      <c r="CV4658" s="86"/>
      <c r="CW4658" s="86"/>
      <c r="CX4658" s="86"/>
      <c r="CY4658" s="86"/>
      <c r="CZ4658" s="86"/>
      <c r="DA4658" s="86"/>
      <c r="DB4658" s="86"/>
      <c r="DC4658" s="86"/>
      <c r="DD4658" s="86"/>
      <c r="DE4658" s="86"/>
      <c r="DF4658" s="86"/>
      <c r="DG4658" s="86"/>
      <c r="DH4658" s="86"/>
      <c r="DI4658" s="86"/>
      <c r="DJ4658" s="86"/>
      <c r="DK4658" s="86"/>
      <c r="DL4658" s="86"/>
      <c r="DM4658" s="86"/>
      <c r="DN4658" s="86"/>
      <c r="DO4658" s="86"/>
      <c r="DP4658" s="86"/>
      <c r="DQ4658" s="86"/>
      <c r="DR4658" s="86"/>
      <c r="DS4658" s="86"/>
      <c r="DT4658" s="86"/>
      <c r="DU4658" s="86"/>
      <c r="DV4658" s="86"/>
      <c r="DW4658" s="86"/>
      <c r="DX4658" s="86"/>
      <c r="DY4658" s="86"/>
      <c r="DZ4658" s="86"/>
      <c r="EA4658" s="86"/>
      <c r="EB4658" s="86"/>
      <c r="EC4658" s="86"/>
      <c r="ED4658" s="86"/>
      <c r="EE4658" s="86"/>
      <c r="EF4658" s="86"/>
      <c r="EG4658" s="86"/>
      <c r="EH4658" s="86"/>
      <c r="EI4658" s="86"/>
      <c r="EJ4658" s="86"/>
      <c r="EK4658" s="86"/>
      <c r="EL4658" s="86"/>
      <c r="EM4658" s="86"/>
      <c r="EN4658" s="86"/>
      <c r="EO4658" s="86"/>
      <c r="EP4658" s="86"/>
      <c r="EQ4658" s="86"/>
      <c r="ER4658" s="86"/>
      <c r="ES4658" s="86"/>
      <c r="ET4658" s="86"/>
      <c r="EU4658" s="86"/>
      <c r="EV4658" s="86"/>
      <c r="EW4658" s="86"/>
      <c r="EX4658" s="86"/>
      <c r="EY4658" s="86"/>
      <c r="EZ4658" s="86"/>
      <c r="FA4658" s="86"/>
      <c r="FB4658" s="86"/>
      <c r="FC4658" s="86"/>
      <c r="FD4658" s="86"/>
      <c r="FE4658" s="86"/>
      <c r="FF4658" s="86"/>
      <c r="FG4658" s="86"/>
      <c r="FH4658" s="86"/>
      <c r="FI4658" s="86"/>
      <c r="FJ4658" s="86"/>
      <c r="FK4658" s="86"/>
      <c r="FL4658" s="86"/>
      <c r="FM4658" s="86"/>
      <c r="FN4658" s="86"/>
      <c r="FO4658" s="86"/>
      <c r="FP4658" s="86"/>
      <c r="FQ4658" s="86"/>
      <c r="FR4658" s="86"/>
      <c r="FS4658" s="86"/>
      <c r="FT4658" s="86"/>
      <c r="FU4658" s="86"/>
      <c r="FV4658" s="86"/>
      <c r="FW4658" s="86"/>
      <c r="FX4658" s="86"/>
      <c r="FY4658" s="86"/>
      <c r="FZ4658" s="86"/>
      <c r="GA4658" s="86"/>
      <c r="GB4658" s="86"/>
      <c r="GC4658" s="86"/>
      <c r="GD4658" s="86"/>
      <c r="GE4658" s="86"/>
      <c r="GF4658" s="86"/>
      <c r="GG4658" s="86"/>
      <c r="GH4658" s="86"/>
      <c r="GI4658" s="86"/>
      <c r="GJ4658" s="86"/>
      <c r="GK4658" s="86"/>
      <c r="GL4658" s="86"/>
      <c r="GM4658" s="86"/>
      <c r="GN4658" s="86"/>
      <c r="GO4658" s="86"/>
      <c r="GP4658" s="86"/>
      <c r="GQ4658" s="86"/>
      <c r="GR4658" s="86"/>
      <c r="GS4658" s="86"/>
      <c r="GT4658" s="86"/>
      <c r="GU4658" s="86"/>
      <c r="GV4658" s="86"/>
      <c r="GW4658" s="86"/>
      <c r="GX4658" s="86"/>
      <c r="GY4658" s="86"/>
      <c r="GZ4658" s="86"/>
      <c r="HA4658" s="86"/>
      <c r="HB4658" s="86"/>
      <c r="HC4658" s="86"/>
      <c r="HD4658" s="86"/>
      <c r="HE4658" s="86"/>
      <c r="HF4658" s="86"/>
      <c r="HG4658" s="86"/>
      <c r="HH4658" s="86"/>
      <c r="HI4658" s="86"/>
      <c r="HJ4658" s="86"/>
      <c r="HK4658" s="86"/>
      <c r="HL4658" s="86"/>
      <c r="HM4658" s="86"/>
      <c r="HN4658" s="86"/>
      <c r="HO4658" s="86"/>
      <c r="HP4658" s="86"/>
      <c r="HQ4658" s="86"/>
      <c r="HR4658" s="86"/>
      <c r="HS4658" s="86"/>
      <c r="HT4658" s="86"/>
      <c r="HU4658" s="86"/>
      <c r="HV4658" s="86"/>
      <c r="HW4658" s="86"/>
      <c r="HX4658" s="86"/>
      <c r="HY4658" s="86"/>
      <c r="HZ4658" s="86"/>
      <c r="IA4658" s="86"/>
      <c r="IB4658" s="86"/>
      <c r="IC4658" s="86"/>
      <c r="ID4658" s="86"/>
      <c r="IE4658" s="86"/>
      <c r="IF4658" s="86"/>
      <c r="IG4658" s="86"/>
      <c r="IH4658" s="86"/>
      <c r="II4658" s="86"/>
      <c r="IJ4658" s="86"/>
      <c r="IK4658" s="86"/>
      <c r="IL4658" s="86"/>
      <c r="IM4658" s="86"/>
      <c r="IN4658" s="86"/>
      <c r="IO4658" s="86"/>
      <c r="IP4658" s="86"/>
      <c r="IQ4658" s="86"/>
      <c r="IR4658" s="86"/>
      <c r="IS4658" s="86"/>
      <c r="IT4658" s="86"/>
      <c r="IU4658" s="86"/>
      <c r="IV4658" s="86"/>
    </row>
    <row r="4659" spans="1:256" s="402" customFormat="1">
      <c r="A4659" s="10"/>
      <c r="B4659" s="8"/>
      <c r="C4659" s="8"/>
      <c r="D4659" s="82"/>
      <c r="E4659" s="266"/>
      <c r="F4659" s="261"/>
      <c r="G4659" s="71"/>
      <c r="H4659" s="72"/>
      <c r="I4659" s="69"/>
      <c r="J4659" s="69"/>
      <c r="K4659" s="69"/>
      <c r="L4659" s="69"/>
      <c r="M4659" s="69"/>
      <c r="N4659" s="69"/>
      <c r="O4659" s="69"/>
      <c r="P4659" s="69"/>
      <c r="Q4659" s="69"/>
      <c r="R4659" s="69"/>
      <c r="S4659" s="69"/>
      <c r="T4659" s="69"/>
      <c r="U4659" s="69"/>
      <c r="V4659" s="69"/>
      <c r="W4659" s="69"/>
      <c r="X4659" s="71"/>
      <c r="Y4659" s="69"/>
      <c r="Z4659" s="73"/>
      <c r="AA4659" s="73"/>
      <c r="AB4659" s="69"/>
      <c r="AC4659" s="69"/>
      <c r="AD4659" s="69"/>
      <c r="AE4659" s="69"/>
      <c r="AF4659" s="69"/>
      <c r="AG4659" s="69"/>
      <c r="AH4659" s="69"/>
      <c r="AI4659" s="69"/>
      <c r="AJ4659" s="69"/>
      <c r="AK4659" s="69"/>
      <c r="AL4659" s="69"/>
      <c r="AM4659" s="69"/>
      <c r="AN4659" s="69"/>
      <c r="AO4659" s="69"/>
      <c r="AP4659" s="70"/>
      <c r="AQ4659" s="70"/>
      <c r="AR4659" s="76"/>
      <c r="AS4659" s="60"/>
      <c r="AT4659" s="60"/>
      <c r="AU4659" s="60"/>
      <c r="AV4659" s="21"/>
      <c r="AW4659" s="21"/>
      <c r="AX4659" s="21"/>
      <c r="AY4659" s="21"/>
      <c r="AZ4659" s="21"/>
      <c r="BA4659" s="21"/>
      <c r="BB4659" s="21"/>
      <c r="BC4659" s="21"/>
      <c r="BD4659" s="21"/>
      <c r="BE4659" s="21"/>
      <c r="BF4659" s="21"/>
      <c r="BG4659" s="21"/>
      <c r="BH4659" s="21"/>
      <c r="BI4659" s="21"/>
      <c r="BJ4659" s="21"/>
      <c r="BK4659" s="21"/>
      <c r="BL4659" s="21"/>
      <c r="BM4659" s="21"/>
      <c r="BN4659" s="21"/>
      <c r="BO4659" s="21"/>
      <c r="BP4659" s="21"/>
      <c r="BQ4659" s="21"/>
      <c r="BR4659" s="21"/>
      <c r="BS4659" s="21"/>
      <c r="BT4659" s="21"/>
      <c r="BU4659" s="21"/>
      <c r="BV4659" s="21"/>
      <c r="BW4659" s="21"/>
      <c r="BX4659" s="21"/>
      <c r="BY4659" s="21"/>
      <c r="BZ4659" s="21"/>
      <c r="CA4659" s="21"/>
      <c r="CB4659" s="21"/>
      <c r="CC4659" s="21"/>
      <c r="CD4659" s="21"/>
      <c r="CE4659" s="21"/>
      <c r="CF4659" s="21"/>
      <c r="CG4659" s="21"/>
      <c r="CH4659" s="21"/>
      <c r="CI4659" s="21"/>
      <c r="CJ4659" s="21"/>
      <c r="CK4659" s="21"/>
      <c r="CL4659" s="21"/>
      <c r="CM4659" s="21"/>
      <c r="CN4659" s="21"/>
      <c r="CO4659" s="21"/>
      <c r="CP4659" s="21"/>
      <c r="CQ4659" s="21"/>
      <c r="CR4659" s="21"/>
      <c r="CS4659" s="21"/>
      <c r="CT4659" s="21"/>
      <c r="CU4659" s="21"/>
      <c r="CV4659" s="21"/>
      <c r="CW4659" s="21"/>
      <c r="CX4659" s="21"/>
      <c r="CY4659" s="21"/>
      <c r="CZ4659" s="21"/>
      <c r="DA4659" s="21"/>
      <c r="DB4659" s="21"/>
      <c r="DC4659" s="21"/>
      <c r="DD4659" s="21"/>
      <c r="DE4659" s="21"/>
      <c r="DF4659" s="21"/>
      <c r="DG4659" s="21"/>
      <c r="DH4659" s="21"/>
      <c r="DI4659" s="21"/>
      <c r="DJ4659" s="21"/>
      <c r="DK4659" s="21"/>
      <c r="DL4659" s="21"/>
      <c r="DM4659" s="21"/>
      <c r="DN4659" s="21"/>
      <c r="DO4659" s="21"/>
      <c r="DP4659" s="21"/>
      <c r="DQ4659" s="21"/>
      <c r="DR4659" s="21"/>
      <c r="DS4659" s="21"/>
      <c r="DT4659" s="21"/>
      <c r="DU4659" s="21"/>
      <c r="DV4659" s="21"/>
      <c r="DW4659" s="21"/>
      <c r="DX4659" s="21"/>
      <c r="DY4659" s="21"/>
      <c r="DZ4659" s="21"/>
      <c r="EA4659" s="21"/>
      <c r="EB4659" s="21"/>
      <c r="EC4659" s="21"/>
      <c r="ED4659" s="21"/>
      <c r="EE4659" s="21"/>
      <c r="EF4659" s="21"/>
      <c r="EG4659" s="21"/>
      <c r="EH4659" s="21"/>
      <c r="EI4659" s="21"/>
      <c r="EJ4659" s="21"/>
      <c r="EK4659" s="21"/>
      <c r="EL4659" s="21"/>
      <c r="EM4659" s="21"/>
      <c r="EN4659" s="21"/>
      <c r="EO4659" s="21"/>
      <c r="EP4659" s="21"/>
      <c r="EQ4659" s="21"/>
      <c r="ER4659" s="21"/>
      <c r="ES4659" s="21"/>
      <c r="ET4659" s="21"/>
      <c r="EU4659" s="21"/>
      <c r="EV4659" s="21"/>
      <c r="EW4659" s="21"/>
      <c r="EX4659" s="21"/>
      <c r="EY4659" s="21"/>
      <c r="EZ4659" s="21"/>
      <c r="FA4659" s="21"/>
      <c r="FB4659" s="21"/>
      <c r="FC4659" s="21"/>
      <c r="FD4659" s="21"/>
      <c r="FE4659" s="21"/>
      <c r="FF4659" s="21"/>
      <c r="FG4659" s="21"/>
      <c r="FH4659" s="21"/>
      <c r="FI4659" s="21"/>
      <c r="FJ4659" s="21"/>
      <c r="FK4659" s="21"/>
      <c r="FL4659" s="21"/>
      <c r="FM4659" s="21"/>
      <c r="FN4659" s="21"/>
      <c r="FO4659" s="21"/>
      <c r="FP4659" s="21"/>
      <c r="FQ4659" s="21"/>
      <c r="FR4659" s="21"/>
      <c r="FS4659" s="21"/>
      <c r="FT4659" s="21"/>
      <c r="FU4659" s="21"/>
      <c r="FV4659" s="21"/>
      <c r="FW4659" s="21"/>
      <c r="FX4659" s="21"/>
      <c r="FY4659" s="21"/>
      <c r="FZ4659" s="21"/>
      <c r="GA4659" s="21"/>
      <c r="GB4659" s="21"/>
      <c r="GC4659" s="21"/>
      <c r="GD4659" s="21"/>
      <c r="GE4659" s="21"/>
      <c r="GF4659" s="21"/>
      <c r="GG4659" s="21"/>
      <c r="GH4659" s="21"/>
      <c r="GI4659" s="21"/>
      <c r="GJ4659" s="21"/>
      <c r="GK4659" s="21"/>
      <c r="GL4659" s="21"/>
      <c r="GM4659" s="21"/>
      <c r="GN4659" s="21"/>
      <c r="GO4659" s="21"/>
      <c r="GP4659" s="21"/>
      <c r="GQ4659" s="21"/>
      <c r="GR4659" s="21"/>
      <c r="GS4659" s="21"/>
      <c r="GT4659" s="21"/>
      <c r="GU4659" s="21"/>
      <c r="GV4659" s="21"/>
      <c r="GW4659" s="21"/>
      <c r="GX4659" s="21"/>
      <c r="GY4659" s="21"/>
      <c r="GZ4659" s="21"/>
      <c r="HA4659" s="21"/>
      <c r="HB4659" s="21"/>
      <c r="HC4659" s="21"/>
      <c r="HD4659" s="21"/>
      <c r="HE4659" s="21"/>
      <c r="HF4659" s="21"/>
      <c r="HG4659" s="21"/>
      <c r="HH4659" s="21"/>
      <c r="HI4659" s="21"/>
      <c r="HJ4659" s="21"/>
      <c r="HK4659" s="21"/>
      <c r="HL4659" s="21"/>
      <c r="HM4659" s="21"/>
      <c r="HN4659" s="21"/>
      <c r="HO4659" s="21"/>
      <c r="HP4659" s="21"/>
      <c r="HQ4659" s="21"/>
      <c r="HR4659" s="21"/>
      <c r="HS4659" s="21"/>
      <c r="HT4659" s="21"/>
      <c r="HU4659" s="21"/>
      <c r="HV4659" s="21"/>
      <c r="HW4659" s="21"/>
      <c r="HX4659" s="21"/>
      <c r="HY4659" s="21"/>
      <c r="HZ4659" s="21"/>
      <c r="IA4659" s="21"/>
      <c r="IB4659" s="21"/>
      <c r="IC4659" s="21"/>
      <c r="ID4659" s="21"/>
      <c r="IE4659" s="21"/>
      <c r="IF4659" s="21"/>
      <c r="IG4659" s="21"/>
      <c r="IH4659" s="21"/>
      <c r="II4659" s="21"/>
      <c r="IJ4659" s="21"/>
      <c r="IK4659" s="21"/>
      <c r="IL4659" s="21"/>
      <c r="IM4659" s="21"/>
      <c r="IN4659" s="21"/>
      <c r="IO4659" s="21"/>
      <c r="IP4659" s="21"/>
      <c r="IQ4659" s="21"/>
      <c r="IR4659" s="21"/>
      <c r="IS4659" s="21"/>
      <c r="IT4659" s="21"/>
      <c r="IU4659" s="21"/>
      <c r="IV4659" s="21"/>
    </row>
    <row r="4660" spans="1:256" s="402" customFormat="1">
      <c r="A4660" s="10"/>
      <c r="B4660" s="8"/>
      <c r="C4660" s="8"/>
      <c r="D4660" s="82"/>
      <c r="E4660" s="33"/>
      <c r="F4660" s="261"/>
      <c r="G4660" s="71"/>
      <c r="H4660" s="283"/>
      <c r="I4660" s="33"/>
      <c r="J4660" s="33"/>
      <c r="K4660" s="33"/>
      <c r="L4660" s="33"/>
      <c r="M4660" s="33"/>
      <c r="N4660" s="33"/>
      <c r="O4660" s="33"/>
      <c r="P4660" s="33"/>
      <c r="Q4660" s="33"/>
      <c r="R4660" s="33"/>
      <c r="S4660" s="33"/>
      <c r="T4660" s="33"/>
      <c r="U4660" s="33"/>
      <c r="V4660" s="33"/>
      <c r="W4660" s="33"/>
      <c r="X4660" s="282"/>
      <c r="Y4660" s="69"/>
      <c r="Z4660" s="284"/>
      <c r="AA4660" s="284"/>
      <c r="AB4660" s="33"/>
      <c r="AC4660" s="33"/>
      <c r="AD4660" s="33"/>
      <c r="AE4660" s="33"/>
      <c r="AF4660" s="33"/>
      <c r="AG4660" s="33"/>
      <c r="AH4660" s="33"/>
      <c r="AI4660" s="33"/>
      <c r="AJ4660" s="33"/>
      <c r="AK4660" s="33"/>
      <c r="AL4660" s="33"/>
      <c r="AM4660" s="33"/>
      <c r="AN4660" s="33"/>
      <c r="AO4660" s="69"/>
      <c r="AP4660" s="70"/>
      <c r="AQ4660" s="70"/>
      <c r="AR4660" s="76"/>
      <c r="AS4660" s="60"/>
      <c r="AT4660" s="60"/>
      <c r="AU4660" s="60"/>
      <c r="AV4660" s="21"/>
      <c r="AW4660" s="21"/>
      <c r="AX4660" s="21"/>
      <c r="AY4660" s="21"/>
      <c r="AZ4660" s="21"/>
      <c r="BA4660" s="21"/>
      <c r="BB4660" s="21"/>
      <c r="BC4660" s="21"/>
      <c r="BD4660" s="21"/>
      <c r="BE4660" s="21"/>
      <c r="BF4660" s="21"/>
      <c r="BG4660" s="21"/>
      <c r="BH4660" s="21"/>
      <c r="BI4660" s="21"/>
      <c r="BJ4660" s="21"/>
      <c r="BK4660" s="21"/>
      <c r="BL4660" s="21"/>
      <c r="BM4660" s="21"/>
      <c r="BN4660" s="21"/>
      <c r="BO4660" s="21"/>
      <c r="BP4660" s="21"/>
      <c r="BQ4660" s="21"/>
      <c r="BR4660" s="21"/>
      <c r="BS4660" s="21"/>
      <c r="BT4660" s="21"/>
      <c r="BU4660" s="21"/>
      <c r="BV4660" s="21"/>
      <c r="BW4660" s="21"/>
      <c r="BX4660" s="21"/>
      <c r="BY4660" s="21"/>
      <c r="BZ4660" s="21"/>
      <c r="CA4660" s="21"/>
      <c r="CB4660" s="21"/>
      <c r="CC4660" s="21"/>
      <c r="CD4660" s="21"/>
      <c r="CE4660" s="21"/>
      <c r="CF4660" s="21"/>
      <c r="CG4660" s="21"/>
      <c r="CH4660" s="21"/>
      <c r="CI4660" s="21"/>
      <c r="CJ4660" s="21"/>
      <c r="CK4660" s="21"/>
      <c r="CL4660" s="21"/>
      <c r="CM4660" s="21"/>
      <c r="CN4660" s="21"/>
      <c r="CO4660" s="21"/>
      <c r="CP4660" s="21"/>
      <c r="CQ4660" s="21"/>
      <c r="CR4660" s="21"/>
      <c r="CS4660" s="21"/>
      <c r="CT4660" s="21"/>
      <c r="CU4660" s="21"/>
      <c r="CV4660" s="21"/>
      <c r="CW4660" s="21"/>
      <c r="CX4660" s="21"/>
      <c r="CY4660" s="21"/>
      <c r="CZ4660" s="21"/>
      <c r="DA4660" s="21"/>
      <c r="DB4660" s="21"/>
      <c r="DC4660" s="21"/>
      <c r="DD4660" s="21"/>
      <c r="DE4660" s="21"/>
      <c r="DF4660" s="21"/>
      <c r="DG4660" s="21"/>
      <c r="DH4660" s="21"/>
      <c r="DI4660" s="21"/>
      <c r="DJ4660" s="21"/>
      <c r="DK4660" s="21"/>
      <c r="DL4660" s="21"/>
      <c r="DM4660" s="21"/>
      <c r="DN4660" s="21"/>
      <c r="DO4660" s="21"/>
      <c r="DP4660" s="21"/>
      <c r="DQ4660" s="21"/>
      <c r="DR4660" s="21"/>
      <c r="DS4660" s="21"/>
      <c r="DT4660" s="21"/>
      <c r="DU4660" s="21"/>
      <c r="DV4660" s="21"/>
      <c r="DW4660" s="21"/>
      <c r="DX4660" s="21"/>
      <c r="DY4660" s="21"/>
      <c r="DZ4660" s="21"/>
      <c r="EA4660" s="21"/>
      <c r="EB4660" s="21"/>
      <c r="EC4660" s="21"/>
      <c r="ED4660" s="21"/>
      <c r="EE4660" s="21"/>
      <c r="EF4660" s="21"/>
      <c r="EG4660" s="21"/>
      <c r="EH4660" s="21"/>
      <c r="EI4660" s="21"/>
      <c r="EJ4660" s="21"/>
      <c r="EK4660" s="21"/>
      <c r="EL4660" s="21"/>
      <c r="EM4660" s="21"/>
      <c r="EN4660" s="21"/>
      <c r="EO4660" s="21"/>
      <c r="EP4660" s="21"/>
      <c r="EQ4660" s="21"/>
      <c r="ER4660" s="21"/>
      <c r="ES4660" s="21"/>
      <c r="ET4660" s="21"/>
      <c r="EU4660" s="21"/>
      <c r="EV4660" s="21"/>
      <c r="EW4660" s="21"/>
      <c r="EX4660" s="21"/>
      <c r="EY4660" s="21"/>
      <c r="EZ4660" s="21"/>
      <c r="FA4660" s="21"/>
      <c r="FB4660" s="21"/>
      <c r="FC4660" s="21"/>
      <c r="FD4660" s="21"/>
      <c r="FE4660" s="21"/>
      <c r="FF4660" s="21"/>
      <c r="FG4660" s="21"/>
      <c r="FH4660" s="21"/>
      <c r="FI4660" s="21"/>
      <c r="FJ4660" s="21"/>
      <c r="FK4660" s="21"/>
      <c r="FL4660" s="21"/>
      <c r="FM4660" s="21"/>
      <c r="FN4660" s="21"/>
      <c r="FO4660" s="21"/>
      <c r="FP4660" s="21"/>
      <c r="FQ4660" s="21"/>
      <c r="FR4660" s="21"/>
      <c r="FS4660" s="21"/>
      <c r="FT4660" s="21"/>
      <c r="FU4660" s="21"/>
      <c r="FV4660" s="21"/>
      <c r="FW4660" s="21"/>
      <c r="FX4660" s="21"/>
      <c r="FY4660" s="21"/>
      <c r="FZ4660" s="21"/>
      <c r="GA4660" s="21"/>
      <c r="GB4660" s="21"/>
      <c r="GC4660" s="21"/>
      <c r="GD4660" s="21"/>
      <c r="GE4660" s="21"/>
      <c r="GF4660" s="21"/>
      <c r="GG4660" s="21"/>
      <c r="GH4660" s="21"/>
      <c r="GI4660" s="21"/>
      <c r="GJ4660" s="21"/>
      <c r="GK4660" s="21"/>
      <c r="GL4660" s="21"/>
      <c r="GM4660" s="21"/>
      <c r="GN4660" s="21"/>
      <c r="GO4660" s="21"/>
      <c r="GP4660" s="21"/>
      <c r="GQ4660" s="21"/>
      <c r="GR4660" s="21"/>
      <c r="GS4660" s="21"/>
      <c r="GT4660" s="21"/>
      <c r="GU4660" s="21"/>
      <c r="GV4660" s="21"/>
      <c r="GW4660" s="21"/>
      <c r="GX4660" s="21"/>
      <c r="GY4660" s="21"/>
      <c r="GZ4660" s="21"/>
      <c r="HA4660" s="21"/>
      <c r="HB4660" s="21"/>
      <c r="HC4660" s="21"/>
      <c r="HD4660" s="21"/>
      <c r="HE4660" s="21"/>
      <c r="HF4660" s="21"/>
      <c r="HG4660" s="21"/>
      <c r="HH4660" s="21"/>
      <c r="HI4660" s="21"/>
      <c r="HJ4660" s="21"/>
      <c r="HK4660" s="21"/>
      <c r="HL4660" s="21"/>
      <c r="HM4660" s="21"/>
      <c r="HN4660" s="21"/>
      <c r="HO4660" s="21"/>
      <c r="HP4660" s="21"/>
      <c r="HQ4660" s="21"/>
      <c r="HR4660" s="21"/>
      <c r="HS4660" s="21"/>
      <c r="HT4660" s="21"/>
      <c r="HU4660" s="21"/>
      <c r="HV4660" s="21"/>
      <c r="HW4660" s="21"/>
      <c r="HX4660" s="21"/>
      <c r="HY4660" s="21"/>
      <c r="HZ4660" s="21"/>
      <c r="IA4660" s="21"/>
      <c r="IB4660" s="21"/>
      <c r="IC4660" s="21"/>
      <c r="ID4660" s="21"/>
      <c r="IE4660" s="21"/>
      <c r="IF4660" s="21"/>
      <c r="IG4660" s="21"/>
      <c r="IH4660" s="21"/>
      <c r="II4660" s="21"/>
      <c r="IJ4660" s="21"/>
      <c r="IK4660" s="21"/>
      <c r="IL4660" s="21"/>
      <c r="IM4660" s="21"/>
      <c r="IN4660" s="21"/>
      <c r="IO4660" s="21"/>
      <c r="IP4660" s="21"/>
      <c r="IQ4660" s="21"/>
      <c r="IR4660" s="21"/>
      <c r="IS4660" s="21"/>
      <c r="IT4660" s="21"/>
      <c r="IU4660" s="21"/>
      <c r="IV4660" s="21"/>
    </row>
    <row r="4661" spans="1:256" s="86" customFormat="1">
      <c r="A4661" s="12"/>
      <c r="B4661" s="9">
        <v>6</v>
      </c>
      <c r="C4661" s="9" t="s">
        <v>19</v>
      </c>
      <c r="D4661" s="81" t="s">
        <v>7</v>
      </c>
      <c r="E4661" s="31">
        <v>0</v>
      </c>
      <c r="F4661" s="31">
        <f t="shared" ref="F4661:V4661" si="445">SUM(F4662:F4663)</f>
        <v>0</v>
      </c>
      <c r="G4661" s="31">
        <f t="shared" si="445"/>
        <v>0</v>
      </c>
      <c r="H4661" s="31">
        <f t="shared" si="445"/>
        <v>0</v>
      </c>
      <c r="I4661" s="31">
        <f t="shared" si="445"/>
        <v>0</v>
      </c>
      <c r="J4661" s="31">
        <f t="shared" si="445"/>
        <v>0</v>
      </c>
      <c r="K4661" s="31">
        <f t="shared" si="445"/>
        <v>0</v>
      </c>
      <c r="L4661" s="31">
        <f t="shared" si="445"/>
        <v>0</v>
      </c>
      <c r="M4661" s="31">
        <f t="shared" si="445"/>
        <v>0</v>
      </c>
      <c r="N4661" s="31">
        <f t="shared" si="445"/>
        <v>0</v>
      </c>
      <c r="O4661" s="31">
        <f t="shared" si="445"/>
        <v>0</v>
      </c>
      <c r="P4661" s="31">
        <f t="shared" si="445"/>
        <v>0</v>
      </c>
      <c r="Q4661" s="31">
        <f t="shared" si="445"/>
        <v>0</v>
      </c>
      <c r="R4661" s="31">
        <f t="shared" si="445"/>
        <v>0</v>
      </c>
      <c r="S4661" s="31">
        <f t="shared" si="445"/>
        <v>0</v>
      </c>
      <c r="T4661" s="31">
        <f t="shared" si="445"/>
        <v>0</v>
      </c>
      <c r="U4661" s="31">
        <f t="shared" si="445"/>
        <v>0</v>
      </c>
      <c r="V4661" s="31">
        <f t="shared" si="445"/>
        <v>0</v>
      </c>
      <c r="W4661" s="31">
        <f>SUM(O4661:V4661)</f>
        <v>0</v>
      </c>
      <c r="X4661" s="31">
        <f>SUM(X4662:X4663)</f>
        <v>0</v>
      </c>
      <c r="Y4661" s="31">
        <f>H4661+I4661+J4661+K4661+L4661+M4661+N4661+W4661+X4661</f>
        <v>0</v>
      </c>
      <c r="Z4661" s="31">
        <f t="shared" ref="Z4661:AK4661" si="446">SUM(Z4662:Z4663)</f>
        <v>0</v>
      </c>
      <c r="AA4661" s="31">
        <f t="shared" si="446"/>
        <v>0</v>
      </c>
      <c r="AB4661" s="31">
        <f t="shared" si="446"/>
        <v>0</v>
      </c>
      <c r="AC4661" s="31">
        <f t="shared" si="446"/>
        <v>0</v>
      </c>
      <c r="AD4661" s="31">
        <f t="shared" si="446"/>
        <v>0</v>
      </c>
      <c r="AE4661" s="31">
        <f t="shared" si="446"/>
        <v>0</v>
      </c>
      <c r="AF4661" s="31">
        <f t="shared" si="446"/>
        <v>0</v>
      </c>
      <c r="AG4661" s="31">
        <f t="shared" si="446"/>
        <v>0</v>
      </c>
      <c r="AH4661" s="31">
        <f t="shared" si="446"/>
        <v>0</v>
      </c>
      <c r="AI4661" s="31">
        <f t="shared" si="446"/>
        <v>0</v>
      </c>
      <c r="AJ4661" s="31">
        <f t="shared" si="446"/>
        <v>0</v>
      </c>
      <c r="AK4661" s="31">
        <f t="shared" si="446"/>
        <v>0</v>
      </c>
      <c r="AL4661" s="31">
        <f>SUM(AD4661:AK4661)</f>
        <v>0</v>
      </c>
      <c r="AM4661" s="31">
        <f>SUM(AM4662:AM4663)</f>
        <v>0</v>
      </c>
      <c r="AN4661" s="31">
        <f>SUM(AN4662:AN4663)</f>
        <v>0</v>
      </c>
      <c r="AO4661" s="31">
        <f>Z4661+AA4661+AB4661+AC4661+AL4661+AM4661+AN4661</f>
        <v>0</v>
      </c>
      <c r="AP4661" s="32">
        <f>E4661+Y4661-AO4661</f>
        <v>0</v>
      </c>
      <c r="AQ4661" s="32"/>
      <c r="AR4661" s="28"/>
      <c r="AS4661" s="29">
        <f>E4661+H4661+I4661+J4661+K4661+L4661+M4661+N4661+W4661+X4661-Z4661-AB4661-AL4661-AC4661-AM4661-AN4661</f>
        <v>0</v>
      </c>
      <c r="AT4661" s="29">
        <f>AP4661-AS4661</f>
        <v>0</v>
      </c>
      <c r="AU4661" s="29">
        <f>E4661</f>
        <v>0</v>
      </c>
      <c r="AV4661" s="86">
        <f>AS4661-AU4661</f>
        <v>0</v>
      </c>
      <c r="AW4661" s="86">
        <f>Y4661-AO4661</f>
        <v>0</v>
      </c>
      <c r="AX4661" s="86">
        <f>AV4661-AW4661</f>
        <v>0</v>
      </c>
      <c r="AZ4661" s="398"/>
    </row>
    <row r="4662" spans="1:256" s="15" customFormat="1">
      <c r="A4662" s="13"/>
      <c r="B4662" s="8"/>
      <c r="C4662" s="8"/>
      <c r="D4662" s="113"/>
      <c r="E4662" s="33"/>
      <c r="F4662" s="34"/>
      <c r="G4662" s="63"/>
      <c r="H4662" s="67"/>
      <c r="I4662" s="34"/>
      <c r="J4662" s="34"/>
      <c r="K4662" s="34"/>
      <c r="L4662" s="34"/>
      <c r="M4662" s="34"/>
      <c r="N4662" s="34"/>
      <c r="O4662" s="34"/>
      <c r="P4662" s="34"/>
      <c r="Q4662" s="34"/>
      <c r="R4662" s="34"/>
      <c r="S4662" s="34"/>
      <c r="T4662" s="34"/>
      <c r="U4662" s="34"/>
      <c r="V4662" s="34"/>
      <c r="W4662" s="34"/>
      <c r="X4662" s="63"/>
      <c r="Y4662" s="34"/>
      <c r="Z4662" s="65"/>
      <c r="AA4662" s="65"/>
      <c r="AB4662" s="34"/>
      <c r="AC4662" s="34"/>
      <c r="AD4662" s="34"/>
      <c r="AE4662" s="34"/>
      <c r="AF4662" s="34"/>
      <c r="AG4662" s="34"/>
      <c r="AH4662" s="34"/>
      <c r="AI4662" s="34"/>
      <c r="AJ4662" s="34"/>
      <c r="AK4662" s="34"/>
      <c r="AL4662" s="34"/>
      <c r="AM4662" s="34"/>
      <c r="AN4662" s="34"/>
      <c r="AO4662" s="34"/>
      <c r="AP4662" s="34"/>
      <c r="AQ4662" s="34"/>
      <c r="AR4662" s="28"/>
      <c r="AS4662" s="29"/>
      <c r="AT4662" s="29"/>
      <c r="AU4662" s="29"/>
      <c r="AV4662" s="402"/>
      <c r="AW4662" s="402"/>
      <c r="AX4662" s="402"/>
      <c r="AY4662" s="402"/>
      <c r="AZ4662" s="402"/>
      <c r="BA4662" s="402"/>
      <c r="BB4662" s="402"/>
      <c r="BC4662" s="402"/>
      <c r="BD4662" s="402"/>
      <c r="BE4662" s="402"/>
      <c r="BF4662" s="402"/>
      <c r="BG4662" s="402"/>
      <c r="BH4662" s="402"/>
      <c r="BI4662" s="402"/>
      <c r="BJ4662" s="402"/>
      <c r="BK4662" s="402"/>
      <c r="BL4662" s="402"/>
      <c r="BM4662" s="402"/>
      <c r="BN4662" s="402"/>
      <c r="BO4662" s="402"/>
      <c r="BP4662" s="402"/>
      <c r="BQ4662" s="402"/>
      <c r="BR4662" s="402"/>
      <c r="BS4662" s="402"/>
      <c r="BT4662" s="402"/>
      <c r="BU4662" s="402"/>
      <c r="BV4662" s="402"/>
      <c r="BW4662" s="402"/>
      <c r="BX4662" s="402"/>
      <c r="BY4662" s="402"/>
      <c r="BZ4662" s="402"/>
      <c r="CA4662" s="402"/>
      <c r="CB4662" s="402"/>
      <c r="CC4662" s="402"/>
      <c r="CD4662" s="402"/>
      <c r="CE4662" s="402"/>
      <c r="CF4662" s="402"/>
      <c r="CG4662" s="402"/>
      <c r="CH4662" s="402"/>
      <c r="CI4662" s="402"/>
      <c r="CJ4662" s="402"/>
      <c r="CK4662" s="402"/>
      <c r="CL4662" s="402"/>
      <c r="CM4662" s="402"/>
      <c r="CN4662" s="402"/>
      <c r="CO4662" s="402"/>
      <c r="CP4662" s="402"/>
      <c r="CQ4662" s="402"/>
      <c r="CR4662" s="402"/>
      <c r="CS4662" s="402"/>
      <c r="CT4662" s="402"/>
      <c r="CU4662" s="402"/>
      <c r="CV4662" s="402"/>
      <c r="CW4662" s="402"/>
      <c r="CX4662" s="402"/>
      <c r="CY4662" s="402"/>
      <c r="CZ4662" s="402"/>
      <c r="DA4662" s="402"/>
      <c r="DB4662" s="402"/>
      <c r="DC4662" s="402"/>
      <c r="DD4662" s="402"/>
      <c r="DE4662" s="402"/>
      <c r="DF4662" s="402"/>
      <c r="DG4662" s="402"/>
      <c r="DH4662" s="402"/>
      <c r="DI4662" s="402"/>
      <c r="DJ4662" s="402"/>
      <c r="DK4662" s="402"/>
      <c r="DL4662" s="402"/>
      <c r="DM4662" s="402"/>
      <c r="DN4662" s="402"/>
      <c r="DO4662" s="402"/>
      <c r="DP4662" s="402"/>
      <c r="DQ4662" s="402"/>
      <c r="DR4662" s="402"/>
      <c r="DS4662" s="402"/>
      <c r="DT4662" s="402"/>
      <c r="DU4662" s="402"/>
      <c r="DV4662" s="402"/>
      <c r="DW4662" s="402"/>
      <c r="DX4662" s="402"/>
      <c r="DY4662" s="402"/>
      <c r="DZ4662" s="402"/>
      <c r="EA4662" s="402"/>
      <c r="EB4662" s="402"/>
      <c r="EC4662" s="402"/>
      <c r="ED4662" s="402"/>
      <c r="EE4662" s="402"/>
      <c r="EF4662" s="402"/>
      <c r="EG4662" s="402"/>
      <c r="EH4662" s="402"/>
      <c r="EI4662" s="402"/>
      <c r="EJ4662" s="402"/>
      <c r="EK4662" s="402"/>
      <c r="EL4662" s="402"/>
      <c r="EM4662" s="402"/>
      <c r="EN4662" s="402"/>
      <c r="EO4662" s="402"/>
      <c r="EP4662" s="402"/>
      <c r="EQ4662" s="402"/>
      <c r="ER4662" s="402"/>
      <c r="ES4662" s="402"/>
      <c r="ET4662" s="402"/>
      <c r="EU4662" s="402"/>
      <c r="EV4662" s="402"/>
      <c r="EW4662" s="402"/>
      <c r="EX4662" s="402"/>
      <c r="EY4662" s="402"/>
      <c r="EZ4662" s="402"/>
      <c r="FA4662" s="402"/>
      <c r="FB4662" s="402"/>
      <c r="FC4662" s="402"/>
      <c r="FD4662" s="402"/>
      <c r="FE4662" s="402"/>
      <c r="FF4662" s="402"/>
      <c r="FG4662" s="402"/>
      <c r="FH4662" s="402"/>
      <c r="FI4662" s="402"/>
      <c r="FJ4662" s="402"/>
      <c r="FK4662" s="402"/>
      <c r="FL4662" s="402"/>
      <c r="FM4662" s="402"/>
      <c r="FN4662" s="402"/>
      <c r="FO4662" s="402"/>
      <c r="FP4662" s="402"/>
      <c r="FQ4662" s="402"/>
      <c r="FR4662" s="402"/>
      <c r="FS4662" s="402"/>
      <c r="FT4662" s="402"/>
      <c r="FU4662" s="402"/>
      <c r="FV4662" s="402"/>
      <c r="FW4662" s="402"/>
      <c r="FX4662" s="402"/>
      <c r="FY4662" s="402"/>
      <c r="FZ4662" s="402"/>
      <c r="GA4662" s="402"/>
      <c r="GB4662" s="402"/>
      <c r="GC4662" s="402"/>
      <c r="GD4662" s="402"/>
      <c r="GE4662" s="402"/>
      <c r="GF4662" s="402"/>
      <c r="GG4662" s="402"/>
      <c r="GH4662" s="402"/>
      <c r="GI4662" s="402"/>
      <c r="GJ4662" s="402"/>
      <c r="GK4662" s="402"/>
      <c r="GL4662" s="402"/>
      <c r="GM4662" s="402"/>
      <c r="GN4662" s="402"/>
      <c r="GO4662" s="402"/>
      <c r="GP4662" s="402"/>
      <c r="GQ4662" s="402"/>
      <c r="GR4662" s="402"/>
      <c r="GS4662" s="402"/>
      <c r="GT4662" s="402"/>
      <c r="GU4662" s="402"/>
      <c r="GV4662" s="402"/>
      <c r="GW4662" s="402"/>
      <c r="GX4662" s="402"/>
      <c r="GY4662" s="402"/>
      <c r="GZ4662" s="402"/>
      <c r="HA4662" s="402"/>
      <c r="HB4662" s="402"/>
      <c r="HC4662" s="402"/>
      <c r="HD4662" s="402"/>
      <c r="HE4662" s="402"/>
      <c r="HF4662" s="402"/>
      <c r="HG4662" s="402"/>
      <c r="HH4662" s="402"/>
      <c r="HI4662" s="402"/>
      <c r="HJ4662" s="402"/>
      <c r="HK4662" s="402"/>
      <c r="HL4662" s="402"/>
      <c r="HM4662" s="402"/>
      <c r="HN4662" s="402"/>
      <c r="HO4662" s="402"/>
      <c r="HP4662" s="402"/>
      <c r="HQ4662" s="402"/>
      <c r="HR4662" s="402"/>
      <c r="HS4662" s="402"/>
      <c r="HT4662" s="402"/>
      <c r="HU4662" s="402"/>
      <c r="HV4662" s="402"/>
      <c r="HW4662" s="402"/>
      <c r="HX4662" s="402"/>
      <c r="HY4662" s="402"/>
      <c r="HZ4662" s="402"/>
      <c r="IA4662" s="402"/>
      <c r="IB4662" s="402"/>
      <c r="IC4662" s="402"/>
      <c r="ID4662" s="402"/>
      <c r="IE4662" s="402"/>
      <c r="IF4662" s="402"/>
      <c r="IG4662" s="402"/>
      <c r="IH4662" s="402"/>
      <c r="II4662" s="402"/>
      <c r="IJ4662" s="402"/>
      <c r="IK4662" s="402"/>
      <c r="IL4662" s="402"/>
      <c r="IM4662" s="402"/>
      <c r="IN4662" s="402"/>
      <c r="IO4662" s="402"/>
      <c r="IP4662" s="402"/>
      <c r="IQ4662" s="402"/>
      <c r="IR4662" s="402"/>
      <c r="IS4662" s="402"/>
      <c r="IT4662" s="402"/>
      <c r="IU4662" s="402"/>
      <c r="IV4662" s="402"/>
    </row>
    <row r="4663" spans="1:256" s="402" customFormat="1">
      <c r="A4663" s="13"/>
      <c r="B4663" s="8"/>
      <c r="C4663" s="8"/>
      <c r="D4663" s="113"/>
      <c r="E4663" s="33"/>
      <c r="F4663" s="34"/>
      <c r="G4663" s="63"/>
      <c r="H4663" s="67"/>
      <c r="I4663" s="34"/>
      <c r="J4663" s="34"/>
      <c r="K4663" s="34"/>
      <c r="L4663" s="34"/>
      <c r="M4663" s="34"/>
      <c r="N4663" s="34"/>
      <c r="O4663" s="34"/>
      <c r="P4663" s="34"/>
      <c r="Q4663" s="34"/>
      <c r="R4663" s="34"/>
      <c r="S4663" s="34"/>
      <c r="T4663" s="34"/>
      <c r="U4663" s="34"/>
      <c r="V4663" s="34"/>
      <c r="W4663" s="34"/>
      <c r="X4663" s="63"/>
      <c r="Y4663" s="34"/>
      <c r="Z4663" s="65"/>
      <c r="AA4663" s="65"/>
      <c r="AB4663" s="34"/>
      <c r="AC4663" s="34"/>
      <c r="AD4663" s="34"/>
      <c r="AE4663" s="34"/>
      <c r="AF4663" s="34"/>
      <c r="AG4663" s="34"/>
      <c r="AH4663" s="34"/>
      <c r="AI4663" s="34"/>
      <c r="AJ4663" s="34"/>
      <c r="AK4663" s="34"/>
      <c r="AL4663" s="34"/>
      <c r="AM4663" s="34"/>
      <c r="AN4663" s="34"/>
      <c r="AO4663" s="34"/>
      <c r="AP4663" s="34"/>
      <c r="AQ4663" s="34"/>
      <c r="AR4663" s="28"/>
      <c r="AS4663" s="29"/>
      <c r="AT4663" s="29"/>
      <c r="AU4663" s="29"/>
    </row>
    <row r="4664" spans="1:256" s="25" customFormat="1">
      <c r="A4664" s="14"/>
      <c r="B4664" s="11">
        <v>7</v>
      </c>
      <c r="C4664" s="11"/>
      <c r="D4664" s="85" t="s">
        <v>8</v>
      </c>
      <c r="E4664" s="31">
        <v>0</v>
      </c>
      <c r="F4664" s="31">
        <f t="shared" ref="F4664:V4664" si="447">SUM(F4665:F4667)</f>
        <v>0</v>
      </c>
      <c r="G4664" s="31">
        <f t="shared" si="447"/>
        <v>0</v>
      </c>
      <c r="H4664" s="31">
        <f t="shared" si="447"/>
        <v>0</v>
      </c>
      <c r="I4664" s="31">
        <f t="shared" si="447"/>
        <v>0</v>
      </c>
      <c r="J4664" s="31">
        <f t="shared" si="447"/>
        <v>0</v>
      </c>
      <c r="K4664" s="31">
        <f t="shared" si="447"/>
        <v>0</v>
      </c>
      <c r="L4664" s="31">
        <f t="shared" si="447"/>
        <v>0</v>
      </c>
      <c r="M4664" s="31">
        <f t="shared" si="447"/>
        <v>0</v>
      </c>
      <c r="N4664" s="31">
        <f t="shared" si="447"/>
        <v>0</v>
      </c>
      <c r="O4664" s="31">
        <f t="shared" si="447"/>
        <v>0</v>
      </c>
      <c r="P4664" s="31">
        <f t="shared" si="447"/>
        <v>0</v>
      </c>
      <c r="Q4664" s="31">
        <f t="shared" si="447"/>
        <v>0</v>
      </c>
      <c r="R4664" s="31">
        <f t="shared" si="447"/>
        <v>0</v>
      </c>
      <c r="S4664" s="31">
        <f t="shared" si="447"/>
        <v>0</v>
      </c>
      <c r="T4664" s="31">
        <f t="shared" si="447"/>
        <v>0</v>
      </c>
      <c r="U4664" s="31">
        <f t="shared" si="447"/>
        <v>0</v>
      </c>
      <c r="V4664" s="31">
        <f t="shared" si="447"/>
        <v>0</v>
      </c>
      <c r="W4664" s="31">
        <f>SUM(O4664:V4664)</f>
        <v>0</v>
      </c>
      <c r="X4664" s="31">
        <f>SUM(X4665:X4667)</f>
        <v>0</v>
      </c>
      <c r="Y4664" s="31">
        <f>H4664+I4664+J4664+K4664+L4664+M4664+N4664+W4664+X4664</f>
        <v>0</v>
      </c>
      <c r="Z4664" s="31">
        <f t="shared" ref="Z4664:AK4664" si="448">SUM(Z4665:Z4667)</f>
        <v>0</v>
      </c>
      <c r="AA4664" s="31">
        <f t="shared" si="448"/>
        <v>0</v>
      </c>
      <c r="AB4664" s="31">
        <f t="shared" si="448"/>
        <v>0</v>
      </c>
      <c r="AC4664" s="31">
        <f t="shared" si="448"/>
        <v>0</v>
      </c>
      <c r="AD4664" s="31">
        <f t="shared" si="448"/>
        <v>0</v>
      </c>
      <c r="AE4664" s="31">
        <f t="shared" si="448"/>
        <v>0</v>
      </c>
      <c r="AF4664" s="31">
        <f t="shared" si="448"/>
        <v>0</v>
      </c>
      <c r="AG4664" s="31">
        <f t="shared" si="448"/>
        <v>0</v>
      </c>
      <c r="AH4664" s="31">
        <f t="shared" si="448"/>
        <v>0</v>
      </c>
      <c r="AI4664" s="31">
        <f t="shared" si="448"/>
        <v>0</v>
      </c>
      <c r="AJ4664" s="31">
        <f t="shared" si="448"/>
        <v>0</v>
      </c>
      <c r="AK4664" s="31">
        <f t="shared" si="448"/>
        <v>0</v>
      </c>
      <c r="AL4664" s="31">
        <f>SUM(AD4664:AK4664)</f>
        <v>0</v>
      </c>
      <c r="AM4664" s="31">
        <f>SUM(AM4665:AM4667)</f>
        <v>0</v>
      </c>
      <c r="AN4664" s="31">
        <f>SUM(AN4665:AN4667)</f>
        <v>0</v>
      </c>
      <c r="AO4664" s="31">
        <f>Z4664+AA4664+AB4664+AC4664+AL4664+AM4664+AN4664</f>
        <v>0</v>
      </c>
      <c r="AP4664" s="32">
        <f>E4664+Y4664-AO4664</f>
        <v>0</v>
      </c>
      <c r="AQ4664" s="32"/>
      <c r="AR4664" s="28"/>
      <c r="AS4664" s="29">
        <f>E4664+H4664+I4664+J4664+K4664+L4664+M4664+N4664+W4664+X4664-Z4664-AB4664-AL4664-AC4664-AM4664-AN4664</f>
        <v>0</v>
      </c>
      <c r="AT4664" s="29">
        <f>AP4664-AS4664</f>
        <v>0</v>
      </c>
      <c r="AU4664" s="29">
        <f>E4664</f>
        <v>0</v>
      </c>
      <c r="AV4664" s="86">
        <f>AS4664-AU4664</f>
        <v>0</v>
      </c>
      <c r="AW4664" s="86">
        <f>Y4664-AO4664</f>
        <v>0</v>
      </c>
      <c r="AX4664" s="86">
        <f>AV4664-AW4664</f>
        <v>0</v>
      </c>
      <c r="AY4664" s="21"/>
      <c r="AZ4664" s="398"/>
      <c r="BA4664" s="21"/>
      <c r="BB4664" s="21"/>
      <c r="BC4664" s="21"/>
      <c r="BD4664" s="21"/>
      <c r="BE4664" s="21"/>
      <c r="BF4664" s="21"/>
      <c r="BG4664" s="21"/>
      <c r="BH4664" s="21"/>
      <c r="BI4664" s="21"/>
      <c r="BJ4664" s="21"/>
      <c r="BK4664" s="21"/>
      <c r="BL4664" s="21"/>
      <c r="BM4664" s="21"/>
      <c r="BN4664" s="21"/>
      <c r="BO4664" s="21"/>
      <c r="BP4664" s="21"/>
      <c r="BQ4664" s="21"/>
      <c r="BR4664" s="21"/>
      <c r="BS4664" s="21"/>
      <c r="BT4664" s="21"/>
      <c r="BU4664" s="21"/>
      <c r="BV4664" s="21"/>
      <c r="BW4664" s="21"/>
      <c r="BX4664" s="21"/>
      <c r="BY4664" s="21"/>
      <c r="BZ4664" s="21"/>
      <c r="CA4664" s="21"/>
      <c r="CB4664" s="21"/>
      <c r="CC4664" s="21"/>
      <c r="CD4664" s="21"/>
      <c r="CE4664" s="21"/>
      <c r="CF4664" s="21"/>
      <c r="CG4664" s="21"/>
      <c r="CH4664" s="21"/>
      <c r="CI4664" s="21"/>
      <c r="CJ4664" s="21"/>
      <c r="CK4664" s="21"/>
      <c r="CL4664" s="21"/>
      <c r="CM4664" s="21"/>
      <c r="CN4664" s="21"/>
      <c r="CO4664" s="21"/>
      <c r="CP4664" s="21"/>
      <c r="CQ4664" s="21"/>
      <c r="CR4664" s="21"/>
      <c r="CS4664" s="21"/>
      <c r="CT4664" s="21"/>
      <c r="CU4664" s="21"/>
      <c r="CV4664" s="21"/>
      <c r="CW4664" s="21"/>
      <c r="CX4664" s="21"/>
      <c r="CY4664" s="21"/>
      <c r="CZ4664" s="21"/>
      <c r="DA4664" s="21"/>
      <c r="DB4664" s="21"/>
      <c r="DC4664" s="21"/>
      <c r="DD4664" s="21"/>
      <c r="DE4664" s="21"/>
      <c r="DF4664" s="21"/>
      <c r="DG4664" s="21"/>
      <c r="DH4664" s="21"/>
      <c r="DI4664" s="21"/>
      <c r="DJ4664" s="21"/>
      <c r="DK4664" s="21"/>
      <c r="DL4664" s="21"/>
      <c r="DM4664" s="21"/>
      <c r="DN4664" s="21"/>
      <c r="DO4664" s="21"/>
      <c r="DP4664" s="21"/>
      <c r="DQ4664" s="21"/>
      <c r="DR4664" s="21"/>
      <c r="DS4664" s="21"/>
      <c r="DT4664" s="21"/>
      <c r="DU4664" s="21"/>
      <c r="DV4664" s="21"/>
      <c r="DW4664" s="21"/>
      <c r="DX4664" s="21"/>
      <c r="DY4664" s="21"/>
      <c r="DZ4664" s="21"/>
      <c r="EA4664" s="21"/>
      <c r="EB4664" s="21"/>
      <c r="EC4664" s="21"/>
      <c r="ED4664" s="21"/>
      <c r="EE4664" s="21"/>
      <c r="EF4664" s="21"/>
      <c r="EG4664" s="21"/>
      <c r="EH4664" s="21"/>
      <c r="EI4664" s="21"/>
      <c r="EJ4664" s="21"/>
      <c r="EK4664" s="21"/>
      <c r="EL4664" s="21"/>
      <c r="EM4664" s="21"/>
      <c r="EN4664" s="21"/>
      <c r="EO4664" s="21"/>
      <c r="EP4664" s="21"/>
      <c r="EQ4664" s="21"/>
      <c r="ER4664" s="21"/>
      <c r="ES4664" s="21"/>
      <c r="ET4664" s="21"/>
      <c r="EU4664" s="21"/>
      <c r="EV4664" s="21"/>
      <c r="EW4664" s="21"/>
      <c r="EX4664" s="21"/>
      <c r="EY4664" s="21"/>
      <c r="EZ4664" s="21"/>
      <c r="FA4664" s="21"/>
      <c r="FB4664" s="21"/>
      <c r="FC4664" s="21"/>
      <c r="FD4664" s="21"/>
      <c r="FE4664" s="21"/>
      <c r="FF4664" s="21"/>
      <c r="FG4664" s="21"/>
      <c r="FH4664" s="21"/>
      <c r="FI4664" s="21"/>
      <c r="FJ4664" s="21"/>
      <c r="FK4664" s="21"/>
      <c r="FL4664" s="21"/>
      <c r="FM4664" s="21"/>
      <c r="FN4664" s="21"/>
      <c r="FO4664" s="21"/>
      <c r="FP4664" s="21"/>
      <c r="FQ4664" s="21"/>
      <c r="FR4664" s="21"/>
      <c r="FS4664" s="21"/>
      <c r="FT4664" s="21"/>
      <c r="FU4664" s="21"/>
      <c r="FV4664" s="21"/>
      <c r="FW4664" s="21"/>
      <c r="FX4664" s="21"/>
      <c r="FY4664" s="21"/>
      <c r="FZ4664" s="21"/>
      <c r="GA4664" s="21"/>
      <c r="GB4664" s="21"/>
      <c r="GC4664" s="21"/>
      <c r="GD4664" s="21"/>
      <c r="GE4664" s="21"/>
      <c r="GF4664" s="21"/>
      <c r="GG4664" s="21"/>
      <c r="GH4664" s="21"/>
      <c r="GI4664" s="21"/>
      <c r="GJ4664" s="21"/>
      <c r="GK4664" s="21"/>
      <c r="GL4664" s="21"/>
      <c r="GM4664" s="21"/>
      <c r="GN4664" s="21"/>
      <c r="GO4664" s="21"/>
      <c r="GP4664" s="21"/>
      <c r="GQ4664" s="21"/>
      <c r="GR4664" s="21"/>
      <c r="GS4664" s="21"/>
      <c r="GT4664" s="21"/>
      <c r="GU4664" s="21"/>
      <c r="GV4664" s="21"/>
      <c r="GW4664" s="21"/>
      <c r="GX4664" s="21"/>
      <c r="GY4664" s="21"/>
      <c r="GZ4664" s="21"/>
      <c r="HA4664" s="21"/>
      <c r="HB4664" s="21"/>
      <c r="HC4664" s="21"/>
      <c r="HD4664" s="21"/>
      <c r="HE4664" s="21"/>
      <c r="HF4664" s="21"/>
      <c r="HG4664" s="21"/>
      <c r="HH4664" s="21"/>
      <c r="HI4664" s="21"/>
      <c r="HJ4664" s="21"/>
      <c r="HK4664" s="21"/>
      <c r="HL4664" s="21"/>
      <c r="HM4664" s="21"/>
      <c r="HN4664" s="21"/>
      <c r="HO4664" s="21"/>
      <c r="HP4664" s="21"/>
      <c r="HQ4664" s="21"/>
      <c r="HR4664" s="21"/>
      <c r="HS4664" s="21"/>
      <c r="HT4664" s="21"/>
      <c r="HU4664" s="21"/>
      <c r="HV4664" s="21"/>
      <c r="HW4664" s="21"/>
      <c r="HX4664" s="21"/>
      <c r="HY4664" s="21"/>
      <c r="HZ4664" s="21"/>
      <c r="IA4664" s="21"/>
      <c r="IB4664" s="21"/>
      <c r="IC4664" s="21"/>
      <c r="ID4664" s="21"/>
      <c r="IE4664" s="21"/>
      <c r="IF4664" s="21"/>
      <c r="IG4664" s="21"/>
      <c r="IH4664" s="21"/>
      <c r="II4664" s="21"/>
      <c r="IJ4664" s="21"/>
      <c r="IK4664" s="21"/>
      <c r="IL4664" s="21"/>
      <c r="IM4664" s="21"/>
      <c r="IN4664" s="21"/>
      <c r="IO4664" s="21"/>
      <c r="IP4664" s="21"/>
      <c r="IQ4664" s="21"/>
      <c r="IR4664" s="21"/>
      <c r="IS4664" s="21"/>
      <c r="IT4664" s="21"/>
      <c r="IU4664" s="21"/>
      <c r="IV4664" s="21"/>
    </row>
    <row r="4665" spans="1:256" s="402" customFormat="1">
      <c r="A4665" s="10"/>
      <c r="B4665" s="8"/>
      <c r="C4665" s="8"/>
      <c r="D4665" s="82"/>
      <c r="E4665" s="33"/>
      <c r="F4665" s="33"/>
      <c r="G4665" s="282"/>
      <c r="H4665" s="283"/>
      <c r="I4665" s="33"/>
      <c r="J4665" s="33"/>
      <c r="K4665" s="33"/>
      <c r="L4665" s="33"/>
      <c r="M4665" s="33"/>
      <c r="N4665" s="33"/>
      <c r="O4665" s="33"/>
      <c r="P4665" s="33"/>
      <c r="Q4665" s="33"/>
      <c r="R4665" s="33"/>
      <c r="S4665" s="33"/>
      <c r="T4665" s="33"/>
      <c r="U4665" s="33"/>
      <c r="V4665" s="33"/>
      <c r="W4665" s="33"/>
      <c r="X4665" s="282"/>
      <c r="Y4665" s="33"/>
      <c r="Z4665" s="284"/>
      <c r="AA4665" s="284"/>
      <c r="AB4665" s="33"/>
      <c r="AC4665" s="33"/>
      <c r="AD4665" s="33"/>
      <c r="AE4665" s="33"/>
      <c r="AF4665" s="33"/>
      <c r="AG4665" s="33"/>
      <c r="AH4665" s="33"/>
      <c r="AI4665" s="33"/>
      <c r="AJ4665" s="33"/>
      <c r="AK4665" s="33"/>
      <c r="AL4665" s="33"/>
      <c r="AM4665" s="33"/>
      <c r="AN4665" s="33"/>
      <c r="AO4665" s="33"/>
      <c r="AP4665" s="34"/>
      <c r="AQ4665" s="70"/>
      <c r="AR4665" s="76"/>
      <c r="AS4665" s="60"/>
      <c r="AT4665" s="60"/>
      <c r="AU4665" s="60"/>
      <c r="AV4665" s="21"/>
      <c r="AW4665" s="21"/>
      <c r="AX4665" s="21"/>
      <c r="AY4665" s="21"/>
      <c r="AZ4665" s="21"/>
      <c r="BA4665" s="21"/>
      <c r="BB4665" s="21"/>
      <c r="BC4665" s="21"/>
      <c r="BD4665" s="21"/>
      <c r="BE4665" s="21"/>
      <c r="BF4665" s="21"/>
      <c r="BG4665" s="21"/>
      <c r="BH4665" s="21"/>
      <c r="BI4665" s="21"/>
      <c r="BJ4665" s="21"/>
      <c r="BK4665" s="21"/>
      <c r="BL4665" s="21"/>
      <c r="BM4665" s="21"/>
      <c r="BN4665" s="21"/>
      <c r="BO4665" s="21"/>
      <c r="BP4665" s="21"/>
      <c r="BQ4665" s="21"/>
      <c r="BR4665" s="21"/>
      <c r="BS4665" s="21"/>
      <c r="BT4665" s="21"/>
      <c r="BU4665" s="21"/>
      <c r="BV4665" s="21"/>
      <c r="BW4665" s="21"/>
      <c r="BX4665" s="21"/>
      <c r="BY4665" s="21"/>
      <c r="BZ4665" s="21"/>
      <c r="CA4665" s="21"/>
      <c r="CB4665" s="21"/>
      <c r="CC4665" s="21"/>
      <c r="CD4665" s="21"/>
      <c r="CE4665" s="21"/>
      <c r="CF4665" s="21"/>
      <c r="CG4665" s="21"/>
      <c r="CH4665" s="21"/>
      <c r="CI4665" s="21"/>
      <c r="CJ4665" s="21"/>
      <c r="CK4665" s="21"/>
      <c r="CL4665" s="21"/>
      <c r="CM4665" s="21"/>
      <c r="CN4665" s="21"/>
      <c r="CO4665" s="21"/>
      <c r="CP4665" s="21"/>
      <c r="CQ4665" s="21"/>
      <c r="CR4665" s="21"/>
      <c r="CS4665" s="21"/>
      <c r="CT4665" s="21"/>
      <c r="CU4665" s="21"/>
      <c r="CV4665" s="21"/>
      <c r="CW4665" s="21"/>
      <c r="CX4665" s="21"/>
      <c r="CY4665" s="21"/>
      <c r="CZ4665" s="21"/>
      <c r="DA4665" s="21"/>
      <c r="DB4665" s="21"/>
      <c r="DC4665" s="21"/>
      <c r="DD4665" s="21"/>
      <c r="DE4665" s="21"/>
      <c r="DF4665" s="21"/>
      <c r="DG4665" s="21"/>
      <c r="DH4665" s="21"/>
      <c r="DI4665" s="21"/>
      <c r="DJ4665" s="21"/>
      <c r="DK4665" s="21"/>
      <c r="DL4665" s="21"/>
      <c r="DM4665" s="21"/>
      <c r="DN4665" s="21"/>
      <c r="DO4665" s="21"/>
      <c r="DP4665" s="21"/>
      <c r="DQ4665" s="21"/>
      <c r="DR4665" s="21"/>
      <c r="DS4665" s="21"/>
      <c r="DT4665" s="21"/>
      <c r="DU4665" s="21"/>
      <c r="DV4665" s="21"/>
      <c r="DW4665" s="21"/>
      <c r="DX4665" s="21"/>
      <c r="DY4665" s="21"/>
      <c r="DZ4665" s="21"/>
      <c r="EA4665" s="21"/>
      <c r="EB4665" s="21"/>
      <c r="EC4665" s="21"/>
      <c r="ED4665" s="21"/>
      <c r="EE4665" s="21"/>
      <c r="EF4665" s="21"/>
      <c r="EG4665" s="21"/>
      <c r="EH4665" s="21"/>
      <c r="EI4665" s="21"/>
      <c r="EJ4665" s="21"/>
      <c r="EK4665" s="21"/>
      <c r="EL4665" s="21"/>
      <c r="EM4665" s="21"/>
      <c r="EN4665" s="21"/>
      <c r="EO4665" s="21"/>
      <c r="EP4665" s="21"/>
      <c r="EQ4665" s="21"/>
      <c r="ER4665" s="21"/>
      <c r="ES4665" s="21"/>
      <c r="ET4665" s="21"/>
      <c r="EU4665" s="21"/>
      <c r="EV4665" s="21"/>
      <c r="EW4665" s="21"/>
      <c r="EX4665" s="21"/>
      <c r="EY4665" s="21"/>
      <c r="EZ4665" s="21"/>
      <c r="FA4665" s="21"/>
      <c r="FB4665" s="21"/>
      <c r="FC4665" s="21"/>
      <c r="FD4665" s="21"/>
      <c r="FE4665" s="21"/>
      <c r="FF4665" s="21"/>
      <c r="FG4665" s="21"/>
      <c r="FH4665" s="21"/>
      <c r="FI4665" s="21"/>
      <c r="FJ4665" s="21"/>
      <c r="FK4665" s="21"/>
      <c r="FL4665" s="21"/>
      <c r="FM4665" s="21"/>
      <c r="FN4665" s="21"/>
      <c r="FO4665" s="21"/>
      <c r="FP4665" s="21"/>
      <c r="FQ4665" s="21"/>
      <c r="FR4665" s="21"/>
      <c r="FS4665" s="21"/>
      <c r="FT4665" s="21"/>
      <c r="FU4665" s="21"/>
      <c r="FV4665" s="21"/>
      <c r="FW4665" s="21"/>
      <c r="FX4665" s="21"/>
      <c r="FY4665" s="21"/>
      <c r="FZ4665" s="21"/>
      <c r="GA4665" s="21"/>
      <c r="GB4665" s="21"/>
      <c r="GC4665" s="21"/>
      <c r="GD4665" s="21"/>
      <c r="GE4665" s="21"/>
      <c r="GF4665" s="21"/>
      <c r="GG4665" s="21"/>
      <c r="GH4665" s="21"/>
      <c r="GI4665" s="21"/>
      <c r="GJ4665" s="21"/>
      <c r="GK4665" s="21"/>
      <c r="GL4665" s="21"/>
      <c r="GM4665" s="21"/>
      <c r="GN4665" s="21"/>
      <c r="GO4665" s="21"/>
      <c r="GP4665" s="21"/>
      <c r="GQ4665" s="21"/>
      <c r="GR4665" s="21"/>
      <c r="GS4665" s="21"/>
      <c r="GT4665" s="21"/>
      <c r="GU4665" s="21"/>
      <c r="GV4665" s="21"/>
      <c r="GW4665" s="21"/>
      <c r="GX4665" s="21"/>
      <c r="GY4665" s="21"/>
      <c r="GZ4665" s="21"/>
      <c r="HA4665" s="21"/>
      <c r="HB4665" s="21"/>
      <c r="HC4665" s="21"/>
      <c r="HD4665" s="21"/>
      <c r="HE4665" s="21"/>
      <c r="HF4665" s="21"/>
      <c r="HG4665" s="21"/>
      <c r="HH4665" s="21"/>
      <c r="HI4665" s="21"/>
      <c r="HJ4665" s="21"/>
      <c r="HK4665" s="21"/>
      <c r="HL4665" s="21"/>
      <c r="HM4665" s="21"/>
      <c r="HN4665" s="21"/>
      <c r="HO4665" s="21"/>
      <c r="HP4665" s="21"/>
      <c r="HQ4665" s="21"/>
      <c r="HR4665" s="21"/>
      <c r="HS4665" s="21"/>
      <c r="HT4665" s="21"/>
      <c r="HU4665" s="21"/>
      <c r="HV4665" s="21"/>
      <c r="HW4665" s="21"/>
      <c r="HX4665" s="21"/>
      <c r="HY4665" s="21"/>
      <c r="HZ4665" s="21"/>
      <c r="IA4665" s="21"/>
      <c r="IB4665" s="21"/>
      <c r="IC4665" s="21"/>
      <c r="ID4665" s="21"/>
      <c r="IE4665" s="21"/>
      <c r="IF4665" s="21"/>
      <c r="IG4665" s="21"/>
      <c r="IH4665" s="21"/>
      <c r="II4665" s="21"/>
      <c r="IJ4665" s="21"/>
      <c r="IK4665" s="21"/>
      <c r="IL4665" s="21"/>
      <c r="IM4665" s="21"/>
      <c r="IN4665" s="21"/>
      <c r="IO4665" s="21"/>
      <c r="IP4665" s="21"/>
      <c r="IQ4665" s="21"/>
      <c r="IR4665" s="21"/>
      <c r="IS4665" s="21"/>
      <c r="IT4665" s="21"/>
      <c r="IU4665" s="21"/>
      <c r="IV4665" s="21"/>
    </row>
    <row r="4666" spans="1:256" s="402" customFormat="1">
      <c r="A4666" s="10"/>
      <c r="B4666" s="8"/>
      <c r="C4666" s="8"/>
      <c r="D4666" s="82"/>
      <c r="E4666" s="33"/>
      <c r="F4666" s="33"/>
      <c r="G4666" s="282"/>
      <c r="H4666" s="283"/>
      <c r="I4666" s="33"/>
      <c r="J4666" s="33"/>
      <c r="K4666" s="33"/>
      <c r="L4666" s="33"/>
      <c r="M4666" s="33"/>
      <c r="N4666" s="33"/>
      <c r="O4666" s="33"/>
      <c r="P4666" s="33"/>
      <c r="Q4666" s="33"/>
      <c r="R4666" s="33"/>
      <c r="S4666" s="33"/>
      <c r="T4666" s="33"/>
      <c r="U4666" s="33"/>
      <c r="V4666" s="33"/>
      <c r="W4666" s="33"/>
      <c r="X4666" s="282"/>
      <c r="Y4666" s="33"/>
      <c r="Z4666" s="284"/>
      <c r="AA4666" s="284"/>
      <c r="AB4666" s="33"/>
      <c r="AC4666" s="33"/>
      <c r="AD4666" s="33"/>
      <c r="AE4666" s="33"/>
      <c r="AF4666" s="33"/>
      <c r="AG4666" s="33"/>
      <c r="AH4666" s="33"/>
      <c r="AI4666" s="33"/>
      <c r="AJ4666" s="33"/>
      <c r="AK4666" s="33"/>
      <c r="AL4666" s="33"/>
      <c r="AM4666" s="33"/>
      <c r="AN4666" s="33"/>
      <c r="AO4666" s="33"/>
      <c r="AP4666" s="34"/>
      <c r="AQ4666" s="70"/>
      <c r="AR4666" s="76"/>
      <c r="AS4666" s="60"/>
      <c r="AT4666" s="60"/>
      <c r="AU4666" s="60"/>
      <c r="AV4666" s="21"/>
      <c r="AW4666" s="21"/>
      <c r="AX4666" s="21"/>
      <c r="AY4666" s="21"/>
      <c r="AZ4666" s="21"/>
      <c r="BA4666" s="21"/>
      <c r="BB4666" s="21"/>
      <c r="BC4666" s="21"/>
      <c r="BD4666" s="21"/>
      <c r="BE4666" s="21"/>
      <c r="BF4666" s="21"/>
      <c r="BG4666" s="21"/>
      <c r="BH4666" s="21"/>
      <c r="BI4666" s="21"/>
      <c r="BJ4666" s="21"/>
      <c r="BK4666" s="21"/>
      <c r="BL4666" s="21"/>
      <c r="BM4666" s="21"/>
      <c r="BN4666" s="21"/>
      <c r="BO4666" s="21"/>
      <c r="BP4666" s="21"/>
      <c r="BQ4666" s="21"/>
      <c r="BR4666" s="21"/>
      <c r="BS4666" s="21"/>
      <c r="BT4666" s="21"/>
      <c r="BU4666" s="21"/>
      <c r="BV4666" s="21"/>
      <c r="BW4666" s="21"/>
      <c r="BX4666" s="21"/>
      <c r="BY4666" s="21"/>
      <c r="BZ4666" s="21"/>
      <c r="CA4666" s="21"/>
      <c r="CB4666" s="21"/>
      <c r="CC4666" s="21"/>
      <c r="CD4666" s="21"/>
      <c r="CE4666" s="21"/>
      <c r="CF4666" s="21"/>
      <c r="CG4666" s="21"/>
      <c r="CH4666" s="21"/>
      <c r="CI4666" s="21"/>
      <c r="CJ4666" s="21"/>
      <c r="CK4666" s="21"/>
      <c r="CL4666" s="21"/>
      <c r="CM4666" s="21"/>
      <c r="CN4666" s="21"/>
      <c r="CO4666" s="21"/>
      <c r="CP4666" s="21"/>
      <c r="CQ4666" s="21"/>
      <c r="CR4666" s="21"/>
      <c r="CS4666" s="21"/>
      <c r="CT4666" s="21"/>
      <c r="CU4666" s="21"/>
      <c r="CV4666" s="21"/>
      <c r="CW4666" s="21"/>
      <c r="CX4666" s="21"/>
      <c r="CY4666" s="21"/>
      <c r="CZ4666" s="21"/>
      <c r="DA4666" s="21"/>
      <c r="DB4666" s="21"/>
      <c r="DC4666" s="21"/>
      <c r="DD4666" s="21"/>
      <c r="DE4666" s="21"/>
      <c r="DF4666" s="21"/>
      <c r="DG4666" s="21"/>
      <c r="DH4666" s="21"/>
      <c r="DI4666" s="21"/>
      <c r="DJ4666" s="21"/>
      <c r="DK4666" s="21"/>
      <c r="DL4666" s="21"/>
      <c r="DM4666" s="21"/>
      <c r="DN4666" s="21"/>
      <c r="DO4666" s="21"/>
      <c r="DP4666" s="21"/>
      <c r="DQ4666" s="21"/>
      <c r="DR4666" s="21"/>
      <c r="DS4666" s="21"/>
      <c r="DT4666" s="21"/>
      <c r="DU4666" s="21"/>
      <c r="DV4666" s="21"/>
      <c r="DW4666" s="21"/>
      <c r="DX4666" s="21"/>
      <c r="DY4666" s="21"/>
      <c r="DZ4666" s="21"/>
      <c r="EA4666" s="21"/>
      <c r="EB4666" s="21"/>
      <c r="EC4666" s="21"/>
      <c r="ED4666" s="21"/>
      <c r="EE4666" s="21"/>
      <c r="EF4666" s="21"/>
      <c r="EG4666" s="21"/>
      <c r="EH4666" s="21"/>
      <c r="EI4666" s="21"/>
      <c r="EJ4666" s="21"/>
      <c r="EK4666" s="21"/>
      <c r="EL4666" s="21"/>
      <c r="EM4666" s="21"/>
      <c r="EN4666" s="21"/>
      <c r="EO4666" s="21"/>
      <c r="EP4666" s="21"/>
      <c r="EQ4666" s="21"/>
      <c r="ER4666" s="21"/>
      <c r="ES4666" s="21"/>
      <c r="ET4666" s="21"/>
      <c r="EU4666" s="21"/>
      <c r="EV4666" s="21"/>
      <c r="EW4666" s="21"/>
      <c r="EX4666" s="21"/>
      <c r="EY4666" s="21"/>
      <c r="EZ4666" s="21"/>
      <c r="FA4666" s="21"/>
      <c r="FB4666" s="21"/>
      <c r="FC4666" s="21"/>
      <c r="FD4666" s="21"/>
      <c r="FE4666" s="21"/>
      <c r="FF4666" s="21"/>
      <c r="FG4666" s="21"/>
      <c r="FH4666" s="21"/>
      <c r="FI4666" s="21"/>
      <c r="FJ4666" s="21"/>
      <c r="FK4666" s="21"/>
      <c r="FL4666" s="21"/>
      <c r="FM4666" s="21"/>
      <c r="FN4666" s="21"/>
      <c r="FO4666" s="21"/>
      <c r="FP4666" s="21"/>
      <c r="FQ4666" s="21"/>
      <c r="FR4666" s="21"/>
      <c r="FS4666" s="21"/>
      <c r="FT4666" s="21"/>
      <c r="FU4666" s="21"/>
      <c r="FV4666" s="21"/>
      <c r="FW4666" s="21"/>
      <c r="FX4666" s="21"/>
      <c r="FY4666" s="21"/>
      <c r="FZ4666" s="21"/>
      <c r="GA4666" s="21"/>
      <c r="GB4666" s="21"/>
      <c r="GC4666" s="21"/>
      <c r="GD4666" s="21"/>
      <c r="GE4666" s="21"/>
      <c r="GF4666" s="21"/>
      <c r="GG4666" s="21"/>
      <c r="GH4666" s="21"/>
      <c r="GI4666" s="21"/>
      <c r="GJ4666" s="21"/>
      <c r="GK4666" s="21"/>
      <c r="GL4666" s="21"/>
      <c r="GM4666" s="21"/>
      <c r="GN4666" s="21"/>
      <c r="GO4666" s="21"/>
      <c r="GP4666" s="21"/>
      <c r="GQ4666" s="21"/>
      <c r="GR4666" s="21"/>
      <c r="GS4666" s="21"/>
      <c r="GT4666" s="21"/>
      <c r="GU4666" s="21"/>
      <c r="GV4666" s="21"/>
      <c r="GW4666" s="21"/>
      <c r="GX4666" s="21"/>
      <c r="GY4666" s="21"/>
      <c r="GZ4666" s="21"/>
      <c r="HA4666" s="21"/>
      <c r="HB4666" s="21"/>
      <c r="HC4666" s="21"/>
      <c r="HD4666" s="21"/>
      <c r="HE4666" s="21"/>
      <c r="HF4666" s="21"/>
      <c r="HG4666" s="21"/>
      <c r="HH4666" s="21"/>
      <c r="HI4666" s="21"/>
      <c r="HJ4666" s="21"/>
      <c r="HK4666" s="21"/>
      <c r="HL4666" s="21"/>
      <c r="HM4666" s="21"/>
      <c r="HN4666" s="21"/>
      <c r="HO4666" s="21"/>
      <c r="HP4666" s="21"/>
      <c r="HQ4666" s="21"/>
      <c r="HR4666" s="21"/>
      <c r="HS4666" s="21"/>
      <c r="HT4666" s="21"/>
      <c r="HU4666" s="21"/>
      <c r="HV4666" s="21"/>
      <c r="HW4666" s="21"/>
      <c r="HX4666" s="21"/>
      <c r="HY4666" s="21"/>
      <c r="HZ4666" s="21"/>
      <c r="IA4666" s="21"/>
      <c r="IB4666" s="21"/>
      <c r="IC4666" s="21"/>
      <c r="ID4666" s="21"/>
      <c r="IE4666" s="21"/>
      <c r="IF4666" s="21"/>
      <c r="IG4666" s="21"/>
      <c r="IH4666" s="21"/>
      <c r="II4666" s="21"/>
      <c r="IJ4666" s="21"/>
      <c r="IK4666" s="21"/>
      <c r="IL4666" s="21"/>
      <c r="IM4666" s="21"/>
      <c r="IN4666" s="21"/>
      <c r="IO4666" s="21"/>
      <c r="IP4666" s="21"/>
      <c r="IQ4666" s="21"/>
      <c r="IR4666" s="21"/>
      <c r="IS4666" s="21"/>
      <c r="IT4666" s="21"/>
      <c r="IU4666" s="21"/>
      <c r="IV4666" s="21"/>
    </row>
    <row r="4667" spans="1:256" s="402" customFormat="1">
      <c r="A4667" s="10"/>
      <c r="B4667" s="8"/>
      <c r="C4667" s="8"/>
      <c r="D4667" s="82"/>
      <c r="E4667" s="33"/>
      <c r="F4667" s="33"/>
      <c r="G4667" s="282"/>
      <c r="H4667" s="283"/>
      <c r="I4667" s="33"/>
      <c r="J4667" s="33"/>
      <c r="K4667" s="33"/>
      <c r="L4667" s="33"/>
      <c r="M4667" s="33"/>
      <c r="N4667" s="33"/>
      <c r="O4667" s="33"/>
      <c r="P4667" s="33"/>
      <c r="Q4667" s="33"/>
      <c r="R4667" s="33"/>
      <c r="S4667" s="33"/>
      <c r="T4667" s="33"/>
      <c r="U4667" s="33"/>
      <c r="V4667" s="33"/>
      <c r="W4667" s="33"/>
      <c r="X4667" s="282"/>
      <c r="Y4667" s="33"/>
      <c r="Z4667" s="284"/>
      <c r="AA4667" s="284"/>
      <c r="AB4667" s="33"/>
      <c r="AC4667" s="33"/>
      <c r="AD4667" s="33"/>
      <c r="AE4667" s="33"/>
      <c r="AF4667" s="33"/>
      <c r="AG4667" s="33"/>
      <c r="AH4667" s="33"/>
      <c r="AI4667" s="33"/>
      <c r="AJ4667" s="33"/>
      <c r="AK4667" s="33"/>
      <c r="AL4667" s="33"/>
      <c r="AM4667" s="33"/>
      <c r="AN4667" s="33"/>
      <c r="AO4667" s="33"/>
      <c r="AP4667" s="34"/>
      <c r="AQ4667" s="70"/>
      <c r="AR4667" s="76"/>
      <c r="AS4667" s="60"/>
      <c r="AT4667" s="60"/>
      <c r="AU4667" s="60"/>
      <c r="AV4667" s="21"/>
      <c r="AW4667" s="21"/>
      <c r="AX4667" s="21"/>
      <c r="AY4667" s="21"/>
      <c r="AZ4667" s="21"/>
      <c r="BA4667" s="21"/>
      <c r="BB4667" s="21"/>
      <c r="BC4667" s="21"/>
      <c r="BD4667" s="21"/>
      <c r="BE4667" s="21"/>
      <c r="BF4667" s="21"/>
      <c r="BG4667" s="21"/>
      <c r="BH4667" s="21"/>
      <c r="BI4667" s="21"/>
      <c r="BJ4667" s="21"/>
      <c r="BK4667" s="21"/>
      <c r="BL4667" s="21"/>
      <c r="BM4667" s="21"/>
      <c r="BN4667" s="21"/>
      <c r="BO4667" s="21"/>
      <c r="BP4667" s="21"/>
      <c r="BQ4667" s="21"/>
      <c r="BR4667" s="21"/>
      <c r="BS4667" s="21"/>
      <c r="BT4667" s="21"/>
      <c r="BU4667" s="21"/>
      <c r="BV4667" s="21"/>
      <c r="BW4667" s="21"/>
      <c r="BX4667" s="21"/>
      <c r="BY4667" s="21"/>
      <c r="BZ4667" s="21"/>
      <c r="CA4667" s="21"/>
      <c r="CB4667" s="21"/>
      <c r="CC4667" s="21"/>
      <c r="CD4667" s="21"/>
      <c r="CE4667" s="21"/>
      <c r="CF4667" s="21"/>
      <c r="CG4667" s="21"/>
      <c r="CH4667" s="21"/>
      <c r="CI4667" s="21"/>
      <c r="CJ4667" s="21"/>
      <c r="CK4667" s="21"/>
      <c r="CL4667" s="21"/>
      <c r="CM4667" s="21"/>
      <c r="CN4667" s="21"/>
      <c r="CO4667" s="21"/>
      <c r="CP4667" s="21"/>
      <c r="CQ4667" s="21"/>
      <c r="CR4667" s="21"/>
      <c r="CS4667" s="21"/>
      <c r="CT4667" s="21"/>
      <c r="CU4667" s="21"/>
      <c r="CV4667" s="21"/>
      <c r="CW4667" s="21"/>
      <c r="CX4667" s="21"/>
      <c r="CY4667" s="21"/>
      <c r="CZ4667" s="21"/>
      <c r="DA4667" s="21"/>
      <c r="DB4667" s="21"/>
      <c r="DC4667" s="21"/>
      <c r="DD4667" s="21"/>
      <c r="DE4667" s="21"/>
      <c r="DF4667" s="21"/>
      <c r="DG4667" s="21"/>
      <c r="DH4667" s="21"/>
      <c r="DI4667" s="21"/>
      <c r="DJ4667" s="21"/>
      <c r="DK4667" s="21"/>
      <c r="DL4667" s="21"/>
      <c r="DM4667" s="21"/>
      <c r="DN4667" s="21"/>
      <c r="DO4667" s="21"/>
      <c r="DP4667" s="21"/>
      <c r="DQ4667" s="21"/>
      <c r="DR4667" s="21"/>
      <c r="DS4667" s="21"/>
      <c r="DT4667" s="21"/>
      <c r="DU4667" s="21"/>
      <c r="DV4667" s="21"/>
      <c r="DW4667" s="21"/>
      <c r="DX4667" s="21"/>
      <c r="DY4667" s="21"/>
      <c r="DZ4667" s="21"/>
      <c r="EA4667" s="21"/>
      <c r="EB4667" s="21"/>
      <c r="EC4667" s="21"/>
      <c r="ED4667" s="21"/>
      <c r="EE4667" s="21"/>
      <c r="EF4667" s="21"/>
      <c r="EG4667" s="21"/>
      <c r="EH4667" s="21"/>
      <c r="EI4667" s="21"/>
      <c r="EJ4667" s="21"/>
      <c r="EK4667" s="21"/>
      <c r="EL4667" s="21"/>
      <c r="EM4667" s="21"/>
      <c r="EN4667" s="21"/>
      <c r="EO4667" s="21"/>
      <c r="EP4667" s="21"/>
      <c r="EQ4667" s="21"/>
      <c r="ER4667" s="21"/>
      <c r="ES4667" s="21"/>
      <c r="ET4667" s="21"/>
      <c r="EU4667" s="21"/>
      <c r="EV4667" s="21"/>
      <c r="EW4667" s="21"/>
      <c r="EX4667" s="21"/>
      <c r="EY4667" s="21"/>
      <c r="EZ4667" s="21"/>
      <c r="FA4667" s="21"/>
      <c r="FB4667" s="21"/>
      <c r="FC4667" s="21"/>
      <c r="FD4667" s="21"/>
      <c r="FE4667" s="21"/>
      <c r="FF4667" s="21"/>
      <c r="FG4667" s="21"/>
      <c r="FH4667" s="21"/>
      <c r="FI4667" s="21"/>
      <c r="FJ4667" s="21"/>
      <c r="FK4667" s="21"/>
      <c r="FL4667" s="21"/>
      <c r="FM4667" s="21"/>
      <c r="FN4667" s="21"/>
      <c r="FO4667" s="21"/>
      <c r="FP4667" s="21"/>
      <c r="FQ4667" s="21"/>
      <c r="FR4667" s="21"/>
      <c r="FS4667" s="21"/>
      <c r="FT4667" s="21"/>
      <c r="FU4667" s="21"/>
      <c r="FV4667" s="21"/>
      <c r="FW4667" s="21"/>
      <c r="FX4667" s="21"/>
      <c r="FY4667" s="21"/>
      <c r="FZ4667" s="21"/>
      <c r="GA4667" s="21"/>
      <c r="GB4667" s="21"/>
      <c r="GC4667" s="21"/>
      <c r="GD4667" s="21"/>
      <c r="GE4667" s="21"/>
      <c r="GF4667" s="21"/>
      <c r="GG4667" s="21"/>
      <c r="GH4667" s="21"/>
      <c r="GI4667" s="21"/>
      <c r="GJ4667" s="21"/>
      <c r="GK4667" s="21"/>
      <c r="GL4667" s="21"/>
      <c r="GM4667" s="21"/>
      <c r="GN4667" s="21"/>
      <c r="GO4667" s="21"/>
      <c r="GP4667" s="21"/>
      <c r="GQ4667" s="21"/>
      <c r="GR4667" s="21"/>
      <c r="GS4667" s="21"/>
      <c r="GT4667" s="21"/>
      <c r="GU4667" s="21"/>
      <c r="GV4667" s="21"/>
      <c r="GW4667" s="21"/>
      <c r="GX4667" s="21"/>
      <c r="GY4667" s="21"/>
      <c r="GZ4667" s="21"/>
      <c r="HA4667" s="21"/>
      <c r="HB4667" s="21"/>
      <c r="HC4667" s="21"/>
      <c r="HD4667" s="21"/>
      <c r="HE4667" s="21"/>
      <c r="HF4667" s="21"/>
      <c r="HG4667" s="21"/>
      <c r="HH4667" s="21"/>
      <c r="HI4667" s="21"/>
      <c r="HJ4667" s="21"/>
      <c r="HK4667" s="21"/>
      <c r="HL4667" s="21"/>
      <c r="HM4667" s="21"/>
      <c r="HN4667" s="21"/>
      <c r="HO4667" s="21"/>
      <c r="HP4667" s="21"/>
      <c r="HQ4667" s="21"/>
      <c r="HR4667" s="21"/>
      <c r="HS4667" s="21"/>
      <c r="HT4667" s="21"/>
      <c r="HU4667" s="21"/>
      <c r="HV4667" s="21"/>
      <c r="HW4667" s="21"/>
      <c r="HX4667" s="21"/>
      <c r="HY4667" s="21"/>
      <c r="HZ4667" s="21"/>
      <c r="IA4667" s="21"/>
      <c r="IB4667" s="21"/>
      <c r="IC4667" s="21"/>
      <c r="ID4667" s="21"/>
      <c r="IE4667" s="21"/>
      <c r="IF4667" s="21"/>
      <c r="IG4667" s="21"/>
      <c r="IH4667" s="21"/>
      <c r="II4667" s="21"/>
      <c r="IJ4667" s="21"/>
      <c r="IK4667" s="21"/>
      <c r="IL4667" s="21"/>
      <c r="IM4667" s="21"/>
      <c r="IN4667" s="21"/>
      <c r="IO4667" s="21"/>
      <c r="IP4667" s="21"/>
      <c r="IQ4667" s="21"/>
      <c r="IR4667" s="21"/>
      <c r="IS4667" s="21"/>
      <c r="IT4667" s="21"/>
      <c r="IU4667" s="21"/>
      <c r="IV4667" s="21"/>
    </row>
    <row r="4668" spans="1:256" s="21" customFormat="1">
      <c r="A4668" s="14"/>
      <c r="B4668" s="11">
        <v>8</v>
      </c>
      <c r="C4668" s="11"/>
      <c r="D4668" s="77" t="s">
        <v>39</v>
      </c>
      <c r="E4668" s="31">
        <v>10445000</v>
      </c>
      <c r="F4668" s="31">
        <f t="shared" ref="F4668:V4668" si="449">SUM(F4669:F4676)</f>
        <v>0</v>
      </c>
      <c r="G4668" s="31">
        <f t="shared" si="449"/>
        <v>0</v>
      </c>
      <c r="H4668" s="31">
        <f t="shared" si="449"/>
        <v>0</v>
      </c>
      <c r="I4668" s="31">
        <f t="shared" si="449"/>
        <v>0</v>
      </c>
      <c r="J4668" s="31">
        <f t="shared" si="449"/>
        <v>0</v>
      </c>
      <c r="K4668" s="31">
        <f t="shared" si="449"/>
        <v>0</v>
      </c>
      <c r="L4668" s="31">
        <f t="shared" si="449"/>
        <v>0</v>
      </c>
      <c r="M4668" s="31">
        <f t="shared" si="449"/>
        <v>0</v>
      </c>
      <c r="N4668" s="31">
        <f t="shared" si="449"/>
        <v>0</v>
      </c>
      <c r="O4668" s="31">
        <f t="shared" si="449"/>
        <v>0</v>
      </c>
      <c r="P4668" s="31">
        <f t="shared" si="449"/>
        <v>0</v>
      </c>
      <c r="Q4668" s="31">
        <f t="shared" si="449"/>
        <v>0</v>
      </c>
      <c r="R4668" s="31">
        <f t="shared" si="449"/>
        <v>0</v>
      </c>
      <c r="S4668" s="31">
        <f t="shared" si="449"/>
        <v>0</v>
      </c>
      <c r="T4668" s="31">
        <f t="shared" si="449"/>
        <v>0</v>
      </c>
      <c r="U4668" s="31">
        <f t="shared" si="449"/>
        <v>0</v>
      </c>
      <c r="V4668" s="31">
        <f t="shared" si="449"/>
        <v>0</v>
      </c>
      <c r="W4668" s="31">
        <f>SUM(O4668:V4668)</f>
        <v>0</v>
      </c>
      <c r="X4668" s="31">
        <f>SUM(X4669:X4676)</f>
        <v>0</v>
      </c>
      <c r="Y4668" s="31">
        <f>H4668+I4668+J4668+K4668+L4668+M4668+N4668+W4668+X4668</f>
        <v>0</v>
      </c>
      <c r="Z4668" s="31">
        <f t="shared" ref="Z4668:AK4668" si="450">SUM(Z4669:Z4676)</f>
        <v>0</v>
      </c>
      <c r="AA4668" s="31">
        <f t="shared" si="450"/>
        <v>0</v>
      </c>
      <c r="AB4668" s="31">
        <f t="shared" si="450"/>
        <v>0</v>
      </c>
      <c r="AC4668" s="31">
        <f t="shared" si="450"/>
        <v>0</v>
      </c>
      <c r="AD4668" s="31">
        <f t="shared" si="450"/>
        <v>0</v>
      </c>
      <c r="AE4668" s="31">
        <f t="shared" si="450"/>
        <v>0</v>
      </c>
      <c r="AF4668" s="31">
        <f t="shared" si="450"/>
        <v>0</v>
      </c>
      <c r="AG4668" s="31">
        <f t="shared" si="450"/>
        <v>0</v>
      </c>
      <c r="AH4668" s="31">
        <f t="shared" si="450"/>
        <v>0</v>
      </c>
      <c r="AI4668" s="31">
        <f t="shared" si="450"/>
        <v>0</v>
      </c>
      <c r="AJ4668" s="31">
        <f t="shared" si="450"/>
        <v>0</v>
      </c>
      <c r="AK4668" s="31">
        <f t="shared" si="450"/>
        <v>0</v>
      </c>
      <c r="AL4668" s="31">
        <f>SUM(AD4668:AK4668)</f>
        <v>0</v>
      </c>
      <c r="AM4668" s="31">
        <f>SUM(AM4669:AM4676)</f>
        <v>0</v>
      </c>
      <c r="AN4668" s="31">
        <f>SUM(AN4669:AN4676)</f>
        <v>0</v>
      </c>
      <c r="AO4668" s="31">
        <f>Z4668+AA4668+AB4668+AC4668+AL4668+AM4668+AN4668</f>
        <v>0</v>
      </c>
      <c r="AP4668" s="32">
        <f>E4668+Y4668-AO4668</f>
        <v>10445000</v>
      </c>
      <c r="AQ4668" s="32"/>
      <c r="AR4668" s="28"/>
      <c r="AS4668" s="29">
        <f>E4668+H4668+I4668+J4668+K4668+L4668+M4668+N4668+W4668+X4668-Z4668-AB4668-AL4668-AC4668-AM4668-AN4668</f>
        <v>10445000</v>
      </c>
      <c r="AT4668" s="29">
        <f>AP4668-AS4668</f>
        <v>0</v>
      </c>
      <c r="AU4668" s="29">
        <f>E4668</f>
        <v>10445000</v>
      </c>
      <c r="AV4668" s="86">
        <f>AS4668-AU4668</f>
        <v>0</v>
      </c>
      <c r="AW4668" s="86">
        <f>Y4668-AO4668</f>
        <v>0</v>
      </c>
      <c r="AX4668" s="86">
        <f>AV4668-AW4668</f>
        <v>0</v>
      </c>
      <c r="AZ4668" s="398"/>
    </row>
    <row r="4669" spans="1:256" s="402" customFormat="1">
      <c r="A4669" s="13"/>
      <c r="B4669" s="8"/>
      <c r="C4669" s="8"/>
      <c r="D4669" s="323"/>
      <c r="E4669" s="33"/>
      <c r="F4669" s="33"/>
      <c r="G4669" s="282"/>
      <c r="H4669" s="283"/>
      <c r="I4669" s="33"/>
      <c r="J4669" s="33"/>
      <c r="K4669" s="33"/>
      <c r="L4669" s="33"/>
      <c r="M4669" s="33"/>
      <c r="N4669" s="33"/>
      <c r="O4669" s="33"/>
      <c r="P4669" s="33"/>
      <c r="Q4669" s="33"/>
      <c r="R4669" s="33"/>
      <c r="S4669" s="33"/>
      <c r="T4669" s="33"/>
      <c r="U4669" s="33"/>
      <c r="V4669" s="33"/>
      <c r="W4669" s="33"/>
      <c r="X4669" s="282"/>
      <c r="Y4669" s="33"/>
      <c r="Z4669" s="284"/>
      <c r="AA4669" s="284"/>
      <c r="AB4669" s="33"/>
      <c r="AC4669" s="33"/>
      <c r="AD4669" s="33"/>
      <c r="AE4669" s="33"/>
      <c r="AF4669" s="33"/>
      <c r="AG4669" s="33"/>
      <c r="AH4669" s="33"/>
      <c r="AI4669" s="33"/>
      <c r="AJ4669" s="33"/>
      <c r="AK4669" s="33"/>
      <c r="AL4669" s="33"/>
      <c r="AM4669" s="33"/>
      <c r="AN4669" s="33"/>
      <c r="AO4669" s="33"/>
      <c r="AP4669" s="34"/>
      <c r="AQ4669" s="34"/>
      <c r="AR4669" s="28"/>
      <c r="AS4669" s="29"/>
      <c r="AT4669" s="29"/>
      <c r="AU4669" s="29"/>
    </row>
    <row r="4670" spans="1:256" s="402" customFormat="1">
      <c r="A4670" s="13"/>
      <c r="B4670" s="8"/>
      <c r="C4670" s="8"/>
      <c r="D4670" s="323"/>
      <c r="E4670" s="33"/>
      <c r="F4670" s="33"/>
      <c r="G4670" s="282"/>
      <c r="H4670" s="283"/>
      <c r="I4670" s="33"/>
      <c r="J4670" s="33"/>
      <c r="K4670" s="33"/>
      <c r="L4670" s="33"/>
      <c r="M4670" s="33"/>
      <c r="N4670" s="33"/>
      <c r="O4670" s="33"/>
      <c r="P4670" s="33"/>
      <c r="Q4670" s="33"/>
      <c r="R4670" s="33"/>
      <c r="S4670" s="33"/>
      <c r="T4670" s="33"/>
      <c r="U4670" s="33"/>
      <c r="V4670" s="33"/>
      <c r="W4670" s="33"/>
      <c r="X4670" s="282"/>
      <c r="Y4670" s="33"/>
      <c r="Z4670" s="284"/>
      <c r="AA4670" s="284"/>
      <c r="AB4670" s="33"/>
      <c r="AC4670" s="33"/>
      <c r="AD4670" s="33"/>
      <c r="AE4670" s="33"/>
      <c r="AF4670" s="33"/>
      <c r="AG4670" s="33"/>
      <c r="AH4670" s="33"/>
      <c r="AI4670" s="33"/>
      <c r="AJ4670" s="33"/>
      <c r="AK4670" s="33"/>
      <c r="AL4670" s="33"/>
      <c r="AM4670" s="33"/>
      <c r="AN4670" s="33"/>
      <c r="AO4670" s="33"/>
      <c r="AP4670" s="34"/>
      <c r="AQ4670" s="34"/>
      <c r="AR4670" s="28"/>
      <c r="AS4670" s="29"/>
      <c r="AT4670" s="29"/>
      <c r="AU4670" s="29"/>
    </row>
    <row r="4671" spans="1:256" s="468" customFormat="1">
      <c r="A4671" s="13"/>
      <c r="B4671" s="8"/>
      <c r="C4671" s="8"/>
      <c r="D4671" s="323"/>
      <c r="E4671" s="33"/>
      <c r="F4671" s="33"/>
      <c r="G4671" s="282"/>
      <c r="H4671" s="283"/>
      <c r="I4671" s="33"/>
      <c r="J4671" s="33"/>
      <c r="K4671" s="33"/>
      <c r="L4671" s="33"/>
      <c r="M4671" s="33"/>
      <c r="N4671" s="33"/>
      <c r="O4671" s="33"/>
      <c r="P4671" s="33"/>
      <c r="Q4671" s="33"/>
      <c r="R4671" s="33"/>
      <c r="S4671" s="33"/>
      <c r="T4671" s="33"/>
      <c r="U4671" s="33"/>
      <c r="V4671" s="33"/>
      <c r="W4671" s="33"/>
      <c r="X4671" s="282"/>
      <c r="Y4671" s="33"/>
      <c r="Z4671" s="284"/>
      <c r="AA4671" s="284"/>
      <c r="AB4671" s="33"/>
      <c r="AC4671" s="33"/>
      <c r="AD4671" s="33"/>
      <c r="AE4671" s="33"/>
      <c r="AF4671" s="33"/>
      <c r="AG4671" s="33"/>
      <c r="AH4671" s="33"/>
      <c r="AI4671" s="33"/>
      <c r="AJ4671" s="33"/>
      <c r="AK4671" s="33"/>
      <c r="AL4671" s="33"/>
      <c r="AM4671" s="33"/>
      <c r="AN4671" s="33"/>
      <c r="AO4671" s="33"/>
      <c r="AP4671" s="34"/>
      <c r="AQ4671" s="34"/>
      <c r="AR4671" s="28"/>
      <c r="AS4671" s="29"/>
      <c r="AT4671" s="29"/>
      <c r="AU4671" s="29"/>
    </row>
    <row r="4672" spans="1:256" s="402" customFormat="1">
      <c r="A4672" s="13"/>
      <c r="B4672" s="8"/>
      <c r="C4672" s="8"/>
      <c r="D4672" s="323"/>
      <c r="E4672" s="33"/>
      <c r="F4672" s="33"/>
      <c r="G4672" s="282"/>
      <c r="H4672" s="283"/>
      <c r="I4672" s="33"/>
      <c r="J4672" s="33"/>
      <c r="K4672" s="33"/>
      <c r="L4672" s="33"/>
      <c r="M4672" s="33"/>
      <c r="N4672" s="33"/>
      <c r="O4672" s="33"/>
      <c r="P4672" s="33"/>
      <c r="Q4672" s="33"/>
      <c r="R4672" s="33"/>
      <c r="S4672" s="33"/>
      <c r="T4672" s="33"/>
      <c r="U4672" s="33"/>
      <c r="V4672" s="33"/>
      <c r="W4672" s="33"/>
      <c r="X4672" s="282"/>
      <c r="Y4672" s="33"/>
      <c r="Z4672" s="284"/>
      <c r="AA4672" s="284"/>
      <c r="AB4672" s="33"/>
      <c r="AC4672" s="33"/>
      <c r="AD4672" s="33"/>
      <c r="AE4672" s="33"/>
      <c r="AF4672" s="33"/>
      <c r="AG4672" s="33"/>
      <c r="AH4672" s="33"/>
      <c r="AI4672" s="33"/>
      <c r="AJ4672" s="33"/>
      <c r="AK4672" s="33"/>
      <c r="AL4672" s="33"/>
      <c r="AM4672" s="33"/>
      <c r="AN4672" s="33"/>
      <c r="AO4672" s="33"/>
      <c r="AP4672" s="34"/>
      <c r="AQ4672" s="34"/>
      <c r="AR4672" s="28"/>
      <c r="AS4672" s="29"/>
      <c r="AT4672" s="29"/>
      <c r="AU4672" s="29"/>
    </row>
    <row r="4673" spans="1:256" s="402" customFormat="1">
      <c r="A4673" s="13"/>
      <c r="B4673" s="8"/>
      <c r="C4673" s="8"/>
      <c r="D4673" s="323"/>
      <c r="E4673" s="33"/>
      <c r="F4673" s="33"/>
      <c r="G4673" s="282"/>
      <c r="H4673" s="283"/>
      <c r="I4673" s="33"/>
      <c r="J4673" s="33"/>
      <c r="K4673" s="33"/>
      <c r="L4673" s="33"/>
      <c r="M4673" s="33"/>
      <c r="N4673" s="33"/>
      <c r="O4673" s="33"/>
      <c r="P4673" s="33"/>
      <c r="Q4673" s="33"/>
      <c r="R4673" s="33"/>
      <c r="S4673" s="33"/>
      <c r="T4673" s="33"/>
      <c r="U4673" s="33"/>
      <c r="V4673" s="33"/>
      <c r="W4673" s="33"/>
      <c r="X4673" s="282"/>
      <c r="Y4673" s="33"/>
      <c r="Z4673" s="284"/>
      <c r="AA4673" s="284"/>
      <c r="AB4673" s="33"/>
      <c r="AC4673" s="33"/>
      <c r="AD4673" s="33"/>
      <c r="AE4673" s="33"/>
      <c r="AF4673" s="33"/>
      <c r="AG4673" s="33"/>
      <c r="AH4673" s="33"/>
      <c r="AI4673" s="33"/>
      <c r="AJ4673" s="33"/>
      <c r="AK4673" s="33"/>
      <c r="AL4673" s="33"/>
      <c r="AM4673" s="33"/>
      <c r="AN4673" s="33"/>
      <c r="AO4673" s="33"/>
      <c r="AP4673" s="34"/>
      <c r="AQ4673" s="34"/>
      <c r="AR4673" s="28"/>
      <c r="AS4673" s="29"/>
      <c r="AT4673" s="29"/>
      <c r="AU4673" s="29"/>
    </row>
    <row r="4674" spans="1:256" s="402" customFormat="1">
      <c r="A4674" s="13"/>
      <c r="B4674" s="8"/>
      <c r="C4674" s="8"/>
      <c r="D4674" s="323"/>
      <c r="E4674" s="33"/>
      <c r="F4674" s="33"/>
      <c r="G4674" s="282"/>
      <c r="H4674" s="283"/>
      <c r="I4674" s="33"/>
      <c r="J4674" s="33"/>
      <c r="K4674" s="33"/>
      <c r="L4674" s="33"/>
      <c r="M4674" s="33"/>
      <c r="N4674" s="33"/>
      <c r="O4674" s="33"/>
      <c r="P4674" s="33"/>
      <c r="Q4674" s="33"/>
      <c r="R4674" s="33"/>
      <c r="S4674" s="33"/>
      <c r="T4674" s="33"/>
      <c r="U4674" s="33"/>
      <c r="V4674" s="33"/>
      <c r="W4674" s="33"/>
      <c r="X4674" s="282"/>
      <c r="Y4674" s="33"/>
      <c r="Z4674" s="284"/>
      <c r="AA4674" s="284"/>
      <c r="AB4674" s="33"/>
      <c r="AC4674" s="33"/>
      <c r="AD4674" s="33"/>
      <c r="AE4674" s="33"/>
      <c r="AF4674" s="33"/>
      <c r="AG4674" s="33"/>
      <c r="AH4674" s="33"/>
      <c r="AI4674" s="33"/>
      <c r="AJ4674" s="33"/>
      <c r="AK4674" s="33"/>
      <c r="AL4674" s="33"/>
      <c r="AM4674" s="33"/>
      <c r="AN4674" s="33"/>
      <c r="AO4674" s="33"/>
      <c r="AP4674" s="34"/>
      <c r="AQ4674" s="34"/>
      <c r="AR4674" s="28"/>
      <c r="AS4674" s="29"/>
      <c r="AT4674" s="29"/>
      <c r="AU4674" s="29"/>
    </row>
    <row r="4675" spans="1:256" s="402" customFormat="1">
      <c r="A4675" s="13"/>
      <c r="B4675" s="8"/>
      <c r="C4675" s="8"/>
      <c r="D4675" s="323"/>
      <c r="E4675" s="33"/>
      <c r="F4675" s="33"/>
      <c r="G4675" s="282"/>
      <c r="H4675" s="283"/>
      <c r="I4675" s="33"/>
      <c r="J4675" s="33"/>
      <c r="K4675" s="33"/>
      <c r="L4675" s="33"/>
      <c r="M4675" s="33"/>
      <c r="N4675" s="33"/>
      <c r="O4675" s="33"/>
      <c r="P4675" s="33"/>
      <c r="Q4675" s="33"/>
      <c r="R4675" s="33"/>
      <c r="S4675" s="33"/>
      <c r="T4675" s="33"/>
      <c r="U4675" s="33"/>
      <c r="V4675" s="33"/>
      <c r="W4675" s="33"/>
      <c r="X4675" s="282"/>
      <c r="Y4675" s="33"/>
      <c r="Z4675" s="284"/>
      <c r="AA4675" s="284"/>
      <c r="AB4675" s="33"/>
      <c r="AC4675" s="33"/>
      <c r="AD4675" s="33"/>
      <c r="AE4675" s="33"/>
      <c r="AF4675" s="33"/>
      <c r="AG4675" s="33"/>
      <c r="AH4675" s="33"/>
      <c r="AI4675" s="33"/>
      <c r="AJ4675" s="33"/>
      <c r="AK4675" s="33"/>
      <c r="AL4675" s="33"/>
      <c r="AM4675" s="33"/>
      <c r="AN4675" s="33"/>
      <c r="AO4675" s="33"/>
      <c r="AP4675" s="34"/>
      <c r="AQ4675" s="34"/>
      <c r="AR4675" s="28"/>
      <c r="AS4675" s="29"/>
      <c r="AT4675" s="29"/>
      <c r="AU4675" s="29"/>
    </row>
    <row r="4676" spans="1:256" s="402" customFormat="1">
      <c r="A4676" s="13"/>
      <c r="B4676" s="8"/>
      <c r="C4676" s="8"/>
      <c r="D4676" s="323"/>
      <c r="E4676" s="33"/>
      <c r="F4676" s="33"/>
      <c r="G4676" s="282"/>
      <c r="H4676" s="283"/>
      <c r="I4676" s="33"/>
      <c r="J4676" s="33"/>
      <c r="K4676" s="33"/>
      <c r="L4676" s="33"/>
      <c r="M4676" s="33"/>
      <c r="N4676" s="33"/>
      <c r="O4676" s="33"/>
      <c r="P4676" s="33"/>
      <c r="Q4676" s="33"/>
      <c r="R4676" s="33"/>
      <c r="S4676" s="33"/>
      <c r="T4676" s="33"/>
      <c r="U4676" s="33"/>
      <c r="V4676" s="33"/>
      <c r="W4676" s="33"/>
      <c r="X4676" s="282"/>
      <c r="Y4676" s="33"/>
      <c r="Z4676" s="284"/>
      <c r="AA4676" s="284"/>
      <c r="AB4676" s="33"/>
      <c r="AC4676" s="33"/>
      <c r="AD4676" s="33"/>
      <c r="AE4676" s="33"/>
      <c r="AF4676" s="33"/>
      <c r="AG4676" s="33"/>
      <c r="AH4676" s="33"/>
      <c r="AI4676" s="33"/>
      <c r="AJ4676" s="33"/>
      <c r="AK4676" s="33"/>
      <c r="AL4676" s="33"/>
      <c r="AM4676" s="33"/>
      <c r="AN4676" s="33"/>
      <c r="AO4676" s="33"/>
      <c r="AP4676" s="34"/>
      <c r="AQ4676" s="34"/>
      <c r="AR4676" s="28"/>
      <c r="AS4676" s="29"/>
      <c r="AT4676" s="29"/>
      <c r="AU4676" s="29"/>
    </row>
    <row r="4677" spans="1:256" s="21" customFormat="1" ht="19.5" customHeight="1">
      <c r="A4677" s="526">
        <v>26</v>
      </c>
      <c r="B4677" s="22" t="s">
        <v>66</v>
      </c>
      <c r="C4677" s="20"/>
      <c r="D4677" s="30"/>
      <c r="E4677" s="403">
        <f t="shared" ref="E4677:X4677" si="451">E4678+E4686+E4723+E4735+E4739+E4742+E4745+E4749</f>
        <v>2859552752</v>
      </c>
      <c r="F4677" s="30">
        <f t="shared" si="451"/>
        <v>94855000</v>
      </c>
      <c r="G4677" s="30">
        <f t="shared" si="451"/>
        <v>91999000</v>
      </c>
      <c r="H4677" s="30">
        <f t="shared" si="451"/>
        <v>91999000</v>
      </c>
      <c r="I4677" s="30">
        <f t="shared" si="451"/>
        <v>0</v>
      </c>
      <c r="J4677" s="30">
        <f t="shared" si="451"/>
        <v>0</v>
      </c>
      <c r="K4677" s="30">
        <f t="shared" si="451"/>
        <v>0</v>
      </c>
      <c r="L4677" s="30">
        <f t="shared" si="451"/>
        <v>0</v>
      </c>
      <c r="M4677" s="30">
        <f t="shared" si="451"/>
        <v>7000725</v>
      </c>
      <c r="N4677" s="30">
        <f t="shared" si="451"/>
        <v>0</v>
      </c>
      <c r="O4677" s="30">
        <f t="shared" si="451"/>
        <v>0</v>
      </c>
      <c r="P4677" s="30">
        <f t="shared" si="451"/>
        <v>1500000</v>
      </c>
      <c r="Q4677" s="30">
        <f t="shared" si="451"/>
        <v>0</v>
      </c>
      <c r="R4677" s="30">
        <f t="shared" si="451"/>
        <v>0</v>
      </c>
      <c r="S4677" s="30">
        <f t="shared" si="451"/>
        <v>0</v>
      </c>
      <c r="T4677" s="30">
        <f t="shared" si="451"/>
        <v>0</v>
      </c>
      <c r="U4677" s="30">
        <f t="shared" si="451"/>
        <v>0</v>
      </c>
      <c r="V4677" s="30">
        <f t="shared" si="451"/>
        <v>0</v>
      </c>
      <c r="W4677" s="30">
        <f t="shared" si="451"/>
        <v>1500000</v>
      </c>
      <c r="X4677" s="30">
        <f t="shared" si="451"/>
        <v>0</v>
      </c>
      <c r="Y4677" s="30">
        <f>H4677+I4677+J4677+K4677+L4677+M4677+N4677+W4677+X4677</f>
        <v>100499725</v>
      </c>
      <c r="Z4677" s="64">
        <f t="shared" ref="Z4677:AN4677" si="452">Z4678+Z4686+Z4723+Z4735+Z4739+Z4742+Z4745+Z4749</f>
        <v>0</v>
      </c>
      <c r="AA4677" s="64">
        <f t="shared" si="452"/>
        <v>0</v>
      </c>
      <c r="AB4677" s="30">
        <f t="shared" si="452"/>
        <v>0</v>
      </c>
      <c r="AC4677" s="30">
        <f t="shared" si="452"/>
        <v>0</v>
      </c>
      <c r="AD4677" s="30">
        <f t="shared" si="452"/>
        <v>0</v>
      </c>
      <c r="AE4677" s="30">
        <f t="shared" si="452"/>
        <v>0</v>
      </c>
      <c r="AF4677" s="30">
        <f t="shared" si="452"/>
        <v>0</v>
      </c>
      <c r="AG4677" s="30">
        <f t="shared" si="452"/>
        <v>0</v>
      </c>
      <c r="AH4677" s="30">
        <f t="shared" si="452"/>
        <v>0</v>
      </c>
      <c r="AI4677" s="30">
        <f t="shared" si="452"/>
        <v>0</v>
      </c>
      <c r="AJ4677" s="30">
        <f t="shared" si="452"/>
        <v>0</v>
      </c>
      <c r="AK4677" s="30">
        <f t="shared" si="452"/>
        <v>1500000</v>
      </c>
      <c r="AL4677" s="30">
        <f t="shared" si="452"/>
        <v>1500000</v>
      </c>
      <c r="AM4677" s="30">
        <f t="shared" si="452"/>
        <v>0</v>
      </c>
      <c r="AN4677" s="30">
        <f t="shared" si="452"/>
        <v>0</v>
      </c>
      <c r="AO4677" s="30">
        <f>Z4677+AA4677+AB4677+AC4677+AL4677+AM4677+AN4677</f>
        <v>1500000</v>
      </c>
      <c r="AP4677" s="30">
        <f>AP4678+AP4686+AP4723+AP4735+AP4739+AP4742+AP4745+AP4749</f>
        <v>2958552477</v>
      </c>
      <c r="AQ4677" s="30"/>
      <c r="AR4677" s="57"/>
      <c r="AS4677" s="57">
        <f>E4677+H4677+I4677+J4677+K4677+L4677+M4677+N4677+W4677+X4677-Z4677-AB4677-AL4677-AC4677-AM4677-AN4677</f>
        <v>2958552477</v>
      </c>
      <c r="AT4677" s="57"/>
      <c r="AU4677" s="57">
        <f>AU4678+AU4686+AU4723+AU4735+AU4739+AU4742+AU4745+AU4749</f>
        <v>2859552752</v>
      </c>
      <c r="AV4677" s="15">
        <f>AV4678+AV4686+AV4723+AV4735+AV4739+AV4742+AV4745+AV4749</f>
        <v>98999725</v>
      </c>
      <c r="AW4677" s="15">
        <f>AW4678+AW4686+AW4723+AW4735+AW4739+AW4742+AW4745+AW4749</f>
        <v>98999725</v>
      </c>
      <c r="AX4677" s="15">
        <f>AX4678+AX4686+AX4723+AX4735+AX4739+AX4742+AX4745+AX4749</f>
        <v>0</v>
      </c>
      <c r="AY4677" s="15"/>
      <c r="AZ4677" s="15"/>
      <c r="BA4677" s="15"/>
      <c r="BB4677" s="15"/>
      <c r="BC4677" s="15"/>
      <c r="BD4677" s="15"/>
      <c r="BE4677" s="15"/>
      <c r="BF4677" s="15"/>
      <c r="BG4677" s="15"/>
      <c r="BH4677" s="15"/>
      <c r="BI4677" s="15"/>
      <c r="BJ4677" s="15"/>
      <c r="BK4677" s="15"/>
      <c r="BL4677" s="15"/>
      <c r="BM4677" s="15"/>
      <c r="BN4677" s="15"/>
      <c r="BO4677" s="15"/>
      <c r="BP4677" s="15"/>
      <c r="BQ4677" s="15"/>
      <c r="BR4677" s="15"/>
      <c r="BS4677" s="15"/>
      <c r="BT4677" s="15"/>
      <c r="BU4677" s="15"/>
      <c r="BV4677" s="15"/>
      <c r="BW4677" s="15"/>
      <c r="BX4677" s="15"/>
      <c r="BY4677" s="15"/>
      <c r="BZ4677" s="15"/>
      <c r="CA4677" s="15"/>
      <c r="CB4677" s="15"/>
      <c r="CC4677" s="15"/>
      <c r="CD4677" s="15"/>
      <c r="CE4677" s="15"/>
      <c r="CF4677" s="15"/>
      <c r="CG4677" s="15"/>
      <c r="CH4677" s="15"/>
      <c r="CI4677" s="15"/>
      <c r="CJ4677" s="15"/>
      <c r="CK4677" s="15"/>
      <c r="CL4677" s="15"/>
      <c r="CM4677" s="15"/>
      <c r="CN4677" s="15"/>
      <c r="CO4677" s="15"/>
      <c r="CP4677" s="15"/>
      <c r="CQ4677" s="15"/>
      <c r="CR4677" s="15"/>
      <c r="CS4677" s="15"/>
      <c r="CT4677" s="15"/>
      <c r="CU4677" s="15"/>
      <c r="CV4677" s="15"/>
      <c r="CW4677" s="15"/>
      <c r="CX4677" s="15"/>
      <c r="CY4677" s="15"/>
      <c r="CZ4677" s="15"/>
      <c r="DA4677" s="15"/>
      <c r="DB4677" s="15"/>
      <c r="DC4677" s="15"/>
      <c r="DD4677" s="15"/>
      <c r="DE4677" s="15"/>
      <c r="DF4677" s="15"/>
      <c r="DG4677" s="15"/>
      <c r="DH4677" s="15"/>
      <c r="DI4677" s="15"/>
      <c r="DJ4677" s="15"/>
      <c r="DK4677" s="15"/>
      <c r="DL4677" s="15"/>
      <c r="DM4677" s="15"/>
      <c r="DN4677" s="15"/>
      <c r="DO4677" s="15"/>
      <c r="DP4677" s="15"/>
      <c r="DQ4677" s="15"/>
      <c r="DR4677" s="15"/>
      <c r="DS4677" s="15"/>
      <c r="DT4677" s="15"/>
      <c r="DU4677" s="15"/>
      <c r="DV4677" s="15"/>
      <c r="DW4677" s="15"/>
      <c r="DX4677" s="15"/>
      <c r="DY4677" s="15"/>
      <c r="DZ4677" s="15"/>
      <c r="EA4677" s="15"/>
      <c r="EB4677" s="15"/>
      <c r="EC4677" s="15"/>
      <c r="ED4677" s="15"/>
      <c r="EE4677" s="15"/>
      <c r="EF4677" s="15"/>
      <c r="EG4677" s="15"/>
      <c r="EH4677" s="15"/>
      <c r="EI4677" s="15"/>
      <c r="EJ4677" s="15"/>
      <c r="EK4677" s="15"/>
      <c r="EL4677" s="15"/>
      <c r="EM4677" s="15"/>
      <c r="EN4677" s="15"/>
      <c r="EO4677" s="15"/>
      <c r="EP4677" s="15"/>
      <c r="EQ4677" s="15"/>
      <c r="ER4677" s="15"/>
      <c r="ES4677" s="15"/>
      <c r="ET4677" s="15"/>
      <c r="EU4677" s="15"/>
      <c r="EV4677" s="15"/>
      <c r="EW4677" s="15"/>
      <c r="EX4677" s="15"/>
      <c r="EY4677" s="15"/>
      <c r="EZ4677" s="15"/>
      <c r="FA4677" s="15"/>
      <c r="FB4677" s="15"/>
      <c r="FC4677" s="15"/>
      <c r="FD4677" s="15"/>
      <c r="FE4677" s="15"/>
      <c r="FF4677" s="15"/>
      <c r="FG4677" s="15"/>
      <c r="FH4677" s="15"/>
      <c r="FI4677" s="15"/>
      <c r="FJ4677" s="15"/>
      <c r="FK4677" s="15"/>
      <c r="FL4677" s="15"/>
      <c r="FM4677" s="15"/>
      <c r="FN4677" s="15"/>
      <c r="FO4677" s="15"/>
      <c r="FP4677" s="15"/>
      <c r="FQ4677" s="15"/>
      <c r="FR4677" s="15"/>
      <c r="FS4677" s="15"/>
      <c r="FT4677" s="15"/>
      <c r="FU4677" s="15"/>
      <c r="FV4677" s="15"/>
      <c r="FW4677" s="15"/>
      <c r="FX4677" s="15"/>
      <c r="FY4677" s="15"/>
      <c r="FZ4677" s="15"/>
      <c r="GA4677" s="15"/>
      <c r="GB4677" s="15"/>
      <c r="GC4677" s="15"/>
      <c r="GD4677" s="15"/>
      <c r="GE4677" s="15"/>
      <c r="GF4677" s="15"/>
      <c r="GG4677" s="15"/>
      <c r="GH4677" s="15"/>
      <c r="GI4677" s="15"/>
      <c r="GJ4677" s="15"/>
      <c r="GK4677" s="15"/>
      <c r="GL4677" s="15"/>
      <c r="GM4677" s="15"/>
      <c r="GN4677" s="15"/>
      <c r="GO4677" s="15"/>
      <c r="GP4677" s="15"/>
      <c r="GQ4677" s="15"/>
      <c r="GR4677" s="15"/>
      <c r="GS4677" s="15"/>
      <c r="GT4677" s="15"/>
      <c r="GU4677" s="15"/>
      <c r="GV4677" s="15"/>
      <c r="GW4677" s="15"/>
      <c r="GX4677" s="15"/>
      <c r="GY4677" s="15"/>
      <c r="GZ4677" s="15"/>
      <c r="HA4677" s="15"/>
      <c r="HB4677" s="15"/>
      <c r="HC4677" s="15"/>
      <c r="HD4677" s="15"/>
      <c r="HE4677" s="15"/>
      <c r="HF4677" s="15"/>
      <c r="HG4677" s="15"/>
      <c r="HH4677" s="15"/>
      <c r="HI4677" s="15"/>
      <c r="HJ4677" s="15"/>
      <c r="HK4677" s="15"/>
      <c r="HL4677" s="15"/>
      <c r="HM4677" s="15"/>
      <c r="HN4677" s="15"/>
      <c r="HO4677" s="15"/>
      <c r="HP4677" s="15"/>
      <c r="HQ4677" s="15"/>
      <c r="HR4677" s="15"/>
      <c r="HS4677" s="15"/>
      <c r="HT4677" s="15"/>
      <c r="HU4677" s="15"/>
      <c r="HV4677" s="15"/>
      <c r="HW4677" s="15"/>
      <c r="HX4677" s="15"/>
      <c r="HY4677" s="15"/>
      <c r="HZ4677" s="15"/>
      <c r="IA4677" s="15"/>
      <c r="IB4677" s="15"/>
      <c r="IC4677" s="15"/>
      <c r="ID4677" s="15"/>
      <c r="IE4677" s="15"/>
      <c r="IF4677" s="15"/>
      <c r="IG4677" s="15"/>
      <c r="IH4677" s="15"/>
      <c r="II4677" s="15"/>
      <c r="IJ4677" s="15"/>
      <c r="IK4677" s="15"/>
      <c r="IL4677" s="15"/>
      <c r="IM4677" s="15"/>
      <c r="IN4677" s="15"/>
      <c r="IO4677" s="15"/>
      <c r="IP4677" s="15"/>
      <c r="IQ4677" s="15"/>
      <c r="IR4677" s="15"/>
      <c r="IS4677" s="15"/>
      <c r="IT4677" s="15"/>
      <c r="IU4677" s="15"/>
      <c r="IV4677" s="15"/>
    </row>
    <row r="4678" spans="1:256" s="21" customFormat="1">
      <c r="A4678" s="12"/>
      <c r="B4678" s="9">
        <v>1</v>
      </c>
      <c r="C4678" s="9" t="s">
        <v>14</v>
      </c>
      <c r="D4678" s="81" t="s">
        <v>6</v>
      </c>
      <c r="E4678" s="405">
        <v>532881602</v>
      </c>
      <c r="F4678" s="31">
        <f t="shared" ref="F4678:V4678" si="453">SUM(F4679:F4685)</f>
        <v>0</v>
      </c>
      <c r="G4678" s="31">
        <f t="shared" si="453"/>
        <v>0</v>
      </c>
      <c r="H4678" s="31">
        <f t="shared" si="453"/>
        <v>0</v>
      </c>
      <c r="I4678" s="31">
        <f t="shared" si="453"/>
        <v>0</v>
      </c>
      <c r="J4678" s="31">
        <f t="shared" si="453"/>
        <v>0</v>
      </c>
      <c r="K4678" s="31">
        <f t="shared" si="453"/>
        <v>0</v>
      </c>
      <c r="L4678" s="31">
        <f t="shared" si="453"/>
        <v>0</v>
      </c>
      <c r="M4678" s="31">
        <f t="shared" si="453"/>
        <v>7000725</v>
      </c>
      <c r="N4678" s="31">
        <f t="shared" si="453"/>
        <v>0</v>
      </c>
      <c r="O4678" s="31">
        <f t="shared" si="453"/>
        <v>0</v>
      </c>
      <c r="P4678" s="31">
        <f t="shared" si="453"/>
        <v>0</v>
      </c>
      <c r="Q4678" s="31">
        <f t="shared" si="453"/>
        <v>0</v>
      </c>
      <c r="R4678" s="31">
        <f t="shared" si="453"/>
        <v>0</v>
      </c>
      <c r="S4678" s="31">
        <f t="shared" si="453"/>
        <v>0</v>
      </c>
      <c r="T4678" s="31">
        <f t="shared" si="453"/>
        <v>0</v>
      </c>
      <c r="U4678" s="31">
        <f t="shared" si="453"/>
        <v>0</v>
      </c>
      <c r="V4678" s="31">
        <f t="shared" si="453"/>
        <v>0</v>
      </c>
      <c r="W4678" s="31">
        <f>SUM(O4678:V4678)</f>
        <v>0</v>
      </c>
      <c r="X4678" s="31">
        <f>SUM(X4679:X4685)</f>
        <v>0</v>
      </c>
      <c r="Y4678" s="31">
        <f>H4678+I4678+J4678+K4678+L4678+M4678+N4678+W4678+X4678</f>
        <v>7000725</v>
      </c>
      <c r="Z4678" s="31">
        <f t="shared" ref="Z4678:AK4678" si="454">SUM(Z4679:Z4685)</f>
        <v>0</v>
      </c>
      <c r="AA4678" s="31">
        <f t="shared" si="454"/>
        <v>0</v>
      </c>
      <c r="AB4678" s="31">
        <f t="shared" si="454"/>
        <v>0</v>
      </c>
      <c r="AC4678" s="31">
        <f t="shared" si="454"/>
        <v>0</v>
      </c>
      <c r="AD4678" s="31">
        <f t="shared" si="454"/>
        <v>0</v>
      </c>
      <c r="AE4678" s="31">
        <f t="shared" si="454"/>
        <v>0</v>
      </c>
      <c r="AF4678" s="31">
        <f t="shared" si="454"/>
        <v>0</v>
      </c>
      <c r="AG4678" s="31">
        <f t="shared" si="454"/>
        <v>0</v>
      </c>
      <c r="AH4678" s="31">
        <f t="shared" si="454"/>
        <v>0</v>
      </c>
      <c r="AI4678" s="31">
        <f t="shared" si="454"/>
        <v>0</v>
      </c>
      <c r="AJ4678" s="31">
        <f t="shared" si="454"/>
        <v>0</v>
      </c>
      <c r="AK4678" s="31">
        <f t="shared" si="454"/>
        <v>0</v>
      </c>
      <c r="AL4678" s="31">
        <f>SUM(AD4678:AK4678)</f>
        <v>0</v>
      </c>
      <c r="AM4678" s="31">
        <f>SUM(AM4679:AM4685)</f>
        <v>0</v>
      </c>
      <c r="AN4678" s="31">
        <f>SUM(AN4679:AN4685)</f>
        <v>0</v>
      </c>
      <c r="AO4678" s="31">
        <f>Z4678+AA4678+AB4678+AC4678+AL4678+AM4678+AN4678</f>
        <v>0</v>
      </c>
      <c r="AP4678" s="32">
        <f>E4678+Y4678-AO4678</f>
        <v>539882327</v>
      </c>
      <c r="AQ4678" s="32"/>
      <c r="AR4678" s="28"/>
      <c r="AS4678" s="29">
        <f>E4678+H4678+I4678+J4678+K4678+L4678+M4678+N4678+W4678+X4678-Z4678-AB4678-AL4678-AC4678-AM4678-AN4678</f>
        <v>539882327</v>
      </c>
      <c r="AT4678" s="29">
        <f>AP4678-AS4678</f>
        <v>0</v>
      </c>
      <c r="AU4678" s="29">
        <f>E4678</f>
        <v>532881602</v>
      </c>
      <c r="AV4678" s="86">
        <f>AS4678-AU4678</f>
        <v>7000725</v>
      </c>
      <c r="AW4678" s="86">
        <f>Y4678-AO4678</f>
        <v>7000725</v>
      </c>
      <c r="AX4678" s="86">
        <f>AV4678-AW4678</f>
        <v>0</v>
      </c>
      <c r="AY4678" s="86"/>
      <c r="AZ4678" s="398"/>
      <c r="BA4678" s="86"/>
      <c r="BB4678" s="86"/>
      <c r="BC4678" s="86"/>
      <c r="BD4678" s="86"/>
      <c r="BE4678" s="86"/>
      <c r="BF4678" s="86"/>
      <c r="BG4678" s="86"/>
      <c r="BH4678" s="86"/>
      <c r="BI4678" s="86"/>
      <c r="BJ4678" s="86"/>
      <c r="BK4678" s="86"/>
      <c r="BL4678" s="86"/>
      <c r="BM4678" s="86"/>
      <c r="BN4678" s="86"/>
      <c r="BO4678" s="86"/>
      <c r="BP4678" s="86"/>
      <c r="BQ4678" s="86"/>
      <c r="BR4678" s="86"/>
      <c r="BS4678" s="86"/>
      <c r="BT4678" s="86"/>
      <c r="BU4678" s="86"/>
      <c r="BV4678" s="86"/>
      <c r="BW4678" s="86"/>
      <c r="BX4678" s="86"/>
      <c r="BY4678" s="86"/>
      <c r="BZ4678" s="86"/>
      <c r="CA4678" s="86"/>
      <c r="CB4678" s="86"/>
      <c r="CC4678" s="86"/>
      <c r="CD4678" s="86"/>
      <c r="CE4678" s="86"/>
      <c r="CF4678" s="86"/>
      <c r="CG4678" s="86"/>
      <c r="CH4678" s="86"/>
      <c r="CI4678" s="86"/>
      <c r="CJ4678" s="86"/>
      <c r="CK4678" s="86"/>
      <c r="CL4678" s="86"/>
      <c r="CM4678" s="86"/>
      <c r="CN4678" s="86"/>
      <c r="CO4678" s="86"/>
      <c r="CP4678" s="86"/>
      <c r="CQ4678" s="86"/>
      <c r="CR4678" s="86"/>
      <c r="CS4678" s="86"/>
      <c r="CT4678" s="86"/>
      <c r="CU4678" s="86"/>
      <c r="CV4678" s="86"/>
      <c r="CW4678" s="86"/>
      <c r="CX4678" s="86"/>
      <c r="CY4678" s="86"/>
      <c r="CZ4678" s="86"/>
      <c r="DA4678" s="86"/>
      <c r="DB4678" s="86"/>
      <c r="DC4678" s="86"/>
      <c r="DD4678" s="86"/>
      <c r="DE4678" s="86"/>
      <c r="DF4678" s="86"/>
      <c r="DG4678" s="86"/>
      <c r="DH4678" s="86"/>
      <c r="DI4678" s="86"/>
      <c r="DJ4678" s="86"/>
      <c r="DK4678" s="86"/>
      <c r="DL4678" s="86"/>
      <c r="DM4678" s="86"/>
      <c r="DN4678" s="86"/>
      <c r="DO4678" s="86"/>
      <c r="DP4678" s="86"/>
      <c r="DQ4678" s="86"/>
      <c r="DR4678" s="86"/>
      <c r="DS4678" s="86"/>
      <c r="DT4678" s="86"/>
      <c r="DU4678" s="86"/>
      <c r="DV4678" s="86"/>
      <c r="DW4678" s="86"/>
      <c r="DX4678" s="86"/>
      <c r="DY4678" s="86"/>
      <c r="DZ4678" s="86"/>
      <c r="EA4678" s="86"/>
      <c r="EB4678" s="86"/>
      <c r="EC4678" s="86"/>
      <c r="ED4678" s="86"/>
      <c r="EE4678" s="86"/>
      <c r="EF4678" s="86"/>
      <c r="EG4678" s="86"/>
      <c r="EH4678" s="86"/>
      <c r="EI4678" s="86"/>
      <c r="EJ4678" s="86"/>
      <c r="EK4678" s="86"/>
      <c r="EL4678" s="86"/>
      <c r="EM4678" s="86"/>
      <c r="EN4678" s="86"/>
      <c r="EO4678" s="86"/>
      <c r="EP4678" s="86"/>
      <c r="EQ4678" s="86"/>
      <c r="ER4678" s="86"/>
      <c r="ES4678" s="86"/>
      <c r="ET4678" s="86"/>
      <c r="EU4678" s="86"/>
      <c r="EV4678" s="86"/>
      <c r="EW4678" s="86"/>
      <c r="EX4678" s="86"/>
      <c r="EY4678" s="86"/>
      <c r="EZ4678" s="86"/>
      <c r="FA4678" s="86"/>
      <c r="FB4678" s="86"/>
      <c r="FC4678" s="86"/>
      <c r="FD4678" s="86"/>
      <c r="FE4678" s="86"/>
      <c r="FF4678" s="86"/>
      <c r="FG4678" s="86"/>
      <c r="FH4678" s="86"/>
      <c r="FI4678" s="86"/>
      <c r="FJ4678" s="86"/>
      <c r="FK4678" s="86"/>
      <c r="FL4678" s="86"/>
      <c r="FM4678" s="86"/>
      <c r="FN4678" s="86"/>
      <c r="FO4678" s="86"/>
      <c r="FP4678" s="86"/>
      <c r="FQ4678" s="86"/>
      <c r="FR4678" s="86"/>
      <c r="FS4678" s="86"/>
      <c r="FT4678" s="86"/>
      <c r="FU4678" s="86"/>
      <c r="FV4678" s="86"/>
      <c r="FW4678" s="86"/>
      <c r="FX4678" s="86"/>
      <c r="FY4678" s="86"/>
      <c r="FZ4678" s="86"/>
      <c r="GA4678" s="86"/>
      <c r="GB4678" s="86"/>
      <c r="GC4678" s="86"/>
      <c r="GD4678" s="86"/>
      <c r="GE4678" s="86"/>
      <c r="GF4678" s="86"/>
      <c r="GG4678" s="86"/>
      <c r="GH4678" s="86"/>
      <c r="GI4678" s="86"/>
      <c r="GJ4678" s="86"/>
      <c r="GK4678" s="86"/>
      <c r="GL4678" s="86"/>
      <c r="GM4678" s="86"/>
      <c r="GN4678" s="86"/>
      <c r="GO4678" s="86"/>
      <c r="GP4678" s="86"/>
      <c r="GQ4678" s="86"/>
      <c r="GR4678" s="86"/>
      <c r="GS4678" s="86"/>
      <c r="GT4678" s="86"/>
      <c r="GU4678" s="86"/>
      <c r="GV4678" s="86"/>
      <c r="GW4678" s="86"/>
      <c r="GX4678" s="86"/>
      <c r="GY4678" s="86"/>
      <c r="GZ4678" s="86"/>
      <c r="HA4678" s="86"/>
      <c r="HB4678" s="86"/>
      <c r="HC4678" s="86"/>
      <c r="HD4678" s="86"/>
      <c r="HE4678" s="86"/>
      <c r="HF4678" s="86"/>
      <c r="HG4678" s="86"/>
      <c r="HH4678" s="86"/>
      <c r="HI4678" s="86"/>
      <c r="HJ4678" s="86"/>
      <c r="HK4678" s="86"/>
      <c r="HL4678" s="86"/>
      <c r="HM4678" s="86"/>
      <c r="HN4678" s="86"/>
      <c r="HO4678" s="86"/>
      <c r="HP4678" s="86"/>
      <c r="HQ4678" s="86"/>
      <c r="HR4678" s="86"/>
      <c r="HS4678" s="86"/>
      <c r="HT4678" s="86"/>
      <c r="HU4678" s="86"/>
      <c r="HV4678" s="86"/>
      <c r="HW4678" s="86"/>
      <c r="HX4678" s="86"/>
      <c r="HY4678" s="86"/>
      <c r="HZ4678" s="86"/>
      <c r="IA4678" s="86"/>
      <c r="IB4678" s="86"/>
      <c r="IC4678" s="86"/>
      <c r="ID4678" s="86"/>
      <c r="IE4678" s="86"/>
      <c r="IF4678" s="86"/>
      <c r="IG4678" s="86"/>
      <c r="IH4678" s="86"/>
      <c r="II4678" s="86"/>
      <c r="IJ4678" s="86"/>
      <c r="IK4678" s="86"/>
      <c r="IL4678" s="86"/>
      <c r="IM4678" s="86"/>
      <c r="IN4678" s="86"/>
      <c r="IO4678" s="86"/>
      <c r="IP4678" s="86"/>
      <c r="IQ4678" s="86"/>
      <c r="IR4678" s="86"/>
      <c r="IS4678" s="86"/>
      <c r="IT4678" s="86"/>
      <c r="IU4678" s="86"/>
      <c r="IV4678" s="86"/>
    </row>
    <row r="4679" spans="1:256" s="21" customFormat="1">
      <c r="A4679" s="13"/>
      <c r="B4679" s="8"/>
      <c r="C4679" s="8"/>
      <c r="D4679" s="113"/>
      <c r="E4679" s="266"/>
      <c r="F4679" s="33"/>
      <c r="G4679" s="282"/>
      <c r="H4679" s="283"/>
      <c r="I4679" s="33"/>
      <c r="J4679" s="33"/>
      <c r="K4679" s="33"/>
      <c r="L4679" s="33"/>
      <c r="M4679" s="33"/>
      <c r="N4679" s="33"/>
      <c r="O4679" s="33"/>
      <c r="P4679" s="33"/>
      <c r="Q4679" s="33"/>
      <c r="R4679" s="33"/>
      <c r="S4679" s="33"/>
      <c r="T4679" s="33"/>
      <c r="U4679" s="33"/>
      <c r="V4679" s="33"/>
      <c r="W4679" s="33"/>
      <c r="X4679" s="282"/>
      <c r="Y4679" s="33"/>
      <c r="Z4679" s="284"/>
      <c r="AA4679" s="284"/>
      <c r="AB4679" s="33"/>
      <c r="AC4679" s="33"/>
      <c r="AD4679" s="33"/>
      <c r="AE4679" s="33"/>
      <c r="AF4679" s="33"/>
      <c r="AG4679" s="33"/>
      <c r="AH4679" s="33"/>
      <c r="AI4679" s="33"/>
      <c r="AJ4679" s="33"/>
      <c r="AK4679" s="33"/>
      <c r="AL4679" s="33"/>
      <c r="AM4679" s="33"/>
      <c r="AN4679" s="33"/>
      <c r="AO4679" s="33"/>
      <c r="AP4679" s="34"/>
      <c r="AQ4679" s="34"/>
      <c r="AR4679" s="28"/>
      <c r="AS4679" s="29"/>
      <c r="AT4679" s="29"/>
      <c r="AU4679" s="29"/>
      <c r="AV4679" s="402"/>
      <c r="AW4679" s="402"/>
      <c r="AX4679" s="402"/>
      <c r="AY4679" s="402"/>
      <c r="AZ4679" s="402"/>
      <c r="BA4679" s="402"/>
      <c r="BB4679" s="402"/>
      <c r="BC4679" s="402"/>
      <c r="BD4679" s="402"/>
      <c r="BE4679" s="402"/>
      <c r="BF4679" s="402"/>
      <c r="BG4679" s="402"/>
      <c r="BH4679" s="402"/>
      <c r="BI4679" s="402"/>
      <c r="BJ4679" s="402"/>
      <c r="BK4679" s="402"/>
      <c r="BL4679" s="402"/>
      <c r="BM4679" s="402"/>
      <c r="BN4679" s="402"/>
      <c r="BO4679" s="402"/>
      <c r="BP4679" s="402"/>
      <c r="BQ4679" s="402"/>
      <c r="BR4679" s="402"/>
      <c r="BS4679" s="402"/>
      <c r="BT4679" s="402"/>
      <c r="BU4679" s="402"/>
      <c r="BV4679" s="402"/>
      <c r="BW4679" s="402"/>
      <c r="BX4679" s="402"/>
      <c r="BY4679" s="402"/>
      <c r="BZ4679" s="402"/>
      <c r="CA4679" s="402"/>
      <c r="CB4679" s="402"/>
      <c r="CC4679" s="402"/>
      <c r="CD4679" s="402"/>
      <c r="CE4679" s="402"/>
      <c r="CF4679" s="402"/>
      <c r="CG4679" s="402"/>
      <c r="CH4679" s="402"/>
      <c r="CI4679" s="402"/>
      <c r="CJ4679" s="402"/>
      <c r="CK4679" s="402"/>
      <c r="CL4679" s="402"/>
      <c r="CM4679" s="402"/>
      <c r="CN4679" s="402"/>
      <c r="CO4679" s="402"/>
      <c r="CP4679" s="402"/>
      <c r="CQ4679" s="402"/>
      <c r="CR4679" s="402"/>
      <c r="CS4679" s="402"/>
      <c r="CT4679" s="402"/>
      <c r="CU4679" s="402"/>
      <c r="CV4679" s="402"/>
      <c r="CW4679" s="402"/>
      <c r="CX4679" s="402"/>
      <c r="CY4679" s="402"/>
      <c r="CZ4679" s="402"/>
      <c r="DA4679" s="402"/>
      <c r="DB4679" s="402"/>
      <c r="DC4679" s="402"/>
      <c r="DD4679" s="402"/>
      <c r="DE4679" s="402"/>
      <c r="DF4679" s="402"/>
      <c r="DG4679" s="402"/>
      <c r="DH4679" s="402"/>
      <c r="DI4679" s="402"/>
      <c r="DJ4679" s="402"/>
      <c r="DK4679" s="402"/>
      <c r="DL4679" s="402"/>
      <c r="DM4679" s="402"/>
      <c r="DN4679" s="402"/>
      <c r="DO4679" s="402"/>
      <c r="DP4679" s="402"/>
      <c r="DQ4679" s="402"/>
      <c r="DR4679" s="402"/>
      <c r="DS4679" s="402"/>
      <c r="DT4679" s="402"/>
      <c r="DU4679" s="402"/>
      <c r="DV4679" s="402"/>
      <c r="DW4679" s="402"/>
      <c r="DX4679" s="402"/>
      <c r="DY4679" s="402"/>
      <c r="DZ4679" s="402"/>
      <c r="EA4679" s="402"/>
      <c r="EB4679" s="402"/>
      <c r="EC4679" s="402"/>
      <c r="ED4679" s="402"/>
      <c r="EE4679" s="402"/>
      <c r="EF4679" s="402"/>
      <c r="EG4679" s="402"/>
      <c r="EH4679" s="402"/>
      <c r="EI4679" s="402"/>
      <c r="EJ4679" s="402"/>
      <c r="EK4679" s="402"/>
      <c r="EL4679" s="402"/>
      <c r="EM4679" s="402"/>
      <c r="EN4679" s="402"/>
      <c r="EO4679" s="402"/>
      <c r="EP4679" s="402"/>
      <c r="EQ4679" s="402"/>
      <c r="ER4679" s="402"/>
      <c r="ES4679" s="402"/>
      <c r="ET4679" s="402"/>
      <c r="EU4679" s="402"/>
      <c r="EV4679" s="402"/>
      <c r="EW4679" s="402"/>
      <c r="EX4679" s="402"/>
      <c r="EY4679" s="402"/>
      <c r="EZ4679" s="402"/>
      <c r="FA4679" s="402"/>
      <c r="FB4679" s="402"/>
      <c r="FC4679" s="402"/>
      <c r="FD4679" s="402"/>
      <c r="FE4679" s="402"/>
      <c r="FF4679" s="402"/>
      <c r="FG4679" s="402"/>
      <c r="FH4679" s="402"/>
      <c r="FI4679" s="402"/>
      <c r="FJ4679" s="402"/>
      <c r="FK4679" s="402"/>
      <c r="FL4679" s="402"/>
      <c r="FM4679" s="402"/>
      <c r="FN4679" s="402"/>
      <c r="FO4679" s="402"/>
      <c r="FP4679" s="402"/>
      <c r="FQ4679" s="402"/>
      <c r="FR4679" s="402"/>
      <c r="FS4679" s="402"/>
      <c r="FT4679" s="402"/>
      <c r="FU4679" s="402"/>
      <c r="FV4679" s="402"/>
      <c r="FW4679" s="402"/>
      <c r="FX4679" s="402"/>
      <c r="FY4679" s="402"/>
      <c r="FZ4679" s="402"/>
      <c r="GA4679" s="402"/>
      <c r="GB4679" s="402"/>
      <c r="GC4679" s="402"/>
      <c r="GD4679" s="402"/>
      <c r="GE4679" s="402"/>
      <c r="GF4679" s="402"/>
      <c r="GG4679" s="402"/>
      <c r="GH4679" s="402"/>
      <c r="GI4679" s="402"/>
      <c r="GJ4679" s="402"/>
      <c r="GK4679" s="402"/>
      <c r="GL4679" s="402"/>
      <c r="GM4679" s="402"/>
      <c r="GN4679" s="402"/>
      <c r="GO4679" s="402"/>
      <c r="GP4679" s="402"/>
      <c r="GQ4679" s="402"/>
      <c r="GR4679" s="402"/>
      <c r="GS4679" s="402"/>
      <c r="GT4679" s="402"/>
      <c r="GU4679" s="402"/>
      <c r="GV4679" s="402"/>
      <c r="GW4679" s="402"/>
      <c r="GX4679" s="402"/>
      <c r="GY4679" s="402"/>
      <c r="GZ4679" s="402"/>
      <c r="HA4679" s="402"/>
      <c r="HB4679" s="402"/>
      <c r="HC4679" s="402"/>
      <c r="HD4679" s="402"/>
      <c r="HE4679" s="402"/>
      <c r="HF4679" s="402"/>
      <c r="HG4679" s="402"/>
      <c r="HH4679" s="402"/>
      <c r="HI4679" s="402"/>
      <c r="HJ4679" s="402"/>
      <c r="HK4679" s="402"/>
      <c r="HL4679" s="402"/>
      <c r="HM4679" s="402"/>
      <c r="HN4679" s="402"/>
      <c r="HO4679" s="402"/>
      <c r="HP4679" s="402"/>
      <c r="HQ4679" s="402"/>
      <c r="HR4679" s="402"/>
      <c r="HS4679" s="402"/>
      <c r="HT4679" s="402"/>
      <c r="HU4679" s="402"/>
      <c r="HV4679" s="402"/>
      <c r="HW4679" s="402"/>
      <c r="HX4679" s="402"/>
      <c r="HY4679" s="402"/>
      <c r="HZ4679" s="402"/>
      <c r="IA4679" s="402"/>
      <c r="IB4679" s="402"/>
      <c r="IC4679" s="402"/>
      <c r="ID4679" s="402"/>
      <c r="IE4679" s="402"/>
      <c r="IF4679" s="402"/>
      <c r="IG4679" s="402"/>
      <c r="IH4679" s="402"/>
      <c r="II4679" s="402"/>
      <c r="IJ4679" s="402"/>
      <c r="IK4679" s="402"/>
      <c r="IL4679" s="402"/>
      <c r="IM4679" s="402"/>
      <c r="IN4679" s="402"/>
      <c r="IO4679" s="402"/>
      <c r="IP4679" s="402"/>
      <c r="IQ4679" s="402"/>
      <c r="IR4679" s="402"/>
      <c r="IS4679" s="402"/>
      <c r="IT4679" s="402"/>
      <c r="IU4679" s="402"/>
      <c r="IV4679" s="402"/>
    </row>
    <row r="4680" spans="1:256" s="21" customFormat="1">
      <c r="A4680" s="13"/>
      <c r="B4680" s="8"/>
      <c r="C4680" s="8"/>
      <c r="D4680" s="113"/>
      <c r="E4680" s="266"/>
      <c r="F4680" s="33"/>
      <c r="G4680" s="282"/>
      <c r="H4680" s="283"/>
      <c r="I4680" s="33"/>
      <c r="J4680" s="33"/>
      <c r="K4680" s="33"/>
      <c r="L4680" s="33"/>
      <c r="M4680" s="33"/>
      <c r="N4680" s="33"/>
      <c r="O4680" s="33"/>
      <c r="P4680" s="33"/>
      <c r="Q4680" s="33"/>
      <c r="R4680" s="33"/>
      <c r="S4680" s="33"/>
      <c r="T4680" s="33"/>
      <c r="U4680" s="33"/>
      <c r="V4680" s="33"/>
      <c r="W4680" s="33"/>
      <c r="X4680" s="282"/>
      <c r="Y4680" s="33"/>
      <c r="Z4680" s="284"/>
      <c r="AA4680" s="284"/>
      <c r="AB4680" s="33"/>
      <c r="AC4680" s="33"/>
      <c r="AD4680" s="33"/>
      <c r="AE4680" s="33"/>
      <c r="AF4680" s="33"/>
      <c r="AG4680" s="33"/>
      <c r="AH4680" s="33"/>
      <c r="AI4680" s="33"/>
      <c r="AJ4680" s="33"/>
      <c r="AK4680" s="33"/>
      <c r="AL4680" s="33"/>
      <c r="AM4680" s="33"/>
      <c r="AN4680" s="33"/>
      <c r="AO4680" s="33"/>
      <c r="AP4680" s="34"/>
      <c r="AQ4680" s="34"/>
      <c r="AR4680" s="28"/>
      <c r="AS4680" s="29"/>
      <c r="AT4680" s="29"/>
      <c r="AU4680" s="29"/>
      <c r="AV4680" s="591"/>
      <c r="AW4680" s="591"/>
      <c r="AX4680" s="591"/>
      <c r="AY4680" s="591"/>
      <c r="AZ4680" s="591"/>
      <c r="BA4680" s="591"/>
      <c r="BB4680" s="591"/>
      <c r="BC4680" s="591"/>
      <c r="BD4680" s="591"/>
      <c r="BE4680" s="591"/>
      <c r="BF4680" s="591"/>
      <c r="BG4680" s="591"/>
      <c r="BH4680" s="591"/>
      <c r="BI4680" s="591"/>
      <c r="BJ4680" s="591"/>
      <c r="BK4680" s="591"/>
      <c r="BL4680" s="591"/>
      <c r="BM4680" s="591"/>
      <c r="BN4680" s="591"/>
      <c r="BO4680" s="591"/>
      <c r="BP4680" s="591"/>
      <c r="BQ4680" s="591"/>
      <c r="BR4680" s="591"/>
      <c r="BS4680" s="591"/>
      <c r="BT4680" s="591"/>
      <c r="BU4680" s="591"/>
      <c r="BV4680" s="591"/>
      <c r="BW4680" s="591"/>
      <c r="BX4680" s="591"/>
      <c r="BY4680" s="591"/>
      <c r="BZ4680" s="591"/>
      <c r="CA4680" s="591"/>
      <c r="CB4680" s="591"/>
      <c r="CC4680" s="591"/>
      <c r="CD4680" s="591"/>
      <c r="CE4680" s="591"/>
      <c r="CF4680" s="591"/>
      <c r="CG4680" s="591"/>
      <c r="CH4680" s="591"/>
      <c r="CI4680" s="591"/>
      <c r="CJ4680" s="591"/>
      <c r="CK4680" s="591"/>
      <c r="CL4680" s="591"/>
      <c r="CM4680" s="591"/>
      <c r="CN4680" s="591"/>
      <c r="CO4680" s="591"/>
      <c r="CP4680" s="591"/>
      <c r="CQ4680" s="591"/>
      <c r="CR4680" s="591"/>
      <c r="CS4680" s="591"/>
      <c r="CT4680" s="591"/>
      <c r="CU4680" s="591"/>
      <c r="CV4680" s="591"/>
      <c r="CW4680" s="591"/>
      <c r="CX4680" s="591"/>
      <c r="CY4680" s="591"/>
      <c r="CZ4680" s="591"/>
      <c r="DA4680" s="591"/>
      <c r="DB4680" s="591"/>
      <c r="DC4680" s="591"/>
      <c r="DD4680" s="591"/>
      <c r="DE4680" s="591"/>
      <c r="DF4680" s="591"/>
      <c r="DG4680" s="591"/>
      <c r="DH4680" s="591"/>
      <c r="DI4680" s="591"/>
      <c r="DJ4680" s="591"/>
      <c r="DK4680" s="591"/>
      <c r="DL4680" s="591"/>
      <c r="DM4680" s="591"/>
      <c r="DN4680" s="591"/>
      <c r="DO4680" s="591"/>
      <c r="DP4680" s="591"/>
      <c r="DQ4680" s="591"/>
      <c r="DR4680" s="591"/>
      <c r="DS4680" s="591"/>
      <c r="DT4680" s="591"/>
      <c r="DU4680" s="591"/>
      <c r="DV4680" s="591"/>
      <c r="DW4680" s="591"/>
      <c r="DX4680" s="591"/>
      <c r="DY4680" s="591"/>
      <c r="DZ4680" s="591"/>
      <c r="EA4680" s="591"/>
      <c r="EB4680" s="591"/>
      <c r="EC4680" s="591"/>
      <c r="ED4680" s="591"/>
      <c r="EE4680" s="591"/>
      <c r="EF4680" s="591"/>
      <c r="EG4680" s="591"/>
      <c r="EH4680" s="591"/>
      <c r="EI4680" s="591"/>
      <c r="EJ4680" s="591"/>
      <c r="EK4680" s="591"/>
      <c r="EL4680" s="591"/>
      <c r="EM4680" s="591"/>
      <c r="EN4680" s="591"/>
      <c r="EO4680" s="591"/>
      <c r="EP4680" s="591"/>
      <c r="EQ4680" s="591"/>
      <c r="ER4680" s="591"/>
      <c r="ES4680" s="591"/>
      <c r="ET4680" s="591"/>
      <c r="EU4680" s="591"/>
      <c r="EV4680" s="591"/>
      <c r="EW4680" s="591"/>
      <c r="EX4680" s="591"/>
      <c r="EY4680" s="591"/>
      <c r="EZ4680" s="591"/>
      <c r="FA4680" s="591"/>
      <c r="FB4680" s="591"/>
      <c r="FC4680" s="591"/>
      <c r="FD4680" s="591"/>
      <c r="FE4680" s="591"/>
      <c r="FF4680" s="591"/>
      <c r="FG4680" s="591"/>
      <c r="FH4680" s="591"/>
      <c r="FI4680" s="591"/>
      <c r="FJ4680" s="591"/>
      <c r="FK4680" s="591"/>
      <c r="FL4680" s="591"/>
      <c r="FM4680" s="591"/>
      <c r="FN4680" s="591"/>
      <c r="FO4680" s="591"/>
      <c r="FP4680" s="591"/>
      <c r="FQ4680" s="591"/>
      <c r="FR4680" s="591"/>
      <c r="FS4680" s="591"/>
      <c r="FT4680" s="591"/>
      <c r="FU4680" s="591"/>
      <c r="FV4680" s="591"/>
      <c r="FW4680" s="591"/>
      <c r="FX4680" s="591"/>
      <c r="FY4680" s="591"/>
      <c r="FZ4680" s="591"/>
      <c r="GA4680" s="591"/>
      <c r="GB4680" s="591"/>
      <c r="GC4680" s="591"/>
      <c r="GD4680" s="591"/>
      <c r="GE4680" s="591"/>
      <c r="GF4680" s="591"/>
      <c r="GG4680" s="591"/>
      <c r="GH4680" s="591"/>
      <c r="GI4680" s="591"/>
      <c r="GJ4680" s="591"/>
      <c r="GK4680" s="591"/>
      <c r="GL4680" s="591"/>
      <c r="GM4680" s="591"/>
      <c r="GN4680" s="591"/>
      <c r="GO4680" s="591"/>
      <c r="GP4680" s="591"/>
      <c r="GQ4680" s="591"/>
      <c r="GR4680" s="591"/>
      <c r="GS4680" s="591"/>
      <c r="GT4680" s="591"/>
      <c r="GU4680" s="591"/>
      <c r="GV4680" s="591"/>
      <c r="GW4680" s="591"/>
      <c r="GX4680" s="591"/>
      <c r="GY4680" s="591"/>
      <c r="GZ4680" s="591"/>
      <c r="HA4680" s="591"/>
      <c r="HB4680" s="591"/>
      <c r="HC4680" s="591"/>
      <c r="HD4680" s="591"/>
      <c r="HE4680" s="591"/>
      <c r="HF4680" s="591"/>
      <c r="HG4680" s="591"/>
      <c r="HH4680" s="591"/>
      <c r="HI4680" s="591"/>
      <c r="HJ4680" s="591"/>
      <c r="HK4680" s="591"/>
      <c r="HL4680" s="591"/>
      <c r="HM4680" s="591"/>
      <c r="HN4680" s="591"/>
      <c r="HO4680" s="591"/>
      <c r="HP4680" s="591"/>
      <c r="HQ4680" s="591"/>
      <c r="HR4680" s="591"/>
      <c r="HS4680" s="591"/>
      <c r="HT4680" s="591"/>
      <c r="HU4680" s="591"/>
      <c r="HV4680" s="591"/>
      <c r="HW4680" s="591"/>
      <c r="HX4680" s="591"/>
      <c r="HY4680" s="591"/>
      <c r="HZ4680" s="591"/>
      <c r="IA4680" s="591"/>
      <c r="IB4680" s="591"/>
      <c r="IC4680" s="591"/>
      <c r="ID4680" s="591"/>
      <c r="IE4680" s="591"/>
      <c r="IF4680" s="591"/>
      <c r="IG4680" s="591"/>
      <c r="IH4680" s="591"/>
      <c r="II4680" s="591"/>
      <c r="IJ4680" s="591"/>
      <c r="IK4680" s="591"/>
      <c r="IL4680" s="591"/>
      <c r="IM4680" s="591"/>
      <c r="IN4680" s="591"/>
      <c r="IO4680" s="591"/>
      <c r="IP4680" s="591"/>
      <c r="IQ4680" s="591"/>
      <c r="IR4680" s="591"/>
      <c r="IS4680" s="591"/>
      <c r="IT4680" s="591"/>
      <c r="IU4680" s="591"/>
      <c r="IV4680" s="591"/>
    </row>
    <row r="4681" spans="1:256" s="21" customFormat="1" ht="15">
      <c r="A4681" s="13"/>
      <c r="B4681" s="8"/>
      <c r="C4681" s="8"/>
      <c r="D4681" s="521" t="s">
        <v>2374</v>
      </c>
      <c r="E4681" s="266"/>
      <c r="F4681" s="33"/>
      <c r="G4681" s="282"/>
      <c r="H4681" s="283"/>
      <c r="I4681" s="33"/>
      <c r="J4681" s="33"/>
      <c r="K4681" s="33"/>
      <c r="L4681" s="33"/>
      <c r="M4681" s="33"/>
      <c r="N4681" s="33"/>
      <c r="O4681" s="33"/>
      <c r="P4681" s="33"/>
      <c r="Q4681" s="33"/>
      <c r="R4681" s="33"/>
      <c r="S4681" s="33"/>
      <c r="T4681" s="33"/>
      <c r="U4681" s="33"/>
      <c r="V4681" s="33"/>
      <c r="W4681" s="33"/>
      <c r="X4681" s="282"/>
      <c r="Y4681" s="33"/>
      <c r="Z4681" s="284"/>
      <c r="AA4681" s="284"/>
      <c r="AB4681" s="33"/>
      <c r="AC4681" s="33"/>
      <c r="AD4681" s="33"/>
      <c r="AE4681" s="33"/>
      <c r="AF4681" s="33"/>
      <c r="AG4681" s="33"/>
      <c r="AH4681" s="33"/>
      <c r="AI4681" s="33"/>
      <c r="AJ4681" s="33"/>
      <c r="AK4681" s="33"/>
      <c r="AL4681" s="33"/>
      <c r="AM4681" s="33"/>
      <c r="AN4681" s="33"/>
      <c r="AO4681" s="33"/>
      <c r="AP4681" s="34"/>
      <c r="AQ4681" s="34"/>
      <c r="AR4681" s="28"/>
      <c r="AS4681" s="29"/>
      <c r="AT4681" s="29"/>
      <c r="AU4681" s="29"/>
      <c r="AV4681" s="591"/>
      <c r="AW4681" s="591"/>
      <c r="AX4681" s="591"/>
      <c r="AY4681" s="591"/>
      <c r="AZ4681" s="591"/>
      <c r="BA4681" s="591"/>
      <c r="BB4681" s="591"/>
      <c r="BC4681" s="591"/>
      <c r="BD4681" s="591"/>
      <c r="BE4681" s="591"/>
      <c r="BF4681" s="591"/>
      <c r="BG4681" s="591"/>
      <c r="BH4681" s="591"/>
      <c r="BI4681" s="591"/>
      <c r="BJ4681" s="591"/>
      <c r="BK4681" s="591"/>
      <c r="BL4681" s="591"/>
      <c r="BM4681" s="591"/>
      <c r="BN4681" s="591"/>
      <c r="BO4681" s="591"/>
      <c r="BP4681" s="591"/>
      <c r="BQ4681" s="591"/>
      <c r="BR4681" s="591"/>
      <c r="BS4681" s="591"/>
      <c r="BT4681" s="591"/>
      <c r="BU4681" s="591"/>
      <c r="BV4681" s="591"/>
      <c r="BW4681" s="591"/>
      <c r="BX4681" s="591"/>
      <c r="BY4681" s="591"/>
      <c r="BZ4681" s="591"/>
      <c r="CA4681" s="591"/>
      <c r="CB4681" s="591"/>
      <c r="CC4681" s="591"/>
      <c r="CD4681" s="591"/>
      <c r="CE4681" s="591"/>
      <c r="CF4681" s="591"/>
      <c r="CG4681" s="591"/>
      <c r="CH4681" s="591"/>
      <c r="CI4681" s="591"/>
      <c r="CJ4681" s="591"/>
      <c r="CK4681" s="591"/>
      <c r="CL4681" s="591"/>
      <c r="CM4681" s="591"/>
      <c r="CN4681" s="591"/>
      <c r="CO4681" s="591"/>
      <c r="CP4681" s="591"/>
      <c r="CQ4681" s="591"/>
      <c r="CR4681" s="591"/>
      <c r="CS4681" s="591"/>
      <c r="CT4681" s="591"/>
      <c r="CU4681" s="591"/>
      <c r="CV4681" s="591"/>
      <c r="CW4681" s="591"/>
      <c r="CX4681" s="591"/>
      <c r="CY4681" s="591"/>
      <c r="CZ4681" s="591"/>
      <c r="DA4681" s="591"/>
      <c r="DB4681" s="591"/>
      <c r="DC4681" s="591"/>
      <c r="DD4681" s="591"/>
      <c r="DE4681" s="591"/>
      <c r="DF4681" s="591"/>
      <c r="DG4681" s="591"/>
      <c r="DH4681" s="591"/>
      <c r="DI4681" s="591"/>
      <c r="DJ4681" s="591"/>
      <c r="DK4681" s="591"/>
      <c r="DL4681" s="591"/>
      <c r="DM4681" s="591"/>
      <c r="DN4681" s="591"/>
      <c r="DO4681" s="591"/>
      <c r="DP4681" s="591"/>
      <c r="DQ4681" s="591"/>
      <c r="DR4681" s="591"/>
      <c r="DS4681" s="591"/>
      <c r="DT4681" s="591"/>
      <c r="DU4681" s="591"/>
      <c r="DV4681" s="591"/>
      <c r="DW4681" s="591"/>
      <c r="DX4681" s="591"/>
      <c r="DY4681" s="591"/>
      <c r="DZ4681" s="591"/>
      <c r="EA4681" s="591"/>
      <c r="EB4681" s="591"/>
      <c r="EC4681" s="591"/>
      <c r="ED4681" s="591"/>
      <c r="EE4681" s="591"/>
      <c r="EF4681" s="591"/>
      <c r="EG4681" s="591"/>
      <c r="EH4681" s="591"/>
      <c r="EI4681" s="591"/>
      <c r="EJ4681" s="591"/>
      <c r="EK4681" s="591"/>
      <c r="EL4681" s="591"/>
      <c r="EM4681" s="591"/>
      <c r="EN4681" s="591"/>
      <c r="EO4681" s="591"/>
      <c r="EP4681" s="591"/>
      <c r="EQ4681" s="591"/>
      <c r="ER4681" s="591"/>
      <c r="ES4681" s="591"/>
      <c r="ET4681" s="591"/>
      <c r="EU4681" s="591"/>
      <c r="EV4681" s="591"/>
      <c r="EW4681" s="591"/>
      <c r="EX4681" s="591"/>
      <c r="EY4681" s="591"/>
      <c r="EZ4681" s="591"/>
      <c r="FA4681" s="591"/>
      <c r="FB4681" s="591"/>
      <c r="FC4681" s="591"/>
      <c r="FD4681" s="591"/>
      <c r="FE4681" s="591"/>
      <c r="FF4681" s="591"/>
      <c r="FG4681" s="591"/>
      <c r="FH4681" s="591"/>
      <c r="FI4681" s="591"/>
      <c r="FJ4681" s="591"/>
      <c r="FK4681" s="591"/>
      <c r="FL4681" s="591"/>
      <c r="FM4681" s="591"/>
      <c r="FN4681" s="591"/>
      <c r="FO4681" s="591"/>
      <c r="FP4681" s="591"/>
      <c r="FQ4681" s="591"/>
      <c r="FR4681" s="591"/>
      <c r="FS4681" s="591"/>
      <c r="FT4681" s="591"/>
      <c r="FU4681" s="591"/>
      <c r="FV4681" s="591"/>
      <c r="FW4681" s="591"/>
      <c r="FX4681" s="591"/>
      <c r="FY4681" s="591"/>
      <c r="FZ4681" s="591"/>
      <c r="GA4681" s="591"/>
      <c r="GB4681" s="591"/>
      <c r="GC4681" s="591"/>
      <c r="GD4681" s="591"/>
      <c r="GE4681" s="591"/>
      <c r="GF4681" s="591"/>
      <c r="GG4681" s="591"/>
      <c r="GH4681" s="591"/>
      <c r="GI4681" s="591"/>
      <c r="GJ4681" s="591"/>
      <c r="GK4681" s="591"/>
      <c r="GL4681" s="591"/>
      <c r="GM4681" s="591"/>
      <c r="GN4681" s="591"/>
      <c r="GO4681" s="591"/>
      <c r="GP4681" s="591"/>
      <c r="GQ4681" s="591"/>
      <c r="GR4681" s="591"/>
      <c r="GS4681" s="591"/>
      <c r="GT4681" s="591"/>
      <c r="GU4681" s="591"/>
      <c r="GV4681" s="591"/>
      <c r="GW4681" s="591"/>
      <c r="GX4681" s="591"/>
      <c r="GY4681" s="591"/>
      <c r="GZ4681" s="591"/>
      <c r="HA4681" s="591"/>
      <c r="HB4681" s="591"/>
      <c r="HC4681" s="591"/>
      <c r="HD4681" s="591"/>
      <c r="HE4681" s="591"/>
      <c r="HF4681" s="591"/>
      <c r="HG4681" s="591"/>
      <c r="HH4681" s="591"/>
      <c r="HI4681" s="591"/>
      <c r="HJ4681" s="591"/>
      <c r="HK4681" s="591"/>
      <c r="HL4681" s="591"/>
      <c r="HM4681" s="591"/>
      <c r="HN4681" s="591"/>
      <c r="HO4681" s="591"/>
      <c r="HP4681" s="591"/>
      <c r="HQ4681" s="591"/>
      <c r="HR4681" s="591"/>
      <c r="HS4681" s="591"/>
      <c r="HT4681" s="591"/>
      <c r="HU4681" s="591"/>
      <c r="HV4681" s="591"/>
      <c r="HW4681" s="591"/>
      <c r="HX4681" s="591"/>
      <c r="HY4681" s="591"/>
      <c r="HZ4681" s="591"/>
      <c r="IA4681" s="591"/>
      <c r="IB4681" s="591"/>
      <c r="IC4681" s="591"/>
      <c r="ID4681" s="591"/>
      <c r="IE4681" s="591"/>
      <c r="IF4681" s="591"/>
      <c r="IG4681" s="591"/>
      <c r="IH4681" s="591"/>
      <c r="II4681" s="591"/>
      <c r="IJ4681" s="591"/>
      <c r="IK4681" s="591"/>
      <c r="IL4681" s="591"/>
      <c r="IM4681" s="591"/>
      <c r="IN4681" s="591"/>
      <c r="IO4681" s="591"/>
      <c r="IP4681" s="591"/>
      <c r="IQ4681" s="591"/>
      <c r="IR4681" s="591"/>
      <c r="IS4681" s="591"/>
      <c r="IT4681" s="591"/>
      <c r="IU4681" s="591"/>
      <c r="IV4681" s="591"/>
    </row>
    <row r="4682" spans="1:256" s="21" customFormat="1">
      <c r="A4682" s="13"/>
      <c r="B4682" s="8"/>
      <c r="C4682" s="8"/>
      <c r="D4682" s="113" t="s">
        <v>2380</v>
      </c>
      <c r="E4682" s="266"/>
      <c r="F4682" s="33"/>
      <c r="G4682" s="282"/>
      <c r="H4682" s="283"/>
      <c r="I4682" s="33"/>
      <c r="J4682" s="33"/>
      <c r="K4682" s="33"/>
      <c r="L4682" s="33"/>
      <c r="M4682" s="33">
        <v>7000725</v>
      </c>
      <c r="N4682" s="33"/>
      <c r="O4682" s="33"/>
      <c r="P4682" s="33"/>
      <c r="Q4682" s="33"/>
      <c r="R4682" s="33"/>
      <c r="S4682" s="33"/>
      <c r="T4682" s="33"/>
      <c r="U4682" s="33"/>
      <c r="V4682" s="33"/>
      <c r="W4682" s="33"/>
      <c r="X4682" s="282"/>
      <c r="Y4682" s="33"/>
      <c r="Z4682" s="284"/>
      <c r="AA4682" s="284"/>
      <c r="AB4682" s="33"/>
      <c r="AC4682" s="33"/>
      <c r="AD4682" s="33"/>
      <c r="AE4682" s="33"/>
      <c r="AF4682" s="33"/>
      <c r="AG4682" s="33"/>
      <c r="AH4682" s="33"/>
      <c r="AI4682" s="33"/>
      <c r="AJ4682" s="33"/>
      <c r="AK4682" s="33"/>
      <c r="AL4682" s="33"/>
      <c r="AM4682" s="33"/>
      <c r="AN4682" s="33"/>
      <c r="AO4682" s="33"/>
      <c r="AP4682" s="34"/>
      <c r="AQ4682" s="34"/>
      <c r="AR4682" s="28"/>
      <c r="AS4682" s="29"/>
      <c r="AT4682" s="29"/>
      <c r="AU4682" s="29"/>
      <c r="AV4682" s="591"/>
      <c r="AW4682" s="591"/>
      <c r="AX4682" s="591"/>
      <c r="AY4682" s="591"/>
      <c r="AZ4682" s="591"/>
      <c r="BA4682" s="591"/>
      <c r="BB4682" s="591"/>
      <c r="BC4682" s="591"/>
      <c r="BD4682" s="591"/>
      <c r="BE4682" s="591"/>
      <c r="BF4682" s="591"/>
      <c r="BG4682" s="591"/>
      <c r="BH4682" s="591"/>
      <c r="BI4682" s="591"/>
      <c r="BJ4682" s="591"/>
      <c r="BK4682" s="591"/>
      <c r="BL4682" s="591"/>
      <c r="BM4682" s="591"/>
      <c r="BN4682" s="591"/>
      <c r="BO4682" s="591"/>
      <c r="BP4682" s="591"/>
      <c r="BQ4682" s="591"/>
      <c r="BR4682" s="591"/>
      <c r="BS4682" s="591"/>
      <c r="BT4682" s="591"/>
      <c r="BU4682" s="591"/>
      <c r="BV4682" s="591"/>
      <c r="BW4682" s="591"/>
      <c r="BX4682" s="591"/>
      <c r="BY4682" s="591"/>
      <c r="BZ4682" s="591"/>
      <c r="CA4682" s="591"/>
      <c r="CB4682" s="591"/>
      <c r="CC4682" s="591"/>
      <c r="CD4682" s="591"/>
      <c r="CE4682" s="591"/>
      <c r="CF4682" s="591"/>
      <c r="CG4682" s="591"/>
      <c r="CH4682" s="591"/>
      <c r="CI4682" s="591"/>
      <c r="CJ4682" s="591"/>
      <c r="CK4682" s="591"/>
      <c r="CL4682" s="591"/>
      <c r="CM4682" s="591"/>
      <c r="CN4682" s="591"/>
      <c r="CO4682" s="591"/>
      <c r="CP4682" s="591"/>
      <c r="CQ4682" s="591"/>
      <c r="CR4682" s="591"/>
      <c r="CS4682" s="591"/>
      <c r="CT4682" s="591"/>
      <c r="CU4682" s="591"/>
      <c r="CV4682" s="591"/>
      <c r="CW4682" s="591"/>
      <c r="CX4682" s="591"/>
      <c r="CY4682" s="591"/>
      <c r="CZ4682" s="591"/>
      <c r="DA4682" s="591"/>
      <c r="DB4682" s="591"/>
      <c r="DC4682" s="591"/>
      <c r="DD4682" s="591"/>
      <c r="DE4682" s="591"/>
      <c r="DF4682" s="591"/>
      <c r="DG4682" s="591"/>
      <c r="DH4682" s="591"/>
      <c r="DI4682" s="591"/>
      <c r="DJ4682" s="591"/>
      <c r="DK4682" s="591"/>
      <c r="DL4682" s="591"/>
      <c r="DM4682" s="591"/>
      <c r="DN4682" s="591"/>
      <c r="DO4682" s="591"/>
      <c r="DP4682" s="591"/>
      <c r="DQ4682" s="591"/>
      <c r="DR4682" s="591"/>
      <c r="DS4682" s="591"/>
      <c r="DT4682" s="591"/>
      <c r="DU4682" s="591"/>
      <c r="DV4682" s="591"/>
      <c r="DW4682" s="591"/>
      <c r="DX4682" s="591"/>
      <c r="DY4682" s="591"/>
      <c r="DZ4682" s="591"/>
      <c r="EA4682" s="591"/>
      <c r="EB4682" s="591"/>
      <c r="EC4682" s="591"/>
      <c r="ED4682" s="591"/>
      <c r="EE4682" s="591"/>
      <c r="EF4682" s="591"/>
      <c r="EG4682" s="591"/>
      <c r="EH4682" s="591"/>
      <c r="EI4682" s="591"/>
      <c r="EJ4682" s="591"/>
      <c r="EK4682" s="591"/>
      <c r="EL4682" s="591"/>
      <c r="EM4682" s="591"/>
      <c r="EN4682" s="591"/>
      <c r="EO4682" s="591"/>
      <c r="EP4682" s="591"/>
      <c r="EQ4682" s="591"/>
      <c r="ER4682" s="591"/>
      <c r="ES4682" s="591"/>
      <c r="ET4682" s="591"/>
      <c r="EU4682" s="591"/>
      <c r="EV4682" s="591"/>
      <c r="EW4682" s="591"/>
      <c r="EX4682" s="591"/>
      <c r="EY4682" s="591"/>
      <c r="EZ4682" s="591"/>
      <c r="FA4682" s="591"/>
      <c r="FB4682" s="591"/>
      <c r="FC4682" s="591"/>
      <c r="FD4682" s="591"/>
      <c r="FE4682" s="591"/>
      <c r="FF4682" s="591"/>
      <c r="FG4682" s="591"/>
      <c r="FH4682" s="591"/>
      <c r="FI4682" s="591"/>
      <c r="FJ4682" s="591"/>
      <c r="FK4682" s="591"/>
      <c r="FL4682" s="591"/>
      <c r="FM4682" s="591"/>
      <c r="FN4682" s="591"/>
      <c r="FO4682" s="591"/>
      <c r="FP4682" s="591"/>
      <c r="FQ4682" s="591"/>
      <c r="FR4682" s="591"/>
      <c r="FS4682" s="591"/>
      <c r="FT4682" s="591"/>
      <c r="FU4682" s="591"/>
      <c r="FV4682" s="591"/>
      <c r="FW4682" s="591"/>
      <c r="FX4682" s="591"/>
      <c r="FY4682" s="591"/>
      <c r="FZ4682" s="591"/>
      <c r="GA4682" s="591"/>
      <c r="GB4682" s="591"/>
      <c r="GC4682" s="591"/>
      <c r="GD4682" s="591"/>
      <c r="GE4682" s="591"/>
      <c r="GF4682" s="591"/>
      <c r="GG4682" s="591"/>
      <c r="GH4682" s="591"/>
      <c r="GI4682" s="591"/>
      <c r="GJ4682" s="591"/>
      <c r="GK4682" s="591"/>
      <c r="GL4682" s="591"/>
      <c r="GM4682" s="591"/>
      <c r="GN4682" s="591"/>
      <c r="GO4682" s="591"/>
      <c r="GP4682" s="591"/>
      <c r="GQ4682" s="591"/>
      <c r="GR4682" s="591"/>
      <c r="GS4682" s="591"/>
      <c r="GT4682" s="591"/>
      <c r="GU4682" s="591"/>
      <c r="GV4682" s="591"/>
      <c r="GW4682" s="591"/>
      <c r="GX4682" s="591"/>
      <c r="GY4682" s="591"/>
      <c r="GZ4682" s="591"/>
      <c r="HA4682" s="591"/>
      <c r="HB4682" s="591"/>
      <c r="HC4682" s="591"/>
      <c r="HD4682" s="591"/>
      <c r="HE4682" s="591"/>
      <c r="HF4682" s="591"/>
      <c r="HG4682" s="591"/>
      <c r="HH4682" s="591"/>
      <c r="HI4682" s="591"/>
      <c r="HJ4682" s="591"/>
      <c r="HK4682" s="591"/>
      <c r="HL4682" s="591"/>
      <c r="HM4682" s="591"/>
      <c r="HN4682" s="591"/>
      <c r="HO4682" s="591"/>
      <c r="HP4682" s="591"/>
      <c r="HQ4682" s="591"/>
      <c r="HR4682" s="591"/>
      <c r="HS4682" s="591"/>
      <c r="HT4682" s="591"/>
      <c r="HU4682" s="591"/>
      <c r="HV4682" s="591"/>
      <c r="HW4682" s="591"/>
      <c r="HX4682" s="591"/>
      <c r="HY4682" s="591"/>
      <c r="HZ4682" s="591"/>
      <c r="IA4682" s="591"/>
      <c r="IB4682" s="591"/>
      <c r="IC4682" s="591"/>
      <c r="ID4682" s="591"/>
      <c r="IE4682" s="591"/>
      <c r="IF4682" s="591"/>
      <c r="IG4682" s="591"/>
      <c r="IH4682" s="591"/>
      <c r="II4682" s="591"/>
      <c r="IJ4682" s="591"/>
      <c r="IK4682" s="591"/>
      <c r="IL4682" s="591"/>
      <c r="IM4682" s="591"/>
      <c r="IN4682" s="591"/>
      <c r="IO4682" s="591"/>
      <c r="IP4682" s="591"/>
      <c r="IQ4682" s="591"/>
      <c r="IR4682" s="591"/>
      <c r="IS4682" s="591"/>
      <c r="IT4682" s="591"/>
      <c r="IU4682" s="591"/>
      <c r="IV4682" s="591"/>
    </row>
    <row r="4683" spans="1:256" s="21" customFormat="1">
      <c r="A4683" s="13"/>
      <c r="B4683" s="8"/>
      <c r="C4683" s="8"/>
      <c r="D4683" s="113"/>
      <c r="E4683" s="266"/>
      <c r="F4683" s="33"/>
      <c r="G4683" s="282"/>
      <c r="H4683" s="283"/>
      <c r="I4683" s="33"/>
      <c r="J4683" s="33"/>
      <c r="K4683" s="33"/>
      <c r="L4683" s="33"/>
      <c r="M4683" s="33"/>
      <c r="N4683" s="33"/>
      <c r="O4683" s="33"/>
      <c r="P4683" s="33"/>
      <c r="Q4683" s="33"/>
      <c r="R4683" s="33"/>
      <c r="S4683" s="33"/>
      <c r="T4683" s="33"/>
      <c r="U4683" s="33"/>
      <c r="V4683" s="33"/>
      <c r="W4683" s="33"/>
      <c r="X4683" s="282"/>
      <c r="Y4683" s="33"/>
      <c r="Z4683" s="284"/>
      <c r="AA4683" s="284"/>
      <c r="AB4683" s="33"/>
      <c r="AC4683" s="33"/>
      <c r="AD4683" s="33"/>
      <c r="AE4683" s="33"/>
      <c r="AF4683" s="33"/>
      <c r="AG4683" s="33"/>
      <c r="AH4683" s="33"/>
      <c r="AI4683" s="33"/>
      <c r="AJ4683" s="33"/>
      <c r="AK4683" s="33"/>
      <c r="AL4683" s="33"/>
      <c r="AM4683" s="33"/>
      <c r="AN4683" s="33"/>
      <c r="AO4683" s="33"/>
      <c r="AP4683" s="34"/>
      <c r="AQ4683" s="34"/>
      <c r="AR4683" s="28"/>
      <c r="AS4683" s="29"/>
      <c r="AT4683" s="29"/>
      <c r="AU4683" s="29"/>
      <c r="AV4683" s="591"/>
      <c r="AW4683" s="591"/>
      <c r="AX4683" s="591"/>
      <c r="AY4683" s="591"/>
      <c r="AZ4683" s="591"/>
      <c r="BA4683" s="591"/>
      <c r="BB4683" s="591"/>
      <c r="BC4683" s="591"/>
      <c r="BD4683" s="591"/>
      <c r="BE4683" s="591"/>
      <c r="BF4683" s="591"/>
      <c r="BG4683" s="591"/>
      <c r="BH4683" s="591"/>
      <c r="BI4683" s="591"/>
      <c r="BJ4683" s="591"/>
      <c r="BK4683" s="591"/>
      <c r="BL4683" s="591"/>
      <c r="BM4683" s="591"/>
      <c r="BN4683" s="591"/>
      <c r="BO4683" s="591"/>
      <c r="BP4683" s="591"/>
      <c r="BQ4683" s="591"/>
      <c r="BR4683" s="591"/>
      <c r="BS4683" s="591"/>
      <c r="BT4683" s="591"/>
      <c r="BU4683" s="591"/>
      <c r="BV4683" s="591"/>
      <c r="BW4683" s="591"/>
      <c r="BX4683" s="591"/>
      <c r="BY4683" s="591"/>
      <c r="BZ4683" s="591"/>
      <c r="CA4683" s="591"/>
      <c r="CB4683" s="591"/>
      <c r="CC4683" s="591"/>
      <c r="CD4683" s="591"/>
      <c r="CE4683" s="591"/>
      <c r="CF4683" s="591"/>
      <c r="CG4683" s="591"/>
      <c r="CH4683" s="591"/>
      <c r="CI4683" s="591"/>
      <c r="CJ4683" s="591"/>
      <c r="CK4683" s="591"/>
      <c r="CL4683" s="591"/>
      <c r="CM4683" s="591"/>
      <c r="CN4683" s="591"/>
      <c r="CO4683" s="591"/>
      <c r="CP4683" s="591"/>
      <c r="CQ4683" s="591"/>
      <c r="CR4683" s="591"/>
      <c r="CS4683" s="591"/>
      <c r="CT4683" s="591"/>
      <c r="CU4683" s="591"/>
      <c r="CV4683" s="591"/>
      <c r="CW4683" s="591"/>
      <c r="CX4683" s="591"/>
      <c r="CY4683" s="591"/>
      <c r="CZ4683" s="591"/>
      <c r="DA4683" s="591"/>
      <c r="DB4683" s="591"/>
      <c r="DC4683" s="591"/>
      <c r="DD4683" s="591"/>
      <c r="DE4683" s="591"/>
      <c r="DF4683" s="591"/>
      <c r="DG4683" s="591"/>
      <c r="DH4683" s="591"/>
      <c r="DI4683" s="591"/>
      <c r="DJ4683" s="591"/>
      <c r="DK4683" s="591"/>
      <c r="DL4683" s="591"/>
      <c r="DM4683" s="591"/>
      <c r="DN4683" s="591"/>
      <c r="DO4683" s="591"/>
      <c r="DP4683" s="591"/>
      <c r="DQ4683" s="591"/>
      <c r="DR4683" s="591"/>
      <c r="DS4683" s="591"/>
      <c r="DT4683" s="591"/>
      <c r="DU4683" s="591"/>
      <c r="DV4683" s="591"/>
      <c r="DW4683" s="591"/>
      <c r="DX4683" s="591"/>
      <c r="DY4683" s="591"/>
      <c r="DZ4683" s="591"/>
      <c r="EA4683" s="591"/>
      <c r="EB4683" s="591"/>
      <c r="EC4683" s="591"/>
      <c r="ED4683" s="591"/>
      <c r="EE4683" s="591"/>
      <c r="EF4683" s="591"/>
      <c r="EG4683" s="591"/>
      <c r="EH4683" s="591"/>
      <c r="EI4683" s="591"/>
      <c r="EJ4683" s="591"/>
      <c r="EK4683" s="591"/>
      <c r="EL4683" s="591"/>
      <c r="EM4683" s="591"/>
      <c r="EN4683" s="591"/>
      <c r="EO4683" s="591"/>
      <c r="EP4683" s="591"/>
      <c r="EQ4683" s="591"/>
      <c r="ER4683" s="591"/>
      <c r="ES4683" s="591"/>
      <c r="ET4683" s="591"/>
      <c r="EU4683" s="591"/>
      <c r="EV4683" s="591"/>
      <c r="EW4683" s="591"/>
      <c r="EX4683" s="591"/>
      <c r="EY4683" s="591"/>
      <c r="EZ4683" s="591"/>
      <c r="FA4683" s="591"/>
      <c r="FB4683" s="591"/>
      <c r="FC4683" s="591"/>
      <c r="FD4683" s="591"/>
      <c r="FE4683" s="591"/>
      <c r="FF4683" s="591"/>
      <c r="FG4683" s="591"/>
      <c r="FH4683" s="591"/>
      <c r="FI4683" s="591"/>
      <c r="FJ4683" s="591"/>
      <c r="FK4683" s="591"/>
      <c r="FL4683" s="591"/>
      <c r="FM4683" s="591"/>
      <c r="FN4683" s="591"/>
      <c r="FO4683" s="591"/>
      <c r="FP4683" s="591"/>
      <c r="FQ4683" s="591"/>
      <c r="FR4683" s="591"/>
      <c r="FS4683" s="591"/>
      <c r="FT4683" s="591"/>
      <c r="FU4683" s="591"/>
      <c r="FV4683" s="591"/>
      <c r="FW4683" s="591"/>
      <c r="FX4683" s="591"/>
      <c r="FY4683" s="591"/>
      <c r="FZ4683" s="591"/>
      <c r="GA4683" s="591"/>
      <c r="GB4683" s="591"/>
      <c r="GC4683" s="591"/>
      <c r="GD4683" s="591"/>
      <c r="GE4683" s="591"/>
      <c r="GF4683" s="591"/>
      <c r="GG4683" s="591"/>
      <c r="GH4683" s="591"/>
      <c r="GI4683" s="591"/>
      <c r="GJ4683" s="591"/>
      <c r="GK4683" s="591"/>
      <c r="GL4683" s="591"/>
      <c r="GM4683" s="591"/>
      <c r="GN4683" s="591"/>
      <c r="GO4683" s="591"/>
      <c r="GP4683" s="591"/>
      <c r="GQ4683" s="591"/>
      <c r="GR4683" s="591"/>
      <c r="GS4683" s="591"/>
      <c r="GT4683" s="591"/>
      <c r="GU4683" s="591"/>
      <c r="GV4683" s="591"/>
      <c r="GW4683" s="591"/>
      <c r="GX4683" s="591"/>
      <c r="GY4683" s="591"/>
      <c r="GZ4683" s="591"/>
      <c r="HA4683" s="591"/>
      <c r="HB4683" s="591"/>
      <c r="HC4683" s="591"/>
      <c r="HD4683" s="591"/>
      <c r="HE4683" s="591"/>
      <c r="HF4683" s="591"/>
      <c r="HG4683" s="591"/>
      <c r="HH4683" s="591"/>
      <c r="HI4683" s="591"/>
      <c r="HJ4683" s="591"/>
      <c r="HK4683" s="591"/>
      <c r="HL4683" s="591"/>
      <c r="HM4683" s="591"/>
      <c r="HN4683" s="591"/>
      <c r="HO4683" s="591"/>
      <c r="HP4683" s="591"/>
      <c r="HQ4683" s="591"/>
      <c r="HR4683" s="591"/>
      <c r="HS4683" s="591"/>
      <c r="HT4683" s="591"/>
      <c r="HU4683" s="591"/>
      <c r="HV4683" s="591"/>
      <c r="HW4683" s="591"/>
      <c r="HX4683" s="591"/>
      <c r="HY4683" s="591"/>
      <c r="HZ4683" s="591"/>
      <c r="IA4683" s="591"/>
      <c r="IB4683" s="591"/>
      <c r="IC4683" s="591"/>
      <c r="ID4683" s="591"/>
      <c r="IE4683" s="591"/>
      <c r="IF4683" s="591"/>
      <c r="IG4683" s="591"/>
      <c r="IH4683" s="591"/>
      <c r="II4683" s="591"/>
      <c r="IJ4683" s="591"/>
      <c r="IK4683" s="591"/>
      <c r="IL4683" s="591"/>
      <c r="IM4683" s="591"/>
      <c r="IN4683" s="591"/>
      <c r="IO4683" s="591"/>
      <c r="IP4683" s="591"/>
      <c r="IQ4683" s="591"/>
      <c r="IR4683" s="591"/>
      <c r="IS4683" s="591"/>
      <c r="IT4683" s="591"/>
      <c r="IU4683" s="591"/>
      <c r="IV4683" s="591"/>
    </row>
    <row r="4684" spans="1:256" s="21" customFormat="1">
      <c r="A4684" s="13"/>
      <c r="B4684" s="8"/>
      <c r="C4684" s="8"/>
      <c r="D4684" s="113"/>
      <c r="E4684" s="33"/>
      <c r="F4684" s="33"/>
      <c r="G4684" s="282"/>
      <c r="H4684" s="283"/>
      <c r="I4684" s="33"/>
      <c r="J4684" s="33"/>
      <c r="K4684" s="33"/>
      <c r="L4684" s="33"/>
      <c r="M4684" s="33"/>
      <c r="N4684" s="33"/>
      <c r="O4684" s="33"/>
      <c r="P4684" s="33"/>
      <c r="Q4684" s="33"/>
      <c r="R4684" s="33"/>
      <c r="S4684" s="33"/>
      <c r="T4684" s="33"/>
      <c r="U4684" s="33"/>
      <c r="V4684" s="33"/>
      <c r="W4684" s="33"/>
      <c r="X4684" s="282"/>
      <c r="Y4684" s="33"/>
      <c r="Z4684" s="284"/>
      <c r="AA4684" s="284"/>
      <c r="AB4684" s="33"/>
      <c r="AC4684" s="33"/>
      <c r="AD4684" s="33"/>
      <c r="AE4684" s="33"/>
      <c r="AF4684" s="33"/>
      <c r="AG4684" s="33"/>
      <c r="AH4684" s="33"/>
      <c r="AI4684" s="33"/>
      <c r="AJ4684" s="33"/>
      <c r="AK4684" s="33"/>
      <c r="AL4684" s="33"/>
      <c r="AM4684" s="33"/>
      <c r="AN4684" s="33"/>
      <c r="AO4684" s="33"/>
      <c r="AP4684" s="34"/>
      <c r="AQ4684" s="34"/>
      <c r="AR4684" s="28"/>
      <c r="AS4684" s="29"/>
      <c r="AT4684" s="29"/>
      <c r="AU4684" s="29"/>
      <c r="AV4684" s="402"/>
      <c r="AW4684" s="402"/>
      <c r="AX4684" s="402"/>
      <c r="AY4684" s="402"/>
      <c r="AZ4684" s="402"/>
      <c r="BA4684" s="402"/>
      <c r="BB4684" s="402"/>
      <c r="BC4684" s="402"/>
      <c r="BD4684" s="402"/>
      <c r="BE4684" s="402"/>
      <c r="BF4684" s="402"/>
      <c r="BG4684" s="402"/>
      <c r="BH4684" s="402"/>
      <c r="BI4684" s="402"/>
      <c r="BJ4684" s="402"/>
      <c r="BK4684" s="402"/>
      <c r="BL4684" s="402"/>
      <c r="BM4684" s="402"/>
      <c r="BN4684" s="402"/>
      <c r="BO4684" s="402"/>
      <c r="BP4684" s="402"/>
      <c r="BQ4684" s="402"/>
      <c r="BR4684" s="402"/>
      <c r="BS4684" s="402"/>
      <c r="BT4684" s="402"/>
      <c r="BU4684" s="402"/>
      <c r="BV4684" s="402"/>
      <c r="BW4684" s="402"/>
      <c r="BX4684" s="402"/>
      <c r="BY4684" s="402"/>
      <c r="BZ4684" s="402"/>
      <c r="CA4684" s="402"/>
      <c r="CB4684" s="402"/>
      <c r="CC4684" s="402"/>
      <c r="CD4684" s="402"/>
      <c r="CE4684" s="402"/>
      <c r="CF4684" s="402"/>
      <c r="CG4684" s="402"/>
      <c r="CH4684" s="402"/>
      <c r="CI4684" s="402"/>
      <c r="CJ4684" s="402"/>
      <c r="CK4684" s="402"/>
      <c r="CL4684" s="402"/>
      <c r="CM4684" s="402"/>
      <c r="CN4684" s="402"/>
      <c r="CO4684" s="402"/>
      <c r="CP4684" s="402"/>
      <c r="CQ4684" s="402"/>
      <c r="CR4684" s="402"/>
      <c r="CS4684" s="402"/>
      <c r="CT4684" s="402"/>
      <c r="CU4684" s="402"/>
      <c r="CV4684" s="402"/>
      <c r="CW4684" s="402"/>
      <c r="CX4684" s="402"/>
      <c r="CY4684" s="402"/>
      <c r="CZ4684" s="402"/>
      <c r="DA4684" s="402"/>
      <c r="DB4684" s="402"/>
      <c r="DC4684" s="402"/>
      <c r="DD4684" s="402"/>
      <c r="DE4684" s="402"/>
      <c r="DF4684" s="402"/>
      <c r="DG4684" s="402"/>
      <c r="DH4684" s="402"/>
      <c r="DI4684" s="402"/>
      <c r="DJ4684" s="402"/>
      <c r="DK4684" s="402"/>
      <c r="DL4684" s="402"/>
      <c r="DM4684" s="402"/>
      <c r="DN4684" s="402"/>
      <c r="DO4684" s="402"/>
      <c r="DP4684" s="402"/>
      <c r="DQ4684" s="402"/>
      <c r="DR4684" s="402"/>
      <c r="DS4684" s="402"/>
      <c r="DT4684" s="402"/>
      <c r="DU4684" s="402"/>
      <c r="DV4684" s="402"/>
      <c r="DW4684" s="402"/>
      <c r="DX4684" s="402"/>
      <c r="DY4684" s="402"/>
      <c r="DZ4684" s="402"/>
      <c r="EA4684" s="402"/>
      <c r="EB4684" s="402"/>
      <c r="EC4684" s="402"/>
      <c r="ED4684" s="402"/>
      <c r="EE4684" s="402"/>
      <c r="EF4684" s="402"/>
      <c r="EG4684" s="402"/>
      <c r="EH4684" s="402"/>
      <c r="EI4684" s="402"/>
      <c r="EJ4684" s="402"/>
      <c r="EK4684" s="402"/>
      <c r="EL4684" s="402"/>
      <c r="EM4684" s="402"/>
      <c r="EN4684" s="402"/>
      <c r="EO4684" s="402"/>
      <c r="EP4684" s="402"/>
      <c r="EQ4684" s="402"/>
      <c r="ER4684" s="402"/>
      <c r="ES4684" s="402"/>
      <c r="ET4684" s="402"/>
      <c r="EU4684" s="402"/>
      <c r="EV4684" s="402"/>
      <c r="EW4684" s="402"/>
      <c r="EX4684" s="402"/>
      <c r="EY4684" s="402"/>
      <c r="EZ4684" s="402"/>
      <c r="FA4684" s="402"/>
      <c r="FB4684" s="402"/>
      <c r="FC4684" s="402"/>
      <c r="FD4684" s="402"/>
      <c r="FE4684" s="402"/>
      <c r="FF4684" s="402"/>
      <c r="FG4684" s="402"/>
      <c r="FH4684" s="402"/>
      <c r="FI4684" s="402"/>
      <c r="FJ4684" s="402"/>
      <c r="FK4684" s="402"/>
      <c r="FL4684" s="402"/>
      <c r="FM4684" s="402"/>
      <c r="FN4684" s="402"/>
      <c r="FO4684" s="402"/>
      <c r="FP4684" s="402"/>
      <c r="FQ4684" s="402"/>
      <c r="FR4684" s="402"/>
      <c r="FS4684" s="402"/>
      <c r="FT4684" s="402"/>
      <c r="FU4684" s="402"/>
      <c r="FV4684" s="402"/>
      <c r="FW4684" s="402"/>
      <c r="FX4684" s="402"/>
      <c r="FY4684" s="402"/>
      <c r="FZ4684" s="402"/>
      <c r="GA4684" s="402"/>
      <c r="GB4684" s="402"/>
      <c r="GC4684" s="402"/>
      <c r="GD4684" s="402"/>
      <c r="GE4684" s="402"/>
      <c r="GF4684" s="402"/>
      <c r="GG4684" s="402"/>
      <c r="GH4684" s="402"/>
      <c r="GI4684" s="402"/>
      <c r="GJ4684" s="402"/>
      <c r="GK4684" s="402"/>
      <c r="GL4684" s="402"/>
      <c r="GM4684" s="402"/>
      <c r="GN4684" s="402"/>
      <c r="GO4684" s="402"/>
      <c r="GP4684" s="402"/>
      <c r="GQ4684" s="402"/>
      <c r="GR4684" s="402"/>
      <c r="GS4684" s="402"/>
      <c r="GT4684" s="402"/>
      <c r="GU4684" s="402"/>
      <c r="GV4684" s="402"/>
      <c r="GW4684" s="402"/>
      <c r="GX4684" s="402"/>
      <c r="GY4684" s="402"/>
      <c r="GZ4684" s="402"/>
      <c r="HA4684" s="402"/>
      <c r="HB4684" s="402"/>
      <c r="HC4684" s="402"/>
      <c r="HD4684" s="402"/>
      <c r="HE4684" s="402"/>
      <c r="HF4684" s="402"/>
      <c r="HG4684" s="402"/>
      <c r="HH4684" s="402"/>
      <c r="HI4684" s="402"/>
      <c r="HJ4684" s="402"/>
      <c r="HK4684" s="402"/>
      <c r="HL4684" s="402"/>
      <c r="HM4684" s="402"/>
      <c r="HN4684" s="402"/>
      <c r="HO4684" s="402"/>
      <c r="HP4684" s="402"/>
      <c r="HQ4684" s="402"/>
      <c r="HR4684" s="402"/>
      <c r="HS4684" s="402"/>
      <c r="HT4684" s="402"/>
      <c r="HU4684" s="402"/>
      <c r="HV4684" s="402"/>
      <c r="HW4684" s="402"/>
      <c r="HX4684" s="402"/>
      <c r="HY4684" s="402"/>
      <c r="HZ4684" s="402"/>
      <c r="IA4684" s="402"/>
      <c r="IB4684" s="402"/>
      <c r="IC4684" s="402"/>
      <c r="ID4684" s="402"/>
      <c r="IE4684" s="402"/>
      <c r="IF4684" s="402"/>
      <c r="IG4684" s="402"/>
      <c r="IH4684" s="402"/>
      <c r="II4684" s="402"/>
      <c r="IJ4684" s="402"/>
      <c r="IK4684" s="402"/>
      <c r="IL4684" s="402"/>
      <c r="IM4684" s="402"/>
      <c r="IN4684" s="402"/>
      <c r="IO4684" s="402"/>
      <c r="IP4684" s="402"/>
      <c r="IQ4684" s="402"/>
      <c r="IR4684" s="402"/>
      <c r="IS4684" s="402"/>
      <c r="IT4684" s="402"/>
      <c r="IU4684" s="402"/>
      <c r="IV4684" s="402"/>
    </row>
    <row r="4685" spans="1:256" s="21" customFormat="1">
      <c r="A4685" s="13"/>
      <c r="B4685" s="8"/>
      <c r="C4685" s="8"/>
      <c r="D4685" s="113"/>
      <c r="E4685" s="404"/>
      <c r="F4685" s="33"/>
      <c r="G4685" s="282"/>
      <c r="H4685" s="283"/>
      <c r="I4685" s="33"/>
      <c r="J4685" s="33"/>
      <c r="K4685" s="33"/>
      <c r="L4685" s="33"/>
      <c r="M4685" s="33"/>
      <c r="N4685" s="33"/>
      <c r="O4685" s="33"/>
      <c r="P4685" s="33"/>
      <c r="Q4685" s="33"/>
      <c r="R4685" s="33"/>
      <c r="S4685" s="33"/>
      <c r="T4685" s="33"/>
      <c r="U4685" s="33"/>
      <c r="V4685" s="33"/>
      <c r="W4685" s="33"/>
      <c r="X4685" s="282"/>
      <c r="Y4685" s="33"/>
      <c r="Z4685" s="284"/>
      <c r="AA4685" s="284"/>
      <c r="AB4685" s="33"/>
      <c r="AC4685" s="33"/>
      <c r="AD4685" s="33"/>
      <c r="AE4685" s="33"/>
      <c r="AF4685" s="33"/>
      <c r="AG4685" s="33"/>
      <c r="AH4685" s="33"/>
      <c r="AI4685" s="33"/>
      <c r="AJ4685" s="33"/>
      <c r="AK4685" s="33"/>
      <c r="AL4685" s="33"/>
      <c r="AM4685" s="33"/>
      <c r="AN4685" s="33"/>
      <c r="AO4685" s="33"/>
      <c r="AP4685" s="34"/>
      <c r="AQ4685" s="34"/>
      <c r="AR4685" s="28"/>
      <c r="AS4685" s="29"/>
      <c r="AT4685" s="29"/>
      <c r="AU4685" s="29"/>
      <c r="AV4685" s="402"/>
      <c r="AW4685" s="402"/>
      <c r="AX4685" s="402"/>
      <c r="AY4685" s="402"/>
      <c r="AZ4685" s="402"/>
      <c r="BA4685" s="402"/>
      <c r="BB4685" s="402"/>
      <c r="BC4685" s="402"/>
      <c r="BD4685" s="402"/>
      <c r="BE4685" s="402"/>
      <c r="BF4685" s="402"/>
      <c r="BG4685" s="402"/>
      <c r="BH4685" s="402"/>
      <c r="BI4685" s="402"/>
      <c r="BJ4685" s="402"/>
      <c r="BK4685" s="402"/>
      <c r="BL4685" s="402"/>
      <c r="BM4685" s="402"/>
      <c r="BN4685" s="402"/>
      <c r="BO4685" s="402"/>
      <c r="BP4685" s="402"/>
      <c r="BQ4685" s="402"/>
      <c r="BR4685" s="402"/>
      <c r="BS4685" s="402"/>
      <c r="BT4685" s="402"/>
      <c r="BU4685" s="402"/>
      <c r="BV4685" s="402"/>
      <c r="BW4685" s="402"/>
      <c r="BX4685" s="402"/>
      <c r="BY4685" s="402"/>
      <c r="BZ4685" s="402"/>
      <c r="CA4685" s="402"/>
      <c r="CB4685" s="402"/>
      <c r="CC4685" s="402"/>
      <c r="CD4685" s="402"/>
      <c r="CE4685" s="402"/>
      <c r="CF4685" s="402"/>
      <c r="CG4685" s="402"/>
      <c r="CH4685" s="402"/>
      <c r="CI4685" s="402"/>
      <c r="CJ4685" s="402"/>
      <c r="CK4685" s="402"/>
      <c r="CL4685" s="402"/>
      <c r="CM4685" s="402"/>
      <c r="CN4685" s="402"/>
      <c r="CO4685" s="402"/>
      <c r="CP4685" s="402"/>
      <c r="CQ4685" s="402"/>
      <c r="CR4685" s="402"/>
      <c r="CS4685" s="402"/>
      <c r="CT4685" s="402"/>
      <c r="CU4685" s="402"/>
      <c r="CV4685" s="402"/>
      <c r="CW4685" s="402"/>
      <c r="CX4685" s="402"/>
      <c r="CY4685" s="402"/>
      <c r="CZ4685" s="402"/>
      <c r="DA4685" s="402"/>
      <c r="DB4685" s="402"/>
      <c r="DC4685" s="402"/>
      <c r="DD4685" s="402"/>
      <c r="DE4685" s="402"/>
      <c r="DF4685" s="402"/>
      <c r="DG4685" s="402"/>
      <c r="DH4685" s="402"/>
      <c r="DI4685" s="402"/>
      <c r="DJ4685" s="402"/>
      <c r="DK4685" s="402"/>
      <c r="DL4685" s="402"/>
      <c r="DM4685" s="402"/>
      <c r="DN4685" s="402"/>
      <c r="DO4685" s="402"/>
      <c r="DP4685" s="402"/>
      <c r="DQ4685" s="402"/>
      <c r="DR4685" s="402"/>
      <c r="DS4685" s="402"/>
      <c r="DT4685" s="402"/>
      <c r="DU4685" s="402"/>
      <c r="DV4685" s="402"/>
      <c r="DW4685" s="402"/>
      <c r="DX4685" s="402"/>
      <c r="DY4685" s="402"/>
      <c r="DZ4685" s="402"/>
      <c r="EA4685" s="402"/>
      <c r="EB4685" s="402"/>
      <c r="EC4685" s="402"/>
      <c r="ED4685" s="402"/>
      <c r="EE4685" s="402"/>
      <c r="EF4685" s="402"/>
      <c r="EG4685" s="402"/>
      <c r="EH4685" s="402"/>
      <c r="EI4685" s="402"/>
      <c r="EJ4685" s="402"/>
      <c r="EK4685" s="402"/>
      <c r="EL4685" s="402"/>
      <c r="EM4685" s="402"/>
      <c r="EN4685" s="402"/>
      <c r="EO4685" s="402"/>
      <c r="EP4685" s="402"/>
      <c r="EQ4685" s="402"/>
      <c r="ER4685" s="402"/>
      <c r="ES4685" s="402"/>
      <c r="ET4685" s="402"/>
      <c r="EU4685" s="402"/>
      <c r="EV4685" s="402"/>
      <c r="EW4685" s="402"/>
      <c r="EX4685" s="402"/>
      <c r="EY4685" s="402"/>
      <c r="EZ4685" s="402"/>
      <c r="FA4685" s="402"/>
      <c r="FB4685" s="402"/>
      <c r="FC4685" s="402"/>
      <c r="FD4685" s="402"/>
      <c r="FE4685" s="402"/>
      <c r="FF4685" s="402"/>
      <c r="FG4685" s="402"/>
      <c r="FH4685" s="402"/>
      <c r="FI4685" s="402"/>
      <c r="FJ4685" s="402"/>
      <c r="FK4685" s="402"/>
      <c r="FL4685" s="402"/>
      <c r="FM4685" s="402"/>
      <c r="FN4685" s="402"/>
      <c r="FO4685" s="402"/>
      <c r="FP4685" s="402"/>
      <c r="FQ4685" s="402"/>
      <c r="FR4685" s="402"/>
      <c r="FS4685" s="402"/>
      <c r="FT4685" s="402"/>
      <c r="FU4685" s="402"/>
      <c r="FV4685" s="402"/>
      <c r="FW4685" s="402"/>
      <c r="FX4685" s="402"/>
      <c r="FY4685" s="402"/>
      <c r="FZ4685" s="402"/>
      <c r="GA4685" s="402"/>
      <c r="GB4685" s="402"/>
      <c r="GC4685" s="402"/>
      <c r="GD4685" s="402"/>
      <c r="GE4685" s="402"/>
      <c r="GF4685" s="402"/>
      <c r="GG4685" s="402"/>
      <c r="GH4685" s="402"/>
      <c r="GI4685" s="402"/>
      <c r="GJ4685" s="402"/>
      <c r="GK4685" s="402"/>
      <c r="GL4685" s="402"/>
      <c r="GM4685" s="402"/>
      <c r="GN4685" s="402"/>
      <c r="GO4685" s="402"/>
      <c r="GP4685" s="402"/>
      <c r="GQ4685" s="402"/>
      <c r="GR4685" s="402"/>
      <c r="GS4685" s="402"/>
      <c r="GT4685" s="402"/>
      <c r="GU4685" s="402"/>
      <c r="GV4685" s="402"/>
      <c r="GW4685" s="402"/>
      <c r="GX4685" s="402"/>
      <c r="GY4685" s="402"/>
      <c r="GZ4685" s="402"/>
      <c r="HA4685" s="402"/>
      <c r="HB4685" s="402"/>
      <c r="HC4685" s="402"/>
      <c r="HD4685" s="402"/>
      <c r="HE4685" s="402"/>
      <c r="HF4685" s="402"/>
      <c r="HG4685" s="402"/>
      <c r="HH4685" s="402"/>
      <c r="HI4685" s="402"/>
      <c r="HJ4685" s="402"/>
      <c r="HK4685" s="402"/>
      <c r="HL4685" s="402"/>
      <c r="HM4685" s="402"/>
      <c r="HN4685" s="402"/>
      <c r="HO4685" s="402"/>
      <c r="HP4685" s="402"/>
      <c r="HQ4685" s="402"/>
      <c r="HR4685" s="402"/>
      <c r="HS4685" s="402"/>
      <c r="HT4685" s="402"/>
      <c r="HU4685" s="402"/>
      <c r="HV4685" s="402"/>
      <c r="HW4685" s="402"/>
      <c r="HX4685" s="402"/>
      <c r="HY4685" s="402"/>
      <c r="HZ4685" s="402"/>
      <c r="IA4685" s="402"/>
      <c r="IB4685" s="402"/>
      <c r="IC4685" s="402"/>
      <c r="ID4685" s="402"/>
      <c r="IE4685" s="402"/>
      <c r="IF4685" s="402"/>
      <c r="IG4685" s="402"/>
      <c r="IH4685" s="402"/>
      <c r="II4685" s="402"/>
      <c r="IJ4685" s="402"/>
      <c r="IK4685" s="402"/>
      <c r="IL4685" s="402"/>
      <c r="IM4685" s="402"/>
      <c r="IN4685" s="402"/>
      <c r="IO4685" s="402"/>
      <c r="IP4685" s="402"/>
      <c r="IQ4685" s="402"/>
      <c r="IR4685" s="402"/>
      <c r="IS4685" s="402"/>
      <c r="IT4685" s="402"/>
      <c r="IU4685" s="402"/>
      <c r="IV4685" s="402"/>
    </row>
    <row r="4686" spans="1:256" s="21" customFormat="1">
      <c r="A4686" s="12"/>
      <c r="B4686" s="9">
        <v>2</v>
      </c>
      <c r="C4686" s="9" t="s">
        <v>15</v>
      </c>
      <c r="D4686" s="81" t="s">
        <v>9</v>
      </c>
      <c r="E4686" s="405">
        <v>1009791450</v>
      </c>
      <c r="F4686" s="31">
        <f t="shared" ref="F4686:V4686" si="455">SUM(F4687:F4722)</f>
        <v>34855000</v>
      </c>
      <c r="G4686" s="31">
        <f t="shared" si="455"/>
        <v>34855000</v>
      </c>
      <c r="H4686" s="31">
        <f t="shared" si="455"/>
        <v>34855000</v>
      </c>
      <c r="I4686" s="31">
        <f t="shared" si="455"/>
        <v>0</v>
      </c>
      <c r="J4686" s="31">
        <f t="shared" si="455"/>
        <v>0</v>
      </c>
      <c r="K4686" s="31">
        <f t="shared" si="455"/>
        <v>0</v>
      </c>
      <c r="L4686" s="31">
        <f t="shared" si="455"/>
        <v>0</v>
      </c>
      <c r="M4686" s="31">
        <f t="shared" si="455"/>
        <v>0</v>
      </c>
      <c r="N4686" s="31">
        <f t="shared" si="455"/>
        <v>0</v>
      </c>
      <c r="O4686" s="31">
        <f t="shared" si="455"/>
        <v>0</v>
      </c>
      <c r="P4686" s="31">
        <f t="shared" si="455"/>
        <v>0</v>
      </c>
      <c r="Q4686" s="31">
        <f t="shared" si="455"/>
        <v>0</v>
      </c>
      <c r="R4686" s="31">
        <f t="shared" si="455"/>
        <v>0</v>
      </c>
      <c r="S4686" s="31">
        <f t="shared" si="455"/>
        <v>0</v>
      </c>
      <c r="T4686" s="31">
        <f t="shared" si="455"/>
        <v>0</v>
      </c>
      <c r="U4686" s="31">
        <f t="shared" si="455"/>
        <v>0</v>
      </c>
      <c r="V4686" s="31">
        <f t="shared" si="455"/>
        <v>0</v>
      </c>
      <c r="W4686" s="31">
        <f>SUM(O4686:V4686)</f>
        <v>0</v>
      </c>
      <c r="X4686" s="31">
        <f>SUM(X4687:X4722)</f>
        <v>0</v>
      </c>
      <c r="Y4686" s="31">
        <f>H4686+I4686+J4686+K4686+L4686+M4686+N4686+W4686+X4686</f>
        <v>34855000</v>
      </c>
      <c r="Z4686" s="31">
        <f t="shared" ref="Z4686:AK4686" si="456">SUM(Z4687:Z4722)</f>
        <v>0</v>
      </c>
      <c r="AA4686" s="31">
        <f t="shared" si="456"/>
        <v>0</v>
      </c>
      <c r="AB4686" s="31">
        <f t="shared" si="456"/>
        <v>0</v>
      </c>
      <c r="AC4686" s="31">
        <f t="shared" si="456"/>
        <v>0</v>
      </c>
      <c r="AD4686" s="31">
        <f t="shared" si="456"/>
        <v>0</v>
      </c>
      <c r="AE4686" s="31">
        <f t="shared" si="456"/>
        <v>0</v>
      </c>
      <c r="AF4686" s="31">
        <f t="shared" si="456"/>
        <v>0</v>
      </c>
      <c r="AG4686" s="31">
        <f t="shared" si="456"/>
        <v>0</v>
      </c>
      <c r="AH4686" s="31">
        <f t="shared" si="456"/>
        <v>0</v>
      </c>
      <c r="AI4686" s="31">
        <f t="shared" si="456"/>
        <v>0</v>
      </c>
      <c r="AJ4686" s="31">
        <f t="shared" si="456"/>
        <v>0</v>
      </c>
      <c r="AK4686" s="31">
        <f t="shared" si="456"/>
        <v>1500000</v>
      </c>
      <c r="AL4686" s="31">
        <f>SUM(AD4686:AK4686)</f>
        <v>1500000</v>
      </c>
      <c r="AM4686" s="31">
        <f>SUM(AM4687:AM4722)</f>
        <v>0</v>
      </c>
      <c r="AN4686" s="31">
        <f>SUM(AN4687:AN4722)</f>
        <v>0</v>
      </c>
      <c r="AO4686" s="31">
        <f>Z4686+AA4686+AB4686+AC4686+AL4686+AM4686+AN4686</f>
        <v>1500000</v>
      </c>
      <c r="AP4686" s="32">
        <f>E4686+Y4686-AO4686</f>
        <v>1043146450</v>
      </c>
      <c r="AQ4686" s="32"/>
      <c r="AR4686" s="28"/>
      <c r="AS4686" s="29">
        <f>E4686+H4686+I4686+J4686+K4686+L4686+M4686+N4686+W4686+X4686-Z4686-AB4686-AL4686-AC4686-AM4686-AN4686</f>
        <v>1043146450</v>
      </c>
      <c r="AT4686" s="29">
        <f>AP4686-AS4686</f>
        <v>0</v>
      </c>
      <c r="AU4686" s="29">
        <f>E4686</f>
        <v>1009791450</v>
      </c>
      <c r="AV4686" s="86">
        <f>AS4686-AU4686</f>
        <v>33355000</v>
      </c>
      <c r="AW4686" s="86">
        <f>Y4686-AO4686</f>
        <v>33355000</v>
      </c>
      <c r="AX4686" s="86">
        <f>AV4686-AW4686</f>
        <v>0</v>
      </c>
      <c r="AY4686" s="86"/>
      <c r="AZ4686" s="398"/>
      <c r="BA4686" s="86"/>
      <c r="BB4686" s="86"/>
      <c r="BC4686" s="86"/>
      <c r="BD4686" s="86"/>
      <c r="BE4686" s="86"/>
      <c r="BF4686" s="86"/>
      <c r="BG4686" s="86"/>
      <c r="BH4686" s="86"/>
      <c r="BI4686" s="86"/>
      <c r="BJ4686" s="86"/>
      <c r="BK4686" s="86"/>
      <c r="BL4686" s="86"/>
      <c r="BM4686" s="86"/>
      <c r="BN4686" s="86"/>
      <c r="BO4686" s="86"/>
      <c r="BP4686" s="86"/>
      <c r="BQ4686" s="86"/>
      <c r="BR4686" s="86"/>
      <c r="BS4686" s="86"/>
      <c r="BT4686" s="86"/>
      <c r="BU4686" s="86"/>
      <c r="BV4686" s="86"/>
      <c r="BW4686" s="86"/>
      <c r="BX4686" s="86"/>
      <c r="BY4686" s="86"/>
      <c r="BZ4686" s="86"/>
      <c r="CA4686" s="86"/>
      <c r="CB4686" s="86"/>
      <c r="CC4686" s="86"/>
      <c r="CD4686" s="86"/>
      <c r="CE4686" s="86"/>
      <c r="CF4686" s="86"/>
      <c r="CG4686" s="86"/>
      <c r="CH4686" s="86"/>
      <c r="CI4686" s="86"/>
      <c r="CJ4686" s="86"/>
      <c r="CK4686" s="86"/>
      <c r="CL4686" s="86"/>
      <c r="CM4686" s="86"/>
      <c r="CN4686" s="86"/>
      <c r="CO4686" s="86"/>
      <c r="CP4686" s="86"/>
      <c r="CQ4686" s="86"/>
      <c r="CR4686" s="86"/>
      <c r="CS4686" s="86"/>
      <c r="CT4686" s="86"/>
      <c r="CU4686" s="86"/>
      <c r="CV4686" s="86"/>
      <c r="CW4686" s="86"/>
      <c r="CX4686" s="86"/>
      <c r="CY4686" s="86"/>
      <c r="CZ4686" s="86"/>
      <c r="DA4686" s="86"/>
      <c r="DB4686" s="86"/>
      <c r="DC4686" s="86"/>
      <c r="DD4686" s="86"/>
      <c r="DE4686" s="86"/>
      <c r="DF4686" s="86"/>
      <c r="DG4686" s="86"/>
      <c r="DH4686" s="86"/>
      <c r="DI4686" s="86"/>
      <c r="DJ4686" s="86"/>
      <c r="DK4686" s="86"/>
      <c r="DL4686" s="86"/>
      <c r="DM4686" s="86"/>
      <c r="DN4686" s="86"/>
      <c r="DO4686" s="86"/>
      <c r="DP4686" s="86"/>
      <c r="DQ4686" s="86"/>
      <c r="DR4686" s="86"/>
      <c r="DS4686" s="86"/>
      <c r="DT4686" s="86"/>
      <c r="DU4686" s="86"/>
      <c r="DV4686" s="86"/>
      <c r="DW4686" s="86"/>
      <c r="DX4686" s="86"/>
      <c r="DY4686" s="86"/>
      <c r="DZ4686" s="86"/>
      <c r="EA4686" s="86"/>
      <c r="EB4686" s="86"/>
      <c r="EC4686" s="86"/>
      <c r="ED4686" s="86"/>
      <c r="EE4686" s="86"/>
      <c r="EF4686" s="86"/>
      <c r="EG4686" s="86"/>
      <c r="EH4686" s="86"/>
      <c r="EI4686" s="86"/>
      <c r="EJ4686" s="86"/>
      <c r="EK4686" s="86"/>
      <c r="EL4686" s="86"/>
      <c r="EM4686" s="86"/>
      <c r="EN4686" s="86"/>
      <c r="EO4686" s="86"/>
      <c r="EP4686" s="86"/>
      <c r="EQ4686" s="86"/>
      <c r="ER4686" s="86"/>
      <c r="ES4686" s="86"/>
      <c r="ET4686" s="86"/>
      <c r="EU4686" s="86"/>
      <c r="EV4686" s="86"/>
      <c r="EW4686" s="86"/>
      <c r="EX4686" s="86"/>
      <c r="EY4686" s="86"/>
      <c r="EZ4686" s="86"/>
      <c r="FA4686" s="86"/>
      <c r="FB4686" s="86"/>
      <c r="FC4686" s="86"/>
      <c r="FD4686" s="86"/>
      <c r="FE4686" s="86"/>
      <c r="FF4686" s="86"/>
      <c r="FG4686" s="86"/>
      <c r="FH4686" s="86"/>
      <c r="FI4686" s="86"/>
      <c r="FJ4686" s="86"/>
      <c r="FK4686" s="86"/>
      <c r="FL4686" s="86"/>
      <c r="FM4686" s="86"/>
      <c r="FN4686" s="86"/>
      <c r="FO4686" s="86"/>
      <c r="FP4686" s="86"/>
      <c r="FQ4686" s="86"/>
      <c r="FR4686" s="86"/>
      <c r="FS4686" s="86"/>
      <c r="FT4686" s="86"/>
      <c r="FU4686" s="86"/>
      <c r="FV4686" s="86"/>
      <c r="FW4686" s="86"/>
      <c r="FX4686" s="86"/>
      <c r="FY4686" s="86"/>
      <c r="FZ4686" s="86"/>
      <c r="GA4686" s="86"/>
      <c r="GB4686" s="86"/>
      <c r="GC4686" s="86"/>
      <c r="GD4686" s="86"/>
      <c r="GE4686" s="86"/>
      <c r="GF4686" s="86"/>
      <c r="GG4686" s="86"/>
      <c r="GH4686" s="86"/>
      <c r="GI4686" s="86"/>
      <c r="GJ4686" s="86"/>
      <c r="GK4686" s="86"/>
      <c r="GL4686" s="86"/>
      <c r="GM4686" s="86"/>
      <c r="GN4686" s="86"/>
      <c r="GO4686" s="86"/>
      <c r="GP4686" s="86"/>
      <c r="GQ4686" s="86"/>
      <c r="GR4686" s="86"/>
      <c r="GS4686" s="86"/>
      <c r="GT4686" s="86"/>
      <c r="GU4686" s="86"/>
      <c r="GV4686" s="86"/>
      <c r="GW4686" s="86"/>
      <c r="GX4686" s="86"/>
      <c r="GY4686" s="86"/>
      <c r="GZ4686" s="86"/>
      <c r="HA4686" s="86"/>
      <c r="HB4686" s="86"/>
      <c r="HC4686" s="86"/>
      <c r="HD4686" s="86"/>
      <c r="HE4686" s="86"/>
      <c r="HF4686" s="86"/>
      <c r="HG4686" s="86"/>
      <c r="HH4686" s="86"/>
      <c r="HI4686" s="86"/>
      <c r="HJ4686" s="86"/>
      <c r="HK4686" s="86"/>
      <c r="HL4686" s="86"/>
      <c r="HM4686" s="86"/>
      <c r="HN4686" s="86"/>
      <c r="HO4686" s="86"/>
      <c r="HP4686" s="86"/>
      <c r="HQ4686" s="86"/>
      <c r="HR4686" s="86"/>
      <c r="HS4686" s="86"/>
      <c r="HT4686" s="86"/>
      <c r="HU4686" s="86"/>
      <c r="HV4686" s="86"/>
      <c r="HW4686" s="86"/>
      <c r="HX4686" s="86"/>
      <c r="HY4686" s="86"/>
      <c r="HZ4686" s="86"/>
      <c r="IA4686" s="86"/>
      <c r="IB4686" s="86"/>
      <c r="IC4686" s="86"/>
      <c r="ID4686" s="86"/>
      <c r="IE4686" s="86"/>
      <c r="IF4686" s="86"/>
      <c r="IG4686" s="86"/>
      <c r="IH4686" s="86"/>
      <c r="II4686" s="86"/>
      <c r="IJ4686" s="86"/>
      <c r="IK4686" s="86"/>
      <c r="IL4686" s="86"/>
      <c r="IM4686" s="86"/>
      <c r="IN4686" s="86"/>
      <c r="IO4686" s="86"/>
      <c r="IP4686" s="86"/>
      <c r="IQ4686" s="86"/>
      <c r="IR4686" s="86"/>
      <c r="IS4686" s="86"/>
      <c r="IT4686" s="86"/>
      <c r="IU4686" s="86"/>
      <c r="IV4686" s="86"/>
    </row>
    <row r="4687" spans="1:256" s="402" customFormat="1">
      <c r="A4687" s="13"/>
      <c r="B4687" s="8"/>
      <c r="C4687" s="8"/>
      <c r="D4687" s="240"/>
      <c r="E4687" s="266"/>
      <c r="F4687" s="321"/>
      <c r="G4687" s="282"/>
      <c r="H4687" s="283"/>
      <c r="I4687" s="33"/>
      <c r="J4687" s="33"/>
      <c r="K4687" s="33"/>
      <c r="L4687" s="33"/>
      <c r="M4687" s="33"/>
      <c r="N4687" s="33"/>
      <c r="O4687" s="33"/>
      <c r="P4687" s="33"/>
      <c r="Q4687" s="33"/>
      <c r="R4687" s="33"/>
      <c r="S4687" s="33"/>
      <c r="T4687" s="33"/>
      <c r="U4687" s="33"/>
      <c r="V4687" s="33"/>
      <c r="W4687" s="33"/>
      <c r="X4687" s="282"/>
      <c r="Y4687" s="33"/>
      <c r="Z4687" s="284"/>
      <c r="AA4687" s="284"/>
      <c r="AB4687" s="33"/>
      <c r="AC4687" s="33"/>
      <c r="AD4687" s="33"/>
      <c r="AE4687" s="33"/>
      <c r="AF4687" s="33"/>
      <c r="AG4687" s="33"/>
      <c r="AH4687" s="33"/>
      <c r="AI4687" s="33"/>
      <c r="AJ4687" s="33"/>
      <c r="AK4687" s="33"/>
      <c r="AL4687" s="33"/>
      <c r="AM4687" s="33"/>
      <c r="AN4687" s="33"/>
      <c r="AO4687" s="33"/>
      <c r="AP4687" s="34"/>
      <c r="AQ4687" s="34"/>
      <c r="AR4687" s="28"/>
      <c r="AS4687" s="29"/>
      <c r="AT4687" s="29"/>
      <c r="AU4687" s="29"/>
    </row>
    <row r="4688" spans="1:256" s="402" customFormat="1">
      <c r="A4688" s="13"/>
      <c r="B4688" s="8"/>
      <c r="C4688" s="8"/>
      <c r="D4688" s="240"/>
      <c r="E4688" s="33"/>
      <c r="F4688" s="321"/>
      <c r="G4688" s="282"/>
      <c r="H4688" s="283"/>
      <c r="I4688" s="33"/>
      <c r="J4688" s="33"/>
      <c r="K4688" s="33"/>
      <c r="L4688" s="33"/>
      <c r="M4688" s="33"/>
      <c r="N4688" s="33"/>
      <c r="O4688" s="33"/>
      <c r="P4688" s="33"/>
      <c r="Q4688" s="33"/>
      <c r="R4688" s="33"/>
      <c r="S4688" s="33"/>
      <c r="T4688" s="33"/>
      <c r="U4688" s="33"/>
      <c r="V4688" s="33"/>
      <c r="W4688" s="33"/>
      <c r="X4688" s="282"/>
      <c r="Y4688" s="33"/>
      <c r="Z4688" s="284"/>
      <c r="AA4688" s="284"/>
      <c r="AB4688" s="33"/>
      <c r="AC4688" s="33"/>
      <c r="AD4688" s="33"/>
      <c r="AE4688" s="33"/>
      <c r="AF4688" s="33"/>
      <c r="AG4688" s="33"/>
      <c r="AH4688" s="33"/>
      <c r="AI4688" s="33"/>
      <c r="AJ4688" s="33"/>
      <c r="AK4688" s="33"/>
      <c r="AL4688" s="33"/>
      <c r="AM4688" s="33"/>
      <c r="AN4688" s="33"/>
      <c r="AO4688" s="33"/>
      <c r="AP4688" s="34"/>
      <c r="AQ4688" s="34"/>
      <c r="AR4688" s="28"/>
      <c r="AS4688" s="29"/>
      <c r="AT4688" s="29"/>
      <c r="AU4688" s="29"/>
    </row>
    <row r="4689" spans="1:47" s="483" customFormat="1">
      <c r="A4689" s="13"/>
      <c r="B4689" s="8"/>
      <c r="C4689" s="83">
        <v>403</v>
      </c>
      <c r="D4689" s="375" t="s">
        <v>239</v>
      </c>
      <c r="E4689" s="404"/>
      <c r="F4689" s="321"/>
      <c r="G4689" s="282"/>
      <c r="H4689" s="283"/>
      <c r="I4689" s="33"/>
      <c r="J4689" s="33"/>
      <c r="K4689" s="33"/>
      <c r="L4689" s="33"/>
      <c r="M4689" s="33"/>
      <c r="N4689" s="33"/>
      <c r="O4689" s="33"/>
      <c r="P4689" s="33"/>
      <c r="Q4689" s="33"/>
      <c r="R4689" s="33"/>
      <c r="S4689" s="33"/>
      <c r="T4689" s="33"/>
      <c r="U4689" s="33"/>
      <c r="V4689" s="33"/>
      <c r="W4689" s="33"/>
      <c r="X4689" s="282"/>
      <c r="Y4689" s="33"/>
      <c r="Z4689" s="284"/>
      <c r="AA4689" s="284"/>
      <c r="AB4689" s="33"/>
      <c r="AC4689" s="33"/>
      <c r="AD4689" s="33"/>
      <c r="AE4689" s="33"/>
      <c r="AF4689" s="33"/>
      <c r="AG4689" s="33"/>
      <c r="AH4689" s="33"/>
      <c r="AI4689" s="33"/>
      <c r="AJ4689" s="33"/>
      <c r="AK4689" s="33"/>
      <c r="AL4689" s="33"/>
      <c r="AM4689" s="33"/>
      <c r="AN4689" s="33"/>
      <c r="AO4689" s="33"/>
      <c r="AP4689" s="34"/>
      <c r="AQ4689" s="34"/>
      <c r="AR4689" s="28"/>
      <c r="AS4689" s="29"/>
      <c r="AT4689" s="29"/>
      <c r="AU4689" s="29"/>
    </row>
    <row r="4690" spans="1:47" s="483" customFormat="1">
      <c r="A4690" s="13"/>
      <c r="B4690" s="8"/>
      <c r="C4690" s="8"/>
      <c r="D4690" s="472" t="s">
        <v>240</v>
      </c>
      <c r="E4690" s="404"/>
      <c r="F4690" s="321"/>
      <c r="G4690" s="282"/>
      <c r="H4690" s="283"/>
      <c r="I4690" s="33"/>
      <c r="J4690" s="33"/>
      <c r="K4690" s="33"/>
      <c r="L4690" s="33"/>
      <c r="M4690" s="33"/>
      <c r="N4690" s="33"/>
      <c r="O4690" s="33"/>
      <c r="P4690" s="33"/>
      <c r="Q4690" s="33"/>
      <c r="R4690" s="33"/>
      <c r="S4690" s="33"/>
      <c r="T4690" s="33"/>
      <c r="U4690" s="33"/>
      <c r="V4690" s="33"/>
      <c r="W4690" s="33"/>
      <c r="X4690" s="282"/>
      <c r="Y4690" s="33"/>
      <c r="Z4690" s="284"/>
      <c r="AA4690" s="284"/>
      <c r="AB4690" s="33"/>
      <c r="AC4690" s="33"/>
      <c r="AD4690" s="33"/>
      <c r="AE4690" s="33"/>
      <c r="AF4690" s="33"/>
      <c r="AG4690" s="33"/>
      <c r="AH4690" s="33"/>
      <c r="AI4690" s="33"/>
      <c r="AJ4690" s="33"/>
      <c r="AK4690" s="33"/>
      <c r="AL4690" s="33"/>
      <c r="AM4690" s="33"/>
      <c r="AN4690" s="33"/>
      <c r="AO4690" s="33"/>
      <c r="AP4690" s="34"/>
      <c r="AQ4690" s="34"/>
      <c r="AR4690" s="28"/>
      <c r="AS4690" s="29"/>
      <c r="AT4690" s="29"/>
      <c r="AU4690" s="29"/>
    </row>
    <row r="4691" spans="1:47" s="483" customFormat="1">
      <c r="A4691" s="13"/>
      <c r="B4691" s="8"/>
      <c r="C4691" s="8"/>
      <c r="D4691" s="473" t="s">
        <v>185</v>
      </c>
      <c r="E4691" s="404"/>
      <c r="F4691" s="321"/>
      <c r="G4691" s="282"/>
      <c r="H4691" s="283"/>
      <c r="I4691" s="33"/>
      <c r="J4691" s="33"/>
      <c r="K4691" s="33"/>
      <c r="L4691" s="33"/>
      <c r="M4691" s="33"/>
      <c r="N4691" s="33"/>
      <c r="O4691" s="33"/>
      <c r="P4691" s="33"/>
      <c r="Q4691" s="33"/>
      <c r="R4691" s="33"/>
      <c r="S4691" s="33"/>
      <c r="T4691" s="33"/>
      <c r="U4691" s="33"/>
      <c r="V4691" s="33"/>
      <c r="W4691" s="33"/>
      <c r="X4691" s="282"/>
      <c r="Y4691" s="33"/>
      <c r="Z4691" s="284"/>
      <c r="AA4691" s="284"/>
      <c r="AB4691" s="33"/>
      <c r="AC4691" s="33"/>
      <c r="AD4691" s="33"/>
      <c r="AE4691" s="33"/>
      <c r="AF4691" s="33"/>
      <c r="AG4691" s="33"/>
      <c r="AH4691" s="33"/>
      <c r="AI4691" s="33"/>
      <c r="AJ4691" s="33"/>
      <c r="AK4691" s="33"/>
      <c r="AL4691" s="33"/>
      <c r="AM4691" s="33"/>
      <c r="AN4691" s="33"/>
      <c r="AO4691" s="33"/>
      <c r="AP4691" s="34"/>
      <c r="AQ4691" s="34"/>
      <c r="AR4691" s="28"/>
      <c r="AS4691" s="29"/>
      <c r="AT4691" s="29"/>
      <c r="AU4691" s="29"/>
    </row>
    <row r="4692" spans="1:47" s="483" customFormat="1">
      <c r="A4692" s="13"/>
      <c r="B4692" s="8"/>
      <c r="C4692" s="8"/>
      <c r="D4692" s="344" t="s">
        <v>1867</v>
      </c>
      <c r="E4692" s="404"/>
      <c r="F4692" s="261">
        <v>855000</v>
      </c>
      <c r="G4692" s="282">
        <v>855000</v>
      </c>
      <c r="H4692" s="283">
        <v>855000</v>
      </c>
      <c r="I4692" s="33"/>
      <c r="J4692" s="33"/>
      <c r="K4692" s="33"/>
      <c r="L4692" s="33"/>
      <c r="M4692" s="33"/>
      <c r="N4692" s="33"/>
      <c r="O4692" s="33"/>
      <c r="P4692" s="33"/>
      <c r="Q4692" s="33"/>
      <c r="R4692" s="33"/>
      <c r="S4692" s="33"/>
      <c r="T4692" s="33"/>
      <c r="U4692" s="33"/>
      <c r="V4692" s="33"/>
      <c r="W4692" s="33"/>
      <c r="X4692" s="282"/>
      <c r="Y4692" s="33"/>
      <c r="Z4692" s="284"/>
      <c r="AA4692" s="284"/>
      <c r="AB4692" s="33"/>
      <c r="AC4692" s="33"/>
      <c r="AD4692" s="33"/>
      <c r="AE4692" s="33"/>
      <c r="AF4692" s="33"/>
      <c r="AG4692" s="33"/>
      <c r="AH4692" s="33"/>
      <c r="AI4692" s="33"/>
      <c r="AJ4692" s="33"/>
      <c r="AK4692" s="33"/>
      <c r="AL4692" s="33"/>
      <c r="AM4692" s="33"/>
      <c r="AN4692" s="33"/>
      <c r="AO4692" s="33"/>
      <c r="AP4692" s="34"/>
      <c r="AQ4692" s="34"/>
      <c r="AR4692" s="28"/>
      <c r="AS4692" s="29"/>
      <c r="AT4692" s="29"/>
      <c r="AU4692" s="29"/>
    </row>
    <row r="4693" spans="1:47" s="483" customFormat="1">
      <c r="A4693" s="13"/>
      <c r="B4693" s="8"/>
      <c r="C4693" s="8"/>
      <c r="D4693" s="240"/>
      <c r="E4693" s="404"/>
      <c r="F4693" s="321"/>
      <c r="G4693" s="282"/>
      <c r="H4693" s="283"/>
      <c r="I4693" s="33"/>
      <c r="J4693" s="33"/>
      <c r="K4693" s="33"/>
      <c r="L4693" s="33"/>
      <c r="M4693" s="33"/>
      <c r="N4693" s="33"/>
      <c r="O4693" s="33"/>
      <c r="P4693" s="33"/>
      <c r="Q4693" s="33"/>
      <c r="R4693" s="33"/>
      <c r="S4693" s="33"/>
      <c r="T4693" s="33"/>
      <c r="U4693" s="33"/>
      <c r="V4693" s="33"/>
      <c r="W4693" s="33"/>
      <c r="X4693" s="282"/>
      <c r="Y4693" s="33"/>
      <c r="Z4693" s="284"/>
      <c r="AA4693" s="284"/>
      <c r="AB4693" s="33"/>
      <c r="AC4693" s="33"/>
      <c r="AD4693" s="33"/>
      <c r="AE4693" s="33"/>
      <c r="AF4693" s="33"/>
      <c r="AG4693" s="33"/>
      <c r="AH4693" s="33"/>
      <c r="AI4693" s="33"/>
      <c r="AJ4693" s="33"/>
      <c r="AK4693" s="33"/>
      <c r="AL4693" s="33"/>
      <c r="AM4693" s="33"/>
      <c r="AN4693" s="33"/>
      <c r="AO4693" s="33"/>
      <c r="AP4693" s="34"/>
      <c r="AQ4693" s="34"/>
      <c r="AR4693" s="28"/>
      <c r="AS4693" s="29"/>
      <c r="AT4693" s="29"/>
      <c r="AU4693" s="29"/>
    </row>
    <row r="4694" spans="1:47" s="483" customFormat="1">
      <c r="A4694" s="13"/>
      <c r="B4694" s="8"/>
      <c r="C4694" s="8"/>
      <c r="D4694" s="240"/>
      <c r="E4694" s="404"/>
      <c r="F4694" s="321"/>
      <c r="G4694" s="282"/>
      <c r="H4694" s="283"/>
      <c r="I4694" s="33"/>
      <c r="J4694" s="33"/>
      <c r="K4694" s="33"/>
      <c r="L4694" s="33"/>
      <c r="M4694" s="33"/>
      <c r="N4694" s="33"/>
      <c r="O4694" s="33"/>
      <c r="P4694" s="33"/>
      <c r="Q4694" s="33"/>
      <c r="R4694" s="33"/>
      <c r="S4694" s="33"/>
      <c r="T4694" s="33"/>
      <c r="U4694" s="33"/>
      <c r="V4694" s="33"/>
      <c r="W4694" s="33"/>
      <c r="X4694" s="282"/>
      <c r="Y4694" s="33"/>
      <c r="Z4694" s="284"/>
      <c r="AA4694" s="284"/>
      <c r="AB4694" s="33"/>
      <c r="AC4694" s="33"/>
      <c r="AD4694" s="33"/>
      <c r="AE4694" s="33"/>
      <c r="AF4694" s="33"/>
      <c r="AG4694" s="33"/>
      <c r="AH4694" s="33"/>
      <c r="AI4694" s="33"/>
      <c r="AJ4694" s="33"/>
      <c r="AK4694" s="33"/>
      <c r="AL4694" s="33"/>
      <c r="AM4694" s="33"/>
      <c r="AN4694" s="33"/>
      <c r="AO4694" s="33"/>
      <c r="AP4694" s="34"/>
      <c r="AQ4694" s="34"/>
      <c r="AR4694" s="28"/>
      <c r="AS4694" s="29"/>
      <c r="AT4694" s="29"/>
      <c r="AU4694" s="29"/>
    </row>
    <row r="4695" spans="1:47" s="483" customFormat="1">
      <c r="A4695" s="13"/>
      <c r="B4695" s="8"/>
      <c r="C4695" s="83">
        <v>404</v>
      </c>
      <c r="D4695" s="375" t="s">
        <v>532</v>
      </c>
      <c r="E4695" s="404"/>
      <c r="F4695" s="321"/>
      <c r="G4695" s="282"/>
      <c r="H4695" s="283"/>
      <c r="I4695" s="33"/>
      <c r="J4695" s="33"/>
      <c r="K4695" s="33"/>
      <c r="L4695" s="33"/>
      <c r="M4695" s="33"/>
      <c r="N4695" s="33"/>
      <c r="O4695" s="33"/>
      <c r="P4695" s="33"/>
      <c r="Q4695" s="33"/>
      <c r="R4695" s="33"/>
      <c r="S4695" s="33"/>
      <c r="T4695" s="33"/>
      <c r="U4695" s="33"/>
      <c r="V4695" s="33"/>
      <c r="W4695" s="33"/>
      <c r="X4695" s="282"/>
      <c r="Y4695" s="33"/>
      <c r="Z4695" s="284"/>
      <c r="AA4695" s="284"/>
      <c r="AB4695" s="33"/>
      <c r="AC4695" s="33"/>
      <c r="AD4695" s="33"/>
      <c r="AE4695" s="33"/>
      <c r="AF4695" s="33"/>
      <c r="AG4695" s="33"/>
      <c r="AH4695" s="33"/>
      <c r="AI4695" s="33"/>
      <c r="AJ4695" s="33"/>
      <c r="AK4695" s="33"/>
      <c r="AL4695" s="33"/>
      <c r="AM4695" s="33"/>
      <c r="AN4695" s="33"/>
      <c r="AO4695" s="33"/>
      <c r="AP4695" s="34"/>
      <c r="AQ4695" s="34"/>
      <c r="AR4695" s="28"/>
      <c r="AS4695" s="29"/>
      <c r="AT4695" s="29"/>
      <c r="AU4695" s="29"/>
    </row>
    <row r="4696" spans="1:47" s="483" customFormat="1">
      <c r="A4696" s="13"/>
      <c r="B4696" s="8"/>
      <c r="C4696" s="8"/>
      <c r="D4696" s="472" t="s">
        <v>533</v>
      </c>
      <c r="E4696" s="404"/>
      <c r="F4696" s="321"/>
      <c r="G4696" s="282"/>
      <c r="H4696" s="283"/>
      <c r="I4696" s="33"/>
      <c r="J4696" s="33"/>
      <c r="K4696" s="33"/>
      <c r="L4696" s="33"/>
      <c r="M4696" s="33"/>
      <c r="N4696" s="33"/>
      <c r="O4696" s="33"/>
      <c r="P4696" s="33"/>
      <c r="Q4696" s="33"/>
      <c r="R4696" s="33"/>
      <c r="S4696" s="33"/>
      <c r="T4696" s="33"/>
      <c r="U4696" s="33"/>
      <c r="V4696" s="33"/>
      <c r="W4696" s="33"/>
      <c r="X4696" s="282"/>
      <c r="Y4696" s="33"/>
      <c r="Z4696" s="284"/>
      <c r="AA4696" s="284"/>
      <c r="AB4696" s="33"/>
      <c r="AC4696" s="33"/>
      <c r="AD4696" s="33"/>
      <c r="AE4696" s="33"/>
      <c r="AF4696" s="33"/>
      <c r="AG4696" s="33"/>
      <c r="AH4696" s="33"/>
      <c r="AI4696" s="33"/>
      <c r="AJ4696" s="33"/>
      <c r="AK4696" s="33"/>
      <c r="AL4696" s="33"/>
      <c r="AM4696" s="33"/>
      <c r="AN4696" s="33"/>
      <c r="AO4696" s="33"/>
      <c r="AP4696" s="34"/>
      <c r="AQ4696" s="34"/>
      <c r="AR4696" s="28"/>
      <c r="AS4696" s="29"/>
      <c r="AT4696" s="29"/>
      <c r="AU4696" s="29"/>
    </row>
    <row r="4697" spans="1:47" s="483" customFormat="1">
      <c r="A4697" s="13"/>
      <c r="B4697" s="8"/>
      <c r="C4697" s="8"/>
      <c r="D4697" s="473" t="s">
        <v>174</v>
      </c>
      <c r="E4697" s="404"/>
      <c r="F4697" s="321"/>
      <c r="G4697" s="282"/>
      <c r="H4697" s="283"/>
      <c r="I4697" s="33"/>
      <c r="J4697" s="33"/>
      <c r="K4697" s="33"/>
      <c r="L4697" s="33"/>
      <c r="M4697" s="33"/>
      <c r="N4697" s="33"/>
      <c r="O4697" s="33"/>
      <c r="P4697" s="33"/>
      <c r="Q4697" s="33"/>
      <c r="R4697" s="33"/>
      <c r="S4697" s="33"/>
      <c r="T4697" s="33"/>
      <c r="U4697" s="33"/>
      <c r="V4697" s="33"/>
      <c r="W4697" s="33"/>
      <c r="X4697" s="282"/>
      <c r="Y4697" s="33"/>
      <c r="Z4697" s="284"/>
      <c r="AA4697" s="284"/>
      <c r="AB4697" s="33"/>
      <c r="AC4697" s="33"/>
      <c r="AD4697" s="33"/>
      <c r="AE4697" s="33"/>
      <c r="AF4697" s="33"/>
      <c r="AG4697" s="33"/>
      <c r="AH4697" s="33"/>
      <c r="AI4697" s="33"/>
      <c r="AJ4697" s="33"/>
      <c r="AK4697" s="33"/>
      <c r="AL4697" s="33"/>
      <c r="AM4697" s="33"/>
      <c r="AN4697" s="33"/>
      <c r="AO4697" s="33"/>
      <c r="AP4697" s="34"/>
      <c r="AQ4697" s="34"/>
      <c r="AR4697" s="28"/>
      <c r="AS4697" s="29"/>
      <c r="AT4697" s="29"/>
      <c r="AU4697" s="29"/>
    </row>
    <row r="4698" spans="1:47" s="532" customFormat="1" ht="15">
      <c r="A4698" s="13"/>
      <c r="B4698" s="8"/>
      <c r="C4698" s="8"/>
      <c r="D4698" s="506" t="s">
        <v>557</v>
      </c>
      <c r="E4698" s="404"/>
      <c r="F4698" s="321"/>
      <c r="G4698" s="282"/>
      <c r="H4698" s="283"/>
      <c r="I4698" s="33"/>
      <c r="J4698" s="33"/>
      <c r="K4698" s="33"/>
      <c r="L4698" s="33"/>
      <c r="M4698" s="33"/>
      <c r="N4698" s="33"/>
      <c r="O4698" s="33"/>
      <c r="P4698" s="33"/>
      <c r="Q4698" s="33"/>
      <c r="R4698" s="33"/>
      <c r="S4698" s="33"/>
      <c r="T4698" s="33"/>
      <c r="U4698" s="33"/>
      <c r="V4698" s="33"/>
      <c r="W4698" s="33"/>
      <c r="X4698" s="282"/>
      <c r="Y4698" s="33"/>
      <c r="Z4698" s="284"/>
      <c r="AA4698" s="284"/>
      <c r="AB4698" s="33"/>
      <c r="AC4698" s="33"/>
      <c r="AD4698" s="33"/>
      <c r="AE4698" s="33"/>
      <c r="AF4698" s="33"/>
      <c r="AG4698" s="33"/>
      <c r="AH4698" s="33"/>
      <c r="AI4698" s="33"/>
      <c r="AJ4698" s="33"/>
      <c r="AK4698" s="33"/>
      <c r="AL4698" s="33"/>
      <c r="AM4698" s="33"/>
      <c r="AN4698" s="33"/>
      <c r="AO4698" s="33"/>
      <c r="AP4698" s="34"/>
      <c r="AQ4698" s="34"/>
      <c r="AR4698" s="28"/>
      <c r="AS4698" s="29"/>
      <c r="AT4698" s="29"/>
      <c r="AU4698" s="29"/>
    </row>
    <row r="4699" spans="1:47" s="483" customFormat="1">
      <c r="A4699" s="13"/>
      <c r="B4699" s="8"/>
      <c r="C4699" s="8"/>
      <c r="D4699" s="345" t="s">
        <v>241</v>
      </c>
      <c r="E4699" s="404"/>
      <c r="F4699" s="261">
        <v>1500000</v>
      </c>
      <c r="G4699" s="282">
        <f>SUM(H4700:H4702)</f>
        <v>1500000</v>
      </c>
      <c r="H4699" s="283"/>
      <c r="I4699" s="33"/>
      <c r="J4699" s="33"/>
      <c r="K4699" s="33"/>
      <c r="L4699" s="33"/>
      <c r="M4699" s="33"/>
      <c r="N4699" s="33"/>
      <c r="O4699" s="33"/>
      <c r="P4699" s="33"/>
      <c r="Q4699" s="33"/>
      <c r="R4699" s="33"/>
      <c r="S4699" s="33"/>
      <c r="T4699" s="33"/>
      <c r="U4699" s="33"/>
      <c r="V4699" s="33"/>
      <c r="W4699" s="33"/>
      <c r="X4699" s="282"/>
      <c r="Y4699" s="33"/>
      <c r="Z4699" s="284"/>
      <c r="AA4699" s="284"/>
      <c r="AB4699" s="33"/>
      <c r="AC4699" s="33"/>
      <c r="AD4699" s="33"/>
      <c r="AE4699" s="33"/>
      <c r="AF4699" s="33"/>
      <c r="AG4699" s="33"/>
      <c r="AH4699" s="33"/>
      <c r="AI4699" s="33"/>
      <c r="AJ4699" s="33"/>
      <c r="AK4699" s="33"/>
      <c r="AL4699" s="33"/>
      <c r="AM4699" s="33"/>
      <c r="AN4699" s="33"/>
      <c r="AO4699" s="33"/>
      <c r="AP4699" s="34"/>
      <c r="AQ4699" s="34"/>
      <c r="AR4699" s="28"/>
      <c r="AS4699" s="29"/>
      <c r="AT4699" s="29"/>
      <c r="AU4699" s="29"/>
    </row>
    <row r="4700" spans="1:47" s="532" customFormat="1">
      <c r="A4700" s="13"/>
      <c r="B4700" s="8"/>
      <c r="C4700" s="8"/>
      <c r="D4700" s="344" t="s">
        <v>1868</v>
      </c>
      <c r="E4700" s="404"/>
      <c r="F4700" s="261"/>
      <c r="G4700" s="282"/>
      <c r="H4700" s="283">
        <v>1200000</v>
      </c>
      <c r="I4700" s="33"/>
      <c r="J4700" s="33"/>
      <c r="K4700" s="33"/>
      <c r="L4700" s="33"/>
      <c r="M4700" s="33"/>
      <c r="N4700" s="33"/>
      <c r="O4700" s="33"/>
      <c r="P4700" s="33"/>
      <c r="Q4700" s="33"/>
      <c r="R4700" s="33"/>
      <c r="S4700" s="33"/>
      <c r="T4700" s="33"/>
      <c r="U4700" s="33"/>
      <c r="V4700" s="33"/>
      <c r="W4700" s="33"/>
      <c r="X4700" s="282"/>
      <c r="Y4700" s="33"/>
      <c r="Z4700" s="284"/>
      <c r="AA4700" s="284"/>
      <c r="AB4700" s="33"/>
      <c r="AC4700" s="33"/>
      <c r="AD4700" s="33"/>
      <c r="AE4700" s="33"/>
      <c r="AF4700" s="33"/>
      <c r="AG4700" s="33"/>
      <c r="AH4700" s="33"/>
      <c r="AI4700" s="33"/>
      <c r="AJ4700" s="33"/>
      <c r="AK4700" s="33">
        <v>1200000</v>
      </c>
      <c r="AL4700" s="33"/>
      <c r="AM4700" s="33"/>
      <c r="AN4700" s="33"/>
      <c r="AO4700" s="33"/>
      <c r="AP4700" s="34"/>
      <c r="AQ4700" s="34"/>
      <c r="AR4700" s="28"/>
      <c r="AS4700" s="29"/>
      <c r="AT4700" s="29"/>
      <c r="AU4700" s="29"/>
    </row>
    <row r="4701" spans="1:47" s="532" customFormat="1">
      <c r="A4701" s="13"/>
      <c r="B4701" s="8"/>
      <c r="C4701" s="8"/>
      <c r="D4701" s="344" t="s">
        <v>1869</v>
      </c>
      <c r="E4701" s="404"/>
      <c r="F4701" s="261"/>
      <c r="G4701" s="282"/>
      <c r="H4701" s="283">
        <v>120000</v>
      </c>
      <c r="I4701" s="33"/>
      <c r="J4701" s="33"/>
      <c r="K4701" s="33"/>
      <c r="L4701" s="33"/>
      <c r="M4701" s="33"/>
      <c r="N4701" s="33"/>
      <c r="O4701" s="33"/>
      <c r="P4701" s="33"/>
      <c r="Q4701" s="33"/>
      <c r="R4701" s="33"/>
      <c r="S4701" s="33"/>
      <c r="T4701" s="33"/>
      <c r="U4701" s="33"/>
      <c r="V4701" s="33"/>
      <c r="W4701" s="33"/>
      <c r="X4701" s="282"/>
      <c r="Y4701" s="33"/>
      <c r="Z4701" s="284"/>
      <c r="AA4701" s="284"/>
      <c r="AB4701" s="33"/>
      <c r="AC4701" s="33"/>
      <c r="AD4701" s="33"/>
      <c r="AE4701" s="33"/>
      <c r="AF4701" s="33"/>
      <c r="AG4701" s="33"/>
      <c r="AH4701" s="33"/>
      <c r="AI4701" s="33"/>
      <c r="AJ4701" s="33"/>
      <c r="AK4701" s="33">
        <v>120000</v>
      </c>
      <c r="AL4701" s="33"/>
      <c r="AM4701" s="33"/>
      <c r="AN4701" s="33"/>
      <c r="AO4701" s="33"/>
      <c r="AP4701" s="34"/>
      <c r="AQ4701" s="34"/>
      <c r="AR4701" s="28"/>
      <c r="AS4701" s="29"/>
      <c r="AT4701" s="29"/>
      <c r="AU4701" s="29"/>
    </row>
    <row r="4702" spans="1:47" s="532" customFormat="1">
      <c r="A4702" s="13"/>
      <c r="B4702" s="8"/>
      <c r="C4702" s="8"/>
      <c r="D4702" s="344" t="s">
        <v>1869</v>
      </c>
      <c r="E4702" s="404"/>
      <c r="F4702" s="261"/>
      <c r="G4702" s="282"/>
      <c r="H4702" s="283">
        <v>180000</v>
      </c>
      <c r="I4702" s="33"/>
      <c r="J4702" s="33"/>
      <c r="K4702" s="33"/>
      <c r="L4702" s="33"/>
      <c r="M4702" s="33"/>
      <c r="N4702" s="33"/>
      <c r="O4702" s="33"/>
      <c r="P4702" s="33"/>
      <c r="Q4702" s="33"/>
      <c r="R4702" s="33"/>
      <c r="S4702" s="33"/>
      <c r="T4702" s="33"/>
      <c r="U4702" s="33"/>
      <c r="V4702" s="33"/>
      <c r="W4702" s="33"/>
      <c r="X4702" s="282"/>
      <c r="Y4702" s="33"/>
      <c r="Z4702" s="284"/>
      <c r="AA4702" s="284"/>
      <c r="AB4702" s="33"/>
      <c r="AC4702" s="33"/>
      <c r="AD4702" s="33"/>
      <c r="AE4702" s="33"/>
      <c r="AF4702" s="33"/>
      <c r="AG4702" s="33"/>
      <c r="AH4702" s="33"/>
      <c r="AI4702" s="33"/>
      <c r="AJ4702" s="33"/>
      <c r="AK4702" s="33">
        <v>180000</v>
      </c>
      <c r="AL4702" s="33"/>
      <c r="AM4702" s="33"/>
      <c r="AN4702" s="33"/>
      <c r="AO4702" s="33"/>
      <c r="AP4702" s="34"/>
      <c r="AQ4702" s="34"/>
      <c r="AR4702" s="28"/>
      <c r="AS4702" s="29"/>
      <c r="AT4702" s="29"/>
      <c r="AU4702" s="29"/>
    </row>
    <row r="4703" spans="1:47" s="483" customFormat="1">
      <c r="A4703" s="13"/>
      <c r="B4703" s="8"/>
      <c r="C4703" s="8"/>
      <c r="D4703" s="240"/>
      <c r="E4703" s="404"/>
      <c r="F4703" s="321"/>
      <c r="G4703" s="282"/>
      <c r="H4703" s="283"/>
      <c r="I4703" s="33"/>
      <c r="J4703" s="33"/>
      <c r="K4703" s="33"/>
      <c r="L4703" s="33"/>
      <c r="M4703" s="33"/>
      <c r="N4703" s="33"/>
      <c r="O4703" s="33"/>
      <c r="P4703" s="33"/>
      <c r="Q4703" s="33"/>
      <c r="R4703" s="33"/>
      <c r="S4703" s="33"/>
      <c r="T4703" s="33"/>
      <c r="U4703" s="33"/>
      <c r="V4703" s="33"/>
      <c r="W4703" s="33"/>
      <c r="X4703" s="282"/>
      <c r="Y4703" s="33"/>
      <c r="Z4703" s="284"/>
      <c r="AA4703" s="284"/>
      <c r="AB4703" s="33"/>
      <c r="AC4703" s="33"/>
      <c r="AD4703" s="33"/>
      <c r="AE4703" s="33"/>
      <c r="AF4703" s="33"/>
      <c r="AG4703" s="33"/>
      <c r="AH4703" s="33"/>
      <c r="AI4703" s="33"/>
      <c r="AJ4703" s="33"/>
      <c r="AK4703" s="33"/>
      <c r="AL4703" s="33"/>
      <c r="AM4703" s="33"/>
      <c r="AN4703" s="33"/>
      <c r="AO4703" s="33"/>
      <c r="AP4703" s="34"/>
      <c r="AQ4703" s="34"/>
      <c r="AR4703" s="28"/>
      <c r="AS4703" s="29"/>
      <c r="AT4703" s="29"/>
      <c r="AU4703" s="29"/>
    </row>
    <row r="4704" spans="1:47" s="483" customFormat="1">
      <c r="A4704" s="13"/>
      <c r="B4704" s="8"/>
      <c r="C4704" s="8"/>
      <c r="D4704" s="240"/>
      <c r="E4704" s="404"/>
      <c r="F4704" s="321"/>
      <c r="G4704" s="282"/>
      <c r="H4704" s="283"/>
      <c r="I4704" s="33"/>
      <c r="J4704" s="33"/>
      <c r="K4704" s="33"/>
      <c r="L4704" s="33"/>
      <c r="M4704" s="33"/>
      <c r="N4704" s="33"/>
      <c r="O4704" s="33"/>
      <c r="P4704" s="33"/>
      <c r="Q4704" s="33"/>
      <c r="R4704" s="33"/>
      <c r="S4704" s="33"/>
      <c r="T4704" s="33"/>
      <c r="U4704" s="33"/>
      <c r="V4704" s="33"/>
      <c r="W4704" s="33"/>
      <c r="X4704" s="282"/>
      <c r="Y4704" s="33"/>
      <c r="Z4704" s="284"/>
      <c r="AA4704" s="284"/>
      <c r="AB4704" s="33"/>
      <c r="AC4704" s="33"/>
      <c r="AD4704" s="33"/>
      <c r="AE4704" s="33"/>
      <c r="AF4704" s="33"/>
      <c r="AG4704" s="33"/>
      <c r="AH4704" s="33"/>
      <c r="AI4704" s="33"/>
      <c r="AJ4704" s="33"/>
      <c r="AK4704" s="33"/>
      <c r="AL4704" s="33"/>
      <c r="AM4704" s="33"/>
      <c r="AN4704" s="33"/>
      <c r="AO4704" s="33"/>
      <c r="AP4704" s="34"/>
      <c r="AQ4704" s="34"/>
      <c r="AR4704" s="28"/>
      <c r="AS4704" s="29"/>
      <c r="AT4704" s="29"/>
      <c r="AU4704" s="29"/>
    </row>
    <row r="4705" spans="1:47" s="483" customFormat="1">
      <c r="A4705" s="13"/>
      <c r="B4705" s="8"/>
      <c r="C4705" s="83">
        <v>405</v>
      </c>
      <c r="D4705" s="375" t="s">
        <v>171</v>
      </c>
      <c r="E4705" s="404"/>
      <c r="F4705" s="321"/>
      <c r="G4705" s="282"/>
      <c r="H4705" s="283"/>
      <c r="I4705" s="33"/>
      <c r="J4705" s="33"/>
      <c r="K4705" s="33"/>
      <c r="L4705" s="33"/>
      <c r="M4705" s="33"/>
      <c r="N4705" s="33"/>
      <c r="O4705" s="33"/>
      <c r="P4705" s="33"/>
      <c r="Q4705" s="33"/>
      <c r="R4705" s="33"/>
      <c r="S4705" s="33"/>
      <c r="T4705" s="33"/>
      <c r="U4705" s="33"/>
      <c r="V4705" s="33"/>
      <c r="W4705" s="33"/>
      <c r="X4705" s="282"/>
      <c r="Y4705" s="33"/>
      <c r="Z4705" s="284"/>
      <c r="AA4705" s="284"/>
      <c r="AB4705" s="33"/>
      <c r="AC4705" s="33"/>
      <c r="AD4705" s="33"/>
      <c r="AE4705" s="33"/>
      <c r="AF4705" s="33"/>
      <c r="AG4705" s="33"/>
      <c r="AH4705" s="33"/>
      <c r="AI4705" s="33"/>
      <c r="AJ4705" s="33"/>
      <c r="AK4705" s="33"/>
      <c r="AL4705" s="33"/>
      <c r="AM4705" s="33"/>
      <c r="AN4705" s="33"/>
      <c r="AO4705" s="33"/>
      <c r="AP4705" s="34"/>
      <c r="AQ4705" s="34"/>
      <c r="AR4705" s="28"/>
      <c r="AS4705" s="29"/>
      <c r="AT4705" s="29"/>
      <c r="AU4705" s="29"/>
    </row>
    <row r="4706" spans="1:47" s="483" customFormat="1">
      <c r="A4706" s="13"/>
      <c r="B4706" s="8"/>
      <c r="C4706" s="8"/>
      <c r="D4706" s="472" t="s">
        <v>173</v>
      </c>
      <c r="E4706" s="404"/>
      <c r="F4706" s="321"/>
      <c r="G4706" s="282"/>
      <c r="H4706" s="283"/>
      <c r="I4706" s="33"/>
      <c r="J4706" s="33"/>
      <c r="K4706" s="33"/>
      <c r="L4706" s="33"/>
      <c r="M4706" s="33"/>
      <c r="N4706" s="33"/>
      <c r="O4706" s="33"/>
      <c r="P4706" s="33"/>
      <c r="Q4706" s="33"/>
      <c r="R4706" s="33"/>
      <c r="S4706" s="33"/>
      <c r="T4706" s="33"/>
      <c r="U4706" s="33"/>
      <c r="V4706" s="33"/>
      <c r="W4706" s="33"/>
      <c r="X4706" s="282"/>
      <c r="Y4706" s="33"/>
      <c r="Z4706" s="284"/>
      <c r="AA4706" s="284"/>
      <c r="AB4706" s="33"/>
      <c r="AC4706" s="33"/>
      <c r="AD4706" s="33"/>
      <c r="AE4706" s="33"/>
      <c r="AF4706" s="33"/>
      <c r="AG4706" s="33"/>
      <c r="AH4706" s="33"/>
      <c r="AI4706" s="33"/>
      <c r="AJ4706" s="33"/>
      <c r="AK4706" s="33"/>
      <c r="AL4706" s="33"/>
      <c r="AM4706" s="33"/>
      <c r="AN4706" s="33"/>
      <c r="AO4706" s="33"/>
      <c r="AP4706" s="34"/>
      <c r="AQ4706" s="34"/>
      <c r="AR4706" s="28"/>
      <c r="AS4706" s="29"/>
      <c r="AT4706" s="29"/>
      <c r="AU4706" s="29"/>
    </row>
    <row r="4707" spans="1:47" s="483" customFormat="1">
      <c r="A4707" s="13"/>
      <c r="B4707" s="8"/>
      <c r="C4707" s="8"/>
      <c r="D4707" s="473" t="s">
        <v>174</v>
      </c>
      <c r="E4707" s="321"/>
      <c r="F4707" s="261"/>
      <c r="G4707" s="282"/>
      <c r="H4707" s="283"/>
      <c r="I4707" s="33"/>
      <c r="J4707" s="33"/>
      <c r="K4707" s="33"/>
      <c r="L4707" s="33"/>
      <c r="M4707" s="33"/>
      <c r="N4707" s="33"/>
      <c r="O4707" s="33"/>
      <c r="P4707" s="33"/>
      <c r="Q4707" s="33"/>
      <c r="R4707" s="33"/>
      <c r="S4707" s="33"/>
      <c r="T4707" s="33"/>
      <c r="U4707" s="33"/>
      <c r="V4707" s="33"/>
      <c r="W4707" s="33"/>
      <c r="X4707" s="282"/>
      <c r="Y4707" s="33"/>
      <c r="Z4707" s="284"/>
      <c r="AA4707" s="284"/>
      <c r="AB4707" s="33"/>
      <c r="AC4707" s="33"/>
      <c r="AD4707" s="33"/>
      <c r="AE4707" s="33"/>
      <c r="AF4707" s="33"/>
      <c r="AG4707" s="33"/>
      <c r="AH4707" s="33"/>
      <c r="AI4707" s="33"/>
      <c r="AJ4707" s="33"/>
      <c r="AK4707" s="33"/>
      <c r="AL4707" s="33"/>
      <c r="AM4707" s="33"/>
      <c r="AN4707" s="33"/>
      <c r="AO4707" s="33"/>
      <c r="AP4707" s="34"/>
      <c r="AQ4707" s="34"/>
      <c r="AR4707" s="28"/>
      <c r="AS4707" s="29"/>
      <c r="AT4707" s="29"/>
      <c r="AU4707" s="29"/>
    </row>
    <row r="4708" spans="1:47" s="483" customFormat="1">
      <c r="A4708" s="13"/>
      <c r="B4708" s="8"/>
      <c r="C4708" s="8"/>
      <c r="D4708" s="344" t="s">
        <v>1870</v>
      </c>
      <c r="E4708" s="404"/>
      <c r="F4708" s="261">
        <v>5000000</v>
      </c>
      <c r="G4708" s="282">
        <f>SUM(H4708)</f>
        <v>5000000</v>
      </c>
      <c r="H4708" s="283">
        <v>5000000</v>
      </c>
      <c r="I4708" s="33"/>
      <c r="J4708" s="33"/>
      <c r="K4708" s="33"/>
      <c r="L4708" s="33"/>
      <c r="M4708" s="33"/>
      <c r="N4708" s="33"/>
      <c r="O4708" s="33"/>
      <c r="P4708" s="33"/>
      <c r="Q4708" s="33"/>
      <c r="R4708" s="33"/>
      <c r="S4708" s="33"/>
      <c r="T4708" s="33"/>
      <c r="U4708" s="33"/>
      <c r="V4708" s="33"/>
      <c r="W4708" s="33"/>
      <c r="X4708" s="282"/>
      <c r="Y4708" s="33"/>
      <c r="Z4708" s="284"/>
      <c r="AA4708" s="284"/>
      <c r="AB4708" s="33"/>
      <c r="AC4708" s="33"/>
      <c r="AD4708" s="33"/>
      <c r="AE4708" s="33"/>
      <c r="AF4708" s="33"/>
      <c r="AG4708" s="33"/>
      <c r="AH4708" s="33"/>
      <c r="AI4708" s="33"/>
      <c r="AJ4708" s="33"/>
      <c r="AK4708" s="33"/>
      <c r="AL4708" s="33"/>
      <c r="AM4708" s="33"/>
      <c r="AN4708" s="33"/>
      <c r="AO4708" s="33"/>
      <c r="AP4708" s="34"/>
      <c r="AQ4708" s="34"/>
      <c r="AR4708" s="28"/>
      <c r="AS4708" s="29"/>
      <c r="AT4708" s="29"/>
      <c r="AU4708" s="29"/>
    </row>
    <row r="4709" spans="1:47" s="483" customFormat="1">
      <c r="A4709" s="13"/>
      <c r="B4709" s="8"/>
      <c r="C4709" s="8"/>
      <c r="D4709" s="344" t="s">
        <v>1871</v>
      </c>
      <c r="E4709" s="404"/>
      <c r="F4709" s="261">
        <v>6000000</v>
      </c>
      <c r="G4709" s="282">
        <f>SUM(H4709)</f>
        <v>6000000</v>
      </c>
      <c r="H4709" s="283">
        <v>6000000</v>
      </c>
      <c r="I4709" s="33"/>
      <c r="J4709" s="33"/>
      <c r="K4709" s="33"/>
      <c r="L4709" s="33"/>
      <c r="M4709" s="33"/>
      <c r="N4709" s="33"/>
      <c r="O4709" s="33"/>
      <c r="P4709" s="33"/>
      <c r="Q4709" s="33"/>
      <c r="R4709" s="33"/>
      <c r="S4709" s="33"/>
      <c r="T4709" s="33"/>
      <c r="U4709" s="33"/>
      <c r="V4709" s="33"/>
      <c r="W4709" s="33"/>
      <c r="X4709" s="282"/>
      <c r="Y4709" s="33"/>
      <c r="Z4709" s="284"/>
      <c r="AA4709" s="284"/>
      <c r="AB4709" s="33"/>
      <c r="AC4709" s="33"/>
      <c r="AD4709" s="33"/>
      <c r="AE4709" s="33"/>
      <c r="AF4709" s="33"/>
      <c r="AG4709" s="33"/>
      <c r="AH4709" s="33"/>
      <c r="AI4709" s="33"/>
      <c r="AJ4709" s="33"/>
      <c r="AK4709" s="33"/>
      <c r="AL4709" s="33"/>
      <c r="AM4709" s="33"/>
      <c r="AN4709" s="33"/>
      <c r="AO4709" s="33"/>
      <c r="AP4709" s="34"/>
      <c r="AQ4709" s="34"/>
      <c r="AR4709" s="28"/>
      <c r="AS4709" s="29"/>
      <c r="AT4709" s="29"/>
      <c r="AU4709" s="29"/>
    </row>
    <row r="4710" spans="1:47" s="483" customFormat="1">
      <c r="A4710" s="13"/>
      <c r="B4710" s="8"/>
      <c r="C4710" s="8"/>
      <c r="D4710" s="344" t="s">
        <v>1872</v>
      </c>
      <c r="E4710" s="404"/>
      <c r="F4710" s="261">
        <v>4000000</v>
      </c>
      <c r="G4710" s="282">
        <f>SUM(H4710)</f>
        <v>4000000</v>
      </c>
      <c r="H4710" s="283">
        <v>4000000</v>
      </c>
      <c r="I4710" s="33"/>
      <c r="J4710" s="33"/>
      <c r="K4710" s="33"/>
      <c r="L4710" s="33"/>
      <c r="M4710" s="33"/>
      <c r="N4710" s="33"/>
      <c r="O4710" s="33"/>
      <c r="P4710" s="33"/>
      <c r="Q4710" s="33"/>
      <c r="R4710" s="33"/>
      <c r="S4710" s="33"/>
      <c r="T4710" s="33"/>
      <c r="U4710" s="33"/>
      <c r="V4710" s="33"/>
      <c r="W4710" s="33"/>
      <c r="X4710" s="282"/>
      <c r="Y4710" s="33"/>
      <c r="Z4710" s="284"/>
      <c r="AA4710" s="284"/>
      <c r="AB4710" s="33"/>
      <c r="AC4710" s="33"/>
      <c r="AD4710" s="33"/>
      <c r="AE4710" s="33"/>
      <c r="AF4710" s="33"/>
      <c r="AG4710" s="33"/>
      <c r="AH4710" s="33"/>
      <c r="AI4710" s="33"/>
      <c r="AJ4710" s="33"/>
      <c r="AK4710" s="33"/>
      <c r="AL4710" s="33"/>
      <c r="AM4710" s="33"/>
      <c r="AN4710" s="33"/>
      <c r="AO4710" s="33"/>
      <c r="AP4710" s="34"/>
      <c r="AQ4710" s="34"/>
      <c r="AR4710" s="28"/>
      <c r="AS4710" s="29"/>
      <c r="AT4710" s="29"/>
      <c r="AU4710" s="29"/>
    </row>
    <row r="4711" spans="1:47" s="483" customFormat="1">
      <c r="A4711" s="13"/>
      <c r="B4711" s="8"/>
      <c r="C4711" s="8"/>
      <c r="D4711" s="473" t="s">
        <v>176</v>
      </c>
      <c r="E4711" s="321"/>
      <c r="F4711" s="261"/>
      <c r="G4711" s="282"/>
      <c r="H4711" s="283"/>
      <c r="I4711" s="33"/>
      <c r="J4711" s="33"/>
      <c r="K4711" s="33"/>
      <c r="L4711" s="33"/>
      <c r="M4711" s="33"/>
      <c r="N4711" s="33"/>
      <c r="O4711" s="33"/>
      <c r="P4711" s="33"/>
      <c r="Q4711" s="33"/>
      <c r="R4711" s="33"/>
      <c r="S4711" s="33"/>
      <c r="T4711" s="33"/>
      <c r="U4711" s="33"/>
      <c r="V4711" s="33"/>
      <c r="W4711" s="33"/>
      <c r="X4711" s="282"/>
      <c r="Y4711" s="33"/>
      <c r="Z4711" s="284"/>
      <c r="AA4711" s="284"/>
      <c r="AB4711" s="33"/>
      <c r="AC4711" s="33"/>
      <c r="AD4711" s="33"/>
      <c r="AE4711" s="33"/>
      <c r="AF4711" s="33"/>
      <c r="AG4711" s="33"/>
      <c r="AH4711" s="33"/>
      <c r="AI4711" s="33"/>
      <c r="AJ4711" s="33"/>
      <c r="AK4711" s="33"/>
      <c r="AL4711" s="33"/>
      <c r="AM4711" s="33"/>
      <c r="AN4711" s="33"/>
      <c r="AO4711" s="33"/>
      <c r="AP4711" s="34"/>
      <c r="AQ4711" s="34"/>
      <c r="AR4711" s="28"/>
      <c r="AS4711" s="29"/>
      <c r="AT4711" s="29"/>
      <c r="AU4711" s="29"/>
    </row>
    <row r="4712" spans="1:47" s="483" customFormat="1">
      <c r="A4712" s="13"/>
      <c r="B4712" s="8"/>
      <c r="C4712" s="8"/>
      <c r="D4712" s="344" t="s">
        <v>1873</v>
      </c>
      <c r="E4712" s="404"/>
      <c r="F4712" s="261">
        <v>7500000</v>
      </c>
      <c r="G4712" s="282">
        <f>SUM(H4712)</f>
        <v>7500000</v>
      </c>
      <c r="H4712" s="283">
        <v>7500000</v>
      </c>
      <c r="I4712" s="33"/>
      <c r="J4712" s="33"/>
      <c r="K4712" s="33"/>
      <c r="L4712" s="33"/>
      <c r="M4712" s="33"/>
      <c r="N4712" s="33"/>
      <c r="O4712" s="33"/>
      <c r="P4712" s="33"/>
      <c r="Q4712" s="33"/>
      <c r="R4712" s="33"/>
      <c r="S4712" s="33"/>
      <c r="T4712" s="33"/>
      <c r="U4712" s="33"/>
      <c r="V4712" s="33"/>
      <c r="W4712" s="33"/>
      <c r="X4712" s="282"/>
      <c r="Y4712" s="33"/>
      <c r="Z4712" s="284"/>
      <c r="AA4712" s="284"/>
      <c r="AB4712" s="33"/>
      <c r="AC4712" s="33"/>
      <c r="AD4712" s="33"/>
      <c r="AE4712" s="33"/>
      <c r="AF4712" s="33"/>
      <c r="AG4712" s="33"/>
      <c r="AH4712" s="33"/>
      <c r="AI4712" s="33"/>
      <c r="AJ4712" s="33"/>
      <c r="AK4712" s="33"/>
      <c r="AL4712" s="33"/>
      <c r="AM4712" s="33"/>
      <c r="AN4712" s="33"/>
      <c r="AO4712" s="33"/>
      <c r="AP4712" s="34"/>
      <c r="AQ4712" s="34"/>
      <c r="AR4712" s="28"/>
      <c r="AS4712" s="29"/>
      <c r="AT4712" s="29"/>
      <c r="AU4712" s="29"/>
    </row>
    <row r="4713" spans="1:47" s="483" customFormat="1">
      <c r="A4713" s="13"/>
      <c r="B4713" s="8"/>
      <c r="C4713" s="8"/>
      <c r="D4713" s="240"/>
      <c r="E4713" s="404"/>
      <c r="F4713" s="321"/>
      <c r="G4713" s="282"/>
      <c r="H4713" s="283"/>
      <c r="I4713" s="33"/>
      <c r="J4713" s="33"/>
      <c r="K4713" s="33"/>
      <c r="L4713" s="33"/>
      <c r="M4713" s="33"/>
      <c r="N4713" s="33"/>
      <c r="O4713" s="33"/>
      <c r="P4713" s="33"/>
      <c r="Q4713" s="33"/>
      <c r="R4713" s="33"/>
      <c r="S4713" s="33"/>
      <c r="T4713" s="33"/>
      <c r="U4713" s="33"/>
      <c r="V4713" s="33"/>
      <c r="W4713" s="33"/>
      <c r="X4713" s="282"/>
      <c r="Y4713" s="33"/>
      <c r="Z4713" s="284"/>
      <c r="AA4713" s="284"/>
      <c r="AB4713" s="33"/>
      <c r="AC4713" s="33"/>
      <c r="AD4713" s="33"/>
      <c r="AE4713" s="33"/>
      <c r="AF4713" s="33"/>
      <c r="AG4713" s="33"/>
      <c r="AH4713" s="33"/>
      <c r="AI4713" s="33"/>
      <c r="AJ4713" s="33"/>
      <c r="AK4713" s="33"/>
      <c r="AL4713" s="33"/>
      <c r="AM4713" s="33"/>
      <c r="AN4713" s="33"/>
      <c r="AO4713" s="33"/>
      <c r="AP4713" s="34"/>
      <c r="AQ4713" s="34"/>
      <c r="AR4713" s="28"/>
      <c r="AS4713" s="29"/>
      <c r="AT4713" s="29"/>
      <c r="AU4713" s="29"/>
    </row>
    <row r="4714" spans="1:47" s="483" customFormat="1">
      <c r="A4714" s="13"/>
      <c r="B4714" s="8"/>
      <c r="C4714" s="8"/>
      <c r="D4714" s="240"/>
      <c r="E4714" s="404"/>
      <c r="F4714" s="321"/>
      <c r="G4714" s="282"/>
      <c r="H4714" s="283"/>
      <c r="I4714" s="33"/>
      <c r="J4714" s="33"/>
      <c r="K4714" s="33"/>
      <c r="L4714" s="33"/>
      <c r="M4714" s="33"/>
      <c r="N4714" s="33"/>
      <c r="O4714" s="33"/>
      <c r="P4714" s="33"/>
      <c r="Q4714" s="33"/>
      <c r="R4714" s="33"/>
      <c r="S4714" s="33"/>
      <c r="T4714" s="33"/>
      <c r="U4714" s="33"/>
      <c r="V4714" s="33"/>
      <c r="W4714" s="33"/>
      <c r="X4714" s="282"/>
      <c r="Y4714" s="33"/>
      <c r="Z4714" s="284"/>
      <c r="AA4714" s="284"/>
      <c r="AB4714" s="33"/>
      <c r="AC4714" s="33"/>
      <c r="AD4714" s="33"/>
      <c r="AE4714" s="33"/>
      <c r="AF4714" s="33"/>
      <c r="AG4714" s="33"/>
      <c r="AH4714" s="33"/>
      <c r="AI4714" s="33"/>
      <c r="AJ4714" s="33"/>
      <c r="AK4714" s="33"/>
      <c r="AL4714" s="33"/>
      <c r="AM4714" s="33"/>
      <c r="AN4714" s="33"/>
      <c r="AO4714" s="33"/>
      <c r="AP4714" s="34"/>
      <c r="AQ4714" s="34"/>
      <c r="AR4714" s="28"/>
      <c r="AS4714" s="29"/>
      <c r="AT4714" s="29"/>
      <c r="AU4714" s="29"/>
    </row>
    <row r="4715" spans="1:47" s="483" customFormat="1">
      <c r="A4715" s="13"/>
      <c r="B4715" s="8"/>
      <c r="C4715" s="83">
        <v>406</v>
      </c>
      <c r="D4715" s="375" t="s">
        <v>171</v>
      </c>
      <c r="E4715" s="404"/>
      <c r="F4715" s="321"/>
      <c r="G4715" s="282"/>
      <c r="H4715" s="283"/>
      <c r="I4715" s="33"/>
      <c r="J4715" s="33"/>
      <c r="K4715" s="33"/>
      <c r="L4715" s="33"/>
      <c r="M4715" s="33"/>
      <c r="N4715" s="33"/>
      <c r="O4715" s="33"/>
      <c r="P4715" s="33"/>
      <c r="Q4715" s="33"/>
      <c r="R4715" s="33"/>
      <c r="S4715" s="33"/>
      <c r="T4715" s="33"/>
      <c r="U4715" s="33"/>
      <c r="V4715" s="33"/>
      <c r="W4715" s="33"/>
      <c r="X4715" s="282"/>
      <c r="Y4715" s="33"/>
      <c r="Z4715" s="284"/>
      <c r="AA4715" s="284"/>
      <c r="AB4715" s="33"/>
      <c r="AC4715" s="33"/>
      <c r="AD4715" s="33"/>
      <c r="AE4715" s="33"/>
      <c r="AF4715" s="33"/>
      <c r="AG4715" s="33"/>
      <c r="AH4715" s="33"/>
      <c r="AI4715" s="33"/>
      <c r="AJ4715" s="33"/>
      <c r="AK4715" s="33"/>
      <c r="AL4715" s="33"/>
      <c r="AM4715" s="33"/>
      <c r="AN4715" s="33"/>
      <c r="AO4715" s="33"/>
      <c r="AP4715" s="34"/>
      <c r="AQ4715" s="34"/>
      <c r="AR4715" s="28"/>
      <c r="AS4715" s="29"/>
      <c r="AT4715" s="29"/>
      <c r="AU4715" s="29"/>
    </row>
    <row r="4716" spans="1:47" s="483" customFormat="1">
      <c r="A4716" s="13"/>
      <c r="B4716" s="8"/>
      <c r="C4716" s="8"/>
      <c r="D4716" s="472" t="s">
        <v>184</v>
      </c>
      <c r="E4716" s="404"/>
      <c r="F4716" s="321"/>
      <c r="G4716" s="282"/>
      <c r="H4716" s="283"/>
      <c r="I4716" s="33"/>
      <c r="J4716" s="33"/>
      <c r="K4716" s="33"/>
      <c r="L4716" s="33"/>
      <c r="M4716" s="33"/>
      <c r="N4716" s="33"/>
      <c r="O4716" s="33"/>
      <c r="P4716" s="33"/>
      <c r="Q4716" s="33"/>
      <c r="R4716" s="33"/>
      <c r="S4716" s="33"/>
      <c r="T4716" s="33"/>
      <c r="U4716" s="33"/>
      <c r="V4716" s="33"/>
      <c r="W4716" s="33"/>
      <c r="X4716" s="282"/>
      <c r="Y4716" s="33"/>
      <c r="Z4716" s="284"/>
      <c r="AA4716" s="284"/>
      <c r="AB4716" s="33"/>
      <c r="AC4716" s="33"/>
      <c r="AD4716" s="33"/>
      <c r="AE4716" s="33"/>
      <c r="AF4716" s="33"/>
      <c r="AG4716" s="33"/>
      <c r="AH4716" s="33"/>
      <c r="AI4716" s="33"/>
      <c r="AJ4716" s="33"/>
      <c r="AK4716" s="33"/>
      <c r="AL4716" s="33"/>
      <c r="AM4716" s="33"/>
      <c r="AN4716" s="33"/>
      <c r="AO4716" s="33"/>
      <c r="AP4716" s="34"/>
      <c r="AQ4716" s="34"/>
      <c r="AR4716" s="28"/>
      <c r="AS4716" s="29"/>
      <c r="AT4716" s="29"/>
      <c r="AU4716" s="29"/>
    </row>
    <row r="4717" spans="1:47" s="483" customFormat="1">
      <c r="A4717" s="13"/>
      <c r="B4717" s="8"/>
      <c r="C4717" s="8"/>
      <c r="D4717" s="473" t="s">
        <v>212</v>
      </c>
      <c r="E4717" s="404"/>
      <c r="F4717" s="321"/>
      <c r="G4717" s="282"/>
      <c r="H4717" s="283"/>
      <c r="I4717" s="33"/>
      <c r="J4717" s="33"/>
      <c r="K4717" s="33"/>
      <c r="L4717" s="33"/>
      <c r="M4717" s="33"/>
      <c r="N4717" s="33"/>
      <c r="O4717" s="33"/>
      <c r="P4717" s="33"/>
      <c r="Q4717" s="33"/>
      <c r="R4717" s="33"/>
      <c r="S4717" s="33"/>
      <c r="T4717" s="33"/>
      <c r="U4717" s="33"/>
      <c r="V4717" s="33"/>
      <c r="W4717" s="33"/>
      <c r="X4717" s="282"/>
      <c r="Y4717" s="33"/>
      <c r="Z4717" s="284"/>
      <c r="AA4717" s="284"/>
      <c r="AB4717" s="33"/>
      <c r="AC4717" s="33"/>
      <c r="AD4717" s="33"/>
      <c r="AE4717" s="33"/>
      <c r="AF4717" s="33"/>
      <c r="AG4717" s="33"/>
      <c r="AH4717" s="33"/>
      <c r="AI4717" s="33"/>
      <c r="AJ4717" s="33"/>
      <c r="AK4717" s="33"/>
      <c r="AL4717" s="33"/>
      <c r="AM4717" s="33"/>
      <c r="AN4717" s="33"/>
      <c r="AO4717" s="33"/>
      <c r="AP4717" s="34"/>
      <c r="AQ4717" s="34"/>
      <c r="AR4717" s="28"/>
      <c r="AS4717" s="29"/>
      <c r="AT4717" s="29"/>
      <c r="AU4717" s="29"/>
    </row>
    <row r="4718" spans="1:47" s="483" customFormat="1">
      <c r="A4718" s="13"/>
      <c r="B4718" s="8"/>
      <c r="C4718" s="8"/>
      <c r="D4718" s="344" t="s">
        <v>1874</v>
      </c>
      <c r="E4718" s="404"/>
      <c r="F4718" s="261">
        <v>10000000</v>
      </c>
      <c r="G4718" s="282">
        <f>SUM(H4718)</f>
        <v>10000000</v>
      </c>
      <c r="H4718" s="283">
        <v>10000000</v>
      </c>
      <c r="I4718" s="33"/>
      <c r="J4718" s="33"/>
      <c r="K4718" s="33"/>
      <c r="L4718" s="33"/>
      <c r="M4718" s="33"/>
      <c r="N4718" s="33"/>
      <c r="O4718" s="33"/>
      <c r="P4718" s="33"/>
      <c r="Q4718" s="33"/>
      <c r="R4718" s="33"/>
      <c r="S4718" s="33"/>
      <c r="T4718" s="33"/>
      <c r="U4718" s="33"/>
      <c r="V4718" s="33"/>
      <c r="W4718" s="33"/>
      <c r="X4718" s="282"/>
      <c r="Y4718" s="33"/>
      <c r="Z4718" s="284"/>
      <c r="AA4718" s="284"/>
      <c r="AB4718" s="33"/>
      <c r="AC4718" s="33"/>
      <c r="AD4718" s="33"/>
      <c r="AE4718" s="33"/>
      <c r="AF4718" s="33"/>
      <c r="AG4718" s="33"/>
      <c r="AH4718" s="33"/>
      <c r="AI4718" s="33"/>
      <c r="AJ4718" s="33"/>
      <c r="AK4718" s="33"/>
      <c r="AL4718" s="33"/>
      <c r="AM4718" s="33"/>
      <c r="AN4718" s="33"/>
      <c r="AO4718" s="33"/>
      <c r="AP4718" s="34"/>
      <c r="AQ4718" s="34"/>
      <c r="AR4718" s="28"/>
      <c r="AS4718" s="29"/>
      <c r="AT4718" s="29"/>
      <c r="AU4718" s="29"/>
    </row>
    <row r="4719" spans="1:47" s="483" customFormat="1">
      <c r="A4719" s="13"/>
      <c r="B4719" s="8"/>
      <c r="C4719" s="8"/>
      <c r="D4719" s="240"/>
      <c r="E4719" s="404"/>
      <c r="F4719" s="321"/>
      <c r="G4719" s="282"/>
      <c r="H4719" s="283"/>
      <c r="I4719" s="33"/>
      <c r="J4719" s="33"/>
      <c r="K4719" s="33"/>
      <c r="L4719" s="33"/>
      <c r="M4719" s="33"/>
      <c r="N4719" s="33"/>
      <c r="O4719" s="33"/>
      <c r="P4719" s="33"/>
      <c r="Q4719" s="33"/>
      <c r="R4719" s="33"/>
      <c r="S4719" s="33"/>
      <c r="T4719" s="33"/>
      <c r="U4719" s="33"/>
      <c r="V4719" s="33"/>
      <c r="W4719" s="33"/>
      <c r="X4719" s="282"/>
      <c r="Y4719" s="33"/>
      <c r="Z4719" s="284"/>
      <c r="AA4719" s="284"/>
      <c r="AB4719" s="33"/>
      <c r="AC4719" s="33"/>
      <c r="AD4719" s="33"/>
      <c r="AE4719" s="33"/>
      <c r="AF4719" s="33"/>
      <c r="AG4719" s="33"/>
      <c r="AH4719" s="33"/>
      <c r="AI4719" s="33"/>
      <c r="AJ4719" s="33"/>
      <c r="AK4719" s="33"/>
      <c r="AL4719" s="33"/>
      <c r="AM4719" s="33"/>
      <c r="AN4719" s="33"/>
      <c r="AO4719" s="33"/>
      <c r="AP4719" s="34"/>
      <c r="AQ4719" s="34"/>
      <c r="AR4719" s="28"/>
      <c r="AS4719" s="29"/>
      <c r="AT4719" s="29"/>
      <c r="AU4719" s="29"/>
    </row>
    <row r="4720" spans="1:47" s="483" customFormat="1">
      <c r="A4720" s="13"/>
      <c r="B4720" s="8"/>
      <c r="C4720" s="8"/>
      <c r="D4720" s="240"/>
      <c r="E4720" s="404"/>
      <c r="F4720" s="321"/>
      <c r="G4720" s="282"/>
      <c r="H4720" s="283"/>
      <c r="I4720" s="33"/>
      <c r="J4720" s="33"/>
      <c r="K4720" s="33"/>
      <c r="L4720" s="33"/>
      <c r="M4720" s="33"/>
      <c r="N4720" s="33"/>
      <c r="O4720" s="33"/>
      <c r="P4720" s="33"/>
      <c r="Q4720" s="33"/>
      <c r="R4720" s="33"/>
      <c r="S4720" s="33"/>
      <c r="T4720" s="33"/>
      <c r="U4720" s="33"/>
      <c r="V4720" s="33"/>
      <c r="W4720" s="33"/>
      <c r="X4720" s="282"/>
      <c r="Y4720" s="33"/>
      <c r="Z4720" s="284"/>
      <c r="AA4720" s="284"/>
      <c r="AB4720" s="33"/>
      <c r="AC4720" s="33"/>
      <c r="AD4720" s="33"/>
      <c r="AE4720" s="33"/>
      <c r="AF4720" s="33"/>
      <c r="AG4720" s="33"/>
      <c r="AH4720" s="33"/>
      <c r="AI4720" s="33"/>
      <c r="AJ4720" s="33"/>
      <c r="AK4720" s="33"/>
      <c r="AL4720" s="33"/>
      <c r="AM4720" s="33"/>
      <c r="AN4720" s="33"/>
      <c r="AO4720" s="33"/>
      <c r="AP4720" s="34"/>
      <c r="AQ4720" s="34"/>
      <c r="AR4720" s="28"/>
      <c r="AS4720" s="29"/>
      <c r="AT4720" s="29"/>
      <c r="AU4720" s="29"/>
    </row>
    <row r="4721" spans="1:256" s="483" customFormat="1">
      <c r="A4721" s="13"/>
      <c r="B4721" s="8"/>
      <c r="C4721" s="8"/>
      <c r="D4721" s="240"/>
      <c r="E4721" s="404"/>
      <c r="F4721" s="321"/>
      <c r="G4721" s="282"/>
      <c r="H4721" s="283"/>
      <c r="I4721" s="33"/>
      <c r="J4721" s="33"/>
      <c r="K4721" s="33"/>
      <c r="L4721" s="33"/>
      <c r="M4721" s="33"/>
      <c r="N4721" s="33"/>
      <c r="O4721" s="33"/>
      <c r="P4721" s="33"/>
      <c r="Q4721" s="33"/>
      <c r="R4721" s="33"/>
      <c r="S4721" s="33"/>
      <c r="T4721" s="33"/>
      <c r="U4721" s="33"/>
      <c r="V4721" s="33"/>
      <c r="W4721" s="33"/>
      <c r="X4721" s="282"/>
      <c r="Y4721" s="33"/>
      <c r="Z4721" s="284"/>
      <c r="AA4721" s="284"/>
      <c r="AB4721" s="33"/>
      <c r="AC4721" s="33"/>
      <c r="AD4721" s="33"/>
      <c r="AE4721" s="33"/>
      <c r="AF4721" s="33"/>
      <c r="AG4721" s="33"/>
      <c r="AH4721" s="33"/>
      <c r="AI4721" s="33"/>
      <c r="AJ4721" s="33"/>
      <c r="AK4721" s="33"/>
      <c r="AL4721" s="33"/>
      <c r="AM4721" s="33"/>
      <c r="AN4721" s="33"/>
      <c r="AO4721" s="33"/>
      <c r="AP4721" s="34"/>
      <c r="AQ4721" s="34"/>
      <c r="AR4721" s="28"/>
      <c r="AS4721" s="29"/>
      <c r="AT4721" s="29"/>
      <c r="AU4721" s="29"/>
    </row>
    <row r="4722" spans="1:256" s="402" customFormat="1">
      <c r="A4722" s="13"/>
      <c r="B4722" s="8"/>
      <c r="C4722" s="8"/>
      <c r="D4722" s="240"/>
      <c r="E4722" s="404"/>
      <c r="F4722" s="33"/>
      <c r="G4722" s="282"/>
      <c r="H4722" s="283"/>
      <c r="I4722" s="33"/>
      <c r="J4722" s="33"/>
      <c r="K4722" s="33"/>
      <c r="L4722" s="33"/>
      <c r="M4722" s="33"/>
      <c r="N4722" s="33"/>
      <c r="O4722" s="33"/>
      <c r="P4722" s="33"/>
      <c r="Q4722" s="33"/>
      <c r="R4722" s="33"/>
      <c r="S4722" s="33"/>
      <c r="T4722" s="33"/>
      <c r="U4722" s="33"/>
      <c r="V4722" s="33"/>
      <c r="W4722" s="33"/>
      <c r="X4722" s="282"/>
      <c r="Y4722" s="33"/>
      <c r="Z4722" s="284"/>
      <c r="AA4722" s="284"/>
      <c r="AB4722" s="33"/>
      <c r="AC4722" s="33"/>
      <c r="AD4722" s="33"/>
      <c r="AE4722" s="33"/>
      <c r="AF4722" s="33"/>
      <c r="AG4722" s="33"/>
      <c r="AH4722" s="33"/>
      <c r="AI4722" s="33"/>
      <c r="AJ4722" s="33"/>
      <c r="AK4722" s="33"/>
      <c r="AL4722" s="33"/>
      <c r="AM4722" s="33"/>
      <c r="AN4722" s="33"/>
      <c r="AO4722" s="33"/>
      <c r="AP4722" s="34"/>
      <c r="AQ4722" s="34"/>
      <c r="AR4722" s="28"/>
      <c r="AS4722" s="29"/>
      <c r="AT4722" s="29"/>
      <c r="AU4722" s="29"/>
    </row>
    <row r="4723" spans="1:256" s="45" customFormat="1">
      <c r="A4723" s="12"/>
      <c r="B4723" s="9">
        <v>3</v>
      </c>
      <c r="C4723" s="9" t="s">
        <v>16</v>
      </c>
      <c r="D4723" s="81" t="s">
        <v>10</v>
      </c>
      <c r="E4723" s="405">
        <v>1210333000</v>
      </c>
      <c r="F4723" s="31">
        <f t="shared" ref="F4723:V4723" si="457">SUM(F4724:F4734)</f>
        <v>60000000</v>
      </c>
      <c r="G4723" s="31">
        <f t="shared" si="457"/>
        <v>57144000</v>
      </c>
      <c r="H4723" s="31">
        <f t="shared" si="457"/>
        <v>57144000</v>
      </c>
      <c r="I4723" s="31">
        <f t="shared" si="457"/>
        <v>0</v>
      </c>
      <c r="J4723" s="31">
        <f t="shared" si="457"/>
        <v>0</v>
      </c>
      <c r="K4723" s="31">
        <f t="shared" si="457"/>
        <v>0</v>
      </c>
      <c r="L4723" s="31">
        <f t="shared" si="457"/>
        <v>0</v>
      </c>
      <c r="M4723" s="31">
        <f t="shared" si="457"/>
        <v>0</v>
      </c>
      <c r="N4723" s="31">
        <f t="shared" si="457"/>
        <v>0</v>
      </c>
      <c r="O4723" s="31">
        <f t="shared" si="457"/>
        <v>0</v>
      </c>
      <c r="P4723" s="31">
        <f t="shared" si="457"/>
        <v>0</v>
      </c>
      <c r="Q4723" s="31">
        <f t="shared" si="457"/>
        <v>0</v>
      </c>
      <c r="R4723" s="31">
        <f t="shared" si="457"/>
        <v>0</v>
      </c>
      <c r="S4723" s="31">
        <f t="shared" si="457"/>
        <v>0</v>
      </c>
      <c r="T4723" s="31">
        <f t="shared" si="457"/>
        <v>0</v>
      </c>
      <c r="U4723" s="31">
        <f t="shared" si="457"/>
        <v>0</v>
      </c>
      <c r="V4723" s="31">
        <f t="shared" si="457"/>
        <v>0</v>
      </c>
      <c r="W4723" s="31">
        <f>SUM(O4723:V4723)</f>
        <v>0</v>
      </c>
      <c r="X4723" s="31">
        <f>SUM(X4724:X4734)</f>
        <v>0</v>
      </c>
      <c r="Y4723" s="31">
        <f>H4723+I4723+J4723+K4723+L4723+M4723+N4723+W4723+X4723</f>
        <v>57144000</v>
      </c>
      <c r="Z4723" s="31">
        <f t="shared" ref="Z4723:AK4723" si="458">SUM(Z4724:Z4734)</f>
        <v>0</v>
      </c>
      <c r="AA4723" s="31">
        <f t="shared" si="458"/>
        <v>0</v>
      </c>
      <c r="AB4723" s="31">
        <f t="shared" si="458"/>
        <v>0</v>
      </c>
      <c r="AC4723" s="31">
        <f t="shared" si="458"/>
        <v>0</v>
      </c>
      <c r="AD4723" s="31">
        <f t="shared" si="458"/>
        <v>0</v>
      </c>
      <c r="AE4723" s="31">
        <f t="shared" si="458"/>
        <v>0</v>
      </c>
      <c r="AF4723" s="31">
        <f t="shared" si="458"/>
        <v>0</v>
      </c>
      <c r="AG4723" s="31">
        <f t="shared" si="458"/>
        <v>0</v>
      </c>
      <c r="AH4723" s="31">
        <f t="shared" si="458"/>
        <v>0</v>
      </c>
      <c r="AI4723" s="31">
        <f t="shared" si="458"/>
        <v>0</v>
      </c>
      <c r="AJ4723" s="31">
        <f t="shared" si="458"/>
        <v>0</v>
      </c>
      <c r="AK4723" s="31">
        <f t="shared" si="458"/>
        <v>0</v>
      </c>
      <c r="AL4723" s="31">
        <f>SUM(AD4723:AK4723)</f>
        <v>0</v>
      </c>
      <c r="AM4723" s="31">
        <f>SUM(AM4724:AM4734)</f>
        <v>0</v>
      </c>
      <c r="AN4723" s="31">
        <f>SUM(AN4724:AN4734)</f>
        <v>0</v>
      </c>
      <c r="AO4723" s="31">
        <f>Z4723+AA4723+AB4723+AC4723+AL4723+AM4723+AN4723</f>
        <v>0</v>
      </c>
      <c r="AP4723" s="32">
        <f>E4723+Y4723-AO4723</f>
        <v>1267477000</v>
      </c>
      <c r="AQ4723" s="32"/>
      <c r="AR4723" s="28"/>
      <c r="AS4723" s="29">
        <f>E4723+H4723+I4723+J4723+K4723+L4723+M4723+N4723+W4723+X4723-Z4723-AB4723-AL4723-AC4723-AM4723-AN4723</f>
        <v>1267477000</v>
      </c>
      <c r="AT4723" s="29">
        <f>AP4723-AS4723</f>
        <v>0</v>
      </c>
      <c r="AU4723" s="29">
        <f>E4723</f>
        <v>1210333000</v>
      </c>
      <c r="AV4723" s="86">
        <f>AS4723-AU4723</f>
        <v>57144000</v>
      </c>
      <c r="AW4723" s="86">
        <f>Y4723-AO4723</f>
        <v>57144000</v>
      </c>
      <c r="AX4723" s="86">
        <f>AV4723-AW4723</f>
        <v>0</v>
      </c>
      <c r="AY4723" s="86"/>
      <c r="AZ4723" s="398"/>
      <c r="BA4723" s="86"/>
      <c r="BB4723" s="86"/>
      <c r="BC4723" s="86"/>
      <c r="BD4723" s="86"/>
      <c r="BE4723" s="86"/>
      <c r="BF4723" s="86"/>
      <c r="BG4723" s="86"/>
      <c r="BH4723" s="86"/>
      <c r="BI4723" s="86"/>
      <c r="BJ4723" s="86"/>
      <c r="BK4723" s="86"/>
      <c r="BL4723" s="86"/>
      <c r="BM4723" s="86"/>
      <c r="BN4723" s="86"/>
      <c r="BO4723" s="86"/>
      <c r="BP4723" s="86"/>
      <c r="BQ4723" s="86"/>
      <c r="BR4723" s="86"/>
      <c r="BS4723" s="86"/>
      <c r="BT4723" s="86"/>
      <c r="BU4723" s="86"/>
      <c r="BV4723" s="86"/>
      <c r="BW4723" s="86"/>
      <c r="BX4723" s="86"/>
      <c r="BY4723" s="86"/>
      <c r="BZ4723" s="86"/>
      <c r="CA4723" s="86"/>
      <c r="CB4723" s="86"/>
      <c r="CC4723" s="86"/>
      <c r="CD4723" s="86"/>
      <c r="CE4723" s="86"/>
      <c r="CF4723" s="86"/>
      <c r="CG4723" s="86"/>
      <c r="CH4723" s="86"/>
      <c r="CI4723" s="86"/>
      <c r="CJ4723" s="86"/>
      <c r="CK4723" s="86"/>
      <c r="CL4723" s="86"/>
      <c r="CM4723" s="86"/>
      <c r="CN4723" s="86"/>
      <c r="CO4723" s="86"/>
      <c r="CP4723" s="86"/>
      <c r="CQ4723" s="86"/>
      <c r="CR4723" s="86"/>
      <c r="CS4723" s="86"/>
      <c r="CT4723" s="86"/>
      <c r="CU4723" s="86"/>
      <c r="CV4723" s="86"/>
      <c r="CW4723" s="86"/>
      <c r="CX4723" s="86"/>
      <c r="CY4723" s="86"/>
      <c r="CZ4723" s="86"/>
      <c r="DA4723" s="86"/>
      <c r="DB4723" s="86"/>
      <c r="DC4723" s="86"/>
      <c r="DD4723" s="86"/>
      <c r="DE4723" s="86"/>
      <c r="DF4723" s="86"/>
      <c r="DG4723" s="86"/>
      <c r="DH4723" s="86"/>
      <c r="DI4723" s="86"/>
      <c r="DJ4723" s="86"/>
      <c r="DK4723" s="86"/>
      <c r="DL4723" s="86"/>
      <c r="DM4723" s="86"/>
      <c r="DN4723" s="86"/>
      <c r="DO4723" s="86"/>
      <c r="DP4723" s="86"/>
      <c r="DQ4723" s="86"/>
      <c r="DR4723" s="86"/>
      <c r="DS4723" s="86"/>
      <c r="DT4723" s="86"/>
      <c r="DU4723" s="86"/>
      <c r="DV4723" s="86"/>
      <c r="DW4723" s="86"/>
      <c r="DX4723" s="86"/>
      <c r="DY4723" s="86"/>
      <c r="DZ4723" s="86"/>
      <c r="EA4723" s="86"/>
      <c r="EB4723" s="86"/>
      <c r="EC4723" s="86"/>
      <c r="ED4723" s="86"/>
      <c r="EE4723" s="86"/>
      <c r="EF4723" s="86"/>
      <c r="EG4723" s="86"/>
      <c r="EH4723" s="86"/>
      <c r="EI4723" s="86"/>
      <c r="EJ4723" s="86"/>
      <c r="EK4723" s="86"/>
      <c r="EL4723" s="86"/>
      <c r="EM4723" s="86"/>
      <c r="EN4723" s="86"/>
      <c r="EO4723" s="86"/>
      <c r="EP4723" s="86"/>
      <c r="EQ4723" s="86"/>
      <c r="ER4723" s="86"/>
      <c r="ES4723" s="86"/>
      <c r="ET4723" s="86"/>
      <c r="EU4723" s="86"/>
      <c r="EV4723" s="86"/>
      <c r="EW4723" s="86"/>
      <c r="EX4723" s="86"/>
      <c r="EY4723" s="86"/>
      <c r="EZ4723" s="86"/>
      <c r="FA4723" s="86"/>
      <c r="FB4723" s="86"/>
      <c r="FC4723" s="86"/>
      <c r="FD4723" s="86"/>
      <c r="FE4723" s="86"/>
      <c r="FF4723" s="86"/>
      <c r="FG4723" s="86"/>
      <c r="FH4723" s="86"/>
      <c r="FI4723" s="86"/>
      <c r="FJ4723" s="86"/>
      <c r="FK4723" s="86"/>
      <c r="FL4723" s="86"/>
      <c r="FM4723" s="86"/>
      <c r="FN4723" s="86"/>
      <c r="FO4723" s="86"/>
      <c r="FP4723" s="86"/>
      <c r="FQ4723" s="86"/>
      <c r="FR4723" s="86"/>
      <c r="FS4723" s="86"/>
      <c r="FT4723" s="86"/>
      <c r="FU4723" s="86"/>
      <c r="FV4723" s="86"/>
      <c r="FW4723" s="86"/>
      <c r="FX4723" s="86"/>
      <c r="FY4723" s="86"/>
      <c r="FZ4723" s="86"/>
      <c r="GA4723" s="86"/>
      <c r="GB4723" s="86"/>
      <c r="GC4723" s="86"/>
      <c r="GD4723" s="86"/>
      <c r="GE4723" s="86"/>
      <c r="GF4723" s="86"/>
      <c r="GG4723" s="86"/>
      <c r="GH4723" s="86"/>
      <c r="GI4723" s="86"/>
      <c r="GJ4723" s="86"/>
      <c r="GK4723" s="86"/>
      <c r="GL4723" s="86"/>
      <c r="GM4723" s="86"/>
      <c r="GN4723" s="86"/>
      <c r="GO4723" s="86"/>
      <c r="GP4723" s="86"/>
      <c r="GQ4723" s="86"/>
      <c r="GR4723" s="86"/>
      <c r="GS4723" s="86"/>
      <c r="GT4723" s="86"/>
      <c r="GU4723" s="86"/>
      <c r="GV4723" s="86"/>
      <c r="GW4723" s="86"/>
      <c r="GX4723" s="86"/>
      <c r="GY4723" s="86"/>
      <c r="GZ4723" s="86"/>
      <c r="HA4723" s="86"/>
      <c r="HB4723" s="86"/>
      <c r="HC4723" s="86"/>
      <c r="HD4723" s="86"/>
      <c r="HE4723" s="86"/>
      <c r="HF4723" s="86"/>
      <c r="HG4723" s="86"/>
      <c r="HH4723" s="86"/>
      <c r="HI4723" s="86"/>
      <c r="HJ4723" s="86"/>
      <c r="HK4723" s="86"/>
      <c r="HL4723" s="86"/>
      <c r="HM4723" s="86"/>
      <c r="HN4723" s="86"/>
      <c r="HO4723" s="86"/>
      <c r="HP4723" s="86"/>
      <c r="HQ4723" s="86"/>
      <c r="HR4723" s="86"/>
      <c r="HS4723" s="86"/>
      <c r="HT4723" s="86"/>
      <c r="HU4723" s="86"/>
      <c r="HV4723" s="86"/>
      <c r="HW4723" s="86"/>
      <c r="HX4723" s="86"/>
      <c r="HY4723" s="86"/>
      <c r="HZ4723" s="86"/>
      <c r="IA4723" s="86"/>
      <c r="IB4723" s="86"/>
      <c r="IC4723" s="86"/>
      <c r="ID4723" s="86"/>
      <c r="IE4723" s="86"/>
      <c r="IF4723" s="86"/>
      <c r="IG4723" s="86"/>
      <c r="IH4723" s="86"/>
      <c r="II4723" s="86"/>
      <c r="IJ4723" s="86"/>
      <c r="IK4723" s="86"/>
      <c r="IL4723" s="86"/>
      <c r="IM4723" s="86"/>
      <c r="IN4723" s="86"/>
      <c r="IO4723" s="86"/>
      <c r="IP4723" s="86"/>
      <c r="IQ4723" s="86"/>
      <c r="IR4723" s="86"/>
      <c r="IS4723" s="86"/>
      <c r="IT4723" s="86"/>
      <c r="IU4723" s="86"/>
      <c r="IV4723" s="86"/>
    </row>
    <row r="4724" spans="1:256" s="402" customFormat="1">
      <c r="A4724" s="13"/>
      <c r="B4724" s="8"/>
      <c r="C4724" s="8"/>
      <c r="D4724" s="240"/>
      <c r="E4724" s="266"/>
      <c r="F4724" s="321"/>
      <c r="G4724" s="282"/>
      <c r="H4724" s="283"/>
      <c r="I4724" s="33"/>
      <c r="J4724" s="33"/>
      <c r="K4724" s="33"/>
      <c r="L4724" s="33"/>
      <c r="M4724" s="33"/>
      <c r="N4724" s="33"/>
      <c r="O4724" s="33"/>
      <c r="P4724" s="33"/>
      <c r="Q4724" s="33"/>
      <c r="R4724" s="33"/>
      <c r="S4724" s="33"/>
      <c r="T4724" s="33"/>
      <c r="U4724" s="33"/>
      <c r="V4724" s="33"/>
      <c r="W4724" s="33"/>
      <c r="X4724" s="282"/>
      <c r="Y4724" s="33"/>
      <c r="Z4724" s="284"/>
      <c r="AA4724" s="284"/>
      <c r="AB4724" s="33"/>
      <c r="AC4724" s="33"/>
      <c r="AD4724" s="33"/>
      <c r="AE4724" s="33"/>
      <c r="AF4724" s="33"/>
      <c r="AG4724" s="33"/>
      <c r="AH4724" s="33"/>
      <c r="AI4724" s="33"/>
      <c r="AJ4724" s="33"/>
      <c r="AK4724" s="33"/>
      <c r="AL4724" s="33"/>
      <c r="AM4724" s="33"/>
      <c r="AN4724" s="33"/>
      <c r="AO4724" s="33"/>
      <c r="AP4724" s="34"/>
      <c r="AQ4724" s="34"/>
      <c r="AR4724" s="28"/>
      <c r="AS4724" s="29"/>
      <c r="AT4724" s="29"/>
      <c r="AU4724" s="29"/>
    </row>
    <row r="4725" spans="1:256" s="402" customFormat="1">
      <c r="A4725" s="13"/>
      <c r="B4725" s="8"/>
      <c r="C4725" s="8"/>
      <c r="D4725" s="240"/>
      <c r="E4725" s="33"/>
      <c r="F4725" s="321"/>
      <c r="G4725" s="282"/>
      <c r="H4725" s="283"/>
      <c r="I4725" s="33"/>
      <c r="J4725" s="33"/>
      <c r="K4725" s="33"/>
      <c r="L4725" s="33"/>
      <c r="M4725" s="33"/>
      <c r="N4725" s="33"/>
      <c r="O4725" s="33"/>
      <c r="P4725" s="33"/>
      <c r="Q4725" s="33"/>
      <c r="R4725" s="33"/>
      <c r="S4725" s="33"/>
      <c r="T4725" s="33"/>
      <c r="U4725" s="33"/>
      <c r="V4725" s="33"/>
      <c r="W4725" s="33"/>
      <c r="X4725" s="282"/>
      <c r="Y4725" s="33"/>
      <c r="Z4725" s="284"/>
      <c r="AA4725" s="284"/>
      <c r="AB4725" s="33"/>
      <c r="AC4725" s="33"/>
      <c r="AD4725" s="33"/>
      <c r="AE4725" s="33"/>
      <c r="AF4725" s="33"/>
      <c r="AG4725" s="33"/>
      <c r="AH4725" s="33"/>
      <c r="AI4725" s="33"/>
      <c r="AJ4725" s="33"/>
      <c r="AK4725" s="33"/>
      <c r="AL4725" s="33"/>
      <c r="AM4725" s="33"/>
      <c r="AN4725" s="33"/>
      <c r="AO4725" s="33"/>
      <c r="AP4725" s="34"/>
      <c r="AQ4725" s="34"/>
      <c r="AR4725" s="28"/>
      <c r="AS4725" s="29"/>
      <c r="AT4725" s="29"/>
      <c r="AU4725" s="29"/>
    </row>
    <row r="4726" spans="1:256" s="483" customFormat="1">
      <c r="A4726" s="13"/>
      <c r="B4726" s="8"/>
      <c r="C4726" s="83">
        <v>407</v>
      </c>
      <c r="D4726" s="375" t="s">
        <v>171</v>
      </c>
      <c r="E4726" s="404"/>
      <c r="F4726" s="321"/>
      <c r="G4726" s="282"/>
      <c r="H4726" s="283"/>
      <c r="I4726" s="33"/>
      <c r="J4726" s="33"/>
      <c r="K4726" s="33"/>
      <c r="L4726" s="33"/>
      <c r="M4726" s="33"/>
      <c r="N4726" s="33"/>
      <c r="O4726" s="33"/>
      <c r="P4726" s="33"/>
      <c r="Q4726" s="33"/>
      <c r="R4726" s="33"/>
      <c r="S4726" s="33"/>
      <c r="T4726" s="33"/>
      <c r="U4726" s="33"/>
      <c r="V4726" s="33"/>
      <c r="W4726" s="33"/>
      <c r="X4726" s="282"/>
      <c r="Y4726" s="33"/>
      <c r="Z4726" s="284"/>
      <c r="AA4726" s="284"/>
      <c r="AB4726" s="33"/>
      <c r="AC4726" s="33"/>
      <c r="AD4726" s="33"/>
      <c r="AE4726" s="33"/>
      <c r="AF4726" s="33"/>
      <c r="AG4726" s="33"/>
      <c r="AH4726" s="33"/>
      <c r="AI4726" s="33"/>
      <c r="AJ4726" s="33"/>
      <c r="AK4726" s="33"/>
      <c r="AL4726" s="33"/>
      <c r="AM4726" s="33"/>
      <c r="AN4726" s="33"/>
      <c r="AO4726" s="33"/>
      <c r="AP4726" s="34"/>
      <c r="AQ4726" s="34"/>
      <c r="AR4726" s="28"/>
      <c r="AS4726" s="29"/>
      <c r="AT4726" s="29"/>
      <c r="AU4726" s="29"/>
    </row>
    <row r="4727" spans="1:256" s="483" customFormat="1">
      <c r="A4727" s="13"/>
      <c r="B4727" s="8"/>
      <c r="C4727" s="8"/>
      <c r="D4727" s="472" t="s">
        <v>534</v>
      </c>
      <c r="E4727" s="404"/>
      <c r="F4727" s="321"/>
      <c r="G4727" s="282"/>
      <c r="H4727" s="283"/>
      <c r="I4727" s="33"/>
      <c r="J4727" s="33"/>
      <c r="K4727" s="33"/>
      <c r="L4727" s="33"/>
      <c r="M4727" s="33"/>
      <c r="N4727" s="33"/>
      <c r="O4727" s="33"/>
      <c r="P4727" s="33"/>
      <c r="Q4727" s="33"/>
      <c r="R4727" s="33"/>
      <c r="S4727" s="33"/>
      <c r="T4727" s="33"/>
      <c r="U4727" s="33"/>
      <c r="V4727" s="33"/>
      <c r="W4727" s="33"/>
      <c r="X4727" s="282"/>
      <c r="Y4727" s="33"/>
      <c r="Z4727" s="284"/>
      <c r="AA4727" s="284"/>
      <c r="AB4727" s="33"/>
      <c r="AC4727" s="33"/>
      <c r="AD4727" s="33"/>
      <c r="AE4727" s="33"/>
      <c r="AF4727" s="33"/>
      <c r="AG4727" s="33"/>
      <c r="AH4727" s="33"/>
      <c r="AI4727" s="33"/>
      <c r="AJ4727" s="33"/>
      <c r="AK4727" s="33"/>
      <c r="AL4727" s="33"/>
      <c r="AM4727" s="33"/>
      <c r="AN4727" s="33"/>
      <c r="AO4727" s="33"/>
      <c r="AP4727" s="34"/>
      <c r="AQ4727" s="34"/>
      <c r="AR4727" s="28"/>
      <c r="AS4727" s="29"/>
      <c r="AT4727" s="29"/>
      <c r="AU4727" s="29"/>
    </row>
    <row r="4728" spans="1:256" s="483" customFormat="1">
      <c r="A4728" s="13"/>
      <c r="B4728" s="8"/>
      <c r="C4728" s="8"/>
      <c r="D4728" s="473" t="s">
        <v>191</v>
      </c>
      <c r="E4728" s="404"/>
      <c r="F4728" s="321"/>
      <c r="G4728" s="282"/>
      <c r="H4728" s="283"/>
      <c r="I4728" s="33"/>
      <c r="J4728" s="33"/>
      <c r="K4728" s="33"/>
      <c r="L4728" s="33"/>
      <c r="M4728" s="33"/>
      <c r="N4728" s="33"/>
      <c r="O4728" s="33"/>
      <c r="P4728" s="33"/>
      <c r="Q4728" s="33"/>
      <c r="R4728" s="33"/>
      <c r="S4728" s="33"/>
      <c r="T4728" s="33"/>
      <c r="U4728" s="33"/>
      <c r="V4728" s="33"/>
      <c r="W4728" s="33"/>
      <c r="X4728" s="282"/>
      <c r="Y4728" s="33"/>
      <c r="Z4728" s="284"/>
      <c r="AA4728" s="284"/>
      <c r="AB4728" s="33"/>
      <c r="AC4728" s="33"/>
      <c r="AD4728" s="33"/>
      <c r="AE4728" s="33"/>
      <c r="AF4728" s="33"/>
      <c r="AG4728" s="33"/>
      <c r="AH4728" s="33"/>
      <c r="AI4728" s="33"/>
      <c r="AJ4728" s="33"/>
      <c r="AK4728" s="33"/>
      <c r="AL4728" s="33"/>
      <c r="AM4728" s="33"/>
      <c r="AN4728" s="33"/>
      <c r="AO4728" s="33"/>
      <c r="AP4728" s="34"/>
      <c r="AQ4728" s="34"/>
      <c r="AR4728" s="28"/>
      <c r="AS4728" s="29"/>
      <c r="AT4728" s="29"/>
      <c r="AU4728" s="29"/>
    </row>
    <row r="4729" spans="1:256" s="483" customFormat="1">
      <c r="A4729" s="13"/>
      <c r="B4729" s="8"/>
      <c r="C4729" s="8"/>
      <c r="D4729" s="344" t="s">
        <v>1875</v>
      </c>
      <c r="E4729" s="404"/>
      <c r="F4729" s="261">
        <v>60000000</v>
      </c>
      <c r="G4729" s="282">
        <f>SUM(H4729)</f>
        <v>57144000</v>
      </c>
      <c r="H4729" s="283">
        <v>57144000</v>
      </c>
      <c r="I4729" s="33"/>
      <c r="J4729" s="33"/>
      <c r="K4729" s="33"/>
      <c r="L4729" s="33"/>
      <c r="M4729" s="33"/>
      <c r="N4729" s="33"/>
      <c r="O4729" s="33"/>
      <c r="P4729" s="33"/>
      <c r="Q4729" s="33"/>
      <c r="R4729" s="33"/>
      <c r="S4729" s="33"/>
      <c r="T4729" s="33"/>
      <c r="U4729" s="33"/>
      <c r="V4729" s="33"/>
      <c r="W4729" s="33"/>
      <c r="X4729" s="282"/>
      <c r="Y4729" s="33"/>
      <c r="Z4729" s="284"/>
      <c r="AA4729" s="284"/>
      <c r="AB4729" s="33"/>
      <c r="AC4729" s="33"/>
      <c r="AD4729" s="33"/>
      <c r="AE4729" s="33"/>
      <c r="AF4729" s="33"/>
      <c r="AG4729" s="33"/>
      <c r="AH4729" s="33"/>
      <c r="AI4729" s="33"/>
      <c r="AJ4729" s="33"/>
      <c r="AK4729" s="33"/>
      <c r="AL4729" s="33"/>
      <c r="AM4729" s="33"/>
      <c r="AN4729" s="33"/>
      <c r="AO4729" s="33"/>
      <c r="AP4729" s="34"/>
      <c r="AQ4729" s="34"/>
      <c r="AR4729" s="28"/>
      <c r="AS4729" s="29"/>
      <c r="AT4729" s="29"/>
      <c r="AU4729" s="29"/>
    </row>
    <row r="4730" spans="1:256" s="483" customFormat="1">
      <c r="A4730" s="13"/>
      <c r="B4730" s="8"/>
      <c r="C4730" s="8"/>
      <c r="D4730" s="240"/>
      <c r="E4730" s="404"/>
      <c r="F4730" s="321"/>
      <c r="G4730" s="282"/>
      <c r="H4730" s="283"/>
      <c r="I4730" s="33"/>
      <c r="J4730" s="33"/>
      <c r="K4730" s="33"/>
      <c r="L4730" s="33"/>
      <c r="M4730" s="33"/>
      <c r="N4730" s="33"/>
      <c r="O4730" s="33"/>
      <c r="P4730" s="33"/>
      <c r="Q4730" s="33"/>
      <c r="R4730" s="33"/>
      <c r="S4730" s="33"/>
      <c r="T4730" s="33"/>
      <c r="U4730" s="33"/>
      <c r="V4730" s="33"/>
      <c r="W4730" s="33"/>
      <c r="X4730" s="282"/>
      <c r="Y4730" s="33"/>
      <c r="Z4730" s="284"/>
      <c r="AA4730" s="284"/>
      <c r="AB4730" s="33"/>
      <c r="AC4730" s="33"/>
      <c r="AD4730" s="33"/>
      <c r="AE4730" s="33"/>
      <c r="AF4730" s="33"/>
      <c r="AG4730" s="33"/>
      <c r="AH4730" s="33"/>
      <c r="AI4730" s="33"/>
      <c r="AJ4730" s="33"/>
      <c r="AK4730" s="33"/>
      <c r="AL4730" s="33"/>
      <c r="AM4730" s="33"/>
      <c r="AN4730" s="33"/>
      <c r="AO4730" s="33"/>
      <c r="AP4730" s="34"/>
      <c r="AQ4730" s="34"/>
      <c r="AR4730" s="28"/>
      <c r="AS4730" s="29"/>
      <c r="AT4730" s="29"/>
      <c r="AU4730" s="29"/>
    </row>
    <row r="4731" spans="1:256" s="483" customFormat="1">
      <c r="A4731" s="13"/>
      <c r="B4731" s="8"/>
      <c r="C4731" s="8"/>
      <c r="D4731" s="240"/>
      <c r="E4731" s="404"/>
      <c r="F4731" s="321"/>
      <c r="G4731" s="282"/>
      <c r="H4731" s="283"/>
      <c r="I4731" s="33"/>
      <c r="J4731" s="33"/>
      <c r="K4731" s="33"/>
      <c r="L4731" s="33"/>
      <c r="M4731" s="33"/>
      <c r="N4731" s="33"/>
      <c r="O4731" s="33"/>
      <c r="P4731" s="33"/>
      <c r="Q4731" s="33"/>
      <c r="R4731" s="33"/>
      <c r="S4731" s="33"/>
      <c r="T4731" s="33"/>
      <c r="U4731" s="33"/>
      <c r="V4731" s="33"/>
      <c r="W4731" s="33"/>
      <c r="X4731" s="282"/>
      <c r="Y4731" s="33"/>
      <c r="Z4731" s="284"/>
      <c r="AA4731" s="284"/>
      <c r="AB4731" s="33"/>
      <c r="AC4731" s="33"/>
      <c r="AD4731" s="33"/>
      <c r="AE4731" s="33"/>
      <c r="AF4731" s="33"/>
      <c r="AG4731" s="33"/>
      <c r="AH4731" s="33"/>
      <c r="AI4731" s="33"/>
      <c r="AJ4731" s="33"/>
      <c r="AK4731" s="33"/>
      <c r="AL4731" s="33"/>
      <c r="AM4731" s="33"/>
      <c r="AN4731" s="33"/>
      <c r="AO4731" s="33"/>
      <c r="AP4731" s="34"/>
      <c r="AQ4731" s="34"/>
      <c r="AR4731" s="28"/>
      <c r="AS4731" s="29"/>
      <c r="AT4731" s="29"/>
      <c r="AU4731" s="29"/>
    </row>
    <row r="4732" spans="1:256" s="483" customFormat="1">
      <c r="A4732" s="13"/>
      <c r="B4732" s="8"/>
      <c r="C4732" s="8"/>
      <c r="D4732" s="240"/>
      <c r="E4732" s="404"/>
      <c r="F4732" s="321"/>
      <c r="G4732" s="282"/>
      <c r="H4732" s="283"/>
      <c r="I4732" s="33"/>
      <c r="J4732" s="33"/>
      <c r="K4732" s="33"/>
      <c r="L4732" s="33"/>
      <c r="M4732" s="33"/>
      <c r="N4732" s="33"/>
      <c r="O4732" s="33"/>
      <c r="P4732" s="33"/>
      <c r="Q4732" s="33"/>
      <c r="R4732" s="33"/>
      <c r="S4732" s="33"/>
      <c r="T4732" s="33"/>
      <c r="U4732" s="33"/>
      <c r="V4732" s="33"/>
      <c r="W4732" s="33"/>
      <c r="X4732" s="282"/>
      <c r="Y4732" s="33"/>
      <c r="Z4732" s="284"/>
      <c r="AA4732" s="284"/>
      <c r="AB4732" s="33"/>
      <c r="AC4732" s="33"/>
      <c r="AD4732" s="33"/>
      <c r="AE4732" s="33"/>
      <c r="AF4732" s="33"/>
      <c r="AG4732" s="33"/>
      <c r="AH4732" s="33"/>
      <c r="AI4732" s="33"/>
      <c r="AJ4732" s="33"/>
      <c r="AK4732" s="33"/>
      <c r="AL4732" s="33"/>
      <c r="AM4732" s="33"/>
      <c r="AN4732" s="33"/>
      <c r="AO4732" s="33"/>
      <c r="AP4732" s="34"/>
      <c r="AQ4732" s="34"/>
      <c r="AR4732" s="28"/>
      <c r="AS4732" s="29"/>
      <c r="AT4732" s="29"/>
      <c r="AU4732" s="29"/>
    </row>
    <row r="4733" spans="1:256" s="483" customFormat="1">
      <c r="A4733" s="13"/>
      <c r="B4733" s="8"/>
      <c r="C4733" s="8"/>
      <c r="D4733" s="240"/>
      <c r="E4733" s="404"/>
      <c r="F4733" s="321"/>
      <c r="G4733" s="282"/>
      <c r="H4733" s="283"/>
      <c r="I4733" s="33"/>
      <c r="J4733" s="33"/>
      <c r="K4733" s="33"/>
      <c r="L4733" s="33"/>
      <c r="M4733" s="33"/>
      <c r="N4733" s="33"/>
      <c r="O4733" s="33"/>
      <c r="P4733" s="33"/>
      <c r="Q4733" s="33"/>
      <c r="R4733" s="33"/>
      <c r="S4733" s="33"/>
      <c r="T4733" s="33"/>
      <c r="U4733" s="33"/>
      <c r="V4733" s="33"/>
      <c r="W4733" s="33"/>
      <c r="X4733" s="282"/>
      <c r="Y4733" s="33"/>
      <c r="Z4733" s="284"/>
      <c r="AA4733" s="284"/>
      <c r="AB4733" s="33"/>
      <c r="AC4733" s="33"/>
      <c r="AD4733" s="33"/>
      <c r="AE4733" s="33"/>
      <c r="AF4733" s="33"/>
      <c r="AG4733" s="33"/>
      <c r="AH4733" s="33"/>
      <c r="AI4733" s="33"/>
      <c r="AJ4733" s="33"/>
      <c r="AK4733" s="33"/>
      <c r="AL4733" s="33"/>
      <c r="AM4733" s="33"/>
      <c r="AN4733" s="33"/>
      <c r="AO4733" s="33"/>
      <c r="AP4733" s="34"/>
      <c r="AQ4733" s="34"/>
      <c r="AR4733" s="28"/>
      <c r="AS4733" s="29"/>
      <c r="AT4733" s="29"/>
      <c r="AU4733" s="29"/>
    </row>
    <row r="4734" spans="1:256" s="402" customFormat="1">
      <c r="A4734" s="13"/>
      <c r="B4734" s="8"/>
      <c r="C4734" s="8"/>
      <c r="D4734" s="240"/>
      <c r="E4734" s="404"/>
      <c r="F4734" s="321"/>
      <c r="G4734" s="282"/>
      <c r="H4734" s="283"/>
      <c r="I4734" s="33"/>
      <c r="J4734" s="33"/>
      <c r="K4734" s="33"/>
      <c r="L4734" s="33"/>
      <c r="M4734" s="33"/>
      <c r="N4734" s="33"/>
      <c r="O4734" s="33"/>
      <c r="P4734" s="33"/>
      <c r="Q4734" s="33"/>
      <c r="R4734" s="33"/>
      <c r="S4734" s="33"/>
      <c r="T4734" s="33"/>
      <c r="U4734" s="33"/>
      <c r="V4734" s="33"/>
      <c r="W4734" s="33"/>
      <c r="X4734" s="282"/>
      <c r="Y4734" s="33"/>
      <c r="Z4734" s="284"/>
      <c r="AA4734" s="284"/>
      <c r="AB4734" s="33"/>
      <c r="AC4734" s="33"/>
      <c r="AD4734" s="33"/>
      <c r="AE4734" s="33"/>
      <c r="AF4734" s="33"/>
      <c r="AG4734" s="33"/>
      <c r="AH4734" s="33"/>
      <c r="AI4734" s="33"/>
      <c r="AJ4734" s="33"/>
      <c r="AK4734" s="33"/>
      <c r="AL4734" s="33"/>
      <c r="AM4734" s="33"/>
      <c r="AN4734" s="33"/>
      <c r="AO4734" s="33"/>
      <c r="AP4734" s="34"/>
      <c r="AQ4734" s="34"/>
      <c r="AR4734" s="28"/>
      <c r="AS4734" s="29"/>
      <c r="AT4734" s="29"/>
      <c r="AU4734" s="29"/>
    </row>
    <row r="4735" spans="1:256" s="45" customFormat="1">
      <c r="A4735" s="12"/>
      <c r="B4735" s="9">
        <v>4</v>
      </c>
      <c r="C4735" s="9" t="s">
        <v>17</v>
      </c>
      <c r="D4735" s="81" t="s">
        <v>5</v>
      </c>
      <c r="E4735" s="405">
        <v>71272200</v>
      </c>
      <c r="F4735" s="31">
        <f t="shared" ref="F4735:V4735" si="459">SUM(F4736:F4738)</f>
        <v>0</v>
      </c>
      <c r="G4735" s="31">
        <f t="shared" si="459"/>
        <v>0</v>
      </c>
      <c r="H4735" s="31">
        <f t="shared" si="459"/>
        <v>0</v>
      </c>
      <c r="I4735" s="31">
        <f t="shared" si="459"/>
        <v>0</v>
      </c>
      <c r="J4735" s="31">
        <f t="shared" si="459"/>
        <v>0</v>
      </c>
      <c r="K4735" s="31">
        <f t="shared" si="459"/>
        <v>0</v>
      </c>
      <c r="L4735" s="31">
        <f t="shared" si="459"/>
        <v>0</v>
      </c>
      <c r="M4735" s="31">
        <f t="shared" si="459"/>
        <v>0</v>
      </c>
      <c r="N4735" s="31">
        <f t="shared" si="459"/>
        <v>0</v>
      </c>
      <c r="O4735" s="31">
        <f t="shared" si="459"/>
        <v>0</v>
      </c>
      <c r="P4735" s="31">
        <f t="shared" si="459"/>
        <v>0</v>
      </c>
      <c r="Q4735" s="31">
        <f t="shared" si="459"/>
        <v>0</v>
      </c>
      <c r="R4735" s="31">
        <f t="shared" si="459"/>
        <v>0</v>
      </c>
      <c r="S4735" s="31">
        <f t="shared" si="459"/>
        <v>0</v>
      </c>
      <c r="T4735" s="31">
        <f t="shared" si="459"/>
        <v>0</v>
      </c>
      <c r="U4735" s="31">
        <f t="shared" si="459"/>
        <v>0</v>
      </c>
      <c r="V4735" s="31">
        <f t="shared" si="459"/>
        <v>0</v>
      </c>
      <c r="W4735" s="31">
        <f>SUM(O4735:V4735)</f>
        <v>0</v>
      </c>
      <c r="X4735" s="31">
        <f>SUM(X4736:X4738)</f>
        <v>0</v>
      </c>
      <c r="Y4735" s="31">
        <f>H4735+I4735+J4735+K4735+L4735+M4735+N4735+W4735+X4735</f>
        <v>0</v>
      </c>
      <c r="Z4735" s="31">
        <f t="shared" ref="Z4735:AK4735" si="460">SUM(Z4736:Z4738)</f>
        <v>0</v>
      </c>
      <c r="AA4735" s="31">
        <f t="shared" si="460"/>
        <v>0</v>
      </c>
      <c r="AB4735" s="31">
        <f t="shared" si="460"/>
        <v>0</v>
      </c>
      <c r="AC4735" s="31">
        <f t="shared" si="460"/>
        <v>0</v>
      </c>
      <c r="AD4735" s="31">
        <f t="shared" si="460"/>
        <v>0</v>
      </c>
      <c r="AE4735" s="31">
        <f t="shared" si="460"/>
        <v>0</v>
      </c>
      <c r="AF4735" s="31">
        <f t="shared" si="460"/>
        <v>0</v>
      </c>
      <c r="AG4735" s="31">
        <f t="shared" si="460"/>
        <v>0</v>
      </c>
      <c r="AH4735" s="31">
        <f t="shared" si="460"/>
        <v>0</v>
      </c>
      <c r="AI4735" s="31">
        <f t="shared" si="460"/>
        <v>0</v>
      </c>
      <c r="AJ4735" s="31">
        <f t="shared" si="460"/>
        <v>0</v>
      </c>
      <c r="AK4735" s="31">
        <f t="shared" si="460"/>
        <v>0</v>
      </c>
      <c r="AL4735" s="31">
        <f>SUM(AD4735:AK4735)</f>
        <v>0</v>
      </c>
      <c r="AM4735" s="31">
        <f>SUM(AM4736:AM4738)</f>
        <v>0</v>
      </c>
      <c r="AN4735" s="31">
        <f>SUM(AN4736:AN4738)</f>
        <v>0</v>
      </c>
      <c r="AO4735" s="31">
        <f>Z4735+AA4735+AB4735+AC4735+AL4735+AM4735+AN4735</f>
        <v>0</v>
      </c>
      <c r="AP4735" s="32">
        <f>E4735+Y4735-AO4735</f>
        <v>71272200</v>
      </c>
      <c r="AQ4735" s="32"/>
      <c r="AR4735" s="28"/>
      <c r="AS4735" s="29">
        <f>E4735+H4735+I4735+J4735+K4735+L4735+M4735+N4735+W4735+X4735-Z4735-AB4735-AL4735-AC4735-AM4735-AN4735</f>
        <v>71272200</v>
      </c>
      <c r="AT4735" s="29">
        <f>AP4735-AS4735</f>
        <v>0</v>
      </c>
      <c r="AU4735" s="29">
        <f>E4735</f>
        <v>71272200</v>
      </c>
      <c r="AV4735" s="86">
        <f>AS4735-AU4735</f>
        <v>0</v>
      </c>
      <c r="AW4735" s="86">
        <f>Y4735-AO4735</f>
        <v>0</v>
      </c>
      <c r="AX4735" s="86">
        <f>AV4735-AW4735</f>
        <v>0</v>
      </c>
      <c r="AY4735" s="86"/>
      <c r="AZ4735" s="398"/>
      <c r="BA4735" s="86"/>
      <c r="BB4735" s="86"/>
      <c r="BC4735" s="86"/>
      <c r="BD4735" s="86"/>
      <c r="BE4735" s="86"/>
      <c r="BF4735" s="86"/>
      <c r="BG4735" s="86"/>
      <c r="BH4735" s="86"/>
      <c r="BI4735" s="86"/>
      <c r="BJ4735" s="86"/>
      <c r="BK4735" s="86"/>
      <c r="BL4735" s="86"/>
      <c r="BM4735" s="86"/>
      <c r="BN4735" s="86"/>
      <c r="BO4735" s="86"/>
      <c r="BP4735" s="86"/>
      <c r="BQ4735" s="86"/>
      <c r="BR4735" s="86"/>
      <c r="BS4735" s="86"/>
      <c r="BT4735" s="86"/>
      <c r="BU4735" s="86"/>
      <c r="BV4735" s="86"/>
      <c r="BW4735" s="86"/>
      <c r="BX4735" s="86"/>
      <c r="BY4735" s="86"/>
      <c r="BZ4735" s="86"/>
      <c r="CA4735" s="86"/>
      <c r="CB4735" s="86"/>
      <c r="CC4735" s="86"/>
      <c r="CD4735" s="86"/>
      <c r="CE4735" s="86"/>
      <c r="CF4735" s="86"/>
      <c r="CG4735" s="86"/>
      <c r="CH4735" s="86"/>
      <c r="CI4735" s="86"/>
      <c r="CJ4735" s="86"/>
      <c r="CK4735" s="86"/>
      <c r="CL4735" s="86"/>
      <c r="CM4735" s="86"/>
      <c r="CN4735" s="86"/>
      <c r="CO4735" s="86"/>
      <c r="CP4735" s="86"/>
      <c r="CQ4735" s="86"/>
      <c r="CR4735" s="86"/>
      <c r="CS4735" s="86"/>
      <c r="CT4735" s="86"/>
      <c r="CU4735" s="86"/>
      <c r="CV4735" s="86"/>
      <c r="CW4735" s="86"/>
      <c r="CX4735" s="86"/>
      <c r="CY4735" s="86"/>
      <c r="CZ4735" s="86"/>
      <c r="DA4735" s="86"/>
      <c r="DB4735" s="86"/>
      <c r="DC4735" s="86"/>
      <c r="DD4735" s="86"/>
      <c r="DE4735" s="86"/>
      <c r="DF4735" s="86"/>
      <c r="DG4735" s="86"/>
      <c r="DH4735" s="86"/>
      <c r="DI4735" s="86"/>
      <c r="DJ4735" s="86"/>
      <c r="DK4735" s="86"/>
      <c r="DL4735" s="86"/>
      <c r="DM4735" s="86"/>
      <c r="DN4735" s="86"/>
      <c r="DO4735" s="86"/>
      <c r="DP4735" s="86"/>
      <c r="DQ4735" s="86"/>
      <c r="DR4735" s="86"/>
      <c r="DS4735" s="86"/>
      <c r="DT4735" s="86"/>
      <c r="DU4735" s="86"/>
      <c r="DV4735" s="86"/>
      <c r="DW4735" s="86"/>
      <c r="DX4735" s="86"/>
      <c r="DY4735" s="86"/>
      <c r="DZ4735" s="86"/>
      <c r="EA4735" s="86"/>
      <c r="EB4735" s="86"/>
      <c r="EC4735" s="86"/>
      <c r="ED4735" s="86"/>
      <c r="EE4735" s="86"/>
      <c r="EF4735" s="86"/>
      <c r="EG4735" s="86"/>
      <c r="EH4735" s="86"/>
      <c r="EI4735" s="86"/>
      <c r="EJ4735" s="86"/>
      <c r="EK4735" s="86"/>
      <c r="EL4735" s="86"/>
      <c r="EM4735" s="86"/>
      <c r="EN4735" s="86"/>
      <c r="EO4735" s="86"/>
      <c r="EP4735" s="86"/>
      <c r="EQ4735" s="86"/>
      <c r="ER4735" s="86"/>
      <c r="ES4735" s="86"/>
      <c r="ET4735" s="86"/>
      <c r="EU4735" s="86"/>
      <c r="EV4735" s="86"/>
      <c r="EW4735" s="86"/>
      <c r="EX4735" s="86"/>
      <c r="EY4735" s="86"/>
      <c r="EZ4735" s="86"/>
      <c r="FA4735" s="86"/>
      <c r="FB4735" s="86"/>
      <c r="FC4735" s="86"/>
      <c r="FD4735" s="86"/>
      <c r="FE4735" s="86"/>
      <c r="FF4735" s="86"/>
      <c r="FG4735" s="86"/>
      <c r="FH4735" s="86"/>
      <c r="FI4735" s="86"/>
      <c r="FJ4735" s="86"/>
      <c r="FK4735" s="86"/>
      <c r="FL4735" s="86"/>
      <c r="FM4735" s="86"/>
      <c r="FN4735" s="86"/>
      <c r="FO4735" s="86"/>
      <c r="FP4735" s="86"/>
      <c r="FQ4735" s="86"/>
      <c r="FR4735" s="86"/>
      <c r="FS4735" s="86"/>
      <c r="FT4735" s="86"/>
      <c r="FU4735" s="86"/>
      <c r="FV4735" s="86"/>
      <c r="FW4735" s="86"/>
      <c r="FX4735" s="86"/>
      <c r="FY4735" s="86"/>
      <c r="FZ4735" s="86"/>
      <c r="GA4735" s="86"/>
      <c r="GB4735" s="86"/>
      <c r="GC4735" s="86"/>
      <c r="GD4735" s="86"/>
      <c r="GE4735" s="86"/>
      <c r="GF4735" s="86"/>
      <c r="GG4735" s="86"/>
      <c r="GH4735" s="86"/>
      <c r="GI4735" s="86"/>
      <c r="GJ4735" s="86"/>
      <c r="GK4735" s="86"/>
      <c r="GL4735" s="86"/>
      <c r="GM4735" s="86"/>
      <c r="GN4735" s="86"/>
      <c r="GO4735" s="86"/>
      <c r="GP4735" s="86"/>
      <c r="GQ4735" s="86"/>
      <c r="GR4735" s="86"/>
      <c r="GS4735" s="86"/>
      <c r="GT4735" s="86"/>
      <c r="GU4735" s="86"/>
      <c r="GV4735" s="86"/>
      <c r="GW4735" s="86"/>
      <c r="GX4735" s="86"/>
      <c r="GY4735" s="86"/>
      <c r="GZ4735" s="86"/>
      <c r="HA4735" s="86"/>
      <c r="HB4735" s="86"/>
      <c r="HC4735" s="86"/>
      <c r="HD4735" s="86"/>
      <c r="HE4735" s="86"/>
      <c r="HF4735" s="86"/>
      <c r="HG4735" s="86"/>
      <c r="HH4735" s="86"/>
      <c r="HI4735" s="86"/>
      <c r="HJ4735" s="86"/>
      <c r="HK4735" s="86"/>
      <c r="HL4735" s="86"/>
      <c r="HM4735" s="86"/>
      <c r="HN4735" s="86"/>
      <c r="HO4735" s="86"/>
      <c r="HP4735" s="86"/>
      <c r="HQ4735" s="86"/>
      <c r="HR4735" s="86"/>
      <c r="HS4735" s="86"/>
      <c r="HT4735" s="86"/>
      <c r="HU4735" s="86"/>
      <c r="HV4735" s="86"/>
      <c r="HW4735" s="86"/>
      <c r="HX4735" s="86"/>
      <c r="HY4735" s="86"/>
      <c r="HZ4735" s="86"/>
      <c r="IA4735" s="86"/>
      <c r="IB4735" s="86"/>
      <c r="IC4735" s="86"/>
      <c r="ID4735" s="86"/>
      <c r="IE4735" s="86"/>
      <c r="IF4735" s="86"/>
      <c r="IG4735" s="86"/>
      <c r="IH4735" s="86"/>
      <c r="II4735" s="86"/>
      <c r="IJ4735" s="86"/>
      <c r="IK4735" s="86"/>
      <c r="IL4735" s="86"/>
      <c r="IM4735" s="86"/>
      <c r="IN4735" s="86"/>
      <c r="IO4735" s="86"/>
      <c r="IP4735" s="86"/>
      <c r="IQ4735" s="86"/>
      <c r="IR4735" s="86"/>
      <c r="IS4735" s="86"/>
      <c r="IT4735" s="86"/>
      <c r="IU4735" s="86"/>
      <c r="IV4735" s="86"/>
    </row>
    <row r="4736" spans="1:256" s="402" customFormat="1">
      <c r="A4736" s="13"/>
      <c r="B4736" s="8"/>
      <c r="C4736" s="8"/>
      <c r="D4736" s="240"/>
      <c r="E4736" s="266"/>
      <c r="F4736" s="327"/>
      <c r="G4736" s="282"/>
      <c r="H4736" s="283"/>
      <c r="I4736" s="33"/>
      <c r="J4736" s="33"/>
      <c r="K4736" s="33"/>
      <c r="L4736" s="33"/>
      <c r="M4736" s="33"/>
      <c r="N4736" s="33"/>
      <c r="O4736" s="33"/>
      <c r="P4736" s="33"/>
      <c r="Q4736" s="33"/>
      <c r="R4736" s="33"/>
      <c r="S4736" s="33"/>
      <c r="T4736" s="33"/>
      <c r="U4736" s="33"/>
      <c r="V4736" s="33"/>
      <c r="W4736" s="33"/>
      <c r="X4736" s="282"/>
      <c r="Y4736" s="33"/>
      <c r="Z4736" s="284"/>
      <c r="AA4736" s="284"/>
      <c r="AB4736" s="33"/>
      <c r="AC4736" s="33"/>
      <c r="AD4736" s="33"/>
      <c r="AE4736" s="33"/>
      <c r="AF4736" s="33"/>
      <c r="AG4736" s="33"/>
      <c r="AH4736" s="33"/>
      <c r="AI4736" s="33"/>
      <c r="AJ4736" s="33"/>
      <c r="AK4736" s="33"/>
      <c r="AL4736" s="33"/>
      <c r="AM4736" s="33"/>
      <c r="AN4736" s="33"/>
      <c r="AO4736" s="33"/>
      <c r="AP4736" s="34"/>
      <c r="AQ4736" s="34"/>
      <c r="AR4736" s="28"/>
      <c r="AS4736" s="29"/>
      <c r="AT4736" s="29"/>
      <c r="AU4736" s="29"/>
    </row>
    <row r="4737" spans="1:256" s="402" customFormat="1">
      <c r="A4737" s="13"/>
      <c r="B4737" s="8"/>
      <c r="C4737" s="8"/>
      <c r="D4737" s="240"/>
      <c r="E4737" s="33"/>
      <c r="F4737" s="33"/>
      <c r="G4737" s="282"/>
      <c r="H4737" s="283"/>
      <c r="I4737" s="33"/>
      <c r="J4737" s="33"/>
      <c r="K4737" s="33"/>
      <c r="L4737" s="33"/>
      <c r="M4737" s="33"/>
      <c r="N4737" s="33"/>
      <c r="O4737" s="33"/>
      <c r="P4737" s="33"/>
      <c r="Q4737" s="33"/>
      <c r="R4737" s="33"/>
      <c r="S4737" s="33"/>
      <c r="T4737" s="33"/>
      <c r="U4737" s="33"/>
      <c r="V4737" s="33"/>
      <c r="W4737" s="33"/>
      <c r="X4737" s="282"/>
      <c r="Y4737" s="33"/>
      <c r="Z4737" s="284"/>
      <c r="AA4737" s="284"/>
      <c r="AB4737" s="33"/>
      <c r="AC4737" s="33"/>
      <c r="AD4737" s="33"/>
      <c r="AE4737" s="33"/>
      <c r="AF4737" s="33"/>
      <c r="AG4737" s="33"/>
      <c r="AH4737" s="33"/>
      <c r="AI4737" s="33"/>
      <c r="AJ4737" s="33"/>
      <c r="AK4737" s="33"/>
      <c r="AL4737" s="33"/>
      <c r="AM4737" s="33"/>
      <c r="AN4737" s="33"/>
      <c r="AO4737" s="33"/>
      <c r="AP4737" s="34"/>
      <c r="AQ4737" s="34"/>
      <c r="AR4737" s="28"/>
      <c r="AS4737" s="29"/>
      <c r="AT4737" s="29"/>
      <c r="AU4737" s="29"/>
    </row>
    <row r="4738" spans="1:256" s="402" customFormat="1">
      <c r="A4738" s="13"/>
      <c r="B4738" s="8"/>
      <c r="C4738" s="8"/>
      <c r="D4738" s="113"/>
      <c r="E4738" s="404"/>
      <c r="F4738" s="33"/>
      <c r="G4738" s="282"/>
      <c r="H4738" s="283"/>
      <c r="I4738" s="33"/>
      <c r="J4738" s="33"/>
      <c r="K4738" s="33"/>
      <c r="L4738" s="33"/>
      <c r="M4738" s="33"/>
      <c r="N4738" s="33"/>
      <c r="O4738" s="33"/>
      <c r="P4738" s="33"/>
      <c r="Q4738" s="33"/>
      <c r="R4738" s="33"/>
      <c r="S4738" s="33"/>
      <c r="T4738" s="33"/>
      <c r="U4738" s="33"/>
      <c r="V4738" s="33"/>
      <c r="W4738" s="33"/>
      <c r="X4738" s="282"/>
      <c r="Y4738" s="33"/>
      <c r="Z4738" s="284"/>
      <c r="AA4738" s="284"/>
      <c r="AB4738" s="33"/>
      <c r="AC4738" s="33"/>
      <c r="AD4738" s="33"/>
      <c r="AE4738" s="33"/>
      <c r="AF4738" s="33"/>
      <c r="AG4738" s="33"/>
      <c r="AH4738" s="33"/>
      <c r="AI4738" s="33"/>
      <c r="AJ4738" s="33"/>
      <c r="AK4738" s="33"/>
      <c r="AL4738" s="33"/>
      <c r="AM4738" s="33"/>
      <c r="AN4738" s="33"/>
      <c r="AO4738" s="33"/>
      <c r="AP4738" s="34"/>
      <c r="AQ4738" s="34"/>
      <c r="AR4738" s="28"/>
      <c r="AS4738" s="29"/>
      <c r="AT4738" s="29"/>
      <c r="AU4738" s="29"/>
    </row>
    <row r="4739" spans="1:256" s="25" customFormat="1">
      <c r="A4739" s="12"/>
      <c r="B4739" s="9">
        <v>5</v>
      </c>
      <c r="C4739" s="9" t="s">
        <v>18</v>
      </c>
      <c r="D4739" s="81" t="s">
        <v>11</v>
      </c>
      <c r="E4739" s="405">
        <v>0</v>
      </c>
      <c r="F4739" s="31">
        <f t="shared" ref="F4739:V4739" si="461">SUM(F4740:F4741)</f>
        <v>0</v>
      </c>
      <c r="G4739" s="31">
        <f t="shared" si="461"/>
        <v>0</v>
      </c>
      <c r="H4739" s="31">
        <f t="shared" si="461"/>
        <v>0</v>
      </c>
      <c r="I4739" s="31">
        <f t="shared" si="461"/>
        <v>0</v>
      </c>
      <c r="J4739" s="31">
        <f t="shared" si="461"/>
        <v>0</v>
      </c>
      <c r="K4739" s="31">
        <f t="shared" si="461"/>
        <v>0</v>
      </c>
      <c r="L4739" s="31">
        <f t="shared" si="461"/>
        <v>0</v>
      </c>
      <c r="M4739" s="31">
        <f t="shared" si="461"/>
        <v>0</v>
      </c>
      <c r="N4739" s="31">
        <f t="shared" si="461"/>
        <v>0</v>
      </c>
      <c r="O4739" s="31">
        <f t="shared" si="461"/>
        <v>0</v>
      </c>
      <c r="P4739" s="31">
        <f t="shared" si="461"/>
        <v>0</v>
      </c>
      <c r="Q4739" s="31">
        <f t="shared" si="461"/>
        <v>0</v>
      </c>
      <c r="R4739" s="31">
        <f t="shared" si="461"/>
        <v>0</v>
      </c>
      <c r="S4739" s="31">
        <f t="shared" si="461"/>
        <v>0</v>
      </c>
      <c r="T4739" s="31">
        <f t="shared" si="461"/>
        <v>0</v>
      </c>
      <c r="U4739" s="31">
        <f t="shared" si="461"/>
        <v>0</v>
      </c>
      <c r="V4739" s="31">
        <f t="shared" si="461"/>
        <v>0</v>
      </c>
      <c r="W4739" s="31">
        <f>SUM(O4739:V4739)</f>
        <v>0</v>
      </c>
      <c r="X4739" s="31">
        <f>SUM(X4740:X4741)</f>
        <v>0</v>
      </c>
      <c r="Y4739" s="31">
        <f>H4739+I4739+J4739+K4739+L4739+M4739+N4739+W4739+X4739</f>
        <v>0</v>
      </c>
      <c r="Z4739" s="31">
        <f t="shared" ref="Z4739:AK4739" si="462">SUM(Z4740:Z4741)</f>
        <v>0</v>
      </c>
      <c r="AA4739" s="31">
        <f t="shared" si="462"/>
        <v>0</v>
      </c>
      <c r="AB4739" s="31">
        <f t="shared" si="462"/>
        <v>0</v>
      </c>
      <c r="AC4739" s="31">
        <f t="shared" si="462"/>
        <v>0</v>
      </c>
      <c r="AD4739" s="31">
        <f t="shared" si="462"/>
        <v>0</v>
      </c>
      <c r="AE4739" s="31">
        <f t="shared" si="462"/>
        <v>0</v>
      </c>
      <c r="AF4739" s="31">
        <f t="shared" si="462"/>
        <v>0</v>
      </c>
      <c r="AG4739" s="31">
        <f t="shared" si="462"/>
        <v>0</v>
      </c>
      <c r="AH4739" s="31">
        <f t="shared" si="462"/>
        <v>0</v>
      </c>
      <c r="AI4739" s="31">
        <f t="shared" si="462"/>
        <v>0</v>
      </c>
      <c r="AJ4739" s="31">
        <f t="shared" si="462"/>
        <v>0</v>
      </c>
      <c r="AK4739" s="31">
        <f t="shared" si="462"/>
        <v>0</v>
      </c>
      <c r="AL4739" s="31">
        <f>SUM(AD4739:AK4739)</f>
        <v>0</v>
      </c>
      <c r="AM4739" s="31">
        <f>SUM(AM4740:AM4741)</f>
        <v>0</v>
      </c>
      <c r="AN4739" s="31">
        <f>SUM(AN4740:AN4741)</f>
        <v>0</v>
      </c>
      <c r="AO4739" s="31">
        <f>Z4739+AA4739+AB4739+AC4739+AL4739+AM4739+AN4739</f>
        <v>0</v>
      </c>
      <c r="AP4739" s="32">
        <f>E4739+Y4739-AO4739</f>
        <v>0</v>
      </c>
      <c r="AQ4739" s="32"/>
      <c r="AR4739" s="28"/>
      <c r="AS4739" s="29">
        <f>E4739+H4739+I4739+J4739+K4739+L4739+M4739+N4739+W4739+X4739-Z4739-AB4739-AL4739-AC4739-AM4739-AN4739</f>
        <v>0</v>
      </c>
      <c r="AT4739" s="29">
        <f>AP4739-AS4739</f>
        <v>0</v>
      </c>
      <c r="AU4739" s="29">
        <f>E4739</f>
        <v>0</v>
      </c>
      <c r="AV4739" s="86">
        <f>AS4739-AU4739</f>
        <v>0</v>
      </c>
      <c r="AW4739" s="86">
        <f>Y4739-AO4739</f>
        <v>0</v>
      </c>
      <c r="AX4739" s="86">
        <f>AV4739-AW4739</f>
        <v>0</v>
      </c>
      <c r="AY4739" s="86"/>
      <c r="AZ4739" s="398"/>
      <c r="BA4739" s="86"/>
      <c r="BB4739" s="86"/>
      <c r="BC4739" s="86"/>
      <c r="BD4739" s="86"/>
      <c r="BE4739" s="86"/>
      <c r="BF4739" s="86"/>
      <c r="BG4739" s="86"/>
      <c r="BH4739" s="86"/>
      <c r="BI4739" s="86"/>
      <c r="BJ4739" s="86"/>
      <c r="BK4739" s="86"/>
      <c r="BL4739" s="86"/>
      <c r="BM4739" s="86"/>
      <c r="BN4739" s="86"/>
      <c r="BO4739" s="86"/>
      <c r="BP4739" s="86"/>
      <c r="BQ4739" s="86"/>
      <c r="BR4739" s="86"/>
      <c r="BS4739" s="86"/>
      <c r="BT4739" s="86"/>
      <c r="BU4739" s="86"/>
      <c r="BV4739" s="86"/>
      <c r="BW4739" s="86"/>
      <c r="BX4739" s="86"/>
      <c r="BY4739" s="86"/>
      <c r="BZ4739" s="86"/>
      <c r="CA4739" s="86"/>
      <c r="CB4739" s="86"/>
      <c r="CC4739" s="86"/>
      <c r="CD4739" s="86"/>
      <c r="CE4739" s="86"/>
      <c r="CF4739" s="86"/>
      <c r="CG4739" s="86"/>
      <c r="CH4739" s="86"/>
      <c r="CI4739" s="86"/>
      <c r="CJ4739" s="86"/>
      <c r="CK4739" s="86"/>
      <c r="CL4739" s="86"/>
      <c r="CM4739" s="86"/>
      <c r="CN4739" s="86"/>
      <c r="CO4739" s="86"/>
      <c r="CP4739" s="86"/>
      <c r="CQ4739" s="86"/>
      <c r="CR4739" s="86"/>
      <c r="CS4739" s="86"/>
      <c r="CT4739" s="86"/>
      <c r="CU4739" s="86"/>
      <c r="CV4739" s="86"/>
      <c r="CW4739" s="86"/>
      <c r="CX4739" s="86"/>
      <c r="CY4739" s="86"/>
      <c r="CZ4739" s="86"/>
      <c r="DA4739" s="86"/>
      <c r="DB4739" s="86"/>
      <c r="DC4739" s="86"/>
      <c r="DD4739" s="86"/>
      <c r="DE4739" s="86"/>
      <c r="DF4739" s="86"/>
      <c r="DG4739" s="86"/>
      <c r="DH4739" s="86"/>
      <c r="DI4739" s="86"/>
      <c r="DJ4739" s="86"/>
      <c r="DK4739" s="86"/>
      <c r="DL4739" s="86"/>
      <c r="DM4739" s="86"/>
      <c r="DN4739" s="86"/>
      <c r="DO4739" s="86"/>
      <c r="DP4739" s="86"/>
      <c r="DQ4739" s="86"/>
      <c r="DR4739" s="86"/>
      <c r="DS4739" s="86"/>
      <c r="DT4739" s="86"/>
      <c r="DU4739" s="86"/>
      <c r="DV4739" s="86"/>
      <c r="DW4739" s="86"/>
      <c r="DX4739" s="86"/>
      <c r="DY4739" s="86"/>
      <c r="DZ4739" s="86"/>
      <c r="EA4739" s="86"/>
      <c r="EB4739" s="86"/>
      <c r="EC4739" s="86"/>
      <c r="ED4739" s="86"/>
      <c r="EE4739" s="86"/>
      <c r="EF4739" s="86"/>
      <c r="EG4739" s="86"/>
      <c r="EH4739" s="86"/>
      <c r="EI4739" s="86"/>
      <c r="EJ4739" s="86"/>
      <c r="EK4739" s="86"/>
      <c r="EL4739" s="86"/>
      <c r="EM4739" s="86"/>
      <c r="EN4739" s="86"/>
      <c r="EO4739" s="86"/>
      <c r="EP4739" s="86"/>
      <c r="EQ4739" s="86"/>
      <c r="ER4739" s="86"/>
      <c r="ES4739" s="86"/>
      <c r="ET4739" s="86"/>
      <c r="EU4739" s="86"/>
      <c r="EV4739" s="86"/>
      <c r="EW4739" s="86"/>
      <c r="EX4739" s="86"/>
      <c r="EY4739" s="86"/>
      <c r="EZ4739" s="86"/>
      <c r="FA4739" s="86"/>
      <c r="FB4739" s="86"/>
      <c r="FC4739" s="86"/>
      <c r="FD4739" s="86"/>
      <c r="FE4739" s="86"/>
      <c r="FF4739" s="86"/>
      <c r="FG4739" s="86"/>
      <c r="FH4739" s="86"/>
      <c r="FI4739" s="86"/>
      <c r="FJ4739" s="86"/>
      <c r="FK4739" s="86"/>
      <c r="FL4739" s="86"/>
      <c r="FM4739" s="86"/>
      <c r="FN4739" s="86"/>
      <c r="FO4739" s="86"/>
      <c r="FP4739" s="86"/>
      <c r="FQ4739" s="86"/>
      <c r="FR4739" s="86"/>
      <c r="FS4739" s="86"/>
      <c r="FT4739" s="86"/>
      <c r="FU4739" s="86"/>
      <c r="FV4739" s="86"/>
      <c r="FW4739" s="86"/>
      <c r="FX4739" s="86"/>
      <c r="FY4739" s="86"/>
      <c r="FZ4739" s="86"/>
      <c r="GA4739" s="86"/>
      <c r="GB4739" s="86"/>
      <c r="GC4739" s="86"/>
      <c r="GD4739" s="86"/>
      <c r="GE4739" s="86"/>
      <c r="GF4739" s="86"/>
      <c r="GG4739" s="86"/>
      <c r="GH4739" s="86"/>
      <c r="GI4739" s="86"/>
      <c r="GJ4739" s="86"/>
      <c r="GK4739" s="86"/>
      <c r="GL4739" s="86"/>
      <c r="GM4739" s="86"/>
      <c r="GN4739" s="86"/>
      <c r="GO4739" s="86"/>
      <c r="GP4739" s="86"/>
      <c r="GQ4739" s="86"/>
      <c r="GR4739" s="86"/>
      <c r="GS4739" s="86"/>
      <c r="GT4739" s="86"/>
      <c r="GU4739" s="86"/>
      <c r="GV4739" s="86"/>
      <c r="GW4739" s="86"/>
      <c r="GX4739" s="86"/>
      <c r="GY4739" s="86"/>
      <c r="GZ4739" s="86"/>
      <c r="HA4739" s="86"/>
      <c r="HB4739" s="86"/>
      <c r="HC4739" s="86"/>
      <c r="HD4739" s="86"/>
      <c r="HE4739" s="86"/>
      <c r="HF4739" s="86"/>
      <c r="HG4739" s="86"/>
      <c r="HH4739" s="86"/>
      <c r="HI4739" s="86"/>
      <c r="HJ4739" s="86"/>
      <c r="HK4739" s="86"/>
      <c r="HL4739" s="86"/>
      <c r="HM4739" s="86"/>
      <c r="HN4739" s="86"/>
      <c r="HO4739" s="86"/>
      <c r="HP4739" s="86"/>
      <c r="HQ4739" s="86"/>
      <c r="HR4739" s="86"/>
      <c r="HS4739" s="86"/>
      <c r="HT4739" s="86"/>
      <c r="HU4739" s="86"/>
      <c r="HV4739" s="86"/>
      <c r="HW4739" s="86"/>
      <c r="HX4739" s="86"/>
      <c r="HY4739" s="86"/>
      <c r="HZ4739" s="86"/>
      <c r="IA4739" s="86"/>
      <c r="IB4739" s="86"/>
      <c r="IC4739" s="86"/>
      <c r="ID4739" s="86"/>
      <c r="IE4739" s="86"/>
      <c r="IF4739" s="86"/>
      <c r="IG4739" s="86"/>
      <c r="IH4739" s="86"/>
      <c r="II4739" s="86"/>
      <c r="IJ4739" s="86"/>
      <c r="IK4739" s="86"/>
      <c r="IL4739" s="86"/>
      <c r="IM4739" s="86"/>
      <c r="IN4739" s="86"/>
      <c r="IO4739" s="86"/>
      <c r="IP4739" s="86"/>
      <c r="IQ4739" s="86"/>
      <c r="IR4739" s="86"/>
      <c r="IS4739" s="86"/>
      <c r="IT4739" s="86"/>
      <c r="IU4739" s="86"/>
      <c r="IV4739" s="86"/>
    </row>
    <row r="4740" spans="1:256" s="402" customFormat="1">
      <c r="A4740" s="10"/>
      <c r="B4740" s="8"/>
      <c r="C4740" s="8"/>
      <c r="D4740" s="82"/>
      <c r="E4740" s="266"/>
      <c r="F4740" s="261"/>
      <c r="G4740" s="71"/>
      <c r="H4740" s="72"/>
      <c r="I4740" s="69"/>
      <c r="J4740" s="69"/>
      <c r="K4740" s="69"/>
      <c r="L4740" s="69"/>
      <c r="M4740" s="69"/>
      <c r="N4740" s="69"/>
      <c r="O4740" s="69"/>
      <c r="P4740" s="69"/>
      <c r="Q4740" s="69"/>
      <c r="R4740" s="69"/>
      <c r="S4740" s="69"/>
      <c r="T4740" s="69"/>
      <c r="U4740" s="69"/>
      <c r="V4740" s="69"/>
      <c r="W4740" s="69"/>
      <c r="X4740" s="71"/>
      <c r="Y4740" s="69"/>
      <c r="Z4740" s="73"/>
      <c r="AA4740" s="73"/>
      <c r="AB4740" s="69"/>
      <c r="AC4740" s="69"/>
      <c r="AD4740" s="69"/>
      <c r="AE4740" s="69"/>
      <c r="AF4740" s="69"/>
      <c r="AG4740" s="69"/>
      <c r="AH4740" s="69"/>
      <c r="AI4740" s="69"/>
      <c r="AJ4740" s="69"/>
      <c r="AK4740" s="69"/>
      <c r="AL4740" s="69"/>
      <c r="AM4740" s="69"/>
      <c r="AN4740" s="69"/>
      <c r="AO4740" s="69"/>
      <c r="AP4740" s="70"/>
      <c r="AQ4740" s="70"/>
      <c r="AR4740" s="76"/>
      <c r="AS4740" s="60"/>
      <c r="AT4740" s="60"/>
      <c r="AU4740" s="60"/>
      <c r="AV4740" s="21"/>
      <c r="AW4740" s="21"/>
      <c r="AX4740" s="21"/>
      <c r="AY4740" s="21"/>
      <c r="AZ4740" s="21"/>
      <c r="BA4740" s="21"/>
      <c r="BB4740" s="21"/>
      <c r="BC4740" s="21"/>
      <c r="BD4740" s="21"/>
      <c r="BE4740" s="21"/>
      <c r="BF4740" s="21"/>
      <c r="BG4740" s="21"/>
      <c r="BH4740" s="21"/>
      <c r="BI4740" s="21"/>
      <c r="BJ4740" s="21"/>
      <c r="BK4740" s="21"/>
      <c r="BL4740" s="21"/>
      <c r="BM4740" s="21"/>
      <c r="BN4740" s="21"/>
      <c r="BO4740" s="21"/>
      <c r="BP4740" s="21"/>
      <c r="BQ4740" s="21"/>
      <c r="BR4740" s="21"/>
      <c r="BS4740" s="21"/>
      <c r="BT4740" s="21"/>
      <c r="BU4740" s="21"/>
      <c r="BV4740" s="21"/>
      <c r="BW4740" s="21"/>
      <c r="BX4740" s="21"/>
      <c r="BY4740" s="21"/>
      <c r="BZ4740" s="21"/>
      <c r="CA4740" s="21"/>
      <c r="CB4740" s="21"/>
      <c r="CC4740" s="21"/>
      <c r="CD4740" s="21"/>
      <c r="CE4740" s="21"/>
      <c r="CF4740" s="21"/>
      <c r="CG4740" s="21"/>
      <c r="CH4740" s="21"/>
      <c r="CI4740" s="21"/>
      <c r="CJ4740" s="21"/>
      <c r="CK4740" s="21"/>
      <c r="CL4740" s="21"/>
      <c r="CM4740" s="21"/>
      <c r="CN4740" s="21"/>
      <c r="CO4740" s="21"/>
      <c r="CP4740" s="21"/>
      <c r="CQ4740" s="21"/>
      <c r="CR4740" s="21"/>
      <c r="CS4740" s="21"/>
      <c r="CT4740" s="21"/>
      <c r="CU4740" s="21"/>
      <c r="CV4740" s="21"/>
      <c r="CW4740" s="21"/>
      <c r="CX4740" s="21"/>
      <c r="CY4740" s="21"/>
      <c r="CZ4740" s="21"/>
      <c r="DA4740" s="21"/>
      <c r="DB4740" s="21"/>
      <c r="DC4740" s="21"/>
      <c r="DD4740" s="21"/>
      <c r="DE4740" s="21"/>
      <c r="DF4740" s="21"/>
      <c r="DG4740" s="21"/>
      <c r="DH4740" s="21"/>
      <c r="DI4740" s="21"/>
      <c r="DJ4740" s="21"/>
      <c r="DK4740" s="21"/>
      <c r="DL4740" s="21"/>
      <c r="DM4740" s="21"/>
      <c r="DN4740" s="21"/>
      <c r="DO4740" s="21"/>
      <c r="DP4740" s="21"/>
      <c r="DQ4740" s="21"/>
      <c r="DR4740" s="21"/>
      <c r="DS4740" s="21"/>
      <c r="DT4740" s="21"/>
      <c r="DU4740" s="21"/>
      <c r="DV4740" s="21"/>
      <c r="DW4740" s="21"/>
      <c r="DX4740" s="21"/>
      <c r="DY4740" s="21"/>
      <c r="DZ4740" s="21"/>
      <c r="EA4740" s="21"/>
      <c r="EB4740" s="21"/>
      <c r="EC4740" s="21"/>
      <c r="ED4740" s="21"/>
      <c r="EE4740" s="21"/>
      <c r="EF4740" s="21"/>
      <c r="EG4740" s="21"/>
      <c r="EH4740" s="21"/>
      <c r="EI4740" s="21"/>
      <c r="EJ4740" s="21"/>
      <c r="EK4740" s="21"/>
      <c r="EL4740" s="21"/>
      <c r="EM4740" s="21"/>
      <c r="EN4740" s="21"/>
      <c r="EO4740" s="21"/>
      <c r="EP4740" s="21"/>
      <c r="EQ4740" s="21"/>
      <c r="ER4740" s="21"/>
      <c r="ES4740" s="21"/>
      <c r="ET4740" s="21"/>
      <c r="EU4740" s="21"/>
      <c r="EV4740" s="21"/>
      <c r="EW4740" s="21"/>
      <c r="EX4740" s="21"/>
      <c r="EY4740" s="21"/>
      <c r="EZ4740" s="21"/>
      <c r="FA4740" s="21"/>
      <c r="FB4740" s="21"/>
      <c r="FC4740" s="21"/>
      <c r="FD4740" s="21"/>
      <c r="FE4740" s="21"/>
      <c r="FF4740" s="21"/>
      <c r="FG4740" s="21"/>
      <c r="FH4740" s="21"/>
      <c r="FI4740" s="21"/>
      <c r="FJ4740" s="21"/>
      <c r="FK4740" s="21"/>
      <c r="FL4740" s="21"/>
      <c r="FM4740" s="21"/>
      <c r="FN4740" s="21"/>
      <c r="FO4740" s="21"/>
      <c r="FP4740" s="21"/>
      <c r="FQ4740" s="21"/>
      <c r="FR4740" s="21"/>
      <c r="FS4740" s="21"/>
      <c r="FT4740" s="21"/>
      <c r="FU4740" s="21"/>
      <c r="FV4740" s="21"/>
      <c r="FW4740" s="21"/>
      <c r="FX4740" s="21"/>
      <c r="FY4740" s="21"/>
      <c r="FZ4740" s="21"/>
      <c r="GA4740" s="21"/>
      <c r="GB4740" s="21"/>
      <c r="GC4740" s="21"/>
      <c r="GD4740" s="21"/>
      <c r="GE4740" s="21"/>
      <c r="GF4740" s="21"/>
      <c r="GG4740" s="21"/>
      <c r="GH4740" s="21"/>
      <c r="GI4740" s="21"/>
      <c r="GJ4740" s="21"/>
      <c r="GK4740" s="21"/>
      <c r="GL4740" s="21"/>
      <c r="GM4740" s="21"/>
      <c r="GN4740" s="21"/>
      <c r="GO4740" s="21"/>
      <c r="GP4740" s="21"/>
      <c r="GQ4740" s="21"/>
      <c r="GR4740" s="21"/>
      <c r="GS4740" s="21"/>
      <c r="GT4740" s="21"/>
      <c r="GU4740" s="21"/>
      <c r="GV4740" s="21"/>
      <c r="GW4740" s="21"/>
      <c r="GX4740" s="21"/>
      <c r="GY4740" s="21"/>
      <c r="GZ4740" s="21"/>
      <c r="HA4740" s="21"/>
      <c r="HB4740" s="21"/>
      <c r="HC4740" s="21"/>
      <c r="HD4740" s="21"/>
      <c r="HE4740" s="21"/>
      <c r="HF4740" s="21"/>
      <c r="HG4740" s="21"/>
      <c r="HH4740" s="21"/>
      <c r="HI4740" s="21"/>
      <c r="HJ4740" s="21"/>
      <c r="HK4740" s="21"/>
      <c r="HL4740" s="21"/>
      <c r="HM4740" s="21"/>
      <c r="HN4740" s="21"/>
      <c r="HO4740" s="21"/>
      <c r="HP4740" s="21"/>
      <c r="HQ4740" s="21"/>
      <c r="HR4740" s="21"/>
      <c r="HS4740" s="21"/>
      <c r="HT4740" s="21"/>
      <c r="HU4740" s="21"/>
      <c r="HV4740" s="21"/>
      <c r="HW4740" s="21"/>
      <c r="HX4740" s="21"/>
      <c r="HY4740" s="21"/>
      <c r="HZ4740" s="21"/>
      <c r="IA4740" s="21"/>
      <c r="IB4740" s="21"/>
      <c r="IC4740" s="21"/>
      <c r="ID4740" s="21"/>
      <c r="IE4740" s="21"/>
      <c r="IF4740" s="21"/>
      <c r="IG4740" s="21"/>
      <c r="IH4740" s="21"/>
      <c r="II4740" s="21"/>
      <c r="IJ4740" s="21"/>
      <c r="IK4740" s="21"/>
      <c r="IL4740" s="21"/>
      <c r="IM4740" s="21"/>
      <c r="IN4740" s="21"/>
      <c r="IO4740" s="21"/>
      <c r="IP4740" s="21"/>
      <c r="IQ4740" s="21"/>
      <c r="IR4740" s="21"/>
      <c r="IS4740" s="21"/>
      <c r="IT4740" s="21"/>
      <c r="IU4740" s="21"/>
      <c r="IV4740" s="21"/>
    </row>
    <row r="4741" spans="1:256" s="21" customFormat="1">
      <c r="A4741" s="10"/>
      <c r="B4741" s="8"/>
      <c r="C4741" s="8"/>
      <c r="D4741" s="82"/>
      <c r="E4741" s="33"/>
      <c r="F4741" s="261"/>
      <c r="G4741" s="71"/>
      <c r="H4741" s="283"/>
      <c r="I4741" s="33"/>
      <c r="J4741" s="33"/>
      <c r="K4741" s="33"/>
      <c r="L4741" s="33"/>
      <c r="M4741" s="33"/>
      <c r="N4741" s="33"/>
      <c r="O4741" s="33"/>
      <c r="P4741" s="33"/>
      <c r="Q4741" s="33"/>
      <c r="R4741" s="33"/>
      <c r="S4741" s="33"/>
      <c r="T4741" s="33"/>
      <c r="U4741" s="33"/>
      <c r="V4741" s="33"/>
      <c r="W4741" s="33"/>
      <c r="X4741" s="282"/>
      <c r="Y4741" s="69"/>
      <c r="Z4741" s="284"/>
      <c r="AA4741" s="284"/>
      <c r="AB4741" s="33"/>
      <c r="AC4741" s="33"/>
      <c r="AD4741" s="33"/>
      <c r="AE4741" s="33"/>
      <c r="AF4741" s="33"/>
      <c r="AG4741" s="33"/>
      <c r="AH4741" s="33"/>
      <c r="AI4741" s="33"/>
      <c r="AJ4741" s="33"/>
      <c r="AK4741" s="33"/>
      <c r="AL4741" s="33"/>
      <c r="AM4741" s="33"/>
      <c r="AN4741" s="33"/>
      <c r="AO4741" s="69"/>
      <c r="AP4741" s="70"/>
      <c r="AQ4741" s="70"/>
      <c r="AR4741" s="76"/>
      <c r="AS4741" s="60"/>
      <c r="AT4741" s="60"/>
      <c r="AU4741" s="60"/>
    </row>
    <row r="4742" spans="1:256" s="21" customFormat="1">
      <c r="A4742" s="12"/>
      <c r="B4742" s="9">
        <v>6</v>
      </c>
      <c r="C4742" s="9" t="s">
        <v>19</v>
      </c>
      <c r="D4742" s="81" t="s">
        <v>7</v>
      </c>
      <c r="E4742" s="31">
        <v>0</v>
      </c>
      <c r="F4742" s="31">
        <f t="shared" ref="F4742:V4742" si="463">SUM(F4743:F4744)</f>
        <v>0</v>
      </c>
      <c r="G4742" s="31">
        <f t="shared" si="463"/>
        <v>0</v>
      </c>
      <c r="H4742" s="31">
        <f t="shared" si="463"/>
        <v>0</v>
      </c>
      <c r="I4742" s="31">
        <f t="shared" si="463"/>
        <v>0</v>
      </c>
      <c r="J4742" s="31">
        <f t="shared" si="463"/>
        <v>0</v>
      </c>
      <c r="K4742" s="31">
        <f t="shared" si="463"/>
        <v>0</v>
      </c>
      <c r="L4742" s="31">
        <f t="shared" si="463"/>
        <v>0</v>
      </c>
      <c r="M4742" s="31">
        <f t="shared" si="463"/>
        <v>0</v>
      </c>
      <c r="N4742" s="31">
        <f t="shared" si="463"/>
        <v>0</v>
      </c>
      <c r="O4742" s="31">
        <f t="shared" si="463"/>
        <v>0</v>
      </c>
      <c r="P4742" s="31">
        <f t="shared" si="463"/>
        <v>0</v>
      </c>
      <c r="Q4742" s="31">
        <f t="shared" si="463"/>
        <v>0</v>
      </c>
      <c r="R4742" s="31">
        <f t="shared" si="463"/>
        <v>0</v>
      </c>
      <c r="S4742" s="31">
        <f t="shared" si="463"/>
        <v>0</v>
      </c>
      <c r="T4742" s="31">
        <f t="shared" si="463"/>
        <v>0</v>
      </c>
      <c r="U4742" s="31">
        <f t="shared" si="463"/>
        <v>0</v>
      </c>
      <c r="V4742" s="31">
        <f t="shared" si="463"/>
        <v>0</v>
      </c>
      <c r="W4742" s="31">
        <f>SUM(O4742:V4742)</f>
        <v>0</v>
      </c>
      <c r="X4742" s="31">
        <f>SUM(X4743:X4744)</f>
        <v>0</v>
      </c>
      <c r="Y4742" s="31">
        <f>H4742+I4742+J4742+K4742+L4742+M4742+N4742+W4742+X4742</f>
        <v>0</v>
      </c>
      <c r="Z4742" s="31">
        <f t="shared" ref="Z4742:AK4742" si="464">SUM(Z4743:Z4744)</f>
        <v>0</v>
      </c>
      <c r="AA4742" s="31">
        <f t="shared" si="464"/>
        <v>0</v>
      </c>
      <c r="AB4742" s="31">
        <f t="shared" si="464"/>
        <v>0</v>
      </c>
      <c r="AC4742" s="31">
        <f t="shared" si="464"/>
        <v>0</v>
      </c>
      <c r="AD4742" s="31">
        <f t="shared" si="464"/>
        <v>0</v>
      </c>
      <c r="AE4742" s="31">
        <f t="shared" si="464"/>
        <v>0</v>
      </c>
      <c r="AF4742" s="31">
        <f t="shared" si="464"/>
        <v>0</v>
      </c>
      <c r="AG4742" s="31">
        <f t="shared" si="464"/>
        <v>0</v>
      </c>
      <c r="AH4742" s="31">
        <f t="shared" si="464"/>
        <v>0</v>
      </c>
      <c r="AI4742" s="31">
        <f t="shared" si="464"/>
        <v>0</v>
      </c>
      <c r="AJ4742" s="31">
        <f t="shared" si="464"/>
        <v>0</v>
      </c>
      <c r="AK4742" s="31">
        <f t="shared" si="464"/>
        <v>0</v>
      </c>
      <c r="AL4742" s="31">
        <f>SUM(AD4742:AK4742)</f>
        <v>0</v>
      </c>
      <c r="AM4742" s="31">
        <f>SUM(AM4743:AM4744)</f>
        <v>0</v>
      </c>
      <c r="AN4742" s="31">
        <f>SUM(AN4743:AN4744)</f>
        <v>0</v>
      </c>
      <c r="AO4742" s="31">
        <f>Z4742+AA4742+AB4742+AC4742+AL4742+AM4742+AN4742</f>
        <v>0</v>
      </c>
      <c r="AP4742" s="32">
        <f>E4742+Y4742-AO4742</f>
        <v>0</v>
      </c>
      <c r="AQ4742" s="32"/>
      <c r="AR4742" s="28"/>
      <c r="AS4742" s="29">
        <f>E4742+H4742+I4742+J4742+K4742+L4742+M4742+N4742+W4742+X4742-Z4742-AB4742-AL4742-AC4742-AM4742-AN4742</f>
        <v>0</v>
      </c>
      <c r="AT4742" s="29">
        <f>AP4742-AS4742</f>
        <v>0</v>
      </c>
      <c r="AU4742" s="29">
        <f>E4742</f>
        <v>0</v>
      </c>
      <c r="AV4742" s="86">
        <f>AS4742-AU4742</f>
        <v>0</v>
      </c>
      <c r="AW4742" s="86">
        <f>Y4742-AO4742</f>
        <v>0</v>
      </c>
      <c r="AX4742" s="86">
        <f>AV4742-AW4742</f>
        <v>0</v>
      </c>
      <c r="AY4742" s="86"/>
      <c r="AZ4742" s="398"/>
      <c r="BA4742" s="86"/>
      <c r="BB4742" s="86"/>
      <c r="BC4742" s="86"/>
      <c r="BD4742" s="86"/>
      <c r="BE4742" s="86"/>
      <c r="BF4742" s="86"/>
      <c r="BG4742" s="86"/>
      <c r="BH4742" s="86"/>
      <c r="BI4742" s="86"/>
      <c r="BJ4742" s="86"/>
      <c r="BK4742" s="86"/>
      <c r="BL4742" s="86"/>
      <c r="BM4742" s="86"/>
      <c r="BN4742" s="86"/>
      <c r="BO4742" s="86"/>
      <c r="BP4742" s="86"/>
      <c r="BQ4742" s="86"/>
      <c r="BR4742" s="86"/>
      <c r="BS4742" s="86"/>
      <c r="BT4742" s="86"/>
      <c r="BU4742" s="86"/>
      <c r="BV4742" s="86"/>
      <c r="BW4742" s="86"/>
      <c r="BX4742" s="86"/>
      <c r="BY4742" s="86"/>
      <c r="BZ4742" s="86"/>
      <c r="CA4742" s="86"/>
      <c r="CB4742" s="86"/>
      <c r="CC4742" s="86"/>
      <c r="CD4742" s="86"/>
      <c r="CE4742" s="86"/>
      <c r="CF4742" s="86"/>
      <c r="CG4742" s="86"/>
      <c r="CH4742" s="86"/>
      <c r="CI4742" s="86"/>
      <c r="CJ4742" s="86"/>
      <c r="CK4742" s="86"/>
      <c r="CL4742" s="86"/>
      <c r="CM4742" s="86"/>
      <c r="CN4742" s="86"/>
      <c r="CO4742" s="86"/>
      <c r="CP4742" s="86"/>
      <c r="CQ4742" s="86"/>
      <c r="CR4742" s="86"/>
      <c r="CS4742" s="86"/>
      <c r="CT4742" s="86"/>
      <c r="CU4742" s="86"/>
      <c r="CV4742" s="86"/>
      <c r="CW4742" s="86"/>
      <c r="CX4742" s="86"/>
      <c r="CY4742" s="86"/>
      <c r="CZ4742" s="86"/>
      <c r="DA4742" s="86"/>
      <c r="DB4742" s="86"/>
      <c r="DC4742" s="86"/>
      <c r="DD4742" s="86"/>
      <c r="DE4742" s="86"/>
      <c r="DF4742" s="86"/>
      <c r="DG4742" s="86"/>
      <c r="DH4742" s="86"/>
      <c r="DI4742" s="86"/>
      <c r="DJ4742" s="86"/>
      <c r="DK4742" s="86"/>
      <c r="DL4742" s="86"/>
      <c r="DM4742" s="86"/>
      <c r="DN4742" s="86"/>
      <c r="DO4742" s="86"/>
      <c r="DP4742" s="86"/>
      <c r="DQ4742" s="86"/>
      <c r="DR4742" s="86"/>
      <c r="DS4742" s="86"/>
      <c r="DT4742" s="86"/>
      <c r="DU4742" s="86"/>
      <c r="DV4742" s="86"/>
      <c r="DW4742" s="86"/>
      <c r="DX4742" s="86"/>
      <c r="DY4742" s="86"/>
      <c r="DZ4742" s="86"/>
      <c r="EA4742" s="86"/>
      <c r="EB4742" s="86"/>
      <c r="EC4742" s="86"/>
      <c r="ED4742" s="86"/>
      <c r="EE4742" s="86"/>
      <c r="EF4742" s="86"/>
      <c r="EG4742" s="86"/>
      <c r="EH4742" s="86"/>
      <c r="EI4742" s="86"/>
      <c r="EJ4742" s="86"/>
      <c r="EK4742" s="86"/>
      <c r="EL4742" s="86"/>
      <c r="EM4742" s="86"/>
      <c r="EN4742" s="86"/>
      <c r="EO4742" s="86"/>
      <c r="EP4742" s="86"/>
      <c r="EQ4742" s="86"/>
      <c r="ER4742" s="86"/>
      <c r="ES4742" s="86"/>
      <c r="ET4742" s="86"/>
      <c r="EU4742" s="86"/>
      <c r="EV4742" s="86"/>
      <c r="EW4742" s="86"/>
      <c r="EX4742" s="86"/>
      <c r="EY4742" s="86"/>
      <c r="EZ4742" s="86"/>
      <c r="FA4742" s="86"/>
      <c r="FB4742" s="86"/>
      <c r="FC4742" s="86"/>
      <c r="FD4742" s="86"/>
      <c r="FE4742" s="86"/>
      <c r="FF4742" s="86"/>
      <c r="FG4742" s="86"/>
      <c r="FH4742" s="86"/>
      <c r="FI4742" s="86"/>
      <c r="FJ4742" s="86"/>
      <c r="FK4742" s="86"/>
      <c r="FL4742" s="86"/>
      <c r="FM4742" s="86"/>
      <c r="FN4742" s="86"/>
      <c r="FO4742" s="86"/>
      <c r="FP4742" s="86"/>
      <c r="FQ4742" s="86"/>
      <c r="FR4742" s="86"/>
      <c r="FS4742" s="86"/>
      <c r="FT4742" s="86"/>
      <c r="FU4742" s="86"/>
      <c r="FV4742" s="86"/>
      <c r="FW4742" s="86"/>
      <c r="FX4742" s="86"/>
      <c r="FY4742" s="86"/>
      <c r="FZ4742" s="86"/>
      <c r="GA4742" s="86"/>
      <c r="GB4742" s="86"/>
      <c r="GC4742" s="86"/>
      <c r="GD4742" s="86"/>
      <c r="GE4742" s="86"/>
      <c r="GF4742" s="86"/>
      <c r="GG4742" s="86"/>
      <c r="GH4742" s="86"/>
      <c r="GI4742" s="86"/>
      <c r="GJ4742" s="86"/>
      <c r="GK4742" s="86"/>
      <c r="GL4742" s="86"/>
      <c r="GM4742" s="86"/>
      <c r="GN4742" s="86"/>
      <c r="GO4742" s="86"/>
      <c r="GP4742" s="86"/>
      <c r="GQ4742" s="86"/>
      <c r="GR4742" s="86"/>
      <c r="GS4742" s="86"/>
      <c r="GT4742" s="86"/>
      <c r="GU4742" s="86"/>
      <c r="GV4742" s="86"/>
      <c r="GW4742" s="86"/>
      <c r="GX4742" s="86"/>
      <c r="GY4742" s="86"/>
      <c r="GZ4742" s="86"/>
      <c r="HA4742" s="86"/>
      <c r="HB4742" s="86"/>
      <c r="HC4742" s="86"/>
      <c r="HD4742" s="86"/>
      <c r="HE4742" s="86"/>
      <c r="HF4742" s="86"/>
      <c r="HG4742" s="86"/>
      <c r="HH4742" s="86"/>
      <c r="HI4742" s="86"/>
      <c r="HJ4742" s="86"/>
      <c r="HK4742" s="86"/>
      <c r="HL4742" s="86"/>
      <c r="HM4742" s="86"/>
      <c r="HN4742" s="86"/>
      <c r="HO4742" s="86"/>
      <c r="HP4742" s="86"/>
      <c r="HQ4742" s="86"/>
      <c r="HR4742" s="86"/>
      <c r="HS4742" s="86"/>
      <c r="HT4742" s="86"/>
      <c r="HU4742" s="86"/>
      <c r="HV4742" s="86"/>
      <c r="HW4742" s="86"/>
      <c r="HX4742" s="86"/>
      <c r="HY4742" s="86"/>
      <c r="HZ4742" s="86"/>
      <c r="IA4742" s="86"/>
      <c r="IB4742" s="86"/>
      <c r="IC4742" s="86"/>
      <c r="ID4742" s="86"/>
      <c r="IE4742" s="86"/>
      <c r="IF4742" s="86"/>
      <c r="IG4742" s="86"/>
      <c r="IH4742" s="86"/>
      <c r="II4742" s="86"/>
      <c r="IJ4742" s="86"/>
      <c r="IK4742" s="86"/>
      <c r="IL4742" s="86"/>
      <c r="IM4742" s="86"/>
      <c r="IN4742" s="86"/>
      <c r="IO4742" s="86"/>
      <c r="IP4742" s="86"/>
      <c r="IQ4742" s="86"/>
      <c r="IR4742" s="86"/>
      <c r="IS4742" s="86"/>
      <c r="IT4742" s="86"/>
      <c r="IU4742" s="86"/>
      <c r="IV4742" s="86"/>
    </row>
    <row r="4743" spans="1:256" s="21" customFormat="1">
      <c r="A4743" s="13"/>
      <c r="B4743" s="8"/>
      <c r="C4743" s="8"/>
      <c r="D4743" s="113"/>
      <c r="E4743" s="33"/>
      <c r="F4743" s="34"/>
      <c r="G4743" s="63"/>
      <c r="H4743" s="67"/>
      <c r="I4743" s="34"/>
      <c r="J4743" s="34"/>
      <c r="K4743" s="34"/>
      <c r="L4743" s="34"/>
      <c r="M4743" s="34"/>
      <c r="N4743" s="34"/>
      <c r="O4743" s="34"/>
      <c r="P4743" s="34"/>
      <c r="Q4743" s="34"/>
      <c r="R4743" s="34"/>
      <c r="S4743" s="34"/>
      <c r="T4743" s="34"/>
      <c r="U4743" s="34"/>
      <c r="V4743" s="34"/>
      <c r="W4743" s="34"/>
      <c r="X4743" s="63"/>
      <c r="Y4743" s="34"/>
      <c r="Z4743" s="65"/>
      <c r="AA4743" s="65"/>
      <c r="AB4743" s="34"/>
      <c r="AC4743" s="34"/>
      <c r="AD4743" s="34"/>
      <c r="AE4743" s="34"/>
      <c r="AF4743" s="34"/>
      <c r="AG4743" s="34"/>
      <c r="AH4743" s="34"/>
      <c r="AI4743" s="34"/>
      <c r="AJ4743" s="34"/>
      <c r="AK4743" s="34"/>
      <c r="AL4743" s="34"/>
      <c r="AM4743" s="34"/>
      <c r="AN4743" s="34"/>
      <c r="AO4743" s="34"/>
      <c r="AP4743" s="34"/>
      <c r="AQ4743" s="34"/>
      <c r="AR4743" s="28"/>
      <c r="AS4743" s="29"/>
      <c r="AT4743" s="29"/>
      <c r="AU4743" s="29"/>
      <c r="AV4743" s="402"/>
      <c r="AW4743" s="402"/>
      <c r="AX4743" s="402"/>
      <c r="AY4743" s="402"/>
      <c r="AZ4743" s="402"/>
      <c r="BA4743" s="402"/>
      <c r="BB4743" s="402"/>
      <c r="BC4743" s="402"/>
      <c r="BD4743" s="402"/>
      <c r="BE4743" s="402"/>
      <c r="BF4743" s="402"/>
      <c r="BG4743" s="402"/>
      <c r="BH4743" s="402"/>
      <c r="BI4743" s="402"/>
      <c r="BJ4743" s="402"/>
      <c r="BK4743" s="402"/>
      <c r="BL4743" s="402"/>
      <c r="BM4743" s="402"/>
      <c r="BN4743" s="402"/>
      <c r="BO4743" s="402"/>
      <c r="BP4743" s="402"/>
      <c r="BQ4743" s="402"/>
      <c r="BR4743" s="402"/>
      <c r="BS4743" s="402"/>
      <c r="BT4743" s="402"/>
      <c r="BU4743" s="402"/>
      <c r="BV4743" s="402"/>
      <c r="BW4743" s="402"/>
      <c r="BX4743" s="402"/>
      <c r="BY4743" s="402"/>
      <c r="BZ4743" s="402"/>
      <c r="CA4743" s="402"/>
      <c r="CB4743" s="402"/>
      <c r="CC4743" s="402"/>
      <c r="CD4743" s="402"/>
      <c r="CE4743" s="402"/>
      <c r="CF4743" s="402"/>
      <c r="CG4743" s="402"/>
      <c r="CH4743" s="402"/>
      <c r="CI4743" s="402"/>
      <c r="CJ4743" s="402"/>
      <c r="CK4743" s="402"/>
      <c r="CL4743" s="402"/>
      <c r="CM4743" s="402"/>
      <c r="CN4743" s="402"/>
      <c r="CO4743" s="402"/>
      <c r="CP4743" s="402"/>
      <c r="CQ4743" s="402"/>
      <c r="CR4743" s="402"/>
      <c r="CS4743" s="402"/>
      <c r="CT4743" s="402"/>
      <c r="CU4743" s="402"/>
      <c r="CV4743" s="402"/>
      <c r="CW4743" s="402"/>
      <c r="CX4743" s="402"/>
      <c r="CY4743" s="402"/>
      <c r="CZ4743" s="402"/>
      <c r="DA4743" s="402"/>
      <c r="DB4743" s="402"/>
      <c r="DC4743" s="402"/>
      <c r="DD4743" s="402"/>
      <c r="DE4743" s="402"/>
      <c r="DF4743" s="402"/>
      <c r="DG4743" s="402"/>
      <c r="DH4743" s="402"/>
      <c r="DI4743" s="402"/>
      <c r="DJ4743" s="402"/>
      <c r="DK4743" s="402"/>
      <c r="DL4743" s="402"/>
      <c r="DM4743" s="402"/>
      <c r="DN4743" s="402"/>
      <c r="DO4743" s="402"/>
      <c r="DP4743" s="402"/>
      <c r="DQ4743" s="402"/>
      <c r="DR4743" s="402"/>
      <c r="DS4743" s="402"/>
      <c r="DT4743" s="402"/>
      <c r="DU4743" s="402"/>
      <c r="DV4743" s="402"/>
      <c r="DW4743" s="402"/>
      <c r="DX4743" s="402"/>
      <c r="DY4743" s="402"/>
      <c r="DZ4743" s="402"/>
      <c r="EA4743" s="402"/>
      <c r="EB4743" s="402"/>
      <c r="EC4743" s="402"/>
      <c r="ED4743" s="402"/>
      <c r="EE4743" s="402"/>
      <c r="EF4743" s="402"/>
      <c r="EG4743" s="402"/>
      <c r="EH4743" s="402"/>
      <c r="EI4743" s="402"/>
      <c r="EJ4743" s="402"/>
      <c r="EK4743" s="402"/>
      <c r="EL4743" s="402"/>
      <c r="EM4743" s="402"/>
      <c r="EN4743" s="402"/>
      <c r="EO4743" s="402"/>
      <c r="EP4743" s="402"/>
      <c r="EQ4743" s="402"/>
      <c r="ER4743" s="402"/>
      <c r="ES4743" s="402"/>
      <c r="ET4743" s="402"/>
      <c r="EU4743" s="402"/>
      <c r="EV4743" s="402"/>
      <c r="EW4743" s="402"/>
      <c r="EX4743" s="402"/>
      <c r="EY4743" s="402"/>
      <c r="EZ4743" s="402"/>
      <c r="FA4743" s="402"/>
      <c r="FB4743" s="402"/>
      <c r="FC4743" s="402"/>
      <c r="FD4743" s="402"/>
      <c r="FE4743" s="402"/>
      <c r="FF4743" s="402"/>
      <c r="FG4743" s="402"/>
      <c r="FH4743" s="402"/>
      <c r="FI4743" s="402"/>
      <c r="FJ4743" s="402"/>
      <c r="FK4743" s="402"/>
      <c r="FL4743" s="402"/>
      <c r="FM4743" s="402"/>
      <c r="FN4743" s="402"/>
      <c r="FO4743" s="402"/>
      <c r="FP4743" s="402"/>
      <c r="FQ4743" s="402"/>
      <c r="FR4743" s="402"/>
      <c r="FS4743" s="402"/>
      <c r="FT4743" s="402"/>
      <c r="FU4743" s="402"/>
      <c r="FV4743" s="402"/>
      <c r="FW4743" s="402"/>
      <c r="FX4743" s="402"/>
      <c r="FY4743" s="402"/>
      <c r="FZ4743" s="402"/>
      <c r="GA4743" s="402"/>
      <c r="GB4743" s="402"/>
      <c r="GC4743" s="402"/>
      <c r="GD4743" s="402"/>
      <c r="GE4743" s="402"/>
      <c r="GF4743" s="402"/>
      <c r="GG4743" s="402"/>
      <c r="GH4743" s="402"/>
      <c r="GI4743" s="402"/>
      <c r="GJ4743" s="402"/>
      <c r="GK4743" s="402"/>
      <c r="GL4743" s="402"/>
      <c r="GM4743" s="402"/>
      <c r="GN4743" s="402"/>
      <c r="GO4743" s="402"/>
      <c r="GP4743" s="402"/>
      <c r="GQ4743" s="402"/>
      <c r="GR4743" s="402"/>
      <c r="GS4743" s="402"/>
      <c r="GT4743" s="402"/>
      <c r="GU4743" s="402"/>
      <c r="GV4743" s="402"/>
      <c r="GW4743" s="402"/>
      <c r="GX4743" s="402"/>
      <c r="GY4743" s="402"/>
      <c r="GZ4743" s="402"/>
      <c r="HA4743" s="402"/>
      <c r="HB4743" s="402"/>
      <c r="HC4743" s="402"/>
      <c r="HD4743" s="402"/>
      <c r="HE4743" s="402"/>
      <c r="HF4743" s="402"/>
      <c r="HG4743" s="402"/>
      <c r="HH4743" s="402"/>
      <c r="HI4743" s="402"/>
      <c r="HJ4743" s="402"/>
      <c r="HK4743" s="402"/>
      <c r="HL4743" s="402"/>
      <c r="HM4743" s="402"/>
      <c r="HN4743" s="402"/>
      <c r="HO4743" s="402"/>
      <c r="HP4743" s="402"/>
      <c r="HQ4743" s="402"/>
      <c r="HR4743" s="402"/>
      <c r="HS4743" s="402"/>
      <c r="HT4743" s="402"/>
      <c r="HU4743" s="402"/>
      <c r="HV4743" s="402"/>
      <c r="HW4743" s="402"/>
      <c r="HX4743" s="402"/>
      <c r="HY4743" s="402"/>
      <c r="HZ4743" s="402"/>
      <c r="IA4743" s="402"/>
      <c r="IB4743" s="402"/>
      <c r="IC4743" s="402"/>
      <c r="ID4743" s="402"/>
      <c r="IE4743" s="402"/>
      <c r="IF4743" s="402"/>
      <c r="IG4743" s="402"/>
      <c r="IH4743" s="402"/>
      <c r="II4743" s="402"/>
      <c r="IJ4743" s="402"/>
      <c r="IK4743" s="402"/>
      <c r="IL4743" s="402"/>
      <c r="IM4743" s="402"/>
      <c r="IN4743" s="402"/>
      <c r="IO4743" s="402"/>
      <c r="IP4743" s="402"/>
      <c r="IQ4743" s="402"/>
      <c r="IR4743" s="402"/>
      <c r="IS4743" s="402"/>
      <c r="IT4743" s="402"/>
      <c r="IU4743" s="402"/>
      <c r="IV4743" s="402"/>
    </row>
    <row r="4744" spans="1:256" s="21" customFormat="1">
      <c r="A4744" s="13"/>
      <c r="B4744" s="8"/>
      <c r="C4744" s="8"/>
      <c r="D4744" s="113"/>
      <c r="E4744" s="33"/>
      <c r="F4744" s="34"/>
      <c r="G4744" s="63"/>
      <c r="H4744" s="67"/>
      <c r="I4744" s="34"/>
      <c r="J4744" s="34"/>
      <c r="K4744" s="34"/>
      <c r="L4744" s="34"/>
      <c r="M4744" s="34"/>
      <c r="N4744" s="34"/>
      <c r="O4744" s="34"/>
      <c r="P4744" s="34"/>
      <c r="Q4744" s="34"/>
      <c r="R4744" s="34"/>
      <c r="S4744" s="34"/>
      <c r="T4744" s="34"/>
      <c r="U4744" s="34"/>
      <c r="V4744" s="34"/>
      <c r="W4744" s="34"/>
      <c r="X4744" s="63"/>
      <c r="Y4744" s="34"/>
      <c r="Z4744" s="65"/>
      <c r="AA4744" s="65"/>
      <c r="AB4744" s="34"/>
      <c r="AC4744" s="34"/>
      <c r="AD4744" s="34"/>
      <c r="AE4744" s="34"/>
      <c r="AF4744" s="34"/>
      <c r="AG4744" s="34"/>
      <c r="AH4744" s="34"/>
      <c r="AI4744" s="34"/>
      <c r="AJ4744" s="34"/>
      <c r="AK4744" s="34"/>
      <c r="AL4744" s="34"/>
      <c r="AM4744" s="34"/>
      <c r="AN4744" s="34"/>
      <c r="AO4744" s="34"/>
      <c r="AP4744" s="34"/>
      <c r="AQ4744" s="34"/>
      <c r="AR4744" s="28"/>
      <c r="AS4744" s="29"/>
      <c r="AT4744" s="29"/>
      <c r="AU4744" s="29"/>
      <c r="AV4744" s="402"/>
      <c r="AW4744" s="402"/>
      <c r="AX4744" s="402"/>
      <c r="AY4744" s="402"/>
      <c r="AZ4744" s="402"/>
      <c r="BA4744" s="402"/>
      <c r="BB4744" s="402"/>
      <c r="BC4744" s="402"/>
      <c r="BD4744" s="402"/>
      <c r="BE4744" s="402"/>
      <c r="BF4744" s="402"/>
      <c r="BG4744" s="402"/>
      <c r="BH4744" s="402"/>
      <c r="BI4744" s="402"/>
      <c r="BJ4744" s="402"/>
      <c r="BK4744" s="402"/>
      <c r="BL4744" s="402"/>
      <c r="BM4744" s="402"/>
      <c r="BN4744" s="402"/>
      <c r="BO4744" s="402"/>
      <c r="BP4744" s="402"/>
      <c r="BQ4744" s="402"/>
      <c r="BR4744" s="402"/>
      <c r="BS4744" s="402"/>
      <c r="BT4744" s="402"/>
      <c r="BU4744" s="402"/>
      <c r="BV4744" s="402"/>
      <c r="BW4744" s="402"/>
      <c r="BX4744" s="402"/>
      <c r="BY4744" s="402"/>
      <c r="BZ4744" s="402"/>
      <c r="CA4744" s="402"/>
      <c r="CB4744" s="402"/>
      <c r="CC4744" s="402"/>
      <c r="CD4744" s="402"/>
      <c r="CE4744" s="402"/>
      <c r="CF4744" s="402"/>
      <c r="CG4744" s="402"/>
      <c r="CH4744" s="402"/>
      <c r="CI4744" s="402"/>
      <c r="CJ4744" s="402"/>
      <c r="CK4744" s="402"/>
      <c r="CL4744" s="402"/>
      <c r="CM4744" s="402"/>
      <c r="CN4744" s="402"/>
      <c r="CO4744" s="402"/>
      <c r="CP4744" s="402"/>
      <c r="CQ4744" s="402"/>
      <c r="CR4744" s="402"/>
      <c r="CS4744" s="402"/>
      <c r="CT4744" s="402"/>
      <c r="CU4744" s="402"/>
      <c r="CV4744" s="402"/>
      <c r="CW4744" s="402"/>
      <c r="CX4744" s="402"/>
      <c r="CY4744" s="402"/>
      <c r="CZ4744" s="402"/>
      <c r="DA4744" s="402"/>
      <c r="DB4744" s="402"/>
      <c r="DC4744" s="402"/>
      <c r="DD4744" s="402"/>
      <c r="DE4744" s="402"/>
      <c r="DF4744" s="402"/>
      <c r="DG4744" s="402"/>
      <c r="DH4744" s="402"/>
      <c r="DI4744" s="402"/>
      <c r="DJ4744" s="402"/>
      <c r="DK4744" s="402"/>
      <c r="DL4744" s="402"/>
      <c r="DM4744" s="402"/>
      <c r="DN4744" s="402"/>
      <c r="DO4744" s="402"/>
      <c r="DP4744" s="402"/>
      <c r="DQ4744" s="402"/>
      <c r="DR4744" s="402"/>
      <c r="DS4744" s="402"/>
      <c r="DT4744" s="402"/>
      <c r="DU4744" s="402"/>
      <c r="DV4744" s="402"/>
      <c r="DW4744" s="402"/>
      <c r="DX4744" s="402"/>
      <c r="DY4744" s="402"/>
      <c r="DZ4744" s="402"/>
      <c r="EA4744" s="402"/>
      <c r="EB4744" s="402"/>
      <c r="EC4744" s="402"/>
      <c r="ED4744" s="402"/>
      <c r="EE4744" s="402"/>
      <c r="EF4744" s="402"/>
      <c r="EG4744" s="402"/>
      <c r="EH4744" s="402"/>
      <c r="EI4744" s="402"/>
      <c r="EJ4744" s="402"/>
      <c r="EK4744" s="402"/>
      <c r="EL4744" s="402"/>
      <c r="EM4744" s="402"/>
      <c r="EN4744" s="402"/>
      <c r="EO4744" s="402"/>
      <c r="EP4744" s="402"/>
      <c r="EQ4744" s="402"/>
      <c r="ER4744" s="402"/>
      <c r="ES4744" s="402"/>
      <c r="ET4744" s="402"/>
      <c r="EU4744" s="402"/>
      <c r="EV4744" s="402"/>
      <c r="EW4744" s="402"/>
      <c r="EX4744" s="402"/>
      <c r="EY4744" s="402"/>
      <c r="EZ4744" s="402"/>
      <c r="FA4744" s="402"/>
      <c r="FB4744" s="402"/>
      <c r="FC4744" s="402"/>
      <c r="FD4744" s="402"/>
      <c r="FE4744" s="402"/>
      <c r="FF4744" s="402"/>
      <c r="FG4744" s="402"/>
      <c r="FH4744" s="402"/>
      <c r="FI4744" s="402"/>
      <c r="FJ4744" s="402"/>
      <c r="FK4744" s="402"/>
      <c r="FL4744" s="402"/>
      <c r="FM4744" s="402"/>
      <c r="FN4744" s="402"/>
      <c r="FO4744" s="402"/>
      <c r="FP4744" s="402"/>
      <c r="FQ4744" s="402"/>
      <c r="FR4744" s="402"/>
      <c r="FS4744" s="402"/>
      <c r="FT4744" s="402"/>
      <c r="FU4744" s="402"/>
      <c r="FV4744" s="402"/>
      <c r="FW4744" s="402"/>
      <c r="FX4744" s="402"/>
      <c r="FY4744" s="402"/>
      <c r="FZ4744" s="402"/>
      <c r="GA4744" s="402"/>
      <c r="GB4744" s="402"/>
      <c r="GC4744" s="402"/>
      <c r="GD4744" s="402"/>
      <c r="GE4744" s="402"/>
      <c r="GF4744" s="402"/>
      <c r="GG4744" s="402"/>
      <c r="GH4744" s="402"/>
      <c r="GI4744" s="402"/>
      <c r="GJ4744" s="402"/>
      <c r="GK4744" s="402"/>
      <c r="GL4744" s="402"/>
      <c r="GM4744" s="402"/>
      <c r="GN4744" s="402"/>
      <c r="GO4744" s="402"/>
      <c r="GP4744" s="402"/>
      <c r="GQ4744" s="402"/>
      <c r="GR4744" s="402"/>
      <c r="GS4744" s="402"/>
      <c r="GT4744" s="402"/>
      <c r="GU4744" s="402"/>
      <c r="GV4744" s="402"/>
      <c r="GW4744" s="402"/>
      <c r="GX4744" s="402"/>
      <c r="GY4744" s="402"/>
      <c r="GZ4744" s="402"/>
      <c r="HA4744" s="402"/>
      <c r="HB4744" s="402"/>
      <c r="HC4744" s="402"/>
      <c r="HD4744" s="402"/>
      <c r="HE4744" s="402"/>
      <c r="HF4744" s="402"/>
      <c r="HG4744" s="402"/>
      <c r="HH4744" s="402"/>
      <c r="HI4744" s="402"/>
      <c r="HJ4744" s="402"/>
      <c r="HK4744" s="402"/>
      <c r="HL4744" s="402"/>
      <c r="HM4744" s="402"/>
      <c r="HN4744" s="402"/>
      <c r="HO4744" s="402"/>
      <c r="HP4744" s="402"/>
      <c r="HQ4744" s="402"/>
      <c r="HR4744" s="402"/>
      <c r="HS4744" s="402"/>
      <c r="HT4744" s="402"/>
      <c r="HU4744" s="402"/>
      <c r="HV4744" s="402"/>
      <c r="HW4744" s="402"/>
      <c r="HX4744" s="402"/>
      <c r="HY4744" s="402"/>
      <c r="HZ4744" s="402"/>
      <c r="IA4744" s="402"/>
      <c r="IB4744" s="402"/>
      <c r="IC4744" s="402"/>
      <c r="ID4744" s="402"/>
      <c r="IE4744" s="402"/>
      <c r="IF4744" s="402"/>
      <c r="IG4744" s="402"/>
      <c r="IH4744" s="402"/>
      <c r="II4744" s="402"/>
      <c r="IJ4744" s="402"/>
      <c r="IK4744" s="402"/>
      <c r="IL4744" s="402"/>
      <c r="IM4744" s="402"/>
      <c r="IN4744" s="402"/>
      <c r="IO4744" s="402"/>
      <c r="IP4744" s="402"/>
      <c r="IQ4744" s="402"/>
      <c r="IR4744" s="402"/>
      <c r="IS4744" s="402"/>
      <c r="IT4744" s="402"/>
      <c r="IU4744" s="402"/>
      <c r="IV4744" s="402"/>
    </row>
    <row r="4745" spans="1:256" s="21" customFormat="1">
      <c r="A4745" s="14"/>
      <c r="B4745" s="11">
        <v>7</v>
      </c>
      <c r="C4745" s="11"/>
      <c r="D4745" s="85" t="s">
        <v>8</v>
      </c>
      <c r="E4745" s="31">
        <v>18025000</v>
      </c>
      <c r="F4745" s="31">
        <f t="shared" ref="F4745:V4745" si="465">SUM(F4746:F4748)</f>
        <v>0</v>
      </c>
      <c r="G4745" s="31">
        <f t="shared" si="465"/>
        <v>0</v>
      </c>
      <c r="H4745" s="31">
        <f t="shared" si="465"/>
        <v>0</v>
      </c>
      <c r="I4745" s="31">
        <f t="shared" si="465"/>
        <v>0</v>
      </c>
      <c r="J4745" s="31">
        <f t="shared" si="465"/>
        <v>0</v>
      </c>
      <c r="K4745" s="31">
        <f t="shared" si="465"/>
        <v>0</v>
      </c>
      <c r="L4745" s="31">
        <f t="shared" si="465"/>
        <v>0</v>
      </c>
      <c r="M4745" s="31">
        <f t="shared" si="465"/>
        <v>0</v>
      </c>
      <c r="N4745" s="31">
        <f t="shared" si="465"/>
        <v>0</v>
      </c>
      <c r="O4745" s="31">
        <f t="shared" si="465"/>
        <v>0</v>
      </c>
      <c r="P4745" s="31">
        <f t="shared" si="465"/>
        <v>0</v>
      </c>
      <c r="Q4745" s="31">
        <f t="shared" si="465"/>
        <v>0</v>
      </c>
      <c r="R4745" s="31">
        <f t="shared" si="465"/>
        <v>0</v>
      </c>
      <c r="S4745" s="31">
        <f t="shared" si="465"/>
        <v>0</v>
      </c>
      <c r="T4745" s="31">
        <f t="shared" si="465"/>
        <v>0</v>
      </c>
      <c r="U4745" s="31">
        <f t="shared" si="465"/>
        <v>0</v>
      </c>
      <c r="V4745" s="31">
        <f t="shared" si="465"/>
        <v>0</v>
      </c>
      <c r="W4745" s="31">
        <f>SUM(O4745:V4745)</f>
        <v>0</v>
      </c>
      <c r="X4745" s="31">
        <f>SUM(X4746:X4748)</f>
        <v>0</v>
      </c>
      <c r="Y4745" s="31">
        <f>H4745+I4745+J4745+K4745+L4745+M4745+N4745+W4745+X4745</f>
        <v>0</v>
      </c>
      <c r="Z4745" s="31">
        <f t="shared" ref="Z4745:AK4745" si="466">SUM(Z4746:Z4748)</f>
        <v>0</v>
      </c>
      <c r="AA4745" s="31">
        <f t="shared" si="466"/>
        <v>0</v>
      </c>
      <c r="AB4745" s="31">
        <f t="shared" si="466"/>
        <v>0</v>
      </c>
      <c r="AC4745" s="31">
        <f t="shared" si="466"/>
        <v>0</v>
      </c>
      <c r="AD4745" s="31">
        <f t="shared" si="466"/>
        <v>0</v>
      </c>
      <c r="AE4745" s="31">
        <f t="shared" si="466"/>
        <v>0</v>
      </c>
      <c r="AF4745" s="31">
        <f t="shared" si="466"/>
        <v>0</v>
      </c>
      <c r="AG4745" s="31">
        <f t="shared" si="466"/>
        <v>0</v>
      </c>
      <c r="AH4745" s="31">
        <f t="shared" si="466"/>
        <v>0</v>
      </c>
      <c r="AI4745" s="31">
        <f t="shared" si="466"/>
        <v>0</v>
      </c>
      <c r="AJ4745" s="31">
        <f t="shared" si="466"/>
        <v>0</v>
      </c>
      <c r="AK4745" s="31">
        <f t="shared" si="466"/>
        <v>0</v>
      </c>
      <c r="AL4745" s="31">
        <f>SUM(AD4745:AK4745)</f>
        <v>0</v>
      </c>
      <c r="AM4745" s="31">
        <f>SUM(AM4746:AM4748)</f>
        <v>0</v>
      </c>
      <c r="AN4745" s="31">
        <f>SUM(AN4746:AN4748)</f>
        <v>0</v>
      </c>
      <c r="AO4745" s="31">
        <f>Z4745+AA4745+AB4745+AC4745+AL4745+AM4745+AN4745</f>
        <v>0</v>
      </c>
      <c r="AP4745" s="32">
        <f>E4745+Y4745-AO4745</f>
        <v>18025000</v>
      </c>
      <c r="AQ4745" s="32"/>
      <c r="AR4745" s="28"/>
      <c r="AS4745" s="29">
        <f>E4745+H4745+I4745+J4745+K4745+L4745+M4745+N4745+W4745+X4745-Z4745-AB4745-AL4745-AC4745-AM4745-AN4745</f>
        <v>18025000</v>
      </c>
      <c r="AT4745" s="29">
        <f>AP4745-AS4745</f>
        <v>0</v>
      </c>
      <c r="AU4745" s="29">
        <f>E4745</f>
        <v>18025000</v>
      </c>
      <c r="AV4745" s="86">
        <f>AS4745-AU4745</f>
        <v>0</v>
      </c>
      <c r="AW4745" s="86">
        <f>Y4745-AO4745</f>
        <v>0</v>
      </c>
      <c r="AX4745" s="86">
        <f>AV4745-AW4745</f>
        <v>0</v>
      </c>
      <c r="AZ4745" s="398"/>
    </row>
    <row r="4746" spans="1:256" s="21" customFormat="1">
      <c r="A4746" s="10"/>
      <c r="B4746" s="8"/>
      <c r="C4746" s="8"/>
      <c r="D4746" s="82"/>
      <c r="E4746" s="33"/>
      <c r="F4746" s="33"/>
      <c r="G4746" s="282"/>
      <c r="H4746" s="283"/>
      <c r="I4746" s="33"/>
      <c r="J4746" s="33"/>
      <c r="K4746" s="33"/>
      <c r="L4746" s="33"/>
      <c r="M4746" s="33"/>
      <c r="N4746" s="33"/>
      <c r="O4746" s="33"/>
      <c r="P4746" s="33"/>
      <c r="Q4746" s="33"/>
      <c r="R4746" s="33"/>
      <c r="S4746" s="33"/>
      <c r="T4746" s="33"/>
      <c r="U4746" s="33"/>
      <c r="V4746" s="33"/>
      <c r="W4746" s="33"/>
      <c r="X4746" s="282"/>
      <c r="Y4746" s="33"/>
      <c r="Z4746" s="284"/>
      <c r="AA4746" s="284"/>
      <c r="AB4746" s="33"/>
      <c r="AC4746" s="33"/>
      <c r="AD4746" s="33"/>
      <c r="AE4746" s="33"/>
      <c r="AF4746" s="33"/>
      <c r="AG4746" s="33"/>
      <c r="AH4746" s="33"/>
      <c r="AI4746" s="33"/>
      <c r="AJ4746" s="33"/>
      <c r="AK4746" s="33"/>
      <c r="AL4746" s="33"/>
      <c r="AM4746" s="33"/>
      <c r="AN4746" s="33"/>
      <c r="AO4746" s="33"/>
      <c r="AP4746" s="34"/>
      <c r="AQ4746" s="70"/>
      <c r="AR4746" s="76"/>
      <c r="AS4746" s="60"/>
      <c r="AT4746" s="60"/>
      <c r="AU4746" s="60"/>
    </row>
    <row r="4747" spans="1:256" s="21" customFormat="1">
      <c r="A4747" s="10"/>
      <c r="B4747" s="8"/>
      <c r="C4747" s="8"/>
      <c r="D4747" s="82"/>
      <c r="E4747" s="33"/>
      <c r="F4747" s="33"/>
      <c r="G4747" s="282"/>
      <c r="H4747" s="283"/>
      <c r="I4747" s="33"/>
      <c r="J4747" s="33"/>
      <c r="K4747" s="33"/>
      <c r="L4747" s="33"/>
      <c r="M4747" s="33"/>
      <c r="N4747" s="33"/>
      <c r="O4747" s="33"/>
      <c r="P4747" s="33"/>
      <c r="Q4747" s="33"/>
      <c r="R4747" s="33"/>
      <c r="S4747" s="33"/>
      <c r="T4747" s="33"/>
      <c r="U4747" s="33"/>
      <c r="V4747" s="33"/>
      <c r="W4747" s="33"/>
      <c r="X4747" s="282"/>
      <c r="Y4747" s="33"/>
      <c r="Z4747" s="284"/>
      <c r="AA4747" s="284"/>
      <c r="AB4747" s="33"/>
      <c r="AC4747" s="33"/>
      <c r="AD4747" s="33"/>
      <c r="AE4747" s="33"/>
      <c r="AF4747" s="33"/>
      <c r="AG4747" s="33"/>
      <c r="AH4747" s="33"/>
      <c r="AI4747" s="33"/>
      <c r="AJ4747" s="33"/>
      <c r="AK4747" s="33"/>
      <c r="AL4747" s="33"/>
      <c r="AM4747" s="33"/>
      <c r="AN4747" s="33"/>
      <c r="AO4747" s="33"/>
      <c r="AP4747" s="34"/>
      <c r="AQ4747" s="70"/>
      <c r="AR4747" s="76"/>
      <c r="AS4747" s="60"/>
      <c r="AT4747" s="60"/>
      <c r="AU4747" s="60"/>
    </row>
    <row r="4748" spans="1:256" s="21" customFormat="1">
      <c r="A4748" s="10"/>
      <c r="B4748" s="8"/>
      <c r="C4748" s="8"/>
      <c r="D4748" s="82"/>
      <c r="E4748" s="33"/>
      <c r="F4748" s="33"/>
      <c r="G4748" s="282"/>
      <c r="H4748" s="283"/>
      <c r="I4748" s="33"/>
      <c r="J4748" s="33"/>
      <c r="K4748" s="33"/>
      <c r="L4748" s="33"/>
      <c r="M4748" s="33"/>
      <c r="N4748" s="33"/>
      <c r="O4748" s="33"/>
      <c r="P4748" s="33"/>
      <c r="Q4748" s="33"/>
      <c r="R4748" s="33"/>
      <c r="S4748" s="33"/>
      <c r="T4748" s="33"/>
      <c r="U4748" s="33"/>
      <c r="V4748" s="33"/>
      <c r="W4748" s="33"/>
      <c r="X4748" s="282"/>
      <c r="Y4748" s="33"/>
      <c r="Z4748" s="284"/>
      <c r="AA4748" s="284"/>
      <c r="AB4748" s="33"/>
      <c r="AC4748" s="33"/>
      <c r="AD4748" s="33"/>
      <c r="AE4748" s="33"/>
      <c r="AF4748" s="33"/>
      <c r="AG4748" s="33"/>
      <c r="AH4748" s="33"/>
      <c r="AI4748" s="33"/>
      <c r="AJ4748" s="33"/>
      <c r="AK4748" s="33"/>
      <c r="AL4748" s="33"/>
      <c r="AM4748" s="33"/>
      <c r="AN4748" s="33"/>
      <c r="AO4748" s="33"/>
      <c r="AP4748" s="34"/>
      <c r="AQ4748" s="70"/>
      <c r="AR4748" s="76"/>
      <c r="AS4748" s="60"/>
      <c r="AT4748" s="60"/>
      <c r="AU4748" s="60"/>
    </row>
    <row r="4749" spans="1:256" s="21" customFormat="1">
      <c r="A4749" s="14"/>
      <c r="B4749" s="11">
        <v>8</v>
      </c>
      <c r="C4749" s="11"/>
      <c r="D4749" s="77" t="s">
        <v>39</v>
      </c>
      <c r="E4749" s="31">
        <v>17249500</v>
      </c>
      <c r="F4749" s="31">
        <f t="shared" ref="F4749:V4749" si="467">SUM(F4750:F4762)</f>
        <v>0</v>
      </c>
      <c r="G4749" s="31">
        <f t="shared" si="467"/>
        <v>0</v>
      </c>
      <c r="H4749" s="31">
        <f t="shared" si="467"/>
        <v>0</v>
      </c>
      <c r="I4749" s="31">
        <f t="shared" si="467"/>
        <v>0</v>
      </c>
      <c r="J4749" s="31">
        <f t="shared" si="467"/>
        <v>0</v>
      </c>
      <c r="K4749" s="31">
        <f t="shared" si="467"/>
        <v>0</v>
      </c>
      <c r="L4749" s="31">
        <f t="shared" si="467"/>
        <v>0</v>
      </c>
      <c r="M4749" s="31">
        <f t="shared" si="467"/>
        <v>0</v>
      </c>
      <c r="N4749" s="31">
        <f t="shared" si="467"/>
        <v>0</v>
      </c>
      <c r="O4749" s="31">
        <f t="shared" si="467"/>
        <v>0</v>
      </c>
      <c r="P4749" s="31">
        <f t="shared" si="467"/>
        <v>1500000</v>
      </c>
      <c r="Q4749" s="31">
        <f t="shared" si="467"/>
        <v>0</v>
      </c>
      <c r="R4749" s="31">
        <f t="shared" si="467"/>
        <v>0</v>
      </c>
      <c r="S4749" s="31">
        <f t="shared" si="467"/>
        <v>0</v>
      </c>
      <c r="T4749" s="31">
        <f t="shared" si="467"/>
        <v>0</v>
      </c>
      <c r="U4749" s="31">
        <f t="shared" si="467"/>
        <v>0</v>
      </c>
      <c r="V4749" s="31">
        <f t="shared" si="467"/>
        <v>0</v>
      </c>
      <c r="W4749" s="31">
        <f>SUM(O4749:V4749)</f>
        <v>1500000</v>
      </c>
      <c r="X4749" s="31">
        <f>SUM(X4750:X4762)</f>
        <v>0</v>
      </c>
      <c r="Y4749" s="31">
        <f>H4749+I4749+J4749+K4749+L4749+M4749+N4749+W4749+X4749</f>
        <v>1500000</v>
      </c>
      <c r="Z4749" s="31">
        <f t="shared" ref="Z4749:AK4749" si="468">SUM(Z4750:Z4762)</f>
        <v>0</v>
      </c>
      <c r="AA4749" s="31">
        <f t="shared" si="468"/>
        <v>0</v>
      </c>
      <c r="AB4749" s="31">
        <f t="shared" si="468"/>
        <v>0</v>
      </c>
      <c r="AC4749" s="31">
        <f t="shared" si="468"/>
        <v>0</v>
      </c>
      <c r="AD4749" s="31">
        <f t="shared" si="468"/>
        <v>0</v>
      </c>
      <c r="AE4749" s="31">
        <f t="shared" si="468"/>
        <v>0</v>
      </c>
      <c r="AF4749" s="31">
        <f t="shared" si="468"/>
        <v>0</v>
      </c>
      <c r="AG4749" s="31">
        <f t="shared" si="468"/>
        <v>0</v>
      </c>
      <c r="AH4749" s="31">
        <f t="shared" si="468"/>
        <v>0</v>
      </c>
      <c r="AI4749" s="31">
        <f t="shared" si="468"/>
        <v>0</v>
      </c>
      <c r="AJ4749" s="31">
        <f t="shared" si="468"/>
        <v>0</v>
      </c>
      <c r="AK4749" s="31">
        <f t="shared" si="468"/>
        <v>0</v>
      </c>
      <c r="AL4749" s="31">
        <f>SUM(AD4749:AK4749)</f>
        <v>0</v>
      </c>
      <c r="AM4749" s="31">
        <f>SUM(AM4750:AM4762)</f>
        <v>0</v>
      </c>
      <c r="AN4749" s="31">
        <f>SUM(AN4750:AN4762)</f>
        <v>0</v>
      </c>
      <c r="AO4749" s="31">
        <f>Z4749+AA4749+AB4749+AC4749+AL4749+AM4749+AN4749</f>
        <v>0</v>
      </c>
      <c r="AP4749" s="32">
        <f>E4749+Y4749-AO4749</f>
        <v>18749500</v>
      </c>
      <c r="AQ4749" s="32"/>
      <c r="AR4749" s="28"/>
      <c r="AS4749" s="29">
        <f>E4749+H4749+I4749+J4749+K4749+L4749+M4749+N4749+W4749+X4749-Z4749-AB4749-AL4749-AC4749-AM4749-AN4749</f>
        <v>18749500</v>
      </c>
      <c r="AT4749" s="29">
        <f>AP4749-AS4749</f>
        <v>0</v>
      </c>
      <c r="AU4749" s="29">
        <f>E4749</f>
        <v>17249500</v>
      </c>
      <c r="AV4749" s="86">
        <f>AS4749-AU4749</f>
        <v>1500000</v>
      </c>
      <c r="AW4749" s="86">
        <f>Y4749-AO4749</f>
        <v>1500000</v>
      </c>
      <c r="AX4749" s="86">
        <f>AV4749-AW4749</f>
        <v>0</v>
      </c>
      <c r="AZ4749" s="398"/>
    </row>
    <row r="4750" spans="1:256" s="402" customFormat="1">
      <c r="A4750" s="13"/>
      <c r="B4750" s="8"/>
      <c r="C4750" s="8"/>
      <c r="D4750" s="323"/>
      <c r="E4750" s="33"/>
      <c r="F4750" s="33"/>
      <c r="G4750" s="282"/>
      <c r="H4750" s="283"/>
      <c r="I4750" s="33"/>
      <c r="J4750" s="33"/>
      <c r="K4750" s="33"/>
      <c r="L4750" s="33"/>
      <c r="M4750" s="33"/>
      <c r="N4750" s="33"/>
      <c r="O4750" s="33"/>
      <c r="P4750" s="33"/>
      <c r="Q4750" s="33"/>
      <c r="R4750" s="33"/>
      <c r="S4750" s="33"/>
      <c r="T4750" s="33"/>
      <c r="U4750" s="33"/>
      <c r="V4750" s="33"/>
      <c r="W4750" s="33"/>
      <c r="X4750" s="282"/>
      <c r="Y4750" s="33"/>
      <c r="Z4750" s="284"/>
      <c r="AA4750" s="284"/>
      <c r="AB4750" s="33"/>
      <c r="AC4750" s="33"/>
      <c r="AD4750" s="33"/>
      <c r="AE4750" s="33"/>
      <c r="AF4750" s="33"/>
      <c r="AG4750" s="33"/>
      <c r="AH4750" s="33"/>
      <c r="AI4750" s="33"/>
      <c r="AJ4750" s="33"/>
      <c r="AK4750" s="33"/>
      <c r="AL4750" s="33"/>
      <c r="AM4750" s="33"/>
      <c r="AN4750" s="33"/>
      <c r="AO4750" s="33"/>
      <c r="AP4750" s="34"/>
      <c r="AQ4750" s="34"/>
      <c r="AR4750" s="28"/>
      <c r="AS4750" s="29"/>
      <c r="AT4750" s="29"/>
      <c r="AU4750" s="29"/>
    </row>
    <row r="4751" spans="1:256" s="532" customFormat="1">
      <c r="A4751" s="13"/>
      <c r="B4751" s="8"/>
      <c r="C4751" s="8"/>
      <c r="D4751" s="323"/>
      <c r="E4751" s="33"/>
      <c r="F4751" s="33"/>
      <c r="G4751" s="282"/>
      <c r="H4751" s="283"/>
      <c r="I4751" s="33"/>
      <c r="J4751" s="33"/>
      <c r="K4751" s="33"/>
      <c r="L4751" s="33"/>
      <c r="M4751" s="33"/>
      <c r="N4751" s="33"/>
      <c r="O4751" s="33"/>
      <c r="P4751" s="33"/>
      <c r="Q4751" s="33"/>
      <c r="R4751" s="33"/>
      <c r="S4751" s="33"/>
      <c r="T4751" s="33"/>
      <c r="U4751" s="33"/>
      <c r="V4751" s="33"/>
      <c r="W4751" s="33"/>
      <c r="X4751" s="282"/>
      <c r="Y4751" s="33"/>
      <c r="Z4751" s="284"/>
      <c r="AA4751" s="284"/>
      <c r="AB4751" s="33"/>
      <c r="AC4751" s="33"/>
      <c r="AD4751" s="33"/>
      <c r="AE4751" s="33"/>
      <c r="AF4751" s="33"/>
      <c r="AG4751" s="33"/>
      <c r="AH4751" s="33"/>
      <c r="AI4751" s="33"/>
      <c r="AJ4751" s="33"/>
      <c r="AK4751" s="33"/>
      <c r="AL4751" s="33"/>
      <c r="AM4751" s="33"/>
      <c r="AN4751" s="33"/>
      <c r="AO4751" s="33"/>
      <c r="AP4751" s="34"/>
      <c r="AQ4751" s="34"/>
      <c r="AR4751" s="28"/>
      <c r="AS4751" s="29"/>
      <c r="AT4751" s="29"/>
      <c r="AU4751" s="29"/>
    </row>
    <row r="4752" spans="1:256" s="402" customFormat="1" ht="15">
      <c r="A4752" s="13"/>
      <c r="B4752" s="8"/>
      <c r="C4752" s="8"/>
      <c r="D4752" s="505" t="s">
        <v>558</v>
      </c>
      <c r="E4752" s="33"/>
      <c r="F4752" s="33"/>
      <c r="G4752" s="282"/>
      <c r="H4752" s="283"/>
      <c r="I4752" s="33"/>
      <c r="J4752" s="33"/>
      <c r="K4752" s="33"/>
      <c r="L4752" s="33"/>
      <c r="M4752" s="33"/>
      <c r="N4752" s="33"/>
      <c r="O4752" s="33"/>
      <c r="P4752" s="33"/>
      <c r="Q4752" s="33"/>
      <c r="R4752" s="33"/>
      <c r="S4752" s="33"/>
      <c r="T4752" s="33"/>
      <c r="U4752" s="33"/>
      <c r="V4752" s="33"/>
      <c r="W4752" s="33"/>
      <c r="X4752" s="282"/>
      <c r="Y4752" s="33"/>
      <c r="Z4752" s="284"/>
      <c r="AA4752" s="284"/>
      <c r="AB4752" s="33"/>
      <c r="AC4752" s="33"/>
      <c r="AD4752" s="33"/>
      <c r="AE4752" s="33"/>
      <c r="AF4752" s="33"/>
      <c r="AG4752" s="33"/>
      <c r="AH4752" s="33"/>
      <c r="AI4752" s="33"/>
      <c r="AJ4752" s="33"/>
      <c r="AK4752" s="33"/>
      <c r="AL4752" s="33"/>
      <c r="AM4752" s="33"/>
      <c r="AN4752" s="33"/>
      <c r="AO4752" s="33"/>
      <c r="AP4752" s="34"/>
      <c r="AQ4752" s="34"/>
      <c r="AR4752" s="28"/>
      <c r="AS4752" s="29"/>
      <c r="AT4752" s="29"/>
      <c r="AU4752" s="29"/>
    </row>
    <row r="4753" spans="1:256" s="402" customFormat="1">
      <c r="A4753" s="13"/>
      <c r="B4753" s="8"/>
      <c r="C4753" s="8"/>
      <c r="D4753" s="344" t="s">
        <v>1868</v>
      </c>
      <c r="E4753" s="33"/>
      <c r="F4753" s="33"/>
      <c r="G4753" s="282"/>
      <c r="H4753" s="283"/>
      <c r="I4753" s="33"/>
      <c r="J4753" s="33"/>
      <c r="K4753" s="33"/>
      <c r="L4753" s="33"/>
      <c r="M4753" s="33"/>
      <c r="N4753" s="33"/>
      <c r="O4753" s="33"/>
      <c r="P4753" s="33">
        <v>1200000</v>
      </c>
      <c r="Q4753" s="33"/>
      <c r="R4753" s="33"/>
      <c r="S4753" s="33"/>
      <c r="T4753" s="33"/>
      <c r="U4753" s="33"/>
      <c r="V4753" s="33"/>
      <c r="W4753" s="33"/>
      <c r="X4753" s="282"/>
      <c r="Y4753" s="33"/>
      <c r="Z4753" s="284"/>
      <c r="AA4753" s="284"/>
      <c r="AB4753" s="33"/>
      <c r="AC4753" s="33"/>
      <c r="AD4753" s="33"/>
      <c r="AE4753" s="33"/>
      <c r="AF4753" s="33"/>
      <c r="AG4753" s="33"/>
      <c r="AH4753" s="33"/>
      <c r="AI4753" s="33"/>
      <c r="AJ4753" s="33"/>
      <c r="AK4753" s="33"/>
      <c r="AL4753" s="33"/>
      <c r="AM4753" s="33"/>
      <c r="AN4753" s="33"/>
      <c r="AO4753" s="33"/>
      <c r="AP4753" s="34"/>
      <c r="AQ4753" s="34"/>
      <c r="AR4753" s="28"/>
      <c r="AS4753" s="29"/>
      <c r="AT4753" s="29"/>
      <c r="AU4753" s="29"/>
    </row>
    <row r="4754" spans="1:256" s="532" customFormat="1">
      <c r="A4754" s="13"/>
      <c r="B4754" s="8"/>
      <c r="C4754" s="8"/>
      <c r="D4754" s="344" t="s">
        <v>1869</v>
      </c>
      <c r="E4754" s="33"/>
      <c r="F4754" s="33"/>
      <c r="G4754" s="282"/>
      <c r="H4754" s="283"/>
      <c r="I4754" s="33"/>
      <c r="J4754" s="33"/>
      <c r="K4754" s="33"/>
      <c r="L4754" s="33"/>
      <c r="M4754" s="33"/>
      <c r="N4754" s="33"/>
      <c r="O4754" s="33"/>
      <c r="P4754" s="33">
        <v>120000</v>
      </c>
      <c r="Q4754" s="33"/>
      <c r="R4754" s="33"/>
      <c r="S4754" s="33"/>
      <c r="T4754" s="33"/>
      <c r="U4754" s="33"/>
      <c r="V4754" s="33"/>
      <c r="W4754" s="33"/>
      <c r="X4754" s="282"/>
      <c r="Y4754" s="33"/>
      <c r="Z4754" s="284"/>
      <c r="AA4754" s="284"/>
      <c r="AB4754" s="33"/>
      <c r="AC4754" s="33"/>
      <c r="AD4754" s="33"/>
      <c r="AE4754" s="33"/>
      <c r="AF4754" s="33"/>
      <c r="AG4754" s="33"/>
      <c r="AH4754" s="33"/>
      <c r="AI4754" s="33"/>
      <c r="AJ4754" s="33"/>
      <c r="AK4754" s="33"/>
      <c r="AL4754" s="33"/>
      <c r="AM4754" s="33"/>
      <c r="AN4754" s="33"/>
      <c r="AO4754" s="33"/>
      <c r="AP4754" s="34"/>
      <c r="AQ4754" s="34"/>
      <c r="AR4754" s="28"/>
      <c r="AS4754" s="29"/>
      <c r="AT4754" s="29"/>
      <c r="AU4754" s="29"/>
    </row>
    <row r="4755" spans="1:256" s="532" customFormat="1">
      <c r="A4755" s="13"/>
      <c r="B4755" s="8"/>
      <c r="C4755" s="8"/>
      <c r="D4755" s="344" t="s">
        <v>1869</v>
      </c>
      <c r="E4755" s="33"/>
      <c r="F4755" s="33"/>
      <c r="G4755" s="282"/>
      <c r="H4755" s="283"/>
      <c r="I4755" s="33"/>
      <c r="J4755" s="33"/>
      <c r="K4755" s="33"/>
      <c r="L4755" s="33"/>
      <c r="M4755" s="33"/>
      <c r="N4755" s="33"/>
      <c r="O4755" s="33"/>
      <c r="P4755" s="33">
        <v>180000</v>
      </c>
      <c r="Q4755" s="33"/>
      <c r="R4755" s="33"/>
      <c r="S4755" s="33"/>
      <c r="T4755" s="33"/>
      <c r="U4755" s="33"/>
      <c r="V4755" s="33"/>
      <c r="W4755" s="33"/>
      <c r="X4755" s="282"/>
      <c r="Y4755" s="33"/>
      <c r="Z4755" s="284"/>
      <c r="AA4755" s="284"/>
      <c r="AB4755" s="33"/>
      <c r="AC4755" s="33"/>
      <c r="AD4755" s="33"/>
      <c r="AE4755" s="33"/>
      <c r="AF4755" s="33"/>
      <c r="AG4755" s="33"/>
      <c r="AH4755" s="33"/>
      <c r="AI4755" s="33"/>
      <c r="AJ4755" s="33"/>
      <c r="AK4755" s="33"/>
      <c r="AL4755" s="33"/>
      <c r="AM4755" s="33"/>
      <c r="AN4755" s="33"/>
      <c r="AO4755" s="33"/>
      <c r="AP4755" s="34"/>
      <c r="AQ4755" s="34"/>
      <c r="AR4755" s="28"/>
      <c r="AS4755" s="29"/>
      <c r="AT4755" s="29"/>
      <c r="AU4755" s="29"/>
    </row>
    <row r="4756" spans="1:256" s="532" customFormat="1">
      <c r="A4756" s="13"/>
      <c r="B4756" s="8"/>
      <c r="C4756" s="8"/>
      <c r="D4756" s="344"/>
      <c r="E4756" s="33"/>
      <c r="F4756" s="33"/>
      <c r="G4756" s="282"/>
      <c r="H4756" s="283"/>
      <c r="I4756" s="33"/>
      <c r="J4756" s="33"/>
      <c r="K4756" s="33"/>
      <c r="L4756" s="33"/>
      <c r="M4756" s="33"/>
      <c r="N4756" s="33"/>
      <c r="O4756" s="33"/>
      <c r="P4756" s="33"/>
      <c r="Q4756" s="33"/>
      <c r="R4756" s="33"/>
      <c r="S4756" s="33"/>
      <c r="T4756" s="33"/>
      <c r="U4756" s="33"/>
      <c r="V4756" s="33"/>
      <c r="W4756" s="33"/>
      <c r="X4756" s="282"/>
      <c r="Y4756" s="33"/>
      <c r="Z4756" s="284"/>
      <c r="AA4756" s="284"/>
      <c r="AB4756" s="33"/>
      <c r="AC4756" s="33"/>
      <c r="AD4756" s="33"/>
      <c r="AE4756" s="33"/>
      <c r="AF4756" s="33"/>
      <c r="AG4756" s="33"/>
      <c r="AH4756" s="33"/>
      <c r="AI4756" s="33"/>
      <c r="AJ4756" s="33"/>
      <c r="AK4756" s="33"/>
      <c r="AL4756" s="33"/>
      <c r="AM4756" s="33"/>
      <c r="AN4756" s="33"/>
      <c r="AO4756" s="33"/>
      <c r="AP4756" s="34"/>
      <c r="AQ4756" s="34"/>
      <c r="AR4756" s="28"/>
      <c r="AS4756" s="29"/>
      <c r="AT4756" s="29"/>
      <c r="AU4756" s="29"/>
    </row>
    <row r="4757" spans="1:256" s="402" customFormat="1">
      <c r="A4757" s="13"/>
      <c r="B4757" s="8"/>
      <c r="C4757" s="8"/>
      <c r="D4757" s="344"/>
      <c r="E4757" s="33"/>
      <c r="F4757" s="33"/>
      <c r="G4757" s="282"/>
      <c r="H4757" s="283"/>
      <c r="I4757" s="33"/>
      <c r="J4757" s="33"/>
      <c r="K4757" s="33"/>
      <c r="L4757" s="33"/>
      <c r="M4757" s="33"/>
      <c r="N4757" s="33"/>
      <c r="O4757" s="33"/>
      <c r="P4757" s="33"/>
      <c r="Q4757" s="33"/>
      <c r="R4757" s="33"/>
      <c r="S4757" s="33"/>
      <c r="T4757" s="33"/>
      <c r="U4757" s="33"/>
      <c r="V4757" s="33"/>
      <c r="W4757" s="33"/>
      <c r="X4757" s="282"/>
      <c r="Y4757" s="33"/>
      <c r="Z4757" s="284"/>
      <c r="AA4757" s="284"/>
      <c r="AB4757" s="33"/>
      <c r="AC4757" s="33"/>
      <c r="AD4757" s="33"/>
      <c r="AE4757" s="33"/>
      <c r="AF4757" s="33"/>
      <c r="AG4757" s="33"/>
      <c r="AH4757" s="33"/>
      <c r="AI4757" s="33"/>
      <c r="AJ4757" s="33"/>
      <c r="AK4757" s="33"/>
      <c r="AL4757" s="33"/>
      <c r="AM4757" s="33"/>
      <c r="AN4757" s="33"/>
      <c r="AO4757" s="33"/>
      <c r="AP4757" s="34"/>
      <c r="AQ4757" s="34"/>
      <c r="AR4757" s="28"/>
      <c r="AS4757" s="29"/>
      <c r="AT4757" s="29"/>
      <c r="AU4757" s="29"/>
    </row>
    <row r="4758" spans="1:256" s="402" customFormat="1">
      <c r="A4758" s="13"/>
      <c r="B4758" s="8"/>
      <c r="C4758" s="8"/>
      <c r="D4758" s="323"/>
      <c r="E4758" s="33"/>
      <c r="F4758" s="33"/>
      <c r="G4758" s="282"/>
      <c r="H4758" s="283"/>
      <c r="I4758" s="33"/>
      <c r="J4758" s="33"/>
      <c r="K4758" s="33"/>
      <c r="L4758" s="33"/>
      <c r="M4758" s="33"/>
      <c r="N4758" s="33"/>
      <c r="O4758" s="33"/>
      <c r="P4758" s="33"/>
      <c r="Q4758" s="33"/>
      <c r="R4758" s="33"/>
      <c r="S4758" s="33"/>
      <c r="T4758" s="33"/>
      <c r="U4758" s="33"/>
      <c r="V4758" s="33"/>
      <c r="W4758" s="33"/>
      <c r="X4758" s="282"/>
      <c r="Y4758" s="33"/>
      <c r="Z4758" s="284"/>
      <c r="AA4758" s="284"/>
      <c r="AB4758" s="33"/>
      <c r="AC4758" s="33"/>
      <c r="AD4758" s="33"/>
      <c r="AE4758" s="33"/>
      <c r="AF4758" s="33"/>
      <c r="AG4758" s="33"/>
      <c r="AH4758" s="33"/>
      <c r="AI4758" s="33"/>
      <c r="AJ4758" s="33"/>
      <c r="AK4758" s="33"/>
      <c r="AL4758" s="33"/>
      <c r="AM4758" s="33"/>
      <c r="AN4758" s="33"/>
      <c r="AO4758" s="33"/>
      <c r="AP4758" s="34"/>
      <c r="AQ4758" s="34"/>
      <c r="AR4758" s="28"/>
      <c r="AS4758" s="29"/>
      <c r="AT4758" s="29"/>
      <c r="AU4758" s="29"/>
    </row>
    <row r="4759" spans="1:256" s="402" customFormat="1">
      <c r="A4759" s="13"/>
      <c r="B4759" s="8"/>
      <c r="C4759" s="8"/>
      <c r="D4759" s="323"/>
      <c r="E4759" s="33"/>
      <c r="F4759" s="33"/>
      <c r="G4759" s="282"/>
      <c r="H4759" s="283"/>
      <c r="I4759" s="33"/>
      <c r="J4759" s="33"/>
      <c r="K4759" s="33"/>
      <c r="L4759" s="33"/>
      <c r="M4759" s="33"/>
      <c r="N4759" s="33"/>
      <c r="O4759" s="33"/>
      <c r="P4759" s="33"/>
      <c r="Q4759" s="33"/>
      <c r="R4759" s="33"/>
      <c r="S4759" s="33"/>
      <c r="T4759" s="33"/>
      <c r="U4759" s="33"/>
      <c r="V4759" s="33"/>
      <c r="W4759" s="33"/>
      <c r="X4759" s="282"/>
      <c r="Y4759" s="33"/>
      <c r="Z4759" s="284"/>
      <c r="AA4759" s="284"/>
      <c r="AB4759" s="33"/>
      <c r="AC4759" s="33"/>
      <c r="AD4759" s="33"/>
      <c r="AE4759" s="33"/>
      <c r="AF4759" s="33"/>
      <c r="AG4759" s="33"/>
      <c r="AH4759" s="33"/>
      <c r="AI4759" s="33"/>
      <c r="AJ4759" s="33"/>
      <c r="AK4759" s="33"/>
      <c r="AL4759" s="33"/>
      <c r="AM4759" s="33"/>
      <c r="AN4759" s="33"/>
      <c r="AO4759" s="33"/>
      <c r="AP4759" s="34"/>
      <c r="AQ4759" s="34"/>
      <c r="AR4759" s="28"/>
      <c r="AS4759" s="29"/>
      <c r="AT4759" s="29"/>
      <c r="AU4759" s="29"/>
    </row>
    <row r="4760" spans="1:256" s="402" customFormat="1">
      <c r="A4760" s="13"/>
      <c r="B4760" s="8"/>
      <c r="C4760" s="8"/>
      <c r="D4760" s="323"/>
      <c r="E4760" s="33"/>
      <c r="F4760" s="33"/>
      <c r="G4760" s="282"/>
      <c r="H4760" s="283"/>
      <c r="I4760" s="33"/>
      <c r="J4760" s="33"/>
      <c r="K4760" s="33"/>
      <c r="L4760" s="33"/>
      <c r="M4760" s="33"/>
      <c r="N4760" s="33"/>
      <c r="O4760" s="33"/>
      <c r="P4760" s="33"/>
      <c r="Q4760" s="33"/>
      <c r="R4760" s="33"/>
      <c r="S4760" s="33"/>
      <c r="T4760" s="33"/>
      <c r="U4760" s="33"/>
      <c r="V4760" s="33"/>
      <c r="W4760" s="33"/>
      <c r="X4760" s="282"/>
      <c r="Y4760" s="33"/>
      <c r="Z4760" s="284"/>
      <c r="AA4760" s="284"/>
      <c r="AB4760" s="33"/>
      <c r="AC4760" s="33"/>
      <c r="AD4760" s="33"/>
      <c r="AE4760" s="33"/>
      <c r="AF4760" s="33"/>
      <c r="AG4760" s="33"/>
      <c r="AH4760" s="33"/>
      <c r="AI4760" s="33"/>
      <c r="AJ4760" s="33"/>
      <c r="AK4760" s="33"/>
      <c r="AL4760" s="33"/>
      <c r="AM4760" s="33"/>
      <c r="AN4760" s="33"/>
      <c r="AO4760" s="33"/>
      <c r="AP4760" s="34"/>
      <c r="AQ4760" s="34"/>
      <c r="AR4760" s="28"/>
      <c r="AS4760" s="29"/>
      <c r="AT4760" s="29"/>
      <c r="AU4760" s="29"/>
    </row>
    <row r="4761" spans="1:256" s="402" customFormat="1">
      <c r="A4761" s="13"/>
      <c r="B4761" s="8"/>
      <c r="C4761" s="8"/>
      <c r="D4761" s="323"/>
      <c r="E4761" s="33"/>
      <c r="F4761" s="33"/>
      <c r="G4761" s="282"/>
      <c r="H4761" s="283"/>
      <c r="I4761" s="33"/>
      <c r="J4761" s="33"/>
      <c r="K4761" s="33"/>
      <c r="L4761" s="33"/>
      <c r="M4761" s="33"/>
      <c r="N4761" s="33"/>
      <c r="O4761" s="33"/>
      <c r="P4761" s="33"/>
      <c r="Q4761" s="33"/>
      <c r="R4761" s="33"/>
      <c r="S4761" s="33"/>
      <c r="T4761" s="33"/>
      <c r="U4761" s="33"/>
      <c r="V4761" s="33"/>
      <c r="W4761" s="33"/>
      <c r="X4761" s="282"/>
      <c r="Y4761" s="33"/>
      <c r="Z4761" s="284"/>
      <c r="AA4761" s="284"/>
      <c r="AB4761" s="33"/>
      <c r="AC4761" s="33"/>
      <c r="AD4761" s="33"/>
      <c r="AE4761" s="33"/>
      <c r="AF4761" s="33"/>
      <c r="AG4761" s="33"/>
      <c r="AH4761" s="33"/>
      <c r="AI4761" s="33"/>
      <c r="AJ4761" s="33"/>
      <c r="AK4761" s="33"/>
      <c r="AL4761" s="33"/>
      <c r="AM4761" s="33"/>
      <c r="AN4761" s="33"/>
      <c r="AO4761" s="33"/>
      <c r="AP4761" s="34"/>
      <c r="AQ4761" s="34"/>
      <c r="AR4761" s="28"/>
      <c r="AS4761" s="29"/>
      <c r="AT4761" s="29"/>
      <c r="AU4761" s="29"/>
    </row>
    <row r="4762" spans="1:256" s="402" customFormat="1">
      <c r="A4762" s="13"/>
      <c r="B4762" s="8"/>
      <c r="C4762" s="8"/>
      <c r="D4762" s="323"/>
      <c r="E4762" s="33"/>
      <c r="F4762" s="33"/>
      <c r="G4762" s="282"/>
      <c r="H4762" s="283"/>
      <c r="I4762" s="33"/>
      <c r="J4762" s="33"/>
      <c r="K4762" s="33"/>
      <c r="L4762" s="33"/>
      <c r="M4762" s="33"/>
      <c r="N4762" s="33"/>
      <c r="O4762" s="33"/>
      <c r="P4762" s="33"/>
      <c r="Q4762" s="33"/>
      <c r="R4762" s="33"/>
      <c r="S4762" s="33"/>
      <c r="T4762" s="33"/>
      <c r="U4762" s="33"/>
      <c r="V4762" s="33"/>
      <c r="W4762" s="33"/>
      <c r="X4762" s="282"/>
      <c r="Y4762" s="33"/>
      <c r="Z4762" s="284"/>
      <c r="AA4762" s="284"/>
      <c r="AB4762" s="33"/>
      <c r="AC4762" s="33"/>
      <c r="AD4762" s="33"/>
      <c r="AE4762" s="33"/>
      <c r="AF4762" s="33"/>
      <c r="AG4762" s="33"/>
      <c r="AH4762" s="33"/>
      <c r="AI4762" s="33"/>
      <c r="AJ4762" s="33"/>
      <c r="AK4762" s="33"/>
      <c r="AL4762" s="33"/>
      <c r="AM4762" s="33"/>
      <c r="AN4762" s="33"/>
      <c r="AO4762" s="33"/>
      <c r="AP4762" s="34"/>
      <c r="AQ4762" s="34"/>
      <c r="AR4762" s="28"/>
      <c r="AS4762" s="29"/>
      <c r="AT4762" s="29"/>
      <c r="AU4762" s="29"/>
    </row>
    <row r="4763" spans="1:256" s="45" customFormat="1" ht="19.5" customHeight="1">
      <c r="A4763" s="526">
        <v>27</v>
      </c>
      <c r="B4763" s="22" t="s">
        <v>67</v>
      </c>
      <c r="C4763" s="20"/>
      <c r="D4763" s="30"/>
      <c r="E4763" s="403">
        <f t="shared" ref="E4763:X4763" si="469">E4764+E4767+E4801+E4804+E4808+E4811+E4814+E4817</f>
        <v>2565802635</v>
      </c>
      <c r="F4763" s="30">
        <f t="shared" si="469"/>
        <v>44000000</v>
      </c>
      <c r="G4763" s="30">
        <f t="shared" si="469"/>
        <v>29515300</v>
      </c>
      <c r="H4763" s="30">
        <f t="shared" si="469"/>
        <v>42265300</v>
      </c>
      <c r="I4763" s="30">
        <f t="shared" si="469"/>
        <v>0</v>
      </c>
      <c r="J4763" s="30">
        <f t="shared" si="469"/>
        <v>0</v>
      </c>
      <c r="K4763" s="30">
        <f t="shared" si="469"/>
        <v>0</v>
      </c>
      <c r="L4763" s="30">
        <f t="shared" si="469"/>
        <v>0</v>
      </c>
      <c r="M4763" s="30">
        <f t="shared" si="469"/>
        <v>0</v>
      </c>
      <c r="N4763" s="30">
        <f t="shared" si="469"/>
        <v>0</v>
      </c>
      <c r="O4763" s="30">
        <f t="shared" si="469"/>
        <v>0</v>
      </c>
      <c r="P4763" s="30">
        <f t="shared" si="469"/>
        <v>0</v>
      </c>
      <c r="Q4763" s="30">
        <f t="shared" si="469"/>
        <v>0</v>
      </c>
      <c r="R4763" s="30">
        <f t="shared" si="469"/>
        <v>0</v>
      </c>
      <c r="S4763" s="30">
        <f t="shared" si="469"/>
        <v>0</v>
      </c>
      <c r="T4763" s="30">
        <f t="shared" si="469"/>
        <v>0</v>
      </c>
      <c r="U4763" s="30">
        <f t="shared" si="469"/>
        <v>0</v>
      </c>
      <c r="V4763" s="30">
        <f t="shared" si="469"/>
        <v>0</v>
      </c>
      <c r="W4763" s="30">
        <f t="shared" si="469"/>
        <v>0</v>
      </c>
      <c r="X4763" s="30">
        <f t="shared" si="469"/>
        <v>0</v>
      </c>
      <c r="Y4763" s="30">
        <f>H4763+I4763+J4763+K4763+L4763+M4763+N4763+W4763+X4763</f>
        <v>42265300</v>
      </c>
      <c r="Z4763" s="64">
        <f t="shared" ref="Z4763:AN4763" si="470">Z4764+Z4767+Z4801+Z4804+Z4808+Z4811+Z4814+Z4817</f>
        <v>0</v>
      </c>
      <c r="AA4763" s="64">
        <f t="shared" si="470"/>
        <v>0</v>
      </c>
      <c r="AB4763" s="30">
        <f t="shared" si="470"/>
        <v>0</v>
      </c>
      <c r="AC4763" s="30">
        <f t="shared" si="470"/>
        <v>0</v>
      </c>
      <c r="AD4763" s="30">
        <f t="shared" si="470"/>
        <v>0</v>
      </c>
      <c r="AE4763" s="30">
        <f t="shared" si="470"/>
        <v>0</v>
      </c>
      <c r="AF4763" s="30">
        <f t="shared" si="470"/>
        <v>0</v>
      </c>
      <c r="AG4763" s="30">
        <f t="shared" si="470"/>
        <v>0</v>
      </c>
      <c r="AH4763" s="30">
        <f t="shared" si="470"/>
        <v>0</v>
      </c>
      <c r="AI4763" s="30">
        <f t="shared" si="470"/>
        <v>0</v>
      </c>
      <c r="AJ4763" s="30">
        <f t="shared" si="470"/>
        <v>0</v>
      </c>
      <c r="AK4763" s="30">
        <f t="shared" si="470"/>
        <v>0</v>
      </c>
      <c r="AL4763" s="30">
        <f t="shared" si="470"/>
        <v>0</v>
      </c>
      <c r="AM4763" s="30">
        <f t="shared" si="470"/>
        <v>0</v>
      </c>
      <c r="AN4763" s="30">
        <f t="shared" si="470"/>
        <v>0</v>
      </c>
      <c r="AO4763" s="30">
        <f>Z4763+AA4763+AB4763+AC4763+AL4763+AM4763+AN4763</f>
        <v>0</v>
      </c>
      <c r="AP4763" s="30">
        <f>AP4764+AP4767+AP4801+AP4804+AP4808+AP4811+AP4814+AP4817</f>
        <v>2608067935</v>
      </c>
      <c r="AQ4763" s="30"/>
      <c r="AR4763" s="57"/>
      <c r="AS4763" s="57">
        <f>E4763+H4763+I4763+J4763+K4763+L4763+M4763+N4763+W4763+X4763-Z4763-AB4763-AL4763-AC4763-AM4763-AN4763</f>
        <v>2608067935</v>
      </c>
      <c r="AT4763" s="57"/>
      <c r="AU4763" s="57">
        <f>AU4764+AU4767+AU4801+AU4804+AU4808+AU4811+AU4814+AU4817</f>
        <v>2565802635</v>
      </c>
      <c r="AV4763" s="15">
        <f>AV4764+AV4767+AV4801+AV4804+AV4808+AV4811+AV4814+AV4817</f>
        <v>42265300</v>
      </c>
      <c r="AW4763" s="15">
        <f>AW4764+AW4767+AW4801+AW4804+AW4808+AW4811+AW4814+AW4817</f>
        <v>42265300</v>
      </c>
      <c r="AX4763" s="15">
        <f>AX4764+AX4767+AX4801+AX4804+AX4808+AX4811+AX4814+AX4817</f>
        <v>0</v>
      </c>
      <c r="AY4763" s="15"/>
      <c r="AZ4763" s="15"/>
      <c r="BA4763" s="15"/>
      <c r="BB4763" s="15"/>
      <c r="BC4763" s="15"/>
      <c r="BD4763" s="15"/>
      <c r="BE4763" s="15"/>
      <c r="BF4763" s="15"/>
      <c r="BG4763" s="15"/>
      <c r="BH4763" s="15"/>
      <c r="BI4763" s="15"/>
      <c r="BJ4763" s="15"/>
      <c r="BK4763" s="15"/>
      <c r="BL4763" s="15"/>
      <c r="BM4763" s="15"/>
      <c r="BN4763" s="15"/>
      <c r="BO4763" s="15"/>
      <c r="BP4763" s="15"/>
      <c r="BQ4763" s="15"/>
      <c r="BR4763" s="15"/>
      <c r="BS4763" s="15"/>
      <c r="BT4763" s="15"/>
      <c r="BU4763" s="15"/>
      <c r="BV4763" s="15"/>
      <c r="BW4763" s="15"/>
      <c r="BX4763" s="15"/>
      <c r="BY4763" s="15"/>
      <c r="BZ4763" s="15"/>
      <c r="CA4763" s="15"/>
      <c r="CB4763" s="15"/>
      <c r="CC4763" s="15"/>
      <c r="CD4763" s="15"/>
      <c r="CE4763" s="15"/>
      <c r="CF4763" s="15"/>
      <c r="CG4763" s="15"/>
      <c r="CH4763" s="15"/>
      <c r="CI4763" s="15"/>
      <c r="CJ4763" s="15"/>
      <c r="CK4763" s="15"/>
      <c r="CL4763" s="15"/>
      <c r="CM4763" s="15"/>
      <c r="CN4763" s="15"/>
      <c r="CO4763" s="15"/>
      <c r="CP4763" s="15"/>
      <c r="CQ4763" s="15"/>
      <c r="CR4763" s="15"/>
      <c r="CS4763" s="15"/>
      <c r="CT4763" s="15"/>
      <c r="CU4763" s="15"/>
      <c r="CV4763" s="15"/>
      <c r="CW4763" s="15"/>
      <c r="CX4763" s="15"/>
      <c r="CY4763" s="15"/>
      <c r="CZ4763" s="15"/>
      <c r="DA4763" s="15"/>
      <c r="DB4763" s="15"/>
      <c r="DC4763" s="15"/>
      <c r="DD4763" s="15"/>
      <c r="DE4763" s="15"/>
      <c r="DF4763" s="15"/>
      <c r="DG4763" s="15"/>
      <c r="DH4763" s="15"/>
      <c r="DI4763" s="15"/>
      <c r="DJ4763" s="15"/>
      <c r="DK4763" s="15"/>
      <c r="DL4763" s="15"/>
      <c r="DM4763" s="15"/>
      <c r="DN4763" s="15"/>
      <c r="DO4763" s="15"/>
      <c r="DP4763" s="15"/>
      <c r="DQ4763" s="15"/>
      <c r="DR4763" s="15"/>
      <c r="DS4763" s="15"/>
      <c r="DT4763" s="15"/>
      <c r="DU4763" s="15"/>
      <c r="DV4763" s="15"/>
      <c r="DW4763" s="15"/>
      <c r="DX4763" s="15"/>
      <c r="DY4763" s="15"/>
      <c r="DZ4763" s="15"/>
      <c r="EA4763" s="15"/>
      <c r="EB4763" s="15"/>
      <c r="EC4763" s="15"/>
      <c r="ED4763" s="15"/>
      <c r="EE4763" s="15"/>
      <c r="EF4763" s="15"/>
      <c r="EG4763" s="15"/>
      <c r="EH4763" s="15"/>
      <c r="EI4763" s="15"/>
      <c r="EJ4763" s="15"/>
      <c r="EK4763" s="15"/>
      <c r="EL4763" s="15"/>
      <c r="EM4763" s="15"/>
      <c r="EN4763" s="15"/>
      <c r="EO4763" s="15"/>
      <c r="EP4763" s="15"/>
      <c r="EQ4763" s="15"/>
      <c r="ER4763" s="15"/>
      <c r="ES4763" s="15"/>
      <c r="ET4763" s="15"/>
      <c r="EU4763" s="15"/>
      <c r="EV4763" s="15"/>
      <c r="EW4763" s="15"/>
      <c r="EX4763" s="15"/>
      <c r="EY4763" s="15"/>
      <c r="EZ4763" s="15"/>
      <c r="FA4763" s="15"/>
      <c r="FB4763" s="15"/>
      <c r="FC4763" s="15"/>
      <c r="FD4763" s="15"/>
      <c r="FE4763" s="15"/>
      <c r="FF4763" s="15"/>
      <c r="FG4763" s="15"/>
      <c r="FH4763" s="15"/>
      <c r="FI4763" s="15"/>
      <c r="FJ4763" s="15"/>
      <c r="FK4763" s="15"/>
      <c r="FL4763" s="15"/>
      <c r="FM4763" s="15"/>
      <c r="FN4763" s="15"/>
      <c r="FO4763" s="15"/>
      <c r="FP4763" s="15"/>
      <c r="FQ4763" s="15"/>
      <c r="FR4763" s="15"/>
      <c r="FS4763" s="15"/>
      <c r="FT4763" s="15"/>
      <c r="FU4763" s="15"/>
      <c r="FV4763" s="15"/>
      <c r="FW4763" s="15"/>
      <c r="FX4763" s="15"/>
      <c r="FY4763" s="15"/>
      <c r="FZ4763" s="15"/>
      <c r="GA4763" s="15"/>
      <c r="GB4763" s="15"/>
      <c r="GC4763" s="15"/>
      <c r="GD4763" s="15"/>
      <c r="GE4763" s="15"/>
      <c r="GF4763" s="15"/>
      <c r="GG4763" s="15"/>
      <c r="GH4763" s="15"/>
      <c r="GI4763" s="15"/>
      <c r="GJ4763" s="15"/>
      <c r="GK4763" s="15"/>
      <c r="GL4763" s="15"/>
      <c r="GM4763" s="15"/>
      <c r="GN4763" s="15"/>
      <c r="GO4763" s="15"/>
      <c r="GP4763" s="15"/>
      <c r="GQ4763" s="15"/>
      <c r="GR4763" s="15"/>
      <c r="GS4763" s="15"/>
      <c r="GT4763" s="15"/>
      <c r="GU4763" s="15"/>
      <c r="GV4763" s="15"/>
      <c r="GW4763" s="15"/>
      <c r="GX4763" s="15"/>
      <c r="GY4763" s="15"/>
      <c r="GZ4763" s="15"/>
      <c r="HA4763" s="15"/>
      <c r="HB4763" s="15"/>
      <c r="HC4763" s="15"/>
      <c r="HD4763" s="15"/>
      <c r="HE4763" s="15"/>
      <c r="HF4763" s="15"/>
      <c r="HG4763" s="15"/>
      <c r="HH4763" s="15"/>
      <c r="HI4763" s="15"/>
      <c r="HJ4763" s="15"/>
      <c r="HK4763" s="15"/>
      <c r="HL4763" s="15"/>
      <c r="HM4763" s="15"/>
      <c r="HN4763" s="15"/>
      <c r="HO4763" s="15"/>
      <c r="HP4763" s="15"/>
      <c r="HQ4763" s="15"/>
      <c r="HR4763" s="15"/>
      <c r="HS4763" s="15"/>
      <c r="HT4763" s="15"/>
      <c r="HU4763" s="15"/>
      <c r="HV4763" s="15"/>
      <c r="HW4763" s="15"/>
      <c r="HX4763" s="15"/>
      <c r="HY4763" s="15"/>
      <c r="HZ4763" s="15"/>
      <c r="IA4763" s="15"/>
      <c r="IB4763" s="15"/>
      <c r="IC4763" s="15"/>
      <c r="ID4763" s="15"/>
      <c r="IE4763" s="15"/>
      <c r="IF4763" s="15"/>
      <c r="IG4763" s="15"/>
      <c r="IH4763" s="15"/>
      <c r="II4763" s="15"/>
      <c r="IJ4763" s="15"/>
      <c r="IK4763" s="15"/>
      <c r="IL4763" s="15"/>
      <c r="IM4763" s="15"/>
      <c r="IN4763" s="15"/>
      <c r="IO4763" s="15"/>
      <c r="IP4763" s="15"/>
      <c r="IQ4763" s="15"/>
      <c r="IR4763" s="15"/>
      <c r="IS4763" s="15"/>
      <c r="IT4763" s="15"/>
      <c r="IU4763" s="15"/>
      <c r="IV4763" s="15"/>
    </row>
    <row r="4764" spans="1:256" s="45" customFormat="1">
      <c r="A4764" s="12"/>
      <c r="B4764" s="9">
        <v>1</v>
      </c>
      <c r="C4764" s="9" t="s">
        <v>14</v>
      </c>
      <c r="D4764" s="81" t="s">
        <v>6</v>
      </c>
      <c r="E4764" s="405">
        <v>917894844</v>
      </c>
      <c r="F4764" s="31">
        <f t="shared" ref="F4764:V4764" si="471">SUM(F4765:F4766)</f>
        <v>0</v>
      </c>
      <c r="G4764" s="31">
        <f t="shared" si="471"/>
        <v>0</v>
      </c>
      <c r="H4764" s="31">
        <f t="shared" si="471"/>
        <v>0</v>
      </c>
      <c r="I4764" s="31">
        <f t="shared" si="471"/>
        <v>0</v>
      </c>
      <c r="J4764" s="31">
        <f t="shared" si="471"/>
        <v>0</v>
      </c>
      <c r="K4764" s="31">
        <f t="shared" si="471"/>
        <v>0</v>
      </c>
      <c r="L4764" s="31">
        <f t="shared" si="471"/>
        <v>0</v>
      </c>
      <c r="M4764" s="31">
        <f t="shared" si="471"/>
        <v>0</v>
      </c>
      <c r="N4764" s="31">
        <f t="shared" si="471"/>
        <v>0</v>
      </c>
      <c r="O4764" s="31">
        <f t="shared" si="471"/>
        <v>0</v>
      </c>
      <c r="P4764" s="31">
        <f t="shared" si="471"/>
        <v>0</v>
      </c>
      <c r="Q4764" s="31">
        <f t="shared" si="471"/>
        <v>0</v>
      </c>
      <c r="R4764" s="31">
        <f t="shared" si="471"/>
        <v>0</v>
      </c>
      <c r="S4764" s="31">
        <f t="shared" si="471"/>
        <v>0</v>
      </c>
      <c r="T4764" s="31">
        <f t="shared" si="471"/>
        <v>0</v>
      </c>
      <c r="U4764" s="31">
        <f t="shared" si="471"/>
        <v>0</v>
      </c>
      <c r="V4764" s="31">
        <f t="shared" si="471"/>
        <v>0</v>
      </c>
      <c r="W4764" s="31">
        <f>SUM(O4764:V4764)</f>
        <v>0</v>
      </c>
      <c r="X4764" s="31">
        <f>SUM(X4765:X4766)</f>
        <v>0</v>
      </c>
      <c r="Y4764" s="31">
        <f>H4764+I4764+J4764+K4764+L4764+M4764+N4764+W4764+X4764</f>
        <v>0</v>
      </c>
      <c r="Z4764" s="31">
        <f t="shared" ref="Z4764:AK4764" si="472">SUM(Z4765:Z4766)</f>
        <v>0</v>
      </c>
      <c r="AA4764" s="31">
        <f t="shared" si="472"/>
        <v>0</v>
      </c>
      <c r="AB4764" s="31">
        <f t="shared" si="472"/>
        <v>0</v>
      </c>
      <c r="AC4764" s="31">
        <f t="shared" si="472"/>
        <v>0</v>
      </c>
      <c r="AD4764" s="31">
        <f t="shared" si="472"/>
        <v>0</v>
      </c>
      <c r="AE4764" s="31">
        <f t="shared" si="472"/>
        <v>0</v>
      </c>
      <c r="AF4764" s="31">
        <f t="shared" si="472"/>
        <v>0</v>
      </c>
      <c r="AG4764" s="31">
        <f t="shared" si="472"/>
        <v>0</v>
      </c>
      <c r="AH4764" s="31">
        <f t="shared" si="472"/>
        <v>0</v>
      </c>
      <c r="AI4764" s="31">
        <f t="shared" si="472"/>
        <v>0</v>
      </c>
      <c r="AJ4764" s="31">
        <f t="shared" si="472"/>
        <v>0</v>
      </c>
      <c r="AK4764" s="31">
        <f t="shared" si="472"/>
        <v>0</v>
      </c>
      <c r="AL4764" s="31">
        <f>SUM(AD4764:AK4764)</f>
        <v>0</v>
      </c>
      <c r="AM4764" s="31">
        <f>SUM(AM4765:AM4766)</f>
        <v>0</v>
      </c>
      <c r="AN4764" s="31">
        <f>SUM(AN4765:AN4766)</f>
        <v>0</v>
      </c>
      <c r="AO4764" s="31">
        <f>Z4764+AA4764+AB4764+AC4764+AL4764+AM4764+AN4764</f>
        <v>0</v>
      </c>
      <c r="AP4764" s="32">
        <f>E4764+Y4764-AO4764</f>
        <v>917894844</v>
      </c>
      <c r="AQ4764" s="32"/>
      <c r="AR4764" s="28"/>
      <c r="AS4764" s="29">
        <f>E4764+H4764+I4764+J4764+K4764+L4764+M4764+N4764+W4764+X4764-Z4764-AB4764-AL4764-AC4764-AM4764-AN4764</f>
        <v>917894844</v>
      </c>
      <c r="AT4764" s="29">
        <f>AP4764-AS4764</f>
        <v>0</v>
      </c>
      <c r="AU4764" s="29">
        <f>E4764</f>
        <v>917894844</v>
      </c>
      <c r="AV4764" s="86">
        <f>AS4764-AU4764</f>
        <v>0</v>
      </c>
      <c r="AW4764" s="86">
        <f>Y4764-AO4764</f>
        <v>0</v>
      </c>
      <c r="AX4764" s="86">
        <f>AV4764-AW4764</f>
        <v>0</v>
      </c>
      <c r="AY4764" s="86"/>
      <c r="AZ4764" s="398"/>
      <c r="BA4764" s="86"/>
      <c r="BB4764" s="86"/>
      <c r="BC4764" s="86"/>
      <c r="BD4764" s="86"/>
      <c r="BE4764" s="86"/>
      <c r="BF4764" s="86"/>
      <c r="BG4764" s="86"/>
      <c r="BH4764" s="86"/>
      <c r="BI4764" s="86"/>
      <c r="BJ4764" s="86"/>
      <c r="BK4764" s="86"/>
      <c r="BL4764" s="86"/>
      <c r="BM4764" s="86"/>
      <c r="BN4764" s="86"/>
      <c r="BO4764" s="86"/>
      <c r="BP4764" s="86"/>
      <c r="BQ4764" s="86"/>
      <c r="BR4764" s="86"/>
      <c r="BS4764" s="86"/>
      <c r="BT4764" s="86"/>
      <c r="BU4764" s="86"/>
      <c r="BV4764" s="86"/>
      <c r="BW4764" s="86"/>
      <c r="BX4764" s="86"/>
      <c r="BY4764" s="86"/>
      <c r="BZ4764" s="86"/>
      <c r="CA4764" s="86"/>
      <c r="CB4764" s="86"/>
      <c r="CC4764" s="86"/>
      <c r="CD4764" s="86"/>
      <c r="CE4764" s="86"/>
      <c r="CF4764" s="86"/>
      <c r="CG4764" s="86"/>
      <c r="CH4764" s="86"/>
      <c r="CI4764" s="86"/>
      <c r="CJ4764" s="86"/>
      <c r="CK4764" s="86"/>
      <c r="CL4764" s="86"/>
      <c r="CM4764" s="86"/>
      <c r="CN4764" s="86"/>
      <c r="CO4764" s="86"/>
      <c r="CP4764" s="86"/>
      <c r="CQ4764" s="86"/>
      <c r="CR4764" s="86"/>
      <c r="CS4764" s="86"/>
      <c r="CT4764" s="86"/>
      <c r="CU4764" s="86"/>
      <c r="CV4764" s="86"/>
      <c r="CW4764" s="86"/>
      <c r="CX4764" s="86"/>
      <c r="CY4764" s="86"/>
      <c r="CZ4764" s="86"/>
      <c r="DA4764" s="86"/>
      <c r="DB4764" s="86"/>
      <c r="DC4764" s="86"/>
      <c r="DD4764" s="86"/>
      <c r="DE4764" s="86"/>
      <c r="DF4764" s="86"/>
      <c r="DG4764" s="86"/>
      <c r="DH4764" s="86"/>
      <c r="DI4764" s="86"/>
      <c r="DJ4764" s="86"/>
      <c r="DK4764" s="86"/>
      <c r="DL4764" s="86"/>
      <c r="DM4764" s="86"/>
      <c r="DN4764" s="86"/>
      <c r="DO4764" s="86"/>
      <c r="DP4764" s="86"/>
      <c r="DQ4764" s="86"/>
      <c r="DR4764" s="86"/>
      <c r="DS4764" s="86"/>
      <c r="DT4764" s="86"/>
      <c r="DU4764" s="86"/>
      <c r="DV4764" s="86"/>
      <c r="DW4764" s="86"/>
      <c r="DX4764" s="86"/>
      <c r="DY4764" s="86"/>
      <c r="DZ4764" s="86"/>
      <c r="EA4764" s="86"/>
      <c r="EB4764" s="86"/>
      <c r="EC4764" s="86"/>
      <c r="ED4764" s="86"/>
      <c r="EE4764" s="86"/>
      <c r="EF4764" s="86"/>
      <c r="EG4764" s="86"/>
      <c r="EH4764" s="86"/>
      <c r="EI4764" s="86"/>
      <c r="EJ4764" s="86"/>
      <c r="EK4764" s="86"/>
      <c r="EL4764" s="86"/>
      <c r="EM4764" s="86"/>
      <c r="EN4764" s="86"/>
      <c r="EO4764" s="86"/>
      <c r="EP4764" s="86"/>
      <c r="EQ4764" s="86"/>
      <c r="ER4764" s="86"/>
      <c r="ES4764" s="86"/>
      <c r="ET4764" s="86"/>
      <c r="EU4764" s="86"/>
      <c r="EV4764" s="86"/>
      <c r="EW4764" s="86"/>
      <c r="EX4764" s="86"/>
      <c r="EY4764" s="86"/>
      <c r="EZ4764" s="86"/>
      <c r="FA4764" s="86"/>
      <c r="FB4764" s="86"/>
      <c r="FC4764" s="86"/>
      <c r="FD4764" s="86"/>
      <c r="FE4764" s="86"/>
      <c r="FF4764" s="86"/>
      <c r="FG4764" s="86"/>
      <c r="FH4764" s="86"/>
      <c r="FI4764" s="86"/>
      <c r="FJ4764" s="86"/>
      <c r="FK4764" s="86"/>
      <c r="FL4764" s="86"/>
      <c r="FM4764" s="86"/>
      <c r="FN4764" s="86"/>
      <c r="FO4764" s="86"/>
      <c r="FP4764" s="86"/>
      <c r="FQ4764" s="86"/>
      <c r="FR4764" s="86"/>
      <c r="FS4764" s="86"/>
      <c r="FT4764" s="86"/>
      <c r="FU4764" s="86"/>
      <c r="FV4764" s="86"/>
      <c r="FW4764" s="86"/>
      <c r="FX4764" s="86"/>
      <c r="FY4764" s="86"/>
      <c r="FZ4764" s="86"/>
      <c r="GA4764" s="86"/>
      <c r="GB4764" s="86"/>
      <c r="GC4764" s="86"/>
      <c r="GD4764" s="86"/>
      <c r="GE4764" s="86"/>
      <c r="GF4764" s="86"/>
      <c r="GG4764" s="86"/>
      <c r="GH4764" s="86"/>
      <c r="GI4764" s="86"/>
      <c r="GJ4764" s="86"/>
      <c r="GK4764" s="86"/>
      <c r="GL4764" s="86"/>
      <c r="GM4764" s="86"/>
      <c r="GN4764" s="86"/>
      <c r="GO4764" s="86"/>
      <c r="GP4764" s="86"/>
      <c r="GQ4764" s="86"/>
      <c r="GR4764" s="86"/>
      <c r="GS4764" s="86"/>
      <c r="GT4764" s="86"/>
      <c r="GU4764" s="86"/>
      <c r="GV4764" s="86"/>
      <c r="GW4764" s="86"/>
      <c r="GX4764" s="86"/>
      <c r="GY4764" s="86"/>
      <c r="GZ4764" s="86"/>
      <c r="HA4764" s="86"/>
      <c r="HB4764" s="86"/>
      <c r="HC4764" s="86"/>
      <c r="HD4764" s="86"/>
      <c r="HE4764" s="86"/>
      <c r="HF4764" s="86"/>
      <c r="HG4764" s="86"/>
      <c r="HH4764" s="86"/>
      <c r="HI4764" s="86"/>
      <c r="HJ4764" s="86"/>
      <c r="HK4764" s="86"/>
      <c r="HL4764" s="86"/>
      <c r="HM4764" s="86"/>
      <c r="HN4764" s="86"/>
      <c r="HO4764" s="86"/>
      <c r="HP4764" s="86"/>
      <c r="HQ4764" s="86"/>
      <c r="HR4764" s="86"/>
      <c r="HS4764" s="86"/>
      <c r="HT4764" s="86"/>
      <c r="HU4764" s="86"/>
      <c r="HV4764" s="86"/>
      <c r="HW4764" s="86"/>
      <c r="HX4764" s="86"/>
      <c r="HY4764" s="86"/>
      <c r="HZ4764" s="86"/>
      <c r="IA4764" s="86"/>
      <c r="IB4764" s="86"/>
      <c r="IC4764" s="86"/>
      <c r="ID4764" s="86"/>
      <c r="IE4764" s="86"/>
      <c r="IF4764" s="86"/>
      <c r="IG4764" s="86"/>
      <c r="IH4764" s="86"/>
      <c r="II4764" s="86"/>
      <c r="IJ4764" s="86"/>
      <c r="IK4764" s="86"/>
      <c r="IL4764" s="86"/>
      <c r="IM4764" s="86"/>
      <c r="IN4764" s="86"/>
      <c r="IO4764" s="86"/>
      <c r="IP4764" s="86"/>
      <c r="IQ4764" s="86"/>
      <c r="IR4764" s="86"/>
      <c r="IS4764" s="86"/>
      <c r="IT4764" s="86"/>
      <c r="IU4764" s="86"/>
      <c r="IV4764" s="86"/>
    </row>
    <row r="4765" spans="1:256" s="21" customFormat="1">
      <c r="A4765" s="13"/>
      <c r="B4765" s="8"/>
      <c r="C4765" s="8"/>
      <c r="D4765" s="113"/>
      <c r="E4765" s="266"/>
      <c r="F4765" s="33"/>
      <c r="G4765" s="282"/>
      <c r="H4765" s="283"/>
      <c r="I4765" s="33"/>
      <c r="J4765" s="33"/>
      <c r="K4765" s="33"/>
      <c r="L4765" s="33"/>
      <c r="M4765" s="33"/>
      <c r="N4765" s="33"/>
      <c r="O4765" s="33"/>
      <c r="P4765" s="33"/>
      <c r="Q4765" s="33"/>
      <c r="R4765" s="33"/>
      <c r="S4765" s="33"/>
      <c r="T4765" s="33"/>
      <c r="U4765" s="33"/>
      <c r="V4765" s="33"/>
      <c r="W4765" s="33"/>
      <c r="X4765" s="282"/>
      <c r="Y4765" s="33"/>
      <c r="Z4765" s="284"/>
      <c r="AA4765" s="284"/>
      <c r="AB4765" s="33"/>
      <c r="AC4765" s="33"/>
      <c r="AD4765" s="33"/>
      <c r="AE4765" s="33"/>
      <c r="AF4765" s="33"/>
      <c r="AG4765" s="33"/>
      <c r="AH4765" s="33"/>
      <c r="AI4765" s="33"/>
      <c r="AJ4765" s="33"/>
      <c r="AK4765" s="33"/>
      <c r="AL4765" s="33"/>
      <c r="AM4765" s="33"/>
      <c r="AN4765" s="33"/>
      <c r="AO4765" s="33"/>
      <c r="AP4765" s="34"/>
      <c r="AQ4765" s="34"/>
      <c r="AR4765" s="28"/>
      <c r="AS4765" s="29"/>
      <c r="AT4765" s="29"/>
      <c r="AU4765" s="29"/>
      <c r="AV4765" s="402"/>
      <c r="AW4765" s="402"/>
      <c r="AX4765" s="402"/>
      <c r="AY4765" s="402"/>
      <c r="AZ4765" s="402"/>
      <c r="BA4765" s="402"/>
      <c r="BB4765" s="402"/>
      <c r="BC4765" s="402"/>
      <c r="BD4765" s="402"/>
      <c r="BE4765" s="402"/>
      <c r="BF4765" s="402"/>
      <c r="BG4765" s="402"/>
      <c r="BH4765" s="402"/>
      <c r="BI4765" s="402"/>
      <c r="BJ4765" s="402"/>
      <c r="BK4765" s="402"/>
      <c r="BL4765" s="402"/>
      <c r="BM4765" s="402"/>
      <c r="BN4765" s="402"/>
      <c r="BO4765" s="402"/>
      <c r="BP4765" s="402"/>
      <c r="BQ4765" s="402"/>
      <c r="BR4765" s="402"/>
      <c r="BS4765" s="402"/>
      <c r="BT4765" s="402"/>
      <c r="BU4765" s="402"/>
      <c r="BV4765" s="402"/>
      <c r="BW4765" s="402"/>
      <c r="BX4765" s="402"/>
      <c r="BY4765" s="402"/>
      <c r="BZ4765" s="402"/>
      <c r="CA4765" s="402"/>
      <c r="CB4765" s="402"/>
      <c r="CC4765" s="402"/>
      <c r="CD4765" s="402"/>
      <c r="CE4765" s="402"/>
      <c r="CF4765" s="402"/>
      <c r="CG4765" s="402"/>
      <c r="CH4765" s="402"/>
      <c r="CI4765" s="402"/>
      <c r="CJ4765" s="402"/>
      <c r="CK4765" s="402"/>
      <c r="CL4765" s="402"/>
      <c r="CM4765" s="402"/>
      <c r="CN4765" s="402"/>
      <c r="CO4765" s="402"/>
      <c r="CP4765" s="402"/>
      <c r="CQ4765" s="402"/>
      <c r="CR4765" s="402"/>
      <c r="CS4765" s="402"/>
      <c r="CT4765" s="402"/>
      <c r="CU4765" s="402"/>
      <c r="CV4765" s="402"/>
      <c r="CW4765" s="402"/>
      <c r="CX4765" s="402"/>
      <c r="CY4765" s="402"/>
      <c r="CZ4765" s="402"/>
      <c r="DA4765" s="402"/>
      <c r="DB4765" s="402"/>
      <c r="DC4765" s="402"/>
      <c r="DD4765" s="402"/>
      <c r="DE4765" s="402"/>
      <c r="DF4765" s="402"/>
      <c r="DG4765" s="402"/>
      <c r="DH4765" s="402"/>
      <c r="DI4765" s="402"/>
      <c r="DJ4765" s="402"/>
      <c r="DK4765" s="402"/>
      <c r="DL4765" s="402"/>
      <c r="DM4765" s="402"/>
      <c r="DN4765" s="402"/>
      <c r="DO4765" s="402"/>
      <c r="DP4765" s="402"/>
      <c r="DQ4765" s="402"/>
      <c r="DR4765" s="402"/>
      <c r="DS4765" s="402"/>
      <c r="DT4765" s="402"/>
      <c r="DU4765" s="402"/>
      <c r="DV4765" s="402"/>
      <c r="DW4765" s="402"/>
      <c r="DX4765" s="402"/>
      <c r="DY4765" s="402"/>
      <c r="DZ4765" s="402"/>
      <c r="EA4765" s="402"/>
      <c r="EB4765" s="402"/>
      <c r="EC4765" s="402"/>
      <c r="ED4765" s="402"/>
      <c r="EE4765" s="402"/>
      <c r="EF4765" s="402"/>
      <c r="EG4765" s="402"/>
      <c r="EH4765" s="402"/>
      <c r="EI4765" s="402"/>
      <c r="EJ4765" s="402"/>
      <c r="EK4765" s="402"/>
      <c r="EL4765" s="402"/>
      <c r="EM4765" s="402"/>
      <c r="EN4765" s="402"/>
      <c r="EO4765" s="402"/>
      <c r="EP4765" s="402"/>
      <c r="EQ4765" s="402"/>
      <c r="ER4765" s="402"/>
      <c r="ES4765" s="402"/>
      <c r="ET4765" s="402"/>
      <c r="EU4765" s="402"/>
      <c r="EV4765" s="402"/>
      <c r="EW4765" s="402"/>
      <c r="EX4765" s="402"/>
      <c r="EY4765" s="402"/>
      <c r="EZ4765" s="402"/>
      <c r="FA4765" s="402"/>
      <c r="FB4765" s="402"/>
      <c r="FC4765" s="402"/>
      <c r="FD4765" s="402"/>
      <c r="FE4765" s="402"/>
      <c r="FF4765" s="402"/>
      <c r="FG4765" s="402"/>
      <c r="FH4765" s="402"/>
      <c r="FI4765" s="402"/>
      <c r="FJ4765" s="402"/>
      <c r="FK4765" s="402"/>
      <c r="FL4765" s="402"/>
      <c r="FM4765" s="402"/>
      <c r="FN4765" s="402"/>
      <c r="FO4765" s="402"/>
      <c r="FP4765" s="402"/>
      <c r="FQ4765" s="402"/>
      <c r="FR4765" s="402"/>
      <c r="FS4765" s="402"/>
      <c r="FT4765" s="402"/>
      <c r="FU4765" s="402"/>
      <c r="FV4765" s="402"/>
      <c r="FW4765" s="402"/>
      <c r="FX4765" s="402"/>
      <c r="FY4765" s="402"/>
      <c r="FZ4765" s="402"/>
      <c r="GA4765" s="402"/>
      <c r="GB4765" s="402"/>
      <c r="GC4765" s="402"/>
      <c r="GD4765" s="402"/>
      <c r="GE4765" s="402"/>
      <c r="GF4765" s="402"/>
      <c r="GG4765" s="402"/>
      <c r="GH4765" s="402"/>
      <c r="GI4765" s="402"/>
      <c r="GJ4765" s="402"/>
      <c r="GK4765" s="402"/>
      <c r="GL4765" s="402"/>
      <c r="GM4765" s="402"/>
      <c r="GN4765" s="402"/>
      <c r="GO4765" s="402"/>
      <c r="GP4765" s="402"/>
      <c r="GQ4765" s="402"/>
      <c r="GR4765" s="402"/>
      <c r="GS4765" s="402"/>
      <c r="GT4765" s="402"/>
      <c r="GU4765" s="402"/>
      <c r="GV4765" s="402"/>
      <c r="GW4765" s="402"/>
      <c r="GX4765" s="402"/>
      <c r="GY4765" s="402"/>
      <c r="GZ4765" s="402"/>
      <c r="HA4765" s="402"/>
      <c r="HB4765" s="402"/>
      <c r="HC4765" s="402"/>
      <c r="HD4765" s="402"/>
      <c r="HE4765" s="402"/>
      <c r="HF4765" s="402"/>
      <c r="HG4765" s="402"/>
      <c r="HH4765" s="402"/>
      <c r="HI4765" s="402"/>
      <c r="HJ4765" s="402"/>
      <c r="HK4765" s="402"/>
      <c r="HL4765" s="402"/>
      <c r="HM4765" s="402"/>
      <c r="HN4765" s="402"/>
      <c r="HO4765" s="402"/>
      <c r="HP4765" s="402"/>
      <c r="HQ4765" s="402"/>
      <c r="HR4765" s="402"/>
      <c r="HS4765" s="402"/>
      <c r="HT4765" s="402"/>
      <c r="HU4765" s="402"/>
      <c r="HV4765" s="402"/>
      <c r="HW4765" s="402"/>
      <c r="HX4765" s="402"/>
      <c r="HY4765" s="402"/>
      <c r="HZ4765" s="402"/>
      <c r="IA4765" s="402"/>
      <c r="IB4765" s="402"/>
      <c r="IC4765" s="402"/>
      <c r="ID4765" s="402"/>
      <c r="IE4765" s="402"/>
      <c r="IF4765" s="402"/>
      <c r="IG4765" s="402"/>
      <c r="IH4765" s="402"/>
      <c r="II4765" s="402"/>
      <c r="IJ4765" s="402"/>
      <c r="IK4765" s="402"/>
      <c r="IL4765" s="402"/>
      <c r="IM4765" s="402"/>
      <c r="IN4765" s="402"/>
      <c r="IO4765" s="402"/>
      <c r="IP4765" s="402"/>
      <c r="IQ4765" s="402"/>
      <c r="IR4765" s="402"/>
      <c r="IS4765" s="402"/>
      <c r="IT4765" s="402"/>
      <c r="IU4765" s="402"/>
      <c r="IV4765" s="402"/>
    </row>
    <row r="4766" spans="1:256" s="21" customFormat="1">
      <c r="A4766" s="13"/>
      <c r="B4766" s="8"/>
      <c r="C4766" s="8"/>
      <c r="D4766" s="113"/>
      <c r="E4766" s="404"/>
      <c r="F4766" s="33"/>
      <c r="G4766" s="282"/>
      <c r="H4766" s="283"/>
      <c r="I4766" s="33"/>
      <c r="J4766" s="33"/>
      <c r="K4766" s="33"/>
      <c r="L4766" s="33"/>
      <c r="M4766" s="33"/>
      <c r="N4766" s="33"/>
      <c r="O4766" s="33"/>
      <c r="P4766" s="33"/>
      <c r="Q4766" s="33"/>
      <c r="R4766" s="33"/>
      <c r="S4766" s="33"/>
      <c r="T4766" s="33"/>
      <c r="U4766" s="33"/>
      <c r="V4766" s="33"/>
      <c r="W4766" s="33"/>
      <c r="X4766" s="282"/>
      <c r="Y4766" s="33"/>
      <c r="Z4766" s="284"/>
      <c r="AA4766" s="284"/>
      <c r="AB4766" s="33"/>
      <c r="AC4766" s="33"/>
      <c r="AD4766" s="33"/>
      <c r="AE4766" s="33"/>
      <c r="AF4766" s="33"/>
      <c r="AG4766" s="33"/>
      <c r="AH4766" s="33"/>
      <c r="AI4766" s="33"/>
      <c r="AJ4766" s="33"/>
      <c r="AK4766" s="33"/>
      <c r="AL4766" s="33"/>
      <c r="AM4766" s="33"/>
      <c r="AN4766" s="33"/>
      <c r="AO4766" s="33"/>
      <c r="AP4766" s="34"/>
      <c r="AQ4766" s="34"/>
      <c r="AR4766" s="28"/>
      <c r="AS4766" s="29"/>
      <c r="AT4766" s="29"/>
      <c r="AU4766" s="29"/>
      <c r="AV4766" s="402"/>
      <c r="AW4766" s="402"/>
      <c r="AX4766" s="402"/>
      <c r="AY4766" s="402"/>
      <c r="AZ4766" s="402"/>
      <c r="BA4766" s="402"/>
      <c r="BB4766" s="402"/>
      <c r="BC4766" s="402"/>
      <c r="BD4766" s="402"/>
      <c r="BE4766" s="402"/>
      <c r="BF4766" s="402"/>
      <c r="BG4766" s="402"/>
      <c r="BH4766" s="402"/>
      <c r="BI4766" s="402"/>
      <c r="BJ4766" s="402"/>
      <c r="BK4766" s="402"/>
      <c r="BL4766" s="402"/>
      <c r="BM4766" s="402"/>
      <c r="BN4766" s="402"/>
      <c r="BO4766" s="402"/>
      <c r="BP4766" s="402"/>
      <c r="BQ4766" s="402"/>
      <c r="BR4766" s="402"/>
      <c r="BS4766" s="402"/>
      <c r="BT4766" s="402"/>
      <c r="BU4766" s="402"/>
      <c r="BV4766" s="402"/>
      <c r="BW4766" s="402"/>
      <c r="BX4766" s="402"/>
      <c r="BY4766" s="402"/>
      <c r="BZ4766" s="402"/>
      <c r="CA4766" s="402"/>
      <c r="CB4766" s="402"/>
      <c r="CC4766" s="402"/>
      <c r="CD4766" s="402"/>
      <c r="CE4766" s="402"/>
      <c r="CF4766" s="402"/>
      <c r="CG4766" s="402"/>
      <c r="CH4766" s="402"/>
      <c r="CI4766" s="402"/>
      <c r="CJ4766" s="402"/>
      <c r="CK4766" s="402"/>
      <c r="CL4766" s="402"/>
      <c r="CM4766" s="402"/>
      <c r="CN4766" s="402"/>
      <c r="CO4766" s="402"/>
      <c r="CP4766" s="402"/>
      <c r="CQ4766" s="402"/>
      <c r="CR4766" s="402"/>
      <c r="CS4766" s="402"/>
      <c r="CT4766" s="402"/>
      <c r="CU4766" s="402"/>
      <c r="CV4766" s="402"/>
      <c r="CW4766" s="402"/>
      <c r="CX4766" s="402"/>
      <c r="CY4766" s="402"/>
      <c r="CZ4766" s="402"/>
      <c r="DA4766" s="402"/>
      <c r="DB4766" s="402"/>
      <c r="DC4766" s="402"/>
      <c r="DD4766" s="402"/>
      <c r="DE4766" s="402"/>
      <c r="DF4766" s="402"/>
      <c r="DG4766" s="402"/>
      <c r="DH4766" s="402"/>
      <c r="DI4766" s="402"/>
      <c r="DJ4766" s="402"/>
      <c r="DK4766" s="402"/>
      <c r="DL4766" s="402"/>
      <c r="DM4766" s="402"/>
      <c r="DN4766" s="402"/>
      <c r="DO4766" s="402"/>
      <c r="DP4766" s="402"/>
      <c r="DQ4766" s="402"/>
      <c r="DR4766" s="402"/>
      <c r="DS4766" s="402"/>
      <c r="DT4766" s="402"/>
      <c r="DU4766" s="402"/>
      <c r="DV4766" s="402"/>
      <c r="DW4766" s="402"/>
      <c r="DX4766" s="402"/>
      <c r="DY4766" s="402"/>
      <c r="DZ4766" s="402"/>
      <c r="EA4766" s="402"/>
      <c r="EB4766" s="402"/>
      <c r="EC4766" s="402"/>
      <c r="ED4766" s="402"/>
      <c r="EE4766" s="402"/>
      <c r="EF4766" s="402"/>
      <c r="EG4766" s="402"/>
      <c r="EH4766" s="402"/>
      <c r="EI4766" s="402"/>
      <c r="EJ4766" s="402"/>
      <c r="EK4766" s="402"/>
      <c r="EL4766" s="402"/>
      <c r="EM4766" s="402"/>
      <c r="EN4766" s="402"/>
      <c r="EO4766" s="402"/>
      <c r="EP4766" s="402"/>
      <c r="EQ4766" s="402"/>
      <c r="ER4766" s="402"/>
      <c r="ES4766" s="402"/>
      <c r="ET4766" s="402"/>
      <c r="EU4766" s="402"/>
      <c r="EV4766" s="402"/>
      <c r="EW4766" s="402"/>
      <c r="EX4766" s="402"/>
      <c r="EY4766" s="402"/>
      <c r="EZ4766" s="402"/>
      <c r="FA4766" s="402"/>
      <c r="FB4766" s="402"/>
      <c r="FC4766" s="402"/>
      <c r="FD4766" s="402"/>
      <c r="FE4766" s="402"/>
      <c r="FF4766" s="402"/>
      <c r="FG4766" s="402"/>
      <c r="FH4766" s="402"/>
      <c r="FI4766" s="402"/>
      <c r="FJ4766" s="402"/>
      <c r="FK4766" s="402"/>
      <c r="FL4766" s="402"/>
      <c r="FM4766" s="402"/>
      <c r="FN4766" s="402"/>
      <c r="FO4766" s="402"/>
      <c r="FP4766" s="402"/>
      <c r="FQ4766" s="402"/>
      <c r="FR4766" s="402"/>
      <c r="FS4766" s="402"/>
      <c r="FT4766" s="402"/>
      <c r="FU4766" s="402"/>
      <c r="FV4766" s="402"/>
      <c r="FW4766" s="402"/>
      <c r="FX4766" s="402"/>
      <c r="FY4766" s="402"/>
      <c r="FZ4766" s="402"/>
      <c r="GA4766" s="402"/>
      <c r="GB4766" s="402"/>
      <c r="GC4766" s="402"/>
      <c r="GD4766" s="402"/>
      <c r="GE4766" s="402"/>
      <c r="GF4766" s="402"/>
      <c r="GG4766" s="402"/>
      <c r="GH4766" s="402"/>
      <c r="GI4766" s="402"/>
      <c r="GJ4766" s="402"/>
      <c r="GK4766" s="402"/>
      <c r="GL4766" s="402"/>
      <c r="GM4766" s="402"/>
      <c r="GN4766" s="402"/>
      <c r="GO4766" s="402"/>
      <c r="GP4766" s="402"/>
      <c r="GQ4766" s="402"/>
      <c r="GR4766" s="402"/>
      <c r="GS4766" s="402"/>
      <c r="GT4766" s="402"/>
      <c r="GU4766" s="402"/>
      <c r="GV4766" s="402"/>
      <c r="GW4766" s="402"/>
      <c r="GX4766" s="402"/>
      <c r="GY4766" s="402"/>
      <c r="GZ4766" s="402"/>
      <c r="HA4766" s="402"/>
      <c r="HB4766" s="402"/>
      <c r="HC4766" s="402"/>
      <c r="HD4766" s="402"/>
      <c r="HE4766" s="402"/>
      <c r="HF4766" s="402"/>
      <c r="HG4766" s="402"/>
      <c r="HH4766" s="402"/>
      <c r="HI4766" s="402"/>
      <c r="HJ4766" s="402"/>
      <c r="HK4766" s="402"/>
      <c r="HL4766" s="402"/>
      <c r="HM4766" s="402"/>
      <c r="HN4766" s="402"/>
      <c r="HO4766" s="402"/>
      <c r="HP4766" s="402"/>
      <c r="HQ4766" s="402"/>
      <c r="HR4766" s="402"/>
      <c r="HS4766" s="402"/>
      <c r="HT4766" s="402"/>
      <c r="HU4766" s="402"/>
      <c r="HV4766" s="402"/>
      <c r="HW4766" s="402"/>
      <c r="HX4766" s="402"/>
      <c r="HY4766" s="402"/>
      <c r="HZ4766" s="402"/>
      <c r="IA4766" s="402"/>
      <c r="IB4766" s="402"/>
      <c r="IC4766" s="402"/>
      <c r="ID4766" s="402"/>
      <c r="IE4766" s="402"/>
      <c r="IF4766" s="402"/>
      <c r="IG4766" s="402"/>
      <c r="IH4766" s="402"/>
      <c r="II4766" s="402"/>
      <c r="IJ4766" s="402"/>
      <c r="IK4766" s="402"/>
      <c r="IL4766" s="402"/>
      <c r="IM4766" s="402"/>
      <c r="IN4766" s="402"/>
      <c r="IO4766" s="402"/>
      <c r="IP4766" s="402"/>
      <c r="IQ4766" s="402"/>
      <c r="IR4766" s="402"/>
      <c r="IS4766" s="402"/>
      <c r="IT4766" s="402"/>
      <c r="IU4766" s="402"/>
      <c r="IV4766" s="402"/>
    </row>
    <row r="4767" spans="1:256" s="21" customFormat="1">
      <c r="A4767" s="12"/>
      <c r="B4767" s="9">
        <v>2</v>
      </c>
      <c r="C4767" s="9" t="s">
        <v>15</v>
      </c>
      <c r="D4767" s="81" t="s">
        <v>9</v>
      </c>
      <c r="E4767" s="405">
        <v>898263805</v>
      </c>
      <c r="F4767" s="31">
        <f t="shared" ref="F4767:V4767" si="473">SUM(F4768:F4800)</f>
        <v>44000000</v>
      </c>
      <c r="G4767" s="31">
        <f t="shared" si="473"/>
        <v>29515300</v>
      </c>
      <c r="H4767" s="31">
        <f t="shared" si="473"/>
        <v>42265300</v>
      </c>
      <c r="I4767" s="31">
        <f t="shared" si="473"/>
        <v>0</v>
      </c>
      <c r="J4767" s="31">
        <f t="shared" si="473"/>
        <v>0</v>
      </c>
      <c r="K4767" s="31">
        <f t="shared" si="473"/>
        <v>0</v>
      </c>
      <c r="L4767" s="31">
        <f t="shared" si="473"/>
        <v>0</v>
      </c>
      <c r="M4767" s="31">
        <f t="shared" si="473"/>
        <v>0</v>
      </c>
      <c r="N4767" s="31">
        <f t="shared" si="473"/>
        <v>0</v>
      </c>
      <c r="O4767" s="31">
        <f t="shared" si="473"/>
        <v>0</v>
      </c>
      <c r="P4767" s="31">
        <f t="shared" si="473"/>
        <v>0</v>
      </c>
      <c r="Q4767" s="31">
        <f t="shared" si="473"/>
        <v>0</v>
      </c>
      <c r="R4767" s="31">
        <f t="shared" si="473"/>
        <v>0</v>
      </c>
      <c r="S4767" s="31">
        <f t="shared" si="473"/>
        <v>0</v>
      </c>
      <c r="T4767" s="31">
        <f t="shared" si="473"/>
        <v>0</v>
      </c>
      <c r="U4767" s="31">
        <f t="shared" si="473"/>
        <v>0</v>
      </c>
      <c r="V4767" s="31">
        <f t="shared" si="473"/>
        <v>0</v>
      </c>
      <c r="W4767" s="31">
        <f>SUM(O4767:V4767)</f>
        <v>0</v>
      </c>
      <c r="X4767" s="31">
        <f>SUM(X4768:X4800)</f>
        <v>0</v>
      </c>
      <c r="Y4767" s="31">
        <f>H4767+I4767+J4767+K4767+L4767+M4767+N4767+W4767+X4767</f>
        <v>42265300</v>
      </c>
      <c r="Z4767" s="31">
        <f t="shared" ref="Z4767:AK4767" si="474">SUM(Z4768:Z4800)</f>
        <v>0</v>
      </c>
      <c r="AA4767" s="31">
        <f t="shared" si="474"/>
        <v>0</v>
      </c>
      <c r="AB4767" s="31">
        <f t="shared" si="474"/>
        <v>0</v>
      </c>
      <c r="AC4767" s="31">
        <f t="shared" si="474"/>
        <v>0</v>
      </c>
      <c r="AD4767" s="31">
        <f t="shared" si="474"/>
        <v>0</v>
      </c>
      <c r="AE4767" s="31">
        <f t="shared" si="474"/>
        <v>0</v>
      </c>
      <c r="AF4767" s="31">
        <f t="shared" si="474"/>
        <v>0</v>
      </c>
      <c r="AG4767" s="31">
        <f t="shared" si="474"/>
        <v>0</v>
      </c>
      <c r="AH4767" s="31">
        <f t="shared" si="474"/>
        <v>0</v>
      </c>
      <c r="AI4767" s="31">
        <f t="shared" si="474"/>
        <v>0</v>
      </c>
      <c r="AJ4767" s="31">
        <f t="shared" si="474"/>
        <v>0</v>
      </c>
      <c r="AK4767" s="31">
        <f t="shared" si="474"/>
        <v>0</v>
      </c>
      <c r="AL4767" s="31">
        <f>SUM(AD4767:AK4767)</f>
        <v>0</v>
      </c>
      <c r="AM4767" s="31">
        <f>SUM(AM4768:AM4800)</f>
        <v>0</v>
      </c>
      <c r="AN4767" s="31">
        <f>SUM(AN4768:AN4800)</f>
        <v>0</v>
      </c>
      <c r="AO4767" s="31">
        <f>Z4767+AA4767+AB4767+AC4767+AL4767+AM4767+AN4767</f>
        <v>0</v>
      </c>
      <c r="AP4767" s="32">
        <f>E4767+Y4767-AO4767</f>
        <v>940529105</v>
      </c>
      <c r="AQ4767" s="32"/>
      <c r="AR4767" s="28"/>
      <c r="AS4767" s="29">
        <f>E4767+H4767+I4767+J4767+K4767+L4767+M4767+N4767+W4767+X4767-Z4767-AB4767-AL4767-AC4767-AM4767-AN4767</f>
        <v>940529105</v>
      </c>
      <c r="AT4767" s="29">
        <f>AP4767-AS4767</f>
        <v>0</v>
      </c>
      <c r="AU4767" s="29">
        <f>E4767</f>
        <v>898263805</v>
      </c>
      <c r="AV4767" s="86">
        <f>AS4767-AU4767</f>
        <v>42265300</v>
      </c>
      <c r="AW4767" s="86">
        <f>Y4767-AO4767</f>
        <v>42265300</v>
      </c>
      <c r="AX4767" s="86">
        <f>AV4767-AW4767</f>
        <v>0</v>
      </c>
      <c r="AY4767" s="86"/>
      <c r="AZ4767" s="398"/>
      <c r="BA4767" s="86"/>
      <c r="BB4767" s="86"/>
      <c r="BC4767" s="86"/>
      <c r="BD4767" s="86"/>
      <c r="BE4767" s="86"/>
      <c r="BF4767" s="86"/>
      <c r="BG4767" s="86"/>
      <c r="BH4767" s="86"/>
      <c r="BI4767" s="86"/>
      <c r="BJ4767" s="86"/>
      <c r="BK4767" s="86"/>
      <c r="BL4767" s="86"/>
      <c r="BM4767" s="86"/>
      <c r="BN4767" s="86"/>
      <c r="BO4767" s="86"/>
      <c r="BP4767" s="86"/>
      <c r="BQ4767" s="86"/>
      <c r="BR4767" s="86"/>
      <c r="BS4767" s="86"/>
      <c r="BT4767" s="86"/>
      <c r="BU4767" s="86"/>
      <c r="BV4767" s="86"/>
      <c r="BW4767" s="86"/>
      <c r="BX4767" s="86"/>
      <c r="BY4767" s="86"/>
      <c r="BZ4767" s="86"/>
      <c r="CA4767" s="86"/>
      <c r="CB4767" s="86"/>
      <c r="CC4767" s="86"/>
      <c r="CD4767" s="86"/>
      <c r="CE4767" s="86"/>
      <c r="CF4767" s="86"/>
      <c r="CG4767" s="86"/>
      <c r="CH4767" s="86"/>
      <c r="CI4767" s="86"/>
      <c r="CJ4767" s="86"/>
      <c r="CK4767" s="86"/>
      <c r="CL4767" s="86"/>
      <c r="CM4767" s="86"/>
      <c r="CN4767" s="86"/>
      <c r="CO4767" s="86"/>
      <c r="CP4767" s="86"/>
      <c r="CQ4767" s="86"/>
      <c r="CR4767" s="86"/>
      <c r="CS4767" s="86"/>
      <c r="CT4767" s="86"/>
      <c r="CU4767" s="86"/>
      <c r="CV4767" s="86"/>
      <c r="CW4767" s="86"/>
      <c r="CX4767" s="86"/>
      <c r="CY4767" s="86"/>
      <c r="CZ4767" s="86"/>
      <c r="DA4767" s="86"/>
      <c r="DB4767" s="86"/>
      <c r="DC4767" s="86"/>
      <c r="DD4767" s="86"/>
      <c r="DE4767" s="86"/>
      <c r="DF4767" s="86"/>
      <c r="DG4767" s="86"/>
      <c r="DH4767" s="86"/>
      <c r="DI4767" s="86"/>
      <c r="DJ4767" s="86"/>
      <c r="DK4767" s="86"/>
      <c r="DL4767" s="86"/>
      <c r="DM4767" s="86"/>
      <c r="DN4767" s="86"/>
      <c r="DO4767" s="86"/>
      <c r="DP4767" s="86"/>
      <c r="DQ4767" s="86"/>
      <c r="DR4767" s="86"/>
      <c r="DS4767" s="86"/>
      <c r="DT4767" s="86"/>
      <c r="DU4767" s="86"/>
      <c r="DV4767" s="86"/>
      <c r="DW4767" s="86"/>
      <c r="DX4767" s="86"/>
      <c r="DY4767" s="86"/>
      <c r="DZ4767" s="86"/>
      <c r="EA4767" s="86"/>
      <c r="EB4767" s="86"/>
      <c r="EC4767" s="86"/>
      <c r="ED4767" s="86"/>
      <c r="EE4767" s="86"/>
      <c r="EF4767" s="86"/>
      <c r="EG4767" s="86"/>
      <c r="EH4767" s="86"/>
      <c r="EI4767" s="86"/>
      <c r="EJ4767" s="86"/>
      <c r="EK4767" s="86"/>
      <c r="EL4767" s="86"/>
      <c r="EM4767" s="86"/>
      <c r="EN4767" s="86"/>
      <c r="EO4767" s="86"/>
      <c r="EP4767" s="86"/>
      <c r="EQ4767" s="86"/>
      <c r="ER4767" s="86"/>
      <c r="ES4767" s="86"/>
      <c r="ET4767" s="86"/>
      <c r="EU4767" s="86"/>
      <c r="EV4767" s="86"/>
      <c r="EW4767" s="86"/>
      <c r="EX4767" s="86"/>
      <c r="EY4767" s="86"/>
      <c r="EZ4767" s="86"/>
      <c r="FA4767" s="86"/>
      <c r="FB4767" s="86"/>
      <c r="FC4767" s="86"/>
      <c r="FD4767" s="86"/>
      <c r="FE4767" s="86"/>
      <c r="FF4767" s="86"/>
      <c r="FG4767" s="86"/>
      <c r="FH4767" s="86"/>
      <c r="FI4767" s="86"/>
      <c r="FJ4767" s="86"/>
      <c r="FK4767" s="86"/>
      <c r="FL4767" s="86"/>
      <c r="FM4767" s="86"/>
      <c r="FN4767" s="86"/>
      <c r="FO4767" s="86"/>
      <c r="FP4767" s="86"/>
      <c r="FQ4767" s="86"/>
      <c r="FR4767" s="86"/>
      <c r="FS4767" s="86"/>
      <c r="FT4767" s="86"/>
      <c r="FU4767" s="86"/>
      <c r="FV4767" s="86"/>
      <c r="FW4767" s="86"/>
      <c r="FX4767" s="86"/>
      <c r="FY4767" s="86"/>
      <c r="FZ4767" s="86"/>
      <c r="GA4767" s="86"/>
      <c r="GB4767" s="86"/>
      <c r="GC4767" s="86"/>
      <c r="GD4767" s="86"/>
      <c r="GE4767" s="86"/>
      <c r="GF4767" s="86"/>
      <c r="GG4767" s="86"/>
      <c r="GH4767" s="86"/>
      <c r="GI4767" s="86"/>
      <c r="GJ4767" s="86"/>
      <c r="GK4767" s="86"/>
      <c r="GL4767" s="86"/>
      <c r="GM4767" s="86"/>
      <c r="GN4767" s="86"/>
      <c r="GO4767" s="86"/>
      <c r="GP4767" s="86"/>
      <c r="GQ4767" s="86"/>
      <c r="GR4767" s="86"/>
      <c r="GS4767" s="86"/>
      <c r="GT4767" s="86"/>
      <c r="GU4767" s="86"/>
      <c r="GV4767" s="86"/>
      <c r="GW4767" s="86"/>
      <c r="GX4767" s="86"/>
      <c r="GY4767" s="86"/>
      <c r="GZ4767" s="86"/>
      <c r="HA4767" s="86"/>
      <c r="HB4767" s="86"/>
      <c r="HC4767" s="86"/>
      <c r="HD4767" s="86"/>
      <c r="HE4767" s="86"/>
      <c r="HF4767" s="86"/>
      <c r="HG4767" s="86"/>
      <c r="HH4767" s="86"/>
      <c r="HI4767" s="86"/>
      <c r="HJ4767" s="86"/>
      <c r="HK4767" s="86"/>
      <c r="HL4767" s="86"/>
      <c r="HM4767" s="86"/>
      <c r="HN4767" s="86"/>
      <c r="HO4767" s="86"/>
      <c r="HP4767" s="86"/>
      <c r="HQ4767" s="86"/>
      <c r="HR4767" s="86"/>
      <c r="HS4767" s="86"/>
      <c r="HT4767" s="86"/>
      <c r="HU4767" s="86"/>
      <c r="HV4767" s="86"/>
      <c r="HW4767" s="86"/>
      <c r="HX4767" s="86"/>
      <c r="HY4767" s="86"/>
      <c r="HZ4767" s="86"/>
      <c r="IA4767" s="86"/>
      <c r="IB4767" s="86"/>
      <c r="IC4767" s="86"/>
      <c r="ID4767" s="86"/>
      <c r="IE4767" s="86"/>
      <c r="IF4767" s="86"/>
      <c r="IG4767" s="86"/>
      <c r="IH4767" s="86"/>
      <c r="II4767" s="86"/>
      <c r="IJ4767" s="86"/>
      <c r="IK4767" s="86"/>
      <c r="IL4767" s="86"/>
      <c r="IM4767" s="86"/>
      <c r="IN4767" s="86"/>
      <c r="IO4767" s="86"/>
      <c r="IP4767" s="86"/>
      <c r="IQ4767" s="86"/>
      <c r="IR4767" s="86"/>
      <c r="IS4767" s="86"/>
      <c r="IT4767" s="86"/>
      <c r="IU4767" s="86"/>
      <c r="IV4767" s="86"/>
    </row>
    <row r="4768" spans="1:256" s="402" customFormat="1">
      <c r="A4768" s="13"/>
      <c r="B4768" s="8"/>
      <c r="C4768" s="8"/>
      <c r="D4768" s="240"/>
      <c r="E4768" s="266"/>
      <c r="F4768" s="321"/>
      <c r="G4768" s="282"/>
      <c r="H4768" s="283"/>
      <c r="I4768" s="33"/>
      <c r="J4768" s="33"/>
      <c r="K4768" s="33"/>
      <c r="L4768" s="33"/>
      <c r="M4768" s="33"/>
      <c r="N4768" s="33"/>
      <c r="O4768" s="33"/>
      <c r="P4768" s="33"/>
      <c r="Q4768" s="33"/>
      <c r="R4768" s="33"/>
      <c r="S4768" s="33"/>
      <c r="T4768" s="33"/>
      <c r="U4768" s="33"/>
      <c r="V4768" s="33"/>
      <c r="W4768" s="33"/>
      <c r="X4768" s="282"/>
      <c r="Y4768" s="33"/>
      <c r="Z4768" s="284"/>
      <c r="AA4768" s="284"/>
      <c r="AB4768" s="33"/>
      <c r="AC4768" s="33"/>
      <c r="AD4768" s="33"/>
      <c r="AE4768" s="33"/>
      <c r="AF4768" s="33"/>
      <c r="AG4768" s="33"/>
      <c r="AH4768" s="33"/>
      <c r="AI4768" s="33"/>
      <c r="AJ4768" s="33"/>
      <c r="AK4768" s="33"/>
      <c r="AL4768" s="33"/>
      <c r="AM4768" s="33"/>
      <c r="AN4768" s="33"/>
      <c r="AO4768" s="33"/>
      <c r="AP4768" s="34"/>
      <c r="AQ4768" s="34"/>
      <c r="AR4768" s="28"/>
      <c r="AS4768" s="29"/>
      <c r="AT4768" s="29"/>
      <c r="AU4768" s="29"/>
    </row>
    <row r="4769" spans="1:47" s="402" customFormat="1">
      <c r="A4769" s="13"/>
      <c r="B4769" s="8"/>
      <c r="C4769" s="8"/>
      <c r="D4769" s="240"/>
      <c r="E4769" s="33"/>
      <c r="F4769" s="321"/>
      <c r="G4769" s="282"/>
      <c r="H4769" s="283"/>
      <c r="I4769" s="33"/>
      <c r="J4769" s="33"/>
      <c r="K4769" s="33"/>
      <c r="L4769" s="33"/>
      <c r="M4769" s="33"/>
      <c r="N4769" s="33"/>
      <c r="O4769" s="33"/>
      <c r="P4769" s="33"/>
      <c r="Q4769" s="33"/>
      <c r="R4769" s="33"/>
      <c r="S4769" s="33"/>
      <c r="T4769" s="33"/>
      <c r="U4769" s="33"/>
      <c r="V4769" s="33"/>
      <c r="W4769" s="33"/>
      <c r="X4769" s="282"/>
      <c r="Y4769" s="33"/>
      <c r="Z4769" s="284"/>
      <c r="AA4769" s="284"/>
      <c r="AB4769" s="33"/>
      <c r="AC4769" s="33"/>
      <c r="AD4769" s="33"/>
      <c r="AE4769" s="33"/>
      <c r="AF4769" s="33"/>
      <c r="AG4769" s="33"/>
      <c r="AH4769" s="33"/>
      <c r="AI4769" s="33"/>
      <c r="AJ4769" s="33"/>
      <c r="AK4769" s="33"/>
      <c r="AL4769" s="33"/>
      <c r="AM4769" s="33"/>
      <c r="AN4769" s="33"/>
      <c r="AO4769" s="33"/>
      <c r="AP4769" s="34"/>
      <c r="AQ4769" s="34"/>
      <c r="AR4769" s="28"/>
      <c r="AS4769" s="29"/>
      <c r="AT4769" s="29"/>
      <c r="AU4769" s="29"/>
    </row>
    <row r="4770" spans="1:47" s="483" customFormat="1">
      <c r="A4770" s="13"/>
      <c r="B4770" s="8"/>
      <c r="C4770" s="83">
        <v>408</v>
      </c>
      <c r="D4770" s="375" t="s">
        <v>171</v>
      </c>
      <c r="E4770" s="404"/>
      <c r="F4770" s="321"/>
      <c r="G4770" s="282"/>
      <c r="H4770" s="283"/>
      <c r="I4770" s="33"/>
      <c r="J4770" s="33"/>
      <c r="K4770" s="33"/>
      <c r="L4770" s="33"/>
      <c r="M4770" s="33"/>
      <c r="N4770" s="33"/>
      <c r="O4770" s="33"/>
      <c r="P4770" s="33"/>
      <c r="Q4770" s="33"/>
      <c r="R4770" s="33"/>
      <c r="S4770" s="33"/>
      <c r="T4770" s="33"/>
      <c r="U4770" s="33"/>
      <c r="V4770" s="33"/>
      <c r="W4770" s="33"/>
      <c r="X4770" s="282"/>
      <c r="Y4770" s="33"/>
      <c r="Z4770" s="284"/>
      <c r="AA4770" s="284"/>
      <c r="AB4770" s="33"/>
      <c r="AC4770" s="33"/>
      <c r="AD4770" s="33"/>
      <c r="AE4770" s="33"/>
      <c r="AF4770" s="33"/>
      <c r="AG4770" s="33"/>
      <c r="AH4770" s="33"/>
      <c r="AI4770" s="33"/>
      <c r="AJ4770" s="33"/>
      <c r="AK4770" s="33"/>
      <c r="AL4770" s="33"/>
      <c r="AM4770" s="33"/>
      <c r="AN4770" s="33"/>
      <c r="AO4770" s="33"/>
      <c r="AP4770" s="34"/>
      <c r="AQ4770" s="34"/>
      <c r="AR4770" s="28"/>
      <c r="AS4770" s="29"/>
      <c r="AT4770" s="29"/>
      <c r="AU4770" s="29"/>
    </row>
    <row r="4771" spans="1:47" s="483" customFormat="1">
      <c r="A4771" s="13"/>
      <c r="B4771" s="8"/>
      <c r="C4771" s="8"/>
      <c r="D4771" s="472" t="s">
        <v>228</v>
      </c>
      <c r="E4771" s="404"/>
      <c r="F4771" s="321"/>
      <c r="G4771" s="282"/>
      <c r="H4771" s="283"/>
      <c r="I4771" s="33"/>
      <c r="J4771" s="33"/>
      <c r="K4771" s="33"/>
      <c r="L4771" s="33"/>
      <c r="M4771" s="33"/>
      <c r="N4771" s="33"/>
      <c r="O4771" s="33"/>
      <c r="P4771" s="33"/>
      <c r="Q4771" s="33"/>
      <c r="R4771" s="33"/>
      <c r="S4771" s="33"/>
      <c r="T4771" s="33"/>
      <c r="U4771" s="33"/>
      <c r="V4771" s="33"/>
      <c r="W4771" s="33"/>
      <c r="X4771" s="282"/>
      <c r="Y4771" s="33"/>
      <c r="Z4771" s="284"/>
      <c r="AA4771" s="284"/>
      <c r="AB4771" s="33"/>
      <c r="AC4771" s="33"/>
      <c r="AD4771" s="33"/>
      <c r="AE4771" s="33"/>
      <c r="AF4771" s="33"/>
      <c r="AG4771" s="33"/>
      <c r="AH4771" s="33"/>
      <c r="AI4771" s="33"/>
      <c r="AJ4771" s="33"/>
      <c r="AK4771" s="33"/>
      <c r="AL4771" s="33"/>
      <c r="AM4771" s="33"/>
      <c r="AN4771" s="33"/>
      <c r="AO4771" s="33"/>
      <c r="AP4771" s="34"/>
      <c r="AQ4771" s="34"/>
      <c r="AR4771" s="28"/>
      <c r="AS4771" s="29"/>
      <c r="AT4771" s="29"/>
      <c r="AU4771" s="29"/>
    </row>
    <row r="4772" spans="1:47" s="483" customFormat="1">
      <c r="A4772" s="13"/>
      <c r="B4772" s="8"/>
      <c r="C4772" s="8"/>
      <c r="D4772" s="473" t="s">
        <v>174</v>
      </c>
      <c r="E4772" s="321"/>
      <c r="F4772" s="261"/>
      <c r="G4772" s="282"/>
      <c r="H4772" s="283"/>
      <c r="I4772" s="33"/>
      <c r="J4772" s="33"/>
      <c r="K4772" s="33"/>
      <c r="L4772" s="33"/>
      <c r="M4772" s="33"/>
      <c r="N4772" s="33"/>
      <c r="O4772" s="33"/>
      <c r="P4772" s="33"/>
      <c r="Q4772" s="33"/>
      <c r="R4772" s="33"/>
      <c r="S4772" s="33"/>
      <c r="T4772" s="33"/>
      <c r="U4772" s="33"/>
      <c r="V4772" s="33"/>
      <c r="W4772" s="33"/>
      <c r="X4772" s="282"/>
      <c r="Y4772" s="33"/>
      <c r="Z4772" s="284"/>
      <c r="AA4772" s="284"/>
      <c r="AB4772" s="33"/>
      <c r="AC4772" s="33"/>
      <c r="AD4772" s="33"/>
      <c r="AE4772" s="33"/>
      <c r="AF4772" s="33"/>
      <c r="AG4772" s="33"/>
      <c r="AH4772" s="33"/>
      <c r="AI4772" s="33"/>
      <c r="AJ4772" s="33"/>
      <c r="AK4772" s="33"/>
      <c r="AL4772" s="33"/>
      <c r="AM4772" s="33"/>
      <c r="AN4772" s="33"/>
      <c r="AO4772" s="33"/>
      <c r="AP4772" s="34"/>
      <c r="AQ4772" s="34"/>
      <c r="AR4772" s="28"/>
      <c r="AS4772" s="29"/>
      <c r="AT4772" s="29"/>
      <c r="AU4772" s="29"/>
    </row>
    <row r="4773" spans="1:47" s="483" customFormat="1">
      <c r="A4773" s="13"/>
      <c r="B4773" s="8"/>
      <c r="C4773" s="8"/>
      <c r="D4773" s="344" t="s">
        <v>1963</v>
      </c>
      <c r="E4773" s="404"/>
      <c r="F4773" s="261">
        <v>7800000</v>
      </c>
      <c r="G4773" s="282"/>
      <c r="H4773" s="283">
        <v>7800000</v>
      </c>
      <c r="I4773" s="33"/>
      <c r="J4773" s="33"/>
      <c r="K4773" s="33"/>
      <c r="L4773" s="33"/>
      <c r="M4773" s="33"/>
      <c r="N4773" s="33"/>
      <c r="O4773" s="33"/>
      <c r="P4773" s="33"/>
      <c r="Q4773" s="33"/>
      <c r="R4773" s="33"/>
      <c r="S4773" s="33"/>
      <c r="T4773" s="33"/>
      <c r="U4773" s="33"/>
      <c r="V4773" s="33"/>
      <c r="W4773" s="33"/>
      <c r="X4773" s="282"/>
      <c r="Y4773" s="33"/>
      <c r="Z4773" s="284"/>
      <c r="AA4773" s="284"/>
      <c r="AB4773" s="33"/>
      <c r="AC4773" s="33"/>
      <c r="AD4773" s="33"/>
      <c r="AE4773" s="33"/>
      <c r="AF4773" s="33"/>
      <c r="AG4773" s="33"/>
      <c r="AH4773" s="33"/>
      <c r="AI4773" s="33"/>
      <c r="AJ4773" s="33"/>
      <c r="AK4773" s="33"/>
      <c r="AL4773" s="33"/>
      <c r="AM4773" s="33"/>
      <c r="AN4773" s="33"/>
      <c r="AO4773" s="33"/>
      <c r="AP4773" s="34"/>
      <c r="AQ4773" s="34"/>
      <c r="AR4773" s="28"/>
      <c r="AS4773" s="29"/>
      <c r="AT4773" s="29"/>
      <c r="AU4773" s="29"/>
    </row>
    <row r="4774" spans="1:47" s="483" customFormat="1">
      <c r="A4774" s="13"/>
      <c r="B4774" s="8"/>
      <c r="C4774" s="8"/>
      <c r="D4774" s="344" t="s">
        <v>1964</v>
      </c>
      <c r="E4774" s="404"/>
      <c r="F4774" s="261">
        <v>5000000</v>
      </c>
      <c r="G4774" s="282"/>
      <c r="H4774" s="283">
        <v>4950000</v>
      </c>
      <c r="I4774" s="33"/>
      <c r="J4774" s="33"/>
      <c r="K4774" s="33"/>
      <c r="L4774" s="33"/>
      <c r="M4774" s="33"/>
      <c r="N4774" s="33"/>
      <c r="O4774" s="33"/>
      <c r="P4774" s="33"/>
      <c r="Q4774" s="33"/>
      <c r="R4774" s="33"/>
      <c r="S4774" s="33"/>
      <c r="T4774" s="33"/>
      <c r="U4774" s="33"/>
      <c r="V4774" s="33"/>
      <c r="W4774" s="33"/>
      <c r="X4774" s="282"/>
      <c r="Y4774" s="33"/>
      <c r="Z4774" s="284"/>
      <c r="AA4774" s="284"/>
      <c r="AB4774" s="33"/>
      <c r="AC4774" s="33"/>
      <c r="AD4774" s="33"/>
      <c r="AE4774" s="33"/>
      <c r="AF4774" s="33"/>
      <c r="AG4774" s="33"/>
      <c r="AH4774" s="33"/>
      <c r="AI4774" s="33"/>
      <c r="AJ4774" s="33"/>
      <c r="AK4774" s="33"/>
      <c r="AL4774" s="33"/>
      <c r="AM4774" s="33"/>
      <c r="AN4774" s="33"/>
      <c r="AO4774" s="33"/>
      <c r="AP4774" s="34"/>
      <c r="AQ4774" s="34"/>
      <c r="AR4774" s="28"/>
      <c r="AS4774" s="29"/>
      <c r="AT4774" s="29"/>
      <c r="AU4774" s="29"/>
    </row>
    <row r="4775" spans="1:47" s="483" customFormat="1">
      <c r="A4775" s="13"/>
      <c r="B4775" s="8"/>
      <c r="C4775" s="8"/>
      <c r="D4775" s="473" t="s">
        <v>208</v>
      </c>
      <c r="E4775" s="321"/>
      <c r="F4775" s="261"/>
      <c r="G4775" s="282"/>
      <c r="H4775" s="283"/>
      <c r="I4775" s="33"/>
      <c r="J4775" s="33"/>
      <c r="K4775" s="33"/>
      <c r="L4775" s="33"/>
      <c r="M4775" s="33"/>
      <c r="N4775" s="33"/>
      <c r="O4775" s="33"/>
      <c r="P4775" s="33"/>
      <c r="Q4775" s="33"/>
      <c r="R4775" s="33"/>
      <c r="S4775" s="33"/>
      <c r="T4775" s="33"/>
      <c r="U4775" s="33"/>
      <c r="V4775" s="33"/>
      <c r="W4775" s="33"/>
      <c r="X4775" s="282"/>
      <c r="Y4775" s="33"/>
      <c r="Z4775" s="284"/>
      <c r="AA4775" s="284"/>
      <c r="AB4775" s="33"/>
      <c r="AC4775" s="33"/>
      <c r="AD4775" s="33"/>
      <c r="AE4775" s="33"/>
      <c r="AF4775" s="33"/>
      <c r="AG4775" s="33"/>
      <c r="AH4775" s="33"/>
      <c r="AI4775" s="33"/>
      <c r="AJ4775" s="33"/>
      <c r="AK4775" s="33"/>
      <c r="AL4775" s="33"/>
      <c r="AM4775" s="33"/>
      <c r="AN4775" s="33"/>
      <c r="AO4775" s="33"/>
      <c r="AP4775" s="34"/>
      <c r="AQ4775" s="34"/>
      <c r="AR4775" s="28"/>
      <c r="AS4775" s="29"/>
      <c r="AT4775" s="29"/>
      <c r="AU4775" s="29"/>
    </row>
    <row r="4776" spans="1:47" s="483" customFormat="1">
      <c r="A4776" s="13"/>
      <c r="B4776" s="8"/>
      <c r="C4776" s="8"/>
      <c r="D4776" s="344" t="s">
        <v>1635</v>
      </c>
      <c r="E4776" s="404"/>
      <c r="F4776" s="261">
        <v>700000</v>
      </c>
      <c r="G4776" s="282">
        <f>SUM(H4776)</f>
        <v>692800</v>
      </c>
      <c r="H4776" s="283">
        <v>692800</v>
      </c>
      <c r="I4776" s="33"/>
      <c r="J4776" s="33"/>
      <c r="K4776" s="33"/>
      <c r="L4776" s="33"/>
      <c r="M4776" s="33"/>
      <c r="N4776" s="33"/>
      <c r="O4776" s="33"/>
      <c r="P4776" s="33"/>
      <c r="Q4776" s="33"/>
      <c r="R4776" s="33"/>
      <c r="S4776" s="33"/>
      <c r="T4776" s="33"/>
      <c r="U4776" s="33"/>
      <c r="V4776" s="33"/>
      <c r="W4776" s="33"/>
      <c r="X4776" s="282"/>
      <c r="Y4776" s="33"/>
      <c r="Z4776" s="284"/>
      <c r="AA4776" s="284"/>
      <c r="AB4776" s="33"/>
      <c r="AC4776" s="33"/>
      <c r="AD4776" s="33"/>
      <c r="AE4776" s="33"/>
      <c r="AF4776" s="33"/>
      <c r="AG4776" s="33"/>
      <c r="AH4776" s="33"/>
      <c r="AI4776" s="33"/>
      <c r="AJ4776" s="33"/>
      <c r="AK4776" s="33"/>
      <c r="AL4776" s="33"/>
      <c r="AM4776" s="33"/>
      <c r="AN4776" s="33"/>
      <c r="AO4776" s="33"/>
      <c r="AP4776" s="34"/>
      <c r="AQ4776" s="34"/>
      <c r="AR4776" s="28"/>
      <c r="AS4776" s="29"/>
      <c r="AT4776" s="29"/>
      <c r="AU4776" s="29"/>
    </row>
    <row r="4777" spans="1:47" s="483" customFormat="1">
      <c r="A4777" s="13"/>
      <c r="B4777" s="8"/>
      <c r="C4777" s="8"/>
      <c r="D4777" s="344" t="s">
        <v>1864</v>
      </c>
      <c r="E4777" s="404"/>
      <c r="F4777" s="261">
        <v>3000000</v>
      </c>
      <c r="G4777" s="282">
        <f>SUM(H4777)</f>
        <v>3000000</v>
      </c>
      <c r="H4777" s="283">
        <v>3000000</v>
      </c>
      <c r="I4777" s="33"/>
      <c r="J4777" s="33"/>
      <c r="K4777" s="33"/>
      <c r="L4777" s="33"/>
      <c r="M4777" s="33"/>
      <c r="N4777" s="33"/>
      <c r="O4777" s="33"/>
      <c r="P4777" s="33"/>
      <c r="Q4777" s="33"/>
      <c r="R4777" s="33"/>
      <c r="S4777" s="33"/>
      <c r="T4777" s="33"/>
      <c r="U4777" s="33"/>
      <c r="V4777" s="33"/>
      <c r="W4777" s="33"/>
      <c r="X4777" s="282"/>
      <c r="Y4777" s="33"/>
      <c r="Z4777" s="284"/>
      <c r="AA4777" s="284"/>
      <c r="AB4777" s="33"/>
      <c r="AC4777" s="33"/>
      <c r="AD4777" s="33"/>
      <c r="AE4777" s="33"/>
      <c r="AF4777" s="33"/>
      <c r="AG4777" s="33"/>
      <c r="AH4777" s="33"/>
      <c r="AI4777" s="33"/>
      <c r="AJ4777" s="33"/>
      <c r="AK4777" s="33"/>
      <c r="AL4777" s="33"/>
      <c r="AM4777" s="33"/>
      <c r="AN4777" s="33"/>
      <c r="AO4777" s="33"/>
      <c r="AP4777" s="34"/>
      <c r="AQ4777" s="34"/>
      <c r="AR4777" s="28"/>
      <c r="AS4777" s="29"/>
      <c r="AT4777" s="29"/>
      <c r="AU4777" s="29"/>
    </row>
    <row r="4778" spans="1:47" s="483" customFormat="1">
      <c r="A4778" s="13"/>
      <c r="B4778" s="8"/>
      <c r="C4778" s="8"/>
      <c r="D4778" s="344" t="s">
        <v>1934</v>
      </c>
      <c r="E4778" s="404"/>
      <c r="F4778" s="261">
        <v>2500000</v>
      </c>
      <c r="G4778" s="282">
        <f>SUM(H4778)</f>
        <v>2250000</v>
      </c>
      <c r="H4778" s="283">
        <v>2250000</v>
      </c>
      <c r="I4778" s="33"/>
      <c r="J4778" s="33"/>
      <c r="K4778" s="33"/>
      <c r="L4778" s="33"/>
      <c r="M4778" s="33"/>
      <c r="N4778" s="33"/>
      <c r="O4778" s="33"/>
      <c r="P4778" s="33"/>
      <c r="Q4778" s="33"/>
      <c r="R4778" s="33"/>
      <c r="S4778" s="33"/>
      <c r="T4778" s="33"/>
      <c r="U4778" s="33"/>
      <c r="V4778" s="33"/>
      <c r="W4778" s="33"/>
      <c r="X4778" s="282"/>
      <c r="Y4778" s="33"/>
      <c r="Z4778" s="284"/>
      <c r="AA4778" s="284"/>
      <c r="AB4778" s="33"/>
      <c r="AC4778" s="33"/>
      <c r="AD4778" s="33"/>
      <c r="AE4778" s="33"/>
      <c r="AF4778" s="33"/>
      <c r="AG4778" s="33"/>
      <c r="AH4778" s="33"/>
      <c r="AI4778" s="33"/>
      <c r="AJ4778" s="33"/>
      <c r="AK4778" s="33"/>
      <c r="AL4778" s="33"/>
      <c r="AM4778" s="33"/>
      <c r="AN4778" s="33"/>
      <c r="AO4778" s="33"/>
      <c r="AP4778" s="34"/>
      <c r="AQ4778" s="34"/>
      <c r="AR4778" s="28"/>
      <c r="AS4778" s="29"/>
      <c r="AT4778" s="29"/>
      <c r="AU4778" s="29"/>
    </row>
    <row r="4779" spans="1:47" s="483" customFormat="1">
      <c r="A4779" s="13"/>
      <c r="B4779" s="8"/>
      <c r="C4779" s="8"/>
      <c r="D4779" s="240"/>
      <c r="E4779" s="404"/>
      <c r="F4779" s="321"/>
      <c r="G4779" s="282"/>
      <c r="H4779" s="283"/>
      <c r="I4779" s="33"/>
      <c r="J4779" s="33"/>
      <c r="K4779" s="33"/>
      <c r="L4779" s="33"/>
      <c r="M4779" s="33"/>
      <c r="N4779" s="33"/>
      <c r="O4779" s="33"/>
      <c r="P4779" s="33"/>
      <c r="Q4779" s="33"/>
      <c r="R4779" s="33"/>
      <c r="S4779" s="33"/>
      <c r="T4779" s="33"/>
      <c r="U4779" s="33"/>
      <c r="V4779" s="33"/>
      <c r="W4779" s="33"/>
      <c r="X4779" s="282"/>
      <c r="Y4779" s="33"/>
      <c r="Z4779" s="284"/>
      <c r="AA4779" s="284"/>
      <c r="AB4779" s="33"/>
      <c r="AC4779" s="33"/>
      <c r="AD4779" s="33"/>
      <c r="AE4779" s="33"/>
      <c r="AF4779" s="33"/>
      <c r="AG4779" s="33"/>
      <c r="AH4779" s="33"/>
      <c r="AI4779" s="33"/>
      <c r="AJ4779" s="33"/>
      <c r="AK4779" s="33"/>
      <c r="AL4779" s="33"/>
      <c r="AM4779" s="33"/>
      <c r="AN4779" s="33"/>
      <c r="AO4779" s="33"/>
      <c r="AP4779" s="34"/>
      <c r="AQ4779" s="34"/>
      <c r="AR4779" s="28"/>
      <c r="AS4779" s="29"/>
      <c r="AT4779" s="29"/>
      <c r="AU4779" s="29"/>
    </row>
    <row r="4780" spans="1:47" s="483" customFormat="1">
      <c r="A4780" s="13"/>
      <c r="B4780" s="8"/>
      <c r="C4780" s="8"/>
      <c r="D4780" s="240"/>
      <c r="E4780" s="404"/>
      <c r="F4780" s="321"/>
      <c r="G4780" s="282"/>
      <c r="H4780" s="283"/>
      <c r="I4780" s="33"/>
      <c r="J4780" s="33"/>
      <c r="K4780" s="33"/>
      <c r="L4780" s="33"/>
      <c r="M4780" s="33"/>
      <c r="N4780" s="33"/>
      <c r="O4780" s="33"/>
      <c r="P4780" s="33"/>
      <c r="Q4780" s="33"/>
      <c r="R4780" s="33"/>
      <c r="S4780" s="33"/>
      <c r="T4780" s="33"/>
      <c r="U4780" s="33"/>
      <c r="V4780" s="33"/>
      <c r="W4780" s="33"/>
      <c r="X4780" s="282"/>
      <c r="Y4780" s="33"/>
      <c r="Z4780" s="284"/>
      <c r="AA4780" s="284"/>
      <c r="AB4780" s="33"/>
      <c r="AC4780" s="33"/>
      <c r="AD4780" s="33"/>
      <c r="AE4780" s="33"/>
      <c r="AF4780" s="33"/>
      <c r="AG4780" s="33"/>
      <c r="AH4780" s="33"/>
      <c r="AI4780" s="33"/>
      <c r="AJ4780" s="33"/>
      <c r="AK4780" s="33"/>
      <c r="AL4780" s="33"/>
      <c r="AM4780" s="33"/>
      <c r="AN4780" s="33"/>
      <c r="AO4780" s="33"/>
      <c r="AP4780" s="34"/>
      <c r="AQ4780" s="34"/>
      <c r="AR4780" s="28"/>
      <c r="AS4780" s="29"/>
      <c r="AT4780" s="29"/>
      <c r="AU4780" s="29"/>
    </row>
    <row r="4781" spans="1:47" s="483" customFormat="1">
      <c r="A4781" s="13"/>
      <c r="B4781" s="8"/>
      <c r="C4781" s="83">
        <v>409</v>
      </c>
      <c r="D4781" s="375" t="s">
        <v>171</v>
      </c>
      <c r="E4781" s="404"/>
      <c r="F4781" s="321"/>
      <c r="G4781" s="282"/>
      <c r="H4781" s="283"/>
      <c r="I4781" s="33"/>
      <c r="J4781" s="33"/>
      <c r="K4781" s="33"/>
      <c r="L4781" s="33"/>
      <c r="M4781" s="33"/>
      <c r="N4781" s="33"/>
      <c r="O4781" s="33"/>
      <c r="P4781" s="33"/>
      <c r="Q4781" s="33"/>
      <c r="R4781" s="33"/>
      <c r="S4781" s="33"/>
      <c r="T4781" s="33"/>
      <c r="U4781" s="33"/>
      <c r="V4781" s="33"/>
      <c r="W4781" s="33"/>
      <c r="X4781" s="282"/>
      <c r="Y4781" s="33"/>
      <c r="Z4781" s="284"/>
      <c r="AA4781" s="284"/>
      <c r="AB4781" s="33"/>
      <c r="AC4781" s="33"/>
      <c r="AD4781" s="33"/>
      <c r="AE4781" s="33"/>
      <c r="AF4781" s="33"/>
      <c r="AG4781" s="33"/>
      <c r="AH4781" s="33"/>
      <c r="AI4781" s="33"/>
      <c r="AJ4781" s="33"/>
      <c r="AK4781" s="33"/>
      <c r="AL4781" s="33"/>
      <c r="AM4781" s="33"/>
      <c r="AN4781" s="33"/>
      <c r="AO4781" s="33"/>
      <c r="AP4781" s="34"/>
      <c r="AQ4781" s="34"/>
      <c r="AR4781" s="28"/>
      <c r="AS4781" s="29"/>
      <c r="AT4781" s="29"/>
      <c r="AU4781" s="29"/>
    </row>
    <row r="4782" spans="1:47" s="483" customFormat="1">
      <c r="A4782" s="13"/>
      <c r="B4782" s="8"/>
      <c r="C4782" s="8"/>
      <c r="D4782" s="472" t="s">
        <v>173</v>
      </c>
      <c r="E4782" s="404"/>
      <c r="F4782" s="321"/>
      <c r="G4782" s="282"/>
      <c r="H4782" s="283"/>
      <c r="I4782" s="33"/>
      <c r="J4782" s="33"/>
      <c r="K4782" s="33"/>
      <c r="L4782" s="33"/>
      <c r="M4782" s="33"/>
      <c r="N4782" s="33"/>
      <c r="O4782" s="33"/>
      <c r="P4782" s="33"/>
      <c r="Q4782" s="33"/>
      <c r="R4782" s="33"/>
      <c r="S4782" s="33"/>
      <c r="T4782" s="33"/>
      <c r="U4782" s="33"/>
      <c r="V4782" s="33"/>
      <c r="W4782" s="33"/>
      <c r="X4782" s="282"/>
      <c r="Y4782" s="33"/>
      <c r="Z4782" s="284"/>
      <c r="AA4782" s="284"/>
      <c r="AB4782" s="33"/>
      <c r="AC4782" s="33"/>
      <c r="AD4782" s="33"/>
      <c r="AE4782" s="33"/>
      <c r="AF4782" s="33"/>
      <c r="AG4782" s="33"/>
      <c r="AH4782" s="33"/>
      <c r="AI4782" s="33"/>
      <c r="AJ4782" s="33"/>
      <c r="AK4782" s="33"/>
      <c r="AL4782" s="33"/>
      <c r="AM4782" s="33"/>
      <c r="AN4782" s="33"/>
      <c r="AO4782" s="33"/>
      <c r="AP4782" s="34"/>
      <c r="AQ4782" s="34"/>
      <c r="AR4782" s="28"/>
      <c r="AS4782" s="29"/>
      <c r="AT4782" s="29"/>
      <c r="AU4782" s="29"/>
    </row>
    <row r="4783" spans="1:47" s="483" customFormat="1">
      <c r="A4783" s="13"/>
      <c r="B4783" s="8"/>
      <c r="C4783" s="8"/>
      <c r="D4783" s="473" t="s">
        <v>174</v>
      </c>
      <c r="E4783" s="321"/>
      <c r="F4783" s="261"/>
      <c r="G4783" s="282"/>
      <c r="H4783" s="283"/>
      <c r="I4783" s="33"/>
      <c r="J4783" s="33"/>
      <c r="K4783" s="33"/>
      <c r="L4783" s="33"/>
      <c r="M4783" s="33"/>
      <c r="N4783" s="33"/>
      <c r="O4783" s="33"/>
      <c r="P4783" s="33"/>
      <c r="Q4783" s="33"/>
      <c r="R4783" s="33"/>
      <c r="S4783" s="33"/>
      <c r="T4783" s="33"/>
      <c r="U4783" s="33"/>
      <c r="V4783" s="33"/>
      <c r="W4783" s="33"/>
      <c r="X4783" s="282"/>
      <c r="Y4783" s="33"/>
      <c r="Z4783" s="284"/>
      <c r="AA4783" s="284"/>
      <c r="AB4783" s="33"/>
      <c r="AC4783" s="33"/>
      <c r="AD4783" s="33"/>
      <c r="AE4783" s="33"/>
      <c r="AF4783" s="33"/>
      <c r="AG4783" s="33"/>
      <c r="AH4783" s="33"/>
      <c r="AI4783" s="33"/>
      <c r="AJ4783" s="33"/>
      <c r="AK4783" s="33"/>
      <c r="AL4783" s="33"/>
      <c r="AM4783" s="33"/>
      <c r="AN4783" s="33"/>
      <c r="AO4783" s="33"/>
      <c r="AP4783" s="34"/>
      <c r="AQ4783" s="34"/>
      <c r="AR4783" s="28"/>
      <c r="AS4783" s="29"/>
      <c r="AT4783" s="29"/>
      <c r="AU4783" s="29"/>
    </row>
    <row r="4784" spans="1:47" s="483" customFormat="1">
      <c r="A4784" s="13"/>
      <c r="B4784" s="8"/>
      <c r="C4784" s="8"/>
      <c r="D4784" s="344" t="s">
        <v>1960</v>
      </c>
      <c r="E4784" s="404"/>
      <c r="F4784" s="261">
        <v>5000000</v>
      </c>
      <c r="G4784" s="282">
        <f>SUM(H4784)</f>
        <v>3902500</v>
      </c>
      <c r="H4784" s="283">
        <v>3902500</v>
      </c>
      <c r="I4784" s="33"/>
      <c r="J4784" s="33"/>
      <c r="K4784" s="33"/>
      <c r="L4784" s="33"/>
      <c r="M4784" s="33"/>
      <c r="N4784" s="33"/>
      <c r="O4784" s="33"/>
      <c r="P4784" s="33"/>
      <c r="Q4784" s="33"/>
      <c r="R4784" s="33"/>
      <c r="S4784" s="33"/>
      <c r="T4784" s="33"/>
      <c r="U4784" s="33"/>
      <c r="V4784" s="33"/>
      <c r="W4784" s="33"/>
      <c r="X4784" s="282"/>
      <c r="Y4784" s="33"/>
      <c r="Z4784" s="284"/>
      <c r="AA4784" s="284"/>
      <c r="AB4784" s="33"/>
      <c r="AC4784" s="33"/>
      <c r="AD4784" s="33"/>
      <c r="AE4784" s="33"/>
      <c r="AF4784" s="33"/>
      <c r="AG4784" s="33"/>
      <c r="AH4784" s="33"/>
      <c r="AI4784" s="33"/>
      <c r="AJ4784" s="33"/>
      <c r="AK4784" s="33"/>
      <c r="AL4784" s="33"/>
      <c r="AM4784" s="33"/>
      <c r="AN4784" s="33"/>
      <c r="AO4784" s="33"/>
      <c r="AP4784" s="34"/>
      <c r="AQ4784" s="34"/>
      <c r="AR4784" s="28"/>
      <c r="AS4784" s="29"/>
      <c r="AT4784" s="29"/>
      <c r="AU4784" s="29"/>
    </row>
    <row r="4785" spans="1:47" s="483" customFormat="1">
      <c r="A4785" s="13"/>
      <c r="B4785" s="8"/>
      <c r="C4785" s="8"/>
      <c r="D4785" s="344" t="s">
        <v>1959</v>
      </c>
      <c r="E4785" s="404"/>
      <c r="F4785" s="261">
        <v>6250000</v>
      </c>
      <c r="G4785" s="282">
        <f>SUM(H4785)</f>
        <v>6250000</v>
      </c>
      <c r="H4785" s="283">
        <v>6250000</v>
      </c>
      <c r="I4785" s="33"/>
      <c r="J4785" s="33"/>
      <c r="K4785" s="33"/>
      <c r="L4785" s="33"/>
      <c r="M4785" s="33"/>
      <c r="N4785" s="33"/>
      <c r="O4785" s="33"/>
      <c r="P4785" s="33"/>
      <c r="Q4785" s="33"/>
      <c r="R4785" s="33"/>
      <c r="S4785" s="33"/>
      <c r="T4785" s="33"/>
      <c r="U4785" s="33"/>
      <c r="V4785" s="33"/>
      <c r="W4785" s="33"/>
      <c r="X4785" s="282"/>
      <c r="Y4785" s="33"/>
      <c r="Z4785" s="284"/>
      <c r="AA4785" s="284"/>
      <c r="AB4785" s="33"/>
      <c r="AC4785" s="33"/>
      <c r="AD4785" s="33"/>
      <c r="AE4785" s="33"/>
      <c r="AF4785" s="33"/>
      <c r="AG4785" s="33"/>
      <c r="AH4785" s="33"/>
      <c r="AI4785" s="33"/>
      <c r="AJ4785" s="33"/>
      <c r="AK4785" s="33"/>
      <c r="AL4785" s="33"/>
      <c r="AM4785" s="33"/>
      <c r="AN4785" s="33"/>
      <c r="AO4785" s="33"/>
      <c r="AP4785" s="34"/>
      <c r="AQ4785" s="34"/>
      <c r="AR4785" s="28"/>
      <c r="AS4785" s="29"/>
      <c r="AT4785" s="29"/>
      <c r="AU4785" s="29"/>
    </row>
    <row r="4786" spans="1:47" s="483" customFormat="1">
      <c r="A4786" s="13"/>
      <c r="B4786" s="8"/>
      <c r="C4786" s="8"/>
      <c r="D4786" s="473" t="s">
        <v>176</v>
      </c>
      <c r="E4786" s="321"/>
      <c r="F4786" s="261"/>
      <c r="G4786" s="282"/>
      <c r="H4786" s="283"/>
      <c r="I4786" s="33"/>
      <c r="J4786" s="33"/>
      <c r="K4786" s="33"/>
      <c r="L4786" s="33"/>
      <c r="M4786" s="33"/>
      <c r="N4786" s="33"/>
      <c r="O4786" s="33"/>
      <c r="P4786" s="33"/>
      <c r="Q4786" s="33"/>
      <c r="R4786" s="33"/>
      <c r="S4786" s="33"/>
      <c r="T4786" s="33"/>
      <c r="U4786" s="33"/>
      <c r="V4786" s="33"/>
      <c r="W4786" s="33"/>
      <c r="X4786" s="282"/>
      <c r="Y4786" s="33"/>
      <c r="Z4786" s="284"/>
      <c r="AA4786" s="284"/>
      <c r="AB4786" s="33"/>
      <c r="AC4786" s="33"/>
      <c r="AD4786" s="33"/>
      <c r="AE4786" s="33"/>
      <c r="AF4786" s="33"/>
      <c r="AG4786" s="33"/>
      <c r="AH4786" s="33"/>
      <c r="AI4786" s="33"/>
      <c r="AJ4786" s="33"/>
      <c r="AK4786" s="33"/>
      <c r="AL4786" s="33"/>
      <c r="AM4786" s="33"/>
      <c r="AN4786" s="33"/>
      <c r="AO4786" s="33"/>
      <c r="AP4786" s="34"/>
      <c r="AQ4786" s="34"/>
      <c r="AR4786" s="28"/>
      <c r="AS4786" s="29"/>
      <c r="AT4786" s="29"/>
      <c r="AU4786" s="29"/>
    </row>
    <row r="4787" spans="1:47" s="483" customFormat="1">
      <c r="A4787" s="13"/>
      <c r="B4787" s="8"/>
      <c r="C4787" s="8"/>
      <c r="D4787" s="344" t="s">
        <v>1961</v>
      </c>
      <c r="E4787" s="404"/>
      <c r="F4787" s="261">
        <v>1500000</v>
      </c>
      <c r="G4787" s="282">
        <f>SUM(H4787)</f>
        <v>1500000</v>
      </c>
      <c r="H4787" s="283">
        <v>1500000</v>
      </c>
      <c r="I4787" s="33"/>
      <c r="J4787" s="33"/>
      <c r="K4787" s="33"/>
      <c r="L4787" s="33"/>
      <c r="M4787" s="33"/>
      <c r="N4787" s="33"/>
      <c r="O4787" s="33"/>
      <c r="P4787" s="33"/>
      <c r="Q4787" s="33"/>
      <c r="R4787" s="33"/>
      <c r="S4787" s="33"/>
      <c r="T4787" s="33"/>
      <c r="U4787" s="33"/>
      <c r="V4787" s="33"/>
      <c r="W4787" s="33"/>
      <c r="X4787" s="282"/>
      <c r="Y4787" s="33"/>
      <c r="Z4787" s="284"/>
      <c r="AA4787" s="284"/>
      <c r="AB4787" s="33"/>
      <c r="AC4787" s="33"/>
      <c r="AD4787" s="33"/>
      <c r="AE4787" s="33"/>
      <c r="AF4787" s="33"/>
      <c r="AG4787" s="33"/>
      <c r="AH4787" s="33"/>
      <c r="AI4787" s="33"/>
      <c r="AJ4787" s="33"/>
      <c r="AK4787" s="33"/>
      <c r="AL4787" s="33"/>
      <c r="AM4787" s="33"/>
      <c r="AN4787" s="33"/>
      <c r="AO4787" s="33"/>
      <c r="AP4787" s="34"/>
      <c r="AQ4787" s="34"/>
      <c r="AR4787" s="28"/>
      <c r="AS4787" s="29"/>
      <c r="AT4787" s="29"/>
      <c r="AU4787" s="29"/>
    </row>
    <row r="4788" spans="1:47" s="483" customFormat="1">
      <c r="A4788" s="13"/>
      <c r="B4788" s="8"/>
      <c r="C4788" s="8"/>
      <c r="D4788" s="344" t="s">
        <v>1962</v>
      </c>
      <c r="E4788" s="404"/>
      <c r="F4788" s="261">
        <v>2250000</v>
      </c>
      <c r="G4788" s="282">
        <f>SUM(H4788)</f>
        <v>2250000</v>
      </c>
      <c r="H4788" s="283">
        <v>2250000</v>
      </c>
      <c r="I4788" s="33"/>
      <c r="J4788" s="33"/>
      <c r="K4788" s="33"/>
      <c r="L4788" s="33"/>
      <c r="M4788" s="33"/>
      <c r="N4788" s="33"/>
      <c r="O4788" s="33"/>
      <c r="P4788" s="33"/>
      <c r="Q4788" s="33"/>
      <c r="R4788" s="33"/>
      <c r="S4788" s="33"/>
      <c r="T4788" s="33"/>
      <c r="U4788" s="33"/>
      <c r="V4788" s="33"/>
      <c r="W4788" s="33"/>
      <c r="X4788" s="282"/>
      <c r="Y4788" s="33"/>
      <c r="Z4788" s="284"/>
      <c r="AA4788" s="284"/>
      <c r="AB4788" s="33"/>
      <c r="AC4788" s="33"/>
      <c r="AD4788" s="33"/>
      <c r="AE4788" s="33"/>
      <c r="AF4788" s="33"/>
      <c r="AG4788" s="33"/>
      <c r="AH4788" s="33"/>
      <c r="AI4788" s="33"/>
      <c r="AJ4788" s="33"/>
      <c r="AK4788" s="33"/>
      <c r="AL4788" s="33"/>
      <c r="AM4788" s="33"/>
      <c r="AN4788" s="33"/>
      <c r="AO4788" s="33"/>
      <c r="AP4788" s="34"/>
      <c r="AQ4788" s="34"/>
      <c r="AR4788" s="28"/>
      <c r="AS4788" s="29"/>
      <c r="AT4788" s="29"/>
      <c r="AU4788" s="29"/>
    </row>
    <row r="4789" spans="1:47" s="483" customFormat="1">
      <c r="A4789" s="13"/>
      <c r="B4789" s="8"/>
      <c r="C4789" s="8"/>
      <c r="D4789" s="240"/>
      <c r="E4789" s="404"/>
      <c r="F4789" s="321"/>
      <c r="G4789" s="282"/>
      <c r="H4789" s="283"/>
      <c r="I4789" s="33"/>
      <c r="J4789" s="33"/>
      <c r="K4789" s="33"/>
      <c r="L4789" s="33"/>
      <c r="M4789" s="33"/>
      <c r="N4789" s="33"/>
      <c r="O4789" s="33"/>
      <c r="P4789" s="33"/>
      <c r="Q4789" s="33"/>
      <c r="R4789" s="33"/>
      <c r="S4789" s="33"/>
      <c r="T4789" s="33"/>
      <c r="U4789" s="33"/>
      <c r="V4789" s="33"/>
      <c r="W4789" s="33"/>
      <c r="X4789" s="282"/>
      <c r="Y4789" s="33"/>
      <c r="Z4789" s="284"/>
      <c r="AA4789" s="284"/>
      <c r="AB4789" s="33"/>
      <c r="AC4789" s="33"/>
      <c r="AD4789" s="33"/>
      <c r="AE4789" s="33"/>
      <c r="AF4789" s="33"/>
      <c r="AG4789" s="33"/>
      <c r="AH4789" s="33"/>
      <c r="AI4789" s="33"/>
      <c r="AJ4789" s="33"/>
      <c r="AK4789" s="33"/>
      <c r="AL4789" s="33"/>
      <c r="AM4789" s="33"/>
      <c r="AN4789" s="33"/>
      <c r="AO4789" s="33"/>
      <c r="AP4789" s="34"/>
      <c r="AQ4789" s="34"/>
      <c r="AR4789" s="28"/>
      <c r="AS4789" s="29"/>
      <c r="AT4789" s="29"/>
      <c r="AU4789" s="29"/>
    </row>
    <row r="4790" spans="1:47" s="483" customFormat="1">
      <c r="A4790" s="13"/>
      <c r="B4790" s="8"/>
      <c r="C4790" s="8"/>
      <c r="D4790" s="240"/>
      <c r="E4790" s="404"/>
      <c r="F4790" s="321"/>
      <c r="G4790" s="282"/>
      <c r="H4790" s="283"/>
      <c r="I4790" s="33"/>
      <c r="J4790" s="33"/>
      <c r="K4790" s="33"/>
      <c r="L4790" s="33"/>
      <c r="M4790" s="33"/>
      <c r="N4790" s="33"/>
      <c r="O4790" s="33"/>
      <c r="P4790" s="33"/>
      <c r="Q4790" s="33"/>
      <c r="R4790" s="33"/>
      <c r="S4790" s="33"/>
      <c r="T4790" s="33"/>
      <c r="U4790" s="33"/>
      <c r="V4790" s="33"/>
      <c r="W4790" s="33"/>
      <c r="X4790" s="282"/>
      <c r="Y4790" s="33"/>
      <c r="Z4790" s="284"/>
      <c r="AA4790" s="284"/>
      <c r="AB4790" s="33"/>
      <c r="AC4790" s="33"/>
      <c r="AD4790" s="33"/>
      <c r="AE4790" s="33"/>
      <c r="AF4790" s="33"/>
      <c r="AG4790" s="33"/>
      <c r="AH4790" s="33"/>
      <c r="AI4790" s="33"/>
      <c r="AJ4790" s="33"/>
      <c r="AK4790" s="33"/>
      <c r="AL4790" s="33"/>
      <c r="AM4790" s="33"/>
      <c r="AN4790" s="33"/>
      <c r="AO4790" s="33"/>
      <c r="AP4790" s="34"/>
      <c r="AQ4790" s="34"/>
      <c r="AR4790" s="28"/>
      <c r="AS4790" s="29"/>
      <c r="AT4790" s="29"/>
      <c r="AU4790" s="29"/>
    </row>
    <row r="4791" spans="1:47" s="483" customFormat="1">
      <c r="A4791" s="13"/>
      <c r="B4791" s="8"/>
      <c r="C4791" s="83">
        <v>410</v>
      </c>
      <c r="D4791" s="375" t="s">
        <v>171</v>
      </c>
      <c r="E4791" s="404"/>
      <c r="F4791" s="321"/>
      <c r="G4791" s="282"/>
      <c r="H4791" s="283"/>
      <c r="I4791" s="33"/>
      <c r="J4791" s="33"/>
      <c r="K4791" s="33"/>
      <c r="L4791" s="33"/>
      <c r="M4791" s="33"/>
      <c r="N4791" s="33"/>
      <c r="O4791" s="33"/>
      <c r="P4791" s="33"/>
      <c r="Q4791" s="33"/>
      <c r="R4791" s="33"/>
      <c r="S4791" s="33"/>
      <c r="T4791" s="33"/>
      <c r="U4791" s="33"/>
      <c r="V4791" s="33"/>
      <c r="W4791" s="33"/>
      <c r="X4791" s="282"/>
      <c r="Y4791" s="33"/>
      <c r="Z4791" s="284"/>
      <c r="AA4791" s="284"/>
      <c r="AB4791" s="33"/>
      <c r="AC4791" s="33"/>
      <c r="AD4791" s="33"/>
      <c r="AE4791" s="33"/>
      <c r="AF4791" s="33"/>
      <c r="AG4791" s="33"/>
      <c r="AH4791" s="33"/>
      <c r="AI4791" s="33"/>
      <c r="AJ4791" s="33"/>
      <c r="AK4791" s="33"/>
      <c r="AL4791" s="33"/>
      <c r="AM4791" s="33"/>
      <c r="AN4791" s="33"/>
      <c r="AO4791" s="33"/>
      <c r="AP4791" s="34"/>
      <c r="AQ4791" s="34"/>
      <c r="AR4791" s="28"/>
      <c r="AS4791" s="29"/>
      <c r="AT4791" s="29"/>
      <c r="AU4791" s="29"/>
    </row>
    <row r="4792" spans="1:47" s="483" customFormat="1">
      <c r="A4792" s="13"/>
      <c r="B4792" s="8"/>
      <c r="C4792" s="8"/>
      <c r="D4792" s="472" t="s">
        <v>184</v>
      </c>
      <c r="E4792" s="404"/>
      <c r="F4792" s="321"/>
      <c r="G4792" s="282"/>
      <c r="H4792" s="283"/>
      <c r="I4792" s="33"/>
      <c r="J4792" s="33"/>
      <c r="K4792" s="33"/>
      <c r="L4792" s="33"/>
      <c r="M4792" s="33"/>
      <c r="N4792" s="33"/>
      <c r="O4792" s="33"/>
      <c r="P4792" s="33"/>
      <c r="Q4792" s="33"/>
      <c r="R4792" s="33"/>
      <c r="S4792" s="33"/>
      <c r="T4792" s="33"/>
      <c r="U4792" s="33"/>
      <c r="V4792" s="33"/>
      <c r="W4792" s="33"/>
      <c r="X4792" s="282"/>
      <c r="Y4792" s="33"/>
      <c r="Z4792" s="284"/>
      <c r="AA4792" s="284"/>
      <c r="AB4792" s="33"/>
      <c r="AC4792" s="33"/>
      <c r="AD4792" s="33"/>
      <c r="AE4792" s="33"/>
      <c r="AF4792" s="33"/>
      <c r="AG4792" s="33"/>
      <c r="AH4792" s="33"/>
      <c r="AI4792" s="33"/>
      <c r="AJ4792" s="33"/>
      <c r="AK4792" s="33"/>
      <c r="AL4792" s="33"/>
      <c r="AM4792" s="33"/>
      <c r="AN4792" s="33"/>
      <c r="AO4792" s="33"/>
      <c r="AP4792" s="34"/>
      <c r="AQ4792" s="34"/>
      <c r="AR4792" s="28"/>
      <c r="AS4792" s="29"/>
      <c r="AT4792" s="29"/>
      <c r="AU4792" s="29"/>
    </row>
    <row r="4793" spans="1:47" s="483" customFormat="1">
      <c r="A4793" s="13"/>
      <c r="B4793" s="8"/>
      <c r="C4793" s="8"/>
      <c r="D4793" s="473" t="s">
        <v>188</v>
      </c>
      <c r="E4793" s="321"/>
      <c r="F4793" s="261"/>
      <c r="G4793" s="282"/>
      <c r="H4793" s="283"/>
      <c r="I4793" s="33"/>
      <c r="J4793" s="33"/>
      <c r="K4793" s="33"/>
      <c r="L4793" s="33"/>
      <c r="M4793" s="33"/>
      <c r="N4793" s="33"/>
      <c r="O4793" s="33"/>
      <c r="P4793" s="33"/>
      <c r="Q4793" s="33"/>
      <c r="R4793" s="33"/>
      <c r="S4793" s="33"/>
      <c r="T4793" s="33"/>
      <c r="U4793" s="33"/>
      <c r="V4793" s="33"/>
      <c r="W4793" s="33"/>
      <c r="X4793" s="282"/>
      <c r="Y4793" s="33"/>
      <c r="Z4793" s="284"/>
      <c r="AA4793" s="284"/>
      <c r="AB4793" s="33"/>
      <c r="AC4793" s="33"/>
      <c r="AD4793" s="33"/>
      <c r="AE4793" s="33"/>
      <c r="AF4793" s="33"/>
      <c r="AG4793" s="33"/>
      <c r="AH4793" s="33"/>
      <c r="AI4793" s="33"/>
      <c r="AJ4793" s="33"/>
      <c r="AK4793" s="33"/>
      <c r="AL4793" s="33"/>
      <c r="AM4793" s="33"/>
      <c r="AN4793" s="33"/>
      <c r="AO4793" s="33"/>
      <c r="AP4793" s="34"/>
      <c r="AQ4793" s="34"/>
      <c r="AR4793" s="28"/>
      <c r="AS4793" s="29"/>
      <c r="AT4793" s="29"/>
      <c r="AU4793" s="29"/>
    </row>
    <row r="4794" spans="1:47" s="483" customFormat="1">
      <c r="A4794" s="13"/>
      <c r="B4794" s="8"/>
      <c r="C4794" s="8"/>
      <c r="D4794" s="344" t="s">
        <v>1044</v>
      </c>
      <c r="E4794" s="404"/>
      <c r="F4794" s="261">
        <v>2500000</v>
      </c>
      <c r="G4794" s="282">
        <f>SUM(H4794)</f>
        <v>2220000</v>
      </c>
      <c r="H4794" s="283">
        <v>2220000</v>
      </c>
      <c r="I4794" s="33"/>
      <c r="J4794" s="33"/>
      <c r="K4794" s="33"/>
      <c r="L4794" s="33"/>
      <c r="M4794" s="33"/>
      <c r="N4794" s="33"/>
      <c r="O4794" s="33"/>
      <c r="P4794" s="33"/>
      <c r="Q4794" s="33"/>
      <c r="R4794" s="33"/>
      <c r="S4794" s="33"/>
      <c r="T4794" s="33"/>
      <c r="U4794" s="33"/>
      <c r="V4794" s="33"/>
      <c r="W4794" s="33"/>
      <c r="X4794" s="282"/>
      <c r="Y4794" s="33"/>
      <c r="Z4794" s="284"/>
      <c r="AA4794" s="284"/>
      <c r="AB4794" s="33"/>
      <c r="AC4794" s="33"/>
      <c r="AD4794" s="33"/>
      <c r="AE4794" s="33"/>
      <c r="AF4794" s="33"/>
      <c r="AG4794" s="33"/>
      <c r="AH4794" s="33"/>
      <c r="AI4794" s="33"/>
      <c r="AJ4794" s="33"/>
      <c r="AK4794" s="33"/>
      <c r="AL4794" s="33"/>
      <c r="AM4794" s="33"/>
      <c r="AN4794" s="33"/>
      <c r="AO4794" s="33"/>
      <c r="AP4794" s="34"/>
      <c r="AQ4794" s="34"/>
      <c r="AR4794" s="28"/>
      <c r="AS4794" s="29"/>
      <c r="AT4794" s="29"/>
      <c r="AU4794" s="29"/>
    </row>
    <row r="4795" spans="1:47" s="483" customFormat="1">
      <c r="A4795" s="13"/>
      <c r="B4795" s="8"/>
      <c r="C4795" s="8"/>
      <c r="D4795" s="344" t="s">
        <v>1048</v>
      </c>
      <c r="E4795" s="404"/>
      <c r="F4795" s="261">
        <v>1500000</v>
      </c>
      <c r="G4795" s="282">
        <f>SUM(H4795)</f>
        <v>1500000</v>
      </c>
      <c r="H4795" s="283">
        <v>1500000</v>
      </c>
      <c r="I4795" s="33"/>
      <c r="J4795" s="33"/>
      <c r="K4795" s="33"/>
      <c r="L4795" s="33"/>
      <c r="M4795" s="33"/>
      <c r="N4795" s="33"/>
      <c r="O4795" s="33"/>
      <c r="P4795" s="33"/>
      <c r="Q4795" s="33"/>
      <c r="R4795" s="33"/>
      <c r="S4795" s="33"/>
      <c r="T4795" s="33"/>
      <c r="U4795" s="33"/>
      <c r="V4795" s="33"/>
      <c r="W4795" s="33"/>
      <c r="X4795" s="282"/>
      <c r="Y4795" s="33"/>
      <c r="Z4795" s="284"/>
      <c r="AA4795" s="284"/>
      <c r="AB4795" s="33"/>
      <c r="AC4795" s="33"/>
      <c r="AD4795" s="33"/>
      <c r="AE4795" s="33"/>
      <c r="AF4795" s="33"/>
      <c r="AG4795" s="33"/>
      <c r="AH4795" s="33"/>
      <c r="AI4795" s="33"/>
      <c r="AJ4795" s="33"/>
      <c r="AK4795" s="33"/>
      <c r="AL4795" s="33"/>
      <c r="AM4795" s="33"/>
      <c r="AN4795" s="33"/>
      <c r="AO4795" s="33"/>
      <c r="AP4795" s="34"/>
      <c r="AQ4795" s="34"/>
      <c r="AR4795" s="28"/>
      <c r="AS4795" s="29"/>
      <c r="AT4795" s="29"/>
      <c r="AU4795" s="29"/>
    </row>
    <row r="4796" spans="1:47" s="483" customFormat="1">
      <c r="A4796" s="13"/>
      <c r="B4796" s="8"/>
      <c r="C4796" s="8"/>
      <c r="D4796" s="473" t="s">
        <v>212</v>
      </c>
      <c r="E4796" s="321"/>
      <c r="F4796" s="261"/>
      <c r="G4796" s="282"/>
      <c r="H4796" s="283"/>
      <c r="I4796" s="33"/>
      <c r="J4796" s="33"/>
      <c r="K4796" s="33"/>
      <c r="L4796" s="33"/>
      <c r="M4796" s="33"/>
      <c r="N4796" s="33"/>
      <c r="O4796" s="33"/>
      <c r="P4796" s="33"/>
      <c r="Q4796" s="33"/>
      <c r="R4796" s="33"/>
      <c r="S4796" s="33"/>
      <c r="T4796" s="33"/>
      <c r="U4796" s="33"/>
      <c r="V4796" s="33"/>
      <c r="W4796" s="33"/>
      <c r="X4796" s="282"/>
      <c r="Y4796" s="33"/>
      <c r="Z4796" s="284"/>
      <c r="AA4796" s="284"/>
      <c r="AB4796" s="33"/>
      <c r="AC4796" s="33"/>
      <c r="AD4796" s="33"/>
      <c r="AE4796" s="33"/>
      <c r="AF4796" s="33"/>
      <c r="AG4796" s="33"/>
      <c r="AH4796" s="33"/>
      <c r="AI4796" s="33"/>
      <c r="AJ4796" s="33"/>
      <c r="AK4796" s="33"/>
      <c r="AL4796" s="33"/>
      <c r="AM4796" s="33"/>
      <c r="AN4796" s="33"/>
      <c r="AO4796" s="33"/>
      <c r="AP4796" s="34"/>
      <c r="AQ4796" s="34"/>
      <c r="AR4796" s="28"/>
      <c r="AS4796" s="29"/>
      <c r="AT4796" s="29"/>
      <c r="AU4796" s="29"/>
    </row>
    <row r="4797" spans="1:47" s="483" customFormat="1">
      <c r="A4797" s="13"/>
      <c r="B4797" s="8"/>
      <c r="C4797" s="8"/>
      <c r="D4797" s="344" t="s">
        <v>1965</v>
      </c>
      <c r="E4797" s="404"/>
      <c r="F4797" s="261">
        <v>6000000</v>
      </c>
      <c r="G4797" s="282">
        <f>SUM(H4797)</f>
        <v>5950000</v>
      </c>
      <c r="H4797" s="283">
        <v>5950000</v>
      </c>
      <c r="I4797" s="33"/>
      <c r="J4797" s="33"/>
      <c r="K4797" s="33"/>
      <c r="L4797" s="33"/>
      <c r="M4797" s="33"/>
      <c r="N4797" s="33"/>
      <c r="O4797" s="33"/>
      <c r="P4797" s="33"/>
      <c r="Q4797" s="33"/>
      <c r="R4797" s="33"/>
      <c r="S4797" s="33"/>
      <c r="T4797" s="33"/>
      <c r="U4797" s="33"/>
      <c r="V4797" s="33"/>
      <c r="W4797" s="33"/>
      <c r="X4797" s="282"/>
      <c r="Y4797" s="33"/>
      <c r="Z4797" s="284"/>
      <c r="AA4797" s="284"/>
      <c r="AB4797" s="33"/>
      <c r="AC4797" s="33"/>
      <c r="AD4797" s="33"/>
      <c r="AE4797" s="33"/>
      <c r="AF4797" s="33"/>
      <c r="AG4797" s="33"/>
      <c r="AH4797" s="33"/>
      <c r="AI4797" s="33"/>
      <c r="AJ4797" s="33"/>
      <c r="AK4797" s="33"/>
      <c r="AL4797" s="33"/>
      <c r="AM4797" s="33"/>
      <c r="AN4797" s="33"/>
      <c r="AO4797" s="33"/>
      <c r="AP4797" s="34"/>
      <c r="AQ4797" s="34"/>
      <c r="AR4797" s="28"/>
      <c r="AS4797" s="29"/>
      <c r="AT4797" s="29"/>
      <c r="AU4797" s="29"/>
    </row>
    <row r="4798" spans="1:47" s="483" customFormat="1">
      <c r="A4798" s="13"/>
      <c r="B4798" s="8"/>
      <c r="C4798" s="8"/>
      <c r="D4798" s="240"/>
      <c r="E4798" s="404"/>
      <c r="F4798" s="321"/>
      <c r="G4798" s="282"/>
      <c r="H4798" s="283"/>
      <c r="I4798" s="33"/>
      <c r="J4798" s="33"/>
      <c r="K4798" s="33"/>
      <c r="L4798" s="33"/>
      <c r="M4798" s="33"/>
      <c r="N4798" s="33"/>
      <c r="O4798" s="33"/>
      <c r="P4798" s="33"/>
      <c r="Q4798" s="33"/>
      <c r="R4798" s="33"/>
      <c r="S4798" s="33"/>
      <c r="T4798" s="33"/>
      <c r="U4798" s="33"/>
      <c r="V4798" s="33"/>
      <c r="W4798" s="33"/>
      <c r="X4798" s="282"/>
      <c r="Y4798" s="33"/>
      <c r="Z4798" s="284"/>
      <c r="AA4798" s="284"/>
      <c r="AB4798" s="33"/>
      <c r="AC4798" s="33"/>
      <c r="AD4798" s="33"/>
      <c r="AE4798" s="33"/>
      <c r="AF4798" s="33"/>
      <c r="AG4798" s="33"/>
      <c r="AH4798" s="33"/>
      <c r="AI4798" s="33"/>
      <c r="AJ4798" s="33"/>
      <c r="AK4798" s="33"/>
      <c r="AL4798" s="33"/>
      <c r="AM4798" s="33"/>
      <c r="AN4798" s="33"/>
      <c r="AO4798" s="33"/>
      <c r="AP4798" s="34"/>
      <c r="AQ4798" s="34"/>
      <c r="AR4798" s="28"/>
      <c r="AS4798" s="29"/>
      <c r="AT4798" s="29"/>
      <c r="AU4798" s="29"/>
    </row>
    <row r="4799" spans="1:47" s="483" customFormat="1">
      <c r="A4799" s="13"/>
      <c r="B4799" s="8"/>
      <c r="C4799" s="8"/>
      <c r="D4799" s="240"/>
      <c r="E4799" s="404"/>
      <c r="F4799" s="321"/>
      <c r="G4799" s="282"/>
      <c r="H4799" s="283"/>
      <c r="I4799" s="33"/>
      <c r="J4799" s="33"/>
      <c r="K4799" s="33"/>
      <c r="L4799" s="33"/>
      <c r="M4799" s="33"/>
      <c r="N4799" s="33"/>
      <c r="O4799" s="33"/>
      <c r="P4799" s="33"/>
      <c r="Q4799" s="33"/>
      <c r="R4799" s="33"/>
      <c r="S4799" s="33"/>
      <c r="T4799" s="33"/>
      <c r="U4799" s="33"/>
      <c r="V4799" s="33"/>
      <c r="W4799" s="33"/>
      <c r="X4799" s="282"/>
      <c r="Y4799" s="33"/>
      <c r="Z4799" s="284"/>
      <c r="AA4799" s="284"/>
      <c r="AB4799" s="33"/>
      <c r="AC4799" s="33"/>
      <c r="AD4799" s="33"/>
      <c r="AE4799" s="33"/>
      <c r="AF4799" s="33"/>
      <c r="AG4799" s="33"/>
      <c r="AH4799" s="33"/>
      <c r="AI4799" s="33"/>
      <c r="AJ4799" s="33"/>
      <c r="AK4799" s="33"/>
      <c r="AL4799" s="33"/>
      <c r="AM4799" s="33"/>
      <c r="AN4799" s="33"/>
      <c r="AO4799" s="33"/>
      <c r="AP4799" s="34"/>
      <c r="AQ4799" s="34"/>
      <c r="AR4799" s="28"/>
      <c r="AS4799" s="29"/>
      <c r="AT4799" s="29"/>
      <c r="AU4799" s="29"/>
    </row>
    <row r="4800" spans="1:47" s="402" customFormat="1">
      <c r="A4800" s="13"/>
      <c r="B4800" s="8"/>
      <c r="C4800" s="8"/>
      <c r="D4800" s="240"/>
      <c r="E4800" s="404"/>
      <c r="F4800" s="321"/>
      <c r="G4800" s="282"/>
      <c r="H4800" s="283"/>
      <c r="I4800" s="33"/>
      <c r="J4800" s="33"/>
      <c r="K4800" s="33"/>
      <c r="L4800" s="33"/>
      <c r="M4800" s="33"/>
      <c r="N4800" s="33"/>
      <c r="O4800" s="33"/>
      <c r="P4800" s="33"/>
      <c r="Q4800" s="33"/>
      <c r="R4800" s="33"/>
      <c r="S4800" s="33"/>
      <c r="T4800" s="33"/>
      <c r="U4800" s="33"/>
      <c r="V4800" s="33"/>
      <c r="W4800" s="33"/>
      <c r="X4800" s="282"/>
      <c r="Y4800" s="33"/>
      <c r="Z4800" s="284"/>
      <c r="AA4800" s="284"/>
      <c r="AB4800" s="33"/>
      <c r="AC4800" s="33"/>
      <c r="AD4800" s="33"/>
      <c r="AE4800" s="33"/>
      <c r="AF4800" s="33"/>
      <c r="AG4800" s="33"/>
      <c r="AH4800" s="33"/>
      <c r="AI4800" s="33"/>
      <c r="AJ4800" s="33"/>
      <c r="AK4800" s="33"/>
      <c r="AL4800" s="33"/>
      <c r="AM4800" s="33"/>
      <c r="AN4800" s="33"/>
      <c r="AO4800" s="33"/>
      <c r="AP4800" s="34"/>
      <c r="AQ4800" s="34"/>
      <c r="AR4800" s="28"/>
      <c r="AS4800" s="29"/>
      <c r="AT4800" s="29"/>
      <c r="AU4800" s="29"/>
    </row>
    <row r="4801" spans="1:256" s="45" customFormat="1">
      <c r="A4801" s="12"/>
      <c r="B4801" s="9">
        <v>3</v>
      </c>
      <c r="C4801" s="9" t="s">
        <v>16</v>
      </c>
      <c r="D4801" s="81" t="s">
        <v>10</v>
      </c>
      <c r="E4801" s="405">
        <v>709346136</v>
      </c>
      <c r="F4801" s="31">
        <f t="shared" ref="F4801:V4801" si="475">SUM(F4802:F4803)</f>
        <v>0</v>
      </c>
      <c r="G4801" s="31">
        <f t="shared" si="475"/>
        <v>0</v>
      </c>
      <c r="H4801" s="31">
        <f t="shared" si="475"/>
        <v>0</v>
      </c>
      <c r="I4801" s="31">
        <f t="shared" si="475"/>
        <v>0</v>
      </c>
      <c r="J4801" s="31">
        <f t="shared" si="475"/>
        <v>0</v>
      </c>
      <c r="K4801" s="31">
        <f t="shared" si="475"/>
        <v>0</v>
      </c>
      <c r="L4801" s="31">
        <f t="shared" si="475"/>
        <v>0</v>
      </c>
      <c r="M4801" s="31">
        <f t="shared" si="475"/>
        <v>0</v>
      </c>
      <c r="N4801" s="31">
        <f t="shared" si="475"/>
        <v>0</v>
      </c>
      <c r="O4801" s="31">
        <f t="shared" si="475"/>
        <v>0</v>
      </c>
      <c r="P4801" s="31">
        <f t="shared" si="475"/>
        <v>0</v>
      </c>
      <c r="Q4801" s="31">
        <f t="shared" si="475"/>
        <v>0</v>
      </c>
      <c r="R4801" s="31">
        <f t="shared" si="475"/>
        <v>0</v>
      </c>
      <c r="S4801" s="31">
        <f t="shared" si="475"/>
        <v>0</v>
      </c>
      <c r="T4801" s="31">
        <f t="shared" si="475"/>
        <v>0</v>
      </c>
      <c r="U4801" s="31">
        <f t="shared" si="475"/>
        <v>0</v>
      </c>
      <c r="V4801" s="31">
        <f t="shared" si="475"/>
        <v>0</v>
      </c>
      <c r="W4801" s="31">
        <f>SUM(O4801:V4801)</f>
        <v>0</v>
      </c>
      <c r="X4801" s="31">
        <f>SUM(X4802:X4803)</f>
        <v>0</v>
      </c>
      <c r="Y4801" s="31">
        <f>H4801+I4801+J4801+K4801+L4801+M4801+N4801+W4801+X4801</f>
        <v>0</v>
      </c>
      <c r="Z4801" s="31">
        <f t="shared" ref="Z4801:AK4801" si="476">SUM(Z4802:Z4803)</f>
        <v>0</v>
      </c>
      <c r="AA4801" s="31">
        <f t="shared" si="476"/>
        <v>0</v>
      </c>
      <c r="AB4801" s="31">
        <f t="shared" si="476"/>
        <v>0</v>
      </c>
      <c r="AC4801" s="31">
        <f t="shared" si="476"/>
        <v>0</v>
      </c>
      <c r="AD4801" s="31">
        <f t="shared" si="476"/>
        <v>0</v>
      </c>
      <c r="AE4801" s="31">
        <f t="shared" si="476"/>
        <v>0</v>
      </c>
      <c r="AF4801" s="31">
        <f t="shared" si="476"/>
        <v>0</v>
      </c>
      <c r="AG4801" s="31">
        <f t="shared" si="476"/>
        <v>0</v>
      </c>
      <c r="AH4801" s="31">
        <f t="shared" si="476"/>
        <v>0</v>
      </c>
      <c r="AI4801" s="31">
        <f t="shared" si="476"/>
        <v>0</v>
      </c>
      <c r="AJ4801" s="31">
        <f t="shared" si="476"/>
        <v>0</v>
      </c>
      <c r="AK4801" s="31">
        <f t="shared" si="476"/>
        <v>0</v>
      </c>
      <c r="AL4801" s="31">
        <f>SUM(AD4801:AK4801)</f>
        <v>0</v>
      </c>
      <c r="AM4801" s="31">
        <f>SUM(AM4802:AM4803)</f>
        <v>0</v>
      </c>
      <c r="AN4801" s="31">
        <f>SUM(AN4802:AN4803)</f>
        <v>0</v>
      </c>
      <c r="AO4801" s="31">
        <f>Z4801+AA4801+AB4801+AC4801+AL4801+AM4801+AN4801</f>
        <v>0</v>
      </c>
      <c r="AP4801" s="32">
        <f>E4801+Y4801-AO4801</f>
        <v>709346136</v>
      </c>
      <c r="AQ4801" s="32"/>
      <c r="AR4801" s="28"/>
      <c r="AS4801" s="29">
        <f>E4801+H4801+I4801+J4801+K4801+L4801+M4801+N4801+W4801+X4801-Z4801-AB4801-AL4801-AC4801-AM4801-AN4801</f>
        <v>709346136</v>
      </c>
      <c r="AT4801" s="29">
        <f>AP4801-AS4801</f>
        <v>0</v>
      </c>
      <c r="AU4801" s="29">
        <f>E4801</f>
        <v>709346136</v>
      </c>
      <c r="AV4801" s="86">
        <f>AS4801-AU4801</f>
        <v>0</v>
      </c>
      <c r="AW4801" s="86">
        <f>Y4801-AO4801</f>
        <v>0</v>
      </c>
      <c r="AX4801" s="86">
        <f>AV4801-AW4801</f>
        <v>0</v>
      </c>
      <c r="AY4801" s="86"/>
      <c r="AZ4801" s="398"/>
      <c r="BA4801" s="86"/>
      <c r="BB4801" s="86"/>
      <c r="BC4801" s="86"/>
      <c r="BD4801" s="86"/>
      <c r="BE4801" s="86"/>
      <c r="BF4801" s="86"/>
      <c r="BG4801" s="86"/>
      <c r="BH4801" s="86"/>
      <c r="BI4801" s="86"/>
      <c r="BJ4801" s="86"/>
      <c r="BK4801" s="86"/>
      <c r="BL4801" s="86"/>
      <c r="BM4801" s="86"/>
      <c r="BN4801" s="86"/>
      <c r="BO4801" s="86"/>
      <c r="BP4801" s="86"/>
      <c r="BQ4801" s="86"/>
      <c r="BR4801" s="86"/>
      <c r="BS4801" s="86"/>
      <c r="BT4801" s="86"/>
      <c r="BU4801" s="86"/>
      <c r="BV4801" s="86"/>
      <c r="BW4801" s="86"/>
      <c r="BX4801" s="86"/>
      <c r="BY4801" s="86"/>
      <c r="BZ4801" s="86"/>
      <c r="CA4801" s="86"/>
      <c r="CB4801" s="86"/>
      <c r="CC4801" s="86"/>
      <c r="CD4801" s="86"/>
      <c r="CE4801" s="86"/>
      <c r="CF4801" s="86"/>
      <c r="CG4801" s="86"/>
      <c r="CH4801" s="86"/>
      <c r="CI4801" s="86"/>
      <c r="CJ4801" s="86"/>
      <c r="CK4801" s="86"/>
      <c r="CL4801" s="86"/>
      <c r="CM4801" s="86"/>
      <c r="CN4801" s="86"/>
      <c r="CO4801" s="86"/>
      <c r="CP4801" s="86"/>
      <c r="CQ4801" s="86"/>
      <c r="CR4801" s="86"/>
      <c r="CS4801" s="86"/>
      <c r="CT4801" s="86"/>
      <c r="CU4801" s="86"/>
      <c r="CV4801" s="86"/>
      <c r="CW4801" s="86"/>
      <c r="CX4801" s="86"/>
      <c r="CY4801" s="86"/>
      <c r="CZ4801" s="86"/>
      <c r="DA4801" s="86"/>
      <c r="DB4801" s="86"/>
      <c r="DC4801" s="86"/>
      <c r="DD4801" s="86"/>
      <c r="DE4801" s="86"/>
      <c r="DF4801" s="86"/>
      <c r="DG4801" s="86"/>
      <c r="DH4801" s="86"/>
      <c r="DI4801" s="86"/>
      <c r="DJ4801" s="86"/>
      <c r="DK4801" s="86"/>
      <c r="DL4801" s="86"/>
      <c r="DM4801" s="86"/>
      <c r="DN4801" s="86"/>
      <c r="DO4801" s="86"/>
      <c r="DP4801" s="86"/>
      <c r="DQ4801" s="86"/>
      <c r="DR4801" s="86"/>
      <c r="DS4801" s="86"/>
      <c r="DT4801" s="86"/>
      <c r="DU4801" s="86"/>
      <c r="DV4801" s="86"/>
      <c r="DW4801" s="86"/>
      <c r="DX4801" s="86"/>
      <c r="DY4801" s="86"/>
      <c r="DZ4801" s="86"/>
      <c r="EA4801" s="86"/>
      <c r="EB4801" s="86"/>
      <c r="EC4801" s="86"/>
      <c r="ED4801" s="86"/>
      <c r="EE4801" s="86"/>
      <c r="EF4801" s="86"/>
      <c r="EG4801" s="86"/>
      <c r="EH4801" s="86"/>
      <c r="EI4801" s="86"/>
      <c r="EJ4801" s="86"/>
      <c r="EK4801" s="86"/>
      <c r="EL4801" s="86"/>
      <c r="EM4801" s="86"/>
      <c r="EN4801" s="86"/>
      <c r="EO4801" s="86"/>
      <c r="EP4801" s="86"/>
      <c r="EQ4801" s="86"/>
      <c r="ER4801" s="86"/>
      <c r="ES4801" s="86"/>
      <c r="ET4801" s="86"/>
      <c r="EU4801" s="86"/>
      <c r="EV4801" s="86"/>
      <c r="EW4801" s="86"/>
      <c r="EX4801" s="86"/>
      <c r="EY4801" s="86"/>
      <c r="EZ4801" s="86"/>
      <c r="FA4801" s="86"/>
      <c r="FB4801" s="86"/>
      <c r="FC4801" s="86"/>
      <c r="FD4801" s="86"/>
      <c r="FE4801" s="86"/>
      <c r="FF4801" s="86"/>
      <c r="FG4801" s="86"/>
      <c r="FH4801" s="86"/>
      <c r="FI4801" s="86"/>
      <c r="FJ4801" s="86"/>
      <c r="FK4801" s="86"/>
      <c r="FL4801" s="86"/>
      <c r="FM4801" s="86"/>
      <c r="FN4801" s="86"/>
      <c r="FO4801" s="86"/>
      <c r="FP4801" s="86"/>
      <c r="FQ4801" s="86"/>
      <c r="FR4801" s="86"/>
      <c r="FS4801" s="86"/>
      <c r="FT4801" s="86"/>
      <c r="FU4801" s="86"/>
      <c r="FV4801" s="86"/>
      <c r="FW4801" s="86"/>
      <c r="FX4801" s="86"/>
      <c r="FY4801" s="86"/>
      <c r="FZ4801" s="86"/>
      <c r="GA4801" s="86"/>
      <c r="GB4801" s="86"/>
      <c r="GC4801" s="86"/>
      <c r="GD4801" s="86"/>
      <c r="GE4801" s="86"/>
      <c r="GF4801" s="86"/>
      <c r="GG4801" s="86"/>
      <c r="GH4801" s="86"/>
      <c r="GI4801" s="86"/>
      <c r="GJ4801" s="86"/>
      <c r="GK4801" s="86"/>
      <c r="GL4801" s="86"/>
      <c r="GM4801" s="86"/>
      <c r="GN4801" s="86"/>
      <c r="GO4801" s="86"/>
      <c r="GP4801" s="86"/>
      <c r="GQ4801" s="86"/>
      <c r="GR4801" s="86"/>
      <c r="GS4801" s="86"/>
      <c r="GT4801" s="86"/>
      <c r="GU4801" s="86"/>
      <c r="GV4801" s="86"/>
      <c r="GW4801" s="86"/>
      <c r="GX4801" s="86"/>
      <c r="GY4801" s="86"/>
      <c r="GZ4801" s="86"/>
      <c r="HA4801" s="86"/>
      <c r="HB4801" s="86"/>
      <c r="HC4801" s="86"/>
      <c r="HD4801" s="86"/>
      <c r="HE4801" s="86"/>
      <c r="HF4801" s="86"/>
      <c r="HG4801" s="86"/>
      <c r="HH4801" s="86"/>
      <c r="HI4801" s="86"/>
      <c r="HJ4801" s="86"/>
      <c r="HK4801" s="86"/>
      <c r="HL4801" s="86"/>
      <c r="HM4801" s="86"/>
      <c r="HN4801" s="86"/>
      <c r="HO4801" s="86"/>
      <c r="HP4801" s="86"/>
      <c r="HQ4801" s="86"/>
      <c r="HR4801" s="86"/>
      <c r="HS4801" s="86"/>
      <c r="HT4801" s="86"/>
      <c r="HU4801" s="86"/>
      <c r="HV4801" s="86"/>
      <c r="HW4801" s="86"/>
      <c r="HX4801" s="86"/>
      <c r="HY4801" s="86"/>
      <c r="HZ4801" s="86"/>
      <c r="IA4801" s="86"/>
      <c r="IB4801" s="86"/>
      <c r="IC4801" s="86"/>
      <c r="ID4801" s="86"/>
      <c r="IE4801" s="86"/>
      <c r="IF4801" s="86"/>
      <c r="IG4801" s="86"/>
      <c r="IH4801" s="86"/>
      <c r="II4801" s="86"/>
      <c r="IJ4801" s="86"/>
      <c r="IK4801" s="86"/>
      <c r="IL4801" s="86"/>
      <c r="IM4801" s="86"/>
      <c r="IN4801" s="86"/>
      <c r="IO4801" s="86"/>
      <c r="IP4801" s="86"/>
      <c r="IQ4801" s="86"/>
      <c r="IR4801" s="86"/>
      <c r="IS4801" s="86"/>
      <c r="IT4801" s="86"/>
      <c r="IU4801" s="86"/>
      <c r="IV4801" s="86"/>
    </row>
    <row r="4802" spans="1:256" s="21" customFormat="1">
      <c r="A4802" s="10"/>
      <c r="B4802" s="8"/>
      <c r="C4802" s="8"/>
      <c r="D4802" s="82"/>
      <c r="E4802" s="266"/>
      <c r="F4802" s="261"/>
      <c r="G4802" s="71"/>
      <c r="H4802" s="283"/>
      <c r="I4802" s="33"/>
      <c r="J4802" s="33"/>
      <c r="K4802" s="33"/>
      <c r="L4802" s="33"/>
      <c r="M4802" s="33"/>
      <c r="N4802" s="33"/>
      <c r="O4802" s="33"/>
      <c r="P4802" s="33"/>
      <c r="Q4802" s="33"/>
      <c r="R4802" s="33"/>
      <c r="S4802" s="33"/>
      <c r="T4802" s="33"/>
      <c r="U4802" s="33"/>
      <c r="V4802" s="33"/>
      <c r="W4802" s="33"/>
      <c r="X4802" s="282"/>
      <c r="Y4802" s="69"/>
      <c r="Z4802" s="73"/>
      <c r="AA4802" s="73"/>
      <c r="AB4802" s="69"/>
      <c r="AC4802" s="69"/>
      <c r="AD4802" s="69"/>
      <c r="AE4802" s="69"/>
      <c r="AF4802" s="69"/>
      <c r="AG4802" s="69"/>
      <c r="AH4802" s="69"/>
      <c r="AI4802" s="69"/>
      <c r="AJ4802" s="69"/>
      <c r="AK4802" s="69"/>
      <c r="AL4802" s="69"/>
      <c r="AM4802" s="69"/>
      <c r="AN4802" s="69"/>
      <c r="AO4802" s="69"/>
      <c r="AP4802" s="70"/>
      <c r="AQ4802" s="70"/>
      <c r="AR4802" s="76"/>
      <c r="AS4802" s="60"/>
      <c r="AT4802" s="60"/>
      <c r="AU4802" s="60"/>
    </row>
    <row r="4803" spans="1:256" s="21" customFormat="1">
      <c r="A4803" s="10"/>
      <c r="B4803" s="8"/>
      <c r="C4803" s="8"/>
      <c r="D4803" s="82"/>
      <c r="E4803" s="404"/>
      <c r="F4803" s="261"/>
      <c r="G4803" s="71"/>
      <c r="H4803" s="72"/>
      <c r="I4803" s="69"/>
      <c r="J4803" s="69"/>
      <c r="K4803" s="69"/>
      <c r="L4803" s="69"/>
      <c r="M4803" s="69"/>
      <c r="N4803" s="69"/>
      <c r="O4803" s="69"/>
      <c r="P4803" s="69"/>
      <c r="Q4803" s="69"/>
      <c r="R4803" s="69"/>
      <c r="S4803" s="69"/>
      <c r="T4803" s="69"/>
      <c r="U4803" s="69"/>
      <c r="V4803" s="69"/>
      <c r="W4803" s="69"/>
      <c r="X4803" s="71"/>
      <c r="Y4803" s="69"/>
      <c r="Z4803" s="284"/>
      <c r="AA4803" s="284"/>
      <c r="AB4803" s="33"/>
      <c r="AC4803" s="33"/>
      <c r="AD4803" s="33"/>
      <c r="AE4803" s="33"/>
      <c r="AF4803" s="33"/>
      <c r="AG4803" s="33"/>
      <c r="AH4803" s="33"/>
      <c r="AI4803" s="33"/>
      <c r="AJ4803" s="33"/>
      <c r="AK4803" s="33"/>
      <c r="AL4803" s="33"/>
      <c r="AM4803" s="33"/>
      <c r="AN4803" s="33"/>
      <c r="AO4803" s="69"/>
      <c r="AP4803" s="70"/>
      <c r="AQ4803" s="70"/>
      <c r="AR4803" s="76"/>
      <c r="AS4803" s="60"/>
      <c r="AT4803" s="60"/>
      <c r="AU4803" s="60"/>
    </row>
    <row r="4804" spans="1:256" s="45" customFormat="1">
      <c r="A4804" s="12"/>
      <c r="B4804" s="9">
        <v>4</v>
      </c>
      <c r="C4804" s="9" t="s">
        <v>17</v>
      </c>
      <c r="D4804" s="81" t="s">
        <v>5</v>
      </c>
      <c r="E4804" s="405">
        <v>6705000</v>
      </c>
      <c r="F4804" s="31">
        <f t="shared" ref="F4804:V4804" si="477">SUM(F4805:F4807)</f>
        <v>0</v>
      </c>
      <c r="G4804" s="31">
        <f t="shared" si="477"/>
        <v>0</v>
      </c>
      <c r="H4804" s="31">
        <f t="shared" si="477"/>
        <v>0</v>
      </c>
      <c r="I4804" s="31">
        <f t="shared" si="477"/>
        <v>0</v>
      </c>
      <c r="J4804" s="31">
        <f t="shared" si="477"/>
        <v>0</v>
      </c>
      <c r="K4804" s="31">
        <f t="shared" si="477"/>
        <v>0</v>
      </c>
      <c r="L4804" s="31">
        <f t="shared" si="477"/>
        <v>0</v>
      </c>
      <c r="M4804" s="31">
        <f t="shared" si="477"/>
        <v>0</v>
      </c>
      <c r="N4804" s="31">
        <f t="shared" si="477"/>
        <v>0</v>
      </c>
      <c r="O4804" s="31">
        <f t="shared" si="477"/>
        <v>0</v>
      </c>
      <c r="P4804" s="31">
        <f t="shared" si="477"/>
        <v>0</v>
      </c>
      <c r="Q4804" s="31">
        <f t="shared" si="477"/>
        <v>0</v>
      </c>
      <c r="R4804" s="31">
        <f t="shared" si="477"/>
        <v>0</v>
      </c>
      <c r="S4804" s="31">
        <f t="shared" si="477"/>
        <v>0</v>
      </c>
      <c r="T4804" s="31">
        <f t="shared" si="477"/>
        <v>0</v>
      </c>
      <c r="U4804" s="31">
        <f t="shared" si="477"/>
        <v>0</v>
      </c>
      <c r="V4804" s="31">
        <f t="shared" si="477"/>
        <v>0</v>
      </c>
      <c r="W4804" s="31">
        <f>SUM(O4804:V4804)</f>
        <v>0</v>
      </c>
      <c r="X4804" s="31">
        <f>SUM(X4805:X4807)</f>
        <v>0</v>
      </c>
      <c r="Y4804" s="31">
        <f>H4804+I4804+J4804+K4804+L4804+M4804+N4804+W4804+X4804</f>
        <v>0</v>
      </c>
      <c r="Z4804" s="31">
        <f t="shared" ref="Z4804:AK4804" si="478">SUM(Z4805:Z4807)</f>
        <v>0</v>
      </c>
      <c r="AA4804" s="31">
        <f t="shared" si="478"/>
        <v>0</v>
      </c>
      <c r="AB4804" s="31">
        <f t="shared" si="478"/>
        <v>0</v>
      </c>
      <c r="AC4804" s="31">
        <f t="shared" si="478"/>
        <v>0</v>
      </c>
      <c r="AD4804" s="31">
        <f t="shared" si="478"/>
        <v>0</v>
      </c>
      <c r="AE4804" s="31">
        <f t="shared" si="478"/>
        <v>0</v>
      </c>
      <c r="AF4804" s="31">
        <f t="shared" si="478"/>
        <v>0</v>
      </c>
      <c r="AG4804" s="31">
        <f t="shared" si="478"/>
        <v>0</v>
      </c>
      <c r="AH4804" s="31">
        <f t="shared" si="478"/>
        <v>0</v>
      </c>
      <c r="AI4804" s="31">
        <f t="shared" si="478"/>
        <v>0</v>
      </c>
      <c r="AJ4804" s="31">
        <f t="shared" si="478"/>
        <v>0</v>
      </c>
      <c r="AK4804" s="31">
        <f t="shared" si="478"/>
        <v>0</v>
      </c>
      <c r="AL4804" s="31">
        <f>SUM(AD4804:AK4804)</f>
        <v>0</v>
      </c>
      <c r="AM4804" s="31">
        <f>SUM(AM4805:AM4807)</f>
        <v>0</v>
      </c>
      <c r="AN4804" s="31">
        <f>SUM(AN4805:AN4807)</f>
        <v>0</v>
      </c>
      <c r="AO4804" s="31">
        <f>Z4804+AA4804+AB4804+AC4804+AL4804+AM4804+AN4804</f>
        <v>0</v>
      </c>
      <c r="AP4804" s="32">
        <f>E4804+Y4804-AO4804</f>
        <v>6705000</v>
      </c>
      <c r="AQ4804" s="32"/>
      <c r="AR4804" s="28"/>
      <c r="AS4804" s="29">
        <f>E4804+H4804+I4804+J4804+K4804+L4804+M4804+N4804+W4804+X4804-Z4804-AB4804-AL4804-AC4804-AM4804-AN4804</f>
        <v>6705000</v>
      </c>
      <c r="AT4804" s="29">
        <f>AP4804-AS4804</f>
        <v>0</v>
      </c>
      <c r="AU4804" s="29">
        <f>E4804</f>
        <v>6705000</v>
      </c>
      <c r="AV4804" s="86">
        <f>AS4804-AU4804</f>
        <v>0</v>
      </c>
      <c r="AW4804" s="86">
        <f>Y4804-AO4804</f>
        <v>0</v>
      </c>
      <c r="AX4804" s="86">
        <f>AV4804-AW4804</f>
        <v>0</v>
      </c>
      <c r="AY4804" s="86"/>
      <c r="AZ4804" s="398"/>
      <c r="BA4804" s="86"/>
      <c r="BB4804" s="86"/>
      <c r="BC4804" s="86"/>
      <c r="BD4804" s="86"/>
      <c r="BE4804" s="86"/>
      <c r="BF4804" s="86"/>
      <c r="BG4804" s="86"/>
      <c r="BH4804" s="86"/>
      <c r="BI4804" s="86"/>
      <c r="BJ4804" s="86"/>
      <c r="BK4804" s="86"/>
      <c r="BL4804" s="86"/>
      <c r="BM4804" s="86"/>
      <c r="BN4804" s="86"/>
      <c r="BO4804" s="86"/>
      <c r="BP4804" s="86"/>
      <c r="BQ4804" s="86"/>
      <c r="BR4804" s="86"/>
      <c r="BS4804" s="86"/>
      <c r="BT4804" s="86"/>
      <c r="BU4804" s="86"/>
      <c r="BV4804" s="86"/>
      <c r="BW4804" s="86"/>
      <c r="BX4804" s="86"/>
      <c r="BY4804" s="86"/>
      <c r="BZ4804" s="86"/>
      <c r="CA4804" s="86"/>
      <c r="CB4804" s="86"/>
      <c r="CC4804" s="86"/>
      <c r="CD4804" s="86"/>
      <c r="CE4804" s="86"/>
      <c r="CF4804" s="86"/>
      <c r="CG4804" s="86"/>
      <c r="CH4804" s="86"/>
      <c r="CI4804" s="86"/>
      <c r="CJ4804" s="86"/>
      <c r="CK4804" s="86"/>
      <c r="CL4804" s="86"/>
      <c r="CM4804" s="86"/>
      <c r="CN4804" s="86"/>
      <c r="CO4804" s="86"/>
      <c r="CP4804" s="86"/>
      <c r="CQ4804" s="86"/>
      <c r="CR4804" s="86"/>
      <c r="CS4804" s="86"/>
      <c r="CT4804" s="86"/>
      <c r="CU4804" s="86"/>
      <c r="CV4804" s="86"/>
      <c r="CW4804" s="86"/>
      <c r="CX4804" s="86"/>
      <c r="CY4804" s="86"/>
      <c r="CZ4804" s="86"/>
      <c r="DA4804" s="86"/>
      <c r="DB4804" s="86"/>
      <c r="DC4804" s="86"/>
      <c r="DD4804" s="86"/>
      <c r="DE4804" s="86"/>
      <c r="DF4804" s="86"/>
      <c r="DG4804" s="86"/>
      <c r="DH4804" s="86"/>
      <c r="DI4804" s="86"/>
      <c r="DJ4804" s="86"/>
      <c r="DK4804" s="86"/>
      <c r="DL4804" s="86"/>
      <c r="DM4804" s="86"/>
      <c r="DN4804" s="86"/>
      <c r="DO4804" s="86"/>
      <c r="DP4804" s="86"/>
      <c r="DQ4804" s="86"/>
      <c r="DR4804" s="86"/>
      <c r="DS4804" s="86"/>
      <c r="DT4804" s="86"/>
      <c r="DU4804" s="86"/>
      <c r="DV4804" s="86"/>
      <c r="DW4804" s="86"/>
      <c r="DX4804" s="86"/>
      <c r="DY4804" s="86"/>
      <c r="DZ4804" s="86"/>
      <c r="EA4804" s="86"/>
      <c r="EB4804" s="86"/>
      <c r="EC4804" s="86"/>
      <c r="ED4804" s="86"/>
      <c r="EE4804" s="86"/>
      <c r="EF4804" s="86"/>
      <c r="EG4804" s="86"/>
      <c r="EH4804" s="86"/>
      <c r="EI4804" s="86"/>
      <c r="EJ4804" s="86"/>
      <c r="EK4804" s="86"/>
      <c r="EL4804" s="86"/>
      <c r="EM4804" s="86"/>
      <c r="EN4804" s="86"/>
      <c r="EO4804" s="86"/>
      <c r="EP4804" s="86"/>
      <c r="EQ4804" s="86"/>
      <c r="ER4804" s="86"/>
      <c r="ES4804" s="86"/>
      <c r="ET4804" s="86"/>
      <c r="EU4804" s="86"/>
      <c r="EV4804" s="86"/>
      <c r="EW4804" s="86"/>
      <c r="EX4804" s="86"/>
      <c r="EY4804" s="86"/>
      <c r="EZ4804" s="86"/>
      <c r="FA4804" s="86"/>
      <c r="FB4804" s="86"/>
      <c r="FC4804" s="86"/>
      <c r="FD4804" s="86"/>
      <c r="FE4804" s="86"/>
      <c r="FF4804" s="86"/>
      <c r="FG4804" s="86"/>
      <c r="FH4804" s="86"/>
      <c r="FI4804" s="86"/>
      <c r="FJ4804" s="86"/>
      <c r="FK4804" s="86"/>
      <c r="FL4804" s="86"/>
      <c r="FM4804" s="86"/>
      <c r="FN4804" s="86"/>
      <c r="FO4804" s="86"/>
      <c r="FP4804" s="86"/>
      <c r="FQ4804" s="86"/>
      <c r="FR4804" s="86"/>
      <c r="FS4804" s="86"/>
      <c r="FT4804" s="86"/>
      <c r="FU4804" s="86"/>
      <c r="FV4804" s="86"/>
      <c r="FW4804" s="86"/>
      <c r="FX4804" s="86"/>
      <c r="FY4804" s="86"/>
      <c r="FZ4804" s="86"/>
      <c r="GA4804" s="86"/>
      <c r="GB4804" s="86"/>
      <c r="GC4804" s="86"/>
      <c r="GD4804" s="86"/>
      <c r="GE4804" s="86"/>
      <c r="GF4804" s="86"/>
      <c r="GG4804" s="86"/>
      <c r="GH4804" s="86"/>
      <c r="GI4804" s="86"/>
      <c r="GJ4804" s="86"/>
      <c r="GK4804" s="86"/>
      <c r="GL4804" s="86"/>
      <c r="GM4804" s="86"/>
      <c r="GN4804" s="86"/>
      <c r="GO4804" s="86"/>
      <c r="GP4804" s="86"/>
      <c r="GQ4804" s="86"/>
      <c r="GR4804" s="86"/>
      <c r="GS4804" s="86"/>
      <c r="GT4804" s="86"/>
      <c r="GU4804" s="86"/>
      <c r="GV4804" s="86"/>
      <c r="GW4804" s="86"/>
      <c r="GX4804" s="86"/>
      <c r="GY4804" s="86"/>
      <c r="GZ4804" s="86"/>
      <c r="HA4804" s="86"/>
      <c r="HB4804" s="86"/>
      <c r="HC4804" s="86"/>
      <c r="HD4804" s="86"/>
      <c r="HE4804" s="86"/>
      <c r="HF4804" s="86"/>
      <c r="HG4804" s="86"/>
      <c r="HH4804" s="86"/>
      <c r="HI4804" s="86"/>
      <c r="HJ4804" s="86"/>
      <c r="HK4804" s="86"/>
      <c r="HL4804" s="86"/>
      <c r="HM4804" s="86"/>
      <c r="HN4804" s="86"/>
      <c r="HO4804" s="86"/>
      <c r="HP4804" s="86"/>
      <c r="HQ4804" s="86"/>
      <c r="HR4804" s="86"/>
      <c r="HS4804" s="86"/>
      <c r="HT4804" s="86"/>
      <c r="HU4804" s="86"/>
      <c r="HV4804" s="86"/>
      <c r="HW4804" s="86"/>
      <c r="HX4804" s="86"/>
      <c r="HY4804" s="86"/>
      <c r="HZ4804" s="86"/>
      <c r="IA4804" s="86"/>
      <c r="IB4804" s="86"/>
      <c r="IC4804" s="86"/>
      <c r="ID4804" s="86"/>
      <c r="IE4804" s="86"/>
      <c r="IF4804" s="86"/>
      <c r="IG4804" s="86"/>
      <c r="IH4804" s="86"/>
      <c r="II4804" s="86"/>
      <c r="IJ4804" s="86"/>
      <c r="IK4804" s="86"/>
      <c r="IL4804" s="86"/>
      <c r="IM4804" s="86"/>
      <c r="IN4804" s="86"/>
      <c r="IO4804" s="86"/>
      <c r="IP4804" s="86"/>
      <c r="IQ4804" s="86"/>
      <c r="IR4804" s="86"/>
      <c r="IS4804" s="86"/>
      <c r="IT4804" s="86"/>
      <c r="IU4804" s="86"/>
      <c r="IV4804" s="86"/>
    </row>
    <row r="4805" spans="1:256" s="402" customFormat="1">
      <c r="A4805" s="13"/>
      <c r="B4805" s="8"/>
      <c r="C4805" s="8"/>
      <c r="D4805" s="240"/>
      <c r="E4805" s="266"/>
      <c r="F4805" s="327"/>
      <c r="G4805" s="282"/>
      <c r="H4805" s="283"/>
      <c r="I4805" s="33"/>
      <c r="J4805" s="33"/>
      <c r="K4805" s="33"/>
      <c r="L4805" s="33"/>
      <c r="M4805" s="33"/>
      <c r="N4805" s="33"/>
      <c r="O4805" s="33"/>
      <c r="P4805" s="33"/>
      <c r="Q4805" s="33"/>
      <c r="R4805" s="33"/>
      <c r="S4805" s="33"/>
      <c r="T4805" s="33"/>
      <c r="U4805" s="33"/>
      <c r="V4805" s="33"/>
      <c r="W4805" s="33"/>
      <c r="X4805" s="282"/>
      <c r="Y4805" s="33"/>
      <c r="Z4805" s="284"/>
      <c r="AA4805" s="284"/>
      <c r="AB4805" s="33"/>
      <c r="AC4805" s="33"/>
      <c r="AD4805" s="33"/>
      <c r="AE4805" s="33"/>
      <c r="AF4805" s="33"/>
      <c r="AG4805" s="33"/>
      <c r="AH4805" s="33"/>
      <c r="AI4805" s="33"/>
      <c r="AJ4805" s="33"/>
      <c r="AK4805" s="33"/>
      <c r="AL4805" s="33"/>
      <c r="AM4805" s="33"/>
      <c r="AN4805" s="33"/>
      <c r="AO4805" s="33"/>
      <c r="AP4805" s="34"/>
      <c r="AQ4805" s="34"/>
      <c r="AR4805" s="28"/>
      <c r="AS4805" s="29"/>
      <c r="AT4805" s="29"/>
      <c r="AU4805" s="29"/>
    </row>
    <row r="4806" spans="1:256" s="402" customFormat="1">
      <c r="A4806" s="13"/>
      <c r="B4806" s="8"/>
      <c r="C4806" s="8"/>
      <c r="D4806" s="113"/>
      <c r="E4806" s="33"/>
      <c r="F4806" s="33"/>
      <c r="G4806" s="282"/>
      <c r="H4806" s="283"/>
      <c r="I4806" s="33"/>
      <c r="J4806" s="33"/>
      <c r="K4806" s="33"/>
      <c r="L4806" s="33"/>
      <c r="M4806" s="33"/>
      <c r="N4806" s="33"/>
      <c r="O4806" s="33"/>
      <c r="P4806" s="33"/>
      <c r="Q4806" s="33"/>
      <c r="R4806" s="33"/>
      <c r="S4806" s="33"/>
      <c r="T4806" s="33"/>
      <c r="U4806" s="33"/>
      <c r="V4806" s="33"/>
      <c r="W4806" s="33"/>
      <c r="X4806" s="282"/>
      <c r="Y4806" s="33"/>
      <c r="Z4806" s="284"/>
      <c r="AA4806" s="284"/>
      <c r="AB4806" s="33"/>
      <c r="AC4806" s="33"/>
      <c r="AD4806" s="33"/>
      <c r="AE4806" s="33"/>
      <c r="AF4806" s="33"/>
      <c r="AG4806" s="33"/>
      <c r="AH4806" s="33"/>
      <c r="AI4806" s="33"/>
      <c r="AJ4806" s="33"/>
      <c r="AK4806" s="33"/>
      <c r="AL4806" s="33"/>
      <c r="AM4806" s="33"/>
      <c r="AN4806" s="33"/>
      <c r="AO4806" s="33"/>
      <c r="AP4806" s="34"/>
      <c r="AQ4806" s="34"/>
      <c r="AR4806" s="28"/>
      <c r="AS4806" s="29"/>
      <c r="AT4806" s="29"/>
      <c r="AU4806" s="29"/>
    </row>
    <row r="4807" spans="1:256" s="402" customFormat="1">
      <c r="A4807" s="13"/>
      <c r="B4807" s="8"/>
      <c r="C4807" s="8"/>
      <c r="D4807" s="113"/>
      <c r="E4807" s="404"/>
      <c r="F4807" s="33"/>
      <c r="G4807" s="282"/>
      <c r="H4807" s="283"/>
      <c r="I4807" s="33"/>
      <c r="J4807" s="33"/>
      <c r="K4807" s="33"/>
      <c r="L4807" s="33"/>
      <c r="M4807" s="33"/>
      <c r="N4807" s="33"/>
      <c r="O4807" s="33"/>
      <c r="P4807" s="33"/>
      <c r="Q4807" s="33"/>
      <c r="R4807" s="33"/>
      <c r="S4807" s="33"/>
      <c r="T4807" s="33"/>
      <c r="U4807" s="33"/>
      <c r="V4807" s="33"/>
      <c r="W4807" s="33"/>
      <c r="X4807" s="282"/>
      <c r="Y4807" s="33"/>
      <c r="Z4807" s="284"/>
      <c r="AA4807" s="284"/>
      <c r="AB4807" s="33"/>
      <c r="AC4807" s="33"/>
      <c r="AD4807" s="33"/>
      <c r="AE4807" s="33"/>
      <c r="AF4807" s="33"/>
      <c r="AG4807" s="33"/>
      <c r="AH4807" s="33"/>
      <c r="AI4807" s="33"/>
      <c r="AJ4807" s="33"/>
      <c r="AK4807" s="33"/>
      <c r="AL4807" s="33"/>
      <c r="AM4807" s="33"/>
      <c r="AN4807" s="33"/>
      <c r="AO4807" s="33"/>
      <c r="AP4807" s="34"/>
      <c r="AQ4807" s="34"/>
      <c r="AR4807" s="28"/>
      <c r="AS4807" s="29"/>
      <c r="AT4807" s="29"/>
      <c r="AU4807" s="29"/>
    </row>
    <row r="4808" spans="1:256" s="25" customFormat="1">
      <c r="A4808" s="12"/>
      <c r="B4808" s="9">
        <v>5</v>
      </c>
      <c r="C4808" s="9" t="s">
        <v>18</v>
      </c>
      <c r="D4808" s="81" t="s">
        <v>11</v>
      </c>
      <c r="E4808" s="405">
        <v>2194500</v>
      </c>
      <c r="F4808" s="31">
        <f t="shared" ref="F4808:V4808" si="479">SUM(F4809:F4810)</f>
        <v>0</v>
      </c>
      <c r="G4808" s="31">
        <f t="shared" si="479"/>
        <v>0</v>
      </c>
      <c r="H4808" s="31">
        <f t="shared" si="479"/>
        <v>0</v>
      </c>
      <c r="I4808" s="31">
        <f t="shared" si="479"/>
        <v>0</v>
      </c>
      <c r="J4808" s="31">
        <f t="shared" si="479"/>
        <v>0</v>
      </c>
      <c r="K4808" s="31">
        <f t="shared" si="479"/>
        <v>0</v>
      </c>
      <c r="L4808" s="31">
        <f t="shared" si="479"/>
        <v>0</v>
      </c>
      <c r="M4808" s="31">
        <f t="shared" si="479"/>
        <v>0</v>
      </c>
      <c r="N4808" s="31">
        <f t="shared" si="479"/>
        <v>0</v>
      </c>
      <c r="O4808" s="31">
        <f t="shared" si="479"/>
        <v>0</v>
      </c>
      <c r="P4808" s="31">
        <f t="shared" si="479"/>
        <v>0</v>
      </c>
      <c r="Q4808" s="31">
        <f t="shared" si="479"/>
        <v>0</v>
      </c>
      <c r="R4808" s="31">
        <f t="shared" si="479"/>
        <v>0</v>
      </c>
      <c r="S4808" s="31">
        <f t="shared" si="479"/>
        <v>0</v>
      </c>
      <c r="T4808" s="31">
        <f t="shared" si="479"/>
        <v>0</v>
      </c>
      <c r="U4808" s="31">
        <f t="shared" si="479"/>
        <v>0</v>
      </c>
      <c r="V4808" s="31">
        <f t="shared" si="479"/>
        <v>0</v>
      </c>
      <c r="W4808" s="31">
        <f>SUM(O4808:V4808)</f>
        <v>0</v>
      </c>
      <c r="X4808" s="31">
        <f>SUM(X4809:X4810)</f>
        <v>0</v>
      </c>
      <c r="Y4808" s="31">
        <f>H4808+I4808+J4808+K4808+L4808+M4808+N4808+W4808+X4808</f>
        <v>0</v>
      </c>
      <c r="Z4808" s="31">
        <f t="shared" ref="Z4808:AK4808" si="480">SUM(Z4809:Z4810)</f>
        <v>0</v>
      </c>
      <c r="AA4808" s="31">
        <f t="shared" si="480"/>
        <v>0</v>
      </c>
      <c r="AB4808" s="31">
        <f t="shared" si="480"/>
        <v>0</v>
      </c>
      <c r="AC4808" s="31">
        <f t="shared" si="480"/>
        <v>0</v>
      </c>
      <c r="AD4808" s="31">
        <f t="shared" si="480"/>
        <v>0</v>
      </c>
      <c r="AE4808" s="31">
        <f t="shared" si="480"/>
        <v>0</v>
      </c>
      <c r="AF4808" s="31">
        <f t="shared" si="480"/>
        <v>0</v>
      </c>
      <c r="AG4808" s="31">
        <f t="shared" si="480"/>
        <v>0</v>
      </c>
      <c r="AH4808" s="31">
        <f t="shared" si="480"/>
        <v>0</v>
      </c>
      <c r="AI4808" s="31">
        <f t="shared" si="480"/>
        <v>0</v>
      </c>
      <c r="AJ4808" s="31">
        <f t="shared" si="480"/>
        <v>0</v>
      </c>
      <c r="AK4808" s="31">
        <f t="shared" si="480"/>
        <v>0</v>
      </c>
      <c r="AL4808" s="31">
        <f>SUM(AD4808:AK4808)</f>
        <v>0</v>
      </c>
      <c r="AM4808" s="31">
        <f>SUM(AM4809:AM4810)</f>
        <v>0</v>
      </c>
      <c r="AN4808" s="31">
        <f>SUM(AN4809:AN4810)</f>
        <v>0</v>
      </c>
      <c r="AO4808" s="31">
        <f>Z4808+AA4808+AB4808+AC4808+AL4808+AM4808+AN4808</f>
        <v>0</v>
      </c>
      <c r="AP4808" s="32">
        <f>E4808+Y4808-AO4808</f>
        <v>2194500</v>
      </c>
      <c r="AQ4808" s="32"/>
      <c r="AR4808" s="28"/>
      <c r="AS4808" s="29">
        <f>E4808+H4808+I4808+J4808+K4808+L4808+M4808+N4808+W4808+X4808-Z4808-AB4808-AL4808-AC4808-AM4808-AN4808</f>
        <v>2194500</v>
      </c>
      <c r="AT4808" s="29">
        <f>AP4808-AS4808</f>
        <v>0</v>
      </c>
      <c r="AU4808" s="29">
        <f>E4808</f>
        <v>2194500</v>
      </c>
      <c r="AV4808" s="86">
        <f>AS4808-AU4808</f>
        <v>0</v>
      </c>
      <c r="AW4808" s="86">
        <f>Y4808-AO4808</f>
        <v>0</v>
      </c>
      <c r="AX4808" s="86">
        <f>AV4808-AW4808</f>
        <v>0</v>
      </c>
      <c r="AY4808" s="86"/>
      <c r="AZ4808" s="398"/>
      <c r="BA4808" s="86"/>
      <c r="BB4808" s="86"/>
      <c r="BC4808" s="86"/>
      <c r="BD4808" s="86"/>
      <c r="BE4808" s="86"/>
      <c r="BF4808" s="86"/>
      <c r="BG4808" s="86"/>
      <c r="BH4808" s="86"/>
      <c r="BI4808" s="86"/>
      <c r="BJ4808" s="86"/>
      <c r="BK4808" s="86"/>
      <c r="BL4808" s="86"/>
      <c r="BM4808" s="86"/>
      <c r="BN4808" s="86"/>
      <c r="BO4808" s="86"/>
      <c r="BP4808" s="86"/>
      <c r="BQ4808" s="86"/>
      <c r="BR4808" s="86"/>
      <c r="BS4808" s="86"/>
      <c r="BT4808" s="86"/>
      <c r="BU4808" s="86"/>
      <c r="BV4808" s="86"/>
      <c r="BW4808" s="86"/>
      <c r="BX4808" s="86"/>
      <c r="BY4808" s="86"/>
      <c r="BZ4808" s="86"/>
      <c r="CA4808" s="86"/>
      <c r="CB4808" s="86"/>
      <c r="CC4808" s="86"/>
      <c r="CD4808" s="86"/>
      <c r="CE4808" s="86"/>
      <c r="CF4808" s="86"/>
      <c r="CG4808" s="86"/>
      <c r="CH4808" s="86"/>
      <c r="CI4808" s="86"/>
      <c r="CJ4808" s="86"/>
      <c r="CK4808" s="86"/>
      <c r="CL4808" s="86"/>
      <c r="CM4808" s="86"/>
      <c r="CN4808" s="86"/>
      <c r="CO4808" s="86"/>
      <c r="CP4808" s="86"/>
      <c r="CQ4808" s="86"/>
      <c r="CR4808" s="86"/>
      <c r="CS4808" s="86"/>
      <c r="CT4808" s="86"/>
      <c r="CU4808" s="86"/>
      <c r="CV4808" s="86"/>
      <c r="CW4808" s="86"/>
      <c r="CX4808" s="86"/>
      <c r="CY4808" s="86"/>
      <c r="CZ4808" s="86"/>
      <c r="DA4808" s="86"/>
      <c r="DB4808" s="86"/>
      <c r="DC4808" s="86"/>
      <c r="DD4808" s="86"/>
      <c r="DE4808" s="86"/>
      <c r="DF4808" s="86"/>
      <c r="DG4808" s="86"/>
      <c r="DH4808" s="86"/>
      <c r="DI4808" s="86"/>
      <c r="DJ4808" s="86"/>
      <c r="DK4808" s="86"/>
      <c r="DL4808" s="86"/>
      <c r="DM4808" s="86"/>
      <c r="DN4808" s="86"/>
      <c r="DO4808" s="86"/>
      <c r="DP4808" s="86"/>
      <c r="DQ4808" s="86"/>
      <c r="DR4808" s="86"/>
      <c r="DS4808" s="86"/>
      <c r="DT4808" s="86"/>
      <c r="DU4808" s="86"/>
      <c r="DV4808" s="86"/>
      <c r="DW4808" s="86"/>
      <c r="DX4808" s="86"/>
      <c r="DY4808" s="86"/>
      <c r="DZ4808" s="86"/>
      <c r="EA4808" s="86"/>
      <c r="EB4808" s="86"/>
      <c r="EC4808" s="86"/>
      <c r="ED4808" s="86"/>
      <c r="EE4808" s="86"/>
      <c r="EF4808" s="86"/>
      <c r="EG4808" s="86"/>
      <c r="EH4808" s="86"/>
      <c r="EI4808" s="86"/>
      <c r="EJ4808" s="86"/>
      <c r="EK4808" s="86"/>
      <c r="EL4808" s="86"/>
      <c r="EM4808" s="86"/>
      <c r="EN4808" s="86"/>
      <c r="EO4808" s="86"/>
      <c r="EP4808" s="86"/>
      <c r="EQ4808" s="86"/>
      <c r="ER4808" s="86"/>
      <c r="ES4808" s="86"/>
      <c r="ET4808" s="86"/>
      <c r="EU4808" s="86"/>
      <c r="EV4808" s="86"/>
      <c r="EW4808" s="86"/>
      <c r="EX4808" s="86"/>
      <c r="EY4808" s="86"/>
      <c r="EZ4808" s="86"/>
      <c r="FA4808" s="86"/>
      <c r="FB4808" s="86"/>
      <c r="FC4808" s="86"/>
      <c r="FD4808" s="86"/>
      <c r="FE4808" s="86"/>
      <c r="FF4808" s="86"/>
      <c r="FG4808" s="86"/>
      <c r="FH4808" s="86"/>
      <c r="FI4808" s="86"/>
      <c r="FJ4808" s="86"/>
      <c r="FK4808" s="86"/>
      <c r="FL4808" s="86"/>
      <c r="FM4808" s="86"/>
      <c r="FN4808" s="86"/>
      <c r="FO4808" s="86"/>
      <c r="FP4808" s="86"/>
      <c r="FQ4808" s="86"/>
      <c r="FR4808" s="86"/>
      <c r="FS4808" s="86"/>
      <c r="FT4808" s="86"/>
      <c r="FU4808" s="86"/>
      <c r="FV4808" s="86"/>
      <c r="FW4808" s="86"/>
      <c r="FX4808" s="86"/>
      <c r="FY4808" s="86"/>
      <c r="FZ4808" s="86"/>
      <c r="GA4808" s="86"/>
      <c r="GB4808" s="86"/>
      <c r="GC4808" s="86"/>
      <c r="GD4808" s="86"/>
      <c r="GE4808" s="86"/>
      <c r="GF4808" s="86"/>
      <c r="GG4808" s="86"/>
      <c r="GH4808" s="86"/>
      <c r="GI4808" s="86"/>
      <c r="GJ4808" s="86"/>
      <c r="GK4808" s="86"/>
      <c r="GL4808" s="86"/>
      <c r="GM4808" s="86"/>
      <c r="GN4808" s="86"/>
      <c r="GO4808" s="86"/>
      <c r="GP4808" s="86"/>
      <c r="GQ4808" s="86"/>
      <c r="GR4808" s="86"/>
      <c r="GS4808" s="86"/>
      <c r="GT4808" s="86"/>
      <c r="GU4808" s="86"/>
      <c r="GV4808" s="86"/>
      <c r="GW4808" s="86"/>
      <c r="GX4808" s="86"/>
      <c r="GY4808" s="86"/>
      <c r="GZ4808" s="86"/>
      <c r="HA4808" s="86"/>
      <c r="HB4808" s="86"/>
      <c r="HC4808" s="86"/>
      <c r="HD4808" s="86"/>
      <c r="HE4808" s="86"/>
      <c r="HF4808" s="86"/>
      <c r="HG4808" s="86"/>
      <c r="HH4808" s="86"/>
      <c r="HI4808" s="86"/>
      <c r="HJ4808" s="86"/>
      <c r="HK4808" s="86"/>
      <c r="HL4808" s="86"/>
      <c r="HM4808" s="86"/>
      <c r="HN4808" s="86"/>
      <c r="HO4808" s="86"/>
      <c r="HP4808" s="86"/>
      <c r="HQ4808" s="86"/>
      <c r="HR4808" s="86"/>
      <c r="HS4808" s="86"/>
      <c r="HT4808" s="86"/>
      <c r="HU4808" s="86"/>
      <c r="HV4808" s="86"/>
      <c r="HW4808" s="86"/>
      <c r="HX4808" s="86"/>
      <c r="HY4808" s="86"/>
      <c r="HZ4808" s="86"/>
      <c r="IA4808" s="86"/>
      <c r="IB4808" s="86"/>
      <c r="IC4808" s="86"/>
      <c r="ID4808" s="86"/>
      <c r="IE4808" s="86"/>
      <c r="IF4808" s="86"/>
      <c r="IG4808" s="86"/>
      <c r="IH4808" s="86"/>
      <c r="II4808" s="86"/>
      <c r="IJ4808" s="86"/>
      <c r="IK4808" s="86"/>
      <c r="IL4808" s="86"/>
      <c r="IM4808" s="86"/>
      <c r="IN4808" s="86"/>
      <c r="IO4808" s="86"/>
      <c r="IP4808" s="86"/>
      <c r="IQ4808" s="86"/>
      <c r="IR4808" s="86"/>
      <c r="IS4808" s="86"/>
      <c r="IT4808" s="86"/>
      <c r="IU4808" s="86"/>
      <c r="IV4808" s="86"/>
    </row>
    <row r="4809" spans="1:256" s="402" customFormat="1">
      <c r="A4809" s="10"/>
      <c r="B4809" s="8"/>
      <c r="C4809" s="8"/>
      <c r="D4809" s="82"/>
      <c r="E4809" s="266"/>
      <c r="F4809" s="261"/>
      <c r="G4809" s="71"/>
      <c r="H4809" s="72"/>
      <c r="I4809" s="69"/>
      <c r="J4809" s="69"/>
      <c r="K4809" s="69"/>
      <c r="L4809" s="69"/>
      <c r="M4809" s="69"/>
      <c r="N4809" s="69"/>
      <c r="O4809" s="69"/>
      <c r="P4809" s="69"/>
      <c r="Q4809" s="69"/>
      <c r="R4809" s="69"/>
      <c r="S4809" s="69"/>
      <c r="T4809" s="69"/>
      <c r="U4809" s="69"/>
      <c r="V4809" s="69"/>
      <c r="W4809" s="69"/>
      <c r="X4809" s="71"/>
      <c r="Y4809" s="69"/>
      <c r="Z4809" s="73"/>
      <c r="AA4809" s="73"/>
      <c r="AB4809" s="69"/>
      <c r="AC4809" s="69"/>
      <c r="AD4809" s="69"/>
      <c r="AE4809" s="69"/>
      <c r="AF4809" s="69"/>
      <c r="AG4809" s="69"/>
      <c r="AH4809" s="69"/>
      <c r="AI4809" s="69"/>
      <c r="AJ4809" s="69"/>
      <c r="AK4809" s="69"/>
      <c r="AL4809" s="69"/>
      <c r="AM4809" s="69"/>
      <c r="AN4809" s="69"/>
      <c r="AO4809" s="69"/>
      <c r="AP4809" s="70"/>
      <c r="AQ4809" s="70"/>
      <c r="AR4809" s="76"/>
      <c r="AS4809" s="60"/>
      <c r="AT4809" s="60"/>
      <c r="AU4809" s="60"/>
      <c r="AV4809" s="21"/>
      <c r="AW4809" s="21"/>
      <c r="AX4809" s="21"/>
      <c r="AY4809" s="21"/>
      <c r="AZ4809" s="21"/>
      <c r="BA4809" s="21"/>
      <c r="BB4809" s="21"/>
      <c r="BC4809" s="21"/>
      <c r="BD4809" s="21"/>
      <c r="BE4809" s="21"/>
      <c r="BF4809" s="21"/>
      <c r="BG4809" s="21"/>
      <c r="BH4809" s="21"/>
      <c r="BI4809" s="21"/>
      <c r="BJ4809" s="21"/>
      <c r="BK4809" s="21"/>
      <c r="BL4809" s="21"/>
      <c r="BM4809" s="21"/>
      <c r="BN4809" s="21"/>
      <c r="BO4809" s="21"/>
      <c r="BP4809" s="21"/>
      <c r="BQ4809" s="21"/>
      <c r="BR4809" s="21"/>
      <c r="BS4809" s="21"/>
      <c r="BT4809" s="21"/>
      <c r="BU4809" s="21"/>
      <c r="BV4809" s="21"/>
      <c r="BW4809" s="21"/>
      <c r="BX4809" s="21"/>
      <c r="BY4809" s="21"/>
      <c r="BZ4809" s="21"/>
      <c r="CA4809" s="21"/>
      <c r="CB4809" s="21"/>
      <c r="CC4809" s="21"/>
      <c r="CD4809" s="21"/>
      <c r="CE4809" s="21"/>
      <c r="CF4809" s="21"/>
      <c r="CG4809" s="21"/>
      <c r="CH4809" s="21"/>
      <c r="CI4809" s="21"/>
      <c r="CJ4809" s="21"/>
      <c r="CK4809" s="21"/>
      <c r="CL4809" s="21"/>
      <c r="CM4809" s="21"/>
      <c r="CN4809" s="21"/>
      <c r="CO4809" s="21"/>
      <c r="CP4809" s="21"/>
      <c r="CQ4809" s="21"/>
      <c r="CR4809" s="21"/>
      <c r="CS4809" s="21"/>
      <c r="CT4809" s="21"/>
      <c r="CU4809" s="21"/>
      <c r="CV4809" s="21"/>
      <c r="CW4809" s="21"/>
      <c r="CX4809" s="21"/>
      <c r="CY4809" s="21"/>
      <c r="CZ4809" s="21"/>
      <c r="DA4809" s="21"/>
      <c r="DB4809" s="21"/>
      <c r="DC4809" s="21"/>
      <c r="DD4809" s="21"/>
      <c r="DE4809" s="21"/>
      <c r="DF4809" s="21"/>
      <c r="DG4809" s="21"/>
      <c r="DH4809" s="21"/>
      <c r="DI4809" s="21"/>
      <c r="DJ4809" s="21"/>
      <c r="DK4809" s="21"/>
      <c r="DL4809" s="21"/>
      <c r="DM4809" s="21"/>
      <c r="DN4809" s="21"/>
      <c r="DO4809" s="21"/>
      <c r="DP4809" s="21"/>
      <c r="DQ4809" s="21"/>
      <c r="DR4809" s="21"/>
      <c r="DS4809" s="21"/>
      <c r="DT4809" s="21"/>
      <c r="DU4809" s="21"/>
      <c r="DV4809" s="21"/>
      <c r="DW4809" s="21"/>
      <c r="DX4809" s="21"/>
      <c r="DY4809" s="21"/>
      <c r="DZ4809" s="21"/>
      <c r="EA4809" s="21"/>
      <c r="EB4809" s="21"/>
      <c r="EC4809" s="21"/>
      <c r="ED4809" s="21"/>
      <c r="EE4809" s="21"/>
      <c r="EF4809" s="21"/>
      <c r="EG4809" s="21"/>
      <c r="EH4809" s="21"/>
      <c r="EI4809" s="21"/>
      <c r="EJ4809" s="21"/>
      <c r="EK4809" s="21"/>
      <c r="EL4809" s="21"/>
      <c r="EM4809" s="21"/>
      <c r="EN4809" s="21"/>
      <c r="EO4809" s="21"/>
      <c r="EP4809" s="21"/>
      <c r="EQ4809" s="21"/>
      <c r="ER4809" s="21"/>
      <c r="ES4809" s="21"/>
      <c r="ET4809" s="21"/>
      <c r="EU4809" s="21"/>
      <c r="EV4809" s="21"/>
      <c r="EW4809" s="21"/>
      <c r="EX4809" s="21"/>
      <c r="EY4809" s="21"/>
      <c r="EZ4809" s="21"/>
      <c r="FA4809" s="21"/>
      <c r="FB4809" s="21"/>
      <c r="FC4809" s="21"/>
      <c r="FD4809" s="21"/>
      <c r="FE4809" s="21"/>
      <c r="FF4809" s="21"/>
      <c r="FG4809" s="21"/>
      <c r="FH4809" s="21"/>
      <c r="FI4809" s="21"/>
      <c r="FJ4809" s="21"/>
      <c r="FK4809" s="21"/>
      <c r="FL4809" s="21"/>
      <c r="FM4809" s="21"/>
      <c r="FN4809" s="21"/>
      <c r="FO4809" s="21"/>
      <c r="FP4809" s="21"/>
      <c r="FQ4809" s="21"/>
      <c r="FR4809" s="21"/>
      <c r="FS4809" s="21"/>
      <c r="FT4809" s="21"/>
      <c r="FU4809" s="21"/>
      <c r="FV4809" s="21"/>
      <c r="FW4809" s="21"/>
      <c r="FX4809" s="21"/>
      <c r="FY4809" s="21"/>
      <c r="FZ4809" s="21"/>
      <c r="GA4809" s="21"/>
      <c r="GB4809" s="21"/>
      <c r="GC4809" s="21"/>
      <c r="GD4809" s="21"/>
      <c r="GE4809" s="21"/>
      <c r="GF4809" s="21"/>
      <c r="GG4809" s="21"/>
      <c r="GH4809" s="21"/>
      <c r="GI4809" s="21"/>
      <c r="GJ4809" s="21"/>
      <c r="GK4809" s="21"/>
      <c r="GL4809" s="21"/>
      <c r="GM4809" s="21"/>
      <c r="GN4809" s="21"/>
      <c r="GO4809" s="21"/>
      <c r="GP4809" s="21"/>
      <c r="GQ4809" s="21"/>
      <c r="GR4809" s="21"/>
      <c r="GS4809" s="21"/>
      <c r="GT4809" s="21"/>
      <c r="GU4809" s="21"/>
      <c r="GV4809" s="21"/>
      <c r="GW4809" s="21"/>
      <c r="GX4809" s="21"/>
      <c r="GY4809" s="21"/>
      <c r="GZ4809" s="21"/>
      <c r="HA4809" s="21"/>
      <c r="HB4809" s="21"/>
      <c r="HC4809" s="21"/>
      <c r="HD4809" s="21"/>
      <c r="HE4809" s="21"/>
      <c r="HF4809" s="21"/>
      <c r="HG4809" s="21"/>
      <c r="HH4809" s="21"/>
      <c r="HI4809" s="21"/>
      <c r="HJ4809" s="21"/>
      <c r="HK4809" s="21"/>
      <c r="HL4809" s="21"/>
      <c r="HM4809" s="21"/>
      <c r="HN4809" s="21"/>
      <c r="HO4809" s="21"/>
      <c r="HP4809" s="21"/>
      <c r="HQ4809" s="21"/>
      <c r="HR4809" s="21"/>
      <c r="HS4809" s="21"/>
      <c r="HT4809" s="21"/>
      <c r="HU4809" s="21"/>
      <c r="HV4809" s="21"/>
      <c r="HW4809" s="21"/>
      <c r="HX4809" s="21"/>
      <c r="HY4809" s="21"/>
      <c r="HZ4809" s="21"/>
      <c r="IA4809" s="21"/>
      <c r="IB4809" s="21"/>
      <c r="IC4809" s="21"/>
      <c r="ID4809" s="21"/>
      <c r="IE4809" s="21"/>
      <c r="IF4809" s="21"/>
      <c r="IG4809" s="21"/>
      <c r="IH4809" s="21"/>
      <c r="II4809" s="21"/>
      <c r="IJ4809" s="21"/>
      <c r="IK4809" s="21"/>
      <c r="IL4809" s="21"/>
      <c r="IM4809" s="21"/>
      <c r="IN4809" s="21"/>
      <c r="IO4809" s="21"/>
      <c r="IP4809" s="21"/>
      <c r="IQ4809" s="21"/>
      <c r="IR4809" s="21"/>
      <c r="IS4809" s="21"/>
      <c r="IT4809" s="21"/>
      <c r="IU4809" s="21"/>
      <c r="IV4809" s="21"/>
    </row>
    <row r="4810" spans="1:256" s="21" customFormat="1">
      <c r="A4810" s="10"/>
      <c r="B4810" s="8"/>
      <c r="C4810" s="8"/>
      <c r="D4810" s="82"/>
      <c r="E4810" s="33"/>
      <c r="F4810" s="261"/>
      <c r="G4810" s="71"/>
      <c r="H4810" s="283"/>
      <c r="I4810" s="33"/>
      <c r="J4810" s="33"/>
      <c r="K4810" s="33"/>
      <c r="L4810" s="33"/>
      <c r="M4810" s="33"/>
      <c r="N4810" s="33"/>
      <c r="O4810" s="33"/>
      <c r="P4810" s="33"/>
      <c r="Q4810" s="33"/>
      <c r="R4810" s="33"/>
      <c r="S4810" s="33"/>
      <c r="T4810" s="33"/>
      <c r="U4810" s="33"/>
      <c r="V4810" s="33"/>
      <c r="W4810" s="33"/>
      <c r="X4810" s="282"/>
      <c r="Y4810" s="69"/>
      <c r="Z4810" s="284"/>
      <c r="AA4810" s="284"/>
      <c r="AB4810" s="33"/>
      <c r="AC4810" s="33"/>
      <c r="AD4810" s="33"/>
      <c r="AE4810" s="33"/>
      <c r="AF4810" s="33"/>
      <c r="AG4810" s="33"/>
      <c r="AH4810" s="33"/>
      <c r="AI4810" s="33"/>
      <c r="AJ4810" s="33"/>
      <c r="AK4810" s="33"/>
      <c r="AL4810" s="33"/>
      <c r="AM4810" s="33"/>
      <c r="AN4810" s="33"/>
      <c r="AO4810" s="69"/>
      <c r="AP4810" s="70"/>
      <c r="AQ4810" s="70"/>
      <c r="AR4810" s="76"/>
      <c r="AS4810" s="60"/>
      <c r="AT4810" s="60"/>
      <c r="AU4810" s="60"/>
    </row>
    <row r="4811" spans="1:256" s="21" customFormat="1">
      <c r="A4811" s="12"/>
      <c r="B4811" s="9">
        <v>6</v>
      </c>
      <c r="C4811" s="9" t="s">
        <v>19</v>
      </c>
      <c r="D4811" s="81" t="s">
        <v>7</v>
      </c>
      <c r="E4811" s="31">
        <v>0</v>
      </c>
      <c r="F4811" s="31">
        <f t="shared" ref="F4811:V4811" si="481">SUM(F4812:F4813)</f>
        <v>0</v>
      </c>
      <c r="G4811" s="31">
        <f t="shared" si="481"/>
        <v>0</v>
      </c>
      <c r="H4811" s="31">
        <f t="shared" si="481"/>
        <v>0</v>
      </c>
      <c r="I4811" s="31">
        <f t="shared" si="481"/>
        <v>0</v>
      </c>
      <c r="J4811" s="31">
        <f t="shared" si="481"/>
        <v>0</v>
      </c>
      <c r="K4811" s="31">
        <f t="shared" si="481"/>
        <v>0</v>
      </c>
      <c r="L4811" s="31">
        <f t="shared" si="481"/>
        <v>0</v>
      </c>
      <c r="M4811" s="31">
        <f t="shared" si="481"/>
        <v>0</v>
      </c>
      <c r="N4811" s="31">
        <f t="shared" si="481"/>
        <v>0</v>
      </c>
      <c r="O4811" s="31">
        <f t="shared" si="481"/>
        <v>0</v>
      </c>
      <c r="P4811" s="31">
        <f t="shared" si="481"/>
        <v>0</v>
      </c>
      <c r="Q4811" s="31">
        <f t="shared" si="481"/>
        <v>0</v>
      </c>
      <c r="R4811" s="31">
        <f t="shared" si="481"/>
        <v>0</v>
      </c>
      <c r="S4811" s="31">
        <f t="shared" si="481"/>
        <v>0</v>
      </c>
      <c r="T4811" s="31">
        <f t="shared" si="481"/>
        <v>0</v>
      </c>
      <c r="U4811" s="31">
        <f t="shared" si="481"/>
        <v>0</v>
      </c>
      <c r="V4811" s="31">
        <f t="shared" si="481"/>
        <v>0</v>
      </c>
      <c r="W4811" s="31">
        <f>SUM(O4811:V4811)</f>
        <v>0</v>
      </c>
      <c r="X4811" s="31">
        <f>SUM(X4812:X4813)</f>
        <v>0</v>
      </c>
      <c r="Y4811" s="31">
        <f>H4811+I4811+J4811+K4811+L4811+M4811+N4811+W4811+X4811</f>
        <v>0</v>
      </c>
      <c r="Z4811" s="31">
        <f t="shared" ref="Z4811:AK4811" si="482">SUM(Z4812:Z4813)</f>
        <v>0</v>
      </c>
      <c r="AA4811" s="31">
        <f t="shared" si="482"/>
        <v>0</v>
      </c>
      <c r="AB4811" s="31">
        <f t="shared" si="482"/>
        <v>0</v>
      </c>
      <c r="AC4811" s="31">
        <f t="shared" si="482"/>
        <v>0</v>
      </c>
      <c r="AD4811" s="31">
        <f t="shared" si="482"/>
        <v>0</v>
      </c>
      <c r="AE4811" s="31">
        <f t="shared" si="482"/>
        <v>0</v>
      </c>
      <c r="AF4811" s="31">
        <f t="shared" si="482"/>
        <v>0</v>
      </c>
      <c r="AG4811" s="31">
        <f t="shared" si="482"/>
        <v>0</v>
      </c>
      <c r="AH4811" s="31">
        <f t="shared" si="482"/>
        <v>0</v>
      </c>
      <c r="AI4811" s="31">
        <f t="shared" si="482"/>
        <v>0</v>
      </c>
      <c r="AJ4811" s="31">
        <f t="shared" si="482"/>
        <v>0</v>
      </c>
      <c r="AK4811" s="31">
        <f t="shared" si="482"/>
        <v>0</v>
      </c>
      <c r="AL4811" s="31">
        <f>SUM(AD4811:AK4811)</f>
        <v>0</v>
      </c>
      <c r="AM4811" s="31">
        <f>SUM(AM4812:AM4813)</f>
        <v>0</v>
      </c>
      <c r="AN4811" s="31">
        <f>SUM(AN4812:AN4813)</f>
        <v>0</v>
      </c>
      <c r="AO4811" s="31">
        <f>Z4811+AA4811+AB4811+AC4811+AL4811+AM4811+AN4811</f>
        <v>0</v>
      </c>
      <c r="AP4811" s="32">
        <f>E4811+Y4811-AO4811</f>
        <v>0</v>
      </c>
      <c r="AQ4811" s="32"/>
      <c r="AR4811" s="28"/>
      <c r="AS4811" s="29">
        <f>E4811+H4811+I4811+J4811+K4811+L4811+M4811+N4811+W4811+X4811-Z4811-AB4811-AL4811-AC4811-AM4811-AN4811</f>
        <v>0</v>
      </c>
      <c r="AT4811" s="29">
        <f>AP4811-AS4811</f>
        <v>0</v>
      </c>
      <c r="AU4811" s="29">
        <f>E4811</f>
        <v>0</v>
      </c>
      <c r="AV4811" s="86">
        <f>AS4811-AU4811</f>
        <v>0</v>
      </c>
      <c r="AW4811" s="86">
        <f>Y4811-AO4811</f>
        <v>0</v>
      </c>
      <c r="AX4811" s="86">
        <f>AV4811-AW4811</f>
        <v>0</v>
      </c>
      <c r="AY4811" s="86"/>
      <c r="AZ4811" s="398"/>
      <c r="BA4811" s="86"/>
      <c r="BB4811" s="86"/>
      <c r="BC4811" s="86"/>
      <c r="BD4811" s="86"/>
      <c r="BE4811" s="86"/>
      <c r="BF4811" s="86"/>
      <c r="BG4811" s="86"/>
      <c r="BH4811" s="86"/>
      <c r="BI4811" s="86"/>
      <c r="BJ4811" s="86"/>
      <c r="BK4811" s="86"/>
      <c r="BL4811" s="86"/>
      <c r="BM4811" s="86"/>
      <c r="BN4811" s="86"/>
      <c r="BO4811" s="86"/>
      <c r="BP4811" s="86"/>
      <c r="BQ4811" s="86"/>
      <c r="BR4811" s="86"/>
      <c r="BS4811" s="86"/>
      <c r="BT4811" s="86"/>
      <c r="BU4811" s="86"/>
      <c r="BV4811" s="86"/>
      <c r="BW4811" s="86"/>
      <c r="BX4811" s="86"/>
      <c r="BY4811" s="86"/>
      <c r="BZ4811" s="86"/>
      <c r="CA4811" s="86"/>
      <c r="CB4811" s="86"/>
      <c r="CC4811" s="86"/>
      <c r="CD4811" s="86"/>
      <c r="CE4811" s="86"/>
      <c r="CF4811" s="86"/>
      <c r="CG4811" s="86"/>
      <c r="CH4811" s="86"/>
      <c r="CI4811" s="86"/>
      <c r="CJ4811" s="86"/>
      <c r="CK4811" s="86"/>
      <c r="CL4811" s="86"/>
      <c r="CM4811" s="86"/>
      <c r="CN4811" s="86"/>
      <c r="CO4811" s="86"/>
      <c r="CP4811" s="86"/>
      <c r="CQ4811" s="86"/>
      <c r="CR4811" s="86"/>
      <c r="CS4811" s="86"/>
      <c r="CT4811" s="86"/>
      <c r="CU4811" s="86"/>
      <c r="CV4811" s="86"/>
      <c r="CW4811" s="86"/>
      <c r="CX4811" s="86"/>
      <c r="CY4811" s="86"/>
      <c r="CZ4811" s="86"/>
      <c r="DA4811" s="86"/>
      <c r="DB4811" s="86"/>
      <c r="DC4811" s="86"/>
      <c r="DD4811" s="86"/>
      <c r="DE4811" s="86"/>
      <c r="DF4811" s="86"/>
      <c r="DG4811" s="86"/>
      <c r="DH4811" s="86"/>
      <c r="DI4811" s="86"/>
      <c r="DJ4811" s="86"/>
      <c r="DK4811" s="86"/>
      <c r="DL4811" s="86"/>
      <c r="DM4811" s="86"/>
      <c r="DN4811" s="86"/>
      <c r="DO4811" s="86"/>
      <c r="DP4811" s="86"/>
      <c r="DQ4811" s="86"/>
      <c r="DR4811" s="86"/>
      <c r="DS4811" s="86"/>
      <c r="DT4811" s="86"/>
      <c r="DU4811" s="86"/>
      <c r="DV4811" s="86"/>
      <c r="DW4811" s="86"/>
      <c r="DX4811" s="86"/>
      <c r="DY4811" s="86"/>
      <c r="DZ4811" s="86"/>
      <c r="EA4811" s="86"/>
      <c r="EB4811" s="86"/>
      <c r="EC4811" s="86"/>
      <c r="ED4811" s="86"/>
      <c r="EE4811" s="86"/>
      <c r="EF4811" s="86"/>
      <c r="EG4811" s="86"/>
      <c r="EH4811" s="86"/>
      <c r="EI4811" s="86"/>
      <c r="EJ4811" s="86"/>
      <c r="EK4811" s="86"/>
      <c r="EL4811" s="86"/>
      <c r="EM4811" s="86"/>
      <c r="EN4811" s="86"/>
      <c r="EO4811" s="86"/>
      <c r="EP4811" s="86"/>
      <c r="EQ4811" s="86"/>
      <c r="ER4811" s="86"/>
      <c r="ES4811" s="86"/>
      <c r="ET4811" s="86"/>
      <c r="EU4811" s="86"/>
      <c r="EV4811" s="86"/>
      <c r="EW4811" s="86"/>
      <c r="EX4811" s="86"/>
      <c r="EY4811" s="86"/>
      <c r="EZ4811" s="86"/>
      <c r="FA4811" s="86"/>
      <c r="FB4811" s="86"/>
      <c r="FC4811" s="86"/>
      <c r="FD4811" s="86"/>
      <c r="FE4811" s="86"/>
      <c r="FF4811" s="86"/>
      <c r="FG4811" s="86"/>
      <c r="FH4811" s="86"/>
      <c r="FI4811" s="86"/>
      <c r="FJ4811" s="86"/>
      <c r="FK4811" s="86"/>
      <c r="FL4811" s="86"/>
      <c r="FM4811" s="86"/>
      <c r="FN4811" s="86"/>
      <c r="FO4811" s="86"/>
      <c r="FP4811" s="86"/>
      <c r="FQ4811" s="86"/>
      <c r="FR4811" s="86"/>
      <c r="FS4811" s="86"/>
      <c r="FT4811" s="86"/>
      <c r="FU4811" s="86"/>
      <c r="FV4811" s="86"/>
      <c r="FW4811" s="86"/>
      <c r="FX4811" s="86"/>
      <c r="FY4811" s="86"/>
      <c r="FZ4811" s="86"/>
      <c r="GA4811" s="86"/>
      <c r="GB4811" s="86"/>
      <c r="GC4811" s="86"/>
      <c r="GD4811" s="86"/>
      <c r="GE4811" s="86"/>
      <c r="GF4811" s="86"/>
      <c r="GG4811" s="86"/>
      <c r="GH4811" s="86"/>
      <c r="GI4811" s="86"/>
      <c r="GJ4811" s="86"/>
      <c r="GK4811" s="86"/>
      <c r="GL4811" s="86"/>
      <c r="GM4811" s="86"/>
      <c r="GN4811" s="86"/>
      <c r="GO4811" s="86"/>
      <c r="GP4811" s="86"/>
      <c r="GQ4811" s="86"/>
      <c r="GR4811" s="86"/>
      <c r="GS4811" s="86"/>
      <c r="GT4811" s="86"/>
      <c r="GU4811" s="86"/>
      <c r="GV4811" s="86"/>
      <c r="GW4811" s="86"/>
      <c r="GX4811" s="86"/>
      <c r="GY4811" s="86"/>
      <c r="GZ4811" s="86"/>
      <c r="HA4811" s="86"/>
      <c r="HB4811" s="86"/>
      <c r="HC4811" s="86"/>
      <c r="HD4811" s="86"/>
      <c r="HE4811" s="86"/>
      <c r="HF4811" s="86"/>
      <c r="HG4811" s="86"/>
      <c r="HH4811" s="86"/>
      <c r="HI4811" s="86"/>
      <c r="HJ4811" s="86"/>
      <c r="HK4811" s="86"/>
      <c r="HL4811" s="86"/>
      <c r="HM4811" s="86"/>
      <c r="HN4811" s="86"/>
      <c r="HO4811" s="86"/>
      <c r="HP4811" s="86"/>
      <c r="HQ4811" s="86"/>
      <c r="HR4811" s="86"/>
      <c r="HS4811" s="86"/>
      <c r="HT4811" s="86"/>
      <c r="HU4811" s="86"/>
      <c r="HV4811" s="86"/>
      <c r="HW4811" s="86"/>
      <c r="HX4811" s="86"/>
      <c r="HY4811" s="86"/>
      <c r="HZ4811" s="86"/>
      <c r="IA4811" s="86"/>
      <c r="IB4811" s="86"/>
      <c r="IC4811" s="86"/>
      <c r="ID4811" s="86"/>
      <c r="IE4811" s="86"/>
      <c r="IF4811" s="86"/>
      <c r="IG4811" s="86"/>
      <c r="IH4811" s="86"/>
      <c r="II4811" s="86"/>
      <c r="IJ4811" s="86"/>
      <c r="IK4811" s="86"/>
      <c r="IL4811" s="86"/>
      <c r="IM4811" s="86"/>
      <c r="IN4811" s="86"/>
      <c r="IO4811" s="86"/>
      <c r="IP4811" s="86"/>
      <c r="IQ4811" s="86"/>
      <c r="IR4811" s="86"/>
      <c r="IS4811" s="86"/>
      <c r="IT4811" s="86"/>
      <c r="IU4811" s="86"/>
      <c r="IV4811" s="86"/>
    </row>
    <row r="4812" spans="1:256" s="21" customFormat="1">
      <c r="A4812" s="13"/>
      <c r="B4812" s="8"/>
      <c r="C4812" s="8"/>
      <c r="D4812" s="113"/>
      <c r="E4812" s="33"/>
      <c r="F4812" s="34"/>
      <c r="G4812" s="63"/>
      <c r="H4812" s="67"/>
      <c r="I4812" s="34"/>
      <c r="J4812" s="34"/>
      <c r="K4812" s="34"/>
      <c r="L4812" s="34"/>
      <c r="M4812" s="34"/>
      <c r="N4812" s="34"/>
      <c r="O4812" s="34"/>
      <c r="P4812" s="34"/>
      <c r="Q4812" s="34"/>
      <c r="R4812" s="34"/>
      <c r="S4812" s="34"/>
      <c r="T4812" s="34"/>
      <c r="U4812" s="34"/>
      <c r="V4812" s="34"/>
      <c r="W4812" s="34"/>
      <c r="X4812" s="63"/>
      <c r="Y4812" s="34"/>
      <c r="Z4812" s="65"/>
      <c r="AA4812" s="65"/>
      <c r="AB4812" s="34"/>
      <c r="AC4812" s="34"/>
      <c r="AD4812" s="34"/>
      <c r="AE4812" s="34"/>
      <c r="AF4812" s="34"/>
      <c r="AG4812" s="34"/>
      <c r="AH4812" s="34"/>
      <c r="AI4812" s="34"/>
      <c r="AJ4812" s="34"/>
      <c r="AK4812" s="34"/>
      <c r="AL4812" s="34"/>
      <c r="AM4812" s="34"/>
      <c r="AN4812" s="34"/>
      <c r="AO4812" s="34"/>
      <c r="AP4812" s="34"/>
      <c r="AQ4812" s="34"/>
      <c r="AR4812" s="28"/>
      <c r="AS4812" s="29"/>
      <c r="AT4812" s="29"/>
      <c r="AU4812" s="29"/>
      <c r="AV4812" s="402"/>
      <c r="AW4812" s="402"/>
      <c r="AX4812" s="402"/>
      <c r="AY4812" s="402"/>
      <c r="AZ4812" s="402"/>
      <c r="BA4812" s="402"/>
      <c r="BB4812" s="402"/>
      <c r="BC4812" s="402"/>
      <c r="BD4812" s="402"/>
      <c r="BE4812" s="402"/>
      <c r="BF4812" s="402"/>
      <c r="BG4812" s="402"/>
      <c r="BH4812" s="402"/>
      <c r="BI4812" s="402"/>
      <c r="BJ4812" s="402"/>
      <c r="BK4812" s="402"/>
      <c r="BL4812" s="402"/>
      <c r="BM4812" s="402"/>
      <c r="BN4812" s="402"/>
      <c r="BO4812" s="402"/>
      <c r="BP4812" s="402"/>
      <c r="BQ4812" s="402"/>
      <c r="BR4812" s="402"/>
      <c r="BS4812" s="402"/>
      <c r="BT4812" s="402"/>
      <c r="BU4812" s="402"/>
      <c r="BV4812" s="402"/>
      <c r="BW4812" s="402"/>
      <c r="BX4812" s="402"/>
      <c r="BY4812" s="402"/>
      <c r="BZ4812" s="402"/>
      <c r="CA4812" s="402"/>
      <c r="CB4812" s="402"/>
      <c r="CC4812" s="402"/>
      <c r="CD4812" s="402"/>
      <c r="CE4812" s="402"/>
      <c r="CF4812" s="402"/>
      <c r="CG4812" s="402"/>
      <c r="CH4812" s="402"/>
      <c r="CI4812" s="402"/>
      <c r="CJ4812" s="402"/>
      <c r="CK4812" s="402"/>
      <c r="CL4812" s="402"/>
      <c r="CM4812" s="402"/>
      <c r="CN4812" s="402"/>
      <c r="CO4812" s="402"/>
      <c r="CP4812" s="402"/>
      <c r="CQ4812" s="402"/>
      <c r="CR4812" s="402"/>
      <c r="CS4812" s="402"/>
      <c r="CT4812" s="402"/>
      <c r="CU4812" s="402"/>
      <c r="CV4812" s="402"/>
      <c r="CW4812" s="402"/>
      <c r="CX4812" s="402"/>
      <c r="CY4812" s="402"/>
      <c r="CZ4812" s="402"/>
      <c r="DA4812" s="402"/>
      <c r="DB4812" s="402"/>
      <c r="DC4812" s="402"/>
      <c r="DD4812" s="402"/>
      <c r="DE4812" s="402"/>
      <c r="DF4812" s="402"/>
      <c r="DG4812" s="402"/>
      <c r="DH4812" s="402"/>
      <c r="DI4812" s="402"/>
      <c r="DJ4812" s="402"/>
      <c r="DK4812" s="402"/>
      <c r="DL4812" s="402"/>
      <c r="DM4812" s="402"/>
      <c r="DN4812" s="402"/>
      <c r="DO4812" s="402"/>
      <c r="DP4812" s="402"/>
      <c r="DQ4812" s="402"/>
      <c r="DR4812" s="402"/>
      <c r="DS4812" s="402"/>
      <c r="DT4812" s="402"/>
      <c r="DU4812" s="402"/>
      <c r="DV4812" s="402"/>
      <c r="DW4812" s="402"/>
      <c r="DX4812" s="402"/>
      <c r="DY4812" s="402"/>
      <c r="DZ4812" s="402"/>
      <c r="EA4812" s="402"/>
      <c r="EB4812" s="402"/>
      <c r="EC4812" s="402"/>
      <c r="ED4812" s="402"/>
      <c r="EE4812" s="402"/>
      <c r="EF4812" s="402"/>
      <c r="EG4812" s="402"/>
      <c r="EH4812" s="402"/>
      <c r="EI4812" s="402"/>
      <c r="EJ4812" s="402"/>
      <c r="EK4812" s="402"/>
      <c r="EL4812" s="402"/>
      <c r="EM4812" s="402"/>
      <c r="EN4812" s="402"/>
      <c r="EO4812" s="402"/>
      <c r="EP4812" s="402"/>
      <c r="EQ4812" s="402"/>
      <c r="ER4812" s="402"/>
      <c r="ES4812" s="402"/>
      <c r="ET4812" s="402"/>
      <c r="EU4812" s="402"/>
      <c r="EV4812" s="402"/>
      <c r="EW4812" s="402"/>
      <c r="EX4812" s="402"/>
      <c r="EY4812" s="402"/>
      <c r="EZ4812" s="402"/>
      <c r="FA4812" s="402"/>
      <c r="FB4812" s="402"/>
      <c r="FC4812" s="402"/>
      <c r="FD4812" s="402"/>
      <c r="FE4812" s="402"/>
      <c r="FF4812" s="402"/>
      <c r="FG4812" s="402"/>
      <c r="FH4812" s="402"/>
      <c r="FI4812" s="402"/>
      <c r="FJ4812" s="402"/>
      <c r="FK4812" s="402"/>
      <c r="FL4812" s="402"/>
      <c r="FM4812" s="402"/>
      <c r="FN4812" s="402"/>
      <c r="FO4812" s="402"/>
      <c r="FP4812" s="402"/>
      <c r="FQ4812" s="402"/>
      <c r="FR4812" s="402"/>
      <c r="FS4812" s="402"/>
      <c r="FT4812" s="402"/>
      <c r="FU4812" s="402"/>
      <c r="FV4812" s="402"/>
      <c r="FW4812" s="402"/>
      <c r="FX4812" s="402"/>
      <c r="FY4812" s="402"/>
      <c r="FZ4812" s="402"/>
      <c r="GA4812" s="402"/>
      <c r="GB4812" s="402"/>
      <c r="GC4812" s="402"/>
      <c r="GD4812" s="402"/>
      <c r="GE4812" s="402"/>
      <c r="GF4812" s="402"/>
      <c r="GG4812" s="402"/>
      <c r="GH4812" s="402"/>
      <c r="GI4812" s="402"/>
      <c r="GJ4812" s="402"/>
      <c r="GK4812" s="402"/>
      <c r="GL4812" s="402"/>
      <c r="GM4812" s="402"/>
      <c r="GN4812" s="402"/>
      <c r="GO4812" s="402"/>
      <c r="GP4812" s="402"/>
      <c r="GQ4812" s="402"/>
      <c r="GR4812" s="402"/>
      <c r="GS4812" s="402"/>
      <c r="GT4812" s="402"/>
      <c r="GU4812" s="402"/>
      <c r="GV4812" s="402"/>
      <c r="GW4812" s="402"/>
      <c r="GX4812" s="402"/>
      <c r="GY4812" s="402"/>
      <c r="GZ4812" s="402"/>
      <c r="HA4812" s="402"/>
      <c r="HB4812" s="402"/>
      <c r="HC4812" s="402"/>
      <c r="HD4812" s="402"/>
      <c r="HE4812" s="402"/>
      <c r="HF4812" s="402"/>
      <c r="HG4812" s="402"/>
      <c r="HH4812" s="402"/>
      <c r="HI4812" s="402"/>
      <c r="HJ4812" s="402"/>
      <c r="HK4812" s="402"/>
      <c r="HL4812" s="402"/>
      <c r="HM4812" s="402"/>
      <c r="HN4812" s="402"/>
      <c r="HO4812" s="402"/>
      <c r="HP4812" s="402"/>
      <c r="HQ4812" s="402"/>
      <c r="HR4812" s="402"/>
      <c r="HS4812" s="402"/>
      <c r="HT4812" s="402"/>
      <c r="HU4812" s="402"/>
      <c r="HV4812" s="402"/>
      <c r="HW4812" s="402"/>
      <c r="HX4812" s="402"/>
      <c r="HY4812" s="402"/>
      <c r="HZ4812" s="402"/>
      <c r="IA4812" s="402"/>
      <c r="IB4812" s="402"/>
      <c r="IC4812" s="402"/>
      <c r="ID4812" s="402"/>
      <c r="IE4812" s="402"/>
      <c r="IF4812" s="402"/>
      <c r="IG4812" s="402"/>
      <c r="IH4812" s="402"/>
      <c r="II4812" s="402"/>
      <c r="IJ4812" s="402"/>
      <c r="IK4812" s="402"/>
      <c r="IL4812" s="402"/>
      <c r="IM4812" s="402"/>
      <c r="IN4812" s="402"/>
      <c r="IO4812" s="402"/>
      <c r="IP4812" s="402"/>
      <c r="IQ4812" s="402"/>
      <c r="IR4812" s="402"/>
      <c r="IS4812" s="402"/>
      <c r="IT4812" s="402"/>
      <c r="IU4812" s="402"/>
      <c r="IV4812" s="402"/>
    </row>
    <row r="4813" spans="1:256" s="21" customFormat="1">
      <c r="A4813" s="13"/>
      <c r="B4813" s="8"/>
      <c r="C4813" s="8"/>
      <c r="D4813" s="113"/>
      <c r="E4813" s="33"/>
      <c r="F4813" s="34"/>
      <c r="G4813" s="63"/>
      <c r="H4813" s="67"/>
      <c r="I4813" s="34"/>
      <c r="J4813" s="34"/>
      <c r="K4813" s="34"/>
      <c r="L4813" s="34"/>
      <c r="M4813" s="34"/>
      <c r="N4813" s="34"/>
      <c r="O4813" s="34"/>
      <c r="P4813" s="34"/>
      <c r="Q4813" s="34"/>
      <c r="R4813" s="34"/>
      <c r="S4813" s="34"/>
      <c r="T4813" s="34"/>
      <c r="U4813" s="34"/>
      <c r="V4813" s="34"/>
      <c r="W4813" s="34"/>
      <c r="X4813" s="63"/>
      <c r="Y4813" s="34"/>
      <c r="Z4813" s="65"/>
      <c r="AA4813" s="65"/>
      <c r="AB4813" s="34"/>
      <c r="AC4813" s="34"/>
      <c r="AD4813" s="34"/>
      <c r="AE4813" s="34"/>
      <c r="AF4813" s="34"/>
      <c r="AG4813" s="34"/>
      <c r="AH4813" s="34"/>
      <c r="AI4813" s="34"/>
      <c r="AJ4813" s="34"/>
      <c r="AK4813" s="34"/>
      <c r="AL4813" s="34"/>
      <c r="AM4813" s="34"/>
      <c r="AN4813" s="34"/>
      <c r="AO4813" s="34"/>
      <c r="AP4813" s="34"/>
      <c r="AQ4813" s="34"/>
      <c r="AR4813" s="28"/>
      <c r="AS4813" s="29"/>
      <c r="AT4813" s="29"/>
      <c r="AU4813" s="29"/>
      <c r="AV4813" s="402"/>
      <c r="AW4813" s="402"/>
      <c r="AX4813" s="402"/>
      <c r="AY4813" s="402"/>
      <c r="AZ4813" s="402"/>
      <c r="BA4813" s="402"/>
      <c r="BB4813" s="402"/>
      <c r="BC4813" s="402"/>
      <c r="BD4813" s="402"/>
      <c r="BE4813" s="402"/>
      <c r="BF4813" s="402"/>
      <c r="BG4813" s="402"/>
      <c r="BH4813" s="402"/>
      <c r="BI4813" s="402"/>
      <c r="BJ4813" s="402"/>
      <c r="BK4813" s="402"/>
      <c r="BL4813" s="402"/>
      <c r="BM4813" s="402"/>
      <c r="BN4813" s="402"/>
      <c r="BO4813" s="402"/>
      <c r="BP4813" s="402"/>
      <c r="BQ4813" s="402"/>
      <c r="BR4813" s="402"/>
      <c r="BS4813" s="402"/>
      <c r="BT4813" s="402"/>
      <c r="BU4813" s="402"/>
      <c r="BV4813" s="402"/>
      <c r="BW4813" s="402"/>
      <c r="BX4813" s="402"/>
      <c r="BY4813" s="402"/>
      <c r="BZ4813" s="402"/>
      <c r="CA4813" s="402"/>
      <c r="CB4813" s="402"/>
      <c r="CC4813" s="402"/>
      <c r="CD4813" s="402"/>
      <c r="CE4813" s="402"/>
      <c r="CF4813" s="402"/>
      <c r="CG4813" s="402"/>
      <c r="CH4813" s="402"/>
      <c r="CI4813" s="402"/>
      <c r="CJ4813" s="402"/>
      <c r="CK4813" s="402"/>
      <c r="CL4813" s="402"/>
      <c r="CM4813" s="402"/>
      <c r="CN4813" s="402"/>
      <c r="CO4813" s="402"/>
      <c r="CP4813" s="402"/>
      <c r="CQ4813" s="402"/>
      <c r="CR4813" s="402"/>
      <c r="CS4813" s="402"/>
      <c r="CT4813" s="402"/>
      <c r="CU4813" s="402"/>
      <c r="CV4813" s="402"/>
      <c r="CW4813" s="402"/>
      <c r="CX4813" s="402"/>
      <c r="CY4813" s="402"/>
      <c r="CZ4813" s="402"/>
      <c r="DA4813" s="402"/>
      <c r="DB4813" s="402"/>
      <c r="DC4813" s="402"/>
      <c r="DD4813" s="402"/>
      <c r="DE4813" s="402"/>
      <c r="DF4813" s="402"/>
      <c r="DG4813" s="402"/>
      <c r="DH4813" s="402"/>
      <c r="DI4813" s="402"/>
      <c r="DJ4813" s="402"/>
      <c r="DK4813" s="402"/>
      <c r="DL4813" s="402"/>
      <c r="DM4813" s="402"/>
      <c r="DN4813" s="402"/>
      <c r="DO4813" s="402"/>
      <c r="DP4813" s="402"/>
      <c r="DQ4813" s="402"/>
      <c r="DR4813" s="402"/>
      <c r="DS4813" s="402"/>
      <c r="DT4813" s="402"/>
      <c r="DU4813" s="402"/>
      <c r="DV4813" s="402"/>
      <c r="DW4813" s="402"/>
      <c r="DX4813" s="402"/>
      <c r="DY4813" s="402"/>
      <c r="DZ4813" s="402"/>
      <c r="EA4813" s="402"/>
      <c r="EB4813" s="402"/>
      <c r="EC4813" s="402"/>
      <c r="ED4813" s="402"/>
      <c r="EE4813" s="402"/>
      <c r="EF4813" s="402"/>
      <c r="EG4813" s="402"/>
      <c r="EH4813" s="402"/>
      <c r="EI4813" s="402"/>
      <c r="EJ4813" s="402"/>
      <c r="EK4813" s="402"/>
      <c r="EL4813" s="402"/>
      <c r="EM4813" s="402"/>
      <c r="EN4813" s="402"/>
      <c r="EO4813" s="402"/>
      <c r="EP4813" s="402"/>
      <c r="EQ4813" s="402"/>
      <c r="ER4813" s="402"/>
      <c r="ES4813" s="402"/>
      <c r="ET4813" s="402"/>
      <c r="EU4813" s="402"/>
      <c r="EV4813" s="402"/>
      <c r="EW4813" s="402"/>
      <c r="EX4813" s="402"/>
      <c r="EY4813" s="402"/>
      <c r="EZ4813" s="402"/>
      <c r="FA4813" s="402"/>
      <c r="FB4813" s="402"/>
      <c r="FC4813" s="402"/>
      <c r="FD4813" s="402"/>
      <c r="FE4813" s="402"/>
      <c r="FF4813" s="402"/>
      <c r="FG4813" s="402"/>
      <c r="FH4813" s="402"/>
      <c r="FI4813" s="402"/>
      <c r="FJ4813" s="402"/>
      <c r="FK4813" s="402"/>
      <c r="FL4813" s="402"/>
      <c r="FM4813" s="402"/>
      <c r="FN4813" s="402"/>
      <c r="FO4813" s="402"/>
      <c r="FP4813" s="402"/>
      <c r="FQ4813" s="402"/>
      <c r="FR4813" s="402"/>
      <c r="FS4813" s="402"/>
      <c r="FT4813" s="402"/>
      <c r="FU4813" s="402"/>
      <c r="FV4813" s="402"/>
      <c r="FW4813" s="402"/>
      <c r="FX4813" s="402"/>
      <c r="FY4813" s="402"/>
      <c r="FZ4813" s="402"/>
      <c r="GA4813" s="402"/>
      <c r="GB4813" s="402"/>
      <c r="GC4813" s="402"/>
      <c r="GD4813" s="402"/>
      <c r="GE4813" s="402"/>
      <c r="GF4813" s="402"/>
      <c r="GG4813" s="402"/>
      <c r="GH4813" s="402"/>
      <c r="GI4813" s="402"/>
      <c r="GJ4813" s="402"/>
      <c r="GK4813" s="402"/>
      <c r="GL4813" s="402"/>
      <c r="GM4813" s="402"/>
      <c r="GN4813" s="402"/>
      <c r="GO4813" s="402"/>
      <c r="GP4813" s="402"/>
      <c r="GQ4813" s="402"/>
      <c r="GR4813" s="402"/>
      <c r="GS4813" s="402"/>
      <c r="GT4813" s="402"/>
      <c r="GU4813" s="402"/>
      <c r="GV4813" s="402"/>
      <c r="GW4813" s="402"/>
      <c r="GX4813" s="402"/>
      <c r="GY4813" s="402"/>
      <c r="GZ4813" s="402"/>
      <c r="HA4813" s="402"/>
      <c r="HB4813" s="402"/>
      <c r="HC4813" s="402"/>
      <c r="HD4813" s="402"/>
      <c r="HE4813" s="402"/>
      <c r="HF4813" s="402"/>
      <c r="HG4813" s="402"/>
      <c r="HH4813" s="402"/>
      <c r="HI4813" s="402"/>
      <c r="HJ4813" s="402"/>
      <c r="HK4813" s="402"/>
      <c r="HL4813" s="402"/>
      <c r="HM4813" s="402"/>
      <c r="HN4813" s="402"/>
      <c r="HO4813" s="402"/>
      <c r="HP4813" s="402"/>
      <c r="HQ4813" s="402"/>
      <c r="HR4813" s="402"/>
      <c r="HS4813" s="402"/>
      <c r="HT4813" s="402"/>
      <c r="HU4813" s="402"/>
      <c r="HV4813" s="402"/>
      <c r="HW4813" s="402"/>
      <c r="HX4813" s="402"/>
      <c r="HY4813" s="402"/>
      <c r="HZ4813" s="402"/>
      <c r="IA4813" s="402"/>
      <c r="IB4813" s="402"/>
      <c r="IC4813" s="402"/>
      <c r="ID4813" s="402"/>
      <c r="IE4813" s="402"/>
      <c r="IF4813" s="402"/>
      <c r="IG4813" s="402"/>
      <c r="IH4813" s="402"/>
      <c r="II4813" s="402"/>
      <c r="IJ4813" s="402"/>
      <c r="IK4813" s="402"/>
      <c r="IL4813" s="402"/>
      <c r="IM4813" s="402"/>
      <c r="IN4813" s="402"/>
      <c r="IO4813" s="402"/>
      <c r="IP4813" s="402"/>
      <c r="IQ4813" s="402"/>
      <c r="IR4813" s="402"/>
      <c r="IS4813" s="402"/>
      <c r="IT4813" s="402"/>
      <c r="IU4813" s="402"/>
      <c r="IV4813" s="402"/>
    </row>
    <row r="4814" spans="1:256" s="21" customFormat="1">
      <c r="A4814" s="14"/>
      <c r="B4814" s="11">
        <v>7</v>
      </c>
      <c r="C4814" s="11"/>
      <c r="D4814" s="85" t="s">
        <v>8</v>
      </c>
      <c r="E4814" s="31">
        <v>20758350</v>
      </c>
      <c r="F4814" s="31">
        <f t="shared" ref="F4814:V4814" si="483">SUM(F4815:F4816)</f>
        <v>0</v>
      </c>
      <c r="G4814" s="31">
        <f t="shared" si="483"/>
        <v>0</v>
      </c>
      <c r="H4814" s="31">
        <f t="shared" si="483"/>
        <v>0</v>
      </c>
      <c r="I4814" s="31">
        <f t="shared" si="483"/>
        <v>0</v>
      </c>
      <c r="J4814" s="31">
        <f t="shared" si="483"/>
        <v>0</v>
      </c>
      <c r="K4814" s="31">
        <f t="shared" si="483"/>
        <v>0</v>
      </c>
      <c r="L4814" s="31">
        <f t="shared" si="483"/>
        <v>0</v>
      </c>
      <c r="M4814" s="31">
        <f t="shared" si="483"/>
        <v>0</v>
      </c>
      <c r="N4814" s="31">
        <f t="shared" si="483"/>
        <v>0</v>
      </c>
      <c r="O4814" s="31">
        <f t="shared" si="483"/>
        <v>0</v>
      </c>
      <c r="P4814" s="31">
        <f t="shared" si="483"/>
        <v>0</v>
      </c>
      <c r="Q4814" s="31">
        <f t="shared" si="483"/>
        <v>0</v>
      </c>
      <c r="R4814" s="31">
        <f t="shared" si="483"/>
        <v>0</v>
      </c>
      <c r="S4814" s="31">
        <f t="shared" si="483"/>
        <v>0</v>
      </c>
      <c r="T4814" s="31">
        <f t="shared" si="483"/>
        <v>0</v>
      </c>
      <c r="U4814" s="31">
        <f t="shared" si="483"/>
        <v>0</v>
      </c>
      <c r="V4814" s="31">
        <f t="shared" si="483"/>
        <v>0</v>
      </c>
      <c r="W4814" s="31">
        <f>SUM(O4814:V4814)</f>
        <v>0</v>
      </c>
      <c r="X4814" s="31">
        <f>SUM(X4815:X4816)</f>
        <v>0</v>
      </c>
      <c r="Y4814" s="31">
        <f>H4814+I4814+J4814+K4814+L4814+M4814+N4814+W4814+X4814</f>
        <v>0</v>
      </c>
      <c r="Z4814" s="31">
        <f t="shared" ref="Z4814:AK4814" si="484">SUM(Z4815:Z4816)</f>
        <v>0</v>
      </c>
      <c r="AA4814" s="31">
        <f t="shared" si="484"/>
        <v>0</v>
      </c>
      <c r="AB4814" s="31">
        <f t="shared" si="484"/>
        <v>0</v>
      </c>
      <c r="AC4814" s="31">
        <f t="shared" si="484"/>
        <v>0</v>
      </c>
      <c r="AD4814" s="31">
        <f t="shared" si="484"/>
        <v>0</v>
      </c>
      <c r="AE4814" s="31">
        <f t="shared" si="484"/>
        <v>0</v>
      </c>
      <c r="AF4814" s="31">
        <f t="shared" si="484"/>
        <v>0</v>
      </c>
      <c r="AG4814" s="31">
        <f t="shared" si="484"/>
        <v>0</v>
      </c>
      <c r="AH4814" s="31">
        <f t="shared" si="484"/>
        <v>0</v>
      </c>
      <c r="AI4814" s="31">
        <f t="shared" si="484"/>
        <v>0</v>
      </c>
      <c r="AJ4814" s="31">
        <f t="shared" si="484"/>
        <v>0</v>
      </c>
      <c r="AK4814" s="31">
        <f t="shared" si="484"/>
        <v>0</v>
      </c>
      <c r="AL4814" s="31">
        <f>SUM(AD4814:AK4814)</f>
        <v>0</v>
      </c>
      <c r="AM4814" s="31">
        <f>SUM(AM4815:AM4816)</f>
        <v>0</v>
      </c>
      <c r="AN4814" s="31">
        <f>SUM(AN4815:AN4816)</f>
        <v>0</v>
      </c>
      <c r="AO4814" s="31">
        <f>Z4814+AA4814+AB4814+AC4814+AL4814+AM4814+AN4814</f>
        <v>0</v>
      </c>
      <c r="AP4814" s="32">
        <f>E4814+Y4814-AO4814</f>
        <v>20758350</v>
      </c>
      <c r="AQ4814" s="32"/>
      <c r="AR4814" s="28"/>
      <c r="AS4814" s="29">
        <f>E4814+H4814+I4814+J4814+K4814+L4814+M4814+N4814+W4814+X4814-Z4814-AB4814-AL4814-AC4814-AM4814-AN4814</f>
        <v>20758350</v>
      </c>
      <c r="AT4814" s="29">
        <f>AP4814-AS4814</f>
        <v>0</v>
      </c>
      <c r="AU4814" s="29">
        <f>E4814</f>
        <v>20758350</v>
      </c>
      <c r="AV4814" s="86">
        <f>AS4814-AU4814</f>
        <v>0</v>
      </c>
      <c r="AW4814" s="86">
        <f>Y4814-AO4814</f>
        <v>0</v>
      </c>
      <c r="AX4814" s="86">
        <f>AV4814-AW4814</f>
        <v>0</v>
      </c>
      <c r="AZ4814" s="398"/>
    </row>
    <row r="4815" spans="1:256" s="21" customFormat="1">
      <c r="A4815" s="10"/>
      <c r="B4815" s="8"/>
      <c r="C4815" s="8"/>
      <c r="D4815" s="82"/>
      <c r="E4815" s="33"/>
      <c r="F4815" s="33"/>
      <c r="G4815" s="282"/>
      <c r="H4815" s="283"/>
      <c r="I4815" s="33"/>
      <c r="J4815" s="33"/>
      <c r="K4815" s="33"/>
      <c r="L4815" s="33"/>
      <c r="M4815" s="33"/>
      <c r="N4815" s="33"/>
      <c r="O4815" s="33"/>
      <c r="P4815" s="33"/>
      <c r="Q4815" s="33"/>
      <c r="R4815" s="33"/>
      <c r="S4815" s="33"/>
      <c r="T4815" s="33"/>
      <c r="U4815" s="33"/>
      <c r="V4815" s="33"/>
      <c r="W4815" s="33"/>
      <c r="X4815" s="282"/>
      <c r="Y4815" s="33"/>
      <c r="Z4815" s="284"/>
      <c r="AA4815" s="284"/>
      <c r="AB4815" s="33"/>
      <c r="AC4815" s="33"/>
      <c r="AD4815" s="33"/>
      <c r="AE4815" s="33"/>
      <c r="AF4815" s="33"/>
      <c r="AG4815" s="33"/>
      <c r="AH4815" s="33"/>
      <c r="AI4815" s="33"/>
      <c r="AJ4815" s="33"/>
      <c r="AK4815" s="33"/>
      <c r="AL4815" s="33"/>
      <c r="AM4815" s="33"/>
      <c r="AN4815" s="33"/>
      <c r="AO4815" s="33"/>
      <c r="AP4815" s="34"/>
      <c r="AQ4815" s="70"/>
      <c r="AR4815" s="76"/>
      <c r="AS4815" s="60"/>
      <c r="AT4815" s="60"/>
      <c r="AU4815" s="60"/>
    </row>
    <row r="4816" spans="1:256" s="21" customFormat="1">
      <c r="A4816" s="10"/>
      <c r="B4816" s="8"/>
      <c r="C4816" s="8"/>
      <c r="D4816" s="82"/>
      <c r="E4816" s="33"/>
      <c r="F4816" s="33"/>
      <c r="G4816" s="282"/>
      <c r="H4816" s="283"/>
      <c r="I4816" s="33"/>
      <c r="J4816" s="33"/>
      <c r="K4816" s="33"/>
      <c r="L4816" s="33"/>
      <c r="M4816" s="33"/>
      <c r="N4816" s="33"/>
      <c r="O4816" s="33"/>
      <c r="P4816" s="33"/>
      <c r="Q4816" s="33"/>
      <c r="R4816" s="33"/>
      <c r="S4816" s="33"/>
      <c r="T4816" s="33"/>
      <c r="U4816" s="33"/>
      <c r="V4816" s="33"/>
      <c r="W4816" s="33"/>
      <c r="X4816" s="282"/>
      <c r="Y4816" s="33"/>
      <c r="Z4816" s="284"/>
      <c r="AA4816" s="284"/>
      <c r="AB4816" s="33"/>
      <c r="AC4816" s="33"/>
      <c r="AD4816" s="33"/>
      <c r="AE4816" s="33"/>
      <c r="AF4816" s="33"/>
      <c r="AG4816" s="33"/>
      <c r="AH4816" s="33"/>
      <c r="AI4816" s="33"/>
      <c r="AJ4816" s="33"/>
      <c r="AK4816" s="33"/>
      <c r="AL4816" s="33"/>
      <c r="AM4816" s="33"/>
      <c r="AN4816" s="33"/>
      <c r="AO4816" s="33"/>
      <c r="AP4816" s="34"/>
      <c r="AQ4816" s="70"/>
      <c r="AR4816" s="76"/>
      <c r="AS4816" s="60"/>
      <c r="AT4816" s="60"/>
      <c r="AU4816" s="60"/>
    </row>
    <row r="4817" spans="1:256" s="21" customFormat="1">
      <c r="A4817" s="14"/>
      <c r="B4817" s="11">
        <v>8</v>
      </c>
      <c r="C4817" s="11"/>
      <c r="D4817" s="77" t="s">
        <v>39</v>
      </c>
      <c r="E4817" s="31">
        <v>10640000</v>
      </c>
      <c r="F4817" s="31">
        <f t="shared" ref="F4817:V4817" si="485">SUM(F4818:F4823)</f>
        <v>0</v>
      </c>
      <c r="G4817" s="31">
        <f t="shared" si="485"/>
        <v>0</v>
      </c>
      <c r="H4817" s="31">
        <f t="shared" si="485"/>
        <v>0</v>
      </c>
      <c r="I4817" s="31">
        <f t="shared" si="485"/>
        <v>0</v>
      </c>
      <c r="J4817" s="31">
        <f t="shared" si="485"/>
        <v>0</v>
      </c>
      <c r="K4817" s="31">
        <f t="shared" si="485"/>
        <v>0</v>
      </c>
      <c r="L4817" s="31">
        <f t="shared" si="485"/>
        <v>0</v>
      </c>
      <c r="M4817" s="31">
        <f t="shared" si="485"/>
        <v>0</v>
      </c>
      <c r="N4817" s="31">
        <f t="shared" si="485"/>
        <v>0</v>
      </c>
      <c r="O4817" s="31">
        <f t="shared" si="485"/>
        <v>0</v>
      </c>
      <c r="P4817" s="31">
        <f t="shared" si="485"/>
        <v>0</v>
      </c>
      <c r="Q4817" s="31">
        <f t="shared" si="485"/>
        <v>0</v>
      </c>
      <c r="R4817" s="31">
        <f t="shared" si="485"/>
        <v>0</v>
      </c>
      <c r="S4817" s="31">
        <f t="shared" si="485"/>
        <v>0</v>
      </c>
      <c r="T4817" s="31">
        <f t="shared" si="485"/>
        <v>0</v>
      </c>
      <c r="U4817" s="31">
        <f t="shared" si="485"/>
        <v>0</v>
      </c>
      <c r="V4817" s="31">
        <f t="shared" si="485"/>
        <v>0</v>
      </c>
      <c r="W4817" s="31">
        <f>SUM(O4817:V4817)</f>
        <v>0</v>
      </c>
      <c r="X4817" s="31">
        <f>SUM(X4818:X4823)</f>
        <v>0</v>
      </c>
      <c r="Y4817" s="31">
        <f>H4817+I4817+J4817+K4817+L4817+M4817+N4817+W4817+X4817</f>
        <v>0</v>
      </c>
      <c r="Z4817" s="31">
        <f t="shared" ref="Z4817:AK4817" si="486">SUM(Z4818:Z4823)</f>
        <v>0</v>
      </c>
      <c r="AA4817" s="31">
        <f t="shared" si="486"/>
        <v>0</v>
      </c>
      <c r="AB4817" s="31">
        <f t="shared" si="486"/>
        <v>0</v>
      </c>
      <c r="AC4817" s="31">
        <f t="shared" si="486"/>
        <v>0</v>
      </c>
      <c r="AD4817" s="31">
        <f t="shared" si="486"/>
        <v>0</v>
      </c>
      <c r="AE4817" s="31">
        <f t="shared" si="486"/>
        <v>0</v>
      </c>
      <c r="AF4817" s="31">
        <f t="shared" si="486"/>
        <v>0</v>
      </c>
      <c r="AG4817" s="31">
        <f t="shared" si="486"/>
        <v>0</v>
      </c>
      <c r="AH4817" s="31">
        <f t="shared" si="486"/>
        <v>0</v>
      </c>
      <c r="AI4817" s="31">
        <f t="shared" si="486"/>
        <v>0</v>
      </c>
      <c r="AJ4817" s="31">
        <f t="shared" si="486"/>
        <v>0</v>
      </c>
      <c r="AK4817" s="31">
        <f t="shared" si="486"/>
        <v>0</v>
      </c>
      <c r="AL4817" s="31">
        <f>SUM(AD4817:AK4817)</f>
        <v>0</v>
      </c>
      <c r="AM4817" s="31">
        <f>SUM(AM4818:AM4823)</f>
        <v>0</v>
      </c>
      <c r="AN4817" s="31">
        <f>SUM(AN4818:AN4823)</f>
        <v>0</v>
      </c>
      <c r="AO4817" s="31">
        <f>Z4817+AA4817+AB4817+AC4817+AL4817+AM4817+AN4817</f>
        <v>0</v>
      </c>
      <c r="AP4817" s="32">
        <f>E4817+Y4817-AO4817</f>
        <v>10640000</v>
      </c>
      <c r="AQ4817" s="32"/>
      <c r="AR4817" s="28"/>
      <c r="AS4817" s="29">
        <f>E4817+H4817+I4817+J4817+K4817+L4817+M4817+N4817+W4817+X4817-Z4817-AB4817-AL4817-AC4817-AM4817-AN4817</f>
        <v>10640000</v>
      </c>
      <c r="AT4817" s="29">
        <f>AP4817-AS4817</f>
        <v>0</v>
      </c>
      <c r="AU4817" s="29">
        <f>E4817</f>
        <v>10640000</v>
      </c>
      <c r="AV4817" s="86">
        <f>AS4817-AU4817</f>
        <v>0</v>
      </c>
      <c r="AW4817" s="86">
        <f>Y4817-AO4817</f>
        <v>0</v>
      </c>
      <c r="AX4817" s="86">
        <f>AV4817-AW4817</f>
        <v>0</v>
      </c>
      <c r="AZ4817" s="398"/>
    </row>
    <row r="4818" spans="1:256" s="402" customFormat="1">
      <c r="A4818" s="13"/>
      <c r="B4818" s="8"/>
      <c r="C4818" s="8"/>
      <c r="D4818" s="240"/>
      <c r="E4818" s="33"/>
      <c r="F4818" s="33"/>
      <c r="G4818" s="282"/>
      <c r="H4818" s="283"/>
      <c r="I4818" s="33"/>
      <c r="J4818" s="33"/>
      <c r="K4818" s="33"/>
      <c r="L4818" s="33"/>
      <c r="M4818" s="33"/>
      <c r="N4818" s="33"/>
      <c r="O4818" s="33"/>
      <c r="P4818" s="33"/>
      <c r="Q4818" s="33"/>
      <c r="R4818" s="33"/>
      <c r="S4818" s="33"/>
      <c r="T4818" s="33"/>
      <c r="U4818" s="33"/>
      <c r="V4818" s="33"/>
      <c r="W4818" s="33"/>
      <c r="X4818" s="282"/>
      <c r="Y4818" s="33"/>
      <c r="Z4818" s="284"/>
      <c r="AA4818" s="284"/>
      <c r="AB4818" s="33"/>
      <c r="AC4818" s="33"/>
      <c r="AD4818" s="33"/>
      <c r="AE4818" s="33"/>
      <c r="AF4818" s="33"/>
      <c r="AG4818" s="33"/>
      <c r="AH4818" s="33"/>
      <c r="AI4818" s="33"/>
      <c r="AJ4818" s="33"/>
      <c r="AK4818" s="33"/>
      <c r="AL4818" s="33"/>
      <c r="AM4818" s="33"/>
      <c r="AN4818" s="33"/>
      <c r="AO4818" s="33"/>
      <c r="AP4818" s="34"/>
      <c r="AQ4818" s="34"/>
      <c r="AR4818" s="28"/>
      <c r="AS4818" s="29"/>
      <c r="AT4818" s="29"/>
      <c r="AU4818" s="29"/>
    </row>
    <row r="4819" spans="1:256" s="402" customFormat="1">
      <c r="A4819" s="13"/>
      <c r="B4819" s="8"/>
      <c r="C4819" s="8"/>
      <c r="D4819" s="324"/>
      <c r="E4819" s="33"/>
      <c r="F4819" s="33"/>
      <c r="G4819" s="282"/>
      <c r="H4819" s="283"/>
      <c r="I4819" s="33"/>
      <c r="J4819" s="33"/>
      <c r="K4819" s="33"/>
      <c r="L4819" s="33"/>
      <c r="M4819" s="33"/>
      <c r="N4819" s="33"/>
      <c r="O4819" s="33"/>
      <c r="P4819" s="33"/>
      <c r="Q4819" s="33"/>
      <c r="R4819" s="33"/>
      <c r="S4819" s="33"/>
      <c r="T4819" s="33"/>
      <c r="U4819" s="33"/>
      <c r="V4819" s="33"/>
      <c r="W4819" s="33"/>
      <c r="X4819" s="282"/>
      <c r="Y4819" s="33"/>
      <c r="Z4819" s="284"/>
      <c r="AA4819" s="284"/>
      <c r="AB4819" s="33"/>
      <c r="AC4819" s="33"/>
      <c r="AD4819" s="33"/>
      <c r="AE4819" s="33"/>
      <c r="AF4819" s="33"/>
      <c r="AG4819" s="33"/>
      <c r="AH4819" s="33"/>
      <c r="AI4819" s="33"/>
      <c r="AJ4819" s="33"/>
      <c r="AK4819" s="33"/>
      <c r="AL4819" s="33"/>
      <c r="AM4819" s="33"/>
      <c r="AN4819" s="33"/>
      <c r="AO4819" s="33"/>
      <c r="AP4819" s="34"/>
      <c r="AQ4819" s="34"/>
      <c r="AR4819" s="28"/>
      <c r="AS4819" s="29"/>
      <c r="AT4819" s="29"/>
      <c r="AU4819" s="29"/>
    </row>
    <row r="4820" spans="1:256" s="402" customFormat="1">
      <c r="A4820" s="13"/>
      <c r="B4820" s="8"/>
      <c r="C4820" s="8"/>
      <c r="D4820" s="324"/>
      <c r="E4820" s="33"/>
      <c r="F4820" s="33"/>
      <c r="G4820" s="282"/>
      <c r="H4820" s="283"/>
      <c r="I4820" s="33"/>
      <c r="J4820" s="33"/>
      <c r="K4820" s="33"/>
      <c r="L4820" s="33"/>
      <c r="M4820" s="33"/>
      <c r="N4820" s="33"/>
      <c r="O4820" s="33"/>
      <c r="P4820" s="33"/>
      <c r="Q4820" s="33"/>
      <c r="R4820" s="33"/>
      <c r="S4820" s="33"/>
      <c r="T4820" s="33"/>
      <c r="U4820" s="33"/>
      <c r="V4820" s="33"/>
      <c r="W4820" s="33"/>
      <c r="X4820" s="282"/>
      <c r="Y4820" s="33"/>
      <c r="Z4820" s="284"/>
      <c r="AA4820" s="284"/>
      <c r="AB4820" s="33"/>
      <c r="AC4820" s="33"/>
      <c r="AD4820" s="33"/>
      <c r="AE4820" s="33"/>
      <c r="AF4820" s="33"/>
      <c r="AG4820" s="33"/>
      <c r="AH4820" s="33"/>
      <c r="AI4820" s="33"/>
      <c r="AJ4820" s="33"/>
      <c r="AK4820" s="33"/>
      <c r="AL4820" s="33"/>
      <c r="AM4820" s="33"/>
      <c r="AN4820" s="33"/>
      <c r="AO4820" s="33"/>
      <c r="AP4820" s="34"/>
      <c r="AQ4820" s="34"/>
      <c r="AR4820" s="28"/>
      <c r="AS4820" s="29"/>
      <c r="AT4820" s="29"/>
      <c r="AU4820" s="29"/>
    </row>
    <row r="4821" spans="1:256" s="402" customFormat="1">
      <c r="A4821" s="13"/>
      <c r="B4821" s="8"/>
      <c r="C4821" s="8"/>
      <c r="D4821" s="323"/>
      <c r="E4821" s="33"/>
      <c r="F4821" s="33"/>
      <c r="G4821" s="282"/>
      <c r="H4821" s="283"/>
      <c r="I4821" s="33"/>
      <c r="J4821" s="33"/>
      <c r="K4821" s="33"/>
      <c r="L4821" s="33"/>
      <c r="M4821" s="33"/>
      <c r="N4821" s="33"/>
      <c r="O4821" s="33"/>
      <c r="P4821" s="33"/>
      <c r="Q4821" s="33"/>
      <c r="R4821" s="33"/>
      <c r="S4821" s="33"/>
      <c r="T4821" s="33"/>
      <c r="U4821" s="33"/>
      <c r="V4821" s="33"/>
      <c r="W4821" s="33"/>
      <c r="X4821" s="282"/>
      <c r="Y4821" s="33"/>
      <c r="Z4821" s="284"/>
      <c r="AA4821" s="284"/>
      <c r="AB4821" s="33"/>
      <c r="AC4821" s="33"/>
      <c r="AD4821" s="33"/>
      <c r="AE4821" s="33"/>
      <c r="AF4821" s="33"/>
      <c r="AG4821" s="33"/>
      <c r="AH4821" s="33"/>
      <c r="AI4821" s="33"/>
      <c r="AJ4821" s="33"/>
      <c r="AK4821" s="33"/>
      <c r="AL4821" s="33"/>
      <c r="AM4821" s="33"/>
      <c r="AN4821" s="33"/>
      <c r="AO4821" s="33"/>
      <c r="AP4821" s="34"/>
      <c r="AQ4821" s="34"/>
      <c r="AR4821" s="28"/>
      <c r="AS4821" s="29"/>
      <c r="AT4821" s="29"/>
      <c r="AU4821" s="29"/>
    </row>
    <row r="4822" spans="1:256" s="402" customFormat="1">
      <c r="A4822" s="13"/>
      <c r="B4822" s="8"/>
      <c r="C4822" s="8"/>
      <c r="D4822" s="323"/>
      <c r="E4822" s="33"/>
      <c r="F4822" s="33"/>
      <c r="G4822" s="282"/>
      <c r="H4822" s="283"/>
      <c r="I4822" s="33"/>
      <c r="J4822" s="33"/>
      <c r="K4822" s="33"/>
      <c r="L4822" s="33"/>
      <c r="M4822" s="33"/>
      <c r="N4822" s="33"/>
      <c r="O4822" s="33"/>
      <c r="P4822" s="33"/>
      <c r="Q4822" s="33"/>
      <c r="R4822" s="33"/>
      <c r="S4822" s="33"/>
      <c r="T4822" s="33"/>
      <c r="U4822" s="33"/>
      <c r="V4822" s="33"/>
      <c r="W4822" s="33"/>
      <c r="X4822" s="282"/>
      <c r="Y4822" s="33"/>
      <c r="Z4822" s="284"/>
      <c r="AA4822" s="284"/>
      <c r="AB4822" s="33"/>
      <c r="AC4822" s="33"/>
      <c r="AD4822" s="33"/>
      <c r="AE4822" s="33"/>
      <c r="AF4822" s="33"/>
      <c r="AG4822" s="33"/>
      <c r="AH4822" s="33"/>
      <c r="AI4822" s="33"/>
      <c r="AJ4822" s="33"/>
      <c r="AK4822" s="33"/>
      <c r="AL4822" s="33"/>
      <c r="AM4822" s="33"/>
      <c r="AN4822" s="33"/>
      <c r="AO4822" s="33"/>
      <c r="AP4822" s="34"/>
      <c r="AQ4822" s="34"/>
      <c r="AR4822" s="28"/>
      <c r="AS4822" s="29"/>
      <c r="AT4822" s="29"/>
      <c r="AU4822" s="29"/>
    </row>
    <row r="4823" spans="1:256" s="21" customFormat="1">
      <c r="A4823" s="10"/>
      <c r="B4823" s="245"/>
      <c r="C4823" s="245"/>
      <c r="D4823" s="78"/>
      <c r="E4823" s="33"/>
      <c r="F4823" s="33"/>
      <c r="G4823" s="282"/>
      <c r="H4823" s="283"/>
      <c r="I4823" s="33"/>
      <c r="J4823" s="33"/>
      <c r="K4823" s="33"/>
      <c r="L4823" s="33"/>
      <c r="M4823" s="33"/>
      <c r="N4823" s="33"/>
      <c r="O4823" s="33"/>
      <c r="P4823" s="33"/>
      <c r="Q4823" s="33"/>
      <c r="R4823" s="33"/>
      <c r="S4823" s="33"/>
      <c r="T4823" s="33"/>
      <c r="U4823" s="33"/>
      <c r="V4823" s="33"/>
      <c r="W4823" s="33"/>
      <c r="X4823" s="282"/>
      <c r="Y4823" s="33"/>
      <c r="Z4823" s="284"/>
      <c r="AA4823" s="284"/>
      <c r="AB4823" s="33"/>
      <c r="AC4823" s="33"/>
      <c r="AD4823" s="33"/>
      <c r="AE4823" s="33"/>
      <c r="AF4823" s="33"/>
      <c r="AG4823" s="33"/>
      <c r="AH4823" s="33"/>
      <c r="AI4823" s="33"/>
      <c r="AJ4823" s="33"/>
      <c r="AK4823" s="33"/>
      <c r="AL4823" s="33"/>
      <c r="AM4823" s="33"/>
      <c r="AN4823" s="33"/>
      <c r="AO4823" s="33"/>
      <c r="AP4823" s="34"/>
      <c r="AQ4823" s="70"/>
      <c r="AR4823" s="76"/>
      <c r="AS4823" s="60"/>
      <c r="AT4823" s="60"/>
      <c r="AU4823" s="60"/>
    </row>
    <row r="4824" spans="1:256" s="21" customFormat="1" ht="19.5" customHeight="1">
      <c r="A4824" s="526">
        <v>28</v>
      </c>
      <c r="B4824" s="22" t="s">
        <v>68</v>
      </c>
      <c r="C4824" s="20"/>
      <c r="D4824" s="30"/>
      <c r="E4824" s="403">
        <f t="shared" ref="E4824:X4824" si="487">E4825+E4828+E4859+E4874+E4885+E4888+E4891+E4895</f>
        <v>2585999050</v>
      </c>
      <c r="F4824" s="30">
        <f t="shared" si="487"/>
        <v>220148256</v>
      </c>
      <c r="G4824" s="30">
        <f t="shared" si="487"/>
        <v>216815000</v>
      </c>
      <c r="H4824" s="30">
        <f t="shared" si="487"/>
        <v>216815000</v>
      </c>
      <c r="I4824" s="30">
        <f t="shared" si="487"/>
        <v>0</v>
      </c>
      <c r="J4824" s="30">
        <f t="shared" si="487"/>
        <v>0</v>
      </c>
      <c r="K4824" s="30">
        <f t="shared" si="487"/>
        <v>0</v>
      </c>
      <c r="L4824" s="30">
        <f t="shared" si="487"/>
        <v>0</v>
      </c>
      <c r="M4824" s="30">
        <f t="shared" si="487"/>
        <v>0</v>
      </c>
      <c r="N4824" s="30">
        <f t="shared" si="487"/>
        <v>0</v>
      </c>
      <c r="O4824" s="30">
        <f t="shared" si="487"/>
        <v>0</v>
      </c>
      <c r="P4824" s="30">
        <f t="shared" si="487"/>
        <v>0</v>
      </c>
      <c r="Q4824" s="30">
        <f t="shared" si="487"/>
        <v>121465000</v>
      </c>
      <c r="R4824" s="30">
        <f t="shared" si="487"/>
        <v>0</v>
      </c>
      <c r="S4824" s="30">
        <f t="shared" si="487"/>
        <v>0</v>
      </c>
      <c r="T4824" s="30">
        <f t="shared" si="487"/>
        <v>0</v>
      </c>
      <c r="U4824" s="30">
        <f t="shared" si="487"/>
        <v>0</v>
      </c>
      <c r="V4824" s="30">
        <f t="shared" si="487"/>
        <v>0</v>
      </c>
      <c r="W4824" s="30">
        <f t="shared" si="487"/>
        <v>121465000</v>
      </c>
      <c r="X4824" s="30">
        <f t="shared" si="487"/>
        <v>0</v>
      </c>
      <c r="Y4824" s="30">
        <f>H4824+I4824+J4824+K4824+L4824+M4824+N4824+W4824+X4824</f>
        <v>338280000</v>
      </c>
      <c r="Z4824" s="64">
        <f t="shared" ref="Z4824:AN4824" si="488">Z4825+Z4828+Z4859+Z4874+Z4885+Z4888+Z4891+Z4895</f>
        <v>0</v>
      </c>
      <c r="AA4824" s="64">
        <f t="shared" si="488"/>
        <v>0</v>
      </c>
      <c r="AB4824" s="30">
        <f t="shared" si="488"/>
        <v>0</v>
      </c>
      <c r="AC4824" s="30">
        <f t="shared" si="488"/>
        <v>0</v>
      </c>
      <c r="AD4824" s="30">
        <f t="shared" si="488"/>
        <v>0</v>
      </c>
      <c r="AE4824" s="30">
        <f t="shared" si="488"/>
        <v>0</v>
      </c>
      <c r="AF4824" s="30">
        <f t="shared" si="488"/>
        <v>0</v>
      </c>
      <c r="AG4824" s="30">
        <f t="shared" si="488"/>
        <v>121465000</v>
      </c>
      <c r="AH4824" s="30">
        <f t="shared" si="488"/>
        <v>0</v>
      </c>
      <c r="AI4824" s="30">
        <f t="shared" si="488"/>
        <v>0</v>
      </c>
      <c r="AJ4824" s="30">
        <f t="shared" si="488"/>
        <v>0</v>
      </c>
      <c r="AK4824" s="30">
        <f t="shared" si="488"/>
        <v>0</v>
      </c>
      <c r="AL4824" s="30">
        <f t="shared" si="488"/>
        <v>121465000</v>
      </c>
      <c r="AM4824" s="30">
        <f t="shared" si="488"/>
        <v>2300000</v>
      </c>
      <c r="AN4824" s="30">
        <f t="shared" si="488"/>
        <v>0</v>
      </c>
      <c r="AO4824" s="30">
        <f>Z4824+AA4824+AB4824+AC4824+AL4824+AM4824+AN4824</f>
        <v>123765000</v>
      </c>
      <c r="AP4824" s="30">
        <f>AP4825+AP4828+AP4859+AP4874+AP4885+AP4888+AP4891+AP4895</f>
        <v>2800514050</v>
      </c>
      <c r="AQ4824" s="30"/>
      <c r="AR4824" s="57"/>
      <c r="AS4824" s="57">
        <f>E4824+H4824+I4824+J4824+K4824+L4824+M4824+N4824+W4824+X4824-Z4824-AB4824-AL4824-AC4824-AM4824-AN4824</f>
        <v>2800514050</v>
      </c>
      <c r="AT4824" s="57"/>
      <c r="AU4824" s="57">
        <f>AU4825+AU4828+AU4859+AU4874+AU4885+AU4888+AU4891+AU4895</f>
        <v>2585999050</v>
      </c>
      <c r="AV4824" s="15">
        <f>AV4825+AV4828+AV4859+AV4874+AV4885+AV4888+AV4891+AV4895</f>
        <v>214515000</v>
      </c>
      <c r="AW4824" s="15">
        <f>AW4825+AW4828+AW4859+AW4874+AW4885+AW4888+AW4891+AW4895</f>
        <v>214515000</v>
      </c>
      <c r="AX4824" s="15">
        <f>AX4825+AX4828+AX4859+AX4874+AX4885+AX4888+AX4891+AX4895</f>
        <v>0</v>
      </c>
      <c r="AY4824" s="15"/>
      <c r="AZ4824" s="15"/>
      <c r="BA4824" s="15"/>
      <c r="BB4824" s="15"/>
      <c r="BC4824" s="15"/>
      <c r="BD4824" s="15"/>
      <c r="BE4824" s="15"/>
      <c r="BF4824" s="15"/>
      <c r="BG4824" s="15"/>
      <c r="BH4824" s="15"/>
      <c r="BI4824" s="15"/>
      <c r="BJ4824" s="15"/>
      <c r="BK4824" s="15"/>
      <c r="BL4824" s="15"/>
      <c r="BM4824" s="15"/>
      <c r="BN4824" s="15"/>
      <c r="BO4824" s="15"/>
      <c r="BP4824" s="15"/>
      <c r="BQ4824" s="15"/>
      <c r="BR4824" s="15"/>
      <c r="BS4824" s="15"/>
      <c r="BT4824" s="15"/>
      <c r="BU4824" s="15"/>
      <c r="BV4824" s="15"/>
      <c r="BW4824" s="15"/>
      <c r="BX4824" s="15"/>
      <c r="BY4824" s="15"/>
      <c r="BZ4824" s="15"/>
      <c r="CA4824" s="15"/>
      <c r="CB4824" s="15"/>
      <c r="CC4824" s="15"/>
      <c r="CD4824" s="15"/>
      <c r="CE4824" s="15"/>
      <c r="CF4824" s="15"/>
      <c r="CG4824" s="15"/>
      <c r="CH4824" s="15"/>
      <c r="CI4824" s="15"/>
      <c r="CJ4824" s="15"/>
      <c r="CK4824" s="15"/>
      <c r="CL4824" s="15"/>
      <c r="CM4824" s="15"/>
      <c r="CN4824" s="15"/>
      <c r="CO4824" s="15"/>
      <c r="CP4824" s="15"/>
      <c r="CQ4824" s="15"/>
      <c r="CR4824" s="15"/>
      <c r="CS4824" s="15"/>
      <c r="CT4824" s="15"/>
      <c r="CU4824" s="15"/>
      <c r="CV4824" s="15"/>
      <c r="CW4824" s="15"/>
      <c r="CX4824" s="15"/>
      <c r="CY4824" s="15"/>
      <c r="CZ4824" s="15"/>
      <c r="DA4824" s="15"/>
      <c r="DB4824" s="15"/>
      <c r="DC4824" s="15"/>
      <c r="DD4824" s="15"/>
      <c r="DE4824" s="15"/>
      <c r="DF4824" s="15"/>
      <c r="DG4824" s="15"/>
      <c r="DH4824" s="15"/>
      <c r="DI4824" s="15"/>
      <c r="DJ4824" s="15"/>
      <c r="DK4824" s="15"/>
      <c r="DL4824" s="15"/>
      <c r="DM4824" s="15"/>
      <c r="DN4824" s="15"/>
      <c r="DO4824" s="15"/>
      <c r="DP4824" s="15"/>
      <c r="DQ4824" s="15"/>
      <c r="DR4824" s="15"/>
      <c r="DS4824" s="15"/>
      <c r="DT4824" s="15"/>
      <c r="DU4824" s="15"/>
      <c r="DV4824" s="15"/>
      <c r="DW4824" s="15"/>
      <c r="DX4824" s="15"/>
      <c r="DY4824" s="15"/>
      <c r="DZ4824" s="15"/>
      <c r="EA4824" s="15"/>
      <c r="EB4824" s="15"/>
      <c r="EC4824" s="15"/>
      <c r="ED4824" s="15"/>
      <c r="EE4824" s="15"/>
      <c r="EF4824" s="15"/>
      <c r="EG4824" s="15"/>
      <c r="EH4824" s="15"/>
      <c r="EI4824" s="15"/>
      <c r="EJ4824" s="15"/>
      <c r="EK4824" s="15"/>
      <c r="EL4824" s="15"/>
      <c r="EM4824" s="15"/>
      <c r="EN4824" s="15"/>
      <c r="EO4824" s="15"/>
      <c r="EP4824" s="15"/>
      <c r="EQ4824" s="15"/>
      <c r="ER4824" s="15"/>
      <c r="ES4824" s="15"/>
      <c r="ET4824" s="15"/>
      <c r="EU4824" s="15"/>
      <c r="EV4824" s="15"/>
      <c r="EW4824" s="15"/>
      <c r="EX4824" s="15"/>
      <c r="EY4824" s="15"/>
      <c r="EZ4824" s="15"/>
      <c r="FA4824" s="15"/>
      <c r="FB4824" s="15"/>
      <c r="FC4824" s="15"/>
      <c r="FD4824" s="15"/>
      <c r="FE4824" s="15"/>
      <c r="FF4824" s="15"/>
      <c r="FG4824" s="15"/>
      <c r="FH4824" s="15"/>
      <c r="FI4824" s="15"/>
      <c r="FJ4824" s="15"/>
      <c r="FK4824" s="15"/>
      <c r="FL4824" s="15"/>
      <c r="FM4824" s="15"/>
      <c r="FN4824" s="15"/>
      <c r="FO4824" s="15"/>
      <c r="FP4824" s="15"/>
      <c r="FQ4824" s="15"/>
      <c r="FR4824" s="15"/>
      <c r="FS4824" s="15"/>
      <c r="FT4824" s="15"/>
      <c r="FU4824" s="15"/>
      <c r="FV4824" s="15"/>
      <c r="FW4824" s="15"/>
      <c r="FX4824" s="15"/>
      <c r="FY4824" s="15"/>
      <c r="FZ4824" s="15"/>
      <c r="GA4824" s="15"/>
      <c r="GB4824" s="15"/>
      <c r="GC4824" s="15"/>
      <c r="GD4824" s="15"/>
      <c r="GE4824" s="15"/>
      <c r="GF4824" s="15"/>
      <c r="GG4824" s="15"/>
      <c r="GH4824" s="15"/>
      <c r="GI4824" s="15"/>
      <c r="GJ4824" s="15"/>
      <c r="GK4824" s="15"/>
      <c r="GL4824" s="15"/>
      <c r="GM4824" s="15"/>
      <c r="GN4824" s="15"/>
      <c r="GO4824" s="15"/>
      <c r="GP4824" s="15"/>
      <c r="GQ4824" s="15"/>
      <c r="GR4824" s="15"/>
      <c r="GS4824" s="15"/>
      <c r="GT4824" s="15"/>
      <c r="GU4824" s="15"/>
      <c r="GV4824" s="15"/>
      <c r="GW4824" s="15"/>
      <c r="GX4824" s="15"/>
      <c r="GY4824" s="15"/>
      <c r="GZ4824" s="15"/>
      <c r="HA4824" s="15"/>
      <c r="HB4824" s="15"/>
      <c r="HC4824" s="15"/>
      <c r="HD4824" s="15"/>
      <c r="HE4824" s="15"/>
      <c r="HF4824" s="15"/>
      <c r="HG4824" s="15"/>
      <c r="HH4824" s="15"/>
      <c r="HI4824" s="15"/>
      <c r="HJ4824" s="15"/>
      <c r="HK4824" s="15"/>
      <c r="HL4824" s="15"/>
      <c r="HM4824" s="15"/>
      <c r="HN4824" s="15"/>
      <c r="HO4824" s="15"/>
      <c r="HP4824" s="15"/>
      <c r="HQ4824" s="15"/>
      <c r="HR4824" s="15"/>
      <c r="HS4824" s="15"/>
      <c r="HT4824" s="15"/>
      <c r="HU4824" s="15"/>
      <c r="HV4824" s="15"/>
      <c r="HW4824" s="15"/>
      <c r="HX4824" s="15"/>
      <c r="HY4824" s="15"/>
      <c r="HZ4824" s="15"/>
      <c r="IA4824" s="15"/>
      <c r="IB4824" s="15"/>
      <c r="IC4824" s="15"/>
      <c r="ID4824" s="15"/>
      <c r="IE4824" s="15"/>
      <c r="IF4824" s="15"/>
      <c r="IG4824" s="15"/>
      <c r="IH4824" s="15"/>
      <c r="II4824" s="15"/>
      <c r="IJ4824" s="15"/>
      <c r="IK4824" s="15"/>
      <c r="IL4824" s="15"/>
      <c r="IM4824" s="15"/>
      <c r="IN4824" s="15"/>
      <c r="IO4824" s="15"/>
      <c r="IP4824" s="15"/>
      <c r="IQ4824" s="15"/>
      <c r="IR4824" s="15"/>
      <c r="IS4824" s="15"/>
      <c r="IT4824" s="15"/>
      <c r="IU4824" s="15"/>
      <c r="IV4824" s="15"/>
    </row>
    <row r="4825" spans="1:256" s="21" customFormat="1">
      <c r="A4825" s="12"/>
      <c r="B4825" s="9">
        <v>1</v>
      </c>
      <c r="C4825" s="9" t="s">
        <v>14</v>
      </c>
      <c r="D4825" s="81" t="s">
        <v>6</v>
      </c>
      <c r="E4825" s="405">
        <v>25650000</v>
      </c>
      <c r="F4825" s="31">
        <f t="shared" ref="F4825:V4825" si="489">SUM(F4826:F4827)</f>
        <v>0</v>
      </c>
      <c r="G4825" s="31">
        <f t="shared" si="489"/>
        <v>0</v>
      </c>
      <c r="H4825" s="31">
        <f t="shared" si="489"/>
        <v>0</v>
      </c>
      <c r="I4825" s="31">
        <f t="shared" si="489"/>
        <v>0</v>
      </c>
      <c r="J4825" s="31">
        <f t="shared" si="489"/>
        <v>0</v>
      </c>
      <c r="K4825" s="31">
        <f t="shared" si="489"/>
        <v>0</v>
      </c>
      <c r="L4825" s="31">
        <f t="shared" si="489"/>
        <v>0</v>
      </c>
      <c r="M4825" s="31">
        <f t="shared" si="489"/>
        <v>0</v>
      </c>
      <c r="N4825" s="31">
        <f t="shared" si="489"/>
        <v>0</v>
      </c>
      <c r="O4825" s="31">
        <f t="shared" si="489"/>
        <v>0</v>
      </c>
      <c r="P4825" s="31">
        <f t="shared" si="489"/>
        <v>0</v>
      </c>
      <c r="Q4825" s="31">
        <f t="shared" si="489"/>
        <v>0</v>
      </c>
      <c r="R4825" s="31">
        <f t="shared" si="489"/>
        <v>0</v>
      </c>
      <c r="S4825" s="31">
        <f t="shared" si="489"/>
        <v>0</v>
      </c>
      <c r="T4825" s="31">
        <f t="shared" si="489"/>
        <v>0</v>
      </c>
      <c r="U4825" s="31">
        <f t="shared" si="489"/>
        <v>0</v>
      </c>
      <c r="V4825" s="31">
        <f t="shared" si="489"/>
        <v>0</v>
      </c>
      <c r="W4825" s="31">
        <f>SUM(O4825:V4825)</f>
        <v>0</v>
      </c>
      <c r="X4825" s="31">
        <f>SUM(X4826:X4827)</f>
        <v>0</v>
      </c>
      <c r="Y4825" s="31">
        <f>H4825+I4825+J4825+K4825+L4825+M4825+N4825+W4825+X4825</f>
        <v>0</v>
      </c>
      <c r="Z4825" s="31">
        <f t="shared" ref="Z4825:AK4825" si="490">SUM(Z4826:Z4827)</f>
        <v>0</v>
      </c>
      <c r="AA4825" s="31">
        <f t="shared" si="490"/>
        <v>0</v>
      </c>
      <c r="AB4825" s="31">
        <f t="shared" si="490"/>
        <v>0</v>
      </c>
      <c r="AC4825" s="31">
        <f t="shared" si="490"/>
        <v>0</v>
      </c>
      <c r="AD4825" s="31">
        <f t="shared" si="490"/>
        <v>0</v>
      </c>
      <c r="AE4825" s="31">
        <f t="shared" si="490"/>
        <v>0</v>
      </c>
      <c r="AF4825" s="31">
        <f t="shared" si="490"/>
        <v>0</v>
      </c>
      <c r="AG4825" s="31">
        <f t="shared" si="490"/>
        <v>0</v>
      </c>
      <c r="AH4825" s="31">
        <f t="shared" si="490"/>
        <v>0</v>
      </c>
      <c r="AI4825" s="31">
        <f t="shared" si="490"/>
        <v>0</v>
      </c>
      <c r="AJ4825" s="31">
        <f t="shared" si="490"/>
        <v>0</v>
      </c>
      <c r="AK4825" s="31">
        <f t="shared" si="490"/>
        <v>0</v>
      </c>
      <c r="AL4825" s="31">
        <f>SUM(AD4825:AK4825)</f>
        <v>0</v>
      </c>
      <c r="AM4825" s="31">
        <f>SUM(AM4826:AM4827)</f>
        <v>0</v>
      </c>
      <c r="AN4825" s="31">
        <f>SUM(AN4826:AN4827)</f>
        <v>0</v>
      </c>
      <c r="AO4825" s="31">
        <f>Z4825+AA4825+AB4825+AC4825+AL4825+AM4825+AN4825</f>
        <v>0</v>
      </c>
      <c r="AP4825" s="32">
        <f>E4825+Y4825-AO4825</f>
        <v>25650000</v>
      </c>
      <c r="AQ4825" s="32"/>
      <c r="AR4825" s="28"/>
      <c r="AS4825" s="29">
        <f>E4825+H4825+I4825+J4825+K4825+L4825+M4825+N4825+W4825+X4825-Z4825-AB4825-AL4825-AC4825-AM4825-AN4825</f>
        <v>25650000</v>
      </c>
      <c r="AT4825" s="29">
        <f>AP4825-AS4825</f>
        <v>0</v>
      </c>
      <c r="AU4825" s="29">
        <f>E4825</f>
        <v>25650000</v>
      </c>
      <c r="AV4825" s="86">
        <f>AS4825-AU4825</f>
        <v>0</v>
      </c>
      <c r="AW4825" s="86">
        <f>Y4825-AO4825</f>
        <v>0</v>
      </c>
      <c r="AX4825" s="86">
        <f>AV4825-AW4825</f>
        <v>0</v>
      </c>
      <c r="AY4825" s="86"/>
      <c r="AZ4825" s="398"/>
      <c r="BA4825" s="86"/>
      <c r="BB4825" s="86"/>
      <c r="BC4825" s="86"/>
      <c r="BD4825" s="86"/>
      <c r="BE4825" s="86"/>
      <c r="BF4825" s="86"/>
      <c r="BG4825" s="86"/>
      <c r="BH4825" s="86"/>
      <c r="BI4825" s="86"/>
      <c r="BJ4825" s="86"/>
      <c r="BK4825" s="86"/>
      <c r="BL4825" s="86"/>
      <c r="BM4825" s="86"/>
      <c r="BN4825" s="86"/>
      <c r="BO4825" s="86"/>
      <c r="BP4825" s="86"/>
      <c r="BQ4825" s="86"/>
      <c r="BR4825" s="86"/>
      <c r="BS4825" s="86"/>
      <c r="BT4825" s="86"/>
      <c r="BU4825" s="86"/>
      <c r="BV4825" s="86"/>
      <c r="BW4825" s="86"/>
      <c r="BX4825" s="86"/>
      <c r="BY4825" s="86"/>
      <c r="BZ4825" s="86"/>
      <c r="CA4825" s="86"/>
      <c r="CB4825" s="86"/>
      <c r="CC4825" s="86"/>
      <c r="CD4825" s="86"/>
      <c r="CE4825" s="86"/>
      <c r="CF4825" s="86"/>
      <c r="CG4825" s="86"/>
      <c r="CH4825" s="86"/>
      <c r="CI4825" s="86"/>
      <c r="CJ4825" s="86"/>
      <c r="CK4825" s="86"/>
      <c r="CL4825" s="86"/>
      <c r="CM4825" s="86"/>
      <c r="CN4825" s="86"/>
      <c r="CO4825" s="86"/>
      <c r="CP4825" s="86"/>
      <c r="CQ4825" s="86"/>
      <c r="CR4825" s="86"/>
      <c r="CS4825" s="86"/>
      <c r="CT4825" s="86"/>
      <c r="CU4825" s="86"/>
      <c r="CV4825" s="86"/>
      <c r="CW4825" s="86"/>
      <c r="CX4825" s="86"/>
      <c r="CY4825" s="86"/>
      <c r="CZ4825" s="86"/>
      <c r="DA4825" s="86"/>
      <c r="DB4825" s="86"/>
      <c r="DC4825" s="86"/>
      <c r="DD4825" s="86"/>
      <c r="DE4825" s="86"/>
      <c r="DF4825" s="86"/>
      <c r="DG4825" s="86"/>
      <c r="DH4825" s="86"/>
      <c r="DI4825" s="86"/>
      <c r="DJ4825" s="86"/>
      <c r="DK4825" s="86"/>
      <c r="DL4825" s="86"/>
      <c r="DM4825" s="86"/>
      <c r="DN4825" s="86"/>
      <c r="DO4825" s="86"/>
      <c r="DP4825" s="86"/>
      <c r="DQ4825" s="86"/>
      <c r="DR4825" s="86"/>
      <c r="DS4825" s="86"/>
      <c r="DT4825" s="86"/>
      <c r="DU4825" s="86"/>
      <c r="DV4825" s="86"/>
      <c r="DW4825" s="86"/>
      <c r="DX4825" s="86"/>
      <c r="DY4825" s="86"/>
      <c r="DZ4825" s="86"/>
      <c r="EA4825" s="86"/>
      <c r="EB4825" s="86"/>
      <c r="EC4825" s="86"/>
      <c r="ED4825" s="86"/>
      <c r="EE4825" s="86"/>
      <c r="EF4825" s="86"/>
      <c r="EG4825" s="86"/>
      <c r="EH4825" s="86"/>
      <c r="EI4825" s="86"/>
      <c r="EJ4825" s="86"/>
      <c r="EK4825" s="86"/>
      <c r="EL4825" s="86"/>
      <c r="EM4825" s="86"/>
      <c r="EN4825" s="86"/>
      <c r="EO4825" s="86"/>
      <c r="EP4825" s="86"/>
      <c r="EQ4825" s="86"/>
      <c r="ER4825" s="86"/>
      <c r="ES4825" s="86"/>
      <c r="ET4825" s="86"/>
      <c r="EU4825" s="86"/>
      <c r="EV4825" s="86"/>
      <c r="EW4825" s="86"/>
      <c r="EX4825" s="86"/>
      <c r="EY4825" s="86"/>
      <c r="EZ4825" s="86"/>
      <c r="FA4825" s="86"/>
      <c r="FB4825" s="86"/>
      <c r="FC4825" s="86"/>
      <c r="FD4825" s="86"/>
      <c r="FE4825" s="86"/>
      <c r="FF4825" s="86"/>
      <c r="FG4825" s="86"/>
      <c r="FH4825" s="86"/>
      <c r="FI4825" s="86"/>
      <c r="FJ4825" s="86"/>
      <c r="FK4825" s="86"/>
      <c r="FL4825" s="86"/>
      <c r="FM4825" s="86"/>
      <c r="FN4825" s="86"/>
      <c r="FO4825" s="86"/>
      <c r="FP4825" s="86"/>
      <c r="FQ4825" s="86"/>
      <c r="FR4825" s="86"/>
      <c r="FS4825" s="86"/>
      <c r="FT4825" s="86"/>
      <c r="FU4825" s="86"/>
      <c r="FV4825" s="86"/>
      <c r="FW4825" s="86"/>
      <c r="FX4825" s="86"/>
      <c r="FY4825" s="86"/>
      <c r="FZ4825" s="86"/>
      <c r="GA4825" s="86"/>
      <c r="GB4825" s="86"/>
      <c r="GC4825" s="86"/>
      <c r="GD4825" s="86"/>
      <c r="GE4825" s="86"/>
      <c r="GF4825" s="86"/>
      <c r="GG4825" s="86"/>
      <c r="GH4825" s="86"/>
      <c r="GI4825" s="86"/>
      <c r="GJ4825" s="86"/>
      <c r="GK4825" s="86"/>
      <c r="GL4825" s="86"/>
      <c r="GM4825" s="86"/>
      <c r="GN4825" s="86"/>
      <c r="GO4825" s="86"/>
      <c r="GP4825" s="86"/>
      <c r="GQ4825" s="86"/>
      <c r="GR4825" s="86"/>
      <c r="GS4825" s="86"/>
      <c r="GT4825" s="86"/>
      <c r="GU4825" s="86"/>
      <c r="GV4825" s="86"/>
      <c r="GW4825" s="86"/>
      <c r="GX4825" s="86"/>
      <c r="GY4825" s="86"/>
      <c r="GZ4825" s="86"/>
      <c r="HA4825" s="86"/>
      <c r="HB4825" s="86"/>
      <c r="HC4825" s="86"/>
      <c r="HD4825" s="86"/>
      <c r="HE4825" s="86"/>
      <c r="HF4825" s="86"/>
      <c r="HG4825" s="86"/>
      <c r="HH4825" s="86"/>
      <c r="HI4825" s="86"/>
      <c r="HJ4825" s="86"/>
      <c r="HK4825" s="86"/>
      <c r="HL4825" s="86"/>
      <c r="HM4825" s="86"/>
      <c r="HN4825" s="86"/>
      <c r="HO4825" s="86"/>
      <c r="HP4825" s="86"/>
      <c r="HQ4825" s="86"/>
      <c r="HR4825" s="86"/>
      <c r="HS4825" s="86"/>
      <c r="HT4825" s="86"/>
      <c r="HU4825" s="86"/>
      <c r="HV4825" s="86"/>
      <c r="HW4825" s="86"/>
      <c r="HX4825" s="86"/>
      <c r="HY4825" s="86"/>
      <c r="HZ4825" s="86"/>
      <c r="IA4825" s="86"/>
      <c r="IB4825" s="86"/>
      <c r="IC4825" s="86"/>
      <c r="ID4825" s="86"/>
      <c r="IE4825" s="86"/>
      <c r="IF4825" s="86"/>
      <c r="IG4825" s="86"/>
      <c r="IH4825" s="86"/>
      <c r="II4825" s="86"/>
      <c r="IJ4825" s="86"/>
      <c r="IK4825" s="86"/>
      <c r="IL4825" s="86"/>
      <c r="IM4825" s="86"/>
      <c r="IN4825" s="86"/>
      <c r="IO4825" s="86"/>
      <c r="IP4825" s="86"/>
      <c r="IQ4825" s="86"/>
      <c r="IR4825" s="86"/>
      <c r="IS4825" s="86"/>
      <c r="IT4825" s="86"/>
      <c r="IU4825" s="86"/>
      <c r="IV4825" s="86"/>
    </row>
    <row r="4826" spans="1:256" s="21" customFormat="1">
      <c r="A4826" s="13"/>
      <c r="B4826" s="8"/>
      <c r="C4826" s="8"/>
      <c r="D4826" s="113"/>
      <c r="E4826" s="266"/>
      <c r="F4826" s="33"/>
      <c r="G4826" s="282"/>
      <c r="H4826" s="283"/>
      <c r="I4826" s="33"/>
      <c r="J4826" s="33"/>
      <c r="K4826" s="33"/>
      <c r="L4826" s="33"/>
      <c r="M4826" s="33"/>
      <c r="N4826" s="33"/>
      <c r="O4826" s="33"/>
      <c r="P4826" s="33"/>
      <c r="Q4826" s="33"/>
      <c r="R4826" s="33"/>
      <c r="S4826" s="33"/>
      <c r="T4826" s="33"/>
      <c r="U4826" s="33"/>
      <c r="V4826" s="33"/>
      <c r="W4826" s="33"/>
      <c r="X4826" s="282"/>
      <c r="Y4826" s="33"/>
      <c r="Z4826" s="284"/>
      <c r="AA4826" s="284"/>
      <c r="AB4826" s="33"/>
      <c r="AC4826" s="33"/>
      <c r="AD4826" s="33"/>
      <c r="AE4826" s="33"/>
      <c r="AF4826" s="33"/>
      <c r="AG4826" s="33"/>
      <c r="AH4826" s="33"/>
      <c r="AI4826" s="33"/>
      <c r="AJ4826" s="33"/>
      <c r="AK4826" s="33"/>
      <c r="AL4826" s="33"/>
      <c r="AM4826" s="33"/>
      <c r="AN4826" s="33"/>
      <c r="AO4826" s="33"/>
      <c r="AP4826" s="34"/>
      <c r="AQ4826" s="34"/>
      <c r="AR4826" s="28"/>
      <c r="AS4826" s="29"/>
      <c r="AT4826" s="29"/>
      <c r="AU4826" s="29"/>
      <c r="AV4826" s="402"/>
      <c r="AW4826" s="402"/>
      <c r="AX4826" s="402"/>
      <c r="AY4826" s="402"/>
      <c r="AZ4826" s="402"/>
      <c r="BA4826" s="402"/>
      <c r="BB4826" s="402"/>
      <c r="BC4826" s="402"/>
      <c r="BD4826" s="402"/>
      <c r="BE4826" s="402"/>
      <c r="BF4826" s="402"/>
      <c r="BG4826" s="402"/>
      <c r="BH4826" s="402"/>
      <c r="BI4826" s="402"/>
      <c r="BJ4826" s="402"/>
      <c r="BK4826" s="402"/>
      <c r="BL4826" s="402"/>
      <c r="BM4826" s="402"/>
      <c r="BN4826" s="402"/>
      <c r="BO4826" s="402"/>
      <c r="BP4826" s="402"/>
      <c r="BQ4826" s="402"/>
      <c r="BR4826" s="402"/>
      <c r="BS4826" s="402"/>
      <c r="BT4826" s="402"/>
      <c r="BU4826" s="402"/>
      <c r="BV4826" s="402"/>
      <c r="BW4826" s="402"/>
      <c r="BX4826" s="402"/>
      <c r="BY4826" s="402"/>
      <c r="BZ4826" s="402"/>
      <c r="CA4826" s="402"/>
      <c r="CB4826" s="402"/>
      <c r="CC4826" s="402"/>
      <c r="CD4826" s="402"/>
      <c r="CE4826" s="402"/>
      <c r="CF4826" s="402"/>
      <c r="CG4826" s="402"/>
      <c r="CH4826" s="402"/>
      <c r="CI4826" s="402"/>
      <c r="CJ4826" s="402"/>
      <c r="CK4826" s="402"/>
      <c r="CL4826" s="402"/>
      <c r="CM4826" s="402"/>
      <c r="CN4826" s="402"/>
      <c r="CO4826" s="402"/>
      <c r="CP4826" s="402"/>
      <c r="CQ4826" s="402"/>
      <c r="CR4826" s="402"/>
      <c r="CS4826" s="402"/>
      <c r="CT4826" s="402"/>
      <c r="CU4826" s="402"/>
      <c r="CV4826" s="402"/>
      <c r="CW4826" s="402"/>
      <c r="CX4826" s="402"/>
      <c r="CY4826" s="402"/>
      <c r="CZ4826" s="402"/>
      <c r="DA4826" s="402"/>
      <c r="DB4826" s="402"/>
      <c r="DC4826" s="402"/>
      <c r="DD4826" s="402"/>
      <c r="DE4826" s="402"/>
      <c r="DF4826" s="402"/>
      <c r="DG4826" s="402"/>
      <c r="DH4826" s="402"/>
      <c r="DI4826" s="402"/>
      <c r="DJ4826" s="402"/>
      <c r="DK4826" s="402"/>
      <c r="DL4826" s="402"/>
      <c r="DM4826" s="402"/>
      <c r="DN4826" s="402"/>
      <c r="DO4826" s="402"/>
      <c r="DP4826" s="402"/>
      <c r="DQ4826" s="402"/>
      <c r="DR4826" s="402"/>
      <c r="DS4826" s="402"/>
      <c r="DT4826" s="402"/>
      <c r="DU4826" s="402"/>
      <c r="DV4826" s="402"/>
      <c r="DW4826" s="402"/>
      <c r="DX4826" s="402"/>
      <c r="DY4826" s="402"/>
      <c r="DZ4826" s="402"/>
      <c r="EA4826" s="402"/>
      <c r="EB4826" s="402"/>
      <c r="EC4826" s="402"/>
      <c r="ED4826" s="402"/>
      <c r="EE4826" s="402"/>
      <c r="EF4826" s="402"/>
      <c r="EG4826" s="402"/>
      <c r="EH4826" s="402"/>
      <c r="EI4826" s="402"/>
      <c r="EJ4826" s="402"/>
      <c r="EK4826" s="402"/>
      <c r="EL4826" s="402"/>
      <c r="EM4826" s="402"/>
      <c r="EN4826" s="402"/>
      <c r="EO4826" s="402"/>
      <c r="EP4826" s="402"/>
      <c r="EQ4826" s="402"/>
      <c r="ER4826" s="402"/>
      <c r="ES4826" s="402"/>
      <c r="ET4826" s="402"/>
      <c r="EU4826" s="402"/>
      <c r="EV4826" s="402"/>
      <c r="EW4826" s="402"/>
      <c r="EX4826" s="402"/>
      <c r="EY4826" s="402"/>
      <c r="EZ4826" s="402"/>
      <c r="FA4826" s="402"/>
      <c r="FB4826" s="402"/>
      <c r="FC4826" s="402"/>
      <c r="FD4826" s="402"/>
      <c r="FE4826" s="402"/>
      <c r="FF4826" s="402"/>
      <c r="FG4826" s="402"/>
      <c r="FH4826" s="402"/>
      <c r="FI4826" s="402"/>
      <c r="FJ4826" s="402"/>
      <c r="FK4826" s="402"/>
      <c r="FL4826" s="402"/>
      <c r="FM4826" s="402"/>
      <c r="FN4826" s="402"/>
      <c r="FO4826" s="402"/>
      <c r="FP4826" s="402"/>
      <c r="FQ4826" s="402"/>
      <c r="FR4826" s="402"/>
      <c r="FS4826" s="402"/>
      <c r="FT4826" s="402"/>
      <c r="FU4826" s="402"/>
      <c r="FV4826" s="402"/>
      <c r="FW4826" s="402"/>
      <c r="FX4826" s="402"/>
      <c r="FY4826" s="402"/>
      <c r="FZ4826" s="402"/>
      <c r="GA4826" s="402"/>
      <c r="GB4826" s="402"/>
      <c r="GC4826" s="402"/>
      <c r="GD4826" s="402"/>
      <c r="GE4826" s="402"/>
      <c r="GF4826" s="402"/>
      <c r="GG4826" s="402"/>
      <c r="GH4826" s="402"/>
      <c r="GI4826" s="402"/>
      <c r="GJ4826" s="402"/>
      <c r="GK4826" s="402"/>
      <c r="GL4826" s="402"/>
      <c r="GM4826" s="402"/>
      <c r="GN4826" s="402"/>
      <c r="GO4826" s="402"/>
      <c r="GP4826" s="402"/>
      <c r="GQ4826" s="402"/>
      <c r="GR4826" s="402"/>
      <c r="GS4826" s="402"/>
      <c r="GT4826" s="402"/>
      <c r="GU4826" s="402"/>
      <c r="GV4826" s="402"/>
      <c r="GW4826" s="402"/>
      <c r="GX4826" s="402"/>
      <c r="GY4826" s="402"/>
      <c r="GZ4826" s="402"/>
      <c r="HA4826" s="402"/>
      <c r="HB4826" s="402"/>
      <c r="HC4826" s="402"/>
      <c r="HD4826" s="402"/>
      <c r="HE4826" s="402"/>
      <c r="HF4826" s="402"/>
      <c r="HG4826" s="402"/>
      <c r="HH4826" s="402"/>
      <c r="HI4826" s="402"/>
      <c r="HJ4826" s="402"/>
      <c r="HK4826" s="402"/>
      <c r="HL4826" s="402"/>
      <c r="HM4826" s="402"/>
      <c r="HN4826" s="402"/>
      <c r="HO4826" s="402"/>
      <c r="HP4826" s="402"/>
      <c r="HQ4826" s="402"/>
      <c r="HR4826" s="402"/>
      <c r="HS4826" s="402"/>
      <c r="HT4826" s="402"/>
      <c r="HU4826" s="402"/>
      <c r="HV4826" s="402"/>
      <c r="HW4826" s="402"/>
      <c r="HX4826" s="402"/>
      <c r="HY4826" s="402"/>
      <c r="HZ4826" s="402"/>
      <c r="IA4826" s="402"/>
      <c r="IB4826" s="402"/>
      <c r="IC4826" s="402"/>
      <c r="ID4826" s="402"/>
      <c r="IE4826" s="402"/>
      <c r="IF4826" s="402"/>
      <c r="IG4826" s="402"/>
      <c r="IH4826" s="402"/>
      <c r="II4826" s="402"/>
      <c r="IJ4826" s="402"/>
      <c r="IK4826" s="402"/>
      <c r="IL4826" s="402"/>
      <c r="IM4826" s="402"/>
      <c r="IN4826" s="402"/>
      <c r="IO4826" s="402"/>
      <c r="IP4826" s="402"/>
      <c r="IQ4826" s="402"/>
      <c r="IR4826" s="402"/>
      <c r="IS4826" s="402"/>
      <c r="IT4826" s="402"/>
      <c r="IU4826" s="402"/>
      <c r="IV4826" s="402"/>
    </row>
    <row r="4827" spans="1:256" s="21" customFormat="1">
      <c r="A4827" s="13"/>
      <c r="B4827" s="8"/>
      <c r="C4827" s="8"/>
      <c r="D4827" s="113"/>
      <c r="E4827" s="404"/>
      <c r="F4827" s="33"/>
      <c r="G4827" s="282"/>
      <c r="H4827" s="283"/>
      <c r="I4827" s="33"/>
      <c r="J4827" s="33"/>
      <c r="K4827" s="33"/>
      <c r="L4827" s="33"/>
      <c r="M4827" s="33"/>
      <c r="N4827" s="33"/>
      <c r="O4827" s="33"/>
      <c r="P4827" s="33"/>
      <c r="Q4827" s="33"/>
      <c r="R4827" s="33"/>
      <c r="S4827" s="33"/>
      <c r="T4827" s="33"/>
      <c r="U4827" s="33"/>
      <c r="V4827" s="33"/>
      <c r="W4827" s="33"/>
      <c r="X4827" s="282"/>
      <c r="Y4827" s="33"/>
      <c r="Z4827" s="284"/>
      <c r="AA4827" s="284"/>
      <c r="AB4827" s="33"/>
      <c r="AC4827" s="33"/>
      <c r="AD4827" s="33"/>
      <c r="AE4827" s="33"/>
      <c r="AF4827" s="33"/>
      <c r="AG4827" s="33"/>
      <c r="AH4827" s="33"/>
      <c r="AI4827" s="33"/>
      <c r="AJ4827" s="33"/>
      <c r="AK4827" s="33"/>
      <c r="AL4827" s="33"/>
      <c r="AM4827" s="33"/>
      <c r="AN4827" s="33"/>
      <c r="AO4827" s="33"/>
      <c r="AP4827" s="34"/>
      <c r="AQ4827" s="34"/>
      <c r="AR4827" s="28"/>
      <c r="AS4827" s="29"/>
      <c r="AT4827" s="29"/>
      <c r="AU4827" s="29"/>
      <c r="AV4827" s="402"/>
      <c r="AW4827" s="402"/>
      <c r="AX4827" s="402"/>
      <c r="AY4827" s="402"/>
      <c r="AZ4827" s="402"/>
      <c r="BA4827" s="402"/>
      <c r="BB4827" s="402"/>
      <c r="BC4827" s="402"/>
      <c r="BD4827" s="402"/>
      <c r="BE4827" s="402"/>
      <c r="BF4827" s="402"/>
      <c r="BG4827" s="402"/>
      <c r="BH4827" s="402"/>
      <c r="BI4827" s="402"/>
      <c r="BJ4827" s="402"/>
      <c r="BK4827" s="402"/>
      <c r="BL4827" s="402"/>
      <c r="BM4827" s="402"/>
      <c r="BN4827" s="402"/>
      <c r="BO4827" s="402"/>
      <c r="BP4827" s="402"/>
      <c r="BQ4827" s="402"/>
      <c r="BR4827" s="402"/>
      <c r="BS4827" s="402"/>
      <c r="BT4827" s="402"/>
      <c r="BU4827" s="402"/>
      <c r="BV4827" s="402"/>
      <c r="BW4827" s="402"/>
      <c r="BX4827" s="402"/>
      <c r="BY4827" s="402"/>
      <c r="BZ4827" s="402"/>
      <c r="CA4827" s="402"/>
      <c r="CB4827" s="402"/>
      <c r="CC4827" s="402"/>
      <c r="CD4827" s="402"/>
      <c r="CE4827" s="402"/>
      <c r="CF4827" s="402"/>
      <c r="CG4827" s="402"/>
      <c r="CH4827" s="402"/>
      <c r="CI4827" s="402"/>
      <c r="CJ4827" s="402"/>
      <c r="CK4827" s="402"/>
      <c r="CL4827" s="402"/>
      <c r="CM4827" s="402"/>
      <c r="CN4827" s="402"/>
      <c r="CO4827" s="402"/>
      <c r="CP4827" s="402"/>
      <c r="CQ4827" s="402"/>
      <c r="CR4827" s="402"/>
      <c r="CS4827" s="402"/>
      <c r="CT4827" s="402"/>
      <c r="CU4827" s="402"/>
      <c r="CV4827" s="402"/>
      <c r="CW4827" s="402"/>
      <c r="CX4827" s="402"/>
      <c r="CY4827" s="402"/>
      <c r="CZ4827" s="402"/>
      <c r="DA4827" s="402"/>
      <c r="DB4827" s="402"/>
      <c r="DC4827" s="402"/>
      <c r="DD4827" s="402"/>
      <c r="DE4827" s="402"/>
      <c r="DF4827" s="402"/>
      <c r="DG4827" s="402"/>
      <c r="DH4827" s="402"/>
      <c r="DI4827" s="402"/>
      <c r="DJ4827" s="402"/>
      <c r="DK4827" s="402"/>
      <c r="DL4827" s="402"/>
      <c r="DM4827" s="402"/>
      <c r="DN4827" s="402"/>
      <c r="DO4827" s="402"/>
      <c r="DP4827" s="402"/>
      <c r="DQ4827" s="402"/>
      <c r="DR4827" s="402"/>
      <c r="DS4827" s="402"/>
      <c r="DT4827" s="402"/>
      <c r="DU4827" s="402"/>
      <c r="DV4827" s="402"/>
      <c r="DW4827" s="402"/>
      <c r="DX4827" s="402"/>
      <c r="DY4827" s="402"/>
      <c r="DZ4827" s="402"/>
      <c r="EA4827" s="402"/>
      <c r="EB4827" s="402"/>
      <c r="EC4827" s="402"/>
      <c r="ED4827" s="402"/>
      <c r="EE4827" s="402"/>
      <c r="EF4827" s="402"/>
      <c r="EG4827" s="402"/>
      <c r="EH4827" s="402"/>
      <c r="EI4827" s="402"/>
      <c r="EJ4827" s="402"/>
      <c r="EK4827" s="402"/>
      <c r="EL4827" s="402"/>
      <c r="EM4827" s="402"/>
      <c r="EN4827" s="402"/>
      <c r="EO4827" s="402"/>
      <c r="EP4827" s="402"/>
      <c r="EQ4827" s="402"/>
      <c r="ER4827" s="402"/>
      <c r="ES4827" s="402"/>
      <c r="ET4827" s="402"/>
      <c r="EU4827" s="402"/>
      <c r="EV4827" s="402"/>
      <c r="EW4827" s="402"/>
      <c r="EX4827" s="402"/>
      <c r="EY4827" s="402"/>
      <c r="EZ4827" s="402"/>
      <c r="FA4827" s="402"/>
      <c r="FB4827" s="402"/>
      <c r="FC4827" s="402"/>
      <c r="FD4827" s="402"/>
      <c r="FE4827" s="402"/>
      <c r="FF4827" s="402"/>
      <c r="FG4827" s="402"/>
      <c r="FH4827" s="402"/>
      <c r="FI4827" s="402"/>
      <c r="FJ4827" s="402"/>
      <c r="FK4827" s="402"/>
      <c r="FL4827" s="402"/>
      <c r="FM4827" s="402"/>
      <c r="FN4827" s="402"/>
      <c r="FO4827" s="402"/>
      <c r="FP4827" s="402"/>
      <c r="FQ4827" s="402"/>
      <c r="FR4827" s="402"/>
      <c r="FS4827" s="402"/>
      <c r="FT4827" s="402"/>
      <c r="FU4827" s="402"/>
      <c r="FV4827" s="402"/>
      <c r="FW4827" s="402"/>
      <c r="FX4827" s="402"/>
      <c r="FY4827" s="402"/>
      <c r="FZ4827" s="402"/>
      <c r="GA4827" s="402"/>
      <c r="GB4827" s="402"/>
      <c r="GC4827" s="402"/>
      <c r="GD4827" s="402"/>
      <c r="GE4827" s="402"/>
      <c r="GF4827" s="402"/>
      <c r="GG4827" s="402"/>
      <c r="GH4827" s="402"/>
      <c r="GI4827" s="402"/>
      <c r="GJ4827" s="402"/>
      <c r="GK4827" s="402"/>
      <c r="GL4827" s="402"/>
      <c r="GM4827" s="402"/>
      <c r="GN4827" s="402"/>
      <c r="GO4827" s="402"/>
      <c r="GP4827" s="402"/>
      <c r="GQ4827" s="402"/>
      <c r="GR4827" s="402"/>
      <c r="GS4827" s="402"/>
      <c r="GT4827" s="402"/>
      <c r="GU4827" s="402"/>
      <c r="GV4827" s="402"/>
      <c r="GW4827" s="402"/>
      <c r="GX4827" s="402"/>
      <c r="GY4827" s="402"/>
      <c r="GZ4827" s="402"/>
      <c r="HA4827" s="402"/>
      <c r="HB4827" s="402"/>
      <c r="HC4827" s="402"/>
      <c r="HD4827" s="402"/>
      <c r="HE4827" s="402"/>
      <c r="HF4827" s="402"/>
      <c r="HG4827" s="402"/>
      <c r="HH4827" s="402"/>
      <c r="HI4827" s="402"/>
      <c r="HJ4827" s="402"/>
      <c r="HK4827" s="402"/>
      <c r="HL4827" s="402"/>
      <c r="HM4827" s="402"/>
      <c r="HN4827" s="402"/>
      <c r="HO4827" s="402"/>
      <c r="HP4827" s="402"/>
      <c r="HQ4827" s="402"/>
      <c r="HR4827" s="402"/>
      <c r="HS4827" s="402"/>
      <c r="HT4827" s="402"/>
      <c r="HU4827" s="402"/>
      <c r="HV4827" s="402"/>
      <c r="HW4827" s="402"/>
      <c r="HX4827" s="402"/>
      <c r="HY4827" s="402"/>
      <c r="HZ4827" s="402"/>
      <c r="IA4827" s="402"/>
      <c r="IB4827" s="402"/>
      <c r="IC4827" s="402"/>
      <c r="ID4827" s="402"/>
      <c r="IE4827" s="402"/>
      <c r="IF4827" s="402"/>
      <c r="IG4827" s="402"/>
      <c r="IH4827" s="402"/>
      <c r="II4827" s="402"/>
      <c r="IJ4827" s="402"/>
      <c r="IK4827" s="402"/>
      <c r="IL4827" s="402"/>
      <c r="IM4827" s="402"/>
      <c r="IN4827" s="402"/>
      <c r="IO4827" s="402"/>
      <c r="IP4827" s="402"/>
      <c r="IQ4827" s="402"/>
      <c r="IR4827" s="402"/>
      <c r="IS4827" s="402"/>
      <c r="IT4827" s="402"/>
      <c r="IU4827" s="402"/>
      <c r="IV4827" s="402"/>
    </row>
    <row r="4828" spans="1:256" s="21" customFormat="1">
      <c r="A4828" s="12"/>
      <c r="B4828" s="9">
        <v>2</v>
      </c>
      <c r="C4828" s="9" t="s">
        <v>15</v>
      </c>
      <c r="D4828" s="81" t="s">
        <v>9</v>
      </c>
      <c r="E4828" s="405">
        <v>930058450</v>
      </c>
      <c r="F4828" s="31">
        <f t="shared" ref="F4828:V4828" si="491">SUM(F4829:F4858)</f>
        <v>31500000</v>
      </c>
      <c r="G4828" s="31">
        <f t="shared" si="491"/>
        <v>29800000</v>
      </c>
      <c r="H4828" s="31">
        <f t="shared" si="491"/>
        <v>29800000</v>
      </c>
      <c r="I4828" s="31">
        <f t="shared" si="491"/>
        <v>0</v>
      </c>
      <c r="J4828" s="31">
        <f t="shared" si="491"/>
        <v>0</v>
      </c>
      <c r="K4828" s="31">
        <f t="shared" si="491"/>
        <v>0</v>
      </c>
      <c r="L4828" s="31">
        <f t="shared" si="491"/>
        <v>0</v>
      </c>
      <c r="M4828" s="31">
        <f t="shared" si="491"/>
        <v>0</v>
      </c>
      <c r="N4828" s="31">
        <f t="shared" si="491"/>
        <v>0</v>
      </c>
      <c r="O4828" s="31">
        <f t="shared" si="491"/>
        <v>0</v>
      </c>
      <c r="P4828" s="31">
        <f t="shared" si="491"/>
        <v>0</v>
      </c>
      <c r="Q4828" s="31">
        <f t="shared" si="491"/>
        <v>0</v>
      </c>
      <c r="R4828" s="31">
        <f t="shared" si="491"/>
        <v>0</v>
      </c>
      <c r="S4828" s="31">
        <f t="shared" si="491"/>
        <v>0</v>
      </c>
      <c r="T4828" s="31">
        <f t="shared" si="491"/>
        <v>0</v>
      </c>
      <c r="U4828" s="31">
        <f t="shared" si="491"/>
        <v>0</v>
      </c>
      <c r="V4828" s="31">
        <f t="shared" si="491"/>
        <v>0</v>
      </c>
      <c r="W4828" s="31">
        <f>SUM(O4828:V4828)</f>
        <v>0</v>
      </c>
      <c r="X4828" s="31">
        <f>SUM(X4829:X4858)</f>
        <v>0</v>
      </c>
      <c r="Y4828" s="31">
        <f>H4828+I4828+J4828+K4828+L4828+M4828+N4828+W4828+X4828</f>
        <v>29800000</v>
      </c>
      <c r="Z4828" s="31">
        <f t="shared" ref="Z4828:AK4828" si="492">SUM(Z4829:Z4858)</f>
        <v>0</v>
      </c>
      <c r="AA4828" s="31">
        <f t="shared" si="492"/>
        <v>0</v>
      </c>
      <c r="AB4828" s="31">
        <f t="shared" si="492"/>
        <v>0</v>
      </c>
      <c r="AC4828" s="31">
        <f t="shared" si="492"/>
        <v>0</v>
      </c>
      <c r="AD4828" s="31">
        <f t="shared" si="492"/>
        <v>0</v>
      </c>
      <c r="AE4828" s="31">
        <f t="shared" si="492"/>
        <v>0</v>
      </c>
      <c r="AF4828" s="31">
        <f t="shared" si="492"/>
        <v>0</v>
      </c>
      <c r="AG4828" s="31">
        <f t="shared" si="492"/>
        <v>0</v>
      </c>
      <c r="AH4828" s="31">
        <f t="shared" si="492"/>
        <v>0</v>
      </c>
      <c r="AI4828" s="31">
        <f t="shared" si="492"/>
        <v>0</v>
      </c>
      <c r="AJ4828" s="31">
        <f t="shared" si="492"/>
        <v>0</v>
      </c>
      <c r="AK4828" s="31">
        <f t="shared" si="492"/>
        <v>0</v>
      </c>
      <c r="AL4828" s="31">
        <f>SUM(AD4828:AK4828)</f>
        <v>0</v>
      </c>
      <c r="AM4828" s="31">
        <f>SUM(AM4829:AM4858)</f>
        <v>2300000</v>
      </c>
      <c r="AN4828" s="31">
        <f>SUM(AN4829:AN4858)</f>
        <v>0</v>
      </c>
      <c r="AO4828" s="31">
        <f>Z4828+AA4828+AB4828+AC4828+AL4828+AM4828+AN4828</f>
        <v>2300000</v>
      </c>
      <c r="AP4828" s="32">
        <f>E4828+Y4828-AO4828</f>
        <v>957558450</v>
      </c>
      <c r="AQ4828" s="32"/>
      <c r="AR4828" s="28"/>
      <c r="AS4828" s="29">
        <f>E4828+H4828+I4828+J4828+K4828+L4828+M4828+N4828+W4828+X4828-Z4828-AB4828-AL4828-AC4828-AM4828-AN4828</f>
        <v>957558450</v>
      </c>
      <c r="AT4828" s="29">
        <f>AP4828-AS4828</f>
        <v>0</v>
      </c>
      <c r="AU4828" s="29">
        <f>E4828</f>
        <v>930058450</v>
      </c>
      <c r="AV4828" s="86">
        <f>AS4828-AU4828</f>
        <v>27500000</v>
      </c>
      <c r="AW4828" s="86">
        <f>Y4828-AO4828</f>
        <v>27500000</v>
      </c>
      <c r="AX4828" s="86">
        <f>AV4828-AW4828</f>
        <v>0</v>
      </c>
      <c r="AY4828" s="86"/>
      <c r="AZ4828" s="398"/>
      <c r="BA4828" s="86"/>
      <c r="BB4828" s="86"/>
      <c r="BC4828" s="86"/>
      <c r="BD4828" s="86"/>
      <c r="BE4828" s="86"/>
      <c r="BF4828" s="86"/>
      <c r="BG4828" s="86"/>
      <c r="BH4828" s="86"/>
      <c r="BI4828" s="86"/>
      <c r="BJ4828" s="86"/>
      <c r="BK4828" s="86"/>
      <c r="BL4828" s="86"/>
      <c r="BM4828" s="86"/>
      <c r="BN4828" s="86"/>
      <c r="BO4828" s="86"/>
      <c r="BP4828" s="86"/>
      <c r="BQ4828" s="86"/>
      <c r="BR4828" s="86"/>
      <c r="BS4828" s="86"/>
      <c r="BT4828" s="86"/>
      <c r="BU4828" s="86"/>
      <c r="BV4828" s="86"/>
      <c r="BW4828" s="86"/>
      <c r="BX4828" s="86"/>
      <c r="BY4828" s="86"/>
      <c r="BZ4828" s="86"/>
      <c r="CA4828" s="86"/>
      <c r="CB4828" s="86"/>
      <c r="CC4828" s="86"/>
      <c r="CD4828" s="86"/>
      <c r="CE4828" s="86"/>
      <c r="CF4828" s="86"/>
      <c r="CG4828" s="86"/>
      <c r="CH4828" s="86"/>
      <c r="CI4828" s="86"/>
      <c r="CJ4828" s="86"/>
      <c r="CK4828" s="86"/>
      <c r="CL4828" s="86"/>
      <c r="CM4828" s="86"/>
      <c r="CN4828" s="86"/>
      <c r="CO4828" s="86"/>
      <c r="CP4828" s="86"/>
      <c r="CQ4828" s="86"/>
      <c r="CR4828" s="86"/>
      <c r="CS4828" s="86"/>
      <c r="CT4828" s="86"/>
      <c r="CU4828" s="86"/>
      <c r="CV4828" s="86"/>
      <c r="CW4828" s="86"/>
      <c r="CX4828" s="86"/>
      <c r="CY4828" s="86"/>
      <c r="CZ4828" s="86"/>
      <c r="DA4828" s="86"/>
      <c r="DB4828" s="86"/>
      <c r="DC4828" s="86"/>
      <c r="DD4828" s="86"/>
      <c r="DE4828" s="86"/>
      <c r="DF4828" s="86"/>
      <c r="DG4828" s="86"/>
      <c r="DH4828" s="86"/>
      <c r="DI4828" s="86"/>
      <c r="DJ4828" s="86"/>
      <c r="DK4828" s="86"/>
      <c r="DL4828" s="86"/>
      <c r="DM4828" s="86"/>
      <c r="DN4828" s="86"/>
      <c r="DO4828" s="86"/>
      <c r="DP4828" s="86"/>
      <c r="DQ4828" s="86"/>
      <c r="DR4828" s="86"/>
      <c r="DS4828" s="86"/>
      <c r="DT4828" s="86"/>
      <c r="DU4828" s="86"/>
      <c r="DV4828" s="86"/>
      <c r="DW4828" s="86"/>
      <c r="DX4828" s="86"/>
      <c r="DY4828" s="86"/>
      <c r="DZ4828" s="86"/>
      <c r="EA4828" s="86"/>
      <c r="EB4828" s="86"/>
      <c r="EC4828" s="86"/>
      <c r="ED4828" s="86"/>
      <c r="EE4828" s="86"/>
      <c r="EF4828" s="86"/>
      <c r="EG4828" s="86"/>
      <c r="EH4828" s="86"/>
      <c r="EI4828" s="86"/>
      <c r="EJ4828" s="86"/>
      <c r="EK4828" s="86"/>
      <c r="EL4828" s="86"/>
      <c r="EM4828" s="86"/>
      <c r="EN4828" s="86"/>
      <c r="EO4828" s="86"/>
      <c r="EP4828" s="86"/>
      <c r="EQ4828" s="86"/>
      <c r="ER4828" s="86"/>
      <c r="ES4828" s="86"/>
      <c r="ET4828" s="86"/>
      <c r="EU4828" s="86"/>
      <c r="EV4828" s="86"/>
      <c r="EW4828" s="86"/>
      <c r="EX4828" s="86"/>
      <c r="EY4828" s="86"/>
      <c r="EZ4828" s="86"/>
      <c r="FA4828" s="86"/>
      <c r="FB4828" s="86"/>
      <c r="FC4828" s="86"/>
      <c r="FD4828" s="86"/>
      <c r="FE4828" s="86"/>
      <c r="FF4828" s="86"/>
      <c r="FG4828" s="86"/>
      <c r="FH4828" s="86"/>
      <c r="FI4828" s="86"/>
      <c r="FJ4828" s="86"/>
      <c r="FK4828" s="86"/>
      <c r="FL4828" s="86"/>
      <c r="FM4828" s="86"/>
      <c r="FN4828" s="86"/>
      <c r="FO4828" s="86"/>
      <c r="FP4828" s="86"/>
      <c r="FQ4828" s="86"/>
      <c r="FR4828" s="86"/>
      <c r="FS4828" s="86"/>
      <c r="FT4828" s="86"/>
      <c r="FU4828" s="86"/>
      <c r="FV4828" s="86"/>
      <c r="FW4828" s="86"/>
      <c r="FX4828" s="86"/>
      <c r="FY4828" s="86"/>
      <c r="FZ4828" s="86"/>
      <c r="GA4828" s="86"/>
      <c r="GB4828" s="86"/>
      <c r="GC4828" s="86"/>
      <c r="GD4828" s="86"/>
      <c r="GE4828" s="86"/>
      <c r="GF4828" s="86"/>
      <c r="GG4828" s="86"/>
      <c r="GH4828" s="86"/>
      <c r="GI4828" s="86"/>
      <c r="GJ4828" s="86"/>
      <c r="GK4828" s="86"/>
      <c r="GL4828" s="86"/>
      <c r="GM4828" s="86"/>
      <c r="GN4828" s="86"/>
      <c r="GO4828" s="86"/>
      <c r="GP4828" s="86"/>
      <c r="GQ4828" s="86"/>
      <c r="GR4828" s="86"/>
      <c r="GS4828" s="86"/>
      <c r="GT4828" s="86"/>
      <c r="GU4828" s="86"/>
      <c r="GV4828" s="86"/>
      <c r="GW4828" s="86"/>
      <c r="GX4828" s="86"/>
      <c r="GY4828" s="86"/>
      <c r="GZ4828" s="86"/>
      <c r="HA4828" s="86"/>
      <c r="HB4828" s="86"/>
      <c r="HC4828" s="86"/>
      <c r="HD4828" s="86"/>
      <c r="HE4828" s="86"/>
      <c r="HF4828" s="86"/>
      <c r="HG4828" s="86"/>
      <c r="HH4828" s="86"/>
      <c r="HI4828" s="86"/>
      <c r="HJ4828" s="86"/>
      <c r="HK4828" s="86"/>
      <c r="HL4828" s="86"/>
      <c r="HM4828" s="86"/>
      <c r="HN4828" s="86"/>
      <c r="HO4828" s="86"/>
      <c r="HP4828" s="86"/>
      <c r="HQ4828" s="86"/>
      <c r="HR4828" s="86"/>
      <c r="HS4828" s="86"/>
      <c r="HT4828" s="86"/>
      <c r="HU4828" s="86"/>
      <c r="HV4828" s="86"/>
      <c r="HW4828" s="86"/>
      <c r="HX4828" s="86"/>
      <c r="HY4828" s="86"/>
      <c r="HZ4828" s="86"/>
      <c r="IA4828" s="86"/>
      <c r="IB4828" s="86"/>
      <c r="IC4828" s="86"/>
      <c r="ID4828" s="86"/>
      <c r="IE4828" s="86"/>
      <c r="IF4828" s="86"/>
      <c r="IG4828" s="86"/>
      <c r="IH4828" s="86"/>
      <c r="II4828" s="86"/>
      <c r="IJ4828" s="86"/>
      <c r="IK4828" s="86"/>
      <c r="IL4828" s="86"/>
      <c r="IM4828" s="86"/>
      <c r="IN4828" s="86"/>
      <c r="IO4828" s="86"/>
      <c r="IP4828" s="86"/>
      <c r="IQ4828" s="86"/>
      <c r="IR4828" s="86"/>
      <c r="IS4828" s="86"/>
      <c r="IT4828" s="86"/>
      <c r="IU4828" s="86"/>
      <c r="IV4828" s="86"/>
    </row>
    <row r="4829" spans="1:256" s="402" customFormat="1">
      <c r="A4829" s="13"/>
      <c r="B4829" s="8"/>
      <c r="C4829" s="8"/>
      <c r="D4829" s="240"/>
      <c r="E4829" s="266"/>
      <c r="F4829" s="321"/>
      <c r="G4829" s="282"/>
      <c r="H4829" s="283"/>
      <c r="I4829" s="33"/>
      <c r="J4829" s="33"/>
      <c r="K4829" s="33"/>
      <c r="L4829" s="33"/>
      <c r="M4829" s="33"/>
      <c r="N4829" s="33"/>
      <c r="O4829" s="33"/>
      <c r="P4829" s="33"/>
      <c r="Q4829" s="33"/>
      <c r="R4829" s="33"/>
      <c r="S4829" s="33"/>
      <c r="T4829" s="33"/>
      <c r="U4829" s="33"/>
      <c r="V4829" s="33"/>
      <c r="W4829" s="33"/>
      <c r="X4829" s="282"/>
      <c r="Y4829" s="33"/>
      <c r="Z4829" s="284"/>
      <c r="AA4829" s="284"/>
      <c r="AB4829" s="33"/>
      <c r="AC4829" s="33"/>
      <c r="AD4829" s="33"/>
      <c r="AE4829" s="33"/>
      <c r="AF4829" s="33"/>
      <c r="AG4829" s="33"/>
      <c r="AH4829" s="33"/>
      <c r="AI4829" s="33"/>
      <c r="AJ4829" s="33"/>
      <c r="AK4829" s="33"/>
      <c r="AL4829" s="33"/>
      <c r="AM4829" s="33"/>
      <c r="AN4829" s="33"/>
      <c r="AO4829" s="33"/>
      <c r="AP4829" s="34"/>
      <c r="AQ4829" s="34"/>
      <c r="AR4829" s="28"/>
      <c r="AS4829" s="29"/>
      <c r="AT4829" s="29"/>
      <c r="AU4829" s="29"/>
    </row>
    <row r="4830" spans="1:256" s="402" customFormat="1">
      <c r="A4830" s="13"/>
      <c r="B4830" s="8"/>
      <c r="C4830" s="8"/>
      <c r="D4830" s="240"/>
      <c r="E4830" s="33"/>
      <c r="F4830" s="321"/>
      <c r="G4830" s="282"/>
      <c r="H4830" s="283"/>
      <c r="I4830" s="33"/>
      <c r="J4830" s="33"/>
      <c r="K4830" s="33"/>
      <c r="L4830" s="33"/>
      <c r="M4830" s="33"/>
      <c r="N4830" s="33"/>
      <c r="O4830" s="33"/>
      <c r="P4830" s="33"/>
      <c r="Q4830" s="33"/>
      <c r="R4830" s="33"/>
      <c r="S4830" s="33"/>
      <c r="T4830" s="33"/>
      <c r="U4830" s="33"/>
      <c r="V4830" s="33"/>
      <c r="W4830" s="33"/>
      <c r="X4830" s="282"/>
      <c r="Y4830" s="33"/>
      <c r="Z4830" s="284"/>
      <c r="AA4830" s="284"/>
      <c r="AB4830" s="33"/>
      <c r="AC4830" s="33"/>
      <c r="AD4830" s="33"/>
      <c r="AE4830" s="33"/>
      <c r="AF4830" s="33"/>
      <c r="AG4830" s="33"/>
      <c r="AH4830" s="33"/>
      <c r="AI4830" s="33"/>
      <c r="AJ4830" s="33"/>
      <c r="AK4830" s="33"/>
      <c r="AL4830" s="33"/>
      <c r="AM4830" s="33"/>
      <c r="AN4830" s="33"/>
      <c r="AO4830" s="33"/>
      <c r="AP4830" s="34"/>
      <c r="AQ4830" s="34"/>
      <c r="AR4830" s="28"/>
      <c r="AS4830" s="29"/>
      <c r="AT4830" s="29"/>
      <c r="AU4830" s="29"/>
    </row>
    <row r="4831" spans="1:256" s="483" customFormat="1">
      <c r="A4831" s="13"/>
      <c r="B4831" s="8"/>
      <c r="C4831" s="83">
        <v>411</v>
      </c>
      <c r="D4831" s="375" t="s">
        <v>171</v>
      </c>
      <c r="E4831" s="404"/>
      <c r="F4831" s="321"/>
      <c r="G4831" s="282"/>
      <c r="H4831" s="283"/>
      <c r="I4831" s="33"/>
      <c r="J4831" s="33"/>
      <c r="K4831" s="33"/>
      <c r="L4831" s="33"/>
      <c r="M4831" s="33"/>
      <c r="N4831" s="33"/>
      <c r="O4831" s="33"/>
      <c r="P4831" s="33"/>
      <c r="Q4831" s="33"/>
      <c r="R4831" s="33"/>
      <c r="S4831" s="33"/>
      <c r="T4831" s="33"/>
      <c r="U4831" s="33"/>
      <c r="V4831" s="33"/>
      <c r="W4831" s="33"/>
      <c r="X4831" s="282"/>
      <c r="Y4831" s="33"/>
      <c r="Z4831" s="284"/>
      <c r="AA4831" s="284"/>
      <c r="AB4831" s="33"/>
      <c r="AC4831" s="33"/>
      <c r="AD4831" s="33"/>
      <c r="AE4831" s="33"/>
      <c r="AF4831" s="33"/>
      <c r="AG4831" s="33"/>
      <c r="AH4831" s="33"/>
      <c r="AI4831" s="33"/>
      <c r="AJ4831" s="33"/>
      <c r="AK4831" s="33"/>
      <c r="AL4831" s="33"/>
      <c r="AM4831" s="33"/>
      <c r="AN4831" s="33"/>
      <c r="AO4831" s="33"/>
      <c r="AP4831" s="34"/>
      <c r="AQ4831" s="34"/>
      <c r="AR4831" s="28"/>
      <c r="AS4831" s="29"/>
      <c r="AT4831" s="29"/>
      <c r="AU4831" s="29"/>
    </row>
    <row r="4832" spans="1:256" s="483" customFormat="1">
      <c r="A4832" s="13"/>
      <c r="B4832" s="8"/>
      <c r="C4832" s="8"/>
      <c r="D4832" s="472" t="s">
        <v>228</v>
      </c>
      <c r="E4832" s="404"/>
      <c r="F4832" s="321"/>
      <c r="G4832" s="282"/>
      <c r="H4832" s="283"/>
      <c r="I4832" s="33"/>
      <c r="J4832" s="33"/>
      <c r="K4832" s="33"/>
      <c r="L4832" s="33"/>
      <c r="M4832" s="33"/>
      <c r="N4832" s="33"/>
      <c r="O4832" s="33"/>
      <c r="P4832" s="33"/>
      <c r="Q4832" s="33"/>
      <c r="R4832" s="33"/>
      <c r="S4832" s="33"/>
      <c r="T4832" s="33"/>
      <c r="U4832" s="33"/>
      <c r="V4832" s="33"/>
      <c r="W4832" s="33"/>
      <c r="X4832" s="282"/>
      <c r="Y4832" s="33"/>
      <c r="Z4832" s="284"/>
      <c r="AA4832" s="284"/>
      <c r="AB4832" s="33"/>
      <c r="AC4832" s="33"/>
      <c r="AD4832" s="33"/>
      <c r="AE4832" s="33"/>
      <c r="AF4832" s="33"/>
      <c r="AG4832" s="33"/>
      <c r="AH4832" s="33"/>
      <c r="AI4832" s="33"/>
      <c r="AJ4832" s="33"/>
      <c r="AK4832" s="33"/>
      <c r="AL4832" s="33"/>
      <c r="AM4832" s="33"/>
      <c r="AN4832" s="33"/>
      <c r="AO4832" s="33"/>
      <c r="AP4832" s="34"/>
      <c r="AQ4832" s="34"/>
      <c r="AR4832" s="28"/>
      <c r="AS4832" s="29"/>
      <c r="AT4832" s="29"/>
      <c r="AU4832" s="29"/>
    </row>
    <row r="4833" spans="1:47" s="483" customFormat="1">
      <c r="A4833" s="13"/>
      <c r="B4833" s="8"/>
      <c r="C4833" s="8"/>
      <c r="D4833" s="473" t="s">
        <v>176</v>
      </c>
      <c r="E4833" s="321"/>
      <c r="F4833" s="321"/>
      <c r="G4833" s="282"/>
      <c r="H4833" s="283"/>
      <c r="I4833" s="33"/>
      <c r="J4833" s="33"/>
      <c r="K4833" s="33"/>
      <c r="L4833" s="33"/>
      <c r="M4833" s="33"/>
      <c r="N4833" s="33"/>
      <c r="O4833" s="33"/>
      <c r="P4833" s="33"/>
      <c r="Q4833" s="33"/>
      <c r="R4833" s="33"/>
      <c r="S4833" s="33"/>
      <c r="T4833" s="33"/>
      <c r="U4833" s="33"/>
      <c r="V4833" s="33"/>
      <c r="W4833" s="33"/>
      <c r="X4833" s="282"/>
      <c r="Y4833" s="33"/>
      <c r="Z4833" s="284"/>
      <c r="AA4833" s="284"/>
      <c r="AB4833" s="33"/>
      <c r="AC4833" s="33"/>
      <c r="AD4833" s="33"/>
      <c r="AE4833" s="33"/>
      <c r="AF4833" s="33"/>
      <c r="AG4833" s="33"/>
      <c r="AH4833" s="33"/>
      <c r="AI4833" s="33"/>
      <c r="AJ4833" s="33"/>
      <c r="AK4833" s="33"/>
      <c r="AL4833" s="33"/>
      <c r="AM4833" s="33"/>
      <c r="AN4833" s="33"/>
      <c r="AO4833" s="33"/>
      <c r="AP4833" s="34"/>
      <c r="AQ4833" s="34"/>
      <c r="AR4833" s="28"/>
      <c r="AS4833" s="29"/>
      <c r="AT4833" s="29"/>
      <c r="AU4833" s="29"/>
    </row>
    <row r="4834" spans="1:47" s="483" customFormat="1">
      <c r="A4834" s="13"/>
      <c r="B4834" s="8"/>
      <c r="C4834" s="8"/>
      <c r="D4834" s="344" t="s">
        <v>1947</v>
      </c>
      <c r="E4834" s="404"/>
      <c r="F4834" s="261">
        <v>5000000</v>
      </c>
      <c r="G4834" s="282">
        <f>SUM(H4834)</f>
        <v>5000000</v>
      </c>
      <c r="H4834" s="283">
        <v>5000000</v>
      </c>
      <c r="I4834" s="33"/>
      <c r="J4834" s="33"/>
      <c r="K4834" s="33"/>
      <c r="L4834" s="33"/>
      <c r="M4834" s="33"/>
      <c r="N4834" s="33"/>
      <c r="O4834" s="33"/>
      <c r="P4834" s="33"/>
      <c r="Q4834" s="33"/>
      <c r="R4834" s="33"/>
      <c r="S4834" s="33"/>
      <c r="T4834" s="33"/>
      <c r="U4834" s="33"/>
      <c r="V4834" s="33"/>
      <c r="W4834" s="33"/>
      <c r="X4834" s="282"/>
      <c r="Y4834" s="33"/>
      <c r="Z4834" s="284"/>
      <c r="AA4834" s="284"/>
      <c r="AB4834" s="33"/>
      <c r="AC4834" s="33"/>
      <c r="AD4834" s="33"/>
      <c r="AE4834" s="33"/>
      <c r="AF4834" s="33"/>
      <c r="AG4834" s="33"/>
      <c r="AH4834" s="33"/>
      <c r="AI4834" s="33"/>
      <c r="AJ4834" s="33"/>
      <c r="AK4834" s="33"/>
      <c r="AL4834" s="33"/>
      <c r="AM4834" s="33"/>
      <c r="AN4834" s="33"/>
      <c r="AO4834" s="33"/>
      <c r="AP4834" s="34"/>
      <c r="AQ4834" s="34"/>
      <c r="AR4834" s="28"/>
      <c r="AS4834" s="29"/>
      <c r="AT4834" s="29"/>
      <c r="AU4834" s="29"/>
    </row>
    <row r="4835" spans="1:47" s="483" customFormat="1">
      <c r="A4835" s="13"/>
      <c r="B4835" s="8"/>
      <c r="C4835" s="8"/>
      <c r="D4835" s="473" t="s">
        <v>208</v>
      </c>
      <c r="E4835" s="321"/>
      <c r="F4835" s="261"/>
      <c r="G4835" s="282"/>
      <c r="H4835" s="283"/>
      <c r="I4835" s="33"/>
      <c r="J4835" s="33"/>
      <c r="K4835" s="33"/>
      <c r="L4835" s="33"/>
      <c r="M4835" s="33"/>
      <c r="N4835" s="33"/>
      <c r="O4835" s="33"/>
      <c r="P4835" s="33"/>
      <c r="Q4835" s="33"/>
      <c r="R4835" s="33"/>
      <c r="S4835" s="33"/>
      <c r="T4835" s="33"/>
      <c r="U4835" s="33"/>
      <c r="V4835" s="33"/>
      <c r="W4835" s="33"/>
      <c r="X4835" s="282"/>
      <c r="Y4835" s="33"/>
      <c r="Z4835" s="284"/>
      <c r="AA4835" s="284"/>
      <c r="AB4835" s="33"/>
      <c r="AC4835" s="33"/>
      <c r="AD4835" s="33"/>
      <c r="AE4835" s="33"/>
      <c r="AF4835" s="33"/>
      <c r="AG4835" s="33"/>
      <c r="AH4835" s="33"/>
      <c r="AI4835" s="33"/>
      <c r="AJ4835" s="33"/>
      <c r="AK4835" s="33"/>
      <c r="AL4835" s="33"/>
      <c r="AM4835" s="33"/>
      <c r="AN4835" s="33"/>
      <c r="AO4835" s="33"/>
      <c r="AP4835" s="34"/>
      <c r="AQ4835" s="34"/>
      <c r="AR4835" s="28"/>
      <c r="AS4835" s="29"/>
      <c r="AT4835" s="29"/>
      <c r="AU4835" s="29"/>
    </row>
    <row r="4836" spans="1:47" s="483" customFormat="1">
      <c r="A4836" s="13"/>
      <c r="B4836" s="8"/>
      <c r="C4836" s="8"/>
      <c r="D4836" s="344" t="s">
        <v>1865</v>
      </c>
      <c r="E4836" s="404"/>
      <c r="F4836" s="261">
        <v>1500000</v>
      </c>
      <c r="G4836" s="282">
        <f>SUM(H4836)</f>
        <v>1500000</v>
      </c>
      <c r="H4836" s="283">
        <v>1500000</v>
      </c>
      <c r="I4836" s="33"/>
      <c r="J4836" s="33"/>
      <c r="K4836" s="33"/>
      <c r="L4836" s="33"/>
      <c r="M4836" s="33"/>
      <c r="N4836" s="33"/>
      <c r="O4836" s="33"/>
      <c r="P4836" s="33"/>
      <c r="Q4836" s="33"/>
      <c r="R4836" s="33"/>
      <c r="S4836" s="33"/>
      <c r="T4836" s="33"/>
      <c r="U4836" s="33"/>
      <c r="V4836" s="33"/>
      <c r="W4836" s="33"/>
      <c r="X4836" s="282"/>
      <c r="Y4836" s="33"/>
      <c r="Z4836" s="284"/>
      <c r="AA4836" s="284"/>
      <c r="AB4836" s="33"/>
      <c r="AC4836" s="33"/>
      <c r="AD4836" s="33"/>
      <c r="AE4836" s="33"/>
      <c r="AF4836" s="33"/>
      <c r="AG4836" s="33"/>
      <c r="AH4836" s="33"/>
      <c r="AI4836" s="33"/>
      <c r="AJ4836" s="33"/>
      <c r="AK4836" s="33"/>
      <c r="AL4836" s="33"/>
      <c r="AM4836" s="33"/>
      <c r="AN4836" s="33"/>
      <c r="AO4836" s="33"/>
      <c r="AP4836" s="34"/>
      <c r="AQ4836" s="34"/>
      <c r="AR4836" s="28"/>
      <c r="AS4836" s="29"/>
      <c r="AT4836" s="29"/>
      <c r="AU4836" s="29"/>
    </row>
    <row r="4837" spans="1:47" s="483" customFormat="1">
      <c r="A4837" s="13"/>
      <c r="B4837" s="8"/>
      <c r="C4837" s="8"/>
      <c r="D4837" s="240"/>
      <c r="E4837" s="404"/>
      <c r="F4837" s="321"/>
      <c r="G4837" s="282"/>
      <c r="H4837" s="283"/>
      <c r="I4837" s="33"/>
      <c r="J4837" s="33"/>
      <c r="K4837" s="33"/>
      <c r="L4837" s="33"/>
      <c r="M4837" s="33"/>
      <c r="N4837" s="33"/>
      <c r="O4837" s="33"/>
      <c r="P4837" s="33"/>
      <c r="Q4837" s="33"/>
      <c r="R4837" s="33"/>
      <c r="S4837" s="33"/>
      <c r="T4837" s="33"/>
      <c r="U4837" s="33"/>
      <c r="V4837" s="33"/>
      <c r="W4837" s="33"/>
      <c r="X4837" s="282"/>
      <c r="Y4837" s="33"/>
      <c r="Z4837" s="284"/>
      <c r="AA4837" s="284"/>
      <c r="AB4837" s="33"/>
      <c r="AC4837" s="33"/>
      <c r="AD4837" s="33"/>
      <c r="AE4837" s="33"/>
      <c r="AF4837" s="33"/>
      <c r="AG4837" s="33"/>
      <c r="AH4837" s="33"/>
      <c r="AI4837" s="33"/>
      <c r="AJ4837" s="33"/>
      <c r="AK4837" s="33"/>
      <c r="AL4837" s="33"/>
      <c r="AM4837" s="33"/>
      <c r="AN4837" s="33"/>
      <c r="AO4837" s="33"/>
      <c r="AP4837" s="34"/>
      <c r="AQ4837" s="34"/>
      <c r="AR4837" s="28"/>
      <c r="AS4837" s="29"/>
      <c r="AT4837" s="29"/>
      <c r="AU4837" s="29"/>
    </row>
    <row r="4838" spans="1:47" s="483" customFormat="1">
      <c r="A4838" s="13"/>
      <c r="B4838" s="8"/>
      <c r="C4838" s="8"/>
      <c r="D4838" s="240"/>
      <c r="E4838" s="404"/>
      <c r="F4838" s="321"/>
      <c r="G4838" s="282"/>
      <c r="H4838" s="283"/>
      <c r="I4838" s="33"/>
      <c r="J4838" s="33"/>
      <c r="K4838" s="33"/>
      <c r="L4838" s="33"/>
      <c r="M4838" s="33"/>
      <c r="N4838" s="33"/>
      <c r="O4838" s="33"/>
      <c r="P4838" s="33"/>
      <c r="Q4838" s="33"/>
      <c r="R4838" s="33"/>
      <c r="S4838" s="33"/>
      <c r="T4838" s="33"/>
      <c r="U4838" s="33"/>
      <c r="V4838" s="33"/>
      <c r="W4838" s="33"/>
      <c r="X4838" s="282"/>
      <c r="Y4838" s="33"/>
      <c r="Z4838" s="284"/>
      <c r="AA4838" s="284"/>
      <c r="AB4838" s="33"/>
      <c r="AC4838" s="33"/>
      <c r="AD4838" s="33"/>
      <c r="AE4838" s="33"/>
      <c r="AF4838" s="33"/>
      <c r="AG4838" s="33"/>
      <c r="AH4838" s="33"/>
      <c r="AI4838" s="33"/>
      <c r="AJ4838" s="33"/>
      <c r="AK4838" s="33"/>
      <c r="AL4838" s="33"/>
      <c r="AM4838" s="33"/>
      <c r="AN4838" s="33"/>
      <c r="AO4838" s="33"/>
      <c r="AP4838" s="34"/>
      <c r="AQ4838" s="34"/>
      <c r="AR4838" s="28"/>
      <c r="AS4838" s="29"/>
      <c r="AT4838" s="29"/>
      <c r="AU4838" s="29"/>
    </row>
    <row r="4839" spans="1:47" s="483" customFormat="1">
      <c r="A4839" s="13"/>
      <c r="B4839" s="8"/>
      <c r="C4839" s="83">
        <v>412</v>
      </c>
      <c r="D4839" s="375" t="s">
        <v>171</v>
      </c>
      <c r="E4839" s="404"/>
      <c r="F4839" s="321"/>
      <c r="G4839" s="282"/>
      <c r="H4839" s="283"/>
      <c r="I4839" s="33"/>
      <c r="J4839" s="33"/>
      <c r="K4839" s="33"/>
      <c r="L4839" s="33"/>
      <c r="M4839" s="33"/>
      <c r="N4839" s="33"/>
      <c r="O4839" s="33"/>
      <c r="P4839" s="33"/>
      <c r="Q4839" s="33"/>
      <c r="R4839" s="33"/>
      <c r="S4839" s="33"/>
      <c r="T4839" s="33"/>
      <c r="U4839" s="33"/>
      <c r="V4839" s="33"/>
      <c r="W4839" s="33"/>
      <c r="X4839" s="282"/>
      <c r="Y4839" s="33"/>
      <c r="Z4839" s="284"/>
      <c r="AA4839" s="284"/>
      <c r="AB4839" s="33"/>
      <c r="AC4839" s="33"/>
      <c r="AD4839" s="33"/>
      <c r="AE4839" s="33"/>
      <c r="AF4839" s="33"/>
      <c r="AG4839" s="33"/>
      <c r="AH4839" s="33"/>
      <c r="AI4839" s="33"/>
      <c r="AJ4839" s="33"/>
      <c r="AK4839" s="33"/>
      <c r="AL4839" s="33"/>
      <c r="AM4839" s="33"/>
      <c r="AN4839" s="33"/>
      <c r="AO4839" s="33"/>
      <c r="AP4839" s="34"/>
      <c r="AQ4839" s="34"/>
      <c r="AR4839" s="28"/>
      <c r="AS4839" s="29"/>
      <c r="AT4839" s="29"/>
      <c r="AU4839" s="29"/>
    </row>
    <row r="4840" spans="1:47" s="483" customFormat="1">
      <c r="A4840" s="13"/>
      <c r="B4840" s="8"/>
      <c r="C4840" s="8"/>
      <c r="D4840" s="472" t="s">
        <v>173</v>
      </c>
      <c r="E4840" s="404"/>
      <c r="F4840" s="321"/>
      <c r="G4840" s="282"/>
      <c r="H4840" s="283"/>
      <c r="I4840" s="33"/>
      <c r="J4840" s="33"/>
      <c r="K4840" s="33"/>
      <c r="L4840" s="33"/>
      <c r="M4840" s="33"/>
      <c r="N4840" s="33"/>
      <c r="O4840" s="33"/>
      <c r="P4840" s="33"/>
      <c r="Q4840" s="33"/>
      <c r="R4840" s="33"/>
      <c r="S4840" s="33"/>
      <c r="T4840" s="33"/>
      <c r="U4840" s="33"/>
      <c r="V4840" s="33"/>
      <c r="W4840" s="33"/>
      <c r="X4840" s="282"/>
      <c r="Y4840" s="33"/>
      <c r="Z4840" s="284"/>
      <c r="AA4840" s="284"/>
      <c r="AB4840" s="33"/>
      <c r="AC4840" s="33"/>
      <c r="AD4840" s="33"/>
      <c r="AE4840" s="33"/>
      <c r="AF4840" s="33"/>
      <c r="AG4840" s="33"/>
      <c r="AH4840" s="33"/>
      <c r="AI4840" s="33"/>
      <c r="AJ4840" s="33"/>
      <c r="AK4840" s="33"/>
      <c r="AL4840" s="33"/>
      <c r="AM4840" s="33"/>
      <c r="AN4840" s="33"/>
      <c r="AO4840" s="33"/>
      <c r="AP4840" s="34"/>
      <c r="AQ4840" s="34"/>
      <c r="AR4840" s="28"/>
      <c r="AS4840" s="29"/>
      <c r="AT4840" s="29"/>
      <c r="AU4840" s="29"/>
    </row>
    <row r="4841" spans="1:47" s="483" customFormat="1">
      <c r="A4841" s="13"/>
      <c r="B4841" s="8"/>
      <c r="C4841" s="8"/>
      <c r="D4841" s="473" t="s">
        <v>174</v>
      </c>
      <c r="E4841" s="321"/>
      <c r="F4841" s="261"/>
      <c r="G4841" s="282"/>
      <c r="H4841" s="283"/>
      <c r="I4841" s="33"/>
      <c r="J4841" s="33"/>
      <c r="K4841" s="33"/>
      <c r="L4841" s="33"/>
      <c r="M4841" s="33"/>
      <c r="N4841" s="33"/>
      <c r="O4841" s="33"/>
      <c r="P4841" s="33"/>
      <c r="Q4841" s="33"/>
      <c r="R4841" s="33"/>
      <c r="S4841" s="33"/>
      <c r="T4841" s="33"/>
      <c r="U4841" s="33"/>
      <c r="V4841" s="33"/>
      <c r="W4841" s="33"/>
      <c r="X4841" s="282"/>
      <c r="Y4841" s="33"/>
      <c r="Z4841" s="284"/>
      <c r="AA4841" s="284"/>
      <c r="AB4841" s="33"/>
      <c r="AC4841" s="33"/>
      <c r="AD4841" s="33"/>
      <c r="AE4841" s="33"/>
      <c r="AF4841" s="33"/>
      <c r="AG4841" s="33"/>
      <c r="AH4841" s="33"/>
      <c r="AI4841" s="33"/>
      <c r="AJ4841" s="33"/>
      <c r="AK4841" s="33"/>
      <c r="AL4841" s="33"/>
      <c r="AM4841" s="33"/>
      <c r="AN4841" s="33"/>
      <c r="AO4841" s="33"/>
      <c r="AP4841" s="34"/>
      <c r="AQ4841" s="34"/>
      <c r="AR4841" s="28"/>
      <c r="AS4841" s="29"/>
      <c r="AT4841" s="29"/>
      <c r="AU4841" s="29"/>
    </row>
    <row r="4842" spans="1:47" s="483" customFormat="1">
      <c r="A4842" s="13"/>
      <c r="B4842" s="8"/>
      <c r="C4842" s="8"/>
      <c r="D4842" s="344" t="s">
        <v>1948</v>
      </c>
      <c r="E4842" s="404"/>
      <c r="F4842" s="261">
        <v>10000000</v>
      </c>
      <c r="G4842" s="282">
        <f>SUM(H4842)</f>
        <v>9000000</v>
      </c>
      <c r="H4842" s="283">
        <v>9000000</v>
      </c>
      <c r="I4842" s="33"/>
      <c r="J4842" s="33"/>
      <c r="K4842" s="33"/>
      <c r="L4842" s="33"/>
      <c r="M4842" s="33"/>
      <c r="N4842" s="33"/>
      <c r="O4842" s="33"/>
      <c r="P4842" s="33"/>
      <c r="Q4842" s="33"/>
      <c r="R4842" s="33"/>
      <c r="S4842" s="33"/>
      <c r="T4842" s="33"/>
      <c r="U4842" s="33"/>
      <c r="V4842" s="33"/>
      <c r="W4842" s="33"/>
      <c r="X4842" s="282"/>
      <c r="Y4842" s="33"/>
      <c r="Z4842" s="284"/>
      <c r="AA4842" s="284"/>
      <c r="AB4842" s="33"/>
      <c r="AC4842" s="33"/>
      <c r="AD4842" s="33"/>
      <c r="AE4842" s="33"/>
      <c r="AF4842" s="33"/>
      <c r="AG4842" s="33"/>
      <c r="AH4842" s="33"/>
      <c r="AI4842" s="33"/>
      <c r="AJ4842" s="33"/>
      <c r="AK4842" s="33"/>
      <c r="AL4842" s="33"/>
      <c r="AM4842" s="33"/>
      <c r="AN4842" s="33"/>
      <c r="AO4842" s="33"/>
      <c r="AP4842" s="34"/>
      <c r="AQ4842" s="34"/>
      <c r="AR4842" s="28"/>
      <c r="AS4842" s="29"/>
      <c r="AT4842" s="29"/>
      <c r="AU4842" s="29"/>
    </row>
    <row r="4843" spans="1:47" s="483" customFormat="1">
      <c r="A4843" s="13"/>
      <c r="B4843" s="8"/>
      <c r="C4843" s="8"/>
      <c r="D4843" s="473" t="s">
        <v>176</v>
      </c>
      <c r="E4843" s="321"/>
      <c r="F4843" s="261"/>
      <c r="G4843" s="282"/>
      <c r="H4843" s="283"/>
      <c r="I4843" s="33"/>
      <c r="J4843" s="33"/>
      <c r="K4843" s="33"/>
      <c r="L4843" s="33"/>
      <c r="M4843" s="33"/>
      <c r="N4843" s="33"/>
      <c r="O4843" s="33"/>
      <c r="P4843" s="33"/>
      <c r="Q4843" s="33"/>
      <c r="R4843" s="33"/>
      <c r="S4843" s="33"/>
      <c r="T4843" s="33"/>
      <c r="U4843" s="33"/>
      <c r="V4843" s="33"/>
      <c r="W4843" s="33"/>
      <c r="X4843" s="282"/>
      <c r="Y4843" s="33"/>
      <c r="Z4843" s="284"/>
      <c r="AA4843" s="284"/>
      <c r="AB4843" s="33"/>
      <c r="AC4843" s="33"/>
      <c r="AD4843" s="33"/>
      <c r="AE4843" s="33"/>
      <c r="AF4843" s="33"/>
      <c r="AG4843" s="33"/>
      <c r="AH4843" s="33"/>
      <c r="AI4843" s="33"/>
      <c r="AJ4843" s="33"/>
      <c r="AK4843" s="33"/>
      <c r="AL4843" s="33"/>
      <c r="AM4843" s="33"/>
      <c r="AN4843" s="33"/>
      <c r="AO4843" s="33"/>
      <c r="AP4843" s="34"/>
      <c r="AQ4843" s="34"/>
      <c r="AR4843" s="28"/>
      <c r="AS4843" s="29"/>
      <c r="AT4843" s="29"/>
      <c r="AU4843" s="29"/>
    </row>
    <row r="4844" spans="1:47" s="483" customFormat="1">
      <c r="A4844" s="13"/>
      <c r="B4844" s="8"/>
      <c r="C4844" s="8"/>
      <c r="D4844" s="344" t="s">
        <v>1057</v>
      </c>
      <c r="E4844" s="404"/>
      <c r="F4844" s="261">
        <v>5000000</v>
      </c>
      <c r="G4844" s="282">
        <f>SUM(H4844)</f>
        <v>5000000</v>
      </c>
      <c r="H4844" s="283">
        <v>5000000</v>
      </c>
      <c r="I4844" s="33"/>
      <c r="J4844" s="33"/>
      <c r="K4844" s="33"/>
      <c r="L4844" s="33"/>
      <c r="M4844" s="33"/>
      <c r="N4844" s="33"/>
      <c r="O4844" s="33"/>
      <c r="P4844" s="33"/>
      <c r="Q4844" s="33"/>
      <c r="R4844" s="33"/>
      <c r="S4844" s="33"/>
      <c r="T4844" s="33"/>
      <c r="U4844" s="33"/>
      <c r="V4844" s="33"/>
      <c r="W4844" s="33"/>
      <c r="X4844" s="282"/>
      <c r="Y4844" s="33"/>
      <c r="Z4844" s="284"/>
      <c r="AA4844" s="284"/>
      <c r="AB4844" s="33"/>
      <c r="AC4844" s="33"/>
      <c r="AD4844" s="33"/>
      <c r="AE4844" s="33"/>
      <c r="AF4844" s="33"/>
      <c r="AG4844" s="33"/>
      <c r="AH4844" s="33"/>
      <c r="AI4844" s="33"/>
      <c r="AJ4844" s="33"/>
      <c r="AK4844" s="33"/>
      <c r="AL4844" s="33"/>
      <c r="AM4844" s="33"/>
      <c r="AN4844" s="33"/>
      <c r="AO4844" s="33"/>
      <c r="AP4844" s="34"/>
      <c r="AQ4844" s="34"/>
      <c r="AR4844" s="28"/>
      <c r="AS4844" s="29"/>
      <c r="AT4844" s="29"/>
      <c r="AU4844" s="29"/>
    </row>
    <row r="4845" spans="1:47" s="483" customFormat="1">
      <c r="A4845" s="13"/>
      <c r="B4845" s="8"/>
      <c r="C4845" s="8"/>
      <c r="D4845" s="240"/>
      <c r="E4845" s="404"/>
      <c r="F4845" s="321"/>
      <c r="G4845" s="282"/>
      <c r="H4845" s="283"/>
      <c r="I4845" s="33"/>
      <c r="J4845" s="33"/>
      <c r="K4845" s="33"/>
      <c r="L4845" s="33"/>
      <c r="M4845" s="33"/>
      <c r="N4845" s="33"/>
      <c r="O4845" s="33"/>
      <c r="P4845" s="33"/>
      <c r="Q4845" s="33"/>
      <c r="R4845" s="33"/>
      <c r="S4845" s="33"/>
      <c r="T4845" s="33"/>
      <c r="U4845" s="33"/>
      <c r="V4845" s="33"/>
      <c r="W4845" s="33"/>
      <c r="X4845" s="282"/>
      <c r="Y4845" s="33"/>
      <c r="Z4845" s="284"/>
      <c r="AA4845" s="284"/>
      <c r="AB4845" s="33"/>
      <c r="AC4845" s="33"/>
      <c r="AD4845" s="33"/>
      <c r="AE4845" s="33"/>
      <c r="AF4845" s="33"/>
      <c r="AG4845" s="33"/>
      <c r="AH4845" s="33"/>
      <c r="AI4845" s="33"/>
      <c r="AJ4845" s="33"/>
      <c r="AK4845" s="33"/>
      <c r="AL4845" s="33"/>
      <c r="AM4845" s="33"/>
      <c r="AN4845" s="33"/>
      <c r="AO4845" s="33"/>
      <c r="AP4845" s="34"/>
      <c r="AQ4845" s="34"/>
      <c r="AR4845" s="28"/>
      <c r="AS4845" s="29"/>
      <c r="AT4845" s="29"/>
      <c r="AU4845" s="29"/>
    </row>
    <row r="4846" spans="1:47" s="483" customFormat="1">
      <c r="A4846" s="13"/>
      <c r="B4846" s="8"/>
      <c r="C4846" s="8"/>
      <c r="D4846" s="240"/>
      <c r="E4846" s="404"/>
      <c r="F4846" s="321"/>
      <c r="G4846" s="282"/>
      <c r="H4846" s="283"/>
      <c r="I4846" s="33"/>
      <c r="J4846" s="33"/>
      <c r="K4846" s="33"/>
      <c r="L4846" s="33"/>
      <c r="M4846" s="33"/>
      <c r="N4846" s="33"/>
      <c r="O4846" s="33"/>
      <c r="P4846" s="33"/>
      <c r="Q4846" s="33"/>
      <c r="R4846" s="33"/>
      <c r="S4846" s="33"/>
      <c r="T4846" s="33"/>
      <c r="U4846" s="33"/>
      <c r="V4846" s="33"/>
      <c r="W4846" s="33"/>
      <c r="X4846" s="282"/>
      <c r="Y4846" s="33"/>
      <c r="Z4846" s="284"/>
      <c r="AA4846" s="284"/>
      <c r="AB4846" s="33"/>
      <c r="AC4846" s="33"/>
      <c r="AD4846" s="33"/>
      <c r="AE4846" s="33"/>
      <c r="AF4846" s="33"/>
      <c r="AG4846" s="33"/>
      <c r="AH4846" s="33"/>
      <c r="AI4846" s="33"/>
      <c r="AJ4846" s="33"/>
      <c r="AK4846" s="33"/>
      <c r="AL4846" s="33"/>
      <c r="AM4846" s="33"/>
      <c r="AN4846" s="33"/>
      <c r="AO4846" s="33"/>
      <c r="AP4846" s="34"/>
      <c r="AQ4846" s="34"/>
      <c r="AR4846" s="28"/>
      <c r="AS4846" s="29"/>
      <c r="AT4846" s="29"/>
      <c r="AU4846" s="29"/>
    </row>
    <row r="4847" spans="1:47" s="483" customFormat="1">
      <c r="A4847" s="13"/>
      <c r="B4847" s="8"/>
      <c r="C4847" s="83">
        <v>413</v>
      </c>
      <c r="D4847" s="375" t="s">
        <v>171</v>
      </c>
      <c r="E4847" s="404"/>
      <c r="F4847" s="321"/>
      <c r="G4847" s="282"/>
      <c r="H4847" s="283"/>
      <c r="I4847" s="33"/>
      <c r="J4847" s="33"/>
      <c r="K4847" s="33"/>
      <c r="L4847" s="33"/>
      <c r="M4847" s="33"/>
      <c r="N4847" s="33"/>
      <c r="O4847" s="33"/>
      <c r="P4847" s="33"/>
      <c r="Q4847" s="33"/>
      <c r="R4847" s="33"/>
      <c r="S4847" s="33"/>
      <c r="T4847" s="33"/>
      <c r="U4847" s="33"/>
      <c r="V4847" s="33"/>
      <c r="W4847" s="33"/>
      <c r="X4847" s="282"/>
      <c r="Y4847" s="33"/>
      <c r="Z4847" s="284"/>
      <c r="AA4847" s="284"/>
      <c r="AB4847" s="33"/>
      <c r="AC4847" s="33"/>
      <c r="AD4847" s="33"/>
      <c r="AE4847" s="33"/>
      <c r="AF4847" s="33"/>
      <c r="AG4847" s="33"/>
      <c r="AH4847" s="33"/>
      <c r="AI4847" s="33"/>
      <c r="AJ4847" s="33"/>
      <c r="AK4847" s="33"/>
      <c r="AL4847" s="33"/>
      <c r="AM4847" s="33"/>
      <c r="AN4847" s="33"/>
      <c r="AO4847" s="33"/>
      <c r="AP4847" s="34"/>
      <c r="AQ4847" s="34"/>
      <c r="AR4847" s="28"/>
      <c r="AS4847" s="29"/>
      <c r="AT4847" s="29"/>
      <c r="AU4847" s="29"/>
    </row>
    <row r="4848" spans="1:47" s="483" customFormat="1">
      <c r="A4848" s="13"/>
      <c r="B4848" s="8"/>
      <c r="C4848" s="8"/>
      <c r="D4848" s="472" t="s">
        <v>184</v>
      </c>
      <c r="E4848" s="404"/>
      <c r="F4848" s="321"/>
      <c r="G4848" s="282"/>
      <c r="H4848" s="283"/>
      <c r="I4848" s="33"/>
      <c r="J4848" s="33"/>
      <c r="K4848" s="33"/>
      <c r="L4848" s="33"/>
      <c r="M4848" s="33"/>
      <c r="N4848" s="33"/>
      <c r="O4848" s="33"/>
      <c r="P4848" s="33"/>
      <c r="Q4848" s="33"/>
      <c r="R4848" s="33"/>
      <c r="S4848" s="33"/>
      <c r="T4848" s="33"/>
      <c r="U4848" s="33"/>
      <c r="V4848" s="33"/>
      <c r="W4848" s="33"/>
      <c r="X4848" s="282"/>
      <c r="Y4848" s="33"/>
      <c r="Z4848" s="284"/>
      <c r="AA4848" s="284"/>
      <c r="AB4848" s="33"/>
      <c r="AC4848" s="33"/>
      <c r="AD4848" s="33"/>
      <c r="AE4848" s="33"/>
      <c r="AF4848" s="33"/>
      <c r="AG4848" s="33"/>
      <c r="AH4848" s="33"/>
      <c r="AI4848" s="33"/>
      <c r="AJ4848" s="33"/>
      <c r="AK4848" s="33"/>
      <c r="AL4848" s="33"/>
      <c r="AM4848" s="33"/>
      <c r="AN4848" s="33"/>
      <c r="AO4848" s="33"/>
      <c r="AP4848" s="34"/>
      <c r="AQ4848" s="34"/>
      <c r="AR4848" s="28"/>
      <c r="AS4848" s="29"/>
      <c r="AT4848" s="29"/>
      <c r="AU4848" s="29"/>
    </row>
    <row r="4849" spans="1:256" s="483" customFormat="1">
      <c r="A4849" s="13"/>
      <c r="B4849" s="8"/>
      <c r="C4849" s="8"/>
      <c r="D4849" s="473" t="s">
        <v>188</v>
      </c>
      <c r="E4849" s="321"/>
      <c r="F4849" s="261"/>
      <c r="G4849" s="282"/>
      <c r="H4849" s="283"/>
      <c r="I4849" s="33"/>
      <c r="J4849" s="33"/>
      <c r="K4849" s="33"/>
      <c r="L4849" s="33"/>
      <c r="M4849" s="33"/>
      <c r="N4849" s="33"/>
      <c r="O4849" s="33"/>
      <c r="P4849" s="33"/>
      <c r="Q4849" s="33"/>
      <c r="R4849" s="33"/>
      <c r="S4849" s="33"/>
      <c r="T4849" s="33"/>
      <c r="U4849" s="33"/>
      <c r="V4849" s="33"/>
      <c r="W4849" s="33"/>
      <c r="X4849" s="282"/>
      <c r="Y4849" s="33"/>
      <c r="Z4849" s="284"/>
      <c r="AA4849" s="284"/>
      <c r="AB4849" s="33"/>
      <c r="AC4849" s="33"/>
      <c r="AD4849" s="33"/>
      <c r="AE4849" s="33"/>
      <c r="AF4849" s="33"/>
      <c r="AG4849" s="33"/>
      <c r="AH4849" s="33"/>
      <c r="AI4849" s="33"/>
      <c r="AJ4849" s="33"/>
      <c r="AK4849" s="33"/>
      <c r="AL4849" s="33"/>
      <c r="AM4849" s="33"/>
      <c r="AN4849" s="33"/>
      <c r="AO4849" s="33"/>
      <c r="AP4849" s="34"/>
      <c r="AQ4849" s="34"/>
      <c r="AR4849" s="28"/>
      <c r="AS4849" s="29"/>
      <c r="AT4849" s="29"/>
      <c r="AU4849" s="29"/>
    </row>
    <row r="4850" spans="1:256" s="483" customFormat="1">
      <c r="A4850" s="13"/>
      <c r="B4850" s="8"/>
      <c r="C4850" s="8"/>
      <c r="D4850" s="344" t="s">
        <v>1042</v>
      </c>
      <c r="E4850" s="404"/>
      <c r="F4850" s="261">
        <v>7000000</v>
      </c>
      <c r="G4850" s="282">
        <f>SUM(H4850)</f>
        <v>7000000</v>
      </c>
      <c r="H4850" s="283">
        <v>7000000</v>
      </c>
      <c r="I4850" s="33"/>
      <c r="J4850" s="33"/>
      <c r="K4850" s="33"/>
      <c r="L4850" s="33"/>
      <c r="M4850" s="33"/>
      <c r="N4850" s="33"/>
      <c r="O4850" s="33"/>
      <c r="P4850" s="33"/>
      <c r="Q4850" s="33"/>
      <c r="R4850" s="33"/>
      <c r="S4850" s="33"/>
      <c r="T4850" s="33"/>
      <c r="U4850" s="33"/>
      <c r="V4850" s="33"/>
      <c r="W4850" s="33"/>
      <c r="X4850" s="282"/>
      <c r="Y4850" s="33"/>
      <c r="Z4850" s="284"/>
      <c r="AA4850" s="284"/>
      <c r="AB4850" s="33"/>
      <c r="AC4850" s="33"/>
      <c r="AD4850" s="33"/>
      <c r="AE4850" s="33"/>
      <c r="AF4850" s="33"/>
      <c r="AG4850" s="33"/>
      <c r="AH4850" s="33"/>
      <c r="AI4850" s="33"/>
      <c r="AJ4850" s="33"/>
      <c r="AK4850" s="33"/>
      <c r="AL4850" s="33"/>
      <c r="AM4850" s="33"/>
      <c r="AN4850" s="33"/>
      <c r="AO4850" s="33"/>
      <c r="AP4850" s="34"/>
      <c r="AQ4850" s="34"/>
      <c r="AR4850" s="28"/>
      <c r="AS4850" s="29"/>
      <c r="AT4850" s="29"/>
      <c r="AU4850" s="29"/>
    </row>
    <row r="4851" spans="1:256" s="532" customFormat="1" ht="15">
      <c r="A4851" s="13"/>
      <c r="B4851" s="8"/>
      <c r="C4851" s="8"/>
      <c r="D4851" s="506" t="s">
        <v>1881</v>
      </c>
      <c r="E4851" s="404"/>
      <c r="F4851" s="261"/>
      <c r="G4851" s="282"/>
      <c r="H4851" s="283"/>
      <c r="I4851" s="33"/>
      <c r="J4851" s="33"/>
      <c r="K4851" s="33"/>
      <c r="L4851" s="33"/>
      <c r="M4851" s="33"/>
      <c r="N4851" s="33"/>
      <c r="O4851" s="33"/>
      <c r="P4851" s="33"/>
      <c r="Q4851" s="33"/>
      <c r="R4851" s="33"/>
      <c r="S4851" s="33"/>
      <c r="T4851" s="33"/>
      <c r="U4851" s="33"/>
      <c r="V4851" s="33"/>
      <c r="W4851" s="33"/>
      <c r="X4851" s="282"/>
      <c r="Y4851" s="33"/>
      <c r="Z4851" s="284"/>
      <c r="AA4851" s="284"/>
      <c r="AB4851" s="33"/>
      <c r="AC4851" s="33"/>
      <c r="AD4851" s="33"/>
      <c r="AE4851" s="33"/>
      <c r="AF4851" s="33"/>
      <c r="AG4851" s="33"/>
      <c r="AH4851" s="33"/>
      <c r="AI4851" s="33"/>
      <c r="AJ4851" s="33"/>
      <c r="AK4851" s="33"/>
      <c r="AL4851" s="33"/>
      <c r="AM4851" s="33"/>
      <c r="AN4851" s="33"/>
      <c r="AO4851" s="33"/>
      <c r="AP4851" s="34"/>
      <c r="AQ4851" s="34"/>
      <c r="AR4851" s="28"/>
      <c r="AS4851" s="29"/>
      <c r="AT4851" s="29"/>
      <c r="AU4851" s="29"/>
    </row>
    <row r="4852" spans="1:256" s="483" customFormat="1">
      <c r="A4852" s="13"/>
      <c r="B4852" s="8"/>
      <c r="C4852" s="8"/>
      <c r="D4852" s="344" t="s">
        <v>1949</v>
      </c>
      <c r="E4852" s="404"/>
      <c r="F4852" s="261">
        <v>3000000</v>
      </c>
      <c r="G4852" s="282">
        <f>SUM(H4852)</f>
        <v>2300000</v>
      </c>
      <c r="H4852" s="283">
        <v>2300000</v>
      </c>
      <c r="I4852" s="33"/>
      <c r="J4852" s="33"/>
      <c r="K4852" s="33"/>
      <c r="L4852" s="33"/>
      <c r="M4852" s="33"/>
      <c r="N4852" s="33"/>
      <c r="O4852" s="33"/>
      <c r="P4852" s="33"/>
      <c r="Q4852" s="33"/>
      <c r="R4852" s="33"/>
      <c r="S4852" s="33"/>
      <c r="T4852" s="33"/>
      <c r="U4852" s="33"/>
      <c r="V4852" s="33"/>
      <c r="W4852" s="33"/>
      <c r="X4852" s="282"/>
      <c r="Y4852" s="33"/>
      <c r="Z4852" s="284"/>
      <c r="AA4852" s="284"/>
      <c r="AB4852" s="33"/>
      <c r="AC4852" s="33"/>
      <c r="AD4852" s="33"/>
      <c r="AE4852" s="33"/>
      <c r="AF4852" s="33"/>
      <c r="AG4852" s="33"/>
      <c r="AH4852" s="33"/>
      <c r="AI4852" s="33"/>
      <c r="AJ4852" s="33"/>
      <c r="AK4852" s="33"/>
      <c r="AL4852" s="33"/>
      <c r="AM4852" s="33">
        <v>2300000</v>
      </c>
      <c r="AN4852" s="33"/>
      <c r="AO4852" s="33"/>
      <c r="AP4852" s="34"/>
      <c r="AQ4852" s="34"/>
      <c r="AR4852" s="28"/>
      <c r="AS4852" s="29"/>
      <c r="AT4852" s="29"/>
      <c r="AU4852" s="29"/>
    </row>
    <row r="4853" spans="1:256" s="483" customFormat="1">
      <c r="A4853" s="13"/>
      <c r="B4853" s="8"/>
      <c r="C4853" s="8"/>
      <c r="D4853" s="240"/>
      <c r="E4853" s="404"/>
      <c r="F4853" s="321"/>
      <c r="G4853" s="282"/>
      <c r="H4853" s="283"/>
      <c r="I4853" s="33"/>
      <c r="J4853" s="33"/>
      <c r="K4853" s="33"/>
      <c r="L4853" s="33"/>
      <c r="M4853" s="33"/>
      <c r="N4853" s="33"/>
      <c r="O4853" s="33"/>
      <c r="P4853" s="33"/>
      <c r="Q4853" s="33"/>
      <c r="R4853" s="33"/>
      <c r="S4853" s="33"/>
      <c r="T4853" s="33"/>
      <c r="U4853" s="33"/>
      <c r="V4853" s="33"/>
      <c r="W4853" s="33"/>
      <c r="X4853" s="282"/>
      <c r="Y4853" s="33"/>
      <c r="Z4853" s="284"/>
      <c r="AA4853" s="284"/>
      <c r="AB4853" s="33"/>
      <c r="AC4853" s="33"/>
      <c r="AD4853" s="33"/>
      <c r="AE4853" s="33"/>
      <c r="AF4853" s="33"/>
      <c r="AG4853" s="33"/>
      <c r="AH4853" s="33"/>
      <c r="AI4853" s="33"/>
      <c r="AJ4853" s="33"/>
      <c r="AK4853" s="33"/>
      <c r="AL4853" s="33"/>
      <c r="AM4853" s="33"/>
      <c r="AN4853" s="33"/>
      <c r="AO4853" s="33"/>
      <c r="AP4853" s="34"/>
      <c r="AQ4853" s="34"/>
      <c r="AR4853" s="28"/>
      <c r="AS4853" s="29"/>
      <c r="AT4853" s="29"/>
      <c r="AU4853" s="29"/>
    </row>
    <row r="4854" spans="1:256" s="483" customFormat="1">
      <c r="A4854" s="13"/>
      <c r="B4854" s="8"/>
      <c r="C4854" s="8"/>
      <c r="D4854" s="240"/>
      <c r="E4854" s="404"/>
      <c r="F4854" s="321"/>
      <c r="G4854" s="282"/>
      <c r="H4854" s="283"/>
      <c r="I4854" s="33"/>
      <c r="J4854" s="33"/>
      <c r="K4854" s="33"/>
      <c r="L4854" s="33"/>
      <c r="M4854" s="33"/>
      <c r="N4854" s="33"/>
      <c r="O4854" s="33"/>
      <c r="P4854" s="33"/>
      <c r="Q4854" s="33"/>
      <c r="R4854" s="33"/>
      <c r="S4854" s="33"/>
      <c r="T4854" s="33"/>
      <c r="U4854" s="33"/>
      <c r="V4854" s="33"/>
      <c r="W4854" s="33"/>
      <c r="X4854" s="282"/>
      <c r="Y4854" s="33"/>
      <c r="Z4854" s="284"/>
      <c r="AA4854" s="284"/>
      <c r="AB4854" s="33"/>
      <c r="AC4854" s="33"/>
      <c r="AD4854" s="33"/>
      <c r="AE4854" s="33"/>
      <c r="AF4854" s="33"/>
      <c r="AG4854" s="33"/>
      <c r="AH4854" s="33"/>
      <c r="AI4854" s="33"/>
      <c r="AJ4854" s="33"/>
      <c r="AK4854" s="33"/>
      <c r="AL4854" s="33"/>
      <c r="AM4854" s="33"/>
      <c r="AN4854" s="33"/>
      <c r="AO4854" s="33"/>
      <c r="AP4854" s="34"/>
      <c r="AQ4854" s="34"/>
      <c r="AR4854" s="28"/>
      <c r="AS4854" s="29"/>
      <c r="AT4854" s="29"/>
      <c r="AU4854" s="29"/>
    </row>
    <row r="4855" spans="1:256" s="483" customFormat="1">
      <c r="A4855" s="13"/>
      <c r="B4855" s="8"/>
      <c r="C4855" s="8"/>
      <c r="D4855" s="240"/>
      <c r="E4855" s="404"/>
      <c r="F4855" s="321"/>
      <c r="G4855" s="282"/>
      <c r="H4855" s="283"/>
      <c r="I4855" s="33"/>
      <c r="J4855" s="33"/>
      <c r="K4855" s="33"/>
      <c r="L4855" s="33"/>
      <c r="M4855" s="33"/>
      <c r="N4855" s="33"/>
      <c r="O4855" s="33"/>
      <c r="P4855" s="33"/>
      <c r="Q4855" s="33"/>
      <c r="R4855" s="33"/>
      <c r="S4855" s="33"/>
      <c r="T4855" s="33"/>
      <c r="U4855" s="33"/>
      <c r="V4855" s="33"/>
      <c r="W4855" s="33"/>
      <c r="X4855" s="282"/>
      <c r="Y4855" s="33"/>
      <c r="Z4855" s="284"/>
      <c r="AA4855" s="284"/>
      <c r="AB4855" s="33"/>
      <c r="AC4855" s="33"/>
      <c r="AD4855" s="33"/>
      <c r="AE4855" s="33"/>
      <c r="AF4855" s="33"/>
      <c r="AG4855" s="33"/>
      <c r="AH4855" s="33"/>
      <c r="AI4855" s="33"/>
      <c r="AJ4855" s="33"/>
      <c r="AK4855" s="33"/>
      <c r="AL4855" s="33"/>
      <c r="AM4855" s="33"/>
      <c r="AN4855" s="33"/>
      <c r="AO4855" s="33"/>
      <c r="AP4855" s="34"/>
      <c r="AQ4855" s="34"/>
      <c r="AR4855" s="28"/>
      <c r="AS4855" s="29"/>
      <c r="AT4855" s="29"/>
      <c r="AU4855" s="29"/>
    </row>
    <row r="4856" spans="1:256" s="483" customFormat="1">
      <c r="A4856" s="13"/>
      <c r="B4856" s="8"/>
      <c r="C4856" s="8"/>
      <c r="D4856" s="240"/>
      <c r="E4856" s="404"/>
      <c r="F4856" s="321"/>
      <c r="G4856" s="282"/>
      <c r="H4856" s="283"/>
      <c r="I4856" s="33"/>
      <c r="J4856" s="33"/>
      <c r="K4856" s="33"/>
      <c r="L4856" s="33"/>
      <c r="M4856" s="33"/>
      <c r="N4856" s="33"/>
      <c r="O4856" s="33"/>
      <c r="P4856" s="33"/>
      <c r="Q4856" s="33"/>
      <c r="R4856" s="33"/>
      <c r="S4856" s="33"/>
      <c r="T4856" s="33"/>
      <c r="U4856" s="33"/>
      <c r="V4856" s="33"/>
      <c r="W4856" s="33"/>
      <c r="X4856" s="282"/>
      <c r="Y4856" s="33"/>
      <c r="Z4856" s="284"/>
      <c r="AA4856" s="284"/>
      <c r="AB4856" s="33"/>
      <c r="AC4856" s="33"/>
      <c r="AD4856" s="33"/>
      <c r="AE4856" s="33"/>
      <c r="AF4856" s="33"/>
      <c r="AG4856" s="33"/>
      <c r="AH4856" s="33"/>
      <c r="AI4856" s="33"/>
      <c r="AJ4856" s="33"/>
      <c r="AK4856" s="33"/>
      <c r="AL4856" s="33"/>
      <c r="AM4856" s="33"/>
      <c r="AN4856" s="33"/>
      <c r="AO4856" s="33"/>
      <c r="AP4856" s="34"/>
      <c r="AQ4856" s="34"/>
      <c r="AR4856" s="28"/>
      <c r="AS4856" s="29"/>
      <c r="AT4856" s="29"/>
      <c r="AU4856" s="29"/>
    </row>
    <row r="4857" spans="1:256" s="483" customFormat="1">
      <c r="A4857" s="13"/>
      <c r="B4857" s="8"/>
      <c r="C4857" s="8"/>
      <c r="D4857" s="240"/>
      <c r="E4857" s="404"/>
      <c r="F4857" s="321"/>
      <c r="G4857" s="282"/>
      <c r="H4857" s="283"/>
      <c r="I4857" s="33"/>
      <c r="J4857" s="33"/>
      <c r="K4857" s="33"/>
      <c r="L4857" s="33"/>
      <c r="M4857" s="33"/>
      <c r="N4857" s="33"/>
      <c r="O4857" s="33"/>
      <c r="P4857" s="33"/>
      <c r="Q4857" s="33"/>
      <c r="R4857" s="33"/>
      <c r="S4857" s="33"/>
      <c r="T4857" s="33"/>
      <c r="U4857" s="33"/>
      <c r="V4857" s="33"/>
      <c r="W4857" s="33"/>
      <c r="X4857" s="282"/>
      <c r="Y4857" s="33"/>
      <c r="Z4857" s="284"/>
      <c r="AA4857" s="284"/>
      <c r="AB4857" s="33"/>
      <c r="AC4857" s="33"/>
      <c r="AD4857" s="33"/>
      <c r="AE4857" s="33"/>
      <c r="AF4857" s="33"/>
      <c r="AG4857" s="33"/>
      <c r="AH4857" s="33"/>
      <c r="AI4857" s="33"/>
      <c r="AJ4857" s="33"/>
      <c r="AK4857" s="33"/>
      <c r="AL4857" s="33"/>
      <c r="AM4857" s="33"/>
      <c r="AN4857" s="33"/>
      <c r="AO4857" s="33"/>
      <c r="AP4857" s="34"/>
      <c r="AQ4857" s="34"/>
      <c r="AR4857" s="28"/>
      <c r="AS4857" s="29"/>
      <c r="AT4857" s="29"/>
      <c r="AU4857" s="29"/>
    </row>
    <row r="4858" spans="1:256" s="402" customFormat="1">
      <c r="A4858" s="13"/>
      <c r="B4858" s="8"/>
      <c r="C4858" s="8"/>
      <c r="D4858" s="240"/>
      <c r="E4858" s="404"/>
      <c r="F4858" s="321"/>
      <c r="G4858" s="282"/>
      <c r="H4858" s="283"/>
      <c r="I4858" s="33"/>
      <c r="J4858" s="33"/>
      <c r="K4858" s="33"/>
      <c r="L4858" s="33"/>
      <c r="M4858" s="33"/>
      <c r="N4858" s="33"/>
      <c r="O4858" s="33"/>
      <c r="P4858" s="33"/>
      <c r="Q4858" s="33"/>
      <c r="R4858" s="33"/>
      <c r="S4858" s="33"/>
      <c r="T4858" s="33"/>
      <c r="U4858" s="33"/>
      <c r="V4858" s="33"/>
      <c r="W4858" s="33"/>
      <c r="X4858" s="282"/>
      <c r="Y4858" s="33"/>
      <c r="Z4858" s="284"/>
      <c r="AA4858" s="284"/>
      <c r="AB4858" s="33"/>
      <c r="AC4858" s="33"/>
      <c r="AD4858" s="33"/>
      <c r="AE4858" s="33"/>
      <c r="AF4858" s="33"/>
      <c r="AG4858" s="33"/>
      <c r="AH4858" s="33"/>
      <c r="AI4858" s="33"/>
      <c r="AJ4858" s="33"/>
      <c r="AK4858" s="33"/>
      <c r="AL4858" s="33"/>
      <c r="AM4858" s="33"/>
      <c r="AN4858" s="33"/>
      <c r="AO4858" s="33"/>
      <c r="AP4858" s="34"/>
      <c r="AQ4858" s="34"/>
      <c r="AR4858" s="28"/>
      <c r="AS4858" s="29"/>
      <c r="AT4858" s="29"/>
      <c r="AU4858" s="29"/>
    </row>
    <row r="4859" spans="1:256" s="45" customFormat="1">
      <c r="A4859" s="12"/>
      <c r="B4859" s="9">
        <v>3</v>
      </c>
      <c r="C4859" s="9" t="s">
        <v>16</v>
      </c>
      <c r="D4859" s="81" t="s">
        <v>10</v>
      </c>
      <c r="E4859" s="405">
        <v>1542953000</v>
      </c>
      <c r="F4859" s="31">
        <f t="shared" ref="F4859:V4859" si="493">SUM(F4860:F4873)</f>
        <v>188648256</v>
      </c>
      <c r="G4859" s="31">
        <f t="shared" si="493"/>
        <v>187015000</v>
      </c>
      <c r="H4859" s="31">
        <f t="shared" si="493"/>
        <v>187015000</v>
      </c>
      <c r="I4859" s="31">
        <f t="shared" si="493"/>
        <v>0</v>
      </c>
      <c r="J4859" s="31">
        <f t="shared" si="493"/>
        <v>0</v>
      </c>
      <c r="K4859" s="31">
        <f t="shared" si="493"/>
        <v>0</v>
      </c>
      <c r="L4859" s="31">
        <f t="shared" si="493"/>
        <v>0</v>
      </c>
      <c r="M4859" s="31">
        <f t="shared" si="493"/>
        <v>0</v>
      </c>
      <c r="N4859" s="31">
        <f t="shared" si="493"/>
        <v>0</v>
      </c>
      <c r="O4859" s="31">
        <f t="shared" si="493"/>
        <v>0</v>
      </c>
      <c r="P4859" s="31">
        <f t="shared" si="493"/>
        <v>0</v>
      </c>
      <c r="Q4859" s="31">
        <f t="shared" si="493"/>
        <v>0</v>
      </c>
      <c r="R4859" s="31">
        <f t="shared" si="493"/>
        <v>0</v>
      </c>
      <c r="S4859" s="31">
        <f t="shared" si="493"/>
        <v>0</v>
      </c>
      <c r="T4859" s="31">
        <f t="shared" si="493"/>
        <v>0</v>
      </c>
      <c r="U4859" s="31">
        <f t="shared" si="493"/>
        <v>0</v>
      </c>
      <c r="V4859" s="31">
        <f t="shared" si="493"/>
        <v>0</v>
      </c>
      <c r="W4859" s="31">
        <f>SUM(O4859:V4859)</f>
        <v>0</v>
      </c>
      <c r="X4859" s="31">
        <f>SUM(X4860:X4873)</f>
        <v>0</v>
      </c>
      <c r="Y4859" s="31">
        <f>H4859+I4859+J4859+K4859+L4859+M4859+N4859+W4859+X4859</f>
        <v>187015000</v>
      </c>
      <c r="Z4859" s="31">
        <f t="shared" ref="Z4859:AK4859" si="494">SUM(Z4860:Z4873)</f>
        <v>0</v>
      </c>
      <c r="AA4859" s="31">
        <f t="shared" si="494"/>
        <v>0</v>
      </c>
      <c r="AB4859" s="31">
        <f t="shared" si="494"/>
        <v>0</v>
      </c>
      <c r="AC4859" s="31">
        <f t="shared" si="494"/>
        <v>0</v>
      </c>
      <c r="AD4859" s="31">
        <f t="shared" si="494"/>
        <v>0</v>
      </c>
      <c r="AE4859" s="31">
        <f t="shared" si="494"/>
        <v>0</v>
      </c>
      <c r="AF4859" s="31">
        <f t="shared" si="494"/>
        <v>0</v>
      </c>
      <c r="AG4859" s="31">
        <f t="shared" si="494"/>
        <v>121465000</v>
      </c>
      <c r="AH4859" s="31">
        <f t="shared" si="494"/>
        <v>0</v>
      </c>
      <c r="AI4859" s="31">
        <f t="shared" si="494"/>
        <v>0</v>
      </c>
      <c r="AJ4859" s="31">
        <f t="shared" si="494"/>
        <v>0</v>
      </c>
      <c r="AK4859" s="31">
        <f t="shared" si="494"/>
        <v>0</v>
      </c>
      <c r="AL4859" s="31">
        <f>SUM(AD4859:AK4859)</f>
        <v>121465000</v>
      </c>
      <c r="AM4859" s="31">
        <f>SUM(AM4860:AM4873)</f>
        <v>0</v>
      </c>
      <c r="AN4859" s="31">
        <f>SUM(AN4860:AN4873)</f>
        <v>0</v>
      </c>
      <c r="AO4859" s="31">
        <f>Z4859+AA4859+AB4859+AC4859+AL4859+AM4859+AN4859</f>
        <v>121465000</v>
      </c>
      <c r="AP4859" s="32">
        <f>E4859+Y4859-AO4859</f>
        <v>1608503000</v>
      </c>
      <c r="AQ4859" s="32"/>
      <c r="AR4859" s="28"/>
      <c r="AS4859" s="29">
        <f>E4859+H4859+I4859+J4859+K4859+L4859+M4859+N4859+W4859+X4859-Z4859-AB4859-AL4859-AC4859-AM4859-AN4859</f>
        <v>1608503000</v>
      </c>
      <c r="AT4859" s="29">
        <f>AP4859-AS4859</f>
        <v>0</v>
      </c>
      <c r="AU4859" s="29">
        <f>E4859</f>
        <v>1542953000</v>
      </c>
      <c r="AV4859" s="86">
        <f>AS4859-AU4859</f>
        <v>65550000</v>
      </c>
      <c r="AW4859" s="86">
        <f>Y4859-AO4859</f>
        <v>65550000</v>
      </c>
      <c r="AX4859" s="86">
        <f>AV4859-AW4859</f>
        <v>0</v>
      </c>
      <c r="AY4859" s="86"/>
      <c r="AZ4859" s="398"/>
      <c r="BA4859" s="86"/>
      <c r="BB4859" s="86"/>
      <c r="BC4859" s="86"/>
      <c r="BD4859" s="86"/>
      <c r="BE4859" s="86"/>
      <c r="BF4859" s="86"/>
      <c r="BG4859" s="86"/>
      <c r="BH4859" s="86"/>
      <c r="BI4859" s="86"/>
      <c r="BJ4859" s="86"/>
      <c r="BK4859" s="86"/>
      <c r="BL4859" s="86"/>
      <c r="BM4859" s="86"/>
      <c r="BN4859" s="86"/>
      <c r="BO4859" s="86"/>
      <c r="BP4859" s="86"/>
      <c r="BQ4859" s="86"/>
      <c r="BR4859" s="86"/>
      <c r="BS4859" s="86"/>
      <c r="BT4859" s="86"/>
      <c r="BU4859" s="86"/>
      <c r="BV4859" s="86"/>
      <c r="BW4859" s="86"/>
      <c r="BX4859" s="86"/>
      <c r="BY4859" s="86"/>
      <c r="BZ4859" s="86"/>
      <c r="CA4859" s="86"/>
      <c r="CB4859" s="86"/>
      <c r="CC4859" s="86"/>
      <c r="CD4859" s="86"/>
      <c r="CE4859" s="86"/>
      <c r="CF4859" s="86"/>
      <c r="CG4859" s="86"/>
      <c r="CH4859" s="86"/>
      <c r="CI4859" s="86"/>
      <c r="CJ4859" s="86"/>
      <c r="CK4859" s="86"/>
      <c r="CL4859" s="86"/>
      <c r="CM4859" s="86"/>
      <c r="CN4859" s="86"/>
      <c r="CO4859" s="86"/>
      <c r="CP4859" s="86"/>
      <c r="CQ4859" s="86"/>
      <c r="CR4859" s="86"/>
      <c r="CS4859" s="86"/>
      <c r="CT4859" s="86"/>
      <c r="CU4859" s="86"/>
      <c r="CV4859" s="86"/>
      <c r="CW4859" s="86"/>
      <c r="CX4859" s="86"/>
      <c r="CY4859" s="86"/>
      <c r="CZ4859" s="86"/>
      <c r="DA4859" s="86"/>
      <c r="DB4859" s="86"/>
      <c r="DC4859" s="86"/>
      <c r="DD4859" s="86"/>
      <c r="DE4859" s="86"/>
      <c r="DF4859" s="86"/>
      <c r="DG4859" s="86"/>
      <c r="DH4859" s="86"/>
      <c r="DI4859" s="86"/>
      <c r="DJ4859" s="86"/>
      <c r="DK4859" s="86"/>
      <c r="DL4859" s="86"/>
      <c r="DM4859" s="86"/>
      <c r="DN4859" s="86"/>
      <c r="DO4859" s="86"/>
      <c r="DP4859" s="86"/>
      <c r="DQ4859" s="86"/>
      <c r="DR4859" s="86"/>
      <c r="DS4859" s="86"/>
      <c r="DT4859" s="86"/>
      <c r="DU4859" s="86"/>
      <c r="DV4859" s="86"/>
      <c r="DW4859" s="86"/>
      <c r="DX4859" s="86"/>
      <c r="DY4859" s="86"/>
      <c r="DZ4859" s="86"/>
      <c r="EA4859" s="86"/>
      <c r="EB4859" s="86"/>
      <c r="EC4859" s="86"/>
      <c r="ED4859" s="86"/>
      <c r="EE4859" s="86"/>
      <c r="EF4859" s="86"/>
      <c r="EG4859" s="86"/>
      <c r="EH4859" s="86"/>
      <c r="EI4859" s="86"/>
      <c r="EJ4859" s="86"/>
      <c r="EK4859" s="86"/>
      <c r="EL4859" s="86"/>
      <c r="EM4859" s="86"/>
      <c r="EN4859" s="86"/>
      <c r="EO4859" s="86"/>
      <c r="EP4859" s="86"/>
      <c r="EQ4859" s="86"/>
      <c r="ER4859" s="86"/>
      <c r="ES4859" s="86"/>
      <c r="ET4859" s="86"/>
      <c r="EU4859" s="86"/>
      <c r="EV4859" s="86"/>
      <c r="EW4859" s="86"/>
      <c r="EX4859" s="86"/>
      <c r="EY4859" s="86"/>
      <c r="EZ4859" s="86"/>
      <c r="FA4859" s="86"/>
      <c r="FB4859" s="86"/>
      <c r="FC4859" s="86"/>
      <c r="FD4859" s="86"/>
      <c r="FE4859" s="86"/>
      <c r="FF4859" s="86"/>
      <c r="FG4859" s="86"/>
      <c r="FH4859" s="86"/>
      <c r="FI4859" s="86"/>
      <c r="FJ4859" s="86"/>
      <c r="FK4859" s="86"/>
      <c r="FL4859" s="86"/>
      <c r="FM4859" s="86"/>
      <c r="FN4859" s="86"/>
      <c r="FO4859" s="86"/>
      <c r="FP4859" s="86"/>
      <c r="FQ4859" s="86"/>
      <c r="FR4859" s="86"/>
      <c r="FS4859" s="86"/>
      <c r="FT4859" s="86"/>
      <c r="FU4859" s="86"/>
      <c r="FV4859" s="86"/>
      <c r="FW4859" s="86"/>
      <c r="FX4859" s="86"/>
      <c r="FY4859" s="86"/>
      <c r="FZ4859" s="86"/>
      <c r="GA4859" s="86"/>
      <c r="GB4859" s="86"/>
      <c r="GC4859" s="86"/>
      <c r="GD4859" s="86"/>
      <c r="GE4859" s="86"/>
      <c r="GF4859" s="86"/>
      <c r="GG4859" s="86"/>
      <c r="GH4859" s="86"/>
      <c r="GI4859" s="86"/>
      <c r="GJ4859" s="86"/>
      <c r="GK4859" s="86"/>
      <c r="GL4859" s="86"/>
      <c r="GM4859" s="86"/>
      <c r="GN4859" s="86"/>
      <c r="GO4859" s="86"/>
      <c r="GP4859" s="86"/>
      <c r="GQ4859" s="86"/>
      <c r="GR4859" s="86"/>
      <c r="GS4859" s="86"/>
      <c r="GT4859" s="86"/>
      <c r="GU4859" s="86"/>
      <c r="GV4859" s="86"/>
      <c r="GW4859" s="86"/>
      <c r="GX4859" s="86"/>
      <c r="GY4859" s="86"/>
      <c r="GZ4859" s="86"/>
      <c r="HA4859" s="86"/>
      <c r="HB4859" s="86"/>
      <c r="HC4859" s="86"/>
      <c r="HD4859" s="86"/>
      <c r="HE4859" s="86"/>
      <c r="HF4859" s="86"/>
      <c r="HG4859" s="86"/>
      <c r="HH4859" s="86"/>
      <c r="HI4859" s="86"/>
      <c r="HJ4859" s="86"/>
      <c r="HK4859" s="86"/>
      <c r="HL4859" s="86"/>
      <c r="HM4859" s="86"/>
      <c r="HN4859" s="86"/>
      <c r="HO4859" s="86"/>
      <c r="HP4859" s="86"/>
      <c r="HQ4859" s="86"/>
      <c r="HR4859" s="86"/>
      <c r="HS4859" s="86"/>
      <c r="HT4859" s="86"/>
      <c r="HU4859" s="86"/>
      <c r="HV4859" s="86"/>
      <c r="HW4859" s="86"/>
      <c r="HX4859" s="86"/>
      <c r="HY4859" s="86"/>
      <c r="HZ4859" s="86"/>
      <c r="IA4859" s="86"/>
      <c r="IB4859" s="86"/>
      <c r="IC4859" s="86"/>
      <c r="ID4859" s="86"/>
      <c r="IE4859" s="86"/>
      <c r="IF4859" s="86"/>
      <c r="IG4859" s="86"/>
      <c r="IH4859" s="86"/>
      <c r="II4859" s="86"/>
      <c r="IJ4859" s="86"/>
      <c r="IK4859" s="86"/>
      <c r="IL4859" s="86"/>
      <c r="IM4859" s="86"/>
      <c r="IN4859" s="86"/>
      <c r="IO4859" s="86"/>
      <c r="IP4859" s="86"/>
      <c r="IQ4859" s="86"/>
      <c r="IR4859" s="86"/>
      <c r="IS4859" s="86"/>
      <c r="IT4859" s="86"/>
      <c r="IU4859" s="86"/>
      <c r="IV4859" s="86"/>
    </row>
    <row r="4860" spans="1:256" s="402" customFormat="1">
      <c r="A4860" s="13"/>
      <c r="B4860" s="8"/>
      <c r="C4860" s="8"/>
      <c r="D4860" s="240"/>
      <c r="E4860" s="266"/>
      <c r="F4860" s="321"/>
      <c r="G4860" s="282"/>
      <c r="H4860" s="283"/>
      <c r="I4860" s="33"/>
      <c r="J4860" s="33"/>
      <c r="K4860" s="33"/>
      <c r="L4860" s="33"/>
      <c r="M4860" s="33"/>
      <c r="N4860" s="33"/>
      <c r="O4860" s="33"/>
      <c r="P4860" s="33"/>
      <c r="Q4860" s="33"/>
      <c r="R4860" s="33"/>
      <c r="S4860" s="33"/>
      <c r="T4860" s="33"/>
      <c r="U4860" s="33"/>
      <c r="V4860" s="33"/>
      <c r="W4860" s="33"/>
      <c r="X4860" s="282"/>
      <c r="Y4860" s="33"/>
      <c r="Z4860" s="284"/>
      <c r="AA4860" s="284"/>
      <c r="AB4860" s="33"/>
      <c r="AC4860" s="33"/>
      <c r="AD4860" s="33"/>
      <c r="AE4860" s="33"/>
      <c r="AF4860" s="33"/>
      <c r="AG4860" s="33"/>
      <c r="AH4860" s="33"/>
      <c r="AI4860" s="33"/>
      <c r="AJ4860" s="33"/>
      <c r="AK4860" s="33"/>
      <c r="AL4860" s="33"/>
      <c r="AM4860" s="33"/>
      <c r="AN4860" s="33"/>
      <c r="AO4860" s="33"/>
      <c r="AP4860" s="34"/>
      <c r="AQ4860" s="34"/>
      <c r="AR4860" s="28"/>
      <c r="AS4860" s="29"/>
      <c r="AT4860" s="29"/>
      <c r="AU4860" s="29"/>
    </row>
    <row r="4861" spans="1:256" s="402" customFormat="1">
      <c r="A4861" s="13"/>
      <c r="B4861" s="8"/>
      <c r="C4861" s="8"/>
      <c r="D4861" s="240"/>
      <c r="E4861" s="33"/>
      <c r="F4861" s="321"/>
      <c r="G4861" s="282"/>
      <c r="H4861" s="283"/>
      <c r="I4861" s="33"/>
      <c r="J4861" s="33"/>
      <c r="K4861" s="33"/>
      <c r="L4861" s="33"/>
      <c r="M4861" s="33"/>
      <c r="N4861" s="33"/>
      <c r="O4861" s="33"/>
      <c r="P4861" s="33"/>
      <c r="Q4861" s="33"/>
      <c r="R4861" s="33"/>
      <c r="S4861" s="33"/>
      <c r="T4861" s="33"/>
      <c r="U4861" s="33"/>
      <c r="V4861" s="33"/>
      <c r="W4861" s="33"/>
      <c r="X4861" s="282"/>
      <c r="Y4861" s="33"/>
      <c r="Z4861" s="284"/>
      <c r="AA4861" s="284"/>
      <c r="AB4861" s="33"/>
      <c r="AC4861" s="33"/>
      <c r="AD4861" s="33"/>
      <c r="AE4861" s="33"/>
      <c r="AF4861" s="33"/>
      <c r="AG4861" s="33"/>
      <c r="AH4861" s="33"/>
      <c r="AI4861" s="33"/>
      <c r="AJ4861" s="33"/>
      <c r="AK4861" s="33"/>
      <c r="AL4861" s="33"/>
      <c r="AM4861" s="33"/>
      <c r="AN4861" s="33"/>
      <c r="AO4861" s="33"/>
      <c r="AP4861" s="34"/>
      <c r="AQ4861" s="34"/>
      <c r="AR4861" s="28"/>
      <c r="AS4861" s="29"/>
      <c r="AT4861" s="29"/>
      <c r="AU4861" s="29"/>
    </row>
    <row r="4862" spans="1:256" s="483" customFormat="1">
      <c r="A4862" s="13"/>
      <c r="B4862" s="8"/>
      <c r="C4862" s="8" t="s">
        <v>1950</v>
      </c>
      <c r="D4862" s="375" t="s">
        <v>171</v>
      </c>
      <c r="E4862" s="404"/>
      <c r="F4862" s="321"/>
      <c r="G4862" s="282"/>
      <c r="H4862" s="283"/>
      <c r="I4862" s="33"/>
      <c r="J4862" s="33"/>
      <c r="K4862" s="33"/>
      <c r="L4862" s="33"/>
      <c r="M4862" s="33"/>
      <c r="N4862" s="33"/>
      <c r="O4862" s="33"/>
      <c r="P4862" s="33"/>
      <c r="Q4862" s="33"/>
      <c r="R4862" s="33"/>
      <c r="S4862" s="33"/>
      <c r="T4862" s="33"/>
      <c r="U4862" s="33"/>
      <c r="V4862" s="33"/>
      <c r="W4862" s="33"/>
      <c r="X4862" s="282"/>
      <c r="Y4862" s="33"/>
      <c r="Z4862" s="284"/>
      <c r="AA4862" s="284"/>
      <c r="AB4862" s="33"/>
      <c r="AC4862" s="33"/>
      <c r="AD4862" s="33"/>
      <c r="AE4862" s="33"/>
      <c r="AF4862" s="33"/>
      <c r="AG4862" s="33"/>
      <c r="AH4862" s="33"/>
      <c r="AI4862" s="33"/>
      <c r="AJ4862" s="33"/>
      <c r="AK4862" s="33"/>
      <c r="AL4862" s="33"/>
      <c r="AM4862" s="33"/>
      <c r="AN4862" s="33"/>
      <c r="AO4862" s="33"/>
      <c r="AP4862" s="34"/>
      <c r="AQ4862" s="34"/>
      <c r="AR4862" s="28"/>
      <c r="AS4862" s="29"/>
      <c r="AT4862" s="29"/>
      <c r="AU4862" s="29"/>
    </row>
    <row r="4863" spans="1:256" s="483" customFormat="1">
      <c r="A4863" s="13"/>
      <c r="B4863" s="8"/>
      <c r="C4863" s="8"/>
      <c r="D4863" s="472" t="s">
        <v>535</v>
      </c>
      <c r="E4863" s="404"/>
      <c r="F4863" s="321"/>
      <c r="G4863" s="282"/>
      <c r="H4863" s="283"/>
      <c r="I4863" s="33"/>
      <c r="J4863" s="33"/>
      <c r="K4863" s="33"/>
      <c r="L4863" s="33"/>
      <c r="M4863" s="33"/>
      <c r="N4863" s="33"/>
      <c r="O4863" s="33"/>
      <c r="P4863" s="33"/>
      <c r="Q4863" s="33"/>
      <c r="R4863" s="33"/>
      <c r="S4863" s="33"/>
      <c r="T4863" s="33"/>
      <c r="U4863" s="33"/>
      <c r="V4863" s="33"/>
      <c r="W4863" s="33"/>
      <c r="X4863" s="282"/>
      <c r="Y4863" s="33"/>
      <c r="Z4863" s="284"/>
      <c r="AA4863" s="284"/>
      <c r="AB4863" s="33"/>
      <c r="AC4863" s="33"/>
      <c r="AD4863" s="33"/>
      <c r="AE4863" s="33"/>
      <c r="AF4863" s="33"/>
      <c r="AG4863" s="33"/>
      <c r="AH4863" s="33"/>
      <c r="AI4863" s="33"/>
      <c r="AJ4863" s="33"/>
      <c r="AK4863" s="33"/>
      <c r="AL4863" s="33"/>
      <c r="AM4863" s="33"/>
      <c r="AN4863" s="33"/>
      <c r="AO4863" s="33"/>
      <c r="AP4863" s="34"/>
      <c r="AQ4863" s="34"/>
      <c r="AR4863" s="28"/>
      <c r="AS4863" s="29"/>
      <c r="AT4863" s="29"/>
      <c r="AU4863" s="29"/>
    </row>
    <row r="4864" spans="1:256" s="483" customFormat="1">
      <c r="A4864" s="13"/>
      <c r="B4864" s="8"/>
      <c r="C4864" s="8"/>
      <c r="D4864" s="473" t="s">
        <v>191</v>
      </c>
      <c r="E4864" s="404">
        <v>188648256</v>
      </c>
      <c r="F4864" s="321"/>
      <c r="G4864" s="282"/>
      <c r="H4864" s="283"/>
      <c r="I4864" s="33"/>
      <c r="J4864" s="33"/>
      <c r="K4864" s="33"/>
      <c r="L4864" s="33"/>
      <c r="M4864" s="33"/>
      <c r="N4864" s="33"/>
      <c r="O4864" s="33"/>
      <c r="P4864" s="33"/>
      <c r="Q4864" s="33"/>
      <c r="R4864" s="33"/>
      <c r="S4864" s="33"/>
      <c r="T4864" s="33"/>
      <c r="U4864" s="33"/>
      <c r="V4864" s="33"/>
      <c r="W4864" s="33"/>
      <c r="X4864" s="282"/>
      <c r="Y4864" s="33"/>
      <c r="Z4864" s="284"/>
      <c r="AA4864" s="284"/>
      <c r="AB4864" s="33"/>
      <c r="AC4864" s="33"/>
      <c r="AD4864" s="33"/>
      <c r="AE4864" s="33"/>
      <c r="AF4864" s="33"/>
      <c r="AG4864" s="33"/>
      <c r="AH4864" s="33"/>
      <c r="AI4864" s="33"/>
      <c r="AJ4864" s="33"/>
      <c r="AK4864" s="33"/>
      <c r="AL4864" s="33"/>
      <c r="AM4864" s="33"/>
      <c r="AN4864" s="33"/>
      <c r="AO4864" s="33"/>
      <c r="AP4864" s="34"/>
      <c r="AQ4864" s="34"/>
      <c r="AR4864" s="28"/>
      <c r="AS4864" s="29"/>
      <c r="AT4864" s="29"/>
      <c r="AU4864" s="29"/>
    </row>
    <row r="4865" spans="1:256" s="483" customFormat="1">
      <c r="A4865" s="13"/>
      <c r="B4865" s="8"/>
      <c r="C4865" s="8"/>
      <c r="D4865" s="345" t="s">
        <v>172</v>
      </c>
      <c r="E4865" s="404"/>
      <c r="F4865" s="261">
        <v>188648256</v>
      </c>
      <c r="G4865" s="282">
        <f>SUM(H4866:H4868)</f>
        <v>187015000</v>
      </c>
      <c r="H4865" s="283"/>
      <c r="I4865" s="33"/>
      <c r="J4865" s="33"/>
      <c r="K4865" s="33"/>
      <c r="L4865" s="33"/>
      <c r="M4865" s="33"/>
      <c r="N4865" s="33"/>
      <c r="O4865" s="33"/>
      <c r="P4865" s="33"/>
      <c r="Q4865" s="33"/>
      <c r="R4865" s="33"/>
      <c r="S4865" s="33"/>
      <c r="T4865" s="33"/>
      <c r="U4865" s="33"/>
      <c r="V4865" s="33"/>
      <c r="W4865" s="33"/>
      <c r="X4865" s="282"/>
      <c r="Y4865" s="33"/>
      <c r="Z4865" s="284"/>
      <c r="AA4865" s="284"/>
      <c r="AB4865" s="33"/>
      <c r="AC4865" s="33"/>
      <c r="AD4865" s="33"/>
      <c r="AE4865" s="33"/>
      <c r="AF4865" s="33"/>
      <c r="AG4865" s="33"/>
      <c r="AH4865" s="33"/>
      <c r="AI4865" s="33"/>
      <c r="AJ4865" s="33"/>
      <c r="AK4865" s="33"/>
      <c r="AL4865" s="33"/>
      <c r="AM4865" s="33"/>
      <c r="AN4865" s="33"/>
      <c r="AO4865" s="33"/>
      <c r="AP4865" s="34"/>
      <c r="AQ4865" s="34"/>
      <c r="AR4865" s="28"/>
      <c r="AS4865" s="29"/>
      <c r="AT4865" s="29"/>
      <c r="AU4865" s="29"/>
    </row>
    <row r="4866" spans="1:256" s="532" customFormat="1">
      <c r="A4866" s="13"/>
      <c r="B4866" s="8"/>
      <c r="C4866" s="8"/>
      <c r="D4866" s="344" t="s">
        <v>1951</v>
      </c>
      <c r="E4866" s="404"/>
      <c r="F4866" s="261"/>
      <c r="G4866" s="282"/>
      <c r="H4866" s="283">
        <v>65550000</v>
      </c>
      <c r="I4866" s="33"/>
      <c r="J4866" s="33"/>
      <c r="K4866" s="33"/>
      <c r="L4866" s="33"/>
      <c r="M4866" s="33"/>
      <c r="N4866" s="33"/>
      <c r="O4866" s="33"/>
      <c r="P4866" s="33"/>
      <c r="Q4866" s="33"/>
      <c r="R4866" s="33"/>
      <c r="S4866" s="33"/>
      <c r="T4866" s="33"/>
      <c r="U4866" s="33"/>
      <c r="V4866" s="33"/>
      <c r="W4866" s="33"/>
      <c r="X4866" s="282"/>
      <c r="Y4866" s="33"/>
      <c r="Z4866" s="284"/>
      <c r="AA4866" s="284"/>
      <c r="AB4866" s="33"/>
      <c r="AC4866" s="33"/>
      <c r="AD4866" s="33"/>
      <c r="AE4866" s="33"/>
      <c r="AF4866" s="33"/>
      <c r="AG4866" s="33"/>
      <c r="AH4866" s="33"/>
      <c r="AI4866" s="33"/>
      <c r="AJ4866" s="33"/>
      <c r="AK4866" s="33"/>
      <c r="AL4866" s="33"/>
      <c r="AM4866" s="33"/>
      <c r="AN4866" s="33"/>
      <c r="AO4866" s="33"/>
      <c r="AP4866" s="34"/>
      <c r="AQ4866" s="34"/>
      <c r="AR4866" s="28"/>
      <c r="AS4866" s="29"/>
      <c r="AT4866" s="29"/>
      <c r="AU4866" s="29"/>
    </row>
    <row r="4867" spans="1:256" s="532" customFormat="1" ht="15">
      <c r="A4867" s="13"/>
      <c r="B4867" s="8"/>
      <c r="C4867" s="8"/>
      <c r="D4867" s="506" t="s">
        <v>1179</v>
      </c>
      <c r="E4867" s="404"/>
      <c r="F4867" s="261"/>
      <c r="G4867" s="282"/>
      <c r="H4867" s="283"/>
      <c r="I4867" s="33"/>
      <c r="J4867" s="33"/>
      <c r="K4867" s="33"/>
      <c r="L4867" s="33"/>
      <c r="M4867" s="33"/>
      <c r="N4867" s="33"/>
      <c r="O4867" s="33"/>
      <c r="P4867" s="33"/>
      <c r="Q4867" s="33"/>
      <c r="R4867" s="33"/>
      <c r="S4867" s="33"/>
      <c r="T4867" s="33"/>
      <c r="U4867" s="33"/>
      <c r="V4867" s="33"/>
      <c r="W4867" s="33"/>
      <c r="X4867" s="282"/>
      <c r="Y4867" s="33"/>
      <c r="Z4867" s="284"/>
      <c r="AA4867" s="284"/>
      <c r="AB4867" s="33"/>
      <c r="AC4867" s="33"/>
      <c r="AD4867" s="33"/>
      <c r="AE4867" s="33"/>
      <c r="AF4867" s="33"/>
      <c r="AG4867" s="33"/>
      <c r="AH4867" s="33"/>
      <c r="AI4867" s="33"/>
      <c r="AJ4867" s="33"/>
      <c r="AK4867" s="33"/>
      <c r="AL4867" s="33"/>
      <c r="AM4867" s="33"/>
      <c r="AN4867" s="33"/>
      <c r="AO4867" s="33"/>
      <c r="AP4867" s="34"/>
      <c r="AQ4867" s="34"/>
      <c r="AR4867" s="28"/>
      <c r="AS4867" s="29"/>
      <c r="AT4867" s="29"/>
      <c r="AU4867" s="29"/>
    </row>
    <row r="4868" spans="1:256" s="532" customFormat="1">
      <c r="A4868" s="13"/>
      <c r="B4868" s="8"/>
      <c r="C4868" s="8"/>
      <c r="D4868" s="344" t="s">
        <v>1952</v>
      </c>
      <c r="E4868" s="404"/>
      <c r="F4868" s="261"/>
      <c r="G4868" s="282"/>
      <c r="H4868" s="283">
        <v>121465000</v>
      </c>
      <c r="I4868" s="33"/>
      <c r="J4868" s="33"/>
      <c r="K4868" s="33"/>
      <c r="L4868" s="33"/>
      <c r="M4868" s="33"/>
      <c r="N4868" s="33"/>
      <c r="O4868" s="33"/>
      <c r="P4868" s="33"/>
      <c r="Q4868" s="33"/>
      <c r="R4868" s="33"/>
      <c r="S4868" s="33"/>
      <c r="T4868" s="33"/>
      <c r="U4868" s="33"/>
      <c r="V4868" s="33"/>
      <c r="W4868" s="33"/>
      <c r="X4868" s="282"/>
      <c r="Y4868" s="33"/>
      <c r="Z4868" s="284"/>
      <c r="AA4868" s="284"/>
      <c r="AB4868" s="33"/>
      <c r="AC4868" s="33"/>
      <c r="AD4868" s="33"/>
      <c r="AE4868" s="33"/>
      <c r="AF4868" s="33"/>
      <c r="AG4868" s="33">
        <v>121465000</v>
      </c>
      <c r="AH4868" s="33"/>
      <c r="AI4868" s="33"/>
      <c r="AJ4868" s="33"/>
      <c r="AK4868" s="33"/>
      <c r="AL4868" s="33"/>
      <c r="AM4868" s="33"/>
      <c r="AN4868" s="33"/>
      <c r="AO4868" s="33"/>
      <c r="AP4868" s="34"/>
      <c r="AQ4868" s="34"/>
      <c r="AR4868" s="28"/>
      <c r="AS4868" s="29"/>
      <c r="AT4868" s="29"/>
      <c r="AU4868" s="29"/>
    </row>
    <row r="4869" spans="1:256" s="532" customFormat="1">
      <c r="A4869" s="13"/>
      <c r="B4869" s="8"/>
      <c r="C4869" s="8"/>
      <c r="D4869" s="344"/>
      <c r="E4869" s="404"/>
      <c r="F4869" s="261"/>
      <c r="G4869" s="282"/>
      <c r="H4869" s="283"/>
      <c r="I4869" s="33"/>
      <c r="J4869" s="33"/>
      <c r="K4869" s="33"/>
      <c r="L4869" s="33"/>
      <c r="M4869" s="33"/>
      <c r="N4869" s="33"/>
      <c r="O4869" s="33"/>
      <c r="P4869" s="33"/>
      <c r="Q4869" s="33"/>
      <c r="R4869" s="33"/>
      <c r="S4869" s="33"/>
      <c r="T4869" s="33"/>
      <c r="U4869" s="33"/>
      <c r="V4869" s="33"/>
      <c r="W4869" s="33"/>
      <c r="X4869" s="282"/>
      <c r="Y4869" s="33"/>
      <c r="Z4869" s="284"/>
      <c r="AA4869" s="284"/>
      <c r="AB4869" s="33"/>
      <c r="AC4869" s="33"/>
      <c r="AD4869" s="33"/>
      <c r="AE4869" s="33"/>
      <c r="AF4869" s="33"/>
      <c r="AG4869" s="33"/>
      <c r="AH4869" s="33"/>
      <c r="AI4869" s="33"/>
      <c r="AJ4869" s="33"/>
      <c r="AK4869" s="33"/>
      <c r="AL4869" s="33"/>
      <c r="AM4869" s="33"/>
      <c r="AN4869" s="33"/>
      <c r="AO4869" s="33"/>
      <c r="AP4869" s="34"/>
      <c r="AQ4869" s="34"/>
      <c r="AR4869" s="28"/>
      <c r="AS4869" s="29"/>
      <c r="AT4869" s="29"/>
      <c r="AU4869" s="29"/>
    </row>
    <row r="4870" spans="1:256" s="483" customFormat="1">
      <c r="A4870" s="13"/>
      <c r="B4870" s="8"/>
      <c r="C4870" s="8"/>
      <c r="D4870" s="240"/>
      <c r="E4870" s="404"/>
      <c r="F4870" s="321"/>
      <c r="G4870" s="282"/>
      <c r="H4870" s="283"/>
      <c r="I4870" s="33"/>
      <c r="J4870" s="33"/>
      <c r="K4870" s="33"/>
      <c r="L4870" s="33"/>
      <c r="M4870" s="33"/>
      <c r="N4870" s="33"/>
      <c r="O4870" s="33"/>
      <c r="P4870" s="33"/>
      <c r="Q4870" s="33"/>
      <c r="R4870" s="33"/>
      <c r="S4870" s="33"/>
      <c r="T4870" s="33"/>
      <c r="U4870" s="33"/>
      <c r="V4870" s="33"/>
      <c r="W4870" s="33"/>
      <c r="X4870" s="282"/>
      <c r="Y4870" s="33"/>
      <c r="Z4870" s="284"/>
      <c r="AA4870" s="284"/>
      <c r="AB4870" s="33"/>
      <c r="AC4870" s="33"/>
      <c r="AD4870" s="33"/>
      <c r="AE4870" s="33"/>
      <c r="AF4870" s="33"/>
      <c r="AG4870" s="33"/>
      <c r="AH4870" s="33"/>
      <c r="AI4870" s="33"/>
      <c r="AJ4870" s="33"/>
      <c r="AK4870" s="33"/>
      <c r="AL4870" s="33"/>
      <c r="AM4870" s="33"/>
      <c r="AN4870" s="33"/>
      <c r="AO4870" s="33"/>
      <c r="AP4870" s="34"/>
      <c r="AQ4870" s="34"/>
      <c r="AR4870" s="28"/>
      <c r="AS4870" s="29"/>
      <c r="AT4870" s="29"/>
      <c r="AU4870" s="29"/>
    </row>
    <row r="4871" spans="1:256" s="483" customFormat="1">
      <c r="A4871" s="13"/>
      <c r="B4871" s="8"/>
      <c r="C4871" s="8"/>
      <c r="D4871" s="240"/>
      <c r="E4871" s="404"/>
      <c r="F4871" s="321"/>
      <c r="G4871" s="282"/>
      <c r="H4871" s="283"/>
      <c r="I4871" s="33"/>
      <c r="J4871" s="33"/>
      <c r="K4871" s="33"/>
      <c r="L4871" s="33"/>
      <c r="M4871" s="33"/>
      <c r="N4871" s="33"/>
      <c r="O4871" s="33"/>
      <c r="P4871" s="33"/>
      <c r="Q4871" s="33"/>
      <c r="R4871" s="33"/>
      <c r="S4871" s="33"/>
      <c r="T4871" s="33"/>
      <c r="U4871" s="33"/>
      <c r="V4871" s="33"/>
      <c r="W4871" s="33"/>
      <c r="X4871" s="282"/>
      <c r="Y4871" s="33"/>
      <c r="Z4871" s="284"/>
      <c r="AA4871" s="284"/>
      <c r="AB4871" s="33"/>
      <c r="AC4871" s="33"/>
      <c r="AD4871" s="33"/>
      <c r="AE4871" s="33"/>
      <c r="AF4871" s="33"/>
      <c r="AG4871" s="33"/>
      <c r="AH4871" s="33"/>
      <c r="AI4871" s="33"/>
      <c r="AJ4871" s="33"/>
      <c r="AK4871" s="33"/>
      <c r="AL4871" s="33"/>
      <c r="AM4871" s="33"/>
      <c r="AN4871" s="33"/>
      <c r="AO4871" s="33"/>
      <c r="AP4871" s="34"/>
      <c r="AQ4871" s="34"/>
      <c r="AR4871" s="28"/>
      <c r="AS4871" s="29"/>
      <c r="AT4871" s="29"/>
      <c r="AU4871" s="29"/>
    </row>
    <row r="4872" spans="1:256" s="483" customFormat="1">
      <c r="A4872" s="13"/>
      <c r="B4872" s="8"/>
      <c r="C4872" s="8"/>
      <c r="D4872" s="240"/>
      <c r="E4872" s="404"/>
      <c r="F4872" s="321"/>
      <c r="G4872" s="282"/>
      <c r="H4872" s="283"/>
      <c r="I4872" s="33"/>
      <c r="J4872" s="33"/>
      <c r="K4872" s="33"/>
      <c r="L4872" s="33"/>
      <c r="M4872" s="33"/>
      <c r="N4872" s="33"/>
      <c r="O4872" s="33"/>
      <c r="P4872" s="33"/>
      <c r="Q4872" s="33"/>
      <c r="R4872" s="33"/>
      <c r="S4872" s="33"/>
      <c r="T4872" s="33"/>
      <c r="U4872" s="33"/>
      <c r="V4872" s="33"/>
      <c r="W4872" s="33"/>
      <c r="X4872" s="282"/>
      <c r="Y4872" s="33"/>
      <c r="Z4872" s="284"/>
      <c r="AA4872" s="284"/>
      <c r="AB4872" s="33"/>
      <c r="AC4872" s="33"/>
      <c r="AD4872" s="33"/>
      <c r="AE4872" s="33"/>
      <c r="AF4872" s="33"/>
      <c r="AG4872" s="33"/>
      <c r="AH4872" s="33"/>
      <c r="AI4872" s="33"/>
      <c r="AJ4872" s="33"/>
      <c r="AK4872" s="33"/>
      <c r="AL4872" s="33"/>
      <c r="AM4872" s="33"/>
      <c r="AN4872" s="33"/>
      <c r="AO4872" s="33"/>
      <c r="AP4872" s="34"/>
      <c r="AQ4872" s="34"/>
      <c r="AR4872" s="28"/>
      <c r="AS4872" s="29"/>
      <c r="AT4872" s="29"/>
      <c r="AU4872" s="29"/>
    </row>
    <row r="4873" spans="1:256" s="402" customFormat="1">
      <c r="A4873" s="13"/>
      <c r="B4873" s="8"/>
      <c r="C4873" s="8"/>
      <c r="D4873" s="240"/>
      <c r="E4873" s="404"/>
      <c r="F4873" s="321"/>
      <c r="G4873" s="282"/>
      <c r="H4873" s="283"/>
      <c r="I4873" s="33"/>
      <c r="J4873" s="33"/>
      <c r="K4873" s="33"/>
      <c r="L4873" s="33"/>
      <c r="M4873" s="33"/>
      <c r="N4873" s="33"/>
      <c r="O4873" s="33"/>
      <c r="P4873" s="33"/>
      <c r="Q4873" s="33"/>
      <c r="R4873" s="33"/>
      <c r="S4873" s="33"/>
      <c r="T4873" s="33"/>
      <c r="U4873" s="33"/>
      <c r="V4873" s="33"/>
      <c r="W4873" s="33"/>
      <c r="X4873" s="282"/>
      <c r="Y4873" s="33"/>
      <c r="Z4873" s="284"/>
      <c r="AA4873" s="284"/>
      <c r="AB4873" s="33"/>
      <c r="AC4873" s="33"/>
      <c r="AD4873" s="33"/>
      <c r="AE4873" s="33"/>
      <c r="AF4873" s="33"/>
      <c r="AG4873" s="33"/>
      <c r="AH4873" s="33"/>
      <c r="AI4873" s="33"/>
      <c r="AJ4873" s="33"/>
      <c r="AK4873" s="33"/>
      <c r="AL4873" s="33"/>
      <c r="AM4873" s="33"/>
      <c r="AN4873" s="33"/>
      <c r="AO4873" s="33"/>
      <c r="AP4873" s="34"/>
      <c r="AQ4873" s="34"/>
      <c r="AR4873" s="28"/>
      <c r="AS4873" s="29"/>
      <c r="AT4873" s="29"/>
      <c r="AU4873" s="29"/>
    </row>
    <row r="4874" spans="1:256" s="45" customFormat="1">
      <c r="A4874" s="12"/>
      <c r="B4874" s="9">
        <v>4</v>
      </c>
      <c r="C4874" s="9" t="s">
        <v>17</v>
      </c>
      <c r="D4874" s="81" t="s">
        <v>5</v>
      </c>
      <c r="E4874" s="405">
        <v>9234100</v>
      </c>
      <c r="F4874" s="31">
        <f t="shared" ref="F4874:V4874" si="495">SUM(F4875:F4884)</f>
        <v>0</v>
      </c>
      <c r="G4874" s="31">
        <f t="shared" si="495"/>
        <v>0</v>
      </c>
      <c r="H4874" s="31">
        <f t="shared" si="495"/>
        <v>0</v>
      </c>
      <c r="I4874" s="31">
        <f t="shared" si="495"/>
        <v>0</v>
      </c>
      <c r="J4874" s="31">
        <f t="shared" si="495"/>
        <v>0</v>
      </c>
      <c r="K4874" s="31">
        <f t="shared" si="495"/>
        <v>0</v>
      </c>
      <c r="L4874" s="31">
        <f t="shared" si="495"/>
        <v>0</v>
      </c>
      <c r="M4874" s="31">
        <f t="shared" si="495"/>
        <v>0</v>
      </c>
      <c r="N4874" s="31">
        <f t="shared" si="495"/>
        <v>0</v>
      </c>
      <c r="O4874" s="31">
        <f t="shared" si="495"/>
        <v>0</v>
      </c>
      <c r="P4874" s="31">
        <f t="shared" si="495"/>
        <v>0</v>
      </c>
      <c r="Q4874" s="31">
        <f t="shared" si="495"/>
        <v>121465000</v>
      </c>
      <c r="R4874" s="31">
        <f t="shared" si="495"/>
        <v>0</v>
      </c>
      <c r="S4874" s="31">
        <f t="shared" si="495"/>
        <v>0</v>
      </c>
      <c r="T4874" s="31">
        <f t="shared" si="495"/>
        <v>0</v>
      </c>
      <c r="U4874" s="31">
        <f t="shared" si="495"/>
        <v>0</v>
      </c>
      <c r="V4874" s="31">
        <f t="shared" si="495"/>
        <v>0</v>
      </c>
      <c r="W4874" s="31">
        <f>SUM(O4874:V4874)</f>
        <v>121465000</v>
      </c>
      <c r="X4874" s="31">
        <f>SUM(X4875:X4884)</f>
        <v>0</v>
      </c>
      <c r="Y4874" s="31">
        <f>H4874+I4874+J4874+K4874+L4874+M4874+N4874+W4874+X4874</f>
        <v>121465000</v>
      </c>
      <c r="Z4874" s="31">
        <f t="shared" ref="Z4874:AK4874" si="496">SUM(Z4875:Z4884)</f>
        <v>0</v>
      </c>
      <c r="AA4874" s="31">
        <f t="shared" si="496"/>
        <v>0</v>
      </c>
      <c r="AB4874" s="31">
        <f t="shared" si="496"/>
        <v>0</v>
      </c>
      <c r="AC4874" s="31">
        <f t="shared" si="496"/>
        <v>0</v>
      </c>
      <c r="AD4874" s="31">
        <f t="shared" si="496"/>
        <v>0</v>
      </c>
      <c r="AE4874" s="31">
        <f t="shared" si="496"/>
        <v>0</v>
      </c>
      <c r="AF4874" s="31">
        <f t="shared" si="496"/>
        <v>0</v>
      </c>
      <c r="AG4874" s="31">
        <f t="shared" si="496"/>
        <v>0</v>
      </c>
      <c r="AH4874" s="31">
        <f t="shared" si="496"/>
        <v>0</v>
      </c>
      <c r="AI4874" s="31">
        <f t="shared" si="496"/>
        <v>0</v>
      </c>
      <c r="AJ4874" s="31">
        <f t="shared" si="496"/>
        <v>0</v>
      </c>
      <c r="AK4874" s="31">
        <f t="shared" si="496"/>
        <v>0</v>
      </c>
      <c r="AL4874" s="31">
        <f>SUM(AD4874:AK4874)</f>
        <v>0</v>
      </c>
      <c r="AM4874" s="31">
        <f>SUM(AM4875:AM4884)</f>
        <v>0</v>
      </c>
      <c r="AN4874" s="31">
        <f>SUM(AN4875:AN4884)</f>
        <v>0</v>
      </c>
      <c r="AO4874" s="31">
        <f>Z4874+AA4874+AB4874+AC4874+AL4874+AM4874+AN4874</f>
        <v>0</v>
      </c>
      <c r="AP4874" s="32">
        <f>E4874+Y4874-AO4874</f>
        <v>130699100</v>
      </c>
      <c r="AQ4874" s="32"/>
      <c r="AR4874" s="28"/>
      <c r="AS4874" s="29">
        <f>E4874+H4874+I4874+J4874+K4874+L4874+M4874+N4874+W4874+X4874-Z4874-AB4874-AL4874-AC4874-AM4874-AN4874</f>
        <v>130699100</v>
      </c>
      <c r="AT4874" s="29">
        <f>AP4874-AS4874</f>
        <v>0</v>
      </c>
      <c r="AU4874" s="29">
        <f>E4874</f>
        <v>9234100</v>
      </c>
      <c r="AV4874" s="86">
        <f>AS4874-AU4874</f>
        <v>121465000</v>
      </c>
      <c r="AW4874" s="86">
        <f>Y4874-AO4874</f>
        <v>121465000</v>
      </c>
      <c r="AX4874" s="86">
        <f>AV4874-AW4874</f>
        <v>0</v>
      </c>
      <c r="AY4874" s="86"/>
      <c r="AZ4874" s="398"/>
      <c r="BA4874" s="86"/>
      <c r="BB4874" s="86"/>
      <c r="BC4874" s="86"/>
      <c r="BD4874" s="86"/>
      <c r="BE4874" s="86"/>
      <c r="BF4874" s="86"/>
      <c r="BG4874" s="86"/>
      <c r="BH4874" s="86"/>
      <c r="BI4874" s="86"/>
      <c r="BJ4874" s="86"/>
      <c r="BK4874" s="86"/>
      <c r="BL4874" s="86"/>
      <c r="BM4874" s="86"/>
      <c r="BN4874" s="86"/>
      <c r="BO4874" s="86"/>
      <c r="BP4874" s="86"/>
      <c r="BQ4874" s="86"/>
      <c r="BR4874" s="86"/>
      <c r="BS4874" s="86"/>
      <c r="BT4874" s="86"/>
      <c r="BU4874" s="86"/>
      <c r="BV4874" s="86"/>
      <c r="BW4874" s="86"/>
      <c r="BX4874" s="86"/>
      <c r="BY4874" s="86"/>
      <c r="BZ4874" s="86"/>
      <c r="CA4874" s="86"/>
      <c r="CB4874" s="86"/>
      <c r="CC4874" s="86"/>
      <c r="CD4874" s="86"/>
      <c r="CE4874" s="86"/>
      <c r="CF4874" s="86"/>
      <c r="CG4874" s="86"/>
      <c r="CH4874" s="86"/>
      <c r="CI4874" s="86"/>
      <c r="CJ4874" s="86"/>
      <c r="CK4874" s="86"/>
      <c r="CL4874" s="86"/>
      <c r="CM4874" s="86"/>
      <c r="CN4874" s="86"/>
      <c r="CO4874" s="86"/>
      <c r="CP4874" s="86"/>
      <c r="CQ4874" s="86"/>
      <c r="CR4874" s="86"/>
      <c r="CS4874" s="86"/>
      <c r="CT4874" s="86"/>
      <c r="CU4874" s="86"/>
      <c r="CV4874" s="86"/>
      <c r="CW4874" s="86"/>
      <c r="CX4874" s="86"/>
      <c r="CY4874" s="86"/>
      <c r="CZ4874" s="86"/>
      <c r="DA4874" s="86"/>
      <c r="DB4874" s="86"/>
      <c r="DC4874" s="86"/>
      <c r="DD4874" s="86"/>
      <c r="DE4874" s="86"/>
      <c r="DF4874" s="86"/>
      <c r="DG4874" s="86"/>
      <c r="DH4874" s="86"/>
      <c r="DI4874" s="86"/>
      <c r="DJ4874" s="86"/>
      <c r="DK4874" s="86"/>
      <c r="DL4874" s="86"/>
      <c r="DM4874" s="86"/>
      <c r="DN4874" s="86"/>
      <c r="DO4874" s="86"/>
      <c r="DP4874" s="86"/>
      <c r="DQ4874" s="86"/>
      <c r="DR4874" s="86"/>
      <c r="DS4874" s="86"/>
      <c r="DT4874" s="86"/>
      <c r="DU4874" s="86"/>
      <c r="DV4874" s="86"/>
      <c r="DW4874" s="86"/>
      <c r="DX4874" s="86"/>
      <c r="DY4874" s="86"/>
      <c r="DZ4874" s="86"/>
      <c r="EA4874" s="86"/>
      <c r="EB4874" s="86"/>
      <c r="EC4874" s="86"/>
      <c r="ED4874" s="86"/>
      <c r="EE4874" s="86"/>
      <c r="EF4874" s="86"/>
      <c r="EG4874" s="86"/>
      <c r="EH4874" s="86"/>
      <c r="EI4874" s="86"/>
      <c r="EJ4874" s="86"/>
      <c r="EK4874" s="86"/>
      <c r="EL4874" s="86"/>
      <c r="EM4874" s="86"/>
      <c r="EN4874" s="86"/>
      <c r="EO4874" s="86"/>
      <c r="EP4874" s="86"/>
      <c r="EQ4874" s="86"/>
      <c r="ER4874" s="86"/>
      <c r="ES4874" s="86"/>
      <c r="ET4874" s="86"/>
      <c r="EU4874" s="86"/>
      <c r="EV4874" s="86"/>
      <c r="EW4874" s="86"/>
      <c r="EX4874" s="86"/>
      <c r="EY4874" s="86"/>
      <c r="EZ4874" s="86"/>
      <c r="FA4874" s="86"/>
      <c r="FB4874" s="86"/>
      <c r="FC4874" s="86"/>
      <c r="FD4874" s="86"/>
      <c r="FE4874" s="86"/>
      <c r="FF4874" s="86"/>
      <c r="FG4874" s="86"/>
      <c r="FH4874" s="86"/>
      <c r="FI4874" s="86"/>
      <c r="FJ4874" s="86"/>
      <c r="FK4874" s="86"/>
      <c r="FL4874" s="86"/>
      <c r="FM4874" s="86"/>
      <c r="FN4874" s="86"/>
      <c r="FO4874" s="86"/>
      <c r="FP4874" s="86"/>
      <c r="FQ4874" s="86"/>
      <c r="FR4874" s="86"/>
      <c r="FS4874" s="86"/>
      <c r="FT4874" s="86"/>
      <c r="FU4874" s="86"/>
      <c r="FV4874" s="86"/>
      <c r="FW4874" s="86"/>
      <c r="FX4874" s="86"/>
      <c r="FY4874" s="86"/>
      <c r="FZ4874" s="86"/>
      <c r="GA4874" s="86"/>
      <c r="GB4874" s="86"/>
      <c r="GC4874" s="86"/>
      <c r="GD4874" s="86"/>
      <c r="GE4874" s="86"/>
      <c r="GF4874" s="86"/>
      <c r="GG4874" s="86"/>
      <c r="GH4874" s="86"/>
      <c r="GI4874" s="86"/>
      <c r="GJ4874" s="86"/>
      <c r="GK4874" s="86"/>
      <c r="GL4874" s="86"/>
      <c r="GM4874" s="86"/>
      <c r="GN4874" s="86"/>
      <c r="GO4874" s="86"/>
      <c r="GP4874" s="86"/>
      <c r="GQ4874" s="86"/>
      <c r="GR4874" s="86"/>
      <c r="GS4874" s="86"/>
      <c r="GT4874" s="86"/>
      <c r="GU4874" s="86"/>
      <c r="GV4874" s="86"/>
      <c r="GW4874" s="86"/>
      <c r="GX4874" s="86"/>
      <c r="GY4874" s="86"/>
      <c r="GZ4874" s="86"/>
      <c r="HA4874" s="86"/>
      <c r="HB4874" s="86"/>
      <c r="HC4874" s="86"/>
      <c r="HD4874" s="86"/>
      <c r="HE4874" s="86"/>
      <c r="HF4874" s="86"/>
      <c r="HG4874" s="86"/>
      <c r="HH4874" s="86"/>
      <c r="HI4874" s="86"/>
      <c r="HJ4874" s="86"/>
      <c r="HK4874" s="86"/>
      <c r="HL4874" s="86"/>
      <c r="HM4874" s="86"/>
      <c r="HN4874" s="86"/>
      <c r="HO4874" s="86"/>
      <c r="HP4874" s="86"/>
      <c r="HQ4874" s="86"/>
      <c r="HR4874" s="86"/>
      <c r="HS4874" s="86"/>
      <c r="HT4874" s="86"/>
      <c r="HU4874" s="86"/>
      <c r="HV4874" s="86"/>
      <c r="HW4874" s="86"/>
      <c r="HX4874" s="86"/>
      <c r="HY4874" s="86"/>
      <c r="HZ4874" s="86"/>
      <c r="IA4874" s="86"/>
      <c r="IB4874" s="86"/>
      <c r="IC4874" s="86"/>
      <c r="ID4874" s="86"/>
      <c r="IE4874" s="86"/>
      <c r="IF4874" s="86"/>
      <c r="IG4874" s="86"/>
      <c r="IH4874" s="86"/>
      <c r="II4874" s="86"/>
      <c r="IJ4874" s="86"/>
      <c r="IK4874" s="86"/>
      <c r="IL4874" s="86"/>
      <c r="IM4874" s="86"/>
      <c r="IN4874" s="86"/>
      <c r="IO4874" s="86"/>
      <c r="IP4874" s="86"/>
      <c r="IQ4874" s="86"/>
      <c r="IR4874" s="86"/>
      <c r="IS4874" s="86"/>
      <c r="IT4874" s="86"/>
      <c r="IU4874" s="86"/>
      <c r="IV4874" s="86"/>
    </row>
    <row r="4875" spans="1:256" s="402" customFormat="1">
      <c r="A4875" s="13"/>
      <c r="B4875" s="8"/>
      <c r="C4875" s="8"/>
      <c r="D4875" s="240"/>
      <c r="E4875" s="266"/>
      <c r="F4875" s="327"/>
      <c r="G4875" s="282"/>
      <c r="H4875" s="283"/>
      <c r="I4875" s="33"/>
      <c r="J4875" s="33"/>
      <c r="K4875" s="33"/>
      <c r="L4875" s="33"/>
      <c r="M4875" s="33"/>
      <c r="N4875" s="33"/>
      <c r="O4875" s="33"/>
      <c r="P4875" s="33"/>
      <c r="Q4875" s="33"/>
      <c r="R4875" s="33"/>
      <c r="S4875" s="33"/>
      <c r="T4875" s="33"/>
      <c r="U4875" s="33"/>
      <c r="V4875" s="33"/>
      <c r="W4875" s="33"/>
      <c r="X4875" s="282"/>
      <c r="Y4875" s="33"/>
      <c r="Z4875" s="284"/>
      <c r="AA4875" s="284"/>
      <c r="AB4875" s="33"/>
      <c r="AC4875" s="33"/>
      <c r="AD4875" s="33"/>
      <c r="AE4875" s="33"/>
      <c r="AF4875" s="33"/>
      <c r="AG4875" s="33"/>
      <c r="AH4875" s="33"/>
      <c r="AI4875" s="33"/>
      <c r="AJ4875" s="33"/>
      <c r="AK4875" s="33"/>
      <c r="AL4875" s="33"/>
      <c r="AM4875" s="33"/>
      <c r="AN4875" s="33"/>
      <c r="AO4875" s="33"/>
      <c r="AP4875" s="34"/>
      <c r="AQ4875" s="34"/>
      <c r="AR4875" s="28"/>
      <c r="AS4875" s="29"/>
      <c r="AT4875" s="29"/>
      <c r="AU4875" s="29"/>
    </row>
    <row r="4876" spans="1:256" s="532" customFormat="1">
      <c r="A4876" s="13"/>
      <c r="B4876" s="8"/>
      <c r="C4876" s="8"/>
      <c r="D4876" s="240"/>
      <c r="E4876" s="266"/>
      <c r="F4876" s="327"/>
      <c r="G4876" s="282"/>
      <c r="H4876" s="283"/>
      <c r="I4876" s="33"/>
      <c r="J4876" s="33"/>
      <c r="K4876" s="33"/>
      <c r="L4876" s="33"/>
      <c r="M4876" s="33"/>
      <c r="N4876" s="33"/>
      <c r="O4876" s="33"/>
      <c r="P4876" s="33"/>
      <c r="Q4876" s="33"/>
      <c r="R4876" s="33"/>
      <c r="S4876" s="33"/>
      <c r="T4876" s="33"/>
      <c r="U4876" s="33"/>
      <c r="V4876" s="33"/>
      <c r="W4876" s="33"/>
      <c r="X4876" s="282"/>
      <c r="Y4876" s="33"/>
      <c r="Z4876" s="284"/>
      <c r="AA4876" s="284"/>
      <c r="AB4876" s="33"/>
      <c r="AC4876" s="33"/>
      <c r="AD4876" s="33"/>
      <c r="AE4876" s="33"/>
      <c r="AF4876" s="33"/>
      <c r="AG4876" s="33"/>
      <c r="AH4876" s="33"/>
      <c r="AI4876" s="33"/>
      <c r="AJ4876" s="33"/>
      <c r="AK4876" s="33"/>
      <c r="AL4876" s="33"/>
      <c r="AM4876" s="33"/>
      <c r="AN4876" s="33"/>
      <c r="AO4876" s="33"/>
      <c r="AP4876" s="34"/>
      <c r="AQ4876" s="34"/>
      <c r="AR4876" s="28"/>
      <c r="AS4876" s="29"/>
      <c r="AT4876" s="29"/>
      <c r="AU4876" s="29"/>
    </row>
    <row r="4877" spans="1:256" s="532" customFormat="1" ht="15">
      <c r="A4877" s="13"/>
      <c r="B4877" s="8"/>
      <c r="C4877" s="8"/>
      <c r="D4877" s="505" t="s">
        <v>914</v>
      </c>
      <c r="E4877" s="456"/>
      <c r="F4877" s="327"/>
      <c r="G4877" s="282"/>
      <c r="H4877" s="283"/>
      <c r="I4877" s="33"/>
      <c r="J4877" s="33"/>
      <c r="K4877" s="33"/>
      <c r="L4877" s="33"/>
      <c r="M4877" s="33"/>
      <c r="N4877" s="33"/>
      <c r="O4877" s="33"/>
      <c r="P4877" s="33"/>
      <c r="Q4877" s="33"/>
      <c r="R4877" s="33"/>
      <c r="S4877" s="33"/>
      <c r="T4877" s="33"/>
      <c r="U4877" s="33"/>
      <c r="V4877" s="33"/>
      <c r="W4877" s="33"/>
      <c r="X4877" s="282"/>
      <c r="Y4877" s="33"/>
      <c r="Z4877" s="284"/>
      <c r="AA4877" s="284"/>
      <c r="AB4877" s="33"/>
      <c r="AC4877" s="33"/>
      <c r="AD4877" s="33"/>
      <c r="AE4877" s="33"/>
      <c r="AF4877" s="33"/>
      <c r="AG4877" s="33"/>
      <c r="AH4877" s="33"/>
      <c r="AI4877" s="33"/>
      <c r="AJ4877" s="33"/>
      <c r="AK4877" s="33"/>
      <c r="AL4877" s="33"/>
      <c r="AM4877" s="33"/>
      <c r="AN4877" s="33"/>
      <c r="AO4877" s="33"/>
      <c r="AP4877" s="34"/>
      <c r="AQ4877" s="34"/>
      <c r="AR4877" s="28"/>
      <c r="AS4877" s="29"/>
      <c r="AT4877" s="29"/>
      <c r="AU4877" s="29"/>
    </row>
    <row r="4878" spans="1:256" s="532" customFormat="1">
      <c r="A4878" s="13"/>
      <c r="B4878" s="8"/>
      <c r="C4878" s="8"/>
      <c r="D4878" s="344" t="s">
        <v>1952</v>
      </c>
      <c r="E4878" s="404"/>
      <c r="F4878" s="261"/>
      <c r="G4878" s="282"/>
      <c r="H4878" s="283"/>
      <c r="I4878" s="33"/>
      <c r="J4878" s="33"/>
      <c r="K4878" s="33"/>
      <c r="L4878" s="33"/>
      <c r="M4878" s="33"/>
      <c r="N4878" s="33"/>
      <c r="O4878" s="33"/>
      <c r="P4878" s="33"/>
      <c r="Q4878" s="33">
        <v>121465000</v>
      </c>
      <c r="R4878" s="33"/>
      <c r="S4878" s="33"/>
      <c r="T4878" s="33"/>
      <c r="U4878" s="33"/>
      <c r="V4878" s="33"/>
      <c r="W4878" s="33"/>
      <c r="X4878" s="282"/>
      <c r="Y4878" s="33"/>
      <c r="Z4878" s="284"/>
      <c r="AA4878" s="284"/>
      <c r="AB4878" s="33"/>
      <c r="AC4878" s="33"/>
      <c r="AD4878" s="33"/>
      <c r="AE4878" s="33"/>
      <c r="AF4878" s="33"/>
      <c r="AG4878" s="33"/>
      <c r="AH4878" s="33"/>
      <c r="AI4878" s="33"/>
      <c r="AJ4878" s="33"/>
      <c r="AK4878" s="33"/>
      <c r="AL4878" s="33"/>
      <c r="AM4878" s="33"/>
      <c r="AN4878" s="33"/>
      <c r="AO4878" s="33"/>
      <c r="AP4878" s="34"/>
      <c r="AQ4878" s="34"/>
      <c r="AR4878" s="28"/>
      <c r="AS4878" s="29"/>
      <c r="AT4878" s="29"/>
      <c r="AU4878" s="29"/>
    </row>
    <row r="4879" spans="1:256" s="532" customFormat="1">
      <c r="A4879" s="13"/>
      <c r="B4879" s="8"/>
      <c r="C4879" s="8"/>
      <c r="D4879" s="240"/>
      <c r="E4879" s="266"/>
      <c r="F4879" s="327"/>
      <c r="G4879" s="282"/>
      <c r="H4879" s="283"/>
      <c r="I4879" s="33"/>
      <c r="J4879" s="33"/>
      <c r="K4879" s="33"/>
      <c r="L4879" s="33"/>
      <c r="M4879" s="33"/>
      <c r="N4879" s="33"/>
      <c r="O4879" s="33"/>
      <c r="P4879" s="33"/>
      <c r="Q4879" s="33"/>
      <c r="R4879" s="33"/>
      <c r="S4879" s="33"/>
      <c r="T4879" s="33"/>
      <c r="U4879" s="33"/>
      <c r="V4879" s="33"/>
      <c r="W4879" s="33"/>
      <c r="X4879" s="282"/>
      <c r="Y4879" s="33"/>
      <c r="Z4879" s="284"/>
      <c r="AA4879" s="284"/>
      <c r="AB4879" s="33"/>
      <c r="AC4879" s="33"/>
      <c r="AD4879" s="33"/>
      <c r="AE4879" s="33"/>
      <c r="AF4879" s="33"/>
      <c r="AG4879" s="33"/>
      <c r="AH4879" s="33"/>
      <c r="AI4879" s="33"/>
      <c r="AJ4879" s="33"/>
      <c r="AK4879" s="33"/>
      <c r="AL4879" s="33"/>
      <c r="AM4879" s="33"/>
      <c r="AN4879" s="33"/>
      <c r="AO4879" s="33"/>
      <c r="AP4879" s="34"/>
      <c r="AQ4879" s="34"/>
      <c r="AR4879" s="28"/>
      <c r="AS4879" s="29"/>
      <c r="AT4879" s="29"/>
      <c r="AU4879" s="29"/>
    </row>
    <row r="4880" spans="1:256" s="532" customFormat="1">
      <c r="A4880" s="13"/>
      <c r="B4880" s="8"/>
      <c r="C4880" s="8"/>
      <c r="D4880" s="240"/>
      <c r="E4880" s="266"/>
      <c r="F4880" s="327"/>
      <c r="G4880" s="282"/>
      <c r="H4880" s="283"/>
      <c r="I4880" s="33"/>
      <c r="J4880" s="33"/>
      <c r="K4880" s="33"/>
      <c r="L4880" s="33"/>
      <c r="M4880" s="33"/>
      <c r="N4880" s="33"/>
      <c r="O4880" s="33"/>
      <c r="P4880" s="33"/>
      <c r="Q4880" s="33"/>
      <c r="R4880" s="33"/>
      <c r="S4880" s="33"/>
      <c r="T4880" s="33"/>
      <c r="U4880" s="33"/>
      <c r="V4880" s="33"/>
      <c r="W4880" s="33"/>
      <c r="X4880" s="282"/>
      <c r="Y4880" s="33"/>
      <c r="Z4880" s="284"/>
      <c r="AA4880" s="284"/>
      <c r="AB4880" s="33"/>
      <c r="AC4880" s="33"/>
      <c r="AD4880" s="33"/>
      <c r="AE4880" s="33"/>
      <c r="AF4880" s="33"/>
      <c r="AG4880" s="33"/>
      <c r="AH4880" s="33"/>
      <c r="AI4880" s="33"/>
      <c r="AJ4880" s="33"/>
      <c r="AK4880" s="33"/>
      <c r="AL4880" s="33"/>
      <c r="AM4880" s="33"/>
      <c r="AN4880" s="33"/>
      <c r="AO4880" s="33"/>
      <c r="AP4880" s="34"/>
      <c r="AQ4880" s="34"/>
      <c r="AR4880" s="28"/>
      <c r="AS4880" s="29"/>
      <c r="AT4880" s="29"/>
      <c r="AU4880" s="29"/>
    </row>
    <row r="4881" spans="1:256" s="532" customFormat="1">
      <c r="A4881" s="13"/>
      <c r="B4881" s="8"/>
      <c r="C4881" s="8"/>
      <c r="D4881" s="240"/>
      <c r="E4881" s="266"/>
      <c r="F4881" s="327"/>
      <c r="G4881" s="282"/>
      <c r="H4881" s="283"/>
      <c r="I4881" s="33"/>
      <c r="J4881" s="33"/>
      <c r="K4881" s="33"/>
      <c r="L4881" s="33"/>
      <c r="M4881" s="33"/>
      <c r="N4881" s="33"/>
      <c r="O4881" s="33"/>
      <c r="P4881" s="33"/>
      <c r="Q4881" s="33"/>
      <c r="R4881" s="33"/>
      <c r="S4881" s="33"/>
      <c r="T4881" s="33"/>
      <c r="U4881" s="33"/>
      <c r="V4881" s="33"/>
      <c r="W4881" s="33"/>
      <c r="X4881" s="282"/>
      <c r="Y4881" s="33"/>
      <c r="Z4881" s="284"/>
      <c r="AA4881" s="284"/>
      <c r="AB4881" s="33"/>
      <c r="AC4881" s="33"/>
      <c r="AD4881" s="33"/>
      <c r="AE4881" s="33"/>
      <c r="AF4881" s="33"/>
      <c r="AG4881" s="33"/>
      <c r="AH4881" s="33"/>
      <c r="AI4881" s="33"/>
      <c r="AJ4881" s="33"/>
      <c r="AK4881" s="33"/>
      <c r="AL4881" s="33"/>
      <c r="AM4881" s="33"/>
      <c r="AN4881" s="33"/>
      <c r="AO4881" s="33"/>
      <c r="AP4881" s="34"/>
      <c r="AQ4881" s="34"/>
      <c r="AR4881" s="28"/>
      <c r="AS4881" s="29"/>
      <c r="AT4881" s="29"/>
      <c r="AU4881" s="29"/>
    </row>
    <row r="4882" spans="1:256" s="532" customFormat="1">
      <c r="A4882" s="13"/>
      <c r="B4882" s="8"/>
      <c r="C4882" s="8"/>
      <c r="D4882" s="240"/>
      <c r="E4882" s="266"/>
      <c r="F4882" s="327"/>
      <c r="G4882" s="282"/>
      <c r="H4882" s="283"/>
      <c r="I4882" s="33"/>
      <c r="J4882" s="33"/>
      <c r="K4882" s="33"/>
      <c r="L4882" s="33"/>
      <c r="M4882" s="33"/>
      <c r="N4882" s="33"/>
      <c r="O4882" s="33"/>
      <c r="P4882" s="33"/>
      <c r="Q4882" s="33"/>
      <c r="R4882" s="33"/>
      <c r="S4882" s="33"/>
      <c r="T4882" s="33"/>
      <c r="U4882" s="33"/>
      <c r="V4882" s="33"/>
      <c r="W4882" s="33"/>
      <c r="X4882" s="282"/>
      <c r="Y4882" s="33"/>
      <c r="Z4882" s="284"/>
      <c r="AA4882" s="284"/>
      <c r="AB4882" s="33"/>
      <c r="AC4882" s="33"/>
      <c r="AD4882" s="33"/>
      <c r="AE4882" s="33"/>
      <c r="AF4882" s="33"/>
      <c r="AG4882" s="33"/>
      <c r="AH4882" s="33"/>
      <c r="AI4882" s="33"/>
      <c r="AJ4882" s="33"/>
      <c r="AK4882" s="33"/>
      <c r="AL4882" s="33"/>
      <c r="AM4882" s="33"/>
      <c r="AN4882" s="33"/>
      <c r="AO4882" s="33"/>
      <c r="AP4882" s="34"/>
      <c r="AQ4882" s="34"/>
      <c r="AR4882" s="28"/>
      <c r="AS4882" s="29"/>
      <c r="AT4882" s="29"/>
      <c r="AU4882" s="29"/>
    </row>
    <row r="4883" spans="1:256" s="402" customFormat="1">
      <c r="A4883" s="13"/>
      <c r="B4883" s="8"/>
      <c r="C4883" s="8"/>
      <c r="D4883" s="113"/>
      <c r="E4883" s="33"/>
      <c r="F4883" s="33"/>
      <c r="G4883" s="282"/>
      <c r="H4883" s="283"/>
      <c r="I4883" s="33"/>
      <c r="J4883" s="33"/>
      <c r="K4883" s="33"/>
      <c r="L4883" s="33"/>
      <c r="M4883" s="33"/>
      <c r="N4883" s="33"/>
      <c r="O4883" s="33"/>
      <c r="P4883" s="33"/>
      <c r="Q4883" s="33"/>
      <c r="R4883" s="33"/>
      <c r="S4883" s="33"/>
      <c r="T4883" s="33"/>
      <c r="U4883" s="33"/>
      <c r="V4883" s="33"/>
      <c r="W4883" s="33"/>
      <c r="X4883" s="282"/>
      <c r="Y4883" s="33"/>
      <c r="Z4883" s="284"/>
      <c r="AA4883" s="284"/>
      <c r="AB4883" s="33"/>
      <c r="AC4883" s="33"/>
      <c r="AD4883" s="33"/>
      <c r="AE4883" s="33"/>
      <c r="AF4883" s="33"/>
      <c r="AG4883" s="33"/>
      <c r="AH4883" s="33"/>
      <c r="AI4883" s="33"/>
      <c r="AJ4883" s="33"/>
      <c r="AK4883" s="33"/>
      <c r="AL4883" s="33"/>
      <c r="AM4883" s="33"/>
      <c r="AN4883" s="33"/>
      <c r="AO4883" s="33"/>
      <c r="AP4883" s="34"/>
      <c r="AQ4883" s="34"/>
      <c r="AR4883" s="28"/>
      <c r="AS4883" s="29"/>
      <c r="AT4883" s="29"/>
      <c r="AU4883" s="29"/>
    </row>
    <row r="4884" spans="1:256" s="402" customFormat="1">
      <c r="A4884" s="13"/>
      <c r="B4884" s="8"/>
      <c r="C4884" s="8"/>
      <c r="D4884" s="113"/>
      <c r="E4884" s="404"/>
      <c r="F4884" s="33"/>
      <c r="G4884" s="282"/>
      <c r="H4884" s="283"/>
      <c r="I4884" s="33"/>
      <c r="J4884" s="33"/>
      <c r="K4884" s="33"/>
      <c r="L4884" s="33"/>
      <c r="M4884" s="33"/>
      <c r="N4884" s="33"/>
      <c r="O4884" s="33"/>
      <c r="P4884" s="33"/>
      <c r="Q4884" s="33"/>
      <c r="R4884" s="33"/>
      <c r="S4884" s="33"/>
      <c r="T4884" s="33"/>
      <c r="U4884" s="33"/>
      <c r="V4884" s="33"/>
      <c r="W4884" s="33"/>
      <c r="X4884" s="282"/>
      <c r="Y4884" s="33"/>
      <c r="Z4884" s="284"/>
      <c r="AA4884" s="284"/>
      <c r="AB4884" s="33"/>
      <c r="AC4884" s="33"/>
      <c r="AD4884" s="33"/>
      <c r="AE4884" s="33"/>
      <c r="AF4884" s="33"/>
      <c r="AG4884" s="33"/>
      <c r="AH4884" s="33"/>
      <c r="AI4884" s="33"/>
      <c r="AJ4884" s="33"/>
      <c r="AK4884" s="33"/>
      <c r="AL4884" s="33"/>
      <c r="AM4884" s="33"/>
      <c r="AN4884" s="33"/>
      <c r="AO4884" s="33"/>
      <c r="AP4884" s="34"/>
      <c r="AQ4884" s="34"/>
      <c r="AR4884" s="28"/>
      <c r="AS4884" s="29"/>
      <c r="AT4884" s="29"/>
      <c r="AU4884" s="29"/>
    </row>
    <row r="4885" spans="1:256" s="45" customFormat="1">
      <c r="A4885" s="12"/>
      <c r="B4885" s="9">
        <v>5</v>
      </c>
      <c r="C4885" s="9" t="s">
        <v>18</v>
      </c>
      <c r="D4885" s="81" t="s">
        <v>11</v>
      </c>
      <c r="E4885" s="405">
        <v>66500</v>
      </c>
      <c r="F4885" s="31">
        <f t="shared" ref="F4885:V4885" si="497">SUM(F4886:F4887)</f>
        <v>0</v>
      </c>
      <c r="G4885" s="31">
        <f t="shared" si="497"/>
        <v>0</v>
      </c>
      <c r="H4885" s="31">
        <f t="shared" si="497"/>
        <v>0</v>
      </c>
      <c r="I4885" s="31">
        <f t="shared" si="497"/>
        <v>0</v>
      </c>
      <c r="J4885" s="31">
        <f t="shared" si="497"/>
        <v>0</v>
      </c>
      <c r="K4885" s="31">
        <f t="shared" si="497"/>
        <v>0</v>
      </c>
      <c r="L4885" s="31">
        <f t="shared" si="497"/>
        <v>0</v>
      </c>
      <c r="M4885" s="31">
        <f t="shared" si="497"/>
        <v>0</v>
      </c>
      <c r="N4885" s="31">
        <f t="shared" si="497"/>
        <v>0</v>
      </c>
      <c r="O4885" s="31">
        <f t="shared" si="497"/>
        <v>0</v>
      </c>
      <c r="P4885" s="31">
        <f t="shared" si="497"/>
        <v>0</v>
      </c>
      <c r="Q4885" s="31">
        <f t="shared" si="497"/>
        <v>0</v>
      </c>
      <c r="R4885" s="31">
        <f t="shared" si="497"/>
        <v>0</v>
      </c>
      <c r="S4885" s="31">
        <f t="shared" si="497"/>
        <v>0</v>
      </c>
      <c r="T4885" s="31">
        <f t="shared" si="497"/>
        <v>0</v>
      </c>
      <c r="U4885" s="31">
        <f t="shared" si="497"/>
        <v>0</v>
      </c>
      <c r="V4885" s="31">
        <f t="shared" si="497"/>
        <v>0</v>
      </c>
      <c r="W4885" s="31">
        <f>SUM(O4885:V4885)</f>
        <v>0</v>
      </c>
      <c r="X4885" s="31">
        <f>SUM(X4886:X4887)</f>
        <v>0</v>
      </c>
      <c r="Y4885" s="31">
        <f>H4885+I4885+J4885+K4885+L4885+M4885+N4885+W4885+X4885</f>
        <v>0</v>
      </c>
      <c r="Z4885" s="31">
        <f t="shared" ref="Z4885:AK4885" si="498">SUM(Z4886:Z4887)</f>
        <v>0</v>
      </c>
      <c r="AA4885" s="31">
        <f t="shared" si="498"/>
        <v>0</v>
      </c>
      <c r="AB4885" s="31">
        <f t="shared" si="498"/>
        <v>0</v>
      </c>
      <c r="AC4885" s="31">
        <f t="shared" si="498"/>
        <v>0</v>
      </c>
      <c r="AD4885" s="31">
        <f t="shared" si="498"/>
        <v>0</v>
      </c>
      <c r="AE4885" s="31">
        <f t="shared" si="498"/>
        <v>0</v>
      </c>
      <c r="AF4885" s="31">
        <f t="shared" si="498"/>
        <v>0</v>
      </c>
      <c r="AG4885" s="31">
        <f t="shared" si="498"/>
        <v>0</v>
      </c>
      <c r="AH4885" s="31">
        <f t="shared" si="498"/>
        <v>0</v>
      </c>
      <c r="AI4885" s="31">
        <f t="shared" si="498"/>
        <v>0</v>
      </c>
      <c r="AJ4885" s="31">
        <f t="shared" si="498"/>
        <v>0</v>
      </c>
      <c r="AK4885" s="31">
        <f t="shared" si="498"/>
        <v>0</v>
      </c>
      <c r="AL4885" s="31">
        <f>SUM(AD4885:AK4885)</f>
        <v>0</v>
      </c>
      <c r="AM4885" s="31">
        <f>SUM(AM4886:AM4887)</f>
        <v>0</v>
      </c>
      <c r="AN4885" s="31">
        <f>SUM(AN4886:AN4887)</f>
        <v>0</v>
      </c>
      <c r="AO4885" s="31">
        <f>Z4885+AA4885+AB4885+AC4885+AL4885+AM4885+AN4885</f>
        <v>0</v>
      </c>
      <c r="AP4885" s="32">
        <f>E4885+Y4885-AO4885</f>
        <v>66500</v>
      </c>
      <c r="AQ4885" s="32"/>
      <c r="AR4885" s="28"/>
      <c r="AS4885" s="29">
        <f>E4885+H4885+I4885+J4885+K4885+L4885+M4885+N4885+W4885+X4885-Z4885-AB4885-AL4885-AC4885-AM4885-AN4885</f>
        <v>66500</v>
      </c>
      <c r="AT4885" s="29">
        <f>AP4885-AS4885</f>
        <v>0</v>
      </c>
      <c r="AU4885" s="29">
        <f>E4885</f>
        <v>66500</v>
      </c>
      <c r="AV4885" s="86">
        <f>AS4885-AU4885</f>
        <v>0</v>
      </c>
      <c r="AW4885" s="86">
        <f>Y4885-AO4885</f>
        <v>0</v>
      </c>
      <c r="AX4885" s="86">
        <f>AV4885-AW4885</f>
        <v>0</v>
      </c>
      <c r="AY4885" s="86"/>
      <c r="AZ4885" s="398"/>
      <c r="BA4885" s="86"/>
      <c r="BB4885" s="86"/>
      <c r="BC4885" s="86"/>
      <c r="BD4885" s="86"/>
      <c r="BE4885" s="86"/>
      <c r="BF4885" s="86"/>
      <c r="BG4885" s="86"/>
      <c r="BH4885" s="86"/>
      <c r="BI4885" s="86"/>
      <c r="BJ4885" s="86"/>
      <c r="BK4885" s="86"/>
      <c r="BL4885" s="86"/>
      <c r="BM4885" s="86"/>
      <c r="BN4885" s="86"/>
      <c r="BO4885" s="86"/>
      <c r="BP4885" s="86"/>
      <c r="BQ4885" s="86"/>
      <c r="BR4885" s="86"/>
      <c r="BS4885" s="86"/>
      <c r="BT4885" s="86"/>
      <c r="BU4885" s="86"/>
      <c r="BV4885" s="86"/>
      <c r="BW4885" s="86"/>
      <c r="BX4885" s="86"/>
      <c r="BY4885" s="86"/>
      <c r="BZ4885" s="86"/>
      <c r="CA4885" s="86"/>
      <c r="CB4885" s="86"/>
      <c r="CC4885" s="86"/>
      <c r="CD4885" s="86"/>
      <c r="CE4885" s="86"/>
      <c r="CF4885" s="86"/>
      <c r="CG4885" s="86"/>
      <c r="CH4885" s="86"/>
      <c r="CI4885" s="86"/>
      <c r="CJ4885" s="86"/>
      <c r="CK4885" s="86"/>
      <c r="CL4885" s="86"/>
      <c r="CM4885" s="86"/>
      <c r="CN4885" s="86"/>
      <c r="CO4885" s="86"/>
      <c r="CP4885" s="86"/>
      <c r="CQ4885" s="86"/>
      <c r="CR4885" s="86"/>
      <c r="CS4885" s="86"/>
      <c r="CT4885" s="86"/>
      <c r="CU4885" s="86"/>
      <c r="CV4885" s="86"/>
      <c r="CW4885" s="86"/>
      <c r="CX4885" s="86"/>
      <c r="CY4885" s="86"/>
      <c r="CZ4885" s="86"/>
      <c r="DA4885" s="86"/>
      <c r="DB4885" s="86"/>
      <c r="DC4885" s="86"/>
      <c r="DD4885" s="86"/>
      <c r="DE4885" s="86"/>
      <c r="DF4885" s="86"/>
      <c r="DG4885" s="86"/>
      <c r="DH4885" s="86"/>
      <c r="DI4885" s="86"/>
      <c r="DJ4885" s="86"/>
      <c r="DK4885" s="86"/>
      <c r="DL4885" s="86"/>
      <c r="DM4885" s="86"/>
      <c r="DN4885" s="86"/>
      <c r="DO4885" s="86"/>
      <c r="DP4885" s="86"/>
      <c r="DQ4885" s="86"/>
      <c r="DR4885" s="86"/>
      <c r="DS4885" s="86"/>
      <c r="DT4885" s="86"/>
      <c r="DU4885" s="86"/>
      <c r="DV4885" s="86"/>
      <c r="DW4885" s="86"/>
      <c r="DX4885" s="86"/>
      <c r="DY4885" s="86"/>
      <c r="DZ4885" s="86"/>
      <c r="EA4885" s="86"/>
      <c r="EB4885" s="86"/>
      <c r="EC4885" s="86"/>
      <c r="ED4885" s="86"/>
      <c r="EE4885" s="86"/>
      <c r="EF4885" s="86"/>
      <c r="EG4885" s="86"/>
      <c r="EH4885" s="86"/>
      <c r="EI4885" s="86"/>
      <c r="EJ4885" s="86"/>
      <c r="EK4885" s="86"/>
      <c r="EL4885" s="86"/>
      <c r="EM4885" s="86"/>
      <c r="EN4885" s="86"/>
      <c r="EO4885" s="86"/>
      <c r="EP4885" s="86"/>
      <c r="EQ4885" s="86"/>
      <c r="ER4885" s="86"/>
      <c r="ES4885" s="86"/>
      <c r="ET4885" s="86"/>
      <c r="EU4885" s="86"/>
      <c r="EV4885" s="86"/>
      <c r="EW4885" s="86"/>
      <c r="EX4885" s="86"/>
      <c r="EY4885" s="86"/>
      <c r="EZ4885" s="86"/>
      <c r="FA4885" s="86"/>
      <c r="FB4885" s="86"/>
      <c r="FC4885" s="86"/>
      <c r="FD4885" s="86"/>
      <c r="FE4885" s="86"/>
      <c r="FF4885" s="86"/>
      <c r="FG4885" s="86"/>
      <c r="FH4885" s="86"/>
      <c r="FI4885" s="86"/>
      <c r="FJ4885" s="86"/>
      <c r="FK4885" s="86"/>
      <c r="FL4885" s="86"/>
      <c r="FM4885" s="86"/>
      <c r="FN4885" s="86"/>
      <c r="FO4885" s="86"/>
      <c r="FP4885" s="86"/>
      <c r="FQ4885" s="86"/>
      <c r="FR4885" s="86"/>
      <c r="FS4885" s="86"/>
      <c r="FT4885" s="86"/>
      <c r="FU4885" s="86"/>
      <c r="FV4885" s="86"/>
      <c r="FW4885" s="86"/>
      <c r="FX4885" s="86"/>
      <c r="FY4885" s="86"/>
      <c r="FZ4885" s="86"/>
      <c r="GA4885" s="86"/>
      <c r="GB4885" s="86"/>
      <c r="GC4885" s="86"/>
      <c r="GD4885" s="86"/>
      <c r="GE4885" s="86"/>
      <c r="GF4885" s="86"/>
      <c r="GG4885" s="86"/>
      <c r="GH4885" s="86"/>
      <c r="GI4885" s="86"/>
      <c r="GJ4885" s="86"/>
      <c r="GK4885" s="86"/>
      <c r="GL4885" s="86"/>
      <c r="GM4885" s="86"/>
      <c r="GN4885" s="86"/>
      <c r="GO4885" s="86"/>
      <c r="GP4885" s="86"/>
      <c r="GQ4885" s="86"/>
      <c r="GR4885" s="86"/>
      <c r="GS4885" s="86"/>
      <c r="GT4885" s="86"/>
      <c r="GU4885" s="86"/>
      <c r="GV4885" s="86"/>
      <c r="GW4885" s="86"/>
      <c r="GX4885" s="86"/>
      <c r="GY4885" s="86"/>
      <c r="GZ4885" s="86"/>
      <c r="HA4885" s="86"/>
      <c r="HB4885" s="86"/>
      <c r="HC4885" s="86"/>
      <c r="HD4885" s="86"/>
      <c r="HE4885" s="86"/>
      <c r="HF4885" s="86"/>
      <c r="HG4885" s="86"/>
      <c r="HH4885" s="86"/>
      <c r="HI4885" s="86"/>
      <c r="HJ4885" s="86"/>
      <c r="HK4885" s="86"/>
      <c r="HL4885" s="86"/>
      <c r="HM4885" s="86"/>
      <c r="HN4885" s="86"/>
      <c r="HO4885" s="86"/>
      <c r="HP4885" s="86"/>
      <c r="HQ4885" s="86"/>
      <c r="HR4885" s="86"/>
      <c r="HS4885" s="86"/>
      <c r="HT4885" s="86"/>
      <c r="HU4885" s="86"/>
      <c r="HV4885" s="86"/>
      <c r="HW4885" s="86"/>
      <c r="HX4885" s="86"/>
      <c r="HY4885" s="86"/>
      <c r="HZ4885" s="86"/>
      <c r="IA4885" s="86"/>
      <c r="IB4885" s="86"/>
      <c r="IC4885" s="86"/>
      <c r="ID4885" s="86"/>
      <c r="IE4885" s="86"/>
      <c r="IF4885" s="86"/>
      <c r="IG4885" s="86"/>
      <c r="IH4885" s="86"/>
      <c r="II4885" s="86"/>
      <c r="IJ4885" s="86"/>
      <c r="IK4885" s="86"/>
      <c r="IL4885" s="86"/>
      <c r="IM4885" s="86"/>
      <c r="IN4885" s="86"/>
      <c r="IO4885" s="86"/>
      <c r="IP4885" s="86"/>
      <c r="IQ4885" s="86"/>
      <c r="IR4885" s="86"/>
      <c r="IS4885" s="86"/>
      <c r="IT4885" s="86"/>
      <c r="IU4885" s="86"/>
      <c r="IV4885" s="86"/>
    </row>
    <row r="4886" spans="1:256" s="402" customFormat="1">
      <c r="A4886" s="10"/>
      <c r="B4886" s="8"/>
      <c r="C4886" s="8"/>
      <c r="D4886" s="82"/>
      <c r="E4886" s="266"/>
      <c r="F4886" s="261"/>
      <c r="G4886" s="71"/>
      <c r="H4886" s="72"/>
      <c r="I4886" s="69"/>
      <c r="J4886" s="69"/>
      <c r="K4886" s="69"/>
      <c r="L4886" s="69"/>
      <c r="M4886" s="69"/>
      <c r="N4886" s="69"/>
      <c r="O4886" s="69"/>
      <c r="P4886" s="69"/>
      <c r="Q4886" s="69"/>
      <c r="R4886" s="69"/>
      <c r="S4886" s="69"/>
      <c r="T4886" s="69"/>
      <c r="U4886" s="69"/>
      <c r="V4886" s="69"/>
      <c r="W4886" s="69"/>
      <c r="X4886" s="71"/>
      <c r="Y4886" s="69"/>
      <c r="Z4886" s="73"/>
      <c r="AA4886" s="73"/>
      <c r="AB4886" s="69"/>
      <c r="AC4886" s="69"/>
      <c r="AD4886" s="69"/>
      <c r="AE4886" s="69"/>
      <c r="AF4886" s="69"/>
      <c r="AG4886" s="69"/>
      <c r="AH4886" s="69"/>
      <c r="AI4886" s="69"/>
      <c r="AJ4886" s="69"/>
      <c r="AK4886" s="69"/>
      <c r="AL4886" s="69"/>
      <c r="AM4886" s="69"/>
      <c r="AN4886" s="69"/>
      <c r="AO4886" s="69"/>
      <c r="AP4886" s="70"/>
      <c r="AQ4886" s="70"/>
      <c r="AR4886" s="76"/>
      <c r="AS4886" s="60"/>
      <c r="AT4886" s="60"/>
      <c r="AU4886" s="60"/>
      <c r="AV4886" s="21"/>
      <c r="AW4886" s="21"/>
      <c r="AX4886" s="21"/>
      <c r="AY4886" s="21"/>
      <c r="AZ4886" s="21"/>
      <c r="BA4886" s="21"/>
      <c r="BB4886" s="21"/>
      <c r="BC4886" s="21"/>
      <c r="BD4886" s="21"/>
      <c r="BE4886" s="21"/>
      <c r="BF4886" s="21"/>
      <c r="BG4886" s="21"/>
      <c r="BH4886" s="21"/>
      <c r="BI4886" s="21"/>
      <c r="BJ4886" s="21"/>
      <c r="BK4886" s="21"/>
      <c r="BL4886" s="21"/>
      <c r="BM4886" s="21"/>
      <c r="BN4886" s="21"/>
      <c r="BO4886" s="21"/>
      <c r="BP4886" s="21"/>
      <c r="BQ4886" s="21"/>
      <c r="BR4886" s="21"/>
      <c r="BS4886" s="21"/>
      <c r="BT4886" s="21"/>
      <c r="BU4886" s="21"/>
      <c r="BV4886" s="21"/>
      <c r="BW4886" s="21"/>
      <c r="BX4886" s="21"/>
      <c r="BY4886" s="21"/>
      <c r="BZ4886" s="21"/>
      <c r="CA4886" s="21"/>
      <c r="CB4886" s="21"/>
      <c r="CC4886" s="21"/>
      <c r="CD4886" s="21"/>
      <c r="CE4886" s="21"/>
      <c r="CF4886" s="21"/>
      <c r="CG4886" s="21"/>
      <c r="CH4886" s="21"/>
      <c r="CI4886" s="21"/>
      <c r="CJ4886" s="21"/>
      <c r="CK4886" s="21"/>
      <c r="CL4886" s="21"/>
      <c r="CM4886" s="21"/>
      <c r="CN4886" s="21"/>
      <c r="CO4886" s="21"/>
      <c r="CP4886" s="21"/>
      <c r="CQ4886" s="21"/>
      <c r="CR4886" s="21"/>
      <c r="CS4886" s="21"/>
      <c r="CT4886" s="21"/>
      <c r="CU4886" s="21"/>
      <c r="CV4886" s="21"/>
      <c r="CW4886" s="21"/>
      <c r="CX4886" s="21"/>
      <c r="CY4886" s="21"/>
      <c r="CZ4886" s="21"/>
      <c r="DA4886" s="21"/>
      <c r="DB4886" s="21"/>
      <c r="DC4886" s="21"/>
      <c r="DD4886" s="21"/>
      <c r="DE4886" s="21"/>
      <c r="DF4886" s="21"/>
      <c r="DG4886" s="21"/>
      <c r="DH4886" s="21"/>
      <c r="DI4886" s="21"/>
      <c r="DJ4886" s="21"/>
      <c r="DK4886" s="21"/>
      <c r="DL4886" s="21"/>
      <c r="DM4886" s="21"/>
      <c r="DN4886" s="21"/>
      <c r="DO4886" s="21"/>
      <c r="DP4886" s="21"/>
      <c r="DQ4886" s="21"/>
      <c r="DR4886" s="21"/>
      <c r="DS4886" s="21"/>
      <c r="DT4886" s="21"/>
      <c r="DU4886" s="21"/>
      <c r="DV4886" s="21"/>
      <c r="DW4886" s="21"/>
      <c r="DX4886" s="21"/>
      <c r="DY4886" s="21"/>
      <c r="DZ4886" s="21"/>
      <c r="EA4886" s="21"/>
      <c r="EB4886" s="21"/>
      <c r="EC4886" s="21"/>
      <c r="ED4886" s="21"/>
      <c r="EE4886" s="21"/>
      <c r="EF4886" s="21"/>
      <c r="EG4886" s="21"/>
      <c r="EH4886" s="21"/>
      <c r="EI4886" s="21"/>
      <c r="EJ4886" s="21"/>
      <c r="EK4886" s="21"/>
      <c r="EL4886" s="21"/>
      <c r="EM4886" s="21"/>
      <c r="EN4886" s="21"/>
      <c r="EO4886" s="21"/>
      <c r="EP4886" s="21"/>
      <c r="EQ4886" s="21"/>
      <c r="ER4886" s="21"/>
      <c r="ES4886" s="21"/>
      <c r="ET4886" s="21"/>
      <c r="EU4886" s="21"/>
      <c r="EV4886" s="21"/>
      <c r="EW4886" s="21"/>
      <c r="EX4886" s="21"/>
      <c r="EY4886" s="21"/>
      <c r="EZ4886" s="21"/>
      <c r="FA4886" s="21"/>
      <c r="FB4886" s="21"/>
      <c r="FC4886" s="21"/>
      <c r="FD4886" s="21"/>
      <c r="FE4886" s="21"/>
      <c r="FF4886" s="21"/>
      <c r="FG4886" s="21"/>
      <c r="FH4886" s="21"/>
      <c r="FI4886" s="21"/>
      <c r="FJ4886" s="21"/>
      <c r="FK4886" s="21"/>
      <c r="FL4886" s="21"/>
      <c r="FM4886" s="21"/>
      <c r="FN4886" s="21"/>
      <c r="FO4886" s="21"/>
      <c r="FP4886" s="21"/>
      <c r="FQ4886" s="21"/>
      <c r="FR4886" s="21"/>
      <c r="FS4886" s="21"/>
      <c r="FT4886" s="21"/>
      <c r="FU4886" s="21"/>
      <c r="FV4886" s="21"/>
      <c r="FW4886" s="21"/>
      <c r="FX4886" s="21"/>
      <c r="FY4886" s="21"/>
      <c r="FZ4886" s="21"/>
      <c r="GA4886" s="21"/>
      <c r="GB4886" s="21"/>
      <c r="GC4886" s="21"/>
      <c r="GD4886" s="21"/>
      <c r="GE4886" s="21"/>
      <c r="GF4886" s="21"/>
      <c r="GG4886" s="21"/>
      <c r="GH4886" s="21"/>
      <c r="GI4886" s="21"/>
      <c r="GJ4886" s="21"/>
      <c r="GK4886" s="21"/>
      <c r="GL4886" s="21"/>
      <c r="GM4886" s="21"/>
      <c r="GN4886" s="21"/>
      <c r="GO4886" s="21"/>
      <c r="GP4886" s="21"/>
      <c r="GQ4886" s="21"/>
      <c r="GR4886" s="21"/>
      <c r="GS4886" s="21"/>
      <c r="GT4886" s="21"/>
      <c r="GU4886" s="21"/>
      <c r="GV4886" s="21"/>
      <c r="GW4886" s="21"/>
      <c r="GX4886" s="21"/>
      <c r="GY4886" s="21"/>
      <c r="GZ4886" s="21"/>
      <c r="HA4886" s="21"/>
      <c r="HB4886" s="21"/>
      <c r="HC4886" s="21"/>
      <c r="HD4886" s="21"/>
      <c r="HE4886" s="21"/>
      <c r="HF4886" s="21"/>
      <c r="HG4886" s="21"/>
      <c r="HH4886" s="21"/>
      <c r="HI4886" s="21"/>
      <c r="HJ4886" s="21"/>
      <c r="HK4886" s="21"/>
      <c r="HL4886" s="21"/>
      <c r="HM4886" s="21"/>
      <c r="HN4886" s="21"/>
      <c r="HO4886" s="21"/>
      <c r="HP4886" s="21"/>
      <c r="HQ4886" s="21"/>
      <c r="HR4886" s="21"/>
      <c r="HS4886" s="21"/>
      <c r="HT4886" s="21"/>
      <c r="HU4886" s="21"/>
      <c r="HV4886" s="21"/>
      <c r="HW4886" s="21"/>
      <c r="HX4886" s="21"/>
      <c r="HY4886" s="21"/>
      <c r="HZ4886" s="21"/>
      <c r="IA4886" s="21"/>
      <c r="IB4886" s="21"/>
      <c r="IC4886" s="21"/>
      <c r="ID4886" s="21"/>
      <c r="IE4886" s="21"/>
      <c r="IF4886" s="21"/>
      <c r="IG4886" s="21"/>
      <c r="IH4886" s="21"/>
      <c r="II4886" s="21"/>
      <c r="IJ4886" s="21"/>
      <c r="IK4886" s="21"/>
      <c r="IL4886" s="21"/>
      <c r="IM4886" s="21"/>
      <c r="IN4886" s="21"/>
      <c r="IO4886" s="21"/>
      <c r="IP4886" s="21"/>
      <c r="IQ4886" s="21"/>
      <c r="IR4886" s="21"/>
      <c r="IS4886" s="21"/>
      <c r="IT4886" s="21"/>
      <c r="IU4886" s="21"/>
      <c r="IV4886" s="21"/>
    </row>
    <row r="4887" spans="1:256" s="21" customFormat="1">
      <c r="A4887" s="10"/>
      <c r="B4887" s="8"/>
      <c r="C4887" s="8"/>
      <c r="D4887" s="82"/>
      <c r="E4887" s="33"/>
      <c r="F4887" s="261"/>
      <c r="G4887" s="71"/>
      <c r="H4887" s="283"/>
      <c r="I4887" s="33"/>
      <c r="J4887" s="33"/>
      <c r="K4887" s="33"/>
      <c r="L4887" s="33"/>
      <c r="M4887" s="33"/>
      <c r="N4887" s="33"/>
      <c r="O4887" s="33"/>
      <c r="P4887" s="33"/>
      <c r="Q4887" s="33"/>
      <c r="R4887" s="33"/>
      <c r="S4887" s="33"/>
      <c r="T4887" s="33"/>
      <c r="U4887" s="33"/>
      <c r="V4887" s="33"/>
      <c r="W4887" s="33"/>
      <c r="X4887" s="282"/>
      <c r="Y4887" s="69"/>
      <c r="Z4887" s="284"/>
      <c r="AA4887" s="284"/>
      <c r="AB4887" s="33"/>
      <c r="AC4887" s="33"/>
      <c r="AD4887" s="33"/>
      <c r="AE4887" s="33"/>
      <c r="AF4887" s="33"/>
      <c r="AG4887" s="33"/>
      <c r="AH4887" s="33"/>
      <c r="AI4887" s="33"/>
      <c r="AJ4887" s="33"/>
      <c r="AK4887" s="33"/>
      <c r="AL4887" s="33"/>
      <c r="AM4887" s="33"/>
      <c r="AN4887" s="33"/>
      <c r="AO4887" s="69"/>
      <c r="AP4887" s="70"/>
      <c r="AQ4887" s="70"/>
      <c r="AR4887" s="76"/>
      <c r="AS4887" s="60"/>
      <c r="AT4887" s="60"/>
      <c r="AU4887" s="60"/>
    </row>
    <row r="4888" spans="1:256" s="45" customFormat="1">
      <c r="A4888" s="12"/>
      <c r="B4888" s="9">
        <v>6</v>
      </c>
      <c r="C4888" s="9" t="s">
        <v>19</v>
      </c>
      <c r="D4888" s="81" t="s">
        <v>7</v>
      </c>
      <c r="E4888" s="31">
        <v>0</v>
      </c>
      <c r="F4888" s="31">
        <f t="shared" ref="F4888:V4888" si="499">SUM(F4889:F4890)</f>
        <v>0</v>
      </c>
      <c r="G4888" s="31">
        <f t="shared" si="499"/>
        <v>0</v>
      </c>
      <c r="H4888" s="31">
        <f t="shared" si="499"/>
        <v>0</v>
      </c>
      <c r="I4888" s="31">
        <f t="shared" si="499"/>
        <v>0</v>
      </c>
      <c r="J4888" s="31">
        <f t="shared" si="499"/>
        <v>0</v>
      </c>
      <c r="K4888" s="31">
        <f t="shared" si="499"/>
        <v>0</v>
      </c>
      <c r="L4888" s="31">
        <f t="shared" si="499"/>
        <v>0</v>
      </c>
      <c r="M4888" s="31">
        <f t="shared" si="499"/>
        <v>0</v>
      </c>
      <c r="N4888" s="31">
        <f t="shared" si="499"/>
        <v>0</v>
      </c>
      <c r="O4888" s="31">
        <f t="shared" si="499"/>
        <v>0</v>
      </c>
      <c r="P4888" s="31">
        <f t="shared" si="499"/>
        <v>0</v>
      </c>
      <c r="Q4888" s="31">
        <f t="shared" si="499"/>
        <v>0</v>
      </c>
      <c r="R4888" s="31">
        <f t="shared" si="499"/>
        <v>0</v>
      </c>
      <c r="S4888" s="31">
        <f t="shared" si="499"/>
        <v>0</v>
      </c>
      <c r="T4888" s="31">
        <f t="shared" si="499"/>
        <v>0</v>
      </c>
      <c r="U4888" s="31">
        <f t="shared" si="499"/>
        <v>0</v>
      </c>
      <c r="V4888" s="31">
        <f t="shared" si="499"/>
        <v>0</v>
      </c>
      <c r="W4888" s="31">
        <f>SUM(O4888:V4888)</f>
        <v>0</v>
      </c>
      <c r="X4888" s="31">
        <f>SUM(X4889:X4890)</f>
        <v>0</v>
      </c>
      <c r="Y4888" s="31">
        <f>H4888+I4888+J4888+K4888+L4888+M4888+N4888+W4888+X4888</f>
        <v>0</v>
      </c>
      <c r="Z4888" s="31">
        <f t="shared" ref="Z4888:AK4888" si="500">SUM(Z4889:Z4890)</f>
        <v>0</v>
      </c>
      <c r="AA4888" s="31">
        <f t="shared" si="500"/>
        <v>0</v>
      </c>
      <c r="AB4888" s="31">
        <f t="shared" si="500"/>
        <v>0</v>
      </c>
      <c r="AC4888" s="31">
        <f t="shared" si="500"/>
        <v>0</v>
      </c>
      <c r="AD4888" s="31">
        <f t="shared" si="500"/>
        <v>0</v>
      </c>
      <c r="AE4888" s="31">
        <f t="shared" si="500"/>
        <v>0</v>
      </c>
      <c r="AF4888" s="31">
        <f t="shared" si="500"/>
        <v>0</v>
      </c>
      <c r="AG4888" s="31">
        <f t="shared" si="500"/>
        <v>0</v>
      </c>
      <c r="AH4888" s="31">
        <f t="shared" si="500"/>
        <v>0</v>
      </c>
      <c r="AI4888" s="31">
        <f t="shared" si="500"/>
        <v>0</v>
      </c>
      <c r="AJ4888" s="31">
        <f t="shared" si="500"/>
        <v>0</v>
      </c>
      <c r="AK4888" s="31">
        <f t="shared" si="500"/>
        <v>0</v>
      </c>
      <c r="AL4888" s="31">
        <f>SUM(AD4888:AK4888)</f>
        <v>0</v>
      </c>
      <c r="AM4888" s="31">
        <f>SUM(AM4889:AM4890)</f>
        <v>0</v>
      </c>
      <c r="AN4888" s="31">
        <f>SUM(AN4889:AN4890)</f>
        <v>0</v>
      </c>
      <c r="AO4888" s="31">
        <f>Z4888+AA4888+AB4888+AC4888+AL4888+AM4888+AN4888</f>
        <v>0</v>
      </c>
      <c r="AP4888" s="32">
        <f>E4888+Y4888-AO4888</f>
        <v>0</v>
      </c>
      <c r="AQ4888" s="32"/>
      <c r="AR4888" s="28"/>
      <c r="AS4888" s="29">
        <f>E4888+H4888+I4888+J4888+K4888+L4888+M4888+N4888+W4888+X4888-Z4888-AB4888-AL4888-AC4888-AM4888-AN4888</f>
        <v>0</v>
      </c>
      <c r="AT4888" s="29">
        <f>AP4888-AS4888</f>
        <v>0</v>
      </c>
      <c r="AU4888" s="29">
        <f>E4888</f>
        <v>0</v>
      </c>
      <c r="AV4888" s="86">
        <f>AS4888-AU4888</f>
        <v>0</v>
      </c>
      <c r="AW4888" s="86">
        <f>Y4888-AO4888</f>
        <v>0</v>
      </c>
      <c r="AX4888" s="86">
        <f>AV4888-AW4888</f>
        <v>0</v>
      </c>
      <c r="AY4888" s="86"/>
      <c r="AZ4888" s="398"/>
      <c r="BA4888" s="86"/>
      <c r="BB4888" s="86"/>
      <c r="BC4888" s="86"/>
      <c r="BD4888" s="86"/>
      <c r="BE4888" s="86"/>
      <c r="BF4888" s="86"/>
      <c r="BG4888" s="86"/>
      <c r="BH4888" s="86"/>
      <c r="BI4888" s="86"/>
      <c r="BJ4888" s="86"/>
      <c r="BK4888" s="86"/>
      <c r="BL4888" s="86"/>
      <c r="BM4888" s="86"/>
      <c r="BN4888" s="86"/>
      <c r="BO4888" s="86"/>
      <c r="BP4888" s="86"/>
      <c r="BQ4888" s="86"/>
      <c r="BR4888" s="86"/>
      <c r="BS4888" s="86"/>
      <c r="BT4888" s="86"/>
      <c r="BU4888" s="86"/>
      <c r="BV4888" s="86"/>
      <c r="BW4888" s="86"/>
      <c r="BX4888" s="86"/>
      <c r="BY4888" s="86"/>
      <c r="BZ4888" s="86"/>
      <c r="CA4888" s="86"/>
      <c r="CB4888" s="86"/>
      <c r="CC4888" s="86"/>
      <c r="CD4888" s="86"/>
      <c r="CE4888" s="86"/>
      <c r="CF4888" s="86"/>
      <c r="CG4888" s="86"/>
      <c r="CH4888" s="86"/>
      <c r="CI4888" s="86"/>
      <c r="CJ4888" s="86"/>
      <c r="CK4888" s="86"/>
      <c r="CL4888" s="86"/>
      <c r="CM4888" s="86"/>
      <c r="CN4888" s="86"/>
      <c r="CO4888" s="86"/>
      <c r="CP4888" s="86"/>
      <c r="CQ4888" s="86"/>
      <c r="CR4888" s="86"/>
      <c r="CS4888" s="86"/>
      <c r="CT4888" s="86"/>
      <c r="CU4888" s="86"/>
      <c r="CV4888" s="86"/>
      <c r="CW4888" s="86"/>
      <c r="CX4888" s="86"/>
      <c r="CY4888" s="86"/>
      <c r="CZ4888" s="86"/>
      <c r="DA4888" s="86"/>
      <c r="DB4888" s="86"/>
      <c r="DC4888" s="86"/>
      <c r="DD4888" s="86"/>
      <c r="DE4888" s="86"/>
      <c r="DF4888" s="86"/>
      <c r="DG4888" s="86"/>
      <c r="DH4888" s="86"/>
      <c r="DI4888" s="86"/>
      <c r="DJ4888" s="86"/>
      <c r="DK4888" s="86"/>
      <c r="DL4888" s="86"/>
      <c r="DM4888" s="86"/>
      <c r="DN4888" s="86"/>
      <c r="DO4888" s="86"/>
      <c r="DP4888" s="86"/>
      <c r="DQ4888" s="86"/>
      <c r="DR4888" s="86"/>
      <c r="DS4888" s="86"/>
      <c r="DT4888" s="86"/>
      <c r="DU4888" s="86"/>
      <c r="DV4888" s="86"/>
      <c r="DW4888" s="86"/>
      <c r="DX4888" s="86"/>
      <c r="DY4888" s="86"/>
      <c r="DZ4888" s="86"/>
      <c r="EA4888" s="86"/>
      <c r="EB4888" s="86"/>
      <c r="EC4888" s="86"/>
      <c r="ED4888" s="86"/>
      <c r="EE4888" s="86"/>
      <c r="EF4888" s="86"/>
      <c r="EG4888" s="86"/>
      <c r="EH4888" s="86"/>
      <c r="EI4888" s="86"/>
      <c r="EJ4888" s="86"/>
      <c r="EK4888" s="86"/>
      <c r="EL4888" s="86"/>
      <c r="EM4888" s="86"/>
      <c r="EN4888" s="86"/>
      <c r="EO4888" s="86"/>
      <c r="EP4888" s="86"/>
      <c r="EQ4888" s="86"/>
      <c r="ER4888" s="86"/>
      <c r="ES4888" s="86"/>
      <c r="ET4888" s="86"/>
      <c r="EU4888" s="86"/>
      <c r="EV4888" s="86"/>
      <c r="EW4888" s="86"/>
      <c r="EX4888" s="86"/>
      <c r="EY4888" s="86"/>
      <c r="EZ4888" s="86"/>
      <c r="FA4888" s="86"/>
      <c r="FB4888" s="86"/>
      <c r="FC4888" s="86"/>
      <c r="FD4888" s="86"/>
      <c r="FE4888" s="86"/>
      <c r="FF4888" s="86"/>
      <c r="FG4888" s="86"/>
      <c r="FH4888" s="86"/>
      <c r="FI4888" s="86"/>
      <c r="FJ4888" s="86"/>
      <c r="FK4888" s="86"/>
      <c r="FL4888" s="86"/>
      <c r="FM4888" s="86"/>
      <c r="FN4888" s="86"/>
      <c r="FO4888" s="86"/>
      <c r="FP4888" s="86"/>
      <c r="FQ4888" s="86"/>
      <c r="FR4888" s="86"/>
      <c r="FS4888" s="86"/>
      <c r="FT4888" s="86"/>
      <c r="FU4888" s="86"/>
      <c r="FV4888" s="86"/>
      <c r="FW4888" s="86"/>
      <c r="FX4888" s="86"/>
      <c r="FY4888" s="86"/>
      <c r="FZ4888" s="86"/>
      <c r="GA4888" s="86"/>
      <c r="GB4888" s="86"/>
      <c r="GC4888" s="86"/>
      <c r="GD4888" s="86"/>
      <c r="GE4888" s="86"/>
      <c r="GF4888" s="86"/>
      <c r="GG4888" s="86"/>
      <c r="GH4888" s="86"/>
      <c r="GI4888" s="86"/>
      <c r="GJ4888" s="86"/>
      <c r="GK4888" s="86"/>
      <c r="GL4888" s="86"/>
      <c r="GM4888" s="86"/>
      <c r="GN4888" s="86"/>
      <c r="GO4888" s="86"/>
      <c r="GP4888" s="86"/>
      <c r="GQ4888" s="86"/>
      <c r="GR4888" s="86"/>
      <c r="GS4888" s="86"/>
      <c r="GT4888" s="86"/>
      <c r="GU4888" s="86"/>
      <c r="GV4888" s="86"/>
      <c r="GW4888" s="86"/>
      <c r="GX4888" s="86"/>
      <c r="GY4888" s="86"/>
      <c r="GZ4888" s="86"/>
      <c r="HA4888" s="86"/>
      <c r="HB4888" s="86"/>
      <c r="HC4888" s="86"/>
      <c r="HD4888" s="86"/>
      <c r="HE4888" s="86"/>
      <c r="HF4888" s="86"/>
      <c r="HG4888" s="86"/>
      <c r="HH4888" s="86"/>
      <c r="HI4888" s="86"/>
      <c r="HJ4888" s="86"/>
      <c r="HK4888" s="86"/>
      <c r="HL4888" s="86"/>
      <c r="HM4888" s="86"/>
      <c r="HN4888" s="86"/>
      <c r="HO4888" s="86"/>
      <c r="HP4888" s="86"/>
      <c r="HQ4888" s="86"/>
      <c r="HR4888" s="86"/>
      <c r="HS4888" s="86"/>
      <c r="HT4888" s="86"/>
      <c r="HU4888" s="86"/>
      <c r="HV4888" s="86"/>
      <c r="HW4888" s="86"/>
      <c r="HX4888" s="86"/>
      <c r="HY4888" s="86"/>
      <c r="HZ4888" s="86"/>
      <c r="IA4888" s="86"/>
      <c r="IB4888" s="86"/>
      <c r="IC4888" s="86"/>
      <c r="ID4888" s="86"/>
      <c r="IE4888" s="86"/>
      <c r="IF4888" s="86"/>
      <c r="IG4888" s="86"/>
      <c r="IH4888" s="86"/>
      <c r="II4888" s="86"/>
      <c r="IJ4888" s="86"/>
      <c r="IK4888" s="86"/>
      <c r="IL4888" s="86"/>
      <c r="IM4888" s="86"/>
      <c r="IN4888" s="86"/>
      <c r="IO4888" s="86"/>
      <c r="IP4888" s="86"/>
      <c r="IQ4888" s="86"/>
      <c r="IR4888" s="86"/>
      <c r="IS4888" s="86"/>
      <c r="IT4888" s="86"/>
      <c r="IU4888" s="86"/>
      <c r="IV4888" s="86"/>
    </row>
    <row r="4889" spans="1:256" s="21" customFormat="1">
      <c r="A4889" s="13"/>
      <c r="B4889" s="8"/>
      <c r="C4889" s="8"/>
      <c r="D4889" s="113"/>
      <c r="E4889" s="33"/>
      <c r="F4889" s="34"/>
      <c r="G4889" s="63"/>
      <c r="H4889" s="67"/>
      <c r="I4889" s="34"/>
      <c r="J4889" s="34"/>
      <c r="K4889" s="34"/>
      <c r="L4889" s="34"/>
      <c r="M4889" s="34"/>
      <c r="N4889" s="34"/>
      <c r="O4889" s="34"/>
      <c r="P4889" s="34"/>
      <c r="Q4889" s="34"/>
      <c r="R4889" s="34"/>
      <c r="S4889" s="34"/>
      <c r="T4889" s="34"/>
      <c r="U4889" s="34"/>
      <c r="V4889" s="34"/>
      <c r="W4889" s="34"/>
      <c r="X4889" s="63"/>
      <c r="Y4889" s="34"/>
      <c r="Z4889" s="65"/>
      <c r="AA4889" s="65"/>
      <c r="AB4889" s="34"/>
      <c r="AC4889" s="34"/>
      <c r="AD4889" s="34"/>
      <c r="AE4889" s="34"/>
      <c r="AF4889" s="34"/>
      <c r="AG4889" s="34"/>
      <c r="AH4889" s="34"/>
      <c r="AI4889" s="34"/>
      <c r="AJ4889" s="34"/>
      <c r="AK4889" s="34"/>
      <c r="AL4889" s="34"/>
      <c r="AM4889" s="34"/>
      <c r="AN4889" s="34"/>
      <c r="AO4889" s="34"/>
      <c r="AP4889" s="34"/>
      <c r="AQ4889" s="34"/>
      <c r="AR4889" s="28"/>
      <c r="AS4889" s="29"/>
      <c r="AT4889" s="29"/>
      <c r="AU4889" s="29"/>
      <c r="AV4889" s="402"/>
      <c r="AW4889" s="402"/>
      <c r="AX4889" s="402"/>
      <c r="AY4889" s="402"/>
      <c r="AZ4889" s="402"/>
      <c r="BA4889" s="402"/>
      <c r="BB4889" s="402"/>
      <c r="BC4889" s="402"/>
      <c r="BD4889" s="402"/>
      <c r="BE4889" s="402"/>
      <c r="BF4889" s="402"/>
      <c r="BG4889" s="402"/>
      <c r="BH4889" s="402"/>
      <c r="BI4889" s="402"/>
      <c r="BJ4889" s="402"/>
      <c r="BK4889" s="402"/>
      <c r="BL4889" s="402"/>
      <c r="BM4889" s="402"/>
      <c r="BN4889" s="402"/>
      <c r="BO4889" s="402"/>
      <c r="BP4889" s="402"/>
      <c r="BQ4889" s="402"/>
      <c r="BR4889" s="402"/>
      <c r="BS4889" s="402"/>
      <c r="BT4889" s="402"/>
      <c r="BU4889" s="402"/>
      <c r="BV4889" s="402"/>
      <c r="BW4889" s="402"/>
      <c r="BX4889" s="402"/>
      <c r="BY4889" s="402"/>
      <c r="BZ4889" s="402"/>
      <c r="CA4889" s="402"/>
      <c r="CB4889" s="402"/>
      <c r="CC4889" s="402"/>
      <c r="CD4889" s="402"/>
      <c r="CE4889" s="402"/>
      <c r="CF4889" s="402"/>
      <c r="CG4889" s="402"/>
      <c r="CH4889" s="402"/>
      <c r="CI4889" s="402"/>
      <c r="CJ4889" s="402"/>
      <c r="CK4889" s="402"/>
      <c r="CL4889" s="402"/>
      <c r="CM4889" s="402"/>
      <c r="CN4889" s="402"/>
      <c r="CO4889" s="402"/>
      <c r="CP4889" s="402"/>
      <c r="CQ4889" s="402"/>
      <c r="CR4889" s="402"/>
      <c r="CS4889" s="402"/>
      <c r="CT4889" s="402"/>
      <c r="CU4889" s="402"/>
      <c r="CV4889" s="402"/>
      <c r="CW4889" s="402"/>
      <c r="CX4889" s="402"/>
      <c r="CY4889" s="402"/>
      <c r="CZ4889" s="402"/>
      <c r="DA4889" s="402"/>
      <c r="DB4889" s="402"/>
      <c r="DC4889" s="402"/>
      <c r="DD4889" s="402"/>
      <c r="DE4889" s="402"/>
      <c r="DF4889" s="402"/>
      <c r="DG4889" s="402"/>
      <c r="DH4889" s="402"/>
      <c r="DI4889" s="402"/>
      <c r="DJ4889" s="402"/>
      <c r="DK4889" s="402"/>
      <c r="DL4889" s="402"/>
      <c r="DM4889" s="402"/>
      <c r="DN4889" s="402"/>
      <c r="DO4889" s="402"/>
      <c r="DP4889" s="402"/>
      <c r="DQ4889" s="402"/>
      <c r="DR4889" s="402"/>
      <c r="DS4889" s="402"/>
      <c r="DT4889" s="402"/>
      <c r="DU4889" s="402"/>
      <c r="DV4889" s="402"/>
      <c r="DW4889" s="402"/>
      <c r="DX4889" s="402"/>
      <c r="DY4889" s="402"/>
      <c r="DZ4889" s="402"/>
      <c r="EA4889" s="402"/>
      <c r="EB4889" s="402"/>
      <c r="EC4889" s="402"/>
      <c r="ED4889" s="402"/>
      <c r="EE4889" s="402"/>
      <c r="EF4889" s="402"/>
      <c r="EG4889" s="402"/>
      <c r="EH4889" s="402"/>
      <c r="EI4889" s="402"/>
      <c r="EJ4889" s="402"/>
      <c r="EK4889" s="402"/>
      <c r="EL4889" s="402"/>
      <c r="EM4889" s="402"/>
      <c r="EN4889" s="402"/>
      <c r="EO4889" s="402"/>
      <c r="EP4889" s="402"/>
      <c r="EQ4889" s="402"/>
      <c r="ER4889" s="402"/>
      <c r="ES4889" s="402"/>
      <c r="ET4889" s="402"/>
      <c r="EU4889" s="402"/>
      <c r="EV4889" s="402"/>
      <c r="EW4889" s="402"/>
      <c r="EX4889" s="402"/>
      <c r="EY4889" s="402"/>
      <c r="EZ4889" s="402"/>
      <c r="FA4889" s="402"/>
      <c r="FB4889" s="402"/>
      <c r="FC4889" s="402"/>
      <c r="FD4889" s="402"/>
      <c r="FE4889" s="402"/>
      <c r="FF4889" s="402"/>
      <c r="FG4889" s="402"/>
      <c r="FH4889" s="402"/>
      <c r="FI4889" s="402"/>
      <c r="FJ4889" s="402"/>
      <c r="FK4889" s="402"/>
      <c r="FL4889" s="402"/>
      <c r="FM4889" s="402"/>
      <c r="FN4889" s="402"/>
      <c r="FO4889" s="402"/>
      <c r="FP4889" s="402"/>
      <c r="FQ4889" s="402"/>
      <c r="FR4889" s="402"/>
      <c r="FS4889" s="402"/>
      <c r="FT4889" s="402"/>
      <c r="FU4889" s="402"/>
      <c r="FV4889" s="402"/>
      <c r="FW4889" s="402"/>
      <c r="FX4889" s="402"/>
      <c r="FY4889" s="402"/>
      <c r="FZ4889" s="402"/>
      <c r="GA4889" s="402"/>
      <c r="GB4889" s="402"/>
      <c r="GC4889" s="402"/>
      <c r="GD4889" s="402"/>
      <c r="GE4889" s="402"/>
      <c r="GF4889" s="402"/>
      <c r="GG4889" s="402"/>
      <c r="GH4889" s="402"/>
      <c r="GI4889" s="402"/>
      <c r="GJ4889" s="402"/>
      <c r="GK4889" s="402"/>
      <c r="GL4889" s="402"/>
      <c r="GM4889" s="402"/>
      <c r="GN4889" s="402"/>
      <c r="GO4889" s="402"/>
      <c r="GP4889" s="402"/>
      <c r="GQ4889" s="402"/>
      <c r="GR4889" s="402"/>
      <c r="GS4889" s="402"/>
      <c r="GT4889" s="402"/>
      <c r="GU4889" s="402"/>
      <c r="GV4889" s="402"/>
      <c r="GW4889" s="402"/>
      <c r="GX4889" s="402"/>
      <c r="GY4889" s="402"/>
      <c r="GZ4889" s="402"/>
      <c r="HA4889" s="402"/>
      <c r="HB4889" s="402"/>
      <c r="HC4889" s="402"/>
      <c r="HD4889" s="402"/>
      <c r="HE4889" s="402"/>
      <c r="HF4889" s="402"/>
      <c r="HG4889" s="402"/>
      <c r="HH4889" s="402"/>
      <c r="HI4889" s="402"/>
      <c r="HJ4889" s="402"/>
      <c r="HK4889" s="402"/>
      <c r="HL4889" s="402"/>
      <c r="HM4889" s="402"/>
      <c r="HN4889" s="402"/>
      <c r="HO4889" s="402"/>
      <c r="HP4889" s="402"/>
      <c r="HQ4889" s="402"/>
      <c r="HR4889" s="402"/>
      <c r="HS4889" s="402"/>
      <c r="HT4889" s="402"/>
      <c r="HU4889" s="402"/>
      <c r="HV4889" s="402"/>
      <c r="HW4889" s="402"/>
      <c r="HX4889" s="402"/>
      <c r="HY4889" s="402"/>
      <c r="HZ4889" s="402"/>
      <c r="IA4889" s="402"/>
      <c r="IB4889" s="402"/>
      <c r="IC4889" s="402"/>
      <c r="ID4889" s="402"/>
      <c r="IE4889" s="402"/>
      <c r="IF4889" s="402"/>
      <c r="IG4889" s="402"/>
      <c r="IH4889" s="402"/>
      <c r="II4889" s="402"/>
      <c r="IJ4889" s="402"/>
      <c r="IK4889" s="402"/>
      <c r="IL4889" s="402"/>
      <c r="IM4889" s="402"/>
      <c r="IN4889" s="402"/>
      <c r="IO4889" s="402"/>
      <c r="IP4889" s="402"/>
      <c r="IQ4889" s="402"/>
      <c r="IR4889" s="402"/>
      <c r="IS4889" s="402"/>
      <c r="IT4889" s="402"/>
      <c r="IU4889" s="402"/>
      <c r="IV4889" s="402"/>
    </row>
    <row r="4890" spans="1:256" s="21" customFormat="1">
      <c r="A4890" s="13"/>
      <c r="B4890" s="8"/>
      <c r="C4890" s="8"/>
      <c r="D4890" s="113"/>
      <c r="E4890" s="33"/>
      <c r="F4890" s="34"/>
      <c r="G4890" s="63"/>
      <c r="H4890" s="67"/>
      <c r="I4890" s="34"/>
      <c r="J4890" s="34"/>
      <c r="K4890" s="34"/>
      <c r="L4890" s="34"/>
      <c r="M4890" s="34"/>
      <c r="N4890" s="34"/>
      <c r="O4890" s="34"/>
      <c r="P4890" s="34"/>
      <c r="Q4890" s="34"/>
      <c r="R4890" s="34"/>
      <c r="S4890" s="34"/>
      <c r="T4890" s="34"/>
      <c r="U4890" s="34"/>
      <c r="V4890" s="34"/>
      <c r="W4890" s="34"/>
      <c r="X4890" s="63"/>
      <c r="Y4890" s="34"/>
      <c r="Z4890" s="65"/>
      <c r="AA4890" s="65"/>
      <c r="AB4890" s="34"/>
      <c r="AC4890" s="34"/>
      <c r="AD4890" s="34"/>
      <c r="AE4890" s="34"/>
      <c r="AF4890" s="34"/>
      <c r="AG4890" s="34"/>
      <c r="AH4890" s="34"/>
      <c r="AI4890" s="34"/>
      <c r="AJ4890" s="34"/>
      <c r="AK4890" s="34"/>
      <c r="AL4890" s="34"/>
      <c r="AM4890" s="34"/>
      <c r="AN4890" s="34"/>
      <c r="AO4890" s="34"/>
      <c r="AP4890" s="34"/>
      <c r="AQ4890" s="34"/>
      <c r="AR4890" s="28"/>
      <c r="AS4890" s="29"/>
      <c r="AT4890" s="29"/>
      <c r="AU4890" s="29"/>
      <c r="AV4890" s="402"/>
      <c r="AW4890" s="402"/>
      <c r="AX4890" s="402"/>
      <c r="AY4890" s="402"/>
      <c r="AZ4890" s="402"/>
      <c r="BA4890" s="402"/>
      <c r="BB4890" s="402"/>
      <c r="BC4890" s="402"/>
      <c r="BD4890" s="402"/>
      <c r="BE4890" s="402"/>
      <c r="BF4890" s="402"/>
      <c r="BG4890" s="402"/>
      <c r="BH4890" s="402"/>
      <c r="BI4890" s="402"/>
      <c r="BJ4890" s="402"/>
      <c r="BK4890" s="402"/>
      <c r="BL4890" s="402"/>
      <c r="BM4890" s="402"/>
      <c r="BN4890" s="402"/>
      <c r="BO4890" s="402"/>
      <c r="BP4890" s="402"/>
      <c r="BQ4890" s="402"/>
      <c r="BR4890" s="402"/>
      <c r="BS4890" s="402"/>
      <c r="BT4890" s="402"/>
      <c r="BU4890" s="402"/>
      <c r="BV4890" s="402"/>
      <c r="BW4890" s="402"/>
      <c r="BX4890" s="402"/>
      <c r="BY4890" s="402"/>
      <c r="BZ4890" s="402"/>
      <c r="CA4890" s="402"/>
      <c r="CB4890" s="402"/>
      <c r="CC4890" s="402"/>
      <c r="CD4890" s="402"/>
      <c r="CE4890" s="402"/>
      <c r="CF4890" s="402"/>
      <c r="CG4890" s="402"/>
      <c r="CH4890" s="402"/>
      <c r="CI4890" s="402"/>
      <c r="CJ4890" s="402"/>
      <c r="CK4890" s="402"/>
      <c r="CL4890" s="402"/>
      <c r="CM4890" s="402"/>
      <c r="CN4890" s="402"/>
      <c r="CO4890" s="402"/>
      <c r="CP4890" s="402"/>
      <c r="CQ4890" s="402"/>
      <c r="CR4890" s="402"/>
      <c r="CS4890" s="402"/>
      <c r="CT4890" s="402"/>
      <c r="CU4890" s="402"/>
      <c r="CV4890" s="402"/>
      <c r="CW4890" s="402"/>
      <c r="CX4890" s="402"/>
      <c r="CY4890" s="402"/>
      <c r="CZ4890" s="402"/>
      <c r="DA4890" s="402"/>
      <c r="DB4890" s="402"/>
      <c r="DC4890" s="402"/>
      <c r="DD4890" s="402"/>
      <c r="DE4890" s="402"/>
      <c r="DF4890" s="402"/>
      <c r="DG4890" s="402"/>
      <c r="DH4890" s="402"/>
      <c r="DI4890" s="402"/>
      <c r="DJ4890" s="402"/>
      <c r="DK4890" s="402"/>
      <c r="DL4890" s="402"/>
      <c r="DM4890" s="402"/>
      <c r="DN4890" s="402"/>
      <c r="DO4890" s="402"/>
      <c r="DP4890" s="402"/>
      <c r="DQ4890" s="402"/>
      <c r="DR4890" s="402"/>
      <c r="DS4890" s="402"/>
      <c r="DT4890" s="402"/>
      <c r="DU4890" s="402"/>
      <c r="DV4890" s="402"/>
      <c r="DW4890" s="402"/>
      <c r="DX4890" s="402"/>
      <c r="DY4890" s="402"/>
      <c r="DZ4890" s="402"/>
      <c r="EA4890" s="402"/>
      <c r="EB4890" s="402"/>
      <c r="EC4890" s="402"/>
      <c r="ED4890" s="402"/>
      <c r="EE4890" s="402"/>
      <c r="EF4890" s="402"/>
      <c r="EG4890" s="402"/>
      <c r="EH4890" s="402"/>
      <c r="EI4890" s="402"/>
      <c r="EJ4890" s="402"/>
      <c r="EK4890" s="402"/>
      <c r="EL4890" s="402"/>
      <c r="EM4890" s="402"/>
      <c r="EN4890" s="402"/>
      <c r="EO4890" s="402"/>
      <c r="EP4890" s="402"/>
      <c r="EQ4890" s="402"/>
      <c r="ER4890" s="402"/>
      <c r="ES4890" s="402"/>
      <c r="ET4890" s="402"/>
      <c r="EU4890" s="402"/>
      <c r="EV4890" s="402"/>
      <c r="EW4890" s="402"/>
      <c r="EX4890" s="402"/>
      <c r="EY4890" s="402"/>
      <c r="EZ4890" s="402"/>
      <c r="FA4890" s="402"/>
      <c r="FB4890" s="402"/>
      <c r="FC4890" s="402"/>
      <c r="FD4890" s="402"/>
      <c r="FE4890" s="402"/>
      <c r="FF4890" s="402"/>
      <c r="FG4890" s="402"/>
      <c r="FH4890" s="402"/>
      <c r="FI4890" s="402"/>
      <c r="FJ4890" s="402"/>
      <c r="FK4890" s="402"/>
      <c r="FL4890" s="402"/>
      <c r="FM4890" s="402"/>
      <c r="FN4890" s="402"/>
      <c r="FO4890" s="402"/>
      <c r="FP4890" s="402"/>
      <c r="FQ4890" s="402"/>
      <c r="FR4890" s="402"/>
      <c r="FS4890" s="402"/>
      <c r="FT4890" s="402"/>
      <c r="FU4890" s="402"/>
      <c r="FV4890" s="402"/>
      <c r="FW4890" s="402"/>
      <c r="FX4890" s="402"/>
      <c r="FY4890" s="402"/>
      <c r="FZ4890" s="402"/>
      <c r="GA4890" s="402"/>
      <c r="GB4890" s="402"/>
      <c r="GC4890" s="402"/>
      <c r="GD4890" s="402"/>
      <c r="GE4890" s="402"/>
      <c r="GF4890" s="402"/>
      <c r="GG4890" s="402"/>
      <c r="GH4890" s="402"/>
      <c r="GI4890" s="402"/>
      <c r="GJ4890" s="402"/>
      <c r="GK4890" s="402"/>
      <c r="GL4890" s="402"/>
      <c r="GM4890" s="402"/>
      <c r="GN4890" s="402"/>
      <c r="GO4890" s="402"/>
      <c r="GP4890" s="402"/>
      <c r="GQ4890" s="402"/>
      <c r="GR4890" s="402"/>
      <c r="GS4890" s="402"/>
      <c r="GT4890" s="402"/>
      <c r="GU4890" s="402"/>
      <c r="GV4890" s="402"/>
      <c r="GW4890" s="402"/>
      <c r="GX4890" s="402"/>
      <c r="GY4890" s="402"/>
      <c r="GZ4890" s="402"/>
      <c r="HA4890" s="402"/>
      <c r="HB4890" s="402"/>
      <c r="HC4890" s="402"/>
      <c r="HD4890" s="402"/>
      <c r="HE4890" s="402"/>
      <c r="HF4890" s="402"/>
      <c r="HG4890" s="402"/>
      <c r="HH4890" s="402"/>
      <c r="HI4890" s="402"/>
      <c r="HJ4890" s="402"/>
      <c r="HK4890" s="402"/>
      <c r="HL4890" s="402"/>
      <c r="HM4890" s="402"/>
      <c r="HN4890" s="402"/>
      <c r="HO4890" s="402"/>
      <c r="HP4890" s="402"/>
      <c r="HQ4890" s="402"/>
      <c r="HR4890" s="402"/>
      <c r="HS4890" s="402"/>
      <c r="HT4890" s="402"/>
      <c r="HU4890" s="402"/>
      <c r="HV4890" s="402"/>
      <c r="HW4890" s="402"/>
      <c r="HX4890" s="402"/>
      <c r="HY4890" s="402"/>
      <c r="HZ4890" s="402"/>
      <c r="IA4890" s="402"/>
      <c r="IB4890" s="402"/>
      <c r="IC4890" s="402"/>
      <c r="ID4890" s="402"/>
      <c r="IE4890" s="402"/>
      <c r="IF4890" s="402"/>
      <c r="IG4890" s="402"/>
      <c r="IH4890" s="402"/>
      <c r="II4890" s="402"/>
      <c r="IJ4890" s="402"/>
      <c r="IK4890" s="402"/>
      <c r="IL4890" s="402"/>
      <c r="IM4890" s="402"/>
      <c r="IN4890" s="402"/>
      <c r="IO4890" s="402"/>
      <c r="IP4890" s="402"/>
      <c r="IQ4890" s="402"/>
      <c r="IR4890" s="402"/>
      <c r="IS4890" s="402"/>
      <c r="IT4890" s="402"/>
      <c r="IU4890" s="402"/>
      <c r="IV4890" s="402"/>
    </row>
    <row r="4891" spans="1:256" s="45" customFormat="1">
      <c r="A4891" s="14"/>
      <c r="B4891" s="11">
        <v>7</v>
      </c>
      <c r="C4891" s="11"/>
      <c r="D4891" s="85" t="s">
        <v>8</v>
      </c>
      <c r="E4891" s="31">
        <v>67788000</v>
      </c>
      <c r="F4891" s="31">
        <f t="shared" ref="F4891:V4891" si="501">SUM(F4892:F4894)</f>
        <v>0</v>
      </c>
      <c r="G4891" s="31">
        <f t="shared" si="501"/>
        <v>0</v>
      </c>
      <c r="H4891" s="31">
        <f t="shared" si="501"/>
        <v>0</v>
      </c>
      <c r="I4891" s="31">
        <f t="shared" si="501"/>
        <v>0</v>
      </c>
      <c r="J4891" s="31">
        <f t="shared" si="501"/>
        <v>0</v>
      </c>
      <c r="K4891" s="31">
        <f t="shared" si="501"/>
        <v>0</v>
      </c>
      <c r="L4891" s="31">
        <f t="shared" si="501"/>
        <v>0</v>
      </c>
      <c r="M4891" s="31">
        <f t="shared" si="501"/>
        <v>0</v>
      </c>
      <c r="N4891" s="31">
        <f t="shared" si="501"/>
        <v>0</v>
      </c>
      <c r="O4891" s="31">
        <f t="shared" si="501"/>
        <v>0</v>
      </c>
      <c r="P4891" s="31">
        <f t="shared" si="501"/>
        <v>0</v>
      </c>
      <c r="Q4891" s="31">
        <f t="shared" si="501"/>
        <v>0</v>
      </c>
      <c r="R4891" s="31">
        <f t="shared" si="501"/>
        <v>0</v>
      </c>
      <c r="S4891" s="31">
        <f t="shared" si="501"/>
        <v>0</v>
      </c>
      <c r="T4891" s="31">
        <f t="shared" si="501"/>
        <v>0</v>
      </c>
      <c r="U4891" s="31">
        <f t="shared" si="501"/>
        <v>0</v>
      </c>
      <c r="V4891" s="31">
        <f t="shared" si="501"/>
        <v>0</v>
      </c>
      <c r="W4891" s="31">
        <f>SUM(O4891:V4891)</f>
        <v>0</v>
      </c>
      <c r="X4891" s="31">
        <f>SUM(X4892:X4894)</f>
        <v>0</v>
      </c>
      <c r="Y4891" s="31">
        <f>H4891+I4891+J4891+K4891+L4891+M4891+N4891+W4891+X4891</f>
        <v>0</v>
      </c>
      <c r="Z4891" s="31">
        <f t="shared" ref="Z4891:AK4891" si="502">SUM(Z4892:Z4894)</f>
        <v>0</v>
      </c>
      <c r="AA4891" s="31">
        <f t="shared" si="502"/>
        <v>0</v>
      </c>
      <c r="AB4891" s="31">
        <f t="shared" si="502"/>
        <v>0</v>
      </c>
      <c r="AC4891" s="31">
        <f t="shared" si="502"/>
        <v>0</v>
      </c>
      <c r="AD4891" s="31">
        <f t="shared" si="502"/>
        <v>0</v>
      </c>
      <c r="AE4891" s="31">
        <f t="shared" si="502"/>
        <v>0</v>
      </c>
      <c r="AF4891" s="31">
        <f t="shared" si="502"/>
        <v>0</v>
      </c>
      <c r="AG4891" s="31">
        <f t="shared" si="502"/>
        <v>0</v>
      </c>
      <c r="AH4891" s="31">
        <f t="shared" si="502"/>
        <v>0</v>
      </c>
      <c r="AI4891" s="31">
        <f t="shared" si="502"/>
        <v>0</v>
      </c>
      <c r="AJ4891" s="31">
        <f t="shared" si="502"/>
        <v>0</v>
      </c>
      <c r="AK4891" s="31">
        <f t="shared" si="502"/>
        <v>0</v>
      </c>
      <c r="AL4891" s="31">
        <f>SUM(AD4891:AK4891)</f>
        <v>0</v>
      </c>
      <c r="AM4891" s="31">
        <f>SUM(AM4892:AM4894)</f>
        <v>0</v>
      </c>
      <c r="AN4891" s="31">
        <f>SUM(AN4892:AN4894)</f>
        <v>0</v>
      </c>
      <c r="AO4891" s="31">
        <f>Z4891+AA4891+AB4891+AC4891+AL4891+AM4891+AN4891</f>
        <v>0</v>
      </c>
      <c r="AP4891" s="32">
        <f>E4891+Y4891-AO4891</f>
        <v>67788000</v>
      </c>
      <c r="AQ4891" s="32"/>
      <c r="AR4891" s="28"/>
      <c r="AS4891" s="29">
        <f>E4891+H4891+I4891+J4891+K4891+L4891+M4891+N4891+W4891+X4891-Z4891-AB4891-AL4891-AC4891-AM4891-AN4891</f>
        <v>67788000</v>
      </c>
      <c r="AT4891" s="29">
        <f>AP4891-AS4891</f>
        <v>0</v>
      </c>
      <c r="AU4891" s="29">
        <f>E4891</f>
        <v>67788000</v>
      </c>
      <c r="AV4891" s="86">
        <f>AS4891-AU4891</f>
        <v>0</v>
      </c>
      <c r="AW4891" s="86">
        <f>Y4891-AO4891</f>
        <v>0</v>
      </c>
      <c r="AX4891" s="86">
        <f>AV4891-AW4891</f>
        <v>0</v>
      </c>
      <c r="AY4891" s="21"/>
      <c r="AZ4891" s="398"/>
      <c r="BA4891" s="21"/>
      <c r="BB4891" s="21"/>
      <c r="BC4891" s="21"/>
      <c r="BD4891" s="21"/>
      <c r="BE4891" s="21"/>
      <c r="BF4891" s="21"/>
      <c r="BG4891" s="21"/>
      <c r="BH4891" s="21"/>
      <c r="BI4891" s="21"/>
      <c r="BJ4891" s="21"/>
      <c r="BK4891" s="21"/>
      <c r="BL4891" s="21"/>
      <c r="BM4891" s="21"/>
      <c r="BN4891" s="21"/>
      <c r="BO4891" s="21"/>
      <c r="BP4891" s="21"/>
      <c r="BQ4891" s="21"/>
      <c r="BR4891" s="21"/>
      <c r="BS4891" s="21"/>
      <c r="BT4891" s="21"/>
      <c r="BU4891" s="21"/>
      <c r="BV4891" s="21"/>
      <c r="BW4891" s="21"/>
      <c r="BX4891" s="21"/>
      <c r="BY4891" s="21"/>
      <c r="BZ4891" s="21"/>
      <c r="CA4891" s="21"/>
      <c r="CB4891" s="21"/>
      <c r="CC4891" s="21"/>
      <c r="CD4891" s="21"/>
      <c r="CE4891" s="21"/>
      <c r="CF4891" s="21"/>
      <c r="CG4891" s="21"/>
      <c r="CH4891" s="21"/>
      <c r="CI4891" s="21"/>
      <c r="CJ4891" s="21"/>
      <c r="CK4891" s="21"/>
      <c r="CL4891" s="21"/>
      <c r="CM4891" s="21"/>
      <c r="CN4891" s="21"/>
      <c r="CO4891" s="21"/>
      <c r="CP4891" s="21"/>
      <c r="CQ4891" s="21"/>
      <c r="CR4891" s="21"/>
      <c r="CS4891" s="21"/>
      <c r="CT4891" s="21"/>
      <c r="CU4891" s="21"/>
      <c r="CV4891" s="21"/>
      <c r="CW4891" s="21"/>
      <c r="CX4891" s="21"/>
      <c r="CY4891" s="21"/>
      <c r="CZ4891" s="21"/>
      <c r="DA4891" s="21"/>
      <c r="DB4891" s="21"/>
      <c r="DC4891" s="21"/>
      <c r="DD4891" s="21"/>
      <c r="DE4891" s="21"/>
      <c r="DF4891" s="21"/>
      <c r="DG4891" s="21"/>
      <c r="DH4891" s="21"/>
      <c r="DI4891" s="21"/>
      <c r="DJ4891" s="21"/>
      <c r="DK4891" s="21"/>
      <c r="DL4891" s="21"/>
      <c r="DM4891" s="21"/>
      <c r="DN4891" s="21"/>
      <c r="DO4891" s="21"/>
      <c r="DP4891" s="21"/>
      <c r="DQ4891" s="21"/>
      <c r="DR4891" s="21"/>
      <c r="DS4891" s="21"/>
      <c r="DT4891" s="21"/>
      <c r="DU4891" s="21"/>
      <c r="DV4891" s="21"/>
      <c r="DW4891" s="21"/>
      <c r="DX4891" s="21"/>
      <c r="DY4891" s="21"/>
      <c r="DZ4891" s="21"/>
      <c r="EA4891" s="21"/>
      <c r="EB4891" s="21"/>
      <c r="EC4891" s="21"/>
      <c r="ED4891" s="21"/>
      <c r="EE4891" s="21"/>
      <c r="EF4891" s="21"/>
      <c r="EG4891" s="21"/>
      <c r="EH4891" s="21"/>
      <c r="EI4891" s="21"/>
      <c r="EJ4891" s="21"/>
      <c r="EK4891" s="21"/>
      <c r="EL4891" s="21"/>
      <c r="EM4891" s="21"/>
      <c r="EN4891" s="21"/>
      <c r="EO4891" s="21"/>
      <c r="EP4891" s="21"/>
      <c r="EQ4891" s="21"/>
      <c r="ER4891" s="21"/>
      <c r="ES4891" s="21"/>
      <c r="ET4891" s="21"/>
      <c r="EU4891" s="21"/>
      <c r="EV4891" s="21"/>
      <c r="EW4891" s="21"/>
      <c r="EX4891" s="21"/>
      <c r="EY4891" s="21"/>
      <c r="EZ4891" s="21"/>
      <c r="FA4891" s="21"/>
      <c r="FB4891" s="21"/>
      <c r="FC4891" s="21"/>
      <c r="FD4891" s="21"/>
      <c r="FE4891" s="21"/>
      <c r="FF4891" s="21"/>
      <c r="FG4891" s="21"/>
      <c r="FH4891" s="21"/>
      <c r="FI4891" s="21"/>
      <c r="FJ4891" s="21"/>
      <c r="FK4891" s="21"/>
      <c r="FL4891" s="21"/>
      <c r="FM4891" s="21"/>
      <c r="FN4891" s="21"/>
      <c r="FO4891" s="21"/>
      <c r="FP4891" s="21"/>
      <c r="FQ4891" s="21"/>
      <c r="FR4891" s="21"/>
      <c r="FS4891" s="21"/>
      <c r="FT4891" s="21"/>
      <c r="FU4891" s="21"/>
      <c r="FV4891" s="21"/>
      <c r="FW4891" s="21"/>
      <c r="FX4891" s="21"/>
      <c r="FY4891" s="21"/>
      <c r="FZ4891" s="21"/>
      <c r="GA4891" s="21"/>
      <c r="GB4891" s="21"/>
      <c r="GC4891" s="21"/>
      <c r="GD4891" s="21"/>
      <c r="GE4891" s="21"/>
      <c r="GF4891" s="21"/>
      <c r="GG4891" s="21"/>
      <c r="GH4891" s="21"/>
      <c r="GI4891" s="21"/>
      <c r="GJ4891" s="21"/>
      <c r="GK4891" s="21"/>
      <c r="GL4891" s="21"/>
      <c r="GM4891" s="21"/>
      <c r="GN4891" s="21"/>
      <c r="GO4891" s="21"/>
      <c r="GP4891" s="21"/>
      <c r="GQ4891" s="21"/>
      <c r="GR4891" s="21"/>
      <c r="GS4891" s="21"/>
      <c r="GT4891" s="21"/>
      <c r="GU4891" s="21"/>
      <c r="GV4891" s="21"/>
      <c r="GW4891" s="21"/>
      <c r="GX4891" s="21"/>
      <c r="GY4891" s="21"/>
      <c r="GZ4891" s="21"/>
      <c r="HA4891" s="21"/>
      <c r="HB4891" s="21"/>
      <c r="HC4891" s="21"/>
      <c r="HD4891" s="21"/>
      <c r="HE4891" s="21"/>
      <c r="HF4891" s="21"/>
      <c r="HG4891" s="21"/>
      <c r="HH4891" s="21"/>
      <c r="HI4891" s="21"/>
      <c r="HJ4891" s="21"/>
      <c r="HK4891" s="21"/>
      <c r="HL4891" s="21"/>
      <c r="HM4891" s="21"/>
      <c r="HN4891" s="21"/>
      <c r="HO4891" s="21"/>
      <c r="HP4891" s="21"/>
      <c r="HQ4891" s="21"/>
      <c r="HR4891" s="21"/>
      <c r="HS4891" s="21"/>
      <c r="HT4891" s="21"/>
      <c r="HU4891" s="21"/>
      <c r="HV4891" s="21"/>
      <c r="HW4891" s="21"/>
      <c r="HX4891" s="21"/>
      <c r="HY4891" s="21"/>
      <c r="HZ4891" s="21"/>
      <c r="IA4891" s="21"/>
      <c r="IB4891" s="21"/>
      <c r="IC4891" s="21"/>
      <c r="ID4891" s="21"/>
      <c r="IE4891" s="21"/>
      <c r="IF4891" s="21"/>
      <c r="IG4891" s="21"/>
      <c r="IH4891" s="21"/>
      <c r="II4891" s="21"/>
      <c r="IJ4891" s="21"/>
      <c r="IK4891" s="21"/>
      <c r="IL4891" s="21"/>
      <c r="IM4891" s="21"/>
      <c r="IN4891" s="21"/>
      <c r="IO4891" s="21"/>
      <c r="IP4891" s="21"/>
      <c r="IQ4891" s="21"/>
      <c r="IR4891" s="21"/>
      <c r="IS4891" s="21"/>
      <c r="IT4891" s="21"/>
      <c r="IU4891" s="21"/>
      <c r="IV4891" s="21"/>
    </row>
    <row r="4892" spans="1:256" s="402" customFormat="1">
      <c r="A4892" s="13"/>
      <c r="B4892" s="8"/>
      <c r="C4892" s="8"/>
      <c r="D4892" s="240"/>
      <c r="E4892" s="33"/>
      <c r="F4892" s="33"/>
      <c r="G4892" s="282"/>
      <c r="H4892" s="283"/>
      <c r="I4892" s="33"/>
      <c r="J4892" s="33"/>
      <c r="K4892" s="33"/>
      <c r="L4892" s="33"/>
      <c r="M4892" s="33"/>
      <c r="N4892" s="33"/>
      <c r="O4892" s="33"/>
      <c r="P4892" s="33"/>
      <c r="Q4892" s="33"/>
      <c r="R4892" s="33"/>
      <c r="S4892" s="33"/>
      <c r="T4892" s="33"/>
      <c r="U4892" s="33"/>
      <c r="V4892" s="33"/>
      <c r="W4892" s="33"/>
      <c r="X4892" s="282"/>
      <c r="Y4892" s="33"/>
      <c r="Z4892" s="284"/>
      <c r="AA4892" s="284"/>
      <c r="AB4892" s="33"/>
      <c r="AC4892" s="33"/>
      <c r="AD4892" s="33"/>
      <c r="AE4892" s="33"/>
      <c r="AF4892" s="33"/>
      <c r="AG4892" s="33"/>
      <c r="AH4892" s="33"/>
      <c r="AI4892" s="33"/>
      <c r="AJ4892" s="33"/>
      <c r="AK4892" s="33"/>
      <c r="AL4892" s="33"/>
      <c r="AM4892" s="33"/>
      <c r="AN4892" s="33"/>
      <c r="AO4892" s="33"/>
      <c r="AP4892" s="34"/>
      <c r="AQ4892" s="34"/>
      <c r="AR4892" s="28"/>
      <c r="AS4892" s="29"/>
      <c r="AT4892" s="29"/>
      <c r="AU4892" s="29"/>
    </row>
    <row r="4893" spans="1:256" s="402" customFormat="1">
      <c r="A4893" s="13"/>
      <c r="B4893" s="8"/>
      <c r="C4893" s="8"/>
      <c r="D4893" s="323"/>
      <c r="E4893" s="33"/>
      <c r="F4893" s="33"/>
      <c r="G4893" s="282"/>
      <c r="H4893" s="283"/>
      <c r="I4893" s="33"/>
      <c r="J4893" s="33"/>
      <c r="K4893" s="33"/>
      <c r="L4893" s="33"/>
      <c r="M4893" s="33"/>
      <c r="N4893" s="33"/>
      <c r="O4893" s="33"/>
      <c r="P4893" s="33"/>
      <c r="Q4893" s="33"/>
      <c r="R4893" s="33"/>
      <c r="S4893" s="33"/>
      <c r="T4893" s="33"/>
      <c r="U4893" s="33"/>
      <c r="V4893" s="33"/>
      <c r="W4893" s="33"/>
      <c r="X4893" s="282"/>
      <c r="Y4893" s="33"/>
      <c r="Z4893" s="284"/>
      <c r="AA4893" s="284"/>
      <c r="AB4893" s="33"/>
      <c r="AC4893" s="33"/>
      <c r="AD4893" s="33"/>
      <c r="AE4893" s="33"/>
      <c r="AF4893" s="33"/>
      <c r="AG4893" s="33"/>
      <c r="AH4893" s="33"/>
      <c r="AI4893" s="33"/>
      <c r="AJ4893" s="33"/>
      <c r="AK4893" s="33"/>
      <c r="AL4893" s="33"/>
      <c r="AM4893" s="33"/>
      <c r="AN4893" s="33"/>
      <c r="AO4893" s="33"/>
      <c r="AP4893" s="34"/>
      <c r="AQ4893" s="34"/>
      <c r="AR4893" s="28"/>
      <c r="AS4893" s="29"/>
      <c r="AT4893" s="29"/>
      <c r="AU4893" s="29"/>
    </row>
    <row r="4894" spans="1:256" s="402" customFormat="1">
      <c r="A4894" s="13"/>
      <c r="B4894" s="8"/>
      <c r="C4894" s="8"/>
      <c r="D4894" s="323"/>
      <c r="E4894" s="34"/>
      <c r="F4894" s="34"/>
      <c r="G4894" s="63"/>
      <c r="H4894" s="67"/>
      <c r="I4894" s="34"/>
      <c r="J4894" s="34"/>
      <c r="K4894" s="34"/>
      <c r="L4894" s="34"/>
      <c r="M4894" s="34"/>
      <c r="N4894" s="34"/>
      <c r="O4894" s="34"/>
      <c r="P4894" s="34"/>
      <c r="Q4894" s="34"/>
      <c r="R4894" s="34"/>
      <c r="S4894" s="34"/>
      <c r="T4894" s="34"/>
      <c r="U4894" s="34"/>
      <c r="V4894" s="34"/>
      <c r="W4894" s="34"/>
      <c r="X4894" s="63"/>
      <c r="Y4894" s="34"/>
      <c r="Z4894" s="65"/>
      <c r="AA4894" s="65"/>
      <c r="AB4894" s="34"/>
      <c r="AC4894" s="34"/>
      <c r="AD4894" s="34"/>
      <c r="AE4894" s="34"/>
      <c r="AF4894" s="34"/>
      <c r="AG4894" s="34"/>
      <c r="AH4894" s="34"/>
      <c r="AI4894" s="34"/>
      <c r="AJ4894" s="34"/>
      <c r="AK4894" s="34"/>
      <c r="AL4894" s="34"/>
      <c r="AM4894" s="34"/>
      <c r="AN4894" s="34"/>
      <c r="AO4894" s="34"/>
      <c r="AP4894" s="34"/>
      <c r="AQ4894" s="34"/>
      <c r="AR4894" s="28"/>
      <c r="AS4894" s="29"/>
      <c r="AT4894" s="29"/>
      <c r="AU4894" s="29"/>
    </row>
    <row r="4895" spans="1:256" s="21" customFormat="1">
      <c r="A4895" s="14"/>
      <c r="B4895" s="11">
        <v>8</v>
      </c>
      <c r="C4895" s="11"/>
      <c r="D4895" s="77" t="s">
        <v>39</v>
      </c>
      <c r="E4895" s="31">
        <v>10249000</v>
      </c>
      <c r="F4895" s="31">
        <f t="shared" ref="F4895:V4895" si="503">SUM(F4896:F4901)</f>
        <v>0</v>
      </c>
      <c r="G4895" s="31">
        <f t="shared" si="503"/>
        <v>0</v>
      </c>
      <c r="H4895" s="31">
        <f t="shared" si="503"/>
        <v>0</v>
      </c>
      <c r="I4895" s="31">
        <f t="shared" si="503"/>
        <v>0</v>
      </c>
      <c r="J4895" s="31">
        <f t="shared" si="503"/>
        <v>0</v>
      </c>
      <c r="K4895" s="31">
        <f t="shared" si="503"/>
        <v>0</v>
      </c>
      <c r="L4895" s="31">
        <f t="shared" si="503"/>
        <v>0</v>
      </c>
      <c r="M4895" s="31">
        <f t="shared" si="503"/>
        <v>0</v>
      </c>
      <c r="N4895" s="31">
        <f t="shared" si="503"/>
        <v>0</v>
      </c>
      <c r="O4895" s="31">
        <f t="shared" si="503"/>
        <v>0</v>
      </c>
      <c r="P4895" s="31">
        <f t="shared" si="503"/>
        <v>0</v>
      </c>
      <c r="Q4895" s="31">
        <f t="shared" si="503"/>
        <v>0</v>
      </c>
      <c r="R4895" s="31">
        <f t="shared" si="503"/>
        <v>0</v>
      </c>
      <c r="S4895" s="31">
        <f t="shared" si="503"/>
        <v>0</v>
      </c>
      <c r="T4895" s="31">
        <f t="shared" si="503"/>
        <v>0</v>
      </c>
      <c r="U4895" s="31">
        <f t="shared" si="503"/>
        <v>0</v>
      </c>
      <c r="V4895" s="31">
        <f t="shared" si="503"/>
        <v>0</v>
      </c>
      <c r="W4895" s="31">
        <f>SUM(O4895:V4895)</f>
        <v>0</v>
      </c>
      <c r="X4895" s="31">
        <f>SUM(X4896:X4901)</f>
        <v>0</v>
      </c>
      <c r="Y4895" s="31">
        <f>H4895+I4895+J4895+K4895+L4895+M4895+N4895+W4895+X4895</f>
        <v>0</v>
      </c>
      <c r="Z4895" s="31">
        <f t="shared" ref="Z4895:AK4895" si="504">SUM(Z4896:Z4901)</f>
        <v>0</v>
      </c>
      <c r="AA4895" s="31">
        <f t="shared" si="504"/>
        <v>0</v>
      </c>
      <c r="AB4895" s="31">
        <f t="shared" si="504"/>
        <v>0</v>
      </c>
      <c r="AC4895" s="31">
        <f t="shared" si="504"/>
        <v>0</v>
      </c>
      <c r="AD4895" s="31">
        <f t="shared" si="504"/>
        <v>0</v>
      </c>
      <c r="AE4895" s="31">
        <f t="shared" si="504"/>
        <v>0</v>
      </c>
      <c r="AF4895" s="31">
        <f t="shared" si="504"/>
        <v>0</v>
      </c>
      <c r="AG4895" s="31">
        <f t="shared" si="504"/>
        <v>0</v>
      </c>
      <c r="AH4895" s="31">
        <f t="shared" si="504"/>
        <v>0</v>
      </c>
      <c r="AI4895" s="31">
        <f t="shared" si="504"/>
        <v>0</v>
      </c>
      <c r="AJ4895" s="31">
        <f t="shared" si="504"/>
        <v>0</v>
      </c>
      <c r="AK4895" s="31">
        <f t="shared" si="504"/>
        <v>0</v>
      </c>
      <c r="AL4895" s="31">
        <f>SUM(AD4895:AK4895)</f>
        <v>0</v>
      </c>
      <c r="AM4895" s="31">
        <f>SUM(AM4896:AM4901)</f>
        <v>0</v>
      </c>
      <c r="AN4895" s="31">
        <f>SUM(AN4896:AN4901)</f>
        <v>0</v>
      </c>
      <c r="AO4895" s="31">
        <f>Z4895+AA4895+AB4895+AC4895+AL4895+AM4895+AN4895</f>
        <v>0</v>
      </c>
      <c r="AP4895" s="32">
        <f>E4895+Y4895-AO4895</f>
        <v>10249000</v>
      </c>
      <c r="AQ4895" s="32"/>
      <c r="AR4895" s="28"/>
      <c r="AS4895" s="29">
        <f>E4895+H4895+I4895+J4895+K4895+L4895+M4895+N4895+W4895+X4895-Z4895-AB4895-AL4895-AC4895-AM4895-AN4895</f>
        <v>10249000</v>
      </c>
      <c r="AT4895" s="29">
        <f>AP4895-AS4895</f>
        <v>0</v>
      </c>
      <c r="AU4895" s="29">
        <f>E4895</f>
        <v>10249000</v>
      </c>
      <c r="AV4895" s="86">
        <f>AS4895-AU4895</f>
        <v>0</v>
      </c>
      <c r="AW4895" s="86">
        <f>Y4895-AO4895</f>
        <v>0</v>
      </c>
      <c r="AX4895" s="86">
        <f>AV4895-AW4895</f>
        <v>0</v>
      </c>
      <c r="AZ4895" s="398"/>
    </row>
    <row r="4896" spans="1:256" s="402" customFormat="1">
      <c r="A4896" s="13"/>
      <c r="B4896" s="8"/>
      <c r="C4896" s="8"/>
      <c r="D4896" s="323"/>
      <c r="E4896" s="33"/>
      <c r="F4896" s="33"/>
      <c r="G4896" s="282"/>
      <c r="H4896" s="283"/>
      <c r="I4896" s="33"/>
      <c r="J4896" s="33"/>
      <c r="K4896" s="33"/>
      <c r="L4896" s="33"/>
      <c r="M4896" s="33"/>
      <c r="N4896" s="33"/>
      <c r="O4896" s="33"/>
      <c r="P4896" s="33"/>
      <c r="Q4896" s="33"/>
      <c r="R4896" s="33"/>
      <c r="S4896" s="33"/>
      <c r="T4896" s="33"/>
      <c r="U4896" s="33"/>
      <c r="V4896" s="33"/>
      <c r="W4896" s="33"/>
      <c r="X4896" s="282"/>
      <c r="Y4896" s="33"/>
      <c r="Z4896" s="284"/>
      <c r="AA4896" s="284"/>
      <c r="AB4896" s="33"/>
      <c r="AC4896" s="33"/>
      <c r="AD4896" s="33"/>
      <c r="AE4896" s="33"/>
      <c r="AF4896" s="33"/>
      <c r="AG4896" s="33"/>
      <c r="AH4896" s="33"/>
      <c r="AI4896" s="33"/>
      <c r="AJ4896" s="33"/>
      <c r="AK4896" s="33"/>
      <c r="AL4896" s="33"/>
      <c r="AM4896" s="33"/>
      <c r="AN4896" s="33"/>
      <c r="AO4896" s="33"/>
      <c r="AP4896" s="34"/>
      <c r="AQ4896" s="34"/>
      <c r="AR4896" s="28"/>
      <c r="AS4896" s="29"/>
      <c r="AT4896" s="29"/>
      <c r="AU4896" s="29"/>
    </row>
    <row r="4897" spans="1:256" s="402" customFormat="1">
      <c r="A4897" s="13"/>
      <c r="B4897" s="8"/>
      <c r="C4897" s="8"/>
      <c r="D4897" s="240"/>
      <c r="E4897" s="33"/>
      <c r="F4897" s="33"/>
      <c r="G4897" s="282"/>
      <c r="H4897" s="283"/>
      <c r="I4897" s="33"/>
      <c r="J4897" s="33"/>
      <c r="K4897" s="33"/>
      <c r="L4897" s="33"/>
      <c r="M4897" s="33"/>
      <c r="N4897" s="33"/>
      <c r="O4897" s="33"/>
      <c r="P4897" s="33"/>
      <c r="Q4897" s="33"/>
      <c r="R4897" s="33"/>
      <c r="S4897" s="33"/>
      <c r="T4897" s="33"/>
      <c r="U4897" s="33"/>
      <c r="V4897" s="33"/>
      <c r="W4897" s="33"/>
      <c r="X4897" s="282"/>
      <c r="Y4897" s="33"/>
      <c r="Z4897" s="284"/>
      <c r="AA4897" s="284"/>
      <c r="AB4897" s="33"/>
      <c r="AC4897" s="33"/>
      <c r="AD4897" s="33"/>
      <c r="AE4897" s="33"/>
      <c r="AF4897" s="33"/>
      <c r="AG4897" s="33"/>
      <c r="AH4897" s="33"/>
      <c r="AI4897" s="33"/>
      <c r="AJ4897" s="33"/>
      <c r="AK4897" s="33"/>
      <c r="AL4897" s="33"/>
      <c r="AM4897" s="33"/>
      <c r="AN4897" s="33"/>
      <c r="AO4897" s="33"/>
      <c r="AP4897" s="34"/>
      <c r="AQ4897" s="34"/>
      <c r="AR4897" s="28"/>
      <c r="AS4897" s="29"/>
      <c r="AT4897" s="29"/>
      <c r="AU4897" s="29"/>
    </row>
    <row r="4898" spans="1:256" s="402" customFormat="1">
      <c r="A4898" s="13"/>
      <c r="B4898" s="8"/>
      <c r="C4898" s="8"/>
      <c r="D4898" s="324"/>
      <c r="E4898" s="33"/>
      <c r="F4898" s="33"/>
      <c r="G4898" s="282"/>
      <c r="H4898" s="283"/>
      <c r="I4898" s="33"/>
      <c r="J4898" s="33"/>
      <c r="K4898" s="33"/>
      <c r="L4898" s="33"/>
      <c r="M4898" s="33"/>
      <c r="N4898" s="33"/>
      <c r="O4898" s="33"/>
      <c r="P4898" s="33"/>
      <c r="Q4898" s="33"/>
      <c r="R4898" s="33"/>
      <c r="S4898" s="33"/>
      <c r="T4898" s="33"/>
      <c r="U4898" s="33"/>
      <c r="V4898" s="33"/>
      <c r="W4898" s="33"/>
      <c r="X4898" s="282"/>
      <c r="Y4898" s="33"/>
      <c r="Z4898" s="284"/>
      <c r="AA4898" s="284"/>
      <c r="AB4898" s="33"/>
      <c r="AC4898" s="33"/>
      <c r="AD4898" s="33"/>
      <c r="AE4898" s="33"/>
      <c r="AF4898" s="33"/>
      <c r="AG4898" s="33"/>
      <c r="AH4898" s="33"/>
      <c r="AI4898" s="33"/>
      <c r="AJ4898" s="33"/>
      <c r="AK4898" s="33"/>
      <c r="AL4898" s="33"/>
      <c r="AM4898" s="33"/>
      <c r="AN4898" s="33"/>
      <c r="AO4898" s="33"/>
      <c r="AP4898" s="34"/>
      <c r="AQ4898" s="34"/>
      <c r="AR4898" s="28"/>
      <c r="AS4898" s="29"/>
      <c r="AT4898" s="29"/>
      <c r="AU4898" s="29"/>
    </row>
    <row r="4899" spans="1:256" s="402" customFormat="1">
      <c r="A4899" s="13"/>
      <c r="B4899" s="8"/>
      <c r="C4899" s="8"/>
      <c r="D4899" s="323"/>
      <c r="E4899" s="33"/>
      <c r="F4899" s="33"/>
      <c r="G4899" s="282"/>
      <c r="H4899" s="283"/>
      <c r="I4899" s="33"/>
      <c r="J4899" s="33"/>
      <c r="K4899" s="33"/>
      <c r="L4899" s="33"/>
      <c r="M4899" s="33"/>
      <c r="N4899" s="33"/>
      <c r="O4899" s="33"/>
      <c r="P4899" s="33"/>
      <c r="Q4899" s="33"/>
      <c r="R4899" s="33"/>
      <c r="S4899" s="33"/>
      <c r="T4899" s="33"/>
      <c r="U4899" s="33"/>
      <c r="V4899" s="33"/>
      <c r="W4899" s="33"/>
      <c r="X4899" s="282"/>
      <c r="Y4899" s="33"/>
      <c r="Z4899" s="284"/>
      <c r="AA4899" s="284"/>
      <c r="AB4899" s="33"/>
      <c r="AC4899" s="33"/>
      <c r="AD4899" s="33"/>
      <c r="AE4899" s="33"/>
      <c r="AF4899" s="33"/>
      <c r="AG4899" s="33"/>
      <c r="AH4899" s="33"/>
      <c r="AI4899" s="33"/>
      <c r="AJ4899" s="33"/>
      <c r="AK4899" s="33"/>
      <c r="AL4899" s="33"/>
      <c r="AM4899" s="33"/>
      <c r="AN4899" s="33"/>
      <c r="AO4899" s="33"/>
      <c r="AP4899" s="34"/>
      <c r="AQ4899" s="34"/>
      <c r="AR4899" s="28"/>
      <c r="AS4899" s="29"/>
      <c r="AT4899" s="29"/>
      <c r="AU4899" s="29"/>
    </row>
    <row r="4900" spans="1:256" s="402" customFormat="1">
      <c r="A4900" s="13"/>
      <c r="B4900" s="8"/>
      <c r="C4900" s="8"/>
      <c r="D4900" s="323"/>
      <c r="E4900" s="33"/>
      <c r="F4900" s="33"/>
      <c r="G4900" s="282"/>
      <c r="H4900" s="283"/>
      <c r="I4900" s="33"/>
      <c r="J4900" s="33"/>
      <c r="K4900" s="33"/>
      <c r="L4900" s="33"/>
      <c r="M4900" s="33"/>
      <c r="N4900" s="33"/>
      <c r="O4900" s="33"/>
      <c r="P4900" s="33"/>
      <c r="Q4900" s="33"/>
      <c r="R4900" s="33"/>
      <c r="S4900" s="33"/>
      <c r="T4900" s="33"/>
      <c r="U4900" s="33"/>
      <c r="V4900" s="33"/>
      <c r="W4900" s="33"/>
      <c r="X4900" s="282"/>
      <c r="Y4900" s="33"/>
      <c r="Z4900" s="284"/>
      <c r="AA4900" s="284"/>
      <c r="AB4900" s="33"/>
      <c r="AC4900" s="33"/>
      <c r="AD4900" s="33"/>
      <c r="AE4900" s="33"/>
      <c r="AF4900" s="33"/>
      <c r="AG4900" s="33"/>
      <c r="AH4900" s="33"/>
      <c r="AI4900" s="33"/>
      <c r="AJ4900" s="33"/>
      <c r="AK4900" s="33"/>
      <c r="AL4900" s="33"/>
      <c r="AM4900" s="33"/>
      <c r="AN4900" s="33"/>
      <c r="AO4900" s="33"/>
      <c r="AP4900" s="34"/>
      <c r="AQ4900" s="34"/>
      <c r="AR4900" s="28"/>
      <c r="AS4900" s="29"/>
      <c r="AT4900" s="29"/>
      <c r="AU4900" s="29"/>
    </row>
    <row r="4901" spans="1:256" s="21" customFormat="1">
      <c r="A4901" s="13"/>
      <c r="B4901" s="8"/>
      <c r="C4901" s="8"/>
      <c r="D4901" s="78"/>
      <c r="E4901" s="34"/>
      <c r="F4901" s="34"/>
      <c r="G4901" s="63"/>
      <c r="H4901" s="67"/>
      <c r="I4901" s="34"/>
      <c r="J4901" s="34"/>
      <c r="K4901" s="34"/>
      <c r="L4901" s="34"/>
      <c r="M4901" s="34"/>
      <c r="N4901" s="34"/>
      <c r="O4901" s="34"/>
      <c r="P4901" s="34"/>
      <c r="Q4901" s="34"/>
      <c r="R4901" s="34"/>
      <c r="S4901" s="34"/>
      <c r="T4901" s="34"/>
      <c r="U4901" s="34"/>
      <c r="V4901" s="34"/>
      <c r="W4901" s="34"/>
      <c r="X4901" s="63"/>
      <c r="Y4901" s="34"/>
      <c r="Z4901" s="65"/>
      <c r="AA4901" s="65"/>
      <c r="AB4901" s="34"/>
      <c r="AC4901" s="34"/>
      <c r="AD4901" s="34"/>
      <c r="AE4901" s="34"/>
      <c r="AF4901" s="34"/>
      <c r="AG4901" s="34"/>
      <c r="AH4901" s="34"/>
      <c r="AI4901" s="34"/>
      <c r="AJ4901" s="34"/>
      <c r="AK4901" s="34"/>
      <c r="AL4901" s="34"/>
      <c r="AM4901" s="34"/>
      <c r="AN4901" s="34"/>
      <c r="AO4901" s="34"/>
      <c r="AP4901" s="34"/>
      <c r="AQ4901" s="34"/>
      <c r="AR4901" s="28"/>
      <c r="AS4901" s="29"/>
      <c r="AT4901" s="29"/>
      <c r="AU4901" s="29"/>
      <c r="AV4901" s="402"/>
      <c r="AW4901" s="402"/>
      <c r="AX4901" s="402"/>
      <c r="AY4901" s="402"/>
      <c r="AZ4901" s="402"/>
      <c r="BA4901" s="402"/>
      <c r="BB4901" s="402"/>
      <c r="BC4901" s="402"/>
      <c r="BD4901" s="402"/>
      <c r="BE4901" s="402"/>
      <c r="BF4901" s="402"/>
      <c r="BG4901" s="402"/>
      <c r="BH4901" s="402"/>
      <c r="BI4901" s="402"/>
      <c r="BJ4901" s="402"/>
      <c r="BK4901" s="402"/>
      <c r="BL4901" s="402"/>
      <c r="BM4901" s="402"/>
      <c r="BN4901" s="402"/>
      <c r="BO4901" s="402"/>
      <c r="BP4901" s="402"/>
      <c r="BQ4901" s="402"/>
      <c r="BR4901" s="402"/>
      <c r="BS4901" s="402"/>
      <c r="BT4901" s="402"/>
      <c r="BU4901" s="402"/>
      <c r="BV4901" s="402"/>
      <c r="BW4901" s="402"/>
      <c r="BX4901" s="402"/>
      <c r="BY4901" s="402"/>
      <c r="BZ4901" s="402"/>
      <c r="CA4901" s="402"/>
      <c r="CB4901" s="402"/>
      <c r="CC4901" s="402"/>
      <c r="CD4901" s="402"/>
      <c r="CE4901" s="402"/>
      <c r="CF4901" s="402"/>
      <c r="CG4901" s="402"/>
      <c r="CH4901" s="402"/>
      <c r="CI4901" s="402"/>
      <c r="CJ4901" s="402"/>
      <c r="CK4901" s="402"/>
      <c r="CL4901" s="402"/>
      <c r="CM4901" s="402"/>
      <c r="CN4901" s="402"/>
      <c r="CO4901" s="402"/>
      <c r="CP4901" s="402"/>
      <c r="CQ4901" s="402"/>
      <c r="CR4901" s="402"/>
      <c r="CS4901" s="402"/>
      <c r="CT4901" s="402"/>
      <c r="CU4901" s="402"/>
      <c r="CV4901" s="402"/>
      <c r="CW4901" s="402"/>
      <c r="CX4901" s="402"/>
      <c r="CY4901" s="402"/>
      <c r="CZ4901" s="402"/>
      <c r="DA4901" s="402"/>
      <c r="DB4901" s="402"/>
      <c r="DC4901" s="402"/>
      <c r="DD4901" s="402"/>
      <c r="DE4901" s="402"/>
      <c r="DF4901" s="402"/>
      <c r="DG4901" s="402"/>
      <c r="DH4901" s="402"/>
      <c r="DI4901" s="402"/>
      <c r="DJ4901" s="402"/>
      <c r="DK4901" s="402"/>
      <c r="DL4901" s="402"/>
      <c r="DM4901" s="402"/>
      <c r="DN4901" s="402"/>
      <c r="DO4901" s="402"/>
      <c r="DP4901" s="402"/>
      <c r="DQ4901" s="402"/>
      <c r="DR4901" s="402"/>
      <c r="DS4901" s="402"/>
      <c r="DT4901" s="402"/>
      <c r="DU4901" s="402"/>
      <c r="DV4901" s="402"/>
      <c r="DW4901" s="402"/>
      <c r="DX4901" s="402"/>
      <c r="DY4901" s="402"/>
      <c r="DZ4901" s="402"/>
      <c r="EA4901" s="402"/>
      <c r="EB4901" s="402"/>
      <c r="EC4901" s="402"/>
      <c r="ED4901" s="402"/>
      <c r="EE4901" s="402"/>
      <c r="EF4901" s="402"/>
      <c r="EG4901" s="402"/>
      <c r="EH4901" s="402"/>
      <c r="EI4901" s="402"/>
      <c r="EJ4901" s="402"/>
      <c r="EK4901" s="402"/>
      <c r="EL4901" s="402"/>
      <c r="EM4901" s="402"/>
      <c r="EN4901" s="402"/>
      <c r="EO4901" s="402"/>
      <c r="EP4901" s="402"/>
      <c r="EQ4901" s="402"/>
      <c r="ER4901" s="402"/>
      <c r="ES4901" s="402"/>
      <c r="ET4901" s="402"/>
      <c r="EU4901" s="402"/>
      <c r="EV4901" s="402"/>
      <c r="EW4901" s="402"/>
      <c r="EX4901" s="402"/>
      <c r="EY4901" s="402"/>
      <c r="EZ4901" s="402"/>
      <c r="FA4901" s="402"/>
      <c r="FB4901" s="402"/>
      <c r="FC4901" s="402"/>
      <c r="FD4901" s="402"/>
      <c r="FE4901" s="402"/>
      <c r="FF4901" s="402"/>
      <c r="FG4901" s="402"/>
      <c r="FH4901" s="402"/>
      <c r="FI4901" s="402"/>
      <c r="FJ4901" s="402"/>
      <c r="FK4901" s="402"/>
      <c r="FL4901" s="402"/>
      <c r="FM4901" s="402"/>
      <c r="FN4901" s="402"/>
      <c r="FO4901" s="402"/>
      <c r="FP4901" s="402"/>
      <c r="FQ4901" s="402"/>
      <c r="FR4901" s="402"/>
      <c r="FS4901" s="402"/>
      <c r="FT4901" s="402"/>
      <c r="FU4901" s="402"/>
      <c r="FV4901" s="402"/>
      <c r="FW4901" s="402"/>
      <c r="FX4901" s="402"/>
      <c r="FY4901" s="402"/>
      <c r="FZ4901" s="402"/>
      <c r="GA4901" s="402"/>
      <c r="GB4901" s="402"/>
      <c r="GC4901" s="402"/>
      <c r="GD4901" s="402"/>
      <c r="GE4901" s="402"/>
      <c r="GF4901" s="402"/>
      <c r="GG4901" s="402"/>
      <c r="GH4901" s="402"/>
      <c r="GI4901" s="402"/>
      <c r="GJ4901" s="402"/>
      <c r="GK4901" s="402"/>
      <c r="GL4901" s="402"/>
      <c r="GM4901" s="402"/>
      <c r="GN4901" s="402"/>
      <c r="GO4901" s="402"/>
      <c r="GP4901" s="402"/>
      <c r="GQ4901" s="402"/>
      <c r="GR4901" s="402"/>
      <c r="GS4901" s="402"/>
      <c r="GT4901" s="402"/>
      <c r="GU4901" s="402"/>
      <c r="GV4901" s="402"/>
      <c r="GW4901" s="402"/>
      <c r="GX4901" s="402"/>
      <c r="GY4901" s="402"/>
      <c r="GZ4901" s="402"/>
      <c r="HA4901" s="402"/>
      <c r="HB4901" s="402"/>
      <c r="HC4901" s="402"/>
      <c r="HD4901" s="402"/>
      <c r="HE4901" s="402"/>
      <c r="HF4901" s="402"/>
      <c r="HG4901" s="402"/>
      <c r="HH4901" s="402"/>
      <c r="HI4901" s="402"/>
      <c r="HJ4901" s="402"/>
      <c r="HK4901" s="402"/>
      <c r="HL4901" s="402"/>
      <c r="HM4901" s="402"/>
      <c r="HN4901" s="402"/>
      <c r="HO4901" s="402"/>
      <c r="HP4901" s="402"/>
      <c r="HQ4901" s="402"/>
      <c r="HR4901" s="402"/>
      <c r="HS4901" s="402"/>
      <c r="HT4901" s="402"/>
      <c r="HU4901" s="402"/>
      <c r="HV4901" s="402"/>
      <c r="HW4901" s="402"/>
      <c r="HX4901" s="402"/>
      <c r="HY4901" s="402"/>
      <c r="HZ4901" s="402"/>
      <c r="IA4901" s="402"/>
      <c r="IB4901" s="402"/>
      <c r="IC4901" s="402"/>
      <c r="ID4901" s="402"/>
      <c r="IE4901" s="402"/>
      <c r="IF4901" s="402"/>
      <c r="IG4901" s="402"/>
      <c r="IH4901" s="402"/>
      <c r="II4901" s="402"/>
      <c r="IJ4901" s="402"/>
      <c r="IK4901" s="402"/>
      <c r="IL4901" s="402"/>
      <c r="IM4901" s="402"/>
      <c r="IN4901" s="402"/>
      <c r="IO4901" s="402"/>
      <c r="IP4901" s="402"/>
      <c r="IQ4901" s="402"/>
      <c r="IR4901" s="402"/>
      <c r="IS4901" s="402"/>
      <c r="IT4901" s="402"/>
      <c r="IU4901" s="402"/>
      <c r="IV4901" s="402"/>
    </row>
    <row r="4902" spans="1:256" s="21" customFormat="1" ht="19.5" customHeight="1">
      <c r="A4902" s="526">
        <v>29</v>
      </c>
      <c r="B4902" s="22" t="s">
        <v>69</v>
      </c>
      <c r="C4902" s="20"/>
      <c r="D4902" s="30"/>
      <c r="E4902" s="403">
        <f t="shared" ref="E4902:X4902" si="505">E4903+E4912+E4963+E4967+E4971+E4974+E4977+E4981</f>
        <v>3031227950</v>
      </c>
      <c r="F4902" s="30">
        <f t="shared" si="505"/>
        <v>38500000</v>
      </c>
      <c r="G4902" s="30">
        <f t="shared" si="505"/>
        <v>38500000</v>
      </c>
      <c r="H4902" s="30">
        <f t="shared" si="505"/>
        <v>38500000</v>
      </c>
      <c r="I4902" s="30">
        <f t="shared" si="505"/>
        <v>0</v>
      </c>
      <c r="J4902" s="30">
        <f t="shared" si="505"/>
        <v>0</v>
      </c>
      <c r="K4902" s="30">
        <f t="shared" si="505"/>
        <v>0</v>
      </c>
      <c r="L4902" s="30">
        <f t="shared" si="505"/>
        <v>0</v>
      </c>
      <c r="M4902" s="30">
        <f t="shared" si="505"/>
        <v>118592000</v>
      </c>
      <c r="N4902" s="30">
        <f t="shared" si="505"/>
        <v>0</v>
      </c>
      <c r="O4902" s="30">
        <f t="shared" si="505"/>
        <v>0</v>
      </c>
      <c r="P4902" s="30">
        <f t="shared" si="505"/>
        <v>600000</v>
      </c>
      <c r="Q4902" s="30">
        <f t="shared" si="505"/>
        <v>0</v>
      </c>
      <c r="R4902" s="30">
        <f t="shared" si="505"/>
        <v>0</v>
      </c>
      <c r="S4902" s="30">
        <f t="shared" si="505"/>
        <v>0</v>
      </c>
      <c r="T4902" s="30">
        <f t="shared" si="505"/>
        <v>0</v>
      </c>
      <c r="U4902" s="30">
        <f t="shared" si="505"/>
        <v>0</v>
      </c>
      <c r="V4902" s="30">
        <f t="shared" si="505"/>
        <v>0</v>
      </c>
      <c r="W4902" s="30">
        <f t="shared" si="505"/>
        <v>600000</v>
      </c>
      <c r="X4902" s="30">
        <f t="shared" si="505"/>
        <v>0</v>
      </c>
      <c r="Y4902" s="30">
        <f>H4902+I4902+J4902+K4902+L4902+M4902+N4902+W4902+X4902</f>
        <v>157692000</v>
      </c>
      <c r="Z4902" s="64">
        <f t="shared" ref="Z4902:AN4902" si="506">Z4903+Z4912+Z4963+Z4967+Z4971+Z4974+Z4977+Z4981</f>
        <v>0</v>
      </c>
      <c r="AA4902" s="64">
        <f t="shared" si="506"/>
        <v>0</v>
      </c>
      <c r="AB4902" s="30">
        <f t="shared" si="506"/>
        <v>0</v>
      </c>
      <c r="AC4902" s="30">
        <f t="shared" si="506"/>
        <v>0</v>
      </c>
      <c r="AD4902" s="30">
        <f t="shared" si="506"/>
        <v>0</v>
      </c>
      <c r="AE4902" s="30">
        <f t="shared" si="506"/>
        <v>0</v>
      </c>
      <c r="AF4902" s="30">
        <f t="shared" si="506"/>
        <v>0</v>
      </c>
      <c r="AG4902" s="30">
        <f t="shared" si="506"/>
        <v>0</v>
      </c>
      <c r="AH4902" s="30">
        <f t="shared" si="506"/>
        <v>0</v>
      </c>
      <c r="AI4902" s="30">
        <f t="shared" si="506"/>
        <v>0</v>
      </c>
      <c r="AJ4902" s="30">
        <f t="shared" si="506"/>
        <v>0</v>
      </c>
      <c r="AK4902" s="30">
        <f t="shared" si="506"/>
        <v>600000</v>
      </c>
      <c r="AL4902" s="30">
        <f t="shared" si="506"/>
        <v>600000</v>
      </c>
      <c r="AM4902" s="30">
        <f t="shared" si="506"/>
        <v>2350000</v>
      </c>
      <c r="AN4902" s="30">
        <f t="shared" si="506"/>
        <v>0</v>
      </c>
      <c r="AO4902" s="30">
        <f>Z4902+AA4902+AB4902+AC4902+AL4902+AM4902+AN4902</f>
        <v>2950000</v>
      </c>
      <c r="AP4902" s="30">
        <f>AP4903+AP4912+AP4963+AP4967+AP4971+AP4974+AP4977+AP4981</f>
        <v>3185969950</v>
      </c>
      <c r="AQ4902" s="30"/>
      <c r="AR4902" s="57"/>
      <c r="AS4902" s="57">
        <f>E4902+H4902+I4902+J4902+K4902+L4902+M4902+N4902+W4902+X4902-Z4902-AB4902-AL4902-AC4902-AM4902-AN4902</f>
        <v>3185969950</v>
      </c>
      <c r="AT4902" s="57"/>
      <c r="AU4902" s="57">
        <f>AU4903+AU4912+AU4963+AU4967+AU4971+AU4974+AU4977+AU4981</f>
        <v>3031227950</v>
      </c>
      <c r="AV4902" s="15">
        <f>AV4903+AV4912+AV4963+AV4967+AV4971+AV4974+AV4977+AV4981</f>
        <v>154742000</v>
      </c>
      <c r="AW4902" s="15">
        <f>AW4903+AW4912+AW4963+AW4967+AW4971+AW4974+AW4977+AW4981</f>
        <v>154742000</v>
      </c>
      <c r="AX4902" s="15">
        <f>AX4903+AX4912+AX4963+AX4967+AX4971+AX4974+AX4977+AX4981</f>
        <v>0</v>
      </c>
      <c r="AY4902" s="15"/>
      <c r="AZ4902" s="15"/>
      <c r="BA4902" s="15"/>
      <c r="BB4902" s="15"/>
      <c r="BC4902" s="15"/>
      <c r="BD4902" s="15"/>
      <c r="BE4902" s="15"/>
      <c r="BF4902" s="15"/>
      <c r="BG4902" s="15"/>
      <c r="BH4902" s="15"/>
      <c r="BI4902" s="15"/>
      <c r="BJ4902" s="15"/>
      <c r="BK4902" s="15"/>
      <c r="BL4902" s="15"/>
      <c r="BM4902" s="15"/>
      <c r="BN4902" s="15"/>
      <c r="BO4902" s="15"/>
      <c r="BP4902" s="15"/>
      <c r="BQ4902" s="15"/>
      <c r="BR4902" s="15"/>
      <c r="BS4902" s="15"/>
      <c r="BT4902" s="15"/>
      <c r="BU4902" s="15"/>
      <c r="BV4902" s="15"/>
      <c r="BW4902" s="15"/>
      <c r="BX4902" s="15"/>
      <c r="BY4902" s="15"/>
      <c r="BZ4902" s="15"/>
      <c r="CA4902" s="15"/>
      <c r="CB4902" s="15"/>
      <c r="CC4902" s="15"/>
      <c r="CD4902" s="15"/>
      <c r="CE4902" s="15"/>
      <c r="CF4902" s="15"/>
      <c r="CG4902" s="15"/>
      <c r="CH4902" s="15"/>
      <c r="CI4902" s="15"/>
      <c r="CJ4902" s="15"/>
      <c r="CK4902" s="15"/>
      <c r="CL4902" s="15"/>
      <c r="CM4902" s="15"/>
      <c r="CN4902" s="15"/>
      <c r="CO4902" s="15"/>
      <c r="CP4902" s="15"/>
      <c r="CQ4902" s="15"/>
      <c r="CR4902" s="15"/>
      <c r="CS4902" s="15"/>
      <c r="CT4902" s="15"/>
      <c r="CU4902" s="15"/>
      <c r="CV4902" s="15"/>
      <c r="CW4902" s="15"/>
      <c r="CX4902" s="15"/>
      <c r="CY4902" s="15"/>
      <c r="CZ4902" s="15"/>
      <c r="DA4902" s="15"/>
      <c r="DB4902" s="15"/>
      <c r="DC4902" s="15"/>
      <c r="DD4902" s="15"/>
      <c r="DE4902" s="15"/>
      <c r="DF4902" s="15"/>
      <c r="DG4902" s="15"/>
      <c r="DH4902" s="15"/>
      <c r="DI4902" s="15"/>
      <c r="DJ4902" s="15"/>
      <c r="DK4902" s="15"/>
      <c r="DL4902" s="15"/>
      <c r="DM4902" s="15"/>
      <c r="DN4902" s="15"/>
      <c r="DO4902" s="15"/>
      <c r="DP4902" s="15"/>
      <c r="DQ4902" s="15"/>
      <c r="DR4902" s="15"/>
      <c r="DS4902" s="15"/>
      <c r="DT4902" s="15"/>
      <c r="DU4902" s="15"/>
      <c r="DV4902" s="15"/>
      <c r="DW4902" s="15"/>
      <c r="DX4902" s="15"/>
      <c r="DY4902" s="15"/>
      <c r="DZ4902" s="15"/>
      <c r="EA4902" s="15"/>
      <c r="EB4902" s="15"/>
      <c r="EC4902" s="15"/>
      <c r="ED4902" s="15"/>
      <c r="EE4902" s="15"/>
      <c r="EF4902" s="15"/>
      <c r="EG4902" s="15"/>
      <c r="EH4902" s="15"/>
      <c r="EI4902" s="15"/>
      <c r="EJ4902" s="15"/>
      <c r="EK4902" s="15"/>
      <c r="EL4902" s="15"/>
      <c r="EM4902" s="15"/>
      <c r="EN4902" s="15"/>
      <c r="EO4902" s="15"/>
      <c r="EP4902" s="15"/>
      <c r="EQ4902" s="15"/>
      <c r="ER4902" s="15"/>
      <c r="ES4902" s="15"/>
      <c r="ET4902" s="15"/>
      <c r="EU4902" s="15"/>
      <c r="EV4902" s="15"/>
      <c r="EW4902" s="15"/>
      <c r="EX4902" s="15"/>
      <c r="EY4902" s="15"/>
      <c r="EZ4902" s="15"/>
      <c r="FA4902" s="15"/>
      <c r="FB4902" s="15"/>
      <c r="FC4902" s="15"/>
      <c r="FD4902" s="15"/>
      <c r="FE4902" s="15"/>
      <c r="FF4902" s="15"/>
      <c r="FG4902" s="15"/>
      <c r="FH4902" s="15"/>
      <c r="FI4902" s="15"/>
      <c r="FJ4902" s="15"/>
      <c r="FK4902" s="15"/>
      <c r="FL4902" s="15"/>
      <c r="FM4902" s="15"/>
      <c r="FN4902" s="15"/>
      <c r="FO4902" s="15"/>
      <c r="FP4902" s="15"/>
      <c r="FQ4902" s="15"/>
      <c r="FR4902" s="15"/>
      <c r="FS4902" s="15"/>
      <c r="FT4902" s="15"/>
      <c r="FU4902" s="15"/>
      <c r="FV4902" s="15"/>
      <c r="FW4902" s="15"/>
      <c r="FX4902" s="15"/>
      <c r="FY4902" s="15"/>
      <c r="FZ4902" s="15"/>
      <c r="GA4902" s="15"/>
      <c r="GB4902" s="15"/>
      <c r="GC4902" s="15"/>
      <c r="GD4902" s="15"/>
      <c r="GE4902" s="15"/>
      <c r="GF4902" s="15"/>
      <c r="GG4902" s="15"/>
      <c r="GH4902" s="15"/>
      <c r="GI4902" s="15"/>
      <c r="GJ4902" s="15"/>
      <c r="GK4902" s="15"/>
      <c r="GL4902" s="15"/>
      <c r="GM4902" s="15"/>
      <c r="GN4902" s="15"/>
      <c r="GO4902" s="15"/>
      <c r="GP4902" s="15"/>
      <c r="GQ4902" s="15"/>
      <c r="GR4902" s="15"/>
      <c r="GS4902" s="15"/>
      <c r="GT4902" s="15"/>
      <c r="GU4902" s="15"/>
      <c r="GV4902" s="15"/>
      <c r="GW4902" s="15"/>
      <c r="GX4902" s="15"/>
      <c r="GY4902" s="15"/>
      <c r="GZ4902" s="15"/>
      <c r="HA4902" s="15"/>
      <c r="HB4902" s="15"/>
      <c r="HC4902" s="15"/>
      <c r="HD4902" s="15"/>
      <c r="HE4902" s="15"/>
      <c r="HF4902" s="15"/>
      <c r="HG4902" s="15"/>
      <c r="HH4902" s="15"/>
      <c r="HI4902" s="15"/>
      <c r="HJ4902" s="15"/>
      <c r="HK4902" s="15"/>
      <c r="HL4902" s="15"/>
      <c r="HM4902" s="15"/>
      <c r="HN4902" s="15"/>
      <c r="HO4902" s="15"/>
      <c r="HP4902" s="15"/>
      <c r="HQ4902" s="15"/>
      <c r="HR4902" s="15"/>
      <c r="HS4902" s="15"/>
      <c r="HT4902" s="15"/>
      <c r="HU4902" s="15"/>
      <c r="HV4902" s="15"/>
      <c r="HW4902" s="15"/>
      <c r="HX4902" s="15"/>
      <c r="HY4902" s="15"/>
      <c r="HZ4902" s="15"/>
      <c r="IA4902" s="15"/>
      <c r="IB4902" s="15"/>
      <c r="IC4902" s="15"/>
      <c r="ID4902" s="15"/>
      <c r="IE4902" s="15"/>
      <c r="IF4902" s="15"/>
      <c r="IG4902" s="15"/>
      <c r="IH4902" s="15"/>
      <c r="II4902" s="15"/>
      <c r="IJ4902" s="15"/>
      <c r="IK4902" s="15"/>
      <c r="IL4902" s="15"/>
      <c r="IM4902" s="15"/>
      <c r="IN4902" s="15"/>
      <c r="IO4902" s="15"/>
      <c r="IP4902" s="15"/>
      <c r="IQ4902" s="15"/>
      <c r="IR4902" s="15"/>
      <c r="IS4902" s="15"/>
      <c r="IT4902" s="15"/>
      <c r="IU4902" s="15"/>
      <c r="IV4902" s="15"/>
    </row>
    <row r="4903" spans="1:256" s="21" customFormat="1">
      <c r="A4903" s="12"/>
      <c r="B4903" s="9">
        <v>1</v>
      </c>
      <c r="C4903" s="9" t="s">
        <v>14</v>
      </c>
      <c r="D4903" s="81" t="s">
        <v>6</v>
      </c>
      <c r="E4903" s="405">
        <v>1699224000</v>
      </c>
      <c r="F4903" s="31">
        <f t="shared" ref="F4903:V4903" si="507">SUM(F4904:F4911)</f>
        <v>0</v>
      </c>
      <c r="G4903" s="31">
        <f t="shared" si="507"/>
        <v>0</v>
      </c>
      <c r="H4903" s="31">
        <f t="shared" si="507"/>
        <v>0</v>
      </c>
      <c r="I4903" s="31">
        <f t="shared" si="507"/>
        <v>0</v>
      </c>
      <c r="J4903" s="31">
        <f t="shared" si="507"/>
        <v>0</v>
      </c>
      <c r="K4903" s="31">
        <f t="shared" si="507"/>
        <v>0</v>
      </c>
      <c r="L4903" s="31">
        <f t="shared" si="507"/>
        <v>0</v>
      </c>
      <c r="M4903" s="31">
        <f t="shared" si="507"/>
        <v>118592000</v>
      </c>
      <c r="N4903" s="31">
        <f t="shared" si="507"/>
        <v>0</v>
      </c>
      <c r="O4903" s="31">
        <f t="shared" si="507"/>
        <v>0</v>
      </c>
      <c r="P4903" s="31">
        <f t="shared" si="507"/>
        <v>0</v>
      </c>
      <c r="Q4903" s="31">
        <f t="shared" si="507"/>
        <v>0</v>
      </c>
      <c r="R4903" s="31">
        <f t="shared" si="507"/>
        <v>0</v>
      </c>
      <c r="S4903" s="31">
        <f t="shared" si="507"/>
        <v>0</v>
      </c>
      <c r="T4903" s="31">
        <f t="shared" si="507"/>
        <v>0</v>
      </c>
      <c r="U4903" s="31">
        <f t="shared" si="507"/>
        <v>0</v>
      </c>
      <c r="V4903" s="31">
        <f t="shared" si="507"/>
        <v>0</v>
      </c>
      <c r="W4903" s="31">
        <f>SUM(O4903:V4903)</f>
        <v>0</v>
      </c>
      <c r="X4903" s="31">
        <f>SUM(X4904:X4911)</f>
        <v>0</v>
      </c>
      <c r="Y4903" s="31">
        <f>H4903+I4903+J4903+K4903+L4903+M4903+N4903+W4903+X4903</f>
        <v>118592000</v>
      </c>
      <c r="Z4903" s="31">
        <f t="shared" ref="Z4903:AK4903" si="508">SUM(Z4904:Z4911)</f>
        <v>0</v>
      </c>
      <c r="AA4903" s="31">
        <f t="shared" si="508"/>
        <v>0</v>
      </c>
      <c r="AB4903" s="31">
        <f t="shared" si="508"/>
        <v>0</v>
      </c>
      <c r="AC4903" s="31">
        <f t="shared" si="508"/>
        <v>0</v>
      </c>
      <c r="AD4903" s="31">
        <f t="shared" si="508"/>
        <v>0</v>
      </c>
      <c r="AE4903" s="31">
        <f t="shared" si="508"/>
        <v>0</v>
      </c>
      <c r="AF4903" s="31">
        <f t="shared" si="508"/>
        <v>0</v>
      </c>
      <c r="AG4903" s="31">
        <f t="shared" si="508"/>
        <v>0</v>
      </c>
      <c r="AH4903" s="31">
        <f t="shared" si="508"/>
        <v>0</v>
      </c>
      <c r="AI4903" s="31">
        <f t="shared" si="508"/>
        <v>0</v>
      </c>
      <c r="AJ4903" s="31">
        <f t="shared" si="508"/>
        <v>0</v>
      </c>
      <c r="AK4903" s="31">
        <f t="shared" si="508"/>
        <v>0</v>
      </c>
      <c r="AL4903" s="31">
        <f>SUM(AD4903:AK4903)</f>
        <v>0</v>
      </c>
      <c r="AM4903" s="31">
        <f>SUM(AM4904:AM4911)</f>
        <v>0</v>
      </c>
      <c r="AN4903" s="31">
        <f>SUM(AN4904:AN4911)</f>
        <v>0</v>
      </c>
      <c r="AO4903" s="31">
        <f>Z4903+AA4903+AB4903+AC4903+AL4903+AM4903+AN4903</f>
        <v>0</v>
      </c>
      <c r="AP4903" s="32">
        <f>E4903+Y4903-AO4903</f>
        <v>1817816000</v>
      </c>
      <c r="AQ4903" s="32"/>
      <c r="AR4903" s="28"/>
      <c r="AS4903" s="29">
        <f>E4903+H4903+I4903+J4903+K4903+L4903+M4903+N4903+W4903+X4903-Z4903-AB4903-AL4903-AC4903-AM4903-AN4903</f>
        <v>1817816000</v>
      </c>
      <c r="AT4903" s="29">
        <f>AP4903-AS4903</f>
        <v>0</v>
      </c>
      <c r="AU4903" s="29">
        <f>E4903</f>
        <v>1699224000</v>
      </c>
      <c r="AV4903" s="86">
        <f>AS4903-AU4903</f>
        <v>118592000</v>
      </c>
      <c r="AW4903" s="86">
        <f>Y4903-AO4903</f>
        <v>118592000</v>
      </c>
      <c r="AX4903" s="86">
        <f>AV4903-AW4903</f>
        <v>0</v>
      </c>
      <c r="AY4903" s="86"/>
      <c r="AZ4903" s="398"/>
      <c r="BA4903" s="86"/>
      <c r="BB4903" s="86"/>
      <c r="BC4903" s="86"/>
      <c r="BD4903" s="86"/>
      <c r="BE4903" s="86"/>
      <c r="BF4903" s="86"/>
      <c r="BG4903" s="86"/>
      <c r="BH4903" s="86"/>
      <c r="BI4903" s="86"/>
      <c r="BJ4903" s="86"/>
      <c r="BK4903" s="86"/>
      <c r="BL4903" s="86"/>
      <c r="BM4903" s="86"/>
      <c r="BN4903" s="86"/>
      <c r="BO4903" s="86"/>
      <c r="BP4903" s="86"/>
      <c r="BQ4903" s="86"/>
      <c r="BR4903" s="86"/>
      <c r="BS4903" s="86"/>
      <c r="BT4903" s="86"/>
      <c r="BU4903" s="86"/>
      <c r="BV4903" s="86"/>
      <c r="BW4903" s="86"/>
      <c r="BX4903" s="86"/>
      <c r="BY4903" s="86"/>
      <c r="BZ4903" s="86"/>
      <c r="CA4903" s="86"/>
      <c r="CB4903" s="86"/>
      <c r="CC4903" s="86"/>
      <c r="CD4903" s="86"/>
      <c r="CE4903" s="86"/>
      <c r="CF4903" s="86"/>
      <c r="CG4903" s="86"/>
      <c r="CH4903" s="86"/>
      <c r="CI4903" s="86"/>
      <c r="CJ4903" s="86"/>
      <c r="CK4903" s="86"/>
      <c r="CL4903" s="86"/>
      <c r="CM4903" s="86"/>
      <c r="CN4903" s="86"/>
      <c r="CO4903" s="86"/>
      <c r="CP4903" s="86"/>
      <c r="CQ4903" s="86"/>
      <c r="CR4903" s="86"/>
      <c r="CS4903" s="86"/>
      <c r="CT4903" s="86"/>
      <c r="CU4903" s="86"/>
      <c r="CV4903" s="86"/>
      <c r="CW4903" s="86"/>
      <c r="CX4903" s="86"/>
      <c r="CY4903" s="86"/>
      <c r="CZ4903" s="86"/>
      <c r="DA4903" s="86"/>
      <c r="DB4903" s="86"/>
      <c r="DC4903" s="86"/>
      <c r="DD4903" s="86"/>
      <c r="DE4903" s="86"/>
      <c r="DF4903" s="86"/>
      <c r="DG4903" s="86"/>
      <c r="DH4903" s="86"/>
      <c r="DI4903" s="86"/>
      <c r="DJ4903" s="86"/>
      <c r="DK4903" s="86"/>
      <c r="DL4903" s="86"/>
      <c r="DM4903" s="86"/>
      <c r="DN4903" s="86"/>
      <c r="DO4903" s="86"/>
      <c r="DP4903" s="86"/>
      <c r="DQ4903" s="86"/>
      <c r="DR4903" s="86"/>
      <c r="DS4903" s="86"/>
      <c r="DT4903" s="86"/>
      <c r="DU4903" s="86"/>
      <c r="DV4903" s="86"/>
      <c r="DW4903" s="86"/>
      <c r="DX4903" s="86"/>
      <c r="DY4903" s="86"/>
      <c r="DZ4903" s="86"/>
      <c r="EA4903" s="86"/>
      <c r="EB4903" s="86"/>
      <c r="EC4903" s="86"/>
      <c r="ED4903" s="86"/>
      <c r="EE4903" s="86"/>
      <c r="EF4903" s="86"/>
      <c r="EG4903" s="86"/>
      <c r="EH4903" s="86"/>
      <c r="EI4903" s="86"/>
      <c r="EJ4903" s="86"/>
      <c r="EK4903" s="86"/>
      <c r="EL4903" s="86"/>
      <c r="EM4903" s="86"/>
      <c r="EN4903" s="86"/>
      <c r="EO4903" s="86"/>
      <c r="EP4903" s="86"/>
      <c r="EQ4903" s="86"/>
      <c r="ER4903" s="86"/>
      <c r="ES4903" s="86"/>
      <c r="ET4903" s="86"/>
      <c r="EU4903" s="86"/>
      <c r="EV4903" s="86"/>
      <c r="EW4903" s="86"/>
      <c r="EX4903" s="86"/>
      <c r="EY4903" s="86"/>
      <c r="EZ4903" s="86"/>
      <c r="FA4903" s="86"/>
      <c r="FB4903" s="86"/>
      <c r="FC4903" s="86"/>
      <c r="FD4903" s="86"/>
      <c r="FE4903" s="86"/>
      <c r="FF4903" s="86"/>
      <c r="FG4903" s="86"/>
      <c r="FH4903" s="86"/>
      <c r="FI4903" s="86"/>
      <c r="FJ4903" s="86"/>
      <c r="FK4903" s="86"/>
      <c r="FL4903" s="86"/>
      <c r="FM4903" s="86"/>
      <c r="FN4903" s="86"/>
      <c r="FO4903" s="86"/>
      <c r="FP4903" s="86"/>
      <c r="FQ4903" s="86"/>
      <c r="FR4903" s="86"/>
      <c r="FS4903" s="86"/>
      <c r="FT4903" s="86"/>
      <c r="FU4903" s="86"/>
      <c r="FV4903" s="86"/>
      <c r="FW4903" s="86"/>
      <c r="FX4903" s="86"/>
      <c r="FY4903" s="86"/>
      <c r="FZ4903" s="86"/>
      <c r="GA4903" s="86"/>
      <c r="GB4903" s="86"/>
      <c r="GC4903" s="86"/>
      <c r="GD4903" s="86"/>
      <c r="GE4903" s="86"/>
      <c r="GF4903" s="86"/>
      <c r="GG4903" s="86"/>
      <c r="GH4903" s="86"/>
      <c r="GI4903" s="86"/>
      <c r="GJ4903" s="86"/>
      <c r="GK4903" s="86"/>
      <c r="GL4903" s="86"/>
      <c r="GM4903" s="86"/>
      <c r="GN4903" s="86"/>
      <c r="GO4903" s="86"/>
      <c r="GP4903" s="86"/>
      <c r="GQ4903" s="86"/>
      <c r="GR4903" s="86"/>
      <c r="GS4903" s="86"/>
      <c r="GT4903" s="86"/>
      <c r="GU4903" s="86"/>
      <c r="GV4903" s="86"/>
      <c r="GW4903" s="86"/>
      <c r="GX4903" s="86"/>
      <c r="GY4903" s="86"/>
      <c r="GZ4903" s="86"/>
      <c r="HA4903" s="86"/>
      <c r="HB4903" s="86"/>
      <c r="HC4903" s="86"/>
      <c r="HD4903" s="86"/>
      <c r="HE4903" s="86"/>
      <c r="HF4903" s="86"/>
      <c r="HG4903" s="86"/>
      <c r="HH4903" s="86"/>
      <c r="HI4903" s="86"/>
      <c r="HJ4903" s="86"/>
      <c r="HK4903" s="86"/>
      <c r="HL4903" s="86"/>
      <c r="HM4903" s="86"/>
      <c r="HN4903" s="86"/>
      <c r="HO4903" s="86"/>
      <c r="HP4903" s="86"/>
      <c r="HQ4903" s="86"/>
      <c r="HR4903" s="86"/>
      <c r="HS4903" s="86"/>
      <c r="HT4903" s="86"/>
      <c r="HU4903" s="86"/>
      <c r="HV4903" s="86"/>
      <c r="HW4903" s="86"/>
      <c r="HX4903" s="86"/>
      <c r="HY4903" s="86"/>
      <c r="HZ4903" s="86"/>
      <c r="IA4903" s="86"/>
      <c r="IB4903" s="86"/>
      <c r="IC4903" s="86"/>
      <c r="ID4903" s="86"/>
      <c r="IE4903" s="86"/>
      <c r="IF4903" s="86"/>
      <c r="IG4903" s="86"/>
      <c r="IH4903" s="86"/>
      <c r="II4903" s="86"/>
      <c r="IJ4903" s="86"/>
      <c r="IK4903" s="86"/>
      <c r="IL4903" s="86"/>
      <c r="IM4903" s="86"/>
      <c r="IN4903" s="86"/>
      <c r="IO4903" s="86"/>
      <c r="IP4903" s="86"/>
      <c r="IQ4903" s="86"/>
      <c r="IR4903" s="86"/>
      <c r="IS4903" s="86"/>
      <c r="IT4903" s="86"/>
      <c r="IU4903" s="86"/>
      <c r="IV4903" s="86"/>
    </row>
    <row r="4904" spans="1:256" s="21" customFormat="1">
      <c r="A4904" s="13"/>
      <c r="B4904" s="8"/>
      <c r="C4904" s="8"/>
      <c r="D4904" s="113"/>
      <c r="E4904" s="266"/>
      <c r="F4904" s="33"/>
      <c r="G4904" s="282"/>
      <c r="H4904" s="283"/>
      <c r="I4904" s="33"/>
      <c r="J4904" s="33"/>
      <c r="K4904" s="33"/>
      <c r="L4904" s="33"/>
      <c r="M4904" s="33"/>
      <c r="N4904" s="33"/>
      <c r="O4904" s="33"/>
      <c r="P4904" s="33"/>
      <c r="Q4904" s="33"/>
      <c r="R4904" s="33"/>
      <c r="S4904" s="33"/>
      <c r="T4904" s="33"/>
      <c r="U4904" s="33"/>
      <c r="V4904" s="33"/>
      <c r="W4904" s="33"/>
      <c r="X4904" s="282"/>
      <c r="Y4904" s="33"/>
      <c r="Z4904" s="284"/>
      <c r="AA4904" s="284"/>
      <c r="AB4904" s="33"/>
      <c r="AC4904" s="33"/>
      <c r="AD4904" s="33"/>
      <c r="AE4904" s="33"/>
      <c r="AF4904" s="33"/>
      <c r="AG4904" s="33"/>
      <c r="AH4904" s="33"/>
      <c r="AI4904" s="33"/>
      <c r="AJ4904" s="33"/>
      <c r="AK4904" s="33"/>
      <c r="AL4904" s="33"/>
      <c r="AM4904" s="33"/>
      <c r="AN4904" s="33"/>
      <c r="AO4904" s="33"/>
      <c r="AP4904" s="34"/>
      <c r="AQ4904" s="34"/>
      <c r="AR4904" s="28"/>
      <c r="AS4904" s="29"/>
      <c r="AT4904" s="29"/>
      <c r="AU4904" s="29"/>
      <c r="AV4904" s="402"/>
      <c r="AW4904" s="402"/>
      <c r="AX4904" s="402"/>
      <c r="AY4904" s="402"/>
      <c r="AZ4904" s="402"/>
      <c r="BA4904" s="402"/>
      <c r="BB4904" s="402"/>
      <c r="BC4904" s="402"/>
      <c r="BD4904" s="402"/>
      <c r="BE4904" s="402"/>
      <c r="BF4904" s="402"/>
      <c r="BG4904" s="402"/>
      <c r="BH4904" s="402"/>
      <c r="BI4904" s="402"/>
      <c r="BJ4904" s="402"/>
      <c r="BK4904" s="402"/>
      <c r="BL4904" s="402"/>
      <c r="BM4904" s="402"/>
      <c r="BN4904" s="402"/>
      <c r="BO4904" s="402"/>
      <c r="BP4904" s="402"/>
      <c r="BQ4904" s="402"/>
      <c r="BR4904" s="402"/>
      <c r="BS4904" s="402"/>
      <c r="BT4904" s="402"/>
      <c r="BU4904" s="402"/>
      <c r="BV4904" s="402"/>
      <c r="BW4904" s="402"/>
      <c r="BX4904" s="402"/>
      <c r="BY4904" s="402"/>
      <c r="BZ4904" s="402"/>
      <c r="CA4904" s="402"/>
      <c r="CB4904" s="402"/>
      <c r="CC4904" s="402"/>
      <c r="CD4904" s="402"/>
      <c r="CE4904" s="402"/>
      <c r="CF4904" s="402"/>
      <c r="CG4904" s="402"/>
      <c r="CH4904" s="402"/>
      <c r="CI4904" s="402"/>
      <c r="CJ4904" s="402"/>
      <c r="CK4904" s="402"/>
      <c r="CL4904" s="402"/>
      <c r="CM4904" s="402"/>
      <c r="CN4904" s="402"/>
      <c r="CO4904" s="402"/>
      <c r="CP4904" s="402"/>
      <c r="CQ4904" s="402"/>
      <c r="CR4904" s="402"/>
      <c r="CS4904" s="402"/>
      <c r="CT4904" s="402"/>
      <c r="CU4904" s="402"/>
      <c r="CV4904" s="402"/>
      <c r="CW4904" s="402"/>
      <c r="CX4904" s="402"/>
      <c r="CY4904" s="402"/>
      <c r="CZ4904" s="402"/>
      <c r="DA4904" s="402"/>
      <c r="DB4904" s="402"/>
      <c r="DC4904" s="402"/>
      <c r="DD4904" s="402"/>
      <c r="DE4904" s="402"/>
      <c r="DF4904" s="402"/>
      <c r="DG4904" s="402"/>
      <c r="DH4904" s="402"/>
      <c r="DI4904" s="402"/>
      <c r="DJ4904" s="402"/>
      <c r="DK4904" s="402"/>
      <c r="DL4904" s="402"/>
      <c r="DM4904" s="402"/>
      <c r="DN4904" s="402"/>
      <c r="DO4904" s="402"/>
      <c r="DP4904" s="402"/>
      <c r="DQ4904" s="402"/>
      <c r="DR4904" s="402"/>
      <c r="DS4904" s="402"/>
      <c r="DT4904" s="402"/>
      <c r="DU4904" s="402"/>
      <c r="DV4904" s="402"/>
      <c r="DW4904" s="402"/>
      <c r="DX4904" s="402"/>
      <c r="DY4904" s="402"/>
      <c r="DZ4904" s="402"/>
      <c r="EA4904" s="402"/>
      <c r="EB4904" s="402"/>
      <c r="EC4904" s="402"/>
      <c r="ED4904" s="402"/>
      <c r="EE4904" s="402"/>
      <c r="EF4904" s="402"/>
      <c r="EG4904" s="402"/>
      <c r="EH4904" s="402"/>
      <c r="EI4904" s="402"/>
      <c r="EJ4904" s="402"/>
      <c r="EK4904" s="402"/>
      <c r="EL4904" s="402"/>
      <c r="EM4904" s="402"/>
      <c r="EN4904" s="402"/>
      <c r="EO4904" s="402"/>
      <c r="EP4904" s="402"/>
      <c r="EQ4904" s="402"/>
      <c r="ER4904" s="402"/>
      <c r="ES4904" s="402"/>
      <c r="ET4904" s="402"/>
      <c r="EU4904" s="402"/>
      <c r="EV4904" s="402"/>
      <c r="EW4904" s="402"/>
      <c r="EX4904" s="402"/>
      <c r="EY4904" s="402"/>
      <c r="EZ4904" s="402"/>
      <c r="FA4904" s="402"/>
      <c r="FB4904" s="402"/>
      <c r="FC4904" s="402"/>
      <c r="FD4904" s="402"/>
      <c r="FE4904" s="402"/>
      <c r="FF4904" s="402"/>
      <c r="FG4904" s="402"/>
      <c r="FH4904" s="402"/>
      <c r="FI4904" s="402"/>
      <c r="FJ4904" s="402"/>
      <c r="FK4904" s="402"/>
      <c r="FL4904" s="402"/>
      <c r="FM4904" s="402"/>
      <c r="FN4904" s="402"/>
      <c r="FO4904" s="402"/>
      <c r="FP4904" s="402"/>
      <c r="FQ4904" s="402"/>
      <c r="FR4904" s="402"/>
      <c r="FS4904" s="402"/>
      <c r="FT4904" s="402"/>
      <c r="FU4904" s="402"/>
      <c r="FV4904" s="402"/>
      <c r="FW4904" s="402"/>
      <c r="FX4904" s="402"/>
      <c r="FY4904" s="402"/>
      <c r="FZ4904" s="402"/>
      <c r="GA4904" s="402"/>
      <c r="GB4904" s="402"/>
      <c r="GC4904" s="402"/>
      <c r="GD4904" s="402"/>
      <c r="GE4904" s="402"/>
      <c r="GF4904" s="402"/>
      <c r="GG4904" s="402"/>
      <c r="GH4904" s="402"/>
      <c r="GI4904" s="402"/>
      <c r="GJ4904" s="402"/>
      <c r="GK4904" s="402"/>
      <c r="GL4904" s="402"/>
      <c r="GM4904" s="402"/>
      <c r="GN4904" s="402"/>
      <c r="GO4904" s="402"/>
      <c r="GP4904" s="402"/>
      <c r="GQ4904" s="402"/>
      <c r="GR4904" s="402"/>
      <c r="GS4904" s="402"/>
      <c r="GT4904" s="402"/>
      <c r="GU4904" s="402"/>
      <c r="GV4904" s="402"/>
      <c r="GW4904" s="402"/>
      <c r="GX4904" s="402"/>
      <c r="GY4904" s="402"/>
      <c r="GZ4904" s="402"/>
      <c r="HA4904" s="402"/>
      <c r="HB4904" s="402"/>
      <c r="HC4904" s="402"/>
      <c r="HD4904" s="402"/>
      <c r="HE4904" s="402"/>
      <c r="HF4904" s="402"/>
      <c r="HG4904" s="402"/>
      <c r="HH4904" s="402"/>
      <c r="HI4904" s="402"/>
      <c r="HJ4904" s="402"/>
      <c r="HK4904" s="402"/>
      <c r="HL4904" s="402"/>
      <c r="HM4904" s="402"/>
      <c r="HN4904" s="402"/>
      <c r="HO4904" s="402"/>
      <c r="HP4904" s="402"/>
      <c r="HQ4904" s="402"/>
      <c r="HR4904" s="402"/>
      <c r="HS4904" s="402"/>
      <c r="HT4904" s="402"/>
      <c r="HU4904" s="402"/>
      <c r="HV4904" s="402"/>
      <c r="HW4904" s="402"/>
      <c r="HX4904" s="402"/>
      <c r="HY4904" s="402"/>
      <c r="HZ4904" s="402"/>
      <c r="IA4904" s="402"/>
      <c r="IB4904" s="402"/>
      <c r="IC4904" s="402"/>
      <c r="ID4904" s="402"/>
      <c r="IE4904" s="402"/>
      <c r="IF4904" s="402"/>
      <c r="IG4904" s="402"/>
      <c r="IH4904" s="402"/>
      <c r="II4904" s="402"/>
      <c r="IJ4904" s="402"/>
      <c r="IK4904" s="402"/>
      <c r="IL4904" s="402"/>
      <c r="IM4904" s="402"/>
      <c r="IN4904" s="402"/>
      <c r="IO4904" s="402"/>
      <c r="IP4904" s="402"/>
      <c r="IQ4904" s="402"/>
      <c r="IR4904" s="402"/>
      <c r="IS4904" s="402"/>
      <c r="IT4904" s="402"/>
      <c r="IU4904" s="402"/>
      <c r="IV4904" s="402"/>
    </row>
    <row r="4905" spans="1:256" s="21" customFormat="1">
      <c r="A4905" s="13"/>
      <c r="B4905" s="8"/>
      <c r="C4905" s="8"/>
      <c r="D4905" s="113"/>
      <c r="E4905" s="456"/>
      <c r="F4905" s="33"/>
      <c r="G4905" s="282"/>
      <c r="H4905" s="283"/>
      <c r="I4905" s="33"/>
      <c r="J4905" s="33"/>
      <c r="K4905" s="33"/>
      <c r="L4905" s="33"/>
      <c r="M4905" s="33"/>
      <c r="N4905" s="33"/>
      <c r="O4905" s="33"/>
      <c r="P4905" s="33"/>
      <c r="Q4905" s="33"/>
      <c r="R4905" s="33"/>
      <c r="S4905" s="33"/>
      <c r="T4905" s="33"/>
      <c r="U4905" s="33"/>
      <c r="V4905" s="33"/>
      <c r="W4905" s="33"/>
      <c r="X4905" s="282"/>
      <c r="Y4905" s="33"/>
      <c r="Z4905" s="284"/>
      <c r="AA4905" s="284"/>
      <c r="AB4905" s="33"/>
      <c r="AC4905" s="33"/>
      <c r="AD4905" s="33"/>
      <c r="AE4905" s="33"/>
      <c r="AF4905" s="33"/>
      <c r="AG4905" s="33"/>
      <c r="AH4905" s="33"/>
      <c r="AI4905" s="33"/>
      <c r="AJ4905" s="33"/>
      <c r="AK4905" s="33"/>
      <c r="AL4905" s="33"/>
      <c r="AM4905" s="33"/>
      <c r="AN4905" s="33"/>
      <c r="AO4905" s="33"/>
      <c r="AP4905" s="34"/>
      <c r="AQ4905" s="34"/>
      <c r="AR4905" s="28"/>
      <c r="AS4905" s="29"/>
      <c r="AT4905" s="29"/>
      <c r="AU4905" s="29"/>
      <c r="AV4905" s="511"/>
      <c r="AW4905" s="511"/>
      <c r="AX4905" s="511"/>
      <c r="AY4905" s="511"/>
      <c r="AZ4905" s="511"/>
      <c r="BA4905" s="511"/>
      <c r="BB4905" s="511"/>
      <c r="BC4905" s="511"/>
      <c r="BD4905" s="511"/>
      <c r="BE4905" s="511"/>
      <c r="BF4905" s="511"/>
      <c r="BG4905" s="511"/>
      <c r="BH4905" s="511"/>
      <c r="BI4905" s="511"/>
      <c r="BJ4905" s="511"/>
      <c r="BK4905" s="511"/>
      <c r="BL4905" s="511"/>
      <c r="BM4905" s="511"/>
      <c r="BN4905" s="511"/>
      <c r="BO4905" s="511"/>
      <c r="BP4905" s="511"/>
      <c r="BQ4905" s="511"/>
      <c r="BR4905" s="511"/>
      <c r="BS4905" s="511"/>
      <c r="BT4905" s="511"/>
      <c r="BU4905" s="511"/>
      <c r="BV4905" s="511"/>
      <c r="BW4905" s="511"/>
      <c r="BX4905" s="511"/>
      <c r="BY4905" s="511"/>
      <c r="BZ4905" s="511"/>
      <c r="CA4905" s="511"/>
      <c r="CB4905" s="511"/>
      <c r="CC4905" s="511"/>
      <c r="CD4905" s="511"/>
      <c r="CE4905" s="511"/>
      <c r="CF4905" s="511"/>
      <c r="CG4905" s="511"/>
      <c r="CH4905" s="511"/>
      <c r="CI4905" s="511"/>
      <c r="CJ4905" s="511"/>
      <c r="CK4905" s="511"/>
      <c r="CL4905" s="511"/>
      <c r="CM4905" s="511"/>
      <c r="CN4905" s="511"/>
      <c r="CO4905" s="511"/>
      <c r="CP4905" s="511"/>
      <c r="CQ4905" s="511"/>
      <c r="CR4905" s="511"/>
      <c r="CS4905" s="511"/>
      <c r="CT4905" s="511"/>
      <c r="CU4905" s="511"/>
      <c r="CV4905" s="511"/>
      <c r="CW4905" s="511"/>
      <c r="CX4905" s="511"/>
      <c r="CY4905" s="511"/>
      <c r="CZ4905" s="511"/>
      <c r="DA4905" s="511"/>
      <c r="DB4905" s="511"/>
      <c r="DC4905" s="511"/>
      <c r="DD4905" s="511"/>
      <c r="DE4905" s="511"/>
      <c r="DF4905" s="511"/>
      <c r="DG4905" s="511"/>
      <c r="DH4905" s="511"/>
      <c r="DI4905" s="511"/>
      <c r="DJ4905" s="511"/>
      <c r="DK4905" s="511"/>
      <c r="DL4905" s="511"/>
      <c r="DM4905" s="511"/>
      <c r="DN4905" s="511"/>
      <c r="DO4905" s="511"/>
      <c r="DP4905" s="511"/>
      <c r="DQ4905" s="511"/>
      <c r="DR4905" s="511"/>
      <c r="DS4905" s="511"/>
      <c r="DT4905" s="511"/>
      <c r="DU4905" s="511"/>
      <c r="DV4905" s="511"/>
      <c r="DW4905" s="511"/>
      <c r="DX4905" s="511"/>
      <c r="DY4905" s="511"/>
      <c r="DZ4905" s="511"/>
      <c r="EA4905" s="511"/>
      <c r="EB4905" s="511"/>
      <c r="EC4905" s="511"/>
      <c r="ED4905" s="511"/>
      <c r="EE4905" s="511"/>
      <c r="EF4905" s="511"/>
      <c r="EG4905" s="511"/>
      <c r="EH4905" s="511"/>
      <c r="EI4905" s="511"/>
      <c r="EJ4905" s="511"/>
      <c r="EK4905" s="511"/>
      <c r="EL4905" s="511"/>
      <c r="EM4905" s="511"/>
      <c r="EN4905" s="511"/>
      <c r="EO4905" s="511"/>
      <c r="EP4905" s="511"/>
      <c r="EQ4905" s="511"/>
      <c r="ER4905" s="511"/>
      <c r="ES4905" s="511"/>
      <c r="ET4905" s="511"/>
      <c r="EU4905" s="511"/>
      <c r="EV4905" s="511"/>
      <c r="EW4905" s="511"/>
      <c r="EX4905" s="511"/>
      <c r="EY4905" s="511"/>
      <c r="EZ4905" s="511"/>
      <c r="FA4905" s="511"/>
      <c r="FB4905" s="511"/>
      <c r="FC4905" s="511"/>
      <c r="FD4905" s="511"/>
      <c r="FE4905" s="511"/>
      <c r="FF4905" s="511"/>
      <c r="FG4905" s="511"/>
      <c r="FH4905" s="511"/>
      <c r="FI4905" s="511"/>
      <c r="FJ4905" s="511"/>
      <c r="FK4905" s="511"/>
      <c r="FL4905" s="511"/>
      <c r="FM4905" s="511"/>
      <c r="FN4905" s="511"/>
      <c r="FO4905" s="511"/>
      <c r="FP4905" s="511"/>
      <c r="FQ4905" s="511"/>
      <c r="FR4905" s="511"/>
      <c r="FS4905" s="511"/>
      <c r="FT4905" s="511"/>
      <c r="FU4905" s="511"/>
      <c r="FV4905" s="511"/>
      <c r="FW4905" s="511"/>
      <c r="FX4905" s="511"/>
      <c r="FY4905" s="511"/>
      <c r="FZ4905" s="511"/>
      <c r="GA4905" s="511"/>
      <c r="GB4905" s="511"/>
      <c r="GC4905" s="511"/>
      <c r="GD4905" s="511"/>
      <c r="GE4905" s="511"/>
      <c r="GF4905" s="511"/>
      <c r="GG4905" s="511"/>
      <c r="GH4905" s="511"/>
      <c r="GI4905" s="511"/>
      <c r="GJ4905" s="511"/>
      <c r="GK4905" s="511"/>
      <c r="GL4905" s="511"/>
      <c r="GM4905" s="511"/>
      <c r="GN4905" s="511"/>
      <c r="GO4905" s="511"/>
      <c r="GP4905" s="511"/>
      <c r="GQ4905" s="511"/>
      <c r="GR4905" s="511"/>
      <c r="GS4905" s="511"/>
      <c r="GT4905" s="511"/>
      <c r="GU4905" s="511"/>
      <c r="GV4905" s="511"/>
      <c r="GW4905" s="511"/>
      <c r="GX4905" s="511"/>
      <c r="GY4905" s="511"/>
      <c r="GZ4905" s="511"/>
      <c r="HA4905" s="511"/>
      <c r="HB4905" s="511"/>
      <c r="HC4905" s="511"/>
      <c r="HD4905" s="511"/>
      <c r="HE4905" s="511"/>
      <c r="HF4905" s="511"/>
      <c r="HG4905" s="511"/>
      <c r="HH4905" s="511"/>
      <c r="HI4905" s="511"/>
      <c r="HJ4905" s="511"/>
      <c r="HK4905" s="511"/>
      <c r="HL4905" s="511"/>
      <c r="HM4905" s="511"/>
      <c r="HN4905" s="511"/>
      <c r="HO4905" s="511"/>
      <c r="HP4905" s="511"/>
      <c r="HQ4905" s="511"/>
      <c r="HR4905" s="511"/>
      <c r="HS4905" s="511"/>
      <c r="HT4905" s="511"/>
      <c r="HU4905" s="511"/>
      <c r="HV4905" s="511"/>
      <c r="HW4905" s="511"/>
      <c r="HX4905" s="511"/>
      <c r="HY4905" s="511"/>
      <c r="HZ4905" s="511"/>
      <c r="IA4905" s="511"/>
      <c r="IB4905" s="511"/>
      <c r="IC4905" s="511"/>
      <c r="ID4905" s="511"/>
      <c r="IE4905" s="511"/>
      <c r="IF4905" s="511"/>
      <c r="IG4905" s="511"/>
      <c r="IH4905" s="511"/>
      <c r="II4905" s="511"/>
      <c r="IJ4905" s="511"/>
      <c r="IK4905" s="511"/>
      <c r="IL4905" s="511"/>
      <c r="IM4905" s="511"/>
      <c r="IN4905" s="511"/>
      <c r="IO4905" s="511"/>
      <c r="IP4905" s="511"/>
      <c r="IQ4905" s="511"/>
      <c r="IR4905" s="511"/>
      <c r="IS4905" s="511"/>
      <c r="IT4905" s="511"/>
      <c r="IU4905" s="511"/>
      <c r="IV4905" s="511"/>
    </row>
    <row r="4906" spans="1:256" s="21" customFormat="1" ht="15">
      <c r="A4906" s="13"/>
      <c r="B4906" s="8"/>
      <c r="C4906" s="8"/>
      <c r="D4906" s="509" t="s">
        <v>27</v>
      </c>
      <c r="E4906" s="456"/>
      <c r="F4906" s="33"/>
      <c r="G4906" s="282"/>
      <c r="H4906" s="283"/>
      <c r="I4906" s="33"/>
      <c r="J4906" s="33"/>
      <c r="K4906" s="33"/>
      <c r="L4906" s="33"/>
      <c r="M4906" s="33"/>
      <c r="N4906" s="33"/>
      <c r="O4906" s="33"/>
      <c r="P4906" s="33"/>
      <c r="Q4906" s="33"/>
      <c r="R4906" s="33"/>
      <c r="S4906" s="33"/>
      <c r="T4906" s="33"/>
      <c r="U4906" s="33"/>
      <c r="V4906" s="33"/>
      <c r="W4906" s="33"/>
      <c r="X4906" s="282"/>
      <c r="Y4906" s="33"/>
      <c r="Z4906" s="284"/>
      <c r="AA4906" s="284"/>
      <c r="AB4906" s="33"/>
      <c r="AC4906" s="33"/>
      <c r="AD4906" s="33"/>
      <c r="AE4906" s="33"/>
      <c r="AF4906" s="33"/>
      <c r="AG4906" s="33"/>
      <c r="AH4906" s="33"/>
      <c r="AI4906" s="33"/>
      <c r="AJ4906" s="33"/>
      <c r="AK4906" s="33"/>
      <c r="AL4906" s="33"/>
      <c r="AM4906" s="33"/>
      <c r="AN4906" s="33"/>
      <c r="AO4906" s="33"/>
      <c r="AP4906" s="34"/>
      <c r="AQ4906" s="34"/>
      <c r="AR4906" s="28"/>
      <c r="AS4906" s="29"/>
      <c r="AT4906" s="29"/>
      <c r="AU4906" s="29"/>
      <c r="AV4906" s="511"/>
      <c r="AW4906" s="511"/>
      <c r="AX4906" s="511"/>
      <c r="AY4906" s="511"/>
      <c r="AZ4906" s="511"/>
      <c r="BA4906" s="511"/>
      <c r="BB4906" s="511"/>
      <c r="BC4906" s="511"/>
      <c r="BD4906" s="511"/>
      <c r="BE4906" s="511"/>
      <c r="BF4906" s="511"/>
      <c r="BG4906" s="511"/>
      <c r="BH4906" s="511"/>
      <c r="BI4906" s="511"/>
      <c r="BJ4906" s="511"/>
      <c r="BK4906" s="511"/>
      <c r="BL4906" s="511"/>
      <c r="BM4906" s="511"/>
      <c r="BN4906" s="511"/>
      <c r="BO4906" s="511"/>
      <c r="BP4906" s="511"/>
      <c r="BQ4906" s="511"/>
      <c r="BR4906" s="511"/>
      <c r="BS4906" s="511"/>
      <c r="BT4906" s="511"/>
      <c r="BU4906" s="511"/>
      <c r="BV4906" s="511"/>
      <c r="BW4906" s="511"/>
      <c r="BX4906" s="511"/>
      <c r="BY4906" s="511"/>
      <c r="BZ4906" s="511"/>
      <c r="CA4906" s="511"/>
      <c r="CB4906" s="511"/>
      <c r="CC4906" s="511"/>
      <c r="CD4906" s="511"/>
      <c r="CE4906" s="511"/>
      <c r="CF4906" s="511"/>
      <c r="CG4906" s="511"/>
      <c r="CH4906" s="511"/>
      <c r="CI4906" s="511"/>
      <c r="CJ4906" s="511"/>
      <c r="CK4906" s="511"/>
      <c r="CL4906" s="511"/>
      <c r="CM4906" s="511"/>
      <c r="CN4906" s="511"/>
      <c r="CO4906" s="511"/>
      <c r="CP4906" s="511"/>
      <c r="CQ4906" s="511"/>
      <c r="CR4906" s="511"/>
      <c r="CS4906" s="511"/>
      <c r="CT4906" s="511"/>
      <c r="CU4906" s="511"/>
      <c r="CV4906" s="511"/>
      <c r="CW4906" s="511"/>
      <c r="CX4906" s="511"/>
      <c r="CY4906" s="511"/>
      <c r="CZ4906" s="511"/>
      <c r="DA4906" s="511"/>
      <c r="DB4906" s="511"/>
      <c r="DC4906" s="511"/>
      <c r="DD4906" s="511"/>
      <c r="DE4906" s="511"/>
      <c r="DF4906" s="511"/>
      <c r="DG4906" s="511"/>
      <c r="DH4906" s="511"/>
      <c r="DI4906" s="511"/>
      <c r="DJ4906" s="511"/>
      <c r="DK4906" s="511"/>
      <c r="DL4906" s="511"/>
      <c r="DM4906" s="511"/>
      <c r="DN4906" s="511"/>
      <c r="DO4906" s="511"/>
      <c r="DP4906" s="511"/>
      <c r="DQ4906" s="511"/>
      <c r="DR4906" s="511"/>
      <c r="DS4906" s="511"/>
      <c r="DT4906" s="511"/>
      <c r="DU4906" s="511"/>
      <c r="DV4906" s="511"/>
      <c r="DW4906" s="511"/>
      <c r="DX4906" s="511"/>
      <c r="DY4906" s="511"/>
      <c r="DZ4906" s="511"/>
      <c r="EA4906" s="511"/>
      <c r="EB4906" s="511"/>
      <c r="EC4906" s="511"/>
      <c r="ED4906" s="511"/>
      <c r="EE4906" s="511"/>
      <c r="EF4906" s="511"/>
      <c r="EG4906" s="511"/>
      <c r="EH4906" s="511"/>
      <c r="EI4906" s="511"/>
      <c r="EJ4906" s="511"/>
      <c r="EK4906" s="511"/>
      <c r="EL4906" s="511"/>
      <c r="EM4906" s="511"/>
      <c r="EN4906" s="511"/>
      <c r="EO4906" s="511"/>
      <c r="EP4906" s="511"/>
      <c r="EQ4906" s="511"/>
      <c r="ER4906" s="511"/>
      <c r="ES4906" s="511"/>
      <c r="ET4906" s="511"/>
      <c r="EU4906" s="511"/>
      <c r="EV4906" s="511"/>
      <c r="EW4906" s="511"/>
      <c r="EX4906" s="511"/>
      <c r="EY4906" s="511"/>
      <c r="EZ4906" s="511"/>
      <c r="FA4906" s="511"/>
      <c r="FB4906" s="511"/>
      <c r="FC4906" s="511"/>
      <c r="FD4906" s="511"/>
      <c r="FE4906" s="511"/>
      <c r="FF4906" s="511"/>
      <c r="FG4906" s="511"/>
      <c r="FH4906" s="511"/>
      <c r="FI4906" s="511"/>
      <c r="FJ4906" s="511"/>
      <c r="FK4906" s="511"/>
      <c r="FL4906" s="511"/>
      <c r="FM4906" s="511"/>
      <c r="FN4906" s="511"/>
      <c r="FO4906" s="511"/>
      <c r="FP4906" s="511"/>
      <c r="FQ4906" s="511"/>
      <c r="FR4906" s="511"/>
      <c r="FS4906" s="511"/>
      <c r="FT4906" s="511"/>
      <c r="FU4906" s="511"/>
      <c r="FV4906" s="511"/>
      <c r="FW4906" s="511"/>
      <c r="FX4906" s="511"/>
      <c r="FY4906" s="511"/>
      <c r="FZ4906" s="511"/>
      <c r="GA4906" s="511"/>
      <c r="GB4906" s="511"/>
      <c r="GC4906" s="511"/>
      <c r="GD4906" s="511"/>
      <c r="GE4906" s="511"/>
      <c r="GF4906" s="511"/>
      <c r="GG4906" s="511"/>
      <c r="GH4906" s="511"/>
      <c r="GI4906" s="511"/>
      <c r="GJ4906" s="511"/>
      <c r="GK4906" s="511"/>
      <c r="GL4906" s="511"/>
      <c r="GM4906" s="511"/>
      <c r="GN4906" s="511"/>
      <c r="GO4906" s="511"/>
      <c r="GP4906" s="511"/>
      <c r="GQ4906" s="511"/>
      <c r="GR4906" s="511"/>
      <c r="GS4906" s="511"/>
      <c r="GT4906" s="511"/>
      <c r="GU4906" s="511"/>
      <c r="GV4906" s="511"/>
      <c r="GW4906" s="511"/>
      <c r="GX4906" s="511"/>
      <c r="GY4906" s="511"/>
      <c r="GZ4906" s="511"/>
      <c r="HA4906" s="511"/>
      <c r="HB4906" s="511"/>
      <c r="HC4906" s="511"/>
      <c r="HD4906" s="511"/>
      <c r="HE4906" s="511"/>
      <c r="HF4906" s="511"/>
      <c r="HG4906" s="511"/>
      <c r="HH4906" s="511"/>
      <c r="HI4906" s="511"/>
      <c r="HJ4906" s="511"/>
      <c r="HK4906" s="511"/>
      <c r="HL4906" s="511"/>
      <c r="HM4906" s="511"/>
      <c r="HN4906" s="511"/>
      <c r="HO4906" s="511"/>
      <c r="HP4906" s="511"/>
      <c r="HQ4906" s="511"/>
      <c r="HR4906" s="511"/>
      <c r="HS4906" s="511"/>
      <c r="HT4906" s="511"/>
      <c r="HU4906" s="511"/>
      <c r="HV4906" s="511"/>
      <c r="HW4906" s="511"/>
      <c r="HX4906" s="511"/>
      <c r="HY4906" s="511"/>
      <c r="HZ4906" s="511"/>
      <c r="IA4906" s="511"/>
      <c r="IB4906" s="511"/>
      <c r="IC4906" s="511"/>
      <c r="ID4906" s="511"/>
      <c r="IE4906" s="511"/>
      <c r="IF4906" s="511"/>
      <c r="IG4906" s="511"/>
      <c r="IH4906" s="511"/>
      <c r="II4906" s="511"/>
      <c r="IJ4906" s="511"/>
      <c r="IK4906" s="511"/>
      <c r="IL4906" s="511"/>
      <c r="IM4906" s="511"/>
      <c r="IN4906" s="511"/>
      <c r="IO4906" s="511"/>
      <c r="IP4906" s="511"/>
      <c r="IQ4906" s="511"/>
      <c r="IR4906" s="511"/>
      <c r="IS4906" s="511"/>
      <c r="IT4906" s="511"/>
      <c r="IU4906" s="511"/>
      <c r="IV4906" s="511"/>
    </row>
    <row r="4907" spans="1:256" s="21" customFormat="1">
      <c r="A4907" s="13"/>
      <c r="B4907" s="8"/>
      <c r="C4907" s="8"/>
      <c r="D4907" s="113" t="s">
        <v>946</v>
      </c>
      <c r="E4907" s="456"/>
      <c r="F4907" s="33"/>
      <c r="G4907" s="282"/>
      <c r="H4907" s="283"/>
      <c r="I4907" s="33"/>
      <c r="J4907" s="33"/>
      <c r="K4907" s="33"/>
      <c r="L4907" s="33"/>
      <c r="M4907" s="33">
        <v>91776000</v>
      </c>
      <c r="N4907" s="33"/>
      <c r="O4907" s="33"/>
      <c r="P4907" s="33"/>
      <c r="Q4907" s="33"/>
      <c r="R4907" s="33"/>
      <c r="S4907" s="33"/>
      <c r="T4907" s="33"/>
      <c r="U4907" s="33"/>
      <c r="V4907" s="33"/>
      <c r="W4907" s="33"/>
      <c r="X4907" s="282"/>
      <c r="Y4907" s="33"/>
      <c r="Z4907" s="284"/>
      <c r="AA4907" s="284"/>
      <c r="AB4907" s="33"/>
      <c r="AC4907" s="33"/>
      <c r="AD4907" s="33"/>
      <c r="AE4907" s="33"/>
      <c r="AF4907" s="33"/>
      <c r="AG4907" s="33"/>
      <c r="AH4907" s="33"/>
      <c r="AI4907" s="33"/>
      <c r="AJ4907" s="33"/>
      <c r="AK4907" s="33"/>
      <c r="AL4907" s="33"/>
      <c r="AM4907" s="33"/>
      <c r="AN4907" s="33"/>
      <c r="AO4907" s="33"/>
      <c r="AP4907" s="34"/>
      <c r="AQ4907" s="34"/>
      <c r="AR4907" s="28"/>
      <c r="AS4907" s="29"/>
      <c r="AT4907" s="29"/>
      <c r="AU4907" s="29"/>
      <c r="AV4907" s="511"/>
      <c r="AW4907" s="511"/>
      <c r="AX4907" s="511"/>
      <c r="AY4907" s="511"/>
      <c r="AZ4907" s="511"/>
      <c r="BA4907" s="511"/>
      <c r="BB4907" s="511"/>
      <c r="BC4907" s="511"/>
      <c r="BD4907" s="511"/>
      <c r="BE4907" s="511"/>
      <c r="BF4907" s="511"/>
      <c r="BG4907" s="511"/>
      <c r="BH4907" s="511"/>
      <c r="BI4907" s="511"/>
      <c r="BJ4907" s="511"/>
      <c r="BK4907" s="511"/>
      <c r="BL4907" s="511"/>
      <c r="BM4907" s="511"/>
      <c r="BN4907" s="511"/>
      <c r="BO4907" s="511"/>
      <c r="BP4907" s="511"/>
      <c r="BQ4907" s="511"/>
      <c r="BR4907" s="511"/>
      <c r="BS4907" s="511"/>
      <c r="BT4907" s="511"/>
      <c r="BU4907" s="511"/>
      <c r="BV4907" s="511"/>
      <c r="BW4907" s="511"/>
      <c r="BX4907" s="511"/>
      <c r="BY4907" s="511"/>
      <c r="BZ4907" s="511"/>
      <c r="CA4907" s="511"/>
      <c r="CB4907" s="511"/>
      <c r="CC4907" s="511"/>
      <c r="CD4907" s="511"/>
      <c r="CE4907" s="511"/>
      <c r="CF4907" s="511"/>
      <c r="CG4907" s="511"/>
      <c r="CH4907" s="511"/>
      <c r="CI4907" s="511"/>
      <c r="CJ4907" s="511"/>
      <c r="CK4907" s="511"/>
      <c r="CL4907" s="511"/>
      <c r="CM4907" s="511"/>
      <c r="CN4907" s="511"/>
      <c r="CO4907" s="511"/>
      <c r="CP4907" s="511"/>
      <c r="CQ4907" s="511"/>
      <c r="CR4907" s="511"/>
      <c r="CS4907" s="511"/>
      <c r="CT4907" s="511"/>
      <c r="CU4907" s="511"/>
      <c r="CV4907" s="511"/>
      <c r="CW4907" s="511"/>
      <c r="CX4907" s="511"/>
      <c r="CY4907" s="511"/>
      <c r="CZ4907" s="511"/>
      <c r="DA4907" s="511"/>
      <c r="DB4907" s="511"/>
      <c r="DC4907" s="511"/>
      <c r="DD4907" s="511"/>
      <c r="DE4907" s="511"/>
      <c r="DF4907" s="511"/>
      <c r="DG4907" s="511"/>
      <c r="DH4907" s="511"/>
      <c r="DI4907" s="511"/>
      <c r="DJ4907" s="511"/>
      <c r="DK4907" s="511"/>
      <c r="DL4907" s="511"/>
      <c r="DM4907" s="511"/>
      <c r="DN4907" s="511"/>
      <c r="DO4907" s="511"/>
      <c r="DP4907" s="511"/>
      <c r="DQ4907" s="511"/>
      <c r="DR4907" s="511"/>
      <c r="DS4907" s="511"/>
      <c r="DT4907" s="511"/>
      <c r="DU4907" s="511"/>
      <c r="DV4907" s="511"/>
      <c r="DW4907" s="511"/>
      <c r="DX4907" s="511"/>
      <c r="DY4907" s="511"/>
      <c r="DZ4907" s="511"/>
      <c r="EA4907" s="511"/>
      <c r="EB4907" s="511"/>
      <c r="EC4907" s="511"/>
      <c r="ED4907" s="511"/>
      <c r="EE4907" s="511"/>
      <c r="EF4907" s="511"/>
      <c r="EG4907" s="511"/>
      <c r="EH4907" s="511"/>
      <c r="EI4907" s="511"/>
      <c r="EJ4907" s="511"/>
      <c r="EK4907" s="511"/>
      <c r="EL4907" s="511"/>
      <c r="EM4907" s="511"/>
      <c r="EN4907" s="511"/>
      <c r="EO4907" s="511"/>
      <c r="EP4907" s="511"/>
      <c r="EQ4907" s="511"/>
      <c r="ER4907" s="511"/>
      <c r="ES4907" s="511"/>
      <c r="ET4907" s="511"/>
      <c r="EU4907" s="511"/>
      <c r="EV4907" s="511"/>
      <c r="EW4907" s="511"/>
      <c r="EX4907" s="511"/>
      <c r="EY4907" s="511"/>
      <c r="EZ4907" s="511"/>
      <c r="FA4907" s="511"/>
      <c r="FB4907" s="511"/>
      <c r="FC4907" s="511"/>
      <c r="FD4907" s="511"/>
      <c r="FE4907" s="511"/>
      <c r="FF4907" s="511"/>
      <c r="FG4907" s="511"/>
      <c r="FH4907" s="511"/>
      <c r="FI4907" s="511"/>
      <c r="FJ4907" s="511"/>
      <c r="FK4907" s="511"/>
      <c r="FL4907" s="511"/>
      <c r="FM4907" s="511"/>
      <c r="FN4907" s="511"/>
      <c r="FO4907" s="511"/>
      <c r="FP4907" s="511"/>
      <c r="FQ4907" s="511"/>
      <c r="FR4907" s="511"/>
      <c r="FS4907" s="511"/>
      <c r="FT4907" s="511"/>
      <c r="FU4907" s="511"/>
      <c r="FV4907" s="511"/>
      <c r="FW4907" s="511"/>
      <c r="FX4907" s="511"/>
      <c r="FY4907" s="511"/>
      <c r="FZ4907" s="511"/>
      <c r="GA4907" s="511"/>
      <c r="GB4907" s="511"/>
      <c r="GC4907" s="511"/>
      <c r="GD4907" s="511"/>
      <c r="GE4907" s="511"/>
      <c r="GF4907" s="511"/>
      <c r="GG4907" s="511"/>
      <c r="GH4907" s="511"/>
      <c r="GI4907" s="511"/>
      <c r="GJ4907" s="511"/>
      <c r="GK4907" s="511"/>
      <c r="GL4907" s="511"/>
      <c r="GM4907" s="511"/>
      <c r="GN4907" s="511"/>
      <c r="GO4907" s="511"/>
      <c r="GP4907" s="511"/>
      <c r="GQ4907" s="511"/>
      <c r="GR4907" s="511"/>
      <c r="GS4907" s="511"/>
      <c r="GT4907" s="511"/>
      <c r="GU4907" s="511"/>
      <c r="GV4907" s="511"/>
      <c r="GW4907" s="511"/>
      <c r="GX4907" s="511"/>
      <c r="GY4907" s="511"/>
      <c r="GZ4907" s="511"/>
      <c r="HA4907" s="511"/>
      <c r="HB4907" s="511"/>
      <c r="HC4907" s="511"/>
      <c r="HD4907" s="511"/>
      <c r="HE4907" s="511"/>
      <c r="HF4907" s="511"/>
      <c r="HG4907" s="511"/>
      <c r="HH4907" s="511"/>
      <c r="HI4907" s="511"/>
      <c r="HJ4907" s="511"/>
      <c r="HK4907" s="511"/>
      <c r="HL4907" s="511"/>
      <c r="HM4907" s="511"/>
      <c r="HN4907" s="511"/>
      <c r="HO4907" s="511"/>
      <c r="HP4907" s="511"/>
      <c r="HQ4907" s="511"/>
      <c r="HR4907" s="511"/>
      <c r="HS4907" s="511"/>
      <c r="HT4907" s="511"/>
      <c r="HU4907" s="511"/>
      <c r="HV4907" s="511"/>
      <c r="HW4907" s="511"/>
      <c r="HX4907" s="511"/>
      <c r="HY4907" s="511"/>
      <c r="HZ4907" s="511"/>
      <c r="IA4907" s="511"/>
      <c r="IB4907" s="511"/>
      <c r="IC4907" s="511"/>
      <c r="ID4907" s="511"/>
      <c r="IE4907" s="511"/>
      <c r="IF4907" s="511"/>
      <c r="IG4907" s="511"/>
      <c r="IH4907" s="511"/>
      <c r="II4907" s="511"/>
      <c r="IJ4907" s="511"/>
      <c r="IK4907" s="511"/>
      <c r="IL4907" s="511"/>
      <c r="IM4907" s="511"/>
      <c r="IN4907" s="511"/>
      <c r="IO4907" s="511"/>
      <c r="IP4907" s="511"/>
      <c r="IQ4907" s="511"/>
      <c r="IR4907" s="511"/>
      <c r="IS4907" s="511"/>
      <c r="IT4907" s="511"/>
      <c r="IU4907" s="511"/>
      <c r="IV4907" s="511"/>
    </row>
    <row r="4908" spans="1:256" s="21" customFormat="1">
      <c r="A4908" s="13"/>
      <c r="B4908" s="8"/>
      <c r="C4908" s="8"/>
      <c r="D4908" s="113" t="s">
        <v>947</v>
      </c>
      <c r="E4908" s="456"/>
      <c r="F4908" s="33"/>
      <c r="G4908" s="282"/>
      <c r="H4908" s="283"/>
      <c r="I4908" s="33"/>
      <c r="J4908" s="33"/>
      <c r="K4908" s="33"/>
      <c r="L4908" s="33"/>
      <c r="M4908" s="33">
        <v>26816000</v>
      </c>
      <c r="N4908" s="33"/>
      <c r="O4908" s="33"/>
      <c r="P4908" s="33"/>
      <c r="Q4908" s="33"/>
      <c r="R4908" s="33"/>
      <c r="S4908" s="33"/>
      <c r="T4908" s="33"/>
      <c r="U4908" s="33"/>
      <c r="V4908" s="33"/>
      <c r="W4908" s="33"/>
      <c r="X4908" s="282"/>
      <c r="Y4908" s="33"/>
      <c r="Z4908" s="284"/>
      <c r="AA4908" s="284"/>
      <c r="AB4908" s="33"/>
      <c r="AC4908" s="33"/>
      <c r="AD4908" s="33"/>
      <c r="AE4908" s="33"/>
      <c r="AF4908" s="33"/>
      <c r="AG4908" s="33"/>
      <c r="AH4908" s="33"/>
      <c r="AI4908" s="33"/>
      <c r="AJ4908" s="33"/>
      <c r="AK4908" s="33"/>
      <c r="AL4908" s="33"/>
      <c r="AM4908" s="33"/>
      <c r="AN4908" s="33"/>
      <c r="AO4908" s="33"/>
      <c r="AP4908" s="34"/>
      <c r="AQ4908" s="34"/>
      <c r="AR4908" s="28"/>
      <c r="AS4908" s="29"/>
      <c r="AT4908" s="29"/>
      <c r="AU4908" s="29"/>
      <c r="AV4908" s="511"/>
      <c r="AW4908" s="511"/>
      <c r="AX4908" s="511"/>
      <c r="AY4908" s="511"/>
      <c r="AZ4908" s="511"/>
      <c r="BA4908" s="511"/>
      <c r="BB4908" s="511"/>
      <c r="BC4908" s="511"/>
      <c r="BD4908" s="511"/>
      <c r="BE4908" s="511"/>
      <c r="BF4908" s="511"/>
      <c r="BG4908" s="511"/>
      <c r="BH4908" s="511"/>
      <c r="BI4908" s="511"/>
      <c r="BJ4908" s="511"/>
      <c r="BK4908" s="511"/>
      <c r="BL4908" s="511"/>
      <c r="BM4908" s="511"/>
      <c r="BN4908" s="511"/>
      <c r="BO4908" s="511"/>
      <c r="BP4908" s="511"/>
      <c r="BQ4908" s="511"/>
      <c r="BR4908" s="511"/>
      <c r="BS4908" s="511"/>
      <c r="BT4908" s="511"/>
      <c r="BU4908" s="511"/>
      <c r="BV4908" s="511"/>
      <c r="BW4908" s="511"/>
      <c r="BX4908" s="511"/>
      <c r="BY4908" s="511"/>
      <c r="BZ4908" s="511"/>
      <c r="CA4908" s="511"/>
      <c r="CB4908" s="511"/>
      <c r="CC4908" s="511"/>
      <c r="CD4908" s="511"/>
      <c r="CE4908" s="511"/>
      <c r="CF4908" s="511"/>
      <c r="CG4908" s="511"/>
      <c r="CH4908" s="511"/>
      <c r="CI4908" s="511"/>
      <c r="CJ4908" s="511"/>
      <c r="CK4908" s="511"/>
      <c r="CL4908" s="511"/>
      <c r="CM4908" s="511"/>
      <c r="CN4908" s="511"/>
      <c r="CO4908" s="511"/>
      <c r="CP4908" s="511"/>
      <c r="CQ4908" s="511"/>
      <c r="CR4908" s="511"/>
      <c r="CS4908" s="511"/>
      <c r="CT4908" s="511"/>
      <c r="CU4908" s="511"/>
      <c r="CV4908" s="511"/>
      <c r="CW4908" s="511"/>
      <c r="CX4908" s="511"/>
      <c r="CY4908" s="511"/>
      <c r="CZ4908" s="511"/>
      <c r="DA4908" s="511"/>
      <c r="DB4908" s="511"/>
      <c r="DC4908" s="511"/>
      <c r="DD4908" s="511"/>
      <c r="DE4908" s="511"/>
      <c r="DF4908" s="511"/>
      <c r="DG4908" s="511"/>
      <c r="DH4908" s="511"/>
      <c r="DI4908" s="511"/>
      <c r="DJ4908" s="511"/>
      <c r="DK4908" s="511"/>
      <c r="DL4908" s="511"/>
      <c r="DM4908" s="511"/>
      <c r="DN4908" s="511"/>
      <c r="DO4908" s="511"/>
      <c r="DP4908" s="511"/>
      <c r="DQ4908" s="511"/>
      <c r="DR4908" s="511"/>
      <c r="DS4908" s="511"/>
      <c r="DT4908" s="511"/>
      <c r="DU4908" s="511"/>
      <c r="DV4908" s="511"/>
      <c r="DW4908" s="511"/>
      <c r="DX4908" s="511"/>
      <c r="DY4908" s="511"/>
      <c r="DZ4908" s="511"/>
      <c r="EA4908" s="511"/>
      <c r="EB4908" s="511"/>
      <c r="EC4908" s="511"/>
      <c r="ED4908" s="511"/>
      <c r="EE4908" s="511"/>
      <c r="EF4908" s="511"/>
      <c r="EG4908" s="511"/>
      <c r="EH4908" s="511"/>
      <c r="EI4908" s="511"/>
      <c r="EJ4908" s="511"/>
      <c r="EK4908" s="511"/>
      <c r="EL4908" s="511"/>
      <c r="EM4908" s="511"/>
      <c r="EN4908" s="511"/>
      <c r="EO4908" s="511"/>
      <c r="EP4908" s="511"/>
      <c r="EQ4908" s="511"/>
      <c r="ER4908" s="511"/>
      <c r="ES4908" s="511"/>
      <c r="ET4908" s="511"/>
      <c r="EU4908" s="511"/>
      <c r="EV4908" s="511"/>
      <c r="EW4908" s="511"/>
      <c r="EX4908" s="511"/>
      <c r="EY4908" s="511"/>
      <c r="EZ4908" s="511"/>
      <c r="FA4908" s="511"/>
      <c r="FB4908" s="511"/>
      <c r="FC4908" s="511"/>
      <c r="FD4908" s="511"/>
      <c r="FE4908" s="511"/>
      <c r="FF4908" s="511"/>
      <c r="FG4908" s="511"/>
      <c r="FH4908" s="511"/>
      <c r="FI4908" s="511"/>
      <c r="FJ4908" s="511"/>
      <c r="FK4908" s="511"/>
      <c r="FL4908" s="511"/>
      <c r="FM4908" s="511"/>
      <c r="FN4908" s="511"/>
      <c r="FO4908" s="511"/>
      <c r="FP4908" s="511"/>
      <c r="FQ4908" s="511"/>
      <c r="FR4908" s="511"/>
      <c r="FS4908" s="511"/>
      <c r="FT4908" s="511"/>
      <c r="FU4908" s="511"/>
      <c r="FV4908" s="511"/>
      <c r="FW4908" s="511"/>
      <c r="FX4908" s="511"/>
      <c r="FY4908" s="511"/>
      <c r="FZ4908" s="511"/>
      <c r="GA4908" s="511"/>
      <c r="GB4908" s="511"/>
      <c r="GC4908" s="511"/>
      <c r="GD4908" s="511"/>
      <c r="GE4908" s="511"/>
      <c r="GF4908" s="511"/>
      <c r="GG4908" s="511"/>
      <c r="GH4908" s="511"/>
      <c r="GI4908" s="511"/>
      <c r="GJ4908" s="511"/>
      <c r="GK4908" s="511"/>
      <c r="GL4908" s="511"/>
      <c r="GM4908" s="511"/>
      <c r="GN4908" s="511"/>
      <c r="GO4908" s="511"/>
      <c r="GP4908" s="511"/>
      <c r="GQ4908" s="511"/>
      <c r="GR4908" s="511"/>
      <c r="GS4908" s="511"/>
      <c r="GT4908" s="511"/>
      <c r="GU4908" s="511"/>
      <c r="GV4908" s="511"/>
      <c r="GW4908" s="511"/>
      <c r="GX4908" s="511"/>
      <c r="GY4908" s="511"/>
      <c r="GZ4908" s="511"/>
      <c r="HA4908" s="511"/>
      <c r="HB4908" s="511"/>
      <c r="HC4908" s="511"/>
      <c r="HD4908" s="511"/>
      <c r="HE4908" s="511"/>
      <c r="HF4908" s="511"/>
      <c r="HG4908" s="511"/>
      <c r="HH4908" s="511"/>
      <c r="HI4908" s="511"/>
      <c r="HJ4908" s="511"/>
      <c r="HK4908" s="511"/>
      <c r="HL4908" s="511"/>
      <c r="HM4908" s="511"/>
      <c r="HN4908" s="511"/>
      <c r="HO4908" s="511"/>
      <c r="HP4908" s="511"/>
      <c r="HQ4908" s="511"/>
      <c r="HR4908" s="511"/>
      <c r="HS4908" s="511"/>
      <c r="HT4908" s="511"/>
      <c r="HU4908" s="511"/>
      <c r="HV4908" s="511"/>
      <c r="HW4908" s="511"/>
      <c r="HX4908" s="511"/>
      <c r="HY4908" s="511"/>
      <c r="HZ4908" s="511"/>
      <c r="IA4908" s="511"/>
      <c r="IB4908" s="511"/>
      <c r="IC4908" s="511"/>
      <c r="ID4908" s="511"/>
      <c r="IE4908" s="511"/>
      <c r="IF4908" s="511"/>
      <c r="IG4908" s="511"/>
      <c r="IH4908" s="511"/>
      <c r="II4908" s="511"/>
      <c r="IJ4908" s="511"/>
      <c r="IK4908" s="511"/>
      <c r="IL4908" s="511"/>
      <c r="IM4908" s="511"/>
      <c r="IN4908" s="511"/>
      <c r="IO4908" s="511"/>
      <c r="IP4908" s="511"/>
      <c r="IQ4908" s="511"/>
      <c r="IR4908" s="511"/>
      <c r="IS4908" s="511"/>
      <c r="IT4908" s="511"/>
      <c r="IU4908" s="511"/>
      <c r="IV4908" s="511"/>
    </row>
    <row r="4909" spans="1:256" s="21" customFormat="1">
      <c r="A4909" s="13"/>
      <c r="B4909" s="8"/>
      <c r="C4909" s="8"/>
      <c r="D4909" s="113"/>
      <c r="E4909" s="456"/>
      <c r="F4909" s="33"/>
      <c r="G4909" s="282"/>
      <c r="H4909" s="283"/>
      <c r="I4909" s="33"/>
      <c r="J4909" s="33"/>
      <c r="K4909" s="33"/>
      <c r="L4909" s="33"/>
      <c r="M4909" s="33"/>
      <c r="N4909" s="33"/>
      <c r="O4909" s="33"/>
      <c r="P4909" s="33"/>
      <c r="Q4909" s="33"/>
      <c r="R4909" s="33"/>
      <c r="S4909" s="33"/>
      <c r="T4909" s="33"/>
      <c r="U4909" s="33"/>
      <c r="V4909" s="33"/>
      <c r="W4909" s="33"/>
      <c r="X4909" s="282"/>
      <c r="Y4909" s="33"/>
      <c r="Z4909" s="284"/>
      <c r="AA4909" s="284"/>
      <c r="AB4909" s="33"/>
      <c r="AC4909" s="33"/>
      <c r="AD4909" s="33"/>
      <c r="AE4909" s="33"/>
      <c r="AF4909" s="33"/>
      <c r="AG4909" s="33"/>
      <c r="AH4909" s="33"/>
      <c r="AI4909" s="33"/>
      <c r="AJ4909" s="33"/>
      <c r="AK4909" s="33"/>
      <c r="AL4909" s="33"/>
      <c r="AM4909" s="33"/>
      <c r="AN4909" s="33"/>
      <c r="AO4909" s="33"/>
      <c r="AP4909" s="34"/>
      <c r="AQ4909" s="34"/>
      <c r="AR4909" s="28"/>
      <c r="AS4909" s="29"/>
      <c r="AT4909" s="29"/>
      <c r="AU4909" s="29"/>
      <c r="AV4909" s="511"/>
      <c r="AW4909" s="511"/>
      <c r="AX4909" s="511"/>
      <c r="AY4909" s="511"/>
      <c r="AZ4909" s="511"/>
      <c r="BA4909" s="511"/>
      <c r="BB4909" s="511"/>
      <c r="BC4909" s="511"/>
      <c r="BD4909" s="511"/>
      <c r="BE4909" s="511"/>
      <c r="BF4909" s="511"/>
      <c r="BG4909" s="511"/>
      <c r="BH4909" s="511"/>
      <c r="BI4909" s="511"/>
      <c r="BJ4909" s="511"/>
      <c r="BK4909" s="511"/>
      <c r="BL4909" s="511"/>
      <c r="BM4909" s="511"/>
      <c r="BN4909" s="511"/>
      <c r="BO4909" s="511"/>
      <c r="BP4909" s="511"/>
      <c r="BQ4909" s="511"/>
      <c r="BR4909" s="511"/>
      <c r="BS4909" s="511"/>
      <c r="BT4909" s="511"/>
      <c r="BU4909" s="511"/>
      <c r="BV4909" s="511"/>
      <c r="BW4909" s="511"/>
      <c r="BX4909" s="511"/>
      <c r="BY4909" s="511"/>
      <c r="BZ4909" s="511"/>
      <c r="CA4909" s="511"/>
      <c r="CB4909" s="511"/>
      <c r="CC4909" s="511"/>
      <c r="CD4909" s="511"/>
      <c r="CE4909" s="511"/>
      <c r="CF4909" s="511"/>
      <c r="CG4909" s="511"/>
      <c r="CH4909" s="511"/>
      <c r="CI4909" s="511"/>
      <c r="CJ4909" s="511"/>
      <c r="CK4909" s="511"/>
      <c r="CL4909" s="511"/>
      <c r="CM4909" s="511"/>
      <c r="CN4909" s="511"/>
      <c r="CO4909" s="511"/>
      <c r="CP4909" s="511"/>
      <c r="CQ4909" s="511"/>
      <c r="CR4909" s="511"/>
      <c r="CS4909" s="511"/>
      <c r="CT4909" s="511"/>
      <c r="CU4909" s="511"/>
      <c r="CV4909" s="511"/>
      <c r="CW4909" s="511"/>
      <c r="CX4909" s="511"/>
      <c r="CY4909" s="511"/>
      <c r="CZ4909" s="511"/>
      <c r="DA4909" s="511"/>
      <c r="DB4909" s="511"/>
      <c r="DC4909" s="511"/>
      <c r="DD4909" s="511"/>
      <c r="DE4909" s="511"/>
      <c r="DF4909" s="511"/>
      <c r="DG4909" s="511"/>
      <c r="DH4909" s="511"/>
      <c r="DI4909" s="511"/>
      <c r="DJ4909" s="511"/>
      <c r="DK4909" s="511"/>
      <c r="DL4909" s="511"/>
      <c r="DM4909" s="511"/>
      <c r="DN4909" s="511"/>
      <c r="DO4909" s="511"/>
      <c r="DP4909" s="511"/>
      <c r="DQ4909" s="511"/>
      <c r="DR4909" s="511"/>
      <c r="DS4909" s="511"/>
      <c r="DT4909" s="511"/>
      <c r="DU4909" s="511"/>
      <c r="DV4909" s="511"/>
      <c r="DW4909" s="511"/>
      <c r="DX4909" s="511"/>
      <c r="DY4909" s="511"/>
      <c r="DZ4909" s="511"/>
      <c r="EA4909" s="511"/>
      <c r="EB4909" s="511"/>
      <c r="EC4909" s="511"/>
      <c r="ED4909" s="511"/>
      <c r="EE4909" s="511"/>
      <c r="EF4909" s="511"/>
      <c r="EG4909" s="511"/>
      <c r="EH4909" s="511"/>
      <c r="EI4909" s="511"/>
      <c r="EJ4909" s="511"/>
      <c r="EK4909" s="511"/>
      <c r="EL4909" s="511"/>
      <c r="EM4909" s="511"/>
      <c r="EN4909" s="511"/>
      <c r="EO4909" s="511"/>
      <c r="EP4909" s="511"/>
      <c r="EQ4909" s="511"/>
      <c r="ER4909" s="511"/>
      <c r="ES4909" s="511"/>
      <c r="ET4909" s="511"/>
      <c r="EU4909" s="511"/>
      <c r="EV4909" s="511"/>
      <c r="EW4909" s="511"/>
      <c r="EX4909" s="511"/>
      <c r="EY4909" s="511"/>
      <c r="EZ4909" s="511"/>
      <c r="FA4909" s="511"/>
      <c r="FB4909" s="511"/>
      <c r="FC4909" s="511"/>
      <c r="FD4909" s="511"/>
      <c r="FE4909" s="511"/>
      <c r="FF4909" s="511"/>
      <c r="FG4909" s="511"/>
      <c r="FH4909" s="511"/>
      <c r="FI4909" s="511"/>
      <c r="FJ4909" s="511"/>
      <c r="FK4909" s="511"/>
      <c r="FL4909" s="511"/>
      <c r="FM4909" s="511"/>
      <c r="FN4909" s="511"/>
      <c r="FO4909" s="511"/>
      <c r="FP4909" s="511"/>
      <c r="FQ4909" s="511"/>
      <c r="FR4909" s="511"/>
      <c r="FS4909" s="511"/>
      <c r="FT4909" s="511"/>
      <c r="FU4909" s="511"/>
      <c r="FV4909" s="511"/>
      <c r="FW4909" s="511"/>
      <c r="FX4909" s="511"/>
      <c r="FY4909" s="511"/>
      <c r="FZ4909" s="511"/>
      <c r="GA4909" s="511"/>
      <c r="GB4909" s="511"/>
      <c r="GC4909" s="511"/>
      <c r="GD4909" s="511"/>
      <c r="GE4909" s="511"/>
      <c r="GF4909" s="511"/>
      <c r="GG4909" s="511"/>
      <c r="GH4909" s="511"/>
      <c r="GI4909" s="511"/>
      <c r="GJ4909" s="511"/>
      <c r="GK4909" s="511"/>
      <c r="GL4909" s="511"/>
      <c r="GM4909" s="511"/>
      <c r="GN4909" s="511"/>
      <c r="GO4909" s="511"/>
      <c r="GP4909" s="511"/>
      <c r="GQ4909" s="511"/>
      <c r="GR4909" s="511"/>
      <c r="GS4909" s="511"/>
      <c r="GT4909" s="511"/>
      <c r="GU4909" s="511"/>
      <c r="GV4909" s="511"/>
      <c r="GW4909" s="511"/>
      <c r="GX4909" s="511"/>
      <c r="GY4909" s="511"/>
      <c r="GZ4909" s="511"/>
      <c r="HA4909" s="511"/>
      <c r="HB4909" s="511"/>
      <c r="HC4909" s="511"/>
      <c r="HD4909" s="511"/>
      <c r="HE4909" s="511"/>
      <c r="HF4909" s="511"/>
      <c r="HG4909" s="511"/>
      <c r="HH4909" s="511"/>
      <c r="HI4909" s="511"/>
      <c r="HJ4909" s="511"/>
      <c r="HK4909" s="511"/>
      <c r="HL4909" s="511"/>
      <c r="HM4909" s="511"/>
      <c r="HN4909" s="511"/>
      <c r="HO4909" s="511"/>
      <c r="HP4909" s="511"/>
      <c r="HQ4909" s="511"/>
      <c r="HR4909" s="511"/>
      <c r="HS4909" s="511"/>
      <c r="HT4909" s="511"/>
      <c r="HU4909" s="511"/>
      <c r="HV4909" s="511"/>
      <c r="HW4909" s="511"/>
      <c r="HX4909" s="511"/>
      <c r="HY4909" s="511"/>
      <c r="HZ4909" s="511"/>
      <c r="IA4909" s="511"/>
      <c r="IB4909" s="511"/>
      <c r="IC4909" s="511"/>
      <c r="ID4909" s="511"/>
      <c r="IE4909" s="511"/>
      <c r="IF4909" s="511"/>
      <c r="IG4909" s="511"/>
      <c r="IH4909" s="511"/>
      <c r="II4909" s="511"/>
      <c r="IJ4909" s="511"/>
      <c r="IK4909" s="511"/>
      <c r="IL4909" s="511"/>
      <c r="IM4909" s="511"/>
      <c r="IN4909" s="511"/>
      <c r="IO4909" s="511"/>
      <c r="IP4909" s="511"/>
      <c r="IQ4909" s="511"/>
      <c r="IR4909" s="511"/>
      <c r="IS4909" s="511"/>
      <c r="IT4909" s="511"/>
      <c r="IU4909" s="511"/>
      <c r="IV4909" s="511"/>
    </row>
    <row r="4910" spans="1:256" s="21" customFormat="1">
      <c r="A4910" s="13"/>
      <c r="B4910" s="8"/>
      <c r="C4910" s="8"/>
      <c r="D4910" s="113"/>
      <c r="E4910" s="456"/>
      <c r="F4910" s="33"/>
      <c r="G4910" s="282"/>
      <c r="H4910" s="283"/>
      <c r="I4910" s="33"/>
      <c r="J4910" s="33"/>
      <c r="K4910" s="33"/>
      <c r="L4910" s="33"/>
      <c r="M4910" s="33"/>
      <c r="N4910" s="33"/>
      <c r="O4910" s="33"/>
      <c r="P4910" s="33"/>
      <c r="Q4910" s="33"/>
      <c r="R4910" s="33"/>
      <c r="S4910" s="33"/>
      <c r="T4910" s="33"/>
      <c r="U4910" s="33"/>
      <c r="V4910" s="33"/>
      <c r="W4910" s="33"/>
      <c r="X4910" s="282"/>
      <c r="Y4910" s="33"/>
      <c r="Z4910" s="284"/>
      <c r="AA4910" s="284"/>
      <c r="AB4910" s="33"/>
      <c r="AC4910" s="33"/>
      <c r="AD4910" s="33"/>
      <c r="AE4910" s="33"/>
      <c r="AF4910" s="33"/>
      <c r="AG4910" s="33"/>
      <c r="AH4910" s="33"/>
      <c r="AI4910" s="33"/>
      <c r="AJ4910" s="33"/>
      <c r="AK4910" s="33"/>
      <c r="AL4910" s="33"/>
      <c r="AM4910" s="33"/>
      <c r="AN4910" s="33"/>
      <c r="AO4910" s="33"/>
      <c r="AP4910" s="34"/>
      <c r="AQ4910" s="34"/>
      <c r="AR4910" s="28"/>
      <c r="AS4910" s="29"/>
      <c r="AT4910" s="29"/>
      <c r="AU4910" s="29"/>
      <c r="AV4910" s="468"/>
      <c r="AW4910" s="468"/>
      <c r="AX4910" s="468"/>
      <c r="AY4910" s="468"/>
      <c r="AZ4910" s="468"/>
      <c r="BA4910" s="468"/>
      <c r="BB4910" s="468"/>
      <c r="BC4910" s="468"/>
      <c r="BD4910" s="468"/>
      <c r="BE4910" s="468"/>
      <c r="BF4910" s="468"/>
      <c r="BG4910" s="468"/>
      <c r="BH4910" s="468"/>
      <c r="BI4910" s="468"/>
      <c r="BJ4910" s="468"/>
      <c r="BK4910" s="468"/>
      <c r="BL4910" s="468"/>
      <c r="BM4910" s="468"/>
      <c r="BN4910" s="468"/>
      <c r="BO4910" s="468"/>
      <c r="BP4910" s="468"/>
      <c r="BQ4910" s="468"/>
      <c r="BR4910" s="468"/>
      <c r="BS4910" s="468"/>
      <c r="BT4910" s="468"/>
      <c r="BU4910" s="468"/>
      <c r="BV4910" s="468"/>
      <c r="BW4910" s="468"/>
      <c r="BX4910" s="468"/>
      <c r="BY4910" s="468"/>
      <c r="BZ4910" s="468"/>
      <c r="CA4910" s="468"/>
      <c r="CB4910" s="468"/>
      <c r="CC4910" s="468"/>
      <c r="CD4910" s="468"/>
      <c r="CE4910" s="468"/>
      <c r="CF4910" s="468"/>
      <c r="CG4910" s="468"/>
      <c r="CH4910" s="468"/>
      <c r="CI4910" s="468"/>
      <c r="CJ4910" s="468"/>
      <c r="CK4910" s="468"/>
      <c r="CL4910" s="468"/>
      <c r="CM4910" s="468"/>
      <c r="CN4910" s="468"/>
      <c r="CO4910" s="468"/>
      <c r="CP4910" s="468"/>
      <c r="CQ4910" s="468"/>
      <c r="CR4910" s="468"/>
      <c r="CS4910" s="468"/>
      <c r="CT4910" s="468"/>
      <c r="CU4910" s="468"/>
      <c r="CV4910" s="468"/>
      <c r="CW4910" s="468"/>
      <c r="CX4910" s="468"/>
      <c r="CY4910" s="468"/>
      <c r="CZ4910" s="468"/>
      <c r="DA4910" s="468"/>
      <c r="DB4910" s="468"/>
      <c r="DC4910" s="468"/>
      <c r="DD4910" s="468"/>
      <c r="DE4910" s="468"/>
      <c r="DF4910" s="468"/>
      <c r="DG4910" s="468"/>
      <c r="DH4910" s="468"/>
      <c r="DI4910" s="468"/>
      <c r="DJ4910" s="468"/>
      <c r="DK4910" s="468"/>
      <c r="DL4910" s="468"/>
      <c r="DM4910" s="468"/>
      <c r="DN4910" s="468"/>
      <c r="DO4910" s="468"/>
      <c r="DP4910" s="468"/>
      <c r="DQ4910" s="468"/>
      <c r="DR4910" s="468"/>
      <c r="DS4910" s="468"/>
      <c r="DT4910" s="468"/>
      <c r="DU4910" s="468"/>
      <c r="DV4910" s="468"/>
      <c r="DW4910" s="468"/>
      <c r="DX4910" s="468"/>
      <c r="DY4910" s="468"/>
      <c r="DZ4910" s="468"/>
      <c r="EA4910" s="468"/>
      <c r="EB4910" s="468"/>
      <c r="EC4910" s="468"/>
      <c r="ED4910" s="468"/>
      <c r="EE4910" s="468"/>
      <c r="EF4910" s="468"/>
      <c r="EG4910" s="468"/>
      <c r="EH4910" s="468"/>
      <c r="EI4910" s="468"/>
      <c r="EJ4910" s="468"/>
      <c r="EK4910" s="468"/>
      <c r="EL4910" s="468"/>
      <c r="EM4910" s="468"/>
      <c r="EN4910" s="468"/>
      <c r="EO4910" s="468"/>
      <c r="EP4910" s="468"/>
      <c r="EQ4910" s="468"/>
      <c r="ER4910" s="468"/>
      <c r="ES4910" s="468"/>
      <c r="ET4910" s="468"/>
      <c r="EU4910" s="468"/>
      <c r="EV4910" s="468"/>
      <c r="EW4910" s="468"/>
      <c r="EX4910" s="468"/>
      <c r="EY4910" s="468"/>
      <c r="EZ4910" s="468"/>
      <c r="FA4910" s="468"/>
      <c r="FB4910" s="468"/>
      <c r="FC4910" s="468"/>
      <c r="FD4910" s="468"/>
      <c r="FE4910" s="468"/>
      <c r="FF4910" s="468"/>
      <c r="FG4910" s="468"/>
      <c r="FH4910" s="468"/>
      <c r="FI4910" s="468"/>
      <c r="FJ4910" s="468"/>
      <c r="FK4910" s="468"/>
      <c r="FL4910" s="468"/>
      <c r="FM4910" s="468"/>
      <c r="FN4910" s="468"/>
      <c r="FO4910" s="468"/>
      <c r="FP4910" s="468"/>
      <c r="FQ4910" s="468"/>
      <c r="FR4910" s="468"/>
      <c r="FS4910" s="468"/>
      <c r="FT4910" s="468"/>
      <c r="FU4910" s="468"/>
      <c r="FV4910" s="468"/>
      <c r="FW4910" s="468"/>
      <c r="FX4910" s="468"/>
      <c r="FY4910" s="468"/>
      <c r="FZ4910" s="468"/>
      <c r="GA4910" s="468"/>
      <c r="GB4910" s="468"/>
      <c r="GC4910" s="468"/>
      <c r="GD4910" s="468"/>
      <c r="GE4910" s="468"/>
      <c r="GF4910" s="468"/>
      <c r="GG4910" s="468"/>
      <c r="GH4910" s="468"/>
      <c r="GI4910" s="468"/>
      <c r="GJ4910" s="468"/>
      <c r="GK4910" s="468"/>
      <c r="GL4910" s="468"/>
      <c r="GM4910" s="468"/>
      <c r="GN4910" s="468"/>
      <c r="GO4910" s="468"/>
      <c r="GP4910" s="468"/>
      <c r="GQ4910" s="468"/>
      <c r="GR4910" s="468"/>
      <c r="GS4910" s="468"/>
      <c r="GT4910" s="468"/>
      <c r="GU4910" s="468"/>
      <c r="GV4910" s="468"/>
      <c r="GW4910" s="468"/>
      <c r="GX4910" s="468"/>
      <c r="GY4910" s="468"/>
      <c r="GZ4910" s="468"/>
      <c r="HA4910" s="468"/>
      <c r="HB4910" s="468"/>
      <c r="HC4910" s="468"/>
      <c r="HD4910" s="468"/>
      <c r="HE4910" s="468"/>
      <c r="HF4910" s="468"/>
      <c r="HG4910" s="468"/>
      <c r="HH4910" s="468"/>
      <c r="HI4910" s="468"/>
      <c r="HJ4910" s="468"/>
      <c r="HK4910" s="468"/>
      <c r="HL4910" s="468"/>
      <c r="HM4910" s="468"/>
      <c r="HN4910" s="468"/>
      <c r="HO4910" s="468"/>
      <c r="HP4910" s="468"/>
      <c r="HQ4910" s="468"/>
      <c r="HR4910" s="468"/>
      <c r="HS4910" s="468"/>
      <c r="HT4910" s="468"/>
      <c r="HU4910" s="468"/>
      <c r="HV4910" s="468"/>
      <c r="HW4910" s="468"/>
      <c r="HX4910" s="468"/>
      <c r="HY4910" s="468"/>
      <c r="HZ4910" s="468"/>
      <c r="IA4910" s="468"/>
      <c r="IB4910" s="468"/>
      <c r="IC4910" s="468"/>
      <c r="ID4910" s="468"/>
      <c r="IE4910" s="468"/>
      <c r="IF4910" s="468"/>
      <c r="IG4910" s="468"/>
      <c r="IH4910" s="468"/>
      <c r="II4910" s="468"/>
      <c r="IJ4910" s="468"/>
      <c r="IK4910" s="468"/>
      <c r="IL4910" s="468"/>
      <c r="IM4910" s="468"/>
      <c r="IN4910" s="468"/>
      <c r="IO4910" s="468"/>
      <c r="IP4910" s="468"/>
      <c r="IQ4910" s="468"/>
      <c r="IR4910" s="468"/>
      <c r="IS4910" s="468"/>
      <c r="IT4910" s="468"/>
      <c r="IU4910" s="468"/>
      <c r="IV4910" s="468"/>
    </row>
    <row r="4911" spans="1:256" s="21" customFormat="1">
      <c r="A4911" s="13"/>
      <c r="B4911" s="8"/>
      <c r="C4911" s="8"/>
      <c r="D4911" s="113"/>
      <c r="E4911" s="404"/>
      <c r="F4911" s="33"/>
      <c r="G4911" s="282"/>
      <c r="H4911" s="283"/>
      <c r="I4911" s="33"/>
      <c r="J4911" s="33"/>
      <c r="K4911" s="33"/>
      <c r="L4911" s="33"/>
      <c r="M4911" s="33"/>
      <c r="N4911" s="33"/>
      <c r="O4911" s="33"/>
      <c r="P4911" s="33"/>
      <c r="Q4911" s="33"/>
      <c r="R4911" s="33"/>
      <c r="S4911" s="33"/>
      <c r="T4911" s="33"/>
      <c r="U4911" s="33"/>
      <c r="V4911" s="33"/>
      <c r="W4911" s="33"/>
      <c r="X4911" s="282"/>
      <c r="Y4911" s="33"/>
      <c r="Z4911" s="284"/>
      <c r="AA4911" s="284"/>
      <c r="AB4911" s="33"/>
      <c r="AC4911" s="33"/>
      <c r="AD4911" s="33"/>
      <c r="AE4911" s="33"/>
      <c r="AF4911" s="33"/>
      <c r="AG4911" s="33"/>
      <c r="AH4911" s="33"/>
      <c r="AI4911" s="33"/>
      <c r="AJ4911" s="33"/>
      <c r="AK4911" s="33"/>
      <c r="AL4911" s="33"/>
      <c r="AM4911" s="33"/>
      <c r="AN4911" s="33"/>
      <c r="AO4911" s="33"/>
      <c r="AP4911" s="34"/>
      <c r="AQ4911" s="34"/>
      <c r="AR4911" s="28"/>
      <c r="AS4911" s="29"/>
      <c r="AT4911" s="29"/>
      <c r="AU4911" s="29"/>
      <c r="AV4911" s="402"/>
      <c r="AW4911" s="402"/>
      <c r="AX4911" s="402"/>
      <c r="AY4911" s="402"/>
      <c r="AZ4911" s="402"/>
      <c r="BA4911" s="402"/>
      <c r="BB4911" s="402"/>
      <c r="BC4911" s="402"/>
      <c r="BD4911" s="402"/>
      <c r="BE4911" s="402"/>
      <c r="BF4911" s="402"/>
      <c r="BG4911" s="402"/>
      <c r="BH4911" s="402"/>
      <c r="BI4911" s="402"/>
      <c r="BJ4911" s="402"/>
      <c r="BK4911" s="402"/>
      <c r="BL4911" s="402"/>
      <c r="BM4911" s="402"/>
      <c r="BN4911" s="402"/>
      <c r="BO4911" s="402"/>
      <c r="BP4911" s="402"/>
      <c r="BQ4911" s="402"/>
      <c r="BR4911" s="402"/>
      <c r="BS4911" s="402"/>
      <c r="BT4911" s="402"/>
      <c r="BU4911" s="402"/>
      <c r="BV4911" s="402"/>
      <c r="BW4911" s="402"/>
      <c r="BX4911" s="402"/>
      <c r="BY4911" s="402"/>
      <c r="BZ4911" s="402"/>
      <c r="CA4911" s="402"/>
      <c r="CB4911" s="402"/>
      <c r="CC4911" s="402"/>
      <c r="CD4911" s="402"/>
      <c r="CE4911" s="402"/>
      <c r="CF4911" s="402"/>
      <c r="CG4911" s="402"/>
      <c r="CH4911" s="402"/>
      <c r="CI4911" s="402"/>
      <c r="CJ4911" s="402"/>
      <c r="CK4911" s="402"/>
      <c r="CL4911" s="402"/>
      <c r="CM4911" s="402"/>
      <c r="CN4911" s="402"/>
      <c r="CO4911" s="402"/>
      <c r="CP4911" s="402"/>
      <c r="CQ4911" s="402"/>
      <c r="CR4911" s="402"/>
      <c r="CS4911" s="402"/>
      <c r="CT4911" s="402"/>
      <c r="CU4911" s="402"/>
      <c r="CV4911" s="402"/>
      <c r="CW4911" s="402"/>
      <c r="CX4911" s="402"/>
      <c r="CY4911" s="402"/>
      <c r="CZ4911" s="402"/>
      <c r="DA4911" s="402"/>
      <c r="DB4911" s="402"/>
      <c r="DC4911" s="402"/>
      <c r="DD4911" s="402"/>
      <c r="DE4911" s="402"/>
      <c r="DF4911" s="402"/>
      <c r="DG4911" s="402"/>
      <c r="DH4911" s="402"/>
      <c r="DI4911" s="402"/>
      <c r="DJ4911" s="402"/>
      <c r="DK4911" s="402"/>
      <c r="DL4911" s="402"/>
      <c r="DM4911" s="402"/>
      <c r="DN4911" s="402"/>
      <c r="DO4911" s="402"/>
      <c r="DP4911" s="402"/>
      <c r="DQ4911" s="402"/>
      <c r="DR4911" s="402"/>
      <c r="DS4911" s="402"/>
      <c r="DT4911" s="402"/>
      <c r="DU4911" s="402"/>
      <c r="DV4911" s="402"/>
      <c r="DW4911" s="402"/>
      <c r="DX4911" s="402"/>
      <c r="DY4911" s="402"/>
      <c r="DZ4911" s="402"/>
      <c r="EA4911" s="402"/>
      <c r="EB4911" s="402"/>
      <c r="EC4911" s="402"/>
      <c r="ED4911" s="402"/>
      <c r="EE4911" s="402"/>
      <c r="EF4911" s="402"/>
      <c r="EG4911" s="402"/>
      <c r="EH4911" s="402"/>
      <c r="EI4911" s="402"/>
      <c r="EJ4911" s="402"/>
      <c r="EK4911" s="402"/>
      <c r="EL4911" s="402"/>
      <c r="EM4911" s="402"/>
      <c r="EN4911" s="402"/>
      <c r="EO4911" s="402"/>
      <c r="EP4911" s="402"/>
      <c r="EQ4911" s="402"/>
      <c r="ER4911" s="402"/>
      <c r="ES4911" s="402"/>
      <c r="ET4911" s="402"/>
      <c r="EU4911" s="402"/>
      <c r="EV4911" s="402"/>
      <c r="EW4911" s="402"/>
      <c r="EX4911" s="402"/>
      <c r="EY4911" s="402"/>
      <c r="EZ4911" s="402"/>
      <c r="FA4911" s="402"/>
      <c r="FB4911" s="402"/>
      <c r="FC4911" s="402"/>
      <c r="FD4911" s="402"/>
      <c r="FE4911" s="402"/>
      <c r="FF4911" s="402"/>
      <c r="FG4911" s="402"/>
      <c r="FH4911" s="402"/>
      <c r="FI4911" s="402"/>
      <c r="FJ4911" s="402"/>
      <c r="FK4911" s="402"/>
      <c r="FL4911" s="402"/>
      <c r="FM4911" s="402"/>
      <c r="FN4911" s="402"/>
      <c r="FO4911" s="402"/>
      <c r="FP4911" s="402"/>
      <c r="FQ4911" s="402"/>
      <c r="FR4911" s="402"/>
      <c r="FS4911" s="402"/>
      <c r="FT4911" s="402"/>
      <c r="FU4911" s="402"/>
      <c r="FV4911" s="402"/>
      <c r="FW4911" s="402"/>
      <c r="FX4911" s="402"/>
      <c r="FY4911" s="402"/>
      <c r="FZ4911" s="402"/>
      <c r="GA4911" s="402"/>
      <c r="GB4911" s="402"/>
      <c r="GC4911" s="402"/>
      <c r="GD4911" s="402"/>
      <c r="GE4911" s="402"/>
      <c r="GF4911" s="402"/>
      <c r="GG4911" s="402"/>
      <c r="GH4911" s="402"/>
      <c r="GI4911" s="402"/>
      <c r="GJ4911" s="402"/>
      <c r="GK4911" s="402"/>
      <c r="GL4911" s="402"/>
      <c r="GM4911" s="402"/>
      <c r="GN4911" s="402"/>
      <c r="GO4911" s="402"/>
      <c r="GP4911" s="402"/>
      <c r="GQ4911" s="402"/>
      <c r="GR4911" s="402"/>
      <c r="GS4911" s="402"/>
      <c r="GT4911" s="402"/>
      <c r="GU4911" s="402"/>
      <c r="GV4911" s="402"/>
      <c r="GW4911" s="402"/>
      <c r="GX4911" s="402"/>
      <c r="GY4911" s="402"/>
      <c r="GZ4911" s="402"/>
      <c r="HA4911" s="402"/>
      <c r="HB4911" s="402"/>
      <c r="HC4911" s="402"/>
      <c r="HD4911" s="402"/>
      <c r="HE4911" s="402"/>
      <c r="HF4911" s="402"/>
      <c r="HG4911" s="402"/>
      <c r="HH4911" s="402"/>
      <c r="HI4911" s="402"/>
      <c r="HJ4911" s="402"/>
      <c r="HK4911" s="402"/>
      <c r="HL4911" s="402"/>
      <c r="HM4911" s="402"/>
      <c r="HN4911" s="402"/>
      <c r="HO4911" s="402"/>
      <c r="HP4911" s="402"/>
      <c r="HQ4911" s="402"/>
      <c r="HR4911" s="402"/>
      <c r="HS4911" s="402"/>
      <c r="HT4911" s="402"/>
      <c r="HU4911" s="402"/>
      <c r="HV4911" s="402"/>
      <c r="HW4911" s="402"/>
      <c r="HX4911" s="402"/>
      <c r="HY4911" s="402"/>
      <c r="HZ4911" s="402"/>
      <c r="IA4911" s="402"/>
      <c r="IB4911" s="402"/>
      <c r="IC4911" s="402"/>
      <c r="ID4911" s="402"/>
      <c r="IE4911" s="402"/>
      <c r="IF4911" s="402"/>
      <c r="IG4911" s="402"/>
      <c r="IH4911" s="402"/>
      <c r="II4911" s="402"/>
      <c r="IJ4911" s="402"/>
      <c r="IK4911" s="402"/>
      <c r="IL4911" s="402"/>
      <c r="IM4911" s="402"/>
      <c r="IN4911" s="402"/>
      <c r="IO4911" s="402"/>
      <c r="IP4911" s="402"/>
      <c r="IQ4911" s="402"/>
      <c r="IR4911" s="402"/>
      <c r="IS4911" s="402"/>
      <c r="IT4911" s="402"/>
      <c r="IU4911" s="402"/>
      <c r="IV4911" s="402"/>
    </row>
    <row r="4912" spans="1:256" s="21" customFormat="1">
      <c r="A4912" s="12"/>
      <c r="B4912" s="9">
        <v>2</v>
      </c>
      <c r="C4912" s="9" t="s">
        <v>15</v>
      </c>
      <c r="D4912" s="81" t="s">
        <v>9</v>
      </c>
      <c r="E4912" s="405">
        <v>892078450</v>
      </c>
      <c r="F4912" s="31">
        <f t="shared" ref="F4912:V4912" si="509">SUM(F4913:F4962)</f>
        <v>38500000</v>
      </c>
      <c r="G4912" s="31">
        <f t="shared" si="509"/>
        <v>38500000</v>
      </c>
      <c r="H4912" s="31">
        <f t="shared" si="509"/>
        <v>38500000</v>
      </c>
      <c r="I4912" s="31">
        <f t="shared" si="509"/>
        <v>0</v>
      </c>
      <c r="J4912" s="31">
        <f t="shared" si="509"/>
        <v>0</v>
      </c>
      <c r="K4912" s="31">
        <f t="shared" si="509"/>
        <v>0</v>
      </c>
      <c r="L4912" s="31">
        <f t="shared" si="509"/>
        <v>0</v>
      </c>
      <c r="M4912" s="31">
        <f t="shared" si="509"/>
        <v>0</v>
      </c>
      <c r="N4912" s="31">
        <f t="shared" si="509"/>
        <v>0</v>
      </c>
      <c r="O4912" s="31">
        <f t="shared" si="509"/>
        <v>0</v>
      </c>
      <c r="P4912" s="31">
        <f t="shared" si="509"/>
        <v>0</v>
      </c>
      <c r="Q4912" s="31">
        <f t="shared" si="509"/>
        <v>0</v>
      </c>
      <c r="R4912" s="31">
        <f t="shared" si="509"/>
        <v>0</v>
      </c>
      <c r="S4912" s="31">
        <f t="shared" si="509"/>
        <v>0</v>
      </c>
      <c r="T4912" s="31">
        <f t="shared" si="509"/>
        <v>0</v>
      </c>
      <c r="U4912" s="31">
        <f t="shared" si="509"/>
        <v>0</v>
      </c>
      <c r="V4912" s="31">
        <f t="shared" si="509"/>
        <v>0</v>
      </c>
      <c r="W4912" s="31">
        <f>SUM(O4912:V4912)</f>
        <v>0</v>
      </c>
      <c r="X4912" s="31">
        <f>SUM(X4913:X4962)</f>
        <v>0</v>
      </c>
      <c r="Y4912" s="31">
        <f>H4912+I4912+J4912+K4912+L4912+M4912+N4912+W4912+X4912</f>
        <v>38500000</v>
      </c>
      <c r="Z4912" s="31">
        <f t="shared" ref="Z4912:AK4912" si="510">SUM(Z4913:Z4962)</f>
        <v>0</v>
      </c>
      <c r="AA4912" s="31">
        <f t="shared" si="510"/>
        <v>0</v>
      </c>
      <c r="AB4912" s="31">
        <f t="shared" si="510"/>
        <v>0</v>
      </c>
      <c r="AC4912" s="31">
        <f t="shared" si="510"/>
        <v>0</v>
      </c>
      <c r="AD4912" s="31">
        <f t="shared" si="510"/>
        <v>0</v>
      </c>
      <c r="AE4912" s="31">
        <f t="shared" si="510"/>
        <v>0</v>
      </c>
      <c r="AF4912" s="31">
        <f t="shared" si="510"/>
        <v>0</v>
      </c>
      <c r="AG4912" s="31">
        <f t="shared" si="510"/>
        <v>0</v>
      </c>
      <c r="AH4912" s="31">
        <f t="shared" si="510"/>
        <v>0</v>
      </c>
      <c r="AI4912" s="31">
        <f t="shared" si="510"/>
        <v>0</v>
      </c>
      <c r="AJ4912" s="31">
        <f t="shared" si="510"/>
        <v>0</v>
      </c>
      <c r="AK4912" s="31">
        <f t="shared" si="510"/>
        <v>600000</v>
      </c>
      <c r="AL4912" s="31">
        <f>SUM(AD4912:AK4912)</f>
        <v>600000</v>
      </c>
      <c r="AM4912" s="31">
        <f>SUM(AM4913:AM4962)</f>
        <v>2350000</v>
      </c>
      <c r="AN4912" s="31">
        <f>SUM(AN4913:AN4962)</f>
        <v>0</v>
      </c>
      <c r="AO4912" s="31">
        <f>Z4912+AA4912+AB4912+AC4912+AL4912+AM4912+AN4912</f>
        <v>2950000</v>
      </c>
      <c r="AP4912" s="32">
        <f>E4912+Y4912-AO4912</f>
        <v>927628450</v>
      </c>
      <c r="AQ4912" s="32"/>
      <c r="AR4912" s="28"/>
      <c r="AS4912" s="29">
        <f>E4912+H4912+I4912+J4912+K4912+L4912+M4912+N4912+W4912+X4912-Z4912-AB4912-AL4912-AC4912-AM4912-AN4912</f>
        <v>927628450</v>
      </c>
      <c r="AT4912" s="29">
        <f>AP4912-AS4912</f>
        <v>0</v>
      </c>
      <c r="AU4912" s="29">
        <f>E4912</f>
        <v>892078450</v>
      </c>
      <c r="AV4912" s="86">
        <f>AS4912-AU4912</f>
        <v>35550000</v>
      </c>
      <c r="AW4912" s="86">
        <f>Y4912-AO4912</f>
        <v>35550000</v>
      </c>
      <c r="AX4912" s="86">
        <f>AV4912-AW4912</f>
        <v>0</v>
      </c>
      <c r="AY4912" s="86"/>
      <c r="AZ4912" s="398"/>
      <c r="BA4912" s="86"/>
      <c r="BB4912" s="86"/>
      <c r="BC4912" s="86"/>
      <c r="BD4912" s="86"/>
      <c r="BE4912" s="86"/>
      <c r="BF4912" s="86"/>
      <c r="BG4912" s="86"/>
      <c r="BH4912" s="86"/>
      <c r="BI4912" s="86"/>
      <c r="BJ4912" s="86"/>
      <c r="BK4912" s="86"/>
      <c r="BL4912" s="86"/>
      <c r="BM4912" s="86"/>
      <c r="BN4912" s="86"/>
      <c r="BO4912" s="86"/>
      <c r="BP4912" s="86"/>
      <c r="BQ4912" s="86"/>
      <c r="BR4912" s="86"/>
      <c r="BS4912" s="86"/>
      <c r="BT4912" s="86"/>
      <c r="BU4912" s="86"/>
      <c r="BV4912" s="86"/>
      <c r="BW4912" s="86"/>
      <c r="BX4912" s="86"/>
      <c r="BY4912" s="86"/>
      <c r="BZ4912" s="86"/>
      <c r="CA4912" s="86"/>
      <c r="CB4912" s="86"/>
      <c r="CC4912" s="86"/>
      <c r="CD4912" s="86"/>
      <c r="CE4912" s="86"/>
      <c r="CF4912" s="86"/>
      <c r="CG4912" s="86"/>
      <c r="CH4912" s="86"/>
      <c r="CI4912" s="86"/>
      <c r="CJ4912" s="86"/>
      <c r="CK4912" s="86"/>
      <c r="CL4912" s="86"/>
      <c r="CM4912" s="86"/>
      <c r="CN4912" s="86"/>
      <c r="CO4912" s="86"/>
      <c r="CP4912" s="86"/>
      <c r="CQ4912" s="86"/>
      <c r="CR4912" s="86"/>
      <c r="CS4912" s="86"/>
      <c r="CT4912" s="86"/>
      <c r="CU4912" s="86"/>
      <c r="CV4912" s="86"/>
      <c r="CW4912" s="86"/>
      <c r="CX4912" s="86"/>
      <c r="CY4912" s="86"/>
      <c r="CZ4912" s="86"/>
      <c r="DA4912" s="86"/>
      <c r="DB4912" s="86"/>
      <c r="DC4912" s="86"/>
      <c r="DD4912" s="86"/>
      <c r="DE4912" s="86"/>
      <c r="DF4912" s="86"/>
      <c r="DG4912" s="86"/>
      <c r="DH4912" s="86"/>
      <c r="DI4912" s="86"/>
      <c r="DJ4912" s="86"/>
      <c r="DK4912" s="86"/>
      <c r="DL4912" s="86"/>
      <c r="DM4912" s="86"/>
      <c r="DN4912" s="86"/>
      <c r="DO4912" s="86"/>
      <c r="DP4912" s="86"/>
      <c r="DQ4912" s="86"/>
      <c r="DR4912" s="86"/>
      <c r="DS4912" s="86"/>
      <c r="DT4912" s="86"/>
      <c r="DU4912" s="86"/>
      <c r="DV4912" s="86"/>
      <c r="DW4912" s="86"/>
      <c r="DX4912" s="86"/>
      <c r="DY4912" s="86"/>
      <c r="DZ4912" s="86"/>
      <c r="EA4912" s="86"/>
      <c r="EB4912" s="86"/>
      <c r="EC4912" s="86"/>
      <c r="ED4912" s="86"/>
      <c r="EE4912" s="86"/>
      <c r="EF4912" s="86"/>
      <c r="EG4912" s="86"/>
      <c r="EH4912" s="86"/>
      <c r="EI4912" s="86"/>
      <c r="EJ4912" s="86"/>
      <c r="EK4912" s="86"/>
      <c r="EL4912" s="86"/>
      <c r="EM4912" s="86"/>
      <c r="EN4912" s="86"/>
      <c r="EO4912" s="86"/>
      <c r="EP4912" s="86"/>
      <c r="EQ4912" s="86"/>
      <c r="ER4912" s="86"/>
      <c r="ES4912" s="86"/>
      <c r="ET4912" s="86"/>
      <c r="EU4912" s="86"/>
      <c r="EV4912" s="86"/>
      <c r="EW4912" s="86"/>
      <c r="EX4912" s="86"/>
      <c r="EY4912" s="86"/>
      <c r="EZ4912" s="86"/>
      <c r="FA4912" s="86"/>
      <c r="FB4912" s="86"/>
      <c r="FC4912" s="86"/>
      <c r="FD4912" s="86"/>
      <c r="FE4912" s="86"/>
      <c r="FF4912" s="86"/>
      <c r="FG4912" s="86"/>
      <c r="FH4912" s="86"/>
      <c r="FI4912" s="86"/>
      <c r="FJ4912" s="86"/>
      <c r="FK4912" s="86"/>
      <c r="FL4912" s="86"/>
      <c r="FM4912" s="86"/>
      <c r="FN4912" s="86"/>
      <c r="FO4912" s="86"/>
      <c r="FP4912" s="86"/>
      <c r="FQ4912" s="86"/>
      <c r="FR4912" s="86"/>
      <c r="FS4912" s="86"/>
      <c r="FT4912" s="86"/>
      <c r="FU4912" s="86"/>
      <c r="FV4912" s="86"/>
      <c r="FW4912" s="86"/>
      <c r="FX4912" s="86"/>
      <c r="FY4912" s="86"/>
      <c r="FZ4912" s="86"/>
      <c r="GA4912" s="86"/>
      <c r="GB4912" s="86"/>
      <c r="GC4912" s="86"/>
      <c r="GD4912" s="86"/>
      <c r="GE4912" s="86"/>
      <c r="GF4912" s="86"/>
      <c r="GG4912" s="86"/>
      <c r="GH4912" s="86"/>
      <c r="GI4912" s="86"/>
      <c r="GJ4912" s="86"/>
      <c r="GK4912" s="86"/>
      <c r="GL4912" s="86"/>
      <c r="GM4912" s="86"/>
      <c r="GN4912" s="86"/>
      <c r="GO4912" s="86"/>
      <c r="GP4912" s="86"/>
      <c r="GQ4912" s="86"/>
      <c r="GR4912" s="86"/>
      <c r="GS4912" s="86"/>
      <c r="GT4912" s="86"/>
      <c r="GU4912" s="86"/>
      <c r="GV4912" s="86"/>
      <c r="GW4912" s="86"/>
      <c r="GX4912" s="86"/>
      <c r="GY4912" s="86"/>
      <c r="GZ4912" s="86"/>
      <c r="HA4912" s="86"/>
      <c r="HB4912" s="86"/>
      <c r="HC4912" s="86"/>
      <c r="HD4912" s="86"/>
      <c r="HE4912" s="86"/>
      <c r="HF4912" s="86"/>
      <c r="HG4912" s="86"/>
      <c r="HH4912" s="86"/>
      <c r="HI4912" s="86"/>
      <c r="HJ4912" s="86"/>
      <c r="HK4912" s="86"/>
      <c r="HL4912" s="86"/>
      <c r="HM4912" s="86"/>
      <c r="HN4912" s="86"/>
      <c r="HO4912" s="86"/>
      <c r="HP4912" s="86"/>
      <c r="HQ4912" s="86"/>
      <c r="HR4912" s="86"/>
      <c r="HS4912" s="86"/>
      <c r="HT4912" s="86"/>
      <c r="HU4912" s="86"/>
      <c r="HV4912" s="86"/>
      <c r="HW4912" s="86"/>
      <c r="HX4912" s="86"/>
      <c r="HY4912" s="86"/>
      <c r="HZ4912" s="86"/>
      <c r="IA4912" s="86"/>
      <c r="IB4912" s="86"/>
      <c r="IC4912" s="86"/>
      <c r="ID4912" s="86"/>
      <c r="IE4912" s="86"/>
      <c r="IF4912" s="86"/>
      <c r="IG4912" s="86"/>
      <c r="IH4912" s="86"/>
      <c r="II4912" s="86"/>
      <c r="IJ4912" s="86"/>
      <c r="IK4912" s="86"/>
      <c r="IL4912" s="86"/>
      <c r="IM4912" s="86"/>
      <c r="IN4912" s="86"/>
      <c r="IO4912" s="86"/>
      <c r="IP4912" s="86"/>
      <c r="IQ4912" s="86"/>
      <c r="IR4912" s="86"/>
      <c r="IS4912" s="86"/>
      <c r="IT4912" s="86"/>
      <c r="IU4912" s="86"/>
      <c r="IV4912" s="86"/>
    </row>
    <row r="4913" spans="1:47" s="402" customFormat="1">
      <c r="A4913" s="13"/>
      <c r="B4913" s="8"/>
      <c r="C4913" s="8"/>
      <c r="D4913" s="240"/>
      <c r="E4913" s="266"/>
      <c r="F4913" s="321"/>
      <c r="G4913" s="282"/>
      <c r="H4913" s="283"/>
      <c r="I4913" s="33"/>
      <c r="J4913" s="33"/>
      <c r="K4913" s="33"/>
      <c r="L4913" s="33"/>
      <c r="M4913" s="33"/>
      <c r="N4913" s="33"/>
      <c r="O4913" s="33"/>
      <c r="P4913" s="33"/>
      <c r="Q4913" s="33"/>
      <c r="R4913" s="33"/>
      <c r="S4913" s="33"/>
      <c r="T4913" s="33"/>
      <c r="U4913" s="33"/>
      <c r="V4913" s="33"/>
      <c r="W4913" s="33"/>
      <c r="X4913" s="282"/>
      <c r="Y4913" s="33"/>
      <c r="Z4913" s="284"/>
      <c r="AA4913" s="284"/>
      <c r="AB4913" s="33"/>
      <c r="AC4913" s="33"/>
      <c r="AD4913" s="33"/>
      <c r="AE4913" s="33"/>
      <c r="AF4913" s="33"/>
      <c r="AG4913" s="33"/>
      <c r="AH4913" s="33"/>
      <c r="AI4913" s="33"/>
      <c r="AJ4913" s="33"/>
      <c r="AK4913" s="33"/>
      <c r="AL4913" s="33"/>
      <c r="AM4913" s="33"/>
      <c r="AN4913" s="33"/>
      <c r="AO4913" s="33"/>
      <c r="AP4913" s="34"/>
      <c r="AQ4913" s="34"/>
      <c r="AR4913" s="28"/>
      <c r="AS4913" s="29"/>
      <c r="AT4913" s="29"/>
      <c r="AU4913" s="29"/>
    </row>
    <row r="4914" spans="1:47" s="402" customFormat="1">
      <c r="A4914" s="13"/>
      <c r="B4914" s="8"/>
      <c r="C4914" s="8"/>
      <c r="D4914" s="240"/>
      <c r="E4914" s="33"/>
      <c r="F4914" s="321"/>
      <c r="G4914" s="282"/>
      <c r="H4914" s="283"/>
      <c r="I4914" s="33"/>
      <c r="J4914" s="33"/>
      <c r="K4914" s="33"/>
      <c r="L4914" s="33"/>
      <c r="M4914" s="33"/>
      <c r="N4914" s="33"/>
      <c r="O4914" s="33"/>
      <c r="P4914" s="33"/>
      <c r="Q4914" s="33"/>
      <c r="R4914" s="33"/>
      <c r="S4914" s="33"/>
      <c r="T4914" s="33"/>
      <c r="U4914" s="33"/>
      <c r="V4914" s="33"/>
      <c r="W4914" s="33"/>
      <c r="X4914" s="282"/>
      <c r="Y4914" s="33"/>
      <c r="Z4914" s="284"/>
      <c r="AA4914" s="284"/>
      <c r="AB4914" s="33"/>
      <c r="AC4914" s="33"/>
      <c r="AD4914" s="33"/>
      <c r="AE4914" s="33"/>
      <c r="AF4914" s="33"/>
      <c r="AG4914" s="33"/>
      <c r="AH4914" s="33"/>
      <c r="AI4914" s="33"/>
      <c r="AJ4914" s="33"/>
      <c r="AK4914" s="33"/>
      <c r="AL4914" s="33"/>
      <c r="AM4914" s="33"/>
      <c r="AN4914" s="33"/>
      <c r="AO4914" s="33"/>
      <c r="AP4914" s="34"/>
      <c r="AQ4914" s="34"/>
      <c r="AR4914" s="28"/>
      <c r="AS4914" s="29"/>
      <c r="AT4914" s="29"/>
      <c r="AU4914" s="29"/>
    </row>
    <row r="4915" spans="1:47" s="483" customFormat="1">
      <c r="A4915" s="13"/>
      <c r="B4915" s="8"/>
      <c r="C4915" s="83">
        <v>415</v>
      </c>
      <c r="D4915" s="375" t="s">
        <v>536</v>
      </c>
      <c r="E4915" s="404"/>
      <c r="F4915" s="321"/>
      <c r="G4915" s="282"/>
      <c r="H4915" s="283"/>
      <c r="I4915" s="33"/>
      <c r="J4915" s="33"/>
      <c r="K4915" s="33"/>
      <c r="L4915" s="33"/>
      <c r="M4915" s="33"/>
      <c r="N4915" s="33"/>
      <c r="O4915" s="33"/>
      <c r="P4915" s="33"/>
      <c r="Q4915" s="33"/>
      <c r="R4915" s="33"/>
      <c r="S4915" s="33"/>
      <c r="T4915" s="33"/>
      <c r="U4915" s="33"/>
      <c r="V4915" s="33"/>
      <c r="W4915" s="33"/>
      <c r="X4915" s="282"/>
      <c r="Y4915" s="33"/>
      <c r="Z4915" s="284"/>
      <c r="AA4915" s="284"/>
      <c r="AB4915" s="33"/>
      <c r="AC4915" s="33"/>
      <c r="AD4915" s="33"/>
      <c r="AE4915" s="33"/>
      <c r="AF4915" s="33"/>
      <c r="AG4915" s="33"/>
      <c r="AH4915" s="33"/>
      <c r="AI4915" s="33"/>
      <c r="AJ4915" s="33"/>
      <c r="AK4915" s="33"/>
      <c r="AL4915" s="33"/>
      <c r="AM4915" s="33"/>
      <c r="AN4915" s="33"/>
      <c r="AO4915" s="33"/>
      <c r="AP4915" s="34"/>
      <c r="AQ4915" s="34"/>
      <c r="AR4915" s="28"/>
      <c r="AS4915" s="29"/>
      <c r="AT4915" s="29"/>
      <c r="AU4915" s="29"/>
    </row>
    <row r="4916" spans="1:47" s="483" customFormat="1">
      <c r="A4916" s="13"/>
      <c r="B4916" s="8"/>
      <c r="C4916" s="8"/>
      <c r="D4916" s="472" t="s">
        <v>537</v>
      </c>
      <c r="E4916" s="404"/>
      <c r="F4916" s="321"/>
      <c r="G4916" s="282"/>
      <c r="H4916" s="283"/>
      <c r="I4916" s="33"/>
      <c r="J4916" s="33"/>
      <c r="K4916" s="33"/>
      <c r="L4916" s="33"/>
      <c r="M4916" s="33"/>
      <c r="N4916" s="33"/>
      <c r="O4916" s="33"/>
      <c r="P4916" s="33"/>
      <c r="Q4916" s="33"/>
      <c r="R4916" s="33"/>
      <c r="S4916" s="33"/>
      <c r="T4916" s="33"/>
      <c r="U4916" s="33"/>
      <c r="V4916" s="33"/>
      <c r="W4916" s="33"/>
      <c r="X4916" s="282"/>
      <c r="Y4916" s="33"/>
      <c r="Z4916" s="284"/>
      <c r="AA4916" s="284"/>
      <c r="AB4916" s="33"/>
      <c r="AC4916" s="33"/>
      <c r="AD4916" s="33"/>
      <c r="AE4916" s="33"/>
      <c r="AF4916" s="33"/>
      <c r="AG4916" s="33"/>
      <c r="AH4916" s="33"/>
      <c r="AI4916" s="33"/>
      <c r="AJ4916" s="33"/>
      <c r="AK4916" s="33"/>
      <c r="AL4916" s="33"/>
      <c r="AM4916" s="33"/>
      <c r="AN4916" s="33"/>
      <c r="AO4916" s="33"/>
      <c r="AP4916" s="34"/>
      <c r="AQ4916" s="34"/>
      <c r="AR4916" s="28"/>
      <c r="AS4916" s="29"/>
      <c r="AT4916" s="29"/>
      <c r="AU4916" s="29"/>
    </row>
    <row r="4917" spans="1:47" s="483" customFormat="1">
      <c r="A4917" s="13"/>
      <c r="B4917" s="8"/>
      <c r="C4917" s="8"/>
      <c r="D4917" s="473" t="s">
        <v>174</v>
      </c>
      <c r="E4917" s="404"/>
      <c r="F4917" s="321"/>
      <c r="G4917" s="282">
        <f>SUM(H4918)</f>
        <v>2600000</v>
      </c>
      <c r="H4917" s="283"/>
      <c r="I4917" s="33"/>
      <c r="J4917" s="33"/>
      <c r="K4917" s="33"/>
      <c r="L4917" s="33"/>
      <c r="M4917" s="33"/>
      <c r="N4917" s="33"/>
      <c r="O4917" s="33"/>
      <c r="P4917" s="33"/>
      <c r="Q4917" s="33"/>
      <c r="R4917" s="33"/>
      <c r="S4917" s="33"/>
      <c r="T4917" s="33"/>
      <c r="U4917" s="33"/>
      <c r="V4917" s="33"/>
      <c r="W4917" s="33"/>
      <c r="X4917" s="282"/>
      <c r="Y4917" s="33"/>
      <c r="Z4917" s="284"/>
      <c r="AA4917" s="284"/>
      <c r="AB4917" s="33"/>
      <c r="AC4917" s="33"/>
      <c r="AD4917" s="33"/>
      <c r="AE4917" s="33"/>
      <c r="AF4917" s="33"/>
      <c r="AG4917" s="33"/>
      <c r="AH4917" s="33"/>
      <c r="AI4917" s="33"/>
      <c r="AJ4917" s="33"/>
      <c r="AK4917" s="33"/>
      <c r="AL4917" s="33"/>
      <c r="AM4917" s="33"/>
      <c r="AN4917" s="33"/>
      <c r="AO4917" s="33"/>
      <c r="AP4917" s="34"/>
      <c r="AQ4917" s="34"/>
      <c r="AR4917" s="28"/>
      <c r="AS4917" s="29"/>
      <c r="AT4917" s="29"/>
      <c r="AU4917" s="29"/>
    </row>
    <row r="4918" spans="1:47" s="483" customFormat="1">
      <c r="A4918" s="13"/>
      <c r="B4918" s="8"/>
      <c r="C4918" s="8"/>
      <c r="D4918" s="344" t="s">
        <v>948</v>
      </c>
      <c r="E4918" s="404"/>
      <c r="F4918" s="261">
        <v>2600000</v>
      </c>
      <c r="G4918" s="282"/>
      <c r="H4918" s="283">
        <v>2600000</v>
      </c>
      <c r="I4918" s="33"/>
      <c r="J4918" s="33"/>
      <c r="K4918" s="33"/>
      <c r="L4918" s="33"/>
      <c r="M4918" s="33"/>
      <c r="N4918" s="33"/>
      <c r="O4918" s="33"/>
      <c r="P4918" s="33"/>
      <c r="Q4918" s="33"/>
      <c r="R4918" s="33"/>
      <c r="S4918" s="33"/>
      <c r="T4918" s="33"/>
      <c r="U4918" s="33"/>
      <c r="V4918" s="33"/>
      <c r="W4918" s="33"/>
      <c r="X4918" s="282"/>
      <c r="Y4918" s="33"/>
      <c r="Z4918" s="284"/>
      <c r="AA4918" s="284"/>
      <c r="AB4918" s="33"/>
      <c r="AC4918" s="33"/>
      <c r="AD4918" s="33"/>
      <c r="AE4918" s="33"/>
      <c r="AF4918" s="33"/>
      <c r="AG4918" s="33"/>
      <c r="AH4918" s="33"/>
      <c r="AI4918" s="33"/>
      <c r="AJ4918" s="33"/>
      <c r="AK4918" s="33"/>
      <c r="AL4918" s="33"/>
      <c r="AM4918" s="33"/>
      <c r="AN4918" s="33"/>
      <c r="AO4918" s="33"/>
      <c r="AP4918" s="34"/>
      <c r="AQ4918" s="34"/>
      <c r="AR4918" s="28"/>
      <c r="AS4918" s="29"/>
      <c r="AT4918" s="29"/>
      <c r="AU4918" s="29"/>
    </row>
    <row r="4919" spans="1:47" s="483" customFormat="1">
      <c r="A4919" s="13"/>
      <c r="B4919" s="8"/>
      <c r="C4919" s="8"/>
      <c r="D4919" s="240"/>
      <c r="E4919" s="404"/>
      <c r="F4919" s="321"/>
      <c r="G4919" s="282"/>
      <c r="H4919" s="283"/>
      <c r="I4919" s="33"/>
      <c r="J4919" s="33"/>
      <c r="K4919" s="33"/>
      <c r="L4919" s="33"/>
      <c r="M4919" s="33"/>
      <c r="N4919" s="33"/>
      <c r="O4919" s="33"/>
      <c r="P4919" s="33"/>
      <c r="Q4919" s="33"/>
      <c r="R4919" s="33"/>
      <c r="S4919" s="33"/>
      <c r="T4919" s="33"/>
      <c r="U4919" s="33"/>
      <c r="V4919" s="33"/>
      <c r="W4919" s="33"/>
      <c r="X4919" s="282"/>
      <c r="Y4919" s="33"/>
      <c r="Z4919" s="284"/>
      <c r="AA4919" s="284"/>
      <c r="AB4919" s="33"/>
      <c r="AC4919" s="33"/>
      <c r="AD4919" s="33"/>
      <c r="AE4919" s="33"/>
      <c r="AF4919" s="33"/>
      <c r="AG4919" s="33"/>
      <c r="AH4919" s="33"/>
      <c r="AI4919" s="33"/>
      <c r="AJ4919" s="33"/>
      <c r="AK4919" s="33"/>
      <c r="AL4919" s="33"/>
      <c r="AM4919" s="33"/>
      <c r="AN4919" s="33"/>
      <c r="AO4919" s="33"/>
      <c r="AP4919" s="34"/>
      <c r="AQ4919" s="34"/>
      <c r="AR4919" s="28"/>
      <c r="AS4919" s="29"/>
      <c r="AT4919" s="29"/>
      <c r="AU4919" s="29"/>
    </row>
    <row r="4920" spans="1:47" s="483" customFormat="1">
      <c r="A4920" s="13"/>
      <c r="B4920" s="8"/>
      <c r="C4920" s="8"/>
      <c r="D4920" s="240"/>
      <c r="E4920" s="404"/>
      <c r="F4920" s="321"/>
      <c r="G4920" s="282"/>
      <c r="H4920" s="283"/>
      <c r="I4920" s="33"/>
      <c r="J4920" s="33"/>
      <c r="K4920" s="33"/>
      <c r="L4920" s="33"/>
      <c r="M4920" s="33"/>
      <c r="N4920" s="33"/>
      <c r="O4920" s="33"/>
      <c r="P4920" s="33"/>
      <c r="Q4920" s="33"/>
      <c r="R4920" s="33"/>
      <c r="S4920" s="33"/>
      <c r="T4920" s="33"/>
      <c r="U4920" s="33"/>
      <c r="V4920" s="33"/>
      <c r="W4920" s="33"/>
      <c r="X4920" s="282"/>
      <c r="Y4920" s="33"/>
      <c r="Z4920" s="284"/>
      <c r="AA4920" s="284"/>
      <c r="AB4920" s="33"/>
      <c r="AC4920" s="33"/>
      <c r="AD4920" s="33"/>
      <c r="AE4920" s="33"/>
      <c r="AF4920" s="33"/>
      <c r="AG4920" s="33"/>
      <c r="AH4920" s="33"/>
      <c r="AI4920" s="33"/>
      <c r="AJ4920" s="33"/>
      <c r="AK4920" s="33"/>
      <c r="AL4920" s="33"/>
      <c r="AM4920" s="33"/>
      <c r="AN4920" s="33"/>
      <c r="AO4920" s="33"/>
      <c r="AP4920" s="34"/>
      <c r="AQ4920" s="34"/>
      <c r="AR4920" s="28"/>
      <c r="AS4920" s="29"/>
      <c r="AT4920" s="29"/>
      <c r="AU4920" s="29"/>
    </row>
    <row r="4921" spans="1:47" s="483" customFormat="1">
      <c r="A4921" s="13"/>
      <c r="B4921" s="8"/>
      <c r="C4921" s="83">
        <v>416</v>
      </c>
      <c r="D4921" s="375" t="s">
        <v>369</v>
      </c>
      <c r="E4921" s="404"/>
      <c r="F4921" s="321"/>
      <c r="G4921" s="282"/>
      <c r="H4921" s="283"/>
      <c r="I4921" s="33"/>
      <c r="J4921" s="33"/>
      <c r="K4921" s="33"/>
      <c r="L4921" s="33"/>
      <c r="M4921" s="33"/>
      <c r="N4921" s="33"/>
      <c r="O4921" s="33"/>
      <c r="P4921" s="33"/>
      <c r="Q4921" s="33"/>
      <c r="R4921" s="33"/>
      <c r="S4921" s="33"/>
      <c r="T4921" s="33"/>
      <c r="U4921" s="33"/>
      <c r="V4921" s="33"/>
      <c r="W4921" s="33"/>
      <c r="X4921" s="282"/>
      <c r="Y4921" s="33"/>
      <c r="Z4921" s="284"/>
      <c r="AA4921" s="284"/>
      <c r="AB4921" s="33"/>
      <c r="AC4921" s="33"/>
      <c r="AD4921" s="33"/>
      <c r="AE4921" s="33"/>
      <c r="AF4921" s="33"/>
      <c r="AG4921" s="33"/>
      <c r="AH4921" s="33"/>
      <c r="AI4921" s="33"/>
      <c r="AJ4921" s="33"/>
      <c r="AK4921" s="33"/>
      <c r="AL4921" s="33"/>
      <c r="AM4921" s="33"/>
      <c r="AN4921" s="33"/>
      <c r="AO4921" s="33"/>
      <c r="AP4921" s="34"/>
      <c r="AQ4921" s="34"/>
      <c r="AR4921" s="28"/>
      <c r="AS4921" s="29"/>
      <c r="AT4921" s="29"/>
      <c r="AU4921" s="29"/>
    </row>
    <row r="4922" spans="1:47" s="483" customFormat="1">
      <c r="A4922" s="13"/>
      <c r="B4922" s="8"/>
      <c r="C4922" s="8"/>
      <c r="D4922" s="472" t="s">
        <v>538</v>
      </c>
      <c r="E4922" s="404"/>
      <c r="F4922" s="321"/>
      <c r="G4922" s="282"/>
      <c r="H4922" s="283"/>
      <c r="I4922" s="33"/>
      <c r="J4922" s="33"/>
      <c r="K4922" s="33"/>
      <c r="L4922" s="33"/>
      <c r="M4922" s="33"/>
      <c r="N4922" s="33"/>
      <c r="O4922" s="33"/>
      <c r="P4922" s="33"/>
      <c r="Q4922" s="33"/>
      <c r="R4922" s="33"/>
      <c r="S4922" s="33"/>
      <c r="T4922" s="33"/>
      <c r="U4922" s="33"/>
      <c r="V4922" s="33"/>
      <c r="W4922" s="33"/>
      <c r="X4922" s="282"/>
      <c r="Y4922" s="33"/>
      <c r="Z4922" s="284"/>
      <c r="AA4922" s="284"/>
      <c r="AB4922" s="33"/>
      <c r="AC4922" s="33"/>
      <c r="AD4922" s="33"/>
      <c r="AE4922" s="33"/>
      <c r="AF4922" s="33"/>
      <c r="AG4922" s="33"/>
      <c r="AH4922" s="33"/>
      <c r="AI4922" s="33"/>
      <c r="AJ4922" s="33"/>
      <c r="AK4922" s="33"/>
      <c r="AL4922" s="33"/>
      <c r="AM4922" s="33"/>
      <c r="AN4922" s="33"/>
      <c r="AO4922" s="33"/>
      <c r="AP4922" s="34"/>
      <c r="AQ4922" s="34"/>
      <c r="AR4922" s="28"/>
      <c r="AS4922" s="29"/>
      <c r="AT4922" s="29"/>
      <c r="AU4922" s="29"/>
    </row>
    <row r="4923" spans="1:47" s="483" customFormat="1">
      <c r="A4923" s="13"/>
      <c r="B4923" s="8"/>
      <c r="C4923" s="8"/>
      <c r="D4923" s="473" t="s">
        <v>174</v>
      </c>
      <c r="E4923" s="404"/>
      <c r="F4923" s="321"/>
      <c r="G4923" s="282">
        <f>SUM(H4924)</f>
        <v>750000</v>
      </c>
      <c r="H4923" s="283"/>
      <c r="I4923" s="33"/>
      <c r="J4923" s="33"/>
      <c r="K4923" s="33"/>
      <c r="L4923" s="33"/>
      <c r="M4923" s="33"/>
      <c r="N4923" s="33"/>
      <c r="O4923" s="33"/>
      <c r="P4923" s="33"/>
      <c r="Q4923" s="33"/>
      <c r="R4923" s="33"/>
      <c r="S4923" s="33"/>
      <c r="T4923" s="33"/>
      <c r="U4923" s="33"/>
      <c r="V4923" s="33"/>
      <c r="W4923" s="33"/>
      <c r="X4923" s="282"/>
      <c r="Y4923" s="33"/>
      <c r="Z4923" s="284"/>
      <c r="AA4923" s="284"/>
      <c r="AB4923" s="33"/>
      <c r="AC4923" s="33"/>
      <c r="AD4923" s="33"/>
      <c r="AE4923" s="33"/>
      <c r="AF4923" s="33"/>
      <c r="AG4923" s="33"/>
      <c r="AH4923" s="33"/>
      <c r="AI4923" s="33"/>
      <c r="AJ4923" s="33"/>
      <c r="AK4923" s="33"/>
      <c r="AL4923" s="33"/>
      <c r="AM4923" s="33"/>
      <c r="AN4923" s="33"/>
      <c r="AO4923" s="33"/>
      <c r="AP4923" s="34"/>
      <c r="AQ4923" s="34"/>
      <c r="AR4923" s="28"/>
      <c r="AS4923" s="29"/>
      <c r="AT4923" s="29"/>
      <c r="AU4923" s="29"/>
    </row>
    <row r="4924" spans="1:47" s="483" customFormat="1">
      <c r="A4924" s="13"/>
      <c r="B4924" s="8"/>
      <c r="C4924" s="8"/>
      <c r="D4924" s="344" t="s">
        <v>949</v>
      </c>
      <c r="E4924" s="404"/>
      <c r="F4924" s="261">
        <v>750000</v>
      </c>
      <c r="G4924" s="282"/>
      <c r="H4924" s="283">
        <v>750000</v>
      </c>
      <c r="I4924" s="33"/>
      <c r="J4924" s="33"/>
      <c r="K4924" s="33"/>
      <c r="L4924" s="33"/>
      <c r="M4924" s="33"/>
      <c r="N4924" s="33"/>
      <c r="O4924" s="33"/>
      <c r="P4924" s="33"/>
      <c r="Q4924" s="33"/>
      <c r="R4924" s="33"/>
      <c r="S4924" s="33"/>
      <c r="T4924" s="33"/>
      <c r="U4924" s="33"/>
      <c r="V4924" s="33"/>
      <c r="W4924" s="33"/>
      <c r="X4924" s="282"/>
      <c r="Y4924" s="33"/>
      <c r="Z4924" s="284"/>
      <c r="AA4924" s="284"/>
      <c r="AB4924" s="33"/>
      <c r="AC4924" s="33"/>
      <c r="AD4924" s="33"/>
      <c r="AE4924" s="33"/>
      <c r="AF4924" s="33"/>
      <c r="AG4924" s="33"/>
      <c r="AH4924" s="33"/>
      <c r="AI4924" s="33"/>
      <c r="AJ4924" s="33"/>
      <c r="AK4924" s="33"/>
      <c r="AL4924" s="33"/>
      <c r="AM4924" s="33"/>
      <c r="AN4924" s="33"/>
      <c r="AO4924" s="33"/>
      <c r="AP4924" s="34"/>
      <c r="AQ4924" s="34"/>
      <c r="AR4924" s="28"/>
      <c r="AS4924" s="29"/>
      <c r="AT4924" s="29"/>
      <c r="AU4924" s="29"/>
    </row>
    <row r="4925" spans="1:47" s="483" customFormat="1">
      <c r="A4925" s="13"/>
      <c r="B4925" s="8"/>
      <c r="C4925" s="8"/>
      <c r="D4925" s="240"/>
      <c r="E4925" s="404"/>
      <c r="F4925" s="321"/>
      <c r="G4925" s="282"/>
      <c r="H4925" s="283"/>
      <c r="I4925" s="33"/>
      <c r="J4925" s="33"/>
      <c r="K4925" s="33"/>
      <c r="L4925" s="33"/>
      <c r="M4925" s="33"/>
      <c r="N4925" s="33"/>
      <c r="O4925" s="33"/>
      <c r="P4925" s="33"/>
      <c r="Q4925" s="33"/>
      <c r="R4925" s="33"/>
      <c r="S4925" s="33"/>
      <c r="T4925" s="33"/>
      <c r="U4925" s="33"/>
      <c r="V4925" s="33"/>
      <c r="W4925" s="33"/>
      <c r="X4925" s="282"/>
      <c r="Y4925" s="33"/>
      <c r="Z4925" s="284"/>
      <c r="AA4925" s="284"/>
      <c r="AB4925" s="33"/>
      <c r="AC4925" s="33"/>
      <c r="AD4925" s="33"/>
      <c r="AE4925" s="33"/>
      <c r="AF4925" s="33"/>
      <c r="AG4925" s="33"/>
      <c r="AH4925" s="33"/>
      <c r="AI4925" s="33"/>
      <c r="AJ4925" s="33"/>
      <c r="AK4925" s="33"/>
      <c r="AL4925" s="33"/>
      <c r="AM4925" s="33"/>
      <c r="AN4925" s="33"/>
      <c r="AO4925" s="33"/>
      <c r="AP4925" s="34"/>
      <c r="AQ4925" s="34"/>
      <c r="AR4925" s="28"/>
      <c r="AS4925" s="29"/>
      <c r="AT4925" s="29"/>
      <c r="AU4925" s="29"/>
    </row>
    <row r="4926" spans="1:47" s="483" customFormat="1">
      <c r="A4926" s="13"/>
      <c r="B4926" s="8"/>
      <c r="C4926" s="8"/>
      <c r="D4926" s="240"/>
      <c r="E4926" s="404"/>
      <c r="F4926" s="321"/>
      <c r="G4926" s="282"/>
      <c r="H4926" s="283"/>
      <c r="I4926" s="33"/>
      <c r="J4926" s="33"/>
      <c r="K4926" s="33"/>
      <c r="L4926" s="33"/>
      <c r="M4926" s="33"/>
      <c r="N4926" s="33"/>
      <c r="O4926" s="33"/>
      <c r="P4926" s="33"/>
      <c r="Q4926" s="33"/>
      <c r="R4926" s="33"/>
      <c r="S4926" s="33"/>
      <c r="T4926" s="33"/>
      <c r="U4926" s="33"/>
      <c r="V4926" s="33"/>
      <c r="W4926" s="33"/>
      <c r="X4926" s="282"/>
      <c r="Y4926" s="33"/>
      <c r="Z4926" s="284"/>
      <c r="AA4926" s="284"/>
      <c r="AB4926" s="33"/>
      <c r="AC4926" s="33"/>
      <c r="AD4926" s="33"/>
      <c r="AE4926" s="33"/>
      <c r="AF4926" s="33"/>
      <c r="AG4926" s="33"/>
      <c r="AH4926" s="33"/>
      <c r="AI4926" s="33"/>
      <c r="AJ4926" s="33"/>
      <c r="AK4926" s="33"/>
      <c r="AL4926" s="33"/>
      <c r="AM4926" s="33"/>
      <c r="AN4926" s="33"/>
      <c r="AO4926" s="33"/>
      <c r="AP4926" s="34"/>
      <c r="AQ4926" s="34"/>
      <c r="AR4926" s="28"/>
      <c r="AS4926" s="29"/>
      <c r="AT4926" s="29"/>
      <c r="AU4926" s="29"/>
    </row>
    <row r="4927" spans="1:47" s="483" customFormat="1">
      <c r="A4927" s="13"/>
      <c r="B4927" s="8"/>
      <c r="C4927" s="83">
        <v>417</v>
      </c>
      <c r="D4927" s="375" t="s">
        <v>402</v>
      </c>
      <c r="E4927" s="404"/>
      <c r="F4927" s="321"/>
      <c r="G4927" s="282"/>
      <c r="H4927" s="283"/>
      <c r="I4927" s="33"/>
      <c r="J4927" s="33"/>
      <c r="K4927" s="33"/>
      <c r="L4927" s="33"/>
      <c r="M4927" s="33"/>
      <c r="N4927" s="33"/>
      <c r="O4927" s="33"/>
      <c r="P4927" s="33"/>
      <c r="Q4927" s="33"/>
      <c r="R4927" s="33"/>
      <c r="S4927" s="33"/>
      <c r="T4927" s="33"/>
      <c r="U4927" s="33"/>
      <c r="V4927" s="33"/>
      <c r="W4927" s="33"/>
      <c r="X4927" s="282"/>
      <c r="Y4927" s="33"/>
      <c r="Z4927" s="284"/>
      <c r="AA4927" s="284"/>
      <c r="AB4927" s="33"/>
      <c r="AC4927" s="33"/>
      <c r="AD4927" s="33"/>
      <c r="AE4927" s="33"/>
      <c r="AF4927" s="33"/>
      <c r="AG4927" s="33"/>
      <c r="AH4927" s="33"/>
      <c r="AI4927" s="33"/>
      <c r="AJ4927" s="33"/>
      <c r="AK4927" s="33"/>
      <c r="AL4927" s="33"/>
      <c r="AM4927" s="33"/>
      <c r="AN4927" s="33"/>
      <c r="AO4927" s="33"/>
      <c r="AP4927" s="34"/>
      <c r="AQ4927" s="34"/>
      <c r="AR4927" s="28"/>
      <c r="AS4927" s="29"/>
      <c r="AT4927" s="29"/>
      <c r="AU4927" s="29"/>
    </row>
    <row r="4928" spans="1:47" s="483" customFormat="1">
      <c r="A4928" s="13"/>
      <c r="B4928" s="8"/>
      <c r="C4928" s="8"/>
      <c r="D4928" s="472" t="s">
        <v>539</v>
      </c>
      <c r="E4928" s="404"/>
      <c r="F4928" s="321"/>
      <c r="G4928" s="282"/>
      <c r="H4928" s="283"/>
      <c r="I4928" s="33"/>
      <c r="J4928" s="33"/>
      <c r="K4928" s="33"/>
      <c r="L4928" s="33"/>
      <c r="M4928" s="33"/>
      <c r="N4928" s="33"/>
      <c r="O4928" s="33"/>
      <c r="P4928" s="33"/>
      <c r="Q4928" s="33"/>
      <c r="R4928" s="33"/>
      <c r="S4928" s="33"/>
      <c r="T4928" s="33"/>
      <c r="U4928" s="33"/>
      <c r="V4928" s="33"/>
      <c r="W4928" s="33"/>
      <c r="X4928" s="282"/>
      <c r="Y4928" s="33"/>
      <c r="Z4928" s="284"/>
      <c r="AA4928" s="284"/>
      <c r="AB4928" s="33"/>
      <c r="AC4928" s="33"/>
      <c r="AD4928" s="33"/>
      <c r="AE4928" s="33"/>
      <c r="AF4928" s="33"/>
      <c r="AG4928" s="33"/>
      <c r="AH4928" s="33"/>
      <c r="AI4928" s="33"/>
      <c r="AJ4928" s="33"/>
      <c r="AK4928" s="33"/>
      <c r="AL4928" s="33"/>
      <c r="AM4928" s="33"/>
      <c r="AN4928" s="33"/>
      <c r="AO4928" s="33"/>
      <c r="AP4928" s="34"/>
      <c r="AQ4928" s="34"/>
      <c r="AR4928" s="28"/>
      <c r="AS4928" s="29"/>
      <c r="AT4928" s="29"/>
      <c r="AU4928" s="29"/>
    </row>
    <row r="4929" spans="1:47" s="483" customFormat="1">
      <c r="A4929" s="13"/>
      <c r="B4929" s="8"/>
      <c r="C4929" s="8"/>
      <c r="D4929" s="473" t="s">
        <v>188</v>
      </c>
      <c r="E4929" s="404"/>
      <c r="F4929" s="321"/>
      <c r="G4929" s="282"/>
      <c r="H4929" s="283"/>
      <c r="I4929" s="33"/>
      <c r="J4929" s="33"/>
      <c r="K4929" s="33"/>
      <c r="L4929" s="33"/>
      <c r="M4929" s="33"/>
      <c r="N4929" s="33"/>
      <c r="O4929" s="33"/>
      <c r="P4929" s="33"/>
      <c r="Q4929" s="33"/>
      <c r="R4929" s="33"/>
      <c r="S4929" s="33"/>
      <c r="T4929" s="33"/>
      <c r="U4929" s="33"/>
      <c r="V4929" s="33"/>
      <c r="W4929" s="33"/>
      <c r="X4929" s="282"/>
      <c r="Y4929" s="33"/>
      <c r="Z4929" s="284"/>
      <c r="AA4929" s="284"/>
      <c r="AB4929" s="33"/>
      <c r="AC4929" s="33"/>
      <c r="AD4929" s="33"/>
      <c r="AE4929" s="33"/>
      <c r="AF4929" s="33"/>
      <c r="AG4929" s="33"/>
      <c r="AH4929" s="33"/>
      <c r="AI4929" s="33"/>
      <c r="AJ4929" s="33"/>
      <c r="AK4929" s="33"/>
      <c r="AL4929" s="33"/>
      <c r="AM4929" s="33"/>
      <c r="AN4929" s="33"/>
      <c r="AO4929" s="33"/>
      <c r="AP4929" s="34"/>
      <c r="AQ4929" s="34"/>
      <c r="AR4929" s="28"/>
      <c r="AS4929" s="29"/>
      <c r="AT4929" s="29"/>
      <c r="AU4929" s="29"/>
    </row>
    <row r="4930" spans="1:47" s="511" customFormat="1" ht="15">
      <c r="A4930" s="13"/>
      <c r="B4930" s="8"/>
      <c r="C4930" s="8"/>
      <c r="D4930" s="506" t="s">
        <v>557</v>
      </c>
      <c r="E4930" s="404"/>
      <c r="F4930" s="321"/>
      <c r="G4930" s="282"/>
      <c r="H4930" s="283"/>
      <c r="I4930" s="33"/>
      <c r="J4930" s="33"/>
      <c r="K4930" s="33"/>
      <c r="L4930" s="33"/>
      <c r="M4930" s="33"/>
      <c r="N4930" s="33"/>
      <c r="O4930" s="33"/>
      <c r="P4930" s="33"/>
      <c r="Q4930" s="33"/>
      <c r="R4930" s="33"/>
      <c r="S4930" s="33"/>
      <c r="T4930" s="33"/>
      <c r="U4930" s="33"/>
      <c r="V4930" s="33"/>
      <c r="W4930" s="33"/>
      <c r="X4930" s="282"/>
      <c r="Y4930" s="33"/>
      <c r="Z4930" s="284"/>
      <c r="AA4930" s="284"/>
      <c r="AB4930" s="33"/>
      <c r="AC4930" s="33"/>
      <c r="AD4930" s="33"/>
      <c r="AE4930" s="33"/>
      <c r="AF4930" s="33"/>
      <c r="AG4930" s="33"/>
      <c r="AH4930" s="33"/>
      <c r="AI4930" s="33"/>
      <c r="AJ4930" s="33"/>
      <c r="AK4930" s="33"/>
      <c r="AL4930" s="33"/>
      <c r="AM4930" s="33"/>
      <c r="AN4930" s="33"/>
      <c r="AO4930" s="33"/>
      <c r="AP4930" s="34"/>
      <c r="AQ4930" s="34"/>
      <c r="AR4930" s="28"/>
      <c r="AS4930" s="29"/>
      <c r="AT4930" s="29"/>
      <c r="AU4930" s="29"/>
    </row>
    <row r="4931" spans="1:47" s="483" customFormat="1">
      <c r="A4931" s="13"/>
      <c r="B4931" s="8"/>
      <c r="C4931" s="8"/>
      <c r="D4931" s="344" t="s">
        <v>950</v>
      </c>
      <c r="E4931" s="404"/>
      <c r="F4931" s="261">
        <v>150000</v>
      </c>
      <c r="G4931" s="282">
        <f>SUM(H4931)</f>
        <v>150000</v>
      </c>
      <c r="H4931" s="283">
        <v>150000</v>
      </c>
      <c r="I4931" s="33"/>
      <c r="J4931" s="33"/>
      <c r="K4931" s="33"/>
      <c r="L4931" s="33"/>
      <c r="M4931" s="33"/>
      <c r="N4931" s="33"/>
      <c r="O4931" s="33"/>
      <c r="P4931" s="33"/>
      <c r="Q4931" s="33"/>
      <c r="R4931" s="33"/>
      <c r="S4931" s="33"/>
      <c r="T4931" s="33"/>
      <c r="U4931" s="33"/>
      <c r="V4931" s="33"/>
      <c r="W4931" s="33"/>
      <c r="X4931" s="282"/>
      <c r="Y4931" s="33"/>
      <c r="Z4931" s="284"/>
      <c r="AA4931" s="284"/>
      <c r="AB4931" s="33"/>
      <c r="AC4931" s="33"/>
      <c r="AD4931" s="33"/>
      <c r="AE4931" s="33"/>
      <c r="AF4931" s="33"/>
      <c r="AG4931" s="33"/>
      <c r="AH4931" s="33"/>
      <c r="AI4931" s="33"/>
      <c r="AJ4931" s="33"/>
      <c r="AK4931" s="33">
        <v>150000</v>
      </c>
      <c r="AL4931" s="33"/>
      <c r="AM4931" s="33"/>
      <c r="AN4931" s="33"/>
      <c r="AO4931" s="33"/>
      <c r="AP4931" s="34"/>
      <c r="AQ4931" s="34"/>
      <c r="AR4931" s="28"/>
      <c r="AS4931" s="29"/>
      <c r="AT4931" s="29"/>
      <c r="AU4931" s="29"/>
    </row>
    <row r="4932" spans="1:47" s="483" customFormat="1">
      <c r="A4932" s="13"/>
      <c r="B4932" s="8"/>
      <c r="C4932" s="8"/>
      <c r="D4932" s="240"/>
      <c r="E4932" s="404"/>
      <c r="F4932" s="321"/>
      <c r="G4932" s="282"/>
      <c r="H4932" s="283"/>
      <c r="I4932" s="33"/>
      <c r="J4932" s="33"/>
      <c r="K4932" s="33"/>
      <c r="L4932" s="33"/>
      <c r="M4932" s="33"/>
      <c r="N4932" s="33"/>
      <c r="O4932" s="33"/>
      <c r="P4932" s="33"/>
      <c r="Q4932" s="33"/>
      <c r="R4932" s="33"/>
      <c r="S4932" s="33"/>
      <c r="T4932" s="33"/>
      <c r="U4932" s="33"/>
      <c r="V4932" s="33"/>
      <c r="W4932" s="33"/>
      <c r="X4932" s="282"/>
      <c r="Y4932" s="33"/>
      <c r="Z4932" s="284"/>
      <c r="AA4932" s="284"/>
      <c r="AB4932" s="33"/>
      <c r="AC4932" s="33"/>
      <c r="AD4932" s="33"/>
      <c r="AE4932" s="33"/>
      <c r="AF4932" s="33"/>
      <c r="AG4932" s="33"/>
      <c r="AH4932" s="33"/>
      <c r="AI4932" s="33"/>
      <c r="AJ4932" s="33"/>
      <c r="AK4932" s="33"/>
      <c r="AL4932" s="33"/>
      <c r="AM4932" s="33"/>
      <c r="AN4932" s="33"/>
      <c r="AO4932" s="33"/>
      <c r="AP4932" s="34"/>
      <c r="AQ4932" s="34"/>
      <c r="AR4932" s="28"/>
      <c r="AS4932" s="29"/>
      <c r="AT4932" s="29"/>
      <c r="AU4932" s="29"/>
    </row>
    <row r="4933" spans="1:47" s="483" customFormat="1">
      <c r="A4933" s="13"/>
      <c r="B4933" s="8"/>
      <c r="C4933" s="8"/>
      <c r="D4933" s="240"/>
      <c r="E4933" s="404"/>
      <c r="F4933" s="321"/>
      <c r="G4933" s="282"/>
      <c r="H4933" s="283"/>
      <c r="I4933" s="33"/>
      <c r="J4933" s="33"/>
      <c r="K4933" s="33"/>
      <c r="L4933" s="33"/>
      <c r="M4933" s="33"/>
      <c r="N4933" s="33"/>
      <c r="O4933" s="33"/>
      <c r="P4933" s="33"/>
      <c r="Q4933" s="33"/>
      <c r="R4933" s="33"/>
      <c r="S4933" s="33"/>
      <c r="T4933" s="33"/>
      <c r="U4933" s="33"/>
      <c r="V4933" s="33"/>
      <c r="W4933" s="33"/>
      <c r="X4933" s="282"/>
      <c r="Y4933" s="33"/>
      <c r="Z4933" s="284"/>
      <c r="AA4933" s="284"/>
      <c r="AB4933" s="33"/>
      <c r="AC4933" s="33"/>
      <c r="AD4933" s="33"/>
      <c r="AE4933" s="33"/>
      <c r="AF4933" s="33"/>
      <c r="AG4933" s="33"/>
      <c r="AH4933" s="33"/>
      <c r="AI4933" s="33"/>
      <c r="AJ4933" s="33"/>
      <c r="AK4933" s="33"/>
      <c r="AL4933" s="33"/>
      <c r="AM4933" s="33"/>
      <c r="AN4933" s="33"/>
      <c r="AO4933" s="33"/>
      <c r="AP4933" s="34"/>
      <c r="AQ4933" s="34"/>
      <c r="AR4933" s="28"/>
      <c r="AS4933" s="29"/>
      <c r="AT4933" s="29"/>
      <c r="AU4933" s="29"/>
    </row>
    <row r="4934" spans="1:47" s="483" customFormat="1">
      <c r="A4934" s="13"/>
      <c r="B4934" s="8"/>
      <c r="C4934" s="83">
        <v>418</v>
      </c>
      <c r="D4934" s="375" t="s">
        <v>171</v>
      </c>
      <c r="E4934" s="404"/>
      <c r="F4934" s="321"/>
      <c r="G4934" s="282"/>
      <c r="H4934" s="283"/>
      <c r="I4934" s="33"/>
      <c r="J4934" s="33"/>
      <c r="K4934" s="33"/>
      <c r="L4934" s="33"/>
      <c r="M4934" s="33"/>
      <c r="N4934" s="33"/>
      <c r="O4934" s="33"/>
      <c r="P4934" s="33"/>
      <c r="Q4934" s="33"/>
      <c r="R4934" s="33"/>
      <c r="S4934" s="33"/>
      <c r="T4934" s="33"/>
      <c r="U4934" s="33"/>
      <c r="V4934" s="33"/>
      <c r="W4934" s="33"/>
      <c r="X4934" s="282"/>
      <c r="Y4934" s="33"/>
      <c r="Z4934" s="284"/>
      <c r="AA4934" s="284"/>
      <c r="AB4934" s="33"/>
      <c r="AC4934" s="33"/>
      <c r="AD4934" s="33"/>
      <c r="AE4934" s="33"/>
      <c r="AF4934" s="33"/>
      <c r="AG4934" s="33"/>
      <c r="AH4934" s="33"/>
      <c r="AI4934" s="33"/>
      <c r="AJ4934" s="33"/>
      <c r="AK4934" s="33"/>
      <c r="AL4934" s="33"/>
      <c r="AM4934" s="33"/>
      <c r="AN4934" s="33"/>
      <c r="AO4934" s="33"/>
      <c r="AP4934" s="34"/>
      <c r="AQ4934" s="34"/>
      <c r="AR4934" s="28"/>
      <c r="AS4934" s="29"/>
      <c r="AT4934" s="29"/>
      <c r="AU4934" s="29"/>
    </row>
    <row r="4935" spans="1:47" s="483" customFormat="1">
      <c r="A4935" s="13"/>
      <c r="B4935" s="8"/>
      <c r="C4935" s="8"/>
      <c r="D4935" s="472" t="s">
        <v>173</v>
      </c>
      <c r="E4935" s="404"/>
      <c r="F4935" s="321"/>
      <c r="G4935" s="282"/>
      <c r="H4935" s="283"/>
      <c r="I4935" s="33"/>
      <c r="J4935" s="33"/>
      <c r="K4935" s="33"/>
      <c r="L4935" s="33"/>
      <c r="M4935" s="33"/>
      <c r="N4935" s="33"/>
      <c r="O4935" s="33"/>
      <c r="P4935" s="33"/>
      <c r="Q4935" s="33"/>
      <c r="R4935" s="33"/>
      <c r="S4935" s="33"/>
      <c r="T4935" s="33"/>
      <c r="U4935" s="33"/>
      <c r="V4935" s="33"/>
      <c r="W4935" s="33"/>
      <c r="X4935" s="282"/>
      <c r="Y4935" s="33"/>
      <c r="Z4935" s="284"/>
      <c r="AA4935" s="284"/>
      <c r="AB4935" s="33"/>
      <c r="AC4935" s="33"/>
      <c r="AD4935" s="33"/>
      <c r="AE4935" s="33"/>
      <c r="AF4935" s="33"/>
      <c r="AG4935" s="33"/>
      <c r="AH4935" s="33"/>
      <c r="AI4935" s="33"/>
      <c r="AJ4935" s="33"/>
      <c r="AK4935" s="33"/>
      <c r="AL4935" s="33"/>
      <c r="AM4935" s="33"/>
      <c r="AN4935" s="33"/>
      <c r="AO4935" s="33"/>
      <c r="AP4935" s="34"/>
      <c r="AQ4935" s="34"/>
      <c r="AR4935" s="28"/>
      <c r="AS4935" s="29"/>
      <c r="AT4935" s="29"/>
      <c r="AU4935" s="29"/>
    </row>
    <row r="4936" spans="1:47" s="483" customFormat="1">
      <c r="A4936" s="13"/>
      <c r="B4936" s="8"/>
      <c r="C4936" s="8"/>
      <c r="D4936" s="473" t="s">
        <v>174</v>
      </c>
      <c r="E4936" s="321"/>
      <c r="F4936" s="261"/>
      <c r="G4936" s="282"/>
      <c r="H4936" s="283"/>
      <c r="I4936" s="33"/>
      <c r="J4936" s="33"/>
      <c r="K4936" s="33"/>
      <c r="L4936" s="33"/>
      <c r="M4936" s="33"/>
      <c r="N4936" s="33"/>
      <c r="O4936" s="33"/>
      <c r="P4936" s="33"/>
      <c r="Q4936" s="33"/>
      <c r="R4936" s="33"/>
      <c r="S4936" s="33"/>
      <c r="T4936" s="33"/>
      <c r="U4936" s="33"/>
      <c r="V4936" s="33"/>
      <c r="W4936" s="33"/>
      <c r="X4936" s="282"/>
      <c r="Y4936" s="33"/>
      <c r="Z4936" s="284"/>
      <c r="AA4936" s="284"/>
      <c r="AB4936" s="33"/>
      <c r="AC4936" s="33"/>
      <c r="AD4936" s="33"/>
      <c r="AE4936" s="33"/>
      <c r="AF4936" s="33"/>
      <c r="AG4936" s="33"/>
      <c r="AH4936" s="33"/>
      <c r="AI4936" s="33"/>
      <c r="AJ4936" s="33"/>
      <c r="AK4936" s="33"/>
      <c r="AL4936" s="33"/>
      <c r="AM4936" s="33"/>
      <c r="AN4936" s="33"/>
      <c r="AO4936" s="33"/>
      <c r="AP4936" s="34"/>
      <c r="AQ4936" s="34"/>
      <c r="AR4936" s="28"/>
      <c r="AS4936" s="29"/>
      <c r="AT4936" s="29"/>
      <c r="AU4936" s="29"/>
    </row>
    <row r="4937" spans="1:47" s="511" customFormat="1" ht="15">
      <c r="A4937" s="13"/>
      <c r="B4937" s="8"/>
      <c r="C4937" s="8"/>
      <c r="D4937" s="492" t="s">
        <v>868</v>
      </c>
      <c r="E4937" s="513"/>
      <c r="F4937" s="261"/>
      <c r="G4937" s="282"/>
      <c r="H4937" s="283"/>
      <c r="I4937" s="33"/>
      <c r="J4937" s="33"/>
      <c r="K4937" s="33"/>
      <c r="L4937" s="33"/>
      <c r="M4937" s="33"/>
      <c r="N4937" s="33"/>
      <c r="O4937" s="33"/>
      <c r="P4937" s="33"/>
      <c r="Q4937" s="33"/>
      <c r="R4937" s="33"/>
      <c r="S4937" s="33"/>
      <c r="T4937" s="33"/>
      <c r="U4937" s="33"/>
      <c r="V4937" s="33"/>
      <c r="W4937" s="33"/>
      <c r="X4937" s="282"/>
      <c r="Y4937" s="33"/>
      <c r="Z4937" s="284"/>
      <c r="AA4937" s="284"/>
      <c r="AB4937" s="33"/>
      <c r="AC4937" s="33"/>
      <c r="AD4937" s="33"/>
      <c r="AE4937" s="33"/>
      <c r="AF4937" s="33"/>
      <c r="AG4937" s="33"/>
      <c r="AH4937" s="33"/>
      <c r="AI4937" s="33"/>
      <c r="AJ4937" s="33"/>
      <c r="AK4937" s="33"/>
      <c r="AL4937" s="33"/>
      <c r="AM4937" s="33"/>
      <c r="AN4937" s="33"/>
      <c r="AO4937" s="33"/>
      <c r="AP4937" s="34"/>
      <c r="AQ4937" s="34"/>
      <c r="AR4937" s="28"/>
      <c r="AS4937" s="29"/>
      <c r="AT4937" s="29"/>
      <c r="AU4937" s="29"/>
    </row>
    <row r="4938" spans="1:47" s="483" customFormat="1">
      <c r="A4938" s="13"/>
      <c r="B4938" s="8"/>
      <c r="C4938" s="8"/>
      <c r="D4938" s="344" t="s">
        <v>576</v>
      </c>
      <c r="E4938" s="404"/>
      <c r="F4938" s="261">
        <v>2350000</v>
      </c>
      <c r="G4938" s="282">
        <f>SUM(H4938)</f>
        <v>2350000</v>
      </c>
      <c r="H4938" s="283">
        <v>2350000</v>
      </c>
      <c r="I4938" s="33"/>
      <c r="J4938" s="33"/>
      <c r="K4938" s="33"/>
      <c r="L4938" s="33"/>
      <c r="M4938" s="33"/>
      <c r="N4938" s="33"/>
      <c r="O4938" s="33"/>
      <c r="P4938" s="33"/>
      <c r="Q4938" s="33"/>
      <c r="R4938" s="33"/>
      <c r="S4938" s="33"/>
      <c r="T4938" s="33"/>
      <c r="U4938" s="33"/>
      <c r="V4938" s="33"/>
      <c r="W4938" s="33"/>
      <c r="X4938" s="282"/>
      <c r="Y4938" s="33"/>
      <c r="Z4938" s="284"/>
      <c r="AA4938" s="284"/>
      <c r="AB4938" s="33"/>
      <c r="AC4938" s="33"/>
      <c r="AD4938" s="33"/>
      <c r="AE4938" s="33"/>
      <c r="AF4938" s="33"/>
      <c r="AG4938" s="33"/>
      <c r="AH4938" s="33"/>
      <c r="AI4938" s="33"/>
      <c r="AJ4938" s="33"/>
      <c r="AK4938" s="33"/>
      <c r="AL4938" s="33"/>
      <c r="AM4938" s="33">
        <v>2350000</v>
      </c>
      <c r="AN4938" s="33"/>
      <c r="AO4938" s="33"/>
      <c r="AP4938" s="34"/>
      <c r="AQ4938" s="34"/>
      <c r="AR4938" s="28"/>
      <c r="AS4938" s="29"/>
      <c r="AT4938" s="29"/>
      <c r="AU4938" s="29"/>
    </row>
    <row r="4939" spans="1:47" s="483" customFormat="1">
      <c r="A4939" s="13"/>
      <c r="B4939" s="8"/>
      <c r="C4939" s="8"/>
      <c r="D4939" s="473" t="s">
        <v>176</v>
      </c>
      <c r="E4939" s="321"/>
      <c r="F4939" s="261"/>
      <c r="G4939" s="282"/>
      <c r="H4939" s="283"/>
      <c r="I4939" s="33"/>
      <c r="J4939" s="33"/>
      <c r="K4939" s="33"/>
      <c r="L4939" s="33"/>
      <c r="M4939" s="33"/>
      <c r="N4939" s="33"/>
      <c r="O4939" s="33"/>
      <c r="P4939" s="33"/>
      <c r="Q4939" s="33"/>
      <c r="R4939" s="33"/>
      <c r="S4939" s="33"/>
      <c r="T4939" s="33"/>
      <c r="U4939" s="33"/>
      <c r="V4939" s="33"/>
      <c r="W4939" s="33"/>
      <c r="X4939" s="282"/>
      <c r="Y4939" s="33"/>
      <c r="Z4939" s="284"/>
      <c r="AA4939" s="284"/>
      <c r="AB4939" s="33"/>
      <c r="AC4939" s="33"/>
      <c r="AD4939" s="33"/>
      <c r="AE4939" s="33"/>
      <c r="AF4939" s="33"/>
      <c r="AG4939" s="33"/>
      <c r="AH4939" s="33"/>
      <c r="AI4939" s="33"/>
      <c r="AJ4939" s="33"/>
      <c r="AK4939" s="33"/>
      <c r="AL4939" s="33"/>
      <c r="AM4939" s="33"/>
      <c r="AN4939" s="33"/>
      <c r="AO4939" s="33"/>
      <c r="AP4939" s="34"/>
      <c r="AQ4939" s="34"/>
      <c r="AR4939" s="28"/>
      <c r="AS4939" s="29"/>
      <c r="AT4939" s="29"/>
      <c r="AU4939" s="29"/>
    </row>
    <row r="4940" spans="1:47" s="483" customFormat="1">
      <c r="A4940" s="13"/>
      <c r="B4940" s="8"/>
      <c r="C4940" s="8"/>
      <c r="D4940" s="344" t="s">
        <v>569</v>
      </c>
      <c r="E4940" s="404"/>
      <c r="F4940" s="261">
        <v>3750000</v>
      </c>
      <c r="G4940" s="282">
        <f>SUM(H4940)</f>
        <v>3750000</v>
      </c>
      <c r="H4940" s="283">
        <v>3750000</v>
      </c>
      <c r="I4940" s="33"/>
      <c r="J4940" s="33"/>
      <c r="K4940" s="33"/>
      <c r="L4940" s="33"/>
      <c r="M4940" s="33"/>
      <c r="N4940" s="33"/>
      <c r="O4940" s="33"/>
      <c r="P4940" s="33"/>
      <c r="Q4940" s="33"/>
      <c r="R4940" s="33"/>
      <c r="S4940" s="33"/>
      <c r="T4940" s="33"/>
      <c r="U4940" s="33"/>
      <c r="V4940" s="33"/>
      <c r="W4940" s="33"/>
      <c r="X4940" s="282"/>
      <c r="Y4940" s="33"/>
      <c r="Z4940" s="284"/>
      <c r="AA4940" s="284"/>
      <c r="AB4940" s="33"/>
      <c r="AC4940" s="33"/>
      <c r="AD4940" s="33"/>
      <c r="AE4940" s="33"/>
      <c r="AF4940" s="33"/>
      <c r="AG4940" s="33"/>
      <c r="AH4940" s="33"/>
      <c r="AI4940" s="33"/>
      <c r="AJ4940" s="33"/>
      <c r="AK4940" s="33"/>
      <c r="AL4940" s="33"/>
      <c r="AM4940" s="33"/>
      <c r="AN4940" s="33"/>
      <c r="AO4940" s="33"/>
      <c r="AP4940" s="34"/>
      <c r="AQ4940" s="34"/>
      <c r="AR4940" s="28"/>
      <c r="AS4940" s="29"/>
      <c r="AT4940" s="29"/>
      <c r="AU4940" s="29"/>
    </row>
    <row r="4941" spans="1:47" s="483" customFormat="1">
      <c r="A4941" s="13"/>
      <c r="B4941" s="8"/>
      <c r="C4941" s="8"/>
      <c r="D4941" s="344" t="s">
        <v>951</v>
      </c>
      <c r="E4941" s="404"/>
      <c r="F4941" s="261">
        <v>5200000</v>
      </c>
      <c r="G4941" s="282">
        <f>SUM(H4941)</f>
        <v>5200000</v>
      </c>
      <c r="H4941" s="283">
        <v>5200000</v>
      </c>
      <c r="I4941" s="33"/>
      <c r="J4941" s="33"/>
      <c r="K4941" s="33"/>
      <c r="L4941" s="33"/>
      <c r="M4941" s="33"/>
      <c r="N4941" s="33"/>
      <c r="O4941" s="33"/>
      <c r="P4941" s="33"/>
      <c r="Q4941" s="33"/>
      <c r="R4941" s="33"/>
      <c r="S4941" s="33"/>
      <c r="T4941" s="33"/>
      <c r="U4941" s="33"/>
      <c r="V4941" s="33"/>
      <c r="W4941" s="33"/>
      <c r="X4941" s="282"/>
      <c r="Y4941" s="33"/>
      <c r="Z4941" s="284"/>
      <c r="AA4941" s="284"/>
      <c r="AB4941" s="33"/>
      <c r="AC4941" s="33"/>
      <c r="AD4941" s="33"/>
      <c r="AE4941" s="33"/>
      <c r="AF4941" s="33"/>
      <c r="AG4941" s="33"/>
      <c r="AH4941" s="33"/>
      <c r="AI4941" s="33"/>
      <c r="AJ4941" s="33"/>
      <c r="AK4941" s="33"/>
      <c r="AL4941" s="33"/>
      <c r="AM4941" s="33"/>
      <c r="AN4941" s="33"/>
      <c r="AO4941" s="33"/>
      <c r="AP4941" s="34"/>
      <c r="AQ4941" s="34"/>
      <c r="AR4941" s="28"/>
      <c r="AS4941" s="29"/>
      <c r="AT4941" s="29"/>
      <c r="AU4941" s="29"/>
    </row>
    <row r="4942" spans="1:47" s="483" customFormat="1">
      <c r="A4942" s="13"/>
      <c r="B4942" s="8"/>
      <c r="C4942" s="8"/>
      <c r="D4942" s="344" t="s">
        <v>952</v>
      </c>
      <c r="E4942" s="404"/>
      <c r="F4942" s="261">
        <v>10000000</v>
      </c>
      <c r="G4942" s="282">
        <f>SUM(H4942)</f>
        <v>10000000</v>
      </c>
      <c r="H4942" s="283">
        <v>10000000</v>
      </c>
      <c r="I4942" s="33"/>
      <c r="J4942" s="33"/>
      <c r="K4942" s="33"/>
      <c r="L4942" s="33"/>
      <c r="M4942" s="33"/>
      <c r="N4942" s="33"/>
      <c r="O4942" s="33"/>
      <c r="P4942" s="33"/>
      <c r="Q4942" s="33"/>
      <c r="R4942" s="33"/>
      <c r="S4942" s="33"/>
      <c r="T4942" s="33"/>
      <c r="U4942" s="33"/>
      <c r="V4942" s="33"/>
      <c r="W4942" s="33"/>
      <c r="X4942" s="282"/>
      <c r="Y4942" s="33"/>
      <c r="Z4942" s="284"/>
      <c r="AA4942" s="284"/>
      <c r="AB4942" s="33"/>
      <c r="AC4942" s="33"/>
      <c r="AD4942" s="33"/>
      <c r="AE4942" s="33"/>
      <c r="AF4942" s="33"/>
      <c r="AG4942" s="33"/>
      <c r="AH4942" s="33"/>
      <c r="AI4942" s="33"/>
      <c r="AJ4942" s="33"/>
      <c r="AK4942" s="33"/>
      <c r="AL4942" s="33"/>
      <c r="AM4942" s="33"/>
      <c r="AN4942" s="33"/>
      <c r="AO4942" s="33"/>
      <c r="AP4942" s="34"/>
      <c r="AQ4942" s="34"/>
      <c r="AR4942" s="28"/>
      <c r="AS4942" s="29"/>
      <c r="AT4942" s="29"/>
      <c r="AU4942" s="29"/>
    </row>
    <row r="4943" spans="1:47" s="483" customFormat="1">
      <c r="A4943" s="13"/>
      <c r="B4943" s="8"/>
      <c r="C4943" s="8"/>
      <c r="D4943" s="344" t="s">
        <v>953</v>
      </c>
      <c r="E4943" s="404"/>
      <c r="F4943" s="261">
        <v>3700000</v>
      </c>
      <c r="G4943" s="282">
        <f>SUM(H4943)</f>
        <v>3700000</v>
      </c>
      <c r="H4943" s="283">
        <v>3700000</v>
      </c>
      <c r="I4943" s="33"/>
      <c r="J4943" s="33"/>
      <c r="K4943" s="33"/>
      <c r="L4943" s="33"/>
      <c r="M4943" s="33"/>
      <c r="N4943" s="33"/>
      <c r="O4943" s="33"/>
      <c r="P4943" s="33"/>
      <c r="Q4943" s="33"/>
      <c r="R4943" s="33"/>
      <c r="S4943" s="33"/>
      <c r="T4943" s="33"/>
      <c r="U4943" s="33"/>
      <c r="V4943" s="33"/>
      <c r="W4943" s="33"/>
      <c r="X4943" s="282"/>
      <c r="Y4943" s="33"/>
      <c r="Z4943" s="284"/>
      <c r="AA4943" s="284"/>
      <c r="AB4943" s="33"/>
      <c r="AC4943" s="33"/>
      <c r="AD4943" s="33"/>
      <c r="AE4943" s="33"/>
      <c r="AF4943" s="33"/>
      <c r="AG4943" s="33"/>
      <c r="AH4943" s="33"/>
      <c r="AI4943" s="33"/>
      <c r="AJ4943" s="33"/>
      <c r="AK4943" s="33"/>
      <c r="AL4943" s="33"/>
      <c r="AM4943" s="33"/>
      <c r="AN4943" s="33"/>
      <c r="AO4943" s="33"/>
      <c r="AP4943" s="34"/>
      <c r="AQ4943" s="34"/>
      <c r="AR4943" s="28"/>
      <c r="AS4943" s="29"/>
      <c r="AT4943" s="29"/>
      <c r="AU4943" s="29"/>
    </row>
    <row r="4944" spans="1:47" s="483" customFormat="1">
      <c r="A4944" s="13"/>
      <c r="B4944" s="8"/>
      <c r="C4944" s="8"/>
      <c r="D4944" s="240"/>
      <c r="E4944" s="404"/>
      <c r="F4944" s="321"/>
      <c r="G4944" s="282"/>
      <c r="H4944" s="283"/>
      <c r="I4944" s="33"/>
      <c r="J4944" s="33"/>
      <c r="K4944" s="33"/>
      <c r="L4944" s="33"/>
      <c r="M4944" s="33"/>
      <c r="N4944" s="33"/>
      <c r="O4944" s="33"/>
      <c r="P4944" s="33"/>
      <c r="Q4944" s="33"/>
      <c r="R4944" s="33"/>
      <c r="S4944" s="33"/>
      <c r="T4944" s="33"/>
      <c r="U4944" s="33"/>
      <c r="V4944" s="33"/>
      <c r="W4944" s="33"/>
      <c r="X4944" s="282"/>
      <c r="Y4944" s="33"/>
      <c r="Z4944" s="284"/>
      <c r="AA4944" s="284"/>
      <c r="AB4944" s="33"/>
      <c r="AC4944" s="33"/>
      <c r="AD4944" s="33"/>
      <c r="AE4944" s="33"/>
      <c r="AF4944" s="33"/>
      <c r="AG4944" s="33"/>
      <c r="AH4944" s="33"/>
      <c r="AI4944" s="33"/>
      <c r="AJ4944" s="33"/>
      <c r="AK4944" s="33"/>
      <c r="AL4944" s="33"/>
      <c r="AM4944" s="33"/>
      <c r="AN4944" s="33"/>
      <c r="AO4944" s="33"/>
      <c r="AP4944" s="34"/>
      <c r="AQ4944" s="34"/>
      <c r="AR4944" s="28"/>
      <c r="AS4944" s="29"/>
      <c r="AT4944" s="29"/>
      <c r="AU4944" s="29"/>
    </row>
    <row r="4945" spans="1:47" s="483" customFormat="1">
      <c r="A4945" s="13"/>
      <c r="B4945" s="8"/>
      <c r="C4945" s="8"/>
      <c r="D4945" s="240"/>
      <c r="E4945" s="404"/>
      <c r="F4945" s="321"/>
      <c r="G4945" s="282"/>
      <c r="H4945" s="283"/>
      <c r="I4945" s="33"/>
      <c r="J4945" s="33"/>
      <c r="K4945" s="33"/>
      <c r="L4945" s="33"/>
      <c r="M4945" s="33"/>
      <c r="N4945" s="33"/>
      <c r="O4945" s="33"/>
      <c r="P4945" s="33"/>
      <c r="Q4945" s="33"/>
      <c r="R4945" s="33"/>
      <c r="S4945" s="33"/>
      <c r="T4945" s="33"/>
      <c r="U4945" s="33"/>
      <c r="V4945" s="33"/>
      <c r="W4945" s="33"/>
      <c r="X4945" s="282"/>
      <c r="Y4945" s="33"/>
      <c r="Z4945" s="284"/>
      <c r="AA4945" s="284"/>
      <c r="AB4945" s="33"/>
      <c r="AC4945" s="33"/>
      <c r="AD4945" s="33"/>
      <c r="AE4945" s="33"/>
      <c r="AF4945" s="33"/>
      <c r="AG4945" s="33"/>
      <c r="AH4945" s="33"/>
      <c r="AI4945" s="33"/>
      <c r="AJ4945" s="33"/>
      <c r="AK4945" s="33"/>
      <c r="AL4945" s="33"/>
      <c r="AM4945" s="33"/>
      <c r="AN4945" s="33"/>
      <c r="AO4945" s="33"/>
      <c r="AP4945" s="34"/>
      <c r="AQ4945" s="34"/>
      <c r="AR4945" s="28"/>
      <c r="AS4945" s="29"/>
      <c r="AT4945" s="29"/>
      <c r="AU4945" s="29"/>
    </row>
    <row r="4946" spans="1:47" s="483" customFormat="1">
      <c r="A4946" s="13"/>
      <c r="B4946" s="8"/>
      <c r="C4946" s="83">
        <v>419</v>
      </c>
      <c r="D4946" s="375" t="s">
        <v>171</v>
      </c>
      <c r="E4946" s="404"/>
      <c r="F4946" s="321"/>
      <c r="G4946" s="282"/>
      <c r="H4946" s="283"/>
      <c r="I4946" s="33"/>
      <c r="J4946" s="33"/>
      <c r="K4946" s="33"/>
      <c r="L4946" s="33"/>
      <c r="M4946" s="33"/>
      <c r="N4946" s="33"/>
      <c r="O4946" s="33"/>
      <c r="P4946" s="33"/>
      <c r="Q4946" s="33"/>
      <c r="R4946" s="33"/>
      <c r="S4946" s="33"/>
      <c r="T4946" s="33"/>
      <c r="U4946" s="33"/>
      <c r="V4946" s="33"/>
      <c r="W4946" s="33"/>
      <c r="X4946" s="282"/>
      <c r="Y4946" s="33"/>
      <c r="Z4946" s="284"/>
      <c r="AA4946" s="284"/>
      <c r="AB4946" s="33"/>
      <c r="AC4946" s="33"/>
      <c r="AD4946" s="33"/>
      <c r="AE4946" s="33"/>
      <c r="AF4946" s="33"/>
      <c r="AG4946" s="33"/>
      <c r="AH4946" s="33"/>
      <c r="AI4946" s="33"/>
      <c r="AJ4946" s="33"/>
      <c r="AK4946" s="33"/>
      <c r="AL4946" s="33"/>
      <c r="AM4946" s="33"/>
      <c r="AN4946" s="33"/>
      <c r="AO4946" s="33"/>
      <c r="AP4946" s="34"/>
      <c r="AQ4946" s="34"/>
      <c r="AR4946" s="28"/>
      <c r="AS4946" s="29"/>
      <c r="AT4946" s="29"/>
      <c r="AU4946" s="29"/>
    </row>
    <row r="4947" spans="1:47" s="483" customFormat="1">
      <c r="A4947" s="13"/>
      <c r="B4947" s="8"/>
      <c r="C4947" s="8"/>
      <c r="D4947" s="472" t="s">
        <v>184</v>
      </c>
      <c r="E4947" s="404"/>
      <c r="F4947" s="321"/>
      <c r="G4947" s="282"/>
      <c r="H4947" s="283"/>
      <c r="I4947" s="33"/>
      <c r="J4947" s="33"/>
      <c r="K4947" s="33"/>
      <c r="L4947" s="33"/>
      <c r="M4947" s="33"/>
      <c r="N4947" s="33"/>
      <c r="O4947" s="33"/>
      <c r="P4947" s="33"/>
      <c r="Q4947" s="33"/>
      <c r="R4947" s="33"/>
      <c r="S4947" s="33"/>
      <c r="T4947" s="33"/>
      <c r="U4947" s="33"/>
      <c r="V4947" s="33"/>
      <c r="W4947" s="33"/>
      <c r="X4947" s="282"/>
      <c r="Y4947" s="33"/>
      <c r="Z4947" s="284"/>
      <c r="AA4947" s="284"/>
      <c r="AB4947" s="33"/>
      <c r="AC4947" s="33"/>
      <c r="AD4947" s="33"/>
      <c r="AE4947" s="33"/>
      <c r="AF4947" s="33"/>
      <c r="AG4947" s="33"/>
      <c r="AH4947" s="33"/>
      <c r="AI4947" s="33"/>
      <c r="AJ4947" s="33"/>
      <c r="AK4947" s="33"/>
      <c r="AL4947" s="33"/>
      <c r="AM4947" s="33"/>
      <c r="AN4947" s="33"/>
      <c r="AO4947" s="33"/>
      <c r="AP4947" s="34"/>
      <c r="AQ4947" s="34"/>
      <c r="AR4947" s="28"/>
      <c r="AS4947" s="29"/>
      <c r="AT4947" s="29"/>
      <c r="AU4947" s="29"/>
    </row>
    <row r="4948" spans="1:47" s="483" customFormat="1">
      <c r="A4948" s="13"/>
      <c r="B4948" s="8"/>
      <c r="C4948" s="8"/>
      <c r="D4948" s="473" t="s">
        <v>185</v>
      </c>
      <c r="E4948" s="321"/>
      <c r="F4948" s="261"/>
      <c r="G4948" s="282"/>
      <c r="H4948" s="283"/>
      <c r="I4948" s="33"/>
      <c r="J4948" s="33"/>
      <c r="K4948" s="33"/>
      <c r="L4948" s="33"/>
      <c r="M4948" s="33"/>
      <c r="N4948" s="33"/>
      <c r="O4948" s="33"/>
      <c r="P4948" s="33"/>
      <c r="Q4948" s="33"/>
      <c r="R4948" s="33"/>
      <c r="S4948" s="33"/>
      <c r="T4948" s="33"/>
      <c r="U4948" s="33"/>
      <c r="V4948" s="33"/>
      <c r="W4948" s="33"/>
      <c r="X4948" s="282"/>
      <c r="Y4948" s="33"/>
      <c r="Z4948" s="284"/>
      <c r="AA4948" s="284"/>
      <c r="AB4948" s="33"/>
      <c r="AC4948" s="33"/>
      <c r="AD4948" s="33"/>
      <c r="AE4948" s="33"/>
      <c r="AF4948" s="33"/>
      <c r="AG4948" s="33"/>
      <c r="AH4948" s="33"/>
      <c r="AI4948" s="33"/>
      <c r="AJ4948" s="33"/>
      <c r="AK4948" s="33"/>
      <c r="AL4948" s="33"/>
      <c r="AM4948" s="33"/>
      <c r="AN4948" s="33"/>
      <c r="AO4948" s="33"/>
      <c r="AP4948" s="34"/>
      <c r="AQ4948" s="34"/>
      <c r="AR4948" s="28"/>
      <c r="AS4948" s="29"/>
      <c r="AT4948" s="29"/>
      <c r="AU4948" s="29"/>
    </row>
    <row r="4949" spans="1:47" s="511" customFormat="1" ht="15">
      <c r="A4949" s="13"/>
      <c r="B4949" s="8"/>
      <c r="C4949" s="8"/>
      <c r="D4949" s="506" t="s">
        <v>557</v>
      </c>
      <c r="E4949" s="513"/>
      <c r="F4949" s="261"/>
      <c r="G4949" s="282"/>
      <c r="H4949" s="283"/>
      <c r="I4949" s="33"/>
      <c r="J4949" s="33"/>
      <c r="K4949" s="33"/>
      <c r="L4949" s="33"/>
      <c r="M4949" s="33"/>
      <c r="N4949" s="33"/>
      <c r="O4949" s="33"/>
      <c r="P4949" s="33"/>
      <c r="Q4949" s="33"/>
      <c r="R4949" s="33"/>
      <c r="S4949" s="33"/>
      <c r="T4949" s="33"/>
      <c r="U4949" s="33"/>
      <c r="V4949" s="33"/>
      <c r="W4949" s="33"/>
      <c r="X4949" s="282"/>
      <c r="Y4949" s="33"/>
      <c r="Z4949" s="284"/>
      <c r="AA4949" s="284"/>
      <c r="AB4949" s="33"/>
      <c r="AC4949" s="33"/>
      <c r="AD4949" s="33"/>
      <c r="AE4949" s="33"/>
      <c r="AF4949" s="33"/>
      <c r="AG4949" s="33"/>
      <c r="AH4949" s="33"/>
      <c r="AI4949" s="33"/>
      <c r="AJ4949" s="33"/>
      <c r="AK4949" s="33"/>
      <c r="AL4949" s="33"/>
      <c r="AM4949" s="33"/>
      <c r="AN4949" s="33"/>
      <c r="AO4949" s="33"/>
      <c r="AP4949" s="34"/>
      <c r="AQ4949" s="34"/>
      <c r="AR4949" s="28"/>
      <c r="AS4949" s="29"/>
      <c r="AT4949" s="29"/>
      <c r="AU4949" s="29"/>
    </row>
    <row r="4950" spans="1:47" s="483" customFormat="1">
      <c r="A4950" s="13"/>
      <c r="B4950" s="8"/>
      <c r="C4950" s="8"/>
      <c r="D4950" s="344" t="s">
        <v>954</v>
      </c>
      <c r="E4950" s="404"/>
      <c r="F4950" s="261">
        <v>450000</v>
      </c>
      <c r="G4950" s="282">
        <f>SUM(H4950)</f>
        <v>450000</v>
      </c>
      <c r="H4950" s="283">
        <v>450000</v>
      </c>
      <c r="I4950" s="33"/>
      <c r="J4950" s="33"/>
      <c r="K4950" s="33"/>
      <c r="L4950" s="33"/>
      <c r="M4950" s="33"/>
      <c r="N4950" s="33"/>
      <c r="O4950" s="33"/>
      <c r="P4950" s="33"/>
      <c r="Q4950" s="33"/>
      <c r="R4950" s="33"/>
      <c r="S4950" s="33"/>
      <c r="T4950" s="33"/>
      <c r="U4950" s="33"/>
      <c r="V4950" s="33"/>
      <c r="W4950" s="33"/>
      <c r="X4950" s="282"/>
      <c r="Y4950" s="33"/>
      <c r="Z4950" s="284"/>
      <c r="AA4950" s="284"/>
      <c r="AB4950" s="33"/>
      <c r="AC4950" s="33"/>
      <c r="AD4950" s="33"/>
      <c r="AE4950" s="33"/>
      <c r="AF4950" s="33"/>
      <c r="AG4950" s="33"/>
      <c r="AH4950" s="33"/>
      <c r="AI4950" s="33"/>
      <c r="AJ4950" s="33"/>
      <c r="AK4950" s="33">
        <v>450000</v>
      </c>
      <c r="AL4950" s="33"/>
      <c r="AM4950" s="33"/>
      <c r="AN4950" s="33"/>
      <c r="AO4950" s="33"/>
      <c r="AP4950" s="34"/>
      <c r="AQ4950" s="34"/>
      <c r="AR4950" s="28"/>
      <c r="AS4950" s="29"/>
      <c r="AT4950" s="29"/>
      <c r="AU4950" s="29"/>
    </row>
    <row r="4951" spans="1:47" s="483" customFormat="1">
      <c r="A4951" s="13"/>
      <c r="B4951" s="8"/>
      <c r="C4951" s="8"/>
      <c r="D4951" s="473" t="s">
        <v>174</v>
      </c>
      <c r="E4951" s="321"/>
      <c r="F4951" s="261"/>
      <c r="G4951" s="282"/>
      <c r="H4951" s="283"/>
      <c r="I4951" s="33"/>
      <c r="J4951" s="33"/>
      <c r="K4951" s="33"/>
      <c r="L4951" s="33"/>
      <c r="M4951" s="33"/>
      <c r="N4951" s="33"/>
      <c r="O4951" s="33"/>
      <c r="P4951" s="33"/>
      <c r="Q4951" s="33"/>
      <c r="R4951" s="33"/>
      <c r="S4951" s="33"/>
      <c r="T4951" s="33"/>
      <c r="U4951" s="33"/>
      <c r="V4951" s="33"/>
      <c r="W4951" s="33"/>
      <c r="X4951" s="282"/>
      <c r="Y4951" s="33"/>
      <c r="Z4951" s="284"/>
      <c r="AA4951" s="284"/>
      <c r="AB4951" s="33"/>
      <c r="AC4951" s="33"/>
      <c r="AD4951" s="33"/>
      <c r="AE4951" s="33"/>
      <c r="AF4951" s="33"/>
      <c r="AG4951" s="33"/>
      <c r="AH4951" s="33"/>
      <c r="AI4951" s="33"/>
      <c r="AJ4951" s="33"/>
      <c r="AK4951" s="33"/>
      <c r="AL4951" s="33"/>
      <c r="AM4951" s="33"/>
      <c r="AN4951" s="33"/>
      <c r="AO4951" s="33"/>
      <c r="AP4951" s="34"/>
      <c r="AQ4951" s="34"/>
      <c r="AR4951" s="28"/>
      <c r="AS4951" s="29"/>
      <c r="AT4951" s="29"/>
      <c r="AU4951" s="29"/>
    </row>
    <row r="4952" spans="1:47" s="483" customFormat="1">
      <c r="A4952" s="13"/>
      <c r="B4952" s="8"/>
      <c r="C4952" s="8"/>
      <c r="D4952" s="344" t="s">
        <v>956</v>
      </c>
      <c r="E4952" s="404"/>
      <c r="F4952" s="261">
        <v>1100000</v>
      </c>
      <c r="G4952" s="282">
        <f>SUM(H4952)</f>
        <v>1100000</v>
      </c>
      <c r="H4952" s="283">
        <v>1100000</v>
      </c>
      <c r="I4952" s="33"/>
      <c r="J4952" s="33"/>
      <c r="K4952" s="33"/>
      <c r="L4952" s="33"/>
      <c r="M4952" s="33"/>
      <c r="N4952" s="33"/>
      <c r="O4952" s="33"/>
      <c r="P4952" s="33"/>
      <c r="Q4952" s="33"/>
      <c r="R4952" s="33"/>
      <c r="S4952" s="33"/>
      <c r="T4952" s="33"/>
      <c r="U4952" s="33"/>
      <c r="V4952" s="33"/>
      <c r="W4952" s="33"/>
      <c r="X4952" s="282"/>
      <c r="Y4952" s="33"/>
      <c r="Z4952" s="284"/>
      <c r="AA4952" s="284"/>
      <c r="AB4952" s="33"/>
      <c r="AC4952" s="33"/>
      <c r="AD4952" s="33"/>
      <c r="AE4952" s="33"/>
      <c r="AF4952" s="33"/>
      <c r="AG4952" s="33"/>
      <c r="AH4952" s="33"/>
      <c r="AI4952" s="33"/>
      <c r="AJ4952" s="33"/>
      <c r="AK4952" s="33"/>
      <c r="AL4952" s="33"/>
      <c r="AM4952" s="33"/>
      <c r="AN4952" s="33"/>
      <c r="AO4952" s="33"/>
      <c r="AP4952" s="34"/>
      <c r="AQ4952" s="34"/>
      <c r="AR4952" s="28"/>
      <c r="AS4952" s="29"/>
      <c r="AT4952" s="29"/>
      <c r="AU4952" s="29"/>
    </row>
    <row r="4953" spans="1:47" s="483" customFormat="1">
      <c r="A4953" s="13"/>
      <c r="B4953" s="8"/>
      <c r="C4953" s="8"/>
      <c r="D4953" s="473" t="s">
        <v>212</v>
      </c>
      <c r="E4953" s="321"/>
      <c r="F4953" s="261"/>
      <c r="G4953" s="282"/>
      <c r="H4953" s="283"/>
      <c r="I4953" s="33"/>
      <c r="J4953" s="33"/>
      <c r="K4953" s="33"/>
      <c r="L4953" s="33"/>
      <c r="M4953" s="33"/>
      <c r="N4953" s="33"/>
      <c r="O4953" s="33"/>
      <c r="P4953" s="33"/>
      <c r="Q4953" s="33"/>
      <c r="R4953" s="33"/>
      <c r="S4953" s="33"/>
      <c r="T4953" s="33"/>
      <c r="U4953" s="33"/>
      <c r="V4953" s="33"/>
      <c r="W4953" s="33"/>
      <c r="X4953" s="282"/>
      <c r="Y4953" s="33"/>
      <c r="Z4953" s="284"/>
      <c r="AA4953" s="284"/>
      <c r="AB4953" s="33"/>
      <c r="AC4953" s="33"/>
      <c r="AD4953" s="33"/>
      <c r="AE4953" s="33"/>
      <c r="AF4953" s="33"/>
      <c r="AG4953" s="33"/>
      <c r="AH4953" s="33"/>
      <c r="AI4953" s="33"/>
      <c r="AJ4953" s="33"/>
      <c r="AK4953" s="33"/>
      <c r="AL4953" s="33"/>
      <c r="AM4953" s="33"/>
      <c r="AN4953" s="33"/>
      <c r="AO4953" s="33"/>
      <c r="AP4953" s="34"/>
      <c r="AQ4953" s="34"/>
      <c r="AR4953" s="28"/>
      <c r="AS4953" s="29"/>
      <c r="AT4953" s="29"/>
      <c r="AU4953" s="29"/>
    </row>
    <row r="4954" spans="1:47" s="483" customFormat="1">
      <c r="A4954" s="13"/>
      <c r="B4954" s="8"/>
      <c r="C4954" s="8"/>
      <c r="D4954" s="344" t="s">
        <v>955</v>
      </c>
      <c r="E4954" s="404"/>
      <c r="F4954" s="261">
        <v>8450000</v>
      </c>
      <c r="G4954" s="282">
        <f>SUM(H4954)</f>
        <v>8450000</v>
      </c>
      <c r="H4954" s="283">
        <v>8450000</v>
      </c>
      <c r="I4954" s="33"/>
      <c r="J4954" s="33"/>
      <c r="K4954" s="33"/>
      <c r="L4954" s="33"/>
      <c r="M4954" s="33"/>
      <c r="N4954" s="33"/>
      <c r="O4954" s="33"/>
      <c r="P4954" s="33"/>
      <c r="Q4954" s="33"/>
      <c r="R4954" s="33"/>
      <c r="S4954" s="33"/>
      <c r="T4954" s="33"/>
      <c r="U4954" s="33"/>
      <c r="V4954" s="33"/>
      <c r="W4954" s="33"/>
      <c r="X4954" s="282"/>
      <c r="Y4954" s="33"/>
      <c r="Z4954" s="284"/>
      <c r="AA4954" s="284"/>
      <c r="AB4954" s="33"/>
      <c r="AC4954" s="33"/>
      <c r="AD4954" s="33"/>
      <c r="AE4954" s="33"/>
      <c r="AF4954" s="33"/>
      <c r="AG4954" s="33"/>
      <c r="AH4954" s="33"/>
      <c r="AI4954" s="33"/>
      <c r="AJ4954" s="33"/>
      <c r="AK4954" s="33"/>
      <c r="AL4954" s="33"/>
      <c r="AM4954" s="33"/>
      <c r="AN4954" s="33"/>
      <c r="AO4954" s="33"/>
      <c r="AP4954" s="34"/>
      <c r="AQ4954" s="34"/>
      <c r="AR4954" s="28"/>
      <c r="AS4954" s="29"/>
      <c r="AT4954" s="29"/>
      <c r="AU4954" s="29"/>
    </row>
    <row r="4955" spans="1:47" s="483" customFormat="1">
      <c r="A4955" s="13"/>
      <c r="B4955" s="8"/>
      <c r="C4955" s="8"/>
      <c r="D4955" s="240"/>
      <c r="E4955" s="404"/>
      <c r="F4955" s="321"/>
      <c r="G4955" s="282"/>
      <c r="H4955" s="283"/>
      <c r="I4955" s="33"/>
      <c r="J4955" s="33"/>
      <c r="K4955" s="33"/>
      <c r="L4955" s="33"/>
      <c r="M4955" s="33"/>
      <c r="N4955" s="33"/>
      <c r="O4955" s="33"/>
      <c r="P4955" s="33"/>
      <c r="Q4955" s="33"/>
      <c r="R4955" s="33"/>
      <c r="S4955" s="33"/>
      <c r="T4955" s="33"/>
      <c r="U4955" s="33"/>
      <c r="V4955" s="33"/>
      <c r="W4955" s="33"/>
      <c r="X4955" s="282"/>
      <c r="Y4955" s="33"/>
      <c r="Z4955" s="284"/>
      <c r="AA4955" s="284"/>
      <c r="AB4955" s="33"/>
      <c r="AC4955" s="33"/>
      <c r="AD4955" s="33"/>
      <c r="AE4955" s="33"/>
      <c r="AF4955" s="33"/>
      <c r="AG4955" s="33"/>
      <c r="AH4955" s="33"/>
      <c r="AI4955" s="33"/>
      <c r="AJ4955" s="33"/>
      <c r="AK4955" s="33"/>
      <c r="AL4955" s="33"/>
      <c r="AM4955" s="33"/>
      <c r="AN4955" s="33"/>
      <c r="AO4955" s="33"/>
      <c r="AP4955" s="34"/>
      <c r="AQ4955" s="34"/>
      <c r="AR4955" s="28"/>
      <c r="AS4955" s="29"/>
      <c r="AT4955" s="29"/>
      <c r="AU4955" s="29"/>
    </row>
    <row r="4956" spans="1:47" s="483" customFormat="1">
      <c r="A4956" s="13"/>
      <c r="B4956" s="8"/>
      <c r="C4956" s="8"/>
      <c r="D4956" s="240"/>
      <c r="E4956" s="404"/>
      <c r="F4956" s="321"/>
      <c r="G4956" s="282"/>
      <c r="H4956" s="283"/>
      <c r="I4956" s="33"/>
      <c r="J4956" s="33"/>
      <c r="K4956" s="33"/>
      <c r="L4956" s="33"/>
      <c r="M4956" s="33"/>
      <c r="N4956" s="33"/>
      <c r="O4956" s="33"/>
      <c r="P4956" s="33"/>
      <c r="Q4956" s="33"/>
      <c r="R4956" s="33"/>
      <c r="S4956" s="33"/>
      <c r="T4956" s="33"/>
      <c r="U4956" s="33"/>
      <c r="V4956" s="33"/>
      <c r="W4956" s="33"/>
      <c r="X4956" s="282"/>
      <c r="Y4956" s="33"/>
      <c r="Z4956" s="284"/>
      <c r="AA4956" s="284"/>
      <c r="AB4956" s="33"/>
      <c r="AC4956" s="33"/>
      <c r="AD4956" s="33"/>
      <c r="AE4956" s="33"/>
      <c r="AF4956" s="33"/>
      <c r="AG4956" s="33"/>
      <c r="AH4956" s="33"/>
      <c r="AI4956" s="33"/>
      <c r="AJ4956" s="33"/>
      <c r="AK4956" s="33"/>
      <c r="AL4956" s="33"/>
      <c r="AM4956" s="33"/>
      <c r="AN4956" s="33"/>
      <c r="AO4956" s="33"/>
      <c r="AP4956" s="34"/>
      <c r="AQ4956" s="34"/>
      <c r="AR4956" s="28"/>
      <c r="AS4956" s="29"/>
      <c r="AT4956" s="29"/>
      <c r="AU4956" s="29"/>
    </row>
    <row r="4957" spans="1:47" s="483" customFormat="1">
      <c r="A4957" s="13"/>
      <c r="B4957" s="8"/>
      <c r="C4957" s="8"/>
      <c r="D4957" s="240"/>
      <c r="E4957" s="404"/>
      <c r="F4957" s="321"/>
      <c r="G4957" s="282"/>
      <c r="H4957" s="283"/>
      <c r="I4957" s="33"/>
      <c r="J4957" s="33"/>
      <c r="K4957" s="33"/>
      <c r="L4957" s="33"/>
      <c r="M4957" s="33"/>
      <c r="N4957" s="33"/>
      <c r="O4957" s="33"/>
      <c r="P4957" s="33"/>
      <c r="Q4957" s="33"/>
      <c r="R4957" s="33"/>
      <c r="S4957" s="33"/>
      <c r="T4957" s="33"/>
      <c r="U4957" s="33"/>
      <c r="V4957" s="33"/>
      <c r="W4957" s="33"/>
      <c r="X4957" s="282"/>
      <c r="Y4957" s="33"/>
      <c r="Z4957" s="284"/>
      <c r="AA4957" s="284"/>
      <c r="AB4957" s="33"/>
      <c r="AC4957" s="33"/>
      <c r="AD4957" s="33"/>
      <c r="AE4957" s="33"/>
      <c r="AF4957" s="33"/>
      <c r="AG4957" s="33"/>
      <c r="AH4957" s="33"/>
      <c r="AI4957" s="33"/>
      <c r="AJ4957" s="33"/>
      <c r="AK4957" s="33"/>
      <c r="AL4957" s="33"/>
      <c r="AM4957" s="33"/>
      <c r="AN4957" s="33"/>
      <c r="AO4957" s="33"/>
      <c r="AP4957" s="34"/>
      <c r="AQ4957" s="34"/>
      <c r="AR4957" s="28"/>
      <c r="AS4957" s="29"/>
      <c r="AT4957" s="29"/>
      <c r="AU4957" s="29"/>
    </row>
    <row r="4958" spans="1:47" s="483" customFormat="1">
      <c r="A4958" s="13"/>
      <c r="B4958" s="8"/>
      <c r="C4958" s="8"/>
      <c r="D4958" s="240"/>
      <c r="E4958" s="404"/>
      <c r="F4958" s="321"/>
      <c r="G4958" s="282"/>
      <c r="H4958" s="283"/>
      <c r="I4958" s="33"/>
      <c r="J4958" s="33"/>
      <c r="K4958" s="33"/>
      <c r="L4958" s="33"/>
      <c r="M4958" s="33"/>
      <c r="N4958" s="33"/>
      <c r="O4958" s="33"/>
      <c r="P4958" s="33"/>
      <c r="Q4958" s="33"/>
      <c r="R4958" s="33"/>
      <c r="S4958" s="33"/>
      <c r="T4958" s="33"/>
      <c r="U4958" s="33"/>
      <c r="V4958" s="33"/>
      <c r="W4958" s="33"/>
      <c r="X4958" s="282"/>
      <c r="Y4958" s="33"/>
      <c r="Z4958" s="284"/>
      <c r="AA4958" s="284"/>
      <c r="AB4958" s="33"/>
      <c r="AC4958" s="33"/>
      <c r="AD4958" s="33"/>
      <c r="AE4958" s="33"/>
      <c r="AF4958" s="33"/>
      <c r="AG4958" s="33"/>
      <c r="AH4958" s="33"/>
      <c r="AI4958" s="33"/>
      <c r="AJ4958" s="33"/>
      <c r="AK4958" s="33"/>
      <c r="AL4958" s="33"/>
      <c r="AM4958" s="33"/>
      <c r="AN4958" s="33"/>
      <c r="AO4958" s="33"/>
      <c r="AP4958" s="34"/>
      <c r="AQ4958" s="34"/>
      <c r="AR4958" s="28"/>
      <c r="AS4958" s="29"/>
      <c r="AT4958" s="29"/>
      <c r="AU4958" s="29"/>
    </row>
    <row r="4959" spans="1:47" s="483" customFormat="1">
      <c r="A4959" s="13"/>
      <c r="B4959" s="8"/>
      <c r="C4959" s="8"/>
      <c r="D4959" s="240"/>
      <c r="E4959" s="404"/>
      <c r="F4959" s="321"/>
      <c r="G4959" s="282"/>
      <c r="H4959" s="283"/>
      <c r="I4959" s="33"/>
      <c r="J4959" s="33"/>
      <c r="K4959" s="33"/>
      <c r="L4959" s="33"/>
      <c r="M4959" s="33"/>
      <c r="N4959" s="33"/>
      <c r="O4959" s="33"/>
      <c r="P4959" s="33"/>
      <c r="Q4959" s="33"/>
      <c r="R4959" s="33"/>
      <c r="S4959" s="33"/>
      <c r="T4959" s="33"/>
      <c r="U4959" s="33"/>
      <c r="V4959" s="33"/>
      <c r="W4959" s="33"/>
      <c r="X4959" s="282"/>
      <c r="Y4959" s="33"/>
      <c r="Z4959" s="284"/>
      <c r="AA4959" s="284"/>
      <c r="AB4959" s="33"/>
      <c r="AC4959" s="33"/>
      <c r="AD4959" s="33"/>
      <c r="AE4959" s="33"/>
      <c r="AF4959" s="33"/>
      <c r="AG4959" s="33"/>
      <c r="AH4959" s="33"/>
      <c r="AI4959" s="33"/>
      <c r="AJ4959" s="33"/>
      <c r="AK4959" s="33"/>
      <c r="AL4959" s="33"/>
      <c r="AM4959" s="33"/>
      <c r="AN4959" s="33"/>
      <c r="AO4959" s="33"/>
      <c r="AP4959" s="34"/>
      <c r="AQ4959" s="34"/>
      <c r="AR4959" s="28"/>
      <c r="AS4959" s="29"/>
      <c r="AT4959" s="29"/>
      <c r="AU4959" s="29"/>
    </row>
    <row r="4960" spans="1:47" s="483" customFormat="1">
      <c r="A4960" s="13"/>
      <c r="B4960" s="8"/>
      <c r="C4960" s="8"/>
      <c r="D4960" s="240"/>
      <c r="E4960" s="404"/>
      <c r="F4960" s="321"/>
      <c r="G4960" s="282"/>
      <c r="H4960" s="283"/>
      <c r="I4960" s="33"/>
      <c r="J4960" s="33"/>
      <c r="K4960" s="33"/>
      <c r="L4960" s="33"/>
      <c r="M4960" s="33"/>
      <c r="N4960" s="33"/>
      <c r="O4960" s="33"/>
      <c r="P4960" s="33"/>
      <c r="Q4960" s="33"/>
      <c r="R4960" s="33"/>
      <c r="S4960" s="33"/>
      <c r="T4960" s="33"/>
      <c r="U4960" s="33"/>
      <c r="V4960" s="33"/>
      <c r="W4960" s="33"/>
      <c r="X4960" s="282"/>
      <c r="Y4960" s="33"/>
      <c r="Z4960" s="284"/>
      <c r="AA4960" s="284"/>
      <c r="AB4960" s="33"/>
      <c r="AC4960" s="33"/>
      <c r="AD4960" s="33"/>
      <c r="AE4960" s="33"/>
      <c r="AF4960" s="33"/>
      <c r="AG4960" s="33"/>
      <c r="AH4960" s="33"/>
      <c r="AI4960" s="33"/>
      <c r="AJ4960" s="33"/>
      <c r="AK4960" s="33"/>
      <c r="AL4960" s="33"/>
      <c r="AM4960" s="33"/>
      <c r="AN4960" s="33"/>
      <c r="AO4960" s="33"/>
      <c r="AP4960" s="34"/>
      <c r="AQ4960" s="34"/>
      <c r="AR4960" s="28"/>
      <c r="AS4960" s="29"/>
      <c r="AT4960" s="29"/>
      <c r="AU4960" s="29"/>
    </row>
    <row r="4961" spans="1:256" s="483" customFormat="1">
      <c r="A4961" s="13"/>
      <c r="B4961" s="8"/>
      <c r="C4961" s="8"/>
      <c r="D4961" s="240"/>
      <c r="E4961" s="404"/>
      <c r="F4961" s="321"/>
      <c r="G4961" s="282"/>
      <c r="H4961" s="283"/>
      <c r="I4961" s="33"/>
      <c r="J4961" s="33"/>
      <c r="K4961" s="33"/>
      <c r="L4961" s="33"/>
      <c r="M4961" s="33"/>
      <c r="N4961" s="33"/>
      <c r="O4961" s="33"/>
      <c r="P4961" s="33"/>
      <c r="Q4961" s="33"/>
      <c r="R4961" s="33"/>
      <c r="S4961" s="33"/>
      <c r="T4961" s="33"/>
      <c r="U4961" s="33"/>
      <c r="V4961" s="33"/>
      <c r="W4961" s="33"/>
      <c r="X4961" s="282"/>
      <c r="Y4961" s="33"/>
      <c r="Z4961" s="284"/>
      <c r="AA4961" s="284"/>
      <c r="AB4961" s="33"/>
      <c r="AC4961" s="33"/>
      <c r="AD4961" s="33"/>
      <c r="AE4961" s="33"/>
      <c r="AF4961" s="33"/>
      <c r="AG4961" s="33"/>
      <c r="AH4961" s="33"/>
      <c r="AI4961" s="33"/>
      <c r="AJ4961" s="33"/>
      <c r="AK4961" s="33"/>
      <c r="AL4961" s="33"/>
      <c r="AM4961" s="33"/>
      <c r="AN4961" s="33"/>
      <c r="AO4961" s="33"/>
      <c r="AP4961" s="34"/>
      <c r="AQ4961" s="34"/>
      <c r="AR4961" s="28"/>
      <c r="AS4961" s="29"/>
      <c r="AT4961" s="29"/>
      <c r="AU4961" s="29"/>
    </row>
    <row r="4962" spans="1:256" s="402" customFormat="1">
      <c r="A4962" s="10"/>
      <c r="B4962" s="8"/>
      <c r="C4962" s="8"/>
      <c r="D4962" s="82"/>
      <c r="E4962" s="404"/>
      <c r="F4962" s="69"/>
      <c r="G4962" s="71"/>
      <c r="H4962" s="72"/>
      <c r="I4962" s="69"/>
      <c r="J4962" s="69"/>
      <c r="K4962" s="69"/>
      <c r="L4962" s="69"/>
      <c r="M4962" s="69"/>
      <c r="N4962" s="69"/>
      <c r="O4962" s="69"/>
      <c r="P4962" s="69"/>
      <c r="Q4962" s="69"/>
      <c r="R4962" s="69"/>
      <c r="S4962" s="69"/>
      <c r="T4962" s="69"/>
      <c r="U4962" s="69"/>
      <c r="V4962" s="69"/>
      <c r="W4962" s="69"/>
      <c r="X4962" s="71"/>
      <c r="Y4962" s="69"/>
      <c r="Z4962" s="73"/>
      <c r="AA4962" s="73"/>
      <c r="AB4962" s="69"/>
      <c r="AC4962" s="69"/>
      <c r="AD4962" s="69"/>
      <c r="AE4962" s="69"/>
      <c r="AF4962" s="69"/>
      <c r="AG4962" s="69"/>
      <c r="AH4962" s="69"/>
      <c r="AI4962" s="69"/>
      <c r="AJ4962" s="69"/>
      <c r="AK4962" s="69"/>
      <c r="AL4962" s="69"/>
      <c r="AM4962" s="69"/>
      <c r="AN4962" s="69"/>
      <c r="AO4962" s="69"/>
      <c r="AP4962" s="70"/>
      <c r="AQ4962" s="70"/>
      <c r="AR4962" s="76"/>
      <c r="AS4962" s="60"/>
      <c r="AT4962" s="60"/>
      <c r="AU4962" s="60"/>
      <c r="AV4962" s="21"/>
      <c r="AW4962" s="21"/>
      <c r="AX4962" s="21"/>
      <c r="AY4962" s="21"/>
      <c r="AZ4962" s="21"/>
      <c r="BA4962" s="21"/>
      <c r="BB4962" s="21"/>
      <c r="BC4962" s="21"/>
      <c r="BD4962" s="21"/>
      <c r="BE4962" s="21"/>
      <c r="BF4962" s="21"/>
      <c r="BG4962" s="21"/>
      <c r="BH4962" s="21"/>
      <c r="BI4962" s="21"/>
      <c r="BJ4962" s="21"/>
      <c r="BK4962" s="21"/>
      <c r="BL4962" s="21"/>
      <c r="BM4962" s="21"/>
      <c r="BN4962" s="21"/>
      <c r="BO4962" s="21"/>
      <c r="BP4962" s="21"/>
      <c r="BQ4962" s="21"/>
      <c r="BR4962" s="21"/>
      <c r="BS4962" s="21"/>
      <c r="BT4962" s="21"/>
      <c r="BU4962" s="21"/>
      <c r="BV4962" s="21"/>
      <c r="BW4962" s="21"/>
      <c r="BX4962" s="21"/>
      <c r="BY4962" s="21"/>
      <c r="BZ4962" s="21"/>
      <c r="CA4962" s="21"/>
      <c r="CB4962" s="21"/>
      <c r="CC4962" s="21"/>
      <c r="CD4962" s="21"/>
      <c r="CE4962" s="21"/>
      <c r="CF4962" s="21"/>
      <c r="CG4962" s="21"/>
      <c r="CH4962" s="21"/>
      <c r="CI4962" s="21"/>
      <c r="CJ4962" s="21"/>
      <c r="CK4962" s="21"/>
      <c r="CL4962" s="21"/>
      <c r="CM4962" s="21"/>
      <c r="CN4962" s="21"/>
      <c r="CO4962" s="21"/>
      <c r="CP4962" s="21"/>
      <c r="CQ4962" s="21"/>
      <c r="CR4962" s="21"/>
      <c r="CS4962" s="21"/>
      <c r="CT4962" s="21"/>
      <c r="CU4962" s="21"/>
      <c r="CV4962" s="21"/>
      <c r="CW4962" s="21"/>
      <c r="CX4962" s="21"/>
      <c r="CY4962" s="21"/>
      <c r="CZ4962" s="21"/>
      <c r="DA4962" s="21"/>
      <c r="DB4962" s="21"/>
      <c r="DC4962" s="21"/>
      <c r="DD4962" s="21"/>
      <c r="DE4962" s="21"/>
      <c r="DF4962" s="21"/>
      <c r="DG4962" s="21"/>
      <c r="DH4962" s="21"/>
      <c r="DI4962" s="21"/>
      <c r="DJ4962" s="21"/>
      <c r="DK4962" s="21"/>
      <c r="DL4962" s="21"/>
      <c r="DM4962" s="21"/>
      <c r="DN4962" s="21"/>
      <c r="DO4962" s="21"/>
      <c r="DP4962" s="21"/>
      <c r="DQ4962" s="21"/>
      <c r="DR4962" s="21"/>
      <c r="DS4962" s="21"/>
      <c r="DT4962" s="21"/>
      <c r="DU4962" s="21"/>
      <c r="DV4962" s="21"/>
      <c r="DW4962" s="21"/>
      <c r="DX4962" s="21"/>
      <c r="DY4962" s="21"/>
      <c r="DZ4962" s="21"/>
      <c r="EA4962" s="21"/>
      <c r="EB4962" s="21"/>
      <c r="EC4962" s="21"/>
      <c r="ED4962" s="21"/>
      <c r="EE4962" s="21"/>
      <c r="EF4962" s="21"/>
      <c r="EG4962" s="21"/>
      <c r="EH4962" s="21"/>
      <c r="EI4962" s="21"/>
      <c r="EJ4962" s="21"/>
      <c r="EK4962" s="21"/>
      <c r="EL4962" s="21"/>
      <c r="EM4962" s="21"/>
      <c r="EN4962" s="21"/>
      <c r="EO4962" s="21"/>
      <c r="EP4962" s="21"/>
      <c r="EQ4962" s="21"/>
      <c r="ER4962" s="21"/>
      <c r="ES4962" s="21"/>
      <c r="ET4962" s="21"/>
      <c r="EU4962" s="21"/>
      <c r="EV4962" s="21"/>
      <c r="EW4962" s="21"/>
      <c r="EX4962" s="21"/>
      <c r="EY4962" s="21"/>
      <c r="EZ4962" s="21"/>
      <c r="FA4962" s="21"/>
      <c r="FB4962" s="21"/>
      <c r="FC4962" s="21"/>
      <c r="FD4962" s="21"/>
      <c r="FE4962" s="21"/>
      <c r="FF4962" s="21"/>
      <c r="FG4962" s="21"/>
      <c r="FH4962" s="21"/>
      <c r="FI4962" s="21"/>
      <c r="FJ4962" s="21"/>
      <c r="FK4962" s="21"/>
      <c r="FL4962" s="21"/>
      <c r="FM4962" s="21"/>
      <c r="FN4962" s="21"/>
      <c r="FO4962" s="21"/>
      <c r="FP4962" s="21"/>
      <c r="FQ4962" s="21"/>
      <c r="FR4962" s="21"/>
      <c r="FS4962" s="21"/>
      <c r="FT4962" s="21"/>
      <c r="FU4962" s="21"/>
      <c r="FV4962" s="21"/>
      <c r="FW4962" s="21"/>
      <c r="FX4962" s="21"/>
      <c r="FY4962" s="21"/>
      <c r="FZ4962" s="21"/>
      <c r="GA4962" s="21"/>
      <c r="GB4962" s="21"/>
      <c r="GC4962" s="21"/>
      <c r="GD4962" s="21"/>
      <c r="GE4962" s="21"/>
      <c r="GF4962" s="21"/>
      <c r="GG4962" s="21"/>
      <c r="GH4962" s="21"/>
      <c r="GI4962" s="21"/>
      <c r="GJ4962" s="21"/>
      <c r="GK4962" s="21"/>
      <c r="GL4962" s="21"/>
      <c r="GM4962" s="21"/>
      <c r="GN4962" s="21"/>
      <c r="GO4962" s="21"/>
      <c r="GP4962" s="21"/>
      <c r="GQ4962" s="21"/>
      <c r="GR4962" s="21"/>
      <c r="GS4962" s="21"/>
      <c r="GT4962" s="21"/>
      <c r="GU4962" s="21"/>
      <c r="GV4962" s="21"/>
      <c r="GW4962" s="21"/>
      <c r="GX4962" s="21"/>
      <c r="GY4962" s="21"/>
      <c r="GZ4962" s="21"/>
      <c r="HA4962" s="21"/>
      <c r="HB4962" s="21"/>
      <c r="HC4962" s="21"/>
      <c r="HD4962" s="21"/>
      <c r="HE4962" s="21"/>
      <c r="HF4962" s="21"/>
      <c r="HG4962" s="21"/>
      <c r="HH4962" s="21"/>
      <c r="HI4962" s="21"/>
      <c r="HJ4962" s="21"/>
      <c r="HK4962" s="21"/>
      <c r="HL4962" s="21"/>
      <c r="HM4962" s="21"/>
      <c r="HN4962" s="21"/>
      <c r="HO4962" s="21"/>
      <c r="HP4962" s="21"/>
      <c r="HQ4962" s="21"/>
      <c r="HR4962" s="21"/>
      <c r="HS4962" s="21"/>
      <c r="HT4962" s="21"/>
      <c r="HU4962" s="21"/>
      <c r="HV4962" s="21"/>
      <c r="HW4962" s="21"/>
      <c r="HX4962" s="21"/>
      <c r="HY4962" s="21"/>
      <c r="HZ4962" s="21"/>
      <c r="IA4962" s="21"/>
      <c r="IB4962" s="21"/>
      <c r="IC4962" s="21"/>
      <c r="ID4962" s="21"/>
      <c r="IE4962" s="21"/>
      <c r="IF4962" s="21"/>
      <c r="IG4962" s="21"/>
      <c r="IH4962" s="21"/>
      <c r="II4962" s="21"/>
      <c r="IJ4962" s="21"/>
      <c r="IK4962" s="21"/>
      <c r="IL4962" s="21"/>
      <c r="IM4962" s="21"/>
      <c r="IN4962" s="21"/>
      <c r="IO4962" s="21"/>
      <c r="IP4962" s="21"/>
      <c r="IQ4962" s="21"/>
      <c r="IR4962" s="21"/>
      <c r="IS4962" s="21"/>
      <c r="IT4962" s="21"/>
      <c r="IU4962" s="21"/>
      <c r="IV4962" s="21"/>
    </row>
    <row r="4963" spans="1:256" s="21" customFormat="1">
      <c r="A4963" s="12"/>
      <c r="B4963" s="9">
        <v>3</v>
      </c>
      <c r="C4963" s="9" t="s">
        <v>16</v>
      </c>
      <c r="D4963" s="81" t="s">
        <v>10</v>
      </c>
      <c r="E4963" s="405">
        <v>379615000</v>
      </c>
      <c r="F4963" s="31">
        <f t="shared" ref="F4963:V4963" si="511">SUM(F4964:F4966)</f>
        <v>0</v>
      </c>
      <c r="G4963" s="31">
        <f t="shared" si="511"/>
        <v>0</v>
      </c>
      <c r="H4963" s="31">
        <f t="shared" si="511"/>
        <v>0</v>
      </c>
      <c r="I4963" s="31">
        <f t="shared" si="511"/>
        <v>0</v>
      </c>
      <c r="J4963" s="31">
        <f t="shared" si="511"/>
        <v>0</v>
      </c>
      <c r="K4963" s="31">
        <f t="shared" si="511"/>
        <v>0</v>
      </c>
      <c r="L4963" s="31">
        <f t="shared" si="511"/>
        <v>0</v>
      </c>
      <c r="M4963" s="31">
        <f t="shared" si="511"/>
        <v>0</v>
      </c>
      <c r="N4963" s="31">
        <f t="shared" si="511"/>
        <v>0</v>
      </c>
      <c r="O4963" s="31">
        <f t="shared" si="511"/>
        <v>0</v>
      </c>
      <c r="P4963" s="31">
        <f t="shared" si="511"/>
        <v>0</v>
      </c>
      <c r="Q4963" s="31">
        <f t="shared" si="511"/>
        <v>0</v>
      </c>
      <c r="R4963" s="31">
        <f t="shared" si="511"/>
        <v>0</v>
      </c>
      <c r="S4963" s="31">
        <f t="shared" si="511"/>
        <v>0</v>
      </c>
      <c r="T4963" s="31">
        <f t="shared" si="511"/>
        <v>0</v>
      </c>
      <c r="U4963" s="31">
        <f t="shared" si="511"/>
        <v>0</v>
      </c>
      <c r="V4963" s="31">
        <f t="shared" si="511"/>
        <v>0</v>
      </c>
      <c r="W4963" s="31">
        <f>SUM(O4963:V4963)</f>
        <v>0</v>
      </c>
      <c r="X4963" s="31">
        <f>SUM(X4964:X4966)</f>
        <v>0</v>
      </c>
      <c r="Y4963" s="31">
        <f>H4963+I4963+J4963+K4963+L4963+M4963+N4963+W4963+X4963</f>
        <v>0</v>
      </c>
      <c r="Z4963" s="31">
        <f t="shared" ref="Z4963:AK4963" si="512">SUM(Z4964:Z4966)</f>
        <v>0</v>
      </c>
      <c r="AA4963" s="31">
        <f t="shared" si="512"/>
        <v>0</v>
      </c>
      <c r="AB4963" s="31">
        <f t="shared" si="512"/>
        <v>0</v>
      </c>
      <c r="AC4963" s="31">
        <f t="shared" si="512"/>
        <v>0</v>
      </c>
      <c r="AD4963" s="31">
        <f t="shared" si="512"/>
        <v>0</v>
      </c>
      <c r="AE4963" s="31">
        <f t="shared" si="512"/>
        <v>0</v>
      </c>
      <c r="AF4963" s="31">
        <f t="shared" si="512"/>
        <v>0</v>
      </c>
      <c r="AG4963" s="31">
        <f t="shared" si="512"/>
        <v>0</v>
      </c>
      <c r="AH4963" s="31">
        <f t="shared" si="512"/>
        <v>0</v>
      </c>
      <c r="AI4963" s="31">
        <f t="shared" si="512"/>
        <v>0</v>
      </c>
      <c r="AJ4963" s="31">
        <f t="shared" si="512"/>
        <v>0</v>
      </c>
      <c r="AK4963" s="31">
        <f t="shared" si="512"/>
        <v>0</v>
      </c>
      <c r="AL4963" s="31">
        <f>SUM(AD4963:AK4963)</f>
        <v>0</v>
      </c>
      <c r="AM4963" s="31">
        <f>SUM(AM4964:AM4966)</f>
        <v>0</v>
      </c>
      <c r="AN4963" s="31">
        <f>SUM(AN4964:AN4966)</f>
        <v>0</v>
      </c>
      <c r="AO4963" s="31">
        <f>Z4963+AA4963+AB4963+AC4963+AL4963+AM4963+AN4963</f>
        <v>0</v>
      </c>
      <c r="AP4963" s="32">
        <f>E4963+Y4963-AO4963</f>
        <v>379615000</v>
      </c>
      <c r="AQ4963" s="32"/>
      <c r="AR4963" s="28"/>
      <c r="AS4963" s="29">
        <f>E4963+H4963+I4963+J4963+K4963+L4963+M4963+N4963+W4963+X4963-Z4963-AB4963-AL4963-AC4963-AM4963-AN4963</f>
        <v>379615000</v>
      </c>
      <c r="AT4963" s="29">
        <f>AP4963-AS4963</f>
        <v>0</v>
      </c>
      <c r="AU4963" s="29">
        <f>E4963</f>
        <v>379615000</v>
      </c>
      <c r="AV4963" s="86">
        <f>AS4963-AU4963</f>
        <v>0</v>
      </c>
      <c r="AW4963" s="86">
        <f>Y4963-AO4963</f>
        <v>0</v>
      </c>
      <c r="AX4963" s="86">
        <f>AV4963-AW4963</f>
        <v>0</v>
      </c>
      <c r="AY4963" s="86"/>
      <c r="AZ4963" s="398"/>
      <c r="BA4963" s="86"/>
      <c r="BB4963" s="86"/>
      <c r="BC4963" s="86"/>
      <c r="BD4963" s="86"/>
      <c r="BE4963" s="86"/>
      <c r="BF4963" s="86"/>
      <c r="BG4963" s="86"/>
      <c r="BH4963" s="86"/>
      <c r="BI4963" s="86"/>
      <c r="BJ4963" s="86"/>
      <c r="BK4963" s="86"/>
      <c r="BL4963" s="86"/>
      <c r="BM4963" s="86"/>
      <c r="BN4963" s="86"/>
      <c r="BO4963" s="86"/>
      <c r="BP4963" s="86"/>
      <c r="BQ4963" s="86"/>
      <c r="BR4963" s="86"/>
      <c r="BS4963" s="86"/>
      <c r="BT4963" s="86"/>
      <c r="BU4963" s="86"/>
      <c r="BV4963" s="86"/>
      <c r="BW4963" s="86"/>
      <c r="BX4963" s="86"/>
      <c r="BY4963" s="86"/>
      <c r="BZ4963" s="86"/>
      <c r="CA4963" s="86"/>
      <c r="CB4963" s="86"/>
      <c r="CC4963" s="86"/>
      <c r="CD4963" s="86"/>
      <c r="CE4963" s="86"/>
      <c r="CF4963" s="86"/>
      <c r="CG4963" s="86"/>
      <c r="CH4963" s="86"/>
      <c r="CI4963" s="86"/>
      <c r="CJ4963" s="86"/>
      <c r="CK4963" s="86"/>
      <c r="CL4963" s="86"/>
      <c r="CM4963" s="86"/>
      <c r="CN4963" s="86"/>
      <c r="CO4963" s="86"/>
      <c r="CP4963" s="86"/>
      <c r="CQ4963" s="86"/>
      <c r="CR4963" s="86"/>
      <c r="CS4963" s="86"/>
      <c r="CT4963" s="86"/>
      <c r="CU4963" s="86"/>
      <c r="CV4963" s="86"/>
      <c r="CW4963" s="86"/>
      <c r="CX4963" s="86"/>
      <c r="CY4963" s="86"/>
      <c r="CZ4963" s="86"/>
      <c r="DA4963" s="86"/>
      <c r="DB4963" s="86"/>
      <c r="DC4963" s="86"/>
      <c r="DD4963" s="86"/>
      <c r="DE4963" s="86"/>
      <c r="DF4963" s="86"/>
      <c r="DG4963" s="86"/>
      <c r="DH4963" s="86"/>
      <c r="DI4963" s="86"/>
      <c r="DJ4963" s="86"/>
      <c r="DK4963" s="86"/>
      <c r="DL4963" s="86"/>
      <c r="DM4963" s="86"/>
      <c r="DN4963" s="86"/>
      <c r="DO4963" s="86"/>
      <c r="DP4963" s="86"/>
      <c r="DQ4963" s="86"/>
      <c r="DR4963" s="86"/>
      <c r="DS4963" s="86"/>
      <c r="DT4963" s="86"/>
      <c r="DU4963" s="86"/>
      <c r="DV4963" s="86"/>
      <c r="DW4963" s="86"/>
      <c r="DX4963" s="86"/>
      <c r="DY4963" s="86"/>
      <c r="DZ4963" s="86"/>
      <c r="EA4963" s="86"/>
      <c r="EB4963" s="86"/>
      <c r="EC4963" s="86"/>
      <c r="ED4963" s="86"/>
      <c r="EE4963" s="86"/>
      <c r="EF4963" s="86"/>
      <c r="EG4963" s="86"/>
      <c r="EH4963" s="86"/>
      <c r="EI4963" s="86"/>
      <c r="EJ4963" s="86"/>
      <c r="EK4963" s="86"/>
      <c r="EL4963" s="86"/>
      <c r="EM4963" s="86"/>
      <c r="EN4963" s="86"/>
      <c r="EO4963" s="86"/>
      <c r="EP4963" s="86"/>
      <c r="EQ4963" s="86"/>
      <c r="ER4963" s="86"/>
      <c r="ES4963" s="86"/>
      <c r="ET4963" s="86"/>
      <c r="EU4963" s="86"/>
      <c r="EV4963" s="86"/>
      <c r="EW4963" s="86"/>
      <c r="EX4963" s="86"/>
      <c r="EY4963" s="86"/>
      <c r="EZ4963" s="86"/>
      <c r="FA4963" s="86"/>
      <c r="FB4963" s="86"/>
      <c r="FC4963" s="86"/>
      <c r="FD4963" s="86"/>
      <c r="FE4963" s="86"/>
      <c r="FF4963" s="86"/>
      <c r="FG4963" s="86"/>
      <c r="FH4963" s="86"/>
      <c r="FI4963" s="86"/>
      <c r="FJ4963" s="86"/>
      <c r="FK4963" s="86"/>
      <c r="FL4963" s="86"/>
      <c r="FM4963" s="86"/>
      <c r="FN4963" s="86"/>
      <c r="FO4963" s="86"/>
      <c r="FP4963" s="86"/>
      <c r="FQ4963" s="86"/>
      <c r="FR4963" s="86"/>
      <c r="FS4963" s="86"/>
      <c r="FT4963" s="86"/>
      <c r="FU4963" s="86"/>
      <c r="FV4963" s="86"/>
      <c r="FW4963" s="86"/>
      <c r="FX4963" s="86"/>
      <c r="FY4963" s="86"/>
      <c r="FZ4963" s="86"/>
      <c r="GA4963" s="86"/>
      <c r="GB4963" s="86"/>
      <c r="GC4963" s="86"/>
      <c r="GD4963" s="86"/>
      <c r="GE4963" s="86"/>
      <c r="GF4963" s="86"/>
      <c r="GG4963" s="86"/>
      <c r="GH4963" s="86"/>
      <c r="GI4963" s="86"/>
      <c r="GJ4963" s="86"/>
      <c r="GK4963" s="86"/>
      <c r="GL4963" s="86"/>
      <c r="GM4963" s="86"/>
      <c r="GN4963" s="86"/>
      <c r="GO4963" s="86"/>
      <c r="GP4963" s="86"/>
      <c r="GQ4963" s="86"/>
      <c r="GR4963" s="86"/>
      <c r="GS4963" s="86"/>
      <c r="GT4963" s="86"/>
      <c r="GU4963" s="86"/>
      <c r="GV4963" s="86"/>
      <c r="GW4963" s="86"/>
      <c r="GX4963" s="86"/>
      <c r="GY4963" s="86"/>
      <c r="GZ4963" s="86"/>
      <c r="HA4963" s="86"/>
      <c r="HB4963" s="86"/>
      <c r="HC4963" s="86"/>
      <c r="HD4963" s="86"/>
      <c r="HE4963" s="86"/>
      <c r="HF4963" s="86"/>
      <c r="HG4963" s="86"/>
      <c r="HH4963" s="86"/>
      <c r="HI4963" s="86"/>
      <c r="HJ4963" s="86"/>
      <c r="HK4963" s="86"/>
      <c r="HL4963" s="86"/>
      <c r="HM4963" s="86"/>
      <c r="HN4963" s="86"/>
      <c r="HO4963" s="86"/>
      <c r="HP4963" s="86"/>
      <c r="HQ4963" s="86"/>
      <c r="HR4963" s="86"/>
      <c r="HS4963" s="86"/>
      <c r="HT4963" s="86"/>
      <c r="HU4963" s="86"/>
      <c r="HV4963" s="86"/>
      <c r="HW4963" s="86"/>
      <c r="HX4963" s="86"/>
      <c r="HY4963" s="86"/>
      <c r="HZ4963" s="86"/>
      <c r="IA4963" s="86"/>
      <c r="IB4963" s="86"/>
      <c r="IC4963" s="86"/>
      <c r="ID4963" s="86"/>
      <c r="IE4963" s="86"/>
      <c r="IF4963" s="86"/>
      <c r="IG4963" s="86"/>
      <c r="IH4963" s="86"/>
      <c r="II4963" s="86"/>
      <c r="IJ4963" s="86"/>
      <c r="IK4963" s="86"/>
      <c r="IL4963" s="86"/>
      <c r="IM4963" s="86"/>
      <c r="IN4963" s="86"/>
      <c r="IO4963" s="86"/>
      <c r="IP4963" s="86"/>
      <c r="IQ4963" s="86"/>
      <c r="IR4963" s="86"/>
      <c r="IS4963" s="86"/>
      <c r="IT4963" s="86"/>
      <c r="IU4963" s="86"/>
      <c r="IV4963" s="86"/>
    </row>
    <row r="4964" spans="1:256" s="402" customFormat="1">
      <c r="A4964" s="13"/>
      <c r="B4964" s="8"/>
      <c r="C4964" s="8"/>
      <c r="D4964" s="240"/>
      <c r="E4964" s="266"/>
      <c r="F4964" s="321"/>
      <c r="G4964" s="282"/>
      <c r="H4964" s="283"/>
      <c r="I4964" s="33"/>
      <c r="J4964" s="33"/>
      <c r="K4964" s="33"/>
      <c r="L4964" s="33"/>
      <c r="M4964" s="33"/>
      <c r="N4964" s="33"/>
      <c r="O4964" s="33"/>
      <c r="P4964" s="33"/>
      <c r="Q4964" s="33"/>
      <c r="R4964" s="33"/>
      <c r="S4964" s="33"/>
      <c r="T4964" s="33"/>
      <c r="U4964" s="33"/>
      <c r="V4964" s="33"/>
      <c r="W4964" s="33"/>
      <c r="X4964" s="282"/>
      <c r="Y4964" s="33"/>
      <c r="Z4964" s="284"/>
      <c r="AA4964" s="284"/>
      <c r="AB4964" s="33"/>
      <c r="AC4964" s="33"/>
      <c r="AD4964" s="33"/>
      <c r="AE4964" s="33"/>
      <c r="AF4964" s="33"/>
      <c r="AG4964" s="33"/>
      <c r="AH4964" s="33"/>
      <c r="AI4964" s="33"/>
      <c r="AJ4964" s="33"/>
      <c r="AK4964" s="33"/>
      <c r="AL4964" s="33"/>
      <c r="AM4964" s="33"/>
      <c r="AN4964" s="33"/>
      <c r="AO4964" s="33"/>
      <c r="AP4964" s="34"/>
      <c r="AQ4964" s="34"/>
      <c r="AR4964" s="28"/>
      <c r="AS4964" s="29"/>
      <c r="AT4964" s="29"/>
      <c r="AU4964" s="29"/>
    </row>
    <row r="4965" spans="1:256" s="402" customFormat="1">
      <c r="A4965" s="13"/>
      <c r="B4965" s="8"/>
      <c r="C4965" s="8"/>
      <c r="D4965" s="240"/>
      <c r="E4965" s="33"/>
      <c r="F4965" s="321"/>
      <c r="G4965" s="282"/>
      <c r="H4965" s="283"/>
      <c r="I4965" s="33"/>
      <c r="J4965" s="33"/>
      <c r="K4965" s="33"/>
      <c r="L4965" s="33"/>
      <c r="M4965" s="33"/>
      <c r="N4965" s="33"/>
      <c r="O4965" s="33"/>
      <c r="P4965" s="33"/>
      <c r="Q4965" s="33"/>
      <c r="R4965" s="33"/>
      <c r="S4965" s="33"/>
      <c r="T4965" s="33"/>
      <c r="U4965" s="33"/>
      <c r="V4965" s="33"/>
      <c r="W4965" s="33"/>
      <c r="X4965" s="282"/>
      <c r="Y4965" s="33"/>
      <c r="Z4965" s="284"/>
      <c r="AA4965" s="284"/>
      <c r="AB4965" s="33"/>
      <c r="AC4965" s="33"/>
      <c r="AD4965" s="33"/>
      <c r="AE4965" s="33"/>
      <c r="AF4965" s="33"/>
      <c r="AG4965" s="33"/>
      <c r="AH4965" s="33"/>
      <c r="AI4965" s="33"/>
      <c r="AJ4965" s="33"/>
      <c r="AK4965" s="33"/>
      <c r="AL4965" s="33"/>
      <c r="AM4965" s="33"/>
      <c r="AN4965" s="33"/>
      <c r="AO4965" s="33"/>
      <c r="AP4965" s="34"/>
      <c r="AQ4965" s="34"/>
      <c r="AR4965" s="28"/>
      <c r="AS4965" s="29"/>
      <c r="AT4965" s="29"/>
      <c r="AU4965" s="29"/>
    </row>
    <row r="4966" spans="1:256" s="402" customFormat="1">
      <c r="A4966" s="13"/>
      <c r="B4966" s="8"/>
      <c r="C4966" s="8"/>
      <c r="D4966" s="240"/>
      <c r="E4966" s="404"/>
      <c r="F4966" s="321"/>
      <c r="G4966" s="282"/>
      <c r="H4966" s="283"/>
      <c r="I4966" s="33"/>
      <c r="J4966" s="33"/>
      <c r="K4966" s="33"/>
      <c r="L4966" s="33"/>
      <c r="M4966" s="33"/>
      <c r="N4966" s="33"/>
      <c r="O4966" s="33"/>
      <c r="P4966" s="33"/>
      <c r="Q4966" s="33"/>
      <c r="R4966" s="33"/>
      <c r="S4966" s="33"/>
      <c r="T4966" s="33"/>
      <c r="U4966" s="33"/>
      <c r="V4966" s="33"/>
      <c r="W4966" s="33"/>
      <c r="X4966" s="282"/>
      <c r="Y4966" s="33"/>
      <c r="Z4966" s="284"/>
      <c r="AA4966" s="284"/>
      <c r="AB4966" s="33"/>
      <c r="AC4966" s="33"/>
      <c r="AD4966" s="33"/>
      <c r="AE4966" s="33"/>
      <c r="AF4966" s="33"/>
      <c r="AG4966" s="33"/>
      <c r="AH4966" s="33"/>
      <c r="AI4966" s="33"/>
      <c r="AJ4966" s="33"/>
      <c r="AK4966" s="33"/>
      <c r="AL4966" s="33"/>
      <c r="AM4966" s="33"/>
      <c r="AN4966" s="33"/>
      <c r="AO4966" s="33"/>
      <c r="AP4966" s="34"/>
      <c r="AQ4966" s="34"/>
      <c r="AR4966" s="28"/>
      <c r="AS4966" s="29"/>
      <c r="AT4966" s="29"/>
      <c r="AU4966" s="29"/>
    </row>
    <row r="4967" spans="1:256" s="45" customFormat="1">
      <c r="A4967" s="12"/>
      <c r="B4967" s="9">
        <v>4</v>
      </c>
      <c r="C4967" s="9" t="s">
        <v>17</v>
      </c>
      <c r="D4967" s="81" t="s">
        <v>5</v>
      </c>
      <c r="E4967" s="405">
        <v>6715000</v>
      </c>
      <c r="F4967" s="31">
        <f t="shared" ref="F4967:V4967" si="513">SUM(F4968:F4970)</f>
        <v>0</v>
      </c>
      <c r="G4967" s="31">
        <f t="shared" si="513"/>
        <v>0</v>
      </c>
      <c r="H4967" s="31">
        <f t="shared" si="513"/>
        <v>0</v>
      </c>
      <c r="I4967" s="31">
        <f t="shared" si="513"/>
        <v>0</v>
      </c>
      <c r="J4967" s="31">
        <f t="shared" si="513"/>
        <v>0</v>
      </c>
      <c r="K4967" s="31">
        <f t="shared" si="513"/>
        <v>0</v>
      </c>
      <c r="L4967" s="31">
        <f t="shared" si="513"/>
        <v>0</v>
      </c>
      <c r="M4967" s="31">
        <f t="shared" si="513"/>
        <v>0</v>
      </c>
      <c r="N4967" s="31">
        <f t="shared" si="513"/>
        <v>0</v>
      </c>
      <c r="O4967" s="31">
        <f t="shared" si="513"/>
        <v>0</v>
      </c>
      <c r="P4967" s="31">
        <f t="shared" si="513"/>
        <v>0</v>
      </c>
      <c r="Q4967" s="31">
        <f t="shared" si="513"/>
        <v>0</v>
      </c>
      <c r="R4967" s="31">
        <f t="shared" si="513"/>
        <v>0</v>
      </c>
      <c r="S4967" s="31">
        <f t="shared" si="513"/>
        <v>0</v>
      </c>
      <c r="T4967" s="31">
        <f t="shared" si="513"/>
        <v>0</v>
      </c>
      <c r="U4967" s="31">
        <f t="shared" si="513"/>
        <v>0</v>
      </c>
      <c r="V4967" s="31">
        <f t="shared" si="513"/>
        <v>0</v>
      </c>
      <c r="W4967" s="31">
        <f>SUM(O4967:V4967)</f>
        <v>0</v>
      </c>
      <c r="X4967" s="31">
        <f>SUM(X4968:X4970)</f>
        <v>0</v>
      </c>
      <c r="Y4967" s="31">
        <f>H4967+I4967+J4967+K4967+L4967+M4967+N4967+W4967+X4967</f>
        <v>0</v>
      </c>
      <c r="Z4967" s="31">
        <f t="shared" ref="Z4967:AK4967" si="514">SUM(Z4968:Z4970)</f>
        <v>0</v>
      </c>
      <c r="AA4967" s="31">
        <f t="shared" si="514"/>
        <v>0</v>
      </c>
      <c r="AB4967" s="31">
        <f t="shared" si="514"/>
        <v>0</v>
      </c>
      <c r="AC4967" s="31">
        <f t="shared" si="514"/>
        <v>0</v>
      </c>
      <c r="AD4967" s="31">
        <f t="shared" si="514"/>
        <v>0</v>
      </c>
      <c r="AE4967" s="31">
        <f t="shared" si="514"/>
        <v>0</v>
      </c>
      <c r="AF4967" s="31">
        <f t="shared" si="514"/>
        <v>0</v>
      </c>
      <c r="AG4967" s="31">
        <f t="shared" si="514"/>
        <v>0</v>
      </c>
      <c r="AH4967" s="31">
        <f t="shared" si="514"/>
        <v>0</v>
      </c>
      <c r="AI4967" s="31">
        <f t="shared" si="514"/>
        <v>0</v>
      </c>
      <c r="AJ4967" s="31">
        <f t="shared" si="514"/>
        <v>0</v>
      </c>
      <c r="AK4967" s="31">
        <f t="shared" si="514"/>
        <v>0</v>
      </c>
      <c r="AL4967" s="31">
        <f>SUM(AD4967:AK4967)</f>
        <v>0</v>
      </c>
      <c r="AM4967" s="31">
        <f>SUM(AM4968:AM4970)</f>
        <v>0</v>
      </c>
      <c r="AN4967" s="31">
        <f>SUM(AN4968:AN4970)</f>
        <v>0</v>
      </c>
      <c r="AO4967" s="31">
        <f>Z4967+AA4967+AB4967+AC4967+AL4967+AM4967+AN4967</f>
        <v>0</v>
      </c>
      <c r="AP4967" s="32">
        <f>E4967+Y4967-AO4967</f>
        <v>6715000</v>
      </c>
      <c r="AQ4967" s="32"/>
      <c r="AR4967" s="28"/>
      <c r="AS4967" s="29">
        <f>E4967+H4967+I4967+J4967+K4967+L4967+M4967+N4967+W4967+X4967-Z4967-AB4967-AL4967-AC4967-AM4967-AN4967</f>
        <v>6715000</v>
      </c>
      <c r="AT4967" s="29">
        <f>AP4967-AS4967</f>
        <v>0</v>
      </c>
      <c r="AU4967" s="29">
        <f>E4967</f>
        <v>6715000</v>
      </c>
      <c r="AV4967" s="86">
        <f>AS4967-AU4967</f>
        <v>0</v>
      </c>
      <c r="AW4967" s="86">
        <f>Y4967-AO4967</f>
        <v>0</v>
      </c>
      <c r="AX4967" s="86">
        <f>AV4967-AW4967</f>
        <v>0</v>
      </c>
      <c r="AY4967" s="86"/>
      <c r="AZ4967" s="398"/>
      <c r="BA4967" s="86"/>
      <c r="BB4967" s="86"/>
      <c r="BC4967" s="86"/>
      <c r="BD4967" s="86"/>
      <c r="BE4967" s="86"/>
      <c r="BF4967" s="86"/>
      <c r="BG4967" s="86"/>
      <c r="BH4967" s="86"/>
      <c r="BI4967" s="86"/>
      <c r="BJ4967" s="86"/>
      <c r="BK4967" s="86"/>
      <c r="BL4967" s="86"/>
      <c r="BM4967" s="86"/>
      <c r="BN4967" s="86"/>
      <c r="BO4967" s="86"/>
      <c r="BP4967" s="86"/>
      <c r="BQ4967" s="86"/>
      <c r="BR4967" s="86"/>
      <c r="BS4967" s="86"/>
      <c r="BT4967" s="86"/>
      <c r="BU4967" s="86"/>
      <c r="BV4967" s="86"/>
      <c r="BW4967" s="86"/>
      <c r="BX4967" s="86"/>
      <c r="BY4967" s="86"/>
      <c r="BZ4967" s="86"/>
      <c r="CA4967" s="86"/>
      <c r="CB4967" s="86"/>
      <c r="CC4967" s="86"/>
      <c r="CD4967" s="86"/>
      <c r="CE4967" s="86"/>
      <c r="CF4967" s="86"/>
      <c r="CG4967" s="86"/>
      <c r="CH4967" s="86"/>
      <c r="CI4967" s="86"/>
      <c r="CJ4967" s="86"/>
      <c r="CK4967" s="86"/>
      <c r="CL4967" s="86"/>
      <c r="CM4967" s="86"/>
      <c r="CN4967" s="86"/>
      <c r="CO4967" s="86"/>
      <c r="CP4967" s="86"/>
      <c r="CQ4967" s="86"/>
      <c r="CR4967" s="86"/>
      <c r="CS4967" s="86"/>
      <c r="CT4967" s="86"/>
      <c r="CU4967" s="86"/>
      <c r="CV4967" s="86"/>
      <c r="CW4967" s="86"/>
      <c r="CX4967" s="86"/>
      <c r="CY4967" s="86"/>
      <c r="CZ4967" s="86"/>
      <c r="DA4967" s="86"/>
      <c r="DB4967" s="86"/>
      <c r="DC4967" s="86"/>
      <c r="DD4967" s="86"/>
      <c r="DE4967" s="86"/>
      <c r="DF4967" s="86"/>
      <c r="DG4967" s="86"/>
      <c r="DH4967" s="86"/>
      <c r="DI4967" s="86"/>
      <c r="DJ4967" s="86"/>
      <c r="DK4967" s="86"/>
      <c r="DL4967" s="86"/>
      <c r="DM4967" s="86"/>
      <c r="DN4967" s="86"/>
      <c r="DO4967" s="86"/>
      <c r="DP4967" s="86"/>
      <c r="DQ4967" s="86"/>
      <c r="DR4967" s="86"/>
      <c r="DS4967" s="86"/>
      <c r="DT4967" s="86"/>
      <c r="DU4967" s="86"/>
      <c r="DV4967" s="86"/>
      <c r="DW4967" s="86"/>
      <c r="DX4967" s="86"/>
      <c r="DY4967" s="86"/>
      <c r="DZ4967" s="86"/>
      <c r="EA4967" s="86"/>
      <c r="EB4967" s="86"/>
      <c r="EC4967" s="86"/>
      <c r="ED4967" s="86"/>
      <c r="EE4967" s="86"/>
      <c r="EF4967" s="86"/>
      <c r="EG4967" s="86"/>
      <c r="EH4967" s="86"/>
      <c r="EI4967" s="86"/>
      <c r="EJ4967" s="86"/>
      <c r="EK4967" s="86"/>
      <c r="EL4967" s="86"/>
      <c r="EM4967" s="86"/>
      <c r="EN4967" s="86"/>
      <c r="EO4967" s="86"/>
      <c r="EP4967" s="86"/>
      <c r="EQ4967" s="86"/>
      <c r="ER4967" s="86"/>
      <c r="ES4967" s="86"/>
      <c r="ET4967" s="86"/>
      <c r="EU4967" s="86"/>
      <c r="EV4967" s="86"/>
      <c r="EW4967" s="86"/>
      <c r="EX4967" s="86"/>
      <c r="EY4967" s="86"/>
      <c r="EZ4967" s="86"/>
      <c r="FA4967" s="86"/>
      <c r="FB4967" s="86"/>
      <c r="FC4967" s="86"/>
      <c r="FD4967" s="86"/>
      <c r="FE4967" s="86"/>
      <c r="FF4967" s="86"/>
      <c r="FG4967" s="86"/>
      <c r="FH4967" s="86"/>
      <c r="FI4967" s="86"/>
      <c r="FJ4967" s="86"/>
      <c r="FK4967" s="86"/>
      <c r="FL4967" s="86"/>
      <c r="FM4967" s="86"/>
      <c r="FN4967" s="86"/>
      <c r="FO4967" s="86"/>
      <c r="FP4967" s="86"/>
      <c r="FQ4967" s="86"/>
      <c r="FR4967" s="86"/>
      <c r="FS4967" s="86"/>
      <c r="FT4967" s="86"/>
      <c r="FU4967" s="86"/>
      <c r="FV4967" s="86"/>
      <c r="FW4967" s="86"/>
      <c r="FX4967" s="86"/>
      <c r="FY4967" s="86"/>
      <c r="FZ4967" s="86"/>
      <c r="GA4967" s="86"/>
      <c r="GB4967" s="86"/>
      <c r="GC4967" s="86"/>
      <c r="GD4967" s="86"/>
      <c r="GE4967" s="86"/>
      <c r="GF4967" s="86"/>
      <c r="GG4967" s="86"/>
      <c r="GH4967" s="86"/>
      <c r="GI4967" s="86"/>
      <c r="GJ4967" s="86"/>
      <c r="GK4967" s="86"/>
      <c r="GL4967" s="86"/>
      <c r="GM4967" s="86"/>
      <c r="GN4967" s="86"/>
      <c r="GO4967" s="86"/>
      <c r="GP4967" s="86"/>
      <c r="GQ4967" s="86"/>
      <c r="GR4967" s="86"/>
      <c r="GS4967" s="86"/>
      <c r="GT4967" s="86"/>
      <c r="GU4967" s="86"/>
      <c r="GV4967" s="86"/>
      <c r="GW4967" s="86"/>
      <c r="GX4967" s="86"/>
      <c r="GY4967" s="86"/>
      <c r="GZ4967" s="86"/>
      <c r="HA4967" s="86"/>
      <c r="HB4967" s="86"/>
      <c r="HC4967" s="86"/>
      <c r="HD4967" s="86"/>
      <c r="HE4967" s="86"/>
      <c r="HF4967" s="86"/>
      <c r="HG4967" s="86"/>
      <c r="HH4967" s="86"/>
      <c r="HI4967" s="86"/>
      <c r="HJ4967" s="86"/>
      <c r="HK4967" s="86"/>
      <c r="HL4967" s="86"/>
      <c r="HM4967" s="86"/>
      <c r="HN4967" s="86"/>
      <c r="HO4967" s="86"/>
      <c r="HP4967" s="86"/>
      <c r="HQ4967" s="86"/>
      <c r="HR4967" s="86"/>
      <c r="HS4967" s="86"/>
      <c r="HT4967" s="86"/>
      <c r="HU4967" s="86"/>
      <c r="HV4967" s="86"/>
      <c r="HW4967" s="86"/>
      <c r="HX4967" s="86"/>
      <c r="HY4967" s="86"/>
      <c r="HZ4967" s="86"/>
      <c r="IA4967" s="86"/>
      <c r="IB4967" s="86"/>
      <c r="IC4967" s="86"/>
      <c r="ID4967" s="86"/>
      <c r="IE4967" s="86"/>
      <c r="IF4967" s="86"/>
      <c r="IG4967" s="86"/>
      <c r="IH4967" s="86"/>
      <c r="II4967" s="86"/>
      <c r="IJ4967" s="86"/>
      <c r="IK4967" s="86"/>
      <c r="IL4967" s="86"/>
      <c r="IM4967" s="86"/>
      <c r="IN4967" s="86"/>
      <c r="IO4967" s="86"/>
      <c r="IP4967" s="86"/>
      <c r="IQ4967" s="86"/>
      <c r="IR4967" s="86"/>
      <c r="IS4967" s="86"/>
      <c r="IT4967" s="86"/>
      <c r="IU4967" s="86"/>
      <c r="IV4967" s="86"/>
    </row>
    <row r="4968" spans="1:256" s="402" customFormat="1">
      <c r="A4968" s="13"/>
      <c r="B4968" s="8"/>
      <c r="C4968" s="8"/>
      <c r="D4968" s="240"/>
      <c r="E4968" s="266"/>
      <c r="F4968" s="327"/>
      <c r="G4968" s="282"/>
      <c r="H4968" s="283"/>
      <c r="I4968" s="33"/>
      <c r="J4968" s="33"/>
      <c r="K4968" s="33"/>
      <c r="L4968" s="33"/>
      <c r="M4968" s="33"/>
      <c r="N4968" s="33"/>
      <c r="O4968" s="33"/>
      <c r="P4968" s="33"/>
      <c r="Q4968" s="33"/>
      <c r="R4968" s="33"/>
      <c r="S4968" s="33"/>
      <c r="T4968" s="33"/>
      <c r="U4968" s="33"/>
      <c r="V4968" s="33"/>
      <c r="W4968" s="33"/>
      <c r="X4968" s="282"/>
      <c r="Y4968" s="33"/>
      <c r="Z4968" s="284"/>
      <c r="AA4968" s="284"/>
      <c r="AB4968" s="33"/>
      <c r="AC4968" s="33"/>
      <c r="AD4968" s="33"/>
      <c r="AE4968" s="33"/>
      <c r="AF4968" s="33"/>
      <c r="AG4968" s="33"/>
      <c r="AH4968" s="33"/>
      <c r="AI4968" s="33"/>
      <c r="AJ4968" s="33"/>
      <c r="AK4968" s="33"/>
      <c r="AL4968" s="33"/>
      <c r="AM4968" s="33"/>
      <c r="AN4968" s="33"/>
      <c r="AO4968" s="33"/>
      <c r="AP4968" s="34"/>
      <c r="AQ4968" s="34"/>
      <c r="AR4968" s="28"/>
      <c r="AS4968" s="29"/>
      <c r="AT4968" s="29"/>
      <c r="AU4968" s="29"/>
    </row>
    <row r="4969" spans="1:256" s="402" customFormat="1">
      <c r="A4969" s="13"/>
      <c r="B4969" s="8"/>
      <c r="C4969" s="8"/>
      <c r="D4969" s="113"/>
      <c r="E4969" s="33"/>
      <c r="F4969" s="33"/>
      <c r="G4969" s="282"/>
      <c r="H4969" s="283"/>
      <c r="I4969" s="33"/>
      <c r="J4969" s="33"/>
      <c r="K4969" s="33"/>
      <c r="L4969" s="33"/>
      <c r="M4969" s="33"/>
      <c r="N4969" s="33"/>
      <c r="O4969" s="33"/>
      <c r="P4969" s="33"/>
      <c r="Q4969" s="33"/>
      <c r="R4969" s="33"/>
      <c r="S4969" s="33"/>
      <c r="T4969" s="33"/>
      <c r="U4969" s="33"/>
      <c r="V4969" s="33"/>
      <c r="W4969" s="33"/>
      <c r="X4969" s="282"/>
      <c r="Y4969" s="33"/>
      <c r="Z4969" s="284"/>
      <c r="AA4969" s="284"/>
      <c r="AB4969" s="33"/>
      <c r="AC4969" s="33"/>
      <c r="AD4969" s="33"/>
      <c r="AE4969" s="33"/>
      <c r="AF4969" s="33"/>
      <c r="AG4969" s="33"/>
      <c r="AH4969" s="33"/>
      <c r="AI4969" s="33"/>
      <c r="AJ4969" s="33"/>
      <c r="AK4969" s="33"/>
      <c r="AL4969" s="33"/>
      <c r="AM4969" s="33"/>
      <c r="AN4969" s="33"/>
      <c r="AO4969" s="33"/>
      <c r="AP4969" s="34"/>
      <c r="AQ4969" s="34"/>
      <c r="AR4969" s="28"/>
      <c r="AS4969" s="29"/>
      <c r="AT4969" s="29"/>
      <c r="AU4969" s="29"/>
    </row>
    <row r="4970" spans="1:256" s="402" customFormat="1">
      <c r="A4970" s="13"/>
      <c r="B4970" s="8"/>
      <c r="C4970" s="8"/>
      <c r="D4970" s="113"/>
      <c r="E4970" s="404"/>
      <c r="F4970" s="33"/>
      <c r="G4970" s="282"/>
      <c r="H4970" s="283"/>
      <c r="I4970" s="33"/>
      <c r="J4970" s="33"/>
      <c r="K4970" s="33"/>
      <c r="L4970" s="33"/>
      <c r="M4970" s="33"/>
      <c r="N4970" s="33"/>
      <c r="O4970" s="33"/>
      <c r="P4970" s="33"/>
      <c r="Q4970" s="33"/>
      <c r="R4970" s="33"/>
      <c r="S4970" s="33"/>
      <c r="T4970" s="33"/>
      <c r="U4970" s="33"/>
      <c r="V4970" s="33"/>
      <c r="W4970" s="33"/>
      <c r="X4970" s="282"/>
      <c r="Y4970" s="33"/>
      <c r="Z4970" s="284"/>
      <c r="AA4970" s="284"/>
      <c r="AB4970" s="33"/>
      <c r="AC4970" s="33"/>
      <c r="AD4970" s="33"/>
      <c r="AE4970" s="33"/>
      <c r="AF4970" s="33"/>
      <c r="AG4970" s="33"/>
      <c r="AH4970" s="33"/>
      <c r="AI4970" s="33"/>
      <c r="AJ4970" s="33"/>
      <c r="AK4970" s="33"/>
      <c r="AL4970" s="33"/>
      <c r="AM4970" s="33"/>
      <c r="AN4970" s="33"/>
      <c r="AO4970" s="33"/>
      <c r="AP4970" s="34"/>
      <c r="AQ4970" s="34"/>
      <c r="AR4970" s="28"/>
      <c r="AS4970" s="29"/>
      <c r="AT4970" s="29"/>
      <c r="AU4970" s="29"/>
    </row>
    <row r="4971" spans="1:256" s="21" customFormat="1">
      <c r="A4971" s="12"/>
      <c r="B4971" s="9">
        <v>5</v>
      </c>
      <c r="C4971" s="9" t="s">
        <v>18</v>
      </c>
      <c r="D4971" s="81" t="s">
        <v>11</v>
      </c>
      <c r="E4971" s="405">
        <v>66500</v>
      </c>
      <c r="F4971" s="31">
        <f t="shared" ref="F4971:V4971" si="515">SUM(F4972:F4973)</f>
        <v>0</v>
      </c>
      <c r="G4971" s="31">
        <f t="shared" si="515"/>
        <v>0</v>
      </c>
      <c r="H4971" s="31">
        <f t="shared" si="515"/>
        <v>0</v>
      </c>
      <c r="I4971" s="31">
        <f t="shared" si="515"/>
        <v>0</v>
      </c>
      <c r="J4971" s="31">
        <f t="shared" si="515"/>
        <v>0</v>
      </c>
      <c r="K4971" s="31">
        <f t="shared" si="515"/>
        <v>0</v>
      </c>
      <c r="L4971" s="31">
        <f t="shared" si="515"/>
        <v>0</v>
      </c>
      <c r="M4971" s="31">
        <f t="shared" si="515"/>
        <v>0</v>
      </c>
      <c r="N4971" s="31">
        <f t="shared" si="515"/>
        <v>0</v>
      </c>
      <c r="O4971" s="31">
        <f t="shared" si="515"/>
        <v>0</v>
      </c>
      <c r="P4971" s="31">
        <f t="shared" si="515"/>
        <v>0</v>
      </c>
      <c r="Q4971" s="31">
        <f t="shared" si="515"/>
        <v>0</v>
      </c>
      <c r="R4971" s="31">
        <f t="shared" si="515"/>
        <v>0</v>
      </c>
      <c r="S4971" s="31">
        <f t="shared" si="515"/>
        <v>0</v>
      </c>
      <c r="T4971" s="31">
        <f t="shared" si="515"/>
        <v>0</v>
      </c>
      <c r="U4971" s="31">
        <f t="shared" si="515"/>
        <v>0</v>
      </c>
      <c r="V4971" s="31">
        <f t="shared" si="515"/>
        <v>0</v>
      </c>
      <c r="W4971" s="31">
        <f>SUM(O4971:V4971)</f>
        <v>0</v>
      </c>
      <c r="X4971" s="31">
        <f>SUM(X4972:X4973)</f>
        <v>0</v>
      </c>
      <c r="Y4971" s="31">
        <f>H4971+I4971+J4971+K4971+L4971+M4971+N4971+W4971+X4971</f>
        <v>0</v>
      </c>
      <c r="Z4971" s="31">
        <f t="shared" ref="Z4971:AK4971" si="516">SUM(Z4972:Z4973)</f>
        <v>0</v>
      </c>
      <c r="AA4971" s="31">
        <f t="shared" si="516"/>
        <v>0</v>
      </c>
      <c r="AB4971" s="31">
        <f t="shared" si="516"/>
        <v>0</v>
      </c>
      <c r="AC4971" s="31">
        <f t="shared" si="516"/>
        <v>0</v>
      </c>
      <c r="AD4971" s="31">
        <f t="shared" si="516"/>
        <v>0</v>
      </c>
      <c r="AE4971" s="31">
        <f t="shared" si="516"/>
        <v>0</v>
      </c>
      <c r="AF4971" s="31">
        <f t="shared" si="516"/>
        <v>0</v>
      </c>
      <c r="AG4971" s="31">
        <f t="shared" si="516"/>
        <v>0</v>
      </c>
      <c r="AH4971" s="31">
        <f t="shared" si="516"/>
        <v>0</v>
      </c>
      <c r="AI4971" s="31">
        <f t="shared" si="516"/>
        <v>0</v>
      </c>
      <c r="AJ4971" s="31">
        <f t="shared" si="516"/>
        <v>0</v>
      </c>
      <c r="AK4971" s="31">
        <f t="shared" si="516"/>
        <v>0</v>
      </c>
      <c r="AL4971" s="31">
        <f>SUM(AD4971:AK4971)</f>
        <v>0</v>
      </c>
      <c r="AM4971" s="31">
        <f>SUM(AM4972:AM4973)</f>
        <v>0</v>
      </c>
      <c r="AN4971" s="31">
        <f>SUM(AN4972:AN4973)</f>
        <v>0</v>
      </c>
      <c r="AO4971" s="31">
        <f>Z4971+AA4971+AB4971+AC4971+AL4971+AM4971+AN4971</f>
        <v>0</v>
      </c>
      <c r="AP4971" s="32">
        <f>E4971+Y4971-AO4971</f>
        <v>66500</v>
      </c>
      <c r="AQ4971" s="32"/>
      <c r="AR4971" s="28"/>
      <c r="AS4971" s="29">
        <f>E4971+H4971+I4971+J4971+K4971+L4971+M4971+N4971+W4971+X4971-Z4971-AB4971-AL4971-AC4971-AM4971-AN4971</f>
        <v>66500</v>
      </c>
      <c r="AT4971" s="29">
        <f>AP4971-AS4971</f>
        <v>0</v>
      </c>
      <c r="AU4971" s="29">
        <f>E4971</f>
        <v>66500</v>
      </c>
      <c r="AV4971" s="86">
        <f>AS4971-AU4971</f>
        <v>0</v>
      </c>
      <c r="AW4971" s="86">
        <f>Y4971-AO4971</f>
        <v>0</v>
      </c>
      <c r="AX4971" s="86">
        <f>AV4971-AW4971</f>
        <v>0</v>
      </c>
      <c r="AY4971" s="86"/>
      <c r="AZ4971" s="398"/>
      <c r="BA4971" s="86"/>
      <c r="BB4971" s="86"/>
      <c r="BC4971" s="86"/>
      <c r="BD4971" s="86"/>
      <c r="BE4971" s="86"/>
      <c r="BF4971" s="86"/>
      <c r="BG4971" s="86"/>
      <c r="BH4971" s="86"/>
      <c r="BI4971" s="86"/>
      <c r="BJ4971" s="86"/>
      <c r="BK4971" s="86"/>
      <c r="BL4971" s="86"/>
      <c r="BM4971" s="86"/>
      <c r="BN4971" s="86"/>
      <c r="BO4971" s="86"/>
      <c r="BP4971" s="86"/>
      <c r="BQ4971" s="86"/>
      <c r="BR4971" s="86"/>
      <c r="BS4971" s="86"/>
      <c r="BT4971" s="86"/>
      <c r="BU4971" s="86"/>
      <c r="BV4971" s="86"/>
      <c r="BW4971" s="86"/>
      <c r="BX4971" s="86"/>
      <c r="BY4971" s="86"/>
      <c r="BZ4971" s="86"/>
      <c r="CA4971" s="86"/>
      <c r="CB4971" s="86"/>
      <c r="CC4971" s="86"/>
      <c r="CD4971" s="86"/>
      <c r="CE4971" s="86"/>
      <c r="CF4971" s="86"/>
      <c r="CG4971" s="86"/>
      <c r="CH4971" s="86"/>
      <c r="CI4971" s="86"/>
      <c r="CJ4971" s="86"/>
      <c r="CK4971" s="86"/>
      <c r="CL4971" s="86"/>
      <c r="CM4971" s="86"/>
      <c r="CN4971" s="86"/>
      <c r="CO4971" s="86"/>
      <c r="CP4971" s="86"/>
      <c r="CQ4971" s="86"/>
      <c r="CR4971" s="86"/>
      <c r="CS4971" s="86"/>
      <c r="CT4971" s="86"/>
      <c r="CU4971" s="86"/>
      <c r="CV4971" s="86"/>
      <c r="CW4971" s="86"/>
      <c r="CX4971" s="86"/>
      <c r="CY4971" s="86"/>
      <c r="CZ4971" s="86"/>
      <c r="DA4971" s="86"/>
      <c r="DB4971" s="86"/>
      <c r="DC4971" s="86"/>
      <c r="DD4971" s="86"/>
      <c r="DE4971" s="86"/>
      <c r="DF4971" s="86"/>
      <c r="DG4971" s="86"/>
      <c r="DH4971" s="86"/>
      <c r="DI4971" s="86"/>
      <c r="DJ4971" s="86"/>
      <c r="DK4971" s="86"/>
      <c r="DL4971" s="86"/>
      <c r="DM4971" s="86"/>
      <c r="DN4971" s="86"/>
      <c r="DO4971" s="86"/>
      <c r="DP4971" s="86"/>
      <c r="DQ4971" s="86"/>
      <c r="DR4971" s="86"/>
      <c r="DS4971" s="86"/>
      <c r="DT4971" s="86"/>
      <c r="DU4971" s="86"/>
      <c r="DV4971" s="86"/>
      <c r="DW4971" s="86"/>
      <c r="DX4971" s="86"/>
      <c r="DY4971" s="86"/>
      <c r="DZ4971" s="86"/>
      <c r="EA4971" s="86"/>
      <c r="EB4971" s="86"/>
      <c r="EC4971" s="86"/>
      <c r="ED4971" s="86"/>
      <c r="EE4971" s="86"/>
      <c r="EF4971" s="86"/>
      <c r="EG4971" s="86"/>
      <c r="EH4971" s="86"/>
      <c r="EI4971" s="86"/>
      <c r="EJ4971" s="86"/>
      <c r="EK4971" s="86"/>
      <c r="EL4971" s="86"/>
      <c r="EM4971" s="86"/>
      <c r="EN4971" s="86"/>
      <c r="EO4971" s="86"/>
      <c r="EP4971" s="86"/>
      <c r="EQ4971" s="86"/>
      <c r="ER4971" s="86"/>
      <c r="ES4971" s="86"/>
      <c r="ET4971" s="86"/>
      <c r="EU4971" s="86"/>
      <c r="EV4971" s="86"/>
      <c r="EW4971" s="86"/>
      <c r="EX4971" s="86"/>
      <c r="EY4971" s="86"/>
      <c r="EZ4971" s="86"/>
      <c r="FA4971" s="86"/>
      <c r="FB4971" s="86"/>
      <c r="FC4971" s="86"/>
      <c r="FD4971" s="86"/>
      <c r="FE4971" s="86"/>
      <c r="FF4971" s="86"/>
      <c r="FG4971" s="86"/>
      <c r="FH4971" s="86"/>
      <c r="FI4971" s="86"/>
      <c r="FJ4971" s="86"/>
      <c r="FK4971" s="86"/>
      <c r="FL4971" s="86"/>
      <c r="FM4971" s="86"/>
      <c r="FN4971" s="86"/>
      <c r="FO4971" s="86"/>
      <c r="FP4971" s="86"/>
      <c r="FQ4971" s="86"/>
      <c r="FR4971" s="86"/>
      <c r="FS4971" s="86"/>
      <c r="FT4971" s="86"/>
      <c r="FU4971" s="86"/>
      <c r="FV4971" s="86"/>
      <c r="FW4971" s="86"/>
      <c r="FX4971" s="86"/>
      <c r="FY4971" s="86"/>
      <c r="FZ4971" s="86"/>
      <c r="GA4971" s="86"/>
      <c r="GB4971" s="86"/>
      <c r="GC4971" s="86"/>
      <c r="GD4971" s="86"/>
      <c r="GE4971" s="86"/>
      <c r="GF4971" s="86"/>
      <c r="GG4971" s="86"/>
      <c r="GH4971" s="86"/>
      <c r="GI4971" s="86"/>
      <c r="GJ4971" s="86"/>
      <c r="GK4971" s="86"/>
      <c r="GL4971" s="86"/>
      <c r="GM4971" s="86"/>
      <c r="GN4971" s="86"/>
      <c r="GO4971" s="86"/>
      <c r="GP4971" s="86"/>
      <c r="GQ4971" s="86"/>
      <c r="GR4971" s="86"/>
      <c r="GS4971" s="86"/>
      <c r="GT4971" s="86"/>
      <c r="GU4971" s="86"/>
      <c r="GV4971" s="86"/>
      <c r="GW4971" s="86"/>
      <c r="GX4971" s="86"/>
      <c r="GY4971" s="86"/>
      <c r="GZ4971" s="86"/>
      <c r="HA4971" s="86"/>
      <c r="HB4971" s="86"/>
      <c r="HC4971" s="86"/>
      <c r="HD4971" s="86"/>
      <c r="HE4971" s="86"/>
      <c r="HF4971" s="86"/>
      <c r="HG4971" s="86"/>
      <c r="HH4971" s="86"/>
      <c r="HI4971" s="86"/>
      <c r="HJ4971" s="86"/>
      <c r="HK4971" s="86"/>
      <c r="HL4971" s="86"/>
      <c r="HM4971" s="86"/>
      <c r="HN4971" s="86"/>
      <c r="HO4971" s="86"/>
      <c r="HP4971" s="86"/>
      <c r="HQ4971" s="86"/>
      <c r="HR4971" s="86"/>
      <c r="HS4971" s="86"/>
      <c r="HT4971" s="86"/>
      <c r="HU4971" s="86"/>
      <c r="HV4971" s="86"/>
      <c r="HW4971" s="86"/>
      <c r="HX4971" s="86"/>
      <c r="HY4971" s="86"/>
      <c r="HZ4971" s="86"/>
      <c r="IA4971" s="86"/>
      <c r="IB4971" s="86"/>
      <c r="IC4971" s="86"/>
      <c r="ID4971" s="86"/>
      <c r="IE4971" s="86"/>
      <c r="IF4971" s="86"/>
      <c r="IG4971" s="86"/>
      <c r="IH4971" s="86"/>
      <c r="II4971" s="86"/>
      <c r="IJ4971" s="86"/>
      <c r="IK4971" s="86"/>
      <c r="IL4971" s="86"/>
      <c r="IM4971" s="86"/>
      <c r="IN4971" s="86"/>
      <c r="IO4971" s="86"/>
      <c r="IP4971" s="86"/>
      <c r="IQ4971" s="86"/>
      <c r="IR4971" s="86"/>
      <c r="IS4971" s="86"/>
      <c r="IT4971" s="86"/>
      <c r="IU4971" s="86"/>
      <c r="IV4971" s="86"/>
    </row>
    <row r="4972" spans="1:256" s="21" customFormat="1">
      <c r="A4972" s="10"/>
      <c r="B4972" s="8"/>
      <c r="C4972" s="8"/>
      <c r="D4972" s="82"/>
      <c r="E4972" s="266"/>
      <c r="F4972" s="261"/>
      <c r="G4972" s="71"/>
      <c r="H4972" s="72"/>
      <c r="I4972" s="69"/>
      <c r="J4972" s="69"/>
      <c r="K4972" s="69"/>
      <c r="L4972" s="69"/>
      <c r="M4972" s="69"/>
      <c r="N4972" s="69"/>
      <c r="O4972" s="69"/>
      <c r="P4972" s="69"/>
      <c r="Q4972" s="69"/>
      <c r="R4972" s="69"/>
      <c r="S4972" s="69"/>
      <c r="T4972" s="69"/>
      <c r="U4972" s="69"/>
      <c r="V4972" s="69"/>
      <c r="W4972" s="69"/>
      <c r="X4972" s="71"/>
      <c r="Y4972" s="69"/>
      <c r="Z4972" s="73"/>
      <c r="AA4972" s="73"/>
      <c r="AB4972" s="69"/>
      <c r="AC4972" s="69"/>
      <c r="AD4972" s="69"/>
      <c r="AE4972" s="69"/>
      <c r="AF4972" s="69"/>
      <c r="AG4972" s="69"/>
      <c r="AH4972" s="69"/>
      <c r="AI4972" s="69"/>
      <c r="AJ4972" s="69"/>
      <c r="AK4972" s="69"/>
      <c r="AL4972" s="69"/>
      <c r="AM4972" s="69"/>
      <c r="AN4972" s="69"/>
      <c r="AO4972" s="69"/>
      <c r="AP4972" s="70"/>
      <c r="AQ4972" s="70"/>
      <c r="AR4972" s="76"/>
      <c r="AS4972" s="60"/>
      <c r="AT4972" s="60"/>
      <c r="AU4972" s="60"/>
    </row>
    <row r="4973" spans="1:256" s="21" customFormat="1">
      <c r="A4973" s="10"/>
      <c r="B4973" s="8"/>
      <c r="C4973" s="8"/>
      <c r="D4973" s="82"/>
      <c r="E4973" s="33"/>
      <c r="F4973" s="261"/>
      <c r="G4973" s="71"/>
      <c r="H4973" s="283"/>
      <c r="I4973" s="33"/>
      <c r="J4973" s="33"/>
      <c r="K4973" s="33"/>
      <c r="L4973" s="33"/>
      <c r="M4973" s="33"/>
      <c r="N4973" s="33"/>
      <c r="O4973" s="33"/>
      <c r="P4973" s="33"/>
      <c r="Q4973" s="33"/>
      <c r="R4973" s="33"/>
      <c r="S4973" s="33"/>
      <c r="T4973" s="33"/>
      <c r="U4973" s="33"/>
      <c r="V4973" s="33"/>
      <c r="W4973" s="33"/>
      <c r="X4973" s="282"/>
      <c r="Y4973" s="69"/>
      <c r="Z4973" s="284"/>
      <c r="AA4973" s="284"/>
      <c r="AB4973" s="33"/>
      <c r="AC4973" s="33"/>
      <c r="AD4973" s="33"/>
      <c r="AE4973" s="33"/>
      <c r="AF4973" s="33"/>
      <c r="AG4973" s="33"/>
      <c r="AH4973" s="33"/>
      <c r="AI4973" s="33"/>
      <c r="AJ4973" s="33"/>
      <c r="AK4973" s="33"/>
      <c r="AL4973" s="33"/>
      <c r="AM4973" s="33"/>
      <c r="AN4973" s="33"/>
      <c r="AO4973" s="69"/>
      <c r="AP4973" s="70"/>
      <c r="AQ4973" s="70"/>
      <c r="AR4973" s="76"/>
      <c r="AS4973" s="60"/>
      <c r="AT4973" s="60"/>
      <c r="AU4973" s="60"/>
    </row>
    <row r="4974" spans="1:256" s="45" customFormat="1">
      <c r="A4974" s="12"/>
      <c r="B4974" s="9">
        <v>6</v>
      </c>
      <c r="C4974" s="9" t="s">
        <v>19</v>
      </c>
      <c r="D4974" s="81" t="s">
        <v>7</v>
      </c>
      <c r="E4974" s="31">
        <v>0</v>
      </c>
      <c r="F4974" s="31">
        <f t="shared" ref="F4974:V4974" si="517">SUM(F4975:F4976)</f>
        <v>0</v>
      </c>
      <c r="G4974" s="31">
        <f t="shared" si="517"/>
        <v>0</v>
      </c>
      <c r="H4974" s="31">
        <f t="shared" si="517"/>
        <v>0</v>
      </c>
      <c r="I4974" s="31">
        <f t="shared" si="517"/>
        <v>0</v>
      </c>
      <c r="J4974" s="31">
        <f t="shared" si="517"/>
        <v>0</v>
      </c>
      <c r="K4974" s="31">
        <f t="shared" si="517"/>
        <v>0</v>
      </c>
      <c r="L4974" s="31">
        <f t="shared" si="517"/>
        <v>0</v>
      </c>
      <c r="M4974" s="31">
        <f t="shared" si="517"/>
        <v>0</v>
      </c>
      <c r="N4974" s="31">
        <f t="shared" si="517"/>
        <v>0</v>
      </c>
      <c r="O4974" s="31">
        <f t="shared" si="517"/>
        <v>0</v>
      </c>
      <c r="P4974" s="31">
        <f t="shared" si="517"/>
        <v>0</v>
      </c>
      <c r="Q4974" s="31">
        <f t="shared" si="517"/>
        <v>0</v>
      </c>
      <c r="R4974" s="31">
        <f t="shared" si="517"/>
        <v>0</v>
      </c>
      <c r="S4974" s="31">
        <f t="shared" si="517"/>
        <v>0</v>
      </c>
      <c r="T4974" s="31">
        <f t="shared" si="517"/>
        <v>0</v>
      </c>
      <c r="U4974" s="31">
        <f t="shared" si="517"/>
        <v>0</v>
      </c>
      <c r="V4974" s="31">
        <f t="shared" si="517"/>
        <v>0</v>
      </c>
      <c r="W4974" s="31">
        <f>SUM(O4974:V4974)</f>
        <v>0</v>
      </c>
      <c r="X4974" s="31">
        <f>SUM(X4975:X4976)</f>
        <v>0</v>
      </c>
      <c r="Y4974" s="31">
        <f>H4974+I4974+J4974+K4974+L4974+M4974+N4974+W4974+X4974</f>
        <v>0</v>
      </c>
      <c r="Z4974" s="31">
        <f t="shared" ref="Z4974:AK4974" si="518">SUM(Z4975:Z4976)</f>
        <v>0</v>
      </c>
      <c r="AA4974" s="31">
        <f t="shared" si="518"/>
        <v>0</v>
      </c>
      <c r="AB4974" s="31">
        <f t="shared" si="518"/>
        <v>0</v>
      </c>
      <c r="AC4974" s="31">
        <f t="shared" si="518"/>
        <v>0</v>
      </c>
      <c r="AD4974" s="31">
        <f t="shared" si="518"/>
        <v>0</v>
      </c>
      <c r="AE4974" s="31">
        <f t="shared" si="518"/>
        <v>0</v>
      </c>
      <c r="AF4974" s="31">
        <f t="shared" si="518"/>
        <v>0</v>
      </c>
      <c r="AG4974" s="31">
        <f t="shared" si="518"/>
        <v>0</v>
      </c>
      <c r="AH4974" s="31">
        <f t="shared" si="518"/>
        <v>0</v>
      </c>
      <c r="AI4974" s="31">
        <f t="shared" si="518"/>
        <v>0</v>
      </c>
      <c r="AJ4974" s="31">
        <f t="shared" si="518"/>
        <v>0</v>
      </c>
      <c r="AK4974" s="31">
        <f t="shared" si="518"/>
        <v>0</v>
      </c>
      <c r="AL4974" s="31">
        <f>SUM(AD4974:AK4974)</f>
        <v>0</v>
      </c>
      <c r="AM4974" s="31">
        <f>SUM(AM4975:AM4976)</f>
        <v>0</v>
      </c>
      <c r="AN4974" s="31">
        <f>SUM(AN4975:AN4976)</f>
        <v>0</v>
      </c>
      <c r="AO4974" s="31">
        <f>Z4974+AA4974+AB4974+AC4974+AL4974+AM4974+AN4974</f>
        <v>0</v>
      </c>
      <c r="AP4974" s="32">
        <f>E4974+Y4974-AO4974</f>
        <v>0</v>
      </c>
      <c r="AQ4974" s="32"/>
      <c r="AR4974" s="28"/>
      <c r="AS4974" s="29">
        <f>E4974+H4974+I4974+J4974+K4974+L4974+M4974+N4974+W4974+X4974-Z4974-AB4974-AL4974-AC4974-AM4974-AN4974</f>
        <v>0</v>
      </c>
      <c r="AT4974" s="29">
        <f>AP4974-AS4974</f>
        <v>0</v>
      </c>
      <c r="AU4974" s="29">
        <f>E4974</f>
        <v>0</v>
      </c>
      <c r="AV4974" s="86">
        <f>AS4974-AU4974</f>
        <v>0</v>
      </c>
      <c r="AW4974" s="86">
        <f>Y4974-AO4974</f>
        <v>0</v>
      </c>
      <c r="AX4974" s="86">
        <f>AV4974-AW4974</f>
        <v>0</v>
      </c>
      <c r="AY4974" s="86"/>
      <c r="AZ4974" s="398"/>
      <c r="BA4974" s="86"/>
      <c r="BB4974" s="86"/>
      <c r="BC4974" s="86"/>
      <c r="BD4974" s="86"/>
      <c r="BE4974" s="86"/>
      <c r="BF4974" s="86"/>
      <c r="BG4974" s="86"/>
      <c r="BH4974" s="86"/>
      <c r="BI4974" s="86"/>
      <c r="BJ4974" s="86"/>
      <c r="BK4974" s="86"/>
      <c r="BL4974" s="86"/>
      <c r="BM4974" s="86"/>
      <c r="BN4974" s="86"/>
      <c r="BO4974" s="86"/>
      <c r="BP4974" s="86"/>
      <c r="BQ4974" s="86"/>
      <c r="BR4974" s="86"/>
      <c r="BS4974" s="86"/>
      <c r="BT4974" s="86"/>
      <c r="BU4974" s="86"/>
      <c r="BV4974" s="86"/>
      <c r="BW4974" s="86"/>
      <c r="BX4974" s="86"/>
      <c r="BY4974" s="86"/>
      <c r="BZ4974" s="86"/>
      <c r="CA4974" s="86"/>
      <c r="CB4974" s="86"/>
      <c r="CC4974" s="86"/>
      <c r="CD4974" s="86"/>
      <c r="CE4974" s="86"/>
      <c r="CF4974" s="86"/>
      <c r="CG4974" s="86"/>
      <c r="CH4974" s="86"/>
      <c r="CI4974" s="86"/>
      <c r="CJ4974" s="86"/>
      <c r="CK4974" s="86"/>
      <c r="CL4974" s="86"/>
      <c r="CM4974" s="86"/>
      <c r="CN4974" s="86"/>
      <c r="CO4974" s="86"/>
      <c r="CP4974" s="86"/>
      <c r="CQ4974" s="86"/>
      <c r="CR4974" s="86"/>
      <c r="CS4974" s="86"/>
      <c r="CT4974" s="86"/>
      <c r="CU4974" s="86"/>
      <c r="CV4974" s="86"/>
      <c r="CW4974" s="86"/>
      <c r="CX4974" s="86"/>
      <c r="CY4974" s="86"/>
      <c r="CZ4974" s="86"/>
      <c r="DA4974" s="86"/>
      <c r="DB4974" s="86"/>
      <c r="DC4974" s="86"/>
      <c r="DD4974" s="86"/>
      <c r="DE4974" s="86"/>
      <c r="DF4974" s="86"/>
      <c r="DG4974" s="86"/>
      <c r="DH4974" s="86"/>
      <c r="DI4974" s="86"/>
      <c r="DJ4974" s="86"/>
      <c r="DK4974" s="86"/>
      <c r="DL4974" s="86"/>
      <c r="DM4974" s="86"/>
      <c r="DN4974" s="86"/>
      <c r="DO4974" s="86"/>
      <c r="DP4974" s="86"/>
      <c r="DQ4974" s="86"/>
      <c r="DR4974" s="86"/>
      <c r="DS4974" s="86"/>
      <c r="DT4974" s="86"/>
      <c r="DU4974" s="86"/>
      <c r="DV4974" s="86"/>
      <c r="DW4974" s="86"/>
      <c r="DX4974" s="86"/>
      <c r="DY4974" s="86"/>
      <c r="DZ4974" s="86"/>
      <c r="EA4974" s="86"/>
      <c r="EB4974" s="86"/>
      <c r="EC4974" s="86"/>
      <c r="ED4974" s="86"/>
      <c r="EE4974" s="86"/>
      <c r="EF4974" s="86"/>
      <c r="EG4974" s="86"/>
      <c r="EH4974" s="86"/>
      <c r="EI4974" s="86"/>
      <c r="EJ4974" s="86"/>
      <c r="EK4974" s="86"/>
      <c r="EL4974" s="86"/>
      <c r="EM4974" s="86"/>
      <c r="EN4974" s="86"/>
      <c r="EO4974" s="86"/>
      <c r="EP4974" s="86"/>
      <c r="EQ4974" s="86"/>
      <c r="ER4974" s="86"/>
      <c r="ES4974" s="86"/>
      <c r="ET4974" s="86"/>
      <c r="EU4974" s="86"/>
      <c r="EV4974" s="86"/>
      <c r="EW4974" s="86"/>
      <c r="EX4974" s="86"/>
      <c r="EY4974" s="86"/>
      <c r="EZ4974" s="86"/>
      <c r="FA4974" s="86"/>
      <c r="FB4974" s="86"/>
      <c r="FC4974" s="86"/>
      <c r="FD4974" s="86"/>
      <c r="FE4974" s="86"/>
      <c r="FF4974" s="86"/>
      <c r="FG4974" s="86"/>
      <c r="FH4974" s="86"/>
      <c r="FI4974" s="86"/>
      <c r="FJ4974" s="86"/>
      <c r="FK4974" s="86"/>
      <c r="FL4974" s="86"/>
      <c r="FM4974" s="86"/>
      <c r="FN4974" s="86"/>
      <c r="FO4974" s="86"/>
      <c r="FP4974" s="86"/>
      <c r="FQ4974" s="86"/>
      <c r="FR4974" s="86"/>
      <c r="FS4974" s="86"/>
      <c r="FT4974" s="86"/>
      <c r="FU4974" s="86"/>
      <c r="FV4974" s="86"/>
      <c r="FW4974" s="86"/>
      <c r="FX4974" s="86"/>
      <c r="FY4974" s="86"/>
      <c r="FZ4974" s="86"/>
      <c r="GA4974" s="86"/>
      <c r="GB4974" s="86"/>
      <c r="GC4974" s="86"/>
      <c r="GD4974" s="86"/>
      <c r="GE4974" s="86"/>
      <c r="GF4974" s="86"/>
      <c r="GG4974" s="86"/>
      <c r="GH4974" s="86"/>
      <c r="GI4974" s="86"/>
      <c r="GJ4974" s="86"/>
      <c r="GK4974" s="86"/>
      <c r="GL4974" s="86"/>
      <c r="GM4974" s="86"/>
      <c r="GN4974" s="86"/>
      <c r="GO4974" s="86"/>
      <c r="GP4974" s="86"/>
      <c r="GQ4974" s="86"/>
      <c r="GR4974" s="86"/>
      <c r="GS4974" s="86"/>
      <c r="GT4974" s="86"/>
      <c r="GU4974" s="86"/>
      <c r="GV4974" s="86"/>
      <c r="GW4974" s="86"/>
      <c r="GX4974" s="86"/>
      <c r="GY4974" s="86"/>
      <c r="GZ4974" s="86"/>
      <c r="HA4974" s="86"/>
      <c r="HB4974" s="86"/>
      <c r="HC4974" s="86"/>
      <c r="HD4974" s="86"/>
      <c r="HE4974" s="86"/>
      <c r="HF4974" s="86"/>
      <c r="HG4974" s="86"/>
      <c r="HH4974" s="86"/>
      <c r="HI4974" s="86"/>
      <c r="HJ4974" s="86"/>
      <c r="HK4974" s="86"/>
      <c r="HL4974" s="86"/>
      <c r="HM4974" s="86"/>
      <c r="HN4974" s="86"/>
      <c r="HO4974" s="86"/>
      <c r="HP4974" s="86"/>
      <c r="HQ4974" s="86"/>
      <c r="HR4974" s="86"/>
      <c r="HS4974" s="86"/>
      <c r="HT4974" s="86"/>
      <c r="HU4974" s="86"/>
      <c r="HV4974" s="86"/>
      <c r="HW4974" s="86"/>
      <c r="HX4974" s="86"/>
      <c r="HY4974" s="86"/>
      <c r="HZ4974" s="86"/>
      <c r="IA4974" s="86"/>
      <c r="IB4974" s="86"/>
      <c r="IC4974" s="86"/>
      <c r="ID4974" s="86"/>
      <c r="IE4974" s="86"/>
      <c r="IF4974" s="86"/>
      <c r="IG4974" s="86"/>
      <c r="IH4974" s="86"/>
      <c r="II4974" s="86"/>
      <c r="IJ4974" s="86"/>
      <c r="IK4974" s="86"/>
      <c r="IL4974" s="86"/>
      <c r="IM4974" s="86"/>
      <c r="IN4974" s="86"/>
      <c r="IO4974" s="86"/>
      <c r="IP4974" s="86"/>
      <c r="IQ4974" s="86"/>
      <c r="IR4974" s="86"/>
      <c r="IS4974" s="86"/>
      <c r="IT4974" s="86"/>
      <c r="IU4974" s="86"/>
      <c r="IV4974" s="86"/>
    </row>
    <row r="4975" spans="1:256" s="21" customFormat="1">
      <c r="A4975" s="13"/>
      <c r="B4975" s="8"/>
      <c r="C4975" s="8"/>
      <c r="D4975" s="113"/>
      <c r="E4975" s="33"/>
      <c r="F4975" s="34"/>
      <c r="G4975" s="63"/>
      <c r="H4975" s="67"/>
      <c r="I4975" s="34"/>
      <c r="J4975" s="34"/>
      <c r="K4975" s="34"/>
      <c r="L4975" s="34"/>
      <c r="M4975" s="34"/>
      <c r="N4975" s="34"/>
      <c r="O4975" s="34"/>
      <c r="P4975" s="34"/>
      <c r="Q4975" s="34"/>
      <c r="R4975" s="34"/>
      <c r="S4975" s="34"/>
      <c r="T4975" s="34"/>
      <c r="U4975" s="34"/>
      <c r="V4975" s="34"/>
      <c r="W4975" s="34"/>
      <c r="X4975" s="63"/>
      <c r="Y4975" s="34"/>
      <c r="Z4975" s="65"/>
      <c r="AA4975" s="65"/>
      <c r="AB4975" s="34"/>
      <c r="AC4975" s="34"/>
      <c r="AD4975" s="34"/>
      <c r="AE4975" s="34"/>
      <c r="AF4975" s="34"/>
      <c r="AG4975" s="34"/>
      <c r="AH4975" s="34"/>
      <c r="AI4975" s="34"/>
      <c r="AJ4975" s="34"/>
      <c r="AK4975" s="34"/>
      <c r="AL4975" s="34"/>
      <c r="AM4975" s="34"/>
      <c r="AN4975" s="34"/>
      <c r="AO4975" s="34"/>
      <c r="AP4975" s="34"/>
      <c r="AQ4975" s="34"/>
      <c r="AR4975" s="28"/>
      <c r="AS4975" s="29"/>
      <c r="AT4975" s="29"/>
      <c r="AU4975" s="29"/>
      <c r="AV4975" s="402"/>
      <c r="AW4975" s="402"/>
      <c r="AX4975" s="402"/>
      <c r="AY4975" s="402"/>
      <c r="AZ4975" s="402"/>
      <c r="BA4975" s="402"/>
      <c r="BB4975" s="402"/>
      <c r="BC4975" s="402"/>
      <c r="BD4975" s="402"/>
      <c r="BE4975" s="402"/>
      <c r="BF4975" s="402"/>
      <c r="BG4975" s="402"/>
      <c r="BH4975" s="402"/>
      <c r="BI4975" s="402"/>
      <c r="BJ4975" s="402"/>
      <c r="BK4975" s="402"/>
      <c r="BL4975" s="402"/>
      <c r="BM4975" s="402"/>
      <c r="BN4975" s="402"/>
      <c r="BO4975" s="402"/>
      <c r="BP4975" s="402"/>
      <c r="BQ4975" s="402"/>
      <c r="BR4975" s="402"/>
      <c r="BS4975" s="402"/>
      <c r="BT4975" s="402"/>
      <c r="BU4975" s="402"/>
      <c r="BV4975" s="402"/>
      <c r="BW4975" s="402"/>
      <c r="BX4975" s="402"/>
      <c r="BY4975" s="402"/>
      <c r="BZ4975" s="402"/>
      <c r="CA4975" s="402"/>
      <c r="CB4975" s="402"/>
      <c r="CC4975" s="402"/>
      <c r="CD4975" s="402"/>
      <c r="CE4975" s="402"/>
      <c r="CF4975" s="402"/>
      <c r="CG4975" s="402"/>
      <c r="CH4975" s="402"/>
      <c r="CI4975" s="402"/>
      <c r="CJ4975" s="402"/>
      <c r="CK4975" s="402"/>
      <c r="CL4975" s="402"/>
      <c r="CM4975" s="402"/>
      <c r="CN4975" s="402"/>
      <c r="CO4975" s="402"/>
      <c r="CP4975" s="402"/>
      <c r="CQ4975" s="402"/>
      <c r="CR4975" s="402"/>
      <c r="CS4975" s="402"/>
      <c r="CT4975" s="402"/>
      <c r="CU4975" s="402"/>
      <c r="CV4975" s="402"/>
      <c r="CW4975" s="402"/>
      <c r="CX4975" s="402"/>
      <c r="CY4975" s="402"/>
      <c r="CZ4975" s="402"/>
      <c r="DA4975" s="402"/>
      <c r="DB4975" s="402"/>
      <c r="DC4975" s="402"/>
      <c r="DD4975" s="402"/>
      <c r="DE4975" s="402"/>
      <c r="DF4975" s="402"/>
      <c r="DG4975" s="402"/>
      <c r="DH4975" s="402"/>
      <c r="DI4975" s="402"/>
      <c r="DJ4975" s="402"/>
      <c r="DK4975" s="402"/>
      <c r="DL4975" s="402"/>
      <c r="DM4975" s="402"/>
      <c r="DN4975" s="402"/>
      <c r="DO4975" s="402"/>
      <c r="DP4975" s="402"/>
      <c r="DQ4975" s="402"/>
      <c r="DR4975" s="402"/>
      <c r="DS4975" s="402"/>
      <c r="DT4975" s="402"/>
      <c r="DU4975" s="402"/>
      <c r="DV4975" s="402"/>
      <c r="DW4975" s="402"/>
      <c r="DX4975" s="402"/>
      <c r="DY4975" s="402"/>
      <c r="DZ4975" s="402"/>
      <c r="EA4975" s="402"/>
      <c r="EB4975" s="402"/>
      <c r="EC4975" s="402"/>
      <c r="ED4975" s="402"/>
      <c r="EE4975" s="402"/>
      <c r="EF4975" s="402"/>
      <c r="EG4975" s="402"/>
      <c r="EH4975" s="402"/>
      <c r="EI4975" s="402"/>
      <c r="EJ4975" s="402"/>
      <c r="EK4975" s="402"/>
      <c r="EL4975" s="402"/>
      <c r="EM4975" s="402"/>
      <c r="EN4975" s="402"/>
      <c r="EO4975" s="402"/>
      <c r="EP4975" s="402"/>
      <c r="EQ4975" s="402"/>
      <c r="ER4975" s="402"/>
      <c r="ES4975" s="402"/>
      <c r="ET4975" s="402"/>
      <c r="EU4975" s="402"/>
      <c r="EV4975" s="402"/>
      <c r="EW4975" s="402"/>
      <c r="EX4975" s="402"/>
      <c r="EY4975" s="402"/>
      <c r="EZ4975" s="402"/>
      <c r="FA4975" s="402"/>
      <c r="FB4975" s="402"/>
      <c r="FC4975" s="402"/>
      <c r="FD4975" s="402"/>
      <c r="FE4975" s="402"/>
      <c r="FF4975" s="402"/>
      <c r="FG4975" s="402"/>
      <c r="FH4975" s="402"/>
      <c r="FI4975" s="402"/>
      <c r="FJ4975" s="402"/>
      <c r="FK4975" s="402"/>
      <c r="FL4975" s="402"/>
      <c r="FM4975" s="402"/>
      <c r="FN4975" s="402"/>
      <c r="FO4975" s="402"/>
      <c r="FP4975" s="402"/>
      <c r="FQ4975" s="402"/>
      <c r="FR4975" s="402"/>
      <c r="FS4975" s="402"/>
      <c r="FT4975" s="402"/>
      <c r="FU4975" s="402"/>
      <c r="FV4975" s="402"/>
      <c r="FW4975" s="402"/>
      <c r="FX4975" s="402"/>
      <c r="FY4975" s="402"/>
      <c r="FZ4975" s="402"/>
      <c r="GA4975" s="402"/>
      <c r="GB4975" s="402"/>
      <c r="GC4975" s="402"/>
      <c r="GD4975" s="402"/>
      <c r="GE4975" s="402"/>
      <c r="GF4975" s="402"/>
      <c r="GG4975" s="402"/>
      <c r="GH4975" s="402"/>
      <c r="GI4975" s="402"/>
      <c r="GJ4975" s="402"/>
      <c r="GK4975" s="402"/>
      <c r="GL4975" s="402"/>
      <c r="GM4975" s="402"/>
      <c r="GN4975" s="402"/>
      <c r="GO4975" s="402"/>
      <c r="GP4975" s="402"/>
      <c r="GQ4975" s="402"/>
      <c r="GR4975" s="402"/>
      <c r="GS4975" s="402"/>
      <c r="GT4975" s="402"/>
      <c r="GU4975" s="402"/>
      <c r="GV4975" s="402"/>
      <c r="GW4975" s="402"/>
      <c r="GX4975" s="402"/>
      <c r="GY4975" s="402"/>
      <c r="GZ4975" s="402"/>
      <c r="HA4975" s="402"/>
      <c r="HB4975" s="402"/>
      <c r="HC4975" s="402"/>
      <c r="HD4975" s="402"/>
      <c r="HE4975" s="402"/>
      <c r="HF4975" s="402"/>
      <c r="HG4975" s="402"/>
      <c r="HH4975" s="402"/>
      <c r="HI4975" s="402"/>
      <c r="HJ4975" s="402"/>
      <c r="HK4975" s="402"/>
      <c r="HL4975" s="402"/>
      <c r="HM4975" s="402"/>
      <c r="HN4975" s="402"/>
      <c r="HO4975" s="402"/>
      <c r="HP4975" s="402"/>
      <c r="HQ4975" s="402"/>
      <c r="HR4975" s="402"/>
      <c r="HS4975" s="402"/>
      <c r="HT4975" s="402"/>
      <c r="HU4975" s="402"/>
      <c r="HV4975" s="402"/>
      <c r="HW4975" s="402"/>
      <c r="HX4975" s="402"/>
      <c r="HY4975" s="402"/>
      <c r="HZ4975" s="402"/>
      <c r="IA4975" s="402"/>
      <c r="IB4975" s="402"/>
      <c r="IC4975" s="402"/>
      <c r="ID4975" s="402"/>
      <c r="IE4975" s="402"/>
      <c r="IF4975" s="402"/>
      <c r="IG4975" s="402"/>
      <c r="IH4975" s="402"/>
      <c r="II4975" s="402"/>
      <c r="IJ4975" s="402"/>
      <c r="IK4975" s="402"/>
      <c r="IL4975" s="402"/>
      <c r="IM4975" s="402"/>
      <c r="IN4975" s="402"/>
      <c r="IO4975" s="402"/>
      <c r="IP4975" s="402"/>
      <c r="IQ4975" s="402"/>
      <c r="IR4975" s="402"/>
      <c r="IS4975" s="402"/>
      <c r="IT4975" s="402"/>
      <c r="IU4975" s="402"/>
      <c r="IV4975" s="402"/>
    </row>
    <row r="4976" spans="1:256" s="21" customFormat="1">
      <c r="A4976" s="13"/>
      <c r="B4976" s="8"/>
      <c r="C4976" s="8"/>
      <c r="D4976" s="113"/>
      <c r="E4976" s="33"/>
      <c r="F4976" s="34"/>
      <c r="G4976" s="63"/>
      <c r="H4976" s="67"/>
      <c r="I4976" s="34"/>
      <c r="J4976" s="34"/>
      <c r="K4976" s="34"/>
      <c r="L4976" s="34"/>
      <c r="M4976" s="34"/>
      <c r="N4976" s="34"/>
      <c r="O4976" s="34"/>
      <c r="P4976" s="34"/>
      <c r="Q4976" s="34"/>
      <c r="R4976" s="34"/>
      <c r="S4976" s="34"/>
      <c r="T4976" s="34"/>
      <c r="U4976" s="34"/>
      <c r="V4976" s="34"/>
      <c r="W4976" s="34"/>
      <c r="X4976" s="63"/>
      <c r="Y4976" s="34"/>
      <c r="Z4976" s="65"/>
      <c r="AA4976" s="65"/>
      <c r="AB4976" s="34"/>
      <c r="AC4976" s="34"/>
      <c r="AD4976" s="34"/>
      <c r="AE4976" s="34"/>
      <c r="AF4976" s="34"/>
      <c r="AG4976" s="34"/>
      <c r="AH4976" s="34"/>
      <c r="AI4976" s="34"/>
      <c r="AJ4976" s="34"/>
      <c r="AK4976" s="34"/>
      <c r="AL4976" s="34"/>
      <c r="AM4976" s="34"/>
      <c r="AN4976" s="34"/>
      <c r="AO4976" s="34"/>
      <c r="AP4976" s="34"/>
      <c r="AQ4976" s="34"/>
      <c r="AR4976" s="28"/>
      <c r="AS4976" s="29"/>
      <c r="AT4976" s="29"/>
      <c r="AU4976" s="29"/>
      <c r="AV4976" s="402"/>
      <c r="AW4976" s="402"/>
      <c r="AX4976" s="402"/>
      <c r="AY4976" s="402"/>
      <c r="AZ4976" s="402"/>
      <c r="BA4976" s="402"/>
      <c r="BB4976" s="402"/>
      <c r="BC4976" s="402"/>
      <c r="BD4976" s="402"/>
      <c r="BE4976" s="402"/>
      <c r="BF4976" s="402"/>
      <c r="BG4976" s="402"/>
      <c r="BH4976" s="402"/>
      <c r="BI4976" s="402"/>
      <c r="BJ4976" s="402"/>
      <c r="BK4976" s="402"/>
      <c r="BL4976" s="402"/>
      <c r="BM4976" s="402"/>
      <c r="BN4976" s="402"/>
      <c r="BO4976" s="402"/>
      <c r="BP4976" s="402"/>
      <c r="BQ4976" s="402"/>
      <c r="BR4976" s="402"/>
      <c r="BS4976" s="402"/>
      <c r="BT4976" s="402"/>
      <c r="BU4976" s="402"/>
      <c r="BV4976" s="402"/>
      <c r="BW4976" s="402"/>
      <c r="BX4976" s="402"/>
      <c r="BY4976" s="402"/>
      <c r="BZ4976" s="402"/>
      <c r="CA4976" s="402"/>
      <c r="CB4976" s="402"/>
      <c r="CC4976" s="402"/>
      <c r="CD4976" s="402"/>
      <c r="CE4976" s="402"/>
      <c r="CF4976" s="402"/>
      <c r="CG4976" s="402"/>
      <c r="CH4976" s="402"/>
      <c r="CI4976" s="402"/>
      <c r="CJ4976" s="402"/>
      <c r="CK4976" s="402"/>
      <c r="CL4976" s="402"/>
      <c r="CM4976" s="402"/>
      <c r="CN4976" s="402"/>
      <c r="CO4976" s="402"/>
      <c r="CP4976" s="402"/>
      <c r="CQ4976" s="402"/>
      <c r="CR4976" s="402"/>
      <c r="CS4976" s="402"/>
      <c r="CT4976" s="402"/>
      <c r="CU4976" s="402"/>
      <c r="CV4976" s="402"/>
      <c r="CW4976" s="402"/>
      <c r="CX4976" s="402"/>
      <c r="CY4976" s="402"/>
      <c r="CZ4976" s="402"/>
      <c r="DA4976" s="402"/>
      <c r="DB4976" s="402"/>
      <c r="DC4976" s="402"/>
      <c r="DD4976" s="402"/>
      <c r="DE4976" s="402"/>
      <c r="DF4976" s="402"/>
      <c r="DG4976" s="402"/>
      <c r="DH4976" s="402"/>
      <c r="DI4976" s="402"/>
      <c r="DJ4976" s="402"/>
      <c r="DK4976" s="402"/>
      <c r="DL4976" s="402"/>
      <c r="DM4976" s="402"/>
      <c r="DN4976" s="402"/>
      <c r="DO4976" s="402"/>
      <c r="DP4976" s="402"/>
      <c r="DQ4976" s="402"/>
      <c r="DR4976" s="402"/>
      <c r="DS4976" s="402"/>
      <c r="DT4976" s="402"/>
      <c r="DU4976" s="402"/>
      <c r="DV4976" s="402"/>
      <c r="DW4976" s="402"/>
      <c r="DX4976" s="402"/>
      <c r="DY4976" s="402"/>
      <c r="DZ4976" s="402"/>
      <c r="EA4976" s="402"/>
      <c r="EB4976" s="402"/>
      <c r="EC4976" s="402"/>
      <c r="ED4976" s="402"/>
      <c r="EE4976" s="402"/>
      <c r="EF4976" s="402"/>
      <c r="EG4976" s="402"/>
      <c r="EH4976" s="402"/>
      <c r="EI4976" s="402"/>
      <c r="EJ4976" s="402"/>
      <c r="EK4976" s="402"/>
      <c r="EL4976" s="402"/>
      <c r="EM4976" s="402"/>
      <c r="EN4976" s="402"/>
      <c r="EO4976" s="402"/>
      <c r="EP4976" s="402"/>
      <c r="EQ4976" s="402"/>
      <c r="ER4976" s="402"/>
      <c r="ES4976" s="402"/>
      <c r="ET4976" s="402"/>
      <c r="EU4976" s="402"/>
      <c r="EV4976" s="402"/>
      <c r="EW4976" s="402"/>
      <c r="EX4976" s="402"/>
      <c r="EY4976" s="402"/>
      <c r="EZ4976" s="402"/>
      <c r="FA4976" s="402"/>
      <c r="FB4976" s="402"/>
      <c r="FC4976" s="402"/>
      <c r="FD4976" s="402"/>
      <c r="FE4976" s="402"/>
      <c r="FF4976" s="402"/>
      <c r="FG4976" s="402"/>
      <c r="FH4976" s="402"/>
      <c r="FI4976" s="402"/>
      <c r="FJ4976" s="402"/>
      <c r="FK4976" s="402"/>
      <c r="FL4976" s="402"/>
      <c r="FM4976" s="402"/>
      <c r="FN4976" s="402"/>
      <c r="FO4976" s="402"/>
      <c r="FP4976" s="402"/>
      <c r="FQ4976" s="402"/>
      <c r="FR4976" s="402"/>
      <c r="FS4976" s="402"/>
      <c r="FT4976" s="402"/>
      <c r="FU4976" s="402"/>
      <c r="FV4976" s="402"/>
      <c r="FW4976" s="402"/>
      <c r="FX4976" s="402"/>
      <c r="FY4976" s="402"/>
      <c r="FZ4976" s="402"/>
      <c r="GA4976" s="402"/>
      <c r="GB4976" s="402"/>
      <c r="GC4976" s="402"/>
      <c r="GD4976" s="402"/>
      <c r="GE4976" s="402"/>
      <c r="GF4976" s="402"/>
      <c r="GG4976" s="402"/>
      <c r="GH4976" s="402"/>
      <c r="GI4976" s="402"/>
      <c r="GJ4976" s="402"/>
      <c r="GK4976" s="402"/>
      <c r="GL4976" s="402"/>
      <c r="GM4976" s="402"/>
      <c r="GN4976" s="402"/>
      <c r="GO4976" s="402"/>
      <c r="GP4976" s="402"/>
      <c r="GQ4976" s="402"/>
      <c r="GR4976" s="402"/>
      <c r="GS4976" s="402"/>
      <c r="GT4976" s="402"/>
      <c r="GU4976" s="402"/>
      <c r="GV4976" s="402"/>
      <c r="GW4976" s="402"/>
      <c r="GX4976" s="402"/>
      <c r="GY4976" s="402"/>
      <c r="GZ4976" s="402"/>
      <c r="HA4976" s="402"/>
      <c r="HB4976" s="402"/>
      <c r="HC4976" s="402"/>
      <c r="HD4976" s="402"/>
      <c r="HE4976" s="402"/>
      <c r="HF4976" s="402"/>
      <c r="HG4976" s="402"/>
      <c r="HH4976" s="402"/>
      <c r="HI4976" s="402"/>
      <c r="HJ4976" s="402"/>
      <c r="HK4976" s="402"/>
      <c r="HL4976" s="402"/>
      <c r="HM4976" s="402"/>
      <c r="HN4976" s="402"/>
      <c r="HO4976" s="402"/>
      <c r="HP4976" s="402"/>
      <c r="HQ4976" s="402"/>
      <c r="HR4976" s="402"/>
      <c r="HS4976" s="402"/>
      <c r="HT4976" s="402"/>
      <c r="HU4976" s="402"/>
      <c r="HV4976" s="402"/>
      <c r="HW4976" s="402"/>
      <c r="HX4976" s="402"/>
      <c r="HY4976" s="402"/>
      <c r="HZ4976" s="402"/>
      <c r="IA4976" s="402"/>
      <c r="IB4976" s="402"/>
      <c r="IC4976" s="402"/>
      <c r="ID4976" s="402"/>
      <c r="IE4976" s="402"/>
      <c r="IF4976" s="402"/>
      <c r="IG4976" s="402"/>
      <c r="IH4976" s="402"/>
      <c r="II4976" s="402"/>
      <c r="IJ4976" s="402"/>
      <c r="IK4976" s="402"/>
      <c r="IL4976" s="402"/>
      <c r="IM4976" s="402"/>
      <c r="IN4976" s="402"/>
      <c r="IO4976" s="402"/>
      <c r="IP4976" s="402"/>
      <c r="IQ4976" s="402"/>
      <c r="IR4976" s="402"/>
      <c r="IS4976" s="402"/>
      <c r="IT4976" s="402"/>
      <c r="IU4976" s="402"/>
      <c r="IV4976" s="402"/>
    </row>
    <row r="4977" spans="1:256" s="15" customFormat="1">
      <c r="A4977" s="14"/>
      <c r="B4977" s="11">
        <v>7</v>
      </c>
      <c r="C4977" s="11"/>
      <c r="D4977" s="85" t="s">
        <v>8</v>
      </c>
      <c r="E4977" s="31">
        <v>46075000</v>
      </c>
      <c r="F4977" s="31">
        <f t="shared" ref="F4977:V4977" si="519">SUM(F4978:F4980)</f>
        <v>0</v>
      </c>
      <c r="G4977" s="31">
        <f t="shared" si="519"/>
        <v>0</v>
      </c>
      <c r="H4977" s="31">
        <f t="shared" si="519"/>
        <v>0</v>
      </c>
      <c r="I4977" s="31">
        <f t="shared" si="519"/>
        <v>0</v>
      </c>
      <c r="J4977" s="31">
        <f t="shared" si="519"/>
        <v>0</v>
      </c>
      <c r="K4977" s="31">
        <f t="shared" si="519"/>
        <v>0</v>
      </c>
      <c r="L4977" s="31">
        <f t="shared" si="519"/>
        <v>0</v>
      </c>
      <c r="M4977" s="31">
        <f t="shared" si="519"/>
        <v>0</v>
      </c>
      <c r="N4977" s="31">
        <f t="shared" si="519"/>
        <v>0</v>
      </c>
      <c r="O4977" s="31">
        <f t="shared" si="519"/>
        <v>0</v>
      </c>
      <c r="P4977" s="31">
        <f t="shared" si="519"/>
        <v>0</v>
      </c>
      <c r="Q4977" s="31">
        <f t="shared" si="519"/>
        <v>0</v>
      </c>
      <c r="R4977" s="31">
        <f t="shared" si="519"/>
        <v>0</v>
      </c>
      <c r="S4977" s="31">
        <f t="shared" si="519"/>
        <v>0</v>
      </c>
      <c r="T4977" s="31">
        <f t="shared" si="519"/>
        <v>0</v>
      </c>
      <c r="U4977" s="31">
        <f t="shared" si="519"/>
        <v>0</v>
      </c>
      <c r="V4977" s="31">
        <f t="shared" si="519"/>
        <v>0</v>
      </c>
      <c r="W4977" s="31">
        <f>SUM(O4977:V4977)</f>
        <v>0</v>
      </c>
      <c r="X4977" s="31">
        <f>SUM(X4978:X4980)</f>
        <v>0</v>
      </c>
      <c r="Y4977" s="31">
        <f>H4977+I4977+J4977+K4977+L4977+M4977+N4977+W4977+X4977</f>
        <v>0</v>
      </c>
      <c r="Z4977" s="31">
        <f t="shared" ref="Z4977:AK4977" si="520">SUM(Z4978:Z4980)</f>
        <v>0</v>
      </c>
      <c r="AA4977" s="31">
        <f t="shared" si="520"/>
        <v>0</v>
      </c>
      <c r="AB4977" s="31">
        <f t="shared" si="520"/>
        <v>0</v>
      </c>
      <c r="AC4977" s="31">
        <f t="shared" si="520"/>
        <v>0</v>
      </c>
      <c r="AD4977" s="31">
        <f t="shared" si="520"/>
        <v>0</v>
      </c>
      <c r="AE4977" s="31">
        <f t="shared" si="520"/>
        <v>0</v>
      </c>
      <c r="AF4977" s="31">
        <f t="shared" si="520"/>
        <v>0</v>
      </c>
      <c r="AG4977" s="31">
        <f t="shared" si="520"/>
        <v>0</v>
      </c>
      <c r="AH4977" s="31">
        <f t="shared" si="520"/>
        <v>0</v>
      </c>
      <c r="AI4977" s="31">
        <f t="shared" si="520"/>
        <v>0</v>
      </c>
      <c r="AJ4977" s="31">
        <f t="shared" si="520"/>
        <v>0</v>
      </c>
      <c r="AK4977" s="31">
        <f t="shared" si="520"/>
        <v>0</v>
      </c>
      <c r="AL4977" s="31">
        <f>SUM(AD4977:AK4977)</f>
        <v>0</v>
      </c>
      <c r="AM4977" s="31">
        <f>SUM(AM4978:AM4980)</f>
        <v>0</v>
      </c>
      <c r="AN4977" s="31">
        <f>SUM(AN4978:AN4980)</f>
        <v>0</v>
      </c>
      <c r="AO4977" s="31">
        <f>Z4977+AA4977+AB4977+AC4977+AL4977+AM4977+AN4977</f>
        <v>0</v>
      </c>
      <c r="AP4977" s="32">
        <f>E4977+Y4977-AO4977</f>
        <v>46075000</v>
      </c>
      <c r="AQ4977" s="32"/>
      <c r="AR4977" s="28"/>
      <c r="AS4977" s="29">
        <f>E4977+H4977+I4977+J4977+K4977+L4977+M4977+N4977+W4977+X4977-Z4977-AB4977-AL4977-AC4977-AM4977-AN4977</f>
        <v>46075000</v>
      </c>
      <c r="AT4977" s="29">
        <f>AP4977-AS4977</f>
        <v>0</v>
      </c>
      <c r="AU4977" s="29">
        <f>E4977</f>
        <v>46075000</v>
      </c>
      <c r="AV4977" s="86">
        <f>AS4977-AU4977</f>
        <v>0</v>
      </c>
      <c r="AW4977" s="86">
        <f>Y4977-AO4977</f>
        <v>0</v>
      </c>
      <c r="AX4977" s="86">
        <f>AV4977-AW4977</f>
        <v>0</v>
      </c>
      <c r="AY4977" s="21"/>
      <c r="AZ4977" s="398"/>
      <c r="BA4977" s="21"/>
      <c r="BB4977" s="21"/>
      <c r="BC4977" s="21"/>
      <c r="BD4977" s="21"/>
      <c r="BE4977" s="21"/>
      <c r="BF4977" s="21"/>
      <c r="BG4977" s="21"/>
      <c r="BH4977" s="21"/>
      <c r="BI4977" s="21"/>
      <c r="BJ4977" s="21"/>
      <c r="BK4977" s="21"/>
      <c r="BL4977" s="21"/>
      <c r="BM4977" s="21"/>
      <c r="BN4977" s="21"/>
      <c r="BO4977" s="21"/>
      <c r="BP4977" s="21"/>
      <c r="BQ4977" s="21"/>
      <c r="BR4977" s="21"/>
      <c r="BS4977" s="21"/>
      <c r="BT4977" s="21"/>
      <c r="BU4977" s="21"/>
      <c r="BV4977" s="21"/>
      <c r="BW4977" s="21"/>
      <c r="BX4977" s="21"/>
      <c r="BY4977" s="21"/>
      <c r="BZ4977" s="21"/>
      <c r="CA4977" s="21"/>
      <c r="CB4977" s="21"/>
      <c r="CC4977" s="21"/>
      <c r="CD4977" s="21"/>
      <c r="CE4977" s="21"/>
      <c r="CF4977" s="21"/>
      <c r="CG4977" s="21"/>
      <c r="CH4977" s="21"/>
      <c r="CI4977" s="21"/>
      <c r="CJ4977" s="21"/>
      <c r="CK4977" s="21"/>
      <c r="CL4977" s="21"/>
      <c r="CM4977" s="21"/>
      <c r="CN4977" s="21"/>
      <c r="CO4977" s="21"/>
      <c r="CP4977" s="21"/>
      <c r="CQ4977" s="21"/>
      <c r="CR4977" s="21"/>
      <c r="CS4977" s="21"/>
      <c r="CT4977" s="21"/>
      <c r="CU4977" s="21"/>
      <c r="CV4977" s="21"/>
      <c r="CW4977" s="21"/>
      <c r="CX4977" s="21"/>
      <c r="CY4977" s="21"/>
      <c r="CZ4977" s="21"/>
      <c r="DA4977" s="21"/>
      <c r="DB4977" s="21"/>
      <c r="DC4977" s="21"/>
      <c r="DD4977" s="21"/>
      <c r="DE4977" s="21"/>
      <c r="DF4977" s="21"/>
      <c r="DG4977" s="21"/>
      <c r="DH4977" s="21"/>
      <c r="DI4977" s="21"/>
      <c r="DJ4977" s="21"/>
      <c r="DK4977" s="21"/>
      <c r="DL4977" s="21"/>
      <c r="DM4977" s="21"/>
      <c r="DN4977" s="21"/>
      <c r="DO4977" s="21"/>
      <c r="DP4977" s="21"/>
      <c r="DQ4977" s="21"/>
      <c r="DR4977" s="21"/>
      <c r="DS4977" s="21"/>
      <c r="DT4977" s="21"/>
      <c r="DU4977" s="21"/>
      <c r="DV4977" s="21"/>
      <c r="DW4977" s="21"/>
      <c r="DX4977" s="21"/>
      <c r="DY4977" s="21"/>
      <c r="DZ4977" s="21"/>
      <c r="EA4977" s="21"/>
      <c r="EB4977" s="21"/>
      <c r="EC4977" s="21"/>
      <c r="ED4977" s="21"/>
      <c r="EE4977" s="21"/>
      <c r="EF4977" s="21"/>
      <c r="EG4977" s="21"/>
      <c r="EH4977" s="21"/>
      <c r="EI4977" s="21"/>
      <c r="EJ4977" s="21"/>
      <c r="EK4977" s="21"/>
      <c r="EL4977" s="21"/>
      <c r="EM4977" s="21"/>
      <c r="EN4977" s="21"/>
      <c r="EO4977" s="21"/>
      <c r="EP4977" s="21"/>
      <c r="EQ4977" s="21"/>
      <c r="ER4977" s="21"/>
      <c r="ES4977" s="21"/>
      <c r="ET4977" s="21"/>
      <c r="EU4977" s="21"/>
      <c r="EV4977" s="21"/>
      <c r="EW4977" s="21"/>
      <c r="EX4977" s="21"/>
      <c r="EY4977" s="21"/>
      <c r="EZ4977" s="21"/>
      <c r="FA4977" s="21"/>
      <c r="FB4977" s="21"/>
      <c r="FC4977" s="21"/>
      <c r="FD4977" s="21"/>
      <c r="FE4977" s="21"/>
      <c r="FF4977" s="21"/>
      <c r="FG4977" s="21"/>
      <c r="FH4977" s="21"/>
      <c r="FI4977" s="21"/>
      <c r="FJ4977" s="21"/>
      <c r="FK4977" s="21"/>
      <c r="FL4977" s="21"/>
      <c r="FM4977" s="21"/>
      <c r="FN4977" s="21"/>
      <c r="FO4977" s="21"/>
      <c r="FP4977" s="21"/>
      <c r="FQ4977" s="21"/>
      <c r="FR4977" s="21"/>
      <c r="FS4977" s="21"/>
      <c r="FT4977" s="21"/>
      <c r="FU4977" s="21"/>
      <c r="FV4977" s="21"/>
      <c r="FW4977" s="21"/>
      <c r="FX4977" s="21"/>
      <c r="FY4977" s="21"/>
      <c r="FZ4977" s="21"/>
      <c r="GA4977" s="21"/>
      <c r="GB4977" s="21"/>
      <c r="GC4977" s="21"/>
      <c r="GD4977" s="21"/>
      <c r="GE4977" s="21"/>
      <c r="GF4977" s="21"/>
      <c r="GG4977" s="21"/>
      <c r="GH4977" s="21"/>
      <c r="GI4977" s="21"/>
      <c r="GJ4977" s="21"/>
      <c r="GK4977" s="21"/>
      <c r="GL4977" s="21"/>
      <c r="GM4977" s="21"/>
      <c r="GN4977" s="21"/>
      <c r="GO4977" s="21"/>
      <c r="GP4977" s="21"/>
      <c r="GQ4977" s="21"/>
      <c r="GR4977" s="21"/>
      <c r="GS4977" s="21"/>
      <c r="GT4977" s="21"/>
      <c r="GU4977" s="21"/>
      <c r="GV4977" s="21"/>
      <c r="GW4977" s="21"/>
      <c r="GX4977" s="21"/>
      <c r="GY4977" s="21"/>
      <c r="GZ4977" s="21"/>
      <c r="HA4977" s="21"/>
      <c r="HB4977" s="21"/>
      <c r="HC4977" s="21"/>
      <c r="HD4977" s="21"/>
      <c r="HE4977" s="21"/>
      <c r="HF4977" s="21"/>
      <c r="HG4977" s="21"/>
      <c r="HH4977" s="21"/>
      <c r="HI4977" s="21"/>
      <c r="HJ4977" s="21"/>
      <c r="HK4977" s="21"/>
      <c r="HL4977" s="21"/>
      <c r="HM4977" s="21"/>
      <c r="HN4977" s="21"/>
      <c r="HO4977" s="21"/>
      <c r="HP4977" s="21"/>
      <c r="HQ4977" s="21"/>
      <c r="HR4977" s="21"/>
      <c r="HS4977" s="21"/>
      <c r="HT4977" s="21"/>
      <c r="HU4977" s="21"/>
      <c r="HV4977" s="21"/>
      <c r="HW4977" s="21"/>
      <c r="HX4977" s="21"/>
      <c r="HY4977" s="21"/>
      <c r="HZ4977" s="21"/>
      <c r="IA4977" s="21"/>
      <c r="IB4977" s="21"/>
      <c r="IC4977" s="21"/>
      <c r="ID4977" s="21"/>
      <c r="IE4977" s="21"/>
      <c r="IF4977" s="21"/>
      <c r="IG4977" s="21"/>
      <c r="IH4977" s="21"/>
      <c r="II4977" s="21"/>
      <c r="IJ4977" s="21"/>
      <c r="IK4977" s="21"/>
      <c r="IL4977" s="21"/>
      <c r="IM4977" s="21"/>
      <c r="IN4977" s="21"/>
      <c r="IO4977" s="21"/>
      <c r="IP4977" s="21"/>
      <c r="IQ4977" s="21"/>
      <c r="IR4977" s="21"/>
      <c r="IS4977" s="21"/>
      <c r="IT4977" s="21"/>
      <c r="IU4977" s="21"/>
      <c r="IV4977" s="21"/>
    </row>
    <row r="4978" spans="1:256" s="402" customFormat="1">
      <c r="A4978" s="13"/>
      <c r="B4978" s="8"/>
      <c r="C4978" s="8"/>
      <c r="D4978" s="240"/>
      <c r="E4978" s="33"/>
      <c r="F4978" s="33"/>
      <c r="G4978" s="282"/>
      <c r="H4978" s="283"/>
      <c r="I4978" s="33"/>
      <c r="J4978" s="33"/>
      <c r="K4978" s="33"/>
      <c r="L4978" s="33"/>
      <c r="M4978" s="33"/>
      <c r="N4978" s="33"/>
      <c r="O4978" s="33"/>
      <c r="P4978" s="33"/>
      <c r="Q4978" s="33"/>
      <c r="R4978" s="33"/>
      <c r="S4978" s="33"/>
      <c r="T4978" s="33"/>
      <c r="U4978" s="33"/>
      <c r="V4978" s="33"/>
      <c r="W4978" s="33"/>
      <c r="X4978" s="282"/>
      <c r="Y4978" s="33"/>
      <c r="Z4978" s="284"/>
      <c r="AA4978" s="284"/>
      <c r="AB4978" s="33"/>
      <c r="AC4978" s="33"/>
      <c r="AD4978" s="33"/>
      <c r="AE4978" s="33"/>
      <c r="AF4978" s="33"/>
      <c r="AG4978" s="33"/>
      <c r="AH4978" s="33"/>
      <c r="AI4978" s="33"/>
      <c r="AJ4978" s="33"/>
      <c r="AK4978" s="33"/>
      <c r="AL4978" s="33"/>
      <c r="AM4978" s="33"/>
      <c r="AN4978" s="33"/>
      <c r="AO4978" s="33"/>
      <c r="AP4978" s="34"/>
      <c r="AQ4978" s="34"/>
      <c r="AR4978" s="28"/>
      <c r="AS4978" s="29"/>
      <c r="AT4978" s="29"/>
      <c r="AU4978" s="29"/>
    </row>
    <row r="4979" spans="1:256" s="402" customFormat="1">
      <c r="A4979" s="13"/>
      <c r="B4979" s="8"/>
      <c r="C4979" s="8"/>
      <c r="D4979" s="240"/>
      <c r="E4979" s="33"/>
      <c r="F4979" s="33"/>
      <c r="G4979" s="282"/>
      <c r="H4979" s="283"/>
      <c r="I4979" s="33"/>
      <c r="J4979" s="33"/>
      <c r="K4979" s="33"/>
      <c r="L4979" s="33"/>
      <c r="M4979" s="33"/>
      <c r="N4979" s="33"/>
      <c r="O4979" s="33"/>
      <c r="P4979" s="33"/>
      <c r="Q4979" s="33"/>
      <c r="R4979" s="33"/>
      <c r="S4979" s="33"/>
      <c r="T4979" s="33"/>
      <c r="U4979" s="33"/>
      <c r="V4979" s="33"/>
      <c r="W4979" s="33"/>
      <c r="X4979" s="282"/>
      <c r="Y4979" s="33"/>
      <c r="Z4979" s="284"/>
      <c r="AA4979" s="284"/>
      <c r="AB4979" s="33"/>
      <c r="AC4979" s="33"/>
      <c r="AD4979" s="33"/>
      <c r="AE4979" s="33"/>
      <c r="AF4979" s="33"/>
      <c r="AG4979" s="33"/>
      <c r="AH4979" s="33"/>
      <c r="AI4979" s="33"/>
      <c r="AJ4979" s="33"/>
      <c r="AK4979" s="33"/>
      <c r="AL4979" s="33"/>
      <c r="AM4979" s="33"/>
      <c r="AN4979" s="33"/>
      <c r="AO4979" s="33"/>
      <c r="AP4979" s="34"/>
      <c r="AQ4979" s="34"/>
      <c r="AR4979" s="28"/>
      <c r="AS4979" s="29"/>
      <c r="AT4979" s="29"/>
      <c r="AU4979" s="29"/>
    </row>
    <row r="4980" spans="1:256" s="21" customFormat="1">
      <c r="A4980" s="13"/>
      <c r="B4980" s="8"/>
      <c r="C4980" s="8"/>
      <c r="D4980" s="78"/>
      <c r="E4980" s="34"/>
      <c r="F4980" s="34"/>
      <c r="G4980" s="63"/>
      <c r="H4980" s="67"/>
      <c r="I4980" s="34"/>
      <c r="J4980" s="34"/>
      <c r="K4980" s="34"/>
      <c r="L4980" s="34"/>
      <c r="M4980" s="34"/>
      <c r="N4980" s="34"/>
      <c r="O4980" s="34"/>
      <c r="P4980" s="34"/>
      <c r="Q4980" s="34"/>
      <c r="R4980" s="34"/>
      <c r="S4980" s="34"/>
      <c r="T4980" s="34"/>
      <c r="U4980" s="34"/>
      <c r="V4980" s="34"/>
      <c r="W4980" s="34"/>
      <c r="X4980" s="63"/>
      <c r="Y4980" s="34"/>
      <c r="Z4980" s="65"/>
      <c r="AA4980" s="65"/>
      <c r="AB4980" s="34"/>
      <c r="AC4980" s="34"/>
      <c r="AD4980" s="34"/>
      <c r="AE4980" s="34"/>
      <c r="AF4980" s="34"/>
      <c r="AG4980" s="34"/>
      <c r="AH4980" s="34"/>
      <c r="AI4980" s="34"/>
      <c r="AJ4980" s="34"/>
      <c r="AK4980" s="34"/>
      <c r="AL4980" s="34"/>
      <c r="AM4980" s="34"/>
      <c r="AN4980" s="34"/>
      <c r="AO4980" s="34"/>
      <c r="AP4980" s="34"/>
      <c r="AQ4980" s="34"/>
      <c r="AR4980" s="28"/>
      <c r="AS4980" s="29"/>
      <c r="AT4980" s="29"/>
      <c r="AU4980" s="29"/>
      <c r="AV4980" s="402"/>
      <c r="AW4980" s="402"/>
      <c r="AX4980" s="402"/>
      <c r="AY4980" s="402"/>
      <c r="AZ4980" s="402"/>
      <c r="BA4980" s="402"/>
      <c r="BB4980" s="402"/>
      <c r="BC4980" s="402"/>
      <c r="BD4980" s="402"/>
      <c r="BE4980" s="402"/>
      <c r="BF4980" s="402"/>
      <c r="BG4980" s="402"/>
      <c r="BH4980" s="402"/>
      <c r="BI4980" s="402"/>
      <c r="BJ4980" s="402"/>
      <c r="BK4980" s="402"/>
      <c r="BL4980" s="402"/>
      <c r="BM4980" s="402"/>
      <c r="BN4980" s="402"/>
      <c r="BO4980" s="402"/>
      <c r="BP4980" s="402"/>
      <c r="BQ4980" s="402"/>
      <c r="BR4980" s="402"/>
      <c r="BS4980" s="402"/>
      <c r="BT4980" s="402"/>
      <c r="BU4980" s="402"/>
      <c r="BV4980" s="402"/>
      <c r="BW4980" s="402"/>
      <c r="BX4980" s="402"/>
      <c r="BY4980" s="402"/>
      <c r="BZ4980" s="402"/>
      <c r="CA4980" s="402"/>
      <c r="CB4980" s="402"/>
      <c r="CC4980" s="402"/>
      <c r="CD4980" s="402"/>
      <c r="CE4980" s="402"/>
      <c r="CF4980" s="402"/>
      <c r="CG4980" s="402"/>
      <c r="CH4980" s="402"/>
      <c r="CI4980" s="402"/>
      <c r="CJ4980" s="402"/>
      <c r="CK4980" s="402"/>
      <c r="CL4980" s="402"/>
      <c r="CM4980" s="402"/>
      <c r="CN4980" s="402"/>
      <c r="CO4980" s="402"/>
      <c r="CP4980" s="402"/>
      <c r="CQ4980" s="402"/>
      <c r="CR4980" s="402"/>
      <c r="CS4980" s="402"/>
      <c r="CT4980" s="402"/>
      <c r="CU4980" s="402"/>
      <c r="CV4980" s="402"/>
      <c r="CW4980" s="402"/>
      <c r="CX4980" s="402"/>
      <c r="CY4980" s="402"/>
      <c r="CZ4980" s="402"/>
      <c r="DA4980" s="402"/>
      <c r="DB4980" s="402"/>
      <c r="DC4980" s="402"/>
      <c r="DD4980" s="402"/>
      <c r="DE4980" s="402"/>
      <c r="DF4980" s="402"/>
      <c r="DG4980" s="402"/>
      <c r="DH4980" s="402"/>
      <c r="DI4980" s="402"/>
      <c r="DJ4980" s="402"/>
      <c r="DK4980" s="402"/>
      <c r="DL4980" s="402"/>
      <c r="DM4980" s="402"/>
      <c r="DN4980" s="402"/>
      <c r="DO4980" s="402"/>
      <c r="DP4980" s="402"/>
      <c r="DQ4980" s="402"/>
      <c r="DR4980" s="402"/>
      <c r="DS4980" s="402"/>
      <c r="DT4980" s="402"/>
      <c r="DU4980" s="402"/>
      <c r="DV4980" s="402"/>
      <c r="DW4980" s="402"/>
      <c r="DX4980" s="402"/>
      <c r="DY4980" s="402"/>
      <c r="DZ4980" s="402"/>
      <c r="EA4980" s="402"/>
      <c r="EB4980" s="402"/>
      <c r="EC4980" s="402"/>
      <c r="ED4980" s="402"/>
      <c r="EE4980" s="402"/>
      <c r="EF4980" s="402"/>
      <c r="EG4980" s="402"/>
      <c r="EH4980" s="402"/>
      <c r="EI4980" s="402"/>
      <c r="EJ4980" s="402"/>
      <c r="EK4980" s="402"/>
      <c r="EL4980" s="402"/>
      <c r="EM4980" s="402"/>
      <c r="EN4980" s="402"/>
      <c r="EO4980" s="402"/>
      <c r="EP4980" s="402"/>
      <c r="EQ4980" s="402"/>
      <c r="ER4980" s="402"/>
      <c r="ES4980" s="402"/>
      <c r="ET4980" s="402"/>
      <c r="EU4980" s="402"/>
      <c r="EV4980" s="402"/>
      <c r="EW4980" s="402"/>
      <c r="EX4980" s="402"/>
      <c r="EY4980" s="402"/>
      <c r="EZ4980" s="402"/>
      <c r="FA4980" s="402"/>
      <c r="FB4980" s="402"/>
      <c r="FC4980" s="402"/>
      <c r="FD4980" s="402"/>
      <c r="FE4980" s="402"/>
      <c r="FF4980" s="402"/>
      <c r="FG4980" s="402"/>
      <c r="FH4980" s="402"/>
      <c r="FI4980" s="402"/>
      <c r="FJ4980" s="402"/>
      <c r="FK4980" s="402"/>
      <c r="FL4980" s="402"/>
      <c r="FM4980" s="402"/>
      <c r="FN4980" s="402"/>
      <c r="FO4980" s="402"/>
      <c r="FP4980" s="402"/>
      <c r="FQ4980" s="402"/>
      <c r="FR4980" s="402"/>
      <c r="FS4980" s="402"/>
      <c r="FT4980" s="402"/>
      <c r="FU4980" s="402"/>
      <c r="FV4980" s="402"/>
      <c r="FW4980" s="402"/>
      <c r="FX4980" s="402"/>
      <c r="FY4980" s="402"/>
      <c r="FZ4980" s="402"/>
      <c r="GA4980" s="402"/>
      <c r="GB4980" s="402"/>
      <c r="GC4980" s="402"/>
      <c r="GD4980" s="402"/>
      <c r="GE4980" s="402"/>
      <c r="GF4980" s="402"/>
      <c r="GG4980" s="402"/>
      <c r="GH4980" s="402"/>
      <c r="GI4980" s="402"/>
      <c r="GJ4980" s="402"/>
      <c r="GK4980" s="402"/>
      <c r="GL4980" s="402"/>
      <c r="GM4980" s="402"/>
      <c r="GN4980" s="402"/>
      <c r="GO4980" s="402"/>
      <c r="GP4980" s="402"/>
      <c r="GQ4980" s="402"/>
      <c r="GR4980" s="402"/>
      <c r="GS4980" s="402"/>
      <c r="GT4980" s="402"/>
      <c r="GU4980" s="402"/>
      <c r="GV4980" s="402"/>
      <c r="GW4980" s="402"/>
      <c r="GX4980" s="402"/>
      <c r="GY4980" s="402"/>
      <c r="GZ4980" s="402"/>
      <c r="HA4980" s="402"/>
      <c r="HB4980" s="402"/>
      <c r="HC4980" s="402"/>
      <c r="HD4980" s="402"/>
      <c r="HE4980" s="402"/>
      <c r="HF4980" s="402"/>
      <c r="HG4980" s="402"/>
      <c r="HH4980" s="402"/>
      <c r="HI4980" s="402"/>
      <c r="HJ4980" s="402"/>
      <c r="HK4980" s="402"/>
      <c r="HL4980" s="402"/>
      <c r="HM4980" s="402"/>
      <c r="HN4980" s="402"/>
      <c r="HO4980" s="402"/>
      <c r="HP4980" s="402"/>
      <c r="HQ4980" s="402"/>
      <c r="HR4980" s="402"/>
      <c r="HS4980" s="402"/>
      <c r="HT4980" s="402"/>
      <c r="HU4980" s="402"/>
      <c r="HV4980" s="402"/>
      <c r="HW4980" s="402"/>
      <c r="HX4980" s="402"/>
      <c r="HY4980" s="402"/>
      <c r="HZ4980" s="402"/>
      <c r="IA4980" s="402"/>
      <c r="IB4980" s="402"/>
      <c r="IC4980" s="402"/>
      <c r="ID4980" s="402"/>
      <c r="IE4980" s="402"/>
      <c r="IF4980" s="402"/>
      <c r="IG4980" s="402"/>
      <c r="IH4980" s="402"/>
      <c r="II4980" s="402"/>
      <c r="IJ4980" s="402"/>
      <c r="IK4980" s="402"/>
      <c r="IL4980" s="402"/>
      <c r="IM4980" s="402"/>
      <c r="IN4980" s="402"/>
      <c r="IO4980" s="402"/>
      <c r="IP4980" s="402"/>
      <c r="IQ4980" s="402"/>
      <c r="IR4980" s="402"/>
      <c r="IS4980" s="402"/>
      <c r="IT4980" s="402"/>
      <c r="IU4980" s="402"/>
      <c r="IV4980" s="402"/>
    </row>
    <row r="4981" spans="1:256" s="21" customFormat="1">
      <c r="A4981" s="14"/>
      <c r="B4981" s="11">
        <v>8</v>
      </c>
      <c r="C4981" s="11"/>
      <c r="D4981" s="77" t="s">
        <v>39</v>
      </c>
      <c r="E4981" s="31">
        <v>7454000</v>
      </c>
      <c r="F4981" s="31">
        <f t="shared" ref="F4981:V4981" si="521">SUM(F4982:F4994)</f>
        <v>0</v>
      </c>
      <c r="G4981" s="31">
        <f t="shared" si="521"/>
        <v>0</v>
      </c>
      <c r="H4981" s="31">
        <f>SUM(H4982:H4994)</f>
        <v>0</v>
      </c>
      <c r="I4981" s="31">
        <f t="shared" si="521"/>
        <v>0</v>
      </c>
      <c r="J4981" s="31">
        <f t="shared" si="521"/>
        <v>0</v>
      </c>
      <c r="K4981" s="31">
        <f t="shared" si="521"/>
        <v>0</v>
      </c>
      <c r="L4981" s="31">
        <f t="shared" si="521"/>
        <v>0</v>
      </c>
      <c r="M4981" s="31">
        <f t="shared" si="521"/>
        <v>0</v>
      </c>
      <c r="N4981" s="31">
        <f t="shared" si="521"/>
        <v>0</v>
      </c>
      <c r="O4981" s="31">
        <f t="shared" si="521"/>
        <v>0</v>
      </c>
      <c r="P4981" s="31">
        <f t="shared" si="521"/>
        <v>600000</v>
      </c>
      <c r="Q4981" s="31">
        <f t="shared" si="521"/>
        <v>0</v>
      </c>
      <c r="R4981" s="31">
        <f t="shared" si="521"/>
        <v>0</v>
      </c>
      <c r="S4981" s="31">
        <f t="shared" si="521"/>
        <v>0</v>
      </c>
      <c r="T4981" s="31">
        <f t="shared" si="521"/>
        <v>0</v>
      </c>
      <c r="U4981" s="31">
        <f t="shared" si="521"/>
        <v>0</v>
      </c>
      <c r="V4981" s="31">
        <f t="shared" si="521"/>
        <v>0</v>
      </c>
      <c r="W4981" s="31">
        <f>SUM(O4981:V4981)</f>
        <v>600000</v>
      </c>
      <c r="X4981" s="31">
        <f>SUM(X4982:X4994)</f>
        <v>0</v>
      </c>
      <c r="Y4981" s="31">
        <f>H4981+I4981+J4981+K4981+L4981+M4981+N4981+W4981+X4981</f>
        <v>600000</v>
      </c>
      <c r="Z4981" s="31">
        <f t="shared" ref="Z4981:AK4981" si="522">SUM(Z4982:Z4994)</f>
        <v>0</v>
      </c>
      <c r="AA4981" s="31">
        <f t="shared" si="522"/>
        <v>0</v>
      </c>
      <c r="AB4981" s="31">
        <f t="shared" si="522"/>
        <v>0</v>
      </c>
      <c r="AC4981" s="31">
        <f t="shared" si="522"/>
        <v>0</v>
      </c>
      <c r="AD4981" s="31">
        <f t="shared" si="522"/>
        <v>0</v>
      </c>
      <c r="AE4981" s="31">
        <f t="shared" si="522"/>
        <v>0</v>
      </c>
      <c r="AF4981" s="31">
        <f t="shared" si="522"/>
        <v>0</v>
      </c>
      <c r="AG4981" s="31">
        <f t="shared" si="522"/>
        <v>0</v>
      </c>
      <c r="AH4981" s="31">
        <f t="shared" si="522"/>
        <v>0</v>
      </c>
      <c r="AI4981" s="31">
        <f t="shared" si="522"/>
        <v>0</v>
      </c>
      <c r="AJ4981" s="31">
        <f t="shared" si="522"/>
        <v>0</v>
      </c>
      <c r="AK4981" s="31">
        <f t="shared" si="522"/>
        <v>0</v>
      </c>
      <c r="AL4981" s="31">
        <f>SUM(AD4981:AK4981)</f>
        <v>0</v>
      </c>
      <c r="AM4981" s="31">
        <f>SUM(AM4982:AM4994)</f>
        <v>0</v>
      </c>
      <c r="AN4981" s="31">
        <f>SUM(AN4982:AN4994)</f>
        <v>0</v>
      </c>
      <c r="AO4981" s="31">
        <f>Z4981+AA4981+AB4981+AC4981+AL4981+AM4981+AN4981</f>
        <v>0</v>
      </c>
      <c r="AP4981" s="32">
        <f>E4981+Y4981-AO4981</f>
        <v>8054000</v>
      </c>
      <c r="AQ4981" s="32"/>
      <c r="AR4981" s="28"/>
      <c r="AS4981" s="29">
        <f>E4981+H4981+I4981+J4981+K4981+L4981+M4981+N4981+W4981+X4981-Z4981-AB4981-AL4981-AC4981-AM4981-AN4981</f>
        <v>8054000</v>
      </c>
      <c r="AT4981" s="29">
        <f>AP4981-AS4981</f>
        <v>0</v>
      </c>
      <c r="AU4981" s="29">
        <f>E4981</f>
        <v>7454000</v>
      </c>
      <c r="AV4981" s="86">
        <f>AS4981-AU4981</f>
        <v>600000</v>
      </c>
      <c r="AW4981" s="86">
        <f>Y4981-AO4981</f>
        <v>600000</v>
      </c>
      <c r="AX4981" s="86">
        <f>AV4981-AW4981</f>
        <v>0</v>
      </c>
      <c r="AZ4981" s="398"/>
    </row>
    <row r="4982" spans="1:256" s="402" customFormat="1">
      <c r="A4982" s="13"/>
      <c r="B4982" s="8"/>
      <c r="C4982" s="8"/>
      <c r="D4982" s="323"/>
      <c r="E4982" s="33"/>
      <c r="F4982" s="33"/>
      <c r="G4982" s="282"/>
      <c r="H4982" s="283"/>
      <c r="I4982" s="33"/>
      <c r="J4982" s="33"/>
      <c r="K4982" s="33"/>
      <c r="L4982" s="33"/>
      <c r="M4982" s="33"/>
      <c r="N4982" s="33"/>
      <c r="O4982" s="33"/>
      <c r="P4982" s="33"/>
      <c r="Q4982" s="33"/>
      <c r="R4982" s="33"/>
      <c r="S4982" s="33"/>
      <c r="T4982" s="33"/>
      <c r="U4982" s="33"/>
      <c r="V4982" s="33"/>
      <c r="W4982" s="33"/>
      <c r="X4982" s="282"/>
      <c r="Y4982" s="33"/>
      <c r="Z4982" s="284"/>
      <c r="AA4982" s="284"/>
      <c r="AB4982" s="33"/>
      <c r="AC4982" s="33"/>
      <c r="AD4982" s="33"/>
      <c r="AE4982" s="33"/>
      <c r="AF4982" s="33"/>
      <c r="AG4982" s="33"/>
      <c r="AH4982" s="33"/>
      <c r="AI4982" s="33"/>
      <c r="AJ4982" s="33"/>
      <c r="AK4982" s="33"/>
      <c r="AL4982" s="33"/>
      <c r="AM4982" s="33"/>
      <c r="AN4982" s="33"/>
      <c r="AO4982" s="33"/>
      <c r="AP4982" s="34"/>
      <c r="AQ4982" s="34"/>
      <c r="AR4982" s="28"/>
      <c r="AS4982" s="29"/>
      <c r="AT4982" s="29"/>
      <c r="AU4982" s="29"/>
    </row>
    <row r="4983" spans="1:256" s="402" customFormat="1">
      <c r="A4983" s="13"/>
      <c r="B4983" s="8"/>
      <c r="C4983" s="8"/>
      <c r="D4983" s="240"/>
      <c r="E4983" s="33"/>
      <c r="F4983" s="321"/>
      <c r="G4983" s="282"/>
      <c r="H4983" s="283"/>
      <c r="I4983" s="33"/>
      <c r="K4983" s="33"/>
      <c r="L4983" s="33"/>
      <c r="M4983" s="33"/>
      <c r="N4983" s="33"/>
      <c r="O4983" s="33"/>
      <c r="P4983" s="339"/>
      <c r="Q4983" s="33"/>
      <c r="R4983" s="33"/>
      <c r="S4983" s="33"/>
      <c r="T4983" s="33"/>
      <c r="U4983" s="33"/>
      <c r="V4983" s="33"/>
      <c r="W4983" s="33"/>
      <c r="X4983" s="282"/>
      <c r="Y4983" s="33"/>
      <c r="Z4983" s="284"/>
      <c r="AA4983" s="284"/>
      <c r="AB4983" s="33"/>
      <c r="AC4983" s="33"/>
      <c r="AD4983" s="33"/>
      <c r="AE4983" s="33"/>
      <c r="AF4983" s="33"/>
      <c r="AG4983" s="33"/>
      <c r="AH4983" s="33"/>
      <c r="AI4983" s="33"/>
      <c r="AJ4983" s="33"/>
      <c r="AK4983" s="33"/>
      <c r="AL4983" s="33"/>
      <c r="AM4983" s="33"/>
      <c r="AN4983" s="33"/>
      <c r="AO4983" s="33"/>
      <c r="AP4983" s="34"/>
      <c r="AQ4983" s="34"/>
      <c r="AR4983" s="28"/>
      <c r="AS4983" s="29"/>
      <c r="AT4983" s="29"/>
      <c r="AU4983" s="29"/>
    </row>
    <row r="4984" spans="1:256" s="511" customFormat="1" ht="15">
      <c r="A4984" s="13"/>
      <c r="B4984" s="8"/>
      <c r="C4984" s="8"/>
      <c r="D4984" s="505" t="s">
        <v>558</v>
      </c>
      <c r="E4984" s="33"/>
      <c r="F4984" s="321"/>
      <c r="G4984" s="282"/>
      <c r="H4984" s="283"/>
      <c r="I4984" s="33"/>
      <c r="K4984" s="33"/>
      <c r="L4984" s="33"/>
      <c r="M4984" s="33"/>
      <c r="N4984" s="33"/>
      <c r="O4984" s="33"/>
      <c r="P4984" s="339"/>
      <c r="Q4984" s="33"/>
      <c r="R4984" s="33"/>
      <c r="S4984" s="33"/>
      <c r="T4984" s="33"/>
      <c r="U4984" s="33"/>
      <c r="V4984" s="33"/>
      <c r="W4984" s="33"/>
      <c r="X4984" s="282"/>
      <c r="Y4984" s="33"/>
      <c r="Z4984" s="284"/>
      <c r="AA4984" s="284"/>
      <c r="AB4984" s="33"/>
      <c r="AC4984" s="33"/>
      <c r="AD4984" s="33"/>
      <c r="AE4984" s="33"/>
      <c r="AF4984" s="33"/>
      <c r="AG4984" s="33"/>
      <c r="AH4984" s="33"/>
      <c r="AI4984" s="33"/>
      <c r="AJ4984" s="33"/>
      <c r="AK4984" s="33"/>
      <c r="AL4984" s="33"/>
      <c r="AM4984" s="33"/>
      <c r="AN4984" s="33"/>
      <c r="AO4984" s="33"/>
      <c r="AP4984" s="34"/>
      <c r="AQ4984" s="34"/>
      <c r="AR4984" s="28"/>
      <c r="AS4984" s="29"/>
      <c r="AT4984" s="29"/>
      <c r="AU4984" s="29"/>
    </row>
    <row r="4985" spans="1:256" s="511" customFormat="1">
      <c r="A4985" s="13"/>
      <c r="B4985" s="8"/>
      <c r="C4985" s="8"/>
      <c r="D4985" s="240" t="s">
        <v>957</v>
      </c>
      <c r="E4985" s="33"/>
      <c r="F4985" s="321"/>
      <c r="G4985" s="282"/>
      <c r="H4985" s="283"/>
      <c r="I4985" s="33"/>
      <c r="K4985" s="33"/>
      <c r="L4985" s="33"/>
      <c r="M4985" s="33"/>
      <c r="N4985" s="33"/>
      <c r="O4985" s="33"/>
      <c r="P4985" s="339">
        <v>150000</v>
      </c>
      <c r="Q4985" s="33"/>
      <c r="R4985" s="33"/>
      <c r="S4985" s="33"/>
      <c r="T4985" s="33"/>
      <c r="U4985" s="33"/>
      <c r="V4985" s="33"/>
      <c r="W4985" s="33"/>
      <c r="X4985" s="282"/>
      <c r="Y4985" s="33"/>
      <c r="Z4985" s="284"/>
      <c r="AA4985" s="284"/>
      <c r="AB4985" s="33"/>
      <c r="AC4985" s="33"/>
      <c r="AD4985" s="33"/>
      <c r="AE4985" s="33"/>
      <c r="AF4985" s="33"/>
      <c r="AG4985" s="33"/>
      <c r="AH4985" s="33"/>
      <c r="AI4985" s="33"/>
      <c r="AJ4985" s="33"/>
      <c r="AK4985" s="33"/>
      <c r="AL4985" s="33"/>
      <c r="AM4985" s="33"/>
      <c r="AN4985" s="33"/>
      <c r="AO4985" s="33"/>
      <c r="AP4985" s="34"/>
      <c r="AQ4985" s="34"/>
      <c r="AR4985" s="28"/>
      <c r="AS4985" s="29"/>
      <c r="AT4985" s="29"/>
      <c r="AU4985" s="29"/>
    </row>
    <row r="4986" spans="1:256" s="511" customFormat="1">
      <c r="A4986" s="13"/>
      <c r="B4986" s="8"/>
      <c r="C4986" s="8"/>
      <c r="D4986" s="240" t="s">
        <v>958</v>
      </c>
      <c r="E4986" s="33"/>
      <c r="F4986" s="321"/>
      <c r="G4986" s="282"/>
      <c r="H4986" s="283"/>
      <c r="I4986" s="33"/>
      <c r="K4986" s="33"/>
      <c r="L4986" s="33"/>
      <c r="M4986" s="33"/>
      <c r="N4986" s="33"/>
      <c r="O4986" s="33"/>
      <c r="P4986" s="339">
        <v>450000</v>
      </c>
      <c r="Q4986" s="33"/>
      <c r="R4986" s="33"/>
      <c r="S4986" s="33"/>
      <c r="T4986" s="33"/>
      <c r="U4986" s="33"/>
      <c r="V4986" s="33"/>
      <c r="W4986" s="33"/>
      <c r="X4986" s="282"/>
      <c r="Y4986" s="33"/>
      <c r="Z4986" s="284"/>
      <c r="AA4986" s="284"/>
      <c r="AB4986" s="33"/>
      <c r="AC4986" s="33"/>
      <c r="AD4986" s="33"/>
      <c r="AE4986" s="33"/>
      <c r="AF4986" s="33"/>
      <c r="AG4986" s="33"/>
      <c r="AH4986" s="33"/>
      <c r="AI4986" s="33"/>
      <c r="AJ4986" s="33"/>
      <c r="AK4986" s="33"/>
      <c r="AL4986" s="33"/>
      <c r="AM4986" s="33"/>
      <c r="AN4986" s="33"/>
      <c r="AO4986" s="33"/>
      <c r="AP4986" s="34"/>
      <c r="AQ4986" s="34"/>
      <c r="AR4986" s="28"/>
      <c r="AS4986" s="29"/>
      <c r="AT4986" s="29"/>
      <c r="AU4986" s="29"/>
    </row>
    <row r="4987" spans="1:256" s="511" customFormat="1">
      <c r="A4987" s="13"/>
      <c r="B4987" s="8"/>
      <c r="C4987" s="8"/>
      <c r="D4987" s="240"/>
      <c r="E4987" s="33"/>
      <c r="F4987" s="321"/>
      <c r="G4987" s="282"/>
      <c r="H4987" s="283"/>
      <c r="I4987" s="33"/>
      <c r="K4987" s="33"/>
      <c r="L4987" s="33"/>
      <c r="M4987" s="33"/>
      <c r="N4987" s="33"/>
      <c r="O4987" s="33"/>
      <c r="P4987" s="339"/>
      <c r="Q4987" s="33"/>
      <c r="R4987" s="33"/>
      <c r="S4987" s="33"/>
      <c r="T4987" s="33"/>
      <c r="U4987" s="33"/>
      <c r="V4987" s="33"/>
      <c r="W4987" s="33"/>
      <c r="X4987" s="282"/>
      <c r="Y4987" s="33"/>
      <c r="Z4987" s="284"/>
      <c r="AA4987" s="284"/>
      <c r="AB4987" s="33"/>
      <c r="AC4987" s="33"/>
      <c r="AD4987" s="33"/>
      <c r="AE4987" s="33"/>
      <c r="AF4987" s="33"/>
      <c r="AG4987" s="33"/>
      <c r="AH4987" s="33"/>
      <c r="AI4987" s="33"/>
      <c r="AJ4987" s="33"/>
      <c r="AK4987" s="33"/>
      <c r="AL4987" s="33"/>
      <c r="AM4987" s="33"/>
      <c r="AN4987" s="33"/>
      <c r="AO4987" s="33"/>
      <c r="AP4987" s="34"/>
      <c r="AQ4987" s="34"/>
      <c r="AR4987" s="28"/>
      <c r="AS4987" s="29"/>
      <c r="AT4987" s="29"/>
      <c r="AU4987" s="29"/>
    </row>
    <row r="4988" spans="1:256" s="402" customFormat="1">
      <c r="A4988" s="13"/>
      <c r="B4988" s="8"/>
      <c r="C4988" s="8"/>
      <c r="D4988" s="240"/>
      <c r="E4988" s="33"/>
      <c r="F4988" s="321"/>
      <c r="G4988" s="282"/>
      <c r="H4988" s="283"/>
      <c r="I4988" s="33"/>
      <c r="K4988" s="33"/>
      <c r="L4988" s="33"/>
      <c r="M4988" s="33"/>
      <c r="N4988" s="33"/>
      <c r="O4988" s="33"/>
      <c r="P4988" s="339"/>
      <c r="Q4988" s="33"/>
      <c r="R4988" s="33"/>
      <c r="S4988" s="33"/>
      <c r="T4988" s="33"/>
      <c r="U4988" s="33"/>
      <c r="V4988" s="33"/>
      <c r="W4988" s="33"/>
      <c r="X4988" s="282"/>
      <c r="Y4988" s="33"/>
      <c r="Z4988" s="284"/>
      <c r="AA4988" s="284"/>
      <c r="AB4988" s="33"/>
      <c r="AC4988" s="33"/>
      <c r="AD4988" s="33"/>
      <c r="AE4988" s="33"/>
      <c r="AF4988" s="33"/>
      <c r="AG4988" s="33"/>
      <c r="AH4988" s="33"/>
      <c r="AI4988" s="33"/>
      <c r="AJ4988" s="33"/>
      <c r="AK4988" s="33"/>
      <c r="AL4988" s="33"/>
      <c r="AM4988" s="33"/>
      <c r="AN4988" s="33"/>
      <c r="AO4988" s="33"/>
      <c r="AP4988" s="34"/>
      <c r="AQ4988" s="34"/>
      <c r="AR4988" s="28"/>
      <c r="AS4988" s="29"/>
      <c r="AT4988" s="29"/>
      <c r="AU4988" s="29"/>
    </row>
    <row r="4989" spans="1:256" s="402" customFormat="1">
      <c r="A4989" s="13"/>
      <c r="B4989" s="8"/>
      <c r="C4989" s="8"/>
      <c r="D4989" s="240"/>
      <c r="E4989" s="33"/>
      <c r="F4989" s="321"/>
      <c r="G4989" s="282"/>
      <c r="H4989" s="283"/>
      <c r="I4989" s="33"/>
      <c r="K4989" s="33"/>
      <c r="L4989" s="33"/>
      <c r="M4989" s="33"/>
      <c r="N4989" s="33"/>
      <c r="O4989" s="33"/>
      <c r="P4989" s="339"/>
      <c r="Q4989" s="33"/>
      <c r="R4989" s="33"/>
      <c r="S4989" s="33"/>
      <c r="T4989" s="33"/>
      <c r="U4989" s="33"/>
      <c r="V4989" s="33"/>
      <c r="W4989" s="33"/>
      <c r="X4989" s="282"/>
      <c r="Y4989" s="33"/>
      <c r="Z4989" s="284"/>
      <c r="AA4989" s="284"/>
      <c r="AB4989" s="33"/>
      <c r="AC4989" s="33"/>
      <c r="AD4989" s="33"/>
      <c r="AE4989" s="33"/>
      <c r="AF4989" s="33"/>
      <c r="AG4989" s="33"/>
      <c r="AH4989" s="33"/>
      <c r="AI4989" s="33"/>
      <c r="AJ4989" s="33"/>
      <c r="AK4989" s="33"/>
      <c r="AL4989" s="33"/>
      <c r="AM4989" s="33"/>
      <c r="AN4989" s="33"/>
      <c r="AO4989" s="33"/>
      <c r="AP4989" s="34"/>
      <c r="AQ4989" s="34"/>
      <c r="AR4989" s="28"/>
      <c r="AS4989" s="29"/>
      <c r="AT4989" s="29"/>
      <c r="AU4989" s="29"/>
    </row>
    <row r="4990" spans="1:256" s="402" customFormat="1">
      <c r="A4990" s="13"/>
      <c r="B4990" s="8"/>
      <c r="C4990" s="8"/>
      <c r="D4990" s="240"/>
      <c r="E4990" s="33"/>
      <c r="F4990" s="321"/>
      <c r="G4990" s="282"/>
      <c r="H4990" s="283"/>
      <c r="I4990" s="33"/>
      <c r="K4990" s="33"/>
      <c r="L4990" s="33"/>
      <c r="M4990" s="33"/>
      <c r="N4990" s="33"/>
      <c r="O4990" s="33"/>
      <c r="P4990" s="339"/>
      <c r="Q4990" s="33"/>
      <c r="R4990" s="33"/>
      <c r="S4990" s="33"/>
      <c r="T4990" s="33"/>
      <c r="U4990" s="33"/>
      <c r="V4990" s="33"/>
      <c r="W4990" s="33"/>
      <c r="X4990" s="282"/>
      <c r="Y4990" s="33"/>
      <c r="Z4990" s="284"/>
      <c r="AA4990" s="284"/>
      <c r="AB4990" s="33"/>
      <c r="AC4990" s="33"/>
      <c r="AD4990" s="33"/>
      <c r="AE4990" s="33"/>
      <c r="AF4990" s="33"/>
      <c r="AG4990" s="33"/>
      <c r="AH4990" s="33"/>
      <c r="AI4990" s="33"/>
      <c r="AJ4990" s="33"/>
      <c r="AK4990" s="33"/>
      <c r="AL4990" s="33"/>
      <c r="AM4990" s="33"/>
      <c r="AN4990" s="33"/>
      <c r="AO4990" s="33"/>
      <c r="AP4990" s="34"/>
      <c r="AQ4990" s="34"/>
      <c r="AR4990" s="28"/>
      <c r="AS4990" s="29"/>
      <c r="AT4990" s="29"/>
      <c r="AU4990" s="29"/>
    </row>
    <row r="4991" spans="1:256" s="402" customFormat="1">
      <c r="A4991" s="13"/>
      <c r="B4991" s="8"/>
      <c r="C4991" s="8"/>
      <c r="D4991" s="240"/>
      <c r="E4991" s="33"/>
      <c r="F4991" s="33"/>
      <c r="G4991" s="282"/>
      <c r="H4991" s="283"/>
      <c r="I4991" s="33"/>
      <c r="J4991" s="33"/>
      <c r="K4991" s="33"/>
      <c r="L4991" s="33"/>
      <c r="M4991" s="33"/>
      <c r="N4991" s="33"/>
      <c r="O4991" s="33"/>
      <c r="P4991" s="33"/>
      <c r="Q4991" s="33"/>
      <c r="R4991" s="33"/>
      <c r="S4991" s="33"/>
      <c r="T4991" s="33"/>
      <c r="U4991" s="33"/>
      <c r="V4991" s="33"/>
      <c r="W4991" s="33"/>
      <c r="X4991" s="282"/>
      <c r="Y4991" s="33"/>
      <c r="Z4991" s="284"/>
      <c r="AA4991" s="284"/>
      <c r="AB4991" s="33"/>
      <c r="AC4991" s="33"/>
      <c r="AD4991" s="33"/>
      <c r="AE4991" s="33"/>
      <c r="AF4991" s="33"/>
      <c r="AG4991" s="33"/>
      <c r="AH4991" s="33"/>
      <c r="AI4991" s="33"/>
      <c r="AJ4991" s="33"/>
      <c r="AK4991" s="33"/>
      <c r="AL4991" s="33"/>
      <c r="AM4991" s="33"/>
      <c r="AN4991" s="33"/>
      <c r="AO4991" s="33"/>
      <c r="AP4991" s="34"/>
      <c r="AQ4991" s="34"/>
      <c r="AR4991" s="28"/>
      <c r="AS4991" s="29"/>
      <c r="AT4991" s="29"/>
      <c r="AU4991" s="29"/>
    </row>
    <row r="4992" spans="1:256" s="402" customFormat="1">
      <c r="A4992" s="13"/>
      <c r="B4992" s="8"/>
      <c r="C4992" s="8"/>
      <c r="D4992" s="240"/>
      <c r="E4992" s="33"/>
      <c r="F4992" s="33"/>
      <c r="G4992" s="282"/>
      <c r="H4992" s="283"/>
      <c r="I4992" s="33"/>
      <c r="J4992" s="33"/>
      <c r="K4992" s="33"/>
      <c r="L4992" s="33"/>
      <c r="M4992" s="33"/>
      <c r="N4992" s="33"/>
      <c r="O4992" s="33"/>
      <c r="P4992" s="33"/>
      <c r="Q4992" s="33"/>
      <c r="R4992" s="33"/>
      <c r="S4992" s="33"/>
      <c r="T4992" s="33"/>
      <c r="U4992" s="33"/>
      <c r="V4992" s="33"/>
      <c r="W4992" s="33"/>
      <c r="X4992" s="282"/>
      <c r="Y4992" s="33"/>
      <c r="Z4992" s="284"/>
      <c r="AA4992" s="284"/>
      <c r="AB4992" s="33"/>
      <c r="AC4992" s="33"/>
      <c r="AD4992" s="33"/>
      <c r="AE4992" s="33"/>
      <c r="AF4992" s="33"/>
      <c r="AG4992" s="33"/>
      <c r="AH4992" s="33"/>
      <c r="AI4992" s="33"/>
      <c r="AJ4992" s="33"/>
      <c r="AK4992" s="33"/>
      <c r="AL4992" s="33"/>
      <c r="AM4992" s="33"/>
      <c r="AN4992" s="33"/>
      <c r="AO4992" s="33"/>
      <c r="AP4992" s="34"/>
      <c r="AQ4992" s="34"/>
      <c r="AR4992" s="28"/>
      <c r="AS4992" s="29"/>
      <c r="AT4992" s="29"/>
      <c r="AU4992" s="29"/>
    </row>
    <row r="4993" spans="1:256" s="402" customFormat="1">
      <c r="A4993" s="13"/>
      <c r="B4993" s="8"/>
      <c r="C4993" s="8"/>
      <c r="D4993" s="240"/>
      <c r="E4993" s="33"/>
      <c r="F4993" s="33"/>
      <c r="G4993" s="282"/>
      <c r="H4993" s="283"/>
      <c r="I4993" s="33"/>
      <c r="J4993" s="33"/>
      <c r="K4993" s="33"/>
      <c r="L4993" s="33"/>
      <c r="M4993" s="33"/>
      <c r="N4993" s="33"/>
      <c r="O4993" s="33"/>
      <c r="P4993" s="33"/>
      <c r="Q4993" s="33"/>
      <c r="R4993" s="33"/>
      <c r="S4993" s="33"/>
      <c r="T4993" s="33"/>
      <c r="U4993" s="33"/>
      <c r="V4993" s="33"/>
      <c r="W4993" s="33"/>
      <c r="X4993" s="282"/>
      <c r="Y4993" s="33"/>
      <c r="Z4993" s="284"/>
      <c r="AA4993" s="284"/>
      <c r="AB4993" s="33"/>
      <c r="AC4993" s="33"/>
      <c r="AD4993" s="33"/>
      <c r="AE4993" s="33"/>
      <c r="AF4993" s="33"/>
      <c r="AG4993" s="33"/>
      <c r="AH4993" s="33"/>
      <c r="AI4993" s="33"/>
      <c r="AJ4993" s="33"/>
      <c r="AK4993" s="33"/>
      <c r="AL4993" s="33"/>
      <c r="AM4993" s="33"/>
      <c r="AN4993" s="33"/>
      <c r="AO4993" s="33"/>
      <c r="AP4993" s="34"/>
      <c r="AQ4993" s="34"/>
      <c r="AR4993" s="28"/>
      <c r="AS4993" s="29"/>
      <c r="AT4993" s="29"/>
      <c r="AU4993" s="29"/>
    </row>
    <row r="4994" spans="1:256" s="21" customFormat="1">
      <c r="A4994" s="10"/>
      <c r="B4994" s="245"/>
      <c r="C4994" s="245"/>
      <c r="D4994" s="78"/>
      <c r="E4994" s="33"/>
      <c r="F4994" s="33"/>
      <c r="G4994" s="282"/>
      <c r="H4994" s="283"/>
      <c r="I4994" s="33"/>
      <c r="J4994" s="33"/>
      <c r="K4994" s="33"/>
      <c r="L4994" s="33"/>
      <c r="M4994" s="33"/>
      <c r="N4994" s="33"/>
      <c r="O4994" s="33"/>
      <c r="P4994" s="33"/>
      <c r="Q4994" s="33"/>
      <c r="R4994" s="33"/>
      <c r="S4994" s="33"/>
      <c r="T4994" s="33"/>
      <c r="U4994" s="33"/>
      <c r="V4994" s="33"/>
      <c r="W4994" s="33"/>
      <c r="X4994" s="282"/>
      <c r="Y4994" s="33"/>
      <c r="Z4994" s="284"/>
      <c r="AA4994" s="284"/>
      <c r="AB4994" s="33"/>
      <c r="AC4994" s="33"/>
      <c r="AD4994" s="33"/>
      <c r="AE4994" s="33"/>
      <c r="AF4994" s="33"/>
      <c r="AG4994" s="33"/>
      <c r="AH4994" s="33"/>
      <c r="AI4994" s="33"/>
      <c r="AJ4994" s="33"/>
      <c r="AK4994" s="33"/>
      <c r="AL4994" s="33"/>
      <c r="AM4994" s="33"/>
      <c r="AN4994" s="33"/>
      <c r="AO4994" s="33"/>
      <c r="AP4994" s="34"/>
      <c r="AQ4994" s="70"/>
      <c r="AR4994" s="76"/>
      <c r="AS4994" s="60"/>
      <c r="AT4994" s="60"/>
      <c r="AU4994" s="60"/>
    </row>
    <row r="4995" spans="1:256" s="21" customFormat="1" ht="19.5" customHeight="1">
      <c r="A4995" s="526">
        <v>30</v>
      </c>
      <c r="B4995" s="22" t="s">
        <v>70</v>
      </c>
      <c r="C4995" s="20"/>
      <c r="D4995" s="30"/>
      <c r="E4995" s="30">
        <f t="shared" ref="E4995:X4995" si="523">E4996+E4999+E5034+E5038+E5042+E5045+E5048+E5052</f>
        <v>2526978705</v>
      </c>
      <c r="F4995" s="30">
        <f t="shared" si="523"/>
        <v>37000000</v>
      </c>
      <c r="G4995" s="30">
        <f t="shared" si="523"/>
        <v>37000000</v>
      </c>
      <c r="H4995" s="30">
        <f t="shared" si="523"/>
        <v>37000000</v>
      </c>
      <c r="I4995" s="30">
        <f t="shared" si="523"/>
        <v>0</v>
      </c>
      <c r="J4995" s="30">
        <f t="shared" si="523"/>
        <v>0</v>
      </c>
      <c r="K4995" s="30">
        <f t="shared" si="523"/>
        <v>0</v>
      </c>
      <c r="L4995" s="30">
        <f t="shared" si="523"/>
        <v>0</v>
      </c>
      <c r="M4995" s="30">
        <f t="shared" si="523"/>
        <v>0</v>
      </c>
      <c r="N4995" s="30">
        <f t="shared" si="523"/>
        <v>0</v>
      </c>
      <c r="O4995" s="30">
        <f t="shared" si="523"/>
        <v>0</v>
      </c>
      <c r="P4995" s="30">
        <f t="shared" si="523"/>
        <v>0</v>
      </c>
      <c r="Q4995" s="30">
        <f t="shared" si="523"/>
        <v>0</v>
      </c>
      <c r="R4995" s="30">
        <f t="shared" si="523"/>
        <v>0</v>
      </c>
      <c r="S4995" s="30">
        <f t="shared" si="523"/>
        <v>0</v>
      </c>
      <c r="T4995" s="30">
        <f t="shared" si="523"/>
        <v>0</v>
      </c>
      <c r="U4995" s="30">
        <f t="shared" si="523"/>
        <v>0</v>
      </c>
      <c r="V4995" s="30">
        <f t="shared" si="523"/>
        <v>0</v>
      </c>
      <c r="W4995" s="30">
        <f t="shared" si="523"/>
        <v>0</v>
      </c>
      <c r="X4995" s="30">
        <f t="shared" si="523"/>
        <v>0</v>
      </c>
      <c r="Y4995" s="30">
        <f>H4995+I4995+J4995+K4995+L4995+M4995+N4995+W4995+X4995</f>
        <v>37000000</v>
      </c>
      <c r="Z4995" s="64">
        <f t="shared" ref="Z4995:AN4995" si="524">Z4996+Z4999+Z5034+Z5038+Z5042+Z5045+Z5048+Z5052</f>
        <v>0</v>
      </c>
      <c r="AA4995" s="64">
        <f t="shared" si="524"/>
        <v>0</v>
      </c>
      <c r="AB4995" s="30">
        <f t="shared" si="524"/>
        <v>0</v>
      </c>
      <c r="AC4995" s="30">
        <f t="shared" si="524"/>
        <v>0</v>
      </c>
      <c r="AD4995" s="30">
        <f t="shared" si="524"/>
        <v>0</v>
      </c>
      <c r="AE4995" s="30">
        <f t="shared" si="524"/>
        <v>0</v>
      </c>
      <c r="AF4995" s="30">
        <f t="shared" si="524"/>
        <v>0</v>
      </c>
      <c r="AG4995" s="30">
        <f t="shared" si="524"/>
        <v>0</v>
      </c>
      <c r="AH4995" s="30">
        <f t="shared" si="524"/>
        <v>0</v>
      </c>
      <c r="AI4995" s="30">
        <f t="shared" si="524"/>
        <v>0</v>
      </c>
      <c r="AJ4995" s="30">
        <f t="shared" si="524"/>
        <v>0</v>
      </c>
      <c r="AK4995" s="30">
        <f t="shared" si="524"/>
        <v>0</v>
      </c>
      <c r="AL4995" s="30">
        <f t="shared" si="524"/>
        <v>0</v>
      </c>
      <c r="AM4995" s="30">
        <f t="shared" si="524"/>
        <v>0</v>
      </c>
      <c r="AN4995" s="30">
        <f t="shared" si="524"/>
        <v>0</v>
      </c>
      <c r="AO4995" s="30">
        <f>Z4995+AA4995+AB4995+AC4995+AL4995+AM4995+AN4995</f>
        <v>0</v>
      </c>
      <c r="AP4995" s="30">
        <f>AP4996+AP4999+AP5034+AP5038+AP5042+AP5045+AP5048+AP5052</f>
        <v>2563978705</v>
      </c>
      <c r="AQ4995" s="30"/>
      <c r="AR4995" s="57"/>
      <c r="AS4995" s="57">
        <f>E4995+H4995+I4995+J4995+K4995+L4995+M4995+N4995+W4995+X4995-Z4995-AB4995-AL4995-AC4995-AM4995-AN4995</f>
        <v>2563978705</v>
      </c>
      <c r="AT4995" s="57"/>
      <c r="AU4995" s="57">
        <f>AU4996+AU4999+AU5034+AU5038+AU5042+AU5045+AU5048+AU5052</f>
        <v>2526978705</v>
      </c>
      <c r="AV4995" s="15">
        <f>AV4996+AV4999+AV5034+AV5038+AV5042+AV5045+AV5048+AV5052</f>
        <v>37000000</v>
      </c>
      <c r="AW4995" s="15">
        <f>AW4996+AW4999+AW5034+AW5038+AW5042+AW5045+AW5048+AW5052</f>
        <v>37000000</v>
      </c>
      <c r="AX4995" s="15">
        <f>AX4996+AX4999+AX5034+AX5038+AX5042+AX5045+AX5048+AX5052</f>
        <v>0</v>
      </c>
      <c r="AY4995" s="15"/>
      <c r="AZ4995" s="15"/>
      <c r="BA4995" s="15"/>
      <c r="BB4995" s="15"/>
      <c r="BC4995" s="15"/>
      <c r="BD4995" s="15"/>
      <c r="BE4995" s="15"/>
      <c r="BF4995" s="15"/>
      <c r="BG4995" s="15"/>
      <c r="BH4995" s="15"/>
      <c r="BI4995" s="15"/>
      <c r="BJ4995" s="15"/>
      <c r="BK4995" s="15"/>
      <c r="BL4995" s="15"/>
      <c r="BM4995" s="15"/>
      <c r="BN4995" s="15"/>
      <c r="BO4995" s="15"/>
      <c r="BP4995" s="15"/>
      <c r="BQ4995" s="15"/>
      <c r="BR4995" s="15"/>
      <c r="BS4995" s="15"/>
      <c r="BT4995" s="15"/>
      <c r="BU4995" s="15"/>
      <c r="BV4995" s="15"/>
      <c r="BW4995" s="15"/>
      <c r="BX4995" s="15"/>
      <c r="BY4995" s="15"/>
      <c r="BZ4995" s="15"/>
      <c r="CA4995" s="15"/>
      <c r="CB4995" s="15"/>
      <c r="CC4995" s="15"/>
      <c r="CD4995" s="15"/>
      <c r="CE4995" s="15"/>
      <c r="CF4995" s="15"/>
      <c r="CG4995" s="15"/>
      <c r="CH4995" s="15"/>
      <c r="CI4995" s="15"/>
      <c r="CJ4995" s="15"/>
      <c r="CK4995" s="15"/>
      <c r="CL4995" s="15"/>
      <c r="CM4995" s="15"/>
      <c r="CN4995" s="15"/>
      <c r="CO4995" s="15"/>
      <c r="CP4995" s="15"/>
      <c r="CQ4995" s="15"/>
      <c r="CR4995" s="15"/>
      <c r="CS4995" s="15"/>
      <c r="CT4995" s="15"/>
      <c r="CU4995" s="15"/>
      <c r="CV4995" s="15"/>
      <c r="CW4995" s="15"/>
      <c r="CX4995" s="15"/>
      <c r="CY4995" s="15"/>
      <c r="CZ4995" s="15"/>
      <c r="DA4995" s="15"/>
      <c r="DB4995" s="15"/>
      <c r="DC4995" s="15"/>
      <c r="DD4995" s="15"/>
      <c r="DE4995" s="15"/>
      <c r="DF4995" s="15"/>
      <c r="DG4995" s="15"/>
      <c r="DH4995" s="15"/>
      <c r="DI4995" s="15"/>
      <c r="DJ4995" s="15"/>
      <c r="DK4995" s="15"/>
      <c r="DL4995" s="15"/>
      <c r="DM4995" s="15"/>
      <c r="DN4995" s="15"/>
      <c r="DO4995" s="15"/>
      <c r="DP4995" s="15"/>
      <c r="DQ4995" s="15"/>
      <c r="DR4995" s="15"/>
      <c r="DS4995" s="15"/>
      <c r="DT4995" s="15"/>
      <c r="DU4995" s="15"/>
      <c r="DV4995" s="15"/>
      <c r="DW4995" s="15"/>
      <c r="DX4995" s="15"/>
      <c r="DY4995" s="15"/>
      <c r="DZ4995" s="15"/>
      <c r="EA4995" s="15"/>
      <c r="EB4995" s="15"/>
      <c r="EC4995" s="15"/>
      <c r="ED4995" s="15"/>
      <c r="EE4995" s="15"/>
      <c r="EF4995" s="15"/>
      <c r="EG4995" s="15"/>
      <c r="EH4995" s="15"/>
      <c r="EI4995" s="15"/>
      <c r="EJ4995" s="15"/>
      <c r="EK4995" s="15"/>
      <c r="EL4995" s="15"/>
      <c r="EM4995" s="15"/>
      <c r="EN4995" s="15"/>
      <c r="EO4995" s="15"/>
      <c r="EP4995" s="15"/>
      <c r="EQ4995" s="15"/>
      <c r="ER4995" s="15"/>
      <c r="ES4995" s="15"/>
      <c r="ET4995" s="15"/>
      <c r="EU4995" s="15"/>
      <c r="EV4995" s="15"/>
      <c r="EW4995" s="15"/>
      <c r="EX4995" s="15"/>
      <c r="EY4995" s="15"/>
      <c r="EZ4995" s="15"/>
      <c r="FA4995" s="15"/>
      <c r="FB4995" s="15"/>
      <c r="FC4995" s="15"/>
      <c r="FD4995" s="15"/>
      <c r="FE4995" s="15"/>
      <c r="FF4995" s="15"/>
      <c r="FG4995" s="15"/>
      <c r="FH4995" s="15"/>
      <c r="FI4995" s="15"/>
      <c r="FJ4995" s="15"/>
      <c r="FK4995" s="15"/>
      <c r="FL4995" s="15"/>
      <c r="FM4995" s="15"/>
      <c r="FN4995" s="15"/>
      <c r="FO4995" s="15"/>
      <c r="FP4995" s="15"/>
      <c r="FQ4995" s="15"/>
      <c r="FR4995" s="15"/>
      <c r="FS4995" s="15"/>
      <c r="FT4995" s="15"/>
      <c r="FU4995" s="15"/>
      <c r="FV4995" s="15"/>
      <c r="FW4995" s="15"/>
      <c r="FX4995" s="15"/>
      <c r="FY4995" s="15"/>
      <c r="FZ4995" s="15"/>
      <c r="GA4995" s="15"/>
      <c r="GB4995" s="15"/>
      <c r="GC4995" s="15"/>
      <c r="GD4995" s="15"/>
      <c r="GE4995" s="15"/>
      <c r="GF4995" s="15"/>
      <c r="GG4995" s="15"/>
      <c r="GH4995" s="15"/>
      <c r="GI4995" s="15"/>
      <c r="GJ4995" s="15"/>
      <c r="GK4995" s="15"/>
      <c r="GL4995" s="15"/>
      <c r="GM4995" s="15"/>
      <c r="GN4995" s="15"/>
      <c r="GO4995" s="15"/>
      <c r="GP4995" s="15"/>
      <c r="GQ4995" s="15"/>
      <c r="GR4995" s="15"/>
      <c r="GS4995" s="15"/>
      <c r="GT4995" s="15"/>
      <c r="GU4995" s="15"/>
      <c r="GV4995" s="15"/>
      <c r="GW4995" s="15"/>
      <c r="GX4995" s="15"/>
      <c r="GY4995" s="15"/>
      <c r="GZ4995" s="15"/>
      <c r="HA4995" s="15"/>
      <c r="HB4995" s="15"/>
      <c r="HC4995" s="15"/>
      <c r="HD4995" s="15"/>
      <c r="HE4995" s="15"/>
      <c r="HF4995" s="15"/>
      <c r="HG4995" s="15"/>
      <c r="HH4995" s="15"/>
      <c r="HI4995" s="15"/>
      <c r="HJ4995" s="15"/>
      <c r="HK4995" s="15"/>
      <c r="HL4995" s="15"/>
      <c r="HM4995" s="15"/>
      <c r="HN4995" s="15"/>
      <c r="HO4995" s="15"/>
      <c r="HP4995" s="15"/>
      <c r="HQ4995" s="15"/>
      <c r="HR4995" s="15"/>
      <c r="HS4995" s="15"/>
      <c r="HT4995" s="15"/>
      <c r="HU4995" s="15"/>
      <c r="HV4995" s="15"/>
      <c r="HW4995" s="15"/>
      <c r="HX4995" s="15"/>
      <c r="HY4995" s="15"/>
      <c r="HZ4995" s="15"/>
      <c r="IA4995" s="15"/>
      <c r="IB4995" s="15"/>
      <c r="IC4995" s="15"/>
      <c r="ID4995" s="15"/>
      <c r="IE4995" s="15"/>
      <c r="IF4995" s="15"/>
      <c r="IG4995" s="15"/>
      <c r="IH4995" s="15"/>
      <c r="II4995" s="15"/>
      <c r="IJ4995" s="15"/>
      <c r="IK4995" s="15"/>
      <c r="IL4995" s="15"/>
      <c r="IM4995" s="15"/>
      <c r="IN4995" s="15"/>
      <c r="IO4995" s="15"/>
      <c r="IP4995" s="15"/>
      <c r="IQ4995" s="15"/>
      <c r="IR4995" s="15"/>
      <c r="IS4995" s="15"/>
      <c r="IT4995" s="15"/>
      <c r="IU4995" s="15"/>
      <c r="IV4995" s="15"/>
    </row>
    <row r="4996" spans="1:256" s="21" customFormat="1">
      <c r="A4996" s="12"/>
      <c r="B4996" s="9">
        <v>1</v>
      </c>
      <c r="C4996" s="9" t="s">
        <v>14</v>
      </c>
      <c r="D4996" s="81" t="s">
        <v>6</v>
      </c>
      <c r="E4996" s="31">
        <v>461453230</v>
      </c>
      <c r="F4996" s="31">
        <f t="shared" ref="F4996:V4996" si="525">SUM(F4997:F4998)</f>
        <v>0</v>
      </c>
      <c r="G4996" s="31">
        <f t="shared" si="525"/>
        <v>0</v>
      </c>
      <c r="H4996" s="31">
        <f t="shared" si="525"/>
        <v>0</v>
      </c>
      <c r="I4996" s="31">
        <f t="shared" si="525"/>
        <v>0</v>
      </c>
      <c r="J4996" s="31">
        <f t="shared" si="525"/>
        <v>0</v>
      </c>
      <c r="K4996" s="31">
        <f t="shared" si="525"/>
        <v>0</v>
      </c>
      <c r="L4996" s="31">
        <f t="shared" si="525"/>
        <v>0</v>
      </c>
      <c r="M4996" s="31">
        <f t="shared" si="525"/>
        <v>0</v>
      </c>
      <c r="N4996" s="31">
        <f t="shared" si="525"/>
        <v>0</v>
      </c>
      <c r="O4996" s="31">
        <f t="shared" si="525"/>
        <v>0</v>
      </c>
      <c r="P4996" s="31">
        <f t="shared" si="525"/>
        <v>0</v>
      </c>
      <c r="Q4996" s="31">
        <f t="shared" si="525"/>
        <v>0</v>
      </c>
      <c r="R4996" s="31">
        <f t="shared" si="525"/>
        <v>0</v>
      </c>
      <c r="S4996" s="31">
        <f t="shared" si="525"/>
        <v>0</v>
      </c>
      <c r="T4996" s="31">
        <f t="shared" si="525"/>
        <v>0</v>
      </c>
      <c r="U4996" s="31">
        <f t="shared" si="525"/>
        <v>0</v>
      </c>
      <c r="V4996" s="31">
        <f t="shared" si="525"/>
        <v>0</v>
      </c>
      <c r="W4996" s="31">
        <f>SUM(O4996:V4996)</f>
        <v>0</v>
      </c>
      <c r="X4996" s="31">
        <f>SUM(X4997:X4998)</f>
        <v>0</v>
      </c>
      <c r="Y4996" s="31">
        <f>H4996+I4996+J4996+K4996+L4996+M4996+N4996+W4996+X4996</f>
        <v>0</v>
      </c>
      <c r="Z4996" s="31">
        <f t="shared" ref="Z4996:AK4996" si="526">SUM(Z4997:Z4998)</f>
        <v>0</v>
      </c>
      <c r="AA4996" s="31">
        <f t="shared" si="526"/>
        <v>0</v>
      </c>
      <c r="AB4996" s="31">
        <f t="shared" si="526"/>
        <v>0</v>
      </c>
      <c r="AC4996" s="31">
        <f t="shared" si="526"/>
        <v>0</v>
      </c>
      <c r="AD4996" s="31">
        <f t="shared" si="526"/>
        <v>0</v>
      </c>
      <c r="AE4996" s="31">
        <f t="shared" si="526"/>
        <v>0</v>
      </c>
      <c r="AF4996" s="31">
        <f t="shared" si="526"/>
        <v>0</v>
      </c>
      <c r="AG4996" s="31">
        <f t="shared" si="526"/>
        <v>0</v>
      </c>
      <c r="AH4996" s="31">
        <f t="shared" si="526"/>
        <v>0</v>
      </c>
      <c r="AI4996" s="31">
        <f t="shared" si="526"/>
        <v>0</v>
      </c>
      <c r="AJ4996" s="31">
        <f t="shared" si="526"/>
        <v>0</v>
      </c>
      <c r="AK4996" s="31">
        <f t="shared" si="526"/>
        <v>0</v>
      </c>
      <c r="AL4996" s="31">
        <f>SUM(AD4996:AK4996)</f>
        <v>0</v>
      </c>
      <c r="AM4996" s="31">
        <f>SUM(AM4997:AM4998)</f>
        <v>0</v>
      </c>
      <c r="AN4996" s="31">
        <f>SUM(AN4997:AN4998)</f>
        <v>0</v>
      </c>
      <c r="AO4996" s="31">
        <f>Z4996+AA4996+AB4996+AC4996+AL4996+AM4996+AN4996</f>
        <v>0</v>
      </c>
      <c r="AP4996" s="32">
        <f>E4996+Y4996-AO4996</f>
        <v>461453230</v>
      </c>
      <c r="AQ4996" s="32"/>
      <c r="AR4996" s="28"/>
      <c r="AS4996" s="29">
        <f>E4996+H4996+I4996+J4996+K4996+L4996+M4996+N4996+W4996+X4996-Z4996-AB4996-AL4996-AC4996-AM4996-AN4996</f>
        <v>461453230</v>
      </c>
      <c r="AT4996" s="29">
        <f>AP4996-AS4996</f>
        <v>0</v>
      </c>
      <c r="AU4996" s="29">
        <f>E4996</f>
        <v>461453230</v>
      </c>
      <c r="AV4996" s="86">
        <f>AS4996-AU4996</f>
        <v>0</v>
      </c>
      <c r="AW4996" s="86">
        <f>Y4996-AO4996</f>
        <v>0</v>
      </c>
      <c r="AX4996" s="86">
        <f>AV4996-AW4996</f>
        <v>0</v>
      </c>
      <c r="AY4996" s="86"/>
      <c r="AZ4996" s="398"/>
      <c r="BA4996" s="86"/>
      <c r="BB4996" s="86"/>
      <c r="BC4996" s="86"/>
      <c r="BD4996" s="86"/>
      <c r="BE4996" s="86"/>
      <c r="BF4996" s="86"/>
      <c r="BG4996" s="86"/>
      <c r="BH4996" s="86"/>
      <c r="BI4996" s="86"/>
      <c r="BJ4996" s="86"/>
      <c r="BK4996" s="86"/>
      <c r="BL4996" s="86"/>
      <c r="BM4996" s="86"/>
      <c r="BN4996" s="86"/>
      <c r="BO4996" s="86"/>
      <c r="BP4996" s="86"/>
      <c r="BQ4996" s="86"/>
      <c r="BR4996" s="86"/>
      <c r="BS4996" s="86"/>
      <c r="BT4996" s="86"/>
      <c r="BU4996" s="86"/>
      <c r="BV4996" s="86"/>
      <c r="BW4996" s="86"/>
      <c r="BX4996" s="86"/>
      <c r="BY4996" s="86"/>
      <c r="BZ4996" s="86"/>
      <c r="CA4996" s="86"/>
      <c r="CB4996" s="86"/>
      <c r="CC4996" s="86"/>
      <c r="CD4996" s="86"/>
      <c r="CE4996" s="86"/>
      <c r="CF4996" s="86"/>
      <c r="CG4996" s="86"/>
      <c r="CH4996" s="86"/>
      <c r="CI4996" s="86"/>
      <c r="CJ4996" s="86"/>
      <c r="CK4996" s="86"/>
      <c r="CL4996" s="86"/>
      <c r="CM4996" s="86"/>
      <c r="CN4996" s="86"/>
      <c r="CO4996" s="86"/>
      <c r="CP4996" s="86"/>
      <c r="CQ4996" s="86"/>
      <c r="CR4996" s="86"/>
      <c r="CS4996" s="86"/>
      <c r="CT4996" s="86"/>
      <c r="CU4996" s="86"/>
      <c r="CV4996" s="86"/>
      <c r="CW4996" s="86"/>
      <c r="CX4996" s="86"/>
      <c r="CY4996" s="86"/>
      <c r="CZ4996" s="86"/>
      <c r="DA4996" s="86"/>
      <c r="DB4996" s="86"/>
      <c r="DC4996" s="86"/>
      <c r="DD4996" s="86"/>
      <c r="DE4996" s="86"/>
      <c r="DF4996" s="86"/>
      <c r="DG4996" s="86"/>
      <c r="DH4996" s="86"/>
      <c r="DI4996" s="86"/>
      <c r="DJ4996" s="86"/>
      <c r="DK4996" s="86"/>
      <c r="DL4996" s="86"/>
      <c r="DM4996" s="86"/>
      <c r="DN4996" s="86"/>
      <c r="DO4996" s="86"/>
      <c r="DP4996" s="86"/>
      <c r="DQ4996" s="86"/>
      <c r="DR4996" s="86"/>
      <c r="DS4996" s="86"/>
      <c r="DT4996" s="86"/>
      <c r="DU4996" s="86"/>
      <c r="DV4996" s="86"/>
      <c r="DW4996" s="86"/>
      <c r="DX4996" s="86"/>
      <c r="DY4996" s="86"/>
      <c r="DZ4996" s="86"/>
      <c r="EA4996" s="86"/>
      <c r="EB4996" s="86"/>
      <c r="EC4996" s="86"/>
      <c r="ED4996" s="86"/>
      <c r="EE4996" s="86"/>
      <c r="EF4996" s="86"/>
      <c r="EG4996" s="86"/>
      <c r="EH4996" s="86"/>
      <c r="EI4996" s="86"/>
      <c r="EJ4996" s="86"/>
      <c r="EK4996" s="86"/>
      <c r="EL4996" s="86"/>
      <c r="EM4996" s="86"/>
      <c r="EN4996" s="86"/>
      <c r="EO4996" s="86"/>
      <c r="EP4996" s="86"/>
      <c r="EQ4996" s="86"/>
      <c r="ER4996" s="86"/>
      <c r="ES4996" s="86"/>
      <c r="ET4996" s="86"/>
      <c r="EU4996" s="86"/>
      <c r="EV4996" s="86"/>
      <c r="EW4996" s="86"/>
      <c r="EX4996" s="86"/>
      <c r="EY4996" s="86"/>
      <c r="EZ4996" s="86"/>
      <c r="FA4996" s="86"/>
      <c r="FB4996" s="86"/>
      <c r="FC4996" s="86"/>
      <c r="FD4996" s="86"/>
      <c r="FE4996" s="86"/>
      <c r="FF4996" s="86"/>
      <c r="FG4996" s="86"/>
      <c r="FH4996" s="86"/>
      <c r="FI4996" s="86"/>
      <c r="FJ4996" s="86"/>
      <c r="FK4996" s="86"/>
      <c r="FL4996" s="86"/>
      <c r="FM4996" s="86"/>
      <c r="FN4996" s="86"/>
      <c r="FO4996" s="86"/>
      <c r="FP4996" s="86"/>
      <c r="FQ4996" s="86"/>
      <c r="FR4996" s="86"/>
      <c r="FS4996" s="86"/>
      <c r="FT4996" s="86"/>
      <c r="FU4996" s="86"/>
      <c r="FV4996" s="86"/>
      <c r="FW4996" s="86"/>
      <c r="FX4996" s="86"/>
      <c r="FY4996" s="86"/>
      <c r="FZ4996" s="86"/>
      <c r="GA4996" s="86"/>
      <c r="GB4996" s="86"/>
      <c r="GC4996" s="86"/>
      <c r="GD4996" s="86"/>
      <c r="GE4996" s="86"/>
      <c r="GF4996" s="86"/>
      <c r="GG4996" s="86"/>
      <c r="GH4996" s="86"/>
      <c r="GI4996" s="86"/>
      <c r="GJ4996" s="86"/>
      <c r="GK4996" s="86"/>
      <c r="GL4996" s="86"/>
      <c r="GM4996" s="86"/>
      <c r="GN4996" s="86"/>
      <c r="GO4996" s="86"/>
      <c r="GP4996" s="86"/>
      <c r="GQ4996" s="86"/>
      <c r="GR4996" s="86"/>
      <c r="GS4996" s="86"/>
      <c r="GT4996" s="86"/>
      <c r="GU4996" s="86"/>
      <c r="GV4996" s="86"/>
      <c r="GW4996" s="86"/>
      <c r="GX4996" s="86"/>
      <c r="GY4996" s="86"/>
      <c r="GZ4996" s="86"/>
      <c r="HA4996" s="86"/>
      <c r="HB4996" s="86"/>
      <c r="HC4996" s="86"/>
      <c r="HD4996" s="86"/>
      <c r="HE4996" s="86"/>
      <c r="HF4996" s="86"/>
      <c r="HG4996" s="86"/>
      <c r="HH4996" s="86"/>
      <c r="HI4996" s="86"/>
      <c r="HJ4996" s="86"/>
      <c r="HK4996" s="86"/>
      <c r="HL4996" s="86"/>
      <c r="HM4996" s="86"/>
      <c r="HN4996" s="86"/>
      <c r="HO4996" s="86"/>
      <c r="HP4996" s="86"/>
      <c r="HQ4996" s="86"/>
      <c r="HR4996" s="86"/>
      <c r="HS4996" s="86"/>
      <c r="HT4996" s="86"/>
      <c r="HU4996" s="86"/>
      <c r="HV4996" s="86"/>
      <c r="HW4996" s="86"/>
      <c r="HX4996" s="86"/>
      <c r="HY4996" s="86"/>
      <c r="HZ4996" s="86"/>
      <c r="IA4996" s="86"/>
      <c r="IB4996" s="86"/>
      <c r="IC4996" s="86"/>
      <c r="ID4996" s="86"/>
      <c r="IE4996" s="86"/>
      <c r="IF4996" s="86"/>
      <c r="IG4996" s="86"/>
      <c r="IH4996" s="86"/>
      <c r="II4996" s="86"/>
      <c r="IJ4996" s="86"/>
      <c r="IK4996" s="86"/>
      <c r="IL4996" s="86"/>
      <c r="IM4996" s="86"/>
      <c r="IN4996" s="86"/>
      <c r="IO4996" s="86"/>
      <c r="IP4996" s="86"/>
      <c r="IQ4996" s="86"/>
      <c r="IR4996" s="86"/>
      <c r="IS4996" s="86"/>
      <c r="IT4996" s="86"/>
      <c r="IU4996" s="86"/>
      <c r="IV4996" s="86"/>
    </row>
    <row r="4997" spans="1:256" s="21" customFormat="1">
      <c r="A4997" s="13"/>
      <c r="B4997" s="8"/>
      <c r="C4997" s="8"/>
      <c r="D4997" s="113"/>
      <c r="E4997" s="33"/>
      <c r="F4997" s="33"/>
      <c r="G4997" s="282"/>
      <c r="H4997" s="283"/>
      <c r="I4997" s="33"/>
      <c r="J4997" s="33"/>
      <c r="K4997" s="33"/>
      <c r="L4997" s="33"/>
      <c r="M4997" s="33"/>
      <c r="N4997" s="33"/>
      <c r="O4997" s="33"/>
      <c r="P4997" s="33"/>
      <c r="Q4997" s="33"/>
      <c r="R4997" s="33"/>
      <c r="S4997" s="33"/>
      <c r="T4997" s="33"/>
      <c r="U4997" s="33"/>
      <c r="V4997" s="33"/>
      <c r="W4997" s="33"/>
      <c r="X4997" s="282"/>
      <c r="Y4997" s="33"/>
      <c r="Z4997" s="284"/>
      <c r="AA4997" s="284"/>
      <c r="AB4997" s="33"/>
      <c r="AC4997" s="33"/>
      <c r="AD4997" s="33"/>
      <c r="AE4997" s="33"/>
      <c r="AF4997" s="33"/>
      <c r="AG4997" s="33"/>
      <c r="AH4997" s="33"/>
      <c r="AI4997" s="33"/>
      <c r="AJ4997" s="33"/>
      <c r="AK4997" s="33"/>
      <c r="AL4997" s="33"/>
      <c r="AM4997" s="33"/>
      <c r="AN4997" s="33"/>
      <c r="AO4997" s="33"/>
      <c r="AP4997" s="34"/>
      <c r="AQ4997" s="34"/>
      <c r="AR4997" s="28"/>
      <c r="AS4997" s="29"/>
      <c r="AT4997" s="29"/>
      <c r="AU4997" s="29"/>
      <c r="AV4997" s="402"/>
      <c r="AW4997" s="402"/>
      <c r="AX4997" s="402"/>
      <c r="AY4997" s="402"/>
      <c r="AZ4997" s="402"/>
      <c r="BA4997" s="402"/>
      <c r="BB4997" s="402"/>
      <c r="BC4997" s="402"/>
      <c r="BD4997" s="402"/>
      <c r="BE4997" s="402"/>
      <c r="BF4997" s="402"/>
      <c r="BG4997" s="402"/>
      <c r="BH4997" s="402"/>
      <c r="BI4997" s="402"/>
      <c r="BJ4997" s="402"/>
      <c r="BK4997" s="402"/>
      <c r="BL4997" s="402"/>
      <c r="BM4997" s="402"/>
      <c r="BN4997" s="402"/>
      <c r="BO4997" s="402"/>
      <c r="BP4997" s="402"/>
      <c r="BQ4997" s="402"/>
      <c r="BR4997" s="402"/>
      <c r="BS4997" s="402"/>
      <c r="BT4997" s="402"/>
      <c r="BU4997" s="402"/>
      <c r="BV4997" s="402"/>
      <c r="BW4997" s="402"/>
      <c r="BX4997" s="402"/>
      <c r="BY4997" s="402"/>
      <c r="BZ4997" s="402"/>
      <c r="CA4997" s="402"/>
      <c r="CB4997" s="402"/>
      <c r="CC4997" s="402"/>
      <c r="CD4997" s="402"/>
      <c r="CE4997" s="402"/>
      <c r="CF4997" s="402"/>
      <c r="CG4997" s="402"/>
      <c r="CH4997" s="402"/>
      <c r="CI4997" s="402"/>
      <c r="CJ4997" s="402"/>
      <c r="CK4997" s="402"/>
      <c r="CL4997" s="402"/>
      <c r="CM4997" s="402"/>
      <c r="CN4997" s="402"/>
      <c r="CO4997" s="402"/>
      <c r="CP4997" s="402"/>
      <c r="CQ4997" s="402"/>
      <c r="CR4997" s="402"/>
      <c r="CS4997" s="402"/>
      <c r="CT4997" s="402"/>
      <c r="CU4997" s="402"/>
      <c r="CV4997" s="402"/>
      <c r="CW4997" s="402"/>
      <c r="CX4997" s="402"/>
      <c r="CY4997" s="402"/>
      <c r="CZ4997" s="402"/>
      <c r="DA4997" s="402"/>
      <c r="DB4997" s="402"/>
      <c r="DC4997" s="402"/>
      <c r="DD4997" s="402"/>
      <c r="DE4997" s="402"/>
      <c r="DF4997" s="402"/>
      <c r="DG4997" s="402"/>
      <c r="DH4997" s="402"/>
      <c r="DI4997" s="402"/>
      <c r="DJ4997" s="402"/>
      <c r="DK4997" s="402"/>
      <c r="DL4997" s="402"/>
      <c r="DM4997" s="402"/>
      <c r="DN4997" s="402"/>
      <c r="DO4997" s="402"/>
      <c r="DP4997" s="402"/>
      <c r="DQ4997" s="402"/>
      <c r="DR4997" s="402"/>
      <c r="DS4997" s="402"/>
      <c r="DT4997" s="402"/>
      <c r="DU4997" s="402"/>
      <c r="DV4997" s="402"/>
      <c r="DW4997" s="402"/>
      <c r="DX4997" s="402"/>
      <c r="DY4997" s="402"/>
      <c r="DZ4997" s="402"/>
      <c r="EA4997" s="402"/>
      <c r="EB4997" s="402"/>
      <c r="EC4997" s="402"/>
      <c r="ED4997" s="402"/>
      <c r="EE4997" s="402"/>
      <c r="EF4997" s="402"/>
      <c r="EG4997" s="402"/>
      <c r="EH4997" s="402"/>
      <c r="EI4997" s="402"/>
      <c r="EJ4997" s="402"/>
      <c r="EK4997" s="402"/>
      <c r="EL4997" s="402"/>
      <c r="EM4997" s="402"/>
      <c r="EN4997" s="402"/>
      <c r="EO4997" s="402"/>
      <c r="EP4997" s="402"/>
      <c r="EQ4997" s="402"/>
      <c r="ER4997" s="402"/>
      <c r="ES4997" s="402"/>
      <c r="ET4997" s="402"/>
      <c r="EU4997" s="402"/>
      <c r="EV4997" s="402"/>
      <c r="EW4997" s="402"/>
      <c r="EX4997" s="402"/>
      <c r="EY4997" s="402"/>
      <c r="EZ4997" s="402"/>
      <c r="FA4997" s="402"/>
      <c r="FB4997" s="402"/>
      <c r="FC4997" s="402"/>
      <c r="FD4997" s="402"/>
      <c r="FE4997" s="402"/>
      <c r="FF4997" s="402"/>
      <c r="FG4997" s="402"/>
      <c r="FH4997" s="402"/>
      <c r="FI4997" s="402"/>
      <c r="FJ4997" s="402"/>
      <c r="FK4997" s="402"/>
      <c r="FL4997" s="402"/>
      <c r="FM4997" s="402"/>
      <c r="FN4997" s="402"/>
      <c r="FO4997" s="402"/>
      <c r="FP4997" s="402"/>
      <c r="FQ4997" s="402"/>
      <c r="FR4997" s="402"/>
      <c r="FS4997" s="402"/>
      <c r="FT4997" s="402"/>
      <c r="FU4997" s="402"/>
      <c r="FV4997" s="402"/>
      <c r="FW4997" s="402"/>
      <c r="FX4997" s="402"/>
      <c r="FY4997" s="402"/>
      <c r="FZ4997" s="402"/>
      <c r="GA4997" s="402"/>
      <c r="GB4997" s="402"/>
      <c r="GC4997" s="402"/>
      <c r="GD4997" s="402"/>
      <c r="GE4997" s="402"/>
      <c r="GF4997" s="402"/>
      <c r="GG4997" s="402"/>
      <c r="GH4997" s="402"/>
      <c r="GI4997" s="402"/>
      <c r="GJ4997" s="402"/>
      <c r="GK4997" s="402"/>
      <c r="GL4997" s="402"/>
      <c r="GM4997" s="402"/>
      <c r="GN4997" s="402"/>
      <c r="GO4997" s="402"/>
      <c r="GP4997" s="402"/>
      <c r="GQ4997" s="402"/>
      <c r="GR4997" s="402"/>
      <c r="GS4997" s="402"/>
      <c r="GT4997" s="402"/>
      <c r="GU4997" s="402"/>
      <c r="GV4997" s="402"/>
      <c r="GW4997" s="402"/>
      <c r="GX4997" s="402"/>
      <c r="GY4997" s="402"/>
      <c r="GZ4997" s="402"/>
      <c r="HA4997" s="402"/>
      <c r="HB4997" s="402"/>
      <c r="HC4997" s="402"/>
      <c r="HD4997" s="402"/>
      <c r="HE4997" s="402"/>
      <c r="HF4997" s="402"/>
      <c r="HG4997" s="402"/>
      <c r="HH4997" s="402"/>
      <c r="HI4997" s="402"/>
      <c r="HJ4997" s="402"/>
      <c r="HK4997" s="402"/>
      <c r="HL4997" s="402"/>
      <c r="HM4997" s="402"/>
      <c r="HN4997" s="402"/>
      <c r="HO4997" s="402"/>
      <c r="HP4997" s="402"/>
      <c r="HQ4997" s="402"/>
      <c r="HR4997" s="402"/>
      <c r="HS4997" s="402"/>
      <c r="HT4997" s="402"/>
      <c r="HU4997" s="402"/>
      <c r="HV4997" s="402"/>
      <c r="HW4997" s="402"/>
      <c r="HX4997" s="402"/>
      <c r="HY4997" s="402"/>
      <c r="HZ4997" s="402"/>
      <c r="IA4997" s="402"/>
      <c r="IB4997" s="402"/>
      <c r="IC4997" s="402"/>
      <c r="ID4997" s="402"/>
      <c r="IE4997" s="402"/>
      <c r="IF4997" s="402"/>
      <c r="IG4997" s="402"/>
      <c r="IH4997" s="402"/>
      <c r="II4997" s="402"/>
      <c r="IJ4997" s="402"/>
      <c r="IK4997" s="402"/>
      <c r="IL4997" s="402"/>
      <c r="IM4997" s="402"/>
      <c r="IN4997" s="402"/>
      <c r="IO4997" s="402"/>
      <c r="IP4997" s="402"/>
      <c r="IQ4997" s="402"/>
      <c r="IR4997" s="402"/>
      <c r="IS4997" s="402"/>
      <c r="IT4997" s="402"/>
      <c r="IU4997" s="402"/>
      <c r="IV4997" s="402"/>
    </row>
    <row r="4998" spans="1:256" s="21" customFormat="1">
      <c r="A4998" s="13"/>
      <c r="B4998" s="8"/>
      <c r="C4998" s="8"/>
      <c r="D4998" s="113"/>
      <c r="E4998" s="404"/>
      <c r="F4998" s="33"/>
      <c r="G4998" s="282"/>
      <c r="H4998" s="283"/>
      <c r="I4998" s="33"/>
      <c r="J4998" s="33"/>
      <c r="K4998" s="33"/>
      <c r="L4998" s="33"/>
      <c r="M4998" s="33"/>
      <c r="N4998" s="33"/>
      <c r="O4998" s="33"/>
      <c r="P4998" s="33"/>
      <c r="Q4998" s="33"/>
      <c r="R4998" s="33"/>
      <c r="S4998" s="33"/>
      <c r="T4998" s="33"/>
      <c r="U4998" s="33"/>
      <c r="V4998" s="33"/>
      <c r="W4998" s="33"/>
      <c r="X4998" s="282"/>
      <c r="Y4998" s="33"/>
      <c r="Z4998" s="284"/>
      <c r="AA4998" s="284"/>
      <c r="AB4998" s="33"/>
      <c r="AC4998" s="33"/>
      <c r="AD4998" s="33"/>
      <c r="AE4998" s="33"/>
      <c r="AF4998" s="33"/>
      <c r="AG4998" s="33"/>
      <c r="AH4998" s="33"/>
      <c r="AI4998" s="33"/>
      <c r="AJ4998" s="33"/>
      <c r="AK4998" s="33"/>
      <c r="AL4998" s="33"/>
      <c r="AM4998" s="33"/>
      <c r="AN4998" s="33"/>
      <c r="AO4998" s="33"/>
      <c r="AP4998" s="34"/>
      <c r="AQ4998" s="34"/>
      <c r="AR4998" s="28"/>
      <c r="AS4998" s="29"/>
      <c r="AT4998" s="29"/>
      <c r="AU4998" s="29"/>
      <c r="AV4998" s="402"/>
      <c r="AW4998" s="402"/>
      <c r="AX4998" s="402"/>
      <c r="AY4998" s="402"/>
      <c r="AZ4998" s="402"/>
      <c r="BA4998" s="402"/>
      <c r="BB4998" s="402"/>
      <c r="BC4998" s="402"/>
      <c r="BD4998" s="402"/>
      <c r="BE4998" s="402"/>
      <c r="BF4998" s="402"/>
      <c r="BG4998" s="402"/>
      <c r="BH4998" s="402"/>
      <c r="BI4998" s="402"/>
      <c r="BJ4998" s="402"/>
      <c r="BK4998" s="402"/>
      <c r="BL4998" s="402"/>
      <c r="BM4998" s="402"/>
      <c r="BN4998" s="402"/>
      <c r="BO4998" s="402"/>
      <c r="BP4998" s="402"/>
      <c r="BQ4998" s="402"/>
      <c r="BR4998" s="402"/>
      <c r="BS4998" s="402"/>
      <c r="BT4998" s="402"/>
      <c r="BU4998" s="402"/>
      <c r="BV4998" s="402"/>
      <c r="BW4998" s="402"/>
      <c r="BX4998" s="402"/>
      <c r="BY4998" s="402"/>
      <c r="BZ4998" s="402"/>
      <c r="CA4998" s="402"/>
      <c r="CB4998" s="402"/>
      <c r="CC4998" s="402"/>
      <c r="CD4998" s="402"/>
      <c r="CE4998" s="402"/>
      <c r="CF4998" s="402"/>
      <c r="CG4998" s="402"/>
      <c r="CH4998" s="402"/>
      <c r="CI4998" s="402"/>
      <c r="CJ4998" s="402"/>
      <c r="CK4998" s="402"/>
      <c r="CL4998" s="402"/>
      <c r="CM4998" s="402"/>
      <c r="CN4998" s="402"/>
      <c r="CO4998" s="402"/>
      <c r="CP4998" s="402"/>
      <c r="CQ4998" s="402"/>
      <c r="CR4998" s="402"/>
      <c r="CS4998" s="402"/>
      <c r="CT4998" s="402"/>
      <c r="CU4998" s="402"/>
      <c r="CV4998" s="402"/>
      <c r="CW4998" s="402"/>
      <c r="CX4998" s="402"/>
      <c r="CY4998" s="402"/>
      <c r="CZ4998" s="402"/>
      <c r="DA4998" s="402"/>
      <c r="DB4998" s="402"/>
      <c r="DC4998" s="402"/>
      <c r="DD4998" s="402"/>
      <c r="DE4998" s="402"/>
      <c r="DF4998" s="402"/>
      <c r="DG4998" s="402"/>
      <c r="DH4998" s="402"/>
      <c r="DI4998" s="402"/>
      <c r="DJ4998" s="402"/>
      <c r="DK4998" s="402"/>
      <c r="DL4998" s="402"/>
      <c r="DM4998" s="402"/>
      <c r="DN4998" s="402"/>
      <c r="DO4998" s="402"/>
      <c r="DP4998" s="402"/>
      <c r="DQ4998" s="402"/>
      <c r="DR4998" s="402"/>
      <c r="DS4998" s="402"/>
      <c r="DT4998" s="402"/>
      <c r="DU4998" s="402"/>
      <c r="DV4998" s="402"/>
      <c r="DW4998" s="402"/>
      <c r="DX4998" s="402"/>
      <c r="DY4998" s="402"/>
      <c r="DZ4998" s="402"/>
      <c r="EA4998" s="402"/>
      <c r="EB4998" s="402"/>
      <c r="EC4998" s="402"/>
      <c r="ED4998" s="402"/>
      <c r="EE4998" s="402"/>
      <c r="EF4998" s="402"/>
      <c r="EG4998" s="402"/>
      <c r="EH4998" s="402"/>
      <c r="EI4998" s="402"/>
      <c r="EJ4998" s="402"/>
      <c r="EK4998" s="402"/>
      <c r="EL4998" s="402"/>
      <c r="EM4998" s="402"/>
      <c r="EN4998" s="402"/>
      <c r="EO4998" s="402"/>
      <c r="EP4998" s="402"/>
      <c r="EQ4998" s="402"/>
      <c r="ER4998" s="402"/>
      <c r="ES4998" s="402"/>
      <c r="ET4998" s="402"/>
      <c r="EU4998" s="402"/>
      <c r="EV4998" s="402"/>
      <c r="EW4998" s="402"/>
      <c r="EX4998" s="402"/>
      <c r="EY4998" s="402"/>
      <c r="EZ4998" s="402"/>
      <c r="FA4998" s="402"/>
      <c r="FB4998" s="402"/>
      <c r="FC4998" s="402"/>
      <c r="FD4998" s="402"/>
      <c r="FE4998" s="402"/>
      <c r="FF4998" s="402"/>
      <c r="FG4998" s="402"/>
      <c r="FH4998" s="402"/>
      <c r="FI4998" s="402"/>
      <c r="FJ4998" s="402"/>
      <c r="FK4998" s="402"/>
      <c r="FL4998" s="402"/>
      <c r="FM4998" s="402"/>
      <c r="FN4998" s="402"/>
      <c r="FO4998" s="402"/>
      <c r="FP4998" s="402"/>
      <c r="FQ4998" s="402"/>
      <c r="FR4998" s="402"/>
      <c r="FS4998" s="402"/>
      <c r="FT4998" s="402"/>
      <c r="FU4998" s="402"/>
      <c r="FV4998" s="402"/>
      <c r="FW4998" s="402"/>
      <c r="FX4998" s="402"/>
      <c r="FY4998" s="402"/>
      <c r="FZ4998" s="402"/>
      <c r="GA4998" s="402"/>
      <c r="GB4998" s="402"/>
      <c r="GC4998" s="402"/>
      <c r="GD4998" s="402"/>
      <c r="GE4998" s="402"/>
      <c r="GF4998" s="402"/>
      <c r="GG4998" s="402"/>
      <c r="GH4998" s="402"/>
      <c r="GI4998" s="402"/>
      <c r="GJ4998" s="402"/>
      <c r="GK4998" s="402"/>
      <c r="GL4998" s="402"/>
      <c r="GM4998" s="402"/>
      <c r="GN4998" s="402"/>
      <c r="GO4998" s="402"/>
      <c r="GP4998" s="402"/>
      <c r="GQ4998" s="402"/>
      <c r="GR4998" s="402"/>
      <c r="GS4998" s="402"/>
      <c r="GT4998" s="402"/>
      <c r="GU4998" s="402"/>
      <c r="GV4998" s="402"/>
      <c r="GW4998" s="402"/>
      <c r="GX4998" s="402"/>
      <c r="GY4998" s="402"/>
      <c r="GZ4998" s="402"/>
      <c r="HA4998" s="402"/>
      <c r="HB4998" s="402"/>
      <c r="HC4998" s="402"/>
      <c r="HD4998" s="402"/>
      <c r="HE4998" s="402"/>
      <c r="HF4998" s="402"/>
      <c r="HG4998" s="402"/>
      <c r="HH4998" s="402"/>
      <c r="HI4998" s="402"/>
      <c r="HJ4998" s="402"/>
      <c r="HK4998" s="402"/>
      <c r="HL4998" s="402"/>
      <c r="HM4998" s="402"/>
      <c r="HN4998" s="402"/>
      <c r="HO4998" s="402"/>
      <c r="HP4998" s="402"/>
      <c r="HQ4998" s="402"/>
      <c r="HR4998" s="402"/>
      <c r="HS4998" s="402"/>
      <c r="HT4998" s="402"/>
      <c r="HU4998" s="402"/>
      <c r="HV4998" s="402"/>
      <c r="HW4998" s="402"/>
      <c r="HX4998" s="402"/>
      <c r="HY4998" s="402"/>
      <c r="HZ4998" s="402"/>
      <c r="IA4998" s="402"/>
      <c r="IB4998" s="402"/>
      <c r="IC4998" s="402"/>
      <c r="ID4998" s="402"/>
      <c r="IE4998" s="402"/>
      <c r="IF4998" s="402"/>
      <c r="IG4998" s="402"/>
      <c r="IH4998" s="402"/>
      <c r="II4998" s="402"/>
      <c r="IJ4998" s="402"/>
      <c r="IK4998" s="402"/>
      <c r="IL4998" s="402"/>
      <c r="IM4998" s="402"/>
      <c r="IN4998" s="402"/>
      <c r="IO4998" s="402"/>
      <c r="IP4998" s="402"/>
      <c r="IQ4998" s="402"/>
      <c r="IR4998" s="402"/>
      <c r="IS4998" s="402"/>
      <c r="IT4998" s="402"/>
      <c r="IU4998" s="402"/>
      <c r="IV4998" s="402"/>
    </row>
    <row r="4999" spans="1:256" s="21" customFormat="1">
      <c r="A4999" s="12"/>
      <c r="B4999" s="9">
        <v>2</v>
      </c>
      <c r="C4999" s="9" t="s">
        <v>15</v>
      </c>
      <c r="D4999" s="81" t="s">
        <v>9</v>
      </c>
      <c r="E4999" s="405">
        <v>1077232875</v>
      </c>
      <c r="F4999" s="31">
        <f t="shared" ref="F4999:V4999" si="527">SUM(F5000:F5033)</f>
        <v>37000000</v>
      </c>
      <c r="G4999" s="31">
        <f t="shared" si="527"/>
        <v>37000000</v>
      </c>
      <c r="H4999" s="31">
        <f t="shared" si="527"/>
        <v>37000000</v>
      </c>
      <c r="I4999" s="31">
        <f t="shared" si="527"/>
        <v>0</v>
      </c>
      <c r="J4999" s="31">
        <f t="shared" si="527"/>
        <v>0</v>
      </c>
      <c r="K4999" s="31">
        <f t="shared" si="527"/>
        <v>0</v>
      </c>
      <c r="L4999" s="31">
        <f t="shared" si="527"/>
        <v>0</v>
      </c>
      <c r="M4999" s="31">
        <f t="shared" si="527"/>
        <v>0</v>
      </c>
      <c r="N4999" s="31">
        <f t="shared" si="527"/>
        <v>0</v>
      </c>
      <c r="O4999" s="31">
        <f t="shared" si="527"/>
        <v>0</v>
      </c>
      <c r="P4999" s="31">
        <f t="shared" si="527"/>
        <v>0</v>
      </c>
      <c r="Q4999" s="31">
        <f t="shared" si="527"/>
        <v>0</v>
      </c>
      <c r="R4999" s="31">
        <f t="shared" si="527"/>
        <v>0</v>
      </c>
      <c r="S4999" s="31">
        <f t="shared" si="527"/>
        <v>0</v>
      </c>
      <c r="T4999" s="31">
        <f t="shared" si="527"/>
        <v>0</v>
      </c>
      <c r="U4999" s="31">
        <f t="shared" si="527"/>
        <v>0</v>
      </c>
      <c r="V4999" s="31">
        <f t="shared" si="527"/>
        <v>0</v>
      </c>
      <c r="W4999" s="31">
        <f>SUM(O4999:V4999)</f>
        <v>0</v>
      </c>
      <c r="X4999" s="31">
        <f>SUM(X5000:X5033)</f>
        <v>0</v>
      </c>
      <c r="Y4999" s="31">
        <f>H4999+I4999+J4999+K4999+L4999+M4999+N4999+W4999+X4999</f>
        <v>37000000</v>
      </c>
      <c r="Z4999" s="31">
        <f t="shared" ref="Z4999:AK4999" si="528">SUM(Z5000:Z5033)</f>
        <v>0</v>
      </c>
      <c r="AA4999" s="31">
        <f t="shared" si="528"/>
        <v>0</v>
      </c>
      <c r="AB4999" s="31">
        <f t="shared" si="528"/>
        <v>0</v>
      </c>
      <c r="AC4999" s="31">
        <f t="shared" si="528"/>
        <v>0</v>
      </c>
      <c r="AD4999" s="31">
        <f t="shared" si="528"/>
        <v>0</v>
      </c>
      <c r="AE4999" s="31">
        <f t="shared" si="528"/>
        <v>0</v>
      </c>
      <c r="AF4999" s="31">
        <f t="shared" si="528"/>
        <v>0</v>
      </c>
      <c r="AG4999" s="31">
        <f t="shared" si="528"/>
        <v>0</v>
      </c>
      <c r="AH4999" s="31">
        <f t="shared" si="528"/>
        <v>0</v>
      </c>
      <c r="AI4999" s="31">
        <f t="shared" si="528"/>
        <v>0</v>
      </c>
      <c r="AJ4999" s="31">
        <f t="shared" si="528"/>
        <v>0</v>
      </c>
      <c r="AK4999" s="31">
        <f t="shared" si="528"/>
        <v>0</v>
      </c>
      <c r="AL4999" s="31">
        <f>SUM(AD4999:AK4999)</f>
        <v>0</v>
      </c>
      <c r="AM4999" s="31">
        <f>SUM(AM5000:AM5033)</f>
        <v>0</v>
      </c>
      <c r="AN4999" s="31">
        <f>SUM(AN5000:AN5033)</f>
        <v>0</v>
      </c>
      <c r="AO4999" s="31">
        <f>Z4999+AA4999+AB4999+AC4999+AL4999+AM4999+AN4999</f>
        <v>0</v>
      </c>
      <c r="AP4999" s="32">
        <f>E4999+Y4999-AO4999</f>
        <v>1114232875</v>
      </c>
      <c r="AQ4999" s="32"/>
      <c r="AR4999" s="28"/>
      <c r="AS4999" s="29">
        <f>E4999+H4999+I4999+J4999+K4999+L4999+M4999+N4999+W4999+X4999-Z4999-AB4999-AL4999-AC4999-AM4999-AN4999</f>
        <v>1114232875</v>
      </c>
      <c r="AT4999" s="29">
        <f>AP4999-AS4999</f>
        <v>0</v>
      </c>
      <c r="AU4999" s="29">
        <f>E4999</f>
        <v>1077232875</v>
      </c>
      <c r="AV4999" s="86">
        <f>AS4999-AU4999</f>
        <v>37000000</v>
      </c>
      <c r="AW4999" s="86">
        <f>Y4999-AO4999</f>
        <v>37000000</v>
      </c>
      <c r="AX4999" s="86">
        <f>AV4999-AW4999</f>
        <v>0</v>
      </c>
      <c r="AY4999" s="86"/>
      <c r="AZ4999" s="398"/>
      <c r="BA4999" s="86"/>
      <c r="BB4999" s="86"/>
      <c r="BC4999" s="86"/>
      <c r="BD4999" s="86"/>
      <c r="BE4999" s="86"/>
      <c r="BF4999" s="86"/>
      <c r="BG4999" s="86"/>
      <c r="BH4999" s="86"/>
      <c r="BI4999" s="86"/>
      <c r="BJ4999" s="86"/>
      <c r="BK4999" s="86"/>
      <c r="BL4999" s="86"/>
      <c r="BM4999" s="86"/>
      <c r="BN4999" s="86"/>
      <c r="BO4999" s="86"/>
      <c r="BP4999" s="86"/>
      <c r="BQ4999" s="86"/>
      <c r="BR4999" s="86"/>
      <c r="BS4999" s="86"/>
      <c r="BT4999" s="86"/>
      <c r="BU4999" s="86"/>
      <c r="BV4999" s="86"/>
      <c r="BW4999" s="86"/>
      <c r="BX4999" s="86"/>
      <c r="BY4999" s="86"/>
      <c r="BZ4999" s="86"/>
      <c r="CA4999" s="86"/>
      <c r="CB4999" s="86"/>
      <c r="CC4999" s="86"/>
      <c r="CD4999" s="86"/>
      <c r="CE4999" s="86"/>
      <c r="CF4999" s="86"/>
      <c r="CG4999" s="86"/>
      <c r="CH4999" s="86"/>
      <c r="CI4999" s="86"/>
      <c r="CJ4999" s="86"/>
      <c r="CK4999" s="86"/>
      <c r="CL4999" s="86"/>
      <c r="CM4999" s="86"/>
      <c r="CN4999" s="86"/>
      <c r="CO4999" s="86"/>
      <c r="CP4999" s="86"/>
      <c r="CQ4999" s="86"/>
      <c r="CR4999" s="86"/>
      <c r="CS4999" s="86"/>
      <c r="CT4999" s="86"/>
      <c r="CU4999" s="86"/>
      <c r="CV4999" s="86"/>
      <c r="CW4999" s="86"/>
      <c r="CX4999" s="86"/>
      <c r="CY4999" s="86"/>
      <c r="CZ4999" s="86"/>
      <c r="DA4999" s="86"/>
      <c r="DB4999" s="86"/>
      <c r="DC4999" s="86"/>
      <c r="DD4999" s="86"/>
      <c r="DE4999" s="86"/>
      <c r="DF4999" s="86"/>
      <c r="DG4999" s="86"/>
      <c r="DH4999" s="86"/>
      <c r="DI4999" s="86"/>
      <c r="DJ4999" s="86"/>
      <c r="DK4999" s="86"/>
      <c r="DL4999" s="86"/>
      <c r="DM4999" s="86"/>
      <c r="DN4999" s="86"/>
      <c r="DO4999" s="86"/>
      <c r="DP4999" s="86"/>
      <c r="DQ4999" s="86"/>
      <c r="DR4999" s="86"/>
      <c r="DS4999" s="86"/>
      <c r="DT4999" s="86"/>
      <c r="DU4999" s="86"/>
      <c r="DV4999" s="86"/>
      <c r="DW4999" s="86"/>
      <c r="DX4999" s="86"/>
      <c r="DY4999" s="86"/>
      <c r="DZ4999" s="86"/>
      <c r="EA4999" s="86"/>
      <c r="EB4999" s="86"/>
      <c r="EC4999" s="86"/>
      <c r="ED4999" s="86"/>
      <c r="EE4999" s="86"/>
      <c r="EF4999" s="86"/>
      <c r="EG4999" s="86"/>
      <c r="EH4999" s="86"/>
      <c r="EI4999" s="86"/>
      <c r="EJ4999" s="86"/>
      <c r="EK4999" s="86"/>
      <c r="EL4999" s="86"/>
      <c r="EM4999" s="86"/>
      <c r="EN4999" s="86"/>
      <c r="EO4999" s="86"/>
      <c r="EP4999" s="86"/>
      <c r="EQ4999" s="86"/>
      <c r="ER4999" s="86"/>
      <c r="ES4999" s="86"/>
      <c r="ET4999" s="86"/>
      <c r="EU4999" s="86"/>
      <c r="EV4999" s="86"/>
      <c r="EW4999" s="86"/>
      <c r="EX4999" s="86"/>
      <c r="EY4999" s="86"/>
      <c r="EZ4999" s="86"/>
      <c r="FA4999" s="86"/>
      <c r="FB4999" s="86"/>
      <c r="FC4999" s="86"/>
      <c r="FD4999" s="86"/>
      <c r="FE4999" s="86"/>
      <c r="FF4999" s="86"/>
      <c r="FG4999" s="86"/>
      <c r="FH4999" s="86"/>
      <c r="FI4999" s="86"/>
      <c r="FJ4999" s="86"/>
      <c r="FK4999" s="86"/>
      <c r="FL4999" s="86"/>
      <c r="FM4999" s="86"/>
      <c r="FN4999" s="86"/>
      <c r="FO4999" s="86"/>
      <c r="FP4999" s="86"/>
      <c r="FQ4999" s="86"/>
      <c r="FR4999" s="86"/>
      <c r="FS4999" s="86"/>
      <c r="FT4999" s="86"/>
      <c r="FU4999" s="86"/>
      <c r="FV4999" s="86"/>
      <c r="FW4999" s="86"/>
      <c r="FX4999" s="86"/>
      <c r="FY4999" s="86"/>
      <c r="FZ4999" s="86"/>
      <c r="GA4999" s="86"/>
      <c r="GB4999" s="86"/>
      <c r="GC4999" s="86"/>
      <c r="GD4999" s="86"/>
      <c r="GE4999" s="86"/>
      <c r="GF4999" s="86"/>
      <c r="GG4999" s="86"/>
      <c r="GH4999" s="86"/>
      <c r="GI4999" s="86"/>
      <c r="GJ4999" s="86"/>
      <c r="GK4999" s="86"/>
      <c r="GL4999" s="86"/>
      <c r="GM4999" s="86"/>
      <c r="GN4999" s="86"/>
      <c r="GO4999" s="86"/>
      <c r="GP4999" s="86"/>
      <c r="GQ4999" s="86"/>
      <c r="GR4999" s="86"/>
      <c r="GS4999" s="86"/>
      <c r="GT4999" s="86"/>
      <c r="GU4999" s="86"/>
      <c r="GV4999" s="86"/>
      <c r="GW4999" s="86"/>
      <c r="GX4999" s="86"/>
      <c r="GY4999" s="86"/>
      <c r="GZ4999" s="86"/>
      <c r="HA4999" s="86"/>
      <c r="HB4999" s="86"/>
      <c r="HC4999" s="86"/>
      <c r="HD4999" s="86"/>
      <c r="HE4999" s="86"/>
      <c r="HF4999" s="86"/>
      <c r="HG4999" s="86"/>
      <c r="HH4999" s="86"/>
      <c r="HI4999" s="86"/>
      <c r="HJ4999" s="86"/>
      <c r="HK4999" s="86"/>
      <c r="HL4999" s="86"/>
      <c r="HM4999" s="86"/>
      <c r="HN4999" s="86"/>
      <c r="HO4999" s="86"/>
      <c r="HP4999" s="86"/>
      <c r="HQ4999" s="86"/>
      <c r="HR4999" s="86"/>
      <c r="HS4999" s="86"/>
      <c r="HT4999" s="86"/>
      <c r="HU4999" s="86"/>
      <c r="HV4999" s="86"/>
      <c r="HW4999" s="86"/>
      <c r="HX4999" s="86"/>
      <c r="HY4999" s="86"/>
      <c r="HZ4999" s="86"/>
      <c r="IA4999" s="86"/>
      <c r="IB4999" s="86"/>
      <c r="IC4999" s="86"/>
      <c r="ID4999" s="86"/>
      <c r="IE4999" s="86"/>
      <c r="IF4999" s="86"/>
      <c r="IG4999" s="86"/>
      <c r="IH4999" s="86"/>
      <c r="II4999" s="86"/>
      <c r="IJ4999" s="86"/>
      <c r="IK4999" s="86"/>
      <c r="IL4999" s="86"/>
      <c r="IM4999" s="86"/>
      <c r="IN4999" s="86"/>
      <c r="IO4999" s="86"/>
      <c r="IP4999" s="86"/>
      <c r="IQ4999" s="86"/>
      <c r="IR4999" s="86"/>
      <c r="IS4999" s="86"/>
      <c r="IT4999" s="86"/>
      <c r="IU4999" s="86"/>
      <c r="IV4999" s="86"/>
    </row>
    <row r="5000" spans="1:256" s="402" customFormat="1">
      <c r="A5000" s="13"/>
      <c r="B5000" s="8"/>
      <c r="C5000" s="8"/>
      <c r="D5000" s="240"/>
      <c r="E5000" s="266"/>
      <c r="F5000" s="321"/>
      <c r="G5000" s="282"/>
      <c r="H5000" s="283"/>
      <c r="I5000" s="33"/>
      <c r="J5000" s="33"/>
      <c r="K5000" s="33"/>
      <c r="L5000" s="33"/>
      <c r="M5000" s="33"/>
      <c r="N5000" s="33"/>
      <c r="O5000" s="33"/>
      <c r="P5000" s="33"/>
      <c r="Q5000" s="33"/>
      <c r="R5000" s="33"/>
      <c r="S5000" s="33"/>
      <c r="T5000" s="33"/>
      <c r="U5000" s="33"/>
      <c r="V5000" s="33"/>
      <c r="W5000" s="33"/>
      <c r="X5000" s="282"/>
      <c r="Y5000" s="33"/>
      <c r="Z5000" s="284"/>
      <c r="AA5000" s="284"/>
      <c r="AB5000" s="33"/>
      <c r="AC5000" s="33"/>
      <c r="AD5000" s="33"/>
      <c r="AE5000" s="33"/>
      <c r="AF5000" s="33"/>
      <c r="AG5000" s="33"/>
      <c r="AH5000" s="33"/>
      <c r="AI5000" s="33"/>
      <c r="AJ5000" s="33"/>
      <c r="AK5000" s="33"/>
      <c r="AL5000" s="33"/>
      <c r="AM5000" s="33"/>
      <c r="AN5000" s="33"/>
      <c r="AO5000" s="33"/>
      <c r="AP5000" s="34"/>
      <c r="AQ5000" s="34"/>
      <c r="AR5000" s="28"/>
      <c r="AS5000" s="29"/>
      <c r="AT5000" s="29"/>
      <c r="AU5000" s="29"/>
    </row>
    <row r="5001" spans="1:256" s="402" customFormat="1">
      <c r="A5001" s="13"/>
      <c r="B5001" s="8"/>
      <c r="C5001" s="8"/>
      <c r="D5001" s="240"/>
      <c r="E5001" s="33"/>
      <c r="F5001" s="321"/>
      <c r="G5001" s="282"/>
      <c r="H5001" s="283"/>
      <c r="I5001" s="33"/>
      <c r="J5001" s="33"/>
      <c r="K5001" s="33"/>
      <c r="L5001" s="33"/>
      <c r="M5001" s="33"/>
      <c r="N5001" s="33"/>
      <c r="O5001" s="33"/>
      <c r="P5001" s="33"/>
      <c r="Q5001" s="33"/>
      <c r="R5001" s="33"/>
      <c r="S5001" s="33"/>
      <c r="T5001" s="33"/>
      <c r="U5001" s="33"/>
      <c r="V5001" s="33"/>
      <c r="W5001" s="33"/>
      <c r="X5001" s="282"/>
      <c r="Y5001" s="33"/>
      <c r="Z5001" s="284"/>
      <c r="AA5001" s="284"/>
      <c r="AB5001" s="33"/>
      <c r="AC5001" s="33"/>
      <c r="AD5001" s="33"/>
      <c r="AE5001" s="33"/>
      <c r="AF5001" s="33"/>
      <c r="AG5001" s="33"/>
      <c r="AH5001" s="33"/>
      <c r="AI5001" s="33"/>
      <c r="AJ5001" s="33"/>
      <c r="AK5001" s="33"/>
      <c r="AL5001" s="33"/>
      <c r="AM5001" s="33"/>
      <c r="AN5001" s="33"/>
      <c r="AO5001" s="33"/>
      <c r="AP5001" s="34"/>
      <c r="AQ5001" s="34"/>
      <c r="AR5001" s="28"/>
      <c r="AS5001" s="29"/>
      <c r="AT5001" s="29"/>
      <c r="AU5001" s="29"/>
    </row>
    <row r="5002" spans="1:256" s="483" customFormat="1">
      <c r="A5002" s="13"/>
      <c r="B5002" s="8"/>
      <c r="C5002" s="83">
        <v>420</v>
      </c>
      <c r="D5002" s="375" t="s">
        <v>171</v>
      </c>
      <c r="E5002" s="404"/>
      <c r="F5002" s="321"/>
      <c r="G5002" s="282"/>
      <c r="H5002" s="283"/>
      <c r="I5002" s="33"/>
      <c r="J5002" s="33"/>
      <c r="K5002" s="33"/>
      <c r="L5002" s="33"/>
      <c r="M5002" s="33"/>
      <c r="N5002" s="33"/>
      <c r="O5002" s="33"/>
      <c r="P5002" s="33"/>
      <c r="Q5002" s="33"/>
      <c r="R5002" s="33"/>
      <c r="S5002" s="33"/>
      <c r="T5002" s="33"/>
      <c r="U5002" s="33"/>
      <c r="V5002" s="33"/>
      <c r="W5002" s="33"/>
      <c r="X5002" s="282"/>
      <c r="Y5002" s="33"/>
      <c r="Z5002" s="284"/>
      <c r="AA5002" s="284"/>
      <c r="AB5002" s="33"/>
      <c r="AC5002" s="33"/>
      <c r="AD5002" s="33"/>
      <c r="AE5002" s="33"/>
      <c r="AF5002" s="33"/>
      <c r="AG5002" s="33"/>
      <c r="AH5002" s="33"/>
      <c r="AI5002" s="33"/>
      <c r="AJ5002" s="33"/>
      <c r="AK5002" s="33"/>
      <c r="AL5002" s="33"/>
      <c r="AM5002" s="33"/>
      <c r="AN5002" s="33"/>
      <c r="AO5002" s="33"/>
      <c r="AP5002" s="34"/>
      <c r="AQ5002" s="34"/>
      <c r="AR5002" s="28"/>
      <c r="AS5002" s="29"/>
      <c r="AT5002" s="29"/>
      <c r="AU5002" s="29"/>
    </row>
    <row r="5003" spans="1:256" s="483" customFormat="1">
      <c r="A5003" s="13"/>
      <c r="B5003" s="8"/>
      <c r="C5003" s="8"/>
      <c r="D5003" s="472" t="s">
        <v>228</v>
      </c>
      <c r="E5003" s="404"/>
      <c r="F5003" s="321"/>
      <c r="G5003" s="282"/>
      <c r="H5003" s="283"/>
      <c r="I5003" s="33"/>
      <c r="J5003" s="33"/>
      <c r="K5003" s="33"/>
      <c r="L5003" s="33"/>
      <c r="M5003" s="33"/>
      <c r="N5003" s="33"/>
      <c r="O5003" s="33"/>
      <c r="P5003" s="33"/>
      <c r="Q5003" s="33"/>
      <c r="R5003" s="33"/>
      <c r="S5003" s="33"/>
      <c r="T5003" s="33"/>
      <c r="U5003" s="33"/>
      <c r="V5003" s="33"/>
      <c r="W5003" s="33"/>
      <c r="X5003" s="282"/>
      <c r="Y5003" s="33"/>
      <c r="Z5003" s="284"/>
      <c r="AA5003" s="284"/>
      <c r="AB5003" s="33"/>
      <c r="AC5003" s="33"/>
      <c r="AD5003" s="33"/>
      <c r="AE5003" s="33"/>
      <c r="AF5003" s="33"/>
      <c r="AG5003" s="33"/>
      <c r="AH5003" s="33"/>
      <c r="AI5003" s="33"/>
      <c r="AJ5003" s="33"/>
      <c r="AK5003" s="33"/>
      <c r="AL5003" s="33"/>
      <c r="AM5003" s="33"/>
      <c r="AN5003" s="33"/>
      <c r="AO5003" s="33"/>
      <c r="AP5003" s="34"/>
      <c r="AQ5003" s="34"/>
      <c r="AR5003" s="28"/>
      <c r="AS5003" s="29"/>
      <c r="AT5003" s="29"/>
      <c r="AU5003" s="29"/>
    </row>
    <row r="5004" spans="1:256" s="483" customFormat="1">
      <c r="A5004" s="13"/>
      <c r="B5004" s="8"/>
      <c r="C5004" s="8"/>
      <c r="D5004" s="473" t="s">
        <v>174</v>
      </c>
      <c r="E5004" s="321"/>
      <c r="F5004" s="261"/>
      <c r="G5004" s="282"/>
      <c r="H5004" s="283"/>
      <c r="I5004" s="33"/>
      <c r="J5004" s="33"/>
      <c r="K5004" s="33"/>
      <c r="L5004" s="33"/>
      <c r="M5004" s="33"/>
      <c r="N5004" s="33"/>
      <c r="O5004" s="33"/>
      <c r="P5004" s="33"/>
      <c r="Q5004" s="33"/>
      <c r="R5004" s="33"/>
      <c r="S5004" s="33"/>
      <c r="T5004" s="33"/>
      <c r="U5004" s="33"/>
      <c r="V5004" s="33"/>
      <c r="W5004" s="33"/>
      <c r="X5004" s="282"/>
      <c r="Y5004" s="33"/>
      <c r="Z5004" s="284"/>
      <c r="AA5004" s="284"/>
      <c r="AB5004" s="33"/>
      <c r="AC5004" s="33"/>
      <c r="AD5004" s="33"/>
      <c r="AE5004" s="33"/>
      <c r="AF5004" s="33"/>
      <c r="AG5004" s="33"/>
      <c r="AH5004" s="33"/>
      <c r="AI5004" s="33"/>
      <c r="AJ5004" s="33"/>
      <c r="AK5004" s="33"/>
      <c r="AL5004" s="33"/>
      <c r="AM5004" s="33"/>
      <c r="AN5004" s="33"/>
      <c r="AO5004" s="33"/>
      <c r="AP5004" s="34"/>
      <c r="AQ5004" s="34"/>
      <c r="AR5004" s="28"/>
      <c r="AS5004" s="29"/>
      <c r="AT5004" s="29"/>
      <c r="AU5004" s="29"/>
    </row>
    <row r="5005" spans="1:256" s="483" customFormat="1">
      <c r="A5005" s="13"/>
      <c r="B5005" s="8"/>
      <c r="C5005" s="8"/>
      <c r="D5005" s="344" t="s">
        <v>1933</v>
      </c>
      <c r="E5005" s="404"/>
      <c r="F5005" s="261">
        <v>7200000</v>
      </c>
      <c r="G5005" s="282">
        <f>SUM(H5005)</f>
        <v>7200000</v>
      </c>
      <c r="H5005" s="283">
        <v>7200000</v>
      </c>
      <c r="I5005" s="33"/>
      <c r="J5005" s="33"/>
      <c r="K5005" s="33"/>
      <c r="L5005" s="33"/>
      <c r="M5005" s="33"/>
      <c r="N5005" s="33"/>
      <c r="O5005" s="33"/>
      <c r="P5005" s="33"/>
      <c r="Q5005" s="33"/>
      <c r="R5005" s="33"/>
      <c r="S5005" s="33"/>
      <c r="T5005" s="33"/>
      <c r="U5005" s="33"/>
      <c r="V5005" s="33"/>
      <c r="W5005" s="33"/>
      <c r="X5005" s="282"/>
      <c r="Y5005" s="33"/>
      <c r="Z5005" s="284"/>
      <c r="AA5005" s="284"/>
      <c r="AB5005" s="33"/>
      <c r="AC5005" s="33"/>
      <c r="AD5005" s="33"/>
      <c r="AE5005" s="33"/>
      <c r="AF5005" s="33"/>
      <c r="AG5005" s="33"/>
      <c r="AH5005" s="33"/>
      <c r="AI5005" s="33"/>
      <c r="AJ5005" s="33"/>
      <c r="AK5005" s="33"/>
      <c r="AL5005" s="33"/>
      <c r="AM5005" s="33"/>
      <c r="AN5005" s="33"/>
      <c r="AO5005" s="33"/>
      <c r="AP5005" s="34"/>
      <c r="AQ5005" s="34"/>
      <c r="AR5005" s="28"/>
      <c r="AS5005" s="29"/>
      <c r="AT5005" s="29"/>
      <c r="AU5005" s="29"/>
    </row>
    <row r="5006" spans="1:256" s="483" customFormat="1">
      <c r="A5006" s="13"/>
      <c r="B5006" s="8"/>
      <c r="C5006" s="8"/>
      <c r="D5006" s="473" t="s">
        <v>208</v>
      </c>
      <c r="E5006" s="321"/>
      <c r="F5006" s="261"/>
      <c r="G5006" s="282"/>
      <c r="H5006" s="283"/>
      <c r="I5006" s="33"/>
      <c r="J5006" s="33"/>
      <c r="K5006" s="33"/>
      <c r="L5006" s="33"/>
      <c r="M5006" s="33"/>
      <c r="N5006" s="33"/>
      <c r="O5006" s="33"/>
      <c r="P5006" s="33"/>
      <c r="Q5006" s="33"/>
      <c r="R5006" s="33"/>
      <c r="S5006" s="33"/>
      <c r="T5006" s="33"/>
      <c r="U5006" s="33"/>
      <c r="V5006" s="33"/>
      <c r="W5006" s="33"/>
      <c r="X5006" s="282"/>
      <c r="Y5006" s="33"/>
      <c r="Z5006" s="284"/>
      <c r="AA5006" s="284"/>
      <c r="AB5006" s="33"/>
      <c r="AC5006" s="33"/>
      <c r="AD5006" s="33"/>
      <c r="AE5006" s="33"/>
      <c r="AF5006" s="33"/>
      <c r="AG5006" s="33"/>
      <c r="AH5006" s="33"/>
      <c r="AI5006" s="33"/>
      <c r="AJ5006" s="33"/>
      <c r="AK5006" s="33"/>
      <c r="AL5006" s="33"/>
      <c r="AM5006" s="33"/>
      <c r="AN5006" s="33"/>
      <c r="AO5006" s="33"/>
      <c r="AP5006" s="34"/>
      <c r="AQ5006" s="34"/>
      <c r="AR5006" s="28"/>
      <c r="AS5006" s="29"/>
      <c r="AT5006" s="29"/>
      <c r="AU5006" s="29"/>
    </row>
    <row r="5007" spans="1:256" s="483" customFormat="1">
      <c r="A5007" s="13"/>
      <c r="B5007" s="8"/>
      <c r="C5007" s="8"/>
      <c r="D5007" s="344" t="s">
        <v>1934</v>
      </c>
      <c r="E5007" s="404"/>
      <c r="F5007" s="261">
        <v>4800000</v>
      </c>
      <c r="G5007" s="282">
        <f>SUM(H5007)</f>
        <v>4800000</v>
      </c>
      <c r="H5007" s="283">
        <v>4800000</v>
      </c>
      <c r="I5007" s="33"/>
      <c r="J5007" s="33"/>
      <c r="K5007" s="33"/>
      <c r="L5007" s="33"/>
      <c r="M5007" s="33"/>
      <c r="N5007" s="33"/>
      <c r="O5007" s="33"/>
      <c r="P5007" s="33"/>
      <c r="Q5007" s="33"/>
      <c r="R5007" s="33"/>
      <c r="S5007" s="33"/>
      <c r="T5007" s="33"/>
      <c r="U5007" s="33"/>
      <c r="V5007" s="33"/>
      <c r="W5007" s="33"/>
      <c r="X5007" s="282"/>
      <c r="Y5007" s="33"/>
      <c r="Z5007" s="284"/>
      <c r="AA5007" s="284"/>
      <c r="AB5007" s="33"/>
      <c r="AC5007" s="33"/>
      <c r="AD5007" s="33"/>
      <c r="AE5007" s="33"/>
      <c r="AF5007" s="33"/>
      <c r="AG5007" s="33"/>
      <c r="AH5007" s="33"/>
      <c r="AI5007" s="33"/>
      <c r="AJ5007" s="33"/>
      <c r="AK5007" s="33"/>
      <c r="AL5007" s="33"/>
      <c r="AM5007" s="33"/>
      <c r="AN5007" s="33"/>
      <c r="AO5007" s="33"/>
      <c r="AP5007" s="34"/>
      <c r="AQ5007" s="34"/>
      <c r="AR5007" s="28"/>
      <c r="AS5007" s="29"/>
      <c r="AT5007" s="29"/>
      <c r="AU5007" s="29"/>
    </row>
    <row r="5008" spans="1:256" s="483" customFormat="1">
      <c r="A5008" s="13"/>
      <c r="B5008" s="8"/>
      <c r="C5008" s="8"/>
      <c r="D5008" s="344" t="s">
        <v>1935</v>
      </c>
      <c r="E5008" s="404"/>
      <c r="F5008" s="261">
        <v>3000000</v>
      </c>
      <c r="G5008" s="282">
        <f>SUM(H5008)</f>
        <v>3000000</v>
      </c>
      <c r="H5008" s="283">
        <v>3000000</v>
      </c>
      <c r="I5008" s="33"/>
      <c r="J5008" s="33"/>
      <c r="K5008" s="33"/>
      <c r="L5008" s="33"/>
      <c r="M5008" s="33"/>
      <c r="N5008" s="33"/>
      <c r="O5008" s="33"/>
      <c r="P5008" s="33"/>
      <c r="Q5008" s="33"/>
      <c r="R5008" s="33"/>
      <c r="S5008" s="33"/>
      <c r="T5008" s="33"/>
      <c r="U5008" s="33"/>
      <c r="V5008" s="33"/>
      <c r="W5008" s="33"/>
      <c r="X5008" s="282"/>
      <c r="Y5008" s="33"/>
      <c r="Z5008" s="284"/>
      <c r="AA5008" s="284"/>
      <c r="AB5008" s="33"/>
      <c r="AC5008" s="33"/>
      <c r="AD5008" s="33"/>
      <c r="AE5008" s="33"/>
      <c r="AF5008" s="33"/>
      <c r="AG5008" s="33"/>
      <c r="AH5008" s="33"/>
      <c r="AI5008" s="33"/>
      <c r="AJ5008" s="33"/>
      <c r="AK5008" s="33"/>
      <c r="AL5008" s="33"/>
      <c r="AM5008" s="33"/>
      <c r="AN5008" s="33"/>
      <c r="AO5008" s="33"/>
      <c r="AP5008" s="34"/>
      <c r="AQ5008" s="34"/>
      <c r="AR5008" s="28"/>
      <c r="AS5008" s="29"/>
      <c r="AT5008" s="29"/>
      <c r="AU5008" s="29"/>
    </row>
    <row r="5009" spans="1:47" s="483" customFormat="1">
      <c r="A5009" s="13"/>
      <c r="B5009" s="8"/>
      <c r="C5009" s="8"/>
      <c r="D5009" s="240"/>
      <c r="E5009" s="404"/>
      <c r="F5009" s="321"/>
      <c r="G5009" s="282"/>
      <c r="H5009" s="283"/>
      <c r="I5009" s="33"/>
      <c r="J5009" s="33"/>
      <c r="K5009" s="33"/>
      <c r="L5009" s="33"/>
      <c r="M5009" s="33"/>
      <c r="N5009" s="33"/>
      <c r="O5009" s="33"/>
      <c r="P5009" s="33"/>
      <c r="Q5009" s="33"/>
      <c r="R5009" s="33"/>
      <c r="S5009" s="33"/>
      <c r="T5009" s="33"/>
      <c r="U5009" s="33"/>
      <c r="V5009" s="33"/>
      <c r="W5009" s="33"/>
      <c r="X5009" s="282"/>
      <c r="Y5009" s="33"/>
      <c r="Z5009" s="284"/>
      <c r="AA5009" s="284"/>
      <c r="AB5009" s="33"/>
      <c r="AC5009" s="33"/>
      <c r="AD5009" s="33"/>
      <c r="AE5009" s="33"/>
      <c r="AF5009" s="33"/>
      <c r="AG5009" s="33"/>
      <c r="AH5009" s="33"/>
      <c r="AI5009" s="33"/>
      <c r="AJ5009" s="33"/>
      <c r="AK5009" s="33"/>
      <c r="AL5009" s="33"/>
      <c r="AM5009" s="33"/>
      <c r="AN5009" s="33"/>
      <c r="AO5009" s="33"/>
      <c r="AP5009" s="34"/>
      <c r="AQ5009" s="34"/>
      <c r="AR5009" s="28"/>
      <c r="AS5009" s="29"/>
      <c r="AT5009" s="29"/>
      <c r="AU5009" s="29"/>
    </row>
    <row r="5010" spans="1:47" s="483" customFormat="1">
      <c r="A5010" s="13"/>
      <c r="B5010" s="8"/>
      <c r="C5010" s="8"/>
      <c r="D5010" s="240"/>
      <c r="E5010" s="404"/>
      <c r="F5010" s="321"/>
      <c r="G5010" s="282"/>
      <c r="H5010" s="283"/>
      <c r="I5010" s="33"/>
      <c r="J5010" s="33"/>
      <c r="K5010" s="33"/>
      <c r="L5010" s="33"/>
      <c r="M5010" s="33"/>
      <c r="N5010" s="33"/>
      <c r="O5010" s="33"/>
      <c r="P5010" s="33"/>
      <c r="Q5010" s="33"/>
      <c r="R5010" s="33"/>
      <c r="S5010" s="33"/>
      <c r="T5010" s="33"/>
      <c r="U5010" s="33"/>
      <c r="V5010" s="33"/>
      <c r="W5010" s="33"/>
      <c r="X5010" s="282"/>
      <c r="Y5010" s="33"/>
      <c r="Z5010" s="284"/>
      <c r="AA5010" s="284"/>
      <c r="AB5010" s="33"/>
      <c r="AC5010" s="33"/>
      <c r="AD5010" s="33"/>
      <c r="AE5010" s="33"/>
      <c r="AF5010" s="33"/>
      <c r="AG5010" s="33"/>
      <c r="AH5010" s="33"/>
      <c r="AI5010" s="33"/>
      <c r="AJ5010" s="33"/>
      <c r="AK5010" s="33"/>
      <c r="AL5010" s="33"/>
      <c r="AM5010" s="33"/>
      <c r="AN5010" s="33"/>
      <c r="AO5010" s="33"/>
      <c r="AP5010" s="34"/>
      <c r="AQ5010" s="34"/>
      <c r="AR5010" s="28"/>
      <c r="AS5010" s="29"/>
      <c r="AT5010" s="29"/>
      <c r="AU5010" s="29"/>
    </row>
    <row r="5011" spans="1:47" s="483" customFormat="1">
      <c r="A5011" s="13"/>
      <c r="B5011" s="8"/>
      <c r="C5011" s="83">
        <v>421</v>
      </c>
      <c r="D5011" s="375" t="s">
        <v>171</v>
      </c>
      <c r="E5011" s="404"/>
      <c r="F5011" s="321"/>
      <c r="G5011" s="282"/>
      <c r="H5011" s="283"/>
      <c r="I5011" s="33"/>
      <c r="J5011" s="33"/>
      <c r="K5011" s="33"/>
      <c r="L5011" s="33"/>
      <c r="M5011" s="33"/>
      <c r="N5011" s="33"/>
      <c r="O5011" s="33"/>
      <c r="P5011" s="33"/>
      <c r="Q5011" s="33"/>
      <c r="R5011" s="33"/>
      <c r="S5011" s="33"/>
      <c r="T5011" s="33"/>
      <c r="U5011" s="33"/>
      <c r="V5011" s="33"/>
      <c r="W5011" s="33"/>
      <c r="X5011" s="282"/>
      <c r="Y5011" s="33"/>
      <c r="Z5011" s="284"/>
      <c r="AA5011" s="284"/>
      <c r="AB5011" s="33"/>
      <c r="AC5011" s="33"/>
      <c r="AD5011" s="33"/>
      <c r="AE5011" s="33"/>
      <c r="AF5011" s="33"/>
      <c r="AG5011" s="33"/>
      <c r="AH5011" s="33"/>
      <c r="AI5011" s="33"/>
      <c r="AJ5011" s="33"/>
      <c r="AK5011" s="33"/>
      <c r="AL5011" s="33"/>
      <c r="AM5011" s="33"/>
      <c r="AN5011" s="33"/>
      <c r="AO5011" s="33"/>
      <c r="AP5011" s="34"/>
      <c r="AQ5011" s="34"/>
      <c r="AR5011" s="28"/>
      <c r="AS5011" s="29"/>
      <c r="AT5011" s="29"/>
      <c r="AU5011" s="29"/>
    </row>
    <row r="5012" spans="1:47" s="483" customFormat="1">
      <c r="A5012" s="13"/>
      <c r="B5012" s="8"/>
      <c r="C5012" s="8"/>
      <c r="D5012" s="472" t="s">
        <v>173</v>
      </c>
      <c r="E5012" s="404"/>
      <c r="F5012" s="321"/>
      <c r="G5012" s="282"/>
      <c r="H5012" s="283"/>
      <c r="I5012" s="33"/>
      <c r="J5012" s="33"/>
      <c r="K5012" s="33"/>
      <c r="L5012" s="33"/>
      <c r="M5012" s="33"/>
      <c r="N5012" s="33"/>
      <c r="O5012" s="33"/>
      <c r="P5012" s="33"/>
      <c r="Q5012" s="33"/>
      <c r="R5012" s="33"/>
      <c r="S5012" s="33"/>
      <c r="T5012" s="33"/>
      <c r="U5012" s="33"/>
      <c r="V5012" s="33"/>
      <c r="W5012" s="33"/>
      <c r="X5012" s="282"/>
      <c r="Y5012" s="33"/>
      <c r="Z5012" s="284"/>
      <c r="AA5012" s="284"/>
      <c r="AB5012" s="33"/>
      <c r="AC5012" s="33"/>
      <c r="AD5012" s="33"/>
      <c r="AE5012" s="33"/>
      <c r="AF5012" s="33"/>
      <c r="AG5012" s="33"/>
      <c r="AH5012" s="33"/>
      <c r="AI5012" s="33"/>
      <c r="AJ5012" s="33"/>
      <c r="AK5012" s="33"/>
      <c r="AL5012" s="33"/>
      <c r="AM5012" s="33"/>
      <c r="AN5012" s="33"/>
      <c r="AO5012" s="33"/>
      <c r="AP5012" s="34"/>
      <c r="AQ5012" s="34"/>
      <c r="AR5012" s="28"/>
      <c r="AS5012" s="29"/>
      <c r="AT5012" s="29"/>
      <c r="AU5012" s="29"/>
    </row>
    <row r="5013" spans="1:47" s="483" customFormat="1">
      <c r="A5013" s="13"/>
      <c r="B5013" s="8"/>
      <c r="C5013" s="8"/>
      <c r="D5013" s="473" t="s">
        <v>174</v>
      </c>
      <c r="E5013" s="321"/>
      <c r="F5013" s="261"/>
      <c r="G5013" s="282"/>
      <c r="H5013" s="283"/>
      <c r="I5013" s="33"/>
      <c r="J5013" s="33"/>
      <c r="K5013" s="33"/>
      <c r="L5013" s="33"/>
      <c r="M5013" s="33"/>
      <c r="N5013" s="33"/>
      <c r="O5013" s="33"/>
      <c r="P5013" s="33"/>
      <c r="Q5013" s="33"/>
      <c r="R5013" s="33"/>
      <c r="S5013" s="33"/>
      <c r="T5013" s="33"/>
      <c r="U5013" s="33"/>
      <c r="V5013" s="33"/>
      <c r="W5013" s="33"/>
      <c r="X5013" s="282"/>
      <c r="Y5013" s="33"/>
      <c r="Z5013" s="284"/>
      <c r="AA5013" s="284"/>
      <c r="AB5013" s="33"/>
      <c r="AC5013" s="33"/>
      <c r="AD5013" s="33"/>
      <c r="AE5013" s="33"/>
      <c r="AF5013" s="33"/>
      <c r="AG5013" s="33"/>
      <c r="AH5013" s="33"/>
      <c r="AI5013" s="33"/>
      <c r="AJ5013" s="33"/>
      <c r="AK5013" s="33"/>
      <c r="AL5013" s="33"/>
      <c r="AM5013" s="33"/>
      <c r="AN5013" s="33"/>
      <c r="AO5013" s="33"/>
      <c r="AP5013" s="34"/>
      <c r="AQ5013" s="34"/>
      <c r="AR5013" s="28"/>
      <c r="AS5013" s="29"/>
      <c r="AT5013" s="29"/>
      <c r="AU5013" s="29"/>
    </row>
    <row r="5014" spans="1:47" s="483" customFormat="1">
      <c r="A5014" s="13"/>
      <c r="B5014" s="8"/>
      <c r="C5014" s="8"/>
      <c r="D5014" s="344" t="s">
        <v>1937</v>
      </c>
      <c r="E5014" s="404"/>
      <c r="F5014" s="261">
        <v>4000000</v>
      </c>
      <c r="G5014" s="282">
        <f>SUM(H5014)</f>
        <v>4000000</v>
      </c>
      <c r="H5014" s="283">
        <v>4000000</v>
      </c>
      <c r="I5014" s="33"/>
      <c r="J5014" s="33"/>
      <c r="K5014" s="33"/>
      <c r="L5014" s="33"/>
      <c r="M5014" s="33"/>
      <c r="N5014" s="33"/>
      <c r="O5014" s="33"/>
      <c r="P5014" s="33"/>
      <c r="Q5014" s="33"/>
      <c r="R5014" s="33"/>
      <c r="S5014" s="33"/>
      <c r="T5014" s="33"/>
      <c r="U5014" s="33"/>
      <c r="V5014" s="33"/>
      <c r="W5014" s="33"/>
      <c r="X5014" s="282"/>
      <c r="Y5014" s="33"/>
      <c r="Z5014" s="284"/>
      <c r="AA5014" s="284"/>
      <c r="AB5014" s="33"/>
      <c r="AC5014" s="33"/>
      <c r="AD5014" s="33"/>
      <c r="AE5014" s="33"/>
      <c r="AF5014" s="33"/>
      <c r="AG5014" s="33"/>
      <c r="AH5014" s="33"/>
      <c r="AI5014" s="33"/>
      <c r="AJ5014" s="33"/>
      <c r="AK5014" s="33"/>
      <c r="AL5014" s="33"/>
      <c r="AM5014" s="33"/>
      <c r="AN5014" s="33"/>
      <c r="AO5014" s="33"/>
      <c r="AP5014" s="34"/>
      <c r="AQ5014" s="34"/>
      <c r="AR5014" s="28"/>
      <c r="AS5014" s="29"/>
      <c r="AT5014" s="29"/>
      <c r="AU5014" s="29"/>
    </row>
    <row r="5015" spans="1:47" s="483" customFormat="1">
      <c r="A5015" s="13"/>
      <c r="B5015" s="8"/>
      <c r="C5015" s="8"/>
      <c r="D5015" s="344" t="s">
        <v>1046</v>
      </c>
      <c r="E5015" s="404"/>
      <c r="F5015" s="261">
        <v>3500000</v>
      </c>
      <c r="G5015" s="282">
        <f>SUM(H5015)</f>
        <v>3500000</v>
      </c>
      <c r="H5015" s="283">
        <v>3500000</v>
      </c>
      <c r="I5015" s="33"/>
      <c r="J5015" s="33"/>
      <c r="K5015" s="33"/>
      <c r="L5015" s="33"/>
      <c r="M5015" s="33"/>
      <c r="N5015" s="33"/>
      <c r="O5015" s="33"/>
      <c r="P5015" s="33"/>
      <c r="Q5015" s="33"/>
      <c r="R5015" s="33"/>
      <c r="S5015" s="33"/>
      <c r="T5015" s="33"/>
      <c r="U5015" s="33"/>
      <c r="V5015" s="33"/>
      <c r="W5015" s="33"/>
      <c r="X5015" s="282"/>
      <c r="Y5015" s="33"/>
      <c r="Z5015" s="284"/>
      <c r="AA5015" s="284"/>
      <c r="AB5015" s="33"/>
      <c r="AC5015" s="33"/>
      <c r="AD5015" s="33"/>
      <c r="AE5015" s="33"/>
      <c r="AF5015" s="33"/>
      <c r="AG5015" s="33"/>
      <c r="AH5015" s="33"/>
      <c r="AI5015" s="33"/>
      <c r="AJ5015" s="33"/>
      <c r="AK5015" s="33"/>
      <c r="AL5015" s="33"/>
      <c r="AM5015" s="33"/>
      <c r="AN5015" s="33"/>
      <c r="AO5015" s="33"/>
      <c r="AP5015" s="34"/>
      <c r="AQ5015" s="34"/>
      <c r="AR5015" s="28"/>
      <c r="AS5015" s="29"/>
      <c r="AT5015" s="29"/>
      <c r="AU5015" s="29"/>
    </row>
    <row r="5016" spans="1:47" s="483" customFormat="1">
      <c r="A5016" s="13"/>
      <c r="B5016" s="8"/>
      <c r="C5016" s="8"/>
      <c r="D5016" s="473" t="s">
        <v>188</v>
      </c>
      <c r="E5016" s="321"/>
      <c r="F5016" s="261"/>
      <c r="G5016" s="282"/>
      <c r="H5016" s="283"/>
      <c r="I5016" s="33"/>
      <c r="J5016" s="33"/>
      <c r="K5016" s="33"/>
      <c r="L5016" s="33"/>
      <c r="M5016" s="33"/>
      <c r="N5016" s="33"/>
      <c r="O5016" s="33"/>
      <c r="P5016" s="33"/>
      <c r="Q5016" s="33"/>
      <c r="R5016" s="33"/>
      <c r="S5016" s="33"/>
      <c r="T5016" s="33"/>
      <c r="U5016" s="33"/>
      <c r="V5016" s="33"/>
      <c r="W5016" s="33"/>
      <c r="X5016" s="282"/>
      <c r="Y5016" s="33"/>
      <c r="Z5016" s="284"/>
      <c r="AA5016" s="284"/>
      <c r="AB5016" s="33"/>
      <c r="AC5016" s="33"/>
      <c r="AD5016" s="33"/>
      <c r="AE5016" s="33"/>
      <c r="AF5016" s="33"/>
      <c r="AG5016" s="33"/>
      <c r="AH5016" s="33"/>
      <c r="AI5016" s="33"/>
      <c r="AJ5016" s="33"/>
      <c r="AK5016" s="33"/>
      <c r="AL5016" s="33"/>
      <c r="AM5016" s="33"/>
      <c r="AN5016" s="33"/>
      <c r="AO5016" s="33"/>
      <c r="AP5016" s="34"/>
      <c r="AQ5016" s="34"/>
      <c r="AR5016" s="28"/>
      <c r="AS5016" s="29"/>
      <c r="AT5016" s="29"/>
      <c r="AU5016" s="29"/>
    </row>
    <row r="5017" spans="1:47" s="483" customFormat="1">
      <c r="A5017" s="13"/>
      <c r="B5017" s="8"/>
      <c r="C5017" s="8"/>
      <c r="D5017" s="344" t="s">
        <v>1936</v>
      </c>
      <c r="E5017" s="404"/>
      <c r="F5017" s="261">
        <v>1000000</v>
      </c>
      <c r="G5017" s="282">
        <f>SUM(H5017)</f>
        <v>1000000</v>
      </c>
      <c r="H5017" s="283">
        <v>1000000</v>
      </c>
      <c r="I5017" s="33"/>
      <c r="J5017" s="33"/>
      <c r="K5017" s="33"/>
      <c r="L5017" s="33"/>
      <c r="M5017" s="33"/>
      <c r="N5017" s="33"/>
      <c r="O5017" s="33"/>
      <c r="P5017" s="33"/>
      <c r="Q5017" s="33"/>
      <c r="R5017" s="33"/>
      <c r="S5017" s="33"/>
      <c r="T5017" s="33"/>
      <c r="U5017" s="33"/>
      <c r="V5017" s="33"/>
      <c r="W5017" s="33"/>
      <c r="X5017" s="282"/>
      <c r="Y5017" s="33"/>
      <c r="Z5017" s="284"/>
      <c r="AA5017" s="284"/>
      <c r="AB5017" s="33"/>
      <c r="AC5017" s="33"/>
      <c r="AD5017" s="33"/>
      <c r="AE5017" s="33"/>
      <c r="AF5017" s="33"/>
      <c r="AG5017" s="33"/>
      <c r="AH5017" s="33"/>
      <c r="AI5017" s="33"/>
      <c r="AJ5017" s="33"/>
      <c r="AK5017" s="33"/>
      <c r="AL5017" s="33"/>
      <c r="AM5017" s="33"/>
      <c r="AN5017" s="33"/>
      <c r="AO5017" s="33"/>
      <c r="AP5017" s="34"/>
      <c r="AQ5017" s="34"/>
      <c r="AR5017" s="28"/>
      <c r="AS5017" s="29"/>
      <c r="AT5017" s="29"/>
      <c r="AU5017" s="29"/>
    </row>
    <row r="5018" spans="1:47" s="483" customFormat="1">
      <c r="A5018" s="13"/>
      <c r="B5018" s="8"/>
      <c r="C5018" s="8"/>
      <c r="D5018" s="473" t="s">
        <v>176</v>
      </c>
      <c r="E5018" s="321"/>
      <c r="F5018" s="261"/>
      <c r="G5018" s="282"/>
      <c r="H5018" s="283"/>
      <c r="I5018" s="33"/>
      <c r="J5018" s="33"/>
      <c r="K5018" s="33"/>
      <c r="L5018" s="33"/>
      <c r="M5018" s="33"/>
      <c r="N5018" s="33"/>
      <c r="O5018" s="33"/>
      <c r="P5018" s="33"/>
      <c r="Q5018" s="33"/>
      <c r="R5018" s="33"/>
      <c r="S5018" s="33"/>
      <c r="T5018" s="33"/>
      <c r="U5018" s="33"/>
      <c r="V5018" s="33"/>
      <c r="W5018" s="33"/>
      <c r="X5018" s="282"/>
      <c r="Y5018" s="33"/>
      <c r="Z5018" s="284"/>
      <c r="AA5018" s="284"/>
      <c r="AB5018" s="33"/>
      <c r="AC5018" s="33"/>
      <c r="AD5018" s="33"/>
      <c r="AE5018" s="33"/>
      <c r="AF5018" s="33"/>
      <c r="AG5018" s="33"/>
      <c r="AH5018" s="33"/>
      <c r="AI5018" s="33"/>
      <c r="AJ5018" s="33"/>
      <c r="AK5018" s="33"/>
      <c r="AL5018" s="33"/>
      <c r="AM5018" s="33"/>
      <c r="AN5018" s="33"/>
      <c r="AO5018" s="33"/>
      <c r="AP5018" s="34"/>
      <c r="AQ5018" s="34"/>
      <c r="AR5018" s="28"/>
      <c r="AS5018" s="29"/>
      <c r="AT5018" s="29"/>
      <c r="AU5018" s="29"/>
    </row>
    <row r="5019" spans="1:47" s="483" customFormat="1">
      <c r="A5019" s="13"/>
      <c r="B5019" s="8"/>
      <c r="C5019" s="8"/>
      <c r="D5019" s="344" t="s">
        <v>1288</v>
      </c>
      <c r="E5019" s="404"/>
      <c r="F5019" s="261">
        <v>3500000</v>
      </c>
      <c r="G5019" s="282">
        <f>SUM(H5019)</f>
        <v>3500000</v>
      </c>
      <c r="H5019" s="283">
        <v>3500000</v>
      </c>
      <c r="I5019" s="33"/>
      <c r="J5019" s="33"/>
      <c r="K5019" s="33"/>
      <c r="L5019" s="33"/>
      <c r="M5019" s="33"/>
      <c r="N5019" s="33"/>
      <c r="O5019" s="33"/>
      <c r="P5019" s="33"/>
      <c r="Q5019" s="33"/>
      <c r="R5019" s="33"/>
      <c r="S5019" s="33"/>
      <c r="T5019" s="33"/>
      <c r="U5019" s="33"/>
      <c r="V5019" s="33"/>
      <c r="W5019" s="33"/>
      <c r="X5019" s="282"/>
      <c r="Y5019" s="33"/>
      <c r="Z5019" s="284"/>
      <c r="AA5019" s="284"/>
      <c r="AB5019" s="33"/>
      <c r="AC5019" s="33"/>
      <c r="AD5019" s="33"/>
      <c r="AE5019" s="33"/>
      <c r="AF5019" s="33"/>
      <c r="AG5019" s="33"/>
      <c r="AH5019" s="33"/>
      <c r="AI5019" s="33"/>
      <c r="AJ5019" s="33"/>
      <c r="AK5019" s="33"/>
      <c r="AL5019" s="33"/>
      <c r="AM5019" s="33"/>
      <c r="AN5019" s="33"/>
      <c r="AO5019" s="33"/>
      <c r="AP5019" s="34"/>
      <c r="AQ5019" s="34"/>
      <c r="AR5019" s="28"/>
      <c r="AS5019" s="29"/>
      <c r="AT5019" s="29"/>
      <c r="AU5019" s="29"/>
    </row>
    <row r="5020" spans="1:47" s="483" customFormat="1">
      <c r="A5020" s="13"/>
      <c r="B5020" s="8"/>
      <c r="C5020" s="8"/>
      <c r="D5020" s="240"/>
      <c r="E5020" s="404"/>
      <c r="F5020" s="321"/>
      <c r="G5020" s="282"/>
      <c r="H5020" s="283"/>
      <c r="I5020" s="33"/>
      <c r="J5020" s="33"/>
      <c r="K5020" s="33"/>
      <c r="L5020" s="33"/>
      <c r="M5020" s="33"/>
      <c r="N5020" s="33"/>
      <c r="O5020" s="33"/>
      <c r="P5020" s="33"/>
      <c r="Q5020" s="33"/>
      <c r="R5020" s="33"/>
      <c r="S5020" s="33"/>
      <c r="T5020" s="33"/>
      <c r="U5020" s="33"/>
      <c r="V5020" s="33"/>
      <c r="W5020" s="33"/>
      <c r="X5020" s="282"/>
      <c r="Y5020" s="33"/>
      <c r="Z5020" s="284"/>
      <c r="AA5020" s="284"/>
      <c r="AB5020" s="33"/>
      <c r="AC5020" s="33"/>
      <c r="AD5020" s="33"/>
      <c r="AE5020" s="33"/>
      <c r="AF5020" s="33"/>
      <c r="AG5020" s="33"/>
      <c r="AH5020" s="33"/>
      <c r="AI5020" s="33"/>
      <c r="AJ5020" s="33"/>
      <c r="AK5020" s="33"/>
      <c r="AL5020" s="33"/>
      <c r="AM5020" s="33"/>
      <c r="AN5020" s="33"/>
      <c r="AO5020" s="33"/>
      <c r="AP5020" s="34"/>
      <c r="AQ5020" s="34"/>
      <c r="AR5020" s="28"/>
      <c r="AS5020" s="29"/>
      <c r="AT5020" s="29"/>
      <c r="AU5020" s="29"/>
    </row>
    <row r="5021" spans="1:47" s="483" customFormat="1">
      <c r="A5021" s="13"/>
      <c r="B5021" s="8"/>
      <c r="C5021" s="8"/>
      <c r="D5021" s="240"/>
      <c r="E5021" s="404"/>
      <c r="F5021" s="321"/>
      <c r="G5021" s="282"/>
      <c r="H5021" s="283"/>
      <c r="I5021" s="33"/>
      <c r="J5021" s="33"/>
      <c r="K5021" s="33"/>
      <c r="L5021" s="33"/>
      <c r="M5021" s="33"/>
      <c r="N5021" s="33"/>
      <c r="O5021" s="33"/>
      <c r="P5021" s="33"/>
      <c r="Q5021" s="33"/>
      <c r="R5021" s="33"/>
      <c r="S5021" s="33"/>
      <c r="T5021" s="33"/>
      <c r="U5021" s="33"/>
      <c r="V5021" s="33"/>
      <c r="W5021" s="33"/>
      <c r="X5021" s="282"/>
      <c r="Y5021" s="33"/>
      <c r="Z5021" s="284"/>
      <c r="AA5021" s="284"/>
      <c r="AB5021" s="33"/>
      <c r="AC5021" s="33"/>
      <c r="AD5021" s="33"/>
      <c r="AE5021" s="33"/>
      <c r="AF5021" s="33"/>
      <c r="AG5021" s="33"/>
      <c r="AH5021" s="33"/>
      <c r="AI5021" s="33"/>
      <c r="AJ5021" s="33"/>
      <c r="AK5021" s="33"/>
      <c r="AL5021" s="33"/>
      <c r="AM5021" s="33"/>
      <c r="AN5021" s="33"/>
      <c r="AO5021" s="33"/>
      <c r="AP5021" s="34"/>
      <c r="AQ5021" s="34"/>
      <c r="AR5021" s="28"/>
      <c r="AS5021" s="29"/>
      <c r="AT5021" s="29"/>
      <c r="AU5021" s="29"/>
    </row>
    <row r="5022" spans="1:47" s="483" customFormat="1">
      <c r="A5022" s="13"/>
      <c r="B5022" s="8"/>
      <c r="C5022" s="83">
        <v>422</v>
      </c>
      <c r="D5022" s="375" t="s">
        <v>171</v>
      </c>
      <c r="E5022" s="404"/>
      <c r="F5022" s="321"/>
      <c r="G5022" s="282"/>
      <c r="H5022" s="283"/>
      <c r="I5022" s="33"/>
      <c r="J5022" s="33"/>
      <c r="K5022" s="33"/>
      <c r="L5022" s="33"/>
      <c r="M5022" s="33"/>
      <c r="N5022" s="33"/>
      <c r="O5022" s="33"/>
      <c r="P5022" s="33"/>
      <c r="Q5022" s="33"/>
      <c r="R5022" s="33"/>
      <c r="S5022" s="33"/>
      <c r="T5022" s="33"/>
      <c r="U5022" s="33"/>
      <c r="V5022" s="33"/>
      <c r="W5022" s="33"/>
      <c r="X5022" s="282"/>
      <c r="Y5022" s="33"/>
      <c r="Z5022" s="284"/>
      <c r="AA5022" s="284"/>
      <c r="AB5022" s="33"/>
      <c r="AC5022" s="33"/>
      <c r="AD5022" s="33"/>
      <c r="AE5022" s="33"/>
      <c r="AF5022" s="33"/>
      <c r="AG5022" s="33"/>
      <c r="AH5022" s="33"/>
      <c r="AI5022" s="33"/>
      <c r="AJ5022" s="33"/>
      <c r="AK5022" s="33"/>
      <c r="AL5022" s="33"/>
      <c r="AM5022" s="33"/>
      <c r="AN5022" s="33"/>
      <c r="AO5022" s="33"/>
      <c r="AP5022" s="34"/>
      <c r="AQ5022" s="34"/>
      <c r="AR5022" s="28"/>
      <c r="AS5022" s="29"/>
      <c r="AT5022" s="29"/>
      <c r="AU5022" s="29"/>
    </row>
    <row r="5023" spans="1:47" s="483" customFormat="1">
      <c r="A5023" s="13"/>
      <c r="B5023" s="8"/>
      <c r="C5023" s="8"/>
      <c r="D5023" s="472" t="s">
        <v>184</v>
      </c>
      <c r="E5023" s="404"/>
      <c r="F5023" s="321"/>
      <c r="G5023" s="282"/>
      <c r="H5023" s="283"/>
      <c r="I5023" s="33"/>
      <c r="J5023" s="33"/>
      <c r="K5023" s="33"/>
      <c r="L5023" s="33"/>
      <c r="M5023" s="33"/>
      <c r="N5023" s="33"/>
      <c r="O5023" s="33"/>
      <c r="P5023" s="33"/>
      <c r="Q5023" s="33"/>
      <c r="R5023" s="33"/>
      <c r="S5023" s="33"/>
      <c r="T5023" s="33"/>
      <c r="U5023" s="33"/>
      <c r="V5023" s="33"/>
      <c r="W5023" s="33"/>
      <c r="X5023" s="282"/>
      <c r="Y5023" s="33"/>
      <c r="Z5023" s="284"/>
      <c r="AA5023" s="284"/>
      <c r="AB5023" s="33"/>
      <c r="AC5023" s="33"/>
      <c r="AD5023" s="33"/>
      <c r="AE5023" s="33"/>
      <c r="AF5023" s="33"/>
      <c r="AG5023" s="33"/>
      <c r="AH5023" s="33"/>
      <c r="AI5023" s="33"/>
      <c r="AJ5023" s="33"/>
      <c r="AK5023" s="33"/>
      <c r="AL5023" s="33"/>
      <c r="AM5023" s="33"/>
      <c r="AN5023" s="33"/>
      <c r="AO5023" s="33"/>
      <c r="AP5023" s="34"/>
      <c r="AQ5023" s="34"/>
      <c r="AR5023" s="28"/>
      <c r="AS5023" s="29"/>
      <c r="AT5023" s="29"/>
      <c r="AU5023" s="29"/>
    </row>
    <row r="5024" spans="1:47" s="483" customFormat="1">
      <c r="A5024" s="13"/>
      <c r="B5024" s="8"/>
      <c r="C5024" s="8"/>
      <c r="D5024" s="473" t="s">
        <v>188</v>
      </c>
      <c r="E5024" s="321"/>
      <c r="F5024" s="261"/>
      <c r="G5024" s="282"/>
      <c r="H5024" s="283"/>
      <c r="I5024" s="33"/>
      <c r="J5024" s="33"/>
      <c r="K5024" s="33"/>
      <c r="L5024" s="33"/>
      <c r="M5024" s="33"/>
      <c r="N5024" s="33"/>
      <c r="O5024" s="33"/>
      <c r="P5024" s="33"/>
      <c r="Q5024" s="33"/>
      <c r="R5024" s="33"/>
      <c r="S5024" s="33"/>
      <c r="T5024" s="33"/>
      <c r="U5024" s="33"/>
      <c r="V5024" s="33"/>
      <c r="W5024" s="33"/>
      <c r="X5024" s="282"/>
      <c r="Y5024" s="33"/>
      <c r="Z5024" s="284"/>
      <c r="AA5024" s="284"/>
      <c r="AB5024" s="33"/>
      <c r="AC5024" s="33"/>
      <c r="AD5024" s="33"/>
      <c r="AE5024" s="33"/>
      <c r="AF5024" s="33"/>
      <c r="AG5024" s="33"/>
      <c r="AH5024" s="33"/>
      <c r="AI5024" s="33"/>
      <c r="AJ5024" s="33"/>
      <c r="AK5024" s="33"/>
      <c r="AL5024" s="33"/>
      <c r="AM5024" s="33"/>
      <c r="AN5024" s="33"/>
      <c r="AO5024" s="33"/>
      <c r="AP5024" s="34"/>
      <c r="AQ5024" s="34"/>
      <c r="AR5024" s="28"/>
      <c r="AS5024" s="29"/>
      <c r="AT5024" s="29"/>
      <c r="AU5024" s="29"/>
    </row>
    <row r="5025" spans="1:256" s="483" customFormat="1">
      <c r="A5025" s="13"/>
      <c r="B5025" s="8"/>
      <c r="C5025" s="8"/>
      <c r="D5025" s="344" t="s">
        <v>1043</v>
      </c>
      <c r="E5025" s="404"/>
      <c r="F5025" s="261">
        <v>8000000</v>
      </c>
      <c r="G5025" s="282">
        <f>SUM(H5025)</f>
        <v>8000000</v>
      </c>
      <c r="H5025" s="283">
        <v>8000000</v>
      </c>
      <c r="I5025" s="33"/>
      <c r="J5025" s="33"/>
      <c r="K5025" s="33"/>
      <c r="L5025" s="33"/>
      <c r="M5025" s="33"/>
      <c r="N5025" s="33"/>
      <c r="O5025" s="33"/>
      <c r="P5025" s="33"/>
      <c r="Q5025" s="33"/>
      <c r="R5025" s="33"/>
      <c r="S5025" s="33"/>
      <c r="T5025" s="33"/>
      <c r="U5025" s="33"/>
      <c r="V5025" s="33"/>
      <c r="W5025" s="33"/>
      <c r="X5025" s="282"/>
      <c r="Y5025" s="33"/>
      <c r="Z5025" s="284"/>
      <c r="AA5025" s="284"/>
      <c r="AB5025" s="33"/>
      <c r="AC5025" s="33"/>
      <c r="AD5025" s="33"/>
      <c r="AE5025" s="33"/>
      <c r="AF5025" s="33"/>
      <c r="AG5025" s="33"/>
      <c r="AH5025" s="33"/>
      <c r="AI5025" s="33"/>
      <c r="AJ5025" s="33"/>
      <c r="AK5025" s="33"/>
      <c r="AL5025" s="33"/>
      <c r="AM5025" s="33"/>
      <c r="AN5025" s="33"/>
      <c r="AO5025" s="33"/>
      <c r="AP5025" s="34"/>
      <c r="AQ5025" s="34"/>
      <c r="AR5025" s="28"/>
      <c r="AS5025" s="29"/>
      <c r="AT5025" s="29"/>
      <c r="AU5025" s="29"/>
    </row>
    <row r="5026" spans="1:256" s="483" customFormat="1">
      <c r="A5026" s="13"/>
      <c r="B5026" s="8"/>
      <c r="C5026" s="8"/>
      <c r="D5026" s="344" t="s">
        <v>1044</v>
      </c>
      <c r="E5026" s="404"/>
      <c r="F5026" s="261">
        <v>2000000</v>
      </c>
      <c r="G5026" s="282">
        <f>SUM(H5026)</f>
        <v>2000000</v>
      </c>
      <c r="H5026" s="283">
        <v>2000000</v>
      </c>
      <c r="I5026" s="33"/>
      <c r="J5026" s="33"/>
      <c r="K5026" s="33"/>
      <c r="L5026" s="33"/>
      <c r="M5026" s="33"/>
      <c r="N5026" s="33"/>
      <c r="O5026" s="33"/>
      <c r="P5026" s="33"/>
      <c r="Q5026" s="33"/>
      <c r="R5026" s="33"/>
      <c r="S5026" s="33"/>
      <c r="T5026" s="33"/>
      <c r="U5026" s="33"/>
      <c r="V5026" s="33"/>
      <c r="W5026" s="33"/>
      <c r="X5026" s="282"/>
      <c r="Y5026" s="33"/>
      <c r="Z5026" s="284"/>
      <c r="AA5026" s="284"/>
      <c r="AB5026" s="33"/>
      <c r="AC5026" s="33"/>
      <c r="AD5026" s="33"/>
      <c r="AE5026" s="33"/>
      <c r="AF5026" s="33"/>
      <c r="AG5026" s="33"/>
      <c r="AH5026" s="33"/>
      <c r="AI5026" s="33"/>
      <c r="AJ5026" s="33"/>
      <c r="AK5026" s="33"/>
      <c r="AL5026" s="33"/>
      <c r="AM5026" s="33"/>
      <c r="AN5026" s="33"/>
      <c r="AO5026" s="33"/>
      <c r="AP5026" s="34"/>
      <c r="AQ5026" s="34"/>
      <c r="AR5026" s="28"/>
      <c r="AS5026" s="29"/>
      <c r="AT5026" s="29"/>
      <c r="AU5026" s="29"/>
    </row>
    <row r="5027" spans="1:256" s="483" customFormat="1">
      <c r="A5027" s="13"/>
      <c r="B5027" s="8"/>
      <c r="C5027" s="8"/>
      <c r="D5027" s="240"/>
      <c r="E5027" s="404"/>
      <c r="F5027" s="321"/>
      <c r="G5027" s="282"/>
      <c r="H5027" s="283"/>
      <c r="I5027" s="33"/>
      <c r="J5027" s="33"/>
      <c r="K5027" s="33"/>
      <c r="L5027" s="33"/>
      <c r="M5027" s="33"/>
      <c r="N5027" s="33"/>
      <c r="O5027" s="33"/>
      <c r="P5027" s="33"/>
      <c r="Q5027" s="33"/>
      <c r="R5027" s="33"/>
      <c r="S5027" s="33"/>
      <c r="T5027" s="33"/>
      <c r="U5027" s="33"/>
      <c r="V5027" s="33"/>
      <c r="W5027" s="33"/>
      <c r="X5027" s="282"/>
      <c r="Y5027" s="33"/>
      <c r="Z5027" s="284"/>
      <c r="AA5027" s="284"/>
      <c r="AB5027" s="33"/>
      <c r="AC5027" s="33"/>
      <c r="AD5027" s="33"/>
      <c r="AE5027" s="33"/>
      <c r="AF5027" s="33"/>
      <c r="AG5027" s="33"/>
      <c r="AH5027" s="33"/>
      <c r="AI5027" s="33"/>
      <c r="AJ5027" s="33"/>
      <c r="AK5027" s="33"/>
      <c r="AL5027" s="33"/>
      <c r="AM5027" s="33"/>
      <c r="AN5027" s="33"/>
      <c r="AO5027" s="33"/>
      <c r="AP5027" s="34"/>
      <c r="AQ5027" s="34"/>
      <c r="AR5027" s="28"/>
      <c r="AS5027" s="29"/>
      <c r="AT5027" s="29"/>
      <c r="AU5027" s="29"/>
    </row>
    <row r="5028" spans="1:256" s="483" customFormat="1">
      <c r="A5028" s="13"/>
      <c r="B5028" s="8"/>
      <c r="C5028" s="8"/>
      <c r="D5028" s="240"/>
      <c r="E5028" s="404"/>
      <c r="F5028" s="321"/>
      <c r="G5028" s="282"/>
      <c r="H5028" s="283"/>
      <c r="I5028" s="33"/>
      <c r="J5028" s="33"/>
      <c r="K5028" s="33"/>
      <c r="L5028" s="33"/>
      <c r="M5028" s="33"/>
      <c r="N5028" s="33"/>
      <c r="O5028" s="33"/>
      <c r="P5028" s="33"/>
      <c r="Q5028" s="33"/>
      <c r="R5028" s="33"/>
      <c r="S5028" s="33"/>
      <c r="T5028" s="33"/>
      <c r="U5028" s="33"/>
      <c r="V5028" s="33"/>
      <c r="W5028" s="33"/>
      <c r="X5028" s="282"/>
      <c r="Y5028" s="33"/>
      <c r="Z5028" s="284"/>
      <c r="AA5028" s="284"/>
      <c r="AB5028" s="33"/>
      <c r="AC5028" s="33"/>
      <c r="AD5028" s="33"/>
      <c r="AE5028" s="33"/>
      <c r="AF5028" s="33"/>
      <c r="AG5028" s="33"/>
      <c r="AH5028" s="33"/>
      <c r="AI5028" s="33"/>
      <c r="AJ5028" s="33"/>
      <c r="AK5028" s="33"/>
      <c r="AL5028" s="33"/>
      <c r="AM5028" s="33"/>
      <c r="AN5028" s="33"/>
      <c r="AO5028" s="33"/>
      <c r="AP5028" s="34"/>
      <c r="AQ5028" s="34"/>
      <c r="AR5028" s="28"/>
      <c r="AS5028" s="29"/>
      <c r="AT5028" s="29"/>
      <c r="AU5028" s="29"/>
    </row>
    <row r="5029" spans="1:256" s="483" customFormat="1">
      <c r="A5029" s="13"/>
      <c r="B5029" s="8"/>
      <c r="C5029" s="8"/>
      <c r="D5029" s="240"/>
      <c r="E5029" s="404"/>
      <c r="F5029" s="321"/>
      <c r="G5029" s="282"/>
      <c r="H5029" s="283"/>
      <c r="I5029" s="33"/>
      <c r="J5029" s="33"/>
      <c r="K5029" s="33"/>
      <c r="L5029" s="33"/>
      <c r="M5029" s="33"/>
      <c r="N5029" s="33"/>
      <c r="O5029" s="33"/>
      <c r="P5029" s="33"/>
      <c r="Q5029" s="33"/>
      <c r="R5029" s="33"/>
      <c r="S5029" s="33"/>
      <c r="T5029" s="33"/>
      <c r="U5029" s="33"/>
      <c r="V5029" s="33"/>
      <c r="W5029" s="33"/>
      <c r="X5029" s="282"/>
      <c r="Y5029" s="33"/>
      <c r="Z5029" s="284"/>
      <c r="AA5029" s="284"/>
      <c r="AB5029" s="33"/>
      <c r="AC5029" s="33"/>
      <c r="AD5029" s="33"/>
      <c r="AE5029" s="33"/>
      <c r="AF5029" s="33"/>
      <c r="AG5029" s="33"/>
      <c r="AH5029" s="33"/>
      <c r="AI5029" s="33"/>
      <c r="AJ5029" s="33"/>
      <c r="AK5029" s="33"/>
      <c r="AL5029" s="33"/>
      <c r="AM5029" s="33"/>
      <c r="AN5029" s="33"/>
      <c r="AO5029" s="33"/>
      <c r="AP5029" s="34"/>
      <c r="AQ5029" s="34"/>
      <c r="AR5029" s="28"/>
      <c r="AS5029" s="29"/>
      <c r="AT5029" s="29"/>
      <c r="AU5029" s="29"/>
    </row>
    <row r="5030" spans="1:256" s="483" customFormat="1">
      <c r="A5030" s="13"/>
      <c r="B5030" s="8"/>
      <c r="C5030" s="8"/>
      <c r="D5030" s="240"/>
      <c r="E5030" s="404"/>
      <c r="F5030" s="321"/>
      <c r="G5030" s="282"/>
      <c r="H5030" s="283"/>
      <c r="I5030" s="33"/>
      <c r="J5030" s="33"/>
      <c r="K5030" s="33"/>
      <c r="L5030" s="33"/>
      <c r="M5030" s="33"/>
      <c r="N5030" s="33"/>
      <c r="O5030" s="33"/>
      <c r="P5030" s="33"/>
      <c r="Q5030" s="33"/>
      <c r="R5030" s="33"/>
      <c r="S5030" s="33"/>
      <c r="T5030" s="33"/>
      <c r="U5030" s="33"/>
      <c r="V5030" s="33"/>
      <c r="W5030" s="33"/>
      <c r="X5030" s="282"/>
      <c r="Y5030" s="33"/>
      <c r="Z5030" s="284"/>
      <c r="AA5030" s="284"/>
      <c r="AB5030" s="33"/>
      <c r="AC5030" s="33"/>
      <c r="AD5030" s="33"/>
      <c r="AE5030" s="33"/>
      <c r="AF5030" s="33"/>
      <c r="AG5030" s="33"/>
      <c r="AH5030" s="33"/>
      <c r="AI5030" s="33"/>
      <c r="AJ5030" s="33"/>
      <c r="AK5030" s="33"/>
      <c r="AL5030" s="33"/>
      <c r="AM5030" s="33"/>
      <c r="AN5030" s="33"/>
      <c r="AO5030" s="33"/>
      <c r="AP5030" s="34"/>
      <c r="AQ5030" s="34"/>
      <c r="AR5030" s="28"/>
      <c r="AS5030" s="29"/>
      <c r="AT5030" s="29"/>
      <c r="AU5030" s="29"/>
    </row>
    <row r="5031" spans="1:256" s="483" customFormat="1">
      <c r="A5031" s="13"/>
      <c r="B5031" s="8"/>
      <c r="C5031" s="8"/>
      <c r="D5031" s="240"/>
      <c r="E5031" s="404"/>
      <c r="F5031" s="321"/>
      <c r="G5031" s="282"/>
      <c r="H5031" s="283"/>
      <c r="I5031" s="33"/>
      <c r="J5031" s="33"/>
      <c r="K5031" s="33"/>
      <c r="L5031" s="33"/>
      <c r="M5031" s="33"/>
      <c r="N5031" s="33"/>
      <c r="O5031" s="33"/>
      <c r="P5031" s="33"/>
      <c r="Q5031" s="33"/>
      <c r="R5031" s="33"/>
      <c r="S5031" s="33"/>
      <c r="T5031" s="33"/>
      <c r="U5031" s="33"/>
      <c r="V5031" s="33"/>
      <c r="W5031" s="33"/>
      <c r="X5031" s="282"/>
      <c r="Y5031" s="33"/>
      <c r="Z5031" s="284"/>
      <c r="AA5031" s="284"/>
      <c r="AB5031" s="33"/>
      <c r="AC5031" s="33"/>
      <c r="AD5031" s="33"/>
      <c r="AE5031" s="33"/>
      <c r="AF5031" s="33"/>
      <c r="AG5031" s="33"/>
      <c r="AH5031" s="33"/>
      <c r="AI5031" s="33"/>
      <c r="AJ5031" s="33"/>
      <c r="AK5031" s="33"/>
      <c r="AL5031" s="33"/>
      <c r="AM5031" s="33"/>
      <c r="AN5031" s="33"/>
      <c r="AO5031" s="33"/>
      <c r="AP5031" s="34"/>
      <c r="AQ5031" s="34"/>
      <c r="AR5031" s="28"/>
      <c r="AS5031" s="29"/>
      <c r="AT5031" s="29"/>
      <c r="AU5031" s="29"/>
    </row>
    <row r="5032" spans="1:256" s="483" customFormat="1">
      <c r="A5032" s="13"/>
      <c r="B5032" s="8"/>
      <c r="C5032" s="8"/>
      <c r="D5032" s="240"/>
      <c r="E5032" s="404"/>
      <c r="F5032" s="321"/>
      <c r="G5032" s="282"/>
      <c r="H5032" s="283"/>
      <c r="I5032" s="33"/>
      <c r="J5032" s="33"/>
      <c r="K5032" s="33"/>
      <c r="L5032" s="33"/>
      <c r="M5032" s="33"/>
      <c r="N5032" s="33"/>
      <c r="O5032" s="33"/>
      <c r="P5032" s="33"/>
      <c r="Q5032" s="33"/>
      <c r="R5032" s="33"/>
      <c r="S5032" s="33"/>
      <c r="T5032" s="33"/>
      <c r="U5032" s="33"/>
      <c r="V5032" s="33"/>
      <c r="W5032" s="33"/>
      <c r="X5032" s="282"/>
      <c r="Y5032" s="33"/>
      <c r="Z5032" s="284"/>
      <c r="AA5032" s="284"/>
      <c r="AB5032" s="33"/>
      <c r="AC5032" s="33"/>
      <c r="AD5032" s="33"/>
      <c r="AE5032" s="33"/>
      <c r="AF5032" s="33"/>
      <c r="AG5032" s="33"/>
      <c r="AH5032" s="33"/>
      <c r="AI5032" s="33"/>
      <c r="AJ5032" s="33"/>
      <c r="AK5032" s="33"/>
      <c r="AL5032" s="33"/>
      <c r="AM5032" s="33"/>
      <c r="AN5032" s="33"/>
      <c r="AO5032" s="33"/>
      <c r="AP5032" s="34"/>
      <c r="AQ5032" s="34"/>
      <c r="AR5032" s="28"/>
      <c r="AS5032" s="29"/>
      <c r="AT5032" s="29"/>
      <c r="AU5032" s="29"/>
    </row>
    <row r="5033" spans="1:256" s="402" customFormat="1">
      <c r="A5033" s="10"/>
      <c r="B5033" s="8"/>
      <c r="C5033" s="8"/>
      <c r="D5033" s="82"/>
      <c r="E5033" s="404"/>
      <c r="F5033" s="261"/>
      <c r="G5033" s="71"/>
      <c r="H5033" s="72"/>
      <c r="I5033" s="69"/>
      <c r="J5033" s="69"/>
      <c r="K5033" s="69"/>
      <c r="L5033" s="69"/>
      <c r="M5033" s="69"/>
      <c r="N5033" s="69"/>
      <c r="O5033" s="69"/>
      <c r="P5033" s="69"/>
      <c r="Q5033" s="69"/>
      <c r="R5033" s="69"/>
      <c r="S5033" s="69"/>
      <c r="T5033" s="69"/>
      <c r="U5033" s="69"/>
      <c r="V5033" s="69"/>
      <c r="W5033" s="69"/>
      <c r="X5033" s="71"/>
      <c r="Y5033" s="69"/>
      <c r="Z5033" s="73"/>
      <c r="AA5033" s="73"/>
      <c r="AB5033" s="69"/>
      <c r="AC5033" s="69"/>
      <c r="AD5033" s="69"/>
      <c r="AE5033" s="69"/>
      <c r="AF5033" s="69"/>
      <c r="AG5033" s="69"/>
      <c r="AH5033" s="69"/>
      <c r="AI5033" s="69"/>
      <c r="AJ5033" s="69"/>
      <c r="AK5033" s="69"/>
      <c r="AL5033" s="69"/>
      <c r="AM5033" s="69"/>
      <c r="AN5033" s="69"/>
      <c r="AO5033" s="69"/>
      <c r="AP5033" s="70"/>
      <c r="AQ5033" s="70"/>
      <c r="AR5033" s="76"/>
      <c r="AS5033" s="60"/>
      <c r="AT5033" s="60"/>
      <c r="AU5033" s="60"/>
      <c r="AV5033" s="21"/>
      <c r="AW5033" s="21"/>
      <c r="AX5033" s="21"/>
      <c r="AY5033" s="21"/>
      <c r="AZ5033" s="21"/>
      <c r="BA5033" s="21"/>
      <c r="BB5033" s="21"/>
      <c r="BC5033" s="21"/>
      <c r="BD5033" s="21"/>
      <c r="BE5033" s="21"/>
      <c r="BF5033" s="21"/>
      <c r="BG5033" s="21"/>
      <c r="BH5033" s="21"/>
      <c r="BI5033" s="21"/>
      <c r="BJ5033" s="21"/>
      <c r="BK5033" s="21"/>
      <c r="BL5033" s="21"/>
      <c r="BM5033" s="21"/>
      <c r="BN5033" s="21"/>
      <c r="BO5033" s="21"/>
      <c r="BP5033" s="21"/>
      <c r="BQ5033" s="21"/>
      <c r="BR5033" s="21"/>
      <c r="BS5033" s="21"/>
      <c r="BT5033" s="21"/>
      <c r="BU5033" s="21"/>
      <c r="BV5033" s="21"/>
      <c r="BW5033" s="21"/>
      <c r="BX5033" s="21"/>
      <c r="BY5033" s="21"/>
      <c r="BZ5033" s="21"/>
      <c r="CA5033" s="21"/>
      <c r="CB5033" s="21"/>
      <c r="CC5033" s="21"/>
      <c r="CD5033" s="21"/>
      <c r="CE5033" s="21"/>
      <c r="CF5033" s="21"/>
      <c r="CG5033" s="21"/>
      <c r="CH5033" s="21"/>
      <c r="CI5033" s="21"/>
      <c r="CJ5033" s="21"/>
      <c r="CK5033" s="21"/>
      <c r="CL5033" s="21"/>
      <c r="CM5033" s="21"/>
      <c r="CN5033" s="21"/>
      <c r="CO5033" s="21"/>
      <c r="CP5033" s="21"/>
      <c r="CQ5033" s="21"/>
      <c r="CR5033" s="21"/>
      <c r="CS5033" s="21"/>
      <c r="CT5033" s="21"/>
      <c r="CU5033" s="21"/>
      <c r="CV5033" s="21"/>
      <c r="CW5033" s="21"/>
      <c r="CX5033" s="21"/>
      <c r="CY5033" s="21"/>
      <c r="CZ5033" s="21"/>
      <c r="DA5033" s="21"/>
      <c r="DB5033" s="21"/>
      <c r="DC5033" s="21"/>
      <c r="DD5033" s="21"/>
      <c r="DE5033" s="21"/>
      <c r="DF5033" s="21"/>
      <c r="DG5033" s="21"/>
      <c r="DH5033" s="21"/>
      <c r="DI5033" s="21"/>
      <c r="DJ5033" s="21"/>
      <c r="DK5033" s="21"/>
      <c r="DL5033" s="21"/>
      <c r="DM5033" s="21"/>
      <c r="DN5033" s="21"/>
      <c r="DO5033" s="21"/>
      <c r="DP5033" s="21"/>
      <c r="DQ5033" s="21"/>
      <c r="DR5033" s="21"/>
      <c r="DS5033" s="21"/>
      <c r="DT5033" s="21"/>
      <c r="DU5033" s="21"/>
      <c r="DV5033" s="21"/>
      <c r="DW5033" s="21"/>
      <c r="DX5033" s="21"/>
      <c r="DY5033" s="21"/>
      <c r="DZ5033" s="21"/>
      <c r="EA5033" s="21"/>
      <c r="EB5033" s="21"/>
      <c r="EC5033" s="21"/>
      <c r="ED5033" s="21"/>
      <c r="EE5033" s="21"/>
      <c r="EF5033" s="21"/>
      <c r="EG5033" s="21"/>
      <c r="EH5033" s="21"/>
      <c r="EI5033" s="21"/>
      <c r="EJ5033" s="21"/>
      <c r="EK5033" s="21"/>
      <c r="EL5033" s="21"/>
      <c r="EM5033" s="21"/>
      <c r="EN5033" s="21"/>
      <c r="EO5033" s="21"/>
      <c r="EP5033" s="21"/>
      <c r="EQ5033" s="21"/>
      <c r="ER5033" s="21"/>
      <c r="ES5033" s="21"/>
      <c r="ET5033" s="21"/>
      <c r="EU5033" s="21"/>
      <c r="EV5033" s="21"/>
      <c r="EW5033" s="21"/>
      <c r="EX5033" s="21"/>
      <c r="EY5033" s="21"/>
      <c r="EZ5033" s="21"/>
      <c r="FA5033" s="21"/>
      <c r="FB5033" s="21"/>
      <c r="FC5033" s="21"/>
      <c r="FD5033" s="21"/>
      <c r="FE5033" s="21"/>
      <c r="FF5033" s="21"/>
      <c r="FG5033" s="21"/>
      <c r="FH5033" s="21"/>
      <c r="FI5033" s="21"/>
      <c r="FJ5033" s="21"/>
      <c r="FK5033" s="21"/>
      <c r="FL5033" s="21"/>
      <c r="FM5033" s="21"/>
      <c r="FN5033" s="21"/>
      <c r="FO5033" s="21"/>
      <c r="FP5033" s="21"/>
      <c r="FQ5033" s="21"/>
      <c r="FR5033" s="21"/>
      <c r="FS5033" s="21"/>
      <c r="FT5033" s="21"/>
      <c r="FU5033" s="21"/>
      <c r="FV5033" s="21"/>
      <c r="FW5033" s="21"/>
      <c r="FX5033" s="21"/>
      <c r="FY5033" s="21"/>
      <c r="FZ5033" s="21"/>
      <c r="GA5033" s="21"/>
      <c r="GB5033" s="21"/>
      <c r="GC5033" s="21"/>
      <c r="GD5033" s="21"/>
      <c r="GE5033" s="21"/>
      <c r="GF5033" s="21"/>
      <c r="GG5033" s="21"/>
      <c r="GH5033" s="21"/>
      <c r="GI5033" s="21"/>
      <c r="GJ5033" s="21"/>
      <c r="GK5033" s="21"/>
      <c r="GL5033" s="21"/>
      <c r="GM5033" s="21"/>
      <c r="GN5033" s="21"/>
      <c r="GO5033" s="21"/>
      <c r="GP5033" s="21"/>
      <c r="GQ5033" s="21"/>
      <c r="GR5033" s="21"/>
      <c r="GS5033" s="21"/>
      <c r="GT5033" s="21"/>
      <c r="GU5033" s="21"/>
      <c r="GV5033" s="21"/>
      <c r="GW5033" s="21"/>
      <c r="GX5033" s="21"/>
      <c r="GY5033" s="21"/>
      <c r="GZ5033" s="21"/>
      <c r="HA5033" s="21"/>
      <c r="HB5033" s="21"/>
      <c r="HC5033" s="21"/>
      <c r="HD5033" s="21"/>
      <c r="HE5033" s="21"/>
      <c r="HF5033" s="21"/>
      <c r="HG5033" s="21"/>
      <c r="HH5033" s="21"/>
      <c r="HI5033" s="21"/>
      <c r="HJ5033" s="21"/>
      <c r="HK5033" s="21"/>
      <c r="HL5033" s="21"/>
      <c r="HM5033" s="21"/>
      <c r="HN5033" s="21"/>
      <c r="HO5033" s="21"/>
      <c r="HP5033" s="21"/>
      <c r="HQ5033" s="21"/>
      <c r="HR5033" s="21"/>
      <c r="HS5033" s="21"/>
      <c r="HT5033" s="21"/>
      <c r="HU5033" s="21"/>
      <c r="HV5033" s="21"/>
      <c r="HW5033" s="21"/>
      <c r="HX5033" s="21"/>
      <c r="HY5033" s="21"/>
      <c r="HZ5033" s="21"/>
      <c r="IA5033" s="21"/>
      <c r="IB5033" s="21"/>
      <c r="IC5033" s="21"/>
      <c r="ID5033" s="21"/>
      <c r="IE5033" s="21"/>
      <c r="IF5033" s="21"/>
      <c r="IG5033" s="21"/>
      <c r="IH5033" s="21"/>
      <c r="II5033" s="21"/>
      <c r="IJ5033" s="21"/>
      <c r="IK5033" s="21"/>
      <c r="IL5033" s="21"/>
      <c r="IM5033" s="21"/>
      <c r="IN5033" s="21"/>
      <c r="IO5033" s="21"/>
      <c r="IP5033" s="21"/>
      <c r="IQ5033" s="21"/>
      <c r="IR5033" s="21"/>
      <c r="IS5033" s="21"/>
      <c r="IT5033" s="21"/>
      <c r="IU5033" s="21"/>
      <c r="IV5033" s="21"/>
    </row>
    <row r="5034" spans="1:256" s="86" customFormat="1">
      <c r="A5034" s="12"/>
      <c r="B5034" s="9">
        <v>3</v>
      </c>
      <c r="C5034" s="9" t="s">
        <v>16</v>
      </c>
      <c r="D5034" s="81" t="s">
        <v>10</v>
      </c>
      <c r="E5034" s="405">
        <v>949659000</v>
      </c>
      <c r="F5034" s="31">
        <f t="shared" ref="F5034:V5034" si="529">SUM(F5035:F5037)</f>
        <v>0</v>
      </c>
      <c r="G5034" s="31">
        <f t="shared" si="529"/>
        <v>0</v>
      </c>
      <c r="H5034" s="31">
        <f t="shared" si="529"/>
        <v>0</v>
      </c>
      <c r="I5034" s="31">
        <f t="shared" si="529"/>
        <v>0</v>
      </c>
      <c r="J5034" s="31">
        <f t="shared" si="529"/>
        <v>0</v>
      </c>
      <c r="K5034" s="31">
        <f t="shared" si="529"/>
        <v>0</v>
      </c>
      <c r="L5034" s="31">
        <f t="shared" si="529"/>
        <v>0</v>
      </c>
      <c r="M5034" s="31">
        <f t="shared" si="529"/>
        <v>0</v>
      </c>
      <c r="N5034" s="31">
        <f t="shared" si="529"/>
        <v>0</v>
      </c>
      <c r="O5034" s="31">
        <f t="shared" si="529"/>
        <v>0</v>
      </c>
      <c r="P5034" s="31">
        <f t="shared" si="529"/>
        <v>0</v>
      </c>
      <c r="Q5034" s="31">
        <f t="shared" si="529"/>
        <v>0</v>
      </c>
      <c r="R5034" s="31">
        <f t="shared" si="529"/>
        <v>0</v>
      </c>
      <c r="S5034" s="31">
        <f t="shared" si="529"/>
        <v>0</v>
      </c>
      <c r="T5034" s="31">
        <f t="shared" si="529"/>
        <v>0</v>
      </c>
      <c r="U5034" s="31">
        <f t="shared" si="529"/>
        <v>0</v>
      </c>
      <c r="V5034" s="31">
        <f t="shared" si="529"/>
        <v>0</v>
      </c>
      <c r="W5034" s="31">
        <f>SUM(O5034:V5034)</f>
        <v>0</v>
      </c>
      <c r="X5034" s="31">
        <f>SUM(X5035:X5037)</f>
        <v>0</v>
      </c>
      <c r="Y5034" s="31">
        <f>H5034+I5034+J5034+K5034+L5034+M5034+N5034+W5034+X5034</f>
        <v>0</v>
      </c>
      <c r="Z5034" s="31">
        <f t="shared" ref="Z5034:AK5034" si="530">SUM(Z5035:Z5037)</f>
        <v>0</v>
      </c>
      <c r="AA5034" s="31">
        <f t="shared" si="530"/>
        <v>0</v>
      </c>
      <c r="AB5034" s="31">
        <f t="shared" si="530"/>
        <v>0</v>
      </c>
      <c r="AC5034" s="31">
        <f t="shared" si="530"/>
        <v>0</v>
      </c>
      <c r="AD5034" s="31">
        <f t="shared" si="530"/>
        <v>0</v>
      </c>
      <c r="AE5034" s="31">
        <f t="shared" si="530"/>
        <v>0</v>
      </c>
      <c r="AF5034" s="31">
        <f t="shared" si="530"/>
        <v>0</v>
      </c>
      <c r="AG5034" s="31">
        <f t="shared" si="530"/>
        <v>0</v>
      </c>
      <c r="AH5034" s="31">
        <f t="shared" si="530"/>
        <v>0</v>
      </c>
      <c r="AI5034" s="31">
        <f t="shared" si="530"/>
        <v>0</v>
      </c>
      <c r="AJ5034" s="31">
        <f t="shared" si="530"/>
        <v>0</v>
      </c>
      <c r="AK5034" s="31">
        <f t="shared" si="530"/>
        <v>0</v>
      </c>
      <c r="AL5034" s="31">
        <f>SUM(AD5034:AK5034)</f>
        <v>0</v>
      </c>
      <c r="AM5034" s="31">
        <f>SUM(AM5035:AM5037)</f>
        <v>0</v>
      </c>
      <c r="AN5034" s="31">
        <f>SUM(AN5035:AN5037)</f>
        <v>0</v>
      </c>
      <c r="AO5034" s="31">
        <f>Z5034+AA5034+AB5034+AC5034+AL5034+AM5034+AN5034</f>
        <v>0</v>
      </c>
      <c r="AP5034" s="32">
        <f>E5034+Y5034-AO5034</f>
        <v>949659000</v>
      </c>
      <c r="AQ5034" s="32"/>
      <c r="AR5034" s="28"/>
      <c r="AS5034" s="29">
        <f>E5034+H5034+I5034+J5034+K5034+L5034+M5034+N5034+W5034+X5034-Z5034-AB5034-AL5034-AC5034-AM5034-AN5034</f>
        <v>949659000</v>
      </c>
      <c r="AT5034" s="29">
        <f>AP5034-AS5034</f>
        <v>0</v>
      </c>
      <c r="AU5034" s="29">
        <f>E5034</f>
        <v>949659000</v>
      </c>
      <c r="AV5034" s="86">
        <f>AS5034-AU5034</f>
        <v>0</v>
      </c>
      <c r="AW5034" s="86">
        <f>Y5034-AO5034</f>
        <v>0</v>
      </c>
      <c r="AX5034" s="86">
        <f>AV5034-AW5034</f>
        <v>0</v>
      </c>
      <c r="AZ5034" s="398"/>
    </row>
    <row r="5035" spans="1:256" s="402" customFormat="1">
      <c r="A5035" s="13"/>
      <c r="B5035" s="8"/>
      <c r="C5035" s="8"/>
      <c r="D5035" s="240"/>
      <c r="E5035" s="266"/>
      <c r="F5035" s="321"/>
      <c r="G5035" s="282"/>
      <c r="H5035" s="283"/>
      <c r="I5035" s="33"/>
      <c r="J5035" s="33"/>
      <c r="K5035" s="33"/>
      <c r="L5035" s="33"/>
      <c r="M5035" s="33"/>
      <c r="N5035" s="33"/>
      <c r="O5035" s="33"/>
      <c r="P5035" s="33"/>
      <c r="Q5035" s="33"/>
      <c r="R5035" s="33"/>
      <c r="S5035" s="33"/>
      <c r="T5035" s="33"/>
      <c r="U5035" s="33"/>
      <c r="V5035" s="33"/>
      <c r="W5035" s="33"/>
      <c r="X5035" s="282"/>
      <c r="Y5035" s="33"/>
      <c r="Z5035" s="284"/>
      <c r="AA5035" s="284"/>
      <c r="AB5035" s="33"/>
      <c r="AC5035" s="33"/>
      <c r="AD5035" s="33"/>
      <c r="AE5035" s="33"/>
      <c r="AF5035" s="33"/>
      <c r="AG5035" s="33"/>
      <c r="AH5035" s="33"/>
      <c r="AI5035" s="33"/>
      <c r="AJ5035" s="33"/>
      <c r="AK5035" s="33"/>
      <c r="AL5035" s="33"/>
      <c r="AM5035" s="33"/>
      <c r="AN5035" s="33"/>
      <c r="AO5035" s="33"/>
      <c r="AP5035" s="34"/>
      <c r="AQ5035" s="34"/>
      <c r="AR5035" s="28"/>
      <c r="AS5035" s="29"/>
      <c r="AT5035" s="29"/>
      <c r="AU5035" s="29"/>
    </row>
    <row r="5036" spans="1:256" s="402" customFormat="1">
      <c r="A5036" s="13"/>
      <c r="B5036" s="8"/>
      <c r="C5036" s="8"/>
      <c r="D5036" s="240"/>
      <c r="E5036" s="33"/>
      <c r="F5036" s="321"/>
      <c r="G5036" s="282"/>
      <c r="H5036" s="283"/>
      <c r="I5036" s="33"/>
      <c r="J5036" s="33"/>
      <c r="K5036" s="33"/>
      <c r="L5036" s="33"/>
      <c r="M5036" s="33"/>
      <c r="N5036" s="33"/>
      <c r="O5036" s="33"/>
      <c r="P5036" s="33"/>
      <c r="Q5036" s="33"/>
      <c r="R5036" s="33"/>
      <c r="S5036" s="33"/>
      <c r="T5036" s="33"/>
      <c r="U5036" s="33"/>
      <c r="V5036" s="33"/>
      <c r="W5036" s="33"/>
      <c r="X5036" s="282"/>
      <c r="Y5036" s="33"/>
      <c r="Z5036" s="284"/>
      <c r="AA5036" s="284"/>
      <c r="AB5036" s="33"/>
      <c r="AC5036" s="33"/>
      <c r="AD5036" s="33"/>
      <c r="AE5036" s="33"/>
      <c r="AF5036" s="33"/>
      <c r="AG5036" s="33"/>
      <c r="AH5036" s="33"/>
      <c r="AI5036" s="33"/>
      <c r="AJ5036" s="33"/>
      <c r="AK5036" s="33"/>
      <c r="AL5036" s="33"/>
      <c r="AM5036" s="33"/>
      <c r="AN5036" s="33"/>
      <c r="AO5036" s="33"/>
      <c r="AP5036" s="34"/>
      <c r="AQ5036" s="34"/>
      <c r="AR5036" s="28"/>
      <c r="AS5036" s="29"/>
      <c r="AT5036" s="29"/>
      <c r="AU5036" s="29"/>
    </row>
    <row r="5037" spans="1:256" s="402" customFormat="1">
      <c r="A5037" s="13"/>
      <c r="B5037" s="8"/>
      <c r="C5037" s="8"/>
      <c r="D5037" s="240"/>
      <c r="E5037" s="404"/>
      <c r="F5037" s="321"/>
      <c r="G5037" s="282"/>
      <c r="H5037" s="283"/>
      <c r="I5037" s="33"/>
      <c r="J5037" s="33"/>
      <c r="K5037" s="33"/>
      <c r="L5037" s="33"/>
      <c r="M5037" s="33"/>
      <c r="N5037" s="33"/>
      <c r="O5037" s="33"/>
      <c r="P5037" s="33"/>
      <c r="Q5037" s="33"/>
      <c r="R5037" s="33"/>
      <c r="S5037" s="33"/>
      <c r="T5037" s="33"/>
      <c r="U5037" s="33"/>
      <c r="V5037" s="33"/>
      <c r="W5037" s="33"/>
      <c r="X5037" s="282"/>
      <c r="Y5037" s="33"/>
      <c r="Z5037" s="284"/>
      <c r="AA5037" s="284"/>
      <c r="AB5037" s="33"/>
      <c r="AC5037" s="33"/>
      <c r="AD5037" s="33"/>
      <c r="AE5037" s="33"/>
      <c r="AF5037" s="33"/>
      <c r="AG5037" s="33"/>
      <c r="AH5037" s="33"/>
      <c r="AI5037" s="33"/>
      <c r="AJ5037" s="33"/>
      <c r="AK5037" s="33"/>
      <c r="AL5037" s="33"/>
      <c r="AM5037" s="33"/>
      <c r="AN5037" s="33"/>
      <c r="AO5037" s="33"/>
      <c r="AP5037" s="34"/>
      <c r="AQ5037" s="34"/>
      <c r="AR5037" s="28"/>
      <c r="AS5037" s="29"/>
      <c r="AT5037" s="29"/>
      <c r="AU5037" s="29"/>
    </row>
    <row r="5038" spans="1:256" s="45" customFormat="1">
      <c r="A5038" s="12"/>
      <c r="B5038" s="9">
        <v>4</v>
      </c>
      <c r="C5038" s="9" t="s">
        <v>17</v>
      </c>
      <c r="D5038" s="81" t="s">
        <v>5</v>
      </c>
      <c r="E5038" s="405">
        <v>1712600</v>
      </c>
      <c r="F5038" s="31">
        <f t="shared" ref="F5038:V5038" si="531">SUM(F5039:F5041)</f>
        <v>0</v>
      </c>
      <c r="G5038" s="31">
        <f t="shared" si="531"/>
        <v>0</v>
      </c>
      <c r="H5038" s="31">
        <f t="shared" si="531"/>
        <v>0</v>
      </c>
      <c r="I5038" s="31">
        <f t="shared" si="531"/>
        <v>0</v>
      </c>
      <c r="J5038" s="31">
        <f t="shared" si="531"/>
        <v>0</v>
      </c>
      <c r="K5038" s="31">
        <f t="shared" si="531"/>
        <v>0</v>
      </c>
      <c r="L5038" s="31">
        <f t="shared" si="531"/>
        <v>0</v>
      </c>
      <c r="M5038" s="31">
        <f t="shared" si="531"/>
        <v>0</v>
      </c>
      <c r="N5038" s="31">
        <f t="shared" si="531"/>
        <v>0</v>
      </c>
      <c r="O5038" s="31">
        <f t="shared" si="531"/>
        <v>0</v>
      </c>
      <c r="P5038" s="31">
        <f t="shared" si="531"/>
        <v>0</v>
      </c>
      <c r="Q5038" s="31">
        <f t="shared" si="531"/>
        <v>0</v>
      </c>
      <c r="R5038" s="31">
        <f t="shared" si="531"/>
        <v>0</v>
      </c>
      <c r="S5038" s="31">
        <f t="shared" si="531"/>
        <v>0</v>
      </c>
      <c r="T5038" s="31">
        <f t="shared" si="531"/>
        <v>0</v>
      </c>
      <c r="U5038" s="31">
        <f t="shared" si="531"/>
        <v>0</v>
      </c>
      <c r="V5038" s="31">
        <f t="shared" si="531"/>
        <v>0</v>
      </c>
      <c r="W5038" s="31">
        <f>SUM(O5038:V5038)</f>
        <v>0</v>
      </c>
      <c r="X5038" s="31">
        <f>SUM(X5039:X5041)</f>
        <v>0</v>
      </c>
      <c r="Y5038" s="31">
        <f>H5038+I5038+J5038+K5038+L5038+M5038+N5038+W5038+X5038</f>
        <v>0</v>
      </c>
      <c r="Z5038" s="31">
        <f t="shared" ref="Z5038:AK5038" si="532">SUM(Z5039:Z5041)</f>
        <v>0</v>
      </c>
      <c r="AA5038" s="31">
        <f t="shared" si="532"/>
        <v>0</v>
      </c>
      <c r="AB5038" s="31">
        <f t="shared" si="532"/>
        <v>0</v>
      </c>
      <c r="AC5038" s="31">
        <f t="shared" si="532"/>
        <v>0</v>
      </c>
      <c r="AD5038" s="31">
        <f t="shared" si="532"/>
        <v>0</v>
      </c>
      <c r="AE5038" s="31">
        <f t="shared" si="532"/>
        <v>0</v>
      </c>
      <c r="AF5038" s="31">
        <f t="shared" si="532"/>
        <v>0</v>
      </c>
      <c r="AG5038" s="31">
        <f t="shared" si="532"/>
        <v>0</v>
      </c>
      <c r="AH5038" s="31">
        <f t="shared" si="532"/>
        <v>0</v>
      </c>
      <c r="AI5038" s="31">
        <f t="shared" si="532"/>
        <v>0</v>
      </c>
      <c r="AJ5038" s="31">
        <f t="shared" si="532"/>
        <v>0</v>
      </c>
      <c r="AK5038" s="31">
        <f t="shared" si="532"/>
        <v>0</v>
      </c>
      <c r="AL5038" s="31">
        <f>SUM(AD5038:AK5038)</f>
        <v>0</v>
      </c>
      <c r="AM5038" s="31">
        <f>SUM(AM5039:AM5041)</f>
        <v>0</v>
      </c>
      <c r="AN5038" s="31">
        <f>SUM(AN5039:AN5041)</f>
        <v>0</v>
      </c>
      <c r="AO5038" s="31">
        <f>Z5038+AA5038+AB5038+AC5038+AL5038+AM5038+AN5038</f>
        <v>0</v>
      </c>
      <c r="AP5038" s="32">
        <f>E5038+Y5038-AO5038</f>
        <v>1712600</v>
      </c>
      <c r="AQ5038" s="32"/>
      <c r="AR5038" s="28"/>
      <c r="AS5038" s="29">
        <f>E5038+H5038+I5038+J5038+K5038+L5038+M5038+N5038+W5038+X5038-Z5038-AB5038-AL5038-AC5038-AM5038-AN5038</f>
        <v>1712600</v>
      </c>
      <c r="AT5038" s="29">
        <f>AP5038-AS5038</f>
        <v>0</v>
      </c>
      <c r="AU5038" s="29">
        <f>E5038</f>
        <v>1712600</v>
      </c>
      <c r="AV5038" s="86">
        <f>AS5038-AU5038</f>
        <v>0</v>
      </c>
      <c r="AW5038" s="86">
        <f>Y5038-AO5038</f>
        <v>0</v>
      </c>
      <c r="AX5038" s="86">
        <f>AV5038-AW5038</f>
        <v>0</v>
      </c>
      <c r="AY5038" s="86"/>
      <c r="AZ5038" s="398"/>
      <c r="BA5038" s="86"/>
      <c r="BB5038" s="86"/>
      <c r="BC5038" s="86"/>
      <c r="BD5038" s="86"/>
      <c r="BE5038" s="86"/>
      <c r="BF5038" s="86"/>
      <c r="BG5038" s="86"/>
      <c r="BH5038" s="86"/>
      <c r="BI5038" s="86"/>
      <c r="BJ5038" s="86"/>
      <c r="BK5038" s="86"/>
      <c r="BL5038" s="86"/>
      <c r="BM5038" s="86"/>
      <c r="BN5038" s="86"/>
      <c r="BO5038" s="86"/>
      <c r="BP5038" s="86"/>
      <c r="BQ5038" s="86"/>
      <c r="BR5038" s="86"/>
      <c r="BS5038" s="86"/>
      <c r="BT5038" s="86"/>
      <c r="BU5038" s="86"/>
      <c r="BV5038" s="86"/>
      <c r="BW5038" s="86"/>
      <c r="BX5038" s="86"/>
      <c r="BY5038" s="86"/>
      <c r="BZ5038" s="86"/>
      <c r="CA5038" s="86"/>
      <c r="CB5038" s="86"/>
      <c r="CC5038" s="86"/>
      <c r="CD5038" s="86"/>
      <c r="CE5038" s="86"/>
      <c r="CF5038" s="86"/>
      <c r="CG5038" s="86"/>
      <c r="CH5038" s="86"/>
      <c r="CI5038" s="86"/>
      <c r="CJ5038" s="86"/>
      <c r="CK5038" s="86"/>
      <c r="CL5038" s="86"/>
      <c r="CM5038" s="86"/>
      <c r="CN5038" s="86"/>
      <c r="CO5038" s="86"/>
      <c r="CP5038" s="86"/>
      <c r="CQ5038" s="86"/>
      <c r="CR5038" s="86"/>
      <c r="CS5038" s="86"/>
      <c r="CT5038" s="86"/>
      <c r="CU5038" s="86"/>
      <c r="CV5038" s="86"/>
      <c r="CW5038" s="86"/>
      <c r="CX5038" s="86"/>
      <c r="CY5038" s="86"/>
      <c r="CZ5038" s="86"/>
      <c r="DA5038" s="86"/>
      <c r="DB5038" s="86"/>
      <c r="DC5038" s="86"/>
      <c r="DD5038" s="86"/>
      <c r="DE5038" s="86"/>
      <c r="DF5038" s="86"/>
      <c r="DG5038" s="86"/>
      <c r="DH5038" s="86"/>
      <c r="DI5038" s="86"/>
      <c r="DJ5038" s="86"/>
      <c r="DK5038" s="86"/>
      <c r="DL5038" s="86"/>
      <c r="DM5038" s="86"/>
      <c r="DN5038" s="86"/>
      <c r="DO5038" s="86"/>
      <c r="DP5038" s="86"/>
      <c r="DQ5038" s="86"/>
      <c r="DR5038" s="86"/>
      <c r="DS5038" s="86"/>
      <c r="DT5038" s="86"/>
      <c r="DU5038" s="86"/>
      <c r="DV5038" s="86"/>
      <c r="DW5038" s="86"/>
      <c r="DX5038" s="86"/>
      <c r="DY5038" s="86"/>
      <c r="DZ5038" s="86"/>
      <c r="EA5038" s="86"/>
      <c r="EB5038" s="86"/>
      <c r="EC5038" s="86"/>
      <c r="ED5038" s="86"/>
      <c r="EE5038" s="86"/>
      <c r="EF5038" s="86"/>
      <c r="EG5038" s="86"/>
      <c r="EH5038" s="86"/>
      <c r="EI5038" s="86"/>
      <c r="EJ5038" s="86"/>
      <c r="EK5038" s="86"/>
      <c r="EL5038" s="86"/>
      <c r="EM5038" s="86"/>
      <c r="EN5038" s="86"/>
      <c r="EO5038" s="86"/>
      <c r="EP5038" s="86"/>
      <c r="EQ5038" s="86"/>
      <c r="ER5038" s="86"/>
      <c r="ES5038" s="86"/>
      <c r="ET5038" s="86"/>
      <c r="EU5038" s="86"/>
      <c r="EV5038" s="86"/>
      <c r="EW5038" s="86"/>
      <c r="EX5038" s="86"/>
      <c r="EY5038" s="86"/>
      <c r="EZ5038" s="86"/>
      <c r="FA5038" s="86"/>
      <c r="FB5038" s="86"/>
      <c r="FC5038" s="86"/>
      <c r="FD5038" s="86"/>
      <c r="FE5038" s="86"/>
      <c r="FF5038" s="86"/>
      <c r="FG5038" s="86"/>
      <c r="FH5038" s="86"/>
      <c r="FI5038" s="86"/>
      <c r="FJ5038" s="86"/>
      <c r="FK5038" s="86"/>
      <c r="FL5038" s="86"/>
      <c r="FM5038" s="86"/>
      <c r="FN5038" s="86"/>
      <c r="FO5038" s="86"/>
      <c r="FP5038" s="86"/>
      <c r="FQ5038" s="86"/>
      <c r="FR5038" s="86"/>
      <c r="FS5038" s="86"/>
      <c r="FT5038" s="86"/>
      <c r="FU5038" s="86"/>
      <c r="FV5038" s="86"/>
      <c r="FW5038" s="86"/>
      <c r="FX5038" s="86"/>
      <c r="FY5038" s="86"/>
      <c r="FZ5038" s="86"/>
      <c r="GA5038" s="86"/>
      <c r="GB5038" s="86"/>
      <c r="GC5038" s="86"/>
      <c r="GD5038" s="86"/>
      <c r="GE5038" s="86"/>
      <c r="GF5038" s="86"/>
      <c r="GG5038" s="86"/>
      <c r="GH5038" s="86"/>
      <c r="GI5038" s="86"/>
      <c r="GJ5038" s="86"/>
      <c r="GK5038" s="86"/>
      <c r="GL5038" s="86"/>
      <c r="GM5038" s="86"/>
      <c r="GN5038" s="86"/>
      <c r="GO5038" s="86"/>
      <c r="GP5038" s="86"/>
      <c r="GQ5038" s="86"/>
      <c r="GR5038" s="86"/>
      <c r="GS5038" s="86"/>
      <c r="GT5038" s="86"/>
      <c r="GU5038" s="86"/>
      <c r="GV5038" s="86"/>
      <c r="GW5038" s="86"/>
      <c r="GX5038" s="86"/>
      <c r="GY5038" s="86"/>
      <c r="GZ5038" s="86"/>
      <c r="HA5038" s="86"/>
      <c r="HB5038" s="86"/>
      <c r="HC5038" s="86"/>
      <c r="HD5038" s="86"/>
      <c r="HE5038" s="86"/>
      <c r="HF5038" s="86"/>
      <c r="HG5038" s="86"/>
      <c r="HH5038" s="86"/>
      <c r="HI5038" s="86"/>
      <c r="HJ5038" s="86"/>
      <c r="HK5038" s="86"/>
      <c r="HL5038" s="86"/>
      <c r="HM5038" s="86"/>
      <c r="HN5038" s="86"/>
      <c r="HO5038" s="86"/>
      <c r="HP5038" s="86"/>
      <c r="HQ5038" s="86"/>
      <c r="HR5038" s="86"/>
      <c r="HS5038" s="86"/>
      <c r="HT5038" s="86"/>
      <c r="HU5038" s="86"/>
      <c r="HV5038" s="86"/>
      <c r="HW5038" s="86"/>
      <c r="HX5038" s="86"/>
      <c r="HY5038" s="86"/>
      <c r="HZ5038" s="86"/>
      <c r="IA5038" s="86"/>
      <c r="IB5038" s="86"/>
      <c r="IC5038" s="86"/>
      <c r="ID5038" s="86"/>
      <c r="IE5038" s="86"/>
      <c r="IF5038" s="86"/>
      <c r="IG5038" s="86"/>
      <c r="IH5038" s="86"/>
      <c r="II5038" s="86"/>
      <c r="IJ5038" s="86"/>
      <c r="IK5038" s="86"/>
      <c r="IL5038" s="86"/>
      <c r="IM5038" s="86"/>
      <c r="IN5038" s="86"/>
      <c r="IO5038" s="86"/>
      <c r="IP5038" s="86"/>
      <c r="IQ5038" s="86"/>
      <c r="IR5038" s="86"/>
      <c r="IS5038" s="86"/>
      <c r="IT5038" s="86"/>
      <c r="IU5038" s="86"/>
      <c r="IV5038" s="86"/>
    </row>
    <row r="5039" spans="1:256" s="402" customFormat="1">
      <c r="A5039" s="13"/>
      <c r="B5039" s="8"/>
      <c r="C5039" s="8"/>
      <c r="D5039" s="240"/>
      <c r="E5039" s="266"/>
      <c r="F5039" s="327"/>
      <c r="G5039" s="282"/>
      <c r="H5039" s="283"/>
      <c r="I5039" s="33"/>
      <c r="J5039" s="33"/>
      <c r="K5039" s="33"/>
      <c r="L5039" s="33"/>
      <c r="M5039" s="33"/>
      <c r="N5039" s="33"/>
      <c r="O5039" s="33"/>
      <c r="P5039" s="33"/>
      <c r="Q5039" s="33"/>
      <c r="R5039" s="33"/>
      <c r="S5039" s="33"/>
      <c r="T5039" s="33"/>
      <c r="U5039" s="33"/>
      <c r="V5039" s="33"/>
      <c r="W5039" s="33"/>
      <c r="X5039" s="282"/>
      <c r="Y5039" s="33"/>
      <c r="Z5039" s="284"/>
      <c r="AA5039" s="284"/>
      <c r="AB5039" s="33"/>
      <c r="AC5039" s="33"/>
      <c r="AD5039" s="33"/>
      <c r="AE5039" s="33"/>
      <c r="AF5039" s="33"/>
      <c r="AG5039" s="33"/>
      <c r="AH5039" s="33"/>
      <c r="AI5039" s="33"/>
      <c r="AJ5039" s="33"/>
      <c r="AK5039" s="33"/>
      <c r="AL5039" s="33"/>
      <c r="AM5039" s="33"/>
      <c r="AN5039" s="33"/>
      <c r="AO5039" s="33"/>
      <c r="AP5039" s="34"/>
      <c r="AQ5039" s="34"/>
      <c r="AR5039" s="28"/>
      <c r="AS5039" s="29"/>
      <c r="AT5039" s="29"/>
      <c r="AU5039" s="29"/>
    </row>
    <row r="5040" spans="1:256" s="402" customFormat="1">
      <c r="A5040" s="13"/>
      <c r="B5040" s="8"/>
      <c r="C5040" s="8"/>
      <c r="D5040" s="113"/>
      <c r="E5040" s="33"/>
      <c r="F5040" s="33"/>
      <c r="G5040" s="282"/>
      <c r="H5040" s="283"/>
      <c r="I5040" s="33"/>
      <c r="J5040" s="33"/>
      <c r="K5040" s="33"/>
      <c r="L5040" s="33"/>
      <c r="M5040" s="33"/>
      <c r="N5040" s="33"/>
      <c r="O5040" s="33"/>
      <c r="P5040" s="33"/>
      <c r="Q5040" s="33"/>
      <c r="R5040" s="33"/>
      <c r="S5040" s="33"/>
      <c r="T5040" s="33"/>
      <c r="U5040" s="33"/>
      <c r="V5040" s="33"/>
      <c r="W5040" s="33"/>
      <c r="X5040" s="282"/>
      <c r="Y5040" s="33"/>
      <c r="Z5040" s="284"/>
      <c r="AA5040" s="284"/>
      <c r="AB5040" s="33"/>
      <c r="AC5040" s="33"/>
      <c r="AD5040" s="33"/>
      <c r="AE5040" s="33"/>
      <c r="AF5040" s="33"/>
      <c r="AG5040" s="33"/>
      <c r="AH5040" s="33"/>
      <c r="AI5040" s="33"/>
      <c r="AJ5040" s="33"/>
      <c r="AK5040" s="33"/>
      <c r="AL5040" s="33"/>
      <c r="AM5040" s="33"/>
      <c r="AN5040" s="33"/>
      <c r="AO5040" s="33"/>
      <c r="AP5040" s="34"/>
      <c r="AQ5040" s="34"/>
      <c r="AR5040" s="28"/>
      <c r="AS5040" s="29"/>
      <c r="AT5040" s="29"/>
      <c r="AU5040" s="29"/>
    </row>
    <row r="5041" spans="1:256" s="402" customFormat="1">
      <c r="A5041" s="13"/>
      <c r="B5041" s="8"/>
      <c r="C5041" s="8"/>
      <c r="D5041" s="113"/>
      <c r="E5041" s="404"/>
      <c r="F5041" s="33"/>
      <c r="G5041" s="282"/>
      <c r="H5041" s="283"/>
      <c r="I5041" s="33"/>
      <c r="J5041" s="33"/>
      <c r="K5041" s="33"/>
      <c r="L5041" s="33"/>
      <c r="M5041" s="33"/>
      <c r="N5041" s="33"/>
      <c r="O5041" s="33"/>
      <c r="P5041" s="33"/>
      <c r="Q5041" s="33"/>
      <c r="R5041" s="33"/>
      <c r="S5041" s="33"/>
      <c r="T5041" s="33"/>
      <c r="U5041" s="33"/>
      <c r="V5041" s="33"/>
      <c r="W5041" s="33"/>
      <c r="X5041" s="282"/>
      <c r="Y5041" s="33"/>
      <c r="Z5041" s="284"/>
      <c r="AA5041" s="284"/>
      <c r="AB5041" s="33"/>
      <c r="AC5041" s="33"/>
      <c r="AD5041" s="33"/>
      <c r="AE5041" s="33"/>
      <c r="AF5041" s="33"/>
      <c r="AG5041" s="33"/>
      <c r="AH5041" s="33"/>
      <c r="AI5041" s="33"/>
      <c r="AJ5041" s="33"/>
      <c r="AK5041" s="33"/>
      <c r="AL5041" s="33"/>
      <c r="AM5041" s="33"/>
      <c r="AN5041" s="33"/>
      <c r="AO5041" s="33"/>
      <c r="AP5041" s="34"/>
      <c r="AQ5041" s="34"/>
      <c r="AR5041" s="28"/>
      <c r="AS5041" s="29"/>
      <c r="AT5041" s="29"/>
      <c r="AU5041" s="29"/>
    </row>
    <row r="5042" spans="1:256" s="25" customFormat="1">
      <c r="A5042" s="12"/>
      <c r="B5042" s="9">
        <v>5</v>
      </c>
      <c r="C5042" s="9" t="s">
        <v>18</v>
      </c>
      <c r="D5042" s="81" t="s">
        <v>11</v>
      </c>
      <c r="E5042" s="405">
        <v>3066500</v>
      </c>
      <c r="F5042" s="31">
        <f t="shared" ref="F5042:V5042" si="533">SUM(F5043:F5044)</f>
        <v>0</v>
      </c>
      <c r="G5042" s="31">
        <f t="shared" si="533"/>
        <v>0</v>
      </c>
      <c r="H5042" s="31">
        <f t="shared" si="533"/>
        <v>0</v>
      </c>
      <c r="I5042" s="31">
        <f t="shared" si="533"/>
        <v>0</v>
      </c>
      <c r="J5042" s="31">
        <f t="shared" si="533"/>
        <v>0</v>
      </c>
      <c r="K5042" s="31">
        <f t="shared" si="533"/>
        <v>0</v>
      </c>
      <c r="L5042" s="31">
        <f t="shared" si="533"/>
        <v>0</v>
      </c>
      <c r="M5042" s="31">
        <f t="shared" si="533"/>
        <v>0</v>
      </c>
      <c r="N5042" s="31">
        <f t="shared" si="533"/>
        <v>0</v>
      </c>
      <c r="O5042" s="31">
        <f t="shared" si="533"/>
        <v>0</v>
      </c>
      <c r="P5042" s="31">
        <f t="shared" si="533"/>
        <v>0</v>
      </c>
      <c r="Q5042" s="31">
        <f t="shared" si="533"/>
        <v>0</v>
      </c>
      <c r="R5042" s="31">
        <f t="shared" si="533"/>
        <v>0</v>
      </c>
      <c r="S5042" s="31">
        <f t="shared" si="533"/>
        <v>0</v>
      </c>
      <c r="T5042" s="31">
        <f t="shared" si="533"/>
        <v>0</v>
      </c>
      <c r="U5042" s="31">
        <f t="shared" si="533"/>
        <v>0</v>
      </c>
      <c r="V5042" s="31">
        <f t="shared" si="533"/>
        <v>0</v>
      </c>
      <c r="W5042" s="31">
        <f>SUM(O5042:V5042)</f>
        <v>0</v>
      </c>
      <c r="X5042" s="31">
        <f>SUM(X5043:X5044)</f>
        <v>0</v>
      </c>
      <c r="Y5042" s="31">
        <f>H5042+I5042+J5042+K5042+L5042+M5042+N5042+W5042+X5042</f>
        <v>0</v>
      </c>
      <c r="Z5042" s="31">
        <f t="shared" ref="Z5042:AK5042" si="534">SUM(Z5043:Z5044)</f>
        <v>0</v>
      </c>
      <c r="AA5042" s="31">
        <f t="shared" si="534"/>
        <v>0</v>
      </c>
      <c r="AB5042" s="31">
        <f t="shared" si="534"/>
        <v>0</v>
      </c>
      <c r="AC5042" s="31">
        <f t="shared" si="534"/>
        <v>0</v>
      </c>
      <c r="AD5042" s="31">
        <f t="shared" si="534"/>
        <v>0</v>
      </c>
      <c r="AE5042" s="31">
        <f t="shared" si="534"/>
        <v>0</v>
      </c>
      <c r="AF5042" s="31">
        <f t="shared" si="534"/>
        <v>0</v>
      </c>
      <c r="AG5042" s="31">
        <f t="shared" si="534"/>
        <v>0</v>
      </c>
      <c r="AH5042" s="31">
        <f t="shared" si="534"/>
        <v>0</v>
      </c>
      <c r="AI5042" s="31">
        <f t="shared" si="534"/>
        <v>0</v>
      </c>
      <c r="AJ5042" s="31">
        <f t="shared" si="534"/>
        <v>0</v>
      </c>
      <c r="AK5042" s="31">
        <f t="shared" si="534"/>
        <v>0</v>
      </c>
      <c r="AL5042" s="31">
        <f>SUM(AD5042:AK5042)</f>
        <v>0</v>
      </c>
      <c r="AM5042" s="31">
        <f>SUM(AM5043:AM5044)</f>
        <v>0</v>
      </c>
      <c r="AN5042" s="31">
        <f>SUM(AN5043:AN5044)</f>
        <v>0</v>
      </c>
      <c r="AO5042" s="31">
        <f>Z5042+AA5042+AB5042+AC5042+AL5042+AM5042+AN5042</f>
        <v>0</v>
      </c>
      <c r="AP5042" s="32">
        <f>E5042+Y5042-AO5042</f>
        <v>3066500</v>
      </c>
      <c r="AQ5042" s="32"/>
      <c r="AR5042" s="28"/>
      <c r="AS5042" s="29">
        <f>E5042+H5042+I5042+J5042+K5042+L5042+M5042+N5042+W5042+X5042-Z5042-AB5042-AL5042-AC5042-AM5042-AN5042</f>
        <v>3066500</v>
      </c>
      <c r="AT5042" s="29">
        <f>AP5042-AS5042</f>
        <v>0</v>
      </c>
      <c r="AU5042" s="29">
        <f>E5042</f>
        <v>3066500</v>
      </c>
      <c r="AV5042" s="86">
        <f>AS5042-AU5042</f>
        <v>0</v>
      </c>
      <c r="AW5042" s="86">
        <f>Y5042-AO5042</f>
        <v>0</v>
      </c>
      <c r="AX5042" s="86">
        <f>AV5042-AW5042</f>
        <v>0</v>
      </c>
      <c r="AY5042" s="86"/>
      <c r="AZ5042" s="398"/>
      <c r="BA5042" s="86"/>
      <c r="BB5042" s="86"/>
      <c r="BC5042" s="86"/>
      <c r="BD5042" s="86"/>
      <c r="BE5042" s="86"/>
      <c r="BF5042" s="86"/>
      <c r="BG5042" s="86"/>
      <c r="BH5042" s="86"/>
      <c r="BI5042" s="86"/>
      <c r="BJ5042" s="86"/>
      <c r="BK5042" s="86"/>
      <c r="BL5042" s="86"/>
      <c r="BM5042" s="86"/>
      <c r="BN5042" s="86"/>
      <c r="BO5042" s="86"/>
      <c r="BP5042" s="86"/>
      <c r="BQ5042" s="86"/>
      <c r="BR5042" s="86"/>
      <c r="BS5042" s="86"/>
      <c r="BT5042" s="86"/>
      <c r="BU5042" s="86"/>
      <c r="BV5042" s="86"/>
      <c r="BW5042" s="86"/>
      <c r="BX5042" s="86"/>
      <c r="BY5042" s="86"/>
      <c r="BZ5042" s="86"/>
      <c r="CA5042" s="86"/>
      <c r="CB5042" s="86"/>
      <c r="CC5042" s="86"/>
      <c r="CD5042" s="86"/>
      <c r="CE5042" s="86"/>
      <c r="CF5042" s="86"/>
      <c r="CG5042" s="86"/>
      <c r="CH5042" s="86"/>
      <c r="CI5042" s="86"/>
      <c r="CJ5042" s="86"/>
      <c r="CK5042" s="86"/>
      <c r="CL5042" s="86"/>
      <c r="CM5042" s="86"/>
      <c r="CN5042" s="86"/>
      <c r="CO5042" s="86"/>
      <c r="CP5042" s="86"/>
      <c r="CQ5042" s="86"/>
      <c r="CR5042" s="86"/>
      <c r="CS5042" s="86"/>
      <c r="CT5042" s="86"/>
      <c r="CU5042" s="86"/>
      <c r="CV5042" s="86"/>
      <c r="CW5042" s="86"/>
      <c r="CX5042" s="86"/>
      <c r="CY5042" s="86"/>
      <c r="CZ5042" s="86"/>
      <c r="DA5042" s="86"/>
      <c r="DB5042" s="86"/>
      <c r="DC5042" s="86"/>
      <c r="DD5042" s="86"/>
      <c r="DE5042" s="86"/>
      <c r="DF5042" s="86"/>
      <c r="DG5042" s="86"/>
      <c r="DH5042" s="86"/>
      <c r="DI5042" s="86"/>
      <c r="DJ5042" s="86"/>
      <c r="DK5042" s="86"/>
      <c r="DL5042" s="86"/>
      <c r="DM5042" s="86"/>
      <c r="DN5042" s="86"/>
      <c r="DO5042" s="86"/>
      <c r="DP5042" s="86"/>
      <c r="DQ5042" s="86"/>
      <c r="DR5042" s="86"/>
      <c r="DS5042" s="86"/>
      <c r="DT5042" s="86"/>
      <c r="DU5042" s="86"/>
      <c r="DV5042" s="86"/>
      <c r="DW5042" s="86"/>
      <c r="DX5042" s="86"/>
      <c r="DY5042" s="86"/>
      <c r="DZ5042" s="86"/>
      <c r="EA5042" s="86"/>
      <c r="EB5042" s="86"/>
      <c r="EC5042" s="86"/>
      <c r="ED5042" s="86"/>
      <c r="EE5042" s="86"/>
      <c r="EF5042" s="86"/>
      <c r="EG5042" s="86"/>
      <c r="EH5042" s="86"/>
      <c r="EI5042" s="86"/>
      <c r="EJ5042" s="86"/>
      <c r="EK5042" s="86"/>
      <c r="EL5042" s="86"/>
      <c r="EM5042" s="86"/>
      <c r="EN5042" s="86"/>
      <c r="EO5042" s="86"/>
      <c r="EP5042" s="86"/>
      <c r="EQ5042" s="86"/>
      <c r="ER5042" s="86"/>
      <c r="ES5042" s="86"/>
      <c r="ET5042" s="86"/>
      <c r="EU5042" s="86"/>
      <c r="EV5042" s="86"/>
      <c r="EW5042" s="86"/>
      <c r="EX5042" s="86"/>
      <c r="EY5042" s="86"/>
      <c r="EZ5042" s="86"/>
      <c r="FA5042" s="86"/>
      <c r="FB5042" s="86"/>
      <c r="FC5042" s="86"/>
      <c r="FD5042" s="86"/>
      <c r="FE5042" s="86"/>
      <c r="FF5042" s="86"/>
      <c r="FG5042" s="86"/>
      <c r="FH5042" s="86"/>
      <c r="FI5042" s="86"/>
      <c r="FJ5042" s="86"/>
      <c r="FK5042" s="86"/>
      <c r="FL5042" s="86"/>
      <c r="FM5042" s="86"/>
      <c r="FN5042" s="86"/>
      <c r="FO5042" s="86"/>
      <c r="FP5042" s="86"/>
      <c r="FQ5042" s="86"/>
      <c r="FR5042" s="86"/>
      <c r="FS5042" s="86"/>
      <c r="FT5042" s="86"/>
      <c r="FU5042" s="86"/>
      <c r="FV5042" s="86"/>
      <c r="FW5042" s="86"/>
      <c r="FX5042" s="86"/>
      <c r="FY5042" s="86"/>
      <c r="FZ5042" s="86"/>
      <c r="GA5042" s="86"/>
      <c r="GB5042" s="86"/>
      <c r="GC5042" s="86"/>
      <c r="GD5042" s="86"/>
      <c r="GE5042" s="86"/>
      <c r="GF5042" s="86"/>
      <c r="GG5042" s="86"/>
      <c r="GH5042" s="86"/>
      <c r="GI5042" s="86"/>
      <c r="GJ5042" s="86"/>
      <c r="GK5042" s="86"/>
      <c r="GL5042" s="86"/>
      <c r="GM5042" s="86"/>
      <c r="GN5042" s="86"/>
      <c r="GO5042" s="86"/>
      <c r="GP5042" s="86"/>
      <c r="GQ5042" s="86"/>
      <c r="GR5042" s="86"/>
      <c r="GS5042" s="86"/>
      <c r="GT5042" s="86"/>
      <c r="GU5042" s="86"/>
      <c r="GV5042" s="86"/>
      <c r="GW5042" s="86"/>
      <c r="GX5042" s="86"/>
      <c r="GY5042" s="86"/>
      <c r="GZ5042" s="86"/>
      <c r="HA5042" s="86"/>
      <c r="HB5042" s="86"/>
      <c r="HC5042" s="86"/>
      <c r="HD5042" s="86"/>
      <c r="HE5042" s="86"/>
      <c r="HF5042" s="86"/>
      <c r="HG5042" s="86"/>
      <c r="HH5042" s="86"/>
      <c r="HI5042" s="86"/>
      <c r="HJ5042" s="86"/>
      <c r="HK5042" s="86"/>
      <c r="HL5042" s="86"/>
      <c r="HM5042" s="86"/>
      <c r="HN5042" s="86"/>
      <c r="HO5042" s="86"/>
      <c r="HP5042" s="86"/>
      <c r="HQ5042" s="86"/>
      <c r="HR5042" s="86"/>
      <c r="HS5042" s="86"/>
      <c r="HT5042" s="86"/>
      <c r="HU5042" s="86"/>
      <c r="HV5042" s="86"/>
      <c r="HW5042" s="86"/>
      <c r="HX5042" s="86"/>
      <c r="HY5042" s="86"/>
      <c r="HZ5042" s="86"/>
      <c r="IA5042" s="86"/>
      <c r="IB5042" s="86"/>
      <c r="IC5042" s="86"/>
      <c r="ID5042" s="86"/>
      <c r="IE5042" s="86"/>
      <c r="IF5042" s="86"/>
      <c r="IG5042" s="86"/>
      <c r="IH5042" s="86"/>
      <c r="II5042" s="86"/>
      <c r="IJ5042" s="86"/>
      <c r="IK5042" s="86"/>
      <c r="IL5042" s="86"/>
      <c r="IM5042" s="86"/>
      <c r="IN5042" s="86"/>
      <c r="IO5042" s="86"/>
      <c r="IP5042" s="86"/>
      <c r="IQ5042" s="86"/>
      <c r="IR5042" s="86"/>
      <c r="IS5042" s="86"/>
      <c r="IT5042" s="86"/>
      <c r="IU5042" s="86"/>
      <c r="IV5042" s="86"/>
    </row>
    <row r="5043" spans="1:256" s="402" customFormat="1">
      <c r="A5043" s="10"/>
      <c r="B5043" s="8"/>
      <c r="C5043" s="8"/>
      <c r="D5043" s="82"/>
      <c r="E5043" s="266"/>
      <c r="F5043" s="261"/>
      <c r="G5043" s="71"/>
      <c r="H5043" s="72"/>
      <c r="I5043" s="69"/>
      <c r="J5043" s="69"/>
      <c r="K5043" s="69"/>
      <c r="L5043" s="69"/>
      <c r="M5043" s="69"/>
      <c r="N5043" s="69"/>
      <c r="O5043" s="69"/>
      <c r="P5043" s="69"/>
      <c r="Q5043" s="69"/>
      <c r="R5043" s="69"/>
      <c r="S5043" s="69"/>
      <c r="T5043" s="69"/>
      <c r="U5043" s="69"/>
      <c r="V5043" s="69"/>
      <c r="W5043" s="69"/>
      <c r="X5043" s="71"/>
      <c r="Y5043" s="69"/>
      <c r="Z5043" s="73"/>
      <c r="AA5043" s="73"/>
      <c r="AB5043" s="69"/>
      <c r="AC5043" s="69"/>
      <c r="AD5043" s="69"/>
      <c r="AE5043" s="69"/>
      <c r="AF5043" s="69"/>
      <c r="AG5043" s="69"/>
      <c r="AH5043" s="69"/>
      <c r="AI5043" s="69"/>
      <c r="AJ5043" s="69"/>
      <c r="AK5043" s="69"/>
      <c r="AL5043" s="69"/>
      <c r="AM5043" s="69"/>
      <c r="AN5043" s="69"/>
      <c r="AO5043" s="69"/>
      <c r="AP5043" s="70"/>
      <c r="AQ5043" s="70"/>
      <c r="AR5043" s="76"/>
      <c r="AS5043" s="60"/>
      <c r="AT5043" s="60"/>
      <c r="AU5043" s="60"/>
      <c r="AV5043" s="21"/>
      <c r="AW5043" s="21"/>
      <c r="AX5043" s="21"/>
      <c r="AY5043" s="21"/>
      <c r="AZ5043" s="21"/>
      <c r="BA5043" s="21"/>
      <c r="BB5043" s="21"/>
      <c r="BC5043" s="21"/>
      <c r="BD5043" s="21"/>
      <c r="BE5043" s="21"/>
      <c r="BF5043" s="21"/>
      <c r="BG5043" s="21"/>
      <c r="BH5043" s="21"/>
      <c r="BI5043" s="21"/>
      <c r="BJ5043" s="21"/>
      <c r="BK5043" s="21"/>
      <c r="BL5043" s="21"/>
      <c r="BM5043" s="21"/>
      <c r="BN5043" s="21"/>
      <c r="BO5043" s="21"/>
      <c r="BP5043" s="21"/>
      <c r="BQ5043" s="21"/>
      <c r="BR5043" s="21"/>
      <c r="BS5043" s="21"/>
      <c r="BT5043" s="21"/>
      <c r="BU5043" s="21"/>
      <c r="BV5043" s="21"/>
      <c r="BW5043" s="21"/>
      <c r="BX5043" s="21"/>
      <c r="BY5043" s="21"/>
      <c r="BZ5043" s="21"/>
      <c r="CA5043" s="21"/>
      <c r="CB5043" s="21"/>
      <c r="CC5043" s="21"/>
      <c r="CD5043" s="21"/>
      <c r="CE5043" s="21"/>
      <c r="CF5043" s="21"/>
      <c r="CG5043" s="21"/>
      <c r="CH5043" s="21"/>
      <c r="CI5043" s="21"/>
      <c r="CJ5043" s="21"/>
      <c r="CK5043" s="21"/>
      <c r="CL5043" s="21"/>
      <c r="CM5043" s="21"/>
      <c r="CN5043" s="21"/>
      <c r="CO5043" s="21"/>
      <c r="CP5043" s="21"/>
      <c r="CQ5043" s="21"/>
      <c r="CR5043" s="21"/>
      <c r="CS5043" s="21"/>
      <c r="CT5043" s="21"/>
      <c r="CU5043" s="21"/>
      <c r="CV5043" s="21"/>
      <c r="CW5043" s="21"/>
      <c r="CX5043" s="21"/>
      <c r="CY5043" s="21"/>
      <c r="CZ5043" s="21"/>
      <c r="DA5043" s="21"/>
      <c r="DB5043" s="21"/>
      <c r="DC5043" s="21"/>
      <c r="DD5043" s="21"/>
      <c r="DE5043" s="21"/>
      <c r="DF5043" s="21"/>
      <c r="DG5043" s="21"/>
      <c r="DH5043" s="21"/>
      <c r="DI5043" s="21"/>
      <c r="DJ5043" s="21"/>
      <c r="DK5043" s="21"/>
      <c r="DL5043" s="21"/>
      <c r="DM5043" s="21"/>
      <c r="DN5043" s="21"/>
      <c r="DO5043" s="21"/>
      <c r="DP5043" s="21"/>
      <c r="DQ5043" s="21"/>
      <c r="DR5043" s="21"/>
      <c r="DS5043" s="21"/>
      <c r="DT5043" s="21"/>
      <c r="DU5043" s="21"/>
      <c r="DV5043" s="21"/>
      <c r="DW5043" s="21"/>
      <c r="DX5043" s="21"/>
      <c r="DY5043" s="21"/>
      <c r="DZ5043" s="21"/>
      <c r="EA5043" s="21"/>
      <c r="EB5043" s="21"/>
      <c r="EC5043" s="21"/>
      <c r="ED5043" s="21"/>
      <c r="EE5043" s="21"/>
      <c r="EF5043" s="21"/>
      <c r="EG5043" s="21"/>
      <c r="EH5043" s="21"/>
      <c r="EI5043" s="21"/>
      <c r="EJ5043" s="21"/>
      <c r="EK5043" s="21"/>
      <c r="EL5043" s="21"/>
      <c r="EM5043" s="21"/>
      <c r="EN5043" s="21"/>
      <c r="EO5043" s="21"/>
      <c r="EP5043" s="21"/>
      <c r="EQ5043" s="21"/>
      <c r="ER5043" s="21"/>
      <c r="ES5043" s="21"/>
      <c r="ET5043" s="21"/>
      <c r="EU5043" s="21"/>
      <c r="EV5043" s="21"/>
      <c r="EW5043" s="21"/>
      <c r="EX5043" s="21"/>
      <c r="EY5043" s="21"/>
      <c r="EZ5043" s="21"/>
      <c r="FA5043" s="21"/>
      <c r="FB5043" s="21"/>
      <c r="FC5043" s="21"/>
      <c r="FD5043" s="21"/>
      <c r="FE5043" s="21"/>
      <c r="FF5043" s="21"/>
      <c r="FG5043" s="21"/>
      <c r="FH5043" s="21"/>
      <c r="FI5043" s="21"/>
      <c r="FJ5043" s="21"/>
      <c r="FK5043" s="21"/>
      <c r="FL5043" s="21"/>
      <c r="FM5043" s="21"/>
      <c r="FN5043" s="21"/>
      <c r="FO5043" s="21"/>
      <c r="FP5043" s="21"/>
      <c r="FQ5043" s="21"/>
      <c r="FR5043" s="21"/>
      <c r="FS5043" s="21"/>
      <c r="FT5043" s="21"/>
      <c r="FU5043" s="21"/>
      <c r="FV5043" s="21"/>
      <c r="FW5043" s="21"/>
      <c r="FX5043" s="21"/>
      <c r="FY5043" s="21"/>
      <c r="FZ5043" s="21"/>
      <c r="GA5043" s="21"/>
      <c r="GB5043" s="21"/>
      <c r="GC5043" s="21"/>
      <c r="GD5043" s="21"/>
      <c r="GE5043" s="21"/>
      <c r="GF5043" s="21"/>
      <c r="GG5043" s="21"/>
      <c r="GH5043" s="21"/>
      <c r="GI5043" s="21"/>
      <c r="GJ5043" s="21"/>
      <c r="GK5043" s="21"/>
      <c r="GL5043" s="21"/>
      <c r="GM5043" s="21"/>
      <c r="GN5043" s="21"/>
      <c r="GO5043" s="21"/>
      <c r="GP5043" s="21"/>
      <c r="GQ5043" s="21"/>
      <c r="GR5043" s="21"/>
      <c r="GS5043" s="21"/>
      <c r="GT5043" s="21"/>
      <c r="GU5043" s="21"/>
      <c r="GV5043" s="21"/>
      <c r="GW5043" s="21"/>
      <c r="GX5043" s="21"/>
      <c r="GY5043" s="21"/>
      <c r="GZ5043" s="21"/>
      <c r="HA5043" s="21"/>
      <c r="HB5043" s="21"/>
      <c r="HC5043" s="21"/>
      <c r="HD5043" s="21"/>
      <c r="HE5043" s="21"/>
      <c r="HF5043" s="21"/>
      <c r="HG5043" s="21"/>
      <c r="HH5043" s="21"/>
      <c r="HI5043" s="21"/>
      <c r="HJ5043" s="21"/>
      <c r="HK5043" s="21"/>
      <c r="HL5043" s="21"/>
      <c r="HM5043" s="21"/>
      <c r="HN5043" s="21"/>
      <c r="HO5043" s="21"/>
      <c r="HP5043" s="21"/>
      <c r="HQ5043" s="21"/>
      <c r="HR5043" s="21"/>
      <c r="HS5043" s="21"/>
      <c r="HT5043" s="21"/>
      <c r="HU5043" s="21"/>
      <c r="HV5043" s="21"/>
      <c r="HW5043" s="21"/>
      <c r="HX5043" s="21"/>
      <c r="HY5043" s="21"/>
      <c r="HZ5043" s="21"/>
      <c r="IA5043" s="21"/>
      <c r="IB5043" s="21"/>
      <c r="IC5043" s="21"/>
      <c r="ID5043" s="21"/>
      <c r="IE5043" s="21"/>
      <c r="IF5043" s="21"/>
      <c r="IG5043" s="21"/>
      <c r="IH5043" s="21"/>
      <c r="II5043" s="21"/>
      <c r="IJ5043" s="21"/>
      <c r="IK5043" s="21"/>
      <c r="IL5043" s="21"/>
      <c r="IM5043" s="21"/>
      <c r="IN5043" s="21"/>
      <c r="IO5043" s="21"/>
      <c r="IP5043" s="21"/>
      <c r="IQ5043" s="21"/>
      <c r="IR5043" s="21"/>
      <c r="IS5043" s="21"/>
      <c r="IT5043" s="21"/>
      <c r="IU5043" s="21"/>
      <c r="IV5043" s="21"/>
    </row>
    <row r="5044" spans="1:256" s="402" customFormat="1">
      <c r="A5044" s="10"/>
      <c r="B5044" s="8"/>
      <c r="C5044" s="8"/>
      <c r="D5044" s="82"/>
      <c r="E5044" s="33"/>
      <c r="F5044" s="261"/>
      <c r="G5044" s="71"/>
      <c r="H5044" s="283"/>
      <c r="I5044" s="33"/>
      <c r="J5044" s="33"/>
      <c r="K5044" s="33"/>
      <c r="L5044" s="33"/>
      <c r="M5044" s="33"/>
      <c r="N5044" s="33"/>
      <c r="O5044" s="33"/>
      <c r="P5044" s="33"/>
      <c r="Q5044" s="33"/>
      <c r="R5044" s="33"/>
      <c r="S5044" s="33"/>
      <c r="T5044" s="33"/>
      <c r="U5044" s="33"/>
      <c r="V5044" s="33"/>
      <c r="W5044" s="33"/>
      <c r="X5044" s="282"/>
      <c r="Y5044" s="69"/>
      <c r="Z5044" s="284"/>
      <c r="AA5044" s="284"/>
      <c r="AB5044" s="33"/>
      <c r="AC5044" s="33"/>
      <c r="AD5044" s="33"/>
      <c r="AE5044" s="33"/>
      <c r="AF5044" s="33"/>
      <c r="AG5044" s="33"/>
      <c r="AH5044" s="33"/>
      <c r="AI5044" s="33"/>
      <c r="AJ5044" s="33"/>
      <c r="AK5044" s="33"/>
      <c r="AL5044" s="33"/>
      <c r="AM5044" s="33"/>
      <c r="AN5044" s="33"/>
      <c r="AO5044" s="69"/>
      <c r="AP5044" s="70"/>
      <c r="AQ5044" s="70"/>
      <c r="AR5044" s="76"/>
      <c r="AS5044" s="60"/>
      <c r="AT5044" s="60"/>
      <c r="AU5044" s="60"/>
      <c r="AV5044" s="21"/>
      <c r="AW5044" s="21"/>
      <c r="AX5044" s="21"/>
      <c r="AY5044" s="21"/>
      <c r="AZ5044" s="21"/>
      <c r="BA5044" s="21"/>
      <c r="BB5044" s="21"/>
      <c r="BC5044" s="21"/>
      <c r="BD5044" s="21"/>
      <c r="BE5044" s="21"/>
      <c r="BF5044" s="21"/>
      <c r="BG5044" s="21"/>
      <c r="BH5044" s="21"/>
      <c r="BI5044" s="21"/>
      <c r="BJ5044" s="21"/>
      <c r="BK5044" s="21"/>
      <c r="BL5044" s="21"/>
      <c r="BM5044" s="21"/>
      <c r="BN5044" s="21"/>
      <c r="BO5044" s="21"/>
      <c r="BP5044" s="21"/>
      <c r="BQ5044" s="21"/>
      <c r="BR5044" s="21"/>
      <c r="BS5044" s="21"/>
      <c r="BT5044" s="21"/>
      <c r="BU5044" s="21"/>
      <c r="BV5044" s="21"/>
      <c r="BW5044" s="21"/>
      <c r="BX5044" s="21"/>
      <c r="BY5044" s="21"/>
      <c r="BZ5044" s="21"/>
      <c r="CA5044" s="21"/>
      <c r="CB5044" s="21"/>
      <c r="CC5044" s="21"/>
      <c r="CD5044" s="21"/>
      <c r="CE5044" s="21"/>
      <c r="CF5044" s="21"/>
      <c r="CG5044" s="21"/>
      <c r="CH5044" s="21"/>
      <c r="CI5044" s="21"/>
      <c r="CJ5044" s="21"/>
      <c r="CK5044" s="21"/>
      <c r="CL5044" s="21"/>
      <c r="CM5044" s="21"/>
      <c r="CN5044" s="21"/>
      <c r="CO5044" s="21"/>
      <c r="CP5044" s="21"/>
      <c r="CQ5044" s="21"/>
      <c r="CR5044" s="21"/>
      <c r="CS5044" s="21"/>
      <c r="CT5044" s="21"/>
      <c r="CU5044" s="21"/>
      <c r="CV5044" s="21"/>
      <c r="CW5044" s="21"/>
      <c r="CX5044" s="21"/>
      <c r="CY5044" s="21"/>
      <c r="CZ5044" s="21"/>
      <c r="DA5044" s="21"/>
      <c r="DB5044" s="21"/>
      <c r="DC5044" s="21"/>
      <c r="DD5044" s="21"/>
      <c r="DE5044" s="21"/>
      <c r="DF5044" s="21"/>
      <c r="DG5044" s="21"/>
      <c r="DH5044" s="21"/>
      <c r="DI5044" s="21"/>
      <c r="DJ5044" s="21"/>
      <c r="DK5044" s="21"/>
      <c r="DL5044" s="21"/>
      <c r="DM5044" s="21"/>
      <c r="DN5044" s="21"/>
      <c r="DO5044" s="21"/>
      <c r="DP5044" s="21"/>
      <c r="DQ5044" s="21"/>
      <c r="DR5044" s="21"/>
      <c r="DS5044" s="21"/>
      <c r="DT5044" s="21"/>
      <c r="DU5044" s="21"/>
      <c r="DV5044" s="21"/>
      <c r="DW5044" s="21"/>
      <c r="DX5044" s="21"/>
      <c r="DY5044" s="21"/>
      <c r="DZ5044" s="21"/>
      <c r="EA5044" s="21"/>
      <c r="EB5044" s="21"/>
      <c r="EC5044" s="21"/>
      <c r="ED5044" s="21"/>
      <c r="EE5044" s="21"/>
      <c r="EF5044" s="21"/>
      <c r="EG5044" s="21"/>
      <c r="EH5044" s="21"/>
      <c r="EI5044" s="21"/>
      <c r="EJ5044" s="21"/>
      <c r="EK5044" s="21"/>
      <c r="EL5044" s="21"/>
      <c r="EM5044" s="21"/>
      <c r="EN5044" s="21"/>
      <c r="EO5044" s="21"/>
      <c r="EP5044" s="21"/>
      <c r="EQ5044" s="21"/>
      <c r="ER5044" s="21"/>
      <c r="ES5044" s="21"/>
      <c r="ET5044" s="21"/>
      <c r="EU5044" s="21"/>
      <c r="EV5044" s="21"/>
      <c r="EW5044" s="21"/>
      <c r="EX5044" s="21"/>
      <c r="EY5044" s="21"/>
      <c r="EZ5044" s="21"/>
      <c r="FA5044" s="21"/>
      <c r="FB5044" s="21"/>
      <c r="FC5044" s="21"/>
      <c r="FD5044" s="21"/>
      <c r="FE5044" s="21"/>
      <c r="FF5044" s="21"/>
      <c r="FG5044" s="21"/>
      <c r="FH5044" s="21"/>
      <c r="FI5044" s="21"/>
      <c r="FJ5044" s="21"/>
      <c r="FK5044" s="21"/>
      <c r="FL5044" s="21"/>
      <c r="FM5044" s="21"/>
      <c r="FN5044" s="21"/>
      <c r="FO5044" s="21"/>
      <c r="FP5044" s="21"/>
      <c r="FQ5044" s="21"/>
      <c r="FR5044" s="21"/>
      <c r="FS5044" s="21"/>
      <c r="FT5044" s="21"/>
      <c r="FU5044" s="21"/>
      <c r="FV5044" s="21"/>
      <c r="FW5044" s="21"/>
      <c r="FX5044" s="21"/>
      <c r="FY5044" s="21"/>
      <c r="FZ5044" s="21"/>
      <c r="GA5044" s="21"/>
      <c r="GB5044" s="21"/>
      <c r="GC5044" s="21"/>
      <c r="GD5044" s="21"/>
      <c r="GE5044" s="21"/>
      <c r="GF5044" s="21"/>
      <c r="GG5044" s="21"/>
      <c r="GH5044" s="21"/>
      <c r="GI5044" s="21"/>
      <c r="GJ5044" s="21"/>
      <c r="GK5044" s="21"/>
      <c r="GL5044" s="21"/>
      <c r="GM5044" s="21"/>
      <c r="GN5044" s="21"/>
      <c r="GO5044" s="21"/>
      <c r="GP5044" s="21"/>
      <c r="GQ5044" s="21"/>
      <c r="GR5044" s="21"/>
      <c r="GS5044" s="21"/>
      <c r="GT5044" s="21"/>
      <c r="GU5044" s="21"/>
      <c r="GV5044" s="21"/>
      <c r="GW5044" s="21"/>
      <c r="GX5044" s="21"/>
      <c r="GY5044" s="21"/>
      <c r="GZ5044" s="21"/>
      <c r="HA5044" s="21"/>
      <c r="HB5044" s="21"/>
      <c r="HC5044" s="21"/>
      <c r="HD5044" s="21"/>
      <c r="HE5044" s="21"/>
      <c r="HF5044" s="21"/>
      <c r="HG5044" s="21"/>
      <c r="HH5044" s="21"/>
      <c r="HI5044" s="21"/>
      <c r="HJ5044" s="21"/>
      <c r="HK5044" s="21"/>
      <c r="HL5044" s="21"/>
      <c r="HM5044" s="21"/>
      <c r="HN5044" s="21"/>
      <c r="HO5044" s="21"/>
      <c r="HP5044" s="21"/>
      <c r="HQ5044" s="21"/>
      <c r="HR5044" s="21"/>
      <c r="HS5044" s="21"/>
      <c r="HT5044" s="21"/>
      <c r="HU5044" s="21"/>
      <c r="HV5044" s="21"/>
      <c r="HW5044" s="21"/>
      <c r="HX5044" s="21"/>
      <c r="HY5044" s="21"/>
      <c r="HZ5044" s="21"/>
      <c r="IA5044" s="21"/>
      <c r="IB5044" s="21"/>
      <c r="IC5044" s="21"/>
      <c r="ID5044" s="21"/>
      <c r="IE5044" s="21"/>
      <c r="IF5044" s="21"/>
      <c r="IG5044" s="21"/>
      <c r="IH5044" s="21"/>
      <c r="II5044" s="21"/>
      <c r="IJ5044" s="21"/>
      <c r="IK5044" s="21"/>
      <c r="IL5044" s="21"/>
      <c r="IM5044" s="21"/>
      <c r="IN5044" s="21"/>
      <c r="IO5044" s="21"/>
      <c r="IP5044" s="21"/>
      <c r="IQ5044" s="21"/>
      <c r="IR5044" s="21"/>
      <c r="IS5044" s="21"/>
      <c r="IT5044" s="21"/>
      <c r="IU5044" s="21"/>
      <c r="IV5044" s="21"/>
    </row>
    <row r="5045" spans="1:256" s="21" customFormat="1">
      <c r="A5045" s="12"/>
      <c r="B5045" s="9">
        <v>6</v>
      </c>
      <c r="C5045" s="9" t="s">
        <v>19</v>
      </c>
      <c r="D5045" s="81" t="s">
        <v>7</v>
      </c>
      <c r="E5045" s="31">
        <v>0</v>
      </c>
      <c r="F5045" s="31">
        <f t="shared" ref="F5045:V5045" si="535">SUM(F5046:F5047)</f>
        <v>0</v>
      </c>
      <c r="G5045" s="31">
        <f t="shared" si="535"/>
        <v>0</v>
      </c>
      <c r="H5045" s="31">
        <f t="shared" si="535"/>
        <v>0</v>
      </c>
      <c r="I5045" s="31">
        <f t="shared" si="535"/>
        <v>0</v>
      </c>
      <c r="J5045" s="31">
        <f t="shared" si="535"/>
        <v>0</v>
      </c>
      <c r="K5045" s="31">
        <f t="shared" si="535"/>
        <v>0</v>
      </c>
      <c r="L5045" s="31">
        <f t="shared" si="535"/>
        <v>0</v>
      </c>
      <c r="M5045" s="31">
        <f t="shared" si="535"/>
        <v>0</v>
      </c>
      <c r="N5045" s="31">
        <f t="shared" si="535"/>
        <v>0</v>
      </c>
      <c r="O5045" s="31">
        <f t="shared" si="535"/>
        <v>0</v>
      </c>
      <c r="P5045" s="31">
        <f t="shared" si="535"/>
        <v>0</v>
      </c>
      <c r="Q5045" s="31">
        <f t="shared" si="535"/>
        <v>0</v>
      </c>
      <c r="R5045" s="31">
        <f t="shared" si="535"/>
        <v>0</v>
      </c>
      <c r="S5045" s="31">
        <f t="shared" si="535"/>
        <v>0</v>
      </c>
      <c r="T5045" s="31">
        <f t="shared" si="535"/>
        <v>0</v>
      </c>
      <c r="U5045" s="31">
        <f t="shared" si="535"/>
        <v>0</v>
      </c>
      <c r="V5045" s="31">
        <f t="shared" si="535"/>
        <v>0</v>
      </c>
      <c r="W5045" s="31">
        <f>SUM(O5045:V5045)</f>
        <v>0</v>
      </c>
      <c r="X5045" s="31">
        <f>SUM(X5046:X5047)</f>
        <v>0</v>
      </c>
      <c r="Y5045" s="31">
        <f>H5045+I5045+J5045+K5045+L5045+M5045+N5045+W5045+X5045</f>
        <v>0</v>
      </c>
      <c r="Z5045" s="31">
        <f t="shared" ref="Z5045:AK5045" si="536">SUM(Z5046:Z5047)</f>
        <v>0</v>
      </c>
      <c r="AA5045" s="31">
        <f t="shared" si="536"/>
        <v>0</v>
      </c>
      <c r="AB5045" s="31">
        <f t="shared" si="536"/>
        <v>0</v>
      </c>
      <c r="AC5045" s="31">
        <f t="shared" si="536"/>
        <v>0</v>
      </c>
      <c r="AD5045" s="31">
        <f t="shared" si="536"/>
        <v>0</v>
      </c>
      <c r="AE5045" s="31">
        <f t="shared" si="536"/>
        <v>0</v>
      </c>
      <c r="AF5045" s="31">
        <f t="shared" si="536"/>
        <v>0</v>
      </c>
      <c r="AG5045" s="31">
        <f t="shared" si="536"/>
        <v>0</v>
      </c>
      <c r="AH5045" s="31">
        <f t="shared" si="536"/>
        <v>0</v>
      </c>
      <c r="AI5045" s="31">
        <f t="shared" si="536"/>
        <v>0</v>
      </c>
      <c r="AJ5045" s="31">
        <f t="shared" si="536"/>
        <v>0</v>
      </c>
      <c r="AK5045" s="31">
        <f t="shared" si="536"/>
        <v>0</v>
      </c>
      <c r="AL5045" s="31">
        <f>SUM(AD5045:AK5045)</f>
        <v>0</v>
      </c>
      <c r="AM5045" s="31">
        <f>SUM(AM5046:AM5047)</f>
        <v>0</v>
      </c>
      <c r="AN5045" s="31">
        <f>SUM(AN5046:AN5047)</f>
        <v>0</v>
      </c>
      <c r="AO5045" s="31">
        <f>Z5045+AA5045+AB5045+AC5045+AL5045+AM5045+AN5045</f>
        <v>0</v>
      </c>
      <c r="AP5045" s="32">
        <f>E5045+Y5045-AO5045</f>
        <v>0</v>
      </c>
      <c r="AQ5045" s="32"/>
      <c r="AR5045" s="28"/>
      <c r="AS5045" s="29">
        <f>E5045+H5045+I5045+J5045+K5045+L5045+M5045+N5045+W5045+X5045-Z5045-AB5045-AL5045-AC5045-AM5045-AN5045</f>
        <v>0</v>
      </c>
      <c r="AT5045" s="29">
        <f>AP5045-AS5045</f>
        <v>0</v>
      </c>
      <c r="AU5045" s="29">
        <f>E5045</f>
        <v>0</v>
      </c>
      <c r="AV5045" s="86">
        <f>AS5045-AU5045</f>
        <v>0</v>
      </c>
      <c r="AW5045" s="86">
        <f>Y5045-AO5045</f>
        <v>0</v>
      </c>
      <c r="AX5045" s="86">
        <f>AV5045-AW5045</f>
        <v>0</v>
      </c>
      <c r="AY5045" s="86"/>
      <c r="AZ5045" s="398"/>
      <c r="BA5045" s="86"/>
      <c r="BB5045" s="86"/>
      <c r="BC5045" s="86"/>
      <c r="BD5045" s="86"/>
      <c r="BE5045" s="86"/>
      <c r="BF5045" s="86"/>
      <c r="BG5045" s="86"/>
      <c r="BH5045" s="86"/>
      <c r="BI5045" s="86"/>
      <c r="BJ5045" s="86"/>
      <c r="BK5045" s="86"/>
      <c r="BL5045" s="86"/>
      <c r="BM5045" s="86"/>
      <c r="BN5045" s="86"/>
      <c r="BO5045" s="86"/>
      <c r="BP5045" s="86"/>
      <c r="BQ5045" s="86"/>
      <c r="BR5045" s="86"/>
      <c r="BS5045" s="86"/>
      <c r="BT5045" s="86"/>
      <c r="BU5045" s="86"/>
      <c r="BV5045" s="86"/>
      <c r="BW5045" s="86"/>
      <c r="BX5045" s="86"/>
      <c r="BY5045" s="86"/>
      <c r="BZ5045" s="86"/>
      <c r="CA5045" s="86"/>
      <c r="CB5045" s="86"/>
      <c r="CC5045" s="86"/>
      <c r="CD5045" s="86"/>
      <c r="CE5045" s="86"/>
      <c r="CF5045" s="86"/>
      <c r="CG5045" s="86"/>
      <c r="CH5045" s="86"/>
      <c r="CI5045" s="86"/>
      <c r="CJ5045" s="86"/>
      <c r="CK5045" s="86"/>
      <c r="CL5045" s="86"/>
      <c r="CM5045" s="86"/>
      <c r="CN5045" s="86"/>
      <c r="CO5045" s="86"/>
      <c r="CP5045" s="86"/>
      <c r="CQ5045" s="86"/>
      <c r="CR5045" s="86"/>
      <c r="CS5045" s="86"/>
      <c r="CT5045" s="86"/>
      <c r="CU5045" s="86"/>
      <c r="CV5045" s="86"/>
      <c r="CW5045" s="86"/>
      <c r="CX5045" s="86"/>
      <c r="CY5045" s="86"/>
      <c r="CZ5045" s="86"/>
      <c r="DA5045" s="86"/>
      <c r="DB5045" s="86"/>
      <c r="DC5045" s="86"/>
      <c r="DD5045" s="86"/>
      <c r="DE5045" s="86"/>
      <c r="DF5045" s="86"/>
      <c r="DG5045" s="86"/>
      <c r="DH5045" s="86"/>
      <c r="DI5045" s="86"/>
      <c r="DJ5045" s="86"/>
      <c r="DK5045" s="86"/>
      <c r="DL5045" s="86"/>
      <c r="DM5045" s="86"/>
      <c r="DN5045" s="86"/>
      <c r="DO5045" s="86"/>
      <c r="DP5045" s="86"/>
      <c r="DQ5045" s="86"/>
      <c r="DR5045" s="86"/>
      <c r="DS5045" s="86"/>
      <c r="DT5045" s="86"/>
      <c r="DU5045" s="86"/>
      <c r="DV5045" s="86"/>
      <c r="DW5045" s="86"/>
      <c r="DX5045" s="86"/>
      <c r="DY5045" s="86"/>
      <c r="DZ5045" s="86"/>
      <c r="EA5045" s="86"/>
      <c r="EB5045" s="86"/>
      <c r="EC5045" s="86"/>
      <c r="ED5045" s="86"/>
      <c r="EE5045" s="86"/>
      <c r="EF5045" s="86"/>
      <c r="EG5045" s="86"/>
      <c r="EH5045" s="86"/>
      <c r="EI5045" s="86"/>
      <c r="EJ5045" s="86"/>
      <c r="EK5045" s="86"/>
      <c r="EL5045" s="86"/>
      <c r="EM5045" s="86"/>
      <c r="EN5045" s="86"/>
      <c r="EO5045" s="86"/>
      <c r="EP5045" s="86"/>
      <c r="EQ5045" s="86"/>
      <c r="ER5045" s="86"/>
      <c r="ES5045" s="86"/>
      <c r="ET5045" s="86"/>
      <c r="EU5045" s="86"/>
      <c r="EV5045" s="86"/>
      <c r="EW5045" s="86"/>
      <c r="EX5045" s="86"/>
      <c r="EY5045" s="86"/>
      <c r="EZ5045" s="86"/>
      <c r="FA5045" s="86"/>
      <c r="FB5045" s="86"/>
      <c r="FC5045" s="86"/>
      <c r="FD5045" s="86"/>
      <c r="FE5045" s="86"/>
      <c r="FF5045" s="86"/>
      <c r="FG5045" s="86"/>
      <c r="FH5045" s="86"/>
      <c r="FI5045" s="86"/>
      <c r="FJ5045" s="86"/>
      <c r="FK5045" s="86"/>
      <c r="FL5045" s="86"/>
      <c r="FM5045" s="86"/>
      <c r="FN5045" s="86"/>
      <c r="FO5045" s="86"/>
      <c r="FP5045" s="86"/>
      <c r="FQ5045" s="86"/>
      <c r="FR5045" s="86"/>
      <c r="FS5045" s="86"/>
      <c r="FT5045" s="86"/>
      <c r="FU5045" s="86"/>
      <c r="FV5045" s="86"/>
      <c r="FW5045" s="86"/>
      <c r="FX5045" s="86"/>
      <c r="FY5045" s="86"/>
      <c r="FZ5045" s="86"/>
      <c r="GA5045" s="86"/>
      <c r="GB5045" s="86"/>
      <c r="GC5045" s="86"/>
      <c r="GD5045" s="86"/>
      <c r="GE5045" s="86"/>
      <c r="GF5045" s="86"/>
      <c r="GG5045" s="86"/>
      <c r="GH5045" s="86"/>
      <c r="GI5045" s="86"/>
      <c r="GJ5045" s="86"/>
      <c r="GK5045" s="86"/>
      <c r="GL5045" s="86"/>
      <c r="GM5045" s="86"/>
      <c r="GN5045" s="86"/>
      <c r="GO5045" s="86"/>
      <c r="GP5045" s="86"/>
      <c r="GQ5045" s="86"/>
      <c r="GR5045" s="86"/>
      <c r="GS5045" s="86"/>
      <c r="GT5045" s="86"/>
      <c r="GU5045" s="86"/>
      <c r="GV5045" s="86"/>
      <c r="GW5045" s="86"/>
      <c r="GX5045" s="86"/>
      <c r="GY5045" s="86"/>
      <c r="GZ5045" s="86"/>
      <c r="HA5045" s="86"/>
      <c r="HB5045" s="86"/>
      <c r="HC5045" s="86"/>
      <c r="HD5045" s="86"/>
      <c r="HE5045" s="86"/>
      <c r="HF5045" s="86"/>
      <c r="HG5045" s="86"/>
      <c r="HH5045" s="86"/>
      <c r="HI5045" s="86"/>
      <c r="HJ5045" s="86"/>
      <c r="HK5045" s="86"/>
      <c r="HL5045" s="86"/>
      <c r="HM5045" s="86"/>
      <c r="HN5045" s="86"/>
      <c r="HO5045" s="86"/>
      <c r="HP5045" s="86"/>
      <c r="HQ5045" s="86"/>
      <c r="HR5045" s="86"/>
      <c r="HS5045" s="86"/>
      <c r="HT5045" s="86"/>
      <c r="HU5045" s="86"/>
      <c r="HV5045" s="86"/>
      <c r="HW5045" s="86"/>
      <c r="HX5045" s="86"/>
      <c r="HY5045" s="86"/>
      <c r="HZ5045" s="86"/>
      <c r="IA5045" s="86"/>
      <c r="IB5045" s="86"/>
      <c r="IC5045" s="86"/>
      <c r="ID5045" s="86"/>
      <c r="IE5045" s="86"/>
      <c r="IF5045" s="86"/>
      <c r="IG5045" s="86"/>
      <c r="IH5045" s="86"/>
      <c r="II5045" s="86"/>
      <c r="IJ5045" s="86"/>
      <c r="IK5045" s="86"/>
      <c r="IL5045" s="86"/>
      <c r="IM5045" s="86"/>
      <c r="IN5045" s="86"/>
      <c r="IO5045" s="86"/>
      <c r="IP5045" s="86"/>
      <c r="IQ5045" s="86"/>
      <c r="IR5045" s="86"/>
      <c r="IS5045" s="86"/>
      <c r="IT5045" s="86"/>
      <c r="IU5045" s="86"/>
      <c r="IV5045" s="86"/>
    </row>
    <row r="5046" spans="1:256" s="21" customFormat="1">
      <c r="A5046" s="13"/>
      <c r="B5046" s="8"/>
      <c r="C5046" s="8"/>
      <c r="D5046" s="113"/>
      <c r="E5046" s="33"/>
      <c r="F5046" s="34"/>
      <c r="G5046" s="63"/>
      <c r="H5046" s="67"/>
      <c r="I5046" s="34"/>
      <c r="J5046" s="34"/>
      <c r="K5046" s="34"/>
      <c r="L5046" s="34"/>
      <c r="M5046" s="34"/>
      <c r="N5046" s="34"/>
      <c r="O5046" s="34"/>
      <c r="P5046" s="34"/>
      <c r="Q5046" s="34"/>
      <c r="R5046" s="34"/>
      <c r="S5046" s="34"/>
      <c r="T5046" s="34"/>
      <c r="U5046" s="34"/>
      <c r="V5046" s="34"/>
      <c r="W5046" s="34"/>
      <c r="X5046" s="63"/>
      <c r="Y5046" s="34"/>
      <c r="Z5046" s="65"/>
      <c r="AA5046" s="65"/>
      <c r="AB5046" s="34"/>
      <c r="AC5046" s="34"/>
      <c r="AD5046" s="34"/>
      <c r="AE5046" s="34"/>
      <c r="AF5046" s="34"/>
      <c r="AG5046" s="34"/>
      <c r="AH5046" s="34"/>
      <c r="AI5046" s="34"/>
      <c r="AJ5046" s="34"/>
      <c r="AK5046" s="34"/>
      <c r="AL5046" s="34"/>
      <c r="AM5046" s="34"/>
      <c r="AN5046" s="34"/>
      <c r="AO5046" s="34"/>
      <c r="AP5046" s="34"/>
      <c r="AQ5046" s="34"/>
      <c r="AR5046" s="28"/>
      <c r="AS5046" s="29"/>
      <c r="AT5046" s="29"/>
      <c r="AU5046" s="29"/>
      <c r="AV5046" s="402"/>
      <c r="AW5046" s="402"/>
      <c r="AX5046" s="402"/>
      <c r="AY5046" s="402"/>
      <c r="AZ5046" s="402"/>
      <c r="BA5046" s="402"/>
      <c r="BB5046" s="402"/>
      <c r="BC5046" s="402"/>
      <c r="BD5046" s="402"/>
      <c r="BE5046" s="402"/>
      <c r="BF5046" s="402"/>
      <c r="BG5046" s="402"/>
      <c r="BH5046" s="402"/>
      <c r="BI5046" s="402"/>
      <c r="BJ5046" s="402"/>
      <c r="BK5046" s="402"/>
      <c r="BL5046" s="402"/>
      <c r="BM5046" s="402"/>
      <c r="BN5046" s="402"/>
      <c r="BO5046" s="402"/>
      <c r="BP5046" s="402"/>
      <c r="BQ5046" s="402"/>
      <c r="BR5046" s="402"/>
      <c r="BS5046" s="402"/>
      <c r="BT5046" s="402"/>
      <c r="BU5046" s="402"/>
      <c r="BV5046" s="402"/>
      <c r="BW5046" s="402"/>
      <c r="BX5046" s="402"/>
      <c r="BY5046" s="402"/>
      <c r="BZ5046" s="402"/>
      <c r="CA5046" s="402"/>
      <c r="CB5046" s="402"/>
      <c r="CC5046" s="402"/>
      <c r="CD5046" s="402"/>
      <c r="CE5046" s="402"/>
      <c r="CF5046" s="402"/>
      <c r="CG5046" s="402"/>
      <c r="CH5046" s="402"/>
      <c r="CI5046" s="402"/>
      <c r="CJ5046" s="402"/>
      <c r="CK5046" s="402"/>
      <c r="CL5046" s="402"/>
      <c r="CM5046" s="402"/>
      <c r="CN5046" s="402"/>
      <c r="CO5046" s="402"/>
      <c r="CP5046" s="402"/>
      <c r="CQ5046" s="402"/>
      <c r="CR5046" s="402"/>
      <c r="CS5046" s="402"/>
      <c r="CT5046" s="402"/>
      <c r="CU5046" s="402"/>
      <c r="CV5046" s="402"/>
      <c r="CW5046" s="402"/>
      <c r="CX5046" s="402"/>
      <c r="CY5046" s="402"/>
      <c r="CZ5046" s="402"/>
      <c r="DA5046" s="402"/>
      <c r="DB5046" s="402"/>
      <c r="DC5046" s="402"/>
      <c r="DD5046" s="402"/>
      <c r="DE5046" s="402"/>
      <c r="DF5046" s="402"/>
      <c r="DG5046" s="402"/>
      <c r="DH5046" s="402"/>
      <c r="DI5046" s="402"/>
      <c r="DJ5046" s="402"/>
      <c r="DK5046" s="402"/>
      <c r="DL5046" s="402"/>
      <c r="DM5046" s="402"/>
      <c r="DN5046" s="402"/>
      <c r="DO5046" s="402"/>
      <c r="DP5046" s="402"/>
      <c r="DQ5046" s="402"/>
      <c r="DR5046" s="402"/>
      <c r="DS5046" s="402"/>
      <c r="DT5046" s="402"/>
      <c r="DU5046" s="402"/>
      <c r="DV5046" s="402"/>
      <c r="DW5046" s="402"/>
      <c r="DX5046" s="402"/>
      <c r="DY5046" s="402"/>
      <c r="DZ5046" s="402"/>
      <c r="EA5046" s="402"/>
      <c r="EB5046" s="402"/>
      <c r="EC5046" s="402"/>
      <c r="ED5046" s="402"/>
      <c r="EE5046" s="402"/>
      <c r="EF5046" s="402"/>
      <c r="EG5046" s="402"/>
      <c r="EH5046" s="402"/>
      <c r="EI5046" s="402"/>
      <c r="EJ5046" s="402"/>
      <c r="EK5046" s="402"/>
      <c r="EL5046" s="402"/>
      <c r="EM5046" s="402"/>
      <c r="EN5046" s="402"/>
      <c r="EO5046" s="402"/>
      <c r="EP5046" s="402"/>
      <c r="EQ5046" s="402"/>
      <c r="ER5046" s="402"/>
      <c r="ES5046" s="402"/>
      <c r="ET5046" s="402"/>
      <c r="EU5046" s="402"/>
      <c r="EV5046" s="402"/>
      <c r="EW5046" s="402"/>
      <c r="EX5046" s="402"/>
      <c r="EY5046" s="402"/>
      <c r="EZ5046" s="402"/>
      <c r="FA5046" s="402"/>
      <c r="FB5046" s="402"/>
      <c r="FC5046" s="402"/>
      <c r="FD5046" s="402"/>
      <c r="FE5046" s="402"/>
      <c r="FF5046" s="402"/>
      <c r="FG5046" s="402"/>
      <c r="FH5046" s="402"/>
      <c r="FI5046" s="402"/>
      <c r="FJ5046" s="402"/>
      <c r="FK5046" s="402"/>
      <c r="FL5046" s="402"/>
      <c r="FM5046" s="402"/>
      <c r="FN5046" s="402"/>
      <c r="FO5046" s="402"/>
      <c r="FP5046" s="402"/>
      <c r="FQ5046" s="402"/>
      <c r="FR5046" s="402"/>
      <c r="FS5046" s="402"/>
      <c r="FT5046" s="402"/>
      <c r="FU5046" s="402"/>
      <c r="FV5046" s="402"/>
      <c r="FW5046" s="402"/>
      <c r="FX5046" s="402"/>
      <c r="FY5046" s="402"/>
      <c r="FZ5046" s="402"/>
      <c r="GA5046" s="402"/>
      <c r="GB5046" s="402"/>
      <c r="GC5046" s="402"/>
      <c r="GD5046" s="402"/>
      <c r="GE5046" s="402"/>
      <c r="GF5046" s="402"/>
      <c r="GG5046" s="402"/>
      <c r="GH5046" s="402"/>
      <c r="GI5046" s="402"/>
      <c r="GJ5046" s="402"/>
      <c r="GK5046" s="402"/>
      <c r="GL5046" s="402"/>
      <c r="GM5046" s="402"/>
      <c r="GN5046" s="402"/>
      <c r="GO5046" s="402"/>
      <c r="GP5046" s="402"/>
      <c r="GQ5046" s="402"/>
      <c r="GR5046" s="402"/>
      <c r="GS5046" s="402"/>
      <c r="GT5046" s="402"/>
      <c r="GU5046" s="402"/>
      <c r="GV5046" s="402"/>
      <c r="GW5046" s="402"/>
      <c r="GX5046" s="402"/>
      <c r="GY5046" s="402"/>
      <c r="GZ5046" s="402"/>
      <c r="HA5046" s="402"/>
      <c r="HB5046" s="402"/>
      <c r="HC5046" s="402"/>
      <c r="HD5046" s="402"/>
      <c r="HE5046" s="402"/>
      <c r="HF5046" s="402"/>
      <c r="HG5046" s="402"/>
      <c r="HH5046" s="402"/>
      <c r="HI5046" s="402"/>
      <c r="HJ5046" s="402"/>
      <c r="HK5046" s="402"/>
      <c r="HL5046" s="402"/>
      <c r="HM5046" s="402"/>
      <c r="HN5046" s="402"/>
      <c r="HO5046" s="402"/>
      <c r="HP5046" s="402"/>
      <c r="HQ5046" s="402"/>
      <c r="HR5046" s="402"/>
      <c r="HS5046" s="402"/>
      <c r="HT5046" s="402"/>
      <c r="HU5046" s="402"/>
      <c r="HV5046" s="402"/>
      <c r="HW5046" s="402"/>
      <c r="HX5046" s="402"/>
      <c r="HY5046" s="402"/>
      <c r="HZ5046" s="402"/>
      <c r="IA5046" s="402"/>
      <c r="IB5046" s="402"/>
      <c r="IC5046" s="402"/>
      <c r="ID5046" s="402"/>
      <c r="IE5046" s="402"/>
      <c r="IF5046" s="402"/>
      <c r="IG5046" s="402"/>
      <c r="IH5046" s="402"/>
      <c r="II5046" s="402"/>
      <c r="IJ5046" s="402"/>
      <c r="IK5046" s="402"/>
      <c r="IL5046" s="402"/>
      <c r="IM5046" s="402"/>
      <c r="IN5046" s="402"/>
      <c r="IO5046" s="402"/>
      <c r="IP5046" s="402"/>
      <c r="IQ5046" s="402"/>
      <c r="IR5046" s="402"/>
      <c r="IS5046" s="402"/>
      <c r="IT5046" s="402"/>
      <c r="IU5046" s="402"/>
      <c r="IV5046" s="402"/>
    </row>
    <row r="5047" spans="1:256" s="21" customFormat="1">
      <c r="A5047" s="13"/>
      <c r="B5047" s="8"/>
      <c r="C5047" s="8"/>
      <c r="D5047" s="113"/>
      <c r="E5047" s="33"/>
      <c r="F5047" s="34"/>
      <c r="G5047" s="63"/>
      <c r="H5047" s="67"/>
      <c r="I5047" s="34"/>
      <c r="J5047" s="34"/>
      <c r="K5047" s="34"/>
      <c r="L5047" s="34"/>
      <c r="M5047" s="34"/>
      <c r="N5047" s="34"/>
      <c r="O5047" s="34"/>
      <c r="P5047" s="34"/>
      <c r="Q5047" s="34"/>
      <c r="R5047" s="34"/>
      <c r="S5047" s="34"/>
      <c r="T5047" s="34"/>
      <c r="U5047" s="34"/>
      <c r="V5047" s="34"/>
      <c r="W5047" s="34"/>
      <c r="X5047" s="63"/>
      <c r="Y5047" s="34"/>
      <c r="Z5047" s="65"/>
      <c r="AA5047" s="65"/>
      <c r="AB5047" s="34"/>
      <c r="AC5047" s="34"/>
      <c r="AD5047" s="34"/>
      <c r="AE5047" s="34"/>
      <c r="AF5047" s="34"/>
      <c r="AG5047" s="34"/>
      <c r="AH5047" s="34"/>
      <c r="AI5047" s="34"/>
      <c r="AJ5047" s="34"/>
      <c r="AK5047" s="34"/>
      <c r="AL5047" s="34"/>
      <c r="AM5047" s="34"/>
      <c r="AN5047" s="34"/>
      <c r="AO5047" s="34"/>
      <c r="AP5047" s="34"/>
      <c r="AQ5047" s="34"/>
      <c r="AR5047" s="28"/>
      <c r="AS5047" s="29"/>
      <c r="AT5047" s="29"/>
      <c r="AU5047" s="29"/>
      <c r="AV5047" s="402"/>
      <c r="AW5047" s="402"/>
      <c r="AX5047" s="402"/>
      <c r="AY5047" s="402"/>
      <c r="AZ5047" s="402"/>
      <c r="BA5047" s="402"/>
      <c r="BB5047" s="402"/>
      <c r="BC5047" s="402"/>
      <c r="BD5047" s="402"/>
      <c r="BE5047" s="402"/>
      <c r="BF5047" s="402"/>
      <c r="BG5047" s="402"/>
      <c r="BH5047" s="402"/>
      <c r="BI5047" s="402"/>
      <c r="BJ5047" s="402"/>
      <c r="BK5047" s="402"/>
      <c r="BL5047" s="402"/>
      <c r="BM5047" s="402"/>
      <c r="BN5047" s="402"/>
      <c r="BO5047" s="402"/>
      <c r="BP5047" s="402"/>
      <c r="BQ5047" s="402"/>
      <c r="BR5047" s="402"/>
      <c r="BS5047" s="402"/>
      <c r="BT5047" s="402"/>
      <c r="BU5047" s="402"/>
      <c r="BV5047" s="402"/>
      <c r="BW5047" s="402"/>
      <c r="BX5047" s="402"/>
      <c r="BY5047" s="402"/>
      <c r="BZ5047" s="402"/>
      <c r="CA5047" s="402"/>
      <c r="CB5047" s="402"/>
      <c r="CC5047" s="402"/>
      <c r="CD5047" s="402"/>
      <c r="CE5047" s="402"/>
      <c r="CF5047" s="402"/>
      <c r="CG5047" s="402"/>
      <c r="CH5047" s="402"/>
      <c r="CI5047" s="402"/>
      <c r="CJ5047" s="402"/>
      <c r="CK5047" s="402"/>
      <c r="CL5047" s="402"/>
      <c r="CM5047" s="402"/>
      <c r="CN5047" s="402"/>
      <c r="CO5047" s="402"/>
      <c r="CP5047" s="402"/>
      <c r="CQ5047" s="402"/>
      <c r="CR5047" s="402"/>
      <c r="CS5047" s="402"/>
      <c r="CT5047" s="402"/>
      <c r="CU5047" s="402"/>
      <c r="CV5047" s="402"/>
      <c r="CW5047" s="402"/>
      <c r="CX5047" s="402"/>
      <c r="CY5047" s="402"/>
      <c r="CZ5047" s="402"/>
      <c r="DA5047" s="402"/>
      <c r="DB5047" s="402"/>
      <c r="DC5047" s="402"/>
      <c r="DD5047" s="402"/>
      <c r="DE5047" s="402"/>
      <c r="DF5047" s="402"/>
      <c r="DG5047" s="402"/>
      <c r="DH5047" s="402"/>
      <c r="DI5047" s="402"/>
      <c r="DJ5047" s="402"/>
      <c r="DK5047" s="402"/>
      <c r="DL5047" s="402"/>
      <c r="DM5047" s="402"/>
      <c r="DN5047" s="402"/>
      <c r="DO5047" s="402"/>
      <c r="DP5047" s="402"/>
      <c r="DQ5047" s="402"/>
      <c r="DR5047" s="402"/>
      <c r="DS5047" s="402"/>
      <c r="DT5047" s="402"/>
      <c r="DU5047" s="402"/>
      <c r="DV5047" s="402"/>
      <c r="DW5047" s="402"/>
      <c r="DX5047" s="402"/>
      <c r="DY5047" s="402"/>
      <c r="DZ5047" s="402"/>
      <c r="EA5047" s="402"/>
      <c r="EB5047" s="402"/>
      <c r="EC5047" s="402"/>
      <c r="ED5047" s="402"/>
      <c r="EE5047" s="402"/>
      <c r="EF5047" s="402"/>
      <c r="EG5047" s="402"/>
      <c r="EH5047" s="402"/>
      <c r="EI5047" s="402"/>
      <c r="EJ5047" s="402"/>
      <c r="EK5047" s="402"/>
      <c r="EL5047" s="402"/>
      <c r="EM5047" s="402"/>
      <c r="EN5047" s="402"/>
      <c r="EO5047" s="402"/>
      <c r="EP5047" s="402"/>
      <c r="EQ5047" s="402"/>
      <c r="ER5047" s="402"/>
      <c r="ES5047" s="402"/>
      <c r="ET5047" s="402"/>
      <c r="EU5047" s="402"/>
      <c r="EV5047" s="402"/>
      <c r="EW5047" s="402"/>
      <c r="EX5047" s="402"/>
      <c r="EY5047" s="402"/>
      <c r="EZ5047" s="402"/>
      <c r="FA5047" s="402"/>
      <c r="FB5047" s="402"/>
      <c r="FC5047" s="402"/>
      <c r="FD5047" s="402"/>
      <c r="FE5047" s="402"/>
      <c r="FF5047" s="402"/>
      <c r="FG5047" s="402"/>
      <c r="FH5047" s="402"/>
      <c r="FI5047" s="402"/>
      <c r="FJ5047" s="402"/>
      <c r="FK5047" s="402"/>
      <c r="FL5047" s="402"/>
      <c r="FM5047" s="402"/>
      <c r="FN5047" s="402"/>
      <c r="FO5047" s="402"/>
      <c r="FP5047" s="402"/>
      <c r="FQ5047" s="402"/>
      <c r="FR5047" s="402"/>
      <c r="FS5047" s="402"/>
      <c r="FT5047" s="402"/>
      <c r="FU5047" s="402"/>
      <c r="FV5047" s="402"/>
      <c r="FW5047" s="402"/>
      <c r="FX5047" s="402"/>
      <c r="FY5047" s="402"/>
      <c r="FZ5047" s="402"/>
      <c r="GA5047" s="402"/>
      <c r="GB5047" s="402"/>
      <c r="GC5047" s="402"/>
      <c r="GD5047" s="402"/>
      <c r="GE5047" s="402"/>
      <c r="GF5047" s="402"/>
      <c r="GG5047" s="402"/>
      <c r="GH5047" s="402"/>
      <c r="GI5047" s="402"/>
      <c r="GJ5047" s="402"/>
      <c r="GK5047" s="402"/>
      <c r="GL5047" s="402"/>
      <c r="GM5047" s="402"/>
      <c r="GN5047" s="402"/>
      <c r="GO5047" s="402"/>
      <c r="GP5047" s="402"/>
      <c r="GQ5047" s="402"/>
      <c r="GR5047" s="402"/>
      <c r="GS5047" s="402"/>
      <c r="GT5047" s="402"/>
      <c r="GU5047" s="402"/>
      <c r="GV5047" s="402"/>
      <c r="GW5047" s="402"/>
      <c r="GX5047" s="402"/>
      <c r="GY5047" s="402"/>
      <c r="GZ5047" s="402"/>
      <c r="HA5047" s="402"/>
      <c r="HB5047" s="402"/>
      <c r="HC5047" s="402"/>
      <c r="HD5047" s="402"/>
      <c r="HE5047" s="402"/>
      <c r="HF5047" s="402"/>
      <c r="HG5047" s="402"/>
      <c r="HH5047" s="402"/>
      <c r="HI5047" s="402"/>
      <c r="HJ5047" s="402"/>
      <c r="HK5047" s="402"/>
      <c r="HL5047" s="402"/>
      <c r="HM5047" s="402"/>
      <c r="HN5047" s="402"/>
      <c r="HO5047" s="402"/>
      <c r="HP5047" s="402"/>
      <c r="HQ5047" s="402"/>
      <c r="HR5047" s="402"/>
      <c r="HS5047" s="402"/>
      <c r="HT5047" s="402"/>
      <c r="HU5047" s="402"/>
      <c r="HV5047" s="402"/>
      <c r="HW5047" s="402"/>
      <c r="HX5047" s="402"/>
      <c r="HY5047" s="402"/>
      <c r="HZ5047" s="402"/>
      <c r="IA5047" s="402"/>
      <c r="IB5047" s="402"/>
      <c r="IC5047" s="402"/>
      <c r="ID5047" s="402"/>
      <c r="IE5047" s="402"/>
      <c r="IF5047" s="402"/>
      <c r="IG5047" s="402"/>
      <c r="IH5047" s="402"/>
      <c r="II5047" s="402"/>
      <c r="IJ5047" s="402"/>
      <c r="IK5047" s="402"/>
      <c r="IL5047" s="402"/>
      <c r="IM5047" s="402"/>
      <c r="IN5047" s="402"/>
      <c r="IO5047" s="402"/>
      <c r="IP5047" s="402"/>
      <c r="IQ5047" s="402"/>
      <c r="IR5047" s="402"/>
      <c r="IS5047" s="402"/>
      <c r="IT5047" s="402"/>
      <c r="IU5047" s="402"/>
      <c r="IV5047" s="402"/>
    </row>
    <row r="5048" spans="1:256" s="21" customFormat="1">
      <c r="A5048" s="14"/>
      <c r="B5048" s="11">
        <v>7</v>
      </c>
      <c r="C5048" s="11"/>
      <c r="D5048" s="85" t="s">
        <v>8</v>
      </c>
      <c r="E5048" s="31">
        <v>26450000</v>
      </c>
      <c r="F5048" s="31">
        <f t="shared" ref="F5048:V5048" si="537">SUM(F5049:F5051)</f>
        <v>0</v>
      </c>
      <c r="G5048" s="31">
        <f t="shared" si="537"/>
        <v>0</v>
      </c>
      <c r="H5048" s="31">
        <f t="shared" si="537"/>
        <v>0</v>
      </c>
      <c r="I5048" s="31">
        <f t="shared" si="537"/>
        <v>0</v>
      </c>
      <c r="J5048" s="31">
        <f t="shared" si="537"/>
        <v>0</v>
      </c>
      <c r="K5048" s="31">
        <f t="shared" si="537"/>
        <v>0</v>
      </c>
      <c r="L5048" s="31">
        <f t="shared" si="537"/>
        <v>0</v>
      </c>
      <c r="M5048" s="31">
        <f t="shared" si="537"/>
        <v>0</v>
      </c>
      <c r="N5048" s="31">
        <f t="shared" si="537"/>
        <v>0</v>
      </c>
      <c r="O5048" s="31">
        <f t="shared" si="537"/>
        <v>0</v>
      </c>
      <c r="P5048" s="31">
        <f t="shared" si="537"/>
        <v>0</v>
      </c>
      <c r="Q5048" s="31">
        <f t="shared" si="537"/>
        <v>0</v>
      </c>
      <c r="R5048" s="31">
        <f t="shared" si="537"/>
        <v>0</v>
      </c>
      <c r="S5048" s="31">
        <f t="shared" si="537"/>
        <v>0</v>
      </c>
      <c r="T5048" s="31">
        <f t="shared" si="537"/>
        <v>0</v>
      </c>
      <c r="U5048" s="31">
        <f t="shared" si="537"/>
        <v>0</v>
      </c>
      <c r="V5048" s="31">
        <f t="shared" si="537"/>
        <v>0</v>
      </c>
      <c r="W5048" s="31">
        <f>SUM(O5048:V5048)</f>
        <v>0</v>
      </c>
      <c r="X5048" s="31">
        <f>SUM(X5049:X5051)</f>
        <v>0</v>
      </c>
      <c r="Y5048" s="31">
        <f>H5048+I5048+J5048+K5048+L5048+M5048+N5048+W5048+X5048</f>
        <v>0</v>
      </c>
      <c r="Z5048" s="31">
        <f t="shared" ref="Z5048:AK5048" si="538">SUM(Z5049:Z5051)</f>
        <v>0</v>
      </c>
      <c r="AA5048" s="31">
        <f t="shared" si="538"/>
        <v>0</v>
      </c>
      <c r="AB5048" s="31">
        <f t="shared" si="538"/>
        <v>0</v>
      </c>
      <c r="AC5048" s="31">
        <f t="shared" si="538"/>
        <v>0</v>
      </c>
      <c r="AD5048" s="31">
        <f t="shared" si="538"/>
        <v>0</v>
      </c>
      <c r="AE5048" s="31">
        <f t="shared" si="538"/>
        <v>0</v>
      </c>
      <c r="AF5048" s="31">
        <f t="shared" si="538"/>
        <v>0</v>
      </c>
      <c r="AG5048" s="31">
        <f t="shared" si="538"/>
        <v>0</v>
      </c>
      <c r="AH5048" s="31">
        <f t="shared" si="538"/>
        <v>0</v>
      </c>
      <c r="AI5048" s="31">
        <f t="shared" si="538"/>
        <v>0</v>
      </c>
      <c r="AJ5048" s="31">
        <f t="shared" si="538"/>
        <v>0</v>
      </c>
      <c r="AK5048" s="31">
        <f t="shared" si="538"/>
        <v>0</v>
      </c>
      <c r="AL5048" s="31">
        <f>SUM(AD5048:AK5048)</f>
        <v>0</v>
      </c>
      <c r="AM5048" s="31">
        <f>SUM(AM5049:AM5051)</f>
        <v>0</v>
      </c>
      <c r="AN5048" s="31">
        <f>SUM(AN5049:AN5051)</f>
        <v>0</v>
      </c>
      <c r="AO5048" s="31">
        <f>Z5048+AA5048+AB5048+AC5048+AL5048+AM5048+AN5048</f>
        <v>0</v>
      </c>
      <c r="AP5048" s="32">
        <f>E5048+Y5048-AO5048</f>
        <v>26450000</v>
      </c>
      <c r="AQ5048" s="32"/>
      <c r="AR5048" s="28"/>
      <c r="AS5048" s="29">
        <f>E5048+H5048+I5048+J5048+K5048+L5048+M5048+N5048+W5048+X5048-Z5048-AB5048-AL5048-AC5048-AM5048-AN5048</f>
        <v>26450000</v>
      </c>
      <c r="AT5048" s="29">
        <f>AP5048-AS5048</f>
        <v>0</v>
      </c>
      <c r="AU5048" s="29">
        <f>E5048</f>
        <v>26450000</v>
      </c>
      <c r="AV5048" s="86">
        <f>AS5048-AU5048</f>
        <v>0</v>
      </c>
      <c r="AW5048" s="86">
        <f>Y5048-AO5048</f>
        <v>0</v>
      </c>
      <c r="AX5048" s="86">
        <f>AV5048-AW5048</f>
        <v>0</v>
      </c>
      <c r="AZ5048" s="398"/>
    </row>
    <row r="5049" spans="1:256" s="21" customFormat="1">
      <c r="A5049" s="10"/>
      <c r="B5049" s="8"/>
      <c r="C5049" s="8"/>
      <c r="D5049" s="82"/>
      <c r="E5049" s="33"/>
      <c r="F5049" s="33"/>
      <c r="G5049" s="282"/>
      <c r="H5049" s="283"/>
      <c r="I5049" s="33"/>
      <c r="J5049" s="33"/>
      <c r="K5049" s="33"/>
      <c r="L5049" s="33"/>
      <c r="M5049" s="33"/>
      <c r="N5049" s="33"/>
      <c r="O5049" s="33"/>
      <c r="P5049" s="33"/>
      <c r="Q5049" s="33"/>
      <c r="R5049" s="33"/>
      <c r="S5049" s="33"/>
      <c r="T5049" s="33"/>
      <c r="U5049" s="33"/>
      <c r="V5049" s="33"/>
      <c r="W5049" s="33"/>
      <c r="X5049" s="282"/>
      <c r="Y5049" s="33"/>
      <c r="Z5049" s="284"/>
      <c r="AA5049" s="284"/>
      <c r="AB5049" s="33"/>
      <c r="AC5049" s="33"/>
      <c r="AD5049" s="33"/>
      <c r="AE5049" s="33"/>
      <c r="AF5049" s="33"/>
      <c r="AG5049" s="33"/>
      <c r="AH5049" s="33"/>
      <c r="AI5049" s="33"/>
      <c r="AJ5049" s="33"/>
      <c r="AK5049" s="33"/>
      <c r="AL5049" s="33"/>
      <c r="AM5049" s="33"/>
      <c r="AN5049" s="33"/>
      <c r="AO5049" s="33"/>
      <c r="AP5049" s="34"/>
      <c r="AQ5049" s="70"/>
      <c r="AR5049" s="76"/>
      <c r="AS5049" s="60"/>
      <c r="AT5049" s="60"/>
      <c r="AU5049" s="60"/>
    </row>
    <row r="5050" spans="1:256" s="21" customFormat="1">
      <c r="A5050" s="10"/>
      <c r="B5050" s="8"/>
      <c r="C5050" s="8"/>
      <c r="D5050" s="82"/>
      <c r="E5050" s="33"/>
      <c r="F5050" s="33"/>
      <c r="G5050" s="282"/>
      <c r="H5050" s="283"/>
      <c r="I5050" s="33"/>
      <c r="J5050" s="33"/>
      <c r="K5050" s="33"/>
      <c r="L5050" s="33"/>
      <c r="M5050" s="33"/>
      <c r="N5050" s="33"/>
      <c r="O5050" s="33"/>
      <c r="P5050" s="33"/>
      <c r="Q5050" s="33"/>
      <c r="R5050" s="33"/>
      <c r="S5050" s="33"/>
      <c r="T5050" s="33"/>
      <c r="U5050" s="33"/>
      <c r="V5050" s="33"/>
      <c r="W5050" s="33"/>
      <c r="X5050" s="282"/>
      <c r="Y5050" s="33"/>
      <c r="Z5050" s="284"/>
      <c r="AA5050" s="284"/>
      <c r="AB5050" s="33"/>
      <c r="AC5050" s="33"/>
      <c r="AD5050" s="33"/>
      <c r="AE5050" s="33"/>
      <c r="AF5050" s="33"/>
      <c r="AG5050" s="33"/>
      <c r="AH5050" s="33"/>
      <c r="AI5050" s="33"/>
      <c r="AJ5050" s="33"/>
      <c r="AK5050" s="33"/>
      <c r="AL5050" s="33"/>
      <c r="AM5050" s="33"/>
      <c r="AN5050" s="33"/>
      <c r="AO5050" s="33"/>
      <c r="AP5050" s="34"/>
      <c r="AQ5050" s="70"/>
      <c r="AR5050" s="76"/>
      <c r="AS5050" s="60"/>
      <c r="AT5050" s="60"/>
      <c r="AU5050" s="60"/>
    </row>
    <row r="5051" spans="1:256" s="21" customFormat="1">
      <c r="A5051" s="10"/>
      <c r="B5051" s="8"/>
      <c r="C5051" s="8"/>
      <c r="D5051" s="82"/>
      <c r="E5051" s="33"/>
      <c r="F5051" s="33"/>
      <c r="G5051" s="282"/>
      <c r="H5051" s="283"/>
      <c r="I5051" s="33"/>
      <c r="J5051" s="33"/>
      <c r="K5051" s="33"/>
      <c r="L5051" s="33"/>
      <c r="M5051" s="33"/>
      <c r="N5051" s="33"/>
      <c r="O5051" s="33"/>
      <c r="P5051" s="33"/>
      <c r="Q5051" s="33"/>
      <c r="R5051" s="33"/>
      <c r="S5051" s="33"/>
      <c r="T5051" s="33"/>
      <c r="U5051" s="33"/>
      <c r="V5051" s="33"/>
      <c r="W5051" s="33"/>
      <c r="X5051" s="282"/>
      <c r="Y5051" s="33"/>
      <c r="Z5051" s="284"/>
      <c r="AA5051" s="284"/>
      <c r="AB5051" s="33"/>
      <c r="AC5051" s="33"/>
      <c r="AD5051" s="33"/>
      <c r="AE5051" s="33"/>
      <c r="AF5051" s="33"/>
      <c r="AG5051" s="33"/>
      <c r="AH5051" s="33"/>
      <c r="AI5051" s="33"/>
      <c r="AJ5051" s="33"/>
      <c r="AK5051" s="33"/>
      <c r="AL5051" s="33"/>
      <c r="AM5051" s="33"/>
      <c r="AN5051" s="33"/>
      <c r="AO5051" s="33"/>
      <c r="AP5051" s="34"/>
      <c r="AQ5051" s="70"/>
      <c r="AR5051" s="76"/>
      <c r="AS5051" s="60"/>
      <c r="AT5051" s="60"/>
      <c r="AU5051" s="60"/>
    </row>
    <row r="5052" spans="1:256" s="21" customFormat="1">
      <c r="A5052" s="14"/>
      <c r="B5052" s="11">
        <v>8</v>
      </c>
      <c r="C5052" s="11"/>
      <c r="D5052" s="77" t="s">
        <v>39</v>
      </c>
      <c r="E5052" s="31">
        <v>7404500</v>
      </c>
      <c r="F5052" s="31">
        <f t="shared" ref="F5052:V5052" si="539">SUM(F5053:F5059)</f>
        <v>0</v>
      </c>
      <c r="G5052" s="31">
        <f t="shared" si="539"/>
        <v>0</v>
      </c>
      <c r="H5052" s="31">
        <f t="shared" si="539"/>
        <v>0</v>
      </c>
      <c r="I5052" s="31">
        <f t="shared" si="539"/>
        <v>0</v>
      </c>
      <c r="J5052" s="31">
        <f t="shared" si="539"/>
        <v>0</v>
      </c>
      <c r="K5052" s="31">
        <f t="shared" si="539"/>
        <v>0</v>
      </c>
      <c r="L5052" s="31">
        <f t="shared" si="539"/>
        <v>0</v>
      </c>
      <c r="M5052" s="31">
        <f t="shared" si="539"/>
        <v>0</v>
      </c>
      <c r="N5052" s="31">
        <f t="shared" si="539"/>
        <v>0</v>
      </c>
      <c r="O5052" s="31">
        <f t="shared" si="539"/>
        <v>0</v>
      </c>
      <c r="P5052" s="31">
        <f t="shared" si="539"/>
        <v>0</v>
      </c>
      <c r="Q5052" s="31">
        <f t="shared" si="539"/>
        <v>0</v>
      </c>
      <c r="R5052" s="31">
        <f t="shared" si="539"/>
        <v>0</v>
      </c>
      <c r="S5052" s="31">
        <f t="shared" si="539"/>
        <v>0</v>
      </c>
      <c r="T5052" s="31">
        <f t="shared" si="539"/>
        <v>0</v>
      </c>
      <c r="U5052" s="31">
        <f t="shared" si="539"/>
        <v>0</v>
      </c>
      <c r="V5052" s="31">
        <f t="shared" si="539"/>
        <v>0</v>
      </c>
      <c r="W5052" s="31">
        <f>SUM(O5052:V5052)</f>
        <v>0</v>
      </c>
      <c r="X5052" s="31">
        <f>SUM(X5053:X5059)</f>
        <v>0</v>
      </c>
      <c r="Y5052" s="31">
        <f>H5052+I5052+J5052+K5052+L5052+M5052+N5052+W5052+X5052</f>
        <v>0</v>
      </c>
      <c r="Z5052" s="31">
        <f t="shared" ref="Z5052:AK5052" si="540">SUM(Z5053:Z5059)</f>
        <v>0</v>
      </c>
      <c r="AA5052" s="31">
        <f t="shared" si="540"/>
        <v>0</v>
      </c>
      <c r="AB5052" s="31">
        <f t="shared" si="540"/>
        <v>0</v>
      </c>
      <c r="AC5052" s="31">
        <f t="shared" si="540"/>
        <v>0</v>
      </c>
      <c r="AD5052" s="31">
        <f t="shared" si="540"/>
        <v>0</v>
      </c>
      <c r="AE5052" s="31">
        <f t="shared" si="540"/>
        <v>0</v>
      </c>
      <c r="AF5052" s="31">
        <f t="shared" si="540"/>
        <v>0</v>
      </c>
      <c r="AG5052" s="31">
        <f t="shared" si="540"/>
        <v>0</v>
      </c>
      <c r="AH5052" s="31">
        <f t="shared" si="540"/>
        <v>0</v>
      </c>
      <c r="AI5052" s="31">
        <f t="shared" si="540"/>
        <v>0</v>
      </c>
      <c r="AJ5052" s="31">
        <f t="shared" si="540"/>
        <v>0</v>
      </c>
      <c r="AK5052" s="31">
        <f t="shared" si="540"/>
        <v>0</v>
      </c>
      <c r="AL5052" s="31">
        <f>SUM(AD5052:AK5052)</f>
        <v>0</v>
      </c>
      <c r="AM5052" s="31">
        <f>SUM(AM5053:AM5059)</f>
        <v>0</v>
      </c>
      <c r="AN5052" s="31">
        <f>SUM(AN5053:AN5059)</f>
        <v>0</v>
      </c>
      <c r="AO5052" s="31">
        <f>Z5052+AA5052+AB5052+AC5052+AL5052+AM5052+AN5052</f>
        <v>0</v>
      </c>
      <c r="AP5052" s="32">
        <f>E5052+Y5052-AO5052</f>
        <v>7404500</v>
      </c>
      <c r="AQ5052" s="32"/>
      <c r="AR5052" s="28"/>
      <c r="AS5052" s="29">
        <f>E5052+H5052+I5052+J5052+K5052+L5052+M5052+N5052+W5052+X5052-Z5052-AB5052-AL5052-AC5052-AM5052-AN5052</f>
        <v>7404500</v>
      </c>
      <c r="AT5052" s="29">
        <f>AP5052-AS5052</f>
        <v>0</v>
      </c>
      <c r="AU5052" s="29">
        <f>E5052</f>
        <v>7404500</v>
      </c>
      <c r="AV5052" s="86">
        <f>AS5052-AU5052</f>
        <v>0</v>
      </c>
      <c r="AW5052" s="86">
        <f>Y5052-AO5052</f>
        <v>0</v>
      </c>
      <c r="AX5052" s="86">
        <f>AV5052-AW5052</f>
        <v>0</v>
      </c>
      <c r="AZ5052" s="398"/>
    </row>
    <row r="5053" spans="1:256" s="402" customFormat="1">
      <c r="A5053" s="13"/>
      <c r="B5053" s="8"/>
      <c r="C5053" s="8"/>
      <c r="D5053" s="323"/>
      <c r="E5053" s="33"/>
      <c r="F5053" s="33"/>
      <c r="G5053" s="282"/>
      <c r="H5053" s="283"/>
      <c r="I5053" s="33"/>
      <c r="J5053" s="33"/>
      <c r="K5053" s="33"/>
      <c r="L5053" s="33"/>
      <c r="M5053" s="33"/>
      <c r="N5053" s="33"/>
      <c r="O5053" s="33"/>
      <c r="P5053" s="33"/>
      <c r="Q5053" s="33"/>
      <c r="R5053" s="33"/>
      <c r="S5053" s="33"/>
      <c r="T5053" s="33"/>
      <c r="U5053" s="33"/>
      <c r="V5053" s="33"/>
      <c r="W5053" s="33"/>
      <c r="X5053" s="282"/>
      <c r="Y5053" s="33"/>
      <c r="Z5053" s="284"/>
      <c r="AA5053" s="284"/>
      <c r="AB5053" s="33"/>
      <c r="AC5053" s="33"/>
      <c r="AD5053" s="33"/>
      <c r="AE5053" s="33"/>
      <c r="AF5053" s="33"/>
      <c r="AG5053" s="33"/>
      <c r="AH5053" s="33"/>
      <c r="AI5053" s="33"/>
      <c r="AJ5053" s="33"/>
      <c r="AK5053" s="33"/>
      <c r="AL5053" s="33"/>
      <c r="AM5053" s="33"/>
      <c r="AN5053" s="33"/>
      <c r="AO5053" s="33"/>
      <c r="AP5053" s="34"/>
      <c r="AQ5053" s="34"/>
      <c r="AR5053" s="28"/>
      <c r="AS5053" s="29"/>
      <c r="AT5053" s="29"/>
      <c r="AU5053" s="29"/>
    </row>
    <row r="5054" spans="1:256" s="402" customFormat="1">
      <c r="A5054" s="13"/>
      <c r="B5054" s="8"/>
      <c r="C5054" s="8"/>
      <c r="D5054" s="390"/>
      <c r="E5054" s="33"/>
      <c r="F5054" s="33"/>
      <c r="G5054" s="282"/>
      <c r="H5054" s="283"/>
      <c r="I5054" s="33"/>
      <c r="J5054" s="33"/>
      <c r="K5054" s="33"/>
      <c r="L5054" s="33"/>
      <c r="M5054" s="33"/>
      <c r="N5054" s="33"/>
      <c r="O5054" s="33"/>
      <c r="P5054" s="33"/>
      <c r="Q5054" s="33"/>
      <c r="R5054" s="33"/>
      <c r="S5054" s="33"/>
      <c r="T5054" s="33"/>
      <c r="U5054" s="33"/>
      <c r="V5054" s="33"/>
      <c r="W5054" s="33"/>
      <c r="X5054" s="282"/>
      <c r="Y5054" s="33"/>
      <c r="Z5054" s="284"/>
      <c r="AA5054" s="284"/>
      <c r="AB5054" s="33"/>
      <c r="AC5054" s="33"/>
      <c r="AD5054" s="33"/>
      <c r="AE5054" s="33"/>
      <c r="AF5054" s="33"/>
      <c r="AG5054" s="33"/>
      <c r="AH5054" s="33"/>
      <c r="AI5054" s="33"/>
      <c r="AJ5054" s="33"/>
      <c r="AK5054" s="33"/>
      <c r="AL5054" s="33"/>
      <c r="AM5054" s="33"/>
      <c r="AN5054" s="33"/>
      <c r="AO5054" s="33"/>
      <c r="AP5054" s="34"/>
      <c r="AQ5054" s="34"/>
      <c r="AR5054" s="28"/>
      <c r="AS5054" s="29"/>
      <c r="AT5054" s="29"/>
      <c r="AU5054" s="29"/>
    </row>
    <row r="5055" spans="1:256" s="402" customFormat="1">
      <c r="A5055" s="13"/>
      <c r="B5055" s="8"/>
      <c r="C5055" s="8"/>
      <c r="D5055" s="324"/>
      <c r="E5055" s="33"/>
      <c r="F5055" s="33"/>
      <c r="G5055" s="282"/>
      <c r="H5055" s="283"/>
      <c r="I5055" s="33"/>
      <c r="J5055" s="33"/>
      <c r="K5055" s="33"/>
      <c r="L5055" s="33"/>
      <c r="M5055" s="33"/>
      <c r="N5055" s="33"/>
      <c r="O5055" s="33"/>
      <c r="P5055" s="33"/>
      <c r="Q5055" s="33"/>
      <c r="R5055" s="33"/>
      <c r="S5055" s="33"/>
      <c r="T5055" s="33"/>
      <c r="U5055" s="33"/>
      <c r="V5055" s="33"/>
      <c r="W5055" s="33"/>
      <c r="X5055" s="282"/>
      <c r="Y5055" s="33"/>
      <c r="Z5055" s="284"/>
      <c r="AA5055" s="284"/>
      <c r="AB5055" s="33"/>
      <c r="AC5055" s="33"/>
      <c r="AD5055" s="33"/>
      <c r="AE5055" s="33"/>
      <c r="AF5055" s="33"/>
      <c r="AG5055" s="33"/>
      <c r="AH5055" s="33"/>
      <c r="AI5055" s="33"/>
      <c r="AJ5055" s="33"/>
      <c r="AK5055" s="33"/>
      <c r="AL5055" s="33"/>
      <c r="AM5055" s="33"/>
      <c r="AN5055" s="33"/>
      <c r="AO5055" s="33"/>
      <c r="AP5055" s="34"/>
      <c r="AQ5055" s="34"/>
      <c r="AR5055" s="28"/>
      <c r="AS5055" s="29"/>
      <c r="AT5055" s="29"/>
      <c r="AU5055" s="29"/>
    </row>
    <row r="5056" spans="1:256" s="402" customFormat="1">
      <c r="A5056" s="13"/>
      <c r="B5056" s="8"/>
      <c r="C5056" s="8"/>
      <c r="D5056" s="324"/>
      <c r="E5056" s="33"/>
      <c r="F5056" s="33"/>
      <c r="G5056" s="282"/>
      <c r="H5056" s="283"/>
      <c r="I5056" s="33"/>
      <c r="J5056" s="33"/>
      <c r="K5056" s="33"/>
      <c r="L5056" s="33"/>
      <c r="M5056" s="33"/>
      <c r="N5056" s="33"/>
      <c r="O5056" s="33"/>
      <c r="P5056" s="33"/>
      <c r="Q5056" s="33"/>
      <c r="R5056" s="33"/>
      <c r="S5056" s="33"/>
      <c r="T5056" s="33"/>
      <c r="U5056" s="33"/>
      <c r="V5056" s="33"/>
      <c r="W5056" s="33"/>
      <c r="X5056" s="282"/>
      <c r="Y5056" s="33"/>
      <c r="Z5056" s="284"/>
      <c r="AA5056" s="284"/>
      <c r="AB5056" s="33"/>
      <c r="AC5056" s="33"/>
      <c r="AD5056" s="33"/>
      <c r="AE5056" s="33"/>
      <c r="AF5056" s="33"/>
      <c r="AG5056" s="33"/>
      <c r="AH5056" s="33"/>
      <c r="AI5056" s="33"/>
      <c r="AJ5056" s="33"/>
      <c r="AK5056" s="33"/>
      <c r="AL5056" s="33"/>
      <c r="AM5056" s="33"/>
      <c r="AN5056" s="33"/>
      <c r="AO5056" s="33"/>
      <c r="AP5056" s="34"/>
      <c r="AQ5056" s="34"/>
      <c r="AR5056" s="28"/>
      <c r="AS5056" s="29"/>
      <c r="AT5056" s="29"/>
      <c r="AU5056" s="29"/>
    </row>
    <row r="5057" spans="1:256" s="402" customFormat="1">
      <c r="A5057" s="13"/>
      <c r="B5057" s="8"/>
      <c r="C5057" s="8"/>
      <c r="D5057" s="323"/>
      <c r="E5057" s="33"/>
      <c r="F5057" s="33"/>
      <c r="G5057" s="282"/>
      <c r="H5057" s="283"/>
      <c r="I5057" s="33"/>
      <c r="J5057" s="33"/>
      <c r="K5057" s="33"/>
      <c r="L5057" s="33"/>
      <c r="M5057" s="33"/>
      <c r="N5057" s="33"/>
      <c r="O5057" s="33"/>
      <c r="P5057" s="33"/>
      <c r="Q5057" s="33"/>
      <c r="R5057" s="33"/>
      <c r="S5057" s="33"/>
      <c r="T5057" s="33"/>
      <c r="U5057" s="33"/>
      <c r="V5057" s="33"/>
      <c r="W5057" s="33"/>
      <c r="X5057" s="282"/>
      <c r="Y5057" s="33"/>
      <c r="Z5057" s="284"/>
      <c r="AA5057" s="284"/>
      <c r="AB5057" s="33"/>
      <c r="AC5057" s="33"/>
      <c r="AD5057" s="33"/>
      <c r="AE5057" s="33"/>
      <c r="AF5057" s="33"/>
      <c r="AG5057" s="33"/>
      <c r="AH5057" s="33"/>
      <c r="AI5057" s="33"/>
      <c r="AJ5057" s="33"/>
      <c r="AK5057" s="33"/>
      <c r="AL5057" s="33"/>
      <c r="AM5057" s="33"/>
      <c r="AN5057" s="33"/>
      <c r="AO5057" s="33"/>
      <c r="AP5057" s="34"/>
      <c r="AQ5057" s="34"/>
      <c r="AR5057" s="28"/>
      <c r="AS5057" s="29"/>
      <c r="AT5057" s="29"/>
      <c r="AU5057" s="29"/>
    </row>
    <row r="5058" spans="1:256" s="402" customFormat="1">
      <c r="A5058" s="13"/>
      <c r="B5058" s="8"/>
      <c r="C5058" s="8"/>
      <c r="D5058" s="323"/>
      <c r="E5058" s="33"/>
      <c r="F5058" s="33"/>
      <c r="G5058" s="282"/>
      <c r="H5058" s="283"/>
      <c r="I5058" s="33"/>
      <c r="J5058" s="33"/>
      <c r="K5058" s="33"/>
      <c r="L5058" s="33"/>
      <c r="M5058" s="33"/>
      <c r="N5058" s="33"/>
      <c r="O5058" s="33"/>
      <c r="P5058" s="33"/>
      <c r="Q5058" s="33"/>
      <c r="R5058" s="33"/>
      <c r="S5058" s="33"/>
      <c r="T5058" s="33"/>
      <c r="U5058" s="33"/>
      <c r="V5058" s="33"/>
      <c r="W5058" s="33"/>
      <c r="X5058" s="282"/>
      <c r="Y5058" s="33"/>
      <c r="Z5058" s="284"/>
      <c r="AA5058" s="284"/>
      <c r="AB5058" s="33"/>
      <c r="AC5058" s="33"/>
      <c r="AD5058" s="33"/>
      <c r="AE5058" s="33"/>
      <c r="AF5058" s="33"/>
      <c r="AG5058" s="33"/>
      <c r="AH5058" s="33"/>
      <c r="AI5058" s="33"/>
      <c r="AJ5058" s="33"/>
      <c r="AK5058" s="33"/>
      <c r="AL5058" s="33"/>
      <c r="AM5058" s="33"/>
      <c r="AN5058" s="33"/>
      <c r="AO5058" s="33"/>
      <c r="AP5058" s="34"/>
      <c r="AQ5058" s="34"/>
      <c r="AR5058" s="28"/>
      <c r="AS5058" s="29"/>
      <c r="AT5058" s="29"/>
      <c r="AU5058" s="29"/>
    </row>
    <row r="5059" spans="1:256" s="402" customFormat="1">
      <c r="A5059" s="13"/>
      <c r="B5059" s="8"/>
      <c r="C5059" s="8"/>
      <c r="D5059" s="323"/>
      <c r="E5059" s="33"/>
      <c r="F5059" s="33"/>
      <c r="G5059" s="282"/>
      <c r="H5059" s="283"/>
      <c r="I5059" s="33"/>
      <c r="J5059" s="33"/>
      <c r="K5059" s="33"/>
      <c r="L5059" s="33"/>
      <c r="M5059" s="33"/>
      <c r="N5059" s="33"/>
      <c r="O5059" s="33"/>
      <c r="P5059" s="33"/>
      <c r="Q5059" s="33"/>
      <c r="R5059" s="33"/>
      <c r="S5059" s="33"/>
      <c r="T5059" s="33"/>
      <c r="U5059" s="33"/>
      <c r="V5059" s="33"/>
      <c r="W5059" s="33"/>
      <c r="X5059" s="282"/>
      <c r="Y5059" s="33"/>
      <c r="Z5059" s="284"/>
      <c r="AA5059" s="284"/>
      <c r="AB5059" s="33"/>
      <c r="AC5059" s="33"/>
      <c r="AD5059" s="33"/>
      <c r="AE5059" s="33"/>
      <c r="AF5059" s="33"/>
      <c r="AG5059" s="33"/>
      <c r="AH5059" s="33"/>
      <c r="AI5059" s="33"/>
      <c r="AJ5059" s="33"/>
      <c r="AK5059" s="33"/>
      <c r="AL5059" s="33"/>
      <c r="AM5059" s="33"/>
      <c r="AN5059" s="33"/>
      <c r="AO5059" s="33"/>
      <c r="AP5059" s="34"/>
      <c r="AQ5059" s="34"/>
      <c r="AR5059" s="28"/>
      <c r="AS5059" s="29"/>
      <c r="AT5059" s="29"/>
      <c r="AU5059" s="29"/>
    </row>
    <row r="5060" spans="1:256" s="21" customFormat="1" ht="19.5" customHeight="1">
      <c r="A5060" s="526">
        <v>31</v>
      </c>
      <c r="B5060" s="22" t="s">
        <v>42</v>
      </c>
      <c r="C5060" s="20"/>
      <c r="D5060" s="30"/>
      <c r="E5060" s="403">
        <f t="shared" ref="E5060:X5060" si="541">E5061+E5065+E5099+E5103+E5107+E5110+E5113+E5117</f>
        <v>1507710639</v>
      </c>
      <c r="F5060" s="30">
        <f t="shared" si="541"/>
        <v>25000000</v>
      </c>
      <c r="G5060" s="30">
        <f t="shared" si="541"/>
        <v>24592815</v>
      </c>
      <c r="H5060" s="30">
        <f t="shared" si="541"/>
        <v>24592815</v>
      </c>
      <c r="I5060" s="30">
        <f t="shared" si="541"/>
        <v>0</v>
      </c>
      <c r="J5060" s="30">
        <f t="shared" si="541"/>
        <v>0</v>
      </c>
      <c r="K5060" s="30">
        <f t="shared" si="541"/>
        <v>0</v>
      </c>
      <c r="L5060" s="30">
        <f t="shared" si="541"/>
        <v>0</v>
      </c>
      <c r="M5060" s="30">
        <f t="shared" si="541"/>
        <v>0</v>
      </c>
      <c r="N5060" s="30">
        <f t="shared" si="541"/>
        <v>0</v>
      </c>
      <c r="O5060" s="30">
        <f t="shared" si="541"/>
        <v>0</v>
      </c>
      <c r="P5060" s="30">
        <f t="shared" si="541"/>
        <v>0</v>
      </c>
      <c r="Q5060" s="30">
        <f t="shared" si="541"/>
        <v>0</v>
      </c>
      <c r="R5060" s="30">
        <f t="shared" si="541"/>
        <v>0</v>
      </c>
      <c r="S5060" s="30">
        <f t="shared" si="541"/>
        <v>0</v>
      </c>
      <c r="T5060" s="30">
        <f t="shared" si="541"/>
        <v>0</v>
      </c>
      <c r="U5060" s="30">
        <f t="shared" si="541"/>
        <v>0</v>
      </c>
      <c r="V5060" s="30">
        <f t="shared" si="541"/>
        <v>0</v>
      </c>
      <c r="W5060" s="30">
        <f t="shared" si="541"/>
        <v>0</v>
      </c>
      <c r="X5060" s="30">
        <f t="shared" si="541"/>
        <v>0</v>
      </c>
      <c r="Y5060" s="30">
        <f>H5060+I5060+J5060+K5060+L5060+M5060+N5060+W5060+X5060</f>
        <v>24592815</v>
      </c>
      <c r="Z5060" s="64">
        <f t="shared" ref="Z5060:AN5060" si="542">Z5061+Z5065+Z5099+Z5103+Z5107+Z5110+Z5113+Z5117</f>
        <v>0</v>
      </c>
      <c r="AA5060" s="64">
        <f t="shared" si="542"/>
        <v>0</v>
      </c>
      <c r="AB5060" s="30">
        <f t="shared" si="542"/>
        <v>0</v>
      </c>
      <c r="AC5060" s="30">
        <f t="shared" si="542"/>
        <v>0</v>
      </c>
      <c r="AD5060" s="30">
        <f t="shared" si="542"/>
        <v>0</v>
      </c>
      <c r="AE5060" s="30">
        <f t="shared" si="542"/>
        <v>0</v>
      </c>
      <c r="AF5060" s="30">
        <f t="shared" si="542"/>
        <v>0</v>
      </c>
      <c r="AG5060" s="30">
        <f t="shared" si="542"/>
        <v>0</v>
      </c>
      <c r="AH5060" s="30">
        <f t="shared" si="542"/>
        <v>0</v>
      </c>
      <c r="AI5060" s="30">
        <f t="shared" si="542"/>
        <v>0</v>
      </c>
      <c r="AJ5060" s="30">
        <f t="shared" si="542"/>
        <v>0</v>
      </c>
      <c r="AK5060" s="30">
        <f t="shared" si="542"/>
        <v>0</v>
      </c>
      <c r="AL5060" s="30">
        <f t="shared" si="542"/>
        <v>0</v>
      </c>
      <c r="AM5060" s="30">
        <f t="shared" si="542"/>
        <v>4460000</v>
      </c>
      <c r="AN5060" s="30">
        <f t="shared" si="542"/>
        <v>0</v>
      </c>
      <c r="AO5060" s="30">
        <f>Z5060+AA5060+AB5060+AC5060+AL5060+AM5060+AN5060</f>
        <v>4460000</v>
      </c>
      <c r="AP5060" s="30">
        <f>AP5061+AP5065+AP5099+AP5103+AP5107+AP5110+AP5113+AP5117</f>
        <v>1527843454</v>
      </c>
      <c r="AQ5060" s="30"/>
      <c r="AR5060" s="57"/>
      <c r="AS5060" s="57">
        <f>E5060+H5060+I5060+J5060+K5060+L5060+M5060+N5060+W5060+X5060-Z5060-AB5060-AL5060-AC5060-AM5060-AN5060</f>
        <v>1527843454</v>
      </c>
      <c r="AT5060" s="57"/>
      <c r="AU5060" s="57">
        <f>AU5061+AU5065+AU5099+AU5103+AU5107+AU5110+AU5113+AU5117</f>
        <v>1507710639</v>
      </c>
      <c r="AV5060" s="15">
        <f>AV5061+AV5065+AV5099+AV5103+AV5107+AV5110+AV5113+AV5117</f>
        <v>20132815</v>
      </c>
      <c r="AW5060" s="15">
        <f>AW5061+AW5065+AW5099+AW5103+AW5107+AW5110+AW5113+AW5117</f>
        <v>20132815</v>
      </c>
      <c r="AX5060" s="15">
        <f>AX5061+AX5065+AX5099+AX5103+AX5107+AX5110+AX5113+AX5117</f>
        <v>0</v>
      </c>
      <c r="AY5060" s="15"/>
      <c r="AZ5060" s="15"/>
      <c r="BA5060" s="15"/>
      <c r="BB5060" s="15"/>
      <c r="BC5060" s="15"/>
      <c r="BD5060" s="15"/>
      <c r="BE5060" s="15"/>
      <c r="BF5060" s="15"/>
      <c r="BG5060" s="15"/>
      <c r="BH5060" s="15"/>
      <c r="BI5060" s="15"/>
      <c r="BJ5060" s="15"/>
      <c r="BK5060" s="15"/>
      <c r="BL5060" s="15"/>
      <c r="BM5060" s="15"/>
      <c r="BN5060" s="15"/>
      <c r="BO5060" s="15"/>
      <c r="BP5060" s="15"/>
      <c r="BQ5060" s="15"/>
      <c r="BR5060" s="15"/>
      <c r="BS5060" s="15"/>
      <c r="BT5060" s="15"/>
      <c r="BU5060" s="15"/>
      <c r="BV5060" s="15"/>
      <c r="BW5060" s="15"/>
      <c r="BX5060" s="15"/>
      <c r="BY5060" s="15"/>
      <c r="BZ5060" s="15"/>
      <c r="CA5060" s="15"/>
      <c r="CB5060" s="15"/>
      <c r="CC5060" s="15"/>
      <c r="CD5060" s="15"/>
      <c r="CE5060" s="15"/>
      <c r="CF5060" s="15"/>
      <c r="CG5060" s="15"/>
      <c r="CH5060" s="15"/>
      <c r="CI5060" s="15"/>
      <c r="CJ5060" s="15"/>
      <c r="CK5060" s="15"/>
      <c r="CL5060" s="15"/>
      <c r="CM5060" s="15"/>
      <c r="CN5060" s="15"/>
      <c r="CO5060" s="15"/>
      <c r="CP5060" s="15"/>
      <c r="CQ5060" s="15"/>
      <c r="CR5060" s="15"/>
      <c r="CS5060" s="15"/>
      <c r="CT5060" s="15"/>
      <c r="CU5060" s="15"/>
      <c r="CV5060" s="15"/>
      <c r="CW5060" s="15"/>
      <c r="CX5060" s="15"/>
      <c r="CY5060" s="15"/>
      <c r="CZ5060" s="15"/>
      <c r="DA5060" s="15"/>
      <c r="DB5060" s="15"/>
      <c r="DC5060" s="15"/>
      <c r="DD5060" s="15"/>
      <c r="DE5060" s="15"/>
      <c r="DF5060" s="15"/>
      <c r="DG5060" s="15"/>
      <c r="DH5060" s="15"/>
      <c r="DI5060" s="15"/>
      <c r="DJ5060" s="15"/>
      <c r="DK5060" s="15"/>
      <c r="DL5060" s="15"/>
      <c r="DM5060" s="15"/>
      <c r="DN5060" s="15"/>
      <c r="DO5060" s="15"/>
      <c r="DP5060" s="15"/>
      <c r="DQ5060" s="15"/>
      <c r="DR5060" s="15"/>
      <c r="DS5060" s="15"/>
      <c r="DT5060" s="15"/>
      <c r="DU5060" s="15"/>
      <c r="DV5060" s="15"/>
      <c r="DW5060" s="15"/>
      <c r="DX5060" s="15"/>
      <c r="DY5060" s="15"/>
      <c r="DZ5060" s="15"/>
      <c r="EA5060" s="15"/>
      <c r="EB5060" s="15"/>
      <c r="EC5060" s="15"/>
      <c r="ED5060" s="15"/>
      <c r="EE5060" s="15"/>
      <c r="EF5060" s="15"/>
      <c r="EG5060" s="15"/>
      <c r="EH5060" s="15"/>
      <c r="EI5060" s="15"/>
      <c r="EJ5060" s="15"/>
      <c r="EK5060" s="15"/>
      <c r="EL5060" s="15"/>
      <c r="EM5060" s="15"/>
      <c r="EN5060" s="15"/>
      <c r="EO5060" s="15"/>
      <c r="EP5060" s="15"/>
      <c r="EQ5060" s="15"/>
      <c r="ER5060" s="15"/>
      <c r="ES5060" s="15"/>
      <c r="ET5060" s="15"/>
      <c r="EU5060" s="15"/>
      <c r="EV5060" s="15"/>
      <c r="EW5060" s="15"/>
      <c r="EX5060" s="15"/>
      <c r="EY5060" s="15"/>
      <c r="EZ5060" s="15"/>
      <c r="FA5060" s="15"/>
      <c r="FB5060" s="15"/>
      <c r="FC5060" s="15"/>
      <c r="FD5060" s="15"/>
      <c r="FE5060" s="15"/>
      <c r="FF5060" s="15"/>
      <c r="FG5060" s="15"/>
      <c r="FH5060" s="15"/>
      <c r="FI5060" s="15"/>
      <c r="FJ5060" s="15"/>
      <c r="FK5060" s="15"/>
      <c r="FL5060" s="15"/>
      <c r="FM5060" s="15"/>
      <c r="FN5060" s="15"/>
      <c r="FO5060" s="15"/>
      <c r="FP5060" s="15"/>
      <c r="FQ5060" s="15"/>
      <c r="FR5060" s="15"/>
      <c r="FS5060" s="15"/>
      <c r="FT5060" s="15"/>
      <c r="FU5060" s="15"/>
      <c r="FV5060" s="15"/>
      <c r="FW5060" s="15"/>
      <c r="FX5060" s="15"/>
      <c r="FY5060" s="15"/>
      <c r="FZ5060" s="15"/>
      <c r="GA5060" s="15"/>
      <c r="GB5060" s="15"/>
      <c r="GC5060" s="15"/>
      <c r="GD5060" s="15"/>
      <c r="GE5060" s="15"/>
      <c r="GF5060" s="15"/>
      <c r="GG5060" s="15"/>
      <c r="GH5060" s="15"/>
      <c r="GI5060" s="15"/>
      <c r="GJ5060" s="15"/>
      <c r="GK5060" s="15"/>
      <c r="GL5060" s="15"/>
      <c r="GM5060" s="15"/>
      <c r="GN5060" s="15"/>
      <c r="GO5060" s="15"/>
      <c r="GP5060" s="15"/>
      <c r="GQ5060" s="15"/>
      <c r="GR5060" s="15"/>
      <c r="GS5060" s="15"/>
      <c r="GT5060" s="15"/>
      <c r="GU5060" s="15"/>
      <c r="GV5060" s="15"/>
      <c r="GW5060" s="15"/>
      <c r="GX5060" s="15"/>
      <c r="GY5060" s="15"/>
      <c r="GZ5060" s="15"/>
      <c r="HA5060" s="15"/>
      <c r="HB5060" s="15"/>
      <c r="HC5060" s="15"/>
      <c r="HD5060" s="15"/>
      <c r="HE5060" s="15"/>
      <c r="HF5060" s="15"/>
      <c r="HG5060" s="15"/>
      <c r="HH5060" s="15"/>
      <c r="HI5060" s="15"/>
      <c r="HJ5060" s="15"/>
      <c r="HK5060" s="15"/>
      <c r="HL5060" s="15"/>
      <c r="HM5060" s="15"/>
      <c r="HN5060" s="15"/>
      <c r="HO5060" s="15"/>
      <c r="HP5060" s="15"/>
      <c r="HQ5060" s="15"/>
      <c r="HR5060" s="15"/>
      <c r="HS5060" s="15"/>
      <c r="HT5060" s="15"/>
      <c r="HU5060" s="15"/>
      <c r="HV5060" s="15"/>
      <c r="HW5060" s="15"/>
      <c r="HX5060" s="15"/>
      <c r="HY5060" s="15"/>
      <c r="HZ5060" s="15"/>
      <c r="IA5060" s="15"/>
      <c r="IB5060" s="15"/>
      <c r="IC5060" s="15"/>
      <c r="ID5060" s="15"/>
      <c r="IE5060" s="15"/>
      <c r="IF5060" s="15"/>
      <c r="IG5060" s="15"/>
      <c r="IH5060" s="15"/>
      <c r="II5060" s="15"/>
      <c r="IJ5060" s="15"/>
      <c r="IK5060" s="15"/>
      <c r="IL5060" s="15"/>
      <c r="IM5060" s="15"/>
      <c r="IN5060" s="15"/>
      <c r="IO5060" s="15"/>
      <c r="IP5060" s="15"/>
      <c r="IQ5060" s="15"/>
      <c r="IR5060" s="15"/>
      <c r="IS5060" s="15"/>
      <c r="IT5060" s="15"/>
      <c r="IU5060" s="15"/>
      <c r="IV5060" s="15"/>
    </row>
    <row r="5061" spans="1:256" s="21" customFormat="1">
      <c r="A5061" s="12"/>
      <c r="B5061" s="9">
        <v>1</v>
      </c>
      <c r="C5061" s="9" t="s">
        <v>14</v>
      </c>
      <c r="D5061" s="81" t="s">
        <v>6</v>
      </c>
      <c r="E5061" s="405">
        <v>30000000</v>
      </c>
      <c r="F5061" s="31">
        <f t="shared" ref="F5061:V5061" si="543">SUM(F5062:F5064)</f>
        <v>0</v>
      </c>
      <c r="G5061" s="31">
        <f t="shared" si="543"/>
        <v>0</v>
      </c>
      <c r="H5061" s="31">
        <f t="shared" si="543"/>
        <v>0</v>
      </c>
      <c r="I5061" s="31">
        <f t="shared" si="543"/>
        <v>0</v>
      </c>
      <c r="J5061" s="31">
        <f t="shared" si="543"/>
        <v>0</v>
      </c>
      <c r="K5061" s="31">
        <f t="shared" si="543"/>
        <v>0</v>
      </c>
      <c r="L5061" s="31">
        <f t="shared" si="543"/>
        <v>0</v>
      </c>
      <c r="M5061" s="31">
        <f t="shared" si="543"/>
        <v>0</v>
      </c>
      <c r="N5061" s="31">
        <f t="shared" si="543"/>
        <v>0</v>
      </c>
      <c r="O5061" s="31">
        <f t="shared" si="543"/>
        <v>0</v>
      </c>
      <c r="P5061" s="31">
        <f t="shared" si="543"/>
        <v>0</v>
      </c>
      <c r="Q5061" s="31">
        <f t="shared" si="543"/>
        <v>0</v>
      </c>
      <c r="R5061" s="31">
        <f t="shared" si="543"/>
        <v>0</v>
      </c>
      <c r="S5061" s="31">
        <f t="shared" si="543"/>
        <v>0</v>
      </c>
      <c r="T5061" s="31">
        <f t="shared" si="543"/>
        <v>0</v>
      </c>
      <c r="U5061" s="31">
        <f t="shared" si="543"/>
        <v>0</v>
      </c>
      <c r="V5061" s="31">
        <f t="shared" si="543"/>
        <v>0</v>
      </c>
      <c r="W5061" s="31">
        <f>SUM(O5061:V5061)</f>
        <v>0</v>
      </c>
      <c r="X5061" s="31">
        <f>SUM(X5062:X5064)</f>
        <v>0</v>
      </c>
      <c r="Y5061" s="31">
        <f>H5061+I5061+J5061+K5061+L5061+M5061+N5061+W5061+X5061</f>
        <v>0</v>
      </c>
      <c r="Z5061" s="31">
        <f t="shared" ref="Z5061:AK5061" si="544">SUM(Z5062:Z5064)</f>
        <v>0</v>
      </c>
      <c r="AA5061" s="31">
        <f t="shared" si="544"/>
        <v>0</v>
      </c>
      <c r="AB5061" s="31">
        <f t="shared" si="544"/>
        <v>0</v>
      </c>
      <c r="AC5061" s="31">
        <f t="shared" si="544"/>
        <v>0</v>
      </c>
      <c r="AD5061" s="31">
        <f t="shared" si="544"/>
        <v>0</v>
      </c>
      <c r="AE5061" s="31">
        <f t="shared" si="544"/>
        <v>0</v>
      </c>
      <c r="AF5061" s="31">
        <f t="shared" si="544"/>
        <v>0</v>
      </c>
      <c r="AG5061" s="31">
        <f t="shared" si="544"/>
        <v>0</v>
      </c>
      <c r="AH5061" s="31">
        <f t="shared" si="544"/>
        <v>0</v>
      </c>
      <c r="AI5061" s="31">
        <f t="shared" si="544"/>
        <v>0</v>
      </c>
      <c r="AJ5061" s="31">
        <f t="shared" si="544"/>
        <v>0</v>
      </c>
      <c r="AK5061" s="31">
        <f t="shared" si="544"/>
        <v>0</v>
      </c>
      <c r="AL5061" s="31">
        <f>SUM(AD5061:AK5061)</f>
        <v>0</v>
      </c>
      <c r="AM5061" s="31">
        <f>SUM(AM5062:AM5064)</f>
        <v>0</v>
      </c>
      <c r="AN5061" s="31">
        <f>SUM(AN5062:AN5064)</f>
        <v>0</v>
      </c>
      <c r="AO5061" s="31">
        <f>Z5061+AA5061+AB5061+AC5061+AL5061+AM5061+AN5061</f>
        <v>0</v>
      </c>
      <c r="AP5061" s="32">
        <f>E5061+Y5061-AO5061</f>
        <v>30000000</v>
      </c>
      <c r="AQ5061" s="32"/>
      <c r="AR5061" s="28"/>
      <c r="AS5061" s="29">
        <f>E5061+H5061+I5061+J5061+K5061+L5061+M5061+N5061+W5061+X5061-Z5061-AB5061-AL5061-AC5061-AM5061-AN5061</f>
        <v>30000000</v>
      </c>
      <c r="AT5061" s="29">
        <f>AP5061-AS5061</f>
        <v>0</v>
      </c>
      <c r="AU5061" s="29">
        <f>E5061</f>
        <v>30000000</v>
      </c>
      <c r="AV5061" s="86">
        <f>AS5061-AU5061</f>
        <v>0</v>
      </c>
      <c r="AW5061" s="86">
        <f>Y5061-AO5061</f>
        <v>0</v>
      </c>
      <c r="AX5061" s="86">
        <f>AV5061-AW5061</f>
        <v>0</v>
      </c>
      <c r="AY5061" s="86"/>
      <c r="AZ5061" s="398"/>
      <c r="BA5061" s="86"/>
      <c r="BB5061" s="86"/>
      <c r="BC5061" s="86"/>
      <c r="BD5061" s="86"/>
      <c r="BE5061" s="86"/>
      <c r="BF5061" s="86"/>
      <c r="BG5061" s="86"/>
      <c r="BH5061" s="86"/>
      <c r="BI5061" s="86"/>
      <c r="BJ5061" s="86"/>
      <c r="BK5061" s="86"/>
      <c r="BL5061" s="86"/>
      <c r="BM5061" s="86"/>
      <c r="BN5061" s="86"/>
      <c r="BO5061" s="86"/>
      <c r="BP5061" s="86"/>
      <c r="BQ5061" s="86"/>
      <c r="BR5061" s="86"/>
      <c r="BS5061" s="86"/>
      <c r="BT5061" s="86"/>
      <c r="BU5061" s="86"/>
      <c r="BV5061" s="86"/>
      <c r="BW5061" s="86"/>
      <c r="BX5061" s="86"/>
      <c r="BY5061" s="86"/>
      <c r="BZ5061" s="86"/>
      <c r="CA5061" s="86"/>
      <c r="CB5061" s="86"/>
      <c r="CC5061" s="86"/>
      <c r="CD5061" s="86"/>
      <c r="CE5061" s="86"/>
      <c r="CF5061" s="86"/>
      <c r="CG5061" s="86"/>
      <c r="CH5061" s="86"/>
      <c r="CI5061" s="86"/>
      <c r="CJ5061" s="86"/>
      <c r="CK5061" s="86"/>
      <c r="CL5061" s="86"/>
      <c r="CM5061" s="86"/>
      <c r="CN5061" s="86"/>
      <c r="CO5061" s="86"/>
      <c r="CP5061" s="86"/>
      <c r="CQ5061" s="86"/>
      <c r="CR5061" s="86"/>
      <c r="CS5061" s="86"/>
      <c r="CT5061" s="86"/>
      <c r="CU5061" s="86"/>
      <c r="CV5061" s="86"/>
      <c r="CW5061" s="86"/>
      <c r="CX5061" s="86"/>
      <c r="CY5061" s="86"/>
      <c r="CZ5061" s="86"/>
      <c r="DA5061" s="86"/>
      <c r="DB5061" s="86"/>
      <c r="DC5061" s="86"/>
      <c r="DD5061" s="86"/>
      <c r="DE5061" s="86"/>
      <c r="DF5061" s="86"/>
      <c r="DG5061" s="86"/>
      <c r="DH5061" s="86"/>
      <c r="DI5061" s="86"/>
      <c r="DJ5061" s="86"/>
      <c r="DK5061" s="86"/>
      <c r="DL5061" s="86"/>
      <c r="DM5061" s="86"/>
      <c r="DN5061" s="86"/>
      <c r="DO5061" s="86"/>
      <c r="DP5061" s="86"/>
      <c r="DQ5061" s="86"/>
      <c r="DR5061" s="86"/>
      <c r="DS5061" s="86"/>
      <c r="DT5061" s="86"/>
      <c r="DU5061" s="86"/>
      <c r="DV5061" s="86"/>
      <c r="DW5061" s="86"/>
      <c r="DX5061" s="86"/>
      <c r="DY5061" s="86"/>
      <c r="DZ5061" s="86"/>
      <c r="EA5061" s="86"/>
      <c r="EB5061" s="86"/>
      <c r="EC5061" s="86"/>
      <c r="ED5061" s="86"/>
      <c r="EE5061" s="86"/>
      <c r="EF5061" s="86"/>
      <c r="EG5061" s="86"/>
      <c r="EH5061" s="86"/>
      <c r="EI5061" s="86"/>
      <c r="EJ5061" s="86"/>
      <c r="EK5061" s="86"/>
      <c r="EL5061" s="86"/>
      <c r="EM5061" s="86"/>
      <c r="EN5061" s="86"/>
      <c r="EO5061" s="86"/>
      <c r="EP5061" s="86"/>
      <c r="EQ5061" s="86"/>
      <c r="ER5061" s="86"/>
      <c r="ES5061" s="86"/>
      <c r="ET5061" s="86"/>
      <c r="EU5061" s="86"/>
      <c r="EV5061" s="86"/>
      <c r="EW5061" s="86"/>
      <c r="EX5061" s="86"/>
      <c r="EY5061" s="86"/>
      <c r="EZ5061" s="86"/>
      <c r="FA5061" s="86"/>
      <c r="FB5061" s="86"/>
      <c r="FC5061" s="86"/>
      <c r="FD5061" s="86"/>
      <c r="FE5061" s="86"/>
      <c r="FF5061" s="86"/>
      <c r="FG5061" s="86"/>
      <c r="FH5061" s="86"/>
      <c r="FI5061" s="86"/>
      <c r="FJ5061" s="86"/>
      <c r="FK5061" s="86"/>
      <c r="FL5061" s="86"/>
      <c r="FM5061" s="86"/>
      <c r="FN5061" s="86"/>
      <c r="FO5061" s="86"/>
      <c r="FP5061" s="86"/>
      <c r="FQ5061" s="86"/>
      <c r="FR5061" s="86"/>
      <c r="FS5061" s="86"/>
      <c r="FT5061" s="86"/>
      <c r="FU5061" s="86"/>
      <c r="FV5061" s="86"/>
      <c r="FW5061" s="86"/>
      <c r="FX5061" s="86"/>
      <c r="FY5061" s="86"/>
      <c r="FZ5061" s="86"/>
      <c r="GA5061" s="86"/>
      <c r="GB5061" s="86"/>
      <c r="GC5061" s="86"/>
      <c r="GD5061" s="86"/>
      <c r="GE5061" s="86"/>
      <c r="GF5061" s="86"/>
      <c r="GG5061" s="86"/>
      <c r="GH5061" s="86"/>
      <c r="GI5061" s="86"/>
      <c r="GJ5061" s="86"/>
      <c r="GK5061" s="86"/>
      <c r="GL5061" s="86"/>
      <c r="GM5061" s="86"/>
      <c r="GN5061" s="86"/>
      <c r="GO5061" s="86"/>
      <c r="GP5061" s="86"/>
      <c r="GQ5061" s="86"/>
      <c r="GR5061" s="86"/>
      <c r="GS5061" s="86"/>
      <c r="GT5061" s="86"/>
      <c r="GU5061" s="86"/>
      <c r="GV5061" s="86"/>
      <c r="GW5061" s="86"/>
      <c r="GX5061" s="86"/>
      <c r="GY5061" s="86"/>
      <c r="GZ5061" s="86"/>
      <c r="HA5061" s="86"/>
      <c r="HB5061" s="86"/>
      <c r="HC5061" s="86"/>
      <c r="HD5061" s="86"/>
      <c r="HE5061" s="86"/>
      <c r="HF5061" s="86"/>
      <c r="HG5061" s="86"/>
      <c r="HH5061" s="86"/>
      <c r="HI5061" s="86"/>
      <c r="HJ5061" s="86"/>
      <c r="HK5061" s="86"/>
      <c r="HL5061" s="86"/>
      <c r="HM5061" s="86"/>
      <c r="HN5061" s="86"/>
      <c r="HO5061" s="86"/>
      <c r="HP5061" s="86"/>
      <c r="HQ5061" s="86"/>
      <c r="HR5061" s="86"/>
      <c r="HS5061" s="86"/>
      <c r="HT5061" s="86"/>
      <c r="HU5061" s="86"/>
      <c r="HV5061" s="86"/>
      <c r="HW5061" s="86"/>
      <c r="HX5061" s="86"/>
      <c r="HY5061" s="86"/>
      <c r="HZ5061" s="86"/>
      <c r="IA5061" s="86"/>
      <c r="IB5061" s="86"/>
      <c r="IC5061" s="86"/>
      <c r="ID5061" s="86"/>
      <c r="IE5061" s="86"/>
      <c r="IF5061" s="86"/>
      <c r="IG5061" s="86"/>
      <c r="IH5061" s="86"/>
      <c r="II5061" s="86"/>
      <c r="IJ5061" s="86"/>
      <c r="IK5061" s="86"/>
      <c r="IL5061" s="86"/>
      <c r="IM5061" s="86"/>
      <c r="IN5061" s="86"/>
      <c r="IO5061" s="86"/>
      <c r="IP5061" s="86"/>
      <c r="IQ5061" s="86"/>
      <c r="IR5061" s="86"/>
      <c r="IS5061" s="86"/>
      <c r="IT5061" s="86"/>
      <c r="IU5061" s="86"/>
      <c r="IV5061" s="86"/>
    </row>
    <row r="5062" spans="1:256" s="402" customFormat="1">
      <c r="A5062" s="13"/>
      <c r="B5062" s="8"/>
      <c r="C5062" s="8"/>
      <c r="D5062" s="240"/>
      <c r="E5062" s="266"/>
      <c r="F5062" s="33"/>
      <c r="G5062" s="282"/>
      <c r="H5062" s="283"/>
      <c r="I5062" s="33"/>
      <c r="J5062" s="33"/>
      <c r="K5062" s="33"/>
      <c r="L5062" s="33"/>
      <c r="M5062" s="33"/>
      <c r="N5062" s="33"/>
      <c r="O5062" s="33"/>
      <c r="P5062" s="33"/>
      <c r="Q5062" s="33"/>
      <c r="R5062" s="33"/>
      <c r="S5062" s="33"/>
      <c r="T5062" s="33"/>
      <c r="U5062" s="33"/>
      <c r="V5062" s="33"/>
      <c r="W5062" s="33"/>
      <c r="X5062" s="282"/>
      <c r="Y5062" s="33"/>
      <c r="Z5062" s="284"/>
      <c r="AA5062" s="284"/>
      <c r="AB5062" s="33"/>
      <c r="AC5062" s="33"/>
      <c r="AD5062" s="33"/>
      <c r="AE5062" s="33"/>
      <c r="AF5062" s="33"/>
      <c r="AG5062" s="33"/>
      <c r="AH5062" s="33"/>
      <c r="AI5062" s="33"/>
      <c r="AJ5062" s="33"/>
      <c r="AK5062" s="33"/>
      <c r="AL5062" s="33"/>
      <c r="AM5062" s="33"/>
      <c r="AN5062" s="33"/>
      <c r="AO5062" s="33"/>
      <c r="AP5062" s="34"/>
      <c r="AQ5062" s="34"/>
      <c r="AR5062" s="28"/>
      <c r="AS5062" s="29"/>
      <c r="AT5062" s="29"/>
      <c r="AU5062" s="29"/>
    </row>
    <row r="5063" spans="1:256" s="402" customFormat="1">
      <c r="A5063" s="13"/>
      <c r="B5063" s="8"/>
      <c r="C5063" s="8"/>
      <c r="D5063" s="240"/>
      <c r="E5063" s="33"/>
      <c r="F5063" s="33"/>
      <c r="G5063" s="282"/>
      <c r="H5063" s="283"/>
      <c r="I5063" s="33"/>
      <c r="J5063" s="33"/>
      <c r="K5063" s="33"/>
      <c r="L5063" s="33"/>
      <c r="M5063" s="33"/>
      <c r="N5063" s="33"/>
      <c r="O5063" s="33"/>
      <c r="P5063" s="33"/>
      <c r="Q5063" s="33"/>
      <c r="R5063" s="33"/>
      <c r="S5063" s="33"/>
      <c r="T5063" s="33"/>
      <c r="U5063" s="33"/>
      <c r="V5063" s="33"/>
      <c r="W5063" s="33"/>
      <c r="X5063" s="282"/>
      <c r="Y5063" s="33"/>
      <c r="Z5063" s="284"/>
      <c r="AA5063" s="284"/>
      <c r="AB5063" s="33"/>
      <c r="AC5063" s="33"/>
      <c r="AD5063" s="33"/>
      <c r="AE5063" s="33"/>
      <c r="AF5063" s="33"/>
      <c r="AG5063" s="33"/>
      <c r="AH5063" s="33"/>
      <c r="AI5063" s="33"/>
      <c r="AJ5063" s="33"/>
      <c r="AK5063" s="33"/>
      <c r="AL5063" s="33"/>
      <c r="AM5063" s="33"/>
      <c r="AN5063" s="33"/>
      <c r="AO5063" s="33"/>
      <c r="AP5063" s="34"/>
      <c r="AQ5063" s="34"/>
      <c r="AR5063" s="28"/>
      <c r="AS5063" s="29"/>
      <c r="AT5063" s="29"/>
      <c r="AU5063" s="29"/>
    </row>
    <row r="5064" spans="1:256" s="402" customFormat="1">
      <c r="A5064" s="13"/>
      <c r="B5064" s="8"/>
      <c r="C5064" s="8"/>
      <c r="D5064" s="113"/>
      <c r="E5064" s="404"/>
      <c r="F5064" s="33"/>
      <c r="G5064" s="282"/>
      <c r="H5064" s="283"/>
      <c r="I5064" s="33"/>
      <c r="J5064" s="33"/>
      <c r="K5064" s="33"/>
      <c r="L5064" s="33"/>
      <c r="M5064" s="33"/>
      <c r="N5064" s="33"/>
      <c r="O5064" s="33"/>
      <c r="P5064" s="33"/>
      <c r="Q5064" s="33"/>
      <c r="R5064" s="33"/>
      <c r="S5064" s="33"/>
      <c r="T5064" s="33"/>
      <c r="U5064" s="33"/>
      <c r="V5064" s="33"/>
      <c r="W5064" s="33"/>
      <c r="X5064" s="282"/>
      <c r="Y5064" s="33"/>
      <c r="Z5064" s="284"/>
      <c r="AA5064" s="284"/>
      <c r="AB5064" s="33"/>
      <c r="AC5064" s="33"/>
      <c r="AD5064" s="33"/>
      <c r="AE5064" s="33"/>
      <c r="AF5064" s="33"/>
      <c r="AG5064" s="33"/>
      <c r="AH5064" s="33"/>
      <c r="AI5064" s="33"/>
      <c r="AJ5064" s="33"/>
      <c r="AK5064" s="33"/>
      <c r="AL5064" s="33"/>
      <c r="AM5064" s="33"/>
      <c r="AN5064" s="33"/>
      <c r="AO5064" s="33"/>
      <c r="AP5064" s="34"/>
      <c r="AQ5064" s="34"/>
      <c r="AR5064" s="28"/>
      <c r="AS5064" s="29"/>
      <c r="AT5064" s="29"/>
      <c r="AU5064" s="29"/>
    </row>
    <row r="5065" spans="1:256" s="86" customFormat="1">
      <c r="A5065" s="12"/>
      <c r="B5065" s="9">
        <v>2</v>
      </c>
      <c r="C5065" s="9" t="s">
        <v>15</v>
      </c>
      <c r="D5065" s="81" t="s">
        <v>9</v>
      </c>
      <c r="E5065" s="405">
        <v>811019629</v>
      </c>
      <c r="F5065" s="31">
        <f t="shared" ref="F5065:V5065" si="545">SUM(F5066:F5098)</f>
        <v>25000000</v>
      </c>
      <c r="G5065" s="31">
        <f t="shared" si="545"/>
        <v>24592815</v>
      </c>
      <c r="H5065" s="31">
        <f t="shared" si="545"/>
        <v>24592815</v>
      </c>
      <c r="I5065" s="31">
        <f t="shared" si="545"/>
        <v>0</v>
      </c>
      <c r="J5065" s="31">
        <f t="shared" si="545"/>
        <v>0</v>
      </c>
      <c r="K5065" s="31">
        <f t="shared" si="545"/>
        <v>0</v>
      </c>
      <c r="L5065" s="31">
        <f t="shared" si="545"/>
        <v>0</v>
      </c>
      <c r="M5065" s="31">
        <f t="shared" si="545"/>
        <v>0</v>
      </c>
      <c r="N5065" s="31">
        <f t="shared" si="545"/>
        <v>0</v>
      </c>
      <c r="O5065" s="31">
        <f t="shared" si="545"/>
        <v>0</v>
      </c>
      <c r="P5065" s="31">
        <f t="shared" si="545"/>
        <v>0</v>
      </c>
      <c r="Q5065" s="31">
        <f t="shared" si="545"/>
        <v>0</v>
      </c>
      <c r="R5065" s="31">
        <f t="shared" si="545"/>
        <v>0</v>
      </c>
      <c r="S5065" s="31">
        <f t="shared" si="545"/>
        <v>0</v>
      </c>
      <c r="T5065" s="31">
        <f t="shared" si="545"/>
        <v>0</v>
      </c>
      <c r="U5065" s="31">
        <f t="shared" si="545"/>
        <v>0</v>
      </c>
      <c r="V5065" s="31">
        <f t="shared" si="545"/>
        <v>0</v>
      </c>
      <c r="W5065" s="31">
        <f>SUM(O5065:V5065)</f>
        <v>0</v>
      </c>
      <c r="X5065" s="31">
        <f>SUM(X5066:X5098)</f>
        <v>0</v>
      </c>
      <c r="Y5065" s="31">
        <f>H5065+I5065+J5065+K5065+L5065+M5065+N5065+W5065+X5065</f>
        <v>24592815</v>
      </c>
      <c r="Z5065" s="31">
        <f t="shared" ref="Z5065:AK5065" si="546">SUM(Z5066:Z5098)</f>
        <v>0</v>
      </c>
      <c r="AA5065" s="31">
        <f t="shared" si="546"/>
        <v>0</v>
      </c>
      <c r="AB5065" s="31">
        <f t="shared" si="546"/>
        <v>0</v>
      </c>
      <c r="AC5065" s="31">
        <f t="shared" si="546"/>
        <v>0</v>
      </c>
      <c r="AD5065" s="31">
        <f t="shared" si="546"/>
        <v>0</v>
      </c>
      <c r="AE5065" s="31">
        <f t="shared" si="546"/>
        <v>0</v>
      </c>
      <c r="AF5065" s="31">
        <f t="shared" si="546"/>
        <v>0</v>
      </c>
      <c r="AG5065" s="31">
        <f t="shared" si="546"/>
        <v>0</v>
      </c>
      <c r="AH5065" s="31">
        <f t="shared" si="546"/>
        <v>0</v>
      </c>
      <c r="AI5065" s="31">
        <f t="shared" si="546"/>
        <v>0</v>
      </c>
      <c r="AJ5065" s="31">
        <f t="shared" si="546"/>
        <v>0</v>
      </c>
      <c r="AK5065" s="31">
        <f t="shared" si="546"/>
        <v>0</v>
      </c>
      <c r="AL5065" s="31">
        <f>SUM(AD5065:AK5065)</f>
        <v>0</v>
      </c>
      <c r="AM5065" s="31">
        <f>SUM(AM5066:AM5098)</f>
        <v>4460000</v>
      </c>
      <c r="AN5065" s="31">
        <f>SUM(AN5066:AN5098)</f>
        <v>0</v>
      </c>
      <c r="AO5065" s="31">
        <f>Z5065+AA5065+AB5065+AC5065+AL5065+AM5065+AN5065</f>
        <v>4460000</v>
      </c>
      <c r="AP5065" s="32">
        <f>E5065+Y5065-AO5065</f>
        <v>831152444</v>
      </c>
      <c r="AQ5065" s="32"/>
      <c r="AR5065" s="28"/>
      <c r="AS5065" s="29">
        <f>E5065+H5065+I5065+J5065+K5065+L5065+M5065+N5065+W5065+X5065-Z5065-AB5065-AL5065-AC5065-AM5065-AN5065</f>
        <v>831152444</v>
      </c>
      <c r="AT5065" s="29">
        <f>AP5065-AS5065</f>
        <v>0</v>
      </c>
      <c r="AU5065" s="29">
        <f>E5065</f>
        <v>811019629</v>
      </c>
      <c r="AV5065" s="86">
        <f>AS5065-AU5065</f>
        <v>20132815</v>
      </c>
      <c r="AW5065" s="86">
        <f>Y5065-AO5065</f>
        <v>20132815</v>
      </c>
      <c r="AX5065" s="86">
        <f>AV5065-AW5065</f>
        <v>0</v>
      </c>
      <c r="AZ5065" s="398"/>
    </row>
    <row r="5066" spans="1:256" s="402" customFormat="1">
      <c r="A5066" s="13"/>
      <c r="B5066" s="8"/>
      <c r="C5066" s="8"/>
      <c r="D5066" s="240"/>
      <c r="E5066" s="266"/>
      <c r="F5066" s="321"/>
      <c r="G5066" s="282"/>
      <c r="H5066" s="283"/>
      <c r="I5066" s="33"/>
      <c r="J5066" s="33"/>
      <c r="K5066" s="33"/>
      <c r="L5066" s="33"/>
      <c r="M5066" s="33"/>
      <c r="N5066" s="33"/>
      <c r="O5066" s="33"/>
      <c r="P5066" s="33"/>
      <c r="Q5066" s="33"/>
      <c r="R5066" s="33"/>
      <c r="S5066" s="33"/>
      <c r="T5066" s="33"/>
      <c r="U5066" s="33"/>
      <c r="V5066" s="33"/>
      <c r="W5066" s="33"/>
      <c r="X5066" s="282"/>
      <c r="Y5066" s="33"/>
      <c r="Z5066" s="284"/>
      <c r="AA5066" s="284"/>
      <c r="AB5066" s="33"/>
      <c r="AC5066" s="33"/>
      <c r="AD5066" s="33"/>
      <c r="AE5066" s="33"/>
      <c r="AF5066" s="33"/>
      <c r="AG5066" s="33"/>
      <c r="AH5066" s="33"/>
      <c r="AI5066" s="33"/>
      <c r="AJ5066" s="33"/>
      <c r="AK5066" s="33"/>
      <c r="AL5066" s="33"/>
      <c r="AM5066" s="33"/>
      <c r="AN5066" s="33"/>
      <c r="AO5066" s="33"/>
      <c r="AP5066" s="34"/>
      <c r="AQ5066" s="34"/>
      <c r="AR5066" s="28"/>
      <c r="AS5066" s="29"/>
      <c r="AT5066" s="29"/>
      <c r="AU5066" s="29"/>
    </row>
    <row r="5067" spans="1:256" s="402" customFormat="1">
      <c r="A5067" s="13"/>
      <c r="B5067" s="8"/>
      <c r="C5067" s="8"/>
      <c r="D5067" s="240"/>
      <c r="E5067" s="33"/>
      <c r="F5067" s="321"/>
      <c r="G5067" s="282"/>
      <c r="H5067" s="283"/>
      <c r="I5067" s="33"/>
      <c r="J5067" s="33"/>
      <c r="K5067" s="33"/>
      <c r="L5067" s="33"/>
      <c r="M5067" s="33"/>
      <c r="N5067" s="33"/>
      <c r="O5067" s="33"/>
      <c r="P5067" s="33"/>
      <c r="Q5067" s="33"/>
      <c r="R5067" s="33"/>
      <c r="S5067" s="33"/>
      <c r="T5067" s="33"/>
      <c r="U5067" s="33"/>
      <c r="V5067" s="33"/>
      <c r="W5067" s="33"/>
      <c r="X5067" s="282"/>
      <c r="Y5067" s="33"/>
      <c r="Z5067" s="284"/>
      <c r="AA5067" s="284"/>
      <c r="AB5067" s="33"/>
      <c r="AC5067" s="33"/>
      <c r="AD5067" s="33"/>
      <c r="AE5067" s="33"/>
      <c r="AF5067" s="33"/>
      <c r="AG5067" s="33"/>
      <c r="AH5067" s="33"/>
      <c r="AI5067" s="33"/>
      <c r="AJ5067" s="33"/>
      <c r="AK5067" s="33"/>
      <c r="AL5067" s="33"/>
      <c r="AM5067" s="33"/>
      <c r="AN5067" s="33"/>
      <c r="AO5067" s="33"/>
      <c r="AP5067" s="34"/>
      <c r="AQ5067" s="34"/>
      <c r="AR5067" s="28"/>
      <c r="AS5067" s="29"/>
      <c r="AT5067" s="29"/>
      <c r="AU5067" s="29"/>
    </row>
    <row r="5068" spans="1:256" s="483" customFormat="1">
      <c r="A5068" s="13"/>
      <c r="B5068" s="8"/>
      <c r="C5068" s="83">
        <v>425</v>
      </c>
      <c r="D5068" s="375" t="s">
        <v>171</v>
      </c>
      <c r="E5068" s="404"/>
      <c r="F5068" s="321"/>
      <c r="G5068" s="282"/>
      <c r="H5068" s="283"/>
      <c r="I5068" s="33"/>
      <c r="J5068" s="33"/>
      <c r="K5068" s="33"/>
      <c r="L5068" s="33"/>
      <c r="M5068" s="33"/>
      <c r="N5068" s="33"/>
      <c r="O5068" s="33"/>
      <c r="P5068" s="33"/>
      <c r="Q5068" s="33"/>
      <c r="R5068" s="33"/>
      <c r="S5068" s="33"/>
      <c r="T5068" s="33"/>
      <c r="U5068" s="33"/>
      <c r="V5068" s="33"/>
      <c r="W5068" s="33"/>
      <c r="X5068" s="282"/>
      <c r="Y5068" s="33"/>
      <c r="Z5068" s="284"/>
      <c r="AA5068" s="284"/>
      <c r="AB5068" s="33"/>
      <c r="AC5068" s="33"/>
      <c r="AD5068" s="33"/>
      <c r="AE5068" s="33"/>
      <c r="AF5068" s="33"/>
      <c r="AG5068" s="33"/>
      <c r="AH5068" s="33"/>
      <c r="AI5068" s="33"/>
      <c r="AJ5068" s="33"/>
      <c r="AK5068" s="33"/>
      <c r="AL5068" s="33"/>
      <c r="AM5068" s="33"/>
      <c r="AN5068" s="33"/>
      <c r="AO5068" s="33"/>
      <c r="AP5068" s="34"/>
      <c r="AQ5068" s="34"/>
      <c r="AR5068" s="28"/>
      <c r="AS5068" s="29"/>
      <c r="AT5068" s="29"/>
      <c r="AU5068" s="29"/>
    </row>
    <row r="5069" spans="1:256" s="483" customFormat="1">
      <c r="A5069" s="13"/>
      <c r="B5069" s="8"/>
      <c r="C5069" s="8"/>
      <c r="D5069" s="472" t="s">
        <v>173</v>
      </c>
      <c r="E5069" s="404"/>
      <c r="F5069" s="321"/>
      <c r="G5069" s="282"/>
      <c r="H5069" s="283"/>
      <c r="I5069" s="33"/>
      <c r="J5069" s="33"/>
      <c r="K5069" s="33"/>
      <c r="L5069" s="33"/>
      <c r="M5069" s="33"/>
      <c r="N5069" s="33"/>
      <c r="O5069" s="33"/>
      <c r="P5069" s="33"/>
      <c r="Q5069" s="33"/>
      <c r="R5069" s="33"/>
      <c r="S5069" s="33"/>
      <c r="T5069" s="33"/>
      <c r="U5069" s="33"/>
      <c r="V5069" s="33"/>
      <c r="W5069" s="33"/>
      <c r="X5069" s="282"/>
      <c r="Y5069" s="33"/>
      <c r="Z5069" s="284"/>
      <c r="AA5069" s="284"/>
      <c r="AB5069" s="33"/>
      <c r="AC5069" s="33"/>
      <c r="AD5069" s="33"/>
      <c r="AE5069" s="33"/>
      <c r="AF5069" s="33"/>
      <c r="AG5069" s="33"/>
      <c r="AH5069" s="33"/>
      <c r="AI5069" s="33"/>
      <c r="AJ5069" s="33"/>
      <c r="AK5069" s="33"/>
      <c r="AL5069" s="33"/>
      <c r="AM5069" s="33"/>
      <c r="AN5069" s="33"/>
      <c r="AO5069" s="33"/>
      <c r="AP5069" s="34"/>
      <c r="AQ5069" s="34"/>
      <c r="AR5069" s="28"/>
      <c r="AS5069" s="29"/>
      <c r="AT5069" s="29"/>
      <c r="AU5069" s="29"/>
    </row>
    <row r="5070" spans="1:256" s="483" customFormat="1">
      <c r="A5070" s="13"/>
      <c r="B5070" s="8"/>
      <c r="C5070" s="8"/>
      <c r="D5070" s="473" t="s">
        <v>174</v>
      </c>
      <c r="E5070" s="321"/>
      <c r="F5070" s="261"/>
      <c r="G5070" s="282"/>
      <c r="H5070" s="283"/>
      <c r="I5070" s="33"/>
      <c r="J5070" s="33"/>
      <c r="K5070" s="33"/>
      <c r="L5070" s="33"/>
      <c r="M5070" s="33"/>
      <c r="N5070" s="33"/>
      <c r="O5070" s="33"/>
      <c r="P5070" s="33"/>
      <c r="Q5070" s="33"/>
      <c r="R5070" s="33"/>
      <c r="S5070" s="33"/>
      <c r="T5070" s="33"/>
      <c r="U5070" s="33"/>
      <c r="V5070" s="33"/>
      <c r="W5070" s="33"/>
      <c r="X5070" s="282"/>
      <c r="Y5070" s="33"/>
      <c r="Z5070" s="284"/>
      <c r="AA5070" s="284"/>
      <c r="AB5070" s="33"/>
      <c r="AC5070" s="33"/>
      <c r="AD5070" s="33"/>
      <c r="AE5070" s="33"/>
      <c r="AF5070" s="33"/>
      <c r="AG5070" s="33"/>
      <c r="AH5070" s="33"/>
      <c r="AI5070" s="33"/>
      <c r="AJ5070" s="33"/>
      <c r="AK5070" s="33"/>
      <c r="AL5070" s="33"/>
      <c r="AM5070" s="33"/>
      <c r="AN5070" s="33"/>
      <c r="AO5070" s="33"/>
      <c r="AP5070" s="34"/>
      <c r="AQ5070" s="34"/>
      <c r="AR5070" s="28"/>
      <c r="AS5070" s="29"/>
      <c r="AT5070" s="29"/>
      <c r="AU5070" s="29"/>
    </row>
    <row r="5071" spans="1:256" s="483" customFormat="1">
      <c r="A5071" s="13"/>
      <c r="B5071" s="8"/>
      <c r="C5071" s="8"/>
      <c r="D5071" s="344" t="s">
        <v>1876</v>
      </c>
      <c r="E5071" s="404"/>
      <c r="F5071" s="261">
        <v>1800000</v>
      </c>
      <c r="G5071" s="282">
        <f>SUM(H5071)</f>
        <v>1789090</v>
      </c>
      <c r="H5071" s="283">
        <v>1789090</v>
      </c>
      <c r="I5071" s="33"/>
      <c r="J5071" s="33"/>
      <c r="K5071" s="33"/>
      <c r="L5071" s="33"/>
      <c r="M5071" s="33"/>
      <c r="N5071" s="33"/>
      <c r="O5071" s="33"/>
      <c r="P5071" s="33"/>
      <c r="Q5071" s="33"/>
      <c r="R5071" s="33"/>
      <c r="S5071" s="33"/>
      <c r="T5071" s="33"/>
      <c r="U5071" s="33"/>
      <c r="V5071" s="33"/>
      <c r="W5071" s="33"/>
      <c r="X5071" s="282"/>
      <c r="Y5071" s="33"/>
      <c r="Z5071" s="284"/>
      <c r="AA5071" s="284"/>
      <c r="AB5071" s="33"/>
      <c r="AC5071" s="33"/>
      <c r="AD5071" s="33"/>
      <c r="AE5071" s="33"/>
      <c r="AF5071" s="33"/>
      <c r="AG5071" s="33"/>
      <c r="AH5071" s="33"/>
      <c r="AI5071" s="33"/>
      <c r="AJ5071" s="33"/>
      <c r="AK5071" s="33"/>
      <c r="AL5071" s="33"/>
      <c r="AM5071" s="33"/>
      <c r="AN5071" s="33"/>
      <c r="AO5071" s="33"/>
      <c r="AP5071" s="34"/>
      <c r="AQ5071" s="34"/>
      <c r="AR5071" s="28"/>
      <c r="AS5071" s="29"/>
      <c r="AT5071" s="29"/>
      <c r="AU5071" s="29"/>
    </row>
    <row r="5072" spans="1:256" s="483" customFormat="1">
      <c r="A5072" s="13"/>
      <c r="B5072" s="8"/>
      <c r="C5072" s="8"/>
      <c r="D5072" s="344" t="s">
        <v>1877</v>
      </c>
      <c r="E5072" s="404"/>
      <c r="F5072" s="261">
        <v>4500000</v>
      </c>
      <c r="G5072" s="282">
        <f>SUM(H5072)</f>
        <v>4472727</v>
      </c>
      <c r="H5072" s="283">
        <v>4472727</v>
      </c>
      <c r="I5072" s="33"/>
      <c r="J5072" s="33"/>
      <c r="K5072" s="33"/>
      <c r="L5072" s="33"/>
      <c r="M5072" s="33"/>
      <c r="N5072" s="33"/>
      <c r="O5072" s="33"/>
      <c r="P5072" s="33"/>
      <c r="Q5072" s="33"/>
      <c r="R5072" s="33"/>
      <c r="S5072" s="33"/>
      <c r="T5072" s="33"/>
      <c r="U5072" s="33"/>
      <c r="V5072" s="33"/>
      <c r="W5072" s="33"/>
      <c r="X5072" s="282"/>
      <c r="Y5072" s="33"/>
      <c r="Z5072" s="284"/>
      <c r="AA5072" s="284"/>
      <c r="AB5072" s="33"/>
      <c r="AC5072" s="33"/>
      <c r="AD5072" s="33"/>
      <c r="AE5072" s="33"/>
      <c r="AF5072" s="33"/>
      <c r="AG5072" s="33"/>
      <c r="AH5072" s="33"/>
      <c r="AI5072" s="33"/>
      <c r="AJ5072" s="33"/>
      <c r="AK5072" s="33"/>
      <c r="AL5072" s="33"/>
      <c r="AM5072" s="33"/>
      <c r="AN5072" s="33"/>
      <c r="AO5072" s="33"/>
      <c r="AP5072" s="34"/>
      <c r="AQ5072" s="34"/>
      <c r="AR5072" s="28"/>
      <c r="AS5072" s="29"/>
      <c r="AT5072" s="29"/>
      <c r="AU5072" s="29"/>
    </row>
    <row r="5073" spans="1:47" s="483" customFormat="1">
      <c r="A5073" s="13"/>
      <c r="B5073" s="8"/>
      <c r="C5073" s="8"/>
      <c r="D5073" s="344" t="s">
        <v>1878</v>
      </c>
      <c r="E5073" s="404"/>
      <c r="F5073" s="261">
        <v>900000</v>
      </c>
      <c r="G5073" s="282">
        <f>SUM(H5073)</f>
        <v>900000</v>
      </c>
      <c r="H5073" s="283">
        <v>900000</v>
      </c>
      <c r="I5073" s="33"/>
      <c r="J5073" s="33"/>
      <c r="K5073" s="33"/>
      <c r="L5073" s="33"/>
      <c r="M5073" s="33"/>
      <c r="N5073" s="33"/>
      <c r="O5073" s="33"/>
      <c r="P5073" s="33"/>
      <c r="Q5073" s="33"/>
      <c r="R5073" s="33"/>
      <c r="S5073" s="33"/>
      <c r="T5073" s="33"/>
      <c r="U5073" s="33"/>
      <c r="V5073" s="33"/>
      <c r="W5073" s="33"/>
      <c r="X5073" s="282"/>
      <c r="Y5073" s="33"/>
      <c r="Z5073" s="284"/>
      <c r="AA5073" s="284"/>
      <c r="AB5073" s="33"/>
      <c r="AC5073" s="33"/>
      <c r="AD5073" s="33"/>
      <c r="AE5073" s="33"/>
      <c r="AF5073" s="33"/>
      <c r="AG5073" s="33"/>
      <c r="AH5073" s="33"/>
      <c r="AI5073" s="33"/>
      <c r="AJ5073" s="33"/>
      <c r="AK5073" s="33"/>
      <c r="AL5073" s="33"/>
      <c r="AM5073" s="33"/>
      <c r="AN5073" s="33"/>
      <c r="AO5073" s="33"/>
      <c r="AP5073" s="34"/>
      <c r="AQ5073" s="34"/>
      <c r="AR5073" s="28"/>
      <c r="AS5073" s="29"/>
      <c r="AT5073" s="29"/>
      <c r="AU5073" s="29"/>
    </row>
    <row r="5074" spans="1:47" s="483" customFormat="1">
      <c r="A5074" s="13"/>
      <c r="B5074" s="8"/>
      <c r="C5074" s="8"/>
      <c r="D5074" s="473" t="s">
        <v>214</v>
      </c>
      <c r="E5074" s="321"/>
      <c r="F5074" s="261"/>
      <c r="G5074" s="282"/>
      <c r="H5074" s="283"/>
      <c r="I5074" s="33"/>
      <c r="J5074" s="33"/>
      <c r="K5074" s="33"/>
      <c r="L5074" s="33"/>
      <c r="M5074" s="33"/>
      <c r="N5074" s="33"/>
      <c r="O5074" s="33"/>
      <c r="P5074" s="33"/>
      <c r="Q5074" s="33"/>
      <c r="R5074" s="33"/>
      <c r="S5074" s="33"/>
      <c r="T5074" s="33"/>
      <c r="U5074" s="33"/>
      <c r="V5074" s="33"/>
      <c r="W5074" s="33"/>
      <c r="X5074" s="282"/>
      <c r="Y5074" s="33"/>
      <c r="Z5074" s="284"/>
      <c r="AA5074" s="284"/>
      <c r="AB5074" s="33"/>
      <c r="AC5074" s="33"/>
      <c r="AD5074" s="33"/>
      <c r="AE5074" s="33"/>
      <c r="AF5074" s="33"/>
      <c r="AG5074" s="33"/>
      <c r="AH5074" s="33"/>
      <c r="AI5074" s="33"/>
      <c r="AJ5074" s="33"/>
      <c r="AK5074" s="33"/>
      <c r="AL5074" s="33"/>
      <c r="AM5074" s="33"/>
      <c r="AN5074" s="33"/>
      <c r="AO5074" s="33"/>
      <c r="AP5074" s="34"/>
      <c r="AQ5074" s="34"/>
      <c r="AR5074" s="28"/>
      <c r="AS5074" s="29"/>
      <c r="AT5074" s="29"/>
      <c r="AU5074" s="29"/>
    </row>
    <row r="5075" spans="1:47" s="483" customFormat="1">
      <c r="A5075" s="13"/>
      <c r="B5075" s="8"/>
      <c r="C5075" s="8"/>
      <c r="D5075" s="344" t="s">
        <v>1879</v>
      </c>
      <c r="E5075" s="404"/>
      <c r="F5075" s="261">
        <v>7800000</v>
      </c>
      <c r="G5075" s="282">
        <f>SUM(H5075)</f>
        <v>7715544</v>
      </c>
      <c r="H5075" s="283">
        <v>7715544</v>
      </c>
      <c r="I5075" s="33"/>
      <c r="J5075" s="33"/>
      <c r="K5075" s="33"/>
      <c r="L5075" s="33"/>
      <c r="M5075" s="33"/>
      <c r="N5075" s="33"/>
      <c r="O5075" s="33"/>
      <c r="P5075" s="33"/>
      <c r="Q5075" s="33"/>
      <c r="R5075" s="33"/>
      <c r="S5075" s="33"/>
      <c r="T5075" s="33"/>
      <c r="U5075" s="33"/>
      <c r="V5075" s="33"/>
      <c r="W5075" s="33"/>
      <c r="X5075" s="282"/>
      <c r="Y5075" s="33"/>
      <c r="Z5075" s="284"/>
      <c r="AA5075" s="284"/>
      <c r="AB5075" s="33"/>
      <c r="AC5075" s="33"/>
      <c r="AD5075" s="33"/>
      <c r="AE5075" s="33"/>
      <c r="AF5075" s="33"/>
      <c r="AG5075" s="33"/>
      <c r="AH5075" s="33"/>
      <c r="AI5075" s="33"/>
      <c r="AJ5075" s="33"/>
      <c r="AK5075" s="33"/>
      <c r="AL5075" s="33"/>
      <c r="AM5075" s="33"/>
      <c r="AN5075" s="33"/>
      <c r="AO5075" s="33"/>
      <c r="AP5075" s="34"/>
      <c r="AQ5075" s="34"/>
      <c r="AR5075" s="28"/>
      <c r="AS5075" s="29"/>
      <c r="AT5075" s="29"/>
      <c r="AU5075" s="29"/>
    </row>
    <row r="5076" spans="1:47" s="483" customFormat="1">
      <c r="A5076" s="13"/>
      <c r="B5076" s="8"/>
      <c r="C5076" s="8"/>
      <c r="D5076" s="240"/>
      <c r="E5076" s="404"/>
      <c r="F5076" s="321"/>
      <c r="G5076" s="282"/>
      <c r="H5076" s="283"/>
      <c r="I5076" s="33"/>
      <c r="J5076" s="33"/>
      <c r="K5076" s="33"/>
      <c r="L5076" s="33"/>
      <c r="M5076" s="33"/>
      <c r="N5076" s="33"/>
      <c r="O5076" s="33"/>
      <c r="P5076" s="33"/>
      <c r="Q5076" s="33"/>
      <c r="R5076" s="33"/>
      <c r="S5076" s="33"/>
      <c r="T5076" s="33"/>
      <c r="U5076" s="33"/>
      <c r="V5076" s="33"/>
      <c r="W5076" s="33"/>
      <c r="X5076" s="282"/>
      <c r="Y5076" s="33"/>
      <c r="Z5076" s="284"/>
      <c r="AA5076" s="284"/>
      <c r="AB5076" s="33"/>
      <c r="AC5076" s="33"/>
      <c r="AD5076" s="33"/>
      <c r="AE5076" s="33"/>
      <c r="AF5076" s="33"/>
      <c r="AG5076" s="33"/>
      <c r="AH5076" s="33"/>
      <c r="AI5076" s="33"/>
      <c r="AJ5076" s="33"/>
      <c r="AK5076" s="33"/>
      <c r="AL5076" s="33"/>
      <c r="AM5076" s="33"/>
      <c r="AN5076" s="33"/>
      <c r="AO5076" s="33"/>
      <c r="AP5076" s="34"/>
      <c r="AQ5076" s="34"/>
      <c r="AR5076" s="28"/>
      <c r="AS5076" s="29"/>
      <c r="AT5076" s="29"/>
      <c r="AU5076" s="29"/>
    </row>
    <row r="5077" spans="1:47" s="483" customFormat="1">
      <c r="A5077" s="13"/>
      <c r="B5077" s="8"/>
      <c r="C5077" s="8"/>
      <c r="D5077" s="240"/>
      <c r="E5077" s="404"/>
      <c r="F5077" s="321"/>
      <c r="G5077" s="282"/>
      <c r="H5077" s="283"/>
      <c r="I5077" s="33"/>
      <c r="J5077" s="33"/>
      <c r="K5077" s="33"/>
      <c r="L5077" s="33"/>
      <c r="M5077" s="33"/>
      <c r="N5077" s="33"/>
      <c r="O5077" s="33"/>
      <c r="P5077" s="33"/>
      <c r="Q5077" s="33"/>
      <c r="R5077" s="33"/>
      <c r="S5077" s="33"/>
      <c r="T5077" s="33"/>
      <c r="U5077" s="33"/>
      <c r="V5077" s="33"/>
      <c r="W5077" s="33"/>
      <c r="X5077" s="282"/>
      <c r="Y5077" s="33"/>
      <c r="Z5077" s="284"/>
      <c r="AA5077" s="284"/>
      <c r="AB5077" s="33"/>
      <c r="AC5077" s="33"/>
      <c r="AD5077" s="33"/>
      <c r="AE5077" s="33"/>
      <c r="AF5077" s="33"/>
      <c r="AG5077" s="33"/>
      <c r="AH5077" s="33"/>
      <c r="AI5077" s="33"/>
      <c r="AJ5077" s="33"/>
      <c r="AK5077" s="33"/>
      <c r="AL5077" s="33"/>
      <c r="AM5077" s="33"/>
      <c r="AN5077" s="33"/>
      <c r="AO5077" s="33"/>
      <c r="AP5077" s="34"/>
      <c r="AQ5077" s="34"/>
      <c r="AR5077" s="28"/>
      <c r="AS5077" s="29"/>
      <c r="AT5077" s="29"/>
      <c r="AU5077" s="29"/>
    </row>
    <row r="5078" spans="1:47" s="483" customFormat="1">
      <c r="A5078" s="13"/>
      <c r="B5078" s="8"/>
      <c r="C5078" s="83">
        <v>426</v>
      </c>
      <c r="D5078" s="375" t="s">
        <v>171</v>
      </c>
      <c r="E5078" s="404"/>
      <c r="F5078" s="321"/>
      <c r="G5078" s="282"/>
      <c r="H5078" s="283"/>
      <c r="I5078" s="33"/>
      <c r="J5078" s="33"/>
      <c r="K5078" s="33"/>
      <c r="L5078" s="33"/>
      <c r="M5078" s="33"/>
      <c r="N5078" s="33"/>
      <c r="O5078" s="33"/>
      <c r="P5078" s="33"/>
      <c r="Q5078" s="33"/>
      <c r="R5078" s="33"/>
      <c r="S5078" s="33"/>
      <c r="T5078" s="33"/>
      <c r="U5078" s="33"/>
      <c r="V5078" s="33"/>
      <c r="W5078" s="33"/>
      <c r="X5078" s="282"/>
      <c r="Y5078" s="33"/>
      <c r="Z5078" s="284"/>
      <c r="AA5078" s="284"/>
      <c r="AB5078" s="33"/>
      <c r="AC5078" s="33"/>
      <c r="AD5078" s="33"/>
      <c r="AE5078" s="33"/>
      <c r="AF5078" s="33"/>
      <c r="AG5078" s="33"/>
      <c r="AH5078" s="33"/>
      <c r="AI5078" s="33"/>
      <c r="AJ5078" s="33"/>
      <c r="AK5078" s="33"/>
      <c r="AL5078" s="33"/>
      <c r="AM5078" s="33"/>
      <c r="AN5078" s="33"/>
      <c r="AO5078" s="33"/>
      <c r="AP5078" s="34"/>
      <c r="AQ5078" s="34"/>
      <c r="AR5078" s="28"/>
      <c r="AS5078" s="29"/>
      <c r="AT5078" s="29"/>
      <c r="AU5078" s="29"/>
    </row>
    <row r="5079" spans="1:47" s="483" customFormat="1">
      <c r="A5079" s="13"/>
      <c r="B5079" s="8"/>
      <c r="C5079" s="8"/>
      <c r="D5079" s="472" t="s">
        <v>184</v>
      </c>
      <c r="E5079" s="404"/>
      <c r="F5079" s="321"/>
      <c r="G5079" s="282"/>
      <c r="H5079" s="283"/>
      <c r="I5079" s="33"/>
      <c r="J5079" s="33"/>
      <c r="K5079" s="33"/>
      <c r="L5079" s="33"/>
      <c r="M5079" s="33"/>
      <c r="N5079" s="33"/>
      <c r="O5079" s="33"/>
      <c r="P5079" s="33"/>
      <c r="Q5079" s="33"/>
      <c r="R5079" s="33"/>
      <c r="S5079" s="33"/>
      <c r="T5079" s="33"/>
      <c r="U5079" s="33"/>
      <c r="V5079" s="33"/>
      <c r="W5079" s="33"/>
      <c r="X5079" s="282"/>
      <c r="Y5079" s="33"/>
      <c r="Z5079" s="284"/>
      <c r="AA5079" s="284"/>
      <c r="AB5079" s="33"/>
      <c r="AC5079" s="33"/>
      <c r="AD5079" s="33"/>
      <c r="AE5079" s="33"/>
      <c r="AF5079" s="33"/>
      <c r="AG5079" s="33"/>
      <c r="AH5079" s="33"/>
      <c r="AI5079" s="33"/>
      <c r="AJ5079" s="33"/>
      <c r="AK5079" s="33"/>
      <c r="AL5079" s="33"/>
      <c r="AM5079" s="33"/>
      <c r="AN5079" s="33"/>
      <c r="AO5079" s="33"/>
      <c r="AP5079" s="34"/>
      <c r="AQ5079" s="34"/>
      <c r="AR5079" s="28"/>
      <c r="AS5079" s="29"/>
      <c r="AT5079" s="29"/>
      <c r="AU5079" s="29"/>
    </row>
    <row r="5080" spans="1:47" s="483" customFormat="1">
      <c r="A5080" s="13"/>
      <c r="B5080" s="8"/>
      <c r="C5080" s="8"/>
      <c r="D5080" s="473" t="s">
        <v>188</v>
      </c>
      <c r="E5080" s="321"/>
      <c r="F5080" s="261"/>
      <c r="G5080" s="282"/>
      <c r="H5080" s="283"/>
      <c r="I5080" s="33"/>
      <c r="J5080" s="33"/>
      <c r="K5080" s="33"/>
      <c r="L5080" s="33"/>
      <c r="M5080" s="33"/>
      <c r="N5080" s="33"/>
      <c r="O5080" s="33"/>
      <c r="P5080" s="33"/>
      <c r="Q5080" s="33"/>
      <c r="R5080" s="33"/>
      <c r="S5080" s="33"/>
      <c r="T5080" s="33"/>
      <c r="U5080" s="33"/>
      <c r="V5080" s="33"/>
      <c r="W5080" s="33"/>
      <c r="X5080" s="282"/>
      <c r="Y5080" s="33"/>
      <c r="Z5080" s="284"/>
      <c r="AA5080" s="284"/>
      <c r="AB5080" s="33"/>
      <c r="AC5080" s="33"/>
      <c r="AD5080" s="33"/>
      <c r="AE5080" s="33"/>
      <c r="AF5080" s="33"/>
      <c r="AG5080" s="33"/>
      <c r="AH5080" s="33"/>
      <c r="AI5080" s="33"/>
      <c r="AJ5080" s="33"/>
      <c r="AK5080" s="33"/>
      <c r="AL5080" s="33"/>
      <c r="AM5080" s="33"/>
      <c r="AN5080" s="33"/>
      <c r="AO5080" s="33"/>
      <c r="AP5080" s="34"/>
      <c r="AQ5080" s="34"/>
      <c r="AR5080" s="28"/>
      <c r="AS5080" s="29"/>
      <c r="AT5080" s="29"/>
      <c r="AU5080" s="29"/>
    </row>
    <row r="5081" spans="1:47" s="483" customFormat="1">
      <c r="A5081" s="13"/>
      <c r="B5081" s="8"/>
      <c r="C5081" s="8"/>
      <c r="D5081" s="344" t="s">
        <v>1880</v>
      </c>
      <c r="E5081" s="404"/>
      <c r="F5081" s="261">
        <v>2800000</v>
      </c>
      <c r="G5081" s="282">
        <f>SUM(H5081)</f>
        <v>2683636</v>
      </c>
      <c r="H5081" s="283">
        <v>2683636</v>
      </c>
      <c r="I5081" s="33"/>
      <c r="J5081" s="33"/>
      <c r="K5081" s="33"/>
      <c r="L5081" s="33"/>
      <c r="M5081" s="33"/>
      <c r="N5081" s="33"/>
      <c r="O5081" s="33"/>
      <c r="P5081" s="33"/>
      <c r="Q5081" s="33"/>
      <c r="R5081" s="33"/>
      <c r="S5081" s="33"/>
      <c r="T5081" s="33"/>
      <c r="U5081" s="33"/>
      <c r="V5081" s="33"/>
      <c r="W5081" s="33"/>
      <c r="X5081" s="282"/>
      <c r="Y5081" s="33"/>
      <c r="Z5081" s="284"/>
      <c r="AA5081" s="284"/>
      <c r="AB5081" s="33"/>
      <c r="AC5081" s="33"/>
      <c r="AD5081" s="33"/>
      <c r="AE5081" s="33"/>
      <c r="AF5081" s="33"/>
      <c r="AG5081" s="33"/>
      <c r="AH5081" s="33"/>
      <c r="AI5081" s="33"/>
      <c r="AJ5081" s="33"/>
      <c r="AK5081" s="33"/>
      <c r="AL5081" s="33"/>
      <c r="AM5081" s="33"/>
      <c r="AN5081" s="33"/>
      <c r="AO5081" s="33"/>
      <c r="AP5081" s="34"/>
      <c r="AQ5081" s="34"/>
      <c r="AR5081" s="28"/>
      <c r="AS5081" s="29"/>
      <c r="AT5081" s="29"/>
      <c r="AU5081" s="29"/>
    </row>
    <row r="5082" spans="1:47" s="532" customFormat="1" ht="15">
      <c r="A5082" s="13"/>
      <c r="B5082" s="8"/>
      <c r="C5082" s="8"/>
      <c r="D5082" s="506" t="s">
        <v>1881</v>
      </c>
      <c r="E5082" s="404"/>
      <c r="F5082" s="261"/>
      <c r="G5082" s="282"/>
      <c r="H5082" s="283"/>
      <c r="I5082" s="33"/>
      <c r="J5082" s="33"/>
      <c r="K5082" s="33"/>
      <c r="L5082" s="33"/>
      <c r="M5082" s="33"/>
      <c r="N5082" s="33"/>
      <c r="O5082" s="33"/>
      <c r="P5082" s="33"/>
      <c r="Q5082" s="33"/>
      <c r="R5082" s="33"/>
      <c r="S5082" s="33"/>
      <c r="T5082" s="33"/>
      <c r="U5082" s="33"/>
      <c r="V5082" s="33"/>
      <c r="W5082" s="33"/>
      <c r="X5082" s="282"/>
      <c r="Y5082" s="33"/>
      <c r="Z5082" s="284"/>
      <c r="AA5082" s="284"/>
      <c r="AB5082" s="33"/>
      <c r="AC5082" s="33"/>
      <c r="AD5082" s="33"/>
      <c r="AE5082" s="33"/>
      <c r="AF5082" s="33"/>
      <c r="AG5082" s="33"/>
      <c r="AH5082" s="33"/>
      <c r="AI5082" s="33"/>
      <c r="AJ5082" s="33"/>
      <c r="AK5082" s="33"/>
      <c r="AL5082" s="33"/>
      <c r="AM5082" s="33"/>
      <c r="AN5082" s="33"/>
      <c r="AO5082" s="33"/>
      <c r="AP5082" s="34"/>
      <c r="AQ5082" s="34"/>
      <c r="AR5082" s="28"/>
      <c r="AS5082" s="29"/>
      <c r="AT5082" s="29"/>
      <c r="AU5082" s="29"/>
    </row>
    <row r="5083" spans="1:47" s="483" customFormat="1">
      <c r="A5083" s="13"/>
      <c r="B5083" s="8"/>
      <c r="C5083" s="8"/>
      <c r="D5083" s="345" t="s">
        <v>244</v>
      </c>
      <c r="E5083" s="404"/>
      <c r="F5083" s="261">
        <v>4600000</v>
      </c>
      <c r="G5083" s="282">
        <f>SUM(H5084:H5086)</f>
        <v>4460000</v>
      </c>
      <c r="H5083" s="283"/>
      <c r="I5083" s="33"/>
      <c r="J5083" s="33"/>
      <c r="K5083" s="33"/>
      <c r="L5083" s="33"/>
      <c r="M5083" s="33"/>
      <c r="N5083" s="33"/>
      <c r="O5083" s="33"/>
      <c r="P5083" s="33"/>
      <c r="Q5083" s="33"/>
      <c r="R5083" s="33"/>
      <c r="S5083" s="33"/>
      <c r="T5083" s="33"/>
      <c r="U5083" s="33"/>
      <c r="V5083" s="33"/>
      <c r="W5083" s="33"/>
      <c r="X5083" s="282"/>
      <c r="Y5083" s="33"/>
      <c r="Z5083" s="284"/>
      <c r="AA5083" s="284"/>
      <c r="AB5083" s="33"/>
      <c r="AC5083" s="33"/>
      <c r="AD5083" s="33"/>
      <c r="AE5083" s="33"/>
      <c r="AF5083" s="33"/>
      <c r="AG5083" s="33"/>
      <c r="AH5083" s="33"/>
      <c r="AI5083" s="33"/>
      <c r="AJ5083" s="33"/>
      <c r="AK5083" s="33"/>
      <c r="AL5083" s="33"/>
      <c r="AM5083" s="33"/>
      <c r="AN5083" s="33"/>
      <c r="AO5083" s="33"/>
      <c r="AP5083" s="34"/>
      <c r="AQ5083" s="34"/>
      <c r="AR5083" s="28"/>
      <c r="AS5083" s="29"/>
      <c r="AT5083" s="29"/>
      <c r="AU5083" s="29"/>
    </row>
    <row r="5084" spans="1:47" s="532" customFormat="1">
      <c r="A5084" s="13"/>
      <c r="B5084" s="8"/>
      <c r="C5084" s="8"/>
      <c r="D5084" s="344" t="s">
        <v>1882</v>
      </c>
      <c r="E5084" s="404"/>
      <c r="F5084" s="261"/>
      <c r="G5084" s="282"/>
      <c r="H5084" s="283">
        <v>2400000</v>
      </c>
      <c r="I5084" s="33"/>
      <c r="J5084" s="33"/>
      <c r="K5084" s="33"/>
      <c r="L5084" s="33"/>
      <c r="M5084" s="33"/>
      <c r="N5084" s="33"/>
      <c r="O5084" s="33"/>
      <c r="P5084" s="33"/>
      <c r="Q5084" s="33"/>
      <c r="R5084" s="33"/>
      <c r="S5084" s="33"/>
      <c r="T5084" s="33"/>
      <c r="U5084" s="33"/>
      <c r="V5084" s="33"/>
      <c r="W5084" s="33"/>
      <c r="X5084" s="282"/>
      <c r="Y5084" s="33"/>
      <c r="Z5084" s="284"/>
      <c r="AA5084" s="284"/>
      <c r="AB5084" s="33"/>
      <c r="AC5084" s="33"/>
      <c r="AD5084" s="33"/>
      <c r="AE5084" s="33"/>
      <c r="AF5084" s="33"/>
      <c r="AG5084" s="33"/>
      <c r="AH5084" s="33"/>
      <c r="AI5084" s="33"/>
      <c r="AJ5084" s="33"/>
      <c r="AK5084" s="33"/>
      <c r="AL5084" s="33"/>
      <c r="AM5084" s="33">
        <v>2400000</v>
      </c>
      <c r="AN5084" s="33"/>
      <c r="AO5084" s="33"/>
      <c r="AP5084" s="34"/>
      <c r="AQ5084" s="34"/>
      <c r="AR5084" s="28"/>
      <c r="AS5084" s="29"/>
      <c r="AT5084" s="29"/>
      <c r="AU5084" s="29"/>
    </row>
    <row r="5085" spans="1:47" s="532" customFormat="1">
      <c r="A5085" s="13"/>
      <c r="B5085" s="8"/>
      <c r="C5085" s="8"/>
      <c r="D5085" s="344" t="s">
        <v>1883</v>
      </c>
      <c r="E5085" s="404"/>
      <c r="F5085" s="261"/>
      <c r="G5085" s="282"/>
      <c r="H5085" s="283">
        <v>1260000</v>
      </c>
      <c r="I5085" s="33"/>
      <c r="J5085" s="33"/>
      <c r="K5085" s="33"/>
      <c r="L5085" s="33"/>
      <c r="M5085" s="33"/>
      <c r="N5085" s="33"/>
      <c r="O5085" s="33"/>
      <c r="P5085" s="33"/>
      <c r="Q5085" s="33"/>
      <c r="R5085" s="33"/>
      <c r="S5085" s="33"/>
      <c r="T5085" s="33"/>
      <c r="U5085" s="33"/>
      <c r="V5085" s="33"/>
      <c r="W5085" s="33"/>
      <c r="X5085" s="282"/>
      <c r="Y5085" s="33"/>
      <c r="Z5085" s="284"/>
      <c r="AA5085" s="284"/>
      <c r="AB5085" s="33"/>
      <c r="AC5085" s="33"/>
      <c r="AD5085" s="33"/>
      <c r="AE5085" s="33"/>
      <c r="AF5085" s="33"/>
      <c r="AG5085" s="33"/>
      <c r="AH5085" s="33"/>
      <c r="AI5085" s="33"/>
      <c r="AJ5085" s="33"/>
      <c r="AK5085" s="33"/>
      <c r="AL5085" s="33"/>
      <c r="AM5085" s="33">
        <v>1260000</v>
      </c>
      <c r="AN5085" s="33"/>
      <c r="AO5085" s="33"/>
      <c r="AP5085" s="34"/>
      <c r="AQ5085" s="34"/>
      <c r="AR5085" s="28"/>
      <c r="AS5085" s="29"/>
      <c r="AT5085" s="29"/>
      <c r="AU5085" s="29"/>
    </row>
    <row r="5086" spans="1:47" s="532" customFormat="1">
      <c r="A5086" s="13"/>
      <c r="B5086" s="8"/>
      <c r="C5086" s="8"/>
      <c r="D5086" s="344" t="s">
        <v>1884</v>
      </c>
      <c r="E5086" s="404"/>
      <c r="F5086" s="261"/>
      <c r="G5086" s="282"/>
      <c r="H5086" s="283">
        <v>800000</v>
      </c>
      <c r="I5086" s="33"/>
      <c r="J5086" s="33"/>
      <c r="K5086" s="33"/>
      <c r="L5086" s="33"/>
      <c r="M5086" s="33"/>
      <c r="N5086" s="33"/>
      <c r="O5086" s="33"/>
      <c r="P5086" s="33"/>
      <c r="Q5086" s="33"/>
      <c r="R5086" s="33"/>
      <c r="S5086" s="33"/>
      <c r="T5086" s="33"/>
      <c r="U5086" s="33"/>
      <c r="V5086" s="33"/>
      <c r="W5086" s="33"/>
      <c r="X5086" s="282"/>
      <c r="Y5086" s="33"/>
      <c r="Z5086" s="284"/>
      <c r="AA5086" s="284"/>
      <c r="AB5086" s="33"/>
      <c r="AC5086" s="33"/>
      <c r="AD5086" s="33"/>
      <c r="AE5086" s="33"/>
      <c r="AF5086" s="33"/>
      <c r="AG5086" s="33"/>
      <c r="AH5086" s="33"/>
      <c r="AI5086" s="33"/>
      <c r="AJ5086" s="33"/>
      <c r="AK5086" s="33"/>
      <c r="AL5086" s="33"/>
      <c r="AM5086" s="33">
        <v>800000</v>
      </c>
      <c r="AN5086" s="33"/>
      <c r="AO5086" s="33"/>
      <c r="AP5086" s="34"/>
      <c r="AQ5086" s="34"/>
      <c r="AR5086" s="28"/>
      <c r="AS5086" s="29"/>
      <c r="AT5086" s="29"/>
      <c r="AU5086" s="29"/>
    </row>
    <row r="5087" spans="1:47" s="483" customFormat="1">
      <c r="A5087" s="13"/>
      <c r="B5087" s="8"/>
      <c r="C5087" s="8"/>
      <c r="D5087" s="473" t="s">
        <v>212</v>
      </c>
      <c r="E5087" s="321"/>
      <c r="F5087" s="261"/>
      <c r="G5087" s="282"/>
      <c r="H5087" s="283"/>
      <c r="I5087" s="33"/>
      <c r="J5087" s="33"/>
      <c r="K5087" s="33"/>
      <c r="L5087" s="33"/>
      <c r="M5087" s="33"/>
      <c r="N5087" s="33"/>
      <c r="O5087" s="33"/>
      <c r="P5087" s="33"/>
      <c r="Q5087" s="33"/>
      <c r="R5087" s="33"/>
      <c r="S5087" s="33"/>
      <c r="T5087" s="33"/>
      <c r="U5087" s="33"/>
      <c r="V5087" s="33"/>
      <c r="W5087" s="33"/>
      <c r="X5087" s="282"/>
      <c r="Y5087" s="33"/>
      <c r="Z5087" s="284"/>
      <c r="AA5087" s="284"/>
      <c r="AB5087" s="33"/>
      <c r="AC5087" s="33"/>
      <c r="AD5087" s="33"/>
      <c r="AE5087" s="33"/>
      <c r="AF5087" s="33"/>
      <c r="AG5087" s="33"/>
      <c r="AH5087" s="33"/>
      <c r="AI5087" s="33"/>
      <c r="AJ5087" s="33"/>
      <c r="AK5087" s="33"/>
      <c r="AL5087" s="33"/>
      <c r="AM5087" s="33"/>
      <c r="AN5087" s="33"/>
      <c r="AO5087" s="33"/>
      <c r="AP5087" s="34"/>
      <c r="AQ5087" s="34"/>
      <c r="AR5087" s="28"/>
      <c r="AS5087" s="29"/>
      <c r="AT5087" s="29"/>
      <c r="AU5087" s="29"/>
    </row>
    <row r="5088" spans="1:47" s="483" customFormat="1">
      <c r="A5088" s="13"/>
      <c r="B5088" s="8"/>
      <c r="C5088" s="8"/>
      <c r="D5088" s="345" t="s">
        <v>1885</v>
      </c>
      <c r="E5088" s="404"/>
      <c r="F5088" s="261">
        <v>2600000</v>
      </c>
      <c r="G5088" s="282">
        <f>SUM(H5089:H5091)</f>
        <v>2571818</v>
      </c>
      <c r="H5088" s="283"/>
      <c r="I5088" s="33"/>
      <c r="J5088" s="33"/>
      <c r="K5088" s="33"/>
      <c r="L5088" s="33"/>
      <c r="M5088" s="33"/>
      <c r="N5088" s="33"/>
      <c r="O5088" s="33"/>
      <c r="P5088" s="33"/>
      <c r="Q5088" s="33"/>
      <c r="R5088" s="33"/>
      <c r="S5088" s="33"/>
      <c r="T5088" s="33"/>
      <c r="U5088" s="33"/>
      <c r="V5088" s="33"/>
      <c r="W5088" s="33"/>
      <c r="X5088" s="282"/>
      <c r="Y5088" s="33"/>
      <c r="Z5088" s="284"/>
      <c r="AA5088" s="284"/>
      <c r="AB5088" s="33"/>
      <c r="AC5088" s="33"/>
      <c r="AD5088" s="33"/>
      <c r="AE5088" s="33"/>
      <c r="AF5088" s="33"/>
      <c r="AG5088" s="33"/>
      <c r="AH5088" s="33"/>
      <c r="AI5088" s="33"/>
      <c r="AJ5088" s="33"/>
      <c r="AK5088" s="33"/>
      <c r="AL5088" s="33"/>
      <c r="AM5088" s="33"/>
      <c r="AN5088" s="33"/>
      <c r="AO5088" s="33"/>
      <c r="AP5088" s="34"/>
      <c r="AQ5088" s="34"/>
      <c r="AR5088" s="28"/>
      <c r="AS5088" s="29"/>
      <c r="AT5088" s="29"/>
      <c r="AU5088" s="29"/>
    </row>
    <row r="5089" spans="1:256" s="483" customFormat="1">
      <c r="A5089" s="13"/>
      <c r="B5089" s="8"/>
      <c r="C5089" s="8"/>
      <c r="D5089" s="240" t="s">
        <v>1886</v>
      </c>
      <c r="E5089" s="404"/>
      <c r="F5089" s="321"/>
      <c r="G5089" s="282"/>
      <c r="H5089" s="283">
        <v>786818</v>
      </c>
      <c r="I5089" s="33"/>
      <c r="J5089" s="33"/>
      <c r="K5089" s="33"/>
      <c r="L5089" s="33"/>
      <c r="M5089" s="33"/>
      <c r="N5089" s="33"/>
      <c r="O5089" s="33"/>
      <c r="P5089" s="33"/>
      <c r="Q5089" s="33"/>
      <c r="R5089" s="33"/>
      <c r="S5089" s="33"/>
      <c r="T5089" s="33"/>
      <c r="U5089" s="33"/>
      <c r="V5089" s="33"/>
      <c r="W5089" s="33"/>
      <c r="X5089" s="282"/>
      <c r="Y5089" s="33"/>
      <c r="Z5089" s="284"/>
      <c r="AA5089" s="284"/>
      <c r="AB5089" s="33"/>
      <c r="AC5089" s="33"/>
      <c r="AD5089" s="33"/>
      <c r="AE5089" s="33"/>
      <c r="AF5089" s="33"/>
      <c r="AG5089" s="33"/>
      <c r="AH5089" s="33"/>
      <c r="AI5089" s="33"/>
      <c r="AJ5089" s="33"/>
      <c r="AK5089" s="33"/>
      <c r="AL5089" s="33"/>
      <c r="AM5089" s="33"/>
      <c r="AN5089" s="33"/>
      <c r="AO5089" s="33"/>
      <c r="AP5089" s="34"/>
      <c r="AQ5089" s="34"/>
      <c r="AR5089" s="28"/>
      <c r="AS5089" s="29"/>
      <c r="AT5089" s="29"/>
      <c r="AU5089" s="29"/>
    </row>
    <row r="5090" spans="1:256" s="483" customFormat="1">
      <c r="A5090" s="13"/>
      <c r="B5090" s="8"/>
      <c r="C5090" s="8"/>
      <c r="D5090" s="240" t="s">
        <v>1887</v>
      </c>
      <c r="E5090" s="404"/>
      <c r="F5090" s="321"/>
      <c r="G5090" s="282"/>
      <c r="H5090" s="283">
        <v>985000</v>
      </c>
      <c r="I5090" s="33"/>
      <c r="J5090" s="33"/>
      <c r="K5090" s="33"/>
      <c r="L5090" s="33"/>
      <c r="M5090" s="33"/>
      <c r="N5090" s="33"/>
      <c r="O5090" s="33"/>
      <c r="P5090" s="33"/>
      <c r="Q5090" s="33"/>
      <c r="R5090" s="33"/>
      <c r="S5090" s="33"/>
      <c r="T5090" s="33"/>
      <c r="U5090" s="33"/>
      <c r="V5090" s="33"/>
      <c r="W5090" s="33"/>
      <c r="X5090" s="282"/>
      <c r="Y5090" s="33"/>
      <c r="Z5090" s="284"/>
      <c r="AA5090" s="284"/>
      <c r="AB5090" s="33"/>
      <c r="AC5090" s="33"/>
      <c r="AD5090" s="33"/>
      <c r="AE5090" s="33"/>
      <c r="AF5090" s="33"/>
      <c r="AG5090" s="33"/>
      <c r="AH5090" s="33"/>
      <c r="AI5090" s="33"/>
      <c r="AJ5090" s="33"/>
      <c r="AK5090" s="33"/>
      <c r="AL5090" s="33"/>
      <c r="AM5090" s="33"/>
      <c r="AN5090" s="33"/>
      <c r="AO5090" s="33"/>
      <c r="AP5090" s="34"/>
      <c r="AQ5090" s="34"/>
      <c r="AR5090" s="28"/>
      <c r="AS5090" s="29"/>
      <c r="AT5090" s="29"/>
      <c r="AU5090" s="29"/>
    </row>
    <row r="5091" spans="1:256" s="483" customFormat="1">
      <c r="A5091" s="13"/>
      <c r="B5091" s="8"/>
      <c r="C5091" s="8"/>
      <c r="D5091" s="240" t="s">
        <v>1888</v>
      </c>
      <c r="E5091" s="404"/>
      <c r="F5091" s="321"/>
      <c r="G5091" s="282"/>
      <c r="H5091" s="283">
        <v>800000</v>
      </c>
      <c r="I5091" s="33"/>
      <c r="J5091" s="33"/>
      <c r="K5091" s="33"/>
      <c r="L5091" s="33"/>
      <c r="M5091" s="33"/>
      <c r="N5091" s="33"/>
      <c r="O5091" s="33"/>
      <c r="P5091" s="33"/>
      <c r="Q5091" s="33"/>
      <c r="R5091" s="33"/>
      <c r="S5091" s="33"/>
      <c r="T5091" s="33"/>
      <c r="U5091" s="33"/>
      <c r="V5091" s="33"/>
      <c r="W5091" s="33"/>
      <c r="X5091" s="282"/>
      <c r="Y5091" s="33"/>
      <c r="Z5091" s="284"/>
      <c r="AA5091" s="284"/>
      <c r="AB5091" s="33"/>
      <c r="AC5091" s="33"/>
      <c r="AD5091" s="33"/>
      <c r="AE5091" s="33"/>
      <c r="AF5091" s="33"/>
      <c r="AG5091" s="33"/>
      <c r="AH5091" s="33"/>
      <c r="AI5091" s="33"/>
      <c r="AJ5091" s="33"/>
      <c r="AK5091" s="33"/>
      <c r="AL5091" s="33"/>
      <c r="AM5091" s="33"/>
      <c r="AN5091" s="33"/>
      <c r="AO5091" s="33"/>
      <c r="AP5091" s="34"/>
      <c r="AQ5091" s="34"/>
      <c r="AR5091" s="28"/>
      <c r="AS5091" s="29"/>
      <c r="AT5091" s="29"/>
      <c r="AU5091" s="29"/>
    </row>
    <row r="5092" spans="1:256" s="483" customFormat="1">
      <c r="A5092" s="13"/>
      <c r="B5092" s="8"/>
      <c r="C5092" s="8"/>
      <c r="D5092" s="240"/>
      <c r="E5092" s="404"/>
      <c r="F5092" s="321"/>
      <c r="G5092" s="282"/>
      <c r="H5092" s="283"/>
      <c r="I5092" s="33"/>
      <c r="J5092" s="33"/>
      <c r="K5092" s="33"/>
      <c r="L5092" s="33"/>
      <c r="M5092" s="33"/>
      <c r="N5092" s="33"/>
      <c r="O5092" s="33"/>
      <c r="P5092" s="33"/>
      <c r="Q5092" s="33"/>
      <c r="R5092" s="33"/>
      <c r="S5092" s="33"/>
      <c r="T5092" s="33"/>
      <c r="U5092" s="33"/>
      <c r="V5092" s="33"/>
      <c r="W5092" s="33"/>
      <c r="X5092" s="282"/>
      <c r="Y5092" s="33"/>
      <c r="Z5092" s="284"/>
      <c r="AA5092" s="284"/>
      <c r="AB5092" s="33"/>
      <c r="AC5092" s="33"/>
      <c r="AD5092" s="33"/>
      <c r="AE5092" s="33"/>
      <c r="AF5092" s="33"/>
      <c r="AG5092" s="33"/>
      <c r="AH5092" s="33"/>
      <c r="AI5092" s="33"/>
      <c r="AJ5092" s="33"/>
      <c r="AK5092" s="33"/>
      <c r="AL5092" s="33"/>
      <c r="AM5092" s="33"/>
      <c r="AN5092" s="33"/>
      <c r="AO5092" s="33"/>
      <c r="AP5092" s="34"/>
      <c r="AQ5092" s="34"/>
      <c r="AR5092" s="28"/>
      <c r="AS5092" s="29"/>
      <c r="AT5092" s="29"/>
      <c r="AU5092" s="29"/>
    </row>
    <row r="5093" spans="1:256" s="532" customFormat="1">
      <c r="A5093" s="13"/>
      <c r="B5093" s="8"/>
      <c r="C5093" s="8"/>
      <c r="D5093" s="240"/>
      <c r="E5093" s="404"/>
      <c r="F5093" s="321"/>
      <c r="G5093" s="282"/>
      <c r="H5093" s="283"/>
      <c r="I5093" s="33"/>
      <c r="J5093" s="33"/>
      <c r="K5093" s="33"/>
      <c r="L5093" s="33"/>
      <c r="M5093" s="33"/>
      <c r="N5093" s="33"/>
      <c r="O5093" s="33"/>
      <c r="P5093" s="33"/>
      <c r="Q5093" s="33"/>
      <c r="R5093" s="33"/>
      <c r="S5093" s="33"/>
      <c r="T5093" s="33"/>
      <c r="U5093" s="33"/>
      <c r="V5093" s="33"/>
      <c r="W5093" s="33"/>
      <c r="X5093" s="282"/>
      <c r="Y5093" s="33"/>
      <c r="Z5093" s="284"/>
      <c r="AA5093" s="284"/>
      <c r="AB5093" s="33"/>
      <c r="AC5093" s="33"/>
      <c r="AD5093" s="33"/>
      <c r="AE5093" s="33"/>
      <c r="AF5093" s="33"/>
      <c r="AG5093" s="33"/>
      <c r="AH5093" s="33"/>
      <c r="AI5093" s="33"/>
      <c r="AJ5093" s="33"/>
      <c r="AK5093" s="33"/>
      <c r="AL5093" s="33"/>
      <c r="AM5093" s="33"/>
      <c r="AN5093" s="33"/>
      <c r="AO5093" s="33"/>
      <c r="AP5093" s="34"/>
      <c r="AQ5093" s="34"/>
      <c r="AR5093" s="28"/>
      <c r="AS5093" s="29"/>
      <c r="AT5093" s="29"/>
      <c r="AU5093" s="29"/>
    </row>
    <row r="5094" spans="1:256" s="532" customFormat="1">
      <c r="A5094" s="13"/>
      <c r="B5094" s="8"/>
      <c r="C5094" s="8"/>
      <c r="D5094" s="240"/>
      <c r="E5094" s="404"/>
      <c r="F5094" s="321"/>
      <c r="G5094" s="282"/>
      <c r="H5094" s="283"/>
      <c r="I5094" s="33"/>
      <c r="J5094" s="33"/>
      <c r="K5094" s="33"/>
      <c r="L5094" s="33"/>
      <c r="M5094" s="33"/>
      <c r="N5094" s="33"/>
      <c r="O5094" s="33"/>
      <c r="P5094" s="33"/>
      <c r="Q5094" s="33"/>
      <c r="R5094" s="33"/>
      <c r="S5094" s="33"/>
      <c r="T5094" s="33"/>
      <c r="U5094" s="33"/>
      <c r="V5094" s="33"/>
      <c r="W5094" s="33"/>
      <c r="X5094" s="282"/>
      <c r="Y5094" s="33"/>
      <c r="Z5094" s="284"/>
      <c r="AA5094" s="284"/>
      <c r="AB5094" s="33"/>
      <c r="AC5094" s="33"/>
      <c r="AD5094" s="33"/>
      <c r="AE5094" s="33"/>
      <c r="AF5094" s="33"/>
      <c r="AG5094" s="33"/>
      <c r="AH5094" s="33"/>
      <c r="AI5094" s="33"/>
      <c r="AJ5094" s="33"/>
      <c r="AK5094" s="33"/>
      <c r="AL5094" s="33"/>
      <c r="AM5094" s="33"/>
      <c r="AN5094" s="33"/>
      <c r="AO5094" s="33"/>
      <c r="AP5094" s="34"/>
      <c r="AQ5094" s="34"/>
      <c r="AR5094" s="28"/>
      <c r="AS5094" s="29"/>
      <c r="AT5094" s="29"/>
      <c r="AU5094" s="29"/>
    </row>
    <row r="5095" spans="1:256" s="532" customFormat="1">
      <c r="A5095" s="13"/>
      <c r="B5095" s="8"/>
      <c r="C5095" s="8"/>
      <c r="D5095" s="240"/>
      <c r="E5095" s="404"/>
      <c r="F5095" s="321"/>
      <c r="G5095" s="282"/>
      <c r="H5095" s="283"/>
      <c r="I5095" s="33"/>
      <c r="J5095" s="33"/>
      <c r="K5095" s="33"/>
      <c r="L5095" s="33"/>
      <c r="M5095" s="33"/>
      <c r="N5095" s="33"/>
      <c r="O5095" s="33"/>
      <c r="P5095" s="33"/>
      <c r="Q5095" s="33"/>
      <c r="R5095" s="33"/>
      <c r="S5095" s="33"/>
      <c r="T5095" s="33"/>
      <c r="U5095" s="33"/>
      <c r="V5095" s="33"/>
      <c r="W5095" s="33"/>
      <c r="X5095" s="282"/>
      <c r="Y5095" s="33"/>
      <c r="Z5095" s="284"/>
      <c r="AA5095" s="284"/>
      <c r="AB5095" s="33"/>
      <c r="AC5095" s="33"/>
      <c r="AD5095" s="33"/>
      <c r="AE5095" s="33"/>
      <c r="AF5095" s="33"/>
      <c r="AG5095" s="33"/>
      <c r="AH5095" s="33"/>
      <c r="AI5095" s="33"/>
      <c r="AJ5095" s="33"/>
      <c r="AK5095" s="33"/>
      <c r="AL5095" s="33"/>
      <c r="AM5095" s="33"/>
      <c r="AN5095" s="33"/>
      <c r="AO5095" s="33"/>
      <c r="AP5095" s="34"/>
      <c r="AQ5095" s="34"/>
      <c r="AR5095" s="28"/>
      <c r="AS5095" s="29"/>
      <c r="AT5095" s="29"/>
      <c r="AU5095" s="29"/>
    </row>
    <row r="5096" spans="1:256" s="532" customFormat="1">
      <c r="A5096" s="13"/>
      <c r="B5096" s="8"/>
      <c r="C5096" s="8"/>
      <c r="D5096" s="240"/>
      <c r="E5096" s="404"/>
      <c r="F5096" s="321"/>
      <c r="G5096" s="282"/>
      <c r="H5096" s="283"/>
      <c r="I5096" s="33"/>
      <c r="J5096" s="33"/>
      <c r="K5096" s="33"/>
      <c r="L5096" s="33"/>
      <c r="M5096" s="33"/>
      <c r="N5096" s="33"/>
      <c r="O5096" s="33"/>
      <c r="P5096" s="33"/>
      <c r="Q5096" s="33"/>
      <c r="R5096" s="33"/>
      <c r="S5096" s="33"/>
      <c r="T5096" s="33"/>
      <c r="U5096" s="33"/>
      <c r="V5096" s="33"/>
      <c r="W5096" s="33"/>
      <c r="X5096" s="282"/>
      <c r="Y5096" s="33"/>
      <c r="Z5096" s="284"/>
      <c r="AA5096" s="284"/>
      <c r="AB5096" s="33"/>
      <c r="AC5096" s="33"/>
      <c r="AD5096" s="33"/>
      <c r="AE5096" s="33"/>
      <c r="AF5096" s="33"/>
      <c r="AG5096" s="33"/>
      <c r="AH5096" s="33"/>
      <c r="AI5096" s="33"/>
      <c r="AJ5096" s="33"/>
      <c r="AK5096" s="33"/>
      <c r="AL5096" s="33"/>
      <c r="AM5096" s="33"/>
      <c r="AN5096" s="33"/>
      <c r="AO5096" s="33"/>
      <c r="AP5096" s="34"/>
      <c r="AQ5096" s="34"/>
      <c r="AR5096" s="28"/>
      <c r="AS5096" s="29"/>
      <c r="AT5096" s="29"/>
      <c r="AU5096" s="29"/>
    </row>
    <row r="5097" spans="1:256" s="532" customFormat="1">
      <c r="A5097" s="13"/>
      <c r="B5097" s="8"/>
      <c r="C5097" s="8"/>
      <c r="D5097" s="240"/>
      <c r="E5097" s="404"/>
      <c r="F5097" s="321"/>
      <c r="G5097" s="282"/>
      <c r="H5097" s="283"/>
      <c r="I5097" s="33"/>
      <c r="J5097" s="33"/>
      <c r="K5097" s="33"/>
      <c r="L5097" s="33"/>
      <c r="M5097" s="33"/>
      <c r="N5097" s="33"/>
      <c r="O5097" s="33"/>
      <c r="P5097" s="33"/>
      <c r="Q5097" s="33"/>
      <c r="R5097" s="33"/>
      <c r="S5097" s="33"/>
      <c r="T5097" s="33"/>
      <c r="U5097" s="33"/>
      <c r="V5097" s="33"/>
      <c r="W5097" s="33"/>
      <c r="X5097" s="282"/>
      <c r="Y5097" s="33"/>
      <c r="Z5097" s="284"/>
      <c r="AA5097" s="284"/>
      <c r="AB5097" s="33"/>
      <c r="AC5097" s="33"/>
      <c r="AD5097" s="33"/>
      <c r="AE5097" s="33"/>
      <c r="AF5097" s="33"/>
      <c r="AG5097" s="33"/>
      <c r="AH5097" s="33"/>
      <c r="AI5097" s="33"/>
      <c r="AJ5097" s="33"/>
      <c r="AK5097" s="33"/>
      <c r="AL5097" s="33"/>
      <c r="AM5097" s="33"/>
      <c r="AN5097" s="33"/>
      <c r="AO5097" s="33"/>
      <c r="AP5097" s="34"/>
      <c r="AQ5097" s="34"/>
      <c r="AR5097" s="28"/>
      <c r="AS5097" s="29"/>
      <c r="AT5097" s="29"/>
      <c r="AU5097" s="29"/>
    </row>
    <row r="5098" spans="1:256" s="402" customFormat="1">
      <c r="A5098" s="13"/>
      <c r="B5098" s="8"/>
      <c r="C5098" s="8"/>
      <c r="D5098" s="240"/>
      <c r="E5098" s="404"/>
      <c r="F5098" s="321"/>
      <c r="G5098" s="282"/>
      <c r="H5098" s="283"/>
      <c r="I5098" s="33"/>
      <c r="J5098" s="33"/>
      <c r="K5098" s="33"/>
      <c r="L5098" s="33"/>
      <c r="M5098" s="33"/>
      <c r="N5098" s="33"/>
      <c r="O5098" s="33"/>
      <c r="P5098" s="33"/>
      <c r="Q5098" s="33"/>
      <c r="R5098" s="33"/>
      <c r="S5098" s="33"/>
      <c r="T5098" s="33"/>
      <c r="U5098" s="33"/>
      <c r="V5098" s="33"/>
      <c r="W5098" s="33"/>
      <c r="X5098" s="282"/>
      <c r="Y5098" s="33"/>
      <c r="Z5098" s="284"/>
      <c r="AA5098" s="284"/>
      <c r="AB5098" s="33"/>
      <c r="AC5098" s="33"/>
      <c r="AD5098" s="33"/>
      <c r="AE5098" s="33"/>
      <c r="AF5098" s="33"/>
      <c r="AG5098" s="33"/>
      <c r="AH5098" s="33"/>
      <c r="AI5098" s="33"/>
      <c r="AJ5098" s="33"/>
      <c r="AK5098" s="33"/>
      <c r="AL5098" s="33"/>
      <c r="AM5098" s="33"/>
      <c r="AN5098" s="33"/>
      <c r="AO5098" s="33"/>
      <c r="AP5098" s="34"/>
      <c r="AQ5098" s="34"/>
      <c r="AR5098" s="28"/>
      <c r="AS5098" s="29"/>
      <c r="AT5098" s="29"/>
      <c r="AU5098" s="29"/>
    </row>
    <row r="5099" spans="1:256" s="86" customFormat="1">
      <c r="A5099" s="12"/>
      <c r="B5099" s="9">
        <v>3</v>
      </c>
      <c r="C5099" s="9" t="s">
        <v>16</v>
      </c>
      <c r="D5099" s="81" t="s">
        <v>10</v>
      </c>
      <c r="E5099" s="405">
        <v>601664910</v>
      </c>
      <c r="F5099" s="31">
        <f t="shared" ref="F5099:V5099" si="547">SUM(F5100:F5102)</f>
        <v>0</v>
      </c>
      <c r="G5099" s="31">
        <f t="shared" si="547"/>
        <v>0</v>
      </c>
      <c r="H5099" s="31">
        <f t="shared" si="547"/>
        <v>0</v>
      </c>
      <c r="I5099" s="31">
        <f t="shared" si="547"/>
        <v>0</v>
      </c>
      <c r="J5099" s="31">
        <f t="shared" si="547"/>
        <v>0</v>
      </c>
      <c r="K5099" s="31">
        <f t="shared" si="547"/>
        <v>0</v>
      </c>
      <c r="L5099" s="31">
        <f t="shared" si="547"/>
        <v>0</v>
      </c>
      <c r="M5099" s="31">
        <f t="shared" si="547"/>
        <v>0</v>
      </c>
      <c r="N5099" s="31">
        <f t="shared" si="547"/>
        <v>0</v>
      </c>
      <c r="O5099" s="31">
        <f t="shared" si="547"/>
        <v>0</v>
      </c>
      <c r="P5099" s="31">
        <f t="shared" si="547"/>
        <v>0</v>
      </c>
      <c r="Q5099" s="31">
        <f t="shared" si="547"/>
        <v>0</v>
      </c>
      <c r="R5099" s="31">
        <f t="shared" si="547"/>
        <v>0</v>
      </c>
      <c r="S5099" s="31">
        <f t="shared" si="547"/>
        <v>0</v>
      </c>
      <c r="T5099" s="31">
        <f t="shared" si="547"/>
        <v>0</v>
      </c>
      <c r="U5099" s="31">
        <f t="shared" si="547"/>
        <v>0</v>
      </c>
      <c r="V5099" s="31">
        <f t="shared" si="547"/>
        <v>0</v>
      </c>
      <c r="W5099" s="31">
        <f>SUM(O5099:V5099)</f>
        <v>0</v>
      </c>
      <c r="X5099" s="31">
        <f>SUM(X5100:X5102)</f>
        <v>0</v>
      </c>
      <c r="Y5099" s="31">
        <f>H5099+I5099+J5099+K5099+L5099+M5099+N5099+W5099+X5099</f>
        <v>0</v>
      </c>
      <c r="Z5099" s="31">
        <f t="shared" ref="Z5099:AK5099" si="548">SUM(Z5100:Z5102)</f>
        <v>0</v>
      </c>
      <c r="AA5099" s="31">
        <f t="shared" si="548"/>
        <v>0</v>
      </c>
      <c r="AB5099" s="31">
        <f t="shared" si="548"/>
        <v>0</v>
      </c>
      <c r="AC5099" s="31">
        <f t="shared" si="548"/>
        <v>0</v>
      </c>
      <c r="AD5099" s="31">
        <f t="shared" si="548"/>
        <v>0</v>
      </c>
      <c r="AE5099" s="31">
        <f t="shared" si="548"/>
        <v>0</v>
      </c>
      <c r="AF5099" s="31">
        <f t="shared" si="548"/>
        <v>0</v>
      </c>
      <c r="AG5099" s="31">
        <f t="shared" si="548"/>
        <v>0</v>
      </c>
      <c r="AH5099" s="31">
        <f t="shared" si="548"/>
        <v>0</v>
      </c>
      <c r="AI5099" s="31">
        <f t="shared" si="548"/>
        <v>0</v>
      </c>
      <c r="AJ5099" s="31">
        <f t="shared" si="548"/>
        <v>0</v>
      </c>
      <c r="AK5099" s="31">
        <f t="shared" si="548"/>
        <v>0</v>
      </c>
      <c r="AL5099" s="31">
        <f>SUM(AD5099:AK5099)</f>
        <v>0</v>
      </c>
      <c r="AM5099" s="31">
        <f>SUM(AM5100:AM5102)</f>
        <v>0</v>
      </c>
      <c r="AN5099" s="31">
        <f>SUM(AN5100:AN5102)</f>
        <v>0</v>
      </c>
      <c r="AO5099" s="31">
        <f>Z5099+AA5099+AB5099+AC5099+AL5099+AM5099+AN5099</f>
        <v>0</v>
      </c>
      <c r="AP5099" s="32">
        <f>E5099+Y5099-AO5099</f>
        <v>601664910</v>
      </c>
      <c r="AQ5099" s="32"/>
      <c r="AR5099" s="28"/>
      <c r="AS5099" s="29">
        <f>E5099+H5099+I5099+J5099+K5099+L5099+M5099+N5099+W5099+X5099-Z5099-AB5099-AL5099-AC5099-AM5099-AN5099</f>
        <v>601664910</v>
      </c>
      <c r="AT5099" s="29">
        <f>AP5099-AS5099</f>
        <v>0</v>
      </c>
      <c r="AU5099" s="29">
        <f>E5099</f>
        <v>601664910</v>
      </c>
      <c r="AV5099" s="86">
        <f>AS5099-AU5099</f>
        <v>0</v>
      </c>
      <c r="AW5099" s="86">
        <f>Y5099-AO5099</f>
        <v>0</v>
      </c>
      <c r="AX5099" s="86">
        <f>AV5099-AW5099</f>
        <v>0</v>
      </c>
      <c r="AZ5099" s="398"/>
    </row>
    <row r="5100" spans="1:256" s="402" customFormat="1">
      <c r="A5100" s="13"/>
      <c r="B5100" s="8"/>
      <c r="C5100" s="8"/>
      <c r="D5100" s="240"/>
      <c r="E5100" s="266"/>
      <c r="F5100" s="321"/>
      <c r="G5100" s="282"/>
      <c r="H5100" s="283"/>
      <c r="I5100" s="33"/>
      <c r="J5100" s="33"/>
      <c r="K5100" s="33"/>
      <c r="L5100" s="33"/>
      <c r="M5100" s="33"/>
      <c r="N5100" s="33"/>
      <c r="O5100" s="33"/>
      <c r="P5100" s="33"/>
      <c r="Q5100" s="33"/>
      <c r="R5100" s="33"/>
      <c r="S5100" s="33"/>
      <c r="T5100" s="33"/>
      <c r="U5100" s="33"/>
      <c r="V5100" s="33"/>
      <c r="W5100" s="33"/>
      <c r="X5100" s="282"/>
      <c r="Y5100" s="33"/>
      <c r="Z5100" s="284"/>
      <c r="AA5100" s="284"/>
      <c r="AB5100" s="33"/>
      <c r="AC5100" s="33"/>
      <c r="AD5100" s="33"/>
      <c r="AE5100" s="33"/>
      <c r="AF5100" s="33"/>
      <c r="AG5100" s="33"/>
      <c r="AH5100" s="33"/>
      <c r="AI5100" s="33"/>
      <c r="AJ5100" s="33"/>
      <c r="AK5100" s="33"/>
      <c r="AL5100" s="33"/>
      <c r="AM5100" s="33"/>
      <c r="AN5100" s="33"/>
      <c r="AO5100" s="33"/>
      <c r="AP5100" s="34"/>
      <c r="AQ5100" s="34"/>
      <c r="AR5100" s="28"/>
      <c r="AS5100" s="29"/>
      <c r="AT5100" s="29"/>
      <c r="AU5100" s="29"/>
    </row>
    <row r="5101" spans="1:256" s="402" customFormat="1">
      <c r="A5101" s="13"/>
      <c r="B5101" s="8"/>
      <c r="C5101" s="8"/>
      <c r="D5101" s="240"/>
      <c r="E5101" s="33"/>
      <c r="F5101" s="321"/>
      <c r="G5101" s="282"/>
      <c r="H5101" s="283"/>
      <c r="I5101" s="33"/>
      <c r="J5101" s="33"/>
      <c r="K5101" s="33"/>
      <c r="L5101" s="33"/>
      <c r="M5101" s="33"/>
      <c r="N5101" s="33"/>
      <c r="O5101" s="33"/>
      <c r="P5101" s="33"/>
      <c r="Q5101" s="33"/>
      <c r="R5101" s="33"/>
      <c r="S5101" s="33"/>
      <c r="T5101" s="33"/>
      <c r="U5101" s="33"/>
      <c r="V5101" s="33"/>
      <c r="W5101" s="33"/>
      <c r="X5101" s="282"/>
      <c r="Y5101" s="33"/>
      <c r="Z5101" s="284"/>
      <c r="AA5101" s="284"/>
      <c r="AB5101" s="33"/>
      <c r="AC5101" s="33"/>
      <c r="AD5101" s="33"/>
      <c r="AE5101" s="33"/>
      <c r="AF5101" s="33"/>
      <c r="AG5101" s="33"/>
      <c r="AH5101" s="33"/>
      <c r="AI5101" s="33"/>
      <c r="AJ5101" s="33"/>
      <c r="AK5101" s="33"/>
      <c r="AL5101" s="33"/>
      <c r="AM5101" s="33"/>
      <c r="AN5101" s="33"/>
      <c r="AO5101" s="33"/>
      <c r="AP5101" s="34"/>
      <c r="AQ5101" s="34"/>
      <c r="AR5101" s="28"/>
      <c r="AS5101" s="29"/>
      <c r="AT5101" s="29"/>
      <c r="AU5101" s="29"/>
    </row>
    <row r="5102" spans="1:256" s="24" customFormat="1">
      <c r="A5102" s="13"/>
      <c r="B5102" s="8"/>
      <c r="C5102" s="8"/>
      <c r="D5102" s="240"/>
      <c r="E5102" s="404"/>
      <c r="F5102" s="321"/>
      <c r="G5102" s="282"/>
      <c r="H5102" s="283"/>
      <c r="I5102" s="33"/>
      <c r="J5102" s="33"/>
      <c r="K5102" s="33"/>
      <c r="L5102" s="33"/>
      <c r="M5102" s="33"/>
      <c r="N5102" s="33"/>
      <c r="O5102" s="33"/>
      <c r="P5102" s="33"/>
      <c r="Q5102" s="33"/>
      <c r="R5102" s="33"/>
      <c r="S5102" s="33"/>
      <c r="T5102" s="33"/>
      <c r="U5102" s="33"/>
      <c r="V5102" s="33"/>
      <c r="W5102" s="33"/>
      <c r="X5102" s="282"/>
      <c r="Y5102" s="33"/>
      <c r="Z5102" s="284"/>
      <c r="AA5102" s="284"/>
      <c r="AB5102" s="33"/>
      <c r="AC5102" s="33"/>
      <c r="AD5102" s="33"/>
      <c r="AE5102" s="33"/>
      <c r="AF5102" s="33"/>
      <c r="AG5102" s="33"/>
      <c r="AH5102" s="33"/>
      <c r="AI5102" s="33"/>
      <c r="AJ5102" s="33"/>
      <c r="AK5102" s="33"/>
      <c r="AL5102" s="33"/>
      <c r="AM5102" s="33"/>
      <c r="AN5102" s="33"/>
      <c r="AO5102" s="33"/>
      <c r="AP5102" s="34"/>
      <c r="AQ5102" s="34"/>
      <c r="AR5102" s="28"/>
      <c r="AS5102" s="29"/>
      <c r="AT5102" s="29"/>
      <c r="AU5102" s="29"/>
      <c r="AV5102" s="402"/>
      <c r="AW5102" s="402"/>
      <c r="AX5102" s="402"/>
      <c r="AY5102" s="402"/>
      <c r="AZ5102" s="402"/>
      <c r="BA5102" s="402"/>
      <c r="BB5102" s="402"/>
      <c r="BC5102" s="402"/>
      <c r="BD5102" s="402"/>
      <c r="BE5102" s="402"/>
      <c r="BF5102" s="402"/>
      <c r="BG5102" s="402"/>
      <c r="BH5102" s="402"/>
      <c r="BI5102" s="402"/>
      <c r="BJ5102" s="402"/>
      <c r="BK5102" s="402"/>
      <c r="BL5102" s="402"/>
      <c r="BM5102" s="402"/>
      <c r="BN5102" s="402"/>
      <c r="BO5102" s="402"/>
      <c r="BP5102" s="402"/>
      <c r="BQ5102" s="402"/>
      <c r="BR5102" s="402"/>
      <c r="BS5102" s="402"/>
      <c r="BT5102" s="402"/>
      <c r="BU5102" s="402"/>
      <c r="BV5102" s="402"/>
      <c r="BW5102" s="402"/>
      <c r="BX5102" s="402"/>
      <c r="BY5102" s="402"/>
      <c r="BZ5102" s="402"/>
      <c r="CA5102" s="402"/>
      <c r="CB5102" s="402"/>
      <c r="CC5102" s="402"/>
      <c r="CD5102" s="402"/>
      <c r="CE5102" s="402"/>
      <c r="CF5102" s="402"/>
      <c r="CG5102" s="402"/>
      <c r="CH5102" s="402"/>
      <c r="CI5102" s="402"/>
      <c r="CJ5102" s="402"/>
      <c r="CK5102" s="402"/>
      <c r="CL5102" s="402"/>
      <c r="CM5102" s="402"/>
      <c r="CN5102" s="402"/>
      <c r="CO5102" s="402"/>
      <c r="CP5102" s="402"/>
      <c r="CQ5102" s="402"/>
      <c r="CR5102" s="402"/>
      <c r="CS5102" s="402"/>
      <c r="CT5102" s="402"/>
      <c r="CU5102" s="402"/>
      <c r="CV5102" s="402"/>
      <c r="CW5102" s="402"/>
      <c r="CX5102" s="402"/>
      <c r="CY5102" s="402"/>
      <c r="CZ5102" s="402"/>
      <c r="DA5102" s="402"/>
      <c r="DB5102" s="402"/>
      <c r="DC5102" s="402"/>
      <c r="DD5102" s="402"/>
      <c r="DE5102" s="402"/>
      <c r="DF5102" s="402"/>
      <c r="DG5102" s="402"/>
      <c r="DH5102" s="402"/>
      <c r="DI5102" s="402"/>
      <c r="DJ5102" s="402"/>
      <c r="DK5102" s="402"/>
      <c r="DL5102" s="402"/>
      <c r="DM5102" s="402"/>
      <c r="DN5102" s="402"/>
      <c r="DO5102" s="402"/>
      <c r="DP5102" s="402"/>
      <c r="DQ5102" s="402"/>
      <c r="DR5102" s="402"/>
      <c r="DS5102" s="402"/>
      <c r="DT5102" s="402"/>
      <c r="DU5102" s="402"/>
      <c r="DV5102" s="402"/>
      <c r="DW5102" s="402"/>
      <c r="DX5102" s="402"/>
      <c r="DY5102" s="402"/>
      <c r="DZ5102" s="402"/>
      <c r="EA5102" s="402"/>
      <c r="EB5102" s="402"/>
      <c r="EC5102" s="402"/>
      <c r="ED5102" s="402"/>
      <c r="EE5102" s="402"/>
      <c r="EF5102" s="402"/>
      <c r="EG5102" s="402"/>
      <c r="EH5102" s="402"/>
      <c r="EI5102" s="402"/>
      <c r="EJ5102" s="402"/>
      <c r="EK5102" s="402"/>
      <c r="EL5102" s="402"/>
      <c r="EM5102" s="402"/>
      <c r="EN5102" s="402"/>
      <c r="EO5102" s="402"/>
      <c r="EP5102" s="402"/>
      <c r="EQ5102" s="402"/>
      <c r="ER5102" s="402"/>
      <c r="ES5102" s="402"/>
      <c r="ET5102" s="402"/>
      <c r="EU5102" s="402"/>
      <c r="EV5102" s="402"/>
      <c r="EW5102" s="402"/>
      <c r="EX5102" s="402"/>
      <c r="EY5102" s="402"/>
      <c r="EZ5102" s="402"/>
      <c r="FA5102" s="402"/>
      <c r="FB5102" s="402"/>
      <c r="FC5102" s="402"/>
      <c r="FD5102" s="402"/>
      <c r="FE5102" s="402"/>
      <c r="FF5102" s="402"/>
      <c r="FG5102" s="402"/>
      <c r="FH5102" s="402"/>
      <c r="FI5102" s="402"/>
      <c r="FJ5102" s="402"/>
      <c r="FK5102" s="402"/>
      <c r="FL5102" s="402"/>
      <c r="FM5102" s="402"/>
      <c r="FN5102" s="402"/>
      <c r="FO5102" s="402"/>
      <c r="FP5102" s="402"/>
      <c r="FQ5102" s="402"/>
      <c r="FR5102" s="402"/>
      <c r="FS5102" s="402"/>
      <c r="FT5102" s="402"/>
      <c r="FU5102" s="402"/>
      <c r="FV5102" s="402"/>
      <c r="FW5102" s="402"/>
      <c r="FX5102" s="402"/>
      <c r="FY5102" s="402"/>
      <c r="FZ5102" s="402"/>
      <c r="GA5102" s="402"/>
      <c r="GB5102" s="402"/>
      <c r="GC5102" s="402"/>
      <c r="GD5102" s="402"/>
      <c r="GE5102" s="402"/>
      <c r="GF5102" s="402"/>
      <c r="GG5102" s="402"/>
      <c r="GH5102" s="402"/>
      <c r="GI5102" s="402"/>
      <c r="GJ5102" s="402"/>
      <c r="GK5102" s="402"/>
      <c r="GL5102" s="402"/>
      <c r="GM5102" s="402"/>
      <c r="GN5102" s="402"/>
      <c r="GO5102" s="402"/>
      <c r="GP5102" s="402"/>
      <c r="GQ5102" s="402"/>
      <c r="GR5102" s="402"/>
      <c r="GS5102" s="402"/>
      <c r="GT5102" s="402"/>
      <c r="GU5102" s="402"/>
      <c r="GV5102" s="402"/>
      <c r="GW5102" s="402"/>
      <c r="GX5102" s="402"/>
      <c r="GY5102" s="402"/>
      <c r="GZ5102" s="402"/>
      <c r="HA5102" s="402"/>
      <c r="HB5102" s="402"/>
      <c r="HC5102" s="402"/>
      <c r="HD5102" s="402"/>
      <c r="HE5102" s="402"/>
      <c r="HF5102" s="402"/>
      <c r="HG5102" s="402"/>
      <c r="HH5102" s="402"/>
      <c r="HI5102" s="402"/>
      <c r="HJ5102" s="402"/>
      <c r="HK5102" s="402"/>
      <c r="HL5102" s="402"/>
      <c r="HM5102" s="402"/>
      <c r="HN5102" s="402"/>
      <c r="HO5102" s="402"/>
      <c r="HP5102" s="402"/>
      <c r="HQ5102" s="402"/>
      <c r="HR5102" s="402"/>
      <c r="HS5102" s="402"/>
      <c r="HT5102" s="402"/>
      <c r="HU5102" s="402"/>
      <c r="HV5102" s="402"/>
      <c r="HW5102" s="402"/>
      <c r="HX5102" s="402"/>
      <c r="HY5102" s="402"/>
      <c r="HZ5102" s="402"/>
      <c r="IA5102" s="402"/>
      <c r="IB5102" s="402"/>
      <c r="IC5102" s="402"/>
      <c r="ID5102" s="402"/>
      <c r="IE5102" s="402"/>
      <c r="IF5102" s="402"/>
      <c r="IG5102" s="402"/>
      <c r="IH5102" s="402"/>
      <c r="II5102" s="402"/>
      <c r="IJ5102" s="402"/>
      <c r="IK5102" s="402"/>
      <c r="IL5102" s="402"/>
      <c r="IM5102" s="402"/>
      <c r="IN5102" s="402"/>
      <c r="IO5102" s="402"/>
      <c r="IP5102" s="402"/>
      <c r="IQ5102" s="402"/>
      <c r="IR5102" s="402"/>
      <c r="IS5102" s="402"/>
      <c r="IT5102" s="402"/>
      <c r="IU5102" s="402"/>
      <c r="IV5102" s="402"/>
    </row>
    <row r="5103" spans="1:256" s="86" customFormat="1">
      <c r="A5103" s="12"/>
      <c r="B5103" s="9">
        <v>4</v>
      </c>
      <c r="C5103" s="9" t="s">
        <v>17</v>
      </c>
      <c r="D5103" s="81" t="s">
        <v>5</v>
      </c>
      <c r="E5103" s="405">
        <v>10712600</v>
      </c>
      <c r="F5103" s="31">
        <f t="shared" ref="F5103:V5103" si="549">SUM(F5104:F5106)</f>
        <v>0</v>
      </c>
      <c r="G5103" s="31">
        <f t="shared" si="549"/>
        <v>0</v>
      </c>
      <c r="H5103" s="31">
        <f t="shared" si="549"/>
        <v>0</v>
      </c>
      <c r="I5103" s="31">
        <f t="shared" si="549"/>
        <v>0</v>
      </c>
      <c r="J5103" s="31">
        <f t="shared" si="549"/>
        <v>0</v>
      </c>
      <c r="K5103" s="31">
        <f t="shared" si="549"/>
        <v>0</v>
      </c>
      <c r="L5103" s="31">
        <f t="shared" si="549"/>
        <v>0</v>
      </c>
      <c r="M5103" s="31">
        <f t="shared" si="549"/>
        <v>0</v>
      </c>
      <c r="N5103" s="31">
        <f t="shared" si="549"/>
        <v>0</v>
      </c>
      <c r="O5103" s="31">
        <f t="shared" si="549"/>
        <v>0</v>
      </c>
      <c r="P5103" s="31">
        <f t="shared" si="549"/>
        <v>0</v>
      </c>
      <c r="Q5103" s="31">
        <f t="shared" si="549"/>
        <v>0</v>
      </c>
      <c r="R5103" s="31">
        <f t="shared" si="549"/>
        <v>0</v>
      </c>
      <c r="S5103" s="31">
        <f t="shared" si="549"/>
        <v>0</v>
      </c>
      <c r="T5103" s="31">
        <f t="shared" si="549"/>
        <v>0</v>
      </c>
      <c r="U5103" s="31">
        <f t="shared" si="549"/>
        <v>0</v>
      </c>
      <c r="V5103" s="31">
        <f t="shared" si="549"/>
        <v>0</v>
      </c>
      <c r="W5103" s="31">
        <f>SUM(O5103:V5103)</f>
        <v>0</v>
      </c>
      <c r="X5103" s="31">
        <f>SUM(X5104:X5106)</f>
        <v>0</v>
      </c>
      <c r="Y5103" s="31">
        <f>H5103+I5103+J5103+K5103+L5103+M5103+N5103+W5103+X5103</f>
        <v>0</v>
      </c>
      <c r="Z5103" s="31">
        <f t="shared" ref="Z5103:AK5103" si="550">SUM(Z5104:Z5106)</f>
        <v>0</v>
      </c>
      <c r="AA5103" s="31">
        <f t="shared" si="550"/>
        <v>0</v>
      </c>
      <c r="AB5103" s="31">
        <f t="shared" si="550"/>
        <v>0</v>
      </c>
      <c r="AC5103" s="31">
        <f t="shared" si="550"/>
        <v>0</v>
      </c>
      <c r="AD5103" s="31">
        <f t="shared" si="550"/>
        <v>0</v>
      </c>
      <c r="AE5103" s="31">
        <f t="shared" si="550"/>
        <v>0</v>
      </c>
      <c r="AF5103" s="31">
        <f t="shared" si="550"/>
        <v>0</v>
      </c>
      <c r="AG5103" s="31">
        <f t="shared" si="550"/>
        <v>0</v>
      </c>
      <c r="AH5103" s="31">
        <f t="shared" si="550"/>
        <v>0</v>
      </c>
      <c r="AI5103" s="31">
        <f t="shared" si="550"/>
        <v>0</v>
      </c>
      <c r="AJ5103" s="31">
        <f t="shared" si="550"/>
        <v>0</v>
      </c>
      <c r="AK5103" s="31">
        <f t="shared" si="550"/>
        <v>0</v>
      </c>
      <c r="AL5103" s="31">
        <f>SUM(AD5103:AK5103)</f>
        <v>0</v>
      </c>
      <c r="AM5103" s="31">
        <f>SUM(AM5104:AM5106)</f>
        <v>0</v>
      </c>
      <c r="AN5103" s="31">
        <f>SUM(AN5104:AN5106)</f>
        <v>0</v>
      </c>
      <c r="AO5103" s="31">
        <f>Z5103+AA5103+AB5103+AC5103+AL5103+AM5103+AN5103</f>
        <v>0</v>
      </c>
      <c r="AP5103" s="32">
        <f>E5103+Y5103-AO5103</f>
        <v>10712600</v>
      </c>
      <c r="AQ5103" s="32"/>
      <c r="AR5103" s="28"/>
      <c r="AS5103" s="29">
        <f>E5103+H5103+I5103+J5103+K5103+L5103+M5103+N5103+W5103+X5103-Z5103-AB5103-AL5103-AC5103-AM5103-AN5103</f>
        <v>10712600</v>
      </c>
      <c r="AT5103" s="29">
        <f>AP5103-AS5103</f>
        <v>0</v>
      </c>
      <c r="AU5103" s="29">
        <f>E5103</f>
        <v>10712600</v>
      </c>
      <c r="AV5103" s="86">
        <f>AS5103-AU5103</f>
        <v>0</v>
      </c>
      <c r="AW5103" s="86">
        <f>Y5103-AO5103</f>
        <v>0</v>
      </c>
      <c r="AX5103" s="86">
        <f>AV5103-AW5103</f>
        <v>0</v>
      </c>
      <c r="AZ5103" s="398"/>
    </row>
    <row r="5104" spans="1:256" s="402" customFormat="1">
      <c r="A5104" s="13"/>
      <c r="B5104" s="8"/>
      <c r="C5104" s="8"/>
      <c r="D5104" s="240"/>
      <c r="E5104" s="266"/>
      <c r="F5104" s="327"/>
      <c r="G5104" s="282"/>
      <c r="H5104" s="283"/>
      <c r="I5104" s="33"/>
      <c r="J5104" s="33"/>
      <c r="K5104" s="33"/>
      <c r="L5104" s="33"/>
      <c r="M5104" s="33"/>
      <c r="N5104" s="33"/>
      <c r="O5104" s="33"/>
      <c r="P5104" s="33"/>
      <c r="Q5104" s="33"/>
      <c r="R5104" s="33"/>
      <c r="S5104" s="33"/>
      <c r="T5104" s="33"/>
      <c r="U5104" s="33"/>
      <c r="V5104" s="33"/>
      <c r="W5104" s="33"/>
      <c r="X5104" s="282"/>
      <c r="Y5104" s="33"/>
      <c r="Z5104" s="284"/>
      <c r="AA5104" s="284"/>
      <c r="AB5104" s="33"/>
      <c r="AC5104" s="33"/>
      <c r="AD5104" s="33"/>
      <c r="AE5104" s="33"/>
      <c r="AF5104" s="33"/>
      <c r="AG5104" s="33"/>
      <c r="AH5104" s="33"/>
      <c r="AI5104" s="33"/>
      <c r="AJ5104" s="33"/>
      <c r="AK5104" s="33"/>
      <c r="AL5104" s="33"/>
      <c r="AM5104" s="33"/>
      <c r="AN5104" s="33"/>
      <c r="AO5104" s="33"/>
      <c r="AP5104" s="34"/>
      <c r="AQ5104" s="34"/>
      <c r="AR5104" s="28"/>
      <c r="AS5104" s="29"/>
      <c r="AT5104" s="29"/>
      <c r="AU5104" s="29"/>
    </row>
    <row r="5105" spans="1:256" s="402" customFormat="1">
      <c r="A5105" s="13"/>
      <c r="B5105" s="8"/>
      <c r="C5105" s="8"/>
      <c r="D5105" s="113"/>
      <c r="E5105" s="33"/>
      <c r="F5105" s="33"/>
      <c r="G5105" s="282"/>
      <c r="H5105" s="283"/>
      <c r="I5105" s="33"/>
      <c r="J5105" s="33"/>
      <c r="K5105" s="33"/>
      <c r="L5105" s="33"/>
      <c r="M5105" s="33"/>
      <c r="N5105" s="33"/>
      <c r="O5105" s="33"/>
      <c r="P5105" s="33"/>
      <c r="Q5105" s="33"/>
      <c r="R5105" s="33"/>
      <c r="S5105" s="33"/>
      <c r="T5105" s="33"/>
      <c r="U5105" s="33"/>
      <c r="V5105" s="33"/>
      <c r="W5105" s="33"/>
      <c r="X5105" s="282"/>
      <c r="Y5105" s="33"/>
      <c r="Z5105" s="284"/>
      <c r="AA5105" s="284"/>
      <c r="AB5105" s="33"/>
      <c r="AC5105" s="33"/>
      <c r="AD5105" s="33"/>
      <c r="AE5105" s="33"/>
      <c r="AF5105" s="33"/>
      <c r="AG5105" s="33"/>
      <c r="AH5105" s="33"/>
      <c r="AI5105" s="33"/>
      <c r="AJ5105" s="33"/>
      <c r="AK5105" s="33"/>
      <c r="AL5105" s="33"/>
      <c r="AM5105" s="33"/>
      <c r="AN5105" s="33"/>
      <c r="AO5105" s="33"/>
      <c r="AP5105" s="34"/>
      <c r="AQ5105" s="34"/>
      <c r="AR5105" s="28"/>
      <c r="AS5105" s="29"/>
      <c r="AT5105" s="29"/>
      <c r="AU5105" s="29"/>
    </row>
    <row r="5106" spans="1:256" s="402" customFormat="1">
      <c r="A5106" s="13"/>
      <c r="B5106" s="8"/>
      <c r="C5106" s="8"/>
      <c r="D5106" s="113"/>
      <c r="E5106" s="404"/>
      <c r="F5106" s="33"/>
      <c r="G5106" s="282"/>
      <c r="H5106" s="283"/>
      <c r="I5106" s="33"/>
      <c r="J5106" s="33"/>
      <c r="K5106" s="33"/>
      <c r="L5106" s="33"/>
      <c r="M5106" s="33"/>
      <c r="N5106" s="33"/>
      <c r="O5106" s="33"/>
      <c r="P5106" s="33"/>
      <c r="Q5106" s="33"/>
      <c r="R5106" s="33"/>
      <c r="S5106" s="33"/>
      <c r="T5106" s="33"/>
      <c r="U5106" s="33"/>
      <c r="V5106" s="33"/>
      <c r="W5106" s="33"/>
      <c r="X5106" s="282"/>
      <c r="Y5106" s="33"/>
      <c r="Z5106" s="284"/>
      <c r="AA5106" s="284"/>
      <c r="AB5106" s="33"/>
      <c r="AC5106" s="33"/>
      <c r="AD5106" s="33"/>
      <c r="AE5106" s="33"/>
      <c r="AF5106" s="33"/>
      <c r="AG5106" s="33"/>
      <c r="AH5106" s="33"/>
      <c r="AI5106" s="33"/>
      <c r="AJ5106" s="33"/>
      <c r="AK5106" s="33"/>
      <c r="AL5106" s="33"/>
      <c r="AM5106" s="33"/>
      <c r="AN5106" s="33"/>
      <c r="AO5106" s="33"/>
      <c r="AP5106" s="34"/>
      <c r="AQ5106" s="34"/>
      <c r="AR5106" s="28"/>
      <c r="AS5106" s="29"/>
      <c r="AT5106" s="29"/>
      <c r="AU5106" s="29"/>
    </row>
    <row r="5107" spans="1:256" s="21" customFormat="1">
      <c r="A5107" s="12"/>
      <c r="B5107" s="9">
        <v>5</v>
      </c>
      <c r="C5107" s="9" t="s">
        <v>18</v>
      </c>
      <c r="D5107" s="81" t="s">
        <v>11</v>
      </c>
      <c r="E5107" s="405">
        <v>1416500</v>
      </c>
      <c r="F5107" s="31">
        <f t="shared" ref="F5107:V5107" si="551">SUM(F5108:F5109)</f>
        <v>0</v>
      </c>
      <c r="G5107" s="31">
        <f t="shared" si="551"/>
        <v>0</v>
      </c>
      <c r="H5107" s="31">
        <f t="shared" si="551"/>
        <v>0</v>
      </c>
      <c r="I5107" s="31">
        <f t="shared" si="551"/>
        <v>0</v>
      </c>
      <c r="J5107" s="31">
        <f t="shared" si="551"/>
        <v>0</v>
      </c>
      <c r="K5107" s="31">
        <f t="shared" si="551"/>
        <v>0</v>
      </c>
      <c r="L5107" s="31">
        <f t="shared" si="551"/>
        <v>0</v>
      </c>
      <c r="M5107" s="31">
        <f t="shared" si="551"/>
        <v>0</v>
      </c>
      <c r="N5107" s="31">
        <f t="shared" si="551"/>
        <v>0</v>
      </c>
      <c r="O5107" s="31">
        <f t="shared" si="551"/>
        <v>0</v>
      </c>
      <c r="P5107" s="31">
        <f t="shared" si="551"/>
        <v>0</v>
      </c>
      <c r="Q5107" s="31">
        <f t="shared" si="551"/>
        <v>0</v>
      </c>
      <c r="R5107" s="31">
        <f t="shared" si="551"/>
        <v>0</v>
      </c>
      <c r="S5107" s="31">
        <f t="shared" si="551"/>
        <v>0</v>
      </c>
      <c r="T5107" s="31">
        <f t="shared" si="551"/>
        <v>0</v>
      </c>
      <c r="U5107" s="31">
        <f t="shared" si="551"/>
        <v>0</v>
      </c>
      <c r="V5107" s="31">
        <f t="shared" si="551"/>
        <v>0</v>
      </c>
      <c r="W5107" s="31">
        <f>SUM(O5107:V5107)</f>
        <v>0</v>
      </c>
      <c r="X5107" s="31">
        <f>SUM(X5108:X5109)</f>
        <v>0</v>
      </c>
      <c r="Y5107" s="31">
        <f>H5107+I5107+J5107+K5107+L5107+M5107+N5107+W5107+X5107</f>
        <v>0</v>
      </c>
      <c r="Z5107" s="31">
        <f t="shared" ref="Z5107:AK5107" si="552">SUM(Z5108:Z5109)</f>
        <v>0</v>
      </c>
      <c r="AA5107" s="31">
        <f t="shared" si="552"/>
        <v>0</v>
      </c>
      <c r="AB5107" s="31">
        <f t="shared" si="552"/>
        <v>0</v>
      </c>
      <c r="AC5107" s="31">
        <f t="shared" si="552"/>
        <v>0</v>
      </c>
      <c r="AD5107" s="31">
        <f t="shared" si="552"/>
        <v>0</v>
      </c>
      <c r="AE5107" s="31">
        <f t="shared" si="552"/>
        <v>0</v>
      </c>
      <c r="AF5107" s="31">
        <f t="shared" si="552"/>
        <v>0</v>
      </c>
      <c r="AG5107" s="31">
        <f t="shared" si="552"/>
        <v>0</v>
      </c>
      <c r="AH5107" s="31">
        <f t="shared" si="552"/>
        <v>0</v>
      </c>
      <c r="AI5107" s="31">
        <f t="shared" si="552"/>
        <v>0</v>
      </c>
      <c r="AJ5107" s="31">
        <f t="shared" si="552"/>
        <v>0</v>
      </c>
      <c r="AK5107" s="31">
        <f t="shared" si="552"/>
        <v>0</v>
      </c>
      <c r="AL5107" s="31">
        <f>SUM(AD5107:AK5107)</f>
        <v>0</v>
      </c>
      <c r="AM5107" s="31">
        <f>SUM(AM5108:AM5109)</f>
        <v>0</v>
      </c>
      <c r="AN5107" s="31">
        <f>SUM(AN5108:AN5109)</f>
        <v>0</v>
      </c>
      <c r="AO5107" s="31">
        <f>Z5107+AA5107+AB5107+AC5107+AL5107+AM5107+AN5107</f>
        <v>0</v>
      </c>
      <c r="AP5107" s="32">
        <f>E5107+Y5107-AO5107</f>
        <v>1416500</v>
      </c>
      <c r="AQ5107" s="32"/>
      <c r="AR5107" s="28"/>
      <c r="AS5107" s="29">
        <f>E5107+H5107+I5107+J5107+K5107+L5107+M5107+N5107+W5107+X5107-Z5107-AB5107-AL5107-AC5107-AM5107-AN5107</f>
        <v>1416500</v>
      </c>
      <c r="AT5107" s="29">
        <f>AP5107-AS5107</f>
        <v>0</v>
      </c>
      <c r="AU5107" s="29">
        <f>E5107</f>
        <v>1416500</v>
      </c>
      <c r="AV5107" s="86">
        <f>AS5107-AU5107</f>
        <v>0</v>
      </c>
      <c r="AW5107" s="86">
        <f>Y5107-AO5107</f>
        <v>0</v>
      </c>
      <c r="AX5107" s="86">
        <f>AV5107-AW5107</f>
        <v>0</v>
      </c>
      <c r="AY5107" s="86"/>
      <c r="AZ5107" s="398"/>
      <c r="BA5107" s="86"/>
      <c r="BB5107" s="86"/>
      <c r="BC5107" s="86"/>
      <c r="BD5107" s="86"/>
      <c r="BE5107" s="86"/>
      <c r="BF5107" s="86"/>
      <c r="BG5107" s="86"/>
      <c r="BH5107" s="86"/>
      <c r="BI5107" s="86"/>
      <c r="BJ5107" s="86"/>
      <c r="BK5107" s="86"/>
      <c r="BL5107" s="86"/>
      <c r="BM5107" s="86"/>
      <c r="BN5107" s="86"/>
      <c r="BO5107" s="86"/>
      <c r="BP5107" s="86"/>
      <c r="BQ5107" s="86"/>
      <c r="BR5107" s="86"/>
      <c r="BS5107" s="86"/>
      <c r="BT5107" s="86"/>
      <c r="BU5107" s="86"/>
      <c r="BV5107" s="86"/>
      <c r="BW5107" s="86"/>
      <c r="BX5107" s="86"/>
      <c r="BY5107" s="86"/>
      <c r="BZ5107" s="86"/>
      <c r="CA5107" s="86"/>
      <c r="CB5107" s="86"/>
      <c r="CC5107" s="86"/>
      <c r="CD5107" s="86"/>
      <c r="CE5107" s="86"/>
      <c r="CF5107" s="86"/>
      <c r="CG5107" s="86"/>
      <c r="CH5107" s="86"/>
      <c r="CI5107" s="86"/>
      <c r="CJ5107" s="86"/>
      <c r="CK5107" s="86"/>
      <c r="CL5107" s="86"/>
      <c r="CM5107" s="86"/>
      <c r="CN5107" s="86"/>
      <c r="CO5107" s="86"/>
      <c r="CP5107" s="86"/>
      <c r="CQ5107" s="86"/>
      <c r="CR5107" s="86"/>
      <c r="CS5107" s="86"/>
      <c r="CT5107" s="86"/>
      <c r="CU5107" s="86"/>
      <c r="CV5107" s="86"/>
      <c r="CW5107" s="86"/>
      <c r="CX5107" s="86"/>
      <c r="CY5107" s="86"/>
      <c r="CZ5107" s="86"/>
      <c r="DA5107" s="86"/>
      <c r="DB5107" s="86"/>
      <c r="DC5107" s="86"/>
      <c r="DD5107" s="86"/>
      <c r="DE5107" s="86"/>
      <c r="DF5107" s="86"/>
      <c r="DG5107" s="86"/>
      <c r="DH5107" s="86"/>
      <c r="DI5107" s="86"/>
      <c r="DJ5107" s="86"/>
      <c r="DK5107" s="86"/>
      <c r="DL5107" s="86"/>
      <c r="DM5107" s="86"/>
      <c r="DN5107" s="86"/>
      <c r="DO5107" s="86"/>
      <c r="DP5107" s="86"/>
      <c r="DQ5107" s="86"/>
      <c r="DR5107" s="86"/>
      <c r="DS5107" s="86"/>
      <c r="DT5107" s="86"/>
      <c r="DU5107" s="86"/>
      <c r="DV5107" s="86"/>
      <c r="DW5107" s="86"/>
      <c r="DX5107" s="86"/>
      <c r="DY5107" s="86"/>
      <c r="DZ5107" s="86"/>
      <c r="EA5107" s="86"/>
      <c r="EB5107" s="86"/>
      <c r="EC5107" s="86"/>
      <c r="ED5107" s="86"/>
      <c r="EE5107" s="86"/>
      <c r="EF5107" s="86"/>
      <c r="EG5107" s="86"/>
      <c r="EH5107" s="86"/>
      <c r="EI5107" s="86"/>
      <c r="EJ5107" s="86"/>
      <c r="EK5107" s="86"/>
      <c r="EL5107" s="86"/>
      <c r="EM5107" s="86"/>
      <c r="EN5107" s="86"/>
      <c r="EO5107" s="86"/>
      <c r="EP5107" s="86"/>
      <c r="EQ5107" s="86"/>
      <c r="ER5107" s="86"/>
      <c r="ES5107" s="86"/>
      <c r="ET5107" s="86"/>
      <c r="EU5107" s="86"/>
      <c r="EV5107" s="86"/>
      <c r="EW5107" s="86"/>
      <c r="EX5107" s="86"/>
      <c r="EY5107" s="86"/>
      <c r="EZ5107" s="86"/>
      <c r="FA5107" s="86"/>
      <c r="FB5107" s="86"/>
      <c r="FC5107" s="86"/>
      <c r="FD5107" s="86"/>
      <c r="FE5107" s="86"/>
      <c r="FF5107" s="86"/>
      <c r="FG5107" s="86"/>
      <c r="FH5107" s="86"/>
      <c r="FI5107" s="86"/>
      <c r="FJ5107" s="86"/>
      <c r="FK5107" s="86"/>
      <c r="FL5107" s="86"/>
      <c r="FM5107" s="86"/>
      <c r="FN5107" s="86"/>
      <c r="FO5107" s="86"/>
      <c r="FP5107" s="86"/>
      <c r="FQ5107" s="86"/>
      <c r="FR5107" s="86"/>
      <c r="FS5107" s="86"/>
      <c r="FT5107" s="86"/>
      <c r="FU5107" s="86"/>
      <c r="FV5107" s="86"/>
      <c r="FW5107" s="86"/>
      <c r="FX5107" s="86"/>
      <c r="FY5107" s="86"/>
      <c r="FZ5107" s="86"/>
      <c r="GA5107" s="86"/>
      <c r="GB5107" s="86"/>
      <c r="GC5107" s="86"/>
      <c r="GD5107" s="86"/>
      <c r="GE5107" s="86"/>
      <c r="GF5107" s="86"/>
      <c r="GG5107" s="86"/>
      <c r="GH5107" s="86"/>
      <c r="GI5107" s="86"/>
      <c r="GJ5107" s="86"/>
      <c r="GK5107" s="86"/>
      <c r="GL5107" s="86"/>
      <c r="GM5107" s="86"/>
      <c r="GN5107" s="86"/>
      <c r="GO5107" s="86"/>
      <c r="GP5107" s="86"/>
      <c r="GQ5107" s="86"/>
      <c r="GR5107" s="86"/>
      <c r="GS5107" s="86"/>
      <c r="GT5107" s="86"/>
      <c r="GU5107" s="86"/>
      <c r="GV5107" s="86"/>
      <c r="GW5107" s="86"/>
      <c r="GX5107" s="86"/>
      <c r="GY5107" s="86"/>
      <c r="GZ5107" s="86"/>
      <c r="HA5107" s="86"/>
      <c r="HB5107" s="86"/>
      <c r="HC5107" s="86"/>
      <c r="HD5107" s="86"/>
      <c r="HE5107" s="86"/>
      <c r="HF5107" s="86"/>
      <c r="HG5107" s="86"/>
      <c r="HH5107" s="86"/>
      <c r="HI5107" s="86"/>
      <c r="HJ5107" s="86"/>
      <c r="HK5107" s="86"/>
      <c r="HL5107" s="86"/>
      <c r="HM5107" s="86"/>
      <c r="HN5107" s="86"/>
      <c r="HO5107" s="86"/>
      <c r="HP5107" s="86"/>
      <c r="HQ5107" s="86"/>
      <c r="HR5107" s="86"/>
      <c r="HS5107" s="86"/>
      <c r="HT5107" s="86"/>
      <c r="HU5107" s="86"/>
      <c r="HV5107" s="86"/>
      <c r="HW5107" s="86"/>
      <c r="HX5107" s="86"/>
      <c r="HY5107" s="86"/>
      <c r="HZ5107" s="86"/>
      <c r="IA5107" s="86"/>
      <c r="IB5107" s="86"/>
      <c r="IC5107" s="86"/>
      <c r="ID5107" s="86"/>
      <c r="IE5107" s="86"/>
      <c r="IF5107" s="86"/>
      <c r="IG5107" s="86"/>
      <c r="IH5107" s="86"/>
      <c r="II5107" s="86"/>
      <c r="IJ5107" s="86"/>
      <c r="IK5107" s="86"/>
      <c r="IL5107" s="86"/>
      <c r="IM5107" s="86"/>
      <c r="IN5107" s="86"/>
      <c r="IO5107" s="86"/>
      <c r="IP5107" s="86"/>
      <c r="IQ5107" s="86"/>
      <c r="IR5107" s="86"/>
      <c r="IS5107" s="86"/>
      <c r="IT5107" s="86"/>
      <c r="IU5107" s="86"/>
      <c r="IV5107" s="86"/>
    </row>
    <row r="5108" spans="1:256" s="21" customFormat="1">
      <c r="A5108" s="10"/>
      <c r="B5108" s="8"/>
      <c r="C5108" s="8"/>
      <c r="D5108" s="82"/>
      <c r="E5108" s="266"/>
      <c r="F5108" s="261"/>
      <c r="G5108" s="71"/>
      <c r="H5108" s="72"/>
      <c r="I5108" s="69"/>
      <c r="J5108" s="69"/>
      <c r="K5108" s="69"/>
      <c r="L5108" s="69"/>
      <c r="M5108" s="69"/>
      <c r="N5108" s="69"/>
      <c r="O5108" s="69"/>
      <c r="P5108" s="69"/>
      <c r="Q5108" s="69"/>
      <c r="R5108" s="69"/>
      <c r="S5108" s="69"/>
      <c r="T5108" s="69"/>
      <c r="U5108" s="69"/>
      <c r="V5108" s="69"/>
      <c r="W5108" s="69"/>
      <c r="X5108" s="71"/>
      <c r="Y5108" s="69"/>
      <c r="Z5108" s="73"/>
      <c r="AA5108" s="73"/>
      <c r="AB5108" s="69"/>
      <c r="AC5108" s="69"/>
      <c r="AD5108" s="69"/>
      <c r="AE5108" s="69"/>
      <c r="AF5108" s="69"/>
      <c r="AG5108" s="69"/>
      <c r="AH5108" s="69"/>
      <c r="AI5108" s="69"/>
      <c r="AJ5108" s="69"/>
      <c r="AK5108" s="69"/>
      <c r="AL5108" s="69"/>
      <c r="AM5108" s="69"/>
      <c r="AN5108" s="69"/>
      <c r="AO5108" s="69"/>
      <c r="AP5108" s="70"/>
      <c r="AQ5108" s="70"/>
      <c r="AR5108" s="76"/>
      <c r="AS5108" s="60"/>
      <c r="AT5108" s="60"/>
      <c r="AU5108" s="60"/>
    </row>
    <row r="5109" spans="1:256" s="21" customFormat="1">
      <c r="A5109" s="10"/>
      <c r="B5109" s="8"/>
      <c r="C5109" s="8"/>
      <c r="D5109" s="82"/>
      <c r="E5109" s="33"/>
      <c r="F5109" s="261"/>
      <c r="G5109" s="71"/>
      <c r="H5109" s="283"/>
      <c r="I5109" s="33"/>
      <c r="J5109" s="33"/>
      <c r="K5109" s="33"/>
      <c r="L5109" s="33"/>
      <c r="M5109" s="33"/>
      <c r="N5109" s="33"/>
      <c r="O5109" s="33"/>
      <c r="P5109" s="33"/>
      <c r="Q5109" s="33"/>
      <c r="R5109" s="33"/>
      <c r="S5109" s="33"/>
      <c r="T5109" s="33"/>
      <c r="U5109" s="33"/>
      <c r="V5109" s="33"/>
      <c r="W5109" s="33"/>
      <c r="X5109" s="282"/>
      <c r="Y5109" s="69"/>
      <c r="Z5109" s="284"/>
      <c r="AA5109" s="284"/>
      <c r="AB5109" s="33"/>
      <c r="AC5109" s="33"/>
      <c r="AD5109" s="33"/>
      <c r="AE5109" s="33"/>
      <c r="AF5109" s="33"/>
      <c r="AG5109" s="33"/>
      <c r="AH5109" s="33"/>
      <c r="AI5109" s="33"/>
      <c r="AJ5109" s="33"/>
      <c r="AK5109" s="33"/>
      <c r="AL5109" s="33"/>
      <c r="AM5109" s="33"/>
      <c r="AN5109" s="33"/>
      <c r="AO5109" s="69"/>
      <c r="AP5109" s="70"/>
      <c r="AQ5109" s="70"/>
      <c r="AR5109" s="76"/>
      <c r="AS5109" s="60"/>
      <c r="AT5109" s="60"/>
      <c r="AU5109" s="60"/>
    </row>
    <row r="5110" spans="1:256" s="21" customFormat="1">
      <c r="A5110" s="12"/>
      <c r="B5110" s="9">
        <v>6</v>
      </c>
      <c r="C5110" s="9" t="s">
        <v>19</v>
      </c>
      <c r="D5110" s="81" t="s">
        <v>7</v>
      </c>
      <c r="E5110" s="31">
        <v>0</v>
      </c>
      <c r="F5110" s="31">
        <f t="shared" ref="F5110:V5110" si="553">SUM(F5111:F5112)</f>
        <v>0</v>
      </c>
      <c r="G5110" s="31">
        <f t="shared" si="553"/>
        <v>0</v>
      </c>
      <c r="H5110" s="31">
        <f t="shared" si="553"/>
        <v>0</v>
      </c>
      <c r="I5110" s="31">
        <f t="shared" si="553"/>
        <v>0</v>
      </c>
      <c r="J5110" s="31">
        <f t="shared" si="553"/>
        <v>0</v>
      </c>
      <c r="K5110" s="31">
        <f t="shared" si="553"/>
        <v>0</v>
      </c>
      <c r="L5110" s="31">
        <f t="shared" si="553"/>
        <v>0</v>
      </c>
      <c r="M5110" s="31">
        <f t="shared" si="553"/>
        <v>0</v>
      </c>
      <c r="N5110" s="31">
        <f t="shared" si="553"/>
        <v>0</v>
      </c>
      <c r="O5110" s="31">
        <f t="shared" si="553"/>
        <v>0</v>
      </c>
      <c r="P5110" s="31">
        <f t="shared" si="553"/>
        <v>0</v>
      </c>
      <c r="Q5110" s="31">
        <f t="shared" si="553"/>
        <v>0</v>
      </c>
      <c r="R5110" s="31">
        <f t="shared" si="553"/>
        <v>0</v>
      </c>
      <c r="S5110" s="31">
        <f t="shared" si="553"/>
        <v>0</v>
      </c>
      <c r="T5110" s="31">
        <f t="shared" si="553"/>
        <v>0</v>
      </c>
      <c r="U5110" s="31">
        <f t="shared" si="553"/>
        <v>0</v>
      </c>
      <c r="V5110" s="31">
        <f t="shared" si="553"/>
        <v>0</v>
      </c>
      <c r="W5110" s="31">
        <f>SUM(O5110:V5110)</f>
        <v>0</v>
      </c>
      <c r="X5110" s="31">
        <f>SUM(X5111:X5112)</f>
        <v>0</v>
      </c>
      <c r="Y5110" s="31">
        <f>H5110+I5110+J5110+K5110+L5110+M5110+N5110+W5110+X5110</f>
        <v>0</v>
      </c>
      <c r="Z5110" s="31">
        <f t="shared" ref="Z5110:AK5110" si="554">SUM(Z5111:Z5112)</f>
        <v>0</v>
      </c>
      <c r="AA5110" s="31">
        <f t="shared" si="554"/>
        <v>0</v>
      </c>
      <c r="AB5110" s="31">
        <f t="shared" si="554"/>
        <v>0</v>
      </c>
      <c r="AC5110" s="31">
        <f t="shared" si="554"/>
        <v>0</v>
      </c>
      <c r="AD5110" s="31">
        <f t="shared" si="554"/>
        <v>0</v>
      </c>
      <c r="AE5110" s="31">
        <f t="shared" si="554"/>
        <v>0</v>
      </c>
      <c r="AF5110" s="31">
        <f t="shared" si="554"/>
        <v>0</v>
      </c>
      <c r="AG5110" s="31">
        <f t="shared" si="554"/>
        <v>0</v>
      </c>
      <c r="AH5110" s="31">
        <f t="shared" si="554"/>
        <v>0</v>
      </c>
      <c r="AI5110" s="31">
        <f t="shared" si="554"/>
        <v>0</v>
      </c>
      <c r="AJ5110" s="31">
        <f t="shared" si="554"/>
        <v>0</v>
      </c>
      <c r="AK5110" s="31">
        <f t="shared" si="554"/>
        <v>0</v>
      </c>
      <c r="AL5110" s="31">
        <f>SUM(AD5110:AK5110)</f>
        <v>0</v>
      </c>
      <c r="AM5110" s="31">
        <f>SUM(AM5111:AM5112)</f>
        <v>0</v>
      </c>
      <c r="AN5110" s="31">
        <f>SUM(AN5111:AN5112)</f>
        <v>0</v>
      </c>
      <c r="AO5110" s="31">
        <f>Z5110+AA5110+AB5110+AC5110+AL5110+AM5110+AN5110</f>
        <v>0</v>
      </c>
      <c r="AP5110" s="32">
        <f>E5110+Y5110-AO5110</f>
        <v>0</v>
      </c>
      <c r="AQ5110" s="32"/>
      <c r="AR5110" s="28"/>
      <c r="AS5110" s="29">
        <f>E5110+H5110+I5110+J5110+K5110+L5110+M5110+N5110+W5110+X5110-Z5110-AB5110-AL5110-AC5110-AM5110-AN5110</f>
        <v>0</v>
      </c>
      <c r="AT5110" s="29">
        <f>AP5110-AS5110</f>
        <v>0</v>
      </c>
      <c r="AU5110" s="29">
        <f>E5110</f>
        <v>0</v>
      </c>
      <c r="AV5110" s="86">
        <f>AS5110-AU5110</f>
        <v>0</v>
      </c>
      <c r="AW5110" s="86">
        <f>Y5110-AO5110</f>
        <v>0</v>
      </c>
      <c r="AX5110" s="86">
        <f>AV5110-AW5110</f>
        <v>0</v>
      </c>
      <c r="AY5110" s="86"/>
      <c r="AZ5110" s="398"/>
      <c r="BA5110" s="86"/>
      <c r="BB5110" s="86"/>
      <c r="BC5110" s="86"/>
      <c r="BD5110" s="86"/>
      <c r="BE5110" s="86"/>
      <c r="BF5110" s="86"/>
      <c r="BG5110" s="86"/>
      <c r="BH5110" s="86"/>
      <c r="BI5110" s="86"/>
      <c r="BJ5110" s="86"/>
      <c r="BK5110" s="86"/>
      <c r="BL5110" s="86"/>
      <c r="BM5110" s="86"/>
      <c r="BN5110" s="86"/>
      <c r="BO5110" s="86"/>
      <c r="BP5110" s="86"/>
      <c r="BQ5110" s="86"/>
      <c r="BR5110" s="86"/>
      <c r="BS5110" s="86"/>
      <c r="BT5110" s="86"/>
      <c r="BU5110" s="86"/>
      <c r="BV5110" s="86"/>
      <c r="BW5110" s="86"/>
      <c r="BX5110" s="86"/>
      <c r="BY5110" s="86"/>
      <c r="BZ5110" s="86"/>
      <c r="CA5110" s="86"/>
      <c r="CB5110" s="86"/>
      <c r="CC5110" s="86"/>
      <c r="CD5110" s="86"/>
      <c r="CE5110" s="86"/>
      <c r="CF5110" s="86"/>
      <c r="CG5110" s="86"/>
      <c r="CH5110" s="86"/>
      <c r="CI5110" s="86"/>
      <c r="CJ5110" s="86"/>
      <c r="CK5110" s="86"/>
      <c r="CL5110" s="86"/>
      <c r="CM5110" s="86"/>
      <c r="CN5110" s="86"/>
      <c r="CO5110" s="86"/>
      <c r="CP5110" s="86"/>
      <c r="CQ5110" s="86"/>
      <c r="CR5110" s="86"/>
      <c r="CS5110" s="86"/>
      <c r="CT5110" s="86"/>
      <c r="CU5110" s="86"/>
      <c r="CV5110" s="86"/>
      <c r="CW5110" s="86"/>
      <c r="CX5110" s="86"/>
      <c r="CY5110" s="86"/>
      <c r="CZ5110" s="86"/>
      <c r="DA5110" s="86"/>
      <c r="DB5110" s="86"/>
      <c r="DC5110" s="86"/>
      <c r="DD5110" s="86"/>
      <c r="DE5110" s="86"/>
      <c r="DF5110" s="86"/>
      <c r="DG5110" s="86"/>
      <c r="DH5110" s="86"/>
      <c r="DI5110" s="86"/>
      <c r="DJ5110" s="86"/>
      <c r="DK5110" s="86"/>
      <c r="DL5110" s="86"/>
      <c r="DM5110" s="86"/>
      <c r="DN5110" s="86"/>
      <c r="DO5110" s="86"/>
      <c r="DP5110" s="86"/>
      <c r="DQ5110" s="86"/>
      <c r="DR5110" s="86"/>
      <c r="DS5110" s="86"/>
      <c r="DT5110" s="86"/>
      <c r="DU5110" s="86"/>
      <c r="DV5110" s="86"/>
      <c r="DW5110" s="86"/>
      <c r="DX5110" s="86"/>
      <c r="DY5110" s="86"/>
      <c r="DZ5110" s="86"/>
      <c r="EA5110" s="86"/>
      <c r="EB5110" s="86"/>
      <c r="EC5110" s="86"/>
      <c r="ED5110" s="86"/>
      <c r="EE5110" s="86"/>
      <c r="EF5110" s="86"/>
      <c r="EG5110" s="86"/>
      <c r="EH5110" s="86"/>
      <c r="EI5110" s="86"/>
      <c r="EJ5110" s="86"/>
      <c r="EK5110" s="86"/>
      <c r="EL5110" s="86"/>
      <c r="EM5110" s="86"/>
      <c r="EN5110" s="86"/>
      <c r="EO5110" s="86"/>
      <c r="EP5110" s="86"/>
      <c r="EQ5110" s="86"/>
      <c r="ER5110" s="86"/>
      <c r="ES5110" s="86"/>
      <c r="ET5110" s="86"/>
      <c r="EU5110" s="86"/>
      <c r="EV5110" s="86"/>
      <c r="EW5110" s="86"/>
      <c r="EX5110" s="86"/>
      <c r="EY5110" s="86"/>
      <c r="EZ5110" s="86"/>
      <c r="FA5110" s="86"/>
      <c r="FB5110" s="86"/>
      <c r="FC5110" s="86"/>
      <c r="FD5110" s="86"/>
      <c r="FE5110" s="86"/>
      <c r="FF5110" s="86"/>
      <c r="FG5110" s="86"/>
      <c r="FH5110" s="86"/>
      <c r="FI5110" s="86"/>
      <c r="FJ5110" s="86"/>
      <c r="FK5110" s="86"/>
      <c r="FL5110" s="86"/>
      <c r="FM5110" s="86"/>
      <c r="FN5110" s="86"/>
      <c r="FO5110" s="86"/>
      <c r="FP5110" s="86"/>
      <c r="FQ5110" s="86"/>
      <c r="FR5110" s="86"/>
      <c r="FS5110" s="86"/>
      <c r="FT5110" s="86"/>
      <c r="FU5110" s="86"/>
      <c r="FV5110" s="86"/>
      <c r="FW5110" s="86"/>
      <c r="FX5110" s="86"/>
      <c r="FY5110" s="86"/>
      <c r="FZ5110" s="86"/>
      <c r="GA5110" s="86"/>
      <c r="GB5110" s="86"/>
      <c r="GC5110" s="86"/>
      <c r="GD5110" s="86"/>
      <c r="GE5110" s="86"/>
      <c r="GF5110" s="86"/>
      <c r="GG5110" s="86"/>
      <c r="GH5110" s="86"/>
      <c r="GI5110" s="86"/>
      <c r="GJ5110" s="86"/>
      <c r="GK5110" s="86"/>
      <c r="GL5110" s="86"/>
      <c r="GM5110" s="86"/>
      <c r="GN5110" s="86"/>
      <c r="GO5110" s="86"/>
      <c r="GP5110" s="86"/>
      <c r="GQ5110" s="86"/>
      <c r="GR5110" s="86"/>
      <c r="GS5110" s="86"/>
      <c r="GT5110" s="86"/>
      <c r="GU5110" s="86"/>
      <c r="GV5110" s="86"/>
      <c r="GW5110" s="86"/>
      <c r="GX5110" s="86"/>
      <c r="GY5110" s="86"/>
      <c r="GZ5110" s="86"/>
      <c r="HA5110" s="86"/>
      <c r="HB5110" s="86"/>
      <c r="HC5110" s="86"/>
      <c r="HD5110" s="86"/>
      <c r="HE5110" s="86"/>
      <c r="HF5110" s="86"/>
      <c r="HG5110" s="86"/>
      <c r="HH5110" s="86"/>
      <c r="HI5110" s="86"/>
      <c r="HJ5110" s="86"/>
      <c r="HK5110" s="86"/>
      <c r="HL5110" s="86"/>
      <c r="HM5110" s="86"/>
      <c r="HN5110" s="86"/>
      <c r="HO5110" s="86"/>
      <c r="HP5110" s="86"/>
      <c r="HQ5110" s="86"/>
      <c r="HR5110" s="86"/>
      <c r="HS5110" s="86"/>
      <c r="HT5110" s="86"/>
      <c r="HU5110" s="86"/>
      <c r="HV5110" s="86"/>
      <c r="HW5110" s="86"/>
      <c r="HX5110" s="86"/>
      <c r="HY5110" s="86"/>
      <c r="HZ5110" s="86"/>
      <c r="IA5110" s="86"/>
      <c r="IB5110" s="86"/>
      <c r="IC5110" s="86"/>
      <c r="ID5110" s="86"/>
      <c r="IE5110" s="86"/>
      <c r="IF5110" s="86"/>
      <c r="IG5110" s="86"/>
      <c r="IH5110" s="86"/>
      <c r="II5110" s="86"/>
      <c r="IJ5110" s="86"/>
      <c r="IK5110" s="86"/>
      <c r="IL5110" s="86"/>
      <c r="IM5110" s="86"/>
      <c r="IN5110" s="86"/>
      <c r="IO5110" s="86"/>
      <c r="IP5110" s="86"/>
      <c r="IQ5110" s="86"/>
      <c r="IR5110" s="86"/>
      <c r="IS5110" s="86"/>
      <c r="IT5110" s="86"/>
      <c r="IU5110" s="86"/>
      <c r="IV5110" s="86"/>
    </row>
    <row r="5111" spans="1:256" s="21" customFormat="1">
      <c r="A5111" s="13"/>
      <c r="B5111" s="8"/>
      <c r="C5111" s="8"/>
      <c r="D5111" s="113"/>
      <c r="E5111" s="33"/>
      <c r="F5111" s="34"/>
      <c r="G5111" s="63"/>
      <c r="H5111" s="67"/>
      <c r="I5111" s="34"/>
      <c r="J5111" s="34"/>
      <c r="K5111" s="34"/>
      <c r="L5111" s="34"/>
      <c r="M5111" s="34"/>
      <c r="N5111" s="34"/>
      <c r="O5111" s="34"/>
      <c r="P5111" s="34"/>
      <c r="Q5111" s="34"/>
      <c r="R5111" s="34"/>
      <c r="S5111" s="34"/>
      <c r="T5111" s="34"/>
      <c r="U5111" s="34"/>
      <c r="V5111" s="34"/>
      <c r="W5111" s="34"/>
      <c r="X5111" s="63"/>
      <c r="Y5111" s="34"/>
      <c r="Z5111" s="65"/>
      <c r="AA5111" s="65"/>
      <c r="AB5111" s="34"/>
      <c r="AC5111" s="34"/>
      <c r="AD5111" s="34"/>
      <c r="AE5111" s="34"/>
      <c r="AF5111" s="34"/>
      <c r="AG5111" s="34"/>
      <c r="AH5111" s="34"/>
      <c r="AI5111" s="34"/>
      <c r="AJ5111" s="34"/>
      <c r="AK5111" s="34"/>
      <c r="AL5111" s="34"/>
      <c r="AM5111" s="34"/>
      <c r="AN5111" s="34"/>
      <c r="AO5111" s="34"/>
      <c r="AP5111" s="34"/>
      <c r="AQ5111" s="34"/>
      <c r="AR5111" s="28"/>
      <c r="AS5111" s="29"/>
      <c r="AT5111" s="29"/>
      <c r="AU5111" s="29"/>
      <c r="AV5111" s="402"/>
      <c r="AW5111" s="402"/>
      <c r="AX5111" s="402"/>
      <c r="AY5111" s="402"/>
      <c r="AZ5111" s="402"/>
      <c r="BA5111" s="402"/>
      <c r="BB5111" s="402"/>
      <c r="BC5111" s="402"/>
      <c r="BD5111" s="402"/>
      <c r="BE5111" s="402"/>
      <c r="BF5111" s="402"/>
      <c r="BG5111" s="402"/>
      <c r="BH5111" s="402"/>
      <c r="BI5111" s="402"/>
      <c r="BJ5111" s="402"/>
      <c r="BK5111" s="402"/>
      <c r="BL5111" s="402"/>
      <c r="BM5111" s="402"/>
      <c r="BN5111" s="402"/>
      <c r="BO5111" s="402"/>
      <c r="BP5111" s="402"/>
      <c r="BQ5111" s="402"/>
      <c r="BR5111" s="402"/>
      <c r="BS5111" s="402"/>
      <c r="BT5111" s="402"/>
      <c r="BU5111" s="402"/>
      <c r="BV5111" s="402"/>
      <c r="BW5111" s="402"/>
      <c r="BX5111" s="402"/>
      <c r="BY5111" s="402"/>
      <c r="BZ5111" s="402"/>
      <c r="CA5111" s="402"/>
      <c r="CB5111" s="402"/>
      <c r="CC5111" s="402"/>
      <c r="CD5111" s="402"/>
      <c r="CE5111" s="402"/>
      <c r="CF5111" s="402"/>
      <c r="CG5111" s="402"/>
      <c r="CH5111" s="402"/>
      <c r="CI5111" s="402"/>
      <c r="CJ5111" s="402"/>
      <c r="CK5111" s="402"/>
      <c r="CL5111" s="402"/>
      <c r="CM5111" s="402"/>
      <c r="CN5111" s="402"/>
      <c r="CO5111" s="402"/>
      <c r="CP5111" s="402"/>
      <c r="CQ5111" s="402"/>
      <c r="CR5111" s="402"/>
      <c r="CS5111" s="402"/>
      <c r="CT5111" s="402"/>
      <c r="CU5111" s="402"/>
      <c r="CV5111" s="402"/>
      <c r="CW5111" s="402"/>
      <c r="CX5111" s="402"/>
      <c r="CY5111" s="402"/>
      <c r="CZ5111" s="402"/>
      <c r="DA5111" s="402"/>
      <c r="DB5111" s="402"/>
      <c r="DC5111" s="402"/>
      <c r="DD5111" s="402"/>
      <c r="DE5111" s="402"/>
      <c r="DF5111" s="402"/>
      <c r="DG5111" s="402"/>
      <c r="DH5111" s="402"/>
      <c r="DI5111" s="402"/>
      <c r="DJ5111" s="402"/>
      <c r="DK5111" s="402"/>
      <c r="DL5111" s="402"/>
      <c r="DM5111" s="402"/>
      <c r="DN5111" s="402"/>
      <c r="DO5111" s="402"/>
      <c r="DP5111" s="402"/>
      <c r="DQ5111" s="402"/>
      <c r="DR5111" s="402"/>
      <c r="DS5111" s="402"/>
      <c r="DT5111" s="402"/>
      <c r="DU5111" s="402"/>
      <c r="DV5111" s="402"/>
      <c r="DW5111" s="402"/>
      <c r="DX5111" s="402"/>
      <c r="DY5111" s="402"/>
      <c r="DZ5111" s="402"/>
      <c r="EA5111" s="402"/>
      <c r="EB5111" s="402"/>
      <c r="EC5111" s="402"/>
      <c r="ED5111" s="402"/>
      <c r="EE5111" s="402"/>
      <c r="EF5111" s="402"/>
      <c r="EG5111" s="402"/>
      <c r="EH5111" s="402"/>
      <c r="EI5111" s="402"/>
      <c r="EJ5111" s="402"/>
      <c r="EK5111" s="402"/>
      <c r="EL5111" s="402"/>
      <c r="EM5111" s="402"/>
      <c r="EN5111" s="402"/>
      <c r="EO5111" s="402"/>
      <c r="EP5111" s="402"/>
      <c r="EQ5111" s="402"/>
      <c r="ER5111" s="402"/>
      <c r="ES5111" s="402"/>
      <c r="ET5111" s="402"/>
      <c r="EU5111" s="402"/>
      <c r="EV5111" s="402"/>
      <c r="EW5111" s="402"/>
      <c r="EX5111" s="402"/>
      <c r="EY5111" s="402"/>
      <c r="EZ5111" s="402"/>
      <c r="FA5111" s="402"/>
      <c r="FB5111" s="402"/>
      <c r="FC5111" s="402"/>
      <c r="FD5111" s="402"/>
      <c r="FE5111" s="402"/>
      <c r="FF5111" s="402"/>
      <c r="FG5111" s="402"/>
      <c r="FH5111" s="402"/>
      <c r="FI5111" s="402"/>
      <c r="FJ5111" s="402"/>
      <c r="FK5111" s="402"/>
      <c r="FL5111" s="402"/>
      <c r="FM5111" s="402"/>
      <c r="FN5111" s="402"/>
      <c r="FO5111" s="402"/>
      <c r="FP5111" s="402"/>
      <c r="FQ5111" s="402"/>
      <c r="FR5111" s="402"/>
      <c r="FS5111" s="402"/>
      <c r="FT5111" s="402"/>
      <c r="FU5111" s="402"/>
      <c r="FV5111" s="402"/>
      <c r="FW5111" s="402"/>
      <c r="FX5111" s="402"/>
      <c r="FY5111" s="402"/>
      <c r="FZ5111" s="402"/>
      <c r="GA5111" s="402"/>
      <c r="GB5111" s="402"/>
      <c r="GC5111" s="402"/>
      <c r="GD5111" s="402"/>
      <c r="GE5111" s="402"/>
      <c r="GF5111" s="402"/>
      <c r="GG5111" s="402"/>
      <c r="GH5111" s="402"/>
      <c r="GI5111" s="402"/>
      <c r="GJ5111" s="402"/>
      <c r="GK5111" s="402"/>
      <c r="GL5111" s="402"/>
      <c r="GM5111" s="402"/>
      <c r="GN5111" s="402"/>
      <c r="GO5111" s="402"/>
      <c r="GP5111" s="402"/>
      <c r="GQ5111" s="402"/>
      <c r="GR5111" s="402"/>
      <c r="GS5111" s="402"/>
      <c r="GT5111" s="402"/>
      <c r="GU5111" s="402"/>
      <c r="GV5111" s="402"/>
      <c r="GW5111" s="402"/>
      <c r="GX5111" s="402"/>
      <c r="GY5111" s="402"/>
      <c r="GZ5111" s="402"/>
      <c r="HA5111" s="402"/>
      <c r="HB5111" s="402"/>
      <c r="HC5111" s="402"/>
      <c r="HD5111" s="402"/>
      <c r="HE5111" s="402"/>
      <c r="HF5111" s="402"/>
      <c r="HG5111" s="402"/>
      <c r="HH5111" s="402"/>
      <c r="HI5111" s="402"/>
      <c r="HJ5111" s="402"/>
      <c r="HK5111" s="402"/>
      <c r="HL5111" s="402"/>
      <c r="HM5111" s="402"/>
      <c r="HN5111" s="402"/>
      <c r="HO5111" s="402"/>
      <c r="HP5111" s="402"/>
      <c r="HQ5111" s="402"/>
      <c r="HR5111" s="402"/>
      <c r="HS5111" s="402"/>
      <c r="HT5111" s="402"/>
      <c r="HU5111" s="402"/>
      <c r="HV5111" s="402"/>
      <c r="HW5111" s="402"/>
      <c r="HX5111" s="402"/>
      <c r="HY5111" s="402"/>
      <c r="HZ5111" s="402"/>
      <c r="IA5111" s="402"/>
      <c r="IB5111" s="402"/>
      <c r="IC5111" s="402"/>
      <c r="ID5111" s="402"/>
      <c r="IE5111" s="402"/>
      <c r="IF5111" s="402"/>
      <c r="IG5111" s="402"/>
      <c r="IH5111" s="402"/>
      <c r="II5111" s="402"/>
      <c r="IJ5111" s="402"/>
      <c r="IK5111" s="402"/>
      <c r="IL5111" s="402"/>
      <c r="IM5111" s="402"/>
      <c r="IN5111" s="402"/>
      <c r="IO5111" s="402"/>
      <c r="IP5111" s="402"/>
      <c r="IQ5111" s="402"/>
      <c r="IR5111" s="402"/>
      <c r="IS5111" s="402"/>
      <c r="IT5111" s="402"/>
      <c r="IU5111" s="402"/>
      <c r="IV5111" s="402"/>
    </row>
    <row r="5112" spans="1:256" s="21" customFormat="1">
      <c r="A5112" s="13"/>
      <c r="B5112" s="8"/>
      <c r="C5112" s="8"/>
      <c r="D5112" s="113"/>
      <c r="E5112" s="33"/>
      <c r="F5112" s="34"/>
      <c r="G5112" s="63"/>
      <c r="H5112" s="67"/>
      <c r="I5112" s="34"/>
      <c r="J5112" s="34"/>
      <c r="K5112" s="34"/>
      <c r="L5112" s="34"/>
      <c r="M5112" s="34"/>
      <c r="N5112" s="34"/>
      <c r="O5112" s="34"/>
      <c r="P5112" s="34"/>
      <c r="Q5112" s="34"/>
      <c r="R5112" s="34"/>
      <c r="S5112" s="34"/>
      <c r="T5112" s="34"/>
      <c r="U5112" s="34"/>
      <c r="V5112" s="34"/>
      <c r="W5112" s="34"/>
      <c r="X5112" s="63"/>
      <c r="Y5112" s="34"/>
      <c r="Z5112" s="65"/>
      <c r="AA5112" s="65"/>
      <c r="AB5112" s="34"/>
      <c r="AC5112" s="34"/>
      <c r="AD5112" s="34"/>
      <c r="AE5112" s="34"/>
      <c r="AF5112" s="34"/>
      <c r="AG5112" s="34"/>
      <c r="AH5112" s="34"/>
      <c r="AI5112" s="34"/>
      <c r="AJ5112" s="34"/>
      <c r="AK5112" s="34"/>
      <c r="AL5112" s="34"/>
      <c r="AM5112" s="34"/>
      <c r="AN5112" s="34"/>
      <c r="AO5112" s="34"/>
      <c r="AP5112" s="34"/>
      <c r="AQ5112" s="34"/>
      <c r="AR5112" s="28"/>
      <c r="AS5112" s="29"/>
      <c r="AT5112" s="29"/>
      <c r="AU5112" s="29"/>
      <c r="AV5112" s="402"/>
      <c r="AW5112" s="402"/>
      <c r="AX5112" s="402"/>
      <c r="AY5112" s="402"/>
      <c r="AZ5112" s="402"/>
      <c r="BA5112" s="402"/>
      <c r="BB5112" s="402"/>
      <c r="BC5112" s="402"/>
      <c r="BD5112" s="402"/>
      <c r="BE5112" s="402"/>
      <c r="BF5112" s="402"/>
      <c r="BG5112" s="402"/>
      <c r="BH5112" s="402"/>
      <c r="BI5112" s="402"/>
      <c r="BJ5112" s="402"/>
      <c r="BK5112" s="402"/>
      <c r="BL5112" s="402"/>
      <c r="BM5112" s="402"/>
      <c r="BN5112" s="402"/>
      <c r="BO5112" s="402"/>
      <c r="BP5112" s="402"/>
      <c r="BQ5112" s="402"/>
      <c r="BR5112" s="402"/>
      <c r="BS5112" s="402"/>
      <c r="BT5112" s="402"/>
      <c r="BU5112" s="402"/>
      <c r="BV5112" s="402"/>
      <c r="BW5112" s="402"/>
      <c r="BX5112" s="402"/>
      <c r="BY5112" s="402"/>
      <c r="BZ5112" s="402"/>
      <c r="CA5112" s="402"/>
      <c r="CB5112" s="402"/>
      <c r="CC5112" s="402"/>
      <c r="CD5112" s="402"/>
      <c r="CE5112" s="402"/>
      <c r="CF5112" s="402"/>
      <c r="CG5112" s="402"/>
      <c r="CH5112" s="402"/>
      <c r="CI5112" s="402"/>
      <c r="CJ5112" s="402"/>
      <c r="CK5112" s="402"/>
      <c r="CL5112" s="402"/>
      <c r="CM5112" s="402"/>
      <c r="CN5112" s="402"/>
      <c r="CO5112" s="402"/>
      <c r="CP5112" s="402"/>
      <c r="CQ5112" s="402"/>
      <c r="CR5112" s="402"/>
      <c r="CS5112" s="402"/>
      <c r="CT5112" s="402"/>
      <c r="CU5112" s="402"/>
      <c r="CV5112" s="402"/>
      <c r="CW5112" s="402"/>
      <c r="CX5112" s="402"/>
      <c r="CY5112" s="402"/>
      <c r="CZ5112" s="402"/>
      <c r="DA5112" s="402"/>
      <c r="DB5112" s="402"/>
      <c r="DC5112" s="402"/>
      <c r="DD5112" s="402"/>
      <c r="DE5112" s="402"/>
      <c r="DF5112" s="402"/>
      <c r="DG5112" s="402"/>
      <c r="DH5112" s="402"/>
      <c r="DI5112" s="402"/>
      <c r="DJ5112" s="402"/>
      <c r="DK5112" s="402"/>
      <c r="DL5112" s="402"/>
      <c r="DM5112" s="402"/>
      <c r="DN5112" s="402"/>
      <c r="DO5112" s="402"/>
      <c r="DP5112" s="402"/>
      <c r="DQ5112" s="402"/>
      <c r="DR5112" s="402"/>
      <c r="DS5112" s="402"/>
      <c r="DT5112" s="402"/>
      <c r="DU5112" s="402"/>
      <c r="DV5112" s="402"/>
      <c r="DW5112" s="402"/>
      <c r="DX5112" s="402"/>
      <c r="DY5112" s="402"/>
      <c r="DZ5112" s="402"/>
      <c r="EA5112" s="402"/>
      <c r="EB5112" s="402"/>
      <c r="EC5112" s="402"/>
      <c r="ED5112" s="402"/>
      <c r="EE5112" s="402"/>
      <c r="EF5112" s="402"/>
      <c r="EG5112" s="402"/>
      <c r="EH5112" s="402"/>
      <c r="EI5112" s="402"/>
      <c r="EJ5112" s="402"/>
      <c r="EK5112" s="402"/>
      <c r="EL5112" s="402"/>
      <c r="EM5112" s="402"/>
      <c r="EN5112" s="402"/>
      <c r="EO5112" s="402"/>
      <c r="EP5112" s="402"/>
      <c r="EQ5112" s="402"/>
      <c r="ER5112" s="402"/>
      <c r="ES5112" s="402"/>
      <c r="ET5112" s="402"/>
      <c r="EU5112" s="402"/>
      <c r="EV5112" s="402"/>
      <c r="EW5112" s="402"/>
      <c r="EX5112" s="402"/>
      <c r="EY5112" s="402"/>
      <c r="EZ5112" s="402"/>
      <c r="FA5112" s="402"/>
      <c r="FB5112" s="402"/>
      <c r="FC5112" s="402"/>
      <c r="FD5112" s="402"/>
      <c r="FE5112" s="402"/>
      <c r="FF5112" s="402"/>
      <c r="FG5112" s="402"/>
      <c r="FH5112" s="402"/>
      <c r="FI5112" s="402"/>
      <c r="FJ5112" s="402"/>
      <c r="FK5112" s="402"/>
      <c r="FL5112" s="402"/>
      <c r="FM5112" s="402"/>
      <c r="FN5112" s="402"/>
      <c r="FO5112" s="402"/>
      <c r="FP5112" s="402"/>
      <c r="FQ5112" s="402"/>
      <c r="FR5112" s="402"/>
      <c r="FS5112" s="402"/>
      <c r="FT5112" s="402"/>
      <c r="FU5112" s="402"/>
      <c r="FV5112" s="402"/>
      <c r="FW5112" s="402"/>
      <c r="FX5112" s="402"/>
      <c r="FY5112" s="402"/>
      <c r="FZ5112" s="402"/>
      <c r="GA5112" s="402"/>
      <c r="GB5112" s="402"/>
      <c r="GC5112" s="402"/>
      <c r="GD5112" s="402"/>
      <c r="GE5112" s="402"/>
      <c r="GF5112" s="402"/>
      <c r="GG5112" s="402"/>
      <c r="GH5112" s="402"/>
      <c r="GI5112" s="402"/>
      <c r="GJ5112" s="402"/>
      <c r="GK5112" s="402"/>
      <c r="GL5112" s="402"/>
      <c r="GM5112" s="402"/>
      <c r="GN5112" s="402"/>
      <c r="GO5112" s="402"/>
      <c r="GP5112" s="402"/>
      <c r="GQ5112" s="402"/>
      <c r="GR5112" s="402"/>
      <c r="GS5112" s="402"/>
      <c r="GT5112" s="402"/>
      <c r="GU5112" s="402"/>
      <c r="GV5112" s="402"/>
      <c r="GW5112" s="402"/>
      <c r="GX5112" s="402"/>
      <c r="GY5112" s="402"/>
      <c r="GZ5112" s="402"/>
      <c r="HA5112" s="402"/>
      <c r="HB5112" s="402"/>
      <c r="HC5112" s="402"/>
      <c r="HD5112" s="402"/>
      <c r="HE5112" s="402"/>
      <c r="HF5112" s="402"/>
      <c r="HG5112" s="402"/>
      <c r="HH5112" s="402"/>
      <c r="HI5112" s="402"/>
      <c r="HJ5112" s="402"/>
      <c r="HK5112" s="402"/>
      <c r="HL5112" s="402"/>
      <c r="HM5112" s="402"/>
      <c r="HN5112" s="402"/>
      <c r="HO5112" s="402"/>
      <c r="HP5112" s="402"/>
      <c r="HQ5112" s="402"/>
      <c r="HR5112" s="402"/>
      <c r="HS5112" s="402"/>
      <c r="HT5112" s="402"/>
      <c r="HU5112" s="402"/>
      <c r="HV5112" s="402"/>
      <c r="HW5112" s="402"/>
      <c r="HX5112" s="402"/>
      <c r="HY5112" s="402"/>
      <c r="HZ5112" s="402"/>
      <c r="IA5112" s="402"/>
      <c r="IB5112" s="402"/>
      <c r="IC5112" s="402"/>
      <c r="ID5112" s="402"/>
      <c r="IE5112" s="402"/>
      <c r="IF5112" s="402"/>
      <c r="IG5112" s="402"/>
      <c r="IH5112" s="402"/>
      <c r="II5112" s="402"/>
      <c r="IJ5112" s="402"/>
      <c r="IK5112" s="402"/>
      <c r="IL5112" s="402"/>
      <c r="IM5112" s="402"/>
      <c r="IN5112" s="402"/>
      <c r="IO5112" s="402"/>
      <c r="IP5112" s="402"/>
      <c r="IQ5112" s="402"/>
      <c r="IR5112" s="402"/>
      <c r="IS5112" s="402"/>
      <c r="IT5112" s="402"/>
      <c r="IU5112" s="402"/>
      <c r="IV5112" s="402"/>
    </row>
    <row r="5113" spans="1:256" s="21" customFormat="1">
      <c r="A5113" s="14"/>
      <c r="B5113" s="11">
        <v>7</v>
      </c>
      <c r="C5113" s="11"/>
      <c r="D5113" s="85" t="s">
        <v>8</v>
      </c>
      <c r="E5113" s="31">
        <v>38312000</v>
      </c>
      <c r="F5113" s="31">
        <f t="shared" ref="F5113:V5113" si="555">SUM(F5114:F5116)</f>
        <v>0</v>
      </c>
      <c r="G5113" s="31">
        <f t="shared" si="555"/>
        <v>0</v>
      </c>
      <c r="H5113" s="31">
        <f t="shared" si="555"/>
        <v>0</v>
      </c>
      <c r="I5113" s="31">
        <f t="shared" si="555"/>
        <v>0</v>
      </c>
      <c r="J5113" s="31">
        <f t="shared" si="555"/>
        <v>0</v>
      </c>
      <c r="K5113" s="31">
        <f t="shared" si="555"/>
        <v>0</v>
      </c>
      <c r="L5113" s="31">
        <f t="shared" si="555"/>
        <v>0</v>
      </c>
      <c r="M5113" s="31">
        <f t="shared" si="555"/>
        <v>0</v>
      </c>
      <c r="N5113" s="31">
        <f t="shared" si="555"/>
        <v>0</v>
      </c>
      <c r="O5113" s="31">
        <f t="shared" si="555"/>
        <v>0</v>
      </c>
      <c r="P5113" s="31">
        <f t="shared" si="555"/>
        <v>0</v>
      </c>
      <c r="Q5113" s="31">
        <f t="shared" si="555"/>
        <v>0</v>
      </c>
      <c r="R5113" s="31">
        <f t="shared" si="555"/>
        <v>0</v>
      </c>
      <c r="S5113" s="31">
        <f t="shared" si="555"/>
        <v>0</v>
      </c>
      <c r="T5113" s="31">
        <f t="shared" si="555"/>
        <v>0</v>
      </c>
      <c r="U5113" s="31">
        <f t="shared" si="555"/>
        <v>0</v>
      </c>
      <c r="V5113" s="31">
        <f t="shared" si="555"/>
        <v>0</v>
      </c>
      <c r="W5113" s="31">
        <f>SUM(O5113:V5113)</f>
        <v>0</v>
      </c>
      <c r="X5113" s="31">
        <f>SUM(X5114:X5116)</f>
        <v>0</v>
      </c>
      <c r="Y5113" s="31">
        <f>H5113+I5113+J5113+K5113+L5113+M5113+N5113+W5113+X5113</f>
        <v>0</v>
      </c>
      <c r="Z5113" s="31">
        <f t="shared" ref="Z5113:AK5113" si="556">SUM(Z5114:Z5116)</f>
        <v>0</v>
      </c>
      <c r="AA5113" s="31">
        <f t="shared" si="556"/>
        <v>0</v>
      </c>
      <c r="AB5113" s="31">
        <f t="shared" si="556"/>
        <v>0</v>
      </c>
      <c r="AC5113" s="31">
        <f t="shared" si="556"/>
        <v>0</v>
      </c>
      <c r="AD5113" s="31">
        <f t="shared" si="556"/>
        <v>0</v>
      </c>
      <c r="AE5113" s="31">
        <f t="shared" si="556"/>
        <v>0</v>
      </c>
      <c r="AF5113" s="31">
        <f t="shared" si="556"/>
        <v>0</v>
      </c>
      <c r="AG5113" s="31">
        <f t="shared" si="556"/>
        <v>0</v>
      </c>
      <c r="AH5113" s="31">
        <f t="shared" si="556"/>
        <v>0</v>
      </c>
      <c r="AI5113" s="31">
        <f t="shared" si="556"/>
        <v>0</v>
      </c>
      <c r="AJ5113" s="31">
        <f t="shared" si="556"/>
        <v>0</v>
      </c>
      <c r="AK5113" s="31">
        <f t="shared" si="556"/>
        <v>0</v>
      </c>
      <c r="AL5113" s="31">
        <f>SUM(AD5113:AK5113)</f>
        <v>0</v>
      </c>
      <c r="AM5113" s="31">
        <f>SUM(AM5114:AM5116)</f>
        <v>0</v>
      </c>
      <c r="AN5113" s="31">
        <f>SUM(AN5114:AN5116)</f>
        <v>0</v>
      </c>
      <c r="AO5113" s="31">
        <f>Z5113+AA5113+AB5113+AC5113+AL5113+AM5113+AN5113</f>
        <v>0</v>
      </c>
      <c r="AP5113" s="32">
        <f>E5113+Y5113-AO5113</f>
        <v>38312000</v>
      </c>
      <c r="AQ5113" s="32"/>
      <c r="AR5113" s="28"/>
      <c r="AS5113" s="29">
        <f>E5113+H5113+I5113+J5113+K5113+L5113+M5113+N5113+W5113+X5113-Z5113-AB5113-AL5113-AC5113-AM5113-AN5113</f>
        <v>38312000</v>
      </c>
      <c r="AT5113" s="29">
        <f>AP5113-AS5113</f>
        <v>0</v>
      </c>
      <c r="AU5113" s="29">
        <f>E5113</f>
        <v>38312000</v>
      </c>
      <c r="AV5113" s="86">
        <f>AS5113-AU5113</f>
        <v>0</v>
      </c>
      <c r="AW5113" s="86">
        <f>Y5113-AO5113</f>
        <v>0</v>
      </c>
      <c r="AX5113" s="86">
        <f>AV5113-AW5113</f>
        <v>0</v>
      </c>
      <c r="AZ5113" s="398"/>
    </row>
    <row r="5114" spans="1:256" s="21" customFormat="1">
      <c r="A5114" s="10"/>
      <c r="B5114" s="8"/>
      <c r="C5114" s="8"/>
      <c r="D5114" s="82"/>
      <c r="E5114" s="33"/>
      <c r="F5114" s="33"/>
      <c r="G5114" s="282"/>
      <c r="H5114" s="283"/>
      <c r="I5114" s="33"/>
      <c r="J5114" s="33"/>
      <c r="K5114" s="33"/>
      <c r="L5114" s="33"/>
      <c r="M5114" s="33"/>
      <c r="N5114" s="33"/>
      <c r="O5114" s="33"/>
      <c r="P5114" s="33"/>
      <c r="Q5114" s="33"/>
      <c r="R5114" s="33"/>
      <c r="S5114" s="33"/>
      <c r="T5114" s="33"/>
      <c r="U5114" s="33"/>
      <c r="V5114" s="33"/>
      <c r="W5114" s="33"/>
      <c r="X5114" s="282"/>
      <c r="Y5114" s="33"/>
      <c r="Z5114" s="284"/>
      <c r="AA5114" s="284"/>
      <c r="AB5114" s="33"/>
      <c r="AC5114" s="33"/>
      <c r="AD5114" s="33"/>
      <c r="AE5114" s="33"/>
      <c r="AF5114" s="33"/>
      <c r="AG5114" s="33"/>
      <c r="AH5114" s="33"/>
      <c r="AI5114" s="33"/>
      <c r="AJ5114" s="33"/>
      <c r="AK5114" s="33"/>
      <c r="AL5114" s="33"/>
      <c r="AM5114" s="33"/>
      <c r="AN5114" s="33"/>
      <c r="AO5114" s="33"/>
      <c r="AP5114" s="34"/>
      <c r="AQ5114" s="70"/>
      <c r="AR5114" s="76"/>
      <c r="AS5114" s="60"/>
      <c r="AT5114" s="60"/>
      <c r="AU5114" s="60"/>
    </row>
    <row r="5115" spans="1:256" s="21" customFormat="1">
      <c r="A5115" s="10"/>
      <c r="B5115" s="8"/>
      <c r="C5115" s="8"/>
      <c r="D5115" s="82"/>
      <c r="E5115" s="33"/>
      <c r="F5115" s="33"/>
      <c r="G5115" s="282"/>
      <c r="H5115" s="283"/>
      <c r="I5115" s="33"/>
      <c r="J5115" s="33"/>
      <c r="K5115" s="33"/>
      <c r="L5115" s="33"/>
      <c r="M5115" s="33"/>
      <c r="N5115" s="33"/>
      <c r="O5115" s="33"/>
      <c r="P5115" s="33"/>
      <c r="Q5115" s="33"/>
      <c r="R5115" s="33"/>
      <c r="S5115" s="33"/>
      <c r="T5115" s="33"/>
      <c r="U5115" s="33"/>
      <c r="V5115" s="33"/>
      <c r="W5115" s="33"/>
      <c r="X5115" s="282"/>
      <c r="Y5115" s="33"/>
      <c r="Z5115" s="284"/>
      <c r="AA5115" s="284"/>
      <c r="AB5115" s="33"/>
      <c r="AC5115" s="33"/>
      <c r="AD5115" s="33"/>
      <c r="AE5115" s="33"/>
      <c r="AF5115" s="33"/>
      <c r="AG5115" s="33"/>
      <c r="AH5115" s="33"/>
      <c r="AI5115" s="33"/>
      <c r="AJ5115" s="33"/>
      <c r="AK5115" s="33"/>
      <c r="AL5115" s="33"/>
      <c r="AM5115" s="33"/>
      <c r="AN5115" s="33"/>
      <c r="AO5115" s="33"/>
      <c r="AP5115" s="34"/>
      <c r="AQ5115" s="70"/>
      <c r="AR5115" s="76"/>
      <c r="AS5115" s="60"/>
      <c r="AT5115" s="60"/>
      <c r="AU5115" s="60"/>
    </row>
    <row r="5116" spans="1:256" s="21" customFormat="1">
      <c r="A5116" s="10"/>
      <c r="B5116" s="8"/>
      <c r="C5116" s="8"/>
      <c r="D5116" s="82"/>
      <c r="E5116" s="33"/>
      <c r="F5116" s="33"/>
      <c r="G5116" s="282"/>
      <c r="H5116" s="283"/>
      <c r="I5116" s="33"/>
      <c r="J5116" s="33"/>
      <c r="K5116" s="33"/>
      <c r="L5116" s="33"/>
      <c r="M5116" s="33"/>
      <c r="N5116" s="33"/>
      <c r="O5116" s="33"/>
      <c r="P5116" s="33"/>
      <c r="Q5116" s="33"/>
      <c r="R5116" s="33"/>
      <c r="S5116" s="33"/>
      <c r="T5116" s="33"/>
      <c r="U5116" s="33"/>
      <c r="V5116" s="33"/>
      <c r="W5116" s="33"/>
      <c r="X5116" s="282"/>
      <c r="Y5116" s="33"/>
      <c r="Z5116" s="284"/>
      <c r="AA5116" s="284"/>
      <c r="AB5116" s="33"/>
      <c r="AC5116" s="33"/>
      <c r="AD5116" s="33"/>
      <c r="AE5116" s="33"/>
      <c r="AF5116" s="33"/>
      <c r="AG5116" s="33"/>
      <c r="AH5116" s="33"/>
      <c r="AI5116" s="33"/>
      <c r="AJ5116" s="33"/>
      <c r="AK5116" s="33"/>
      <c r="AL5116" s="33"/>
      <c r="AM5116" s="33"/>
      <c r="AN5116" s="33"/>
      <c r="AO5116" s="33"/>
      <c r="AP5116" s="34"/>
      <c r="AQ5116" s="70"/>
      <c r="AR5116" s="76"/>
      <c r="AS5116" s="60"/>
      <c r="AT5116" s="60"/>
      <c r="AU5116" s="60"/>
    </row>
    <row r="5117" spans="1:256" s="21" customFormat="1">
      <c r="A5117" s="14"/>
      <c r="B5117" s="11">
        <v>8</v>
      </c>
      <c r="C5117" s="11"/>
      <c r="D5117" s="77" t="s">
        <v>39</v>
      </c>
      <c r="E5117" s="31">
        <v>14585000</v>
      </c>
      <c r="F5117" s="31">
        <f t="shared" ref="F5117:V5117" si="557">SUM(F5118:F5124)</f>
        <v>0</v>
      </c>
      <c r="G5117" s="31">
        <f t="shared" si="557"/>
        <v>0</v>
      </c>
      <c r="H5117" s="31">
        <f t="shared" si="557"/>
        <v>0</v>
      </c>
      <c r="I5117" s="31">
        <f t="shared" si="557"/>
        <v>0</v>
      </c>
      <c r="J5117" s="31">
        <f t="shared" si="557"/>
        <v>0</v>
      </c>
      <c r="K5117" s="31">
        <f t="shared" si="557"/>
        <v>0</v>
      </c>
      <c r="L5117" s="31">
        <f t="shared" si="557"/>
        <v>0</v>
      </c>
      <c r="M5117" s="31">
        <f t="shared" si="557"/>
        <v>0</v>
      </c>
      <c r="N5117" s="31">
        <f t="shared" si="557"/>
        <v>0</v>
      </c>
      <c r="O5117" s="31">
        <f t="shared" si="557"/>
        <v>0</v>
      </c>
      <c r="P5117" s="31">
        <f t="shared" si="557"/>
        <v>0</v>
      </c>
      <c r="Q5117" s="31">
        <f t="shared" si="557"/>
        <v>0</v>
      </c>
      <c r="R5117" s="31">
        <f t="shared" si="557"/>
        <v>0</v>
      </c>
      <c r="S5117" s="31">
        <f t="shared" si="557"/>
        <v>0</v>
      </c>
      <c r="T5117" s="31">
        <f t="shared" si="557"/>
        <v>0</v>
      </c>
      <c r="U5117" s="31">
        <f t="shared" si="557"/>
        <v>0</v>
      </c>
      <c r="V5117" s="31">
        <f t="shared" si="557"/>
        <v>0</v>
      </c>
      <c r="W5117" s="31">
        <f>SUM(O5117:V5117)</f>
        <v>0</v>
      </c>
      <c r="X5117" s="31">
        <f>SUM(X5118:X5124)</f>
        <v>0</v>
      </c>
      <c r="Y5117" s="31">
        <f>H5117+I5117+J5117+K5117+L5117+M5117+N5117+W5117+X5117</f>
        <v>0</v>
      </c>
      <c r="Z5117" s="31">
        <f t="shared" ref="Z5117:AK5117" si="558">SUM(Z5118:Z5124)</f>
        <v>0</v>
      </c>
      <c r="AA5117" s="31">
        <f t="shared" si="558"/>
        <v>0</v>
      </c>
      <c r="AB5117" s="31">
        <f t="shared" si="558"/>
        <v>0</v>
      </c>
      <c r="AC5117" s="31">
        <f t="shared" si="558"/>
        <v>0</v>
      </c>
      <c r="AD5117" s="31">
        <f t="shared" si="558"/>
        <v>0</v>
      </c>
      <c r="AE5117" s="31">
        <f t="shared" si="558"/>
        <v>0</v>
      </c>
      <c r="AF5117" s="31">
        <f t="shared" si="558"/>
        <v>0</v>
      </c>
      <c r="AG5117" s="31">
        <f t="shared" si="558"/>
        <v>0</v>
      </c>
      <c r="AH5117" s="31">
        <f t="shared" si="558"/>
        <v>0</v>
      </c>
      <c r="AI5117" s="31">
        <f t="shared" si="558"/>
        <v>0</v>
      </c>
      <c r="AJ5117" s="31">
        <f t="shared" si="558"/>
        <v>0</v>
      </c>
      <c r="AK5117" s="31">
        <f t="shared" si="558"/>
        <v>0</v>
      </c>
      <c r="AL5117" s="31">
        <f>SUM(AD5117:AK5117)</f>
        <v>0</v>
      </c>
      <c r="AM5117" s="31">
        <f>SUM(AM5118:AM5124)</f>
        <v>0</v>
      </c>
      <c r="AN5117" s="31">
        <f>SUM(AN5118:AN5124)</f>
        <v>0</v>
      </c>
      <c r="AO5117" s="31">
        <f>Z5117+AA5117+AB5117+AC5117+AL5117+AM5117+AN5117</f>
        <v>0</v>
      </c>
      <c r="AP5117" s="32">
        <f>E5117+Y5117-AO5117</f>
        <v>14585000</v>
      </c>
      <c r="AQ5117" s="32"/>
      <c r="AR5117" s="28"/>
      <c r="AS5117" s="29">
        <f>E5117+H5117+I5117+J5117+K5117+L5117+M5117+N5117+W5117+X5117-Z5117-AB5117-AL5117-AC5117-AM5117-AN5117</f>
        <v>14585000</v>
      </c>
      <c r="AT5117" s="29">
        <f>AP5117-AS5117</f>
        <v>0</v>
      </c>
      <c r="AU5117" s="29">
        <f>E5117</f>
        <v>14585000</v>
      </c>
      <c r="AV5117" s="86">
        <f>AS5117-AU5117</f>
        <v>0</v>
      </c>
      <c r="AW5117" s="86">
        <f>Y5117-AO5117</f>
        <v>0</v>
      </c>
      <c r="AX5117" s="86">
        <f>AV5117-AW5117</f>
        <v>0</v>
      </c>
      <c r="AZ5117" s="398"/>
    </row>
    <row r="5118" spans="1:256" s="21" customFormat="1">
      <c r="A5118" s="10"/>
      <c r="B5118" s="245"/>
      <c r="C5118" s="245"/>
      <c r="D5118" s="78"/>
      <c r="E5118" s="33"/>
      <c r="F5118" s="33"/>
      <c r="G5118" s="282"/>
      <c r="H5118" s="283"/>
      <c r="I5118" s="33"/>
      <c r="J5118" s="33"/>
      <c r="K5118" s="33"/>
      <c r="L5118" s="33"/>
      <c r="M5118" s="33"/>
      <c r="N5118" s="33"/>
      <c r="O5118" s="33"/>
      <c r="P5118" s="33"/>
      <c r="Q5118" s="33"/>
      <c r="R5118" s="33"/>
      <c r="S5118" s="33"/>
      <c r="T5118" s="33"/>
      <c r="U5118" s="33"/>
      <c r="V5118" s="33"/>
      <c r="W5118" s="33"/>
      <c r="X5118" s="282"/>
      <c r="Y5118" s="33"/>
      <c r="Z5118" s="284"/>
      <c r="AA5118" s="284"/>
      <c r="AB5118" s="33"/>
      <c r="AC5118" s="33"/>
      <c r="AD5118" s="33"/>
      <c r="AE5118" s="33"/>
      <c r="AF5118" s="33"/>
      <c r="AG5118" s="33"/>
      <c r="AH5118" s="33"/>
      <c r="AI5118" s="33"/>
      <c r="AJ5118" s="33"/>
      <c r="AK5118" s="33"/>
      <c r="AL5118" s="33"/>
      <c r="AM5118" s="33"/>
      <c r="AN5118" s="33"/>
      <c r="AO5118" s="33"/>
      <c r="AP5118" s="34"/>
      <c r="AQ5118" s="70"/>
      <c r="AR5118" s="76"/>
      <c r="AS5118" s="60"/>
      <c r="AT5118" s="60"/>
      <c r="AU5118" s="60"/>
    </row>
    <row r="5119" spans="1:256" s="21" customFormat="1">
      <c r="A5119" s="10"/>
      <c r="B5119" s="245"/>
      <c r="C5119" s="245"/>
      <c r="D5119" s="78"/>
      <c r="E5119" s="33"/>
      <c r="F5119" s="33"/>
      <c r="G5119" s="282"/>
      <c r="H5119" s="283"/>
      <c r="I5119" s="33"/>
      <c r="J5119" s="33"/>
      <c r="K5119" s="33"/>
      <c r="L5119" s="33"/>
      <c r="M5119" s="33"/>
      <c r="N5119" s="33"/>
      <c r="O5119" s="33"/>
      <c r="P5119" s="33"/>
      <c r="Q5119" s="33"/>
      <c r="R5119" s="33"/>
      <c r="S5119" s="33"/>
      <c r="T5119" s="33"/>
      <c r="U5119" s="33"/>
      <c r="V5119" s="33"/>
      <c r="W5119" s="33"/>
      <c r="X5119" s="282"/>
      <c r="Y5119" s="33"/>
      <c r="Z5119" s="284"/>
      <c r="AA5119" s="284"/>
      <c r="AB5119" s="33"/>
      <c r="AC5119" s="33"/>
      <c r="AD5119" s="33"/>
      <c r="AE5119" s="33"/>
      <c r="AF5119" s="33"/>
      <c r="AG5119" s="33"/>
      <c r="AH5119" s="33"/>
      <c r="AI5119" s="33"/>
      <c r="AJ5119" s="33"/>
      <c r="AK5119" s="33"/>
      <c r="AL5119" s="33"/>
      <c r="AM5119" s="33"/>
      <c r="AN5119" s="33"/>
      <c r="AO5119" s="33"/>
      <c r="AP5119" s="34"/>
      <c r="AQ5119" s="70"/>
      <c r="AR5119" s="76"/>
      <c r="AS5119" s="60"/>
      <c r="AT5119" s="60"/>
      <c r="AU5119" s="60"/>
    </row>
    <row r="5120" spans="1:256" s="21" customFormat="1">
      <c r="A5120" s="10"/>
      <c r="B5120" s="245"/>
      <c r="C5120" s="245"/>
      <c r="D5120" s="78"/>
      <c r="E5120" s="33"/>
      <c r="F5120" s="33"/>
      <c r="G5120" s="282"/>
      <c r="H5120" s="283"/>
      <c r="I5120" s="33"/>
      <c r="J5120" s="33"/>
      <c r="K5120" s="33"/>
      <c r="L5120" s="33"/>
      <c r="M5120" s="33"/>
      <c r="N5120" s="33"/>
      <c r="O5120" s="33"/>
      <c r="P5120" s="33"/>
      <c r="Q5120" s="33"/>
      <c r="R5120" s="33"/>
      <c r="S5120" s="33"/>
      <c r="T5120" s="33"/>
      <c r="U5120" s="33"/>
      <c r="V5120" s="33"/>
      <c r="W5120" s="33"/>
      <c r="X5120" s="282"/>
      <c r="Y5120" s="33"/>
      <c r="Z5120" s="284"/>
      <c r="AA5120" s="284"/>
      <c r="AB5120" s="33"/>
      <c r="AC5120" s="33"/>
      <c r="AD5120" s="33"/>
      <c r="AE5120" s="33"/>
      <c r="AF5120" s="33"/>
      <c r="AG5120" s="33"/>
      <c r="AH5120" s="33"/>
      <c r="AI5120" s="33"/>
      <c r="AJ5120" s="33"/>
      <c r="AK5120" s="33"/>
      <c r="AL5120" s="33"/>
      <c r="AM5120" s="33"/>
      <c r="AN5120" s="33"/>
      <c r="AO5120" s="33"/>
      <c r="AP5120" s="34"/>
      <c r="AQ5120" s="70"/>
      <c r="AR5120" s="76"/>
      <c r="AS5120" s="60"/>
      <c r="AT5120" s="60"/>
      <c r="AU5120" s="60"/>
    </row>
    <row r="5121" spans="1:256" s="21" customFormat="1">
      <c r="A5121" s="10"/>
      <c r="B5121" s="245"/>
      <c r="C5121" s="245"/>
      <c r="D5121" s="78"/>
      <c r="E5121" s="33"/>
      <c r="F5121" s="33"/>
      <c r="G5121" s="282"/>
      <c r="H5121" s="283"/>
      <c r="I5121" s="33"/>
      <c r="J5121" s="33"/>
      <c r="K5121" s="33"/>
      <c r="L5121" s="33"/>
      <c r="M5121" s="33"/>
      <c r="N5121" s="33"/>
      <c r="O5121" s="33"/>
      <c r="P5121" s="33"/>
      <c r="Q5121" s="33"/>
      <c r="R5121" s="33"/>
      <c r="S5121" s="33"/>
      <c r="T5121" s="33"/>
      <c r="U5121" s="33"/>
      <c r="V5121" s="33"/>
      <c r="W5121" s="33"/>
      <c r="X5121" s="282"/>
      <c r="Y5121" s="33"/>
      <c r="Z5121" s="284"/>
      <c r="AA5121" s="284"/>
      <c r="AB5121" s="33"/>
      <c r="AC5121" s="33"/>
      <c r="AD5121" s="33"/>
      <c r="AE5121" s="33"/>
      <c r="AF5121" s="33"/>
      <c r="AG5121" s="33"/>
      <c r="AH5121" s="33"/>
      <c r="AI5121" s="33"/>
      <c r="AJ5121" s="33"/>
      <c r="AK5121" s="33"/>
      <c r="AL5121" s="33"/>
      <c r="AM5121" s="33"/>
      <c r="AN5121" s="33"/>
      <c r="AO5121" s="33"/>
      <c r="AP5121" s="34"/>
      <c r="AQ5121" s="70"/>
      <c r="AR5121" s="76"/>
      <c r="AS5121" s="60"/>
      <c r="AT5121" s="60"/>
      <c r="AU5121" s="60"/>
    </row>
    <row r="5122" spans="1:256" s="21" customFormat="1">
      <c r="A5122" s="10"/>
      <c r="B5122" s="245"/>
      <c r="C5122" s="245"/>
      <c r="D5122" s="78"/>
      <c r="E5122" s="33"/>
      <c r="F5122" s="33"/>
      <c r="G5122" s="282"/>
      <c r="H5122" s="283"/>
      <c r="I5122" s="33"/>
      <c r="J5122" s="33"/>
      <c r="K5122" s="33"/>
      <c r="L5122" s="33"/>
      <c r="M5122" s="33"/>
      <c r="N5122" s="33"/>
      <c r="O5122" s="33"/>
      <c r="P5122" s="33"/>
      <c r="Q5122" s="33"/>
      <c r="R5122" s="33"/>
      <c r="S5122" s="33"/>
      <c r="T5122" s="33"/>
      <c r="U5122" s="33"/>
      <c r="V5122" s="33"/>
      <c r="W5122" s="33"/>
      <c r="X5122" s="282"/>
      <c r="Y5122" s="33"/>
      <c r="Z5122" s="284"/>
      <c r="AA5122" s="284"/>
      <c r="AB5122" s="33"/>
      <c r="AC5122" s="33"/>
      <c r="AD5122" s="33"/>
      <c r="AE5122" s="33"/>
      <c r="AF5122" s="33"/>
      <c r="AG5122" s="33"/>
      <c r="AH5122" s="33"/>
      <c r="AI5122" s="33"/>
      <c r="AJ5122" s="33"/>
      <c r="AK5122" s="33"/>
      <c r="AL5122" s="33"/>
      <c r="AM5122" s="33"/>
      <c r="AN5122" s="33"/>
      <c r="AO5122" s="33"/>
      <c r="AP5122" s="34"/>
      <c r="AQ5122" s="70"/>
      <c r="AR5122" s="76"/>
      <c r="AS5122" s="60"/>
      <c r="AT5122" s="60"/>
      <c r="AU5122" s="60"/>
    </row>
    <row r="5123" spans="1:256" s="21" customFormat="1">
      <c r="A5123" s="10"/>
      <c r="B5123" s="245"/>
      <c r="C5123" s="245"/>
      <c r="D5123" s="78"/>
      <c r="E5123" s="33"/>
      <c r="F5123" s="33"/>
      <c r="G5123" s="282"/>
      <c r="H5123" s="283"/>
      <c r="I5123" s="33"/>
      <c r="J5123" s="33"/>
      <c r="K5123" s="33"/>
      <c r="L5123" s="33"/>
      <c r="M5123" s="33"/>
      <c r="N5123" s="33"/>
      <c r="O5123" s="33"/>
      <c r="P5123" s="33"/>
      <c r="Q5123" s="33"/>
      <c r="R5123" s="33"/>
      <c r="S5123" s="33"/>
      <c r="T5123" s="33"/>
      <c r="U5123" s="33"/>
      <c r="V5123" s="33"/>
      <c r="W5123" s="33"/>
      <c r="X5123" s="282"/>
      <c r="Y5123" s="33"/>
      <c r="Z5123" s="284"/>
      <c r="AA5123" s="284"/>
      <c r="AB5123" s="33"/>
      <c r="AC5123" s="33"/>
      <c r="AD5123" s="33"/>
      <c r="AE5123" s="33"/>
      <c r="AF5123" s="33"/>
      <c r="AG5123" s="33"/>
      <c r="AH5123" s="33"/>
      <c r="AI5123" s="33"/>
      <c r="AJ5123" s="33"/>
      <c r="AK5123" s="33"/>
      <c r="AL5123" s="33"/>
      <c r="AM5123" s="33"/>
      <c r="AN5123" s="33"/>
      <c r="AO5123" s="33"/>
      <c r="AP5123" s="34"/>
      <c r="AQ5123" s="70"/>
      <c r="AR5123" s="76"/>
      <c r="AS5123" s="60"/>
      <c r="AT5123" s="60"/>
      <c r="AU5123" s="60"/>
    </row>
    <row r="5124" spans="1:256" s="21" customFormat="1">
      <c r="A5124" s="10"/>
      <c r="B5124" s="245"/>
      <c r="C5124" s="245"/>
      <c r="D5124" s="78"/>
      <c r="E5124" s="33"/>
      <c r="F5124" s="33"/>
      <c r="G5124" s="282"/>
      <c r="H5124" s="283"/>
      <c r="I5124" s="33"/>
      <c r="J5124" s="33"/>
      <c r="K5124" s="33"/>
      <c r="L5124" s="33"/>
      <c r="M5124" s="33"/>
      <c r="N5124" s="33"/>
      <c r="O5124" s="33"/>
      <c r="P5124" s="33"/>
      <c r="Q5124" s="33"/>
      <c r="R5124" s="33"/>
      <c r="S5124" s="33"/>
      <c r="T5124" s="33"/>
      <c r="U5124" s="33"/>
      <c r="V5124" s="33"/>
      <c r="W5124" s="33"/>
      <c r="X5124" s="282"/>
      <c r="Y5124" s="33"/>
      <c r="Z5124" s="284"/>
      <c r="AA5124" s="284"/>
      <c r="AB5124" s="33"/>
      <c r="AC5124" s="33"/>
      <c r="AD5124" s="33"/>
      <c r="AE5124" s="33"/>
      <c r="AF5124" s="33"/>
      <c r="AG5124" s="33"/>
      <c r="AH5124" s="33"/>
      <c r="AI5124" s="33"/>
      <c r="AJ5124" s="33"/>
      <c r="AK5124" s="33"/>
      <c r="AL5124" s="33"/>
      <c r="AM5124" s="33"/>
      <c r="AN5124" s="33"/>
      <c r="AO5124" s="33"/>
      <c r="AP5124" s="34"/>
      <c r="AQ5124" s="70"/>
      <c r="AR5124" s="76"/>
      <c r="AS5124" s="60"/>
      <c r="AT5124" s="60"/>
      <c r="AU5124" s="60"/>
    </row>
    <row r="5125" spans="1:256" s="21" customFormat="1" ht="19.5" customHeight="1">
      <c r="A5125" s="526">
        <v>32</v>
      </c>
      <c r="B5125" s="22" t="s">
        <v>71</v>
      </c>
      <c r="C5125" s="20"/>
      <c r="D5125" s="30"/>
      <c r="E5125" s="403">
        <f t="shared" ref="E5125:X5125" si="559">E5126+E5129+E5152+E5164+E5168+E5171+E5174+E5177</f>
        <v>2526811600</v>
      </c>
      <c r="F5125" s="30">
        <f t="shared" si="559"/>
        <v>325000000</v>
      </c>
      <c r="G5125" s="30">
        <f t="shared" si="559"/>
        <v>288218000</v>
      </c>
      <c r="H5125" s="30">
        <f t="shared" si="559"/>
        <v>288218000</v>
      </c>
      <c r="I5125" s="30">
        <f t="shared" si="559"/>
        <v>0</v>
      </c>
      <c r="J5125" s="30">
        <f t="shared" si="559"/>
        <v>0</v>
      </c>
      <c r="K5125" s="30">
        <f t="shared" si="559"/>
        <v>0</v>
      </c>
      <c r="L5125" s="30">
        <f t="shared" si="559"/>
        <v>0</v>
      </c>
      <c r="M5125" s="30">
        <f t="shared" si="559"/>
        <v>0</v>
      </c>
      <c r="N5125" s="30">
        <f t="shared" si="559"/>
        <v>0</v>
      </c>
      <c r="O5125" s="30">
        <f t="shared" si="559"/>
        <v>0</v>
      </c>
      <c r="P5125" s="30">
        <f t="shared" si="559"/>
        <v>0</v>
      </c>
      <c r="Q5125" s="30">
        <f t="shared" si="559"/>
        <v>0</v>
      </c>
      <c r="R5125" s="30">
        <f t="shared" si="559"/>
        <v>0</v>
      </c>
      <c r="S5125" s="30">
        <f t="shared" si="559"/>
        <v>0</v>
      </c>
      <c r="T5125" s="30">
        <f t="shared" si="559"/>
        <v>0</v>
      </c>
      <c r="U5125" s="30">
        <f t="shared" si="559"/>
        <v>0</v>
      </c>
      <c r="V5125" s="30">
        <f t="shared" si="559"/>
        <v>0</v>
      </c>
      <c r="W5125" s="30">
        <f t="shared" si="559"/>
        <v>0</v>
      </c>
      <c r="X5125" s="30">
        <f t="shared" si="559"/>
        <v>0</v>
      </c>
      <c r="Y5125" s="30">
        <f>H5125+I5125+J5125+K5125+L5125+M5125+N5125+W5125+X5125</f>
        <v>288218000</v>
      </c>
      <c r="Z5125" s="64">
        <f t="shared" ref="Z5125:AN5125" si="560">Z5126+Z5129+Z5152+Z5164+Z5168+Z5171+Z5174+Z5177</f>
        <v>0</v>
      </c>
      <c r="AA5125" s="64">
        <f t="shared" si="560"/>
        <v>0</v>
      </c>
      <c r="AB5125" s="30">
        <f t="shared" si="560"/>
        <v>0</v>
      </c>
      <c r="AC5125" s="30">
        <f t="shared" si="560"/>
        <v>0</v>
      </c>
      <c r="AD5125" s="30">
        <f t="shared" si="560"/>
        <v>0</v>
      </c>
      <c r="AE5125" s="30">
        <f t="shared" si="560"/>
        <v>0</v>
      </c>
      <c r="AF5125" s="30">
        <f t="shared" si="560"/>
        <v>0</v>
      </c>
      <c r="AG5125" s="30">
        <f t="shared" si="560"/>
        <v>0</v>
      </c>
      <c r="AH5125" s="30">
        <f t="shared" si="560"/>
        <v>0</v>
      </c>
      <c r="AI5125" s="30">
        <f t="shared" si="560"/>
        <v>0</v>
      </c>
      <c r="AJ5125" s="30">
        <f t="shared" si="560"/>
        <v>0</v>
      </c>
      <c r="AK5125" s="30">
        <f t="shared" si="560"/>
        <v>0</v>
      </c>
      <c r="AL5125" s="30">
        <f t="shared" si="560"/>
        <v>0</v>
      </c>
      <c r="AM5125" s="30">
        <f t="shared" si="560"/>
        <v>0</v>
      </c>
      <c r="AN5125" s="30">
        <f t="shared" si="560"/>
        <v>0</v>
      </c>
      <c r="AO5125" s="30">
        <f>Z5125+AA5125+AB5125+AC5125+AL5125+AM5125+AN5125</f>
        <v>0</v>
      </c>
      <c r="AP5125" s="30">
        <f>AP5126+AP5129+AP5152+AP5164+AP5168+AP5171+AP5174+AP5177</f>
        <v>2815029600</v>
      </c>
      <c r="AQ5125" s="30"/>
      <c r="AR5125" s="57"/>
      <c r="AS5125" s="57">
        <f>E5125+H5125+I5125+J5125+K5125+L5125+M5125+N5125+W5125+X5125-Z5125-AB5125-AL5125-AC5125-AM5125-AN5125</f>
        <v>2815029600</v>
      </c>
      <c r="AT5125" s="57"/>
      <c r="AU5125" s="57">
        <f>AU5126+AU5129+AU5152+AU5164+AU5168+AU5171+AU5174+AU5177</f>
        <v>2526811600</v>
      </c>
      <c r="AV5125" s="15">
        <f>AV5126+AV5129+AV5152+AV5164+AV5168+AV5171+AV5174+AV5177</f>
        <v>288218000</v>
      </c>
      <c r="AW5125" s="15">
        <f>AW5126+AW5129+AW5152+AW5164+AW5168+AW5171+AW5174+AW5177</f>
        <v>288218000</v>
      </c>
      <c r="AX5125" s="15">
        <f>AX5126+AX5129+AX5152+AX5164+AX5168+AX5171+AX5174+AX5177</f>
        <v>0</v>
      </c>
      <c r="AY5125" s="15"/>
      <c r="AZ5125" s="15"/>
      <c r="BA5125" s="15"/>
      <c r="BB5125" s="15"/>
      <c r="BC5125" s="15"/>
      <c r="BD5125" s="15"/>
      <c r="BE5125" s="15"/>
      <c r="BF5125" s="15"/>
      <c r="BG5125" s="15"/>
      <c r="BH5125" s="15"/>
      <c r="BI5125" s="15"/>
      <c r="BJ5125" s="15"/>
      <c r="BK5125" s="15"/>
      <c r="BL5125" s="15"/>
      <c r="BM5125" s="15"/>
      <c r="BN5125" s="15"/>
      <c r="BO5125" s="15"/>
      <c r="BP5125" s="15"/>
      <c r="BQ5125" s="15"/>
      <c r="BR5125" s="15"/>
      <c r="BS5125" s="15"/>
      <c r="BT5125" s="15"/>
      <c r="BU5125" s="15"/>
      <c r="BV5125" s="15"/>
      <c r="BW5125" s="15"/>
      <c r="BX5125" s="15"/>
      <c r="BY5125" s="15"/>
      <c r="BZ5125" s="15"/>
      <c r="CA5125" s="15"/>
      <c r="CB5125" s="15"/>
      <c r="CC5125" s="15"/>
      <c r="CD5125" s="15"/>
      <c r="CE5125" s="15"/>
      <c r="CF5125" s="15"/>
      <c r="CG5125" s="15"/>
      <c r="CH5125" s="15"/>
      <c r="CI5125" s="15"/>
      <c r="CJ5125" s="15"/>
      <c r="CK5125" s="15"/>
      <c r="CL5125" s="15"/>
      <c r="CM5125" s="15"/>
      <c r="CN5125" s="15"/>
      <c r="CO5125" s="15"/>
      <c r="CP5125" s="15"/>
      <c r="CQ5125" s="15"/>
      <c r="CR5125" s="15"/>
      <c r="CS5125" s="15"/>
      <c r="CT5125" s="15"/>
      <c r="CU5125" s="15"/>
      <c r="CV5125" s="15"/>
      <c r="CW5125" s="15"/>
      <c r="CX5125" s="15"/>
      <c r="CY5125" s="15"/>
      <c r="CZ5125" s="15"/>
      <c r="DA5125" s="15"/>
      <c r="DB5125" s="15"/>
      <c r="DC5125" s="15"/>
      <c r="DD5125" s="15"/>
      <c r="DE5125" s="15"/>
      <c r="DF5125" s="15"/>
      <c r="DG5125" s="15"/>
      <c r="DH5125" s="15"/>
      <c r="DI5125" s="15"/>
      <c r="DJ5125" s="15"/>
      <c r="DK5125" s="15"/>
      <c r="DL5125" s="15"/>
      <c r="DM5125" s="15"/>
      <c r="DN5125" s="15"/>
      <c r="DO5125" s="15"/>
      <c r="DP5125" s="15"/>
      <c r="DQ5125" s="15"/>
      <c r="DR5125" s="15"/>
      <c r="DS5125" s="15"/>
      <c r="DT5125" s="15"/>
      <c r="DU5125" s="15"/>
      <c r="DV5125" s="15"/>
      <c r="DW5125" s="15"/>
      <c r="DX5125" s="15"/>
      <c r="DY5125" s="15"/>
      <c r="DZ5125" s="15"/>
      <c r="EA5125" s="15"/>
      <c r="EB5125" s="15"/>
      <c r="EC5125" s="15"/>
      <c r="ED5125" s="15"/>
      <c r="EE5125" s="15"/>
      <c r="EF5125" s="15"/>
      <c r="EG5125" s="15"/>
      <c r="EH5125" s="15"/>
      <c r="EI5125" s="15"/>
      <c r="EJ5125" s="15"/>
      <c r="EK5125" s="15"/>
      <c r="EL5125" s="15"/>
      <c r="EM5125" s="15"/>
      <c r="EN5125" s="15"/>
      <c r="EO5125" s="15"/>
      <c r="EP5125" s="15"/>
      <c r="EQ5125" s="15"/>
      <c r="ER5125" s="15"/>
      <c r="ES5125" s="15"/>
      <c r="ET5125" s="15"/>
      <c r="EU5125" s="15"/>
      <c r="EV5125" s="15"/>
      <c r="EW5125" s="15"/>
      <c r="EX5125" s="15"/>
      <c r="EY5125" s="15"/>
      <c r="EZ5125" s="15"/>
      <c r="FA5125" s="15"/>
      <c r="FB5125" s="15"/>
      <c r="FC5125" s="15"/>
      <c r="FD5125" s="15"/>
      <c r="FE5125" s="15"/>
      <c r="FF5125" s="15"/>
      <c r="FG5125" s="15"/>
      <c r="FH5125" s="15"/>
      <c r="FI5125" s="15"/>
      <c r="FJ5125" s="15"/>
      <c r="FK5125" s="15"/>
      <c r="FL5125" s="15"/>
      <c r="FM5125" s="15"/>
      <c r="FN5125" s="15"/>
      <c r="FO5125" s="15"/>
      <c r="FP5125" s="15"/>
      <c r="FQ5125" s="15"/>
      <c r="FR5125" s="15"/>
      <c r="FS5125" s="15"/>
      <c r="FT5125" s="15"/>
      <c r="FU5125" s="15"/>
      <c r="FV5125" s="15"/>
      <c r="FW5125" s="15"/>
      <c r="FX5125" s="15"/>
      <c r="FY5125" s="15"/>
      <c r="FZ5125" s="15"/>
      <c r="GA5125" s="15"/>
      <c r="GB5125" s="15"/>
      <c r="GC5125" s="15"/>
      <c r="GD5125" s="15"/>
      <c r="GE5125" s="15"/>
      <c r="GF5125" s="15"/>
      <c r="GG5125" s="15"/>
      <c r="GH5125" s="15"/>
      <c r="GI5125" s="15"/>
      <c r="GJ5125" s="15"/>
      <c r="GK5125" s="15"/>
      <c r="GL5125" s="15"/>
      <c r="GM5125" s="15"/>
      <c r="GN5125" s="15"/>
      <c r="GO5125" s="15"/>
      <c r="GP5125" s="15"/>
      <c r="GQ5125" s="15"/>
      <c r="GR5125" s="15"/>
      <c r="GS5125" s="15"/>
      <c r="GT5125" s="15"/>
      <c r="GU5125" s="15"/>
      <c r="GV5125" s="15"/>
      <c r="GW5125" s="15"/>
      <c r="GX5125" s="15"/>
      <c r="GY5125" s="15"/>
      <c r="GZ5125" s="15"/>
      <c r="HA5125" s="15"/>
      <c r="HB5125" s="15"/>
      <c r="HC5125" s="15"/>
      <c r="HD5125" s="15"/>
      <c r="HE5125" s="15"/>
      <c r="HF5125" s="15"/>
      <c r="HG5125" s="15"/>
      <c r="HH5125" s="15"/>
      <c r="HI5125" s="15"/>
      <c r="HJ5125" s="15"/>
      <c r="HK5125" s="15"/>
      <c r="HL5125" s="15"/>
      <c r="HM5125" s="15"/>
      <c r="HN5125" s="15"/>
      <c r="HO5125" s="15"/>
      <c r="HP5125" s="15"/>
      <c r="HQ5125" s="15"/>
      <c r="HR5125" s="15"/>
      <c r="HS5125" s="15"/>
      <c r="HT5125" s="15"/>
      <c r="HU5125" s="15"/>
      <c r="HV5125" s="15"/>
      <c r="HW5125" s="15"/>
      <c r="HX5125" s="15"/>
      <c r="HY5125" s="15"/>
      <c r="HZ5125" s="15"/>
      <c r="IA5125" s="15"/>
      <c r="IB5125" s="15"/>
      <c r="IC5125" s="15"/>
      <c r="ID5125" s="15"/>
      <c r="IE5125" s="15"/>
      <c r="IF5125" s="15"/>
      <c r="IG5125" s="15"/>
      <c r="IH5125" s="15"/>
      <c r="II5125" s="15"/>
      <c r="IJ5125" s="15"/>
      <c r="IK5125" s="15"/>
      <c r="IL5125" s="15"/>
      <c r="IM5125" s="15"/>
      <c r="IN5125" s="15"/>
      <c r="IO5125" s="15"/>
      <c r="IP5125" s="15"/>
      <c r="IQ5125" s="15"/>
      <c r="IR5125" s="15"/>
      <c r="IS5125" s="15"/>
      <c r="IT5125" s="15"/>
      <c r="IU5125" s="15"/>
      <c r="IV5125" s="15"/>
    </row>
    <row r="5126" spans="1:256" s="21" customFormat="1">
      <c r="A5126" s="12"/>
      <c r="B5126" s="9">
        <v>1</v>
      </c>
      <c r="C5126" s="9" t="s">
        <v>14</v>
      </c>
      <c r="D5126" s="81" t="s">
        <v>6</v>
      </c>
      <c r="E5126" s="405">
        <v>175000000</v>
      </c>
      <c r="F5126" s="31">
        <f t="shared" ref="F5126:V5126" si="561">SUM(F5127:F5128)</f>
        <v>0</v>
      </c>
      <c r="G5126" s="31">
        <f t="shared" si="561"/>
        <v>0</v>
      </c>
      <c r="H5126" s="31">
        <f t="shared" si="561"/>
        <v>0</v>
      </c>
      <c r="I5126" s="31">
        <f t="shared" si="561"/>
        <v>0</v>
      </c>
      <c r="J5126" s="31">
        <f t="shared" si="561"/>
        <v>0</v>
      </c>
      <c r="K5126" s="31">
        <f t="shared" si="561"/>
        <v>0</v>
      </c>
      <c r="L5126" s="31">
        <f t="shared" si="561"/>
        <v>0</v>
      </c>
      <c r="M5126" s="31">
        <f t="shared" si="561"/>
        <v>0</v>
      </c>
      <c r="N5126" s="31">
        <f t="shared" si="561"/>
        <v>0</v>
      </c>
      <c r="O5126" s="31">
        <f t="shared" si="561"/>
        <v>0</v>
      </c>
      <c r="P5126" s="31">
        <f t="shared" si="561"/>
        <v>0</v>
      </c>
      <c r="Q5126" s="31">
        <f t="shared" si="561"/>
        <v>0</v>
      </c>
      <c r="R5126" s="31">
        <f t="shared" si="561"/>
        <v>0</v>
      </c>
      <c r="S5126" s="31">
        <f t="shared" si="561"/>
        <v>0</v>
      </c>
      <c r="T5126" s="31">
        <f t="shared" si="561"/>
        <v>0</v>
      </c>
      <c r="U5126" s="31">
        <f t="shared" si="561"/>
        <v>0</v>
      </c>
      <c r="V5126" s="31">
        <f t="shared" si="561"/>
        <v>0</v>
      </c>
      <c r="W5126" s="31">
        <f>SUM(O5126:V5126)</f>
        <v>0</v>
      </c>
      <c r="X5126" s="31">
        <f>SUM(X5127:X5128)</f>
        <v>0</v>
      </c>
      <c r="Y5126" s="31">
        <f>H5126+I5126+J5126+K5126+L5126+M5126+N5126+W5126+X5126</f>
        <v>0</v>
      </c>
      <c r="Z5126" s="31">
        <f t="shared" ref="Z5126:AK5126" si="562">SUM(Z5127:Z5128)</f>
        <v>0</v>
      </c>
      <c r="AA5126" s="31">
        <f t="shared" si="562"/>
        <v>0</v>
      </c>
      <c r="AB5126" s="31">
        <f t="shared" si="562"/>
        <v>0</v>
      </c>
      <c r="AC5126" s="31">
        <f t="shared" si="562"/>
        <v>0</v>
      </c>
      <c r="AD5126" s="31">
        <f t="shared" si="562"/>
        <v>0</v>
      </c>
      <c r="AE5126" s="31">
        <f t="shared" si="562"/>
        <v>0</v>
      </c>
      <c r="AF5126" s="31">
        <f t="shared" si="562"/>
        <v>0</v>
      </c>
      <c r="AG5126" s="31">
        <f t="shared" si="562"/>
        <v>0</v>
      </c>
      <c r="AH5126" s="31">
        <f t="shared" si="562"/>
        <v>0</v>
      </c>
      <c r="AI5126" s="31">
        <f t="shared" si="562"/>
        <v>0</v>
      </c>
      <c r="AJ5126" s="31">
        <f t="shared" si="562"/>
        <v>0</v>
      </c>
      <c r="AK5126" s="31">
        <f t="shared" si="562"/>
        <v>0</v>
      </c>
      <c r="AL5126" s="31">
        <f>SUM(AD5126:AK5126)</f>
        <v>0</v>
      </c>
      <c r="AM5126" s="31">
        <f>SUM(AM5127:AM5128)</f>
        <v>0</v>
      </c>
      <c r="AN5126" s="31">
        <f>SUM(AN5127:AN5128)</f>
        <v>0</v>
      </c>
      <c r="AO5126" s="31">
        <f>Z5126+AA5126+AB5126+AC5126+AL5126+AM5126+AN5126</f>
        <v>0</v>
      </c>
      <c r="AP5126" s="32">
        <f>E5126+Y5126-AO5126</f>
        <v>175000000</v>
      </c>
      <c r="AQ5126" s="32"/>
      <c r="AR5126" s="28"/>
      <c r="AS5126" s="29">
        <f>E5126+H5126+I5126+J5126+K5126+L5126+M5126+N5126+W5126+X5126-Z5126-AB5126-AL5126-AC5126-AM5126-AN5126</f>
        <v>175000000</v>
      </c>
      <c r="AT5126" s="29">
        <f>AP5126-AS5126</f>
        <v>0</v>
      </c>
      <c r="AU5126" s="29">
        <f>E5126</f>
        <v>175000000</v>
      </c>
      <c r="AV5126" s="86">
        <f>AS5126-AU5126</f>
        <v>0</v>
      </c>
      <c r="AW5126" s="86">
        <f>Y5126-AO5126</f>
        <v>0</v>
      </c>
      <c r="AX5126" s="86">
        <f>AV5126-AW5126</f>
        <v>0</v>
      </c>
      <c r="AY5126" s="86"/>
      <c r="AZ5126" s="398"/>
      <c r="BA5126" s="86"/>
      <c r="BB5126" s="86"/>
      <c r="BC5126" s="86"/>
      <c r="BD5126" s="86"/>
      <c r="BE5126" s="86"/>
      <c r="BF5126" s="86"/>
      <c r="BG5126" s="86"/>
      <c r="BH5126" s="86"/>
      <c r="BI5126" s="86"/>
      <c r="BJ5126" s="86"/>
      <c r="BK5126" s="86"/>
      <c r="BL5126" s="86"/>
      <c r="BM5126" s="86"/>
      <c r="BN5126" s="86"/>
      <c r="BO5126" s="86"/>
      <c r="BP5126" s="86"/>
      <c r="BQ5126" s="86"/>
      <c r="BR5126" s="86"/>
      <c r="BS5126" s="86"/>
      <c r="BT5126" s="86"/>
      <c r="BU5126" s="86"/>
      <c r="BV5126" s="86"/>
      <c r="BW5126" s="86"/>
      <c r="BX5126" s="86"/>
      <c r="BY5126" s="86"/>
      <c r="BZ5126" s="86"/>
      <c r="CA5126" s="86"/>
      <c r="CB5126" s="86"/>
      <c r="CC5126" s="86"/>
      <c r="CD5126" s="86"/>
      <c r="CE5126" s="86"/>
      <c r="CF5126" s="86"/>
      <c r="CG5126" s="86"/>
      <c r="CH5126" s="86"/>
      <c r="CI5126" s="86"/>
      <c r="CJ5126" s="86"/>
      <c r="CK5126" s="86"/>
      <c r="CL5126" s="86"/>
      <c r="CM5126" s="86"/>
      <c r="CN5126" s="86"/>
      <c r="CO5126" s="86"/>
      <c r="CP5126" s="86"/>
      <c r="CQ5126" s="86"/>
      <c r="CR5126" s="86"/>
      <c r="CS5126" s="86"/>
      <c r="CT5126" s="86"/>
      <c r="CU5126" s="86"/>
      <c r="CV5126" s="86"/>
      <c r="CW5126" s="86"/>
      <c r="CX5126" s="86"/>
      <c r="CY5126" s="86"/>
      <c r="CZ5126" s="86"/>
      <c r="DA5126" s="86"/>
      <c r="DB5126" s="86"/>
      <c r="DC5126" s="86"/>
      <c r="DD5126" s="86"/>
      <c r="DE5126" s="86"/>
      <c r="DF5126" s="86"/>
      <c r="DG5126" s="86"/>
      <c r="DH5126" s="86"/>
      <c r="DI5126" s="86"/>
      <c r="DJ5126" s="86"/>
      <c r="DK5126" s="86"/>
      <c r="DL5126" s="86"/>
      <c r="DM5126" s="86"/>
      <c r="DN5126" s="86"/>
      <c r="DO5126" s="86"/>
      <c r="DP5126" s="86"/>
      <c r="DQ5126" s="86"/>
      <c r="DR5126" s="86"/>
      <c r="DS5126" s="86"/>
      <c r="DT5126" s="86"/>
      <c r="DU5126" s="86"/>
      <c r="DV5126" s="86"/>
      <c r="DW5126" s="86"/>
      <c r="DX5126" s="86"/>
      <c r="DY5126" s="86"/>
      <c r="DZ5126" s="86"/>
      <c r="EA5126" s="86"/>
      <c r="EB5126" s="86"/>
      <c r="EC5126" s="86"/>
      <c r="ED5126" s="86"/>
      <c r="EE5126" s="86"/>
      <c r="EF5126" s="86"/>
      <c r="EG5126" s="86"/>
      <c r="EH5126" s="86"/>
      <c r="EI5126" s="86"/>
      <c r="EJ5126" s="86"/>
      <c r="EK5126" s="86"/>
      <c r="EL5126" s="86"/>
      <c r="EM5126" s="86"/>
      <c r="EN5126" s="86"/>
      <c r="EO5126" s="86"/>
      <c r="EP5126" s="86"/>
      <c r="EQ5126" s="86"/>
      <c r="ER5126" s="86"/>
      <c r="ES5126" s="86"/>
      <c r="ET5126" s="86"/>
      <c r="EU5126" s="86"/>
      <c r="EV5126" s="86"/>
      <c r="EW5126" s="86"/>
      <c r="EX5126" s="86"/>
      <c r="EY5126" s="86"/>
      <c r="EZ5126" s="86"/>
      <c r="FA5126" s="86"/>
      <c r="FB5126" s="86"/>
      <c r="FC5126" s="86"/>
      <c r="FD5126" s="86"/>
      <c r="FE5126" s="86"/>
      <c r="FF5126" s="86"/>
      <c r="FG5126" s="86"/>
      <c r="FH5126" s="86"/>
      <c r="FI5126" s="86"/>
      <c r="FJ5126" s="86"/>
      <c r="FK5126" s="86"/>
      <c r="FL5126" s="86"/>
      <c r="FM5126" s="86"/>
      <c r="FN5126" s="86"/>
      <c r="FO5126" s="86"/>
      <c r="FP5126" s="86"/>
      <c r="FQ5126" s="86"/>
      <c r="FR5126" s="86"/>
      <c r="FS5126" s="86"/>
      <c r="FT5126" s="86"/>
      <c r="FU5126" s="86"/>
      <c r="FV5126" s="86"/>
      <c r="FW5126" s="86"/>
      <c r="FX5126" s="86"/>
      <c r="FY5126" s="86"/>
      <c r="FZ5126" s="86"/>
      <c r="GA5126" s="86"/>
      <c r="GB5126" s="86"/>
      <c r="GC5126" s="86"/>
      <c r="GD5126" s="86"/>
      <c r="GE5126" s="86"/>
      <c r="GF5126" s="86"/>
      <c r="GG5126" s="86"/>
      <c r="GH5126" s="86"/>
      <c r="GI5126" s="86"/>
      <c r="GJ5126" s="86"/>
      <c r="GK5126" s="86"/>
      <c r="GL5126" s="86"/>
      <c r="GM5126" s="86"/>
      <c r="GN5126" s="86"/>
      <c r="GO5126" s="86"/>
      <c r="GP5126" s="86"/>
      <c r="GQ5126" s="86"/>
      <c r="GR5126" s="86"/>
      <c r="GS5126" s="86"/>
      <c r="GT5126" s="86"/>
      <c r="GU5126" s="86"/>
      <c r="GV5126" s="86"/>
      <c r="GW5126" s="86"/>
      <c r="GX5126" s="86"/>
      <c r="GY5126" s="86"/>
      <c r="GZ5126" s="86"/>
      <c r="HA5126" s="86"/>
      <c r="HB5126" s="86"/>
      <c r="HC5126" s="86"/>
      <c r="HD5126" s="86"/>
      <c r="HE5126" s="86"/>
      <c r="HF5126" s="86"/>
      <c r="HG5126" s="86"/>
      <c r="HH5126" s="86"/>
      <c r="HI5126" s="86"/>
      <c r="HJ5126" s="86"/>
      <c r="HK5126" s="86"/>
      <c r="HL5126" s="86"/>
      <c r="HM5126" s="86"/>
      <c r="HN5126" s="86"/>
      <c r="HO5126" s="86"/>
      <c r="HP5126" s="86"/>
      <c r="HQ5126" s="86"/>
      <c r="HR5126" s="86"/>
      <c r="HS5126" s="86"/>
      <c r="HT5126" s="86"/>
      <c r="HU5126" s="86"/>
      <c r="HV5126" s="86"/>
      <c r="HW5126" s="86"/>
      <c r="HX5126" s="86"/>
      <c r="HY5126" s="86"/>
      <c r="HZ5126" s="86"/>
      <c r="IA5126" s="86"/>
      <c r="IB5126" s="86"/>
      <c r="IC5126" s="86"/>
      <c r="ID5126" s="86"/>
      <c r="IE5126" s="86"/>
      <c r="IF5126" s="86"/>
      <c r="IG5126" s="86"/>
      <c r="IH5126" s="86"/>
      <c r="II5126" s="86"/>
      <c r="IJ5126" s="86"/>
      <c r="IK5126" s="86"/>
      <c r="IL5126" s="86"/>
      <c r="IM5126" s="86"/>
      <c r="IN5126" s="86"/>
      <c r="IO5126" s="86"/>
      <c r="IP5126" s="86"/>
      <c r="IQ5126" s="86"/>
      <c r="IR5126" s="86"/>
      <c r="IS5126" s="86"/>
      <c r="IT5126" s="86"/>
      <c r="IU5126" s="86"/>
      <c r="IV5126" s="86"/>
    </row>
    <row r="5127" spans="1:256" s="21" customFormat="1">
      <c r="A5127" s="13"/>
      <c r="B5127" s="8"/>
      <c r="C5127" s="8"/>
      <c r="D5127" s="113"/>
      <c r="E5127" s="266"/>
      <c r="F5127" s="33"/>
      <c r="G5127" s="282"/>
      <c r="H5127" s="283"/>
      <c r="I5127" s="33"/>
      <c r="J5127" s="33"/>
      <c r="K5127" s="33"/>
      <c r="L5127" s="33"/>
      <c r="M5127" s="33"/>
      <c r="N5127" s="33"/>
      <c r="O5127" s="33"/>
      <c r="P5127" s="33"/>
      <c r="Q5127" s="33"/>
      <c r="R5127" s="33"/>
      <c r="S5127" s="33"/>
      <c r="T5127" s="33"/>
      <c r="U5127" s="33"/>
      <c r="V5127" s="33"/>
      <c r="W5127" s="33"/>
      <c r="X5127" s="282"/>
      <c r="Y5127" s="33"/>
      <c r="Z5127" s="284"/>
      <c r="AA5127" s="284"/>
      <c r="AB5127" s="33"/>
      <c r="AC5127" s="33"/>
      <c r="AD5127" s="33"/>
      <c r="AE5127" s="33"/>
      <c r="AF5127" s="33"/>
      <c r="AG5127" s="33"/>
      <c r="AH5127" s="33"/>
      <c r="AI5127" s="33"/>
      <c r="AJ5127" s="33"/>
      <c r="AK5127" s="33"/>
      <c r="AL5127" s="33"/>
      <c r="AM5127" s="33"/>
      <c r="AN5127" s="33"/>
      <c r="AO5127" s="33"/>
      <c r="AP5127" s="34"/>
      <c r="AQ5127" s="34"/>
      <c r="AR5127" s="28"/>
      <c r="AS5127" s="29"/>
      <c r="AT5127" s="29"/>
      <c r="AU5127" s="29"/>
      <c r="AV5127" s="402"/>
      <c r="AW5127" s="402"/>
      <c r="AX5127" s="402"/>
      <c r="AY5127" s="402"/>
      <c r="AZ5127" s="402"/>
      <c r="BA5127" s="402"/>
      <c r="BB5127" s="402"/>
      <c r="BC5127" s="402"/>
      <c r="BD5127" s="402"/>
      <c r="BE5127" s="402"/>
      <c r="BF5127" s="402"/>
      <c r="BG5127" s="402"/>
      <c r="BH5127" s="402"/>
      <c r="BI5127" s="402"/>
      <c r="BJ5127" s="402"/>
      <c r="BK5127" s="402"/>
      <c r="BL5127" s="402"/>
      <c r="BM5127" s="402"/>
      <c r="BN5127" s="402"/>
      <c r="BO5127" s="402"/>
      <c r="BP5127" s="402"/>
      <c r="BQ5127" s="402"/>
      <c r="BR5127" s="402"/>
      <c r="BS5127" s="402"/>
      <c r="BT5127" s="402"/>
      <c r="BU5127" s="402"/>
      <c r="BV5127" s="402"/>
      <c r="BW5127" s="402"/>
      <c r="BX5127" s="402"/>
      <c r="BY5127" s="402"/>
      <c r="BZ5127" s="402"/>
      <c r="CA5127" s="402"/>
      <c r="CB5127" s="402"/>
      <c r="CC5127" s="402"/>
      <c r="CD5127" s="402"/>
      <c r="CE5127" s="402"/>
      <c r="CF5127" s="402"/>
      <c r="CG5127" s="402"/>
      <c r="CH5127" s="402"/>
      <c r="CI5127" s="402"/>
      <c r="CJ5127" s="402"/>
      <c r="CK5127" s="402"/>
      <c r="CL5127" s="402"/>
      <c r="CM5127" s="402"/>
      <c r="CN5127" s="402"/>
      <c r="CO5127" s="402"/>
      <c r="CP5127" s="402"/>
      <c r="CQ5127" s="402"/>
      <c r="CR5127" s="402"/>
      <c r="CS5127" s="402"/>
      <c r="CT5127" s="402"/>
      <c r="CU5127" s="402"/>
      <c r="CV5127" s="402"/>
      <c r="CW5127" s="402"/>
      <c r="CX5127" s="402"/>
      <c r="CY5127" s="402"/>
      <c r="CZ5127" s="402"/>
      <c r="DA5127" s="402"/>
      <c r="DB5127" s="402"/>
      <c r="DC5127" s="402"/>
      <c r="DD5127" s="402"/>
      <c r="DE5127" s="402"/>
      <c r="DF5127" s="402"/>
      <c r="DG5127" s="402"/>
      <c r="DH5127" s="402"/>
      <c r="DI5127" s="402"/>
      <c r="DJ5127" s="402"/>
      <c r="DK5127" s="402"/>
      <c r="DL5127" s="402"/>
      <c r="DM5127" s="402"/>
      <c r="DN5127" s="402"/>
      <c r="DO5127" s="402"/>
      <c r="DP5127" s="402"/>
      <c r="DQ5127" s="402"/>
      <c r="DR5127" s="402"/>
      <c r="DS5127" s="402"/>
      <c r="DT5127" s="402"/>
      <c r="DU5127" s="402"/>
      <c r="DV5127" s="402"/>
      <c r="DW5127" s="402"/>
      <c r="DX5127" s="402"/>
      <c r="DY5127" s="402"/>
      <c r="DZ5127" s="402"/>
      <c r="EA5127" s="402"/>
      <c r="EB5127" s="402"/>
      <c r="EC5127" s="402"/>
      <c r="ED5127" s="402"/>
      <c r="EE5127" s="402"/>
      <c r="EF5127" s="402"/>
      <c r="EG5127" s="402"/>
      <c r="EH5127" s="402"/>
      <c r="EI5127" s="402"/>
      <c r="EJ5127" s="402"/>
      <c r="EK5127" s="402"/>
      <c r="EL5127" s="402"/>
      <c r="EM5127" s="402"/>
      <c r="EN5127" s="402"/>
      <c r="EO5127" s="402"/>
      <c r="EP5127" s="402"/>
      <c r="EQ5127" s="402"/>
      <c r="ER5127" s="402"/>
      <c r="ES5127" s="402"/>
      <c r="ET5127" s="402"/>
      <c r="EU5127" s="402"/>
      <c r="EV5127" s="402"/>
      <c r="EW5127" s="402"/>
      <c r="EX5127" s="402"/>
      <c r="EY5127" s="402"/>
      <c r="EZ5127" s="402"/>
      <c r="FA5127" s="402"/>
      <c r="FB5127" s="402"/>
      <c r="FC5127" s="402"/>
      <c r="FD5127" s="402"/>
      <c r="FE5127" s="402"/>
      <c r="FF5127" s="402"/>
      <c r="FG5127" s="402"/>
      <c r="FH5127" s="402"/>
      <c r="FI5127" s="402"/>
      <c r="FJ5127" s="402"/>
      <c r="FK5127" s="402"/>
      <c r="FL5127" s="402"/>
      <c r="FM5127" s="402"/>
      <c r="FN5127" s="402"/>
      <c r="FO5127" s="402"/>
      <c r="FP5127" s="402"/>
      <c r="FQ5127" s="402"/>
      <c r="FR5127" s="402"/>
      <c r="FS5127" s="402"/>
      <c r="FT5127" s="402"/>
      <c r="FU5127" s="402"/>
      <c r="FV5127" s="402"/>
      <c r="FW5127" s="402"/>
      <c r="FX5127" s="402"/>
      <c r="FY5127" s="402"/>
      <c r="FZ5127" s="402"/>
      <c r="GA5127" s="402"/>
      <c r="GB5127" s="402"/>
      <c r="GC5127" s="402"/>
      <c r="GD5127" s="402"/>
      <c r="GE5127" s="402"/>
      <c r="GF5127" s="402"/>
      <c r="GG5127" s="402"/>
      <c r="GH5127" s="402"/>
      <c r="GI5127" s="402"/>
      <c r="GJ5127" s="402"/>
      <c r="GK5127" s="402"/>
      <c r="GL5127" s="402"/>
      <c r="GM5127" s="402"/>
      <c r="GN5127" s="402"/>
      <c r="GO5127" s="402"/>
      <c r="GP5127" s="402"/>
      <c r="GQ5127" s="402"/>
      <c r="GR5127" s="402"/>
      <c r="GS5127" s="402"/>
      <c r="GT5127" s="402"/>
      <c r="GU5127" s="402"/>
      <c r="GV5127" s="402"/>
      <c r="GW5127" s="402"/>
      <c r="GX5127" s="402"/>
      <c r="GY5127" s="402"/>
      <c r="GZ5127" s="402"/>
      <c r="HA5127" s="402"/>
      <c r="HB5127" s="402"/>
      <c r="HC5127" s="402"/>
      <c r="HD5127" s="402"/>
      <c r="HE5127" s="402"/>
      <c r="HF5127" s="402"/>
      <c r="HG5127" s="402"/>
      <c r="HH5127" s="402"/>
      <c r="HI5127" s="402"/>
      <c r="HJ5127" s="402"/>
      <c r="HK5127" s="402"/>
      <c r="HL5127" s="402"/>
      <c r="HM5127" s="402"/>
      <c r="HN5127" s="402"/>
      <c r="HO5127" s="402"/>
      <c r="HP5127" s="402"/>
      <c r="HQ5127" s="402"/>
      <c r="HR5127" s="402"/>
      <c r="HS5127" s="402"/>
      <c r="HT5127" s="402"/>
      <c r="HU5127" s="402"/>
      <c r="HV5127" s="402"/>
      <c r="HW5127" s="402"/>
      <c r="HX5127" s="402"/>
      <c r="HY5127" s="402"/>
      <c r="HZ5127" s="402"/>
      <c r="IA5127" s="402"/>
      <c r="IB5127" s="402"/>
      <c r="IC5127" s="402"/>
      <c r="ID5127" s="402"/>
      <c r="IE5127" s="402"/>
      <c r="IF5127" s="402"/>
      <c r="IG5127" s="402"/>
      <c r="IH5127" s="402"/>
      <c r="II5127" s="402"/>
      <c r="IJ5127" s="402"/>
      <c r="IK5127" s="402"/>
      <c r="IL5127" s="402"/>
      <c r="IM5127" s="402"/>
      <c r="IN5127" s="402"/>
      <c r="IO5127" s="402"/>
      <c r="IP5127" s="402"/>
      <c r="IQ5127" s="402"/>
      <c r="IR5127" s="402"/>
      <c r="IS5127" s="402"/>
      <c r="IT5127" s="402"/>
      <c r="IU5127" s="402"/>
      <c r="IV5127" s="402"/>
    </row>
    <row r="5128" spans="1:256" s="21" customFormat="1">
      <c r="A5128" s="13"/>
      <c r="B5128" s="8"/>
      <c r="C5128" s="8"/>
      <c r="D5128" s="113"/>
      <c r="E5128" s="404"/>
      <c r="F5128" s="33"/>
      <c r="G5128" s="282"/>
      <c r="H5128" s="283"/>
      <c r="I5128" s="33"/>
      <c r="J5128" s="33"/>
      <c r="K5128" s="33"/>
      <c r="L5128" s="33"/>
      <c r="M5128" s="33"/>
      <c r="N5128" s="33"/>
      <c r="O5128" s="33"/>
      <c r="P5128" s="33"/>
      <c r="Q5128" s="33"/>
      <c r="R5128" s="33"/>
      <c r="S5128" s="33"/>
      <c r="T5128" s="33"/>
      <c r="U5128" s="33"/>
      <c r="V5128" s="33"/>
      <c r="W5128" s="33"/>
      <c r="X5128" s="282"/>
      <c r="Y5128" s="33"/>
      <c r="Z5128" s="284"/>
      <c r="AA5128" s="284"/>
      <c r="AB5128" s="33"/>
      <c r="AC5128" s="33"/>
      <c r="AD5128" s="33"/>
      <c r="AE5128" s="33"/>
      <c r="AF5128" s="33"/>
      <c r="AG5128" s="33"/>
      <c r="AH5128" s="33"/>
      <c r="AI5128" s="33"/>
      <c r="AJ5128" s="33"/>
      <c r="AK5128" s="33"/>
      <c r="AL5128" s="33"/>
      <c r="AM5128" s="33"/>
      <c r="AN5128" s="33"/>
      <c r="AO5128" s="33"/>
      <c r="AP5128" s="34"/>
      <c r="AQ5128" s="34"/>
      <c r="AR5128" s="28"/>
      <c r="AS5128" s="29"/>
      <c r="AT5128" s="29"/>
      <c r="AU5128" s="29"/>
      <c r="AV5128" s="402"/>
      <c r="AW5128" s="402"/>
      <c r="AX5128" s="402"/>
      <c r="AY5128" s="402"/>
      <c r="AZ5128" s="402"/>
      <c r="BA5128" s="402"/>
      <c r="BB5128" s="402"/>
      <c r="BC5128" s="402"/>
      <c r="BD5128" s="402"/>
      <c r="BE5128" s="402"/>
      <c r="BF5128" s="402"/>
      <c r="BG5128" s="402"/>
      <c r="BH5128" s="402"/>
      <c r="BI5128" s="402"/>
      <c r="BJ5128" s="402"/>
      <c r="BK5128" s="402"/>
      <c r="BL5128" s="402"/>
      <c r="BM5128" s="402"/>
      <c r="BN5128" s="402"/>
      <c r="BO5128" s="402"/>
      <c r="BP5128" s="402"/>
      <c r="BQ5128" s="402"/>
      <c r="BR5128" s="402"/>
      <c r="BS5128" s="402"/>
      <c r="BT5128" s="402"/>
      <c r="BU5128" s="402"/>
      <c r="BV5128" s="402"/>
      <c r="BW5128" s="402"/>
      <c r="BX5128" s="402"/>
      <c r="BY5128" s="402"/>
      <c r="BZ5128" s="402"/>
      <c r="CA5128" s="402"/>
      <c r="CB5128" s="402"/>
      <c r="CC5128" s="402"/>
      <c r="CD5128" s="402"/>
      <c r="CE5128" s="402"/>
      <c r="CF5128" s="402"/>
      <c r="CG5128" s="402"/>
      <c r="CH5128" s="402"/>
      <c r="CI5128" s="402"/>
      <c r="CJ5128" s="402"/>
      <c r="CK5128" s="402"/>
      <c r="CL5128" s="402"/>
      <c r="CM5128" s="402"/>
      <c r="CN5128" s="402"/>
      <c r="CO5128" s="402"/>
      <c r="CP5128" s="402"/>
      <c r="CQ5128" s="402"/>
      <c r="CR5128" s="402"/>
      <c r="CS5128" s="402"/>
      <c r="CT5128" s="402"/>
      <c r="CU5128" s="402"/>
      <c r="CV5128" s="402"/>
      <c r="CW5128" s="402"/>
      <c r="CX5128" s="402"/>
      <c r="CY5128" s="402"/>
      <c r="CZ5128" s="402"/>
      <c r="DA5128" s="402"/>
      <c r="DB5128" s="402"/>
      <c r="DC5128" s="402"/>
      <c r="DD5128" s="402"/>
      <c r="DE5128" s="402"/>
      <c r="DF5128" s="402"/>
      <c r="DG5128" s="402"/>
      <c r="DH5128" s="402"/>
      <c r="DI5128" s="402"/>
      <c r="DJ5128" s="402"/>
      <c r="DK5128" s="402"/>
      <c r="DL5128" s="402"/>
      <c r="DM5128" s="402"/>
      <c r="DN5128" s="402"/>
      <c r="DO5128" s="402"/>
      <c r="DP5128" s="402"/>
      <c r="DQ5128" s="402"/>
      <c r="DR5128" s="402"/>
      <c r="DS5128" s="402"/>
      <c r="DT5128" s="402"/>
      <c r="DU5128" s="402"/>
      <c r="DV5128" s="402"/>
      <c r="DW5128" s="402"/>
      <c r="DX5128" s="402"/>
      <c r="DY5128" s="402"/>
      <c r="DZ5128" s="402"/>
      <c r="EA5128" s="402"/>
      <c r="EB5128" s="402"/>
      <c r="EC5128" s="402"/>
      <c r="ED5128" s="402"/>
      <c r="EE5128" s="402"/>
      <c r="EF5128" s="402"/>
      <c r="EG5128" s="402"/>
      <c r="EH5128" s="402"/>
      <c r="EI5128" s="402"/>
      <c r="EJ5128" s="402"/>
      <c r="EK5128" s="402"/>
      <c r="EL5128" s="402"/>
      <c r="EM5128" s="402"/>
      <c r="EN5128" s="402"/>
      <c r="EO5128" s="402"/>
      <c r="EP5128" s="402"/>
      <c r="EQ5128" s="402"/>
      <c r="ER5128" s="402"/>
      <c r="ES5128" s="402"/>
      <c r="ET5128" s="402"/>
      <c r="EU5128" s="402"/>
      <c r="EV5128" s="402"/>
      <c r="EW5128" s="402"/>
      <c r="EX5128" s="402"/>
      <c r="EY5128" s="402"/>
      <c r="EZ5128" s="402"/>
      <c r="FA5128" s="402"/>
      <c r="FB5128" s="402"/>
      <c r="FC5128" s="402"/>
      <c r="FD5128" s="402"/>
      <c r="FE5128" s="402"/>
      <c r="FF5128" s="402"/>
      <c r="FG5128" s="402"/>
      <c r="FH5128" s="402"/>
      <c r="FI5128" s="402"/>
      <c r="FJ5128" s="402"/>
      <c r="FK5128" s="402"/>
      <c r="FL5128" s="402"/>
      <c r="FM5128" s="402"/>
      <c r="FN5128" s="402"/>
      <c r="FO5128" s="402"/>
      <c r="FP5128" s="402"/>
      <c r="FQ5128" s="402"/>
      <c r="FR5128" s="402"/>
      <c r="FS5128" s="402"/>
      <c r="FT5128" s="402"/>
      <c r="FU5128" s="402"/>
      <c r="FV5128" s="402"/>
      <c r="FW5128" s="402"/>
      <c r="FX5128" s="402"/>
      <c r="FY5128" s="402"/>
      <c r="FZ5128" s="402"/>
      <c r="GA5128" s="402"/>
      <c r="GB5128" s="402"/>
      <c r="GC5128" s="402"/>
      <c r="GD5128" s="402"/>
      <c r="GE5128" s="402"/>
      <c r="GF5128" s="402"/>
      <c r="GG5128" s="402"/>
      <c r="GH5128" s="402"/>
      <c r="GI5128" s="402"/>
      <c r="GJ5128" s="402"/>
      <c r="GK5128" s="402"/>
      <c r="GL5128" s="402"/>
      <c r="GM5128" s="402"/>
      <c r="GN5128" s="402"/>
      <c r="GO5128" s="402"/>
      <c r="GP5128" s="402"/>
      <c r="GQ5128" s="402"/>
      <c r="GR5128" s="402"/>
      <c r="GS5128" s="402"/>
      <c r="GT5128" s="402"/>
      <c r="GU5128" s="402"/>
      <c r="GV5128" s="402"/>
      <c r="GW5128" s="402"/>
      <c r="GX5128" s="402"/>
      <c r="GY5128" s="402"/>
      <c r="GZ5128" s="402"/>
      <c r="HA5128" s="402"/>
      <c r="HB5128" s="402"/>
      <c r="HC5128" s="402"/>
      <c r="HD5128" s="402"/>
      <c r="HE5128" s="402"/>
      <c r="HF5128" s="402"/>
      <c r="HG5128" s="402"/>
      <c r="HH5128" s="402"/>
      <c r="HI5128" s="402"/>
      <c r="HJ5128" s="402"/>
      <c r="HK5128" s="402"/>
      <c r="HL5128" s="402"/>
      <c r="HM5128" s="402"/>
      <c r="HN5128" s="402"/>
      <c r="HO5128" s="402"/>
      <c r="HP5128" s="402"/>
      <c r="HQ5128" s="402"/>
      <c r="HR5128" s="402"/>
      <c r="HS5128" s="402"/>
      <c r="HT5128" s="402"/>
      <c r="HU5128" s="402"/>
      <c r="HV5128" s="402"/>
      <c r="HW5128" s="402"/>
      <c r="HX5128" s="402"/>
      <c r="HY5128" s="402"/>
      <c r="HZ5128" s="402"/>
      <c r="IA5128" s="402"/>
      <c r="IB5128" s="402"/>
      <c r="IC5128" s="402"/>
      <c r="ID5128" s="402"/>
      <c r="IE5128" s="402"/>
      <c r="IF5128" s="402"/>
      <c r="IG5128" s="402"/>
      <c r="IH5128" s="402"/>
      <c r="II5128" s="402"/>
      <c r="IJ5128" s="402"/>
      <c r="IK5128" s="402"/>
      <c r="IL5128" s="402"/>
      <c r="IM5128" s="402"/>
      <c r="IN5128" s="402"/>
      <c r="IO5128" s="402"/>
      <c r="IP5128" s="402"/>
      <c r="IQ5128" s="402"/>
      <c r="IR5128" s="402"/>
      <c r="IS5128" s="402"/>
      <c r="IT5128" s="402"/>
      <c r="IU5128" s="402"/>
      <c r="IV5128" s="402"/>
    </row>
    <row r="5129" spans="1:256" s="21" customFormat="1">
      <c r="A5129" s="12"/>
      <c r="B5129" s="9">
        <v>2</v>
      </c>
      <c r="C5129" s="9" t="s">
        <v>15</v>
      </c>
      <c r="D5129" s="81" t="s">
        <v>9</v>
      </c>
      <c r="E5129" s="405">
        <v>929444800</v>
      </c>
      <c r="F5129" s="31">
        <f t="shared" ref="F5129:V5129" si="563">SUM(F5130:F5151)</f>
        <v>25000000</v>
      </c>
      <c r="G5129" s="31">
        <f t="shared" si="563"/>
        <v>25000000</v>
      </c>
      <c r="H5129" s="31">
        <f t="shared" si="563"/>
        <v>25000000</v>
      </c>
      <c r="I5129" s="31">
        <f t="shared" si="563"/>
        <v>0</v>
      </c>
      <c r="J5129" s="31">
        <f t="shared" si="563"/>
        <v>0</v>
      </c>
      <c r="K5129" s="31">
        <f t="shared" si="563"/>
        <v>0</v>
      </c>
      <c r="L5129" s="31">
        <f t="shared" si="563"/>
        <v>0</v>
      </c>
      <c r="M5129" s="31">
        <f t="shared" si="563"/>
        <v>0</v>
      </c>
      <c r="N5129" s="31">
        <f t="shared" si="563"/>
        <v>0</v>
      </c>
      <c r="O5129" s="31">
        <f t="shared" si="563"/>
        <v>0</v>
      </c>
      <c r="P5129" s="31">
        <f t="shared" si="563"/>
        <v>0</v>
      </c>
      <c r="Q5129" s="31">
        <f t="shared" si="563"/>
        <v>0</v>
      </c>
      <c r="R5129" s="31">
        <f t="shared" si="563"/>
        <v>0</v>
      </c>
      <c r="S5129" s="31">
        <f t="shared" si="563"/>
        <v>0</v>
      </c>
      <c r="T5129" s="31">
        <f t="shared" si="563"/>
        <v>0</v>
      </c>
      <c r="U5129" s="31">
        <f t="shared" si="563"/>
        <v>0</v>
      </c>
      <c r="V5129" s="31">
        <f t="shared" si="563"/>
        <v>0</v>
      </c>
      <c r="W5129" s="31">
        <f>SUM(O5129:V5129)</f>
        <v>0</v>
      </c>
      <c r="X5129" s="31">
        <f>SUM(X5130:X5151)</f>
        <v>0</v>
      </c>
      <c r="Y5129" s="31">
        <f>H5129+I5129+J5129+K5129+L5129+M5129+N5129+W5129+X5129</f>
        <v>25000000</v>
      </c>
      <c r="Z5129" s="31">
        <f t="shared" ref="Z5129:AK5129" si="564">SUM(Z5130:Z5151)</f>
        <v>0</v>
      </c>
      <c r="AA5129" s="31">
        <f t="shared" si="564"/>
        <v>0</v>
      </c>
      <c r="AB5129" s="31">
        <f t="shared" si="564"/>
        <v>0</v>
      </c>
      <c r="AC5129" s="31">
        <f t="shared" si="564"/>
        <v>0</v>
      </c>
      <c r="AD5129" s="31">
        <f t="shared" si="564"/>
        <v>0</v>
      </c>
      <c r="AE5129" s="31">
        <f t="shared" si="564"/>
        <v>0</v>
      </c>
      <c r="AF5129" s="31">
        <f t="shared" si="564"/>
        <v>0</v>
      </c>
      <c r="AG5129" s="31">
        <f t="shared" si="564"/>
        <v>0</v>
      </c>
      <c r="AH5129" s="31">
        <f t="shared" si="564"/>
        <v>0</v>
      </c>
      <c r="AI5129" s="31">
        <f t="shared" si="564"/>
        <v>0</v>
      </c>
      <c r="AJ5129" s="31">
        <f t="shared" si="564"/>
        <v>0</v>
      </c>
      <c r="AK5129" s="31">
        <f t="shared" si="564"/>
        <v>0</v>
      </c>
      <c r="AL5129" s="31">
        <f>SUM(AD5129:AK5129)</f>
        <v>0</v>
      </c>
      <c r="AM5129" s="31">
        <f>SUM(AM5130:AM5151)</f>
        <v>0</v>
      </c>
      <c r="AN5129" s="31">
        <f>SUM(AN5130:AN5151)</f>
        <v>0</v>
      </c>
      <c r="AO5129" s="31">
        <f>Z5129+AA5129+AB5129+AC5129+AL5129+AM5129+AN5129</f>
        <v>0</v>
      </c>
      <c r="AP5129" s="32">
        <f>E5129+Y5129-AO5129</f>
        <v>954444800</v>
      </c>
      <c r="AQ5129" s="32"/>
      <c r="AR5129" s="28"/>
      <c r="AS5129" s="29">
        <f>E5129+H5129+I5129+J5129+K5129+L5129+M5129+N5129+W5129+X5129-Z5129-AB5129-AL5129-AC5129-AM5129-AN5129</f>
        <v>954444800</v>
      </c>
      <c r="AT5129" s="29">
        <f>AP5129-AS5129</f>
        <v>0</v>
      </c>
      <c r="AU5129" s="29">
        <f>E5129</f>
        <v>929444800</v>
      </c>
      <c r="AV5129" s="86">
        <f>AS5129-AU5129</f>
        <v>25000000</v>
      </c>
      <c r="AW5129" s="86">
        <f>Y5129-AO5129</f>
        <v>25000000</v>
      </c>
      <c r="AX5129" s="86">
        <f>AV5129-AW5129</f>
        <v>0</v>
      </c>
      <c r="AY5129" s="86"/>
      <c r="AZ5129" s="398"/>
      <c r="BA5129" s="86"/>
      <c r="BB5129" s="86"/>
      <c r="BC5129" s="86"/>
      <c r="BD5129" s="86"/>
      <c r="BE5129" s="86"/>
      <c r="BF5129" s="86"/>
      <c r="BG5129" s="86"/>
      <c r="BH5129" s="86"/>
      <c r="BI5129" s="86"/>
      <c r="BJ5129" s="86"/>
      <c r="BK5129" s="86"/>
      <c r="BL5129" s="86"/>
      <c r="BM5129" s="86"/>
      <c r="BN5129" s="86"/>
      <c r="BO5129" s="86"/>
      <c r="BP5129" s="86"/>
      <c r="BQ5129" s="86"/>
      <c r="BR5129" s="86"/>
      <c r="BS5129" s="86"/>
      <c r="BT5129" s="86"/>
      <c r="BU5129" s="86"/>
      <c r="BV5129" s="86"/>
      <c r="BW5129" s="86"/>
      <c r="BX5129" s="86"/>
      <c r="BY5129" s="86"/>
      <c r="BZ5129" s="86"/>
      <c r="CA5129" s="86"/>
      <c r="CB5129" s="86"/>
      <c r="CC5129" s="86"/>
      <c r="CD5129" s="86"/>
      <c r="CE5129" s="86"/>
      <c r="CF5129" s="86"/>
      <c r="CG5129" s="86"/>
      <c r="CH5129" s="86"/>
      <c r="CI5129" s="86"/>
      <c r="CJ5129" s="86"/>
      <c r="CK5129" s="86"/>
      <c r="CL5129" s="86"/>
      <c r="CM5129" s="86"/>
      <c r="CN5129" s="86"/>
      <c r="CO5129" s="86"/>
      <c r="CP5129" s="86"/>
      <c r="CQ5129" s="86"/>
      <c r="CR5129" s="86"/>
      <c r="CS5129" s="86"/>
      <c r="CT5129" s="86"/>
      <c r="CU5129" s="86"/>
      <c r="CV5129" s="86"/>
      <c r="CW5129" s="86"/>
      <c r="CX5129" s="86"/>
      <c r="CY5129" s="86"/>
      <c r="CZ5129" s="86"/>
      <c r="DA5129" s="86"/>
      <c r="DB5129" s="86"/>
      <c r="DC5129" s="86"/>
      <c r="DD5129" s="86"/>
      <c r="DE5129" s="86"/>
      <c r="DF5129" s="86"/>
      <c r="DG5129" s="86"/>
      <c r="DH5129" s="86"/>
      <c r="DI5129" s="86"/>
      <c r="DJ5129" s="86"/>
      <c r="DK5129" s="86"/>
      <c r="DL5129" s="86"/>
      <c r="DM5129" s="86"/>
      <c r="DN5129" s="86"/>
      <c r="DO5129" s="86"/>
      <c r="DP5129" s="86"/>
      <c r="DQ5129" s="86"/>
      <c r="DR5129" s="86"/>
      <c r="DS5129" s="86"/>
      <c r="DT5129" s="86"/>
      <c r="DU5129" s="86"/>
      <c r="DV5129" s="86"/>
      <c r="DW5129" s="86"/>
      <c r="DX5129" s="86"/>
      <c r="DY5129" s="86"/>
      <c r="DZ5129" s="86"/>
      <c r="EA5129" s="86"/>
      <c r="EB5129" s="86"/>
      <c r="EC5129" s="86"/>
      <c r="ED5129" s="86"/>
      <c r="EE5129" s="86"/>
      <c r="EF5129" s="86"/>
      <c r="EG5129" s="86"/>
      <c r="EH5129" s="86"/>
      <c r="EI5129" s="86"/>
      <c r="EJ5129" s="86"/>
      <c r="EK5129" s="86"/>
      <c r="EL5129" s="86"/>
      <c r="EM5129" s="86"/>
      <c r="EN5129" s="86"/>
      <c r="EO5129" s="86"/>
      <c r="EP5129" s="86"/>
      <c r="EQ5129" s="86"/>
      <c r="ER5129" s="86"/>
      <c r="ES5129" s="86"/>
      <c r="ET5129" s="86"/>
      <c r="EU5129" s="86"/>
      <c r="EV5129" s="86"/>
      <c r="EW5129" s="86"/>
      <c r="EX5129" s="86"/>
      <c r="EY5129" s="86"/>
      <c r="EZ5129" s="86"/>
      <c r="FA5129" s="86"/>
      <c r="FB5129" s="86"/>
      <c r="FC5129" s="86"/>
      <c r="FD5129" s="86"/>
      <c r="FE5129" s="86"/>
      <c r="FF5129" s="86"/>
      <c r="FG5129" s="86"/>
      <c r="FH5129" s="86"/>
      <c r="FI5129" s="86"/>
      <c r="FJ5129" s="86"/>
      <c r="FK5129" s="86"/>
      <c r="FL5129" s="86"/>
      <c r="FM5129" s="86"/>
      <c r="FN5129" s="86"/>
      <c r="FO5129" s="86"/>
      <c r="FP5129" s="86"/>
      <c r="FQ5129" s="86"/>
      <c r="FR5129" s="86"/>
      <c r="FS5129" s="86"/>
      <c r="FT5129" s="86"/>
      <c r="FU5129" s="86"/>
      <c r="FV5129" s="86"/>
      <c r="FW5129" s="86"/>
      <c r="FX5129" s="86"/>
      <c r="FY5129" s="86"/>
      <c r="FZ5129" s="86"/>
      <c r="GA5129" s="86"/>
      <c r="GB5129" s="86"/>
      <c r="GC5129" s="86"/>
      <c r="GD5129" s="86"/>
      <c r="GE5129" s="86"/>
      <c r="GF5129" s="86"/>
      <c r="GG5129" s="86"/>
      <c r="GH5129" s="86"/>
      <c r="GI5129" s="86"/>
      <c r="GJ5129" s="86"/>
      <c r="GK5129" s="86"/>
      <c r="GL5129" s="86"/>
      <c r="GM5129" s="86"/>
      <c r="GN5129" s="86"/>
      <c r="GO5129" s="86"/>
      <c r="GP5129" s="86"/>
      <c r="GQ5129" s="86"/>
      <c r="GR5129" s="86"/>
      <c r="GS5129" s="86"/>
      <c r="GT5129" s="86"/>
      <c r="GU5129" s="86"/>
      <c r="GV5129" s="86"/>
      <c r="GW5129" s="86"/>
      <c r="GX5129" s="86"/>
      <c r="GY5129" s="86"/>
      <c r="GZ5129" s="86"/>
      <c r="HA5129" s="86"/>
      <c r="HB5129" s="86"/>
      <c r="HC5129" s="86"/>
      <c r="HD5129" s="86"/>
      <c r="HE5129" s="86"/>
      <c r="HF5129" s="86"/>
      <c r="HG5129" s="86"/>
      <c r="HH5129" s="86"/>
      <c r="HI5129" s="86"/>
      <c r="HJ5129" s="86"/>
      <c r="HK5129" s="86"/>
      <c r="HL5129" s="86"/>
      <c r="HM5129" s="86"/>
      <c r="HN5129" s="86"/>
      <c r="HO5129" s="86"/>
      <c r="HP5129" s="86"/>
      <c r="HQ5129" s="86"/>
      <c r="HR5129" s="86"/>
      <c r="HS5129" s="86"/>
      <c r="HT5129" s="86"/>
      <c r="HU5129" s="86"/>
      <c r="HV5129" s="86"/>
      <c r="HW5129" s="86"/>
      <c r="HX5129" s="86"/>
      <c r="HY5129" s="86"/>
      <c r="HZ5129" s="86"/>
      <c r="IA5129" s="86"/>
      <c r="IB5129" s="86"/>
      <c r="IC5129" s="86"/>
      <c r="ID5129" s="86"/>
      <c r="IE5129" s="86"/>
      <c r="IF5129" s="86"/>
      <c r="IG5129" s="86"/>
      <c r="IH5129" s="86"/>
      <c r="II5129" s="86"/>
      <c r="IJ5129" s="86"/>
      <c r="IK5129" s="86"/>
      <c r="IL5129" s="86"/>
      <c r="IM5129" s="86"/>
      <c r="IN5129" s="86"/>
      <c r="IO5129" s="86"/>
      <c r="IP5129" s="86"/>
      <c r="IQ5129" s="86"/>
      <c r="IR5129" s="86"/>
      <c r="IS5129" s="86"/>
      <c r="IT5129" s="86"/>
      <c r="IU5129" s="86"/>
      <c r="IV5129" s="86"/>
    </row>
    <row r="5130" spans="1:256" s="402" customFormat="1">
      <c r="A5130" s="13"/>
      <c r="B5130" s="8"/>
      <c r="C5130" s="8"/>
      <c r="D5130" s="240"/>
      <c r="E5130" s="266"/>
      <c r="F5130" s="321"/>
      <c r="G5130" s="282"/>
      <c r="H5130" s="283"/>
      <c r="I5130" s="33"/>
      <c r="J5130" s="33"/>
      <c r="K5130" s="33"/>
      <c r="L5130" s="33"/>
      <c r="M5130" s="33"/>
      <c r="N5130" s="33"/>
      <c r="O5130" s="33"/>
      <c r="P5130" s="33"/>
      <c r="Q5130" s="33"/>
      <c r="R5130" s="33"/>
      <c r="S5130" s="33"/>
      <c r="T5130" s="33"/>
      <c r="U5130" s="33"/>
      <c r="V5130" s="33"/>
      <c r="W5130" s="33"/>
      <c r="X5130" s="282"/>
      <c r="Y5130" s="33"/>
      <c r="Z5130" s="284"/>
      <c r="AA5130" s="284"/>
      <c r="AB5130" s="33"/>
      <c r="AC5130" s="33"/>
      <c r="AD5130" s="33"/>
      <c r="AE5130" s="33"/>
      <c r="AF5130" s="33"/>
      <c r="AG5130" s="33"/>
      <c r="AH5130" s="33"/>
      <c r="AI5130" s="33"/>
      <c r="AJ5130" s="33"/>
      <c r="AK5130" s="33"/>
      <c r="AL5130" s="33"/>
      <c r="AM5130" s="33"/>
      <c r="AN5130" s="33"/>
      <c r="AO5130" s="33"/>
      <c r="AP5130" s="34"/>
      <c r="AQ5130" s="34"/>
      <c r="AR5130" s="28"/>
      <c r="AS5130" s="29"/>
      <c r="AT5130" s="29"/>
      <c r="AU5130" s="29"/>
    </row>
    <row r="5131" spans="1:256" s="402" customFormat="1">
      <c r="A5131" s="13"/>
      <c r="B5131" s="8"/>
      <c r="C5131" s="8"/>
      <c r="D5131" s="240"/>
      <c r="E5131" s="33"/>
      <c r="F5131" s="321"/>
      <c r="G5131" s="282"/>
      <c r="H5131" s="283"/>
      <c r="I5131" s="33"/>
      <c r="J5131" s="33"/>
      <c r="K5131" s="33"/>
      <c r="L5131" s="33"/>
      <c r="M5131" s="33"/>
      <c r="N5131" s="33"/>
      <c r="O5131" s="33"/>
      <c r="P5131" s="33"/>
      <c r="Q5131" s="33"/>
      <c r="R5131" s="33"/>
      <c r="S5131" s="33"/>
      <c r="T5131" s="33"/>
      <c r="U5131" s="33"/>
      <c r="V5131" s="33"/>
      <c r="W5131" s="33"/>
      <c r="X5131" s="282"/>
      <c r="Y5131" s="33"/>
      <c r="Z5131" s="284"/>
      <c r="AA5131" s="284"/>
      <c r="AB5131" s="33"/>
      <c r="AC5131" s="33"/>
      <c r="AD5131" s="33"/>
      <c r="AE5131" s="33"/>
      <c r="AF5131" s="33"/>
      <c r="AG5131" s="33"/>
      <c r="AH5131" s="33"/>
      <c r="AI5131" s="33"/>
      <c r="AJ5131" s="33"/>
      <c r="AK5131" s="33"/>
      <c r="AL5131" s="33"/>
      <c r="AM5131" s="33"/>
      <c r="AN5131" s="33"/>
      <c r="AO5131" s="33"/>
      <c r="AP5131" s="34"/>
      <c r="AQ5131" s="34"/>
      <c r="AR5131" s="28"/>
      <c r="AS5131" s="29"/>
      <c r="AT5131" s="29"/>
      <c r="AU5131" s="29"/>
    </row>
    <row r="5132" spans="1:256" s="483" customFormat="1">
      <c r="A5132" s="13"/>
      <c r="B5132" s="8"/>
      <c r="C5132" s="83">
        <v>427</v>
      </c>
      <c r="D5132" s="375" t="s">
        <v>171</v>
      </c>
      <c r="E5132" s="404"/>
      <c r="F5132" s="321"/>
      <c r="G5132" s="282"/>
      <c r="H5132" s="283"/>
      <c r="I5132" s="33"/>
      <c r="J5132" s="33"/>
      <c r="K5132" s="33"/>
      <c r="L5132" s="33"/>
      <c r="M5132" s="33"/>
      <c r="N5132" s="33"/>
      <c r="O5132" s="33"/>
      <c r="P5132" s="33"/>
      <c r="Q5132" s="33"/>
      <c r="R5132" s="33"/>
      <c r="S5132" s="33"/>
      <c r="T5132" s="33"/>
      <c r="U5132" s="33"/>
      <c r="V5132" s="33"/>
      <c r="W5132" s="33"/>
      <c r="X5132" s="282"/>
      <c r="Y5132" s="33"/>
      <c r="Z5132" s="284"/>
      <c r="AA5132" s="284"/>
      <c r="AB5132" s="33"/>
      <c r="AC5132" s="33"/>
      <c r="AD5132" s="33"/>
      <c r="AE5132" s="33"/>
      <c r="AF5132" s="33"/>
      <c r="AG5132" s="33"/>
      <c r="AH5132" s="33"/>
      <c r="AI5132" s="33"/>
      <c r="AJ5132" s="33"/>
      <c r="AK5132" s="33"/>
      <c r="AL5132" s="33"/>
      <c r="AM5132" s="33"/>
      <c r="AN5132" s="33"/>
      <c r="AO5132" s="33"/>
      <c r="AP5132" s="34"/>
      <c r="AQ5132" s="34"/>
      <c r="AR5132" s="28"/>
      <c r="AS5132" s="29"/>
      <c r="AT5132" s="29"/>
      <c r="AU5132" s="29"/>
    </row>
    <row r="5133" spans="1:256" s="483" customFormat="1">
      <c r="A5133" s="13"/>
      <c r="B5133" s="8"/>
      <c r="C5133" s="8"/>
      <c r="D5133" s="472" t="s">
        <v>173</v>
      </c>
      <c r="E5133" s="404"/>
      <c r="F5133" s="321"/>
      <c r="G5133" s="282"/>
      <c r="H5133" s="283"/>
      <c r="I5133" s="33"/>
      <c r="J5133" s="33"/>
      <c r="K5133" s="33"/>
      <c r="L5133" s="33"/>
      <c r="M5133" s="33"/>
      <c r="N5133" s="33"/>
      <c r="O5133" s="33"/>
      <c r="P5133" s="33"/>
      <c r="Q5133" s="33"/>
      <c r="R5133" s="33"/>
      <c r="S5133" s="33"/>
      <c r="T5133" s="33"/>
      <c r="U5133" s="33"/>
      <c r="V5133" s="33"/>
      <c r="W5133" s="33"/>
      <c r="X5133" s="282"/>
      <c r="Y5133" s="33"/>
      <c r="Z5133" s="284"/>
      <c r="AA5133" s="284"/>
      <c r="AB5133" s="33"/>
      <c r="AC5133" s="33"/>
      <c r="AD5133" s="33"/>
      <c r="AE5133" s="33"/>
      <c r="AF5133" s="33"/>
      <c r="AG5133" s="33"/>
      <c r="AH5133" s="33"/>
      <c r="AI5133" s="33"/>
      <c r="AJ5133" s="33"/>
      <c r="AK5133" s="33"/>
      <c r="AL5133" s="33"/>
      <c r="AM5133" s="33"/>
      <c r="AN5133" s="33"/>
      <c r="AO5133" s="33"/>
      <c r="AP5133" s="34"/>
      <c r="AQ5133" s="34"/>
      <c r="AR5133" s="28"/>
      <c r="AS5133" s="29"/>
      <c r="AT5133" s="29"/>
      <c r="AU5133" s="29"/>
    </row>
    <row r="5134" spans="1:256" s="483" customFormat="1">
      <c r="A5134" s="13"/>
      <c r="B5134" s="8"/>
      <c r="C5134" s="8"/>
      <c r="D5134" s="473" t="s">
        <v>174</v>
      </c>
      <c r="E5134" s="321"/>
      <c r="F5134" s="261"/>
      <c r="G5134" s="282"/>
      <c r="H5134" s="283"/>
      <c r="I5134" s="33"/>
      <c r="J5134" s="33"/>
      <c r="K5134" s="33"/>
      <c r="L5134" s="33"/>
      <c r="M5134" s="33"/>
      <c r="N5134" s="33"/>
      <c r="O5134" s="33"/>
      <c r="P5134" s="33"/>
      <c r="Q5134" s="33"/>
      <c r="R5134" s="33"/>
      <c r="S5134" s="33"/>
      <c r="T5134" s="33"/>
      <c r="U5134" s="33"/>
      <c r="V5134" s="33"/>
      <c r="W5134" s="33"/>
      <c r="X5134" s="282"/>
      <c r="Y5134" s="33"/>
      <c r="Z5134" s="284"/>
      <c r="AA5134" s="284"/>
      <c r="AB5134" s="33"/>
      <c r="AC5134" s="33"/>
      <c r="AD5134" s="33"/>
      <c r="AE5134" s="33"/>
      <c r="AF5134" s="33"/>
      <c r="AG5134" s="33"/>
      <c r="AH5134" s="33"/>
      <c r="AI5134" s="33"/>
      <c r="AJ5134" s="33"/>
      <c r="AK5134" s="33"/>
      <c r="AL5134" s="33"/>
      <c r="AM5134" s="33"/>
      <c r="AN5134" s="33"/>
      <c r="AO5134" s="33"/>
      <c r="AP5134" s="34"/>
      <c r="AQ5134" s="34"/>
      <c r="AR5134" s="28"/>
      <c r="AS5134" s="29"/>
      <c r="AT5134" s="29"/>
      <c r="AU5134" s="29"/>
    </row>
    <row r="5135" spans="1:256" s="532" customFormat="1">
      <c r="A5135" s="13"/>
      <c r="B5135" s="8"/>
      <c r="C5135" s="8"/>
      <c r="D5135" s="344" t="s">
        <v>204</v>
      </c>
      <c r="E5135" s="404"/>
      <c r="F5135" s="261">
        <v>3000000</v>
      </c>
      <c r="G5135" s="549">
        <f>SUM(H5135)</f>
        <v>3000000</v>
      </c>
      <c r="H5135" s="550">
        <v>3000000</v>
      </c>
      <c r="I5135" s="33"/>
      <c r="J5135" s="33"/>
      <c r="K5135" s="33"/>
      <c r="L5135" s="33"/>
      <c r="M5135" s="33"/>
      <c r="N5135" s="33"/>
      <c r="O5135" s="33"/>
      <c r="P5135" s="33"/>
      <c r="Q5135" s="33"/>
      <c r="R5135" s="33"/>
      <c r="S5135" s="33"/>
      <c r="T5135" s="33"/>
      <c r="U5135" s="33"/>
      <c r="V5135" s="33"/>
      <c r="W5135" s="33"/>
      <c r="X5135" s="282"/>
      <c r="Y5135" s="33"/>
      <c r="Z5135" s="284"/>
      <c r="AA5135" s="284"/>
      <c r="AB5135" s="33"/>
      <c r="AC5135" s="33"/>
      <c r="AD5135" s="33"/>
      <c r="AE5135" s="33"/>
      <c r="AF5135" s="33"/>
      <c r="AG5135" s="33"/>
      <c r="AH5135" s="33"/>
      <c r="AI5135" s="33"/>
      <c r="AJ5135" s="33"/>
      <c r="AK5135" s="33"/>
      <c r="AL5135" s="33"/>
      <c r="AM5135" s="33"/>
      <c r="AN5135" s="33"/>
      <c r="AO5135" s="33"/>
      <c r="AP5135" s="34"/>
      <c r="AQ5135" s="34"/>
      <c r="AR5135" s="28"/>
      <c r="AS5135" s="29"/>
      <c r="AT5135" s="29"/>
      <c r="AU5135" s="29"/>
    </row>
    <row r="5136" spans="1:256" s="483" customFormat="1">
      <c r="A5136" s="13"/>
      <c r="B5136" s="8"/>
      <c r="C5136" s="8"/>
      <c r="D5136" s="473" t="s">
        <v>176</v>
      </c>
      <c r="E5136" s="321"/>
      <c r="F5136" s="261"/>
      <c r="G5136" s="282"/>
      <c r="H5136" s="283"/>
      <c r="I5136" s="33"/>
      <c r="J5136" s="33"/>
      <c r="K5136" s="33"/>
      <c r="L5136" s="33"/>
      <c r="M5136" s="33"/>
      <c r="N5136" s="33"/>
      <c r="O5136" s="33"/>
      <c r="P5136" s="33"/>
      <c r="Q5136" s="33"/>
      <c r="R5136" s="33"/>
      <c r="S5136" s="33"/>
      <c r="T5136" s="33"/>
      <c r="U5136" s="33"/>
      <c r="V5136" s="33"/>
      <c r="W5136" s="33"/>
      <c r="X5136" s="282"/>
      <c r="Y5136" s="33"/>
      <c r="Z5136" s="284"/>
      <c r="AA5136" s="284"/>
      <c r="AB5136" s="33"/>
      <c r="AC5136" s="33"/>
      <c r="AD5136" s="33"/>
      <c r="AE5136" s="33"/>
      <c r="AF5136" s="33"/>
      <c r="AG5136" s="33"/>
      <c r="AH5136" s="33"/>
      <c r="AI5136" s="33"/>
      <c r="AJ5136" s="33"/>
      <c r="AK5136" s="33"/>
      <c r="AL5136" s="33"/>
      <c r="AM5136" s="33"/>
      <c r="AN5136" s="33"/>
      <c r="AO5136" s="33"/>
      <c r="AP5136" s="34"/>
      <c r="AQ5136" s="34"/>
      <c r="AR5136" s="28"/>
      <c r="AS5136" s="29"/>
      <c r="AT5136" s="29"/>
      <c r="AU5136" s="29"/>
    </row>
    <row r="5137" spans="1:256" s="483" customFormat="1">
      <c r="A5137" s="13"/>
      <c r="B5137" s="8"/>
      <c r="C5137" s="8"/>
      <c r="D5137" s="344" t="s">
        <v>179</v>
      </c>
      <c r="E5137" s="404"/>
      <c r="F5137" s="261">
        <v>3400000</v>
      </c>
      <c r="G5137" s="261">
        <f>SUM(H5137)</f>
        <v>3400000</v>
      </c>
      <c r="H5137" s="261">
        <v>3400000</v>
      </c>
      <c r="I5137" s="33"/>
      <c r="J5137" s="33"/>
      <c r="K5137" s="33"/>
      <c r="L5137" s="33"/>
      <c r="M5137" s="33"/>
      <c r="N5137" s="33"/>
      <c r="O5137" s="33"/>
      <c r="P5137" s="33"/>
      <c r="Q5137" s="33"/>
      <c r="R5137" s="33"/>
      <c r="S5137" s="33"/>
      <c r="T5137" s="33"/>
      <c r="U5137" s="33"/>
      <c r="V5137" s="33"/>
      <c r="W5137" s="33"/>
      <c r="X5137" s="282"/>
      <c r="Y5137" s="33"/>
      <c r="Z5137" s="284"/>
      <c r="AA5137" s="284"/>
      <c r="AB5137" s="33"/>
      <c r="AC5137" s="33"/>
      <c r="AD5137" s="33"/>
      <c r="AE5137" s="33"/>
      <c r="AF5137" s="33"/>
      <c r="AG5137" s="33"/>
      <c r="AH5137" s="33"/>
      <c r="AI5137" s="33"/>
      <c r="AJ5137" s="33"/>
      <c r="AK5137" s="33"/>
      <c r="AL5137" s="33"/>
      <c r="AM5137" s="33"/>
      <c r="AN5137" s="33"/>
      <c r="AO5137" s="33"/>
      <c r="AP5137" s="34"/>
      <c r="AQ5137" s="34"/>
      <c r="AR5137" s="28"/>
      <c r="AS5137" s="29"/>
      <c r="AT5137" s="29"/>
      <c r="AU5137" s="29"/>
    </row>
    <row r="5138" spans="1:256" s="483" customFormat="1">
      <c r="A5138" s="13"/>
      <c r="B5138" s="8"/>
      <c r="C5138" s="8"/>
      <c r="D5138" s="344" t="s">
        <v>360</v>
      </c>
      <c r="E5138" s="404"/>
      <c r="F5138" s="261">
        <v>2600000</v>
      </c>
      <c r="G5138" s="261">
        <f>SUM(H5138)</f>
        <v>2600000</v>
      </c>
      <c r="H5138" s="261">
        <v>2600000</v>
      </c>
      <c r="I5138" s="33"/>
      <c r="J5138" s="33"/>
      <c r="K5138" s="33"/>
      <c r="L5138" s="33"/>
      <c r="M5138" s="33"/>
      <c r="N5138" s="33"/>
      <c r="O5138" s="33"/>
      <c r="P5138" s="33"/>
      <c r="Q5138" s="33"/>
      <c r="R5138" s="33"/>
      <c r="S5138" s="33"/>
      <c r="T5138" s="33"/>
      <c r="U5138" s="33"/>
      <c r="V5138" s="33"/>
      <c r="W5138" s="33"/>
      <c r="X5138" s="282"/>
      <c r="Y5138" s="33"/>
      <c r="Z5138" s="284"/>
      <c r="AA5138" s="284"/>
      <c r="AB5138" s="33"/>
      <c r="AC5138" s="33"/>
      <c r="AD5138" s="33"/>
      <c r="AE5138" s="33"/>
      <c r="AF5138" s="33"/>
      <c r="AG5138" s="33"/>
      <c r="AH5138" s="33"/>
      <c r="AI5138" s="33"/>
      <c r="AJ5138" s="33"/>
      <c r="AK5138" s="33"/>
      <c r="AL5138" s="33"/>
      <c r="AM5138" s="33"/>
      <c r="AN5138" s="33"/>
      <c r="AO5138" s="33"/>
      <c r="AP5138" s="34"/>
      <c r="AQ5138" s="34"/>
      <c r="AR5138" s="28"/>
      <c r="AS5138" s="29"/>
      <c r="AT5138" s="29"/>
      <c r="AU5138" s="29"/>
    </row>
    <row r="5139" spans="1:256" s="483" customFormat="1">
      <c r="A5139" s="13"/>
      <c r="B5139" s="8"/>
      <c r="C5139" s="8"/>
      <c r="D5139" s="473" t="s">
        <v>208</v>
      </c>
      <c r="E5139" s="321"/>
      <c r="F5139" s="261"/>
      <c r="G5139" s="282"/>
      <c r="H5139" s="283"/>
      <c r="I5139" s="33"/>
      <c r="J5139" s="33"/>
      <c r="K5139" s="33"/>
      <c r="L5139" s="33"/>
      <c r="M5139" s="33"/>
      <c r="N5139" s="33"/>
      <c r="O5139" s="33"/>
      <c r="P5139" s="33"/>
      <c r="Q5139" s="33"/>
      <c r="R5139" s="33"/>
      <c r="S5139" s="33"/>
      <c r="T5139" s="33"/>
      <c r="U5139" s="33"/>
      <c r="V5139" s="33"/>
      <c r="W5139" s="33"/>
      <c r="X5139" s="282"/>
      <c r="Y5139" s="33"/>
      <c r="Z5139" s="284"/>
      <c r="AA5139" s="284"/>
      <c r="AB5139" s="33"/>
      <c r="AC5139" s="33"/>
      <c r="AD5139" s="33"/>
      <c r="AE5139" s="33"/>
      <c r="AF5139" s="33"/>
      <c r="AG5139" s="33"/>
      <c r="AH5139" s="33"/>
      <c r="AI5139" s="33"/>
      <c r="AJ5139" s="33"/>
      <c r="AK5139" s="33"/>
      <c r="AL5139" s="33"/>
      <c r="AM5139" s="33"/>
      <c r="AN5139" s="33"/>
      <c r="AO5139" s="33"/>
      <c r="AP5139" s="34"/>
      <c r="AQ5139" s="34"/>
      <c r="AR5139" s="28"/>
      <c r="AS5139" s="29"/>
      <c r="AT5139" s="29"/>
      <c r="AU5139" s="29"/>
    </row>
    <row r="5140" spans="1:256" s="483" customFormat="1">
      <c r="A5140" s="13"/>
      <c r="B5140" s="8"/>
      <c r="C5140" s="8"/>
      <c r="D5140" s="344" t="s">
        <v>210</v>
      </c>
      <c r="E5140" s="404"/>
      <c r="F5140" s="261">
        <v>2500000</v>
      </c>
      <c r="G5140" s="261">
        <f>SUM(H5140)</f>
        <v>2500000</v>
      </c>
      <c r="H5140" s="261">
        <v>2500000</v>
      </c>
      <c r="I5140" s="33"/>
      <c r="J5140" s="33"/>
      <c r="K5140" s="33"/>
      <c r="L5140" s="33"/>
      <c r="M5140" s="33"/>
      <c r="N5140" s="33"/>
      <c r="O5140" s="33"/>
      <c r="P5140" s="33"/>
      <c r="Q5140" s="33"/>
      <c r="R5140" s="33"/>
      <c r="S5140" s="33"/>
      <c r="T5140" s="33"/>
      <c r="U5140" s="33"/>
      <c r="V5140" s="33"/>
      <c r="W5140" s="33"/>
      <c r="X5140" s="282"/>
      <c r="Y5140" s="33"/>
      <c r="Z5140" s="284"/>
      <c r="AA5140" s="284"/>
      <c r="AB5140" s="33"/>
      <c r="AC5140" s="33"/>
      <c r="AD5140" s="33"/>
      <c r="AE5140" s="33"/>
      <c r="AF5140" s="33"/>
      <c r="AG5140" s="33"/>
      <c r="AH5140" s="33"/>
      <c r="AI5140" s="33"/>
      <c r="AJ5140" s="33"/>
      <c r="AK5140" s="33"/>
      <c r="AL5140" s="33"/>
      <c r="AM5140" s="33"/>
      <c r="AN5140" s="33"/>
      <c r="AO5140" s="33"/>
      <c r="AP5140" s="34"/>
      <c r="AQ5140" s="34"/>
      <c r="AR5140" s="28"/>
      <c r="AS5140" s="29"/>
      <c r="AT5140" s="29"/>
      <c r="AU5140" s="29"/>
    </row>
    <row r="5141" spans="1:256" s="483" customFormat="1">
      <c r="A5141" s="13"/>
      <c r="B5141" s="8"/>
      <c r="C5141" s="8"/>
      <c r="D5141" s="473" t="s">
        <v>214</v>
      </c>
      <c r="E5141" s="321"/>
      <c r="F5141" s="261"/>
      <c r="G5141" s="282"/>
      <c r="H5141" s="283"/>
      <c r="I5141" s="33"/>
      <c r="J5141" s="33"/>
      <c r="K5141" s="33"/>
      <c r="L5141" s="33"/>
      <c r="M5141" s="33"/>
      <c r="N5141" s="33"/>
      <c r="O5141" s="33"/>
      <c r="P5141" s="33"/>
      <c r="Q5141" s="33"/>
      <c r="R5141" s="33"/>
      <c r="S5141" s="33"/>
      <c r="T5141" s="33"/>
      <c r="U5141" s="33"/>
      <c r="V5141" s="33"/>
      <c r="W5141" s="33"/>
      <c r="X5141" s="282"/>
      <c r="Y5141" s="33"/>
      <c r="Z5141" s="284"/>
      <c r="AA5141" s="284"/>
      <c r="AB5141" s="33"/>
      <c r="AC5141" s="33"/>
      <c r="AD5141" s="33"/>
      <c r="AE5141" s="33"/>
      <c r="AF5141" s="33"/>
      <c r="AG5141" s="33"/>
      <c r="AH5141" s="33"/>
      <c r="AI5141" s="33"/>
      <c r="AJ5141" s="33"/>
      <c r="AK5141" s="33"/>
      <c r="AL5141" s="33"/>
      <c r="AM5141" s="33"/>
      <c r="AN5141" s="33"/>
      <c r="AO5141" s="33"/>
      <c r="AP5141" s="34"/>
      <c r="AQ5141" s="34"/>
      <c r="AR5141" s="28"/>
      <c r="AS5141" s="29"/>
      <c r="AT5141" s="29"/>
      <c r="AU5141" s="29"/>
    </row>
    <row r="5142" spans="1:256" s="483" customFormat="1">
      <c r="A5142" s="13"/>
      <c r="B5142" s="8"/>
      <c r="C5142" s="8"/>
      <c r="D5142" s="344" t="s">
        <v>215</v>
      </c>
      <c r="E5142" s="404"/>
      <c r="F5142" s="261">
        <v>3500000</v>
      </c>
      <c r="G5142" s="261">
        <f>SUM(H5142)</f>
        <v>3500000</v>
      </c>
      <c r="H5142" s="261">
        <v>3500000</v>
      </c>
      <c r="I5142" s="33"/>
      <c r="J5142" s="33"/>
      <c r="K5142" s="33"/>
      <c r="L5142" s="33"/>
      <c r="M5142" s="33"/>
      <c r="N5142" s="33"/>
      <c r="O5142" s="33"/>
      <c r="P5142" s="33"/>
      <c r="Q5142" s="33"/>
      <c r="R5142" s="33"/>
      <c r="S5142" s="33"/>
      <c r="T5142" s="33"/>
      <c r="U5142" s="33"/>
      <c r="V5142" s="33"/>
      <c r="W5142" s="33"/>
      <c r="X5142" s="282"/>
      <c r="Y5142" s="33"/>
      <c r="Z5142" s="284"/>
      <c r="AA5142" s="284"/>
      <c r="AB5142" s="33"/>
      <c r="AC5142" s="33"/>
      <c r="AD5142" s="33"/>
      <c r="AE5142" s="33"/>
      <c r="AF5142" s="33"/>
      <c r="AG5142" s="33"/>
      <c r="AH5142" s="33"/>
      <c r="AI5142" s="33"/>
      <c r="AJ5142" s="33"/>
      <c r="AK5142" s="33"/>
      <c r="AL5142" s="33"/>
      <c r="AM5142" s="33"/>
      <c r="AN5142" s="33"/>
      <c r="AO5142" s="33"/>
      <c r="AP5142" s="34"/>
      <c r="AQ5142" s="34"/>
      <c r="AR5142" s="28"/>
      <c r="AS5142" s="29"/>
      <c r="AT5142" s="29"/>
      <c r="AU5142" s="29"/>
    </row>
    <row r="5143" spans="1:256" s="483" customFormat="1">
      <c r="A5143" s="13"/>
      <c r="B5143" s="8"/>
      <c r="C5143" s="8"/>
      <c r="D5143" s="240"/>
      <c r="E5143" s="404"/>
      <c r="F5143" s="321"/>
      <c r="G5143" s="282"/>
      <c r="H5143" s="283"/>
      <c r="I5143" s="33"/>
      <c r="J5143" s="33"/>
      <c r="K5143" s="33"/>
      <c r="L5143" s="33"/>
      <c r="M5143" s="33"/>
      <c r="N5143" s="33"/>
      <c r="O5143" s="33"/>
      <c r="P5143" s="33"/>
      <c r="Q5143" s="33"/>
      <c r="R5143" s="33"/>
      <c r="S5143" s="33"/>
      <c r="T5143" s="33"/>
      <c r="U5143" s="33"/>
      <c r="V5143" s="33"/>
      <c r="W5143" s="33"/>
      <c r="X5143" s="282"/>
      <c r="Y5143" s="33"/>
      <c r="Z5143" s="284"/>
      <c r="AA5143" s="284"/>
      <c r="AB5143" s="33"/>
      <c r="AC5143" s="33"/>
      <c r="AD5143" s="33"/>
      <c r="AE5143" s="33"/>
      <c r="AF5143" s="33"/>
      <c r="AG5143" s="33"/>
      <c r="AH5143" s="33"/>
      <c r="AI5143" s="33"/>
      <c r="AJ5143" s="33"/>
      <c r="AK5143" s="33"/>
      <c r="AL5143" s="33"/>
      <c r="AM5143" s="33"/>
      <c r="AN5143" s="33"/>
      <c r="AO5143" s="33"/>
      <c r="AP5143" s="34"/>
      <c r="AQ5143" s="34"/>
      <c r="AR5143" s="28"/>
      <c r="AS5143" s="29"/>
      <c r="AT5143" s="29"/>
      <c r="AU5143" s="29"/>
    </row>
    <row r="5144" spans="1:256" s="483" customFormat="1">
      <c r="A5144" s="13"/>
      <c r="B5144" s="8"/>
      <c r="C5144" s="8"/>
      <c r="D5144" s="240"/>
      <c r="E5144" s="404"/>
      <c r="F5144" s="321"/>
      <c r="G5144" s="282"/>
      <c r="H5144" s="283"/>
      <c r="I5144" s="33"/>
      <c r="J5144" s="33"/>
      <c r="K5144" s="33"/>
      <c r="L5144" s="33"/>
      <c r="M5144" s="33"/>
      <c r="N5144" s="33"/>
      <c r="O5144" s="33"/>
      <c r="P5144" s="33"/>
      <c r="Q5144" s="33"/>
      <c r="R5144" s="33"/>
      <c r="S5144" s="33"/>
      <c r="T5144" s="33"/>
      <c r="U5144" s="33"/>
      <c r="V5144" s="33"/>
      <c r="W5144" s="33"/>
      <c r="X5144" s="282"/>
      <c r="Y5144" s="33"/>
      <c r="Z5144" s="284"/>
      <c r="AA5144" s="284"/>
      <c r="AB5144" s="33"/>
      <c r="AC5144" s="33"/>
      <c r="AD5144" s="33"/>
      <c r="AE5144" s="33"/>
      <c r="AF5144" s="33"/>
      <c r="AG5144" s="33"/>
      <c r="AH5144" s="33"/>
      <c r="AI5144" s="33"/>
      <c r="AJ5144" s="33"/>
      <c r="AK5144" s="33"/>
      <c r="AL5144" s="33"/>
      <c r="AM5144" s="33"/>
      <c r="AN5144" s="33"/>
      <c r="AO5144" s="33"/>
      <c r="AP5144" s="34"/>
      <c r="AQ5144" s="34"/>
      <c r="AR5144" s="28"/>
      <c r="AS5144" s="29"/>
      <c r="AT5144" s="29"/>
      <c r="AU5144" s="29"/>
    </row>
    <row r="5145" spans="1:256" s="483" customFormat="1">
      <c r="A5145" s="13"/>
      <c r="B5145" s="8"/>
      <c r="C5145" s="83">
        <v>428</v>
      </c>
      <c r="D5145" s="375" t="s">
        <v>171</v>
      </c>
      <c r="E5145" s="404"/>
      <c r="F5145" s="321"/>
      <c r="G5145" s="282"/>
      <c r="H5145" s="283"/>
      <c r="I5145" s="33"/>
      <c r="J5145" s="33"/>
      <c r="K5145" s="33"/>
      <c r="L5145" s="33"/>
      <c r="M5145" s="33"/>
      <c r="N5145" s="33"/>
      <c r="O5145" s="33"/>
      <c r="P5145" s="33"/>
      <c r="Q5145" s="33"/>
      <c r="R5145" s="33"/>
      <c r="S5145" s="33"/>
      <c r="T5145" s="33"/>
      <c r="U5145" s="33"/>
      <c r="V5145" s="33"/>
      <c r="W5145" s="33"/>
      <c r="X5145" s="282"/>
      <c r="Y5145" s="33"/>
      <c r="Z5145" s="284"/>
      <c r="AA5145" s="284"/>
      <c r="AB5145" s="33"/>
      <c r="AC5145" s="33"/>
      <c r="AD5145" s="33"/>
      <c r="AE5145" s="33"/>
      <c r="AF5145" s="33"/>
      <c r="AG5145" s="33"/>
      <c r="AH5145" s="33"/>
      <c r="AI5145" s="33"/>
      <c r="AJ5145" s="33"/>
      <c r="AK5145" s="33"/>
      <c r="AL5145" s="33"/>
      <c r="AM5145" s="33"/>
      <c r="AN5145" s="33"/>
      <c r="AO5145" s="33"/>
      <c r="AP5145" s="34"/>
      <c r="AQ5145" s="34"/>
      <c r="AR5145" s="28"/>
      <c r="AS5145" s="29"/>
      <c r="AT5145" s="29"/>
      <c r="AU5145" s="29"/>
    </row>
    <row r="5146" spans="1:256" s="483" customFormat="1">
      <c r="A5146" s="13"/>
      <c r="B5146" s="8"/>
      <c r="C5146" s="8"/>
      <c r="D5146" s="472" t="s">
        <v>184</v>
      </c>
      <c r="E5146" s="404"/>
      <c r="F5146" s="321"/>
      <c r="G5146" s="282"/>
      <c r="H5146" s="283"/>
      <c r="I5146" s="33"/>
      <c r="J5146" s="33"/>
      <c r="K5146" s="33"/>
      <c r="L5146" s="33"/>
      <c r="M5146" s="33"/>
      <c r="N5146" s="33"/>
      <c r="O5146" s="33"/>
      <c r="P5146" s="33"/>
      <c r="Q5146" s="33"/>
      <c r="R5146" s="33"/>
      <c r="S5146" s="33"/>
      <c r="T5146" s="33"/>
      <c r="U5146" s="33"/>
      <c r="V5146" s="33"/>
      <c r="W5146" s="33"/>
      <c r="X5146" s="282"/>
      <c r="Y5146" s="33"/>
      <c r="Z5146" s="284"/>
      <c r="AA5146" s="284"/>
      <c r="AB5146" s="33"/>
      <c r="AC5146" s="33"/>
      <c r="AD5146" s="33"/>
      <c r="AE5146" s="33"/>
      <c r="AF5146" s="33"/>
      <c r="AG5146" s="33"/>
      <c r="AH5146" s="33"/>
      <c r="AI5146" s="33"/>
      <c r="AJ5146" s="33"/>
      <c r="AK5146" s="33"/>
      <c r="AL5146" s="33"/>
      <c r="AM5146" s="33"/>
      <c r="AN5146" s="33"/>
      <c r="AO5146" s="33"/>
      <c r="AP5146" s="34"/>
      <c r="AQ5146" s="34"/>
      <c r="AR5146" s="28"/>
      <c r="AS5146" s="29"/>
      <c r="AT5146" s="29"/>
      <c r="AU5146" s="29"/>
    </row>
    <row r="5147" spans="1:256" s="483" customFormat="1">
      <c r="A5147" s="13"/>
      <c r="B5147" s="8"/>
      <c r="C5147" s="8"/>
      <c r="D5147" s="473" t="s">
        <v>188</v>
      </c>
      <c r="E5147" s="404"/>
      <c r="F5147" s="321"/>
      <c r="G5147" s="282"/>
      <c r="H5147" s="283"/>
      <c r="I5147" s="33"/>
      <c r="J5147" s="33"/>
      <c r="K5147" s="33"/>
      <c r="L5147" s="33"/>
      <c r="M5147" s="33"/>
      <c r="N5147" s="33"/>
      <c r="O5147" s="33"/>
      <c r="P5147" s="33"/>
      <c r="Q5147" s="33"/>
      <c r="R5147" s="33"/>
      <c r="S5147" s="33"/>
      <c r="T5147" s="33"/>
      <c r="U5147" s="33"/>
      <c r="V5147" s="33"/>
      <c r="W5147" s="33"/>
      <c r="X5147" s="282"/>
      <c r="Y5147" s="33"/>
      <c r="Z5147" s="284"/>
      <c r="AA5147" s="284"/>
      <c r="AB5147" s="33"/>
      <c r="AC5147" s="33"/>
      <c r="AD5147" s="33"/>
      <c r="AE5147" s="33"/>
      <c r="AF5147" s="33"/>
      <c r="AG5147" s="33"/>
      <c r="AH5147" s="33"/>
      <c r="AI5147" s="33"/>
      <c r="AJ5147" s="33"/>
      <c r="AK5147" s="33"/>
      <c r="AL5147" s="33"/>
      <c r="AM5147" s="33"/>
      <c r="AN5147" s="33"/>
      <c r="AO5147" s="33"/>
      <c r="AP5147" s="34"/>
      <c r="AQ5147" s="34"/>
      <c r="AR5147" s="28"/>
      <c r="AS5147" s="29"/>
      <c r="AT5147" s="29"/>
      <c r="AU5147" s="29"/>
    </row>
    <row r="5148" spans="1:256" s="483" customFormat="1">
      <c r="A5148" s="13"/>
      <c r="B5148" s="8"/>
      <c r="C5148" s="8"/>
      <c r="D5148" s="344" t="s">
        <v>218</v>
      </c>
      <c r="E5148" s="404"/>
      <c r="F5148" s="261">
        <v>10000000</v>
      </c>
      <c r="G5148" s="261">
        <f>SUM(H5148)</f>
        <v>10000000</v>
      </c>
      <c r="H5148" s="261">
        <v>10000000</v>
      </c>
      <c r="I5148" s="33"/>
      <c r="J5148" s="33"/>
      <c r="K5148" s="33"/>
      <c r="L5148" s="33"/>
      <c r="M5148" s="33"/>
      <c r="N5148" s="33"/>
      <c r="O5148" s="33"/>
      <c r="P5148" s="33"/>
      <c r="Q5148" s="33"/>
      <c r="R5148" s="33"/>
      <c r="S5148" s="33"/>
      <c r="T5148" s="33"/>
      <c r="U5148" s="33"/>
      <c r="V5148" s="33"/>
      <c r="W5148" s="33"/>
      <c r="X5148" s="282"/>
      <c r="Y5148" s="33"/>
      <c r="Z5148" s="284"/>
      <c r="AA5148" s="284"/>
      <c r="AB5148" s="33"/>
      <c r="AC5148" s="33"/>
      <c r="AD5148" s="33"/>
      <c r="AE5148" s="33"/>
      <c r="AF5148" s="33"/>
      <c r="AG5148" s="33"/>
      <c r="AH5148" s="33"/>
      <c r="AI5148" s="33"/>
      <c r="AJ5148" s="33"/>
      <c r="AK5148" s="33"/>
      <c r="AL5148" s="33"/>
      <c r="AM5148" s="33"/>
      <c r="AN5148" s="33"/>
      <c r="AO5148" s="33"/>
      <c r="AP5148" s="34"/>
      <c r="AQ5148" s="34"/>
      <c r="AR5148" s="28"/>
      <c r="AS5148" s="29"/>
      <c r="AT5148" s="29"/>
      <c r="AU5148" s="29"/>
    </row>
    <row r="5149" spans="1:256" s="483" customFormat="1">
      <c r="A5149" s="13"/>
      <c r="B5149" s="8"/>
      <c r="C5149" s="8"/>
      <c r="D5149" s="240"/>
      <c r="E5149" s="404"/>
      <c r="F5149" s="321"/>
      <c r="G5149" s="282"/>
      <c r="H5149" s="283"/>
      <c r="I5149" s="33"/>
      <c r="J5149" s="33"/>
      <c r="K5149" s="33"/>
      <c r="L5149" s="33"/>
      <c r="M5149" s="33"/>
      <c r="N5149" s="33"/>
      <c r="O5149" s="33"/>
      <c r="P5149" s="33"/>
      <c r="Q5149" s="33"/>
      <c r="R5149" s="33"/>
      <c r="S5149" s="33"/>
      <c r="T5149" s="33"/>
      <c r="U5149" s="33"/>
      <c r="V5149" s="33"/>
      <c r="W5149" s="33"/>
      <c r="X5149" s="282"/>
      <c r="Y5149" s="33"/>
      <c r="Z5149" s="284"/>
      <c r="AA5149" s="284"/>
      <c r="AB5149" s="33"/>
      <c r="AC5149" s="33"/>
      <c r="AD5149" s="33"/>
      <c r="AE5149" s="33"/>
      <c r="AF5149" s="33"/>
      <c r="AG5149" s="33"/>
      <c r="AH5149" s="33"/>
      <c r="AI5149" s="33"/>
      <c r="AJ5149" s="33"/>
      <c r="AK5149" s="33"/>
      <c r="AL5149" s="33"/>
      <c r="AM5149" s="33"/>
      <c r="AN5149" s="33"/>
      <c r="AO5149" s="33"/>
      <c r="AP5149" s="34"/>
      <c r="AQ5149" s="34"/>
      <c r="AR5149" s="28"/>
      <c r="AS5149" s="29"/>
      <c r="AT5149" s="29"/>
      <c r="AU5149" s="29"/>
    </row>
    <row r="5150" spans="1:256" s="483" customFormat="1">
      <c r="A5150" s="13"/>
      <c r="B5150" s="8"/>
      <c r="C5150" s="8"/>
      <c r="D5150" s="240"/>
      <c r="E5150" s="404"/>
      <c r="F5150" s="321"/>
      <c r="G5150" s="282"/>
      <c r="H5150" s="283"/>
      <c r="I5150" s="33"/>
      <c r="J5150" s="33"/>
      <c r="K5150" s="33"/>
      <c r="L5150" s="33"/>
      <c r="M5150" s="33"/>
      <c r="N5150" s="33"/>
      <c r="O5150" s="33"/>
      <c r="P5150" s="33"/>
      <c r="Q5150" s="33"/>
      <c r="R5150" s="33"/>
      <c r="S5150" s="33"/>
      <c r="T5150" s="33"/>
      <c r="U5150" s="33"/>
      <c r="V5150" s="33"/>
      <c r="W5150" s="33"/>
      <c r="X5150" s="282"/>
      <c r="Y5150" s="33"/>
      <c r="Z5150" s="284"/>
      <c r="AA5150" s="284"/>
      <c r="AB5150" s="33"/>
      <c r="AC5150" s="33"/>
      <c r="AD5150" s="33"/>
      <c r="AE5150" s="33"/>
      <c r="AF5150" s="33"/>
      <c r="AG5150" s="33"/>
      <c r="AH5150" s="33"/>
      <c r="AI5150" s="33"/>
      <c r="AJ5150" s="33"/>
      <c r="AK5150" s="33"/>
      <c r="AL5150" s="33"/>
      <c r="AM5150" s="33"/>
      <c r="AN5150" s="33"/>
      <c r="AO5150" s="33"/>
      <c r="AP5150" s="34"/>
      <c r="AQ5150" s="34"/>
      <c r="AR5150" s="28"/>
      <c r="AS5150" s="29"/>
      <c r="AT5150" s="29"/>
      <c r="AU5150" s="29"/>
    </row>
    <row r="5151" spans="1:256" s="21" customFormat="1">
      <c r="A5151" s="10"/>
      <c r="B5151" s="8"/>
      <c r="C5151" s="8"/>
      <c r="D5151" s="82"/>
      <c r="E5151" s="404"/>
      <c r="F5151" s="69"/>
      <c r="G5151" s="71"/>
      <c r="H5151" s="72"/>
      <c r="I5151" s="69"/>
      <c r="J5151" s="69"/>
      <c r="K5151" s="69"/>
      <c r="L5151" s="69"/>
      <c r="M5151" s="69"/>
      <c r="N5151" s="69"/>
      <c r="O5151" s="69"/>
      <c r="P5151" s="69"/>
      <c r="Q5151" s="69"/>
      <c r="R5151" s="69"/>
      <c r="S5151" s="69"/>
      <c r="T5151" s="69"/>
      <c r="U5151" s="69"/>
      <c r="V5151" s="69"/>
      <c r="W5151" s="69"/>
      <c r="X5151" s="71"/>
      <c r="Y5151" s="69"/>
      <c r="Z5151" s="73"/>
      <c r="AA5151" s="73"/>
      <c r="AB5151" s="69"/>
      <c r="AC5151" s="69"/>
      <c r="AD5151" s="69"/>
      <c r="AE5151" s="69"/>
      <c r="AF5151" s="69"/>
      <c r="AG5151" s="69"/>
      <c r="AH5151" s="69"/>
      <c r="AI5151" s="69"/>
      <c r="AJ5151" s="69"/>
      <c r="AK5151" s="69"/>
      <c r="AL5151" s="69"/>
      <c r="AM5151" s="69"/>
      <c r="AN5151" s="69"/>
      <c r="AO5151" s="69"/>
      <c r="AP5151" s="70"/>
      <c r="AQ5151" s="70"/>
      <c r="AR5151" s="76"/>
      <c r="AS5151" s="60"/>
      <c r="AT5151" s="60"/>
      <c r="AU5151" s="60"/>
    </row>
    <row r="5152" spans="1:256" s="21" customFormat="1">
      <c r="A5152" s="12"/>
      <c r="B5152" s="9">
        <v>3</v>
      </c>
      <c r="C5152" s="9" t="s">
        <v>16</v>
      </c>
      <c r="D5152" s="81" t="s">
        <v>10</v>
      </c>
      <c r="E5152" s="405">
        <v>1387361000</v>
      </c>
      <c r="F5152" s="31">
        <f t="shared" ref="F5152:V5152" si="565">SUM(F5153:F5163)</f>
        <v>300000000</v>
      </c>
      <c r="G5152" s="31">
        <f t="shared" si="565"/>
        <v>263218000</v>
      </c>
      <c r="H5152" s="31">
        <f t="shared" si="565"/>
        <v>263218000</v>
      </c>
      <c r="I5152" s="31">
        <f t="shared" si="565"/>
        <v>0</v>
      </c>
      <c r="J5152" s="31">
        <f t="shared" si="565"/>
        <v>0</v>
      </c>
      <c r="K5152" s="31">
        <f t="shared" si="565"/>
        <v>0</v>
      </c>
      <c r="L5152" s="31">
        <f t="shared" si="565"/>
        <v>0</v>
      </c>
      <c r="M5152" s="31">
        <f t="shared" si="565"/>
        <v>0</v>
      </c>
      <c r="N5152" s="31">
        <f t="shared" si="565"/>
        <v>0</v>
      </c>
      <c r="O5152" s="31">
        <f t="shared" si="565"/>
        <v>0</v>
      </c>
      <c r="P5152" s="31">
        <f t="shared" si="565"/>
        <v>0</v>
      </c>
      <c r="Q5152" s="31">
        <f t="shared" si="565"/>
        <v>0</v>
      </c>
      <c r="R5152" s="31">
        <f t="shared" si="565"/>
        <v>0</v>
      </c>
      <c r="S5152" s="31">
        <f t="shared" si="565"/>
        <v>0</v>
      </c>
      <c r="T5152" s="31">
        <f t="shared" si="565"/>
        <v>0</v>
      </c>
      <c r="U5152" s="31">
        <f t="shared" si="565"/>
        <v>0</v>
      </c>
      <c r="V5152" s="31">
        <f t="shared" si="565"/>
        <v>0</v>
      </c>
      <c r="W5152" s="31">
        <f>SUM(O5152:V5152)</f>
        <v>0</v>
      </c>
      <c r="X5152" s="31">
        <f>SUM(X5153:X5163)</f>
        <v>0</v>
      </c>
      <c r="Y5152" s="31">
        <f>H5152+I5152+J5152+K5152+L5152+M5152+N5152+W5152+X5152</f>
        <v>263218000</v>
      </c>
      <c r="Z5152" s="31">
        <f t="shared" ref="Z5152:AK5152" si="566">SUM(Z5153:Z5163)</f>
        <v>0</v>
      </c>
      <c r="AA5152" s="31">
        <f t="shared" si="566"/>
        <v>0</v>
      </c>
      <c r="AB5152" s="31">
        <f t="shared" si="566"/>
        <v>0</v>
      </c>
      <c r="AC5152" s="31">
        <f t="shared" si="566"/>
        <v>0</v>
      </c>
      <c r="AD5152" s="31">
        <f t="shared" si="566"/>
        <v>0</v>
      </c>
      <c r="AE5152" s="31">
        <f t="shared" si="566"/>
        <v>0</v>
      </c>
      <c r="AF5152" s="31">
        <f t="shared" si="566"/>
        <v>0</v>
      </c>
      <c r="AG5152" s="31">
        <f t="shared" si="566"/>
        <v>0</v>
      </c>
      <c r="AH5152" s="31">
        <f t="shared" si="566"/>
        <v>0</v>
      </c>
      <c r="AI5152" s="31">
        <f t="shared" si="566"/>
        <v>0</v>
      </c>
      <c r="AJ5152" s="31">
        <f t="shared" si="566"/>
        <v>0</v>
      </c>
      <c r="AK5152" s="31">
        <f t="shared" si="566"/>
        <v>0</v>
      </c>
      <c r="AL5152" s="31">
        <f>SUM(AD5152:AK5152)</f>
        <v>0</v>
      </c>
      <c r="AM5152" s="31">
        <f>SUM(AM5153:AM5163)</f>
        <v>0</v>
      </c>
      <c r="AN5152" s="31">
        <f>SUM(AN5153:AN5163)</f>
        <v>0</v>
      </c>
      <c r="AO5152" s="31">
        <f>Z5152+AA5152+AB5152+AC5152+AL5152+AM5152+AN5152</f>
        <v>0</v>
      </c>
      <c r="AP5152" s="32">
        <f>E5152+Y5152-AO5152</f>
        <v>1650579000</v>
      </c>
      <c r="AQ5152" s="32"/>
      <c r="AR5152" s="28"/>
      <c r="AS5152" s="29">
        <f>E5152+H5152+I5152+J5152+K5152+L5152+M5152+N5152+W5152+X5152-Z5152-AB5152-AL5152-AC5152-AM5152-AN5152</f>
        <v>1650579000</v>
      </c>
      <c r="AT5152" s="29">
        <f>AP5152-AS5152</f>
        <v>0</v>
      </c>
      <c r="AU5152" s="29">
        <f>E5152</f>
        <v>1387361000</v>
      </c>
      <c r="AV5152" s="86">
        <f>AS5152-AU5152</f>
        <v>263218000</v>
      </c>
      <c r="AW5152" s="86">
        <f>Y5152-AO5152</f>
        <v>263218000</v>
      </c>
      <c r="AX5152" s="86">
        <f>AV5152-AW5152</f>
        <v>0</v>
      </c>
      <c r="AY5152" s="86"/>
      <c r="AZ5152" s="398"/>
      <c r="BA5152" s="86"/>
      <c r="BB5152" s="86"/>
      <c r="BC5152" s="86"/>
      <c r="BD5152" s="86"/>
      <c r="BE5152" s="86"/>
      <c r="BF5152" s="86"/>
      <c r="BG5152" s="86"/>
      <c r="BH5152" s="86"/>
      <c r="BI5152" s="86"/>
      <c r="BJ5152" s="86"/>
      <c r="BK5152" s="86"/>
      <c r="BL5152" s="86"/>
      <c r="BM5152" s="86"/>
      <c r="BN5152" s="86"/>
      <c r="BO5152" s="86"/>
      <c r="BP5152" s="86"/>
      <c r="BQ5152" s="86"/>
      <c r="BR5152" s="86"/>
      <c r="BS5152" s="86"/>
      <c r="BT5152" s="86"/>
      <c r="BU5152" s="86"/>
      <c r="BV5152" s="86"/>
      <c r="BW5152" s="86"/>
      <c r="BX5152" s="86"/>
      <c r="BY5152" s="86"/>
      <c r="BZ5152" s="86"/>
      <c r="CA5152" s="86"/>
      <c r="CB5152" s="86"/>
      <c r="CC5152" s="86"/>
      <c r="CD5152" s="86"/>
      <c r="CE5152" s="86"/>
      <c r="CF5152" s="86"/>
      <c r="CG5152" s="86"/>
      <c r="CH5152" s="86"/>
      <c r="CI5152" s="86"/>
      <c r="CJ5152" s="86"/>
      <c r="CK5152" s="86"/>
      <c r="CL5152" s="86"/>
      <c r="CM5152" s="86"/>
      <c r="CN5152" s="86"/>
      <c r="CO5152" s="86"/>
      <c r="CP5152" s="86"/>
      <c r="CQ5152" s="86"/>
      <c r="CR5152" s="86"/>
      <c r="CS5152" s="86"/>
      <c r="CT5152" s="86"/>
      <c r="CU5152" s="86"/>
      <c r="CV5152" s="86"/>
      <c r="CW5152" s="86"/>
      <c r="CX5152" s="86"/>
      <c r="CY5152" s="86"/>
      <c r="CZ5152" s="86"/>
      <c r="DA5152" s="86"/>
      <c r="DB5152" s="86"/>
      <c r="DC5152" s="86"/>
      <c r="DD5152" s="86"/>
      <c r="DE5152" s="86"/>
      <c r="DF5152" s="86"/>
      <c r="DG5152" s="86"/>
      <c r="DH5152" s="86"/>
      <c r="DI5152" s="86"/>
      <c r="DJ5152" s="86"/>
      <c r="DK5152" s="86"/>
      <c r="DL5152" s="86"/>
      <c r="DM5152" s="86"/>
      <c r="DN5152" s="86"/>
      <c r="DO5152" s="86"/>
      <c r="DP5152" s="86"/>
      <c r="DQ5152" s="86"/>
      <c r="DR5152" s="86"/>
      <c r="DS5152" s="86"/>
      <c r="DT5152" s="86"/>
      <c r="DU5152" s="86"/>
      <c r="DV5152" s="86"/>
      <c r="DW5152" s="86"/>
      <c r="DX5152" s="86"/>
      <c r="DY5152" s="86"/>
      <c r="DZ5152" s="86"/>
      <c r="EA5152" s="86"/>
      <c r="EB5152" s="86"/>
      <c r="EC5152" s="86"/>
      <c r="ED5152" s="86"/>
      <c r="EE5152" s="86"/>
      <c r="EF5152" s="86"/>
      <c r="EG5152" s="86"/>
      <c r="EH5152" s="86"/>
      <c r="EI5152" s="86"/>
      <c r="EJ5152" s="86"/>
      <c r="EK5152" s="86"/>
      <c r="EL5152" s="86"/>
      <c r="EM5152" s="86"/>
      <c r="EN5152" s="86"/>
      <c r="EO5152" s="86"/>
      <c r="EP5152" s="86"/>
      <c r="EQ5152" s="86"/>
      <c r="ER5152" s="86"/>
      <c r="ES5152" s="86"/>
      <c r="ET5152" s="86"/>
      <c r="EU5152" s="86"/>
      <c r="EV5152" s="86"/>
      <c r="EW5152" s="86"/>
      <c r="EX5152" s="86"/>
      <c r="EY5152" s="86"/>
      <c r="EZ5152" s="86"/>
      <c r="FA5152" s="86"/>
      <c r="FB5152" s="86"/>
      <c r="FC5152" s="86"/>
      <c r="FD5152" s="86"/>
      <c r="FE5152" s="86"/>
      <c r="FF5152" s="86"/>
      <c r="FG5152" s="86"/>
      <c r="FH5152" s="86"/>
      <c r="FI5152" s="86"/>
      <c r="FJ5152" s="86"/>
      <c r="FK5152" s="86"/>
      <c r="FL5152" s="86"/>
      <c r="FM5152" s="86"/>
      <c r="FN5152" s="86"/>
      <c r="FO5152" s="86"/>
      <c r="FP5152" s="86"/>
      <c r="FQ5152" s="86"/>
      <c r="FR5152" s="86"/>
      <c r="FS5152" s="86"/>
      <c r="FT5152" s="86"/>
      <c r="FU5152" s="86"/>
      <c r="FV5152" s="86"/>
      <c r="FW5152" s="86"/>
      <c r="FX5152" s="86"/>
      <c r="FY5152" s="86"/>
      <c r="FZ5152" s="86"/>
      <c r="GA5152" s="86"/>
      <c r="GB5152" s="86"/>
      <c r="GC5152" s="86"/>
      <c r="GD5152" s="86"/>
      <c r="GE5152" s="86"/>
      <c r="GF5152" s="86"/>
      <c r="GG5152" s="86"/>
      <c r="GH5152" s="86"/>
      <c r="GI5152" s="86"/>
      <c r="GJ5152" s="86"/>
      <c r="GK5152" s="86"/>
      <c r="GL5152" s="86"/>
      <c r="GM5152" s="86"/>
      <c r="GN5152" s="86"/>
      <c r="GO5152" s="86"/>
      <c r="GP5152" s="86"/>
      <c r="GQ5152" s="86"/>
      <c r="GR5152" s="86"/>
      <c r="GS5152" s="86"/>
      <c r="GT5152" s="86"/>
      <c r="GU5152" s="86"/>
      <c r="GV5152" s="86"/>
      <c r="GW5152" s="86"/>
      <c r="GX5152" s="86"/>
      <c r="GY5152" s="86"/>
      <c r="GZ5152" s="86"/>
      <c r="HA5152" s="86"/>
      <c r="HB5152" s="86"/>
      <c r="HC5152" s="86"/>
      <c r="HD5152" s="86"/>
      <c r="HE5152" s="86"/>
      <c r="HF5152" s="86"/>
      <c r="HG5152" s="86"/>
      <c r="HH5152" s="86"/>
      <c r="HI5152" s="86"/>
      <c r="HJ5152" s="86"/>
      <c r="HK5152" s="86"/>
      <c r="HL5152" s="86"/>
      <c r="HM5152" s="86"/>
      <c r="HN5152" s="86"/>
      <c r="HO5152" s="86"/>
      <c r="HP5152" s="86"/>
      <c r="HQ5152" s="86"/>
      <c r="HR5152" s="86"/>
      <c r="HS5152" s="86"/>
      <c r="HT5152" s="86"/>
      <c r="HU5152" s="86"/>
      <c r="HV5152" s="86"/>
      <c r="HW5152" s="86"/>
      <c r="HX5152" s="86"/>
      <c r="HY5152" s="86"/>
      <c r="HZ5152" s="86"/>
      <c r="IA5152" s="86"/>
      <c r="IB5152" s="86"/>
      <c r="IC5152" s="86"/>
      <c r="ID5152" s="86"/>
      <c r="IE5152" s="86"/>
      <c r="IF5152" s="86"/>
      <c r="IG5152" s="86"/>
      <c r="IH5152" s="86"/>
      <c r="II5152" s="86"/>
      <c r="IJ5152" s="86"/>
      <c r="IK5152" s="86"/>
      <c r="IL5152" s="86"/>
      <c r="IM5152" s="86"/>
      <c r="IN5152" s="86"/>
      <c r="IO5152" s="86"/>
      <c r="IP5152" s="86"/>
      <c r="IQ5152" s="86"/>
      <c r="IR5152" s="86"/>
      <c r="IS5152" s="86"/>
      <c r="IT5152" s="86"/>
      <c r="IU5152" s="86"/>
      <c r="IV5152" s="86"/>
    </row>
    <row r="5153" spans="1:256" s="21" customFormat="1">
      <c r="A5153" s="10"/>
      <c r="B5153" s="8"/>
      <c r="C5153" s="8"/>
      <c r="D5153" s="82"/>
      <c r="E5153" s="266"/>
      <c r="F5153" s="261"/>
      <c r="G5153" s="71"/>
      <c r="H5153" s="283"/>
      <c r="I5153" s="33"/>
      <c r="J5153" s="33"/>
      <c r="K5153" s="33"/>
      <c r="L5153" s="33"/>
      <c r="M5153" s="33"/>
      <c r="N5153" s="33"/>
      <c r="O5153" s="33"/>
      <c r="P5153" s="33"/>
      <c r="Q5153" s="33"/>
      <c r="R5153" s="33"/>
      <c r="S5153" s="33"/>
      <c r="T5153" s="33"/>
      <c r="U5153" s="33"/>
      <c r="V5153" s="33"/>
      <c r="W5153" s="33"/>
      <c r="X5153" s="282"/>
      <c r="Y5153" s="69"/>
      <c r="Z5153" s="73"/>
      <c r="AA5153" s="73"/>
      <c r="AB5153" s="69"/>
      <c r="AC5153" s="69"/>
      <c r="AD5153" s="69"/>
      <c r="AE5153" s="69"/>
      <c r="AF5153" s="69"/>
      <c r="AG5153" s="69"/>
      <c r="AH5153" s="69"/>
      <c r="AI5153" s="69"/>
      <c r="AJ5153" s="69"/>
      <c r="AK5153" s="69"/>
      <c r="AL5153" s="69"/>
      <c r="AM5153" s="69"/>
      <c r="AN5153" s="69"/>
      <c r="AO5153" s="69"/>
      <c r="AP5153" s="70"/>
      <c r="AQ5153" s="70"/>
      <c r="AR5153" s="76"/>
      <c r="AS5153" s="60"/>
      <c r="AT5153" s="60"/>
      <c r="AU5153" s="60"/>
    </row>
    <row r="5154" spans="1:256" s="21" customFormat="1">
      <c r="A5154" s="10"/>
      <c r="B5154" s="8"/>
      <c r="C5154" s="8"/>
      <c r="D5154" s="82"/>
      <c r="E5154" s="456"/>
      <c r="F5154" s="261"/>
      <c r="G5154" s="71"/>
      <c r="H5154" s="283"/>
      <c r="I5154" s="33"/>
      <c r="J5154" s="33"/>
      <c r="K5154" s="33"/>
      <c r="L5154" s="33"/>
      <c r="M5154" s="33"/>
      <c r="N5154" s="33"/>
      <c r="O5154" s="33"/>
      <c r="P5154" s="33"/>
      <c r="Q5154" s="33"/>
      <c r="R5154" s="33"/>
      <c r="S5154" s="33"/>
      <c r="T5154" s="33"/>
      <c r="U5154" s="33"/>
      <c r="V5154" s="33"/>
      <c r="W5154" s="33"/>
      <c r="X5154" s="282"/>
      <c r="Y5154" s="69"/>
      <c r="Z5154" s="73"/>
      <c r="AA5154" s="73"/>
      <c r="AB5154" s="69"/>
      <c r="AC5154" s="69"/>
      <c r="AD5154" s="69"/>
      <c r="AE5154" s="69"/>
      <c r="AF5154" s="69"/>
      <c r="AG5154" s="69"/>
      <c r="AH5154" s="69"/>
      <c r="AI5154" s="69"/>
      <c r="AJ5154" s="69"/>
      <c r="AK5154" s="69"/>
      <c r="AL5154" s="69"/>
      <c r="AM5154" s="69"/>
      <c r="AN5154" s="69"/>
      <c r="AO5154" s="69"/>
      <c r="AP5154" s="70"/>
      <c r="AQ5154" s="70"/>
      <c r="AR5154" s="76"/>
      <c r="AS5154" s="60"/>
      <c r="AT5154" s="60"/>
      <c r="AU5154" s="60"/>
    </row>
    <row r="5155" spans="1:256" s="21" customFormat="1">
      <c r="A5155" s="10"/>
      <c r="B5155" s="8"/>
      <c r="C5155" s="83">
        <v>429</v>
      </c>
      <c r="D5155" s="375" t="s">
        <v>171</v>
      </c>
      <c r="E5155" s="456"/>
      <c r="F5155" s="261"/>
      <c r="G5155" s="71"/>
      <c r="H5155" s="283"/>
      <c r="I5155" s="33"/>
      <c r="J5155" s="33"/>
      <c r="K5155" s="33"/>
      <c r="L5155" s="33"/>
      <c r="M5155" s="33"/>
      <c r="N5155" s="33"/>
      <c r="O5155" s="33"/>
      <c r="P5155" s="33"/>
      <c r="Q5155" s="33"/>
      <c r="R5155" s="33"/>
      <c r="S5155" s="33"/>
      <c r="T5155" s="33"/>
      <c r="U5155" s="33"/>
      <c r="V5155" s="33"/>
      <c r="W5155" s="33"/>
      <c r="X5155" s="282"/>
      <c r="Y5155" s="69"/>
      <c r="Z5155" s="73"/>
      <c r="AA5155" s="73"/>
      <c r="AB5155" s="69"/>
      <c r="AC5155" s="69"/>
      <c r="AD5155" s="69"/>
      <c r="AE5155" s="69"/>
      <c r="AF5155" s="69"/>
      <c r="AG5155" s="69"/>
      <c r="AH5155" s="69"/>
      <c r="AI5155" s="69"/>
      <c r="AJ5155" s="69"/>
      <c r="AK5155" s="69"/>
      <c r="AL5155" s="69"/>
      <c r="AM5155" s="69"/>
      <c r="AN5155" s="69"/>
      <c r="AO5155" s="69"/>
      <c r="AP5155" s="70"/>
      <c r="AQ5155" s="70"/>
      <c r="AR5155" s="76"/>
      <c r="AS5155" s="60"/>
      <c r="AT5155" s="60"/>
      <c r="AU5155" s="60"/>
    </row>
    <row r="5156" spans="1:256" s="21" customFormat="1">
      <c r="A5156" s="10"/>
      <c r="B5156" s="8"/>
      <c r="C5156" s="8"/>
      <c r="D5156" s="472" t="s">
        <v>531</v>
      </c>
      <c r="E5156" s="456"/>
      <c r="F5156" s="261"/>
      <c r="G5156" s="71"/>
      <c r="H5156" s="283"/>
      <c r="I5156" s="33"/>
      <c r="J5156" s="33"/>
      <c r="K5156" s="33"/>
      <c r="L5156" s="33"/>
      <c r="M5156" s="33"/>
      <c r="N5156" s="33"/>
      <c r="O5156" s="33"/>
      <c r="P5156" s="33"/>
      <c r="Q5156" s="33"/>
      <c r="R5156" s="33"/>
      <c r="S5156" s="33"/>
      <c r="T5156" s="33"/>
      <c r="U5156" s="33"/>
      <c r="V5156" s="33"/>
      <c r="W5156" s="33"/>
      <c r="X5156" s="282"/>
      <c r="Y5156" s="69"/>
      <c r="Z5156" s="73"/>
      <c r="AA5156" s="73"/>
      <c r="AB5156" s="69"/>
      <c r="AC5156" s="69"/>
      <c r="AD5156" s="69"/>
      <c r="AE5156" s="69"/>
      <c r="AF5156" s="69"/>
      <c r="AG5156" s="69"/>
      <c r="AH5156" s="69"/>
      <c r="AI5156" s="69"/>
      <c r="AJ5156" s="69"/>
      <c r="AK5156" s="69"/>
      <c r="AL5156" s="69"/>
      <c r="AM5156" s="69"/>
      <c r="AN5156" s="69"/>
      <c r="AO5156" s="69"/>
      <c r="AP5156" s="70"/>
      <c r="AQ5156" s="70"/>
      <c r="AR5156" s="76"/>
      <c r="AS5156" s="60"/>
      <c r="AT5156" s="60"/>
      <c r="AU5156" s="60"/>
    </row>
    <row r="5157" spans="1:256" s="21" customFormat="1">
      <c r="A5157" s="10"/>
      <c r="B5157" s="8"/>
      <c r="C5157" s="8"/>
      <c r="D5157" s="473" t="s">
        <v>191</v>
      </c>
      <c r="E5157" s="456"/>
      <c r="F5157" s="261"/>
      <c r="G5157" s="71"/>
      <c r="H5157" s="283"/>
      <c r="I5157" s="33"/>
      <c r="J5157" s="33"/>
      <c r="K5157" s="33"/>
      <c r="L5157" s="33"/>
      <c r="M5157" s="33"/>
      <c r="N5157" s="33"/>
      <c r="O5157" s="33"/>
      <c r="P5157" s="33"/>
      <c r="Q5157" s="33"/>
      <c r="R5157" s="33"/>
      <c r="S5157" s="33"/>
      <c r="T5157" s="33"/>
      <c r="U5157" s="33"/>
      <c r="V5157" s="33"/>
      <c r="W5157" s="33"/>
      <c r="X5157" s="282"/>
      <c r="Y5157" s="69"/>
      <c r="Z5157" s="73"/>
      <c r="AA5157" s="73"/>
      <c r="AB5157" s="69"/>
      <c r="AC5157" s="69"/>
      <c r="AD5157" s="69"/>
      <c r="AE5157" s="69"/>
      <c r="AF5157" s="69"/>
      <c r="AG5157" s="69"/>
      <c r="AH5157" s="69"/>
      <c r="AI5157" s="69"/>
      <c r="AJ5157" s="69"/>
      <c r="AK5157" s="69"/>
      <c r="AL5157" s="69"/>
      <c r="AM5157" s="69"/>
      <c r="AN5157" s="69"/>
      <c r="AO5157" s="69"/>
      <c r="AP5157" s="70"/>
      <c r="AQ5157" s="70"/>
      <c r="AR5157" s="76"/>
      <c r="AS5157" s="60"/>
      <c r="AT5157" s="60"/>
      <c r="AU5157" s="60"/>
    </row>
    <row r="5158" spans="1:256" s="21" customFormat="1">
      <c r="A5158" s="10"/>
      <c r="B5158" s="8"/>
      <c r="C5158" s="8"/>
      <c r="D5158" s="344" t="s">
        <v>193</v>
      </c>
      <c r="E5158" s="456"/>
      <c r="F5158" s="261">
        <v>300000000</v>
      </c>
      <c r="G5158" s="71">
        <f>SUM(H5158)</f>
        <v>263218000</v>
      </c>
      <c r="H5158" s="71">
        <v>263218000</v>
      </c>
      <c r="I5158" s="33"/>
      <c r="J5158" s="33"/>
      <c r="K5158" s="33"/>
      <c r="L5158" s="33"/>
      <c r="M5158" s="33"/>
      <c r="N5158" s="33"/>
      <c r="O5158" s="33"/>
      <c r="P5158" s="33"/>
      <c r="Q5158" s="33"/>
      <c r="R5158" s="33"/>
      <c r="S5158" s="33"/>
      <c r="T5158" s="33"/>
      <c r="U5158" s="33"/>
      <c r="V5158" s="33"/>
      <c r="W5158" s="33"/>
      <c r="X5158" s="282"/>
      <c r="Y5158" s="69"/>
      <c r="Z5158" s="73"/>
      <c r="AA5158" s="73"/>
      <c r="AB5158" s="69"/>
      <c r="AC5158" s="69"/>
      <c r="AD5158" s="69"/>
      <c r="AE5158" s="69"/>
      <c r="AF5158" s="69"/>
      <c r="AG5158" s="69"/>
      <c r="AH5158" s="69"/>
      <c r="AI5158" s="69"/>
      <c r="AJ5158" s="69"/>
      <c r="AK5158" s="69"/>
      <c r="AL5158" s="69"/>
      <c r="AM5158" s="69"/>
      <c r="AN5158" s="69"/>
      <c r="AO5158" s="69"/>
      <c r="AP5158" s="70"/>
      <c r="AQ5158" s="70"/>
      <c r="AR5158" s="76"/>
      <c r="AS5158" s="60"/>
      <c r="AT5158" s="60"/>
      <c r="AU5158" s="60"/>
    </row>
    <row r="5159" spans="1:256" s="21" customFormat="1">
      <c r="A5159" s="10"/>
      <c r="B5159" s="8"/>
      <c r="C5159" s="8"/>
      <c r="D5159" s="82"/>
      <c r="E5159" s="456"/>
      <c r="F5159" s="261"/>
      <c r="G5159" s="71"/>
      <c r="H5159" s="283"/>
      <c r="I5159" s="33"/>
      <c r="J5159" s="33"/>
      <c r="K5159" s="33"/>
      <c r="L5159" s="33"/>
      <c r="M5159" s="33"/>
      <c r="N5159" s="33"/>
      <c r="O5159" s="33"/>
      <c r="P5159" s="33"/>
      <c r="Q5159" s="33"/>
      <c r="R5159" s="33"/>
      <c r="S5159" s="33"/>
      <c r="T5159" s="33"/>
      <c r="U5159" s="33"/>
      <c r="V5159" s="33"/>
      <c r="W5159" s="33"/>
      <c r="X5159" s="282"/>
      <c r="Y5159" s="69"/>
      <c r="Z5159" s="73"/>
      <c r="AA5159" s="73"/>
      <c r="AB5159" s="69"/>
      <c r="AC5159" s="69"/>
      <c r="AD5159" s="69"/>
      <c r="AE5159" s="69"/>
      <c r="AF5159" s="69"/>
      <c r="AG5159" s="69"/>
      <c r="AH5159" s="69"/>
      <c r="AI5159" s="69"/>
      <c r="AJ5159" s="69"/>
      <c r="AK5159" s="69"/>
      <c r="AL5159" s="69"/>
      <c r="AM5159" s="69"/>
      <c r="AN5159" s="69"/>
      <c r="AO5159" s="69"/>
      <c r="AP5159" s="70"/>
      <c r="AQ5159" s="70"/>
      <c r="AR5159" s="76"/>
      <c r="AS5159" s="60"/>
      <c r="AT5159" s="60"/>
      <c r="AU5159" s="60"/>
    </row>
    <row r="5160" spans="1:256" s="21" customFormat="1">
      <c r="A5160" s="10"/>
      <c r="B5160" s="8"/>
      <c r="C5160" s="8"/>
      <c r="D5160" s="82"/>
      <c r="E5160" s="456"/>
      <c r="F5160" s="261"/>
      <c r="G5160" s="71"/>
      <c r="H5160" s="283"/>
      <c r="I5160" s="33"/>
      <c r="J5160" s="33"/>
      <c r="K5160" s="33"/>
      <c r="L5160" s="33"/>
      <c r="M5160" s="33"/>
      <c r="N5160" s="33"/>
      <c r="O5160" s="33"/>
      <c r="P5160" s="33"/>
      <c r="Q5160" s="33"/>
      <c r="R5160" s="33"/>
      <c r="S5160" s="33"/>
      <c r="T5160" s="33"/>
      <c r="U5160" s="33"/>
      <c r="V5160" s="33"/>
      <c r="W5160" s="33"/>
      <c r="X5160" s="282"/>
      <c r="Y5160" s="69"/>
      <c r="Z5160" s="73"/>
      <c r="AA5160" s="73"/>
      <c r="AB5160" s="69"/>
      <c r="AC5160" s="69"/>
      <c r="AD5160" s="69"/>
      <c r="AE5160" s="69"/>
      <c r="AF5160" s="69"/>
      <c r="AG5160" s="69"/>
      <c r="AH5160" s="69"/>
      <c r="AI5160" s="69"/>
      <c r="AJ5160" s="69"/>
      <c r="AK5160" s="69"/>
      <c r="AL5160" s="69"/>
      <c r="AM5160" s="69"/>
      <c r="AN5160" s="69"/>
      <c r="AO5160" s="69"/>
      <c r="AP5160" s="70"/>
      <c r="AQ5160" s="70"/>
      <c r="AR5160" s="76"/>
      <c r="AS5160" s="60"/>
      <c r="AT5160" s="60"/>
      <c r="AU5160" s="60"/>
    </row>
    <row r="5161" spans="1:256" s="21" customFormat="1">
      <c r="A5161" s="10"/>
      <c r="B5161" s="8"/>
      <c r="C5161" s="8"/>
      <c r="D5161" s="82"/>
      <c r="E5161" s="456"/>
      <c r="F5161" s="261"/>
      <c r="G5161" s="71"/>
      <c r="H5161" s="283"/>
      <c r="I5161" s="33"/>
      <c r="J5161" s="33"/>
      <c r="K5161" s="33"/>
      <c r="L5161" s="33"/>
      <c r="M5161" s="33"/>
      <c r="N5161" s="33"/>
      <c r="O5161" s="33"/>
      <c r="P5161" s="33"/>
      <c r="Q5161" s="33"/>
      <c r="R5161" s="33"/>
      <c r="S5161" s="33"/>
      <c r="T5161" s="33"/>
      <c r="U5161" s="33"/>
      <c r="V5161" s="33"/>
      <c r="W5161" s="33"/>
      <c r="X5161" s="282"/>
      <c r="Y5161" s="69"/>
      <c r="Z5161" s="73"/>
      <c r="AA5161" s="73"/>
      <c r="AB5161" s="69"/>
      <c r="AC5161" s="69"/>
      <c r="AD5161" s="69"/>
      <c r="AE5161" s="69"/>
      <c r="AF5161" s="69"/>
      <c r="AG5161" s="69"/>
      <c r="AH5161" s="69"/>
      <c r="AI5161" s="69"/>
      <c r="AJ5161" s="69"/>
      <c r="AK5161" s="69"/>
      <c r="AL5161" s="69"/>
      <c r="AM5161" s="69"/>
      <c r="AN5161" s="69"/>
      <c r="AO5161" s="69"/>
      <c r="AP5161" s="70"/>
      <c r="AQ5161" s="70"/>
      <c r="AR5161" s="76"/>
      <c r="AS5161" s="60"/>
      <c r="AT5161" s="60"/>
      <c r="AU5161" s="60"/>
    </row>
    <row r="5162" spans="1:256" s="21" customFormat="1">
      <c r="A5162" s="10"/>
      <c r="B5162" s="8"/>
      <c r="C5162" s="8"/>
      <c r="D5162" s="82"/>
      <c r="E5162" s="456"/>
      <c r="F5162" s="261"/>
      <c r="G5162" s="71"/>
      <c r="H5162" s="283"/>
      <c r="I5162" s="33"/>
      <c r="J5162" s="33"/>
      <c r="K5162" s="33"/>
      <c r="L5162" s="33"/>
      <c r="M5162" s="33"/>
      <c r="N5162" s="33"/>
      <c r="O5162" s="33"/>
      <c r="P5162" s="33"/>
      <c r="Q5162" s="33"/>
      <c r="R5162" s="33"/>
      <c r="S5162" s="33"/>
      <c r="T5162" s="33"/>
      <c r="U5162" s="33"/>
      <c r="V5162" s="33"/>
      <c r="W5162" s="33"/>
      <c r="X5162" s="282"/>
      <c r="Y5162" s="69"/>
      <c r="Z5162" s="73"/>
      <c r="AA5162" s="73"/>
      <c r="AB5162" s="69"/>
      <c r="AC5162" s="69"/>
      <c r="AD5162" s="69"/>
      <c r="AE5162" s="69"/>
      <c r="AF5162" s="69"/>
      <c r="AG5162" s="69"/>
      <c r="AH5162" s="69"/>
      <c r="AI5162" s="69"/>
      <c r="AJ5162" s="69"/>
      <c r="AK5162" s="69"/>
      <c r="AL5162" s="69"/>
      <c r="AM5162" s="69"/>
      <c r="AN5162" s="69"/>
      <c r="AO5162" s="69"/>
      <c r="AP5162" s="70"/>
      <c r="AQ5162" s="70"/>
      <c r="AR5162" s="76"/>
      <c r="AS5162" s="60"/>
      <c r="AT5162" s="60"/>
      <c r="AU5162" s="60"/>
    </row>
    <row r="5163" spans="1:256" s="21" customFormat="1">
      <c r="A5163" s="10"/>
      <c r="B5163" s="8"/>
      <c r="C5163" s="8"/>
      <c r="D5163" s="82"/>
      <c r="E5163" s="404"/>
      <c r="F5163" s="261"/>
      <c r="G5163" s="71"/>
      <c r="H5163" s="72"/>
      <c r="I5163" s="69"/>
      <c r="J5163" s="69"/>
      <c r="K5163" s="69"/>
      <c r="L5163" s="69"/>
      <c r="M5163" s="69"/>
      <c r="N5163" s="69"/>
      <c r="O5163" s="69"/>
      <c r="P5163" s="69"/>
      <c r="Q5163" s="69"/>
      <c r="R5163" s="69"/>
      <c r="S5163" s="69"/>
      <c r="T5163" s="69"/>
      <c r="U5163" s="69"/>
      <c r="V5163" s="69"/>
      <c r="W5163" s="69"/>
      <c r="X5163" s="71"/>
      <c r="Y5163" s="69"/>
      <c r="Z5163" s="284"/>
      <c r="AA5163" s="284"/>
      <c r="AB5163" s="33"/>
      <c r="AC5163" s="33"/>
      <c r="AD5163" s="33"/>
      <c r="AE5163" s="33"/>
      <c r="AF5163" s="33"/>
      <c r="AG5163" s="33"/>
      <c r="AH5163" s="33"/>
      <c r="AI5163" s="33"/>
      <c r="AJ5163" s="33"/>
      <c r="AK5163" s="33"/>
      <c r="AL5163" s="33"/>
      <c r="AM5163" s="33"/>
      <c r="AN5163" s="33"/>
      <c r="AO5163" s="69"/>
      <c r="AP5163" s="70"/>
      <c r="AQ5163" s="70"/>
      <c r="AR5163" s="76"/>
      <c r="AS5163" s="60"/>
      <c r="AT5163" s="60"/>
      <c r="AU5163" s="60"/>
    </row>
    <row r="5164" spans="1:256" s="45" customFormat="1">
      <c r="A5164" s="12"/>
      <c r="B5164" s="9">
        <v>4</v>
      </c>
      <c r="C5164" s="9" t="s">
        <v>17</v>
      </c>
      <c r="D5164" s="81" t="s">
        <v>5</v>
      </c>
      <c r="E5164" s="405">
        <v>5000000</v>
      </c>
      <c r="F5164" s="31">
        <f t="shared" ref="F5164:V5164" si="567">SUM(F5165:F5167)</f>
        <v>0</v>
      </c>
      <c r="G5164" s="31">
        <f t="shared" si="567"/>
        <v>0</v>
      </c>
      <c r="H5164" s="31">
        <f t="shared" si="567"/>
        <v>0</v>
      </c>
      <c r="I5164" s="31">
        <f t="shared" si="567"/>
        <v>0</v>
      </c>
      <c r="J5164" s="31">
        <f t="shared" si="567"/>
        <v>0</v>
      </c>
      <c r="K5164" s="31">
        <f t="shared" si="567"/>
        <v>0</v>
      </c>
      <c r="L5164" s="31">
        <f t="shared" si="567"/>
        <v>0</v>
      </c>
      <c r="M5164" s="31">
        <f t="shared" si="567"/>
        <v>0</v>
      </c>
      <c r="N5164" s="31">
        <f t="shared" si="567"/>
        <v>0</v>
      </c>
      <c r="O5164" s="31">
        <f t="shared" si="567"/>
        <v>0</v>
      </c>
      <c r="P5164" s="31">
        <f t="shared" si="567"/>
        <v>0</v>
      </c>
      <c r="Q5164" s="31">
        <f t="shared" si="567"/>
        <v>0</v>
      </c>
      <c r="R5164" s="31">
        <f t="shared" si="567"/>
        <v>0</v>
      </c>
      <c r="S5164" s="31">
        <f t="shared" si="567"/>
        <v>0</v>
      </c>
      <c r="T5164" s="31">
        <f t="shared" si="567"/>
        <v>0</v>
      </c>
      <c r="U5164" s="31">
        <f t="shared" si="567"/>
        <v>0</v>
      </c>
      <c r="V5164" s="31">
        <f t="shared" si="567"/>
        <v>0</v>
      </c>
      <c r="W5164" s="31">
        <f>SUM(O5164:V5164)</f>
        <v>0</v>
      </c>
      <c r="X5164" s="31">
        <f>SUM(X5165:X5167)</f>
        <v>0</v>
      </c>
      <c r="Y5164" s="31">
        <f>H5164+I5164+J5164+K5164+L5164+M5164+N5164+W5164+X5164</f>
        <v>0</v>
      </c>
      <c r="Z5164" s="31">
        <f t="shared" ref="Z5164:AK5164" si="568">SUM(Z5165:Z5167)</f>
        <v>0</v>
      </c>
      <c r="AA5164" s="31">
        <f t="shared" si="568"/>
        <v>0</v>
      </c>
      <c r="AB5164" s="31">
        <f t="shared" si="568"/>
        <v>0</v>
      </c>
      <c r="AC5164" s="31">
        <f t="shared" si="568"/>
        <v>0</v>
      </c>
      <c r="AD5164" s="31">
        <f t="shared" si="568"/>
        <v>0</v>
      </c>
      <c r="AE5164" s="31">
        <f t="shared" si="568"/>
        <v>0</v>
      </c>
      <c r="AF5164" s="31">
        <f t="shared" si="568"/>
        <v>0</v>
      </c>
      <c r="AG5164" s="31">
        <f t="shared" si="568"/>
        <v>0</v>
      </c>
      <c r="AH5164" s="31">
        <f t="shared" si="568"/>
        <v>0</v>
      </c>
      <c r="AI5164" s="31">
        <f t="shared" si="568"/>
        <v>0</v>
      </c>
      <c r="AJ5164" s="31">
        <f t="shared" si="568"/>
        <v>0</v>
      </c>
      <c r="AK5164" s="31">
        <f t="shared" si="568"/>
        <v>0</v>
      </c>
      <c r="AL5164" s="31">
        <f>SUM(AD5164:AK5164)</f>
        <v>0</v>
      </c>
      <c r="AM5164" s="31">
        <f>SUM(AM5165:AM5167)</f>
        <v>0</v>
      </c>
      <c r="AN5164" s="31">
        <f>SUM(AN5165:AN5167)</f>
        <v>0</v>
      </c>
      <c r="AO5164" s="31">
        <f>Z5164+AA5164+AB5164+AC5164+AL5164+AM5164+AN5164</f>
        <v>0</v>
      </c>
      <c r="AP5164" s="32">
        <f>E5164+Y5164-AO5164</f>
        <v>5000000</v>
      </c>
      <c r="AQ5164" s="32"/>
      <c r="AR5164" s="28"/>
      <c r="AS5164" s="29">
        <f>E5164+H5164+I5164+J5164+K5164+L5164+M5164+N5164+W5164+X5164-Z5164-AB5164-AL5164-AC5164-AM5164-AN5164</f>
        <v>5000000</v>
      </c>
      <c r="AT5164" s="29">
        <f>AP5164-AS5164</f>
        <v>0</v>
      </c>
      <c r="AU5164" s="29">
        <f>E5164</f>
        <v>5000000</v>
      </c>
      <c r="AV5164" s="86">
        <f>AS5164-AU5164</f>
        <v>0</v>
      </c>
      <c r="AW5164" s="86">
        <f>Y5164-AO5164</f>
        <v>0</v>
      </c>
      <c r="AX5164" s="86">
        <f>AV5164-AW5164</f>
        <v>0</v>
      </c>
      <c r="AY5164" s="86"/>
      <c r="AZ5164" s="398"/>
      <c r="BA5164" s="86"/>
      <c r="BB5164" s="86"/>
      <c r="BC5164" s="86"/>
      <c r="BD5164" s="86"/>
      <c r="BE5164" s="86"/>
      <c r="BF5164" s="86"/>
      <c r="BG5164" s="86"/>
      <c r="BH5164" s="86"/>
      <c r="BI5164" s="86"/>
      <c r="BJ5164" s="86"/>
      <c r="BK5164" s="86"/>
      <c r="BL5164" s="86"/>
      <c r="BM5164" s="86"/>
      <c r="BN5164" s="86"/>
      <c r="BO5164" s="86"/>
      <c r="BP5164" s="86"/>
      <c r="BQ5164" s="86"/>
      <c r="BR5164" s="86"/>
      <c r="BS5164" s="86"/>
      <c r="BT5164" s="86"/>
      <c r="BU5164" s="86"/>
      <c r="BV5164" s="86"/>
      <c r="BW5164" s="86"/>
      <c r="BX5164" s="86"/>
      <c r="BY5164" s="86"/>
      <c r="BZ5164" s="86"/>
      <c r="CA5164" s="86"/>
      <c r="CB5164" s="86"/>
      <c r="CC5164" s="86"/>
      <c r="CD5164" s="86"/>
      <c r="CE5164" s="86"/>
      <c r="CF5164" s="86"/>
      <c r="CG5164" s="86"/>
      <c r="CH5164" s="86"/>
      <c r="CI5164" s="86"/>
      <c r="CJ5164" s="86"/>
      <c r="CK5164" s="86"/>
      <c r="CL5164" s="86"/>
      <c r="CM5164" s="86"/>
      <c r="CN5164" s="86"/>
      <c r="CO5164" s="86"/>
      <c r="CP5164" s="86"/>
      <c r="CQ5164" s="86"/>
      <c r="CR5164" s="86"/>
      <c r="CS5164" s="86"/>
      <c r="CT5164" s="86"/>
      <c r="CU5164" s="86"/>
      <c r="CV5164" s="86"/>
      <c r="CW5164" s="86"/>
      <c r="CX5164" s="86"/>
      <c r="CY5164" s="86"/>
      <c r="CZ5164" s="86"/>
      <c r="DA5164" s="86"/>
      <c r="DB5164" s="86"/>
      <c r="DC5164" s="86"/>
      <c r="DD5164" s="86"/>
      <c r="DE5164" s="86"/>
      <c r="DF5164" s="86"/>
      <c r="DG5164" s="86"/>
      <c r="DH5164" s="86"/>
      <c r="DI5164" s="86"/>
      <c r="DJ5164" s="86"/>
      <c r="DK5164" s="86"/>
      <c r="DL5164" s="86"/>
      <c r="DM5164" s="86"/>
      <c r="DN5164" s="86"/>
      <c r="DO5164" s="86"/>
      <c r="DP5164" s="86"/>
      <c r="DQ5164" s="86"/>
      <c r="DR5164" s="86"/>
      <c r="DS5164" s="86"/>
      <c r="DT5164" s="86"/>
      <c r="DU5164" s="86"/>
      <c r="DV5164" s="86"/>
      <c r="DW5164" s="86"/>
      <c r="DX5164" s="86"/>
      <c r="DY5164" s="86"/>
      <c r="DZ5164" s="86"/>
      <c r="EA5164" s="86"/>
      <c r="EB5164" s="86"/>
      <c r="EC5164" s="86"/>
      <c r="ED5164" s="86"/>
      <c r="EE5164" s="86"/>
      <c r="EF5164" s="86"/>
      <c r="EG5164" s="86"/>
      <c r="EH5164" s="86"/>
      <c r="EI5164" s="86"/>
      <c r="EJ5164" s="86"/>
      <c r="EK5164" s="86"/>
      <c r="EL5164" s="86"/>
      <c r="EM5164" s="86"/>
      <c r="EN5164" s="86"/>
      <c r="EO5164" s="86"/>
      <c r="EP5164" s="86"/>
      <c r="EQ5164" s="86"/>
      <c r="ER5164" s="86"/>
      <c r="ES5164" s="86"/>
      <c r="ET5164" s="86"/>
      <c r="EU5164" s="86"/>
      <c r="EV5164" s="86"/>
      <c r="EW5164" s="86"/>
      <c r="EX5164" s="86"/>
      <c r="EY5164" s="86"/>
      <c r="EZ5164" s="86"/>
      <c r="FA5164" s="86"/>
      <c r="FB5164" s="86"/>
      <c r="FC5164" s="86"/>
      <c r="FD5164" s="86"/>
      <c r="FE5164" s="86"/>
      <c r="FF5164" s="86"/>
      <c r="FG5164" s="86"/>
      <c r="FH5164" s="86"/>
      <c r="FI5164" s="86"/>
      <c r="FJ5164" s="86"/>
      <c r="FK5164" s="86"/>
      <c r="FL5164" s="86"/>
      <c r="FM5164" s="86"/>
      <c r="FN5164" s="86"/>
      <c r="FO5164" s="86"/>
      <c r="FP5164" s="86"/>
      <c r="FQ5164" s="86"/>
      <c r="FR5164" s="86"/>
      <c r="FS5164" s="86"/>
      <c r="FT5164" s="86"/>
      <c r="FU5164" s="86"/>
      <c r="FV5164" s="86"/>
      <c r="FW5164" s="86"/>
      <c r="FX5164" s="86"/>
      <c r="FY5164" s="86"/>
      <c r="FZ5164" s="86"/>
      <c r="GA5164" s="86"/>
      <c r="GB5164" s="86"/>
      <c r="GC5164" s="86"/>
      <c r="GD5164" s="86"/>
      <c r="GE5164" s="86"/>
      <c r="GF5164" s="86"/>
      <c r="GG5164" s="86"/>
      <c r="GH5164" s="86"/>
      <c r="GI5164" s="86"/>
      <c r="GJ5164" s="86"/>
      <c r="GK5164" s="86"/>
      <c r="GL5164" s="86"/>
      <c r="GM5164" s="86"/>
      <c r="GN5164" s="86"/>
      <c r="GO5164" s="86"/>
      <c r="GP5164" s="86"/>
      <c r="GQ5164" s="86"/>
      <c r="GR5164" s="86"/>
      <c r="GS5164" s="86"/>
      <c r="GT5164" s="86"/>
      <c r="GU5164" s="86"/>
      <c r="GV5164" s="86"/>
      <c r="GW5164" s="86"/>
      <c r="GX5164" s="86"/>
      <c r="GY5164" s="86"/>
      <c r="GZ5164" s="86"/>
      <c r="HA5164" s="86"/>
      <c r="HB5164" s="86"/>
      <c r="HC5164" s="86"/>
      <c r="HD5164" s="86"/>
      <c r="HE5164" s="86"/>
      <c r="HF5164" s="86"/>
      <c r="HG5164" s="86"/>
      <c r="HH5164" s="86"/>
      <c r="HI5164" s="86"/>
      <c r="HJ5164" s="86"/>
      <c r="HK5164" s="86"/>
      <c r="HL5164" s="86"/>
      <c r="HM5164" s="86"/>
      <c r="HN5164" s="86"/>
      <c r="HO5164" s="86"/>
      <c r="HP5164" s="86"/>
      <c r="HQ5164" s="86"/>
      <c r="HR5164" s="86"/>
      <c r="HS5164" s="86"/>
      <c r="HT5164" s="86"/>
      <c r="HU5164" s="86"/>
      <c r="HV5164" s="86"/>
      <c r="HW5164" s="86"/>
      <c r="HX5164" s="86"/>
      <c r="HY5164" s="86"/>
      <c r="HZ5164" s="86"/>
      <c r="IA5164" s="86"/>
      <c r="IB5164" s="86"/>
      <c r="IC5164" s="86"/>
      <c r="ID5164" s="86"/>
      <c r="IE5164" s="86"/>
      <c r="IF5164" s="86"/>
      <c r="IG5164" s="86"/>
      <c r="IH5164" s="86"/>
      <c r="II5164" s="86"/>
      <c r="IJ5164" s="86"/>
      <c r="IK5164" s="86"/>
      <c r="IL5164" s="86"/>
      <c r="IM5164" s="86"/>
      <c r="IN5164" s="86"/>
      <c r="IO5164" s="86"/>
      <c r="IP5164" s="86"/>
      <c r="IQ5164" s="86"/>
      <c r="IR5164" s="86"/>
      <c r="IS5164" s="86"/>
      <c r="IT5164" s="86"/>
      <c r="IU5164" s="86"/>
      <c r="IV5164" s="86"/>
    </row>
    <row r="5165" spans="1:256" s="402" customFormat="1">
      <c r="A5165" s="13"/>
      <c r="B5165" s="8"/>
      <c r="C5165" s="8"/>
      <c r="D5165" s="240"/>
      <c r="E5165" s="266"/>
      <c r="F5165" s="327"/>
      <c r="G5165" s="282"/>
      <c r="H5165" s="283"/>
      <c r="I5165" s="33"/>
      <c r="J5165" s="33"/>
      <c r="K5165" s="33"/>
      <c r="L5165" s="33"/>
      <c r="M5165" s="33"/>
      <c r="N5165" s="33"/>
      <c r="O5165" s="33"/>
      <c r="P5165" s="33"/>
      <c r="Q5165" s="33"/>
      <c r="R5165" s="33"/>
      <c r="S5165" s="33"/>
      <c r="T5165" s="33"/>
      <c r="U5165" s="33"/>
      <c r="V5165" s="33"/>
      <c r="W5165" s="33"/>
      <c r="X5165" s="282"/>
      <c r="Y5165" s="33"/>
      <c r="Z5165" s="284"/>
      <c r="AA5165" s="284"/>
      <c r="AB5165" s="33"/>
      <c r="AC5165" s="33"/>
      <c r="AD5165" s="33"/>
      <c r="AE5165" s="33"/>
      <c r="AF5165" s="33"/>
      <c r="AG5165" s="33"/>
      <c r="AH5165" s="33"/>
      <c r="AI5165" s="33"/>
      <c r="AJ5165" s="33"/>
      <c r="AK5165" s="33"/>
      <c r="AL5165" s="33"/>
      <c r="AM5165" s="33"/>
      <c r="AN5165" s="33"/>
      <c r="AO5165" s="33"/>
      <c r="AP5165" s="34"/>
      <c r="AQ5165" s="34"/>
      <c r="AR5165" s="28"/>
      <c r="AS5165" s="29"/>
      <c r="AT5165" s="29"/>
      <c r="AU5165" s="29"/>
    </row>
    <row r="5166" spans="1:256" s="402" customFormat="1">
      <c r="A5166" s="13"/>
      <c r="B5166" s="8"/>
      <c r="C5166" s="8"/>
      <c r="D5166" s="240"/>
      <c r="E5166" s="33"/>
      <c r="F5166" s="33"/>
      <c r="G5166" s="282"/>
      <c r="H5166" s="33"/>
      <c r="I5166" s="33"/>
      <c r="J5166" s="33"/>
      <c r="K5166" s="33"/>
      <c r="L5166" s="33"/>
      <c r="M5166" s="33"/>
      <c r="N5166" s="33"/>
      <c r="O5166" s="33"/>
      <c r="P5166" s="33"/>
      <c r="Q5166" s="33"/>
      <c r="R5166" s="33"/>
      <c r="S5166" s="33"/>
      <c r="T5166" s="33"/>
      <c r="U5166" s="33"/>
      <c r="V5166" s="33"/>
      <c r="W5166" s="33"/>
      <c r="X5166" s="282"/>
      <c r="Y5166" s="33"/>
      <c r="Z5166" s="284"/>
      <c r="AA5166" s="284"/>
      <c r="AB5166" s="33"/>
      <c r="AC5166" s="33"/>
      <c r="AD5166" s="33"/>
      <c r="AE5166" s="33"/>
      <c r="AF5166" s="33"/>
      <c r="AG5166" s="33"/>
      <c r="AH5166" s="33"/>
      <c r="AI5166" s="33"/>
      <c r="AJ5166" s="33"/>
      <c r="AK5166" s="33"/>
      <c r="AL5166" s="33"/>
      <c r="AM5166" s="33"/>
      <c r="AN5166" s="33"/>
      <c r="AO5166" s="33"/>
      <c r="AP5166" s="34"/>
      <c r="AQ5166" s="34"/>
      <c r="AR5166" s="28"/>
      <c r="AS5166" s="29"/>
      <c r="AT5166" s="29"/>
      <c r="AU5166" s="29"/>
    </row>
    <row r="5167" spans="1:256" s="24" customFormat="1">
      <c r="A5167" s="13"/>
      <c r="B5167" s="8"/>
      <c r="C5167" s="8"/>
      <c r="D5167" s="113"/>
      <c r="E5167" s="404"/>
      <c r="F5167" s="33"/>
      <c r="G5167" s="282"/>
      <c r="H5167" s="283"/>
      <c r="I5167" s="33"/>
      <c r="J5167" s="33"/>
      <c r="K5167" s="33"/>
      <c r="L5167" s="33"/>
      <c r="M5167" s="33"/>
      <c r="N5167" s="33"/>
      <c r="O5167" s="33"/>
      <c r="P5167" s="33"/>
      <c r="Q5167" s="33"/>
      <c r="R5167" s="33"/>
      <c r="S5167" s="33"/>
      <c r="T5167" s="33"/>
      <c r="U5167" s="33"/>
      <c r="V5167" s="33"/>
      <c r="W5167" s="33"/>
      <c r="X5167" s="282"/>
      <c r="Y5167" s="33"/>
      <c r="Z5167" s="284"/>
      <c r="AA5167" s="284"/>
      <c r="AB5167" s="33"/>
      <c r="AC5167" s="33"/>
      <c r="AD5167" s="33"/>
      <c r="AE5167" s="33"/>
      <c r="AF5167" s="33"/>
      <c r="AG5167" s="33"/>
      <c r="AH5167" s="33"/>
      <c r="AI5167" s="33"/>
      <c r="AJ5167" s="33"/>
      <c r="AK5167" s="33"/>
      <c r="AL5167" s="33"/>
      <c r="AM5167" s="33"/>
      <c r="AN5167" s="33"/>
      <c r="AO5167" s="33"/>
      <c r="AP5167" s="34"/>
      <c r="AQ5167" s="34"/>
      <c r="AR5167" s="28"/>
      <c r="AS5167" s="29"/>
      <c r="AT5167" s="29"/>
      <c r="AU5167" s="29"/>
      <c r="AV5167" s="402"/>
      <c r="AW5167" s="402"/>
      <c r="AX5167" s="402"/>
      <c r="AY5167" s="402"/>
      <c r="AZ5167" s="402"/>
      <c r="BA5167" s="402"/>
      <c r="BB5167" s="402"/>
      <c r="BC5167" s="402"/>
      <c r="BD5167" s="402"/>
      <c r="BE5167" s="402"/>
      <c r="BF5167" s="402"/>
      <c r="BG5167" s="402"/>
      <c r="BH5167" s="402"/>
      <c r="BI5167" s="402"/>
      <c r="BJ5167" s="402"/>
      <c r="BK5167" s="402"/>
      <c r="BL5167" s="402"/>
      <c r="BM5167" s="402"/>
      <c r="BN5167" s="402"/>
      <c r="BO5167" s="402"/>
      <c r="BP5167" s="402"/>
      <c r="BQ5167" s="402"/>
      <c r="BR5167" s="402"/>
      <c r="BS5167" s="402"/>
      <c r="BT5167" s="402"/>
      <c r="BU5167" s="402"/>
      <c r="BV5167" s="402"/>
      <c r="BW5167" s="402"/>
      <c r="BX5167" s="402"/>
      <c r="BY5167" s="402"/>
      <c r="BZ5167" s="402"/>
      <c r="CA5167" s="402"/>
      <c r="CB5167" s="402"/>
      <c r="CC5167" s="402"/>
      <c r="CD5167" s="402"/>
      <c r="CE5167" s="402"/>
      <c r="CF5167" s="402"/>
      <c r="CG5167" s="402"/>
      <c r="CH5167" s="402"/>
      <c r="CI5167" s="402"/>
      <c r="CJ5167" s="402"/>
      <c r="CK5167" s="402"/>
      <c r="CL5167" s="402"/>
      <c r="CM5167" s="402"/>
      <c r="CN5167" s="402"/>
      <c r="CO5167" s="402"/>
      <c r="CP5167" s="402"/>
      <c r="CQ5167" s="402"/>
      <c r="CR5167" s="402"/>
      <c r="CS5167" s="402"/>
      <c r="CT5167" s="402"/>
      <c r="CU5167" s="402"/>
      <c r="CV5167" s="402"/>
      <c r="CW5167" s="402"/>
      <c r="CX5167" s="402"/>
      <c r="CY5167" s="402"/>
      <c r="CZ5167" s="402"/>
      <c r="DA5167" s="402"/>
      <c r="DB5167" s="402"/>
      <c r="DC5167" s="402"/>
      <c r="DD5167" s="402"/>
      <c r="DE5167" s="402"/>
      <c r="DF5167" s="402"/>
      <c r="DG5167" s="402"/>
      <c r="DH5167" s="402"/>
      <c r="DI5167" s="402"/>
      <c r="DJ5167" s="402"/>
      <c r="DK5167" s="402"/>
      <c r="DL5167" s="402"/>
      <c r="DM5167" s="402"/>
      <c r="DN5167" s="402"/>
      <c r="DO5167" s="402"/>
      <c r="DP5167" s="402"/>
      <c r="DQ5167" s="402"/>
      <c r="DR5167" s="402"/>
      <c r="DS5167" s="402"/>
      <c r="DT5167" s="402"/>
      <c r="DU5167" s="402"/>
      <c r="DV5167" s="402"/>
      <c r="DW5167" s="402"/>
      <c r="DX5167" s="402"/>
      <c r="DY5167" s="402"/>
      <c r="DZ5167" s="402"/>
      <c r="EA5167" s="402"/>
      <c r="EB5167" s="402"/>
      <c r="EC5167" s="402"/>
      <c r="ED5167" s="402"/>
      <c r="EE5167" s="402"/>
      <c r="EF5167" s="402"/>
      <c r="EG5167" s="402"/>
      <c r="EH5167" s="402"/>
      <c r="EI5167" s="402"/>
      <c r="EJ5167" s="402"/>
      <c r="EK5167" s="402"/>
      <c r="EL5167" s="402"/>
      <c r="EM5167" s="402"/>
      <c r="EN5167" s="402"/>
      <c r="EO5167" s="402"/>
      <c r="EP5167" s="402"/>
      <c r="EQ5167" s="402"/>
      <c r="ER5167" s="402"/>
      <c r="ES5167" s="402"/>
      <c r="ET5167" s="402"/>
      <c r="EU5167" s="402"/>
      <c r="EV5167" s="402"/>
      <c r="EW5167" s="402"/>
      <c r="EX5167" s="402"/>
      <c r="EY5167" s="402"/>
      <c r="EZ5167" s="402"/>
      <c r="FA5167" s="402"/>
      <c r="FB5167" s="402"/>
      <c r="FC5167" s="402"/>
      <c r="FD5167" s="402"/>
      <c r="FE5167" s="402"/>
      <c r="FF5167" s="402"/>
      <c r="FG5167" s="402"/>
      <c r="FH5167" s="402"/>
      <c r="FI5167" s="402"/>
      <c r="FJ5167" s="402"/>
      <c r="FK5167" s="402"/>
      <c r="FL5167" s="402"/>
      <c r="FM5167" s="402"/>
      <c r="FN5167" s="402"/>
      <c r="FO5167" s="402"/>
      <c r="FP5167" s="402"/>
      <c r="FQ5167" s="402"/>
      <c r="FR5167" s="402"/>
      <c r="FS5167" s="402"/>
      <c r="FT5167" s="402"/>
      <c r="FU5167" s="402"/>
      <c r="FV5167" s="402"/>
      <c r="FW5167" s="402"/>
      <c r="FX5167" s="402"/>
      <c r="FY5167" s="402"/>
      <c r="FZ5167" s="402"/>
      <c r="GA5167" s="402"/>
      <c r="GB5167" s="402"/>
      <c r="GC5167" s="402"/>
      <c r="GD5167" s="402"/>
      <c r="GE5167" s="402"/>
      <c r="GF5167" s="402"/>
      <c r="GG5167" s="402"/>
      <c r="GH5167" s="402"/>
      <c r="GI5167" s="402"/>
      <c r="GJ5167" s="402"/>
      <c r="GK5167" s="402"/>
      <c r="GL5167" s="402"/>
      <c r="GM5167" s="402"/>
      <c r="GN5167" s="402"/>
      <c r="GO5167" s="402"/>
      <c r="GP5167" s="402"/>
      <c r="GQ5167" s="402"/>
      <c r="GR5167" s="402"/>
      <c r="GS5167" s="402"/>
      <c r="GT5167" s="402"/>
      <c r="GU5167" s="402"/>
      <c r="GV5167" s="402"/>
      <c r="GW5167" s="402"/>
      <c r="GX5167" s="402"/>
      <c r="GY5167" s="402"/>
      <c r="GZ5167" s="402"/>
      <c r="HA5167" s="402"/>
      <c r="HB5167" s="402"/>
      <c r="HC5167" s="402"/>
      <c r="HD5167" s="402"/>
      <c r="HE5167" s="402"/>
      <c r="HF5167" s="402"/>
      <c r="HG5167" s="402"/>
      <c r="HH5167" s="402"/>
      <c r="HI5167" s="402"/>
      <c r="HJ5167" s="402"/>
      <c r="HK5167" s="402"/>
      <c r="HL5167" s="402"/>
      <c r="HM5167" s="402"/>
      <c r="HN5167" s="402"/>
      <c r="HO5167" s="402"/>
      <c r="HP5167" s="402"/>
      <c r="HQ5167" s="402"/>
      <c r="HR5167" s="402"/>
      <c r="HS5167" s="402"/>
      <c r="HT5167" s="402"/>
      <c r="HU5167" s="402"/>
      <c r="HV5167" s="402"/>
      <c r="HW5167" s="402"/>
      <c r="HX5167" s="402"/>
      <c r="HY5167" s="402"/>
      <c r="HZ5167" s="402"/>
      <c r="IA5167" s="402"/>
      <c r="IB5167" s="402"/>
      <c r="IC5167" s="402"/>
      <c r="ID5167" s="402"/>
      <c r="IE5167" s="402"/>
      <c r="IF5167" s="402"/>
      <c r="IG5167" s="402"/>
      <c r="IH5167" s="402"/>
      <c r="II5167" s="402"/>
      <c r="IJ5167" s="402"/>
      <c r="IK5167" s="402"/>
      <c r="IL5167" s="402"/>
      <c r="IM5167" s="402"/>
      <c r="IN5167" s="402"/>
      <c r="IO5167" s="402"/>
      <c r="IP5167" s="402"/>
      <c r="IQ5167" s="402"/>
      <c r="IR5167" s="402"/>
      <c r="IS5167" s="402"/>
      <c r="IT5167" s="402"/>
      <c r="IU5167" s="402"/>
      <c r="IV5167" s="402"/>
    </row>
    <row r="5168" spans="1:256" s="86" customFormat="1">
      <c r="A5168" s="12"/>
      <c r="B5168" s="9">
        <v>5</v>
      </c>
      <c r="C5168" s="9" t="s">
        <v>18</v>
      </c>
      <c r="D5168" s="81" t="s">
        <v>11</v>
      </c>
      <c r="E5168" s="405">
        <v>66500</v>
      </c>
      <c r="F5168" s="31">
        <f t="shared" ref="F5168:V5168" si="569">SUM(F5169:F5170)</f>
        <v>0</v>
      </c>
      <c r="G5168" s="31">
        <f t="shared" si="569"/>
        <v>0</v>
      </c>
      <c r="H5168" s="31">
        <f t="shared" si="569"/>
        <v>0</v>
      </c>
      <c r="I5168" s="31">
        <f t="shared" si="569"/>
        <v>0</v>
      </c>
      <c r="J5168" s="31">
        <f t="shared" si="569"/>
        <v>0</v>
      </c>
      <c r="K5168" s="31">
        <f t="shared" si="569"/>
        <v>0</v>
      </c>
      <c r="L5168" s="31">
        <f t="shared" si="569"/>
        <v>0</v>
      </c>
      <c r="M5168" s="31">
        <f t="shared" si="569"/>
        <v>0</v>
      </c>
      <c r="N5168" s="31">
        <f t="shared" si="569"/>
        <v>0</v>
      </c>
      <c r="O5168" s="31">
        <f t="shared" si="569"/>
        <v>0</v>
      </c>
      <c r="P5168" s="31">
        <f t="shared" si="569"/>
        <v>0</v>
      </c>
      <c r="Q5168" s="31">
        <f t="shared" si="569"/>
        <v>0</v>
      </c>
      <c r="R5168" s="31">
        <f t="shared" si="569"/>
        <v>0</v>
      </c>
      <c r="S5168" s="31">
        <f t="shared" si="569"/>
        <v>0</v>
      </c>
      <c r="T5168" s="31">
        <f t="shared" si="569"/>
        <v>0</v>
      </c>
      <c r="U5168" s="31">
        <f t="shared" si="569"/>
        <v>0</v>
      </c>
      <c r="V5168" s="31">
        <f t="shared" si="569"/>
        <v>0</v>
      </c>
      <c r="W5168" s="31">
        <f>SUM(O5168:V5168)</f>
        <v>0</v>
      </c>
      <c r="X5168" s="31">
        <f>SUM(X5169:X5170)</f>
        <v>0</v>
      </c>
      <c r="Y5168" s="31">
        <f>H5168+I5168+J5168+K5168+L5168+M5168+N5168+W5168+X5168</f>
        <v>0</v>
      </c>
      <c r="Z5168" s="31">
        <f t="shared" ref="Z5168:AK5168" si="570">SUM(Z5169:Z5170)</f>
        <v>0</v>
      </c>
      <c r="AA5168" s="31">
        <f t="shared" si="570"/>
        <v>0</v>
      </c>
      <c r="AB5168" s="31">
        <f t="shared" si="570"/>
        <v>0</v>
      </c>
      <c r="AC5168" s="31">
        <f t="shared" si="570"/>
        <v>0</v>
      </c>
      <c r="AD5168" s="31">
        <f t="shared" si="570"/>
        <v>0</v>
      </c>
      <c r="AE5168" s="31">
        <f t="shared" si="570"/>
        <v>0</v>
      </c>
      <c r="AF5168" s="31">
        <f t="shared" si="570"/>
        <v>0</v>
      </c>
      <c r="AG5168" s="31">
        <f t="shared" si="570"/>
        <v>0</v>
      </c>
      <c r="AH5168" s="31">
        <f t="shared" si="570"/>
        <v>0</v>
      </c>
      <c r="AI5168" s="31">
        <f t="shared" si="570"/>
        <v>0</v>
      </c>
      <c r="AJ5168" s="31">
        <f t="shared" si="570"/>
        <v>0</v>
      </c>
      <c r="AK5168" s="31">
        <f t="shared" si="570"/>
        <v>0</v>
      </c>
      <c r="AL5168" s="31">
        <f>SUM(AD5168:AK5168)</f>
        <v>0</v>
      </c>
      <c r="AM5168" s="31">
        <f>SUM(AM5169:AM5170)</f>
        <v>0</v>
      </c>
      <c r="AN5168" s="31">
        <f>SUM(AN5169:AN5170)</f>
        <v>0</v>
      </c>
      <c r="AO5168" s="31">
        <f>Z5168+AA5168+AB5168+AC5168+AL5168+AM5168+AN5168</f>
        <v>0</v>
      </c>
      <c r="AP5168" s="32">
        <f>E5168+Y5168-AO5168</f>
        <v>66500</v>
      </c>
      <c r="AQ5168" s="32"/>
      <c r="AR5168" s="28"/>
      <c r="AS5168" s="29">
        <f>E5168+H5168+I5168+J5168+K5168+L5168+M5168+N5168+W5168+X5168-Z5168-AB5168-AL5168-AC5168-AM5168-AN5168</f>
        <v>66500</v>
      </c>
      <c r="AT5168" s="29">
        <f>AP5168-AS5168</f>
        <v>0</v>
      </c>
      <c r="AU5168" s="29">
        <f>E5168</f>
        <v>66500</v>
      </c>
      <c r="AV5168" s="86">
        <f>AS5168-AU5168</f>
        <v>0</v>
      </c>
      <c r="AW5168" s="86">
        <f>Y5168-AO5168</f>
        <v>0</v>
      </c>
      <c r="AX5168" s="86">
        <f>AV5168-AW5168</f>
        <v>0</v>
      </c>
      <c r="AZ5168" s="398"/>
    </row>
    <row r="5169" spans="1:256" s="402" customFormat="1">
      <c r="A5169" s="10"/>
      <c r="B5169" s="8"/>
      <c r="C5169" s="8"/>
      <c r="D5169" s="82"/>
      <c r="E5169" s="266"/>
      <c r="F5169" s="261"/>
      <c r="G5169" s="71"/>
      <c r="H5169" s="72"/>
      <c r="I5169" s="69"/>
      <c r="J5169" s="69"/>
      <c r="K5169" s="69"/>
      <c r="L5169" s="69"/>
      <c r="M5169" s="69"/>
      <c r="N5169" s="69"/>
      <c r="O5169" s="69"/>
      <c r="P5169" s="69"/>
      <c r="Q5169" s="69"/>
      <c r="R5169" s="69"/>
      <c r="S5169" s="69"/>
      <c r="T5169" s="69"/>
      <c r="U5169" s="69"/>
      <c r="V5169" s="69"/>
      <c r="W5169" s="69"/>
      <c r="X5169" s="71"/>
      <c r="Y5169" s="69"/>
      <c r="Z5169" s="73"/>
      <c r="AA5169" s="73"/>
      <c r="AB5169" s="69"/>
      <c r="AC5169" s="69"/>
      <c r="AD5169" s="69"/>
      <c r="AE5169" s="69"/>
      <c r="AF5169" s="69"/>
      <c r="AG5169" s="69"/>
      <c r="AH5169" s="69"/>
      <c r="AI5169" s="69"/>
      <c r="AJ5169" s="69"/>
      <c r="AK5169" s="69"/>
      <c r="AL5169" s="69"/>
      <c r="AM5169" s="69"/>
      <c r="AN5169" s="69"/>
      <c r="AO5169" s="69"/>
      <c r="AP5169" s="70"/>
      <c r="AQ5169" s="70"/>
      <c r="AR5169" s="76"/>
      <c r="AS5169" s="60"/>
      <c r="AT5169" s="60"/>
      <c r="AU5169" s="60"/>
      <c r="AV5169" s="21"/>
      <c r="AW5169" s="21"/>
      <c r="AX5169" s="21"/>
      <c r="AY5169" s="21"/>
      <c r="AZ5169" s="21"/>
      <c r="BA5169" s="21"/>
      <c r="BB5169" s="21"/>
      <c r="BC5169" s="21"/>
      <c r="BD5169" s="21"/>
      <c r="BE5169" s="21"/>
      <c r="BF5169" s="21"/>
      <c r="BG5169" s="21"/>
      <c r="BH5169" s="21"/>
      <c r="BI5169" s="21"/>
      <c r="BJ5169" s="21"/>
      <c r="BK5169" s="21"/>
      <c r="BL5169" s="21"/>
      <c r="BM5169" s="21"/>
      <c r="BN5169" s="21"/>
      <c r="BO5169" s="21"/>
      <c r="BP5169" s="21"/>
      <c r="BQ5169" s="21"/>
      <c r="BR5169" s="21"/>
      <c r="BS5169" s="21"/>
      <c r="BT5169" s="21"/>
      <c r="BU5169" s="21"/>
      <c r="BV5169" s="21"/>
      <c r="BW5169" s="21"/>
      <c r="BX5169" s="21"/>
      <c r="BY5169" s="21"/>
      <c r="BZ5169" s="21"/>
      <c r="CA5169" s="21"/>
      <c r="CB5169" s="21"/>
      <c r="CC5169" s="21"/>
      <c r="CD5169" s="21"/>
      <c r="CE5169" s="21"/>
      <c r="CF5169" s="21"/>
      <c r="CG5169" s="21"/>
      <c r="CH5169" s="21"/>
      <c r="CI5169" s="21"/>
      <c r="CJ5169" s="21"/>
      <c r="CK5169" s="21"/>
      <c r="CL5169" s="21"/>
      <c r="CM5169" s="21"/>
      <c r="CN5169" s="21"/>
      <c r="CO5169" s="21"/>
      <c r="CP5169" s="21"/>
      <c r="CQ5169" s="21"/>
      <c r="CR5169" s="21"/>
      <c r="CS5169" s="21"/>
      <c r="CT5169" s="21"/>
      <c r="CU5169" s="21"/>
      <c r="CV5169" s="21"/>
      <c r="CW5169" s="21"/>
      <c r="CX5169" s="21"/>
      <c r="CY5169" s="21"/>
      <c r="CZ5169" s="21"/>
      <c r="DA5169" s="21"/>
      <c r="DB5169" s="21"/>
      <c r="DC5169" s="21"/>
      <c r="DD5169" s="21"/>
      <c r="DE5169" s="21"/>
      <c r="DF5169" s="21"/>
      <c r="DG5169" s="21"/>
      <c r="DH5169" s="21"/>
      <c r="DI5169" s="21"/>
      <c r="DJ5169" s="21"/>
      <c r="DK5169" s="21"/>
      <c r="DL5169" s="21"/>
      <c r="DM5169" s="21"/>
      <c r="DN5169" s="21"/>
      <c r="DO5169" s="21"/>
      <c r="DP5169" s="21"/>
      <c r="DQ5169" s="21"/>
      <c r="DR5169" s="21"/>
      <c r="DS5169" s="21"/>
      <c r="DT5169" s="21"/>
      <c r="DU5169" s="21"/>
      <c r="DV5169" s="21"/>
      <c r="DW5169" s="21"/>
      <c r="DX5169" s="21"/>
      <c r="DY5169" s="21"/>
      <c r="DZ5169" s="21"/>
      <c r="EA5169" s="21"/>
      <c r="EB5169" s="21"/>
      <c r="EC5169" s="21"/>
      <c r="ED5169" s="21"/>
      <c r="EE5169" s="21"/>
      <c r="EF5169" s="21"/>
      <c r="EG5169" s="21"/>
      <c r="EH5169" s="21"/>
      <c r="EI5169" s="21"/>
      <c r="EJ5169" s="21"/>
      <c r="EK5169" s="21"/>
      <c r="EL5169" s="21"/>
      <c r="EM5169" s="21"/>
      <c r="EN5169" s="21"/>
      <c r="EO5169" s="21"/>
      <c r="EP5169" s="21"/>
      <c r="EQ5169" s="21"/>
      <c r="ER5169" s="21"/>
      <c r="ES5169" s="21"/>
      <c r="ET5169" s="21"/>
      <c r="EU5169" s="21"/>
      <c r="EV5169" s="21"/>
      <c r="EW5169" s="21"/>
      <c r="EX5169" s="21"/>
      <c r="EY5169" s="21"/>
      <c r="EZ5169" s="21"/>
      <c r="FA5169" s="21"/>
      <c r="FB5169" s="21"/>
      <c r="FC5169" s="21"/>
      <c r="FD5169" s="21"/>
      <c r="FE5169" s="21"/>
      <c r="FF5169" s="21"/>
      <c r="FG5169" s="21"/>
      <c r="FH5169" s="21"/>
      <c r="FI5169" s="21"/>
      <c r="FJ5169" s="21"/>
      <c r="FK5169" s="21"/>
      <c r="FL5169" s="21"/>
      <c r="FM5169" s="21"/>
      <c r="FN5169" s="21"/>
      <c r="FO5169" s="21"/>
      <c r="FP5169" s="21"/>
      <c r="FQ5169" s="21"/>
      <c r="FR5169" s="21"/>
      <c r="FS5169" s="21"/>
      <c r="FT5169" s="21"/>
      <c r="FU5169" s="21"/>
      <c r="FV5169" s="21"/>
      <c r="FW5169" s="21"/>
      <c r="FX5169" s="21"/>
      <c r="FY5169" s="21"/>
      <c r="FZ5169" s="21"/>
      <c r="GA5169" s="21"/>
      <c r="GB5169" s="21"/>
      <c r="GC5169" s="21"/>
      <c r="GD5169" s="21"/>
      <c r="GE5169" s="21"/>
      <c r="GF5169" s="21"/>
      <c r="GG5169" s="21"/>
      <c r="GH5169" s="21"/>
      <c r="GI5169" s="21"/>
      <c r="GJ5169" s="21"/>
      <c r="GK5169" s="21"/>
      <c r="GL5169" s="21"/>
      <c r="GM5169" s="21"/>
      <c r="GN5169" s="21"/>
      <c r="GO5169" s="21"/>
      <c r="GP5169" s="21"/>
      <c r="GQ5169" s="21"/>
      <c r="GR5169" s="21"/>
      <c r="GS5169" s="21"/>
      <c r="GT5169" s="21"/>
      <c r="GU5169" s="21"/>
      <c r="GV5169" s="21"/>
      <c r="GW5169" s="21"/>
      <c r="GX5169" s="21"/>
      <c r="GY5169" s="21"/>
      <c r="GZ5169" s="21"/>
      <c r="HA5169" s="21"/>
      <c r="HB5169" s="21"/>
      <c r="HC5169" s="21"/>
      <c r="HD5169" s="21"/>
      <c r="HE5169" s="21"/>
      <c r="HF5169" s="21"/>
      <c r="HG5169" s="21"/>
      <c r="HH5169" s="21"/>
      <c r="HI5169" s="21"/>
      <c r="HJ5169" s="21"/>
      <c r="HK5169" s="21"/>
      <c r="HL5169" s="21"/>
      <c r="HM5169" s="21"/>
      <c r="HN5169" s="21"/>
      <c r="HO5169" s="21"/>
      <c r="HP5169" s="21"/>
      <c r="HQ5169" s="21"/>
      <c r="HR5169" s="21"/>
      <c r="HS5169" s="21"/>
      <c r="HT5169" s="21"/>
      <c r="HU5169" s="21"/>
      <c r="HV5169" s="21"/>
      <c r="HW5169" s="21"/>
      <c r="HX5169" s="21"/>
      <c r="HY5169" s="21"/>
      <c r="HZ5169" s="21"/>
      <c r="IA5169" s="21"/>
      <c r="IB5169" s="21"/>
      <c r="IC5169" s="21"/>
      <c r="ID5169" s="21"/>
      <c r="IE5169" s="21"/>
      <c r="IF5169" s="21"/>
      <c r="IG5169" s="21"/>
      <c r="IH5169" s="21"/>
      <c r="II5169" s="21"/>
      <c r="IJ5169" s="21"/>
      <c r="IK5169" s="21"/>
      <c r="IL5169" s="21"/>
      <c r="IM5169" s="21"/>
      <c r="IN5169" s="21"/>
      <c r="IO5169" s="21"/>
      <c r="IP5169" s="21"/>
      <c r="IQ5169" s="21"/>
      <c r="IR5169" s="21"/>
      <c r="IS5169" s="21"/>
      <c r="IT5169" s="21"/>
      <c r="IU5169" s="21"/>
      <c r="IV5169" s="21"/>
    </row>
    <row r="5170" spans="1:256" s="402" customFormat="1" ht="13.5" customHeight="1">
      <c r="A5170" s="10"/>
      <c r="B5170" s="8"/>
      <c r="C5170" s="8"/>
      <c r="D5170" s="82"/>
      <c r="E5170" s="33"/>
      <c r="F5170" s="261"/>
      <c r="G5170" s="71"/>
      <c r="H5170" s="283"/>
      <c r="I5170" s="33"/>
      <c r="J5170" s="33"/>
      <c r="K5170" s="33"/>
      <c r="L5170" s="33"/>
      <c r="M5170" s="33"/>
      <c r="N5170" s="33"/>
      <c r="O5170" s="33"/>
      <c r="P5170" s="33"/>
      <c r="Q5170" s="33"/>
      <c r="R5170" s="33"/>
      <c r="S5170" s="33"/>
      <c r="T5170" s="33"/>
      <c r="U5170" s="33"/>
      <c r="V5170" s="33"/>
      <c r="W5170" s="33"/>
      <c r="X5170" s="282"/>
      <c r="Y5170" s="69"/>
      <c r="Z5170" s="284"/>
      <c r="AA5170" s="284"/>
      <c r="AB5170" s="33"/>
      <c r="AC5170" s="33"/>
      <c r="AD5170" s="33"/>
      <c r="AE5170" s="33"/>
      <c r="AF5170" s="33"/>
      <c r="AG5170" s="33"/>
      <c r="AH5170" s="33"/>
      <c r="AI5170" s="33"/>
      <c r="AJ5170" s="33"/>
      <c r="AK5170" s="33"/>
      <c r="AL5170" s="33"/>
      <c r="AM5170" s="33"/>
      <c r="AN5170" s="33"/>
      <c r="AO5170" s="69"/>
      <c r="AP5170" s="70"/>
      <c r="AQ5170" s="70"/>
      <c r="AR5170" s="76"/>
      <c r="AS5170" s="60"/>
      <c r="AT5170" s="60"/>
      <c r="AU5170" s="60"/>
      <c r="AV5170" s="21"/>
      <c r="AW5170" s="21"/>
      <c r="AX5170" s="21"/>
      <c r="AY5170" s="21"/>
      <c r="AZ5170" s="21"/>
      <c r="BA5170" s="21"/>
      <c r="BB5170" s="21"/>
      <c r="BC5170" s="21"/>
      <c r="BD5170" s="21"/>
      <c r="BE5170" s="21"/>
      <c r="BF5170" s="21"/>
      <c r="BG5170" s="21"/>
      <c r="BH5170" s="21"/>
      <c r="BI5170" s="21"/>
      <c r="BJ5170" s="21"/>
      <c r="BK5170" s="21"/>
      <c r="BL5170" s="21"/>
      <c r="BM5170" s="21"/>
      <c r="BN5170" s="21"/>
      <c r="BO5170" s="21"/>
      <c r="BP5170" s="21"/>
      <c r="BQ5170" s="21"/>
      <c r="BR5170" s="21"/>
      <c r="BS5170" s="21"/>
      <c r="BT5170" s="21"/>
      <c r="BU5170" s="21"/>
      <c r="BV5170" s="21"/>
      <c r="BW5170" s="21"/>
      <c r="BX5170" s="21"/>
      <c r="BY5170" s="21"/>
      <c r="BZ5170" s="21"/>
      <c r="CA5170" s="21"/>
      <c r="CB5170" s="21"/>
      <c r="CC5170" s="21"/>
      <c r="CD5170" s="21"/>
      <c r="CE5170" s="21"/>
      <c r="CF5170" s="21"/>
      <c r="CG5170" s="21"/>
      <c r="CH5170" s="21"/>
      <c r="CI5170" s="21"/>
      <c r="CJ5170" s="21"/>
      <c r="CK5170" s="21"/>
      <c r="CL5170" s="21"/>
      <c r="CM5170" s="21"/>
      <c r="CN5170" s="21"/>
      <c r="CO5170" s="21"/>
      <c r="CP5170" s="21"/>
      <c r="CQ5170" s="21"/>
      <c r="CR5170" s="21"/>
      <c r="CS5170" s="21"/>
      <c r="CT5170" s="21"/>
      <c r="CU5170" s="21"/>
      <c r="CV5170" s="21"/>
      <c r="CW5170" s="21"/>
      <c r="CX5170" s="21"/>
      <c r="CY5170" s="21"/>
      <c r="CZ5170" s="21"/>
      <c r="DA5170" s="21"/>
      <c r="DB5170" s="21"/>
      <c r="DC5170" s="21"/>
      <c r="DD5170" s="21"/>
      <c r="DE5170" s="21"/>
      <c r="DF5170" s="21"/>
      <c r="DG5170" s="21"/>
      <c r="DH5170" s="21"/>
      <c r="DI5170" s="21"/>
      <c r="DJ5170" s="21"/>
      <c r="DK5170" s="21"/>
      <c r="DL5170" s="21"/>
      <c r="DM5170" s="21"/>
      <c r="DN5170" s="21"/>
      <c r="DO5170" s="21"/>
      <c r="DP5170" s="21"/>
      <c r="DQ5170" s="21"/>
      <c r="DR5170" s="21"/>
      <c r="DS5170" s="21"/>
      <c r="DT5170" s="21"/>
      <c r="DU5170" s="21"/>
      <c r="DV5170" s="21"/>
      <c r="DW5170" s="21"/>
      <c r="DX5170" s="21"/>
      <c r="DY5170" s="21"/>
      <c r="DZ5170" s="21"/>
      <c r="EA5170" s="21"/>
      <c r="EB5170" s="21"/>
      <c r="EC5170" s="21"/>
      <c r="ED5170" s="21"/>
      <c r="EE5170" s="21"/>
      <c r="EF5170" s="21"/>
      <c r="EG5170" s="21"/>
      <c r="EH5170" s="21"/>
      <c r="EI5170" s="21"/>
      <c r="EJ5170" s="21"/>
      <c r="EK5170" s="21"/>
      <c r="EL5170" s="21"/>
      <c r="EM5170" s="21"/>
      <c r="EN5170" s="21"/>
      <c r="EO5170" s="21"/>
      <c r="EP5170" s="21"/>
      <c r="EQ5170" s="21"/>
      <c r="ER5170" s="21"/>
      <c r="ES5170" s="21"/>
      <c r="ET5170" s="21"/>
      <c r="EU5170" s="21"/>
      <c r="EV5170" s="21"/>
      <c r="EW5170" s="21"/>
      <c r="EX5170" s="21"/>
      <c r="EY5170" s="21"/>
      <c r="EZ5170" s="21"/>
      <c r="FA5170" s="21"/>
      <c r="FB5170" s="21"/>
      <c r="FC5170" s="21"/>
      <c r="FD5170" s="21"/>
      <c r="FE5170" s="21"/>
      <c r="FF5170" s="21"/>
      <c r="FG5170" s="21"/>
      <c r="FH5170" s="21"/>
      <c r="FI5170" s="21"/>
      <c r="FJ5170" s="21"/>
      <c r="FK5170" s="21"/>
      <c r="FL5170" s="21"/>
      <c r="FM5170" s="21"/>
      <c r="FN5170" s="21"/>
      <c r="FO5170" s="21"/>
      <c r="FP5170" s="21"/>
      <c r="FQ5170" s="21"/>
      <c r="FR5170" s="21"/>
      <c r="FS5170" s="21"/>
      <c r="FT5170" s="21"/>
      <c r="FU5170" s="21"/>
      <c r="FV5170" s="21"/>
      <c r="FW5170" s="21"/>
      <c r="FX5170" s="21"/>
      <c r="FY5170" s="21"/>
      <c r="FZ5170" s="21"/>
      <c r="GA5170" s="21"/>
      <c r="GB5170" s="21"/>
      <c r="GC5170" s="21"/>
      <c r="GD5170" s="21"/>
      <c r="GE5170" s="21"/>
      <c r="GF5170" s="21"/>
      <c r="GG5170" s="21"/>
      <c r="GH5170" s="21"/>
      <c r="GI5170" s="21"/>
      <c r="GJ5170" s="21"/>
      <c r="GK5170" s="21"/>
      <c r="GL5170" s="21"/>
      <c r="GM5170" s="21"/>
      <c r="GN5170" s="21"/>
      <c r="GO5170" s="21"/>
      <c r="GP5170" s="21"/>
      <c r="GQ5170" s="21"/>
      <c r="GR5170" s="21"/>
      <c r="GS5170" s="21"/>
      <c r="GT5170" s="21"/>
      <c r="GU5170" s="21"/>
      <c r="GV5170" s="21"/>
      <c r="GW5170" s="21"/>
      <c r="GX5170" s="21"/>
      <c r="GY5170" s="21"/>
      <c r="GZ5170" s="21"/>
      <c r="HA5170" s="21"/>
      <c r="HB5170" s="21"/>
      <c r="HC5170" s="21"/>
      <c r="HD5170" s="21"/>
      <c r="HE5170" s="21"/>
      <c r="HF5170" s="21"/>
      <c r="HG5170" s="21"/>
      <c r="HH5170" s="21"/>
      <c r="HI5170" s="21"/>
      <c r="HJ5170" s="21"/>
      <c r="HK5170" s="21"/>
      <c r="HL5170" s="21"/>
      <c r="HM5170" s="21"/>
      <c r="HN5170" s="21"/>
      <c r="HO5170" s="21"/>
      <c r="HP5170" s="21"/>
      <c r="HQ5170" s="21"/>
      <c r="HR5170" s="21"/>
      <c r="HS5170" s="21"/>
      <c r="HT5170" s="21"/>
      <c r="HU5170" s="21"/>
      <c r="HV5170" s="21"/>
      <c r="HW5170" s="21"/>
      <c r="HX5170" s="21"/>
      <c r="HY5170" s="21"/>
      <c r="HZ5170" s="21"/>
      <c r="IA5170" s="21"/>
      <c r="IB5170" s="21"/>
      <c r="IC5170" s="21"/>
      <c r="ID5170" s="21"/>
      <c r="IE5170" s="21"/>
      <c r="IF5170" s="21"/>
      <c r="IG5170" s="21"/>
      <c r="IH5170" s="21"/>
      <c r="II5170" s="21"/>
      <c r="IJ5170" s="21"/>
      <c r="IK5170" s="21"/>
      <c r="IL5170" s="21"/>
      <c r="IM5170" s="21"/>
      <c r="IN5170" s="21"/>
      <c r="IO5170" s="21"/>
      <c r="IP5170" s="21"/>
      <c r="IQ5170" s="21"/>
      <c r="IR5170" s="21"/>
      <c r="IS5170" s="21"/>
      <c r="IT5170" s="21"/>
      <c r="IU5170" s="21"/>
      <c r="IV5170" s="21"/>
    </row>
    <row r="5171" spans="1:256" s="86" customFormat="1">
      <c r="A5171" s="12"/>
      <c r="B5171" s="9">
        <v>6</v>
      </c>
      <c r="C5171" s="9" t="s">
        <v>19</v>
      </c>
      <c r="D5171" s="81" t="s">
        <v>7</v>
      </c>
      <c r="E5171" s="31">
        <v>0</v>
      </c>
      <c r="F5171" s="31">
        <f t="shared" ref="F5171:V5171" si="571">SUM(F5172:F5173)</f>
        <v>0</v>
      </c>
      <c r="G5171" s="31">
        <f t="shared" si="571"/>
        <v>0</v>
      </c>
      <c r="H5171" s="31">
        <f t="shared" si="571"/>
        <v>0</v>
      </c>
      <c r="I5171" s="31">
        <f t="shared" si="571"/>
        <v>0</v>
      </c>
      <c r="J5171" s="31">
        <f t="shared" si="571"/>
        <v>0</v>
      </c>
      <c r="K5171" s="31">
        <f t="shared" si="571"/>
        <v>0</v>
      </c>
      <c r="L5171" s="31">
        <f t="shared" si="571"/>
        <v>0</v>
      </c>
      <c r="M5171" s="31">
        <f t="shared" si="571"/>
        <v>0</v>
      </c>
      <c r="N5171" s="31">
        <f t="shared" si="571"/>
        <v>0</v>
      </c>
      <c r="O5171" s="31">
        <f t="shared" si="571"/>
        <v>0</v>
      </c>
      <c r="P5171" s="31">
        <f t="shared" si="571"/>
        <v>0</v>
      </c>
      <c r="Q5171" s="31">
        <f t="shared" si="571"/>
        <v>0</v>
      </c>
      <c r="R5171" s="31">
        <f t="shared" si="571"/>
        <v>0</v>
      </c>
      <c r="S5171" s="31">
        <f t="shared" si="571"/>
        <v>0</v>
      </c>
      <c r="T5171" s="31">
        <f t="shared" si="571"/>
        <v>0</v>
      </c>
      <c r="U5171" s="31">
        <f t="shared" si="571"/>
        <v>0</v>
      </c>
      <c r="V5171" s="31">
        <f t="shared" si="571"/>
        <v>0</v>
      </c>
      <c r="W5171" s="31">
        <f>SUM(O5171:V5171)</f>
        <v>0</v>
      </c>
      <c r="X5171" s="31">
        <f>SUM(X5172:X5173)</f>
        <v>0</v>
      </c>
      <c r="Y5171" s="31">
        <f>H5171+I5171+J5171+K5171+L5171+M5171+N5171+W5171+X5171</f>
        <v>0</v>
      </c>
      <c r="Z5171" s="31">
        <f t="shared" ref="Z5171:AK5171" si="572">SUM(Z5172:Z5173)</f>
        <v>0</v>
      </c>
      <c r="AA5171" s="31">
        <f t="shared" si="572"/>
        <v>0</v>
      </c>
      <c r="AB5171" s="31">
        <f t="shared" si="572"/>
        <v>0</v>
      </c>
      <c r="AC5171" s="31">
        <f t="shared" si="572"/>
        <v>0</v>
      </c>
      <c r="AD5171" s="31">
        <f t="shared" si="572"/>
        <v>0</v>
      </c>
      <c r="AE5171" s="31">
        <f t="shared" si="572"/>
        <v>0</v>
      </c>
      <c r="AF5171" s="31">
        <f t="shared" si="572"/>
        <v>0</v>
      </c>
      <c r="AG5171" s="31">
        <f t="shared" si="572"/>
        <v>0</v>
      </c>
      <c r="AH5171" s="31">
        <f t="shared" si="572"/>
        <v>0</v>
      </c>
      <c r="AI5171" s="31">
        <f t="shared" si="572"/>
        <v>0</v>
      </c>
      <c r="AJ5171" s="31">
        <f t="shared" si="572"/>
        <v>0</v>
      </c>
      <c r="AK5171" s="31">
        <f t="shared" si="572"/>
        <v>0</v>
      </c>
      <c r="AL5171" s="31">
        <f>SUM(AD5171:AK5171)</f>
        <v>0</v>
      </c>
      <c r="AM5171" s="31">
        <f>SUM(AM5172:AM5173)</f>
        <v>0</v>
      </c>
      <c r="AN5171" s="31">
        <f>SUM(AN5172:AN5173)</f>
        <v>0</v>
      </c>
      <c r="AO5171" s="31">
        <f>Z5171+AA5171+AB5171+AC5171+AL5171+AM5171+AN5171</f>
        <v>0</v>
      </c>
      <c r="AP5171" s="32">
        <f>E5171+Y5171-AO5171</f>
        <v>0</v>
      </c>
      <c r="AQ5171" s="32"/>
      <c r="AR5171" s="28"/>
      <c r="AS5171" s="29">
        <f>E5171+H5171+I5171+J5171+K5171+L5171+M5171+N5171+W5171+X5171-Z5171-AB5171-AL5171-AC5171-AM5171-AN5171</f>
        <v>0</v>
      </c>
      <c r="AT5171" s="29">
        <f>AP5171-AS5171</f>
        <v>0</v>
      </c>
      <c r="AU5171" s="29">
        <f>E5171</f>
        <v>0</v>
      </c>
      <c r="AV5171" s="86">
        <f>AS5171-AU5171</f>
        <v>0</v>
      </c>
      <c r="AW5171" s="86">
        <f>Y5171-AO5171</f>
        <v>0</v>
      </c>
      <c r="AX5171" s="86">
        <f>AV5171-AW5171</f>
        <v>0</v>
      </c>
      <c r="AZ5171" s="398"/>
    </row>
    <row r="5172" spans="1:256" s="21" customFormat="1">
      <c r="A5172" s="13"/>
      <c r="B5172" s="8"/>
      <c r="C5172" s="8"/>
      <c r="D5172" s="113"/>
      <c r="E5172" s="33"/>
      <c r="F5172" s="34"/>
      <c r="G5172" s="63"/>
      <c r="H5172" s="67"/>
      <c r="I5172" s="34"/>
      <c r="J5172" s="34"/>
      <c r="K5172" s="34"/>
      <c r="L5172" s="34"/>
      <c r="M5172" s="34"/>
      <c r="N5172" s="34"/>
      <c r="O5172" s="34"/>
      <c r="P5172" s="34"/>
      <c r="Q5172" s="34"/>
      <c r="R5172" s="34"/>
      <c r="S5172" s="34"/>
      <c r="T5172" s="34"/>
      <c r="U5172" s="34"/>
      <c r="V5172" s="34"/>
      <c r="W5172" s="34"/>
      <c r="X5172" s="63"/>
      <c r="Y5172" s="34"/>
      <c r="Z5172" s="65"/>
      <c r="AA5172" s="65"/>
      <c r="AB5172" s="34"/>
      <c r="AC5172" s="34"/>
      <c r="AD5172" s="34"/>
      <c r="AE5172" s="34"/>
      <c r="AF5172" s="34"/>
      <c r="AG5172" s="34"/>
      <c r="AH5172" s="34"/>
      <c r="AI5172" s="34"/>
      <c r="AJ5172" s="34"/>
      <c r="AK5172" s="34"/>
      <c r="AL5172" s="34"/>
      <c r="AM5172" s="34"/>
      <c r="AN5172" s="34"/>
      <c r="AO5172" s="34"/>
      <c r="AP5172" s="34"/>
      <c r="AQ5172" s="34"/>
      <c r="AR5172" s="28"/>
      <c r="AS5172" s="29"/>
      <c r="AT5172" s="29"/>
      <c r="AU5172" s="29"/>
      <c r="AV5172" s="402"/>
      <c r="AW5172" s="402"/>
      <c r="AX5172" s="402"/>
      <c r="AY5172" s="402"/>
      <c r="AZ5172" s="402"/>
      <c r="BA5172" s="402"/>
      <c r="BB5172" s="402"/>
      <c r="BC5172" s="402"/>
      <c r="BD5172" s="402"/>
      <c r="BE5172" s="402"/>
      <c r="BF5172" s="402"/>
      <c r="BG5172" s="402"/>
      <c r="BH5172" s="402"/>
      <c r="BI5172" s="402"/>
      <c r="BJ5172" s="402"/>
      <c r="BK5172" s="402"/>
      <c r="BL5172" s="402"/>
      <c r="BM5172" s="402"/>
      <c r="BN5172" s="402"/>
      <c r="BO5172" s="402"/>
      <c r="BP5172" s="402"/>
      <c r="BQ5172" s="402"/>
      <c r="BR5172" s="402"/>
      <c r="BS5172" s="402"/>
      <c r="BT5172" s="402"/>
      <c r="BU5172" s="402"/>
      <c r="BV5172" s="402"/>
      <c r="BW5172" s="402"/>
      <c r="BX5172" s="402"/>
      <c r="BY5172" s="402"/>
      <c r="BZ5172" s="402"/>
      <c r="CA5172" s="402"/>
      <c r="CB5172" s="402"/>
      <c r="CC5172" s="402"/>
      <c r="CD5172" s="402"/>
      <c r="CE5172" s="402"/>
      <c r="CF5172" s="402"/>
      <c r="CG5172" s="402"/>
      <c r="CH5172" s="402"/>
      <c r="CI5172" s="402"/>
      <c r="CJ5172" s="402"/>
      <c r="CK5172" s="402"/>
      <c r="CL5172" s="402"/>
      <c r="CM5172" s="402"/>
      <c r="CN5172" s="402"/>
      <c r="CO5172" s="402"/>
      <c r="CP5172" s="402"/>
      <c r="CQ5172" s="402"/>
      <c r="CR5172" s="402"/>
      <c r="CS5172" s="402"/>
      <c r="CT5172" s="402"/>
      <c r="CU5172" s="402"/>
      <c r="CV5172" s="402"/>
      <c r="CW5172" s="402"/>
      <c r="CX5172" s="402"/>
      <c r="CY5172" s="402"/>
      <c r="CZ5172" s="402"/>
      <c r="DA5172" s="402"/>
      <c r="DB5172" s="402"/>
      <c r="DC5172" s="402"/>
      <c r="DD5172" s="402"/>
      <c r="DE5172" s="402"/>
      <c r="DF5172" s="402"/>
      <c r="DG5172" s="402"/>
      <c r="DH5172" s="402"/>
      <c r="DI5172" s="402"/>
      <c r="DJ5172" s="402"/>
      <c r="DK5172" s="402"/>
      <c r="DL5172" s="402"/>
      <c r="DM5172" s="402"/>
      <c r="DN5172" s="402"/>
      <c r="DO5172" s="402"/>
      <c r="DP5172" s="402"/>
      <c r="DQ5172" s="402"/>
      <c r="DR5172" s="402"/>
      <c r="DS5172" s="402"/>
      <c r="DT5172" s="402"/>
      <c r="DU5172" s="402"/>
      <c r="DV5172" s="402"/>
      <c r="DW5172" s="402"/>
      <c r="DX5172" s="402"/>
      <c r="DY5172" s="402"/>
      <c r="DZ5172" s="402"/>
      <c r="EA5172" s="402"/>
      <c r="EB5172" s="402"/>
      <c r="EC5172" s="402"/>
      <c r="ED5172" s="402"/>
      <c r="EE5172" s="402"/>
      <c r="EF5172" s="402"/>
      <c r="EG5172" s="402"/>
      <c r="EH5172" s="402"/>
      <c r="EI5172" s="402"/>
      <c r="EJ5172" s="402"/>
      <c r="EK5172" s="402"/>
      <c r="EL5172" s="402"/>
      <c r="EM5172" s="402"/>
      <c r="EN5172" s="402"/>
      <c r="EO5172" s="402"/>
      <c r="EP5172" s="402"/>
      <c r="EQ5172" s="402"/>
      <c r="ER5172" s="402"/>
      <c r="ES5172" s="402"/>
      <c r="ET5172" s="402"/>
      <c r="EU5172" s="402"/>
      <c r="EV5172" s="402"/>
      <c r="EW5172" s="402"/>
      <c r="EX5172" s="402"/>
      <c r="EY5172" s="402"/>
      <c r="EZ5172" s="402"/>
      <c r="FA5172" s="402"/>
      <c r="FB5172" s="402"/>
      <c r="FC5172" s="402"/>
      <c r="FD5172" s="402"/>
      <c r="FE5172" s="402"/>
      <c r="FF5172" s="402"/>
      <c r="FG5172" s="402"/>
      <c r="FH5172" s="402"/>
      <c r="FI5172" s="402"/>
      <c r="FJ5172" s="402"/>
      <c r="FK5172" s="402"/>
      <c r="FL5172" s="402"/>
      <c r="FM5172" s="402"/>
      <c r="FN5172" s="402"/>
      <c r="FO5172" s="402"/>
      <c r="FP5172" s="402"/>
      <c r="FQ5172" s="402"/>
      <c r="FR5172" s="402"/>
      <c r="FS5172" s="402"/>
      <c r="FT5172" s="402"/>
      <c r="FU5172" s="402"/>
      <c r="FV5172" s="402"/>
      <c r="FW5172" s="402"/>
      <c r="FX5172" s="402"/>
      <c r="FY5172" s="402"/>
      <c r="FZ5172" s="402"/>
      <c r="GA5172" s="402"/>
      <c r="GB5172" s="402"/>
      <c r="GC5172" s="402"/>
      <c r="GD5172" s="402"/>
      <c r="GE5172" s="402"/>
      <c r="GF5172" s="402"/>
      <c r="GG5172" s="402"/>
      <c r="GH5172" s="402"/>
      <c r="GI5172" s="402"/>
      <c r="GJ5172" s="402"/>
      <c r="GK5172" s="402"/>
      <c r="GL5172" s="402"/>
      <c r="GM5172" s="402"/>
      <c r="GN5172" s="402"/>
      <c r="GO5172" s="402"/>
      <c r="GP5172" s="402"/>
      <c r="GQ5172" s="402"/>
      <c r="GR5172" s="402"/>
      <c r="GS5172" s="402"/>
      <c r="GT5172" s="402"/>
      <c r="GU5172" s="402"/>
      <c r="GV5172" s="402"/>
      <c r="GW5172" s="402"/>
      <c r="GX5172" s="402"/>
      <c r="GY5172" s="402"/>
      <c r="GZ5172" s="402"/>
      <c r="HA5172" s="402"/>
      <c r="HB5172" s="402"/>
      <c r="HC5172" s="402"/>
      <c r="HD5172" s="402"/>
      <c r="HE5172" s="402"/>
      <c r="HF5172" s="402"/>
      <c r="HG5172" s="402"/>
      <c r="HH5172" s="402"/>
      <c r="HI5172" s="402"/>
      <c r="HJ5172" s="402"/>
      <c r="HK5172" s="402"/>
      <c r="HL5172" s="402"/>
      <c r="HM5172" s="402"/>
      <c r="HN5172" s="402"/>
      <c r="HO5172" s="402"/>
      <c r="HP5172" s="402"/>
      <c r="HQ5172" s="402"/>
      <c r="HR5172" s="402"/>
      <c r="HS5172" s="402"/>
      <c r="HT5172" s="402"/>
      <c r="HU5172" s="402"/>
      <c r="HV5172" s="402"/>
      <c r="HW5172" s="402"/>
      <c r="HX5172" s="402"/>
      <c r="HY5172" s="402"/>
      <c r="HZ5172" s="402"/>
      <c r="IA5172" s="402"/>
      <c r="IB5172" s="402"/>
      <c r="IC5172" s="402"/>
      <c r="ID5172" s="402"/>
      <c r="IE5172" s="402"/>
      <c r="IF5172" s="402"/>
      <c r="IG5172" s="402"/>
      <c r="IH5172" s="402"/>
      <c r="II5172" s="402"/>
      <c r="IJ5172" s="402"/>
      <c r="IK5172" s="402"/>
      <c r="IL5172" s="402"/>
      <c r="IM5172" s="402"/>
      <c r="IN5172" s="402"/>
      <c r="IO5172" s="402"/>
      <c r="IP5172" s="402"/>
      <c r="IQ5172" s="402"/>
      <c r="IR5172" s="402"/>
      <c r="IS5172" s="402"/>
      <c r="IT5172" s="402"/>
      <c r="IU5172" s="402"/>
      <c r="IV5172" s="402"/>
    </row>
    <row r="5173" spans="1:256" s="21" customFormat="1">
      <c r="A5173" s="13"/>
      <c r="B5173" s="8"/>
      <c r="C5173" s="8"/>
      <c r="D5173" s="113"/>
      <c r="E5173" s="33"/>
      <c r="F5173" s="34"/>
      <c r="G5173" s="63"/>
      <c r="H5173" s="67"/>
      <c r="I5173" s="34"/>
      <c r="J5173" s="34"/>
      <c r="K5173" s="34"/>
      <c r="L5173" s="34"/>
      <c r="M5173" s="34"/>
      <c r="N5173" s="34"/>
      <c r="O5173" s="34"/>
      <c r="P5173" s="34"/>
      <c r="Q5173" s="34"/>
      <c r="R5173" s="34"/>
      <c r="S5173" s="34"/>
      <c r="T5173" s="34"/>
      <c r="U5173" s="34"/>
      <c r="V5173" s="34"/>
      <c r="W5173" s="34"/>
      <c r="X5173" s="63"/>
      <c r="Y5173" s="34"/>
      <c r="Z5173" s="65"/>
      <c r="AA5173" s="65"/>
      <c r="AB5173" s="34"/>
      <c r="AC5173" s="34"/>
      <c r="AD5173" s="34"/>
      <c r="AE5173" s="34"/>
      <c r="AF5173" s="34"/>
      <c r="AG5173" s="34"/>
      <c r="AH5173" s="34"/>
      <c r="AI5173" s="34"/>
      <c r="AJ5173" s="34"/>
      <c r="AK5173" s="34"/>
      <c r="AL5173" s="34"/>
      <c r="AM5173" s="34"/>
      <c r="AN5173" s="34"/>
      <c r="AO5173" s="34"/>
      <c r="AP5173" s="34"/>
      <c r="AQ5173" s="34"/>
      <c r="AR5173" s="28"/>
      <c r="AS5173" s="29"/>
      <c r="AT5173" s="29"/>
      <c r="AU5173" s="29"/>
      <c r="AV5173" s="402"/>
      <c r="AW5173" s="402"/>
      <c r="AX5173" s="402"/>
      <c r="AY5173" s="402"/>
      <c r="AZ5173" s="402"/>
      <c r="BA5173" s="402"/>
      <c r="BB5173" s="402"/>
      <c r="BC5173" s="402"/>
      <c r="BD5173" s="402"/>
      <c r="BE5173" s="402"/>
      <c r="BF5173" s="402"/>
      <c r="BG5173" s="402"/>
      <c r="BH5173" s="402"/>
      <c r="BI5173" s="402"/>
      <c r="BJ5173" s="402"/>
      <c r="BK5173" s="402"/>
      <c r="BL5173" s="402"/>
      <c r="BM5173" s="402"/>
      <c r="BN5173" s="402"/>
      <c r="BO5173" s="402"/>
      <c r="BP5173" s="402"/>
      <c r="BQ5173" s="402"/>
      <c r="BR5173" s="402"/>
      <c r="BS5173" s="402"/>
      <c r="BT5173" s="402"/>
      <c r="BU5173" s="402"/>
      <c r="BV5173" s="402"/>
      <c r="BW5173" s="402"/>
      <c r="BX5173" s="402"/>
      <c r="BY5173" s="402"/>
      <c r="BZ5173" s="402"/>
      <c r="CA5173" s="402"/>
      <c r="CB5173" s="402"/>
      <c r="CC5173" s="402"/>
      <c r="CD5173" s="402"/>
      <c r="CE5173" s="402"/>
      <c r="CF5173" s="402"/>
      <c r="CG5173" s="402"/>
      <c r="CH5173" s="402"/>
      <c r="CI5173" s="402"/>
      <c r="CJ5173" s="402"/>
      <c r="CK5173" s="402"/>
      <c r="CL5173" s="402"/>
      <c r="CM5173" s="402"/>
      <c r="CN5173" s="402"/>
      <c r="CO5173" s="402"/>
      <c r="CP5173" s="402"/>
      <c r="CQ5173" s="402"/>
      <c r="CR5173" s="402"/>
      <c r="CS5173" s="402"/>
      <c r="CT5173" s="402"/>
      <c r="CU5173" s="402"/>
      <c r="CV5173" s="402"/>
      <c r="CW5173" s="402"/>
      <c r="CX5173" s="402"/>
      <c r="CY5173" s="402"/>
      <c r="CZ5173" s="402"/>
      <c r="DA5173" s="402"/>
      <c r="DB5173" s="402"/>
      <c r="DC5173" s="402"/>
      <c r="DD5173" s="402"/>
      <c r="DE5173" s="402"/>
      <c r="DF5173" s="402"/>
      <c r="DG5173" s="402"/>
      <c r="DH5173" s="402"/>
      <c r="DI5173" s="402"/>
      <c r="DJ5173" s="402"/>
      <c r="DK5173" s="402"/>
      <c r="DL5173" s="402"/>
      <c r="DM5173" s="402"/>
      <c r="DN5173" s="402"/>
      <c r="DO5173" s="402"/>
      <c r="DP5173" s="402"/>
      <c r="DQ5173" s="402"/>
      <c r="DR5173" s="402"/>
      <c r="DS5173" s="402"/>
      <c r="DT5173" s="402"/>
      <c r="DU5173" s="402"/>
      <c r="DV5173" s="402"/>
      <c r="DW5173" s="402"/>
      <c r="DX5173" s="402"/>
      <c r="DY5173" s="402"/>
      <c r="DZ5173" s="402"/>
      <c r="EA5173" s="402"/>
      <c r="EB5173" s="402"/>
      <c r="EC5173" s="402"/>
      <c r="ED5173" s="402"/>
      <c r="EE5173" s="402"/>
      <c r="EF5173" s="402"/>
      <c r="EG5173" s="402"/>
      <c r="EH5173" s="402"/>
      <c r="EI5173" s="402"/>
      <c r="EJ5173" s="402"/>
      <c r="EK5173" s="402"/>
      <c r="EL5173" s="402"/>
      <c r="EM5173" s="402"/>
      <c r="EN5173" s="402"/>
      <c r="EO5173" s="402"/>
      <c r="EP5173" s="402"/>
      <c r="EQ5173" s="402"/>
      <c r="ER5173" s="402"/>
      <c r="ES5173" s="402"/>
      <c r="ET5173" s="402"/>
      <c r="EU5173" s="402"/>
      <c r="EV5173" s="402"/>
      <c r="EW5173" s="402"/>
      <c r="EX5173" s="402"/>
      <c r="EY5173" s="402"/>
      <c r="EZ5173" s="402"/>
      <c r="FA5173" s="402"/>
      <c r="FB5173" s="402"/>
      <c r="FC5173" s="402"/>
      <c r="FD5173" s="402"/>
      <c r="FE5173" s="402"/>
      <c r="FF5173" s="402"/>
      <c r="FG5173" s="402"/>
      <c r="FH5173" s="402"/>
      <c r="FI5173" s="402"/>
      <c r="FJ5173" s="402"/>
      <c r="FK5173" s="402"/>
      <c r="FL5173" s="402"/>
      <c r="FM5173" s="402"/>
      <c r="FN5173" s="402"/>
      <c r="FO5173" s="402"/>
      <c r="FP5173" s="402"/>
      <c r="FQ5173" s="402"/>
      <c r="FR5173" s="402"/>
      <c r="FS5173" s="402"/>
      <c r="FT5173" s="402"/>
      <c r="FU5173" s="402"/>
      <c r="FV5173" s="402"/>
      <c r="FW5173" s="402"/>
      <c r="FX5173" s="402"/>
      <c r="FY5173" s="402"/>
      <c r="FZ5173" s="402"/>
      <c r="GA5173" s="402"/>
      <c r="GB5173" s="402"/>
      <c r="GC5173" s="402"/>
      <c r="GD5173" s="402"/>
      <c r="GE5173" s="402"/>
      <c r="GF5173" s="402"/>
      <c r="GG5173" s="402"/>
      <c r="GH5173" s="402"/>
      <c r="GI5173" s="402"/>
      <c r="GJ5173" s="402"/>
      <c r="GK5173" s="402"/>
      <c r="GL5173" s="402"/>
      <c r="GM5173" s="402"/>
      <c r="GN5173" s="402"/>
      <c r="GO5173" s="402"/>
      <c r="GP5173" s="402"/>
      <c r="GQ5173" s="402"/>
      <c r="GR5173" s="402"/>
      <c r="GS5173" s="402"/>
      <c r="GT5173" s="402"/>
      <c r="GU5173" s="402"/>
      <c r="GV5173" s="402"/>
      <c r="GW5173" s="402"/>
      <c r="GX5173" s="402"/>
      <c r="GY5173" s="402"/>
      <c r="GZ5173" s="402"/>
      <c r="HA5173" s="402"/>
      <c r="HB5173" s="402"/>
      <c r="HC5173" s="402"/>
      <c r="HD5173" s="402"/>
      <c r="HE5173" s="402"/>
      <c r="HF5173" s="402"/>
      <c r="HG5173" s="402"/>
      <c r="HH5173" s="402"/>
      <c r="HI5173" s="402"/>
      <c r="HJ5173" s="402"/>
      <c r="HK5173" s="402"/>
      <c r="HL5173" s="402"/>
      <c r="HM5173" s="402"/>
      <c r="HN5173" s="402"/>
      <c r="HO5173" s="402"/>
      <c r="HP5173" s="402"/>
      <c r="HQ5173" s="402"/>
      <c r="HR5173" s="402"/>
      <c r="HS5173" s="402"/>
      <c r="HT5173" s="402"/>
      <c r="HU5173" s="402"/>
      <c r="HV5173" s="402"/>
      <c r="HW5173" s="402"/>
      <c r="HX5173" s="402"/>
      <c r="HY5173" s="402"/>
      <c r="HZ5173" s="402"/>
      <c r="IA5173" s="402"/>
      <c r="IB5173" s="402"/>
      <c r="IC5173" s="402"/>
      <c r="ID5173" s="402"/>
      <c r="IE5173" s="402"/>
      <c r="IF5173" s="402"/>
      <c r="IG5173" s="402"/>
      <c r="IH5173" s="402"/>
      <c r="II5173" s="402"/>
      <c r="IJ5173" s="402"/>
      <c r="IK5173" s="402"/>
      <c r="IL5173" s="402"/>
      <c r="IM5173" s="402"/>
      <c r="IN5173" s="402"/>
      <c r="IO5173" s="402"/>
      <c r="IP5173" s="402"/>
      <c r="IQ5173" s="402"/>
      <c r="IR5173" s="402"/>
      <c r="IS5173" s="402"/>
      <c r="IT5173" s="402"/>
      <c r="IU5173" s="402"/>
      <c r="IV5173" s="402"/>
    </row>
    <row r="5174" spans="1:256" s="21" customFormat="1">
      <c r="A5174" s="14"/>
      <c r="B5174" s="11">
        <v>7</v>
      </c>
      <c r="C5174" s="11"/>
      <c r="D5174" s="85" t="s">
        <v>8</v>
      </c>
      <c r="E5174" s="31">
        <v>1058300</v>
      </c>
      <c r="F5174" s="31">
        <f t="shared" ref="F5174:V5174" si="573">SUM(F5175:F5176)</f>
        <v>0</v>
      </c>
      <c r="G5174" s="31">
        <f t="shared" si="573"/>
        <v>0</v>
      </c>
      <c r="H5174" s="31">
        <f t="shared" si="573"/>
        <v>0</v>
      </c>
      <c r="I5174" s="31">
        <f t="shared" si="573"/>
        <v>0</v>
      </c>
      <c r="J5174" s="31">
        <f t="shared" si="573"/>
        <v>0</v>
      </c>
      <c r="K5174" s="31">
        <f t="shared" si="573"/>
        <v>0</v>
      </c>
      <c r="L5174" s="31">
        <f t="shared" si="573"/>
        <v>0</v>
      </c>
      <c r="M5174" s="31">
        <f t="shared" si="573"/>
        <v>0</v>
      </c>
      <c r="N5174" s="31">
        <f t="shared" si="573"/>
        <v>0</v>
      </c>
      <c r="O5174" s="31">
        <f t="shared" si="573"/>
        <v>0</v>
      </c>
      <c r="P5174" s="31">
        <f t="shared" si="573"/>
        <v>0</v>
      </c>
      <c r="Q5174" s="31">
        <f t="shared" si="573"/>
        <v>0</v>
      </c>
      <c r="R5174" s="31">
        <f t="shared" si="573"/>
        <v>0</v>
      </c>
      <c r="S5174" s="31">
        <f t="shared" si="573"/>
        <v>0</v>
      </c>
      <c r="T5174" s="31">
        <f t="shared" si="573"/>
        <v>0</v>
      </c>
      <c r="U5174" s="31">
        <f t="shared" si="573"/>
        <v>0</v>
      </c>
      <c r="V5174" s="31">
        <f t="shared" si="573"/>
        <v>0</v>
      </c>
      <c r="W5174" s="31">
        <f>SUM(O5174:V5174)</f>
        <v>0</v>
      </c>
      <c r="X5174" s="31">
        <f>SUM(X5175:X5176)</f>
        <v>0</v>
      </c>
      <c r="Y5174" s="31">
        <f>H5174+I5174+J5174+K5174+L5174+M5174+N5174+W5174+X5174</f>
        <v>0</v>
      </c>
      <c r="Z5174" s="31">
        <f t="shared" ref="Z5174:AK5174" si="574">SUM(Z5175:Z5176)</f>
        <v>0</v>
      </c>
      <c r="AA5174" s="31">
        <f t="shared" si="574"/>
        <v>0</v>
      </c>
      <c r="AB5174" s="31">
        <f t="shared" si="574"/>
        <v>0</v>
      </c>
      <c r="AC5174" s="31">
        <f t="shared" si="574"/>
        <v>0</v>
      </c>
      <c r="AD5174" s="31">
        <f t="shared" si="574"/>
        <v>0</v>
      </c>
      <c r="AE5174" s="31">
        <f t="shared" si="574"/>
        <v>0</v>
      </c>
      <c r="AF5174" s="31">
        <f t="shared" si="574"/>
        <v>0</v>
      </c>
      <c r="AG5174" s="31">
        <f t="shared" si="574"/>
        <v>0</v>
      </c>
      <c r="AH5174" s="31">
        <f t="shared" si="574"/>
        <v>0</v>
      </c>
      <c r="AI5174" s="31">
        <f t="shared" si="574"/>
        <v>0</v>
      </c>
      <c r="AJ5174" s="31">
        <f t="shared" si="574"/>
        <v>0</v>
      </c>
      <c r="AK5174" s="31">
        <f t="shared" si="574"/>
        <v>0</v>
      </c>
      <c r="AL5174" s="31">
        <f>SUM(AD5174:AK5174)</f>
        <v>0</v>
      </c>
      <c r="AM5174" s="31">
        <f>SUM(AM5175:AM5176)</f>
        <v>0</v>
      </c>
      <c r="AN5174" s="31">
        <f>SUM(AN5175:AN5176)</f>
        <v>0</v>
      </c>
      <c r="AO5174" s="31">
        <f>Z5174+AA5174+AB5174+AC5174+AL5174+AM5174+AN5174</f>
        <v>0</v>
      </c>
      <c r="AP5174" s="32">
        <f>E5174+Y5174-AO5174</f>
        <v>1058300</v>
      </c>
      <c r="AQ5174" s="32"/>
      <c r="AR5174" s="28"/>
      <c r="AS5174" s="29">
        <f>E5174+H5174+I5174+J5174+K5174+L5174+M5174+N5174+W5174+X5174-Z5174-AB5174-AL5174-AC5174-AM5174-AN5174</f>
        <v>1058300</v>
      </c>
      <c r="AT5174" s="29">
        <f>AP5174-AS5174</f>
        <v>0</v>
      </c>
      <c r="AU5174" s="29">
        <f>E5174</f>
        <v>1058300</v>
      </c>
      <c r="AV5174" s="86">
        <f>AS5174-AU5174</f>
        <v>0</v>
      </c>
      <c r="AW5174" s="86">
        <f>Y5174-AO5174</f>
        <v>0</v>
      </c>
      <c r="AX5174" s="86">
        <f>AV5174-AW5174</f>
        <v>0</v>
      </c>
      <c r="AZ5174" s="398"/>
    </row>
    <row r="5175" spans="1:256" s="21" customFormat="1">
      <c r="A5175" s="10"/>
      <c r="B5175" s="8"/>
      <c r="C5175" s="8"/>
      <c r="D5175" s="82"/>
      <c r="E5175" s="33"/>
      <c r="F5175" s="33"/>
      <c r="G5175" s="282"/>
      <c r="H5175" s="283"/>
      <c r="I5175" s="33"/>
      <c r="J5175" s="33"/>
      <c r="K5175" s="33"/>
      <c r="L5175" s="33"/>
      <c r="M5175" s="33"/>
      <c r="N5175" s="33"/>
      <c r="O5175" s="33"/>
      <c r="P5175" s="33"/>
      <c r="Q5175" s="33"/>
      <c r="R5175" s="33"/>
      <c r="S5175" s="33"/>
      <c r="T5175" s="33"/>
      <c r="U5175" s="33"/>
      <c r="V5175" s="33"/>
      <c r="W5175" s="33"/>
      <c r="X5175" s="282"/>
      <c r="Y5175" s="33"/>
      <c r="Z5175" s="284"/>
      <c r="AA5175" s="284"/>
      <c r="AB5175" s="33"/>
      <c r="AC5175" s="33"/>
      <c r="AD5175" s="33"/>
      <c r="AE5175" s="33"/>
      <c r="AF5175" s="33"/>
      <c r="AG5175" s="33"/>
      <c r="AH5175" s="33"/>
      <c r="AI5175" s="33"/>
      <c r="AJ5175" s="33"/>
      <c r="AK5175" s="33"/>
      <c r="AL5175" s="33"/>
      <c r="AM5175" s="33"/>
      <c r="AN5175" s="33"/>
      <c r="AO5175" s="33"/>
      <c r="AP5175" s="34"/>
      <c r="AQ5175" s="70"/>
      <c r="AR5175" s="76"/>
      <c r="AS5175" s="60"/>
      <c r="AT5175" s="60"/>
      <c r="AU5175" s="60"/>
    </row>
    <row r="5176" spans="1:256" s="21" customFormat="1">
      <c r="A5176" s="10"/>
      <c r="B5176" s="8"/>
      <c r="C5176" s="8"/>
      <c r="D5176" s="82"/>
      <c r="E5176" s="33"/>
      <c r="F5176" s="33"/>
      <c r="G5176" s="282"/>
      <c r="H5176" s="283"/>
      <c r="I5176" s="33"/>
      <c r="J5176" s="33"/>
      <c r="K5176" s="33"/>
      <c r="L5176" s="33"/>
      <c r="M5176" s="33"/>
      <c r="N5176" s="33"/>
      <c r="O5176" s="33"/>
      <c r="P5176" s="33"/>
      <c r="Q5176" s="33"/>
      <c r="R5176" s="33"/>
      <c r="S5176" s="33"/>
      <c r="T5176" s="33"/>
      <c r="U5176" s="33"/>
      <c r="V5176" s="33"/>
      <c r="W5176" s="33"/>
      <c r="X5176" s="282"/>
      <c r="Y5176" s="33"/>
      <c r="Z5176" s="284"/>
      <c r="AA5176" s="284"/>
      <c r="AB5176" s="33"/>
      <c r="AC5176" s="33"/>
      <c r="AD5176" s="33"/>
      <c r="AE5176" s="33"/>
      <c r="AF5176" s="33"/>
      <c r="AG5176" s="33"/>
      <c r="AH5176" s="33"/>
      <c r="AI5176" s="33"/>
      <c r="AJ5176" s="33"/>
      <c r="AK5176" s="33"/>
      <c r="AL5176" s="33"/>
      <c r="AM5176" s="33"/>
      <c r="AN5176" s="33"/>
      <c r="AO5176" s="33"/>
      <c r="AP5176" s="34"/>
      <c r="AQ5176" s="70"/>
      <c r="AR5176" s="76"/>
      <c r="AS5176" s="60"/>
      <c r="AT5176" s="60"/>
      <c r="AU5176" s="60"/>
    </row>
    <row r="5177" spans="1:256" s="21" customFormat="1">
      <c r="A5177" s="14"/>
      <c r="B5177" s="11">
        <v>8</v>
      </c>
      <c r="C5177" s="11"/>
      <c r="D5177" s="77" t="s">
        <v>39</v>
      </c>
      <c r="E5177" s="31">
        <v>28881000</v>
      </c>
      <c r="F5177" s="31">
        <f t="shared" ref="F5177:V5177" si="575">SUM(F5178:F5184)</f>
        <v>0</v>
      </c>
      <c r="G5177" s="31">
        <f t="shared" si="575"/>
        <v>0</v>
      </c>
      <c r="H5177" s="31">
        <f t="shared" si="575"/>
        <v>0</v>
      </c>
      <c r="I5177" s="31">
        <f t="shared" si="575"/>
        <v>0</v>
      </c>
      <c r="J5177" s="31">
        <f t="shared" si="575"/>
        <v>0</v>
      </c>
      <c r="K5177" s="31">
        <f t="shared" si="575"/>
        <v>0</v>
      </c>
      <c r="L5177" s="31">
        <f t="shared" si="575"/>
        <v>0</v>
      </c>
      <c r="M5177" s="31">
        <f t="shared" si="575"/>
        <v>0</v>
      </c>
      <c r="N5177" s="31">
        <f t="shared" si="575"/>
        <v>0</v>
      </c>
      <c r="O5177" s="31">
        <f t="shared" si="575"/>
        <v>0</v>
      </c>
      <c r="P5177" s="31">
        <f t="shared" si="575"/>
        <v>0</v>
      </c>
      <c r="Q5177" s="31">
        <f t="shared" si="575"/>
        <v>0</v>
      </c>
      <c r="R5177" s="31">
        <f t="shared" si="575"/>
        <v>0</v>
      </c>
      <c r="S5177" s="31">
        <f t="shared" si="575"/>
        <v>0</v>
      </c>
      <c r="T5177" s="31">
        <f t="shared" si="575"/>
        <v>0</v>
      </c>
      <c r="U5177" s="31">
        <f t="shared" si="575"/>
        <v>0</v>
      </c>
      <c r="V5177" s="31">
        <f t="shared" si="575"/>
        <v>0</v>
      </c>
      <c r="W5177" s="31">
        <f>SUM(O5177:V5177)</f>
        <v>0</v>
      </c>
      <c r="X5177" s="31">
        <f>SUM(X5178:X5184)</f>
        <v>0</v>
      </c>
      <c r="Y5177" s="31">
        <f>H5177+I5177+J5177+K5177+L5177+M5177+N5177+W5177+X5177</f>
        <v>0</v>
      </c>
      <c r="Z5177" s="31">
        <f t="shared" ref="Z5177:AK5177" si="576">SUM(Z5178:Z5184)</f>
        <v>0</v>
      </c>
      <c r="AA5177" s="31">
        <f t="shared" si="576"/>
        <v>0</v>
      </c>
      <c r="AB5177" s="31">
        <f t="shared" si="576"/>
        <v>0</v>
      </c>
      <c r="AC5177" s="31">
        <f t="shared" si="576"/>
        <v>0</v>
      </c>
      <c r="AD5177" s="31">
        <f t="shared" si="576"/>
        <v>0</v>
      </c>
      <c r="AE5177" s="31">
        <f t="shared" si="576"/>
        <v>0</v>
      </c>
      <c r="AF5177" s="31">
        <f t="shared" si="576"/>
        <v>0</v>
      </c>
      <c r="AG5177" s="31">
        <f t="shared" si="576"/>
        <v>0</v>
      </c>
      <c r="AH5177" s="31">
        <f t="shared" si="576"/>
        <v>0</v>
      </c>
      <c r="AI5177" s="31">
        <f t="shared" si="576"/>
        <v>0</v>
      </c>
      <c r="AJ5177" s="31">
        <f t="shared" si="576"/>
        <v>0</v>
      </c>
      <c r="AK5177" s="31">
        <f t="shared" si="576"/>
        <v>0</v>
      </c>
      <c r="AL5177" s="31">
        <f>SUM(AD5177:AK5177)</f>
        <v>0</v>
      </c>
      <c r="AM5177" s="31">
        <f>SUM(AM5178:AM5184)</f>
        <v>0</v>
      </c>
      <c r="AN5177" s="31">
        <f>SUM(AN5178:AN5184)</f>
        <v>0</v>
      </c>
      <c r="AO5177" s="31">
        <f>Z5177+AA5177+AB5177+AC5177+AL5177+AM5177+AN5177</f>
        <v>0</v>
      </c>
      <c r="AP5177" s="32">
        <f>E5177+Y5177-AO5177</f>
        <v>28881000</v>
      </c>
      <c r="AQ5177" s="32"/>
      <c r="AR5177" s="28"/>
      <c r="AS5177" s="29">
        <f>E5177+H5177+I5177+J5177+K5177+L5177+M5177+N5177+W5177+X5177-Z5177-AB5177-AL5177-AC5177-AM5177-AN5177</f>
        <v>28881000</v>
      </c>
      <c r="AT5177" s="29">
        <f>AP5177-AS5177</f>
        <v>0</v>
      </c>
      <c r="AU5177" s="29">
        <f>E5177</f>
        <v>28881000</v>
      </c>
      <c r="AV5177" s="86">
        <f>AS5177-AU5177</f>
        <v>0</v>
      </c>
      <c r="AW5177" s="86">
        <f>Y5177-AO5177</f>
        <v>0</v>
      </c>
      <c r="AX5177" s="86">
        <f>AV5177-AW5177</f>
        <v>0</v>
      </c>
      <c r="AZ5177" s="398"/>
    </row>
    <row r="5178" spans="1:256" s="402" customFormat="1">
      <c r="A5178" s="13"/>
      <c r="B5178" s="8"/>
      <c r="C5178" s="8"/>
      <c r="D5178" s="323"/>
      <c r="E5178" s="33"/>
      <c r="F5178" s="33"/>
      <c r="G5178" s="282"/>
      <c r="H5178" s="283"/>
      <c r="I5178" s="33"/>
      <c r="J5178" s="33"/>
      <c r="K5178" s="33"/>
      <c r="L5178" s="33"/>
      <c r="M5178" s="33"/>
      <c r="N5178" s="33"/>
      <c r="O5178" s="33"/>
      <c r="P5178" s="33"/>
      <c r="Q5178" s="33"/>
      <c r="R5178" s="33"/>
      <c r="S5178" s="33"/>
      <c r="T5178" s="33"/>
      <c r="U5178" s="33"/>
      <c r="V5178" s="33"/>
      <c r="W5178" s="33"/>
      <c r="X5178" s="282"/>
      <c r="Y5178" s="33"/>
      <c r="Z5178" s="284"/>
      <c r="AA5178" s="284"/>
      <c r="AB5178" s="33"/>
      <c r="AC5178" s="33"/>
      <c r="AD5178" s="33"/>
      <c r="AE5178" s="33"/>
      <c r="AF5178" s="33"/>
      <c r="AG5178" s="33"/>
      <c r="AH5178" s="33"/>
      <c r="AI5178" s="33"/>
      <c r="AJ5178" s="33"/>
      <c r="AK5178" s="33"/>
      <c r="AL5178" s="33"/>
      <c r="AM5178" s="33"/>
      <c r="AN5178" s="33"/>
      <c r="AO5178" s="33"/>
      <c r="AP5178" s="34"/>
      <c r="AQ5178" s="34"/>
      <c r="AR5178" s="28"/>
      <c r="AS5178" s="29"/>
      <c r="AT5178" s="29"/>
      <c r="AU5178" s="29"/>
    </row>
    <row r="5179" spans="1:256" s="402" customFormat="1">
      <c r="A5179" s="13"/>
      <c r="B5179" s="8"/>
      <c r="C5179" s="8"/>
      <c r="D5179" s="240"/>
      <c r="E5179" s="33"/>
      <c r="F5179" s="321"/>
      <c r="G5179" s="282"/>
      <c r="H5179" s="283"/>
      <c r="I5179" s="33"/>
      <c r="J5179" s="33"/>
      <c r="K5179" s="33"/>
      <c r="L5179" s="33"/>
      <c r="M5179" s="33"/>
      <c r="N5179" s="33"/>
      <c r="O5179" s="33"/>
      <c r="P5179" s="33"/>
      <c r="Q5179" s="33"/>
      <c r="R5179" s="33"/>
      <c r="S5179" s="33"/>
      <c r="T5179" s="33"/>
      <c r="U5179" s="33"/>
      <c r="V5179" s="33"/>
      <c r="W5179" s="33"/>
      <c r="X5179" s="282"/>
      <c r="Y5179" s="33"/>
      <c r="Z5179" s="284"/>
      <c r="AA5179" s="284"/>
      <c r="AB5179" s="33"/>
      <c r="AC5179" s="33"/>
      <c r="AD5179" s="33"/>
      <c r="AE5179" s="33"/>
      <c r="AF5179" s="33"/>
      <c r="AG5179" s="33"/>
      <c r="AH5179" s="33"/>
      <c r="AI5179" s="33"/>
      <c r="AJ5179" s="33"/>
      <c r="AK5179" s="33"/>
      <c r="AL5179" s="33"/>
      <c r="AM5179" s="33"/>
      <c r="AN5179" s="33"/>
      <c r="AO5179" s="33"/>
      <c r="AP5179" s="34"/>
      <c r="AQ5179" s="34"/>
      <c r="AR5179" s="28"/>
      <c r="AS5179" s="29"/>
      <c r="AT5179" s="29"/>
      <c r="AU5179" s="29"/>
    </row>
    <row r="5180" spans="1:256" s="402" customFormat="1">
      <c r="A5180" s="13"/>
      <c r="B5180" s="8"/>
      <c r="C5180" s="8"/>
      <c r="D5180" s="324"/>
      <c r="E5180" s="33"/>
      <c r="F5180" s="33"/>
      <c r="G5180" s="282"/>
      <c r="H5180" s="283"/>
      <c r="I5180" s="33"/>
      <c r="J5180" s="33"/>
      <c r="K5180" s="33"/>
      <c r="L5180" s="33"/>
      <c r="M5180" s="33"/>
      <c r="N5180" s="33"/>
      <c r="O5180" s="33"/>
      <c r="P5180" s="33"/>
      <c r="Q5180" s="33"/>
      <c r="R5180" s="33"/>
      <c r="S5180" s="33"/>
      <c r="T5180" s="33"/>
      <c r="U5180" s="33"/>
      <c r="V5180" s="33"/>
      <c r="W5180" s="33"/>
      <c r="X5180" s="282"/>
      <c r="Y5180" s="33"/>
      <c r="Z5180" s="284"/>
      <c r="AA5180" s="284"/>
      <c r="AB5180" s="33"/>
      <c r="AC5180" s="33"/>
      <c r="AD5180" s="33"/>
      <c r="AE5180" s="33"/>
      <c r="AF5180" s="33"/>
      <c r="AG5180" s="33"/>
      <c r="AH5180" s="33"/>
      <c r="AI5180" s="33"/>
      <c r="AJ5180" s="33"/>
      <c r="AK5180" s="33"/>
      <c r="AL5180" s="33"/>
      <c r="AM5180" s="33"/>
      <c r="AN5180" s="33"/>
      <c r="AO5180" s="33"/>
      <c r="AP5180" s="34"/>
      <c r="AQ5180" s="34"/>
      <c r="AR5180" s="28"/>
      <c r="AS5180" s="29"/>
      <c r="AT5180" s="29"/>
      <c r="AU5180" s="29"/>
    </row>
    <row r="5181" spans="1:256" s="402" customFormat="1">
      <c r="A5181" s="13"/>
      <c r="B5181" s="8"/>
      <c r="C5181" s="8"/>
      <c r="D5181" s="324"/>
      <c r="E5181" s="33"/>
      <c r="F5181" s="33"/>
      <c r="G5181" s="282"/>
      <c r="H5181" s="283"/>
      <c r="I5181" s="33"/>
      <c r="J5181" s="33"/>
      <c r="K5181" s="33"/>
      <c r="L5181" s="33"/>
      <c r="M5181" s="33"/>
      <c r="N5181" s="33"/>
      <c r="O5181" s="33"/>
      <c r="P5181" s="33"/>
      <c r="Q5181" s="33"/>
      <c r="R5181" s="33"/>
      <c r="S5181" s="33"/>
      <c r="T5181" s="33"/>
      <c r="U5181" s="33"/>
      <c r="V5181" s="33"/>
      <c r="W5181" s="33"/>
      <c r="X5181" s="282"/>
      <c r="Y5181" s="33"/>
      <c r="Z5181" s="284"/>
      <c r="AA5181" s="284"/>
      <c r="AB5181" s="33"/>
      <c r="AC5181" s="33"/>
      <c r="AD5181" s="33"/>
      <c r="AE5181" s="33"/>
      <c r="AF5181" s="33"/>
      <c r="AG5181" s="33"/>
      <c r="AH5181" s="33"/>
      <c r="AI5181" s="33"/>
      <c r="AJ5181" s="33"/>
      <c r="AK5181" s="33"/>
      <c r="AL5181" s="33"/>
      <c r="AM5181" s="33"/>
      <c r="AN5181" s="33"/>
      <c r="AO5181" s="33"/>
      <c r="AP5181" s="34"/>
      <c r="AQ5181" s="34"/>
      <c r="AR5181" s="28"/>
      <c r="AS5181" s="29"/>
      <c r="AT5181" s="29"/>
      <c r="AU5181" s="29"/>
    </row>
    <row r="5182" spans="1:256" s="402" customFormat="1">
      <c r="A5182" s="13"/>
      <c r="B5182" s="8"/>
      <c r="C5182" s="8"/>
      <c r="D5182" s="324"/>
      <c r="E5182" s="33"/>
      <c r="F5182" s="33"/>
      <c r="G5182" s="282"/>
      <c r="H5182" s="283"/>
      <c r="I5182" s="33"/>
      <c r="J5182" s="33"/>
      <c r="K5182" s="33"/>
      <c r="L5182" s="33"/>
      <c r="M5182" s="33"/>
      <c r="N5182" s="33"/>
      <c r="O5182" s="33"/>
      <c r="P5182" s="33"/>
      <c r="Q5182" s="33"/>
      <c r="R5182" s="33"/>
      <c r="S5182" s="33"/>
      <c r="T5182" s="33"/>
      <c r="U5182" s="33"/>
      <c r="V5182" s="33"/>
      <c r="W5182" s="33"/>
      <c r="X5182" s="282"/>
      <c r="Y5182" s="33"/>
      <c r="Z5182" s="284"/>
      <c r="AA5182" s="284"/>
      <c r="AB5182" s="33"/>
      <c r="AC5182" s="33"/>
      <c r="AD5182" s="33"/>
      <c r="AE5182" s="33"/>
      <c r="AF5182" s="33"/>
      <c r="AG5182" s="33"/>
      <c r="AH5182" s="33"/>
      <c r="AI5182" s="33"/>
      <c r="AJ5182" s="33"/>
      <c r="AK5182" s="33"/>
      <c r="AL5182" s="33"/>
      <c r="AM5182" s="33"/>
      <c r="AN5182" s="33"/>
      <c r="AO5182" s="33"/>
      <c r="AP5182" s="34"/>
      <c r="AQ5182" s="34"/>
      <c r="AR5182" s="28"/>
      <c r="AS5182" s="29"/>
      <c r="AT5182" s="29"/>
      <c r="AU5182" s="29"/>
    </row>
    <row r="5183" spans="1:256" s="402" customFormat="1">
      <c r="A5183" s="13"/>
      <c r="B5183" s="8"/>
      <c r="C5183" s="8"/>
      <c r="D5183" s="323"/>
      <c r="E5183" s="33"/>
      <c r="F5183" s="33"/>
      <c r="G5183" s="282"/>
      <c r="H5183" s="283"/>
      <c r="I5183" s="33"/>
      <c r="J5183" s="33"/>
      <c r="K5183" s="33"/>
      <c r="L5183" s="33"/>
      <c r="M5183" s="33"/>
      <c r="N5183" s="33"/>
      <c r="O5183" s="33"/>
      <c r="P5183" s="33"/>
      <c r="Q5183" s="33"/>
      <c r="R5183" s="33"/>
      <c r="S5183" s="33"/>
      <c r="T5183" s="33"/>
      <c r="U5183" s="33"/>
      <c r="V5183" s="33"/>
      <c r="W5183" s="33"/>
      <c r="X5183" s="282"/>
      <c r="Y5183" s="33"/>
      <c r="Z5183" s="284"/>
      <c r="AA5183" s="284"/>
      <c r="AB5183" s="33"/>
      <c r="AC5183" s="33"/>
      <c r="AD5183" s="33"/>
      <c r="AE5183" s="33"/>
      <c r="AF5183" s="33"/>
      <c r="AG5183" s="33"/>
      <c r="AH5183" s="33"/>
      <c r="AI5183" s="33"/>
      <c r="AJ5183" s="33"/>
      <c r="AK5183" s="33"/>
      <c r="AL5183" s="33"/>
      <c r="AM5183" s="33"/>
      <c r="AN5183" s="33"/>
      <c r="AO5183" s="33"/>
      <c r="AP5183" s="34"/>
      <c r="AQ5183" s="34"/>
      <c r="AR5183" s="28"/>
      <c r="AS5183" s="29"/>
      <c r="AT5183" s="29"/>
      <c r="AU5183" s="29"/>
    </row>
    <row r="5184" spans="1:256" s="402" customFormat="1">
      <c r="A5184" s="13"/>
      <c r="B5184" s="8"/>
      <c r="C5184" s="8"/>
      <c r="D5184" s="323"/>
      <c r="E5184" s="33"/>
      <c r="F5184" s="33"/>
      <c r="G5184" s="282"/>
      <c r="H5184" s="283"/>
      <c r="I5184" s="33"/>
      <c r="J5184" s="33"/>
      <c r="K5184" s="33"/>
      <c r="L5184" s="33"/>
      <c r="M5184" s="33"/>
      <c r="N5184" s="33"/>
      <c r="O5184" s="33"/>
      <c r="P5184" s="33"/>
      <c r="Q5184" s="33"/>
      <c r="R5184" s="33"/>
      <c r="S5184" s="33"/>
      <c r="T5184" s="33"/>
      <c r="U5184" s="33"/>
      <c r="V5184" s="33"/>
      <c r="W5184" s="33"/>
      <c r="X5184" s="282"/>
      <c r="Y5184" s="33"/>
      <c r="Z5184" s="284"/>
      <c r="AA5184" s="284"/>
      <c r="AB5184" s="33"/>
      <c r="AC5184" s="33"/>
      <c r="AD5184" s="33"/>
      <c r="AE5184" s="33"/>
      <c r="AF5184" s="33"/>
      <c r="AG5184" s="33"/>
      <c r="AH5184" s="33"/>
      <c r="AI5184" s="33"/>
      <c r="AJ5184" s="33"/>
      <c r="AK5184" s="33"/>
      <c r="AL5184" s="33"/>
      <c r="AM5184" s="33"/>
      <c r="AN5184" s="33"/>
      <c r="AO5184" s="33"/>
      <c r="AP5184" s="34"/>
      <c r="AQ5184" s="34"/>
      <c r="AR5184" s="28"/>
      <c r="AS5184" s="29"/>
      <c r="AT5184" s="29"/>
      <c r="AU5184" s="29"/>
    </row>
    <row r="5185" spans="1:256" s="21" customFormat="1">
      <c r="A5185" s="13"/>
      <c r="B5185" s="8"/>
      <c r="C5185" s="8"/>
      <c r="D5185" s="78"/>
      <c r="E5185" s="34"/>
      <c r="F5185" s="34"/>
      <c r="G5185" s="63"/>
      <c r="H5185" s="67"/>
      <c r="I5185" s="34"/>
      <c r="J5185" s="34"/>
      <c r="K5185" s="34"/>
      <c r="L5185" s="34"/>
      <c r="M5185" s="34"/>
      <c r="N5185" s="34"/>
      <c r="O5185" s="34"/>
      <c r="P5185" s="34"/>
      <c r="Q5185" s="34"/>
      <c r="R5185" s="34"/>
      <c r="S5185" s="34"/>
      <c r="T5185" s="34"/>
      <c r="U5185" s="34"/>
      <c r="V5185" s="34"/>
      <c r="W5185" s="34"/>
      <c r="X5185" s="63"/>
      <c r="Y5185" s="34"/>
      <c r="Z5185" s="65"/>
      <c r="AA5185" s="65"/>
      <c r="AB5185" s="34"/>
      <c r="AC5185" s="34"/>
      <c r="AD5185" s="34"/>
      <c r="AE5185" s="34"/>
      <c r="AF5185" s="34"/>
      <c r="AG5185" s="34"/>
      <c r="AH5185" s="34"/>
      <c r="AI5185" s="34"/>
      <c r="AJ5185" s="34"/>
      <c r="AK5185" s="34"/>
      <c r="AL5185" s="34"/>
      <c r="AM5185" s="34"/>
      <c r="AN5185" s="34"/>
      <c r="AO5185" s="34"/>
      <c r="AP5185" s="34"/>
      <c r="AQ5185" s="34"/>
      <c r="AR5185" s="28"/>
      <c r="AS5185" s="29"/>
      <c r="AT5185" s="29"/>
      <c r="AU5185" s="29"/>
      <c r="AV5185" s="402"/>
      <c r="AW5185" s="402"/>
      <c r="AX5185" s="402"/>
      <c r="AY5185" s="402"/>
      <c r="AZ5185" s="402"/>
      <c r="BA5185" s="402"/>
      <c r="BB5185" s="402"/>
      <c r="BC5185" s="402"/>
      <c r="BD5185" s="402"/>
      <c r="BE5185" s="402"/>
      <c r="BF5185" s="402"/>
      <c r="BG5185" s="402"/>
      <c r="BH5185" s="402"/>
      <c r="BI5185" s="402"/>
      <c r="BJ5185" s="402"/>
      <c r="BK5185" s="402"/>
      <c r="BL5185" s="402"/>
      <c r="BM5185" s="402"/>
      <c r="BN5185" s="402"/>
      <c r="BO5185" s="402"/>
      <c r="BP5185" s="402"/>
      <c r="BQ5185" s="402"/>
      <c r="BR5185" s="402"/>
      <c r="BS5185" s="402"/>
      <c r="BT5185" s="402"/>
      <c r="BU5185" s="402"/>
      <c r="BV5185" s="402"/>
      <c r="BW5185" s="402"/>
      <c r="BX5185" s="402"/>
      <c r="BY5185" s="402"/>
      <c r="BZ5185" s="402"/>
      <c r="CA5185" s="402"/>
      <c r="CB5185" s="402"/>
      <c r="CC5185" s="402"/>
      <c r="CD5185" s="402"/>
      <c r="CE5185" s="402"/>
      <c r="CF5185" s="402"/>
      <c r="CG5185" s="402"/>
      <c r="CH5185" s="402"/>
      <c r="CI5185" s="402"/>
      <c r="CJ5185" s="402"/>
      <c r="CK5185" s="402"/>
      <c r="CL5185" s="402"/>
      <c r="CM5185" s="402"/>
      <c r="CN5185" s="402"/>
      <c r="CO5185" s="402"/>
      <c r="CP5185" s="402"/>
      <c r="CQ5185" s="402"/>
      <c r="CR5185" s="402"/>
      <c r="CS5185" s="402"/>
      <c r="CT5185" s="402"/>
      <c r="CU5185" s="402"/>
      <c r="CV5185" s="402"/>
      <c r="CW5185" s="402"/>
      <c r="CX5185" s="402"/>
      <c r="CY5185" s="402"/>
      <c r="CZ5185" s="402"/>
      <c r="DA5185" s="402"/>
      <c r="DB5185" s="402"/>
      <c r="DC5185" s="402"/>
      <c r="DD5185" s="402"/>
      <c r="DE5185" s="402"/>
      <c r="DF5185" s="402"/>
      <c r="DG5185" s="402"/>
      <c r="DH5185" s="402"/>
      <c r="DI5185" s="402"/>
      <c r="DJ5185" s="402"/>
      <c r="DK5185" s="402"/>
      <c r="DL5185" s="402"/>
      <c r="DM5185" s="402"/>
      <c r="DN5185" s="402"/>
      <c r="DO5185" s="402"/>
      <c r="DP5185" s="402"/>
      <c r="DQ5185" s="402"/>
      <c r="DR5185" s="402"/>
      <c r="DS5185" s="402"/>
      <c r="DT5185" s="402"/>
      <c r="DU5185" s="402"/>
      <c r="DV5185" s="402"/>
      <c r="DW5185" s="402"/>
      <c r="DX5185" s="402"/>
      <c r="DY5185" s="402"/>
      <c r="DZ5185" s="402"/>
      <c r="EA5185" s="402"/>
      <c r="EB5185" s="402"/>
      <c r="EC5185" s="402"/>
      <c r="ED5185" s="402"/>
      <c r="EE5185" s="402"/>
      <c r="EF5185" s="402"/>
      <c r="EG5185" s="402"/>
      <c r="EH5185" s="402"/>
      <c r="EI5185" s="402"/>
      <c r="EJ5185" s="402"/>
      <c r="EK5185" s="402"/>
      <c r="EL5185" s="402"/>
      <c r="EM5185" s="402"/>
      <c r="EN5185" s="402"/>
      <c r="EO5185" s="402"/>
      <c r="EP5185" s="402"/>
      <c r="EQ5185" s="402"/>
      <c r="ER5185" s="402"/>
      <c r="ES5185" s="402"/>
      <c r="ET5185" s="402"/>
      <c r="EU5185" s="402"/>
      <c r="EV5185" s="402"/>
      <c r="EW5185" s="402"/>
      <c r="EX5185" s="402"/>
      <c r="EY5185" s="402"/>
      <c r="EZ5185" s="402"/>
      <c r="FA5185" s="402"/>
      <c r="FB5185" s="402"/>
      <c r="FC5185" s="402"/>
      <c r="FD5185" s="402"/>
      <c r="FE5185" s="402"/>
      <c r="FF5185" s="402"/>
      <c r="FG5185" s="402"/>
      <c r="FH5185" s="402"/>
      <c r="FI5185" s="402"/>
      <c r="FJ5185" s="402"/>
      <c r="FK5185" s="402"/>
      <c r="FL5185" s="402"/>
      <c r="FM5185" s="402"/>
      <c r="FN5185" s="402"/>
      <c r="FO5185" s="402"/>
      <c r="FP5185" s="402"/>
      <c r="FQ5185" s="402"/>
      <c r="FR5185" s="402"/>
      <c r="FS5185" s="402"/>
      <c r="FT5185" s="402"/>
      <c r="FU5185" s="402"/>
      <c r="FV5185" s="402"/>
      <c r="FW5185" s="402"/>
      <c r="FX5185" s="402"/>
      <c r="FY5185" s="402"/>
      <c r="FZ5185" s="402"/>
      <c r="GA5185" s="402"/>
      <c r="GB5185" s="402"/>
      <c r="GC5185" s="402"/>
      <c r="GD5185" s="402"/>
      <c r="GE5185" s="402"/>
      <c r="GF5185" s="402"/>
      <c r="GG5185" s="402"/>
      <c r="GH5185" s="402"/>
      <c r="GI5185" s="402"/>
      <c r="GJ5185" s="402"/>
      <c r="GK5185" s="402"/>
      <c r="GL5185" s="402"/>
      <c r="GM5185" s="402"/>
      <c r="GN5185" s="402"/>
      <c r="GO5185" s="402"/>
      <c r="GP5185" s="402"/>
      <c r="GQ5185" s="402"/>
      <c r="GR5185" s="402"/>
      <c r="GS5185" s="402"/>
      <c r="GT5185" s="402"/>
      <c r="GU5185" s="402"/>
      <c r="GV5185" s="402"/>
      <c r="GW5185" s="402"/>
      <c r="GX5185" s="402"/>
      <c r="GY5185" s="402"/>
      <c r="GZ5185" s="402"/>
      <c r="HA5185" s="402"/>
      <c r="HB5185" s="402"/>
      <c r="HC5185" s="402"/>
      <c r="HD5185" s="402"/>
      <c r="HE5185" s="402"/>
      <c r="HF5185" s="402"/>
      <c r="HG5185" s="402"/>
      <c r="HH5185" s="402"/>
      <c r="HI5185" s="402"/>
      <c r="HJ5185" s="402"/>
      <c r="HK5185" s="402"/>
      <c r="HL5185" s="402"/>
      <c r="HM5185" s="402"/>
      <c r="HN5185" s="402"/>
      <c r="HO5185" s="402"/>
      <c r="HP5185" s="402"/>
      <c r="HQ5185" s="402"/>
      <c r="HR5185" s="402"/>
      <c r="HS5185" s="402"/>
      <c r="HT5185" s="402"/>
      <c r="HU5185" s="402"/>
      <c r="HV5185" s="402"/>
      <c r="HW5185" s="402"/>
      <c r="HX5185" s="402"/>
      <c r="HY5185" s="402"/>
      <c r="HZ5185" s="402"/>
      <c r="IA5185" s="402"/>
      <c r="IB5185" s="402"/>
      <c r="IC5185" s="402"/>
      <c r="ID5185" s="402"/>
      <c r="IE5185" s="402"/>
      <c r="IF5185" s="402"/>
      <c r="IG5185" s="402"/>
      <c r="IH5185" s="402"/>
      <c r="II5185" s="402"/>
      <c r="IJ5185" s="402"/>
      <c r="IK5185" s="402"/>
      <c r="IL5185" s="402"/>
      <c r="IM5185" s="402"/>
      <c r="IN5185" s="402"/>
      <c r="IO5185" s="402"/>
      <c r="IP5185" s="402"/>
      <c r="IQ5185" s="402"/>
      <c r="IR5185" s="402"/>
      <c r="IS5185" s="402"/>
      <c r="IT5185" s="402"/>
      <c r="IU5185" s="402"/>
      <c r="IV5185" s="402"/>
    </row>
    <row r="5186" spans="1:256" s="21" customFormat="1" ht="19.5" customHeight="1">
      <c r="A5186" s="526">
        <v>33</v>
      </c>
      <c r="B5186" s="22" t="s">
        <v>72</v>
      </c>
      <c r="C5186" s="20"/>
      <c r="D5186" s="30"/>
      <c r="E5186" s="403">
        <f t="shared" ref="E5186:X5186" si="577">E5187+E5190+E5212+E5216+E5220+E5223+E5226+E5229</f>
        <v>3557711630</v>
      </c>
      <c r="F5186" s="30">
        <f t="shared" si="577"/>
        <v>49500000</v>
      </c>
      <c r="G5186" s="30">
        <f t="shared" si="577"/>
        <v>38300000</v>
      </c>
      <c r="H5186" s="30">
        <f t="shared" si="577"/>
        <v>38300000</v>
      </c>
      <c r="I5186" s="30">
        <f t="shared" si="577"/>
        <v>0</v>
      </c>
      <c r="J5186" s="30">
        <f t="shared" si="577"/>
        <v>0</v>
      </c>
      <c r="K5186" s="30">
        <f t="shared" si="577"/>
        <v>0</v>
      </c>
      <c r="L5186" s="30">
        <f t="shared" si="577"/>
        <v>0</v>
      </c>
      <c r="M5186" s="30">
        <f t="shared" si="577"/>
        <v>0</v>
      </c>
      <c r="N5186" s="30">
        <f t="shared" si="577"/>
        <v>0</v>
      </c>
      <c r="O5186" s="30">
        <f t="shared" si="577"/>
        <v>0</v>
      </c>
      <c r="P5186" s="30">
        <f t="shared" si="577"/>
        <v>0</v>
      </c>
      <c r="Q5186" s="30">
        <f t="shared" si="577"/>
        <v>0</v>
      </c>
      <c r="R5186" s="30">
        <f t="shared" si="577"/>
        <v>0</v>
      </c>
      <c r="S5186" s="30">
        <f t="shared" si="577"/>
        <v>0</v>
      </c>
      <c r="T5186" s="30">
        <f t="shared" si="577"/>
        <v>0</v>
      </c>
      <c r="U5186" s="30">
        <f t="shared" si="577"/>
        <v>0</v>
      </c>
      <c r="V5186" s="30">
        <f t="shared" si="577"/>
        <v>0</v>
      </c>
      <c r="W5186" s="30">
        <f t="shared" si="577"/>
        <v>0</v>
      </c>
      <c r="X5186" s="30">
        <f t="shared" si="577"/>
        <v>0</v>
      </c>
      <c r="Y5186" s="30">
        <f>H5186+I5186+J5186+K5186+L5186+M5186+N5186+W5186+X5186</f>
        <v>38300000</v>
      </c>
      <c r="Z5186" s="64">
        <f t="shared" ref="Z5186:AN5186" si="578">Z5187+Z5190+Z5212+Z5216+Z5220+Z5223+Z5226+Z5229</f>
        <v>0</v>
      </c>
      <c r="AA5186" s="64">
        <f t="shared" si="578"/>
        <v>0</v>
      </c>
      <c r="AB5186" s="30">
        <f t="shared" si="578"/>
        <v>0</v>
      </c>
      <c r="AC5186" s="30">
        <f t="shared" si="578"/>
        <v>0</v>
      </c>
      <c r="AD5186" s="30">
        <f t="shared" si="578"/>
        <v>0</v>
      </c>
      <c r="AE5186" s="30">
        <f t="shared" si="578"/>
        <v>0</v>
      </c>
      <c r="AF5186" s="30">
        <f t="shared" si="578"/>
        <v>0</v>
      </c>
      <c r="AG5186" s="30">
        <f t="shared" si="578"/>
        <v>0</v>
      </c>
      <c r="AH5186" s="30">
        <f t="shared" si="578"/>
        <v>0</v>
      </c>
      <c r="AI5186" s="30">
        <f t="shared" si="578"/>
        <v>0</v>
      </c>
      <c r="AJ5186" s="30">
        <f t="shared" si="578"/>
        <v>0</v>
      </c>
      <c r="AK5186" s="30">
        <f t="shared" si="578"/>
        <v>0</v>
      </c>
      <c r="AL5186" s="30">
        <f t="shared" si="578"/>
        <v>0</v>
      </c>
      <c r="AM5186" s="30">
        <f t="shared" si="578"/>
        <v>0</v>
      </c>
      <c r="AN5186" s="30">
        <f t="shared" si="578"/>
        <v>0</v>
      </c>
      <c r="AO5186" s="30">
        <f>Z5186+AA5186+AB5186+AC5186+AL5186+AM5186+AN5186</f>
        <v>0</v>
      </c>
      <c r="AP5186" s="30">
        <f>AP5187+AP5190+AP5212+AP5216+AP5220+AP5223+AP5226+AP5229</f>
        <v>3596011630</v>
      </c>
      <c r="AQ5186" s="30"/>
      <c r="AR5186" s="57"/>
      <c r="AS5186" s="57">
        <f>E5186+H5186+I5186+J5186+K5186+L5186+M5186+N5186+W5186+X5186-Z5186-AB5186-AL5186-AC5186-AM5186-AN5186</f>
        <v>3596011630</v>
      </c>
      <c r="AT5186" s="57"/>
      <c r="AU5186" s="57">
        <f>AU5187+AU5190+AU5212+AU5216+AU5220+AU5223+AU5226+AU5229</f>
        <v>3557711630</v>
      </c>
      <c r="AV5186" s="15">
        <f>AV5187+AV5190+AV5212+AV5216+AV5220+AV5223+AV5226+AV5229</f>
        <v>38300000</v>
      </c>
      <c r="AW5186" s="15">
        <f>AW5187+AW5190+AW5212+AW5216+AW5220+AW5223+AW5226+AW5229</f>
        <v>38300000</v>
      </c>
      <c r="AX5186" s="15">
        <f>AX5187+AX5190+AX5212+AX5216+AX5220+AX5223+AX5226+AX5229</f>
        <v>0</v>
      </c>
      <c r="AY5186" s="15"/>
      <c r="AZ5186" s="15"/>
      <c r="BA5186" s="15"/>
      <c r="BB5186" s="15"/>
      <c r="BC5186" s="15"/>
      <c r="BD5186" s="15"/>
      <c r="BE5186" s="15"/>
      <c r="BF5186" s="15"/>
      <c r="BG5186" s="15"/>
      <c r="BH5186" s="15"/>
      <c r="BI5186" s="15"/>
      <c r="BJ5186" s="15"/>
      <c r="BK5186" s="15"/>
      <c r="BL5186" s="15"/>
      <c r="BM5186" s="15"/>
      <c r="BN5186" s="15"/>
      <c r="BO5186" s="15"/>
      <c r="BP5186" s="15"/>
      <c r="BQ5186" s="15"/>
      <c r="BR5186" s="15"/>
      <c r="BS5186" s="15"/>
      <c r="BT5186" s="15"/>
      <c r="BU5186" s="15"/>
      <c r="BV5186" s="15"/>
      <c r="BW5186" s="15"/>
      <c r="BX5186" s="15"/>
      <c r="BY5186" s="15"/>
      <c r="BZ5186" s="15"/>
      <c r="CA5186" s="15"/>
      <c r="CB5186" s="15"/>
      <c r="CC5186" s="15"/>
      <c r="CD5186" s="15"/>
      <c r="CE5186" s="15"/>
      <c r="CF5186" s="15"/>
      <c r="CG5186" s="15"/>
      <c r="CH5186" s="15"/>
      <c r="CI5186" s="15"/>
      <c r="CJ5186" s="15"/>
      <c r="CK5186" s="15"/>
      <c r="CL5186" s="15"/>
      <c r="CM5186" s="15"/>
      <c r="CN5186" s="15"/>
      <c r="CO5186" s="15"/>
      <c r="CP5186" s="15"/>
      <c r="CQ5186" s="15"/>
      <c r="CR5186" s="15"/>
      <c r="CS5186" s="15"/>
      <c r="CT5186" s="15"/>
      <c r="CU5186" s="15"/>
      <c r="CV5186" s="15"/>
      <c r="CW5186" s="15"/>
      <c r="CX5186" s="15"/>
      <c r="CY5186" s="15"/>
      <c r="CZ5186" s="15"/>
      <c r="DA5186" s="15"/>
      <c r="DB5186" s="15"/>
      <c r="DC5186" s="15"/>
      <c r="DD5186" s="15"/>
      <c r="DE5186" s="15"/>
      <c r="DF5186" s="15"/>
      <c r="DG5186" s="15"/>
      <c r="DH5186" s="15"/>
      <c r="DI5186" s="15"/>
      <c r="DJ5186" s="15"/>
      <c r="DK5186" s="15"/>
      <c r="DL5186" s="15"/>
      <c r="DM5186" s="15"/>
      <c r="DN5186" s="15"/>
      <c r="DO5186" s="15"/>
      <c r="DP5186" s="15"/>
      <c r="DQ5186" s="15"/>
      <c r="DR5186" s="15"/>
      <c r="DS5186" s="15"/>
      <c r="DT5186" s="15"/>
      <c r="DU5186" s="15"/>
      <c r="DV5186" s="15"/>
      <c r="DW5186" s="15"/>
      <c r="DX5186" s="15"/>
      <c r="DY5186" s="15"/>
      <c r="DZ5186" s="15"/>
      <c r="EA5186" s="15"/>
      <c r="EB5186" s="15"/>
      <c r="EC5186" s="15"/>
      <c r="ED5186" s="15"/>
      <c r="EE5186" s="15"/>
      <c r="EF5186" s="15"/>
      <c r="EG5186" s="15"/>
      <c r="EH5186" s="15"/>
      <c r="EI5186" s="15"/>
      <c r="EJ5186" s="15"/>
      <c r="EK5186" s="15"/>
      <c r="EL5186" s="15"/>
      <c r="EM5186" s="15"/>
      <c r="EN5186" s="15"/>
      <c r="EO5186" s="15"/>
      <c r="EP5186" s="15"/>
      <c r="EQ5186" s="15"/>
      <c r="ER5186" s="15"/>
      <c r="ES5186" s="15"/>
      <c r="ET5186" s="15"/>
      <c r="EU5186" s="15"/>
      <c r="EV5186" s="15"/>
      <c r="EW5186" s="15"/>
      <c r="EX5186" s="15"/>
      <c r="EY5186" s="15"/>
      <c r="EZ5186" s="15"/>
      <c r="FA5186" s="15"/>
      <c r="FB5186" s="15"/>
      <c r="FC5186" s="15"/>
      <c r="FD5186" s="15"/>
      <c r="FE5186" s="15"/>
      <c r="FF5186" s="15"/>
      <c r="FG5186" s="15"/>
      <c r="FH5186" s="15"/>
      <c r="FI5186" s="15"/>
      <c r="FJ5186" s="15"/>
      <c r="FK5186" s="15"/>
      <c r="FL5186" s="15"/>
      <c r="FM5186" s="15"/>
      <c r="FN5186" s="15"/>
      <c r="FO5186" s="15"/>
      <c r="FP5186" s="15"/>
      <c r="FQ5186" s="15"/>
      <c r="FR5186" s="15"/>
      <c r="FS5186" s="15"/>
      <c r="FT5186" s="15"/>
      <c r="FU5186" s="15"/>
      <c r="FV5186" s="15"/>
      <c r="FW5186" s="15"/>
      <c r="FX5186" s="15"/>
      <c r="FY5186" s="15"/>
      <c r="FZ5186" s="15"/>
      <c r="GA5186" s="15"/>
      <c r="GB5186" s="15"/>
      <c r="GC5186" s="15"/>
      <c r="GD5186" s="15"/>
      <c r="GE5186" s="15"/>
      <c r="GF5186" s="15"/>
      <c r="GG5186" s="15"/>
      <c r="GH5186" s="15"/>
      <c r="GI5186" s="15"/>
      <c r="GJ5186" s="15"/>
      <c r="GK5186" s="15"/>
      <c r="GL5186" s="15"/>
      <c r="GM5186" s="15"/>
      <c r="GN5186" s="15"/>
      <c r="GO5186" s="15"/>
      <c r="GP5186" s="15"/>
      <c r="GQ5186" s="15"/>
      <c r="GR5186" s="15"/>
      <c r="GS5186" s="15"/>
      <c r="GT5186" s="15"/>
      <c r="GU5186" s="15"/>
      <c r="GV5186" s="15"/>
      <c r="GW5186" s="15"/>
      <c r="GX5186" s="15"/>
      <c r="GY5186" s="15"/>
      <c r="GZ5186" s="15"/>
      <c r="HA5186" s="15"/>
      <c r="HB5186" s="15"/>
      <c r="HC5186" s="15"/>
      <c r="HD5186" s="15"/>
      <c r="HE5186" s="15"/>
      <c r="HF5186" s="15"/>
      <c r="HG5186" s="15"/>
      <c r="HH5186" s="15"/>
      <c r="HI5186" s="15"/>
      <c r="HJ5186" s="15"/>
      <c r="HK5186" s="15"/>
      <c r="HL5186" s="15"/>
      <c r="HM5186" s="15"/>
      <c r="HN5186" s="15"/>
      <c r="HO5186" s="15"/>
      <c r="HP5186" s="15"/>
      <c r="HQ5186" s="15"/>
      <c r="HR5186" s="15"/>
      <c r="HS5186" s="15"/>
      <c r="HT5186" s="15"/>
      <c r="HU5186" s="15"/>
      <c r="HV5186" s="15"/>
      <c r="HW5186" s="15"/>
      <c r="HX5186" s="15"/>
      <c r="HY5186" s="15"/>
      <c r="HZ5186" s="15"/>
      <c r="IA5186" s="15"/>
      <c r="IB5186" s="15"/>
      <c r="IC5186" s="15"/>
      <c r="ID5186" s="15"/>
      <c r="IE5186" s="15"/>
      <c r="IF5186" s="15"/>
      <c r="IG5186" s="15"/>
      <c r="IH5186" s="15"/>
      <c r="II5186" s="15"/>
      <c r="IJ5186" s="15"/>
      <c r="IK5186" s="15"/>
      <c r="IL5186" s="15"/>
      <c r="IM5186" s="15"/>
      <c r="IN5186" s="15"/>
      <c r="IO5186" s="15"/>
      <c r="IP5186" s="15"/>
      <c r="IQ5186" s="15"/>
      <c r="IR5186" s="15"/>
      <c r="IS5186" s="15"/>
      <c r="IT5186" s="15"/>
      <c r="IU5186" s="15"/>
      <c r="IV5186" s="15"/>
    </row>
    <row r="5187" spans="1:256" s="21" customFormat="1">
      <c r="A5187" s="12"/>
      <c r="B5187" s="9">
        <v>1</v>
      </c>
      <c r="C5187" s="9" t="s">
        <v>14</v>
      </c>
      <c r="D5187" s="81" t="s">
        <v>6</v>
      </c>
      <c r="E5187" s="405">
        <v>308000000</v>
      </c>
      <c r="F5187" s="31">
        <f t="shared" ref="F5187:V5187" si="579">SUM(F5188:F5189)</f>
        <v>0</v>
      </c>
      <c r="G5187" s="31">
        <f t="shared" si="579"/>
        <v>0</v>
      </c>
      <c r="H5187" s="31">
        <f t="shared" si="579"/>
        <v>0</v>
      </c>
      <c r="I5187" s="31">
        <f t="shared" si="579"/>
        <v>0</v>
      </c>
      <c r="J5187" s="31">
        <f t="shared" si="579"/>
        <v>0</v>
      </c>
      <c r="K5187" s="31">
        <f t="shared" si="579"/>
        <v>0</v>
      </c>
      <c r="L5187" s="31">
        <f t="shared" si="579"/>
        <v>0</v>
      </c>
      <c r="M5187" s="31">
        <f t="shared" si="579"/>
        <v>0</v>
      </c>
      <c r="N5187" s="31">
        <f t="shared" si="579"/>
        <v>0</v>
      </c>
      <c r="O5187" s="31">
        <f t="shared" si="579"/>
        <v>0</v>
      </c>
      <c r="P5187" s="31">
        <f t="shared" si="579"/>
        <v>0</v>
      </c>
      <c r="Q5187" s="31">
        <f t="shared" si="579"/>
        <v>0</v>
      </c>
      <c r="R5187" s="31">
        <f t="shared" si="579"/>
        <v>0</v>
      </c>
      <c r="S5187" s="31">
        <f t="shared" si="579"/>
        <v>0</v>
      </c>
      <c r="T5187" s="31">
        <f t="shared" si="579"/>
        <v>0</v>
      </c>
      <c r="U5187" s="31">
        <f t="shared" si="579"/>
        <v>0</v>
      </c>
      <c r="V5187" s="31">
        <f t="shared" si="579"/>
        <v>0</v>
      </c>
      <c r="W5187" s="31">
        <f>SUM(O5187:V5187)</f>
        <v>0</v>
      </c>
      <c r="X5187" s="31">
        <f>SUM(X5188:X5189)</f>
        <v>0</v>
      </c>
      <c r="Y5187" s="31">
        <f>H5187+I5187+J5187+K5187+L5187+M5187+N5187+W5187+X5187</f>
        <v>0</v>
      </c>
      <c r="Z5187" s="31">
        <f t="shared" ref="Z5187:AK5187" si="580">SUM(Z5188:Z5189)</f>
        <v>0</v>
      </c>
      <c r="AA5187" s="31">
        <f t="shared" si="580"/>
        <v>0</v>
      </c>
      <c r="AB5187" s="31">
        <f t="shared" si="580"/>
        <v>0</v>
      </c>
      <c r="AC5187" s="31">
        <f t="shared" si="580"/>
        <v>0</v>
      </c>
      <c r="AD5187" s="31">
        <f t="shared" si="580"/>
        <v>0</v>
      </c>
      <c r="AE5187" s="31">
        <f t="shared" si="580"/>
        <v>0</v>
      </c>
      <c r="AF5187" s="31">
        <f t="shared" si="580"/>
        <v>0</v>
      </c>
      <c r="AG5187" s="31">
        <f t="shared" si="580"/>
        <v>0</v>
      </c>
      <c r="AH5187" s="31">
        <f t="shared" si="580"/>
        <v>0</v>
      </c>
      <c r="AI5187" s="31">
        <f t="shared" si="580"/>
        <v>0</v>
      </c>
      <c r="AJ5187" s="31">
        <f t="shared" si="580"/>
        <v>0</v>
      </c>
      <c r="AK5187" s="31">
        <f t="shared" si="580"/>
        <v>0</v>
      </c>
      <c r="AL5187" s="31">
        <f>SUM(AD5187:AK5187)</f>
        <v>0</v>
      </c>
      <c r="AM5187" s="31">
        <f>SUM(AM5188:AM5189)</f>
        <v>0</v>
      </c>
      <c r="AN5187" s="31">
        <f>SUM(AN5188:AN5189)</f>
        <v>0</v>
      </c>
      <c r="AO5187" s="31">
        <f>Z5187+AA5187+AB5187+AC5187+AL5187+AM5187+AN5187</f>
        <v>0</v>
      </c>
      <c r="AP5187" s="32">
        <f>E5187+Y5187-AO5187</f>
        <v>308000000</v>
      </c>
      <c r="AQ5187" s="32"/>
      <c r="AR5187" s="28"/>
      <c r="AS5187" s="29">
        <f>E5187+H5187+I5187+J5187+K5187+L5187+M5187+N5187+W5187+X5187-Z5187-AB5187-AL5187-AC5187-AM5187-AN5187</f>
        <v>308000000</v>
      </c>
      <c r="AT5187" s="29">
        <f>AP5187-AS5187</f>
        <v>0</v>
      </c>
      <c r="AU5187" s="29">
        <f>E5187</f>
        <v>308000000</v>
      </c>
      <c r="AV5187" s="86">
        <f>AS5187-AU5187</f>
        <v>0</v>
      </c>
      <c r="AW5187" s="86">
        <f>Y5187-AO5187</f>
        <v>0</v>
      </c>
      <c r="AX5187" s="86">
        <f>AV5187-AW5187</f>
        <v>0</v>
      </c>
      <c r="AY5187" s="86"/>
      <c r="AZ5187" s="398"/>
      <c r="BA5187" s="86"/>
      <c r="BB5187" s="86"/>
      <c r="BC5187" s="86"/>
      <c r="BD5187" s="86"/>
      <c r="BE5187" s="86"/>
      <c r="BF5187" s="86"/>
      <c r="BG5187" s="86"/>
      <c r="BH5187" s="86"/>
      <c r="BI5187" s="86"/>
      <c r="BJ5187" s="86"/>
      <c r="BK5187" s="86"/>
      <c r="BL5187" s="86"/>
      <c r="BM5187" s="86"/>
      <c r="BN5187" s="86"/>
      <c r="BO5187" s="86"/>
      <c r="BP5187" s="86"/>
      <c r="BQ5187" s="86"/>
      <c r="BR5187" s="86"/>
      <c r="BS5187" s="86"/>
      <c r="BT5187" s="86"/>
      <c r="BU5187" s="86"/>
      <c r="BV5187" s="86"/>
      <c r="BW5187" s="86"/>
      <c r="BX5187" s="86"/>
      <c r="BY5187" s="86"/>
      <c r="BZ5187" s="86"/>
      <c r="CA5187" s="86"/>
      <c r="CB5187" s="86"/>
      <c r="CC5187" s="86"/>
      <c r="CD5187" s="86"/>
      <c r="CE5187" s="86"/>
      <c r="CF5187" s="86"/>
      <c r="CG5187" s="86"/>
      <c r="CH5187" s="86"/>
      <c r="CI5187" s="86"/>
      <c r="CJ5187" s="86"/>
      <c r="CK5187" s="86"/>
      <c r="CL5187" s="86"/>
      <c r="CM5187" s="86"/>
      <c r="CN5187" s="86"/>
      <c r="CO5187" s="86"/>
      <c r="CP5187" s="86"/>
      <c r="CQ5187" s="86"/>
      <c r="CR5187" s="86"/>
      <c r="CS5187" s="86"/>
      <c r="CT5187" s="86"/>
      <c r="CU5187" s="86"/>
      <c r="CV5187" s="86"/>
      <c r="CW5187" s="86"/>
      <c r="CX5187" s="86"/>
      <c r="CY5187" s="86"/>
      <c r="CZ5187" s="86"/>
      <c r="DA5187" s="86"/>
      <c r="DB5187" s="86"/>
      <c r="DC5187" s="86"/>
      <c r="DD5187" s="86"/>
      <c r="DE5187" s="86"/>
      <c r="DF5187" s="86"/>
      <c r="DG5187" s="86"/>
      <c r="DH5187" s="86"/>
      <c r="DI5187" s="86"/>
      <c r="DJ5187" s="86"/>
      <c r="DK5187" s="86"/>
      <c r="DL5187" s="86"/>
      <c r="DM5187" s="86"/>
      <c r="DN5187" s="86"/>
      <c r="DO5187" s="86"/>
      <c r="DP5187" s="86"/>
      <c r="DQ5187" s="86"/>
      <c r="DR5187" s="86"/>
      <c r="DS5187" s="86"/>
      <c r="DT5187" s="86"/>
      <c r="DU5187" s="86"/>
      <c r="DV5187" s="86"/>
      <c r="DW5187" s="86"/>
      <c r="DX5187" s="86"/>
      <c r="DY5187" s="86"/>
      <c r="DZ5187" s="86"/>
      <c r="EA5187" s="86"/>
      <c r="EB5187" s="86"/>
      <c r="EC5187" s="86"/>
      <c r="ED5187" s="86"/>
      <c r="EE5187" s="86"/>
      <c r="EF5187" s="86"/>
      <c r="EG5187" s="86"/>
      <c r="EH5187" s="86"/>
      <c r="EI5187" s="86"/>
      <c r="EJ5187" s="86"/>
      <c r="EK5187" s="86"/>
      <c r="EL5187" s="86"/>
      <c r="EM5187" s="86"/>
      <c r="EN5187" s="86"/>
      <c r="EO5187" s="86"/>
      <c r="EP5187" s="86"/>
      <c r="EQ5187" s="86"/>
      <c r="ER5187" s="86"/>
      <c r="ES5187" s="86"/>
      <c r="ET5187" s="86"/>
      <c r="EU5187" s="86"/>
      <c r="EV5187" s="86"/>
      <c r="EW5187" s="86"/>
      <c r="EX5187" s="86"/>
      <c r="EY5187" s="86"/>
      <c r="EZ5187" s="86"/>
      <c r="FA5187" s="86"/>
      <c r="FB5187" s="86"/>
      <c r="FC5187" s="86"/>
      <c r="FD5187" s="86"/>
      <c r="FE5187" s="86"/>
      <c r="FF5187" s="86"/>
      <c r="FG5187" s="86"/>
      <c r="FH5187" s="86"/>
      <c r="FI5187" s="86"/>
      <c r="FJ5187" s="86"/>
      <c r="FK5187" s="86"/>
      <c r="FL5187" s="86"/>
      <c r="FM5187" s="86"/>
      <c r="FN5187" s="86"/>
      <c r="FO5187" s="86"/>
      <c r="FP5187" s="86"/>
      <c r="FQ5187" s="86"/>
      <c r="FR5187" s="86"/>
      <c r="FS5187" s="86"/>
      <c r="FT5187" s="86"/>
      <c r="FU5187" s="86"/>
      <c r="FV5187" s="86"/>
      <c r="FW5187" s="86"/>
      <c r="FX5187" s="86"/>
      <c r="FY5187" s="86"/>
      <c r="FZ5187" s="86"/>
      <c r="GA5187" s="86"/>
      <c r="GB5187" s="86"/>
      <c r="GC5187" s="86"/>
      <c r="GD5187" s="86"/>
      <c r="GE5187" s="86"/>
      <c r="GF5187" s="86"/>
      <c r="GG5187" s="86"/>
      <c r="GH5187" s="86"/>
      <c r="GI5187" s="86"/>
      <c r="GJ5187" s="86"/>
      <c r="GK5187" s="86"/>
      <c r="GL5187" s="86"/>
      <c r="GM5187" s="86"/>
      <c r="GN5187" s="86"/>
      <c r="GO5187" s="86"/>
      <c r="GP5187" s="86"/>
      <c r="GQ5187" s="86"/>
      <c r="GR5187" s="86"/>
      <c r="GS5187" s="86"/>
      <c r="GT5187" s="86"/>
      <c r="GU5187" s="86"/>
      <c r="GV5187" s="86"/>
      <c r="GW5187" s="86"/>
      <c r="GX5187" s="86"/>
      <c r="GY5187" s="86"/>
      <c r="GZ5187" s="86"/>
      <c r="HA5187" s="86"/>
      <c r="HB5187" s="86"/>
      <c r="HC5187" s="86"/>
      <c r="HD5187" s="86"/>
      <c r="HE5187" s="86"/>
      <c r="HF5187" s="86"/>
      <c r="HG5187" s="86"/>
      <c r="HH5187" s="86"/>
      <c r="HI5187" s="86"/>
      <c r="HJ5187" s="86"/>
      <c r="HK5187" s="86"/>
      <c r="HL5187" s="86"/>
      <c r="HM5187" s="86"/>
      <c r="HN5187" s="86"/>
      <c r="HO5187" s="86"/>
      <c r="HP5187" s="86"/>
      <c r="HQ5187" s="86"/>
      <c r="HR5187" s="86"/>
      <c r="HS5187" s="86"/>
      <c r="HT5187" s="86"/>
      <c r="HU5187" s="86"/>
      <c r="HV5187" s="86"/>
      <c r="HW5187" s="86"/>
      <c r="HX5187" s="86"/>
      <c r="HY5187" s="86"/>
      <c r="HZ5187" s="86"/>
      <c r="IA5187" s="86"/>
      <c r="IB5187" s="86"/>
      <c r="IC5187" s="86"/>
      <c r="ID5187" s="86"/>
      <c r="IE5187" s="86"/>
      <c r="IF5187" s="86"/>
      <c r="IG5187" s="86"/>
      <c r="IH5187" s="86"/>
      <c r="II5187" s="86"/>
      <c r="IJ5187" s="86"/>
      <c r="IK5187" s="86"/>
      <c r="IL5187" s="86"/>
      <c r="IM5187" s="86"/>
      <c r="IN5187" s="86"/>
      <c r="IO5187" s="86"/>
      <c r="IP5187" s="86"/>
      <c r="IQ5187" s="86"/>
      <c r="IR5187" s="86"/>
      <c r="IS5187" s="86"/>
      <c r="IT5187" s="86"/>
      <c r="IU5187" s="86"/>
      <c r="IV5187" s="86"/>
    </row>
    <row r="5188" spans="1:256" s="21" customFormat="1">
      <c r="A5188" s="13"/>
      <c r="B5188" s="8"/>
      <c r="C5188" s="8"/>
      <c r="D5188" s="113"/>
      <c r="E5188" s="266"/>
      <c r="F5188" s="33"/>
      <c r="G5188" s="282"/>
      <c r="H5188" s="283"/>
      <c r="I5188" s="33"/>
      <c r="J5188" s="33"/>
      <c r="K5188" s="33"/>
      <c r="L5188" s="33"/>
      <c r="M5188" s="33"/>
      <c r="N5188" s="33"/>
      <c r="O5188" s="33"/>
      <c r="P5188" s="33"/>
      <c r="Q5188" s="33"/>
      <c r="R5188" s="33"/>
      <c r="S5188" s="33"/>
      <c r="T5188" s="33"/>
      <c r="U5188" s="33"/>
      <c r="V5188" s="33"/>
      <c r="W5188" s="33"/>
      <c r="X5188" s="282"/>
      <c r="Y5188" s="33"/>
      <c r="Z5188" s="284"/>
      <c r="AA5188" s="284"/>
      <c r="AB5188" s="33"/>
      <c r="AC5188" s="33"/>
      <c r="AD5188" s="33"/>
      <c r="AE5188" s="33"/>
      <c r="AF5188" s="33"/>
      <c r="AG5188" s="33"/>
      <c r="AH5188" s="33"/>
      <c r="AI5188" s="33"/>
      <c r="AJ5188" s="33"/>
      <c r="AK5188" s="33"/>
      <c r="AL5188" s="33"/>
      <c r="AM5188" s="33"/>
      <c r="AN5188" s="33"/>
      <c r="AO5188" s="33"/>
      <c r="AP5188" s="34"/>
      <c r="AQ5188" s="34"/>
      <c r="AR5188" s="28"/>
      <c r="AS5188" s="29"/>
      <c r="AT5188" s="29"/>
      <c r="AU5188" s="29"/>
      <c r="AV5188" s="402"/>
      <c r="AW5188" s="402"/>
      <c r="AX5188" s="402"/>
      <c r="AY5188" s="402"/>
      <c r="AZ5188" s="402"/>
      <c r="BA5188" s="402"/>
      <c r="BB5188" s="402"/>
      <c r="BC5188" s="402"/>
      <c r="BD5188" s="402"/>
      <c r="BE5188" s="402"/>
      <c r="BF5188" s="402"/>
      <c r="BG5188" s="402"/>
      <c r="BH5188" s="402"/>
      <c r="BI5188" s="402"/>
      <c r="BJ5188" s="402"/>
      <c r="BK5188" s="402"/>
      <c r="BL5188" s="402"/>
      <c r="BM5188" s="402"/>
      <c r="BN5188" s="402"/>
      <c r="BO5188" s="402"/>
      <c r="BP5188" s="402"/>
      <c r="BQ5188" s="402"/>
      <c r="BR5188" s="402"/>
      <c r="BS5188" s="402"/>
      <c r="BT5188" s="402"/>
      <c r="BU5188" s="402"/>
      <c r="BV5188" s="402"/>
      <c r="BW5188" s="402"/>
      <c r="BX5188" s="402"/>
      <c r="BY5188" s="402"/>
      <c r="BZ5188" s="402"/>
      <c r="CA5188" s="402"/>
      <c r="CB5188" s="402"/>
      <c r="CC5188" s="402"/>
      <c r="CD5188" s="402"/>
      <c r="CE5188" s="402"/>
      <c r="CF5188" s="402"/>
      <c r="CG5188" s="402"/>
      <c r="CH5188" s="402"/>
      <c r="CI5188" s="402"/>
      <c r="CJ5188" s="402"/>
      <c r="CK5188" s="402"/>
      <c r="CL5188" s="402"/>
      <c r="CM5188" s="402"/>
      <c r="CN5188" s="402"/>
      <c r="CO5188" s="402"/>
      <c r="CP5188" s="402"/>
      <c r="CQ5188" s="402"/>
      <c r="CR5188" s="402"/>
      <c r="CS5188" s="402"/>
      <c r="CT5188" s="402"/>
      <c r="CU5188" s="402"/>
      <c r="CV5188" s="402"/>
      <c r="CW5188" s="402"/>
      <c r="CX5188" s="402"/>
      <c r="CY5188" s="402"/>
      <c r="CZ5188" s="402"/>
      <c r="DA5188" s="402"/>
      <c r="DB5188" s="402"/>
      <c r="DC5188" s="402"/>
      <c r="DD5188" s="402"/>
      <c r="DE5188" s="402"/>
      <c r="DF5188" s="402"/>
      <c r="DG5188" s="402"/>
      <c r="DH5188" s="402"/>
      <c r="DI5188" s="402"/>
      <c r="DJ5188" s="402"/>
      <c r="DK5188" s="402"/>
      <c r="DL5188" s="402"/>
      <c r="DM5188" s="402"/>
      <c r="DN5188" s="402"/>
      <c r="DO5188" s="402"/>
      <c r="DP5188" s="402"/>
      <c r="DQ5188" s="402"/>
      <c r="DR5188" s="402"/>
      <c r="DS5188" s="402"/>
      <c r="DT5188" s="402"/>
      <c r="DU5188" s="402"/>
      <c r="DV5188" s="402"/>
      <c r="DW5188" s="402"/>
      <c r="DX5188" s="402"/>
      <c r="DY5188" s="402"/>
      <c r="DZ5188" s="402"/>
      <c r="EA5188" s="402"/>
      <c r="EB5188" s="402"/>
      <c r="EC5188" s="402"/>
      <c r="ED5188" s="402"/>
      <c r="EE5188" s="402"/>
      <c r="EF5188" s="402"/>
      <c r="EG5188" s="402"/>
      <c r="EH5188" s="402"/>
      <c r="EI5188" s="402"/>
      <c r="EJ5188" s="402"/>
      <c r="EK5188" s="402"/>
      <c r="EL5188" s="402"/>
      <c r="EM5188" s="402"/>
      <c r="EN5188" s="402"/>
      <c r="EO5188" s="402"/>
      <c r="EP5188" s="402"/>
      <c r="EQ5188" s="402"/>
      <c r="ER5188" s="402"/>
      <c r="ES5188" s="402"/>
      <c r="ET5188" s="402"/>
      <c r="EU5188" s="402"/>
      <c r="EV5188" s="402"/>
      <c r="EW5188" s="402"/>
      <c r="EX5188" s="402"/>
      <c r="EY5188" s="402"/>
      <c r="EZ5188" s="402"/>
      <c r="FA5188" s="402"/>
      <c r="FB5188" s="402"/>
      <c r="FC5188" s="402"/>
      <c r="FD5188" s="402"/>
      <c r="FE5188" s="402"/>
      <c r="FF5188" s="402"/>
      <c r="FG5188" s="402"/>
      <c r="FH5188" s="402"/>
      <c r="FI5188" s="402"/>
      <c r="FJ5188" s="402"/>
      <c r="FK5188" s="402"/>
      <c r="FL5188" s="402"/>
      <c r="FM5188" s="402"/>
      <c r="FN5188" s="402"/>
      <c r="FO5188" s="402"/>
      <c r="FP5188" s="402"/>
      <c r="FQ5188" s="402"/>
      <c r="FR5188" s="402"/>
      <c r="FS5188" s="402"/>
      <c r="FT5188" s="402"/>
      <c r="FU5188" s="402"/>
      <c r="FV5188" s="402"/>
      <c r="FW5188" s="402"/>
      <c r="FX5188" s="402"/>
      <c r="FY5188" s="402"/>
      <c r="FZ5188" s="402"/>
      <c r="GA5188" s="402"/>
      <c r="GB5188" s="402"/>
      <c r="GC5188" s="402"/>
      <c r="GD5188" s="402"/>
      <c r="GE5188" s="402"/>
      <c r="GF5188" s="402"/>
      <c r="GG5188" s="402"/>
      <c r="GH5188" s="402"/>
      <c r="GI5188" s="402"/>
      <c r="GJ5188" s="402"/>
      <c r="GK5188" s="402"/>
      <c r="GL5188" s="402"/>
      <c r="GM5188" s="402"/>
      <c r="GN5188" s="402"/>
      <c r="GO5188" s="402"/>
      <c r="GP5188" s="402"/>
      <c r="GQ5188" s="402"/>
      <c r="GR5188" s="402"/>
      <c r="GS5188" s="402"/>
      <c r="GT5188" s="402"/>
      <c r="GU5188" s="402"/>
      <c r="GV5188" s="402"/>
      <c r="GW5188" s="402"/>
      <c r="GX5188" s="402"/>
      <c r="GY5188" s="402"/>
      <c r="GZ5188" s="402"/>
      <c r="HA5188" s="402"/>
      <c r="HB5188" s="402"/>
      <c r="HC5188" s="402"/>
      <c r="HD5188" s="402"/>
      <c r="HE5188" s="402"/>
      <c r="HF5188" s="402"/>
      <c r="HG5188" s="402"/>
      <c r="HH5188" s="402"/>
      <c r="HI5188" s="402"/>
      <c r="HJ5188" s="402"/>
      <c r="HK5188" s="402"/>
      <c r="HL5188" s="402"/>
      <c r="HM5188" s="402"/>
      <c r="HN5188" s="402"/>
      <c r="HO5188" s="402"/>
      <c r="HP5188" s="402"/>
      <c r="HQ5188" s="402"/>
      <c r="HR5188" s="402"/>
      <c r="HS5188" s="402"/>
      <c r="HT5188" s="402"/>
      <c r="HU5188" s="402"/>
      <c r="HV5188" s="402"/>
      <c r="HW5188" s="402"/>
      <c r="HX5188" s="402"/>
      <c r="HY5188" s="402"/>
      <c r="HZ5188" s="402"/>
      <c r="IA5188" s="402"/>
      <c r="IB5188" s="402"/>
      <c r="IC5188" s="402"/>
      <c r="ID5188" s="402"/>
      <c r="IE5188" s="402"/>
      <c r="IF5188" s="402"/>
      <c r="IG5188" s="402"/>
      <c r="IH5188" s="402"/>
      <c r="II5188" s="402"/>
      <c r="IJ5188" s="402"/>
      <c r="IK5188" s="402"/>
      <c r="IL5188" s="402"/>
      <c r="IM5188" s="402"/>
      <c r="IN5188" s="402"/>
      <c r="IO5188" s="402"/>
      <c r="IP5188" s="402"/>
      <c r="IQ5188" s="402"/>
      <c r="IR5188" s="402"/>
      <c r="IS5188" s="402"/>
      <c r="IT5188" s="402"/>
      <c r="IU5188" s="402"/>
      <c r="IV5188" s="402"/>
    </row>
    <row r="5189" spans="1:256" s="21" customFormat="1">
      <c r="A5189" s="13"/>
      <c r="B5189" s="8"/>
      <c r="C5189" s="8"/>
      <c r="D5189" s="113"/>
      <c r="E5189" s="404"/>
      <c r="F5189" s="33"/>
      <c r="G5189" s="282"/>
      <c r="H5189" s="283"/>
      <c r="I5189" s="33"/>
      <c r="J5189" s="33"/>
      <c r="K5189" s="33"/>
      <c r="L5189" s="33"/>
      <c r="M5189" s="33"/>
      <c r="N5189" s="33"/>
      <c r="O5189" s="33"/>
      <c r="P5189" s="33"/>
      <c r="Q5189" s="33"/>
      <c r="R5189" s="33"/>
      <c r="S5189" s="33"/>
      <c r="T5189" s="33"/>
      <c r="U5189" s="33"/>
      <c r="V5189" s="33"/>
      <c r="W5189" s="33"/>
      <c r="X5189" s="282"/>
      <c r="Y5189" s="33"/>
      <c r="Z5189" s="284"/>
      <c r="AA5189" s="284"/>
      <c r="AB5189" s="33"/>
      <c r="AC5189" s="33"/>
      <c r="AD5189" s="33"/>
      <c r="AE5189" s="33"/>
      <c r="AF5189" s="33"/>
      <c r="AG5189" s="33"/>
      <c r="AH5189" s="33"/>
      <c r="AI5189" s="33"/>
      <c r="AJ5189" s="33"/>
      <c r="AK5189" s="33"/>
      <c r="AL5189" s="33"/>
      <c r="AM5189" s="33"/>
      <c r="AN5189" s="33"/>
      <c r="AO5189" s="33"/>
      <c r="AP5189" s="34"/>
      <c r="AQ5189" s="34"/>
      <c r="AR5189" s="28"/>
      <c r="AS5189" s="29"/>
      <c r="AT5189" s="29"/>
      <c r="AU5189" s="29"/>
      <c r="AV5189" s="402"/>
      <c r="AW5189" s="402"/>
      <c r="AX5189" s="402"/>
      <c r="AY5189" s="402"/>
      <c r="AZ5189" s="402"/>
      <c r="BA5189" s="402"/>
      <c r="BB5189" s="402"/>
      <c r="BC5189" s="402"/>
      <c r="BD5189" s="402"/>
      <c r="BE5189" s="402"/>
      <c r="BF5189" s="402"/>
      <c r="BG5189" s="402"/>
      <c r="BH5189" s="402"/>
      <c r="BI5189" s="402"/>
      <c r="BJ5189" s="402"/>
      <c r="BK5189" s="402"/>
      <c r="BL5189" s="402"/>
      <c r="BM5189" s="402"/>
      <c r="BN5189" s="402"/>
      <c r="BO5189" s="402"/>
      <c r="BP5189" s="402"/>
      <c r="BQ5189" s="402"/>
      <c r="BR5189" s="402"/>
      <c r="BS5189" s="402"/>
      <c r="BT5189" s="402"/>
      <c r="BU5189" s="402"/>
      <c r="BV5189" s="402"/>
      <c r="BW5189" s="402"/>
      <c r="BX5189" s="402"/>
      <c r="BY5189" s="402"/>
      <c r="BZ5189" s="402"/>
      <c r="CA5189" s="402"/>
      <c r="CB5189" s="402"/>
      <c r="CC5189" s="402"/>
      <c r="CD5189" s="402"/>
      <c r="CE5189" s="402"/>
      <c r="CF5189" s="402"/>
      <c r="CG5189" s="402"/>
      <c r="CH5189" s="402"/>
      <c r="CI5189" s="402"/>
      <c r="CJ5189" s="402"/>
      <c r="CK5189" s="402"/>
      <c r="CL5189" s="402"/>
      <c r="CM5189" s="402"/>
      <c r="CN5189" s="402"/>
      <c r="CO5189" s="402"/>
      <c r="CP5189" s="402"/>
      <c r="CQ5189" s="402"/>
      <c r="CR5189" s="402"/>
      <c r="CS5189" s="402"/>
      <c r="CT5189" s="402"/>
      <c r="CU5189" s="402"/>
      <c r="CV5189" s="402"/>
      <c r="CW5189" s="402"/>
      <c r="CX5189" s="402"/>
      <c r="CY5189" s="402"/>
      <c r="CZ5189" s="402"/>
      <c r="DA5189" s="402"/>
      <c r="DB5189" s="402"/>
      <c r="DC5189" s="402"/>
      <c r="DD5189" s="402"/>
      <c r="DE5189" s="402"/>
      <c r="DF5189" s="402"/>
      <c r="DG5189" s="402"/>
      <c r="DH5189" s="402"/>
      <c r="DI5189" s="402"/>
      <c r="DJ5189" s="402"/>
      <c r="DK5189" s="402"/>
      <c r="DL5189" s="402"/>
      <c r="DM5189" s="402"/>
      <c r="DN5189" s="402"/>
      <c r="DO5189" s="402"/>
      <c r="DP5189" s="402"/>
      <c r="DQ5189" s="402"/>
      <c r="DR5189" s="402"/>
      <c r="DS5189" s="402"/>
      <c r="DT5189" s="402"/>
      <c r="DU5189" s="402"/>
      <c r="DV5189" s="402"/>
      <c r="DW5189" s="402"/>
      <c r="DX5189" s="402"/>
      <c r="DY5189" s="402"/>
      <c r="DZ5189" s="402"/>
      <c r="EA5189" s="402"/>
      <c r="EB5189" s="402"/>
      <c r="EC5189" s="402"/>
      <c r="ED5189" s="402"/>
      <c r="EE5189" s="402"/>
      <c r="EF5189" s="402"/>
      <c r="EG5189" s="402"/>
      <c r="EH5189" s="402"/>
      <c r="EI5189" s="402"/>
      <c r="EJ5189" s="402"/>
      <c r="EK5189" s="402"/>
      <c r="EL5189" s="402"/>
      <c r="EM5189" s="402"/>
      <c r="EN5189" s="402"/>
      <c r="EO5189" s="402"/>
      <c r="EP5189" s="402"/>
      <c r="EQ5189" s="402"/>
      <c r="ER5189" s="402"/>
      <c r="ES5189" s="402"/>
      <c r="ET5189" s="402"/>
      <c r="EU5189" s="402"/>
      <c r="EV5189" s="402"/>
      <c r="EW5189" s="402"/>
      <c r="EX5189" s="402"/>
      <c r="EY5189" s="402"/>
      <c r="EZ5189" s="402"/>
      <c r="FA5189" s="402"/>
      <c r="FB5189" s="402"/>
      <c r="FC5189" s="402"/>
      <c r="FD5189" s="402"/>
      <c r="FE5189" s="402"/>
      <c r="FF5189" s="402"/>
      <c r="FG5189" s="402"/>
      <c r="FH5189" s="402"/>
      <c r="FI5189" s="402"/>
      <c r="FJ5189" s="402"/>
      <c r="FK5189" s="402"/>
      <c r="FL5189" s="402"/>
      <c r="FM5189" s="402"/>
      <c r="FN5189" s="402"/>
      <c r="FO5189" s="402"/>
      <c r="FP5189" s="402"/>
      <c r="FQ5189" s="402"/>
      <c r="FR5189" s="402"/>
      <c r="FS5189" s="402"/>
      <c r="FT5189" s="402"/>
      <c r="FU5189" s="402"/>
      <c r="FV5189" s="402"/>
      <c r="FW5189" s="402"/>
      <c r="FX5189" s="402"/>
      <c r="FY5189" s="402"/>
      <c r="FZ5189" s="402"/>
      <c r="GA5189" s="402"/>
      <c r="GB5189" s="402"/>
      <c r="GC5189" s="402"/>
      <c r="GD5189" s="402"/>
      <c r="GE5189" s="402"/>
      <c r="GF5189" s="402"/>
      <c r="GG5189" s="402"/>
      <c r="GH5189" s="402"/>
      <c r="GI5189" s="402"/>
      <c r="GJ5189" s="402"/>
      <c r="GK5189" s="402"/>
      <c r="GL5189" s="402"/>
      <c r="GM5189" s="402"/>
      <c r="GN5189" s="402"/>
      <c r="GO5189" s="402"/>
      <c r="GP5189" s="402"/>
      <c r="GQ5189" s="402"/>
      <c r="GR5189" s="402"/>
      <c r="GS5189" s="402"/>
      <c r="GT5189" s="402"/>
      <c r="GU5189" s="402"/>
      <c r="GV5189" s="402"/>
      <c r="GW5189" s="402"/>
      <c r="GX5189" s="402"/>
      <c r="GY5189" s="402"/>
      <c r="GZ5189" s="402"/>
      <c r="HA5189" s="402"/>
      <c r="HB5189" s="402"/>
      <c r="HC5189" s="402"/>
      <c r="HD5189" s="402"/>
      <c r="HE5189" s="402"/>
      <c r="HF5189" s="402"/>
      <c r="HG5189" s="402"/>
      <c r="HH5189" s="402"/>
      <c r="HI5189" s="402"/>
      <c r="HJ5189" s="402"/>
      <c r="HK5189" s="402"/>
      <c r="HL5189" s="402"/>
      <c r="HM5189" s="402"/>
      <c r="HN5189" s="402"/>
      <c r="HO5189" s="402"/>
      <c r="HP5189" s="402"/>
      <c r="HQ5189" s="402"/>
      <c r="HR5189" s="402"/>
      <c r="HS5189" s="402"/>
      <c r="HT5189" s="402"/>
      <c r="HU5189" s="402"/>
      <c r="HV5189" s="402"/>
      <c r="HW5189" s="402"/>
      <c r="HX5189" s="402"/>
      <c r="HY5189" s="402"/>
      <c r="HZ5189" s="402"/>
      <c r="IA5189" s="402"/>
      <c r="IB5189" s="402"/>
      <c r="IC5189" s="402"/>
      <c r="ID5189" s="402"/>
      <c r="IE5189" s="402"/>
      <c r="IF5189" s="402"/>
      <c r="IG5189" s="402"/>
      <c r="IH5189" s="402"/>
      <c r="II5189" s="402"/>
      <c r="IJ5189" s="402"/>
      <c r="IK5189" s="402"/>
      <c r="IL5189" s="402"/>
      <c r="IM5189" s="402"/>
      <c r="IN5189" s="402"/>
      <c r="IO5189" s="402"/>
      <c r="IP5189" s="402"/>
      <c r="IQ5189" s="402"/>
      <c r="IR5189" s="402"/>
      <c r="IS5189" s="402"/>
      <c r="IT5189" s="402"/>
      <c r="IU5189" s="402"/>
      <c r="IV5189" s="402"/>
    </row>
    <row r="5190" spans="1:256" s="21" customFormat="1">
      <c r="A5190" s="12"/>
      <c r="B5190" s="9">
        <v>2</v>
      </c>
      <c r="C5190" s="9" t="s">
        <v>15</v>
      </c>
      <c r="D5190" s="81" t="s">
        <v>9</v>
      </c>
      <c r="E5190" s="405">
        <v>879620075</v>
      </c>
      <c r="F5190" s="31">
        <f t="shared" ref="F5190:V5190" si="581">SUM(F5191:F5211)</f>
        <v>49500000</v>
      </c>
      <c r="G5190" s="31">
        <f>SUM(G5191:G5211)</f>
        <v>38300000</v>
      </c>
      <c r="H5190" s="31">
        <f t="shared" si="581"/>
        <v>38300000</v>
      </c>
      <c r="I5190" s="31">
        <f t="shared" si="581"/>
        <v>0</v>
      </c>
      <c r="J5190" s="31">
        <f t="shared" si="581"/>
        <v>0</v>
      </c>
      <c r="K5190" s="31">
        <f t="shared" si="581"/>
        <v>0</v>
      </c>
      <c r="L5190" s="31">
        <f t="shared" si="581"/>
        <v>0</v>
      </c>
      <c r="M5190" s="31">
        <f t="shared" si="581"/>
        <v>0</v>
      </c>
      <c r="N5190" s="31">
        <f t="shared" si="581"/>
        <v>0</v>
      </c>
      <c r="O5190" s="31">
        <f t="shared" si="581"/>
        <v>0</v>
      </c>
      <c r="P5190" s="31">
        <f t="shared" si="581"/>
        <v>0</v>
      </c>
      <c r="Q5190" s="31">
        <f t="shared" si="581"/>
        <v>0</v>
      </c>
      <c r="R5190" s="31">
        <f t="shared" si="581"/>
        <v>0</v>
      </c>
      <c r="S5190" s="31">
        <f t="shared" si="581"/>
        <v>0</v>
      </c>
      <c r="T5190" s="31">
        <f t="shared" si="581"/>
        <v>0</v>
      </c>
      <c r="U5190" s="31">
        <f t="shared" si="581"/>
        <v>0</v>
      </c>
      <c r="V5190" s="31">
        <f t="shared" si="581"/>
        <v>0</v>
      </c>
      <c r="W5190" s="31">
        <f>SUM(O5190:V5190)</f>
        <v>0</v>
      </c>
      <c r="X5190" s="31">
        <f>SUM(X5191:X5211)</f>
        <v>0</v>
      </c>
      <c r="Y5190" s="31">
        <f>H5190+I5190+J5190+K5190+L5190+M5190+N5190+W5190+X5190</f>
        <v>38300000</v>
      </c>
      <c r="Z5190" s="31">
        <f t="shared" ref="Z5190:AK5190" si="582">SUM(Z5191:Z5211)</f>
        <v>0</v>
      </c>
      <c r="AA5190" s="31">
        <f t="shared" si="582"/>
        <v>0</v>
      </c>
      <c r="AB5190" s="31">
        <f t="shared" si="582"/>
        <v>0</v>
      </c>
      <c r="AC5190" s="31">
        <f t="shared" si="582"/>
        <v>0</v>
      </c>
      <c r="AD5190" s="31">
        <f t="shared" si="582"/>
        <v>0</v>
      </c>
      <c r="AE5190" s="31">
        <f t="shared" si="582"/>
        <v>0</v>
      </c>
      <c r="AF5190" s="31">
        <f t="shared" si="582"/>
        <v>0</v>
      </c>
      <c r="AG5190" s="31">
        <f t="shared" si="582"/>
        <v>0</v>
      </c>
      <c r="AH5190" s="31">
        <f t="shared" si="582"/>
        <v>0</v>
      </c>
      <c r="AI5190" s="31">
        <f t="shared" si="582"/>
        <v>0</v>
      </c>
      <c r="AJ5190" s="31">
        <f t="shared" si="582"/>
        <v>0</v>
      </c>
      <c r="AK5190" s="31">
        <f t="shared" si="582"/>
        <v>0</v>
      </c>
      <c r="AL5190" s="31">
        <f>SUM(AD5190:AK5190)</f>
        <v>0</v>
      </c>
      <c r="AM5190" s="31">
        <f>SUM(AM5191:AM5211)</f>
        <v>0</v>
      </c>
      <c r="AN5190" s="31">
        <f>SUM(AN5191:AN5211)</f>
        <v>0</v>
      </c>
      <c r="AO5190" s="31">
        <f>Z5190+AA5190+AB5190+AC5190+AL5190+AM5190+AN5190</f>
        <v>0</v>
      </c>
      <c r="AP5190" s="32">
        <f>E5190+Y5190-AO5190</f>
        <v>917920075</v>
      </c>
      <c r="AQ5190" s="32"/>
      <c r="AR5190" s="28"/>
      <c r="AS5190" s="29">
        <f>E5190+H5190+I5190+J5190+K5190+L5190+M5190+N5190+W5190+X5190-Z5190-AB5190-AL5190-AC5190-AM5190-AN5190</f>
        <v>917920075</v>
      </c>
      <c r="AT5190" s="29">
        <f>AP5190-AS5190</f>
        <v>0</v>
      </c>
      <c r="AU5190" s="29">
        <f>E5190</f>
        <v>879620075</v>
      </c>
      <c r="AV5190" s="86">
        <f>AS5190-AU5190</f>
        <v>38300000</v>
      </c>
      <c r="AW5190" s="86">
        <f>Y5190-AO5190</f>
        <v>38300000</v>
      </c>
      <c r="AX5190" s="86">
        <f>AV5190-AW5190</f>
        <v>0</v>
      </c>
      <c r="AY5190" s="86"/>
      <c r="AZ5190" s="398"/>
      <c r="BA5190" s="86"/>
      <c r="BB5190" s="86"/>
      <c r="BC5190" s="86"/>
      <c r="BD5190" s="86"/>
      <c r="BE5190" s="86"/>
      <c r="BF5190" s="86"/>
      <c r="BG5190" s="86"/>
      <c r="BH5190" s="86"/>
      <c r="BI5190" s="86"/>
      <c r="BJ5190" s="86"/>
      <c r="BK5190" s="86"/>
      <c r="BL5190" s="86"/>
      <c r="BM5190" s="86"/>
      <c r="BN5190" s="86"/>
      <c r="BO5190" s="86"/>
      <c r="BP5190" s="86"/>
      <c r="BQ5190" s="86"/>
      <c r="BR5190" s="86"/>
      <c r="BS5190" s="86"/>
      <c r="BT5190" s="86"/>
      <c r="BU5190" s="86"/>
      <c r="BV5190" s="86"/>
      <c r="BW5190" s="86"/>
      <c r="BX5190" s="86"/>
      <c r="BY5190" s="86"/>
      <c r="BZ5190" s="86"/>
      <c r="CA5190" s="86"/>
      <c r="CB5190" s="86"/>
      <c r="CC5190" s="86"/>
      <c r="CD5190" s="86"/>
      <c r="CE5190" s="86"/>
      <c r="CF5190" s="86"/>
      <c r="CG5190" s="86"/>
      <c r="CH5190" s="86"/>
      <c r="CI5190" s="86"/>
      <c r="CJ5190" s="86"/>
      <c r="CK5190" s="86"/>
      <c r="CL5190" s="86"/>
      <c r="CM5190" s="86"/>
      <c r="CN5190" s="86"/>
      <c r="CO5190" s="86"/>
      <c r="CP5190" s="86"/>
      <c r="CQ5190" s="86"/>
      <c r="CR5190" s="86"/>
      <c r="CS5190" s="86"/>
      <c r="CT5190" s="86"/>
      <c r="CU5190" s="86"/>
      <c r="CV5190" s="86"/>
      <c r="CW5190" s="86"/>
      <c r="CX5190" s="86"/>
      <c r="CY5190" s="86"/>
      <c r="CZ5190" s="86"/>
      <c r="DA5190" s="86"/>
      <c r="DB5190" s="86"/>
      <c r="DC5190" s="86"/>
      <c r="DD5190" s="86"/>
      <c r="DE5190" s="86"/>
      <c r="DF5190" s="86"/>
      <c r="DG5190" s="86"/>
      <c r="DH5190" s="86"/>
      <c r="DI5190" s="86"/>
      <c r="DJ5190" s="86"/>
      <c r="DK5190" s="86"/>
      <c r="DL5190" s="86"/>
      <c r="DM5190" s="86"/>
      <c r="DN5190" s="86"/>
      <c r="DO5190" s="86"/>
      <c r="DP5190" s="86"/>
      <c r="DQ5190" s="86"/>
      <c r="DR5190" s="86"/>
      <c r="DS5190" s="86"/>
      <c r="DT5190" s="86"/>
      <c r="DU5190" s="86"/>
      <c r="DV5190" s="86"/>
      <c r="DW5190" s="86"/>
      <c r="DX5190" s="86"/>
      <c r="DY5190" s="86"/>
      <c r="DZ5190" s="86"/>
      <c r="EA5190" s="86"/>
      <c r="EB5190" s="86"/>
      <c r="EC5190" s="86"/>
      <c r="ED5190" s="86"/>
      <c r="EE5190" s="86"/>
      <c r="EF5190" s="86"/>
      <c r="EG5190" s="86"/>
      <c r="EH5190" s="86"/>
      <c r="EI5190" s="86"/>
      <c r="EJ5190" s="86"/>
      <c r="EK5190" s="86"/>
      <c r="EL5190" s="86"/>
      <c r="EM5190" s="86"/>
      <c r="EN5190" s="86"/>
      <c r="EO5190" s="86"/>
      <c r="EP5190" s="86"/>
      <c r="EQ5190" s="86"/>
      <c r="ER5190" s="86"/>
      <c r="ES5190" s="86"/>
      <c r="ET5190" s="86"/>
      <c r="EU5190" s="86"/>
      <c r="EV5190" s="86"/>
      <c r="EW5190" s="86"/>
      <c r="EX5190" s="86"/>
      <c r="EY5190" s="86"/>
      <c r="EZ5190" s="86"/>
      <c r="FA5190" s="86"/>
      <c r="FB5190" s="86"/>
      <c r="FC5190" s="86"/>
      <c r="FD5190" s="86"/>
      <c r="FE5190" s="86"/>
      <c r="FF5190" s="86"/>
      <c r="FG5190" s="86"/>
      <c r="FH5190" s="86"/>
      <c r="FI5190" s="86"/>
      <c r="FJ5190" s="86"/>
      <c r="FK5190" s="86"/>
      <c r="FL5190" s="86"/>
      <c r="FM5190" s="86"/>
      <c r="FN5190" s="86"/>
      <c r="FO5190" s="86"/>
      <c r="FP5190" s="86"/>
      <c r="FQ5190" s="86"/>
      <c r="FR5190" s="86"/>
      <c r="FS5190" s="86"/>
      <c r="FT5190" s="86"/>
      <c r="FU5190" s="86"/>
      <c r="FV5190" s="86"/>
      <c r="FW5190" s="86"/>
      <c r="FX5190" s="86"/>
      <c r="FY5190" s="86"/>
      <c r="FZ5190" s="86"/>
      <c r="GA5190" s="86"/>
      <c r="GB5190" s="86"/>
      <c r="GC5190" s="86"/>
      <c r="GD5190" s="86"/>
      <c r="GE5190" s="86"/>
      <c r="GF5190" s="86"/>
      <c r="GG5190" s="86"/>
      <c r="GH5190" s="86"/>
      <c r="GI5190" s="86"/>
      <c r="GJ5190" s="86"/>
      <c r="GK5190" s="86"/>
      <c r="GL5190" s="86"/>
      <c r="GM5190" s="86"/>
      <c r="GN5190" s="86"/>
      <c r="GO5190" s="86"/>
      <c r="GP5190" s="86"/>
      <c r="GQ5190" s="86"/>
      <c r="GR5190" s="86"/>
      <c r="GS5190" s="86"/>
      <c r="GT5190" s="86"/>
      <c r="GU5190" s="86"/>
      <c r="GV5190" s="86"/>
      <c r="GW5190" s="86"/>
      <c r="GX5190" s="86"/>
      <c r="GY5190" s="86"/>
      <c r="GZ5190" s="86"/>
      <c r="HA5190" s="86"/>
      <c r="HB5190" s="86"/>
      <c r="HC5190" s="86"/>
      <c r="HD5190" s="86"/>
      <c r="HE5190" s="86"/>
      <c r="HF5190" s="86"/>
      <c r="HG5190" s="86"/>
      <c r="HH5190" s="86"/>
      <c r="HI5190" s="86"/>
      <c r="HJ5190" s="86"/>
      <c r="HK5190" s="86"/>
      <c r="HL5190" s="86"/>
      <c r="HM5190" s="86"/>
      <c r="HN5190" s="86"/>
      <c r="HO5190" s="86"/>
      <c r="HP5190" s="86"/>
      <c r="HQ5190" s="86"/>
      <c r="HR5190" s="86"/>
      <c r="HS5190" s="86"/>
      <c r="HT5190" s="86"/>
      <c r="HU5190" s="86"/>
      <c r="HV5190" s="86"/>
      <c r="HW5190" s="86"/>
      <c r="HX5190" s="86"/>
      <c r="HY5190" s="86"/>
      <c r="HZ5190" s="86"/>
      <c r="IA5190" s="86"/>
      <c r="IB5190" s="86"/>
      <c r="IC5190" s="86"/>
      <c r="ID5190" s="86"/>
      <c r="IE5190" s="86"/>
      <c r="IF5190" s="86"/>
      <c r="IG5190" s="86"/>
      <c r="IH5190" s="86"/>
      <c r="II5190" s="86"/>
      <c r="IJ5190" s="86"/>
      <c r="IK5190" s="86"/>
      <c r="IL5190" s="86"/>
      <c r="IM5190" s="86"/>
      <c r="IN5190" s="86"/>
      <c r="IO5190" s="86"/>
      <c r="IP5190" s="86"/>
      <c r="IQ5190" s="86"/>
      <c r="IR5190" s="86"/>
      <c r="IS5190" s="86"/>
      <c r="IT5190" s="86"/>
      <c r="IU5190" s="86"/>
      <c r="IV5190" s="86"/>
    </row>
    <row r="5191" spans="1:256" s="402" customFormat="1">
      <c r="A5191" s="13"/>
      <c r="B5191" s="8"/>
      <c r="C5191" s="8"/>
      <c r="D5191" s="240"/>
      <c r="E5191" s="266"/>
      <c r="F5191" s="321"/>
      <c r="G5191" s="282"/>
      <c r="H5191" s="283"/>
      <c r="I5191" s="33"/>
      <c r="J5191" s="33"/>
      <c r="K5191" s="33"/>
      <c r="L5191" s="33"/>
      <c r="M5191" s="33"/>
      <c r="N5191" s="33"/>
      <c r="O5191" s="33"/>
      <c r="P5191" s="33"/>
      <c r="Q5191" s="33"/>
      <c r="R5191" s="33"/>
      <c r="S5191" s="33"/>
      <c r="T5191" s="33"/>
      <c r="U5191" s="33"/>
      <c r="V5191" s="33"/>
      <c r="W5191" s="33"/>
      <c r="X5191" s="282"/>
      <c r="Y5191" s="33"/>
      <c r="Z5191" s="284"/>
      <c r="AA5191" s="284"/>
      <c r="AB5191" s="33"/>
      <c r="AC5191" s="33"/>
      <c r="AD5191" s="33"/>
      <c r="AE5191" s="33"/>
      <c r="AF5191" s="33"/>
      <c r="AG5191" s="33"/>
      <c r="AH5191" s="33"/>
      <c r="AI5191" s="33"/>
      <c r="AJ5191" s="33"/>
      <c r="AK5191" s="33"/>
      <c r="AL5191" s="33"/>
      <c r="AM5191" s="33"/>
      <c r="AN5191" s="33"/>
      <c r="AO5191" s="33"/>
      <c r="AP5191" s="34"/>
      <c r="AQ5191" s="34"/>
      <c r="AR5191" s="28"/>
      <c r="AS5191" s="29"/>
      <c r="AT5191" s="29"/>
      <c r="AU5191" s="29"/>
    </row>
    <row r="5192" spans="1:256" s="402" customFormat="1">
      <c r="A5192" s="13"/>
      <c r="B5192" s="8"/>
      <c r="C5192" s="8"/>
      <c r="D5192" s="240"/>
      <c r="E5192" s="33"/>
      <c r="F5192" s="321"/>
      <c r="G5192" s="282"/>
      <c r="H5192" s="283"/>
      <c r="I5192" s="33"/>
      <c r="J5192" s="33"/>
      <c r="K5192" s="33"/>
      <c r="L5192" s="33"/>
      <c r="M5192" s="33"/>
      <c r="N5192" s="33"/>
      <c r="O5192" s="33"/>
      <c r="P5192" s="33"/>
      <c r="Q5192" s="33"/>
      <c r="R5192" s="33"/>
      <c r="S5192" s="33"/>
      <c r="T5192" s="33"/>
      <c r="U5192" s="33"/>
      <c r="V5192" s="33"/>
      <c r="W5192" s="33"/>
      <c r="X5192" s="282"/>
      <c r="Y5192" s="33"/>
      <c r="Z5192" s="284"/>
      <c r="AA5192" s="284"/>
      <c r="AB5192" s="33"/>
      <c r="AC5192" s="33"/>
      <c r="AD5192" s="33"/>
      <c r="AE5192" s="33"/>
      <c r="AF5192" s="33"/>
      <c r="AG5192" s="33"/>
      <c r="AH5192" s="33"/>
      <c r="AI5192" s="33"/>
      <c r="AJ5192" s="33"/>
      <c r="AK5192" s="33"/>
      <c r="AL5192" s="33"/>
      <c r="AM5192" s="33"/>
      <c r="AN5192" s="33"/>
      <c r="AO5192" s="33"/>
      <c r="AP5192" s="34"/>
      <c r="AQ5192" s="34"/>
      <c r="AR5192" s="28"/>
      <c r="AS5192" s="29"/>
      <c r="AT5192" s="29"/>
      <c r="AU5192" s="29"/>
    </row>
    <row r="5193" spans="1:256" s="483" customFormat="1">
      <c r="A5193" s="13"/>
      <c r="B5193" s="8"/>
      <c r="C5193" s="8">
        <v>430</v>
      </c>
      <c r="D5193" s="375" t="s">
        <v>249</v>
      </c>
      <c r="E5193" s="404"/>
      <c r="F5193" s="321"/>
      <c r="G5193" s="282"/>
      <c r="H5193" s="283"/>
      <c r="I5193" s="33"/>
      <c r="J5193" s="33"/>
      <c r="K5193" s="33"/>
      <c r="L5193" s="33"/>
      <c r="M5193" s="33"/>
      <c r="N5193" s="33"/>
      <c r="O5193" s="33"/>
      <c r="P5193" s="33"/>
      <c r="Q5193" s="33"/>
      <c r="R5193" s="33"/>
      <c r="S5193" s="33"/>
      <c r="T5193" s="33"/>
      <c r="U5193" s="33"/>
      <c r="V5193" s="33"/>
      <c r="W5193" s="33"/>
      <c r="X5193" s="282"/>
      <c r="Y5193" s="33"/>
      <c r="Z5193" s="284"/>
      <c r="AA5193" s="284"/>
      <c r="AB5193" s="33"/>
      <c r="AC5193" s="33"/>
      <c r="AD5193" s="33"/>
      <c r="AE5193" s="33"/>
      <c r="AF5193" s="33"/>
      <c r="AG5193" s="33"/>
      <c r="AH5193" s="33"/>
      <c r="AI5193" s="33"/>
      <c r="AJ5193" s="33"/>
      <c r="AK5193" s="33"/>
      <c r="AL5193" s="33"/>
      <c r="AM5193" s="33"/>
      <c r="AN5193" s="33"/>
      <c r="AO5193" s="33"/>
      <c r="AP5193" s="34"/>
      <c r="AQ5193" s="34"/>
      <c r="AR5193" s="28"/>
      <c r="AS5193" s="29"/>
      <c r="AT5193" s="29"/>
      <c r="AU5193" s="29"/>
    </row>
    <row r="5194" spans="1:256" s="483" customFormat="1">
      <c r="A5194" s="13"/>
      <c r="B5194" s="8"/>
      <c r="C5194" s="8"/>
      <c r="D5194" s="472" t="s">
        <v>250</v>
      </c>
      <c r="E5194" s="404"/>
      <c r="F5194" s="321"/>
      <c r="G5194" s="282"/>
      <c r="H5194" s="283"/>
      <c r="I5194" s="33"/>
      <c r="J5194" s="33"/>
      <c r="K5194" s="33"/>
      <c r="L5194" s="33"/>
      <c r="M5194" s="33"/>
      <c r="N5194" s="33"/>
      <c r="O5194" s="33"/>
      <c r="P5194" s="33"/>
      <c r="Q5194" s="33"/>
      <c r="R5194" s="33"/>
      <c r="S5194" s="33"/>
      <c r="T5194" s="33"/>
      <c r="U5194" s="33"/>
      <c r="V5194" s="33"/>
      <c r="W5194" s="33"/>
      <c r="X5194" s="282"/>
      <c r="Y5194" s="33"/>
      <c r="Z5194" s="284"/>
      <c r="AA5194" s="284"/>
      <c r="AB5194" s="33"/>
      <c r="AC5194" s="33"/>
      <c r="AD5194" s="33"/>
      <c r="AE5194" s="33"/>
      <c r="AF5194" s="33"/>
      <c r="AG5194" s="33"/>
      <c r="AH5194" s="33"/>
      <c r="AI5194" s="33"/>
      <c r="AJ5194" s="33"/>
      <c r="AK5194" s="33"/>
      <c r="AL5194" s="33"/>
      <c r="AM5194" s="33"/>
      <c r="AN5194" s="33"/>
      <c r="AO5194" s="33"/>
      <c r="AP5194" s="34"/>
      <c r="AQ5194" s="34"/>
      <c r="AR5194" s="28"/>
      <c r="AS5194" s="29"/>
      <c r="AT5194" s="29"/>
      <c r="AU5194" s="29"/>
    </row>
    <row r="5195" spans="1:256" s="483" customFormat="1">
      <c r="A5195" s="13"/>
      <c r="B5195" s="8"/>
      <c r="C5195" s="8"/>
      <c r="D5195" s="473" t="s">
        <v>185</v>
      </c>
      <c r="E5195" s="439">
        <v>4500000</v>
      </c>
      <c r="F5195" s="321"/>
      <c r="G5195" s="282"/>
      <c r="H5195" s="283"/>
      <c r="I5195" s="33"/>
      <c r="J5195" s="33"/>
      <c r="K5195" s="33"/>
      <c r="L5195" s="33"/>
      <c r="M5195" s="33"/>
      <c r="N5195" s="33"/>
      <c r="O5195" s="33"/>
      <c r="P5195" s="33"/>
      <c r="Q5195" s="33"/>
      <c r="R5195" s="33"/>
      <c r="S5195" s="33"/>
      <c r="T5195" s="33"/>
      <c r="U5195" s="33"/>
      <c r="V5195" s="33"/>
      <c r="W5195" s="33"/>
      <c r="X5195" s="282"/>
      <c r="Y5195" s="33"/>
      <c r="Z5195" s="284"/>
      <c r="AA5195" s="284"/>
      <c r="AB5195" s="33"/>
      <c r="AC5195" s="33"/>
      <c r="AD5195" s="33"/>
      <c r="AE5195" s="33"/>
      <c r="AF5195" s="33"/>
      <c r="AG5195" s="33"/>
      <c r="AH5195" s="33"/>
      <c r="AI5195" s="33"/>
      <c r="AJ5195" s="33"/>
      <c r="AK5195" s="33"/>
      <c r="AL5195" s="33"/>
      <c r="AM5195" s="33"/>
      <c r="AN5195" s="33"/>
      <c r="AO5195" s="33"/>
      <c r="AP5195" s="34"/>
      <c r="AQ5195" s="34"/>
      <c r="AR5195" s="28"/>
      <c r="AS5195" s="29"/>
      <c r="AT5195" s="29"/>
      <c r="AU5195" s="29"/>
    </row>
    <row r="5196" spans="1:256" s="483" customFormat="1">
      <c r="A5196" s="13"/>
      <c r="B5196" s="8"/>
      <c r="C5196" s="8"/>
      <c r="D5196" s="344" t="s">
        <v>217</v>
      </c>
      <c r="E5196" s="404"/>
      <c r="F5196" s="502">
        <v>4500000</v>
      </c>
      <c r="G5196" s="282">
        <f>SUM(H5196)</f>
        <v>0</v>
      </c>
      <c r="H5196" s="282">
        <v>0</v>
      </c>
      <c r="I5196" s="33"/>
      <c r="J5196" s="33"/>
      <c r="K5196" s="33"/>
      <c r="L5196" s="33"/>
      <c r="M5196" s="33"/>
      <c r="N5196" s="33"/>
      <c r="O5196" s="33"/>
      <c r="P5196" s="33"/>
      <c r="Q5196" s="33"/>
      <c r="R5196" s="33"/>
      <c r="S5196" s="33"/>
      <c r="T5196" s="33"/>
      <c r="U5196" s="33"/>
      <c r="V5196" s="33"/>
      <c r="W5196" s="33"/>
      <c r="X5196" s="282"/>
      <c r="Y5196" s="33"/>
      <c r="Z5196" s="284"/>
      <c r="AA5196" s="284"/>
      <c r="AB5196" s="33"/>
      <c r="AC5196" s="33"/>
      <c r="AD5196" s="33"/>
      <c r="AE5196" s="33"/>
      <c r="AF5196" s="33"/>
      <c r="AG5196" s="33"/>
      <c r="AH5196" s="33"/>
      <c r="AI5196" s="33"/>
      <c r="AJ5196" s="33"/>
      <c r="AK5196" s="33"/>
      <c r="AL5196" s="33"/>
      <c r="AM5196" s="33"/>
      <c r="AN5196" s="33"/>
      <c r="AO5196" s="33"/>
      <c r="AP5196" s="34"/>
      <c r="AQ5196" s="34"/>
      <c r="AR5196" s="28"/>
      <c r="AS5196" s="29"/>
      <c r="AT5196" s="29"/>
      <c r="AU5196" s="29"/>
    </row>
    <row r="5197" spans="1:256" s="483" customFormat="1">
      <c r="A5197" s="13"/>
      <c r="B5197" s="8"/>
      <c r="C5197" s="8"/>
      <c r="D5197" s="240"/>
      <c r="E5197" s="404"/>
      <c r="F5197" s="321"/>
      <c r="G5197" s="282"/>
      <c r="H5197" s="283"/>
      <c r="I5197" s="33"/>
      <c r="J5197" s="33"/>
      <c r="K5197" s="33"/>
      <c r="L5197" s="33"/>
      <c r="M5197" s="33"/>
      <c r="N5197" s="33"/>
      <c r="O5197" s="33"/>
      <c r="P5197" s="33"/>
      <c r="Q5197" s="33"/>
      <c r="R5197" s="33"/>
      <c r="S5197" s="33"/>
      <c r="T5197" s="33"/>
      <c r="U5197" s="33"/>
      <c r="V5197" s="33"/>
      <c r="W5197" s="33"/>
      <c r="X5197" s="282"/>
      <c r="Y5197" s="33"/>
      <c r="Z5197" s="284"/>
      <c r="AA5197" s="284"/>
      <c r="AB5197" s="33"/>
      <c r="AC5197" s="33"/>
      <c r="AD5197" s="33"/>
      <c r="AE5197" s="33"/>
      <c r="AF5197" s="33"/>
      <c r="AG5197" s="33"/>
      <c r="AH5197" s="33"/>
      <c r="AI5197" s="33"/>
      <c r="AJ5197" s="33"/>
      <c r="AK5197" s="33"/>
      <c r="AL5197" s="33"/>
      <c r="AM5197" s="33"/>
      <c r="AN5197" s="33"/>
      <c r="AO5197" s="33"/>
      <c r="AP5197" s="34"/>
      <c r="AQ5197" s="34"/>
      <c r="AR5197" s="28"/>
      <c r="AS5197" s="29"/>
      <c r="AT5197" s="29"/>
      <c r="AU5197" s="29"/>
    </row>
    <row r="5198" spans="1:256" s="483" customFormat="1">
      <c r="A5198" s="13"/>
      <c r="B5198" s="8"/>
      <c r="C5198" s="8"/>
      <c r="D5198" s="240"/>
      <c r="E5198" s="404"/>
      <c r="F5198" s="321"/>
      <c r="G5198" s="282"/>
      <c r="H5198" s="283"/>
      <c r="I5198" s="33"/>
      <c r="J5198" s="33"/>
      <c r="K5198" s="33"/>
      <c r="L5198" s="33"/>
      <c r="M5198" s="33"/>
      <c r="N5198" s="33"/>
      <c r="O5198" s="33"/>
      <c r="P5198" s="33"/>
      <c r="Q5198" s="33"/>
      <c r="R5198" s="33"/>
      <c r="S5198" s="33"/>
      <c r="T5198" s="33"/>
      <c r="U5198" s="33"/>
      <c r="V5198" s="33"/>
      <c r="W5198" s="33"/>
      <c r="X5198" s="282"/>
      <c r="Y5198" s="33"/>
      <c r="Z5198" s="284"/>
      <c r="AA5198" s="284"/>
      <c r="AB5198" s="33"/>
      <c r="AC5198" s="33"/>
      <c r="AD5198" s="33"/>
      <c r="AE5198" s="33"/>
      <c r="AF5198" s="33"/>
      <c r="AG5198" s="33"/>
      <c r="AH5198" s="33"/>
      <c r="AI5198" s="33"/>
      <c r="AJ5198" s="33"/>
      <c r="AK5198" s="33"/>
      <c r="AL5198" s="33"/>
      <c r="AM5198" s="33"/>
      <c r="AN5198" s="33"/>
      <c r="AO5198" s="33"/>
      <c r="AP5198" s="34"/>
      <c r="AQ5198" s="34"/>
      <c r="AR5198" s="28"/>
      <c r="AS5198" s="29"/>
      <c r="AT5198" s="29"/>
      <c r="AU5198" s="29"/>
    </row>
    <row r="5199" spans="1:256" s="483" customFormat="1">
      <c r="A5199" s="13"/>
      <c r="B5199" s="8"/>
      <c r="C5199" s="83">
        <v>431</v>
      </c>
      <c r="D5199" s="375" t="s">
        <v>171</v>
      </c>
      <c r="E5199" s="404"/>
      <c r="F5199" s="321"/>
      <c r="G5199" s="282"/>
      <c r="H5199" s="283"/>
      <c r="I5199" s="33"/>
      <c r="J5199" s="33"/>
      <c r="K5199" s="33"/>
      <c r="L5199" s="33"/>
      <c r="M5199" s="33"/>
      <c r="N5199" s="33"/>
      <c r="O5199" s="33"/>
      <c r="P5199" s="33"/>
      <c r="Q5199" s="33"/>
      <c r="R5199" s="33"/>
      <c r="S5199" s="33"/>
      <c r="T5199" s="33"/>
      <c r="U5199" s="33"/>
      <c r="V5199" s="33"/>
      <c r="W5199" s="33"/>
      <c r="X5199" s="282"/>
      <c r="Y5199" s="33"/>
      <c r="Z5199" s="284"/>
      <c r="AA5199" s="284"/>
      <c r="AB5199" s="33"/>
      <c r="AC5199" s="33"/>
      <c r="AD5199" s="33"/>
      <c r="AE5199" s="33"/>
      <c r="AF5199" s="33"/>
      <c r="AG5199" s="33"/>
      <c r="AH5199" s="33"/>
      <c r="AI5199" s="33"/>
      <c r="AJ5199" s="33"/>
      <c r="AK5199" s="33"/>
      <c r="AL5199" s="33"/>
      <c r="AM5199" s="33"/>
      <c r="AN5199" s="33"/>
      <c r="AO5199" s="33"/>
      <c r="AP5199" s="34"/>
      <c r="AQ5199" s="34"/>
      <c r="AR5199" s="28"/>
      <c r="AS5199" s="29"/>
      <c r="AT5199" s="29"/>
      <c r="AU5199" s="29"/>
    </row>
    <row r="5200" spans="1:256" s="483" customFormat="1">
      <c r="A5200" s="13"/>
      <c r="B5200" s="8"/>
      <c r="C5200" s="8"/>
      <c r="D5200" s="472" t="s">
        <v>173</v>
      </c>
      <c r="E5200" s="404"/>
      <c r="F5200" s="321"/>
      <c r="G5200" s="282"/>
      <c r="H5200" s="283"/>
      <c r="I5200" s="33"/>
      <c r="J5200" s="33"/>
      <c r="K5200" s="33"/>
      <c r="L5200" s="33"/>
      <c r="M5200" s="33"/>
      <c r="N5200" s="33"/>
      <c r="O5200" s="33"/>
      <c r="P5200" s="33"/>
      <c r="Q5200" s="33"/>
      <c r="R5200" s="33"/>
      <c r="S5200" s="33"/>
      <c r="T5200" s="33"/>
      <c r="U5200" s="33"/>
      <c r="V5200" s="33"/>
      <c r="W5200" s="33"/>
      <c r="X5200" s="282"/>
      <c r="Y5200" s="33"/>
      <c r="Z5200" s="284"/>
      <c r="AA5200" s="284"/>
      <c r="AB5200" s="33"/>
      <c r="AC5200" s="33"/>
      <c r="AD5200" s="33"/>
      <c r="AE5200" s="33"/>
      <c r="AF5200" s="33"/>
      <c r="AG5200" s="33"/>
      <c r="AH5200" s="33"/>
      <c r="AI5200" s="33"/>
      <c r="AJ5200" s="33"/>
      <c r="AK5200" s="33"/>
      <c r="AL5200" s="33"/>
      <c r="AM5200" s="33"/>
      <c r="AN5200" s="33"/>
      <c r="AO5200" s="33"/>
      <c r="AP5200" s="34"/>
      <c r="AQ5200" s="34"/>
      <c r="AR5200" s="28"/>
      <c r="AS5200" s="29"/>
      <c r="AT5200" s="29"/>
      <c r="AU5200" s="29"/>
    </row>
    <row r="5201" spans="1:256" s="483" customFormat="1">
      <c r="A5201" s="13"/>
      <c r="B5201" s="8"/>
      <c r="C5201" s="8"/>
      <c r="D5201" s="473" t="s">
        <v>182</v>
      </c>
      <c r="E5201" s="404"/>
      <c r="F5201" s="321"/>
      <c r="G5201" s="282"/>
      <c r="H5201" s="283"/>
      <c r="I5201" s="33"/>
      <c r="J5201" s="33"/>
      <c r="K5201" s="33"/>
      <c r="L5201" s="33"/>
      <c r="M5201" s="33"/>
      <c r="N5201" s="33"/>
      <c r="O5201" s="33"/>
      <c r="P5201" s="33"/>
      <c r="Q5201" s="33"/>
      <c r="R5201" s="33"/>
      <c r="S5201" s="33"/>
      <c r="T5201" s="33"/>
      <c r="U5201" s="33"/>
      <c r="V5201" s="33"/>
      <c r="W5201" s="33"/>
      <c r="X5201" s="282"/>
      <c r="Y5201" s="33"/>
      <c r="Z5201" s="284"/>
      <c r="AA5201" s="284"/>
      <c r="AB5201" s="33"/>
      <c r="AC5201" s="33"/>
      <c r="AD5201" s="33"/>
      <c r="AE5201" s="33"/>
      <c r="AF5201" s="33"/>
      <c r="AG5201" s="33"/>
      <c r="AH5201" s="33"/>
      <c r="AI5201" s="33"/>
      <c r="AJ5201" s="33"/>
      <c r="AK5201" s="33"/>
      <c r="AL5201" s="33"/>
      <c r="AM5201" s="33"/>
      <c r="AN5201" s="33"/>
      <c r="AO5201" s="33"/>
      <c r="AP5201" s="34"/>
      <c r="AQ5201" s="34"/>
      <c r="AR5201" s="28"/>
      <c r="AS5201" s="29"/>
      <c r="AT5201" s="29"/>
      <c r="AU5201" s="29"/>
    </row>
    <row r="5202" spans="1:256" s="483" customFormat="1">
      <c r="A5202" s="13"/>
      <c r="B5202" s="8"/>
      <c r="C5202" s="8"/>
      <c r="D5202" s="344" t="s">
        <v>183</v>
      </c>
      <c r="E5202" s="404"/>
      <c r="F5202" s="261">
        <v>35000000</v>
      </c>
      <c r="G5202" s="321">
        <f>SUM(H5202)</f>
        <v>34800000</v>
      </c>
      <c r="H5202" s="321">
        <v>34800000</v>
      </c>
      <c r="I5202" s="33"/>
      <c r="J5202" s="33"/>
      <c r="K5202" s="33"/>
      <c r="L5202" s="33"/>
      <c r="M5202" s="33"/>
      <c r="N5202" s="33"/>
      <c r="O5202" s="33"/>
      <c r="P5202" s="33"/>
      <c r="Q5202" s="33"/>
      <c r="R5202" s="33"/>
      <c r="S5202" s="33"/>
      <c r="T5202" s="33"/>
      <c r="U5202" s="33"/>
      <c r="V5202" s="33"/>
      <c r="W5202" s="33"/>
      <c r="X5202" s="282"/>
      <c r="Y5202" s="33"/>
      <c r="Z5202" s="284"/>
      <c r="AA5202" s="284"/>
      <c r="AB5202" s="33"/>
      <c r="AC5202" s="33"/>
      <c r="AD5202" s="33"/>
      <c r="AE5202" s="33"/>
      <c r="AF5202" s="33"/>
      <c r="AG5202" s="33"/>
      <c r="AH5202" s="33"/>
      <c r="AI5202" s="33"/>
      <c r="AJ5202" s="33"/>
      <c r="AK5202" s="33"/>
      <c r="AL5202" s="33"/>
      <c r="AM5202" s="33"/>
      <c r="AN5202" s="33"/>
      <c r="AO5202" s="33"/>
      <c r="AP5202" s="34"/>
      <c r="AQ5202" s="34"/>
      <c r="AR5202" s="28"/>
      <c r="AS5202" s="29"/>
      <c r="AT5202" s="29"/>
      <c r="AU5202" s="29"/>
    </row>
    <row r="5203" spans="1:256" s="483" customFormat="1">
      <c r="A5203" s="13"/>
      <c r="B5203" s="8"/>
      <c r="C5203" s="8"/>
      <c r="D5203" s="240"/>
      <c r="E5203" s="404"/>
      <c r="F5203" s="321"/>
      <c r="G5203" s="282"/>
      <c r="H5203" s="283"/>
      <c r="I5203" s="33"/>
      <c r="J5203" s="33"/>
      <c r="K5203" s="33"/>
      <c r="L5203" s="33"/>
      <c r="M5203" s="33"/>
      <c r="N5203" s="33"/>
      <c r="O5203" s="33"/>
      <c r="P5203" s="33"/>
      <c r="Q5203" s="33"/>
      <c r="R5203" s="33"/>
      <c r="S5203" s="33"/>
      <c r="T5203" s="33"/>
      <c r="U5203" s="33"/>
      <c r="V5203" s="33"/>
      <c r="W5203" s="33"/>
      <c r="X5203" s="282"/>
      <c r="Y5203" s="33"/>
      <c r="Z5203" s="284"/>
      <c r="AA5203" s="284"/>
      <c r="AB5203" s="33"/>
      <c r="AC5203" s="33"/>
      <c r="AD5203" s="33"/>
      <c r="AE5203" s="33"/>
      <c r="AF5203" s="33"/>
      <c r="AG5203" s="33"/>
      <c r="AH5203" s="33"/>
      <c r="AI5203" s="33"/>
      <c r="AJ5203" s="33"/>
      <c r="AK5203" s="33"/>
      <c r="AL5203" s="33"/>
      <c r="AM5203" s="33"/>
      <c r="AN5203" s="33"/>
      <c r="AO5203" s="33"/>
      <c r="AP5203" s="34"/>
      <c r="AQ5203" s="34"/>
      <c r="AR5203" s="28"/>
      <c r="AS5203" s="29"/>
      <c r="AT5203" s="29"/>
      <c r="AU5203" s="29"/>
    </row>
    <row r="5204" spans="1:256" s="483" customFormat="1">
      <c r="A5204" s="13"/>
      <c r="B5204" s="8"/>
      <c r="C5204" s="8"/>
      <c r="D5204" s="240"/>
      <c r="E5204" s="404"/>
      <c r="F5204" s="321"/>
      <c r="G5204" s="282"/>
      <c r="H5204" s="283"/>
      <c r="I5204" s="33"/>
      <c r="J5204" s="33"/>
      <c r="K5204" s="33"/>
      <c r="L5204" s="33"/>
      <c r="M5204" s="33"/>
      <c r="N5204" s="33"/>
      <c r="O5204" s="33"/>
      <c r="P5204" s="33"/>
      <c r="Q5204" s="33"/>
      <c r="R5204" s="33"/>
      <c r="S5204" s="33"/>
      <c r="T5204" s="33"/>
      <c r="U5204" s="33"/>
      <c r="V5204" s="33"/>
      <c r="W5204" s="33"/>
      <c r="X5204" s="282"/>
      <c r="Y5204" s="33"/>
      <c r="Z5204" s="284"/>
      <c r="AA5204" s="284"/>
      <c r="AB5204" s="33"/>
      <c r="AC5204" s="33"/>
      <c r="AD5204" s="33"/>
      <c r="AE5204" s="33"/>
      <c r="AF5204" s="33"/>
      <c r="AG5204" s="33"/>
      <c r="AH5204" s="33"/>
      <c r="AI5204" s="33"/>
      <c r="AJ5204" s="33"/>
      <c r="AK5204" s="33"/>
      <c r="AL5204" s="33"/>
      <c r="AM5204" s="33"/>
      <c r="AN5204" s="33"/>
      <c r="AO5204" s="33"/>
      <c r="AP5204" s="34"/>
      <c r="AQ5204" s="34"/>
      <c r="AR5204" s="28"/>
      <c r="AS5204" s="29"/>
      <c r="AT5204" s="29"/>
      <c r="AU5204" s="29"/>
    </row>
    <row r="5205" spans="1:256" s="483" customFormat="1">
      <c r="A5205" s="13"/>
      <c r="B5205" s="8"/>
      <c r="C5205" s="83">
        <v>432</v>
      </c>
      <c r="D5205" s="375" t="s">
        <v>171</v>
      </c>
      <c r="E5205" s="404"/>
      <c r="F5205" s="321"/>
      <c r="G5205" s="282"/>
      <c r="H5205" s="283"/>
      <c r="I5205" s="33"/>
      <c r="J5205" s="33"/>
      <c r="K5205" s="33"/>
      <c r="L5205" s="33"/>
      <c r="M5205" s="33"/>
      <c r="N5205" s="33"/>
      <c r="O5205" s="33"/>
      <c r="P5205" s="33"/>
      <c r="Q5205" s="33"/>
      <c r="R5205" s="33"/>
      <c r="S5205" s="33"/>
      <c r="T5205" s="33"/>
      <c r="U5205" s="33"/>
      <c r="V5205" s="33"/>
      <c r="W5205" s="33"/>
      <c r="X5205" s="282"/>
      <c r="Y5205" s="33"/>
      <c r="Z5205" s="284"/>
      <c r="AA5205" s="284"/>
      <c r="AB5205" s="33"/>
      <c r="AC5205" s="33"/>
      <c r="AD5205" s="33"/>
      <c r="AE5205" s="33"/>
      <c r="AF5205" s="33"/>
      <c r="AG5205" s="33"/>
      <c r="AH5205" s="33"/>
      <c r="AI5205" s="33"/>
      <c r="AJ5205" s="33"/>
      <c r="AK5205" s="33"/>
      <c r="AL5205" s="33"/>
      <c r="AM5205" s="33"/>
      <c r="AN5205" s="33"/>
      <c r="AO5205" s="33"/>
      <c r="AP5205" s="34"/>
      <c r="AQ5205" s="34"/>
      <c r="AR5205" s="28"/>
      <c r="AS5205" s="29"/>
      <c r="AT5205" s="29"/>
      <c r="AU5205" s="29"/>
    </row>
    <row r="5206" spans="1:256" s="483" customFormat="1">
      <c r="A5206" s="13"/>
      <c r="B5206" s="8"/>
      <c r="C5206" s="8"/>
      <c r="D5206" s="472" t="s">
        <v>184</v>
      </c>
      <c r="E5206" s="404"/>
      <c r="F5206" s="321"/>
      <c r="G5206" s="282"/>
      <c r="H5206" s="283"/>
      <c r="I5206" s="33"/>
      <c r="J5206" s="33"/>
      <c r="K5206" s="33"/>
      <c r="L5206" s="33"/>
      <c r="M5206" s="33"/>
      <c r="N5206" s="33"/>
      <c r="O5206" s="33"/>
      <c r="P5206" s="33"/>
      <c r="Q5206" s="33"/>
      <c r="R5206" s="33"/>
      <c r="S5206" s="33"/>
      <c r="T5206" s="33"/>
      <c r="U5206" s="33"/>
      <c r="V5206" s="33"/>
      <c r="W5206" s="33"/>
      <c r="X5206" s="282"/>
      <c r="Y5206" s="33"/>
      <c r="Z5206" s="284"/>
      <c r="AA5206" s="284"/>
      <c r="AB5206" s="33"/>
      <c r="AC5206" s="33"/>
      <c r="AD5206" s="33"/>
      <c r="AE5206" s="33"/>
      <c r="AF5206" s="33"/>
      <c r="AG5206" s="33"/>
      <c r="AH5206" s="33"/>
      <c r="AI5206" s="33"/>
      <c r="AJ5206" s="33"/>
      <c r="AK5206" s="33"/>
      <c r="AL5206" s="33"/>
      <c r="AM5206" s="33"/>
      <c r="AN5206" s="33"/>
      <c r="AO5206" s="33"/>
      <c r="AP5206" s="34"/>
      <c r="AQ5206" s="34"/>
      <c r="AR5206" s="28"/>
      <c r="AS5206" s="29"/>
      <c r="AT5206" s="29"/>
      <c r="AU5206" s="29"/>
    </row>
    <row r="5207" spans="1:256" s="483" customFormat="1">
      <c r="A5207" s="13"/>
      <c r="B5207" s="8"/>
      <c r="C5207" s="8"/>
      <c r="D5207" s="473" t="s">
        <v>185</v>
      </c>
      <c r="E5207" s="404"/>
      <c r="F5207" s="321"/>
      <c r="G5207" s="282"/>
      <c r="H5207" s="283"/>
      <c r="I5207" s="33"/>
      <c r="J5207" s="33"/>
      <c r="K5207" s="33"/>
      <c r="L5207" s="33"/>
      <c r="M5207" s="33"/>
      <c r="N5207" s="33"/>
      <c r="O5207" s="33"/>
      <c r="P5207" s="33"/>
      <c r="Q5207" s="33"/>
      <c r="R5207" s="33"/>
      <c r="S5207" s="33"/>
      <c r="T5207" s="33"/>
      <c r="U5207" s="33"/>
      <c r="V5207" s="33"/>
      <c r="W5207" s="33"/>
      <c r="X5207" s="282"/>
      <c r="Y5207" s="33"/>
      <c r="Z5207" s="284"/>
      <c r="AA5207" s="284"/>
      <c r="AB5207" s="33"/>
      <c r="AC5207" s="33"/>
      <c r="AD5207" s="33"/>
      <c r="AE5207" s="33"/>
      <c r="AF5207" s="33"/>
      <c r="AG5207" s="33"/>
      <c r="AH5207" s="33"/>
      <c r="AI5207" s="33"/>
      <c r="AJ5207" s="33"/>
      <c r="AK5207" s="33"/>
      <c r="AL5207" s="33"/>
      <c r="AM5207" s="33"/>
      <c r="AN5207" s="33"/>
      <c r="AO5207" s="33"/>
      <c r="AP5207" s="34"/>
      <c r="AQ5207" s="34"/>
      <c r="AR5207" s="28"/>
      <c r="AS5207" s="29"/>
      <c r="AT5207" s="29"/>
      <c r="AU5207" s="29"/>
    </row>
    <row r="5208" spans="1:256" s="483" customFormat="1">
      <c r="A5208" s="13"/>
      <c r="B5208" s="8"/>
      <c r="C5208" s="8"/>
      <c r="D5208" s="344" t="s">
        <v>186</v>
      </c>
      <c r="E5208" s="404"/>
      <c r="F5208" s="261">
        <v>10000000</v>
      </c>
      <c r="G5208" s="282">
        <f>SUM(H5208)</f>
        <v>3500000</v>
      </c>
      <c r="H5208" s="282">
        <v>3500000</v>
      </c>
      <c r="I5208" s="33"/>
      <c r="J5208" s="33"/>
      <c r="K5208" s="33"/>
      <c r="L5208" s="33"/>
      <c r="M5208" s="33"/>
      <c r="N5208" s="33"/>
      <c r="O5208" s="33"/>
      <c r="P5208" s="33"/>
      <c r="Q5208" s="33"/>
      <c r="R5208" s="33"/>
      <c r="S5208" s="33"/>
      <c r="T5208" s="33"/>
      <c r="U5208" s="33"/>
      <c r="V5208" s="33"/>
      <c r="W5208" s="33"/>
      <c r="X5208" s="282"/>
      <c r="Y5208" s="33"/>
      <c r="Z5208" s="284"/>
      <c r="AA5208" s="284"/>
      <c r="AB5208" s="33"/>
      <c r="AC5208" s="33"/>
      <c r="AD5208" s="33"/>
      <c r="AE5208" s="33"/>
      <c r="AF5208" s="33"/>
      <c r="AG5208" s="33"/>
      <c r="AH5208" s="33"/>
      <c r="AI5208" s="33"/>
      <c r="AJ5208" s="33"/>
      <c r="AK5208" s="33"/>
      <c r="AL5208" s="33"/>
      <c r="AM5208" s="33"/>
      <c r="AN5208" s="33"/>
      <c r="AO5208" s="33"/>
      <c r="AP5208" s="34"/>
      <c r="AQ5208" s="34"/>
      <c r="AR5208" s="28"/>
      <c r="AS5208" s="29"/>
      <c r="AT5208" s="29"/>
      <c r="AU5208" s="29"/>
    </row>
    <row r="5209" spans="1:256" s="483" customFormat="1">
      <c r="A5209" s="13"/>
      <c r="B5209" s="8"/>
      <c r="C5209" s="8"/>
      <c r="D5209" s="240"/>
      <c r="E5209" s="404"/>
      <c r="F5209" s="321"/>
      <c r="G5209" s="282"/>
      <c r="H5209" s="283"/>
      <c r="I5209" s="33"/>
      <c r="J5209" s="33"/>
      <c r="K5209" s="33"/>
      <c r="L5209" s="33"/>
      <c r="M5209" s="33"/>
      <c r="N5209" s="33"/>
      <c r="O5209" s="33"/>
      <c r="P5209" s="33"/>
      <c r="Q5209" s="33"/>
      <c r="R5209" s="33"/>
      <c r="S5209" s="33"/>
      <c r="T5209" s="33"/>
      <c r="U5209" s="33"/>
      <c r="V5209" s="33"/>
      <c r="W5209" s="33"/>
      <c r="X5209" s="282"/>
      <c r="Y5209" s="33"/>
      <c r="Z5209" s="284"/>
      <c r="AA5209" s="284"/>
      <c r="AB5209" s="33"/>
      <c r="AC5209" s="33"/>
      <c r="AD5209" s="33"/>
      <c r="AE5209" s="33"/>
      <c r="AF5209" s="33"/>
      <c r="AG5209" s="33"/>
      <c r="AH5209" s="33"/>
      <c r="AI5209" s="33"/>
      <c r="AJ5209" s="33"/>
      <c r="AK5209" s="33"/>
      <c r="AL5209" s="33"/>
      <c r="AM5209" s="33"/>
      <c r="AN5209" s="33"/>
      <c r="AO5209" s="33"/>
      <c r="AP5209" s="34"/>
      <c r="AQ5209" s="34"/>
      <c r="AR5209" s="28"/>
      <c r="AS5209" s="29"/>
      <c r="AT5209" s="29"/>
      <c r="AU5209" s="29"/>
    </row>
    <row r="5210" spans="1:256" s="483" customFormat="1">
      <c r="A5210" s="13"/>
      <c r="B5210" s="8"/>
      <c r="C5210" s="8"/>
      <c r="D5210" s="240"/>
      <c r="E5210" s="404"/>
      <c r="F5210" s="321"/>
      <c r="G5210" s="282"/>
      <c r="H5210" s="283"/>
      <c r="I5210" s="33"/>
      <c r="J5210" s="33"/>
      <c r="K5210" s="33"/>
      <c r="L5210" s="33"/>
      <c r="M5210" s="33"/>
      <c r="N5210" s="33"/>
      <c r="O5210" s="33"/>
      <c r="P5210" s="33"/>
      <c r="Q5210" s="33"/>
      <c r="R5210" s="33"/>
      <c r="S5210" s="33"/>
      <c r="T5210" s="33"/>
      <c r="U5210" s="33"/>
      <c r="V5210" s="33"/>
      <c r="W5210" s="33"/>
      <c r="X5210" s="282"/>
      <c r="Y5210" s="33"/>
      <c r="Z5210" s="284"/>
      <c r="AA5210" s="284"/>
      <c r="AB5210" s="33"/>
      <c r="AC5210" s="33"/>
      <c r="AD5210" s="33"/>
      <c r="AE5210" s="33"/>
      <c r="AF5210" s="33"/>
      <c r="AG5210" s="33"/>
      <c r="AH5210" s="33"/>
      <c r="AI5210" s="33"/>
      <c r="AJ5210" s="33"/>
      <c r="AK5210" s="33"/>
      <c r="AL5210" s="33"/>
      <c r="AM5210" s="33"/>
      <c r="AN5210" s="33"/>
      <c r="AO5210" s="33"/>
      <c r="AP5210" s="34"/>
      <c r="AQ5210" s="34"/>
      <c r="AR5210" s="28"/>
      <c r="AS5210" s="29"/>
      <c r="AT5210" s="29"/>
      <c r="AU5210" s="29"/>
    </row>
    <row r="5211" spans="1:256" s="21" customFormat="1">
      <c r="A5211" s="10"/>
      <c r="B5211" s="8"/>
      <c r="C5211" s="8"/>
      <c r="D5211" s="82"/>
      <c r="E5211" s="404"/>
      <c r="F5211" s="261"/>
      <c r="G5211" s="71"/>
      <c r="H5211" s="72"/>
      <c r="I5211" s="69"/>
      <c r="J5211" s="69"/>
      <c r="K5211" s="69"/>
      <c r="L5211" s="69"/>
      <c r="M5211" s="69"/>
      <c r="N5211" s="69"/>
      <c r="O5211" s="69"/>
      <c r="P5211" s="69"/>
      <c r="Q5211" s="69"/>
      <c r="R5211" s="69"/>
      <c r="S5211" s="69"/>
      <c r="T5211" s="69"/>
      <c r="U5211" s="69"/>
      <c r="V5211" s="69"/>
      <c r="W5211" s="69"/>
      <c r="X5211" s="71"/>
      <c r="Y5211" s="69"/>
      <c r="Z5211" s="73"/>
      <c r="AA5211" s="73"/>
      <c r="AB5211" s="69"/>
      <c r="AC5211" s="69"/>
      <c r="AD5211" s="69"/>
      <c r="AE5211" s="69"/>
      <c r="AF5211" s="69"/>
      <c r="AG5211" s="69"/>
      <c r="AH5211" s="69"/>
      <c r="AI5211" s="69"/>
      <c r="AJ5211" s="69"/>
      <c r="AK5211" s="69"/>
      <c r="AL5211" s="69"/>
      <c r="AM5211" s="69"/>
      <c r="AN5211" s="69"/>
      <c r="AO5211" s="69"/>
      <c r="AP5211" s="70"/>
      <c r="AQ5211" s="70"/>
      <c r="AR5211" s="76"/>
      <c r="AS5211" s="60"/>
      <c r="AT5211" s="60"/>
      <c r="AU5211" s="60"/>
    </row>
    <row r="5212" spans="1:256" s="21" customFormat="1">
      <c r="A5212" s="12"/>
      <c r="B5212" s="9">
        <v>3</v>
      </c>
      <c r="C5212" s="9" t="s">
        <v>16</v>
      </c>
      <c r="D5212" s="81" t="s">
        <v>10</v>
      </c>
      <c r="E5212" s="405">
        <v>2348722055</v>
      </c>
      <c r="F5212" s="31">
        <f t="shared" ref="F5212:V5212" si="583">SUM(F5213:F5215)</f>
        <v>0</v>
      </c>
      <c r="G5212" s="31">
        <f t="shared" si="583"/>
        <v>0</v>
      </c>
      <c r="H5212" s="31">
        <f t="shared" si="583"/>
        <v>0</v>
      </c>
      <c r="I5212" s="31">
        <f t="shared" si="583"/>
        <v>0</v>
      </c>
      <c r="J5212" s="31">
        <f t="shared" si="583"/>
        <v>0</v>
      </c>
      <c r="K5212" s="31">
        <f t="shared" si="583"/>
        <v>0</v>
      </c>
      <c r="L5212" s="31">
        <f t="shared" si="583"/>
        <v>0</v>
      </c>
      <c r="M5212" s="31">
        <f t="shared" si="583"/>
        <v>0</v>
      </c>
      <c r="N5212" s="31">
        <f t="shared" si="583"/>
        <v>0</v>
      </c>
      <c r="O5212" s="31">
        <f t="shared" si="583"/>
        <v>0</v>
      </c>
      <c r="P5212" s="31">
        <f t="shared" si="583"/>
        <v>0</v>
      </c>
      <c r="Q5212" s="31">
        <f t="shared" si="583"/>
        <v>0</v>
      </c>
      <c r="R5212" s="31">
        <f t="shared" si="583"/>
        <v>0</v>
      </c>
      <c r="S5212" s="31">
        <f t="shared" si="583"/>
        <v>0</v>
      </c>
      <c r="T5212" s="31">
        <f t="shared" si="583"/>
        <v>0</v>
      </c>
      <c r="U5212" s="31">
        <f t="shared" si="583"/>
        <v>0</v>
      </c>
      <c r="V5212" s="31">
        <f t="shared" si="583"/>
        <v>0</v>
      </c>
      <c r="W5212" s="31">
        <f>SUM(O5212:V5212)</f>
        <v>0</v>
      </c>
      <c r="X5212" s="31">
        <f>SUM(X5213:X5215)</f>
        <v>0</v>
      </c>
      <c r="Y5212" s="31">
        <f>H5212+I5212+J5212+K5212+L5212+M5212+N5212+W5212+X5212</f>
        <v>0</v>
      </c>
      <c r="Z5212" s="31">
        <f t="shared" ref="Z5212:AK5212" si="584">SUM(Z5213:Z5215)</f>
        <v>0</v>
      </c>
      <c r="AA5212" s="31">
        <f t="shared" si="584"/>
        <v>0</v>
      </c>
      <c r="AB5212" s="31">
        <f t="shared" si="584"/>
        <v>0</v>
      </c>
      <c r="AC5212" s="31">
        <f t="shared" si="584"/>
        <v>0</v>
      </c>
      <c r="AD5212" s="31">
        <f t="shared" si="584"/>
        <v>0</v>
      </c>
      <c r="AE5212" s="31">
        <f t="shared" si="584"/>
        <v>0</v>
      </c>
      <c r="AF5212" s="31">
        <f t="shared" si="584"/>
        <v>0</v>
      </c>
      <c r="AG5212" s="31">
        <f t="shared" si="584"/>
        <v>0</v>
      </c>
      <c r="AH5212" s="31">
        <f t="shared" si="584"/>
        <v>0</v>
      </c>
      <c r="AI5212" s="31">
        <f t="shared" si="584"/>
        <v>0</v>
      </c>
      <c r="AJ5212" s="31">
        <f t="shared" si="584"/>
        <v>0</v>
      </c>
      <c r="AK5212" s="31">
        <f t="shared" si="584"/>
        <v>0</v>
      </c>
      <c r="AL5212" s="31">
        <f>SUM(AD5212:AK5212)</f>
        <v>0</v>
      </c>
      <c r="AM5212" s="31">
        <f>SUM(AM5213:AM5215)</f>
        <v>0</v>
      </c>
      <c r="AN5212" s="31">
        <f>SUM(AN5213:AN5215)</f>
        <v>0</v>
      </c>
      <c r="AO5212" s="31">
        <f>Z5212+AA5212+AB5212+AC5212+AL5212+AM5212+AN5212</f>
        <v>0</v>
      </c>
      <c r="AP5212" s="32">
        <f>E5212+Y5212-AO5212</f>
        <v>2348722055</v>
      </c>
      <c r="AQ5212" s="32"/>
      <c r="AR5212" s="28"/>
      <c r="AS5212" s="29">
        <f>E5212+H5212+I5212+J5212+K5212+L5212+M5212+N5212+W5212+X5212-Z5212-AB5212-AL5212-AC5212-AM5212-AN5212</f>
        <v>2348722055</v>
      </c>
      <c r="AT5212" s="29">
        <f>AP5212-AS5212</f>
        <v>0</v>
      </c>
      <c r="AU5212" s="29">
        <f>E5212</f>
        <v>2348722055</v>
      </c>
      <c r="AV5212" s="86">
        <f>AS5212-AU5212</f>
        <v>0</v>
      </c>
      <c r="AW5212" s="86">
        <f>Y5212-AO5212</f>
        <v>0</v>
      </c>
      <c r="AX5212" s="86">
        <f>AV5212-AW5212</f>
        <v>0</v>
      </c>
      <c r="AY5212" s="86"/>
      <c r="AZ5212" s="398"/>
      <c r="BA5212" s="86"/>
      <c r="BB5212" s="86"/>
      <c r="BC5212" s="86"/>
      <c r="BD5212" s="86"/>
      <c r="BE5212" s="86"/>
      <c r="BF5212" s="86"/>
      <c r="BG5212" s="86"/>
      <c r="BH5212" s="86"/>
      <c r="BI5212" s="86"/>
      <c r="BJ5212" s="86"/>
      <c r="BK5212" s="86"/>
      <c r="BL5212" s="86"/>
      <c r="BM5212" s="86"/>
      <c r="BN5212" s="86"/>
      <c r="BO5212" s="86"/>
      <c r="BP5212" s="86"/>
      <c r="BQ5212" s="86"/>
      <c r="BR5212" s="86"/>
      <c r="BS5212" s="86"/>
      <c r="BT5212" s="86"/>
      <c r="BU5212" s="86"/>
      <c r="BV5212" s="86"/>
      <c r="BW5212" s="86"/>
      <c r="BX5212" s="86"/>
      <c r="BY5212" s="86"/>
      <c r="BZ5212" s="86"/>
      <c r="CA5212" s="86"/>
      <c r="CB5212" s="86"/>
      <c r="CC5212" s="86"/>
      <c r="CD5212" s="86"/>
      <c r="CE5212" s="86"/>
      <c r="CF5212" s="86"/>
      <c r="CG5212" s="86"/>
      <c r="CH5212" s="86"/>
      <c r="CI5212" s="86"/>
      <c r="CJ5212" s="86"/>
      <c r="CK5212" s="86"/>
      <c r="CL5212" s="86"/>
      <c r="CM5212" s="86"/>
      <c r="CN5212" s="86"/>
      <c r="CO5212" s="86"/>
      <c r="CP5212" s="86"/>
      <c r="CQ5212" s="86"/>
      <c r="CR5212" s="86"/>
      <c r="CS5212" s="86"/>
      <c r="CT5212" s="86"/>
      <c r="CU5212" s="86"/>
      <c r="CV5212" s="86"/>
      <c r="CW5212" s="86"/>
      <c r="CX5212" s="86"/>
      <c r="CY5212" s="86"/>
      <c r="CZ5212" s="86"/>
      <c r="DA5212" s="86"/>
      <c r="DB5212" s="86"/>
      <c r="DC5212" s="86"/>
      <c r="DD5212" s="86"/>
      <c r="DE5212" s="86"/>
      <c r="DF5212" s="86"/>
      <c r="DG5212" s="86"/>
      <c r="DH5212" s="86"/>
      <c r="DI5212" s="86"/>
      <c r="DJ5212" s="86"/>
      <c r="DK5212" s="86"/>
      <c r="DL5212" s="86"/>
      <c r="DM5212" s="86"/>
      <c r="DN5212" s="86"/>
      <c r="DO5212" s="86"/>
      <c r="DP5212" s="86"/>
      <c r="DQ5212" s="86"/>
      <c r="DR5212" s="86"/>
      <c r="DS5212" s="86"/>
      <c r="DT5212" s="86"/>
      <c r="DU5212" s="86"/>
      <c r="DV5212" s="86"/>
      <c r="DW5212" s="86"/>
      <c r="DX5212" s="86"/>
      <c r="DY5212" s="86"/>
      <c r="DZ5212" s="86"/>
      <c r="EA5212" s="86"/>
      <c r="EB5212" s="86"/>
      <c r="EC5212" s="86"/>
      <c r="ED5212" s="86"/>
      <c r="EE5212" s="86"/>
      <c r="EF5212" s="86"/>
      <c r="EG5212" s="86"/>
      <c r="EH5212" s="86"/>
      <c r="EI5212" s="86"/>
      <c r="EJ5212" s="86"/>
      <c r="EK5212" s="86"/>
      <c r="EL5212" s="86"/>
      <c r="EM5212" s="86"/>
      <c r="EN5212" s="86"/>
      <c r="EO5212" s="86"/>
      <c r="EP5212" s="86"/>
      <c r="EQ5212" s="86"/>
      <c r="ER5212" s="86"/>
      <c r="ES5212" s="86"/>
      <c r="ET5212" s="86"/>
      <c r="EU5212" s="86"/>
      <c r="EV5212" s="86"/>
      <c r="EW5212" s="86"/>
      <c r="EX5212" s="86"/>
      <c r="EY5212" s="86"/>
      <c r="EZ5212" s="86"/>
      <c r="FA5212" s="86"/>
      <c r="FB5212" s="86"/>
      <c r="FC5212" s="86"/>
      <c r="FD5212" s="86"/>
      <c r="FE5212" s="86"/>
      <c r="FF5212" s="86"/>
      <c r="FG5212" s="86"/>
      <c r="FH5212" s="86"/>
      <c r="FI5212" s="86"/>
      <c r="FJ5212" s="86"/>
      <c r="FK5212" s="86"/>
      <c r="FL5212" s="86"/>
      <c r="FM5212" s="86"/>
      <c r="FN5212" s="86"/>
      <c r="FO5212" s="86"/>
      <c r="FP5212" s="86"/>
      <c r="FQ5212" s="86"/>
      <c r="FR5212" s="86"/>
      <c r="FS5212" s="86"/>
      <c r="FT5212" s="86"/>
      <c r="FU5212" s="86"/>
      <c r="FV5212" s="86"/>
      <c r="FW5212" s="86"/>
      <c r="FX5212" s="86"/>
      <c r="FY5212" s="86"/>
      <c r="FZ5212" s="86"/>
      <c r="GA5212" s="86"/>
      <c r="GB5212" s="86"/>
      <c r="GC5212" s="86"/>
      <c r="GD5212" s="86"/>
      <c r="GE5212" s="86"/>
      <c r="GF5212" s="86"/>
      <c r="GG5212" s="86"/>
      <c r="GH5212" s="86"/>
      <c r="GI5212" s="86"/>
      <c r="GJ5212" s="86"/>
      <c r="GK5212" s="86"/>
      <c r="GL5212" s="86"/>
      <c r="GM5212" s="86"/>
      <c r="GN5212" s="86"/>
      <c r="GO5212" s="86"/>
      <c r="GP5212" s="86"/>
      <c r="GQ5212" s="86"/>
      <c r="GR5212" s="86"/>
      <c r="GS5212" s="86"/>
      <c r="GT5212" s="86"/>
      <c r="GU5212" s="86"/>
      <c r="GV5212" s="86"/>
      <c r="GW5212" s="86"/>
      <c r="GX5212" s="86"/>
      <c r="GY5212" s="86"/>
      <c r="GZ5212" s="86"/>
      <c r="HA5212" s="86"/>
      <c r="HB5212" s="86"/>
      <c r="HC5212" s="86"/>
      <c r="HD5212" s="86"/>
      <c r="HE5212" s="86"/>
      <c r="HF5212" s="86"/>
      <c r="HG5212" s="86"/>
      <c r="HH5212" s="86"/>
      <c r="HI5212" s="86"/>
      <c r="HJ5212" s="86"/>
      <c r="HK5212" s="86"/>
      <c r="HL5212" s="86"/>
      <c r="HM5212" s="86"/>
      <c r="HN5212" s="86"/>
      <c r="HO5212" s="86"/>
      <c r="HP5212" s="86"/>
      <c r="HQ5212" s="86"/>
      <c r="HR5212" s="86"/>
      <c r="HS5212" s="86"/>
      <c r="HT5212" s="86"/>
      <c r="HU5212" s="86"/>
      <c r="HV5212" s="86"/>
      <c r="HW5212" s="86"/>
      <c r="HX5212" s="86"/>
      <c r="HY5212" s="86"/>
      <c r="HZ5212" s="86"/>
      <c r="IA5212" s="86"/>
      <c r="IB5212" s="86"/>
      <c r="IC5212" s="86"/>
      <c r="ID5212" s="86"/>
      <c r="IE5212" s="86"/>
      <c r="IF5212" s="86"/>
      <c r="IG5212" s="86"/>
      <c r="IH5212" s="86"/>
      <c r="II5212" s="86"/>
      <c r="IJ5212" s="86"/>
      <c r="IK5212" s="86"/>
      <c r="IL5212" s="86"/>
      <c r="IM5212" s="86"/>
      <c r="IN5212" s="86"/>
      <c r="IO5212" s="86"/>
      <c r="IP5212" s="86"/>
      <c r="IQ5212" s="86"/>
      <c r="IR5212" s="86"/>
      <c r="IS5212" s="86"/>
      <c r="IT5212" s="86"/>
      <c r="IU5212" s="86"/>
      <c r="IV5212" s="86"/>
    </row>
    <row r="5213" spans="1:256" s="402" customFormat="1">
      <c r="A5213" s="13"/>
      <c r="B5213" s="8"/>
      <c r="C5213" s="8"/>
      <c r="D5213" s="240"/>
      <c r="E5213" s="266"/>
      <c r="F5213" s="321"/>
      <c r="G5213" s="282"/>
      <c r="H5213" s="283"/>
      <c r="I5213" s="33"/>
      <c r="J5213" s="33"/>
      <c r="K5213" s="33"/>
      <c r="L5213" s="33"/>
      <c r="M5213" s="33"/>
      <c r="N5213" s="33"/>
      <c r="O5213" s="33"/>
      <c r="P5213" s="33"/>
      <c r="Q5213" s="33"/>
      <c r="R5213" s="33"/>
      <c r="S5213" s="33"/>
      <c r="T5213" s="33"/>
      <c r="U5213" s="33"/>
      <c r="V5213" s="33"/>
      <c r="W5213" s="33"/>
      <c r="X5213" s="282"/>
      <c r="Y5213" s="33"/>
      <c r="Z5213" s="284"/>
      <c r="AA5213" s="284"/>
      <c r="AB5213" s="33"/>
      <c r="AC5213" s="33"/>
      <c r="AD5213" s="33"/>
      <c r="AE5213" s="33"/>
      <c r="AF5213" s="33"/>
      <c r="AG5213" s="33"/>
      <c r="AH5213" s="33"/>
      <c r="AI5213" s="33"/>
      <c r="AJ5213" s="33"/>
      <c r="AK5213" s="33"/>
      <c r="AL5213" s="33"/>
      <c r="AM5213" s="33"/>
      <c r="AN5213" s="33"/>
      <c r="AO5213" s="33"/>
      <c r="AP5213" s="34"/>
      <c r="AQ5213" s="34"/>
      <c r="AR5213" s="28"/>
      <c r="AS5213" s="29"/>
      <c r="AT5213" s="29"/>
      <c r="AU5213" s="29"/>
    </row>
    <row r="5214" spans="1:256" s="402" customFormat="1">
      <c r="A5214" s="13"/>
      <c r="B5214" s="8"/>
      <c r="C5214" s="8"/>
      <c r="D5214" s="240"/>
      <c r="E5214" s="33"/>
      <c r="F5214" s="321"/>
      <c r="G5214" s="282"/>
      <c r="H5214" s="283"/>
      <c r="I5214" s="33"/>
      <c r="J5214" s="33"/>
      <c r="K5214" s="33"/>
      <c r="L5214" s="33"/>
      <c r="M5214" s="33"/>
      <c r="N5214" s="33"/>
      <c r="O5214" s="33"/>
      <c r="P5214" s="33"/>
      <c r="Q5214" s="33"/>
      <c r="R5214" s="33"/>
      <c r="S5214" s="33"/>
      <c r="T5214" s="33"/>
      <c r="U5214" s="33"/>
      <c r="V5214" s="33"/>
      <c r="W5214" s="33"/>
      <c r="X5214" s="282"/>
      <c r="Y5214" s="33"/>
      <c r="Z5214" s="284"/>
      <c r="AA5214" s="284"/>
      <c r="AB5214" s="33"/>
      <c r="AC5214" s="33"/>
      <c r="AD5214" s="33"/>
      <c r="AE5214" s="33"/>
      <c r="AF5214" s="33"/>
      <c r="AG5214" s="33"/>
      <c r="AH5214" s="33"/>
      <c r="AI5214" s="33"/>
      <c r="AJ5214" s="33"/>
      <c r="AK5214" s="33"/>
      <c r="AL5214" s="33"/>
      <c r="AM5214" s="33"/>
      <c r="AN5214" s="33"/>
      <c r="AO5214" s="33"/>
      <c r="AP5214" s="34"/>
      <c r="AQ5214" s="34"/>
      <c r="AR5214" s="28"/>
      <c r="AS5214" s="29"/>
      <c r="AT5214" s="29"/>
      <c r="AU5214" s="29"/>
    </row>
    <row r="5215" spans="1:256" s="24" customFormat="1">
      <c r="A5215" s="13"/>
      <c r="B5215" s="8"/>
      <c r="C5215" s="8"/>
      <c r="D5215" s="240"/>
      <c r="E5215" s="404"/>
      <c r="F5215" s="321"/>
      <c r="G5215" s="282"/>
      <c r="H5215" s="283"/>
      <c r="I5215" s="33"/>
      <c r="J5215" s="33"/>
      <c r="K5215" s="33"/>
      <c r="L5215" s="33"/>
      <c r="M5215" s="33"/>
      <c r="N5215" s="33"/>
      <c r="O5215" s="33"/>
      <c r="P5215" s="33"/>
      <c r="Q5215" s="33"/>
      <c r="R5215" s="33"/>
      <c r="S5215" s="33"/>
      <c r="T5215" s="33"/>
      <c r="U5215" s="33"/>
      <c r="V5215" s="33"/>
      <c r="W5215" s="33"/>
      <c r="X5215" s="282"/>
      <c r="Y5215" s="33"/>
      <c r="Z5215" s="284"/>
      <c r="AA5215" s="284"/>
      <c r="AB5215" s="33"/>
      <c r="AC5215" s="33"/>
      <c r="AD5215" s="33"/>
      <c r="AE5215" s="33"/>
      <c r="AF5215" s="33"/>
      <c r="AG5215" s="33"/>
      <c r="AH5215" s="33"/>
      <c r="AI5215" s="33"/>
      <c r="AJ5215" s="33"/>
      <c r="AK5215" s="33"/>
      <c r="AL5215" s="33"/>
      <c r="AM5215" s="33"/>
      <c r="AN5215" s="33"/>
      <c r="AO5215" s="33"/>
      <c r="AP5215" s="34"/>
      <c r="AQ5215" s="34"/>
      <c r="AR5215" s="28"/>
      <c r="AS5215" s="29"/>
      <c r="AT5215" s="29"/>
      <c r="AU5215" s="29"/>
      <c r="AV5215" s="402"/>
      <c r="AW5215" s="402"/>
      <c r="AX5215" s="402"/>
      <c r="AY5215" s="402"/>
      <c r="AZ5215" s="402"/>
      <c r="BA5215" s="402"/>
      <c r="BB5215" s="402"/>
      <c r="BC5215" s="402"/>
      <c r="BD5215" s="402"/>
      <c r="BE5215" s="402"/>
      <c r="BF5215" s="402"/>
      <c r="BG5215" s="402"/>
      <c r="BH5215" s="402"/>
      <c r="BI5215" s="402"/>
      <c r="BJ5215" s="402"/>
      <c r="BK5215" s="402"/>
      <c r="BL5215" s="402"/>
      <c r="BM5215" s="402"/>
      <c r="BN5215" s="402"/>
      <c r="BO5215" s="402"/>
      <c r="BP5215" s="402"/>
      <c r="BQ5215" s="402"/>
      <c r="BR5215" s="402"/>
      <c r="BS5215" s="402"/>
      <c r="BT5215" s="402"/>
      <c r="BU5215" s="402"/>
      <c r="BV5215" s="402"/>
      <c r="BW5215" s="402"/>
      <c r="BX5215" s="402"/>
      <c r="BY5215" s="402"/>
      <c r="BZ5215" s="402"/>
      <c r="CA5215" s="402"/>
      <c r="CB5215" s="402"/>
      <c r="CC5215" s="402"/>
      <c r="CD5215" s="402"/>
      <c r="CE5215" s="402"/>
      <c r="CF5215" s="402"/>
      <c r="CG5215" s="402"/>
      <c r="CH5215" s="402"/>
      <c r="CI5215" s="402"/>
      <c r="CJ5215" s="402"/>
      <c r="CK5215" s="402"/>
      <c r="CL5215" s="402"/>
      <c r="CM5215" s="402"/>
      <c r="CN5215" s="402"/>
      <c r="CO5215" s="402"/>
      <c r="CP5215" s="402"/>
      <c r="CQ5215" s="402"/>
      <c r="CR5215" s="402"/>
      <c r="CS5215" s="402"/>
      <c r="CT5215" s="402"/>
      <c r="CU5215" s="402"/>
      <c r="CV5215" s="402"/>
      <c r="CW5215" s="402"/>
      <c r="CX5215" s="402"/>
      <c r="CY5215" s="402"/>
      <c r="CZ5215" s="402"/>
      <c r="DA5215" s="402"/>
      <c r="DB5215" s="402"/>
      <c r="DC5215" s="402"/>
      <c r="DD5215" s="402"/>
      <c r="DE5215" s="402"/>
      <c r="DF5215" s="402"/>
      <c r="DG5215" s="402"/>
      <c r="DH5215" s="402"/>
      <c r="DI5215" s="402"/>
      <c r="DJ5215" s="402"/>
      <c r="DK5215" s="402"/>
      <c r="DL5215" s="402"/>
      <c r="DM5215" s="402"/>
      <c r="DN5215" s="402"/>
      <c r="DO5215" s="402"/>
      <c r="DP5215" s="402"/>
      <c r="DQ5215" s="402"/>
      <c r="DR5215" s="402"/>
      <c r="DS5215" s="402"/>
      <c r="DT5215" s="402"/>
      <c r="DU5215" s="402"/>
      <c r="DV5215" s="402"/>
      <c r="DW5215" s="402"/>
      <c r="DX5215" s="402"/>
      <c r="DY5215" s="402"/>
      <c r="DZ5215" s="402"/>
      <c r="EA5215" s="402"/>
      <c r="EB5215" s="402"/>
      <c r="EC5215" s="402"/>
      <c r="ED5215" s="402"/>
      <c r="EE5215" s="402"/>
      <c r="EF5215" s="402"/>
      <c r="EG5215" s="402"/>
      <c r="EH5215" s="402"/>
      <c r="EI5215" s="402"/>
      <c r="EJ5215" s="402"/>
      <c r="EK5215" s="402"/>
      <c r="EL5215" s="402"/>
      <c r="EM5215" s="402"/>
      <c r="EN5215" s="402"/>
      <c r="EO5215" s="402"/>
      <c r="EP5215" s="402"/>
      <c r="EQ5215" s="402"/>
      <c r="ER5215" s="402"/>
      <c r="ES5215" s="402"/>
      <c r="ET5215" s="402"/>
      <c r="EU5215" s="402"/>
      <c r="EV5215" s="402"/>
      <c r="EW5215" s="402"/>
      <c r="EX5215" s="402"/>
      <c r="EY5215" s="402"/>
      <c r="EZ5215" s="402"/>
      <c r="FA5215" s="402"/>
      <c r="FB5215" s="402"/>
      <c r="FC5215" s="402"/>
      <c r="FD5215" s="402"/>
      <c r="FE5215" s="402"/>
      <c r="FF5215" s="402"/>
      <c r="FG5215" s="402"/>
      <c r="FH5215" s="402"/>
      <c r="FI5215" s="402"/>
      <c r="FJ5215" s="402"/>
      <c r="FK5215" s="402"/>
      <c r="FL5215" s="402"/>
      <c r="FM5215" s="402"/>
      <c r="FN5215" s="402"/>
      <c r="FO5215" s="402"/>
      <c r="FP5215" s="402"/>
      <c r="FQ5215" s="402"/>
      <c r="FR5215" s="402"/>
      <c r="FS5215" s="402"/>
      <c r="FT5215" s="402"/>
      <c r="FU5215" s="402"/>
      <c r="FV5215" s="402"/>
      <c r="FW5215" s="402"/>
      <c r="FX5215" s="402"/>
      <c r="FY5215" s="402"/>
      <c r="FZ5215" s="402"/>
      <c r="GA5215" s="402"/>
      <c r="GB5215" s="402"/>
      <c r="GC5215" s="402"/>
      <c r="GD5215" s="402"/>
      <c r="GE5215" s="402"/>
      <c r="GF5215" s="402"/>
      <c r="GG5215" s="402"/>
      <c r="GH5215" s="402"/>
      <c r="GI5215" s="402"/>
      <c r="GJ5215" s="402"/>
      <c r="GK5215" s="402"/>
      <c r="GL5215" s="402"/>
      <c r="GM5215" s="402"/>
      <c r="GN5215" s="402"/>
      <c r="GO5215" s="402"/>
      <c r="GP5215" s="402"/>
      <c r="GQ5215" s="402"/>
      <c r="GR5215" s="402"/>
      <c r="GS5215" s="402"/>
      <c r="GT5215" s="402"/>
      <c r="GU5215" s="402"/>
      <c r="GV5215" s="402"/>
      <c r="GW5215" s="402"/>
      <c r="GX5215" s="402"/>
      <c r="GY5215" s="402"/>
      <c r="GZ5215" s="402"/>
      <c r="HA5215" s="402"/>
      <c r="HB5215" s="402"/>
      <c r="HC5215" s="402"/>
      <c r="HD5215" s="402"/>
      <c r="HE5215" s="402"/>
      <c r="HF5215" s="402"/>
      <c r="HG5215" s="402"/>
      <c r="HH5215" s="402"/>
      <c r="HI5215" s="402"/>
      <c r="HJ5215" s="402"/>
      <c r="HK5215" s="402"/>
      <c r="HL5215" s="402"/>
      <c r="HM5215" s="402"/>
      <c r="HN5215" s="402"/>
      <c r="HO5215" s="402"/>
      <c r="HP5215" s="402"/>
      <c r="HQ5215" s="402"/>
      <c r="HR5215" s="402"/>
      <c r="HS5215" s="402"/>
      <c r="HT5215" s="402"/>
      <c r="HU5215" s="402"/>
      <c r="HV5215" s="402"/>
      <c r="HW5215" s="402"/>
      <c r="HX5215" s="402"/>
      <c r="HY5215" s="402"/>
      <c r="HZ5215" s="402"/>
      <c r="IA5215" s="402"/>
      <c r="IB5215" s="402"/>
      <c r="IC5215" s="402"/>
      <c r="ID5215" s="402"/>
      <c r="IE5215" s="402"/>
      <c r="IF5215" s="402"/>
      <c r="IG5215" s="402"/>
      <c r="IH5215" s="402"/>
      <c r="II5215" s="402"/>
      <c r="IJ5215" s="402"/>
      <c r="IK5215" s="402"/>
      <c r="IL5215" s="402"/>
      <c r="IM5215" s="402"/>
      <c r="IN5215" s="402"/>
      <c r="IO5215" s="402"/>
      <c r="IP5215" s="402"/>
      <c r="IQ5215" s="402"/>
      <c r="IR5215" s="402"/>
      <c r="IS5215" s="402"/>
      <c r="IT5215" s="402"/>
      <c r="IU5215" s="402"/>
      <c r="IV5215" s="402"/>
    </row>
    <row r="5216" spans="1:256" s="86" customFormat="1">
      <c r="A5216" s="12"/>
      <c r="B5216" s="9">
        <v>4</v>
      </c>
      <c r="C5216" s="9" t="s">
        <v>17</v>
      </c>
      <c r="D5216" s="81" t="s">
        <v>5</v>
      </c>
      <c r="E5216" s="405">
        <v>6888000</v>
      </c>
      <c r="F5216" s="31">
        <f t="shared" ref="F5216:V5216" si="585">SUM(F5217:F5219)</f>
        <v>0</v>
      </c>
      <c r="G5216" s="31">
        <f t="shared" si="585"/>
        <v>0</v>
      </c>
      <c r="H5216" s="31">
        <f t="shared" si="585"/>
        <v>0</v>
      </c>
      <c r="I5216" s="31">
        <f t="shared" si="585"/>
        <v>0</v>
      </c>
      <c r="J5216" s="31">
        <f t="shared" si="585"/>
        <v>0</v>
      </c>
      <c r="K5216" s="31">
        <f t="shared" si="585"/>
        <v>0</v>
      </c>
      <c r="L5216" s="31">
        <f t="shared" si="585"/>
        <v>0</v>
      </c>
      <c r="M5216" s="31">
        <f t="shared" si="585"/>
        <v>0</v>
      </c>
      <c r="N5216" s="31">
        <f t="shared" si="585"/>
        <v>0</v>
      </c>
      <c r="O5216" s="31">
        <f t="shared" si="585"/>
        <v>0</v>
      </c>
      <c r="P5216" s="31">
        <f t="shared" si="585"/>
        <v>0</v>
      </c>
      <c r="Q5216" s="31">
        <f t="shared" si="585"/>
        <v>0</v>
      </c>
      <c r="R5216" s="31">
        <f t="shared" si="585"/>
        <v>0</v>
      </c>
      <c r="S5216" s="31">
        <f t="shared" si="585"/>
        <v>0</v>
      </c>
      <c r="T5216" s="31">
        <f t="shared" si="585"/>
        <v>0</v>
      </c>
      <c r="U5216" s="31">
        <f t="shared" si="585"/>
        <v>0</v>
      </c>
      <c r="V5216" s="31">
        <f t="shared" si="585"/>
        <v>0</v>
      </c>
      <c r="W5216" s="31">
        <f>SUM(O5216:V5216)</f>
        <v>0</v>
      </c>
      <c r="X5216" s="31">
        <f>SUM(X5217:X5219)</f>
        <v>0</v>
      </c>
      <c r="Y5216" s="31">
        <f>H5216+I5216+J5216+K5216+L5216+M5216+N5216+W5216+X5216</f>
        <v>0</v>
      </c>
      <c r="Z5216" s="31">
        <f t="shared" ref="Z5216:AK5216" si="586">SUM(Z5217:Z5219)</f>
        <v>0</v>
      </c>
      <c r="AA5216" s="31">
        <f t="shared" si="586"/>
        <v>0</v>
      </c>
      <c r="AB5216" s="31">
        <f t="shared" si="586"/>
        <v>0</v>
      </c>
      <c r="AC5216" s="31">
        <f t="shared" si="586"/>
        <v>0</v>
      </c>
      <c r="AD5216" s="31">
        <f t="shared" si="586"/>
        <v>0</v>
      </c>
      <c r="AE5216" s="31">
        <f t="shared" si="586"/>
        <v>0</v>
      </c>
      <c r="AF5216" s="31">
        <f t="shared" si="586"/>
        <v>0</v>
      </c>
      <c r="AG5216" s="31">
        <f t="shared" si="586"/>
        <v>0</v>
      </c>
      <c r="AH5216" s="31">
        <f t="shared" si="586"/>
        <v>0</v>
      </c>
      <c r="AI5216" s="31">
        <f t="shared" si="586"/>
        <v>0</v>
      </c>
      <c r="AJ5216" s="31">
        <f t="shared" si="586"/>
        <v>0</v>
      </c>
      <c r="AK5216" s="31">
        <f t="shared" si="586"/>
        <v>0</v>
      </c>
      <c r="AL5216" s="31">
        <f>SUM(AD5216:AK5216)</f>
        <v>0</v>
      </c>
      <c r="AM5216" s="31">
        <f>SUM(AM5217:AM5219)</f>
        <v>0</v>
      </c>
      <c r="AN5216" s="31">
        <f>SUM(AN5217:AN5219)</f>
        <v>0</v>
      </c>
      <c r="AO5216" s="31">
        <f>Z5216+AA5216+AB5216+AC5216+AL5216+AM5216+AN5216</f>
        <v>0</v>
      </c>
      <c r="AP5216" s="32">
        <f>E5216+Y5216-AO5216</f>
        <v>6888000</v>
      </c>
      <c r="AQ5216" s="32"/>
      <c r="AR5216" s="28"/>
      <c r="AS5216" s="29">
        <f>E5216+H5216+I5216+J5216+K5216+L5216+M5216+N5216+W5216+X5216-Z5216-AB5216-AL5216-AC5216-AM5216-AN5216</f>
        <v>6888000</v>
      </c>
      <c r="AT5216" s="29">
        <f>AP5216-AS5216</f>
        <v>0</v>
      </c>
      <c r="AU5216" s="29">
        <f>E5216</f>
        <v>6888000</v>
      </c>
      <c r="AV5216" s="86">
        <f>AS5216-AU5216</f>
        <v>0</v>
      </c>
      <c r="AW5216" s="86">
        <f>Y5216-AO5216</f>
        <v>0</v>
      </c>
      <c r="AX5216" s="86">
        <f>AV5216-AW5216</f>
        <v>0</v>
      </c>
      <c r="AZ5216" s="398"/>
    </row>
    <row r="5217" spans="1:256" s="402" customFormat="1">
      <c r="A5217" s="13"/>
      <c r="B5217" s="8"/>
      <c r="C5217" s="8"/>
      <c r="D5217" s="240"/>
      <c r="E5217" s="266"/>
      <c r="F5217" s="327"/>
      <c r="G5217" s="282"/>
      <c r="H5217" s="283"/>
      <c r="I5217" s="33"/>
      <c r="J5217" s="33"/>
      <c r="K5217" s="33"/>
      <c r="L5217" s="33"/>
      <c r="M5217" s="33"/>
      <c r="N5217" s="33"/>
      <c r="O5217" s="33"/>
      <c r="P5217" s="33"/>
      <c r="Q5217" s="33"/>
      <c r="R5217" s="33"/>
      <c r="S5217" s="33"/>
      <c r="T5217" s="33"/>
      <c r="U5217" s="33"/>
      <c r="V5217" s="33"/>
      <c r="W5217" s="33"/>
      <c r="X5217" s="282"/>
      <c r="Y5217" s="33"/>
      <c r="Z5217" s="284"/>
      <c r="AA5217" s="284"/>
      <c r="AB5217" s="33"/>
      <c r="AC5217" s="33"/>
      <c r="AD5217" s="33"/>
      <c r="AE5217" s="33"/>
      <c r="AF5217" s="33"/>
      <c r="AG5217" s="33"/>
      <c r="AH5217" s="33"/>
      <c r="AI5217" s="33"/>
      <c r="AJ5217" s="33"/>
      <c r="AK5217" s="33"/>
      <c r="AL5217" s="33"/>
      <c r="AM5217" s="33"/>
      <c r="AN5217" s="33"/>
      <c r="AO5217" s="33"/>
      <c r="AP5217" s="34"/>
      <c r="AQ5217" s="34"/>
      <c r="AR5217" s="28"/>
      <c r="AS5217" s="29"/>
      <c r="AT5217" s="29"/>
      <c r="AU5217" s="29"/>
    </row>
    <row r="5218" spans="1:256" s="402" customFormat="1">
      <c r="A5218" s="13"/>
      <c r="B5218" s="8"/>
      <c r="C5218" s="8"/>
      <c r="D5218" s="240"/>
      <c r="E5218" s="33"/>
      <c r="F5218" s="33"/>
      <c r="G5218" s="282"/>
      <c r="H5218" s="33"/>
      <c r="I5218" s="33"/>
      <c r="J5218" s="33"/>
      <c r="K5218" s="33"/>
      <c r="L5218" s="33"/>
      <c r="M5218" s="33"/>
      <c r="N5218" s="33"/>
      <c r="O5218" s="33"/>
      <c r="P5218" s="33"/>
      <c r="Q5218" s="33"/>
      <c r="R5218" s="33"/>
      <c r="S5218" s="33"/>
      <c r="T5218" s="33"/>
      <c r="U5218" s="33"/>
      <c r="V5218" s="33"/>
      <c r="W5218" s="33"/>
      <c r="X5218" s="282"/>
      <c r="Y5218" s="33"/>
      <c r="Z5218" s="284"/>
      <c r="AA5218" s="284"/>
      <c r="AB5218" s="33"/>
      <c r="AC5218" s="33"/>
      <c r="AD5218" s="33"/>
      <c r="AE5218" s="33"/>
      <c r="AF5218" s="33"/>
      <c r="AG5218" s="33"/>
      <c r="AH5218" s="33"/>
      <c r="AI5218" s="33"/>
      <c r="AJ5218" s="33"/>
      <c r="AK5218" s="33"/>
      <c r="AL5218" s="33"/>
      <c r="AM5218" s="33"/>
      <c r="AN5218" s="33"/>
      <c r="AO5218" s="33"/>
      <c r="AP5218" s="34"/>
      <c r="AQ5218" s="34"/>
      <c r="AR5218" s="28"/>
      <c r="AS5218" s="29"/>
      <c r="AT5218" s="29"/>
      <c r="AU5218" s="29"/>
    </row>
    <row r="5219" spans="1:256" s="402" customFormat="1">
      <c r="A5219" s="13"/>
      <c r="B5219" s="8"/>
      <c r="C5219" s="8"/>
      <c r="D5219" s="322"/>
      <c r="E5219" s="404"/>
      <c r="F5219" s="33"/>
      <c r="G5219" s="282"/>
      <c r="H5219" s="283"/>
      <c r="I5219" s="33"/>
      <c r="J5219" s="33"/>
      <c r="K5219" s="33"/>
      <c r="L5219" s="33"/>
      <c r="M5219" s="33"/>
      <c r="N5219" s="33"/>
      <c r="O5219" s="33"/>
      <c r="P5219" s="33"/>
      <c r="Q5219" s="33"/>
      <c r="R5219" s="33"/>
      <c r="S5219" s="33"/>
      <c r="T5219" s="33"/>
      <c r="U5219" s="33"/>
      <c r="V5219" s="33"/>
      <c r="W5219" s="33"/>
      <c r="X5219" s="282"/>
      <c r="Y5219" s="33"/>
      <c r="Z5219" s="284"/>
      <c r="AA5219" s="284"/>
      <c r="AB5219" s="33"/>
      <c r="AC5219" s="33"/>
      <c r="AD5219" s="33"/>
      <c r="AE5219" s="33"/>
      <c r="AF5219" s="33"/>
      <c r="AG5219" s="33"/>
      <c r="AH5219" s="33"/>
      <c r="AI5219" s="33"/>
      <c r="AJ5219" s="33"/>
      <c r="AK5219" s="33"/>
      <c r="AL5219" s="33"/>
      <c r="AM5219" s="33"/>
      <c r="AN5219" s="33"/>
      <c r="AO5219" s="33"/>
      <c r="AP5219" s="34"/>
      <c r="AQ5219" s="34"/>
      <c r="AR5219" s="28"/>
      <c r="AS5219" s="29"/>
      <c r="AT5219" s="29"/>
      <c r="AU5219" s="29"/>
    </row>
    <row r="5220" spans="1:256" s="21" customFormat="1">
      <c r="A5220" s="12"/>
      <c r="B5220" s="9">
        <v>5</v>
      </c>
      <c r="C5220" s="9" t="s">
        <v>18</v>
      </c>
      <c r="D5220" s="81" t="s">
        <v>11</v>
      </c>
      <c r="E5220" s="405">
        <v>1476500</v>
      </c>
      <c r="F5220" s="31">
        <f t="shared" ref="F5220:V5220" si="587">SUM(F5221:F5222)</f>
        <v>0</v>
      </c>
      <c r="G5220" s="31">
        <f t="shared" si="587"/>
        <v>0</v>
      </c>
      <c r="H5220" s="31">
        <f t="shared" si="587"/>
        <v>0</v>
      </c>
      <c r="I5220" s="31">
        <f t="shared" si="587"/>
        <v>0</v>
      </c>
      <c r="J5220" s="31">
        <f t="shared" si="587"/>
        <v>0</v>
      </c>
      <c r="K5220" s="31">
        <f t="shared" si="587"/>
        <v>0</v>
      </c>
      <c r="L5220" s="31">
        <f t="shared" si="587"/>
        <v>0</v>
      </c>
      <c r="M5220" s="31">
        <f t="shared" si="587"/>
        <v>0</v>
      </c>
      <c r="N5220" s="31">
        <f t="shared" si="587"/>
        <v>0</v>
      </c>
      <c r="O5220" s="31">
        <f t="shared" si="587"/>
        <v>0</v>
      </c>
      <c r="P5220" s="31">
        <f t="shared" si="587"/>
        <v>0</v>
      </c>
      <c r="Q5220" s="31">
        <f t="shared" si="587"/>
        <v>0</v>
      </c>
      <c r="R5220" s="31">
        <f t="shared" si="587"/>
        <v>0</v>
      </c>
      <c r="S5220" s="31">
        <f t="shared" si="587"/>
        <v>0</v>
      </c>
      <c r="T5220" s="31">
        <f t="shared" si="587"/>
        <v>0</v>
      </c>
      <c r="U5220" s="31">
        <f t="shared" si="587"/>
        <v>0</v>
      </c>
      <c r="V5220" s="31">
        <f t="shared" si="587"/>
        <v>0</v>
      </c>
      <c r="W5220" s="31">
        <f>SUM(O5220:V5220)</f>
        <v>0</v>
      </c>
      <c r="X5220" s="31">
        <f>SUM(X5221:X5222)</f>
        <v>0</v>
      </c>
      <c r="Y5220" s="31">
        <f>H5220+I5220+J5220+K5220+L5220+M5220+N5220+W5220+X5220</f>
        <v>0</v>
      </c>
      <c r="Z5220" s="31">
        <f t="shared" ref="Z5220:AK5220" si="588">SUM(Z5221:Z5222)</f>
        <v>0</v>
      </c>
      <c r="AA5220" s="31">
        <f t="shared" si="588"/>
        <v>0</v>
      </c>
      <c r="AB5220" s="31">
        <f t="shared" si="588"/>
        <v>0</v>
      </c>
      <c r="AC5220" s="31">
        <f t="shared" si="588"/>
        <v>0</v>
      </c>
      <c r="AD5220" s="31">
        <f t="shared" si="588"/>
        <v>0</v>
      </c>
      <c r="AE5220" s="31">
        <f t="shared" si="588"/>
        <v>0</v>
      </c>
      <c r="AF5220" s="31">
        <f t="shared" si="588"/>
        <v>0</v>
      </c>
      <c r="AG5220" s="31">
        <f t="shared" si="588"/>
        <v>0</v>
      </c>
      <c r="AH5220" s="31">
        <f t="shared" si="588"/>
        <v>0</v>
      </c>
      <c r="AI5220" s="31">
        <f t="shared" si="588"/>
        <v>0</v>
      </c>
      <c r="AJ5220" s="31">
        <f t="shared" si="588"/>
        <v>0</v>
      </c>
      <c r="AK5220" s="31">
        <f t="shared" si="588"/>
        <v>0</v>
      </c>
      <c r="AL5220" s="31">
        <f>SUM(AD5220:AK5220)</f>
        <v>0</v>
      </c>
      <c r="AM5220" s="31">
        <f>SUM(AM5221:AM5222)</f>
        <v>0</v>
      </c>
      <c r="AN5220" s="31">
        <f>SUM(AN5221:AN5222)</f>
        <v>0</v>
      </c>
      <c r="AO5220" s="31">
        <f>Z5220+AA5220+AB5220+AC5220+AL5220+AM5220+AN5220</f>
        <v>0</v>
      </c>
      <c r="AP5220" s="32">
        <f>E5220+Y5220-AO5220</f>
        <v>1476500</v>
      </c>
      <c r="AQ5220" s="32"/>
      <c r="AR5220" s="28"/>
      <c r="AS5220" s="29">
        <f>E5220+H5220+I5220+J5220+K5220+L5220+M5220+N5220+W5220+X5220-Z5220-AB5220-AL5220-AC5220-AM5220-AN5220</f>
        <v>1476500</v>
      </c>
      <c r="AT5220" s="29">
        <f>AP5220-AS5220</f>
        <v>0</v>
      </c>
      <c r="AU5220" s="29">
        <f>E5220</f>
        <v>1476500</v>
      </c>
      <c r="AV5220" s="86">
        <f>AS5220-AU5220</f>
        <v>0</v>
      </c>
      <c r="AW5220" s="86">
        <f>Y5220-AO5220</f>
        <v>0</v>
      </c>
      <c r="AX5220" s="86">
        <f>AV5220-AW5220</f>
        <v>0</v>
      </c>
      <c r="AY5220" s="86"/>
      <c r="AZ5220" s="398"/>
      <c r="BA5220" s="86"/>
      <c r="BB5220" s="86"/>
      <c r="BC5220" s="86"/>
      <c r="BD5220" s="86"/>
      <c r="BE5220" s="86"/>
      <c r="BF5220" s="86"/>
      <c r="BG5220" s="86"/>
      <c r="BH5220" s="86"/>
      <c r="BI5220" s="86"/>
      <c r="BJ5220" s="86"/>
      <c r="BK5220" s="86"/>
      <c r="BL5220" s="86"/>
      <c r="BM5220" s="86"/>
      <c r="BN5220" s="86"/>
      <c r="BO5220" s="86"/>
      <c r="BP5220" s="86"/>
      <c r="BQ5220" s="86"/>
      <c r="BR5220" s="86"/>
      <c r="BS5220" s="86"/>
      <c r="BT5220" s="86"/>
      <c r="BU5220" s="86"/>
      <c r="BV5220" s="86"/>
      <c r="BW5220" s="86"/>
      <c r="BX5220" s="86"/>
      <c r="BY5220" s="86"/>
      <c r="BZ5220" s="86"/>
      <c r="CA5220" s="86"/>
      <c r="CB5220" s="86"/>
      <c r="CC5220" s="86"/>
      <c r="CD5220" s="86"/>
      <c r="CE5220" s="86"/>
      <c r="CF5220" s="86"/>
      <c r="CG5220" s="86"/>
      <c r="CH5220" s="86"/>
      <c r="CI5220" s="86"/>
      <c r="CJ5220" s="86"/>
      <c r="CK5220" s="86"/>
      <c r="CL5220" s="86"/>
      <c r="CM5220" s="86"/>
      <c r="CN5220" s="86"/>
      <c r="CO5220" s="86"/>
      <c r="CP5220" s="86"/>
      <c r="CQ5220" s="86"/>
      <c r="CR5220" s="86"/>
      <c r="CS5220" s="86"/>
      <c r="CT5220" s="86"/>
      <c r="CU5220" s="86"/>
      <c r="CV5220" s="86"/>
      <c r="CW5220" s="86"/>
      <c r="CX5220" s="86"/>
      <c r="CY5220" s="86"/>
      <c r="CZ5220" s="86"/>
      <c r="DA5220" s="86"/>
      <c r="DB5220" s="86"/>
      <c r="DC5220" s="86"/>
      <c r="DD5220" s="86"/>
      <c r="DE5220" s="86"/>
      <c r="DF5220" s="86"/>
      <c r="DG5220" s="86"/>
      <c r="DH5220" s="86"/>
      <c r="DI5220" s="86"/>
      <c r="DJ5220" s="86"/>
      <c r="DK5220" s="86"/>
      <c r="DL5220" s="86"/>
      <c r="DM5220" s="86"/>
      <c r="DN5220" s="86"/>
      <c r="DO5220" s="86"/>
      <c r="DP5220" s="86"/>
      <c r="DQ5220" s="86"/>
      <c r="DR5220" s="86"/>
      <c r="DS5220" s="86"/>
      <c r="DT5220" s="86"/>
      <c r="DU5220" s="86"/>
      <c r="DV5220" s="86"/>
      <c r="DW5220" s="86"/>
      <c r="DX5220" s="86"/>
      <c r="DY5220" s="86"/>
      <c r="DZ5220" s="86"/>
      <c r="EA5220" s="86"/>
      <c r="EB5220" s="86"/>
      <c r="EC5220" s="86"/>
      <c r="ED5220" s="86"/>
      <c r="EE5220" s="86"/>
      <c r="EF5220" s="86"/>
      <c r="EG5220" s="86"/>
      <c r="EH5220" s="86"/>
      <c r="EI5220" s="86"/>
      <c r="EJ5220" s="86"/>
      <c r="EK5220" s="86"/>
      <c r="EL5220" s="86"/>
      <c r="EM5220" s="86"/>
      <c r="EN5220" s="86"/>
      <c r="EO5220" s="86"/>
      <c r="EP5220" s="86"/>
      <c r="EQ5220" s="86"/>
      <c r="ER5220" s="86"/>
      <c r="ES5220" s="86"/>
      <c r="ET5220" s="86"/>
      <c r="EU5220" s="86"/>
      <c r="EV5220" s="86"/>
      <c r="EW5220" s="86"/>
      <c r="EX5220" s="86"/>
      <c r="EY5220" s="86"/>
      <c r="EZ5220" s="86"/>
      <c r="FA5220" s="86"/>
      <c r="FB5220" s="86"/>
      <c r="FC5220" s="86"/>
      <c r="FD5220" s="86"/>
      <c r="FE5220" s="86"/>
      <c r="FF5220" s="86"/>
      <c r="FG5220" s="86"/>
      <c r="FH5220" s="86"/>
      <c r="FI5220" s="86"/>
      <c r="FJ5220" s="86"/>
      <c r="FK5220" s="86"/>
      <c r="FL5220" s="86"/>
      <c r="FM5220" s="86"/>
      <c r="FN5220" s="86"/>
      <c r="FO5220" s="86"/>
      <c r="FP5220" s="86"/>
      <c r="FQ5220" s="86"/>
      <c r="FR5220" s="86"/>
      <c r="FS5220" s="86"/>
      <c r="FT5220" s="86"/>
      <c r="FU5220" s="86"/>
      <c r="FV5220" s="86"/>
      <c r="FW5220" s="86"/>
      <c r="FX5220" s="86"/>
      <c r="FY5220" s="86"/>
      <c r="FZ5220" s="86"/>
      <c r="GA5220" s="86"/>
      <c r="GB5220" s="86"/>
      <c r="GC5220" s="86"/>
      <c r="GD5220" s="86"/>
      <c r="GE5220" s="86"/>
      <c r="GF5220" s="86"/>
      <c r="GG5220" s="86"/>
      <c r="GH5220" s="86"/>
      <c r="GI5220" s="86"/>
      <c r="GJ5220" s="86"/>
      <c r="GK5220" s="86"/>
      <c r="GL5220" s="86"/>
      <c r="GM5220" s="86"/>
      <c r="GN5220" s="86"/>
      <c r="GO5220" s="86"/>
      <c r="GP5220" s="86"/>
      <c r="GQ5220" s="86"/>
      <c r="GR5220" s="86"/>
      <c r="GS5220" s="86"/>
      <c r="GT5220" s="86"/>
      <c r="GU5220" s="86"/>
      <c r="GV5220" s="86"/>
      <c r="GW5220" s="86"/>
      <c r="GX5220" s="86"/>
      <c r="GY5220" s="86"/>
      <c r="GZ5220" s="86"/>
      <c r="HA5220" s="86"/>
      <c r="HB5220" s="86"/>
      <c r="HC5220" s="86"/>
      <c r="HD5220" s="86"/>
      <c r="HE5220" s="86"/>
      <c r="HF5220" s="86"/>
      <c r="HG5220" s="86"/>
      <c r="HH5220" s="86"/>
      <c r="HI5220" s="86"/>
      <c r="HJ5220" s="86"/>
      <c r="HK5220" s="86"/>
      <c r="HL5220" s="86"/>
      <c r="HM5220" s="86"/>
      <c r="HN5220" s="86"/>
      <c r="HO5220" s="86"/>
      <c r="HP5220" s="86"/>
      <c r="HQ5220" s="86"/>
      <c r="HR5220" s="86"/>
      <c r="HS5220" s="86"/>
      <c r="HT5220" s="86"/>
      <c r="HU5220" s="86"/>
      <c r="HV5220" s="86"/>
      <c r="HW5220" s="86"/>
      <c r="HX5220" s="86"/>
      <c r="HY5220" s="86"/>
      <c r="HZ5220" s="86"/>
      <c r="IA5220" s="86"/>
      <c r="IB5220" s="86"/>
      <c r="IC5220" s="86"/>
      <c r="ID5220" s="86"/>
      <c r="IE5220" s="86"/>
      <c r="IF5220" s="86"/>
      <c r="IG5220" s="86"/>
      <c r="IH5220" s="86"/>
      <c r="II5220" s="86"/>
      <c r="IJ5220" s="86"/>
      <c r="IK5220" s="86"/>
      <c r="IL5220" s="86"/>
      <c r="IM5220" s="86"/>
      <c r="IN5220" s="86"/>
      <c r="IO5220" s="86"/>
      <c r="IP5220" s="86"/>
      <c r="IQ5220" s="86"/>
      <c r="IR5220" s="86"/>
      <c r="IS5220" s="86"/>
      <c r="IT5220" s="86"/>
      <c r="IU5220" s="86"/>
      <c r="IV5220" s="86"/>
    </row>
    <row r="5221" spans="1:256" s="21" customFormat="1">
      <c r="A5221" s="10"/>
      <c r="B5221" s="8"/>
      <c r="C5221" s="8"/>
      <c r="D5221" s="82"/>
      <c r="E5221" s="266"/>
      <c r="F5221" s="261"/>
      <c r="G5221" s="71"/>
      <c r="H5221" s="72"/>
      <c r="I5221" s="69"/>
      <c r="J5221" s="69"/>
      <c r="K5221" s="69"/>
      <c r="L5221" s="69"/>
      <c r="M5221" s="69"/>
      <c r="N5221" s="69"/>
      <c r="O5221" s="69"/>
      <c r="P5221" s="69"/>
      <c r="Q5221" s="69"/>
      <c r="R5221" s="69"/>
      <c r="S5221" s="69"/>
      <c r="T5221" s="69"/>
      <c r="U5221" s="69"/>
      <c r="V5221" s="69"/>
      <c r="W5221" s="69"/>
      <c r="X5221" s="71"/>
      <c r="Y5221" s="69"/>
      <c r="Z5221" s="73"/>
      <c r="AA5221" s="73"/>
      <c r="AB5221" s="69"/>
      <c r="AC5221" s="69"/>
      <c r="AD5221" s="69"/>
      <c r="AE5221" s="69"/>
      <c r="AF5221" s="69"/>
      <c r="AG5221" s="69"/>
      <c r="AH5221" s="69"/>
      <c r="AI5221" s="69"/>
      <c r="AJ5221" s="69"/>
      <c r="AK5221" s="69"/>
      <c r="AL5221" s="69"/>
      <c r="AM5221" s="69"/>
      <c r="AN5221" s="69"/>
      <c r="AO5221" s="69"/>
      <c r="AP5221" s="70"/>
      <c r="AQ5221" s="70"/>
      <c r="AR5221" s="76"/>
      <c r="AS5221" s="60"/>
      <c r="AT5221" s="60"/>
      <c r="AU5221" s="60"/>
    </row>
    <row r="5222" spans="1:256" s="21" customFormat="1">
      <c r="A5222" s="10"/>
      <c r="B5222" s="8"/>
      <c r="C5222" s="8"/>
      <c r="D5222" s="82"/>
      <c r="E5222" s="33"/>
      <c r="F5222" s="261"/>
      <c r="G5222" s="71"/>
      <c r="H5222" s="283"/>
      <c r="I5222" s="33"/>
      <c r="J5222" s="33"/>
      <c r="K5222" s="33"/>
      <c r="L5222" s="33"/>
      <c r="M5222" s="33"/>
      <c r="N5222" s="33"/>
      <c r="O5222" s="33"/>
      <c r="P5222" s="33"/>
      <c r="Q5222" s="33"/>
      <c r="R5222" s="33"/>
      <c r="S5222" s="33"/>
      <c r="T5222" s="33"/>
      <c r="U5222" s="33"/>
      <c r="V5222" s="33"/>
      <c r="W5222" s="33"/>
      <c r="X5222" s="282"/>
      <c r="Y5222" s="69"/>
      <c r="Z5222" s="284"/>
      <c r="AA5222" s="284"/>
      <c r="AB5222" s="33"/>
      <c r="AC5222" s="33"/>
      <c r="AD5222" s="33"/>
      <c r="AE5222" s="33"/>
      <c r="AF5222" s="33"/>
      <c r="AG5222" s="33"/>
      <c r="AH5222" s="33"/>
      <c r="AI5222" s="33"/>
      <c r="AJ5222" s="33"/>
      <c r="AK5222" s="33"/>
      <c r="AL5222" s="33"/>
      <c r="AM5222" s="33"/>
      <c r="AN5222" s="33"/>
      <c r="AO5222" s="69"/>
      <c r="AP5222" s="70"/>
      <c r="AQ5222" s="70"/>
      <c r="AR5222" s="76"/>
      <c r="AS5222" s="60"/>
      <c r="AT5222" s="60"/>
      <c r="AU5222" s="60"/>
    </row>
    <row r="5223" spans="1:256" s="21" customFormat="1">
      <c r="A5223" s="12"/>
      <c r="B5223" s="9">
        <v>6</v>
      </c>
      <c r="C5223" s="9" t="s">
        <v>19</v>
      </c>
      <c r="D5223" s="81" t="s">
        <v>7</v>
      </c>
      <c r="E5223" s="31">
        <v>0</v>
      </c>
      <c r="F5223" s="31">
        <f t="shared" ref="F5223:V5223" si="589">SUM(F5224:F5225)</f>
        <v>0</v>
      </c>
      <c r="G5223" s="31">
        <f t="shared" si="589"/>
        <v>0</v>
      </c>
      <c r="H5223" s="31">
        <f t="shared" si="589"/>
        <v>0</v>
      </c>
      <c r="I5223" s="31">
        <f t="shared" si="589"/>
        <v>0</v>
      </c>
      <c r="J5223" s="31">
        <f t="shared" si="589"/>
        <v>0</v>
      </c>
      <c r="K5223" s="31">
        <f t="shared" si="589"/>
        <v>0</v>
      </c>
      <c r="L5223" s="31">
        <f t="shared" si="589"/>
        <v>0</v>
      </c>
      <c r="M5223" s="31">
        <f t="shared" si="589"/>
        <v>0</v>
      </c>
      <c r="N5223" s="31">
        <f t="shared" si="589"/>
        <v>0</v>
      </c>
      <c r="O5223" s="31">
        <f t="shared" si="589"/>
        <v>0</v>
      </c>
      <c r="P5223" s="31">
        <f t="shared" si="589"/>
        <v>0</v>
      </c>
      <c r="Q5223" s="31">
        <f t="shared" si="589"/>
        <v>0</v>
      </c>
      <c r="R5223" s="31">
        <f t="shared" si="589"/>
        <v>0</v>
      </c>
      <c r="S5223" s="31">
        <f t="shared" si="589"/>
        <v>0</v>
      </c>
      <c r="T5223" s="31">
        <f t="shared" si="589"/>
        <v>0</v>
      </c>
      <c r="U5223" s="31">
        <f t="shared" si="589"/>
        <v>0</v>
      </c>
      <c r="V5223" s="31">
        <f t="shared" si="589"/>
        <v>0</v>
      </c>
      <c r="W5223" s="31">
        <f>SUM(O5223:V5223)</f>
        <v>0</v>
      </c>
      <c r="X5223" s="31">
        <f>SUM(X5224:X5225)</f>
        <v>0</v>
      </c>
      <c r="Y5223" s="31">
        <f>H5223+I5223+J5223+K5223+L5223+M5223+N5223+W5223+X5223</f>
        <v>0</v>
      </c>
      <c r="Z5223" s="31">
        <f t="shared" ref="Z5223:AK5223" si="590">SUM(Z5224:Z5225)</f>
        <v>0</v>
      </c>
      <c r="AA5223" s="31">
        <f t="shared" si="590"/>
        <v>0</v>
      </c>
      <c r="AB5223" s="31">
        <f t="shared" si="590"/>
        <v>0</v>
      </c>
      <c r="AC5223" s="31">
        <f t="shared" si="590"/>
        <v>0</v>
      </c>
      <c r="AD5223" s="31">
        <f t="shared" si="590"/>
        <v>0</v>
      </c>
      <c r="AE5223" s="31">
        <f t="shared" si="590"/>
        <v>0</v>
      </c>
      <c r="AF5223" s="31">
        <f t="shared" si="590"/>
        <v>0</v>
      </c>
      <c r="AG5223" s="31">
        <f t="shared" si="590"/>
        <v>0</v>
      </c>
      <c r="AH5223" s="31">
        <f t="shared" si="590"/>
        <v>0</v>
      </c>
      <c r="AI5223" s="31">
        <f t="shared" si="590"/>
        <v>0</v>
      </c>
      <c r="AJ5223" s="31">
        <f t="shared" si="590"/>
        <v>0</v>
      </c>
      <c r="AK5223" s="31">
        <f t="shared" si="590"/>
        <v>0</v>
      </c>
      <c r="AL5223" s="31">
        <f>SUM(AD5223:AK5223)</f>
        <v>0</v>
      </c>
      <c r="AM5223" s="31">
        <f>SUM(AM5224:AM5225)</f>
        <v>0</v>
      </c>
      <c r="AN5223" s="31">
        <f>SUM(AN5224:AN5225)</f>
        <v>0</v>
      </c>
      <c r="AO5223" s="31">
        <f>Z5223+AA5223+AB5223+AC5223+AL5223+AM5223+AN5223</f>
        <v>0</v>
      </c>
      <c r="AP5223" s="32">
        <f>E5223+Y5223-AO5223</f>
        <v>0</v>
      </c>
      <c r="AQ5223" s="32"/>
      <c r="AR5223" s="28"/>
      <c r="AS5223" s="29">
        <f>E5223+H5223+I5223+J5223+K5223+L5223+M5223+N5223+W5223+X5223-Z5223-AB5223-AL5223-AC5223-AM5223-AN5223</f>
        <v>0</v>
      </c>
      <c r="AT5223" s="29">
        <f>AP5223-AS5223</f>
        <v>0</v>
      </c>
      <c r="AU5223" s="29">
        <f>E5223</f>
        <v>0</v>
      </c>
      <c r="AV5223" s="86">
        <f>AS5223-AU5223</f>
        <v>0</v>
      </c>
      <c r="AW5223" s="86">
        <f>Y5223-AO5223</f>
        <v>0</v>
      </c>
      <c r="AX5223" s="86">
        <f>AV5223-AW5223</f>
        <v>0</v>
      </c>
      <c r="AY5223" s="86"/>
      <c r="AZ5223" s="398"/>
      <c r="BA5223" s="86"/>
      <c r="BB5223" s="86"/>
      <c r="BC5223" s="86"/>
      <c r="BD5223" s="86"/>
      <c r="BE5223" s="86"/>
      <c r="BF5223" s="86"/>
      <c r="BG5223" s="86"/>
      <c r="BH5223" s="86"/>
      <c r="BI5223" s="86"/>
      <c r="BJ5223" s="86"/>
      <c r="BK5223" s="86"/>
      <c r="BL5223" s="86"/>
      <c r="BM5223" s="86"/>
      <c r="BN5223" s="86"/>
      <c r="BO5223" s="86"/>
      <c r="BP5223" s="86"/>
      <c r="BQ5223" s="86"/>
      <c r="BR5223" s="86"/>
      <c r="BS5223" s="86"/>
      <c r="BT5223" s="86"/>
      <c r="BU5223" s="86"/>
      <c r="BV5223" s="86"/>
      <c r="BW5223" s="86"/>
      <c r="BX5223" s="86"/>
      <c r="BY5223" s="86"/>
      <c r="BZ5223" s="86"/>
      <c r="CA5223" s="86"/>
      <c r="CB5223" s="86"/>
      <c r="CC5223" s="86"/>
      <c r="CD5223" s="86"/>
      <c r="CE5223" s="86"/>
      <c r="CF5223" s="86"/>
      <c r="CG5223" s="86"/>
      <c r="CH5223" s="86"/>
      <c r="CI5223" s="86"/>
      <c r="CJ5223" s="86"/>
      <c r="CK5223" s="86"/>
      <c r="CL5223" s="86"/>
      <c r="CM5223" s="86"/>
      <c r="CN5223" s="86"/>
      <c r="CO5223" s="86"/>
      <c r="CP5223" s="86"/>
      <c r="CQ5223" s="86"/>
      <c r="CR5223" s="86"/>
      <c r="CS5223" s="86"/>
      <c r="CT5223" s="86"/>
      <c r="CU5223" s="86"/>
      <c r="CV5223" s="86"/>
      <c r="CW5223" s="86"/>
      <c r="CX5223" s="86"/>
      <c r="CY5223" s="86"/>
      <c r="CZ5223" s="86"/>
      <c r="DA5223" s="86"/>
      <c r="DB5223" s="86"/>
      <c r="DC5223" s="86"/>
      <c r="DD5223" s="86"/>
      <c r="DE5223" s="86"/>
      <c r="DF5223" s="86"/>
      <c r="DG5223" s="86"/>
      <c r="DH5223" s="86"/>
      <c r="DI5223" s="86"/>
      <c r="DJ5223" s="86"/>
      <c r="DK5223" s="86"/>
      <c r="DL5223" s="86"/>
      <c r="DM5223" s="86"/>
      <c r="DN5223" s="86"/>
      <c r="DO5223" s="86"/>
      <c r="DP5223" s="86"/>
      <c r="DQ5223" s="86"/>
      <c r="DR5223" s="86"/>
      <c r="DS5223" s="86"/>
      <c r="DT5223" s="86"/>
      <c r="DU5223" s="86"/>
      <c r="DV5223" s="86"/>
      <c r="DW5223" s="86"/>
      <c r="DX5223" s="86"/>
      <c r="DY5223" s="86"/>
      <c r="DZ5223" s="86"/>
      <c r="EA5223" s="86"/>
      <c r="EB5223" s="86"/>
      <c r="EC5223" s="86"/>
      <c r="ED5223" s="86"/>
      <c r="EE5223" s="86"/>
      <c r="EF5223" s="86"/>
      <c r="EG5223" s="86"/>
      <c r="EH5223" s="86"/>
      <c r="EI5223" s="86"/>
      <c r="EJ5223" s="86"/>
      <c r="EK5223" s="86"/>
      <c r="EL5223" s="86"/>
      <c r="EM5223" s="86"/>
      <c r="EN5223" s="86"/>
      <c r="EO5223" s="86"/>
      <c r="EP5223" s="86"/>
      <c r="EQ5223" s="86"/>
      <c r="ER5223" s="86"/>
      <c r="ES5223" s="86"/>
      <c r="ET5223" s="86"/>
      <c r="EU5223" s="86"/>
      <c r="EV5223" s="86"/>
      <c r="EW5223" s="86"/>
      <c r="EX5223" s="86"/>
      <c r="EY5223" s="86"/>
      <c r="EZ5223" s="86"/>
      <c r="FA5223" s="86"/>
      <c r="FB5223" s="86"/>
      <c r="FC5223" s="86"/>
      <c r="FD5223" s="86"/>
      <c r="FE5223" s="86"/>
      <c r="FF5223" s="86"/>
      <c r="FG5223" s="86"/>
      <c r="FH5223" s="86"/>
      <c r="FI5223" s="86"/>
      <c r="FJ5223" s="86"/>
      <c r="FK5223" s="86"/>
      <c r="FL5223" s="86"/>
      <c r="FM5223" s="86"/>
      <c r="FN5223" s="86"/>
      <c r="FO5223" s="86"/>
      <c r="FP5223" s="86"/>
      <c r="FQ5223" s="86"/>
      <c r="FR5223" s="86"/>
      <c r="FS5223" s="86"/>
      <c r="FT5223" s="86"/>
      <c r="FU5223" s="86"/>
      <c r="FV5223" s="86"/>
      <c r="FW5223" s="86"/>
      <c r="FX5223" s="86"/>
      <c r="FY5223" s="86"/>
      <c r="FZ5223" s="86"/>
      <c r="GA5223" s="86"/>
      <c r="GB5223" s="86"/>
      <c r="GC5223" s="86"/>
      <c r="GD5223" s="86"/>
      <c r="GE5223" s="86"/>
      <c r="GF5223" s="86"/>
      <c r="GG5223" s="86"/>
      <c r="GH5223" s="86"/>
      <c r="GI5223" s="86"/>
      <c r="GJ5223" s="86"/>
      <c r="GK5223" s="86"/>
      <c r="GL5223" s="86"/>
      <c r="GM5223" s="86"/>
      <c r="GN5223" s="86"/>
      <c r="GO5223" s="86"/>
      <c r="GP5223" s="86"/>
      <c r="GQ5223" s="86"/>
      <c r="GR5223" s="86"/>
      <c r="GS5223" s="86"/>
      <c r="GT5223" s="86"/>
      <c r="GU5223" s="86"/>
      <c r="GV5223" s="86"/>
      <c r="GW5223" s="86"/>
      <c r="GX5223" s="86"/>
      <c r="GY5223" s="86"/>
      <c r="GZ5223" s="86"/>
      <c r="HA5223" s="86"/>
      <c r="HB5223" s="86"/>
      <c r="HC5223" s="86"/>
      <c r="HD5223" s="86"/>
      <c r="HE5223" s="86"/>
      <c r="HF5223" s="86"/>
      <c r="HG5223" s="86"/>
      <c r="HH5223" s="86"/>
      <c r="HI5223" s="86"/>
      <c r="HJ5223" s="86"/>
      <c r="HK5223" s="86"/>
      <c r="HL5223" s="86"/>
      <c r="HM5223" s="86"/>
      <c r="HN5223" s="86"/>
      <c r="HO5223" s="86"/>
      <c r="HP5223" s="86"/>
      <c r="HQ5223" s="86"/>
      <c r="HR5223" s="86"/>
      <c r="HS5223" s="86"/>
      <c r="HT5223" s="86"/>
      <c r="HU5223" s="86"/>
      <c r="HV5223" s="86"/>
      <c r="HW5223" s="86"/>
      <c r="HX5223" s="86"/>
      <c r="HY5223" s="86"/>
      <c r="HZ5223" s="86"/>
      <c r="IA5223" s="86"/>
      <c r="IB5223" s="86"/>
      <c r="IC5223" s="86"/>
      <c r="ID5223" s="86"/>
      <c r="IE5223" s="86"/>
      <c r="IF5223" s="86"/>
      <c r="IG5223" s="86"/>
      <c r="IH5223" s="86"/>
      <c r="II5223" s="86"/>
      <c r="IJ5223" s="86"/>
      <c r="IK5223" s="86"/>
      <c r="IL5223" s="86"/>
      <c r="IM5223" s="86"/>
      <c r="IN5223" s="86"/>
      <c r="IO5223" s="86"/>
      <c r="IP5223" s="86"/>
      <c r="IQ5223" s="86"/>
      <c r="IR5223" s="86"/>
      <c r="IS5223" s="86"/>
      <c r="IT5223" s="86"/>
      <c r="IU5223" s="86"/>
      <c r="IV5223" s="86"/>
    </row>
    <row r="5224" spans="1:256" s="21" customFormat="1">
      <c r="A5224" s="13"/>
      <c r="B5224" s="8"/>
      <c r="C5224" s="8"/>
      <c r="D5224" s="113"/>
      <c r="E5224" s="33"/>
      <c r="F5224" s="34"/>
      <c r="G5224" s="63"/>
      <c r="H5224" s="67"/>
      <c r="I5224" s="34"/>
      <c r="J5224" s="34"/>
      <c r="K5224" s="34"/>
      <c r="L5224" s="34"/>
      <c r="M5224" s="34"/>
      <c r="N5224" s="34"/>
      <c r="O5224" s="34"/>
      <c r="P5224" s="34"/>
      <c r="Q5224" s="34"/>
      <c r="R5224" s="34"/>
      <c r="S5224" s="34"/>
      <c r="T5224" s="34"/>
      <c r="U5224" s="34"/>
      <c r="V5224" s="34"/>
      <c r="W5224" s="34"/>
      <c r="X5224" s="63"/>
      <c r="Y5224" s="34"/>
      <c r="Z5224" s="65"/>
      <c r="AA5224" s="65"/>
      <c r="AB5224" s="34"/>
      <c r="AC5224" s="34"/>
      <c r="AD5224" s="34"/>
      <c r="AE5224" s="34"/>
      <c r="AF5224" s="34"/>
      <c r="AG5224" s="34"/>
      <c r="AH5224" s="34"/>
      <c r="AI5224" s="34"/>
      <c r="AJ5224" s="34"/>
      <c r="AK5224" s="34"/>
      <c r="AL5224" s="34"/>
      <c r="AM5224" s="34"/>
      <c r="AN5224" s="34"/>
      <c r="AO5224" s="34"/>
      <c r="AP5224" s="34"/>
      <c r="AQ5224" s="34"/>
      <c r="AR5224" s="28"/>
      <c r="AS5224" s="29"/>
      <c r="AT5224" s="29"/>
      <c r="AU5224" s="29"/>
      <c r="AV5224" s="402"/>
      <c r="AW5224" s="402"/>
      <c r="AX5224" s="402"/>
      <c r="AY5224" s="402"/>
      <c r="AZ5224" s="402"/>
      <c r="BA5224" s="402"/>
      <c r="BB5224" s="402"/>
      <c r="BC5224" s="402"/>
      <c r="BD5224" s="402"/>
      <c r="BE5224" s="402"/>
      <c r="BF5224" s="402"/>
      <c r="BG5224" s="402"/>
      <c r="BH5224" s="402"/>
      <c r="BI5224" s="402"/>
      <c r="BJ5224" s="402"/>
      <c r="BK5224" s="402"/>
      <c r="BL5224" s="402"/>
      <c r="BM5224" s="402"/>
      <c r="BN5224" s="402"/>
      <c r="BO5224" s="402"/>
      <c r="BP5224" s="402"/>
      <c r="BQ5224" s="402"/>
      <c r="BR5224" s="402"/>
      <c r="BS5224" s="402"/>
      <c r="BT5224" s="402"/>
      <c r="BU5224" s="402"/>
      <c r="BV5224" s="402"/>
      <c r="BW5224" s="402"/>
      <c r="BX5224" s="402"/>
      <c r="BY5224" s="402"/>
      <c r="BZ5224" s="402"/>
      <c r="CA5224" s="402"/>
      <c r="CB5224" s="402"/>
      <c r="CC5224" s="402"/>
      <c r="CD5224" s="402"/>
      <c r="CE5224" s="402"/>
      <c r="CF5224" s="402"/>
      <c r="CG5224" s="402"/>
      <c r="CH5224" s="402"/>
      <c r="CI5224" s="402"/>
      <c r="CJ5224" s="402"/>
      <c r="CK5224" s="402"/>
      <c r="CL5224" s="402"/>
      <c r="CM5224" s="402"/>
      <c r="CN5224" s="402"/>
      <c r="CO5224" s="402"/>
      <c r="CP5224" s="402"/>
      <c r="CQ5224" s="402"/>
      <c r="CR5224" s="402"/>
      <c r="CS5224" s="402"/>
      <c r="CT5224" s="402"/>
      <c r="CU5224" s="402"/>
      <c r="CV5224" s="402"/>
      <c r="CW5224" s="402"/>
      <c r="CX5224" s="402"/>
      <c r="CY5224" s="402"/>
      <c r="CZ5224" s="402"/>
      <c r="DA5224" s="402"/>
      <c r="DB5224" s="402"/>
      <c r="DC5224" s="402"/>
      <c r="DD5224" s="402"/>
      <c r="DE5224" s="402"/>
      <c r="DF5224" s="402"/>
      <c r="DG5224" s="402"/>
      <c r="DH5224" s="402"/>
      <c r="DI5224" s="402"/>
      <c r="DJ5224" s="402"/>
      <c r="DK5224" s="402"/>
      <c r="DL5224" s="402"/>
      <c r="DM5224" s="402"/>
      <c r="DN5224" s="402"/>
      <c r="DO5224" s="402"/>
      <c r="DP5224" s="402"/>
      <c r="DQ5224" s="402"/>
      <c r="DR5224" s="402"/>
      <c r="DS5224" s="402"/>
      <c r="DT5224" s="402"/>
      <c r="DU5224" s="402"/>
      <c r="DV5224" s="402"/>
      <c r="DW5224" s="402"/>
      <c r="DX5224" s="402"/>
      <c r="DY5224" s="402"/>
      <c r="DZ5224" s="402"/>
      <c r="EA5224" s="402"/>
      <c r="EB5224" s="402"/>
      <c r="EC5224" s="402"/>
      <c r="ED5224" s="402"/>
      <c r="EE5224" s="402"/>
      <c r="EF5224" s="402"/>
      <c r="EG5224" s="402"/>
      <c r="EH5224" s="402"/>
      <c r="EI5224" s="402"/>
      <c r="EJ5224" s="402"/>
      <c r="EK5224" s="402"/>
      <c r="EL5224" s="402"/>
      <c r="EM5224" s="402"/>
      <c r="EN5224" s="402"/>
      <c r="EO5224" s="402"/>
      <c r="EP5224" s="402"/>
      <c r="EQ5224" s="402"/>
      <c r="ER5224" s="402"/>
      <c r="ES5224" s="402"/>
      <c r="ET5224" s="402"/>
      <c r="EU5224" s="402"/>
      <c r="EV5224" s="402"/>
      <c r="EW5224" s="402"/>
      <c r="EX5224" s="402"/>
      <c r="EY5224" s="402"/>
      <c r="EZ5224" s="402"/>
      <c r="FA5224" s="402"/>
      <c r="FB5224" s="402"/>
      <c r="FC5224" s="402"/>
      <c r="FD5224" s="402"/>
      <c r="FE5224" s="402"/>
      <c r="FF5224" s="402"/>
      <c r="FG5224" s="402"/>
      <c r="FH5224" s="402"/>
      <c r="FI5224" s="402"/>
      <c r="FJ5224" s="402"/>
      <c r="FK5224" s="402"/>
      <c r="FL5224" s="402"/>
      <c r="FM5224" s="402"/>
      <c r="FN5224" s="402"/>
      <c r="FO5224" s="402"/>
      <c r="FP5224" s="402"/>
      <c r="FQ5224" s="402"/>
      <c r="FR5224" s="402"/>
      <c r="FS5224" s="402"/>
      <c r="FT5224" s="402"/>
      <c r="FU5224" s="402"/>
      <c r="FV5224" s="402"/>
      <c r="FW5224" s="402"/>
      <c r="FX5224" s="402"/>
      <c r="FY5224" s="402"/>
      <c r="FZ5224" s="402"/>
      <c r="GA5224" s="402"/>
      <c r="GB5224" s="402"/>
      <c r="GC5224" s="402"/>
      <c r="GD5224" s="402"/>
      <c r="GE5224" s="402"/>
      <c r="GF5224" s="402"/>
      <c r="GG5224" s="402"/>
      <c r="GH5224" s="402"/>
      <c r="GI5224" s="402"/>
      <c r="GJ5224" s="402"/>
      <c r="GK5224" s="402"/>
      <c r="GL5224" s="402"/>
      <c r="GM5224" s="402"/>
      <c r="GN5224" s="402"/>
      <c r="GO5224" s="402"/>
      <c r="GP5224" s="402"/>
      <c r="GQ5224" s="402"/>
      <c r="GR5224" s="402"/>
      <c r="GS5224" s="402"/>
      <c r="GT5224" s="402"/>
      <c r="GU5224" s="402"/>
      <c r="GV5224" s="402"/>
      <c r="GW5224" s="402"/>
      <c r="GX5224" s="402"/>
      <c r="GY5224" s="402"/>
      <c r="GZ5224" s="402"/>
      <c r="HA5224" s="402"/>
      <c r="HB5224" s="402"/>
      <c r="HC5224" s="402"/>
      <c r="HD5224" s="402"/>
      <c r="HE5224" s="402"/>
      <c r="HF5224" s="402"/>
      <c r="HG5224" s="402"/>
      <c r="HH5224" s="402"/>
      <c r="HI5224" s="402"/>
      <c r="HJ5224" s="402"/>
      <c r="HK5224" s="402"/>
      <c r="HL5224" s="402"/>
      <c r="HM5224" s="402"/>
      <c r="HN5224" s="402"/>
      <c r="HO5224" s="402"/>
      <c r="HP5224" s="402"/>
      <c r="HQ5224" s="402"/>
      <c r="HR5224" s="402"/>
      <c r="HS5224" s="402"/>
      <c r="HT5224" s="402"/>
      <c r="HU5224" s="402"/>
      <c r="HV5224" s="402"/>
      <c r="HW5224" s="402"/>
      <c r="HX5224" s="402"/>
      <c r="HY5224" s="402"/>
      <c r="HZ5224" s="402"/>
      <c r="IA5224" s="402"/>
      <c r="IB5224" s="402"/>
      <c r="IC5224" s="402"/>
      <c r="ID5224" s="402"/>
      <c r="IE5224" s="402"/>
      <c r="IF5224" s="402"/>
      <c r="IG5224" s="402"/>
      <c r="IH5224" s="402"/>
      <c r="II5224" s="402"/>
      <c r="IJ5224" s="402"/>
      <c r="IK5224" s="402"/>
      <c r="IL5224" s="402"/>
      <c r="IM5224" s="402"/>
      <c r="IN5224" s="402"/>
      <c r="IO5224" s="402"/>
      <c r="IP5224" s="402"/>
      <c r="IQ5224" s="402"/>
      <c r="IR5224" s="402"/>
      <c r="IS5224" s="402"/>
      <c r="IT5224" s="402"/>
      <c r="IU5224" s="402"/>
      <c r="IV5224" s="402"/>
    </row>
    <row r="5225" spans="1:256" s="21" customFormat="1">
      <c r="A5225" s="13"/>
      <c r="B5225" s="8"/>
      <c r="C5225" s="8"/>
      <c r="D5225" s="113"/>
      <c r="E5225" s="33"/>
      <c r="F5225" s="34"/>
      <c r="G5225" s="63"/>
      <c r="H5225" s="67"/>
      <c r="I5225" s="34"/>
      <c r="J5225" s="34"/>
      <c r="K5225" s="34"/>
      <c r="L5225" s="34"/>
      <c r="M5225" s="34"/>
      <c r="N5225" s="34"/>
      <c r="O5225" s="34"/>
      <c r="P5225" s="34"/>
      <c r="Q5225" s="34"/>
      <c r="R5225" s="34"/>
      <c r="S5225" s="34"/>
      <c r="T5225" s="34"/>
      <c r="U5225" s="34"/>
      <c r="V5225" s="34"/>
      <c r="W5225" s="34"/>
      <c r="X5225" s="63"/>
      <c r="Y5225" s="34"/>
      <c r="Z5225" s="65"/>
      <c r="AA5225" s="65"/>
      <c r="AB5225" s="34"/>
      <c r="AC5225" s="34"/>
      <c r="AD5225" s="34"/>
      <c r="AE5225" s="34"/>
      <c r="AF5225" s="34"/>
      <c r="AG5225" s="34"/>
      <c r="AH5225" s="34"/>
      <c r="AI5225" s="34"/>
      <c r="AJ5225" s="34"/>
      <c r="AK5225" s="34"/>
      <c r="AL5225" s="34"/>
      <c r="AM5225" s="34"/>
      <c r="AN5225" s="34"/>
      <c r="AO5225" s="34"/>
      <c r="AP5225" s="34"/>
      <c r="AQ5225" s="34"/>
      <c r="AR5225" s="28"/>
      <c r="AS5225" s="29"/>
      <c r="AT5225" s="29"/>
      <c r="AU5225" s="29"/>
      <c r="AV5225" s="402"/>
      <c r="AW5225" s="402"/>
      <c r="AX5225" s="402"/>
      <c r="AY5225" s="402"/>
      <c r="AZ5225" s="402"/>
      <c r="BA5225" s="402"/>
      <c r="BB5225" s="402"/>
      <c r="BC5225" s="402"/>
      <c r="BD5225" s="402"/>
      <c r="BE5225" s="402"/>
      <c r="BF5225" s="402"/>
      <c r="BG5225" s="402"/>
      <c r="BH5225" s="402"/>
      <c r="BI5225" s="402"/>
      <c r="BJ5225" s="402"/>
      <c r="BK5225" s="402"/>
      <c r="BL5225" s="402"/>
      <c r="BM5225" s="402"/>
      <c r="BN5225" s="402"/>
      <c r="BO5225" s="402"/>
      <c r="BP5225" s="402"/>
      <c r="BQ5225" s="402"/>
      <c r="BR5225" s="402"/>
      <c r="BS5225" s="402"/>
      <c r="BT5225" s="402"/>
      <c r="BU5225" s="402"/>
      <c r="BV5225" s="402"/>
      <c r="BW5225" s="402"/>
      <c r="BX5225" s="402"/>
      <c r="BY5225" s="402"/>
      <c r="BZ5225" s="402"/>
      <c r="CA5225" s="402"/>
      <c r="CB5225" s="402"/>
      <c r="CC5225" s="402"/>
      <c r="CD5225" s="402"/>
      <c r="CE5225" s="402"/>
      <c r="CF5225" s="402"/>
      <c r="CG5225" s="402"/>
      <c r="CH5225" s="402"/>
      <c r="CI5225" s="402"/>
      <c r="CJ5225" s="402"/>
      <c r="CK5225" s="402"/>
      <c r="CL5225" s="402"/>
      <c r="CM5225" s="402"/>
      <c r="CN5225" s="402"/>
      <c r="CO5225" s="402"/>
      <c r="CP5225" s="402"/>
      <c r="CQ5225" s="402"/>
      <c r="CR5225" s="402"/>
      <c r="CS5225" s="402"/>
      <c r="CT5225" s="402"/>
      <c r="CU5225" s="402"/>
      <c r="CV5225" s="402"/>
      <c r="CW5225" s="402"/>
      <c r="CX5225" s="402"/>
      <c r="CY5225" s="402"/>
      <c r="CZ5225" s="402"/>
      <c r="DA5225" s="402"/>
      <c r="DB5225" s="402"/>
      <c r="DC5225" s="402"/>
      <c r="DD5225" s="402"/>
      <c r="DE5225" s="402"/>
      <c r="DF5225" s="402"/>
      <c r="DG5225" s="402"/>
      <c r="DH5225" s="402"/>
      <c r="DI5225" s="402"/>
      <c r="DJ5225" s="402"/>
      <c r="DK5225" s="402"/>
      <c r="DL5225" s="402"/>
      <c r="DM5225" s="402"/>
      <c r="DN5225" s="402"/>
      <c r="DO5225" s="402"/>
      <c r="DP5225" s="402"/>
      <c r="DQ5225" s="402"/>
      <c r="DR5225" s="402"/>
      <c r="DS5225" s="402"/>
      <c r="DT5225" s="402"/>
      <c r="DU5225" s="402"/>
      <c r="DV5225" s="402"/>
      <c r="DW5225" s="402"/>
      <c r="DX5225" s="402"/>
      <c r="DY5225" s="402"/>
      <c r="DZ5225" s="402"/>
      <c r="EA5225" s="402"/>
      <c r="EB5225" s="402"/>
      <c r="EC5225" s="402"/>
      <c r="ED5225" s="402"/>
      <c r="EE5225" s="402"/>
      <c r="EF5225" s="402"/>
      <c r="EG5225" s="402"/>
      <c r="EH5225" s="402"/>
      <c r="EI5225" s="402"/>
      <c r="EJ5225" s="402"/>
      <c r="EK5225" s="402"/>
      <c r="EL5225" s="402"/>
      <c r="EM5225" s="402"/>
      <c r="EN5225" s="402"/>
      <c r="EO5225" s="402"/>
      <c r="EP5225" s="402"/>
      <c r="EQ5225" s="402"/>
      <c r="ER5225" s="402"/>
      <c r="ES5225" s="402"/>
      <c r="ET5225" s="402"/>
      <c r="EU5225" s="402"/>
      <c r="EV5225" s="402"/>
      <c r="EW5225" s="402"/>
      <c r="EX5225" s="402"/>
      <c r="EY5225" s="402"/>
      <c r="EZ5225" s="402"/>
      <c r="FA5225" s="402"/>
      <c r="FB5225" s="402"/>
      <c r="FC5225" s="402"/>
      <c r="FD5225" s="402"/>
      <c r="FE5225" s="402"/>
      <c r="FF5225" s="402"/>
      <c r="FG5225" s="402"/>
      <c r="FH5225" s="402"/>
      <c r="FI5225" s="402"/>
      <c r="FJ5225" s="402"/>
      <c r="FK5225" s="402"/>
      <c r="FL5225" s="402"/>
      <c r="FM5225" s="402"/>
      <c r="FN5225" s="402"/>
      <c r="FO5225" s="402"/>
      <c r="FP5225" s="402"/>
      <c r="FQ5225" s="402"/>
      <c r="FR5225" s="402"/>
      <c r="FS5225" s="402"/>
      <c r="FT5225" s="402"/>
      <c r="FU5225" s="402"/>
      <c r="FV5225" s="402"/>
      <c r="FW5225" s="402"/>
      <c r="FX5225" s="402"/>
      <c r="FY5225" s="402"/>
      <c r="FZ5225" s="402"/>
      <c r="GA5225" s="402"/>
      <c r="GB5225" s="402"/>
      <c r="GC5225" s="402"/>
      <c r="GD5225" s="402"/>
      <c r="GE5225" s="402"/>
      <c r="GF5225" s="402"/>
      <c r="GG5225" s="402"/>
      <c r="GH5225" s="402"/>
      <c r="GI5225" s="402"/>
      <c r="GJ5225" s="402"/>
      <c r="GK5225" s="402"/>
      <c r="GL5225" s="402"/>
      <c r="GM5225" s="402"/>
      <c r="GN5225" s="402"/>
      <c r="GO5225" s="402"/>
      <c r="GP5225" s="402"/>
      <c r="GQ5225" s="402"/>
      <c r="GR5225" s="402"/>
      <c r="GS5225" s="402"/>
      <c r="GT5225" s="402"/>
      <c r="GU5225" s="402"/>
      <c r="GV5225" s="402"/>
      <c r="GW5225" s="402"/>
      <c r="GX5225" s="402"/>
      <c r="GY5225" s="402"/>
      <c r="GZ5225" s="402"/>
      <c r="HA5225" s="402"/>
      <c r="HB5225" s="402"/>
      <c r="HC5225" s="402"/>
      <c r="HD5225" s="402"/>
      <c r="HE5225" s="402"/>
      <c r="HF5225" s="402"/>
      <c r="HG5225" s="402"/>
      <c r="HH5225" s="402"/>
      <c r="HI5225" s="402"/>
      <c r="HJ5225" s="402"/>
      <c r="HK5225" s="402"/>
      <c r="HL5225" s="402"/>
      <c r="HM5225" s="402"/>
      <c r="HN5225" s="402"/>
      <c r="HO5225" s="402"/>
      <c r="HP5225" s="402"/>
      <c r="HQ5225" s="402"/>
      <c r="HR5225" s="402"/>
      <c r="HS5225" s="402"/>
      <c r="HT5225" s="402"/>
      <c r="HU5225" s="402"/>
      <c r="HV5225" s="402"/>
      <c r="HW5225" s="402"/>
      <c r="HX5225" s="402"/>
      <c r="HY5225" s="402"/>
      <c r="HZ5225" s="402"/>
      <c r="IA5225" s="402"/>
      <c r="IB5225" s="402"/>
      <c r="IC5225" s="402"/>
      <c r="ID5225" s="402"/>
      <c r="IE5225" s="402"/>
      <c r="IF5225" s="402"/>
      <c r="IG5225" s="402"/>
      <c r="IH5225" s="402"/>
      <c r="II5225" s="402"/>
      <c r="IJ5225" s="402"/>
      <c r="IK5225" s="402"/>
      <c r="IL5225" s="402"/>
      <c r="IM5225" s="402"/>
      <c r="IN5225" s="402"/>
      <c r="IO5225" s="402"/>
      <c r="IP5225" s="402"/>
      <c r="IQ5225" s="402"/>
      <c r="IR5225" s="402"/>
      <c r="IS5225" s="402"/>
      <c r="IT5225" s="402"/>
      <c r="IU5225" s="402"/>
      <c r="IV5225" s="402"/>
    </row>
    <row r="5226" spans="1:256" s="21" customFormat="1">
      <c r="A5226" s="14"/>
      <c r="B5226" s="11">
        <v>7</v>
      </c>
      <c r="C5226" s="11"/>
      <c r="D5226" s="85" t="s">
        <v>8</v>
      </c>
      <c r="E5226" s="31">
        <v>6350000</v>
      </c>
      <c r="F5226" s="31">
        <f t="shared" ref="F5226:V5226" si="591">SUM(F5227:F5228)</f>
        <v>0</v>
      </c>
      <c r="G5226" s="31">
        <f t="shared" si="591"/>
        <v>0</v>
      </c>
      <c r="H5226" s="31">
        <f t="shared" si="591"/>
        <v>0</v>
      </c>
      <c r="I5226" s="31">
        <f t="shared" si="591"/>
        <v>0</v>
      </c>
      <c r="J5226" s="31">
        <f t="shared" si="591"/>
        <v>0</v>
      </c>
      <c r="K5226" s="31">
        <f t="shared" si="591"/>
        <v>0</v>
      </c>
      <c r="L5226" s="31">
        <f t="shared" si="591"/>
        <v>0</v>
      </c>
      <c r="M5226" s="31">
        <f t="shared" si="591"/>
        <v>0</v>
      </c>
      <c r="N5226" s="31">
        <f t="shared" si="591"/>
        <v>0</v>
      </c>
      <c r="O5226" s="31">
        <f t="shared" si="591"/>
        <v>0</v>
      </c>
      <c r="P5226" s="31">
        <f t="shared" si="591"/>
        <v>0</v>
      </c>
      <c r="Q5226" s="31">
        <f t="shared" si="591"/>
        <v>0</v>
      </c>
      <c r="R5226" s="31">
        <f t="shared" si="591"/>
        <v>0</v>
      </c>
      <c r="S5226" s="31">
        <f t="shared" si="591"/>
        <v>0</v>
      </c>
      <c r="T5226" s="31">
        <f t="shared" si="591"/>
        <v>0</v>
      </c>
      <c r="U5226" s="31">
        <f t="shared" si="591"/>
        <v>0</v>
      </c>
      <c r="V5226" s="31">
        <f t="shared" si="591"/>
        <v>0</v>
      </c>
      <c r="W5226" s="31">
        <f>SUM(O5226:V5226)</f>
        <v>0</v>
      </c>
      <c r="X5226" s="31">
        <f>SUM(X5227:X5228)</f>
        <v>0</v>
      </c>
      <c r="Y5226" s="31">
        <f>H5226+I5226+J5226+K5226+L5226+M5226+N5226+W5226+X5226</f>
        <v>0</v>
      </c>
      <c r="Z5226" s="31">
        <f t="shared" ref="Z5226:AK5226" si="592">SUM(Z5227:Z5228)</f>
        <v>0</v>
      </c>
      <c r="AA5226" s="31">
        <f t="shared" si="592"/>
        <v>0</v>
      </c>
      <c r="AB5226" s="31">
        <f t="shared" si="592"/>
        <v>0</v>
      </c>
      <c r="AC5226" s="31">
        <f t="shared" si="592"/>
        <v>0</v>
      </c>
      <c r="AD5226" s="31">
        <f t="shared" si="592"/>
        <v>0</v>
      </c>
      <c r="AE5226" s="31">
        <f t="shared" si="592"/>
        <v>0</v>
      </c>
      <c r="AF5226" s="31">
        <f t="shared" si="592"/>
        <v>0</v>
      </c>
      <c r="AG5226" s="31">
        <f t="shared" si="592"/>
        <v>0</v>
      </c>
      <c r="AH5226" s="31">
        <f t="shared" si="592"/>
        <v>0</v>
      </c>
      <c r="AI5226" s="31">
        <f t="shared" si="592"/>
        <v>0</v>
      </c>
      <c r="AJ5226" s="31">
        <f t="shared" si="592"/>
        <v>0</v>
      </c>
      <c r="AK5226" s="31">
        <f t="shared" si="592"/>
        <v>0</v>
      </c>
      <c r="AL5226" s="31">
        <f>SUM(AD5226:AK5226)</f>
        <v>0</v>
      </c>
      <c r="AM5226" s="31">
        <f>SUM(AM5227:AM5228)</f>
        <v>0</v>
      </c>
      <c r="AN5226" s="31">
        <f>SUM(AN5227:AN5228)</f>
        <v>0</v>
      </c>
      <c r="AO5226" s="31">
        <f>Z5226+AA5226+AB5226+AC5226+AL5226+AM5226+AN5226</f>
        <v>0</v>
      </c>
      <c r="AP5226" s="32">
        <f>E5226+Y5226-AO5226</f>
        <v>6350000</v>
      </c>
      <c r="AQ5226" s="32"/>
      <c r="AR5226" s="28"/>
      <c r="AS5226" s="29">
        <f>E5226+H5226+I5226+J5226+K5226+L5226+M5226+N5226+W5226+X5226-Z5226-AB5226-AL5226-AC5226-AM5226-AN5226</f>
        <v>6350000</v>
      </c>
      <c r="AT5226" s="29">
        <f>AP5226-AS5226</f>
        <v>0</v>
      </c>
      <c r="AU5226" s="29">
        <f>E5226</f>
        <v>6350000</v>
      </c>
      <c r="AV5226" s="86">
        <f>AS5226-AU5226</f>
        <v>0</v>
      </c>
      <c r="AW5226" s="86">
        <f>Y5226-AO5226</f>
        <v>0</v>
      </c>
      <c r="AX5226" s="86">
        <f>AV5226-AW5226</f>
        <v>0</v>
      </c>
      <c r="AZ5226" s="398"/>
    </row>
    <row r="5227" spans="1:256" s="21" customFormat="1">
      <c r="A5227" s="10"/>
      <c r="B5227" s="8"/>
      <c r="C5227" s="8"/>
      <c r="D5227" s="82"/>
      <c r="E5227" s="33"/>
      <c r="F5227" s="33"/>
      <c r="G5227" s="282"/>
      <c r="H5227" s="283"/>
      <c r="I5227" s="33"/>
      <c r="J5227" s="33"/>
      <c r="K5227" s="33"/>
      <c r="L5227" s="33"/>
      <c r="M5227" s="33"/>
      <c r="N5227" s="33"/>
      <c r="O5227" s="33"/>
      <c r="P5227" s="33"/>
      <c r="Q5227" s="33"/>
      <c r="R5227" s="33"/>
      <c r="S5227" s="33"/>
      <c r="T5227" s="33"/>
      <c r="U5227" s="33"/>
      <c r="V5227" s="33"/>
      <c r="W5227" s="33"/>
      <c r="X5227" s="282"/>
      <c r="Y5227" s="33"/>
      <c r="Z5227" s="284"/>
      <c r="AA5227" s="284"/>
      <c r="AB5227" s="33"/>
      <c r="AC5227" s="33"/>
      <c r="AD5227" s="33"/>
      <c r="AE5227" s="33"/>
      <c r="AF5227" s="33"/>
      <c r="AG5227" s="33"/>
      <c r="AH5227" s="33"/>
      <c r="AI5227" s="33"/>
      <c r="AJ5227" s="33"/>
      <c r="AK5227" s="33"/>
      <c r="AL5227" s="33"/>
      <c r="AM5227" s="33"/>
      <c r="AN5227" s="33"/>
      <c r="AO5227" s="33"/>
      <c r="AP5227" s="34"/>
      <c r="AQ5227" s="70"/>
      <c r="AR5227" s="76"/>
      <c r="AS5227" s="60"/>
      <c r="AT5227" s="60"/>
      <c r="AU5227" s="60"/>
    </row>
    <row r="5228" spans="1:256" s="21" customFormat="1">
      <c r="A5228" s="10"/>
      <c r="B5228" s="8"/>
      <c r="C5228" s="8"/>
      <c r="D5228" s="82"/>
      <c r="E5228" s="33"/>
      <c r="F5228" s="33"/>
      <c r="G5228" s="282"/>
      <c r="H5228" s="283"/>
      <c r="I5228" s="33"/>
      <c r="J5228" s="33"/>
      <c r="K5228" s="33"/>
      <c r="L5228" s="33"/>
      <c r="M5228" s="33"/>
      <c r="N5228" s="33"/>
      <c r="O5228" s="33"/>
      <c r="P5228" s="33"/>
      <c r="Q5228" s="33"/>
      <c r="R5228" s="33"/>
      <c r="S5228" s="33"/>
      <c r="T5228" s="33"/>
      <c r="U5228" s="33"/>
      <c r="V5228" s="33"/>
      <c r="W5228" s="33"/>
      <c r="X5228" s="282"/>
      <c r="Y5228" s="33"/>
      <c r="Z5228" s="284"/>
      <c r="AA5228" s="284"/>
      <c r="AB5228" s="33"/>
      <c r="AC5228" s="33"/>
      <c r="AD5228" s="33"/>
      <c r="AE5228" s="33"/>
      <c r="AF5228" s="33"/>
      <c r="AG5228" s="33"/>
      <c r="AH5228" s="33"/>
      <c r="AI5228" s="33"/>
      <c r="AJ5228" s="33"/>
      <c r="AK5228" s="33"/>
      <c r="AL5228" s="33"/>
      <c r="AM5228" s="33"/>
      <c r="AN5228" s="33"/>
      <c r="AO5228" s="33"/>
      <c r="AP5228" s="34"/>
      <c r="AQ5228" s="70"/>
      <c r="AR5228" s="76"/>
      <c r="AS5228" s="60"/>
      <c r="AT5228" s="60"/>
      <c r="AU5228" s="60"/>
    </row>
    <row r="5229" spans="1:256" s="21" customFormat="1">
      <c r="A5229" s="14"/>
      <c r="B5229" s="11">
        <v>8</v>
      </c>
      <c r="C5229" s="11"/>
      <c r="D5229" s="77" t="s">
        <v>39</v>
      </c>
      <c r="E5229" s="31">
        <v>6655000</v>
      </c>
      <c r="F5229" s="31">
        <f t="shared" ref="F5229:V5229" si="593">SUM(F5230:F5236)</f>
        <v>0</v>
      </c>
      <c r="G5229" s="31">
        <f t="shared" si="593"/>
        <v>0</v>
      </c>
      <c r="H5229" s="31">
        <f t="shared" si="593"/>
        <v>0</v>
      </c>
      <c r="I5229" s="31">
        <f t="shared" si="593"/>
        <v>0</v>
      </c>
      <c r="J5229" s="31">
        <f t="shared" si="593"/>
        <v>0</v>
      </c>
      <c r="K5229" s="31">
        <f t="shared" si="593"/>
        <v>0</v>
      </c>
      <c r="L5229" s="31">
        <f t="shared" si="593"/>
        <v>0</v>
      </c>
      <c r="M5229" s="31">
        <f t="shared" si="593"/>
        <v>0</v>
      </c>
      <c r="N5229" s="31">
        <f t="shared" si="593"/>
        <v>0</v>
      </c>
      <c r="O5229" s="31">
        <f t="shared" si="593"/>
        <v>0</v>
      </c>
      <c r="P5229" s="31">
        <f t="shared" si="593"/>
        <v>0</v>
      </c>
      <c r="Q5229" s="31">
        <f t="shared" si="593"/>
        <v>0</v>
      </c>
      <c r="R5229" s="31">
        <f t="shared" si="593"/>
        <v>0</v>
      </c>
      <c r="S5229" s="31">
        <f t="shared" si="593"/>
        <v>0</v>
      </c>
      <c r="T5229" s="31">
        <f t="shared" si="593"/>
        <v>0</v>
      </c>
      <c r="U5229" s="31">
        <f t="shared" si="593"/>
        <v>0</v>
      </c>
      <c r="V5229" s="31">
        <f t="shared" si="593"/>
        <v>0</v>
      </c>
      <c r="W5229" s="31">
        <f>SUM(O5229:V5229)</f>
        <v>0</v>
      </c>
      <c r="X5229" s="31">
        <f>SUM(X5230:X5236)</f>
        <v>0</v>
      </c>
      <c r="Y5229" s="31">
        <f>H5229+I5229+J5229+K5229+L5229+M5229+N5229+W5229+X5229</f>
        <v>0</v>
      </c>
      <c r="Z5229" s="31">
        <f t="shared" ref="Z5229:AK5229" si="594">SUM(Z5230:Z5236)</f>
        <v>0</v>
      </c>
      <c r="AA5229" s="31">
        <f t="shared" si="594"/>
        <v>0</v>
      </c>
      <c r="AB5229" s="31">
        <f t="shared" si="594"/>
        <v>0</v>
      </c>
      <c r="AC5229" s="31">
        <f t="shared" si="594"/>
        <v>0</v>
      </c>
      <c r="AD5229" s="31">
        <f t="shared" si="594"/>
        <v>0</v>
      </c>
      <c r="AE5229" s="31">
        <f t="shared" si="594"/>
        <v>0</v>
      </c>
      <c r="AF5229" s="31">
        <f t="shared" si="594"/>
        <v>0</v>
      </c>
      <c r="AG5229" s="31">
        <f t="shared" si="594"/>
        <v>0</v>
      </c>
      <c r="AH5229" s="31">
        <f t="shared" si="594"/>
        <v>0</v>
      </c>
      <c r="AI5229" s="31">
        <f t="shared" si="594"/>
        <v>0</v>
      </c>
      <c r="AJ5229" s="31">
        <f t="shared" si="594"/>
        <v>0</v>
      </c>
      <c r="AK5229" s="31">
        <f t="shared" si="594"/>
        <v>0</v>
      </c>
      <c r="AL5229" s="31">
        <f>SUM(AD5229:AK5229)</f>
        <v>0</v>
      </c>
      <c r="AM5229" s="31">
        <f>SUM(AM5230:AM5236)</f>
        <v>0</v>
      </c>
      <c r="AN5229" s="31">
        <f>SUM(AN5230:AN5236)</f>
        <v>0</v>
      </c>
      <c r="AO5229" s="31">
        <f>Z5229+AA5229+AB5229+AC5229+AL5229+AM5229+AN5229</f>
        <v>0</v>
      </c>
      <c r="AP5229" s="32">
        <f>E5229+Y5229-AO5229</f>
        <v>6655000</v>
      </c>
      <c r="AQ5229" s="32"/>
      <c r="AR5229" s="28"/>
      <c r="AS5229" s="29">
        <f>E5229+H5229+I5229+J5229+K5229+L5229+M5229+N5229+W5229+X5229-Z5229-AB5229-AL5229-AC5229-AM5229-AN5229</f>
        <v>6655000</v>
      </c>
      <c r="AT5229" s="29">
        <f>AP5229-AS5229</f>
        <v>0</v>
      </c>
      <c r="AU5229" s="29">
        <f>E5229</f>
        <v>6655000</v>
      </c>
      <c r="AV5229" s="86">
        <f>AS5229-AU5229</f>
        <v>0</v>
      </c>
      <c r="AW5229" s="86">
        <f>Y5229-AO5229</f>
        <v>0</v>
      </c>
      <c r="AX5229" s="86">
        <f>AV5229-AW5229</f>
        <v>0</v>
      </c>
      <c r="AZ5229" s="398"/>
    </row>
    <row r="5230" spans="1:256" s="21" customFormat="1">
      <c r="A5230" s="10"/>
      <c r="B5230" s="245"/>
      <c r="C5230" s="245"/>
      <c r="D5230" s="78"/>
      <c r="E5230" s="33"/>
      <c r="F5230" s="33"/>
      <c r="G5230" s="282"/>
      <c r="H5230" s="283"/>
      <c r="I5230" s="33"/>
      <c r="J5230" s="33"/>
      <c r="K5230" s="33"/>
      <c r="L5230" s="33"/>
      <c r="M5230" s="33"/>
      <c r="N5230" s="33"/>
      <c r="O5230" s="33"/>
      <c r="P5230" s="33"/>
      <c r="Q5230" s="33"/>
      <c r="R5230" s="33"/>
      <c r="S5230" s="33"/>
      <c r="T5230" s="33"/>
      <c r="U5230" s="33"/>
      <c r="V5230" s="33"/>
      <c r="W5230" s="33"/>
      <c r="X5230" s="282"/>
      <c r="Y5230" s="33"/>
      <c r="Z5230" s="284"/>
      <c r="AA5230" s="284"/>
      <c r="AB5230" s="33"/>
      <c r="AC5230" s="33"/>
      <c r="AD5230" s="33"/>
      <c r="AE5230" s="33"/>
      <c r="AF5230" s="33"/>
      <c r="AG5230" s="33"/>
      <c r="AH5230" s="33"/>
      <c r="AI5230" s="33"/>
      <c r="AJ5230" s="33"/>
      <c r="AK5230" s="33"/>
      <c r="AL5230" s="33"/>
      <c r="AM5230" s="33"/>
      <c r="AN5230" s="33"/>
      <c r="AO5230" s="33"/>
      <c r="AP5230" s="34"/>
      <c r="AQ5230" s="70"/>
      <c r="AR5230" s="76"/>
      <c r="AS5230" s="60"/>
      <c r="AT5230" s="60"/>
      <c r="AU5230" s="60"/>
    </row>
    <row r="5231" spans="1:256" s="21" customFormat="1">
      <c r="A5231" s="10"/>
      <c r="B5231" s="245"/>
      <c r="C5231" s="245"/>
      <c r="D5231" s="78"/>
      <c r="E5231" s="33"/>
      <c r="F5231" s="33"/>
      <c r="G5231" s="282"/>
      <c r="H5231" s="283"/>
      <c r="I5231" s="33"/>
      <c r="J5231" s="33"/>
      <c r="K5231" s="33"/>
      <c r="L5231" s="33"/>
      <c r="M5231" s="33"/>
      <c r="N5231" s="33"/>
      <c r="O5231" s="33"/>
      <c r="P5231" s="33"/>
      <c r="Q5231" s="33"/>
      <c r="R5231" s="33"/>
      <c r="S5231" s="33"/>
      <c r="T5231" s="33"/>
      <c r="U5231" s="33"/>
      <c r="V5231" s="33"/>
      <c r="W5231" s="33"/>
      <c r="X5231" s="282"/>
      <c r="Y5231" s="33"/>
      <c r="Z5231" s="284"/>
      <c r="AA5231" s="284"/>
      <c r="AB5231" s="33"/>
      <c r="AC5231" s="33"/>
      <c r="AD5231" s="33"/>
      <c r="AE5231" s="33"/>
      <c r="AF5231" s="33"/>
      <c r="AG5231" s="33"/>
      <c r="AH5231" s="33"/>
      <c r="AI5231" s="33"/>
      <c r="AJ5231" s="33"/>
      <c r="AK5231" s="33"/>
      <c r="AL5231" s="33"/>
      <c r="AM5231" s="33"/>
      <c r="AN5231" s="33"/>
      <c r="AO5231" s="33"/>
      <c r="AP5231" s="34"/>
      <c r="AQ5231" s="70"/>
      <c r="AR5231" s="76"/>
      <c r="AS5231" s="60"/>
      <c r="AT5231" s="60"/>
      <c r="AU5231" s="60"/>
    </row>
    <row r="5232" spans="1:256" s="21" customFormat="1">
      <c r="A5232" s="10"/>
      <c r="B5232" s="245"/>
      <c r="C5232" s="245"/>
      <c r="D5232" s="78"/>
      <c r="E5232" s="33"/>
      <c r="F5232" s="33"/>
      <c r="G5232" s="282"/>
      <c r="H5232" s="283"/>
      <c r="I5232" s="33"/>
      <c r="J5232" s="33"/>
      <c r="K5232" s="33"/>
      <c r="L5232" s="33"/>
      <c r="M5232" s="33"/>
      <c r="N5232" s="33"/>
      <c r="O5232" s="33"/>
      <c r="P5232" s="33"/>
      <c r="Q5232" s="33"/>
      <c r="R5232" s="33"/>
      <c r="S5232" s="33"/>
      <c r="T5232" s="33"/>
      <c r="U5232" s="33"/>
      <c r="V5232" s="33"/>
      <c r="W5232" s="33"/>
      <c r="X5232" s="282"/>
      <c r="Y5232" s="33"/>
      <c r="Z5232" s="284"/>
      <c r="AA5232" s="284"/>
      <c r="AB5232" s="33"/>
      <c r="AC5232" s="33"/>
      <c r="AD5232" s="33"/>
      <c r="AE5232" s="33"/>
      <c r="AF5232" s="33"/>
      <c r="AG5232" s="33"/>
      <c r="AH5232" s="33"/>
      <c r="AI5232" s="33"/>
      <c r="AJ5232" s="33"/>
      <c r="AK5232" s="33"/>
      <c r="AL5232" s="33"/>
      <c r="AM5232" s="33"/>
      <c r="AN5232" s="33"/>
      <c r="AO5232" s="33"/>
      <c r="AP5232" s="34"/>
      <c r="AQ5232" s="70"/>
      <c r="AR5232" s="76"/>
      <c r="AS5232" s="60"/>
      <c r="AT5232" s="60"/>
      <c r="AU5232" s="60"/>
    </row>
    <row r="5233" spans="1:256" s="21" customFormat="1">
      <c r="A5233" s="10"/>
      <c r="B5233" s="245"/>
      <c r="C5233" s="245"/>
      <c r="D5233" s="78"/>
      <c r="E5233" s="33"/>
      <c r="F5233" s="33"/>
      <c r="G5233" s="282"/>
      <c r="H5233" s="283"/>
      <c r="I5233" s="33"/>
      <c r="J5233" s="33"/>
      <c r="K5233" s="33"/>
      <c r="L5233" s="33"/>
      <c r="M5233" s="33"/>
      <c r="N5233" s="33"/>
      <c r="O5233" s="33"/>
      <c r="P5233" s="33"/>
      <c r="Q5233" s="33"/>
      <c r="R5233" s="33"/>
      <c r="S5233" s="33"/>
      <c r="T5233" s="33"/>
      <c r="U5233" s="33"/>
      <c r="V5233" s="33"/>
      <c r="W5233" s="33"/>
      <c r="X5233" s="282"/>
      <c r="Y5233" s="33"/>
      <c r="Z5233" s="284"/>
      <c r="AA5233" s="284"/>
      <c r="AB5233" s="33"/>
      <c r="AC5233" s="33"/>
      <c r="AD5233" s="33"/>
      <c r="AE5233" s="33"/>
      <c r="AF5233" s="33"/>
      <c r="AG5233" s="33"/>
      <c r="AH5233" s="33"/>
      <c r="AI5233" s="33"/>
      <c r="AJ5233" s="33"/>
      <c r="AK5233" s="33"/>
      <c r="AL5233" s="33"/>
      <c r="AM5233" s="33"/>
      <c r="AN5233" s="33"/>
      <c r="AO5233" s="33"/>
      <c r="AP5233" s="34"/>
      <c r="AQ5233" s="70"/>
      <c r="AR5233" s="76"/>
      <c r="AS5233" s="60"/>
      <c r="AT5233" s="60"/>
      <c r="AU5233" s="60"/>
    </row>
    <row r="5234" spans="1:256" s="21" customFormat="1">
      <c r="A5234" s="10"/>
      <c r="B5234" s="245"/>
      <c r="C5234" s="245"/>
      <c r="D5234" s="78"/>
      <c r="E5234" s="33"/>
      <c r="F5234" s="33"/>
      <c r="G5234" s="282"/>
      <c r="H5234" s="283"/>
      <c r="I5234" s="33"/>
      <c r="J5234" s="33"/>
      <c r="K5234" s="33"/>
      <c r="L5234" s="33"/>
      <c r="M5234" s="33"/>
      <c r="N5234" s="33"/>
      <c r="O5234" s="33"/>
      <c r="P5234" s="33"/>
      <c r="Q5234" s="33"/>
      <c r="R5234" s="33"/>
      <c r="S5234" s="33"/>
      <c r="T5234" s="33"/>
      <c r="U5234" s="33"/>
      <c r="V5234" s="33"/>
      <c r="W5234" s="33"/>
      <c r="X5234" s="282"/>
      <c r="Y5234" s="33"/>
      <c r="Z5234" s="284"/>
      <c r="AA5234" s="284"/>
      <c r="AB5234" s="33"/>
      <c r="AC5234" s="33"/>
      <c r="AD5234" s="33"/>
      <c r="AE5234" s="33"/>
      <c r="AF5234" s="33"/>
      <c r="AG5234" s="33"/>
      <c r="AH5234" s="33"/>
      <c r="AI5234" s="33"/>
      <c r="AJ5234" s="33"/>
      <c r="AK5234" s="33"/>
      <c r="AL5234" s="33"/>
      <c r="AM5234" s="33"/>
      <c r="AN5234" s="33"/>
      <c r="AO5234" s="33"/>
      <c r="AP5234" s="34"/>
      <c r="AQ5234" s="70"/>
      <c r="AR5234" s="76"/>
      <c r="AS5234" s="60"/>
      <c r="AT5234" s="60"/>
      <c r="AU5234" s="60"/>
    </row>
    <row r="5235" spans="1:256" s="21" customFormat="1">
      <c r="A5235" s="10"/>
      <c r="B5235" s="245"/>
      <c r="C5235" s="245"/>
      <c r="D5235" s="78"/>
      <c r="E5235" s="33"/>
      <c r="F5235" s="33"/>
      <c r="G5235" s="282"/>
      <c r="H5235" s="283"/>
      <c r="I5235" s="33"/>
      <c r="J5235" s="33"/>
      <c r="K5235" s="33"/>
      <c r="L5235" s="33"/>
      <c r="M5235" s="33"/>
      <c r="N5235" s="33"/>
      <c r="O5235" s="33"/>
      <c r="P5235" s="33"/>
      <c r="Q5235" s="33"/>
      <c r="R5235" s="33"/>
      <c r="S5235" s="33"/>
      <c r="T5235" s="33"/>
      <c r="U5235" s="33"/>
      <c r="V5235" s="33"/>
      <c r="W5235" s="33"/>
      <c r="X5235" s="282"/>
      <c r="Y5235" s="33"/>
      <c r="Z5235" s="284"/>
      <c r="AA5235" s="284"/>
      <c r="AB5235" s="33"/>
      <c r="AC5235" s="33"/>
      <c r="AD5235" s="33"/>
      <c r="AE5235" s="33"/>
      <c r="AF5235" s="33"/>
      <c r="AG5235" s="33"/>
      <c r="AH5235" s="33"/>
      <c r="AI5235" s="33"/>
      <c r="AJ5235" s="33"/>
      <c r="AK5235" s="33"/>
      <c r="AL5235" s="33"/>
      <c r="AM5235" s="33"/>
      <c r="AN5235" s="33"/>
      <c r="AO5235" s="33"/>
      <c r="AP5235" s="34"/>
      <c r="AQ5235" s="70"/>
      <c r="AR5235" s="76"/>
      <c r="AS5235" s="60"/>
      <c r="AT5235" s="60"/>
      <c r="AU5235" s="60"/>
    </row>
    <row r="5236" spans="1:256" s="21" customFormat="1">
      <c r="A5236" s="10"/>
      <c r="B5236" s="245"/>
      <c r="C5236" s="245"/>
      <c r="D5236" s="78"/>
      <c r="E5236" s="33"/>
      <c r="F5236" s="33"/>
      <c r="G5236" s="282"/>
      <c r="H5236" s="283"/>
      <c r="I5236" s="33"/>
      <c r="J5236" s="33"/>
      <c r="K5236" s="33"/>
      <c r="L5236" s="33"/>
      <c r="M5236" s="33"/>
      <c r="N5236" s="33"/>
      <c r="O5236" s="33"/>
      <c r="P5236" s="33"/>
      <c r="Q5236" s="33"/>
      <c r="R5236" s="33"/>
      <c r="S5236" s="33"/>
      <c r="T5236" s="33"/>
      <c r="U5236" s="33"/>
      <c r="V5236" s="33"/>
      <c r="W5236" s="33"/>
      <c r="X5236" s="282"/>
      <c r="Y5236" s="33"/>
      <c r="Z5236" s="284"/>
      <c r="AA5236" s="284"/>
      <c r="AB5236" s="33"/>
      <c r="AC5236" s="33"/>
      <c r="AD5236" s="33"/>
      <c r="AE5236" s="33"/>
      <c r="AF5236" s="33"/>
      <c r="AG5236" s="33"/>
      <c r="AH5236" s="33"/>
      <c r="AI5236" s="33"/>
      <c r="AJ5236" s="33"/>
      <c r="AK5236" s="33"/>
      <c r="AL5236" s="33"/>
      <c r="AM5236" s="33"/>
      <c r="AN5236" s="33"/>
      <c r="AO5236" s="33"/>
      <c r="AP5236" s="34"/>
      <c r="AQ5236" s="70"/>
      <c r="AR5236" s="76"/>
      <c r="AS5236" s="60"/>
      <c r="AT5236" s="60"/>
      <c r="AU5236" s="60"/>
    </row>
    <row r="5237" spans="1:256" s="21" customFormat="1" ht="19.5" customHeight="1">
      <c r="A5237" s="526">
        <v>34</v>
      </c>
      <c r="B5237" s="22" t="s">
        <v>73</v>
      </c>
      <c r="C5237" s="20"/>
      <c r="D5237" s="30"/>
      <c r="E5237" s="403">
        <f t="shared" ref="E5237:X5237" si="595">E5238+E5242+E5279+E5290+E5294+E5297+E5300+E5303</f>
        <v>2111489834</v>
      </c>
      <c r="F5237" s="30">
        <f t="shared" si="595"/>
        <v>48810000</v>
      </c>
      <c r="G5237" s="30">
        <f t="shared" si="595"/>
        <v>48810000</v>
      </c>
      <c r="H5237" s="30">
        <f t="shared" si="595"/>
        <v>48810000</v>
      </c>
      <c r="I5237" s="30">
        <f t="shared" si="595"/>
        <v>0</v>
      </c>
      <c r="J5237" s="30">
        <f t="shared" si="595"/>
        <v>0</v>
      </c>
      <c r="K5237" s="30">
        <f t="shared" si="595"/>
        <v>0</v>
      </c>
      <c r="L5237" s="30">
        <f t="shared" si="595"/>
        <v>0</v>
      </c>
      <c r="M5237" s="30">
        <f t="shared" si="595"/>
        <v>0</v>
      </c>
      <c r="N5237" s="30">
        <f t="shared" si="595"/>
        <v>0</v>
      </c>
      <c r="O5237" s="30">
        <f t="shared" si="595"/>
        <v>0</v>
      </c>
      <c r="P5237" s="30">
        <f t="shared" si="595"/>
        <v>0</v>
      </c>
      <c r="Q5237" s="30">
        <f t="shared" si="595"/>
        <v>0</v>
      </c>
      <c r="R5237" s="30">
        <f t="shared" si="595"/>
        <v>0</v>
      </c>
      <c r="S5237" s="30">
        <f t="shared" si="595"/>
        <v>0</v>
      </c>
      <c r="T5237" s="30">
        <f t="shared" si="595"/>
        <v>0</v>
      </c>
      <c r="U5237" s="30">
        <f t="shared" si="595"/>
        <v>0</v>
      </c>
      <c r="V5237" s="30">
        <f t="shared" si="595"/>
        <v>0</v>
      </c>
      <c r="W5237" s="30">
        <f t="shared" si="595"/>
        <v>0</v>
      </c>
      <c r="X5237" s="30">
        <f t="shared" si="595"/>
        <v>0</v>
      </c>
      <c r="Y5237" s="30">
        <f>H5237+I5237+J5237+K5237+L5237+M5237+N5237+W5237+X5237</f>
        <v>48810000</v>
      </c>
      <c r="Z5237" s="64">
        <f t="shared" ref="Z5237:AN5237" si="596">Z5238+Z5242+Z5279+Z5290+Z5294+Z5297+Z5300+Z5303</f>
        <v>0</v>
      </c>
      <c r="AA5237" s="64">
        <f t="shared" si="596"/>
        <v>0</v>
      </c>
      <c r="AB5237" s="30">
        <f t="shared" si="596"/>
        <v>0</v>
      </c>
      <c r="AC5237" s="30">
        <f t="shared" si="596"/>
        <v>0</v>
      </c>
      <c r="AD5237" s="30">
        <f t="shared" si="596"/>
        <v>0</v>
      </c>
      <c r="AE5237" s="30">
        <f t="shared" si="596"/>
        <v>0</v>
      </c>
      <c r="AF5237" s="30">
        <f t="shared" si="596"/>
        <v>0</v>
      </c>
      <c r="AG5237" s="30">
        <f t="shared" si="596"/>
        <v>0</v>
      </c>
      <c r="AH5237" s="30">
        <f t="shared" si="596"/>
        <v>0</v>
      </c>
      <c r="AI5237" s="30">
        <f t="shared" si="596"/>
        <v>0</v>
      </c>
      <c r="AJ5237" s="30">
        <f t="shared" si="596"/>
        <v>0</v>
      </c>
      <c r="AK5237" s="30">
        <f t="shared" si="596"/>
        <v>0</v>
      </c>
      <c r="AL5237" s="30">
        <f t="shared" si="596"/>
        <v>0</v>
      </c>
      <c r="AM5237" s="30">
        <f t="shared" si="596"/>
        <v>0</v>
      </c>
      <c r="AN5237" s="30">
        <f t="shared" si="596"/>
        <v>0</v>
      </c>
      <c r="AO5237" s="30">
        <f>Z5237+AA5237+AB5237+AC5237+AL5237+AM5237+AN5237</f>
        <v>0</v>
      </c>
      <c r="AP5237" s="30">
        <f>AP5238+AP5242+AP5279+AP5290+AP5294+AP5297+AP5300+AP5303</f>
        <v>2160299834</v>
      </c>
      <c r="AQ5237" s="30"/>
      <c r="AR5237" s="57"/>
      <c r="AS5237" s="57">
        <f>E5237+H5237+I5237+J5237+K5237+L5237+M5237+N5237+W5237+X5237-Z5237-AB5237-AL5237-AC5237-AM5237-AN5237</f>
        <v>2160299834</v>
      </c>
      <c r="AT5237" s="57"/>
      <c r="AU5237" s="57">
        <f>AU5238+AU5242+AU5279+AU5290+AU5294+AU5297+AU5300+AU5303</f>
        <v>2111489834</v>
      </c>
      <c r="AV5237" s="15">
        <f>AV5238+AV5242+AV5279+AV5290+AV5294+AV5297+AV5300+AV5303</f>
        <v>48810000</v>
      </c>
      <c r="AW5237" s="15">
        <f>AW5238+AW5242+AW5279+AW5290+AW5294+AW5297+AW5300+AW5303</f>
        <v>48810000</v>
      </c>
      <c r="AX5237" s="15">
        <f>AX5238+AX5242+AX5279+AX5290+AX5294+AX5297+AX5300+AX5303</f>
        <v>0</v>
      </c>
      <c r="AY5237" s="15"/>
      <c r="AZ5237" s="15"/>
      <c r="BA5237" s="15"/>
      <c r="BB5237" s="15"/>
      <c r="BC5237" s="15"/>
      <c r="BD5237" s="15"/>
      <c r="BE5237" s="15"/>
      <c r="BF5237" s="15"/>
      <c r="BG5237" s="15"/>
      <c r="BH5237" s="15"/>
      <c r="BI5237" s="15"/>
      <c r="BJ5237" s="15"/>
      <c r="BK5237" s="15"/>
      <c r="BL5237" s="15"/>
      <c r="BM5237" s="15"/>
      <c r="BN5237" s="15"/>
      <c r="BO5237" s="15"/>
      <c r="BP5237" s="15"/>
      <c r="BQ5237" s="15"/>
      <c r="BR5237" s="15"/>
      <c r="BS5237" s="15"/>
      <c r="BT5237" s="15"/>
      <c r="BU5237" s="15"/>
      <c r="BV5237" s="15"/>
      <c r="BW5237" s="15"/>
      <c r="BX5237" s="15"/>
      <c r="BY5237" s="15"/>
      <c r="BZ5237" s="15"/>
      <c r="CA5237" s="15"/>
      <c r="CB5237" s="15"/>
      <c r="CC5237" s="15"/>
      <c r="CD5237" s="15"/>
      <c r="CE5237" s="15"/>
      <c r="CF5237" s="15"/>
      <c r="CG5237" s="15"/>
      <c r="CH5237" s="15"/>
      <c r="CI5237" s="15"/>
      <c r="CJ5237" s="15"/>
      <c r="CK5237" s="15"/>
      <c r="CL5237" s="15"/>
      <c r="CM5237" s="15"/>
      <c r="CN5237" s="15"/>
      <c r="CO5237" s="15"/>
      <c r="CP5237" s="15"/>
      <c r="CQ5237" s="15"/>
      <c r="CR5237" s="15"/>
      <c r="CS5237" s="15"/>
      <c r="CT5237" s="15"/>
      <c r="CU5237" s="15"/>
      <c r="CV5237" s="15"/>
      <c r="CW5237" s="15"/>
      <c r="CX5237" s="15"/>
      <c r="CY5237" s="15"/>
      <c r="CZ5237" s="15"/>
      <c r="DA5237" s="15"/>
      <c r="DB5237" s="15"/>
      <c r="DC5237" s="15"/>
      <c r="DD5237" s="15"/>
      <c r="DE5237" s="15"/>
      <c r="DF5237" s="15"/>
      <c r="DG5237" s="15"/>
      <c r="DH5237" s="15"/>
      <c r="DI5237" s="15"/>
      <c r="DJ5237" s="15"/>
      <c r="DK5237" s="15"/>
      <c r="DL5237" s="15"/>
      <c r="DM5237" s="15"/>
      <c r="DN5237" s="15"/>
      <c r="DO5237" s="15"/>
      <c r="DP5237" s="15"/>
      <c r="DQ5237" s="15"/>
      <c r="DR5237" s="15"/>
      <c r="DS5237" s="15"/>
      <c r="DT5237" s="15"/>
      <c r="DU5237" s="15"/>
      <c r="DV5237" s="15"/>
      <c r="DW5237" s="15"/>
      <c r="DX5237" s="15"/>
      <c r="DY5237" s="15"/>
      <c r="DZ5237" s="15"/>
      <c r="EA5237" s="15"/>
      <c r="EB5237" s="15"/>
      <c r="EC5237" s="15"/>
      <c r="ED5237" s="15"/>
      <c r="EE5237" s="15"/>
      <c r="EF5237" s="15"/>
      <c r="EG5237" s="15"/>
      <c r="EH5237" s="15"/>
      <c r="EI5237" s="15"/>
      <c r="EJ5237" s="15"/>
      <c r="EK5237" s="15"/>
      <c r="EL5237" s="15"/>
      <c r="EM5237" s="15"/>
      <c r="EN5237" s="15"/>
      <c r="EO5237" s="15"/>
      <c r="EP5237" s="15"/>
      <c r="EQ5237" s="15"/>
      <c r="ER5237" s="15"/>
      <c r="ES5237" s="15"/>
      <c r="ET5237" s="15"/>
      <c r="EU5237" s="15"/>
      <c r="EV5237" s="15"/>
      <c r="EW5237" s="15"/>
      <c r="EX5237" s="15"/>
      <c r="EY5237" s="15"/>
      <c r="EZ5237" s="15"/>
      <c r="FA5237" s="15"/>
      <c r="FB5237" s="15"/>
      <c r="FC5237" s="15"/>
      <c r="FD5237" s="15"/>
      <c r="FE5237" s="15"/>
      <c r="FF5237" s="15"/>
      <c r="FG5237" s="15"/>
      <c r="FH5237" s="15"/>
      <c r="FI5237" s="15"/>
      <c r="FJ5237" s="15"/>
      <c r="FK5237" s="15"/>
      <c r="FL5237" s="15"/>
      <c r="FM5237" s="15"/>
      <c r="FN5237" s="15"/>
      <c r="FO5237" s="15"/>
      <c r="FP5237" s="15"/>
      <c r="FQ5237" s="15"/>
      <c r="FR5237" s="15"/>
      <c r="FS5237" s="15"/>
      <c r="FT5237" s="15"/>
      <c r="FU5237" s="15"/>
      <c r="FV5237" s="15"/>
      <c r="FW5237" s="15"/>
      <c r="FX5237" s="15"/>
      <c r="FY5237" s="15"/>
      <c r="FZ5237" s="15"/>
      <c r="GA5237" s="15"/>
      <c r="GB5237" s="15"/>
      <c r="GC5237" s="15"/>
      <c r="GD5237" s="15"/>
      <c r="GE5237" s="15"/>
      <c r="GF5237" s="15"/>
      <c r="GG5237" s="15"/>
      <c r="GH5237" s="15"/>
      <c r="GI5237" s="15"/>
      <c r="GJ5237" s="15"/>
      <c r="GK5237" s="15"/>
      <c r="GL5237" s="15"/>
      <c r="GM5237" s="15"/>
      <c r="GN5237" s="15"/>
      <c r="GO5237" s="15"/>
      <c r="GP5237" s="15"/>
      <c r="GQ5237" s="15"/>
      <c r="GR5237" s="15"/>
      <c r="GS5237" s="15"/>
      <c r="GT5237" s="15"/>
      <c r="GU5237" s="15"/>
      <c r="GV5237" s="15"/>
      <c r="GW5237" s="15"/>
      <c r="GX5237" s="15"/>
      <c r="GY5237" s="15"/>
      <c r="GZ5237" s="15"/>
      <c r="HA5237" s="15"/>
      <c r="HB5237" s="15"/>
      <c r="HC5237" s="15"/>
      <c r="HD5237" s="15"/>
      <c r="HE5237" s="15"/>
      <c r="HF5237" s="15"/>
      <c r="HG5237" s="15"/>
      <c r="HH5237" s="15"/>
      <c r="HI5237" s="15"/>
      <c r="HJ5237" s="15"/>
      <c r="HK5237" s="15"/>
      <c r="HL5237" s="15"/>
      <c r="HM5237" s="15"/>
      <c r="HN5237" s="15"/>
      <c r="HO5237" s="15"/>
      <c r="HP5237" s="15"/>
      <c r="HQ5237" s="15"/>
      <c r="HR5237" s="15"/>
      <c r="HS5237" s="15"/>
      <c r="HT5237" s="15"/>
      <c r="HU5237" s="15"/>
      <c r="HV5237" s="15"/>
      <c r="HW5237" s="15"/>
      <c r="HX5237" s="15"/>
      <c r="HY5237" s="15"/>
      <c r="HZ5237" s="15"/>
      <c r="IA5237" s="15"/>
      <c r="IB5237" s="15"/>
      <c r="IC5237" s="15"/>
      <c r="ID5237" s="15"/>
      <c r="IE5237" s="15"/>
      <c r="IF5237" s="15"/>
      <c r="IG5237" s="15"/>
      <c r="IH5237" s="15"/>
      <c r="II5237" s="15"/>
      <c r="IJ5237" s="15"/>
      <c r="IK5237" s="15"/>
      <c r="IL5237" s="15"/>
      <c r="IM5237" s="15"/>
      <c r="IN5237" s="15"/>
      <c r="IO5237" s="15"/>
      <c r="IP5237" s="15"/>
      <c r="IQ5237" s="15"/>
      <c r="IR5237" s="15"/>
      <c r="IS5237" s="15"/>
      <c r="IT5237" s="15"/>
      <c r="IU5237" s="15"/>
      <c r="IV5237" s="15"/>
    </row>
    <row r="5238" spans="1:256" s="21" customFormat="1">
      <c r="A5238" s="12"/>
      <c r="B5238" s="9">
        <v>1</v>
      </c>
      <c r="C5238" s="9" t="s">
        <v>14</v>
      </c>
      <c r="D5238" s="81" t="s">
        <v>6</v>
      </c>
      <c r="E5238" s="405">
        <v>160000000</v>
      </c>
      <c r="F5238" s="31">
        <f t="shared" ref="F5238:V5238" si="597">SUM(F5239:F5241)</f>
        <v>0</v>
      </c>
      <c r="G5238" s="31">
        <f t="shared" si="597"/>
        <v>0</v>
      </c>
      <c r="H5238" s="31">
        <f t="shared" si="597"/>
        <v>0</v>
      </c>
      <c r="I5238" s="31">
        <f t="shared" si="597"/>
        <v>0</v>
      </c>
      <c r="J5238" s="31">
        <f t="shared" si="597"/>
        <v>0</v>
      </c>
      <c r="K5238" s="31">
        <f t="shared" si="597"/>
        <v>0</v>
      </c>
      <c r="L5238" s="31">
        <f t="shared" si="597"/>
        <v>0</v>
      </c>
      <c r="M5238" s="31">
        <f t="shared" si="597"/>
        <v>0</v>
      </c>
      <c r="N5238" s="31">
        <f t="shared" si="597"/>
        <v>0</v>
      </c>
      <c r="O5238" s="31">
        <f t="shared" si="597"/>
        <v>0</v>
      </c>
      <c r="P5238" s="31">
        <f t="shared" si="597"/>
        <v>0</v>
      </c>
      <c r="Q5238" s="31">
        <f t="shared" si="597"/>
        <v>0</v>
      </c>
      <c r="R5238" s="31">
        <f t="shared" si="597"/>
        <v>0</v>
      </c>
      <c r="S5238" s="31">
        <f t="shared" si="597"/>
        <v>0</v>
      </c>
      <c r="T5238" s="31">
        <f t="shared" si="597"/>
        <v>0</v>
      </c>
      <c r="U5238" s="31">
        <f t="shared" si="597"/>
        <v>0</v>
      </c>
      <c r="V5238" s="31">
        <f t="shared" si="597"/>
        <v>0</v>
      </c>
      <c r="W5238" s="31">
        <f>SUM(O5238:V5238)</f>
        <v>0</v>
      </c>
      <c r="X5238" s="31">
        <f>SUM(X5239:X5241)</f>
        <v>0</v>
      </c>
      <c r="Y5238" s="31">
        <f>H5238+I5238+J5238+K5238+L5238+M5238+N5238+W5238+X5238</f>
        <v>0</v>
      </c>
      <c r="Z5238" s="31">
        <f t="shared" ref="Z5238:AK5238" si="598">SUM(Z5239:Z5241)</f>
        <v>0</v>
      </c>
      <c r="AA5238" s="31">
        <f t="shared" si="598"/>
        <v>0</v>
      </c>
      <c r="AB5238" s="31">
        <f t="shared" si="598"/>
        <v>0</v>
      </c>
      <c r="AC5238" s="31">
        <f t="shared" si="598"/>
        <v>0</v>
      </c>
      <c r="AD5238" s="31">
        <f t="shared" si="598"/>
        <v>0</v>
      </c>
      <c r="AE5238" s="31">
        <f t="shared" si="598"/>
        <v>0</v>
      </c>
      <c r="AF5238" s="31">
        <f t="shared" si="598"/>
        <v>0</v>
      </c>
      <c r="AG5238" s="31">
        <f t="shared" si="598"/>
        <v>0</v>
      </c>
      <c r="AH5238" s="31">
        <f t="shared" si="598"/>
        <v>0</v>
      </c>
      <c r="AI5238" s="31">
        <f t="shared" si="598"/>
        <v>0</v>
      </c>
      <c r="AJ5238" s="31">
        <f t="shared" si="598"/>
        <v>0</v>
      </c>
      <c r="AK5238" s="31">
        <f t="shared" si="598"/>
        <v>0</v>
      </c>
      <c r="AL5238" s="31">
        <f>SUM(AD5238:AK5238)</f>
        <v>0</v>
      </c>
      <c r="AM5238" s="31">
        <f>SUM(AM5239:AM5241)</f>
        <v>0</v>
      </c>
      <c r="AN5238" s="31">
        <f>SUM(AN5239:AN5241)</f>
        <v>0</v>
      </c>
      <c r="AO5238" s="31">
        <f>Z5238+AA5238+AB5238+AC5238+AL5238+AM5238+AN5238</f>
        <v>0</v>
      </c>
      <c r="AP5238" s="32">
        <f>E5238+Y5238-AO5238</f>
        <v>160000000</v>
      </c>
      <c r="AQ5238" s="32"/>
      <c r="AR5238" s="28"/>
      <c r="AS5238" s="29">
        <f>E5238+H5238+I5238+J5238+K5238+L5238+M5238+N5238+W5238+X5238-Z5238-AB5238-AL5238-AC5238-AM5238-AN5238</f>
        <v>160000000</v>
      </c>
      <c r="AT5238" s="29">
        <f>AP5238-AS5238</f>
        <v>0</v>
      </c>
      <c r="AU5238" s="29">
        <f>E5238</f>
        <v>160000000</v>
      </c>
      <c r="AV5238" s="86">
        <f>AS5238-AU5238</f>
        <v>0</v>
      </c>
      <c r="AW5238" s="86">
        <f>Y5238-AO5238</f>
        <v>0</v>
      </c>
      <c r="AX5238" s="86">
        <f>AV5238-AW5238</f>
        <v>0</v>
      </c>
      <c r="AY5238" s="86"/>
      <c r="AZ5238" s="398"/>
      <c r="BA5238" s="86"/>
      <c r="BB5238" s="86"/>
      <c r="BC5238" s="86"/>
      <c r="BD5238" s="86"/>
      <c r="BE5238" s="86"/>
      <c r="BF5238" s="86"/>
      <c r="BG5238" s="86"/>
      <c r="BH5238" s="86"/>
      <c r="BI5238" s="86"/>
      <c r="BJ5238" s="86"/>
      <c r="BK5238" s="86"/>
      <c r="BL5238" s="86"/>
      <c r="BM5238" s="86"/>
      <c r="BN5238" s="86"/>
      <c r="BO5238" s="86"/>
      <c r="BP5238" s="86"/>
      <c r="BQ5238" s="86"/>
      <c r="BR5238" s="86"/>
      <c r="BS5238" s="86"/>
      <c r="BT5238" s="86"/>
      <c r="BU5238" s="86"/>
      <c r="BV5238" s="86"/>
      <c r="BW5238" s="86"/>
      <c r="BX5238" s="86"/>
      <c r="BY5238" s="86"/>
      <c r="BZ5238" s="86"/>
      <c r="CA5238" s="86"/>
      <c r="CB5238" s="86"/>
      <c r="CC5238" s="86"/>
      <c r="CD5238" s="86"/>
      <c r="CE5238" s="86"/>
      <c r="CF5238" s="86"/>
      <c r="CG5238" s="86"/>
      <c r="CH5238" s="86"/>
      <c r="CI5238" s="86"/>
      <c r="CJ5238" s="86"/>
      <c r="CK5238" s="86"/>
      <c r="CL5238" s="86"/>
      <c r="CM5238" s="86"/>
      <c r="CN5238" s="86"/>
      <c r="CO5238" s="86"/>
      <c r="CP5238" s="86"/>
      <c r="CQ5238" s="86"/>
      <c r="CR5238" s="86"/>
      <c r="CS5238" s="86"/>
      <c r="CT5238" s="86"/>
      <c r="CU5238" s="86"/>
      <c r="CV5238" s="86"/>
      <c r="CW5238" s="86"/>
      <c r="CX5238" s="86"/>
      <c r="CY5238" s="86"/>
      <c r="CZ5238" s="86"/>
      <c r="DA5238" s="86"/>
      <c r="DB5238" s="86"/>
      <c r="DC5238" s="86"/>
      <c r="DD5238" s="86"/>
      <c r="DE5238" s="86"/>
      <c r="DF5238" s="86"/>
      <c r="DG5238" s="86"/>
      <c r="DH5238" s="86"/>
      <c r="DI5238" s="86"/>
      <c r="DJ5238" s="86"/>
      <c r="DK5238" s="86"/>
      <c r="DL5238" s="86"/>
      <c r="DM5238" s="86"/>
      <c r="DN5238" s="86"/>
      <c r="DO5238" s="86"/>
      <c r="DP5238" s="86"/>
      <c r="DQ5238" s="86"/>
      <c r="DR5238" s="86"/>
      <c r="DS5238" s="86"/>
      <c r="DT5238" s="86"/>
      <c r="DU5238" s="86"/>
      <c r="DV5238" s="86"/>
      <c r="DW5238" s="86"/>
      <c r="DX5238" s="86"/>
      <c r="DY5238" s="86"/>
      <c r="DZ5238" s="86"/>
      <c r="EA5238" s="86"/>
      <c r="EB5238" s="86"/>
      <c r="EC5238" s="86"/>
      <c r="ED5238" s="86"/>
      <c r="EE5238" s="86"/>
      <c r="EF5238" s="86"/>
      <c r="EG5238" s="86"/>
      <c r="EH5238" s="86"/>
      <c r="EI5238" s="86"/>
      <c r="EJ5238" s="86"/>
      <c r="EK5238" s="86"/>
      <c r="EL5238" s="86"/>
      <c r="EM5238" s="86"/>
      <c r="EN5238" s="86"/>
      <c r="EO5238" s="86"/>
      <c r="EP5238" s="86"/>
      <c r="EQ5238" s="86"/>
      <c r="ER5238" s="86"/>
      <c r="ES5238" s="86"/>
      <c r="ET5238" s="86"/>
      <c r="EU5238" s="86"/>
      <c r="EV5238" s="86"/>
      <c r="EW5238" s="86"/>
      <c r="EX5238" s="86"/>
      <c r="EY5238" s="86"/>
      <c r="EZ5238" s="86"/>
      <c r="FA5238" s="86"/>
      <c r="FB5238" s="86"/>
      <c r="FC5238" s="86"/>
      <c r="FD5238" s="86"/>
      <c r="FE5238" s="86"/>
      <c r="FF5238" s="86"/>
      <c r="FG5238" s="86"/>
      <c r="FH5238" s="86"/>
      <c r="FI5238" s="86"/>
      <c r="FJ5238" s="86"/>
      <c r="FK5238" s="86"/>
      <c r="FL5238" s="86"/>
      <c r="FM5238" s="86"/>
      <c r="FN5238" s="86"/>
      <c r="FO5238" s="86"/>
      <c r="FP5238" s="86"/>
      <c r="FQ5238" s="86"/>
      <c r="FR5238" s="86"/>
      <c r="FS5238" s="86"/>
      <c r="FT5238" s="86"/>
      <c r="FU5238" s="86"/>
      <c r="FV5238" s="86"/>
      <c r="FW5238" s="86"/>
      <c r="FX5238" s="86"/>
      <c r="FY5238" s="86"/>
      <c r="FZ5238" s="86"/>
      <c r="GA5238" s="86"/>
      <c r="GB5238" s="86"/>
      <c r="GC5238" s="86"/>
      <c r="GD5238" s="86"/>
      <c r="GE5238" s="86"/>
      <c r="GF5238" s="86"/>
      <c r="GG5238" s="86"/>
      <c r="GH5238" s="86"/>
      <c r="GI5238" s="86"/>
      <c r="GJ5238" s="86"/>
      <c r="GK5238" s="86"/>
      <c r="GL5238" s="86"/>
      <c r="GM5238" s="86"/>
      <c r="GN5238" s="86"/>
      <c r="GO5238" s="86"/>
      <c r="GP5238" s="86"/>
      <c r="GQ5238" s="86"/>
      <c r="GR5238" s="86"/>
      <c r="GS5238" s="86"/>
      <c r="GT5238" s="86"/>
      <c r="GU5238" s="86"/>
      <c r="GV5238" s="86"/>
      <c r="GW5238" s="86"/>
      <c r="GX5238" s="86"/>
      <c r="GY5238" s="86"/>
      <c r="GZ5238" s="86"/>
      <c r="HA5238" s="86"/>
      <c r="HB5238" s="86"/>
      <c r="HC5238" s="86"/>
      <c r="HD5238" s="86"/>
      <c r="HE5238" s="86"/>
      <c r="HF5238" s="86"/>
      <c r="HG5238" s="86"/>
      <c r="HH5238" s="86"/>
      <c r="HI5238" s="86"/>
      <c r="HJ5238" s="86"/>
      <c r="HK5238" s="86"/>
      <c r="HL5238" s="86"/>
      <c r="HM5238" s="86"/>
      <c r="HN5238" s="86"/>
      <c r="HO5238" s="86"/>
      <c r="HP5238" s="86"/>
      <c r="HQ5238" s="86"/>
      <c r="HR5238" s="86"/>
      <c r="HS5238" s="86"/>
      <c r="HT5238" s="86"/>
      <c r="HU5238" s="86"/>
      <c r="HV5238" s="86"/>
      <c r="HW5238" s="86"/>
      <c r="HX5238" s="86"/>
      <c r="HY5238" s="86"/>
      <c r="HZ5238" s="86"/>
      <c r="IA5238" s="86"/>
      <c r="IB5238" s="86"/>
      <c r="IC5238" s="86"/>
      <c r="ID5238" s="86"/>
      <c r="IE5238" s="86"/>
      <c r="IF5238" s="86"/>
      <c r="IG5238" s="86"/>
      <c r="IH5238" s="86"/>
      <c r="II5238" s="86"/>
      <c r="IJ5238" s="86"/>
      <c r="IK5238" s="86"/>
      <c r="IL5238" s="86"/>
      <c r="IM5238" s="86"/>
      <c r="IN5238" s="86"/>
      <c r="IO5238" s="86"/>
      <c r="IP5238" s="86"/>
      <c r="IQ5238" s="86"/>
      <c r="IR5238" s="86"/>
      <c r="IS5238" s="86"/>
      <c r="IT5238" s="86"/>
      <c r="IU5238" s="86"/>
      <c r="IV5238" s="86"/>
    </row>
    <row r="5239" spans="1:256" s="21" customFormat="1">
      <c r="A5239" s="13"/>
      <c r="B5239" s="8"/>
      <c r="C5239" s="8"/>
      <c r="D5239" s="113"/>
      <c r="E5239" s="266"/>
      <c r="F5239" s="33"/>
      <c r="G5239" s="282"/>
      <c r="H5239" s="283"/>
      <c r="I5239" s="33"/>
      <c r="J5239" s="33"/>
      <c r="K5239" s="33"/>
      <c r="L5239" s="33"/>
      <c r="M5239" s="33"/>
      <c r="N5239" s="33"/>
      <c r="O5239" s="33"/>
      <c r="P5239" s="33"/>
      <c r="Q5239" s="33"/>
      <c r="R5239" s="33"/>
      <c r="S5239" s="33"/>
      <c r="T5239" s="33"/>
      <c r="U5239" s="33"/>
      <c r="V5239" s="33"/>
      <c r="W5239" s="33"/>
      <c r="X5239" s="282"/>
      <c r="Y5239" s="33"/>
      <c r="Z5239" s="284"/>
      <c r="AA5239" s="284"/>
      <c r="AB5239" s="33"/>
      <c r="AC5239" s="33"/>
      <c r="AD5239" s="33"/>
      <c r="AE5239" s="33"/>
      <c r="AF5239" s="33"/>
      <c r="AG5239" s="33"/>
      <c r="AH5239" s="33"/>
      <c r="AI5239" s="33"/>
      <c r="AJ5239" s="33"/>
      <c r="AK5239" s="33"/>
      <c r="AL5239" s="33"/>
      <c r="AM5239" s="33"/>
      <c r="AN5239" s="33"/>
      <c r="AO5239" s="33"/>
      <c r="AP5239" s="34"/>
      <c r="AQ5239" s="34"/>
      <c r="AR5239" s="28"/>
      <c r="AS5239" s="29"/>
      <c r="AT5239" s="29"/>
      <c r="AU5239" s="29"/>
      <c r="AV5239" s="402"/>
      <c r="AW5239" s="402"/>
      <c r="AX5239" s="402"/>
      <c r="AY5239" s="402"/>
      <c r="AZ5239" s="402"/>
      <c r="BA5239" s="402"/>
      <c r="BB5239" s="402"/>
      <c r="BC5239" s="402"/>
      <c r="BD5239" s="402"/>
      <c r="BE5239" s="402"/>
      <c r="BF5239" s="402"/>
      <c r="BG5239" s="402"/>
      <c r="BH5239" s="402"/>
      <c r="BI5239" s="402"/>
      <c r="BJ5239" s="402"/>
      <c r="BK5239" s="402"/>
      <c r="BL5239" s="402"/>
      <c r="BM5239" s="402"/>
      <c r="BN5239" s="402"/>
      <c r="BO5239" s="402"/>
      <c r="BP5239" s="402"/>
      <c r="BQ5239" s="402"/>
      <c r="BR5239" s="402"/>
      <c r="BS5239" s="402"/>
      <c r="BT5239" s="402"/>
      <c r="BU5239" s="402"/>
      <c r="BV5239" s="402"/>
      <c r="BW5239" s="402"/>
      <c r="BX5239" s="402"/>
      <c r="BY5239" s="402"/>
      <c r="BZ5239" s="402"/>
      <c r="CA5239" s="402"/>
      <c r="CB5239" s="402"/>
      <c r="CC5239" s="402"/>
      <c r="CD5239" s="402"/>
      <c r="CE5239" s="402"/>
      <c r="CF5239" s="402"/>
      <c r="CG5239" s="402"/>
      <c r="CH5239" s="402"/>
      <c r="CI5239" s="402"/>
      <c r="CJ5239" s="402"/>
      <c r="CK5239" s="402"/>
      <c r="CL5239" s="402"/>
      <c r="CM5239" s="402"/>
      <c r="CN5239" s="402"/>
      <c r="CO5239" s="402"/>
      <c r="CP5239" s="402"/>
      <c r="CQ5239" s="402"/>
      <c r="CR5239" s="402"/>
      <c r="CS5239" s="402"/>
      <c r="CT5239" s="402"/>
      <c r="CU5239" s="402"/>
      <c r="CV5239" s="402"/>
      <c r="CW5239" s="402"/>
      <c r="CX5239" s="402"/>
      <c r="CY5239" s="402"/>
      <c r="CZ5239" s="402"/>
      <c r="DA5239" s="402"/>
      <c r="DB5239" s="402"/>
      <c r="DC5239" s="402"/>
      <c r="DD5239" s="402"/>
      <c r="DE5239" s="402"/>
      <c r="DF5239" s="402"/>
      <c r="DG5239" s="402"/>
      <c r="DH5239" s="402"/>
      <c r="DI5239" s="402"/>
      <c r="DJ5239" s="402"/>
      <c r="DK5239" s="402"/>
      <c r="DL5239" s="402"/>
      <c r="DM5239" s="402"/>
      <c r="DN5239" s="402"/>
      <c r="DO5239" s="402"/>
      <c r="DP5239" s="402"/>
      <c r="DQ5239" s="402"/>
      <c r="DR5239" s="402"/>
      <c r="DS5239" s="402"/>
      <c r="DT5239" s="402"/>
      <c r="DU5239" s="402"/>
      <c r="DV5239" s="402"/>
      <c r="DW5239" s="402"/>
      <c r="DX5239" s="402"/>
      <c r="DY5239" s="402"/>
      <c r="DZ5239" s="402"/>
      <c r="EA5239" s="402"/>
      <c r="EB5239" s="402"/>
      <c r="EC5239" s="402"/>
      <c r="ED5239" s="402"/>
      <c r="EE5239" s="402"/>
      <c r="EF5239" s="402"/>
      <c r="EG5239" s="402"/>
      <c r="EH5239" s="402"/>
      <c r="EI5239" s="402"/>
      <c r="EJ5239" s="402"/>
      <c r="EK5239" s="402"/>
      <c r="EL5239" s="402"/>
      <c r="EM5239" s="402"/>
      <c r="EN5239" s="402"/>
      <c r="EO5239" s="402"/>
      <c r="EP5239" s="402"/>
      <c r="EQ5239" s="402"/>
      <c r="ER5239" s="402"/>
      <c r="ES5239" s="402"/>
      <c r="ET5239" s="402"/>
      <c r="EU5239" s="402"/>
      <c r="EV5239" s="402"/>
      <c r="EW5239" s="402"/>
      <c r="EX5239" s="402"/>
      <c r="EY5239" s="402"/>
      <c r="EZ5239" s="402"/>
      <c r="FA5239" s="402"/>
      <c r="FB5239" s="402"/>
      <c r="FC5239" s="402"/>
      <c r="FD5239" s="402"/>
      <c r="FE5239" s="402"/>
      <c r="FF5239" s="402"/>
      <c r="FG5239" s="402"/>
      <c r="FH5239" s="402"/>
      <c r="FI5239" s="402"/>
      <c r="FJ5239" s="402"/>
      <c r="FK5239" s="402"/>
      <c r="FL5239" s="402"/>
      <c r="FM5239" s="402"/>
      <c r="FN5239" s="402"/>
      <c r="FO5239" s="402"/>
      <c r="FP5239" s="402"/>
      <c r="FQ5239" s="402"/>
      <c r="FR5239" s="402"/>
      <c r="FS5239" s="402"/>
      <c r="FT5239" s="402"/>
      <c r="FU5239" s="402"/>
      <c r="FV5239" s="402"/>
      <c r="FW5239" s="402"/>
      <c r="FX5239" s="402"/>
      <c r="FY5239" s="402"/>
      <c r="FZ5239" s="402"/>
      <c r="GA5239" s="402"/>
      <c r="GB5239" s="402"/>
      <c r="GC5239" s="402"/>
      <c r="GD5239" s="402"/>
      <c r="GE5239" s="402"/>
      <c r="GF5239" s="402"/>
      <c r="GG5239" s="402"/>
      <c r="GH5239" s="402"/>
      <c r="GI5239" s="402"/>
      <c r="GJ5239" s="402"/>
      <c r="GK5239" s="402"/>
      <c r="GL5239" s="402"/>
      <c r="GM5239" s="402"/>
      <c r="GN5239" s="402"/>
      <c r="GO5239" s="402"/>
      <c r="GP5239" s="402"/>
      <c r="GQ5239" s="402"/>
      <c r="GR5239" s="402"/>
      <c r="GS5239" s="402"/>
      <c r="GT5239" s="402"/>
      <c r="GU5239" s="402"/>
      <c r="GV5239" s="402"/>
      <c r="GW5239" s="402"/>
      <c r="GX5239" s="402"/>
      <c r="GY5239" s="402"/>
      <c r="GZ5239" s="402"/>
      <c r="HA5239" s="402"/>
      <c r="HB5239" s="402"/>
      <c r="HC5239" s="402"/>
      <c r="HD5239" s="402"/>
      <c r="HE5239" s="402"/>
      <c r="HF5239" s="402"/>
      <c r="HG5239" s="402"/>
      <c r="HH5239" s="402"/>
      <c r="HI5239" s="402"/>
      <c r="HJ5239" s="402"/>
      <c r="HK5239" s="402"/>
      <c r="HL5239" s="402"/>
      <c r="HM5239" s="402"/>
      <c r="HN5239" s="402"/>
      <c r="HO5239" s="402"/>
      <c r="HP5239" s="402"/>
      <c r="HQ5239" s="402"/>
      <c r="HR5239" s="402"/>
      <c r="HS5239" s="402"/>
      <c r="HT5239" s="402"/>
      <c r="HU5239" s="402"/>
      <c r="HV5239" s="402"/>
      <c r="HW5239" s="402"/>
      <c r="HX5239" s="402"/>
      <c r="HY5239" s="402"/>
      <c r="HZ5239" s="402"/>
      <c r="IA5239" s="402"/>
      <c r="IB5239" s="402"/>
      <c r="IC5239" s="402"/>
      <c r="ID5239" s="402"/>
      <c r="IE5239" s="402"/>
      <c r="IF5239" s="402"/>
      <c r="IG5239" s="402"/>
      <c r="IH5239" s="402"/>
      <c r="II5239" s="402"/>
      <c r="IJ5239" s="402"/>
      <c r="IK5239" s="402"/>
      <c r="IL5239" s="402"/>
      <c r="IM5239" s="402"/>
      <c r="IN5239" s="402"/>
      <c r="IO5239" s="402"/>
      <c r="IP5239" s="402"/>
      <c r="IQ5239" s="402"/>
      <c r="IR5239" s="402"/>
      <c r="IS5239" s="402"/>
      <c r="IT5239" s="402"/>
      <c r="IU5239" s="402"/>
      <c r="IV5239" s="402"/>
    </row>
    <row r="5240" spans="1:256" s="21" customFormat="1">
      <c r="A5240" s="13"/>
      <c r="B5240" s="8"/>
      <c r="C5240" s="8"/>
      <c r="D5240" s="344"/>
      <c r="E5240" s="33"/>
      <c r="F5240" s="33"/>
      <c r="G5240" s="282"/>
      <c r="H5240" s="283"/>
      <c r="I5240" s="33"/>
      <c r="J5240" s="33"/>
      <c r="K5240" s="33"/>
      <c r="L5240" s="33"/>
      <c r="M5240" s="33"/>
      <c r="N5240" s="33"/>
      <c r="O5240" s="33"/>
      <c r="P5240" s="33"/>
      <c r="Q5240" s="33"/>
      <c r="R5240" s="33"/>
      <c r="S5240" s="33"/>
      <c r="T5240" s="33"/>
      <c r="U5240" s="33"/>
      <c r="V5240" s="33"/>
      <c r="W5240" s="33"/>
      <c r="X5240" s="282"/>
      <c r="Y5240" s="33"/>
      <c r="Z5240" s="284"/>
      <c r="AA5240" s="284"/>
      <c r="AB5240" s="33"/>
      <c r="AC5240" s="33"/>
      <c r="AD5240" s="33"/>
      <c r="AE5240" s="33"/>
      <c r="AF5240" s="33"/>
      <c r="AG5240" s="33"/>
      <c r="AH5240" s="33"/>
      <c r="AI5240" s="33"/>
      <c r="AJ5240" s="33"/>
      <c r="AK5240" s="33"/>
      <c r="AL5240" s="33"/>
      <c r="AM5240" s="33"/>
      <c r="AN5240" s="33"/>
      <c r="AO5240" s="33"/>
      <c r="AP5240" s="34"/>
      <c r="AQ5240" s="34"/>
      <c r="AR5240" s="28"/>
      <c r="AS5240" s="29"/>
      <c r="AT5240" s="29"/>
      <c r="AU5240" s="29"/>
      <c r="AV5240" s="402"/>
      <c r="AW5240" s="402"/>
      <c r="AX5240" s="402"/>
      <c r="AY5240" s="402"/>
      <c r="AZ5240" s="402"/>
      <c r="BA5240" s="402"/>
      <c r="BB5240" s="402"/>
      <c r="BC5240" s="402"/>
      <c r="BD5240" s="402"/>
      <c r="BE5240" s="402"/>
      <c r="BF5240" s="402"/>
      <c r="BG5240" s="402"/>
      <c r="BH5240" s="402"/>
      <c r="BI5240" s="402"/>
      <c r="BJ5240" s="402"/>
      <c r="BK5240" s="402"/>
      <c r="BL5240" s="402"/>
      <c r="BM5240" s="402"/>
      <c r="BN5240" s="402"/>
      <c r="BO5240" s="402"/>
      <c r="BP5240" s="402"/>
      <c r="BQ5240" s="402"/>
      <c r="BR5240" s="402"/>
      <c r="BS5240" s="402"/>
      <c r="BT5240" s="402"/>
      <c r="BU5240" s="402"/>
      <c r="BV5240" s="402"/>
      <c r="BW5240" s="402"/>
      <c r="BX5240" s="402"/>
      <c r="BY5240" s="402"/>
      <c r="BZ5240" s="402"/>
      <c r="CA5240" s="402"/>
      <c r="CB5240" s="402"/>
      <c r="CC5240" s="402"/>
      <c r="CD5240" s="402"/>
      <c r="CE5240" s="402"/>
      <c r="CF5240" s="402"/>
      <c r="CG5240" s="402"/>
      <c r="CH5240" s="402"/>
      <c r="CI5240" s="402"/>
      <c r="CJ5240" s="402"/>
      <c r="CK5240" s="402"/>
      <c r="CL5240" s="402"/>
      <c r="CM5240" s="402"/>
      <c r="CN5240" s="402"/>
      <c r="CO5240" s="402"/>
      <c r="CP5240" s="402"/>
      <c r="CQ5240" s="402"/>
      <c r="CR5240" s="402"/>
      <c r="CS5240" s="402"/>
      <c r="CT5240" s="402"/>
      <c r="CU5240" s="402"/>
      <c r="CV5240" s="402"/>
      <c r="CW5240" s="402"/>
      <c r="CX5240" s="402"/>
      <c r="CY5240" s="402"/>
      <c r="CZ5240" s="402"/>
      <c r="DA5240" s="402"/>
      <c r="DB5240" s="402"/>
      <c r="DC5240" s="402"/>
      <c r="DD5240" s="402"/>
      <c r="DE5240" s="402"/>
      <c r="DF5240" s="402"/>
      <c r="DG5240" s="402"/>
      <c r="DH5240" s="402"/>
      <c r="DI5240" s="402"/>
      <c r="DJ5240" s="402"/>
      <c r="DK5240" s="402"/>
      <c r="DL5240" s="402"/>
      <c r="DM5240" s="402"/>
      <c r="DN5240" s="402"/>
      <c r="DO5240" s="402"/>
      <c r="DP5240" s="402"/>
      <c r="DQ5240" s="402"/>
      <c r="DR5240" s="402"/>
      <c r="DS5240" s="402"/>
      <c r="DT5240" s="402"/>
      <c r="DU5240" s="402"/>
      <c r="DV5240" s="402"/>
      <c r="DW5240" s="402"/>
      <c r="DX5240" s="402"/>
      <c r="DY5240" s="402"/>
      <c r="DZ5240" s="402"/>
      <c r="EA5240" s="402"/>
      <c r="EB5240" s="402"/>
      <c r="EC5240" s="402"/>
      <c r="ED5240" s="402"/>
      <c r="EE5240" s="402"/>
      <c r="EF5240" s="402"/>
      <c r="EG5240" s="402"/>
      <c r="EH5240" s="402"/>
      <c r="EI5240" s="402"/>
      <c r="EJ5240" s="402"/>
      <c r="EK5240" s="402"/>
      <c r="EL5240" s="402"/>
      <c r="EM5240" s="402"/>
      <c r="EN5240" s="402"/>
      <c r="EO5240" s="402"/>
      <c r="EP5240" s="402"/>
      <c r="EQ5240" s="402"/>
      <c r="ER5240" s="402"/>
      <c r="ES5240" s="402"/>
      <c r="ET5240" s="402"/>
      <c r="EU5240" s="402"/>
      <c r="EV5240" s="402"/>
      <c r="EW5240" s="402"/>
      <c r="EX5240" s="402"/>
      <c r="EY5240" s="402"/>
      <c r="EZ5240" s="402"/>
      <c r="FA5240" s="402"/>
      <c r="FB5240" s="402"/>
      <c r="FC5240" s="402"/>
      <c r="FD5240" s="402"/>
      <c r="FE5240" s="402"/>
      <c r="FF5240" s="402"/>
      <c r="FG5240" s="402"/>
      <c r="FH5240" s="402"/>
      <c r="FI5240" s="402"/>
      <c r="FJ5240" s="402"/>
      <c r="FK5240" s="402"/>
      <c r="FL5240" s="402"/>
      <c r="FM5240" s="402"/>
      <c r="FN5240" s="402"/>
      <c r="FO5240" s="402"/>
      <c r="FP5240" s="402"/>
      <c r="FQ5240" s="402"/>
      <c r="FR5240" s="402"/>
      <c r="FS5240" s="402"/>
      <c r="FT5240" s="402"/>
      <c r="FU5240" s="402"/>
      <c r="FV5240" s="402"/>
      <c r="FW5240" s="402"/>
      <c r="FX5240" s="402"/>
      <c r="FY5240" s="402"/>
      <c r="FZ5240" s="402"/>
      <c r="GA5240" s="402"/>
      <c r="GB5240" s="402"/>
      <c r="GC5240" s="402"/>
      <c r="GD5240" s="402"/>
      <c r="GE5240" s="402"/>
      <c r="GF5240" s="402"/>
      <c r="GG5240" s="402"/>
      <c r="GH5240" s="402"/>
      <c r="GI5240" s="402"/>
      <c r="GJ5240" s="402"/>
      <c r="GK5240" s="402"/>
      <c r="GL5240" s="402"/>
      <c r="GM5240" s="402"/>
      <c r="GN5240" s="402"/>
      <c r="GO5240" s="402"/>
      <c r="GP5240" s="402"/>
      <c r="GQ5240" s="402"/>
      <c r="GR5240" s="402"/>
      <c r="GS5240" s="402"/>
      <c r="GT5240" s="402"/>
      <c r="GU5240" s="402"/>
      <c r="GV5240" s="402"/>
      <c r="GW5240" s="402"/>
      <c r="GX5240" s="402"/>
      <c r="GY5240" s="402"/>
      <c r="GZ5240" s="402"/>
      <c r="HA5240" s="402"/>
      <c r="HB5240" s="402"/>
      <c r="HC5240" s="402"/>
      <c r="HD5240" s="402"/>
      <c r="HE5240" s="402"/>
      <c r="HF5240" s="402"/>
      <c r="HG5240" s="402"/>
      <c r="HH5240" s="402"/>
      <c r="HI5240" s="402"/>
      <c r="HJ5240" s="402"/>
      <c r="HK5240" s="402"/>
      <c r="HL5240" s="402"/>
      <c r="HM5240" s="402"/>
      <c r="HN5240" s="402"/>
      <c r="HO5240" s="402"/>
      <c r="HP5240" s="402"/>
      <c r="HQ5240" s="402"/>
      <c r="HR5240" s="402"/>
      <c r="HS5240" s="402"/>
      <c r="HT5240" s="402"/>
      <c r="HU5240" s="402"/>
      <c r="HV5240" s="402"/>
      <c r="HW5240" s="402"/>
      <c r="HX5240" s="402"/>
      <c r="HY5240" s="402"/>
      <c r="HZ5240" s="402"/>
      <c r="IA5240" s="402"/>
      <c r="IB5240" s="402"/>
      <c r="IC5240" s="402"/>
      <c r="ID5240" s="402"/>
      <c r="IE5240" s="402"/>
      <c r="IF5240" s="402"/>
      <c r="IG5240" s="402"/>
      <c r="IH5240" s="402"/>
      <c r="II5240" s="402"/>
      <c r="IJ5240" s="402"/>
      <c r="IK5240" s="402"/>
      <c r="IL5240" s="402"/>
      <c r="IM5240" s="402"/>
      <c r="IN5240" s="402"/>
      <c r="IO5240" s="402"/>
      <c r="IP5240" s="402"/>
      <c r="IQ5240" s="402"/>
      <c r="IR5240" s="402"/>
      <c r="IS5240" s="402"/>
      <c r="IT5240" s="402"/>
      <c r="IU5240" s="402"/>
      <c r="IV5240" s="402"/>
    </row>
    <row r="5241" spans="1:256" s="21" customFormat="1">
      <c r="A5241" s="13"/>
      <c r="B5241" s="8"/>
      <c r="C5241" s="8"/>
      <c r="D5241" s="113"/>
      <c r="E5241" s="404"/>
      <c r="F5241" s="33"/>
      <c r="G5241" s="282"/>
      <c r="H5241" s="283"/>
      <c r="I5241" s="33"/>
      <c r="J5241" s="33"/>
      <c r="K5241" s="33"/>
      <c r="L5241" s="33"/>
      <c r="M5241" s="33"/>
      <c r="N5241" s="33"/>
      <c r="O5241" s="33"/>
      <c r="P5241" s="33"/>
      <c r="Q5241" s="33"/>
      <c r="R5241" s="33"/>
      <c r="S5241" s="33"/>
      <c r="T5241" s="33"/>
      <c r="U5241" s="33"/>
      <c r="V5241" s="33"/>
      <c r="W5241" s="33"/>
      <c r="X5241" s="282"/>
      <c r="Y5241" s="33"/>
      <c r="Z5241" s="284"/>
      <c r="AA5241" s="284"/>
      <c r="AB5241" s="33"/>
      <c r="AC5241" s="33"/>
      <c r="AD5241" s="33"/>
      <c r="AE5241" s="33"/>
      <c r="AF5241" s="33"/>
      <c r="AG5241" s="33"/>
      <c r="AH5241" s="33"/>
      <c r="AI5241" s="33"/>
      <c r="AJ5241" s="33"/>
      <c r="AK5241" s="33"/>
      <c r="AL5241" s="33"/>
      <c r="AM5241" s="33"/>
      <c r="AN5241" s="33"/>
      <c r="AO5241" s="33"/>
      <c r="AP5241" s="34"/>
      <c r="AQ5241" s="34"/>
      <c r="AR5241" s="28"/>
      <c r="AS5241" s="29"/>
      <c r="AT5241" s="29"/>
      <c r="AU5241" s="29"/>
      <c r="AV5241" s="402"/>
      <c r="AW5241" s="402"/>
      <c r="AX5241" s="402"/>
      <c r="AY5241" s="402"/>
      <c r="AZ5241" s="402"/>
      <c r="BA5241" s="402"/>
      <c r="BB5241" s="402"/>
      <c r="BC5241" s="402"/>
      <c r="BD5241" s="402"/>
      <c r="BE5241" s="402"/>
      <c r="BF5241" s="402"/>
      <c r="BG5241" s="402"/>
      <c r="BH5241" s="402"/>
      <c r="BI5241" s="402"/>
      <c r="BJ5241" s="402"/>
      <c r="BK5241" s="402"/>
      <c r="BL5241" s="402"/>
      <c r="BM5241" s="402"/>
      <c r="BN5241" s="402"/>
      <c r="BO5241" s="402"/>
      <c r="BP5241" s="402"/>
      <c r="BQ5241" s="402"/>
      <c r="BR5241" s="402"/>
      <c r="BS5241" s="402"/>
      <c r="BT5241" s="402"/>
      <c r="BU5241" s="402"/>
      <c r="BV5241" s="402"/>
      <c r="BW5241" s="402"/>
      <c r="BX5241" s="402"/>
      <c r="BY5241" s="402"/>
      <c r="BZ5241" s="402"/>
      <c r="CA5241" s="402"/>
      <c r="CB5241" s="402"/>
      <c r="CC5241" s="402"/>
      <c r="CD5241" s="402"/>
      <c r="CE5241" s="402"/>
      <c r="CF5241" s="402"/>
      <c r="CG5241" s="402"/>
      <c r="CH5241" s="402"/>
      <c r="CI5241" s="402"/>
      <c r="CJ5241" s="402"/>
      <c r="CK5241" s="402"/>
      <c r="CL5241" s="402"/>
      <c r="CM5241" s="402"/>
      <c r="CN5241" s="402"/>
      <c r="CO5241" s="402"/>
      <c r="CP5241" s="402"/>
      <c r="CQ5241" s="402"/>
      <c r="CR5241" s="402"/>
      <c r="CS5241" s="402"/>
      <c r="CT5241" s="402"/>
      <c r="CU5241" s="402"/>
      <c r="CV5241" s="402"/>
      <c r="CW5241" s="402"/>
      <c r="CX5241" s="402"/>
      <c r="CY5241" s="402"/>
      <c r="CZ5241" s="402"/>
      <c r="DA5241" s="402"/>
      <c r="DB5241" s="402"/>
      <c r="DC5241" s="402"/>
      <c r="DD5241" s="402"/>
      <c r="DE5241" s="402"/>
      <c r="DF5241" s="402"/>
      <c r="DG5241" s="402"/>
      <c r="DH5241" s="402"/>
      <c r="DI5241" s="402"/>
      <c r="DJ5241" s="402"/>
      <c r="DK5241" s="402"/>
      <c r="DL5241" s="402"/>
      <c r="DM5241" s="402"/>
      <c r="DN5241" s="402"/>
      <c r="DO5241" s="402"/>
      <c r="DP5241" s="402"/>
      <c r="DQ5241" s="402"/>
      <c r="DR5241" s="402"/>
      <c r="DS5241" s="402"/>
      <c r="DT5241" s="402"/>
      <c r="DU5241" s="402"/>
      <c r="DV5241" s="402"/>
      <c r="DW5241" s="402"/>
      <c r="DX5241" s="402"/>
      <c r="DY5241" s="402"/>
      <c r="DZ5241" s="402"/>
      <c r="EA5241" s="402"/>
      <c r="EB5241" s="402"/>
      <c r="EC5241" s="402"/>
      <c r="ED5241" s="402"/>
      <c r="EE5241" s="402"/>
      <c r="EF5241" s="402"/>
      <c r="EG5241" s="402"/>
      <c r="EH5241" s="402"/>
      <c r="EI5241" s="402"/>
      <c r="EJ5241" s="402"/>
      <c r="EK5241" s="402"/>
      <c r="EL5241" s="402"/>
      <c r="EM5241" s="402"/>
      <c r="EN5241" s="402"/>
      <c r="EO5241" s="402"/>
      <c r="EP5241" s="402"/>
      <c r="EQ5241" s="402"/>
      <c r="ER5241" s="402"/>
      <c r="ES5241" s="402"/>
      <c r="ET5241" s="402"/>
      <c r="EU5241" s="402"/>
      <c r="EV5241" s="402"/>
      <c r="EW5241" s="402"/>
      <c r="EX5241" s="402"/>
      <c r="EY5241" s="402"/>
      <c r="EZ5241" s="402"/>
      <c r="FA5241" s="402"/>
      <c r="FB5241" s="402"/>
      <c r="FC5241" s="402"/>
      <c r="FD5241" s="402"/>
      <c r="FE5241" s="402"/>
      <c r="FF5241" s="402"/>
      <c r="FG5241" s="402"/>
      <c r="FH5241" s="402"/>
      <c r="FI5241" s="402"/>
      <c r="FJ5241" s="402"/>
      <c r="FK5241" s="402"/>
      <c r="FL5241" s="402"/>
      <c r="FM5241" s="402"/>
      <c r="FN5241" s="402"/>
      <c r="FO5241" s="402"/>
      <c r="FP5241" s="402"/>
      <c r="FQ5241" s="402"/>
      <c r="FR5241" s="402"/>
      <c r="FS5241" s="402"/>
      <c r="FT5241" s="402"/>
      <c r="FU5241" s="402"/>
      <c r="FV5241" s="402"/>
      <c r="FW5241" s="402"/>
      <c r="FX5241" s="402"/>
      <c r="FY5241" s="402"/>
      <c r="FZ5241" s="402"/>
      <c r="GA5241" s="402"/>
      <c r="GB5241" s="402"/>
      <c r="GC5241" s="402"/>
      <c r="GD5241" s="402"/>
      <c r="GE5241" s="402"/>
      <c r="GF5241" s="402"/>
      <c r="GG5241" s="402"/>
      <c r="GH5241" s="402"/>
      <c r="GI5241" s="402"/>
      <c r="GJ5241" s="402"/>
      <c r="GK5241" s="402"/>
      <c r="GL5241" s="402"/>
      <c r="GM5241" s="402"/>
      <c r="GN5241" s="402"/>
      <c r="GO5241" s="402"/>
      <c r="GP5241" s="402"/>
      <c r="GQ5241" s="402"/>
      <c r="GR5241" s="402"/>
      <c r="GS5241" s="402"/>
      <c r="GT5241" s="402"/>
      <c r="GU5241" s="402"/>
      <c r="GV5241" s="402"/>
      <c r="GW5241" s="402"/>
      <c r="GX5241" s="402"/>
      <c r="GY5241" s="402"/>
      <c r="GZ5241" s="402"/>
      <c r="HA5241" s="402"/>
      <c r="HB5241" s="402"/>
      <c r="HC5241" s="402"/>
      <c r="HD5241" s="402"/>
      <c r="HE5241" s="402"/>
      <c r="HF5241" s="402"/>
      <c r="HG5241" s="402"/>
      <c r="HH5241" s="402"/>
      <c r="HI5241" s="402"/>
      <c r="HJ5241" s="402"/>
      <c r="HK5241" s="402"/>
      <c r="HL5241" s="402"/>
      <c r="HM5241" s="402"/>
      <c r="HN5241" s="402"/>
      <c r="HO5241" s="402"/>
      <c r="HP5241" s="402"/>
      <c r="HQ5241" s="402"/>
      <c r="HR5241" s="402"/>
      <c r="HS5241" s="402"/>
      <c r="HT5241" s="402"/>
      <c r="HU5241" s="402"/>
      <c r="HV5241" s="402"/>
      <c r="HW5241" s="402"/>
      <c r="HX5241" s="402"/>
      <c r="HY5241" s="402"/>
      <c r="HZ5241" s="402"/>
      <c r="IA5241" s="402"/>
      <c r="IB5241" s="402"/>
      <c r="IC5241" s="402"/>
      <c r="ID5241" s="402"/>
      <c r="IE5241" s="402"/>
      <c r="IF5241" s="402"/>
      <c r="IG5241" s="402"/>
      <c r="IH5241" s="402"/>
      <c r="II5241" s="402"/>
      <c r="IJ5241" s="402"/>
      <c r="IK5241" s="402"/>
      <c r="IL5241" s="402"/>
      <c r="IM5241" s="402"/>
      <c r="IN5241" s="402"/>
      <c r="IO5241" s="402"/>
      <c r="IP5241" s="402"/>
      <c r="IQ5241" s="402"/>
      <c r="IR5241" s="402"/>
      <c r="IS5241" s="402"/>
      <c r="IT5241" s="402"/>
      <c r="IU5241" s="402"/>
      <c r="IV5241" s="402"/>
    </row>
    <row r="5242" spans="1:256" s="21" customFormat="1">
      <c r="A5242" s="12"/>
      <c r="B5242" s="9">
        <v>2</v>
      </c>
      <c r="C5242" s="9" t="s">
        <v>15</v>
      </c>
      <c r="D5242" s="81" t="s">
        <v>9</v>
      </c>
      <c r="E5242" s="405">
        <v>865854450</v>
      </c>
      <c r="F5242" s="31">
        <f t="shared" ref="F5242:V5242" si="599">SUM(F5243:F5278)</f>
        <v>22810000</v>
      </c>
      <c r="G5242" s="31">
        <f t="shared" si="599"/>
        <v>22810000</v>
      </c>
      <c r="H5242" s="31">
        <f t="shared" si="599"/>
        <v>22810000</v>
      </c>
      <c r="I5242" s="31">
        <f t="shared" si="599"/>
        <v>0</v>
      </c>
      <c r="J5242" s="31">
        <f t="shared" si="599"/>
        <v>0</v>
      </c>
      <c r="K5242" s="31">
        <f t="shared" si="599"/>
        <v>0</v>
      </c>
      <c r="L5242" s="31">
        <f t="shared" si="599"/>
        <v>0</v>
      </c>
      <c r="M5242" s="31">
        <f t="shared" si="599"/>
        <v>0</v>
      </c>
      <c r="N5242" s="31">
        <f t="shared" si="599"/>
        <v>0</v>
      </c>
      <c r="O5242" s="31">
        <f t="shared" si="599"/>
        <v>0</v>
      </c>
      <c r="P5242" s="31">
        <f t="shared" si="599"/>
        <v>0</v>
      </c>
      <c r="Q5242" s="31">
        <f t="shared" si="599"/>
        <v>0</v>
      </c>
      <c r="R5242" s="31">
        <f t="shared" si="599"/>
        <v>0</v>
      </c>
      <c r="S5242" s="31">
        <f t="shared" si="599"/>
        <v>0</v>
      </c>
      <c r="T5242" s="31">
        <f t="shared" si="599"/>
        <v>0</v>
      </c>
      <c r="U5242" s="31">
        <f t="shared" si="599"/>
        <v>0</v>
      </c>
      <c r="V5242" s="31">
        <f t="shared" si="599"/>
        <v>0</v>
      </c>
      <c r="W5242" s="31">
        <f>SUM(O5242:V5242)</f>
        <v>0</v>
      </c>
      <c r="X5242" s="31">
        <f>SUM(X5243:X5243)</f>
        <v>0</v>
      </c>
      <c r="Y5242" s="31">
        <f>H5242+I5242+J5242+K5242+L5242+M5242+N5242+W5242+X5242</f>
        <v>22810000</v>
      </c>
      <c r="Z5242" s="31">
        <f t="shared" ref="Z5242:AK5242" si="600">SUM(Z5243:Z5243)</f>
        <v>0</v>
      </c>
      <c r="AA5242" s="31">
        <f t="shared" si="600"/>
        <v>0</v>
      </c>
      <c r="AB5242" s="31">
        <f t="shared" si="600"/>
        <v>0</v>
      </c>
      <c r="AC5242" s="31">
        <f t="shared" si="600"/>
        <v>0</v>
      </c>
      <c r="AD5242" s="31">
        <f t="shared" si="600"/>
        <v>0</v>
      </c>
      <c r="AE5242" s="31">
        <f t="shared" si="600"/>
        <v>0</v>
      </c>
      <c r="AF5242" s="31">
        <f t="shared" si="600"/>
        <v>0</v>
      </c>
      <c r="AG5242" s="31">
        <f t="shared" si="600"/>
        <v>0</v>
      </c>
      <c r="AH5242" s="31">
        <f t="shared" si="600"/>
        <v>0</v>
      </c>
      <c r="AI5242" s="31">
        <f t="shared" si="600"/>
        <v>0</v>
      </c>
      <c r="AJ5242" s="31">
        <f t="shared" si="600"/>
        <v>0</v>
      </c>
      <c r="AK5242" s="31">
        <f t="shared" si="600"/>
        <v>0</v>
      </c>
      <c r="AL5242" s="31">
        <f>SUM(AD5242:AK5242)</f>
        <v>0</v>
      </c>
      <c r="AM5242" s="31">
        <f>SUM(AM5243:AM5243)</f>
        <v>0</v>
      </c>
      <c r="AN5242" s="31">
        <f>SUM(AN5243:AN5243)</f>
        <v>0</v>
      </c>
      <c r="AO5242" s="31">
        <f>Z5242+AA5242+AB5242+AC5242+AL5242+AM5242+AN5242</f>
        <v>0</v>
      </c>
      <c r="AP5242" s="32">
        <f>E5242+Y5242-AO5242</f>
        <v>888664450</v>
      </c>
      <c r="AQ5242" s="32"/>
      <c r="AR5242" s="28"/>
      <c r="AS5242" s="29">
        <f>E5242+H5242+I5242+J5242+K5242+L5242+M5242+N5242+W5242+X5242-Z5242-AB5242-AL5242-AC5242-AM5242-AN5242</f>
        <v>888664450</v>
      </c>
      <c r="AT5242" s="29">
        <f>AP5242-AS5242</f>
        <v>0</v>
      </c>
      <c r="AU5242" s="29">
        <f>E5242</f>
        <v>865854450</v>
      </c>
      <c r="AV5242" s="86">
        <f>AS5242-AU5242</f>
        <v>22810000</v>
      </c>
      <c r="AW5242" s="86">
        <f>Y5242-AO5242</f>
        <v>22810000</v>
      </c>
      <c r="AX5242" s="86">
        <f>AV5242-AW5242</f>
        <v>0</v>
      </c>
      <c r="AY5242" s="86"/>
      <c r="AZ5242" s="398"/>
      <c r="BA5242" s="86"/>
      <c r="BB5242" s="86"/>
      <c r="BC5242" s="86"/>
      <c r="BD5242" s="86"/>
      <c r="BE5242" s="86"/>
      <c r="BF5242" s="86"/>
      <c r="BG5242" s="86"/>
      <c r="BH5242" s="86"/>
      <c r="BI5242" s="86"/>
      <c r="BJ5242" s="86"/>
      <c r="BK5242" s="86"/>
      <c r="BL5242" s="86"/>
      <c r="BM5242" s="86"/>
      <c r="BN5242" s="86"/>
      <c r="BO5242" s="86"/>
      <c r="BP5242" s="86"/>
      <c r="BQ5242" s="86"/>
      <c r="BR5242" s="86"/>
      <c r="BS5242" s="86"/>
      <c r="BT5242" s="86"/>
      <c r="BU5242" s="86"/>
      <c r="BV5242" s="86"/>
      <c r="BW5242" s="86"/>
      <c r="BX5242" s="86"/>
      <c r="BY5242" s="86"/>
      <c r="BZ5242" s="86"/>
      <c r="CA5242" s="86"/>
      <c r="CB5242" s="86"/>
      <c r="CC5242" s="86"/>
      <c r="CD5242" s="86"/>
      <c r="CE5242" s="86"/>
      <c r="CF5242" s="86"/>
      <c r="CG5242" s="86"/>
      <c r="CH5242" s="86"/>
      <c r="CI5242" s="86"/>
      <c r="CJ5242" s="86"/>
      <c r="CK5242" s="86"/>
      <c r="CL5242" s="86"/>
      <c r="CM5242" s="86"/>
      <c r="CN5242" s="86"/>
      <c r="CO5242" s="86"/>
      <c r="CP5242" s="86"/>
      <c r="CQ5242" s="86"/>
      <c r="CR5242" s="86"/>
      <c r="CS5242" s="86"/>
      <c r="CT5242" s="86"/>
      <c r="CU5242" s="86"/>
      <c r="CV5242" s="86"/>
      <c r="CW5242" s="86"/>
      <c r="CX5242" s="86"/>
      <c r="CY5242" s="86"/>
      <c r="CZ5242" s="86"/>
      <c r="DA5242" s="86"/>
      <c r="DB5242" s="86"/>
      <c r="DC5242" s="86"/>
      <c r="DD5242" s="86"/>
      <c r="DE5242" s="86"/>
      <c r="DF5242" s="86"/>
      <c r="DG5242" s="86"/>
      <c r="DH5242" s="86"/>
      <c r="DI5242" s="86"/>
      <c r="DJ5242" s="86"/>
      <c r="DK5242" s="86"/>
      <c r="DL5242" s="86"/>
      <c r="DM5242" s="86"/>
      <c r="DN5242" s="86"/>
      <c r="DO5242" s="86"/>
      <c r="DP5242" s="86"/>
      <c r="DQ5242" s="86"/>
      <c r="DR5242" s="86"/>
      <c r="DS5242" s="86"/>
      <c r="DT5242" s="86"/>
      <c r="DU5242" s="86"/>
      <c r="DV5242" s="86"/>
      <c r="DW5242" s="86"/>
      <c r="DX5242" s="86"/>
      <c r="DY5242" s="86"/>
      <c r="DZ5242" s="86"/>
      <c r="EA5242" s="86"/>
      <c r="EB5242" s="86"/>
      <c r="EC5242" s="86"/>
      <c r="ED5242" s="86"/>
      <c r="EE5242" s="86"/>
      <c r="EF5242" s="86"/>
      <c r="EG5242" s="86"/>
      <c r="EH5242" s="86"/>
      <c r="EI5242" s="86"/>
      <c r="EJ5242" s="86"/>
      <c r="EK5242" s="86"/>
      <c r="EL5242" s="86"/>
      <c r="EM5242" s="86"/>
      <c r="EN5242" s="86"/>
      <c r="EO5242" s="86"/>
      <c r="EP5242" s="86"/>
      <c r="EQ5242" s="86"/>
      <c r="ER5242" s="86"/>
      <c r="ES5242" s="86"/>
      <c r="ET5242" s="86"/>
      <c r="EU5242" s="86"/>
      <c r="EV5242" s="86"/>
      <c r="EW5242" s="86"/>
      <c r="EX5242" s="86"/>
      <c r="EY5242" s="86"/>
      <c r="EZ5242" s="86"/>
      <c r="FA5242" s="86"/>
      <c r="FB5242" s="86"/>
      <c r="FC5242" s="86"/>
      <c r="FD5242" s="86"/>
      <c r="FE5242" s="86"/>
      <c r="FF5242" s="86"/>
      <c r="FG5242" s="86"/>
      <c r="FH5242" s="86"/>
      <c r="FI5242" s="86"/>
      <c r="FJ5242" s="86"/>
      <c r="FK5242" s="86"/>
      <c r="FL5242" s="86"/>
      <c r="FM5242" s="86"/>
      <c r="FN5242" s="86"/>
      <c r="FO5242" s="86"/>
      <c r="FP5242" s="86"/>
      <c r="FQ5242" s="86"/>
      <c r="FR5242" s="86"/>
      <c r="FS5242" s="86"/>
      <c r="FT5242" s="86"/>
      <c r="FU5242" s="86"/>
      <c r="FV5242" s="86"/>
      <c r="FW5242" s="86"/>
      <c r="FX5242" s="86"/>
      <c r="FY5242" s="86"/>
      <c r="FZ5242" s="86"/>
      <c r="GA5242" s="86"/>
      <c r="GB5242" s="86"/>
      <c r="GC5242" s="86"/>
      <c r="GD5242" s="86"/>
      <c r="GE5242" s="86"/>
      <c r="GF5242" s="86"/>
      <c r="GG5242" s="86"/>
      <c r="GH5242" s="86"/>
      <c r="GI5242" s="86"/>
      <c r="GJ5242" s="86"/>
      <c r="GK5242" s="86"/>
      <c r="GL5242" s="86"/>
      <c r="GM5242" s="86"/>
      <c r="GN5242" s="86"/>
      <c r="GO5242" s="86"/>
      <c r="GP5242" s="86"/>
      <c r="GQ5242" s="86"/>
      <c r="GR5242" s="86"/>
      <c r="GS5242" s="86"/>
      <c r="GT5242" s="86"/>
      <c r="GU5242" s="86"/>
      <c r="GV5242" s="86"/>
      <c r="GW5242" s="86"/>
      <c r="GX5242" s="86"/>
      <c r="GY5242" s="86"/>
      <c r="GZ5242" s="86"/>
      <c r="HA5242" s="86"/>
      <c r="HB5242" s="86"/>
      <c r="HC5242" s="86"/>
      <c r="HD5242" s="86"/>
      <c r="HE5242" s="86"/>
      <c r="HF5242" s="86"/>
      <c r="HG5242" s="86"/>
      <c r="HH5242" s="86"/>
      <c r="HI5242" s="86"/>
      <c r="HJ5242" s="86"/>
      <c r="HK5242" s="86"/>
      <c r="HL5242" s="86"/>
      <c r="HM5242" s="86"/>
      <c r="HN5242" s="86"/>
      <c r="HO5242" s="86"/>
      <c r="HP5242" s="86"/>
      <c r="HQ5242" s="86"/>
      <c r="HR5242" s="86"/>
      <c r="HS5242" s="86"/>
      <c r="HT5242" s="86"/>
      <c r="HU5242" s="86"/>
      <c r="HV5242" s="86"/>
      <c r="HW5242" s="86"/>
      <c r="HX5242" s="86"/>
      <c r="HY5242" s="86"/>
      <c r="HZ5242" s="86"/>
      <c r="IA5242" s="86"/>
      <c r="IB5242" s="86"/>
      <c r="IC5242" s="86"/>
      <c r="ID5242" s="86"/>
      <c r="IE5242" s="86"/>
      <c r="IF5242" s="86"/>
      <c r="IG5242" s="86"/>
      <c r="IH5242" s="86"/>
      <c r="II5242" s="86"/>
      <c r="IJ5242" s="86"/>
      <c r="IK5242" s="86"/>
      <c r="IL5242" s="86"/>
      <c r="IM5242" s="86"/>
      <c r="IN5242" s="86"/>
      <c r="IO5242" s="86"/>
      <c r="IP5242" s="86"/>
      <c r="IQ5242" s="86"/>
      <c r="IR5242" s="86"/>
      <c r="IS5242" s="86"/>
      <c r="IT5242" s="86"/>
      <c r="IU5242" s="86"/>
      <c r="IV5242" s="86"/>
    </row>
    <row r="5243" spans="1:256" s="402" customFormat="1">
      <c r="A5243" s="13"/>
      <c r="B5243" s="8"/>
      <c r="C5243" s="8"/>
      <c r="D5243" s="240"/>
      <c r="E5243" s="266"/>
      <c r="F5243" s="321"/>
      <c r="G5243" s="282"/>
      <c r="H5243" s="283"/>
      <c r="I5243" s="33"/>
      <c r="J5243" s="33"/>
      <c r="K5243" s="33"/>
      <c r="L5243" s="33"/>
      <c r="M5243" s="33"/>
      <c r="N5243" s="33"/>
      <c r="O5243" s="33"/>
      <c r="P5243" s="33"/>
      <c r="Q5243" s="33"/>
      <c r="R5243" s="33"/>
      <c r="S5243" s="33"/>
      <c r="T5243" s="33"/>
      <c r="U5243" s="33"/>
      <c r="V5243" s="33"/>
      <c r="W5243" s="33"/>
      <c r="X5243" s="282"/>
      <c r="Y5243" s="33"/>
      <c r="Z5243" s="284"/>
      <c r="AA5243" s="284"/>
      <c r="AB5243" s="33"/>
      <c r="AC5243" s="33"/>
      <c r="AD5243" s="33"/>
      <c r="AE5243" s="33"/>
      <c r="AF5243" s="33"/>
      <c r="AG5243" s="33"/>
      <c r="AH5243" s="33"/>
      <c r="AI5243" s="33"/>
      <c r="AJ5243" s="33"/>
      <c r="AK5243" s="33"/>
      <c r="AL5243" s="33"/>
      <c r="AM5243" s="33"/>
      <c r="AN5243" s="33"/>
      <c r="AO5243" s="33"/>
      <c r="AP5243" s="34"/>
      <c r="AQ5243" s="34"/>
      <c r="AR5243" s="28"/>
      <c r="AS5243" s="29"/>
      <c r="AT5243" s="29"/>
      <c r="AU5243" s="29"/>
    </row>
    <row r="5244" spans="1:256" s="21" customFormat="1">
      <c r="A5244" s="10"/>
      <c r="B5244" s="8"/>
      <c r="C5244" s="8"/>
      <c r="D5244" s="240"/>
      <c r="E5244" s="29"/>
      <c r="F5244" s="69"/>
      <c r="G5244" s="71"/>
      <c r="H5244" s="73"/>
      <c r="I5244" s="69"/>
      <c r="J5244" s="69"/>
      <c r="K5244" s="69"/>
      <c r="L5244" s="69"/>
      <c r="M5244" s="69"/>
      <c r="N5244" s="69"/>
      <c r="O5244" s="69"/>
      <c r="P5244" s="69"/>
      <c r="Q5244" s="69"/>
      <c r="R5244" s="69"/>
      <c r="S5244" s="69"/>
      <c r="T5244" s="69"/>
      <c r="U5244" s="69"/>
      <c r="V5244" s="69"/>
      <c r="W5244" s="69"/>
      <c r="X5244" s="71"/>
      <c r="Y5244" s="69"/>
      <c r="Z5244" s="73"/>
      <c r="AA5244" s="73"/>
      <c r="AB5244" s="69"/>
      <c r="AC5244" s="69"/>
      <c r="AD5244" s="69"/>
      <c r="AE5244" s="69"/>
      <c r="AF5244" s="69"/>
      <c r="AG5244" s="69"/>
      <c r="AH5244" s="69"/>
      <c r="AI5244" s="69"/>
      <c r="AJ5244" s="69"/>
      <c r="AK5244" s="69"/>
      <c r="AL5244" s="69"/>
      <c r="AM5244" s="69"/>
      <c r="AN5244" s="69"/>
      <c r="AO5244" s="69"/>
      <c r="AP5244" s="70"/>
      <c r="AQ5244" s="70"/>
      <c r="AR5244" s="76"/>
      <c r="AS5244" s="60"/>
      <c r="AT5244" s="60"/>
      <c r="AU5244" s="60"/>
    </row>
    <row r="5245" spans="1:256" s="21" customFormat="1">
      <c r="A5245" s="10"/>
      <c r="B5245" s="8"/>
      <c r="C5245" s="83">
        <v>435</v>
      </c>
      <c r="D5245" s="375" t="s">
        <v>249</v>
      </c>
      <c r="E5245" s="29"/>
      <c r="F5245" s="69"/>
      <c r="G5245" s="71"/>
      <c r="H5245" s="73"/>
      <c r="I5245" s="69"/>
      <c r="J5245" s="69"/>
      <c r="K5245" s="69"/>
      <c r="L5245" s="69"/>
      <c r="M5245" s="69"/>
      <c r="N5245" s="69"/>
      <c r="O5245" s="69"/>
      <c r="P5245" s="69"/>
      <c r="Q5245" s="69"/>
      <c r="R5245" s="69"/>
      <c r="S5245" s="69"/>
      <c r="T5245" s="69"/>
      <c r="U5245" s="69"/>
      <c r="V5245" s="69"/>
      <c r="W5245" s="69"/>
      <c r="X5245" s="71"/>
      <c r="Y5245" s="69"/>
      <c r="Z5245" s="73"/>
      <c r="AA5245" s="73"/>
      <c r="AB5245" s="69"/>
      <c r="AC5245" s="69"/>
      <c r="AD5245" s="69"/>
      <c r="AE5245" s="69"/>
      <c r="AF5245" s="69"/>
      <c r="AG5245" s="69"/>
      <c r="AH5245" s="69"/>
      <c r="AI5245" s="69"/>
      <c r="AJ5245" s="69"/>
      <c r="AK5245" s="69"/>
      <c r="AL5245" s="69"/>
      <c r="AM5245" s="69"/>
      <c r="AN5245" s="69"/>
      <c r="AO5245" s="69"/>
      <c r="AP5245" s="70"/>
      <c r="AQ5245" s="70"/>
      <c r="AR5245" s="76"/>
      <c r="AS5245" s="60"/>
      <c r="AT5245" s="60"/>
      <c r="AU5245" s="60"/>
    </row>
    <row r="5246" spans="1:256" s="21" customFormat="1">
      <c r="A5246" s="10"/>
      <c r="B5246" s="8"/>
      <c r="C5246" s="8"/>
      <c r="D5246" s="472" t="s">
        <v>250</v>
      </c>
      <c r="E5246" s="29"/>
      <c r="F5246" s="69"/>
      <c r="G5246" s="71"/>
      <c r="H5246" s="73"/>
      <c r="I5246" s="69"/>
      <c r="J5246" s="69"/>
      <c r="K5246" s="69"/>
      <c r="L5246" s="69"/>
      <c r="M5246" s="69"/>
      <c r="N5246" s="69"/>
      <c r="O5246" s="69"/>
      <c r="P5246" s="69"/>
      <c r="Q5246" s="69"/>
      <c r="R5246" s="69"/>
      <c r="S5246" s="69"/>
      <c r="T5246" s="69"/>
      <c r="U5246" s="69"/>
      <c r="V5246" s="69"/>
      <c r="W5246" s="69"/>
      <c r="X5246" s="71"/>
      <c r="Y5246" s="69"/>
      <c r="Z5246" s="73"/>
      <c r="AA5246" s="73"/>
      <c r="AB5246" s="69"/>
      <c r="AC5246" s="69"/>
      <c r="AD5246" s="69"/>
      <c r="AE5246" s="69"/>
      <c r="AF5246" s="69"/>
      <c r="AG5246" s="69"/>
      <c r="AH5246" s="69"/>
      <c r="AI5246" s="69"/>
      <c r="AJ5246" s="69"/>
      <c r="AK5246" s="69"/>
      <c r="AL5246" s="69"/>
      <c r="AM5246" s="69"/>
      <c r="AN5246" s="69"/>
      <c r="AO5246" s="69"/>
      <c r="AP5246" s="70"/>
      <c r="AQ5246" s="70"/>
      <c r="AR5246" s="76"/>
      <c r="AS5246" s="60"/>
      <c r="AT5246" s="60"/>
      <c r="AU5246" s="60"/>
    </row>
    <row r="5247" spans="1:256" s="21" customFormat="1">
      <c r="A5247" s="10"/>
      <c r="B5247" s="8"/>
      <c r="C5247" s="8"/>
      <c r="D5247" s="473" t="s">
        <v>185</v>
      </c>
      <c r="E5247" s="33"/>
      <c r="F5247" s="69"/>
      <c r="G5247" s="71"/>
      <c r="H5247" s="73"/>
      <c r="I5247" s="69"/>
      <c r="J5247" s="69"/>
      <c r="K5247" s="69"/>
      <c r="L5247" s="69"/>
      <c r="M5247" s="69"/>
      <c r="N5247" s="69"/>
      <c r="O5247" s="69"/>
      <c r="P5247" s="69"/>
      <c r="Q5247" s="69"/>
      <c r="R5247" s="69"/>
      <c r="S5247" s="69"/>
      <c r="T5247" s="69"/>
      <c r="U5247" s="69"/>
      <c r="V5247" s="69"/>
      <c r="W5247" s="69"/>
      <c r="X5247" s="71"/>
      <c r="Y5247" s="69"/>
      <c r="Z5247" s="73"/>
      <c r="AA5247" s="73"/>
      <c r="AB5247" s="69"/>
      <c r="AC5247" s="69"/>
      <c r="AD5247" s="69"/>
      <c r="AE5247" s="69"/>
      <c r="AF5247" s="69"/>
      <c r="AG5247" s="69"/>
      <c r="AH5247" s="69"/>
      <c r="AI5247" s="69"/>
      <c r="AJ5247" s="69"/>
      <c r="AK5247" s="69"/>
      <c r="AL5247" s="69"/>
      <c r="AM5247" s="69"/>
      <c r="AN5247" s="69"/>
      <c r="AO5247" s="69"/>
      <c r="AP5247" s="70"/>
      <c r="AQ5247" s="70"/>
      <c r="AR5247" s="76"/>
      <c r="AS5247" s="60"/>
      <c r="AT5247" s="60"/>
      <c r="AU5247" s="60"/>
    </row>
    <row r="5248" spans="1:256" s="21" customFormat="1">
      <c r="A5248" s="10"/>
      <c r="B5248" s="8"/>
      <c r="C5248" s="8"/>
      <c r="D5248" s="344" t="s">
        <v>1889</v>
      </c>
      <c r="E5248" s="29"/>
      <c r="F5248" s="69">
        <v>2000000</v>
      </c>
      <c r="G5248" s="71">
        <f>SUM(H5248)</f>
        <v>2000000</v>
      </c>
      <c r="H5248" s="73">
        <v>2000000</v>
      </c>
      <c r="I5248" s="69"/>
      <c r="J5248" s="69"/>
      <c r="K5248" s="69"/>
      <c r="L5248" s="69"/>
      <c r="M5248" s="69"/>
      <c r="N5248" s="69"/>
      <c r="O5248" s="69"/>
      <c r="P5248" s="69"/>
      <c r="Q5248" s="69"/>
      <c r="R5248" s="69"/>
      <c r="S5248" s="69"/>
      <c r="T5248" s="69"/>
      <c r="U5248" s="69"/>
      <c r="V5248" s="69"/>
      <c r="W5248" s="69"/>
      <c r="X5248" s="71"/>
      <c r="Y5248" s="69"/>
      <c r="Z5248" s="73"/>
      <c r="AA5248" s="73"/>
      <c r="AB5248" s="69"/>
      <c r="AC5248" s="69"/>
      <c r="AD5248" s="69"/>
      <c r="AE5248" s="69"/>
      <c r="AF5248" s="69"/>
      <c r="AG5248" s="69"/>
      <c r="AH5248" s="69"/>
      <c r="AI5248" s="69"/>
      <c r="AJ5248" s="69"/>
      <c r="AK5248" s="69"/>
      <c r="AL5248" s="69"/>
      <c r="AM5248" s="69"/>
      <c r="AN5248" s="69"/>
      <c r="AO5248" s="69"/>
      <c r="AP5248" s="70"/>
      <c r="AQ5248" s="70"/>
      <c r="AR5248" s="76"/>
      <c r="AS5248" s="60"/>
      <c r="AT5248" s="60"/>
      <c r="AU5248" s="60"/>
    </row>
    <row r="5249" spans="1:47" s="21" customFormat="1">
      <c r="A5249" s="10"/>
      <c r="B5249" s="8"/>
      <c r="C5249" s="8"/>
      <c r="D5249" s="473" t="s">
        <v>198</v>
      </c>
      <c r="E5249" s="33"/>
      <c r="F5249" s="69"/>
      <c r="G5249" s="71"/>
      <c r="H5249" s="73"/>
      <c r="I5249" s="69"/>
      <c r="J5249" s="69"/>
      <c r="K5249" s="69"/>
      <c r="L5249" s="69"/>
      <c r="M5249" s="69"/>
      <c r="N5249" s="69"/>
      <c r="O5249" s="69"/>
      <c r="P5249" s="69"/>
      <c r="Q5249" s="69"/>
      <c r="R5249" s="69"/>
      <c r="S5249" s="69"/>
      <c r="T5249" s="69"/>
      <c r="U5249" s="69"/>
      <c r="V5249" s="69"/>
      <c r="W5249" s="69"/>
      <c r="X5249" s="71"/>
      <c r="Y5249" s="69"/>
      <c r="Z5249" s="73"/>
      <c r="AA5249" s="73"/>
      <c r="AB5249" s="69"/>
      <c r="AC5249" s="69"/>
      <c r="AD5249" s="69"/>
      <c r="AE5249" s="69"/>
      <c r="AF5249" s="69"/>
      <c r="AG5249" s="69"/>
      <c r="AH5249" s="69"/>
      <c r="AI5249" s="69"/>
      <c r="AJ5249" s="69"/>
      <c r="AK5249" s="69"/>
      <c r="AL5249" s="69"/>
      <c r="AM5249" s="69"/>
      <c r="AN5249" s="69"/>
      <c r="AO5249" s="69"/>
      <c r="AP5249" s="70"/>
      <c r="AQ5249" s="70"/>
      <c r="AR5249" s="76"/>
      <c r="AS5249" s="60"/>
      <c r="AT5249" s="60"/>
      <c r="AU5249" s="60"/>
    </row>
    <row r="5250" spans="1:47" s="21" customFormat="1">
      <c r="A5250" s="10"/>
      <c r="B5250" s="8"/>
      <c r="C5250" s="8"/>
      <c r="D5250" s="344" t="s">
        <v>1211</v>
      </c>
      <c r="E5250" s="29"/>
      <c r="F5250" s="69">
        <v>810000</v>
      </c>
      <c r="G5250" s="71">
        <f>SUM(H5250)</f>
        <v>810000</v>
      </c>
      <c r="H5250" s="73">
        <v>810000</v>
      </c>
      <c r="I5250" s="69"/>
      <c r="J5250" s="69"/>
      <c r="K5250" s="69"/>
      <c r="L5250" s="69"/>
      <c r="M5250" s="69"/>
      <c r="N5250" s="69"/>
      <c r="O5250" s="69"/>
      <c r="P5250" s="69"/>
      <c r="Q5250" s="69"/>
      <c r="R5250" s="69"/>
      <c r="S5250" s="69"/>
      <c r="T5250" s="69"/>
      <c r="U5250" s="69"/>
      <c r="V5250" s="69"/>
      <c r="W5250" s="69"/>
      <c r="X5250" s="71"/>
      <c r="Y5250" s="69"/>
      <c r="Z5250" s="73"/>
      <c r="AA5250" s="73"/>
      <c r="AB5250" s="69"/>
      <c r="AC5250" s="69"/>
      <c r="AD5250" s="69"/>
      <c r="AE5250" s="69"/>
      <c r="AF5250" s="69"/>
      <c r="AG5250" s="69"/>
      <c r="AH5250" s="69"/>
      <c r="AI5250" s="69"/>
      <c r="AJ5250" s="69"/>
      <c r="AK5250" s="69"/>
      <c r="AL5250" s="69"/>
      <c r="AM5250" s="69"/>
      <c r="AN5250" s="69"/>
      <c r="AO5250" s="69"/>
      <c r="AP5250" s="70"/>
      <c r="AQ5250" s="70"/>
      <c r="AR5250" s="76"/>
      <c r="AS5250" s="60"/>
      <c r="AT5250" s="60"/>
      <c r="AU5250" s="60"/>
    </row>
    <row r="5251" spans="1:47" s="21" customFormat="1">
      <c r="A5251" s="10"/>
      <c r="B5251" s="8"/>
      <c r="C5251" s="8"/>
      <c r="D5251" s="240"/>
      <c r="E5251" s="29"/>
      <c r="F5251" s="69"/>
      <c r="G5251" s="71"/>
      <c r="H5251" s="73"/>
      <c r="I5251" s="69"/>
      <c r="J5251" s="69"/>
      <c r="K5251" s="69"/>
      <c r="L5251" s="69"/>
      <c r="M5251" s="69"/>
      <c r="N5251" s="69"/>
      <c r="O5251" s="69"/>
      <c r="P5251" s="69"/>
      <c r="Q5251" s="69"/>
      <c r="R5251" s="69"/>
      <c r="S5251" s="69"/>
      <c r="T5251" s="69"/>
      <c r="U5251" s="69"/>
      <c r="V5251" s="69"/>
      <c r="W5251" s="69"/>
      <c r="X5251" s="71"/>
      <c r="Y5251" s="69"/>
      <c r="Z5251" s="73"/>
      <c r="AA5251" s="73"/>
      <c r="AB5251" s="69"/>
      <c r="AC5251" s="69"/>
      <c r="AD5251" s="69"/>
      <c r="AE5251" s="69"/>
      <c r="AF5251" s="69"/>
      <c r="AG5251" s="69"/>
      <c r="AH5251" s="69"/>
      <c r="AI5251" s="69"/>
      <c r="AJ5251" s="69"/>
      <c r="AK5251" s="69"/>
      <c r="AL5251" s="69"/>
      <c r="AM5251" s="69"/>
      <c r="AN5251" s="69"/>
      <c r="AO5251" s="69"/>
      <c r="AP5251" s="70"/>
      <c r="AQ5251" s="70"/>
      <c r="AR5251" s="76"/>
      <c r="AS5251" s="60"/>
      <c r="AT5251" s="60"/>
      <c r="AU5251" s="60"/>
    </row>
    <row r="5252" spans="1:47" s="21" customFormat="1">
      <c r="A5252" s="10"/>
      <c r="B5252" s="8"/>
      <c r="C5252" s="8"/>
      <c r="D5252" s="240"/>
      <c r="E5252" s="29"/>
      <c r="F5252" s="69"/>
      <c r="G5252" s="71"/>
      <c r="H5252" s="73"/>
      <c r="I5252" s="69"/>
      <c r="J5252" s="69"/>
      <c r="K5252" s="69"/>
      <c r="L5252" s="69"/>
      <c r="M5252" s="69"/>
      <c r="N5252" s="69"/>
      <c r="O5252" s="69"/>
      <c r="P5252" s="69"/>
      <c r="Q5252" s="69"/>
      <c r="R5252" s="69"/>
      <c r="S5252" s="69"/>
      <c r="T5252" s="69"/>
      <c r="U5252" s="69"/>
      <c r="V5252" s="69"/>
      <c r="W5252" s="69"/>
      <c r="X5252" s="71"/>
      <c r="Y5252" s="69"/>
      <c r="Z5252" s="73"/>
      <c r="AA5252" s="73"/>
      <c r="AB5252" s="69"/>
      <c r="AC5252" s="69"/>
      <c r="AD5252" s="69"/>
      <c r="AE5252" s="69"/>
      <c r="AF5252" s="69"/>
      <c r="AG5252" s="69"/>
      <c r="AH5252" s="69"/>
      <c r="AI5252" s="69"/>
      <c r="AJ5252" s="69"/>
      <c r="AK5252" s="69"/>
      <c r="AL5252" s="69"/>
      <c r="AM5252" s="69"/>
      <c r="AN5252" s="69"/>
      <c r="AO5252" s="69"/>
      <c r="AP5252" s="70"/>
      <c r="AQ5252" s="70"/>
      <c r="AR5252" s="76"/>
      <c r="AS5252" s="60"/>
      <c r="AT5252" s="60"/>
      <c r="AU5252" s="60"/>
    </row>
    <row r="5253" spans="1:47" s="21" customFormat="1">
      <c r="A5253" s="10"/>
      <c r="B5253" s="8"/>
      <c r="C5253" s="83">
        <v>436</v>
      </c>
      <c r="D5253" s="375" t="s">
        <v>171</v>
      </c>
      <c r="E5253" s="29"/>
      <c r="F5253" s="69"/>
      <c r="G5253" s="71"/>
      <c r="H5253" s="73"/>
      <c r="I5253" s="69"/>
      <c r="J5253" s="69"/>
      <c r="K5253" s="69"/>
      <c r="L5253" s="69"/>
      <c r="M5253" s="69"/>
      <c r="N5253" s="69"/>
      <c r="O5253" s="69"/>
      <c r="P5253" s="69"/>
      <c r="Q5253" s="69"/>
      <c r="R5253" s="69"/>
      <c r="S5253" s="69"/>
      <c r="T5253" s="69"/>
      <c r="U5253" s="69"/>
      <c r="V5253" s="69"/>
      <c r="W5253" s="69"/>
      <c r="X5253" s="71"/>
      <c r="Y5253" s="69"/>
      <c r="Z5253" s="73"/>
      <c r="AA5253" s="73"/>
      <c r="AB5253" s="69"/>
      <c r="AC5253" s="69"/>
      <c r="AD5253" s="69"/>
      <c r="AE5253" s="69"/>
      <c r="AF5253" s="69"/>
      <c r="AG5253" s="69"/>
      <c r="AH5253" s="69"/>
      <c r="AI5253" s="69"/>
      <c r="AJ5253" s="69"/>
      <c r="AK5253" s="69"/>
      <c r="AL5253" s="69"/>
      <c r="AM5253" s="69"/>
      <c r="AN5253" s="69"/>
      <c r="AO5253" s="69"/>
      <c r="AP5253" s="70"/>
      <c r="AQ5253" s="70"/>
      <c r="AR5253" s="76"/>
      <c r="AS5253" s="60"/>
      <c r="AT5253" s="60"/>
      <c r="AU5253" s="60"/>
    </row>
    <row r="5254" spans="1:47" s="21" customFormat="1">
      <c r="A5254" s="10"/>
      <c r="B5254" s="8"/>
      <c r="C5254" s="8"/>
      <c r="D5254" s="472" t="s">
        <v>228</v>
      </c>
      <c r="E5254" s="29"/>
      <c r="F5254" s="69"/>
      <c r="G5254" s="71"/>
      <c r="H5254" s="73"/>
      <c r="I5254" s="69"/>
      <c r="J5254" s="69"/>
      <c r="K5254" s="69"/>
      <c r="L5254" s="69"/>
      <c r="M5254" s="69"/>
      <c r="N5254" s="69"/>
      <c r="O5254" s="69"/>
      <c r="P5254" s="69"/>
      <c r="Q5254" s="69"/>
      <c r="R5254" s="69"/>
      <c r="S5254" s="69"/>
      <c r="T5254" s="69"/>
      <c r="U5254" s="69"/>
      <c r="V5254" s="69"/>
      <c r="W5254" s="69"/>
      <c r="X5254" s="71"/>
      <c r="Y5254" s="69"/>
      <c r="Z5254" s="73"/>
      <c r="AA5254" s="73"/>
      <c r="AB5254" s="69"/>
      <c r="AC5254" s="69"/>
      <c r="AD5254" s="69"/>
      <c r="AE5254" s="69"/>
      <c r="AF5254" s="69"/>
      <c r="AG5254" s="69"/>
      <c r="AH5254" s="69"/>
      <c r="AI5254" s="69"/>
      <c r="AJ5254" s="69"/>
      <c r="AK5254" s="69"/>
      <c r="AL5254" s="69"/>
      <c r="AM5254" s="69"/>
      <c r="AN5254" s="69"/>
      <c r="AO5254" s="69"/>
      <c r="AP5254" s="70"/>
      <c r="AQ5254" s="70"/>
      <c r="AR5254" s="76"/>
      <c r="AS5254" s="60"/>
      <c r="AT5254" s="60"/>
      <c r="AU5254" s="60"/>
    </row>
    <row r="5255" spans="1:47" s="21" customFormat="1">
      <c r="A5255" s="10"/>
      <c r="B5255" s="8"/>
      <c r="C5255" s="8"/>
      <c r="D5255" s="473" t="s">
        <v>174</v>
      </c>
      <c r="E5255" s="29"/>
      <c r="F5255" s="69"/>
      <c r="G5255" s="71"/>
      <c r="H5255" s="73"/>
      <c r="I5255" s="69"/>
      <c r="J5255" s="69"/>
      <c r="K5255" s="69"/>
      <c r="L5255" s="69"/>
      <c r="M5255" s="69"/>
      <c r="N5255" s="69"/>
      <c r="O5255" s="69"/>
      <c r="P5255" s="69"/>
      <c r="Q5255" s="69"/>
      <c r="R5255" s="69"/>
      <c r="S5255" s="69"/>
      <c r="T5255" s="69"/>
      <c r="U5255" s="69"/>
      <c r="V5255" s="69"/>
      <c r="W5255" s="69"/>
      <c r="X5255" s="71"/>
      <c r="Y5255" s="69"/>
      <c r="Z5255" s="73"/>
      <c r="AA5255" s="73"/>
      <c r="AB5255" s="69"/>
      <c r="AC5255" s="69"/>
      <c r="AD5255" s="69"/>
      <c r="AE5255" s="69"/>
      <c r="AF5255" s="69"/>
      <c r="AG5255" s="69"/>
      <c r="AH5255" s="69"/>
      <c r="AI5255" s="69"/>
      <c r="AJ5255" s="69"/>
      <c r="AK5255" s="69"/>
      <c r="AL5255" s="69"/>
      <c r="AM5255" s="69"/>
      <c r="AN5255" s="69"/>
      <c r="AO5255" s="69"/>
      <c r="AP5255" s="70"/>
      <c r="AQ5255" s="70"/>
      <c r="AR5255" s="76"/>
      <c r="AS5255" s="60"/>
      <c r="AT5255" s="60"/>
      <c r="AU5255" s="60"/>
    </row>
    <row r="5256" spans="1:47" s="21" customFormat="1">
      <c r="A5256" s="10"/>
      <c r="B5256" s="8"/>
      <c r="C5256" s="8"/>
      <c r="D5256" s="344" t="s">
        <v>1668</v>
      </c>
      <c r="E5256" s="29"/>
      <c r="F5256" s="69">
        <v>1500000</v>
      </c>
      <c r="G5256" s="71">
        <f>SUM(H5256)</f>
        <v>1500000</v>
      </c>
      <c r="H5256" s="73">
        <v>1500000</v>
      </c>
      <c r="I5256" s="69"/>
      <c r="J5256" s="69"/>
      <c r="K5256" s="69"/>
      <c r="L5256" s="69"/>
      <c r="M5256" s="69"/>
      <c r="N5256" s="69"/>
      <c r="O5256" s="69"/>
      <c r="P5256" s="69"/>
      <c r="Q5256" s="69"/>
      <c r="R5256" s="69"/>
      <c r="S5256" s="69"/>
      <c r="T5256" s="69"/>
      <c r="U5256" s="69"/>
      <c r="V5256" s="69"/>
      <c r="W5256" s="69"/>
      <c r="X5256" s="71"/>
      <c r="Y5256" s="69"/>
      <c r="Z5256" s="73"/>
      <c r="AA5256" s="73"/>
      <c r="AB5256" s="69"/>
      <c r="AC5256" s="69"/>
      <c r="AD5256" s="69"/>
      <c r="AE5256" s="69"/>
      <c r="AF5256" s="69"/>
      <c r="AG5256" s="69"/>
      <c r="AH5256" s="69"/>
      <c r="AI5256" s="69"/>
      <c r="AJ5256" s="69"/>
      <c r="AK5256" s="69"/>
      <c r="AL5256" s="69"/>
      <c r="AM5256" s="69"/>
      <c r="AN5256" s="69"/>
      <c r="AO5256" s="69"/>
      <c r="AP5256" s="70"/>
      <c r="AQ5256" s="70"/>
      <c r="AR5256" s="76"/>
      <c r="AS5256" s="60"/>
      <c r="AT5256" s="60"/>
      <c r="AU5256" s="60"/>
    </row>
    <row r="5257" spans="1:47" s="21" customFormat="1">
      <c r="A5257" s="10"/>
      <c r="B5257" s="8"/>
      <c r="C5257" s="8"/>
      <c r="D5257" s="344" t="s">
        <v>1790</v>
      </c>
      <c r="E5257" s="29"/>
      <c r="F5257" s="69">
        <v>3000000</v>
      </c>
      <c r="G5257" s="71">
        <f>SUM(H5257)</f>
        <v>3000000</v>
      </c>
      <c r="H5257" s="73">
        <v>3000000</v>
      </c>
      <c r="I5257" s="69"/>
      <c r="J5257" s="69"/>
      <c r="K5257" s="69"/>
      <c r="L5257" s="69"/>
      <c r="M5257" s="69"/>
      <c r="N5257" s="69"/>
      <c r="O5257" s="69"/>
      <c r="P5257" s="69"/>
      <c r="Q5257" s="69"/>
      <c r="R5257" s="69"/>
      <c r="S5257" s="69"/>
      <c r="T5257" s="69"/>
      <c r="U5257" s="69"/>
      <c r="V5257" s="69"/>
      <c r="W5257" s="69"/>
      <c r="X5257" s="71"/>
      <c r="Y5257" s="69"/>
      <c r="Z5257" s="73"/>
      <c r="AA5257" s="73"/>
      <c r="AB5257" s="69"/>
      <c r="AC5257" s="69"/>
      <c r="AD5257" s="69"/>
      <c r="AE5257" s="69"/>
      <c r="AF5257" s="69"/>
      <c r="AG5257" s="69"/>
      <c r="AH5257" s="69"/>
      <c r="AI5257" s="69"/>
      <c r="AJ5257" s="69"/>
      <c r="AK5257" s="69"/>
      <c r="AL5257" s="69"/>
      <c r="AM5257" s="69"/>
      <c r="AN5257" s="69"/>
      <c r="AO5257" s="69"/>
      <c r="AP5257" s="70"/>
      <c r="AQ5257" s="70"/>
      <c r="AR5257" s="76"/>
      <c r="AS5257" s="60"/>
      <c r="AT5257" s="60"/>
      <c r="AU5257" s="60"/>
    </row>
    <row r="5258" spans="1:47" s="21" customFormat="1">
      <c r="A5258" s="10"/>
      <c r="B5258" s="8"/>
      <c r="C5258" s="8"/>
      <c r="D5258" s="473" t="s">
        <v>176</v>
      </c>
      <c r="E5258" s="29"/>
      <c r="F5258" s="69"/>
      <c r="G5258" s="71"/>
      <c r="H5258" s="73"/>
      <c r="I5258" s="69"/>
      <c r="J5258" s="69"/>
      <c r="K5258" s="69"/>
      <c r="L5258" s="69"/>
      <c r="M5258" s="69"/>
      <c r="N5258" s="69"/>
      <c r="O5258" s="69"/>
      <c r="P5258" s="69"/>
      <c r="Q5258" s="69"/>
      <c r="R5258" s="69"/>
      <c r="S5258" s="69"/>
      <c r="T5258" s="69"/>
      <c r="U5258" s="69"/>
      <c r="V5258" s="69"/>
      <c r="W5258" s="69"/>
      <c r="X5258" s="71"/>
      <c r="Y5258" s="69"/>
      <c r="Z5258" s="73"/>
      <c r="AA5258" s="73"/>
      <c r="AB5258" s="69"/>
      <c r="AC5258" s="69"/>
      <c r="AD5258" s="69"/>
      <c r="AE5258" s="69"/>
      <c r="AF5258" s="69"/>
      <c r="AG5258" s="69"/>
      <c r="AH5258" s="69"/>
      <c r="AI5258" s="69"/>
      <c r="AJ5258" s="69"/>
      <c r="AK5258" s="69"/>
      <c r="AL5258" s="69"/>
      <c r="AM5258" s="69"/>
      <c r="AN5258" s="69"/>
      <c r="AO5258" s="69"/>
      <c r="AP5258" s="70"/>
      <c r="AQ5258" s="70"/>
      <c r="AR5258" s="76"/>
      <c r="AS5258" s="60"/>
      <c r="AT5258" s="60"/>
      <c r="AU5258" s="60"/>
    </row>
    <row r="5259" spans="1:47" s="21" customFormat="1">
      <c r="A5259" s="10"/>
      <c r="B5259" s="8"/>
      <c r="C5259" s="8"/>
      <c r="D5259" s="344" t="s">
        <v>1890</v>
      </c>
      <c r="E5259" s="29"/>
      <c r="F5259" s="69">
        <v>4000000</v>
      </c>
      <c r="G5259" s="71">
        <f>SUM(H5259)</f>
        <v>4000000</v>
      </c>
      <c r="H5259" s="73">
        <v>4000000</v>
      </c>
      <c r="I5259" s="69"/>
      <c r="J5259" s="69"/>
      <c r="K5259" s="69"/>
      <c r="L5259" s="69"/>
      <c r="M5259" s="69"/>
      <c r="N5259" s="69"/>
      <c r="O5259" s="69"/>
      <c r="P5259" s="69"/>
      <c r="Q5259" s="69"/>
      <c r="R5259" s="69"/>
      <c r="S5259" s="69"/>
      <c r="T5259" s="69"/>
      <c r="U5259" s="69"/>
      <c r="V5259" s="69"/>
      <c r="W5259" s="69"/>
      <c r="X5259" s="71"/>
      <c r="Y5259" s="69"/>
      <c r="Z5259" s="73"/>
      <c r="AA5259" s="73"/>
      <c r="AB5259" s="69"/>
      <c r="AC5259" s="69"/>
      <c r="AD5259" s="69"/>
      <c r="AE5259" s="69"/>
      <c r="AF5259" s="69"/>
      <c r="AG5259" s="69"/>
      <c r="AH5259" s="69"/>
      <c r="AI5259" s="69"/>
      <c r="AJ5259" s="69"/>
      <c r="AK5259" s="69"/>
      <c r="AL5259" s="69"/>
      <c r="AM5259" s="69"/>
      <c r="AN5259" s="69"/>
      <c r="AO5259" s="69"/>
      <c r="AP5259" s="70"/>
      <c r="AQ5259" s="70"/>
      <c r="AR5259" s="76"/>
      <c r="AS5259" s="60"/>
      <c r="AT5259" s="60"/>
      <c r="AU5259" s="60"/>
    </row>
    <row r="5260" spans="1:47" s="21" customFormat="1">
      <c r="A5260" s="10"/>
      <c r="B5260" s="8"/>
      <c r="C5260" s="8"/>
      <c r="D5260" s="473" t="s">
        <v>182</v>
      </c>
      <c r="E5260" s="29"/>
      <c r="F5260" s="69"/>
      <c r="G5260" s="71"/>
      <c r="H5260" s="73"/>
      <c r="I5260" s="69"/>
      <c r="J5260" s="69"/>
      <c r="K5260" s="69"/>
      <c r="L5260" s="69"/>
      <c r="M5260" s="69"/>
      <c r="N5260" s="69"/>
      <c r="O5260" s="69"/>
      <c r="P5260" s="69"/>
      <c r="Q5260" s="69"/>
      <c r="R5260" s="69"/>
      <c r="S5260" s="69"/>
      <c r="T5260" s="69"/>
      <c r="U5260" s="69"/>
      <c r="V5260" s="69"/>
      <c r="W5260" s="69"/>
      <c r="X5260" s="71"/>
      <c r="Y5260" s="69"/>
      <c r="Z5260" s="73"/>
      <c r="AA5260" s="73"/>
      <c r="AB5260" s="69"/>
      <c r="AC5260" s="69"/>
      <c r="AD5260" s="69"/>
      <c r="AE5260" s="69"/>
      <c r="AF5260" s="69"/>
      <c r="AG5260" s="69"/>
      <c r="AH5260" s="69"/>
      <c r="AI5260" s="69"/>
      <c r="AJ5260" s="69"/>
      <c r="AK5260" s="69"/>
      <c r="AL5260" s="69"/>
      <c r="AM5260" s="69"/>
      <c r="AN5260" s="69"/>
      <c r="AO5260" s="69"/>
      <c r="AP5260" s="70"/>
      <c r="AQ5260" s="70"/>
      <c r="AR5260" s="76"/>
      <c r="AS5260" s="60"/>
      <c r="AT5260" s="60"/>
      <c r="AU5260" s="60"/>
    </row>
    <row r="5261" spans="1:47" s="21" customFormat="1">
      <c r="A5261" s="10"/>
      <c r="B5261" s="8"/>
      <c r="C5261" s="8"/>
      <c r="D5261" s="344" t="s">
        <v>1752</v>
      </c>
      <c r="E5261" s="29"/>
      <c r="F5261" s="69">
        <v>750000</v>
      </c>
      <c r="G5261" s="71">
        <f>SUM(H5261)</f>
        <v>750000</v>
      </c>
      <c r="H5261" s="29">
        <v>750000</v>
      </c>
      <c r="I5261" s="69"/>
      <c r="J5261" s="69"/>
      <c r="K5261" s="69"/>
      <c r="L5261" s="69"/>
      <c r="M5261" s="69"/>
      <c r="N5261" s="69"/>
      <c r="O5261" s="69"/>
      <c r="P5261" s="69"/>
      <c r="Q5261" s="69"/>
      <c r="R5261" s="69"/>
      <c r="S5261" s="69"/>
      <c r="T5261" s="69"/>
      <c r="U5261" s="69"/>
      <c r="V5261" s="69"/>
      <c r="W5261" s="69"/>
      <c r="X5261" s="71"/>
      <c r="Y5261" s="69"/>
      <c r="Z5261" s="73"/>
      <c r="AA5261" s="73"/>
      <c r="AB5261" s="69"/>
      <c r="AC5261" s="69"/>
      <c r="AD5261" s="69"/>
      <c r="AE5261" s="69"/>
      <c r="AF5261" s="69"/>
      <c r="AG5261" s="69"/>
      <c r="AH5261" s="69"/>
      <c r="AI5261" s="69"/>
      <c r="AJ5261" s="69"/>
      <c r="AK5261" s="69"/>
      <c r="AL5261" s="69"/>
      <c r="AM5261" s="69"/>
      <c r="AN5261" s="69"/>
      <c r="AO5261" s="69"/>
      <c r="AP5261" s="70"/>
      <c r="AQ5261" s="70"/>
      <c r="AR5261" s="76"/>
      <c r="AS5261" s="60"/>
      <c r="AT5261" s="60"/>
      <c r="AU5261" s="60"/>
    </row>
    <row r="5262" spans="1:47" s="21" customFormat="1">
      <c r="A5262" s="10"/>
      <c r="B5262" s="8"/>
      <c r="C5262" s="8"/>
      <c r="D5262" s="473" t="s">
        <v>212</v>
      </c>
      <c r="E5262" s="29"/>
      <c r="F5262" s="69"/>
      <c r="G5262" s="71"/>
      <c r="H5262" s="73"/>
      <c r="I5262" s="69"/>
      <c r="J5262" s="69"/>
      <c r="K5262" s="69"/>
      <c r="L5262" s="69"/>
      <c r="M5262" s="69"/>
      <c r="N5262" s="69"/>
      <c r="O5262" s="69"/>
      <c r="P5262" s="69"/>
      <c r="Q5262" s="69"/>
      <c r="R5262" s="69"/>
      <c r="S5262" s="69"/>
      <c r="T5262" s="69"/>
      <c r="U5262" s="69"/>
      <c r="V5262" s="69"/>
      <c r="W5262" s="69"/>
      <c r="X5262" s="71"/>
      <c r="Y5262" s="69"/>
      <c r="Z5262" s="73"/>
      <c r="AA5262" s="73"/>
      <c r="AB5262" s="69"/>
      <c r="AC5262" s="69"/>
      <c r="AD5262" s="69"/>
      <c r="AE5262" s="69"/>
      <c r="AF5262" s="69"/>
      <c r="AG5262" s="69"/>
      <c r="AH5262" s="69"/>
      <c r="AI5262" s="69"/>
      <c r="AJ5262" s="69"/>
      <c r="AK5262" s="69"/>
      <c r="AL5262" s="69"/>
      <c r="AM5262" s="69"/>
      <c r="AN5262" s="69"/>
      <c r="AO5262" s="69"/>
      <c r="AP5262" s="70"/>
      <c r="AQ5262" s="70"/>
      <c r="AR5262" s="76"/>
      <c r="AS5262" s="60"/>
      <c r="AT5262" s="60"/>
      <c r="AU5262" s="60"/>
    </row>
    <row r="5263" spans="1:47" s="21" customFormat="1">
      <c r="A5263" s="10"/>
      <c r="B5263" s="8"/>
      <c r="C5263" s="8"/>
      <c r="D5263" s="344" t="s">
        <v>1891</v>
      </c>
      <c r="E5263" s="29"/>
      <c r="F5263" s="69">
        <v>750000</v>
      </c>
      <c r="G5263" s="71">
        <f>SUM(H5263)</f>
        <v>750000</v>
      </c>
      <c r="H5263" s="29">
        <v>750000</v>
      </c>
      <c r="I5263" s="69"/>
      <c r="J5263" s="69"/>
      <c r="K5263" s="69"/>
      <c r="L5263" s="69"/>
      <c r="M5263" s="69"/>
      <c r="N5263" s="69"/>
      <c r="O5263" s="69"/>
      <c r="P5263" s="69"/>
      <c r="Q5263" s="69"/>
      <c r="R5263" s="69"/>
      <c r="S5263" s="69"/>
      <c r="T5263" s="69"/>
      <c r="U5263" s="69"/>
      <c r="V5263" s="69"/>
      <c r="W5263" s="69"/>
      <c r="X5263" s="71"/>
      <c r="Y5263" s="69"/>
      <c r="Z5263" s="73"/>
      <c r="AA5263" s="73"/>
      <c r="AB5263" s="69"/>
      <c r="AC5263" s="69"/>
      <c r="AD5263" s="69"/>
      <c r="AE5263" s="69"/>
      <c r="AF5263" s="69"/>
      <c r="AG5263" s="69"/>
      <c r="AH5263" s="69"/>
      <c r="AI5263" s="69"/>
      <c r="AJ5263" s="69"/>
      <c r="AK5263" s="69"/>
      <c r="AL5263" s="69"/>
      <c r="AM5263" s="69"/>
      <c r="AN5263" s="69"/>
      <c r="AO5263" s="69"/>
      <c r="AP5263" s="70"/>
      <c r="AQ5263" s="70"/>
      <c r="AR5263" s="76"/>
      <c r="AS5263" s="60"/>
      <c r="AT5263" s="60"/>
      <c r="AU5263" s="60"/>
    </row>
    <row r="5264" spans="1:47" s="21" customFormat="1">
      <c r="A5264" s="10"/>
      <c r="B5264" s="8"/>
      <c r="C5264" s="8"/>
      <c r="D5264" s="240"/>
      <c r="E5264" s="29"/>
      <c r="F5264" s="69"/>
      <c r="G5264" s="71"/>
      <c r="H5264" s="29"/>
      <c r="I5264" s="69"/>
      <c r="J5264" s="69"/>
      <c r="K5264" s="69"/>
      <c r="L5264" s="69"/>
      <c r="M5264" s="69"/>
      <c r="N5264" s="69"/>
      <c r="O5264" s="69"/>
      <c r="P5264" s="69"/>
      <c r="Q5264" s="69"/>
      <c r="R5264" s="69"/>
      <c r="S5264" s="69"/>
      <c r="T5264" s="69"/>
      <c r="U5264" s="69"/>
      <c r="V5264" s="69"/>
      <c r="W5264" s="69"/>
      <c r="X5264" s="71"/>
      <c r="Y5264" s="69"/>
      <c r="Z5264" s="73"/>
      <c r="AA5264" s="73"/>
      <c r="AB5264" s="69"/>
      <c r="AC5264" s="69"/>
      <c r="AD5264" s="69"/>
      <c r="AE5264" s="69"/>
      <c r="AF5264" s="69"/>
      <c r="AG5264" s="69"/>
      <c r="AH5264" s="69"/>
      <c r="AI5264" s="69"/>
      <c r="AJ5264" s="69"/>
      <c r="AK5264" s="69"/>
      <c r="AL5264" s="69"/>
      <c r="AM5264" s="69"/>
      <c r="AN5264" s="69"/>
      <c r="AO5264" s="69"/>
      <c r="AP5264" s="70"/>
      <c r="AQ5264" s="70"/>
      <c r="AR5264" s="76"/>
      <c r="AS5264" s="60"/>
      <c r="AT5264" s="60"/>
      <c r="AU5264" s="60"/>
    </row>
    <row r="5265" spans="1:256" s="21" customFormat="1">
      <c r="A5265" s="10"/>
      <c r="B5265" s="8"/>
      <c r="C5265" s="8"/>
      <c r="D5265" s="240"/>
      <c r="E5265" s="29"/>
      <c r="F5265" s="69"/>
      <c r="G5265" s="71"/>
      <c r="H5265" s="73"/>
      <c r="I5265" s="69"/>
      <c r="J5265" s="69"/>
      <c r="K5265" s="69"/>
      <c r="L5265" s="69"/>
      <c r="M5265" s="69"/>
      <c r="N5265" s="69"/>
      <c r="O5265" s="69"/>
      <c r="P5265" s="69"/>
      <c r="Q5265" s="69"/>
      <c r="R5265" s="69"/>
      <c r="S5265" s="69"/>
      <c r="T5265" s="69"/>
      <c r="U5265" s="69"/>
      <c r="V5265" s="69"/>
      <c r="W5265" s="69"/>
      <c r="X5265" s="71"/>
      <c r="Y5265" s="69"/>
      <c r="Z5265" s="73"/>
      <c r="AA5265" s="73"/>
      <c r="AB5265" s="69"/>
      <c r="AC5265" s="69"/>
      <c r="AD5265" s="69"/>
      <c r="AE5265" s="69"/>
      <c r="AF5265" s="69"/>
      <c r="AG5265" s="69"/>
      <c r="AH5265" s="69"/>
      <c r="AI5265" s="69"/>
      <c r="AJ5265" s="69"/>
      <c r="AK5265" s="69"/>
      <c r="AL5265" s="69"/>
      <c r="AM5265" s="69"/>
      <c r="AN5265" s="69"/>
      <c r="AO5265" s="69"/>
      <c r="AP5265" s="70"/>
      <c r="AQ5265" s="70"/>
      <c r="AR5265" s="76"/>
      <c r="AS5265" s="60"/>
      <c r="AT5265" s="60"/>
      <c r="AU5265" s="60"/>
    </row>
    <row r="5266" spans="1:256" s="21" customFormat="1">
      <c r="A5266" s="10"/>
      <c r="B5266" s="8"/>
      <c r="C5266" s="83">
        <v>438</v>
      </c>
      <c r="D5266" s="375" t="s">
        <v>171</v>
      </c>
      <c r="E5266" s="29"/>
      <c r="F5266" s="69"/>
      <c r="G5266" s="71"/>
      <c r="H5266" s="73"/>
      <c r="I5266" s="69"/>
      <c r="J5266" s="69"/>
      <c r="K5266" s="69"/>
      <c r="L5266" s="69"/>
      <c r="M5266" s="69"/>
      <c r="N5266" s="69"/>
      <c r="O5266" s="69"/>
      <c r="P5266" s="69"/>
      <c r="Q5266" s="69"/>
      <c r="R5266" s="69"/>
      <c r="S5266" s="69"/>
      <c r="T5266" s="69"/>
      <c r="U5266" s="69"/>
      <c r="V5266" s="69"/>
      <c r="W5266" s="69"/>
      <c r="X5266" s="71"/>
      <c r="Y5266" s="69"/>
      <c r="Z5266" s="73"/>
      <c r="AA5266" s="73"/>
      <c r="AB5266" s="69"/>
      <c r="AC5266" s="69"/>
      <c r="AD5266" s="69"/>
      <c r="AE5266" s="69"/>
      <c r="AF5266" s="69"/>
      <c r="AG5266" s="69"/>
      <c r="AH5266" s="69"/>
      <c r="AI5266" s="69"/>
      <c r="AJ5266" s="69"/>
      <c r="AK5266" s="69"/>
      <c r="AL5266" s="69"/>
      <c r="AM5266" s="69"/>
      <c r="AN5266" s="69"/>
      <c r="AO5266" s="69"/>
      <c r="AP5266" s="70"/>
      <c r="AQ5266" s="70"/>
      <c r="AR5266" s="76"/>
      <c r="AS5266" s="60"/>
      <c r="AT5266" s="60"/>
      <c r="AU5266" s="60"/>
    </row>
    <row r="5267" spans="1:256" s="21" customFormat="1">
      <c r="A5267" s="10"/>
      <c r="B5267" s="8"/>
      <c r="C5267" s="8"/>
      <c r="D5267" s="472" t="s">
        <v>184</v>
      </c>
      <c r="E5267" s="29"/>
      <c r="F5267" s="69"/>
      <c r="G5267" s="71"/>
      <c r="H5267" s="73"/>
      <c r="I5267" s="69"/>
      <c r="J5267" s="69"/>
      <c r="K5267" s="69"/>
      <c r="L5267" s="69"/>
      <c r="M5267" s="69"/>
      <c r="N5267" s="69"/>
      <c r="O5267" s="69"/>
      <c r="P5267" s="69"/>
      <c r="Q5267" s="69"/>
      <c r="R5267" s="69"/>
      <c r="S5267" s="69"/>
      <c r="T5267" s="69"/>
      <c r="U5267" s="69"/>
      <c r="V5267" s="69"/>
      <c r="W5267" s="69"/>
      <c r="X5267" s="71"/>
      <c r="Y5267" s="69"/>
      <c r="Z5267" s="73"/>
      <c r="AA5267" s="73"/>
      <c r="AB5267" s="69"/>
      <c r="AC5267" s="69"/>
      <c r="AD5267" s="69"/>
      <c r="AE5267" s="69"/>
      <c r="AF5267" s="69"/>
      <c r="AG5267" s="69"/>
      <c r="AH5267" s="69"/>
      <c r="AI5267" s="69"/>
      <c r="AJ5267" s="69"/>
      <c r="AK5267" s="69"/>
      <c r="AL5267" s="69"/>
      <c r="AM5267" s="69"/>
      <c r="AN5267" s="69"/>
      <c r="AO5267" s="69"/>
      <c r="AP5267" s="70"/>
      <c r="AQ5267" s="70"/>
      <c r="AR5267" s="76"/>
      <c r="AS5267" s="60"/>
      <c r="AT5267" s="60"/>
      <c r="AU5267" s="60"/>
    </row>
    <row r="5268" spans="1:256" s="21" customFormat="1">
      <c r="A5268" s="10"/>
      <c r="B5268" s="8"/>
      <c r="C5268" s="8"/>
      <c r="D5268" s="473" t="s">
        <v>188</v>
      </c>
      <c r="E5268" s="33"/>
      <c r="F5268" s="69"/>
      <c r="G5268" s="71"/>
      <c r="H5268" s="73"/>
      <c r="I5268" s="69"/>
      <c r="J5268" s="69"/>
      <c r="K5268" s="69"/>
      <c r="L5268" s="69"/>
      <c r="M5268" s="69"/>
      <c r="N5268" s="69"/>
      <c r="O5268" s="69"/>
      <c r="P5268" s="69"/>
      <c r="Q5268" s="69"/>
      <c r="R5268" s="69"/>
      <c r="S5268" s="69"/>
      <c r="T5268" s="69"/>
      <c r="U5268" s="69"/>
      <c r="V5268" s="69"/>
      <c r="W5268" s="69"/>
      <c r="X5268" s="71"/>
      <c r="Y5268" s="69"/>
      <c r="Z5268" s="73"/>
      <c r="AA5268" s="73"/>
      <c r="AB5268" s="69"/>
      <c r="AC5268" s="69"/>
      <c r="AD5268" s="69"/>
      <c r="AE5268" s="69"/>
      <c r="AF5268" s="69"/>
      <c r="AG5268" s="69"/>
      <c r="AH5268" s="69"/>
      <c r="AI5268" s="69"/>
      <c r="AJ5268" s="69"/>
      <c r="AK5268" s="69"/>
      <c r="AL5268" s="69"/>
      <c r="AM5268" s="69"/>
      <c r="AN5268" s="69"/>
      <c r="AO5268" s="69"/>
      <c r="AP5268" s="70"/>
      <c r="AQ5268" s="70"/>
      <c r="AR5268" s="76"/>
      <c r="AS5268" s="60"/>
      <c r="AT5268" s="60"/>
      <c r="AU5268" s="60"/>
    </row>
    <row r="5269" spans="1:256" s="21" customFormat="1">
      <c r="A5269" s="10"/>
      <c r="B5269" s="8"/>
      <c r="C5269" s="8"/>
      <c r="D5269" s="240" t="s">
        <v>1892</v>
      </c>
      <c r="E5269" s="29"/>
      <c r="F5269" s="69">
        <v>5000000</v>
      </c>
      <c r="G5269" s="71">
        <f>SUM(H5269)</f>
        <v>5000000</v>
      </c>
      <c r="H5269" s="73">
        <v>5000000</v>
      </c>
      <c r="I5269" s="69"/>
      <c r="J5269" s="69"/>
      <c r="K5269" s="69"/>
      <c r="L5269" s="69"/>
      <c r="M5269" s="69"/>
      <c r="N5269" s="69"/>
      <c r="O5269" s="69"/>
      <c r="P5269" s="69"/>
      <c r="Q5269" s="69"/>
      <c r="R5269" s="69"/>
      <c r="S5269" s="69"/>
      <c r="T5269" s="69"/>
      <c r="U5269" s="69"/>
      <c r="V5269" s="69"/>
      <c r="W5269" s="69"/>
      <c r="X5269" s="71"/>
      <c r="Y5269" s="69"/>
      <c r="Z5269" s="73"/>
      <c r="AA5269" s="73"/>
      <c r="AB5269" s="69"/>
      <c r="AC5269" s="69"/>
      <c r="AD5269" s="69"/>
      <c r="AE5269" s="69"/>
      <c r="AF5269" s="69"/>
      <c r="AG5269" s="69"/>
      <c r="AH5269" s="69"/>
      <c r="AI5269" s="69"/>
      <c r="AJ5269" s="69"/>
      <c r="AK5269" s="69"/>
      <c r="AL5269" s="69"/>
      <c r="AM5269" s="69"/>
      <c r="AN5269" s="69"/>
      <c r="AO5269" s="69"/>
      <c r="AP5269" s="70"/>
      <c r="AQ5269" s="70"/>
      <c r="AR5269" s="76"/>
      <c r="AS5269" s="60"/>
      <c r="AT5269" s="60"/>
      <c r="AU5269" s="60"/>
    </row>
    <row r="5270" spans="1:256" s="21" customFormat="1">
      <c r="A5270" s="10"/>
      <c r="B5270" s="8"/>
      <c r="C5270" s="8"/>
      <c r="D5270" s="240" t="s">
        <v>570</v>
      </c>
      <c r="E5270" s="29"/>
      <c r="F5270" s="69">
        <v>2000000</v>
      </c>
      <c r="G5270" s="71">
        <f>SUM(H5270)</f>
        <v>2000000</v>
      </c>
      <c r="H5270" s="73">
        <v>2000000</v>
      </c>
      <c r="I5270" s="69"/>
      <c r="J5270" s="69"/>
      <c r="K5270" s="69"/>
      <c r="L5270" s="69"/>
      <c r="M5270" s="69"/>
      <c r="N5270" s="69"/>
      <c r="O5270" s="69"/>
      <c r="P5270" s="69"/>
      <c r="Q5270" s="69"/>
      <c r="R5270" s="69"/>
      <c r="S5270" s="69"/>
      <c r="T5270" s="69"/>
      <c r="U5270" s="69"/>
      <c r="V5270" s="69"/>
      <c r="W5270" s="69"/>
      <c r="X5270" s="71"/>
      <c r="Y5270" s="69"/>
      <c r="Z5270" s="73"/>
      <c r="AA5270" s="73"/>
      <c r="AB5270" s="69"/>
      <c r="AC5270" s="69"/>
      <c r="AD5270" s="69"/>
      <c r="AE5270" s="69"/>
      <c r="AF5270" s="69"/>
      <c r="AG5270" s="69"/>
      <c r="AH5270" s="69"/>
      <c r="AI5270" s="69"/>
      <c r="AJ5270" s="69"/>
      <c r="AK5270" s="69"/>
      <c r="AL5270" s="69"/>
      <c r="AM5270" s="69"/>
      <c r="AN5270" s="69"/>
      <c r="AO5270" s="69"/>
      <c r="AP5270" s="70"/>
      <c r="AQ5270" s="70"/>
      <c r="AR5270" s="76"/>
      <c r="AS5270" s="60"/>
      <c r="AT5270" s="60"/>
      <c r="AU5270" s="60"/>
    </row>
    <row r="5271" spans="1:256" s="21" customFormat="1">
      <c r="A5271" s="10"/>
      <c r="B5271" s="8"/>
      <c r="C5271" s="8"/>
      <c r="D5271" s="473" t="s">
        <v>212</v>
      </c>
      <c r="E5271" s="33"/>
      <c r="F5271" s="69"/>
      <c r="G5271" s="71"/>
      <c r="H5271" s="73"/>
      <c r="I5271" s="69"/>
      <c r="J5271" s="69"/>
      <c r="K5271" s="69"/>
      <c r="L5271" s="69"/>
      <c r="M5271" s="69"/>
      <c r="N5271" s="69"/>
      <c r="O5271" s="69"/>
      <c r="P5271" s="69"/>
      <c r="Q5271" s="69"/>
      <c r="R5271" s="69"/>
      <c r="S5271" s="69"/>
      <c r="T5271" s="69"/>
      <c r="U5271" s="69"/>
      <c r="V5271" s="69"/>
      <c r="W5271" s="69"/>
      <c r="X5271" s="71"/>
      <c r="Y5271" s="69"/>
      <c r="Z5271" s="73"/>
      <c r="AA5271" s="73"/>
      <c r="AB5271" s="69"/>
      <c r="AC5271" s="69"/>
      <c r="AD5271" s="69"/>
      <c r="AE5271" s="69"/>
      <c r="AF5271" s="69"/>
      <c r="AG5271" s="69"/>
      <c r="AH5271" s="69"/>
      <c r="AI5271" s="69"/>
      <c r="AJ5271" s="69"/>
      <c r="AK5271" s="69"/>
      <c r="AL5271" s="69"/>
      <c r="AM5271" s="69"/>
      <c r="AN5271" s="69"/>
      <c r="AO5271" s="69"/>
      <c r="AP5271" s="70"/>
      <c r="AQ5271" s="70"/>
      <c r="AR5271" s="76"/>
      <c r="AS5271" s="60"/>
      <c r="AT5271" s="60"/>
      <c r="AU5271" s="60"/>
    </row>
    <row r="5272" spans="1:256" s="21" customFormat="1">
      <c r="A5272" s="10"/>
      <c r="B5272" s="8"/>
      <c r="C5272" s="8"/>
      <c r="D5272" s="240" t="s">
        <v>1893</v>
      </c>
      <c r="E5272" s="29"/>
      <c r="F5272" s="69">
        <v>3000000</v>
      </c>
      <c r="G5272" s="71">
        <f>SUM(H5272)</f>
        <v>3000000</v>
      </c>
      <c r="H5272" s="33">
        <v>3000000</v>
      </c>
      <c r="I5272" s="69"/>
      <c r="J5272" s="69"/>
      <c r="K5272" s="69"/>
      <c r="L5272" s="69"/>
      <c r="M5272" s="69"/>
      <c r="N5272" s="69"/>
      <c r="O5272" s="69"/>
      <c r="P5272" s="69"/>
      <c r="Q5272" s="69"/>
      <c r="R5272" s="69"/>
      <c r="S5272" s="69"/>
      <c r="T5272" s="69"/>
      <c r="U5272" s="69"/>
      <c r="V5272" s="69"/>
      <c r="W5272" s="69"/>
      <c r="X5272" s="71"/>
      <c r="Y5272" s="69"/>
      <c r="Z5272" s="73"/>
      <c r="AA5272" s="73"/>
      <c r="AB5272" s="69"/>
      <c r="AC5272" s="69"/>
      <c r="AD5272" s="69"/>
      <c r="AE5272" s="69"/>
      <c r="AF5272" s="69"/>
      <c r="AG5272" s="69"/>
      <c r="AH5272" s="69"/>
      <c r="AI5272" s="69"/>
      <c r="AJ5272" s="69"/>
      <c r="AK5272" s="69"/>
      <c r="AL5272" s="69"/>
      <c r="AM5272" s="69"/>
      <c r="AN5272" s="69"/>
      <c r="AO5272" s="69"/>
      <c r="AP5272" s="70"/>
      <c r="AQ5272" s="70"/>
      <c r="AR5272" s="76"/>
      <c r="AS5272" s="60"/>
      <c r="AT5272" s="60"/>
      <c r="AU5272" s="60"/>
    </row>
    <row r="5273" spans="1:256" s="21" customFormat="1">
      <c r="A5273" s="10"/>
      <c r="B5273" s="8"/>
      <c r="C5273" s="8"/>
      <c r="D5273" s="240"/>
      <c r="E5273" s="29"/>
      <c r="F5273" s="69"/>
      <c r="G5273" s="71"/>
      <c r="H5273" s="73"/>
      <c r="I5273" s="69"/>
      <c r="J5273" s="69"/>
      <c r="K5273" s="69"/>
      <c r="L5273" s="69"/>
      <c r="M5273" s="69"/>
      <c r="N5273" s="69"/>
      <c r="O5273" s="69"/>
      <c r="P5273" s="69"/>
      <c r="Q5273" s="69"/>
      <c r="R5273" s="69"/>
      <c r="S5273" s="69"/>
      <c r="T5273" s="69"/>
      <c r="U5273" s="69"/>
      <c r="V5273" s="69"/>
      <c r="W5273" s="69"/>
      <c r="X5273" s="71"/>
      <c r="Y5273" s="69"/>
      <c r="Z5273" s="73"/>
      <c r="AA5273" s="73"/>
      <c r="AB5273" s="69"/>
      <c r="AC5273" s="69"/>
      <c r="AD5273" s="69"/>
      <c r="AE5273" s="69"/>
      <c r="AF5273" s="69"/>
      <c r="AG5273" s="69"/>
      <c r="AH5273" s="69"/>
      <c r="AI5273" s="69"/>
      <c r="AJ5273" s="69"/>
      <c r="AK5273" s="69"/>
      <c r="AL5273" s="69"/>
      <c r="AM5273" s="69"/>
      <c r="AN5273" s="69"/>
      <c r="AO5273" s="69"/>
      <c r="AP5273" s="70"/>
      <c r="AQ5273" s="70"/>
      <c r="AR5273" s="76"/>
      <c r="AS5273" s="60"/>
      <c r="AT5273" s="60"/>
      <c r="AU5273" s="60"/>
    </row>
    <row r="5274" spans="1:256" s="21" customFormat="1">
      <c r="A5274" s="10"/>
      <c r="B5274" s="8"/>
      <c r="C5274" s="8"/>
      <c r="D5274" s="240"/>
      <c r="E5274" s="29"/>
      <c r="F5274" s="69"/>
      <c r="G5274" s="71"/>
      <c r="H5274" s="73"/>
      <c r="I5274" s="69"/>
      <c r="J5274" s="69"/>
      <c r="K5274" s="69"/>
      <c r="L5274" s="69"/>
      <c r="M5274" s="69"/>
      <c r="N5274" s="69"/>
      <c r="O5274" s="69"/>
      <c r="P5274" s="69"/>
      <c r="Q5274" s="69"/>
      <c r="R5274" s="69"/>
      <c r="S5274" s="69"/>
      <c r="T5274" s="69"/>
      <c r="U5274" s="69"/>
      <c r="V5274" s="69"/>
      <c r="W5274" s="69"/>
      <c r="X5274" s="71"/>
      <c r="Y5274" s="69"/>
      <c r="Z5274" s="73"/>
      <c r="AA5274" s="73"/>
      <c r="AB5274" s="69"/>
      <c r="AC5274" s="69"/>
      <c r="AD5274" s="69"/>
      <c r="AE5274" s="69"/>
      <c r="AF5274" s="69"/>
      <c r="AG5274" s="69"/>
      <c r="AH5274" s="69"/>
      <c r="AI5274" s="69"/>
      <c r="AJ5274" s="69"/>
      <c r="AK5274" s="69"/>
      <c r="AL5274" s="69"/>
      <c r="AM5274" s="69"/>
      <c r="AN5274" s="69"/>
      <c r="AO5274" s="69"/>
      <c r="AP5274" s="70"/>
      <c r="AQ5274" s="70"/>
      <c r="AR5274" s="76"/>
      <c r="AS5274" s="60"/>
      <c r="AT5274" s="60"/>
      <c r="AU5274" s="60"/>
    </row>
    <row r="5275" spans="1:256" s="21" customFormat="1">
      <c r="A5275" s="10"/>
      <c r="B5275" s="8"/>
      <c r="C5275" s="8"/>
      <c r="D5275" s="240"/>
      <c r="E5275" s="29"/>
      <c r="F5275" s="69"/>
      <c r="G5275" s="71"/>
      <c r="H5275" s="73"/>
      <c r="I5275" s="69"/>
      <c r="J5275" s="69"/>
      <c r="K5275" s="69"/>
      <c r="L5275" s="69"/>
      <c r="M5275" s="69"/>
      <c r="N5275" s="69"/>
      <c r="O5275" s="69"/>
      <c r="P5275" s="69"/>
      <c r="Q5275" s="69"/>
      <c r="R5275" s="69"/>
      <c r="S5275" s="69"/>
      <c r="T5275" s="69"/>
      <c r="U5275" s="69"/>
      <c r="V5275" s="69"/>
      <c r="W5275" s="69"/>
      <c r="X5275" s="71"/>
      <c r="Y5275" s="69"/>
      <c r="Z5275" s="73"/>
      <c r="AA5275" s="73"/>
      <c r="AB5275" s="69"/>
      <c r="AC5275" s="69"/>
      <c r="AD5275" s="69"/>
      <c r="AE5275" s="69"/>
      <c r="AF5275" s="69"/>
      <c r="AG5275" s="69"/>
      <c r="AH5275" s="69"/>
      <c r="AI5275" s="69"/>
      <c r="AJ5275" s="69"/>
      <c r="AK5275" s="69"/>
      <c r="AL5275" s="69"/>
      <c r="AM5275" s="69"/>
      <c r="AN5275" s="69"/>
      <c r="AO5275" s="69"/>
      <c r="AP5275" s="70"/>
      <c r="AQ5275" s="70"/>
      <c r="AR5275" s="76"/>
      <c r="AS5275" s="60"/>
      <c r="AT5275" s="60"/>
      <c r="AU5275" s="60"/>
    </row>
    <row r="5276" spans="1:256" s="21" customFormat="1">
      <c r="A5276" s="10"/>
      <c r="B5276" s="8"/>
      <c r="C5276" s="8"/>
      <c r="D5276" s="240"/>
      <c r="E5276" s="29"/>
      <c r="F5276" s="69"/>
      <c r="G5276" s="71"/>
      <c r="H5276" s="73"/>
      <c r="I5276" s="69"/>
      <c r="J5276" s="69"/>
      <c r="K5276" s="69"/>
      <c r="L5276" s="69"/>
      <c r="M5276" s="69"/>
      <c r="N5276" s="69"/>
      <c r="O5276" s="69"/>
      <c r="P5276" s="69"/>
      <c r="Q5276" s="69"/>
      <c r="R5276" s="69"/>
      <c r="S5276" s="69"/>
      <c r="T5276" s="69"/>
      <c r="U5276" s="69"/>
      <c r="V5276" s="69"/>
      <c r="W5276" s="69"/>
      <c r="X5276" s="71"/>
      <c r="Y5276" s="69"/>
      <c r="Z5276" s="73"/>
      <c r="AA5276" s="73"/>
      <c r="AB5276" s="69"/>
      <c r="AC5276" s="69"/>
      <c r="AD5276" s="69"/>
      <c r="AE5276" s="69"/>
      <c r="AF5276" s="69"/>
      <c r="AG5276" s="69"/>
      <c r="AH5276" s="69"/>
      <c r="AI5276" s="69"/>
      <c r="AJ5276" s="69"/>
      <c r="AK5276" s="69"/>
      <c r="AL5276" s="69"/>
      <c r="AM5276" s="69"/>
      <c r="AN5276" s="69"/>
      <c r="AO5276" s="69"/>
      <c r="AP5276" s="70"/>
      <c r="AQ5276" s="70"/>
      <c r="AR5276" s="76"/>
      <c r="AS5276" s="60"/>
      <c r="AT5276" s="60"/>
      <c r="AU5276" s="60"/>
    </row>
    <row r="5277" spans="1:256" s="21" customFormat="1">
      <c r="A5277" s="10"/>
      <c r="B5277" s="8"/>
      <c r="C5277" s="8"/>
      <c r="D5277" s="240"/>
      <c r="E5277" s="29"/>
      <c r="F5277" s="69"/>
      <c r="G5277" s="71"/>
      <c r="H5277" s="73"/>
      <c r="I5277" s="69"/>
      <c r="J5277" s="69"/>
      <c r="K5277" s="69"/>
      <c r="L5277" s="69"/>
      <c r="M5277" s="69"/>
      <c r="N5277" s="69"/>
      <c r="O5277" s="69"/>
      <c r="P5277" s="69"/>
      <c r="Q5277" s="69"/>
      <c r="R5277" s="69"/>
      <c r="S5277" s="69"/>
      <c r="T5277" s="69"/>
      <c r="U5277" s="69"/>
      <c r="V5277" s="69"/>
      <c r="W5277" s="69"/>
      <c r="X5277" s="71"/>
      <c r="Y5277" s="69"/>
      <c r="Z5277" s="73"/>
      <c r="AA5277" s="73"/>
      <c r="AB5277" s="69"/>
      <c r="AC5277" s="69"/>
      <c r="AD5277" s="69"/>
      <c r="AE5277" s="69"/>
      <c r="AF5277" s="69"/>
      <c r="AG5277" s="69"/>
      <c r="AH5277" s="69"/>
      <c r="AI5277" s="69"/>
      <c r="AJ5277" s="69"/>
      <c r="AK5277" s="69"/>
      <c r="AL5277" s="69"/>
      <c r="AM5277" s="69"/>
      <c r="AN5277" s="69"/>
      <c r="AO5277" s="69"/>
      <c r="AP5277" s="70"/>
      <c r="AQ5277" s="70"/>
      <c r="AR5277" s="76"/>
      <c r="AS5277" s="60"/>
      <c r="AT5277" s="60"/>
      <c r="AU5277" s="60"/>
    </row>
    <row r="5278" spans="1:256" s="21" customFormat="1">
      <c r="A5278" s="10"/>
      <c r="B5278" s="8"/>
      <c r="C5278" s="8"/>
      <c r="D5278" s="240"/>
      <c r="E5278" s="29"/>
      <c r="F5278" s="69"/>
      <c r="G5278" s="71"/>
      <c r="H5278" s="73"/>
      <c r="I5278" s="69"/>
      <c r="J5278" s="69"/>
      <c r="K5278" s="69"/>
      <c r="L5278" s="69"/>
      <c r="M5278" s="69"/>
      <c r="N5278" s="69"/>
      <c r="O5278" s="69"/>
      <c r="P5278" s="69"/>
      <c r="Q5278" s="69"/>
      <c r="R5278" s="69"/>
      <c r="S5278" s="69"/>
      <c r="T5278" s="69"/>
      <c r="U5278" s="69"/>
      <c r="V5278" s="69"/>
      <c r="W5278" s="69"/>
      <c r="X5278" s="71"/>
      <c r="Y5278" s="69"/>
      <c r="Z5278" s="73"/>
      <c r="AA5278" s="73"/>
      <c r="AB5278" s="69"/>
      <c r="AC5278" s="69"/>
      <c r="AD5278" s="69"/>
      <c r="AE5278" s="69"/>
      <c r="AF5278" s="69"/>
      <c r="AG5278" s="69"/>
      <c r="AH5278" s="69"/>
      <c r="AI5278" s="69"/>
      <c r="AJ5278" s="69"/>
      <c r="AK5278" s="69"/>
      <c r="AL5278" s="69"/>
      <c r="AM5278" s="69"/>
      <c r="AN5278" s="69"/>
      <c r="AO5278" s="69"/>
      <c r="AP5278" s="70"/>
      <c r="AQ5278" s="70"/>
      <c r="AR5278" s="76"/>
      <c r="AS5278" s="60"/>
      <c r="AT5278" s="60"/>
      <c r="AU5278" s="60"/>
    </row>
    <row r="5279" spans="1:256" s="45" customFormat="1">
      <c r="A5279" s="12"/>
      <c r="B5279" s="9">
        <v>3</v>
      </c>
      <c r="C5279" s="9" t="s">
        <v>16</v>
      </c>
      <c r="D5279" s="81" t="s">
        <v>10</v>
      </c>
      <c r="E5279" s="405">
        <v>1047186284</v>
      </c>
      <c r="F5279" s="31">
        <f t="shared" ref="F5279:V5279" si="601">SUM(F5280:F5289)</f>
        <v>26000000</v>
      </c>
      <c r="G5279" s="31">
        <f t="shared" si="601"/>
        <v>26000000</v>
      </c>
      <c r="H5279" s="31">
        <f t="shared" si="601"/>
        <v>26000000</v>
      </c>
      <c r="I5279" s="31">
        <f t="shared" si="601"/>
        <v>0</v>
      </c>
      <c r="J5279" s="31">
        <f t="shared" si="601"/>
        <v>0</v>
      </c>
      <c r="K5279" s="31">
        <f t="shared" si="601"/>
        <v>0</v>
      </c>
      <c r="L5279" s="31">
        <f t="shared" si="601"/>
        <v>0</v>
      </c>
      <c r="M5279" s="31">
        <f t="shared" si="601"/>
        <v>0</v>
      </c>
      <c r="N5279" s="31">
        <f t="shared" si="601"/>
        <v>0</v>
      </c>
      <c r="O5279" s="31">
        <f t="shared" si="601"/>
        <v>0</v>
      </c>
      <c r="P5279" s="31">
        <f t="shared" si="601"/>
        <v>0</v>
      </c>
      <c r="Q5279" s="31">
        <f t="shared" si="601"/>
        <v>0</v>
      </c>
      <c r="R5279" s="31">
        <f t="shared" si="601"/>
        <v>0</v>
      </c>
      <c r="S5279" s="31">
        <f t="shared" si="601"/>
        <v>0</v>
      </c>
      <c r="T5279" s="31">
        <f t="shared" si="601"/>
        <v>0</v>
      </c>
      <c r="U5279" s="31">
        <f t="shared" si="601"/>
        <v>0</v>
      </c>
      <c r="V5279" s="31">
        <f t="shared" si="601"/>
        <v>0</v>
      </c>
      <c r="W5279" s="31">
        <f>SUM(O5279:V5279)</f>
        <v>0</v>
      </c>
      <c r="X5279" s="31">
        <f>SUM(X5280:X5289)</f>
        <v>0</v>
      </c>
      <c r="Y5279" s="31">
        <f>H5279+I5279+J5279+K5279+L5279+M5279+N5279+W5279+X5279</f>
        <v>26000000</v>
      </c>
      <c r="Z5279" s="31">
        <f t="shared" ref="Z5279:AK5279" si="602">SUM(Z5280:Z5289)</f>
        <v>0</v>
      </c>
      <c r="AA5279" s="31">
        <f t="shared" si="602"/>
        <v>0</v>
      </c>
      <c r="AB5279" s="31">
        <f t="shared" si="602"/>
        <v>0</v>
      </c>
      <c r="AC5279" s="31">
        <f t="shared" si="602"/>
        <v>0</v>
      </c>
      <c r="AD5279" s="31">
        <f t="shared" si="602"/>
        <v>0</v>
      </c>
      <c r="AE5279" s="31">
        <f t="shared" si="602"/>
        <v>0</v>
      </c>
      <c r="AF5279" s="31">
        <f t="shared" si="602"/>
        <v>0</v>
      </c>
      <c r="AG5279" s="31">
        <f t="shared" si="602"/>
        <v>0</v>
      </c>
      <c r="AH5279" s="31">
        <f t="shared" si="602"/>
        <v>0</v>
      </c>
      <c r="AI5279" s="31">
        <f t="shared" si="602"/>
        <v>0</v>
      </c>
      <c r="AJ5279" s="31">
        <f t="shared" si="602"/>
        <v>0</v>
      </c>
      <c r="AK5279" s="31">
        <f t="shared" si="602"/>
        <v>0</v>
      </c>
      <c r="AL5279" s="31">
        <f>SUM(AD5279:AK5279)</f>
        <v>0</v>
      </c>
      <c r="AM5279" s="31">
        <f>SUM(AM5280:AM5289)</f>
        <v>0</v>
      </c>
      <c r="AN5279" s="31">
        <f>SUM(AN5280:AN5289)</f>
        <v>0</v>
      </c>
      <c r="AO5279" s="31">
        <f>Z5279+AA5279+AB5279+AC5279+AL5279+AM5279+AN5279</f>
        <v>0</v>
      </c>
      <c r="AP5279" s="32">
        <f>E5279+Y5279-AO5279</f>
        <v>1073186284</v>
      </c>
      <c r="AQ5279" s="32"/>
      <c r="AR5279" s="28"/>
      <c r="AS5279" s="29">
        <f>E5279+H5279+I5279+J5279+K5279+L5279+M5279+N5279+W5279+X5279-Z5279-AB5279-AL5279-AC5279-AM5279-AN5279</f>
        <v>1073186284</v>
      </c>
      <c r="AT5279" s="29">
        <f>AP5279-AS5279</f>
        <v>0</v>
      </c>
      <c r="AU5279" s="29">
        <f>E5279</f>
        <v>1047186284</v>
      </c>
      <c r="AV5279" s="86">
        <f>AS5279-AU5279</f>
        <v>26000000</v>
      </c>
      <c r="AW5279" s="86">
        <f>Y5279-AO5279</f>
        <v>26000000</v>
      </c>
      <c r="AX5279" s="86">
        <f>AV5279-AW5279</f>
        <v>0</v>
      </c>
      <c r="AY5279" s="86"/>
      <c r="AZ5279" s="398"/>
      <c r="BA5279" s="86"/>
      <c r="BB5279" s="86"/>
      <c r="BC5279" s="86"/>
      <c r="BD5279" s="86"/>
      <c r="BE5279" s="86"/>
      <c r="BF5279" s="86"/>
      <c r="BG5279" s="86"/>
      <c r="BH5279" s="86"/>
      <c r="BI5279" s="86"/>
      <c r="BJ5279" s="86"/>
      <c r="BK5279" s="86"/>
      <c r="BL5279" s="86"/>
      <c r="BM5279" s="86"/>
      <c r="BN5279" s="86"/>
      <c r="BO5279" s="86"/>
      <c r="BP5279" s="86"/>
      <c r="BQ5279" s="86"/>
      <c r="BR5279" s="86"/>
      <c r="BS5279" s="86"/>
      <c r="BT5279" s="86"/>
      <c r="BU5279" s="86"/>
      <c r="BV5279" s="86"/>
      <c r="BW5279" s="86"/>
      <c r="BX5279" s="86"/>
      <c r="BY5279" s="86"/>
      <c r="BZ5279" s="86"/>
      <c r="CA5279" s="86"/>
      <c r="CB5279" s="86"/>
      <c r="CC5279" s="86"/>
      <c r="CD5279" s="86"/>
      <c r="CE5279" s="86"/>
      <c r="CF5279" s="86"/>
      <c r="CG5279" s="86"/>
      <c r="CH5279" s="86"/>
      <c r="CI5279" s="86"/>
      <c r="CJ5279" s="86"/>
      <c r="CK5279" s="86"/>
      <c r="CL5279" s="86"/>
      <c r="CM5279" s="86"/>
      <c r="CN5279" s="86"/>
      <c r="CO5279" s="86"/>
      <c r="CP5279" s="86"/>
      <c r="CQ5279" s="86"/>
      <c r="CR5279" s="86"/>
      <c r="CS5279" s="86"/>
      <c r="CT5279" s="86"/>
      <c r="CU5279" s="86"/>
      <c r="CV5279" s="86"/>
      <c r="CW5279" s="86"/>
      <c r="CX5279" s="86"/>
      <c r="CY5279" s="86"/>
      <c r="CZ5279" s="86"/>
      <c r="DA5279" s="86"/>
      <c r="DB5279" s="86"/>
      <c r="DC5279" s="86"/>
      <c r="DD5279" s="86"/>
      <c r="DE5279" s="86"/>
      <c r="DF5279" s="86"/>
      <c r="DG5279" s="86"/>
      <c r="DH5279" s="86"/>
      <c r="DI5279" s="86"/>
      <c r="DJ5279" s="86"/>
      <c r="DK5279" s="86"/>
      <c r="DL5279" s="86"/>
      <c r="DM5279" s="86"/>
      <c r="DN5279" s="86"/>
      <c r="DO5279" s="86"/>
      <c r="DP5279" s="86"/>
      <c r="DQ5279" s="86"/>
      <c r="DR5279" s="86"/>
      <c r="DS5279" s="86"/>
      <c r="DT5279" s="86"/>
      <c r="DU5279" s="86"/>
      <c r="DV5279" s="86"/>
      <c r="DW5279" s="86"/>
      <c r="DX5279" s="86"/>
      <c r="DY5279" s="86"/>
      <c r="DZ5279" s="86"/>
      <c r="EA5279" s="86"/>
      <c r="EB5279" s="86"/>
      <c r="EC5279" s="86"/>
      <c r="ED5279" s="86"/>
      <c r="EE5279" s="86"/>
      <c r="EF5279" s="86"/>
      <c r="EG5279" s="86"/>
      <c r="EH5279" s="86"/>
      <c r="EI5279" s="86"/>
      <c r="EJ5279" s="86"/>
      <c r="EK5279" s="86"/>
      <c r="EL5279" s="86"/>
      <c r="EM5279" s="86"/>
      <c r="EN5279" s="86"/>
      <c r="EO5279" s="86"/>
      <c r="EP5279" s="86"/>
      <c r="EQ5279" s="86"/>
      <c r="ER5279" s="86"/>
      <c r="ES5279" s="86"/>
      <c r="ET5279" s="86"/>
      <c r="EU5279" s="86"/>
      <c r="EV5279" s="86"/>
      <c r="EW5279" s="86"/>
      <c r="EX5279" s="86"/>
      <c r="EY5279" s="86"/>
      <c r="EZ5279" s="86"/>
      <c r="FA5279" s="86"/>
      <c r="FB5279" s="86"/>
      <c r="FC5279" s="86"/>
      <c r="FD5279" s="86"/>
      <c r="FE5279" s="86"/>
      <c r="FF5279" s="86"/>
      <c r="FG5279" s="86"/>
      <c r="FH5279" s="86"/>
      <c r="FI5279" s="86"/>
      <c r="FJ5279" s="86"/>
      <c r="FK5279" s="86"/>
      <c r="FL5279" s="86"/>
      <c r="FM5279" s="86"/>
      <c r="FN5279" s="86"/>
      <c r="FO5279" s="86"/>
      <c r="FP5279" s="86"/>
      <c r="FQ5279" s="86"/>
      <c r="FR5279" s="86"/>
      <c r="FS5279" s="86"/>
      <c r="FT5279" s="86"/>
      <c r="FU5279" s="86"/>
      <c r="FV5279" s="86"/>
      <c r="FW5279" s="86"/>
      <c r="FX5279" s="86"/>
      <c r="FY5279" s="86"/>
      <c r="FZ5279" s="86"/>
      <c r="GA5279" s="86"/>
      <c r="GB5279" s="86"/>
      <c r="GC5279" s="86"/>
      <c r="GD5279" s="86"/>
      <c r="GE5279" s="86"/>
      <c r="GF5279" s="86"/>
      <c r="GG5279" s="86"/>
      <c r="GH5279" s="86"/>
      <c r="GI5279" s="86"/>
      <c r="GJ5279" s="86"/>
      <c r="GK5279" s="86"/>
      <c r="GL5279" s="86"/>
      <c r="GM5279" s="86"/>
      <c r="GN5279" s="86"/>
      <c r="GO5279" s="86"/>
      <c r="GP5279" s="86"/>
      <c r="GQ5279" s="86"/>
      <c r="GR5279" s="86"/>
      <c r="GS5279" s="86"/>
      <c r="GT5279" s="86"/>
      <c r="GU5279" s="86"/>
      <c r="GV5279" s="86"/>
      <c r="GW5279" s="86"/>
      <c r="GX5279" s="86"/>
      <c r="GY5279" s="86"/>
      <c r="GZ5279" s="86"/>
      <c r="HA5279" s="86"/>
      <c r="HB5279" s="86"/>
      <c r="HC5279" s="86"/>
      <c r="HD5279" s="86"/>
      <c r="HE5279" s="86"/>
      <c r="HF5279" s="86"/>
      <c r="HG5279" s="86"/>
      <c r="HH5279" s="86"/>
      <c r="HI5279" s="86"/>
      <c r="HJ5279" s="86"/>
      <c r="HK5279" s="86"/>
      <c r="HL5279" s="86"/>
      <c r="HM5279" s="86"/>
      <c r="HN5279" s="86"/>
      <c r="HO5279" s="86"/>
      <c r="HP5279" s="86"/>
      <c r="HQ5279" s="86"/>
      <c r="HR5279" s="86"/>
      <c r="HS5279" s="86"/>
      <c r="HT5279" s="86"/>
      <c r="HU5279" s="86"/>
      <c r="HV5279" s="86"/>
      <c r="HW5279" s="86"/>
      <c r="HX5279" s="86"/>
      <c r="HY5279" s="86"/>
      <c r="HZ5279" s="86"/>
      <c r="IA5279" s="86"/>
      <c r="IB5279" s="86"/>
      <c r="IC5279" s="86"/>
      <c r="ID5279" s="86"/>
      <c r="IE5279" s="86"/>
      <c r="IF5279" s="86"/>
      <c r="IG5279" s="86"/>
      <c r="IH5279" s="86"/>
      <c r="II5279" s="86"/>
      <c r="IJ5279" s="86"/>
      <c r="IK5279" s="86"/>
      <c r="IL5279" s="86"/>
      <c r="IM5279" s="86"/>
      <c r="IN5279" s="86"/>
      <c r="IO5279" s="86"/>
      <c r="IP5279" s="86"/>
      <c r="IQ5279" s="86"/>
      <c r="IR5279" s="86"/>
      <c r="IS5279" s="86"/>
      <c r="IT5279" s="86"/>
      <c r="IU5279" s="86"/>
      <c r="IV5279" s="86"/>
    </row>
    <row r="5280" spans="1:256" s="402" customFormat="1">
      <c r="A5280" s="13"/>
      <c r="B5280" s="8"/>
      <c r="C5280" s="8"/>
      <c r="D5280" s="240"/>
      <c r="E5280" s="266"/>
      <c r="F5280" s="321"/>
      <c r="G5280" s="282"/>
      <c r="H5280" s="283"/>
      <c r="I5280" s="33"/>
      <c r="J5280" s="33"/>
      <c r="K5280" s="33"/>
      <c r="L5280" s="33"/>
      <c r="M5280" s="33"/>
      <c r="N5280" s="33"/>
      <c r="O5280" s="33"/>
      <c r="P5280" s="33"/>
      <c r="Q5280" s="33"/>
      <c r="R5280" s="33"/>
      <c r="S5280" s="33"/>
      <c r="T5280" s="33"/>
      <c r="U5280" s="33"/>
      <c r="V5280" s="33"/>
      <c r="W5280" s="33"/>
      <c r="X5280" s="282"/>
      <c r="Y5280" s="33"/>
      <c r="Z5280" s="284"/>
      <c r="AA5280" s="284"/>
      <c r="AB5280" s="33"/>
      <c r="AC5280" s="33"/>
      <c r="AD5280" s="33"/>
      <c r="AE5280" s="33"/>
      <c r="AF5280" s="33"/>
      <c r="AG5280" s="33"/>
      <c r="AH5280" s="33"/>
      <c r="AI5280" s="33"/>
      <c r="AJ5280" s="33"/>
      <c r="AK5280" s="33"/>
      <c r="AL5280" s="33"/>
      <c r="AM5280" s="33"/>
      <c r="AN5280" s="33"/>
      <c r="AO5280" s="33"/>
      <c r="AP5280" s="34"/>
      <c r="AQ5280" s="34"/>
      <c r="AR5280" s="28"/>
      <c r="AS5280" s="29"/>
      <c r="AT5280" s="29"/>
      <c r="AU5280" s="29"/>
    </row>
    <row r="5281" spans="1:256" s="402" customFormat="1">
      <c r="A5281" s="13"/>
      <c r="B5281" s="8"/>
      <c r="C5281" s="8"/>
      <c r="D5281" s="240"/>
      <c r="E5281" s="33"/>
      <c r="F5281" s="321"/>
      <c r="G5281" s="282"/>
      <c r="H5281" s="283"/>
      <c r="I5281" s="33"/>
      <c r="J5281" s="33"/>
      <c r="K5281" s="33"/>
      <c r="L5281" s="33"/>
      <c r="M5281" s="33"/>
      <c r="N5281" s="33"/>
      <c r="O5281" s="33"/>
      <c r="P5281" s="33"/>
      <c r="Q5281" s="33"/>
      <c r="R5281" s="33"/>
      <c r="S5281" s="33"/>
      <c r="T5281" s="33"/>
      <c r="U5281" s="33"/>
      <c r="V5281" s="33"/>
      <c r="W5281" s="33"/>
      <c r="X5281" s="282"/>
      <c r="Y5281" s="33"/>
      <c r="Z5281" s="284"/>
      <c r="AA5281" s="284"/>
      <c r="AB5281" s="33"/>
      <c r="AC5281" s="33"/>
      <c r="AD5281" s="33"/>
      <c r="AE5281" s="33"/>
      <c r="AF5281" s="33"/>
      <c r="AG5281" s="33"/>
      <c r="AH5281" s="33"/>
      <c r="AI5281" s="33"/>
      <c r="AJ5281" s="33"/>
      <c r="AK5281" s="33"/>
      <c r="AL5281" s="33"/>
      <c r="AM5281" s="33"/>
      <c r="AN5281" s="33"/>
      <c r="AO5281" s="33"/>
      <c r="AP5281" s="34"/>
      <c r="AQ5281" s="34"/>
      <c r="AR5281" s="28"/>
      <c r="AS5281" s="29"/>
      <c r="AT5281" s="29"/>
      <c r="AU5281" s="29"/>
    </row>
    <row r="5282" spans="1:256" s="483" customFormat="1">
      <c r="A5282" s="13"/>
      <c r="B5282" s="8"/>
      <c r="C5282" s="83">
        <v>437</v>
      </c>
      <c r="D5282" s="375" t="s">
        <v>171</v>
      </c>
      <c r="E5282" s="404"/>
      <c r="F5282" s="321"/>
      <c r="G5282" s="282"/>
      <c r="H5282" s="283"/>
      <c r="I5282" s="33"/>
      <c r="J5282" s="33"/>
      <c r="K5282" s="33"/>
      <c r="L5282" s="33"/>
      <c r="M5282" s="33"/>
      <c r="N5282" s="33"/>
      <c r="O5282" s="33"/>
      <c r="P5282" s="33"/>
      <c r="Q5282" s="33"/>
      <c r="R5282" s="33"/>
      <c r="S5282" s="33"/>
      <c r="T5282" s="33"/>
      <c r="U5282" s="33"/>
      <c r="V5282" s="33"/>
      <c r="W5282" s="33"/>
      <c r="X5282" s="282"/>
      <c r="Y5282" s="33"/>
      <c r="Z5282" s="284"/>
      <c r="AA5282" s="284"/>
      <c r="AB5282" s="33"/>
      <c r="AC5282" s="33"/>
      <c r="AD5282" s="33"/>
      <c r="AE5282" s="33"/>
      <c r="AF5282" s="33"/>
      <c r="AG5282" s="33"/>
      <c r="AH5282" s="33"/>
      <c r="AI5282" s="33"/>
      <c r="AJ5282" s="33"/>
      <c r="AK5282" s="33"/>
      <c r="AL5282" s="33"/>
      <c r="AM5282" s="33"/>
      <c r="AN5282" s="33"/>
      <c r="AO5282" s="33"/>
      <c r="AP5282" s="34"/>
      <c r="AQ5282" s="34"/>
      <c r="AR5282" s="28"/>
      <c r="AS5282" s="29"/>
      <c r="AT5282" s="29"/>
      <c r="AU5282" s="29"/>
    </row>
    <row r="5283" spans="1:256" s="483" customFormat="1">
      <c r="A5283" s="13"/>
      <c r="B5283" s="8"/>
      <c r="C5283" s="8"/>
      <c r="D5283" s="472" t="s">
        <v>173</v>
      </c>
      <c r="E5283" s="404"/>
      <c r="F5283" s="321"/>
      <c r="G5283" s="282"/>
      <c r="H5283" s="283"/>
      <c r="I5283" s="33"/>
      <c r="J5283" s="33"/>
      <c r="K5283" s="33"/>
      <c r="L5283" s="33"/>
      <c r="M5283" s="33"/>
      <c r="N5283" s="33"/>
      <c r="O5283" s="33"/>
      <c r="P5283" s="33"/>
      <c r="Q5283" s="33"/>
      <c r="R5283" s="33"/>
      <c r="S5283" s="33"/>
      <c r="T5283" s="33"/>
      <c r="U5283" s="33"/>
      <c r="V5283" s="33"/>
      <c r="W5283" s="33"/>
      <c r="X5283" s="282"/>
      <c r="Y5283" s="33"/>
      <c r="Z5283" s="284"/>
      <c r="AA5283" s="284"/>
      <c r="AB5283" s="33"/>
      <c r="AC5283" s="33"/>
      <c r="AD5283" s="33"/>
      <c r="AE5283" s="33"/>
      <c r="AF5283" s="33"/>
      <c r="AG5283" s="33"/>
      <c r="AH5283" s="33"/>
      <c r="AI5283" s="33"/>
      <c r="AJ5283" s="33"/>
      <c r="AK5283" s="33"/>
      <c r="AL5283" s="33"/>
      <c r="AM5283" s="33"/>
      <c r="AN5283" s="33"/>
      <c r="AO5283" s="33"/>
      <c r="AP5283" s="34"/>
      <c r="AQ5283" s="34"/>
      <c r="AR5283" s="28"/>
      <c r="AS5283" s="29"/>
      <c r="AT5283" s="29"/>
      <c r="AU5283" s="29"/>
    </row>
    <row r="5284" spans="1:256" s="483" customFormat="1">
      <c r="A5284" s="13"/>
      <c r="B5284" s="8"/>
      <c r="C5284" s="8"/>
      <c r="D5284" s="473" t="s">
        <v>191</v>
      </c>
      <c r="E5284" s="404"/>
      <c r="F5284" s="321"/>
      <c r="G5284" s="282"/>
      <c r="H5284" s="283"/>
      <c r="I5284" s="33"/>
      <c r="J5284" s="33"/>
      <c r="K5284" s="33"/>
      <c r="L5284" s="33"/>
      <c r="M5284" s="33"/>
      <c r="N5284" s="33"/>
      <c r="O5284" s="33"/>
      <c r="P5284" s="33"/>
      <c r="Q5284" s="33"/>
      <c r="R5284" s="33"/>
      <c r="S5284" s="33"/>
      <c r="T5284" s="33"/>
      <c r="U5284" s="33"/>
      <c r="V5284" s="33"/>
      <c r="W5284" s="33"/>
      <c r="X5284" s="282"/>
      <c r="Y5284" s="33"/>
      <c r="Z5284" s="284"/>
      <c r="AA5284" s="284"/>
      <c r="AB5284" s="33"/>
      <c r="AC5284" s="33"/>
      <c r="AD5284" s="33"/>
      <c r="AE5284" s="33"/>
      <c r="AF5284" s="33"/>
      <c r="AG5284" s="33"/>
      <c r="AH5284" s="33"/>
      <c r="AI5284" s="33"/>
      <c r="AJ5284" s="33"/>
      <c r="AK5284" s="33"/>
      <c r="AL5284" s="33"/>
      <c r="AM5284" s="33"/>
      <c r="AN5284" s="33"/>
      <c r="AO5284" s="33"/>
      <c r="AP5284" s="34"/>
      <c r="AQ5284" s="34"/>
      <c r="AR5284" s="28"/>
      <c r="AS5284" s="29"/>
      <c r="AT5284" s="29"/>
      <c r="AU5284" s="29"/>
    </row>
    <row r="5285" spans="1:256" s="483" customFormat="1">
      <c r="A5285" s="13"/>
      <c r="B5285" s="8"/>
      <c r="C5285" s="8"/>
      <c r="D5285" s="344" t="s">
        <v>1894</v>
      </c>
      <c r="E5285" s="404"/>
      <c r="F5285" s="261">
        <v>26000000</v>
      </c>
      <c r="G5285" s="282">
        <f>SUM(H5285)</f>
        <v>26000000</v>
      </c>
      <c r="H5285" s="283">
        <v>26000000</v>
      </c>
      <c r="I5285" s="33"/>
      <c r="J5285" s="33"/>
      <c r="K5285" s="33"/>
      <c r="L5285" s="33"/>
      <c r="M5285" s="33"/>
      <c r="N5285" s="33"/>
      <c r="O5285" s="33"/>
      <c r="P5285" s="33"/>
      <c r="Q5285" s="33"/>
      <c r="R5285" s="33"/>
      <c r="S5285" s="33"/>
      <c r="T5285" s="33"/>
      <c r="U5285" s="33"/>
      <c r="V5285" s="33"/>
      <c r="W5285" s="33"/>
      <c r="X5285" s="282"/>
      <c r="Y5285" s="33"/>
      <c r="Z5285" s="284"/>
      <c r="AA5285" s="284"/>
      <c r="AB5285" s="33"/>
      <c r="AC5285" s="33"/>
      <c r="AD5285" s="33"/>
      <c r="AE5285" s="33"/>
      <c r="AF5285" s="33"/>
      <c r="AG5285" s="33"/>
      <c r="AH5285" s="33"/>
      <c r="AI5285" s="33"/>
      <c r="AJ5285" s="33"/>
      <c r="AK5285" s="33"/>
      <c r="AL5285" s="33"/>
      <c r="AM5285" s="33"/>
      <c r="AN5285" s="33"/>
      <c r="AO5285" s="33"/>
      <c r="AP5285" s="34"/>
      <c r="AQ5285" s="34"/>
      <c r="AR5285" s="28"/>
      <c r="AS5285" s="29"/>
      <c r="AT5285" s="29"/>
      <c r="AU5285" s="29"/>
    </row>
    <row r="5286" spans="1:256" s="483" customFormat="1">
      <c r="A5286" s="13"/>
      <c r="B5286" s="8"/>
      <c r="C5286" s="8"/>
      <c r="D5286" s="240"/>
      <c r="E5286" s="404"/>
      <c r="F5286" s="321"/>
      <c r="G5286" s="282"/>
      <c r="H5286" s="283"/>
      <c r="I5286" s="33"/>
      <c r="J5286" s="33"/>
      <c r="K5286" s="33"/>
      <c r="L5286" s="33"/>
      <c r="M5286" s="33"/>
      <c r="N5286" s="33"/>
      <c r="O5286" s="33"/>
      <c r="P5286" s="33"/>
      <c r="Q5286" s="33"/>
      <c r="R5286" s="33"/>
      <c r="S5286" s="33"/>
      <c r="T5286" s="33"/>
      <c r="U5286" s="33"/>
      <c r="V5286" s="33"/>
      <c r="W5286" s="33"/>
      <c r="X5286" s="282"/>
      <c r="Y5286" s="33"/>
      <c r="Z5286" s="284"/>
      <c r="AA5286" s="284"/>
      <c r="AB5286" s="33"/>
      <c r="AC5286" s="33"/>
      <c r="AD5286" s="33"/>
      <c r="AE5286" s="33"/>
      <c r="AF5286" s="33"/>
      <c r="AG5286" s="33"/>
      <c r="AH5286" s="33"/>
      <c r="AI5286" s="33"/>
      <c r="AJ5286" s="33"/>
      <c r="AK5286" s="33"/>
      <c r="AL5286" s="33"/>
      <c r="AM5286" s="33"/>
      <c r="AN5286" s="33"/>
      <c r="AO5286" s="33"/>
      <c r="AP5286" s="34"/>
      <c r="AQ5286" s="34"/>
      <c r="AR5286" s="28"/>
      <c r="AS5286" s="29"/>
      <c r="AT5286" s="29"/>
      <c r="AU5286" s="29"/>
    </row>
    <row r="5287" spans="1:256" s="483" customFormat="1">
      <c r="A5287" s="13"/>
      <c r="B5287" s="8"/>
      <c r="C5287" s="8"/>
      <c r="D5287" s="240"/>
      <c r="E5287" s="404"/>
      <c r="F5287" s="321"/>
      <c r="G5287" s="282"/>
      <c r="H5287" s="283"/>
      <c r="I5287" s="33"/>
      <c r="J5287" s="33"/>
      <c r="K5287" s="33"/>
      <c r="L5287" s="33"/>
      <c r="M5287" s="33"/>
      <c r="N5287" s="33"/>
      <c r="O5287" s="33"/>
      <c r="P5287" s="33"/>
      <c r="Q5287" s="33"/>
      <c r="R5287" s="33"/>
      <c r="S5287" s="33"/>
      <c r="T5287" s="33"/>
      <c r="U5287" s="33"/>
      <c r="V5287" s="33"/>
      <c r="W5287" s="33"/>
      <c r="X5287" s="282"/>
      <c r="Y5287" s="33"/>
      <c r="Z5287" s="284"/>
      <c r="AA5287" s="284"/>
      <c r="AB5287" s="33"/>
      <c r="AC5287" s="33"/>
      <c r="AD5287" s="33"/>
      <c r="AE5287" s="33"/>
      <c r="AF5287" s="33"/>
      <c r="AG5287" s="33"/>
      <c r="AH5287" s="33"/>
      <c r="AI5287" s="33"/>
      <c r="AJ5287" s="33"/>
      <c r="AK5287" s="33"/>
      <c r="AL5287" s="33"/>
      <c r="AM5287" s="33"/>
      <c r="AN5287" s="33"/>
      <c r="AO5287" s="33"/>
      <c r="AP5287" s="34"/>
      <c r="AQ5287" s="34"/>
      <c r="AR5287" s="28"/>
      <c r="AS5287" s="29"/>
      <c r="AT5287" s="29"/>
      <c r="AU5287" s="29"/>
    </row>
    <row r="5288" spans="1:256" s="483" customFormat="1">
      <c r="A5288" s="13"/>
      <c r="B5288" s="8"/>
      <c r="C5288" s="8"/>
      <c r="D5288" s="240"/>
      <c r="E5288" s="404"/>
      <c r="F5288" s="321"/>
      <c r="G5288" s="282"/>
      <c r="H5288" s="283"/>
      <c r="I5288" s="33"/>
      <c r="J5288" s="33"/>
      <c r="K5288" s="33"/>
      <c r="L5288" s="33"/>
      <c r="M5288" s="33"/>
      <c r="N5288" s="33"/>
      <c r="O5288" s="33"/>
      <c r="P5288" s="33"/>
      <c r="Q5288" s="33"/>
      <c r="R5288" s="33"/>
      <c r="S5288" s="33"/>
      <c r="T5288" s="33"/>
      <c r="U5288" s="33"/>
      <c r="V5288" s="33"/>
      <c r="W5288" s="33"/>
      <c r="X5288" s="282"/>
      <c r="Y5288" s="33"/>
      <c r="Z5288" s="284"/>
      <c r="AA5288" s="284"/>
      <c r="AB5288" s="33"/>
      <c r="AC5288" s="33"/>
      <c r="AD5288" s="33"/>
      <c r="AE5288" s="33"/>
      <c r="AF5288" s="33"/>
      <c r="AG5288" s="33"/>
      <c r="AH5288" s="33"/>
      <c r="AI5288" s="33"/>
      <c r="AJ5288" s="33"/>
      <c r="AK5288" s="33"/>
      <c r="AL5288" s="33"/>
      <c r="AM5288" s="33"/>
      <c r="AN5288" s="33"/>
      <c r="AO5288" s="33"/>
      <c r="AP5288" s="34"/>
      <c r="AQ5288" s="34"/>
      <c r="AR5288" s="28"/>
      <c r="AS5288" s="29"/>
      <c r="AT5288" s="29"/>
      <c r="AU5288" s="29"/>
    </row>
    <row r="5289" spans="1:256" s="402" customFormat="1">
      <c r="A5289" s="13"/>
      <c r="B5289" s="8"/>
      <c r="C5289" s="8"/>
      <c r="D5289" s="240"/>
      <c r="E5289" s="404"/>
      <c r="F5289" s="321"/>
      <c r="G5289" s="282"/>
      <c r="H5289" s="283"/>
      <c r="I5289" s="33"/>
      <c r="J5289" s="33"/>
      <c r="K5289" s="33"/>
      <c r="L5289" s="33"/>
      <c r="M5289" s="33"/>
      <c r="N5289" s="33"/>
      <c r="O5289" s="33"/>
      <c r="P5289" s="33"/>
      <c r="Q5289" s="33"/>
      <c r="R5289" s="33"/>
      <c r="S5289" s="33"/>
      <c r="T5289" s="33"/>
      <c r="U5289" s="33"/>
      <c r="V5289" s="33"/>
      <c r="W5289" s="33"/>
      <c r="X5289" s="282"/>
      <c r="Y5289" s="33"/>
      <c r="Z5289" s="284"/>
      <c r="AA5289" s="284"/>
      <c r="AB5289" s="33"/>
      <c r="AC5289" s="33"/>
      <c r="AD5289" s="33"/>
      <c r="AE5289" s="33"/>
      <c r="AF5289" s="33"/>
      <c r="AG5289" s="33"/>
      <c r="AH5289" s="33"/>
      <c r="AI5289" s="33"/>
      <c r="AJ5289" s="33"/>
      <c r="AK5289" s="33"/>
      <c r="AL5289" s="33"/>
      <c r="AM5289" s="33"/>
      <c r="AN5289" s="33"/>
      <c r="AO5289" s="33"/>
      <c r="AP5289" s="34"/>
      <c r="AQ5289" s="34"/>
      <c r="AR5289" s="28"/>
      <c r="AS5289" s="29"/>
      <c r="AT5289" s="29"/>
      <c r="AU5289" s="29"/>
    </row>
    <row r="5290" spans="1:256" s="45" customFormat="1">
      <c r="A5290" s="12"/>
      <c r="B5290" s="9">
        <v>4</v>
      </c>
      <c r="C5290" s="9" t="s">
        <v>17</v>
      </c>
      <c r="D5290" s="81" t="s">
        <v>5</v>
      </c>
      <c r="E5290" s="405">
        <v>6712600</v>
      </c>
      <c r="F5290" s="31">
        <f t="shared" ref="F5290:V5290" si="603">SUM(F5291:F5293)</f>
        <v>0</v>
      </c>
      <c r="G5290" s="31">
        <f t="shared" si="603"/>
        <v>0</v>
      </c>
      <c r="H5290" s="31">
        <f t="shared" si="603"/>
        <v>0</v>
      </c>
      <c r="I5290" s="31">
        <f t="shared" si="603"/>
        <v>0</v>
      </c>
      <c r="J5290" s="31">
        <f t="shared" si="603"/>
        <v>0</v>
      </c>
      <c r="K5290" s="31">
        <f t="shared" si="603"/>
        <v>0</v>
      </c>
      <c r="L5290" s="31">
        <f t="shared" si="603"/>
        <v>0</v>
      </c>
      <c r="M5290" s="31">
        <f t="shared" si="603"/>
        <v>0</v>
      </c>
      <c r="N5290" s="31">
        <f t="shared" si="603"/>
        <v>0</v>
      </c>
      <c r="O5290" s="31">
        <f t="shared" si="603"/>
        <v>0</v>
      </c>
      <c r="P5290" s="31">
        <f t="shared" si="603"/>
        <v>0</v>
      </c>
      <c r="Q5290" s="31">
        <f t="shared" si="603"/>
        <v>0</v>
      </c>
      <c r="R5290" s="31">
        <f t="shared" si="603"/>
        <v>0</v>
      </c>
      <c r="S5290" s="31">
        <f t="shared" si="603"/>
        <v>0</v>
      </c>
      <c r="T5290" s="31">
        <f t="shared" si="603"/>
        <v>0</v>
      </c>
      <c r="U5290" s="31">
        <f t="shared" si="603"/>
        <v>0</v>
      </c>
      <c r="V5290" s="31">
        <f t="shared" si="603"/>
        <v>0</v>
      </c>
      <c r="W5290" s="31">
        <f>SUM(O5290:V5290)</f>
        <v>0</v>
      </c>
      <c r="X5290" s="31">
        <f>SUM(X5291:X5293)</f>
        <v>0</v>
      </c>
      <c r="Y5290" s="31">
        <f>H5290+I5290+J5290+K5290+L5290+M5290+N5290+W5290+X5290</f>
        <v>0</v>
      </c>
      <c r="Z5290" s="31">
        <f t="shared" ref="Z5290:AK5290" si="604">SUM(Z5291:Z5293)</f>
        <v>0</v>
      </c>
      <c r="AA5290" s="31">
        <f t="shared" si="604"/>
        <v>0</v>
      </c>
      <c r="AB5290" s="31">
        <f t="shared" si="604"/>
        <v>0</v>
      </c>
      <c r="AC5290" s="31">
        <f t="shared" si="604"/>
        <v>0</v>
      </c>
      <c r="AD5290" s="31">
        <f t="shared" si="604"/>
        <v>0</v>
      </c>
      <c r="AE5290" s="31">
        <f t="shared" si="604"/>
        <v>0</v>
      </c>
      <c r="AF5290" s="31">
        <f t="shared" si="604"/>
        <v>0</v>
      </c>
      <c r="AG5290" s="31">
        <f t="shared" si="604"/>
        <v>0</v>
      </c>
      <c r="AH5290" s="31">
        <f t="shared" si="604"/>
        <v>0</v>
      </c>
      <c r="AI5290" s="31">
        <f t="shared" si="604"/>
        <v>0</v>
      </c>
      <c r="AJ5290" s="31">
        <f t="shared" si="604"/>
        <v>0</v>
      </c>
      <c r="AK5290" s="31">
        <f t="shared" si="604"/>
        <v>0</v>
      </c>
      <c r="AL5290" s="31">
        <f>SUM(AD5290:AK5290)</f>
        <v>0</v>
      </c>
      <c r="AM5290" s="31">
        <f>SUM(AM5291:AM5293)</f>
        <v>0</v>
      </c>
      <c r="AN5290" s="31">
        <f>SUM(AN5291:AN5293)</f>
        <v>0</v>
      </c>
      <c r="AO5290" s="31">
        <f>Z5290+AA5290+AB5290+AC5290+AL5290+AM5290+AN5290</f>
        <v>0</v>
      </c>
      <c r="AP5290" s="32">
        <f>E5290+Y5290-AO5290</f>
        <v>6712600</v>
      </c>
      <c r="AQ5290" s="32"/>
      <c r="AR5290" s="28"/>
      <c r="AS5290" s="29">
        <f>E5290+H5290+I5290+J5290+K5290+L5290+M5290+N5290+W5290+X5290-Z5290-AB5290-AL5290-AC5290-AM5290-AN5290</f>
        <v>6712600</v>
      </c>
      <c r="AT5290" s="29">
        <f>AP5290-AS5290</f>
        <v>0</v>
      </c>
      <c r="AU5290" s="29">
        <f>E5290</f>
        <v>6712600</v>
      </c>
      <c r="AV5290" s="86">
        <f>AS5290-AU5290</f>
        <v>0</v>
      </c>
      <c r="AW5290" s="86">
        <f>Y5290-AO5290</f>
        <v>0</v>
      </c>
      <c r="AX5290" s="86">
        <f>AV5290-AW5290</f>
        <v>0</v>
      </c>
      <c r="AY5290" s="86"/>
      <c r="AZ5290" s="398"/>
      <c r="BA5290" s="86"/>
      <c r="BB5290" s="86"/>
      <c r="BC5290" s="86"/>
      <c r="BD5290" s="86"/>
      <c r="BE5290" s="86"/>
      <c r="BF5290" s="86"/>
      <c r="BG5290" s="86"/>
      <c r="BH5290" s="86"/>
      <c r="BI5290" s="86"/>
      <c r="BJ5290" s="86"/>
      <c r="BK5290" s="86"/>
      <c r="BL5290" s="86"/>
      <c r="BM5290" s="86"/>
      <c r="BN5290" s="86"/>
      <c r="BO5290" s="86"/>
      <c r="BP5290" s="86"/>
      <c r="BQ5290" s="86"/>
      <c r="BR5290" s="86"/>
      <c r="BS5290" s="86"/>
      <c r="BT5290" s="86"/>
      <c r="BU5290" s="86"/>
      <c r="BV5290" s="86"/>
      <c r="BW5290" s="86"/>
      <c r="BX5290" s="86"/>
      <c r="BY5290" s="86"/>
      <c r="BZ5290" s="86"/>
      <c r="CA5290" s="86"/>
      <c r="CB5290" s="86"/>
      <c r="CC5290" s="86"/>
      <c r="CD5290" s="86"/>
      <c r="CE5290" s="86"/>
      <c r="CF5290" s="86"/>
      <c r="CG5290" s="86"/>
      <c r="CH5290" s="86"/>
      <c r="CI5290" s="86"/>
      <c r="CJ5290" s="86"/>
      <c r="CK5290" s="86"/>
      <c r="CL5290" s="86"/>
      <c r="CM5290" s="86"/>
      <c r="CN5290" s="86"/>
      <c r="CO5290" s="86"/>
      <c r="CP5290" s="86"/>
      <c r="CQ5290" s="86"/>
      <c r="CR5290" s="86"/>
      <c r="CS5290" s="86"/>
      <c r="CT5290" s="86"/>
      <c r="CU5290" s="86"/>
      <c r="CV5290" s="86"/>
      <c r="CW5290" s="86"/>
      <c r="CX5290" s="86"/>
      <c r="CY5290" s="86"/>
      <c r="CZ5290" s="86"/>
      <c r="DA5290" s="86"/>
      <c r="DB5290" s="86"/>
      <c r="DC5290" s="86"/>
      <c r="DD5290" s="86"/>
      <c r="DE5290" s="86"/>
      <c r="DF5290" s="86"/>
      <c r="DG5290" s="86"/>
      <c r="DH5290" s="86"/>
      <c r="DI5290" s="86"/>
      <c r="DJ5290" s="86"/>
      <c r="DK5290" s="86"/>
      <c r="DL5290" s="86"/>
      <c r="DM5290" s="86"/>
      <c r="DN5290" s="86"/>
      <c r="DO5290" s="86"/>
      <c r="DP5290" s="86"/>
      <c r="DQ5290" s="86"/>
      <c r="DR5290" s="86"/>
      <c r="DS5290" s="86"/>
      <c r="DT5290" s="86"/>
      <c r="DU5290" s="86"/>
      <c r="DV5290" s="86"/>
      <c r="DW5290" s="86"/>
      <c r="DX5290" s="86"/>
      <c r="DY5290" s="86"/>
      <c r="DZ5290" s="86"/>
      <c r="EA5290" s="86"/>
      <c r="EB5290" s="86"/>
      <c r="EC5290" s="86"/>
      <c r="ED5290" s="86"/>
      <c r="EE5290" s="86"/>
      <c r="EF5290" s="86"/>
      <c r="EG5290" s="86"/>
      <c r="EH5290" s="86"/>
      <c r="EI5290" s="86"/>
      <c r="EJ5290" s="86"/>
      <c r="EK5290" s="86"/>
      <c r="EL5290" s="86"/>
      <c r="EM5290" s="86"/>
      <c r="EN5290" s="86"/>
      <c r="EO5290" s="86"/>
      <c r="EP5290" s="86"/>
      <c r="EQ5290" s="86"/>
      <c r="ER5290" s="86"/>
      <c r="ES5290" s="86"/>
      <c r="ET5290" s="86"/>
      <c r="EU5290" s="86"/>
      <c r="EV5290" s="86"/>
      <c r="EW5290" s="86"/>
      <c r="EX5290" s="86"/>
      <c r="EY5290" s="86"/>
      <c r="EZ5290" s="86"/>
      <c r="FA5290" s="86"/>
      <c r="FB5290" s="86"/>
      <c r="FC5290" s="86"/>
      <c r="FD5290" s="86"/>
      <c r="FE5290" s="86"/>
      <c r="FF5290" s="86"/>
      <c r="FG5290" s="86"/>
      <c r="FH5290" s="86"/>
      <c r="FI5290" s="86"/>
      <c r="FJ5290" s="86"/>
      <c r="FK5290" s="86"/>
      <c r="FL5290" s="86"/>
      <c r="FM5290" s="86"/>
      <c r="FN5290" s="86"/>
      <c r="FO5290" s="86"/>
      <c r="FP5290" s="86"/>
      <c r="FQ5290" s="86"/>
      <c r="FR5290" s="86"/>
      <c r="FS5290" s="86"/>
      <c r="FT5290" s="86"/>
      <c r="FU5290" s="86"/>
      <c r="FV5290" s="86"/>
      <c r="FW5290" s="86"/>
      <c r="FX5290" s="86"/>
      <c r="FY5290" s="86"/>
      <c r="FZ5290" s="86"/>
      <c r="GA5290" s="86"/>
      <c r="GB5290" s="86"/>
      <c r="GC5290" s="86"/>
      <c r="GD5290" s="86"/>
      <c r="GE5290" s="86"/>
      <c r="GF5290" s="86"/>
      <c r="GG5290" s="86"/>
      <c r="GH5290" s="86"/>
      <c r="GI5290" s="86"/>
      <c r="GJ5290" s="86"/>
      <c r="GK5290" s="86"/>
      <c r="GL5290" s="86"/>
      <c r="GM5290" s="86"/>
      <c r="GN5290" s="86"/>
      <c r="GO5290" s="86"/>
      <c r="GP5290" s="86"/>
      <c r="GQ5290" s="86"/>
      <c r="GR5290" s="86"/>
      <c r="GS5290" s="86"/>
      <c r="GT5290" s="86"/>
      <c r="GU5290" s="86"/>
      <c r="GV5290" s="86"/>
      <c r="GW5290" s="86"/>
      <c r="GX5290" s="86"/>
      <c r="GY5290" s="86"/>
      <c r="GZ5290" s="86"/>
      <c r="HA5290" s="86"/>
      <c r="HB5290" s="86"/>
      <c r="HC5290" s="86"/>
      <c r="HD5290" s="86"/>
      <c r="HE5290" s="86"/>
      <c r="HF5290" s="86"/>
      <c r="HG5290" s="86"/>
      <c r="HH5290" s="86"/>
      <c r="HI5290" s="86"/>
      <c r="HJ5290" s="86"/>
      <c r="HK5290" s="86"/>
      <c r="HL5290" s="86"/>
      <c r="HM5290" s="86"/>
      <c r="HN5290" s="86"/>
      <c r="HO5290" s="86"/>
      <c r="HP5290" s="86"/>
      <c r="HQ5290" s="86"/>
      <c r="HR5290" s="86"/>
      <c r="HS5290" s="86"/>
      <c r="HT5290" s="86"/>
      <c r="HU5290" s="86"/>
      <c r="HV5290" s="86"/>
      <c r="HW5290" s="86"/>
      <c r="HX5290" s="86"/>
      <c r="HY5290" s="86"/>
      <c r="HZ5290" s="86"/>
      <c r="IA5290" s="86"/>
      <c r="IB5290" s="86"/>
      <c r="IC5290" s="86"/>
      <c r="ID5290" s="86"/>
      <c r="IE5290" s="86"/>
      <c r="IF5290" s="86"/>
      <c r="IG5290" s="86"/>
      <c r="IH5290" s="86"/>
      <c r="II5290" s="86"/>
      <c r="IJ5290" s="86"/>
      <c r="IK5290" s="86"/>
      <c r="IL5290" s="86"/>
      <c r="IM5290" s="86"/>
      <c r="IN5290" s="86"/>
      <c r="IO5290" s="86"/>
      <c r="IP5290" s="86"/>
      <c r="IQ5290" s="86"/>
      <c r="IR5290" s="86"/>
      <c r="IS5290" s="86"/>
      <c r="IT5290" s="86"/>
      <c r="IU5290" s="86"/>
      <c r="IV5290" s="86"/>
    </row>
    <row r="5291" spans="1:256" s="24" customFormat="1">
      <c r="A5291" s="13"/>
      <c r="B5291" s="8"/>
      <c r="C5291" s="8"/>
      <c r="D5291" s="240"/>
      <c r="E5291" s="266"/>
      <c r="F5291" s="327"/>
      <c r="G5291" s="282"/>
      <c r="H5291" s="283"/>
      <c r="I5291" s="33"/>
      <c r="J5291" s="33"/>
      <c r="K5291" s="33"/>
      <c r="L5291" s="33"/>
      <c r="M5291" s="33"/>
      <c r="N5291" s="33"/>
      <c r="O5291" s="33"/>
      <c r="P5291" s="33"/>
      <c r="Q5291" s="33"/>
      <c r="R5291" s="33"/>
      <c r="S5291" s="33"/>
      <c r="T5291" s="33"/>
      <c r="U5291" s="33"/>
      <c r="V5291" s="33"/>
      <c r="W5291" s="33"/>
      <c r="X5291" s="282"/>
      <c r="Y5291" s="33"/>
      <c r="Z5291" s="284"/>
      <c r="AA5291" s="284"/>
      <c r="AB5291" s="33"/>
      <c r="AC5291" s="33"/>
      <c r="AD5291" s="33"/>
      <c r="AE5291" s="33"/>
      <c r="AF5291" s="33"/>
      <c r="AG5291" s="33"/>
      <c r="AH5291" s="33"/>
      <c r="AI5291" s="33"/>
      <c r="AJ5291" s="33"/>
      <c r="AK5291" s="33"/>
      <c r="AL5291" s="33"/>
      <c r="AM5291" s="33"/>
      <c r="AN5291" s="33"/>
      <c r="AO5291" s="33"/>
      <c r="AP5291" s="34"/>
      <c r="AQ5291" s="34"/>
      <c r="AR5291" s="28"/>
      <c r="AS5291" s="29"/>
      <c r="AT5291" s="29"/>
      <c r="AU5291" s="29"/>
      <c r="AV5291" s="402"/>
      <c r="AW5291" s="402"/>
      <c r="AX5291" s="402"/>
      <c r="AY5291" s="402"/>
      <c r="AZ5291" s="402"/>
      <c r="BA5291" s="402"/>
      <c r="BB5291" s="402"/>
      <c r="BC5291" s="402"/>
      <c r="BD5291" s="402"/>
      <c r="BE5291" s="402"/>
      <c r="BF5291" s="402"/>
      <c r="BG5291" s="402"/>
      <c r="BH5291" s="402"/>
      <c r="BI5291" s="402"/>
      <c r="BJ5291" s="402"/>
      <c r="BK5291" s="402"/>
      <c r="BL5291" s="402"/>
      <c r="BM5291" s="402"/>
      <c r="BN5291" s="402"/>
      <c r="BO5291" s="402"/>
      <c r="BP5291" s="402"/>
      <c r="BQ5291" s="402"/>
      <c r="BR5291" s="402"/>
      <c r="BS5291" s="402"/>
      <c r="BT5291" s="402"/>
      <c r="BU5291" s="402"/>
      <c r="BV5291" s="402"/>
      <c r="BW5291" s="402"/>
      <c r="BX5291" s="402"/>
      <c r="BY5291" s="402"/>
      <c r="BZ5291" s="402"/>
      <c r="CA5291" s="402"/>
      <c r="CB5291" s="402"/>
      <c r="CC5291" s="402"/>
      <c r="CD5291" s="402"/>
      <c r="CE5291" s="402"/>
      <c r="CF5291" s="402"/>
      <c r="CG5291" s="402"/>
      <c r="CH5291" s="402"/>
      <c r="CI5291" s="402"/>
      <c r="CJ5291" s="402"/>
      <c r="CK5291" s="402"/>
      <c r="CL5291" s="402"/>
      <c r="CM5291" s="402"/>
      <c r="CN5291" s="402"/>
      <c r="CO5291" s="402"/>
      <c r="CP5291" s="402"/>
      <c r="CQ5291" s="402"/>
      <c r="CR5291" s="402"/>
      <c r="CS5291" s="402"/>
      <c r="CT5291" s="402"/>
      <c r="CU5291" s="402"/>
      <c r="CV5291" s="402"/>
      <c r="CW5291" s="402"/>
      <c r="CX5291" s="402"/>
      <c r="CY5291" s="402"/>
      <c r="CZ5291" s="402"/>
      <c r="DA5291" s="402"/>
      <c r="DB5291" s="402"/>
      <c r="DC5291" s="402"/>
      <c r="DD5291" s="402"/>
      <c r="DE5291" s="402"/>
      <c r="DF5291" s="402"/>
      <c r="DG5291" s="402"/>
      <c r="DH5291" s="402"/>
      <c r="DI5291" s="402"/>
      <c r="DJ5291" s="402"/>
      <c r="DK5291" s="402"/>
      <c r="DL5291" s="402"/>
      <c r="DM5291" s="402"/>
      <c r="DN5291" s="402"/>
      <c r="DO5291" s="402"/>
      <c r="DP5291" s="402"/>
      <c r="DQ5291" s="402"/>
      <c r="DR5291" s="402"/>
      <c r="DS5291" s="402"/>
      <c r="DT5291" s="402"/>
      <c r="DU5291" s="402"/>
      <c r="DV5291" s="402"/>
      <c r="DW5291" s="402"/>
      <c r="DX5291" s="402"/>
      <c r="DY5291" s="402"/>
      <c r="DZ5291" s="402"/>
      <c r="EA5291" s="402"/>
      <c r="EB5291" s="402"/>
      <c r="EC5291" s="402"/>
      <c r="ED5291" s="402"/>
      <c r="EE5291" s="402"/>
      <c r="EF5291" s="402"/>
      <c r="EG5291" s="402"/>
      <c r="EH5291" s="402"/>
      <c r="EI5291" s="402"/>
      <c r="EJ5291" s="402"/>
      <c r="EK5291" s="402"/>
      <c r="EL5291" s="402"/>
      <c r="EM5291" s="402"/>
      <c r="EN5291" s="402"/>
      <c r="EO5291" s="402"/>
      <c r="EP5291" s="402"/>
      <c r="EQ5291" s="402"/>
      <c r="ER5291" s="402"/>
      <c r="ES5291" s="402"/>
      <c r="ET5291" s="402"/>
      <c r="EU5291" s="402"/>
      <c r="EV5291" s="402"/>
      <c r="EW5291" s="402"/>
      <c r="EX5291" s="402"/>
      <c r="EY5291" s="402"/>
      <c r="EZ5291" s="402"/>
      <c r="FA5291" s="402"/>
      <c r="FB5291" s="402"/>
      <c r="FC5291" s="402"/>
      <c r="FD5291" s="402"/>
      <c r="FE5291" s="402"/>
      <c r="FF5291" s="402"/>
      <c r="FG5291" s="402"/>
      <c r="FH5291" s="402"/>
      <c r="FI5291" s="402"/>
      <c r="FJ5291" s="402"/>
      <c r="FK5291" s="402"/>
      <c r="FL5291" s="402"/>
      <c r="FM5291" s="402"/>
      <c r="FN5291" s="402"/>
      <c r="FO5291" s="402"/>
      <c r="FP5291" s="402"/>
      <c r="FQ5291" s="402"/>
      <c r="FR5291" s="402"/>
      <c r="FS5291" s="402"/>
      <c r="FT5291" s="402"/>
      <c r="FU5291" s="402"/>
      <c r="FV5291" s="402"/>
      <c r="FW5291" s="402"/>
      <c r="FX5291" s="402"/>
      <c r="FY5291" s="402"/>
      <c r="FZ5291" s="402"/>
      <c r="GA5291" s="402"/>
      <c r="GB5291" s="402"/>
      <c r="GC5291" s="402"/>
      <c r="GD5291" s="402"/>
      <c r="GE5291" s="402"/>
      <c r="GF5291" s="402"/>
      <c r="GG5291" s="402"/>
      <c r="GH5291" s="402"/>
      <c r="GI5291" s="402"/>
      <c r="GJ5291" s="402"/>
      <c r="GK5291" s="402"/>
      <c r="GL5291" s="402"/>
      <c r="GM5291" s="402"/>
      <c r="GN5291" s="402"/>
      <c r="GO5291" s="402"/>
      <c r="GP5291" s="402"/>
      <c r="GQ5291" s="402"/>
      <c r="GR5291" s="402"/>
      <c r="GS5291" s="402"/>
      <c r="GT5291" s="402"/>
      <c r="GU5291" s="402"/>
      <c r="GV5291" s="402"/>
      <c r="GW5291" s="402"/>
      <c r="GX5291" s="402"/>
      <c r="GY5291" s="402"/>
      <c r="GZ5291" s="402"/>
      <c r="HA5291" s="402"/>
      <c r="HB5291" s="402"/>
      <c r="HC5291" s="402"/>
      <c r="HD5291" s="402"/>
      <c r="HE5291" s="402"/>
      <c r="HF5291" s="402"/>
      <c r="HG5291" s="402"/>
      <c r="HH5291" s="402"/>
      <c r="HI5291" s="402"/>
      <c r="HJ5291" s="402"/>
      <c r="HK5291" s="402"/>
      <c r="HL5291" s="402"/>
      <c r="HM5291" s="402"/>
      <c r="HN5291" s="402"/>
      <c r="HO5291" s="402"/>
      <c r="HP5291" s="402"/>
      <c r="HQ5291" s="402"/>
      <c r="HR5291" s="402"/>
      <c r="HS5291" s="402"/>
      <c r="HT5291" s="402"/>
      <c r="HU5291" s="402"/>
      <c r="HV5291" s="402"/>
      <c r="HW5291" s="402"/>
      <c r="HX5291" s="402"/>
      <c r="HY5291" s="402"/>
      <c r="HZ5291" s="402"/>
      <c r="IA5291" s="402"/>
      <c r="IB5291" s="402"/>
      <c r="IC5291" s="402"/>
      <c r="ID5291" s="402"/>
      <c r="IE5291" s="402"/>
      <c r="IF5291" s="402"/>
      <c r="IG5291" s="402"/>
      <c r="IH5291" s="402"/>
      <c r="II5291" s="402"/>
      <c r="IJ5291" s="402"/>
      <c r="IK5291" s="402"/>
      <c r="IL5291" s="402"/>
      <c r="IM5291" s="402"/>
      <c r="IN5291" s="402"/>
      <c r="IO5291" s="402"/>
      <c r="IP5291" s="402"/>
      <c r="IQ5291" s="402"/>
      <c r="IR5291" s="402"/>
      <c r="IS5291" s="402"/>
      <c r="IT5291" s="402"/>
      <c r="IU5291" s="402"/>
      <c r="IV5291" s="402"/>
    </row>
    <row r="5292" spans="1:256" s="402" customFormat="1">
      <c r="A5292" s="13"/>
      <c r="B5292" s="8"/>
      <c r="C5292" s="8"/>
      <c r="D5292" s="240"/>
      <c r="E5292" s="33"/>
      <c r="F5292" s="321"/>
      <c r="G5292" s="282"/>
      <c r="H5292" s="321"/>
      <c r="I5292" s="33"/>
      <c r="J5292" s="33"/>
      <c r="K5292" s="33"/>
      <c r="L5292" s="33"/>
      <c r="M5292" s="33"/>
      <c r="N5292" s="33"/>
      <c r="O5292" s="33"/>
      <c r="P5292" s="33"/>
      <c r="Q5292" s="33"/>
      <c r="R5292" s="33"/>
      <c r="S5292" s="33"/>
      <c r="T5292" s="33"/>
      <c r="U5292" s="33"/>
      <c r="V5292" s="33"/>
      <c r="W5292" s="33"/>
      <c r="X5292" s="282"/>
      <c r="Y5292" s="33"/>
      <c r="Z5292" s="284"/>
      <c r="AA5292" s="284"/>
      <c r="AB5292" s="33"/>
      <c r="AC5292" s="33"/>
      <c r="AD5292" s="33"/>
      <c r="AE5292" s="33"/>
      <c r="AF5292" s="33"/>
      <c r="AG5292" s="33"/>
      <c r="AH5292" s="33"/>
      <c r="AI5292" s="33"/>
      <c r="AJ5292" s="33"/>
      <c r="AK5292" s="33"/>
      <c r="AL5292" s="33"/>
      <c r="AM5292" s="33"/>
      <c r="AN5292" s="33"/>
      <c r="AO5292" s="33"/>
      <c r="AP5292" s="34"/>
      <c r="AQ5292" s="34"/>
      <c r="AR5292" s="28"/>
      <c r="AS5292" s="29"/>
      <c r="AT5292" s="29"/>
      <c r="AU5292" s="29"/>
    </row>
    <row r="5293" spans="1:256" s="402" customFormat="1">
      <c r="A5293" s="13"/>
      <c r="B5293" s="8"/>
      <c r="C5293" s="8"/>
      <c r="D5293" s="113"/>
      <c r="E5293" s="404"/>
      <c r="F5293" s="33"/>
      <c r="G5293" s="282"/>
      <c r="H5293" s="283"/>
      <c r="I5293" s="33"/>
      <c r="J5293" s="33"/>
      <c r="K5293" s="33"/>
      <c r="L5293" s="33"/>
      <c r="M5293" s="33"/>
      <c r="N5293" s="33"/>
      <c r="O5293" s="33"/>
      <c r="P5293" s="33"/>
      <c r="Q5293" s="33"/>
      <c r="R5293" s="33"/>
      <c r="S5293" s="33"/>
      <c r="T5293" s="33"/>
      <c r="U5293" s="33"/>
      <c r="V5293" s="33"/>
      <c r="W5293" s="33"/>
      <c r="X5293" s="282"/>
      <c r="Y5293" s="33"/>
      <c r="Z5293" s="284"/>
      <c r="AA5293" s="284"/>
      <c r="AB5293" s="33"/>
      <c r="AC5293" s="33"/>
      <c r="AD5293" s="33"/>
      <c r="AE5293" s="33"/>
      <c r="AF5293" s="33"/>
      <c r="AG5293" s="33"/>
      <c r="AH5293" s="33"/>
      <c r="AI5293" s="33"/>
      <c r="AJ5293" s="33"/>
      <c r="AK5293" s="33"/>
      <c r="AL5293" s="33"/>
      <c r="AM5293" s="33"/>
      <c r="AN5293" s="33"/>
      <c r="AO5293" s="33"/>
      <c r="AP5293" s="34"/>
      <c r="AQ5293" s="34"/>
      <c r="AR5293" s="28"/>
      <c r="AS5293" s="29"/>
      <c r="AT5293" s="29"/>
      <c r="AU5293" s="29"/>
    </row>
    <row r="5294" spans="1:256" s="86" customFormat="1">
      <c r="A5294" s="12"/>
      <c r="B5294" s="9">
        <v>5</v>
      </c>
      <c r="C5294" s="9" t="s">
        <v>18</v>
      </c>
      <c r="D5294" s="81" t="s">
        <v>11</v>
      </c>
      <c r="E5294" s="405">
        <v>66500</v>
      </c>
      <c r="F5294" s="31">
        <f t="shared" ref="F5294:V5294" si="605">SUM(F5295:F5296)</f>
        <v>0</v>
      </c>
      <c r="G5294" s="31">
        <f t="shared" si="605"/>
        <v>0</v>
      </c>
      <c r="H5294" s="31">
        <f t="shared" si="605"/>
        <v>0</v>
      </c>
      <c r="I5294" s="31">
        <f t="shared" si="605"/>
        <v>0</v>
      </c>
      <c r="J5294" s="31">
        <f t="shared" si="605"/>
        <v>0</v>
      </c>
      <c r="K5294" s="31">
        <f t="shared" si="605"/>
        <v>0</v>
      </c>
      <c r="L5294" s="31">
        <f t="shared" si="605"/>
        <v>0</v>
      </c>
      <c r="M5294" s="31">
        <f t="shared" si="605"/>
        <v>0</v>
      </c>
      <c r="N5294" s="31">
        <f t="shared" si="605"/>
        <v>0</v>
      </c>
      <c r="O5294" s="31">
        <f t="shared" si="605"/>
        <v>0</v>
      </c>
      <c r="P5294" s="31">
        <f t="shared" si="605"/>
        <v>0</v>
      </c>
      <c r="Q5294" s="31">
        <f t="shared" si="605"/>
        <v>0</v>
      </c>
      <c r="R5294" s="31">
        <f t="shared" si="605"/>
        <v>0</v>
      </c>
      <c r="S5294" s="31">
        <f t="shared" si="605"/>
        <v>0</v>
      </c>
      <c r="T5294" s="31">
        <f t="shared" si="605"/>
        <v>0</v>
      </c>
      <c r="U5294" s="31">
        <f t="shared" si="605"/>
        <v>0</v>
      </c>
      <c r="V5294" s="31">
        <f t="shared" si="605"/>
        <v>0</v>
      </c>
      <c r="W5294" s="31">
        <f>SUM(O5294:V5294)</f>
        <v>0</v>
      </c>
      <c r="X5294" s="31">
        <f>SUM(X5295:X5296)</f>
        <v>0</v>
      </c>
      <c r="Y5294" s="31">
        <f>H5294+I5294+J5294+K5294+L5294+M5294+N5294+W5294+X5294</f>
        <v>0</v>
      </c>
      <c r="Z5294" s="31">
        <f t="shared" ref="Z5294:AK5294" si="606">SUM(Z5295:Z5296)</f>
        <v>0</v>
      </c>
      <c r="AA5294" s="31">
        <f t="shared" si="606"/>
        <v>0</v>
      </c>
      <c r="AB5294" s="31">
        <f t="shared" si="606"/>
        <v>0</v>
      </c>
      <c r="AC5294" s="31">
        <f t="shared" si="606"/>
        <v>0</v>
      </c>
      <c r="AD5294" s="31">
        <f t="shared" si="606"/>
        <v>0</v>
      </c>
      <c r="AE5294" s="31">
        <f t="shared" si="606"/>
        <v>0</v>
      </c>
      <c r="AF5294" s="31">
        <f t="shared" si="606"/>
        <v>0</v>
      </c>
      <c r="AG5294" s="31">
        <f t="shared" si="606"/>
        <v>0</v>
      </c>
      <c r="AH5294" s="31">
        <f t="shared" si="606"/>
        <v>0</v>
      </c>
      <c r="AI5294" s="31">
        <f t="shared" si="606"/>
        <v>0</v>
      </c>
      <c r="AJ5294" s="31">
        <f t="shared" si="606"/>
        <v>0</v>
      </c>
      <c r="AK5294" s="31">
        <f t="shared" si="606"/>
        <v>0</v>
      </c>
      <c r="AL5294" s="31">
        <f>SUM(AD5294:AK5294)</f>
        <v>0</v>
      </c>
      <c r="AM5294" s="31">
        <f>SUM(AM5295:AM5296)</f>
        <v>0</v>
      </c>
      <c r="AN5294" s="31">
        <f>SUM(AN5295:AN5296)</f>
        <v>0</v>
      </c>
      <c r="AO5294" s="31">
        <f>Z5294+AA5294+AB5294+AC5294+AL5294+AM5294+AN5294</f>
        <v>0</v>
      </c>
      <c r="AP5294" s="32">
        <f>E5294+Y5294-AO5294</f>
        <v>66500</v>
      </c>
      <c r="AQ5294" s="32"/>
      <c r="AR5294" s="28"/>
      <c r="AS5294" s="29">
        <f>E5294+H5294+I5294+J5294+K5294+L5294+M5294+N5294+W5294+X5294-Z5294-AB5294-AL5294-AC5294-AM5294-AN5294</f>
        <v>66500</v>
      </c>
      <c r="AT5294" s="29">
        <f>AP5294-AS5294</f>
        <v>0</v>
      </c>
      <c r="AU5294" s="29">
        <f>E5294</f>
        <v>66500</v>
      </c>
      <c r="AV5294" s="86">
        <f>AS5294-AU5294</f>
        <v>0</v>
      </c>
      <c r="AW5294" s="86">
        <f>Y5294-AO5294</f>
        <v>0</v>
      </c>
      <c r="AX5294" s="86">
        <f>AV5294-AW5294</f>
        <v>0</v>
      </c>
      <c r="AZ5294" s="398"/>
    </row>
    <row r="5295" spans="1:256" s="21" customFormat="1">
      <c r="A5295" s="10"/>
      <c r="B5295" s="8"/>
      <c r="C5295" s="8"/>
      <c r="D5295" s="82"/>
      <c r="E5295" s="266"/>
      <c r="F5295" s="261"/>
      <c r="G5295" s="71"/>
      <c r="H5295" s="72"/>
      <c r="I5295" s="69"/>
      <c r="J5295" s="69"/>
      <c r="K5295" s="69"/>
      <c r="L5295" s="69"/>
      <c r="M5295" s="69"/>
      <c r="N5295" s="69"/>
      <c r="O5295" s="69"/>
      <c r="P5295" s="69"/>
      <c r="Q5295" s="69"/>
      <c r="R5295" s="69"/>
      <c r="S5295" s="69"/>
      <c r="T5295" s="69"/>
      <c r="U5295" s="69"/>
      <c r="V5295" s="69"/>
      <c r="W5295" s="69"/>
      <c r="X5295" s="71"/>
      <c r="Y5295" s="69"/>
      <c r="Z5295" s="73"/>
      <c r="AA5295" s="73"/>
      <c r="AB5295" s="69"/>
      <c r="AC5295" s="69"/>
      <c r="AD5295" s="69"/>
      <c r="AE5295" s="69"/>
      <c r="AF5295" s="69"/>
      <c r="AG5295" s="69"/>
      <c r="AH5295" s="69"/>
      <c r="AI5295" s="69"/>
      <c r="AJ5295" s="69"/>
      <c r="AK5295" s="69"/>
      <c r="AL5295" s="69"/>
      <c r="AM5295" s="69"/>
      <c r="AN5295" s="69"/>
      <c r="AO5295" s="69"/>
      <c r="AP5295" s="70"/>
      <c r="AQ5295" s="70"/>
      <c r="AR5295" s="76"/>
      <c r="AS5295" s="60"/>
      <c r="AT5295" s="60"/>
      <c r="AU5295" s="60"/>
    </row>
    <row r="5296" spans="1:256" s="21" customFormat="1">
      <c r="A5296" s="10"/>
      <c r="B5296" s="8"/>
      <c r="C5296" s="8"/>
      <c r="D5296" s="82"/>
      <c r="E5296" s="33"/>
      <c r="F5296" s="261"/>
      <c r="G5296" s="71"/>
      <c r="H5296" s="283"/>
      <c r="I5296" s="33"/>
      <c r="J5296" s="33"/>
      <c r="K5296" s="33"/>
      <c r="L5296" s="33"/>
      <c r="M5296" s="33"/>
      <c r="N5296" s="33"/>
      <c r="O5296" s="33"/>
      <c r="P5296" s="33"/>
      <c r="Q5296" s="33"/>
      <c r="R5296" s="33"/>
      <c r="S5296" s="33"/>
      <c r="T5296" s="33"/>
      <c r="U5296" s="33"/>
      <c r="V5296" s="33"/>
      <c r="W5296" s="33"/>
      <c r="X5296" s="282"/>
      <c r="Y5296" s="69"/>
      <c r="Z5296" s="284"/>
      <c r="AA5296" s="284"/>
      <c r="AB5296" s="33"/>
      <c r="AC5296" s="33"/>
      <c r="AD5296" s="33"/>
      <c r="AE5296" s="33"/>
      <c r="AF5296" s="33"/>
      <c r="AG5296" s="33"/>
      <c r="AH5296" s="33"/>
      <c r="AI5296" s="33"/>
      <c r="AJ5296" s="33"/>
      <c r="AK5296" s="33"/>
      <c r="AL5296" s="33"/>
      <c r="AM5296" s="33"/>
      <c r="AN5296" s="33"/>
      <c r="AO5296" s="69"/>
      <c r="AP5296" s="70"/>
      <c r="AQ5296" s="70"/>
      <c r="AR5296" s="76"/>
      <c r="AS5296" s="60"/>
      <c r="AT5296" s="60"/>
      <c r="AU5296" s="60"/>
    </row>
    <row r="5297" spans="1:256" s="21" customFormat="1">
      <c r="A5297" s="12"/>
      <c r="B5297" s="9">
        <v>6</v>
      </c>
      <c r="C5297" s="9" t="s">
        <v>19</v>
      </c>
      <c r="D5297" s="81" t="s">
        <v>7</v>
      </c>
      <c r="E5297" s="31">
        <v>0</v>
      </c>
      <c r="F5297" s="31">
        <f t="shared" ref="F5297:V5297" si="607">SUM(F5298:F5299)</f>
        <v>0</v>
      </c>
      <c r="G5297" s="31">
        <f t="shared" si="607"/>
        <v>0</v>
      </c>
      <c r="H5297" s="31">
        <f t="shared" si="607"/>
        <v>0</v>
      </c>
      <c r="I5297" s="31">
        <f t="shared" si="607"/>
        <v>0</v>
      </c>
      <c r="J5297" s="31">
        <f t="shared" si="607"/>
        <v>0</v>
      </c>
      <c r="K5297" s="31">
        <f t="shared" si="607"/>
        <v>0</v>
      </c>
      <c r="L5297" s="31">
        <f t="shared" si="607"/>
        <v>0</v>
      </c>
      <c r="M5297" s="31">
        <f t="shared" si="607"/>
        <v>0</v>
      </c>
      <c r="N5297" s="31">
        <f t="shared" si="607"/>
        <v>0</v>
      </c>
      <c r="O5297" s="31">
        <f t="shared" si="607"/>
        <v>0</v>
      </c>
      <c r="P5297" s="31">
        <f t="shared" si="607"/>
        <v>0</v>
      </c>
      <c r="Q5297" s="31">
        <f t="shared" si="607"/>
        <v>0</v>
      </c>
      <c r="R5297" s="31">
        <f t="shared" si="607"/>
        <v>0</v>
      </c>
      <c r="S5297" s="31">
        <f t="shared" si="607"/>
        <v>0</v>
      </c>
      <c r="T5297" s="31">
        <f t="shared" si="607"/>
        <v>0</v>
      </c>
      <c r="U5297" s="31">
        <f t="shared" si="607"/>
        <v>0</v>
      </c>
      <c r="V5297" s="31">
        <f t="shared" si="607"/>
        <v>0</v>
      </c>
      <c r="W5297" s="31">
        <f>SUM(O5297:V5297)</f>
        <v>0</v>
      </c>
      <c r="X5297" s="31">
        <f>SUM(X5298:X5299)</f>
        <v>0</v>
      </c>
      <c r="Y5297" s="31">
        <f>H5297+I5297+J5297+K5297+L5297+M5297+N5297+W5297+X5297</f>
        <v>0</v>
      </c>
      <c r="Z5297" s="31">
        <f t="shared" ref="Z5297:AK5297" si="608">SUM(Z5298:Z5299)</f>
        <v>0</v>
      </c>
      <c r="AA5297" s="31">
        <f t="shared" si="608"/>
        <v>0</v>
      </c>
      <c r="AB5297" s="31">
        <f t="shared" si="608"/>
        <v>0</v>
      </c>
      <c r="AC5297" s="31">
        <f t="shared" si="608"/>
        <v>0</v>
      </c>
      <c r="AD5297" s="31">
        <f t="shared" si="608"/>
        <v>0</v>
      </c>
      <c r="AE5297" s="31">
        <f t="shared" si="608"/>
        <v>0</v>
      </c>
      <c r="AF5297" s="31">
        <f t="shared" si="608"/>
        <v>0</v>
      </c>
      <c r="AG5297" s="31">
        <f t="shared" si="608"/>
        <v>0</v>
      </c>
      <c r="AH5297" s="31">
        <f t="shared" si="608"/>
        <v>0</v>
      </c>
      <c r="AI5297" s="31">
        <f t="shared" si="608"/>
        <v>0</v>
      </c>
      <c r="AJ5297" s="31">
        <f t="shared" si="608"/>
        <v>0</v>
      </c>
      <c r="AK5297" s="31">
        <f t="shared" si="608"/>
        <v>0</v>
      </c>
      <c r="AL5297" s="31">
        <f>SUM(AD5297:AK5297)</f>
        <v>0</v>
      </c>
      <c r="AM5297" s="31">
        <f>SUM(AM5298:AM5299)</f>
        <v>0</v>
      </c>
      <c r="AN5297" s="31">
        <f>SUM(AN5298:AN5299)</f>
        <v>0</v>
      </c>
      <c r="AO5297" s="31">
        <f>Z5297+AA5297+AB5297+AC5297+AL5297+AM5297+AN5297</f>
        <v>0</v>
      </c>
      <c r="AP5297" s="32">
        <f>E5297+Y5297-AO5297</f>
        <v>0</v>
      </c>
      <c r="AQ5297" s="32"/>
      <c r="AR5297" s="28"/>
      <c r="AS5297" s="29">
        <f>E5297+H5297+I5297+J5297+K5297+L5297+M5297+N5297+W5297+X5297-Z5297-AB5297-AL5297-AC5297-AM5297-AN5297</f>
        <v>0</v>
      </c>
      <c r="AT5297" s="29">
        <f>AP5297-AS5297</f>
        <v>0</v>
      </c>
      <c r="AU5297" s="29">
        <f>E5297</f>
        <v>0</v>
      </c>
      <c r="AV5297" s="86">
        <f>AS5297-AU5297</f>
        <v>0</v>
      </c>
      <c r="AW5297" s="86">
        <f>Y5297-AO5297</f>
        <v>0</v>
      </c>
      <c r="AX5297" s="86">
        <f>AV5297-AW5297</f>
        <v>0</v>
      </c>
      <c r="AY5297" s="86"/>
      <c r="AZ5297" s="398"/>
      <c r="BA5297" s="86"/>
      <c r="BB5297" s="86"/>
      <c r="BC5297" s="86"/>
      <c r="BD5297" s="86"/>
      <c r="BE5297" s="86"/>
      <c r="BF5297" s="86"/>
      <c r="BG5297" s="86"/>
      <c r="BH5297" s="86"/>
      <c r="BI5297" s="86"/>
      <c r="BJ5297" s="86"/>
      <c r="BK5297" s="86"/>
      <c r="BL5297" s="86"/>
      <c r="BM5297" s="86"/>
      <c r="BN5297" s="86"/>
      <c r="BO5297" s="86"/>
      <c r="BP5297" s="86"/>
      <c r="BQ5297" s="86"/>
      <c r="BR5297" s="86"/>
      <c r="BS5297" s="86"/>
      <c r="BT5297" s="86"/>
      <c r="BU5297" s="86"/>
      <c r="BV5297" s="86"/>
      <c r="BW5297" s="86"/>
      <c r="BX5297" s="86"/>
      <c r="BY5297" s="86"/>
      <c r="BZ5297" s="86"/>
      <c r="CA5297" s="86"/>
      <c r="CB5297" s="86"/>
      <c r="CC5297" s="86"/>
      <c r="CD5297" s="86"/>
      <c r="CE5297" s="86"/>
      <c r="CF5297" s="86"/>
      <c r="CG5297" s="86"/>
      <c r="CH5297" s="86"/>
      <c r="CI5297" s="86"/>
      <c r="CJ5297" s="86"/>
      <c r="CK5297" s="86"/>
      <c r="CL5297" s="86"/>
      <c r="CM5297" s="86"/>
      <c r="CN5297" s="86"/>
      <c r="CO5297" s="86"/>
      <c r="CP5297" s="86"/>
      <c r="CQ5297" s="86"/>
      <c r="CR5297" s="86"/>
      <c r="CS5297" s="86"/>
      <c r="CT5297" s="86"/>
      <c r="CU5297" s="86"/>
      <c r="CV5297" s="86"/>
      <c r="CW5297" s="86"/>
      <c r="CX5297" s="86"/>
      <c r="CY5297" s="86"/>
      <c r="CZ5297" s="86"/>
      <c r="DA5297" s="86"/>
      <c r="DB5297" s="86"/>
      <c r="DC5297" s="86"/>
      <c r="DD5297" s="86"/>
      <c r="DE5297" s="86"/>
      <c r="DF5297" s="86"/>
      <c r="DG5297" s="86"/>
      <c r="DH5297" s="86"/>
      <c r="DI5297" s="86"/>
      <c r="DJ5297" s="86"/>
      <c r="DK5297" s="86"/>
      <c r="DL5297" s="86"/>
      <c r="DM5297" s="86"/>
      <c r="DN5297" s="86"/>
      <c r="DO5297" s="86"/>
      <c r="DP5297" s="86"/>
      <c r="DQ5297" s="86"/>
      <c r="DR5297" s="86"/>
      <c r="DS5297" s="86"/>
      <c r="DT5297" s="86"/>
      <c r="DU5297" s="86"/>
      <c r="DV5297" s="86"/>
      <c r="DW5297" s="86"/>
      <c r="DX5297" s="86"/>
      <c r="DY5297" s="86"/>
      <c r="DZ5297" s="86"/>
      <c r="EA5297" s="86"/>
      <c r="EB5297" s="86"/>
      <c r="EC5297" s="86"/>
      <c r="ED5297" s="86"/>
      <c r="EE5297" s="86"/>
      <c r="EF5297" s="86"/>
      <c r="EG5297" s="86"/>
      <c r="EH5297" s="86"/>
      <c r="EI5297" s="86"/>
      <c r="EJ5297" s="86"/>
      <c r="EK5297" s="86"/>
      <c r="EL5297" s="86"/>
      <c r="EM5297" s="86"/>
      <c r="EN5297" s="86"/>
      <c r="EO5297" s="86"/>
      <c r="EP5297" s="86"/>
      <c r="EQ5297" s="86"/>
      <c r="ER5297" s="86"/>
      <c r="ES5297" s="86"/>
      <c r="ET5297" s="86"/>
      <c r="EU5297" s="86"/>
      <c r="EV5297" s="86"/>
      <c r="EW5297" s="86"/>
      <c r="EX5297" s="86"/>
      <c r="EY5297" s="86"/>
      <c r="EZ5297" s="86"/>
      <c r="FA5297" s="86"/>
      <c r="FB5297" s="86"/>
      <c r="FC5297" s="86"/>
      <c r="FD5297" s="86"/>
      <c r="FE5297" s="86"/>
      <c r="FF5297" s="86"/>
      <c r="FG5297" s="86"/>
      <c r="FH5297" s="86"/>
      <c r="FI5297" s="86"/>
      <c r="FJ5297" s="86"/>
      <c r="FK5297" s="86"/>
      <c r="FL5297" s="86"/>
      <c r="FM5297" s="86"/>
      <c r="FN5297" s="86"/>
      <c r="FO5297" s="86"/>
      <c r="FP5297" s="86"/>
      <c r="FQ5297" s="86"/>
      <c r="FR5297" s="86"/>
      <c r="FS5297" s="86"/>
      <c r="FT5297" s="86"/>
      <c r="FU5297" s="86"/>
      <c r="FV5297" s="86"/>
      <c r="FW5297" s="86"/>
      <c r="FX5297" s="86"/>
      <c r="FY5297" s="86"/>
      <c r="FZ5297" s="86"/>
      <c r="GA5297" s="86"/>
      <c r="GB5297" s="86"/>
      <c r="GC5297" s="86"/>
      <c r="GD5297" s="86"/>
      <c r="GE5297" s="86"/>
      <c r="GF5297" s="86"/>
      <c r="GG5297" s="86"/>
      <c r="GH5297" s="86"/>
      <c r="GI5297" s="86"/>
      <c r="GJ5297" s="86"/>
      <c r="GK5297" s="86"/>
      <c r="GL5297" s="86"/>
      <c r="GM5297" s="86"/>
      <c r="GN5297" s="86"/>
      <c r="GO5297" s="86"/>
      <c r="GP5297" s="86"/>
      <c r="GQ5297" s="86"/>
      <c r="GR5297" s="86"/>
      <c r="GS5297" s="86"/>
      <c r="GT5297" s="86"/>
      <c r="GU5297" s="86"/>
      <c r="GV5297" s="86"/>
      <c r="GW5297" s="86"/>
      <c r="GX5297" s="86"/>
      <c r="GY5297" s="86"/>
      <c r="GZ5297" s="86"/>
      <c r="HA5297" s="86"/>
      <c r="HB5297" s="86"/>
      <c r="HC5297" s="86"/>
      <c r="HD5297" s="86"/>
      <c r="HE5297" s="86"/>
      <c r="HF5297" s="86"/>
      <c r="HG5297" s="86"/>
      <c r="HH5297" s="86"/>
      <c r="HI5297" s="86"/>
      <c r="HJ5297" s="86"/>
      <c r="HK5297" s="86"/>
      <c r="HL5297" s="86"/>
      <c r="HM5297" s="86"/>
      <c r="HN5297" s="86"/>
      <c r="HO5297" s="86"/>
      <c r="HP5297" s="86"/>
      <c r="HQ5297" s="86"/>
      <c r="HR5297" s="86"/>
      <c r="HS5297" s="86"/>
      <c r="HT5297" s="86"/>
      <c r="HU5297" s="86"/>
      <c r="HV5297" s="86"/>
      <c r="HW5297" s="86"/>
      <c r="HX5297" s="86"/>
      <c r="HY5297" s="86"/>
      <c r="HZ5297" s="86"/>
      <c r="IA5297" s="86"/>
      <c r="IB5297" s="86"/>
      <c r="IC5297" s="86"/>
      <c r="ID5297" s="86"/>
      <c r="IE5297" s="86"/>
      <c r="IF5297" s="86"/>
      <c r="IG5297" s="86"/>
      <c r="IH5297" s="86"/>
      <c r="II5297" s="86"/>
      <c r="IJ5297" s="86"/>
      <c r="IK5297" s="86"/>
      <c r="IL5297" s="86"/>
      <c r="IM5297" s="86"/>
      <c r="IN5297" s="86"/>
      <c r="IO5297" s="86"/>
      <c r="IP5297" s="86"/>
      <c r="IQ5297" s="86"/>
      <c r="IR5297" s="86"/>
      <c r="IS5297" s="86"/>
      <c r="IT5297" s="86"/>
      <c r="IU5297" s="86"/>
      <c r="IV5297" s="86"/>
    </row>
    <row r="5298" spans="1:256" s="21" customFormat="1">
      <c r="A5298" s="13"/>
      <c r="B5298" s="8"/>
      <c r="C5298" s="8"/>
      <c r="D5298" s="113"/>
      <c r="E5298" s="33"/>
      <c r="F5298" s="34"/>
      <c r="G5298" s="63"/>
      <c r="H5298" s="67"/>
      <c r="I5298" s="34"/>
      <c r="J5298" s="34"/>
      <c r="K5298" s="34"/>
      <c r="L5298" s="34"/>
      <c r="M5298" s="34"/>
      <c r="N5298" s="34"/>
      <c r="O5298" s="34"/>
      <c r="P5298" s="34"/>
      <c r="Q5298" s="34"/>
      <c r="R5298" s="34"/>
      <c r="S5298" s="34"/>
      <c r="T5298" s="34"/>
      <c r="U5298" s="34"/>
      <c r="V5298" s="34"/>
      <c r="W5298" s="34"/>
      <c r="X5298" s="63"/>
      <c r="Y5298" s="34"/>
      <c r="Z5298" s="65"/>
      <c r="AA5298" s="65"/>
      <c r="AB5298" s="34"/>
      <c r="AC5298" s="34"/>
      <c r="AD5298" s="34"/>
      <c r="AE5298" s="34"/>
      <c r="AF5298" s="34"/>
      <c r="AG5298" s="34"/>
      <c r="AH5298" s="34"/>
      <c r="AI5298" s="34"/>
      <c r="AJ5298" s="34"/>
      <c r="AK5298" s="34"/>
      <c r="AL5298" s="34"/>
      <c r="AM5298" s="34"/>
      <c r="AN5298" s="34"/>
      <c r="AO5298" s="34"/>
      <c r="AP5298" s="34"/>
      <c r="AQ5298" s="34"/>
      <c r="AR5298" s="28"/>
      <c r="AS5298" s="29"/>
      <c r="AT5298" s="29"/>
      <c r="AU5298" s="29"/>
      <c r="AV5298" s="402"/>
      <c r="AW5298" s="402"/>
      <c r="AX5298" s="402"/>
      <c r="AY5298" s="402"/>
      <c r="AZ5298" s="402"/>
      <c r="BA5298" s="402"/>
      <c r="BB5298" s="402"/>
      <c r="BC5298" s="402"/>
      <c r="BD5298" s="402"/>
      <c r="BE5298" s="402"/>
      <c r="BF5298" s="402"/>
      <c r="BG5298" s="402"/>
      <c r="BH5298" s="402"/>
      <c r="BI5298" s="402"/>
      <c r="BJ5298" s="402"/>
      <c r="BK5298" s="402"/>
      <c r="BL5298" s="402"/>
      <c r="BM5298" s="402"/>
      <c r="BN5298" s="402"/>
      <c r="BO5298" s="402"/>
      <c r="BP5298" s="402"/>
      <c r="BQ5298" s="402"/>
      <c r="BR5298" s="402"/>
      <c r="BS5298" s="402"/>
      <c r="BT5298" s="402"/>
      <c r="BU5298" s="402"/>
      <c r="BV5298" s="402"/>
      <c r="BW5298" s="402"/>
      <c r="BX5298" s="402"/>
      <c r="BY5298" s="402"/>
      <c r="BZ5298" s="402"/>
      <c r="CA5298" s="402"/>
      <c r="CB5298" s="402"/>
      <c r="CC5298" s="402"/>
      <c r="CD5298" s="402"/>
      <c r="CE5298" s="402"/>
      <c r="CF5298" s="402"/>
      <c r="CG5298" s="402"/>
      <c r="CH5298" s="402"/>
      <c r="CI5298" s="402"/>
      <c r="CJ5298" s="402"/>
      <c r="CK5298" s="402"/>
      <c r="CL5298" s="402"/>
      <c r="CM5298" s="402"/>
      <c r="CN5298" s="402"/>
      <c r="CO5298" s="402"/>
      <c r="CP5298" s="402"/>
      <c r="CQ5298" s="402"/>
      <c r="CR5298" s="402"/>
      <c r="CS5298" s="402"/>
      <c r="CT5298" s="402"/>
      <c r="CU5298" s="402"/>
      <c r="CV5298" s="402"/>
      <c r="CW5298" s="402"/>
      <c r="CX5298" s="402"/>
      <c r="CY5298" s="402"/>
      <c r="CZ5298" s="402"/>
      <c r="DA5298" s="402"/>
      <c r="DB5298" s="402"/>
      <c r="DC5298" s="402"/>
      <c r="DD5298" s="402"/>
      <c r="DE5298" s="402"/>
      <c r="DF5298" s="402"/>
      <c r="DG5298" s="402"/>
      <c r="DH5298" s="402"/>
      <c r="DI5298" s="402"/>
      <c r="DJ5298" s="402"/>
      <c r="DK5298" s="402"/>
      <c r="DL5298" s="402"/>
      <c r="DM5298" s="402"/>
      <c r="DN5298" s="402"/>
      <c r="DO5298" s="402"/>
      <c r="DP5298" s="402"/>
      <c r="DQ5298" s="402"/>
      <c r="DR5298" s="402"/>
      <c r="DS5298" s="402"/>
      <c r="DT5298" s="402"/>
      <c r="DU5298" s="402"/>
      <c r="DV5298" s="402"/>
      <c r="DW5298" s="402"/>
      <c r="DX5298" s="402"/>
      <c r="DY5298" s="402"/>
      <c r="DZ5298" s="402"/>
      <c r="EA5298" s="402"/>
      <c r="EB5298" s="402"/>
      <c r="EC5298" s="402"/>
      <c r="ED5298" s="402"/>
      <c r="EE5298" s="402"/>
      <c r="EF5298" s="402"/>
      <c r="EG5298" s="402"/>
      <c r="EH5298" s="402"/>
      <c r="EI5298" s="402"/>
      <c r="EJ5298" s="402"/>
      <c r="EK5298" s="402"/>
      <c r="EL5298" s="402"/>
      <c r="EM5298" s="402"/>
      <c r="EN5298" s="402"/>
      <c r="EO5298" s="402"/>
      <c r="EP5298" s="402"/>
      <c r="EQ5298" s="402"/>
      <c r="ER5298" s="402"/>
      <c r="ES5298" s="402"/>
      <c r="ET5298" s="402"/>
      <c r="EU5298" s="402"/>
      <c r="EV5298" s="402"/>
      <c r="EW5298" s="402"/>
      <c r="EX5298" s="402"/>
      <c r="EY5298" s="402"/>
      <c r="EZ5298" s="402"/>
      <c r="FA5298" s="402"/>
      <c r="FB5298" s="402"/>
      <c r="FC5298" s="402"/>
      <c r="FD5298" s="402"/>
      <c r="FE5298" s="402"/>
      <c r="FF5298" s="402"/>
      <c r="FG5298" s="402"/>
      <c r="FH5298" s="402"/>
      <c r="FI5298" s="402"/>
      <c r="FJ5298" s="402"/>
      <c r="FK5298" s="402"/>
      <c r="FL5298" s="402"/>
      <c r="FM5298" s="402"/>
      <c r="FN5298" s="402"/>
      <c r="FO5298" s="402"/>
      <c r="FP5298" s="402"/>
      <c r="FQ5298" s="402"/>
      <c r="FR5298" s="402"/>
      <c r="FS5298" s="402"/>
      <c r="FT5298" s="402"/>
      <c r="FU5298" s="402"/>
      <c r="FV5298" s="402"/>
      <c r="FW5298" s="402"/>
      <c r="FX5298" s="402"/>
      <c r="FY5298" s="402"/>
      <c r="FZ5298" s="402"/>
      <c r="GA5298" s="402"/>
      <c r="GB5298" s="402"/>
      <c r="GC5298" s="402"/>
      <c r="GD5298" s="402"/>
      <c r="GE5298" s="402"/>
      <c r="GF5298" s="402"/>
      <c r="GG5298" s="402"/>
      <c r="GH5298" s="402"/>
      <c r="GI5298" s="402"/>
      <c r="GJ5298" s="402"/>
      <c r="GK5298" s="402"/>
      <c r="GL5298" s="402"/>
      <c r="GM5298" s="402"/>
      <c r="GN5298" s="402"/>
      <c r="GO5298" s="402"/>
      <c r="GP5298" s="402"/>
      <c r="GQ5298" s="402"/>
      <c r="GR5298" s="402"/>
      <c r="GS5298" s="402"/>
      <c r="GT5298" s="402"/>
      <c r="GU5298" s="402"/>
      <c r="GV5298" s="402"/>
      <c r="GW5298" s="402"/>
      <c r="GX5298" s="402"/>
      <c r="GY5298" s="402"/>
      <c r="GZ5298" s="402"/>
      <c r="HA5298" s="402"/>
      <c r="HB5298" s="402"/>
      <c r="HC5298" s="402"/>
      <c r="HD5298" s="402"/>
      <c r="HE5298" s="402"/>
      <c r="HF5298" s="402"/>
      <c r="HG5298" s="402"/>
      <c r="HH5298" s="402"/>
      <c r="HI5298" s="402"/>
      <c r="HJ5298" s="402"/>
      <c r="HK5298" s="402"/>
      <c r="HL5298" s="402"/>
      <c r="HM5298" s="402"/>
      <c r="HN5298" s="402"/>
      <c r="HO5298" s="402"/>
      <c r="HP5298" s="402"/>
      <c r="HQ5298" s="402"/>
      <c r="HR5298" s="402"/>
      <c r="HS5298" s="402"/>
      <c r="HT5298" s="402"/>
      <c r="HU5298" s="402"/>
      <c r="HV5298" s="402"/>
      <c r="HW5298" s="402"/>
      <c r="HX5298" s="402"/>
      <c r="HY5298" s="402"/>
      <c r="HZ5298" s="402"/>
      <c r="IA5298" s="402"/>
      <c r="IB5298" s="402"/>
      <c r="IC5298" s="402"/>
      <c r="ID5298" s="402"/>
      <c r="IE5298" s="402"/>
      <c r="IF5298" s="402"/>
      <c r="IG5298" s="402"/>
      <c r="IH5298" s="402"/>
      <c r="II5298" s="402"/>
      <c r="IJ5298" s="402"/>
      <c r="IK5298" s="402"/>
      <c r="IL5298" s="402"/>
      <c r="IM5298" s="402"/>
      <c r="IN5298" s="402"/>
      <c r="IO5298" s="402"/>
      <c r="IP5298" s="402"/>
      <c r="IQ5298" s="402"/>
      <c r="IR5298" s="402"/>
      <c r="IS5298" s="402"/>
      <c r="IT5298" s="402"/>
      <c r="IU5298" s="402"/>
      <c r="IV5298" s="402"/>
    </row>
    <row r="5299" spans="1:256" s="21" customFormat="1">
      <c r="A5299" s="13"/>
      <c r="B5299" s="8"/>
      <c r="C5299" s="8"/>
      <c r="D5299" s="113"/>
      <c r="E5299" s="33"/>
      <c r="F5299" s="34"/>
      <c r="G5299" s="63"/>
      <c r="H5299" s="67"/>
      <c r="I5299" s="34"/>
      <c r="J5299" s="34"/>
      <c r="K5299" s="34"/>
      <c r="L5299" s="34"/>
      <c r="M5299" s="34"/>
      <c r="N5299" s="34"/>
      <c r="O5299" s="34"/>
      <c r="P5299" s="34"/>
      <c r="Q5299" s="34"/>
      <c r="R5299" s="34"/>
      <c r="S5299" s="34"/>
      <c r="T5299" s="34"/>
      <c r="U5299" s="34"/>
      <c r="V5299" s="34"/>
      <c r="W5299" s="34"/>
      <c r="X5299" s="63"/>
      <c r="Y5299" s="34"/>
      <c r="Z5299" s="65"/>
      <c r="AA5299" s="65"/>
      <c r="AB5299" s="34"/>
      <c r="AC5299" s="34"/>
      <c r="AD5299" s="34"/>
      <c r="AE5299" s="34"/>
      <c r="AF5299" s="34"/>
      <c r="AG5299" s="34"/>
      <c r="AH5299" s="34"/>
      <c r="AI5299" s="34"/>
      <c r="AJ5299" s="34"/>
      <c r="AK5299" s="34"/>
      <c r="AL5299" s="34"/>
      <c r="AM5299" s="34"/>
      <c r="AN5299" s="34"/>
      <c r="AO5299" s="34"/>
      <c r="AP5299" s="34"/>
      <c r="AQ5299" s="34"/>
      <c r="AR5299" s="28"/>
      <c r="AS5299" s="29"/>
      <c r="AT5299" s="29"/>
      <c r="AU5299" s="29"/>
      <c r="AV5299" s="402"/>
      <c r="AW5299" s="402"/>
      <c r="AX5299" s="402"/>
      <c r="AY5299" s="402"/>
      <c r="AZ5299" s="402"/>
      <c r="BA5299" s="402"/>
      <c r="BB5299" s="402"/>
      <c r="BC5299" s="402"/>
      <c r="BD5299" s="402"/>
      <c r="BE5299" s="402"/>
      <c r="BF5299" s="402"/>
      <c r="BG5299" s="402"/>
      <c r="BH5299" s="402"/>
      <c r="BI5299" s="402"/>
      <c r="BJ5299" s="402"/>
      <c r="BK5299" s="402"/>
      <c r="BL5299" s="402"/>
      <c r="BM5299" s="402"/>
      <c r="BN5299" s="402"/>
      <c r="BO5299" s="402"/>
      <c r="BP5299" s="402"/>
      <c r="BQ5299" s="402"/>
      <c r="BR5299" s="402"/>
      <c r="BS5299" s="402"/>
      <c r="BT5299" s="402"/>
      <c r="BU5299" s="402"/>
      <c r="BV5299" s="402"/>
      <c r="BW5299" s="402"/>
      <c r="BX5299" s="402"/>
      <c r="BY5299" s="402"/>
      <c r="BZ5299" s="402"/>
      <c r="CA5299" s="402"/>
      <c r="CB5299" s="402"/>
      <c r="CC5299" s="402"/>
      <c r="CD5299" s="402"/>
      <c r="CE5299" s="402"/>
      <c r="CF5299" s="402"/>
      <c r="CG5299" s="402"/>
      <c r="CH5299" s="402"/>
      <c r="CI5299" s="402"/>
      <c r="CJ5299" s="402"/>
      <c r="CK5299" s="402"/>
      <c r="CL5299" s="402"/>
      <c r="CM5299" s="402"/>
      <c r="CN5299" s="402"/>
      <c r="CO5299" s="402"/>
      <c r="CP5299" s="402"/>
      <c r="CQ5299" s="402"/>
      <c r="CR5299" s="402"/>
      <c r="CS5299" s="402"/>
      <c r="CT5299" s="402"/>
      <c r="CU5299" s="402"/>
      <c r="CV5299" s="402"/>
      <c r="CW5299" s="402"/>
      <c r="CX5299" s="402"/>
      <c r="CY5299" s="402"/>
      <c r="CZ5299" s="402"/>
      <c r="DA5299" s="402"/>
      <c r="DB5299" s="402"/>
      <c r="DC5299" s="402"/>
      <c r="DD5299" s="402"/>
      <c r="DE5299" s="402"/>
      <c r="DF5299" s="402"/>
      <c r="DG5299" s="402"/>
      <c r="DH5299" s="402"/>
      <c r="DI5299" s="402"/>
      <c r="DJ5299" s="402"/>
      <c r="DK5299" s="402"/>
      <c r="DL5299" s="402"/>
      <c r="DM5299" s="402"/>
      <c r="DN5299" s="402"/>
      <c r="DO5299" s="402"/>
      <c r="DP5299" s="402"/>
      <c r="DQ5299" s="402"/>
      <c r="DR5299" s="402"/>
      <c r="DS5299" s="402"/>
      <c r="DT5299" s="402"/>
      <c r="DU5299" s="402"/>
      <c r="DV5299" s="402"/>
      <c r="DW5299" s="402"/>
      <c r="DX5299" s="402"/>
      <c r="DY5299" s="402"/>
      <c r="DZ5299" s="402"/>
      <c r="EA5299" s="402"/>
      <c r="EB5299" s="402"/>
      <c r="EC5299" s="402"/>
      <c r="ED5299" s="402"/>
      <c r="EE5299" s="402"/>
      <c r="EF5299" s="402"/>
      <c r="EG5299" s="402"/>
      <c r="EH5299" s="402"/>
      <c r="EI5299" s="402"/>
      <c r="EJ5299" s="402"/>
      <c r="EK5299" s="402"/>
      <c r="EL5299" s="402"/>
      <c r="EM5299" s="402"/>
      <c r="EN5299" s="402"/>
      <c r="EO5299" s="402"/>
      <c r="EP5299" s="402"/>
      <c r="EQ5299" s="402"/>
      <c r="ER5299" s="402"/>
      <c r="ES5299" s="402"/>
      <c r="ET5299" s="402"/>
      <c r="EU5299" s="402"/>
      <c r="EV5299" s="402"/>
      <c r="EW5299" s="402"/>
      <c r="EX5299" s="402"/>
      <c r="EY5299" s="402"/>
      <c r="EZ5299" s="402"/>
      <c r="FA5299" s="402"/>
      <c r="FB5299" s="402"/>
      <c r="FC5299" s="402"/>
      <c r="FD5299" s="402"/>
      <c r="FE5299" s="402"/>
      <c r="FF5299" s="402"/>
      <c r="FG5299" s="402"/>
      <c r="FH5299" s="402"/>
      <c r="FI5299" s="402"/>
      <c r="FJ5299" s="402"/>
      <c r="FK5299" s="402"/>
      <c r="FL5299" s="402"/>
      <c r="FM5299" s="402"/>
      <c r="FN5299" s="402"/>
      <c r="FO5299" s="402"/>
      <c r="FP5299" s="402"/>
      <c r="FQ5299" s="402"/>
      <c r="FR5299" s="402"/>
      <c r="FS5299" s="402"/>
      <c r="FT5299" s="402"/>
      <c r="FU5299" s="402"/>
      <c r="FV5299" s="402"/>
      <c r="FW5299" s="402"/>
      <c r="FX5299" s="402"/>
      <c r="FY5299" s="402"/>
      <c r="FZ5299" s="402"/>
      <c r="GA5299" s="402"/>
      <c r="GB5299" s="402"/>
      <c r="GC5299" s="402"/>
      <c r="GD5299" s="402"/>
      <c r="GE5299" s="402"/>
      <c r="GF5299" s="402"/>
      <c r="GG5299" s="402"/>
      <c r="GH5299" s="402"/>
      <c r="GI5299" s="402"/>
      <c r="GJ5299" s="402"/>
      <c r="GK5299" s="402"/>
      <c r="GL5299" s="402"/>
      <c r="GM5299" s="402"/>
      <c r="GN5299" s="402"/>
      <c r="GO5299" s="402"/>
      <c r="GP5299" s="402"/>
      <c r="GQ5299" s="402"/>
      <c r="GR5299" s="402"/>
      <c r="GS5299" s="402"/>
      <c r="GT5299" s="402"/>
      <c r="GU5299" s="402"/>
      <c r="GV5299" s="402"/>
      <c r="GW5299" s="402"/>
      <c r="GX5299" s="402"/>
      <c r="GY5299" s="402"/>
      <c r="GZ5299" s="402"/>
      <c r="HA5299" s="402"/>
      <c r="HB5299" s="402"/>
      <c r="HC5299" s="402"/>
      <c r="HD5299" s="402"/>
      <c r="HE5299" s="402"/>
      <c r="HF5299" s="402"/>
      <c r="HG5299" s="402"/>
      <c r="HH5299" s="402"/>
      <c r="HI5299" s="402"/>
      <c r="HJ5299" s="402"/>
      <c r="HK5299" s="402"/>
      <c r="HL5299" s="402"/>
      <c r="HM5299" s="402"/>
      <c r="HN5299" s="402"/>
      <c r="HO5299" s="402"/>
      <c r="HP5299" s="402"/>
      <c r="HQ5299" s="402"/>
      <c r="HR5299" s="402"/>
      <c r="HS5299" s="402"/>
      <c r="HT5299" s="402"/>
      <c r="HU5299" s="402"/>
      <c r="HV5299" s="402"/>
      <c r="HW5299" s="402"/>
      <c r="HX5299" s="402"/>
      <c r="HY5299" s="402"/>
      <c r="HZ5299" s="402"/>
      <c r="IA5299" s="402"/>
      <c r="IB5299" s="402"/>
      <c r="IC5299" s="402"/>
      <c r="ID5299" s="402"/>
      <c r="IE5299" s="402"/>
      <c r="IF5299" s="402"/>
      <c r="IG5299" s="402"/>
      <c r="IH5299" s="402"/>
      <c r="II5299" s="402"/>
      <c r="IJ5299" s="402"/>
      <c r="IK5299" s="402"/>
      <c r="IL5299" s="402"/>
      <c r="IM5299" s="402"/>
      <c r="IN5299" s="402"/>
      <c r="IO5299" s="402"/>
      <c r="IP5299" s="402"/>
      <c r="IQ5299" s="402"/>
      <c r="IR5299" s="402"/>
      <c r="IS5299" s="402"/>
      <c r="IT5299" s="402"/>
      <c r="IU5299" s="402"/>
      <c r="IV5299" s="402"/>
    </row>
    <row r="5300" spans="1:256" s="21" customFormat="1">
      <c r="A5300" s="14"/>
      <c r="B5300" s="11">
        <v>7</v>
      </c>
      <c r="C5300" s="11"/>
      <c r="D5300" s="85" t="s">
        <v>8</v>
      </c>
      <c r="E5300" s="326">
        <v>17940000</v>
      </c>
      <c r="F5300" s="31">
        <f t="shared" ref="F5300:V5300" si="609">SUM(F5301:F5302)</f>
        <v>0</v>
      </c>
      <c r="G5300" s="31">
        <f t="shared" si="609"/>
        <v>0</v>
      </c>
      <c r="H5300" s="31">
        <f t="shared" si="609"/>
        <v>0</v>
      </c>
      <c r="I5300" s="31">
        <f t="shared" si="609"/>
        <v>0</v>
      </c>
      <c r="J5300" s="31">
        <f t="shared" si="609"/>
        <v>0</v>
      </c>
      <c r="K5300" s="31">
        <f t="shared" si="609"/>
        <v>0</v>
      </c>
      <c r="L5300" s="31">
        <f t="shared" si="609"/>
        <v>0</v>
      </c>
      <c r="M5300" s="31">
        <f t="shared" si="609"/>
        <v>0</v>
      </c>
      <c r="N5300" s="31">
        <f t="shared" si="609"/>
        <v>0</v>
      </c>
      <c r="O5300" s="31">
        <f t="shared" si="609"/>
        <v>0</v>
      </c>
      <c r="P5300" s="31">
        <f t="shared" si="609"/>
        <v>0</v>
      </c>
      <c r="Q5300" s="31">
        <f t="shared" si="609"/>
        <v>0</v>
      </c>
      <c r="R5300" s="31">
        <f t="shared" si="609"/>
        <v>0</v>
      </c>
      <c r="S5300" s="31">
        <f t="shared" si="609"/>
        <v>0</v>
      </c>
      <c r="T5300" s="31">
        <f t="shared" si="609"/>
        <v>0</v>
      </c>
      <c r="U5300" s="31">
        <f t="shared" si="609"/>
        <v>0</v>
      </c>
      <c r="V5300" s="31">
        <f t="shared" si="609"/>
        <v>0</v>
      </c>
      <c r="W5300" s="31">
        <f>SUM(O5300:V5300)</f>
        <v>0</v>
      </c>
      <c r="X5300" s="31">
        <f>SUM(X5301:X5302)</f>
        <v>0</v>
      </c>
      <c r="Y5300" s="31">
        <f>H5300+I5300+J5300+K5300+L5300+M5300+N5300+W5300+X5300</f>
        <v>0</v>
      </c>
      <c r="Z5300" s="31">
        <f t="shared" ref="Z5300:AK5300" si="610">SUM(Z5301:Z5302)</f>
        <v>0</v>
      </c>
      <c r="AA5300" s="31">
        <f t="shared" si="610"/>
        <v>0</v>
      </c>
      <c r="AB5300" s="31">
        <f t="shared" si="610"/>
        <v>0</v>
      </c>
      <c r="AC5300" s="31">
        <f t="shared" si="610"/>
        <v>0</v>
      </c>
      <c r="AD5300" s="31">
        <f t="shared" si="610"/>
        <v>0</v>
      </c>
      <c r="AE5300" s="31">
        <f t="shared" si="610"/>
        <v>0</v>
      </c>
      <c r="AF5300" s="31">
        <f t="shared" si="610"/>
        <v>0</v>
      </c>
      <c r="AG5300" s="31">
        <f t="shared" si="610"/>
        <v>0</v>
      </c>
      <c r="AH5300" s="31">
        <f t="shared" si="610"/>
        <v>0</v>
      </c>
      <c r="AI5300" s="31">
        <f t="shared" si="610"/>
        <v>0</v>
      </c>
      <c r="AJ5300" s="31">
        <f t="shared" si="610"/>
        <v>0</v>
      </c>
      <c r="AK5300" s="31">
        <f t="shared" si="610"/>
        <v>0</v>
      </c>
      <c r="AL5300" s="31">
        <f>SUM(AD5300:AK5300)</f>
        <v>0</v>
      </c>
      <c r="AM5300" s="31">
        <f>SUM(AM5301:AM5302)</f>
        <v>0</v>
      </c>
      <c r="AN5300" s="31">
        <f>SUM(AN5301:AN5302)</f>
        <v>0</v>
      </c>
      <c r="AO5300" s="31">
        <f>Z5300+AA5300+AB5300+AC5300+AL5300+AM5300+AN5300</f>
        <v>0</v>
      </c>
      <c r="AP5300" s="32">
        <f>E5300+Y5300-AO5300</f>
        <v>17940000</v>
      </c>
      <c r="AQ5300" s="32"/>
      <c r="AR5300" s="28"/>
      <c r="AS5300" s="29">
        <f>E5300+H5300+I5300+J5300+K5300+L5300+M5300+N5300+W5300+X5300-Z5300-AB5300-AL5300-AC5300-AM5300-AN5300</f>
        <v>17940000</v>
      </c>
      <c r="AT5300" s="29">
        <f>AP5300-AS5300</f>
        <v>0</v>
      </c>
      <c r="AU5300" s="29">
        <f>E5300</f>
        <v>17940000</v>
      </c>
      <c r="AV5300" s="86">
        <f>AS5300-AU5300</f>
        <v>0</v>
      </c>
      <c r="AW5300" s="86">
        <f>Y5300-AO5300</f>
        <v>0</v>
      </c>
      <c r="AX5300" s="86">
        <f>AV5300-AW5300</f>
        <v>0</v>
      </c>
      <c r="AZ5300" s="398"/>
    </row>
    <row r="5301" spans="1:256" s="21" customFormat="1">
      <c r="A5301" s="10"/>
      <c r="B5301" s="8"/>
      <c r="C5301" s="8"/>
      <c r="D5301" s="82"/>
      <c r="E5301" s="33"/>
      <c r="F5301" s="33"/>
      <c r="G5301" s="282"/>
      <c r="H5301" s="283"/>
      <c r="I5301" s="33"/>
      <c r="J5301" s="33"/>
      <c r="K5301" s="33"/>
      <c r="L5301" s="33"/>
      <c r="M5301" s="33"/>
      <c r="N5301" s="33"/>
      <c r="O5301" s="33"/>
      <c r="P5301" s="33"/>
      <c r="Q5301" s="33"/>
      <c r="R5301" s="33"/>
      <c r="S5301" s="33"/>
      <c r="T5301" s="33"/>
      <c r="U5301" s="33"/>
      <c r="V5301" s="33"/>
      <c r="W5301" s="33"/>
      <c r="X5301" s="282"/>
      <c r="Y5301" s="33"/>
      <c r="Z5301" s="284"/>
      <c r="AA5301" s="284"/>
      <c r="AB5301" s="33"/>
      <c r="AC5301" s="33"/>
      <c r="AD5301" s="33"/>
      <c r="AE5301" s="33"/>
      <c r="AF5301" s="33"/>
      <c r="AG5301" s="33"/>
      <c r="AH5301" s="33"/>
      <c r="AI5301" s="33"/>
      <c r="AJ5301" s="33"/>
      <c r="AK5301" s="33"/>
      <c r="AL5301" s="33"/>
      <c r="AM5301" s="33"/>
      <c r="AN5301" s="33"/>
      <c r="AO5301" s="33"/>
      <c r="AP5301" s="34"/>
      <c r="AQ5301" s="70"/>
      <c r="AR5301" s="76"/>
      <c r="AS5301" s="60"/>
      <c r="AT5301" s="60"/>
      <c r="AU5301" s="60"/>
    </row>
    <row r="5302" spans="1:256" s="21" customFormat="1">
      <c r="A5302" s="10"/>
      <c r="B5302" s="8"/>
      <c r="C5302" s="8"/>
      <c r="D5302" s="82"/>
      <c r="E5302" s="33"/>
      <c r="F5302" s="33"/>
      <c r="G5302" s="282"/>
      <c r="H5302" s="283"/>
      <c r="I5302" s="33"/>
      <c r="J5302" s="33"/>
      <c r="K5302" s="33"/>
      <c r="L5302" s="33"/>
      <c r="M5302" s="33"/>
      <c r="N5302" s="33"/>
      <c r="O5302" s="33"/>
      <c r="P5302" s="33"/>
      <c r="Q5302" s="33"/>
      <c r="R5302" s="33"/>
      <c r="S5302" s="33"/>
      <c r="T5302" s="33"/>
      <c r="U5302" s="33"/>
      <c r="V5302" s="33"/>
      <c r="W5302" s="33"/>
      <c r="X5302" s="282"/>
      <c r="Y5302" s="33"/>
      <c r="Z5302" s="284"/>
      <c r="AA5302" s="284"/>
      <c r="AB5302" s="33"/>
      <c r="AC5302" s="33"/>
      <c r="AD5302" s="33"/>
      <c r="AE5302" s="33"/>
      <c r="AF5302" s="33"/>
      <c r="AG5302" s="33"/>
      <c r="AH5302" s="33"/>
      <c r="AI5302" s="33"/>
      <c r="AJ5302" s="33"/>
      <c r="AK5302" s="33"/>
      <c r="AL5302" s="33"/>
      <c r="AM5302" s="33"/>
      <c r="AN5302" s="33"/>
      <c r="AO5302" s="33"/>
      <c r="AP5302" s="34"/>
      <c r="AQ5302" s="70"/>
      <c r="AR5302" s="76"/>
      <c r="AS5302" s="60"/>
      <c r="AT5302" s="60"/>
      <c r="AU5302" s="60"/>
    </row>
    <row r="5303" spans="1:256" s="21" customFormat="1">
      <c r="A5303" s="14"/>
      <c r="B5303" s="11">
        <v>8</v>
      </c>
      <c r="C5303" s="11"/>
      <c r="D5303" s="77" t="s">
        <v>39</v>
      </c>
      <c r="E5303" s="31">
        <v>13730000</v>
      </c>
      <c r="F5303" s="31">
        <f t="shared" ref="F5303:V5303" si="611">SUM(F5304:F5310)</f>
        <v>0</v>
      </c>
      <c r="G5303" s="31">
        <f t="shared" si="611"/>
        <v>0</v>
      </c>
      <c r="H5303" s="31">
        <f t="shared" si="611"/>
        <v>0</v>
      </c>
      <c r="I5303" s="31">
        <f t="shared" si="611"/>
        <v>0</v>
      </c>
      <c r="J5303" s="31">
        <f t="shared" si="611"/>
        <v>0</v>
      </c>
      <c r="K5303" s="31">
        <f t="shared" si="611"/>
        <v>0</v>
      </c>
      <c r="L5303" s="31">
        <f t="shared" si="611"/>
        <v>0</v>
      </c>
      <c r="M5303" s="31">
        <f t="shared" si="611"/>
        <v>0</v>
      </c>
      <c r="N5303" s="31">
        <f t="shared" si="611"/>
        <v>0</v>
      </c>
      <c r="O5303" s="31">
        <f t="shared" si="611"/>
        <v>0</v>
      </c>
      <c r="P5303" s="31">
        <f t="shared" si="611"/>
        <v>0</v>
      </c>
      <c r="Q5303" s="31">
        <f t="shared" si="611"/>
        <v>0</v>
      </c>
      <c r="R5303" s="31">
        <f t="shared" si="611"/>
        <v>0</v>
      </c>
      <c r="S5303" s="31">
        <f t="shared" si="611"/>
        <v>0</v>
      </c>
      <c r="T5303" s="31">
        <f t="shared" si="611"/>
        <v>0</v>
      </c>
      <c r="U5303" s="31">
        <f t="shared" si="611"/>
        <v>0</v>
      </c>
      <c r="V5303" s="31">
        <f t="shared" si="611"/>
        <v>0</v>
      </c>
      <c r="W5303" s="31">
        <f>SUM(O5303:V5303)</f>
        <v>0</v>
      </c>
      <c r="X5303" s="31">
        <f>SUM(X5304:X5310)</f>
        <v>0</v>
      </c>
      <c r="Y5303" s="31">
        <f>H5303+I5303+J5303+K5303+L5303+M5303+N5303+W5303+X5303</f>
        <v>0</v>
      </c>
      <c r="Z5303" s="31">
        <f t="shared" ref="Z5303:AK5303" si="612">SUM(Z5304:Z5310)</f>
        <v>0</v>
      </c>
      <c r="AA5303" s="31">
        <f t="shared" si="612"/>
        <v>0</v>
      </c>
      <c r="AB5303" s="31">
        <f t="shared" si="612"/>
        <v>0</v>
      </c>
      <c r="AC5303" s="31">
        <f t="shared" si="612"/>
        <v>0</v>
      </c>
      <c r="AD5303" s="31">
        <f t="shared" si="612"/>
        <v>0</v>
      </c>
      <c r="AE5303" s="31">
        <f t="shared" si="612"/>
        <v>0</v>
      </c>
      <c r="AF5303" s="31">
        <f t="shared" si="612"/>
        <v>0</v>
      </c>
      <c r="AG5303" s="31">
        <f t="shared" si="612"/>
        <v>0</v>
      </c>
      <c r="AH5303" s="31">
        <f t="shared" si="612"/>
        <v>0</v>
      </c>
      <c r="AI5303" s="31">
        <f t="shared" si="612"/>
        <v>0</v>
      </c>
      <c r="AJ5303" s="31">
        <f t="shared" si="612"/>
        <v>0</v>
      </c>
      <c r="AK5303" s="31">
        <f t="shared" si="612"/>
        <v>0</v>
      </c>
      <c r="AL5303" s="31">
        <f>SUM(AD5303:AK5303)</f>
        <v>0</v>
      </c>
      <c r="AM5303" s="31">
        <f>SUM(AM5304:AM5310)</f>
        <v>0</v>
      </c>
      <c r="AN5303" s="31">
        <f>SUM(AN5304:AN5310)</f>
        <v>0</v>
      </c>
      <c r="AO5303" s="31">
        <f>Z5303+AA5303+AB5303+AC5303+AL5303+AM5303+AN5303</f>
        <v>0</v>
      </c>
      <c r="AP5303" s="32">
        <f>E5303+Y5303-AO5303</f>
        <v>13730000</v>
      </c>
      <c r="AQ5303" s="32"/>
      <c r="AR5303" s="28"/>
      <c r="AS5303" s="29">
        <f>E5303+H5303+I5303+J5303+K5303+L5303+M5303+N5303+W5303+X5303-Z5303-AB5303-AL5303-AC5303-AM5303-AN5303</f>
        <v>13730000</v>
      </c>
      <c r="AT5303" s="29">
        <f>AP5303-AS5303</f>
        <v>0</v>
      </c>
      <c r="AU5303" s="29">
        <f>E5303</f>
        <v>13730000</v>
      </c>
      <c r="AV5303" s="86">
        <f>AS5303-AU5303</f>
        <v>0</v>
      </c>
      <c r="AW5303" s="86">
        <f>Y5303-AO5303</f>
        <v>0</v>
      </c>
      <c r="AX5303" s="86">
        <f>AV5303-AW5303</f>
        <v>0</v>
      </c>
      <c r="AZ5303" s="398"/>
    </row>
    <row r="5304" spans="1:256" s="21" customFormat="1">
      <c r="A5304" s="10"/>
      <c r="B5304" s="245"/>
      <c r="C5304" s="245"/>
      <c r="D5304" s="78"/>
      <c r="E5304" s="33"/>
      <c r="F5304" s="33"/>
      <c r="G5304" s="282"/>
      <c r="H5304" s="283"/>
      <c r="I5304" s="33"/>
      <c r="J5304" s="33"/>
      <c r="K5304" s="33"/>
      <c r="L5304" s="33"/>
      <c r="M5304" s="33"/>
      <c r="N5304" s="33"/>
      <c r="O5304" s="33"/>
      <c r="P5304" s="33"/>
      <c r="Q5304" s="33"/>
      <c r="R5304" s="33"/>
      <c r="S5304" s="33"/>
      <c r="T5304" s="33"/>
      <c r="U5304" s="33"/>
      <c r="V5304" s="33"/>
      <c r="W5304" s="33"/>
      <c r="X5304" s="282"/>
      <c r="Y5304" s="33"/>
      <c r="Z5304" s="284"/>
      <c r="AA5304" s="284"/>
      <c r="AB5304" s="33"/>
      <c r="AC5304" s="33"/>
      <c r="AD5304" s="33"/>
      <c r="AE5304" s="33"/>
      <c r="AF5304" s="33"/>
      <c r="AG5304" s="33"/>
      <c r="AH5304" s="33"/>
      <c r="AI5304" s="33"/>
      <c r="AJ5304" s="33"/>
      <c r="AK5304" s="33"/>
      <c r="AL5304" s="33"/>
      <c r="AM5304" s="33"/>
      <c r="AN5304" s="33"/>
      <c r="AO5304" s="33"/>
      <c r="AP5304" s="34"/>
      <c r="AQ5304" s="70"/>
      <c r="AR5304" s="76"/>
      <c r="AS5304" s="60"/>
      <c r="AT5304" s="60"/>
      <c r="AU5304" s="60"/>
    </row>
    <row r="5305" spans="1:256" s="21" customFormat="1">
      <c r="A5305" s="10"/>
      <c r="B5305" s="245"/>
      <c r="C5305" s="245"/>
      <c r="D5305" s="78"/>
      <c r="E5305" s="33"/>
      <c r="F5305" s="33"/>
      <c r="G5305" s="282"/>
      <c r="H5305" s="283"/>
      <c r="I5305" s="33"/>
      <c r="J5305" s="33"/>
      <c r="K5305" s="33"/>
      <c r="L5305" s="33"/>
      <c r="M5305" s="33"/>
      <c r="N5305" s="33"/>
      <c r="O5305" s="33"/>
      <c r="P5305" s="33"/>
      <c r="Q5305" s="33"/>
      <c r="R5305" s="33"/>
      <c r="S5305" s="33"/>
      <c r="T5305" s="33"/>
      <c r="U5305" s="33"/>
      <c r="V5305" s="33"/>
      <c r="W5305" s="33"/>
      <c r="X5305" s="282"/>
      <c r="Y5305" s="33"/>
      <c r="Z5305" s="284"/>
      <c r="AA5305" s="284"/>
      <c r="AB5305" s="33"/>
      <c r="AC5305" s="33"/>
      <c r="AD5305" s="33"/>
      <c r="AE5305" s="33"/>
      <c r="AF5305" s="33"/>
      <c r="AG5305" s="33"/>
      <c r="AH5305" s="33"/>
      <c r="AI5305" s="33"/>
      <c r="AJ5305" s="33"/>
      <c r="AK5305" s="33"/>
      <c r="AL5305" s="33"/>
      <c r="AM5305" s="33"/>
      <c r="AN5305" s="33"/>
      <c r="AO5305" s="33"/>
      <c r="AP5305" s="34"/>
      <c r="AQ5305" s="70"/>
      <c r="AR5305" s="76"/>
      <c r="AS5305" s="60"/>
      <c r="AT5305" s="60"/>
      <c r="AU5305" s="60"/>
    </row>
    <row r="5306" spans="1:256" s="21" customFormat="1">
      <c r="A5306" s="10"/>
      <c r="B5306" s="245"/>
      <c r="C5306" s="245"/>
      <c r="D5306" s="78"/>
      <c r="E5306" s="33"/>
      <c r="F5306" s="33"/>
      <c r="G5306" s="282"/>
      <c r="H5306" s="283"/>
      <c r="I5306" s="33"/>
      <c r="J5306" s="33"/>
      <c r="K5306" s="33"/>
      <c r="L5306" s="33"/>
      <c r="M5306" s="33"/>
      <c r="N5306" s="33"/>
      <c r="O5306" s="33"/>
      <c r="P5306" s="33"/>
      <c r="Q5306" s="33"/>
      <c r="R5306" s="33"/>
      <c r="S5306" s="33"/>
      <c r="T5306" s="33"/>
      <c r="U5306" s="33"/>
      <c r="V5306" s="33"/>
      <c r="W5306" s="33"/>
      <c r="X5306" s="282"/>
      <c r="Y5306" s="33"/>
      <c r="Z5306" s="284"/>
      <c r="AA5306" s="284"/>
      <c r="AB5306" s="33"/>
      <c r="AC5306" s="33"/>
      <c r="AD5306" s="33"/>
      <c r="AE5306" s="33"/>
      <c r="AF5306" s="33"/>
      <c r="AG5306" s="33"/>
      <c r="AH5306" s="33"/>
      <c r="AI5306" s="33"/>
      <c r="AJ5306" s="33"/>
      <c r="AK5306" s="33"/>
      <c r="AL5306" s="33"/>
      <c r="AM5306" s="33"/>
      <c r="AN5306" s="33"/>
      <c r="AO5306" s="33"/>
      <c r="AP5306" s="34"/>
      <c r="AQ5306" s="70"/>
      <c r="AR5306" s="76"/>
      <c r="AS5306" s="60"/>
      <c r="AT5306" s="60"/>
      <c r="AU5306" s="60"/>
    </row>
    <row r="5307" spans="1:256" s="21" customFormat="1">
      <c r="A5307" s="10"/>
      <c r="B5307" s="245"/>
      <c r="C5307" s="245"/>
      <c r="D5307" s="78"/>
      <c r="E5307" s="33"/>
      <c r="F5307" s="33"/>
      <c r="G5307" s="282"/>
      <c r="H5307" s="283"/>
      <c r="I5307" s="33"/>
      <c r="J5307" s="33"/>
      <c r="K5307" s="33"/>
      <c r="L5307" s="33"/>
      <c r="M5307" s="33"/>
      <c r="N5307" s="33"/>
      <c r="O5307" s="33"/>
      <c r="P5307" s="33"/>
      <c r="Q5307" s="33"/>
      <c r="R5307" s="33"/>
      <c r="S5307" s="33"/>
      <c r="T5307" s="33"/>
      <c r="U5307" s="33"/>
      <c r="V5307" s="33"/>
      <c r="W5307" s="33"/>
      <c r="X5307" s="282"/>
      <c r="Y5307" s="33"/>
      <c r="Z5307" s="284"/>
      <c r="AA5307" s="284"/>
      <c r="AB5307" s="33"/>
      <c r="AC5307" s="33"/>
      <c r="AD5307" s="33"/>
      <c r="AE5307" s="33"/>
      <c r="AF5307" s="33"/>
      <c r="AG5307" s="33"/>
      <c r="AH5307" s="33"/>
      <c r="AI5307" s="33"/>
      <c r="AJ5307" s="33"/>
      <c r="AK5307" s="33"/>
      <c r="AL5307" s="33"/>
      <c r="AM5307" s="33"/>
      <c r="AN5307" s="33"/>
      <c r="AO5307" s="33"/>
      <c r="AP5307" s="34"/>
      <c r="AQ5307" s="70"/>
      <c r="AR5307" s="76"/>
      <c r="AS5307" s="60"/>
      <c r="AT5307" s="60"/>
      <c r="AU5307" s="60"/>
    </row>
    <row r="5308" spans="1:256" s="21" customFormat="1">
      <c r="A5308" s="10"/>
      <c r="B5308" s="245"/>
      <c r="C5308" s="245"/>
      <c r="D5308" s="78"/>
      <c r="E5308" s="33"/>
      <c r="F5308" s="33"/>
      <c r="G5308" s="282"/>
      <c r="H5308" s="283"/>
      <c r="I5308" s="33"/>
      <c r="J5308" s="33"/>
      <c r="K5308" s="33"/>
      <c r="L5308" s="33"/>
      <c r="M5308" s="33"/>
      <c r="N5308" s="33"/>
      <c r="O5308" s="33"/>
      <c r="P5308" s="33"/>
      <c r="Q5308" s="33"/>
      <c r="R5308" s="33"/>
      <c r="S5308" s="33"/>
      <c r="T5308" s="33"/>
      <c r="U5308" s="33"/>
      <c r="V5308" s="33"/>
      <c r="W5308" s="33"/>
      <c r="X5308" s="282"/>
      <c r="Y5308" s="33"/>
      <c r="Z5308" s="284"/>
      <c r="AA5308" s="284"/>
      <c r="AB5308" s="33"/>
      <c r="AC5308" s="33"/>
      <c r="AD5308" s="33"/>
      <c r="AE5308" s="33"/>
      <c r="AF5308" s="33"/>
      <c r="AG5308" s="33"/>
      <c r="AH5308" s="33"/>
      <c r="AI5308" s="33"/>
      <c r="AJ5308" s="33"/>
      <c r="AK5308" s="33"/>
      <c r="AL5308" s="33"/>
      <c r="AM5308" s="33"/>
      <c r="AN5308" s="33"/>
      <c r="AO5308" s="33"/>
      <c r="AP5308" s="34"/>
      <c r="AQ5308" s="70"/>
      <c r="AR5308" s="76"/>
      <c r="AS5308" s="60"/>
      <c r="AT5308" s="60"/>
      <c r="AU5308" s="60"/>
    </row>
    <row r="5309" spans="1:256" s="21" customFormat="1">
      <c r="A5309" s="10"/>
      <c r="B5309" s="245"/>
      <c r="C5309" s="245"/>
      <c r="D5309" s="78"/>
      <c r="E5309" s="33"/>
      <c r="F5309" s="33"/>
      <c r="G5309" s="282"/>
      <c r="H5309" s="283"/>
      <c r="I5309" s="33"/>
      <c r="J5309" s="33"/>
      <c r="K5309" s="33"/>
      <c r="L5309" s="33"/>
      <c r="M5309" s="33"/>
      <c r="N5309" s="33"/>
      <c r="O5309" s="33"/>
      <c r="P5309" s="33"/>
      <c r="Q5309" s="33"/>
      <c r="R5309" s="33"/>
      <c r="S5309" s="33"/>
      <c r="T5309" s="33"/>
      <c r="U5309" s="33"/>
      <c r="V5309" s="33"/>
      <c r="W5309" s="33"/>
      <c r="X5309" s="282"/>
      <c r="Y5309" s="33"/>
      <c r="Z5309" s="284"/>
      <c r="AA5309" s="284"/>
      <c r="AB5309" s="33"/>
      <c r="AC5309" s="33"/>
      <c r="AD5309" s="33"/>
      <c r="AE5309" s="33"/>
      <c r="AF5309" s="33"/>
      <c r="AG5309" s="33"/>
      <c r="AH5309" s="33"/>
      <c r="AI5309" s="33"/>
      <c r="AJ5309" s="33"/>
      <c r="AK5309" s="33"/>
      <c r="AL5309" s="33"/>
      <c r="AM5309" s="33"/>
      <c r="AN5309" s="33"/>
      <c r="AO5309" s="33"/>
      <c r="AP5309" s="34"/>
      <c r="AQ5309" s="70"/>
      <c r="AR5309" s="76"/>
      <c r="AS5309" s="60"/>
      <c r="AT5309" s="60"/>
      <c r="AU5309" s="60"/>
    </row>
    <row r="5310" spans="1:256" s="21" customFormat="1">
      <c r="A5310" s="10"/>
      <c r="B5310" s="245"/>
      <c r="C5310" s="245"/>
      <c r="D5310" s="78"/>
      <c r="E5310" s="33"/>
      <c r="F5310" s="33"/>
      <c r="G5310" s="282"/>
      <c r="H5310" s="283"/>
      <c r="I5310" s="33"/>
      <c r="J5310" s="33"/>
      <c r="K5310" s="33"/>
      <c r="L5310" s="33"/>
      <c r="M5310" s="33"/>
      <c r="N5310" s="33"/>
      <c r="O5310" s="33"/>
      <c r="P5310" s="33"/>
      <c r="Q5310" s="33"/>
      <c r="R5310" s="33"/>
      <c r="S5310" s="33"/>
      <c r="T5310" s="33"/>
      <c r="U5310" s="33"/>
      <c r="V5310" s="33"/>
      <c r="W5310" s="33"/>
      <c r="X5310" s="282"/>
      <c r="Y5310" s="33"/>
      <c r="Z5310" s="284"/>
      <c r="AA5310" s="284"/>
      <c r="AB5310" s="33"/>
      <c r="AC5310" s="33"/>
      <c r="AD5310" s="33"/>
      <c r="AE5310" s="33"/>
      <c r="AF5310" s="33"/>
      <c r="AG5310" s="33"/>
      <c r="AH5310" s="33"/>
      <c r="AI5310" s="33"/>
      <c r="AJ5310" s="33"/>
      <c r="AK5310" s="33"/>
      <c r="AL5310" s="33"/>
      <c r="AM5310" s="33"/>
      <c r="AN5310" s="33"/>
      <c r="AO5310" s="33"/>
      <c r="AP5310" s="34"/>
      <c r="AQ5310" s="70"/>
      <c r="AR5310" s="76"/>
      <c r="AS5310" s="60"/>
      <c r="AT5310" s="60"/>
      <c r="AU5310" s="60"/>
    </row>
    <row r="5311" spans="1:256" s="21" customFormat="1" ht="19.5" customHeight="1">
      <c r="A5311" s="526">
        <v>35</v>
      </c>
      <c r="B5311" s="22" t="s">
        <v>74</v>
      </c>
      <c r="C5311" s="20"/>
      <c r="D5311" s="30"/>
      <c r="E5311" s="403">
        <f t="shared" ref="E5311:X5311" si="613">E5312+E5315+E5337+E5341+E5345+E5348+E5351+E5356</f>
        <v>1744112300</v>
      </c>
      <c r="F5311" s="30">
        <f t="shared" si="613"/>
        <v>25000000</v>
      </c>
      <c r="G5311" s="30">
        <f t="shared" si="613"/>
        <v>25000000</v>
      </c>
      <c r="H5311" s="30">
        <f t="shared" si="613"/>
        <v>25000000</v>
      </c>
      <c r="I5311" s="30">
        <f t="shared" si="613"/>
        <v>0</v>
      </c>
      <c r="J5311" s="30">
        <f t="shared" si="613"/>
        <v>0</v>
      </c>
      <c r="K5311" s="30">
        <f t="shared" si="613"/>
        <v>0</v>
      </c>
      <c r="L5311" s="30">
        <f t="shared" si="613"/>
        <v>0</v>
      </c>
      <c r="M5311" s="30">
        <f t="shared" si="613"/>
        <v>0</v>
      </c>
      <c r="N5311" s="30">
        <f t="shared" si="613"/>
        <v>0</v>
      </c>
      <c r="O5311" s="30">
        <f t="shared" si="613"/>
        <v>0</v>
      </c>
      <c r="P5311" s="30">
        <f t="shared" si="613"/>
        <v>0</v>
      </c>
      <c r="Q5311" s="30">
        <f t="shared" si="613"/>
        <v>0</v>
      </c>
      <c r="R5311" s="30">
        <f t="shared" si="613"/>
        <v>0</v>
      </c>
      <c r="S5311" s="30">
        <f t="shared" si="613"/>
        <v>0</v>
      </c>
      <c r="T5311" s="30">
        <f t="shared" si="613"/>
        <v>0</v>
      </c>
      <c r="U5311" s="30">
        <f t="shared" si="613"/>
        <v>0</v>
      </c>
      <c r="V5311" s="30">
        <f t="shared" si="613"/>
        <v>0</v>
      </c>
      <c r="W5311" s="30">
        <f t="shared" si="613"/>
        <v>0</v>
      </c>
      <c r="X5311" s="30">
        <f t="shared" si="613"/>
        <v>0</v>
      </c>
      <c r="Y5311" s="30">
        <f>H5311+I5311+J5311+K5311+L5311+M5311+N5311+W5311+X5311</f>
        <v>25000000</v>
      </c>
      <c r="Z5311" s="64">
        <f t="shared" ref="Z5311:AN5311" si="614">Z5312+Z5315+Z5337+Z5341+Z5345+Z5348+Z5351+Z5356</f>
        <v>0</v>
      </c>
      <c r="AA5311" s="64">
        <f t="shared" si="614"/>
        <v>0</v>
      </c>
      <c r="AB5311" s="30">
        <f t="shared" si="614"/>
        <v>0</v>
      </c>
      <c r="AC5311" s="30">
        <f t="shared" si="614"/>
        <v>0</v>
      </c>
      <c r="AD5311" s="30">
        <f t="shared" si="614"/>
        <v>0</v>
      </c>
      <c r="AE5311" s="30">
        <f t="shared" si="614"/>
        <v>0</v>
      </c>
      <c r="AF5311" s="30">
        <f t="shared" si="614"/>
        <v>0</v>
      </c>
      <c r="AG5311" s="30">
        <f t="shared" si="614"/>
        <v>0</v>
      </c>
      <c r="AH5311" s="30">
        <f t="shared" si="614"/>
        <v>0</v>
      </c>
      <c r="AI5311" s="30">
        <f t="shared" si="614"/>
        <v>0</v>
      </c>
      <c r="AJ5311" s="30">
        <f t="shared" si="614"/>
        <v>0</v>
      </c>
      <c r="AK5311" s="30">
        <f t="shared" si="614"/>
        <v>0</v>
      </c>
      <c r="AL5311" s="30">
        <f t="shared" si="614"/>
        <v>0</v>
      </c>
      <c r="AM5311" s="30">
        <f t="shared" si="614"/>
        <v>0</v>
      </c>
      <c r="AN5311" s="30">
        <f t="shared" si="614"/>
        <v>0</v>
      </c>
      <c r="AO5311" s="30">
        <f>Z5311+AA5311+AB5311+AC5311+AL5311+AM5311+AN5311</f>
        <v>0</v>
      </c>
      <c r="AP5311" s="30">
        <f>AP5312+AP5315+AP5337+AP5341+AP5345+AP5348+AP5351+AP5356</f>
        <v>1769112300</v>
      </c>
      <c r="AQ5311" s="30"/>
      <c r="AR5311" s="57"/>
      <c r="AS5311" s="57">
        <f>E5311+H5311+I5311+J5311+K5311+L5311+M5311+N5311+W5311+X5311-Z5311-AB5311-AL5311-AC5311-AM5311-AN5311</f>
        <v>1769112300</v>
      </c>
      <c r="AT5311" s="57"/>
      <c r="AU5311" s="57">
        <f>AU5312+AU5315+AU5337+AU5341+AU5345+AU5348+AU5351+AU5356</f>
        <v>1744112300</v>
      </c>
      <c r="AV5311" s="15">
        <f>AV5312+AV5315+AV5337+AV5341+AV5345+AV5348+AV5351+AV5356</f>
        <v>25000000</v>
      </c>
      <c r="AW5311" s="15">
        <f>AW5312+AW5315+AW5337+AW5341+AW5345+AW5348+AW5351+AW5356</f>
        <v>25000000</v>
      </c>
      <c r="AX5311" s="15">
        <f>AX5312+AX5315+AX5337+AX5341+AX5345+AX5348+AX5351+AX5356</f>
        <v>0</v>
      </c>
      <c r="AY5311" s="15"/>
      <c r="AZ5311" s="15"/>
      <c r="BA5311" s="15"/>
      <c r="BB5311" s="15"/>
      <c r="BC5311" s="15"/>
      <c r="BD5311" s="15"/>
      <c r="BE5311" s="15"/>
      <c r="BF5311" s="15"/>
      <c r="BG5311" s="15"/>
      <c r="BH5311" s="15"/>
      <c r="BI5311" s="15"/>
      <c r="BJ5311" s="15"/>
      <c r="BK5311" s="15"/>
      <c r="BL5311" s="15"/>
      <c r="BM5311" s="15"/>
      <c r="BN5311" s="15"/>
      <c r="BO5311" s="15"/>
      <c r="BP5311" s="15"/>
      <c r="BQ5311" s="15"/>
      <c r="BR5311" s="15"/>
      <c r="BS5311" s="15"/>
      <c r="BT5311" s="15"/>
      <c r="BU5311" s="15"/>
      <c r="BV5311" s="15"/>
      <c r="BW5311" s="15"/>
      <c r="BX5311" s="15"/>
      <c r="BY5311" s="15"/>
      <c r="BZ5311" s="15"/>
      <c r="CA5311" s="15"/>
      <c r="CB5311" s="15"/>
      <c r="CC5311" s="15"/>
      <c r="CD5311" s="15"/>
      <c r="CE5311" s="15"/>
      <c r="CF5311" s="15"/>
      <c r="CG5311" s="15"/>
      <c r="CH5311" s="15"/>
      <c r="CI5311" s="15"/>
      <c r="CJ5311" s="15"/>
      <c r="CK5311" s="15"/>
      <c r="CL5311" s="15"/>
      <c r="CM5311" s="15"/>
      <c r="CN5311" s="15"/>
      <c r="CO5311" s="15"/>
      <c r="CP5311" s="15"/>
      <c r="CQ5311" s="15"/>
      <c r="CR5311" s="15"/>
      <c r="CS5311" s="15"/>
      <c r="CT5311" s="15"/>
      <c r="CU5311" s="15"/>
      <c r="CV5311" s="15"/>
      <c r="CW5311" s="15"/>
      <c r="CX5311" s="15"/>
      <c r="CY5311" s="15"/>
      <c r="CZ5311" s="15"/>
      <c r="DA5311" s="15"/>
      <c r="DB5311" s="15"/>
      <c r="DC5311" s="15"/>
      <c r="DD5311" s="15"/>
      <c r="DE5311" s="15"/>
      <c r="DF5311" s="15"/>
      <c r="DG5311" s="15"/>
      <c r="DH5311" s="15"/>
      <c r="DI5311" s="15"/>
      <c r="DJ5311" s="15"/>
      <c r="DK5311" s="15"/>
      <c r="DL5311" s="15"/>
      <c r="DM5311" s="15"/>
      <c r="DN5311" s="15"/>
      <c r="DO5311" s="15"/>
      <c r="DP5311" s="15"/>
      <c r="DQ5311" s="15"/>
      <c r="DR5311" s="15"/>
      <c r="DS5311" s="15"/>
      <c r="DT5311" s="15"/>
      <c r="DU5311" s="15"/>
      <c r="DV5311" s="15"/>
      <c r="DW5311" s="15"/>
      <c r="DX5311" s="15"/>
      <c r="DY5311" s="15"/>
      <c r="DZ5311" s="15"/>
      <c r="EA5311" s="15"/>
      <c r="EB5311" s="15"/>
      <c r="EC5311" s="15"/>
      <c r="ED5311" s="15"/>
      <c r="EE5311" s="15"/>
      <c r="EF5311" s="15"/>
      <c r="EG5311" s="15"/>
      <c r="EH5311" s="15"/>
      <c r="EI5311" s="15"/>
      <c r="EJ5311" s="15"/>
      <c r="EK5311" s="15"/>
      <c r="EL5311" s="15"/>
      <c r="EM5311" s="15"/>
      <c r="EN5311" s="15"/>
      <c r="EO5311" s="15"/>
      <c r="EP5311" s="15"/>
      <c r="EQ5311" s="15"/>
      <c r="ER5311" s="15"/>
      <c r="ES5311" s="15"/>
      <c r="ET5311" s="15"/>
      <c r="EU5311" s="15"/>
      <c r="EV5311" s="15"/>
      <c r="EW5311" s="15"/>
      <c r="EX5311" s="15"/>
      <c r="EY5311" s="15"/>
      <c r="EZ5311" s="15"/>
      <c r="FA5311" s="15"/>
      <c r="FB5311" s="15"/>
      <c r="FC5311" s="15"/>
      <c r="FD5311" s="15"/>
      <c r="FE5311" s="15"/>
      <c r="FF5311" s="15"/>
      <c r="FG5311" s="15"/>
      <c r="FH5311" s="15"/>
      <c r="FI5311" s="15"/>
      <c r="FJ5311" s="15"/>
      <c r="FK5311" s="15"/>
      <c r="FL5311" s="15"/>
      <c r="FM5311" s="15"/>
      <c r="FN5311" s="15"/>
      <c r="FO5311" s="15"/>
      <c r="FP5311" s="15"/>
      <c r="FQ5311" s="15"/>
      <c r="FR5311" s="15"/>
      <c r="FS5311" s="15"/>
      <c r="FT5311" s="15"/>
      <c r="FU5311" s="15"/>
      <c r="FV5311" s="15"/>
      <c r="FW5311" s="15"/>
      <c r="FX5311" s="15"/>
      <c r="FY5311" s="15"/>
      <c r="FZ5311" s="15"/>
      <c r="GA5311" s="15"/>
      <c r="GB5311" s="15"/>
      <c r="GC5311" s="15"/>
      <c r="GD5311" s="15"/>
      <c r="GE5311" s="15"/>
      <c r="GF5311" s="15"/>
      <c r="GG5311" s="15"/>
      <c r="GH5311" s="15"/>
      <c r="GI5311" s="15"/>
      <c r="GJ5311" s="15"/>
      <c r="GK5311" s="15"/>
      <c r="GL5311" s="15"/>
      <c r="GM5311" s="15"/>
      <c r="GN5311" s="15"/>
      <c r="GO5311" s="15"/>
      <c r="GP5311" s="15"/>
      <c r="GQ5311" s="15"/>
      <c r="GR5311" s="15"/>
      <c r="GS5311" s="15"/>
      <c r="GT5311" s="15"/>
      <c r="GU5311" s="15"/>
      <c r="GV5311" s="15"/>
      <c r="GW5311" s="15"/>
      <c r="GX5311" s="15"/>
      <c r="GY5311" s="15"/>
      <c r="GZ5311" s="15"/>
      <c r="HA5311" s="15"/>
      <c r="HB5311" s="15"/>
      <c r="HC5311" s="15"/>
      <c r="HD5311" s="15"/>
      <c r="HE5311" s="15"/>
      <c r="HF5311" s="15"/>
      <c r="HG5311" s="15"/>
      <c r="HH5311" s="15"/>
      <c r="HI5311" s="15"/>
      <c r="HJ5311" s="15"/>
      <c r="HK5311" s="15"/>
      <c r="HL5311" s="15"/>
      <c r="HM5311" s="15"/>
      <c r="HN5311" s="15"/>
      <c r="HO5311" s="15"/>
      <c r="HP5311" s="15"/>
      <c r="HQ5311" s="15"/>
      <c r="HR5311" s="15"/>
      <c r="HS5311" s="15"/>
      <c r="HT5311" s="15"/>
      <c r="HU5311" s="15"/>
      <c r="HV5311" s="15"/>
      <c r="HW5311" s="15"/>
      <c r="HX5311" s="15"/>
      <c r="HY5311" s="15"/>
      <c r="HZ5311" s="15"/>
      <c r="IA5311" s="15"/>
      <c r="IB5311" s="15"/>
      <c r="IC5311" s="15"/>
      <c r="ID5311" s="15"/>
      <c r="IE5311" s="15"/>
      <c r="IF5311" s="15"/>
      <c r="IG5311" s="15"/>
      <c r="IH5311" s="15"/>
      <c r="II5311" s="15"/>
      <c r="IJ5311" s="15"/>
      <c r="IK5311" s="15"/>
      <c r="IL5311" s="15"/>
      <c r="IM5311" s="15"/>
      <c r="IN5311" s="15"/>
      <c r="IO5311" s="15"/>
      <c r="IP5311" s="15"/>
      <c r="IQ5311" s="15"/>
      <c r="IR5311" s="15"/>
      <c r="IS5311" s="15"/>
      <c r="IT5311" s="15"/>
      <c r="IU5311" s="15"/>
      <c r="IV5311" s="15"/>
    </row>
    <row r="5312" spans="1:256" s="21" customFormat="1">
      <c r="A5312" s="12"/>
      <c r="B5312" s="9">
        <v>1</v>
      </c>
      <c r="C5312" s="9" t="s">
        <v>14</v>
      </c>
      <c r="D5312" s="81" t="s">
        <v>6</v>
      </c>
      <c r="E5312" s="405">
        <v>262500000</v>
      </c>
      <c r="F5312" s="31">
        <f t="shared" ref="F5312:V5312" si="615">SUM(F5313:F5314)</f>
        <v>0</v>
      </c>
      <c r="G5312" s="31">
        <f t="shared" si="615"/>
        <v>0</v>
      </c>
      <c r="H5312" s="31">
        <f t="shared" si="615"/>
        <v>0</v>
      </c>
      <c r="I5312" s="31">
        <f t="shared" si="615"/>
        <v>0</v>
      </c>
      <c r="J5312" s="31">
        <f t="shared" si="615"/>
        <v>0</v>
      </c>
      <c r="K5312" s="31">
        <f t="shared" si="615"/>
        <v>0</v>
      </c>
      <c r="L5312" s="31">
        <f t="shared" si="615"/>
        <v>0</v>
      </c>
      <c r="M5312" s="31">
        <f t="shared" si="615"/>
        <v>0</v>
      </c>
      <c r="N5312" s="31">
        <f t="shared" si="615"/>
        <v>0</v>
      </c>
      <c r="O5312" s="31">
        <f t="shared" si="615"/>
        <v>0</v>
      </c>
      <c r="P5312" s="31">
        <f t="shared" si="615"/>
        <v>0</v>
      </c>
      <c r="Q5312" s="31">
        <f t="shared" si="615"/>
        <v>0</v>
      </c>
      <c r="R5312" s="31">
        <f t="shared" si="615"/>
        <v>0</v>
      </c>
      <c r="S5312" s="31">
        <f t="shared" si="615"/>
        <v>0</v>
      </c>
      <c r="T5312" s="31">
        <f t="shared" si="615"/>
        <v>0</v>
      </c>
      <c r="U5312" s="31">
        <f t="shared" si="615"/>
        <v>0</v>
      </c>
      <c r="V5312" s="31">
        <f t="shared" si="615"/>
        <v>0</v>
      </c>
      <c r="W5312" s="31">
        <f>SUM(O5312:V5312)</f>
        <v>0</v>
      </c>
      <c r="X5312" s="31">
        <f>SUM(X5313:X5314)</f>
        <v>0</v>
      </c>
      <c r="Y5312" s="31">
        <f>H5312+I5312+J5312+K5312+L5312+M5312+N5312+W5312+X5312</f>
        <v>0</v>
      </c>
      <c r="Z5312" s="31">
        <f t="shared" ref="Z5312:AK5312" si="616">SUM(Z5313:Z5314)</f>
        <v>0</v>
      </c>
      <c r="AA5312" s="31">
        <f t="shared" si="616"/>
        <v>0</v>
      </c>
      <c r="AB5312" s="31">
        <f t="shared" si="616"/>
        <v>0</v>
      </c>
      <c r="AC5312" s="31">
        <f t="shared" si="616"/>
        <v>0</v>
      </c>
      <c r="AD5312" s="31">
        <f t="shared" si="616"/>
        <v>0</v>
      </c>
      <c r="AE5312" s="31">
        <f t="shared" si="616"/>
        <v>0</v>
      </c>
      <c r="AF5312" s="31">
        <f t="shared" si="616"/>
        <v>0</v>
      </c>
      <c r="AG5312" s="31">
        <f t="shared" si="616"/>
        <v>0</v>
      </c>
      <c r="AH5312" s="31">
        <f t="shared" si="616"/>
        <v>0</v>
      </c>
      <c r="AI5312" s="31">
        <f t="shared" si="616"/>
        <v>0</v>
      </c>
      <c r="AJ5312" s="31">
        <f t="shared" si="616"/>
        <v>0</v>
      </c>
      <c r="AK5312" s="31">
        <f t="shared" si="616"/>
        <v>0</v>
      </c>
      <c r="AL5312" s="31">
        <f>SUM(AD5312:AK5312)</f>
        <v>0</v>
      </c>
      <c r="AM5312" s="31">
        <f>SUM(AM5313:AM5314)</f>
        <v>0</v>
      </c>
      <c r="AN5312" s="31">
        <f>SUM(AN5313:AN5314)</f>
        <v>0</v>
      </c>
      <c r="AO5312" s="31">
        <f>Z5312+AA5312+AB5312+AC5312+AL5312+AM5312+AN5312</f>
        <v>0</v>
      </c>
      <c r="AP5312" s="32">
        <f>E5312+Y5312-AO5312</f>
        <v>262500000</v>
      </c>
      <c r="AQ5312" s="32"/>
      <c r="AR5312" s="28"/>
      <c r="AS5312" s="29">
        <f>E5312+H5312+I5312+J5312+K5312+L5312+M5312+N5312+W5312+X5312-Z5312-AB5312-AL5312-AC5312-AM5312-AN5312</f>
        <v>262500000</v>
      </c>
      <c r="AT5312" s="29">
        <f>AP5312-AS5312</f>
        <v>0</v>
      </c>
      <c r="AU5312" s="29">
        <f>E5312</f>
        <v>262500000</v>
      </c>
      <c r="AV5312" s="86">
        <f>AS5312-AU5312</f>
        <v>0</v>
      </c>
      <c r="AW5312" s="86">
        <f>Y5312-AO5312</f>
        <v>0</v>
      </c>
      <c r="AX5312" s="86">
        <f>AV5312-AW5312</f>
        <v>0</v>
      </c>
      <c r="AY5312" s="86"/>
      <c r="AZ5312" s="398"/>
      <c r="BA5312" s="86"/>
      <c r="BB5312" s="86"/>
      <c r="BC5312" s="86"/>
      <c r="BD5312" s="86"/>
      <c r="BE5312" s="86"/>
      <c r="BF5312" s="86"/>
      <c r="BG5312" s="86"/>
      <c r="BH5312" s="86"/>
      <c r="BI5312" s="86"/>
      <c r="BJ5312" s="86"/>
      <c r="BK5312" s="86"/>
      <c r="BL5312" s="86"/>
      <c r="BM5312" s="86"/>
      <c r="BN5312" s="86"/>
      <c r="BO5312" s="86"/>
      <c r="BP5312" s="86"/>
      <c r="BQ5312" s="86"/>
      <c r="BR5312" s="86"/>
      <c r="BS5312" s="86"/>
      <c r="BT5312" s="86"/>
      <c r="BU5312" s="86"/>
      <c r="BV5312" s="86"/>
      <c r="BW5312" s="86"/>
      <c r="BX5312" s="86"/>
      <c r="BY5312" s="86"/>
      <c r="BZ5312" s="86"/>
      <c r="CA5312" s="86"/>
      <c r="CB5312" s="86"/>
      <c r="CC5312" s="86"/>
      <c r="CD5312" s="86"/>
      <c r="CE5312" s="86"/>
      <c r="CF5312" s="86"/>
      <c r="CG5312" s="86"/>
      <c r="CH5312" s="86"/>
      <c r="CI5312" s="86"/>
      <c r="CJ5312" s="86"/>
      <c r="CK5312" s="86"/>
      <c r="CL5312" s="86"/>
      <c r="CM5312" s="86"/>
      <c r="CN5312" s="86"/>
      <c r="CO5312" s="86"/>
      <c r="CP5312" s="86"/>
      <c r="CQ5312" s="86"/>
      <c r="CR5312" s="86"/>
      <c r="CS5312" s="86"/>
      <c r="CT5312" s="86"/>
      <c r="CU5312" s="86"/>
      <c r="CV5312" s="86"/>
      <c r="CW5312" s="86"/>
      <c r="CX5312" s="86"/>
      <c r="CY5312" s="86"/>
      <c r="CZ5312" s="86"/>
      <c r="DA5312" s="86"/>
      <c r="DB5312" s="86"/>
      <c r="DC5312" s="86"/>
      <c r="DD5312" s="86"/>
      <c r="DE5312" s="86"/>
      <c r="DF5312" s="86"/>
      <c r="DG5312" s="86"/>
      <c r="DH5312" s="86"/>
      <c r="DI5312" s="86"/>
      <c r="DJ5312" s="86"/>
      <c r="DK5312" s="86"/>
      <c r="DL5312" s="86"/>
      <c r="DM5312" s="86"/>
      <c r="DN5312" s="86"/>
      <c r="DO5312" s="86"/>
      <c r="DP5312" s="86"/>
      <c r="DQ5312" s="86"/>
      <c r="DR5312" s="86"/>
      <c r="DS5312" s="86"/>
      <c r="DT5312" s="86"/>
      <c r="DU5312" s="86"/>
      <c r="DV5312" s="86"/>
      <c r="DW5312" s="86"/>
      <c r="DX5312" s="86"/>
      <c r="DY5312" s="86"/>
      <c r="DZ5312" s="86"/>
      <c r="EA5312" s="86"/>
      <c r="EB5312" s="86"/>
      <c r="EC5312" s="86"/>
      <c r="ED5312" s="86"/>
      <c r="EE5312" s="86"/>
      <c r="EF5312" s="86"/>
      <c r="EG5312" s="86"/>
      <c r="EH5312" s="86"/>
      <c r="EI5312" s="86"/>
      <c r="EJ5312" s="86"/>
      <c r="EK5312" s="86"/>
      <c r="EL5312" s="86"/>
      <c r="EM5312" s="86"/>
      <c r="EN5312" s="86"/>
      <c r="EO5312" s="86"/>
      <c r="EP5312" s="86"/>
      <c r="EQ5312" s="86"/>
      <c r="ER5312" s="86"/>
      <c r="ES5312" s="86"/>
      <c r="ET5312" s="86"/>
      <c r="EU5312" s="86"/>
      <c r="EV5312" s="86"/>
      <c r="EW5312" s="86"/>
      <c r="EX5312" s="86"/>
      <c r="EY5312" s="86"/>
      <c r="EZ5312" s="86"/>
      <c r="FA5312" s="86"/>
      <c r="FB5312" s="86"/>
      <c r="FC5312" s="86"/>
      <c r="FD5312" s="86"/>
      <c r="FE5312" s="86"/>
      <c r="FF5312" s="86"/>
      <c r="FG5312" s="86"/>
      <c r="FH5312" s="86"/>
      <c r="FI5312" s="86"/>
      <c r="FJ5312" s="86"/>
      <c r="FK5312" s="86"/>
      <c r="FL5312" s="86"/>
      <c r="FM5312" s="86"/>
      <c r="FN5312" s="86"/>
      <c r="FO5312" s="86"/>
      <c r="FP5312" s="86"/>
      <c r="FQ5312" s="86"/>
      <c r="FR5312" s="86"/>
      <c r="FS5312" s="86"/>
      <c r="FT5312" s="86"/>
      <c r="FU5312" s="86"/>
      <c r="FV5312" s="86"/>
      <c r="FW5312" s="86"/>
      <c r="FX5312" s="86"/>
      <c r="FY5312" s="86"/>
      <c r="FZ5312" s="86"/>
      <c r="GA5312" s="86"/>
      <c r="GB5312" s="86"/>
      <c r="GC5312" s="86"/>
      <c r="GD5312" s="86"/>
      <c r="GE5312" s="86"/>
      <c r="GF5312" s="86"/>
      <c r="GG5312" s="86"/>
      <c r="GH5312" s="86"/>
      <c r="GI5312" s="86"/>
      <c r="GJ5312" s="86"/>
      <c r="GK5312" s="86"/>
      <c r="GL5312" s="86"/>
      <c r="GM5312" s="86"/>
      <c r="GN5312" s="86"/>
      <c r="GO5312" s="86"/>
      <c r="GP5312" s="86"/>
      <c r="GQ5312" s="86"/>
      <c r="GR5312" s="86"/>
      <c r="GS5312" s="86"/>
      <c r="GT5312" s="86"/>
      <c r="GU5312" s="86"/>
      <c r="GV5312" s="86"/>
      <c r="GW5312" s="86"/>
      <c r="GX5312" s="86"/>
      <c r="GY5312" s="86"/>
      <c r="GZ5312" s="86"/>
      <c r="HA5312" s="86"/>
      <c r="HB5312" s="86"/>
      <c r="HC5312" s="86"/>
      <c r="HD5312" s="86"/>
      <c r="HE5312" s="86"/>
      <c r="HF5312" s="86"/>
      <c r="HG5312" s="86"/>
      <c r="HH5312" s="86"/>
      <c r="HI5312" s="86"/>
      <c r="HJ5312" s="86"/>
      <c r="HK5312" s="86"/>
      <c r="HL5312" s="86"/>
      <c r="HM5312" s="86"/>
      <c r="HN5312" s="86"/>
      <c r="HO5312" s="86"/>
      <c r="HP5312" s="86"/>
      <c r="HQ5312" s="86"/>
      <c r="HR5312" s="86"/>
      <c r="HS5312" s="86"/>
      <c r="HT5312" s="86"/>
      <c r="HU5312" s="86"/>
      <c r="HV5312" s="86"/>
      <c r="HW5312" s="86"/>
      <c r="HX5312" s="86"/>
      <c r="HY5312" s="86"/>
      <c r="HZ5312" s="86"/>
      <c r="IA5312" s="86"/>
      <c r="IB5312" s="86"/>
      <c r="IC5312" s="86"/>
      <c r="ID5312" s="86"/>
      <c r="IE5312" s="86"/>
      <c r="IF5312" s="86"/>
      <c r="IG5312" s="86"/>
      <c r="IH5312" s="86"/>
      <c r="II5312" s="86"/>
      <c r="IJ5312" s="86"/>
      <c r="IK5312" s="86"/>
      <c r="IL5312" s="86"/>
      <c r="IM5312" s="86"/>
      <c r="IN5312" s="86"/>
      <c r="IO5312" s="86"/>
      <c r="IP5312" s="86"/>
      <c r="IQ5312" s="86"/>
      <c r="IR5312" s="86"/>
      <c r="IS5312" s="86"/>
      <c r="IT5312" s="86"/>
      <c r="IU5312" s="86"/>
      <c r="IV5312" s="86"/>
    </row>
    <row r="5313" spans="1:256" s="21" customFormat="1">
      <c r="A5313" s="13"/>
      <c r="B5313" s="8"/>
      <c r="C5313" s="8"/>
      <c r="D5313" s="113"/>
      <c r="E5313" s="266"/>
      <c r="F5313" s="33"/>
      <c r="G5313" s="282"/>
      <c r="H5313" s="283"/>
      <c r="I5313" s="33"/>
      <c r="J5313" s="33"/>
      <c r="K5313" s="33"/>
      <c r="L5313" s="33"/>
      <c r="M5313" s="33"/>
      <c r="N5313" s="33"/>
      <c r="O5313" s="33"/>
      <c r="P5313" s="33"/>
      <c r="Q5313" s="33"/>
      <c r="R5313" s="33"/>
      <c r="S5313" s="33"/>
      <c r="T5313" s="33"/>
      <c r="U5313" s="33"/>
      <c r="V5313" s="33"/>
      <c r="W5313" s="33"/>
      <c r="X5313" s="282"/>
      <c r="Y5313" s="33"/>
      <c r="Z5313" s="284"/>
      <c r="AA5313" s="284"/>
      <c r="AB5313" s="33"/>
      <c r="AC5313" s="33"/>
      <c r="AD5313" s="33"/>
      <c r="AE5313" s="33"/>
      <c r="AF5313" s="33"/>
      <c r="AG5313" s="33"/>
      <c r="AH5313" s="33"/>
      <c r="AI5313" s="33"/>
      <c r="AJ5313" s="33"/>
      <c r="AK5313" s="33"/>
      <c r="AL5313" s="33"/>
      <c r="AM5313" s="33"/>
      <c r="AN5313" s="33"/>
      <c r="AO5313" s="33"/>
      <c r="AP5313" s="34"/>
      <c r="AQ5313" s="34"/>
      <c r="AR5313" s="28"/>
      <c r="AS5313" s="29"/>
      <c r="AT5313" s="29"/>
      <c r="AU5313" s="29"/>
      <c r="AV5313" s="402"/>
      <c r="AW5313" s="402"/>
      <c r="AX5313" s="402"/>
      <c r="AY5313" s="402"/>
      <c r="AZ5313" s="402"/>
      <c r="BA5313" s="402"/>
      <c r="BB5313" s="402"/>
      <c r="BC5313" s="402"/>
      <c r="BD5313" s="402"/>
      <c r="BE5313" s="402"/>
      <c r="BF5313" s="402"/>
      <c r="BG5313" s="402"/>
      <c r="BH5313" s="402"/>
      <c r="BI5313" s="402"/>
      <c r="BJ5313" s="402"/>
      <c r="BK5313" s="402"/>
      <c r="BL5313" s="402"/>
      <c r="BM5313" s="402"/>
      <c r="BN5313" s="402"/>
      <c r="BO5313" s="402"/>
      <c r="BP5313" s="402"/>
      <c r="BQ5313" s="402"/>
      <c r="BR5313" s="402"/>
      <c r="BS5313" s="402"/>
      <c r="BT5313" s="402"/>
      <c r="BU5313" s="402"/>
      <c r="BV5313" s="402"/>
      <c r="BW5313" s="402"/>
      <c r="BX5313" s="402"/>
      <c r="BY5313" s="402"/>
      <c r="BZ5313" s="402"/>
      <c r="CA5313" s="402"/>
      <c r="CB5313" s="402"/>
      <c r="CC5313" s="402"/>
      <c r="CD5313" s="402"/>
      <c r="CE5313" s="402"/>
      <c r="CF5313" s="402"/>
      <c r="CG5313" s="402"/>
      <c r="CH5313" s="402"/>
      <c r="CI5313" s="402"/>
      <c r="CJ5313" s="402"/>
      <c r="CK5313" s="402"/>
      <c r="CL5313" s="402"/>
      <c r="CM5313" s="402"/>
      <c r="CN5313" s="402"/>
      <c r="CO5313" s="402"/>
      <c r="CP5313" s="402"/>
      <c r="CQ5313" s="402"/>
      <c r="CR5313" s="402"/>
      <c r="CS5313" s="402"/>
      <c r="CT5313" s="402"/>
      <c r="CU5313" s="402"/>
      <c r="CV5313" s="402"/>
      <c r="CW5313" s="402"/>
      <c r="CX5313" s="402"/>
      <c r="CY5313" s="402"/>
      <c r="CZ5313" s="402"/>
      <c r="DA5313" s="402"/>
      <c r="DB5313" s="402"/>
      <c r="DC5313" s="402"/>
      <c r="DD5313" s="402"/>
      <c r="DE5313" s="402"/>
      <c r="DF5313" s="402"/>
      <c r="DG5313" s="402"/>
      <c r="DH5313" s="402"/>
      <c r="DI5313" s="402"/>
      <c r="DJ5313" s="402"/>
      <c r="DK5313" s="402"/>
      <c r="DL5313" s="402"/>
      <c r="DM5313" s="402"/>
      <c r="DN5313" s="402"/>
      <c r="DO5313" s="402"/>
      <c r="DP5313" s="402"/>
      <c r="DQ5313" s="402"/>
      <c r="DR5313" s="402"/>
      <c r="DS5313" s="402"/>
      <c r="DT5313" s="402"/>
      <c r="DU5313" s="402"/>
      <c r="DV5313" s="402"/>
      <c r="DW5313" s="402"/>
      <c r="DX5313" s="402"/>
      <c r="DY5313" s="402"/>
      <c r="DZ5313" s="402"/>
      <c r="EA5313" s="402"/>
      <c r="EB5313" s="402"/>
      <c r="EC5313" s="402"/>
      <c r="ED5313" s="402"/>
      <c r="EE5313" s="402"/>
      <c r="EF5313" s="402"/>
      <c r="EG5313" s="402"/>
      <c r="EH5313" s="402"/>
      <c r="EI5313" s="402"/>
      <c r="EJ5313" s="402"/>
      <c r="EK5313" s="402"/>
      <c r="EL5313" s="402"/>
      <c r="EM5313" s="402"/>
      <c r="EN5313" s="402"/>
      <c r="EO5313" s="402"/>
      <c r="EP5313" s="402"/>
      <c r="EQ5313" s="402"/>
      <c r="ER5313" s="402"/>
      <c r="ES5313" s="402"/>
      <c r="ET5313" s="402"/>
      <c r="EU5313" s="402"/>
      <c r="EV5313" s="402"/>
      <c r="EW5313" s="402"/>
      <c r="EX5313" s="402"/>
      <c r="EY5313" s="402"/>
      <c r="EZ5313" s="402"/>
      <c r="FA5313" s="402"/>
      <c r="FB5313" s="402"/>
      <c r="FC5313" s="402"/>
      <c r="FD5313" s="402"/>
      <c r="FE5313" s="402"/>
      <c r="FF5313" s="402"/>
      <c r="FG5313" s="402"/>
      <c r="FH5313" s="402"/>
      <c r="FI5313" s="402"/>
      <c r="FJ5313" s="402"/>
      <c r="FK5313" s="402"/>
      <c r="FL5313" s="402"/>
      <c r="FM5313" s="402"/>
      <c r="FN5313" s="402"/>
      <c r="FO5313" s="402"/>
      <c r="FP5313" s="402"/>
      <c r="FQ5313" s="402"/>
      <c r="FR5313" s="402"/>
      <c r="FS5313" s="402"/>
      <c r="FT5313" s="402"/>
      <c r="FU5313" s="402"/>
      <c r="FV5313" s="402"/>
      <c r="FW5313" s="402"/>
      <c r="FX5313" s="402"/>
      <c r="FY5313" s="402"/>
      <c r="FZ5313" s="402"/>
      <c r="GA5313" s="402"/>
      <c r="GB5313" s="402"/>
      <c r="GC5313" s="402"/>
      <c r="GD5313" s="402"/>
      <c r="GE5313" s="402"/>
      <c r="GF5313" s="402"/>
      <c r="GG5313" s="402"/>
      <c r="GH5313" s="402"/>
      <c r="GI5313" s="402"/>
      <c r="GJ5313" s="402"/>
      <c r="GK5313" s="402"/>
      <c r="GL5313" s="402"/>
      <c r="GM5313" s="402"/>
      <c r="GN5313" s="402"/>
      <c r="GO5313" s="402"/>
      <c r="GP5313" s="402"/>
      <c r="GQ5313" s="402"/>
      <c r="GR5313" s="402"/>
      <c r="GS5313" s="402"/>
      <c r="GT5313" s="402"/>
      <c r="GU5313" s="402"/>
      <c r="GV5313" s="402"/>
      <c r="GW5313" s="402"/>
      <c r="GX5313" s="402"/>
      <c r="GY5313" s="402"/>
      <c r="GZ5313" s="402"/>
      <c r="HA5313" s="402"/>
      <c r="HB5313" s="402"/>
      <c r="HC5313" s="402"/>
      <c r="HD5313" s="402"/>
      <c r="HE5313" s="402"/>
      <c r="HF5313" s="402"/>
      <c r="HG5313" s="402"/>
      <c r="HH5313" s="402"/>
      <c r="HI5313" s="402"/>
      <c r="HJ5313" s="402"/>
      <c r="HK5313" s="402"/>
      <c r="HL5313" s="402"/>
      <c r="HM5313" s="402"/>
      <c r="HN5313" s="402"/>
      <c r="HO5313" s="402"/>
      <c r="HP5313" s="402"/>
      <c r="HQ5313" s="402"/>
      <c r="HR5313" s="402"/>
      <c r="HS5313" s="402"/>
      <c r="HT5313" s="402"/>
      <c r="HU5313" s="402"/>
      <c r="HV5313" s="402"/>
      <c r="HW5313" s="402"/>
      <c r="HX5313" s="402"/>
      <c r="HY5313" s="402"/>
      <c r="HZ5313" s="402"/>
      <c r="IA5313" s="402"/>
      <c r="IB5313" s="402"/>
      <c r="IC5313" s="402"/>
      <c r="ID5313" s="402"/>
      <c r="IE5313" s="402"/>
      <c r="IF5313" s="402"/>
      <c r="IG5313" s="402"/>
      <c r="IH5313" s="402"/>
      <c r="II5313" s="402"/>
      <c r="IJ5313" s="402"/>
      <c r="IK5313" s="402"/>
      <c r="IL5313" s="402"/>
      <c r="IM5313" s="402"/>
      <c r="IN5313" s="402"/>
      <c r="IO5313" s="402"/>
      <c r="IP5313" s="402"/>
      <c r="IQ5313" s="402"/>
      <c r="IR5313" s="402"/>
      <c r="IS5313" s="402"/>
      <c r="IT5313" s="402"/>
      <c r="IU5313" s="402"/>
      <c r="IV5313" s="402"/>
    </row>
    <row r="5314" spans="1:256" s="21" customFormat="1">
      <c r="A5314" s="13"/>
      <c r="B5314" s="8"/>
      <c r="C5314" s="8"/>
      <c r="D5314" s="113"/>
      <c r="E5314" s="404"/>
      <c r="F5314" s="33"/>
      <c r="G5314" s="282"/>
      <c r="H5314" s="283"/>
      <c r="I5314" s="33"/>
      <c r="J5314" s="33"/>
      <c r="K5314" s="33"/>
      <c r="L5314" s="33"/>
      <c r="M5314" s="33"/>
      <c r="N5314" s="33"/>
      <c r="O5314" s="33"/>
      <c r="P5314" s="33"/>
      <c r="Q5314" s="33"/>
      <c r="R5314" s="33"/>
      <c r="S5314" s="33"/>
      <c r="T5314" s="33"/>
      <c r="U5314" s="33"/>
      <c r="V5314" s="33"/>
      <c r="W5314" s="33"/>
      <c r="X5314" s="282"/>
      <c r="Y5314" s="33"/>
      <c r="Z5314" s="284"/>
      <c r="AA5314" s="284"/>
      <c r="AB5314" s="33"/>
      <c r="AC5314" s="33"/>
      <c r="AD5314" s="33"/>
      <c r="AE5314" s="33"/>
      <c r="AF5314" s="33"/>
      <c r="AG5314" s="33"/>
      <c r="AH5314" s="33"/>
      <c r="AI5314" s="33"/>
      <c r="AJ5314" s="33"/>
      <c r="AK5314" s="33"/>
      <c r="AL5314" s="33"/>
      <c r="AM5314" s="33"/>
      <c r="AN5314" s="33"/>
      <c r="AO5314" s="33"/>
      <c r="AP5314" s="34"/>
      <c r="AQ5314" s="34"/>
      <c r="AR5314" s="28"/>
      <c r="AS5314" s="29"/>
      <c r="AT5314" s="29"/>
      <c r="AU5314" s="29"/>
      <c r="AV5314" s="402"/>
      <c r="AW5314" s="402"/>
      <c r="AX5314" s="402"/>
      <c r="AY5314" s="402"/>
      <c r="AZ5314" s="402"/>
      <c r="BA5314" s="402"/>
      <c r="BB5314" s="402"/>
      <c r="BC5314" s="402"/>
      <c r="BD5314" s="402"/>
      <c r="BE5314" s="402"/>
      <c r="BF5314" s="402"/>
      <c r="BG5314" s="402"/>
      <c r="BH5314" s="402"/>
      <c r="BI5314" s="402"/>
      <c r="BJ5314" s="402"/>
      <c r="BK5314" s="402"/>
      <c r="BL5314" s="402"/>
      <c r="BM5314" s="402"/>
      <c r="BN5314" s="402"/>
      <c r="BO5314" s="402"/>
      <c r="BP5314" s="402"/>
      <c r="BQ5314" s="402"/>
      <c r="BR5314" s="402"/>
      <c r="BS5314" s="402"/>
      <c r="BT5314" s="402"/>
      <c r="BU5314" s="402"/>
      <c r="BV5314" s="402"/>
      <c r="BW5314" s="402"/>
      <c r="BX5314" s="402"/>
      <c r="BY5314" s="402"/>
      <c r="BZ5314" s="402"/>
      <c r="CA5314" s="402"/>
      <c r="CB5314" s="402"/>
      <c r="CC5314" s="402"/>
      <c r="CD5314" s="402"/>
      <c r="CE5314" s="402"/>
      <c r="CF5314" s="402"/>
      <c r="CG5314" s="402"/>
      <c r="CH5314" s="402"/>
      <c r="CI5314" s="402"/>
      <c r="CJ5314" s="402"/>
      <c r="CK5314" s="402"/>
      <c r="CL5314" s="402"/>
      <c r="CM5314" s="402"/>
      <c r="CN5314" s="402"/>
      <c r="CO5314" s="402"/>
      <c r="CP5314" s="402"/>
      <c r="CQ5314" s="402"/>
      <c r="CR5314" s="402"/>
      <c r="CS5314" s="402"/>
      <c r="CT5314" s="402"/>
      <c r="CU5314" s="402"/>
      <c r="CV5314" s="402"/>
      <c r="CW5314" s="402"/>
      <c r="CX5314" s="402"/>
      <c r="CY5314" s="402"/>
      <c r="CZ5314" s="402"/>
      <c r="DA5314" s="402"/>
      <c r="DB5314" s="402"/>
      <c r="DC5314" s="402"/>
      <c r="DD5314" s="402"/>
      <c r="DE5314" s="402"/>
      <c r="DF5314" s="402"/>
      <c r="DG5314" s="402"/>
      <c r="DH5314" s="402"/>
      <c r="DI5314" s="402"/>
      <c r="DJ5314" s="402"/>
      <c r="DK5314" s="402"/>
      <c r="DL5314" s="402"/>
      <c r="DM5314" s="402"/>
      <c r="DN5314" s="402"/>
      <c r="DO5314" s="402"/>
      <c r="DP5314" s="402"/>
      <c r="DQ5314" s="402"/>
      <c r="DR5314" s="402"/>
      <c r="DS5314" s="402"/>
      <c r="DT5314" s="402"/>
      <c r="DU5314" s="402"/>
      <c r="DV5314" s="402"/>
      <c r="DW5314" s="402"/>
      <c r="DX5314" s="402"/>
      <c r="DY5314" s="402"/>
      <c r="DZ5314" s="402"/>
      <c r="EA5314" s="402"/>
      <c r="EB5314" s="402"/>
      <c r="EC5314" s="402"/>
      <c r="ED5314" s="402"/>
      <c r="EE5314" s="402"/>
      <c r="EF5314" s="402"/>
      <c r="EG5314" s="402"/>
      <c r="EH5314" s="402"/>
      <c r="EI5314" s="402"/>
      <c r="EJ5314" s="402"/>
      <c r="EK5314" s="402"/>
      <c r="EL5314" s="402"/>
      <c r="EM5314" s="402"/>
      <c r="EN5314" s="402"/>
      <c r="EO5314" s="402"/>
      <c r="EP5314" s="402"/>
      <c r="EQ5314" s="402"/>
      <c r="ER5314" s="402"/>
      <c r="ES5314" s="402"/>
      <c r="ET5314" s="402"/>
      <c r="EU5314" s="402"/>
      <c r="EV5314" s="402"/>
      <c r="EW5314" s="402"/>
      <c r="EX5314" s="402"/>
      <c r="EY5314" s="402"/>
      <c r="EZ5314" s="402"/>
      <c r="FA5314" s="402"/>
      <c r="FB5314" s="402"/>
      <c r="FC5314" s="402"/>
      <c r="FD5314" s="402"/>
      <c r="FE5314" s="402"/>
      <c r="FF5314" s="402"/>
      <c r="FG5314" s="402"/>
      <c r="FH5314" s="402"/>
      <c r="FI5314" s="402"/>
      <c r="FJ5314" s="402"/>
      <c r="FK5314" s="402"/>
      <c r="FL5314" s="402"/>
      <c r="FM5314" s="402"/>
      <c r="FN5314" s="402"/>
      <c r="FO5314" s="402"/>
      <c r="FP5314" s="402"/>
      <c r="FQ5314" s="402"/>
      <c r="FR5314" s="402"/>
      <c r="FS5314" s="402"/>
      <c r="FT5314" s="402"/>
      <c r="FU5314" s="402"/>
      <c r="FV5314" s="402"/>
      <c r="FW5314" s="402"/>
      <c r="FX5314" s="402"/>
      <c r="FY5314" s="402"/>
      <c r="FZ5314" s="402"/>
      <c r="GA5314" s="402"/>
      <c r="GB5314" s="402"/>
      <c r="GC5314" s="402"/>
      <c r="GD5314" s="402"/>
      <c r="GE5314" s="402"/>
      <c r="GF5314" s="402"/>
      <c r="GG5314" s="402"/>
      <c r="GH5314" s="402"/>
      <c r="GI5314" s="402"/>
      <c r="GJ5314" s="402"/>
      <c r="GK5314" s="402"/>
      <c r="GL5314" s="402"/>
      <c r="GM5314" s="402"/>
      <c r="GN5314" s="402"/>
      <c r="GO5314" s="402"/>
      <c r="GP5314" s="402"/>
      <c r="GQ5314" s="402"/>
      <c r="GR5314" s="402"/>
      <c r="GS5314" s="402"/>
      <c r="GT5314" s="402"/>
      <c r="GU5314" s="402"/>
      <c r="GV5314" s="402"/>
      <c r="GW5314" s="402"/>
      <c r="GX5314" s="402"/>
      <c r="GY5314" s="402"/>
      <c r="GZ5314" s="402"/>
      <c r="HA5314" s="402"/>
      <c r="HB5314" s="402"/>
      <c r="HC5314" s="402"/>
      <c r="HD5314" s="402"/>
      <c r="HE5314" s="402"/>
      <c r="HF5314" s="402"/>
      <c r="HG5314" s="402"/>
      <c r="HH5314" s="402"/>
      <c r="HI5314" s="402"/>
      <c r="HJ5314" s="402"/>
      <c r="HK5314" s="402"/>
      <c r="HL5314" s="402"/>
      <c r="HM5314" s="402"/>
      <c r="HN5314" s="402"/>
      <c r="HO5314" s="402"/>
      <c r="HP5314" s="402"/>
      <c r="HQ5314" s="402"/>
      <c r="HR5314" s="402"/>
      <c r="HS5314" s="402"/>
      <c r="HT5314" s="402"/>
      <c r="HU5314" s="402"/>
      <c r="HV5314" s="402"/>
      <c r="HW5314" s="402"/>
      <c r="HX5314" s="402"/>
      <c r="HY5314" s="402"/>
      <c r="HZ5314" s="402"/>
      <c r="IA5314" s="402"/>
      <c r="IB5314" s="402"/>
      <c r="IC5314" s="402"/>
      <c r="ID5314" s="402"/>
      <c r="IE5314" s="402"/>
      <c r="IF5314" s="402"/>
      <c r="IG5314" s="402"/>
      <c r="IH5314" s="402"/>
      <c r="II5314" s="402"/>
      <c r="IJ5314" s="402"/>
      <c r="IK5314" s="402"/>
      <c r="IL5314" s="402"/>
      <c r="IM5314" s="402"/>
      <c r="IN5314" s="402"/>
      <c r="IO5314" s="402"/>
      <c r="IP5314" s="402"/>
      <c r="IQ5314" s="402"/>
      <c r="IR5314" s="402"/>
      <c r="IS5314" s="402"/>
      <c r="IT5314" s="402"/>
      <c r="IU5314" s="402"/>
      <c r="IV5314" s="402"/>
    </row>
    <row r="5315" spans="1:256" s="21" customFormat="1">
      <c r="A5315" s="12"/>
      <c r="B5315" s="9">
        <v>2</v>
      </c>
      <c r="C5315" s="9" t="s">
        <v>15</v>
      </c>
      <c r="D5315" s="81" t="s">
        <v>9</v>
      </c>
      <c r="E5315" s="405">
        <v>874150950</v>
      </c>
      <c r="F5315" s="31">
        <f t="shared" ref="F5315:V5315" si="617">SUM(F5316:F5336)</f>
        <v>25000000</v>
      </c>
      <c r="G5315" s="31">
        <f t="shared" si="617"/>
        <v>25000000</v>
      </c>
      <c r="H5315" s="31">
        <f t="shared" si="617"/>
        <v>25000000</v>
      </c>
      <c r="I5315" s="31">
        <f t="shared" si="617"/>
        <v>0</v>
      </c>
      <c r="J5315" s="31">
        <f t="shared" si="617"/>
        <v>0</v>
      </c>
      <c r="K5315" s="31">
        <f t="shared" si="617"/>
        <v>0</v>
      </c>
      <c r="L5315" s="31">
        <f t="shared" si="617"/>
        <v>0</v>
      </c>
      <c r="M5315" s="31">
        <f t="shared" si="617"/>
        <v>0</v>
      </c>
      <c r="N5315" s="31">
        <f t="shared" si="617"/>
        <v>0</v>
      </c>
      <c r="O5315" s="31">
        <f t="shared" si="617"/>
        <v>0</v>
      </c>
      <c r="P5315" s="31">
        <f t="shared" si="617"/>
        <v>0</v>
      </c>
      <c r="Q5315" s="31">
        <f t="shared" si="617"/>
        <v>0</v>
      </c>
      <c r="R5315" s="31">
        <f t="shared" si="617"/>
        <v>0</v>
      </c>
      <c r="S5315" s="31">
        <f t="shared" si="617"/>
        <v>0</v>
      </c>
      <c r="T5315" s="31">
        <f t="shared" si="617"/>
        <v>0</v>
      </c>
      <c r="U5315" s="31">
        <f t="shared" si="617"/>
        <v>0</v>
      </c>
      <c r="V5315" s="31">
        <f t="shared" si="617"/>
        <v>0</v>
      </c>
      <c r="W5315" s="31">
        <f>SUM(O5315:V5315)</f>
        <v>0</v>
      </c>
      <c r="X5315" s="31">
        <f>SUM(X5316:X5336)</f>
        <v>0</v>
      </c>
      <c r="Y5315" s="31">
        <f>H5315+I5315+J5315+K5315+L5315+M5315+N5315+W5315+X5315</f>
        <v>25000000</v>
      </c>
      <c r="Z5315" s="31">
        <f t="shared" ref="Z5315:AK5315" si="618">SUM(Z5316:Z5336)</f>
        <v>0</v>
      </c>
      <c r="AA5315" s="31">
        <f t="shared" si="618"/>
        <v>0</v>
      </c>
      <c r="AB5315" s="31">
        <f t="shared" si="618"/>
        <v>0</v>
      </c>
      <c r="AC5315" s="31">
        <f t="shared" si="618"/>
        <v>0</v>
      </c>
      <c r="AD5315" s="31">
        <f t="shared" si="618"/>
        <v>0</v>
      </c>
      <c r="AE5315" s="31">
        <f t="shared" si="618"/>
        <v>0</v>
      </c>
      <c r="AF5315" s="31">
        <f t="shared" si="618"/>
        <v>0</v>
      </c>
      <c r="AG5315" s="31">
        <f t="shared" si="618"/>
        <v>0</v>
      </c>
      <c r="AH5315" s="31">
        <f t="shared" si="618"/>
        <v>0</v>
      </c>
      <c r="AI5315" s="31">
        <f t="shared" si="618"/>
        <v>0</v>
      </c>
      <c r="AJ5315" s="31">
        <f t="shared" si="618"/>
        <v>0</v>
      </c>
      <c r="AK5315" s="31">
        <f t="shared" si="618"/>
        <v>0</v>
      </c>
      <c r="AL5315" s="31">
        <f>SUM(AD5315:AK5315)</f>
        <v>0</v>
      </c>
      <c r="AM5315" s="31">
        <f>SUM(AM5316:AM5336)</f>
        <v>0</v>
      </c>
      <c r="AN5315" s="31">
        <f>SUM(AN5316:AN5336)</f>
        <v>0</v>
      </c>
      <c r="AO5315" s="31">
        <f>Z5315+AA5315+AB5315+AC5315+AL5315+AM5315+AN5315</f>
        <v>0</v>
      </c>
      <c r="AP5315" s="32">
        <f>E5315+Y5315-AO5315</f>
        <v>899150950</v>
      </c>
      <c r="AQ5315" s="32"/>
      <c r="AR5315" s="28"/>
      <c r="AS5315" s="29">
        <f>E5315+H5315+I5315+J5315+K5315+L5315+M5315+N5315+W5315+X5315-Z5315-AB5315-AL5315-AC5315-AM5315-AN5315</f>
        <v>899150950</v>
      </c>
      <c r="AT5315" s="29">
        <f>AP5315-AS5315</f>
        <v>0</v>
      </c>
      <c r="AU5315" s="29">
        <f>E5315</f>
        <v>874150950</v>
      </c>
      <c r="AV5315" s="86">
        <f>AS5315-AU5315</f>
        <v>25000000</v>
      </c>
      <c r="AW5315" s="86">
        <f>Y5315-AO5315</f>
        <v>25000000</v>
      </c>
      <c r="AX5315" s="86">
        <f>AV5315-AW5315</f>
        <v>0</v>
      </c>
      <c r="AY5315" s="86"/>
      <c r="AZ5315" s="398"/>
      <c r="BA5315" s="86"/>
      <c r="BB5315" s="86"/>
      <c r="BC5315" s="86"/>
      <c r="BD5315" s="86"/>
      <c r="BE5315" s="86"/>
      <c r="BF5315" s="86"/>
      <c r="BG5315" s="86"/>
      <c r="BH5315" s="86"/>
      <c r="BI5315" s="86"/>
      <c r="BJ5315" s="86"/>
      <c r="BK5315" s="86"/>
      <c r="BL5315" s="86"/>
      <c r="BM5315" s="86"/>
      <c r="BN5315" s="86"/>
      <c r="BO5315" s="86"/>
      <c r="BP5315" s="86"/>
      <c r="BQ5315" s="86"/>
      <c r="BR5315" s="86"/>
      <c r="BS5315" s="86"/>
      <c r="BT5315" s="86"/>
      <c r="BU5315" s="86"/>
      <c r="BV5315" s="86"/>
      <c r="BW5315" s="86"/>
      <c r="BX5315" s="86"/>
      <c r="BY5315" s="86"/>
      <c r="BZ5315" s="86"/>
      <c r="CA5315" s="86"/>
      <c r="CB5315" s="86"/>
      <c r="CC5315" s="86"/>
      <c r="CD5315" s="86"/>
      <c r="CE5315" s="86"/>
      <c r="CF5315" s="86"/>
      <c r="CG5315" s="86"/>
      <c r="CH5315" s="86"/>
      <c r="CI5315" s="86"/>
      <c r="CJ5315" s="86"/>
      <c r="CK5315" s="86"/>
      <c r="CL5315" s="86"/>
      <c r="CM5315" s="86"/>
      <c r="CN5315" s="86"/>
      <c r="CO5315" s="86"/>
      <c r="CP5315" s="86"/>
      <c r="CQ5315" s="86"/>
      <c r="CR5315" s="86"/>
      <c r="CS5315" s="86"/>
      <c r="CT5315" s="86"/>
      <c r="CU5315" s="86"/>
      <c r="CV5315" s="86"/>
      <c r="CW5315" s="86"/>
      <c r="CX5315" s="86"/>
      <c r="CY5315" s="86"/>
      <c r="CZ5315" s="86"/>
      <c r="DA5315" s="86"/>
      <c r="DB5315" s="86"/>
      <c r="DC5315" s="86"/>
      <c r="DD5315" s="86"/>
      <c r="DE5315" s="86"/>
      <c r="DF5315" s="86"/>
      <c r="DG5315" s="86"/>
      <c r="DH5315" s="86"/>
      <c r="DI5315" s="86"/>
      <c r="DJ5315" s="86"/>
      <c r="DK5315" s="86"/>
      <c r="DL5315" s="86"/>
      <c r="DM5315" s="86"/>
      <c r="DN5315" s="86"/>
      <c r="DO5315" s="86"/>
      <c r="DP5315" s="86"/>
      <c r="DQ5315" s="86"/>
      <c r="DR5315" s="86"/>
      <c r="DS5315" s="86"/>
      <c r="DT5315" s="86"/>
      <c r="DU5315" s="86"/>
      <c r="DV5315" s="86"/>
      <c r="DW5315" s="86"/>
      <c r="DX5315" s="86"/>
      <c r="DY5315" s="86"/>
      <c r="DZ5315" s="86"/>
      <c r="EA5315" s="86"/>
      <c r="EB5315" s="86"/>
      <c r="EC5315" s="86"/>
      <c r="ED5315" s="86"/>
      <c r="EE5315" s="86"/>
      <c r="EF5315" s="86"/>
      <c r="EG5315" s="86"/>
      <c r="EH5315" s="86"/>
      <c r="EI5315" s="86"/>
      <c r="EJ5315" s="86"/>
      <c r="EK5315" s="86"/>
      <c r="EL5315" s="86"/>
      <c r="EM5315" s="86"/>
      <c r="EN5315" s="86"/>
      <c r="EO5315" s="86"/>
      <c r="EP5315" s="86"/>
      <c r="EQ5315" s="86"/>
      <c r="ER5315" s="86"/>
      <c r="ES5315" s="86"/>
      <c r="ET5315" s="86"/>
      <c r="EU5315" s="86"/>
      <c r="EV5315" s="86"/>
      <c r="EW5315" s="86"/>
      <c r="EX5315" s="86"/>
      <c r="EY5315" s="86"/>
      <c r="EZ5315" s="86"/>
      <c r="FA5315" s="86"/>
      <c r="FB5315" s="86"/>
      <c r="FC5315" s="86"/>
      <c r="FD5315" s="86"/>
      <c r="FE5315" s="86"/>
      <c r="FF5315" s="86"/>
      <c r="FG5315" s="86"/>
      <c r="FH5315" s="86"/>
      <c r="FI5315" s="86"/>
      <c r="FJ5315" s="86"/>
      <c r="FK5315" s="86"/>
      <c r="FL5315" s="86"/>
      <c r="FM5315" s="86"/>
      <c r="FN5315" s="86"/>
      <c r="FO5315" s="86"/>
      <c r="FP5315" s="86"/>
      <c r="FQ5315" s="86"/>
      <c r="FR5315" s="86"/>
      <c r="FS5315" s="86"/>
      <c r="FT5315" s="86"/>
      <c r="FU5315" s="86"/>
      <c r="FV5315" s="86"/>
      <c r="FW5315" s="86"/>
      <c r="FX5315" s="86"/>
      <c r="FY5315" s="86"/>
      <c r="FZ5315" s="86"/>
      <c r="GA5315" s="86"/>
      <c r="GB5315" s="86"/>
      <c r="GC5315" s="86"/>
      <c r="GD5315" s="86"/>
      <c r="GE5315" s="86"/>
      <c r="GF5315" s="86"/>
      <c r="GG5315" s="86"/>
      <c r="GH5315" s="86"/>
      <c r="GI5315" s="86"/>
      <c r="GJ5315" s="86"/>
      <c r="GK5315" s="86"/>
      <c r="GL5315" s="86"/>
      <c r="GM5315" s="86"/>
      <c r="GN5315" s="86"/>
      <c r="GO5315" s="86"/>
      <c r="GP5315" s="86"/>
      <c r="GQ5315" s="86"/>
      <c r="GR5315" s="86"/>
      <c r="GS5315" s="86"/>
      <c r="GT5315" s="86"/>
      <c r="GU5315" s="86"/>
      <c r="GV5315" s="86"/>
      <c r="GW5315" s="86"/>
      <c r="GX5315" s="86"/>
      <c r="GY5315" s="86"/>
      <c r="GZ5315" s="86"/>
      <c r="HA5315" s="86"/>
      <c r="HB5315" s="86"/>
      <c r="HC5315" s="86"/>
      <c r="HD5315" s="86"/>
      <c r="HE5315" s="86"/>
      <c r="HF5315" s="86"/>
      <c r="HG5315" s="86"/>
      <c r="HH5315" s="86"/>
      <c r="HI5315" s="86"/>
      <c r="HJ5315" s="86"/>
      <c r="HK5315" s="86"/>
      <c r="HL5315" s="86"/>
      <c r="HM5315" s="86"/>
      <c r="HN5315" s="86"/>
      <c r="HO5315" s="86"/>
      <c r="HP5315" s="86"/>
      <c r="HQ5315" s="86"/>
      <c r="HR5315" s="86"/>
      <c r="HS5315" s="86"/>
      <c r="HT5315" s="86"/>
      <c r="HU5315" s="86"/>
      <c r="HV5315" s="86"/>
      <c r="HW5315" s="86"/>
      <c r="HX5315" s="86"/>
      <c r="HY5315" s="86"/>
      <c r="HZ5315" s="86"/>
      <c r="IA5315" s="86"/>
      <c r="IB5315" s="86"/>
      <c r="IC5315" s="86"/>
      <c r="ID5315" s="86"/>
      <c r="IE5315" s="86"/>
      <c r="IF5315" s="86"/>
      <c r="IG5315" s="86"/>
      <c r="IH5315" s="86"/>
      <c r="II5315" s="86"/>
      <c r="IJ5315" s="86"/>
      <c r="IK5315" s="86"/>
      <c r="IL5315" s="86"/>
      <c r="IM5315" s="86"/>
      <c r="IN5315" s="86"/>
      <c r="IO5315" s="86"/>
      <c r="IP5315" s="86"/>
      <c r="IQ5315" s="86"/>
      <c r="IR5315" s="86"/>
      <c r="IS5315" s="86"/>
      <c r="IT5315" s="86"/>
      <c r="IU5315" s="86"/>
      <c r="IV5315" s="86"/>
    </row>
    <row r="5316" spans="1:256" s="402" customFormat="1">
      <c r="A5316" s="13"/>
      <c r="B5316" s="8"/>
      <c r="C5316" s="8"/>
      <c r="D5316" s="240"/>
      <c r="E5316" s="266"/>
      <c r="F5316" s="321"/>
      <c r="G5316" s="282"/>
      <c r="H5316" s="283"/>
      <c r="I5316" s="33"/>
      <c r="J5316" s="33"/>
      <c r="K5316" s="33"/>
      <c r="L5316" s="33"/>
      <c r="M5316" s="33"/>
      <c r="N5316" s="33"/>
      <c r="O5316" s="33"/>
      <c r="P5316" s="33"/>
      <c r="Q5316" s="33"/>
      <c r="R5316" s="33"/>
      <c r="S5316" s="33"/>
      <c r="T5316" s="33"/>
      <c r="U5316" s="33"/>
      <c r="V5316" s="33"/>
      <c r="W5316" s="33"/>
      <c r="X5316" s="282"/>
      <c r="Y5316" s="33"/>
      <c r="Z5316" s="284"/>
      <c r="AA5316" s="284"/>
      <c r="AB5316" s="33"/>
      <c r="AC5316" s="33"/>
      <c r="AD5316" s="33"/>
      <c r="AE5316" s="33"/>
      <c r="AF5316" s="33"/>
      <c r="AG5316" s="33"/>
      <c r="AH5316" s="33"/>
      <c r="AI5316" s="33"/>
      <c r="AJ5316" s="33"/>
      <c r="AK5316" s="33"/>
      <c r="AL5316" s="33"/>
      <c r="AM5316" s="33"/>
      <c r="AN5316" s="33"/>
      <c r="AO5316" s="33"/>
      <c r="AP5316" s="34"/>
      <c r="AQ5316" s="34"/>
      <c r="AR5316" s="28"/>
      <c r="AS5316" s="29"/>
      <c r="AT5316" s="29"/>
      <c r="AU5316" s="29"/>
    </row>
    <row r="5317" spans="1:256" s="483" customFormat="1">
      <c r="A5317" s="13"/>
      <c r="B5317" s="8"/>
      <c r="C5317" s="8"/>
      <c r="D5317" s="240"/>
      <c r="E5317" s="266"/>
      <c r="F5317" s="321"/>
      <c r="G5317" s="282"/>
      <c r="H5317" s="283"/>
      <c r="I5317" s="33"/>
      <c r="J5317" s="33"/>
      <c r="K5317" s="33"/>
      <c r="L5317" s="33"/>
      <c r="M5317" s="33"/>
      <c r="N5317" s="33"/>
      <c r="O5317" s="33"/>
      <c r="P5317" s="33"/>
      <c r="Q5317" s="33"/>
      <c r="R5317" s="33"/>
      <c r="S5317" s="33"/>
      <c r="T5317" s="33"/>
      <c r="U5317" s="33"/>
      <c r="V5317" s="33"/>
      <c r="W5317" s="33"/>
      <c r="X5317" s="282"/>
      <c r="Y5317" s="33"/>
      <c r="Z5317" s="284"/>
      <c r="AA5317" s="284"/>
      <c r="AB5317" s="33"/>
      <c r="AC5317" s="33"/>
      <c r="AD5317" s="33"/>
      <c r="AE5317" s="33"/>
      <c r="AF5317" s="33"/>
      <c r="AG5317" s="33"/>
      <c r="AH5317" s="33"/>
      <c r="AI5317" s="33"/>
      <c r="AJ5317" s="33"/>
      <c r="AK5317" s="33"/>
      <c r="AL5317" s="33"/>
      <c r="AM5317" s="33"/>
      <c r="AN5317" s="33"/>
      <c r="AO5317" s="33"/>
      <c r="AP5317" s="34"/>
      <c r="AQ5317" s="34"/>
      <c r="AR5317" s="28"/>
      <c r="AS5317" s="29"/>
      <c r="AT5317" s="29"/>
      <c r="AU5317" s="29"/>
    </row>
    <row r="5318" spans="1:256" s="483" customFormat="1">
      <c r="A5318" s="13"/>
      <c r="B5318" s="8"/>
      <c r="C5318" s="83">
        <v>439</v>
      </c>
      <c r="D5318" s="375" t="s">
        <v>171</v>
      </c>
      <c r="E5318" s="266"/>
      <c r="F5318" s="321"/>
      <c r="G5318" s="282"/>
      <c r="H5318" s="283"/>
      <c r="I5318" s="33"/>
      <c r="J5318" s="33"/>
      <c r="K5318" s="33"/>
      <c r="L5318" s="33"/>
      <c r="M5318" s="33"/>
      <c r="N5318" s="33"/>
      <c r="O5318" s="33"/>
      <c r="P5318" s="33"/>
      <c r="Q5318" s="33"/>
      <c r="R5318" s="33"/>
      <c r="S5318" s="33"/>
      <c r="T5318" s="33"/>
      <c r="U5318" s="33"/>
      <c r="V5318" s="33"/>
      <c r="W5318" s="33"/>
      <c r="X5318" s="282"/>
      <c r="Y5318" s="33"/>
      <c r="Z5318" s="284"/>
      <c r="AA5318" s="284"/>
      <c r="AB5318" s="33"/>
      <c r="AC5318" s="33"/>
      <c r="AD5318" s="33"/>
      <c r="AE5318" s="33"/>
      <c r="AF5318" s="33"/>
      <c r="AG5318" s="33"/>
      <c r="AH5318" s="33"/>
      <c r="AI5318" s="33"/>
      <c r="AJ5318" s="33"/>
      <c r="AK5318" s="33"/>
      <c r="AL5318" s="33"/>
      <c r="AM5318" s="33"/>
      <c r="AN5318" s="33"/>
      <c r="AO5318" s="33"/>
      <c r="AP5318" s="34"/>
      <c r="AQ5318" s="34"/>
      <c r="AR5318" s="28"/>
      <c r="AS5318" s="29"/>
      <c r="AT5318" s="29"/>
      <c r="AU5318" s="29"/>
    </row>
    <row r="5319" spans="1:256" s="483" customFormat="1">
      <c r="A5319" s="13"/>
      <c r="B5319" s="8"/>
      <c r="C5319" s="8"/>
      <c r="D5319" s="472" t="s">
        <v>173</v>
      </c>
      <c r="E5319" s="266"/>
      <c r="F5319" s="321"/>
      <c r="G5319" s="282"/>
      <c r="H5319" s="283"/>
      <c r="I5319" s="33"/>
      <c r="J5319" s="33"/>
      <c r="K5319" s="33"/>
      <c r="L5319" s="33"/>
      <c r="M5319" s="33"/>
      <c r="N5319" s="33"/>
      <c r="O5319" s="33"/>
      <c r="P5319" s="33"/>
      <c r="Q5319" s="33"/>
      <c r="R5319" s="33"/>
      <c r="S5319" s="33"/>
      <c r="T5319" s="33"/>
      <c r="U5319" s="33"/>
      <c r="V5319" s="33"/>
      <c r="W5319" s="33"/>
      <c r="X5319" s="282"/>
      <c r="Y5319" s="33"/>
      <c r="Z5319" s="284"/>
      <c r="AA5319" s="284"/>
      <c r="AB5319" s="33"/>
      <c r="AC5319" s="33"/>
      <c r="AD5319" s="33"/>
      <c r="AE5319" s="33"/>
      <c r="AF5319" s="33"/>
      <c r="AG5319" s="33"/>
      <c r="AH5319" s="33"/>
      <c r="AI5319" s="33"/>
      <c r="AJ5319" s="33"/>
      <c r="AK5319" s="33"/>
      <c r="AL5319" s="33"/>
      <c r="AM5319" s="33"/>
      <c r="AN5319" s="33"/>
      <c r="AO5319" s="33"/>
      <c r="AP5319" s="34"/>
      <c r="AQ5319" s="34"/>
      <c r="AR5319" s="28"/>
      <c r="AS5319" s="29"/>
      <c r="AT5319" s="29"/>
      <c r="AU5319" s="29"/>
    </row>
    <row r="5320" spans="1:256" s="483" customFormat="1">
      <c r="A5320" s="13"/>
      <c r="B5320" s="8"/>
      <c r="C5320" s="8"/>
      <c r="D5320" s="473" t="s">
        <v>229</v>
      </c>
      <c r="E5320" s="321"/>
      <c r="F5320" s="261"/>
      <c r="G5320" s="282"/>
      <c r="H5320" s="283"/>
      <c r="I5320" s="33"/>
      <c r="J5320" s="33"/>
      <c r="K5320" s="33"/>
      <c r="L5320" s="33"/>
      <c r="M5320" s="33"/>
      <c r="N5320" s="33"/>
      <c r="O5320" s="33"/>
      <c r="P5320" s="33"/>
      <c r="Q5320" s="33"/>
      <c r="R5320" s="33"/>
      <c r="S5320" s="33"/>
      <c r="T5320" s="33"/>
      <c r="U5320" s="33"/>
      <c r="V5320" s="33"/>
      <c r="W5320" s="33"/>
      <c r="X5320" s="282"/>
      <c r="Y5320" s="33"/>
      <c r="Z5320" s="284"/>
      <c r="AA5320" s="284"/>
      <c r="AB5320" s="33"/>
      <c r="AC5320" s="33"/>
      <c r="AD5320" s="33"/>
      <c r="AE5320" s="33"/>
      <c r="AF5320" s="33"/>
      <c r="AG5320" s="33"/>
      <c r="AH5320" s="33"/>
      <c r="AI5320" s="33"/>
      <c r="AJ5320" s="33"/>
      <c r="AK5320" s="33"/>
      <c r="AL5320" s="33"/>
      <c r="AM5320" s="33"/>
      <c r="AN5320" s="33"/>
      <c r="AO5320" s="33"/>
      <c r="AP5320" s="34"/>
      <c r="AQ5320" s="34"/>
      <c r="AR5320" s="28"/>
      <c r="AS5320" s="29"/>
      <c r="AT5320" s="29"/>
      <c r="AU5320" s="29"/>
    </row>
    <row r="5321" spans="1:256" s="483" customFormat="1">
      <c r="A5321" s="13"/>
      <c r="B5321" s="8"/>
      <c r="C5321" s="8"/>
      <c r="D5321" s="344" t="s">
        <v>1898</v>
      </c>
      <c r="E5321" s="266"/>
      <c r="F5321" s="261">
        <v>2500000</v>
      </c>
      <c r="G5321" s="282">
        <f>SUM(H5321)</f>
        <v>2500000</v>
      </c>
      <c r="H5321" s="321">
        <v>2500000</v>
      </c>
      <c r="I5321" s="33"/>
      <c r="J5321" s="33"/>
      <c r="K5321" s="33"/>
      <c r="L5321" s="33"/>
      <c r="M5321" s="33"/>
      <c r="N5321" s="33"/>
      <c r="O5321" s="33"/>
      <c r="P5321" s="33"/>
      <c r="Q5321" s="33"/>
      <c r="R5321" s="33"/>
      <c r="S5321" s="33"/>
      <c r="T5321" s="33"/>
      <c r="U5321" s="33"/>
      <c r="V5321" s="33"/>
      <c r="W5321" s="33"/>
      <c r="X5321" s="282"/>
      <c r="Y5321" s="33"/>
      <c r="Z5321" s="284"/>
      <c r="AA5321" s="284"/>
      <c r="AB5321" s="33"/>
      <c r="AC5321" s="33"/>
      <c r="AD5321" s="33"/>
      <c r="AE5321" s="33"/>
      <c r="AF5321" s="33"/>
      <c r="AG5321" s="33"/>
      <c r="AH5321" s="33"/>
      <c r="AI5321" s="33"/>
      <c r="AJ5321" s="33"/>
      <c r="AK5321" s="33"/>
      <c r="AL5321" s="33"/>
      <c r="AM5321" s="33"/>
      <c r="AN5321" s="33"/>
      <c r="AO5321" s="33"/>
      <c r="AP5321" s="34"/>
      <c r="AQ5321" s="34"/>
      <c r="AR5321" s="28"/>
      <c r="AS5321" s="29"/>
      <c r="AT5321" s="29"/>
      <c r="AU5321" s="29"/>
    </row>
    <row r="5322" spans="1:256" s="483" customFormat="1">
      <c r="A5322" s="13"/>
      <c r="B5322" s="8"/>
      <c r="C5322" s="8"/>
      <c r="D5322" s="473" t="s">
        <v>185</v>
      </c>
      <c r="E5322" s="321"/>
      <c r="F5322" s="261"/>
      <c r="G5322" s="282"/>
      <c r="H5322" s="283"/>
      <c r="I5322" s="33"/>
      <c r="J5322" s="33"/>
      <c r="K5322" s="33"/>
      <c r="L5322" s="33"/>
      <c r="M5322" s="33"/>
      <c r="N5322" s="33"/>
      <c r="O5322" s="33"/>
      <c r="P5322" s="33"/>
      <c r="Q5322" s="33"/>
      <c r="R5322" s="33"/>
      <c r="S5322" s="33"/>
      <c r="T5322" s="33"/>
      <c r="U5322" s="33"/>
      <c r="V5322" s="33"/>
      <c r="W5322" s="33"/>
      <c r="X5322" s="282"/>
      <c r="Y5322" s="33"/>
      <c r="Z5322" s="284"/>
      <c r="AA5322" s="284"/>
      <c r="AB5322" s="33"/>
      <c r="AC5322" s="33"/>
      <c r="AD5322" s="33"/>
      <c r="AE5322" s="33"/>
      <c r="AF5322" s="33"/>
      <c r="AG5322" s="33"/>
      <c r="AH5322" s="33"/>
      <c r="AI5322" s="33"/>
      <c r="AJ5322" s="33"/>
      <c r="AK5322" s="33"/>
      <c r="AL5322" s="33"/>
      <c r="AM5322" s="33"/>
      <c r="AN5322" s="33"/>
      <c r="AO5322" s="33"/>
      <c r="AP5322" s="34"/>
      <c r="AQ5322" s="34"/>
      <c r="AR5322" s="28"/>
      <c r="AS5322" s="29"/>
      <c r="AT5322" s="29"/>
      <c r="AU5322" s="29"/>
    </row>
    <row r="5323" spans="1:256" s="483" customFormat="1">
      <c r="A5323" s="13"/>
      <c r="B5323" s="8"/>
      <c r="C5323" s="8"/>
      <c r="D5323" s="344" t="s">
        <v>1897</v>
      </c>
      <c r="E5323" s="266"/>
      <c r="F5323" s="261">
        <v>9300000</v>
      </c>
      <c r="G5323" s="282">
        <f>SUM(H5323)</f>
        <v>9300000</v>
      </c>
      <c r="H5323" s="321">
        <v>9300000</v>
      </c>
      <c r="I5323" s="33"/>
      <c r="J5323" s="33"/>
      <c r="K5323" s="33"/>
      <c r="L5323" s="33"/>
      <c r="M5323" s="33"/>
      <c r="N5323" s="33"/>
      <c r="O5323" s="33"/>
      <c r="P5323" s="33"/>
      <c r="Q5323" s="33"/>
      <c r="R5323" s="33"/>
      <c r="S5323" s="33"/>
      <c r="T5323" s="33"/>
      <c r="U5323" s="33"/>
      <c r="V5323" s="33"/>
      <c r="W5323" s="33"/>
      <c r="X5323" s="282"/>
      <c r="Y5323" s="33"/>
      <c r="Z5323" s="284"/>
      <c r="AA5323" s="284"/>
      <c r="AB5323" s="33"/>
      <c r="AC5323" s="33"/>
      <c r="AD5323" s="33"/>
      <c r="AE5323" s="33"/>
      <c r="AF5323" s="33"/>
      <c r="AG5323" s="33"/>
      <c r="AH5323" s="33"/>
      <c r="AI5323" s="33"/>
      <c r="AJ5323" s="33"/>
      <c r="AK5323" s="33"/>
      <c r="AL5323" s="33"/>
      <c r="AM5323" s="33"/>
      <c r="AN5323" s="33"/>
      <c r="AO5323" s="33"/>
      <c r="AP5323" s="34"/>
      <c r="AQ5323" s="34"/>
      <c r="AR5323" s="28"/>
      <c r="AS5323" s="29"/>
      <c r="AT5323" s="29"/>
      <c r="AU5323" s="29"/>
    </row>
    <row r="5324" spans="1:256" s="483" customFormat="1">
      <c r="A5324" s="13"/>
      <c r="B5324" s="8"/>
      <c r="C5324" s="8"/>
      <c r="D5324" s="473" t="s">
        <v>188</v>
      </c>
      <c r="E5324" s="321"/>
      <c r="F5324" s="261"/>
      <c r="G5324" s="282"/>
      <c r="H5324" s="283"/>
      <c r="I5324" s="33"/>
      <c r="J5324" s="33"/>
      <c r="K5324" s="33"/>
      <c r="L5324" s="33"/>
      <c r="M5324" s="33"/>
      <c r="N5324" s="33"/>
      <c r="O5324" s="33"/>
      <c r="P5324" s="33"/>
      <c r="Q5324" s="33"/>
      <c r="R5324" s="33"/>
      <c r="S5324" s="33"/>
      <c r="T5324" s="33"/>
      <c r="U5324" s="33"/>
      <c r="V5324" s="33"/>
      <c r="W5324" s="33"/>
      <c r="X5324" s="282"/>
      <c r="Y5324" s="33"/>
      <c r="Z5324" s="284"/>
      <c r="AA5324" s="284"/>
      <c r="AB5324" s="33"/>
      <c r="AC5324" s="33"/>
      <c r="AD5324" s="33"/>
      <c r="AE5324" s="33"/>
      <c r="AF5324" s="33"/>
      <c r="AG5324" s="33"/>
      <c r="AH5324" s="33"/>
      <c r="AI5324" s="33"/>
      <c r="AJ5324" s="33"/>
      <c r="AK5324" s="33"/>
      <c r="AL5324" s="33"/>
      <c r="AM5324" s="33"/>
      <c r="AN5324" s="33"/>
      <c r="AO5324" s="33"/>
      <c r="AP5324" s="34"/>
      <c r="AQ5324" s="34"/>
      <c r="AR5324" s="28"/>
      <c r="AS5324" s="29"/>
      <c r="AT5324" s="29"/>
      <c r="AU5324" s="29"/>
    </row>
    <row r="5325" spans="1:256" s="483" customFormat="1">
      <c r="A5325" s="13"/>
      <c r="B5325" s="8"/>
      <c r="C5325" s="8"/>
      <c r="D5325" s="344" t="s">
        <v>1899</v>
      </c>
      <c r="E5325" s="266"/>
      <c r="F5325" s="261">
        <v>3200000</v>
      </c>
      <c r="G5325" s="282">
        <f>SUM(H5325)</f>
        <v>3200000</v>
      </c>
      <c r="H5325" s="321">
        <v>3200000</v>
      </c>
      <c r="I5325" s="33"/>
      <c r="J5325" s="33"/>
      <c r="K5325" s="33"/>
      <c r="L5325" s="33"/>
      <c r="M5325" s="33"/>
      <c r="N5325" s="33"/>
      <c r="O5325" s="33"/>
      <c r="P5325" s="33"/>
      <c r="Q5325" s="33"/>
      <c r="R5325" s="33"/>
      <c r="S5325" s="33"/>
      <c r="T5325" s="33"/>
      <c r="U5325" s="33"/>
      <c r="V5325" s="33"/>
      <c r="W5325" s="33"/>
      <c r="X5325" s="282"/>
      <c r="Y5325" s="33"/>
      <c r="Z5325" s="284"/>
      <c r="AA5325" s="284"/>
      <c r="AB5325" s="33"/>
      <c r="AC5325" s="33"/>
      <c r="AD5325" s="33"/>
      <c r="AE5325" s="33"/>
      <c r="AF5325" s="33"/>
      <c r="AG5325" s="33"/>
      <c r="AH5325" s="33"/>
      <c r="AI5325" s="33"/>
      <c r="AJ5325" s="33"/>
      <c r="AK5325" s="33"/>
      <c r="AL5325" s="33"/>
      <c r="AM5325" s="33"/>
      <c r="AN5325" s="33"/>
      <c r="AO5325" s="33"/>
      <c r="AP5325" s="34"/>
      <c r="AQ5325" s="34"/>
      <c r="AR5325" s="28"/>
      <c r="AS5325" s="29"/>
      <c r="AT5325" s="29"/>
      <c r="AU5325" s="29"/>
    </row>
    <row r="5326" spans="1:256" s="483" customFormat="1">
      <c r="A5326" s="13"/>
      <c r="B5326" s="8"/>
      <c r="C5326" s="8"/>
      <c r="D5326" s="240"/>
      <c r="E5326" s="266"/>
      <c r="F5326" s="321"/>
      <c r="G5326" s="282"/>
      <c r="H5326" s="283"/>
      <c r="I5326" s="33"/>
      <c r="J5326" s="33"/>
      <c r="K5326" s="33"/>
      <c r="L5326" s="33"/>
      <c r="M5326" s="33"/>
      <c r="N5326" s="33"/>
      <c r="O5326" s="33"/>
      <c r="P5326" s="33"/>
      <c r="Q5326" s="33"/>
      <c r="R5326" s="33"/>
      <c r="S5326" s="33"/>
      <c r="T5326" s="33"/>
      <c r="U5326" s="33"/>
      <c r="V5326" s="33"/>
      <c r="W5326" s="33"/>
      <c r="X5326" s="282"/>
      <c r="Y5326" s="33"/>
      <c r="Z5326" s="284"/>
      <c r="AA5326" s="284"/>
      <c r="AB5326" s="33"/>
      <c r="AC5326" s="33"/>
      <c r="AD5326" s="33"/>
      <c r="AE5326" s="33"/>
      <c r="AF5326" s="33"/>
      <c r="AG5326" s="33"/>
      <c r="AH5326" s="33"/>
      <c r="AI5326" s="33"/>
      <c r="AJ5326" s="33"/>
      <c r="AK5326" s="33"/>
      <c r="AL5326" s="33"/>
      <c r="AM5326" s="33"/>
      <c r="AN5326" s="33"/>
      <c r="AO5326" s="33"/>
      <c r="AP5326" s="34"/>
      <c r="AQ5326" s="34"/>
      <c r="AR5326" s="28"/>
      <c r="AS5326" s="29"/>
      <c r="AT5326" s="29"/>
      <c r="AU5326" s="29"/>
    </row>
    <row r="5327" spans="1:256" s="483" customFormat="1">
      <c r="A5327" s="13"/>
      <c r="B5327" s="8"/>
      <c r="C5327" s="8"/>
      <c r="D5327" s="240"/>
      <c r="E5327" s="266"/>
      <c r="F5327" s="321"/>
      <c r="G5327" s="282"/>
      <c r="H5327" s="283"/>
      <c r="I5327" s="33"/>
      <c r="J5327" s="33"/>
      <c r="K5327" s="33"/>
      <c r="L5327" s="33"/>
      <c r="M5327" s="33"/>
      <c r="N5327" s="33"/>
      <c r="O5327" s="33"/>
      <c r="P5327" s="33"/>
      <c r="Q5327" s="33"/>
      <c r="R5327" s="33"/>
      <c r="S5327" s="33"/>
      <c r="T5327" s="33"/>
      <c r="U5327" s="33"/>
      <c r="V5327" s="33"/>
      <c r="W5327" s="33"/>
      <c r="X5327" s="282"/>
      <c r="Y5327" s="33"/>
      <c r="Z5327" s="284"/>
      <c r="AA5327" s="284"/>
      <c r="AB5327" s="33"/>
      <c r="AC5327" s="33"/>
      <c r="AD5327" s="33"/>
      <c r="AE5327" s="33"/>
      <c r="AF5327" s="33"/>
      <c r="AG5327" s="33"/>
      <c r="AH5327" s="33"/>
      <c r="AI5327" s="33"/>
      <c r="AJ5327" s="33"/>
      <c r="AK5327" s="33"/>
      <c r="AL5327" s="33"/>
      <c r="AM5327" s="33"/>
      <c r="AN5327" s="33"/>
      <c r="AO5327" s="33"/>
      <c r="AP5327" s="34"/>
      <c r="AQ5327" s="34"/>
      <c r="AR5327" s="28"/>
      <c r="AS5327" s="29"/>
      <c r="AT5327" s="29"/>
      <c r="AU5327" s="29"/>
    </row>
    <row r="5328" spans="1:256" s="483" customFormat="1">
      <c r="A5328" s="13"/>
      <c r="B5328" s="8"/>
      <c r="C5328" s="83">
        <v>440</v>
      </c>
      <c r="D5328" s="375" t="s">
        <v>171</v>
      </c>
      <c r="E5328" s="266"/>
      <c r="F5328" s="321"/>
      <c r="G5328" s="282"/>
      <c r="H5328" s="283"/>
      <c r="I5328" s="33"/>
      <c r="J5328" s="33"/>
      <c r="K5328" s="33"/>
      <c r="L5328" s="33"/>
      <c r="M5328" s="33"/>
      <c r="N5328" s="33"/>
      <c r="O5328" s="33"/>
      <c r="P5328" s="33"/>
      <c r="Q5328" s="33"/>
      <c r="R5328" s="33"/>
      <c r="S5328" s="33"/>
      <c r="T5328" s="33"/>
      <c r="U5328" s="33"/>
      <c r="V5328" s="33"/>
      <c r="W5328" s="33"/>
      <c r="X5328" s="282"/>
      <c r="Y5328" s="33"/>
      <c r="Z5328" s="284"/>
      <c r="AA5328" s="284"/>
      <c r="AB5328" s="33"/>
      <c r="AC5328" s="33"/>
      <c r="AD5328" s="33"/>
      <c r="AE5328" s="33"/>
      <c r="AF5328" s="33"/>
      <c r="AG5328" s="33"/>
      <c r="AH5328" s="33"/>
      <c r="AI5328" s="33"/>
      <c r="AJ5328" s="33"/>
      <c r="AK5328" s="33"/>
      <c r="AL5328" s="33"/>
      <c r="AM5328" s="33"/>
      <c r="AN5328" s="33"/>
      <c r="AO5328" s="33"/>
      <c r="AP5328" s="34"/>
      <c r="AQ5328" s="34"/>
      <c r="AR5328" s="28"/>
      <c r="AS5328" s="29"/>
      <c r="AT5328" s="29"/>
      <c r="AU5328" s="29"/>
    </row>
    <row r="5329" spans="1:256" s="483" customFormat="1">
      <c r="A5329" s="13"/>
      <c r="B5329" s="8"/>
      <c r="C5329" s="8"/>
      <c r="D5329" s="472" t="s">
        <v>184</v>
      </c>
      <c r="E5329" s="266"/>
      <c r="F5329" s="321"/>
      <c r="G5329" s="282"/>
      <c r="H5329" s="283"/>
      <c r="I5329" s="33"/>
      <c r="J5329" s="33"/>
      <c r="K5329" s="33"/>
      <c r="L5329" s="33"/>
      <c r="M5329" s="33"/>
      <c r="N5329" s="33"/>
      <c r="O5329" s="33"/>
      <c r="P5329" s="33"/>
      <c r="Q5329" s="33"/>
      <c r="R5329" s="33"/>
      <c r="S5329" s="33"/>
      <c r="T5329" s="33"/>
      <c r="U5329" s="33"/>
      <c r="V5329" s="33"/>
      <c r="W5329" s="33"/>
      <c r="X5329" s="282"/>
      <c r="Y5329" s="33"/>
      <c r="Z5329" s="284"/>
      <c r="AA5329" s="284"/>
      <c r="AB5329" s="33"/>
      <c r="AC5329" s="33"/>
      <c r="AD5329" s="33"/>
      <c r="AE5329" s="33"/>
      <c r="AF5329" s="33"/>
      <c r="AG5329" s="33"/>
      <c r="AH5329" s="33"/>
      <c r="AI5329" s="33"/>
      <c r="AJ5329" s="33"/>
      <c r="AK5329" s="33"/>
      <c r="AL5329" s="33"/>
      <c r="AM5329" s="33"/>
      <c r="AN5329" s="33"/>
      <c r="AO5329" s="33"/>
      <c r="AP5329" s="34"/>
      <c r="AQ5329" s="34"/>
      <c r="AR5329" s="28"/>
      <c r="AS5329" s="29"/>
      <c r="AT5329" s="29"/>
      <c r="AU5329" s="29"/>
    </row>
    <row r="5330" spans="1:256" s="483" customFormat="1">
      <c r="A5330" s="13"/>
      <c r="B5330" s="8"/>
      <c r="C5330" s="8"/>
      <c r="D5330" s="473" t="s">
        <v>188</v>
      </c>
      <c r="E5330" s="321"/>
      <c r="F5330" s="261"/>
      <c r="G5330" s="282"/>
      <c r="H5330" s="283"/>
      <c r="I5330" s="33"/>
      <c r="J5330" s="33"/>
      <c r="K5330" s="33"/>
      <c r="L5330" s="33"/>
      <c r="M5330" s="33"/>
      <c r="N5330" s="33"/>
      <c r="O5330" s="33"/>
      <c r="P5330" s="33"/>
      <c r="Q5330" s="33"/>
      <c r="R5330" s="33"/>
      <c r="S5330" s="33"/>
      <c r="T5330" s="33"/>
      <c r="U5330" s="33"/>
      <c r="V5330" s="33"/>
      <c r="W5330" s="33"/>
      <c r="X5330" s="282"/>
      <c r="Y5330" s="33"/>
      <c r="Z5330" s="284"/>
      <c r="AA5330" s="284"/>
      <c r="AB5330" s="33"/>
      <c r="AC5330" s="33"/>
      <c r="AD5330" s="33"/>
      <c r="AE5330" s="33"/>
      <c r="AF5330" s="33"/>
      <c r="AG5330" s="33"/>
      <c r="AH5330" s="33"/>
      <c r="AI5330" s="33"/>
      <c r="AJ5330" s="33"/>
      <c r="AK5330" s="33"/>
      <c r="AL5330" s="33"/>
      <c r="AM5330" s="33"/>
      <c r="AN5330" s="33"/>
      <c r="AO5330" s="33"/>
      <c r="AP5330" s="34"/>
      <c r="AQ5330" s="34"/>
      <c r="AR5330" s="28"/>
      <c r="AS5330" s="29"/>
      <c r="AT5330" s="29"/>
      <c r="AU5330" s="29"/>
    </row>
    <row r="5331" spans="1:256" s="483" customFormat="1">
      <c r="A5331" s="13"/>
      <c r="B5331" s="8"/>
      <c r="C5331" s="8"/>
      <c r="D5331" s="344" t="s">
        <v>1895</v>
      </c>
      <c r="E5331" s="266"/>
      <c r="F5331" s="261">
        <v>8000000</v>
      </c>
      <c r="G5331" s="282">
        <f>SUM(H5331)</f>
        <v>8000000</v>
      </c>
      <c r="H5331" s="283">
        <v>8000000</v>
      </c>
      <c r="I5331" s="33"/>
      <c r="J5331" s="33"/>
      <c r="K5331" s="33"/>
      <c r="L5331" s="33"/>
      <c r="M5331" s="33"/>
      <c r="N5331" s="33"/>
      <c r="O5331" s="33"/>
      <c r="P5331" s="33"/>
      <c r="Q5331" s="33"/>
      <c r="R5331" s="33"/>
      <c r="S5331" s="33"/>
      <c r="T5331" s="33"/>
      <c r="U5331" s="33"/>
      <c r="V5331" s="33"/>
      <c r="W5331" s="33"/>
      <c r="X5331" s="282"/>
      <c r="Y5331" s="33"/>
      <c r="Z5331" s="284"/>
      <c r="AA5331" s="284"/>
      <c r="AB5331" s="33"/>
      <c r="AC5331" s="33"/>
      <c r="AD5331" s="33"/>
      <c r="AE5331" s="33"/>
      <c r="AF5331" s="33"/>
      <c r="AG5331" s="33"/>
      <c r="AH5331" s="33"/>
      <c r="AI5331" s="33"/>
      <c r="AJ5331" s="33"/>
      <c r="AK5331" s="33"/>
      <c r="AL5331" s="33"/>
      <c r="AM5331" s="33"/>
      <c r="AN5331" s="33"/>
      <c r="AO5331" s="33"/>
      <c r="AP5331" s="34"/>
      <c r="AQ5331" s="34"/>
      <c r="AR5331" s="28"/>
      <c r="AS5331" s="29"/>
      <c r="AT5331" s="29"/>
      <c r="AU5331" s="29"/>
    </row>
    <row r="5332" spans="1:256" s="483" customFormat="1">
      <c r="A5332" s="13"/>
      <c r="B5332" s="8"/>
      <c r="C5332" s="8"/>
      <c r="D5332" s="344" t="s">
        <v>1896</v>
      </c>
      <c r="E5332" s="266"/>
      <c r="F5332" s="261">
        <v>2000000</v>
      </c>
      <c r="G5332" s="282">
        <f>SUM(H5332)</f>
        <v>2000000</v>
      </c>
      <c r="H5332" s="283">
        <v>2000000</v>
      </c>
      <c r="I5332" s="33"/>
      <c r="J5332" s="33"/>
      <c r="K5332" s="33"/>
      <c r="L5332" s="33"/>
      <c r="M5332" s="33"/>
      <c r="N5332" s="33"/>
      <c r="O5332" s="33"/>
      <c r="P5332" s="33"/>
      <c r="Q5332" s="33"/>
      <c r="R5332" s="33"/>
      <c r="S5332" s="33"/>
      <c r="T5332" s="33"/>
      <c r="U5332" s="33"/>
      <c r="V5332" s="33"/>
      <c r="W5332" s="33"/>
      <c r="X5332" s="282"/>
      <c r="Y5332" s="33"/>
      <c r="Z5332" s="284"/>
      <c r="AA5332" s="284"/>
      <c r="AB5332" s="33"/>
      <c r="AC5332" s="33"/>
      <c r="AD5332" s="33"/>
      <c r="AE5332" s="33"/>
      <c r="AF5332" s="33"/>
      <c r="AG5332" s="33"/>
      <c r="AH5332" s="33"/>
      <c r="AI5332" s="33"/>
      <c r="AJ5332" s="33"/>
      <c r="AK5332" s="33"/>
      <c r="AL5332" s="33"/>
      <c r="AM5332" s="33"/>
      <c r="AN5332" s="33"/>
      <c r="AO5332" s="33"/>
      <c r="AP5332" s="34"/>
      <c r="AQ5332" s="34"/>
      <c r="AR5332" s="28"/>
      <c r="AS5332" s="29"/>
      <c r="AT5332" s="29"/>
      <c r="AU5332" s="29"/>
    </row>
    <row r="5333" spans="1:256" s="483" customFormat="1">
      <c r="A5333" s="13"/>
      <c r="B5333" s="8"/>
      <c r="C5333" s="8"/>
      <c r="D5333" s="240"/>
      <c r="E5333" s="266"/>
      <c r="F5333" s="321"/>
      <c r="G5333" s="282"/>
      <c r="H5333" s="283"/>
      <c r="I5333" s="33"/>
      <c r="J5333" s="33"/>
      <c r="K5333" s="33"/>
      <c r="L5333" s="33"/>
      <c r="M5333" s="33"/>
      <c r="N5333" s="33"/>
      <c r="O5333" s="33"/>
      <c r="P5333" s="33"/>
      <c r="Q5333" s="33"/>
      <c r="R5333" s="33"/>
      <c r="S5333" s="33"/>
      <c r="T5333" s="33"/>
      <c r="U5333" s="33"/>
      <c r="V5333" s="33"/>
      <c r="W5333" s="33"/>
      <c r="X5333" s="282"/>
      <c r="Y5333" s="33"/>
      <c r="Z5333" s="284"/>
      <c r="AA5333" s="284"/>
      <c r="AB5333" s="33"/>
      <c r="AC5333" s="33"/>
      <c r="AD5333" s="33"/>
      <c r="AE5333" s="33"/>
      <c r="AF5333" s="33"/>
      <c r="AG5333" s="33"/>
      <c r="AH5333" s="33"/>
      <c r="AI5333" s="33"/>
      <c r="AJ5333" s="33"/>
      <c r="AK5333" s="33"/>
      <c r="AL5333" s="33"/>
      <c r="AM5333" s="33"/>
      <c r="AN5333" s="33"/>
      <c r="AO5333" s="33"/>
      <c r="AP5333" s="34"/>
      <c r="AQ5333" s="34"/>
      <c r="AR5333" s="28"/>
      <c r="AS5333" s="29"/>
      <c r="AT5333" s="29"/>
      <c r="AU5333" s="29"/>
    </row>
    <row r="5334" spans="1:256" s="483" customFormat="1">
      <c r="A5334" s="13"/>
      <c r="B5334" s="8"/>
      <c r="C5334" s="8"/>
      <c r="D5334" s="240"/>
      <c r="E5334" s="266"/>
      <c r="F5334" s="321"/>
      <c r="G5334" s="282"/>
      <c r="H5334" s="283"/>
      <c r="I5334" s="33"/>
      <c r="J5334" s="33"/>
      <c r="K5334" s="33"/>
      <c r="L5334" s="33"/>
      <c r="M5334" s="33"/>
      <c r="N5334" s="33"/>
      <c r="O5334" s="33"/>
      <c r="P5334" s="33"/>
      <c r="Q5334" s="33"/>
      <c r="R5334" s="33"/>
      <c r="S5334" s="33"/>
      <c r="T5334" s="33"/>
      <c r="U5334" s="33"/>
      <c r="V5334" s="33"/>
      <c r="W5334" s="33"/>
      <c r="X5334" s="282"/>
      <c r="Y5334" s="33"/>
      <c r="Z5334" s="284"/>
      <c r="AA5334" s="284"/>
      <c r="AB5334" s="33"/>
      <c r="AC5334" s="33"/>
      <c r="AD5334" s="33"/>
      <c r="AE5334" s="33"/>
      <c r="AF5334" s="33"/>
      <c r="AG5334" s="33"/>
      <c r="AH5334" s="33"/>
      <c r="AI5334" s="33"/>
      <c r="AJ5334" s="33"/>
      <c r="AK5334" s="33"/>
      <c r="AL5334" s="33"/>
      <c r="AM5334" s="33"/>
      <c r="AN5334" s="33"/>
      <c r="AO5334" s="33"/>
      <c r="AP5334" s="34"/>
      <c r="AQ5334" s="34"/>
      <c r="AR5334" s="28"/>
      <c r="AS5334" s="29"/>
      <c r="AT5334" s="29"/>
      <c r="AU5334" s="29"/>
    </row>
    <row r="5335" spans="1:256" s="402" customFormat="1">
      <c r="A5335" s="13"/>
      <c r="B5335" s="8"/>
      <c r="C5335" s="8"/>
      <c r="D5335" s="240"/>
      <c r="E5335" s="33"/>
      <c r="F5335" s="321"/>
      <c r="G5335" s="282"/>
      <c r="H5335" s="283"/>
      <c r="I5335" s="33"/>
      <c r="J5335" s="33"/>
      <c r="K5335" s="33"/>
      <c r="L5335" s="33"/>
      <c r="M5335" s="33"/>
      <c r="N5335" s="33"/>
      <c r="O5335" s="33"/>
      <c r="P5335" s="33"/>
      <c r="Q5335" s="33"/>
      <c r="R5335" s="33"/>
      <c r="S5335" s="33"/>
      <c r="T5335" s="33"/>
      <c r="U5335" s="33"/>
      <c r="V5335" s="33"/>
      <c r="W5335" s="33"/>
      <c r="X5335" s="282"/>
      <c r="Y5335" s="33"/>
      <c r="Z5335" s="284"/>
      <c r="AA5335" s="284"/>
      <c r="AB5335" s="33"/>
      <c r="AC5335" s="33"/>
      <c r="AD5335" s="33"/>
      <c r="AE5335" s="33"/>
      <c r="AF5335" s="33"/>
      <c r="AG5335" s="33"/>
      <c r="AH5335" s="33"/>
      <c r="AI5335" s="33"/>
      <c r="AJ5335" s="33"/>
      <c r="AK5335" s="33"/>
      <c r="AL5335" s="33"/>
      <c r="AM5335" s="33"/>
      <c r="AN5335" s="33"/>
      <c r="AO5335" s="33"/>
      <c r="AP5335" s="34"/>
      <c r="AQ5335" s="34"/>
      <c r="AR5335" s="28"/>
      <c r="AS5335" s="29"/>
      <c r="AT5335" s="29"/>
      <c r="AU5335" s="29"/>
    </row>
    <row r="5336" spans="1:256" s="21" customFormat="1">
      <c r="A5336" s="10"/>
      <c r="B5336" s="8"/>
      <c r="C5336" s="8"/>
      <c r="D5336" s="82"/>
      <c r="E5336" s="404"/>
      <c r="F5336" s="261"/>
      <c r="G5336" s="71"/>
      <c r="H5336" s="72"/>
      <c r="I5336" s="69"/>
      <c r="J5336" s="69"/>
      <c r="K5336" s="69"/>
      <c r="L5336" s="69"/>
      <c r="M5336" s="69"/>
      <c r="N5336" s="69"/>
      <c r="O5336" s="69"/>
      <c r="P5336" s="69"/>
      <c r="Q5336" s="69"/>
      <c r="R5336" s="69"/>
      <c r="S5336" s="69"/>
      <c r="T5336" s="69"/>
      <c r="U5336" s="69"/>
      <c r="V5336" s="69"/>
      <c r="W5336" s="69"/>
      <c r="X5336" s="71"/>
      <c r="Y5336" s="69"/>
      <c r="Z5336" s="73"/>
      <c r="AA5336" s="73"/>
      <c r="AB5336" s="69"/>
      <c r="AC5336" s="69"/>
      <c r="AD5336" s="69"/>
      <c r="AE5336" s="69"/>
      <c r="AF5336" s="69"/>
      <c r="AG5336" s="69"/>
      <c r="AH5336" s="69"/>
      <c r="AI5336" s="69"/>
      <c r="AJ5336" s="69"/>
      <c r="AK5336" s="69"/>
      <c r="AL5336" s="69"/>
      <c r="AM5336" s="69"/>
      <c r="AN5336" s="69"/>
      <c r="AO5336" s="69"/>
      <c r="AP5336" s="70"/>
      <c r="AQ5336" s="70"/>
      <c r="AR5336" s="76"/>
      <c r="AS5336" s="60"/>
      <c r="AT5336" s="60"/>
      <c r="AU5336" s="60"/>
    </row>
    <row r="5337" spans="1:256" s="21" customFormat="1">
      <c r="A5337" s="12"/>
      <c r="B5337" s="9">
        <v>3</v>
      </c>
      <c r="C5337" s="9" t="s">
        <v>16</v>
      </c>
      <c r="D5337" s="81" t="s">
        <v>10</v>
      </c>
      <c r="E5337" s="405">
        <v>509747253</v>
      </c>
      <c r="F5337" s="31">
        <f t="shared" ref="F5337:V5337" si="619">SUM(F5338:F5340)</f>
        <v>0</v>
      </c>
      <c r="G5337" s="31">
        <f t="shared" si="619"/>
        <v>0</v>
      </c>
      <c r="H5337" s="31">
        <f t="shared" si="619"/>
        <v>0</v>
      </c>
      <c r="I5337" s="31">
        <f t="shared" si="619"/>
        <v>0</v>
      </c>
      <c r="J5337" s="31">
        <f t="shared" si="619"/>
        <v>0</v>
      </c>
      <c r="K5337" s="31">
        <f t="shared" si="619"/>
        <v>0</v>
      </c>
      <c r="L5337" s="31">
        <f t="shared" si="619"/>
        <v>0</v>
      </c>
      <c r="M5337" s="31">
        <f t="shared" si="619"/>
        <v>0</v>
      </c>
      <c r="N5337" s="31">
        <f t="shared" si="619"/>
        <v>0</v>
      </c>
      <c r="O5337" s="31">
        <f t="shared" si="619"/>
        <v>0</v>
      </c>
      <c r="P5337" s="31">
        <f t="shared" si="619"/>
        <v>0</v>
      </c>
      <c r="Q5337" s="31">
        <f t="shared" si="619"/>
        <v>0</v>
      </c>
      <c r="R5337" s="31">
        <f t="shared" si="619"/>
        <v>0</v>
      </c>
      <c r="S5337" s="31">
        <f t="shared" si="619"/>
        <v>0</v>
      </c>
      <c r="T5337" s="31">
        <f t="shared" si="619"/>
        <v>0</v>
      </c>
      <c r="U5337" s="31">
        <f t="shared" si="619"/>
        <v>0</v>
      </c>
      <c r="V5337" s="31">
        <f t="shared" si="619"/>
        <v>0</v>
      </c>
      <c r="W5337" s="31">
        <f>SUM(O5337:V5337)</f>
        <v>0</v>
      </c>
      <c r="X5337" s="31">
        <f>SUM(X5338:X5340)</f>
        <v>0</v>
      </c>
      <c r="Y5337" s="31">
        <f>H5337+I5337+J5337+K5337+L5337+M5337+N5337+W5337+X5337</f>
        <v>0</v>
      </c>
      <c r="Z5337" s="31">
        <f t="shared" ref="Z5337:AK5337" si="620">SUM(Z5338:Z5340)</f>
        <v>0</v>
      </c>
      <c r="AA5337" s="31">
        <f t="shared" si="620"/>
        <v>0</v>
      </c>
      <c r="AB5337" s="31">
        <f t="shared" si="620"/>
        <v>0</v>
      </c>
      <c r="AC5337" s="31">
        <f t="shared" si="620"/>
        <v>0</v>
      </c>
      <c r="AD5337" s="31">
        <f t="shared" si="620"/>
        <v>0</v>
      </c>
      <c r="AE5337" s="31">
        <f t="shared" si="620"/>
        <v>0</v>
      </c>
      <c r="AF5337" s="31">
        <f t="shared" si="620"/>
        <v>0</v>
      </c>
      <c r="AG5337" s="31">
        <f t="shared" si="620"/>
        <v>0</v>
      </c>
      <c r="AH5337" s="31">
        <f t="shared" si="620"/>
        <v>0</v>
      </c>
      <c r="AI5337" s="31">
        <f t="shared" si="620"/>
        <v>0</v>
      </c>
      <c r="AJ5337" s="31">
        <f t="shared" si="620"/>
        <v>0</v>
      </c>
      <c r="AK5337" s="31">
        <f t="shared" si="620"/>
        <v>0</v>
      </c>
      <c r="AL5337" s="31">
        <f>SUM(AD5337:AK5337)</f>
        <v>0</v>
      </c>
      <c r="AM5337" s="31">
        <f>SUM(AM5338:AM5340)</f>
        <v>0</v>
      </c>
      <c r="AN5337" s="31">
        <f>SUM(AN5338:AN5340)</f>
        <v>0</v>
      </c>
      <c r="AO5337" s="31">
        <f>Z5337+AA5337+AB5337+AC5337+AL5337+AM5337+AN5337</f>
        <v>0</v>
      </c>
      <c r="AP5337" s="32">
        <f>E5337+Y5337-AO5337</f>
        <v>509747253</v>
      </c>
      <c r="AQ5337" s="32"/>
      <c r="AR5337" s="28"/>
      <c r="AS5337" s="29">
        <f>E5337+H5337+I5337+J5337+K5337+L5337+M5337+N5337+W5337+X5337-Z5337-AB5337-AL5337-AC5337-AM5337-AN5337</f>
        <v>509747253</v>
      </c>
      <c r="AT5337" s="29">
        <f>AP5337-AS5337</f>
        <v>0</v>
      </c>
      <c r="AU5337" s="29">
        <f>E5337</f>
        <v>509747253</v>
      </c>
      <c r="AV5337" s="86">
        <f>AS5337-AU5337</f>
        <v>0</v>
      </c>
      <c r="AW5337" s="86">
        <f>Y5337-AO5337</f>
        <v>0</v>
      </c>
      <c r="AX5337" s="86">
        <f>AV5337-AW5337</f>
        <v>0</v>
      </c>
      <c r="AY5337" s="86"/>
      <c r="AZ5337" s="398"/>
      <c r="BA5337" s="86"/>
      <c r="BB5337" s="86"/>
      <c r="BC5337" s="86"/>
      <c r="BD5337" s="86"/>
      <c r="BE5337" s="86"/>
      <c r="BF5337" s="86"/>
      <c r="BG5337" s="86"/>
      <c r="BH5337" s="86"/>
      <c r="BI5337" s="86"/>
      <c r="BJ5337" s="86"/>
      <c r="BK5337" s="86"/>
      <c r="BL5337" s="86"/>
      <c r="BM5337" s="86"/>
      <c r="BN5337" s="86"/>
      <c r="BO5337" s="86"/>
      <c r="BP5337" s="86"/>
      <c r="BQ5337" s="86"/>
      <c r="BR5337" s="86"/>
      <c r="BS5337" s="86"/>
      <c r="BT5337" s="86"/>
      <c r="BU5337" s="86"/>
      <c r="BV5337" s="86"/>
      <c r="BW5337" s="86"/>
      <c r="BX5337" s="86"/>
      <c r="BY5337" s="86"/>
      <c r="BZ5337" s="86"/>
      <c r="CA5337" s="86"/>
      <c r="CB5337" s="86"/>
      <c r="CC5337" s="86"/>
      <c r="CD5337" s="86"/>
      <c r="CE5337" s="86"/>
      <c r="CF5337" s="86"/>
      <c r="CG5337" s="86"/>
      <c r="CH5337" s="86"/>
      <c r="CI5337" s="86"/>
      <c r="CJ5337" s="86"/>
      <c r="CK5337" s="86"/>
      <c r="CL5337" s="86"/>
      <c r="CM5337" s="86"/>
      <c r="CN5337" s="86"/>
      <c r="CO5337" s="86"/>
      <c r="CP5337" s="86"/>
      <c r="CQ5337" s="86"/>
      <c r="CR5337" s="86"/>
      <c r="CS5337" s="86"/>
      <c r="CT5337" s="86"/>
      <c r="CU5337" s="86"/>
      <c r="CV5337" s="86"/>
      <c r="CW5337" s="86"/>
      <c r="CX5337" s="86"/>
      <c r="CY5337" s="86"/>
      <c r="CZ5337" s="86"/>
      <c r="DA5337" s="86"/>
      <c r="DB5337" s="86"/>
      <c r="DC5337" s="86"/>
      <c r="DD5337" s="86"/>
      <c r="DE5337" s="86"/>
      <c r="DF5337" s="86"/>
      <c r="DG5337" s="86"/>
      <c r="DH5337" s="86"/>
      <c r="DI5337" s="86"/>
      <c r="DJ5337" s="86"/>
      <c r="DK5337" s="86"/>
      <c r="DL5337" s="86"/>
      <c r="DM5337" s="86"/>
      <c r="DN5337" s="86"/>
      <c r="DO5337" s="86"/>
      <c r="DP5337" s="86"/>
      <c r="DQ5337" s="86"/>
      <c r="DR5337" s="86"/>
      <c r="DS5337" s="86"/>
      <c r="DT5337" s="86"/>
      <c r="DU5337" s="86"/>
      <c r="DV5337" s="86"/>
      <c r="DW5337" s="86"/>
      <c r="DX5337" s="86"/>
      <c r="DY5337" s="86"/>
      <c r="DZ5337" s="86"/>
      <c r="EA5337" s="86"/>
      <c r="EB5337" s="86"/>
      <c r="EC5337" s="86"/>
      <c r="ED5337" s="86"/>
      <c r="EE5337" s="86"/>
      <c r="EF5337" s="86"/>
      <c r="EG5337" s="86"/>
      <c r="EH5337" s="86"/>
      <c r="EI5337" s="86"/>
      <c r="EJ5337" s="86"/>
      <c r="EK5337" s="86"/>
      <c r="EL5337" s="86"/>
      <c r="EM5337" s="86"/>
      <c r="EN5337" s="86"/>
      <c r="EO5337" s="86"/>
      <c r="EP5337" s="86"/>
      <c r="EQ5337" s="86"/>
      <c r="ER5337" s="86"/>
      <c r="ES5337" s="86"/>
      <c r="ET5337" s="86"/>
      <c r="EU5337" s="86"/>
      <c r="EV5337" s="86"/>
      <c r="EW5337" s="86"/>
      <c r="EX5337" s="86"/>
      <c r="EY5337" s="86"/>
      <c r="EZ5337" s="86"/>
      <c r="FA5337" s="86"/>
      <c r="FB5337" s="86"/>
      <c r="FC5337" s="86"/>
      <c r="FD5337" s="86"/>
      <c r="FE5337" s="86"/>
      <c r="FF5337" s="86"/>
      <c r="FG5337" s="86"/>
      <c r="FH5337" s="86"/>
      <c r="FI5337" s="86"/>
      <c r="FJ5337" s="86"/>
      <c r="FK5337" s="86"/>
      <c r="FL5337" s="86"/>
      <c r="FM5337" s="86"/>
      <c r="FN5337" s="86"/>
      <c r="FO5337" s="86"/>
      <c r="FP5337" s="86"/>
      <c r="FQ5337" s="86"/>
      <c r="FR5337" s="86"/>
      <c r="FS5337" s="86"/>
      <c r="FT5337" s="86"/>
      <c r="FU5337" s="86"/>
      <c r="FV5337" s="86"/>
      <c r="FW5337" s="86"/>
      <c r="FX5337" s="86"/>
      <c r="FY5337" s="86"/>
      <c r="FZ5337" s="86"/>
      <c r="GA5337" s="86"/>
      <c r="GB5337" s="86"/>
      <c r="GC5337" s="86"/>
      <c r="GD5337" s="86"/>
      <c r="GE5337" s="86"/>
      <c r="GF5337" s="86"/>
      <c r="GG5337" s="86"/>
      <c r="GH5337" s="86"/>
      <c r="GI5337" s="86"/>
      <c r="GJ5337" s="86"/>
      <c r="GK5337" s="86"/>
      <c r="GL5337" s="86"/>
      <c r="GM5337" s="86"/>
      <c r="GN5337" s="86"/>
      <c r="GO5337" s="86"/>
      <c r="GP5337" s="86"/>
      <c r="GQ5337" s="86"/>
      <c r="GR5337" s="86"/>
      <c r="GS5337" s="86"/>
      <c r="GT5337" s="86"/>
      <c r="GU5337" s="86"/>
      <c r="GV5337" s="86"/>
      <c r="GW5337" s="86"/>
      <c r="GX5337" s="86"/>
      <c r="GY5337" s="86"/>
      <c r="GZ5337" s="86"/>
      <c r="HA5337" s="86"/>
      <c r="HB5337" s="86"/>
      <c r="HC5337" s="86"/>
      <c r="HD5337" s="86"/>
      <c r="HE5337" s="86"/>
      <c r="HF5337" s="86"/>
      <c r="HG5337" s="86"/>
      <c r="HH5337" s="86"/>
      <c r="HI5337" s="86"/>
      <c r="HJ5337" s="86"/>
      <c r="HK5337" s="86"/>
      <c r="HL5337" s="86"/>
      <c r="HM5337" s="86"/>
      <c r="HN5337" s="86"/>
      <c r="HO5337" s="86"/>
      <c r="HP5337" s="86"/>
      <c r="HQ5337" s="86"/>
      <c r="HR5337" s="86"/>
      <c r="HS5337" s="86"/>
      <c r="HT5337" s="86"/>
      <c r="HU5337" s="86"/>
      <c r="HV5337" s="86"/>
      <c r="HW5337" s="86"/>
      <c r="HX5337" s="86"/>
      <c r="HY5337" s="86"/>
      <c r="HZ5337" s="86"/>
      <c r="IA5337" s="86"/>
      <c r="IB5337" s="86"/>
      <c r="IC5337" s="86"/>
      <c r="ID5337" s="86"/>
      <c r="IE5337" s="86"/>
      <c r="IF5337" s="86"/>
      <c r="IG5337" s="86"/>
      <c r="IH5337" s="86"/>
      <c r="II5337" s="86"/>
      <c r="IJ5337" s="86"/>
      <c r="IK5337" s="86"/>
      <c r="IL5337" s="86"/>
      <c r="IM5337" s="86"/>
      <c r="IN5337" s="86"/>
      <c r="IO5337" s="86"/>
      <c r="IP5337" s="86"/>
      <c r="IQ5337" s="86"/>
      <c r="IR5337" s="86"/>
      <c r="IS5337" s="86"/>
      <c r="IT5337" s="86"/>
      <c r="IU5337" s="86"/>
      <c r="IV5337" s="86"/>
    </row>
    <row r="5338" spans="1:256" s="21" customFormat="1">
      <c r="A5338" s="10"/>
      <c r="B5338" s="8"/>
      <c r="C5338" s="8"/>
      <c r="D5338" s="82"/>
      <c r="E5338" s="266"/>
      <c r="F5338" s="261"/>
      <c r="G5338" s="71"/>
      <c r="H5338" s="283"/>
      <c r="I5338" s="33"/>
      <c r="J5338" s="33"/>
      <c r="K5338" s="33"/>
      <c r="L5338" s="33"/>
      <c r="M5338" s="33"/>
      <c r="N5338" s="33"/>
      <c r="O5338" s="33"/>
      <c r="P5338" s="33"/>
      <c r="Q5338" s="33"/>
      <c r="R5338" s="33"/>
      <c r="S5338" s="33"/>
      <c r="T5338" s="33"/>
      <c r="U5338" s="33"/>
      <c r="V5338" s="33"/>
      <c r="W5338" s="33"/>
      <c r="X5338" s="282"/>
      <c r="Y5338" s="69"/>
      <c r="Z5338" s="73"/>
      <c r="AA5338" s="73"/>
      <c r="AB5338" s="69"/>
      <c r="AC5338" s="69"/>
      <c r="AD5338" s="69"/>
      <c r="AE5338" s="69"/>
      <c r="AF5338" s="69"/>
      <c r="AG5338" s="69"/>
      <c r="AH5338" s="69"/>
      <c r="AI5338" s="69"/>
      <c r="AJ5338" s="69"/>
      <c r="AK5338" s="69"/>
      <c r="AL5338" s="69"/>
      <c r="AM5338" s="69"/>
      <c r="AN5338" s="69"/>
      <c r="AO5338" s="69"/>
      <c r="AP5338" s="70"/>
      <c r="AQ5338" s="70"/>
      <c r="AR5338" s="76"/>
      <c r="AS5338" s="60"/>
      <c r="AT5338" s="60"/>
      <c r="AU5338" s="60"/>
    </row>
    <row r="5339" spans="1:256" s="21" customFormat="1">
      <c r="A5339" s="10"/>
      <c r="B5339" s="8"/>
      <c r="C5339" s="8"/>
      <c r="D5339" s="82"/>
      <c r="E5339" s="456"/>
      <c r="F5339" s="261"/>
      <c r="G5339" s="71"/>
      <c r="H5339" s="283"/>
      <c r="I5339" s="33"/>
      <c r="J5339" s="33"/>
      <c r="K5339" s="33"/>
      <c r="L5339" s="33"/>
      <c r="M5339" s="33"/>
      <c r="N5339" s="33"/>
      <c r="O5339" s="33"/>
      <c r="P5339" s="33"/>
      <c r="Q5339" s="33"/>
      <c r="R5339" s="33"/>
      <c r="S5339" s="33"/>
      <c r="T5339" s="33"/>
      <c r="U5339" s="33"/>
      <c r="V5339" s="33"/>
      <c r="W5339" s="33"/>
      <c r="X5339" s="282"/>
      <c r="Y5339" s="69"/>
      <c r="Z5339" s="73"/>
      <c r="AA5339" s="73"/>
      <c r="AB5339" s="69"/>
      <c r="AC5339" s="69"/>
      <c r="AD5339" s="69"/>
      <c r="AE5339" s="69"/>
      <c r="AF5339" s="69"/>
      <c r="AG5339" s="69"/>
      <c r="AH5339" s="69"/>
      <c r="AI5339" s="69"/>
      <c r="AJ5339" s="69"/>
      <c r="AK5339" s="69"/>
      <c r="AL5339" s="69"/>
      <c r="AM5339" s="69"/>
      <c r="AN5339" s="69"/>
      <c r="AO5339" s="69"/>
      <c r="AP5339" s="70"/>
      <c r="AQ5339" s="70"/>
      <c r="AR5339" s="76"/>
      <c r="AS5339" s="60"/>
      <c r="AT5339" s="60"/>
      <c r="AU5339" s="60"/>
    </row>
    <row r="5340" spans="1:256" s="21" customFormat="1">
      <c r="A5340" s="10"/>
      <c r="B5340" s="8"/>
      <c r="C5340" s="8"/>
      <c r="D5340" s="82"/>
      <c r="E5340" s="404"/>
      <c r="F5340" s="261"/>
      <c r="G5340" s="71"/>
      <c r="H5340" s="72"/>
      <c r="I5340" s="69"/>
      <c r="J5340" s="69"/>
      <c r="K5340" s="69"/>
      <c r="L5340" s="69"/>
      <c r="M5340" s="69"/>
      <c r="N5340" s="69"/>
      <c r="O5340" s="69"/>
      <c r="P5340" s="69"/>
      <c r="Q5340" s="69"/>
      <c r="R5340" s="69"/>
      <c r="S5340" s="69"/>
      <c r="T5340" s="69"/>
      <c r="U5340" s="69"/>
      <c r="V5340" s="69"/>
      <c r="W5340" s="69"/>
      <c r="X5340" s="71"/>
      <c r="Y5340" s="69"/>
      <c r="Z5340" s="284"/>
      <c r="AA5340" s="284"/>
      <c r="AB5340" s="33"/>
      <c r="AC5340" s="33"/>
      <c r="AD5340" s="33"/>
      <c r="AE5340" s="33"/>
      <c r="AF5340" s="33"/>
      <c r="AG5340" s="33"/>
      <c r="AH5340" s="33"/>
      <c r="AI5340" s="33"/>
      <c r="AJ5340" s="33"/>
      <c r="AK5340" s="33"/>
      <c r="AL5340" s="33"/>
      <c r="AM5340" s="33"/>
      <c r="AN5340" s="33"/>
      <c r="AO5340" s="69"/>
      <c r="AP5340" s="70"/>
      <c r="AQ5340" s="70"/>
      <c r="AR5340" s="76"/>
      <c r="AS5340" s="60"/>
      <c r="AT5340" s="60"/>
      <c r="AU5340" s="60"/>
    </row>
    <row r="5341" spans="1:256" s="45" customFormat="1">
      <c r="A5341" s="12"/>
      <c r="B5341" s="9">
        <v>4</v>
      </c>
      <c r="C5341" s="9" t="s">
        <v>17</v>
      </c>
      <c r="D5341" s="81" t="s">
        <v>5</v>
      </c>
      <c r="E5341" s="405">
        <v>54812600</v>
      </c>
      <c r="F5341" s="31">
        <f t="shared" ref="F5341:V5341" si="621">SUM(F5342:F5344)</f>
        <v>0</v>
      </c>
      <c r="G5341" s="31">
        <f t="shared" si="621"/>
        <v>0</v>
      </c>
      <c r="H5341" s="31">
        <f t="shared" si="621"/>
        <v>0</v>
      </c>
      <c r="I5341" s="31">
        <f t="shared" si="621"/>
        <v>0</v>
      </c>
      <c r="J5341" s="31">
        <f t="shared" si="621"/>
        <v>0</v>
      </c>
      <c r="K5341" s="31">
        <f t="shared" si="621"/>
        <v>0</v>
      </c>
      <c r="L5341" s="31">
        <f t="shared" si="621"/>
        <v>0</v>
      </c>
      <c r="M5341" s="31">
        <f t="shared" si="621"/>
        <v>0</v>
      </c>
      <c r="N5341" s="31">
        <f t="shared" si="621"/>
        <v>0</v>
      </c>
      <c r="O5341" s="31">
        <f t="shared" si="621"/>
        <v>0</v>
      </c>
      <c r="P5341" s="31">
        <f t="shared" si="621"/>
        <v>0</v>
      </c>
      <c r="Q5341" s="31">
        <f t="shared" si="621"/>
        <v>0</v>
      </c>
      <c r="R5341" s="31">
        <f t="shared" si="621"/>
        <v>0</v>
      </c>
      <c r="S5341" s="31">
        <f t="shared" si="621"/>
        <v>0</v>
      </c>
      <c r="T5341" s="31">
        <f t="shared" si="621"/>
        <v>0</v>
      </c>
      <c r="U5341" s="31">
        <f t="shared" si="621"/>
        <v>0</v>
      </c>
      <c r="V5341" s="31">
        <f t="shared" si="621"/>
        <v>0</v>
      </c>
      <c r="W5341" s="31">
        <f>SUM(O5341:V5341)</f>
        <v>0</v>
      </c>
      <c r="X5341" s="31">
        <f>SUM(X5342:X5344)</f>
        <v>0</v>
      </c>
      <c r="Y5341" s="31">
        <f>H5341+I5341+J5341+K5341+L5341+M5341+N5341+W5341+X5341</f>
        <v>0</v>
      </c>
      <c r="Z5341" s="31">
        <f t="shared" ref="Z5341:AK5341" si="622">SUM(Z5342:Z5344)</f>
        <v>0</v>
      </c>
      <c r="AA5341" s="31">
        <f t="shared" si="622"/>
        <v>0</v>
      </c>
      <c r="AB5341" s="31">
        <f t="shared" si="622"/>
        <v>0</v>
      </c>
      <c r="AC5341" s="31">
        <f t="shared" si="622"/>
        <v>0</v>
      </c>
      <c r="AD5341" s="31">
        <f t="shared" si="622"/>
        <v>0</v>
      </c>
      <c r="AE5341" s="31">
        <f t="shared" si="622"/>
        <v>0</v>
      </c>
      <c r="AF5341" s="31">
        <f t="shared" si="622"/>
        <v>0</v>
      </c>
      <c r="AG5341" s="31">
        <f t="shared" si="622"/>
        <v>0</v>
      </c>
      <c r="AH5341" s="31">
        <f t="shared" si="622"/>
        <v>0</v>
      </c>
      <c r="AI5341" s="31">
        <f t="shared" si="622"/>
        <v>0</v>
      </c>
      <c r="AJ5341" s="31">
        <f t="shared" si="622"/>
        <v>0</v>
      </c>
      <c r="AK5341" s="31">
        <f t="shared" si="622"/>
        <v>0</v>
      </c>
      <c r="AL5341" s="31">
        <f>SUM(AD5341:AK5341)</f>
        <v>0</v>
      </c>
      <c r="AM5341" s="31">
        <f>SUM(AM5342:AM5344)</f>
        <v>0</v>
      </c>
      <c r="AN5341" s="31">
        <f>SUM(AN5342:AN5344)</f>
        <v>0</v>
      </c>
      <c r="AO5341" s="31">
        <f>Z5341+AA5341+AB5341+AC5341+AL5341+AM5341+AN5341</f>
        <v>0</v>
      </c>
      <c r="AP5341" s="32">
        <f>E5341+Y5341-AO5341</f>
        <v>54812600</v>
      </c>
      <c r="AQ5341" s="32"/>
      <c r="AR5341" s="28"/>
      <c r="AS5341" s="29">
        <f>E5341+H5341+I5341+J5341+K5341+L5341+M5341+N5341+W5341+X5341-Z5341-AB5341-AL5341-AC5341-AM5341-AN5341</f>
        <v>54812600</v>
      </c>
      <c r="AT5341" s="29">
        <f>AP5341-AS5341</f>
        <v>0</v>
      </c>
      <c r="AU5341" s="29">
        <f>E5341</f>
        <v>54812600</v>
      </c>
      <c r="AV5341" s="86">
        <f>AS5341-AU5341</f>
        <v>0</v>
      </c>
      <c r="AW5341" s="86">
        <f>Y5341-AO5341</f>
        <v>0</v>
      </c>
      <c r="AX5341" s="86">
        <f>AV5341-AW5341</f>
        <v>0</v>
      </c>
      <c r="AY5341" s="86"/>
      <c r="AZ5341" s="398"/>
      <c r="BA5341" s="86"/>
      <c r="BB5341" s="86"/>
      <c r="BC5341" s="86"/>
      <c r="BD5341" s="86"/>
      <c r="BE5341" s="86"/>
      <c r="BF5341" s="86"/>
      <c r="BG5341" s="86"/>
      <c r="BH5341" s="86"/>
      <c r="BI5341" s="86"/>
      <c r="BJ5341" s="86"/>
      <c r="BK5341" s="86"/>
      <c r="BL5341" s="86"/>
      <c r="BM5341" s="86"/>
      <c r="BN5341" s="86"/>
      <c r="BO5341" s="86"/>
      <c r="BP5341" s="86"/>
      <c r="BQ5341" s="86"/>
      <c r="BR5341" s="86"/>
      <c r="BS5341" s="86"/>
      <c r="BT5341" s="86"/>
      <c r="BU5341" s="86"/>
      <c r="BV5341" s="86"/>
      <c r="BW5341" s="86"/>
      <c r="BX5341" s="86"/>
      <c r="BY5341" s="86"/>
      <c r="BZ5341" s="86"/>
      <c r="CA5341" s="86"/>
      <c r="CB5341" s="86"/>
      <c r="CC5341" s="86"/>
      <c r="CD5341" s="86"/>
      <c r="CE5341" s="86"/>
      <c r="CF5341" s="86"/>
      <c r="CG5341" s="86"/>
      <c r="CH5341" s="86"/>
      <c r="CI5341" s="86"/>
      <c r="CJ5341" s="86"/>
      <c r="CK5341" s="86"/>
      <c r="CL5341" s="86"/>
      <c r="CM5341" s="86"/>
      <c r="CN5341" s="86"/>
      <c r="CO5341" s="86"/>
      <c r="CP5341" s="86"/>
      <c r="CQ5341" s="86"/>
      <c r="CR5341" s="86"/>
      <c r="CS5341" s="86"/>
      <c r="CT5341" s="86"/>
      <c r="CU5341" s="86"/>
      <c r="CV5341" s="86"/>
      <c r="CW5341" s="86"/>
      <c r="CX5341" s="86"/>
      <c r="CY5341" s="86"/>
      <c r="CZ5341" s="86"/>
      <c r="DA5341" s="86"/>
      <c r="DB5341" s="86"/>
      <c r="DC5341" s="86"/>
      <c r="DD5341" s="86"/>
      <c r="DE5341" s="86"/>
      <c r="DF5341" s="86"/>
      <c r="DG5341" s="86"/>
      <c r="DH5341" s="86"/>
      <c r="DI5341" s="86"/>
      <c r="DJ5341" s="86"/>
      <c r="DK5341" s="86"/>
      <c r="DL5341" s="86"/>
      <c r="DM5341" s="86"/>
      <c r="DN5341" s="86"/>
      <c r="DO5341" s="86"/>
      <c r="DP5341" s="86"/>
      <c r="DQ5341" s="86"/>
      <c r="DR5341" s="86"/>
      <c r="DS5341" s="86"/>
      <c r="DT5341" s="86"/>
      <c r="DU5341" s="86"/>
      <c r="DV5341" s="86"/>
      <c r="DW5341" s="86"/>
      <c r="DX5341" s="86"/>
      <c r="DY5341" s="86"/>
      <c r="DZ5341" s="86"/>
      <c r="EA5341" s="86"/>
      <c r="EB5341" s="86"/>
      <c r="EC5341" s="86"/>
      <c r="ED5341" s="86"/>
      <c r="EE5341" s="86"/>
      <c r="EF5341" s="86"/>
      <c r="EG5341" s="86"/>
      <c r="EH5341" s="86"/>
      <c r="EI5341" s="86"/>
      <c r="EJ5341" s="86"/>
      <c r="EK5341" s="86"/>
      <c r="EL5341" s="86"/>
      <c r="EM5341" s="86"/>
      <c r="EN5341" s="86"/>
      <c r="EO5341" s="86"/>
      <c r="EP5341" s="86"/>
      <c r="EQ5341" s="86"/>
      <c r="ER5341" s="86"/>
      <c r="ES5341" s="86"/>
      <c r="ET5341" s="86"/>
      <c r="EU5341" s="86"/>
      <c r="EV5341" s="86"/>
      <c r="EW5341" s="86"/>
      <c r="EX5341" s="86"/>
      <c r="EY5341" s="86"/>
      <c r="EZ5341" s="86"/>
      <c r="FA5341" s="86"/>
      <c r="FB5341" s="86"/>
      <c r="FC5341" s="86"/>
      <c r="FD5341" s="86"/>
      <c r="FE5341" s="86"/>
      <c r="FF5341" s="86"/>
      <c r="FG5341" s="86"/>
      <c r="FH5341" s="86"/>
      <c r="FI5341" s="86"/>
      <c r="FJ5341" s="86"/>
      <c r="FK5341" s="86"/>
      <c r="FL5341" s="86"/>
      <c r="FM5341" s="86"/>
      <c r="FN5341" s="86"/>
      <c r="FO5341" s="86"/>
      <c r="FP5341" s="86"/>
      <c r="FQ5341" s="86"/>
      <c r="FR5341" s="86"/>
      <c r="FS5341" s="86"/>
      <c r="FT5341" s="86"/>
      <c r="FU5341" s="86"/>
      <c r="FV5341" s="86"/>
      <c r="FW5341" s="86"/>
      <c r="FX5341" s="86"/>
      <c r="FY5341" s="86"/>
      <c r="FZ5341" s="86"/>
      <c r="GA5341" s="86"/>
      <c r="GB5341" s="86"/>
      <c r="GC5341" s="86"/>
      <c r="GD5341" s="86"/>
      <c r="GE5341" s="86"/>
      <c r="GF5341" s="86"/>
      <c r="GG5341" s="86"/>
      <c r="GH5341" s="86"/>
      <c r="GI5341" s="86"/>
      <c r="GJ5341" s="86"/>
      <c r="GK5341" s="86"/>
      <c r="GL5341" s="86"/>
      <c r="GM5341" s="86"/>
      <c r="GN5341" s="86"/>
      <c r="GO5341" s="86"/>
      <c r="GP5341" s="86"/>
      <c r="GQ5341" s="86"/>
      <c r="GR5341" s="86"/>
      <c r="GS5341" s="86"/>
      <c r="GT5341" s="86"/>
      <c r="GU5341" s="86"/>
      <c r="GV5341" s="86"/>
      <c r="GW5341" s="86"/>
      <c r="GX5341" s="86"/>
      <c r="GY5341" s="86"/>
      <c r="GZ5341" s="86"/>
      <c r="HA5341" s="86"/>
      <c r="HB5341" s="86"/>
      <c r="HC5341" s="86"/>
      <c r="HD5341" s="86"/>
      <c r="HE5341" s="86"/>
      <c r="HF5341" s="86"/>
      <c r="HG5341" s="86"/>
      <c r="HH5341" s="86"/>
      <c r="HI5341" s="86"/>
      <c r="HJ5341" s="86"/>
      <c r="HK5341" s="86"/>
      <c r="HL5341" s="86"/>
      <c r="HM5341" s="86"/>
      <c r="HN5341" s="86"/>
      <c r="HO5341" s="86"/>
      <c r="HP5341" s="86"/>
      <c r="HQ5341" s="86"/>
      <c r="HR5341" s="86"/>
      <c r="HS5341" s="86"/>
      <c r="HT5341" s="86"/>
      <c r="HU5341" s="86"/>
      <c r="HV5341" s="86"/>
      <c r="HW5341" s="86"/>
      <c r="HX5341" s="86"/>
      <c r="HY5341" s="86"/>
      <c r="HZ5341" s="86"/>
      <c r="IA5341" s="86"/>
      <c r="IB5341" s="86"/>
      <c r="IC5341" s="86"/>
      <c r="ID5341" s="86"/>
      <c r="IE5341" s="86"/>
      <c r="IF5341" s="86"/>
      <c r="IG5341" s="86"/>
      <c r="IH5341" s="86"/>
      <c r="II5341" s="86"/>
      <c r="IJ5341" s="86"/>
      <c r="IK5341" s="86"/>
      <c r="IL5341" s="86"/>
      <c r="IM5341" s="86"/>
      <c r="IN5341" s="86"/>
      <c r="IO5341" s="86"/>
      <c r="IP5341" s="86"/>
      <c r="IQ5341" s="86"/>
      <c r="IR5341" s="86"/>
      <c r="IS5341" s="86"/>
      <c r="IT5341" s="86"/>
      <c r="IU5341" s="86"/>
      <c r="IV5341" s="86"/>
    </row>
    <row r="5342" spans="1:256" s="402" customFormat="1">
      <c r="A5342" s="13"/>
      <c r="B5342" s="8"/>
      <c r="C5342" s="8"/>
      <c r="D5342" s="240"/>
      <c r="E5342" s="266"/>
      <c r="F5342" s="327"/>
      <c r="G5342" s="282"/>
      <c r="H5342" s="283"/>
      <c r="I5342" s="33"/>
      <c r="J5342" s="33"/>
      <c r="K5342" s="33"/>
      <c r="L5342" s="33"/>
      <c r="M5342" s="33"/>
      <c r="N5342" s="33"/>
      <c r="O5342" s="33"/>
      <c r="P5342" s="33"/>
      <c r="Q5342" s="33"/>
      <c r="R5342" s="33"/>
      <c r="S5342" s="33"/>
      <c r="T5342" s="33"/>
      <c r="U5342" s="33"/>
      <c r="V5342" s="33"/>
      <c r="W5342" s="33"/>
      <c r="X5342" s="282"/>
      <c r="Y5342" s="33"/>
      <c r="Z5342" s="284"/>
      <c r="AA5342" s="284"/>
      <c r="AB5342" s="33"/>
      <c r="AC5342" s="33"/>
      <c r="AD5342" s="33"/>
      <c r="AE5342" s="33"/>
      <c r="AF5342" s="33"/>
      <c r="AG5342" s="33"/>
      <c r="AH5342" s="33"/>
      <c r="AI5342" s="33"/>
      <c r="AJ5342" s="33"/>
      <c r="AK5342" s="33"/>
      <c r="AL5342" s="33"/>
      <c r="AM5342" s="33"/>
      <c r="AN5342" s="33"/>
      <c r="AO5342" s="33"/>
      <c r="AP5342" s="34"/>
      <c r="AQ5342" s="34"/>
      <c r="AR5342" s="28"/>
      <c r="AS5342" s="29"/>
      <c r="AT5342" s="29"/>
      <c r="AU5342" s="29"/>
    </row>
    <row r="5343" spans="1:256" s="402" customFormat="1">
      <c r="A5343" s="13"/>
      <c r="B5343" s="8"/>
      <c r="C5343" s="8"/>
      <c r="D5343" s="113"/>
      <c r="E5343" s="33"/>
      <c r="F5343" s="33"/>
      <c r="G5343" s="282"/>
      <c r="H5343" s="283"/>
      <c r="I5343" s="33"/>
      <c r="J5343" s="33"/>
      <c r="K5343" s="33"/>
      <c r="L5343" s="33"/>
      <c r="M5343" s="33"/>
      <c r="N5343" s="33"/>
      <c r="O5343" s="33"/>
      <c r="P5343" s="33"/>
      <c r="Q5343" s="33"/>
      <c r="R5343" s="33"/>
      <c r="S5343" s="33"/>
      <c r="T5343" s="33"/>
      <c r="U5343" s="33"/>
      <c r="V5343" s="33"/>
      <c r="W5343" s="33"/>
      <c r="X5343" s="282"/>
      <c r="Y5343" s="33"/>
      <c r="Z5343" s="284"/>
      <c r="AA5343" s="284"/>
      <c r="AB5343" s="33"/>
      <c r="AC5343" s="33"/>
      <c r="AD5343" s="33"/>
      <c r="AE5343" s="33"/>
      <c r="AF5343" s="33"/>
      <c r="AG5343" s="33"/>
      <c r="AH5343" s="33"/>
      <c r="AI5343" s="33"/>
      <c r="AJ5343" s="33"/>
      <c r="AK5343" s="33"/>
      <c r="AL5343" s="33"/>
      <c r="AM5343" s="33"/>
      <c r="AN5343" s="33"/>
      <c r="AO5343" s="33"/>
      <c r="AP5343" s="34"/>
      <c r="AQ5343" s="34"/>
      <c r="AR5343" s="28"/>
      <c r="AS5343" s="29"/>
      <c r="AT5343" s="29"/>
      <c r="AU5343" s="29"/>
    </row>
    <row r="5344" spans="1:256" s="402" customFormat="1">
      <c r="A5344" s="13"/>
      <c r="B5344" s="8"/>
      <c r="C5344" s="8"/>
      <c r="D5344" s="113"/>
      <c r="E5344" s="404"/>
      <c r="F5344" s="33"/>
      <c r="G5344" s="282"/>
      <c r="H5344" s="283"/>
      <c r="I5344" s="33"/>
      <c r="J5344" s="33"/>
      <c r="K5344" s="33"/>
      <c r="L5344" s="33"/>
      <c r="M5344" s="33"/>
      <c r="N5344" s="33"/>
      <c r="O5344" s="33"/>
      <c r="P5344" s="33"/>
      <c r="Q5344" s="33"/>
      <c r="R5344" s="33"/>
      <c r="S5344" s="33"/>
      <c r="T5344" s="33"/>
      <c r="U5344" s="33"/>
      <c r="V5344" s="33"/>
      <c r="W5344" s="33"/>
      <c r="X5344" s="282"/>
      <c r="Y5344" s="33"/>
      <c r="Z5344" s="284"/>
      <c r="AA5344" s="284"/>
      <c r="AB5344" s="33"/>
      <c r="AC5344" s="33"/>
      <c r="AD5344" s="33"/>
      <c r="AE5344" s="33"/>
      <c r="AF5344" s="33"/>
      <c r="AG5344" s="33"/>
      <c r="AH5344" s="33"/>
      <c r="AI5344" s="33"/>
      <c r="AJ5344" s="33"/>
      <c r="AK5344" s="33"/>
      <c r="AL5344" s="33"/>
      <c r="AM5344" s="33"/>
      <c r="AN5344" s="33"/>
      <c r="AO5344" s="33"/>
      <c r="AP5344" s="34"/>
      <c r="AQ5344" s="34"/>
      <c r="AR5344" s="28"/>
      <c r="AS5344" s="29"/>
      <c r="AT5344" s="29"/>
      <c r="AU5344" s="29"/>
    </row>
    <row r="5345" spans="1:256" s="45" customFormat="1">
      <c r="A5345" s="12"/>
      <c r="B5345" s="9">
        <v>5</v>
      </c>
      <c r="C5345" s="9" t="s">
        <v>18</v>
      </c>
      <c r="D5345" s="81" t="s">
        <v>11</v>
      </c>
      <c r="E5345" s="405">
        <v>66500</v>
      </c>
      <c r="F5345" s="31">
        <f t="shared" ref="F5345:V5345" si="623">SUM(F5346:F5347)</f>
        <v>0</v>
      </c>
      <c r="G5345" s="31">
        <f t="shared" si="623"/>
        <v>0</v>
      </c>
      <c r="H5345" s="31">
        <f t="shared" si="623"/>
        <v>0</v>
      </c>
      <c r="I5345" s="31">
        <f t="shared" si="623"/>
        <v>0</v>
      </c>
      <c r="J5345" s="31">
        <f t="shared" si="623"/>
        <v>0</v>
      </c>
      <c r="K5345" s="31">
        <f t="shared" si="623"/>
        <v>0</v>
      </c>
      <c r="L5345" s="31">
        <f t="shared" si="623"/>
        <v>0</v>
      </c>
      <c r="M5345" s="31">
        <f t="shared" si="623"/>
        <v>0</v>
      </c>
      <c r="N5345" s="31">
        <f t="shared" si="623"/>
        <v>0</v>
      </c>
      <c r="O5345" s="31">
        <f t="shared" si="623"/>
        <v>0</v>
      </c>
      <c r="P5345" s="31">
        <f t="shared" si="623"/>
        <v>0</v>
      </c>
      <c r="Q5345" s="31">
        <f t="shared" si="623"/>
        <v>0</v>
      </c>
      <c r="R5345" s="31">
        <f t="shared" si="623"/>
        <v>0</v>
      </c>
      <c r="S5345" s="31">
        <f t="shared" si="623"/>
        <v>0</v>
      </c>
      <c r="T5345" s="31">
        <f t="shared" si="623"/>
        <v>0</v>
      </c>
      <c r="U5345" s="31">
        <f t="shared" si="623"/>
        <v>0</v>
      </c>
      <c r="V5345" s="31">
        <f t="shared" si="623"/>
        <v>0</v>
      </c>
      <c r="W5345" s="31">
        <f>SUM(O5345:V5345)</f>
        <v>0</v>
      </c>
      <c r="X5345" s="31">
        <f>SUM(X5346:X5347)</f>
        <v>0</v>
      </c>
      <c r="Y5345" s="31">
        <f>H5345+I5345+J5345+K5345+L5345+M5345+N5345+W5345+X5345</f>
        <v>0</v>
      </c>
      <c r="Z5345" s="31">
        <f t="shared" ref="Z5345:AK5345" si="624">SUM(Z5346:Z5347)</f>
        <v>0</v>
      </c>
      <c r="AA5345" s="31">
        <f t="shared" si="624"/>
        <v>0</v>
      </c>
      <c r="AB5345" s="31">
        <f t="shared" si="624"/>
        <v>0</v>
      </c>
      <c r="AC5345" s="31">
        <f t="shared" si="624"/>
        <v>0</v>
      </c>
      <c r="AD5345" s="31">
        <f t="shared" si="624"/>
        <v>0</v>
      </c>
      <c r="AE5345" s="31">
        <f t="shared" si="624"/>
        <v>0</v>
      </c>
      <c r="AF5345" s="31">
        <f t="shared" si="624"/>
        <v>0</v>
      </c>
      <c r="AG5345" s="31">
        <f t="shared" si="624"/>
        <v>0</v>
      </c>
      <c r="AH5345" s="31">
        <f t="shared" si="624"/>
        <v>0</v>
      </c>
      <c r="AI5345" s="31">
        <f t="shared" si="624"/>
        <v>0</v>
      </c>
      <c r="AJ5345" s="31">
        <f t="shared" si="624"/>
        <v>0</v>
      </c>
      <c r="AK5345" s="31">
        <f t="shared" si="624"/>
        <v>0</v>
      </c>
      <c r="AL5345" s="31">
        <f>SUM(AD5345:AK5345)</f>
        <v>0</v>
      </c>
      <c r="AM5345" s="31">
        <f>SUM(AM5346:AM5347)</f>
        <v>0</v>
      </c>
      <c r="AN5345" s="31">
        <f>SUM(AN5346:AN5347)</f>
        <v>0</v>
      </c>
      <c r="AO5345" s="31">
        <f>Z5345+AA5345+AB5345+AC5345+AL5345+AM5345+AN5345</f>
        <v>0</v>
      </c>
      <c r="AP5345" s="32">
        <f>E5345+Y5345-AO5345</f>
        <v>66500</v>
      </c>
      <c r="AQ5345" s="32"/>
      <c r="AR5345" s="28"/>
      <c r="AS5345" s="29">
        <f>E5345+H5345+I5345+J5345+K5345+L5345+M5345+N5345+W5345+X5345-Z5345-AB5345-AL5345-AC5345-AM5345-AN5345</f>
        <v>66500</v>
      </c>
      <c r="AT5345" s="29">
        <f>AP5345-AS5345</f>
        <v>0</v>
      </c>
      <c r="AU5345" s="29">
        <f>E5345</f>
        <v>66500</v>
      </c>
      <c r="AV5345" s="86">
        <f>AS5345-AU5345</f>
        <v>0</v>
      </c>
      <c r="AW5345" s="86">
        <f>Y5345-AO5345</f>
        <v>0</v>
      </c>
      <c r="AX5345" s="86">
        <f>AV5345-AW5345</f>
        <v>0</v>
      </c>
      <c r="AY5345" s="86"/>
      <c r="AZ5345" s="398"/>
      <c r="BA5345" s="86"/>
      <c r="BB5345" s="86"/>
      <c r="BC5345" s="86"/>
      <c r="BD5345" s="86"/>
      <c r="BE5345" s="86"/>
      <c r="BF5345" s="86"/>
      <c r="BG5345" s="86"/>
      <c r="BH5345" s="86"/>
      <c r="BI5345" s="86"/>
      <c r="BJ5345" s="86"/>
      <c r="BK5345" s="86"/>
      <c r="BL5345" s="86"/>
      <c r="BM5345" s="86"/>
      <c r="BN5345" s="86"/>
      <c r="BO5345" s="86"/>
      <c r="BP5345" s="86"/>
      <c r="BQ5345" s="86"/>
      <c r="BR5345" s="86"/>
      <c r="BS5345" s="86"/>
      <c r="BT5345" s="86"/>
      <c r="BU5345" s="86"/>
      <c r="BV5345" s="86"/>
      <c r="BW5345" s="86"/>
      <c r="BX5345" s="86"/>
      <c r="BY5345" s="86"/>
      <c r="BZ5345" s="86"/>
      <c r="CA5345" s="86"/>
      <c r="CB5345" s="86"/>
      <c r="CC5345" s="86"/>
      <c r="CD5345" s="86"/>
      <c r="CE5345" s="86"/>
      <c r="CF5345" s="86"/>
      <c r="CG5345" s="86"/>
      <c r="CH5345" s="86"/>
      <c r="CI5345" s="86"/>
      <c r="CJ5345" s="86"/>
      <c r="CK5345" s="86"/>
      <c r="CL5345" s="86"/>
      <c r="CM5345" s="86"/>
      <c r="CN5345" s="86"/>
      <c r="CO5345" s="86"/>
      <c r="CP5345" s="86"/>
      <c r="CQ5345" s="86"/>
      <c r="CR5345" s="86"/>
      <c r="CS5345" s="86"/>
      <c r="CT5345" s="86"/>
      <c r="CU5345" s="86"/>
      <c r="CV5345" s="86"/>
      <c r="CW5345" s="86"/>
      <c r="CX5345" s="86"/>
      <c r="CY5345" s="86"/>
      <c r="CZ5345" s="86"/>
      <c r="DA5345" s="86"/>
      <c r="DB5345" s="86"/>
      <c r="DC5345" s="86"/>
      <c r="DD5345" s="86"/>
      <c r="DE5345" s="86"/>
      <c r="DF5345" s="86"/>
      <c r="DG5345" s="86"/>
      <c r="DH5345" s="86"/>
      <c r="DI5345" s="86"/>
      <c r="DJ5345" s="86"/>
      <c r="DK5345" s="86"/>
      <c r="DL5345" s="86"/>
      <c r="DM5345" s="86"/>
      <c r="DN5345" s="86"/>
      <c r="DO5345" s="86"/>
      <c r="DP5345" s="86"/>
      <c r="DQ5345" s="86"/>
      <c r="DR5345" s="86"/>
      <c r="DS5345" s="86"/>
      <c r="DT5345" s="86"/>
      <c r="DU5345" s="86"/>
      <c r="DV5345" s="86"/>
      <c r="DW5345" s="86"/>
      <c r="DX5345" s="86"/>
      <c r="DY5345" s="86"/>
      <c r="DZ5345" s="86"/>
      <c r="EA5345" s="86"/>
      <c r="EB5345" s="86"/>
      <c r="EC5345" s="86"/>
      <c r="ED5345" s="86"/>
      <c r="EE5345" s="86"/>
      <c r="EF5345" s="86"/>
      <c r="EG5345" s="86"/>
      <c r="EH5345" s="86"/>
      <c r="EI5345" s="86"/>
      <c r="EJ5345" s="86"/>
      <c r="EK5345" s="86"/>
      <c r="EL5345" s="86"/>
      <c r="EM5345" s="86"/>
      <c r="EN5345" s="86"/>
      <c r="EO5345" s="86"/>
      <c r="EP5345" s="86"/>
      <c r="EQ5345" s="86"/>
      <c r="ER5345" s="86"/>
      <c r="ES5345" s="86"/>
      <c r="ET5345" s="86"/>
      <c r="EU5345" s="86"/>
      <c r="EV5345" s="86"/>
      <c r="EW5345" s="86"/>
      <c r="EX5345" s="86"/>
      <c r="EY5345" s="86"/>
      <c r="EZ5345" s="86"/>
      <c r="FA5345" s="86"/>
      <c r="FB5345" s="86"/>
      <c r="FC5345" s="86"/>
      <c r="FD5345" s="86"/>
      <c r="FE5345" s="86"/>
      <c r="FF5345" s="86"/>
      <c r="FG5345" s="86"/>
      <c r="FH5345" s="86"/>
      <c r="FI5345" s="86"/>
      <c r="FJ5345" s="86"/>
      <c r="FK5345" s="86"/>
      <c r="FL5345" s="86"/>
      <c r="FM5345" s="86"/>
      <c r="FN5345" s="86"/>
      <c r="FO5345" s="86"/>
      <c r="FP5345" s="86"/>
      <c r="FQ5345" s="86"/>
      <c r="FR5345" s="86"/>
      <c r="FS5345" s="86"/>
      <c r="FT5345" s="86"/>
      <c r="FU5345" s="86"/>
      <c r="FV5345" s="86"/>
      <c r="FW5345" s="86"/>
      <c r="FX5345" s="86"/>
      <c r="FY5345" s="86"/>
      <c r="FZ5345" s="86"/>
      <c r="GA5345" s="86"/>
      <c r="GB5345" s="86"/>
      <c r="GC5345" s="86"/>
      <c r="GD5345" s="86"/>
      <c r="GE5345" s="86"/>
      <c r="GF5345" s="86"/>
      <c r="GG5345" s="86"/>
      <c r="GH5345" s="86"/>
      <c r="GI5345" s="86"/>
      <c r="GJ5345" s="86"/>
      <c r="GK5345" s="86"/>
      <c r="GL5345" s="86"/>
      <c r="GM5345" s="86"/>
      <c r="GN5345" s="86"/>
      <c r="GO5345" s="86"/>
      <c r="GP5345" s="86"/>
      <c r="GQ5345" s="86"/>
      <c r="GR5345" s="86"/>
      <c r="GS5345" s="86"/>
      <c r="GT5345" s="86"/>
      <c r="GU5345" s="86"/>
      <c r="GV5345" s="86"/>
      <c r="GW5345" s="86"/>
      <c r="GX5345" s="86"/>
      <c r="GY5345" s="86"/>
      <c r="GZ5345" s="86"/>
      <c r="HA5345" s="86"/>
      <c r="HB5345" s="86"/>
      <c r="HC5345" s="86"/>
      <c r="HD5345" s="86"/>
      <c r="HE5345" s="86"/>
      <c r="HF5345" s="86"/>
      <c r="HG5345" s="86"/>
      <c r="HH5345" s="86"/>
      <c r="HI5345" s="86"/>
      <c r="HJ5345" s="86"/>
      <c r="HK5345" s="86"/>
      <c r="HL5345" s="86"/>
      <c r="HM5345" s="86"/>
      <c r="HN5345" s="86"/>
      <c r="HO5345" s="86"/>
      <c r="HP5345" s="86"/>
      <c r="HQ5345" s="86"/>
      <c r="HR5345" s="86"/>
      <c r="HS5345" s="86"/>
      <c r="HT5345" s="86"/>
      <c r="HU5345" s="86"/>
      <c r="HV5345" s="86"/>
      <c r="HW5345" s="86"/>
      <c r="HX5345" s="86"/>
      <c r="HY5345" s="86"/>
      <c r="HZ5345" s="86"/>
      <c r="IA5345" s="86"/>
      <c r="IB5345" s="86"/>
      <c r="IC5345" s="86"/>
      <c r="ID5345" s="86"/>
      <c r="IE5345" s="86"/>
      <c r="IF5345" s="86"/>
      <c r="IG5345" s="86"/>
      <c r="IH5345" s="86"/>
      <c r="II5345" s="86"/>
      <c r="IJ5345" s="86"/>
      <c r="IK5345" s="86"/>
      <c r="IL5345" s="86"/>
      <c r="IM5345" s="86"/>
      <c r="IN5345" s="86"/>
      <c r="IO5345" s="86"/>
      <c r="IP5345" s="86"/>
      <c r="IQ5345" s="86"/>
      <c r="IR5345" s="86"/>
      <c r="IS5345" s="86"/>
      <c r="IT5345" s="86"/>
      <c r="IU5345" s="86"/>
      <c r="IV5345" s="86"/>
    </row>
    <row r="5346" spans="1:256" s="21" customFormat="1">
      <c r="A5346" s="10"/>
      <c r="B5346" s="8"/>
      <c r="C5346" s="8"/>
      <c r="D5346" s="82"/>
      <c r="E5346" s="266"/>
      <c r="F5346" s="261"/>
      <c r="G5346" s="71"/>
      <c r="H5346" s="72"/>
      <c r="I5346" s="69"/>
      <c r="J5346" s="69"/>
      <c r="K5346" s="69"/>
      <c r="L5346" s="69"/>
      <c r="M5346" s="69"/>
      <c r="N5346" s="69"/>
      <c r="O5346" s="69"/>
      <c r="P5346" s="69"/>
      <c r="Q5346" s="69"/>
      <c r="R5346" s="69"/>
      <c r="S5346" s="69"/>
      <c r="T5346" s="69"/>
      <c r="U5346" s="69"/>
      <c r="V5346" s="69"/>
      <c r="W5346" s="69"/>
      <c r="X5346" s="71"/>
      <c r="Y5346" s="69"/>
      <c r="Z5346" s="73"/>
      <c r="AA5346" s="73"/>
      <c r="AB5346" s="69"/>
      <c r="AC5346" s="69"/>
      <c r="AD5346" s="69"/>
      <c r="AE5346" s="69"/>
      <c r="AF5346" s="69"/>
      <c r="AG5346" s="69"/>
      <c r="AH5346" s="69"/>
      <c r="AI5346" s="69"/>
      <c r="AJ5346" s="69"/>
      <c r="AK5346" s="69"/>
      <c r="AL5346" s="69"/>
      <c r="AM5346" s="69"/>
      <c r="AN5346" s="69"/>
      <c r="AO5346" s="69"/>
      <c r="AP5346" s="70"/>
      <c r="AQ5346" s="70"/>
      <c r="AR5346" s="76"/>
      <c r="AS5346" s="60"/>
      <c r="AT5346" s="60"/>
      <c r="AU5346" s="60"/>
    </row>
    <row r="5347" spans="1:256" s="21" customFormat="1">
      <c r="A5347" s="10"/>
      <c r="B5347" s="8"/>
      <c r="C5347" s="8"/>
      <c r="D5347" s="82"/>
      <c r="E5347" s="33"/>
      <c r="F5347" s="261"/>
      <c r="G5347" s="71"/>
      <c r="H5347" s="283"/>
      <c r="I5347" s="33"/>
      <c r="J5347" s="33"/>
      <c r="K5347" s="33"/>
      <c r="L5347" s="33"/>
      <c r="M5347" s="33"/>
      <c r="N5347" s="33"/>
      <c r="O5347" s="33"/>
      <c r="P5347" s="33"/>
      <c r="Q5347" s="33"/>
      <c r="R5347" s="33"/>
      <c r="S5347" s="33"/>
      <c r="T5347" s="33"/>
      <c r="U5347" s="33"/>
      <c r="V5347" s="33"/>
      <c r="W5347" s="33"/>
      <c r="X5347" s="282"/>
      <c r="Y5347" s="69"/>
      <c r="Z5347" s="284"/>
      <c r="AA5347" s="284"/>
      <c r="AB5347" s="33"/>
      <c r="AC5347" s="33"/>
      <c r="AD5347" s="33"/>
      <c r="AE5347" s="33"/>
      <c r="AF5347" s="33"/>
      <c r="AG5347" s="33"/>
      <c r="AH5347" s="33"/>
      <c r="AI5347" s="33"/>
      <c r="AJ5347" s="33"/>
      <c r="AK5347" s="33"/>
      <c r="AL5347" s="33"/>
      <c r="AM5347" s="33"/>
      <c r="AN5347" s="33"/>
      <c r="AO5347" s="69"/>
      <c r="AP5347" s="70"/>
      <c r="AQ5347" s="70"/>
      <c r="AR5347" s="76"/>
      <c r="AS5347" s="60"/>
      <c r="AT5347" s="60"/>
      <c r="AU5347" s="60"/>
    </row>
    <row r="5348" spans="1:256" s="45" customFormat="1">
      <c r="A5348" s="12"/>
      <c r="B5348" s="9">
        <v>6</v>
      </c>
      <c r="C5348" s="9" t="s">
        <v>19</v>
      </c>
      <c r="D5348" s="81" t="s">
        <v>7</v>
      </c>
      <c r="E5348" s="31">
        <v>0</v>
      </c>
      <c r="F5348" s="31">
        <f t="shared" ref="F5348:V5348" si="625">SUM(F5349:F5350)</f>
        <v>0</v>
      </c>
      <c r="G5348" s="31">
        <f t="shared" si="625"/>
        <v>0</v>
      </c>
      <c r="H5348" s="31">
        <f t="shared" si="625"/>
        <v>0</v>
      </c>
      <c r="I5348" s="31">
        <f t="shared" si="625"/>
        <v>0</v>
      </c>
      <c r="J5348" s="31">
        <f t="shared" si="625"/>
        <v>0</v>
      </c>
      <c r="K5348" s="31">
        <f t="shared" si="625"/>
        <v>0</v>
      </c>
      <c r="L5348" s="31">
        <f t="shared" si="625"/>
        <v>0</v>
      </c>
      <c r="M5348" s="31">
        <f t="shared" si="625"/>
        <v>0</v>
      </c>
      <c r="N5348" s="31">
        <f t="shared" si="625"/>
        <v>0</v>
      </c>
      <c r="O5348" s="31">
        <f t="shared" si="625"/>
        <v>0</v>
      </c>
      <c r="P5348" s="31">
        <f t="shared" si="625"/>
        <v>0</v>
      </c>
      <c r="Q5348" s="31">
        <f t="shared" si="625"/>
        <v>0</v>
      </c>
      <c r="R5348" s="31">
        <f t="shared" si="625"/>
        <v>0</v>
      </c>
      <c r="S5348" s="31">
        <f t="shared" si="625"/>
        <v>0</v>
      </c>
      <c r="T5348" s="31">
        <f t="shared" si="625"/>
        <v>0</v>
      </c>
      <c r="U5348" s="31">
        <f t="shared" si="625"/>
        <v>0</v>
      </c>
      <c r="V5348" s="31">
        <f t="shared" si="625"/>
        <v>0</v>
      </c>
      <c r="W5348" s="31">
        <f>SUM(O5348:V5348)</f>
        <v>0</v>
      </c>
      <c r="X5348" s="31">
        <f>SUM(X5349:X5350)</f>
        <v>0</v>
      </c>
      <c r="Y5348" s="31">
        <f>H5348+I5348+J5348+K5348+L5348+M5348+N5348+W5348+X5348</f>
        <v>0</v>
      </c>
      <c r="Z5348" s="31">
        <f t="shared" ref="Z5348:AK5348" si="626">SUM(Z5349:Z5350)</f>
        <v>0</v>
      </c>
      <c r="AA5348" s="31">
        <f t="shared" si="626"/>
        <v>0</v>
      </c>
      <c r="AB5348" s="31">
        <f t="shared" si="626"/>
        <v>0</v>
      </c>
      <c r="AC5348" s="31">
        <f t="shared" si="626"/>
        <v>0</v>
      </c>
      <c r="AD5348" s="31">
        <f t="shared" si="626"/>
        <v>0</v>
      </c>
      <c r="AE5348" s="31">
        <f t="shared" si="626"/>
        <v>0</v>
      </c>
      <c r="AF5348" s="31">
        <f t="shared" si="626"/>
        <v>0</v>
      </c>
      <c r="AG5348" s="31">
        <f t="shared" si="626"/>
        <v>0</v>
      </c>
      <c r="AH5348" s="31">
        <f t="shared" si="626"/>
        <v>0</v>
      </c>
      <c r="AI5348" s="31">
        <f t="shared" si="626"/>
        <v>0</v>
      </c>
      <c r="AJ5348" s="31">
        <f t="shared" si="626"/>
        <v>0</v>
      </c>
      <c r="AK5348" s="31">
        <f t="shared" si="626"/>
        <v>0</v>
      </c>
      <c r="AL5348" s="31">
        <f>SUM(AD5348:AK5348)</f>
        <v>0</v>
      </c>
      <c r="AM5348" s="31">
        <f>SUM(AM5349:AM5350)</f>
        <v>0</v>
      </c>
      <c r="AN5348" s="31">
        <f>SUM(AN5349:AN5350)</f>
        <v>0</v>
      </c>
      <c r="AO5348" s="31">
        <f>Z5348+AA5348+AB5348+AC5348+AL5348+AM5348+AN5348</f>
        <v>0</v>
      </c>
      <c r="AP5348" s="32">
        <f>E5348+Y5348-AO5348</f>
        <v>0</v>
      </c>
      <c r="AQ5348" s="32"/>
      <c r="AR5348" s="28"/>
      <c r="AS5348" s="29">
        <f>E5348+H5348+I5348+J5348+K5348+L5348+M5348+N5348+W5348+X5348-Z5348-AB5348-AL5348-AC5348-AM5348-AN5348</f>
        <v>0</v>
      </c>
      <c r="AT5348" s="29">
        <f>AP5348-AS5348</f>
        <v>0</v>
      </c>
      <c r="AU5348" s="29">
        <f>E5348</f>
        <v>0</v>
      </c>
      <c r="AV5348" s="86">
        <f>AS5348-AU5348</f>
        <v>0</v>
      </c>
      <c r="AW5348" s="86">
        <f>Y5348-AO5348</f>
        <v>0</v>
      </c>
      <c r="AX5348" s="86">
        <f>AV5348-AW5348</f>
        <v>0</v>
      </c>
      <c r="AY5348" s="86"/>
      <c r="AZ5348" s="398"/>
      <c r="BA5348" s="86"/>
      <c r="BB5348" s="86"/>
      <c r="BC5348" s="86"/>
      <c r="BD5348" s="86"/>
      <c r="BE5348" s="86"/>
      <c r="BF5348" s="86"/>
      <c r="BG5348" s="86"/>
      <c r="BH5348" s="86"/>
      <c r="BI5348" s="86"/>
      <c r="BJ5348" s="86"/>
      <c r="BK5348" s="86"/>
      <c r="BL5348" s="86"/>
      <c r="BM5348" s="86"/>
      <c r="BN5348" s="86"/>
      <c r="BO5348" s="86"/>
      <c r="BP5348" s="86"/>
      <c r="BQ5348" s="86"/>
      <c r="BR5348" s="86"/>
      <c r="BS5348" s="86"/>
      <c r="BT5348" s="86"/>
      <c r="BU5348" s="86"/>
      <c r="BV5348" s="86"/>
      <c r="BW5348" s="86"/>
      <c r="BX5348" s="86"/>
      <c r="BY5348" s="86"/>
      <c r="BZ5348" s="86"/>
      <c r="CA5348" s="86"/>
      <c r="CB5348" s="86"/>
      <c r="CC5348" s="86"/>
      <c r="CD5348" s="86"/>
      <c r="CE5348" s="86"/>
      <c r="CF5348" s="86"/>
      <c r="CG5348" s="86"/>
      <c r="CH5348" s="86"/>
      <c r="CI5348" s="86"/>
      <c r="CJ5348" s="86"/>
      <c r="CK5348" s="86"/>
      <c r="CL5348" s="86"/>
      <c r="CM5348" s="86"/>
      <c r="CN5348" s="86"/>
      <c r="CO5348" s="86"/>
      <c r="CP5348" s="86"/>
      <c r="CQ5348" s="86"/>
      <c r="CR5348" s="86"/>
      <c r="CS5348" s="86"/>
      <c r="CT5348" s="86"/>
      <c r="CU5348" s="86"/>
      <c r="CV5348" s="86"/>
      <c r="CW5348" s="86"/>
      <c r="CX5348" s="86"/>
      <c r="CY5348" s="86"/>
      <c r="CZ5348" s="86"/>
      <c r="DA5348" s="86"/>
      <c r="DB5348" s="86"/>
      <c r="DC5348" s="86"/>
      <c r="DD5348" s="86"/>
      <c r="DE5348" s="86"/>
      <c r="DF5348" s="86"/>
      <c r="DG5348" s="86"/>
      <c r="DH5348" s="86"/>
      <c r="DI5348" s="86"/>
      <c r="DJ5348" s="86"/>
      <c r="DK5348" s="86"/>
      <c r="DL5348" s="86"/>
      <c r="DM5348" s="86"/>
      <c r="DN5348" s="86"/>
      <c r="DO5348" s="86"/>
      <c r="DP5348" s="86"/>
      <c r="DQ5348" s="86"/>
      <c r="DR5348" s="86"/>
      <c r="DS5348" s="86"/>
      <c r="DT5348" s="86"/>
      <c r="DU5348" s="86"/>
      <c r="DV5348" s="86"/>
      <c r="DW5348" s="86"/>
      <c r="DX5348" s="86"/>
      <c r="DY5348" s="86"/>
      <c r="DZ5348" s="86"/>
      <c r="EA5348" s="86"/>
      <c r="EB5348" s="86"/>
      <c r="EC5348" s="86"/>
      <c r="ED5348" s="86"/>
      <c r="EE5348" s="86"/>
      <c r="EF5348" s="86"/>
      <c r="EG5348" s="86"/>
      <c r="EH5348" s="86"/>
      <c r="EI5348" s="86"/>
      <c r="EJ5348" s="86"/>
      <c r="EK5348" s="86"/>
      <c r="EL5348" s="86"/>
      <c r="EM5348" s="86"/>
      <c r="EN5348" s="86"/>
      <c r="EO5348" s="86"/>
      <c r="EP5348" s="86"/>
      <c r="EQ5348" s="86"/>
      <c r="ER5348" s="86"/>
      <c r="ES5348" s="86"/>
      <c r="ET5348" s="86"/>
      <c r="EU5348" s="86"/>
      <c r="EV5348" s="86"/>
      <c r="EW5348" s="86"/>
      <c r="EX5348" s="86"/>
      <c r="EY5348" s="86"/>
      <c r="EZ5348" s="86"/>
      <c r="FA5348" s="86"/>
      <c r="FB5348" s="86"/>
      <c r="FC5348" s="86"/>
      <c r="FD5348" s="86"/>
      <c r="FE5348" s="86"/>
      <c r="FF5348" s="86"/>
      <c r="FG5348" s="86"/>
      <c r="FH5348" s="86"/>
      <c r="FI5348" s="86"/>
      <c r="FJ5348" s="86"/>
      <c r="FK5348" s="86"/>
      <c r="FL5348" s="86"/>
      <c r="FM5348" s="86"/>
      <c r="FN5348" s="86"/>
      <c r="FO5348" s="86"/>
      <c r="FP5348" s="86"/>
      <c r="FQ5348" s="86"/>
      <c r="FR5348" s="86"/>
      <c r="FS5348" s="86"/>
      <c r="FT5348" s="86"/>
      <c r="FU5348" s="86"/>
      <c r="FV5348" s="86"/>
      <c r="FW5348" s="86"/>
      <c r="FX5348" s="86"/>
      <c r="FY5348" s="86"/>
      <c r="FZ5348" s="86"/>
      <c r="GA5348" s="86"/>
      <c r="GB5348" s="86"/>
      <c r="GC5348" s="86"/>
      <c r="GD5348" s="86"/>
      <c r="GE5348" s="86"/>
      <c r="GF5348" s="86"/>
      <c r="GG5348" s="86"/>
      <c r="GH5348" s="86"/>
      <c r="GI5348" s="86"/>
      <c r="GJ5348" s="86"/>
      <c r="GK5348" s="86"/>
      <c r="GL5348" s="86"/>
      <c r="GM5348" s="86"/>
      <c r="GN5348" s="86"/>
      <c r="GO5348" s="86"/>
      <c r="GP5348" s="86"/>
      <c r="GQ5348" s="86"/>
      <c r="GR5348" s="86"/>
      <c r="GS5348" s="86"/>
      <c r="GT5348" s="86"/>
      <c r="GU5348" s="86"/>
      <c r="GV5348" s="86"/>
      <c r="GW5348" s="86"/>
      <c r="GX5348" s="86"/>
      <c r="GY5348" s="86"/>
      <c r="GZ5348" s="86"/>
      <c r="HA5348" s="86"/>
      <c r="HB5348" s="86"/>
      <c r="HC5348" s="86"/>
      <c r="HD5348" s="86"/>
      <c r="HE5348" s="86"/>
      <c r="HF5348" s="86"/>
      <c r="HG5348" s="86"/>
      <c r="HH5348" s="86"/>
      <c r="HI5348" s="86"/>
      <c r="HJ5348" s="86"/>
      <c r="HK5348" s="86"/>
      <c r="HL5348" s="86"/>
      <c r="HM5348" s="86"/>
      <c r="HN5348" s="86"/>
      <c r="HO5348" s="86"/>
      <c r="HP5348" s="86"/>
      <c r="HQ5348" s="86"/>
      <c r="HR5348" s="86"/>
      <c r="HS5348" s="86"/>
      <c r="HT5348" s="86"/>
      <c r="HU5348" s="86"/>
      <c r="HV5348" s="86"/>
      <c r="HW5348" s="86"/>
      <c r="HX5348" s="86"/>
      <c r="HY5348" s="86"/>
      <c r="HZ5348" s="86"/>
      <c r="IA5348" s="86"/>
      <c r="IB5348" s="86"/>
      <c r="IC5348" s="86"/>
      <c r="ID5348" s="86"/>
      <c r="IE5348" s="86"/>
      <c r="IF5348" s="86"/>
      <c r="IG5348" s="86"/>
      <c r="IH5348" s="86"/>
      <c r="II5348" s="86"/>
      <c r="IJ5348" s="86"/>
      <c r="IK5348" s="86"/>
      <c r="IL5348" s="86"/>
      <c r="IM5348" s="86"/>
      <c r="IN5348" s="86"/>
      <c r="IO5348" s="86"/>
      <c r="IP5348" s="86"/>
      <c r="IQ5348" s="86"/>
      <c r="IR5348" s="86"/>
      <c r="IS5348" s="86"/>
      <c r="IT5348" s="86"/>
      <c r="IU5348" s="86"/>
      <c r="IV5348" s="86"/>
    </row>
    <row r="5349" spans="1:256" s="21" customFormat="1">
      <c r="A5349" s="13"/>
      <c r="B5349" s="8"/>
      <c r="C5349" s="8"/>
      <c r="D5349" s="113"/>
      <c r="E5349" s="33"/>
      <c r="F5349" s="34"/>
      <c r="G5349" s="63"/>
      <c r="H5349" s="67"/>
      <c r="I5349" s="34"/>
      <c r="J5349" s="34"/>
      <c r="K5349" s="34"/>
      <c r="L5349" s="34"/>
      <c r="M5349" s="34"/>
      <c r="N5349" s="34"/>
      <c r="O5349" s="34"/>
      <c r="P5349" s="34"/>
      <c r="Q5349" s="34"/>
      <c r="R5349" s="34"/>
      <c r="S5349" s="34"/>
      <c r="T5349" s="34"/>
      <c r="U5349" s="34"/>
      <c r="V5349" s="34"/>
      <c r="W5349" s="34"/>
      <c r="X5349" s="63"/>
      <c r="Y5349" s="34"/>
      <c r="Z5349" s="65"/>
      <c r="AA5349" s="65"/>
      <c r="AB5349" s="34"/>
      <c r="AC5349" s="34"/>
      <c r="AD5349" s="34"/>
      <c r="AE5349" s="34"/>
      <c r="AF5349" s="34"/>
      <c r="AG5349" s="34"/>
      <c r="AH5349" s="34"/>
      <c r="AI5349" s="34"/>
      <c r="AJ5349" s="34"/>
      <c r="AK5349" s="34"/>
      <c r="AL5349" s="34"/>
      <c r="AM5349" s="34"/>
      <c r="AN5349" s="34"/>
      <c r="AO5349" s="34"/>
      <c r="AP5349" s="34"/>
      <c r="AQ5349" s="34"/>
      <c r="AR5349" s="28"/>
      <c r="AS5349" s="29"/>
      <c r="AT5349" s="29"/>
      <c r="AU5349" s="29"/>
      <c r="AV5349" s="402"/>
      <c r="AW5349" s="402"/>
      <c r="AX5349" s="402"/>
      <c r="AY5349" s="402"/>
      <c r="AZ5349" s="402"/>
      <c r="BA5349" s="402"/>
      <c r="BB5349" s="402"/>
      <c r="BC5349" s="402"/>
      <c r="BD5349" s="402"/>
      <c r="BE5349" s="402"/>
      <c r="BF5349" s="402"/>
      <c r="BG5349" s="402"/>
      <c r="BH5349" s="402"/>
      <c r="BI5349" s="402"/>
      <c r="BJ5349" s="402"/>
      <c r="BK5349" s="402"/>
      <c r="BL5349" s="402"/>
      <c r="BM5349" s="402"/>
      <c r="BN5349" s="402"/>
      <c r="BO5349" s="402"/>
      <c r="BP5349" s="402"/>
      <c r="BQ5349" s="402"/>
      <c r="BR5349" s="402"/>
      <c r="BS5349" s="402"/>
      <c r="BT5349" s="402"/>
      <c r="BU5349" s="402"/>
      <c r="BV5349" s="402"/>
      <c r="BW5349" s="402"/>
      <c r="BX5349" s="402"/>
      <c r="BY5349" s="402"/>
      <c r="BZ5349" s="402"/>
      <c r="CA5349" s="402"/>
      <c r="CB5349" s="402"/>
      <c r="CC5349" s="402"/>
      <c r="CD5349" s="402"/>
      <c r="CE5349" s="402"/>
      <c r="CF5349" s="402"/>
      <c r="CG5349" s="402"/>
      <c r="CH5349" s="402"/>
      <c r="CI5349" s="402"/>
      <c r="CJ5349" s="402"/>
      <c r="CK5349" s="402"/>
      <c r="CL5349" s="402"/>
      <c r="CM5349" s="402"/>
      <c r="CN5349" s="402"/>
      <c r="CO5349" s="402"/>
      <c r="CP5349" s="402"/>
      <c r="CQ5349" s="402"/>
      <c r="CR5349" s="402"/>
      <c r="CS5349" s="402"/>
      <c r="CT5349" s="402"/>
      <c r="CU5349" s="402"/>
      <c r="CV5349" s="402"/>
      <c r="CW5349" s="402"/>
      <c r="CX5349" s="402"/>
      <c r="CY5349" s="402"/>
      <c r="CZ5349" s="402"/>
      <c r="DA5349" s="402"/>
      <c r="DB5349" s="402"/>
      <c r="DC5349" s="402"/>
      <c r="DD5349" s="402"/>
      <c r="DE5349" s="402"/>
      <c r="DF5349" s="402"/>
      <c r="DG5349" s="402"/>
      <c r="DH5349" s="402"/>
      <c r="DI5349" s="402"/>
      <c r="DJ5349" s="402"/>
      <c r="DK5349" s="402"/>
      <c r="DL5349" s="402"/>
      <c r="DM5349" s="402"/>
      <c r="DN5349" s="402"/>
      <c r="DO5349" s="402"/>
      <c r="DP5349" s="402"/>
      <c r="DQ5349" s="402"/>
      <c r="DR5349" s="402"/>
      <c r="DS5349" s="402"/>
      <c r="DT5349" s="402"/>
      <c r="DU5349" s="402"/>
      <c r="DV5349" s="402"/>
      <c r="DW5349" s="402"/>
      <c r="DX5349" s="402"/>
      <c r="DY5349" s="402"/>
      <c r="DZ5349" s="402"/>
      <c r="EA5349" s="402"/>
      <c r="EB5349" s="402"/>
      <c r="EC5349" s="402"/>
      <c r="ED5349" s="402"/>
      <c r="EE5349" s="402"/>
      <c r="EF5349" s="402"/>
      <c r="EG5349" s="402"/>
      <c r="EH5349" s="402"/>
      <c r="EI5349" s="402"/>
      <c r="EJ5349" s="402"/>
      <c r="EK5349" s="402"/>
      <c r="EL5349" s="402"/>
      <c r="EM5349" s="402"/>
      <c r="EN5349" s="402"/>
      <c r="EO5349" s="402"/>
      <c r="EP5349" s="402"/>
      <c r="EQ5349" s="402"/>
      <c r="ER5349" s="402"/>
      <c r="ES5349" s="402"/>
      <c r="ET5349" s="402"/>
      <c r="EU5349" s="402"/>
      <c r="EV5349" s="402"/>
      <c r="EW5349" s="402"/>
      <c r="EX5349" s="402"/>
      <c r="EY5349" s="402"/>
      <c r="EZ5349" s="402"/>
      <c r="FA5349" s="402"/>
      <c r="FB5349" s="402"/>
      <c r="FC5349" s="402"/>
      <c r="FD5349" s="402"/>
      <c r="FE5349" s="402"/>
      <c r="FF5349" s="402"/>
      <c r="FG5349" s="402"/>
      <c r="FH5349" s="402"/>
      <c r="FI5349" s="402"/>
      <c r="FJ5349" s="402"/>
      <c r="FK5349" s="402"/>
      <c r="FL5349" s="402"/>
      <c r="FM5349" s="402"/>
      <c r="FN5349" s="402"/>
      <c r="FO5349" s="402"/>
      <c r="FP5349" s="402"/>
      <c r="FQ5349" s="402"/>
      <c r="FR5349" s="402"/>
      <c r="FS5349" s="402"/>
      <c r="FT5349" s="402"/>
      <c r="FU5349" s="402"/>
      <c r="FV5349" s="402"/>
      <c r="FW5349" s="402"/>
      <c r="FX5349" s="402"/>
      <c r="FY5349" s="402"/>
      <c r="FZ5349" s="402"/>
      <c r="GA5349" s="402"/>
      <c r="GB5349" s="402"/>
      <c r="GC5349" s="402"/>
      <c r="GD5349" s="402"/>
      <c r="GE5349" s="402"/>
      <c r="GF5349" s="402"/>
      <c r="GG5349" s="402"/>
      <c r="GH5349" s="402"/>
      <c r="GI5349" s="402"/>
      <c r="GJ5349" s="402"/>
      <c r="GK5349" s="402"/>
      <c r="GL5349" s="402"/>
      <c r="GM5349" s="402"/>
      <c r="GN5349" s="402"/>
      <c r="GO5349" s="402"/>
      <c r="GP5349" s="402"/>
      <c r="GQ5349" s="402"/>
      <c r="GR5349" s="402"/>
      <c r="GS5349" s="402"/>
      <c r="GT5349" s="402"/>
      <c r="GU5349" s="402"/>
      <c r="GV5349" s="402"/>
      <c r="GW5349" s="402"/>
      <c r="GX5349" s="402"/>
      <c r="GY5349" s="402"/>
      <c r="GZ5349" s="402"/>
      <c r="HA5349" s="402"/>
      <c r="HB5349" s="402"/>
      <c r="HC5349" s="402"/>
      <c r="HD5349" s="402"/>
      <c r="HE5349" s="402"/>
      <c r="HF5349" s="402"/>
      <c r="HG5349" s="402"/>
      <c r="HH5349" s="402"/>
      <c r="HI5349" s="402"/>
      <c r="HJ5349" s="402"/>
      <c r="HK5349" s="402"/>
      <c r="HL5349" s="402"/>
      <c r="HM5349" s="402"/>
      <c r="HN5349" s="402"/>
      <c r="HO5349" s="402"/>
      <c r="HP5349" s="402"/>
      <c r="HQ5349" s="402"/>
      <c r="HR5349" s="402"/>
      <c r="HS5349" s="402"/>
      <c r="HT5349" s="402"/>
      <c r="HU5349" s="402"/>
      <c r="HV5349" s="402"/>
      <c r="HW5349" s="402"/>
      <c r="HX5349" s="402"/>
      <c r="HY5349" s="402"/>
      <c r="HZ5349" s="402"/>
      <c r="IA5349" s="402"/>
      <c r="IB5349" s="402"/>
      <c r="IC5349" s="402"/>
      <c r="ID5349" s="402"/>
      <c r="IE5349" s="402"/>
      <c r="IF5349" s="402"/>
      <c r="IG5349" s="402"/>
      <c r="IH5349" s="402"/>
      <c r="II5349" s="402"/>
      <c r="IJ5349" s="402"/>
      <c r="IK5349" s="402"/>
      <c r="IL5349" s="402"/>
      <c r="IM5349" s="402"/>
      <c r="IN5349" s="402"/>
      <c r="IO5349" s="402"/>
      <c r="IP5349" s="402"/>
      <c r="IQ5349" s="402"/>
      <c r="IR5349" s="402"/>
      <c r="IS5349" s="402"/>
      <c r="IT5349" s="402"/>
      <c r="IU5349" s="402"/>
      <c r="IV5349" s="402"/>
    </row>
    <row r="5350" spans="1:256" s="21" customFormat="1">
      <c r="A5350" s="13"/>
      <c r="B5350" s="8"/>
      <c r="C5350" s="8"/>
      <c r="D5350" s="113"/>
      <c r="E5350" s="33"/>
      <c r="F5350" s="34"/>
      <c r="G5350" s="63"/>
      <c r="H5350" s="67"/>
      <c r="I5350" s="34"/>
      <c r="J5350" s="34"/>
      <c r="K5350" s="34"/>
      <c r="L5350" s="34"/>
      <c r="M5350" s="34"/>
      <c r="N5350" s="34"/>
      <c r="O5350" s="34"/>
      <c r="P5350" s="34"/>
      <c r="Q5350" s="34"/>
      <c r="R5350" s="34"/>
      <c r="S5350" s="34"/>
      <c r="T5350" s="34"/>
      <c r="U5350" s="34"/>
      <c r="V5350" s="34"/>
      <c r="W5350" s="34"/>
      <c r="X5350" s="63"/>
      <c r="Y5350" s="34"/>
      <c r="Z5350" s="65"/>
      <c r="AA5350" s="65"/>
      <c r="AB5350" s="34"/>
      <c r="AC5350" s="34"/>
      <c r="AD5350" s="34"/>
      <c r="AE5350" s="34"/>
      <c r="AF5350" s="34"/>
      <c r="AG5350" s="34"/>
      <c r="AH5350" s="34"/>
      <c r="AI5350" s="34"/>
      <c r="AJ5350" s="34"/>
      <c r="AK5350" s="34"/>
      <c r="AL5350" s="34"/>
      <c r="AM5350" s="34"/>
      <c r="AN5350" s="34"/>
      <c r="AO5350" s="34"/>
      <c r="AP5350" s="34"/>
      <c r="AQ5350" s="34"/>
      <c r="AR5350" s="28"/>
      <c r="AS5350" s="29"/>
      <c r="AT5350" s="29"/>
      <c r="AU5350" s="29"/>
      <c r="AV5350" s="402"/>
      <c r="AW5350" s="402"/>
      <c r="AX5350" s="402"/>
      <c r="AY5350" s="402"/>
      <c r="AZ5350" s="402"/>
      <c r="BA5350" s="402"/>
      <c r="BB5350" s="402"/>
      <c r="BC5350" s="402"/>
      <c r="BD5350" s="402"/>
      <c r="BE5350" s="402"/>
      <c r="BF5350" s="402"/>
      <c r="BG5350" s="402"/>
      <c r="BH5350" s="402"/>
      <c r="BI5350" s="402"/>
      <c r="BJ5350" s="402"/>
      <c r="BK5350" s="402"/>
      <c r="BL5350" s="402"/>
      <c r="BM5350" s="402"/>
      <c r="BN5350" s="402"/>
      <c r="BO5350" s="402"/>
      <c r="BP5350" s="402"/>
      <c r="BQ5350" s="402"/>
      <c r="BR5350" s="402"/>
      <c r="BS5350" s="402"/>
      <c r="BT5350" s="402"/>
      <c r="BU5350" s="402"/>
      <c r="BV5350" s="402"/>
      <c r="BW5350" s="402"/>
      <c r="BX5350" s="402"/>
      <c r="BY5350" s="402"/>
      <c r="BZ5350" s="402"/>
      <c r="CA5350" s="402"/>
      <c r="CB5350" s="402"/>
      <c r="CC5350" s="402"/>
      <c r="CD5350" s="402"/>
      <c r="CE5350" s="402"/>
      <c r="CF5350" s="402"/>
      <c r="CG5350" s="402"/>
      <c r="CH5350" s="402"/>
      <c r="CI5350" s="402"/>
      <c r="CJ5350" s="402"/>
      <c r="CK5350" s="402"/>
      <c r="CL5350" s="402"/>
      <c r="CM5350" s="402"/>
      <c r="CN5350" s="402"/>
      <c r="CO5350" s="402"/>
      <c r="CP5350" s="402"/>
      <c r="CQ5350" s="402"/>
      <c r="CR5350" s="402"/>
      <c r="CS5350" s="402"/>
      <c r="CT5350" s="402"/>
      <c r="CU5350" s="402"/>
      <c r="CV5350" s="402"/>
      <c r="CW5350" s="402"/>
      <c r="CX5350" s="402"/>
      <c r="CY5350" s="402"/>
      <c r="CZ5350" s="402"/>
      <c r="DA5350" s="402"/>
      <c r="DB5350" s="402"/>
      <c r="DC5350" s="402"/>
      <c r="DD5350" s="402"/>
      <c r="DE5350" s="402"/>
      <c r="DF5350" s="402"/>
      <c r="DG5350" s="402"/>
      <c r="DH5350" s="402"/>
      <c r="DI5350" s="402"/>
      <c r="DJ5350" s="402"/>
      <c r="DK5350" s="402"/>
      <c r="DL5350" s="402"/>
      <c r="DM5350" s="402"/>
      <c r="DN5350" s="402"/>
      <c r="DO5350" s="402"/>
      <c r="DP5350" s="402"/>
      <c r="DQ5350" s="402"/>
      <c r="DR5350" s="402"/>
      <c r="DS5350" s="402"/>
      <c r="DT5350" s="402"/>
      <c r="DU5350" s="402"/>
      <c r="DV5350" s="402"/>
      <c r="DW5350" s="402"/>
      <c r="DX5350" s="402"/>
      <c r="DY5350" s="402"/>
      <c r="DZ5350" s="402"/>
      <c r="EA5350" s="402"/>
      <c r="EB5350" s="402"/>
      <c r="EC5350" s="402"/>
      <c r="ED5350" s="402"/>
      <c r="EE5350" s="402"/>
      <c r="EF5350" s="402"/>
      <c r="EG5350" s="402"/>
      <c r="EH5350" s="402"/>
      <c r="EI5350" s="402"/>
      <c r="EJ5350" s="402"/>
      <c r="EK5350" s="402"/>
      <c r="EL5350" s="402"/>
      <c r="EM5350" s="402"/>
      <c r="EN5350" s="402"/>
      <c r="EO5350" s="402"/>
      <c r="EP5350" s="402"/>
      <c r="EQ5350" s="402"/>
      <c r="ER5350" s="402"/>
      <c r="ES5350" s="402"/>
      <c r="ET5350" s="402"/>
      <c r="EU5350" s="402"/>
      <c r="EV5350" s="402"/>
      <c r="EW5350" s="402"/>
      <c r="EX5350" s="402"/>
      <c r="EY5350" s="402"/>
      <c r="EZ5350" s="402"/>
      <c r="FA5350" s="402"/>
      <c r="FB5350" s="402"/>
      <c r="FC5350" s="402"/>
      <c r="FD5350" s="402"/>
      <c r="FE5350" s="402"/>
      <c r="FF5350" s="402"/>
      <c r="FG5350" s="402"/>
      <c r="FH5350" s="402"/>
      <c r="FI5350" s="402"/>
      <c r="FJ5350" s="402"/>
      <c r="FK5350" s="402"/>
      <c r="FL5350" s="402"/>
      <c r="FM5350" s="402"/>
      <c r="FN5350" s="402"/>
      <c r="FO5350" s="402"/>
      <c r="FP5350" s="402"/>
      <c r="FQ5350" s="402"/>
      <c r="FR5350" s="402"/>
      <c r="FS5350" s="402"/>
      <c r="FT5350" s="402"/>
      <c r="FU5350" s="402"/>
      <c r="FV5350" s="402"/>
      <c r="FW5350" s="402"/>
      <c r="FX5350" s="402"/>
      <c r="FY5350" s="402"/>
      <c r="FZ5350" s="402"/>
      <c r="GA5350" s="402"/>
      <c r="GB5350" s="402"/>
      <c r="GC5350" s="402"/>
      <c r="GD5350" s="402"/>
      <c r="GE5350" s="402"/>
      <c r="GF5350" s="402"/>
      <c r="GG5350" s="402"/>
      <c r="GH5350" s="402"/>
      <c r="GI5350" s="402"/>
      <c r="GJ5350" s="402"/>
      <c r="GK5350" s="402"/>
      <c r="GL5350" s="402"/>
      <c r="GM5350" s="402"/>
      <c r="GN5350" s="402"/>
      <c r="GO5350" s="402"/>
      <c r="GP5350" s="402"/>
      <c r="GQ5350" s="402"/>
      <c r="GR5350" s="402"/>
      <c r="GS5350" s="402"/>
      <c r="GT5350" s="402"/>
      <c r="GU5350" s="402"/>
      <c r="GV5350" s="402"/>
      <c r="GW5350" s="402"/>
      <c r="GX5350" s="402"/>
      <c r="GY5350" s="402"/>
      <c r="GZ5350" s="402"/>
      <c r="HA5350" s="402"/>
      <c r="HB5350" s="402"/>
      <c r="HC5350" s="402"/>
      <c r="HD5350" s="402"/>
      <c r="HE5350" s="402"/>
      <c r="HF5350" s="402"/>
      <c r="HG5350" s="402"/>
      <c r="HH5350" s="402"/>
      <c r="HI5350" s="402"/>
      <c r="HJ5350" s="402"/>
      <c r="HK5350" s="402"/>
      <c r="HL5350" s="402"/>
      <c r="HM5350" s="402"/>
      <c r="HN5350" s="402"/>
      <c r="HO5350" s="402"/>
      <c r="HP5350" s="402"/>
      <c r="HQ5350" s="402"/>
      <c r="HR5350" s="402"/>
      <c r="HS5350" s="402"/>
      <c r="HT5350" s="402"/>
      <c r="HU5350" s="402"/>
      <c r="HV5350" s="402"/>
      <c r="HW5350" s="402"/>
      <c r="HX5350" s="402"/>
      <c r="HY5350" s="402"/>
      <c r="HZ5350" s="402"/>
      <c r="IA5350" s="402"/>
      <c r="IB5350" s="402"/>
      <c r="IC5350" s="402"/>
      <c r="ID5350" s="402"/>
      <c r="IE5350" s="402"/>
      <c r="IF5350" s="402"/>
      <c r="IG5350" s="402"/>
      <c r="IH5350" s="402"/>
      <c r="II5350" s="402"/>
      <c r="IJ5350" s="402"/>
      <c r="IK5350" s="402"/>
      <c r="IL5350" s="402"/>
      <c r="IM5350" s="402"/>
      <c r="IN5350" s="402"/>
      <c r="IO5350" s="402"/>
      <c r="IP5350" s="402"/>
      <c r="IQ5350" s="402"/>
      <c r="IR5350" s="402"/>
      <c r="IS5350" s="402"/>
      <c r="IT5350" s="402"/>
      <c r="IU5350" s="402"/>
      <c r="IV5350" s="402"/>
    </row>
    <row r="5351" spans="1:256" s="45" customFormat="1">
      <c r="A5351" s="14"/>
      <c r="B5351" s="11">
        <v>7</v>
      </c>
      <c r="C5351" s="11"/>
      <c r="D5351" s="85" t="s">
        <v>8</v>
      </c>
      <c r="E5351" s="31">
        <v>32914997</v>
      </c>
      <c r="F5351" s="31">
        <f t="shared" ref="F5351:V5351" si="627">SUM(F5352:F5355)</f>
        <v>0</v>
      </c>
      <c r="G5351" s="31">
        <f t="shared" si="627"/>
        <v>0</v>
      </c>
      <c r="H5351" s="31">
        <f t="shared" si="627"/>
        <v>0</v>
      </c>
      <c r="I5351" s="31">
        <f t="shared" si="627"/>
        <v>0</v>
      </c>
      <c r="J5351" s="31">
        <f t="shared" si="627"/>
        <v>0</v>
      </c>
      <c r="K5351" s="31">
        <f t="shared" si="627"/>
        <v>0</v>
      </c>
      <c r="L5351" s="31">
        <f t="shared" si="627"/>
        <v>0</v>
      </c>
      <c r="M5351" s="31">
        <f t="shared" si="627"/>
        <v>0</v>
      </c>
      <c r="N5351" s="31">
        <f t="shared" si="627"/>
        <v>0</v>
      </c>
      <c r="O5351" s="31">
        <f t="shared" si="627"/>
        <v>0</v>
      </c>
      <c r="P5351" s="31">
        <f t="shared" si="627"/>
        <v>0</v>
      </c>
      <c r="Q5351" s="31">
        <f t="shared" si="627"/>
        <v>0</v>
      </c>
      <c r="R5351" s="31">
        <f t="shared" si="627"/>
        <v>0</v>
      </c>
      <c r="S5351" s="31">
        <f t="shared" si="627"/>
        <v>0</v>
      </c>
      <c r="T5351" s="31">
        <f t="shared" si="627"/>
        <v>0</v>
      </c>
      <c r="U5351" s="31">
        <f t="shared" si="627"/>
        <v>0</v>
      </c>
      <c r="V5351" s="31">
        <f t="shared" si="627"/>
        <v>0</v>
      </c>
      <c r="W5351" s="31">
        <f>SUM(O5351:V5351)</f>
        <v>0</v>
      </c>
      <c r="X5351" s="31">
        <f>SUM(X5352:X5355)</f>
        <v>0</v>
      </c>
      <c r="Y5351" s="31">
        <f>H5351+I5351+J5351+K5351+L5351+M5351+N5351+W5351+X5351</f>
        <v>0</v>
      </c>
      <c r="Z5351" s="31">
        <f t="shared" ref="Z5351:AK5351" si="628">SUM(Z5352:Z5355)</f>
        <v>0</v>
      </c>
      <c r="AA5351" s="31">
        <f t="shared" si="628"/>
        <v>0</v>
      </c>
      <c r="AB5351" s="31">
        <f t="shared" si="628"/>
        <v>0</v>
      </c>
      <c r="AC5351" s="31">
        <f t="shared" si="628"/>
        <v>0</v>
      </c>
      <c r="AD5351" s="31">
        <f t="shared" si="628"/>
        <v>0</v>
      </c>
      <c r="AE5351" s="31">
        <f t="shared" si="628"/>
        <v>0</v>
      </c>
      <c r="AF5351" s="31">
        <f t="shared" si="628"/>
        <v>0</v>
      </c>
      <c r="AG5351" s="31">
        <f t="shared" si="628"/>
        <v>0</v>
      </c>
      <c r="AH5351" s="31">
        <f t="shared" si="628"/>
        <v>0</v>
      </c>
      <c r="AI5351" s="31">
        <f t="shared" si="628"/>
        <v>0</v>
      </c>
      <c r="AJ5351" s="31">
        <f t="shared" si="628"/>
        <v>0</v>
      </c>
      <c r="AK5351" s="31">
        <f t="shared" si="628"/>
        <v>0</v>
      </c>
      <c r="AL5351" s="31">
        <f>SUM(AD5351:AK5351)</f>
        <v>0</v>
      </c>
      <c r="AM5351" s="31">
        <f>SUM(AM5352:AM5355)</f>
        <v>0</v>
      </c>
      <c r="AN5351" s="31">
        <f>SUM(AN5352:AN5355)</f>
        <v>0</v>
      </c>
      <c r="AO5351" s="31">
        <f>Z5351+AA5351+AB5351+AC5351+AL5351+AM5351+AN5351</f>
        <v>0</v>
      </c>
      <c r="AP5351" s="32">
        <f>E5351+Y5351-AO5351</f>
        <v>32914997</v>
      </c>
      <c r="AQ5351" s="32"/>
      <c r="AR5351" s="28"/>
      <c r="AS5351" s="29">
        <f>E5351+H5351+I5351+J5351+K5351+L5351+M5351+N5351+W5351+X5351-Z5351-AB5351-AL5351-AC5351-AM5351-AN5351</f>
        <v>32914997</v>
      </c>
      <c r="AT5351" s="29">
        <f>AP5351-AS5351</f>
        <v>0</v>
      </c>
      <c r="AU5351" s="29">
        <f>E5351</f>
        <v>32914997</v>
      </c>
      <c r="AV5351" s="86">
        <f>AS5351-AU5351</f>
        <v>0</v>
      </c>
      <c r="AW5351" s="86">
        <f>Y5351-AO5351</f>
        <v>0</v>
      </c>
      <c r="AX5351" s="86">
        <f>AV5351-AW5351</f>
        <v>0</v>
      </c>
      <c r="AY5351" s="21"/>
      <c r="AZ5351" s="398"/>
      <c r="BA5351" s="21"/>
      <c r="BB5351" s="21"/>
      <c r="BC5351" s="21"/>
      <c r="BD5351" s="21"/>
      <c r="BE5351" s="21"/>
      <c r="BF5351" s="21"/>
      <c r="BG5351" s="21"/>
      <c r="BH5351" s="21"/>
      <c r="BI5351" s="21"/>
      <c r="BJ5351" s="21"/>
      <c r="BK5351" s="21"/>
      <c r="BL5351" s="21"/>
      <c r="BM5351" s="21"/>
      <c r="BN5351" s="21"/>
      <c r="BO5351" s="21"/>
      <c r="BP5351" s="21"/>
      <c r="BQ5351" s="21"/>
      <c r="BR5351" s="21"/>
      <c r="BS5351" s="21"/>
      <c r="BT5351" s="21"/>
      <c r="BU5351" s="21"/>
      <c r="BV5351" s="21"/>
      <c r="BW5351" s="21"/>
      <c r="BX5351" s="21"/>
      <c r="BY5351" s="21"/>
      <c r="BZ5351" s="21"/>
      <c r="CA5351" s="21"/>
      <c r="CB5351" s="21"/>
      <c r="CC5351" s="21"/>
      <c r="CD5351" s="21"/>
      <c r="CE5351" s="21"/>
      <c r="CF5351" s="21"/>
      <c r="CG5351" s="21"/>
      <c r="CH5351" s="21"/>
      <c r="CI5351" s="21"/>
      <c r="CJ5351" s="21"/>
      <c r="CK5351" s="21"/>
      <c r="CL5351" s="21"/>
      <c r="CM5351" s="21"/>
      <c r="CN5351" s="21"/>
      <c r="CO5351" s="21"/>
      <c r="CP5351" s="21"/>
      <c r="CQ5351" s="21"/>
      <c r="CR5351" s="21"/>
      <c r="CS5351" s="21"/>
      <c r="CT5351" s="21"/>
      <c r="CU5351" s="21"/>
      <c r="CV5351" s="21"/>
      <c r="CW5351" s="21"/>
      <c r="CX5351" s="21"/>
      <c r="CY5351" s="21"/>
      <c r="CZ5351" s="21"/>
      <c r="DA5351" s="21"/>
      <c r="DB5351" s="21"/>
      <c r="DC5351" s="21"/>
      <c r="DD5351" s="21"/>
      <c r="DE5351" s="21"/>
      <c r="DF5351" s="21"/>
      <c r="DG5351" s="21"/>
      <c r="DH5351" s="21"/>
      <c r="DI5351" s="21"/>
      <c r="DJ5351" s="21"/>
      <c r="DK5351" s="21"/>
      <c r="DL5351" s="21"/>
      <c r="DM5351" s="21"/>
      <c r="DN5351" s="21"/>
      <c r="DO5351" s="21"/>
      <c r="DP5351" s="21"/>
      <c r="DQ5351" s="21"/>
      <c r="DR5351" s="21"/>
      <c r="DS5351" s="21"/>
      <c r="DT5351" s="21"/>
      <c r="DU5351" s="21"/>
      <c r="DV5351" s="21"/>
      <c r="DW5351" s="21"/>
      <c r="DX5351" s="21"/>
      <c r="DY5351" s="21"/>
      <c r="DZ5351" s="21"/>
      <c r="EA5351" s="21"/>
      <c r="EB5351" s="21"/>
      <c r="EC5351" s="21"/>
      <c r="ED5351" s="21"/>
      <c r="EE5351" s="21"/>
      <c r="EF5351" s="21"/>
      <c r="EG5351" s="21"/>
      <c r="EH5351" s="21"/>
      <c r="EI5351" s="21"/>
      <c r="EJ5351" s="21"/>
      <c r="EK5351" s="21"/>
      <c r="EL5351" s="21"/>
      <c r="EM5351" s="21"/>
      <c r="EN5351" s="21"/>
      <c r="EO5351" s="21"/>
      <c r="EP5351" s="21"/>
      <c r="EQ5351" s="21"/>
      <c r="ER5351" s="21"/>
      <c r="ES5351" s="21"/>
      <c r="ET5351" s="21"/>
      <c r="EU5351" s="21"/>
      <c r="EV5351" s="21"/>
      <c r="EW5351" s="21"/>
      <c r="EX5351" s="21"/>
      <c r="EY5351" s="21"/>
      <c r="EZ5351" s="21"/>
      <c r="FA5351" s="21"/>
      <c r="FB5351" s="21"/>
      <c r="FC5351" s="21"/>
      <c r="FD5351" s="21"/>
      <c r="FE5351" s="21"/>
      <c r="FF5351" s="21"/>
      <c r="FG5351" s="21"/>
      <c r="FH5351" s="21"/>
      <c r="FI5351" s="21"/>
      <c r="FJ5351" s="21"/>
      <c r="FK5351" s="21"/>
      <c r="FL5351" s="21"/>
      <c r="FM5351" s="21"/>
      <c r="FN5351" s="21"/>
      <c r="FO5351" s="21"/>
      <c r="FP5351" s="21"/>
      <c r="FQ5351" s="21"/>
      <c r="FR5351" s="21"/>
      <c r="FS5351" s="21"/>
      <c r="FT5351" s="21"/>
      <c r="FU5351" s="21"/>
      <c r="FV5351" s="21"/>
      <c r="FW5351" s="21"/>
      <c r="FX5351" s="21"/>
      <c r="FY5351" s="21"/>
      <c r="FZ5351" s="21"/>
      <c r="GA5351" s="21"/>
      <c r="GB5351" s="21"/>
      <c r="GC5351" s="21"/>
      <c r="GD5351" s="21"/>
      <c r="GE5351" s="21"/>
      <c r="GF5351" s="21"/>
      <c r="GG5351" s="21"/>
      <c r="GH5351" s="21"/>
      <c r="GI5351" s="21"/>
      <c r="GJ5351" s="21"/>
      <c r="GK5351" s="21"/>
      <c r="GL5351" s="21"/>
      <c r="GM5351" s="21"/>
      <c r="GN5351" s="21"/>
      <c r="GO5351" s="21"/>
      <c r="GP5351" s="21"/>
      <c r="GQ5351" s="21"/>
      <c r="GR5351" s="21"/>
      <c r="GS5351" s="21"/>
      <c r="GT5351" s="21"/>
      <c r="GU5351" s="21"/>
      <c r="GV5351" s="21"/>
      <c r="GW5351" s="21"/>
      <c r="GX5351" s="21"/>
      <c r="GY5351" s="21"/>
      <c r="GZ5351" s="21"/>
      <c r="HA5351" s="21"/>
      <c r="HB5351" s="21"/>
      <c r="HC5351" s="21"/>
      <c r="HD5351" s="21"/>
      <c r="HE5351" s="21"/>
      <c r="HF5351" s="21"/>
      <c r="HG5351" s="21"/>
      <c r="HH5351" s="21"/>
      <c r="HI5351" s="21"/>
      <c r="HJ5351" s="21"/>
      <c r="HK5351" s="21"/>
      <c r="HL5351" s="21"/>
      <c r="HM5351" s="21"/>
      <c r="HN5351" s="21"/>
      <c r="HO5351" s="21"/>
      <c r="HP5351" s="21"/>
      <c r="HQ5351" s="21"/>
      <c r="HR5351" s="21"/>
      <c r="HS5351" s="21"/>
      <c r="HT5351" s="21"/>
      <c r="HU5351" s="21"/>
      <c r="HV5351" s="21"/>
      <c r="HW5351" s="21"/>
      <c r="HX5351" s="21"/>
      <c r="HY5351" s="21"/>
      <c r="HZ5351" s="21"/>
      <c r="IA5351" s="21"/>
      <c r="IB5351" s="21"/>
      <c r="IC5351" s="21"/>
      <c r="ID5351" s="21"/>
      <c r="IE5351" s="21"/>
      <c r="IF5351" s="21"/>
      <c r="IG5351" s="21"/>
      <c r="IH5351" s="21"/>
      <c r="II5351" s="21"/>
      <c r="IJ5351" s="21"/>
      <c r="IK5351" s="21"/>
      <c r="IL5351" s="21"/>
      <c r="IM5351" s="21"/>
      <c r="IN5351" s="21"/>
      <c r="IO5351" s="21"/>
      <c r="IP5351" s="21"/>
      <c r="IQ5351" s="21"/>
      <c r="IR5351" s="21"/>
      <c r="IS5351" s="21"/>
      <c r="IT5351" s="21"/>
      <c r="IU5351" s="21"/>
      <c r="IV5351" s="21"/>
    </row>
    <row r="5352" spans="1:256" s="402" customFormat="1">
      <c r="A5352" s="10"/>
      <c r="B5352" s="8"/>
      <c r="C5352" s="8"/>
      <c r="D5352" s="82"/>
      <c r="E5352" s="33"/>
      <c r="F5352" s="33"/>
      <c r="G5352" s="282"/>
      <c r="H5352" s="283"/>
      <c r="I5352" s="33"/>
      <c r="J5352" s="33"/>
      <c r="K5352" s="33"/>
      <c r="L5352" s="33"/>
      <c r="M5352" s="33"/>
      <c r="N5352" s="33"/>
      <c r="O5352" s="33"/>
      <c r="P5352" s="33"/>
      <c r="Q5352" s="33"/>
      <c r="R5352" s="33"/>
      <c r="S5352" s="33"/>
      <c r="T5352" s="33"/>
      <c r="U5352" s="33"/>
      <c r="V5352" s="33"/>
      <c r="W5352" s="33"/>
      <c r="X5352" s="282"/>
      <c r="Y5352" s="33"/>
      <c r="Z5352" s="284"/>
      <c r="AA5352" s="284"/>
      <c r="AB5352" s="33"/>
      <c r="AC5352" s="33"/>
      <c r="AD5352" s="33"/>
      <c r="AE5352" s="33"/>
      <c r="AF5352" s="33"/>
      <c r="AG5352" s="33"/>
      <c r="AH5352" s="33"/>
      <c r="AI5352" s="33"/>
      <c r="AJ5352" s="33"/>
      <c r="AK5352" s="33"/>
      <c r="AL5352" s="33"/>
      <c r="AM5352" s="33"/>
      <c r="AN5352" s="33"/>
      <c r="AO5352" s="33"/>
      <c r="AP5352" s="34"/>
      <c r="AQ5352" s="70"/>
      <c r="AR5352" s="76"/>
      <c r="AS5352" s="60"/>
      <c r="AT5352" s="60"/>
      <c r="AU5352" s="60"/>
      <c r="AV5352" s="21"/>
      <c r="AW5352" s="21"/>
      <c r="AX5352" s="21"/>
      <c r="AY5352" s="21"/>
      <c r="AZ5352" s="21"/>
      <c r="BA5352" s="21"/>
      <c r="BB5352" s="21"/>
      <c r="BC5352" s="21"/>
      <c r="BD5352" s="21"/>
      <c r="BE5352" s="21"/>
      <c r="BF5352" s="21"/>
      <c r="BG5352" s="21"/>
      <c r="BH5352" s="21"/>
      <c r="BI5352" s="21"/>
      <c r="BJ5352" s="21"/>
      <c r="BK5352" s="21"/>
      <c r="BL5352" s="21"/>
      <c r="BM5352" s="21"/>
      <c r="BN5352" s="21"/>
      <c r="BO5352" s="21"/>
      <c r="BP5352" s="21"/>
      <c r="BQ5352" s="21"/>
      <c r="BR5352" s="21"/>
      <c r="BS5352" s="21"/>
      <c r="BT5352" s="21"/>
      <c r="BU5352" s="21"/>
      <c r="BV5352" s="21"/>
      <c r="BW5352" s="21"/>
      <c r="BX5352" s="21"/>
      <c r="BY5352" s="21"/>
      <c r="BZ5352" s="21"/>
      <c r="CA5352" s="21"/>
      <c r="CB5352" s="21"/>
      <c r="CC5352" s="21"/>
      <c r="CD5352" s="21"/>
      <c r="CE5352" s="21"/>
      <c r="CF5352" s="21"/>
      <c r="CG5352" s="21"/>
      <c r="CH5352" s="21"/>
      <c r="CI5352" s="21"/>
      <c r="CJ5352" s="21"/>
      <c r="CK5352" s="21"/>
      <c r="CL5352" s="21"/>
      <c r="CM5352" s="21"/>
      <c r="CN5352" s="21"/>
      <c r="CO5352" s="21"/>
      <c r="CP5352" s="21"/>
      <c r="CQ5352" s="21"/>
      <c r="CR5352" s="21"/>
      <c r="CS5352" s="21"/>
      <c r="CT5352" s="21"/>
      <c r="CU5352" s="21"/>
      <c r="CV5352" s="21"/>
      <c r="CW5352" s="21"/>
      <c r="CX5352" s="21"/>
      <c r="CY5352" s="21"/>
      <c r="CZ5352" s="21"/>
      <c r="DA5352" s="21"/>
      <c r="DB5352" s="21"/>
      <c r="DC5352" s="21"/>
      <c r="DD5352" s="21"/>
      <c r="DE5352" s="21"/>
      <c r="DF5352" s="21"/>
      <c r="DG5352" s="21"/>
      <c r="DH5352" s="21"/>
      <c r="DI5352" s="21"/>
      <c r="DJ5352" s="21"/>
      <c r="DK5352" s="21"/>
      <c r="DL5352" s="21"/>
      <c r="DM5352" s="21"/>
      <c r="DN5352" s="21"/>
      <c r="DO5352" s="21"/>
      <c r="DP5352" s="21"/>
      <c r="DQ5352" s="21"/>
      <c r="DR5352" s="21"/>
      <c r="DS5352" s="21"/>
      <c r="DT5352" s="21"/>
      <c r="DU5352" s="21"/>
      <c r="DV5352" s="21"/>
      <c r="DW5352" s="21"/>
      <c r="DX5352" s="21"/>
      <c r="DY5352" s="21"/>
      <c r="DZ5352" s="21"/>
      <c r="EA5352" s="21"/>
      <c r="EB5352" s="21"/>
      <c r="EC5352" s="21"/>
      <c r="ED5352" s="21"/>
      <c r="EE5352" s="21"/>
      <c r="EF5352" s="21"/>
      <c r="EG5352" s="21"/>
      <c r="EH5352" s="21"/>
      <c r="EI5352" s="21"/>
      <c r="EJ5352" s="21"/>
      <c r="EK5352" s="21"/>
      <c r="EL5352" s="21"/>
      <c r="EM5352" s="21"/>
      <c r="EN5352" s="21"/>
      <c r="EO5352" s="21"/>
      <c r="EP5352" s="21"/>
      <c r="EQ5352" s="21"/>
      <c r="ER5352" s="21"/>
      <c r="ES5352" s="21"/>
      <c r="ET5352" s="21"/>
      <c r="EU5352" s="21"/>
      <c r="EV5352" s="21"/>
      <c r="EW5352" s="21"/>
      <c r="EX5352" s="21"/>
      <c r="EY5352" s="21"/>
      <c r="EZ5352" s="21"/>
      <c r="FA5352" s="21"/>
      <c r="FB5352" s="21"/>
      <c r="FC5352" s="21"/>
      <c r="FD5352" s="21"/>
      <c r="FE5352" s="21"/>
      <c r="FF5352" s="21"/>
      <c r="FG5352" s="21"/>
      <c r="FH5352" s="21"/>
      <c r="FI5352" s="21"/>
      <c r="FJ5352" s="21"/>
      <c r="FK5352" s="21"/>
      <c r="FL5352" s="21"/>
      <c r="FM5352" s="21"/>
      <c r="FN5352" s="21"/>
      <c r="FO5352" s="21"/>
      <c r="FP5352" s="21"/>
      <c r="FQ5352" s="21"/>
      <c r="FR5352" s="21"/>
      <c r="FS5352" s="21"/>
      <c r="FT5352" s="21"/>
      <c r="FU5352" s="21"/>
      <c r="FV5352" s="21"/>
      <c r="FW5352" s="21"/>
      <c r="FX5352" s="21"/>
      <c r="FY5352" s="21"/>
      <c r="FZ5352" s="21"/>
      <c r="GA5352" s="21"/>
      <c r="GB5352" s="21"/>
      <c r="GC5352" s="21"/>
      <c r="GD5352" s="21"/>
      <c r="GE5352" s="21"/>
      <c r="GF5352" s="21"/>
      <c r="GG5352" s="21"/>
      <c r="GH5352" s="21"/>
      <c r="GI5352" s="21"/>
      <c r="GJ5352" s="21"/>
      <c r="GK5352" s="21"/>
      <c r="GL5352" s="21"/>
      <c r="GM5352" s="21"/>
      <c r="GN5352" s="21"/>
      <c r="GO5352" s="21"/>
      <c r="GP5352" s="21"/>
      <c r="GQ5352" s="21"/>
      <c r="GR5352" s="21"/>
      <c r="GS5352" s="21"/>
      <c r="GT5352" s="21"/>
      <c r="GU5352" s="21"/>
      <c r="GV5352" s="21"/>
      <c r="GW5352" s="21"/>
      <c r="GX5352" s="21"/>
      <c r="GY5352" s="21"/>
      <c r="GZ5352" s="21"/>
      <c r="HA5352" s="21"/>
      <c r="HB5352" s="21"/>
      <c r="HC5352" s="21"/>
      <c r="HD5352" s="21"/>
      <c r="HE5352" s="21"/>
      <c r="HF5352" s="21"/>
      <c r="HG5352" s="21"/>
      <c r="HH5352" s="21"/>
      <c r="HI5352" s="21"/>
      <c r="HJ5352" s="21"/>
      <c r="HK5352" s="21"/>
      <c r="HL5352" s="21"/>
      <c r="HM5352" s="21"/>
      <c r="HN5352" s="21"/>
      <c r="HO5352" s="21"/>
      <c r="HP5352" s="21"/>
      <c r="HQ5352" s="21"/>
      <c r="HR5352" s="21"/>
      <c r="HS5352" s="21"/>
      <c r="HT5352" s="21"/>
      <c r="HU5352" s="21"/>
      <c r="HV5352" s="21"/>
      <c r="HW5352" s="21"/>
      <c r="HX5352" s="21"/>
      <c r="HY5352" s="21"/>
      <c r="HZ5352" s="21"/>
      <c r="IA5352" s="21"/>
      <c r="IB5352" s="21"/>
      <c r="IC5352" s="21"/>
      <c r="ID5352" s="21"/>
      <c r="IE5352" s="21"/>
      <c r="IF5352" s="21"/>
      <c r="IG5352" s="21"/>
      <c r="IH5352" s="21"/>
      <c r="II5352" s="21"/>
      <c r="IJ5352" s="21"/>
      <c r="IK5352" s="21"/>
      <c r="IL5352" s="21"/>
      <c r="IM5352" s="21"/>
      <c r="IN5352" s="21"/>
      <c r="IO5352" s="21"/>
      <c r="IP5352" s="21"/>
      <c r="IQ5352" s="21"/>
      <c r="IR5352" s="21"/>
      <c r="IS5352" s="21"/>
      <c r="IT5352" s="21"/>
      <c r="IU5352" s="21"/>
      <c r="IV5352" s="21"/>
    </row>
    <row r="5353" spans="1:256" s="402" customFormat="1">
      <c r="A5353" s="10"/>
      <c r="B5353" s="8"/>
      <c r="C5353" s="8"/>
      <c r="D5353" s="82"/>
      <c r="E5353" s="33"/>
      <c r="F5353" s="33"/>
      <c r="G5353" s="282"/>
      <c r="H5353" s="283"/>
      <c r="I5353" s="33"/>
      <c r="J5353" s="33"/>
      <c r="K5353" s="33"/>
      <c r="L5353" s="33"/>
      <c r="M5353" s="33"/>
      <c r="N5353" s="33"/>
      <c r="O5353" s="33"/>
      <c r="P5353" s="33"/>
      <c r="Q5353" s="33"/>
      <c r="R5353" s="33"/>
      <c r="S5353" s="33"/>
      <c r="T5353" s="33"/>
      <c r="U5353" s="33"/>
      <c r="V5353" s="33"/>
      <c r="W5353" s="33"/>
      <c r="X5353" s="282"/>
      <c r="Y5353" s="33"/>
      <c r="Z5353" s="284"/>
      <c r="AA5353" s="284"/>
      <c r="AB5353" s="33"/>
      <c r="AC5353" s="33"/>
      <c r="AD5353" s="33"/>
      <c r="AE5353" s="33"/>
      <c r="AF5353" s="33"/>
      <c r="AG5353" s="33"/>
      <c r="AH5353" s="33"/>
      <c r="AI5353" s="33"/>
      <c r="AJ5353" s="33"/>
      <c r="AK5353" s="33"/>
      <c r="AL5353" s="33"/>
      <c r="AM5353" s="33"/>
      <c r="AN5353" s="33"/>
      <c r="AO5353" s="33"/>
      <c r="AP5353" s="34"/>
      <c r="AQ5353" s="70"/>
      <c r="AR5353" s="76"/>
      <c r="AS5353" s="60"/>
      <c r="AT5353" s="60"/>
      <c r="AU5353" s="60"/>
      <c r="AV5353" s="21"/>
      <c r="AW5353" s="21"/>
      <c r="AX5353" s="21"/>
      <c r="AY5353" s="21"/>
      <c r="AZ5353" s="21"/>
      <c r="BA5353" s="21"/>
      <c r="BB5353" s="21"/>
      <c r="BC5353" s="21"/>
      <c r="BD5353" s="21"/>
      <c r="BE5353" s="21"/>
      <c r="BF5353" s="21"/>
      <c r="BG5353" s="21"/>
      <c r="BH5353" s="21"/>
      <c r="BI5353" s="21"/>
      <c r="BJ5353" s="21"/>
      <c r="BK5353" s="21"/>
      <c r="BL5353" s="21"/>
      <c r="BM5353" s="21"/>
      <c r="BN5353" s="21"/>
      <c r="BO5353" s="21"/>
      <c r="BP5353" s="21"/>
      <c r="BQ5353" s="21"/>
      <c r="BR5353" s="21"/>
      <c r="BS5353" s="21"/>
      <c r="BT5353" s="21"/>
      <c r="BU5353" s="21"/>
      <c r="BV5353" s="21"/>
      <c r="BW5353" s="21"/>
      <c r="BX5353" s="21"/>
      <c r="BY5353" s="21"/>
      <c r="BZ5353" s="21"/>
      <c r="CA5353" s="21"/>
      <c r="CB5353" s="21"/>
      <c r="CC5353" s="21"/>
      <c r="CD5353" s="21"/>
      <c r="CE5353" s="21"/>
      <c r="CF5353" s="21"/>
      <c r="CG5353" s="21"/>
      <c r="CH5353" s="21"/>
      <c r="CI5353" s="21"/>
      <c r="CJ5353" s="21"/>
      <c r="CK5353" s="21"/>
      <c r="CL5353" s="21"/>
      <c r="CM5353" s="21"/>
      <c r="CN5353" s="21"/>
      <c r="CO5353" s="21"/>
      <c r="CP5353" s="21"/>
      <c r="CQ5353" s="21"/>
      <c r="CR5353" s="21"/>
      <c r="CS5353" s="21"/>
      <c r="CT5353" s="21"/>
      <c r="CU5353" s="21"/>
      <c r="CV5353" s="21"/>
      <c r="CW5353" s="21"/>
      <c r="CX5353" s="21"/>
      <c r="CY5353" s="21"/>
      <c r="CZ5353" s="21"/>
      <c r="DA5353" s="21"/>
      <c r="DB5353" s="21"/>
      <c r="DC5353" s="21"/>
      <c r="DD5353" s="21"/>
      <c r="DE5353" s="21"/>
      <c r="DF5353" s="21"/>
      <c r="DG5353" s="21"/>
      <c r="DH5353" s="21"/>
      <c r="DI5353" s="21"/>
      <c r="DJ5353" s="21"/>
      <c r="DK5353" s="21"/>
      <c r="DL5353" s="21"/>
      <c r="DM5353" s="21"/>
      <c r="DN5353" s="21"/>
      <c r="DO5353" s="21"/>
      <c r="DP5353" s="21"/>
      <c r="DQ5353" s="21"/>
      <c r="DR5353" s="21"/>
      <c r="DS5353" s="21"/>
      <c r="DT5353" s="21"/>
      <c r="DU5353" s="21"/>
      <c r="DV5353" s="21"/>
      <c r="DW5353" s="21"/>
      <c r="DX5353" s="21"/>
      <c r="DY5353" s="21"/>
      <c r="DZ5353" s="21"/>
      <c r="EA5353" s="21"/>
      <c r="EB5353" s="21"/>
      <c r="EC5353" s="21"/>
      <c r="ED5353" s="21"/>
      <c r="EE5353" s="21"/>
      <c r="EF5353" s="21"/>
      <c r="EG5353" s="21"/>
      <c r="EH5353" s="21"/>
      <c r="EI5353" s="21"/>
      <c r="EJ5353" s="21"/>
      <c r="EK5353" s="21"/>
      <c r="EL5353" s="21"/>
      <c r="EM5353" s="21"/>
      <c r="EN5353" s="21"/>
      <c r="EO5353" s="21"/>
      <c r="EP5353" s="21"/>
      <c r="EQ5353" s="21"/>
      <c r="ER5353" s="21"/>
      <c r="ES5353" s="21"/>
      <c r="ET5353" s="21"/>
      <c r="EU5353" s="21"/>
      <c r="EV5353" s="21"/>
      <c r="EW5353" s="21"/>
      <c r="EX5353" s="21"/>
      <c r="EY5353" s="21"/>
      <c r="EZ5353" s="21"/>
      <c r="FA5353" s="21"/>
      <c r="FB5353" s="21"/>
      <c r="FC5353" s="21"/>
      <c r="FD5353" s="21"/>
      <c r="FE5353" s="21"/>
      <c r="FF5353" s="21"/>
      <c r="FG5353" s="21"/>
      <c r="FH5353" s="21"/>
      <c r="FI5353" s="21"/>
      <c r="FJ5353" s="21"/>
      <c r="FK5353" s="21"/>
      <c r="FL5353" s="21"/>
      <c r="FM5353" s="21"/>
      <c r="FN5353" s="21"/>
      <c r="FO5353" s="21"/>
      <c r="FP5353" s="21"/>
      <c r="FQ5353" s="21"/>
      <c r="FR5353" s="21"/>
      <c r="FS5353" s="21"/>
      <c r="FT5353" s="21"/>
      <c r="FU5353" s="21"/>
      <c r="FV5353" s="21"/>
      <c r="FW5353" s="21"/>
      <c r="FX5353" s="21"/>
      <c r="FY5353" s="21"/>
      <c r="FZ5353" s="21"/>
      <c r="GA5353" s="21"/>
      <c r="GB5353" s="21"/>
      <c r="GC5353" s="21"/>
      <c r="GD5353" s="21"/>
      <c r="GE5353" s="21"/>
      <c r="GF5353" s="21"/>
      <c r="GG5353" s="21"/>
      <c r="GH5353" s="21"/>
      <c r="GI5353" s="21"/>
      <c r="GJ5353" s="21"/>
      <c r="GK5353" s="21"/>
      <c r="GL5353" s="21"/>
      <c r="GM5353" s="21"/>
      <c r="GN5353" s="21"/>
      <c r="GO5353" s="21"/>
      <c r="GP5353" s="21"/>
      <c r="GQ5353" s="21"/>
      <c r="GR5353" s="21"/>
      <c r="GS5353" s="21"/>
      <c r="GT5353" s="21"/>
      <c r="GU5353" s="21"/>
      <c r="GV5353" s="21"/>
      <c r="GW5353" s="21"/>
      <c r="GX5353" s="21"/>
      <c r="GY5353" s="21"/>
      <c r="GZ5353" s="21"/>
      <c r="HA5353" s="21"/>
      <c r="HB5353" s="21"/>
      <c r="HC5353" s="21"/>
      <c r="HD5353" s="21"/>
      <c r="HE5353" s="21"/>
      <c r="HF5353" s="21"/>
      <c r="HG5353" s="21"/>
      <c r="HH5353" s="21"/>
      <c r="HI5353" s="21"/>
      <c r="HJ5353" s="21"/>
      <c r="HK5353" s="21"/>
      <c r="HL5353" s="21"/>
      <c r="HM5353" s="21"/>
      <c r="HN5353" s="21"/>
      <c r="HO5353" s="21"/>
      <c r="HP5353" s="21"/>
      <c r="HQ5353" s="21"/>
      <c r="HR5353" s="21"/>
      <c r="HS5353" s="21"/>
      <c r="HT5353" s="21"/>
      <c r="HU5353" s="21"/>
      <c r="HV5353" s="21"/>
      <c r="HW5353" s="21"/>
      <c r="HX5353" s="21"/>
      <c r="HY5353" s="21"/>
      <c r="HZ5353" s="21"/>
      <c r="IA5353" s="21"/>
      <c r="IB5353" s="21"/>
      <c r="IC5353" s="21"/>
      <c r="ID5353" s="21"/>
      <c r="IE5353" s="21"/>
      <c r="IF5353" s="21"/>
      <c r="IG5353" s="21"/>
      <c r="IH5353" s="21"/>
      <c r="II5353" s="21"/>
      <c r="IJ5353" s="21"/>
      <c r="IK5353" s="21"/>
      <c r="IL5353" s="21"/>
      <c r="IM5353" s="21"/>
      <c r="IN5353" s="21"/>
      <c r="IO5353" s="21"/>
      <c r="IP5353" s="21"/>
      <c r="IQ5353" s="21"/>
      <c r="IR5353" s="21"/>
      <c r="IS5353" s="21"/>
      <c r="IT5353" s="21"/>
      <c r="IU5353" s="21"/>
      <c r="IV5353" s="21"/>
    </row>
    <row r="5354" spans="1:256" s="402" customFormat="1">
      <c r="A5354" s="10"/>
      <c r="B5354" s="8"/>
      <c r="C5354" s="8"/>
      <c r="D5354" s="82"/>
      <c r="E5354" s="33"/>
      <c r="F5354" s="33"/>
      <c r="G5354" s="282"/>
      <c r="H5354" s="283"/>
      <c r="I5354" s="33"/>
      <c r="J5354" s="33"/>
      <c r="K5354" s="33"/>
      <c r="L5354" s="33"/>
      <c r="M5354" s="33"/>
      <c r="N5354" s="33"/>
      <c r="O5354" s="33"/>
      <c r="P5354" s="33"/>
      <c r="Q5354" s="33"/>
      <c r="R5354" s="33"/>
      <c r="S5354" s="33"/>
      <c r="T5354" s="33"/>
      <c r="U5354" s="33"/>
      <c r="V5354" s="33"/>
      <c r="W5354" s="33"/>
      <c r="X5354" s="282"/>
      <c r="Y5354" s="33"/>
      <c r="Z5354" s="284"/>
      <c r="AA5354" s="284"/>
      <c r="AB5354" s="33"/>
      <c r="AC5354" s="33"/>
      <c r="AD5354" s="33"/>
      <c r="AE5354" s="33"/>
      <c r="AF5354" s="33"/>
      <c r="AG5354" s="33"/>
      <c r="AH5354" s="33"/>
      <c r="AI5354" s="33"/>
      <c r="AJ5354" s="33"/>
      <c r="AK5354" s="33"/>
      <c r="AL5354" s="33"/>
      <c r="AM5354" s="33"/>
      <c r="AN5354" s="33"/>
      <c r="AO5354" s="33"/>
      <c r="AP5354" s="34"/>
      <c r="AQ5354" s="70"/>
      <c r="AR5354" s="76"/>
      <c r="AS5354" s="60"/>
      <c r="AT5354" s="60"/>
      <c r="AU5354" s="60"/>
      <c r="AV5354" s="21"/>
      <c r="AW5354" s="21"/>
      <c r="AX5354" s="21"/>
      <c r="AY5354" s="21"/>
      <c r="AZ5354" s="21"/>
      <c r="BA5354" s="21"/>
      <c r="BB5354" s="21"/>
      <c r="BC5354" s="21"/>
      <c r="BD5354" s="21"/>
      <c r="BE5354" s="21"/>
      <c r="BF5354" s="21"/>
      <c r="BG5354" s="21"/>
      <c r="BH5354" s="21"/>
      <c r="BI5354" s="21"/>
      <c r="BJ5354" s="21"/>
      <c r="BK5354" s="21"/>
      <c r="BL5354" s="21"/>
      <c r="BM5354" s="21"/>
      <c r="BN5354" s="21"/>
      <c r="BO5354" s="21"/>
      <c r="BP5354" s="21"/>
      <c r="BQ5354" s="21"/>
      <c r="BR5354" s="21"/>
      <c r="BS5354" s="21"/>
      <c r="BT5354" s="21"/>
      <c r="BU5354" s="21"/>
      <c r="BV5354" s="21"/>
      <c r="BW5354" s="21"/>
      <c r="BX5354" s="21"/>
      <c r="BY5354" s="21"/>
      <c r="BZ5354" s="21"/>
      <c r="CA5354" s="21"/>
      <c r="CB5354" s="21"/>
      <c r="CC5354" s="21"/>
      <c r="CD5354" s="21"/>
      <c r="CE5354" s="21"/>
      <c r="CF5354" s="21"/>
      <c r="CG5354" s="21"/>
      <c r="CH5354" s="21"/>
      <c r="CI5354" s="21"/>
      <c r="CJ5354" s="21"/>
      <c r="CK5354" s="21"/>
      <c r="CL5354" s="21"/>
      <c r="CM5354" s="21"/>
      <c r="CN5354" s="21"/>
      <c r="CO5354" s="21"/>
      <c r="CP5354" s="21"/>
      <c r="CQ5354" s="21"/>
      <c r="CR5354" s="21"/>
      <c r="CS5354" s="21"/>
      <c r="CT5354" s="21"/>
      <c r="CU5354" s="21"/>
      <c r="CV5354" s="21"/>
      <c r="CW5354" s="21"/>
      <c r="CX5354" s="21"/>
      <c r="CY5354" s="21"/>
      <c r="CZ5354" s="21"/>
      <c r="DA5354" s="21"/>
      <c r="DB5354" s="21"/>
      <c r="DC5354" s="21"/>
      <c r="DD5354" s="21"/>
      <c r="DE5354" s="21"/>
      <c r="DF5354" s="21"/>
      <c r="DG5354" s="21"/>
      <c r="DH5354" s="21"/>
      <c r="DI5354" s="21"/>
      <c r="DJ5354" s="21"/>
      <c r="DK5354" s="21"/>
      <c r="DL5354" s="21"/>
      <c r="DM5354" s="21"/>
      <c r="DN5354" s="21"/>
      <c r="DO5354" s="21"/>
      <c r="DP5354" s="21"/>
      <c r="DQ5354" s="21"/>
      <c r="DR5354" s="21"/>
      <c r="DS5354" s="21"/>
      <c r="DT5354" s="21"/>
      <c r="DU5354" s="21"/>
      <c r="DV5354" s="21"/>
      <c r="DW5354" s="21"/>
      <c r="DX5354" s="21"/>
      <c r="DY5354" s="21"/>
      <c r="DZ5354" s="21"/>
      <c r="EA5354" s="21"/>
      <c r="EB5354" s="21"/>
      <c r="EC5354" s="21"/>
      <c r="ED5354" s="21"/>
      <c r="EE5354" s="21"/>
      <c r="EF5354" s="21"/>
      <c r="EG5354" s="21"/>
      <c r="EH5354" s="21"/>
      <c r="EI5354" s="21"/>
      <c r="EJ5354" s="21"/>
      <c r="EK5354" s="21"/>
      <c r="EL5354" s="21"/>
      <c r="EM5354" s="21"/>
      <c r="EN5354" s="21"/>
      <c r="EO5354" s="21"/>
      <c r="EP5354" s="21"/>
      <c r="EQ5354" s="21"/>
      <c r="ER5354" s="21"/>
      <c r="ES5354" s="21"/>
      <c r="ET5354" s="21"/>
      <c r="EU5354" s="21"/>
      <c r="EV5354" s="21"/>
      <c r="EW5354" s="21"/>
      <c r="EX5354" s="21"/>
      <c r="EY5354" s="21"/>
      <c r="EZ5354" s="21"/>
      <c r="FA5354" s="21"/>
      <c r="FB5354" s="21"/>
      <c r="FC5354" s="21"/>
      <c r="FD5354" s="21"/>
      <c r="FE5354" s="21"/>
      <c r="FF5354" s="21"/>
      <c r="FG5354" s="21"/>
      <c r="FH5354" s="21"/>
      <c r="FI5354" s="21"/>
      <c r="FJ5354" s="21"/>
      <c r="FK5354" s="21"/>
      <c r="FL5354" s="21"/>
      <c r="FM5354" s="21"/>
      <c r="FN5354" s="21"/>
      <c r="FO5354" s="21"/>
      <c r="FP5354" s="21"/>
      <c r="FQ5354" s="21"/>
      <c r="FR5354" s="21"/>
      <c r="FS5354" s="21"/>
      <c r="FT5354" s="21"/>
      <c r="FU5354" s="21"/>
      <c r="FV5354" s="21"/>
      <c r="FW5354" s="21"/>
      <c r="FX5354" s="21"/>
      <c r="FY5354" s="21"/>
      <c r="FZ5354" s="21"/>
      <c r="GA5354" s="21"/>
      <c r="GB5354" s="21"/>
      <c r="GC5354" s="21"/>
      <c r="GD5354" s="21"/>
      <c r="GE5354" s="21"/>
      <c r="GF5354" s="21"/>
      <c r="GG5354" s="21"/>
      <c r="GH5354" s="21"/>
      <c r="GI5354" s="21"/>
      <c r="GJ5354" s="21"/>
      <c r="GK5354" s="21"/>
      <c r="GL5354" s="21"/>
      <c r="GM5354" s="21"/>
      <c r="GN5354" s="21"/>
      <c r="GO5354" s="21"/>
      <c r="GP5354" s="21"/>
      <c r="GQ5354" s="21"/>
      <c r="GR5354" s="21"/>
      <c r="GS5354" s="21"/>
      <c r="GT5354" s="21"/>
      <c r="GU5354" s="21"/>
      <c r="GV5354" s="21"/>
      <c r="GW5354" s="21"/>
      <c r="GX5354" s="21"/>
      <c r="GY5354" s="21"/>
      <c r="GZ5354" s="21"/>
      <c r="HA5354" s="21"/>
      <c r="HB5354" s="21"/>
      <c r="HC5354" s="21"/>
      <c r="HD5354" s="21"/>
      <c r="HE5354" s="21"/>
      <c r="HF5354" s="21"/>
      <c r="HG5354" s="21"/>
      <c r="HH5354" s="21"/>
      <c r="HI5354" s="21"/>
      <c r="HJ5354" s="21"/>
      <c r="HK5354" s="21"/>
      <c r="HL5354" s="21"/>
      <c r="HM5354" s="21"/>
      <c r="HN5354" s="21"/>
      <c r="HO5354" s="21"/>
      <c r="HP5354" s="21"/>
      <c r="HQ5354" s="21"/>
      <c r="HR5354" s="21"/>
      <c r="HS5354" s="21"/>
      <c r="HT5354" s="21"/>
      <c r="HU5354" s="21"/>
      <c r="HV5354" s="21"/>
      <c r="HW5354" s="21"/>
      <c r="HX5354" s="21"/>
      <c r="HY5354" s="21"/>
      <c r="HZ5354" s="21"/>
      <c r="IA5354" s="21"/>
      <c r="IB5354" s="21"/>
      <c r="IC5354" s="21"/>
      <c r="ID5354" s="21"/>
      <c r="IE5354" s="21"/>
      <c r="IF5354" s="21"/>
      <c r="IG5354" s="21"/>
      <c r="IH5354" s="21"/>
      <c r="II5354" s="21"/>
      <c r="IJ5354" s="21"/>
      <c r="IK5354" s="21"/>
      <c r="IL5354" s="21"/>
      <c r="IM5354" s="21"/>
      <c r="IN5354" s="21"/>
      <c r="IO5354" s="21"/>
      <c r="IP5354" s="21"/>
      <c r="IQ5354" s="21"/>
      <c r="IR5354" s="21"/>
      <c r="IS5354" s="21"/>
      <c r="IT5354" s="21"/>
      <c r="IU5354" s="21"/>
      <c r="IV5354" s="21"/>
    </row>
    <row r="5355" spans="1:256" s="15" customFormat="1">
      <c r="A5355" s="10"/>
      <c r="B5355" s="8"/>
      <c r="C5355" s="8"/>
      <c r="D5355" s="82"/>
      <c r="E5355" s="33"/>
      <c r="F5355" s="33"/>
      <c r="G5355" s="282"/>
      <c r="H5355" s="283"/>
      <c r="I5355" s="33"/>
      <c r="J5355" s="33"/>
      <c r="K5355" s="33"/>
      <c r="L5355" s="33"/>
      <c r="M5355" s="33"/>
      <c r="N5355" s="33"/>
      <c r="O5355" s="33"/>
      <c r="P5355" s="33"/>
      <c r="Q5355" s="33"/>
      <c r="R5355" s="33"/>
      <c r="S5355" s="33"/>
      <c r="T5355" s="33"/>
      <c r="U5355" s="33"/>
      <c r="V5355" s="33"/>
      <c r="W5355" s="33"/>
      <c r="X5355" s="282"/>
      <c r="Y5355" s="33"/>
      <c r="Z5355" s="284"/>
      <c r="AA5355" s="284"/>
      <c r="AB5355" s="33"/>
      <c r="AC5355" s="33"/>
      <c r="AD5355" s="33"/>
      <c r="AE5355" s="33"/>
      <c r="AF5355" s="33"/>
      <c r="AG5355" s="33"/>
      <c r="AH5355" s="33"/>
      <c r="AI5355" s="33"/>
      <c r="AJ5355" s="33"/>
      <c r="AK5355" s="33"/>
      <c r="AL5355" s="33"/>
      <c r="AM5355" s="33"/>
      <c r="AN5355" s="33"/>
      <c r="AO5355" s="33"/>
      <c r="AP5355" s="34"/>
      <c r="AQ5355" s="70"/>
      <c r="AR5355" s="76"/>
      <c r="AS5355" s="60"/>
      <c r="AT5355" s="60"/>
      <c r="AU5355" s="60"/>
      <c r="AV5355" s="21"/>
      <c r="AW5355" s="21"/>
      <c r="AX5355" s="21"/>
      <c r="AY5355" s="21"/>
      <c r="AZ5355" s="21"/>
      <c r="BA5355" s="21"/>
      <c r="BB5355" s="21"/>
      <c r="BC5355" s="21"/>
      <c r="BD5355" s="21"/>
      <c r="BE5355" s="21"/>
      <c r="BF5355" s="21"/>
      <c r="BG5355" s="21"/>
      <c r="BH5355" s="21"/>
      <c r="BI5355" s="21"/>
      <c r="BJ5355" s="21"/>
      <c r="BK5355" s="21"/>
      <c r="BL5355" s="21"/>
      <c r="BM5355" s="21"/>
      <c r="BN5355" s="21"/>
      <c r="BO5355" s="21"/>
      <c r="BP5355" s="21"/>
      <c r="BQ5355" s="21"/>
      <c r="BR5355" s="21"/>
      <c r="BS5355" s="21"/>
      <c r="BT5355" s="21"/>
      <c r="BU5355" s="21"/>
      <c r="BV5355" s="21"/>
      <c r="BW5355" s="21"/>
      <c r="BX5355" s="21"/>
      <c r="BY5355" s="21"/>
      <c r="BZ5355" s="21"/>
      <c r="CA5355" s="21"/>
      <c r="CB5355" s="21"/>
      <c r="CC5355" s="21"/>
      <c r="CD5355" s="21"/>
      <c r="CE5355" s="21"/>
      <c r="CF5355" s="21"/>
      <c r="CG5355" s="21"/>
      <c r="CH5355" s="21"/>
      <c r="CI5355" s="21"/>
      <c r="CJ5355" s="21"/>
      <c r="CK5355" s="21"/>
      <c r="CL5355" s="21"/>
      <c r="CM5355" s="21"/>
      <c r="CN5355" s="21"/>
      <c r="CO5355" s="21"/>
      <c r="CP5355" s="21"/>
      <c r="CQ5355" s="21"/>
      <c r="CR5355" s="21"/>
      <c r="CS5355" s="21"/>
      <c r="CT5355" s="21"/>
      <c r="CU5355" s="21"/>
      <c r="CV5355" s="21"/>
      <c r="CW5355" s="21"/>
      <c r="CX5355" s="21"/>
      <c r="CY5355" s="21"/>
      <c r="CZ5355" s="21"/>
      <c r="DA5355" s="21"/>
      <c r="DB5355" s="21"/>
      <c r="DC5355" s="21"/>
      <c r="DD5355" s="21"/>
      <c r="DE5355" s="21"/>
      <c r="DF5355" s="21"/>
      <c r="DG5355" s="21"/>
      <c r="DH5355" s="21"/>
      <c r="DI5355" s="21"/>
      <c r="DJ5355" s="21"/>
      <c r="DK5355" s="21"/>
      <c r="DL5355" s="21"/>
      <c r="DM5355" s="21"/>
      <c r="DN5355" s="21"/>
      <c r="DO5355" s="21"/>
      <c r="DP5355" s="21"/>
      <c r="DQ5355" s="21"/>
      <c r="DR5355" s="21"/>
      <c r="DS5355" s="21"/>
      <c r="DT5355" s="21"/>
      <c r="DU5355" s="21"/>
      <c r="DV5355" s="21"/>
      <c r="DW5355" s="21"/>
      <c r="DX5355" s="21"/>
      <c r="DY5355" s="21"/>
      <c r="DZ5355" s="21"/>
      <c r="EA5355" s="21"/>
      <c r="EB5355" s="21"/>
      <c r="EC5355" s="21"/>
      <c r="ED5355" s="21"/>
      <c r="EE5355" s="21"/>
      <c r="EF5355" s="21"/>
      <c r="EG5355" s="21"/>
      <c r="EH5355" s="21"/>
      <c r="EI5355" s="21"/>
      <c r="EJ5355" s="21"/>
      <c r="EK5355" s="21"/>
      <c r="EL5355" s="21"/>
      <c r="EM5355" s="21"/>
      <c r="EN5355" s="21"/>
      <c r="EO5355" s="21"/>
      <c r="EP5355" s="21"/>
      <c r="EQ5355" s="21"/>
      <c r="ER5355" s="21"/>
      <c r="ES5355" s="21"/>
      <c r="ET5355" s="21"/>
      <c r="EU5355" s="21"/>
      <c r="EV5355" s="21"/>
      <c r="EW5355" s="21"/>
      <c r="EX5355" s="21"/>
      <c r="EY5355" s="21"/>
      <c r="EZ5355" s="21"/>
      <c r="FA5355" s="21"/>
      <c r="FB5355" s="21"/>
      <c r="FC5355" s="21"/>
      <c r="FD5355" s="21"/>
      <c r="FE5355" s="21"/>
      <c r="FF5355" s="21"/>
      <c r="FG5355" s="21"/>
      <c r="FH5355" s="21"/>
      <c r="FI5355" s="21"/>
      <c r="FJ5355" s="21"/>
      <c r="FK5355" s="21"/>
      <c r="FL5355" s="21"/>
      <c r="FM5355" s="21"/>
      <c r="FN5355" s="21"/>
      <c r="FO5355" s="21"/>
      <c r="FP5355" s="21"/>
      <c r="FQ5355" s="21"/>
      <c r="FR5355" s="21"/>
      <c r="FS5355" s="21"/>
      <c r="FT5355" s="21"/>
      <c r="FU5355" s="21"/>
      <c r="FV5355" s="21"/>
      <c r="FW5355" s="21"/>
      <c r="FX5355" s="21"/>
      <c r="FY5355" s="21"/>
      <c r="FZ5355" s="21"/>
      <c r="GA5355" s="21"/>
      <c r="GB5355" s="21"/>
      <c r="GC5355" s="21"/>
      <c r="GD5355" s="21"/>
      <c r="GE5355" s="21"/>
      <c r="GF5355" s="21"/>
      <c r="GG5355" s="21"/>
      <c r="GH5355" s="21"/>
      <c r="GI5355" s="21"/>
      <c r="GJ5355" s="21"/>
      <c r="GK5355" s="21"/>
      <c r="GL5355" s="21"/>
      <c r="GM5355" s="21"/>
      <c r="GN5355" s="21"/>
      <c r="GO5355" s="21"/>
      <c r="GP5355" s="21"/>
      <c r="GQ5355" s="21"/>
      <c r="GR5355" s="21"/>
      <c r="GS5355" s="21"/>
      <c r="GT5355" s="21"/>
      <c r="GU5355" s="21"/>
      <c r="GV5355" s="21"/>
      <c r="GW5355" s="21"/>
      <c r="GX5355" s="21"/>
      <c r="GY5355" s="21"/>
      <c r="GZ5355" s="21"/>
      <c r="HA5355" s="21"/>
      <c r="HB5355" s="21"/>
      <c r="HC5355" s="21"/>
      <c r="HD5355" s="21"/>
      <c r="HE5355" s="21"/>
      <c r="HF5355" s="21"/>
      <c r="HG5355" s="21"/>
      <c r="HH5355" s="21"/>
      <c r="HI5355" s="21"/>
      <c r="HJ5355" s="21"/>
      <c r="HK5355" s="21"/>
      <c r="HL5355" s="21"/>
      <c r="HM5355" s="21"/>
      <c r="HN5355" s="21"/>
      <c r="HO5355" s="21"/>
      <c r="HP5355" s="21"/>
      <c r="HQ5355" s="21"/>
      <c r="HR5355" s="21"/>
      <c r="HS5355" s="21"/>
      <c r="HT5355" s="21"/>
      <c r="HU5355" s="21"/>
      <c r="HV5355" s="21"/>
      <c r="HW5355" s="21"/>
      <c r="HX5355" s="21"/>
      <c r="HY5355" s="21"/>
      <c r="HZ5355" s="21"/>
      <c r="IA5355" s="21"/>
      <c r="IB5355" s="21"/>
      <c r="IC5355" s="21"/>
      <c r="ID5355" s="21"/>
      <c r="IE5355" s="21"/>
      <c r="IF5355" s="21"/>
      <c r="IG5355" s="21"/>
      <c r="IH5355" s="21"/>
      <c r="II5355" s="21"/>
      <c r="IJ5355" s="21"/>
      <c r="IK5355" s="21"/>
      <c r="IL5355" s="21"/>
      <c r="IM5355" s="21"/>
      <c r="IN5355" s="21"/>
      <c r="IO5355" s="21"/>
      <c r="IP5355" s="21"/>
      <c r="IQ5355" s="21"/>
      <c r="IR5355" s="21"/>
      <c r="IS5355" s="21"/>
      <c r="IT5355" s="21"/>
      <c r="IU5355" s="21"/>
      <c r="IV5355" s="21"/>
    </row>
    <row r="5356" spans="1:256" s="86" customFormat="1">
      <c r="A5356" s="14"/>
      <c r="B5356" s="11">
        <v>8</v>
      </c>
      <c r="C5356" s="11"/>
      <c r="D5356" s="77" t="s">
        <v>39</v>
      </c>
      <c r="E5356" s="31">
        <v>9920000</v>
      </c>
      <c r="F5356" s="31">
        <f t="shared" ref="F5356:V5356" si="629">SUM(F5357:F5366)</f>
        <v>0</v>
      </c>
      <c r="G5356" s="31">
        <f t="shared" si="629"/>
        <v>0</v>
      </c>
      <c r="H5356" s="31">
        <f t="shared" si="629"/>
        <v>0</v>
      </c>
      <c r="I5356" s="31">
        <f t="shared" si="629"/>
        <v>0</v>
      </c>
      <c r="J5356" s="31">
        <f t="shared" si="629"/>
        <v>0</v>
      </c>
      <c r="K5356" s="31">
        <f t="shared" si="629"/>
        <v>0</v>
      </c>
      <c r="L5356" s="31">
        <f t="shared" si="629"/>
        <v>0</v>
      </c>
      <c r="M5356" s="31">
        <f t="shared" si="629"/>
        <v>0</v>
      </c>
      <c r="N5356" s="31">
        <f t="shared" si="629"/>
        <v>0</v>
      </c>
      <c r="O5356" s="31">
        <f t="shared" si="629"/>
        <v>0</v>
      </c>
      <c r="P5356" s="31">
        <f t="shared" si="629"/>
        <v>0</v>
      </c>
      <c r="Q5356" s="31">
        <f t="shared" si="629"/>
        <v>0</v>
      </c>
      <c r="R5356" s="31">
        <f t="shared" si="629"/>
        <v>0</v>
      </c>
      <c r="S5356" s="31">
        <f t="shared" si="629"/>
        <v>0</v>
      </c>
      <c r="T5356" s="31">
        <f t="shared" si="629"/>
        <v>0</v>
      </c>
      <c r="U5356" s="31">
        <f t="shared" si="629"/>
        <v>0</v>
      </c>
      <c r="V5356" s="31">
        <f t="shared" si="629"/>
        <v>0</v>
      </c>
      <c r="W5356" s="31">
        <f>SUM(O5356:V5356)</f>
        <v>0</v>
      </c>
      <c r="X5356" s="31">
        <f>SUM(X5357:X5366)</f>
        <v>0</v>
      </c>
      <c r="Y5356" s="31">
        <f>H5356+I5356+J5356+K5356+L5356+M5356+N5356+W5356+X5356</f>
        <v>0</v>
      </c>
      <c r="Z5356" s="31">
        <f t="shared" ref="Z5356:AK5356" si="630">SUM(Z5357:Z5366)</f>
        <v>0</v>
      </c>
      <c r="AA5356" s="31">
        <f t="shared" si="630"/>
        <v>0</v>
      </c>
      <c r="AB5356" s="31">
        <f t="shared" si="630"/>
        <v>0</v>
      </c>
      <c r="AC5356" s="31">
        <f t="shared" si="630"/>
        <v>0</v>
      </c>
      <c r="AD5356" s="31">
        <f t="shared" si="630"/>
        <v>0</v>
      </c>
      <c r="AE5356" s="31">
        <f t="shared" si="630"/>
        <v>0</v>
      </c>
      <c r="AF5356" s="31">
        <f t="shared" si="630"/>
        <v>0</v>
      </c>
      <c r="AG5356" s="31">
        <f t="shared" si="630"/>
        <v>0</v>
      </c>
      <c r="AH5356" s="31">
        <f t="shared" si="630"/>
        <v>0</v>
      </c>
      <c r="AI5356" s="31">
        <f t="shared" si="630"/>
        <v>0</v>
      </c>
      <c r="AJ5356" s="31">
        <f t="shared" si="630"/>
        <v>0</v>
      </c>
      <c r="AK5356" s="31">
        <f t="shared" si="630"/>
        <v>0</v>
      </c>
      <c r="AL5356" s="31">
        <f>SUM(AD5356:AK5356)</f>
        <v>0</v>
      </c>
      <c r="AM5356" s="31">
        <f>SUM(AM5357:AM5366)</f>
        <v>0</v>
      </c>
      <c r="AN5356" s="31">
        <f>SUM(AN5357:AN5366)</f>
        <v>0</v>
      </c>
      <c r="AO5356" s="31">
        <f>Z5356+AA5356+AB5356+AC5356+AL5356+AM5356+AN5356</f>
        <v>0</v>
      </c>
      <c r="AP5356" s="32">
        <f>E5356+Y5356-AO5356</f>
        <v>9920000</v>
      </c>
      <c r="AQ5356" s="32"/>
      <c r="AR5356" s="28"/>
      <c r="AS5356" s="29">
        <f>E5356+H5356+I5356+J5356+K5356+L5356+M5356+N5356+W5356+X5356-Z5356-AB5356-AL5356-AC5356-AM5356-AN5356</f>
        <v>9920000</v>
      </c>
      <c r="AT5356" s="29">
        <f>AP5356-AS5356</f>
        <v>0</v>
      </c>
      <c r="AU5356" s="29">
        <f>E5356</f>
        <v>9920000</v>
      </c>
      <c r="AV5356" s="86">
        <f>AS5356-AU5356</f>
        <v>0</v>
      </c>
      <c r="AW5356" s="86">
        <f>Y5356-AO5356</f>
        <v>0</v>
      </c>
      <c r="AX5356" s="86">
        <f>AV5356-AW5356</f>
        <v>0</v>
      </c>
      <c r="AY5356" s="21"/>
      <c r="AZ5356" s="398"/>
      <c r="BA5356" s="21"/>
      <c r="BB5356" s="21"/>
      <c r="BC5356" s="21"/>
      <c r="BD5356" s="21"/>
      <c r="BE5356" s="21"/>
      <c r="BF5356" s="21"/>
      <c r="BG5356" s="21"/>
      <c r="BH5356" s="21"/>
      <c r="BI5356" s="21"/>
      <c r="BJ5356" s="21"/>
      <c r="BK5356" s="21"/>
      <c r="BL5356" s="21"/>
      <c r="BM5356" s="21"/>
      <c r="BN5356" s="21"/>
      <c r="BO5356" s="21"/>
      <c r="BP5356" s="21"/>
      <c r="BQ5356" s="21"/>
      <c r="BR5356" s="21"/>
      <c r="BS5356" s="21"/>
      <c r="BT5356" s="21"/>
      <c r="BU5356" s="21"/>
      <c r="BV5356" s="21"/>
      <c r="BW5356" s="21"/>
      <c r="BX5356" s="21"/>
      <c r="BY5356" s="21"/>
      <c r="BZ5356" s="21"/>
      <c r="CA5356" s="21"/>
      <c r="CB5356" s="21"/>
      <c r="CC5356" s="21"/>
      <c r="CD5356" s="21"/>
      <c r="CE5356" s="21"/>
      <c r="CF5356" s="21"/>
      <c r="CG5356" s="21"/>
      <c r="CH5356" s="21"/>
      <c r="CI5356" s="21"/>
      <c r="CJ5356" s="21"/>
      <c r="CK5356" s="21"/>
      <c r="CL5356" s="21"/>
      <c r="CM5356" s="21"/>
      <c r="CN5356" s="21"/>
      <c r="CO5356" s="21"/>
      <c r="CP5356" s="21"/>
      <c r="CQ5356" s="21"/>
      <c r="CR5356" s="21"/>
      <c r="CS5356" s="21"/>
      <c r="CT5356" s="21"/>
      <c r="CU5356" s="21"/>
      <c r="CV5356" s="21"/>
      <c r="CW5356" s="21"/>
      <c r="CX5356" s="21"/>
      <c r="CY5356" s="21"/>
      <c r="CZ5356" s="21"/>
      <c r="DA5356" s="21"/>
      <c r="DB5356" s="21"/>
      <c r="DC5356" s="21"/>
      <c r="DD5356" s="21"/>
      <c r="DE5356" s="21"/>
      <c r="DF5356" s="21"/>
      <c r="DG5356" s="21"/>
      <c r="DH5356" s="21"/>
      <c r="DI5356" s="21"/>
      <c r="DJ5356" s="21"/>
      <c r="DK5356" s="21"/>
      <c r="DL5356" s="21"/>
      <c r="DM5356" s="21"/>
      <c r="DN5356" s="21"/>
      <c r="DO5356" s="21"/>
      <c r="DP5356" s="21"/>
      <c r="DQ5356" s="21"/>
      <c r="DR5356" s="21"/>
      <c r="DS5356" s="21"/>
      <c r="DT5356" s="21"/>
      <c r="DU5356" s="21"/>
      <c r="DV5356" s="21"/>
      <c r="DW5356" s="21"/>
      <c r="DX5356" s="21"/>
      <c r="DY5356" s="21"/>
      <c r="DZ5356" s="21"/>
      <c r="EA5356" s="21"/>
      <c r="EB5356" s="21"/>
      <c r="EC5356" s="21"/>
      <c r="ED5356" s="21"/>
      <c r="EE5356" s="21"/>
      <c r="EF5356" s="21"/>
      <c r="EG5356" s="21"/>
      <c r="EH5356" s="21"/>
      <c r="EI5356" s="21"/>
      <c r="EJ5356" s="21"/>
      <c r="EK5356" s="21"/>
      <c r="EL5356" s="21"/>
      <c r="EM5356" s="21"/>
      <c r="EN5356" s="21"/>
      <c r="EO5356" s="21"/>
      <c r="EP5356" s="21"/>
      <c r="EQ5356" s="21"/>
      <c r="ER5356" s="21"/>
      <c r="ES5356" s="21"/>
      <c r="ET5356" s="21"/>
      <c r="EU5356" s="21"/>
      <c r="EV5356" s="21"/>
      <c r="EW5356" s="21"/>
      <c r="EX5356" s="21"/>
      <c r="EY5356" s="21"/>
      <c r="EZ5356" s="21"/>
      <c r="FA5356" s="21"/>
      <c r="FB5356" s="21"/>
      <c r="FC5356" s="21"/>
      <c r="FD5356" s="21"/>
      <c r="FE5356" s="21"/>
      <c r="FF5356" s="21"/>
      <c r="FG5356" s="21"/>
      <c r="FH5356" s="21"/>
      <c r="FI5356" s="21"/>
      <c r="FJ5356" s="21"/>
      <c r="FK5356" s="21"/>
      <c r="FL5356" s="21"/>
      <c r="FM5356" s="21"/>
      <c r="FN5356" s="21"/>
      <c r="FO5356" s="21"/>
      <c r="FP5356" s="21"/>
      <c r="FQ5356" s="21"/>
      <c r="FR5356" s="21"/>
      <c r="FS5356" s="21"/>
      <c r="FT5356" s="21"/>
      <c r="FU5356" s="21"/>
      <c r="FV5356" s="21"/>
      <c r="FW5356" s="21"/>
      <c r="FX5356" s="21"/>
      <c r="FY5356" s="21"/>
      <c r="FZ5356" s="21"/>
      <c r="GA5356" s="21"/>
      <c r="GB5356" s="21"/>
      <c r="GC5356" s="21"/>
      <c r="GD5356" s="21"/>
      <c r="GE5356" s="21"/>
      <c r="GF5356" s="21"/>
      <c r="GG5356" s="21"/>
      <c r="GH5356" s="21"/>
      <c r="GI5356" s="21"/>
      <c r="GJ5356" s="21"/>
      <c r="GK5356" s="21"/>
      <c r="GL5356" s="21"/>
      <c r="GM5356" s="21"/>
      <c r="GN5356" s="21"/>
      <c r="GO5356" s="21"/>
      <c r="GP5356" s="21"/>
      <c r="GQ5356" s="21"/>
      <c r="GR5356" s="21"/>
      <c r="GS5356" s="21"/>
      <c r="GT5356" s="21"/>
      <c r="GU5356" s="21"/>
      <c r="GV5356" s="21"/>
      <c r="GW5356" s="21"/>
      <c r="GX5356" s="21"/>
      <c r="GY5356" s="21"/>
      <c r="GZ5356" s="21"/>
      <c r="HA5356" s="21"/>
      <c r="HB5356" s="21"/>
      <c r="HC5356" s="21"/>
      <c r="HD5356" s="21"/>
      <c r="HE5356" s="21"/>
      <c r="HF5356" s="21"/>
      <c r="HG5356" s="21"/>
      <c r="HH5356" s="21"/>
      <c r="HI5356" s="21"/>
      <c r="HJ5356" s="21"/>
      <c r="HK5356" s="21"/>
      <c r="HL5356" s="21"/>
      <c r="HM5356" s="21"/>
      <c r="HN5356" s="21"/>
      <c r="HO5356" s="21"/>
      <c r="HP5356" s="21"/>
      <c r="HQ5356" s="21"/>
      <c r="HR5356" s="21"/>
      <c r="HS5356" s="21"/>
      <c r="HT5356" s="21"/>
      <c r="HU5356" s="21"/>
      <c r="HV5356" s="21"/>
      <c r="HW5356" s="21"/>
      <c r="HX5356" s="21"/>
      <c r="HY5356" s="21"/>
      <c r="HZ5356" s="21"/>
      <c r="IA5356" s="21"/>
      <c r="IB5356" s="21"/>
      <c r="IC5356" s="21"/>
      <c r="ID5356" s="21"/>
      <c r="IE5356" s="21"/>
      <c r="IF5356" s="21"/>
      <c r="IG5356" s="21"/>
      <c r="IH5356" s="21"/>
      <c r="II5356" s="21"/>
      <c r="IJ5356" s="21"/>
      <c r="IK5356" s="21"/>
      <c r="IL5356" s="21"/>
      <c r="IM5356" s="21"/>
      <c r="IN5356" s="21"/>
      <c r="IO5356" s="21"/>
      <c r="IP5356" s="21"/>
      <c r="IQ5356" s="21"/>
      <c r="IR5356" s="21"/>
      <c r="IS5356" s="21"/>
      <c r="IT5356" s="21"/>
      <c r="IU5356" s="21"/>
      <c r="IV5356" s="21"/>
    </row>
    <row r="5357" spans="1:256" s="402" customFormat="1">
      <c r="A5357" s="13"/>
      <c r="B5357" s="8"/>
      <c r="C5357" s="8"/>
      <c r="D5357" s="324"/>
      <c r="E5357" s="33"/>
      <c r="F5357" s="33"/>
      <c r="G5357" s="282"/>
      <c r="H5357" s="283"/>
      <c r="I5357" s="33"/>
      <c r="J5357" s="33"/>
      <c r="K5357" s="33"/>
      <c r="L5357" s="33"/>
      <c r="M5357" s="33"/>
      <c r="N5357" s="33"/>
      <c r="O5357" s="33"/>
      <c r="P5357" s="33"/>
      <c r="Q5357" s="33"/>
      <c r="R5357" s="33"/>
      <c r="S5357" s="33"/>
      <c r="T5357" s="33"/>
      <c r="U5357" s="33"/>
      <c r="V5357" s="33"/>
      <c r="W5357" s="33"/>
      <c r="X5357" s="282"/>
      <c r="Y5357" s="33"/>
      <c r="Z5357" s="284"/>
      <c r="AA5357" s="284"/>
      <c r="AB5357" s="33"/>
      <c r="AC5357" s="33"/>
      <c r="AD5357" s="33"/>
      <c r="AE5357" s="33"/>
      <c r="AF5357" s="33"/>
      <c r="AG5357" s="33"/>
      <c r="AH5357" s="33"/>
      <c r="AI5357" s="33"/>
      <c r="AJ5357" s="33"/>
      <c r="AK5357" s="33"/>
      <c r="AL5357" s="33"/>
      <c r="AM5357" s="33"/>
      <c r="AN5357" s="33"/>
      <c r="AO5357" s="33"/>
      <c r="AP5357" s="34"/>
      <c r="AQ5357" s="34"/>
      <c r="AR5357" s="28"/>
      <c r="AS5357" s="29"/>
      <c r="AT5357" s="29"/>
      <c r="AU5357" s="29"/>
    </row>
    <row r="5358" spans="1:256" s="402" customFormat="1">
      <c r="A5358" s="13"/>
      <c r="B5358" s="8"/>
      <c r="C5358" s="8"/>
      <c r="D5358" s="376"/>
      <c r="E5358" s="33"/>
      <c r="F5358" s="33"/>
      <c r="G5358" s="282"/>
      <c r="H5358" s="283"/>
      <c r="I5358" s="33"/>
      <c r="J5358" s="33"/>
      <c r="K5358" s="33"/>
      <c r="L5358" s="33"/>
      <c r="M5358" s="33"/>
      <c r="N5358" s="33"/>
      <c r="O5358" s="33"/>
      <c r="P5358" s="33"/>
      <c r="Q5358" s="33"/>
      <c r="R5358" s="33"/>
      <c r="S5358" s="33"/>
      <c r="T5358" s="33"/>
      <c r="U5358" s="33"/>
      <c r="V5358" s="33"/>
      <c r="W5358" s="33"/>
      <c r="X5358" s="282"/>
      <c r="Y5358" s="33"/>
      <c r="Z5358" s="284"/>
      <c r="AA5358" s="284"/>
      <c r="AB5358" s="33"/>
      <c r="AC5358" s="33"/>
      <c r="AD5358" s="33"/>
      <c r="AE5358" s="33"/>
      <c r="AF5358" s="33"/>
      <c r="AG5358" s="33"/>
      <c r="AH5358" s="33"/>
      <c r="AI5358" s="33"/>
      <c r="AJ5358" s="33"/>
      <c r="AK5358" s="33"/>
      <c r="AL5358" s="33"/>
      <c r="AM5358" s="33"/>
      <c r="AN5358" s="33"/>
      <c r="AO5358" s="33"/>
      <c r="AP5358" s="34"/>
      <c r="AQ5358" s="34"/>
      <c r="AR5358" s="28"/>
      <c r="AS5358" s="29"/>
      <c r="AT5358" s="29"/>
      <c r="AU5358" s="29"/>
    </row>
    <row r="5359" spans="1:256" s="402" customFormat="1">
      <c r="A5359" s="13"/>
      <c r="B5359" s="8"/>
      <c r="C5359" s="8"/>
      <c r="D5359" s="324"/>
      <c r="E5359" s="33"/>
      <c r="F5359" s="33"/>
      <c r="G5359" s="282"/>
      <c r="H5359" s="283"/>
      <c r="I5359" s="33"/>
      <c r="J5359" s="33"/>
      <c r="K5359" s="33"/>
      <c r="L5359" s="33"/>
      <c r="M5359" s="33"/>
      <c r="N5359" s="33"/>
      <c r="O5359" s="33"/>
      <c r="P5359" s="33"/>
      <c r="Q5359" s="33"/>
      <c r="R5359" s="33"/>
      <c r="S5359" s="33"/>
      <c r="T5359" s="33"/>
      <c r="U5359" s="33"/>
      <c r="V5359" s="33"/>
      <c r="W5359" s="33"/>
      <c r="X5359" s="282"/>
      <c r="Y5359" s="33"/>
      <c r="Z5359" s="284"/>
      <c r="AA5359" s="284"/>
      <c r="AB5359" s="33"/>
      <c r="AC5359" s="33"/>
      <c r="AD5359" s="33"/>
      <c r="AE5359" s="33"/>
      <c r="AF5359" s="33"/>
      <c r="AG5359" s="33"/>
      <c r="AH5359" s="33"/>
      <c r="AI5359" s="33"/>
      <c r="AJ5359" s="33"/>
      <c r="AK5359" s="33"/>
      <c r="AL5359" s="33"/>
      <c r="AM5359" s="33"/>
      <c r="AN5359" s="33"/>
      <c r="AO5359" s="33"/>
      <c r="AP5359" s="34"/>
      <c r="AQ5359" s="34"/>
      <c r="AR5359" s="28"/>
      <c r="AS5359" s="29"/>
      <c r="AT5359" s="29"/>
      <c r="AU5359" s="29"/>
    </row>
    <row r="5360" spans="1:256" s="402" customFormat="1">
      <c r="A5360" s="13"/>
      <c r="B5360" s="8"/>
      <c r="C5360" s="8"/>
      <c r="D5360" s="324"/>
      <c r="E5360" s="33"/>
      <c r="F5360" s="33"/>
      <c r="G5360" s="282"/>
      <c r="H5360" s="283"/>
      <c r="I5360" s="33"/>
      <c r="J5360" s="33"/>
      <c r="K5360" s="33"/>
      <c r="L5360" s="33"/>
      <c r="M5360" s="33"/>
      <c r="N5360" s="33"/>
      <c r="O5360" s="33"/>
      <c r="P5360" s="33"/>
      <c r="Q5360" s="33"/>
      <c r="R5360" s="33"/>
      <c r="S5360" s="33"/>
      <c r="T5360" s="33"/>
      <c r="U5360" s="33"/>
      <c r="V5360" s="33"/>
      <c r="W5360" s="33"/>
      <c r="X5360" s="282"/>
      <c r="Y5360" s="33"/>
      <c r="Z5360" s="284"/>
      <c r="AA5360" s="284"/>
      <c r="AB5360" s="33"/>
      <c r="AC5360" s="33"/>
      <c r="AD5360" s="33"/>
      <c r="AE5360" s="33"/>
      <c r="AF5360" s="33"/>
      <c r="AG5360" s="33"/>
      <c r="AH5360" s="33"/>
      <c r="AI5360" s="33"/>
      <c r="AJ5360" s="33"/>
      <c r="AK5360" s="33"/>
      <c r="AL5360" s="33"/>
      <c r="AM5360" s="33"/>
      <c r="AN5360" s="33"/>
      <c r="AO5360" s="33"/>
      <c r="AP5360" s="34"/>
      <c r="AQ5360" s="34"/>
      <c r="AR5360" s="28"/>
      <c r="AS5360" s="29"/>
      <c r="AT5360" s="29"/>
      <c r="AU5360" s="29"/>
    </row>
    <row r="5361" spans="1:256" s="402" customFormat="1">
      <c r="A5361" s="13"/>
      <c r="B5361" s="8"/>
      <c r="C5361" s="8"/>
      <c r="D5361" s="324"/>
      <c r="E5361" s="33"/>
      <c r="F5361" s="33"/>
      <c r="G5361" s="282"/>
      <c r="H5361" s="283"/>
      <c r="I5361" s="33"/>
      <c r="J5361" s="33"/>
      <c r="K5361" s="33"/>
      <c r="L5361" s="33"/>
      <c r="M5361" s="33"/>
      <c r="N5361" s="33"/>
      <c r="O5361" s="33"/>
      <c r="P5361" s="33"/>
      <c r="Q5361" s="33"/>
      <c r="R5361" s="33"/>
      <c r="S5361" s="33"/>
      <c r="T5361" s="33"/>
      <c r="U5361" s="33"/>
      <c r="V5361" s="33"/>
      <c r="W5361" s="33"/>
      <c r="X5361" s="282"/>
      <c r="Y5361" s="33"/>
      <c r="Z5361" s="284"/>
      <c r="AA5361" s="284"/>
      <c r="AB5361" s="33"/>
      <c r="AC5361" s="33"/>
      <c r="AD5361" s="33"/>
      <c r="AE5361" s="33"/>
      <c r="AF5361" s="33"/>
      <c r="AG5361" s="33"/>
      <c r="AH5361" s="33"/>
      <c r="AI5361" s="33"/>
      <c r="AJ5361" s="33"/>
      <c r="AK5361" s="33"/>
      <c r="AL5361" s="33"/>
      <c r="AM5361" s="33"/>
      <c r="AN5361" s="33"/>
      <c r="AO5361" s="33"/>
      <c r="AP5361" s="34"/>
      <c r="AQ5361" s="34"/>
      <c r="AR5361" s="28"/>
      <c r="AS5361" s="29"/>
      <c r="AT5361" s="29"/>
      <c r="AU5361" s="29"/>
    </row>
    <row r="5362" spans="1:256" s="402" customFormat="1">
      <c r="A5362" s="13"/>
      <c r="B5362" s="8"/>
      <c r="C5362" s="8"/>
      <c r="D5362" s="324"/>
      <c r="E5362" s="33"/>
      <c r="F5362" s="33"/>
      <c r="G5362" s="282"/>
      <c r="H5362" s="283"/>
      <c r="I5362" s="33"/>
      <c r="J5362" s="33"/>
      <c r="K5362" s="33"/>
      <c r="L5362" s="33"/>
      <c r="M5362" s="33"/>
      <c r="N5362" s="33"/>
      <c r="O5362" s="33"/>
      <c r="P5362" s="33"/>
      <c r="Q5362" s="33"/>
      <c r="R5362" s="33"/>
      <c r="S5362" s="33"/>
      <c r="T5362" s="33"/>
      <c r="U5362" s="33"/>
      <c r="V5362" s="33"/>
      <c r="W5362" s="33"/>
      <c r="X5362" s="282"/>
      <c r="Y5362" s="33"/>
      <c r="Z5362" s="284"/>
      <c r="AA5362" s="284"/>
      <c r="AB5362" s="33"/>
      <c r="AC5362" s="33"/>
      <c r="AD5362" s="33"/>
      <c r="AE5362" s="33"/>
      <c r="AF5362" s="33"/>
      <c r="AG5362" s="33"/>
      <c r="AH5362" s="33"/>
      <c r="AI5362" s="33"/>
      <c r="AJ5362" s="33"/>
      <c r="AK5362" s="33"/>
      <c r="AL5362" s="33"/>
      <c r="AM5362" s="33"/>
      <c r="AN5362" s="33"/>
      <c r="AO5362" s="33"/>
      <c r="AP5362" s="34"/>
      <c r="AQ5362" s="34"/>
      <c r="AR5362" s="28"/>
      <c r="AS5362" s="29"/>
      <c r="AT5362" s="29"/>
      <c r="AU5362" s="29"/>
    </row>
    <row r="5363" spans="1:256" s="402" customFormat="1">
      <c r="A5363" s="13"/>
      <c r="B5363" s="8"/>
      <c r="C5363" s="8"/>
      <c r="D5363" s="324"/>
      <c r="E5363" s="33"/>
      <c r="F5363" s="33"/>
      <c r="G5363" s="282"/>
      <c r="H5363" s="283"/>
      <c r="I5363" s="33"/>
      <c r="J5363" s="33"/>
      <c r="K5363" s="33"/>
      <c r="L5363" s="33"/>
      <c r="M5363" s="33"/>
      <c r="N5363" s="33"/>
      <c r="O5363" s="33"/>
      <c r="P5363" s="33"/>
      <c r="Q5363" s="33"/>
      <c r="R5363" s="33"/>
      <c r="S5363" s="33"/>
      <c r="T5363" s="33"/>
      <c r="U5363" s="33"/>
      <c r="V5363" s="33"/>
      <c r="W5363" s="33"/>
      <c r="X5363" s="282"/>
      <c r="Y5363" s="33"/>
      <c r="Z5363" s="284"/>
      <c r="AA5363" s="284"/>
      <c r="AB5363" s="33"/>
      <c r="AC5363" s="33"/>
      <c r="AD5363" s="33"/>
      <c r="AE5363" s="33"/>
      <c r="AF5363" s="33"/>
      <c r="AG5363" s="33"/>
      <c r="AH5363" s="33"/>
      <c r="AI5363" s="33"/>
      <c r="AJ5363" s="33"/>
      <c r="AK5363" s="33"/>
      <c r="AL5363" s="33"/>
      <c r="AM5363" s="33"/>
      <c r="AN5363" s="33"/>
      <c r="AO5363" s="33"/>
      <c r="AP5363" s="34"/>
      <c r="AQ5363" s="34"/>
      <c r="AR5363" s="28"/>
      <c r="AS5363" s="29"/>
      <c r="AT5363" s="29"/>
      <c r="AU5363" s="29"/>
    </row>
    <row r="5364" spans="1:256" s="402" customFormat="1">
      <c r="A5364" s="13"/>
      <c r="B5364" s="8"/>
      <c r="C5364" s="8"/>
      <c r="D5364" s="323"/>
      <c r="E5364" s="33"/>
      <c r="F5364" s="33"/>
      <c r="G5364" s="282"/>
      <c r="H5364" s="283"/>
      <c r="I5364" s="33"/>
      <c r="J5364" s="33"/>
      <c r="K5364" s="33"/>
      <c r="L5364" s="33"/>
      <c r="M5364" s="33"/>
      <c r="N5364" s="33"/>
      <c r="O5364" s="33"/>
      <c r="P5364" s="33"/>
      <c r="Q5364" s="33"/>
      <c r="R5364" s="33"/>
      <c r="S5364" s="33"/>
      <c r="T5364" s="33"/>
      <c r="U5364" s="33"/>
      <c r="V5364" s="33"/>
      <c r="W5364" s="33"/>
      <c r="X5364" s="282"/>
      <c r="Y5364" s="33"/>
      <c r="Z5364" s="284"/>
      <c r="AA5364" s="284"/>
      <c r="AB5364" s="33"/>
      <c r="AC5364" s="33"/>
      <c r="AD5364" s="33"/>
      <c r="AE5364" s="33"/>
      <c r="AF5364" s="33"/>
      <c r="AG5364" s="33"/>
      <c r="AH5364" s="33"/>
      <c r="AI5364" s="33"/>
      <c r="AJ5364" s="33"/>
      <c r="AK5364" s="33"/>
      <c r="AL5364" s="33"/>
      <c r="AM5364" s="33"/>
      <c r="AN5364" s="33"/>
      <c r="AO5364" s="33"/>
      <c r="AP5364" s="34"/>
      <c r="AQ5364" s="34"/>
      <c r="AR5364" s="28"/>
      <c r="AS5364" s="29"/>
      <c r="AT5364" s="29"/>
      <c r="AU5364" s="29"/>
    </row>
    <row r="5365" spans="1:256" s="402" customFormat="1">
      <c r="A5365" s="13"/>
      <c r="B5365" s="8"/>
      <c r="C5365" s="8"/>
      <c r="D5365" s="323"/>
      <c r="E5365" s="33"/>
      <c r="F5365" s="33"/>
      <c r="G5365" s="282"/>
      <c r="H5365" s="283"/>
      <c r="I5365" s="33"/>
      <c r="J5365" s="33"/>
      <c r="K5365" s="33"/>
      <c r="L5365" s="33"/>
      <c r="M5365" s="33"/>
      <c r="N5365" s="33"/>
      <c r="O5365" s="33"/>
      <c r="P5365" s="33"/>
      <c r="Q5365" s="33"/>
      <c r="R5365" s="33"/>
      <c r="S5365" s="33"/>
      <c r="T5365" s="33"/>
      <c r="U5365" s="33"/>
      <c r="V5365" s="33"/>
      <c r="W5365" s="33"/>
      <c r="X5365" s="282"/>
      <c r="Y5365" s="33"/>
      <c r="Z5365" s="284"/>
      <c r="AA5365" s="284"/>
      <c r="AB5365" s="33"/>
      <c r="AC5365" s="33"/>
      <c r="AD5365" s="33"/>
      <c r="AE5365" s="33"/>
      <c r="AF5365" s="33"/>
      <c r="AG5365" s="33"/>
      <c r="AH5365" s="33"/>
      <c r="AI5365" s="33"/>
      <c r="AJ5365" s="33"/>
      <c r="AK5365" s="33"/>
      <c r="AL5365" s="33"/>
      <c r="AM5365" s="33"/>
      <c r="AN5365" s="33"/>
      <c r="AO5365" s="33"/>
      <c r="AP5365" s="34"/>
      <c r="AQ5365" s="34"/>
      <c r="AR5365" s="28"/>
      <c r="AS5365" s="29"/>
      <c r="AT5365" s="29"/>
      <c r="AU5365" s="29"/>
    </row>
    <row r="5366" spans="1:256" s="402" customFormat="1">
      <c r="A5366" s="13"/>
      <c r="B5366" s="8"/>
      <c r="C5366" s="8"/>
      <c r="D5366" s="323"/>
      <c r="E5366" s="34"/>
      <c r="F5366" s="34"/>
      <c r="G5366" s="63"/>
      <c r="H5366" s="67"/>
      <c r="I5366" s="34"/>
      <c r="J5366" s="34"/>
      <c r="K5366" s="34"/>
      <c r="L5366" s="34"/>
      <c r="M5366" s="34"/>
      <c r="N5366" s="34"/>
      <c r="O5366" s="34"/>
      <c r="P5366" s="34"/>
      <c r="Q5366" s="34"/>
      <c r="R5366" s="34"/>
      <c r="S5366" s="34"/>
      <c r="T5366" s="34"/>
      <c r="U5366" s="34"/>
      <c r="V5366" s="34"/>
      <c r="W5366" s="34"/>
      <c r="X5366" s="63"/>
      <c r="Y5366" s="34"/>
      <c r="Z5366" s="65"/>
      <c r="AA5366" s="65"/>
      <c r="AB5366" s="34"/>
      <c r="AC5366" s="34"/>
      <c r="AD5366" s="34"/>
      <c r="AE5366" s="34"/>
      <c r="AF5366" s="34"/>
      <c r="AG5366" s="34"/>
      <c r="AH5366" s="34"/>
      <c r="AI5366" s="34"/>
      <c r="AJ5366" s="34"/>
      <c r="AK5366" s="34"/>
      <c r="AL5366" s="34"/>
      <c r="AM5366" s="34"/>
      <c r="AN5366" s="34"/>
      <c r="AO5366" s="34"/>
      <c r="AP5366" s="34"/>
      <c r="AQ5366" s="34"/>
      <c r="AR5366" s="28"/>
      <c r="AS5366" s="29"/>
      <c r="AT5366" s="29"/>
      <c r="AU5366" s="29"/>
    </row>
    <row r="5367" spans="1:256" s="21" customFormat="1" ht="19.5" customHeight="1">
      <c r="A5367" s="526">
        <v>36</v>
      </c>
      <c r="B5367" s="22" t="s">
        <v>75</v>
      </c>
      <c r="C5367" s="20"/>
      <c r="D5367" s="30"/>
      <c r="E5367" s="403">
        <f t="shared" ref="E5367:AP5367" si="631">E5368+E5371+E5419+E5423+E5427+E5430+E5433+E5437</f>
        <v>2028801284</v>
      </c>
      <c r="F5367" s="30">
        <f t="shared" si="631"/>
        <v>50000000</v>
      </c>
      <c r="G5367" s="30">
        <f t="shared" si="631"/>
        <v>50000000</v>
      </c>
      <c r="H5367" s="30">
        <f t="shared" si="631"/>
        <v>50000000</v>
      </c>
      <c r="I5367" s="30">
        <f t="shared" si="631"/>
        <v>0</v>
      </c>
      <c r="J5367" s="30">
        <f t="shared" si="631"/>
        <v>0</v>
      </c>
      <c r="K5367" s="30">
        <f t="shared" si="631"/>
        <v>0</v>
      </c>
      <c r="L5367" s="30">
        <f t="shared" si="631"/>
        <v>0</v>
      </c>
      <c r="M5367" s="30">
        <f t="shared" si="631"/>
        <v>0</v>
      </c>
      <c r="N5367" s="30">
        <f t="shared" si="631"/>
        <v>0</v>
      </c>
      <c r="O5367" s="30">
        <f t="shared" si="631"/>
        <v>0</v>
      </c>
      <c r="P5367" s="30">
        <f t="shared" si="631"/>
        <v>0</v>
      </c>
      <c r="Q5367" s="30">
        <f t="shared" si="631"/>
        <v>0</v>
      </c>
      <c r="R5367" s="30">
        <f t="shared" si="631"/>
        <v>0</v>
      </c>
      <c r="S5367" s="30">
        <f t="shared" si="631"/>
        <v>0</v>
      </c>
      <c r="T5367" s="30">
        <f t="shared" si="631"/>
        <v>0</v>
      </c>
      <c r="U5367" s="30">
        <f t="shared" si="631"/>
        <v>0</v>
      </c>
      <c r="V5367" s="30">
        <f t="shared" si="631"/>
        <v>0</v>
      </c>
      <c r="W5367" s="30">
        <f t="shared" si="631"/>
        <v>0</v>
      </c>
      <c r="X5367" s="30">
        <f t="shared" si="631"/>
        <v>0</v>
      </c>
      <c r="Y5367" s="30">
        <f t="shared" si="631"/>
        <v>50000000</v>
      </c>
      <c r="Z5367" s="30">
        <f t="shared" si="631"/>
        <v>0</v>
      </c>
      <c r="AA5367" s="30">
        <f t="shared" si="631"/>
        <v>0</v>
      </c>
      <c r="AB5367" s="30">
        <f t="shared" si="631"/>
        <v>0</v>
      </c>
      <c r="AC5367" s="30">
        <f t="shared" si="631"/>
        <v>0</v>
      </c>
      <c r="AD5367" s="30">
        <f t="shared" si="631"/>
        <v>0</v>
      </c>
      <c r="AE5367" s="30">
        <f t="shared" si="631"/>
        <v>0</v>
      </c>
      <c r="AF5367" s="30">
        <f t="shared" si="631"/>
        <v>0</v>
      </c>
      <c r="AG5367" s="30">
        <f t="shared" si="631"/>
        <v>0</v>
      </c>
      <c r="AH5367" s="30">
        <f t="shared" si="631"/>
        <v>0</v>
      </c>
      <c r="AI5367" s="30">
        <f t="shared" si="631"/>
        <v>0</v>
      </c>
      <c r="AJ5367" s="30">
        <f t="shared" si="631"/>
        <v>0</v>
      </c>
      <c r="AK5367" s="30">
        <f t="shared" si="631"/>
        <v>0</v>
      </c>
      <c r="AL5367" s="30">
        <f t="shared" si="631"/>
        <v>0</v>
      </c>
      <c r="AM5367" s="30">
        <f t="shared" si="631"/>
        <v>2500000</v>
      </c>
      <c r="AN5367" s="30">
        <f t="shared" si="631"/>
        <v>0</v>
      </c>
      <c r="AO5367" s="30">
        <f t="shared" si="631"/>
        <v>2500000</v>
      </c>
      <c r="AP5367" s="30">
        <f t="shared" si="631"/>
        <v>2076301284</v>
      </c>
      <c r="AQ5367" s="30"/>
      <c r="AR5367" s="57"/>
      <c r="AS5367" s="57">
        <f>E5367+H5367+I5367+J5367+K5367+L5367+M5367+N5367+W5367+X5367-Z5367-AB5367-AL5367-AC5367-AM5367-AN5367</f>
        <v>2076301284</v>
      </c>
      <c r="AT5367" s="57"/>
      <c r="AU5367" s="57">
        <f>AU5368+AU5371+AU5419+AU5423+AU5427+AU5430+AU5433+AU5437</f>
        <v>2028801284</v>
      </c>
      <c r="AV5367" s="57">
        <f>AV5368+AV5371+AV5419+AV5423+AV5427+AV5430+AV5433+AV5437</f>
        <v>47500000</v>
      </c>
      <c r="AW5367" s="57">
        <f>AW5368+AW5371+AW5419+AW5423+AW5427+AW5430+AW5433+AW5437</f>
        <v>47500000</v>
      </c>
      <c r="AX5367" s="57">
        <f>AX5368+AX5371+AX5419+AX5423+AX5427+AX5430+AX5433+AX5437</f>
        <v>0</v>
      </c>
      <c r="AY5367" s="15"/>
      <c r="AZ5367" s="15"/>
      <c r="BA5367" s="15"/>
      <c r="BB5367" s="15"/>
      <c r="BC5367" s="15"/>
      <c r="BD5367" s="15"/>
      <c r="BE5367" s="15"/>
      <c r="BF5367" s="15"/>
      <c r="BG5367" s="15"/>
      <c r="BH5367" s="15"/>
      <c r="BI5367" s="15"/>
      <c r="BJ5367" s="15"/>
      <c r="BK5367" s="15"/>
      <c r="BL5367" s="15"/>
      <c r="BM5367" s="15"/>
      <c r="BN5367" s="15"/>
      <c r="BO5367" s="15"/>
      <c r="BP5367" s="15"/>
      <c r="BQ5367" s="15"/>
      <c r="BR5367" s="15"/>
      <c r="BS5367" s="15"/>
      <c r="BT5367" s="15"/>
      <c r="BU5367" s="15"/>
      <c r="BV5367" s="15"/>
      <c r="BW5367" s="15"/>
      <c r="BX5367" s="15"/>
      <c r="BY5367" s="15"/>
      <c r="BZ5367" s="15"/>
      <c r="CA5367" s="15"/>
      <c r="CB5367" s="15"/>
      <c r="CC5367" s="15"/>
      <c r="CD5367" s="15"/>
      <c r="CE5367" s="15"/>
      <c r="CF5367" s="15"/>
      <c r="CG5367" s="15"/>
      <c r="CH5367" s="15"/>
      <c r="CI5367" s="15"/>
      <c r="CJ5367" s="15"/>
      <c r="CK5367" s="15"/>
      <c r="CL5367" s="15"/>
      <c r="CM5367" s="15"/>
      <c r="CN5367" s="15"/>
      <c r="CO5367" s="15"/>
      <c r="CP5367" s="15"/>
      <c r="CQ5367" s="15"/>
      <c r="CR5367" s="15"/>
      <c r="CS5367" s="15"/>
      <c r="CT5367" s="15"/>
      <c r="CU5367" s="15"/>
      <c r="CV5367" s="15"/>
      <c r="CW5367" s="15"/>
      <c r="CX5367" s="15"/>
      <c r="CY5367" s="15"/>
      <c r="CZ5367" s="15"/>
      <c r="DA5367" s="15"/>
      <c r="DB5367" s="15"/>
      <c r="DC5367" s="15"/>
      <c r="DD5367" s="15"/>
      <c r="DE5367" s="15"/>
      <c r="DF5367" s="15"/>
      <c r="DG5367" s="15"/>
      <c r="DH5367" s="15"/>
      <c r="DI5367" s="15"/>
      <c r="DJ5367" s="15"/>
      <c r="DK5367" s="15"/>
      <c r="DL5367" s="15"/>
      <c r="DM5367" s="15"/>
      <c r="DN5367" s="15"/>
      <c r="DO5367" s="15"/>
      <c r="DP5367" s="15"/>
      <c r="DQ5367" s="15"/>
      <c r="DR5367" s="15"/>
      <c r="DS5367" s="15"/>
      <c r="DT5367" s="15"/>
      <c r="DU5367" s="15"/>
      <c r="DV5367" s="15"/>
      <c r="DW5367" s="15"/>
      <c r="DX5367" s="15"/>
      <c r="DY5367" s="15"/>
      <c r="DZ5367" s="15"/>
      <c r="EA5367" s="15"/>
      <c r="EB5367" s="15"/>
      <c r="EC5367" s="15"/>
      <c r="ED5367" s="15"/>
      <c r="EE5367" s="15"/>
      <c r="EF5367" s="15"/>
      <c r="EG5367" s="15"/>
      <c r="EH5367" s="15"/>
      <c r="EI5367" s="15"/>
      <c r="EJ5367" s="15"/>
      <c r="EK5367" s="15"/>
      <c r="EL5367" s="15"/>
      <c r="EM5367" s="15"/>
      <c r="EN5367" s="15"/>
      <c r="EO5367" s="15"/>
      <c r="EP5367" s="15"/>
      <c r="EQ5367" s="15"/>
      <c r="ER5367" s="15"/>
      <c r="ES5367" s="15"/>
      <c r="ET5367" s="15"/>
      <c r="EU5367" s="15"/>
      <c r="EV5367" s="15"/>
      <c r="EW5367" s="15"/>
      <c r="EX5367" s="15"/>
      <c r="EY5367" s="15"/>
      <c r="EZ5367" s="15"/>
      <c r="FA5367" s="15"/>
      <c r="FB5367" s="15"/>
      <c r="FC5367" s="15"/>
      <c r="FD5367" s="15"/>
      <c r="FE5367" s="15"/>
      <c r="FF5367" s="15"/>
      <c r="FG5367" s="15"/>
      <c r="FH5367" s="15"/>
      <c r="FI5367" s="15"/>
      <c r="FJ5367" s="15"/>
      <c r="FK5367" s="15"/>
      <c r="FL5367" s="15"/>
      <c r="FM5367" s="15"/>
      <c r="FN5367" s="15"/>
      <c r="FO5367" s="15"/>
      <c r="FP5367" s="15"/>
      <c r="FQ5367" s="15"/>
      <c r="FR5367" s="15"/>
      <c r="FS5367" s="15"/>
      <c r="FT5367" s="15"/>
      <c r="FU5367" s="15"/>
      <c r="FV5367" s="15"/>
      <c r="FW5367" s="15"/>
      <c r="FX5367" s="15"/>
      <c r="FY5367" s="15"/>
      <c r="FZ5367" s="15"/>
      <c r="GA5367" s="15"/>
      <c r="GB5367" s="15"/>
      <c r="GC5367" s="15"/>
      <c r="GD5367" s="15"/>
      <c r="GE5367" s="15"/>
      <c r="GF5367" s="15"/>
      <c r="GG5367" s="15"/>
      <c r="GH5367" s="15"/>
      <c r="GI5367" s="15"/>
      <c r="GJ5367" s="15"/>
      <c r="GK5367" s="15"/>
      <c r="GL5367" s="15"/>
      <c r="GM5367" s="15"/>
      <c r="GN5367" s="15"/>
      <c r="GO5367" s="15"/>
      <c r="GP5367" s="15"/>
      <c r="GQ5367" s="15"/>
      <c r="GR5367" s="15"/>
      <c r="GS5367" s="15"/>
      <c r="GT5367" s="15"/>
      <c r="GU5367" s="15"/>
      <c r="GV5367" s="15"/>
      <c r="GW5367" s="15"/>
      <c r="GX5367" s="15"/>
      <c r="GY5367" s="15"/>
      <c r="GZ5367" s="15"/>
      <c r="HA5367" s="15"/>
      <c r="HB5367" s="15"/>
      <c r="HC5367" s="15"/>
      <c r="HD5367" s="15"/>
      <c r="HE5367" s="15"/>
      <c r="HF5367" s="15"/>
      <c r="HG5367" s="15"/>
      <c r="HH5367" s="15"/>
      <c r="HI5367" s="15"/>
      <c r="HJ5367" s="15"/>
      <c r="HK5367" s="15"/>
      <c r="HL5367" s="15"/>
      <c r="HM5367" s="15"/>
      <c r="HN5367" s="15"/>
      <c r="HO5367" s="15"/>
      <c r="HP5367" s="15"/>
      <c r="HQ5367" s="15"/>
      <c r="HR5367" s="15"/>
      <c r="HS5367" s="15"/>
      <c r="HT5367" s="15"/>
      <c r="HU5367" s="15"/>
      <c r="HV5367" s="15"/>
      <c r="HW5367" s="15"/>
      <c r="HX5367" s="15"/>
      <c r="HY5367" s="15"/>
      <c r="HZ5367" s="15"/>
      <c r="IA5367" s="15"/>
      <c r="IB5367" s="15"/>
      <c r="IC5367" s="15"/>
      <c r="ID5367" s="15"/>
      <c r="IE5367" s="15"/>
      <c r="IF5367" s="15"/>
      <c r="IG5367" s="15"/>
      <c r="IH5367" s="15"/>
      <c r="II5367" s="15"/>
      <c r="IJ5367" s="15"/>
      <c r="IK5367" s="15"/>
      <c r="IL5367" s="15"/>
      <c r="IM5367" s="15"/>
      <c r="IN5367" s="15"/>
      <c r="IO5367" s="15"/>
      <c r="IP5367" s="15"/>
      <c r="IQ5367" s="15"/>
      <c r="IR5367" s="15"/>
      <c r="IS5367" s="15"/>
      <c r="IT5367" s="15"/>
      <c r="IU5367" s="15"/>
      <c r="IV5367" s="15"/>
    </row>
    <row r="5368" spans="1:256" s="21" customFormat="1">
      <c r="A5368" s="12"/>
      <c r="B5368" s="9">
        <v>1</v>
      </c>
      <c r="C5368" s="9" t="s">
        <v>14</v>
      </c>
      <c r="D5368" s="81" t="s">
        <v>6</v>
      </c>
      <c r="E5368" s="405">
        <v>140000000</v>
      </c>
      <c r="F5368" s="31">
        <f t="shared" ref="F5368:V5368" si="632">SUM(F5369:F5370)</f>
        <v>0</v>
      </c>
      <c r="G5368" s="31">
        <f t="shared" si="632"/>
        <v>0</v>
      </c>
      <c r="H5368" s="31">
        <f t="shared" si="632"/>
        <v>0</v>
      </c>
      <c r="I5368" s="31">
        <f t="shared" si="632"/>
        <v>0</v>
      </c>
      <c r="J5368" s="31">
        <f t="shared" si="632"/>
        <v>0</v>
      </c>
      <c r="K5368" s="31">
        <f t="shared" si="632"/>
        <v>0</v>
      </c>
      <c r="L5368" s="31">
        <f t="shared" si="632"/>
        <v>0</v>
      </c>
      <c r="M5368" s="31">
        <f t="shared" si="632"/>
        <v>0</v>
      </c>
      <c r="N5368" s="31">
        <f t="shared" si="632"/>
        <v>0</v>
      </c>
      <c r="O5368" s="31">
        <f t="shared" si="632"/>
        <v>0</v>
      </c>
      <c r="P5368" s="31">
        <f t="shared" si="632"/>
        <v>0</v>
      </c>
      <c r="Q5368" s="31">
        <f t="shared" si="632"/>
        <v>0</v>
      </c>
      <c r="R5368" s="31">
        <f t="shared" si="632"/>
        <v>0</v>
      </c>
      <c r="S5368" s="31">
        <f t="shared" si="632"/>
        <v>0</v>
      </c>
      <c r="T5368" s="31">
        <f t="shared" si="632"/>
        <v>0</v>
      </c>
      <c r="U5368" s="31">
        <f t="shared" si="632"/>
        <v>0</v>
      </c>
      <c r="V5368" s="31">
        <f t="shared" si="632"/>
        <v>0</v>
      </c>
      <c r="W5368" s="31">
        <f>SUM(O5368:V5368)</f>
        <v>0</v>
      </c>
      <c r="X5368" s="31">
        <f>SUM(X5369:X5370)</f>
        <v>0</v>
      </c>
      <c r="Y5368" s="31">
        <f>H5368+I5368+J5368+K5368+L5368+M5368+N5368+W5368+X5368</f>
        <v>0</v>
      </c>
      <c r="Z5368" s="31">
        <f t="shared" ref="Z5368:AK5368" si="633">SUM(Z5369:Z5370)</f>
        <v>0</v>
      </c>
      <c r="AA5368" s="31">
        <f t="shared" si="633"/>
        <v>0</v>
      </c>
      <c r="AB5368" s="31">
        <f t="shared" si="633"/>
        <v>0</v>
      </c>
      <c r="AC5368" s="31">
        <f t="shared" si="633"/>
        <v>0</v>
      </c>
      <c r="AD5368" s="31">
        <f t="shared" si="633"/>
        <v>0</v>
      </c>
      <c r="AE5368" s="31">
        <f t="shared" si="633"/>
        <v>0</v>
      </c>
      <c r="AF5368" s="31">
        <f t="shared" si="633"/>
        <v>0</v>
      </c>
      <c r="AG5368" s="31">
        <f t="shared" si="633"/>
        <v>0</v>
      </c>
      <c r="AH5368" s="31">
        <f t="shared" si="633"/>
        <v>0</v>
      </c>
      <c r="AI5368" s="31">
        <f t="shared" si="633"/>
        <v>0</v>
      </c>
      <c r="AJ5368" s="31">
        <f t="shared" si="633"/>
        <v>0</v>
      </c>
      <c r="AK5368" s="31">
        <f t="shared" si="633"/>
        <v>0</v>
      </c>
      <c r="AL5368" s="31">
        <f>SUM(AD5368:AK5368)</f>
        <v>0</v>
      </c>
      <c r="AM5368" s="31">
        <f>SUM(AM5369:AM5370)</f>
        <v>0</v>
      </c>
      <c r="AN5368" s="31">
        <f>SUM(AN5369:AN5370)</f>
        <v>0</v>
      </c>
      <c r="AO5368" s="31">
        <f>Z5368+AA5368+AB5368+AC5368+AL5368+AM5368+AN5368</f>
        <v>0</v>
      </c>
      <c r="AP5368" s="32">
        <f>E5368+Y5368-AO5368</f>
        <v>140000000</v>
      </c>
      <c r="AQ5368" s="32"/>
      <c r="AR5368" s="28"/>
      <c r="AS5368" s="29">
        <f>E5368+H5368+I5368+J5368+K5368+L5368+M5368+N5368+W5368+X5368-Z5368-AB5368-AL5368-AC5368-AM5368-AN5368</f>
        <v>140000000</v>
      </c>
      <c r="AT5368" s="29">
        <f>AP5368-AS5368</f>
        <v>0</v>
      </c>
      <c r="AU5368" s="29">
        <f>E5368</f>
        <v>140000000</v>
      </c>
      <c r="AV5368" s="86">
        <f>AS5368-AU5368</f>
        <v>0</v>
      </c>
      <c r="AW5368" s="86">
        <f>Y5368-AO5368</f>
        <v>0</v>
      </c>
      <c r="AX5368" s="86">
        <f>AV5368-AW5368</f>
        <v>0</v>
      </c>
      <c r="AY5368" s="86"/>
      <c r="AZ5368" s="398"/>
      <c r="BA5368" s="86"/>
      <c r="BB5368" s="86"/>
      <c r="BC5368" s="86"/>
      <c r="BD5368" s="86"/>
      <c r="BE5368" s="86"/>
      <c r="BF5368" s="86"/>
      <c r="BG5368" s="86"/>
      <c r="BH5368" s="86"/>
      <c r="BI5368" s="86"/>
      <c r="BJ5368" s="86"/>
      <c r="BK5368" s="86"/>
      <c r="BL5368" s="86"/>
      <c r="BM5368" s="86"/>
      <c r="BN5368" s="86"/>
      <c r="BO5368" s="86"/>
      <c r="BP5368" s="86"/>
      <c r="BQ5368" s="86"/>
      <c r="BR5368" s="86"/>
      <c r="BS5368" s="86"/>
      <c r="BT5368" s="86"/>
      <c r="BU5368" s="86"/>
      <c r="BV5368" s="86"/>
      <c r="BW5368" s="86"/>
      <c r="BX5368" s="86"/>
      <c r="BY5368" s="86"/>
      <c r="BZ5368" s="86"/>
      <c r="CA5368" s="86"/>
      <c r="CB5368" s="86"/>
      <c r="CC5368" s="86"/>
      <c r="CD5368" s="86"/>
      <c r="CE5368" s="86"/>
      <c r="CF5368" s="86"/>
      <c r="CG5368" s="86"/>
      <c r="CH5368" s="86"/>
      <c r="CI5368" s="86"/>
      <c r="CJ5368" s="86"/>
      <c r="CK5368" s="86"/>
      <c r="CL5368" s="86"/>
      <c r="CM5368" s="86"/>
      <c r="CN5368" s="86"/>
      <c r="CO5368" s="86"/>
      <c r="CP5368" s="86"/>
      <c r="CQ5368" s="86"/>
      <c r="CR5368" s="86"/>
      <c r="CS5368" s="86"/>
      <c r="CT5368" s="86"/>
      <c r="CU5368" s="86"/>
      <c r="CV5368" s="86"/>
      <c r="CW5368" s="86"/>
      <c r="CX5368" s="86"/>
      <c r="CY5368" s="86"/>
      <c r="CZ5368" s="86"/>
      <c r="DA5368" s="86"/>
      <c r="DB5368" s="86"/>
      <c r="DC5368" s="86"/>
      <c r="DD5368" s="86"/>
      <c r="DE5368" s="86"/>
      <c r="DF5368" s="86"/>
      <c r="DG5368" s="86"/>
      <c r="DH5368" s="86"/>
      <c r="DI5368" s="86"/>
      <c r="DJ5368" s="86"/>
      <c r="DK5368" s="86"/>
      <c r="DL5368" s="86"/>
      <c r="DM5368" s="86"/>
      <c r="DN5368" s="86"/>
      <c r="DO5368" s="86"/>
      <c r="DP5368" s="86"/>
      <c r="DQ5368" s="86"/>
      <c r="DR5368" s="86"/>
      <c r="DS5368" s="86"/>
      <c r="DT5368" s="86"/>
      <c r="DU5368" s="86"/>
      <c r="DV5368" s="86"/>
      <c r="DW5368" s="86"/>
      <c r="DX5368" s="86"/>
      <c r="DY5368" s="86"/>
      <c r="DZ5368" s="86"/>
      <c r="EA5368" s="86"/>
      <c r="EB5368" s="86"/>
      <c r="EC5368" s="86"/>
      <c r="ED5368" s="86"/>
      <c r="EE5368" s="86"/>
      <c r="EF5368" s="86"/>
      <c r="EG5368" s="86"/>
      <c r="EH5368" s="86"/>
      <c r="EI5368" s="86"/>
      <c r="EJ5368" s="86"/>
      <c r="EK5368" s="86"/>
      <c r="EL5368" s="86"/>
      <c r="EM5368" s="86"/>
      <c r="EN5368" s="86"/>
      <c r="EO5368" s="86"/>
      <c r="EP5368" s="86"/>
      <c r="EQ5368" s="86"/>
      <c r="ER5368" s="86"/>
      <c r="ES5368" s="86"/>
      <c r="ET5368" s="86"/>
      <c r="EU5368" s="86"/>
      <c r="EV5368" s="86"/>
      <c r="EW5368" s="86"/>
      <c r="EX5368" s="86"/>
      <c r="EY5368" s="86"/>
      <c r="EZ5368" s="86"/>
      <c r="FA5368" s="86"/>
      <c r="FB5368" s="86"/>
      <c r="FC5368" s="86"/>
      <c r="FD5368" s="86"/>
      <c r="FE5368" s="86"/>
      <c r="FF5368" s="86"/>
      <c r="FG5368" s="86"/>
      <c r="FH5368" s="86"/>
      <c r="FI5368" s="86"/>
      <c r="FJ5368" s="86"/>
      <c r="FK5368" s="86"/>
      <c r="FL5368" s="86"/>
      <c r="FM5368" s="86"/>
      <c r="FN5368" s="86"/>
      <c r="FO5368" s="86"/>
      <c r="FP5368" s="86"/>
      <c r="FQ5368" s="86"/>
      <c r="FR5368" s="86"/>
      <c r="FS5368" s="86"/>
      <c r="FT5368" s="86"/>
      <c r="FU5368" s="86"/>
      <c r="FV5368" s="86"/>
      <c r="FW5368" s="86"/>
      <c r="FX5368" s="86"/>
      <c r="FY5368" s="86"/>
      <c r="FZ5368" s="86"/>
      <c r="GA5368" s="86"/>
      <c r="GB5368" s="86"/>
      <c r="GC5368" s="86"/>
      <c r="GD5368" s="86"/>
      <c r="GE5368" s="86"/>
      <c r="GF5368" s="86"/>
      <c r="GG5368" s="86"/>
      <c r="GH5368" s="86"/>
      <c r="GI5368" s="86"/>
      <c r="GJ5368" s="86"/>
      <c r="GK5368" s="86"/>
      <c r="GL5368" s="86"/>
      <c r="GM5368" s="86"/>
      <c r="GN5368" s="86"/>
      <c r="GO5368" s="86"/>
      <c r="GP5368" s="86"/>
      <c r="GQ5368" s="86"/>
      <c r="GR5368" s="86"/>
      <c r="GS5368" s="86"/>
      <c r="GT5368" s="86"/>
      <c r="GU5368" s="86"/>
      <c r="GV5368" s="86"/>
      <c r="GW5368" s="86"/>
      <c r="GX5368" s="86"/>
      <c r="GY5368" s="86"/>
      <c r="GZ5368" s="86"/>
      <c r="HA5368" s="86"/>
      <c r="HB5368" s="86"/>
      <c r="HC5368" s="86"/>
      <c r="HD5368" s="86"/>
      <c r="HE5368" s="86"/>
      <c r="HF5368" s="86"/>
      <c r="HG5368" s="86"/>
      <c r="HH5368" s="86"/>
      <c r="HI5368" s="86"/>
      <c r="HJ5368" s="86"/>
      <c r="HK5368" s="86"/>
      <c r="HL5368" s="86"/>
      <c r="HM5368" s="86"/>
      <c r="HN5368" s="86"/>
      <c r="HO5368" s="86"/>
      <c r="HP5368" s="86"/>
      <c r="HQ5368" s="86"/>
      <c r="HR5368" s="86"/>
      <c r="HS5368" s="86"/>
      <c r="HT5368" s="86"/>
      <c r="HU5368" s="86"/>
      <c r="HV5368" s="86"/>
      <c r="HW5368" s="86"/>
      <c r="HX5368" s="86"/>
      <c r="HY5368" s="86"/>
      <c r="HZ5368" s="86"/>
      <c r="IA5368" s="86"/>
      <c r="IB5368" s="86"/>
      <c r="IC5368" s="86"/>
      <c r="ID5368" s="86"/>
      <c r="IE5368" s="86"/>
      <c r="IF5368" s="86"/>
      <c r="IG5368" s="86"/>
      <c r="IH5368" s="86"/>
      <c r="II5368" s="86"/>
      <c r="IJ5368" s="86"/>
      <c r="IK5368" s="86"/>
      <c r="IL5368" s="86"/>
      <c r="IM5368" s="86"/>
      <c r="IN5368" s="86"/>
      <c r="IO5368" s="86"/>
      <c r="IP5368" s="86"/>
      <c r="IQ5368" s="86"/>
      <c r="IR5368" s="86"/>
      <c r="IS5368" s="86"/>
      <c r="IT5368" s="86"/>
      <c r="IU5368" s="86"/>
      <c r="IV5368" s="86"/>
    </row>
    <row r="5369" spans="1:256" s="21" customFormat="1">
      <c r="A5369" s="13"/>
      <c r="B5369" s="8"/>
      <c r="C5369" s="8"/>
      <c r="D5369" s="113"/>
      <c r="E5369" s="266"/>
      <c r="F5369" s="33"/>
      <c r="G5369" s="282"/>
      <c r="H5369" s="283"/>
      <c r="I5369" s="33"/>
      <c r="J5369" s="33"/>
      <c r="K5369" s="33"/>
      <c r="L5369" s="33"/>
      <c r="M5369" s="33"/>
      <c r="N5369" s="33"/>
      <c r="O5369" s="33"/>
      <c r="P5369" s="33"/>
      <c r="Q5369" s="33"/>
      <c r="R5369" s="33"/>
      <c r="S5369" s="33"/>
      <c r="T5369" s="33"/>
      <c r="U5369" s="33"/>
      <c r="V5369" s="33"/>
      <c r="W5369" s="33"/>
      <c r="X5369" s="282"/>
      <c r="Y5369" s="33"/>
      <c r="Z5369" s="284"/>
      <c r="AA5369" s="284"/>
      <c r="AB5369" s="33"/>
      <c r="AC5369" s="33"/>
      <c r="AD5369" s="33"/>
      <c r="AE5369" s="33"/>
      <c r="AF5369" s="33"/>
      <c r="AG5369" s="33"/>
      <c r="AH5369" s="33"/>
      <c r="AI5369" s="33"/>
      <c r="AJ5369" s="33"/>
      <c r="AK5369" s="33"/>
      <c r="AL5369" s="33"/>
      <c r="AM5369" s="33"/>
      <c r="AN5369" s="33"/>
      <c r="AO5369" s="33"/>
      <c r="AP5369" s="34"/>
      <c r="AQ5369" s="34"/>
      <c r="AR5369" s="28"/>
      <c r="AS5369" s="29"/>
      <c r="AT5369" s="29"/>
      <c r="AU5369" s="29"/>
      <c r="AV5369" s="402"/>
      <c r="AW5369" s="402"/>
      <c r="AX5369" s="402"/>
      <c r="AY5369" s="402"/>
      <c r="AZ5369" s="402"/>
      <c r="BA5369" s="402"/>
      <c r="BB5369" s="402"/>
      <c r="BC5369" s="402"/>
      <c r="BD5369" s="402"/>
      <c r="BE5369" s="402"/>
      <c r="BF5369" s="402"/>
      <c r="BG5369" s="402"/>
      <c r="BH5369" s="402"/>
      <c r="BI5369" s="402"/>
      <c r="BJ5369" s="402"/>
      <c r="BK5369" s="402"/>
      <c r="BL5369" s="402"/>
      <c r="BM5369" s="402"/>
      <c r="BN5369" s="402"/>
      <c r="BO5369" s="402"/>
      <c r="BP5369" s="402"/>
      <c r="BQ5369" s="402"/>
      <c r="BR5369" s="402"/>
      <c r="BS5369" s="402"/>
      <c r="BT5369" s="402"/>
      <c r="BU5369" s="402"/>
      <c r="BV5369" s="402"/>
      <c r="BW5369" s="402"/>
      <c r="BX5369" s="402"/>
      <c r="BY5369" s="402"/>
      <c r="BZ5369" s="402"/>
      <c r="CA5369" s="402"/>
      <c r="CB5369" s="402"/>
      <c r="CC5369" s="402"/>
      <c r="CD5369" s="402"/>
      <c r="CE5369" s="402"/>
      <c r="CF5369" s="402"/>
      <c r="CG5369" s="402"/>
      <c r="CH5369" s="402"/>
      <c r="CI5369" s="402"/>
      <c r="CJ5369" s="402"/>
      <c r="CK5369" s="402"/>
      <c r="CL5369" s="402"/>
      <c r="CM5369" s="402"/>
      <c r="CN5369" s="402"/>
      <c r="CO5369" s="402"/>
      <c r="CP5369" s="402"/>
      <c r="CQ5369" s="402"/>
      <c r="CR5369" s="402"/>
      <c r="CS5369" s="402"/>
      <c r="CT5369" s="402"/>
      <c r="CU5369" s="402"/>
      <c r="CV5369" s="402"/>
      <c r="CW5369" s="402"/>
      <c r="CX5369" s="402"/>
      <c r="CY5369" s="402"/>
      <c r="CZ5369" s="402"/>
      <c r="DA5369" s="402"/>
      <c r="DB5369" s="402"/>
      <c r="DC5369" s="402"/>
      <c r="DD5369" s="402"/>
      <c r="DE5369" s="402"/>
      <c r="DF5369" s="402"/>
      <c r="DG5369" s="402"/>
      <c r="DH5369" s="402"/>
      <c r="DI5369" s="402"/>
      <c r="DJ5369" s="402"/>
      <c r="DK5369" s="402"/>
      <c r="DL5369" s="402"/>
      <c r="DM5369" s="402"/>
      <c r="DN5369" s="402"/>
      <c r="DO5369" s="402"/>
      <c r="DP5369" s="402"/>
      <c r="DQ5369" s="402"/>
      <c r="DR5369" s="402"/>
      <c r="DS5369" s="402"/>
      <c r="DT5369" s="402"/>
      <c r="DU5369" s="402"/>
      <c r="DV5369" s="402"/>
      <c r="DW5369" s="402"/>
      <c r="DX5369" s="402"/>
      <c r="DY5369" s="402"/>
      <c r="DZ5369" s="402"/>
      <c r="EA5369" s="402"/>
      <c r="EB5369" s="402"/>
      <c r="EC5369" s="402"/>
      <c r="ED5369" s="402"/>
      <c r="EE5369" s="402"/>
      <c r="EF5369" s="402"/>
      <c r="EG5369" s="402"/>
      <c r="EH5369" s="402"/>
      <c r="EI5369" s="402"/>
      <c r="EJ5369" s="402"/>
      <c r="EK5369" s="402"/>
      <c r="EL5369" s="402"/>
      <c r="EM5369" s="402"/>
      <c r="EN5369" s="402"/>
      <c r="EO5369" s="402"/>
      <c r="EP5369" s="402"/>
      <c r="EQ5369" s="402"/>
      <c r="ER5369" s="402"/>
      <c r="ES5369" s="402"/>
      <c r="ET5369" s="402"/>
      <c r="EU5369" s="402"/>
      <c r="EV5369" s="402"/>
      <c r="EW5369" s="402"/>
      <c r="EX5369" s="402"/>
      <c r="EY5369" s="402"/>
      <c r="EZ5369" s="402"/>
      <c r="FA5369" s="402"/>
      <c r="FB5369" s="402"/>
      <c r="FC5369" s="402"/>
      <c r="FD5369" s="402"/>
      <c r="FE5369" s="402"/>
      <c r="FF5369" s="402"/>
      <c r="FG5369" s="402"/>
      <c r="FH5369" s="402"/>
      <c r="FI5369" s="402"/>
      <c r="FJ5369" s="402"/>
      <c r="FK5369" s="402"/>
      <c r="FL5369" s="402"/>
      <c r="FM5369" s="402"/>
      <c r="FN5369" s="402"/>
      <c r="FO5369" s="402"/>
      <c r="FP5369" s="402"/>
      <c r="FQ5369" s="402"/>
      <c r="FR5369" s="402"/>
      <c r="FS5369" s="402"/>
      <c r="FT5369" s="402"/>
      <c r="FU5369" s="402"/>
      <c r="FV5369" s="402"/>
      <c r="FW5369" s="402"/>
      <c r="FX5369" s="402"/>
      <c r="FY5369" s="402"/>
      <c r="FZ5369" s="402"/>
      <c r="GA5369" s="402"/>
      <c r="GB5369" s="402"/>
      <c r="GC5369" s="402"/>
      <c r="GD5369" s="402"/>
      <c r="GE5369" s="402"/>
      <c r="GF5369" s="402"/>
      <c r="GG5369" s="402"/>
      <c r="GH5369" s="402"/>
      <c r="GI5369" s="402"/>
      <c r="GJ5369" s="402"/>
      <c r="GK5369" s="402"/>
      <c r="GL5369" s="402"/>
      <c r="GM5369" s="402"/>
      <c r="GN5369" s="402"/>
      <c r="GO5369" s="402"/>
      <c r="GP5369" s="402"/>
      <c r="GQ5369" s="402"/>
      <c r="GR5369" s="402"/>
      <c r="GS5369" s="402"/>
      <c r="GT5369" s="402"/>
      <c r="GU5369" s="402"/>
      <c r="GV5369" s="402"/>
      <c r="GW5369" s="402"/>
      <c r="GX5369" s="402"/>
      <c r="GY5369" s="402"/>
      <c r="GZ5369" s="402"/>
      <c r="HA5369" s="402"/>
      <c r="HB5369" s="402"/>
      <c r="HC5369" s="402"/>
      <c r="HD5369" s="402"/>
      <c r="HE5369" s="402"/>
      <c r="HF5369" s="402"/>
      <c r="HG5369" s="402"/>
      <c r="HH5369" s="402"/>
      <c r="HI5369" s="402"/>
      <c r="HJ5369" s="402"/>
      <c r="HK5369" s="402"/>
      <c r="HL5369" s="402"/>
      <c r="HM5369" s="402"/>
      <c r="HN5369" s="402"/>
      <c r="HO5369" s="402"/>
      <c r="HP5369" s="402"/>
      <c r="HQ5369" s="402"/>
      <c r="HR5369" s="402"/>
      <c r="HS5369" s="402"/>
      <c r="HT5369" s="402"/>
      <c r="HU5369" s="402"/>
      <c r="HV5369" s="402"/>
      <c r="HW5369" s="402"/>
      <c r="HX5369" s="402"/>
      <c r="HY5369" s="402"/>
      <c r="HZ5369" s="402"/>
      <c r="IA5369" s="402"/>
      <c r="IB5369" s="402"/>
      <c r="IC5369" s="402"/>
      <c r="ID5369" s="402"/>
      <c r="IE5369" s="402"/>
      <c r="IF5369" s="402"/>
      <c r="IG5369" s="402"/>
      <c r="IH5369" s="402"/>
      <c r="II5369" s="402"/>
      <c r="IJ5369" s="402"/>
      <c r="IK5369" s="402"/>
      <c r="IL5369" s="402"/>
      <c r="IM5369" s="402"/>
      <c r="IN5369" s="402"/>
      <c r="IO5369" s="402"/>
      <c r="IP5369" s="402"/>
      <c r="IQ5369" s="402"/>
      <c r="IR5369" s="402"/>
      <c r="IS5369" s="402"/>
      <c r="IT5369" s="402"/>
      <c r="IU5369" s="402"/>
      <c r="IV5369" s="402"/>
    </row>
    <row r="5370" spans="1:256" s="21" customFormat="1">
      <c r="A5370" s="13"/>
      <c r="B5370" s="8"/>
      <c r="C5370" s="8"/>
      <c r="D5370" s="113"/>
      <c r="E5370" s="404"/>
      <c r="F5370" s="33"/>
      <c r="G5370" s="282"/>
      <c r="H5370" s="283"/>
      <c r="I5370" s="33"/>
      <c r="J5370" s="33"/>
      <c r="K5370" s="33"/>
      <c r="L5370" s="33"/>
      <c r="M5370" s="33"/>
      <c r="N5370" s="33"/>
      <c r="O5370" s="33"/>
      <c r="P5370" s="33"/>
      <c r="Q5370" s="33"/>
      <c r="R5370" s="33"/>
      <c r="S5370" s="33"/>
      <c r="T5370" s="33"/>
      <c r="U5370" s="33"/>
      <c r="V5370" s="33"/>
      <c r="W5370" s="33"/>
      <c r="X5370" s="282"/>
      <c r="Y5370" s="33"/>
      <c r="Z5370" s="284"/>
      <c r="AA5370" s="284"/>
      <c r="AB5370" s="33"/>
      <c r="AC5370" s="33"/>
      <c r="AD5370" s="33"/>
      <c r="AE5370" s="33"/>
      <c r="AF5370" s="33"/>
      <c r="AG5370" s="33"/>
      <c r="AH5370" s="33"/>
      <c r="AI5370" s="33"/>
      <c r="AJ5370" s="33"/>
      <c r="AK5370" s="33"/>
      <c r="AL5370" s="33"/>
      <c r="AM5370" s="33"/>
      <c r="AN5370" s="33"/>
      <c r="AO5370" s="33"/>
      <c r="AP5370" s="34"/>
      <c r="AQ5370" s="34"/>
      <c r="AR5370" s="28"/>
      <c r="AS5370" s="29"/>
      <c r="AT5370" s="29"/>
      <c r="AU5370" s="29"/>
      <c r="AV5370" s="402"/>
      <c r="AW5370" s="402"/>
      <c r="AX5370" s="402"/>
      <c r="AY5370" s="402"/>
      <c r="AZ5370" s="402"/>
      <c r="BA5370" s="402"/>
      <c r="BB5370" s="402"/>
      <c r="BC5370" s="402"/>
      <c r="BD5370" s="402"/>
      <c r="BE5370" s="402"/>
      <c r="BF5370" s="402"/>
      <c r="BG5370" s="402"/>
      <c r="BH5370" s="402"/>
      <c r="BI5370" s="402"/>
      <c r="BJ5370" s="402"/>
      <c r="BK5370" s="402"/>
      <c r="BL5370" s="402"/>
      <c r="BM5370" s="402"/>
      <c r="BN5370" s="402"/>
      <c r="BO5370" s="402"/>
      <c r="BP5370" s="402"/>
      <c r="BQ5370" s="402"/>
      <c r="BR5370" s="402"/>
      <c r="BS5370" s="402"/>
      <c r="BT5370" s="402"/>
      <c r="BU5370" s="402"/>
      <c r="BV5370" s="402"/>
      <c r="BW5370" s="402"/>
      <c r="BX5370" s="402"/>
      <c r="BY5370" s="402"/>
      <c r="BZ5370" s="402"/>
      <c r="CA5370" s="402"/>
      <c r="CB5370" s="402"/>
      <c r="CC5370" s="402"/>
      <c r="CD5370" s="402"/>
      <c r="CE5370" s="402"/>
      <c r="CF5370" s="402"/>
      <c r="CG5370" s="402"/>
      <c r="CH5370" s="402"/>
      <c r="CI5370" s="402"/>
      <c r="CJ5370" s="402"/>
      <c r="CK5370" s="402"/>
      <c r="CL5370" s="402"/>
      <c r="CM5370" s="402"/>
      <c r="CN5370" s="402"/>
      <c r="CO5370" s="402"/>
      <c r="CP5370" s="402"/>
      <c r="CQ5370" s="402"/>
      <c r="CR5370" s="402"/>
      <c r="CS5370" s="402"/>
      <c r="CT5370" s="402"/>
      <c r="CU5370" s="402"/>
      <c r="CV5370" s="402"/>
      <c r="CW5370" s="402"/>
      <c r="CX5370" s="402"/>
      <c r="CY5370" s="402"/>
      <c r="CZ5370" s="402"/>
      <c r="DA5370" s="402"/>
      <c r="DB5370" s="402"/>
      <c r="DC5370" s="402"/>
      <c r="DD5370" s="402"/>
      <c r="DE5370" s="402"/>
      <c r="DF5370" s="402"/>
      <c r="DG5370" s="402"/>
      <c r="DH5370" s="402"/>
      <c r="DI5370" s="402"/>
      <c r="DJ5370" s="402"/>
      <c r="DK5370" s="402"/>
      <c r="DL5370" s="402"/>
      <c r="DM5370" s="402"/>
      <c r="DN5370" s="402"/>
      <c r="DO5370" s="402"/>
      <c r="DP5370" s="402"/>
      <c r="DQ5370" s="402"/>
      <c r="DR5370" s="402"/>
      <c r="DS5370" s="402"/>
      <c r="DT5370" s="402"/>
      <c r="DU5370" s="402"/>
      <c r="DV5370" s="402"/>
      <c r="DW5370" s="402"/>
      <c r="DX5370" s="402"/>
      <c r="DY5370" s="402"/>
      <c r="DZ5370" s="402"/>
      <c r="EA5370" s="402"/>
      <c r="EB5370" s="402"/>
      <c r="EC5370" s="402"/>
      <c r="ED5370" s="402"/>
      <c r="EE5370" s="402"/>
      <c r="EF5370" s="402"/>
      <c r="EG5370" s="402"/>
      <c r="EH5370" s="402"/>
      <c r="EI5370" s="402"/>
      <c r="EJ5370" s="402"/>
      <c r="EK5370" s="402"/>
      <c r="EL5370" s="402"/>
      <c r="EM5370" s="402"/>
      <c r="EN5370" s="402"/>
      <c r="EO5370" s="402"/>
      <c r="EP5370" s="402"/>
      <c r="EQ5370" s="402"/>
      <c r="ER5370" s="402"/>
      <c r="ES5370" s="402"/>
      <c r="ET5370" s="402"/>
      <c r="EU5370" s="402"/>
      <c r="EV5370" s="402"/>
      <c r="EW5370" s="402"/>
      <c r="EX5370" s="402"/>
      <c r="EY5370" s="402"/>
      <c r="EZ5370" s="402"/>
      <c r="FA5370" s="402"/>
      <c r="FB5370" s="402"/>
      <c r="FC5370" s="402"/>
      <c r="FD5370" s="402"/>
      <c r="FE5370" s="402"/>
      <c r="FF5370" s="402"/>
      <c r="FG5370" s="402"/>
      <c r="FH5370" s="402"/>
      <c r="FI5370" s="402"/>
      <c r="FJ5370" s="402"/>
      <c r="FK5370" s="402"/>
      <c r="FL5370" s="402"/>
      <c r="FM5370" s="402"/>
      <c r="FN5370" s="402"/>
      <c r="FO5370" s="402"/>
      <c r="FP5370" s="402"/>
      <c r="FQ5370" s="402"/>
      <c r="FR5370" s="402"/>
      <c r="FS5370" s="402"/>
      <c r="FT5370" s="402"/>
      <c r="FU5370" s="402"/>
      <c r="FV5370" s="402"/>
      <c r="FW5370" s="402"/>
      <c r="FX5370" s="402"/>
      <c r="FY5370" s="402"/>
      <c r="FZ5370" s="402"/>
      <c r="GA5370" s="402"/>
      <c r="GB5370" s="402"/>
      <c r="GC5370" s="402"/>
      <c r="GD5370" s="402"/>
      <c r="GE5370" s="402"/>
      <c r="GF5370" s="402"/>
      <c r="GG5370" s="402"/>
      <c r="GH5370" s="402"/>
      <c r="GI5370" s="402"/>
      <c r="GJ5370" s="402"/>
      <c r="GK5370" s="402"/>
      <c r="GL5370" s="402"/>
      <c r="GM5370" s="402"/>
      <c r="GN5370" s="402"/>
      <c r="GO5370" s="402"/>
      <c r="GP5370" s="402"/>
      <c r="GQ5370" s="402"/>
      <c r="GR5370" s="402"/>
      <c r="GS5370" s="402"/>
      <c r="GT5370" s="402"/>
      <c r="GU5370" s="402"/>
      <c r="GV5370" s="402"/>
      <c r="GW5370" s="402"/>
      <c r="GX5370" s="402"/>
      <c r="GY5370" s="402"/>
      <c r="GZ5370" s="402"/>
      <c r="HA5370" s="402"/>
      <c r="HB5370" s="402"/>
      <c r="HC5370" s="402"/>
      <c r="HD5370" s="402"/>
      <c r="HE5370" s="402"/>
      <c r="HF5370" s="402"/>
      <c r="HG5370" s="402"/>
      <c r="HH5370" s="402"/>
      <c r="HI5370" s="402"/>
      <c r="HJ5370" s="402"/>
      <c r="HK5370" s="402"/>
      <c r="HL5370" s="402"/>
      <c r="HM5370" s="402"/>
      <c r="HN5370" s="402"/>
      <c r="HO5370" s="402"/>
      <c r="HP5370" s="402"/>
      <c r="HQ5370" s="402"/>
      <c r="HR5370" s="402"/>
      <c r="HS5370" s="402"/>
      <c r="HT5370" s="402"/>
      <c r="HU5370" s="402"/>
      <c r="HV5370" s="402"/>
      <c r="HW5370" s="402"/>
      <c r="HX5370" s="402"/>
      <c r="HY5370" s="402"/>
      <c r="HZ5370" s="402"/>
      <c r="IA5370" s="402"/>
      <c r="IB5370" s="402"/>
      <c r="IC5370" s="402"/>
      <c r="ID5370" s="402"/>
      <c r="IE5370" s="402"/>
      <c r="IF5370" s="402"/>
      <c r="IG5370" s="402"/>
      <c r="IH5370" s="402"/>
      <c r="II5370" s="402"/>
      <c r="IJ5370" s="402"/>
      <c r="IK5370" s="402"/>
      <c r="IL5370" s="402"/>
      <c r="IM5370" s="402"/>
      <c r="IN5370" s="402"/>
      <c r="IO5370" s="402"/>
      <c r="IP5370" s="402"/>
      <c r="IQ5370" s="402"/>
      <c r="IR5370" s="402"/>
      <c r="IS5370" s="402"/>
      <c r="IT5370" s="402"/>
      <c r="IU5370" s="402"/>
      <c r="IV5370" s="402"/>
    </row>
    <row r="5371" spans="1:256" s="21" customFormat="1">
      <c r="A5371" s="12"/>
      <c r="B5371" s="9">
        <v>2</v>
      </c>
      <c r="C5371" s="9" t="s">
        <v>15</v>
      </c>
      <c r="D5371" s="81" t="s">
        <v>9</v>
      </c>
      <c r="E5371" s="405">
        <v>884285184</v>
      </c>
      <c r="F5371" s="31">
        <f t="shared" ref="F5371:V5371" si="634">SUM(F5372:F5418)</f>
        <v>50000000</v>
      </c>
      <c r="G5371" s="31">
        <f t="shared" si="634"/>
        <v>50000000</v>
      </c>
      <c r="H5371" s="31">
        <f t="shared" si="634"/>
        <v>50000000</v>
      </c>
      <c r="I5371" s="31">
        <f t="shared" si="634"/>
        <v>0</v>
      </c>
      <c r="J5371" s="31">
        <f t="shared" si="634"/>
        <v>0</v>
      </c>
      <c r="K5371" s="31">
        <f t="shared" si="634"/>
        <v>0</v>
      </c>
      <c r="L5371" s="31">
        <f t="shared" si="634"/>
        <v>0</v>
      </c>
      <c r="M5371" s="31">
        <f t="shared" si="634"/>
        <v>0</v>
      </c>
      <c r="N5371" s="31">
        <f t="shared" si="634"/>
        <v>0</v>
      </c>
      <c r="O5371" s="31">
        <f t="shared" si="634"/>
        <v>0</v>
      </c>
      <c r="P5371" s="31">
        <f t="shared" si="634"/>
        <v>0</v>
      </c>
      <c r="Q5371" s="31">
        <f t="shared" si="634"/>
        <v>0</v>
      </c>
      <c r="R5371" s="31">
        <f t="shared" si="634"/>
        <v>0</v>
      </c>
      <c r="S5371" s="31">
        <f t="shared" si="634"/>
        <v>0</v>
      </c>
      <c r="T5371" s="31">
        <f t="shared" si="634"/>
        <v>0</v>
      </c>
      <c r="U5371" s="31">
        <f t="shared" si="634"/>
        <v>0</v>
      </c>
      <c r="V5371" s="31">
        <f t="shared" si="634"/>
        <v>0</v>
      </c>
      <c r="W5371" s="31">
        <f>SUM(O5371:V5371)</f>
        <v>0</v>
      </c>
      <c r="X5371" s="31">
        <f>SUM(X5372:X5418)</f>
        <v>0</v>
      </c>
      <c r="Y5371" s="31">
        <f>H5371+I5371+J5371+K5371+L5371+M5371+N5371+W5371+X5371</f>
        <v>50000000</v>
      </c>
      <c r="Z5371" s="31">
        <f t="shared" ref="Z5371:AK5371" si="635">SUM(Z5372:Z5418)</f>
        <v>0</v>
      </c>
      <c r="AA5371" s="31">
        <f t="shared" si="635"/>
        <v>0</v>
      </c>
      <c r="AB5371" s="31">
        <f t="shared" si="635"/>
        <v>0</v>
      </c>
      <c r="AC5371" s="31">
        <f t="shared" si="635"/>
        <v>0</v>
      </c>
      <c r="AD5371" s="31">
        <f t="shared" si="635"/>
        <v>0</v>
      </c>
      <c r="AE5371" s="31">
        <f t="shared" si="635"/>
        <v>0</v>
      </c>
      <c r="AF5371" s="31">
        <f t="shared" si="635"/>
        <v>0</v>
      </c>
      <c r="AG5371" s="31">
        <f t="shared" si="635"/>
        <v>0</v>
      </c>
      <c r="AH5371" s="31">
        <f t="shared" si="635"/>
        <v>0</v>
      </c>
      <c r="AI5371" s="31">
        <f t="shared" si="635"/>
        <v>0</v>
      </c>
      <c r="AJ5371" s="31">
        <f t="shared" si="635"/>
        <v>0</v>
      </c>
      <c r="AK5371" s="31">
        <f t="shared" si="635"/>
        <v>0</v>
      </c>
      <c r="AL5371" s="31">
        <f>SUM(AD5371:AK5371)</f>
        <v>0</v>
      </c>
      <c r="AM5371" s="31">
        <f>SUM(AM5372:AM5418)</f>
        <v>2500000</v>
      </c>
      <c r="AN5371" s="31">
        <f>SUM(AN5372:AN5418)</f>
        <v>0</v>
      </c>
      <c r="AO5371" s="31">
        <f>Z5371+AA5371+AB5371+AC5371+AL5371+AM5371+AN5371</f>
        <v>2500000</v>
      </c>
      <c r="AP5371" s="32">
        <f>E5371+Y5371-AO5371</f>
        <v>931785184</v>
      </c>
      <c r="AQ5371" s="32"/>
      <c r="AR5371" s="28"/>
      <c r="AS5371" s="29">
        <f>E5371+H5371+I5371+J5371+K5371+L5371+M5371+N5371+W5371+X5371-Z5371-AB5371-AL5371-AC5371-AM5371-AN5371</f>
        <v>931785184</v>
      </c>
      <c r="AT5371" s="29">
        <f>AP5371-AS5371</f>
        <v>0</v>
      </c>
      <c r="AU5371" s="29">
        <f>E5371</f>
        <v>884285184</v>
      </c>
      <c r="AV5371" s="86">
        <f>AS5371-AU5371</f>
        <v>47500000</v>
      </c>
      <c r="AW5371" s="86">
        <f>Y5371-AO5371</f>
        <v>47500000</v>
      </c>
      <c r="AX5371" s="86">
        <f>AV5371-AW5371</f>
        <v>0</v>
      </c>
      <c r="AY5371" s="86"/>
      <c r="AZ5371" s="398"/>
      <c r="BA5371" s="86"/>
      <c r="BB5371" s="86"/>
      <c r="BC5371" s="86"/>
      <c r="BD5371" s="86"/>
      <c r="BE5371" s="86"/>
      <c r="BF5371" s="86"/>
      <c r="BG5371" s="86"/>
      <c r="BH5371" s="86"/>
      <c r="BI5371" s="86"/>
      <c r="BJ5371" s="86"/>
      <c r="BK5371" s="86"/>
      <c r="BL5371" s="86"/>
      <c r="BM5371" s="86"/>
      <c r="BN5371" s="86"/>
      <c r="BO5371" s="86"/>
      <c r="BP5371" s="86"/>
      <c r="BQ5371" s="86"/>
      <c r="BR5371" s="86"/>
      <c r="BS5371" s="86"/>
      <c r="BT5371" s="86"/>
      <c r="BU5371" s="86"/>
      <c r="BV5371" s="86"/>
      <c r="BW5371" s="86"/>
      <c r="BX5371" s="86"/>
      <c r="BY5371" s="86"/>
      <c r="BZ5371" s="86"/>
      <c r="CA5371" s="86"/>
      <c r="CB5371" s="86"/>
      <c r="CC5371" s="86"/>
      <c r="CD5371" s="86"/>
      <c r="CE5371" s="86"/>
      <c r="CF5371" s="86"/>
      <c r="CG5371" s="86"/>
      <c r="CH5371" s="86"/>
      <c r="CI5371" s="86"/>
      <c r="CJ5371" s="86"/>
      <c r="CK5371" s="86"/>
      <c r="CL5371" s="86"/>
      <c r="CM5371" s="86"/>
      <c r="CN5371" s="86"/>
      <c r="CO5371" s="86"/>
      <c r="CP5371" s="86"/>
      <c r="CQ5371" s="86"/>
      <c r="CR5371" s="86"/>
      <c r="CS5371" s="86"/>
      <c r="CT5371" s="86"/>
      <c r="CU5371" s="86"/>
      <c r="CV5371" s="86"/>
      <c r="CW5371" s="86"/>
      <c r="CX5371" s="86"/>
      <c r="CY5371" s="86"/>
      <c r="CZ5371" s="86"/>
      <c r="DA5371" s="86"/>
      <c r="DB5371" s="86"/>
      <c r="DC5371" s="86"/>
      <c r="DD5371" s="86"/>
      <c r="DE5371" s="86"/>
      <c r="DF5371" s="86"/>
      <c r="DG5371" s="86"/>
      <c r="DH5371" s="86"/>
      <c r="DI5371" s="86"/>
      <c r="DJ5371" s="86"/>
      <c r="DK5371" s="86"/>
      <c r="DL5371" s="86"/>
      <c r="DM5371" s="86"/>
      <c r="DN5371" s="86"/>
      <c r="DO5371" s="86"/>
      <c r="DP5371" s="86"/>
      <c r="DQ5371" s="86"/>
      <c r="DR5371" s="86"/>
      <c r="DS5371" s="86"/>
      <c r="DT5371" s="86"/>
      <c r="DU5371" s="86"/>
      <c r="DV5371" s="86"/>
      <c r="DW5371" s="86"/>
      <c r="DX5371" s="86"/>
      <c r="DY5371" s="86"/>
      <c r="DZ5371" s="86"/>
      <c r="EA5371" s="86"/>
      <c r="EB5371" s="86"/>
      <c r="EC5371" s="86"/>
      <c r="ED5371" s="86"/>
      <c r="EE5371" s="86"/>
      <c r="EF5371" s="86"/>
      <c r="EG5371" s="86"/>
      <c r="EH5371" s="86"/>
      <c r="EI5371" s="86"/>
      <c r="EJ5371" s="86"/>
      <c r="EK5371" s="86"/>
      <c r="EL5371" s="86"/>
      <c r="EM5371" s="86"/>
      <c r="EN5371" s="86"/>
      <c r="EO5371" s="86"/>
      <c r="EP5371" s="86"/>
      <c r="EQ5371" s="86"/>
      <c r="ER5371" s="86"/>
      <c r="ES5371" s="86"/>
      <c r="ET5371" s="86"/>
      <c r="EU5371" s="86"/>
      <c r="EV5371" s="86"/>
      <c r="EW5371" s="86"/>
      <c r="EX5371" s="86"/>
      <c r="EY5371" s="86"/>
      <c r="EZ5371" s="86"/>
      <c r="FA5371" s="86"/>
      <c r="FB5371" s="86"/>
      <c r="FC5371" s="86"/>
      <c r="FD5371" s="86"/>
      <c r="FE5371" s="86"/>
      <c r="FF5371" s="86"/>
      <c r="FG5371" s="86"/>
      <c r="FH5371" s="86"/>
      <c r="FI5371" s="86"/>
      <c r="FJ5371" s="86"/>
      <c r="FK5371" s="86"/>
      <c r="FL5371" s="86"/>
      <c r="FM5371" s="86"/>
      <c r="FN5371" s="86"/>
      <c r="FO5371" s="86"/>
      <c r="FP5371" s="86"/>
      <c r="FQ5371" s="86"/>
      <c r="FR5371" s="86"/>
      <c r="FS5371" s="86"/>
      <c r="FT5371" s="86"/>
      <c r="FU5371" s="86"/>
      <c r="FV5371" s="86"/>
      <c r="FW5371" s="86"/>
      <c r="FX5371" s="86"/>
      <c r="FY5371" s="86"/>
      <c r="FZ5371" s="86"/>
      <c r="GA5371" s="86"/>
      <c r="GB5371" s="86"/>
      <c r="GC5371" s="86"/>
      <c r="GD5371" s="86"/>
      <c r="GE5371" s="86"/>
      <c r="GF5371" s="86"/>
      <c r="GG5371" s="86"/>
      <c r="GH5371" s="86"/>
      <c r="GI5371" s="86"/>
      <c r="GJ5371" s="86"/>
      <c r="GK5371" s="86"/>
      <c r="GL5371" s="86"/>
      <c r="GM5371" s="86"/>
      <c r="GN5371" s="86"/>
      <c r="GO5371" s="86"/>
      <c r="GP5371" s="86"/>
      <c r="GQ5371" s="86"/>
      <c r="GR5371" s="86"/>
      <c r="GS5371" s="86"/>
      <c r="GT5371" s="86"/>
      <c r="GU5371" s="86"/>
      <c r="GV5371" s="86"/>
      <c r="GW5371" s="86"/>
      <c r="GX5371" s="86"/>
      <c r="GY5371" s="86"/>
      <c r="GZ5371" s="86"/>
      <c r="HA5371" s="86"/>
      <c r="HB5371" s="86"/>
      <c r="HC5371" s="86"/>
      <c r="HD5371" s="86"/>
      <c r="HE5371" s="86"/>
      <c r="HF5371" s="86"/>
      <c r="HG5371" s="86"/>
      <c r="HH5371" s="86"/>
      <c r="HI5371" s="86"/>
      <c r="HJ5371" s="86"/>
      <c r="HK5371" s="86"/>
      <c r="HL5371" s="86"/>
      <c r="HM5371" s="86"/>
      <c r="HN5371" s="86"/>
      <c r="HO5371" s="86"/>
      <c r="HP5371" s="86"/>
      <c r="HQ5371" s="86"/>
      <c r="HR5371" s="86"/>
      <c r="HS5371" s="86"/>
      <c r="HT5371" s="86"/>
      <c r="HU5371" s="86"/>
      <c r="HV5371" s="86"/>
      <c r="HW5371" s="86"/>
      <c r="HX5371" s="86"/>
      <c r="HY5371" s="86"/>
      <c r="HZ5371" s="86"/>
      <c r="IA5371" s="86"/>
      <c r="IB5371" s="86"/>
      <c r="IC5371" s="86"/>
      <c r="ID5371" s="86"/>
      <c r="IE5371" s="86"/>
      <c r="IF5371" s="86"/>
      <c r="IG5371" s="86"/>
      <c r="IH5371" s="86"/>
      <c r="II5371" s="86"/>
      <c r="IJ5371" s="86"/>
      <c r="IK5371" s="86"/>
      <c r="IL5371" s="86"/>
      <c r="IM5371" s="86"/>
      <c r="IN5371" s="86"/>
      <c r="IO5371" s="86"/>
      <c r="IP5371" s="86"/>
      <c r="IQ5371" s="86"/>
      <c r="IR5371" s="86"/>
      <c r="IS5371" s="86"/>
      <c r="IT5371" s="86"/>
      <c r="IU5371" s="86"/>
      <c r="IV5371" s="86"/>
    </row>
    <row r="5372" spans="1:256" s="402" customFormat="1">
      <c r="A5372" s="13"/>
      <c r="B5372" s="8"/>
      <c r="C5372" s="8"/>
      <c r="D5372" s="240"/>
      <c r="E5372" s="266"/>
      <c r="F5372" s="321"/>
      <c r="G5372" s="282"/>
      <c r="H5372" s="283"/>
      <c r="I5372" s="33"/>
      <c r="J5372" s="33"/>
      <c r="K5372" s="33"/>
      <c r="L5372" s="33"/>
      <c r="M5372" s="33"/>
      <c r="N5372" s="33"/>
      <c r="O5372" s="33"/>
      <c r="P5372" s="33"/>
      <c r="Q5372" s="33"/>
      <c r="R5372" s="33"/>
      <c r="S5372" s="33"/>
      <c r="T5372" s="33"/>
      <c r="U5372" s="33"/>
      <c r="V5372" s="33"/>
      <c r="W5372" s="33"/>
      <c r="X5372" s="282"/>
      <c r="Y5372" s="33"/>
      <c r="Z5372" s="284"/>
      <c r="AA5372" s="284"/>
      <c r="AB5372" s="33"/>
      <c r="AC5372" s="33"/>
      <c r="AD5372" s="33"/>
      <c r="AE5372" s="33"/>
      <c r="AF5372" s="33"/>
      <c r="AG5372" s="33"/>
      <c r="AH5372" s="33"/>
      <c r="AI5372" s="33"/>
      <c r="AJ5372" s="33"/>
      <c r="AK5372" s="33"/>
      <c r="AL5372" s="33"/>
      <c r="AM5372" s="33"/>
      <c r="AN5372" s="33"/>
      <c r="AO5372" s="33"/>
      <c r="AP5372" s="34"/>
      <c r="AQ5372" s="34"/>
      <c r="AR5372" s="28"/>
      <c r="AS5372" s="29"/>
      <c r="AT5372" s="29"/>
      <c r="AU5372" s="29"/>
    </row>
    <row r="5373" spans="1:256" s="483" customFormat="1">
      <c r="A5373" s="13"/>
      <c r="B5373" s="8"/>
      <c r="C5373" s="8"/>
      <c r="D5373" s="240"/>
      <c r="E5373" s="266"/>
      <c r="F5373" s="321"/>
      <c r="G5373" s="282"/>
      <c r="H5373" s="283"/>
      <c r="I5373" s="33"/>
      <c r="J5373" s="33"/>
      <c r="K5373" s="33"/>
      <c r="L5373" s="33"/>
      <c r="M5373" s="33"/>
      <c r="N5373" s="33"/>
      <c r="O5373" s="33"/>
      <c r="P5373" s="33"/>
      <c r="Q5373" s="33"/>
      <c r="R5373" s="33"/>
      <c r="S5373" s="33"/>
      <c r="T5373" s="33"/>
      <c r="U5373" s="33"/>
      <c r="V5373" s="33"/>
      <c r="W5373" s="33"/>
      <c r="X5373" s="282"/>
      <c r="Y5373" s="33"/>
      <c r="Z5373" s="284"/>
      <c r="AA5373" s="284"/>
      <c r="AB5373" s="33"/>
      <c r="AC5373" s="33"/>
      <c r="AD5373" s="33"/>
      <c r="AE5373" s="33"/>
      <c r="AF5373" s="33"/>
      <c r="AG5373" s="33"/>
      <c r="AH5373" s="33"/>
      <c r="AI5373" s="33"/>
      <c r="AJ5373" s="33"/>
      <c r="AK5373" s="33"/>
      <c r="AL5373" s="33"/>
      <c r="AM5373" s="33"/>
      <c r="AN5373" s="33"/>
      <c r="AO5373" s="33"/>
      <c r="AP5373" s="34"/>
      <c r="AQ5373" s="34"/>
      <c r="AR5373" s="28"/>
      <c r="AS5373" s="29"/>
      <c r="AT5373" s="29"/>
      <c r="AU5373" s="29"/>
    </row>
    <row r="5374" spans="1:256" s="483" customFormat="1">
      <c r="A5374" s="13"/>
      <c r="B5374" s="8"/>
      <c r="C5374" s="83">
        <v>441</v>
      </c>
      <c r="D5374" s="375" t="s">
        <v>171</v>
      </c>
      <c r="E5374" s="266"/>
      <c r="F5374" s="321"/>
      <c r="G5374" s="282"/>
      <c r="H5374" s="283"/>
      <c r="I5374" s="33"/>
      <c r="J5374" s="33"/>
      <c r="K5374" s="33"/>
      <c r="L5374" s="33"/>
      <c r="M5374" s="33"/>
      <c r="N5374" s="33"/>
      <c r="O5374" s="33"/>
      <c r="P5374" s="33"/>
      <c r="Q5374" s="33"/>
      <c r="R5374" s="33"/>
      <c r="S5374" s="33"/>
      <c r="T5374" s="33"/>
      <c r="U5374" s="33"/>
      <c r="V5374" s="33"/>
      <c r="W5374" s="33"/>
      <c r="X5374" s="282"/>
      <c r="Y5374" s="33"/>
      <c r="Z5374" s="284"/>
      <c r="AA5374" s="284"/>
      <c r="AB5374" s="33"/>
      <c r="AC5374" s="33"/>
      <c r="AD5374" s="33"/>
      <c r="AE5374" s="33"/>
      <c r="AF5374" s="33"/>
      <c r="AG5374" s="33"/>
      <c r="AH5374" s="33"/>
      <c r="AI5374" s="33"/>
      <c r="AJ5374" s="33"/>
      <c r="AK5374" s="33"/>
      <c r="AL5374" s="33"/>
      <c r="AM5374" s="33"/>
      <c r="AN5374" s="33"/>
      <c r="AO5374" s="33"/>
      <c r="AP5374" s="34"/>
      <c r="AQ5374" s="34"/>
      <c r="AR5374" s="28"/>
      <c r="AS5374" s="29"/>
      <c r="AT5374" s="29"/>
      <c r="AU5374" s="29"/>
    </row>
    <row r="5375" spans="1:256" s="483" customFormat="1">
      <c r="A5375" s="13"/>
      <c r="B5375" s="8"/>
      <c r="C5375" s="8"/>
      <c r="D5375" s="472" t="s">
        <v>228</v>
      </c>
      <c r="E5375" s="266"/>
      <c r="F5375" s="321"/>
      <c r="G5375" s="282"/>
      <c r="H5375" s="283"/>
      <c r="I5375" s="33"/>
      <c r="J5375" s="33"/>
      <c r="K5375" s="33"/>
      <c r="L5375" s="33"/>
      <c r="M5375" s="33"/>
      <c r="N5375" s="33"/>
      <c r="O5375" s="33"/>
      <c r="P5375" s="33"/>
      <c r="Q5375" s="33"/>
      <c r="R5375" s="33"/>
      <c r="S5375" s="33"/>
      <c r="T5375" s="33"/>
      <c r="U5375" s="33"/>
      <c r="V5375" s="33"/>
      <c r="W5375" s="33"/>
      <c r="X5375" s="282"/>
      <c r="Y5375" s="33"/>
      <c r="Z5375" s="284"/>
      <c r="AA5375" s="284"/>
      <c r="AB5375" s="33"/>
      <c r="AC5375" s="33"/>
      <c r="AD5375" s="33"/>
      <c r="AE5375" s="33"/>
      <c r="AF5375" s="33"/>
      <c r="AG5375" s="33"/>
      <c r="AH5375" s="33"/>
      <c r="AI5375" s="33"/>
      <c r="AJ5375" s="33"/>
      <c r="AK5375" s="33"/>
      <c r="AL5375" s="33"/>
      <c r="AM5375" s="33"/>
      <c r="AN5375" s="33"/>
      <c r="AO5375" s="33"/>
      <c r="AP5375" s="34"/>
      <c r="AQ5375" s="34"/>
      <c r="AR5375" s="28"/>
      <c r="AS5375" s="29"/>
      <c r="AT5375" s="29"/>
      <c r="AU5375" s="29"/>
    </row>
    <row r="5376" spans="1:256" s="483" customFormat="1">
      <c r="A5376" s="13"/>
      <c r="B5376" s="8"/>
      <c r="C5376" s="8"/>
      <c r="D5376" s="473" t="s">
        <v>174</v>
      </c>
      <c r="E5376" s="321"/>
      <c r="F5376" s="261"/>
      <c r="G5376" s="282"/>
      <c r="H5376" s="283"/>
      <c r="I5376" s="33"/>
      <c r="J5376" s="33"/>
      <c r="K5376" s="33"/>
      <c r="L5376" s="33"/>
      <c r="M5376" s="33"/>
      <c r="N5376" s="33"/>
      <c r="O5376" s="33"/>
      <c r="P5376" s="33"/>
      <c r="Q5376" s="33"/>
      <c r="R5376" s="33"/>
      <c r="S5376" s="33"/>
      <c r="T5376" s="33"/>
      <c r="U5376" s="33"/>
      <c r="V5376" s="33"/>
      <c r="W5376" s="33"/>
      <c r="X5376" s="282"/>
      <c r="Y5376" s="33"/>
      <c r="Z5376" s="284"/>
      <c r="AA5376" s="284"/>
      <c r="AB5376" s="33"/>
      <c r="AC5376" s="33"/>
      <c r="AD5376" s="33"/>
      <c r="AE5376" s="33"/>
      <c r="AF5376" s="33"/>
      <c r="AG5376" s="33"/>
      <c r="AH5376" s="33"/>
      <c r="AI5376" s="33"/>
      <c r="AJ5376" s="33"/>
      <c r="AK5376" s="33"/>
      <c r="AL5376" s="33"/>
      <c r="AM5376" s="33"/>
      <c r="AN5376" s="33"/>
      <c r="AO5376" s="33"/>
      <c r="AP5376" s="34"/>
      <c r="AQ5376" s="34"/>
      <c r="AR5376" s="28"/>
      <c r="AS5376" s="29"/>
      <c r="AT5376" s="29"/>
      <c r="AU5376" s="29"/>
    </row>
    <row r="5377" spans="1:47" s="483" customFormat="1">
      <c r="A5377" s="13"/>
      <c r="B5377" s="8"/>
      <c r="C5377" s="8"/>
      <c r="D5377" s="345" t="s">
        <v>1908</v>
      </c>
      <c r="E5377" s="266"/>
      <c r="F5377" s="261">
        <v>6000000</v>
      </c>
      <c r="G5377" s="282">
        <f>SUM(H5378:H5379)</f>
        <v>6000000</v>
      </c>
      <c r="H5377" s="283"/>
      <c r="I5377" s="33"/>
      <c r="J5377" s="33"/>
      <c r="K5377" s="33"/>
      <c r="L5377" s="33"/>
      <c r="M5377" s="33"/>
      <c r="N5377" s="33"/>
      <c r="O5377" s="33"/>
      <c r="P5377" s="33"/>
      <c r="Q5377" s="33"/>
      <c r="R5377" s="33"/>
      <c r="S5377" s="33"/>
      <c r="T5377" s="33"/>
      <c r="U5377" s="33"/>
      <c r="V5377" s="33"/>
      <c r="W5377" s="33"/>
      <c r="X5377" s="282"/>
      <c r="Y5377" s="33"/>
      <c r="Z5377" s="284"/>
      <c r="AA5377" s="284"/>
      <c r="AB5377" s="33"/>
      <c r="AC5377" s="33"/>
      <c r="AD5377" s="33"/>
      <c r="AE5377" s="33"/>
      <c r="AF5377" s="33"/>
      <c r="AG5377" s="33"/>
      <c r="AH5377" s="33"/>
      <c r="AI5377" s="33"/>
      <c r="AJ5377" s="33"/>
      <c r="AK5377" s="33"/>
      <c r="AL5377" s="33"/>
      <c r="AM5377" s="33"/>
      <c r="AN5377" s="33"/>
      <c r="AO5377" s="33"/>
      <c r="AP5377" s="34"/>
      <c r="AQ5377" s="34"/>
      <c r="AR5377" s="28"/>
      <c r="AS5377" s="29"/>
      <c r="AT5377" s="29"/>
      <c r="AU5377" s="29"/>
    </row>
    <row r="5378" spans="1:47" s="532" customFormat="1">
      <c r="A5378" s="13"/>
      <c r="B5378" s="8"/>
      <c r="C5378" s="8"/>
      <c r="D5378" s="344" t="s">
        <v>1906</v>
      </c>
      <c r="E5378" s="266"/>
      <c r="F5378" s="261"/>
      <c r="G5378" s="282"/>
      <c r="H5378" s="283">
        <v>3000000</v>
      </c>
      <c r="I5378" s="33"/>
      <c r="J5378" s="33"/>
      <c r="K5378" s="33"/>
      <c r="L5378" s="33"/>
      <c r="M5378" s="33"/>
      <c r="N5378" s="33"/>
      <c r="O5378" s="33"/>
      <c r="P5378" s="33"/>
      <c r="Q5378" s="33"/>
      <c r="R5378" s="33"/>
      <c r="S5378" s="33"/>
      <c r="T5378" s="33"/>
      <c r="U5378" s="33"/>
      <c r="V5378" s="33"/>
      <c r="W5378" s="33"/>
      <c r="X5378" s="282"/>
      <c r="Y5378" s="33"/>
      <c r="Z5378" s="284"/>
      <c r="AA5378" s="284"/>
      <c r="AB5378" s="33"/>
      <c r="AC5378" s="33"/>
      <c r="AD5378" s="33"/>
      <c r="AE5378" s="33"/>
      <c r="AF5378" s="33"/>
      <c r="AG5378" s="33"/>
      <c r="AH5378" s="33"/>
      <c r="AI5378" s="33"/>
      <c r="AJ5378" s="33"/>
      <c r="AK5378" s="33"/>
      <c r="AL5378" s="33"/>
      <c r="AM5378" s="33"/>
      <c r="AN5378" s="33"/>
      <c r="AO5378" s="33"/>
      <c r="AP5378" s="34"/>
      <c r="AQ5378" s="34"/>
      <c r="AR5378" s="28"/>
      <c r="AS5378" s="29"/>
      <c r="AT5378" s="29"/>
      <c r="AU5378" s="29"/>
    </row>
    <row r="5379" spans="1:47" s="532" customFormat="1">
      <c r="A5379" s="13"/>
      <c r="B5379" s="8"/>
      <c r="C5379" s="8"/>
      <c r="D5379" s="344" t="s">
        <v>1907</v>
      </c>
      <c r="E5379" s="266"/>
      <c r="F5379" s="261"/>
      <c r="G5379" s="282"/>
      <c r="H5379" s="283">
        <v>3000000</v>
      </c>
      <c r="I5379" s="33"/>
      <c r="J5379" s="33"/>
      <c r="K5379" s="33"/>
      <c r="L5379" s="33"/>
      <c r="M5379" s="33"/>
      <c r="N5379" s="33"/>
      <c r="O5379" s="33"/>
      <c r="P5379" s="33"/>
      <c r="Q5379" s="33"/>
      <c r="R5379" s="33"/>
      <c r="S5379" s="33"/>
      <c r="T5379" s="33"/>
      <c r="U5379" s="33"/>
      <c r="V5379" s="33"/>
      <c r="W5379" s="33"/>
      <c r="X5379" s="282"/>
      <c r="Y5379" s="33"/>
      <c r="Z5379" s="284"/>
      <c r="AA5379" s="284"/>
      <c r="AB5379" s="33"/>
      <c r="AC5379" s="33"/>
      <c r="AD5379" s="33"/>
      <c r="AE5379" s="33"/>
      <c r="AF5379" s="33"/>
      <c r="AG5379" s="33"/>
      <c r="AH5379" s="33"/>
      <c r="AI5379" s="33"/>
      <c r="AJ5379" s="33"/>
      <c r="AK5379" s="33"/>
      <c r="AL5379" s="33"/>
      <c r="AM5379" s="33"/>
      <c r="AN5379" s="33"/>
      <c r="AO5379" s="33"/>
      <c r="AP5379" s="34"/>
      <c r="AQ5379" s="34"/>
      <c r="AR5379" s="28"/>
      <c r="AS5379" s="29"/>
      <c r="AT5379" s="29"/>
      <c r="AU5379" s="29"/>
    </row>
    <row r="5380" spans="1:47" s="483" customFormat="1">
      <c r="A5380" s="13"/>
      <c r="B5380" s="8"/>
      <c r="C5380" s="8"/>
      <c r="D5380" s="473" t="s">
        <v>176</v>
      </c>
      <c r="E5380" s="321"/>
      <c r="F5380" s="261"/>
      <c r="G5380" s="282"/>
      <c r="H5380" s="283"/>
      <c r="I5380" s="33"/>
      <c r="J5380" s="33"/>
      <c r="K5380" s="33"/>
      <c r="L5380" s="33"/>
      <c r="M5380" s="33"/>
      <c r="N5380" s="33"/>
      <c r="O5380" s="33"/>
      <c r="P5380" s="33"/>
      <c r="Q5380" s="33"/>
      <c r="R5380" s="33"/>
      <c r="S5380" s="33"/>
      <c r="T5380" s="33"/>
      <c r="U5380" s="33"/>
      <c r="V5380" s="33"/>
      <c r="W5380" s="33"/>
      <c r="X5380" s="282"/>
      <c r="Y5380" s="33"/>
      <c r="Z5380" s="284"/>
      <c r="AA5380" s="284"/>
      <c r="AB5380" s="33"/>
      <c r="AC5380" s="33"/>
      <c r="AD5380" s="33"/>
      <c r="AE5380" s="33"/>
      <c r="AF5380" s="33"/>
      <c r="AG5380" s="33"/>
      <c r="AH5380" s="33"/>
      <c r="AI5380" s="33"/>
      <c r="AJ5380" s="33"/>
      <c r="AK5380" s="33"/>
      <c r="AL5380" s="33"/>
      <c r="AM5380" s="33"/>
      <c r="AN5380" s="33"/>
      <c r="AO5380" s="33"/>
      <c r="AP5380" s="34"/>
      <c r="AQ5380" s="34"/>
      <c r="AR5380" s="28"/>
      <c r="AS5380" s="29"/>
      <c r="AT5380" s="29"/>
      <c r="AU5380" s="29"/>
    </row>
    <row r="5381" spans="1:47" s="483" customFormat="1">
      <c r="A5381" s="13"/>
      <c r="B5381" s="8"/>
      <c r="C5381" s="8"/>
      <c r="D5381" s="378" t="s">
        <v>1909</v>
      </c>
      <c r="E5381" s="266"/>
      <c r="F5381" s="261">
        <v>4000000</v>
      </c>
      <c r="G5381" s="282">
        <f>SUM(H5381)</f>
        <v>4000000</v>
      </c>
      <c r="H5381" s="321">
        <v>4000000</v>
      </c>
      <c r="I5381" s="33"/>
      <c r="J5381" s="33"/>
      <c r="K5381" s="33"/>
      <c r="L5381" s="33"/>
      <c r="M5381" s="33"/>
      <c r="N5381" s="33"/>
      <c r="O5381" s="33"/>
      <c r="P5381" s="33"/>
      <c r="Q5381" s="33"/>
      <c r="R5381" s="33"/>
      <c r="S5381" s="33"/>
      <c r="T5381" s="33"/>
      <c r="U5381" s="33"/>
      <c r="V5381" s="33"/>
      <c r="W5381" s="33"/>
      <c r="X5381" s="282"/>
      <c r="Y5381" s="33"/>
      <c r="Z5381" s="284"/>
      <c r="AA5381" s="284"/>
      <c r="AB5381" s="33"/>
      <c r="AC5381" s="33"/>
      <c r="AD5381" s="33"/>
      <c r="AE5381" s="33"/>
      <c r="AF5381" s="33"/>
      <c r="AG5381" s="33"/>
      <c r="AH5381" s="33"/>
      <c r="AI5381" s="33"/>
      <c r="AJ5381" s="33"/>
      <c r="AK5381" s="33"/>
      <c r="AL5381" s="33"/>
      <c r="AM5381" s="33"/>
      <c r="AN5381" s="33"/>
      <c r="AO5381" s="33"/>
      <c r="AP5381" s="34"/>
      <c r="AQ5381" s="34"/>
      <c r="AR5381" s="28"/>
      <c r="AS5381" s="29"/>
      <c r="AT5381" s="29"/>
      <c r="AU5381" s="29"/>
    </row>
    <row r="5382" spans="1:47" s="483" customFormat="1">
      <c r="A5382" s="13"/>
      <c r="B5382" s="8"/>
      <c r="C5382" s="8"/>
      <c r="D5382" s="473" t="s">
        <v>208</v>
      </c>
      <c r="E5382" s="321"/>
      <c r="F5382" s="261"/>
      <c r="G5382" s="282"/>
      <c r="H5382" s="283"/>
      <c r="I5382" s="33"/>
      <c r="J5382" s="33"/>
      <c r="K5382" s="33"/>
      <c r="L5382" s="33"/>
      <c r="M5382" s="33"/>
      <c r="N5382" s="33"/>
      <c r="O5382" s="33"/>
      <c r="P5382" s="33"/>
      <c r="Q5382" s="33"/>
      <c r="R5382" s="33"/>
      <c r="S5382" s="33"/>
      <c r="T5382" s="33"/>
      <c r="U5382" s="33"/>
      <c r="V5382" s="33"/>
      <c r="W5382" s="33"/>
      <c r="X5382" s="282"/>
      <c r="Y5382" s="33"/>
      <c r="Z5382" s="284"/>
      <c r="AA5382" s="284"/>
      <c r="AB5382" s="33"/>
      <c r="AC5382" s="33"/>
      <c r="AD5382" s="33"/>
      <c r="AE5382" s="33"/>
      <c r="AF5382" s="33"/>
      <c r="AG5382" s="33"/>
      <c r="AH5382" s="33"/>
      <c r="AI5382" s="33"/>
      <c r="AJ5382" s="33"/>
      <c r="AK5382" s="33"/>
      <c r="AL5382" s="33"/>
      <c r="AM5382" s="33"/>
      <c r="AN5382" s="33"/>
      <c r="AO5382" s="33"/>
      <c r="AP5382" s="34"/>
      <c r="AQ5382" s="34"/>
      <c r="AR5382" s="28"/>
      <c r="AS5382" s="29"/>
      <c r="AT5382" s="29"/>
      <c r="AU5382" s="29"/>
    </row>
    <row r="5383" spans="1:47" s="483" customFormat="1">
      <c r="A5383" s="13"/>
      <c r="B5383" s="8"/>
      <c r="C5383" s="8"/>
      <c r="D5383" s="344" t="s">
        <v>1907</v>
      </c>
      <c r="E5383" s="266"/>
      <c r="F5383" s="261">
        <v>2000000</v>
      </c>
      <c r="G5383" s="282">
        <f>SUM(H5383)</f>
        <v>2000000</v>
      </c>
      <c r="H5383" s="283">
        <v>2000000</v>
      </c>
      <c r="I5383" s="33"/>
      <c r="J5383" s="33"/>
      <c r="K5383" s="33"/>
      <c r="L5383" s="33"/>
      <c r="M5383" s="33"/>
      <c r="N5383" s="33"/>
      <c r="O5383" s="33"/>
      <c r="P5383" s="33"/>
      <c r="Q5383" s="33"/>
      <c r="R5383" s="33"/>
      <c r="S5383" s="33"/>
      <c r="T5383" s="33"/>
      <c r="U5383" s="33"/>
      <c r="V5383" s="33"/>
      <c r="W5383" s="33"/>
      <c r="X5383" s="282"/>
      <c r="Y5383" s="33"/>
      <c r="Z5383" s="284"/>
      <c r="AA5383" s="284"/>
      <c r="AB5383" s="33"/>
      <c r="AC5383" s="33"/>
      <c r="AD5383" s="33"/>
      <c r="AE5383" s="33"/>
      <c r="AF5383" s="33"/>
      <c r="AG5383" s="33"/>
      <c r="AH5383" s="33"/>
      <c r="AI5383" s="33"/>
      <c r="AJ5383" s="33"/>
      <c r="AK5383" s="33"/>
      <c r="AL5383" s="33"/>
      <c r="AM5383" s="33"/>
      <c r="AN5383" s="33"/>
      <c r="AO5383" s="33"/>
      <c r="AP5383" s="34"/>
      <c r="AQ5383" s="34"/>
      <c r="AR5383" s="28"/>
      <c r="AS5383" s="29"/>
      <c r="AT5383" s="29"/>
      <c r="AU5383" s="29"/>
    </row>
    <row r="5384" spans="1:47" s="483" customFormat="1">
      <c r="A5384" s="13"/>
      <c r="B5384" s="8"/>
      <c r="C5384" s="8"/>
      <c r="D5384" s="344" t="s">
        <v>1901</v>
      </c>
      <c r="E5384" s="266"/>
      <c r="F5384" s="261">
        <v>2500000</v>
      </c>
      <c r="G5384" s="282">
        <f>SUM(H5384)</f>
        <v>2500000</v>
      </c>
      <c r="H5384" s="283">
        <v>2500000</v>
      </c>
      <c r="I5384" s="33"/>
      <c r="J5384" s="33"/>
      <c r="K5384" s="33"/>
      <c r="L5384" s="33"/>
      <c r="M5384" s="33"/>
      <c r="N5384" s="33"/>
      <c r="O5384" s="33"/>
      <c r="P5384" s="33"/>
      <c r="Q5384" s="33"/>
      <c r="R5384" s="33"/>
      <c r="S5384" s="33"/>
      <c r="T5384" s="33"/>
      <c r="U5384" s="33"/>
      <c r="V5384" s="33"/>
      <c r="W5384" s="33"/>
      <c r="X5384" s="282"/>
      <c r="Y5384" s="33"/>
      <c r="Z5384" s="284"/>
      <c r="AA5384" s="284"/>
      <c r="AB5384" s="33"/>
      <c r="AC5384" s="33"/>
      <c r="AD5384" s="33"/>
      <c r="AE5384" s="33"/>
      <c r="AF5384" s="33"/>
      <c r="AG5384" s="33"/>
      <c r="AH5384" s="33"/>
      <c r="AI5384" s="33"/>
      <c r="AJ5384" s="33"/>
      <c r="AK5384" s="33"/>
      <c r="AL5384" s="33"/>
      <c r="AM5384" s="33"/>
      <c r="AN5384" s="33"/>
      <c r="AO5384" s="33"/>
      <c r="AP5384" s="34"/>
      <c r="AQ5384" s="34"/>
      <c r="AR5384" s="28"/>
      <c r="AS5384" s="29"/>
      <c r="AT5384" s="29"/>
      <c r="AU5384" s="29"/>
    </row>
    <row r="5385" spans="1:47" s="532" customFormat="1" ht="15">
      <c r="A5385" s="13"/>
      <c r="B5385" s="8"/>
      <c r="C5385" s="8"/>
      <c r="D5385" s="506" t="s">
        <v>1256</v>
      </c>
      <c r="E5385" s="266"/>
      <c r="F5385" s="261"/>
      <c r="G5385" s="282"/>
      <c r="H5385" s="283"/>
      <c r="I5385" s="33"/>
      <c r="J5385" s="33"/>
      <c r="K5385" s="33"/>
      <c r="L5385" s="33"/>
      <c r="M5385" s="33"/>
      <c r="N5385" s="33"/>
      <c r="O5385" s="33"/>
      <c r="P5385" s="33"/>
      <c r="Q5385" s="33"/>
      <c r="R5385" s="33"/>
      <c r="S5385" s="33"/>
      <c r="T5385" s="33"/>
      <c r="U5385" s="33"/>
      <c r="V5385" s="33"/>
      <c r="W5385" s="33"/>
      <c r="X5385" s="282"/>
      <c r="Y5385" s="33"/>
      <c r="Z5385" s="284"/>
      <c r="AA5385" s="284"/>
      <c r="AB5385" s="33"/>
      <c r="AC5385" s="33"/>
      <c r="AD5385" s="33"/>
      <c r="AE5385" s="33"/>
      <c r="AF5385" s="33"/>
      <c r="AG5385" s="33"/>
      <c r="AH5385" s="33"/>
      <c r="AI5385" s="33"/>
      <c r="AJ5385" s="33"/>
      <c r="AK5385" s="33"/>
      <c r="AL5385" s="33"/>
      <c r="AM5385" s="33"/>
      <c r="AN5385" s="33"/>
      <c r="AO5385" s="33"/>
      <c r="AP5385" s="34"/>
      <c r="AQ5385" s="34"/>
      <c r="AR5385" s="28"/>
      <c r="AS5385" s="29"/>
      <c r="AT5385" s="29"/>
      <c r="AU5385" s="29"/>
    </row>
    <row r="5386" spans="1:47" s="532" customFormat="1">
      <c r="A5386" s="13"/>
      <c r="B5386" s="8"/>
      <c r="C5386" s="8"/>
      <c r="D5386" s="344" t="s">
        <v>1910</v>
      </c>
      <c r="E5386" s="266"/>
      <c r="F5386" s="261">
        <v>2500000</v>
      </c>
      <c r="G5386" s="282">
        <f>SUM(H5386)</f>
        <v>2500000</v>
      </c>
      <c r="H5386" s="283">
        <v>2500000</v>
      </c>
      <c r="I5386" s="33"/>
      <c r="J5386" s="33"/>
      <c r="K5386" s="33"/>
      <c r="L5386" s="33"/>
      <c r="M5386" s="33"/>
      <c r="N5386" s="33"/>
      <c r="O5386" s="33"/>
      <c r="P5386" s="33"/>
      <c r="Q5386" s="33"/>
      <c r="R5386" s="33"/>
      <c r="S5386" s="33"/>
      <c r="T5386" s="33"/>
      <c r="U5386" s="33"/>
      <c r="V5386" s="33"/>
      <c r="W5386" s="33"/>
      <c r="X5386" s="282"/>
      <c r="Y5386" s="33"/>
      <c r="Z5386" s="284"/>
      <c r="AA5386" s="284"/>
      <c r="AB5386" s="33"/>
      <c r="AC5386" s="33"/>
      <c r="AD5386" s="33"/>
      <c r="AE5386" s="33"/>
      <c r="AF5386" s="33"/>
      <c r="AG5386" s="33"/>
      <c r="AH5386" s="33"/>
      <c r="AI5386" s="33"/>
      <c r="AJ5386" s="33"/>
      <c r="AK5386" s="33"/>
      <c r="AL5386" s="33"/>
      <c r="AM5386" s="33">
        <v>2500000</v>
      </c>
      <c r="AN5386" s="33"/>
      <c r="AO5386" s="33"/>
      <c r="AP5386" s="34"/>
      <c r="AQ5386" s="34"/>
      <c r="AR5386" s="28"/>
      <c r="AS5386" s="29"/>
      <c r="AT5386" s="29"/>
      <c r="AU5386" s="29"/>
    </row>
    <row r="5387" spans="1:47" s="483" customFormat="1">
      <c r="A5387" s="13"/>
      <c r="B5387" s="8"/>
      <c r="C5387" s="8"/>
      <c r="D5387" s="473" t="s">
        <v>182</v>
      </c>
      <c r="E5387" s="321"/>
      <c r="F5387" s="261"/>
      <c r="G5387" s="282"/>
      <c r="H5387" s="283"/>
      <c r="I5387" s="33"/>
      <c r="J5387" s="33"/>
      <c r="K5387" s="33"/>
      <c r="L5387" s="33"/>
      <c r="M5387" s="33"/>
      <c r="N5387" s="33"/>
      <c r="O5387" s="33"/>
      <c r="P5387" s="33"/>
      <c r="Q5387" s="33"/>
      <c r="R5387" s="33"/>
      <c r="S5387" s="33"/>
      <c r="T5387" s="33"/>
      <c r="U5387" s="33"/>
      <c r="V5387" s="33"/>
      <c r="W5387" s="33"/>
      <c r="X5387" s="282"/>
      <c r="Y5387" s="33"/>
      <c r="Z5387" s="284"/>
      <c r="AA5387" s="284"/>
      <c r="AB5387" s="33"/>
      <c r="AC5387" s="33"/>
      <c r="AD5387" s="33"/>
      <c r="AE5387" s="33"/>
      <c r="AF5387" s="33"/>
      <c r="AG5387" s="33"/>
      <c r="AH5387" s="33"/>
      <c r="AI5387" s="33"/>
      <c r="AJ5387" s="33"/>
      <c r="AK5387" s="33"/>
      <c r="AL5387" s="33"/>
      <c r="AM5387" s="33"/>
      <c r="AN5387" s="33"/>
      <c r="AO5387" s="33"/>
      <c r="AP5387" s="34"/>
      <c r="AQ5387" s="34"/>
      <c r="AR5387" s="28"/>
      <c r="AS5387" s="29"/>
      <c r="AT5387" s="29"/>
      <c r="AU5387" s="29"/>
    </row>
    <row r="5388" spans="1:47" s="483" customFormat="1">
      <c r="A5388" s="13"/>
      <c r="B5388" s="8"/>
      <c r="C5388" s="8"/>
      <c r="D5388" s="344" t="s">
        <v>1911</v>
      </c>
      <c r="E5388" s="266"/>
      <c r="F5388" s="261">
        <v>3000000</v>
      </c>
      <c r="G5388" s="282">
        <f>SUM(H5388)</f>
        <v>3000000</v>
      </c>
      <c r="H5388" s="283">
        <v>3000000</v>
      </c>
      <c r="I5388" s="33"/>
      <c r="J5388" s="33"/>
      <c r="K5388" s="33"/>
      <c r="L5388" s="33"/>
      <c r="M5388" s="33"/>
      <c r="N5388" s="33"/>
      <c r="O5388" s="33"/>
      <c r="P5388" s="33"/>
      <c r="Q5388" s="33"/>
      <c r="R5388" s="33"/>
      <c r="S5388" s="33"/>
      <c r="T5388" s="33"/>
      <c r="U5388" s="33"/>
      <c r="V5388" s="33"/>
      <c r="W5388" s="33"/>
      <c r="X5388" s="282"/>
      <c r="Y5388" s="33"/>
      <c r="Z5388" s="284"/>
      <c r="AA5388" s="284"/>
      <c r="AB5388" s="33"/>
      <c r="AC5388" s="33"/>
      <c r="AD5388" s="33"/>
      <c r="AE5388" s="33"/>
      <c r="AF5388" s="33"/>
      <c r="AG5388" s="33"/>
      <c r="AH5388" s="33"/>
      <c r="AI5388" s="33"/>
      <c r="AJ5388" s="33"/>
      <c r="AK5388" s="33"/>
      <c r="AL5388" s="33"/>
      <c r="AM5388" s="33"/>
      <c r="AN5388" s="33"/>
      <c r="AO5388" s="33"/>
      <c r="AP5388" s="34"/>
      <c r="AQ5388" s="34"/>
      <c r="AR5388" s="28"/>
      <c r="AS5388" s="29"/>
      <c r="AT5388" s="29"/>
      <c r="AU5388" s="29"/>
    </row>
    <row r="5389" spans="1:47" s="483" customFormat="1">
      <c r="A5389" s="13"/>
      <c r="B5389" s="8"/>
      <c r="C5389" s="8"/>
      <c r="D5389" s="344" t="s">
        <v>1912</v>
      </c>
      <c r="E5389" s="266"/>
      <c r="F5389" s="261">
        <v>2500000</v>
      </c>
      <c r="G5389" s="282">
        <f>SUM(H5389)</f>
        <v>2500000</v>
      </c>
      <c r="H5389" s="283">
        <v>2500000</v>
      </c>
      <c r="I5389" s="33"/>
      <c r="J5389" s="33"/>
      <c r="K5389" s="33"/>
      <c r="L5389" s="33"/>
      <c r="M5389" s="33"/>
      <c r="N5389" s="33"/>
      <c r="O5389" s="33"/>
      <c r="P5389" s="33"/>
      <c r="Q5389" s="33"/>
      <c r="R5389" s="33"/>
      <c r="S5389" s="33"/>
      <c r="T5389" s="33"/>
      <c r="U5389" s="33"/>
      <c r="V5389" s="33"/>
      <c r="W5389" s="33"/>
      <c r="X5389" s="282"/>
      <c r="Y5389" s="33"/>
      <c r="Z5389" s="284"/>
      <c r="AA5389" s="284"/>
      <c r="AB5389" s="33"/>
      <c r="AC5389" s="33"/>
      <c r="AD5389" s="33"/>
      <c r="AE5389" s="33"/>
      <c r="AF5389" s="33"/>
      <c r="AG5389" s="33"/>
      <c r="AH5389" s="33"/>
      <c r="AI5389" s="33"/>
      <c r="AJ5389" s="33"/>
      <c r="AK5389" s="33"/>
      <c r="AL5389" s="33"/>
      <c r="AM5389" s="33"/>
      <c r="AN5389" s="33"/>
      <c r="AO5389" s="33"/>
      <c r="AP5389" s="34"/>
      <c r="AQ5389" s="34"/>
      <c r="AR5389" s="28"/>
      <c r="AS5389" s="29"/>
      <c r="AT5389" s="29"/>
      <c r="AU5389" s="29"/>
    </row>
    <row r="5390" spans="1:47" s="483" customFormat="1">
      <c r="A5390" s="13"/>
      <c r="B5390" s="8"/>
      <c r="C5390" s="8"/>
      <c r="D5390" s="344" t="s">
        <v>1913</v>
      </c>
      <c r="E5390" s="266"/>
      <c r="F5390" s="261">
        <v>2500000</v>
      </c>
      <c r="G5390" s="282">
        <f>SUM(H5390)</f>
        <v>2500000</v>
      </c>
      <c r="H5390" s="283">
        <v>2500000</v>
      </c>
      <c r="I5390" s="33"/>
      <c r="J5390" s="33"/>
      <c r="K5390" s="33"/>
      <c r="L5390" s="33"/>
      <c r="M5390" s="33"/>
      <c r="N5390" s="33"/>
      <c r="O5390" s="33"/>
      <c r="P5390" s="33"/>
      <c r="Q5390" s="33"/>
      <c r="R5390" s="33"/>
      <c r="S5390" s="33"/>
      <c r="T5390" s="33"/>
      <c r="U5390" s="33"/>
      <c r="V5390" s="33"/>
      <c r="W5390" s="33"/>
      <c r="X5390" s="282"/>
      <c r="Y5390" s="33"/>
      <c r="Z5390" s="284"/>
      <c r="AA5390" s="284"/>
      <c r="AB5390" s="33"/>
      <c r="AC5390" s="33"/>
      <c r="AD5390" s="33"/>
      <c r="AE5390" s="33"/>
      <c r="AF5390" s="33"/>
      <c r="AG5390" s="33"/>
      <c r="AH5390" s="33"/>
      <c r="AI5390" s="33"/>
      <c r="AJ5390" s="33"/>
      <c r="AK5390" s="33"/>
      <c r="AL5390" s="33"/>
      <c r="AM5390" s="33"/>
      <c r="AN5390" s="33"/>
      <c r="AO5390" s="33"/>
      <c r="AP5390" s="34"/>
      <c r="AQ5390" s="34"/>
      <c r="AR5390" s="28"/>
      <c r="AS5390" s="29"/>
      <c r="AT5390" s="29"/>
      <c r="AU5390" s="29"/>
    </row>
    <row r="5391" spans="1:47" s="483" customFormat="1">
      <c r="A5391" s="13"/>
      <c r="B5391" s="8"/>
      <c r="C5391" s="8"/>
      <c r="D5391" s="240"/>
      <c r="E5391" s="266"/>
      <c r="F5391" s="321"/>
      <c r="G5391" s="282"/>
      <c r="H5391" s="283"/>
      <c r="I5391" s="33"/>
      <c r="J5391" s="33"/>
      <c r="K5391" s="33"/>
      <c r="L5391" s="33"/>
      <c r="M5391" s="33"/>
      <c r="N5391" s="33"/>
      <c r="O5391" s="33"/>
      <c r="P5391" s="33"/>
      <c r="Q5391" s="33"/>
      <c r="R5391" s="33"/>
      <c r="S5391" s="33"/>
      <c r="T5391" s="33"/>
      <c r="U5391" s="33"/>
      <c r="V5391" s="33"/>
      <c r="W5391" s="33"/>
      <c r="X5391" s="282"/>
      <c r="Y5391" s="33"/>
      <c r="Z5391" s="284"/>
      <c r="AA5391" s="284"/>
      <c r="AB5391" s="33"/>
      <c r="AC5391" s="33"/>
      <c r="AD5391" s="33"/>
      <c r="AE5391" s="33"/>
      <c r="AF5391" s="33"/>
      <c r="AG5391" s="33"/>
      <c r="AH5391" s="33"/>
      <c r="AI5391" s="33"/>
      <c r="AJ5391" s="33"/>
      <c r="AK5391" s="33"/>
      <c r="AL5391" s="33"/>
      <c r="AM5391" s="33"/>
      <c r="AN5391" s="33"/>
      <c r="AO5391" s="33"/>
      <c r="AP5391" s="34"/>
      <c r="AQ5391" s="34"/>
      <c r="AR5391" s="28"/>
      <c r="AS5391" s="29"/>
      <c r="AT5391" s="29"/>
      <c r="AU5391" s="29"/>
    </row>
    <row r="5392" spans="1:47" s="483" customFormat="1">
      <c r="A5392" s="13"/>
      <c r="B5392" s="8"/>
      <c r="C5392" s="8"/>
      <c r="D5392" s="240"/>
      <c r="E5392" s="266"/>
      <c r="F5392" s="321"/>
      <c r="G5392" s="282"/>
      <c r="H5392" s="283"/>
      <c r="I5392" s="33"/>
      <c r="J5392" s="33"/>
      <c r="K5392" s="33"/>
      <c r="L5392" s="33"/>
      <c r="M5392" s="33"/>
      <c r="N5392" s="33"/>
      <c r="O5392" s="33"/>
      <c r="P5392" s="33"/>
      <c r="Q5392" s="33"/>
      <c r="R5392" s="33"/>
      <c r="S5392" s="33"/>
      <c r="T5392" s="33"/>
      <c r="U5392" s="33"/>
      <c r="V5392" s="33"/>
      <c r="W5392" s="33"/>
      <c r="X5392" s="282"/>
      <c r="Y5392" s="33"/>
      <c r="Z5392" s="284"/>
      <c r="AA5392" s="284"/>
      <c r="AB5392" s="33"/>
      <c r="AC5392" s="33"/>
      <c r="AD5392" s="33"/>
      <c r="AE5392" s="33"/>
      <c r="AF5392" s="33"/>
      <c r="AG5392" s="33"/>
      <c r="AH5392" s="33"/>
      <c r="AI5392" s="33"/>
      <c r="AJ5392" s="33"/>
      <c r="AK5392" s="33"/>
      <c r="AL5392" s="33"/>
      <c r="AM5392" s="33"/>
      <c r="AN5392" s="33"/>
      <c r="AO5392" s="33"/>
      <c r="AP5392" s="34"/>
      <c r="AQ5392" s="34"/>
      <c r="AR5392" s="28"/>
      <c r="AS5392" s="29"/>
      <c r="AT5392" s="29"/>
      <c r="AU5392" s="29"/>
    </row>
    <row r="5393" spans="1:47" s="483" customFormat="1">
      <c r="A5393" s="13"/>
      <c r="B5393" s="8"/>
      <c r="C5393" s="83">
        <v>442</v>
      </c>
      <c r="D5393" s="375" t="s">
        <v>171</v>
      </c>
      <c r="E5393" s="266"/>
      <c r="F5393" s="321"/>
      <c r="G5393" s="282"/>
      <c r="H5393" s="283"/>
      <c r="I5393" s="33"/>
      <c r="J5393" s="33"/>
      <c r="K5393" s="33"/>
      <c r="L5393" s="33"/>
      <c r="M5393" s="33"/>
      <c r="N5393" s="33"/>
      <c r="O5393" s="33"/>
      <c r="P5393" s="33"/>
      <c r="Q5393" s="33"/>
      <c r="R5393" s="33"/>
      <c r="S5393" s="33"/>
      <c r="T5393" s="33"/>
      <c r="U5393" s="33"/>
      <c r="V5393" s="33"/>
      <c r="W5393" s="33"/>
      <c r="X5393" s="282"/>
      <c r="Y5393" s="33"/>
      <c r="Z5393" s="284"/>
      <c r="AA5393" s="284"/>
      <c r="AB5393" s="33"/>
      <c r="AC5393" s="33"/>
      <c r="AD5393" s="33"/>
      <c r="AE5393" s="33"/>
      <c r="AF5393" s="33"/>
      <c r="AG5393" s="33"/>
      <c r="AH5393" s="33"/>
      <c r="AI5393" s="33"/>
      <c r="AJ5393" s="33"/>
      <c r="AK5393" s="33"/>
      <c r="AL5393" s="33"/>
      <c r="AM5393" s="33"/>
      <c r="AN5393" s="33"/>
      <c r="AO5393" s="33"/>
      <c r="AP5393" s="34"/>
      <c r="AQ5393" s="34"/>
      <c r="AR5393" s="28"/>
      <c r="AS5393" s="29"/>
      <c r="AT5393" s="29"/>
      <c r="AU5393" s="29"/>
    </row>
    <row r="5394" spans="1:47" s="483" customFormat="1">
      <c r="A5394" s="13"/>
      <c r="B5394" s="8"/>
      <c r="C5394" s="8"/>
      <c r="D5394" s="472" t="s">
        <v>173</v>
      </c>
      <c r="E5394" s="266"/>
      <c r="F5394" s="321"/>
      <c r="G5394" s="282"/>
      <c r="H5394" s="283"/>
      <c r="I5394" s="33"/>
      <c r="J5394" s="33"/>
      <c r="K5394" s="33"/>
      <c r="L5394" s="33"/>
      <c r="M5394" s="33"/>
      <c r="N5394" s="33"/>
      <c r="O5394" s="33"/>
      <c r="P5394" s="33"/>
      <c r="Q5394" s="33"/>
      <c r="R5394" s="33"/>
      <c r="S5394" s="33"/>
      <c r="T5394" s="33"/>
      <c r="U5394" s="33"/>
      <c r="V5394" s="33"/>
      <c r="W5394" s="33"/>
      <c r="X5394" s="282"/>
      <c r="Y5394" s="33"/>
      <c r="Z5394" s="284"/>
      <c r="AA5394" s="284"/>
      <c r="AB5394" s="33"/>
      <c r="AC5394" s="33"/>
      <c r="AD5394" s="33"/>
      <c r="AE5394" s="33"/>
      <c r="AF5394" s="33"/>
      <c r="AG5394" s="33"/>
      <c r="AH5394" s="33"/>
      <c r="AI5394" s="33"/>
      <c r="AJ5394" s="33"/>
      <c r="AK5394" s="33"/>
      <c r="AL5394" s="33"/>
      <c r="AM5394" s="33"/>
      <c r="AN5394" s="33"/>
      <c r="AO5394" s="33"/>
      <c r="AP5394" s="34"/>
      <c r="AQ5394" s="34"/>
      <c r="AR5394" s="28"/>
      <c r="AS5394" s="29"/>
      <c r="AT5394" s="29"/>
      <c r="AU5394" s="29"/>
    </row>
    <row r="5395" spans="1:47" s="483" customFormat="1">
      <c r="A5395" s="13"/>
      <c r="B5395" s="8"/>
      <c r="C5395" s="8"/>
      <c r="D5395" s="473" t="s">
        <v>174</v>
      </c>
      <c r="E5395" s="321"/>
      <c r="F5395" s="261"/>
      <c r="G5395" s="282"/>
      <c r="H5395" s="283"/>
      <c r="I5395" s="33"/>
      <c r="J5395" s="33"/>
      <c r="K5395" s="33"/>
      <c r="L5395" s="33"/>
      <c r="M5395" s="33"/>
      <c r="N5395" s="33"/>
      <c r="O5395" s="33"/>
      <c r="P5395" s="33"/>
      <c r="Q5395" s="33"/>
      <c r="R5395" s="33"/>
      <c r="S5395" s="33"/>
      <c r="T5395" s="33"/>
      <c r="U5395" s="33"/>
      <c r="V5395" s="33"/>
      <c r="W5395" s="33"/>
      <c r="X5395" s="282"/>
      <c r="Y5395" s="33"/>
      <c r="Z5395" s="284"/>
      <c r="AA5395" s="284"/>
      <c r="AB5395" s="33"/>
      <c r="AC5395" s="33"/>
      <c r="AD5395" s="33"/>
      <c r="AE5395" s="33"/>
      <c r="AF5395" s="33"/>
      <c r="AG5395" s="33"/>
      <c r="AH5395" s="33"/>
      <c r="AI5395" s="33"/>
      <c r="AJ5395" s="33"/>
      <c r="AK5395" s="33"/>
      <c r="AL5395" s="33"/>
      <c r="AM5395" s="33"/>
      <c r="AN5395" s="33"/>
      <c r="AO5395" s="33"/>
      <c r="AP5395" s="34"/>
      <c r="AQ5395" s="34"/>
      <c r="AR5395" s="28"/>
      <c r="AS5395" s="29"/>
      <c r="AT5395" s="29"/>
      <c r="AU5395" s="29"/>
    </row>
    <row r="5396" spans="1:47" s="483" customFormat="1">
      <c r="A5396" s="13"/>
      <c r="B5396" s="8"/>
      <c r="C5396" s="8"/>
      <c r="D5396" s="344" t="s">
        <v>1905</v>
      </c>
      <c r="E5396" s="266"/>
      <c r="F5396" s="261">
        <v>2000000</v>
      </c>
      <c r="G5396" s="282">
        <f>SUM(H5396)</f>
        <v>2000000</v>
      </c>
      <c r="H5396" s="283">
        <v>2000000</v>
      </c>
      <c r="I5396" s="33"/>
      <c r="J5396" s="33"/>
      <c r="K5396" s="33"/>
      <c r="L5396" s="33"/>
      <c r="M5396" s="33"/>
      <c r="N5396" s="33"/>
      <c r="O5396" s="33"/>
      <c r="P5396" s="33"/>
      <c r="Q5396" s="33"/>
      <c r="R5396" s="33"/>
      <c r="S5396" s="33"/>
      <c r="T5396" s="33"/>
      <c r="U5396" s="33"/>
      <c r="V5396" s="33"/>
      <c r="W5396" s="33"/>
      <c r="X5396" s="282"/>
      <c r="Y5396" s="33"/>
      <c r="Z5396" s="284"/>
      <c r="AA5396" s="284"/>
      <c r="AB5396" s="33"/>
      <c r="AC5396" s="33"/>
      <c r="AD5396" s="33"/>
      <c r="AE5396" s="33"/>
      <c r="AF5396" s="33"/>
      <c r="AG5396" s="33"/>
      <c r="AH5396" s="33"/>
      <c r="AI5396" s="33"/>
      <c r="AJ5396" s="33"/>
      <c r="AK5396" s="33"/>
      <c r="AL5396" s="33"/>
      <c r="AM5396" s="33"/>
      <c r="AN5396" s="33"/>
      <c r="AO5396" s="33"/>
      <c r="AP5396" s="34"/>
      <c r="AQ5396" s="34"/>
      <c r="AR5396" s="28"/>
      <c r="AS5396" s="29"/>
      <c r="AT5396" s="29"/>
      <c r="AU5396" s="29"/>
    </row>
    <row r="5397" spans="1:47" s="483" customFormat="1">
      <c r="A5397" s="13"/>
      <c r="B5397" s="8"/>
      <c r="C5397" s="8"/>
      <c r="D5397" s="473" t="s">
        <v>176</v>
      </c>
      <c r="E5397" s="321"/>
      <c r="F5397" s="261"/>
      <c r="G5397" s="282"/>
      <c r="H5397" s="283"/>
      <c r="I5397" s="33"/>
      <c r="J5397" s="33"/>
      <c r="K5397" s="33"/>
      <c r="L5397" s="33"/>
      <c r="M5397" s="33"/>
      <c r="N5397" s="33"/>
      <c r="O5397" s="33"/>
      <c r="P5397" s="33"/>
      <c r="Q5397" s="33"/>
      <c r="R5397" s="33"/>
      <c r="S5397" s="33"/>
      <c r="T5397" s="33"/>
      <c r="U5397" s="33"/>
      <c r="V5397" s="33"/>
      <c r="W5397" s="33"/>
      <c r="X5397" s="282"/>
      <c r="Y5397" s="33"/>
      <c r="Z5397" s="284"/>
      <c r="AA5397" s="284"/>
      <c r="AB5397" s="33"/>
      <c r="AC5397" s="33"/>
      <c r="AD5397" s="33"/>
      <c r="AE5397" s="33"/>
      <c r="AF5397" s="33"/>
      <c r="AG5397" s="33"/>
      <c r="AH5397" s="33"/>
      <c r="AI5397" s="33"/>
      <c r="AJ5397" s="33"/>
      <c r="AK5397" s="33"/>
      <c r="AL5397" s="33"/>
      <c r="AM5397" s="33"/>
      <c r="AN5397" s="33"/>
      <c r="AO5397" s="33"/>
      <c r="AP5397" s="34"/>
      <c r="AQ5397" s="34"/>
      <c r="AR5397" s="28"/>
      <c r="AS5397" s="29"/>
      <c r="AT5397" s="29"/>
      <c r="AU5397" s="29"/>
    </row>
    <row r="5398" spans="1:47" s="483" customFormat="1">
      <c r="A5398" s="13"/>
      <c r="B5398" s="8"/>
      <c r="C5398" s="8"/>
      <c r="D5398" s="345" t="s">
        <v>1903</v>
      </c>
      <c r="E5398" s="266"/>
      <c r="F5398" s="261">
        <v>5000000</v>
      </c>
      <c r="G5398" s="282">
        <f>SUM(H5399:H5400)</f>
        <v>5000000</v>
      </c>
      <c r="H5398" s="283"/>
      <c r="I5398" s="33"/>
      <c r="J5398" s="33"/>
      <c r="K5398" s="33"/>
      <c r="L5398" s="33"/>
      <c r="M5398" s="33"/>
      <c r="N5398" s="33"/>
      <c r="O5398" s="33"/>
      <c r="P5398" s="33"/>
      <c r="Q5398" s="33"/>
      <c r="R5398" s="33"/>
      <c r="S5398" s="33"/>
      <c r="T5398" s="33"/>
      <c r="U5398" s="33"/>
      <c r="V5398" s="33"/>
      <c r="W5398" s="33"/>
      <c r="X5398" s="282"/>
      <c r="Y5398" s="33"/>
      <c r="Z5398" s="284"/>
      <c r="AA5398" s="284"/>
      <c r="AB5398" s="33"/>
      <c r="AC5398" s="33"/>
      <c r="AD5398" s="33"/>
      <c r="AE5398" s="33"/>
      <c r="AF5398" s="33"/>
      <c r="AG5398" s="33"/>
      <c r="AH5398" s="33"/>
      <c r="AI5398" s="33"/>
      <c r="AJ5398" s="33"/>
      <c r="AK5398" s="33"/>
      <c r="AL5398" s="33"/>
      <c r="AM5398" s="33"/>
      <c r="AN5398" s="33"/>
      <c r="AO5398" s="33"/>
      <c r="AP5398" s="34"/>
      <c r="AQ5398" s="34"/>
      <c r="AR5398" s="28"/>
      <c r="AS5398" s="29"/>
      <c r="AT5398" s="29"/>
      <c r="AU5398" s="29"/>
    </row>
    <row r="5399" spans="1:47" s="532" customFormat="1">
      <c r="A5399" s="13"/>
      <c r="B5399" s="8"/>
      <c r="C5399" s="8"/>
      <c r="D5399" s="344" t="s">
        <v>1904</v>
      </c>
      <c r="E5399" s="266"/>
      <c r="F5399" s="261"/>
      <c r="G5399" s="282"/>
      <c r="H5399" s="283">
        <v>2500000</v>
      </c>
      <c r="I5399" s="33"/>
      <c r="J5399" s="33"/>
      <c r="K5399" s="33"/>
      <c r="L5399" s="33"/>
      <c r="M5399" s="33"/>
      <c r="N5399" s="33"/>
      <c r="O5399" s="33"/>
      <c r="P5399" s="33"/>
      <c r="Q5399" s="33"/>
      <c r="R5399" s="33"/>
      <c r="S5399" s="33"/>
      <c r="T5399" s="33"/>
      <c r="U5399" s="33"/>
      <c r="V5399" s="33"/>
      <c r="W5399" s="33"/>
      <c r="X5399" s="282"/>
      <c r="Y5399" s="33"/>
      <c r="Z5399" s="284"/>
      <c r="AA5399" s="284"/>
      <c r="AB5399" s="33"/>
      <c r="AC5399" s="33"/>
      <c r="AD5399" s="33"/>
      <c r="AE5399" s="33"/>
      <c r="AF5399" s="33"/>
      <c r="AG5399" s="33"/>
      <c r="AH5399" s="33"/>
      <c r="AI5399" s="33"/>
      <c r="AJ5399" s="33"/>
      <c r="AK5399" s="33"/>
      <c r="AL5399" s="33"/>
      <c r="AM5399" s="33"/>
      <c r="AN5399" s="33"/>
      <c r="AO5399" s="33"/>
      <c r="AP5399" s="34"/>
      <c r="AQ5399" s="34"/>
      <c r="AR5399" s="28"/>
      <c r="AS5399" s="29"/>
      <c r="AT5399" s="29"/>
      <c r="AU5399" s="29"/>
    </row>
    <row r="5400" spans="1:47" s="532" customFormat="1">
      <c r="A5400" s="13"/>
      <c r="B5400" s="8"/>
      <c r="C5400" s="8"/>
      <c r="D5400" s="344" t="s">
        <v>1904</v>
      </c>
      <c r="E5400" s="266"/>
      <c r="F5400" s="261"/>
      <c r="G5400" s="282"/>
      <c r="H5400" s="283">
        <v>2500000</v>
      </c>
      <c r="I5400" s="33"/>
      <c r="J5400" s="33"/>
      <c r="K5400" s="33"/>
      <c r="L5400" s="33"/>
      <c r="M5400" s="33"/>
      <c r="N5400" s="33"/>
      <c r="O5400" s="33"/>
      <c r="P5400" s="33"/>
      <c r="Q5400" s="33"/>
      <c r="R5400" s="33"/>
      <c r="S5400" s="33"/>
      <c r="T5400" s="33"/>
      <c r="U5400" s="33"/>
      <c r="V5400" s="33"/>
      <c r="W5400" s="33"/>
      <c r="X5400" s="282"/>
      <c r="Y5400" s="33"/>
      <c r="Z5400" s="284"/>
      <c r="AA5400" s="284"/>
      <c r="AB5400" s="33"/>
      <c r="AC5400" s="33"/>
      <c r="AD5400" s="33"/>
      <c r="AE5400" s="33"/>
      <c r="AF5400" s="33"/>
      <c r="AG5400" s="33"/>
      <c r="AH5400" s="33"/>
      <c r="AI5400" s="33"/>
      <c r="AJ5400" s="33"/>
      <c r="AK5400" s="33"/>
      <c r="AL5400" s="33"/>
      <c r="AM5400" s="33"/>
      <c r="AN5400" s="33"/>
      <c r="AO5400" s="33"/>
      <c r="AP5400" s="34"/>
      <c r="AQ5400" s="34"/>
      <c r="AR5400" s="28"/>
      <c r="AS5400" s="29"/>
      <c r="AT5400" s="29"/>
      <c r="AU5400" s="29"/>
    </row>
    <row r="5401" spans="1:47" s="483" customFormat="1">
      <c r="A5401" s="13"/>
      <c r="B5401" s="8"/>
      <c r="C5401" s="8"/>
      <c r="D5401" s="345" t="s">
        <v>1900</v>
      </c>
      <c r="E5401" s="266"/>
      <c r="F5401" s="261">
        <v>8000000</v>
      </c>
      <c r="G5401" s="282">
        <f>SUM(H5402:H5404)</f>
        <v>8000000</v>
      </c>
      <c r="H5401" s="283"/>
      <c r="I5401" s="33"/>
      <c r="J5401" s="33"/>
      <c r="K5401" s="33"/>
      <c r="L5401" s="33"/>
      <c r="M5401" s="33"/>
      <c r="N5401" s="33"/>
      <c r="O5401" s="33"/>
      <c r="P5401" s="33"/>
      <c r="Q5401" s="33"/>
      <c r="R5401" s="33"/>
      <c r="S5401" s="33"/>
      <c r="T5401" s="33"/>
      <c r="U5401" s="33"/>
      <c r="V5401" s="33"/>
      <c r="W5401" s="33"/>
      <c r="X5401" s="282"/>
      <c r="Y5401" s="33"/>
      <c r="Z5401" s="284"/>
      <c r="AA5401" s="284"/>
      <c r="AB5401" s="33"/>
      <c r="AC5401" s="33"/>
      <c r="AD5401" s="33"/>
      <c r="AE5401" s="33"/>
      <c r="AF5401" s="33"/>
      <c r="AG5401" s="33"/>
      <c r="AH5401" s="33"/>
      <c r="AI5401" s="33"/>
      <c r="AJ5401" s="33"/>
      <c r="AK5401" s="33"/>
      <c r="AL5401" s="33"/>
      <c r="AM5401" s="33"/>
      <c r="AN5401" s="33"/>
      <c r="AO5401" s="33"/>
      <c r="AP5401" s="34"/>
      <c r="AQ5401" s="34"/>
      <c r="AR5401" s="28"/>
      <c r="AS5401" s="29"/>
      <c r="AT5401" s="29"/>
      <c r="AU5401" s="29"/>
    </row>
    <row r="5402" spans="1:47" s="532" customFormat="1">
      <c r="A5402" s="13"/>
      <c r="B5402" s="8"/>
      <c r="C5402" s="8"/>
      <c r="D5402" s="344" t="s">
        <v>1901</v>
      </c>
      <c r="E5402" s="266"/>
      <c r="F5402" s="261"/>
      <c r="G5402" s="282"/>
      <c r="H5402" s="283">
        <v>2500000</v>
      </c>
      <c r="I5402" s="33"/>
      <c r="J5402" s="33"/>
      <c r="K5402" s="33"/>
      <c r="L5402" s="33"/>
      <c r="M5402" s="33"/>
      <c r="N5402" s="33"/>
      <c r="O5402" s="33"/>
      <c r="P5402" s="33"/>
      <c r="Q5402" s="33"/>
      <c r="R5402" s="33"/>
      <c r="S5402" s="33"/>
      <c r="T5402" s="33"/>
      <c r="U5402" s="33"/>
      <c r="V5402" s="33"/>
      <c r="W5402" s="33"/>
      <c r="X5402" s="282"/>
      <c r="Y5402" s="33"/>
      <c r="Z5402" s="284"/>
      <c r="AA5402" s="284"/>
      <c r="AB5402" s="33"/>
      <c r="AC5402" s="33"/>
      <c r="AD5402" s="33"/>
      <c r="AE5402" s="33"/>
      <c r="AF5402" s="33"/>
      <c r="AG5402" s="33"/>
      <c r="AH5402" s="33"/>
      <c r="AI5402" s="33"/>
      <c r="AJ5402" s="33"/>
      <c r="AK5402" s="33"/>
      <c r="AL5402" s="33"/>
      <c r="AM5402" s="33"/>
      <c r="AN5402" s="33"/>
      <c r="AO5402" s="33"/>
      <c r="AP5402" s="34"/>
      <c r="AQ5402" s="34"/>
      <c r="AR5402" s="28"/>
      <c r="AS5402" s="29"/>
      <c r="AT5402" s="29"/>
      <c r="AU5402" s="29"/>
    </row>
    <row r="5403" spans="1:47" s="532" customFormat="1">
      <c r="A5403" s="13"/>
      <c r="B5403" s="8"/>
      <c r="C5403" s="8"/>
      <c r="D5403" s="344" t="s">
        <v>1902</v>
      </c>
      <c r="E5403" s="266"/>
      <c r="F5403" s="261"/>
      <c r="G5403" s="282"/>
      <c r="H5403" s="283">
        <v>2500000</v>
      </c>
      <c r="I5403" s="33"/>
      <c r="J5403" s="33"/>
      <c r="K5403" s="33"/>
      <c r="L5403" s="33"/>
      <c r="M5403" s="33"/>
      <c r="N5403" s="33"/>
      <c r="O5403" s="33"/>
      <c r="P5403" s="33"/>
      <c r="Q5403" s="33"/>
      <c r="R5403" s="33"/>
      <c r="S5403" s="33"/>
      <c r="T5403" s="33"/>
      <c r="U5403" s="33"/>
      <c r="V5403" s="33"/>
      <c r="W5403" s="33"/>
      <c r="X5403" s="282"/>
      <c r="Y5403" s="33"/>
      <c r="Z5403" s="284"/>
      <c r="AA5403" s="284"/>
      <c r="AB5403" s="33"/>
      <c r="AC5403" s="33"/>
      <c r="AD5403" s="33"/>
      <c r="AE5403" s="33"/>
      <c r="AF5403" s="33"/>
      <c r="AG5403" s="33"/>
      <c r="AH5403" s="33"/>
      <c r="AI5403" s="33"/>
      <c r="AJ5403" s="33"/>
      <c r="AK5403" s="33"/>
      <c r="AL5403" s="33"/>
      <c r="AM5403" s="33"/>
      <c r="AN5403" s="33"/>
      <c r="AO5403" s="33"/>
      <c r="AP5403" s="34"/>
      <c r="AQ5403" s="34"/>
      <c r="AR5403" s="28"/>
      <c r="AS5403" s="29"/>
      <c r="AT5403" s="29"/>
      <c r="AU5403" s="29"/>
    </row>
    <row r="5404" spans="1:47" s="532" customFormat="1">
      <c r="A5404" s="13"/>
      <c r="B5404" s="8"/>
      <c r="C5404" s="8"/>
      <c r="D5404" s="344" t="s">
        <v>1902</v>
      </c>
      <c r="E5404" s="266"/>
      <c r="F5404" s="261"/>
      <c r="G5404" s="282"/>
      <c r="H5404" s="283">
        <v>3000000</v>
      </c>
      <c r="I5404" s="33"/>
      <c r="J5404" s="33"/>
      <c r="K5404" s="33"/>
      <c r="L5404" s="33"/>
      <c r="M5404" s="33"/>
      <c r="N5404" s="33"/>
      <c r="O5404" s="33"/>
      <c r="P5404" s="33"/>
      <c r="Q5404" s="33"/>
      <c r="R5404" s="33"/>
      <c r="S5404" s="33"/>
      <c r="T5404" s="33"/>
      <c r="U5404" s="33"/>
      <c r="V5404" s="33"/>
      <c r="W5404" s="33"/>
      <c r="X5404" s="282"/>
      <c r="Y5404" s="33"/>
      <c r="Z5404" s="284"/>
      <c r="AA5404" s="284"/>
      <c r="AB5404" s="33"/>
      <c r="AC5404" s="33"/>
      <c r="AD5404" s="33"/>
      <c r="AE5404" s="33"/>
      <c r="AF5404" s="33"/>
      <c r="AG5404" s="33"/>
      <c r="AH5404" s="33"/>
      <c r="AI5404" s="33"/>
      <c r="AJ5404" s="33"/>
      <c r="AK5404" s="33"/>
      <c r="AL5404" s="33"/>
      <c r="AM5404" s="33"/>
      <c r="AN5404" s="33"/>
      <c r="AO5404" s="33"/>
      <c r="AP5404" s="34"/>
      <c r="AQ5404" s="34"/>
      <c r="AR5404" s="28"/>
      <c r="AS5404" s="29"/>
      <c r="AT5404" s="29"/>
      <c r="AU5404" s="29"/>
    </row>
    <row r="5405" spans="1:47" s="483" customFormat="1">
      <c r="A5405" s="13"/>
      <c r="B5405" s="8"/>
      <c r="C5405" s="8"/>
      <c r="D5405" s="240"/>
      <c r="E5405" s="266"/>
      <c r="F5405" s="321"/>
      <c r="G5405" s="282"/>
      <c r="H5405" s="283"/>
      <c r="I5405" s="33"/>
      <c r="J5405" s="33"/>
      <c r="K5405" s="33"/>
      <c r="L5405" s="33"/>
      <c r="M5405" s="33"/>
      <c r="N5405" s="33"/>
      <c r="O5405" s="33"/>
      <c r="P5405" s="33"/>
      <c r="Q5405" s="33"/>
      <c r="R5405" s="33"/>
      <c r="S5405" s="33"/>
      <c r="T5405" s="33"/>
      <c r="U5405" s="33"/>
      <c r="V5405" s="33"/>
      <c r="W5405" s="33"/>
      <c r="X5405" s="282"/>
      <c r="Y5405" s="33"/>
      <c r="Z5405" s="284"/>
      <c r="AA5405" s="284"/>
      <c r="AB5405" s="33"/>
      <c r="AC5405" s="33"/>
      <c r="AD5405" s="33"/>
      <c r="AE5405" s="33"/>
      <c r="AF5405" s="33"/>
      <c r="AG5405" s="33"/>
      <c r="AH5405" s="33"/>
      <c r="AI5405" s="33"/>
      <c r="AJ5405" s="33"/>
      <c r="AK5405" s="33"/>
      <c r="AL5405" s="33"/>
      <c r="AM5405" s="33"/>
      <c r="AN5405" s="33"/>
      <c r="AO5405" s="33"/>
      <c r="AP5405" s="34"/>
      <c r="AQ5405" s="34"/>
      <c r="AR5405" s="28"/>
      <c r="AS5405" s="29"/>
      <c r="AT5405" s="29"/>
      <c r="AU5405" s="29"/>
    </row>
    <row r="5406" spans="1:47" s="483" customFormat="1">
      <c r="A5406" s="13"/>
      <c r="B5406" s="8"/>
      <c r="C5406" s="8"/>
      <c r="D5406" s="240"/>
      <c r="E5406" s="266"/>
      <c r="F5406" s="321"/>
      <c r="G5406" s="282"/>
      <c r="H5406" s="283"/>
      <c r="I5406" s="33"/>
      <c r="J5406" s="33"/>
      <c r="K5406" s="33"/>
      <c r="L5406" s="33"/>
      <c r="M5406" s="33"/>
      <c r="N5406" s="33"/>
      <c r="O5406" s="33"/>
      <c r="P5406" s="33"/>
      <c r="Q5406" s="33"/>
      <c r="R5406" s="33"/>
      <c r="S5406" s="33"/>
      <c r="T5406" s="33"/>
      <c r="U5406" s="33"/>
      <c r="V5406" s="33"/>
      <c r="W5406" s="33"/>
      <c r="X5406" s="282"/>
      <c r="Y5406" s="33"/>
      <c r="Z5406" s="284"/>
      <c r="AA5406" s="284"/>
      <c r="AB5406" s="33"/>
      <c r="AC5406" s="33"/>
      <c r="AD5406" s="33"/>
      <c r="AE5406" s="33"/>
      <c r="AF5406" s="33"/>
      <c r="AG5406" s="33"/>
      <c r="AH5406" s="33"/>
      <c r="AI5406" s="33"/>
      <c r="AJ5406" s="33"/>
      <c r="AK5406" s="33"/>
      <c r="AL5406" s="33"/>
      <c r="AM5406" s="33"/>
      <c r="AN5406" s="33"/>
      <c r="AO5406" s="33"/>
      <c r="AP5406" s="34"/>
      <c r="AQ5406" s="34"/>
      <c r="AR5406" s="28"/>
      <c r="AS5406" s="29"/>
      <c r="AT5406" s="29"/>
      <c r="AU5406" s="29"/>
    </row>
    <row r="5407" spans="1:47" s="483" customFormat="1">
      <c r="A5407" s="13"/>
      <c r="B5407" s="8"/>
      <c r="C5407" s="83">
        <v>443</v>
      </c>
      <c r="D5407" s="375" t="s">
        <v>171</v>
      </c>
      <c r="E5407" s="266"/>
      <c r="F5407" s="321"/>
      <c r="G5407" s="282"/>
      <c r="H5407" s="283"/>
      <c r="I5407" s="33"/>
      <c r="J5407" s="33"/>
      <c r="K5407" s="33"/>
      <c r="L5407" s="33"/>
      <c r="M5407" s="33"/>
      <c r="N5407" s="33"/>
      <c r="O5407" s="33"/>
      <c r="P5407" s="33"/>
      <c r="Q5407" s="33"/>
      <c r="R5407" s="33"/>
      <c r="S5407" s="33"/>
      <c r="T5407" s="33"/>
      <c r="U5407" s="33"/>
      <c r="V5407" s="33"/>
      <c r="W5407" s="33"/>
      <c r="X5407" s="282"/>
      <c r="Y5407" s="33"/>
      <c r="Z5407" s="284"/>
      <c r="AA5407" s="284"/>
      <c r="AB5407" s="33"/>
      <c r="AC5407" s="33"/>
      <c r="AD5407" s="33"/>
      <c r="AE5407" s="33"/>
      <c r="AF5407" s="33"/>
      <c r="AG5407" s="33"/>
      <c r="AH5407" s="33"/>
      <c r="AI5407" s="33"/>
      <c r="AJ5407" s="33"/>
      <c r="AK5407" s="33"/>
      <c r="AL5407" s="33"/>
      <c r="AM5407" s="33"/>
      <c r="AN5407" s="33"/>
      <c r="AO5407" s="33"/>
      <c r="AP5407" s="34"/>
      <c r="AQ5407" s="34"/>
      <c r="AR5407" s="28"/>
      <c r="AS5407" s="29"/>
      <c r="AT5407" s="29"/>
      <c r="AU5407" s="29"/>
    </row>
    <row r="5408" spans="1:47" s="483" customFormat="1">
      <c r="A5408" s="13"/>
      <c r="B5408" s="8"/>
      <c r="C5408" s="8"/>
      <c r="D5408" s="472" t="s">
        <v>184</v>
      </c>
      <c r="E5408" s="266"/>
      <c r="F5408" s="321"/>
      <c r="G5408" s="282"/>
      <c r="H5408" s="283"/>
      <c r="I5408" s="33"/>
      <c r="J5408" s="33"/>
      <c r="K5408" s="33"/>
      <c r="L5408" s="33"/>
      <c r="M5408" s="33"/>
      <c r="N5408" s="33"/>
      <c r="O5408" s="33"/>
      <c r="P5408" s="33"/>
      <c r="Q5408" s="33"/>
      <c r="R5408" s="33"/>
      <c r="S5408" s="33"/>
      <c r="T5408" s="33"/>
      <c r="U5408" s="33"/>
      <c r="V5408" s="33"/>
      <c r="W5408" s="33"/>
      <c r="X5408" s="282"/>
      <c r="Y5408" s="33"/>
      <c r="Z5408" s="284"/>
      <c r="AA5408" s="284"/>
      <c r="AB5408" s="33"/>
      <c r="AC5408" s="33"/>
      <c r="AD5408" s="33"/>
      <c r="AE5408" s="33"/>
      <c r="AF5408" s="33"/>
      <c r="AG5408" s="33"/>
      <c r="AH5408" s="33"/>
      <c r="AI5408" s="33"/>
      <c r="AJ5408" s="33"/>
      <c r="AK5408" s="33"/>
      <c r="AL5408" s="33"/>
      <c r="AM5408" s="33"/>
      <c r="AN5408" s="33"/>
      <c r="AO5408" s="33"/>
      <c r="AP5408" s="34"/>
      <c r="AQ5408" s="34"/>
      <c r="AR5408" s="28"/>
      <c r="AS5408" s="29"/>
      <c r="AT5408" s="29"/>
      <c r="AU5408" s="29"/>
    </row>
    <row r="5409" spans="1:256" s="483" customFormat="1">
      <c r="A5409" s="13"/>
      <c r="B5409" s="8"/>
      <c r="C5409" s="8"/>
      <c r="D5409" s="473" t="s">
        <v>188</v>
      </c>
      <c r="E5409" s="321"/>
      <c r="F5409" s="261"/>
      <c r="G5409" s="282"/>
      <c r="H5409" s="283"/>
      <c r="I5409" s="33"/>
      <c r="J5409" s="33"/>
      <c r="K5409" s="33"/>
      <c r="L5409" s="33"/>
      <c r="M5409" s="33"/>
      <c r="N5409" s="33"/>
      <c r="O5409" s="33"/>
      <c r="P5409" s="33"/>
      <c r="Q5409" s="33"/>
      <c r="R5409" s="33"/>
      <c r="S5409" s="33"/>
      <c r="T5409" s="33"/>
      <c r="U5409" s="33"/>
      <c r="V5409" s="33"/>
      <c r="W5409" s="33"/>
      <c r="X5409" s="282"/>
      <c r="Y5409" s="33"/>
      <c r="Z5409" s="284"/>
      <c r="AA5409" s="284"/>
      <c r="AB5409" s="33"/>
      <c r="AC5409" s="33"/>
      <c r="AD5409" s="33"/>
      <c r="AE5409" s="33"/>
      <c r="AF5409" s="33"/>
      <c r="AG5409" s="33"/>
      <c r="AH5409" s="33"/>
      <c r="AI5409" s="33"/>
      <c r="AJ5409" s="33"/>
      <c r="AK5409" s="33"/>
      <c r="AL5409" s="33"/>
      <c r="AM5409" s="33"/>
      <c r="AN5409" s="33"/>
      <c r="AO5409" s="33"/>
      <c r="AP5409" s="34"/>
      <c r="AQ5409" s="34"/>
      <c r="AR5409" s="28"/>
      <c r="AS5409" s="29"/>
      <c r="AT5409" s="29"/>
      <c r="AU5409" s="29"/>
    </row>
    <row r="5410" spans="1:256" s="483" customFormat="1">
      <c r="A5410" s="13"/>
      <c r="B5410" s="8"/>
      <c r="C5410" s="8"/>
      <c r="D5410" s="344" t="s">
        <v>1044</v>
      </c>
      <c r="E5410" s="266"/>
      <c r="F5410" s="261">
        <v>2500000</v>
      </c>
      <c r="G5410" s="282">
        <f>SUM(H5410)</f>
        <v>2500000</v>
      </c>
      <c r="H5410" s="283">
        <v>2500000</v>
      </c>
      <c r="I5410" s="33"/>
      <c r="J5410" s="33"/>
      <c r="K5410" s="33"/>
      <c r="L5410" s="33"/>
      <c r="M5410" s="33"/>
      <c r="N5410" s="33"/>
      <c r="O5410" s="33"/>
      <c r="P5410" s="33"/>
      <c r="Q5410" s="33"/>
      <c r="R5410" s="33"/>
      <c r="S5410" s="33"/>
      <c r="T5410" s="33"/>
      <c r="U5410" s="33"/>
      <c r="V5410" s="33"/>
      <c r="W5410" s="33"/>
      <c r="X5410" s="282"/>
      <c r="Y5410" s="33"/>
      <c r="Z5410" s="284"/>
      <c r="AA5410" s="284"/>
      <c r="AB5410" s="33"/>
      <c r="AC5410" s="33"/>
      <c r="AD5410" s="33"/>
      <c r="AE5410" s="33"/>
      <c r="AF5410" s="33"/>
      <c r="AG5410" s="33"/>
      <c r="AH5410" s="33"/>
      <c r="AI5410" s="33"/>
      <c r="AJ5410" s="33"/>
      <c r="AK5410" s="33"/>
      <c r="AL5410" s="33"/>
      <c r="AM5410" s="33"/>
      <c r="AN5410" s="33"/>
      <c r="AO5410" s="33"/>
      <c r="AP5410" s="34"/>
      <c r="AQ5410" s="34"/>
      <c r="AR5410" s="28"/>
      <c r="AS5410" s="29"/>
      <c r="AT5410" s="29"/>
      <c r="AU5410" s="29"/>
    </row>
    <row r="5411" spans="1:256" s="483" customFormat="1">
      <c r="A5411" s="13"/>
      <c r="B5411" s="8"/>
      <c r="C5411" s="8"/>
      <c r="D5411" s="473" t="s">
        <v>212</v>
      </c>
      <c r="E5411" s="321"/>
      <c r="F5411" s="261"/>
      <c r="G5411" s="282"/>
      <c r="H5411" s="283"/>
      <c r="I5411" s="33"/>
      <c r="J5411" s="33"/>
      <c r="K5411" s="33"/>
      <c r="L5411" s="33"/>
      <c r="M5411" s="33"/>
      <c r="N5411" s="33"/>
      <c r="O5411" s="33"/>
      <c r="P5411" s="33"/>
      <c r="Q5411" s="33"/>
      <c r="R5411" s="33"/>
      <c r="S5411" s="33"/>
      <c r="T5411" s="33"/>
      <c r="U5411" s="33"/>
      <c r="V5411" s="33"/>
      <c r="W5411" s="33"/>
      <c r="X5411" s="282"/>
      <c r="Y5411" s="33"/>
      <c r="Z5411" s="284"/>
      <c r="AA5411" s="284"/>
      <c r="AB5411" s="33"/>
      <c r="AC5411" s="33"/>
      <c r="AD5411" s="33"/>
      <c r="AE5411" s="33"/>
      <c r="AF5411" s="33"/>
      <c r="AG5411" s="33"/>
      <c r="AH5411" s="33"/>
      <c r="AI5411" s="33"/>
      <c r="AJ5411" s="33"/>
      <c r="AK5411" s="33"/>
      <c r="AL5411" s="33"/>
      <c r="AM5411" s="33"/>
      <c r="AN5411" s="33"/>
      <c r="AO5411" s="33"/>
      <c r="AP5411" s="34"/>
      <c r="AQ5411" s="34"/>
      <c r="AR5411" s="28"/>
      <c r="AS5411" s="29"/>
      <c r="AT5411" s="29"/>
      <c r="AU5411" s="29"/>
    </row>
    <row r="5412" spans="1:256" s="483" customFormat="1">
      <c r="A5412" s="13"/>
      <c r="B5412" s="8"/>
      <c r="C5412" s="8"/>
      <c r="D5412" s="344" t="s">
        <v>1914</v>
      </c>
      <c r="E5412" s="266"/>
      <c r="F5412" s="261">
        <v>2000000</v>
      </c>
      <c r="G5412" s="282">
        <f>SUM(H5412)</f>
        <v>2000000</v>
      </c>
      <c r="H5412" s="283">
        <v>2000000</v>
      </c>
      <c r="I5412" s="33"/>
      <c r="J5412" s="33"/>
      <c r="K5412" s="33"/>
      <c r="L5412" s="33"/>
      <c r="M5412" s="33"/>
      <c r="N5412" s="33"/>
      <c r="O5412" s="33"/>
      <c r="P5412" s="33"/>
      <c r="Q5412" s="33"/>
      <c r="R5412" s="33"/>
      <c r="S5412" s="33"/>
      <c r="T5412" s="33"/>
      <c r="U5412" s="33"/>
      <c r="V5412" s="33"/>
      <c r="W5412" s="33"/>
      <c r="X5412" s="282"/>
      <c r="Y5412" s="33"/>
      <c r="Z5412" s="284"/>
      <c r="AA5412" s="284"/>
      <c r="AB5412" s="33"/>
      <c r="AC5412" s="33"/>
      <c r="AD5412" s="33"/>
      <c r="AE5412" s="33"/>
      <c r="AF5412" s="33"/>
      <c r="AG5412" s="33"/>
      <c r="AH5412" s="33"/>
      <c r="AI5412" s="33"/>
      <c r="AJ5412" s="33"/>
      <c r="AK5412" s="33"/>
      <c r="AL5412" s="33"/>
      <c r="AM5412" s="33"/>
      <c r="AN5412" s="33"/>
      <c r="AO5412" s="33"/>
      <c r="AP5412" s="34"/>
      <c r="AQ5412" s="34"/>
      <c r="AR5412" s="28"/>
      <c r="AS5412" s="29"/>
      <c r="AT5412" s="29"/>
      <c r="AU5412" s="29"/>
    </row>
    <row r="5413" spans="1:256" s="483" customFormat="1">
      <c r="A5413" s="13"/>
      <c r="B5413" s="8"/>
      <c r="C5413" s="8"/>
      <c r="D5413" s="344" t="s">
        <v>1915</v>
      </c>
      <c r="E5413" s="266"/>
      <c r="F5413" s="261">
        <v>5500000</v>
      </c>
      <c r="G5413" s="282">
        <f>SUM(H5413)</f>
        <v>5500000</v>
      </c>
      <c r="H5413" s="283">
        <v>5500000</v>
      </c>
      <c r="I5413" s="33"/>
      <c r="J5413" s="33"/>
      <c r="K5413" s="33"/>
      <c r="L5413" s="33"/>
      <c r="M5413" s="33"/>
      <c r="N5413" s="33"/>
      <c r="O5413" s="33"/>
      <c r="P5413" s="33"/>
      <c r="Q5413" s="33"/>
      <c r="R5413" s="33"/>
      <c r="S5413" s="33"/>
      <c r="T5413" s="33"/>
      <c r="U5413" s="33"/>
      <c r="V5413" s="33"/>
      <c r="W5413" s="33"/>
      <c r="X5413" s="282"/>
      <c r="Y5413" s="33"/>
      <c r="Z5413" s="284"/>
      <c r="AA5413" s="284"/>
      <c r="AB5413" s="33"/>
      <c r="AC5413" s="33"/>
      <c r="AD5413" s="33"/>
      <c r="AE5413" s="33"/>
      <c r="AF5413" s="33"/>
      <c r="AG5413" s="33"/>
      <c r="AH5413" s="33"/>
      <c r="AI5413" s="33"/>
      <c r="AJ5413" s="33"/>
      <c r="AK5413" s="33"/>
      <c r="AL5413" s="33"/>
      <c r="AM5413" s="33"/>
      <c r="AN5413" s="33"/>
      <c r="AO5413" s="33"/>
      <c r="AP5413" s="34"/>
      <c r="AQ5413" s="34"/>
      <c r="AR5413" s="28"/>
      <c r="AS5413" s="29"/>
      <c r="AT5413" s="29"/>
      <c r="AU5413" s="29"/>
    </row>
    <row r="5414" spans="1:256" s="483" customFormat="1">
      <c r="A5414" s="13"/>
      <c r="B5414" s="8"/>
      <c r="C5414" s="8"/>
      <c r="D5414" s="240"/>
      <c r="E5414" s="266"/>
      <c r="G5414" s="282"/>
      <c r="H5414" s="283"/>
      <c r="I5414" s="33"/>
      <c r="J5414" s="33"/>
      <c r="K5414" s="33"/>
      <c r="L5414" s="33"/>
      <c r="M5414" s="33"/>
      <c r="N5414" s="33"/>
      <c r="O5414" s="33"/>
      <c r="P5414" s="33"/>
      <c r="Q5414" s="33"/>
      <c r="R5414" s="33"/>
      <c r="S5414" s="33"/>
      <c r="T5414" s="33"/>
      <c r="U5414" s="33"/>
      <c r="V5414" s="33"/>
      <c r="W5414" s="33"/>
      <c r="X5414" s="282"/>
      <c r="Y5414" s="33"/>
      <c r="Z5414" s="284"/>
      <c r="AA5414" s="284"/>
      <c r="AB5414" s="33"/>
      <c r="AC5414" s="33"/>
      <c r="AD5414" s="33"/>
      <c r="AE5414" s="33"/>
      <c r="AF5414" s="33"/>
      <c r="AG5414" s="33"/>
      <c r="AH5414" s="33"/>
      <c r="AI5414" s="33"/>
      <c r="AJ5414" s="33"/>
      <c r="AK5414" s="33"/>
      <c r="AL5414" s="33"/>
      <c r="AM5414" s="33"/>
      <c r="AN5414" s="33"/>
      <c r="AO5414" s="33"/>
      <c r="AP5414" s="34"/>
      <c r="AQ5414" s="34"/>
      <c r="AR5414" s="28"/>
      <c r="AS5414" s="29"/>
      <c r="AT5414" s="29"/>
      <c r="AU5414" s="29"/>
    </row>
    <row r="5415" spans="1:256" s="483" customFormat="1">
      <c r="A5415" s="13"/>
      <c r="B5415" s="8"/>
      <c r="C5415" s="8"/>
      <c r="D5415" s="240"/>
      <c r="E5415" s="266"/>
      <c r="F5415" s="321"/>
      <c r="G5415" s="282"/>
      <c r="H5415" s="283"/>
      <c r="I5415" s="33"/>
      <c r="J5415" s="33"/>
      <c r="K5415" s="33"/>
      <c r="L5415" s="33"/>
      <c r="M5415" s="33"/>
      <c r="N5415" s="33"/>
      <c r="O5415" s="33"/>
      <c r="P5415" s="33"/>
      <c r="Q5415" s="33"/>
      <c r="R5415" s="33"/>
      <c r="S5415" s="33"/>
      <c r="T5415" s="33"/>
      <c r="U5415" s="33"/>
      <c r="V5415" s="33"/>
      <c r="W5415" s="33"/>
      <c r="X5415" s="282"/>
      <c r="Y5415" s="33"/>
      <c r="Z5415" s="284"/>
      <c r="AA5415" s="284"/>
      <c r="AB5415" s="33"/>
      <c r="AC5415" s="33"/>
      <c r="AD5415" s="33"/>
      <c r="AE5415" s="33"/>
      <c r="AF5415" s="33"/>
      <c r="AG5415" s="33"/>
      <c r="AH5415" s="33"/>
      <c r="AI5415" s="33"/>
      <c r="AJ5415" s="33"/>
      <c r="AK5415" s="33"/>
      <c r="AL5415" s="33"/>
      <c r="AM5415" s="33"/>
      <c r="AN5415" s="33"/>
      <c r="AO5415" s="33"/>
      <c r="AP5415" s="34"/>
      <c r="AQ5415" s="34"/>
      <c r="AR5415" s="28"/>
      <c r="AS5415" s="29"/>
      <c r="AT5415" s="29"/>
      <c r="AU5415" s="29"/>
    </row>
    <row r="5416" spans="1:256" s="483" customFormat="1">
      <c r="A5416" s="13"/>
      <c r="B5416" s="8"/>
      <c r="C5416" s="8"/>
      <c r="D5416" s="240"/>
      <c r="E5416" s="266"/>
      <c r="F5416" s="321"/>
      <c r="G5416" s="282"/>
      <c r="H5416" s="283"/>
      <c r="I5416" s="33"/>
      <c r="J5416" s="33"/>
      <c r="K5416" s="33"/>
      <c r="L5416" s="33"/>
      <c r="M5416" s="33"/>
      <c r="N5416" s="33"/>
      <c r="O5416" s="33"/>
      <c r="P5416" s="33"/>
      <c r="Q5416" s="33"/>
      <c r="R5416" s="33"/>
      <c r="S5416" s="33"/>
      <c r="T5416" s="33"/>
      <c r="U5416" s="33"/>
      <c r="V5416" s="33"/>
      <c r="W5416" s="33"/>
      <c r="X5416" s="282"/>
      <c r="Y5416" s="33"/>
      <c r="Z5416" s="284"/>
      <c r="AA5416" s="284"/>
      <c r="AB5416" s="33"/>
      <c r="AC5416" s="33"/>
      <c r="AD5416" s="33"/>
      <c r="AE5416" s="33"/>
      <c r="AF5416" s="33"/>
      <c r="AG5416" s="33"/>
      <c r="AH5416" s="33"/>
      <c r="AI5416" s="33"/>
      <c r="AJ5416" s="33"/>
      <c r="AK5416" s="33"/>
      <c r="AL5416" s="33"/>
      <c r="AM5416" s="33"/>
      <c r="AN5416" s="33"/>
      <c r="AO5416" s="33"/>
      <c r="AP5416" s="34"/>
      <c r="AQ5416" s="34"/>
      <c r="AR5416" s="28"/>
      <c r="AS5416" s="29"/>
      <c r="AT5416" s="29"/>
      <c r="AU5416" s="29"/>
    </row>
    <row r="5417" spans="1:256" s="402" customFormat="1">
      <c r="A5417" s="13"/>
      <c r="B5417" s="8"/>
      <c r="C5417" s="8"/>
      <c r="D5417" s="240"/>
      <c r="E5417" s="33"/>
      <c r="F5417" s="321"/>
      <c r="G5417" s="282"/>
      <c r="H5417" s="283"/>
      <c r="I5417" s="33"/>
      <c r="J5417" s="33"/>
      <c r="K5417" s="33"/>
      <c r="L5417" s="33"/>
      <c r="M5417" s="33"/>
      <c r="N5417" s="33"/>
      <c r="O5417" s="33"/>
      <c r="P5417" s="33"/>
      <c r="Q5417" s="33"/>
      <c r="R5417" s="33"/>
      <c r="S5417" s="33"/>
      <c r="T5417" s="33"/>
      <c r="U5417" s="33"/>
      <c r="V5417" s="33"/>
      <c r="W5417" s="33"/>
      <c r="X5417" s="282"/>
      <c r="Y5417" s="33"/>
      <c r="Z5417" s="284"/>
      <c r="AA5417" s="284"/>
      <c r="AB5417" s="33"/>
      <c r="AC5417" s="33"/>
      <c r="AD5417" s="33"/>
      <c r="AE5417" s="33"/>
      <c r="AF5417" s="33"/>
      <c r="AG5417" s="33"/>
      <c r="AH5417" s="33"/>
      <c r="AI5417" s="33"/>
      <c r="AJ5417" s="33"/>
      <c r="AK5417" s="33"/>
      <c r="AL5417" s="33"/>
      <c r="AM5417" s="33"/>
      <c r="AN5417" s="33"/>
      <c r="AO5417" s="33"/>
      <c r="AP5417" s="34"/>
      <c r="AQ5417" s="34"/>
      <c r="AR5417" s="28"/>
      <c r="AS5417" s="29"/>
      <c r="AT5417" s="29"/>
      <c r="AU5417" s="29"/>
    </row>
    <row r="5418" spans="1:256" s="402" customFormat="1">
      <c r="A5418" s="10"/>
      <c r="B5418" s="8"/>
      <c r="C5418" s="8"/>
      <c r="D5418" s="82"/>
      <c r="E5418" s="404"/>
      <c r="F5418" s="69"/>
      <c r="G5418" s="71"/>
      <c r="H5418" s="72"/>
      <c r="I5418" s="69"/>
      <c r="J5418" s="69"/>
      <c r="K5418" s="69"/>
      <c r="L5418" s="69"/>
      <c r="M5418" s="69"/>
      <c r="N5418" s="69"/>
      <c r="O5418" s="69"/>
      <c r="P5418" s="69"/>
      <c r="Q5418" s="69"/>
      <c r="R5418" s="69"/>
      <c r="S5418" s="69"/>
      <c r="T5418" s="69"/>
      <c r="U5418" s="69"/>
      <c r="V5418" s="69"/>
      <c r="W5418" s="69"/>
      <c r="X5418" s="71"/>
      <c r="Y5418" s="69"/>
      <c r="Z5418" s="73"/>
      <c r="AA5418" s="73"/>
      <c r="AB5418" s="69"/>
      <c r="AC5418" s="69"/>
      <c r="AD5418" s="69"/>
      <c r="AE5418" s="69"/>
      <c r="AF5418" s="69"/>
      <c r="AG5418" s="69"/>
      <c r="AH5418" s="69"/>
      <c r="AI5418" s="69"/>
      <c r="AJ5418" s="69"/>
      <c r="AK5418" s="69"/>
      <c r="AL5418" s="69"/>
      <c r="AM5418" s="69"/>
      <c r="AN5418" s="69"/>
      <c r="AO5418" s="69"/>
      <c r="AP5418" s="70"/>
      <c r="AQ5418" s="70"/>
      <c r="AR5418" s="76"/>
      <c r="AS5418" s="60"/>
      <c r="AT5418" s="60"/>
      <c r="AU5418" s="60"/>
      <c r="AV5418" s="21"/>
      <c r="AW5418" s="21"/>
      <c r="AX5418" s="21"/>
      <c r="AY5418" s="21"/>
      <c r="AZ5418" s="21"/>
      <c r="BA5418" s="21"/>
      <c r="BB5418" s="21"/>
      <c r="BC5418" s="21"/>
      <c r="BD5418" s="21"/>
      <c r="BE5418" s="21"/>
      <c r="BF5418" s="21"/>
      <c r="BG5418" s="21"/>
      <c r="BH5418" s="21"/>
      <c r="BI5418" s="21"/>
      <c r="BJ5418" s="21"/>
      <c r="BK5418" s="21"/>
      <c r="BL5418" s="21"/>
      <c r="BM5418" s="21"/>
      <c r="BN5418" s="21"/>
      <c r="BO5418" s="21"/>
      <c r="BP5418" s="21"/>
      <c r="BQ5418" s="21"/>
      <c r="BR5418" s="21"/>
      <c r="BS5418" s="21"/>
      <c r="BT5418" s="21"/>
      <c r="BU5418" s="21"/>
      <c r="BV5418" s="21"/>
      <c r="BW5418" s="21"/>
      <c r="BX5418" s="21"/>
      <c r="BY5418" s="21"/>
      <c r="BZ5418" s="21"/>
      <c r="CA5418" s="21"/>
      <c r="CB5418" s="21"/>
      <c r="CC5418" s="21"/>
      <c r="CD5418" s="21"/>
      <c r="CE5418" s="21"/>
      <c r="CF5418" s="21"/>
      <c r="CG5418" s="21"/>
      <c r="CH5418" s="21"/>
      <c r="CI5418" s="21"/>
      <c r="CJ5418" s="21"/>
      <c r="CK5418" s="21"/>
      <c r="CL5418" s="21"/>
      <c r="CM5418" s="21"/>
      <c r="CN5418" s="21"/>
      <c r="CO5418" s="21"/>
      <c r="CP5418" s="21"/>
      <c r="CQ5418" s="21"/>
      <c r="CR5418" s="21"/>
      <c r="CS5418" s="21"/>
      <c r="CT5418" s="21"/>
      <c r="CU5418" s="21"/>
      <c r="CV5418" s="21"/>
      <c r="CW5418" s="21"/>
      <c r="CX5418" s="21"/>
      <c r="CY5418" s="21"/>
      <c r="CZ5418" s="21"/>
      <c r="DA5418" s="21"/>
      <c r="DB5418" s="21"/>
      <c r="DC5418" s="21"/>
      <c r="DD5418" s="21"/>
      <c r="DE5418" s="21"/>
      <c r="DF5418" s="21"/>
      <c r="DG5418" s="21"/>
      <c r="DH5418" s="21"/>
      <c r="DI5418" s="21"/>
      <c r="DJ5418" s="21"/>
      <c r="DK5418" s="21"/>
      <c r="DL5418" s="21"/>
      <c r="DM5418" s="21"/>
      <c r="DN5418" s="21"/>
      <c r="DO5418" s="21"/>
      <c r="DP5418" s="21"/>
      <c r="DQ5418" s="21"/>
      <c r="DR5418" s="21"/>
      <c r="DS5418" s="21"/>
      <c r="DT5418" s="21"/>
      <c r="DU5418" s="21"/>
      <c r="DV5418" s="21"/>
      <c r="DW5418" s="21"/>
      <c r="DX5418" s="21"/>
      <c r="DY5418" s="21"/>
      <c r="DZ5418" s="21"/>
      <c r="EA5418" s="21"/>
      <c r="EB5418" s="21"/>
      <c r="EC5418" s="21"/>
      <c r="ED5418" s="21"/>
      <c r="EE5418" s="21"/>
      <c r="EF5418" s="21"/>
      <c r="EG5418" s="21"/>
      <c r="EH5418" s="21"/>
      <c r="EI5418" s="21"/>
      <c r="EJ5418" s="21"/>
      <c r="EK5418" s="21"/>
      <c r="EL5418" s="21"/>
      <c r="EM5418" s="21"/>
      <c r="EN5418" s="21"/>
      <c r="EO5418" s="21"/>
      <c r="EP5418" s="21"/>
      <c r="EQ5418" s="21"/>
      <c r="ER5418" s="21"/>
      <c r="ES5418" s="21"/>
      <c r="ET5418" s="21"/>
      <c r="EU5418" s="21"/>
      <c r="EV5418" s="21"/>
      <c r="EW5418" s="21"/>
      <c r="EX5418" s="21"/>
      <c r="EY5418" s="21"/>
      <c r="EZ5418" s="21"/>
      <c r="FA5418" s="21"/>
      <c r="FB5418" s="21"/>
      <c r="FC5418" s="21"/>
      <c r="FD5418" s="21"/>
      <c r="FE5418" s="21"/>
      <c r="FF5418" s="21"/>
      <c r="FG5418" s="21"/>
      <c r="FH5418" s="21"/>
      <c r="FI5418" s="21"/>
      <c r="FJ5418" s="21"/>
      <c r="FK5418" s="21"/>
      <c r="FL5418" s="21"/>
      <c r="FM5418" s="21"/>
      <c r="FN5418" s="21"/>
      <c r="FO5418" s="21"/>
      <c r="FP5418" s="21"/>
      <c r="FQ5418" s="21"/>
      <c r="FR5418" s="21"/>
      <c r="FS5418" s="21"/>
      <c r="FT5418" s="21"/>
      <c r="FU5418" s="21"/>
      <c r="FV5418" s="21"/>
      <c r="FW5418" s="21"/>
      <c r="FX5418" s="21"/>
      <c r="FY5418" s="21"/>
      <c r="FZ5418" s="21"/>
      <c r="GA5418" s="21"/>
      <c r="GB5418" s="21"/>
      <c r="GC5418" s="21"/>
      <c r="GD5418" s="21"/>
      <c r="GE5418" s="21"/>
      <c r="GF5418" s="21"/>
      <c r="GG5418" s="21"/>
      <c r="GH5418" s="21"/>
      <c r="GI5418" s="21"/>
      <c r="GJ5418" s="21"/>
      <c r="GK5418" s="21"/>
      <c r="GL5418" s="21"/>
      <c r="GM5418" s="21"/>
      <c r="GN5418" s="21"/>
      <c r="GO5418" s="21"/>
      <c r="GP5418" s="21"/>
      <c r="GQ5418" s="21"/>
      <c r="GR5418" s="21"/>
      <c r="GS5418" s="21"/>
      <c r="GT5418" s="21"/>
      <c r="GU5418" s="21"/>
      <c r="GV5418" s="21"/>
      <c r="GW5418" s="21"/>
      <c r="GX5418" s="21"/>
      <c r="GY5418" s="21"/>
      <c r="GZ5418" s="21"/>
      <c r="HA5418" s="21"/>
      <c r="HB5418" s="21"/>
      <c r="HC5418" s="21"/>
      <c r="HD5418" s="21"/>
      <c r="HE5418" s="21"/>
      <c r="HF5418" s="21"/>
      <c r="HG5418" s="21"/>
      <c r="HH5418" s="21"/>
      <c r="HI5418" s="21"/>
      <c r="HJ5418" s="21"/>
      <c r="HK5418" s="21"/>
      <c r="HL5418" s="21"/>
      <c r="HM5418" s="21"/>
      <c r="HN5418" s="21"/>
      <c r="HO5418" s="21"/>
      <c r="HP5418" s="21"/>
      <c r="HQ5418" s="21"/>
      <c r="HR5418" s="21"/>
      <c r="HS5418" s="21"/>
      <c r="HT5418" s="21"/>
      <c r="HU5418" s="21"/>
      <c r="HV5418" s="21"/>
      <c r="HW5418" s="21"/>
      <c r="HX5418" s="21"/>
      <c r="HY5418" s="21"/>
      <c r="HZ5418" s="21"/>
      <c r="IA5418" s="21"/>
      <c r="IB5418" s="21"/>
      <c r="IC5418" s="21"/>
      <c r="ID5418" s="21"/>
      <c r="IE5418" s="21"/>
      <c r="IF5418" s="21"/>
      <c r="IG5418" s="21"/>
      <c r="IH5418" s="21"/>
      <c r="II5418" s="21"/>
      <c r="IJ5418" s="21"/>
      <c r="IK5418" s="21"/>
      <c r="IL5418" s="21"/>
      <c r="IM5418" s="21"/>
      <c r="IN5418" s="21"/>
      <c r="IO5418" s="21"/>
      <c r="IP5418" s="21"/>
      <c r="IQ5418" s="21"/>
      <c r="IR5418" s="21"/>
      <c r="IS5418" s="21"/>
      <c r="IT5418" s="21"/>
      <c r="IU5418" s="21"/>
      <c r="IV5418" s="21"/>
    </row>
    <row r="5419" spans="1:256" s="21" customFormat="1">
      <c r="A5419" s="12"/>
      <c r="B5419" s="9">
        <v>3</v>
      </c>
      <c r="C5419" s="9" t="s">
        <v>16</v>
      </c>
      <c r="D5419" s="81" t="s">
        <v>10</v>
      </c>
      <c r="E5419" s="405">
        <v>926527000</v>
      </c>
      <c r="F5419" s="31">
        <f t="shared" ref="F5419:V5419" si="636">SUM(F5420:F5422)</f>
        <v>0</v>
      </c>
      <c r="G5419" s="31">
        <f t="shared" si="636"/>
        <v>0</v>
      </c>
      <c r="H5419" s="31">
        <f t="shared" si="636"/>
        <v>0</v>
      </c>
      <c r="I5419" s="31">
        <f t="shared" si="636"/>
        <v>0</v>
      </c>
      <c r="J5419" s="31">
        <f t="shared" si="636"/>
        <v>0</v>
      </c>
      <c r="K5419" s="31">
        <f t="shared" si="636"/>
        <v>0</v>
      </c>
      <c r="L5419" s="31">
        <f t="shared" si="636"/>
        <v>0</v>
      </c>
      <c r="M5419" s="31">
        <f t="shared" si="636"/>
        <v>0</v>
      </c>
      <c r="N5419" s="31">
        <f t="shared" si="636"/>
        <v>0</v>
      </c>
      <c r="O5419" s="31">
        <f t="shared" si="636"/>
        <v>0</v>
      </c>
      <c r="P5419" s="31">
        <f t="shared" si="636"/>
        <v>0</v>
      </c>
      <c r="Q5419" s="31">
        <f t="shared" si="636"/>
        <v>0</v>
      </c>
      <c r="R5419" s="31">
        <f t="shared" si="636"/>
        <v>0</v>
      </c>
      <c r="S5419" s="31">
        <f t="shared" si="636"/>
        <v>0</v>
      </c>
      <c r="T5419" s="31">
        <f t="shared" si="636"/>
        <v>0</v>
      </c>
      <c r="U5419" s="31">
        <f t="shared" si="636"/>
        <v>0</v>
      </c>
      <c r="V5419" s="31">
        <f t="shared" si="636"/>
        <v>0</v>
      </c>
      <c r="W5419" s="31">
        <f>SUM(O5419:V5419)</f>
        <v>0</v>
      </c>
      <c r="X5419" s="31">
        <f>SUM(X5420:X5421)</f>
        <v>0</v>
      </c>
      <c r="Y5419" s="31">
        <f>H5419+I5419+J5419+K5419+L5419+M5419+N5419+W5419+X5419</f>
        <v>0</v>
      </c>
      <c r="Z5419" s="31">
        <f t="shared" ref="Z5419:AK5419" si="637">SUM(Z5420:Z5422)</f>
        <v>0</v>
      </c>
      <c r="AA5419" s="31">
        <f t="shared" si="637"/>
        <v>0</v>
      </c>
      <c r="AB5419" s="31">
        <f t="shared" si="637"/>
        <v>0</v>
      </c>
      <c r="AC5419" s="31">
        <f t="shared" si="637"/>
        <v>0</v>
      </c>
      <c r="AD5419" s="31">
        <f t="shared" si="637"/>
        <v>0</v>
      </c>
      <c r="AE5419" s="31">
        <f t="shared" si="637"/>
        <v>0</v>
      </c>
      <c r="AF5419" s="31">
        <f t="shared" si="637"/>
        <v>0</v>
      </c>
      <c r="AG5419" s="31">
        <f t="shared" si="637"/>
        <v>0</v>
      </c>
      <c r="AH5419" s="31">
        <f t="shared" si="637"/>
        <v>0</v>
      </c>
      <c r="AI5419" s="31">
        <f t="shared" si="637"/>
        <v>0</v>
      </c>
      <c r="AJ5419" s="31">
        <f t="shared" si="637"/>
        <v>0</v>
      </c>
      <c r="AK5419" s="31">
        <f t="shared" si="637"/>
        <v>0</v>
      </c>
      <c r="AL5419" s="31">
        <f>SUM(AD5419:AK5419)</f>
        <v>0</v>
      </c>
      <c r="AM5419" s="31">
        <f>SUM(AM5420:AM5422)</f>
        <v>0</v>
      </c>
      <c r="AN5419" s="31">
        <f>SUM(AN5420:AN5422)</f>
        <v>0</v>
      </c>
      <c r="AO5419" s="31">
        <f>Z5419+AA5419+AB5419+AC5419+AL5419+AM5419+AN5419</f>
        <v>0</v>
      </c>
      <c r="AP5419" s="32">
        <f>E5419+Y5419-AO5419</f>
        <v>926527000</v>
      </c>
      <c r="AQ5419" s="32"/>
      <c r="AR5419" s="28"/>
      <c r="AS5419" s="29">
        <f>E5419+H5419+I5419+J5419+K5419+L5419+M5419+N5419+W5419+X5419-Z5419-AB5419-AL5419-AC5419-AM5419-AN5419</f>
        <v>926527000</v>
      </c>
      <c r="AT5419" s="29">
        <f>AP5419-AS5419</f>
        <v>0</v>
      </c>
      <c r="AU5419" s="29">
        <f>E5419</f>
        <v>926527000</v>
      </c>
      <c r="AV5419" s="86">
        <f>AS5419-AU5419</f>
        <v>0</v>
      </c>
      <c r="AW5419" s="86">
        <f>Y5419-AO5419</f>
        <v>0</v>
      </c>
      <c r="AX5419" s="86">
        <f>AV5419-AW5419</f>
        <v>0</v>
      </c>
      <c r="AY5419" s="86"/>
      <c r="AZ5419" s="398"/>
      <c r="BA5419" s="86"/>
      <c r="BB5419" s="86"/>
      <c r="BC5419" s="86"/>
      <c r="BD5419" s="86"/>
      <c r="BE5419" s="86"/>
      <c r="BF5419" s="86"/>
      <c r="BG5419" s="86"/>
      <c r="BH5419" s="86"/>
      <c r="BI5419" s="86"/>
      <c r="BJ5419" s="86"/>
      <c r="BK5419" s="86"/>
      <c r="BL5419" s="86"/>
      <c r="BM5419" s="86"/>
      <c r="BN5419" s="86"/>
      <c r="BO5419" s="86"/>
      <c r="BP5419" s="86"/>
      <c r="BQ5419" s="86"/>
      <c r="BR5419" s="86"/>
      <c r="BS5419" s="86"/>
      <c r="BT5419" s="86"/>
      <c r="BU5419" s="86"/>
      <c r="BV5419" s="86"/>
      <c r="BW5419" s="86"/>
      <c r="BX5419" s="86"/>
      <c r="BY5419" s="86"/>
      <c r="BZ5419" s="86"/>
      <c r="CA5419" s="86"/>
      <c r="CB5419" s="86"/>
      <c r="CC5419" s="86"/>
      <c r="CD5419" s="86"/>
      <c r="CE5419" s="86"/>
      <c r="CF5419" s="86"/>
      <c r="CG5419" s="86"/>
      <c r="CH5419" s="86"/>
      <c r="CI5419" s="86"/>
      <c r="CJ5419" s="86"/>
      <c r="CK5419" s="86"/>
      <c r="CL5419" s="86"/>
      <c r="CM5419" s="86"/>
      <c r="CN5419" s="86"/>
      <c r="CO5419" s="86"/>
      <c r="CP5419" s="86"/>
      <c r="CQ5419" s="86"/>
      <c r="CR5419" s="86"/>
      <c r="CS5419" s="86"/>
      <c r="CT5419" s="86"/>
      <c r="CU5419" s="86"/>
      <c r="CV5419" s="86"/>
      <c r="CW5419" s="86"/>
      <c r="CX5419" s="86"/>
      <c r="CY5419" s="86"/>
      <c r="CZ5419" s="86"/>
      <c r="DA5419" s="86"/>
      <c r="DB5419" s="86"/>
      <c r="DC5419" s="86"/>
      <c r="DD5419" s="86"/>
      <c r="DE5419" s="86"/>
      <c r="DF5419" s="86"/>
      <c r="DG5419" s="86"/>
      <c r="DH5419" s="86"/>
      <c r="DI5419" s="86"/>
      <c r="DJ5419" s="86"/>
      <c r="DK5419" s="86"/>
      <c r="DL5419" s="86"/>
      <c r="DM5419" s="86"/>
      <c r="DN5419" s="86"/>
      <c r="DO5419" s="86"/>
      <c r="DP5419" s="86"/>
      <c r="DQ5419" s="86"/>
      <c r="DR5419" s="86"/>
      <c r="DS5419" s="86"/>
      <c r="DT5419" s="86"/>
      <c r="DU5419" s="86"/>
      <c r="DV5419" s="86"/>
      <c r="DW5419" s="86"/>
      <c r="DX5419" s="86"/>
      <c r="DY5419" s="86"/>
      <c r="DZ5419" s="86"/>
      <c r="EA5419" s="86"/>
      <c r="EB5419" s="86"/>
      <c r="EC5419" s="86"/>
      <c r="ED5419" s="86"/>
      <c r="EE5419" s="86"/>
      <c r="EF5419" s="86"/>
      <c r="EG5419" s="86"/>
      <c r="EH5419" s="86"/>
      <c r="EI5419" s="86"/>
      <c r="EJ5419" s="86"/>
      <c r="EK5419" s="86"/>
      <c r="EL5419" s="86"/>
      <c r="EM5419" s="86"/>
      <c r="EN5419" s="86"/>
      <c r="EO5419" s="86"/>
      <c r="EP5419" s="86"/>
      <c r="EQ5419" s="86"/>
      <c r="ER5419" s="86"/>
      <c r="ES5419" s="86"/>
      <c r="ET5419" s="86"/>
      <c r="EU5419" s="86"/>
      <c r="EV5419" s="86"/>
      <c r="EW5419" s="86"/>
      <c r="EX5419" s="86"/>
      <c r="EY5419" s="86"/>
      <c r="EZ5419" s="86"/>
      <c r="FA5419" s="86"/>
      <c r="FB5419" s="86"/>
      <c r="FC5419" s="86"/>
      <c r="FD5419" s="86"/>
      <c r="FE5419" s="86"/>
      <c r="FF5419" s="86"/>
      <c r="FG5419" s="86"/>
      <c r="FH5419" s="86"/>
      <c r="FI5419" s="86"/>
      <c r="FJ5419" s="86"/>
      <c r="FK5419" s="86"/>
      <c r="FL5419" s="86"/>
      <c r="FM5419" s="86"/>
      <c r="FN5419" s="86"/>
      <c r="FO5419" s="86"/>
      <c r="FP5419" s="86"/>
      <c r="FQ5419" s="86"/>
      <c r="FR5419" s="86"/>
      <c r="FS5419" s="86"/>
      <c r="FT5419" s="86"/>
      <c r="FU5419" s="86"/>
      <c r="FV5419" s="86"/>
      <c r="FW5419" s="86"/>
      <c r="FX5419" s="86"/>
      <c r="FY5419" s="86"/>
      <c r="FZ5419" s="86"/>
      <c r="GA5419" s="86"/>
      <c r="GB5419" s="86"/>
      <c r="GC5419" s="86"/>
      <c r="GD5419" s="86"/>
      <c r="GE5419" s="86"/>
      <c r="GF5419" s="86"/>
      <c r="GG5419" s="86"/>
      <c r="GH5419" s="86"/>
      <c r="GI5419" s="86"/>
      <c r="GJ5419" s="86"/>
      <c r="GK5419" s="86"/>
      <c r="GL5419" s="86"/>
      <c r="GM5419" s="86"/>
      <c r="GN5419" s="86"/>
      <c r="GO5419" s="86"/>
      <c r="GP5419" s="86"/>
      <c r="GQ5419" s="86"/>
      <c r="GR5419" s="86"/>
      <c r="GS5419" s="86"/>
      <c r="GT5419" s="86"/>
      <c r="GU5419" s="86"/>
      <c r="GV5419" s="86"/>
      <c r="GW5419" s="86"/>
      <c r="GX5419" s="86"/>
      <c r="GY5419" s="86"/>
      <c r="GZ5419" s="86"/>
      <c r="HA5419" s="86"/>
      <c r="HB5419" s="86"/>
      <c r="HC5419" s="86"/>
      <c r="HD5419" s="86"/>
      <c r="HE5419" s="86"/>
      <c r="HF5419" s="86"/>
      <c r="HG5419" s="86"/>
      <c r="HH5419" s="86"/>
      <c r="HI5419" s="86"/>
      <c r="HJ5419" s="86"/>
      <c r="HK5419" s="86"/>
      <c r="HL5419" s="86"/>
      <c r="HM5419" s="86"/>
      <c r="HN5419" s="86"/>
      <c r="HO5419" s="86"/>
      <c r="HP5419" s="86"/>
      <c r="HQ5419" s="86"/>
      <c r="HR5419" s="86"/>
      <c r="HS5419" s="86"/>
      <c r="HT5419" s="86"/>
      <c r="HU5419" s="86"/>
      <c r="HV5419" s="86"/>
      <c r="HW5419" s="86"/>
      <c r="HX5419" s="86"/>
      <c r="HY5419" s="86"/>
      <c r="HZ5419" s="86"/>
      <c r="IA5419" s="86"/>
      <c r="IB5419" s="86"/>
      <c r="IC5419" s="86"/>
      <c r="ID5419" s="86"/>
      <c r="IE5419" s="86"/>
      <c r="IF5419" s="86"/>
      <c r="IG5419" s="86"/>
      <c r="IH5419" s="86"/>
      <c r="II5419" s="86"/>
      <c r="IJ5419" s="86"/>
      <c r="IK5419" s="86"/>
      <c r="IL5419" s="86"/>
      <c r="IM5419" s="86"/>
      <c r="IN5419" s="86"/>
      <c r="IO5419" s="86"/>
      <c r="IP5419" s="86"/>
      <c r="IQ5419" s="86"/>
      <c r="IR5419" s="86"/>
      <c r="IS5419" s="86"/>
      <c r="IT5419" s="86"/>
      <c r="IU5419" s="86"/>
      <c r="IV5419" s="86"/>
    </row>
    <row r="5420" spans="1:256" s="402" customFormat="1">
      <c r="A5420" s="13"/>
      <c r="B5420" s="8"/>
      <c r="C5420" s="8"/>
      <c r="D5420" s="240"/>
      <c r="E5420" s="266"/>
      <c r="F5420" s="321"/>
      <c r="G5420" s="282"/>
      <c r="H5420" s="283"/>
      <c r="I5420" s="33"/>
      <c r="J5420" s="33"/>
      <c r="K5420" s="33"/>
      <c r="L5420" s="33"/>
      <c r="M5420" s="33"/>
      <c r="N5420" s="33"/>
      <c r="O5420" s="33"/>
      <c r="P5420" s="33"/>
      <c r="Q5420" s="33"/>
      <c r="R5420" s="33"/>
      <c r="S5420" s="33"/>
      <c r="T5420" s="33"/>
      <c r="U5420" s="33"/>
      <c r="V5420" s="33"/>
      <c r="W5420" s="33"/>
      <c r="X5420" s="282"/>
      <c r="Y5420" s="33"/>
      <c r="Z5420" s="284"/>
      <c r="AA5420" s="284"/>
      <c r="AB5420" s="33"/>
      <c r="AC5420" s="33"/>
      <c r="AD5420" s="33"/>
      <c r="AE5420" s="33"/>
      <c r="AF5420" s="33"/>
      <c r="AG5420" s="33"/>
      <c r="AH5420" s="33"/>
      <c r="AI5420" s="33"/>
      <c r="AJ5420" s="33"/>
      <c r="AK5420" s="33"/>
      <c r="AL5420" s="33"/>
      <c r="AM5420" s="33"/>
      <c r="AN5420" s="33"/>
      <c r="AO5420" s="33"/>
      <c r="AP5420" s="34"/>
      <c r="AQ5420" s="34"/>
      <c r="AR5420" s="28"/>
      <c r="AS5420" s="29"/>
      <c r="AT5420" s="29"/>
      <c r="AU5420" s="29"/>
    </row>
    <row r="5421" spans="1:256" s="402" customFormat="1">
      <c r="A5421" s="13"/>
      <c r="B5421" s="8"/>
      <c r="C5421" s="8"/>
      <c r="D5421" s="113"/>
      <c r="E5421" s="33"/>
      <c r="F5421" s="33"/>
      <c r="G5421" s="282"/>
      <c r="H5421" s="283"/>
      <c r="I5421" s="33"/>
      <c r="J5421" s="33"/>
      <c r="K5421" s="33"/>
      <c r="L5421" s="33"/>
      <c r="M5421" s="33"/>
      <c r="N5421" s="33"/>
      <c r="O5421" s="33"/>
      <c r="P5421" s="33"/>
      <c r="Q5421" s="33"/>
      <c r="R5421" s="33"/>
      <c r="S5421" s="33"/>
      <c r="T5421" s="33"/>
      <c r="U5421" s="33"/>
      <c r="V5421" s="33"/>
      <c r="W5421" s="33"/>
      <c r="X5421" s="282"/>
      <c r="Y5421" s="33"/>
      <c r="Z5421" s="284"/>
      <c r="AA5421" s="284"/>
      <c r="AB5421" s="33"/>
      <c r="AC5421" s="33"/>
      <c r="AD5421" s="33"/>
      <c r="AE5421" s="33"/>
      <c r="AF5421" s="33"/>
      <c r="AG5421" s="33"/>
      <c r="AH5421" s="33"/>
      <c r="AI5421" s="33"/>
      <c r="AJ5421" s="33"/>
      <c r="AK5421" s="33"/>
      <c r="AL5421" s="33"/>
      <c r="AM5421" s="33"/>
      <c r="AN5421" s="33"/>
      <c r="AO5421" s="33"/>
      <c r="AP5421" s="34"/>
      <c r="AQ5421" s="34"/>
      <c r="AR5421" s="28"/>
      <c r="AS5421" s="29"/>
      <c r="AT5421" s="29"/>
      <c r="AU5421" s="29"/>
    </row>
    <row r="5422" spans="1:256" s="402" customFormat="1">
      <c r="A5422" s="13"/>
      <c r="B5422" s="8"/>
      <c r="C5422" s="8"/>
      <c r="D5422" s="113"/>
      <c r="E5422" s="404"/>
      <c r="F5422" s="33"/>
      <c r="G5422" s="282"/>
      <c r="H5422" s="283"/>
      <c r="I5422" s="33"/>
      <c r="J5422" s="33"/>
      <c r="K5422" s="33"/>
      <c r="L5422" s="33"/>
      <c r="M5422" s="33"/>
      <c r="N5422" s="33"/>
      <c r="O5422" s="33"/>
      <c r="P5422" s="33"/>
      <c r="Q5422" s="33"/>
      <c r="R5422" s="33"/>
      <c r="S5422" s="33"/>
      <c r="T5422" s="33"/>
      <c r="U5422" s="33"/>
      <c r="V5422" s="33"/>
      <c r="W5422" s="33"/>
      <c r="X5422" s="282"/>
      <c r="Y5422" s="33"/>
      <c r="Z5422" s="284"/>
      <c r="AA5422" s="284"/>
      <c r="AB5422" s="33"/>
      <c r="AC5422" s="33"/>
      <c r="AD5422" s="33"/>
      <c r="AE5422" s="33"/>
      <c r="AF5422" s="33"/>
      <c r="AG5422" s="33"/>
      <c r="AH5422" s="33"/>
      <c r="AI5422" s="33"/>
      <c r="AJ5422" s="33"/>
      <c r="AK5422" s="33"/>
      <c r="AL5422" s="33"/>
      <c r="AM5422" s="33"/>
      <c r="AN5422" s="33"/>
      <c r="AO5422" s="33"/>
      <c r="AP5422" s="34"/>
      <c r="AQ5422" s="34"/>
      <c r="AR5422" s="28"/>
      <c r="AS5422" s="29"/>
      <c r="AT5422" s="29"/>
      <c r="AU5422" s="29"/>
    </row>
    <row r="5423" spans="1:256" s="21" customFormat="1">
      <c r="A5423" s="12"/>
      <c r="B5423" s="9">
        <v>4</v>
      </c>
      <c r="C5423" s="9" t="s">
        <v>17</v>
      </c>
      <c r="D5423" s="81" t="s">
        <v>5</v>
      </c>
      <c r="E5423" s="405">
        <v>6712600</v>
      </c>
      <c r="F5423" s="31">
        <f t="shared" ref="F5423:V5423" si="638">SUM(F5424:F5424)</f>
        <v>0</v>
      </c>
      <c r="G5423" s="31">
        <f t="shared" si="638"/>
        <v>0</v>
      </c>
      <c r="H5423" s="31">
        <f t="shared" si="638"/>
        <v>0</v>
      </c>
      <c r="I5423" s="31">
        <f t="shared" si="638"/>
        <v>0</v>
      </c>
      <c r="J5423" s="31">
        <f t="shared" si="638"/>
        <v>0</v>
      </c>
      <c r="K5423" s="31">
        <f t="shared" si="638"/>
        <v>0</v>
      </c>
      <c r="L5423" s="31">
        <f t="shared" si="638"/>
        <v>0</v>
      </c>
      <c r="M5423" s="31">
        <f t="shared" si="638"/>
        <v>0</v>
      </c>
      <c r="N5423" s="31">
        <f t="shared" si="638"/>
        <v>0</v>
      </c>
      <c r="O5423" s="31">
        <f t="shared" si="638"/>
        <v>0</v>
      </c>
      <c r="P5423" s="31">
        <f t="shared" si="638"/>
        <v>0</v>
      </c>
      <c r="Q5423" s="31">
        <f t="shared" si="638"/>
        <v>0</v>
      </c>
      <c r="R5423" s="31">
        <f t="shared" si="638"/>
        <v>0</v>
      </c>
      <c r="S5423" s="31">
        <f t="shared" si="638"/>
        <v>0</v>
      </c>
      <c r="T5423" s="31">
        <f t="shared" si="638"/>
        <v>0</v>
      </c>
      <c r="U5423" s="31">
        <f t="shared" si="638"/>
        <v>0</v>
      </c>
      <c r="V5423" s="31">
        <f t="shared" si="638"/>
        <v>0</v>
      </c>
      <c r="W5423" s="31">
        <f>SUM(O5423:V5423)</f>
        <v>0</v>
      </c>
      <c r="X5423" s="31">
        <f>SUM(X5424:X5424)</f>
        <v>0</v>
      </c>
      <c r="Y5423" s="31">
        <f>H5423+I5423+J5423+K5423+L5423+M5423+N5423+W5423+X5423</f>
        <v>0</v>
      </c>
      <c r="Z5423" s="31">
        <f t="shared" ref="Z5423:AK5423" si="639">SUM(Z5424:Z5424)</f>
        <v>0</v>
      </c>
      <c r="AA5423" s="31">
        <f t="shared" si="639"/>
        <v>0</v>
      </c>
      <c r="AB5423" s="31">
        <f t="shared" si="639"/>
        <v>0</v>
      </c>
      <c r="AC5423" s="31">
        <f t="shared" si="639"/>
        <v>0</v>
      </c>
      <c r="AD5423" s="31">
        <f t="shared" si="639"/>
        <v>0</v>
      </c>
      <c r="AE5423" s="31">
        <f t="shared" si="639"/>
        <v>0</v>
      </c>
      <c r="AF5423" s="31">
        <f t="shared" si="639"/>
        <v>0</v>
      </c>
      <c r="AG5423" s="31">
        <f t="shared" si="639"/>
        <v>0</v>
      </c>
      <c r="AH5423" s="31">
        <f t="shared" si="639"/>
        <v>0</v>
      </c>
      <c r="AI5423" s="31">
        <f t="shared" si="639"/>
        <v>0</v>
      </c>
      <c r="AJ5423" s="31">
        <f t="shared" si="639"/>
        <v>0</v>
      </c>
      <c r="AK5423" s="31">
        <f t="shared" si="639"/>
        <v>0</v>
      </c>
      <c r="AL5423" s="31">
        <f>SUM(AD5423:AK5423)</f>
        <v>0</v>
      </c>
      <c r="AM5423" s="31">
        <f>SUM(AM5424:AM5424)</f>
        <v>0</v>
      </c>
      <c r="AN5423" s="31">
        <f>SUM(AN5424:AN5424)</f>
        <v>0</v>
      </c>
      <c r="AO5423" s="31">
        <f>Z5423+AA5423+AB5423+AC5423+AL5423+AM5423+AN5423</f>
        <v>0</v>
      </c>
      <c r="AP5423" s="32">
        <f>E5423+Y5423-AO5423</f>
        <v>6712600</v>
      </c>
      <c r="AQ5423" s="32"/>
      <c r="AR5423" s="28"/>
      <c r="AS5423" s="29">
        <f>E5423+H5423+I5423+J5423+K5423+L5423+M5423+N5423+W5423+X5423-Z5423-AB5423-AL5423-AC5423-AM5423-AN5423</f>
        <v>6712600</v>
      </c>
      <c r="AT5423" s="29">
        <f>AP5423-AS5423</f>
        <v>0</v>
      </c>
      <c r="AU5423" s="29">
        <f>E5423</f>
        <v>6712600</v>
      </c>
      <c r="AV5423" s="374">
        <f>AS5423-AU5423</f>
        <v>0</v>
      </c>
      <c r="AW5423" s="374">
        <f>Y5423-AO5423</f>
        <v>0</v>
      </c>
      <c r="AX5423" s="374">
        <f>AV5423-AW5423</f>
        <v>0</v>
      </c>
      <c r="AY5423" s="374"/>
      <c r="AZ5423" s="398"/>
      <c r="BA5423" s="374"/>
      <c r="BB5423" s="374"/>
      <c r="BC5423" s="374"/>
      <c r="BD5423" s="374"/>
      <c r="BE5423" s="374"/>
      <c r="BF5423" s="374"/>
      <c r="BG5423" s="374"/>
      <c r="BH5423" s="374"/>
      <c r="BI5423" s="374"/>
      <c r="BJ5423" s="374"/>
      <c r="BK5423" s="374"/>
      <c r="BL5423" s="374"/>
      <c r="BM5423" s="374"/>
      <c r="BN5423" s="374"/>
      <c r="BO5423" s="374"/>
      <c r="BP5423" s="374"/>
      <c r="BQ5423" s="374"/>
      <c r="BR5423" s="374"/>
      <c r="BS5423" s="374"/>
      <c r="BT5423" s="374"/>
      <c r="BU5423" s="374"/>
      <c r="BV5423" s="374"/>
      <c r="BW5423" s="374"/>
      <c r="BX5423" s="374"/>
      <c r="BY5423" s="374"/>
      <c r="BZ5423" s="374"/>
      <c r="CA5423" s="374"/>
      <c r="CB5423" s="374"/>
      <c r="CC5423" s="374"/>
      <c r="CD5423" s="374"/>
      <c r="CE5423" s="374"/>
      <c r="CF5423" s="374"/>
      <c r="CG5423" s="374"/>
      <c r="CH5423" s="374"/>
      <c r="CI5423" s="374"/>
      <c r="CJ5423" s="374"/>
      <c r="CK5423" s="374"/>
      <c r="CL5423" s="374"/>
      <c r="CM5423" s="374"/>
      <c r="CN5423" s="374"/>
      <c r="CO5423" s="374"/>
      <c r="CP5423" s="374"/>
      <c r="CQ5423" s="374"/>
      <c r="CR5423" s="374"/>
      <c r="CS5423" s="374"/>
      <c r="CT5423" s="374"/>
      <c r="CU5423" s="374"/>
      <c r="CV5423" s="374"/>
      <c r="CW5423" s="374"/>
      <c r="CX5423" s="374"/>
      <c r="CY5423" s="374"/>
      <c r="CZ5423" s="374"/>
      <c r="DA5423" s="374"/>
      <c r="DB5423" s="374"/>
      <c r="DC5423" s="374"/>
      <c r="DD5423" s="374"/>
      <c r="DE5423" s="374"/>
      <c r="DF5423" s="374"/>
      <c r="DG5423" s="374"/>
      <c r="DH5423" s="374"/>
      <c r="DI5423" s="374"/>
      <c r="DJ5423" s="374"/>
      <c r="DK5423" s="374"/>
      <c r="DL5423" s="374"/>
      <c r="DM5423" s="374"/>
      <c r="DN5423" s="374"/>
      <c r="DO5423" s="374"/>
      <c r="DP5423" s="374"/>
      <c r="DQ5423" s="374"/>
      <c r="DR5423" s="374"/>
      <c r="DS5423" s="374"/>
      <c r="DT5423" s="374"/>
      <c r="DU5423" s="374"/>
      <c r="DV5423" s="374"/>
      <c r="DW5423" s="374"/>
      <c r="DX5423" s="374"/>
      <c r="DY5423" s="374"/>
      <c r="DZ5423" s="374"/>
      <c r="EA5423" s="374"/>
      <c r="EB5423" s="374"/>
      <c r="EC5423" s="374"/>
      <c r="ED5423" s="374"/>
      <c r="EE5423" s="374"/>
      <c r="EF5423" s="374"/>
      <c r="EG5423" s="374"/>
      <c r="EH5423" s="374"/>
      <c r="EI5423" s="374"/>
      <c r="EJ5423" s="374"/>
      <c r="EK5423" s="374"/>
      <c r="EL5423" s="374"/>
      <c r="EM5423" s="374"/>
      <c r="EN5423" s="374"/>
      <c r="EO5423" s="374"/>
      <c r="EP5423" s="374"/>
      <c r="EQ5423" s="374"/>
      <c r="ER5423" s="374"/>
      <c r="ES5423" s="374"/>
      <c r="ET5423" s="374"/>
      <c r="EU5423" s="374"/>
      <c r="EV5423" s="374"/>
      <c r="EW5423" s="374"/>
      <c r="EX5423" s="374"/>
      <c r="EY5423" s="374"/>
      <c r="EZ5423" s="374"/>
      <c r="FA5423" s="374"/>
      <c r="FB5423" s="374"/>
      <c r="FC5423" s="374"/>
      <c r="FD5423" s="374"/>
      <c r="FE5423" s="374"/>
      <c r="FF5423" s="374"/>
      <c r="FG5423" s="374"/>
      <c r="FH5423" s="374"/>
      <c r="FI5423" s="374"/>
      <c r="FJ5423" s="374"/>
      <c r="FK5423" s="374"/>
      <c r="FL5423" s="374"/>
      <c r="FM5423" s="374"/>
      <c r="FN5423" s="374"/>
      <c r="FO5423" s="374"/>
      <c r="FP5423" s="374"/>
      <c r="FQ5423" s="374"/>
      <c r="FR5423" s="374"/>
      <c r="FS5423" s="374"/>
      <c r="FT5423" s="374"/>
      <c r="FU5423" s="374"/>
      <c r="FV5423" s="374"/>
      <c r="FW5423" s="374"/>
      <c r="FX5423" s="374"/>
      <c r="FY5423" s="374"/>
      <c r="FZ5423" s="374"/>
      <c r="GA5423" s="374"/>
      <c r="GB5423" s="374"/>
      <c r="GC5423" s="374"/>
      <c r="GD5423" s="374"/>
      <c r="GE5423" s="374"/>
      <c r="GF5423" s="374"/>
      <c r="GG5423" s="374"/>
      <c r="GH5423" s="374"/>
      <c r="GI5423" s="374"/>
      <c r="GJ5423" s="374"/>
      <c r="GK5423" s="374"/>
      <c r="GL5423" s="374"/>
      <c r="GM5423" s="374"/>
      <c r="GN5423" s="374"/>
      <c r="GO5423" s="374"/>
      <c r="GP5423" s="374"/>
      <c r="GQ5423" s="374"/>
      <c r="GR5423" s="374"/>
      <c r="GS5423" s="374"/>
      <c r="GT5423" s="374"/>
      <c r="GU5423" s="374"/>
      <c r="GV5423" s="374"/>
      <c r="GW5423" s="374"/>
      <c r="GX5423" s="374"/>
      <c r="GY5423" s="374"/>
      <c r="GZ5423" s="374"/>
      <c r="HA5423" s="374"/>
      <c r="HB5423" s="374"/>
      <c r="HC5423" s="374"/>
      <c r="HD5423" s="374"/>
      <c r="HE5423" s="374"/>
      <c r="HF5423" s="374"/>
      <c r="HG5423" s="374"/>
      <c r="HH5423" s="374"/>
      <c r="HI5423" s="374"/>
      <c r="HJ5423" s="374"/>
      <c r="HK5423" s="374"/>
      <c r="HL5423" s="374"/>
      <c r="HM5423" s="374"/>
      <c r="HN5423" s="374"/>
      <c r="HO5423" s="374"/>
      <c r="HP5423" s="374"/>
      <c r="HQ5423" s="374"/>
      <c r="HR5423" s="374"/>
      <c r="HS5423" s="374"/>
      <c r="HT5423" s="374"/>
      <c r="HU5423" s="374"/>
      <c r="HV5423" s="374"/>
      <c r="HW5423" s="374"/>
      <c r="HX5423" s="374"/>
      <c r="HY5423" s="374"/>
      <c r="HZ5423" s="374"/>
      <c r="IA5423" s="374"/>
      <c r="IB5423" s="374"/>
      <c r="IC5423" s="374"/>
      <c r="ID5423" s="374"/>
      <c r="IE5423" s="374"/>
      <c r="IF5423" s="374"/>
      <c r="IG5423" s="374"/>
      <c r="IH5423" s="374"/>
      <c r="II5423" s="374"/>
      <c r="IJ5423" s="374"/>
      <c r="IK5423" s="374"/>
      <c r="IL5423" s="374"/>
      <c r="IM5423" s="374"/>
      <c r="IN5423" s="374"/>
      <c r="IO5423" s="374"/>
      <c r="IP5423" s="374"/>
      <c r="IQ5423" s="374"/>
      <c r="IR5423" s="374"/>
      <c r="IS5423" s="374"/>
      <c r="IT5423" s="374"/>
      <c r="IU5423" s="374"/>
      <c r="IV5423" s="374"/>
    </row>
    <row r="5424" spans="1:256" s="21" customFormat="1">
      <c r="A5424" s="10"/>
      <c r="B5424" s="8"/>
      <c r="C5424" s="8"/>
      <c r="D5424" s="113"/>
      <c r="E5424" s="266"/>
      <c r="F5424" s="373"/>
      <c r="G5424" s="71"/>
      <c r="H5424" s="283"/>
      <c r="I5424" s="33"/>
      <c r="J5424" s="33"/>
      <c r="K5424" s="33"/>
      <c r="L5424" s="33"/>
      <c r="M5424" s="33"/>
      <c r="N5424" s="33"/>
      <c r="O5424" s="33"/>
      <c r="P5424" s="33"/>
      <c r="Q5424" s="33"/>
      <c r="R5424" s="33"/>
      <c r="S5424" s="33"/>
      <c r="T5424" s="33"/>
      <c r="U5424" s="33"/>
      <c r="V5424" s="33"/>
      <c r="W5424" s="33"/>
      <c r="X5424" s="282"/>
      <c r="Y5424" s="69"/>
      <c r="Z5424" s="73"/>
      <c r="AA5424" s="73"/>
      <c r="AB5424" s="69"/>
      <c r="AC5424" s="69"/>
      <c r="AD5424" s="69"/>
      <c r="AE5424" s="69"/>
      <c r="AF5424" s="69"/>
      <c r="AG5424" s="69"/>
      <c r="AH5424" s="69"/>
      <c r="AI5424" s="69"/>
      <c r="AJ5424" s="69"/>
      <c r="AK5424" s="69"/>
      <c r="AL5424" s="69"/>
      <c r="AM5424" s="69"/>
      <c r="AN5424" s="69"/>
      <c r="AO5424" s="69"/>
      <c r="AP5424" s="70"/>
      <c r="AQ5424" s="70"/>
      <c r="AR5424" s="76"/>
      <c r="AS5424" s="60"/>
      <c r="AT5424" s="60"/>
      <c r="AU5424" s="60"/>
    </row>
    <row r="5425" spans="1:256" s="402" customFormat="1">
      <c r="A5425" s="13"/>
      <c r="B5425" s="8"/>
      <c r="C5425" s="8"/>
      <c r="D5425" s="113"/>
      <c r="E5425" s="33"/>
      <c r="F5425" s="33"/>
      <c r="G5425" s="282"/>
      <c r="H5425" s="283"/>
      <c r="I5425" s="33"/>
      <c r="J5425" s="33"/>
      <c r="K5425" s="33"/>
      <c r="L5425" s="33"/>
      <c r="M5425" s="33"/>
      <c r="N5425" s="33"/>
      <c r="O5425" s="33"/>
      <c r="P5425" s="33"/>
      <c r="Q5425" s="33"/>
      <c r="R5425" s="33"/>
      <c r="S5425" s="33"/>
      <c r="T5425" s="33"/>
      <c r="U5425" s="33"/>
      <c r="V5425" s="33"/>
      <c r="W5425" s="33"/>
      <c r="X5425" s="282"/>
      <c r="Y5425" s="33"/>
      <c r="Z5425" s="284"/>
      <c r="AA5425" s="284"/>
      <c r="AB5425" s="33"/>
      <c r="AC5425" s="33"/>
      <c r="AD5425" s="33"/>
      <c r="AE5425" s="33"/>
      <c r="AF5425" s="33"/>
      <c r="AG5425" s="33"/>
      <c r="AH5425" s="33"/>
      <c r="AI5425" s="33"/>
      <c r="AJ5425" s="33"/>
      <c r="AK5425" s="33"/>
      <c r="AL5425" s="33"/>
      <c r="AM5425" s="33"/>
      <c r="AN5425" s="33"/>
      <c r="AO5425" s="33"/>
      <c r="AP5425" s="34"/>
      <c r="AQ5425" s="34"/>
      <c r="AR5425" s="28"/>
      <c r="AS5425" s="29"/>
      <c r="AT5425" s="29"/>
      <c r="AU5425" s="29"/>
    </row>
    <row r="5426" spans="1:256" s="402" customFormat="1">
      <c r="A5426" s="13"/>
      <c r="B5426" s="8"/>
      <c r="C5426" s="8"/>
      <c r="D5426" s="113"/>
      <c r="E5426" s="404"/>
      <c r="F5426" s="33"/>
      <c r="G5426" s="282"/>
      <c r="H5426" s="283"/>
      <c r="I5426" s="33"/>
      <c r="J5426" s="33"/>
      <c r="K5426" s="33"/>
      <c r="L5426" s="33"/>
      <c r="M5426" s="33"/>
      <c r="N5426" s="33"/>
      <c r="O5426" s="33"/>
      <c r="P5426" s="33"/>
      <c r="Q5426" s="33"/>
      <c r="R5426" s="33"/>
      <c r="S5426" s="33"/>
      <c r="T5426" s="33"/>
      <c r="U5426" s="33"/>
      <c r="V5426" s="33"/>
      <c r="W5426" s="33"/>
      <c r="X5426" s="282"/>
      <c r="Y5426" s="33"/>
      <c r="Z5426" s="284"/>
      <c r="AA5426" s="284"/>
      <c r="AB5426" s="33"/>
      <c r="AC5426" s="33"/>
      <c r="AD5426" s="33"/>
      <c r="AE5426" s="33"/>
      <c r="AF5426" s="33"/>
      <c r="AG5426" s="33"/>
      <c r="AH5426" s="33"/>
      <c r="AI5426" s="33"/>
      <c r="AJ5426" s="33"/>
      <c r="AK5426" s="33"/>
      <c r="AL5426" s="33"/>
      <c r="AM5426" s="33"/>
      <c r="AN5426" s="33"/>
      <c r="AO5426" s="33"/>
      <c r="AP5426" s="34"/>
      <c r="AQ5426" s="34"/>
      <c r="AR5426" s="28"/>
      <c r="AS5426" s="29"/>
      <c r="AT5426" s="29"/>
      <c r="AU5426" s="29"/>
    </row>
    <row r="5427" spans="1:256" s="45" customFormat="1">
      <c r="A5427" s="12"/>
      <c r="B5427" s="9">
        <v>5</v>
      </c>
      <c r="C5427" s="9" t="s">
        <v>18</v>
      </c>
      <c r="D5427" s="81" t="s">
        <v>11</v>
      </c>
      <c r="E5427" s="405">
        <v>7866500</v>
      </c>
      <c r="F5427" s="31">
        <f t="shared" ref="F5427:V5427" si="640">SUM(F5428:F5429)</f>
        <v>0</v>
      </c>
      <c r="G5427" s="31">
        <f t="shared" si="640"/>
        <v>0</v>
      </c>
      <c r="H5427" s="31">
        <f t="shared" si="640"/>
        <v>0</v>
      </c>
      <c r="I5427" s="31">
        <f t="shared" si="640"/>
        <v>0</v>
      </c>
      <c r="J5427" s="31">
        <f t="shared" si="640"/>
        <v>0</v>
      </c>
      <c r="K5427" s="31">
        <f t="shared" si="640"/>
        <v>0</v>
      </c>
      <c r="L5427" s="31">
        <f t="shared" si="640"/>
        <v>0</v>
      </c>
      <c r="M5427" s="31">
        <f t="shared" si="640"/>
        <v>0</v>
      </c>
      <c r="N5427" s="31">
        <f t="shared" si="640"/>
        <v>0</v>
      </c>
      <c r="O5427" s="31">
        <f t="shared" si="640"/>
        <v>0</v>
      </c>
      <c r="P5427" s="31">
        <f t="shared" si="640"/>
        <v>0</v>
      </c>
      <c r="Q5427" s="31">
        <f t="shared" si="640"/>
        <v>0</v>
      </c>
      <c r="R5427" s="31">
        <f t="shared" si="640"/>
        <v>0</v>
      </c>
      <c r="S5427" s="31">
        <f t="shared" si="640"/>
        <v>0</v>
      </c>
      <c r="T5427" s="31">
        <f t="shared" si="640"/>
        <v>0</v>
      </c>
      <c r="U5427" s="31">
        <f t="shared" si="640"/>
        <v>0</v>
      </c>
      <c r="V5427" s="31">
        <f t="shared" si="640"/>
        <v>0</v>
      </c>
      <c r="W5427" s="31">
        <f>SUM(O5427:V5427)</f>
        <v>0</v>
      </c>
      <c r="X5427" s="31">
        <f>SUM(X5428:X5429)</f>
        <v>0</v>
      </c>
      <c r="Y5427" s="31">
        <f>H5427+I5427+J5427+K5427+L5427+M5427+N5427+W5427+X5427</f>
        <v>0</v>
      </c>
      <c r="Z5427" s="31">
        <f t="shared" ref="Z5427:AK5427" si="641">SUM(Z5428:Z5429)</f>
        <v>0</v>
      </c>
      <c r="AA5427" s="31">
        <f t="shared" si="641"/>
        <v>0</v>
      </c>
      <c r="AB5427" s="31">
        <f t="shared" si="641"/>
        <v>0</v>
      </c>
      <c r="AC5427" s="31">
        <f t="shared" si="641"/>
        <v>0</v>
      </c>
      <c r="AD5427" s="31">
        <f t="shared" si="641"/>
        <v>0</v>
      </c>
      <c r="AE5427" s="31">
        <f t="shared" si="641"/>
        <v>0</v>
      </c>
      <c r="AF5427" s="31">
        <f t="shared" si="641"/>
        <v>0</v>
      </c>
      <c r="AG5427" s="31">
        <f t="shared" si="641"/>
        <v>0</v>
      </c>
      <c r="AH5427" s="31">
        <f t="shared" si="641"/>
        <v>0</v>
      </c>
      <c r="AI5427" s="31">
        <f t="shared" si="641"/>
        <v>0</v>
      </c>
      <c r="AJ5427" s="31">
        <f t="shared" si="641"/>
        <v>0</v>
      </c>
      <c r="AK5427" s="31">
        <f t="shared" si="641"/>
        <v>0</v>
      </c>
      <c r="AL5427" s="31">
        <f>SUM(AD5427:AK5427)</f>
        <v>0</v>
      </c>
      <c r="AM5427" s="31">
        <f>SUM(AM5428:AM5429)</f>
        <v>0</v>
      </c>
      <c r="AN5427" s="31">
        <f>SUM(AN5428:AN5429)</f>
        <v>0</v>
      </c>
      <c r="AO5427" s="31">
        <f>Z5427+AA5427+AB5427+AC5427+AL5427+AM5427+AN5427</f>
        <v>0</v>
      </c>
      <c r="AP5427" s="32">
        <f>E5427+Y5427-AO5427</f>
        <v>7866500</v>
      </c>
      <c r="AQ5427" s="32"/>
      <c r="AR5427" s="28"/>
      <c r="AS5427" s="29">
        <f>E5427+H5427+I5427+J5427+K5427+L5427+M5427+N5427+W5427+X5427-Z5427-AB5427-AL5427-AC5427-AM5427-AN5427</f>
        <v>7866500</v>
      </c>
      <c r="AT5427" s="29">
        <f>AP5427-AS5427</f>
        <v>0</v>
      </c>
      <c r="AU5427" s="29">
        <f>E5427</f>
        <v>7866500</v>
      </c>
      <c r="AV5427" s="86">
        <f>AS5427-AU5427</f>
        <v>0</v>
      </c>
      <c r="AW5427" s="86">
        <f>Y5427-AO5427</f>
        <v>0</v>
      </c>
      <c r="AX5427" s="86">
        <f>AV5427-AW5427</f>
        <v>0</v>
      </c>
      <c r="AY5427" s="86"/>
      <c r="AZ5427" s="398"/>
      <c r="BA5427" s="86"/>
      <c r="BB5427" s="86"/>
      <c r="BC5427" s="86"/>
      <c r="BD5427" s="86"/>
      <c r="BE5427" s="86"/>
      <c r="BF5427" s="86"/>
      <c r="BG5427" s="86"/>
      <c r="BH5427" s="86"/>
      <c r="BI5427" s="86"/>
      <c r="BJ5427" s="86"/>
      <c r="BK5427" s="86"/>
      <c r="BL5427" s="86"/>
      <c r="BM5427" s="86"/>
      <c r="BN5427" s="86"/>
      <c r="BO5427" s="86"/>
      <c r="BP5427" s="86"/>
      <c r="BQ5427" s="86"/>
      <c r="BR5427" s="86"/>
      <c r="BS5427" s="86"/>
      <c r="BT5427" s="86"/>
      <c r="BU5427" s="86"/>
      <c r="BV5427" s="86"/>
      <c r="BW5427" s="86"/>
      <c r="BX5427" s="86"/>
      <c r="BY5427" s="86"/>
      <c r="BZ5427" s="86"/>
      <c r="CA5427" s="86"/>
      <c r="CB5427" s="86"/>
      <c r="CC5427" s="86"/>
      <c r="CD5427" s="86"/>
      <c r="CE5427" s="86"/>
      <c r="CF5427" s="86"/>
      <c r="CG5427" s="86"/>
      <c r="CH5427" s="86"/>
      <c r="CI5427" s="86"/>
      <c r="CJ5427" s="86"/>
      <c r="CK5427" s="86"/>
      <c r="CL5427" s="86"/>
      <c r="CM5427" s="86"/>
      <c r="CN5427" s="86"/>
      <c r="CO5427" s="86"/>
      <c r="CP5427" s="86"/>
      <c r="CQ5427" s="86"/>
      <c r="CR5427" s="86"/>
      <c r="CS5427" s="86"/>
      <c r="CT5427" s="86"/>
      <c r="CU5427" s="86"/>
      <c r="CV5427" s="86"/>
      <c r="CW5427" s="86"/>
      <c r="CX5427" s="86"/>
      <c r="CY5427" s="86"/>
      <c r="CZ5427" s="86"/>
      <c r="DA5427" s="86"/>
      <c r="DB5427" s="86"/>
      <c r="DC5427" s="86"/>
      <c r="DD5427" s="86"/>
      <c r="DE5427" s="86"/>
      <c r="DF5427" s="86"/>
      <c r="DG5427" s="86"/>
      <c r="DH5427" s="86"/>
      <c r="DI5427" s="86"/>
      <c r="DJ5427" s="86"/>
      <c r="DK5427" s="86"/>
      <c r="DL5427" s="86"/>
      <c r="DM5427" s="86"/>
      <c r="DN5427" s="86"/>
      <c r="DO5427" s="86"/>
      <c r="DP5427" s="86"/>
      <c r="DQ5427" s="86"/>
      <c r="DR5427" s="86"/>
      <c r="DS5427" s="86"/>
      <c r="DT5427" s="86"/>
      <c r="DU5427" s="86"/>
      <c r="DV5427" s="86"/>
      <c r="DW5427" s="86"/>
      <c r="DX5427" s="86"/>
      <c r="DY5427" s="86"/>
      <c r="DZ5427" s="86"/>
      <c r="EA5427" s="86"/>
      <c r="EB5427" s="86"/>
      <c r="EC5427" s="86"/>
      <c r="ED5427" s="86"/>
      <c r="EE5427" s="86"/>
      <c r="EF5427" s="86"/>
      <c r="EG5427" s="86"/>
      <c r="EH5427" s="86"/>
      <c r="EI5427" s="86"/>
      <c r="EJ5427" s="86"/>
      <c r="EK5427" s="86"/>
      <c r="EL5427" s="86"/>
      <c r="EM5427" s="86"/>
      <c r="EN5427" s="86"/>
      <c r="EO5427" s="86"/>
      <c r="EP5427" s="86"/>
      <c r="EQ5427" s="86"/>
      <c r="ER5427" s="86"/>
      <c r="ES5427" s="86"/>
      <c r="ET5427" s="86"/>
      <c r="EU5427" s="86"/>
      <c r="EV5427" s="86"/>
      <c r="EW5427" s="86"/>
      <c r="EX5427" s="86"/>
      <c r="EY5427" s="86"/>
      <c r="EZ5427" s="86"/>
      <c r="FA5427" s="86"/>
      <c r="FB5427" s="86"/>
      <c r="FC5427" s="86"/>
      <c r="FD5427" s="86"/>
      <c r="FE5427" s="86"/>
      <c r="FF5427" s="86"/>
      <c r="FG5427" s="86"/>
      <c r="FH5427" s="86"/>
      <c r="FI5427" s="86"/>
      <c r="FJ5427" s="86"/>
      <c r="FK5427" s="86"/>
      <c r="FL5427" s="86"/>
      <c r="FM5427" s="86"/>
      <c r="FN5427" s="86"/>
      <c r="FO5427" s="86"/>
      <c r="FP5427" s="86"/>
      <c r="FQ5427" s="86"/>
      <c r="FR5427" s="86"/>
      <c r="FS5427" s="86"/>
      <c r="FT5427" s="86"/>
      <c r="FU5427" s="86"/>
      <c r="FV5427" s="86"/>
      <c r="FW5427" s="86"/>
      <c r="FX5427" s="86"/>
      <c r="FY5427" s="86"/>
      <c r="FZ5427" s="86"/>
      <c r="GA5427" s="86"/>
      <c r="GB5427" s="86"/>
      <c r="GC5427" s="86"/>
      <c r="GD5427" s="86"/>
      <c r="GE5427" s="86"/>
      <c r="GF5427" s="86"/>
      <c r="GG5427" s="86"/>
      <c r="GH5427" s="86"/>
      <c r="GI5427" s="86"/>
      <c r="GJ5427" s="86"/>
      <c r="GK5427" s="86"/>
      <c r="GL5427" s="86"/>
      <c r="GM5427" s="86"/>
      <c r="GN5427" s="86"/>
      <c r="GO5427" s="86"/>
      <c r="GP5427" s="86"/>
      <c r="GQ5427" s="86"/>
      <c r="GR5427" s="86"/>
      <c r="GS5427" s="86"/>
      <c r="GT5427" s="86"/>
      <c r="GU5427" s="86"/>
      <c r="GV5427" s="86"/>
      <c r="GW5427" s="86"/>
      <c r="GX5427" s="86"/>
      <c r="GY5427" s="86"/>
      <c r="GZ5427" s="86"/>
      <c r="HA5427" s="86"/>
      <c r="HB5427" s="86"/>
      <c r="HC5427" s="86"/>
      <c r="HD5427" s="86"/>
      <c r="HE5427" s="86"/>
      <c r="HF5427" s="86"/>
      <c r="HG5427" s="86"/>
      <c r="HH5427" s="86"/>
      <c r="HI5427" s="86"/>
      <c r="HJ5427" s="86"/>
      <c r="HK5427" s="86"/>
      <c r="HL5427" s="86"/>
      <c r="HM5427" s="86"/>
      <c r="HN5427" s="86"/>
      <c r="HO5427" s="86"/>
      <c r="HP5427" s="86"/>
      <c r="HQ5427" s="86"/>
      <c r="HR5427" s="86"/>
      <c r="HS5427" s="86"/>
      <c r="HT5427" s="86"/>
      <c r="HU5427" s="86"/>
      <c r="HV5427" s="86"/>
      <c r="HW5427" s="86"/>
      <c r="HX5427" s="86"/>
      <c r="HY5427" s="86"/>
      <c r="HZ5427" s="86"/>
      <c r="IA5427" s="86"/>
      <c r="IB5427" s="86"/>
      <c r="IC5427" s="86"/>
      <c r="ID5427" s="86"/>
      <c r="IE5427" s="86"/>
      <c r="IF5427" s="86"/>
      <c r="IG5427" s="86"/>
      <c r="IH5427" s="86"/>
      <c r="II5427" s="86"/>
      <c r="IJ5427" s="86"/>
      <c r="IK5427" s="86"/>
      <c r="IL5427" s="86"/>
      <c r="IM5427" s="86"/>
      <c r="IN5427" s="86"/>
      <c r="IO5427" s="86"/>
      <c r="IP5427" s="86"/>
      <c r="IQ5427" s="86"/>
      <c r="IR5427" s="86"/>
      <c r="IS5427" s="86"/>
      <c r="IT5427" s="86"/>
      <c r="IU5427" s="86"/>
      <c r="IV5427" s="86"/>
    </row>
    <row r="5428" spans="1:256" s="15" customFormat="1">
      <c r="A5428" s="10"/>
      <c r="B5428" s="8"/>
      <c r="C5428" s="8"/>
      <c r="D5428" s="82"/>
      <c r="E5428" s="266"/>
      <c r="F5428" s="261"/>
      <c r="G5428" s="71"/>
      <c r="H5428" s="72"/>
      <c r="I5428" s="69"/>
      <c r="J5428" s="69"/>
      <c r="K5428" s="69"/>
      <c r="L5428" s="69"/>
      <c r="M5428" s="69"/>
      <c r="N5428" s="69"/>
      <c r="O5428" s="69"/>
      <c r="P5428" s="69"/>
      <c r="Q5428" s="69"/>
      <c r="R5428" s="69"/>
      <c r="S5428" s="69"/>
      <c r="T5428" s="69"/>
      <c r="U5428" s="69"/>
      <c r="V5428" s="69"/>
      <c r="W5428" s="69"/>
      <c r="X5428" s="71"/>
      <c r="Y5428" s="69"/>
      <c r="Z5428" s="73"/>
      <c r="AA5428" s="73"/>
      <c r="AB5428" s="69"/>
      <c r="AC5428" s="69"/>
      <c r="AD5428" s="69"/>
      <c r="AE5428" s="69"/>
      <c r="AF5428" s="69"/>
      <c r="AG5428" s="69"/>
      <c r="AH5428" s="69"/>
      <c r="AI5428" s="69"/>
      <c r="AJ5428" s="69"/>
      <c r="AK5428" s="69"/>
      <c r="AL5428" s="69"/>
      <c r="AM5428" s="69"/>
      <c r="AN5428" s="69"/>
      <c r="AO5428" s="69"/>
      <c r="AP5428" s="70"/>
      <c r="AQ5428" s="70"/>
      <c r="AR5428" s="76"/>
      <c r="AS5428" s="60"/>
      <c r="AT5428" s="60"/>
      <c r="AU5428" s="60"/>
      <c r="AV5428" s="21"/>
      <c r="AW5428" s="21"/>
      <c r="AX5428" s="21"/>
      <c r="AY5428" s="21"/>
      <c r="AZ5428" s="21"/>
      <c r="BA5428" s="21"/>
      <c r="BB5428" s="21"/>
      <c r="BC5428" s="21"/>
      <c r="BD5428" s="21"/>
      <c r="BE5428" s="21"/>
      <c r="BF5428" s="21"/>
      <c r="BG5428" s="21"/>
      <c r="BH5428" s="21"/>
      <c r="BI5428" s="21"/>
      <c r="BJ5428" s="21"/>
      <c r="BK5428" s="21"/>
      <c r="BL5428" s="21"/>
      <c r="BM5428" s="21"/>
      <c r="BN5428" s="21"/>
      <c r="BO5428" s="21"/>
      <c r="BP5428" s="21"/>
      <c r="BQ5428" s="21"/>
      <c r="BR5428" s="21"/>
      <c r="BS5428" s="21"/>
      <c r="BT5428" s="21"/>
      <c r="BU5428" s="21"/>
      <c r="BV5428" s="21"/>
      <c r="BW5428" s="21"/>
      <c r="BX5428" s="21"/>
      <c r="BY5428" s="21"/>
      <c r="BZ5428" s="21"/>
      <c r="CA5428" s="21"/>
      <c r="CB5428" s="21"/>
      <c r="CC5428" s="21"/>
      <c r="CD5428" s="21"/>
      <c r="CE5428" s="21"/>
      <c r="CF5428" s="21"/>
      <c r="CG5428" s="21"/>
      <c r="CH5428" s="21"/>
      <c r="CI5428" s="21"/>
      <c r="CJ5428" s="21"/>
      <c r="CK5428" s="21"/>
      <c r="CL5428" s="21"/>
      <c r="CM5428" s="21"/>
      <c r="CN5428" s="21"/>
      <c r="CO5428" s="21"/>
      <c r="CP5428" s="21"/>
      <c r="CQ5428" s="21"/>
      <c r="CR5428" s="21"/>
      <c r="CS5428" s="21"/>
      <c r="CT5428" s="21"/>
      <c r="CU5428" s="21"/>
      <c r="CV5428" s="21"/>
      <c r="CW5428" s="21"/>
      <c r="CX5428" s="21"/>
      <c r="CY5428" s="21"/>
      <c r="CZ5428" s="21"/>
      <c r="DA5428" s="21"/>
      <c r="DB5428" s="21"/>
      <c r="DC5428" s="21"/>
      <c r="DD5428" s="21"/>
      <c r="DE5428" s="21"/>
      <c r="DF5428" s="21"/>
      <c r="DG5428" s="21"/>
      <c r="DH5428" s="21"/>
      <c r="DI5428" s="21"/>
      <c r="DJ5428" s="21"/>
      <c r="DK5428" s="21"/>
      <c r="DL5428" s="21"/>
      <c r="DM5428" s="21"/>
      <c r="DN5428" s="21"/>
      <c r="DO5428" s="21"/>
      <c r="DP5428" s="21"/>
      <c r="DQ5428" s="21"/>
      <c r="DR5428" s="21"/>
      <c r="DS5428" s="21"/>
      <c r="DT5428" s="21"/>
      <c r="DU5428" s="21"/>
      <c r="DV5428" s="21"/>
      <c r="DW5428" s="21"/>
      <c r="DX5428" s="21"/>
      <c r="DY5428" s="21"/>
      <c r="DZ5428" s="21"/>
      <c r="EA5428" s="21"/>
      <c r="EB5428" s="21"/>
      <c r="EC5428" s="21"/>
      <c r="ED5428" s="21"/>
      <c r="EE5428" s="21"/>
      <c r="EF5428" s="21"/>
      <c r="EG5428" s="21"/>
      <c r="EH5428" s="21"/>
      <c r="EI5428" s="21"/>
      <c r="EJ5428" s="21"/>
      <c r="EK5428" s="21"/>
      <c r="EL5428" s="21"/>
      <c r="EM5428" s="21"/>
      <c r="EN5428" s="21"/>
      <c r="EO5428" s="21"/>
      <c r="EP5428" s="21"/>
      <c r="EQ5428" s="21"/>
      <c r="ER5428" s="21"/>
      <c r="ES5428" s="21"/>
      <c r="ET5428" s="21"/>
      <c r="EU5428" s="21"/>
      <c r="EV5428" s="21"/>
      <c r="EW5428" s="21"/>
      <c r="EX5428" s="21"/>
      <c r="EY5428" s="21"/>
      <c r="EZ5428" s="21"/>
      <c r="FA5428" s="21"/>
      <c r="FB5428" s="21"/>
      <c r="FC5428" s="21"/>
      <c r="FD5428" s="21"/>
      <c r="FE5428" s="21"/>
      <c r="FF5428" s="21"/>
      <c r="FG5428" s="21"/>
      <c r="FH5428" s="21"/>
      <c r="FI5428" s="21"/>
      <c r="FJ5428" s="21"/>
      <c r="FK5428" s="21"/>
      <c r="FL5428" s="21"/>
      <c r="FM5428" s="21"/>
      <c r="FN5428" s="21"/>
      <c r="FO5428" s="21"/>
      <c r="FP5428" s="21"/>
      <c r="FQ5428" s="21"/>
      <c r="FR5428" s="21"/>
      <c r="FS5428" s="21"/>
      <c r="FT5428" s="21"/>
      <c r="FU5428" s="21"/>
      <c r="FV5428" s="21"/>
      <c r="FW5428" s="21"/>
      <c r="FX5428" s="21"/>
      <c r="FY5428" s="21"/>
      <c r="FZ5428" s="21"/>
      <c r="GA5428" s="21"/>
      <c r="GB5428" s="21"/>
      <c r="GC5428" s="21"/>
      <c r="GD5428" s="21"/>
      <c r="GE5428" s="21"/>
      <c r="GF5428" s="21"/>
      <c r="GG5428" s="21"/>
      <c r="GH5428" s="21"/>
      <c r="GI5428" s="21"/>
      <c r="GJ5428" s="21"/>
      <c r="GK5428" s="21"/>
      <c r="GL5428" s="21"/>
      <c r="GM5428" s="21"/>
      <c r="GN5428" s="21"/>
      <c r="GO5428" s="21"/>
      <c r="GP5428" s="21"/>
      <c r="GQ5428" s="21"/>
      <c r="GR5428" s="21"/>
      <c r="GS5428" s="21"/>
      <c r="GT5428" s="21"/>
      <c r="GU5428" s="21"/>
      <c r="GV5428" s="21"/>
      <c r="GW5428" s="21"/>
      <c r="GX5428" s="21"/>
      <c r="GY5428" s="21"/>
      <c r="GZ5428" s="21"/>
      <c r="HA5428" s="21"/>
      <c r="HB5428" s="21"/>
      <c r="HC5428" s="21"/>
      <c r="HD5428" s="21"/>
      <c r="HE5428" s="21"/>
      <c r="HF5428" s="21"/>
      <c r="HG5428" s="21"/>
      <c r="HH5428" s="21"/>
      <c r="HI5428" s="21"/>
      <c r="HJ5428" s="21"/>
      <c r="HK5428" s="21"/>
      <c r="HL5428" s="21"/>
      <c r="HM5428" s="21"/>
      <c r="HN5428" s="21"/>
      <c r="HO5428" s="21"/>
      <c r="HP5428" s="21"/>
      <c r="HQ5428" s="21"/>
      <c r="HR5428" s="21"/>
      <c r="HS5428" s="21"/>
      <c r="HT5428" s="21"/>
      <c r="HU5428" s="21"/>
      <c r="HV5428" s="21"/>
      <c r="HW5428" s="21"/>
      <c r="HX5428" s="21"/>
      <c r="HY5428" s="21"/>
      <c r="HZ5428" s="21"/>
      <c r="IA5428" s="21"/>
      <c r="IB5428" s="21"/>
      <c r="IC5428" s="21"/>
      <c r="ID5428" s="21"/>
      <c r="IE5428" s="21"/>
      <c r="IF5428" s="21"/>
      <c r="IG5428" s="21"/>
      <c r="IH5428" s="21"/>
      <c r="II5428" s="21"/>
      <c r="IJ5428" s="21"/>
      <c r="IK5428" s="21"/>
      <c r="IL5428" s="21"/>
      <c r="IM5428" s="21"/>
      <c r="IN5428" s="21"/>
      <c r="IO5428" s="21"/>
      <c r="IP5428" s="21"/>
      <c r="IQ5428" s="21"/>
      <c r="IR5428" s="21"/>
      <c r="IS5428" s="21"/>
      <c r="IT5428" s="21"/>
      <c r="IU5428" s="21"/>
      <c r="IV5428" s="21"/>
    </row>
    <row r="5429" spans="1:256" s="402" customFormat="1">
      <c r="A5429" s="10"/>
      <c r="B5429" s="8"/>
      <c r="C5429" s="8"/>
      <c r="D5429" s="82"/>
      <c r="E5429" s="33"/>
      <c r="F5429" s="261"/>
      <c r="G5429" s="71"/>
      <c r="H5429" s="283"/>
      <c r="I5429" s="33"/>
      <c r="J5429" s="33"/>
      <c r="K5429" s="33"/>
      <c r="L5429" s="33"/>
      <c r="M5429" s="33"/>
      <c r="N5429" s="33"/>
      <c r="O5429" s="33"/>
      <c r="P5429" s="33"/>
      <c r="Q5429" s="33"/>
      <c r="R5429" s="33"/>
      <c r="S5429" s="33"/>
      <c r="T5429" s="33"/>
      <c r="U5429" s="33"/>
      <c r="V5429" s="33"/>
      <c r="W5429" s="33"/>
      <c r="X5429" s="282"/>
      <c r="Y5429" s="69"/>
      <c r="Z5429" s="284"/>
      <c r="AA5429" s="284"/>
      <c r="AB5429" s="33"/>
      <c r="AC5429" s="33"/>
      <c r="AD5429" s="33"/>
      <c r="AE5429" s="33"/>
      <c r="AF5429" s="33"/>
      <c r="AG5429" s="33"/>
      <c r="AH5429" s="33"/>
      <c r="AI5429" s="33"/>
      <c r="AJ5429" s="33"/>
      <c r="AK5429" s="33"/>
      <c r="AL5429" s="33"/>
      <c r="AM5429" s="33"/>
      <c r="AN5429" s="33"/>
      <c r="AO5429" s="69"/>
      <c r="AP5429" s="70"/>
      <c r="AQ5429" s="70"/>
      <c r="AR5429" s="76"/>
      <c r="AS5429" s="60"/>
      <c r="AT5429" s="60"/>
      <c r="AU5429" s="60"/>
      <c r="AV5429" s="21"/>
      <c r="AW5429" s="21"/>
      <c r="AX5429" s="21"/>
      <c r="AY5429" s="21"/>
      <c r="AZ5429" s="21"/>
      <c r="BA5429" s="21"/>
      <c r="BB5429" s="21"/>
      <c r="BC5429" s="21"/>
      <c r="BD5429" s="21"/>
      <c r="BE5429" s="21"/>
      <c r="BF5429" s="21"/>
      <c r="BG5429" s="21"/>
      <c r="BH5429" s="21"/>
      <c r="BI5429" s="21"/>
      <c r="BJ5429" s="21"/>
      <c r="BK5429" s="21"/>
      <c r="BL5429" s="21"/>
      <c r="BM5429" s="21"/>
      <c r="BN5429" s="21"/>
      <c r="BO5429" s="21"/>
      <c r="BP5429" s="21"/>
      <c r="BQ5429" s="21"/>
      <c r="BR5429" s="21"/>
      <c r="BS5429" s="21"/>
      <c r="BT5429" s="21"/>
      <c r="BU5429" s="21"/>
      <c r="BV5429" s="21"/>
      <c r="BW5429" s="21"/>
      <c r="BX5429" s="21"/>
      <c r="BY5429" s="21"/>
      <c r="BZ5429" s="21"/>
      <c r="CA5429" s="21"/>
      <c r="CB5429" s="21"/>
      <c r="CC5429" s="21"/>
      <c r="CD5429" s="21"/>
      <c r="CE5429" s="21"/>
      <c r="CF5429" s="21"/>
      <c r="CG5429" s="21"/>
      <c r="CH5429" s="21"/>
      <c r="CI5429" s="21"/>
      <c r="CJ5429" s="21"/>
      <c r="CK5429" s="21"/>
      <c r="CL5429" s="21"/>
      <c r="CM5429" s="21"/>
      <c r="CN5429" s="21"/>
      <c r="CO5429" s="21"/>
      <c r="CP5429" s="21"/>
      <c r="CQ5429" s="21"/>
      <c r="CR5429" s="21"/>
      <c r="CS5429" s="21"/>
      <c r="CT5429" s="21"/>
      <c r="CU5429" s="21"/>
      <c r="CV5429" s="21"/>
      <c r="CW5429" s="21"/>
      <c r="CX5429" s="21"/>
      <c r="CY5429" s="21"/>
      <c r="CZ5429" s="21"/>
      <c r="DA5429" s="21"/>
      <c r="DB5429" s="21"/>
      <c r="DC5429" s="21"/>
      <c r="DD5429" s="21"/>
      <c r="DE5429" s="21"/>
      <c r="DF5429" s="21"/>
      <c r="DG5429" s="21"/>
      <c r="DH5429" s="21"/>
      <c r="DI5429" s="21"/>
      <c r="DJ5429" s="21"/>
      <c r="DK5429" s="21"/>
      <c r="DL5429" s="21"/>
      <c r="DM5429" s="21"/>
      <c r="DN5429" s="21"/>
      <c r="DO5429" s="21"/>
      <c r="DP5429" s="21"/>
      <c r="DQ5429" s="21"/>
      <c r="DR5429" s="21"/>
      <c r="DS5429" s="21"/>
      <c r="DT5429" s="21"/>
      <c r="DU5429" s="21"/>
      <c r="DV5429" s="21"/>
      <c r="DW5429" s="21"/>
      <c r="DX5429" s="21"/>
      <c r="DY5429" s="21"/>
      <c r="DZ5429" s="21"/>
      <c r="EA5429" s="21"/>
      <c r="EB5429" s="21"/>
      <c r="EC5429" s="21"/>
      <c r="ED5429" s="21"/>
      <c r="EE5429" s="21"/>
      <c r="EF5429" s="21"/>
      <c r="EG5429" s="21"/>
      <c r="EH5429" s="21"/>
      <c r="EI5429" s="21"/>
      <c r="EJ5429" s="21"/>
      <c r="EK5429" s="21"/>
      <c r="EL5429" s="21"/>
      <c r="EM5429" s="21"/>
      <c r="EN5429" s="21"/>
      <c r="EO5429" s="21"/>
      <c r="EP5429" s="21"/>
      <c r="EQ5429" s="21"/>
      <c r="ER5429" s="21"/>
      <c r="ES5429" s="21"/>
      <c r="ET5429" s="21"/>
      <c r="EU5429" s="21"/>
      <c r="EV5429" s="21"/>
      <c r="EW5429" s="21"/>
      <c r="EX5429" s="21"/>
      <c r="EY5429" s="21"/>
      <c r="EZ5429" s="21"/>
      <c r="FA5429" s="21"/>
      <c r="FB5429" s="21"/>
      <c r="FC5429" s="21"/>
      <c r="FD5429" s="21"/>
      <c r="FE5429" s="21"/>
      <c r="FF5429" s="21"/>
      <c r="FG5429" s="21"/>
      <c r="FH5429" s="21"/>
      <c r="FI5429" s="21"/>
      <c r="FJ5429" s="21"/>
      <c r="FK5429" s="21"/>
      <c r="FL5429" s="21"/>
      <c r="FM5429" s="21"/>
      <c r="FN5429" s="21"/>
      <c r="FO5429" s="21"/>
      <c r="FP5429" s="21"/>
      <c r="FQ5429" s="21"/>
      <c r="FR5429" s="21"/>
      <c r="FS5429" s="21"/>
      <c r="FT5429" s="21"/>
      <c r="FU5429" s="21"/>
      <c r="FV5429" s="21"/>
      <c r="FW5429" s="21"/>
      <c r="FX5429" s="21"/>
      <c r="FY5429" s="21"/>
      <c r="FZ5429" s="21"/>
      <c r="GA5429" s="21"/>
      <c r="GB5429" s="21"/>
      <c r="GC5429" s="21"/>
      <c r="GD5429" s="21"/>
      <c r="GE5429" s="21"/>
      <c r="GF5429" s="21"/>
      <c r="GG5429" s="21"/>
      <c r="GH5429" s="21"/>
      <c r="GI5429" s="21"/>
      <c r="GJ5429" s="21"/>
      <c r="GK5429" s="21"/>
      <c r="GL5429" s="21"/>
      <c r="GM5429" s="21"/>
      <c r="GN5429" s="21"/>
      <c r="GO5429" s="21"/>
      <c r="GP5429" s="21"/>
      <c r="GQ5429" s="21"/>
      <c r="GR5429" s="21"/>
      <c r="GS5429" s="21"/>
      <c r="GT5429" s="21"/>
      <c r="GU5429" s="21"/>
      <c r="GV5429" s="21"/>
      <c r="GW5429" s="21"/>
      <c r="GX5429" s="21"/>
      <c r="GY5429" s="21"/>
      <c r="GZ5429" s="21"/>
      <c r="HA5429" s="21"/>
      <c r="HB5429" s="21"/>
      <c r="HC5429" s="21"/>
      <c r="HD5429" s="21"/>
      <c r="HE5429" s="21"/>
      <c r="HF5429" s="21"/>
      <c r="HG5429" s="21"/>
      <c r="HH5429" s="21"/>
      <c r="HI5429" s="21"/>
      <c r="HJ5429" s="21"/>
      <c r="HK5429" s="21"/>
      <c r="HL5429" s="21"/>
      <c r="HM5429" s="21"/>
      <c r="HN5429" s="21"/>
      <c r="HO5429" s="21"/>
      <c r="HP5429" s="21"/>
      <c r="HQ5429" s="21"/>
      <c r="HR5429" s="21"/>
      <c r="HS5429" s="21"/>
      <c r="HT5429" s="21"/>
      <c r="HU5429" s="21"/>
      <c r="HV5429" s="21"/>
      <c r="HW5429" s="21"/>
      <c r="HX5429" s="21"/>
      <c r="HY5429" s="21"/>
      <c r="HZ5429" s="21"/>
      <c r="IA5429" s="21"/>
      <c r="IB5429" s="21"/>
      <c r="IC5429" s="21"/>
      <c r="ID5429" s="21"/>
      <c r="IE5429" s="21"/>
      <c r="IF5429" s="21"/>
      <c r="IG5429" s="21"/>
      <c r="IH5429" s="21"/>
      <c r="II5429" s="21"/>
      <c r="IJ5429" s="21"/>
      <c r="IK5429" s="21"/>
      <c r="IL5429" s="21"/>
      <c r="IM5429" s="21"/>
      <c r="IN5429" s="21"/>
      <c r="IO5429" s="21"/>
      <c r="IP5429" s="21"/>
      <c r="IQ5429" s="21"/>
      <c r="IR5429" s="21"/>
      <c r="IS5429" s="21"/>
      <c r="IT5429" s="21"/>
      <c r="IU5429" s="21"/>
      <c r="IV5429" s="21"/>
    </row>
    <row r="5430" spans="1:256" s="25" customFormat="1">
      <c r="A5430" s="12"/>
      <c r="B5430" s="9">
        <v>6</v>
      </c>
      <c r="C5430" s="9" t="s">
        <v>19</v>
      </c>
      <c r="D5430" s="81" t="s">
        <v>7</v>
      </c>
      <c r="E5430" s="31">
        <v>0</v>
      </c>
      <c r="F5430" s="31">
        <f t="shared" ref="F5430:V5430" si="642">SUM(F5431:F5432)</f>
        <v>0</v>
      </c>
      <c r="G5430" s="31">
        <f t="shared" si="642"/>
        <v>0</v>
      </c>
      <c r="H5430" s="31">
        <f t="shared" si="642"/>
        <v>0</v>
      </c>
      <c r="I5430" s="31">
        <f t="shared" si="642"/>
        <v>0</v>
      </c>
      <c r="J5430" s="31">
        <f t="shared" si="642"/>
        <v>0</v>
      </c>
      <c r="K5430" s="31">
        <f t="shared" si="642"/>
        <v>0</v>
      </c>
      <c r="L5430" s="31">
        <f t="shared" si="642"/>
        <v>0</v>
      </c>
      <c r="M5430" s="31">
        <f t="shared" si="642"/>
        <v>0</v>
      </c>
      <c r="N5430" s="31">
        <f t="shared" si="642"/>
        <v>0</v>
      </c>
      <c r="O5430" s="31">
        <f t="shared" si="642"/>
        <v>0</v>
      </c>
      <c r="P5430" s="31">
        <f t="shared" si="642"/>
        <v>0</v>
      </c>
      <c r="Q5430" s="31">
        <f t="shared" si="642"/>
        <v>0</v>
      </c>
      <c r="R5430" s="31">
        <f t="shared" si="642"/>
        <v>0</v>
      </c>
      <c r="S5430" s="31">
        <f t="shared" si="642"/>
        <v>0</v>
      </c>
      <c r="T5430" s="31">
        <f t="shared" si="642"/>
        <v>0</v>
      </c>
      <c r="U5430" s="31">
        <f t="shared" si="642"/>
        <v>0</v>
      </c>
      <c r="V5430" s="31">
        <f t="shared" si="642"/>
        <v>0</v>
      </c>
      <c r="W5430" s="31">
        <f>SUM(O5430:V5430)</f>
        <v>0</v>
      </c>
      <c r="X5430" s="31">
        <f>SUM(X5431:X5432)</f>
        <v>0</v>
      </c>
      <c r="Y5430" s="31">
        <f>H5430+I5430+J5430+K5430+L5430+M5430+N5430+W5430+X5430</f>
        <v>0</v>
      </c>
      <c r="Z5430" s="31">
        <f t="shared" ref="Z5430:AK5430" si="643">SUM(Z5431:Z5432)</f>
        <v>0</v>
      </c>
      <c r="AA5430" s="31">
        <f t="shared" si="643"/>
        <v>0</v>
      </c>
      <c r="AB5430" s="31">
        <f t="shared" si="643"/>
        <v>0</v>
      </c>
      <c r="AC5430" s="31">
        <f t="shared" si="643"/>
        <v>0</v>
      </c>
      <c r="AD5430" s="31">
        <f t="shared" si="643"/>
        <v>0</v>
      </c>
      <c r="AE5430" s="31">
        <f t="shared" si="643"/>
        <v>0</v>
      </c>
      <c r="AF5430" s="31">
        <f t="shared" si="643"/>
        <v>0</v>
      </c>
      <c r="AG5430" s="31">
        <f t="shared" si="643"/>
        <v>0</v>
      </c>
      <c r="AH5430" s="31">
        <f t="shared" si="643"/>
        <v>0</v>
      </c>
      <c r="AI5430" s="31">
        <f t="shared" si="643"/>
        <v>0</v>
      </c>
      <c r="AJ5430" s="31">
        <f t="shared" si="643"/>
        <v>0</v>
      </c>
      <c r="AK5430" s="31">
        <f t="shared" si="643"/>
        <v>0</v>
      </c>
      <c r="AL5430" s="31">
        <f>SUM(AD5430:AK5430)</f>
        <v>0</v>
      </c>
      <c r="AM5430" s="31">
        <f>SUM(AM5431:AM5432)</f>
        <v>0</v>
      </c>
      <c r="AN5430" s="31">
        <f>SUM(AN5431:AN5432)</f>
        <v>0</v>
      </c>
      <c r="AO5430" s="31">
        <f>Z5430+AA5430+AB5430+AC5430+AL5430+AM5430+AN5430</f>
        <v>0</v>
      </c>
      <c r="AP5430" s="32">
        <f>E5430+Y5430-AO5430</f>
        <v>0</v>
      </c>
      <c r="AQ5430" s="32"/>
      <c r="AR5430" s="28"/>
      <c r="AS5430" s="29">
        <f>E5430+H5430+I5430+J5430+K5430+L5430+M5430+N5430+W5430+X5430-Z5430-AB5430-AL5430-AC5430-AM5430-AN5430</f>
        <v>0</v>
      </c>
      <c r="AT5430" s="29">
        <f>AP5430-AS5430</f>
        <v>0</v>
      </c>
      <c r="AU5430" s="29">
        <f>E5430</f>
        <v>0</v>
      </c>
      <c r="AV5430" s="86">
        <f>AS5430-AU5430</f>
        <v>0</v>
      </c>
      <c r="AW5430" s="86">
        <f>Y5430-AO5430</f>
        <v>0</v>
      </c>
      <c r="AX5430" s="86">
        <f>AV5430-AW5430</f>
        <v>0</v>
      </c>
      <c r="AY5430" s="86"/>
      <c r="AZ5430" s="398"/>
      <c r="BA5430" s="86"/>
      <c r="BB5430" s="86"/>
      <c r="BC5430" s="86"/>
      <c r="BD5430" s="86"/>
      <c r="BE5430" s="86"/>
      <c r="BF5430" s="86"/>
      <c r="BG5430" s="86"/>
      <c r="BH5430" s="86"/>
      <c r="BI5430" s="86"/>
      <c r="BJ5430" s="86"/>
      <c r="BK5430" s="86"/>
      <c r="BL5430" s="86"/>
      <c r="BM5430" s="86"/>
      <c r="BN5430" s="86"/>
      <c r="BO5430" s="86"/>
      <c r="BP5430" s="86"/>
      <c r="BQ5430" s="86"/>
      <c r="BR5430" s="86"/>
      <c r="BS5430" s="86"/>
      <c r="BT5430" s="86"/>
      <c r="BU5430" s="86"/>
      <c r="BV5430" s="86"/>
      <c r="BW5430" s="86"/>
      <c r="BX5430" s="86"/>
      <c r="BY5430" s="86"/>
      <c r="BZ5430" s="86"/>
      <c r="CA5430" s="86"/>
      <c r="CB5430" s="86"/>
      <c r="CC5430" s="86"/>
      <c r="CD5430" s="86"/>
      <c r="CE5430" s="86"/>
      <c r="CF5430" s="86"/>
      <c r="CG5430" s="86"/>
      <c r="CH5430" s="86"/>
      <c r="CI5430" s="86"/>
      <c r="CJ5430" s="86"/>
      <c r="CK5430" s="86"/>
      <c r="CL5430" s="86"/>
      <c r="CM5430" s="86"/>
      <c r="CN5430" s="86"/>
      <c r="CO5430" s="86"/>
      <c r="CP5430" s="86"/>
      <c r="CQ5430" s="86"/>
      <c r="CR5430" s="86"/>
      <c r="CS5430" s="86"/>
      <c r="CT5430" s="86"/>
      <c r="CU5430" s="86"/>
      <c r="CV5430" s="86"/>
      <c r="CW5430" s="86"/>
      <c r="CX5430" s="86"/>
      <c r="CY5430" s="86"/>
      <c r="CZ5430" s="86"/>
      <c r="DA5430" s="86"/>
      <c r="DB5430" s="86"/>
      <c r="DC5430" s="86"/>
      <c r="DD5430" s="86"/>
      <c r="DE5430" s="86"/>
      <c r="DF5430" s="86"/>
      <c r="DG5430" s="86"/>
      <c r="DH5430" s="86"/>
      <c r="DI5430" s="86"/>
      <c r="DJ5430" s="86"/>
      <c r="DK5430" s="86"/>
      <c r="DL5430" s="86"/>
      <c r="DM5430" s="86"/>
      <c r="DN5430" s="86"/>
      <c r="DO5430" s="86"/>
      <c r="DP5430" s="86"/>
      <c r="DQ5430" s="86"/>
      <c r="DR5430" s="86"/>
      <c r="DS5430" s="86"/>
      <c r="DT5430" s="86"/>
      <c r="DU5430" s="86"/>
      <c r="DV5430" s="86"/>
      <c r="DW5430" s="86"/>
      <c r="DX5430" s="86"/>
      <c r="DY5430" s="86"/>
      <c r="DZ5430" s="86"/>
      <c r="EA5430" s="86"/>
      <c r="EB5430" s="86"/>
      <c r="EC5430" s="86"/>
      <c r="ED5430" s="86"/>
      <c r="EE5430" s="86"/>
      <c r="EF5430" s="86"/>
      <c r="EG5430" s="86"/>
      <c r="EH5430" s="86"/>
      <c r="EI5430" s="86"/>
      <c r="EJ5430" s="86"/>
      <c r="EK5430" s="86"/>
      <c r="EL5430" s="86"/>
      <c r="EM5430" s="86"/>
      <c r="EN5430" s="86"/>
      <c r="EO5430" s="86"/>
      <c r="EP5430" s="86"/>
      <c r="EQ5430" s="86"/>
      <c r="ER5430" s="86"/>
      <c r="ES5430" s="86"/>
      <c r="ET5430" s="86"/>
      <c r="EU5430" s="86"/>
      <c r="EV5430" s="86"/>
      <c r="EW5430" s="86"/>
      <c r="EX5430" s="86"/>
      <c r="EY5430" s="86"/>
      <c r="EZ5430" s="86"/>
      <c r="FA5430" s="86"/>
      <c r="FB5430" s="86"/>
      <c r="FC5430" s="86"/>
      <c r="FD5430" s="86"/>
      <c r="FE5430" s="86"/>
      <c r="FF5430" s="86"/>
      <c r="FG5430" s="86"/>
      <c r="FH5430" s="86"/>
      <c r="FI5430" s="86"/>
      <c r="FJ5430" s="86"/>
      <c r="FK5430" s="86"/>
      <c r="FL5430" s="86"/>
      <c r="FM5430" s="86"/>
      <c r="FN5430" s="86"/>
      <c r="FO5430" s="86"/>
      <c r="FP5430" s="86"/>
      <c r="FQ5430" s="86"/>
      <c r="FR5430" s="86"/>
      <c r="FS5430" s="86"/>
      <c r="FT5430" s="86"/>
      <c r="FU5430" s="86"/>
      <c r="FV5430" s="86"/>
      <c r="FW5430" s="86"/>
      <c r="FX5430" s="86"/>
      <c r="FY5430" s="86"/>
      <c r="FZ5430" s="86"/>
      <c r="GA5430" s="86"/>
      <c r="GB5430" s="86"/>
      <c r="GC5430" s="86"/>
      <c r="GD5430" s="86"/>
      <c r="GE5430" s="86"/>
      <c r="GF5430" s="86"/>
      <c r="GG5430" s="86"/>
      <c r="GH5430" s="86"/>
      <c r="GI5430" s="86"/>
      <c r="GJ5430" s="86"/>
      <c r="GK5430" s="86"/>
      <c r="GL5430" s="86"/>
      <c r="GM5430" s="86"/>
      <c r="GN5430" s="86"/>
      <c r="GO5430" s="86"/>
      <c r="GP5430" s="86"/>
      <c r="GQ5430" s="86"/>
      <c r="GR5430" s="86"/>
      <c r="GS5430" s="86"/>
      <c r="GT5430" s="86"/>
      <c r="GU5430" s="86"/>
      <c r="GV5430" s="86"/>
      <c r="GW5430" s="86"/>
      <c r="GX5430" s="86"/>
      <c r="GY5430" s="86"/>
      <c r="GZ5430" s="86"/>
      <c r="HA5430" s="86"/>
      <c r="HB5430" s="86"/>
      <c r="HC5430" s="86"/>
      <c r="HD5430" s="86"/>
      <c r="HE5430" s="86"/>
      <c r="HF5430" s="86"/>
      <c r="HG5430" s="86"/>
      <c r="HH5430" s="86"/>
      <c r="HI5430" s="86"/>
      <c r="HJ5430" s="86"/>
      <c r="HK5430" s="86"/>
      <c r="HL5430" s="86"/>
      <c r="HM5430" s="86"/>
      <c r="HN5430" s="86"/>
      <c r="HO5430" s="86"/>
      <c r="HP5430" s="86"/>
      <c r="HQ5430" s="86"/>
      <c r="HR5430" s="86"/>
      <c r="HS5430" s="86"/>
      <c r="HT5430" s="86"/>
      <c r="HU5430" s="86"/>
      <c r="HV5430" s="86"/>
      <c r="HW5430" s="86"/>
      <c r="HX5430" s="86"/>
      <c r="HY5430" s="86"/>
      <c r="HZ5430" s="86"/>
      <c r="IA5430" s="86"/>
      <c r="IB5430" s="86"/>
      <c r="IC5430" s="86"/>
      <c r="ID5430" s="86"/>
      <c r="IE5430" s="86"/>
      <c r="IF5430" s="86"/>
      <c r="IG5430" s="86"/>
      <c r="IH5430" s="86"/>
      <c r="II5430" s="86"/>
      <c r="IJ5430" s="86"/>
      <c r="IK5430" s="86"/>
      <c r="IL5430" s="86"/>
      <c r="IM5430" s="86"/>
      <c r="IN5430" s="86"/>
      <c r="IO5430" s="86"/>
      <c r="IP5430" s="86"/>
      <c r="IQ5430" s="86"/>
      <c r="IR5430" s="86"/>
      <c r="IS5430" s="86"/>
      <c r="IT5430" s="86"/>
      <c r="IU5430" s="86"/>
      <c r="IV5430" s="86"/>
    </row>
    <row r="5431" spans="1:256" s="402" customFormat="1">
      <c r="A5431" s="13"/>
      <c r="B5431" s="8"/>
      <c r="C5431" s="8"/>
      <c r="D5431" s="113"/>
      <c r="E5431" s="33"/>
      <c r="F5431" s="34"/>
      <c r="G5431" s="63"/>
      <c r="H5431" s="67"/>
      <c r="I5431" s="34"/>
      <c r="J5431" s="34"/>
      <c r="K5431" s="34"/>
      <c r="L5431" s="34"/>
      <c r="M5431" s="34"/>
      <c r="N5431" s="34"/>
      <c r="O5431" s="34"/>
      <c r="P5431" s="34"/>
      <c r="Q5431" s="34"/>
      <c r="R5431" s="34"/>
      <c r="S5431" s="34"/>
      <c r="T5431" s="34"/>
      <c r="U5431" s="34"/>
      <c r="V5431" s="34"/>
      <c r="W5431" s="34"/>
      <c r="X5431" s="63"/>
      <c r="Y5431" s="34"/>
      <c r="Z5431" s="65"/>
      <c r="AA5431" s="65"/>
      <c r="AB5431" s="34"/>
      <c r="AC5431" s="34"/>
      <c r="AD5431" s="34"/>
      <c r="AE5431" s="34"/>
      <c r="AF5431" s="34"/>
      <c r="AG5431" s="34"/>
      <c r="AH5431" s="34"/>
      <c r="AI5431" s="34"/>
      <c r="AJ5431" s="34"/>
      <c r="AK5431" s="34"/>
      <c r="AL5431" s="34"/>
      <c r="AM5431" s="34"/>
      <c r="AN5431" s="34"/>
      <c r="AO5431" s="34"/>
      <c r="AP5431" s="34"/>
      <c r="AQ5431" s="34"/>
      <c r="AR5431" s="28"/>
      <c r="AS5431" s="29"/>
      <c r="AT5431" s="29"/>
      <c r="AU5431" s="29"/>
    </row>
    <row r="5432" spans="1:256" s="402" customFormat="1">
      <c r="A5432" s="13"/>
      <c r="B5432" s="8"/>
      <c r="C5432" s="8"/>
      <c r="D5432" s="113"/>
      <c r="E5432" s="33"/>
      <c r="F5432" s="34"/>
      <c r="G5432" s="63"/>
      <c r="H5432" s="67"/>
      <c r="I5432" s="34"/>
      <c r="J5432" s="34"/>
      <c r="K5432" s="34"/>
      <c r="L5432" s="34"/>
      <c r="M5432" s="34"/>
      <c r="N5432" s="34"/>
      <c r="O5432" s="34"/>
      <c r="P5432" s="34"/>
      <c r="Q5432" s="34"/>
      <c r="R5432" s="34"/>
      <c r="S5432" s="34"/>
      <c r="T5432" s="34"/>
      <c r="U5432" s="34"/>
      <c r="V5432" s="34"/>
      <c r="W5432" s="34"/>
      <c r="X5432" s="63"/>
      <c r="Y5432" s="34"/>
      <c r="Z5432" s="65"/>
      <c r="AA5432" s="65"/>
      <c r="AB5432" s="34"/>
      <c r="AC5432" s="34"/>
      <c r="AD5432" s="34"/>
      <c r="AE5432" s="34"/>
      <c r="AF5432" s="34"/>
      <c r="AG5432" s="34"/>
      <c r="AH5432" s="34"/>
      <c r="AI5432" s="34"/>
      <c r="AJ5432" s="34"/>
      <c r="AK5432" s="34"/>
      <c r="AL5432" s="34"/>
      <c r="AM5432" s="34"/>
      <c r="AN5432" s="34"/>
      <c r="AO5432" s="34"/>
      <c r="AP5432" s="34"/>
      <c r="AQ5432" s="34"/>
      <c r="AR5432" s="28"/>
      <c r="AS5432" s="29"/>
      <c r="AT5432" s="29"/>
      <c r="AU5432" s="29"/>
    </row>
    <row r="5433" spans="1:256" s="21" customFormat="1">
      <c r="A5433" s="14"/>
      <c r="B5433" s="11">
        <v>7</v>
      </c>
      <c r="C5433" s="11"/>
      <c r="D5433" s="85" t="s">
        <v>8</v>
      </c>
      <c r="E5433" s="31">
        <v>56940000</v>
      </c>
      <c r="F5433" s="31">
        <f t="shared" ref="F5433:V5433" si="644">SUM(F5434:F5436)</f>
        <v>0</v>
      </c>
      <c r="G5433" s="31">
        <f t="shared" si="644"/>
        <v>0</v>
      </c>
      <c r="H5433" s="31">
        <f t="shared" si="644"/>
        <v>0</v>
      </c>
      <c r="I5433" s="31">
        <f t="shared" si="644"/>
        <v>0</v>
      </c>
      <c r="J5433" s="31">
        <f t="shared" si="644"/>
        <v>0</v>
      </c>
      <c r="K5433" s="31">
        <f t="shared" si="644"/>
        <v>0</v>
      </c>
      <c r="L5433" s="31">
        <f t="shared" si="644"/>
        <v>0</v>
      </c>
      <c r="M5433" s="31">
        <f t="shared" si="644"/>
        <v>0</v>
      </c>
      <c r="N5433" s="31">
        <f t="shared" si="644"/>
        <v>0</v>
      </c>
      <c r="O5433" s="31">
        <f t="shared" si="644"/>
        <v>0</v>
      </c>
      <c r="P5433" s="31">
        <f t="shared" si="644"/>
        <v>0</v>
      </c>
      <c r="Q5433" s="31">
        <f t="shared" si="644"/>
        <v>0</v>
      </c>
      <c r="R5433" s="31">
        <f t="shared" si="644"/>
        <v>0</v>
      </c>
      <c r="S5433" s="31">
        <f t="shared" si="644"/>
        <v>0</v>
      </c>
      <c r="T5433" s="31">
        <f t="shared" si="644"/>
        <v>0</v>
      </c>
      <c r="U5433" s="31">
        <f t="shared" si="644"/>
        <v>0</v>
      </c>
      <c r="V5433" s="31">
        <f t="shared" si="644"/>
        <v>0</v>
      </c>
      <c r="W5433" s="31">
        <f>SUM(O5433:V5433)</f>
        <v>0</v>
      </c>
      <c r="X5433" s="31">
        <f>SUM(X5434:X5436)</f>
        <v>0</v>
      </c>
      <c r="Y5433" s="31">
        <f>H5433+I5433+J5433+K5433+L5433+M5433+N5433+W5433+X5433</f>
        <v>0</v>
      </c>
      <c r="Z5433" s="31">
        <f t="shared" ref="Z5433:AK5433" si="645">SUM(Z5434:Z5436)</f>
        <v>0</v>
      </c>
      <c r="AA5433" s="31">
        <f t="shared" si="645"/>
        <v>0</v>
      </c>
      <c r="AB5433" s="31">
        <f t="shared" si="645"/>
        <v>0</v>
      </c>
      <c r="AC5433" s="31">
        <f t="shared" si="645"/>
        <v>0</v>
      </c>
      <c r="AD5433" s="31">
        <f t="shared" si="645"/>
        <v>0</v>
      </c>
      <c r="AE5433" s="31">
        <f t="shared" si="645"/>
        <v>0</v>
      </c>
      <c r="AF5433" s="31">
        <f t="shared" si="645"/>
        <v>0</v>
      </c>
      <c r="AG5433" s="31">
        <f t="shared" si="645"/>
        <v>0</v>
      </c>
      <c r="AH5433" s="31">
        <f t="shared" si="645"/>
        <v>0</v>
      </c>
      <c r="AI5433" s="31">
        <f t="shared" si="645"/>
        <v>0</v>
      </c>
      <c r="AJ5433" s="31">
        <f t="shared" si="645"/>
        <v>0</v>
      </c>
      <c r="AK5433" s="31">
        <f t="shared" si="645"/>
        <v>0</v>
      </c>
      <c r="AL5433" s="31">
        <f>SUM(AD5433:AK5433)</f>
        <v>0</v>
      </c>
      <c r="AM5433" s="31">
        <f>SUM(AM5434:AM5436)</f>
        <v>0</v>
      </c>
      <c r="AN5433" s="31">
        <f>SUM(AN5434:AN5436)</f>
        <v>0</v>
      </c>
      <c r="AO5433" s="31">
        <f>Z5433+AA5433+AB5433+AC5433+AL5433+AM5433+AN5433</f>
        <v>0</v>
      </c>
      <c r="AP5433" s="32">
        <f>E5433+Y5433-AO5433</f>
        <v>56940000</v>
      </c>
      <c r="AQ5433" s="32"/>
      <c r="AR5433" s="28"/>
      <c r="AS5433" s="29">
        <f>E5433+H5433+I5433+J5433+K5433+L5433+M5433+N5433+W5433+X5433-Z5433-AB5433-AL5433-AC5433-AM5433-AN5433</f>
        <v>56940000</v>
      </c>
      <c r="AT5433" s="29">
        <f>AP5433-AS5433</f>
        <v>0</v>
      </c>
      <c r="AU5433" s="29">
        <f>E5433</f>
        <v>56940000</v>
      </c>
      <c r="AV5433" s="86">
        <f>AS5433-AU5433</f>
        <v>0</v>
      </c>
      <c r="AW5433" s="86">
        <f>Y5433-AO5433</f>
        <v>0</v>
      </c>
      <c r="AX5433" s="86">
        <f>AV5433-AW5433</f>
        <v>0</v>
      </c>
      <c r="AZ5433" s="398"/>
    </row>
    <row r="5434" spans="1:256" s="402" customFormat="1">
      <c r="A5434" s="13"/>
      <c r="B5434" s="8"/>
      <c r="C5434" s="8"/>
      <c r="D5434" s="240"/>
      <c r="E5434" s="33"/>
      <c r="F5434" s="33"/>
      <c r="G5434" s="282"/>
      <c r="H5434" s="283"/>
      <c r="I5434" s="33"/>
      <c r="J5434" s="33"/>
      <c r="K5434" s="33"/>
      <c r="L5434" s="33"/>
      <c r="M5434" s="33"/>
      <c r="N5434" s="33"/>
      <c r="O5434" s="33"/>
      <c r="P5434" s="33"/>
      <c r="Q5434" s="33"/>
      <c r="R5434" s="33"/>
      <c r="S5434" s="33"/>
      <c r="T5434" s="33"/>
      <c r="U5434" s="33"/>
      <c r="V5434" s="33"/>
      <c r="W5434" s="33"/>
      <c r="X5434" s="282"/>
      <c r="Y5434" s="33"/>
      <c r="Z5434" s="284"/>
      <c r="AA5434" s="284"/>
      <c r="AB5434" s="33"/>
      <c r="AC5434" s="33"/>
      <c r="AD5434" s="33"/>
      <c r="AE5434" s="33"/>
      <c r="AF5434" s="33"/>
      <c r="AG5434" s="33"/>
      <c r="AH5434" s="33"/>
      <c r="AI5434" s="33"/>
      <c r="AJ5434" s="33"/>
      <c r="AK5434" s="33"/>
      <c r="AL5434" s="33"/>
      <c r="AM5434" s="33"/>
      <c r="AN5434" s="33"/>
      <c r="AO5434" s="33"/>
      <c r="AP5434" s="34"/>
      <c r="AQ5434" s="34"/>
      <c r="AR5434" s="28"/>
      <c r="AS5434" s="29"/>
      <c r="AT5434" s="29"/>
      <c r="AU5434" s="29"/>
    </row>
    <row r="5435" spans="1:256" s="402" customFormat="1">
      <c r="A5435" s="13"/>
      <c r="B5435" s="8"/>
      <c r="C5435" s="8"/>
      <c r="D5435" s="240"/>
      <c r="E5435" s="33"/>
      <c r="F5435" s="33"/>
      <c r="G5435" s="282"/>
      <c r="H5435" s="283"/>
      <c r="I5435" s="33"/>
      <c r="J5435" s="33"/>
      <c r="K5435" s="33"/>
      <c r="L5435" s="33"/>
      <c r="M5435" s="33"/>
      <c r="N5435" s="33"/>
      <c r="O5435" s="33"/>
      <c r="P5435" s="33"/>
      <c r="Q5435" s="33"/>
      <c r="R5435" s="33"/>
      <c r="S5435" s="33"/>
      <c r="T5435" s="33"/>
      <c r="U5435" s="33"/>
      <c r="V5435" s="33"/>
      <c r="W5435" s="33"/>
      <c r="X5435" s="282"/>
      <c r="Y5435" s="33"/>
      <c r="Z5435" s="284"/>
      <c r="AA5435" s="284"/>
      <c r="AB5435" s="33"/>
      <c r="AC5435" s="33"/>
      <c r="AD5435" s="33"/>
      <c r="AE5435" s="33"/>
      <c r="AF5435" s="33"/>
      <c r="AG5435" s="33"/>
      <c r="AH5435" s="33"/>
      <c r="AI5435" s="33"/>
      <c r="AJ5435" s="33"/>
      <c r="AK5435" s="33"/>
      <c r="AL5435" s="33"/>
      <c r="AM5435" s="33"/>
      <c r="AN5435" s="33"/>
      <c r="AO5435" s="33"/>
      <c r="AP5435" s="34"/>
      <c r="AQ5435" s="34"/>
      <c r="AR5435" s="28"/>
      <c r="AS5435" s="29"/>
      <c r="AT5435" s="29"/>
      <c r="AU5435" s="29"/>
    </row>
    <row r="5436" spans="1:256" s="402" customFormat="1">
      <c r="A5436" s="13"/>
      <c r="B5436" s="8"/>
      <c r="C5436" s="8"/>
      <c r="D5436" s="240"/>
      <c r="E5436" s="33"/>
      <c r="F5436" s="33"/>
      <c r="G5436" s="282"/>
      <c r="H5436" s="283"/>
      <c r="I5436" s="33"/>
      <c r="J5436" s="33"/>
      <c r="K5436" s="33"/>
      <c r="L5436" s="33"/>
      <c r="M5436" s="33"/>
      <c r="N5436" s="33"/>
      <c r="O5436" s="33"/>
      <c r="P5436" s="33"/>
      <c r="Q5436" s="33"/>
      <c r="R5436" s="33"/>
      <c r="S5436" s="33"/>
      <c r="T5436" s="33"/>
      <c r="U5436" s="33"/>
      <c r="V5436" s="33"/>
      <c r="W5436" s="33"/>
      <c r="X5436" s="282"/>
      <c r="Y5436" s="33"/>
      <c r="Z5436" s="284"/>
      <c r="AA5436" s="284"/>
      <c r="AB5436" s="33"/>
      <c r="AC5436" s="33"/>
      <c r="AD5436" s="33"/>
      <c r="AE5436" s="33"/>
      <c r="AF5436" s="33"/>
      <c r="AG5436" s="33"/>
      <c r="AH5436" s="33"/>
      <c r="AI5436" s="33"/>
      <c r="AJ5436" s="33"/>
      <c r="AK5436" s="33"/>
      <c r="AL5436" s="33"/>
      <c r="AM5436" s="33"/>
      <c r="AN5436" s="33"/>
      <c r="AO5436" s="33"/>
      <c r="AP5436" s="34"/>
      <c r="AQ5436" s="34"/>
      <c r="AR5436" s="28"/>
      <c r="AS5436" s="29"/>
      <c r="AT5436" s="29"/>
      <c r="AU5436" s="29"/>
    </row>
    <row r="5437" spans="1:256" s="21" customFormat="1">
      <c r="A5437" s="14"/>
      <c r="B5437" s="11">
        <v>8</v>
      </c>
      <c r="C5437" s="11"/>
      <c r="D5437" s="77" t="s">
        <v>39</v>
      </c>
      <c r="E5437" s="31">
        <v>6470000</v>
      </c>
      <c r="F5437" s="31">
        <f t="shared" ref="F5437:V5437" si="646">SUM(F5438:F5445)</f>
        <v>0</v>
      </c>
      <c r="G5437" s="31">
        <f t="shared" si="646"/>
        <v>0</v>
      </c>
      <c r="H5437" s="31">
        <f t="shared" si="646"/>
        <v>0</v>
      </c>
      <c r="I5437" s="31">
        <f t="shared" si="646"/>
        <v>0</v>
      </c>
      <c r="J5437" s="31">
        <f t="shared" si="646"/>
        <v>0</v>
      </c>
      <c r="K5437" s="31">
        <f t="shared" si="646"/>
        <v>0</v>
      </c>
      <c r="L5437" s="31">
        <f t="shared" si="646"/>
        <v>0</v>
      </c>
      <c r="M5437" s="31">
        <f t="shared" si="646"/>
        <v>0</v>
      </c>
      <c r="N5437" s="31">
        <f t="shared" si="646"/>
        <v>0</v>
      </c>
      <c r="O5437" s="31">
        <f t="shared" si="646"/>
        <v>0</v>
      </c>
      <c r="P5437" s="31">
        <f t="shared" si="646"/>
        <v>0</v>
      </c>
      <c r="Q5437" s="31">
        <f t="shared" si="646"/>
        <v>0</v>
      </c>
      <c r="R5437" s="31">
        <f t="shared" si="646"/>
        <v>0</v>
      </c>
      <c r="S5437" s="31">
        <f t="shared" si="646"/>
        <v>0</v>
      </c>
      <c r="T5437" s="31">
        <f t="shared" si="646"/>
        <v>0</v>
      </c>
      <c r="U5437" s="31">
        <f t="shared" si="646"/>
        <v>0</v>
      </c>
      <c r="V5437" s="31">
        <f t="shared" si="646"/>
        <v>0</v>
      </c>
      <c r="W5437" s="31">
        <f>SUM(O5437:V5437)</f>
        <v>0</v>
      </c>
      <c r="X5437" s="31">
        <f>SUM(X5438:X5445)</f>
        <v>0</v>
      </c>
      <c r="Y5437" s="31">
        <f>H5437+I5437+J5437+K5437+L5437+M5437+N5437+W5437+X5437</f>
        <v>0</v>
      </c>
      <c r="Z5437" s="31">
        <f t="shared" ref="Z5437:AK5437" si="647">SUM(Z5438:Z5445)</f>
        <v>0</v>
      </c>
      <c r="AA5437" s="31">
        <f t="shared" si="647"/>
        <v>0</v>
      </c>
      <c r="AB5437" s="31">
        <f t="shared" si="647"/>
        <v>0</v>
      </c>
      <c r="AC5437" s="31">
        <f t="shared" si="647"/>
        <v>0</v>
      </c>
      <c r="AD5437" s="31">
        <f t="shared" si="647"/>
        <v>0</v>
      </c>
      <c r="AE5437" s="31">
        <f t="shared" si="647"/>
        <v>0</v>
      </c>
      <c r="AF5437" s="31">
        <f t="shared" si="647"/>
        <v>0</v>
      </c>
      <c r="AG5437" s="31">
        <f t="shared" si="647"/>
        <v>0</v>
      </c>
      <c r="AH5437" s="31">
        <f t="shared" si="647"/>
        <v>0</v>
      </c>
      <c r="AI5437" s="31">
        <f t="shared" si="647"/>
        <v>0</v>
      </c>
      <c r="AJ5437" s="31">
        <f t="shared" si="647"/>
        <v>0</v>
      </c>
      <c r="AK5437" s="31">
        <f t="shared" si="647"/>
        <v>0</v>
      </c>
      <c r="AL5437" s="31">
        <f>SUM(AD5437:AK5437)</f>
        <v>0</v>
      </c>
      <c r="AM5437" s="31">
        <f>SUM(AM5438:AM5445)</f>
        <v>0</v>
      </c>
      <c r="AN5437" s="31">
        <f>SUM(AN5438:AN5445)</f>
        <v>0</v>
      </c>
      <c r="AO5437" s="31">
        <f>Z5437+AA5437+AB5437+AC5437+AL5437+AM5437+AN5437</f>
        <v>0</v>
      </c>
      <c r="AP5437" s="32">
        <f>E5437+Y5437-AO5437</f>
        <v>6470000</v>
      </c>
      <c r="AQ5437" s="32"/>
      <c r="AR5437" s="28"/>
      <c r="AS5437" s="29">
        <f>E5437+H5437+I5437+J5437+K5437+L5437+M5437+N5437+W5437+X5437-Z5437-AB5437-AL5437-AC5437-AM5437-AN5437</f>
        <v>6470000</v>
      </c>
      <c r="AT5437" s="29">
        <f>AP5437-AS5437</f>
        <v>0</v>
      </c>
      <c r="AU5437" s="29">
        <f>E5437</f>
        <v>6470000</v>
      </c>
      <c r="AV5437" s="86">
        <f>AS5437-AU5437</f>
        <v>0</v>
      </c>
      <c r="AW5437" s="86">
        <f>Y5437-AO5437</f>
        <v>0</v>
      </c>
      <c r="AX5437" s="86">
        <f>AV5437-AW5437</f>
        <v>0</v>
      </c>
      <c r="AZ5437" s="398"/>
    </row>
    <row r="5438" spans="1:256" s="402" customFormat="1">
      <c r="A5438" s="13"/>
      <c r="B5438" s="8"/>
      <c r="C5438" s="8"/>
      <c r="D5438" s="324"/>
      <c r="E5438" s="33"/>
      <c r="F5438" s="33"/>
      <c r="G5438" s="282"/>
      <c r="H5438" s="283"/>
      <c r="I5438" s="33"/>
      <c r="J5438" s="33"/>
      <c r="K5438" s="33"/>
      <c r="L5438" s="33"/>
      <c r="M5438" s="33"/>
      <c r="N5438" s="33"/>
      <c r="O5438" s="33"/>
      <c r="P5438" s="33"/>
      <c r="Q5438" s="33"/>
      <c r="R5438" s="33"/>
      <c r="S5438" s="33"/>
      <c r="T5438" s="33"/>
      <c r="U5438" s="33"/>
      <c r="V5438" s="33"/>
      <c r="W5438" s="33"/>
      <c r="X5438" s="282"/>
      <c r="Y5438" s="33"/>
      <c r="Z5438" s="284"/>
      <c r="AA5438" s="284"/>
      <c r="AB5438" s="33"/>
      <c r="AC5438" s="33"/>
      <c r="AD5438" s="33"/>
      <c r="AE5438" s="33"/>
      <c r="AF5438" s="33"/>
      <c r="AG5438" s="33"/>
      <c r="AH5438" s="33"/>
      <c r="AI5438" s="33"/>
      <c r="AJ5438" s="33"/>
      <c r="AK5438" s="33"/>
      <c r="AL5438" s="33"/>
      <c r="AM5438" s="33"/>
      <c r="AN5438" s="33"/>
      <c r="AO5438" s="33"/>
      <c r="AP5438" s="34"/>
      <c r="AQ5438" s="34"/>
      <c r="AR5438" s="28"/>
      <c r="AS5438" s="29"/>
      <c r="AT5438" s="29"/>
      <c r="AU5438" s="29"/>
    </row>
    <row r="5439" spans="1:256" s="402" customFormat="1">
      <c r="A5439" s="13"/>
      <c r="B5439" s="8"/>
      <c r="C5439" s="8"/>
      <c r="D5439" s="240"/>
      <c r="E5439" s="33"/>
      <c r="F5439" s="321"/>
      <c r="G5439" s="282"/>
      <c r="H5439" s="283"/>
      <c r="I5439" s="33"/>
      <c r="J5439" s="33"/>
      <c r="K5439" s="33"/>
      <c r="L5439" s="33"/>
      <c r="M5439" s="33"/>
      <c r="N5439" s="33"/>
      <c r="O5439" s="33"/>
      <c r="P5439" s="33"/>
      <c r="Q5439" s="33"/>
      <c r="R5439" s="33"/>
      <c r="S5439" s="33"/>
      <c r="T5439" s="33"/>
      <c r="U5439" s="33"/>
      <c r="V5439" s="33"/>
      <c r="W5439" s="33"/>
      <c r="X5439" s="282"/>
      <c r="Y5439" s="33"/>
      <c r="Z5439" s="284"/>
      <c r="AA5439" s="284"/>
      <c r="AB5439" s="33"/>
      <c r="AC5439" s="33"/>
      <c r="AD5439" s="33"/>
      <c r="AE5439" s="33"/>
      <c r="AF5439" s="33"/>
      <c r="AG5439" s="33"/>
      <c r="AH5439" s="33"/>
      <c r="AI5439" s="33"/>
      <c r="AJ5439" s="33"/>
      <c r="AK5439" s="33"/>
      <c r="AL5439" s="33"/>
      <c r="AM5439" s="33"/>
      <c r="AN5439" s="33"/>
      <c r="AO5439" s="33"/>
      <c r="AP5439" s="34"/>
      <c r="AQ5439" s="34"/>
      <c r="AR5439" s="28"/>
      <c r="AS5439" s="29"/>
      <c r="AT5439" s="29"/>
      <c r="AU5439" s="29"/>
    </row>
    <row r="5440" spans="1:256" s="468" customFormat="1">
      <c r="A5440" s="13"/>
      <c r="B5440" s="8"/>
      <c r="C5440" s="8"/>
      <c r="D5440" s="240"/>
      <c r="E5440" s="33"/>
      <c r="F5440" s="321"/>
      <c r="G5440" s="282"/>
      <c r="H5440" s="283"/>
      <c r="I5440" s="33"/>
      <c r="J5440" s="33"/>
      <c r="K5440" s="33"/>
      <c r="L5440" s="33"/>
      <c r="M5440" s="33"/>
      <c r="N5440" s="33"/>
      <c r="O5440" s="33"/>
      <c r="P5440" s="33"/>
      <c r="Q5440" s="33"/>
      <c r="R5440" s="33"/>
      <c r="S5440" s="33"/>
      <c r="T5440" s="33"/>
      <c r="U5440" s="33"/>
      <c r="V5440" s="33"/>
      <c r="W5440" s="33"/>
      <c r="X5440" s="282"/>
      <c r="Y5440" s="33"/>
      <c r="Z5440" s="284"/>
      <c r="AA5440" s="284"/>
      <c r="AB5440" s="33"/>
      <c r="AC5440" s="33"/>
      <c r="AD5440" s="33"/>
      <c r="AE5440" s="33"/>
      <c r="AF5440" s="33"/>
      <c r="AG5440" s="33"/>
      <c r="AH5440" s="33"/>
      <c r="AI5440" s="33"/>
      <c r="AJ5440" s="33"/>
      <c r="AK5440" s="33"/>
      <c r="AL5440" s="33"/>
      <c r="AM5440" s="33"/>
      <c r="AN5440" s="33"/>
      <c r="AO5440" s="33"/>
      <c r="AP5440" s="34"/>
      <c r="AQ5440" s="34"/>
      <c r="AR5440" s="28"/>
      <c r="AS5440" s="29"/>
      <c r="AT5440" s="29"/>
      <c r="AU5440" s="29"/>
    </row>
    <row r="5441" spans="1:256" s="468" customFormat="1">
      <c r="A5441" s="13"/>
      <c r="B5441" s="8"/>
      <c r="C5441" s="8"/>
      <c r="D5441" s="240"/>
      <c r="E5441" s="33"/>
      <c r="F5441" s="321"/>
      <c r="G5441" s="282"/>
      <c r="H5441" s="283"/>
      <c r="I5441" s="33"/>
      <c r="J5441" s="33"/>
      <c r="K5441" s="33"/>
      <c r="L5441" s="33"/>
      <c r="M5441" s="33"/>
      <c r="N5441" s="33"/>
      <c r="O5441" s="33"/>
      <c r="P5441" s="33"/>
      <c r="Q5441" s="33"/>
      <c r="R5441" s="33"/>
      <c r="S5441" s="33"/>
      <c r="T5441" s="33"/>
      <c r="U5441" s="33"/>
      <c r="V5441" s="33"/>
      <c r="W5441" s="33"/>
      <c r="X5441" s="282"/>
      <c r="Y5441" s="33"/>
      <c r="Z5441" s="284"/>
      <c r="AA5441" s="284"/>
      <c r="AB5441" s="33"/>
      <c r="AC5441" s="33"/>
      <c r="AD5441" s="33"/>
      <c r="AE5441" s="33"/>
      <c r="AF5441" s="33"/>
      <c r="AG5441" s="33"/>
      <c r="AH5441" s="33"/>
      <c r="AI5441" s="33"/>
      <c r="AJ5441" s="33"/>
      <c r="AK5441" s="33"/>
      <c r="AL5441" s="33"/>
      <c r="AM5441" s="33"/>
      <c r="AN5441" s="33"/>
      <c r="AO5441" s="33"/>
      <c r="AP5441" s="34"/>
      <c r="AQ5441" s="34"/>
      <c r="AR5441" s="28"/>
      <c r="AS5441" s="29"/>
      <c r="AT5441" s="29"/>
      <c r="AU5441" s="29"/>
    </row>
    <row r="5442" spans="1:256" s="402" customFormat="1">
      <c r="A5442" s="13"/>
      <c r="B5442" s="8"/>
      <c r="C5442" s="8"/>
      <c r="D5442" s="324"/>
      <c r="E5442" s="33"/>
      <c r="F5442" s="33"/>
      <c r="G5442" s="282"/>
      <c r="H5442" s="283"/>
      <c r="I5442" s="33"/>
      <c r="J5442" s="33"/>
      <c r="K5442" s="33"/>
      <c r="L5442" s="33"/>
      <c r="M5442" s="33"/>
      <c r="N5442" s="33"/>
      <c r="O5442" s="33"/>
      <c r="P5442" s="33"/>
      <c r="Q5442" s="33"/>
      <c r="R5442" s="33"/>
      <c r="S5442" s="33"/>
      <c r="T5442" s="33"/>
      <c r="U5442" s="33"/>
      <c r="V5442" s="33"/>
      <c r="W5442" s="33"/>
      <c r="X5442" s="282"/>
      <c r="Y5442" s="33"/>
      <c r="Z5442" s="284"/>
      <c r="AA5442" s="284"/>
      <c r="AB5442" s="33"/>
      <c r="AC5442" s="33"/>
      <c r="AD5442" s="33"/>
      <c r="AE5442" s="33"/>
      <c r="AF5442" s="33"/>
      <c r="AG5442" s="33"/>
      <c r="AH5442" s="33"/>
      <c r="AI5442" s="33"/>
      <c r="AJ5442" s="33"/>
      <c r="AK5442" s="33"/>
      <c r="AL5442" s="33"/>
      <c r="AM5442" s="33"/>
      <c r="AN5442" s="33"/>
      <c r="AO5442" s="33"/>
      <c r="AP5442" s="34"/>
      <c r="AQ5442" s="34"/>
      <c r="AR5442" s="28"/>
      <c r="AS5442" s="29"/>
      <c r="AT5442" s="29"/>
      <c r="AU5442" s="29"/>
    </row>
    <row r="5443" spans="1:256" s="402" customFormat="1">
      <c r="A5443" s="13"/>
      <c r="B5443" s="8"/>
      <c r="C5443" s="8"/>
      <c r="D5443" s="323"/>
      <c r="E5443" s="33"/>
      <c r="F5443" s="33"/>
      <c r="G5443" s="282"/>
      <c r="H5443" s="283"/>
      <c r="I5443" s="33"/>
      <c r="J5443" s="33"/>
      <c r="K5443" s="33"/>
      <c r="L5443" s="33"/>
      <c r="M5443" s="33"/>
      <c r="N5443" s="33"/>
      <c r="O5443" s="33"/>
      <c r="P5443" s="33"/>
      <c r="Q5443" s="33"/>
      <c r="R5443" s="33"/>
      <c r="S5443" s="33"/>
      <c r="T5443" s="33"/>
      <c r="U5443" s="33"/>
      <c r="V5443" s="33"/>
      <c r="W5443" s="33"/>
      <c r="X5443" s="282"/>
      <c r="Y5443" s="33"/>
      <c r="Z5443" s="284"/>
      <c r="AA5443" s="284"/>
      <c r="AB5443" s="33"/>
      <c r="AC5443" s="33"/>
      <c r="AD5443" s="33"/>
      <c r="AE5443" s="33"/>
      <c r="AF5443" s="33"/>
      <c r="AG5443" s="33"/>
      <c r="AH5443" s="33"/>
      <c r="AI5443" s="33"/>
      <c r="AJ5443" s="33"/>
      <c r="AK5443" s="33"/>
      <c r="AL5443" s="33"/>
      <c r="AM5443" s="33"/>
      <c r="AN5443" s="33"/>
      <c r="AO5443" s="33"/>
      <c r="AP5443" s="34"/>
      <c r="AQ5443" s="34"/>
      <c r="AR5443" s="28"/>
      <c r="AS5443" s="29"/>
      <c r="AT5443" s="29"/>
      <c r="AU5443" s="29"/>
    </row>
    <row r="5444" spans="1:256" s="402" customFormat="1">
      <c r="A5444" s="13"/>
      <c r="B5444" s="8"/>
      <c r="C5444" s="8"/>
      <c r="D5444" s="323"/>
      <c r="E5444" s="33"/>
      <c r="F5444" s="33"/>
      <c r="G5444" s="282"/>
      <c r="H5444" s="283"/>
      <c r="I5444" s="33"/>
      <c r="J5444" s="33"/>
      <c r="K5444" s="33"/>
      <c r="L5444" s="33"/>
      <c r="M5444" s="33"/>
      <c r="N5444" s="33"/>
      <c r="O5444" s="33"/>
      <c r="P5444" s="33"/>
      <c r="Q5444" s="33"/>
      <c r="R5444" s="33"/>
      <c r="S5444" s="33"/>
      <c r="T5444" s="33"/>
      <c r="U5444" s="33"/>
      <c r="V5444" s="33"/>
      <c r="W5444" s="33"/>
      <c r="X5444" s="282"/>
      <c r="Y5444" s="33"/>
      <c r="Z5444" s="284"/>
      <c r="AA5444" s="284"/>
      <c r="AB5444" s="33"/>
      <c r="AC5444" s="33"/>
      <c r="AD5444" s="33"/>
      <c r="AE5444" s="33"/>
      <c r="AF5444" s="33"/>
      <c r="AG5444" s="33"/>
      <c r="AH5444" s="33"/>
      <c r="AI5444" s="33"/>
      <c r="AJ5444" s="33"/>
      <c r="AK5444" s="33"/>
      <c r="AL5444" s="33"/>
      <c r="AM5444" s="33"/>
      <c r="AN5444" s="33"/>
      <c r="AO5444" s="33"/>
      <c r="AP5444" s="34"/>
      <c r="AQ5444" s="34"/>
      <c r="AR5444" s="28"/>
      <c r="AS5444" s="29"/>
      <c r="AT5444" s="29"/>
      <c r="AU5444" s="29"/>
    </row>
    <row r="5445" spans="1:256" s="402" customFormat="1">
      <c r="A5445" s="13"/>
      <c r="B5445" s="8"/>
      <c r="C5445" s="8"/>
      <c r="D5445" s="323"/>
      <c r="E5445" s="33"/>
      <c r="F5445" s="33"/>
      <c r="G5445" s="282"/>
      <c r="H5445" s="283"/>
      <c r="I5445" s="33"/>
      <c r="J5445" s="33"/>
      <c r="K5445" s="33"/>
      <c r="L5445" s="33"/>
      <c r="M5445" s="33"/>
      <c r="N5445" s="33"/>
      <c r="O5445" s="33"/>
      <c r="P5445" s="33"/>
      <c r="Q5445" s="33"/>
      <c r="R5445" s="33"/>
      <c r="S5445" s="33"/>
      <c r="T5445" s="33"/>
      <c r="U5445" s="33"/>
      <c r="V5445" s="33"/>
      <c r="W5445" s="33"/>
      <c r="X5445" s="282"/>
      <c r="Y5445" s="33"/>
      <c r="Z5445" s="284"/>
      <c r="AA5445" s="284"/>
      <c r="AB5445" s="33"/>
      <c r="AC5445" s="33"/>
      <c r="AD5445" s="33"/>
      <c r="AE5445" s="33"/>
      <c r="AF5445" s="33"/>
      <c r="AG5445" s="33"/>
      <c r="AH5445" s="33"/>
      <c r="AI5445" s="33"/>
      <c r="AJ5445" s="33"/>
      <c r="AK5445" s="33"/>
      <c r="AL5445" s="33"/>
      <c r="AM5445" s="33"/>
      <c r="AN5445" s="33"/>
      <c r="AO5445" s="33"/>
      <c r="AP5445" s="34"/>
      <c r="AQ5445" s="34"/>
      <c r="AR5445" s="28"/>
      <c r="AS5445" s="29"/>
      <c r="AT5445" s="29"/>
      <c r="AU5445" s="29"/>
    </row>
    <row r="5446" spans="1:256" s="21" customFormat="1" ht="19.5" customHeight="1">
      <c r="A5446" s="526">
        <v>37</v>
      </c>
      <c r="B5446" s="22" t="s">
        <v>76</v>
      </c>
      <c r="C5446" s="20"/>
      <c r="D5446" s="30"/>
      <c r="E5446" s="403">
        <f t="shared" ref="E5446:X5446" si="648">E5447+E5450+E5471+E5475+E5479+E5482+E5485+E5489</f>
        <v>2120978975</v>
      </c>
      <c r="F5446" s="30">
        <f t="shared" si="648"/>
        <v>25000000</v>
      </c>
      <c r="G5446" s="30">
        <f t="shared" si="648"/>
        <v>24780000</v>
      </c>
      <c r="H5446" s="30">
        <f t="shared" si="648"/>
        <v>24780000</v>
      </c>
      <c r="I5446" s="30">
        <f t="shared" si="648"/>
        <v>0</v>
      </c>
      <c r="J5446" s="30">
        <f t="shared" si="648"/>
        <v>0</v>
      </c>
      <c r="K5446" s="30">
        <f t="shared" si="648"/>
        <v>0</v>
      </c>
      <c r="L5446" s="30">
        <f t="shared" si="648"/>
        <v>0</v>
      </c>
      <c r="M5446" s="30">
        <f t="shared" si="648"/>
        <v>0</v>
      </c>
      <c r="N5446" s="30">
        <f t="shared" si="648"/>
        <v>0</v>
      </c>
      <c r="O5446" s="30">
        <f t="shared" si="648"/>
        <v>0</v>
      </c>
      <c r="P5446" s="30">
        <f t="shared" si="648"/>
        <v>0</v>
      </c>
      <c r="Q5446" s="30">
        <f t="shared" si="648"/>
        <v>0</v>
      </c>
      <c r="R5446" s="30">
        <f t="shared" si="648"/>
        <v>0</v>
      </c>
      <c r="S5446" s="30">
        <f t="shared" si="648"/>
        <v>0</v>
      </c>
      <c r="T5446" s="30">
        <f t="shared" si="648"/>
        <v>0</v>
      </c>
      <c r="U5446" s="30">
        <f t="shared" si="648"/>
        <v>0</v>
      </c>
      <c r="V5446" s="30">
        <f t="shared" si="648"/>
        <v>0</v>
      </c>
      <c r="W5446" s="30">
        <f t="shared" si="648"/>
        <v>0</v>
      </c>
      <c r="X5446" s="30">
        <f t="shared" si="648"/>
        <v>0</v>
      </c>
      <c r="Y5446" s="30">
        <f>H5446+I5446+J5446+K5446+L5446+M5446+N5446+W5446+X5446</f>
        <v>24780000</v>
      </c>
      <c r="Z5446" s="64">
        <f t="shared" ref="Z5446:AN5446" si="649">Z5447+Z5450+Z5471+Z5475+Z5479+Z5482+Z5485+Z5489</f>
        <v>0</v>
      </c>
      <c r="AA5446" s="64">
        <f t="shared" si="649"/>
        <v>0</v>
      </c>
      <c r="AB5446" s="30">
        <f t="shared" si="649"/>
        <v>0</v>
      </c>
      <c r="AC5446" s="30">
        <f t="shared" si="649"/>
        <v>0</v>
      </c>
      <c r="AD5446" s="30">
        <f t="shared" si="649"/>
        <v>0</v>
      </c>
      <c r="AE5446" s="30">
        <f t="shared" si="649"/>
        <v>0</v>
      </c>
      <c r="AF5446" s="30">
        <f t="shared" si="649"/>
        <v>0</v>
      </c>
      <c r="AG5446" s="30">
        <f t="shared" si="649"/>
        <v>0</v>
      </c>
      <c r="AH5446" s="30">
        <f t="shared" si="649"/>
        <v>0</v>
      </c>
      <c r="AI5446" s="30">
        <f t="shared" si="649"/>
        <v>0</v>
      </c>
      <c r="AJ5446" s="30">
        <f t="shared" si="649"/>
        <v>0</v>
      </c>
      <c r="AK5446" s="30">
        <f t="shared" si="649"/>
        <v>0</v>
      </c>
      <c r="AL5446" s="30">
        <f t="shared" si="649"/>
        <v>0</v>
      </c>
      <c r="AM5446" s="30">
        <f t="shared" si="649"/>
        <v>0</v>
      </c>
      <c r="AN5446" s="30">
        <f t="shared" si="649"/>
        <v>0</v>
      </c>
      <c r="AO5446" s="30">
        <f>Z5446+AA5446+AB5446+AC5446+AL5446+AM5446+AN5446</f>
        <v>0</v>
      </c>
      <c r="AP5446" s="30">
        <f>AP5447+AP5450+AP5471+AP5475+AP5479+AP5482+AP5485+AP5489</f>
        <v>2145758975</v>
      </c>
      <c r="AQ5446" s="30"/>
      <c r="AR5446" s="57"/>
      <c r="AS5446" s="57">
        <f>E5446+H5446+I5446+J5446+K5446+L5446+M5446+N5446+W5446+X5446-Z5446-AB5446-AL5446-AC5446-AM5446-AN5446</f>
        <v>2145758975</v>
      </c>
      <c r="AT5446" s="57"/>
      <c r="AU5446" s="57">
        <f>AU5447+AU5450+AU5471+AU5475+AU5479+AU5482+AU5485+AU5489</f>
        <v>2120978975</v>
      </c>
      <c r="AV5446" s="15">
        <f>AV5447+AV5450+AV5471+AV5475+AV5479+AV5482+AV5485+AV5489</f>
        <v>24780000</v>
      </c>
      <c r="AW5446" s="15">
        <f>AW5447+AW5450+AW5471+AW5475+AW5479+AW5482+AW5485+AW5489</f>
        <v>24780000</v>
      </c>
      <c r="AX5446" s="15">
        <f>AX5447+AX5450+AX5471+AX5475+AX5479+AX5482+AX5485+AX5489</f>
        <v>0</v>
      </c>
      <c r="AY5446" s="15"/>
      <c r="AZ5446" s="15"/>
      <c r="BA5446" s="15"/>
      <c r="BB5446" s="15"/>
      <c r="BC5446" s="15"/>
      <c r="BD5446" s="15"/>
      <c r="BE5446" s="15"/>
      <c r="BF5446" s="15"/>
      <c r="BG5446" s="15"/>
      <c r="BH5446" s="15"/>
      <c r="BI5446" s="15"/>
      <c r="BJ5446" s="15"/>
      <c r="BK5446" s="15"/>
      <c r="BL5446" s="15"/>
      <c r="BM5446" s="15"/>
      <c r="BN5446" s="15"/>
      <c r="BO5446" s="15"/>
      <c r="BP5446" s="15"/>
      <c r="BQ5446" s="15"/>
      <c r="BR5446" s="15"/>
      <c r="BS5446" s="15"/>
      <c r="BT5446" s="15"/>
      <c r="BU5446" s="15"/>
      <c r="BV5446" s="15"/>
      <c r="BW5446" s="15"/>
      <c r="BX5446" s="15"/>
      <c r="BY5446" s="15"/>
      <c r="BZ5446" s="15"/>
      <c r="CA5446" s="15"/>
      <c r="CB5446" s="15"/>
      <c r="CC5446" s="15"/>
      <c r="CD5446" s="15"/>
      <c r="CE5446" s="15"/>
      <c r="CF5446" s="15"/>
      <c r="CG5446" s="15"/>
      <c r="CH5446" s="15"/>
      <c r="CI5446" s="15"/>
      <c r="CJ5446" s="15"/>
      <c r="CK5446" s="15"/>
      <c r="CL5446" s="15"/>
      <c r="CM5446" s="15"/>
      <c r="CN5446" s="15"/>
      <c r="CO5446" s="15"/>
      <c r="CP5446" s="15"/>
      <c r="CQ5446" s="15"/>
      <c r="CR5446" s="15"/>
      <c r="CS5446" s="15"/>
      <c r="CT5446" s="15"/>
      <c r="CU5446" s="15"/>
      <c r="CV5446" s="15"/>
      <c r="CW5446" s="15"/>
      <c r="CX5446" s="15"/>
      <c r="CY5446" s="15"/>
      <c r="CZ5446" s="15"/>
      <c r="DA5446" s="15"/>
      <c r="DB5446" s="15"/>
      <c r="DC5446" s="15"/>
      <c r="DD5446" s="15"/>
      <c r="DE5446" s="15"/>
      <c r="DF5446" s="15"/>
      <c r="DG5446" s="15"/>
      <c r="DH5446" s="15"/>
      <c r="DI5446" s="15"/>
      <c r="DJ5446" s="15"/>
      <c r="DK5446" s="15"/>
      <c r="DL5446" s="15"/>
      <c r="DM5446" s="15"/>
      <c r="DN5446" s="15"/>
      <c r="DO5446" s="15"/>
      <c r="DP5446" s="15"/>
      <c r="DQ5446" s="15"/>
      <c r="DR5446" s="15"/>
      <c r="DS5446" s="15"/>
      <c r="DT5446" s="15"/>
      <c r="DU5446" s="15"/>
      <c r="DV5446" s="15"/>
      <c r="DW5446" s="15"/>
      <c r="DX5446" s="15"/>
      <c r="DY5446" s="15"/>
      <c r="DZ5446" s="15"/>
      <c r="EA5446" s="15"/>
      <c r="EB5446" s="15"/>
      <c r="EC5446" s="15"/>
      <c r="ED5446" s="15"/>
      <c r="EE5446" s="15"/>
      <c r="EF5446" s="15"/>
      <c r="EG5446" s="15"/>
      <c r="EH5446" s="15"/>
      <c r="EI5446" s="15"/>
      <c r="EJ5446" s="15"/>
      <c r="EK5446" s="15"/>
      <c r="EL5446" s="15"/>
      <c r="EM5446" s="15"/>
      <c r="EN5446" s="15"/>
      <c r="EO5446" s="15"/>
      <c r="EP5446" s="15"/>
      <c r="EQ5446" s="15"/>
      <c r="ER5446" s="15"/>
      <c r="ES5446" s="15"/>
      <c r="ET5446" s="15"/>
      <c r="EU5446" s="15"/>
      <c r="EV5446" s="15"/>
      <c r="EW5446" s="15"/>
      <c r="EX5446" s="15"/>
      <c r="EY5446" s="15"/>
      <c r="EZ5446" s="15"/>
      <c r="FA5446" s="15"/>
      <c r="FB5446" s="15"/>
      <c r="FC5446" s="15"/>
      <c r="FD5446" s="15"/>
      <c r="FE5446" s="15"/>
      <c r="FF5446" s="15"/>
      <c r="FG5446" s="15"/>
      <c r="FH5446" s="15"/>
      <c r="FI5446" s="15"/>
      <c r="FJ5446" s="15"/>
      <c r="FK5446" s="15"/>
      <c r="FL5446" s="15"/>
      <c r="FM5446" s="15"/>
      <c r="FN5446" s="15"/>
      <c r="FO5446" s="15"/>
      <c r="FP5446" s="15"/>
      <c r="FQ5446" s="15"/>
      <c r="FR5446" s="15"/>
      <c r="FS5446" s="15"/>
      <c r="FT5446" s="15"/>
      <c r="FU5446" s="15"/>
      <c r="FV5446" s="15"/>
      <c r="FW5446" s="15"/>
      <c r="FX5446" s="15"/>
      <c r="FY5446" s="15"/>
      <c r="FZ5446" s="15"/>
      <c r="GA5446" s="15"/>
      <c r="GB5446" s="15"/>
      <c r="GC5446" s="15"/>
      <c r="GD5446" s="15"/>
      <c r="GE5446" s="15"/>
      <c r="GF5446" s="15"/>
      <c r="GG5446" s="15"/>
      <c r="GH5446" s="15"/>
      <c r="GI5446" s="15"/>
      <c r="GJ5446" s="15"/>
      <c r="GK5446" s="15"/>
      <c r="GL5446" s="15"/>
      <c r="GM5446" s="15"/>
      <c r="GN5446" s="15"/>
      <c r="GO5446" s="15"/>
      <c r="GP5446" s="15"/>
      <c r="GQ5446" s="15"/>
      <c r="GR5446" s="15"/>
      <c r="GS5446" s="15"/>
      <c r="GT5446" s="15"/>
      <c r="GU5446" s="15"/>
      <c r="GV5446" s="15"/>
      <c r="GW5446" s="15"/>
      <c r="GX5446" s="15"/>
      <c r="GY5446" s="15"/>
      <c r="GZ5446" s="15"/>
      <c r="HA5446" s="15"/>
      <c r="HB5446" s="15"/>
      <c r="HC5446" s="15"/>
      <c r="HD5446" s="15"/>
      <c r="HE5446" s="15"/>
      <c r="HF5446" s="15"/>
      <c r="HG5446" s="15"/>
      <c r="HH5446" s="15"/>
      <c r="HI5446" s="15"/>
      <c r="HJ5446" s="15"/>
      <c r="HK5446" s="15"/>
      <c r="HL5446" s="15"/>
      <c r="HM5446" s="15"/>
      <c r="HN5446" s="15"/>
      <c r="HO5446" s="15"/>
      <c r="HP5446" s="15"/>
      <c r="HQ5446" s="15"/>
      <c r="HR5446" s="15"/>
      <c r="HS5446" s="15"/>
      <c r="HT5446" s="15"/>
      <c r="HU5446" s="15"/>
      <c r="HV5446" s="15"/>
      <c r="HW5446" s="15"/>
      <c r="HX5446" s="15"/>
      <c r="HY5446" s="15"/>
      <c r="HZ5446" s="15"/>
      <c r="IA5446" s="15"/>
      <c r="IB5446" s="15"/>
      <c r="IC5446" s="15"/>
      <c r="ID5446" s="15"/>
      <c r="IE5446" s="15"/>
      <c r="IF5446" s="15"/>
      <c r="IG5446" s="15"/>
      <c r="IH5446" s="15"/>
      <c r="II5446" s="15"/>
      <c r="IJ5446" s="15"/>
      <c r="IK5446" s="15"/>
      <c r="IL5446" s="15"/>
      <c r="IM5446" s="15"/>
      <c r="IN5446" s="15"/>
      <c r="IO5446" s="15"/>
      <c r="IP5446" s="15"/>
      <c r="IQ5446" s="15"/>
      <c r="IR5446" s="15"/>
      <c r="IS5446" s="15"/>
      <c r="IT5446" s="15"/>
      <c r="IU5446" s="15"/>
      <c r="IV5446" s="15"/>
    </row>
    <row r="5447" spans="1:256" s="21" customFormat="1">
      <c r="A5447" s="12"/>
      <c r="B5447" s="9">
        <v>1</v>
      </c>
      <c r="C5447" s="9" t="s">
        <v>14</v>
      </c>
      <c r="D5447" s="81" t="s">
        <v>6</v>
      </c>
      <c r="E5447" s="405">
        <v>125000000</v>
      </c>
      <c r="F5447" s="31">
        <f t="shared" ref="F5447:V5447" si="650">SUM(F5448:F5449)</f>
        <v>0</v>
      </c>
      <c r="G5447" s="31">
        <f t="shared" si="650"/>
        <v>0</v>
      </c>
      <c r="H5447" s="31">
        <f t="shared" si="650"/>
        <v>0</v>
      </c>
      <c r="I5447" s="31">
        <f t="shared" si="650"/>
        <v>0</v>
      </c>
      <c r="J5447" s="31">
        <f t="shared" si="650"/>
        <v>0</v>
      </c>
      <c r="K5447" s="31">
        <f t="shared" si="650"/>
        <v>0</v>
      </c>
      <c r="L5447" s="31">
        <f t="shared" si="650"/>
        <v>0</v>
      </c>
      <c r="M5447" s="31">
        <f t="shared" si="650"/>
        <v>0</v>
      </c>
      <c r="N5447" s="31">
        <f t="shared" si="650"/>
        <v>0</v>
      </c>
      <c r="O5447" s="31">
        <f t="shared" si="650"/>
        <v>0</v>
      </c>
      <c r="P5447" s="31">
        <f t="shared" si="650"/>
        <v>0</v>
      </c>
      <c r="Q5447" s="31">
        <f t="shared" si="650"/>
        <v>0</v>
      </c>
      <c r="R5447" s="31">
        <f t="shared" si="650"/>
        <v>0</v>
      </c>
      <c r="S5447" s="31">
        <f t="shared" si="650"/>
        <v>0</v>
      </c>
      <c r="T5447" s="31">
        <f t="shared" si="650"/>
        <v>0</v>
      </c>
      <c r="U5447" s="31">
        <f t="shared" si="650"/>
        <v>0</v>
      </c>
      <c r="V5447" s="31">
        <f t="shared" si="650"/>
        <v>0</v>
      </c>
      <c r="W5447" s="31">
        <f>SUM(O5447:V5447)</f>
        <v>0</v>
      </c>
      <c r="X5447" s="31">
        <f>SUM(X5448:X5449)</f>
        <v>0</v>
      </c>
      <c r="Y5447" s="31">
        <f>H5447+I5447+J5447+K5447+L5447+M5447+N5447+W5447+X5447</f>
        <v>0</v>
      </c>
      <c r="Z5447" s="31">
        <f t="shared" ref="Z5447:AK5447" si="651">SUM(Z5448:Z5449)</f>
        <v>0</v>
      </c>
      <c r="AA5447" s="31">
        <f t="shared" si="651"/>
        <v>0</v>
      </c>
      <c r="AB5447" s="31">
        <f t="shared" si="651"/>
        <v>0</v>
      </c>
      <c r="AC5447" s="31">
        <f t="shared" si="651"/>
        <v>0</v>
      </c>
      <c r="AD5447" s="31">
        <f t="shared" si="651"/>
        <v>0</v>
      </c>
      <c r="AE5447" s="31">
        <f t="shared" si="651"/>
        <v>0</v>
      </c>
      <c r="AF5447" s="31">
        <f t="shared" si="651"/>
        <v>0</v>
      </c>
      <c r="AG5447" s="31">
        <f t="shared" si="651"/>
        <v>0</v>
      </c>
      <c r="AH5447" s="31">
        <f t="shared" si="651"/>
        <v>0</v>
      </c>
      <c r="AI5447" s="31">
        <f t="shared" si="651"/>
        <v>0</v>
      </c>
      <c r="AJ5447" s="31">
        <f t="shared" si="651"/>
        <v>0</v>
      </c>
      <c r="AK5447" s="31">
        <f t="shared" si="651"/>
        <v>0</v>
      </c>
      <c r="AL5447" s="31">
        <f>SUM(AD5447:AK5447)</f>
        <v>0</v>
      </c>
      <c r="AM5447" s="31">
        <f>SUM(AM5448:AM5449)</f>
        <v>0</v>
      </c>
      <c r="AN5447" s="31">
        <f>SUM(AN5448:AN5449)</f>
        <v>0</v>
      </c>
      <c r="AO5447" s="31">
        <f>Z5447+AA5447+AB5447+AC5447+AL5447+AM5447+AN5447</f>
        <v>0</v>
      </c>
      <c r="AP5447" s="32">
        <f>E5447+Y5447-AO5447</f>
        <v>125000000</v>
      </c>
      <c r="AQ5447" s="32"/>
      <c r="AR5447" s="28"/>
      <c r="AS5447" s="29">
        <f>E5447+H5447+I5447+J5447+K5447+L5447+M5447+N5447+W5447+X5447-Z5447-AB5447-AL5447-AC5447-AM5447-AN5447</f>
        <v>125000000</v>
      </c>
      <c r="AT5447" s="29">
        <f>AP5447-AS5447</f>
        <v>0</v>
      </c>
      <c r="AU5447" s="29">
        <f>E5447</f>
        <v>125000000</v>
      </c>
      <c r="AV5447" s="86">
        <f>AS5447-AU5447</f>
        <v>0</v>
      </c>
      <c r="AW5447" s="86">
        <f>Y5447-AO5447</f>
        <v>0</v>
      </c>
      <c r="AX5447" s="86">
        <f>AV5447-AW5447</f>
        <v>0</v>
      </c>
      <c r="AY5447" s="86"/>
      <c r="AZ5447" s="398"/>
      <c r="BA5447" s="86"/>
      <c r="BB5447" s="86"/>
      <c r="BC5447" s="86"/>
      <c r="BD5447" s="86"/>
      <c r="BE5447" s="86"/>
      <c r="BF5447" s="86"/>
      <c r="BG5447" s="86"/>
      <c r="BH5447" s="86"/>
      <c r="BI5447" s="86"/>
      <c r="BJ5447" s="86"/>
      <c r="BK5447" s="86"/>
      <c r="BL5447" s="86"/>
      <c r="BM5447" s="86"/>
      <c r="BN5447" s="86"/>
      <c r="BO5447" s="86"/>
      <c r="BP5447" s="86"/>
      <c r="BQ5447" s="86"/>
      <c r="BR5447" s="86"/>
      <c r="BS5447" s="86"/>
      <c r="BT5447" s="86"/>
      <c r="BU5447" s="86"/>
      <c r="BV5447" s="86"/>
      <c r="BW5447" s="86"/>
      <c r="BX5447" s="86"/>
      <c r="BY5447" s="86"/>
      <c r="BZ5447" s="86"/>
      <c r="CA5447" s="86"/>
      <c r="CB5447" s="86"/>
      <c r="CC5447" s="86"/>
      <c r="CD5447" s="86"/>
      <c r="CE5447" s="86"/>
      <c r="CF5447" s="86"/>
      <c r="CG5447" s="86"/>
      <c r="CH5447" s="86"/>
      <c r="CI5447" s="86"/>
      <c r="CJ5447" s="86"/>
      <c r="CK5447" s="86"/>
      <c r="CL5447" s="86"/>
      <c r="CM5447" s="86"/>
      <c r="CN5447" s="86"/>
      <c r="CO5447" s="86"/>
      <c r="CP5447" s="86"/>
      <c r="CQ5447" s="86"/>
      <c r="CR5447" s="86"/>
      <c r="CS5447" s="86"/>
      <c r="CT5447" s="86"/>
      <c r="CU5447" s="86"/>
      <c r="CV5447" s="86"/>
      <c r="CW5447" s="86"/>
      <c r="CX5447" s="86"/>
      <c r="CY5447" s="86"/>
      <c r="CZ5447" s="86"/>
      <c r="DA5447" s="86"/>
      <c r="DB5447" s="86"/>
      <c r="DC5447" s="86"/>
      <c r="DD5447" s="86"/>
      <c r="DE5447" s="86"/>
      <c r="DF5447" s="86"/>
      <c r="DG5447" s="86"/>
      <c r="DH5447" s="86"/>
      <c r="DI5447" s="86"/>
      <c r="DJ5447" s="86"/>
      <c r="DK5447" s="86"/>
      <c r="DL5447" s="86"/>
      <c r="DM5447" s="86"/>
      <c r="DN5447" s="86"/>
      <c r="DO5447" s="86"/>
      <c r="DP5447" s="86"/>
      <c r="DQ5447" s="86"/>
      <c r="DR5447" s="86"/>
      <c r="DS5447" s="86"/>
      <c r="DT5447" s="86"/>
      <c r="DU5447" s="86"/>
      <c r="DV5447" s="86"/>
      <c r="DW5447" s="86"/>
      <c r="DX5447" s="86"/>
      <c r="DY5447" s="86"/>
      <c r="DZ5447" s="86"/>
      <c r="EA5447" s="86"/>
      <c r="EB5447" s="86"/>
      <c r="EC5447" s="86"/>
      <c r="ED5447" s="86"/>
      <c r="EE5447" s="86"/>
      <c r="EF5447" s="86"/>
      <c r="EG5447" s="86"/>
      <c r="EH5447" s="86"/>
      <c r="EI5447" s="86"/>
      <c r="EJ5447" s="86"/>
      <c r="EK5447" s="86"/>
      <c r="EL5447" s="86"/>
      <c r="EM5447" s="86"/>
      <c r="EN5447" s="86"/>
      <c r="EO5447" s="86"/>
      <c r="EP5447" s="86"/>
      <c r="EQ5447" s="86"/>
      <c r="ER5447" s="86"/>
      <c r="ES5447" s="86"/>
      <c r="ET5447" s="86"/>
      <c r="EU5447" s="86"/>
      <c r="EV5447" s="86"/>
      <c r="EW5447" s="86"/>
      <c r="EX5447" s="86"/>
      <c r="EY5447" s="86"/>
      <c r="EZ5447" s="86"/>
      <c r="FA5447" s="86"/>
      <c r="FB5447" s="86"/>
      <c r="FC5447" s="86"/>
      <c r="FD5447" s="86"/>
      <c r="FE5447" s="86"/>
      <c r="FF5447" s="86"/>
      <c r="FG5447" s="86"/>
      <c r="FH5447" s="86"/>
      <c r="FI5447" s="86"/>
      <c r="FJ5447" s="86"/>
      <c r="FK5447" s="86"/>
      <c r="FL5447" s="86"/>
      <c r="FM5447" s="86"/>
      <c r="FN5447" s="86"/>
      <c r="FO5447" s="86"/>
      <c r="FP5447" s="86"/>
      <c r="FQ5447" s="86"/>
      <c r="FR5447" s="86"/>
      <c r="FS5447" s="86"/>
      <c r="FT5447" s="86"/>
      <c r="FU5447" s="86"/>
      <c r="FV5447" s="86"/>
      <c r="FW5447" s="86"/>
      <c r="FX5447" s="86"/>
      <c r="FY5447" s="86"/>
      <c r="FZ5447" s="86"/>
      <c r="GA5447" s="86"/>
      <c r="GB5447" s="86"/>
      <c r="GC5447" s="86"/>
      <c r="GD5447" s="86"/>
      <c r="GE5447" s="86"/>
      <c r="GF5447" s="86"/>
      <c r="GG5447" s="86"/>
      <c r="GH5447" s="86"/>
      <c r="GI5447" s="86"/>
      <c r="GJ5447" s="86"/>
      <c r="GK5447" s="86"/>
      <c r="GL5447" s="86"/>
      <c r="GM5447" s="86"/>
      <c r="GN5447" s="86"/>
      <c r="GO5447" s="86"/>
      <c r="GP5447" s="86"/>
      <c r="GQ5447" s="86"/>
      <c r="GR5447" s="86"/>
      <c r="GS5447" s="86"/>
      <c r="GT5447" s="86"/>
      <c r="GU5447" s="86"/>
      <c r="GV5447" s="86"/>
      <c r="GW5447" s="86"/>
      <c r="GX5447" s="86"/>
      <c r="GY5447" s="86"/>
      <c r="GZ5447" s="86"/>
      <c r="HA5447" s="86"/>
      <c r="HB5447" s="86"/>
      <c r="HC5447" s="86"/>
      <c r="HD5447" s="86"/>
      <c r="HE5447" s="86"/>
      <c r="HF5447" s="86"/>
      <c r="HG5447" s="86"/>
      <c r="HH5447" s="86"/>
      <c r="HI5447" s="86"/>
      <c r="HJ5447" s="86"/>
      <c r="HK5447" s="86"/>
      <c r="HL5447" s="86"/>
      <c r="HM5447" s="86"/>
      <c r="HN5447" s="86"/>
      <c r="HO5447" s="86"/>
      <c r="HP5447" s="86"/>
      <c r="HQ5447" s="86"/>
      <c r="HR5447" s="86"/>
      <c r="HS5447" s="86"/>
      <c r="HT5447" s="86"/>
      <c r="HU5447" s="86"/>
      <c r="HV5447" s="86"/>
      <c r="HW5447" s="86"/>
      <c r="HX5447" s="86"/>
      <c r="HY5447" s="86"/>
      <c r="HZ5447" s="86"/>
      <c r="IA5447" s="86"/>
      <c r="IB5447" s="86"/>
      <c r="IC5447" s="86"/>
      <c r="ID5447" s="86"/>
      <c r="IE5447" s="86"/>
      <c r="IF5447" s="86"/>
      <c r="IG5447" s="86"/>
      <c r="IH5447" s="86"/>
      <c r="II5447" s="86"/>
      <c r="IJ5447" s="86"/>
      <c r="IK5447" s="86"/>
      <c r="IL5447" s="86"/>
      <c r="IM5447" s="86"/>
      <c r="IN5447" s="86"/>
      <c r="IO5447" s="86"/>
      <c r="IP5447" s="86"/>
      <c r="IQ5447" s="86"/>
      <c r="IR5447" s="86"/>
      <c r="IS5447" s="86"/>
      <c r="IT5447" s="86"/>
      <c r="IU5447" s="86"/>
      <c r="IV5447" s="86"/>
    </row>
    <row r="5448" spans="1:256" s="21" customFormat="1">
      <c r="A5448" s="13"/>
      <c r="B5448" s="8"/>
      <c r="C5448" s="8"/>
      <c r="D5448" s="113"/>
      <c r="E5448" s="266"/>
      <c r="F5448" s="33"/>
      <c r="G5448" s="282"/>
      <c r="H5448" s="283"/>
      <c r="I5448" s="33"/>
      <c r="J5448" s="33"/>
      <c r="K5448" s="33"/>
      <c r="L5448" s="33"/>
      <c r="M5448" s="33"/>
      <c r="N5448" s="33"/>
      <c r="O5448" s="33"/>
      <c r="P5448" s="33"/>
      <c r="Q5448" s="33"/>
      <c r="R5448" s="33"/>
      <c r="S5448" s="33"/>
      <c r="T5448" s="33"/>
      <c r="U5448" s="33"/>
      <c r="V5448" s="33"/>
      <c r="W5448" s="33"/>
      <c r="X5448" s="282"/>
      <c r="Y5448" s="33"/>
      <c r="Z5448" s="284"/>
      <c r="AA5448" s="284"/>
      <c r="AB5448" s="33"/>
      <c r="AC5448" s="33"/>
      <c r="AD5448" s="33"/>
      <c r="AE5448" s="33"/>
      <c r="AF5448" s="33"/>
      <c r="AG5448" s="33"/>
      <c r="AH5448" s="33"/>
      <c r="AI5448" s="33"/>
      <c r="AJ5448" s="33"/>
      <c r="AK5448" s="33"/>
      <c r="AL5448" s="33"/>
      <c r="AM5448" s="33"/>
      <c r="AN5448" s="33"/>
      <c r="AO5448" s="33"/>
      <c r="AP5448" s="34"/>
      <c r="AQ5448" s="34"/>
      <c r="AR5448" s="28"/>
      <c r="AS5448" s="29"/>
      <c r="AT5448" s="29"/>
      <c r="AU5448" s="29"/>
      <c r="AV5448" s="402"/>
      <c r="AW5448" s="402"/>
      <c r="AX5448" s="402"/>
      <c r="AY5448" s="402"/>
      <c r="AZ5448" s="402"/>
      <c r="BA5448" s="402"/>
      <c r="BB5448" s="402"/>
      <c r="BC5448" s="402"/>
      <c r="BD5448" s="402"/>
      <c r="BE5448" s="402"/>
      <c r="BF5448" s="402"/>
      <c r="BG5448" s="402"/>
      <c r="BH5448" s="402"/>
      <c r="BI5448" s="402"/>
      <c r="BJ5448" s="402"/>
      <c r="BK5448" s="402"/>
      <c r="BL5448" s="402"/>
      <c r="BM5448" s="402"/>
      <c r="BN5448" s="402"/>
      <c r="BO5448" s="402"/>
      <c r="BP5448" s="402"/>
      <c r="BQ5448" s="402"/>
      <c r="BR5448" s="402"/>
      <c r="BS5448" s="402"/>
      <c r="BT5448" s="402"/>
      <c r="BU5448" s="402"/>
      <c r="BV5448" s="402"/>
      <c r="BW5448" s="402"/>
      <c r="BX5448" s="402"/>
      <c r="BY5448" s="402"/>
      <c r="BZ5448" s="402"/>
      <c r="CA5448" s="402"/>
      <c r="CB5448" s="402"/>
      <c r="CC5448" s="402"/>
      <c r="CD5448" s="402"/>
      <c r="CE5448" s="402"/>
      <c r="CF5448" s="402"/>
      <c r="CG5448" s="402"/>
      <c r="CH5448" s="402"/>
      <c r="CI5448" s="402"/>
      <c r="CJ5448" s="402"/>
      <c r="CK5448" s="402"/>
      <c r="CL5448" s="402"/>
      <c r="CM5448" s="402"/>
      <c r="CN5448" s="402"/>
      <c r="CO5448" s="402"/>
      <c r="CP5448" s="402"/>
      <c r="CQ5448" s="402"/>
      <c r="CR5448" s="402"/>
      <c r="CS5448" s="402"/>
      <c r="CT5448" s="402"/>
      <c r="CU5448" s="402"/>
      <c r="CV5448" s="402"/>
      <c r="CW5448" s="402"/>
      <c r="CX5448" s="402"/>
      <c r="CY5448" s="402"/>
      <c r="CZ5448" s="402"/>
      <c r="DA5448" s="402"/>
      <c r="DB5448" s="402"/>
      <c r="DC5448" s="402"/>
      <c r="DD5448" s="402"/>
      <c r="DE5448" s="402"/>
      <c r="DF5448" s="402"/>
      <c r="DG5448" s="402"/>
      <c r="DH5448" s="402"/>
      <c r="DI5448" s="402"/>
      <c r="DJ5448" s="402"/>
      <c r="DK5448" s="402"/>
      <c r="DL5448" s="402"/>
      <c r="DM5448" s="402"/>
      <c r="DN5448" s="402"/>
      <c r="DO5448" s="402"/>
      <c r="DP5448" s="402"/>
      <c r="DQ5448" s="402"/>
      <c r="DR5448" s="402"/>
      <c r="DS5448" s="402"/>
      <c r="DT5448" s="402"/>
      <c r="DU5448" s="402"/>
      <c r="DV5448" s="402"/>
      <c r="DW5448" s="402"/>
      <c r="DX5448" s="402"/>
      <c r="DY5448" s="402"/>
      <c r="DZ5448" s="402"/>
      <c r="EA5448" s="402"/>
      <c r="EB5448" s="402"/>
      <c r="EC5448" s="402"/>
      <c r="ED5448" s="402"/>
      <c r="EE5448" s="402"/>
      <c r="EF5448" s="402"/>
      <c r="EG5448" s="402"/>
      <c r="EH5448" s="402"/>
      <c r="EI5448" s="402"/>
      <c r="EJ5448" s="402"/>
      <c r="EK5448" s="402"/>
      <c r="EL5448" s="402"/>
      <c r="EM5448" s="402"/>
      <c r="EN5448" s="402"/>
      <c r="EO5448" s="402"/>
      <c r="EP5448" s="402"/>
      <c r="EQ5448" s="402"/>
      <c r="ER5448" s="402"/>
      <c r="ES5448" s="402"/>
      <c r="ET5448" s="402"/>
      <c r="EU5448" s="402"/>
      <c r="EV5448" s="402"/>
      <c r="EW5448" s="402"/>
      <c r="EX5448" s="402"/>
      <c r="EY5448" s="402"/>
      <c r="EZ5448" s="402"/>
      <c r="FA5448" s="402"/>
      <c r="FB5448" s="402"/>
      <c r="FC5448" s="402"/>
      <c r="FD5448" s="402"/>
      <c r="FE5448" s="402"/>
      <c r="FF5448" s="402"/>
      <c r="FG5448" s="402"/>
      <c r="FH5448" s="402"/>
      <c r="FI5448" s="402"/>
      <c r="FJ5448" s="402"/>
      <c r="FK5448" s="402"/>
      <c r="FL5448" s="402"/>
      <c r="FM5448" s="402"/>
      <c r="FN5448" s="402"/>
      <c r="FO5448" s="402"/>
      <c r="FP5448" s="402"/>
      <c r="FQ5448" s="402"/>
      <c r="FR5448" s="402"/>
      <c r="FS5448" s="402"/>
      <c r="FT5448" s="402"/>
      <c r="FU5448" s="402"/>
      <c r="FV5448" s="402"/>
      <c r="FW5448" s="402"/>
      <c r="FX5448" s="402"/>
      <c r="FY5448" s="402"/>
      <c r="FZ5448" s="402"/>
      <c r="GA5448" s="402"/>
      <c r="GB5448" s="402"/>
      <c r="GC5448" s="402"/>
      <c r="GD5448" s="402"/>
      <c r="GE5448" s="402"/>
      <c r="GF5448" s="402"/>
      <c r="GG5448" s="402"/>
      <c r="GH5448" s="402"/>
      <c r="GI5448" s="402"/>
      <c r="GJ5448" s="402"/>
      <c r="GK5448" s="402"/>
      <c r="GL5448" s="402"/>
      <c r="GM5448" s="402"/>
      <c r="GN5448" s="402"/>
      <c r="GO5448" s="402"/>
      <c r="GP5448" s="402"/>
      <c r="GQ5448" s="402"/>
      <c r="GR5448" s="402"/>
      <c r="GS5448" s="402"/>
      <c r="GT5448" s="402"/>
      <c r="GU5448" s="402"/>
      <c r="GV5448" s="402"/>
      <c r="GW5448" s="402"/>
      <c r="GX5448" s="402"/>
      <c r="GY5448" s="402"/>
      <c r="GZ5448" s="402"/>
      <c r="HA5448" s="402"/>
      <c r="HB5448" s="402"/>
      <c r="HC5448" s="402"/>
      <c r="HD5448" s="402"/>
      <c r="HE5448" s="402"/>
      <c r="HF5448" s="402"/>
      <c r="HG5448" s="402"/>
      <c r="HH5448" s="402"/>
      <c r="HI5448" s="402"/>
      <c r="HJ5448" s="402"/>
      <c r="HK5448" s="402"/>
      <c r="HL5448" s="402"/>
      <c r="HM5448" s="402"/>
      <c r="HN5448" s="402"/>
      <c r="HO5448" s="402"/>
      <c r="HP5448" s="402"/>
      <c r="HQ5448" s="402"/>
      <c r="HR5448" s="402"/>
      <c r="HS5448" s="402"/>
      <c r="HT5448" s="402"/>
      <c r="HU5448" s="402"/>
      <c r="HV5448" s="402"/>
      <c r="HW5448" s="402"/>
      <c r="HX5448" s="402"/>
      <c r="HY5448" s="402"/>
      <c r="HZ5448" s="402"/>
      <c r="IA5448" s="402"/>
      <c r="IB5448" s="402"/>
      <c r="IC5448" s="402"/>
      <c r="ID5448" s="402"/>
      <c r="IE5448" s="402"/>
      <c r="IF5448" s="402"/>
      <c r="IG5448" s="402"/>
      <c r="IH5448" s="402"/>
      <c r="II5448" s="402"/>
      <c r="IJ5448" s="402"/>
      <c r="IK5448" s="402"/>
      <c r="IL5448" s="402"/>
      <c r="IM5448" s="402"/>
      <c r="IN5448" s="402"/>
      <c r="IO5448" s="402"/>
      <c r="IP5448" s="402"/>
      <c r="IQ5448" s="402"/>
      <c r="IR5448" s="402"/>
      <c r="IS5448" s="402"/>
      <c r="IT5448" s="402"/>
      <c r="IU5448" s="402"/>
      <c r="IV5448" s="402"/>
    </row>
    <row r="5449" spans="1:256" s="21" customFormat="1">
      <c r="A5449" s="13"/>
      <c r="B5449" s="8"/>
      <c r="C5449" s="8"/>
      <c r="D5449" s="113"/>
      <c r="E5449" s="404"/>
      <c r="F5449" s="33"/>
      <c r="G5449" s="282"/>
      <c r="H5449" s="283"/>
      <c r="I5449" s="33"/>
      <c r="J5449" s="33"/>
      <c r="K5449" s="33"/>
      <c r="L5449" s="33"/>
      <c r="M5449" s="33"/>
      <c r="N5449" s="33"/>
      <c r="O5449" s="33"/>
      <c r="P5449" s="33"/>
      <c r="Q5449" s="33"/>
      <c r="R5449" s="33"/>
      <c r="S5449" s="33"/>
      <c r="T5449" s="33"/>
      <c r="U5449" s="33"/>
      <c r="V5449" s="33"/>
      <c r="W5449" s="33"/>
      <c r="X5449" s="282"/>
      <c r="Y5449" s="33"/>
      <c r="Z5449" s="284"/>
      <c r="AA5449" s="284"/>
      <c r="AB5449" s="33"/>
      <c r="AC5449" s="33"/>
      <c r="AD5449" s="33"/>
      <c r="AE5449" s="33"/>
      <c r="AF5449" s="33"/>
      <c r="AG5449" s="33"/>
      <c r="AH5449" s="33"/>
      <c r="AI5449" s="33"/>
      <c r="AJ5449" s="33"/>
      <c r="AK5449" s="33"/>
      <c r="AL5449" s="33"/>
      <c r="AM5449" s="33"/>
      <c r="AN5449" s="33"/>
      <c r="AO5449" s="33"/>
      <c r="AP5449" s="34"/>
      <c r="AQ5449" s="34"/>
      <c r="AR5449" s="28"/>
      <c r="AS5449" s="29"/>
      <c r="AT5449" s="29"/>
      <c r="AU5449" s="29"/>
      <c r="AV5449" s="402"/>
      <c r="AW5449" s="402"/>
      <c r="AX5449" s="402"/>
      <c r="AY5449" s="402"/>
      <c r="AZ5449" s="402"/>
      <c r="BA5449" s="402"/>
      <c r="BB5449" s="402"/>
      <c r="BC5449" s="402"/>
      <c r="BD5449" s="402"/>
      <c r="BE5449" s="402"/>
      <c r="BF5449" s="402"/>
      <c r="BG5449" s="402"/>
      <c r="BH5449" s="402"/>
      <c r="BI5449" s="402"/>
      <c r="BJ5449" s="402"/>
      <c r="BK5449" s="402"/>
      <c r="BL5449" s="402"/>
      <c r="BM5449" s="402"/>
      <c r="BN5449" s="402"/>
      <c r="BO5449" s="402"/>
      <c r="BP5449" s="402"/>
      <c r="BQ5449" s="402"/>
      <c r="BR5449" s="402"/>
      <c r="BS5449" s="402"/>
      <c r="BT5449" s="402"/>
      <c r="BU5449" s="402"/>
      <c r="BV5449" s="402"/>
      <c r="BW5449" s="402"/>
      <c r="BX5449" s="402"/>
      <c r="BY5449" s="402"/>
      <c r="BZ5449" s="402"/>
      <c r="CA5449" s="402"/>
      <c r="CB5449" s="402"/>
      <c r="CC5449" s="402"/>
      <c r="CD5449" s="402"/>
      <c r="CE5449" s="402"/>
      <c r="CF5449" s="402"/>
      <c r="CG5449" s="402"/>
      <c r="CH5449" s="402"/>
      <c r="CI5449" s="402"/>
      <c r="CJ5449" s="402"/>
      <c r="CK5449" s="402"/>
      <c r="CL5449" s="402"/>
      <c r="CM5449" s="402"/>
      <c r="CN5449" s="402"/>
      <c r="CO5449" s="402"/>
      <c r="CP5449" s="402"/>
      <c r="CQ5449" s="402"/>
      <c r="CR5449" s="402"/>
      <c r="CS5449" s="402"/>
      <c r="CT5449" s="402"/>
      <c r="CU5449" s="402"/>
      <c r="CV5449" s="402"/>
      <c r="CW5449" s="402"/>
      <c r="CX5449" s="402"/>
      <c r="CY5449" s="402"/>
      <c r="CZ5449" s="402"/>
      <c r="DA5449" s="402"/>
      <c r="DB5449" s="402"/>
      <c r="DC5449" s="402"/>
      <c r="DD5449" s="402"/>
      <c r="DE5449" s="402"/>
      <c r="DF5449" s="402"/>
      <c r="DG5449" s="402"/>
      <c r="DH5449" s="402"/>
      <c r="DI5449" s="402"/>
      <c r="DJ5449" s="402"/>
      <c r="DK5449" s="402"/>
      <c r="DL5449" s="402"/>
      <c r="DM5449" s="402"/>
      <c r="DN5449" s="402"/>
      <c r="DO5449" s="402"/>
      <c r="DP5449" s="402"/>
      <c r="DQ5449" s="402"/>
      <c r="DR5449" s="402"/>
      <c r="DS5449" s="402"/>
      <c r="DT5449" s="402"/>
      <c r="DU5449" s="402"/>
      <c r="DV5449" s="402"/>
      <c r="DW5449" s="402"/>
      <c r="DX5449" s="402"/>
      <c r="DY5449" s="402"/>
      <c r="DZ5449" s="402"/>
      <c r="EA5449" s="402"/>
      <c r="EB5449" s="402"/>
      <c r="EC5449" s="402"/>
      <c r="ED5449" s="402"/>
      <c r="EE5449" s="402"/>
      <c r="EF5449" s="402"/>
      <c r="EG5449" s="402"/>
      <c r="EH5449" s="402"/>
      <c r="EI5449" s="402"/>
      <c r="EJ5449" s="402"/>
      <c r="EK5449" s="402"/>
      <c r="EL5449" s="402"/>
      <c r="EM5449" s="402"/>
      <c r="EN5449" s="402"/>
      <c r="EO5449" s="402"/>
      <c r="EP5449" s="402"/>
      <c r="EQ5449" s="402"/>
      <c r="ER5449" s="402"/>
      <c r="ES5449" s="402"/>
      <c r="ET5449" s="402"/>
      <c r="EU5449" s="402"/>
      <c r="EV5449" s="402"/>
      <c r="EW5449" s="402"/>
      <c r="EX5449" s="402"/>
      <c r="EY5449" s="402"/>
      <c r="EZ5449" s="402"/>
      <c r="FA5449" s="402"/>
      <c r="FB5449" s="402"/>
      <c r="FC5449" s="402"/>
      <c r="FD5449" s="402"/>
      <c r="FE5449" s="402"/>
      <c r="FF5449" s="402"/>
      <c r="FG5449" s="402"/>
      <c r="FH5449" s="402"/>
      <c r="FI5449" s="402"/>
      <c r="FJ5449" s="402"/>
      <c r="FK5449" s="402"/>
      <c r="FL5449" s="402"/>
      <c r="FM5449" s="402"/>
      <c r="FN5449" s="402"/>
      <c r="FO5449" s="402"/>
      <c r="FP5449" s="402"/>
      <c r="FQ5449" s="402"/>
      <c r="FR5449" s="402"/>
      <c r="FS5449" s="402"/>
      <c r="FT5449" s="402"/>
      <c r="FU5449" s="402"/>
      <c r="FV5449" s="402"/>
      <c r="FW5449" s="402"/>
      <c r="FX5449" s="402"/>
      <c r="FY5449" s="402"/>
      <c r="FZ5449" s="402"/>
      <c r="GA5449" s="402"/>
      <c r="GB5449" s="402"/>
      <c r="GC5449" s="402"/>
      <c r="GD5449" s="402"/>
      <c r="GE5449" s="402"/>
      <c r="GF5449" s="402"/>
      <c r="GG5449" s="402"/>
      <c r="GH5449" s="402"/>
      <c r="GI5449" s="402"/>
      <c r="GJ5449" s="402"/>
      <c r="GK5449" s="402"/>
      <c r="GL5449" s="402"/>
      <c r="GM5449" s="402"/>
      <c r="GN5449" s="402"/>
      <c r="GO5449" s="402"/>
      <c r="GP5449" s="402"/>
      <c r="GQ5449" s="402"/>
      <c r="GR5449" s="402"/>
      <c r="GS5449" s="402"/>
      <c r="GT5449" s="402"/>
      <c r="GU5449" s="402"/>
      <c r="GV5449" s="402"/>
      <c r="GW5449" s="402"/>
      <c r="GX5449" s="402"/>
      <c r="GY5449" s="402"/>
      <c r="GZ5449" s="402"/>
      <c r="HA5449" s="402"/>
      <c r="HB5449" s="402"/>
      <c r="HC5449" s="402"/>
      <c r="HD5449" s="402"/>
      <c r="HE5449" s="402"/>
      <c r="HF5449" s="402"/>
      <c r="HG5449" s="402"/>
      <c r="HH5449" s="402"/>
      <c r="HI5449" s="402"/>
      <c r="HJ5449" s="402"/>
      <c r="HK5449" s="402"/>
      <c r="HL5449" s="402"/>
      <c r="HM5449" s="402"/>
      <c r="HN5449" s="402"/>
      <c r="HO5449" s="402"/>
      <c r="HP5449" s="402"/>
      <c r="HQ5449" s="402"/>
      <c r="HR5449" s="402"/>
      <c r="HS5449" s="402"/>
      <c r="HT5449" s="402"/>
      <c r="HU5449" s="402"/>
      <c r="HV5449" s="402"/>
      <c r="HW5449" s="402"/>
      <c r="HX5449" s="402"/>
      <c r="HY5449" s="402"/>
      <c r="HZ5449" s="402"/>
      <c r="IA5449" s="402"/>
      <c r="IB5449" s="402"/>
      <c r="IC5449" s="402"/>
      <c r="ID5449" s="402"/>
      <c r="IE5449" s="402"/>
      <c r="IF5449" s="402"/>
      <c r="IG5449" s="402"/>
      <c r="IH5449" s="402"/>
      <c r="II5449" s="402"/>
      <c r="IJ5449" s="402"/>
      <c r="IK5449" s="402"/>
      <c r="IL5449" s="402"/>
      <c r="IM5449" s="402"/>
      <c r="IN5449" s="402"/>
      <c r="IO5449" s="402"/>
      <c r="IP5449" s="402"/>
      <c r="IQ5449" s="402"/>
      <c r="IR5449" s="402"/>
      <c r="IS5449" s="402"/>
      <c r="IT5449" s="402"/>
      <c r="IU5449" s="402"/>
      <c r="IV5449" s="402"/>
    </row>
    <row r="5450" spans="1:256" s="21" customFormat="1">
      <c r="A5450" s="12"/>
      <c r="B5450" s="9">
        <v>2</v>
      </c>
      <c r="C5450" s="9" t="s">
        <v>15</v>
      </c>
      <c r="D5450" s="81" t="s">
        <v>9</v>
      </c>
      <c r="E5450" s="405">
        <v>807515450</v>
      </c>
      <c r="F5450" s="31">
        <f t="shared" ref="F5450:V5450" si="652">SUM(F5451:F5470)</f>
        <v>25000000</v>
      </c>
      <c r="G5450" s="31">
        <f t="shared" si="652"/>
        <v>24780000</v>
      </c>
      <c r="H5450" s="31">
        <f t="shared" si="652"/>
        <v>24780000</v>
      </c>
      <c r="I5450" s="31">
        <f t="shared" si="652"/>
        <v>0</v>
      </c>
      <c r="J5450" s="31">
        <f t="shared" si="652"/>
        <v>0</v>
      </c>
      <c r="K5450" s="31">
        <f t="shared" si="652"/>
        <v>0</v>
      </c>
      <c r="L5450" s="31">
        <f t="shared" si="652"/>
        <v>0</v>
      </c>
      <c r="M5450" s="31">
        <f t="shared" si="652"/>
        <v>0</v>
      </c>
      <c r="N5450" s="31">
        <f t="shared" si="652"/>
        <v>0</v>
      </c>
      <c r="O5450" s="31">
        <f t="shared" si="652"/>
        <v>0</v>
      </c>
      <c r="P5450" s="31">
        <f t="shared" si="652"/>
        <v>0</v>
      </c>
      <c r="Q5450" s="31">
        <f t="shared" si="652"/>
        <v>0</v>
      </c>
      <c r="R5450" s="31">
        <f t="shared" si="652"/>
        <v>0</v>
      </c>
      <c r="S5450" s="31">
        <f t="shared" si="652"/>
        <v>0</v>
      </c>
      <c r="T5450" s="31">
        <f t="shared" si="652"/>
        <v>0</v>
      </c>
      <c r="U5450" s="31">
        <f t="shared" si="652"/>
        <v>0</v>
      </c>
      <c r="V5450" s="31">
        <f t="shared" si="652"/>
        <v>0</v>
      </c>
      <c r="W5450" s="31">
        <f>SUM(O5450:V5450)</f>
        <v>0</v>
      </c>
      <c r="X5450" s="31">
        <f>SUM(X5451:X5470)</f>
        <v>0</v>
      </c>
      <c r="Y5450" s="31">
        <f>H5450+I5450+J5450+K5450+L5450+M5450+N5450+W5450+X5450</f>
        <v>24780000</v>
      </c>
      <c r="Z5450" s="31">
        <f t="shared" ref="Z5450:AK5450" si="653">SUM(Z5451:Z5470)</f>
        <v>0</v>
      </c>
      <c r="AA5450" s="31">
        <f t="shared" si="653"/>
        <v>0</v>
      </c>
      <c r="AB5450" s="31">
        <f t="shared" si="653"/>
        <v>0</v>
      </c>
      <c r="AC5450" s="31">
        <f t="shared" si="653"/>
        <v>0</v>
      </c>
      <c r="AD5450" s="31">
        <f t="shared" si="653"/>
        <v>0</v>
      </c>
      <c r="AE5450" s="31">
        <f t="shared" si="653"/>
        <v>0</v>
      </c>
      <c r="AF5450" s="31">
        <f t="shared" si="653"/>
        <v>0</v>
      </c>
      <c r="AG5450" s="31">
        <f t="shared" si="653"/>
        <v>0</v>
      </c>
      <c r="AH5450" s="31">
        <f t="shared" si="653"/>
        <v>0</v>
      </c>
      <c r="AI5450" s="31">
        <f t="shared" si="653"/>
        <v>0</v>
      </c>
      <c r="AJ5450" s="31">
        <f t="shared" si="653"/>
        <v>0</v>
      </c>
      <c r="AK5450" s="31">
        <f t="shared" si="653"/>
        <v>0</v>
      </c>
      <c r="AL5450" s="31">
        <f>SUM(AD5450:AK5450)</f>
        <v>0</v>
      </c>
      <c r="AM5450" s="31">
        <f>SUM(AM5451:AM5470)</f>
        <v>0</v>
      </c>
      <c r="AN5450" s="31">
        <f>SUM(AN5451:AN5470)</f>
        <v>0</v>
      </c>
      <c r="AO5450" s="31">
        <f>Z5450+AA5450+AB5450+AC5450+AL5450+AM5450+AN5450</f>
        <v>0</v>
      </c>
      <c r="AP5450" s="32">
        <f>E5450+Y5450-AO5450</f>
        <v>832295450</v>
      </c>
      <c r="AQ5450" s="32"/>
      <c r="AR5450" s="28"/>
      <c r="AS5450" s="29">
        <f>E5450+H5450+I5450+J5450+K5450+L5450+M5450+N5450+W5450+X5450-Z5450-AB5450-AL5450-AC5450-AM5450-AN5450</f>
        <v>832295450</v>
      </c>
      <c r="AT5450" s="29">
        <f>AP5450-AS5450</f>
        <v>0</v>
      </c>
      <c r="AU5450" s="29">
        <f>E5450</f>
        <v>807515450</v>
      </c>
      <c r="AV5450" s="86">
        <f>AS5450-AU5450</f>
        <v>24780000</v>
      </c>
      <c r="AW5450" s="86">
        <f>Y5450-AO5450</f>
        <v>24780000</v>
      </c>
      <c r="AX5450" s="86">
        <f>AV5450-AW5450</f>
        <v>0</v>
      </c>
      <c r="AY5450" s="86"/>
      <c r="AZ5450" s="398"/>
      <c r="BA5450" s="86"/>
      <c r="BB5450" s="86"/>
      <c r="BC5450" s="86"/>
      <c r="BD5450" s="86"/>
      <c r="BE5450" s="86"/>
      <c r="BF5450" s="86"/>
      <c r="BG5450" s="86"/>
      <c r="BH5450" s="86"/>
      <c r="BI5450" s="86"/>
      <c r="BJ5450" s="86"/>
      <c r="BK5450" s="86"/>
      <c r="BL5450" s="86"/>
      <c r="BM5450" s="86"/>
      <c r="BN5450" s="86"/>
      <c r="BO5450" s="86"/>
      <c r="BP5450" s="86"/>
      <c r="BQ5450" s="86"/>
      <c r="BR5450" s="86"/>
      <c r="BS5450" s="86"/>
      <c r="BT5450" s="86"/>
      <c r="BU5450" s="86"/>
      <c r="BV5450" s="86"/>
      <c r="BW5450" s="86"/>
      <c r="BX5450" s="86"/>
      <c r="BY5450" s="86"/>
      <c r="BZ5450" s="86"/>
      <c r="CA5450" s="86"/>
      <c r="CB5450" s="86"/>
      <c r="CC5450" s="86"/>
      <c r="CD5450" s="86"/>
      <c r="CE5450" s="86"/>
      <c r="CF5450" s="86"/>
      <c r="CG5450" s="86"/>
      <c r="CH5450" s="86"/>
      <c r="CI5450" s="86"/>
      <c r="CJ5450" s="86"/>
      <c r="CK5450" s="86"/>
      <c r="CL5450" s="86"/>
      <c r="CM5450" s="86"/>
      <c r="CN5450" s="86"/>
      <c r="CO5450" s="86"/>
      <c r="CP5450" s="86"/>
      <c r="CQ5450" s="86"/>
      <c r="CR5450" s="86"/>
      <c r="CS5450" s="86"/>
      <c r="CT5450" s="86"/>
      <c r="CU5450" s="86"/>
      <c r="CV5450" s="86"/>
      <c r="CW5450" s="86"/>
      <c r="CX5450" s="86"/>
      <c r="CY5450" s="86"/>
      <c r="CZ5450" s="86"/>
      <c r="DA5450" s="86"/>
      <c r="DB5450" s="86"/>
      <c r="DC5450" s="86"/>
      <c r="DD5450" s="86"/>
      <c r="DE5450" s="86"/>
      <c r="DF5450" s="86"/>
      <c r="DG5450" s="86"/>
      <c r="DH5450" s="86"/>
      <c r="DI5450" s="86"/>
      <c r="DJ5450" s="86"/>
      <c r="DK5450" s="86"/>
      <c r="DL5450" s="86"/>
      <c r="DM5450" s="86"/>
      <c r="DN5450" s="86"/>
      <c r="DO5450" s="86"/>
      <c r="DP5450" s="86"/>
      <c r="DQ5450" s="86"/>
      <c r="DR5450" s="86"/>
      <c r="DS5450" s="86"/>
      <c r="DT5450" s="86"/>
      <c r="DU5450" s="86"/>
      <c r="DV5450" s="86"/>
      <c r="DW5450" s="86"/>
      <c r="DX5450" s="86"/>
      <c r="DY5450" s="86"/>
      <c r="DZ5450" s="86"/>
      <c r="EA5450" s="86"/>
      <c r="EB5450" s="86"/>
      <c r="EC5450" s="86"/>
      <c r="ED5450" s="86"/>
      <c r="EE5450" s="86"/>
      <c r="EF5450" s="86"/>
      <c r="EG5450" s="86"/>
      <c r="EH5450" s="86"/>
      <c r="EI5450" s="86"/>
      <c r="EJ5450" s="86"/>
      <c r="EK5450" s="86"/>
      <c r="EL5450" s="86"/>
      <c r="EM5450" s="86"/>
      <c r="EN5450" s="86"/>
      <c r="EO5450" s="86"/>
      <c r="EP5450" s="86"/>
      <c r="EQ5450" s="86"/>
      <c r="ER5450" s="86"/>
      <c r="ES5450" s="86"/>
      <c r="ET5450" s="86"/>
      <c r="EU5450" s="86"/>
      <c r="EV5450" s="86"/>
      <c r="EW5450" s="86"/>
      <c r="EX5450" s="86"/>
      <c r="EY5450" s="86"/>
      <c r="EZ5450" s="86"/>
      <c r="FA5450" s="86"/>
      <c r="FB5450" s="86"/>
      <c r="FC5450" s="86"/>
      <c r="FD5450" s="86"/>
      <c r="FE5450" s="86"/>
      <c r="FF5450" s="86"/>
      <c r="FG5450" s="86"/>
      <c r="FH5450" s="86"/>
      <c r="FI5450" s="86"/>
      <c r="FJ5450" s="86"/>
      <c r="FK5450" s="86"/>
      <c r="FL5450" s="86"/>
      <c r="FM5450" s="86"/>
      <c r="FN5450" s="86"/>
      <c r="FO5450" s="86"/>
      <c r="FP5450" s="86"/>
      <c r="FQ5450" s="86"/>
      <c r="FR5450" s="86"/>
      <c r="FS5450" s="86"/>
      <c r="FT5450" s="86"/>
      <c r="FU5450" s="86"/>
      <c r="FV5450" s="86"/>
      <c r="FW5450" s="86"/>
      <c r="FX5450" s="86"/>
      <c r="FY5450" s="86"/>
      <c r="FZ5450" s="86"/>
      <c r="GA5450" s="86"/>
      <c r="GB5450" s="86"/>
      <c r="GC5450" s="86"/>
      <c r="GD5450" s="86"/>
      <c r="GE5450" s="86"/>
      <c r="GF5450" s="86"/>
      <c r="GG5450" s="86"/>
      <c r="GH5450" s="86"/>
      <c r="GI5450" s="86"/>
      <c r="GJ5450" s="86"/>
      <c r="GK5450" s="86"/>
      <c r="GL5450" s="86"/>
      <c r="GM5450" s="86"/>
      <c r="GN5450" s="86"/>
      <c r="GO5450" s="86"/>
      <c r="GP5450" s="86"/>
      <c r="GQ5450" s="86"/>
      <c r="GR5450" s="86"/>
      <c r="GS5450" s="86"/>
      <c r="GT5450" s="86"/>
      <c r="GU5450" s="86"/>
      <c r="GV5450" s="86"/>
      <c r="GW5450" s="86"/>
      <c r="GX5450" s="86"/>
      <c r="GY5450" s="86"/>
      <c r="GZ5450" s="86"/>
      <c r="HA5450" s="86"/>
      <c r="HB5450" s="86"/>
      <c r="HC5450" s="86"/>
      <c r="HD5450" s="86"/>
      <c r="HE5450" s="86"/>
      <c r="HF5450" s="86"/>
      <c r="HG5450" s="86"/>
      <c r="HH5450" s="86"/>
      <c r="HI5450" s="86"/>
      <c r="HJ5450" s="86"/>
      <c r="HK5450" s="86"/>
      <c r="HL5450" s="86"/>
      <c r="HM5450" s="86"/>
      <c r="HN5450" s="86"/>
      <c r="HO5450" s="86"/>
      <c r="HP5450" s="86"/>
      <c r="HQ5450" s="86"/>
      <c r="HR5450" s="86"/>
      <c r="HS5450" s="86"/>
      <c r="HT5450" s="86"/>
      <c r="HU5450" s="86"/>
      <c r="HV5450" s="86"/>
      <c r="HW5450" s="86"/>
      <c r="HX5450" s="86"/>
      <c r="HY5450" s="86"/>
      <c r="HZ5450" s="86"/>
      <c r="IA5450" s="86"/>
      <c r="IB5450" s="86"/>
      <c r="IC5450" s="86"/>
      <c r="ID5450" s="86"/>
      <c r="IE5450" s="86"/>
      <c r="IF5450" s="86"/>
      <c r="IG5450" s="86"/>
      <c r="IH5450" s="86"/>
      <c r="II5450" s="86"/>
      <c r="IJ5450" s="86"/>
      <c r="IK5450" s="86"/>
      <c r="IL5450" s="86"/>
      <c r="IM5450" s="86"/>
      <c r="IN5450" s="86"/>
      <c r="IO5450" s="86"/>
      <c r="IP5450" s="86"/>
      <c r="IQ5450" s="86"/>
      <c r="IR5450" s="86"/>
      <c r="IS5450" s="86"/>
      <c r="IT5450" s="86"/>
      <c r="IU5450" s="86"/>
      <c r="IV5450" s="86"/>
    </row>
    <row r="5451" spans="1:256" s="402" customFormat="1">
      <c r="A5451" s="13"/>
      <c r="B5451" s="8"/>
      <c r="C5451" s="8"/>
      <c r="D5451" s="240"/>
      <c r="E5451" s="266"/>
      <c r="F5451" s="321"/>
      <c r="G5451" s="282"/>
      <c r="H5451" s="283"/>
      <c r="I5451" s="33"/>
      <c r="J5451" s="33"/>
      <c r="K5451" s="33"/>
      <c r="L5451" s="33"/>
      <c r="M5451" s="33"/>
      <c r="N5451" s="33"/>
      <c r="O5451" s="33"/>
      <c r="P5451" s="33"/>
      <c r="Q5451" s="33"/>
      <c r="R5451" s="33"/>
      <c r="S5451" s="33"/>
      <c r="T5451" s="33"/>
      <c r="U5451" s="33"/>
      <c r="V5451" s="33"/>
      <c r="W5451" s="33"/>
      <c r="X5451" s="282"/>
      <c r="Y5451" s="33"/>
      <c r="Z5451" s="284"/>
      <c r="AA5451" s="284"/>
      <c r="AB5451" s="33"/>
      <c r="AC5451" s="33"/>
      <c r="AD5451" s="33"/>
      <c r="AE5451" s="33"/>
      <c r="AF5451" s="33"/>
      <c r="AG5451" s="33"/>
      <c r="AH5451" s="33"/>
      <c r="AI5451" s="33"/>
      <c r="AJ5451" s="33"/>
      <c r="AK5451" s="33"/>
      <c r="AL5451" s="33"/>
      <c r="AM5451" s="33"/>
      <c r="AN5451" s="33"/>
      <c r="AO5451" s="33"/>
      <c r="AP5451" s="34"/>
      <c r="AQ5451" s="34"/>
      <c r="AR5451" s="28"/>
      <c r="AS5451" s="29"/>
      <c r="AT5451" s="29"/>
      <c r="AU5451" s="29"/>
    </row>
    <row r="5452" spans="1:256" s="483" customFormat="1">
      <c r="A5452" s="13"/>
      <c r="B5452" s="8"/>
      <c r="C5452" s="8"/>
      <c r="D5452" s="240"/>
      <c r="E5452" s="266"/>
      <c r="F5452" s="321"/>
      <c r="G5452" s="282"/>
      <c r="H5452" s="283"/>
      <c r="I5452" s="33"/>
      <c r="J5452" s="33"/>
      <c r="K5452" s="33"/>
      <c r="L5452" s="33"/>
      <c r="M5452" s="33"/>
      <c r="N5452" s="33"/>
      <c r="O5452" s="33"/>
      <c r="P5452" s="33"/>
      <c r="Q5452" s="33"/>
      <c r="R5452" s="33"/>
      <c r="S5452" s="33"/>
      <c r="T5452" s="33"/>
      <c r="U5452" s="33"/>
      <c r="V5452" s="33"/>
      <c r="W5452" s="33"/>
      <c r="X5452" s="282"/>
      <c r="Y5452" s="33"/>
      <c r="Z5452" s="284"/>
      <c r="AA5452" s="284"/>
      <c r="AB5452" s="33"/>
      <c r="AC5452" s="33"/>
      <c r="AD5452" s="33"/>
      <c r="AE5452" s="33"/>
      <c r="AF5452" s="33"/>
      <c r="AG5452" s="33"/>
      <c r="AH5452" s="33"/>
      <c r="AI5452" s="33"/>
      <c r="AJ5452" s="33"/>
      <c r="AK5452" s="33"/>
      <c r="AL5452" s="33"/>
      <c r="AM5452" s="33"/>
      <c r="AN5452" s="33"/>
      <c r="AO5452" s="33"/>
      <c r="AP5452" s="34"/>
      <c r="AQ5452" s="34"/>
      <c r="AR5452" s="28"/>
      <c r="AS5452" s="29"/>
      <c r="AT5452" s="29"/>
      <c r="AU5452" s="29"/>
    </row>
    <row r="5453" spans="1:256" s="483" customFormat="1">
      <c r="A5453" s="13"/>
      <c r="B5453" s="8"/>
      <c r="C5453" s="83">
        <v>444</v>
      </c>
      <c r="D5453" s="375" t="s">
        <v>171</v>
      </c>
      <c r="E5453" s="266"/>
      <c r="F5453" s="321"/>
      <c r="G5453" s="282"/>
      <c r="H5453" s="283"/>
      <c r="I5453" s="33"/>
      <c r="J5453" s="33"/>
      <c r="K5453" s="33"/>
      <c r="L5453" s="33"/>
      <c r="M5453" s="33"/>
      <c r="N5453" s="33"/>
      <c r="O5453" s="33"/>
      <c r="P5453" s="33"/>
      <c r="Q5453" s="33"/>
      <c r="R5453" s="33"/>
      <c r="S5453" s="33"/>
      <c r="T5453" s="33"/>
      <c r="U5453" s="33"/>
      <c r="V5453" s="33"/>
      <c r="W5453" s="33"/>
      <c r="X5453" s="282"/>
      <c r="Y5453" s="33"/>
      <c r="Z5453" s="284"/>
      <c r="AA5453" s="284"/>
      <c r="AB5453" s="33"/>
      <c r="AC5453" s="33"/>
      <c r="AD5453" s="33"/>
      <c r="AE5453" s="33"/>
      <c r="AF5453" s="33"/>
      <c r="AG5453" s="33"/>
      <c r="AH5453" s="33"/>
      <c r="AI5453" s="33"/>
      <c r="AJ5453" s="33"/>
      <c r="AK5453" s="33"/>
      <c r="AL5453" s="33"/>
      <c r="AM5453" s="33"/>
      <c r="AN5453" s="33"/>
      <c r="AO5453" s="33"/>
      <c r="AP5453" s="34"/>
      <c r="AQ5453" s="34"/>
      <c r="AR5453" s="28"/>
      <c r="AS5453" s="29"/>
      <c r="AT5453" s="29"/>
      <c r="AU5453" s="29"/>
    </row>
    <row r="5454" spans="1:256" s="483" customFormat="1">
      <c r="A5454" s="13"/>
      <c r="B5454" s="8"/>
      <c r="C5454" s="8"/>
      <c r="D5454" s="472" t="s">
        <v>173</v>
      </c>
      <c r="E5454" s="266"/>
      <c r="F5454" s="321"/>
      <c r="G5454" s="282"/>
      <c r="H5454" s="283"/>
      <c r="I5454" s="33"/>
      <c r="J5454" s="33"/>
      <c r="K5454" s="33"/>
      <c r="L5454" s="33"/>
      <c r="M5454" s="33"/>
      <c r="N5454" s="33"/>
      <c r="O5454" s="33"/>
      <c r="P5454" s="33"/>
      <c r="Q5454" s="33"/>
      <c r="R5454" s="33"/>
      <c r="S5454" s="33"/>
      <c r="T5454" s="33"/>
      <c r="U5454" s="33"/>
      <c r="V5454" s="33"/>
      <c r="W5454" s="33"/>
      <c r="X5454" s="282"/>
      <c r="Y5454" s="33"/>
      <c r="Z5454" s="284"/>
      <c r="AA5454" s="284"/>
      <c r="AB5454" s="33"/>
      <c r="AC5454" s="33"/>
      <c r="AD5454" s="33"/>
      <c r="AE5454" s="33"/>
      <c r="AF5454" s="33"/>
      <c r="AG5454" s="33"/>
      <c r="AH5454" s="33"/>
      <c r="AI5454" s="33"/>
      <c r="AJ5454" s="33"/>
      <c r="AK5454" s="33"/>
      <c r="AL5454" s="33"/>
      <c r="AM5454" s="33"/>
      <c r="AN5454" s="33"/>
      <c r="AO5454" s="33"/>
      <c r="AP5454" s="34"/>
      <c r="AQ5454" s="34"/>
      <c r="AR5454" s="28"/>
      <c r="AS5454" s="29"/>
      <c r="AT5454" s="29"/>
      <c r="AU5454" s="29"/>
    </row>
    <row r="5455" spans="1:256" s="483" customFormat="1">
      <c r="A5455" s="13"/>
      <c r="B5455" s="8"/>
      <c r="C5455" s="8"/>
      <c r="D5455" s="473" t="s">
        <v>174</v>
      </c>
      <c r="E5455" s="321"/>
      <c r="F5455" s="261"/>
      <c r="G5455" s="282"/>
      <c r="H5455" s="283"/>
      <c r="I5455" s="33"/>
      <c r="J5455" s="33"/>
      <c r="K5455" s="33"/>
      <c r="L5455" s="33"/>
      <c r="M5455" s="33"/>
      <c r="N5455" s="33"/>
      <c r="O5455" s="33"/>
      <c r="P5455" s="33"/>
      <c r="Q5455" s="33"/>
      <c r="R5455" s="33"/>
      <c r="S5455" s="33"/>
      <c r="T5455" s="33"/>
      <c r="U5455" s="33"/>
      <c r="V5455" s="33"/>
      <c r="W5455" s="33"/>
      <c r="X5455" s="282"/>
      <c r="Y5455" s="33"/>
      <c r="Z5455" s="284"/>
      <c r="AA5455" s="284"/>
      <c r="AB5455" s="33"/>
      <c r="AC5455" s="33"/>
      <c r="AD5455" s="33"/>
      <c r="AE5455" s="33"/>
      <c r="AF5455" s="33"/>
      <c r="AG5455" s="33"/>
      <c r="AH5455" s="33"/>
      <c r="AI5455" s="33"/>
      <c r="AJ5455" s="33"/>
      <c r="AK5455" s="33"/>
      <c r="AL5455" s="33"/>
      <c r="AM5455" s="33"/>
      <c r="AN5455" s="33"/>
      <c r="AO5455" s="33"/>
      <c r="AP5455" s="34"/>
      <c r="AQ5455" s="34"/>
      <c r="AR5455" s="28"/>
      <c r="AS5455" s="29"/>
      <c r="AT5455" s="29"/>
      <c r="AU5455" s="29"/>
    </row>
    <row r="5456" spans="1:256" s="483" customFormat="1">
      <c r="A5456" s="13"/>
      <c r="B5456" s="8"/>
      <c r="C5456" s="8"/>
      <c r="D5456" s="344" t="s">
        <v>897</v>
      </c>
      <c r="E5456" s="266"/>
      <c r="F5456" s="261">
        <v>10200000</v>
      </c>
      <c r="G5456" s="282">
        <f>SUM(H5456)</f>
        <v>10200000</v>
      </c>
      <c r="H5456" s="283">
        <v>10200000</v>
      </c>
      <c r="I5456" s="33"/>
      <c r="J5456" s="33"/>
      <c r="K5456" s="33"/>
      <c r="L5456" s="33"/>
      <c r="M5456" s="33"/>
      <c r="N5456" s="33"/>
      <c r="O5456" s="33"/>
      <c r="P5456" s="33"/>
      <c r="Q5456" s="33"/>
      <c r="R5456" s="33"/>
      <c r="S5456" s="33"/>
      <c r="T5456" s="33"/>
      <c r="U5456" s="33"/>
      <c r="V5456" s="33"/>
      <c r="W5456" s="33"/>
      <c r="X5456" s="282"/>
      <c r="Y5456" s="33"/>
      <c r="Z5456" s="284"/>
      <c r="AA5456" s="284"/>
      <c r="AB5456" s="33"/>
      <c r="AC5456" s="33"/>
      <c r="AD5456" s="33"/>
      <c r="AE5456" s="33"/>
      <c r="AF5456" s="33"/>
      <c r="AG5456" s="33"/>
      <c r="AH5456" s="33"/>
      <c r="AI5456" s="33"/>
      <c r="AJ5456" s="33"/>
      <c r="AK5456" s="33"/>
      <c r="AL5456" s="33"/>
      <c r="AM5456" s="33"/>
      <c r="AN5456" s="33"/>
      <c r="AO5456" s="33"/>
      <c r="AP5456" s="34"/>
      <c r="AQ5456" s="34"/>
      <c r="AR5456" s="28"/>
      <c r="AS5456" s="29"/>
      <c r="AT5456" s="29"/>
      <c r="AU5456" s="29"/>
    </row>
    <row r="5457" spans="1:256" s="483" customFormat="1">
      <c r="A5457" s="13"/>
      <c r="B5457" s="8"/>
      <c r="C5457" s="8"/>
      <c r="D5457" s="344" t="s">
        <v>1917</v>
      </c>
      <c r="E5457" s="266"/>
      <c r="F5457" s="261">
        <v>800000</v>
      </c>
      <c r="G5457" s="282">
        <f>SUM(H5457)</f>
        <v>800000</v>
      </c>
      <c r="H5457" s="283">
        <v>800000</v>
      </c>
      <c r="I5457" s="33"/>
      <c r="J5457" s="33"/>
      <c r="K5457" s="33"/>
      <c r="L5457" s="33"/>
      <c r="M5457" s="33"/>
      <c r="N5457" s="33"/>
      <c r="O5457" s="33"/>
      <c r="P5457" s="33"/>
      <c r="Q5457" s="33"/>
      <c r="R5457" s="33"/>
      <c r="S5457" s="33"/>
      <c r="T5457" s="33"/>
      <c r="U5457" s="33"/>
      <c r="V5457" s="33"/>
      <c r="W5457" s="33"/>
      <c r="X5457" s="282"/>
      <c r="Y5457" s="33"/>
      <c r="Z5457" s="284"/>
      <c r="AA5457" s="284"/>
      <c r="AB5457" s="33"/>
      <c r="AC5457" s="33"/>
      <c r="AD5457" s="33"/>
      <c r="AE5457" s="33"/>
      <c r="AF5457" s="33"/>
      <c r="AG5457" s="33"/>
      <c r="AH5457" s="33"/>
      <c r="AI5457" s="33"/>
      <c r="AJ5457" s="33"/>
      <c r="AK5457" s="33"/>
      <c r="AL5457" s="33"/>
      <c r="AM5457" s="33"/>
      <c r="AN5457" s="33"/>
      <c r="AO5457" s="33"/>
      <c r="AP5457" s="34"/>
      <c r="AQ5457" s="34"/>
      <c r="AR5457" s="28"/>
      <c r="AS5457" s="29"/>
      <c r="AT5457" s="29"/>
      <c r="AU5457" s="29"/>
    </row>
    <row r="5458" spans="1:256" s="483" customFormat="1">
      <c r="A5458" s="13"/>
      <c r="B5458" s="8"/>
      <c r="C5458" s="8"/>
      <c r="D5458" s="473" t="s">
        <v>176</v>
      </c>
      <c r="E5458" s="321"/>
      <c r="F5458" s="261"/>
      <c r="G5458" s="282"/>
      <c r="H5458" s="283"/>
      <c r="I5458" s="33"/>
      <c r="J5458" s="33"/>
      <c r="K5458" s="33"/>
      <c r="L5458" s="33"/>
      <c r="M5458" s="33"/>
      <c r="N5458" s="33"/>
      <c r="O5458" s="33"/>
      <c r="P5458" s="33"/>
      <c r="Q5458" s="33"/>
      <c r="R5458" s="33"/>
      <c r="S5458" s="33"/>
      <c r="T5458" s="33"/>
      <c r="U5458" s="33"/>
      <c r="V5458" s="33"/>
      <c r="W5458" s="33"/>
      <c r="X5458" s="282"/>
      <c r="Y5458" s="33"/>
      <c r="Z5458" s="284"/>
      <c r="AA5458" s="284"/>
      <c r="AB5458" s="33"/>
      <c r="AC5458" s="33"/>
      <c r="AD5458" s="33"/>
      <c r="AE5458" s="33"/>
      <c r="AF5458" s="33"/>
      <c r="AG5458" s="33"/>
      <c r="AH5458" s="33"/>
      <c r="AI5458" s="33"/>
      <c r="AJ5458" s="33"/>
      <c r="AK5458" s="33"/>
      <c r="AL5458" s="33"/>
      <c r="AM5458" s="33"/>
      <c r="AN5458" s="33"/>
      <c r="AO5458" s="33"/>
      <c r="AP5458" s="34"/>
      <c r="AQ5458" s="34"/>
      <c r="AR5458" s="28"/>
      <c r="AS5458" s="29"/>
      <c r="AT5458" s="29"/>
      <c r="AU5458" s="29"/>
    </row>
    <row r="5459" spans="1:256" s="483" customFormat="1">
      <c r="A5459" s="13"/>
      <c r="B5459" s="8"/>
      <c r="C5459" s="8"/>
      <c r="D5459" s="344" t="s">
        <v>1041</v>
      </c>
      <c r="E5459" s="266"/>
      <c r="F5459" s="261">
        <v>4000000</v>
      </c>
      <c r="G5459" s="282">
        <f>SUM(H5459)</f>
        <v>3780000</v>
      </c>
      <c r="H5459" s="283">
        <v>3780000</v>
      </c>
      <c r="I5459" s="33"/>
      <c r="J5459" s="33"/>
      <c r="K5459" s="33"/>
      <c r="L5459" s="33"/>
      <c r="M5459" s="33"/>
      <c r="N5459" s="33"/>
      <c r="O5459" s="33"/>
      <c r="P5459" s="33"/>
      <c r="Q5459" s="33"/>
      <c r="R5459" s="33"/>
      <c r="S5459" s="33"/>
      <c r="T5459" s="33"/>
      <c r="U5459" s="33"/>
      <c r="V5459" s="33"/>
      <c r="W5459" s="33"/>
      <c r="X5459" s="282"/>
      <c r="Y5459" s="33"/>
      <c r="Z5459" s="284"/>
      <c r="AA5459" s="284"/>
      <c r="AB5459" s="33"/>
      <c r="AC5459" s="33"/>
      <c r="AD5459" s="33"/>
      <c r="AE5459" s="33"/>
      <c r="AF5459" s="33"/>
      <c r="AG5459" s="33"/>
      <c r="AH5459" s="33"/>
      <c r="AI5459" s="33"/>
      <c r="AJ5459" s="33"/>
      <c r="AK5459" s="33"/>
      <c r="AL5459" s="33"/>
      <c r="AM5459" s="33"/>
      <c r="AN5459" s="33"/>
      <c r="AO5459" s="33"/>
      <c r="AP5459" s="34"/>
      <c r="AQ5459" s="34"/>
      <c r="AR5459" s="28"/>
      <c r="AS5459" s="29"/>
      <c r="AT5459" s="29"/>
      <c r="AU5459" s="29"/>
    </row>
    <row r="5460" spans="1:256" s="483" customFormat="1">
      <c r="A5460" s="13"/>
      <c r="B5460" s="8"/>
      <c r="C5460" s="8"/>
      <c r="D5460" s="240"/>
      <c r="E5460" s="266"/>
      <c r="F5460" s="321"/>
      <c r="G5460" s="282"/>
      <c r="H5460" s="283"/>
      <c r="I5460" s="33"/>
      <c r="J5460" s="33"/>
      <c r="K5460" s="33"/>
      <c r="L5460" s="33"/>
      <c r="M5460" s="33"/>
      <c r="N5460" s="33"/>
      <c r="O5460" s="33"/>
      <c r="P5460" s="33"/>
      <c r="Q5460" s="33"/>
      <c r="R5460" s="33"/>
      <c r="S5460" s="33"/>
      <c r="T5460" s="33"/>
      <c r="U5460" s="33"/>
      <c r="V5460" s="33"/>
      <c r="W5460" s="33"/>
      <c r="X5460" s="282"/>
      <c r="Y5460" s="33"/>
      <c r="Z5460" s="284"/>
      <c r="AA5460" s="284"/>
      <c r="AB5460" s="33"/>
      <c r="AC5460" s="33"/>
      <c r="AD5460" s="33"/>
      <c r="AE5460" s="33"/>
      <c r="AF5460" s="33"/>
      <c r="AG5460" s="33"/>
      <c r="AH5460" s="33"/>
      <c r="AI5460" s="33"/>
      <c r="AJ5460" s="33"/>
      <c r="AK5460" s="33"/>
      <c r="AL5460" s="33"/>
      <c r="AM5460" s="33"/>
      <c r="AN5460" s="33"/>
      <c r="AO5460" s="33"/>
      <c r="AP5460" s="34"/>
      <c r="AQ5460" s="34"/>
      <c r="AR5460" s="28"/>
      <c r="AS5460" s="29"/>
      <c r="AT5460" s="29"/>
      <c r="AU5460" s="29"/>
    </row>
    <row r="5461" spans="1:256" s="483" customFormat="1">
      <c r="A5461" s="13"/>
      <c r="B5461" s="8"/>
      <c r="C5461" s="8"/>
      <c r="D5461" s="240"/>
      <c r="E5461" s="266"/>
      <c r="F5461" s="321"/>
      <c r="G5461" s="282"/>
      <c r="H5461" s="283"/>
      <c r="I5461" s="33"/>
      <c r="J5461" s="33"/>
      <c r="K5461" s="33"/>
      <c r="L5461" s="33"/>
      <c r="M5461" s="33"/>
      <c r="N5461" s="33"/>
      <c r="O5461" s="33"/>
      <c r="P5461" s="33"/>
      <c r="Q5461" s="33"/>
      <c r="R5461" s="33"/>
      <c r="S5461" s="33"/>
      <c r="T5461" s="33"/>
      <c r="U5461" s="33"/>
      <c r="V5461" s="33"/>
      <c r="W5461" s="33"/>
      <c r="X5461" s="282"/>
      <c r="Y5461" s="33"/>
      <c r="Z5461" s="284"/>
      <c r="AA5461" s="284"/>
      <c r="AB5461" s="33"/>
      <c r="AC5461" s="33"/>
      <c r="AD5461" s="33"/>
      <c r="AE5461" s="33"/>
      <c r="AF5461" s="33"/>
      <c r="AG5461" s="33"/>
      <c r="AH5461" s="33"/>
      <c r="AI5461" s="33"/>
      <c r="AJ5461" s="33"/>
      <c r="AK5461" s="33"/>
      <c r="AL5461" s="33"/>
      <c r="AM5461" s="33"/>
      <c r="AN5461" s="33"/>
      <c r="AO5461" s="33"/>
      <c r="AP5461" s="34"/>
      <c r="AQ5461" s="34"/>
      <c r="AR5461" s="28"/>
      <c r="AS5461" s="29"/>
      <c r="AT5461" s="29"/>
      <c r="AU5461" s="29"/>
    </row>
    <row r="5462" spans="1:256" s="483" customFormat="1">
      <c r="A5462" s="13"/>
      <c r="B5462" s="8"/>
      <c r="C5462" s="83">
        <v>445</v>
      </c>
      <c r="D5462" s="375" t="s">
        <v>171</v>
      </c>
      <c r="E5462" s="266"/>
      <c r="F5462" s="321"/>
      <c r="G5462" s="282"/>
      <c r="H5462" s="283"/>
      <c r="I5462" s="33"/>
      <c r="J5462" s="33"/>
      <c r="K5462" s="33"/>
      <c r="L5462" s="33"/>
      <c r="M5462" s="33"/>
      <c r="N5462" s="33"/>
      <c r="O5462" s="33"/>
      <c r="P5462" s="33"/>
      <c r="Q5462" s="33"/>
      <c r="R5462" s="33"/>
      <c r="S5462" s="33"/>
      <c r="T5462" s="33"/>
      <c r="U5462" s="33"/>
      <c r="V5462" s="33"/>
      <c r="W5462" s="33"/>
      <c r="X5462" s="282"/>
      <c r="Y5462" s="33"/>
      <c r="Z5462" s="284"/>
      <c r="AA5462" s="284"/>
      <c r="AB5462" s="33"/>
      <c r="AC5462" s="33"/>
      <c r="AD5462" s="33"/>
      <c r="AE5462" s="33"/>
      <c r="AF5462" s="33"/>
      <c r="AG5462" s="33"/>
      <c r="AH5462" s="33"/>
      <c r="AI5462" s="33"/>
      <c r="AJ5462" s="33"/>
      <c r="AK5462" s="33"/>
      <c r="AL5462" s="33"/>
      <c r="AM5462" s="33"/>
      <c r="AN5462" s="33"/>
      <c r="AO5462" s="33"/>
      <c r="AP5462" s="34"/>
      <c r="AQ5462" s="34"/>
      <c r="AR5462" s="28"/>
      <c r="AS5462" s="29"/>
      <c r="AT5462" s="29"/>
      <c r="AU5462" s="29"/>
    </row>
    <row r="5463" spans="1:256" s="483" customFormat="1">
      <c r="A5463" s="13"/>
      <c r="B5463" s="8"/>
      <c r="C5463" s="8"/>
      <c r="D5463" s="472" t="s">
        <v>184</v>
      </c>
      <c r="E5463" s="266"/>
      <c r="F5463" s="321"/>
      <c r="G5463" s="282"/>
      <c r="H5463" s="283"/>
      <c r="I5463" s="33"/>
      <c r="J5463" s="33"/>
      <c r="K5463" s="33"/>
      <c r="L5463" s="33"/>
      <c r="M5463" s="33"/>
      <c r="N5463" s="33"/>
      <c r="O5463" s="33"/>
      <c r="P5463" s="33"/>
      <c r="Q5463" s="33"/>
      <c r="R5463" s="33"/>
      <c r="S5463" s="33"/>
      <c r="T5463" s="33"/>
      <c r="U5463" s="33"/>
      <c r="V5463" s="33"/>
      <c r="W5463" s="33"/>
      <c r="X5463" s="282"/>
      <c r="Y5463" s="33"/>
      <c r="Z5463" s="284"/>
      <c r="AA5463" s="284"/>
      <c r="AB5463" s="33"/>
      <c r="AC5463" s="33"/>
      <c r="AD5463" s="33"/>
      <c r="AE5463" s="33"/>
      <c r="AF5463" s="33"/>
      <c r="AG5463" s="33"/>
      <c r="AH5463" s="33"/>
      <c r="AI5463" s="33"/>
      <c r="AJ5463" s="33"/>
      <c r="AK5463" s="33"/>
      <c r="AL5463" s="33"/>
      <c r="AM5463" s="33"/>
      <c r="AN5463" s="33"/>
      <c r="AO5463" s="33"/>
      <c r="AP5463" s="34"/>
      <c r="AQ5463" s="34"/>
      <c r="AR5463" s="28"/>
      <c r="AS5463" s="29"/>
      <c r="AT5463" s="29"/>
      <c r="AU5463" s="29"/>
    </row>
    <row r="5464" spans="1:256" s="483" customFormat="1">
      <c r="A5464" s="13"/>
      <c r="B5464" s="8"/>
      <c r="C5464" s="8"/>
      <c r="D5464" s="473" t="s">
        <v>188</v>
      </c>
      <c r="E5464" s="266"/>
      <c r="F5464" s="321"/>
      <c r="G5464" s="282"/>
      <c r="H5464" s="283"/>
      <c r="I5464" s="33"/>
      <c r="J5464" s="33"/>
      <c r="K5464" s="33"/>
      <c r="L5464" s="33"/>
      <c r="M5464" s="33"/>
      <c r="N5464" s="33"/>
      <c r="O5464" s="33"/>
      <c r="P5464" s="33"/>
      <c r="Q5464" s="33"/>
      <c r="R5464" s="33"/>
      <c r="S5464" s="33"/>
      <c r="T5464" s="33"/>
      <c r="U5464" s="33"/>
      <c r="V5464" s="33"/>
      <c r="W5464" s="33"/>
      <c r="X5464" s="282"/>
      <c r="Y5464" s="33"/>
      <c r="Z5464" s="284"/>
      <c r="AA5464" s="284"/>
      <c r="AB5464" s="33"/>
      <c r="AC5464" s="33"/>
      <c r="AD5464" s="33"/>
      <c r="AE5464" s="33"/>
      <c r="AF5464" s="33"/>
      <c r="AG5464" s="33"/>
      <c r="AH5464" s="33"/>
      <c r="AI5464" s="33"/>
      <c r="AJ5464" s="33"/>
      <c r="AK5464" s="33"/>
      <c r="AL5464" s="33"/>
      <c r="AM5464" s="33"/>
      <c r="AN5464" s="33"/>
      <c r="AO5464" s="33"/>
      <c r="AP5464" s="34"/>
      <c r="AQ5464" s="34"/>
      <c r="AR5464" s="28"/>
      <c r="AS5464" s="29"/>
      <c r="AT5464" s="29"/>
      <c r="AU5464" s="29"/>
    </row>
    <row r="5465" spans="1:256" s="483" customFormat="1">
      <c r="A5465" s="13"/>
      <c r="B5465" s="8"/>
      <c r="C5465" s="8"/>
      <c r="D5465" s="344" t="s">
        <v>1916</v>
      </c>
      <c r="E5465" s="266"/>
      <c r="F5465" s="261">
        <v>10000000</v>
      </c>
      <c r="G5465" s="282">
        <f>SUM(H5465)</f>
        <v>10000000</v>
      </c>
      <c r="H5465" s="283">
        <v>10000000</v>
      </c>
      <c r="I5465" s="33"/>
      <c r="J5465" s="33"/>
      <c r="K5465" s="33"/>
      <c r="L5465" s="33"/>
      <c r="M5465" s="33"/>
      <c r="N5465" s="33"/>
      <c r="O5465" s="33"/>
      <c r="P5465" s="33"/>
      <c r="Q5465" s="33"/>
      <c r="R5465" s="33"/>
      <c r="S5465" s="33"/>
      <c r="T5465" s="33"/>
      <c r="U5465" s="33"/>
      <c r="V5465" s="33"/>
      <c r="W5465" s="33"/>
      <c r="X5465" s="282"/>
      <c r="Y5465" s="33"/>
      <c r="Z5465" s="284"/>
      <c r="AA5465" s="284"/>
      <c r="AB5465" s="33"/>
      <c r="AC5465" s="33"/>
      <c r="AD5465" s="33"/>
      <c r="AE5465" s="33"/>
      <c r="AF5465" s="33"/>
      <c r="AG5465" s="33"/>
      <c r="AH5465" s="33"/>
      <c r="AI5465" s="33"/>
      <c r="AJ5465" s="33"/>
      <c r="AK5465" s="33"/>
      <c r="AL5465" s="33"/>
      <c r="AM5465" s="33"/>
      <c r="AN5465" s="33"/>
      <c r="AO5465" s="33"/>
      <c r="AP5465" s="34"/>
      <c r="AQ5465" s="34"/>
      <c r="AR5465" s="28"/>
      <c r="AS5465" s="29"/>
      <c r="AT5465" s="29"/>
      <c r="AU5465" s="29"/>
    </row>
    <row r="5466" spans="1:256" s="483" customFormat="1">
      <c r="A5466" s="13"/>
      <c r="B5466" s="8"/>
      <c r="C5466" s="8"/>
      <c r="D5466" s="240"/>
      <c r="E5466" s="266"/>
      <c r="F5466" s="321"/>
      <c r="G5466" s="282"/>
      <c r="H5466" s="283"/>
      <c r="I5466" s="33"/>
      <c r="J5466" s="33"/>
      <c r="K5466" s="33"/>
      <c r="L5466" s="33"/>
      <c r="M5466" s="33"/>
      <c r="N5466" s="33"/>
      <c r="O5466" s="33"/>
      <c r="P5466" s="33"/>
      <c r="Q5466" s="33"/>
      <c r="R5466" s="33"/>
      <c r="S5466" s="33"/>
      <c r="T5466" s="33"/>
      <c r="U5466" s="33"/>
      <c r="V5466" s="33"/>
      <c r="W5466" s="33"/>
      <c r="X5466" s="282"/>
      <c r="Y5466" s="33"/>
      <c r="Z5466" s="284"/>
      <c r="AA5466" s="284"/>
      <c r="AB5466" s="33"/>
      <c r="AC5466" s="33"/>
      <c r="AD5466" s="33"/>
      <c r="AE5466" s="33"/>
      <c r="AF5466" s="33"/>
      <c r="AG5466" s="33"/>
      <c r="AH5466" s="33"/>
      <c r="AI5466" s="33"/>
      <c r="AJ5466" s="33"/>
      <c r="AK5466" s="33"/>
      <c r="AL5466" s="33"/>
      <c r="AM5466" s="33"/>
      <c r="AN5466" s="33"/>
      <c r="AO5466" s="33"/>
      <c r="AP5466" s="34"/>
      <c r="AQ5466" s="34"/>
      <c r="AR5466" s="28"/>
      <c r="AS5466" s="29"/>
      <c r="AT5466" s="29"/>
      <c r="AU5466" s="29"/>
    </row>
    <row r="5467" spans="1:256" s="483" customFormat="1">
      <c r="A5467" s="13"/>
      <c r="B5467" s="8"/>
      <c r="C5467" s="8"/>
      <c r="D5467" s="240"/>
      <c r="E5467" s="266"/>
      <c r="F5467" s="321"/>
      <c r="G5467" s="282"/>
      <c r="H5467" s="283"/>
      <c r="I5467" s="33"/>
      <c r="J5467" s="33"/>
      <c r="K5467" s="33"/>
      <c r="L5467" s="33"/>
      <c r="M5467" s="33"/>
      <c r="N5467" s="33"/>
      <c r="O5467" s="33"/>
      <c r="P5467" s="33"/>
      <c r="Q5467" s="33"/>
      <c r="R5467" s="33"/>
      <c r="S5467" s="33"/>
      <c r="T5467" s="33"/>
      <c r="U5467" s="33"/>
      <c r="V5467" s="33"/>
      <c r="W5467" s="33"/>
      <c r="X5467" s="282"/>
      <c r="Y5467" s="33"/>
      <c r="Z5467" s="284"/>
      <c r="AA5467" s="284"/>
      <c r="AB5467" s="33"/>
      <c r="AC5467" s="33"/>
      <c r="AD5467" s="33"/>
      <c r="AE5467" s="33"/>
      <c r="AF5467" s="33"/>
      <c r="AG5467" s="33"/>
      <c r="AH5467" s="33"/>
      <c r="AI5467" s="33"/>
      <c r="AJ5467" s="33"/>
      <c r="AK5467" s="33"/>
      <c r="AL5467" s="33"/>
      <c r="AM5467" s="33"/>
      <c r="AN5467" s="33"/>
      <c r="AO5467" s="33"/>
      <c r="AP5467" s="34"/>
      <c r="AQ5467" s="34"/>
      <c r="AR5467" s="28"/>
      <c r="AS5467" s="29"/>
      <c r="AT5467" s="29"/>
      <c r="AU5467" s="29"/>
    </row>
    <row r="5468" spans="1:256" s="483" customFormat="1">
      <c r="A5468" s="13"/>
      <c r="B5468" s="8"/>
      <c r="C5468" s="8"/>
      <c r="D5468" s="240"/>
      <c r="E5468" s="266"/>
      <c r="F5468" s="321"/>
      <c r="G5468" s="282"/>
      <c r="H5468" s="283"/>
      <c r="I5468" s="33"/>
      <c r="J5468" s="33"/>
      <c r="K5468" s="33"/>
      <c r="L5468" s="33"/>
      <c r="M5468" s="33"/>
      <c r="N5468" s="33"/>
      <c r="O5468" s="33"/>
      <c r="P5468" s="33"/>
      <c r="Q5468" s="33"/>
      <c r="R5468" s="33"/>
      <c r="S5468" s="33"/>
      <c r="T5468" s="33"/>
      <c r="U5468" s="33"/>
      <c r="V5468" s="33"/>
      <c r="W5468" s="33"/>
      <c r="X5468" s="282"/>
      <c r="Y5468" s="33"/>
      <c r="Z5468" s="284"/>
      <c r="AA5468" s="284"/>
      <c r="AB5468" s="33"/>
      <c r="AC5468" s="33"/>
      <c r="AD5468" s="33"/>
      <c r="AE5468" s="33"/>
      <c r="AF5468" s="33"/>
      <c r="AG5468" s="33"/>
      <c r="AH5468" s="33"/>
      <c r="AI5468" s="33"/>
      <c r="AJ5468" s="33"/>
      <c r="AK5468" s="33"/>
      <c r="AL5468" s="33"/>
      <c r="AM5468" s="33"/>
      <c r="AN5468" s="33"/>
      <c r="AO5468" s="33"/>
      <c r="AP5468" s="34"/>
      <c r="AQ5468" s="34"/>
      <c r="AR5468" s="28"/>
      <c r="AS5468" s="29"/>
      <c r="AT5468" s="29"/>
      <c r="AU5468" s="29"/>
    </row>
    <row r="5469" spans="1:256" s="402" customFormat="1">
      <c r="A5469" s="13"/>
      <c r="B5469" s="8"/>
      <c r="C5469" s="8"/>
      <c r="D5469" s="240"/>
      <c r="E5469" s="33"/>
      <c r="F5469" s="321"/>
      <c r="G5469" s="282"/>
      <c r="H5469" s="283"/>
      <c r="I5469" s="33"/>
      <c r="J5469" s="33"/>
      <c r="K5469" s="33"/>
      <c r="L5469" s="33"/>
      <c r="M5469" s="33"/>
      <c r="N5469" s="33"/>
      <c r="O5469" s="33"/>
      <c r="P5469" s="33"/>
      <c r="Q5469" s="33"/>
      <c r="R5469" s="33"/>
      <c r="S5469" s="33"/>
      <c r="T5469" s="33"/>
      <c r="U5469" s="33"/>
      <c r="V5469" s="33"/>
      <c r="W5469" s="33"/>
      <c r="X5469" s="282"/>
      <c r="Y5469" s="33"/>
      <c r="Z5469" s="284"/>
      <c r="AA5469" s="284"/>
      <c r="AB5469" s="33"/>
      <c r="AC5469" s="33"/>
      <c r="AD5469" s="33"/>
      <c r="AE5469" s="33"/>
      <c r="AF5469" s="33"/>
      <c r="AG5469" s="33"/>
      <c r="AH5469" s="33"/>
      <c r="AI5469" s="33"/>
      <c r="AJ5469" s="33"/>
      <c r="AK5469" s="33"/>
      <c r="AL5469" s="33"/>
      <c r="AM5469" s="33"/>
      <c r="AN5469" s="33"/>
      <c r="AO5469" s="33"/>
      <c r="AP5469" s="34"/>
      <c r="AQ5469" s="34"/>
      <c r="AR5469" s="28"/>
      <c r="AS5469" s="29"/>
      <c r="AT5469" s="29"/>
      <c r="AU5469" s="29"/>
    </row>
    <row r="5470" spans="1:256" s="21" customFormat="1">
      <c r="A5470" s="10"/>
      <c r="B5470" s="8"/>
      <c r="C5470" s="8"/>
      <c r="D5470" s="82"/>
      <c r="E5470" s="404"/>
      <c r="F5470" s="69"/>
      <c r="G5470" s="71"/>
      <c r="H5470" s="72"/>
      <c r="I5470" s="69"/>
      <c r="J5470" s="69"/>
      <c r="K5470" s="69"/>
      <c r="L5470" s="69"/>
      <c r="M5470" s="69"/>
      <c r="N5470" s="69"/>
      <c r="O5470" s="69"/>
      <c r="P5470" s="69"/>
      <c r="Q5470" s="69"/>
      <c r="R5470" s="69"/>
      <c r="S5470" s="69"/>
      <c r="T5470" s="69"/>
      <c r="U5470" s="69"/>
      <c r="V5470" s="69"/>
      <c r="W5470" s="69"/>
      <c r="X5470" s="71"/>
      <c r="Y5470" s="69"/>
      <c r="Z5470" s="73"/>
      <c r="AA5470" s="73"/>
      <c r="AB5470" s="69"/>
      <c r="AC5470" s="69"/>
      <c r="AD5470" s="69"/>
      <c r="AE5470" s="69"/>
      <c r="AF5470" s="69"/>
      <c r="AG5470" s="69"/>
      <c r="AH5470" s="69"/>
      <c r="AI5470" s="69"/>
      <c r="AJ5470" s="69"/>
      <c r="AK5470" s="69"/>
      <c r="AL5470" s="69"/>
      <c r="AM5470" s="69"/>
      <c r="AN5470" s="69"/>
      <c r="AO5470" s="69"/>
      <c r="AP5470" s="70"/>
      <c r="AQ5470" s="70"/>
      <c r="AR5470" s="76"/>
      <c r="AS5470" s="60"/>
      <c r="AT5470" s="60"/>
      <c r="AU5470" s="60"/>
    </row>
    <row r="5471" spans="1:256" s="45" customFormat="1">
      <c r="A5471" s="12"/>
      <c r="B5471" s="9">
        <v>3</v>
      </c>
      <c r="C5471" s="9" t="s">
        <v>16</v>
      </c>
      <c r="D5471" s="81" t="s">
        <v>10</v>
      </c>
      <c r="E5471" s="405">
        <v>1152669925</v>
      </c>
      <c r="F5471" s="31">
        <f t="shared" ref="F5471:V5471" si="654">SUM(F5472:F5474)</f>
        <v>0</v>
      </c>
      <c r="G5471" s="31">
        <f t="shared" si="654"/>
        <v>0</v>
      </c>
      <c r="H5471" s="31">
        <f t="shared" si="654"/>
        <v>0</v>
      </c>
      <c r="I5471" s="31">
        <f t="shared" si="654"/>
        <v>0</v>
      </c>
      <c r="J5471" s="31">
        <f t="shared" si="654"/>
        <v>0</v>
      </c>
      <c r="K5471" s="31">
        <f t="shared" si="654"/>
        <v>0</v>
      </c>
      <c r="L5471" s="31">
        <f t="shared" si="654"/>
        <v>0</v>
      </c>
      <c r="M5471" s="31">
        <f t="shared" si="654"/>
        <v>0</v>
      </c>
      <c r="N5471" s="31">
        <f t="shared" si="654"/>
        <v>0</v>
      </c>
      <c r="O5471" s="31">
        <f t="shared" si="654"/>
        <v>0</v>
      </c>
      <c r="P5471" s="31">
        <f t="shared" si="654"/>
        <v>0</v>
      </c>
      <c r="Q5471" s="31">
        <f t="shared" si="654"/>
        <v>0</v>
      </c>
      <c r="R5471" s="31">
        <f t="shared" si="654"/>
        <v>0</v>
      </c>
      <c r="S5471" s="31">
        <f t="shared" si="654"/>
        <v>0</v>
      </c>
      <c r="T5471" s="31">
        <f t="shared" si="654"/>
        <v>0</v>
      </c>
      <c r="U5471" s="31">
        <f t="shared" si="654"/>
        <v>0</v>
      </c>
      <c r="V5471" s="31">
        <f t="shared" si="654"/>
        <v>0</v>
      </c>
      <c r="W5471" s="31">
        <f>SUM(O5471:V5471)</f>
        <v>0</v>
      </c>
      <c r="X5471" s="31">
        <f>SUM(X5472:X5474)</f>
        <v>0</v>
      </c>
      <c r="Y5471" s="31">
        <f>H5471+I5471+J5471+K5471+L5471+M5471+N5471+W5471+X5471</f>
        <v>0</v>
      </c>
      <c r="Z5471" s="31">
        <f t="shared" ref="Z5471:AK5471" si="655">SUM(Z5472:Z5474)</f>
        <v>0</v>
      </c>
      <c r="AA5471" s="31">
        <f t="shared" si="655"/>
        <v>0</v>
      </c>
      <c r="AB5471" s="31">
        <f t="shared" si="655"/>
        <v>0</v>
      </c>
      <c r="AC5471" s="31">
        <f t="shared" si="655"/>
        <v>0</v>
      </c>
      <c r="AD5471" s="31">
        <f t="shared" si="655"/>
        <v>0</v>
      </c>
      <c r="AE5471" s="31">
        <f t="shared" si="655"/>
        <v>0</v>
      </c>
      <c r="AF5471" s="31">
        <f t="shared" si="655"/>
        <v>0</v>
      </c>
      <c r="AG5471" s="31">
        <f t="shared" si="655"/>
        <v>0</v>
      </c>
      <c r="AH5471" s="31">
        <f t="shared" si="655"/>
        <v>0</v>
      </c>
      <c r="AI5471" s="31">
        <f t="shared" si="655"/>
        <v>0</v>
      </c>
      <c r="AJ5471" s="31">
        <f t="shared" si="655"/>
        <v>0</v>
      </c>
      <c r="AK5471" s="31">
        <f t="shared" si="655"/>
        <v>0</v>
      </c>
      <c r="AL5471" s="31">
        <f>SUM(AD5471:AK5471)</f>
        <v>0</v>
      </c>
      <c r="AM5471" s="31">
        <f>SUM(AM5472:AM5474)</f>
        <v>0</v>
      </c>
      <c r="AN5471" s="31">
        <f>SUM(AN5472:AN5474)</f>
        <v>0</v>
      </c>
      <c r="AO5471" s="31">
        <f>Z5471+AA5471+AB5471+AC5471+AL5471+AM5471+AN5471</f>
        <v>0</v>
      </c>
      <c r="AP5471" s="32">
        <f>E5471+Y5471-AO5471</f>
        <v>1152669925</v>
      </c>
      <c r="AQ5471" s="32"/>
      <c r="AR5471" s="28"/>
      <c r="AS5471" s="29">
        <f>E5471+H5471+I5471+J5471+K5471+L5471+M5471+N5471+W5471+X5471-Z5471-AB5471-AL5471-AC5471-AM5471-AN5471</f>
        <v>1152669925</v>
      </c>
      <c r="AT5471" s="29">
        <f>AP5471-AS5471</f>
        <v>0</v>
      </c>
      <c r="AU5471" s="29">
        <f>E5471</f>
        <v>1152669925</v>
      </c>
      <c r="AV5471" s="86">
        <f>AS5471-AU5471</f>
        <v>0</v>
      </c>
      <c r="AW5471" s="86">
        <f>Y5471-AO5471</f>
        <v>0</v>
      </c>
      <c r="AX5471" s="86">
        <f>AV5471-AW5471</f>
        <v>0</v>
      </c>
      <c r="AY5471" s="86"/>
      <c r="AZ5471" s="398"/>
      <c r="BA5471" s="86"/>
      <c r="BB5471" s="86"/>
      <c r="BC5471" s="86"/>
      <c r="BD5471" s="86"/>
      <c r="BE5471" s="86"/>
      <c r="BF5471" s="86"/>
      <c r="BG5471" s="86"/>
      <c r="BH5471" s="86"/>
      <c r="BI5471" s="86"/>
      <c r="BJ5471" s="86"/>
      <c r="BK5471" s="86"/>
      <c r="BL5471" s="86"/>
      <c r="BM5471" s="86"/>
      <c r="BN5471" s="86"/>
      <c r="BO5471" s="86"/>
      <c r="BP5471" s="86"/>
      <c r="BQ5471" s="86"/>
      <c r="BR5471" s="86"/>
      <c r="BS5471" s="86"/>
      <c r="BT5471" s="86"/>
      <c r="BU5471" s="86"/>
      <c r="BV5471" s="86"/>
      <c r="BW5471" s="86"/>
      <c r="BX5471" s="86"/>
      <c r="BY5471" s="86"/>
      <c r="BZ5471" s="86"/>
      <c r="CA5471" s="86"/>
      <c r="CB5471" s="86"/>
      <c r="CC5471" s="86"/>
      <c r="CD5471" s="86"/>
      <c r="CE5471" s="86"/>
      <c r="CF5471" s="86"/>
      <c r="CG5471" s="86"/>
      <c r="CH5471" s="86"/>
      <c r="CI5471" s="86"/>
      <c r="CJ5471" s="86"/>
      <c r="CK5471" s="86"/>
      <c r="CL5471" s="86"/>
      <c r="CM5471" s="86"/>
      <c r="CN5471" s="86"/>
      <c r="CO5471" s="86"/>
      <c r="CP5471" s="86"/>
      <c r="CQ5471" s="86"/>
      <c r="CR5471" s="86"/>
      <c r="CS5471" s="86"/>
      <c r="CT5471" s="86"/>
      <c r="CU5471" s="86"/>
      <c r="CV5471" s="86"/>
      <c r="CW5471" s="86"/>
      <c r="CX5471" s="86"/>
      <c r="CY5471" s="86"/>
      <c r="CZ5471" s="86"/>
      <c r="DA5471" s="86"/>
      <c r="DB5471" s="86"/>
      <c r="DC5471" s="86"/>
      <c r="DD5471" s="86"/>
      <c r="DE5471" s="86"/>
      <c r="DF5471" s="86"/>
      <c r="DG5471" s="86"/>
      <c r="DH5471" s="86"/>
      <c r="DI5471" s="86"/>
      <c r="DJ5471" s="86"/>
      <c r="DK5471" s="86"/>
      <c r="DL5471" s="86"/>
      <c r="DM5471" s="86"/>
      <c r="DN5471" s="86"/>
      <c r="DO5471" s="86"/>
      <c r="DP5471" s="86"/>
      <c r="DQ5471" s="86"/>
      <c r="DR5471" s="86"/>
      <c r="DS5471" s="86"/>
      <c r="DT5471" s="86"/>
      <c r="DU5471" s="86"/>
      <c r="DV5471" s="86"/>
      <c r="DW5471" s="86"/>
      <c r="DX5471" s="86"/>
      <c r="DY5471" s="86"/>
      <c r="DZ5471" s="86"/>
      <c r="EA5471" s="86"/>
      <c r="EB5471" s="86"/>
      <c r="EC5471" s="86"/>
      <c r="ED5471" s="86"/>
      <c r="EE5471" s="86"/>
      <c r="EF5471" s="86"/>
      <c r="EG5471" s="86"/>
      <c r="EH5471" s="86"/>
      <c r="EI5471" s="86"/>
      <c r="EJ5471" s="86"/>
      <c r="EK5471" s="86"/>
      <c r="EL5471" s="86"/>
      <c r="EM5471" s="86"/>
      <c r="EN5471" s="86"/>
      <c r="EO5471" s="86"/>
      <c r="EP5471" s="86"/>
      <c r="EQ5471" s="86"/>
      <c r="ER5471" s="86"/>
      <c r="ES5471" s="86"/>
      <c r="ET5471" s="86"/>
      <c r="EU5471" s="86"/>
      <c r="EV5471" s="86"/>
      <c r="EW5471" s="86"/>
      <c r="EX5471" s="86"/>
      <c r="EY5471" s="86"/>
      <c r="EZ5471" s="86"/>
      <c r="FA5471" s="86"/>
      <c r="FB5471" s="86"/>
      <c r="FC5471" s="86"/>
      <c r="FD5471" s="86"/>
      <c r="FE5471" s="86"/>
      <c r="FF5471" s="86"/>
      <c r="FG5471" s="86"/>
      <c r="FH5471" s="86"/>
      <c r="FI5471" s="86"/>
      <c r="FJ5471" s="86"/>
      <c r="FK5471" s="86"/>
      <c r="FL5471" s="86"/>
      <c r="FM5471" s="86"/>
      <c r="FN5471" s="86"/>
      <c r="FO5471" s="86"/>
      <c r="FP5471" s="86"/>
      <c r="FQ5471" s="86"/>
      <c r="FR5471" s="86"/>
      <c r="FS5471" s="86"/>
      <c r="FT5471" s="86"/>
      <c r="FU5471" s="86"/>
      <c r="FV5471" s="86"/>
      <c r="FW5471" s="86"/>
      <c r="FX5471" s="86"/>
      <c r="FY5471" s="86"/>
      <c r="FZ5471" s="86"/>
      <c r="GA5471" s="86"/>
      <c r="GB5471" s="86"/>
      <c r="GC5471" s="86"/>
      <c r="GD5471" s="86"/>
      <c r="GE5471" s="86"/>
      <c r="GF5471" s="86"/>
      <c r="GG5471" s="86"/>
      <c r="GH5471" s="86"/>
      <c r="GI5471" s="86"/>
      <c r="GJ5471" s="86"/>
      <c r="GK5471" s="86"/>
      <c r="GL5471" s="86"/>
      <c r="GM5471" s="86"/>
      <c r="GN5471" s="86"/>
      <c r="GO5471" s="86"/>
      <c r="GP5471" s="86"/>
      <c r="GQ5471" s="86"/>
      <c r="GR5471" s="86"/>
      <c r="GS5471" s="86"/>
      <c r="GT5471" s="86"/>
      <c r="GU5471" s="86"/>
      <c r="GV5471" s="86"/>
      <c r="GW5471" s="86"/>
      <c r="GX5471" s="86"/>
      <c r="GY5471" s="86"/>
      <c r="GZ5471" s="86"/>
      <c r="HA5471" s="86"/>
      <c r="HB5471" s="86"/>
      <c r="HC5471" s="86"/>
      <c r="HD5471" s="86"/>
      <c r="HE5471" s="86"/>
      <c r="HF5471" s="86"/>
      <c r="HG5471" s="86"/>
      <c r="HH5471" s="86"/>
      <c r="HI5471" s="86"/>
      <c r="HJ5471" s="86"/>
      <c r="HK5471" s="86"/>
      <c r="HL5471" s="86"/>
      <c r="HM5471" s="86"/>
      <c r="HN5471" s="86"/>
      <c r="HO5471" s="86"/>
      <c r="HP5471" s="86"/>
      <c r="HQ5471" s="86"/>
      <c r="HR5471" s="86"/>
      <c r="HS5471" s="86"/>
      <c r="HT5471" s="86"/>
      <c r="HU5471" s="86"/>
      <c r="HV5471" s="86"/>
      <c r="HW5471" s="86"/>
      <c r="HX5471" s="86"/>
      <c r="HY5471" s="86"/>
      <c r="HZ5471" s="86"/>
      <c r="IA5471" s="86"/>
      <c r="IB5471" s="86"/>
      <c r="IC5471" s="86"/>
      <c r="ID5471" s="86"/>
      <c r="IE5471" s="86"/>
      <c r="IF5471" s="86"/>
      <c r="IG5471" s="86"/>
      <c r="IH5471" s="86"/>
      <c r="II5471" s="86"/>
      <c r="IJ5471" s="86"/>
      <c r="IK5471" s="86"/>
      <c r="IL5471" s="86"/>
      <c r="IM5471" s="86"/>
      <c r="IN5471" s="86"/>
      <c r="IO5471" s="86"/>
      <c r="IP5471" s="86"/>
      <c r="IQ5471" s="86"/>
      <c r="IR5471" s="86"/>
      <c r="IS5471" s="86"/>
      <c r="IT5471" s="86"/>
      <c r="IU5471" s="86"/>
      <c r="IV5471" s="86"/>
    </row>
    <row r="5472" spans="1:256" s="402" customFormat="1">
      <c r="A5472" s="13"/>
      <c r="B5472" s="8"/>
      <c r="C5472" s="8"/>
      <c r="D5472" s="240"/>
      <c r="E5472" s="266"/>
      <c r="F5472" s="321"/>
      <c r="G5472" s="282"/>
      <c r="H5472" s="283"/>
      <c r="I5472" s="33"/>
      <c r="J5472" s="33"/>
      <c r="K5472" s="33"/>
      <c r="L5472" s="33"/>
      <c r="M5472" s="33"/>
      <c r="N5472" s="33"/>
      <c r="O5472" s="33"/>
      <c r="P5472" s="33"/>
      <c r="Q5472" s="33"/>
      <c r="R5472" s="33"/>
      <c r="S5472" s="33"/>
      <c r="T5472" s="33"/>
      <c r="U5472" s="33"/>
      <c r="V5472" s="33"/>
      <c r="W5472" s="33"/>
      <c r="X5472" s="282"/>
      <c r="Y5472" s="33"/>
      <c r="Z5472" s="284"/>
      <c r="AA5472" s="284"/>
      <c r="AB5472" s="33"/>
      <c r="AC5472" s="33"/>
      <c r="AD5472" s="33"/>
      <c r="AE5472" s="33"/>
      <c r="AF5472" s="33"/>
      <c r="AG5472" s="33"/>
      <c r="AH5472" s="33"/>
      <c r="AI5472" s="33"/>
      <c r="AJ5472" s="33"/>
      <c r="AK5472" s="33"/>
      <c r="AL5472" s="33"/>
      <c r="AM5472" s="33"/>
      <c r="AN5472" s="33"/>
      <c r="AO5472" s="33"/>
      <c r="AP5472" s="34"/>
      <c r="AQ5472" s="34"/>
      <c r="AR5472" s="28"/>
      <c r="AS5472" s="29"/>
      <c r="AT5472" s="29"/>
      <c r="AU5472" s="29"/>
    </row>
    <row r="5473" spans="1:256" s="402" customFormat="1">
      <c r="A5473" s="13"/>
      <c r="B5473" s="8"/>
      <c r="C5473" s="8"/>
      <c r="D5473" s="240"/>
      <c r="E5473" s="33"/>
      <c r="F5473" s="321"/>
      <c r="G5473" s="282"/>
      <c r="H5473" s="283"/>
      <c r="I5473" s="33"/>
      <c r="J5473" s="33"/>
      <c r="K5473" s="33"/>
      <c r="L5473" s="33"/>
      <c r="M5473" s="33"/>
      <c r="N5473" s="33"/>
      <c r="O5473" s="33"/>
      <c r="P5473" s="33"/>
      <c r="Q5473" s="33"/>
      <c r="R5473" s="33"/>
      <c r="S5473" s="33"/>
      <c r="T5473" s="33"/>
      <c r="U5473" s="33"/>
      <c r="V5473" s="33"/>
      <c r="W5473" s="33"/>
      <c r="X5473" s="282"/>
      <c r="Y5473" s="33"/>
      <c r="Z5473" s="284"/>
      <c r="AA5473" s="284"/>
      <c r="AB5473" s="33"/>
      <c r="AC5473" s="33"/>
      <c r="AD5473" s="33"/>
      <c r="AE5473" s="33"/>
      <c r="AF5473" s="33"/>
      <c r="AG5473" s="33"/>
      <c r="AH5473" s="33"/>
      <c r="AI5473" s="33"/>
      <c r="AJ5473" s="33"/>
      <c r="AK5473" s="33"/>
      <c r="AL5473" s="33"/>
      <c r="AM5473" s="33"/>
      <c r="AN5473" s="33"/>
      <c r="AO5473" s="33"/>
      <c r="AP5473" s="34"/>
      <c r="AQ5473" s="34"/>
      <c r="AR5473" s="28"/>
      <c r="AS5473" s="29"/>
      <c r="AT5473" s="29"/>
      <c r="AU5473" s="29"/>
    </row>
    <row r="5474" spans="1:256" s="402" customFormat="1">
      <c r="A5474" s="13"/>
      <c r="B5474" s="8"/>
      <c r="C5474" s="8"/>
      <c r="D5474" s="240"/>
      <c r="E5474" s="404"/>
      <c r="F5474" s="321"/>
      <c r="G5474" s="282"/>
      <c r="H5474" s="283"/>
      <c r="I5474" s="33"/>
      <c r="J5474" s="33"/>
      <c r="K5474" s="33"/>
      <c r="L5474" s="33"/>
      <c r="M5474" s="33"/>
      <c r="N5474" s="33"/>
      <c r="O5474" s="33"/>
      <c r="P5474" s="33"/>
      <c r="Q5474" s="33"/>
      <c r="R5474" s="33"/>
      <c r="S5474" s="33"/>
      <c r="T5474" s="33"/>
      <c r="U5474" s="33"/>
      <c r="V5474" s="33"/>
      <c r="W5474" s="33"/>
      <c r="X5474" s="282"/>
      <c r="Y5474" s="33"/>
      <c r="Z5474" s="284"/>
      <c r="AA5474" s="284"/>
      <c r="AB5474" s="33"/>
      <c r="AC5474" s="33"/>
      <c r="AD5474" s="33"/>
      <c r="AE5474" s="33"/>
      <c r="AF5474" s="33"/>
      <c r="AG5474" s="33"/>
      <c r="AH5474" s="33"/>
      <c r="AI5474" s="33"/>
      <c r="AJ5474" s="33"/>
      <c r="AK5474" s="33"/>
      <c r="AL5474" s="33"/>
      <c r="AM5474" s="33"/>
      <c r="AN5474" s="33"/>
      <c r="AO5474" s="33"/>
      <c r="AP5474" s="34"/>
      <c r="AQ5474" s="34"/>
      <c r="AR5474" s="28"/>
      <c r="AS5474" s="29"/>
      <c r="AT5474" s="29"/>
      <c r="AU5474" s="29"/>
    </row>
    <row r="5475" spans="1:256" s="45" customFormat="1">
      <c r="A5475" s="12"/>
      <c r="B5475" s="9">
        <v>4</v>
      </c>
      <c r="C5475" s="9" t="s">
        <v>17</v>
      </c>
      <c r="D5475" s="81" t="s">
        <v>5</v>
      </c>
      <c r="E5475" s="405">
        <v>6712600</v>
      </c>
      <c r="F5475" s="31">
        <f t="shared" ref="F5475:V5475" si="656">SUM(F5476:F5478)</f>
        <v>0</v>
      </c>
      <c r="G5475" s="31">
        <f t="shared" si="656"/>
        <v>0</v>
      </c>
      <c r="H5475" s="31">
        <f t="shared" si="656"/>
        <v>0</v>
      </c>
      <c r="I5475" s="31">
        <f t="shared" si="656"/>
        <v>0</v>
      </c>
      <c r="J5475" s="31">
        <f t="shared" si="656"/>
        <v>0</v>
      </c>
      <c r="K5475" s="31">
        <f t="shared" si="656"/>
        <v>0</v>
      </c>
      <c r="L5475" s="31">
        <f t="shared" si="656"/>
        <v>0</v>
      </c>
      <c r="M5475" s="31">
        <f t="shared" si="656"/>
        <v>0</v>
      </c>
      <c r="N5475" s="31">
        <f t="shared" si="656"/>
        <v>0</v>
      </c>
      <c r="O5475" s="31">
        <f t="shared" si="656"/>
        <v>0</v>
      </c>
      <c r="P5475" s="31">
        <f t="shared" si="656"/>
        <v>0</v>
      </c>
      <c r="Q5475" s="31">
        <f t="shared" si="656"/>
        <v>0</v>
      </c>
      <c r="R5475" s="31">
        <f t="shared" si="656"/>
        <v>0</v>
      </c>
      <c r="S5475" s="31">
        <f t="shared" si="656"/>
        <v>0</v>
      </c>
      <c r="T5475" s="31">
        <f t="shared" si="656"/>
        <v>0</v>
      </c>
      <c r="U5475" s="31">
        <f t="shared" si="656"/>
        <v>0</v>
      </c>
      <c r="V5475" s="31">
        <f t="shared" si="656"/>
        <v>0</v>
      </c>
      <c r="W5475" s="31">
        <f>SUM(O5475:V5475)</f>
        <v>0</v>
      </c>
      <c r="X5475" s="31">
        <f>SUM(X5476:X5478)</f>
        <v>0</v>
      </c>
      <c r="Y5475" s="31">
        <f>H5475+I5475+J5475+K5475+L5475+M5475+N5475+W5475+X5475</f>
        <v>0</v>
      </c>
      <c r="Z5475" s="31">
        <f t="shared" ref="Z5475:AK5475" si="657">SUM(Z5476:Z5478)</f>
        <v>0</v>
      </c>
      <c r="AA5475" s="31">
        <f t="shared" si="657"/>
        <v>0</v>
      </c>
      <c r="AB5475" s="31">
        <f t="shared" si="657"/>
        <v>0</v>
      </c>
      <c r="AC5475" s="31">
        <f t="shared" si="657"/>
        <v>0</v>
      </c>
      <c r="AD5475" s="31">
        <f t="shared" si="657"/>
        <v>0</v>
      </c>
      <c r="AE5475" s="31">
        <f t="shared" si="657"/>
        <v>0</v>
      </c>
      <c r="AF5475" s="31">
        <f t="shared" si="657"/>
        <v>0</v>
      </c>
      <c r="AG5475" s="31">
        <f t="shared" si="657"/>
        <v>0</v>
      </c>
      <c r="AH5475" s="31">
        <f t="shared" si="657"/>
        <v>0</v>
      </c>
      <c r="AI5475" s="31">
        <f t="shared" si="657"/>
        <v>0</v>
      </c>
      <c r="AJ5475" s="31">
        <f t="shared" si="657"/>
        <v>0</v>
      </c>
      <c r="AK5475" s="31">
        <f t="shared" si="657"/>
        <v>0</v>
      </c>
      <c r="AL5475" s="31">
        <f>SUM(AD5475:AK5475)</f>
        <v>0</v>
      </c>
      <c r="AM5475" s="31">
        <f>SUM(AM5476:AM5478)</f>
        <v>0</v>
      </c>
      <c r="AN5475" s="31">
        <f>SUM(AN5476:AN5478)</f>
        <v>0</v>
      </c>
      <c r="AO5475" s="31">
        <f>Z5475+AA5475+AB5475+AC5475+AL5475+AM5475+AN5475</f>
        <v>0</v>
      </c>
      <c r="AP5475" s="32">
        <f>E5475+Y5475-AO5475</f>
        <v>6712600</v>
      </c>
      <c r="AQ5475" s="32"/>
      <c r="AR5475" s="28"/>
      <c r="AS5475" s="29">
        <f>E5475+H5475+I5475+J5475+K5475+L5475+M5475+N5475+W5475+X5475-Z5475-AB5475-AL5475-AC5475-AM5475-AN5475</f>
        <v>6712600</v>
      </c>
      <c r="AT5475" s="29">
        <f>AP5475-AS5475</f>
        <v>0</v>
      </c>
      <c r="AU5475" s="29">
        <f>E5475</f>
        <v>6712600</v>
      </c>
      <c r="AV5475" s="86">
        <f>AS5475-AU5475</f>
        <v>0</v>
      </c>
      <c r="AW5475" s="86">
        <f>Y5475-AO5475</f>
        <v>0</v>
      </c>
      <c r="AX5475" s="86">
        <f>AV5475-AW5475</f>
        <v>0</v>
      </c>
      <c r="AY5475" s="86"/>
      <c r="AZ5475" s="398"/>
      <c r="BA5475" s="86"/>
      <c r="BB5475" s="86"/>
      <c r="BC5475" s="86"/>
      <c r="BD5475" s="86"/>
      <c r="BE5475" s="86"/>
      <c r="BF5475" s="86"/>
      <c r="BG5475" s="86"/>
      <c r="BH5475" s="86"/>
      <c r="BI5475" s="86"/>
      <c r="BJ5475" s="86"/>
      <c r="BK5475" s="86"/>
      <c r="BL5475" s="86"/>
      <c r="BM5475" s="86"/>
      <c r="BN5475" s="86"/>
      <c r="BO5475" s="86"/>
      <c r="BP5475" s="86"/>
      <c r="BQ5475" s="86"/>
      <c r="BR5475" s="86"/>
      <c r="BS5475" s="86"/>
      <c r="BT5475" s="86"/>
      <c r="BU5475" s="86"/>
      <c r="BV5475" s="86"/>
      <c r="BW5475" s="86"/>
      <c r="BX5475" s="86"/>
      <c r="BY5475" s="86"/>
      <c r="BZ5475" s="86"/>
      <c r="CA5475" s="86"/>
      <c r="CB5475" s="86"/>
      <c r="CC5475" s="86"/>
      <c r="CD5475" s="86"/>
      <c r="CE5475" s="86"/>
      <c r="CF5475" s="86"/>
      <c r="CG5475" s="86"/>
      <c r="CH5475" s="86"/>
      <c r="CI5475" s="86"/>
      <c r="CJ5475" s="86"/>
      <c r="CK5475" s="86"/>
      <c r="CL5475" s="86"/>
      <c r="CM5475" s="86"/>
      <c r="CN5475" s="86"/>
      <c r="CO5475" s="86"/>
      <c r="CP5475" s="86"/>
      <c r="CQ5475" s="86"/>
      <c r="CR5475" s="86"/>
      <c r="CS5475" s="86"/>
      <c r="CT5475" s="86"/>
      <c r="CU5475" s="86"/>
      <c r="CV5475" s="86"/>
      <c r="CW5475" s="86"/>
      <c r="CX5475" s="86"/>
      <c r="CY5475" s="86"/>
      <c r="CZ5475" s="86"/>
      <c r="DA5475" s="86"/>
      <c r="DB5475" s="86"/>
      <c r="DC5475" s="86"/>
      <c r="DD5475" s="86"/>
      <c r="DE5475" s="86"/>
      <c r="DF5475" s="86"/>
      <c r="DG5475" s="86"/>
      <c r="DH5475" s="86"/>
      <c r="DI5475" s="86"/>
      <c r="DJ5475" s="86"/>
      <c r="DK5475" s="86"/>
      <c r="DL5475" s="86"/>
      <c r="DM5475" s="86"/>
      <c r="DN5475" s="86"/>
      <c r="DO5475" s="86"/>
      <c r="DP5475" s="86"/>
      <c r="DQ5475" s="86"/>
      <c r="DR5475" s="86"/>
      <c r="DS5475" s="86"/>
      <c r="DT5475" s="86"/>
      <c r="DU5475" s="86"/>
      <c r="DV5475" s="86"/>
      <c r="DW5475" s="86"/>
      <c r="DX5475" s="86"/>
      <c r="DY5475" s="86"/>
      <c r="DZ5475" s="86"/>
      <c r="EA5475" s="86"/>
      <c r="EB5475" s="86"/>
      <c r="EC5475" s="86"/>
      <c r="ED5475" s="86"/>
      <c r="EE5475" s="86"/>
      <c r="EF5475" s="86"/>
      <c r="EG5475" s="86"/>
      <c r="EH5475" s="86"/>
      <c r="EI5475" s="86"/>
      <c r="EJ5475" s="86"/>
      <c r="EK5475" s="86"/>
      <c r="EL5475" s="86"/>
      <c r="EM5475" s="86"/>
      <c r="EN5475" s="86"/>
      <c r="EO5475" s="86"/>
      <c r="EP5475" s="86"/>
      <c r="EQ5475" s="86"/>
      <c r="ER5475" s="86"/>
      <c r="ES5475" s="86"/>
      <c r="ET5475" s="86"/>
      <c r="EU5475" s="86"/>
      <c r="EV5475" s="86"/>
      <c r="EW5475" s="86"/>
      <c r="EX5475" s="86"/>
      <c r="EY5475" s="86"/>
      <c r="EZ5475" s="86"/>
      <c r="FA5475" s="86"/>
      <c r="FB5475" s="86"/>
      <c r="FC5475" s="86"/>
      <c r="FD5475" s="86"/>
      <c r="FE5475" s="86"/>
      <c r="FF5475" s="86"/>
      <c r="FG5475" s="86"/>
      <c r="FH5475" s="86"/>
      <c r="FI5475" s="86"/>
      <c r="FJ5475" s="86"/>
      <c r="FK5475" s="86"/>
      <c r="FL5475" s="86"/>
      <c r="FM5475" s="86"/>
      <c r="FN5475" s="86"/>
      <c r="FO5475" s="86"/>
      <c r="FP5475" s="86"/>
      <c r="FQ5475" s="86"/>
      <c r="FR5475" s="86"/>
      <c r="FS5475" s="86"/>
      <c r="FT5475" s="86"/>
      <c r="FU5475" s="86"/>
      <c r="FV5475" s="86"/>
      <c r="FW5475" s="86"/>
      <c r="FX5475" s="86"/>
      <c r="FY5475" s="86"/>
      <c r="FZ5475" s="86"/>
      <c r="GA5475" s="86"/>
      <c r="GB5475" s="86"/>
      <c r="GC5475" s="86"/>
      <c r="GD5475" s="86"/>
      <c r="GE5475" s="86"/>
      <c r="GF5475" s="86"/>
      <c r="GG5475" s="86"/>
      <c r="GH5475" s="86"/>
      <c r="GI5475" s="86"/>
      <c r="GJ5475" s="86"/>
      <c r="GK5475" s="86"/>
      <c r="GL5475" s="86"/>
      <c r="GM5475" s="86"/>
      <c r="GN5475" s="86"/>
      <c r="GO5475" s="86"/>
      <c r="GP5475" s="86"/>
      <c r="GQ5475" s="86"/>
      <c r="GR5475" s="86"/>
      <c r="GS5475" s="86"/>
      <c r="GT5475" s="86"/>
      <c r="GU5475" s="86"/>
      <c r="GV5475" s="86"/>
      <c r="GW5475" s="86"/>
      <c r="GX5475" s="86"/>
      <c r="GY5475" s="86"/>
      <c r="GZ5475" s="86"/>
      <c r="HA5475" s="86"/>
      <c r="HB5475" s="86"/>
      <c r="HC5475" s="86"/>
      <c r="HD5475" s="86"/>
      <c r="HE5475" s="86"/>
      <c r="HF5475" s="86"/>
      <c r="HG5475" s="86"/>
      <c r="HH5475" s="86"/>
      <c r="HI5475" s="86"/>
      <c r="HJ5475" s="86"/>
      <c r="HK5475" s="86"/>
      <c r="HL5475" s="86"/>
      <c r="HM5475" s="86"/>
      <c r="HN5475" s="86"/>
      <c r="HO5475" s="86"/>
      <c r="HP5475" s="86"/>
      <c r="HQ5475" s="86"/>
      <c r="HR5475" s="86"/>
      <c r="HS5475" s="86"/>
      <c r="HT5475" s="86"/>
      <c r="HU5475" s="86"/>
      <c r="HV5475" s="86"/>
      <c r="HW5475" s="86"/>
      <c r="HX5475" s="86"/>
      <c r="HY5475" s="86"/>
      <c r="HZ5475" s="86"/>
      <c r="IA5475" s="86"/>
      <c r="IB5475" s="86"/>
      <c r="IC5475" s="86"/>
      <c r="ID5475" s="86"/>
      <c r="IE5475" s="86"/>
      <c r="IF5475" s="86"/>
      <c r="IG5475" s="86"/>
      <c r="IH5475" s="86"/>
      <c r="II5475" s="86"/>
      <c r="IJ5475" s="86"/>
      <c r="IK5475" s="86"/>
      <c r="IL5475" s="86"/>
      <c r="IM5475" s="86"/>
      <c r="IN5475" s="86"/>
      <c r="IO5475" s="86"/>
      <c r="IP5475" s="86"/>
      <c r="IQ5475" s="86"/>
      <c r="IR5475" s="86"/>
      <c r="IS5475" s="86"/>
      <c r="IT5475" s="86"/>
      <c r="IU5475" s="86"/>
      <c r="IV5475" s="86"/>
    </row>
    <row r="5476" spans="1:256" s="402" customFormat="1">
      <c r="A5476" s="13"/>
      <c r="B5476" s="8"/>
      <c r="C5476" s="8"/>
      <c r="D5476" s="113"/>
      <c r="E5476" s="266"/>
      <c r="F5476" s="327"/>
      <c r="G5476" s="282"/>
      <c r="H5476" s="283"/>
      <c r="I5476" s="33"/>
      <c r="J5476" s="33"/>
      <c r="K5476" s="33"/>
      <c r="L5476" s="33"/>
      <c r="M5476" s="33"/>
      <c r="N5476" s="33"/>
      <c r="O5476" s="33"/>
      <c r="P5476" s="33"/>
      <c r="Q5476" s="33"/>
      <c r="R5476" s="33"/>
      <c r="S5476" s="33"/>
      <c r="T5476" s="33"/>
      <c r="U5476" s="33"/>
      <c r="V5476" s="33"/>
      <c r="W5476" s="33"/>
      <c r="X5476" s="282"/>
      <c r="Y5476" s="33"/>
      <c r="Z5476" s="284"/>
      <c r="AA5476" s="284"/>
      <c r="AB5476" s="33"/>
      <c r="AC5476" s="33"/>
      <c r="AD5476" s="33"/>
      <c r="AE5476" s="33"/>
      <c r="AF5476" s="33"/>
      <c r="AG5476" s="33"/>
      <c r="AH5476" s="33"/>
      <c r="AI5476" s="33"/>
      <c r="AJ5476" s="33"/>
      <c r="AK5476" s="33"/>
      <c r="AL5476" s="33"/>
      <c r="AM5476" s="33"/>
      <c r="AN5476" s="33"/>
      <c r="AO5476" s="33"/>
      <c r="AP5476" s="34"/>
      <c r="AQ5476" s="34"/>
      <c r="AR5476" s="28"/>
      <c r="AS5476" s="29"/>
      <c r="AT5476" s="29"/>
      <c r="AU5476" s="29"/>
    </row>
    <row r="5477" spans="1:256" s="402" customFormat="1">
      <c r="A5477" s="13"/>
      <c r="B5477" s="8"/>
      <c r="C5477" s="8"/>
      <c r="D5477" s="113"/>
      <c r="E5477" s="33"/>
      <c r="F5477" s="33"/>
      <c r="G5477" s="282"/>
      <c r="H5477" s="283"/>
      <c r="I5477" s="33"/>
      <c r="J5477" s="33"/>
      <c r="K5477" s="33"/>
      <c r="L5477" s="33"/>
      <c r="M5477" s="33"/>
      <c r="N5477" s="33"/>
      <c r="O5477" s="33"/>
      <c r="P5477" s="33"/>
      <c r="Q5477" s="33"/>
      <c r="R5477" s="33"/>
      <c r="S5477" s="33"/>
      <c r="T5477" s="33"/>
      <c r="U5477" s="33"/>
      <c r="V5477" s="33"/>
      <c r="W5477" s="33"/>
      <c r="X5477" s="282"/>
      <c r="Y5477" s="33"/>
      <c r="Z5477" s="284"/>
      <c r="AA5477" s="284"/>
      <c r="AB5477" s="33"/>
      <c r="AC5477" s="33"/>
      <c r="AD5477" s="33"/>
      <c r="AE5477" s="33"/>
      <c r="AF5477" s="33"/>
      <c r="AG5477" s="33"/>
      <c r="AH5477" s="33"/>
      <c r="AI5477" s="33"/>
      <c r="AJ5477" s="33"/>
      <c r="AK5477" s="33"/>
      <c r="AL5477" s="33"/>
      <c r="AM5477" s="33"/>
      <c r="AN5477" s="33"/>
      <c r="AO5477" s="33"/>
      <c r="AP5477" s="34"/>
      <c r="AQ5477" s="34"/>
      <c r="AR5477" s="28"/>
      <c r="AS5477" s="29"/>
      <c r="AT5477" s="29"/>
      <c r="AU5477" s="29"/>
    </row>
    <row r="5478" spans="1:256" s="24" customFormat="1">
      <c r="A5478" s="13"/>
      <c r="B5478" s="8"/>
      <c r="C5478" s="8"/>
      <c r="D5478" s="113"/>
      <c r="E5478" s="404"/>
      <c r="F5478" s="33"/>
      <c r="G5478" s="282"/>
      <c r="H5478" s="283"/>
      <c r="I5478" s="33"/>
      <c r="J5478" s="33"/>
      <c r="K5478" s="33"/>
      <c r="L5478" s="33"/>
      <c r="M5478" s="33"/>
      <c r="N5478" s="33"/>
      <c r="O5478" s="33"/>
      <c r="P5478" s="33"/>
      <c r="Q5478" s="33"/>
      <c r="R5478" s="33"/>
      <c r="S5478" s="33"/>
      <c r="T5478" s="33"/>
      <c r="U5478" s="33"/>
      <c r="V5478" s="33"/>
      <c r="W5478" s="33"/>
      <c r="X5478" s="282"/>
      <c r="Y5478" s="33"/>
      <c r="Z5478" s="284"/>
      <c r="AA5478" s="284"/>
      <c r="AB5478" s="33"/>
      <c r="AC5478" s="33"/>
      <c r="AD5478" s="33"/>
      <c r="AE5478" s="33"/>
      <c r="AF5478" s="33"/>
      <c r="AG5478" s="33"/>
      <c r="AH5478" s="33"/>
      <c r="AI5478" s="33"/>
      <c r="AJ5478" s="33"/>
      <c r="AK5478" s="33"/>
      <c r="AL5478" s="33"/>
      <c r="AM5478" s="33"/>
      <c r="AN5478" s="33"/>
      <c r="AO5478" s="33"/>
      <c r="AP5478" s="34"/>
      <c r="AQ5478" s="34"/>
      <c r="AR5478" s="28"/>
      <c r="AS5478" s="29"/>
      <c r="AT5478" s="29"/>
      <c r="AU5478" s="29"/>
      <c r="AV5478" s="402"/>
      <c r="AW5478" s="402"/>
      <c r="AX5478" s="402"/>
      <c r="AY5478" s="402"/>
      <c r="AZ5478" s="402"/>
      <c r="BA5478" s="402"/>
      <c r="BB5478" s="402"/>
      <c r="BC5478" s="402"/>
      <c r="BD5478" s="402"/>
      <c r="BE5478" s="402"/>
      <c r="BF5478" s="402"/>
      <c r="BG5478" s="402"/>
      <c r="BH5478" s="402"/>
      <c r="BI5478" s="402"/>
      <c r="BJ5478" s="402"/>
      <c r="BK5478" s="402"/>
      <c r="BL5478" s="402"/>
      <c r="BM5478" s="402"/>
      <c r="BN5478" s="402"/>
      <c r="BO5478" s="402"/>
      <c r="BP5478" s="402"/>
      <c r="BQ5478" s="402"/>
      <c r="BR5478" s="402"/>
      <c r="BS5478" s="402"/>
      <c r="BT5478" s="402"/>
      <c r="BU5478" s="402"/>
      <c r="BV5478" s="402"/>
      <c r="BW5478" s="402"/>
      <c r="BX5478" s="402"/>
      <c r="BY5478" s="402"/>
      <c r="BZ5478" s="402"/>
      <c r="CA5478" s="402"/>
      <c r="CB5478" s="402"/>
      <c r="CC5478" s="402"/>
      <c r="CD5478" s="402"/>
      <c r="CE5478" s="402"/>
      <c r="CF5478" s="402"/>
      <c r="CG5478" s="402"/>
      <c r="CH5478" s="402"/>
      <c r="CI5478" s="402"/>
      <c r="CJ5478" s="402"/>
      <c r="CK5478" s="402"/>
      <c r="CL5478" s="402"/>
      <c r="CM5478" s="402"/>
      <c r="CN5478" s="402"/>
      <c r="CO5478" s="402"/>
      <c r="CP5478" s="402"/>
      <c r="CQ5478" s="402"/>
      <c r="CR5478" s="402"/>
      <c r="CS5478" s="402"/>
      <c r="CT5478" s="402"/>
      <c r="CU5478" s="402"/>
      <c r="CV5478" s="402"/>
      <c r="CW5478" s="402"/>
      <c r="CX5478" s="402"/>
      <c r="CY5478" s="402"/>
      <c r="CZ5478" s="402"/>
      <c r="DA5478" s="402"/>
      <c r="DB5478" s="402"/>
      <c r="DC5478" s="402"/>
      <c r="DD5478" s="402"/>
      <c r="DE5478" s="402"/>
      <c r="DF5478" s="402"/>
      <c r="DG5478" s="402"/>
      <c r="DH5478" s="402"/>
      <c r="DI5478" s="402"/>
      <c r="DJ5478" s="402"/>
      <c r="DK5478" s="402"/>
      <c r="DL5478" s="402"/>
      <c r="DM5478" s="402"/>
      <c r="DN5478" s="402"/>
      <c r="DO5478" s="402"/>
      <c r="DP5478" s="402"/>
      <c r="DQ5478" s="402"/>
      <c r="DR5478" s="402"/>
      <c r="DS5478" s="402"/>
      <c r="DT5478" s="402"/>
      <c r="DU5478" s="402"/>
      <c r="DV5478" s="402"/>
      <c r="DW5478" s="402"/>
      <c r="DX5478" s="402"/>
      <c r="DY5478" s="402"/>
      <c r="DZ5478" s="402"/>
      <c r="EA5478" s="402"/>
      <c r="EB5478" s="402"/>
      <c r="EC5478" s="402"/>
      <c r="ED5478" s="402"/>
      <c r="EE5478" s="402"/>
      <c r="EF5478" s="402"/>
      <c r="EG5478" s="402"/>
      <c r="EH5478" s="402"/>
      <c r="EI5478" s="402"/>
      <c r="EJ5478" s="402"/>
      <c r="EK5478" s="402"/>
      <c r="EL5478" s="402"/>
      <c r="EM5478" s="402"/>
      <c r="EN5478" s="402"/>
      <c r="EO5478" s="402"/>
      <c r="EP5478" s="402"/>
      <c r="EQ5478" s="402"/>
      <c r="ER5478" s="402"/>
      <c r="ES5478" s="402"/>
      <c r="ET5478" s="402"/>
      <c r="EU5478" s="402"/>
      <c r="EV5478" s="402"/>
      <c r="EW5478" s="402"/>
      <c r="EX5478" s="402"/>
      <c r="EY5478" s="402"/>
      <c r="EZ5478" s="402"/>
      <c r="FA5478" s="402"/>
      <c r="FB5478" s="402"/>
      <c r="FC5478" s="402"/>
      <c r="FD5478" s="402"/>
      <c r="FE5478" s="402"/>
      <c r="FF5478" s="402"/>
      <c r="FG5478" s="402"/>
      <c r="FH5478" s="402"/>
      <c r="FI5478" s="402"/>
      <c r="FJ5478" s="402"/>
      <c r="FK5478" s="402"/>
      <c r="FL5478" s="402"/>
      <c r="FM5478" s="402"/>
      <c r="FN5478" s="402"/>
      <c r="FO5478" s="402"/>
      <c r="FP5478" s="402"/>
      <c r="FQ5478" s="402"/>
      <c r="FR5478" s="402"/>
      <c r="FS5478" s="402"/>
      <c r="FT5478" s="402"/>
      <c r="FU5478" s="402"/>
      <c r="FV5478" s="402"/>
      <c r="FW5478" s="402"/>
      <c r="FX5478" s="402"/>
      <c r="FY5478" s="402"/>
      <c r="FZ5478" s="402"/>
      <c r="GA5478" s="402"/>
      <c r="GB5478" s="402"/>
      <c r="GC5478" s="402"/>
      <c r="GD5478" s="402"/>
      <c r="GE5478" s="402"/>
      <c r="GF5478" s="402"/>
      <c r="GG5478" s="402"/>
      <c r="GH5478" s="402"/>
      <c r="GI5478" s="402"/>
      <c r="GJ5478" s="402"/>
      <c r="GK5478" s="402"/>
      <c r="GL5478" s="402"/>
      <c r="GM5478" s="402"/>
      <c r="GN5478" s="402"/>
      <c r="GO5478" s="402"/>
      <c r="GP5478" s="402"/>
      <c r="GQ5478" s="402"/>
      <c r="GR5478" s="402"/>
      <c r="GS5478" s="402"/>
      <c r="GT5478" s="402"/>
      <c r="GU5478" s="402"/>
      <c r="GV5478" s="402"/>
      <c r="GW5478" s="402"/>
      <c r="GX5478" s="402"/>
      <c r="GY5478" s="402"/>
      <c r="GZ5478" s="402"/>
      <c r="HA5478" s="402"/>
      <c r="HB5478" s="402"/>
      <c r="HC5478" s="402"/>
      <c r="HD5478" s="402"/>
      <c r="HE5478" s="402"/>
      <c r="HF5478" s="402"/>
      <c r="HG5478" s="402"/>
      <c r="HH5478" s="402"/>
      <c r="HI5478" s="402"/>
      <c r="HJ5478" s="402"/>
      <c r="HK5478" s="402"/>
      <c r="HL5478" s="402"/>
      <c r="HM5478" s="402"/>
      <c r="HN5478" s="402"/>
      <c r="HO5478" s="402"/>
      <c r="HP5478" s="402"/>
      <c r="HQ5478" s="402"/>
      <c r="HR5478" s="402"/>
      <c r="HS5478" s="402"/>
      <c r="HT5478" s="402"/>
      <c r="HU5478" s="402"/>
      <c r="HV5478" s="402"/>
      <c r="HW5478" s="402"/>
      <c r="HX5478" s="402"/>
      <c r="HY5478" s="402"/>
      <c r="HZ5478" s="402"/>
      <c r="IA5478" s="402"/>
      <c r="IB5478" s="402"/>
      <c r="IC5478" s="402"/>
      <c r="ID5478" s="402"/>
      <c r="IE5478" s="402"/>
      <c r="IF5478" s="402"/>
      <c r="IG5478" s="402"/>
      <c r="IH5478" s="402"/>
      <c r="II5478" s="402"/>
      <c r="IJ5478" s="402"/>
      <c r="IK5478" s="402"/>
      <c r="IL5478" s="402"/>
      <c r="IM5478" s="402"/>
      <c r="IN5478" s="402"/>
      <c r="IO5478" s="402"/>
      <c r="IP5478" s="402"/>
      <c r="IQ5478" s="402"/>
      <c r="IR5478" s="402"/>
      <c r="IS5478" s="402"/>
      <c r="IT5478" s="402"/>
      <c r="IU5478" s="402"/>
      <c r="IV5478" s="402"/>
    </row>
    <row r="5479" spans="1:256" s="86" customFormat="1">
      <c r="A5479" s="12"/>
      <c r="B5479" s="9">
        <v>5</v>
      </c>
      <c r="C5479" s="9" t="s">
        <v>18</v>
      </c>
      <c r="D5479" s="81" t="s">
        <v>11</v>
      </c>
      <c r="E5479" s="405">
        <v>781500</v>
      </c>
      <c r="F5479" s="31">
        <f t="shared" ref="F5479:V5479" si="658">SUM(F5480:F5481)</f>
        <v>0</v>
      </c>
      <c r="G5479" s="31">
        <f t="shared" si="658"/>
        <v>0</v>
      </c>
      <c r="H5479" s="31">
        <f t="shared" si="658"/>
        <v>0</v>
      </c>
      <c r="I5479" s="31">
        <f t="shared" si="658"/>
        <v>0</v>
      </c>
      <c r="J5479" s="31">
        <f t="shared" si="658"/>
        <v>0</v>
      </c>
      <c r="K5479" s="31">
        <f t="shared" si="658"/>
        <v>0</v>
      </c>
      <c r="L5479" s="31">
        <f t="shared" si="658"/>
        <v>0</v>
      </c>
      <c r="M5479" s="31">
        <f t="shared" si="658"/>
        <v>0</v>
      </c>
      <c r="N5479" s="31">
        <f t="shared" si="658"/>
        <v>0</v>
      </c>
      <c r="O5479" s="31">
        <f t="shared" si="658"/>
        <v>0</v>
      </c>
      <c r="P5479" s="31">
        <f t="shared" si="658"/>
        <v>0</v>
      </c>
      <c r="Q5479" s="31">
        <f t="shared" si="658"/>
        <v>0</v>
      </c>
      <c r="R5479" s="31">
        <f t="shared" si="658"/>
        <v>0</v>
      </c>
      <c r="S5479" s="31">
        <f t="shared" si="658"/>
        <v>0</v>
      </c>
      <c r="T5479" s="31">
        <f t="shared" si="658"/>
        <v>0</v>
      </c>
      <c r="U5479" s="31">
        <f t="shared" si="658"/>
        <v>0</v>
      </c>
      <c r="V5479" s="31">
        <f t="shared" si="658"/>
        <v>0</v>
      </c>
      <c r="W5479" s="31">
        <f>SUM(O5479:V5479)</f>
        <v>0</v>
      </c>
      <c r="X5479" s="31">
        <f>SUM(X5480:X5481)</f>
        <v>0</v>
      </c>
      <c r="Y5479" s="31">
        <f>H5479+I5479+J5479+K5479+L5479+M5479+N5479+W5479+X5479</f>
        <v>0</v>
      </c>
      <c r="Z5479" s="31">
        <f t="shared" ref="Z5479:AK5479" si="659">SUM(Z5480:Z5481)</f>
        <v>0</v>
      </c>
      <c r="AA5479" s="31">
        <f t="shared" si="659"/>
        <v>0</v>
      </c>
      <c r="AB5479" s="31">
        <f t="shared" si="659"/>
        <v>0</v>
      </c>
      <c r="AC5479" s="31">
        <f t="shared" si="659"/>
        <v>0</v>
      </c>
      <c r="AD5479" s="31">
        <f t="shared" si="659"/>
        <v>0</v>
      </c>
      <c r="AE5479" s="31">
        <f t="shared" si="659"/>
        <v>0</v>
      </c>
      <c r="AF5479" s="31">
        <f t="shared" si="659"/>
        <v>0</v>
      </c>
      <c r="AG5479" s="31">
        <f t="shared" si="659"/>
        <v>0</v>
      </c>
      <c r="AH5479" s="31">
        <f t="shared" si="659"/>
        <v>0</v>
      </c>
      <c r="AI5479" s="31">
        <f t="shared" si="659"/>
        <v>0</v>
      </c>
      <c r="AJ5479" s="31">
        <f t="shared" si="659"/>
        <v>0</v>
      </c>
      <c r="AK5479" s="31">
        <f t="shared" si="659"/>
        <v>0</v>
      </c>
      <c r="AL5479" s="31">
        <f>SUM(AD5479:AK5479)</f>
        <v>0</v>
      </c>
      <c r="AM5479" s="31">
        <f>SUM(AM5480:AM5481)</f>
        <v>0</v>
      </c>
      <c r="AN5479" s="31">
        <f>SUM(AN5480:AN5481)</f>
        <v>0</v>
      </c>
      <c r="AO5479" s="31">
        <f>Z5479+AA5479+AB5479+AC5479+AL5479+AM5479+AN5479</f>
        <v>0</v>
      </c>
      <c r="AP5479" s="32">
        <f>E5479+Y5479-AO5479</f>
        <v>781500</v>
      </c>
      <c r="AQ5479" s="32"/>
      <c r="AR5479" s="28"/>
      <c r="AS5479" s="29">
        <f>E5479+H5479+I5479+J5479+K5479+L5479+M5479+N5479+W5479+X5479-Z5479-AB5479-AL5479-AC5479-AM5479-AN5479</f>
        <v>781500</v>
      </c>
      <c r="AT5479" s="29">
        <f>AP5479-AS5479</f>
        <v>0</v>
      </c>
      <c r="AU5479" s="29">
        <f>E5479</f>
        <v>781500</v>
      </c>
      <c r="AV5479" s="86">
        <f>AS5479-AU5479</f>
        <v>0</v>
      </c>
      <c r="AW5479" s="86">
        <f>Y5479-AO5479</f>
        <v>0</v>
      </c>
      <c r="AX5479" s="86">
        <f>AV5479-AW5479</f>
        <v>0</v>
      </c>
      <c r="AZ5479" s="398"/>
    </row>
    <row r="5480" spans="1:256" s="402" customFormat="1">
      <c r="A5480" s="10"/>
      <c r="B5480" s="8"/>
      <c r="C5480" s="8"/>
      <c r="D5480" s="82"/>
      <c r="E5480" s="266"/>
      <c r="F5480" s="261"/>
      <c r="G5480" s="71"/>
      <c r="H5480" s="72"/>
      <c r="I5480" s="69"/>
      <c r="J5480" s="69"/>
      <c r="K5480" s="69"/>
      <c r="L5480" s="69"/>
      <c r="M5480" s="69"/>
      <c r="N5480" s="69"/>
      <c r="O5480" s="69"/>
      <c r="P5480" s="69"/>
      <c r="Q5480" s="69"/>
      <c r="R5480" s="69"/>
      <c r="S5480" s="69"/>
      <c r="T5480" s="69"/>
      <c r="U5480" s="69"/>
      <c r="V5480" s="69"/>
      <c r="W5480" s="69"/>
      <c r="X5480" s="71"/>
      <c r="Y5480" s="69"/>
      <c r="Z5480" s="73"/>
      <c r="AA5480" s="73"/>
      <c r="AB5480" s="69"/>
      <c r="AC5480" s="69"/>
      <c r="AD5480" s="69"/>
      <c r="AE5480" s="69"/>
      <c r="AF5480" s="69"/>
      <c r="AG5480" s="69"/>
      <c r="AH5480" s="69"/>
      <c r="AI5480" s="69"/>
      <c r="AJ5480" s="69"/>
      <c r="AK5480" s="69"/>
      <c r="AL5480" s="69"/>
      <c r="AM5480" s="69"/>
      <c r="AN5480" s="69"/>
      <c r="AO5480" s="69"/>
      <c r="AP5480" s="70"/>
      <c r="AQ5480" s="70"/>
      <c r="AR5480" s="76"/>
      <c r="AS5480" s="60"/>
      <c r="AT5480" s="60"/>
      <c r="AU5480" s="60"/>
      <c r="AV5480" s="21"/>
      <c r="AW5480" s="21"/>
      <c r="AX5480" s="21"/>
      <c r="AY5480" s="21"/>
      <c r="AZ5480" s="21"/>
      <c r="BA5480" s="21"/>
      <c r="BB5480" s="21"/>
      <c r="BC5480" s="21"/>
      <c r="BD5480" s="21"/>
      <c r="BE5480" s="21"/>
      <c r="BF5480" s="21"/>
      <c r="BG5480" s="21"/>
      <c r="BH5480" s="21"/>
      <c r="BI5480" s="21"/>
      <c r="BJ5480" s="21"/>
      <c r="BK5480" s="21"/>
      <c r="BL5480" s="21"/>
      <c r="BM5480" s="21"/>
      <c r="BN5480" s="21"/>
      <c r="BO5480" s="21"/>
      <c r="BP5480" s="21"/>
      <c r="BQ5480" s="21"/>
      <c r="BR5480" s="21"/>
      <c r="BS5480" s="21"/>
      <c r="BT5480" s="21"/>
      <c r="BU5480" s="21"/>
      <c r="BV5480" s="21"/>
      <c r="BW5480" s="21"/>
      <c r="BX5480" s="21"/>
      <c r="BY5480" s="21"/>
      <c r="BZ5480" s="21"/>
      <c r="CA5480" s="21"/>
      <c r="CB5480" s="21"/>
      <c r="CC5480" s="21"/>
      <c r="CD5480" s="21"/>
      <c r="CE5480" s="21"/>
      <c r="CF5480" s="21"/>
      <c r="CG5480" s="21"/>
      <c r="CH5480" s="21"/>
      <c r="CI5480" s="21"/>
      <c r="CJ5480" s="21"/>
      <c r="CK5480" s="21"/>
      <c r="CL5480" s="21"/>
      <c r="CM5480" s="21"/>
      <c r="CN5480" s="21"/>
      <c r="CO5480" s="21"/>
      <c r="CP5480" s="21"/>
      <c r="CQ5480" s="21"/>
      <c r="CR5480" s="21"/>
      <c r="CS5480" s="21"/>
      <c r="CT5480" s="21"/>
      <c r="CU5480" s="21"/>
      <c r="CV5480" s="21"/>
      <c r="CW5480" s="21"/>
      <c r="CX5480" s="21"/>
      <c r="CY5480" s="21"/>
      <c r="CZ5480" s="21"/>
      <c r="DA5480" s="21"/>
      <c r="DB5480" s="21"/>
      <c r="DC5480" s="21"/>
      <c r="DD5480" s="21"/>
      <c r="DE5480" s="21"/>
      <c r="DF5480" s="21"/>
      <c r="DG5480" s="21"/>
      <c r="DH5480" s="21"/>
      <c r="DI5480" s="21"/>
      <c r="DJ5480" s="21"/>
      <c r="DK5480" s="21"/>
      <c r="DL5480" s="21"/>
      <c r="DM5480" s="21"/>
      <c r="DN5480" s="21"/>
      <c r="DO5480" s="21"/>
      <c r="DP5480" s="21"/>
      <c r="DQ5480" s="21"/>
      <c r="DR5480" s="21"/>
      <c r="DS5480" s="21"/>
      <c r="DT5480" s="21"/>
      <c r="DU5480" s="21"/>
      <c r="DV5480" s="21"/>
      <c r="DW5480" s="21"/>
      <c r="DX5480" s="21"/>
      <c r="DY5480" s="21"/>
      <c r="DZ5480" s="21"/>
      <c r="EA5480" s="21"/>
      <c r="EB5480" s="21"/>
      <c r="EC5480" s="21"/>
      <c r="ED5480" s="21"/>
      <c r="EE5480" s="21"/>
      <c r="EF5480" s="21"/>
      <c r="EG5480" s="21"/>
      <c r="EH5480" s="21"/>
      <c r="EI5480" s="21"/>
      <c r="EJ5480" s="21"/>
      <c r="EK5480" s="21"/>
      <c r="EL5480" s="21"/>
      <c r="EM5480" s="21"/>
      <c r="EN5480" s="21"/>
      <c r="EO5480" s="21"/>
      <c r="EP5480" s="21"/>
      <c r="EQ5480" s="21"/>
      <c r="ER5480" s="21"/>
      <c r="ES5480" s="21"/>
      <c r="ET5480" s="21"/>
      <c r="EU5480" s="21"/>
      <c r="EV5480" s="21"/>
      <c r="EW5480" s="21"/>
      <c r="EX5480" s="21"/>
      <c r="EY5480" s="21"/>
      <c r="EZ5480" s="21"/>
      <c r="FA5480" s="21"/>
      <c r="FB5480" s="21"/>
      <c r="FC5480" s="21"/>
      <c r="FD5480" s="21"/>
      <c r="FE5480" s="21"/>
      <c r="FF5480" s="21"/>
      <c r="FG5480" s="21"/>
      <c r="FH5480" s="21"/>
      <c r="FI5480" s="21"/>
      <c r="FJ5480" s="21"/>
      <c r="FK5480" s="21"/>
      <c r="FL5480" s="21"/>
      <c r="FM5480" s="21"/>
      <c r="FN5480" s="21"/>
      <c r="FO5480" s="21"/>
      <c r="FP5480" s="21"/>
      <c r="FQ5480" s="21"/>
      <c r="FR5480" s="21"/>
      <c r="FS5480" s="21"/>
      <c r="FT5480" s="21"/>
      <c r="FU5480" s="21"/>
      <c r="FV5480" s="21"/>
      <c r="FW5480" s="21"/>
      <c r="FX5480" s="21"/>
      <c r="FY5480" s="21"/>
      <c r="FZ5480" s="21"/>
      <c r="GA5480" s="21"/>
      <c r="GB5480" s="21"/>
      <c r="GC5480" s="21"/>
      <c r="GD5480" s="21"/>
      <c r="GE5480" s="21"/>
      <c r="GF5480" s="21"/>
      <c r="GG5480" s="21"/>
      <c r="GH5480" s="21"/>
      <c r="GI5480" s="21"/>
      <c r="GJ5480" s="21"/>
      <c r="GK5480" s="21"/>
      <c r="GL5480" s="21"/>
      <c r="GM5480" s="21"/>
      <c r="GN5480" s="21"/>
      <c r="GO5480" s="21"/>
      <c r="GP5480" s="21"/>
      <c r="GQ5480" s="21"/>
      <c r="GR5480" s="21"/>
      <c r="GS5480" s="21"/>
      <c r="GT5480" s="21"/>
      <c r="GU5480" s="21"/>
      <c r="GV5480" s="21"/>
      <c r="GW5480" s="21"/>
      <c r="GX5480" s="21"/>
      <c r="GY5480" s="21"/>
      <c r="GZ5480" s="21"/>
      <c r="HA5480" s="21"/>
      <c r="HB5480" s="21"/>
      <c r="HC5480" s="21"/>
      <c r="HD5480" s="21"/>
      <c r="HE5480" s="21"/>
      <c r="HF5480" s="21"/>
      <c r="HG5480" s="21"/>
      <c r="HH5480" s="21"/>
      <c r="HI5480" s="21"/>
      <c r="HJ5480" s="21"/>
      <c r="HK5480" s="21"/>
      <c r="HL5480" s="21"/>
      <c r="HM5480" s="21"/>
      <c r="HN5480" s="21"/>
      <c r="HO5480" s="21"/>
      <c r="HP5480" s="21"/>
      <c r="HQ5480" s="21"/>
      <c r="HR5480" s="21"/>
      <c r="HS5480" s="21"/>
      <c r="HT5480" s="21"/>
      <c r="HU5480" s="21"/>
      <c r="HV5480" s="21"/>
      <c r="HW5480" s="21"/>
      <c r="HX5480" s="21"/>
      <c r="HY5480" s="21"/>
      <c r="HZ5480" s="21"/>
      <c r="IA5480" s="21"/>
      <c r="IB5480" s="21"/>
      <c r="IC5480" s="21"/>
      <c r="ID5480" s="21"/>
      <c r="IE5480" s="21"/>
      <c r="IF5480" s="21"/>
      <c r="IG5480" s="21"/>
      <c r="IH5480" s="21"/>
      <c r="II5480" s="21"/>
      <c r="IJ5480" s="21"/>
      <c r="IK5480" s="21"/>
      <c r="IL5480" s="21"/>
      <c r="IM5480" s="21"/>
      <c r="IN5480" s="21"/>
      <c r="IO5480" s="21"/>
      <c r="IP5480" s="21"/>
      <c r="IQ5480" s="21"/>
      <c r="IR5480" s="21"/>
      <c r="IS5480" s="21"/>
      <c r="IT5480" s="21"/>
      <c r="IU5480" s="21"/>
      <c r="IV5480" s="21"/>
    </row>
    <row r="5481" spans="1:256" s="402" customFormat="1">
      <c r="A5481" s="10"/>
      <c r="B5481" s="8"/>
      <c r="C5481" s="8"/>
      <c r="D5481" s="82"/>
      <c r="E5481" s="33"/>
      <c r="F5481" s="261"/>
      <c r="G5481" s="71"/>
      <c r="H5481" s="283"/>
      <c r="I5481" s="33"/>
      <c r="J5481" s="33"/>
      <c r="K5481" s="33"/>
      <c r="L5481" s="33"/>
      <c r="M5481" s="33"/>
      <c r="N5481" s="33"/>
      <c r="O5481" s="33"/>
      <c r="P5481" s="33"/>
      <c r="Q5481" s="33"/>
      <c r="R5481" s="33"/>
      <c r="S5481" s="33"/>
      <c r="T5481" s="33"/>
      <c r="U5481" s="33"/>
      <c r="V5481" s="33"/>
      <c r="W5481" s="33"/>
      <c r="X5481" s="282"/>
      <c r="Y5481" s="69"/>
      <c r="Z5481" s="284"/>
      <c r="AA5481" s="284"/>
      <c r="AB5481" s="33"/>
      <c r="AC5481" s="33"/>
      <c r="AD5481" s="33"/>
      <c r="AE5481" s="33"/>
      <c r="AF5481" s="33"/>
      <c r="AG5481" s="33"/>
      <c r="AH5481" s="33"/>
      <c r="AI5481" s="33"/>
      <c r="AJ5481" s="33"/>
      <c r="AK5481" s="33"/>
      <c r="AL5481" s="33"/>
      <c r="AM5481" s="33"/>
      <c r="AN5481" s="33"/>
      <c r="AO5481" s="69"/>
      <c r="AP5481" s="70"/>
      <c r="AQ5481" s="70"/>
      <c r="AR5481" s="76"/>
      <c r="AS5481" s="60"/>
      <c r="AT5481" s="60"/>
      <c r="AU5481" s="60"/>
      <c r="AV5481" s="21"/>
      <c r="AW5481" s="21"/>
      <c r="AX5481" s="21"/>
      <c r="AY5481" s="21"/>
      <c r="AZ5481" s="21"/>
      <c r="BA5481" s="21"/>
      <c r="BB5481" s="21"/>
      <c r="BC5481" s="21"/>
      <c r="BD5481" s="21"/>
      <c r="BE5481" s="21"/>
      <c r="BF5481" s="21"/>
      <c r="BG5481" s="21"/>
      <c r="BH5481" s="21"/>
      <c r="BI5481" s="21"/>
      <c r="BJ5481" s="21"/>
      <c r="BK5481" s="21"/>
      <c r="BL5481" s="21"/>
      <c r="BM5481" s="21"/>
      <c r="BN5481" s="21"/>
      <c r="BO5481" s="21"/>
      <c r="BP5481" s="21"/>
      <c r="BQ5481" s="21"/>
      <c r="BR5481" s="21"/>
      <c r="BS5481" s="21"/>
      <c r="BT5481" s="21"/>
      <c r="BU5481" s="21"/>
      <c r="BV5481" s="21"/>
      <c r="BW5481" s="21"/>
      <c r="BX5481" s="21"/>
      <c r="BY5481" s="21"/>
      <c r="BZ5481" s="21"/>
      <c r="CA5481" s="21"/>
      <c r="CB5481" s="21"/>
      <c r="CC5481" s="21"/>
      <c r="CD5481" s="21"/>
      <c r="CE5481" s="21"/>
      <c r="CF5481" s="21"/>
      <c r="CG5481" s="21"/>
      <c r="CH5481" s="21"/>
      <c r="CI5481" s="21"/>
      <c r="CJ5481" s="21"/>
      <c r="CK5481" s="21"/>
      <c r="CL5481" s="21"/>
      <c r="CM5481" s="21"/>
      <c r="CN5481" s="21"/>
      <c r="CO5481" s="21"/>
      <c r="CP5481" s="21"/>
      <c r="CQ5481" s="21"/>
      <c r="CR5481" s="21"/>
      <c r="CS5481" s="21"/>
      <c r="CT5481" s="21"/>
      <c r="CU5481" s="21"/>
      <c r="CV5481" s="21"/>
      <c r="CW5481" s="21"/>
      <c r="CX5481" s="21"/>
      <c r="CY5481" s="21"/>
      <c r="CZ5481" s="21"/>
      <c r="DA5481" s="21"/>
      <c r="DB5481" s="21"/>
      <c r="DC5481" s="21"/>
      <c r="DD5481" s="21"/>
      <c r="DE5481" s="21"/>
      <c r="DF5481" s="21"/>
      <c r="DG5481" s="21"/>
      <c r="DH5481" s="21"/>
      <c r="DI5481" s="21"/>
      <c r="DJ5481" s="21"/>
      <c r="DK5481" s="21"/>
      <c r="DL5481" s="21"/>
      <c r="DM5481" s="21"/>
      <c r="DN5481" s="21"/>
      <c r="DO5481" s="21"/>
      <c r="DP5481" s="21"/>
      <c r="DQ5481" s="21"/>
      <c r="DR5481" s="21"/>
      <c r="DS5481" s="21"/>
      <c r="DT5481" s="21"/>
      <c r="DU5481" s="21"/>
      <c r="DV5481" s="21"/>
      <c r="DW5481" s="21"/>
      <c r="DX5481" s="21"/>
      <c r="DY5481" s="21"/>
      <c r="DZ5481" s="21"/>
      <c r="EA5481" s="21"/>
      <c r="EB5481" s="21"/>
      <c r="EC5481" s="21"/>
      <c r="ED5481" s="21"/>
      <c r="EE5481" s="21"/>
      <c r="EF5481" s="21"/>
      <c r="EG5481" s="21"/>
      <c r="EH5481" s="21"/>
      <c r="EI5481" s="21"/>
      <c r="EJ5481" s="21"/>
      <c r="EK5481" s="21"/>
      <c r="EL5481" s="21"/>
      <c r="EM5481" s="21"/>
      <c r="EN5481" s="21"/>
      <c r="EO5481" s="21"/>
      <c r="EP5481" s="21"/>
      <c r="EQ5481" s="21"/>
      <c r="ER5481" s="21"/>
      <c r="ES5481" s="21"/>
      <c r="ET5481" s="21"/>
      <c r="EU5481" s="21"/>
      <c r="EV5481" s="21"/>
      <c r="EW5481" s="21"/>
      <c r="EX5481" s="21"/>
      <c r="EY5481" s="21"/>
      <c r="EZ5481" s="21"/>
      <c r="FA5481" s="21"/>
      <c r="FB5481" s="21"/>
      <c r="FC5481" s="21"/>
      <c r="FD5481" s="21"/>
      <c r="FE5481" s="21"/>
      <c r="FF5481" s="21"/>
      <c r="FG5481" s="21"/>
      <c r="FH5481" s="21"/>
      <c r="FI5481" s="21"/>
      <c r="FJ5481" s="21"/>
      <c r="FK5481" s="21"/>
      <c r="FL5481" s="21"/>
      <c r="FM5481" s="21"/>
      <c r="FN5481" s="21"/>
      <c r="FO5481" s="21"/>
      <c r="FP5481" s="21"/>
      <c r="FQ5481" s="21"/>
      <c r="FR5481" s="21"/>
      <c r="FS5481" s="21"/>
      <c r="FT5481" s="21"/>
      <c r="FU5481" s="21"/>
      <c r="FV5481" s="21"/>
      <c r="FW5481" s="21"/>
      <c r="FX5481" s="21"/>
      <c r="FY5481" s="21"/>
      <c r="FZ5481" s="21"/>
      <c r="GA5481" s="21"/>
      <c r="GB5481" s="21"/>
      <c r="GC5481" s="21"/>
      <c r="GD5481" s="21"/>
      <c r="GE5481" s="21"/>
      <c r="GF5481" s="21"/>
      <c r="GG5481" s="21"/>
      <c r="GH5481" s="21"/>
      <c r="GI5481" s="21"/>
      <c r="GJ5481" s="21"/>
      <c r="GK5481" s="21"/>
      <c r="GL5481" s="21"/>
      <c r="GM5481" s="21"/>
      <c r="GN5481" s="21"/>
      <c r="GO5481" s="21"/>
      <c r="GP5481" s="21"/>
      <c r="GQ5481" s="21"/>
      <c r="GR5481" s="21"/>
      <c r="GS5481" s="21"/>
      <c r="GT5481" s="21"/>
      <c r="GU5481" s="21"/>
      <c r="GV5481" s="21"/>
      <c r="GW5481" s="21"/>
      <c r="GX5481" s="21"/>
      <c r="GY5481" s="21"/>
      <c r="GZ5481" s="21"/>
      <c r="HA5481" s="21"/>
      <c r="HB5481" s="21"/>
      <c r="HC5481" s="21"/>
      <c r="HD5481" s="21"/>
      <c r="HE5481" s="21"/>
      <c r="HF5481" s="21"/>
      <c r="HG5481" s="21"/>
      <c r="HH5481" s="21"/>
      <c r="HI5481" s="21"/>
      <c r="HJ5481" s="21"/>
      <c r="HK5481" s="21"/>
      <c r="HL5481" s="21"/>
      <c r="HM5481" s="21"/>
      <c r="HN5481" s="21"/>
      <c r="HO5481" s="21"/>
      <c r="HP5481" s="21"/>
      <c r="HQ5481" s="21"/>
      <c r="HR5481" s="21"/>
      <c r="HS5481" s="21"/>
      <c r="HT5481" s="21"/>
      <c r="HU5481" s="21"/>
      <c r="HV5481" s="21"/>
      <c r="HW5481" s="21"/>
      <c r="HX5481" s="21"/>
      <c r="HY5481" s="21"/>
      <c r="HZ5481" s="21"/>
      <c r="IA5481" s="21"/>
      <c r="IB5481" s="21"/>
      <c r="IC5481" s="21"/>
      <c r="ID5481" s="21"/>
      <c r="IE5481" s="21"/>
      <c r="IF5481" s="21"/>
      <c r="IG5481" s="21"/>
      <c r="IH5481" s="21"/>
      <c r="II5481" s="21"/>
      <c r="IJ5481" s="21"/>
      <c r="IK5481" s="21"/>
      <c r="IL5481" s="21"/>
      <c r="IM5481" s="21"/>
      <c r="IN5481" s="21"/>
      <c r="IO5481" s="21"/>
      <c r="IP5481" s="21"/>
      <c r="IQ5481" s="21"/>
      <c r="IR5481" s="21"/>
      <c r="IS5481" s="21"/>
      <c r="IT5481" s="21"/>
      <c r="IU5481" s="21"/>
      <c r="IV5481" s="21"/>
    </row>
    <row r="5482" spans="1:256" s="86" customFormat="1">
      <c r="A5482" s="12"/>
      <c r="B5482" s="9">
        <v>6</v>
      </c>
      <c r="C5482" s="9" t="s">
        <v>19</v>
      </c>
      <c r="D5482" s="81" t="s">
        <v>7</v>
      </c>
      <c r="E5482" s="31">
        <v>0</v>
      </c>
      <c r="F5482" s="31">
        <f t="shared" ref="F5482:V5482" si="660">SUM(F5483:F5484)</f>
        <v>0</v>
      </c>
      <c r="G5482" s="31">
        <f t="shared" si="660"/>
        <v>0</v>
      </c>
      <c r="H5482" s="31">
        <f t="shared" si="660"/>
        <v>0</v>
      </c>
      <c r="I5482" s="31">
        <f t="shared" si="660"/>
        <v>0</v>
      </c>
      <c r="J5482" s="31">
        <f t="shared" si="660"/>
        <v>0</v>
      </c>
      <c r="K5482" s="31">
        <f t="shared" si="660"/>
        <v>0</v>
      </c>
      <c r="L5482" s="31">
        <f t="shared" si="660"/>
        <v>0</v>
      </c>
      <c r="M5482" s="31">
        <f t="shared" si="660"/>
        <v>0</v>
      </c>
      <c r="N5482" s="31">
        <f t="shared" si="660"/>
        <v>0</v>
      </c>
      <c r="O5482" s="31">
        <f t="shared" si="660"/>
        <v>0</v>
      </c>
      <c r="P5482" s="31">
        <f t="shared" si="660"/>
        <v>0</v>
      </c>
      <c r="Q5482" s="31">
        <f t="shared" si="660"/>
        <v>0</v>
      </c>
      <c r="R5482" s="31">
        <f t="shared" si="660"/>
        <v>0</v>
      </c>
      <c r="S5482" s="31">
        <f t="shared" si="660"/>
        <v>0</v>
      </c>
      <c r="T5482" s="31">
        <f t="shared" si="660"/>
        <v>0</v>
      </c>
      <c r="U5482" s="31">
        <f t="shared" si="660"/>
        <v>0</v>
      </c>
      <c r="V5482" s="31">
        <f t="shared" si="660"/>
        <v>0</v>
      </c>
      <c r="W5482" s="31">
        <f>SUM(O5482:V5482)</f>
        <v>0</v>
      </c>
      <c r="X5482" s="31">
        <f>SUM(X5483:X5484)</f>
        <v>0</v>
      </c>
      <c r="Y5482" s="31">
        <f>H5482+I5482+J5482+K5482+L5482+M5482+N5482+W5482+X5482</f>
        <v>0</v>
      </c>
      <c r="Z5482" s="31">
        <f t="shared" ref="Z5482:AK5482" si="661">SUM(Z5483:Z5484)</f>
        <v>0</v>
      </c>
      <c r="AA5482" s="31">
        <f t="shared" si="661"/>
        <v>0</v>
      </c>
      <c r="AB5482" s="31">
        <f t="shared" si="661"/>
        <v>0</v>
      </c>
      <c r="AC5482" s="31">
        <f t="shared" si="661"/>
        <v>0</v>
      </c>
      <c r="AD5482" s="31">
        <f t="shared" si="661"/>
        <v>0</v>
      </c>
      <c r="AE5482" s="31">
        <f t="shared" si="661"/>
        <v>0</v>
      </c>
      <c r="AF5482" s="31">
        <f t="shared" si="661"/>
        <v>0</v>
      </c>
      <c r="AG5482" s="31">
        <f t="shared" si="661"/>
        <v>0</v>
      </c>
      <c r="AH5482" s="31">
        <f t="shared" si="661"/>
        <v>0</v>
      </c>
      <c r="AI5482" s="31">
        <f t="shared" si="661"/>
        <v>0</v>
      </c>
      <c r="AJ5482" s="31">
        <f t="shared" si="661"/>
        <v>0</v>
      </c>
      <c r="AK5482" s="31">
        <f t="shared" si="661"/>
        <v>0</v>
      </c>
      <c r="AL5482" s="31">
        <f>SUM(AD5482:AK5482)</f>
        <v>0</v>
      </c>
      <c r="AM5482" s="31">
        <f>SUM(AM5483:AM5484)</f>
        <v>0</v>
      </c>
      <c r="AN5482" s="31">
        <f>SUM(AN5483:AN5484)</f>
        <v>0</v>
      </c>
      <c r="AO5482" s="31">
        <f>Z5482+AA5482+AB5482+AC5482+AL5482+AM5482+AN5482</f>
        <v>0</v>
      </c>
      <c r="AP5482" s="32">
        <f>E5482+Y5482-AO5482</f>
        <v>0</v>
      </c>
      <c r="AQ5482" s="32"/>
      <c r="AR5482" s="28"/>
      <c r="AS5482" s="29">
        <f>E5482+H5482+I5482+J5482+K5482+L5482+M5482+N5482+W5482+X5482-Z5482-AB5482-AL5482-AC5482-AM5482-AN5482</f>
        <v>0</v>
      </c>
      <c r="AT5482" s="29">
        <f>AP5482-AS5482</f>
        <v>0</v>
      </c>
      <c r="AU5482" s="29">
        <f>E5482</f>
        <v>0</v>
      </c>
      <c r="AV5482" s="86">
        <f>AS5482-AU5482</f>
        <v>0</v>
      </c>
      <c r="AW5482" s="86">
        <f>Y5482-AO5482</f>
        <v>0</v>
      </c>
      <c r="AX5482" s="86">
        <f>AV5482-AW5482</f>
        <v>0</v>
      </c>
      <c r="AZ5482" s="398"/>
    </row>
    <row r="5483" spans="1:256" s="21" customFormat="1">
      <c r="A5483" s="13"/>
      <c r="B5483" s="8"/>
      <c r="C5483" s="8"/>
      <c r="D5483" s="113"/>
      <c r="E5483" s="33"/>
      <c r="F5483" s="34"/>
      <c r="G5483" s="63"/>
      <c r="H5483" s="67"/>
      <c r="I5483" s="34"/>
      <c r="J5483" s="34"/>
      <c r="K5483" s="34"/>
      <c r="L5483" s="34"/>
      <c r="M5483" s="34"/>
      <c r="N5483" s="34"/>
      <c r="O5483" s="34"/>
      <c r="P5483" s="34"/>
      <c r="Q5483" s="34"/>
      <c r="R5483" s="34"/>
      <c r="S5483" s="34"/>
      <c r="T5483" s="34"/>
      <c r="U5483" s="34"/>
      <c r="V5483" s="34"/>
      <c r="W5483" s="34"/>
      <c r="X5483" s="63"/>
      <c r="Y5483" s="34"/>
      <c r="Z5483" s="65"/>
      <c r="AA5483" s="65"/>
      <c r="AB5483" s="34"/>
      <c r="AC5483" s="34"/>
      <c r="AD5483" s="34"/>
      <c r="AE5483" s="34"/>
      <c r="AF5483" s="34"/>
      <c r="AG5483" s="34"/>
      <c r="AH5483" s="34"/>
      <c r="AI5483" s="34"/>
      <c r="AJ5483" s="34"/>
      <c r="AK5483" s="34"/>
      <c r="AL5483" s="34"/>
      <c r="AM5483" s="34"/>
      <c r="AN5483" s="34"/>
      <c r="AO5483" s="34"/>
      <c r="AP5483" s="34"/>
      <c r="AQ5483" s="34"/>
      <c r="AR5483" s="28"/>
      <c r="AS5483" s="29"/>
      <c r="AT5483" s="29"/>
      <c r="AU5483" s="29"/>
      <c r="AV5483" s="402"/>
      <c r="AW5483" s="402"/>
      <c r="AX5483" s="402"/>
      <c r="AY5483" s="402"/>
      <c r="AZ5483" s="402"/>
      <c r="BA5483" s="402"/>
      <c r="BB5483" s="402"/>
      <c r="BC5483" s="402"/>
      <c r="BD5483" s="402"/>
      <c r="BE5483" s="402"/>
      <c r="BF5483" s="402"/>
      <c r="BG5483" s="402"/>
      <c r="BH5483" s="402"/>
      <c r="BI5483" s="402"/>
      <c r="BJ5483" s="402"/>
      <c r="BK5483" s="402"/>
      <c r="BL5483" s="402"/>
      <c r="BM5483" s="402"/>
      <c r="BN5483" s="402"/>
      <c r="BO5483" s="402"/>
      <c r="BP5483" s="402"/>
      <c r="BQ5483" s="402"/>
      <c r="BR5483" s="402"/>
      <c r="BS5483" s="402"/>
      <c r="BT5483" s="402"/>
      <c r="BU5483" s="402"/>
      <c r="BV5483" s="402"/>
      <c r="BW5483" s="402"/>
      <c r="BX5483" s="402"/>
      <c r="BY5483" s="402"/>
      <c r="BZ5483" s="402"/>
      <c r="CA5483" s="402"/>
      <c r="CB5483" s="402"/>
      <c r="CC5483" s="402"/>
      <c r="CD5483" s="402"/>
      <c r="CE5483" s="402"/>
      <c r="CF5483" s="402"/>
      <c r="CG5483" s="402"/>
      <c r="CH5483" s="402"/>
      <c r="CI5483" s="402"/>
      <c r="CJ5483" s="402"/>
      <c r="CK5483" s="402"/>
      <c r="CL5483" s="402"/>
      <c r="CM5483" s="402"/>
      <c r="CN5483" s="402"/>
      <c r="CO5483" s="402"/>
      <c r="CP5483" s="402"/>
      <c r="CQ5483" s="402"/>
      <c r="CR5483" s="402"/>
      <c r="CS5483" s="402"/>
      <c r="CT5483" s="402"/>
      <c r="CU5483" s="402"/>
      <c r="CV5483" s="402"/>
      <c r="CW5483" s="402"/>
      <c r="CX5483" s="402"/>
      <c r="CY5483" s="402"/>
      <c r="CZ5483" s="402"/>
      <c r="DA5483" s="402"/>
      <c r="DB5483" s="402"/>
      <c r="DC5483" s="402"/>
      <c r="DD5483" s="402"/>
      <c r="DE5483" s="402"/>
      <c r="DF5483" s="402"/>
      <c r="DG5483" s="402"/>
      <c r="DH5483" s="402"/>
      <c r="DI5483" s="402"/>
      <c r="DJ5483" s="402"/>
      <c r="DK5483" s="402"/>
      <c r="DL5483" s="402"/>
      <c r="DM5483" s="402"/>
      <c r="DN5483" s="402"/>
      <c r="DO5483" s="402"/>
      <c r="DP5483" s="402"/>
      <c r="DQ5483" s="402"/>
      <c r="DR5483" s="402"/>
      <c r="DS5483" s="402"/>
      <c r="DT5483" s="402"/>
      <c r="DU5483" s="402"/>
      <c r="DV5483" s="402"/>
      <c r="DW5483" s="402"/>
      <c r="DX5483" s="402"/>
      <c r="DY5483" s="402"/>
      <c r="DZ5483" s="402"/>
      <c r="EA5483" s="402"/>
      <c r="EB5483" s="402"/>
      <c r="EC5483" s="402"/>
      <c r="ED5483" s="402"/>
      <c r="EE5483" s="402"/>
      <c r="EF5483" s="402"/>
      <c r="EG5483" s="402"/>
      <c r="EH5483" s="402"/>
      <c r="EI5483" s="402"/>
      <c r="EJ5483" s="402"/>
      <c r="EK5483" s="402"/>
      <c r="EL5483" s="402"/>
      <c r="EM5483" s="402"/>
      <c r="EN5483" s="402"/>
      <c r="EO5483" s="402"/>
      <c r="EP5483" s="402"/>
      <c r="EQ5483" s="402"/>
      <c r="ER5483" s="402"/>
      <c r="ES5483" s="402"/>
      <c r="ET5483" s="402"/>
      <c r="EU5483" s="402"/>
      <c r="EV5483" s="402"/>
      <c r="EW5483" s="402"/>
      <c r="EX5483" s="402"/>
      <c r="EY5483" s="402"/>
      <c r="EZ5483" s="402"/>
      <c r="FA5483" s="402"/>
      <c r="FB5483" s="402"/>
      <c r="FC5483" s="402"/>
      <c r="FD5483" s="402"/>
      <c r="FE5483" s="402"/>
      <c r="FF5483" s="402"/>
      <c r="FG5483" s="402"/>
      <c r="FH5483" s="402"/>
      <c r="FI5483" s="402"/>
      <c r="FJ5483" s="402"/>
      <c r="FK5483" s="402"/>
      <c r="FL5483" s="402"/>
      <c r="FM5483" s="402"/>
      <c r="FN5483" s="402"/>
      <c r="FO5483" s="402"/>
      <c r="FP5483" s="402"/>
      <c r="FQ5483" s="402"/>
      <c r="FR5483" s="402"/>
      <c r="FS5483" s="402"/>
      <c r="FT5483" s="402"/>
      <c r="FU5483" s="402"/>
      <c r="FV5483" s="402"/>
      <c r="FW5483" s="402"/>
      <c r="FX5483" s="402"/>
      <c r="FY5483" s="402"/>
      <c r="FZ5483" s="402"/>
      <c r="GA5483" s="402"/>
      <c r="GB5483" s="402"/>
      <c r="GC5483" s="402"/>
      <c r="GD5483" s="402"/>
      <c r="GE5483" s="402"/>
      <c r="GF5483" s="402"/>
      <c r="GG5483" s="402"/>
      <c r="GH5483" s="402"/>
      <c r="GI5483" s="402"/>
      <c r="GJ5483" s="402"/>
      <c r="GK5483" s="402"/>
      <c r="GL5483" s="402"/>
      <c r="GM5483" s="402"/>
      <c r="GN5483" s="402"/>
      <c r="GO5483" s="402"/>
      <c r="GP5483" s="402"/>
      <c r="GQ5483" s="402"/>
      <c r="GR5483" s="402"/>
      <c r="GS5483" s="402"/>
      <c r="GT5483" s="402"/>
      <c r="GU5483" s="402"/>
      <c r="GV5483" s="402"/>
      <c r="GW5483" s="402"/>
      <c r="GX5483" s="402"/>
      <c r="GY5483" s="402"/>
      <c r="GZ5483" s="402"/>
      <c r="HA5483" s="402"/>
      <c r="HB5483" s="402"/>
      <c r="HC5483" s="402"/>
      <c r="HD5483" s="402"/>
      <c r="HE5483" s="402"/>
      <c r="HF5483" s="402"/>
      <c r="HG5483" s="402"/>
      <c r="HH5483" s="402"/>
      <c r="HI5483" s="402"/>
      <c r="HJ5483" s="402"/>
      <c r="HK5483" s="402"/>
      <c r="HL5483" s="402"/>
      <c r="HM5483" s="402"/>
      <c r="HN5483" s="402"/>
      <c r="HO5483" s="402"/>
      <c r="HP5483" s="402"/>
      <c r="HQ5483" s="402"/>
      <c r="HR5483" s="402"/>
      <c r="HS5483" s="402"/>
      <c r="HT5483" s="402"/>
      <c r="HU5483" s="402"/>
      <c r="HV5483" s="402"/>
      <c r="HW5483" s="402"/>
      <c r="HX5483" s="402"/>
      <c r="HY5483" s="402"/>
      <c r="HZ5483" s="402"/>
      <c r="IA5483" s="402"/>
      <c r="IB5483" s="402"/>
      <c r="IC5483" s="402"/>
      <c r="ID5483" s="402"/>
      <c r="IE5483" s="402"/>
      <c r="IF5483" s="402"/>
      <c r="IG5483" s="402"/>
      <c r="IH5483" s="402"/>
      <c r="II5483" s="402"/>
      <c r="IJ5483" s="402"/>
      <c r="IK5483" s="402"/>
      <c r="IL5483" s="402"/>
      <c r="IM5483" s="402"/>
      <c r="IN5483" s="402"/>
      <c r="IO5483" s="402"/>
      <c r="IP5483" s="402"/>
      <c r="IQ5483" s="402"/>
      <c r="IR5483" s="402"/>
      <c r="IS5483" s="402"/>
      <c r="IT5483" s="402"/>
      <c r="IU5483" s="402"/>
      <c r="IV5483" s="402"/>
    </row>
    <row r="5484" spans="1:256" s="21" customFormat="1">
      <c r="A5484" s="13"/>
      <c r="B5484" s="8"/>
      <c r="C5484" s="8"/>
      <c r="D5484" s="113"/>
      <c r="E5484" s="33"/>
      <c r="F5484" s="34"/>
      <c r="G5484" s="63"/>
      <c r="H5484" s="67"/>
      <c r="I5484" s="34"/>
      <c r="J5484" s="34"/>
      <c r="K5484" s="34"/>
      <c r="L5484" s="34"/>
      <c r="M5484" s="34"/>
      <c r="N5484" s="34"/>
      <c r="O5484" s="34"/>
      <c r="P5484" s="34"/>
      <c r="Q5484" s="34"/>
      <c r="R5484" s="34"/>
      <c r="S5484" s="34"/>
      <c r="T5484" s="34"/>
      <c r="U5484" s="34"/>
      <c r="V5484" s="34"/>
      <c r="W5484" s="34"/>
      <c r="X5484" s="63"/>
      <c r="Y5484" s="34"/>
      <c r="Z5484" s="65"/>
      <c r="AA5484" s="65"/>
      <c r="AB5484" s="34"/>
      <c r="AC5484" s="34"/>
      <c r="AD5484" s="34"/>
      <c r="AE5484" s="34"/>
      <c r="AF5484" s="34"/>
      <c r="AG5484" s="34"/>
      <c r="AH5484" s="34"/>
      <c r="AI5484" s="34"/>
      <c r="AJ5484" s="34"/>
      <c r="AK5484" s="34"/>
      <c r="AL5484" s="34"/>
      <c r="AM5484" s="34"/>
      <c r="AN5484" s="34"/>
      <c r="AO5484" s="34"/>
      <c r="AP5484" s="34"/>
      <c r="AQ5484" s="34"/>
      <c r="AR5484" s="28"/>
      <c r="AS5484" s="29"/>
      <c r="AT5484" s="29"/>
      <c r="AU5484" s="29"/>
      <c r="AV5484" s="402"/>
      <c r="AW5484" s="402"/>
      <c r="AX5484" s="402"/>
      <c r="AY5484" s="402"/>
      <c r="AZ5484" s="402"/>
      <c r="BA5484" s="402"/>
      <c r="BB5484" s="402"/>
      <c r="BC5484" s="402"/>
      <c r="BD5484" s="402"/>
      <c r="BE5484" s="402"/>
      <c r="BF5484" s="402"/>
      <c r="BG5484" s="402"/>
      <c r="BH5484" s="402"/>
      <c r="BI5484" s="402"/>
      <c r="BJ5484" s="402"/>
      <c r="BK5484" s="402"/>
      <c r="BL5484" s="402"/>
      <c r="BM5484" s="402"/>
      <c r="BN5484" s="402"/>
      <c r="BO5484" s="402"/>
      <c r="BP5484" s="402"/>
      <c r="BQ5484" s="402"/>
      <c r="BR5484" s="402"/>
      <c r="BS5484" s="402"/>
      <c r="BT5484" s="402"/>
      <c r="BU5484" s="402"/>
      <c r="BV5484" s="402"/>
      <c r="BW5484" s="402"/>
      <c r="BX5484" s="402"/>
      <c r="BY5484" s="402"/>
      <c r="BZ5484" s="402"/>
      <c r="CA5484" s="402"/>
      <c r="CB5484" s="402"/>
      <c r="CC5484" s="402"/>
      <c r="CD5484" s="402"/>
      <c r="CE5484" s="402"/>
      <c r="CF5484" s="402"/>
      <c r="CG5484" s="402"/>
      <c r="CH5484" s="402"/>
      <c r="CI5484" s="402"/>
      <c r="CJ5484" s="402"/>
      <c r="CK5484" s="402"/>
      <c r="CL5484" s="402"/>
      <c r="CM5484" s="402"/>
      <c r="CN5484" s="402"/>
      <c r="CO5484" s="402"/>
      <c r="CP5484" s="402"/>
      <c r="CQ5484" s="402"/>
      <c r="CR5484" s="402"/>
      <c r="CS5484" s="402"/>
      <c r="CT5484" s="402"/>
      <c r="CU5484" s="402"/>
      <c r="CV5484" s="402"/>
      <c r="CW5484" s="402"/>
      <c r="CX5484" s="402"/>
      <c r="CY5484" s="402"/>
      <c r="CZ5484" s="402"/>
      <c r="DA5484" s="402"/>
      <c r="DB5484" s="402"/>
      <c r="DC5484" s="402"/>
      <c r="DD5484" s="402"/>
      <c r="DE5484" s="402"/>
      <c r="DF5484" s="402"/>
      <c r="DG5484" s="402"/>
      <c r="DH5484" s="402"/>
      <c r="DI5484" s="402"/>
      <c r="DJ5484" s="402"/>
      <c r="DK5484" s="402"/>
      <c r="DL5484" s="402"/>
      <c r="DM5484" s="402"/>
      <c r="DN5484" s="402"/>
      <c r="DO5484" s="402"/>
      <c r="DP5484" s="402"/>
      <c r="DQ5484" s="402"/>
      <c r="DR5484" s="402"/>
      <c r="DS5484" s="402"/>
      <c r="DT5484" s="402"/>
      <c r="DU5484" s="402"/>
      <c r="DV5484" s="402"/>
      <c r="DW5484" s="402"/>
      <c r="DX5484" s="402"/>
      <c r="DY5484" s="402"/>
      <c r="DZ5484" s="402"/>
      <c r="EA5484" s="402"/>
      <c r="EB5484" s="402"/>
      <c r="EC5484" s="402"/>
      <c r="ED5484" s="402"/>
      <c r="EE5484" s="402"/>
      <c r="EF5484" s="402"/>
      <c r="EG5484" s="402"/>
      <c r="EH5484" s="402"/>
      <c r="EI5484" s="402"/>
      <c r="EJ5484" s="402"/>
      <c r="EK5484" s="402"/>
      <c r="EL5484" s="402"/>
      <c r="EM5484" s="402"/>
      <c r="EN5484" s="402"/>
      <c r="EO5484" s="402"/>
      <c r="EP5484" s="402"/>
      <c r="EQ5484" s="402"/>
      <c r="ER5484" s="402"/>
      <c r="ES5484" s="402"/>
      <c r="ET5484" s="402"/>
      <c r="EU5484" s="402"/>
      <c r="EV5484" s="402"/>
      <c r="EW5484" s="402"/>
      <c r="EX5484" s="402"/>
      <c r="EY5484" s="402"/>
      <c r="EZ5484" s="402"/>
      <c r="FA5484" s="402"/>
      <c r="FB5484" s="402"/>
      <c r="FC5484" s="402"/>
      <c r="FD5484" s="402"/>
      <c r="FE5484" s="402"/>
      <c r="FF5484" s="402"/>
      <c r="FG5484" s="402"/>
      <c r="FH5484" s="402"/>
      <c r="FI5484" s="402"/>
      <c r="FJ5484" s="402"/>
      <c r="FK5484" s="402"/>
      <c r="FL5484" s="402"/>
      <c r="FM5484" s="402"/>
      <c r="FN5484" s="402"/>
      <c r="FO5484" s="402"/>
      <c r="FP5484" s="402"/>
      <c r="FQ5484" s="402"/>
      <c r="FR5484" s="402"/>
      <c r="FS5484" s="402"/>
      <c r="FT5484" s="402"/>
      <c r="FU5484" s="402"/>
      <c r="FV5484" s="402"/>
      <c r="FW5484" s="402"/>
      <c r="FX5484" s="402"/>
      <c r="FY5484" s="402"/>
      <c r="FZ5484" s="402"/>
      <c r="GA5484" s="402"/>
      <c r="GB5484" s="402"/>
      <c r="GC5484" s="402"/>
      <c r="GD5484" s="402"/>
      <c r="GE5484" s="402"/>
      <c r="GF5484" s="402"/>
      <c r="GG5484" s="402"/>
      <c r="GH5484" s="402"/>
      <c r="GI5484" s="402"/>
      <c r="GJ5484" s="402"/>
      <c r="GK5484" s="402"/>
      <c r="GL5484" s="402"/>
      <c r="GM5484" s="402"/>
      <c r="GN5484" s="402"/>
      <c r="GO5484" s="402"/>
      <c r="GP5484" s="402"/>
      <c r="GQ5484" s="402"/>
      <c r="GR5484" s="402"/>
      <c r="GS5484" s="402"/>
      <c r="GT5484" s="402"/>
      <c r="GU5484" s="402"/>
      <c r="GV5484" s="402"/>
      <c r="GW5484" s="402"/>
      <c r="GX5484" s="402"/>
      <c r="GY5484" s="402"/>
      <c r="GZ5484" s="402"/>
      <c r="HA5484" s="402"/>
      <c r="HB5484" s="402"/>
      <c r="HC5484" s="402"/>
      <c r="HD5484" s="402"/>
      <c r="HE5484" s="402"/>
      <c r="HF5484" s="402"/>
      <c r="HG5484" s="402"/>
      <c r="HH5484" s="402"/>
      <c r="HI5484" s="402"/>
      <c r="HJ5484" s="402"/>
      <c r="HK5484" s="402"/>
      <c r="HL5484" s="402"/>
      <c r="HM5484" s="402"/>
      <c r="HN5484" s="402"/>
      <c r="HO5484" s="402"/>
      <c r="HP5484" s="402"/>
      <c r="HQ5484" s="402"/>
      <c r="HR5484" s="402"/>
      <c r="HS5484" s="402"/>
      <c r="HT5484" s="402"/>
      <c r="HU5484" s="402"/>
      <c r="HV5484" s="402"/>
      <c r="HW5484" s="402"/>
      <c r="HX5484" s="402"/>
      <c r="HY5484" s="402"/>
      <c r="HZ5484" s="402"/>
      <c r="IA5484" s="402"/>
      <c r="IB5484" s="402"/>
      <c r="IC5484" s="402"/>
      <c r="ID5484" s="402"/>
      <c r="IE5484" s="402"/>
      <c r="IF5484" s="402"/>
      <c r="IG5484" s="402"/>
      <c r="IH5484" s="402"/>
      <c r="II5484" s="402"/>
      <c r="IJ5484" s="402"/>
      <c r="IK5484" s="402"/>
      <c r="IL5484" s="402"/>
      <c r="IM5484" s="402"/>
      <c r="IN5484" s="402"/>
      <c r="IO5484" s="402"/>
      <c r="IP5484" s="402"/>
      <c r="IQ5484" s="402"/>
      <c r="IR5484" s="402"/>
      <c r="IS5484" s="402"/>
      <c r="IT5484" s="402"/>
      <c r="IU5484" s="402"/>
      <c r="IV5484" s="402"/>
    </row>
    <row r="5485" spans="1:256" s="21" customFormat="1">
      <c r="A5485" s="14"/>
      <c r="B5485" s="11">
        <v>7</v>
      </c>
      <c r="C5485" s="11"/>
      <c r="D5485" s="85" t="s">
        <v>8</v>
      </c>
      <c r="E5485" s="31">
        <v>14241500</v>
      </c>
      <c r="F5485" s="31">
        <f t="shared" ref="F5485:V5485" si="662">SUM(F5486:F5488)</f>
        <v>0</v>
      </c>
      <c r="G5485" s="31">
        <f t="shared" si="662"/>
        <v>0</v>
      </c>
      <c r="H5485" s="31">
        <f t="shared" si="662"/>
        <v>0</v>
      </c>
      <c r="I5485" s="31">
        <f t="shared" si="662"/>
        <v>0</v>
      </c>
      <c r="J5485" s="31">
        <f t="shared" si="662"/>
        <v>0</v>
      </c>
      <c r="K5485" s="31">
        <f t="shared" si="662"/>
        <v>0</v>
      </c>
      <c r="L5485" s="31">
        <f t="shared" si="662"/>
        <v>0</v>
      </c>
      <c r="M5485" s="31">
        <f t="shared" si="662"/>
        <v>0</v>
      </c>
      <c r="N5485" s="31">
        <f t="shared" si="662"/>
        <v>0</v>
      </c>
      <c r="O5485" s="31">
        <f t="shared" si="662"/>
        <v>0</v>
      </c>
      <c r="P5485" s="31">
        <f t="shared" si="662"/>
        <v>0</v>
      </c>
      <c r="Q5485" s="31">
        <f t="shared" si="662"/>
        <v>0</v>
      </c>
      <c r="R5485" s="31">
        <f t="shared" si="662"/>
        <v>0</v>
      </c>
      <c r="S5485" s="31">
        <f t="shared" si="662"/>
        <v>0</v>
      </c>
      <c r="T5485" s="31">
        <f t="shared" si="662"/>
        <v>0</v>
      </c>
      <c r="U5485" s="31">
        <f t="shared" si="662"/>
        <v>0</v>
      </c>
      <c r="V5485" s="31">
        <f t="shared" si="662"/>
        <v>0</v>
      </c>
      <c r="W5485" s="31">
        <f>SUM(O5485:V5485)</f>
        <v>0</v>
      </c>
      <c r="X5485" s="31">
        <f>SUM(X5486:X5488)</f>
        <v>0</v>
      </c>
      <c r="Y5485" s="31">
        <f>H5485+I5485+J5485+K5485+L5485+M5485+N5485+W5485+X5485</f>
        <v>0</v>
      </c>
      <c r="Z5485" s="31">
        <f t="shared" ref="Z5485:AK5485" si="663">SUM(Z5486:Z5488)</f>
        <v>0</v>
      </c>
      <c r="AA5485" s="31">
        <f t="shared" si="663"/>
        <v>0</v>
      </c>
      <c r="AB5485" s="31">
        <f t="shared" si="663"/>
        <v>0</v>
      </c>
      <c r="AC5485" s="31">
        <f t="shared" si="663"/>
        <v>0</v>
      </c>
      <c r="AD5485" s="31">
        <f t="shared" si="663"/>
        <v>0</v>
      </c>
      <c r="AE5485" s="31">
        <f t="shared" si="663"/>
        <v>0</v>
      </c>
      <c r="AF5485" s="31">
        <f t="shared" si="663"/>
        <v>0</v>
      </c>
      <c r="AG5485" s="31">
        <f t="shared" si="663"/>
        <v>0</v>
      </c>
      <c r="AH5485" s="31">
        <f t="shared" si="663"/>
        <v>0</v>
      </c>
      <c r="AI5485" s="31">
        <f t="shared" si="663"/>
        <v>0</v>
      </c>
      <c r="AJ5485" s="31">
        <f t="shared" si="663"/>
        <v>0</v>
      </c>
      <c r="AK5485" s="31">
        <f t="shared" si="663"/>
        <v>0</v>
      </c>
      <c r="AL5485" s="31">
        <f>SUM(AD5485:AK5485)</f>
        <v>0</v>
      </c>
      <c r="AM5485" s="31">
        <f>SUM(AM5486:AM5488)</f>
        <v>0</v>
      </c>
      <c r="AN5485" s="31">
        <f>SUM(AN5486:AN5488)</f>
        <v>0</v>
      </c>
      <c r="AO5485" s="31">
        <f>Z5485+AA5485+AB5485+AC5485+AL5485+AM5485+AN5485</f>
        <v>0</v>
      </c>
      <c r="AP5485" s="32">
        <f>E5485+Y5485-AO5485</f>
        <v>14241500</v>
      </c>
      <c r="AQ5485" s="32"/>
      <c r="AR5485" s="28"/>
      <c r="AS5485" s="29">
        <f>E5485+H5485+I5485+J5485+K5485+L5485+M5485+N5485+W5485+X5485-Z5485-AB5485-AL5485-AC5485-AM5485-AN5485</f>
        <v>14241500</v>
      </c>
      <c r="AT5485" s="29">
        <f>AP5485-AS5485</f>
        <v>0</v>
      </c>
      <c r="AU5485" s="29">
        <f>E5485</f>
        <v>14241500</v>
      </c>
      <c r="AV5485" s="86">
        <f>AS5485-AU5485</f>
        <v>0</v>
      </c>
      <c r="AW5485" s="86">
        <f>Y5485-AO5485</f>
        <v>0</v>
      </c>
      <c r="AX5485" s="86">
        <f>AV5485-AW5485</f>
        <v>0</v>
      </c>
      <c r="AZ5485" s="398"/>
    </row>
    <row r="5486" spans="1:256" s="402" customFormat="1">
      <c r="A5486" s="13"/>
      <c r="B5486" s="8"/>
      <c r="C5486" s="8"/>
      <c r="D5486" s="113"/>
      <c r="E5486" s="33"/>
      <c r="F5486" s="33"/>
      <c r="G5486" s="282"/>
      <c r="H5486" s="283"/>
      <c r="I5486" s="33"/>
      <c r="J5486" s="33"/>
      <c r="K5486" s="33"/>
      <c r="L5486" s="33"/>
      <c r="M5486" s="33"/>
      <c r="N5486" s="33"/>
      <c r="O5486" s="33"/>
      <c r="P5486" s="33"/>
      <c r="Q5486" s="33"/>
      <c r="R5486" s="33"/>
      <c r="S5486" s="33"/>
      <c r="T5486" s="33"/>
      <c r="U5486" s="33"/>
      <c r="V5486" s="33"/>
      <c r="W5486" s="33"/>
      <c r="X5486" s="282"/>
      <c r="Y5486" s="33"/>
      <c r="Z5486" s="284"/>
      <c r="AA5486" s="284"/>
      <c r="AB5486" s="33"/>
      <c r="AC5486" s="33"/>
      <c r="AD5486" s="33"/>
      <c r="AE5486" s="33"/>
      <c r="AF5486" s="33"/>
      <c r="AG5486" s="33"/>
      <c r="AH5486" s="33"/>
      <c r="AI5486" s="33"/>
      <c r="AJ5486" s="33"/>
      <c r="AK5486" s="33"/>
      <c r="AL5486" s="33"/>
      <c r="AM5486" s="33"/>
      <c r="AN5486" s="33"/>
      <c r="AO5486" s="33"/>
      <c r="AP5486" s="34"/>
      <c r="AQ5486" s="34"/>
      <c r="AR5486" s="28"/>
      <c r="AS5486" s="29"/>
      <c r="AT5486" s="29"/>
      <c r="AU5486" s="29"/>
    </row>
    <row r="5487" spans="1:256" s="402" customFormat="1">
      <c r="A5487" s="13"/>
      <c r="B5487" s="8"/>
      <c r="C5487" s="8"/>
      <c r="D5487" s="240"/>
      <c r="E5487" s="33"/>
      <c r="F5487" s="33"/>
      <c r="G5487" s="282"/>
      <c r="H5487" s="283"/>
      <c r="I5487" s="33"/>
      <c r="J5487" s="33"/>
      <c r="K5487" s="33"/>
      <c r="L5487" s="33"/>
      <c r="M5487" s="33"/>
      <c r="N5487" s="33"/>
      <c r="O5487" s="33"/>
      <c r="P5487" s="33"/>
      <c r="Q5487" s="33"/>
      <c r="R5487" s="33"/>
      <c r="S5487" s="33"/>
      <c r="T5487" s="33"/>
      <c r="U5487" s="33"/>
      <c r="V5487" s="33"/>
      <c r="W5487" s="33"/>
      <c r="X5487" s="282"/>
      <c r="Y5487" s="33"/>
      <c r="Z5487" s="284"/>
      <c r="AA5487" s="284"/>
      <c r="AB5487" s="33"/>
      <c r="AC5487" s="33"/>
      <c r="AD5487" s="33"/>
      <c r="AE5487" s="33"/>
      <c r="AF5487" s="33"/>
      <c r="AG5487" s="33"/>
      <c r="AH5487" s="33"/>
      <c r="AI5487" s="33"/>
      <c r="AJ5487" s="33"/>
      <c r="AK5487" s="33"/>
      <c r="AL5487" s="33"/>
      <c r="AM5487" s="33"/>
      <c r="AN5487" s="33"/>
      <c r="AO5487" s="33"/>
      <c r="AP5487" s="34"/>
      <c r="AQ5487" s="34"/>
      <c r="AR5487" s="28"/>
      <c r="AS5487" s="29"/>
      <c r="AT5487" s="29"/>
      <c r="AU5487" s="29"/>
    </row>
    <row r="5488" spans="1:256" s="402" customFormat="1">
      <c r="A5488" s="13"/>
      <c r="B5488" s="8"/>
      <c r="C5488" s="8"/>
      <c r="D5488" s="240"/>
      <c r="E5488" s="33"/>
      <c r="F5488" s="33"/>
      <c r="G5488" s="282"/>
      <c r="H5488" s="283"/>
      <c r="I5488" s="33"/>
      <c r="J5488" s="33"/>
      <c r="K5488" s="33"/>
      <c r="L5488" s="33"/>
      <c r="M5488" s="33"/>
      <c r="N5488" s="33"/>
      <c r="O5488" s="33"/>
      <c r="P5488" s="33"/>
      <c r="Q5488" s="33"/>
      <c r="R5488" s="33"/>
      <c r="S5488" s="33"/>
      <c r="T5488" s="33"/>
      <c r="U5488" s="33"/>
      <c r="V5488" s="33"/>
      <c r="W5488" s="33"/>
      <c r="X5488" s="282"/>
      <c r="Y5488" s="33"/>
      <c r="Z5488" s="284"/>
      <c r="AA5488" s="284"/>
      <c r="AB5488" s="33"/>
      <c r="AC5488" s="33"/>
      <c r="AD5488" s="33"/>
      <c r="AE5488" s="33"/>
      <c r="AF5488" s="33"/>
      <c r="AG5488" s="33"/>
      <c r="AH5488" s="33"/>
      <c r="AI5488" s="33"/>
      <c r="AJ5488" s="33"/>
      <c r="AK5488" s="33"/>
      <c r="AL5488" s="33"/>
      <c r="AM5488" s="33"/>
      <c r="AN5488" s="33"/>
      <c r="AO5488" s="33"/>
      <c r="AP5488" s="34"/>
      <c r="AQ5488" s="34"/>
      <c r="AR5488" s="28"/>
      <c r="AS5488" s="29"/>
      <c r="AT5488" s="29"/>
      <c r="AU5488" s="29"/>
    </row>
    <row r="5489" spans="1:256" s="21" customFormat="1">
      <c r="A5489" s="14"/>
      <c r="B5489" s="11">
        <v>8</v>
      </c>
      <c r="C5489" s="11"/>
      <c r="D5489" s="77" t="s">
        <v>39</v>
      </c>
      <c r="E5489" s="31">
        <v>14058000</v>
      </c>
      <c r="F5489" s="31">
        <f t="shared" ref="F5489:V5489" si="664">SUM(F5490:F5497)</f>
        <v>0</v>
      </c>
      <c r="G5489" s="31">
        <f t="shared" si="664"/>
        <v>0</v>
      </c>
      <c r="H5489" s="31">
        <f t="shared" si="664"/>
        <v>0</v>
      </c>
      <c r="I5489" s="31">
        <f t="shared" si="664"/>
        <v>0</v>
      </c>
      <c r="J5489" s="31">
        <f t="shared" si="664"/>
        <v>0</v>
      </c>
      <c r="K5489" s="31">
        <f t="shared" si="664"/>
        <v>0</v>
      </c>
      <c r="L5489" s="31">
        <f t="shared" si="664"/>
        <v>0</v>
      </c>
      <c r="M5489" s="31">
        <f t="shared" si="664"/>
        <v>0</v>
      </c>
      <c r="N5489" s="31">
        <f t="shared" si="664"/>
        <v>0</v>
      </c>
      <c r="O5489" s="31">
        <f t="shared" si="664"/>
        <v>0</v>
      </c>
      <c r="P5489" s="31">
        <f t="shared" si="664"/>
        <v>0</v>
      </c>
      <c r="Q5489" s="31">
        <f t="shared" si="664"/>
        <v>0</v>
      </c>
      <c r="R5489" s="31">
        <f t="shared" si="664"/>
        <v>0</v>
      </c>
      <c r="S5489" s="31">
        <f t="shared" si="664"/>
        <v>0</v>
      </c>
      <c r="T5489" s="31">
        <f t="shared" si="664"/>
        <v>0</v>
      </c>
      <c r="U5489" s="31">
        <f t="shared" si="664"/>
        <v>0</v>
      </c>
      <c r="V5489" s="31">
        <f t="shared" si="664"/>
        <v>0</v>
      </c>
      <c r="W5489" s="31">
        <f>SUM(O5489:V5489)</f>
        <v>0</v>
      </c>
      <c r="X5489" s="31">
        <f>SUM(X5490:X5497)</f>
        <v>0</v>
      </c>
      <c r="Y5489" s="31">
        <f>H5489+I5489+J5489+K5489+L5489+M5489+N5489+W5489+X5489</f>
        <v>0</v>
      </c>
      <c r="Z5489" s="31">
        <f t="shared" ref="Z5489:AK5489" si="665">SUM(Z5490:Z5497)</f>
        <v>0</v>
      </c>
      <c r="AA5489" s="31">
        <f t="shared" si="665"/>
        <v>0</v>
      </c>
      <c r="AB5489" s="31">
        <f t="shared" si="665"/>
        <v>0</v>
      </c>
      <c r="AC5489" s="31">
        <f t="shared" si="665"/>
        <v>0</v>
      </c>
      <c r="AD5489" s="31">
        <f t="shared" si="665"/>
        <v>0</v>
      </c>
      <c r="AE5489" s="31">
        <f t="shared" si="665"/>
        <v>0</v>
      </c>
      <c r="AF5489" s="31">
        <f t="shared" si="665"/>
        <v>0</v>
      </c>
      <c r="AG5489" s="31">
        <f t="shared" si="665"/>
        <v>0</v>
      </c>
      <c r="AH5489" s="31">
        <f t="shared" si="665"/>
        <v>0</v>
      </c>
      <c r="AI5489" s="31">
        <f t="shared" si="665"/>
        <v>0</v>
      </c>
      <c r="AJ5489" s="31">
        <f t="shared" si="665"/>
        <v>0</v>
      </c>
      <c r="AK5489" s="31">
        <f t="shared" si="665"/>
        <v>0</v>
      </c>
      <c r="AL5489" s="31">
        <f>SUM(AD5489:AK5489)</f>
        <v>0</v>
      </c>
      <c r="AM5489" s="31">
        <f>SUM(AM5490:AM5497)</f>
        <v>0</v>
      </c>
      <c r="AN5489" s="31">
        <f>SUM(AN5490:AN5497)</f>
        <v>0</v>
      </c>
      <c r="AO5489" s="31">
        <f>Z5489+AA5489+AB5489+AC5489+AL5489+AM5489+AN5489</f>
        <v>0</v>
      </c>
      <c r="AP5489" s="32">
        <f>E5489+Y5489-AO5489</f>
        <v>14058000</v>
      </c>
      <c r="AQ5489" s="32"/>
      <c r="AR5489" s="28"/>
      <c r="AS5489" s="29">
        <f>E5489+H5489+I5489+J5489+K5489+L5489+M5489+N5489+W5489+X5489-Z5489-AB5489-AL5489-AC5489-AM5489-AN5489</f>
        <v>14058000</v>
      </c>
      <c r="AT5489" s="29">
        <f>AP5489-AS5489</f>
        <v>0</v>
      </c>
      <c r="AU5489" s="29">
        <f>E5489</f>
        <v>14058000</v>
      </c>
      <c r="AV5489" s="86">
        <f>AS5489-AU5489</f>
        <v>0</v>
      </c>
      <c r="AW5489" s="86">
        <f>Y5489-AO5489</f>
        <v>0</v>
      </c>
      <c r="AX5489" s="86">
        <f>AV5489-AW5489</f>
        <v>0</v>
      </c>
      <c r="AZ5489" s="398"/>
    </row>
    <row r="5490" spans="1:256" s="402" customFormat="1">
      <c r="A5490" s="13"/>
      <c r="B5490" s="8"/>
      <c r="C5490" s="8"/>
      <c r="D5490" s="113"/>
      <c r="E5490" s="33"/>
      <c r="F5490" s="33"/>
      <c r="G5490" s="282"/>
      <c r="H5490" s="283"/>
      <c r="I5490" s="33"/>
      <c r="J5490" s="33"/>
      <c r="K5490" s="33"/>
      <c r="L5490" s="33"/>
      <c r="M5490" s="33"/>
      <c r="N5490" s="33"/>
      <c r="O5490" s="33"/>
      <c r="P5490" s="33"/>
      <c r="Q5490" s="33"/>
      <c r="R5490" s="33"/>
      <c r="S5490" s="33"/>
      <c r="T5490" s="33"/>
      <c r="U5490" s="33"/>
      <c r="V5490" s="33"/>
      <c r="W5490" s="33"/>
      <c r="X5490" s="282"/>
      <c r="Y5490" s="33"/>
      <c r="Z5490" s="284"/>
      <c r="AA5490" s="284"/>
      <c r="AB5490" s="33"/>
      <c r="AC5490" s="33"/>
      <c r="AD5490" s="33"/>
      <c r="AE5490" s="33"/>
      <c r="AF5490" s="33"/>
      <c r="AG5490" s="33"/>
      <c r="AH5490" s="33"/>
      <c r="AI5490" s="33"/>
      <c r="AJ5490" s="33"/>
      <c r="AK5490" s="33"/>
      <c r="AL5490" s="33"/>
      <c r="AM5490" s="33"/>
      <c r="AN5490" s="33"/>
      <c r="AO5490" s="33"/>
      <c r="AP5490" s="34"/>
      <c r="AQ5490" s="34"/>
      <c r="AR5490" s="28"/>
      <c r="AS5490" s="29"/>
      <c r="AT5490" s="29"/>
      <c r="AU5490" s="29"/>
    </row>
    <row r="5491" spans="1:256" s="402" customFormat="1">
      <c r="A5491" s="13"/>
      <c r="B5491" s="8"/>
      <c r="C5491" s="8"/>
      <c r="D5491" s="323"/>
      <c r="E5491" s="33"/>
      <c r="F5491" s="33"/>
      <c r="G5491" s="282"/>
      <c r="H5491" s="283"/>
      <c r="I5491" s="33"/>
      <c r="J5491" s="33"/>
      <c r="K5491" s="33"/>
      <c r="L5491" s="33"/>
      <c r="M5491" s="33"/>
      <c r="N5491" s="33"/>
      <c r="O5491" s="33"/>
      <c r="P5491" s="33"/>
      <c r="Q5491" s="33"/>
      <c r="R5491" s="33"/>
      <c r="S5491" s="33"/>
      <c r="T5491" s="33"/>
      <c r="U5491" s="33"/>
      <c r="V5491" s="33"/>
      <c r="W5491" s="33"/>
      <c r="X5491" s="282"/>
      <c r="Y5491" s="33"/>
      <c r="Z5491" s="284"/>
      <c r="AA5491" s="284"/>
      <c r="AB5491" s="33"/>
      <c r="AC5491" s="33"/>
      <c r="AD5491" s="33"/>
      <c r="AE5491" s="33"/>
      <c r="AF5491" s="33"/>
      <c r="AG5491" s="33"/>
      <c r="AH5491" s="33"/>
      <c r="AI5491" s="33"/>
      <c r="AJ5491" s="33"/>
      <c r="AK5491" s="33"/>
      <c r="AL5491" s="33"/>
      <c r="AM5491" s="33"/>
      <c r="AN5491" s="33"/>
      <c r="AO5491" s="33"/>
      <c r="AP5491" s="34"/>
      <c r="AQ5491" s="34"/>
      <c r="AR5491" s="28"/>
      <c r="AS5491" s="29"/>
      <c r="AT5491" s="29"/>
      <c r="AU5491" s="29"/>
    </row>
    <row r="5492" spans="1:256" s="468" customFormat="1">
      <c r="A5492" s="13"/>
      <c r="B5492" s="8"/>
      <c r="C5492" s="8"/>
      <c r="D5492" s="323"/>
      <c r="E5492" s="33"/>
      <c r="F5492" s="33"/>
      <c r="G5492" s="282"/>
      <c r="H5492" s="283"/>
      <c r="I5492" s="33"/>
      <c r="J5492" s="33"/>
      <c r="K5492" s="33"/>
      <c r="L5492" s="33"/>
      <c r="M5492" s="33"/>
      <c r="N5492" s="33"/>
      <c r="O5492" s="33"/>
      <c r="P5492" s="33"/>
      <c r="Q5492" s="33"/>
      <c r="R5492" s="33"/>
      <c r="S5492" s="33"/>
      <c r="T5492" s="33"/>
      <c r="U5492" s="33"/>
      <c r="V5492" s="33"/>
      <c r="W5492" s="33"/>
      <c r="X5492" s="282"/>
      <c r="Y5492" s="33"/>
      <c r="Z5492" s="284"/>
      <c r="AA5492" s="284"/>
      <c r="AB5492" s="33"/>
      <c r="AC5492" s="33"/>
      <c r="AD5492" s="33"/>
      <c r="AE5492" s="33"/>
      <c r="AF5492" s="33"/>
      <c r="AG5492" s="33"/>
      <c r="AH5492" s="33"/>
      <c r="AI5492" s="33"/>
      <c r="AJ5492" s="33"/>
      <c r="AK5492" s="33"/>
      <c r="AL5492" s="33"/>
      <c r="AM5492" s="33"/>
      <c r="AN5492" s="33"/>
      <c r="AO5492" s="33"/>
      <c r="AP5492" s="34"/>
      <c r="AQ5492" s="34"/>
      <c r="AR5492" s="28"/>
      <c r="AS5492" s="29"/>
      <c r="AT5492" s="29"/>
      <c r="AU5492" s="29"/>
    </row>
    <row r="5493" spans="1:256" s="468" customFormat="1">
      <c r="A5493" s="13"/>
      <c r="B5493" s="8"/>
      <c r="C5493" s="8"/>
      <c r="D5493" s="323"/>
      <c r="E5493" s="33"/>
      <c r="F5493" s="33"/>
      <c r="G5493" s="282"/>
      <c r="H5493" s="283"/>
      <c r="I5493" s="33"/>
      <c r="J5493" s="33"/>
      <c r="K5493" s="33"/>
      <c r="L5493" s="33"/>
      <c r="M5493" s="33"/>
      <c r="N5493" s="33"/>
      <c r="O5493" s="33"/>
      <c r="P5493" s="33"/>
      <c r="Q5493" s="33"/>
      <c r="R5493" s="33"/>
      <c r="S5493" s="33"/>
      <c r="T5493" s="33"/>
      <c r="U5493" s="33"/>
      <c r="V5493" s="33"/>
      <c r="W5493" s="33"/>
      <c r="X5493" s="282"/>
      <c r="Y5493" s="33"/>
      <c r="Z5493" s="284"/>
      <c r="AA5493" s="284"/>
      <c r="AB5493" s="33"/>
      <c r="AC5493" s="33"/>
      <c r="AD5493" s="33"/>
      <c r="AE5493" s="33"/>
      <c r="AF5493" s="33"/>
      <c r="AG5493" s="33"/>
      <c r="AH5493" s="33"/>
      <c r="AI5493" s="33"/>
      <c r="AJ5493" s="33"/>
      <c r="AK5493" s="33"/>
      <c r="AL5493" s="33"/>
      <c r="AM5493" s="33"/>
      <c r="AN5493" s="33"/>
      <c r="AO5493" s="33"/>
      <c r="AP5493" s="34"/>
      <c r="AQ5493" s="34"/>
      <c r="AR5493" s="28"/>
      <c r="AS5493" s="29"/>
      <c r="AT5493" s="29"/>
      <c r="AU5493" s="29"/>
    </row>
    <row r="5494" spans="1:256" s="468" customFormat="1">
      <c r="A5494" s="13"/>
      <c r="B5494" s="8"/>
      <c r="C5494" s="8"/>
      <c r="D5494" s="323"/>
      <c r="E5494" s="33"/>
      <c r="F5494" s="33"/>
      <c r="G5494" s="282"/>
      <c r="H5494" s="283"/>
      <c r="I5494" s="33"/>
      <c r="J5494" s="33"/>
      <c r="K5494" s="33"/>
      <c r="L5494" s="33"/>
      <c r="M5494" s="33"/>
      <c r="N5494" s="33"/>
      <c r="O5494" s="33"/>
      <c r="P5494" s="33"/>
      <c r="Q5494" s="33"/>
      <c r="R5494" s="33"/>
      <c r="S5494" s="33"/>
      <c r="T5494" s="33"/>
      <c r="U5494" s="33"/>
      <c r="V5494" s="33"/>
      <c r="W5494" s="33"/>
      <c r="X5494" s="282"/>
      <c r="Y5494" s="33"/>
      <c r="Z5494" s="284"/>
      <c r="AA5494" s="284"/>
      <c r="AB5494" s="33"/>
      <c r="AC5494" s="33"/>
      <c r="AD5494" s="33"/>
      <c r="AE5494" s="33"/>
      <c r="AF5494" s="33"/>
      <c r="AG5494" s="33"/>
      <c r="AH5494" s="33"/>
      <c r="AI5494" s="33"/>
      <c r="AJ5494" s="33"/>
      <c r="AK5494" s="33"/>
      <c r="AL5494" s="33"/>
      <c r="AM5494" s="33"/>
      <c r="AN5494" s="33"/>
      <c r="AO5494" s="33"/>
      <c r="AP5494" s="34"/>
      <c r="AQ5494" s="34"/>
      <c r="AR5494" s="28"/>
      <c r="AS5494" s="29"/>
      <c r="AT5494" s="29"/>
      <c r="AU5494" s="29"/>
    </row>
    <row r="5495" spans="1:256" s="402" customFormat="1">
      <c r="A5495" s="13"/>
      <c r="B5495" s="8"/>
      <c r="C5495" s="8"/>
      <c r="D5495" s="323"/>
      <c r="E5495" s="33"/>
      <c r="F5495" s="33"/>
      <c r="G5495" s="282"/>
      <c r="H5495" s="283"/>
      <c r="I5495" s="33"/>
      <c r="J5495" s="33"/>
      <c r="K5495" s="33"/>
      <c r="L5495" s="33"/>
      <c r="M5495" s="33"/>
      <c r="N5495" s="33"/>
      <c r="O5495" s="33"/>
      <c r="P5495" s="33"/>
      <c r="Q5495" s="33"/>
      <c r="R5495" s="33"/>
      <c r="S5495" s="33"/>
      <c r="T5495" s="33"/>
      <c r="U5495" s="33"/>
      <c r="V5495" s="33"/>
      <c r="W5495" s="33"/>
      <c r="X5495" s="282"/>
      <c r="Y5495" s="33"/>
      <c r="Z5495" s="284"/>
      <c r="AA5495" s="284"/>
      <c r="AB5495" s="33"/>
      <c r="AC5495" s="33"/>
      <c r="AD5495" s="33"/>
      <c r="AE5495" s="33"/>
      <c r="AF5495" s="33"/>
      <c r="AG5495" s="33"/>
      <c r="AH5495" s="33"/>
      <c r="AI5495" s="33"/>
      <c r="AJ5495" s="33"/>
      <c r="AK5495" s="33"/>
      <c r="AL5495" s="33"/>
      <c r="AM5495" s="33"/>
      <c r="AN5495" s="33"/>
      <c r="AO5495" s="33"/>
      <c r="AP5495" s="34"/>
      <c r="AQ5495" s="34"/>
      <c r="AR5495" s="28"/>
      <c r="AS5495" s="29"/>
      <c r="AT5495" s="29"/>
      <c r="AU5495" s="29"/>
    </row>
    <row r="5496" spans="1:256" s="402" customFormat="1">
      <c r="A5496" s="13"/>
      <c r="B5496" s="8"/>
      <c r="C5496" s="8"/>
      <c r="D5496" s="323"/>
      <c r="E5496" s="33"/>
      <c r="F5496" s="33"/>
      <c r="G5496" s="282"/>
      <c r="H5496" s="283"/>
      <c r="I5496" s="33"/>
      <c r="J5496" s="33"/>
      <c r="K5496" s="33"/>
      <c r="L5496" s="33"/>
      <c r="M5496" s="33"/>
      <c r="N5496" s="33"/>
      <c r="O5496" s="33"/>
      <c r="P5496" s="33"/>
      <c r="Q5496" s="33"/>
      <c r="R5496" s="33"/>
      <c r="S5496" s="33"/>
      <c r="T5496" s="33"/>
      <c r="U5496" s="33"/>
      <c r="V5496" s="33"/>
      <c r="W5496" s="33"/>
      <c r="X5496" s="282"/>
      <c r="Y5496" s="33"/>
      <c r="Z5496" s="284"/>
      <c r="AA5496" s="284"/>
      <c r="AB5496" s="33"/>
      <c r="AC5496" s="33"/>
      <c r="AD5496" s="33"/>
      <c r="AE5496" s="33"/>
      <c r="AF5496" s="33"/>
      <c r="AG5496" s="33"/>
      <c r="AH5496" s="33"/>
      <c r="AI5496" s="33"/>
      <c r="AJ5496" s="33"/>
      <c r="AK5496" s="33"/>
      <c r="AL5496" s="33"/>
      <c r="AM5496" s="33"/>
      <c r="AN5496" s="33"/>
      <c r="AO5496" s="33"/>
      <c r="AP5496" s="34"/>
      <c r="AQ5496" s="34"/>
      <c r="AR5496" s="28"/>
      <c r="AS5496" s="29"/>
      <c r="AT5496" s="29"/>
      <c r="AU5496" s="29"/>
    </row>
    <row r="5497" spans="1:256" s="402" customFormat="1">
      <c r="A5497" s="13"/>
      <c r="B5497" s="8"/>
      <c r="C5497" s="8"/>
      <c r="D5497" s="323"/>
      <c r="E5497" s="33"/>
      <c r="F5497" s="33"/>
      <c r="G5497" s="282"/>
      <c r="H5497" s="283"/>
      <c r="I5497" s="33"/>
      <c r="J5497" s="33"/>
      <c r="K5497" s="33"/>
      <c r="L5497" s="33"/>
      <c r="M5497" s="33"/>
      <c r="N5497" s="33"/>
      <c r="O5497" s="33"/>
      <c r="P5497" s="33"/>
      <c r="Q5497" s="33"/>
      <c r="R5497" s="33"/>
      <c r="S5497" s="33"/>
      <c r="T5497" s="33"/>
      <c r="U5497" s="33"/>
      <c r="V5497" s="33"/>
      <c r="W5497" s="33"/>
      <c r="X5497" s="282"/>
      <c r="Y5497" s="33"/>
      <c r="Z5497" s="284"/>
      <c r="AA5497" s="284"/>
      <c r="AB5497" s="33"/>
      <c r="AC5497" s="33"/>
      <c r="AD5497" s="33"/>
      <c r="AE5497" s="33"/>
      <c r="AF5497" s="33"/>
      <c r="AG5497" s="33"/>
      <c r="AH5497" s="33"/>
      <c r="AI5497" s="33"/>
      <c r="AJ5497" s="33"/>
      <c r="AK5497" s="33"/>
      <c r="AL5497" s="33"/>
      <c r="AM5497" s="33"/>
      <c r="AN5497" s="33"/>
      <c r="AO5497" s="33"/>
      <c r="AP5497" s="34"/>
      <c r="AQ5497" s="34"/>
      <c r="AR5497" s="28"/>
      <c r="AS5497" s="29"/>
      <c r="AT5497" s="29"/>
      <c r="AU5497" s="29"/>
    </row>
    <row r="5498" spans="1:256" s="21" customFormat="1" ht="19.5" customHeight="1">
      <c r="A5498" s="526">
        <v>38</v>
      </c>
      <c r="B5498" s="22" t="s">
        <v>77</v>
      </c>
      <c r="C5498" s="20"/>
      <c r="D5498" s="30"/>
      <c r="E5498" s="403">
        <f t="shared" ref="E5498:X5498" si="666">E5499+E5502+E5532+E5541+E5545+E5548+E5551+E5554</f>
        <v>1845233175</v>
      </c>
      <c r="F5498" s="30">
        <f t="shared" si="666"/>
        <v>83500000</v>
      </c>
      <c r="G5498" s="30">
        <f t="shared" si="666"/>
        <v>83328000</v>
      </c>
      <c r="H5498" s="30">
        <f t="shared" si="666"/>
        <v>83328000</v>
      </c>
      <c r="I5498" s="30">
        <f t="shared" si="666"/>
        <v>0</v>
      </c>
      <c r="J5498" s="30">
        <f t="shared" si="666"/>
        <v>0</v>
      </c>
      <c r="K5498" s="30">
        <f t="shared" si="666"/>
        <v>0</v>
      </c>
      <c r="L5498" s="30">
        <f t="shared" si="666"/>
        <v>0</v>
      </c>
      <c r="M5498" s="30">
        <f t="shared" si="666"/>
        <v>0</v>
      </c>
      <c r="N5498" s="30">
        <f t="shared" si="666"/>
        <v>0</v>
      </c>
      <c r="O5498" s="30">
        <f t="shared" si="666"/>
        <v>0</v>
      </c>
      <c r="P5498" s="30">
        <f t="shared" si="666"/>
        <v>0</v>
      </c>
      <c r="Q5498" s="30">
        <f t="shared" si="666"/>
        <v>0</v>
      </c>
      <c r="R5498" s="30">
        <f t="shared" si="666"/>
        <v>0</v>
      </c>
      <c r="S5498" s="30">
        <f t="shared" si="666"/>
        <v>0</v>
      </c>
      <c r="T5498" s="30">
        <f t="shared" si="666"/>
        <v>0</v>
      </c>
      <c r="U5498" s="30">
        <f t="shared" si="666"/>
        <v>0</v>
      </c>
      <c r="V5498" s="30">
        <f t="shared" si="666"/>
        <v>0</v>
      </c>
      <c r="W5498" s="30">
        <f t="shared" si="666"/>
        <v>0</v>
      </c>
      <c r="X5498" s="30">
        <f t="shared" si="666"/>
        <v>0</v>
      </c>
      <c r="Y5498" s="30">
        <f>H5498+I5498+J5498+K5498+L5498+M5498+N5498+W5498+X5498</f>
        <v>83328000</v>
      </c>
      <c r="Z5498" s="64">
        <f t="shared" ref="Z5498:AN5498" si="667">Z5499+Z5502+Z5532+Z5541+Z5545+Z5548+Z5551+Z5554</f>
        <v>0</v>
      </c>
      <c r="AA5498" s="64">
        <f t="shared" si="667"/>
        <v>0</v>
      </c>
      <c r="AB5498" s="30">
        <f t="shared" si="667"/>
        <v>0</v>
      </c>
      <c r="AC5498" s="30">
        <f t="shared" si="667"/>
        <v>0</v>
      </c>
      <c r="AD5498" s="30">
        <f t="shared" si="667"/>
        <v>0</v>
      </c>
      <c r="AE5498" s="30">
        <f t="shared" si="667"/>
        <v>0</v>
      </c>
      <c r="AF5498" s="30">
        <f t="shared" si="667"/>
        <v>0</v>
      </c>
      <c r="AG5498" s="30">
        <f t="shared" si="667"/>
        <v>0</v>
      </c>
      <c r="AH5498" s="30">
        <f t="shared" si="667"/>
        <v>0</v>
      </c>
      <c r="AI5498" s="30">
        <f t="shared" si="667"/>
        <v>0</v>
      </c>
      <c r="AJ5498" s="30">
        <f t="shared" si="667"/>
        <v>0</v>
      </c>
      <c r="AK5498" s="30">
        <f t="shared" si="667"/>
        <v>0</v>
      </c>
      <c r="AL5498" s="30">
        <f t="shared" si="667"/>
        <v>0</v>
      </c>
      <c r="AM5498" s="30">
        <f t="shared" si="667"/>
        <v>0</v>
      </c>
      <c r="AN5498" s="30">
        <f t="shared" si="667"/>
        <v>0</v>
      </c>
      <c r="AO5498" s="30">
        <f>Z5498+AA5498+AB5498+AC5498+AL5498+AM5498+AN5498</f>
        <v>0</v>
      </c>
      <c r="AP5498" s="30">
        <f>AP5499+AP5502+AP5532+AP5541+AP5545+AP5548+AP5551+AP5554</f>
        <v>1928561175</v>
      </c>
      <c r="AQ5498" s="30"/>
      <c r="AR5498" s="57"/>
      <c r="AS5498" s="57">
        <f>E5498+H5498+I5498+J5498+K5498+L5498+M5498+N5498+W5498+X5498-Z5498-AB5498-AL5498-AC5498-AM5498-AN5498</f>
        <v>1928561175</v>
      </c>
      <c r="AT5498" s="57"/>
      <c r="AU5498" s="57">
        <f>AU5499+AU5502+AU5532+AU5541+AU5545+AU5548+AU5551+AU5554</f>
        <v>1845233175</v>
      </c>
      <c r="AV5498" s="15">
        <f>AV5499+AV5502+AV5532+AV5541+AV5545+AV5548+AV5551+AV5554</f>
        <v>83328000</v>
      </c>
      <c r="AW5498" s="15">
        <f>AW5499+AW5502+AW5532+AW5541+AW5545+AW5548+AW5551+AW5554</f>
        <v>83328000</v>
      </c>
      <c r="AX5498" s="15">
        <f>AX5499+AX5502+AX5532+AX5541+AX5545+AX5548+AX5551+AX5554</f>
        <v>0</v>
      </c>
      <c r="AY5498" s="15"/>
      <c r="AZ5498" s="15"/>
      <c r="BA5498" s="15"/>
      <c r="BB5498" s="15"/>
      <c r="BC5498" s="15"/>
      <c r="BD5498" s="15"/>
      <c r="BE5498" s="15"/>
      <c r="BF5498" s="15"/>
      <c r="BG5498" s="15"/>
      <c r="BH5498" s="15"/>
      <c r="BI5498" s="15"/>
      <c r="BJ5498" s="15"/>
      <c r="BK5498" s="15"/>
      <c r="BL5498" s="15"/>
      <c r="BM5498" s="15"/>
      <c r="BN5498" s="15"/>
      <c r="BO5498" s="15"/>
      <c r="BP5498" s="15"/>
      <c r="BQ5498" s="15"/>
      <c r="BR5498" s="15"/>
      <c r="BS5498" s="15"/>
      <c r="BT5498" s="15"/>
      <c r="BU5498" s="15"/>
      <c r="BV5498" s="15"/>
      <c r="BW5498" s="15"/>
      <c r="BX5498" s="15"/>
      <c r="BY5498" s="15"/>
      <c r="BZ5498" s="15"/>
      <c r="CA5498" s="15"/>
      <c r="CB5498" s="15"/>
      <c r="CC5498" s="15"/>
      <c r="CD5498" s="15"/>
      <c r="CE5498" s="15"/>
      <c r="CF5498" s="15"/>
      <c r="CG5498" s="15"/>
      <c r="CH5498" s="15"/>
      <c r="CI5498" s="15"/>
      <c r="CJ5498" s="15"/>
      <c r="CK5498" s="15"/>
      <c r="CL5498" s="15"/>
      <c r="CM5498" s="15"/>
      <c r="CN5498" s="15"/>
      <c r="CO5498" s="15"/>
      <c r="CP5498" s="15"/>
      <c r="CQ5498" s="15"/>
      <c r="CR5498" s="15"/>
      <c r="CS5498" s="15"/>
      <c r="CT5498" s="15"/>
      <c r="CU5498" s="15"/>
      <c r="CV5498" s="15"/>
      <c r="CW5498" s="15"/>
      <c r="CX5498" s="15"/>
      <c r="CY5498" s="15"/>
      <c r="CZ5498" s="15"/>
      <c r="DA5498" s="15"/>
      <c r="DB5498" s="15"/>
      <c r="DC5498" s="15"/>
      <c r="DD5498" s="15"/>
      <c r="DE5498" s="15"/>
      <c r="DF5498" s="15"/>
      <c r="DG5498" s="15"/>
      <c r="DH5498" s="15"/>
      <c r="DI5498" s="15"/>
      <c r="DJ5498" s="15"/>
      <c r="DK5498" s="15"/>
      <c r="DL5498" s="15"/>
      <c r="DM5498" s="15"/>
      <c r="DN5498" s="15"/>
      <c r="DO5498" s="15"/>
      <c r="DP5498" s="15"/>
      <c r="DQ5498" s="15"/>
      <c r="DR5498" s="15"/>
      <c r="DS5498" s="15"/>
      <c r="DT5498" s="15"/>
      <c r="DU5498" s="15"/>
      <c r="DV5498" s="15"/>
      <c r="DW5498" s="15"/>
      <c r="DX5498" s="15"/>
      <c r="DY5498" s="15"/>
      <c r="DZ5498" s="15"/>
      <c r="EA5498" s="15"/>
      <c r="EB5498" s="15"/>
      <c r="EC5498" s="15"/>
      <c r="ED5498" s="15"/>
      <c r="EE5498" s="15"/>
      <c r="EF5498" s="15"/>
      <c r="EG5498" s="15"/>
      <c r="EH5498" s="15"/>
      <c r="EI5498" s="15"/>
      <c r="EJ5498" s="15"/>
      <c r="EK5498" s="15"/>
      <c r="EL5498" s="15"/>
      <c r="EM5498" s="15"/>
      <c r="EN5498" s="15"/>
      <c r="EO5498" s="15"/>
      <c r="EP5498" s="15"/>
      <c r="EQ5498" s="15"/>
      <c r="ER5498" s="15"/>
      <c r="ES5498" s="15"/>
      <c r="ET5498" s="15"/>
      <c r="EU5498" s="15"/>
      <c r="EV5498" s="15"/>
      <c r="EW5498" s="15"/>
      <c r="EX5498" s="15"/>
      <c r="EY5498" s="15"/>
      <c r="EZ5498" s="15"/>
      <c r="FA5498" s="15"/>
      <c r="FB5498" s="15"/>
      <c r="FC5498" s="15"/>
      <c r="FD5498" s="15"/>
      <c r="FE5498" s="15"/>
      <c r="FF5498" s="15"/>
      <c r="FG5498" s="15"/>
      <c r="FH5498" s="15"/>
      <c r="FI5498" s="15"/>
      <c r="FJ5498" s="15"/>
      <c r="FK5498" s="15"/>
      <c r="FL5498" s="15"/>
      <c r="FM5498" s="15"/>
      <c r="FN5498" s="15"/>
      <c r="FO5498" s="15"/>
      <c r="FP5498" s="15"/>
      <c r="FQ5498" s="15"/>
      <c r="FR5498" s="15"/>
      <c r="FS5498" s="15"/>
      <c r="FT5498" s="15"/>
      <c r="FU5498" s="15"/>
      <c r="FV5498" s="15"/>
      <c r="FW5498" s="15"/>
      <c r="FX5498" s="15"/>
      <c r="FY5498" s="15"/>
      <c r="FZ5498" s="15"/>
      <c r="GA5498" s="15"/>
      <c r="GB5498" s="15"/>
      <c r="GC5498" s="15"/>
      <c r="GD5498" s="15"/>
      <c r="GE5498" s="15"/>
      <c r="GF5498" s="15"/>
      <c r="GG5498" s="15"/>
      <c r="GH5498" s="15"/>
      <c r="GI5498" s="15"/>
      <c r="GJ5498" s="15"/>
      <c r="GK5498" s="15"/>
      <c r="GL5498" s="15"/>
      <c r="GM5498" s="15"/>
      <c r="GN5498" s="15"/>
      <c r="GO5498" s="15"/>
      <c r="GP5498" s="15"/>
      <c r="GQ5498" s="15"/>
      <c r="GR5498" s="15"/>
      <c r="GS5498" s="15"/>
      <c r="GT5498" s="15"/>
      <c r="GU5498" s="15"/>
      <c r="GV5498" s="15"/>
      <c r="GW5498" s="15"/>
      <c r="GX5498" s="15"/>
      <c r="GY5498" s="15"/>
      <c r="GZ5498" s="15"/>
      <c r="HA5498" s="15"/>
      <c r="HB5498" s="15"/>
      <c r="HC5498" s="15"/>
      <c r="HD5498" s="15"/>
      <c r="HE5498" s="15"/>
      <c r="HF5498" s="15"/>
      <c r="HG5498" s="15"/>
      <c r="HH5498" s="15"/>
      <c r="HI5498" s="15"/>
      <c r="HJ5498" s="15"/>
      <c r="HK5498" s="15"/>
      <c r="HL5498" s="15"/>
      <c r="HM5498" s="15"/>
      <c r="HN5498" s="15"/>
      <c r="HO5498" s="15"/>
      <c r="HP5498" s="15"/>
      <c r="HQ5498" s="15"/>
      <c r="HR5498" s="15"/>
      <c r="HS5498" s="15"/>
      <c r="HT5498" s="15"/>
      <c r="HU5498" s="15"/>
      <c r="HV5498" s="15"/>
      <c r="HW5498" s="15"/>
      <c r="HX5498" s="15"/>
      <c r="HY5498" s="15"/>
      <c r="HZ5498" s="15"/>
      <c r="IA5498" s="15"/>
      <c r="IB5498" s="15"/>
      <c r="IC5498" s="15"/>
      <c r="ID5498" s="15"/>
      <c r="IE5498" s="15"/>
      <c r="IF5498" s="15"/>
      <c r="IG5498" s="15"/>
      <c r="IH5498" s="15"/>
      <c r="II5498" s="15"/>
      <c r="IJ5498" s="15"/>
      <c r="IK5498" s="15"/>
      <c r="IL5498" s="15"/>
      <c r="IM5498" s="15"/>
      <c r="IN5498" s="15"/>
      <c r="IO5498" s="15"/>
      <c r="IP5498" s="15"/>
      <c r="IQ5498" s="15"/>
      <c r="IR5498" s="15"/>
      <c r="IS5498" s="15"/>
      <c r="IT5498" s="15"/>
      <c r="IU5498" s="15"/>
      <c r="IV5498" s="15"/>
    </row>
    <row r="5499" spans="1:256" s="21" customFormat="1">
      <c r="A5499" s="12"/>
      <c r="B5499" s="9">
        <v>1</v>
      </c>
      <c r="C5499" s="9" t="s">
        <v>14</v>
      </c>
      <c r="D5499" s="81" t="s">
        <v>6</v>
      </c>
      <c r="E5499" s="405">
        <v>156000000</v>
      </c>
      <c r="F5499" s="31">
        <f t="shared" ref="F5499:V5499" si="668">SUM(F5500:F5501)</f>
        <v>0</v>
      </c>
      <c r="G5499" s="31">
        <f t="shared" si="668"/>
        <v>0</v>
      </c>
      <c r="H5499" s="31">
        <f t="shared" si="668"/>
        <v>0</v>
      </c>
      <c r="I5499" s="31">
        <f t="shared" si="668"/>
        <v>0</v>
      </c>
      <c r="J5499" s="31">
        <f t="shared" si="668"/>
        <v>0</v>
      </c>
      <c r="K5499" s="31">
        <f t="shared" si="668"/>
        <v>0</v>
      </c>
      <c r="L5499" s="31">
        <f t="shared" si="668"/>
        <v>0</v>
      </c>
      <c r="M5499" s="31">
        <f t="shared" si="668"/>
        <v>0</v>
      </c>
      <c r="N5499" s="31">
        <f t="shared" si="668"/>
        <v>0</v>
      </c>
      <c r="O5499" s="31">
        <f t="shared" si="668"/>
        <v>0</v>
      </c>
      <c r="P5499" s="31">
        <f t="shared" si="668"/>
        <v>0</v>
      </c>
      <c r="Q5499" s="31">
        <f t="shared" si="668"/>
        <v>0</v>
      </c>
      <c r="R5499" s="31">
        <f t="shared" si="668"/>
        <v>0</v>
      </c>
      <c r="S5499" s="31">
        <f t="shared" si="668"/>
        <v>0</v>
      </c>
      <c r="T5499" s="31">
        <f t="shared" si="668"/>
        <v>0</v>
      </c>
      <c r="U5499" s="31">
        <f t="shared" si="668"/>
        <v>0</v>
      </c>
      <c r="V5499" s="31">
        <f t="shared" si="668"/>
        <v>0</v>
      </c>
      <c r="W5499" s="31">
        <f>SUM(O5499:V5499)</f>
        <v>0</v>
      </c>
      <c r="X5499" s="31">
        <f>SUM(X5500:X5501)</f>
        <v>0</v>
      </c>
      <c r="Y5499" s="31">
        <f>H5499+I5499+J5499+K5499+L5499+M5499+N5499+W5499+X5499</f>
        <v>0</v>
      </c>
      <c r="Z5499" s="31">
        <f t="shared" ref="Z5499:AK5499" si="669">SUM(Z5500:Z5501)</f>
        <v>0</v>
      </c>
      <c r="AA5499" s="31">
        <f t="shared" si="669"/>
        <v>0</v>
      </c>
      <c r="AB5499" s="31">
        <f t="shared" si="669"/>
        <v>0</v>
      </c>
      <c r="AC5499" s="31">
        <f t="shared" si="669"/>
        <v>0</v>
      </c>
      <c r="AD5499" s="31">
        <f t="shared" si="669"/>
        <v>0</v>
      </c>
      <c r="AE5499" s="31">
        <f t="shared" si="669"/>
        <v>0</v>
      </c>
      <c r="AF5499" s="31">
        <f t="shared" si="669"/>
        <v>0</v>
      </c>
      <c r="AG5499" s="31">
        <f t="shared" si="669"/>
        <v>0</v>
      </c>
      <c r="AH5499" s="31">
        <f t="shared" si="669"/>
        <v>0</v>
      </c>
      <c r="AI5499" s="31">
        <f t="shared" si="669"/>
        <v>0</v>
      </c>
      <c r="AJ5499" s="31">
        <f t="shared" si="669"/>
        <v>0</v>
      </c>
      <c r="AK5499" s="31">
        <f t="shared" si="669"/>
        <v>0</v>
      </c>
      <c r="AL5499" s="31">
        <f>SUM(AD5499:AK5499)</f>
        <v>0</v>
      </c>
      <c r="AM5499" s="31">
        <f>SUM(AM5500:AM5501)</f>
        <v>0</v>
      </c>
      <c r="AN5499" s="31">
        <f>SUM(AN5500:AN5501)</f>
        <v>0</v>
      </c>
      <c r="AO5499" s="31">
        <f>Z5499+AA5499+AB5499+AC5499+AL5499+AM5499+AN5499</f>
        <v>0</v>
      </c>
      <c r="AP5499" s="32">
        <f>E5499+Y5499-AO5499</f>
        <v>156000000</v>
      </c>
      <c r="AQ5499" s="32"/>
      <c r="AR5499" s="28"/>
      <c r="AS5499" s="29">
        <f>E5499+H5499+I5499+J5499+K5499+L5499+M5499+N5499+W5499+X5499-Z5499-AB5499-AL5499-AC5499-AM5499-AN5499</f>
        <v>156000000</v>
      </c>
      <c r="AT5499" s="29">
        <f>AP5499-AS5499</f>
        <v>0</v>
      </c>
      <c r="AU5499" s="29">
        <f>E5499</f>
        <v>156000000</v>
      </c>
      <c r="AV5499" s="86">
        <f>AS5499-AU5499</f>
        <v>0</v>
      </c>
      <c r="AW5499" s="86">
        <f>Y5499-AO5499</f>
        <v>0</v>
      </c>
      <c r="AX5499" s="86">
        <f>AV5499-AW5499</f>
        <v>0</v>
      </c>
      <c r="AY5499" s="86"/>
      <c r="AZ5499" s="398"/>
      <c r="BA5499" s="86"/>
      <c r="BB5499" s="86"/>
      <c r="BC5499" s="86"/>
      <c r="BD5499" s="86"/>
      <c r="BE5499" s="86"/>
      <c r="BF5499" s="86"/>
      <c r="BG5499" s="86"/>
      <c r="BH5499" s="86"/>
      <c r="BI5499" s="86"/>
      <c r="BJ5499" s="86"/>
      <c r="BK5499" s="86"/>
      <c r="BL5499" s="86"/>
      <c r="BM5499" s="86"/>
      <c r="BN5499" s="86"/>
      <c r="BO5499" s="86"/>
      <c r="BP5499" s="86"/>
      <c r="BQ5499" s="86"/>
      <c r="BR5499" s="86"/>
      <c r="BS5499" s="86"/>
      <c r="BT5499" s="86"/>
      <c r="BU5499" s="86"/>
      <c r="BV5499" s="86"/>
      <c r="BW5499" s="86"/>
      <c r="BX5499" s="86"/>
      <c r="BY5499" s="86"/>
      <c r="BZ5499" s="86"/>
      <c r="CA5499" s="86"/>
      <c r="CB5499" s="86"/>
      <c r="CC5499" s="86"/>
      <c r="CD5499" s="86"/>
      <c r="CE5499" s="86"/>
      <c r="CF5499" s="86"/>
      <c r="CG5499" s="86"/>
      <c r="CH5499" s="86"/>
      <c r="CI5499" s="86"/>
      <c r="CJ5499" s="86"/>
      <c r="CK5499" s="86"/>
      <c r="CL5499" s="86"/>
      <c r="CM5499" s="86"/>
      <c r="CN5499" s="86"/>
      <c r="CO5499" s="86"/>
      <c r="CP5499" s="86"/>
      <c r="CQ5499" s="86"/>
      <c r="CR5499" s="86"/>
      <c r="CS5499" s="86"/>
      <c r="CT5499" s="86"/>
      <c r="CU5499" s="86"/>
      <c r="CV5499" s="86"/>
      <c r="CW5499" s="86"/>
      <c r="CX5499" s="86"/>
      <c r="CY5499" s="86"/>
      <c r="CZ5499" s="86"/>
      <c r="DA5499" s="86"/>
      <c r="DB5499" s="86"/>
      <c r="DC5499" s="86"/>
      <c r="DD5499" s="86"/>
      <c r="DE5499" s="86"/>
      <c r="DF5499" s="86"/>
      <c r="DG5499" s="86"/>
      <c r="DH5499" s="86"/>
      <c r="DI5499" s="86"/>
      <c r="DJ5499" s="86"/>
      <c r="DK5499" s="86"/>
      <c r="DL5499" s="86"/>
      <c r="DM5499" s="86"/>
      <c r="DN5499" s="86"/>
      <c r="DO5499" s="86"/>
      <c r="DP5499" s="86"/>
      <c r="DQ5499" s="86"/>
      <c r="DR5499" s="86"/>
      <c r="DS5499" s="86"/>
      <c r="DT5499" s="86"/>
      <c r="DU5499" s="86"/>
      <c r="DV5499" s="86"/>
      <c r="DW5499" s="86"/>
      <c r="DX5499" s="86"/>
      <c r="DY5499" s="86"/>
      <c r="DZ5499" s="86"/>
      <c r="EA5499" s="86"/>
      <c r="EB5499" s="86"/>
      <c r="EC5499" s="86"/>
      <c r="ED5499" s="86"/>
      <c r="EE5499" s="86"/>
      <c r="EF5499" s="86"/>
      <c r="EG5499" s="86"/>
      <c r="EH5499" s="86"/>
      <c r="EI5499" s="86"/>
      <c r="EJ5499" s="86"/>
      <c r="EK5499" s="86"/>
      <c r="EL5499" s="86"/>
      <c r="EM5499" s="86"/>
      <c r="EN5499" s="86"/>
      <c r="EO5499" s="86"/>
      <c r="EP5499" s="86"/>
      <c r="EQ5499" s="86"/>
      <c r="ER5499" s="86"/>
      <c r="ES5499" s="86"/>
      <c r="ET5499" s="86"/>
      <c r="EU5499" s="86"/>
      <c r="EV5499" s="86"/>
      <c r="EW5499" s="86"/>
      <c r="EX5499" s="86"/>
      <c r="EY5499" s="86"/>
      <c r="EZ5499" s="86"/>
      <c r="FA5499" s="86"/>
      <c r="FB5499" s="86"/>
      <c r="FC5499" s="86"/>
      <c r="FD5499" s="86"/>
      <c r="FE5499" s="86"/>
      <c r="FF5499" s="86"/>
      <c r="FG5499" s="86"/>
      <c r="FH5499" s="86"/>
      <c r="FI5499" s="86"/>
      <c r="FJ5499" s="86"/>
      <c r="FK5499" s="86"/>
      <c r="FL5499" s="86"/>
      <c r="FM5499" s="86"/>
      <c r="FN5499" s="86"/>
      <c r="FO5499" s="86"/>
      <c r="FP5499" s="86"/>
      <c r="FQ5499" s="86"/>
      <c r="FR5499" s="86"/>
      <c r="FS5499" s="86"/>
      <c r="FT5499" s="86"/>
      <c r="FU5499" s="86"/>
      <c r="FV5499" s="86"/>
      <c r="FW5499" s="86"/>
      <c r="FX5499" s="86"/>
      <c r="FY5499" s="86"/>
      <c r="FZ5499" s="86"/>
      <c r="GA5499" s="86"/>
      <c r="GB5499" s="86"/>
      <c r="GC5499" s="86"/>
      <c r="GD5499" s="86"/>
      <c r="GE5499" s="86"/>
      <c r="GF5499" s="86"/>
      <c r="GG5499" s="86"/>
      <c r="GH5499" s="86"/>
      <c r="GI5499" s="86"/>
      <c r="GJ5499" s="86"/>
      <c r="GK5499" s="86"/>
      <c r="GL5499" s="86"/>
      <c r="GM5499" s="86"/>
      <c r="GN5499" s="86"/>
      <c r="GO5499" s="86"/>
      <c r="GP5499" s="86"/>
      <c r="GQ5499" s="86"/>
      <c r="GR5499" s="86"/>
      <c r="GS5499" s="86"/>
      <c r="GT5499" s="86"/>
      <c r="GU5499" s="86"/>
      <c r="GV5499" s="86"/>
      <c r="GW5499" s="86"/>
      <c r="GX5499" s="86"/>
      <c r="GY5499" s="86"/>
      <c r="GZ5499" s="86"/>
      <c r="HA5499" s="86"/>
      <c r="HB5499" s="86"/>
      <c r="HC5499" s="86"/>
      <c r="HD5499" s="86"/>
      <c r="HE5499" s="86"/>
      <c r="HF5499" s="86"/>
      <c r="HG5499" s="86"/>
      <c r="HH5499" s="86"/>
      <c r="HI5499" s="86"/>
      <c r="HJ5499" s="86"/>
      <c r="HK5499" s="86"/>
      <c r="HL5499" s="86"/>
      <c r="HM5499" s="86"/>
      <c r="HN5499" s="86"/>
      <c r="HO5499" s="86"/>
      <c r="HP5499" s="86"/>
      <c r="HQ5499" s="86"/>
      <c r="HR5499" s="86"/>
      <c r="HS5499" s="86"/>
      <c r="HT5499" s="86"/>
      <c r="HU5499" s="86"/>
      <c r="HV5499" s="86"/>
      <c r="HW5499" s="86"/>
      <c r="HX5499" s="86"/>
      <c r="HY5499" s="86"/>
      <c r="HZ5499" s="86"/>
      <c r="IA5499" s="86"/>
      <c r="IB5499" s="86"/>
      <c r="IC5499" s="86"/>
      <c r="ID5499" s="86"/>
      <c r="IE5499" s="86"/>
      <c r="IF5499" s="86"/>
      <c r="IG5499" s="86"/>
      <c r="IH5499" s="86"/>
      <c r="II5499" s="86"/>
      <c r="IJ5499" s="86"/>
      <c r="IK5499" s="86"/>
      <c r="IL5499" s="86"/>
      <c r="IM5499" s="86"/>
      <c r="IN5499" s="86"/>
      <c r="IO5499" s="86"/>
      <c r="IP5499" s="86"/>
      <c r="IQ5499" s="86"/>
      <c r="IR5499" s="86"/>
      <c r="IS5499" s="86"/>
      <c r="IT5499" s="86"/>
      <c r="IU5499" s="86"/>
      <c r="IV5499" s="86"/>
    </row>
    <row r="5500" spans="1:256" s="21" customFormat="1">
      <c r="A5500" s="13"/>
      <c r="B5500" s="8"/>
      <c r="C5500" s="8"/>
      <c r="D5500" s="113"/>
      <c r="E5500" s="266"/>
      <c r="F5500" s="33"/>
      <c r="G5500" s="282"/>
      <c r="H5500" s="283"/>
      <c r="I5500" s="33"/>
      <c r="J5500" s="33"/>
      <c r="K5500" s="33"/>
      <c r="L5500" s="33"/>
      <c r="M5500" s="33"/>
      <c r="N5500" s="33"/>
      <c r="O5500" s="33"/>
      <c r="P5500" s="33"/>
      <c r="Q5500" s="33"/>
      <c r="R5500" s="33"/>
      <c r="S5500" s="33"/>
      <c r="T5500" s="33"/>
      <c r="U5500" s="33"/>
      <c r="V5500" s="33"/>
      <c r="W5500" s="33"/>
      <c r="X5500" s="282"/>
      <c r="Y5500" s="33"/>
      <c r="Z5500" s="284"/>
      <c r="AA5500" s="284"/>
      <c r="AB5500" s="33"/>
      <c r="AC5500" s="33"/>
      <c r="AD5500" s="33"/>
      <c r="AE5500" s="33"/>
      <c r="AF5500" s="33"/>
      <c r="AG5500" s="33"/>
      <c r="AH5500" s="33"/>
      <c r="AI5500" s="33"/>
      <c r="AJ5500" s="33"/>
      <c r="AK5500" s="33"/>
      <c r="AL5500" s="33"/>
      <c r="AM5500" s="33"/>
      <c r="AN5500" s="33"/>
      <c r="AO5500" s="33"/>
      <c r="AP5500" s="34"/>
      <c r="AQ5500" s="34"/>
      <c r="AR5500" s="28"/>
      <c r="AS5500" s="29"/>
      <c r="AT5500" s="29"/>
      <c r="AU5500" s="29"/>
      <c r="AV5500" s="402"/>
      <c r="AW5500" s="402"/>
      <c r="AX5500" s="402"/>
      <c r="AY5500" s="402"/>
      <c r="AZ5500" s="402"/>
      <c r="BA5500" s="402"/>
      <c r="BB5500" s="402"/>
      <c r="BC5500" s="402"/>
      <c r="BD5500" s="402"/>
      <c r="BE5500" s="402"/>
      <c r="BF5500" s="402"/>
      <c r="BG5500" s="402"/>
      <c r="BH5500" s="402"/>
      <c r="BI5500" s="402"/>
      <c r="BJ5500" s="402"/>
      <c r="BK5500" s="402"/>
      <c r="BL5500" s="402"/>
      <c r="BM5500" s="402"/>
      <c r="BN5500" s="402"/>
      <c r="BO5500" s="402"/>
      <c r="BP5500" s="402"/>
      <c r="BQ5500" s="402"/>
      <c r="BR5500" s="402"/>
      <c r="BS5500" s="402"/>
      <c r="BT5500" s="402"/>
      <c r="BU5500" s="402"/>
      <c r="BV5500" s="402"/>
      <c r="BW5500" s="402"/>
      <c r="BX5500" s="402"/>
      <c r="BY5500" s="402"/>
      <c r="BZ5500" s="402"/>
      <c r="CA5500" s="402"/>
      <c r="CB5500" s="402"/>
      <c r="CC5500" s="402"/>
      <c r="CD5500" s="402"/>
      <c r="CE5500" s="402"/>
      <c r="CF5500" s="402"/>
      <c r="CG5500" s="402"/>
      <c r="CH5500" s="402"/>
      <c r="CI5500" s="402"/>
      <c r="CJ5500" s="402"/>
      <c r="CK5500" s="402"/>
      <c r="CL5500" s="402"/>
      <c r="CM5500" s="402"/>
      <c r="CN5500" s="402"/>
      <c r="CO5500" s="402"/>
      <c r="CP5500" s="402"/>
      <c r="CQ5500" s="402"/>
      <c r="CR5500" s="402"/>
      <c r="CS5500" s="402"/>
      <c r="CT5500" s="402"/>
      <c r="CU5500" s="402"/>
      <c r="CV5500" s="402"/>
      <c r="CW5500" s="402"/>
      <c r="CX5500" s="402"/>
      <c r="CY5500" s="402"/>
      <c r="CZ5500" s="402"/>
      <c r="DA5500" s="402"/>
      <c r="DB5500" s="402"/>
      <c r="DC5500" s="402"/>
      <c r="DD5500" s="402"/>
      <c r="DE5500" s="402"/>
      <c r="DF5500" s="402"/>
      <c r="DG5500" s="402"/>
      <c r="DH5500" s="402"/>
      <c r="DI5500" s="402"/>
      <c r="DJ5500" s="402"/>
      <c r="DK5500" s="402"/>
      <c r="DL5500" s="402"/>
      <c r="DM5500" s="402"/>
      <c r="DN5500" s="402"/>
      <c r="DO5500" s="402"/>
      <c r="DP5500" s="402"/>
      <c r="DQ5500" s="402"/>
      <c r="DR5500" s="402"/>
      <c r="DS5500" s="402"/>
      <c r="DT5500" s="402"/>
      <c r="DU5500" s="402"/>
      <c r="DV5500" s="402"/>
      <c r="DW5500" s="402"/>
      <c r="DX5500" s="402"/>
      <c r="DY5500" s="402"/>
      <c r="DZ5500" s="402"/>
      <c r="EA5500" s="402"/>
      <c r="EB5500" s="402"/>
      <c r="EC5500" s="402"/>
      <c r="ED5500" s="402"/>
      <c r="EE5500" s="402"/>
      <c r="EF5500" s="402"/>
      <c r="EG5500" s="402"/>
      <c r="EH5500" s="402"/>
      <c r="EI5500" s="402"/>
      <c r="EJ5500" s="402"/>
      <c r="EK5500" s="402"/>
      <c r="EL5500" s="402"/>
      <c r="EM5500" s="402"/>
      <c r="EN5500" s="402"/>
      <c r="EO5500" s="402"/>
      <c r="EP5500" s="402"/>
      <c r="EQ5500" s="402"/>
      <c r="ER5500" s="402"/>
      <c r="ES5500" s="402"/>
      <c r="ET5500" s="402"/>
      <c r="EU5500" s="402"/>
      <c r="EV5500" s="402"/>
      <c r="EW5500" s="402"/>
      <c r="EX5500" s="402"/>
      <c r="EY5500" s="402"/>
      <c r="EZ5500" s="402"/>
      <c r="FA5500" s="402"/>
      <c r="FB5500" s="402"/>
      <c r="FC5500" s="402"/>
      <c r="FD5500" s="402"/>
      <c r="FE5500" s="402"/>
      <c r="FF5500" s="402"/>
      <c r="FG5500" s="402"/>
      <c r="FH5500" s="402"/>
      <c r="FI5500" s="402"/>
      <c r="FJ5500" s="402"/>
      <c r="FK5500" s="402"/>
      <c r="FL5500" s="402"/>
      <c r="FM5500" s="402"/>
      <c r="FN5500" s="402"/>
      <c r="FO5500" s="402"/>
      <c r="FP5500" s="402"/>
      <c r="FQ5500" s="402"/>
      <c r="FR5500" s="402"/>
      <c r="FS5500" s="402"/>
      <c r="FT5500" s="402"/>
      <c r="FU5500" s="402"/>
      <c r="FV5500" s="402"/>
      <c r="FW5500" s="402"/>
      <c r="FX5500" s="402"/>
      <c r="FY5500" s="402"/>
      <c r="FZ5500" s="402"/>
      <c r="GA5500" s="402"/>
      <c r="GB5500" s="402"/>
      <c r="GC5500" s="402"/>
      <c r="GD5500" s="402"/>
      <c r="GE5500" s="402"/>
      <c r="GF5500" s="402"/>
      <c r="GG5500" s="402"/>
      <c r="GH5500" s="402"/>
      <c r="GI5500" s="402"/>
      <c r="GJ5500" s="402"/>
      <c r="GK5500" s="402"/>
      <c r="GL5500" s="402"/>
      <c r="GM5500" s="402"/>
      <c r="GN5500" s="402"/>
      <c r="GO5500" s="402"/>
      <c r="GP5500" s="402"/>
      <c r="GQ5500" s="402"/>
      <c r="GR5500" s="402"/>
      <c r="GS5500" s="402"/>
      <c r="GT5500" s="402"/>
      <c r="GU5500" s="402"/>
      <c r="GV5500" s="402"/>
      <c r="GW5500" s="402"/>
      <c r="GX5500" s="402"/>
      <c r="GY5500" s="402"/>
      <c r="GZ5500" s="402"/>
      <c r="HA5500" s="402"/>
      <c r="HB5500" s="402"/>
      <c r="HC5500" s="402"/>
      <c r="HD5500" s="402"/>
      <c r="HE5500" s="402"/>
      <c r="HF5500" s="402"/>
      <c r="HG5500" s="402"/>
      <c r="HH5500" s="402"/>
      <c r="HI5500" s="402"/>
      <c r="HJ5500" s="402"/>
      <c r="HK5500" s="402"/>
      <c r="HL5500" s="402"/>
      <c r="HM5500" s="402"/>
      <c r="HN5500" s="402"/>
      <c r="HO5500" s="402"/>
      <c r="HP5500" s="402"/>
      <c r="HQ5500" s="402"/>
      <c r="HR5500" s="402"/>
      <c r="HS5500" s="402"/>
      <c r="HT5500" s="402"/>
      <c r="HU5500" s="402"/>
      <c r="HV5500" s="402"/>
      <c r="HW5500" s="402"/>
      <c r="HX5500" s="402"/>
      <c r="HY5500" s="402"/>
      <c r="HZ5500" s="402"/>
      <c r="IA5500" s="402"/>
      <c r="IB5500" s="402"/>
      <c r="IC5500" s="402"/>
      <c r="ID5500" s="402"/>
      <c r="IE5500" s="402"/>
      <c r="IF5500" s="402"/>
      <c r="IG5500" s="402"/>
      <c r="IH5500" s="402"/>
      <c r="II5500" s="402"/>
      <c r="IJ5500" s="402"/>
      <c r="IK5500" s="402"/>
      <c r="IL5500" s="402"/>
      <c r="IM5500" s="402"/>
      <c r="IN5500" s="402"/>
      <c r="IO5500" s="402"/>
      <c r="IP5500" s="402"/>
      <c r="IQ5500" s="402"/>
      <c r="IR5500" s="402"/>
      <c r="IS5500" s="402"/>
      <c r="IT5500" s="402"/>
      <c r="IU5500" s="402"/>
      <c r="IV5500" s="402"/>
    </row>
    <row r="5501" spans="1:256" s="21" customFormat="1">
      <c r="A5501" s="13"/>
      <c r="B5501" s="8"/>
      <c r="C5501" s="8"/>
      <c r="D5501" s="113"/>
      <c r="E5501" s="404"/>
      <c r="F5501" s="33"/>
      <c r="G5501" s="282"/>
      <c r="H5501" s="283"/>
      <c r="I5501" s="33"/>
      <c r="J5501" s="33"/>
      <c r="K5501" s="33"/>
      <c r="L5501" s="33"/>
      <c r="M5501" s="33"/>
      <c r="N5501" s="33"/>
      <c r="O5501" s="33"/>
      <c r="P5501" s="33"/>
      <c r="Q5501" s="33"/>
      <c r="R5501" s="33"/>
      <c r="S5501" s="33"/>
      <c r="T5501" s="33"/>
      <c r="U5501" s="33"/>
      <c r="V5501" s="33"/>
      <c r="W5501" s="33"/>
      <c r="X5501" s="282"/>
      <c r="Y5501" s="33"/>
      <c r="Z5501" s="284"/>
      <c r="AA5501" s="284"/>
      <c r="AB5501" s="33"/>
      <c r="AC5501" s="33"/>
      <c r="AD5501" s="33"/>
      <c r="AE5501" s="33"/>
      <c r="AF5501" s="33"/>
      <c r="AG5501" s="33"/>
      <c r="AH5501" s="33"/>
      <c r="AI5501" s="33"/>
      <c r="AJ5501" s="33"/>
      <c r="AK5501" s="33"/>
      <c r="AL5501" s="33"/>
      <c r="AM5501" s="33"/>
      <c r="AN5501" s="33"/>
      <c r="AO5501" s="33"/>
      <c r="AP5501" s="34"/>
      <c r="AQ5501" s="34"/>
      <c r="AR5501" s="28"/>
      <c r="AS5501" s="29"/>
      <c r="AT5501" s="29"/>
      <c r="AU5501" s="29"/>
      <c r="AV5501" s="402"/>
      <c r="AW5501" s="402"/>
      <c r="AX5501" s="402"/>
      <c r="AY5501" s="402"/>
      <c r="AZ5501" s="402"/>
      <c r="BA5501" s="402"/>
      <c r="BB5501" s="402"/>
      <c r="BC5501" s="402"/>
      <c r="BD5501" s="402"/>
      <c r="BE5501" s="402"/>
      <c r="BF5501" s="402"/>
      <c r="BG5501" s="402"/>
      <c r="BH5501" s="402"/>
      <c r="BI5501" s="402"/>
      <c r="BJ5501" s="402"/>
      <c r="BK5501" s="402"/>
      <c r="BL5501" s="402"/>
      <c r="BM5501" s="402"/>
      <c r="BN5501" s="402"/>
      <c r="BO5501" s="402"/>
      <c r="BP5501" s="402"/>
      <c r="BQ5501" s="402"/>
      <c r="BR5501" s="402"/>
      <c r="BS5501" s="402"/>
      <c r="BT5501" s="402"/>
      <c r="BU5501" s="402"/>
      <c r="BV5501" s="402"/>
      <c r="BW5501" s="402"/>
      <c r="BX5501" s="402"/>
      <c r="BY5501" s="402"/>
      <c r="BZ5501" s="402"/>
      <c r="CA5501" s="402"/>
      <c r="CB5501" s="402"/>
      <c r="CC5501" s="402"/>
      <c r="CD5501" s="402"/>
      <c r="CE5501" s="402"/>
      <c r="CF5501" s="402"/>
      <c r="CG5501" s="402"/>
      <c r="CH5501" s="402"/>
      <c r="CI5501" s="402"/>
      <c r="CJ5501" s="402"/>
      <c r="CK5501" s="402"/>
      <c r="CL5501" s="402"/>
      <c r="CM5501" s="402"/>
      <c r="CN5501" s="402"/>
      <c r="CO5501" s="402"/>
      <c r="CP5501" s="402"/>
      <c r="CQ5501" s="402"/>
      <c r="CR5501" s="402"/>
      <c r="CS5501" s="402"/>
      <c r="CT5501" s="402"/>
      <c r="CU5501" s="402"/>
      <c r="CV5501" s="402"/>
      <c r="CW5501" s="402"/>
      <c r="CX5501" s="402"/>
      <c r="CY5501" s="402"/>
      <c r="CZ5501" s="402"/>
      <c r="DA5501" s="402"/>
      <c r="DB5501" s="402"/>
      <c r="DC5501" s="402"/>
      <c r="DD5501" s="402"/>
      <c r="DE5501" s="402"/>
      <c r="DF5501" s="402"/>
      <c r="DG5501" s="402"/>
      <c r="DH5501" s="402"/>
      <c r="DI5501" s="402"/>
      <c r="DJ5501" s="402"/>
      <c r="DK5501" s="402"/>
      <c r="DL5501" s="402"/>
      <c r="DM5501" s="402"/>
      <c r="DN5501" s="402"/>
      <c r="DO5501" s="402"/>
      <c r="DP5501" s="402"/>
      <c r="DQ5501" s="402"/>
      <c r="DR5501" s="402"/>
      <c r="DS5501" s="402"/>
      <c r="DT5501" s="402"/>
      <c r="DU5501" s="402"/>
      <c r="DV5501" s="402"/>
      <c r="DW5501" s="402"/>
      <c r="DX5501" s="402"/>
      <c r="DY5501" s="402"/>
      <c r="DZ5501" s="402"/>
      <c r="EA5501" s="402"/>
      <c r="EB5501" s="402"/>
      <c r="EC5501" s="402"/>
      <c r="ED5501" s="402"/>
      <c r="EE5501" s="402"/>
      <c r="EF5501" s="402"/>
      <c r="EG5501" s="402"/>
      <c r="EH5501" s="402"/>
      <c r="EI5501" s="402"/>
      <c r="EJ5501" s="402"/>
      <c r="EK5501" s="402"/>
      <c r="EL5501" s="402"/>
      <c r="EM5501" s="402"/>
      <c r="EN5501" s="402"/>
      <c r="EO5501" s="402"/>
      <c r="EP5501" s="402"/>
      <c r="EQ5501" s="402"/>
      <c r="ER5501" s="402"/>
      <c r="ES5501" s="402"/>
      <c r="ET5501" s="402"/>
      <c r="EU5501" s="402"/>
      <c r="EV5501" s="402"/>
      <c r="EW5501" s="402"/>
      <c r="EX5501" s="402"/>
      <c r="EY5501" s="402"/>
      <c r="EZ5501" s="402"/>
      <c r="FA5501" s="402"/>
      <c r="FB5501" s="402"/>
      <c r="FC5501" s="402"/>
      <c r="FD5501" s="402"/>
      <c r="FE5501" s="402"/>
      <c r="FF5501" s="402"/>
      <c r="FG5501" s="402"/>
      <c r="FH5501" s="402"/>
      <c r="FI5501" s="402"/>
      <c r="FJ5501" s="402"/>
      <c r="FK5501" s="402"/>
      <c r="FL5501" s="402"/>
      <c r="FM5501" s="402"/>
      <c r="FN5501" s="402"/>
      <c r="FO5501" s="402"/>
      <c r="FP5501" s="402"/>
      <c r="FQ5501" s="402"/>
      <c r="FR5501" s="402"/>
      <c r="FS5501" s="402"/>
      <c r="FT5501" s="402"/>
      <c r="FU5501" s="402"/>
      <c r="FV5501" s="402"/>
      <c r="FW5501" s="402"/>
      <c r="FX5501" s="402"/>
      <c r="FY5501" s="402"/>
      <c r="FZ5501" s="402"/>
      <c r="GA5501" s="402"/>
      <c r="GB5501" s="402"/>
      <c r="GC5501" s="402"/>
      <c r="GD5501" s="402"/>
      <c r="GE5501" s="402"/>
      <c r="GF5501" s="402"/>
      <c r="GG5501" s="402"/>
      <c r="GH5501" s="402"/>
      <c r="GI5501" s="402"/>
      <c r="GJ5501" s="402"/>
      <c r="GK5501" s="402"/>
      <c r="GL5501" s="402"/>
      <c r="GM5501" s="402"/>
      <c r="GN5501" s="402"/>
      <c r="GO5501" s="402"/>
      <c r="GP5501" s="402"/>
      <c r="GQ5501" s="402"/>
      <c r="GR5501" s="402"/>
      <c r="GS5501" s="402"/>
      <c r="GT5501" s="402"/>
      <c r="GU5501" s="402"/>
      <c r="GV5501" s="402"/>
      <c r="GW5501" s="402"/>
      <c r="GX5501" s="402"/>
      <c r="GY5501" s="402"/>
      <c r="GZ5501" s="402"/>
      <c r="HA5501" s="402"/>
      <c r="HB5501" s="402"/>
      <c r="HC5501" s="402"/>
      <c r="HD5501" s="402"/>
      <c r="HE5501" s="402"/>
      <c r="HF5501" s="402"/>
      <c r="HG5501" s="402"/>
      <c r="HH5501" s="402"/>
      <c r="HI5501" s="402"/>
      <c r="HJ5501" s="402"/>
      <c r="HK5501" s="402"/>
      <c r="HL5501" s="402"/>
      <c r="HM5501" s="402"/>
      <c r="HN5501" s="402"/>
      <c r="HO5501" s="402"/>
      <c r="HP5501" s="402"/>
      <c r="HQ5501" s="402"/>
      <c r="HR5501" s="402"/>
      <c r="HS5501" s="402"/>
      <c r="HT5501" s="402"/>
      <c r="HU5501" s="402"/>
      <c r="HV5501" s="402"/>
      <c r="HW5501" s="402"/>
      <c r="HX5501" s="402"/>
      <c r="HY5501" s="402"/>
      <c r="HZ5501" s="402"/>
      <c r="IA5501" s="402"/>
      <c r="IB5501" s="402"/>
      <c r="IC5501" s="402"/>
      <c r="ID5501" s="402"/>
      <c r="IE5501" s="402"/>
      <c r="IF5501" s="402"/>
      <c r="IG5501" s="402"/>
      <c r="IH5501" s="402"/>
      <c r="II5501" s="402"/>
      <c r="IJ5501" s="402"/>
      <c r="IK5501" s="402"/>
      <c r="IL5501" s="402"/>
      <c r="IM5501" s="402"/>
      <c r="IN5501" s="402"/>
      <c r="IO5501" s="402"/>
      <c r="IP5501" s="402"/>
      <c r="IQ5501" s="402"/>
      <c r="IR5501" s="402"/>
      <c r="IS5501" s="402"/>
      <c r="IT5501" s="402"/>
      <c r="IU5501" s="402"/>
      <c r="IV5501" s="402"/>
    </row>
    <row r="5502" spans="1:256" s="21" customFormat="1">
      <c r="A5502" s="12"/>
      <c r="B5502" s="9">
        <v>2</v>
      </c>
      <c r="C5502" s="9" t="s">
        <v>15</v>
      </c>
      <c r="D5502" s="81" t="s">
        <v>9</v>
      </c>
      <c r="E5502" s="405">
        <v>872712450</v>
      </c>
      <c r="F5502" s="31">
        <f t="shared" ref="F5502:V5502" si="670">SUM(F5503:F5531)</f>
        <v>33500000</v>
      </c>
      <c r="G5502" s="31">
        <f t="shared" si="670"/>
        <v>33500000</v>
      </c>
      <c r="H5502" s="31">
        <f t="shared" si="670"/>
        <v>33500000</v>
      </c>
      <c r="I5502" s="31">
        <f t="shared" si="670"/>
        <v>0</v>
      </c>
      <c r="J5502" s="31">
        <f t="shared" si="670"/>
        <v>0</v>
      </c>
      <c r="K5502" s="31">
        <f t="shared" si="670"/>
        <v>0</v>
      </c>
      <c r="L5502" s="31">
        <f t="shared" si="670"/>
        <v>0</v>
      </c>
      <c r="M5502" s="31">
        <f t="shared" si="670"/>
        <v>0</v>
      </c>
      <c r="N5502" s="31">
        <f t="shared" si="670"/>
        <v>0</v>
      </c>
      <c r="O5502" s="31">
        <f t="shared" si="670"/>
        <v>0</v>
      </c>
      <c r="P5502" s="31">
        <f t="shared" si="670"/>
        <v>0</v>
      </c>
      <c r="Q5502" s="31">
        <f t="shared" si="670"/>
        <v>0</v>
      </c>
      <c r="R5502" s="31">
        <f t="shared" si="670"/>
        <v>0</v>
      </c>
      <c r="S5502" s="31">
        <f t="shared" si="670"/>
        <v>0</v>
      </c>
      <c r="T5502" s="31">
        <f t="shared" si="670"/>
        <v>0</v>
      </c>
      <c r="U5502" s="31">
        <f t="shared" si="670"/>
        <v>0</v>
      </c>
      <c r="V5502" s="31">
        <f t="shared" si="670"/>
        <v>0</v>
      </c>
      <c r="W5502" s="31">
        <f>SUM(O5502:V5502)</f>
        <v>0</v>
      </c>
      <c r="X5502" s="31">
        <f>SUM(X5503:X5531)</f>
        <v>0</v>
      </c>
      <c r="Y5502" s="31">
        <f>H5502+I5502+J5502+K5502+L5502+M5502+N5502+W5502+X5502</f>
        <v>33500000</v>
      </c>
      <c r="Z5502" s="31">
        <f t="shared" ref="Z5502:AK5502" si="671">SUM(Z5503:Z5531)</f>
        <v>0</v>
      </c>
      <c r="AA5502" s="31">
        <f t="shared" si="671"/>
        <v>0</v>
      </c>
      <c r="AB5502" s="31">
        <f t="shared" si="671"/>
        <v>0</v>
      </c>
      <c r="AC5502" s="31">
        <f t="shared" si="671"/>
        <v>0</v>
      </c>
      <c r="AD5502" s="31">
        <f t="shared" si="671"/>
        <v>0</v>
      </c>
      <c r="AE5502" s="31">
        <f t="shared" si="671"/>
        <v>0</v>
      </c>
      <c r="AF5502" s="31">
        <f t="shared" si="671"/>
        <v>0</v>
      </c>
      <c r="AG5502" s="31">
        <f t="shared" si="671"/>
        <v>0</v>
      </c>
      <c r="AH5502" s="31">
        <f t="shared" si="671"/>
        <v>0</v>
      </c>
      <c r="AI5502" s="31">
        <f t="shared" si="671"/>
        <v>0</v>
      </c>
      <c r="AJ5502" s="31">
        <f t="shared" si="671"/>
        <v>0</v>
      </c>
      <c r="AK5502" s="31">
        <f t="shared" si="671"/>
        <v>0</v>
      </c>
      <c r="AL5502" s="31">
        <f>SUM(AD5502:AK5502)</f>
        <v>0</v>
      </c>
      <c r="AM5502" s="31">
        <f>SUM(AM5503:AM5531)</f>
        <v>0</v>
      </c>
      <c r="AN5502" s="31">
        <f>SUM(AN5503:AN5531)</f>
        <v>0</v>
      </c>
      <c r="AO5502" s="31">
        <f>Z5502+AA5502+AB5502+AC5502+AL5502+AM5502+AN5502</f>
        <v>0</v>
      </c>
      <c r="AP5502" s="32">
        <f>E5502+Y5502-AO5502</f>
        <v>906212450</v>
      </c>
      <c r="AQ5502" s="32"/>
      <c r="AR5502" s="28"/>
      <c r="AS5502" s="29">
        <f>E5502+H5502+I5502+J5502+K5502+L5502+M5502+N5502+W5502+X5502-Z5502-AB5502-AL5502-AC5502-AM5502-AN5502</f>
        <v>906212450</v>
      </c>
      <c r="AT5502" s="29">
        <f>AP5502-AS5502</f>
        <v>0</v>
      </c>
      <c r="AU5502" s="29">
        <f>E5502</f>
        <v>872712450</v>
      </c>
      <c r="AV5502" s="86">
        <f>AS5502-AU5502</f>
        <v>33500000</v>
      </c>
      <c r="AW5502" s="86">
        <f>Y5502-AO5502</f>
        <v>33500000</v>
      </c>
      <c r="AX5502" s="86">
        <f>AV5502-AW5502</f>
        <v>0</v>
      </c>
      <c r="AY5502" s="86"/>
      <c r="AZ5502" s="398"/>
      <c r="BA5502" s="86"/>
      <c r="BB5502" s="86"/>
      <c r="BC5502" s="86"/>
      <c r="BD5502" s="86"/>
      <c r="BE5502" s="86"/>
      <c r="BF5502" s="86"/>
      <c r="BG5502" s="86"/>
      <c r="BH5502" s="86"/>
      <c r="BI5502" s="86"/>
      <c r="BJ5502" s="86"/>
      <c r="BK5502" s="86"/>
      <c r="BL5502" s="86"/>
      <c r="BM5502" s="86"/>
      <c r="BN5502" s="86"/>
      <c r="BO5502" s="86"/>
      <c r="BP5502" s="86"/>
      <c r="BQ5502" s="86"/>
      <c r="BR5502" s="86"/>
      <c r="BS5502" s="86"/>
      <c r="BT5502" s="86"/>
      <c r="BU5502" s="86"/>
      <c r="BV5502" s="86"/>
      <c r="BW5502" s="86"/>
      <c r="BX5502" s="86"/>
      <c r="BY5502" s="86"/>
      <c r="BZ5502" s="86"/>
      <c r="CA5502" s="86"/>
      <c r="CB5502" s="86"/>
      <c r="CC5502" s="86"/>
      <c r="CD5502" s="86"/>
      <c r="CE5502" s="86"/>
      <c r="CF5502" s="86"/>
      <c r="CG5502" s="86"/>
      <c r="CH5502" s="86"/>
      <c r="CI5502" s="86"/>
      <c r="CJ5502" s="86"/>
      <c r="CK5502" s="86"/>
      <c r="CL5502" s="86"/>
      <c r="CM5502" s="86"/>
      <c r="CN5502" s="86"/>
      <c r="CO5502" s="86"/>
      <c r="CP5502" s="86"/>
      <c r="CQ5502" s="86"/>
      <c r="CR5502" s="86"/>
      <c r="CS5502" s="86"/>
      <c r="CT5502" s="86"/>
      <c r="CU5502" s="86"/>
      <c r="CV5502" s="86"/>
      <c r="CW5502" s="86"/>
      <c r="CX5502" s="86"/>
      <c r="CY5502" s="86"/>
      <c r="CZ5502" s="86"/>
      <c r="DA5502" s="86"/>
      <c r="DB5502" s="86"/>
      <c r="DC5502" s="86"/>
      <c r="DD5502" s="86"/>
      <c r="DE5502" s="86"/>
      <c r="DF5502" s="86"/>
      <c r="DG5502" s="86"/>
      <c r="DH5502" s="86"/>
      <c r="DI5502" s="86"/>
      <c r="DJ5502" s="86"/>
      <c r="DK5502" s="86"/>
      <c r="DL5502" s="86"/>
      <c r="DM5502" s="86"/>
      <c r="DN5502" s="86"/>
      <c r="DO5502" s="86"/>
      <c r="DP5502" s="86"/>
      <c r="DQ5502" s="86"/>
      <c r="DR5502" s="86"/>
      <c r="DS5502" s="86"/>
      <c r="DT5502" s="86"/>
      <c r="DU5502" s="86"/>
      <c r="DV5502" s="86"/>
      <c r="DW5502" s="86"/>
      <c r="DX5502" s="86"/>
      <c r="DY5502" s="86"/>
      <c r="DZ5502" s="86"/>
      <c r="EA5502" s="86"/>
      <c r="EB5502" s="86"/>
      <c r="EC5502" s="86"/>
      <c r="ED5502" s="86"/>
      <c r="EE5502" s="86"/>
      <c r="EF5502" s="86"/>
      <c r="EG5502" s="86"/>
      <c r="EH5502" s="86"/>
      <c r="EI5502" s="86"/>
      <c r="EJ5502" s="86"/>
      <c r="EK5502" s="86"/>
      <c r="EL5502" s="86"/>
      <c r="EM5502" s="86"/>
      <c r="EN5502" s="86"/>
      <c r="EO5502" s="86"/>
      <c r="EP5502" s="86"/>
      <c r="EQ5502" s="86"/>
      <c r="ER5502" s="86"/>
      <c r="ES5502" s="86"/>
      <c r="ET5502" s="86"/>
      <c r="EU5502" s="86"/>
      <c r="EV5502" s="86"/>
      <c r="EW5502" s="86"/>
      <c r="EX5502" s="86"/>
      <c r="EY5502" s="86"/>
      <c r="EZ5502" s="86"/>
      <c r="FA5502" s="86"/>
      <c r="FB5502" s="86"/>
      <c r="FC5502" s="86"/>
      <c r="FD5502" s="86"/>
      <c r="FE5502" s="86"/>
      <c r="FF5502" s="86"/>
      <c r="FG5502" s="86"/>
      <c r="FH5502" s="86"/>
      <c r="FI5502" s="86"/>
      <c r="FJ5502" s="86"/>
      <c r="FK5502" s="86"/>
      <c r="FL5502" s="86"/>
      <c r="FM5502" s="86"/>
      <c r="FN5502" s="86"/>
      <c r="FO5502" s="86"/>
      <c r="FP5502" s="86"/>
      <c r="FQ5502" s="86"/>
      <c r="FR5502" s="86"/>
      <c r="FS5502" s="86"/>
      <c r="FT5502" s="86"/>
      <c r="FU5502" s="86"/>
      <c r="FV5502" s="86"/>
      <c r="FW5502" s="86"/>
      <c r="FX5502" s="86"/>
      <c r="FY5502" s="86"/>
      <c r="FZ5502" s="86"/>
      <c r="GA5502" s="86"/>
      <c r="GB5502" s="86"/>
      <c r="GC5502" s="86"/>
      <c r="GD5502" s="86"/>
      <c r="GE5502" s="86"/>
      <c r="GF5502" s="86"/>
      <c r="GG5502" s="86"/>
      <c r="GH5502" s="86"/>
      <c r="GI5502" s="86"/>
      <c r="GJ5502" s="86"/>
      <c r="GK5502" s="86"/>
      <c r="GL5502" s="86"/>
      <c r="GM5502" s="86"/>
      <c r="GN5502" s="86"/>
      <c r="GO5502" s="86"/>
      <c r="GP5502" s="86"/>
      <c r="GQ5502" s="86"/>
      <c r="GR5502" s="86"/>
      <c r="GS5502" s="86"/>
      <c r="GT5502" s="86"/>
      <c r="GU5502" s="86"/>
      <c r="GV5502" s="86"/>
      <c r="GW5502" s="86"/>
      <c r="GX5502" s="86"/>
      <c r="GY5502" s="86"/>
      <c r="GZ5502" s="86"/>
      <c r="HA5502" s="86"/>
      <c r="HB5502" s="86"/>
      <c r="HC5502" s="86"/>
      <c r="HD5502" s="86"/>
      <c r="HE5502" s="86"/>
      <c r="HF5502" s="86"/>
      <c r="HG5502" s="86"/>
      <c r="HH5502" s="86"/>
      <c r="HI5502" s="86"/>
      <c r="HJ5502" s="86"/>
      <c r="HK5502" s="86"/>
      <c r="HL5502" s="86"/>
      <c r="HM5502" s="86"/>
      <c r="HN5502" s="86"/>
      <c r="HO5502" s="86"/>
      <c r="HP5502" s="86"/>
      <c r="HQ5502" s="86"/>
      <c r="HR5502" s="86"/>
      <c r="HS5502" s="86"/>
      <c r="HT5502" s="86"/>
      <c r="HU5502" s="86"/>
      <c r="HV5502" s="86"/>
      <c r="HW5502" s="86"/>
      <c r="HX5502" s="86"/>
      <c r="HY5502" s="86"/>
      <c r="HZ5502" s="86"/>
      <c r="IA5502" s="86"/>
      <c r="IB5502" s="86"/>
      <c r="IC5502" s="86"/>
      <c r="ID5502" s="86"/>
      <c r="IE5502" s="86"/>
      <c r="IF5502" s="86"/>
      <c r="IG5502" s="86"/>
      <c r="IH5502" s="86"/>
      <c r="II5502" s="86"/>
      <c r="IJ5502" s="86"/>
      <c r="IK5502" s="86"/>
      <c r="IL5502" s="86"/>
      <c r="IM5502" s="86"/>
      <c r="IN5502" s="86"/>
      <c r="IO5502" s="86"/>
      <c r="IP5502" s="86"/>
      <c r="IQ5502" s="86"/>
      <c r="IR5502" s="86"/>
      <c r="IS5502" s="86"/>
      <c r="IT5502" s="86"/>
      <c r="IU5502" s="86"/>
      <c r="IV5502" s="86"/>
    </row>
    <row r="5503" spans="1:256" s="402" customFormat="1">
      <c r="A5503" s="13"/>
      <c r="B5503" s="8"/>
      <c r="C5503" s="8"/>
      <c r="D5503" s="240"/>
      <c r="E5503" s="266"/>
      <c r="F5503" s="321"/>
      <c r="G5503" s="282"/>
      <c r="H5503" s="283"/>
      <c r="I5503" s="33"/>
      <c r="J5503" s="33"/>
      <c r="K5503" s="33"/>
      <c r="L5503" s="33"/>
      <c r="M5503" s="33"/>
      <c r="N5503" s="33"/>
      <c r="O5503" s="33"/>
      <c r="P5503" s="33"/>
      <c r="Q5503" s="33"/>
      <c r="R5503" s="33"/>
      <c r="S5503" s="33"/>
      <c r="T5503" s="33"/>
      <c r="U5503" s="33"/>
      <c r="V5503" s="33"/>
      <c r="W5503" s="33"/>
      <c r="X5503" s="282"/>
      <c r="Y5503" s="33"/>
      <c r="Z5503" s="284"/>
      <c r="AA5503" s="284"/>
      <c r="AB5503" s="33"/>
      <c r="AC5503" s="33"/>
      <c r="AD5503" s="33"/>
      <c r="AE5503" s="33"/>
      <c r="AF5503" s="33"/>
      <c r="AG5503" s="33"/>
      <c r="AH5503" s="33"/>
      <c r="AI5503" s="33"/>
      <c r="AJ5503" s="33"/>
      <c r="AK5503" s="33"/>
      <c r="AL5503" s="33"/>
      <c r="AM5503" s="33"/>
      <c r="AN5503" s="33"/>
      <c r="AO5503" s="33"/>
      <c r="AP5503" s="34"/>
      <c r="AQ5503" s="34"/>
      <c r="AR5503" s="28"/>
      <c r="AS5503" s="29"/>
      <c r="AT5503" s="29"/>
      <c r="AU5503" s="29"/>
    </row>
    <row r="5504" spans="1:256" s="469" customFormat="1">
      <c r="A5504" s="13"/>
      <c r="B5504" s="8"/>
      <c r="C5504" s="8"/>
      <c r="D5504" s="240"/>
      <c r="E5504" s="266"/>
      <c r="F5504" s="321"/>
      <c r="G5504" s="282"/>
      <c r="H5504" s="283"/>
      <c r="I5504" s="33"/>
      <c r="J5504" s="33"/>
      <c r="K5504" s="33"/>
      <c r="L5504" s="33"/>
      <c r="M5504" s="33"/>
      <c r="N5504" s="33"/>
      <c r="O5504" s="33"/>
      <c r="P5504" s="33"/>
      <c r="Q5504" s="33"/>
      <c r="R5504" s="33"/>
      <c r="S5504" s="33"/>
      <c r="T5504" s="33"/>
      <c r="U5504" s="33"/>
      <c r="V5504" s="33"/>
      <c r="W5504" s="33"/>
      <c r="X5504" s="282"/>
      <c r="Y5504" s="33"/>
      <c r="Z5504" s="284"/>
      <c r="AA5504" s="284"/>
      <c r="AB5504" s="33"/>
      <c r="AC5504" s="33"/>
      <c r="AD5504" s="33"/>
      <c r="AE5504" s="33"/>
      <c r="AF5504" s="33"/>
      <c r="AG5504" s="33"/>
      <c r="AH5504" s="33"/>
      <c r="AI5504" s="33"/>
      <c r="AJ5504" s="33"/>
      <c r="AK5504" s="33"/>
      <c r="AL5504" s="33"/>
      <c r="AM5504" s="33"/>
      <c r="AN5504" s="33"/>
      <c r="AO5504" s="33"/>
      <c r="AP5504" s="34"/>
      <c r="AQ5504" s="34"/>
      <c r="AR5504" s="28"/>
      <c r="AS5504" s="29"/>
      <c r="AT5504" s="29"/>
      <c r="AU5504" s="29"/>
    </row>
    <row r="5505" spans="1:47" s="469" customFormat="1">
      <c r="A5505" s="13"/>
      <c r="B5505" s="8"/>
      <c r="C5505" s="83">
        <v>447</v>
      </c>
      <c r="D5505" s="375" t="s">
        <v>171</v>
      </c>
      <c r="E5505" s="266"/>
      <c r="F5505" s="321"/>
      <c r="G5505" s="282"/>
      <c r="H5505" s="283"/>
      <c r="I5505" s="33"/>
      <c r="J5505" s="33"/>
      <c r="K5505" s="33"/>
      <c r="L5505" s="33"/>
      <c r="M5505" s="33"/>
      <c r="N5505" s="33"/>
      <c r="O5505" s="33"/>
      <c r="P5505" s="33"/>
      <c r="Q5505" s="33"/>
      <c r="R5505" s="33"/>
      <c r="S5505" s="33"/>
      <c r="T5505" s="33"/>
      <c r="U5505" s="33"/>
      <c r="V5505" s="33"/>
      <c r="W5505" s="33"/>
      <c r="X5505" s="282"/>
      <c r="Y5505" s="33"/>
      <c r="Z5505" s="284"/>
      <c r="AA5505" s="284"/>
      <c r="AB5505" s="33"/>
      <c r="AC5505" s="33"/>
      <c r="AD5505" s="33"/>
      <c r="AE5505" s="33"/>
      <c r="AF5505" s="33"/>
      <c r="AG5505" s="33"/>
      <c r="AH5505" s="33"/>
      <c r="AI5505" s="33"/>
      <c r="AJ5505" s="33"/>
      <c r="AK5505" s="33"/>
      <c r="AL5505" s="33"/>
      <c r="AM5505" s="33"/>
      <c r="AN5505" s="33"/>
      <c r="AO5505" s="33"/>
      <c r="AP5505" s="34"/>
      <c r="AQ5505" s="34"/>
      <c r="AR5505" s="28"/>
      <c r="AS5505" s="29"/>
      <c r="AT5505" s="29"/>
      <c r="AU5505" s="29"/>
    </row>
    <row r="5506" spans="1:47" s="469" customFormat="1">
      <c r="A5506" s="13"/>
      <c r="B5506" s="8"/>
      <c r="C5506" s="8"/>
      <c r="D5506" s="472" t="s">
        <v>173</v>
      </c>
      <c r="E5506" s="266"/>
      <c r="F5506" s="321"/>
      <c r="G5506" s="282"/>
      <c r="H5506" s="283"/>
      <c r="I5506" s="33"/>
      <c r="J5506" s="33"/>
      <c r="K5506" s="33"/>
      <c r="L5506" s="33"/>
      <c r="M5506" s="33"/>
      <c r="N5506" s="33"/>
      <c r="O5506" s="33"/>
      <c r="P5506" s="33"/>
      <c r="Q5506" s="33"/>
      <c r="R5506" s="33"/>
      <c r="S5506" s="33"/>
      <c r="T5506" s="33"/>
      <c r="U5506" s="33"/>
      <c r="V5506" s="33"/>
      <c r="W5506" s="33"/>
      <c r="X5506" s="282"/>
      <c r="Y5506" s="33"/>
      <c r="Z5506" s="284"/>
      <c r="AA5506" s="284"/>
      <c r="AB5506" s="33"/>
      <c r="AC5506" s="33"/>
      <c r="AD5506" s="33"/>
      <c r="AE5506" s="33"/>
      <c r="AF5506" s="33"/>
      <c r="AG5506" s="33"/>
      <c r="AH5506" s="33"/>
      <c r="AI5506" s="33"/>
      <c r="AJ5506" s="33"/>
      <c r="AK5506" s="33"/>
      <c r="AL5506" s="33"/>
      <c r="AM5506" s="33"/>
      <c r="AN5506" s="33"/>
      <c r="AO5506" s="33"/>
      <c r="AP5506" s="34"/>
      <c r="AQ5506" s="34"/>
      <c r="AR5506" s="28"/>
      <c r="AS5506" s="29"/>
      <c r="AT5506" s="29"/>
      <c r="AU5506" s="29"/>
    </row>
    <row r="5507" spans="1:47" s="469" customFormat="1">
      <c r="A5507" s="13"/>
      <c r="B5507" s="8"/>
      <c r="C5507" s="8"/>
      <c r="D5507" s="473" t="s">
        <v>174</v>
      </c>
      <c r="E5507" s="321"/>
      <c r="F5507" s="321"/>
      <c r="G5507" s="282"/>
      <c r="H5507" s="283"/>
      <c r="I5507" s="33"/>
      <c r="J5507" s="33"/>
      <c r="K5507" s="33"/>
      <c r="L5507" s="33"/>
      <c r="M5507" s="33"/>
      <c r="N5507" s="33"/>
      <c r="O5507" s="33"/>
      <c r="P5507" s="33"/>
      <c r="Q5507" s="33"/>
      <c r="R5507" s="33"/>
      <c r="S5507" s="33"/>
      <c r="T5507" s="33"/>
      <c r="U5507" s="33"/>
      <c r="V5507" s="33"/>
      <c r="W5507" s="33"/>
      <c r="X5507" s="282"/>
      <c r="Y5507" s="33"/>
      <c r="Z5507" s="284"/>
      <c r="AA5507" s="284"/>
      <c r="AB5507" s="33"/>
      <c r="AC5507" s="33"/>
      <c r="AD5507" s="33"/>
      <c r="AE5507" s="33"/>
      <c r="AF5507" s="33"/>
      <c r="AG5507" s="33"/>
      <c r="AH5507" s="33"/>
      <c r="AI5507" s="33"/>
      <c r="AJ5507" s="33"/>
      <c r="AK5507" s="33"/>
      <c r="AL5507" s="33"/>
      <c r="AM5507" s="33"/>
      <c r="AN5507" s="33"/>
      <c r="AO5507" s="33"/>
      <c r="AP5507" s="34"/>
      <c r="AQ5507" s="34"/>
      <c r="AR5507" s="28"/>
      <c r="AS5507" s="29"/>
      <c r="AT5507" s="29"/>
      <c r="AU5507" s="29"/>
    </row>
    <row r="5508" spans="1:47" s="469" customFormat="1">
      <c r="A5508" s="13"/>
      <c r="B5508" s="8"/>
      <c r="C5508" s="8"/>
      <c r="D5508" s="344" t="s">
        <v>607</v>
      </c>
      <c r="E5508" s="266"/>
      <c r="F5508" s="261">
        <v>2625000</v>
      </c>
      <c r="G5508" s="282">
        <f>SUM(H5508)</f>
        <v>2625000</v>
      </c>
      <c r="H5508" s="283">
        <v>2625000</v>
      </c>
      <c r="I5508" s="33"/>
      <c r="J5508" s="33"/>
      <c r="K5508" s="33"/>
      <c r="L5508" s="33"/>
      <c r="M5508" s="33"/>
      <c r="N5508" s="33"/>
      <c r="O5508" s="33"/>
      <c r="P5508" s="33"/>
      <c r="Q5508" s="33"/>
      <c r="R5508" s="33"/>
      <c r="S5508" s="33"/>
      <c r="T5508" s="33"/>
      <c r="U5508" s="33"/>
      <c r="V5508" s="33"/>
      <c r="W5508" s="33"/>
      <c r="X5508" s="282"/>
      <c r="Y5508" s="33"/>
      <c r="Z5508" s="284"/>
      <c r="AA5508" s="284"/>
      <c r="AB5508" s="33"/>
      <c r="AC5508" s="33"/>
      <c r="AD5508" s="33"/>
      <c r="AE5508" s="33"/>
      <c r="AF5508" s="33"/>
      <c r="AG5508" s="33"/>
      <c r="AH5508" s="33"/>
      <c r="AI5508" s="33"/>
      <c r="AJ5508" s="33"/>
      <c r="AK5508" s="33"/>
      <c r="AL5508" s="33"/>
      <c r="AM5508" s="33"/>
      <c r="AN5508" s="33"/>
      <c r="AO5508" s="33"/>
      <c r="AP5508" s="34"/>
      <c r="AQ5508" s="34"/>
      <c r="AR5508" s="28"/>
      <c r="AS5508" s="29"/>
      <c r="AT5508" s="29"/>
      <c r="AU5508" s="29"/>
    </row>
    <row r="5509" spans="1:47" s="469" customFormat="1">
      <c r="A5509" s="13"/>
      <c r="B5509" s="8"/>
      <c r="C5509" s="8"/>
      <c r="D5509" s="473" t="s">
        <v>188</v>
      </c>
      <c r="E5509" s="321"/>
      <c r="F5509" s="261"/>
      <c r="G5509" s="282"/>
      <c r="H5509" s="283"/>
      <c r="I5509" s="33"/>
      <c r="J5509" s="33"/>
      <c r="K5509" s="33"/>
      <c r="L5509" s="33"/>
      <c r="M5509" s="33"/>
      <c r="N5509" s="33"/>
      <c r="O5509" s="33"/>
      <c r="P5509" s="33"/>
      <c r="Q5509" s="33"/>
      <c r="R5509" s="33"/>
      <c r="S5509" s="33"/>
      <c r="T5509" s="33"/>
      <c r="U5509" s="33"/>
      <c r="V5509" s="33"/>
      <c r="W5509" s="33"/>
      <c r="X5509" s="282"/>
      <c r="Y5509" s="33"/>
      <c r="Z5509" s="284"/>
      <c r="AA5509" s="284"/>
      <c r="AB5509" s="33"/>
      <c r="AC5509" s="33"/>
      <c r="AD5509" s="33"/>
      <c r="AE5509" s="33"/>
      <c r="AF5509" s="33"/>
      <c r="AG5509" s="33"/>
      <c r="AH5509" s="33"/>
      <c r="AI5509" s="33"/>
      <c r="AJ5509" s="33"/>
      <c r="AK5509" s="33"/>
      <c r="AL5509" s="33"/>
      <c r="AM5509" s="33"/>
      <c r="AN5509" s="33"/>
      <c r="AO5509" s="33"/>
      <c r="AP5509" s="34"/>
      <c r="AQ5509" s="34"/>
      <c r="AR5509" s="28"/>
      <c r="AS5509" s="29"/>
      <c r="AT5509" s="29"/>
      <c r="AU5509" s="29"/>
    </row>
    <row r="5510" spans="1:47" s="469" customFormat="1">
      <c r="A5510" s="13"/>
      <c r="B5510" s="8"/>
      <c r="C5510" s="8"/>
      <c r="D5510" s="344" t="s">
        <v>1042</v>
      </c>
      <c r="E5510" s="266"/>
      <c r="F5510" s="261">
        <v>7500000</v>
      </c>
      <c r="G5510" s="282">
        <f>SUM(H5510)</f>
        <v>7500000</v>
      </c>
      <c r="H5510" s="283">
        <v>7500000</v>
      </c>
      <c r="I5510" s="33"/>
      <c r="J5510" s="33"/>
      <c r="K5510" s="33"/>
      <c r="L5510" s="33"/>
      <c r="M5510" s="33"/>
      <c r="N5510" s="33"/>
      <c r="O5510" s="33"/>
      <c r="P5510" s="33"/>
      <c r="Q5510" s="33"/>
      <c r="R5510" s="33"/>
      <c r="S5510" s="33"/>
      <c r="T5510" s="33"/>
      <c r="U5510" s="33"/>
      <c r="V5510" s="33"/>
      <c r="W5510" s="33"/>
      <c r="X5510" s="282"/>
      <c r="Y5510" s="33"/>
      <c r="Z5510" s="284"/>
      <c r="AA5510" s="284"/>
      <c r="AB5510" s="33"/>
      <c r="AC5510" s="33"/>
      <c r="AD5510" s="33"/>
      <c r="AE5510" s="33"/>
      <c r="AF5510" s="33"/>
      <c r="AG5510" s="33"/>
      <c r="AH5510" s="33"/>
      <c r="AI5510" s="33"/>
      <c r="AJ5510" s="33"/>
      <c r="AK5510" s="33"/>
      <c r="AL5510" s="33"/>
      <c r="AM5510" s="33"/>
      <c r="AN5510" s="33"/>
      <c r="AO5510" s="33"/>
      <c r="AP5510" s="34"/>
      <c r="AQ5510" s="34"/>
      <c r="AR5510" s="28"/>
      <c r="AS5510" s="29"/>
      <c r="AT5510" s="29"/>
      <c r="AU5510" s="29"/>
    </row>
    <row r="5511" spans="1:47" s="469" customFormat="1">
      <c r="A5511" s="13"/>
      <c r="B5511" s="8"/>
      <c r="C5511" s="8"/>
      <c r="D5511" s="473" t="s">
        <v>176</v>
      </c>
      <c r="E5511" s="321"/>
      <c r="F5511" s="261"/>
      <c r="G5511" s="282"/>
      <c r="H5511" s="283"/>
      <c r="I5511" s="33"/>
      <c r="J5511" s="33"/>
      <c r="K5511" s="33"/>
      <c r="L5511" s="33"/>
      <c r="M5511" s="33"/>
      <c r="N5511" s="33"/>
      <c r="O5511" s="33"/>
      <c r="P5511" s="33"/>
      <c r="Q5511" s="33"/>
      <c r="R5511" s="33"/>
      <c r="S5511" s="33"/>
      <c r="T5511" s="33"/>
      <c r="U5511" s="33"/>
      <c r="V5511" s="33"/>
      <c r="W5511" s="33"/>
      <c r="X5511" s="282"/>
      <c r="Y5511" s="33"/>
      <c r="Z5511" s="284"/>
      <c r="AA5511" s="284"/>
      <c r="AB5511" s="33"/>
      <c r="AC5511" s="33"/>
      <c r="AD5511" s="33"/>
      <c r="AE5511" s="33"/>
      <c r="AF5511" s="33"/>
      <c r="AG5511" s="33"/>
      <c r="AH5511" s="33"/>
      <c r="AI5511" s="33"/>
      <c r="AJ5511" s="33"/>
      <c r="AK5511" s="33"/>
      <c r="AL5511" s="33"/>
      <c r="AM5511" s="33"/>
      <c r="AN5511" s="33"/>
      <c r="AO5511" s="33"/>
      <c r="AP5511" s="34"/>
      <c r="AQ5511" s="34"/>
      <c r="AR5511" s="28"/>
      <c r="AS5511" s="29"/>
      <c r="AT5511" s="29"/>
      <c r="AU5511" s="29"/>
    </row>
    <row r="5512" spans="1:47" s="469" customFormat="1">
      <c r="A5512" s="13"/>
      <c r="B5512" s="8"/>
      <c r="C5512" s="8"/>
      <c r="D5512" s="344" t="s">
        <v>1041</v>
      </c>
      <c r="E5512" s="266"/>
      <c r="F5512" s="261">
        <v>4875000</v>
      </c>
      <c r="G5512" s="282">
        <f>SUM(H5512)</f>
        <v>4875000</v>
      </c>
      <c r="H5512" s="283">
        <v>4875000</v>
      </c>
      <c r="I5512" s="33"/>
      <c r="J5512" s="33"/>
      <c r="K5512" s="33"/>
      <c r="L5512" s="33"/>
      <c r="M5512" s="33"/>
      <c r="N5512" s="33"/>
      <c r="O5512" s="33"/>
      <c r="P5512" s="33"/>
      <c r="Q5512" s="33"/>
      <c r="R5512" s="33"/>
      <c r="S5512" s="33"/>
      <c r="T5512" s="33"/>
      <c r="U5512" s="33"/>
      <c r="V5512" s="33"/>
      <c r="W5512" s="33"/>
      <c r="X5512" s="282"/>
      <c r="Y5512" s="33"/>
      <c r="Z5512" s="284"/>
      <c r="AA5512" s="284"/>
      <c r="AB5512" s="33"/>
      <c r="AC5512" s="33"/>
      <c r="AD5512" s="33"/>
      <c r="AE5512" s="33"/>
      <c r="AF5512" s="33"/>
      <c r="AG5512" s="33"/>
      <c r="AH5512" s="33"/>
      <c r="AI5512" s="33"/>
      <c r="AJ5512" s="33"/>
      <c r="AK5512" s="33"/>
      <c r="AL5512" s="33"/>
      <c r="AM5512" s="33"/>
      <c r="AN5512" s="33"/>
      <c r="AO5512" s="33"/>
      <c r="AP5512" s="34"/>
      <c r="AQ5512" s="34"/>
      <c r="AR5512" s="28"/>
      <c r="AS5512" s="29"/>
      <c r="AT5512" s="29"/>
      <c r="AU5512" s="29"/>
    </row>
    <row r="5513" spans="1:47" s="469" customFormat="1">
      <c r="A5513" s="13"/>
      <c r="B5513" s="8"/>
      <c r="C5513" s="8"/>
      <c r="D5513" s="240"/>
      <c r="E5513" s="266"/>
      <c r="F5513" s="321"/>
      <c r="G5513" s="282"/>
      <c r="H5513" s="283"/>
      <c r="I5513" s="33"/>
      <c r="J5513" s="33"/>
      <c r="K5513" s="33"/>
      <c r="L5513" s="33"/>
      <c r="M5513" s="33"/>
      <c r="N5513" s="33"/>
      <c r="O5513" s="33"/>
      <c r="P5513" s="33"/>
      <c r="Q5513" s="33"/>
      <c r="R5513" s="33"/>
      <c r="S5513" s="33"/>
      <c r="T5513" s="33"/>
      <c r="U5513" s="33"/>
      <c r="V5513" s="33"/>
      <c r="W5513" s="33"/>
      <c r="X5513" s="282"/>
      <c r="Y5513" s="33"/>
      <c r="Z5513" s="284"/>
      <c r="AA5513" s="284"/>
      <c r="AB5513" s="33"/>
      <c r="AC5513" s="33"/>
      <c r="AD5513" s="33"/>
      <c r="AE5513" s="33"/>
      <c r="AF5513" s="33"/>
      <c r="AG5513" s="33"/>
      <c r="AH5513" s="33"/>
      <c r="AI5513" s="33"/>
      <c r="AJ5513" s="33"/>
      <c r="AK5513" s="33"/>
      <c r="AL5513" s="33"/>
      <c r="AM5513" s="33"/>
      <c r="AN5513" s="33"/>
      <c r="AO5513" s="33"/>
      <c r="AP5513" s="34"/>
      <c r="AQ5513" s="34"/>
      <c r="AR5513" s="28"/>
      <c r="AS5513" s="29"/>
      <c r="AT5513" s="29"/>
      <c r="AU5513" s="29"/>
    </row>
    <row r="5514" spans="1:47" s="469" customFormat="1">
      <c r="A5514" s="13"/>
      <c r="B5514" s="8"/>
      <c r="C5514" s="8"/>
      <c r="D5514" s="240"/>
      <c r="E5514" s="266"/>
      <c r="F5514" s="321"/>
      <c r="G5514" s="282"/>
      <c r="H5514" s="283"/>
      <c r="I5514" s="33"/>
      <c r="J5514" s="33"/>
      <c r="K5514" s="33"/>
      <c r="L5514" s="33"/>
      <c r="M5514" s="33"/>
      <c r="N5514" s="33"/>
      <c r="O5514" s="33"/>
      <c r="P5514" s="33"/>
      <c r="Q5514" s="33"/>
      <c r="R5514" s="33"/>
      <c r="S5514" s="33"/>
      <c r="T5514" s="33"/>
      <c r="U5514" s="33"/>
      <c r="V5514" s="33"/>
      <c r="W5514" s="33"/>
      <c r="X5514" s="282"/>
      <c r="Y5514" s="33"/>
      <c r="Z5514" s="284"/>
      <c r="AA5514" s="284"/>
      <c r="AB5514" s="33"/>
      <c r="AC5514" s="33"/>
      <c r="AD5514" s="33"/>
      <c r="AE5514" s="33"/>
      <c r="AF5514" s="33"/>
      <c r="AG5514" s="33"/>
      <c r="AH5514" s="33"/>
      <c r="AI5514" s="33"/>
      <c r="AJ5514" s="33"/>
      <c r="AK5514" s="33"/>
      <c r="AL5514" s="33"/>
      <c r="AM5514" s="33"/>
      <c r="AN5514" s="33"/>
      <c r="AO5514" s="33"/>
      <c r="AP5514" s="34"/>
      <c r="AQ5514" s="34"/>
      <c r="AR5514" s="28"/>
      <c r="AS5514" s="29"/>
      <c r="AT5514" s="29"/>
      <c r="AU5514" s="29"/>
    </row>
    <row r="5515" spans="1:47" s="469" customFormat="1">
      <c r="A5515" s="13"/>
      <c r="B5515" s="8"/>
      <c r="C5515" s="83">
        <v>448</v>
      </c>
      <c r="D5515" s="375" t="s">
        <v>171</v>
      </c>
      <c r="E5515" s="266"/>
      <c r="F5515" s="321"/>
      <c r="G5515" s="282"/>
      <c r="H5515" s="283"/>
      <c r="I5515" s="33"/>
      <c r="J5515" s="33"/>
      <c r="K5515" s="33"/>
      <c r="L5515" s="33"/>
      <c r="M5515" s="33"/>
      <c r="N5515" s="33"/>
      <c r="O5515" s="33"/>
      <c r="P5515" s="33"/>
      <c r="Q5515" s="33"/>
      <c r="R5515" s="33"/>
      <c r="S5515" s="33"/>
      <c r="T5515" s="33"/>
      <c r="U5515" s="33"/>
      <c r="V5515" s="33"/>
      <c r="W5515" s="33"/>
      <c r="X5515" s="282"/>
      <c r="Y5515" s="33"/>
      <c r="Z5515" s="284"/>
      <c r="AA5515" s="284"/>
      <c r="AB5515" s="33"/>
      <c r="AC5515" s="33"/>
      <c r="AD5515" s="33"/>
      <c r="AE5515" s="33"/>
      <c r="AF5515" s="33"/>
      <c r="AG5515" s="33"/>
      <c r="AH5515" s="33"/>
      <c r="AI5515" s="33"/>
      <c r="AJ5515" s="33"/>
      <c r="AK5515" s="33"/>
      <c r="AL5515" s="33"/>
      <c r="AM5515" s="33"/>
      <c r="AN5515" s="33"/>
      <c r="AO5515" s="33"/>
      <c r="AP5515" s="34"/>
      <c r="AQ5515" s="34"/>
      <c r="AR5515" s="28"/>
      <c r="AS5515" s="29"/>
      <c r="AT5515" s="29"/>
      <c r="AU5515" s="29"/>
    </row>
    <row r="5516" spans="1:47" s="469" customFormat="1">
      <c r="A5516" s="13"/>
      <c r="B5516" s="8"/>
      <c r="C5516" s="8"/>
      <c r="D5516" s="472" t="s">
        <v>184</v>
      </c>
      <c r="E5516" s="266"/>
      <c r="F5516" s="321"/>
      <c r="G5516" s="282"/>
      <c r="H5516" s="283"/>
      <c r="I5516" s="33"/>
      <c r="J5516" s="33"/>
      <c r="K5516" s="33"/>
      <c r="L5516" s="33"/>
      <c r="M5516" s="33"/>
      <c r="N5516" s="33"/>
      <c r="O5516" s="33"/>
      <c r="P5516" s="33"/>
      <c r="Q5516" s="33"/>
      <c r="R5516" s="33"/>
      <c r="S5516" s="33"/>
      <c r="T5516" s="33"/>
      <c r="U5516" s="33"/>
      <c r="V5516" s="33"/>
      <c r="W5516" s="33"/>
      <c r="X5516" s="282"/>
      <c r="Y5516" s="33"/>
      <c r="Z5516" s="284"/>
      <c r="AA5516" s="284"/>
      <c r="AB5516" s="33"/>
      <c r="AC5516" s="33"/>
      <c r="AD5516" s="33"/>
      <c r="AE5516" s="33"/>
      <c r="AF5516" s="33"/>
      <c r="AG5516" s="33"/>
      <c r="AH5516" s="33"/>
      <c r="AI5516" s="33"/>
      <c r="AJ5516" s="33"/>
      <c r="AK5516" s="33"/>
      <c r="AL5516" s="33"/>
      <c r="AM5516" s="33"/>
      <c r="AN5516" s="33"/>
      <c r="AO5516" s="33"/>
      <c r="AP5516" s="34"/>
      <c r="AQ5516" s="34"/>
      <c r="AR5516" s="28"/>
      <c r="AS5516" s="29"/>
      <c r="AT5516" s="29"/>
      <c r="AU5516" s="29"/>
    </row>
    <row r="5517" spans="1:47" s="469" customFormat="1">
      <c r="A5517" s="13"/>
      <c r="B5517" s="8"/>
      <c r="C5517" s="8"/>
      <c r="D5517" s="473" t="s">
        <v>188</v>
      </c>
      <c r="E5517" s="266"/>
      <c r="F5517" s="321"/>
      <c r="G5517" s="282"/>
      <c r="H5517" s="283"/>
      <c r="I5517" s="33"/>
      <c r="J5517" s="33"/>
      <c r="K5517" s="33"/>
      <c r="L5517" s="33"/>
      <c r="M5517" s="33"/>
      <c r="N5517" s="33"/>
      <c r="O5517" s="33"/>
      <c r="P5517" s="33"/>
      <c r="Q5517" s="33"/>
      <c r="R5517" s="33"/>
      <c r="S5517" s="33"/>
      <c r="T5517" s="33"/>
      <c r="U5517" s="33"/>
      <c r="V5517" s="33"/>
      <c r="W5517" s="33"/>
      <c r="X5517" s="282"/>
      <c r="Y5517" s="33"/>
      <c r="Z5517" s="284"/>
      <c r="AA5517" s="284"/>
      <c r="AB5517" s="33"/>
      <c r="AC5517" s="33"/>
      <c r="AD5517" s="33"/>
      <c r="AE5517" s="33"/>
      <c r="AF5517" s="33"/>
      <c r="AG5517" s="33"/>
      <c r="AH5517" s="33"/>
      <c r="AI5517" s="33"/>
      <c r="AJ5517" s="33"/>
      <c r="AK5517" s="33"/>
      <c r="AL5517" s="33"/>
      <c r="AM5517" s="33"/>
      <c r="AN5517" s="33"/>
      <c r="AO5517" s="33"/>
      <c r="AP5517" s="34"/>
      <c r="AQ5517" s="34"/>
      <c r="AR5517" s="28"/>
      <c r="AS5517" s="29"/>
      <c r="AT5517" s="29"/>
      <c r="AU5517" s="29"/>
    </row>
    <row r="5518" spans="1:47" s="469" customFormat="1">
      <c r="A5518" s="13"/>
      <c r="B5518" s="8"/>
      <c r="C5518" s="8"/>
      <c r="D5518" s="344" t="s">
        <v>1043</v>
      </c>
      <c r="E5518" s="266"/>
      <c r="F5518" s="261">
        <v>8400000</v>
      </c>
      <c r="G5518" s="282">
        <f>SUM(H5518)</f>
        <v>8400000</v>
      </c>
      <c r="H5518" s="283">
        <v>8400000</v>
      </c>
      <c r="I5518" s="33"/>
      <c r="J5518" s="33"/>
      <c r="K5518" s="33"/>
      <c r="L5518" s="33"/>
      <c r="M5518" s="33"/>
      <c r="N5518" s="33"/>
      <c r="O5518" s="33"/>
      <c r="P5518" s="33"/>
      <c r="Q5518" s="33"/>
      <c r="R5518" s="33"/>
      <c r="S5518" s="33"/>
      <c r="T5518" s="33"/>
      <c r="U5518" s="33"/>
      <c r="V5518" s="33"/>
      <c r="W5518" s="33"/>
      <c r="X5518" s="282"/>
      <c r="Y5518" s="33"/>
      <c r="Z5518" s="284"/>
      <c r="AA5518" s="284"/>
      <c r="AB5518" s="33"/>
      <c r="AC5518" s="33"/>
      <c r="AD5518" s="33"/>
      <c r="AE5518" s="33"/>
      <c r="AF5518" s="33"/>
      <c r="AG5518" s="33"/>
      <c r="AH5518" s="33"/>
      <c r="AI5518" s="33"/>
      <c r="AJ5518" s="33"/>
      <c r="AK5518" s="33"/>
      <c r="AL5518" s="33"/>
      <c r="AM5518" s="33"/>
      <c r="AN5518" s="33"/>
      <c r="AO5518" s="33"/>
      <c r="AP5518" s="34"/>
      <c r="AQ5518" s="34"/>
      <c r="AR5518" s="28"/>
      <c r="AS5518" s="29"/>
      <c r="AT5518" s="29"/>
      <c r="AU5518" s="29"/>
    </row>
    <row r="5519" spans="1:47" s="469" customFormat="1">
      <c r="A5519" s="13"/>
      <c r="B5519" s="8"/>
      <c r="C5519" s="8"/>
      <c r="D5519" s="344" t="s">
        <v>1044</v>
      </c>
      <c r="E5519" s="266"/>
      <c r="F5519" s="261">
        <v>1600000</v>
      </c>
      <c r="G5519" s="282">
        <f>SUM(H5519)</f>
        <v>1600000</v>
      </c>
      <c r="H5519" s="283">
        <v>1600000</v>
      </c>
      <c r="I5519" s="33"/>
      <c r="J5519" s="33"/>
      <c r="K5519" s="33"/>
      <c r="L5519" s="33"/>
      <c r="M5519" s="33"/>
      <c r="N5519" s="33"/>
      <c r="O5519" s="33"/>
      <c r="P5519" s="33"/>
      <c r="Q5519" s="33"/>
      <c r="R5519" s="33"/>
      <c r="S5519" s="33"/>
      <c r="T5519" s="33"/>
      <c r="U5519" s="33"/>
      <c r="V5519" s="33"/>
      <c r="W5519" s="33"/>
      <c r="X5519" s="282"/>
      <c r="Y5519" s="33"/>
      <c r="Z5519" s="284"/>
      <c r="AA5519" s="284"/>
      <c r="AB5519" s="33"/>
      <c r="AC5519" s="33"/>
      <c r="AD5519" s="33"/>
      <c r="AE5519" s="33"/>
      <c r="AF5519" s="33"/>
      <c r="AG5519" s="33"/>
      <c r="AH5519" s="33"/>
      <c r="AI5519" s="33"/>
      <c r="AJ5519" s="33"/>
      <c r="AK5519" s="33"/>
      <c r="AL5519" s="33"/>
      <c r="AM5519" s="33"/>
      <c r="AN5519" s="33"/>
      <c r="AO5519" s="33"/>
      <c r="AP5519" s="34"/>
      <c r="AQ5519" s="34"/>
      <c r="AR5519" s="28"/>
      <c r="AS5519" s="29"/>
      <c r="AT5519" s="29"/>
      <c r="AU5519" s="29"/>
    </row>
    <row r="5520" spans="1:47" s="469" customFormat="1">
      <c r="A5520" s="13"/>
      <c r="B5520" s="8"/>
      <c r="C5520" s="8"/>
      <c r="D5520" s="240"/>
      <c r="E5520" s="266"/>
      <c r="F5520" s="321"/>
      <c r="G5520" s="282"/>
      <c r="H5520" s="283"/>
      <c r="I5520" s="33"/>
      <c r="J5520" s="33"/>
      <c r="K5520" s="33"/>
      <c r="L5520" s="33"/>
      <c r="M5520" s="33"/>
      <c r="N5520" s="33"/>
      <c r="O5520" s="33"/>
      <c r="P5520" s="33"/>
      <c r="Q5520" s="33"/>
      <c r="R5520" s="33"/>
      <c r="S5520" s="33"/>
      <c r="T5520" s="33"/>
      <c r="U5520" s="33"/>
      <c r="V5520" s="33"/>
      <c r="W5520" s="33"/>
      <c r="X5520" s="282"/>
      <c r="Y5520" s="33"/>
      <c r="Z5520" s="284"/>
      <c r="AA5520" s="284"/>
      <c r="AB5520" s="33"/>
      <c r="AC5520" s="33"/>
      <c r="AD5520" s="33"/>
      <c r="AE5520" s="33"/>
      <c r="AF5520" s="33"/>
      <c r="AG5520" s="33"/>
      <c r="AH5520" s="33"/>
      <c r="AI5520" s="33"/>
      <c r="AJ5520" s="33"/>
      <c r="AK5520" s="33"/>
      <c r="AL5520" s="33"/>
      <c r="AM5520" s="33"/>
      <c r="AN5520" s="33"/>
      <c r="AO5520" s="33"/>
      <c r="AP5520" s="34"/>
      <c r="AQ5520" s="34"/>
      <c r="AR5520" s="28"/>
      <c r="AS5520" s="29"/>
      <c r="AT5520" s="29"/>
      <c r="AU5520" s="29"/>
    </row>
    <row r="5521" spans="1:256" s="469" customFormat="1">
      <c r="A5521" s="13"/>
      <c r="B5521" s="8"/>
      <c r="C5521" s="8"/>
      <c r="D5521" s="240"/>
      <c r="E5521" s="266"/>
      <c r="F5521" s="321"/>
      <c r="G5521" s="282"/>
      <c r="H5521" s="283"/>
      <c r="I5521" s="33"/>
      <c r="J5521" s="33"/>
      <c r="K5521" s="33"/>
      <c r="L5521" s="33"/>
      <c r="M5521" s="33"/>
      <c r="N5521" s="33"/>
      <c r="O5521" s="33"/>
      <c r="P5521" s="33"/>
      <c r="Q5521" s="33"/>
      <c r="R5521" s="33"/>
      <c r="S5521" s="33"/>
      <c r="T5521" s="33"/>
      <c r="U5521" s="33"/>
      <c r="V5521" s="33"/>
      <c r="W5521" s="33"/>
      <c r="X5521" s="282"/>
      <c r="Y5521" s="33"/>
      <c r="Z5521" s="284"/>
      <c r="AA5521" s="284"/>
      <c r="AB5521" s="33"/>
      <c r="AC5521" s="33"/>
      <c r="AD5521" s="33"/>
      <c r="AE5521" s="33"/>
      <c r="AF5521" s="33"/>
      <c r="AG5521" s="33"/>
      <c r="AH5521" s="33"/>
      <c r="AI5521" s="33"/>
      <c r="AJ5521" s="33"/>
      <c r="AK5521" s="33"/>
      <c r="AL5521" s="33"/>
      <c r="AM5521" s="33"/>
      <c r="AN5521" s="33"/>
      <c r="AO5521" s="33"/>
      <c r="AP5521" s="34"/>
      <c r="AQ5521" s="34"/>
      <c r="AR5521" s="28"/>
      <c r="AS5521" s="29"/>
      <c r="AT5521" s="29"/>
      <c r="AU5521" s="29"/>
    </row>
    <row r="5522" spans="1:256" s="469" customFormat="1">
      <c r="A5522" s="13"/>
      <c r="B5522" s="8"/>
      <c r="C5522" s="83">
        <v>449</v>
      </c>
      <c r="D5522" s="375" t="s">
        <v>171</v>
      </c>
      <c r="E5522" s="266"/>
      <c r="F5522" s="321"/>
      <c r="G5522" s="282"/>
      <c r="H5522" s="283"/>
      <c r="I5522" s="33"/>
      <c r="J5522" s="33"/>
      <c r="K5522" s="33"/>
      <c r="L5522" s="33"/>
      <c r="M5522" s="33"/>
      <c r="N5522" s="33"/>
      <c r="O5522" s="33"/>
      <c r="P5522" s="33"/>
      <c r="Q5522" s="33"/>
      <c r="R5522" s="33"/>
      <c r="S5522" s="33"/>
      <c r="T5522" s="33"/>
      <c r="U5522" s="33"/>
      <c r="V5522" s="33"/>
      <c r="W5522" s="33"/>
      <c r="X5522" s="282"/>
      <c r="Y5522" s="33"/>
      <c r="Z5522" s="284"/>
      <c r="AA5522" s="284"/>
      <c r="AB5522" s="33"/>
      <c r="AC5522" s="33"/>
      <c r="AD5522" s="33"/>
      <c r="AE5522" s="33"/>
      <c r="AF5522" s="33"/>
      <c r="AG5522" s="33"/>
      <c r="AH5522" s="33"/>
      <c r="AI5522" s="33"/>
      <c r="AJ5522" s="33"/>
      <c r="AK5522" s="33"/>
      <c r="AL5522" s="33"/>
      <c r="AM5522" s="33"/>
      <c r="AN5522" s="33"/>
      <c r="AO5522" s="33"/>
      <c r="AP5522" s="34"/>
      <c r="AQ5522" s="34"/>
      <c r="AR5522" s="28"/>
      <c r="AS5522" s="29"/>
      <c r="AT5522" s="29"/>
      <c r="AU5522" s="29"/>
    </row>
    <row r="5523" spans="1:256" s="469" customFormat="1">
      <c r="A5523" s="13"/>
      <c r="B5523" s="8"/>
      <c r="C5523" s="8"/>
      <c r="D5523" s="472" t="s">
        <v>231</v>
      </c>
      <c r="E5523" s="266"/>
      <c r="F5523" s="321"/>
      <c r="G5523" s="282"/>
      <c r="H5523" s="283"/>
      <c r="I5523" s="33"/>
      <c r="J5523" s="33"/>
      <c r="K5523" s="33"/>
      <c r="L5523" s="33"/>
      <c r="M5523" s="33"/>
      <c r="N5523" s="33"/>
      <c r="O5523" s="33"/>
      <c r="P5523" s="33"/>
      <c r="Q5523" s="33"/>
      <c r="R5523" s="33"/>
      <c r="S5523" s="33"/>
      <c r="T5523" s="33"/>
      <c r="U5523" s="33"/>
      <c r="V5523" s="33"/>
      <c r="W5523" s="33"/>
      <c r="X5523" s="282"/>
      <c r="Y5523" s="33"/>
      <c r="Z5523" s="284"/>
      <c r="AA5523" s="284"/>
      <c r="AB5523" s="33"/>
      <c r="AC5523" s="33"/>
      <c r="AD5523" s="33"/>
      <c r="AE5523" s="33"/>
      <c r="AF5523" s="33"/>
      <c r="AG5523" s="33"/>
      <c r="AH5523" s="33"/>
      <c r="AI5523" s="33"/>
      <c r="AJ5523" s="33"/>
      <c r="AK5523" s="33"/>
      <c r="AL5523" s="33"/>
      <c r="AM5523" s="33"/>
      <c r="AN5523" s="33"/>
      <c r="AO5523" s="33"/>
      <c r="AP5523" s="34"/>
      <c r="AQ5523" s="34"/>
      <c r="AR5523" s="28"/>
      <c r="AS5523" s="29"/>
      <c r="AT5523" s="29"/>
      <c r="AU5523" s="29"/>
    </row>
    <row r="5524" spans="1:256" s="469" customFormat="1">
      <c r="A5524" s="13"/>
      <c r="B5524" s="8"/>
      <c r="C5524" s="8"/>
      <c r="D5524" s="473" t="s">
        <v>174</v>
      </c>
      <c r="E5524" s="266"/>
      <c r="F5524" s="321"/>
      <c r="G5524" s="282"/>
      <c r="H5524" s="283"/>
      <c r="I5524" s="33"/>
      <c r="J5524" s="33"/>
      <c r="K5524" s="33"/>
      <c r="L5524" s="33"/>
      <c r="M5524" s="33"/>
      <c r="N5524" s="33"/>
      <c r="O5524" s="33"/>
      <c r="P5524" s="33"/>
      <c r="Q5524" s="33"/>
      <c r="R5524" s="33"/>
      <c r="S5524" s="33"/>
      <c r="T5524" s="33"/>
      <c r="U5524" s="33"/>
      <c r="V5524" s="33"/>
      <c r="W5524" s="33"/>
      <c r="X5524" s="282"/>
      <c r="Y5524" s="33"/>
      <c r="Z5524" s="284"/>
      <c r="AA5524" s="284"/>
      <c r="AB5524" s="33"/>
      <c r="AC5524" s="33"/>
      <c r="AD5524" s="33"/>
      <c r="AE5524" s="33"/>
      <c r="AF5524" s="33"/>
      <c r="AG5524" s="33"/>
      <c r="AH5524" s="33"/>
      <c r="AI5524" s="33"/>
      <c r="AJ5524" s="33"/>
      <c r="AK5524" s="33"/>
      <c r="AL5524" s="33"/>
      <c r="AM5524" s="33"/>
      <c r="AN5524" s="33"/>
      <c r="AO5524" s="33"/>
      <c r="AP5524" s="34"/>
      <c r="AQ5524" s="34"/>
      <c r="AR5524" s="28"/>
      <c r="AS5524" s="29"/>
      <c r="AT5524" s="29"/>
      <c r="AU5524" s="29"/>
    </row>
    <row r="5525" spans="1:256" s="469" customFormat="1">
      <c r="A5525" s="13"/>
      <c r="B5525" s="8"/>
      <c r="C5525" s="8"/>
      <c r="D5525" s="344" t="s">
        <v>1933</v>
      </c>
      <c r="E5525" s="266"/>
      <c r="F5525" s="261">
        <v>8500000</v>
      </c>
      <c r="G5525" s="282">
        <f>SUM(H5525)</f>
        <v>8500000</v>
      </c>
      <c r="H5525" s="283">
        <v>8500000</v>
      </c>
      <c r="I5525" s="33"/>
      <c r="J5525" s="33"/>
      <c r="K5525" s="33"/>
      <c r="L5525" s="33"/>
      <c r="M5525" s="33"/>
      <c r="N5525" s="33"/>
      <c r="O5525" s="33"/>
      <c r="P5525" s="33"/>
      <c r="Q5525" s="33"/>
      <c r="R5525" s="33"/>
      <c r="S5525" s="33"/>
      <c r="T5525" s="33"/>
      <c r="U5525" s="33"/>
      <c r="V5525" s="33"/>
      <c r="W5525" s="33"/>
      <c r="X5525" s="282"/>
      <c r="Y5525" s="33"/>
      <c r="Z5525" s="284"/>
      <c r="AA5525" s="284"/>
      <c r="AB5525" s="33"/>
      <c r="AC5525" s="33"/>
      <c r="AD5525" s="33"/>
      <c r="AE5525" s="33"/>
      <c r="AF5525" s="33"/>
      <c r="AG5525" s="33"/>
      <c r="AH5525" s="33"/>
      <c r="AI5525" s="33"/>
      <c r="AJ5525" s="33"/>
      <c r="AK5525" s="33"/>
      <c r="AL5525" s="33"/>
      <c r="AM5525" s="33"/>
      <c r="AN5525" s="33"/>
      <c r="AO5525" s="33"/>
      <c r="AP5525" s="34"/>
      <c r="AQ5525" s="34"/>
      <c r="AR5525" s="28"/>
      <c r="AS5525" s="29"/>
      <c r="AT5525" s="29"/>
      <c r="AU5525" s="29"/>
    </row>
    <row r="5526" spans="1:256" s="469" customFormat="1">
      <c r="A5526" s="13"/>
      <c r="B5526" s="8"/>
      <c r="C5526" s="8"/>
      <c r="D5526" s="240"/>
      <c r="E5526" s="266"/>
      <c r="F5526" s="321"/>
      <c r="G5526" s="282"/>
      <c r="H5526" s="283"/>
      <c r="I5526" s="33"/>
      <c r="J5526" s="33"/>
      <c r="K5526" s="33"/>
      <c r="L5526" s="33"/>
      <c r="M5526" s="33"/>
      <c r="N5526" s="33"/>
      <c r="O5526" s="33"/>
      <c r="P5526" s="33"/>
      <c r="Q5526" s="33"/>
      <c r="R5526" s="33"/>
      <c r="S5526" s="33"/>
      <c r="T5526" s="33"/>
      <c r="U5526" s="33"/>
      <c r="V5526" s="33"/>
      <c r="W5526" s="33"/>
      <c r="X5526" s="282"/>
      <c r="Y5526" s="33"/>
      <c r="Z5526" s="284"/>
      <c r="AA5526" s="284"/>
      <c r="AB5526" s="33"/>
      <c r="AC5526" s="33"/>
      <c r="AD5526" s="33"/>
      <c r="AE5526" s="33"/>
      <c r="AF5526" s="33"/>
      <c r="AG5526" s="33"/>
      <c r="AH5526" s="33"/>
      <c r="AI5526" s="33"/>
      <c r="AJ5526" s="33"/>
      <c r="AK5526" s="33"/>
      <c r="AL5526" s="33"/>
      <c r="AM5526" s="33"/>
      <c r="AN5526" s="33"/>
      <c r="AO5526" s="33"/>
      <c r="AP5526" s="34"/>
      <c r="AQ5526" s="34"/>
      <c r="AR5526" s="28"/>
      <c r="AS5526" s="29"/>
      <c r="AT5526" s="29"/>
      <c r="AU5526" s="29"/>
    </row>
    <row r="5527" spans="1:256" s="469" customFormat="1">
      <c r="A5527" s="13"/>
      <c r="B5527" s="8"/>
      <c r="C5527" s="8"/>
      <c r="D5527" s="240"/>
      <c r="E5527" s="266"/>
      <c r="F5527" s="321"/>
      <c r="G5527" s="282"/>
      <c r="H5527" s="283"/>
      <c r="I5527" s="33"/>
      <c r="J5527" s="33"/>
      <c r="K5527" s="33"/>
      <c r="L5527" s="33"/>
      <c r="M5527" s="33"/>
      <c r="N5527" s="33"/>
      <c r="O5527" s="33"/>
      <c r="P5527" s="33"/>
      <c r="Q5527" s="33"/>
      <c r="R5527" s="33"/>
      <c r="S5527" s="33"/>
      <c r="T5527" s="33"/>
      <c r="U5527" s="33"/>
      <c r="V5527" s="33"/>
      <c r="W5527" s="33"/>
      <c r="X5527" s="282"/>
      <c r="Y5527" s="33"/>
      <c r="Z5527" s="284"/>
      <c r="AA5527" s="284"/>
      <c r="AB5527" s="33"/>
      <c r="AC5527" s="33"/>
      <c r="AD5527" s="33"/>
      <c r="AE5527" s="33"/>
      <c r="AF5527" s="33"/>
      <c r="AG5527" s="33"/>
      <c r="AH5527" s="33"/>
      <c r="AI5527" s="33"/>
      <c r="AJ5527" s="33"/>
      <c r="AK5527" s="33"/>
      <c r="AL5527" s="33"/>
      <c r="AM5527" s="33"/>
      <c r="AN5527" s="33"/>
      <c r="AO5527" s="33"/>
      <c r="AP5527" s="34"/>
      <c r="AQ5527" s="34"/>
      <c r="AR5527" s="28"/>
      <c r="AS5527" s="29"/>
      <c r="AT5527" s="29"/>
      <c r="AU5527" s="29"/>
    </row>
    <row r="5528" spans="1:256" s="469" customFormat="1">
      <c r="A5528" s="13"/>
      <c r="B5528" s="8"/>
      <c r="C5528" s="8"/>
      <c r="D5528" s="240"/>
      <c r="E5528" s="266"/>
      <c r="F5528" s="321"/>
      <c r="G5528" s="282"/>
      <c r="H5528" s="283"/>
      <c r="I5528" s="33"/>
      <c r="J5528" s="33"/>
      <c r="K5528" s="33"/>
      <c r="L5528" s="33"/>
      <c r="M5528" s="33"/>
      <c r="N5528" s="33"/>
      <c r="O5528" s="33"/>
      <c r="P5528" s="33"/>
      <c r="Q5528" s="33"/>
      <c r="R5528" s="33"/>
      <c r="S5528" s="33"/>
      <c r="T5528" s="33"/>
      <c r="U5528" s="33"/>
      <c r="V5528" s="33"/>
      <c r="W5528" s="33"/>
      <c r="X5528" s="282"/>
      <c r="Y5528" s="33"/>
      <c r="Z5528" s="284"/>
      <c r="AA5528" s="284"/>
      <c r="AB5528" s="33"/>
      <c r="AC5528" s="33"/>
      <c r="AD5528" s="33"/>
      <c r="AE5528" s="33"/>
      <c r="AF5528" s="33"/>
      <c r="AG5528" s="33"/>
      <c r="AH5528" s="33"/>
      <c r="AI5528" s="33"/>
      <c r="AJ5528" s="33"/>
      <c r="AK5528" s="33"/>
      <c r="AL5528" s="33"/>
      <c r="AM5528" s="33"/>
      <c r="AN5528" s="33"/>
      <c r="AO5528" s="33"/>
      <c r="AP5528" s="34"/>
      <c r="AQ5528" s="34"/>
      <c r="AR5528" s="28"/>
      <c r="AS5528" s="29"/>
      <c r="AT5528" s="29"/>
      <c r="AU5528" s="29"/>
    </row>
    <row r="5529" spans="1:256" s="469" customFormat="1">
      <c r="A5529" s="13"/>
      <c r="B5529" s="8"/>
      <c r="C5529" s="8"/>
      <c r="D5529" s="240"/>
      <c r="E5529" s="266"/>
      <c r="F5529" s="321"/>
      <c r="G5529" s="282"/>
      <c r="H5529" s="283"/>
      <c r="I5529" s="33"/>
      <c r="J5529" s="33"/>
      <c r="K5529" s="33"/>
      <c r="L5529" s="33"/>
      <c r="M5529" s="33"/>
      <c r="N5529" s="33"/>
      <c r="O5529" s="33"/>
      <c r="P5529" s="33"/>
      <c r="Q5529" s="33"/>
      <c r="R5529" s="33"/>
      <c r="S5529" s="33"/>
      <c r="T5529" s="33"/>
      <c r="U5529" s="33"/>
      <c r="V5529" s="33"/>
      <c r="W5529" s="33"/>
      <c r="X5529" s="282"/>
      <c r="Y5529" s="33"/>
      <c r="Z5529" s="284"/>
      <c r="AA5529" s="284"/>
      <c r="AB5529" s="33"/>
      <c r="AC5529" s="33"/>
      <c r="AD5529" s="33"/>
      <c r="AE5529" s="33"/>
      <c r="AF5529" s="33"/>
      <c r="AG5529" s="33"/>
      <c r="AH5529" s="33"/>
      <c r="AI5529" s="33"/>
      <c r="AJ5529" s="33"/>
      <c r="AK5529" s="33"/>
      <c r="AL5529" s="33"/>
      <c r="AM5529" s="33"/>
      <c r="AN5529" s="33"/>
      <c r="AO5529" s="33"/>
      <c r="AP5529" s="34"/>
      <c r="AQ5529" s="34"/>
      <c r="AR5529" s="28"/>
      <c r="AS5529" s="29"/>
      <c r="AT5529" s="29"/>
      <c r="AU5529" s="29"/>
    </row>
    <row r="5530" spans="1:256" s="402" customFormat="1">
      <c r="A5530" s="13"/>
      <c r="B5530" s="8"/>
      <c r="C5530" s="8"/>
      <c r="D5530" s="240"/>
      <c r="E5530" s="33"/>
      <c r="F5530" s="321"/>
      <c r="G5530" s="282"/>
      <c r="H5530" s="283"/>
      <c r="I5530" s="33"/>
      <c r="J5530" s="33"/>
      <c r="K5530" s="33"/>
      <c r="L5530" s="33"/>
      <c r="M5530" s="33"/>
      <c r="N5530" s="33"/>
      <c r="O5530" s="33"/>
      <c r="P5530" s="33"/>
      <c r="Q5530" s="33"/>
      <c r="R5530" s="33"/>
      <c r="S5530" s="33"/>
      <c r="T5530" s="33"/>
      <c r="U5530" s="33"/>
      <c r="V5530" s="33"/>
      <c r="W5530" s="33"/>
      <c r="X5530" s="282"/>
      <c r="Y5530" s="33"/>
      <c r="Z5530" s="284"/>
      <c r="AA5530" s="284"/>
      <c r="AB5530" s="33"/>
      <c r="AC5530" s="33"/>
      <c r="AD5530" s="33"/>
      <c r="AE5530" s="33"/>
      <c r="AF5530" s="33"/>
      <c r="AG5530" s="33"/>
      <c r="AH5530" s="33"/>
      <c r="AI5530" s="33"/>
      <c r="AJ5530" s="33"/>
      <c r="AK5530" s="33"/>
      <c r="AL5530" s="33"/>
      <c r="AM5530" s="33"/>
      <c r="AN5530" s="33"/>
      <c r="AO5530" s="33"/>
      <c r="AP5530" s="34"/>
      <c r="AQ5530" s="34"/>
      <c r="AR5530" s="28"/>
      <c r="AS5530" s="29"/>
      <c r="AT5530" s="29"/>
      <c r="AU5530" s="29"/>
    </row>
    <row r="5531" spans="1:256" s="21" customFormat="1">
      <c r="A5531" s="10"/>
      <c r="B5531" s="8"/>
      <c r="C5531" s="8"/>
      <c r="D5531" s="82"/>
      <c r="E5531" s="404"/>
      <c r="F5531" s="69"/>
      <c r="G5531" s="71"/>
      <c r="H5531" s="72"/>
      <c r="I5531" s="69"/>
      <c r="J5531" s="69"/>
      <c r="K5531" s="69"/>
      <c r="L5531" s="69"/>
      <c r="M5531" s="69"/>
      <c r="N5531" s="69"/>
      <c r="O5531" s="69"/>
      <c r="P5531" s="69"/>
      <c r="Q5531" s="69"/>
      <c r="R5531" s="69"/>
      <c r="S5531" s="69"/>
      <c r="T5531" s="69"/>
      <c r="U5531" s="69"/>
      <c r="V5531" s="69"/>
      <c r="W5531" s="69"/>
      <c r="X5531" s="71"/>
      <c r="Y5531" s="69"/>
      <c r="Z5531" s="73"/>
      <c r="AA5531" s="73"/>
      <c r="AB5531" s="69"/>
      <c r="AC5531" s="69"/>
      <c r="AD5531" s="69"/>
      <c r="AE5531" s="69"/>
      <c r="AF5531" s="69"/>
      <c r="AG5531" s="69"/>
      <c r="AH5531" s="69"/>
      <c r="AI5531" s="69"/>
      <c r="AJ5531" s="69"/>
      <c r="AK5531" s="69"/>
      <c r="AL5531" s="69"/>
      <c r="AM5531" s="69"/>
      <c r="AN5531" s="69"/>
      <c r="AO5531" s="69"/>
      <c r="AP5531" s="70"/>
      <c r="AQ5531" s="70"/>
      <c r="AR5531" s="76"/>
      <c r="AS5531" s="60"/>
      <c r="AT5531" s="60"/>
      <c r="AU5531" s="60"/>
    </row>
    <row r="5532" spans="1:256" s="21" customFormat="1">
      <c r="A5532" s="12"/>
      <c r="B5532" s="9">
        <v>3</v>
      </c>
      <c r="C5532" s="9" t="s">
        <v>16</v>
      </c>
      <c r="D5532" s="81" t="s">
        <v>10</v>
      </c>
      <c r="E5532" s="405">
        <v>778693125</v>
      </c>
      <c r="F5532" s="31">
        <f t="shared" ref="F5532:V5532" si="672">SUM(F5533:F5540)</f>
        <v>50000000</v>
      </c>
      <c r="G5532" s="31">
        <f t="shared" si="672"/>
        <v>49828000</v>
      </c>
      <c r="H5532" s="31">
        <f t="shared" si="672"/>
        <v>49828000</v>
      </c>
      <c r="I5532" s="31">
        <f t="shared" si="672"/>
        <v>0</v>
      </c>
      <c r="J5532" s="31">
        <f t="shared" si="672"/>
        <v>0</v>
      </c>
      <c r="K5532" s="31">
        <f t="shared" si="672"/>
        <v>0</v>
      </c>
      <c r="L5532" s="31">
        <f t="shared" si="672"/>
        <v>0</v>
      </c>
      <c r="M5532" s="31">
        <f t="shared" si="672"/>
        <v>0</v>
      </c>
      <c r="N5532" s="31">
        <f t="shared" si="672"/>
        <v>0</v>
      </c>
      <c r="O5532" s="31">
        <f t="shared" si="672"/>
        <v>0</v>
      </c>
      <c r="P5532" s="31">
        <f t="shared" si="672"/>
        <v>0</v>
      </c>
      <c r="Q5532" s="31">
        <f t="shared" si="672"/>
        <v>0</v>
      </c>
      <c r="R5532" s="31">
        <f t="shared" si="672"/>
        <v>0</v>
      </c>
      <c r="S5532" s="31">
        <f t="shared" si="672"/>
        <v>0</v>
      </c>
      <c r="T5532" s="31">
        <f t="shared" si="672"/>
        <v>0</v>
      </c>
      <c r="U5532" s="31">
        <f t="shared" si="672"/>
        <v>0</v>
      </c>
      <c r="V5532" s="31">
        <f t="shared" si="672"/>
        <v>0</v>
      </c>
      <c r="W5532" s="31">
        <f>SUM(O5532:V5532)</f>
        <v>0</v>
      </c>
      <c r="X5532" s="31">
        <f>SUM(X5533:X5540)</f>
        <v>0</v>
      </c>
      <c r="Y5532" s="31">
        <f>H5532+I5532+J5532+K5532+L5532+M5532+N5532+W5532+X5532</f>
        <v>49828000</v>
      </c>
      <c r="Z5532" s="31">
        <f t="shared" ref="Z5532:AK5532" si="673">SUM(Z5533:Z5540)</f>
        <v>0</v>
      </c>
      <c r="AA5532" s="31">
        <f t="shared" si="673"/>
        <v>0</v>
      </c>
      <c r="AB5532" s="31">
        <f t="shared" si="673"/>
        <v>0</v>
      </c>
      <c r="AC5532" s="31">
        <f t="shared" si="673"/>
        <v>0</v>
      </c>
      <c r="AD5532" s="31">
        <f t="shared" si="673"/>
        <v>0</v>
      </c>
      <c r="AE5532" s="31">
        <f t="shared" si="673"/>
        <v>0</v>
      </c>
      <c r="AF5532" s="31">
        <f t="shared" si="673"/>
        <v>0</v>
      </c>
      <c r="AG5532" s="31">
        <f t="shared" si="673"/>
        <v>0</v>
      </c>
      <c r="AH5532" s="31">
        <f t="shared" si="673"/>
        <v>0</v>
      </c>
      <c r="AI5532" s="31">
        <f t="shared" si="673"/>
        <v>0</v>
      </c>
      <c r="AJ5532" s="31">
        <f t="shared" si="673"/>
        <v>0</v>
      </c>
      <c r="AK5532" s="31">
        <f t="shared" si="673"/>
        <v>0</v>
      </c>
      <c r="AL5532" s="31">
        <f>SUM(AD5532:AK5532)</f>
        <v>0</v>
      </c>
      <c r="AM5532" s="31">
        <f>SUM(AM5533:AM5540)</f>
        <v>0</v>
      </c>
      <c r="AN5532" s="31">
        <f>SUM(AN5533:AN5540)</f>
        <v>0</v>
      </c>
      <c r="AO5532" s="31">
        <f>Z5532+AA5532+AB5532+AC5532+AL5532+AM5532+AN5532</f>
        <v>0</v>
      </c>
      <c r="AP5532" s="32">
        <f>E5532+Y5532-AO5532</f>
        <v>828521125</v>
      </c>
      <c r="AQ5532" s="32"/>
      <c r="AR5532" s="28"/>
      <c r="AS5532" s="29">
        <f>E5532+H5532+I5532+J5532+K5532+L5532+M5532+N5532+W5532+X5532-Z5532-AB5532-AL5532-AC5532-AM5532-AN5532</f>
        <v>828521125</v>
      </c>
      <c r="AT5532" s="29">
        <f>AP5532-AS5532</f>
        <v>0</v>
      </c>
      <c r="AU5532" s="29">
        <f>E5532</f>
        <v>778693125</v>
      </c>
      <c r="AV5532" s="86">
        <f>AS5532-AU5532</f>
        <v>49828000</v>
      </c>
      <c r="AW5532" s="86">
        <f>Y5532-AO5532</f>
        <v>49828000</v>
      </c>
      <c r="AX5532" s="86">
        <f>AV5532-AW5532</f>
        <v>0</v>
      </c>
      <c r="AY5532" s="86"/>
      <c r="AZ5532" s="398"/>
      <c r="BA5532" s="86"/>
      <c r="BB5532" s="86"/>
      <c r="BC5532" s="86"/>
      <c r="BD5532" s="86"/>
      <c r="BE5532" s="86"/>
      <c r="BF5532" s="86"/>
      <c r="BG5532" s="86"/>
      <c r="BH5532" s="86"/>
      <c r="BI5532" s="86"/>
      <c r="BJ5532" s="86"/>
      <c r="BK5532" s="86"/>
      <c r="BL5532" s="86"/>
      <c r="BM5532" s="86"/>
      <c r="BN5532" s="86"/>
      <c r="BO5532" s="86"/>
      <c r="BP5532" s="86"/>
      <c r="BQ5532" s="86"/>
      <c r="BR5532" s="86"/>
      <c r="BS5532" s="86"/>
      <c r="BT5532" s="86"/>
      <c r="BU5532" s="86"/>
      <c r="BV5532" s="86"/>
      <c r="BW5532" s="86"/>
      <c r="BX5532" s="86"/>
      <c r="BY5532" s="86"/>
      <c r="BZ5532" s="86"/>
      <c r="CA5532" s="86"/>
      <c r="CB5532" s="86"/>
      <c r="CC5532" s="86"/>
      <c r="CD5532" s="86"/>
      <c r="CE5532" s="86"/>
      <c r="CF5532" s="86"/>
      <c r="CG5532" s="86"/>
      <c r="CH5532" s="86"/>
      <c r="CI5532" s="86"/>
      <c r="CJ5532" s="86"/>
      <c r="CK5532" s="86"/>
      <c r="CL5532" s="86"/>
      <c r="CM5532" s="86"/>
      <c r="CN5532" s="86"/>
      <c r="CO5532" s="86"/>
      <c r="CP5532" s="86"/>
      <c r="CQ5532" s="86"/>
      <c r="CR5532" s="86"/>
      <c r="CS5532" s="86"/>
      <c r="CT5532" s="86"/>
      <c r="CU5532" s="86"/>
      <c r="CV5532" s="86"/>
      <c r="CW5532" s="86"/>
      <c r="CX5532" s="86"/>
      <c r="CY5532" s="86"/>
      <c r="CZ5532" s="86"/>
      <c r="DA5532" s="86"/>
      <c r="DB5532" s="86"/>
      <c r="DC5532" s="86"/>
      <c r="DD5532" s="86"/>
      <c r="DE5532" s="86"/>
      <c r="DF5532" s="86"/>
      <c r="DG5532" s="86"/>
      <c r="DH5532" s="86"/>
      <c r="DI5532" s="86"/>
      <c r="DJ5532" s="86"/>
      <c r="DK5532" s="86"/>
      <c r="DL5532" s="86"/>
      <c r="DM5532" s="86"/>
      <c r="DN5532" s="86"/>
      <c r="DO5532" s="86"/>
      <c r="DP5532" s="86"/>
      <c r="DQ5532" s="86"/>
      <c r="DR5532" s="86"/>
      <c r="DS5532" s="86"/>
      <c r="DT5532" s="86"/>
      <c r="DU5532" s="86"/>
      <c r="DV5532" s="86"/>
      <c r="DW5532" s="86"/>
      <c r="DX5532" s="86"/>
      <c r="DY5532" s="86"/>
      <c r="DZ5532" s="86"/>
      <c r="EA5532" s="86"/>
      <c r="EB5532" s="86"/>
      <c r="EC5532" s="86"/>
      <c r="ED5532" s="86"/>
      <c r="EE5532" s="86"/>
      <c r="EF5532" s="86"/>
      <c r="EG5532" s="86"/>
      <c r="EH5532" s="86"/>
      <c r="EI5532" s="86"/>
      <c r="EJ5532" s="86"/>
      <c r="EK5532" s="86"/>
      <c r="EL5532" s="86"/>
      <c r="EM5532" s="86"/>
      <c r="EN5532" s="86"/>
      <c r="EO5532" s="86"/>
      <c r="EP5532" s="86"/>
      <c r="EQ5532" s="86"/>
      <c r="ER5532" s="86"/>
      <c r="ES5532" s="86"/>
      <c r="ET5532" s="86"/>
      <c r="EU5532" s="86"/>
      <c r="EV5532" s="86"/>
      <c r="EW5532" s="86"/>
      <c r="EX5532" s="86"/>
      <c r="EY5532" s="86"/>
      <c r="EZ5532" s="86"/>
      <c r="FA5532" s="86"/>
      <c r="FB5532" s="86"/>
      <c r="FC5532" s="86"/>
      <c r="FD5532" s="86"/>
      <c r="FE5532" s="86"/>
      <c r="FF5532" s="86"/>
      <c r="FG5532" s="86"/>
      <c r="FH5532" s="86"/>
      <c r="FI5532" s="86"/>
      <c r="FJ5532" s="86"/>
      <c r="FK5532" s="86"/>
      <c r="FL5532" s="86"/>
      <c r="FM5532" s="86"/>
      <c r="FN5532" s="86"/>
      <c r="FO5532" s="86"/>
      <c r="FP5532" s="86"/>
      <c r="FQ5532" s="86"/>
      <c r="FR5532" s="86"/>
      <c r="FS5532" s="86"/>
      <c r="FT5532" s="86"/>
      <c r="FU5532" s="86"/>
      <c r="FV5532" s="86"/>
      <c r="FW5532" s="86"/>
      <c r="FX5532" s="86"/>
      <c r="FY5532" s="86"/>
      <c r="FZ5532" s="86"/>
      <c r="GA5532" s="86"/>
      <c r="GB5532" s="86"/>
      <c r="GC5532" s="86"/>
      <c r="GD5532" s="86"/>
      <c r="GE5532" s="86"/>
      <c r="GF5532" s="86"/>
      <c r="GG5532" s="86"/>
      <c r="GH5532" s="86"/>
      <c r="GI5532" s="86"/>
      <c r="GJ5532" s="86"/>
      <c r="GK5532" s="86"/>
      <c r="GL5532" s="86"/>
      <c r="GM5532" s="86"/>
      <c r="GN5532" s="86"/>
      <c r="GO5532" s="86"/>
      <c r="GP5532" s="86"/>
      <c r="GQ5532" s="86"/>
      <c r="GR5532" s="86"/>
      <c r="GS5532" s="86"/>
      <c r="GT5532" s="86"/>
      <c r="GU5532" s="86"/>
      <c r="GV5532" s="86"/>
      <c r="GW5532" s="86"/>
      <c r="GX5532" s="86"/>
      <c r="GY5532" s="86"/>
      <c r="GZ5532" s="86"/>
      <c r="HA5532" s="86"/>
      <c r="HB5532" s="86"/>
      <c r="HC5532" s="86"/>
      <c r="HD5532" s="86"/>
      <c r="HE5532" s="86"/>
      <c r="HF5532" s="86"/>
      <c r="HG5532" s="86"/>
      <c r="HH5532" s="86"/>
      <c r="HI5532" s="86"/>
      <c r="HJ5532" s="86"/>
      <c r="HK5532" s="86"/>
      <c r="HL5532" s="86"/>
      <c r="HM5532" s="86"/>
      <c r="HN5532" s="86"/>
      <c r="HO5532" s="86"/>
      <c r="HP5532" s="86"/>
      <c r="HQ5532" s="86"/>
      <c r="HR5532" s="86"/>
      <c r="HS5532" s="86"/>
      <c r="HT5532" s="86"/>
      <c r="HU5532" s="86"/>
      <c r="HV5532" s="86"/>
      <c r="HW5532" s="86"/>
      <c r="HX5532" s="86"/>
      <c r="HY5532" s="86"/>
      <c r="HZ5532" s="86"/>
      <c r="IA5532" s="86"/>
      <c r="IB5532" s="86"/>
      <c r="IC5532" s="86"/>
      <c r="ID5532" s="86"/>
      <c r="IE5532" s="86"/>
      <c r="IF5532" s="86"/>
      <c r="IG5532" s="86"/>
      <c r="IH5532" s="86"/>
      <c r="II5532" s="86"/>
      <c r="IJ5532" s="86"/>
      <c r="IK5532" s="86"/>
      <c r="IL5532" s="86"/>
      <c r="IM5532" s="86"/>
      <c r="IN5532" s="86"/>
      <c r="IO5532" s="86"/>
      <c r="IP5532" s="86"/>
      <c r="IQ5532" s="86"/>
      <c r="IR5532" s="86"/>
      <c r="IS5532" s="86"/>
      <c r="IT5532" s="86"/>
      <c r="IU5532" s="86"/>
      <c r="IV5532" s="86"/>
    </row>
    <row r="5533" spans="1:256" s="402" customFormat="1">
      <c r="A5533" s="13"/>
      <c r="B5533" s="8"/>
      <c r="C5533" s="8"/>
      <c r="D5533" s="240"/>
      <c r="E5533" s="266"/>
      <c r="F5533" s="321"/>
      <c r="G5533" s="282"/>
      <c r="H5533" s="283"/>
      <c r="I5533" s="33"/>
      <c r="J5533" s="33"/>
      <c r="K5533" s="33"/>
      <c r="L5533" s="33"/>
      <c r="M5533" s="33"/>
      <c r="N5533" s="33"/>
      <c r="O5533" s="33"/>
      <c r="P5533" s="33"/>
      <c r="Q5533" s="33"/>
      <c r="R5533" s="33"/>
      <c r="S5533" s="33"/>
      <c r="T5533" s="33"/>
      <c r="U5533" s="33"/>
      <c r="V5533" s="33"/>
      <c r="W5533" s="33"/>
      <c r="X5533" s="282"/>
      <c r="Y5533" s="33"/>
      <c r="Z5533" s="284"/>
      <c r="AA5533" s="284"/>
      <c r="AB5533" s="33"/>
      <c r="AC5533" s="33"/>
      <c r="AD5533" s="33"/>
      <c r="AE5533" s="33"/>
      <c r="AF5533" s="33"/>
      <c r="AG5533" s="33"/>
      <c r="AH5533" s="33"/>
      <c r="AI5533" s="33"/>
      <c r="AJ5533" s="33"/>
      <c r="AK5533" s="33"/>
      <c r="AL5533" s="33"/>
      <c r="AM5533" s="33"/>
      <c r="AN5533" s="33"/>
      <c r="AO5533" s="33"/>
      <c r="AP5533" s="34"/>
      <c r="AQ5533" s="34"/>
      <c r="AR5533" s="28"/>
      <c r="AS5533" s="29"/>
      <c r="AT5533" s="29"/>
      <c r="AU5533" s="29"/>
    </row>
    <row r="5534" spans="1:256" s="469" customFormat="1">
      <c r="A5534" s="13"/>
      <c r="B5534" s="8"/>
      <c r="C5534" s="8"/>
      <c r="D5534" s="240"/>
      <c r="E5534" s="266"/>
      <c r="F5534" s="321"/>
      <c r="G5534" s="282"/>
      <c r="H5534" s="283"/>
      <c r="I5534" s="33"/>
      <c r="J5534" s="33"/>
      <c r="K5534" s="33"/>
      <c r="L5534" s="33"/>
      <c r="M5534" s="33"/>
      <c r="N5534" s="33"/>
      <c r="O5534" s="33"/>
      <c r="P5534" s="33"/>
      <c r="Q5534" s="33"/>
      <c r="R5534" s="33"/>
      <c r="S5534" s="33"/>
      <c r="T5534" s="33"/>
      <c r="U5534" s="33"/>
      <c r="V5534" s="33"/>
      <c r="W5534" s="33"/>
      <c r="X5534" s="282"/>
      <c r="Y5534" s="33"/>
      <c r="Z5534" s="284"/>
      <c r="AA5534" s="284"/>
      <c r="AB5534" s="33"/>
      <c r="AC5534" s="33"/>
      <c r="AD5534" s="33"/>
      <c r="AE5534" s="33"/>
      <c r="AF5534" s="33"/>
      <c r="AG5534" s="33"/>
      <c r="AH5534" s="33"/>
      <c r="AI5534" s="33"/>
      <c r="AJ5534" s="33"/>
      <c r="AK5534" s="33"/>
      <c r="AL5534" s="33"/>
      <c r="AM5534" s="33"/>
      <c r="AN5534" s="33"/>
      <c r="AO5534" s="33"/>
      <c r="AP5534" s="34"/>
      <c r="AQ5534" s="34"/>
      <c r="AR5534" s="28"/>
      <c r="AS5534" s="29"/>
      <c r="AT5534" s="29"/>
      <c r="AU5534" s="29"/>
    </row>
    <row r="5535" spans="1:256" s="469" customFormat="1">
      <c r="A5535" s="13"/>
      <c r="B5535" s="8"/>
      <c r="C5535" s="83">
        <v>446</v>
      </c>
      <c r="D5535" s="375" t="s">
        <v>171</v>
      </c>
      <c r="E5535" s="266"/>
      <c r="F5535" s="321"/>
      <c r="G5535" s="282"/>
      <c r="H5535" s="283"/>
      <c r="I5535" s="33"/>
      <c r="J5535" s="33"/>
      <c r="K5535" s="33"/>
      <c r="L5535" s="33"/>
      <c r="M5535" s="33"/>
      <c r="N5535" s="33"/>
      <c r="O5535" s="33"/>
      <c r="P5535" s="33"/>
      <c r="Q5535" s="33"/>
      <c r="R5535" s="33"/>
      <c r="S5535" s="33"/>
      <c r="T5535" s="33"/>
      <c r="U5535" s="33"/>
      <c r="V5535" s="33"/>
      <c r="W5535" s="33"/>
      <c r="X5535" s="282"/>
      <c r="Y5535" s="33"/>
      <c r="Z5535" s="284"/>
      <c r="AA5535" s="284"/>
      <c r="AB5535" s="33"/>
      <c r="AC5535" s="33"/>
      <c r="AD5535" s="33"/>
      <c r="AE5535" s="33"/>
      <c r="AF5535" s="33"/>
      <c r="AG5535" s="33"/>
      <c r="AH5535" s="33"/>
      <c r="AI5535" s="33"/>
      <c r="AJ5535" s="33"/>
      <c r="AK5535" s="33"/>
      <c r="AL5535" s="33"/>
      <c r="AM5535" s="33"/>
      <c r="AN5535" s="33"/>
      <c r="AO5535" s="33"/>
      <c r="AP5535" s="34"/>
      <c r="AQ5535" s="34"/>
      <c r="AR5535" s="28"/>
      <c r="AS5535" s="29"/>
      <c r="AT5535" s="29"/>
      <c r="AU5535" s="29"/>
    </row>
    <row r="5536" spans="1:256" s="469" customFormat="1">
      <c r="A5536" s="13"/>
      <c r="B5536" s="8"/>
      <c r="C5536" s="8"/>
      <c r="D5536" s="472" t="s">
        <v>170</v>
      </c>
      <c r="E5536" s="266"/>
      <c r="F5536" s="321"/>
      <c r="G5536" s="282"/>
      <c r="H5536" s="283"/>
      <c r="I5536" s="33"/>
      <c r="J5536" s="33"/>
      <c r="K5536" s="33"/>
      <c r="L5536" s="33"/>
      <c r="M5536" s="33"/>
      <c r="N5536" s="33"/>
      <c r="O5536" s="33"/>
      <c r="P5536" s="33"/>
      <c r="Q5536" s="33"/>
      <c r="R5536" s="33"/>
      <c r="S5536" s="33"/>
      <c r="T5536" s="33"/>
      <c r="U5536" s="33"/>
      <c r="V5536" s="33"/>
      <c r="W5536" s="33"/>
      <c r="X5536" s="282"/>
      <c r="Y5536" s="33"/>
      <c r="Z5536" s="284"/>
      <c r="AA5536" s="284"/>
      <c r="AB5536" s="33"/>
      <c r="AC5536" s="33"/>
      <c r="AD5536" s="33"/>
      <c r="AE5536" s="33"/>
      <c r="AF5536" s="33"/>
      <c r="AG5536" s="33"/>
      <c r="AH5536" s="33"/>
      <c r="AI5536" s="33"/>
      <c r="AJ5536" s="33"/>
      <c r="AK5536" s="33"/>
      <c r="AL5536" s="33"/>
      <c r="AM5536" s="33"/>
      <c r="AN5536" s="33"/>
      <c r="AO5536" s="33"/>
      <c r="AP5536" s="34"/>
      <c r="AQ5536" s="34"/>
      <c r="AR5536" s="28"/>
      <c r="AS5536" s="29"/>
      <c r="AT5536" s="29"/>
      <c r="AU5536" s="29"/>
    </row>
    <row r="5537" spans="1:256" s="469" customFormat="1">
      <c r="A5537" s="13"/>
      <c r="B5537" s="8"/>
      <c r="C5537" s="8"/>
      <c r="D5537" s="473" t="s">
        <v>191</v>
      </c>
      <c r="E5537" s="266"/>
      <c r="F5537" s="321"/>
      <c r="G5537" s="282"/>
      <c r="H5537" s="283"/>
      <c r="I5537" s="33"/>
      <c r="J5537" s="33"/>
      <c r="K5537" s="33"/>
      <c r="L5537" s="33"/>
      <c r="M5537" s="33"/>
      <c r="N5537" s="33"/>
      <c r="O5537" s="33"/>
      <c r="P5537" s="33"/>
      <c r="Q5537" s="33"/>
      <c r="R5537" s="33"/>
      <c r="S5537" s="33"/>
      <c r="T5537" s="33"/>
      <c r="U5537" s="33"/>
      <c r="V5537" s="33"/>
      <c r="W5537" s="33"/>
      <c r="X5537" s="282"/>
      <c r="Y5537" s="33"/>
      <c r="Z5537" s="284"/>
      <c r="AA5537" s="284"/>
      <c r="AB5537" s="33"/>
      <c r="AC5537" s="33"/>
      <c r="AD5537" s="33"/>
      <c r="AE5537" s="33"/>
      <c r="AF5537" s="33"/>
      <c r="AG5537" s="33"/>
      <c r="AH5537" s="33"/>
      <c r="AI5537" s="33"/>
      <c r="AJ5537" s="33"/>
      <c r="AK5537" s="33"/>
      <c r="AL5537" s="33"/>
      <c r="AM5537" s="33"/>
      <c r="AN5537" s="33"/>
      <c r="AO5537" s="33"/>
      <c r="AP5537" s="34"/>
      <c r="AQ5537" s="34"/>
      <c r="AR5537" s="28"/>
      <c r="AS5537" s="29"/>
      <c r="AT5537" s="29"/>
      <c r="AU5537" s="29"/>
    </row>
    <row r="5538" spans="1:256" s="469" customFormat="1">
      <c r="A5538" s="13"/>
      <c r="B5538" s="8"/>
      <c r="C5538" s="8"/>
      <c r="D5538" s="344" t="s">
        <v>1946</v>
      </c>
      <c r="E5538" s="266"/>
      <c r="F5538" s="261">
        <v>50000000</v>
      </c>
      <c r="G5538" s="282">
        <f>SUM(H5538)</f>
        <v>49828000</v>
      </c>
      <c r="H5538" s="283">
        <v>49828000</v>
      </c>
      <c r="I5538" s="33"/>
      <c r="J5538" s="33"/>
      <c r="K5538" s="33"/>
      <c r="L5538" s="33"/>
      <c r="M5538" s="33"/>
      <c r="N5538" s="33"/>
      <c r="O5538" s="33"/>
      <c r="P5538" s="33"/>
      <c r="Q5538" s="33"/>
      <c r="R5538" s="33"/>
      <c r="S5538" s="33"/>
      <c r="T5538" s="33"/>
      <c r="U5538" s="33"/>
      <c r="V5538" s="33"/>
      <c r="W5538" s="33"/>
      <c r="X5538" s="282"/>
      <c r="Y5538" s="33"/>
      <c r="Z5538" s="284"/>
      <c r="AA5538" s="284"/>
      <c r="AB5538" s="33"/>
      <c r="AC5538" s="33"/>
      <c r="AD5538" s="33"/>
      <c r="AE5538" s="33"/>
      <c r="AF5538" s="33"/>
      <c r="AG5538" s="33"/>
      <c r="AH5538" s="33"/>
      <c r="AI5538" s="33"/>
      <c r="AJ5538" s="33"/>
      <c r="AK5538" s="33"/>
      <c r="AL5538" s="33"/>
      <c r="AM5538" s="33"/>
      <c r="AN5538" s="33"/>
      <c r="AO5538" s="33"/>
      <c r="AP5538" s="34"/>
      <c r="AQ5538" s="34"/>
      <c r="AR5538" s="28"/>
      <c r="AS5538" s="29"/>
      <c r="AT5538" s="29"/>
      <c r="AU5538" s="29"/>
    </row>
    <row r="5539" spans="1:256" s="402" customFormat="1">
      <c r="A5539" s="13"/>
      <c r="B5539" s="8"/>
      <c r="C5539" s="8"/>
      <c r="D5539" s="240"/>
      <c r="E5539" s="33"/>
      <c r="F5539" s="321"/>
      <c r="G5539" s="282"/>
      <c r="H5539" s="283"/>
      <c r="I5539" s="33"/>
      <c r="J5539" s="33"/>
      <c r="K5539" s="33"/>
      <c r="L5539" s="33"/>
      <c r="M5539" s="33"/>
      <c r="N5539" s="33"/>
      <c r="O5539" s="33"/>
      <c r="P5539" s="33"/>
      <c r="Q5539" s="33"/>
      <c r="R5539" s="33"/>
      <c r="S5539" s="33"/>
      <c r="T5539" s="33"/>
      <c r="U5539" s="33"/>
      <c r="V5539" s="33"/>
      <c r="W5539" s="33"/>
      <c r="X5539" s="282"/>
      <c r="Y5539" s="33"/>
      <c r="Z5539" s="284"/>
      <c r="AA5539" s="284"/>
      <c r="AB5539" s="33"/>
      <c r="AC5539" s="33"/>
      <c r="AD5539" s="33"/>
      <c r="AE5539" s="33"/>
      <c r="AF5539" s="33"/>
      <c r="AG5539" s="33"/>
      <c r="AH5539" s="33"/>
      <c r="AI5539" s="33"/>
      <c r="AJ5539" s="33"/>
      <c r="AK5539" s="33"/>
      <c r="AL5539" s="33"/>
      <c r="AM5539" s="33"/>
      <c r="AN5539" s="33"/>
      <c r="AO5539" s="33"/>
      <c r="AP5539" s="34"/>
      <c r="AQ5539" s="34"/>
      <c r="AR5539" s="28"/>
      <c r="AS5539" s="29"/>
      <c r="AT5539" s="29"/>
      <c r="AU5539" s="29"/>
    </row>
    <row r="5540" spans="1:256" s="402" customFormat="1">
      <c r="A5540" s="13"/>
      <c r="B5540" s="8"/>
      <c r="C5540" s="8"/>
      <c r="D5540" s="240"/>
      <c r="E5540" s="404"/>
      <c r="F5540" s="321"/>
      <c r="G5540" s="282"/>
      <c r="H5540" s="283"/>
      <c r="I5540" s="33"/>
      <c r="J5540" s="33"/>
      <c r="K5540" s="33"/>
      <c r="L5540" s="33"/>
      <c r="M5540" s="33"/>
      <c r="N5540" s="33"/>
      <c r="O5540" s="33"/>
      <c r="P5540" s="33"/>
      <c r="Q5540" s="33"/>
      <c r="R5540" s="33"/>
      <c r="S5540" s="33"/>
      <c r="T5540" s="33"/>
      <c r="U5540" s="33"/>
      <c r="V5540" s="33"/>
      <c r="W5540" s="33"/>
      <c r="X5540" s="282"/>
      <c r="Y5540" s="33"/>
      <c r="Z5540" s="284"/>
      <c r="AA5540" s="284"/>
      <c r="AB5540" s="33"/>
      <c r="AC5540" s="33"/>
      <c r="AD5540" s="33"/>
      <c r="AE5540" s="33"/>
      <c r="AF5540" s="33"/>
      <c r="AG5540" s="33"/>
      <c r="AH5540" s="33"/>
      <c r="AI5540" s="33"/>
      <c r="AJ5540" s="33"/>
      <c r="AK5540" s="33"/>
      <c r="AL5540" s="33"/>
      <c r="AM5540" s="33"/>
      <c r="AN5540" s="33"/>
      <c r="AO5540" s="33"/>
      <c r="AP5540" s="34"/>
      <c r="AQ5540" s="34"/>
      <c r="AR5540" s="28"/>
      <c r="AS5540" s="29"/>
      <c r="AT5540" s="29"/>
      <c r="AU5540" s="29"/>
    </row>
    <row r="5541" spans="1:256" s="45" customFormat="1">
      <c r="A5541" s="12"/>
      <c r="B5541" s="9">
        <v>4</v>
      </c>
      <c r="C5541" s="9" t="s">
        <v>17</v>
      </c>
      <c r="D5541" s="81" t="s">
        <v>5</v>
      </c>
      <c r="E5541" s="405">
        <v>7015100</v>
      </c>
      <c r="F5541" s="31">
        <f t="shared" ref="F5541:V5541" si="674">SUM(F5542:F5544)</f>
        <v>0</v>
      </c>
      <c r="G5541" s="31">
        <f t="shared" si="674"/>
        <v>0</v>
      </c>
      <c r="H5541" s="31">
        <f t="shared" si="674"/>
        <v>0</v>
      </c>
      <c r="I5541" s="31">
        <f t="shared" si="674"/>
        <v>0</v>
      </c>
      <c r="J5541" s="31">
        <f t="shared" si="674"/>
        <v>0</v>
      </c>
      <c r="K5541" s="31">
        <f t="shared" si="674"/>
        <v>0</v>
      </c>
      <c r="L5541" s="31">
        <f t="shared" si="674"/>
        <v>0</v>
      </c>
      <c r="M5541" s="31">
        <f t="shared" si="674"/>
        <v>0</v>
      </c>
      <c r="N5541" s="31">
        <f t="shared" si="674"/>
        <v>0</v>
      </c>
      <c r="O5541" s="31">
        <f t="shared" si="674"/>
        <v>0</v>
      </c>
      <c r="P5541" s="31">
        <f t="shared" si="674"/>
        <v>0</v>
      </c>
      <c r="Q5541" s="31">
        <f t="shared" si="674"/>
        <v>0</v>
      </c>
      <c r="R5541" s="31">
        <f t="shared" si="674"/>
        <v>0</v>
      </c>
      <c r="S5541" s="31">
        <f t="shared" si="674"/>
        <v>0</v>
      </c>
      <c r="T5541" s="31">
        <f t="shared" si="674"/>
        <v>0</v>
      </c>
      <c r="U5541" s="31">
        <f t="shared" si="674"/>
        <v>0</v>
      </c>
      <c r="V5541" s="31">
        <f t="shared" si="674"/>
        <v>0</v>
      </c>
      <c r="W5541" s="31">
        <f>SUM(O5541:V5541)</f>
        <v>0</v>
      </c>
      <c r="X5541" s="31">
        <f>SUM(X5542:X5544)</f>
        <v>0</v>
      </c>
      <c r="Y5541" s="31">
        <f>H5541+I5541+J5541+K5541+L5541+M5541+N5541+W5541+X5541</f>
        <v>0</v>
      </c>
      <c r="Z5541" s="31">
        <f t="shared" ref="Z5541:AK5541" si="675">SUM(Z5542:Z5544)</f>
        <v>0</v>
      </c>
      <c r="AA5541" s="31">
        <f t="shared" si="675"/>
        <v>0</v>
      </c>
      <c r="AB5541" s="31">
        <f t="shared" si="675"/>
        <v>0</v>
      </c>
      <c r="AC5541" s="31">
        <f t="shared" si="675"/>
        <v>0</v>
      </c>
      <c r="AD5541" s="31">
        <f t="shared" si="675"/>
        <v>0</v>
      </c>
      <c r="AE5541" s="31">
        <f t="shared" si="675"/>
        <v>0</v>
      </c>
      <c r="AF5541" s="31">
        <f t="shared" si="675"/>
        <v>0</v>
      </c>
      <c r="AG5541" s="31">
        <f t="shared" si="675"/>
        <v>0</v>
      </c>
      <c r="AH5541" s="31">
        <f t="shared" si="675"/>
        <v>0</v>
      </c>
      <c r="AI5541" s="31">
        <f t="shared" si="675"/>
        <v>0</v>
      </c>
      <c r="AJ5541" s="31">
        <f t="shared" si="675"/>
        <v>0</v>
      </c>
      <c r="AK5541" s="31">
        <f t="shared" si="675"/>
        <v>0</v>
      </c>
      <c r="AL5541" s="31">
        <f>SUM(AD5541:AK5541)</f>
        <v>0</v>
      </c>
      <c r="AM5541" s="31">
        <f>SUM(AM5542:AM5544)</f>
        <v>0</v>
      </c>
      <c r="AN5541" s="31">
        <f>SUM(AN5542:AN5544)</f>
        <v>0</v>
      </c>
      <c r="AO5541" s="31">
        <f>Z5541+AA5541+AB5541+AC5541+AL5541+AM5541+AN5541</f>
        <v>0</v>
      </c>
      <c r="AP5541" s="32">
        <f>E5541+Y5541-AO5541</f>
        <v>7015100</v>
      </c>
      <c r="AQ5541" s="32"/>
      <c r="AR5541" s="28"/>
      <c r="AS5541" s="29">
        <f>E5541+H5541+I5541+J5541+K5541+L5541+M5541+N5541+W5541+X5541-Z5541-AB5541-AL5541-AC5541-AM5541-AN5541</f>
        <v>7015100</v>
      </c>
      <c r="AT5541" s="29">
        <f>AP5541-AS5541</f>
        <v>0</v>
      </c>
      <c r="AU5541" s="29">
        <f>E5541</f>
        <v>7015100</v>
      </c>
      <c r="AV5541" s="86">
        <f>AS5541-AU5541</f>
        <v>0</v>
      </c>
      <c r="AW5541" s="86">
        <f>Y5541-AO5541</f>
        <v>0</v>
      </c>
      <c r="AX5541" s="86">
        <f>AV5541-AW5541</f>
        <v>0</v>
      </c>
      <c r="AY5541" s="86"/>
      <c r="AZ5541" s="398"/>
      <c r="BA5541" s="86"/>
      <c r="BB5541" s="86"/>
      <c r="BC5541" s="86"/>
      <c r="BD5541" s="86"/>
      <c r="BE5541" s="86"/>
      <c r="BF5541" s="86"/>
      <c r="BG5541" s="86"/>
      <c r="BH5541" s="86"/>
      <c r="BI5541" s="86"/>
      <c r="BJ5541" s="86"/>
      <c r="BK5541" s="86"/>
      <c r="BL5541" s="86"/>
      <c r="BM5541" s="86"/>
      <c r="BN5541" s="86"/>
      <c r="BO5541" s="86"/>
      <c r="BP5541" s="86"/>
      <c r="BQ5541" s="86"/>
      <c r="BR5541" s="86"/>
      <c r="BS5541" s="86"/>
      <c r="BT5541" s="86"/>
      <c r="BU5541" s="86"/>
      <c r="BV5541" s="86"/>
      <c r="BW5541" s="86"/>
      <c r="BX5541" s="86"/>
      <c r="BY5541" s="86"/>
      <c r="BZ5541" s="86"/>
      <c r="CA5541" s="86"/>
      <c r="CB5541" s="86"/>
      <c r="CC5541" s="86"/>
      <c r="CD5541" s="86"/>
      <c r="CE5541" s="86"/>
      <c r="CF5541" s="86"/>
      <c r="CG5541" s="86"/>
      <c r="CH5541" s="86"/>
      <c r="CI5541" s="86"/>
      <c r="CJ5541" s="86"/>
      <c r="CK5541" s="86"/>
      <c r="CL5541" s="86"/>
      <c r="CM5541" s="86"/>
      <c r="CN5541" s="86"/>
      <c r="CO5541" s="86"/>
      <c r="CP5541" s="86"/>
      <c r="CQ5541" s="86"/>
      <c r="CR5541" s="86"/>
      <c r="CS5541" s="86"/>
      <c r="CT5541" s="86"/>
      <c r="CU5541" s="86"/>
      <c r="CV5541" s="86"/>
      <c r="CW5541" s="86"/>
      <c r="CX5541" s="86"/>
      <c r="CY5541" s="86"/>
      <c r="CZ5541" s="86"/>
      <c r="DA5541" s="86"/>
      <c r="DB5541" s="86"/>
      <c r="DC5541" s="86"/>
      <c r="DD5541" s="86"/>
      <c r="DE5541" s="86"/>
      <c r="DF5541" s="86"/>
      <c r="DG5541" s="86"/>
      <c r="DH5541" s="86"/>
      <c r="DI5541" s="86"/>
      <c r="DJ5541" s="86"/>
      <c r="DK5541" s="86"/>
      <c r="DL5541" s="86"/>
      <c r="DM5541" s="86"/>
      <c r="DN5541" s="86"/>
      <c r="DO5541" s="86"/>
      <c r="DP5541" s="86"/>
      <c r="DQ5541" s="86"/>
      <c r="DR5541" s="86"/>
      <c r="DS5541" s="86"/>
      <c r="DT5541" s="86"/>
      <c r="DU5541" s="86"/>
      <c r="DV5541" s="86"/>
      <c r="DW5541" s="86"/>
      <c r="DX5541" s="86"/>
      <c r="DY5541" s="86"/>
      <c r="DZ5541" s="86"/>
      <c r="EA5541" s="86"/>
      <c r="EB5541" s="86"/>
      <c r="EC5541" s="86"/>
      <c r="ED5541" s="86"/>
      <c r="EE5541" s="86"/>
      <c r="EF5541" s="86"/>
      <c r="EG5541" s="86"/>
      <c r="EH5541" s="86"/>
      <c r="EI5541" s="86"/>
      <c r="EJ5541" s="86"/>
      <c r="EK5541" s="86"/>
      <c r="EL5541" s="86"/>
      <c r="EM5541" s="86"/>
      <c r="EN5541" s="86"/>
      <c r="EO5541" s="86"/>
      <c r="EP5541" s="86"/>
      <c r="EQ5541" s="86"/>
      <c r="ER5541" s="86"/>
      <c r="ES5541" s="86"/>
      <c r="ET5541" s="86"/>
      <c r="EU5541" s="86"/>
      <c r="EV5541" s="86"/>
      <c r="EW5541" s="86"/>
      <c r="EX5541" s="86"/>
      <c r="EY5541" s="86"/>
      <c r="EZ5541" s="86"/>
      <c r="FA5541" s="86"/>
      <c r="FB5541" s="86"/>
      <c r="FC5541" s="86"/>
      <c r="FD5541" s="86"/>
      <c r="FE5541" s="86"/>
      <c r="FF5541" s="86"/>
      <c r="FG5541" s="86"/>
      <c r="FH5541" s="86"/>
      <c r="FI5541" s="86"/>
      <c r="FJ5541" s="86"/>
      <c r="FK5541" s="86"/>
      <c r="FL5541" s="86"/>
      <c r="FM5541" s="86"/>
      <c r="FN5541" s="86"/>
      <c r="FO5541" s="86"/>
      <c r="FP5541" s="86"/>
      <c r="FQ5541" s="86"/>
      <c r="FR5541" s="86"/>
      <c r="FS5541" s="86"/>
      <c r="FT5541" s="86"/>
      <c r="FU5541" s="86"/>
      <c r="FV5541" s="86"/>
      <c r="FW5541" s="86"/>
      <c r="FX5541" s="86"/>
      <c r="FY5541" s="86"/>
      <c r="FZ5541" s="86"/>
      <c r="GA5541" s="86"/>
      <c r="GB5541" s="86"/>
      <c r="GC5541" s="86"/>
      <c r="GD5541" s="86"/>
      <c r="GE5541" s="86"/>
      <c r="GF5541" s="86"/>
      <c r="GG5541" s="86"/>
      <c r="GH5541" s="86"/>
      <c r="GI5541" s="86"/>
      <c r="GJ5541" s="86"/>
      <c r="GK5541" s="86"/>
      <c r="GL5541" s="86"/>
      <c r="GM5541" s="86"/>
      <c r="GN5541" s="86"/>
      <c r="GO5541" s="86"/>
      <c r="GP5541" s="86"/>
      <c r="GQ5541" s="86"/>
      <c r="GR5541" s="86"/>
      <c r="GS5541" s="86"/>
      <c r="GT5541" s="86"/>
      <c r="GU5541" s="86"/>
      <c r="GV5541" s="86"/>
      <c r="GW5541" s="86"/>
      <c r="GX5541" s="86"/>
      <c r="GY5541" s="86"/>
      <c r="GZ5541" s="86"/>
      <c r="HA5541" s="86"/>
      <c r="HB5541" s="86"/>
      <c r="HC5541" s="86"/>
      <c r="HD5541" s="86"/>
      <c r="HE5541" s="86"/>
      <c r="HF5541" s="86"/>
      <c r="HG5541" s="86"/>
      <c r="HH5541" s="86"/>
      <c r="HI5541" s="86"/>
      <c r="HJ5541" s="86"/>
      <c r="HK5541" s="86"/>
      <c r="HL5541" s="86"/>
      <c r="HM5541" s="86"/>
      <c r="HN5541" s="86"/>
      <c r="HO5541" s="86"/>
      <c r="HP5541" s="86"/>
      <c r="HQ5541" s="86"/>
      <c r="HR5541" s="86"/>
      <c r="HS5541" s="86"/>
      <c r="HT5541" s="86"/>
      <c r="HU5541" s="86"/>
      <c r="HV5541" s="86"/>
      <c r="HW5541" s="86"/>
      <c r="HX5541" s="86"/>
      <c r="HY5541" s="86"/>
      <c r="HZ5541" s="86"/>
      <c r="IA5541" s="86"/>
      <c r="IB5541" s="86"/>
      <c r="IC5541" s="86"/>
      <c r="ID5541" s="86"/>
      <c r="IE5541" s="86"/>
      <c r="IF5541" s="86"/>
      <c r="IG5541" s="86"/>
      <c r="IH5541" s="86"/>
      <c r="II5541" s="86"/>
      <c r="IJ5541" s="86"/>
      <c r="IK5541" s="86"/>
      <c r="IL5541" s="86"/>
      <c r="IM5541" s="86"/>
      <c r="IN5541" s="86"/>
      <c r="IO5541" s="86"/>
      <c r="IP5541" s="86"/>
      <c r="IQ5541" s="86"/>
      <c r="IR5541" s="86"/>
      <c r="IS5541" s="86"/>
      <c r="IT5541" s="86"/>
      <c r="IU5541" s="86"/>
      <c r="IV5541" s="86"/>
    </row>
    <row r="5542" spans="1:256" s="402" customFormat="1">
      <c r="A5542" s="13"/>
      <c r="B5542" s="8"/>
      <c r="C5542" s="8"/>
      <c r="D5542" s="240"/>
      <c r="E5542" s="266"/>
      <c r="F5542" s="327"/>
      <c r="G5542" s="282"/>
      <c r="H5542" s="283"/>
      <c r="I5542" s="33"/>
      <c r="J5542" s="33"/>
      <c r="K5542" s="33"/>
      <c r="L5542" s="33"/>
      <c r="M5542" s="33"/>
      <c r="N5542" s="33"/>
      <c r="O5542" s="33"/>
      <c r="P5542" s="33"/>
      <c r="Q5542" s="33"/>
      <c r="R5542" s="33"/>
      <c r="S5542" s="33"/>
      <c r="T5542" s="33"/>
      <c r="U5542" s="33"/>
      <c r="V5542" s="33"/>
      <c r="W5542" s="33"/>
      <c r="X5542" s="282"/>
      <c r="Y5542" s="33"/>
      <c r="Z5542" s="284"/>
      <c r="AA5542" s="284"/>
      <c r="AB5542" s="33"/>
      <c r="AC5542" s="33"/>
      <c r="AD5542" s="33"/>
      <c r="AE5542" s="33"/>
      <c r="AF5542" s="33"/>
      <c r="AG5542" s="33"/>
      <c r="AH5542" s="33"/>
      <c r="AI5542" s="33"/>
      <c r="AJ5542" s="33"/>
      <c r="AK5542" s="33"/>
      <c r="AL5542" s="33"/>
      <c r="AM5542" s="33"/>
      <c r="AN5542" s="33"/>
      <c r="AO5542" s="33"/>
      <c r="AP5542" s="34"/>
      <c r="AQ5542" s="34"/>
      <c r="AR5542" s="28"/>
      <c r="AS5542" s="29"/>
      <c r="AT5542" s="29"/>
      <c r="AU5542" s="29"/>
    </row>
    <row r="5543" spans="1:256" s="24" customFormat="1">
      <c r="A5543" s="13"/>
      <c r="B5543" s="8"/>
      <c r="C5543" s="8"/>
      <c r="D5543" s="240"/>
      <c r="E5543" s="33"/>
      <c r="F5543" s="321"/>
      <c r="G5543" s="282"/>
      <c r="H5543" s="283"/>
      <c r="I5543" s="33"/>
      <c r="J5543" s="33"/>
      <c r="K5543" s="33"/>
      <c r="L5543" s="33"/>
      <c r="M5543" s="33"/>
      <c r="N5543" s="33"/>
      <c r="O5543" s="33"/>
      <c r="P5543" s="33"/>
      <c r="Q5543" s="33"/>
      <c r="R5543" s="33"/>
      <c r="S5543" s="33"/>
      <c r="T5543" s="33"/>
      <c r="U5543" s="33"/>
      <c r="V5543" s="33"/>
      <c r="W5543" s="33"/>
      <c r="X5543" s="282"/>
      <c r="Y5543" s="33"/>
      <c r="Z5543" s="284"/>
      <c r="AA5543" s="284"/>
      <c r="AB5543" s="33"/>
      <c r="AC5543" s="33"/>
      <c r="AD5543" s="33"/>
      <c r="AE5543" s="33"/>
      <c r="AF5543" s="33"/>
      <c r="AG5543" s="33"/>
      <c r="AH5543" s="33"/>
      <c r="AI5543" s="33"/>
      <c r="AJ5543" s="33"/>
      <c r="AK5543" s="33"/>
      <c r="AL5543" s="33"/>
      <c r="AM5543" s="33"/>
      <c r="AN5543" s="33"/>
      <c r="AO5543" s="33"/>
      <c r="AP5543" s="34"/>
      <c r="AQ5543" s="34"/>
      <c r="AR5543" s="28"/>
      <c r="AS5543" s="29"/>
      <c r="AT5543" s="29"/>
      <c r="AU5543" s="29"/>
      <c r="AV5543" s="402"/>
      <c r="AW5543" s="402"/>
      <c r="AX5543" s="402"/>
      <c r="AY5543" s="402"/>
      <c r="AZ5543" s="402"/>
      <c r="BA5543" s="402"/>
      <c r="BB5543" s="402"/>
      <c r="BC5543" s="402"/>
      <c r="BD5543" s="402"/>
      <c r="BE5543" s="402"/>
      <c r="BF5543" s="402"/>
      <c r="BG5543" s="402"/>
      <c r="BH5543" s="402"/>
      <c r="BI5543" s="402"/>
      <c r="BJ5543" s="402"/>
      <c r="BK5543" s="402"/>
      <c r="BL5543" s="402"/>
      <c r="BM5543" s="402"/>
      <c r="BN5543" s="402"/>
      <c r="BO5543" s="402"/>
      <c r="BP5543" s="402"/>
      <c r="BQ5543" s="402"/>
      <c r="BR5543" s="402"/>
      <c r="BS5543" s="402"/>
      <c r="BT5543" s="402"/>
      <c r="BU5543" s="402"/>
      <c r="BV5543" s="402"/>
      <c r="BW5543" s="402"/>
      <c r="BX5543" s="402"/>
      <c r="BY5543" s="402"/>
      <c r="BZ5543" s="402"/>
      <c r="CA5543" s="402"/>
      <c r="CB5543" s="402"/>
      <c r="CC5543" s="402"/>
      <c r="CD5543" s="402"/>
      <c r="CE5543" s="402"/>
      <c r="CF5543" s="402"/>
      <c r="CG5543" s="402"/>
      <c r="CH5543" s="402"/>
      <c r="CI5543" s="402"/>
      <c r="CJ5543" s="402"/>
      <c r="CK5543" s="402"/>
      <c r="CL5543" s="402"/>
      <c r="CM5543" s="402"/>
      <c r="CN5543" s="402"/>
      <c r="CO5543" s="402"/>
      <c r="CP5543" s="402"/>
      <c r="CQ5543" s="402"/>
      <c r="CR5543" s="402"/>
      <c r="CS5543" s="402"/>
      <c r="CT5543" s="402"/>
      <c r="CU5543" s="402"/>
      <c r="CV5543" s="402"/>
      <c r="CW5543" s="402"/>
      <c r="CX5543" s="402"/>
      <c r="CY5543" s="402"/>
      <c r="CZ5543" s="402"/>
      <c r="DA5543" s="402"/>
      <c r="DB5543" s="402"/>
      <c r="DC5543" s="402"/>
      <c r="DD5543" s="402"/>
      <c r="DE5543" s="402"/>
      <c r="DF5543" s="402"/>
      <c r="DG5543" s="402"/>
      <c r="DH5543" s="402"/>
      <c r="DI5543" s="402"/>
      <c r="DJ5543" s="402"/>
      <c r="DK5543" s="402"/>
      <c r="DL5543" s="402"/>
      <c r="DM5543" s="402"/>
      <c r="DN5543" s="402"/>
      <c r="DO5543" s="402"/>
      <c r="DP5543" s="402"/>
      <c r="DQ5543" s="402"/>
      <c r="DR5543" s="402"/>
      <c r="DS5543" s="402"/>
      <c r="DT5543" s="402"/>
      <c r="DU5543" s="402"/>
      <c r="DV5543" s="402"/>
      <c r="DW5543" s="402"/>
      <c r="DX5543" s="402"/>
      <c r="DY5543" s="402"/>
      <c r="DZ5543" s="402"/>
      <c r="EA5543" s="402"/>
      <c r="EB5543" s="402"/>
      <c r="EC5543" s="402"/>
      <c r="ED5543" s="402"/>
      <c r="EE5543" s="402"/>
      <c r="EF5543" s="402"/>
      <c r="EG5543" s="402"/>
      <c r="EH5543" s="402"/>
      <c r="EI5543" s="402"/>
      <c r="EJ5543" s="402"/>
      <c r="EK5543" s="402"/>
      <c r="EL5543" s="402"/>
      <c r="EM5543" s="402"/>
      <c r="EN5543" s="402"/>
      <c r="EO5543" s="402"/>
      <c r="EP5543" s="402"/>
      <c r="EQ5543" s="402"/>
      <c r="ER5543" s="402"/>
      <c r="ES5543" s="402"/>
      <c r="ET5543" s="402"/>
      <c r="EU5543" s="402"/>
      <c r="EV5543" s="402"/>
      <c r="EW5543" s="402"/>
      <c r="EX5543" s="402"/>
      <c r="EY5543" s="402"/>
      <c r="EZ5543" s="402"/>
      <c r="FA5543" s="402"/>
      <c r="FB5543" s="402"/>
      <c r="FC5543" s="402"/>
      <c r="FD5543" s="402"/>
      <c r="FE5543" s="402"/>
      <c r="FF5543" s="402"/>
      <c r="FG5543" s="402"/>
      <c r="FH5543" s="402"/>
      <c r="FI5543" s="402"/>
      <c r="FJ5543" s="402"/>
      <c r="FK5543" s="402"/>
      <c r="FL5543" s="402"/>
      <c r="FM5543" s="402"/>
      <c r="FN5543" s="402"/>
      <c r="FO5543" s="402"/>
      <c r="FP5543" s="402"/>
      <c r="FQ5543" s="402"/>
      <c r="FR5543" s="402"/>
      <c r="FS5543" s="402"/>
      <c r="FT5543" s="402"/>
      <c r="FU5543" s="402"/>
      <c r="FV5543" s="402"/>
      <c r="FW5543" s="402"/>
      <c r="FX5543" s="402"/>
      <c r="FY5543" s="402"/>
      <c r="FZ5543" s="402"/>
      <c r="GA5543" s="402"/>
      <c r="GB5543" s="402"/>
      <c r="GC5543" s="402"/>
      <c r="GD5543" s="402"/>
      <c r="GE5543" s="402"/>
      <c r="GF5543" s="402"/>
      <c r="GG5543" s="402"/>
      <c r="GH5543" s="402"/>
      <c r="GI5543" s="402"/>
      <c r="GJ5543" s="402"/>
      <c r="GK5543" s="402"/>
      <c r="GL5543" s="402"/>
      <c r="GM5543" s="402"/>
      <c r="GN5543" s="402"/>
      <c r="GO5543" s="402"/>
      <c r="GP5543" s="402"/>
      <c r="GQ5543" s="402"/>
      <c r="GR5543" s="402"/>
      <c r="GS5543" s="402"/>
      <c r="GT5543" s="402"/>
      <c r="GU5543" s="402"/>
      <c r="GV5543" s="402"/>
      <c r="GW5543" s="402"/>
      <c r="GX5543" s="402"/>
      <c r="GY5543" s="402"/>
      <c r="GZ5543" s="402"/>
      <c r="HA5543" s="402"/>
      <c r="HB5543" s="402"/>
      <c r="HC5543" s="402"/>
      <c r="HD5543" s="402"/>
      <c r="HE5543" s="402"/>
      <c r="HF5543" s="402"/>
      <c r="HG5543" s="402"/>
      <c r="HH5543" s="402"/>
      <c r="HI5543" s="402"/>
      <c r="HJ5543" s="402"/>
      <c r="HK5543" s="402"/>
      <c r="HL5543" s="402"/>
      <c r="HM5543" s="402"/>
      <c r="HN5543" s="402"/>
      <c r="HO5543" s="402"/>
      <c r="HP5543" s="402"/>
      <c r="HQ5543" s="402"/>
      <c r="HR5543" s="402"/>
      <c r="HS5543" s="402"/>
      <c r="HT5543" s="402"/>
      <c r="HU5543" s="402"/>
      <c r="HV5543" s="402"/>
      <c r="HW5543" s="402"/>
      <c r="HX5543" s="402"/>
      <c r="HY5543" s="402"/>
      <c r="HZ5543" s="402"/>
      <c r="IA5543" s="402"/>
      <c r="IB5543" s="402"/>
      <c r="IC5543" s="402"/>
      <c r="ID5543" s="402"/>
      <c r="IE5543" s="402"/>
      <c r="IF5543" s="402"/>
      <c r="IG5543" s="402"/>
      <c r="IH5543" s="402"/>
      <c r="II5543" s="402"/>
      <c r="IJ5543" s="402"/>
      <c r="IK5543" s="402"/>
      <c r="IL5543" s="402"/>
      <c r="IM5543" s="402"/>
      <c r="IN5543" s="402"/>
      <c r="IO5543" s="402"/>
      <c r="IP5543" s="402"/>
      <c r="IQ5543" s="402"/>
      <c r="IR5543" s="402"/>
      <c r="IS5543" s="402"/>
      <c r="IT5543" s="402"/>
      <c r="IU5543" s="402"/>
      <c r="IV5543" s="402"/>
    </row>
    <row r="5544" spans="1:256" s="402" customFormat="1">
      <c r="A5544" s="13"/>
      <c r="B5544" s="8"/>
      <c r="C5544" s="8"/>
      <c r="D5544" s="113"/>
      <c r="E5544" s="404"/>
      <c r="F5544" s="33"/>
      <c r="G5544" s="282"/>
      <c r="H5544" s="283"/>
      <c r="I5544" s="33"/>
      <c r="J5544" s="33"/>
      <c r="K5544" s="33"/>
      <c r="L5544" s="33"/>
      <c r="M5544" s="33"/>
      <c r="N5544" s="33"/>
      <c r="O5544" s="33"/>
      <c r="P5544" s="33"/>
      <c r="Q5544" s="33"/>
      <c r="R5544" s="33"/>
      <c r="S5544" s="33"/>
      <c r="T5544" s="33"/>
      <c r="U5544" s="33"/>
      <c r="V5544" s="33"/>
      <c r="W5544" s="33"/>
      <c r="X5544" s="282"/>
      <c r="Y5544" s="33"/>
      <c r="Z5544" s="284"/>
      <c r="AA5544" s="284"/>
      <c r="AB5544" s="33"/>
      <c r="AC5544" s="33"/>
      <c r="AD5544" s="33"/>
      <c r="AE5544" s="33"/>
      <c r="AF5544" s="33"/>
      <c r="AG5544" s="33"/>
      <c r="AH5544" s="33"/>
      <c r="AI5544" s="33"/>
      <c r="AJ5544" s="33"/>
      <c r="AK5544" s="33"/>
      <c r="AL5544" s="33"/>
      <c r="AM5544" s="33"/>
      <c r="AN5544" s="33"/>
      <c r="AO5544" s="33"/>
      <c r="AP5544" s="34"/>
      <c r="AQ5544" s="34"/>
      <c r="AR5544" s="28"/>
      <c r="AS5544" s="29"/>
      <c r="AT5544" s="29"/>
      <c r="AU5544" s="29"/>
    </row>
    <row r="5545" spans="1:256" s="25" customFormat="1">
      <c r="A5545" s="12"/>
      <c r="B5545" s="9">
        <v>5</v>
      </c>
      <c r="C5545" s="9" t="s">
        <v>18</v>
      </c>
      <c r="D5545" s="81" t="s">
        <v>11</v>
      </c>
      <c r="E5545" s="405">
        <v>3366500</v>
      </c>
      <c r="F5545" s="31">
        <f t="shared" ref="F5545:V5545" si="676">SUM(F5546:F5547)</f>
        <v>0</v>
      </c>
      <c r="G5545" s="31">
        <f t="shared" si="676"/>
        <v>0</v>
      </c>
      <c r="H5545" s="31">
        <f t="shared" si="676"/>
        <v>0</v>
      </c>
      <c r="I5545" s="31">
        <f t="shared" si="676"/>
        <v>0</v>
      </c>
      <c r="J5545" s="31">
        <f t="shared" si="676"/>
        <v>0</v>
      </c>
      <c r="K5545" s="31">
        <f t="shared" si="676"/>
        <v>0</v>
      </c>
      <c r="L5545" s="31">
        <f t="shared" si="676"/>
        <v>0</v>
      </c>
      <c r="M5545" s="31">
        <f t="shared" si="676"/>
        <v>0</v>
      </c>
      <c r="N5545" s="31">
        <f t="shared" si="676"/>
        <v>0</v>
      </c>
      <c r="O5545" s="31">
        <f t="shared" si="676"/>
        <v>0</v>
      </c>
      <c r="P5545" s="31">
        <f t="shared" si="676"/>
        <v>0</v>
      </c>
      <c r="Q5545" s="31">
        <f t="shared" si="676"/>
        <v>0</v>
      </c>
      <c r="R5545" s="31">
        <f t="shared" si="676"/>
        <v>0</v>
      </c>
      <c r="S5545" s="31">
        <f t="shared" si="676"/>
        <v>0</v>
      </c>
      <c r="T5545" s="31">
        <f t="shared" si="676"/>
        <v>0</v>
      </c>
      <c r="U5545" s="31">
        <f t="shared" si="676"/>
        <v>0</v>
      </c>
      <c r="V5545" s="31">
        <f t="shared" si="676"/>
        <v>0</v>
      </c>
      <c r="W5545" s="31">
        <f>SUM(O5545:V5545)</f>
        <v>0</v>
      </c>
      <c r="X5545" s="31">
        <f>SUM(X5546:X5547)</f>
        <v>0</v>
      </c>
      <c r="Y5545" s="31">
        <f>H5545+I5545+J5545+K5545+L5545+M5545+N5545+W5545+X5545</f>
        <v>0</v>
      </c>
      <c r="Z5545" s="31">
        <f t="shared" ref="Z5545:AK5545" si="677">SUM(Z5546:Z5547)</f>
        <v>0</v>
      </c>
      <c r="AA5545" s="31">
        <f t="shared" si="677"/>
        <v>0</v>
      </c>
      <c r="AB5545" s="31">
        <f t="shared" si="677"/>
        <v>0</v>
      </c>
      <c r="AC5545" s="31">
        <f t="shared" si="677"/>
        <v>0</v>
      </c>
      <c r="AD5545" s="31">
        <f t="shared" si="677"/>
        <v>0</v>
      </c>
      <c r="AE5545" s="31">
        <f t="shared" si="677"/>
        <v>0</v>
      </c>
      <c r="AF5545" s="31">
        <f t="shared" si="677"/>
        <v>0</v>
      </c>
      <c r="AG5545" s="31">
        <f t="shared" si="677"/>
        <v>0</v>
      </c>
      <c r="AH5545" s="31">
        <f t="shared" si="677"/>
        <v>0</v>
      </c>
      <c r="AI5545" s="31">
        <f t="shared" si="677"/>
        <v>0</v>
      </c>
      <c r="AJ5545" s="31">
        <f t="shared" si="677"/>
        <v>0</v>
      </c>
      <c r="AK5545" s="31">
        <f t="shared" si="677"/>
        <v>0</v>
      </c>
      <c r="AL5545" s="31">
        <f>SUM(AD5545:AK5545)</f>
        <v>0</v>
      </c>
      <c r="AM5545" s="31">
        <f>SUM(AM5546:AM5547)</f>
        <v>0</v>
      </c>
      <c r="AN5545" s="31">
        <f>SUM(AN5546:AN5547)</f>
        <v>0</v>
      </c>
      <c r="AO5545" s="31">
        <f>Z5545+AA5545+AB5545+AC5545+AL5545+AM5545+AN5545</f>
        <v>0</v>
      </c>
      <c r="AP5545" s="32">
        <f>E5545+Y5545-AO5545</f>
        <v>3366500</v>
      </c>
      <c r="AQ5545" s="32"/>
      <c r="AR5545" s="28"/>
      <c r="AS5545" s="29">
        <f>E5545+H5545+I5545+J5545+K5545+L5545+M5545+N5545+W5545+X5545-Z5545-AB5545-AL5545-AC5545-AM5545-AN5545</f>
        <v>3366500</v>
      </c>
      <c r="AT5545" s="29">
        <f>AP5545-AS5545</f>
        <v>0</v>
      </c>
      <c r="AU5545" s="29">
        <f>E5545</f>
        <v>3366500</v>
      </c>
      <c r="AV5545" s="86">
        <f>AS5545-AU5545</f>
        <v>0</v>
      </c>
      <c r="AW5545" s="86">
        <f>Y5545-AO5545</f>
        <v>0</v>
      </c>
      <c r="AX5545" s="86">
        <f>AV5545-AW5545</f>
        <v>0</v>
      </c>
      <c r="AY5545" s="86"/>
      <c r="AZ5545" s="398"/>
      <c r="BA5545" s="86"/>
      <c r="BB5545" s="86"/>
      <c r="BC5545" s="86"/>
      <c r="BD5545" s="86"/>
      <c r="BE5545" s="86"/>
      <c r="BF5545" s="86"/>
      <c r="BG5545" s="86"/>
      <c r="BH5545" s="86"/>
      <c r="BI5545" s="86"/>
      <c r="BJ5545" s="86"/>
      <c r="BK5545" s="86"/>
      <c r="BL5545" s="86"/>
      <c r="BM5545" s="86"/>
      <c r="BN5545" s="86"/>
      <c r="BO5545" s="86"/>
      <c r="BP5545" s="86"/>
      <c r="BQ5545" s="86"/>
      <c r="BR5545" s="86"/>
      <c r="BS5545" s="86"/>
      <c r="BT5545" s="86"/>
      <c r="BU5545" s="86"/>
      <c r="BV5545" s="86"/>
      <c r="BW5545" s="86"/>
      <c r="BX5545" s="86"/>
      <c r="BY5545" s="86"/>
      <c r="BZ5545" s="86"/>
      <c r="CA5545" s="86"/>
      <c r="CB5545" s="86"/>
      <c r="CC5545" s="86"/>
      <c r="CD5545" s="86"/>
      <c r="CE5545" s="86"/>
      <c r="CF5545" s="86"/>
      <c r="CG5545" s="86"/>
      <c r="CH5545" s="86"/>
      <c r="CI5545" s="86"/>
      <c r="CJ5545" s="86"/>
      <c r="CK5545" s="86"/>
      <c r="CL5545" s="86"/>
      <c r="CM5545" s="86"/>
      <c r="CN5545" s="86"/>
      <c r="CO5545" s="86"/>
      <c r="CP5545" s="86"/>
      <c r="CQ5545" s="86"/>
      <c r="CR5545" s="86"/>
      <c r="CS5545" s="86"/>
      <c r="CT5545" s="86"/>
      <c r="CU5545" s="86"/>
      <c r="CV5545" s="86"/>
      <c r="CW5545" s="86"/>
      <c r="CX5545" s="86"/>
      <c r="CY5545" s="86"/>
      <c r="CZ5545" s="86"/>
      <c r="DA5545" s="86"/>
      <c r="DB5545" s="86"/>
      <c r="DC5545" s="86"/>
      <c r="DD5545" s="86"/>
      <c r="DE5545" s="86"/>
      <c r="DF5545" s="86"/>
      <c r="DG5545" s="86"/>
      <c r="DH5545" s="86"/>
      <c r="DI5545" s="86"/>
      <c r="DJ5545" s="86"/>
      <c r="DK5545" s="86"/>
      <c r="DL5545" s="86"/>
      <c r="DM5545" s="86"/>
      <c r="DN5545" s="86"/>
      <c r="DO5545" s="86"/>
      <c r="DP5545" s="86"/>
      <c r="DQ5545" s="86"/>
      <c r="DR5545" s="86"/>
      <c r="DS5545" s="86"/>
      <c r="DT5545" s="86"/>
      <c r="DU5545" s="86"/>
      <c r="DV5545" s="86"/>
      <c r="DW5545" s="86"/>
      <c r="DX5545" s="86"/>
      <c r="DY5545" s="86"/>
      <c r="DZ5545" s="86"/>
      <c r="EA5545" s="86"/>
      <c r="EB5545" s="86"/>
      <c r="EC5545" s="86"/>
      <c r="ED5545" s="86"/>
      <c r="EE5545" s="86"/>
      <c r="EF5545" s="86"/>
      <c r="EG5545" s="86"/>
      <c r="EH5545" s="86"/>
      <c r="EI5545" s="86"/>
      <c r="EJ5545" s="86"/>
      <c r="EK5545" s="86"/>
      <c r="EL5545" s="86"/>
      <c r="EM5545" s="86"/>
      <c r="EN5545" s="86"/>
      <c r="EO5545" s="86"/>
      <c r="EP5545" s="86"/>
      <c r="EQ5545" s="86"/>
      <c r="ER5545" s="86"/>
      <c r="ES5545" s="86"/>
      <c r="ET5545" s="86"/>
      <c r="EU5545" s="86"/>
      <c r="EV5545" s="86"/>
      <c r="EW5545" s="86"/>
      <c r="EX5545" s="86"/>
      <c r="EY5545" s="86"/>
      <c r="EZ5545" s="86"/>
      <c r="FA5545" s="86"/>
      <c r="FB5545" s="86"/>
      <c r="FC5545" s="86"/>
      <c r="FD5545" s="86"/>
      <c r="FE5545" s="86"/>
      <c r="FF5545" s="86"/>
      <c r="FG5545" s="86"/>
      <c r="FH5545" s="86"/>
      <c r="FI5545" s="86"/>
      <c r="FJ5545" s="86"/>
      <c r="FK5545" s="86"/>
      <c r="FL5545" s="86"/>
      <c r="FM5545" s="86"/>
      <c r="FN5545" s="86"/>
      <c r="FO5545" s="86"/>
      <c r="FP5545" s="86"/>
      <c r="FQ5545" s="86"/>
      <c r="FR5545" s="86"/>
      <c r="FS5545" s="86"/>
      <c r="FT5545" s="86"/>
      <c r="FU5545" s="86"/>
      <c r="FV5545" s="86"/>
      <c r="FW5545" s="86"/>
      <c r="FX5545" s="86"/>
      <c r="FY5545" s="86"/>
      <c r="FZ5545" s="86"/>
      <c r="GA5545" s="86"/>
      <c r="GB5545" s="86"/>
      <c r="GC5545" s="86"/>
      <c r="GD5545" s="86"/>
      <c r="GE5545" s="86"/>
      <c r="GF5545" s="86"/>
      <c r="GG5545" s="86"/>
      <c r="GH5545" s="86"/>
      <c r="GI5545" s="86"/>
      <c r="GJ5545" s="86"/>
      <c r="GK5545" s="86"/>
      <c r="GL5545" s="86"/>
      <c r="GM5545" s="86"/>
      <c r="GN5545" s="86"/>
      <c r="GO5545" s="86"/>
      <c r="GP5545" s="86"/>
      <c r="GQ5545" s="86"/>
      <c r="GR5545" s="86"/>
      <c r="GS5545" s="86"/>
      <c r="GT5545" s="86"/>
      <c r="GU5545" s="86"/>
      <c r="GV5545" s="86"/>
      <c r="GW5545" s="86"/>
      <c r="GX5545" s="86"/>
      <c r="GY5545" s="86"/>
      <c r="GZ5545" s="86"/>
      <c r="HA5545" s="86"/>
      <c r="HB5545" s="86"/>
      <c r="HC5545" s="86"/>
      <c r="HD5545" s="86"/>
      <c r="HE5545" s="86"/>
      <c r="HF5545" s="86"/>
      <c r="HG5545" s="86"/>
      <c r="HH5545" s="86"/>
      <c r="HI5545" s="86"/>
      <c r="HJ5545" s="86"/>
      <c r="HK5545" s="86"/>
      <c r="HL5545" s="86"/>
      <c r="HM5545" s="86"/>
      <c r="HN5545" s="86"/>
      <c r="HO5545" s="86"/>
      <c r="HP5545" s="86"/>
      <c r="HQ5545" s="86"/>
      <c r="HR5545" s="86"/>
      <c r="HS5545" s="86"/>
      <c r="HT5545" s="86"/>
      <c r="HU5545" s="86"/>
      <c r="HV5545" s="86"/>
      <c r="HW5545" s="86"/>
      <c r="HX5545" s="86"/>
      <c r="HY5545" s="86"/>
      <c r="HZ5545" s="86"/>
      <c r="IA5545" s="86"/>
      <c r="IB5545" s="86"/>
      <c r="IC5545" s="86"/>
      <c r="ID5545" s="86"/>
      <c r="IE5545" s="86"/>
      <c r="IF5545" s="86"/>
      <c r="IG5545" s="86"/>
      <c r="IH5545" s="86"/>
      <c r="II5545" s="86"/>
      <c r="IJ5545" s="86"/>
      <c r="IK5545" s="86"/>
      <c r="IL5545" s="86"/>
      <c r="IM5545" s="86"/>
      <c r="IN5545" s="86"/>
      <c r="IO5545" s="86"/>
      <c r="IP5545" s="86"/>
      <c r="IQ5545" s="86"/>
      <c r="IR5545" s="86"/>
      <c r="IS5545" s="86"/>
      <c r="IT5545" s="86"/>
      <c r="IU5545" s="86"/>
      <c r="IV5545" s="86"/>
    </row>
    <row r="5546" spans="1:256" s="402" customFormat="1">
      <c r="A5546" s="10"/>
      <c r="B5546" s="8"/>
      <c r="C5546" s="8"/>
      <c r="D5546" s="82"/>
      <c r="E5546" s="266"/>
      <c r="F5546" s="261"/>
      <c r="G5546" s="71"/>
      <c r="H5546" s="72"/>
      <c r="I5546" s="69"/>
      <c r="J5546" s="69"/>
      <c r="K5546" s="69"/>
      <c r="L5546" s="69"/>
      <c r="M5546" s="69"/>
      <c r="N5546" s="69"/>
      <c r="O5546" s="69"/>
      <c r="P5546" s="69"/>
      <c r="Q5546" s="69"/>
      <c r="R5546" s="69"/>
      <c r="S5546" s="69"/>
      <c r="T5546" s="69"/>
      <c r="U5546" s="69"/>
      <c r="V5546" s="69"/>
      <c r="W5546" s="69"/>
      <c r="X5546" s="71"/>
      <c r="Y5546" s="69"/>
      <c r="Z5546" s="73"/>
      <c r="AA5546" s="73"/>
      <c r="AB5546" s="69"/>
      <c r="AC5546" s="69"/>
      <c r="AD5546" s="69"/>
      <c r="AE5546" s="69"/>
      <c r="AF5546" s="69"/>
      <c r="AG5546" s="69"/>
      <c r="AH5546" s="69"/>
      <c r="AI5546" s="69"/>
      <c r="AJ5546" s="69"/>
      <c r="AK5546" s="69"/>
      <c r="AL5546" s="69"/>
      <c r="AM5546" s="69"/>
      <c r="AN5546" s="69"/>
      <c r="AO5546" s="69"/>
      <c r="AP5546" s="70"/>
      <c r="AQ5546" s="70"/>
      <c r="AR5546" s="76"/>
      <c r="AS5546" s="60"/>
      <c r="AT5546" s="60"/>
      <c r="AU5546" s="60"/>
      <c r="AV5546" s="21"/>
      <c r="AW5546" s="21"/>
      <c r="AX5546" s="21"/>
      <c r="AY5546" s="21"/>
      <c r="AZ5546" s="21"/>
      <c r="BA5546" s="21"/>
      <c r="BB5546" s="21"/>
      <c r="BC5546" s="21"/>
      <c r="BD5546" s="21"/>
      <c r="BE5546" s="21"/>
      <c r="BF5546" s="21"/>
      <c r="BG5546" s="21"/>
      <c r="BH5546" s="21"/>
      <c r="BI5546" s="21"/>
      <c r="BJ5546" s="21"/>
      <c r="BK5546" s="21"/>
      <c r="BL5546" s="21"/>
      <c r="BM5546" s="21"/>
      <c r="BN5546" s="21"/>
      <c r="BO5546" s="21"/>
      <c r="BP5546" s="21"/>
      <c r="BQ5546" s="21"/>
      <c r="BR5546" s="21"/>
      <c r="BS5546" s="21"/>
      <c r="BT5546" s="21"/>
      <c r="BU5546" s="21"/>
      <c r="BV5546" s="21"/>
      <c r="BW5546" s="21"/>
      <c r="BX5546" s="21"/>
      <c r="BY5546" s="21"/>
      <c r="BZ5546" s="21"/>
      <c r="CA5546" s="21"/>
      <c r="CB5546" s="21"/>
      <c r="CC5546" s="21"/>
      <c r="CD5546" s="21"/>
      <c r="CE5546" s="21"/>
      <c r="CF5546" s="21"/>
      <c r="CG5546" s="21"/>
      <c r="CH5546" s="21"/>
      <c r="CI5546" s="21"/>
      <c r="CJ5546" s="21"/>
      <c r="CK5546" s="21"/>
      <c r="CL5546" s="21"/>
      <c r="CM5546" s="21"/>
      <c r="CN5546" s="21"/>
      <c r="CO5546" s="21"/>
      <c r="CP5546" s="21"/>
      <c r="CQ5546" s="21"/>
      <c r="CR5546" s="21"/>
      <c r="CS5546" s="21"/>
      <c r="CT5546" s="21"/>
      <c r="CU5546" s="21"/>
      <c r="CV5546" s="21"/>
      <c r="CW5546" s="21"/>
      <c r="CX5546" s="21"/>
      <c r="CY5546" s="21"/>
      <c r="CZ5546" s="21"/>
      <c r="DA5546" s="21"/>
      <c r="DB5546" s="21"/>
      <c r="DC5546" s="21"/>
      <c r="DD5546" s="21"/>
      <c r="DE5546" s="21"/>
      <c r="DF5546" s="21"/>
      <c r="DG5546" s="21"/>
      <c r="DH5546" s="21"/>
      <c r="DI5546" s="21"/>
      <c r="DJ5546" s="21"/>
      <c r="DK5546" s="21"/>
      <c r="DL5546" s="21"/>
      <c r="DM5546" s="21"/>
      <c r="DN5546" s="21"/>
      <c r="DO5546" s="21"/>
      <c r="DP5546" s="21"/>
      <c r="DQ5546" s="21"/>
      <c r="DR5546" s="21"/>
      <c r="DS5546" s="21"/>
      <c r="DT5546" s="21"/>
      <c r="DU5546" s="21"/>
      <c r="DV5546" s="21"/>
      <c r="DW5546" s="21"/>
      <c r="DX5546" s="21"/>
      <c r="DY5546" s="21"/>
      <c r="DZ5546" s="21"/>
      <c r="EA5546" s="21"/>
      <c r="EB5546" s="21"/>
      <c r="EC5546" s="21"/>
      <c r="ED5546" s="21"/>
      <c r="EE5546" s="21"/>
      <c r="EF5546" s="21"/>
      <c r="EG5546" s="21"/>
      <c r="EH5546" s="21"/>
      <c r="EI5546" s="21"/>
      <c r="EJ5546" s="21"/>
      <c r="EK5546" s="21"/>
      <c r="EL5546" s="21"/>
      <c r="EM5546" s="21"/>
      <c r="EN5546" s="21"/>
      <c r="EO5546" s="21"/>
      <c r="EP5546" s="21"/>
      <c r="EQ5546" s="21"/>
      <c r="ER5546" s="21"/>
      <c r="ES5546" s="21"/>
      <c r="ET5546" s="21"/>
      <c r="EU5546" s="21"/>
      <c r="EV5546" s="21"/>
      <c r="EW5546" s="21"/>
      <c r="EX5546" s="21"/>
      <c r="EY5546" s="21"/>
      <c r="EZ5546" s="21"/>
      <c r="FA5546" s="21"/>
      <c r="FB5546" s="21"/>
      <c r="FC5546" s="21"/>
      <c r="FD5546" s="21"/>
      <c r="FE5546" s="21"/>
      <c r="FF5546" s="21"/>
      <c r="FG5546" s="21"/>
      <c r="FH5546" s="21"/>
      <c r="FI5546" s="21"/>
      <c r="FJ5546" s="21"/>
      <c r="FK5546" s="21"/>
      <c r="FL5546" s="21"/>
      <c r="FM5546" s="21"/>
      <c r="FN5546" s="21"/>
      <c r="FO5546" s="21"/>
      <c r="FP5546" s="21"/>
      <c r="FQ5546" s="21"/>
      <c r="FR5546" s="21"/>
      <c r="FS5546" s="21"/>
      <c r="FT5546" s="21"/>
      <c r="FU5546" s="21"/>
      <c r="FV5546" s="21"/>
      <c r="FW5546" s="21"/>
      <c r="FX5546" s="21"/>
      <c r="FY5546" s="21"/>
      <c r="FZ5546" s="21"/>
      <c r="GA5546" s="21"/>
      <c r="GB5546" s="21"/>
      <c r="GC5546" s="21"/>
      <c r="GD5546" s="21"/>
      <c r="GE5546" s="21"/>
      <c r="GF5546" s="21"/>
      <c r="GG5546" s="21"/>
      <c r="GH5546" s="21"/>
      <c r="GI5546" s="21"/>
      <c r="GJ5546" s="21"/>
      <c r="GK5546" s="21"/>
      <c r="GL5546" s="21"/>
      <c r="GM5546" s="21"/>
      <c r="GN5546" s="21"/>
      <c r="GO5546" s="21"/>
      <c r="GP5546" s="21"/>
      <c r="GQ5546" s="21"/>
      <c r="GR5546" s="21"/>
      <c r="GS5546" s="21"/>
      <c r="GT5546" s="21"/>
      <c r="GU5546" s="21"/>
      <c r="GV5546" s="21"/>
      <c r="GW5546" s="21"/>
      <c r="GX5546" s="21"/>
      <c r="GY5546" s="21"/>
      <c r="GZ5546" s="21"/>
      <c r="HA5546" s="21"/>
      <c r="HB5546" s="21"/>
      <c r="HC5546" s="21"/>
      <c r="HD5546" s="21"/>
      <c r="HE5546" s="21"/>
      <c r="HF5546" s="21"/>
      <c r="HG5546" s="21"/>
      <c r="HH5546" s="21"/>
      <c r="HI5546" s="21"/>
      <c r="HJ5546" s="21"/>
      <c r="HK5546" s="21"/>
      <c r="HL5546" s="21"/>
      <c r="HM5546" s="21"/>
      <c r="HN5546" s="21"/>
      <c r="HO5546" s="21"/>
      <c r="HP5546" s="21"/>
      <c r="HQ5546" s="21"/>
      <c r="HR5546" s="21"/>
      <c r="HS5546" s="21"/>
      <c r="HT5546" s="21"/>
      <c r="HU5546" s="21"/>
      <c r="HV5546" s="21"/>
      <c r="HW5546" s="21"/>
      <c r="HX5546" s="21"/>
      <c r="HY5546" s="21"/>
      <c r="HZ5546" s="21"/>
      <c r="IA5546" s="21"/>
      <c r="IB5546" s="21"/>
      <c r="IC5546" s="21"/>
      <c r="ID5546" s="21"/>
      <c r="IE5546" s="21"/>
      <c r="IF5546" s="21"/>
      <c r="IG5546" s="21"/>
      <c r="IH5546" s="21"/>
      <c r="II5546" s="21"/>
      <c r="IJ5546" s="21"/>
      <c r="IK5546" s="21"/>
      <c r="IL5546" s="21"/>
      <c r="IM5546" s="21"/>
      <c r="IN5546" s="21"/>
      <c r="IO5546" s="21"/>
      <c r="IP5546" s="21"/>
      <c r="IQ5546" s="21"/>
      <c r="IR5546" s="21"/>
      <c r="IS5546" s="21"/>
      <c r="IT5546" s="21"/>
      <c r="IU5546" s="21"/>
      <c r="IV5546" s="21"/>
    </row>
    <row r="5547" spans="1:256" s="21" customFormat="1">
      <c r="A5547" s="10"/>
      <c r="B5547" s="8"/>
      <c r="C5547" s="8"/>
      <c r="D5547" s="82"/>
      <c r="E5547" s="33"/>
      <c r="F5547" s="261"/>
      <c r="G5547" s="71"/>
      <c r="H5547" s="283"/>
      <c r="I5547" s="33"/>
      <c r="J5547" s="33"/>
      <c r="K5547" s="33"/>
      <c r="L5547" s="33"/>
      <c r="M5547" s="33"/>
      <c r="N5547" s="33"/>
      <c r="O5547" s="33"/>
      <c r="P5547" s="33"/>
      <c r="Q5547" s="33"/>
      <c r="R5547" s="33"/>
      <c r="S5547" s="33"/>
      <c r="T5547" s="33"/>
      <c r="U5547" s="33"/>
      <c r="V5547" s="33"/>
      <c r="W5547" s="33"/>
      <c r="X5547" s="282"/>
      <c r="Y5547" s="69"/>
      <c r="Z5547" s="284"/>
      <c r="AA5547" s="284"/>
      <c r="AB5547" s="33"/>
      <c r="AC5547" s="33"/>
      <c r="AD5547" s="33"/>
      <c r="AE5547" s="33"/>
      <c r="AF5547" s="33"/>
      <c r="AG5547" s="33"/>
      <c r="AH5547" s="33"/>
      <c r="AI5547" s="33"/>
      <c r="AJ5547" s="33"/>
      <c r="AK5547" s="33"/>
      <c r="AL5547" s="33"/>
      <c r="AM5547" s="33"/>
      <c r="AN5547" s="33"/>
      <c r="AO5547" s="69"/>
      <c r="AP5547" s="70"/>
      <c r="AQ5547" s="70"/>
      <c r="AR5547" s="76"/>
      <c r="AS5547" s="60"/>
      <c r="AT5547" s="60"/>
      <c r="AU5547" s="60"/>
    </row>
    <row r="5548" spans="1:256" s="21" customFormat="1">
      <c r="A5548" s="12"/>
      <c r="B5548" s="9">
        <v>6</v>
      </c>
      <c r="C5548" s="9" t="s">
        <v>19</v>
      </c>
      <c r="D5548" s="81" t="s">
        <v>7</v>
      </c>
      <c r="E5548" s="31">
        <v>0</v>
      </c>
      <c r="F5548" s="31">
        <f t="shared" ref="F5548:V5548" si="678">SUM(F5549:F5550)</f>
        <v>0</v>
      </c>
      <c r="G5548" s="31">
        <f t="shared" si="678"/>
        <v>0</v>
      </c>
      <c r="H5548" s="31">
        <f t="shared" si="678"/>
        <v>0</v>
      </c>
      <c r="I5548" s="31">
        <f t="shared" si="678"/>
        <v>0</v>
      </c>
      <c r="J5548" s="31">
        <f t="shared" si="678"/>
        <v>0</v>
      </c>
      <c r="K5548" s="31">
        <f t="shared" si="678"/>
        <v>0</v>
      </c>
      <c r="L5548" s="31">
        <f t="shared" si="678"/>
        <v>0</v>
      </c>
      <c r="M5548" s="31">
        <f t="shared" si="678"/>
        <v>0</v>
      </c>
      <c r="N5548" s="31">
        <f t="shared" si="678"/>
        <v>0</v>
      </c>
      <c r="O5548" s="31">
        <f t="shared" si="678"/>
        <v>0</v>
      </c>
      <c r="P5548" s="31">
        <f t="shared" si="678"/>
        <v>0</v>
      </c>
      <c r="Q5548" s="31">
        <f t="shared" si="678"/>
        <v>0</v>
      </c>
      <c r="R5548" s="31">
        <f t="shared" si="678"/>
        <v>0</v>
      </c>
      <c r="S5548" s="31">
        <f t="shared" si="678"/>
        <v>0</v>
      </c>
      <c r="T5548" s="31">
        <f t="shared" si="678"/>
        <v>0</v>
      </c>
      <c r="U5548" s="31">
        <f t="shared" si="678"/>
        <v>0</v>
      </c>
      <c r="V5548" s="31">
        <f t="shared" si="678"/>
        <v>0</v>
      </c>
      <c r="W5548" s="31">
        <f>SUM(O5548:V5548)</f>
        <v>0</v>
      </c>
      <c r="X5548" s="31">
        <f>SUM(X5549:X5550)</f>
        <v>0</v>
      </c>
      <c r="Y5548" s="31">
        <f>H5548+I5548+J5548+K5548+L5548+M5548+N5548+W5548+X5548</f>
        <v>0</v>
      </c>
      <c r="Z5548" s="31">
        <f t="shared" ref="Z5548:AK5548" si="679">SUM(Z5549:Z5550)</f>
        <v>0</v>
      </c>
      <c r="AA5548" s="31">
        <f t="shared" si="679"/>
        <v>0</v>
      </c>
      <c r="AB5548" s="31">
        <f t="shared" si="679"/>
        <v>0</v>
      </c>
      <c r="AC5548" s="31">
        <f t="shared" si="679"/>
        <v>0</v>
      </c>
      <c r="AD5548" s="31">
        <f t="shared" si="679"/>
        <v>0</v>
      </c>
      <c r="AE5548" s="31">
        <f t="shared" si="679"/>
        <v>0</v>
      </c>
      <c r="AF5548" s="31">
        <f t="shared" si="679"/>
        <v>0</v>
      </c>
      <c r="AG5548" s="31">
        <f t="shared" si="679"/>
        <v>0</v>
      </c>
      <c r="AH5548" s="31">
        <f t="shared" si="679"/>
        <v>0</v>
      </c>
      <c r="AI5548" s="31">
        <f t="shared" si="679"/>
        <v>0</v>
      </c>
      <c r="AJ5548" s="31">
        <f t="shared" si="679"/>
        <v>0</v>
      </c>
      <c r="AK5548" s="31">
        <f t="shared" si="679"/>
        <v>0</v>
      </c>
      <c r="AL5548" s="31">
        <f>SUM(AD5548:AK5548)</f>
        <v>0</v>
      </c>
      <c r="AM5548" s="31">
        <f>SUM(AM5549:AM5550)</f>
        <v>0</v>
      </c>
      <c r="AN5548" s="31">
        <f>SUM(AN5549:AN5550)</f>
        <v>0</v>
      </c>
      <c r="AO5548" s="31">
        <f>Z5548+AA5548+AB5548+AC5548+AL5548+AM5548+AN5548</f>
        <v>0</v>
      </c>
      <c r="AP5548" s="32">
        <f>E5548+Y5548-AO5548</f>
        <v>0</v>
      </c>
      <c r="AQ5548" s="32"/>
      <c r="AR5548" s="28"/>
      <c r="AS5548" s="29">
        <f>E5548+H5548+I5548+J5548+K5548+L5548+M5548+N5548+W5548+X5548-Z5548-AB5548-AL5548-AC5548-AM5548-AN5548</f>
        <v>0</v>
      </c>
      <c r="AT5548" s="29">
        <f>AP5548-AS5548</f>
        <v>0</v>
      </c>
      <c r="AU5548" s="29">
        <f>E5548</f>
        <v>0</v>
      </c>
      <c r="AV5548" s="86">
        <f>AS5548-AU5548</f>
        <v>0</v>
      </c>
      <c r="AW5548" s="86">
        <f>Y5548-AO5548</f>
        <v>0</v>
      </c>
      <c r="AX5548" s="86">
        <f>AV5548-AW5548</f>
        <v>0</v>
      </c>
      <c r="AY5548" s="86"/>
      <c r="AZ5548" s="398"/>
      <c r="BA5548" s="86"/>
      <c r="BB5548" s="86"/>
      <c r="BC5548" s="86"/>
      <c r="BD5548" s="86"/>
      <c r="BE5548" s="86"/>
      <c r="BF5548" s="86"/>
      <c r="BG5548" s="86"/>
      <c r="BH5548" s="86"/>
      <c r="BI5548" s="86"/>
      <c r="BJ5548" s="86"/>
      <c r="BK5548" s="86"/>
      <c r="BL5548" s="86"/>
      <c r="BM5548" s="86"/>
      <c r="BN5548" s="86"/>
      <c r="BO5548" s="86"/>
      <c r="BP5548" s="86"/>
      <c r="BQ5548" s="86"/>
      <c r="BR5548" s="86"/>
      <c r="BS5548" s="86"/>
      <c r="BT5548" s="86"/>
      <c r="BU5548" s="86"/>
      <c r="BV5548" s="86"/>
      <c r="BW5548" s="86"/>
      <c r="BX5548" s="86"/>
      <c r="BY5548" s="86"/>
      <c r="BZ5548" s="86"/>
      <c r="CA5548" s="86"/>
      <c r="CB5548" s="86"/>
      <c r="CC5548" s="86"/>
      <c r="CD5548" s="86"/>
      <c r="CE5548" s="86"/>
      <c r="CF5548" s="86"/>
      <c r="CG5548" s="86"/>
      <c r="CH5548" s="86"/>
      <c r="CI5548" s="86"/>
      <c r="CJ5548" s="86"/>
      <c r="CK5548" s="86"/>
      <c r="CL5548" s="86"/>
      <c r="CM5548" s="86"/>
      <c r="CN5548" s="86"/>
      <c r="CO5548" s="86"/>
      <c r="CP5548" s="86"/>
      <c r="CQ5548" s="86"/>
      <c r="CR5548" s="86"/>
      <c r="CS5548" s="86"/>
      <c r="CT5548" s="86"/>
      <c r="CU5548" s="86"/>
      <c r="CV5548" s="86"/>
      <c r="CW5548" s="86"/>
      <c r="CX5548" s="86"/>
      <c r="CY5548" s="86"/>
      <c r="CZ5548" s="86"/>
      <c r="DA5548" s="86"/>
      <c r="DB5548" s="86"/>
      <c r="DC5548" s="86"/>
      <c r="DD5548" s="86"/>
      <c r="DE5548" s="86"/>
      <c r="DF5548" s="86"/>
      <c r="DG5548" s="86"/>
      <c r="DH5548" s="86"/>
      <c r="DI5548" s="86"/>
      <c r="DJ5548" s="86"/>
      <c r="DK5548" s="86"/>
      <c r="DL5548" s="86"/>
      <c r="DM5548" s="86"/>
      <c r="DN5548" s="86"/>
      <c r="DO5548" s="86"/>
      <c r="DP5548" s="86"/>
      <c r="DQ5548" s="86"/>
      <c r="DR5548" s="86"/>
      <c r="DS5548" s="86"/>
      <c r="DT5548" s="86"/>
      <c r="DU5548" s="86"/>
      <c r="DV5548" s="86"/>
      <c r="DW5548" s="86"/>
      <c r="DX5548" s="86"/>
      <c r="DY5548" s="86"/>
      <c r="DZ5548" s="86"/>
      <c r="EA5548" s="86"/>
      <c r="EB5548" s="86"/>
      <c r="EC5548" s="86"/>
      <c r="ED5548" s="86"/>
      <c r="EE5548" s="86"/>
      <c r="EF5548" s="86"/>
      <c r="EG5548" s="86"/>
      <c r="EH5548" s="86"/>
      <c r="EI5548" s="86"/>
      <c r="EJ5548" s="86"/>
      <c r="EK5548" s="86"/>
      <c r="EL5548" s="86"/>
      <c r="EM5548" s="86"/>
      <c r="EN5548" s="86"/>
      <c r="EO5548" s="86"/>
      <c r="EP5548" s="86"/>
      <c r="EQ5548" s="86"/>
      <c r="ER5548" s="86"/>
      <c r="ES5548" s="86"/>
      <c r="ET5548" s="86"/>
      <c r="EU5548" s="86"/>
      <c r="EV5548" s="86"/>
      <c r="EW5548" s="86"/>
      <c r="EX5548" s="86"/>
      <c r="EY5548" s="86"/>
      <c r="EZ5548" s="86"/>
      <c r="FA5548" s="86"/>
      <c r="FB5548" s="86"/>
      <c r="FC5548" s="86"/>
      <c r="FD5548" s="86"/>
      <c r="FE5548" s="86"/>
      <c r="FF5548" s="86"/>
      <c r="FG5548" s="86"/>
      <c r="FH5548" s="86"/>
      <c r="FI5548" s="86"/>
      <c r="FJ5548" s="86"/>
      <c r="FK5548" s="86"/>
      <c r="FL5548" s="86"/>
      <c r="FM5548" s="86"/>
      <c r="FN5548" s="86"/>
      <c r="FO5548" s="86"/>
      <c r="FP5548" s="86"/>
      <c r="FQ5548" s="86"/>
      <c r="FR5548" s="86"/>
      <c r="FS5548" s="86"/>
      <c r="FT5548" s="86"/>
      <c r="FU5548" s="86"/>
      <c r="FV5548" s="86"/>
      <c r="FW5548" s="86"/>
      <c r="FX5548" s="86"/>
      <c r="FY5548" s="86"/>
      <c r="FZ5548" s="86"/>
      <c r="GA5548" s="86"/>
      <c r="GB5548" s="86"/>
      <c r="GC5548" s="86"/>
      <c r="GD5548" s="86"/>
      <c r="GE5548" s="86"/>
      <c r="GF5548" s="86"/>
      <c r="GG5548" s="86"/>
      <c r="GH5548" s="86"/>
      <c r="GI5548" s="86"/>
      <c r="GJ5548" s="86"/>
      <c r="GK5548" s="86"/>
      <c r="GL5548" s="86"/>
      <c r="GM5548" s="86"/>
      <c r="GN5548" s="86"/>
      <c r="GO5548" s="86"/>
      <c r="GP5548" s="86"/>
      <c r="GQ5548" s="86"/>
      <c r="GR5548" s="86"/>
      <c r="GS5548" s="86"/>
      <c r="GT5548" s="86"/>
      <c r="GU5548" s="86"/>
      <c r="GV5548" s="86"/>
      <c r="GW5548" s="86"/>
      <c r="GX5548" s="86"/>
      <c r="GY5548" s="86"/>
      <c r="GZ5548" s="86"/>
      <c r="HA5548" s="86"/>
      <c r="HB5548" s="86"/>
      <c r="HC5548" s="86"/>
      <c r="HD5548" s="86"/>
      <c r="HE5548" s="86"/>
      <c r="HF5548" s="86"/>
      <c r="HG5548" s="86"/>
      <c r="HH5548" s="86"/>
      <c r="HI5548" s="86"/>
      <c r="HJ5548" s="86"/>
      <c r="HK5548" s="86"/>
      <c r="HL5548" s="86"/>
      <c r="HM5548" s="86"/>
      <c r="HN5548" s="86"/>
      <c r="HO5548" s="86"/>
      <c r="HP5548" s="86"/>
      <c r="HQ5548" s="86"/>
      <c r="HR5548" s="86"/>
      <c r="HS5548" s="86"/>
      <c r="HT5548" s="86"/>
      <c r="HU5548" s="86"/>
      <c r="HV5548" s="86"/>
      <c r="HW5548" s="86"/>
      <c r="HX5548" s="86"/>
      <c r="HY5548" s="86"/>
      <c r="HZ5548" s="86"/>
      <c r="IA5548" s="86"/>
      <c r="IB5548" s="86"/>
      <c r="IC5548" s="86"/>
      <c r="ID5548" s="86"/>
      <c r="IE5548" s="86"/>
      <c r="IF5548" s="86"/>
      <c r="IG5548" s="86"/>
      <c r="IH5548" s="86"/>
      <c r="II5548" s="86"/>
      <c r="IJ5548" s="86"/>
      <c r="IK5548" s="86"/>
      <c r="IL5548" s="86"/>
      <c r="IM5548" s="86"/>
      <c r="IN5548" s="86"/>
      <c r="IO5548" s="86"/>
      <c r="IP5548" s="86"/>
      <c r="IQ5548" s="86"/>
      <c r="IR5548" s="86"/>
      <c r="IS5548" s="86"/>
      <c r="IT5548" s="86"/>
      <c r="IU5548" s="86"/>
      <c r="IV5548" s="86"/>
    </row>
    <row r="5549" spans="1:256" s="21" customFormat="1">
      <c r="A5549" s="13"/>
      <c r="B5549" s="8"/>
      <c r="C5549" s="8"/>
      <c r="D5549" s="113"/>
      <c r="E5549" s="33"/>
      <c r="F5549" s="34"/>
      <c r="G5549" s="63"/>
      <c r="H5549" s="67"/>
      <c r="I5549" s="34"/>
      <c r="J5549" s="34"/>
      <c r="K5549" s="34"/>
      <c r="L5549" s="34"/>
      <c r="M5549" s="34"/>
      <c r="N5549" s="34"/>
      <c r="O5549" s="34"/>
      <c r="P5549" s="34"/>
      <c r="Q5549" s="34"/>
      <c r="R5549" s="34"/>
      <c r="S5549" s="34"/>
      <c r="T5549" s="34"/>
      <c r="U5549" s="34"/>
      <c r="V5549" s="34"/>
      <c r="W5549" s="34"/>
      <c r="X5549" s="63"/>
      <c r="Y5549" s="34"/>
      <c r="Z5549" s="65"/>
      <c r="AA5549" s="65"/>
      <c r="AB5549" s="34"/>
      <c r="AC5549" s="34"/>
      <c r="AD5549" s="34"/>
      <c r="AE5549" s="34"/>
      <c r="AF5549" s="34"/>
      <c r="AG5549" s="34"/>
      <c r="AH5549" s="34"/>
      <c r="AI5549" s="34"/>
      <c r="AJ5549" s="34"/>
      <c r="AK5549" s="34"/>
      <c r="AL5549" s="34"/>
      <c r="AM5549" s="34"/>
      <c r="AN5549" s="34"/>
      <c r="AO5549" s="34"/>
      <c r="AP5549" s="34"/>
      <c r="AQ5549" s="34"/>
      <c r="AR5549" s="28"/>
      <c r="AS5549" s="29"/>
      <c r="AT5549" s="29"/>
      <c r="AU5549" s="29"/>
      <c r="AV5549" s="402"/>
      <c r="AW5549" s="402"/>
      <c r="AX5549" s="402"/>
      <c r="AY5549" s="402"/>
      <c r="AZ5549" s="402"/>
      <c r="BA5549" s="402"/>
      <c r="BB5549" s="402"/>
      <c r="BC5549" s="402"/>
      <c r="BD5549" s="402"/>
      <c r="BE5549" s="402"/>
      <c r="BF5549" s="402"/>
      <c r="BG5549" s="402"/>
      <c r="BH5549" s="402"/>
      <c r="BI5549" s="402"/>
      <c r="BJ5549" s="402"/>
      <c r="BK5549" s="402"/>
      <c r="BL5549" s="402"/>
      <c r="BM5549" s="402"/>
      <c r="BN5549" s="402"/>
      <c r="BO5549" s="402"/>
      <c r="BP5549" s="402"/>
      <c r="BQ5549" s="402"/>
      <c r="BR5549" s="402"/>
      <c r="BS5549" s="402"/>
      <c r="BT5549" s="402"/>
      <c r="BU5549" s="402"/>
      <c r="BV5549" s="402"/>
      <c r="BW5549" s="402"/>
      <c r="BX5549" s="402"/>
      <c r="BY5549" s="402"/>
      <c r="BZ5549" s="402"/>
      <c r="CA5549" s="402"/>
      <c r="CB5549" s="402"/>
      <c r="CC5549" s="402"/>
      <c r="CD5549" s="402"/>
      <c r="CE5549" s="402"/>
      <c r="CF5549" s="402"/>
      <c r="CG5549" s="402"/>
      <c r="CH5549" s="402"/>
      <c r="CI5549" s="402"/>
      <c r="CJ5549" s="402"/>
      <c r="CK5549" s="402"/>
      <c r="CL5549" s="402"/>
      <c r="CM5549" s="402"/>
      <c r="CN5549" s="402"/>
      <c r="CO5549" s="402"/>
      <c r="CP5549" s="402"/>
      <c r="CQ5549" s="402"/>
      <c r="CR5549" s="402"/>
      <c r="CS5549" s="402"/>
      <c r="CT5549" s="402"/>
      <c r="CU5549" s="402"/>
      <c r="CV5549" s="402"/>
      <c r="CW5549" s="402"/>
      <c r="CX5549" s="402"/>
      <c r="CY5549" s="402"/>
      <c r="CZ5549" s="402"/>
      <c r="DA5549" s="402"/>
      <c r="DB5549" s="402"/>
      <c r="DC5549" s="402"/>
      <c r="DD5549" s="402"/>
      <c r="DE5549" s="402"/>
      <c r="DF5549" s="402"/>
      <c r="DG5549" s="402"/>
      <c r="DH5549" s="402"/>
      <c r="DI5549" s="402"/>
      <c r="DJ5549" s="402"/>
      <c r="DK5549" s="402"/>
      <c r="DL5549" s="402"/>
      <c r="DM5549" s="402"/>
      <c r="DN5549" s="402"/>
      <c r="DO5549" s="402"/>
      <c r="DP5549" s="402"/>
      <c r="DQ5549" s="402"/>
      <c r="DR5549" s="402"/>
      <c r="DS5549" s="402"/>
      <c r="DT5549" s="402"/>
      <c r="DU5549" s="402"/>
      <c r="DV5549" s="402"/>
      <c r="DW5549" s="402"/>
      <c r="DX5549" s="402"/>
      <c r="DY5549" s="402"/>
      <c r="DZ5549" s="402"/>
      <c r="EA5549" s="402"/>
      <c r="EB5549" s="402"/>
      <c r="EC5549" s="402"/>
      <c r="ED5549" s="402"/>
      <c r="EE5549" s="402"/>
      <c r="EF5549" s="402"/>
      <c r="EG5549" s="402"/>
      <c r="EH5549" s="402"/>
      <c r="EI5549" s="402"/>
      <c r="EJ5549" s="402"/>
      <c r="EK5549" s="402"/>
      <c r="EL5549" s="402"/>
      <c r="EM5549" s="402"/>
      <c r="EN5549" s="402"/>
      <c r="EO5549" s="402"/>
      <c r="EP5549" s="402"/>
      <c r="EQ5549" s="402"/>
      <c r="ER5549" s="402"/>
      <c r="ES5549" s="402"/>
      <c r="ET5549" s="402"/>
      <c r="EU5549" s="402"/>
      <c r="EV5549" s="402"/>
      <c r="EW5549" s="402"/>
      <c r="EX5549" s="402"/>
      <c r="EY5549" s="402"/>
      <c r="EZ5549" s="402"/>
      <c r="FA5549" s="402"/>
      <c r="FB5549" s="402"/>
      <c r="FC5549" s="402"/>
      <c r="FD5549" s="402"/>
      <c r="FE5549" s="402"/>
      <c r="FF5549" s="402"/>
      <c r="FG5549" s="402"/>
      <c r="FH5549" s="402"/>
      <c r="FI5549" s="402"/>
      <c r="FJ5549" s="402"/>
      <c r="FK5549" s="402"/>
      <c r="FL5549" s="402"/>
      <c r="FM5549" s="402"/>
      <c r="FN5549" s="402"/>
      <c r="FO5549" s="402"/>
      <c r="FP5549" s="402"/>
      <c r="FQ5549" s="402"/>
      <c r="FR5549" s="402"/>
      <c r="FS5549" s="402"/>
      <c r="FT5549" s="402"/>
      <c r="FU5549" s="402"/>
      <c r="FV5549" s="402"/>
      <c r="FW5549" s="402"/>
      <c r="FX5549" s="402"/>
      <c r="FY5549" s="402"/>
      <c r="FZ5549" s="402"/>
      <c r="GA5549" s="402"/>
      <c r="GB5549" s="402"/>
      <c r="GC5549" s="402"/>
      <c r="GD5549" s="402"/>
      <c r="GE5549" s="402"/>
      <c r="GF5549" s="402"/>
      <c r="GG5549" s="402"/>
      <c r="GH5549" s="402"/>
      <c r="GI5549" s="402"/>
      <c r="GJ5549" s="402"/>
      <c r="GK5549" s="402"/>
      <c r="GL5549" s="402"/>
      <c r="GM5549" s="402"/>
      <c r="GN5549" s="402"/>
      <c r="GO5549" s="402"/>
      <c r="GP5549" s="402"/>
      <c r="GQ5549" s="402"/>
      <c r="GR5549" s="402"/>
      <c r="GS5549" s="402"/>
      <c r="GT5549" s="402"/>
      <c r="GU5549" s="402"/>
      <c r="GV5549" s="402"/>
      <c r="GW5549" s="402"/>
      <c r="GX5549" s="402"/>
      <c r="GY5549" s="402"/>
      <c r="GZ5549" s="402"/>
      <c r="HA5549" s="402"/>
      <c r="HB5549" s="402"/>
      <c r="HC5549" s="402"/>
      <c r="HD5549" s="402"/>
      <c r="HE5549" s="402"/>
      <c r="HF5549" s="402"/>
      <c r="HG5549" s="402"/>
      <c r="HH5549" s="402"/>
      <c r="HI5549" s="402"/>
      <c r="HJ5549" s="402"/>
      <c r="HK5549" s="402"/>
      <c r="HL5549" s="402"/>
      <c r="HM5549" s="402"/>
      <c r="HN5549" s="402"/>
      <c r="HO5549" s="402"/>
      <c r="HP5549" s="402"/>
      <c r="HQ5549" s="402"/>
      <c r="HR5549" s="402"/>
      <c r="HS5549" s="402"/>
      <c r="HT5549" s="402"/>
      <c r="HU5549" s="402"/>
      <c r="HV5549" s="402"/>
      <c r="HW5549" s="402"/>
      <c r="HX5549" s="402"/>
      <c r="HY5549" s="402"/>
      <c r="HZ5549" s="402"/>
      <c r="IA5549" s="402"/>
      <c r="IB5549" s="402"/>
      <c r="IC5549" s="402"/>
      <c r="ID5549" s="402"/>
      <c r="IE5549" s="402"/>
      <c r="IF5549" s="402"/>
      <c r="IG5549" s="402"/>
      <c r="IH5549" s="402"/>
      <c r="II5549" s="402"/>
      <c r="IJ5549" s="402"/>
      <c r="IK5549" s="402"/>
      <c r="IL5549" s="402"/>
      <c r="IM5549" s="402"/>
      <c r="IN5549" s="402"/>
      <c r="IO5549" s="402"/>
      <c r="IP5549" s="402"/>
      <c r="IQ5549" s="402"/>
      <c r="IR5549" s="402"/>
      <c r="IS5549" s="402"/>
      <c r="IT5549" s="402"/>
      <c r="IU5549" s="402"/>
      <c r="IV5549" s="402"/>
    </row>
    <row r="5550" spans="1:256" s="21" customFormat="1">
      <c r="A5550" s="13"/>
      <c r="B5550" s="8"/>
      <c r="C5550" s="8"/>
      <c r="D5550" s="113"/>
      <c r="E5550" s="33"/>
      <c r="F5550" s="34"/>
      <c r="G5550" s="63"/>
      <c r="H5550" s="67"/>
      <c r="I5550" s="34"/>
      <c r="J5550" s="34"/>
      <c r="K5550" s="34"/>
      <c r="L5550" s="34"/>
      <c r="M5550" s="34"/>
      <c r="N5550" s="34"/>
      <c r="O5550" s="34"/>
      <c r="P5550" s="34"/>
      <c r="Q5550" s="34"/>
      <c r="R5550" s="34"/>
      <c r="S5550" s="34"/>
      <c r="T5550" s="34"/>
      <c r="U5550" s="34"/>
      <c r="V5550" s="34"/>
      <c r="W5550" s="34"/>
      <c r="X5550" s="63"/>
      <c r="Y5550" s="34"/>
      <c r="Z5550" s="65"/>
      <c r="AA5550" s="65"/>
      <c r="AB5550" s="34"/>
      <c r="AC5550" s="34"/>
      <c r="AD5550" s="34"/>
      <c r="AE5550" s="34"/>
      <c r="AF5550" s="34"/>
      <c r="AG5550" s="34"/>
      <c r="AH5550" s="34"/>
      <c r="AI5550" s="34"/>
      <c r="AJ5550" s="34"/>
      <c r="AK5550" s="34"/>
      <c r="AL5550" s="34"/>
      <c r="AM5550" s="34"/>
      <c r="AN5550" s="34"/>
      <c r="AO5550" s="34"/>
      <c r="AP5550" s="34"/>
      <c r="AQ5550" s="34"/>
      <c r="AR5550" s="28"/>
      <c r="AS5550" s="29"/>
      <c r="AT5550" s="29"/>
      <c r="AU5550" s="29"/>
      <c r="AV5550" s="402"/>
      <c r="AW5550" s="402"/>
      <c r="AX5550" s="402"/>
      <c r="AY5550" s="402"/>
      <c r="AZ5550" s="402"/>
      <c r="BA5550" s="402"/>
      <c r="BB5550" s="402"/>
      <c r="BC5550" s="402"/>
      <c r="BD5550" s="402"/>
      <c r="BE5550" s="402"/>
      <c r="BF5550" s="402"/>
      <c r="BG5550" s="402"/>
      <c r="BH5550" s="402"/>
      <c r="BI5550" s="402"/>
      <c r="BJ5550" s="402"/>
      <c r="BK5550" s="402"/>
      <c r="BL5550" s="402"/>
      <c r="BM5550" s="402"/>
      <c r="BN5550" s="402"/>
      <c r="BO5550" s="402"/>
      <c r="BP5550" s="402"/>
      <c r="BQ5550" s="402"/>
      <c r="BR5550" s="402"/>
      <c r="BS5550" s="402"/>
      <c r="BT5550" s="402"/>
      <c r="BU5550" s="402"/>
      <c r="BV5550" s="402"/>
      <c r="BW5550" s="402"/>
      <c r="BX5550" s="402"/>
      <c r="BY5550" s="402"/>
      <c r="BZ5550" s="402"/>
      <c r="CA5550" s="402"/>
      <c r="CB5550" s="402"/>
      <c r="CC5550" s="402"/>
      <c r="CD5550" s="402"/>
      <c r="CE5550" s="402"/>
      <c r="CF5550" s="402"/>
      <c r="CG5550" s="402"/>
      <c r="CH5550" s="402"/>
      <c r="CI5550" s="402"/>
      <c r="CJ5550" s="402"/>
      <c r="CK5550" s="402"/>
      <c r="CL5550" s="402"/>
      <c r="CM5550" s="402"/>
      <c r="CN5550" s="402"/>
      <c r="CO5550" s="402"/>
      <c r="CP5550" s="402"/>
      <c r="CQ5550" s="402"/>
      <c r="CR5550" s="402"/>
      <c r="CS5550" s="402"/>
      <c r="CT5550" s="402"/>
      <c r="CU5550" s="402"/>
      <c r="CV5550" s="402"/>
      <c r="CW5550" s="402"/>
      <c r="CX5550" s="402"/>
      <c r="CY5550" s="402"/>
      <c r="CZ5550" s="402"/>
      <c r="DA5550" s="402"/>
      <c r="DB5550" s="402"/>
      <c r="DC5550" s="402"/>
      <c r="DD5550" s="402"/>
      <c r="DE5550" s="402"/>
      <c r="DF5550" s="402"/>
      <c r="DG5550" s="402"/>
      <c r="DH5550" s="402"/>
      <c r="DI5550" s="402"/>
      <c r="DJ5550" s="402"/>
      <c r="DK5550" s="402"/>
      <c r="DL5550" s="402"/>
      <c r="DM5550" s="402"/>
      <c r="DN5550" s="402"/>
      <c r="DO5550" s="402"/>
      <c r="DP5550" s="402"/>
      <c r="DQ5550" s="402"/>
      <c r="DR5550" s="402"/>
      <c r="DS5550" s="402"/>
      <c r="DT5550" s="402"/>
      <c r="DU5550" s="402"/>
      <c r="DV5550" s="402"/>
      <c r="DW5550" s="402"/>
      <c r="DX5550" s="402"/>
      <c r="DY5550" s="402"/>
      <c r="DZ5550" s="402"/>
      <c r="EA5550" s="402"/>
      <c r="EB5550" s="402"/>
      <c r="EC5550" s="402"/>
      <c r="ED5550" s="402"/>
      <c r="EE5550" s="402"/>
      <c r="EF5550" s="402"/>
      <c r="EG5550" s="402"/>
      <c r="EH5550" s="402"/>
      <c r="EI5550" s="402"/>
      <c r="EJ5550" s="402"/>
      <c r="EK5550" s="402"/>
      <c r="EL5550" s="402"/>
      <c r="EM5550" s="402"/>
      <c r="EN5550" s="402"/>
      <c r="EO5550" s="402"/>
      <c r="EP5550" s="402"/>
      <c r="EQ5550" s="402"/>
      <c r="ER5550" s="402"/>
      <c r="ES5550" s="402"/>
      <c r="ET5550" s="402"/>
      <c r="EU5550" s="402"/>
      <c r="EV5550" s="402"/>
      <c r="EW5550" s="402"/>
      <c r="EX5550" s="402"/>
      <c r="EY5550" s="402"/>
      <c r="EZ5550" s="402"/>
      <c r="FA5550" s="402"/>
      <c r="FB5550" s="402"/>
      <c r="FC5550" s="402"/>
      <c r="FD5550" s="402"/>
      <c r="FE5550" s="402"/>
      <c r="FF5550" s="402"/>
      <c r="FG5550" s="402"/>
      <c r="FH5550" s="402"/>
      <c r="FI5550" s="402"/>
      <c r="FJ5550" s="402"/>
      <c r="FK5550" s="402"/>
      <c r="FL5550" s="402"/>
      <c r="FM5550" s="402"/>
      <c r="FN5550" s="402"/>
      <c r="FO5550" s="402"/>
      <c r="FP5550" s="402"/>
      <c r="FQ5550" s="402"/>
      <c r="FR5550" s="402"/>
      <c r="FS5550" s="402"/>
      <c r="FT5550" s="402"/>
      <c r="FU5550" s="402"/>
      <c r="FV5550" s="402"/>
      <c r="FW5550" s="402"/>
      <c r="FX5550" s="402"/>
      <c r="FY5550" s="402"/>
      <c r="FZ5550" s="402"/>
      <c r="GA5550" s="402"/>
      <c r="GB5550" s="402"/>
      <c r="GC5550" s="402"/>
      <c r="GD5550" s="402"/>
      <c r="GE5550" s="402"/>
      <c r="GF5550" s="402"/>
      <c r="GG5550" s="402"/>
      <c r="GH5550" s="402"/>
      <c r="GI5550" s="402"/>
      <c r="GJ5550" s="402"/>
      <c r="GK5550" s="402"/>
      <c r="GL5550" s="402"/>
      <c r="GM5550" s="402"/>
      <c r="GN5550" s="402"/>
      <c r="GO5550" s="402"/>
      <c r="GP5550" s="402"/>
      <c r="GQ5550" s="402"/>
      <c r="GR5550" s="402"/>
      <c r="GS5550" s="402"/>
      <c r="GT5550" s="402"/>
      <c r="GU5550" s="402"/>
      <c r="GV5550" s="402"/>
      <c r="GW5550" s="402"/>
      <c r="GX5550" s="402"/>
      <c r="GY5550" s="402"/>
      <c r="GZ5550" s="402"/>
      <c r="HA5550" s="402"/>
      <c r="HB5550" s="402"/>
      <c r="HC5550" s="402"/>
      <c r="HD5550" s="402"/>
      <c r="HE5550" s="402"/>
      <c r="HF5550" s="402"/>
      <c r="HG5550" s="402"/>
      <c r="HH5550" s="402"/>
      <c r="HI5550" s="402"/>
      <c r="HJ5550" s="402"/>
      <c r="HK5550" s="402"/>
      <c r="HL5550" s="402"/>
      <c r="HM5550" s="402"/>
      <c r="HN5550" s="402"/>
      <c r="HO5550" s="402"/>
      <c r="HP5550" s="402"/>
      <c r="HQ5550" s="402"/>
      <c r="HR5550" s="402"/>
      <c r="HS5550" s="402"/>
      <c r="HT5550" s="402"/>
      <c r="HU5550" s="402"/>
      <c r="HV5550" s="402"/>
      <c r="HW5550" s="402"/>
      <c r="HX5550" s="402"/>
      <c r="HY5550" s="402"/>
      <c r="HZ5550" s="402"/>
      <c r="IA5550" s="402"/>
      <c r="IB5550" s="402"/>
      <c r="IC5550" s="402"/>
      <c r="ID5550" s="402"/>
      <c r="IE5550" s="402"/>
      <c r="IF5550" s="402"/>
      <c r="IG5550" s="402"/>
      <c r="IH5550" s="402"/>
      <c r="II5550" s="402"/>
      <c r="IJ5550" s="402"/>
      <c r="IK5550" s="402"/>
      <c r="IL5550" s="402"/>
      <c r="IM5550" s="402"/>
      <c r="IN5550" s="402"/>
      <c r="IO5550" s="402"/>
      <c r="IP5550" s="402"/>
      <c r="IQ5550" s="402"/>
      <c r="IR5550" s="402"/>
      <c r="IS5550" s="402"/>
      <c r="IT5550" s="402"/>
      <c r="IU5550" s="402"/>
      <c r="IV5550" s="402"/>
    </row>
    <row r="5551" spans="1:256" s="21" customFormat="1">
      <c r="A5551" s="14"/>
      <c r="B5551" s="11">
        <v>7</v>
      </c>
      <c r="C5551" s="11"/>
      <c r="D5551" s="85" t="s">
        <v>8</v>
      </c>
      <c r="E5551" s="31">
        <v>15488000</v>
      </c>
      <c r="F5551" s="31">
        <f t="shared" ref="F5551:V5551" si="680">SUM(F5552:F5553)</f>
        <v>0</v>
      </c>
      <c r="G5551" s="31">
        <f t="shared" si="680"/>
        <v>0</v>
      </c>
      <c r="H5551" s="31">
        <f t="shared" si="680"/>
        <v>0</v>
      </c>
      <c r="I5551" s="31">
        <f t="shared" si="680"/>
        <v>0</v>
      </c>
      <c r="J5551" s="31">
        <f t="shared" si="680"/>
        <v>0</v>
      </c>
      <c r="K5551" s="31">
        <f t="shared" si="680"/>
        <v>0</v>
      </c>
      <c r="L5551" s="31">
        <f t="shared" si="680"/>
        <v>0</v>
      </c>
      <c r="M5551" s="31">
        <f t="shared" si="680"/>
        <v>0</v>
      </c>
      <c r="N5551" s="31">
        <f t="shared" si="680"/>
        <v>0</v>
      </c>
      <c r="O5551" s="31">
        <f t="shared" si="680"/>
        <v>0</v>
      </c>
      <c r="P5551" s="31">
        <f t="shared" si="680"/>
        <v>0</v>
      </c>
      <c r="Q5551" s="31">
        <f t="shared" si="680"/>
        <v>0</v>
      </c>
      <c r="R5551" s="31">
        <f t="shared" si="680"/>
        <v>0</v>
      </c>
      <c r="S5551" s="31">
        <f t="shared" si="680"/>
        <v>0</v>
      </c>
      <c r="T5551" s="31">
        <f t="shared" si="680"/>
        <v>0</v>
      </c>
      <c r="U5551" s="31">
        <f t="shared" si="680"/>
        <v>0</v>
      </c>
      <c r="V5551" s="31">
        <f t="shared" si="680"/>
        <v>0</v>
      </c>
      <c r="W5551" s="31">
        <f>SUM(O5551:V5551)</f>
        <v>0</v>
      </c>
      <c r="X5551" s="31">
        <f>SUM(X5552:X5553)</f>
        <v>0</v>
      </c>
      <c r="Y5551" s="31">
        <f>H5551+I5551+J5551+K5551+L5551+M5551+N5551+W5551+X5551</f>
        <v>0</v>
      </c>
      <c r="Z5551" s="31">
        <f t="shared" ref="Z5551:AK5551" si="681">SUM(Z5552:Z5553)</f>
        <v>0</v>
      </c>
      <c r="AA5551" s="31">
        <f t="shared" si="681"/>
        <v>0</v>
      </c>
      <c r="AB5551" s="31">
        <f t="shared" si="681"/>
        <v>0</v>
      </c>
      <c r="AC5551" s="31">
        <f t="shared" si="681"/>
        <v>0</v>
      </c>
      <c r="AD5551" s="31">
        <f t="shared" si="681"/>
        <v>0</v>
      </c>
      <c r="AE5551" s="31">
        <f t="shared" si="681"/>
        <v>0</v>
      </c>
      <c r="AF5551" s="31">
        <f t="shared" si="681"/>
        <v>0</v>
      </c>
      <c r="AG5551" s="31">
        <f t="shared" si="681"/>
        <v>0</v>
      </c>
      <c r="AH5551" s="31">
        <f t="shared" si="681"/>
        <v>0</v>
      </c>
      <c r="AI5551" s="31">
        <f t="shared" si="681"/>
        <v>0</v>
      </c>
      <c r="AJ5551" s="31">
        <f t="shared" si="681"/>
        <v>0</v>
      </c>
      <c r="AK5551" s="31">
        <f t="shared" si="681"/>
        <v>0</v>
      </c>
      <c r="AL5551" s="31">
        <f>SUM(AD5551:AK5551)</f>
        <v>0</v>
      </c>
      <c r="AM5551" s="31">
        <f>SUM(AM5552:AM5553)</f>
        <v>0</v>
      </c>
      <c r="AN5551" s="31">
        <f>SUM(AN5552:AN5553)</f>
        <v>0</v>
      </c>
      <c r="AO5551" s="31">
        <f>Z5551+AA5551+AB5551+AC5551+AL5551+AM5551+AN5551</f>
        <v>0</v>
      </c>
      <c r="AP5551" s="32">
        <f>E5551+Y5551-AO5551</f>
        <v>15488000</v>
      </c>
      <c r="AQ5551" s="32"/>
      <c r="AR5551" s="28"/>
      <c r="AS5551" s="29">
        <f>E5551+H5551+I5551+J5551+K5551+L5551+M5551+N5551+W5551+X5551-Z5551-AB5551-AL5551-AC5551-AM5551-AN5551</f>
        <v>15488000</v>
      </c>
      <c r="AT5551" s="29">
        <f>AP5551-AS5551</f>
        <v>0</v>
      </c>
      <c r="AU5551" s="29">
        <f>E5551</f>
        <v>15488000</v>
      </c>
      <c r="AV5551" s="86">
        <f>AS5551-AU5551</f>
        <v>0</v>
      </c>
      <c r="AW5551" s="86">
        <f>Y5551-AO5551</f>
        <v>0</v>
      </c>
      <c r="AX5551" s="86">
        <f>AV5551-AW5551</f>
        <v>0</v>
      </c>
      <c r="AZ5551" s="398"/>
    </row>
    <row r="5552" spans="1:256" s="21" customFormat="1">
      <c r="A5552" s="10"/>
      <c r="B5552" s="8"/>
      <c r="C5552" s="8"/>
      <c r="D5552" s="82"/>
      <c r="E5552" s="33"/>
      <c r="F5552" s="33"/>
      <c r="G5552" s="282"/>
      <c r="H5552" s="283"/>
      <c r="I5552" s="33"/>
      <c r="J5552" s="33"/>
      <c r="K5552" s="33"/>
      <c r="L5552" s="33"/>
      <c r="M5552" s="33"/>
      <c r="N5552" s="33"/>
      <c r="O5552" s="33"/>
      <c r="P5552" s="33"/>
      <c r="Q5552" s="33"/>
      <c r="R5552" s="33"/>
      <c r="S5552" s="33"/>
      <c r="T5552" s="33"/>
      <c r="U5552" s="33"/>
      <c r="V5552" s="33"/>
      <c r="W5552" s="33"/>
      <c r="X5552" s="282"/>
      <c r="Y5552" s="33"/>
      <c r="Z5552" s="284"/>
      <c r="AA5552" s="284"/>
      <c r="AB5552" s="33"/>
      <c r="AC5552" s="33"/>
      <c r="AD5552" s="33"/>
      <c r="AE5552" s="33"/>
      <c r="AF5552" s="33"/>
      <c r="AG5552" s="33"/>
      <c r="AH5552" s="33"/>
      <c r="AI5552" s="33"/>
      <c r="AJ5552" s="33"/>
      <c r="AK5552" s="33"/>
      <c r="AL5552" s="33"/>
      <c r="AM5552" s="33"/>
      <c r="AN5552" s="33"/>
      <c r="AO5552" s="33"/>
      <c r="AP5552" s="34"/>
      <c r="AQ5552" s="70"/>
      <c r="AR5552" s="76"/>
      <c r="AS5552" s="60"/>
      <c r="AT5552" s="60"/>
      <c r="AU5552" s="60"/>
    </row>
    <row r="5553" spans="1:256" s="21" customFormat="1">
      <c r="A5553" s="10"/>
      <c r="B5553" s="8"/>
      <c r="C5553" s="8"/>
      <c r="D5553" s="82"/>
      <c r="E5553" s="33"/>
      <c r="F5553" s="33"/>
      <c r="G5553" s="282"/>
      <c r="H5553" s="283"/>
      <c r="I5553" s="33"/>
      <c r="J5553" s="33"/>
      <c r="K5553" s="33"/>
      <c r="L5553" s="33"/>
      <c r="M5553" s="33"/>
      <c r="N5553" s="33"/>
      <c r="O5553" s="33"/>
      <c r="P5553" s="33"/>
      <c r="Q5553" s="33"/>
      <c r="R5553" s="33"/>
      <c r="S5553" s="33"/>
      <c r="T5553" s="33"/>
      <c r="U5553" s="33"/>
      <c r="V5553" s="33"/>
      <c r="W5553" s="33"/>
      <c r="X5553" s="282"/>
      <c r="Y5553" s="33"/>
      <c r="Z5553" s="284"/>
      <c r="AA5553" s="284"/>
      <c r="AB5553" s="33"/>
      <c r="AC5553" s="33"/>
      <c r="AD5553" s="33"/>
      <c r="AE5553" s="33"/>
      <c r="AF5553" s="33"/>
      <c r="AG5553" s="33"/>
      <c r="AH5553" s="33"/>
      <c r="AI5553" s="33"/>
      <c r="AJ5553" s="33"/>
      <c r="AK5553" s="33"/>
      <c r="AL5553" s="33"/>
      <c r="AM5553" s="33"/>
      <c r="AN5553" s="33"/>
      <c r="AO5553" s="33"/>
      <c r="AP5553" s="34"/>
      <c r="AQ5553" s="70"/>
      <c r="AR5553" s="76"/>
      <c r="AS5553" s="60"/>
      <c r="AT5553" s="60"/>
      <c r="AU5553" s="60"/>
    </row>
    <row r="5554" spans="1:256" s="21" customFormat="1">
      <c r="A5554" s="14"/>
      <c r="B5554" s="11">
        <v>8</v>
      </c>
      <c r="C5554" s="11"/>
      <c r="D5554" s="77" t="s">
        <v>39</v>
      </c>
      <c r="E5554" s="31">
        <v>11958000</v>
      </c>
      <c r="F5554" s="31">
        <f t="shared" ref="F5554:V5554" si="682">SUM(F5555:F5562)</f>
        <v>0</v>
      </c>
      <c r="G5554" s="31">
        <f t="shared" si="682"/>
        <v>0</v>
      </c>
      <c r="H5554" s="31">
        <f t="shared" si="682"/>
        <v>0</v>
      </c>
      <c r="I5554" s="31">
        <f t="shared" si="682"/>
        <v>0</v>
      </c>
      <c r="J5554" s="31">
        <f t="shared" si="682"/>
        <v>0</v>
      </c>
      <c r="K5554" s="31">
        <f t="shared" si="682"/>
        <v>0</v>
      </c>
      <c r="L5554" s="31">
        <f t="shared" si="682"/>
        <v>0</v>
      </c>
      <c r="M5554" s="31">
        <f t="shared" si="682"/>
        <v>0</v>
      </c>
      <c r="N5554" s="31">
        <f t="shared" si="682"/>
        <v>0</v>
      </c>
      <c r="O5554" s="31">
        <f t="shared" si="682"/>
        <v>0</v>
      </c>
      <c r="P5554" s="31">
        <f t="shared" si="682"/>
        <v>0</v>
      </c>
      <c r="Q5554" s="31">
        <f t="shared" si="682"/>
        <v>0</v>
      </c>
      <c r="R5554" s="31">
        <f t="shared" si="682"/>
        <v>0</v>
      </c>
      <c r="S5554" s="31">
        <f t="shared" si="682"/>
        <v>0</v>
      </c>
      <c r="T5554" s="31">
        <f t="shared" si="682"/>
        <v>0</v>
      </c>
      <c r="U5554" s="31">
        <f t="shared" si="682"/>
        <v>0</v>
      </c>
      <c r="V5554" s="31">
        <f t="shared" si="682"/>
        <v>0</v>
      </c>
      <c r="W5554" s="31">
        <f>SUM(O5554:V5554)</f>
        <v>0</v>
      </c>
      <c r="X5554" s="31">
        <f>SUM(X5555:X5562)</f>
        <v>0</v>
      </c>
      <c r="Y5554" s="31">
        <f>H5554+I5554+J5554+K5554+L5554+M5554+N5554+W5554+X5554</f>
        <v>0</v>
      </c>
      <c r="Z5554" s="31">
        <f t="shared" ref="Z5554:AK5554" si="683">SUM(Z5555:Z5562)</f>
        <v>0</v>
      </c>
      <c r="AA5554" s="31">
        <f t="shared" si="683"/>
        <v>0</v>
      </c>
      <c r="AB5554" s="31">
        <f t="shared" si="683"/>
        <v>0</v>
      </c>
      <c r="AC5554" s="31">
        <f t="shared" si="683"/>
        <v>0</v>
      </c>
      <c r="AD5554" s="31">
        <f t="shared" si="683"/>
        <v>0</v>
      </c>
      <c r="AE5554" s="31">
        <f t="shared" si="683"/>
        <v>0</v>
      </c>
      <c r="AF5554" s="31">
        <f t="shared" si="683"/>
        <v>0</v>
      </c>
      <c r="AG5554" s="31">
        <f t="shared" si="683"/>
        <v>0</v>
      </c>
      <c r="AH5554" s="31">
        <f t="shared" si="683"/>
        <v>0</v>
      </c>
      <c r="AI5554" s="31">
        <f t="shared" si="683"/>
        <v>0</v>
      </c>
      <c r="AJ5554" s="31">
        <f t="shared" si="683"/>
        <v>0</v>
      </c>
      <c r="AK5554" s="31">
        <f t="shared" si="683"/>
        <v>0</v>
      </c>
      <c r="AL5554" s="31">
        <f>SUM(AD5554:AK5554)</f>
        <v>0</v>
      </c>
      <c r="AM5554" s="31">
        <f>SUM(AM5555:AM5562)</f>
        <v>0</v>
      </c>
      <c r="AN5554" s="31">
        <f>SUM(AN5555:AN5562)</f>
        <v>0</v>
      </c>
      <c r="AO5554" s="31">
        <f>Z5554+AA5554+AB5554+AC5554+AL5554+AM5554+AN5554</f>
        <v>0</v>
      </c>
      <c r="AP5554" s="32">
        <f>E5554+Y5554-AO5554</f>
        <v>11958000</v>
      </c>
      <c r="AQ5554" s="32"/>
      <c r="AR5554" s="28"/>
      <c r="AS5554" s="29">
        <f>E5554+H5554+I5554+J5554+K5554+L5554+M5554+N5554+W5554+X5554-Z5554-AB5554-AL5554-AC5554-AM5554-AN5554</f>
        <v>11958000</v>
      </c>
      <c r="AT5554" s="29">
        <f>AP5554-AS5554</f>
        <v>0</v>
      </c>
      <c r="AU5554" s="29">
        <f>E5554</f>
        <v>11958000</v>
      </c>
      <c r="AV5554" s="86">
        <f>AS5554-AU5554</f>
        <v>0</v>
      </c>
      <c r="AW5554" s="86">
        <f>Y5554-AO5554</f>
        <v>0</v>
      </c>
      <c r="AX5554" s="86">
        <f>AV5554-AW5554</f>
        <v>0</v>
      </c>
      <c r="AZ5554" s="398"/>
    </row>
    <row r="5555" spans="1:256" s="402" customFormat="1">
      <c r="A5555" s="13"/>
      <c r="B5555" s="8"/>
      <c r="C5555" s="8"/>
      <c r="D5555" s="324"/>
      <c r="E5555" s="33"/>
      <c r="F5555" s="33"/>
      <c r="G5555" s="282"/>
      <c r="H5555" s="283"/>
      <c r="I5555" s="33"/>
      <c r="J5555" s="33"/>
      <c r="K5555" s="33"/>
      <c r="L5555" s="33"/>
      <c r="M5555" s="33"/>
      <c r="N5555" s="33"/>
      <c r="O5555" s="33"/>
      <c r="P5555" s="33"/>
      <c r="Q5555" s="33"/>
      <c r="R5555" s="33"/>
      <c r="S5555" s="33"/>
      <c r="T5555" s="33"/>
      <c r="U5555" s="33"/>
      <c r="V5555" s="33"/>
      <c r="W5555" s="33"/>
      <c r="X5555" s="282"/>
      <c r="Y5555" s="33"/>
      <c r="Z5555" s="284"/>
      <c r="AA5555" s="284"/>
      <c r="AB5555" s="33"/>
      <c r="AC5555" s="33"/>
      <c r="AD5555" s="33"/>
      <c r="AE5555" s="33"/>
      <c r="AF5555" s="33"/>
      <c r="AG5555" s="33"/>
      <c r="AH5555" s="33"/>
      <c r="AI5555" s="33"/>
      <c r="AJ5555" s="33"/>
      <c r="AK5555" s="33"/>
      <c r="AL5555" s="33"/>
      <c r="AM5555" s="33"/>
      <c r="AN5555" s="33"/>
      <c r="AO5555" s="33"/>
      <c r="AP5555" s="34"/>
      <c r="AQ5555" s="34"/>
      <c r="AR5555" s="28"/>
      <c r="AS5555" s="29"/>
      <c r="AT5555" s="29"/>
      <c r="AU5555" s="29"/>
    </row>
    <row r="5556" spans="1:256" s="402" customFormat="1">
      <c r="A5556" s="13"/>
      <c r="B5556" s="8"/>
      <c r="C5556" s="8"/>
      <c r="D5556" s="376"/>
      <c r="E5556" s="33"/>
      <c r="F5556" s="33"/>
      <c r="G5556" s="282"/>
      <c r="H5556" s="283"/>
      <c r="I5556" s="33"/>
      <c r="J5556" s="33"/>
      <c r="K5556" s="33"/>
      <c r="L5556" s="33"/>
      <c r="M5556" s="33"/>
      <c r="N5556" s="33"/>
      <c r="O5556" s="33"/>
      <c r="P5556" s="33"/>
      <c r="Q5556" s="33"/>
      <c r="R5556" s="33"/>
      <c r="S5556" s="33"/>
      <c r="T5556" s="33"/>
      <c r="U5556" s="33"/>
      <c r="V5556" s="33"/>
      <c r="W5556" s="33"/>
      <c r="X5556" s="282"/>
      <c r="Y5556" s="33"/>
      <c r="Z5556" s="284"/>
      <c r="AA5556" s="284"/>
      <c r="AB5556" s="33"/>
      <c r="AC5556" s="33"/>
      <c r="AD5556" s="33"/>
      <c r="AE5556" s="33"/>
      <c r="AF5556" s="33"/>
      <c r="AG5556" s="33"/>
      <c r="AH5556" s="33"/>
      <c r="AI5556" s="33"/>
      <c r="AJ5556" s="33"/>
      <c r="AK5556" s="33"/>
      <c r="AL5556" s="33"/>
      <c r="AM5556" s="33"/>
      <c r="AN5556" s="33"/>
      <c r="AO5556" s="33"/>
      <c r="AP5556" s="34"/>
      <c r="AQ5556" s="34"/>
      <c r="AR5556" s="28"/>
      <c r="AS5556" s="29"/>
      <c r="AT5556" s="29"/>
      <c r="AU5556" s="29"/>
    </row>
    <row r="5557" spans="1:256" s="402" customFormat="1">
      <c r="A5557" s="13"/>
      <c r="B5557" s="8"/>
      <c r="C5557" s="8"/>
      <c r="D5557" s="324"/>
      <c r="E5557" s="33"/>
      <c r="F5557" s="33"/>
      <c r="G5557" s="282"/>
      <c r="H5557" s="283"/>
      <c r="I5557" s="33"/>
      <c r="J5557" s="33"/>
      <c r="K5557" s="33"/>
      <c r="L5557" s="33"/>
      <c r="M5557" s="33"/>
      <c r="N5557" s="33"/>
      <c r="O5557" s="33"/>
      <c r="P5557" s="33"/>
      <c r="Q5557" s="33"/>
      <c r="R5557" s="33"/>
      <c r="S5557" s="33"/>
      <c r="T5557" s="33"/>
      <c r="U5557" s="33"/>
      <c r="V5557" s="33"/>
      <c r="W5557" s="33"/>
      <c r="X5557" s="282"/>
      <c r="Y5557" s="33"/>
      <c r="Z5557" s="284"/>
      <c r="AA5557" s="284"/>
      <c r="AB5557" s="33"/>
      <c r="AC5557" s="33"/>
      <c r="AD5557" s="33"/>
      <c r="AE5557" s="33"/>
      <c r="AF5557" s="33"/>
      <c r="AG5557" s="33"/>
      <c r="AH5557" s="33"/>
      <c r="AI5557" s="33"/>
      <c r="AJ5557" s="33"/>
      <c r="AK5557" s="33"/>
      <c r="AL5557" s="33"/>
      <c r="AM5557" s="33"/>
      <c r="AN5557" s="33"/>
      <c r="AO5557" s="33"/>
      <c r="AP5557" s="34"/>
      <c r="AQ5557" s="34"/>
      <c r="AR5557" s="28"/>
      <c r="AS5557" s="29"/>
      <c r="AT5557" s="29"/>
      <c r="AU5557" s="29"/>
    </row>
    <row r="5558" spans="1:256" s="402" customFormat="1">
      <c r="A5558" s="13"/>
      <c r="B5558" s="8"/>
      <c r="C5558" s="8"/>
      <c r="D5558" s="324"/>
      <c r="E5558" s="33"/>
      <c r="F5558" s="33"/>
      <c r="G5558" s="282"/>
      <c r="H5558" s="283"/>
      <c r="I5558" s="33"/>
      <c r="J5558" s="33"/>
      <c r="K5558" s="33"/>
      <c r="L5558" s="33"/>
      <c r="M5558" s="33"/>
      <c r="N5558" s="33"/>
      <c r="O5558" s="33"/>
      <c r="P5558" s="33"/>
      <c r="Q5558" s="33"/>
      <c r="R5558" s="33"/>
      <c r="S5558" s="33"/>
      <c r="T5558" s="33"/>
      <c r="U5558" s="33"/>
      <c r="V5558" s="33"/>
      <c r="W5558" s="33"/>
      <c r="X5558" s="282"/>
      <c r="Y5558" s="33"/>
      <c r="Z5558" s="284"/>
      <c r="AA5558" s="284"/>
      <c r="AB5558" s="33"/>
      <c r="AC5558" s="33"/>
      <c r="AD5558" s="33"/>
      <c r="AE5558" s="33"/>
      <c r="AF5558" s="33"/>
      <c r="AG5558" s="33"/>
      <c r="AH5558" s="33"/>
      <c r="AI5558" s="33"/>
      <c r="AJ5558" s="33"/>
      <c r="AK5558" s="33"/>
      <c r="AL5558" s="33"/>
      <c r="AM5558" s="33"/>
      <c r="AN5558" s="33"/>
      <c r="AO5558" s="33"/>
      <c r="AP5558" s="34"/>
      <c r="AQ5558" s="34"/>
      <c r="AR5558" s="28"/>
      <c r="AS5558" s="29"/>
      <c r="AT5558" s="29"/>
      <c r="AU5558" s="29"/>
    </row>
    <row r="5559" spans="1:256" s="402" customFormat="1">
      <c r="A5559" s="13"/>
      <c r="B5559" s="8"/>
      <c r="C5559" s="8"/>
      <c r="D5559" s="324"/>
      <c r="E5559" s="33"/>
      <c r="F5559" s="33"/>
      <c r="G5559" s="282"/>
      <c r="H5559" s="283"/>
      <c r="I5559" s="33"/>
      <c r="J5559" s="33"/>
      <c r="K5559" s="33"/>
      <c r="L5559" s="33"/>
      <c r="M5559" s="33"/>
      <c r="N5559" s="33"/>
      <c r="O5559" s="33"/>
      <c r="P5559" s="33"/>
      <c r="Q5559" s="33"/>
      <c r="R5559" s="33"/>
      <c r="S5559" s="33"/>
      <c r="T5559" s="33"/>
      <c r="U5559" s="33"/>
      <c r="V5559" s="33"/>
      <c r="W5559" s="33"/>
      <c r="X5559" s="282"/>
      <c r="Y5559" s="33"/>
      <c r="Z5559" s="284"/>
      <c r="AA5559" s="284"/>
      <c r="AB5559" s="33"/>
      <c r="AC5559" s="33"/>
      <c r="AD5559" s="33"/>
      <c r="AE5559" s="33"/>
      <c r="AF5559" s="33"/>
      <c r="AG5559" s="33"/>
      <c r="AH5559" s="33"/>
      <c r="AI5559" s="33"/>
      <c r="AJ5559" s="33"/>
      <c r="AK5559" s="33"/>
      <c r="AL5559" s="33"/>
      <c r="AM5559" s="33"/>
      <c r="AN5559" s="33"/>
      <c r="AO5559" s="33"/>
      <c r="AP5559" s="34"/>
      <c r="AQ5559" s="34"/>
      <c r="AR5559" s="28"/>
      <c r="AS5559" s="29"/>
      <c r="AT5559" s="29"/>
      <c r="AU5559" s="29"/>
    </row>
    <row r="5560" spans="1:256" s="402" customFormat="1">
      <c r="A5560" s="13"/>
      <c r="B5560" s="8"/>
      <c r="C5560" s="8"/>
      <c r="D5560" s="323"/>
      <c r="E5560" s="33"/>
      <c r="F5560" s="33"/>
      <c r="G5560" s="282"/>
      <c r="H5560" s="283"/>
      <c r="I5560" s="33"/>
      <c r="J5560" s="33"/>
      <c r="K5560" s="33"/>
      <c r="L5560" s="33"/>
      <c r="M5560" s="33"/>
      <c r="N5560" s="33"/>
      <c r="O5560" s="33"/>
      <c r="P5560" s="33"/>
      <c r="Q5560" s="33"/>
      <c r="R5560" s="33"/>
      <c r="S5560" s="33"/>
      <c r="T5560" s="33"/>
      <c r="U5560" s="33"/>
      <c r="V5560" s="33"/>
      <c r="W5560" s="33"/>
      <c r="X5560" s="282"/>
      <c r="Y5560" s="33"/>
      <c r="Z5560" s="284"/>
      <c r="AA5560" s="284"/>
      <c r="AB5560" s="33"/>
      <c r="AC5560" s="33"/>
      <c r="AD5560" s="33"/>
      <c r="AE5560" s="33"/>
      <c r="AF5560" s="33"/>
      <c r="AG5560" s="33"/>
      <c r="AH5560" s="33"/>
      <c r="AI5560" s="33"/>
      <c r="AJ5560" s="33"/>
      <c r="AK5560" s="33"/>
      <c r="AL5560" s="33"/>
      <c r="AM5560" s="33"/>
      <c r="AN5560" s="33"/>
      <c r="AO5560" s="33"/>
      <c r="AP5560" s="34"/>
      <c r="AQ5560" s="34"/>
      <c r="AR5560" s="28"/>
      <c r="AS5560" s="29"/>
      <c r="AT5560" s="29"/>
      <c r="AU5560" s="29"/>
    </row>
    <row r="5561" spans="1:256" s="402" customFormat="1">
      <c r="A5561" s="13"/>
      <c r="B5561" s="8"/>
      <c r="C5561" s="8"/>
      <c r="D5561" s="323"/>
      <c r="E5561" s="33"/>
      <c r="F5561" s="33"/>
      <c r="G5561" s="282"/>
      <c r="H5561" s="283"/>
      <c r="I5561" s="33"/>
      <c r="J5561" s="33"/>
      <c r="K5561" s="33"/>
      <c r="L5561" s="33"/>
      <c r="M5561" s="33"/>
      <c r="N5561" s="33"/>
      <c r="O5561" s="33"/>
      <c r="P5561" s="33"/>
      <c r="Q5561" s="33"/>
      <c r="R5561" s="33"/>
      <c r="S5561" s="33"/>
      <c r="T5561" s="33"/>
      <c r="U5561" s="33"/>
      <c r="V5561" s="33"/>
      <c r="W5561" s="33"/>
      <c r="X5561" s="282"/>
      <c r="Y5561" s="33"/>
      <c r="Z5561" s="284"/>
      <c r="AA5561" s="284"/>
      <c r="AB5561" s="33"/>
      <c r="AC5561" s="33"/>
      <c r="AD5561" s="33"/>
      <c r="AE5561" s="33"/>
      <c r="AF5561" s="33"/>
      <c r="AG5561" s="33"/>
      <c r="AH5561" s="33"/>
      <c r="AI5561" s="33"/>
      <c r="AJ5561" s="33"/>
      <c r="AK5561" s="33"/>
      <c r="AL5561" s="33"/>
      <c r="AM5561" s="33"/>
      <c r="AN5561" s="33"/>
      <c r="AO5561" s="33"/>
      <c r="AP5561" s="34"/>
      <c r="AQ5561" s="34"/>
      <c r="AR5561" s="28"/>
      <c r="AS5561" s="29"/>
      <c r="AT5561" s="29"/>
      <c r="AU5561" s="29"/>
    </row>
    <row r="5562" spans="1:256" s="21" customFormat="1">
      <c r="A5562" s="10"/>
      <c r="B5562" s="245"/>
      <c r="C5562" s="245"/>
      <c r="D5562" s="78"/>
      <c r="E5562" s="33"/>
      <c r="F5562" s="33"/>
      <c r="G5562" s="282"/>
      <c r="H5562" s="283"/>
      <c r="I5562" s="33"/>
      <c r="J5562" s="33"/>
      <c r="K5562" s="33"/>
      <c r="L5562" s="33"/>
      <c r="M5562" s="33"/>
      <c r="N5562" s="33"/>
      <c r="O5562" s="33"/>
      <c r="P5562" s="33"/>
      <c r="Q5562" s="33"/>
      <c r="R5562" s="33"/>
      <c r="S5562" s="33"/>
      <c r="T5562" s="33"/>
      <c r="U5562" s="33"/>
      <c r="V5562" s="33"/>
      <c r="W5562" s="33"/>
      <c r="X5562" s="282"/>
      <c r="Y5562" s="33"/>
      <c r="Z5562" s="284"/>
      <c r="AA5562" s="284"/>
      <c r="AB5562" s="33"/>
      <c r="AC5562" s="33"/>
      <c r="AD5562" s="33"/>
      <c r="AE5562" s="33"/>
      <c r="AF5562" s="33"/>
      <c r="AG5562" s="33"/>
      <c r="AH5562" s="33"/>
      <c r="AI5562" s="33"/>
      <c r="AJ5562" s="33"/>
      <c r="AK5562" s="33"/>
      <c r="AL5562" s="33"/>
      <c r="AM5562" s="33"/>
      <c r="AN5562" s="33"/>
      <c r="AO5562" s="33"/>
      <c r="AP5562" s="34"/>
      <c r="AQ5562" s="70"/>
      <c r="AR5562" s="76"/>
      <c r="AS5562" s="60"/>
      <c r="AT5562" s="60"/>
      <c r="AU5562" s="60"/>
    </row>
    <row r="5563" spans="1:256" s="21" customFormat="1" ht="19.5" customHeight="1">
      <c r="A5563" s="526">
        <v>39</v>
      </c>
      <c r="B5563" s="22" t="s">
        <v>43</v>
      </c>
      <c r="C5563" s="20"/>
      <c r="D5563" s="30"/>
      <c r="E5563" s="403">
        <f t="shared" ref="E5563:X5563" si="684">E5564+E5567+E5596+E5600+E5604+E5607+E5610+E5614</f>
        <v>1684319950</v>
      </c>
      <c r="F5563" s="30">
        <f t="shared" si="684"/>
        <v>42000000</v>
      </c>
      <c r="G5563" s="30">
        <f t="shared" si="684"/>
        <v>42000000</v>
      </c>
      <c r="H5563" s="30">
        <f t="shared" si="684"/>
        <v>42000000</v>
      </c>
      <c r="I5563" s="30">
        <f t="shared" si="684"/>
        <v>0</v>
      </c>
      <c r="J5563" s="30">
        <f t="shared" si="684"/>
        <v>0</v>
      </c>
      <c r="K5563" s="30">
        <f t="shared" si="684"/>
        <v>0</v>
      </c>
      <c r="L5563" s="30">
        <f t="shared" si="684"/>
        <v>0</v>
      </c>
      <c r="M5563" s="30">
        <f t="shared" si="684"/>
        <v>0</v>
      </c>
      <c r="N5563" s="30">
        <f t="shared" si="684"/>
        <v>0</v>
      </c>
      <c r="O5563" s="30">
        <f t="shared" si="684"/>
        <v>0</v>
      </c>
      <c r="P5563" s="30">
        <f t="shared" si="684"/>
        <v>0</v>
      </c>
      <c r="Q5563" s="30">
        <f t="shared" si="684"/>
        <v>0</v>
      </c>
      <c r="R5563" s="30">
        <f t="shared" si="684"/>
        <v>0</v>
      </c>
      <c r="S5563" s="30">
        <f t="shared" si="684"/>
        <v>0</v>
      </c>
      <c r="T5563" s="30">
        <f t="shared" si="684"/>
        <v>0</v>
      </c>
      <c r="U5563" s="30">
        <f t="shared" si="684"/>
        <v>0</v>
      </c>
      <c r="V5563" s="30">
        <f t="shared" si="684"/>
        <v>0</v>
      </c>
      <c r="W5563" s="30">
        <f t="shared" si="684"/>
        <v>0</v>
      </c>
      <c r="X5563" s="30">
        <f t="shared" si="684"/>
        <v>0</v>
      </c>
      <c r="Y5563" s="30">
        <f>H5563+I5563+J5563+K5563+L5563+M5563+N5563+W5563+X5563</f>
        <v>42000000</v>
      </c>
      <c r="Z5563" s="64">
        <f t="shared" ref="Z5563:AN5563" si="685">Z5564+Z5567+Z5596+Z5600+Z5604+Z5607+Z5610+Z5614</f>
        <v>0</v>
      </c>
      <c r="AA5563" s="64">
        <f t="shared" si="685"/>
        <v>0</v>
      </c>
      <c r="AB5563" s="30">
        <f t="shared" si="685"/>
        <v>0</v>
      </c>
      <c r="AC5563" s="30">
        <f t="shared" si="685"/>
        <v>0</v>
      </c>
      <c r="AD5563" s="30">
        <f t="shared" si="685"/>
        <v>0</v>
      </c>
      <c r="AE5563" s="30">
        <f t="shared" si="685"/>
        <v>0</v>
      </c>
      <c r="AF5563" s="30">
        <f t="shared" si="685"/>
        <v>0</v>
      </c>
      <c r="AG5563" s="30">
        <f t="shared" si="685"/>
        <v>0</v>
      </c>
      <c r="AH5563" s="30">
        <f t="shared" si="685"/>
        <v>0</v>
      </c>
      <c r="AI5563" s="30">
        <f t="shared" si="685"/>
        <v>0</v>
      </c>
      <c r="AJ5563" s="30">
        <f t="shared" si="685"/>
        <v>0</v>
      </c>
      <c r="AK5563" s="30">
        <f t="shared" si="685"/>
        <v>0</v>
      </c>
      <c r="AL5563" s="30">
        <f t="shared" si="685"/>
        <v>0</v>
      </c>
      <c r="AM5563" s="30">
        <f t="shared" si="685"/>
        <v>0</v>
      </c>
      <c r="AN5563" s="30">
        <f t="shared" si="685"/>
        <v>0</v>
      </c>
      <c r="AO5563" s="30">
        <f>Z5563+AA5563+AB5563+AC5563+AL5563+AM5563+AN5563</f>
        <v>0</v>
      </c>
      <c r="AP5563" s="30">
        <f>AP5564+AP5567+AP5596+AP5600+AP5604+AP5607+AP5610+AP5614</f>
        <v>1726319950</v>
      </c>
      <c r="AQ5563" s="30"/>
      <c r="AR5563" s="57"/>
      <c r="AS5563" s="57">
        <f>E5563+H5563+I5563+J5563+K5563+L5563+M5563+N5563+W5563+X5563-Z5563-AB5563-AL5563-AC5563-AM5563-AN5563</f>
        <v>1726319950</v>
      </c>
      <c r="AT5563" s="57"/>
      <c r="AU5563" s="57">
        <f>AU5564+AU5567+AU5596+AU5600+AU5604+AU5607+AU5610+AU5614</f>
        <v>1684319950</v>
      </c>
      <c r="AV5563" s="15">
        <f>AV5564+AV5567+AV5596+AV5600+AV5604+AV5607+AV5610+AV5614</f>
        <v>42000000</v>
      </c>
      <c r="AW5563" s="15">
        <f>AW5564+AW5567+AW5596+AW5600+AW5604+AW5607+AW5610+AW5614</f>
        <v>42000000</v>
      </c>
      <c r="AX5563" s="15">
        <f>AX5564+AX5567+AX5596+AX5600+AX5604+AX5607+AX5610+AX5614</f>
        <v>0</v>
      </c>
      <c r="AY5563" s="15"/>
      <c r="AZ5563" s="15"/>
      <c r="BA5563" s="15"/>
      <c r="BB5563" s="15"/>
      <c r="BC5563" s="15"/>
      <c r="BD5563" s="15"/>
      <c r="BE5563" s="15"/>
      <c r="BF5563" s="15"/>
      <c r="BG5563" s="15"/>
      <c r="BH5563" s="15"/>
      <c r="BI5563" s="15"/>
      <c r="BJ5563" s="15"/>
      <c r="BK5563" s="15"/>
      <c r="BL5563" s="15"/>
      <c r="BM5563" s="15"/>
      <c r="BN5563" s="15"/>
      <c r="BO5563" s="15"/>
      <c r="BP5563" s="15"/>
      <c r="BQ5563" s="15"/>
      <c r="BR5563" s="15"/>
      <c r="BS5563" s="15"/>
      <c r="BT5563" s="15"/>
      <c r="BU5563" s="15"/>
      <c r="BV5563" s="15"/>
      <c r="BW5563" s="15"/>
      <c r="BX5563" s="15"/>
      <c r="BY5563" s="15"/>
      <c r="BZ5563" s="15"/>
      <c r="CA5563" s="15"/>
      <c r="CB5563" s="15"/>
      <c r="CC5563" s="15"/>
      <c r="CD5563" s="15"/>
      <c r="CE5563" s="15"/>
      <c r="CF5563" s="15"/>
      <c r="CG5563" s="15"/>
      <c r="CH5563" s="15"/>
      <c r="CI5563" s="15"/>
      <c r="CJ5563" s="15"/>
      <c r="CK5563" s="15"/>
      <c r="CL5563" s="15"/>
      <c r="CM5563" s="15"/>
      <c r="CN5563" s="15"/>
      <c r="CO5563" s="15"/>
      <c r="CP5563" s="15"/>
      <c r="CQ5563" s="15"/>
      <c r="CR5563" s="15"/>
      <c r="CS5563" s="15"/>
      <c r="CT5563" s="15"/>
      <c r="CU5563" s="15"/>
      <c r="CV5563" s="15"/>
      <c r="CW5563" s="15"/>
      <c r="CX5563" s="15"/>
      <c r="CY5563" s="15"/>
      <c r="CZ5563" s="15"/>
      <c r="DA5563" s="15"/>
      <c r="DB5563" s="15"/>
      <c r="DC5563" s="15"/>
      <c r="DD5563" s="15"/>
      <c r="DE5563" s="15"/>
      <c r="DF5563" s="15"/>
      <c r="DG5563" s="15"/>
      <c r="DH5563" s="15"/>
      <c r="DI5563" s="15"/>
      <c r="DJ5563" s="15"/>
      <c r="DK5563" s="15"/>
      <c r="DL5563" s="15"/>
      <c r="DM5563" s="15"/>
      <c r="DN5563" s="15"/>
      <c r="DO5563" s="15"/>
      <c r="DP5563" s="15"/>
      <c r="DQ5563" s="15"/>
      <c r="DR5563" s="15"/>
      <c r="DS5563" s="15"/>
      <c r="DT5563" s="15"/>
      <c r="DU5563" s="15"/>
      <c r="DV5563" s="15"/>
      <c r="DW5563" s="15"/>
      <c r="DX5563" s="15"/>
      <c r="DY5563" s="15"/>
      <c r="DZ5563" s="15"/>
      <c r="EA5563" s="15"/>
      <c r="EB5563" s="15"/>
      <c r="EC5563" s="15"/>
      <c r="ED5563" s="15"/>
      <c r="EE5563" s="15"/>
      <c r="EF5563" s="15"/>
      <c r="EG5563" s="15"/>
      <c r="EH5563" s="15"/>
      <c r="EI5563" s="15"/>
      <c r="EJ5563" s="15"/>
      <c r="EK5563" s="15"/>
      <c r="EL5563" s="15"/>
      <c r="EM5563" s="15"/>
      <c r="EN5563" s="15"/>
      <c r="EO5563" s="15"/>
      <c r="EP5563" s="15"/>
      <c r="EQ5563" s="15"/>
      <c r="ER5563" s="15"/>
      <c r="ES5563" s="15"/>
      <c r="ET5563" s="15"/>
      <c r="EU5563" s="15"/>
      <c r="EV5563" s="15"/>
      <c r="EW5563" s="15"/>
      <c r="EX5563" s="15"/>
      <c r="EY5563" s="15"/>
      <c r="EZ5563" s="15"/>
      <c r="FA5563" s="15"/>
      <c r="FB5563" s="15"/>
      <c r="FC5563" s="15"/>
      <c r="FD5563" s="15"/>
      <c r="FE5563" s="15"/>
      <c r="FF5563" s="15"/>
      <c r="FG5563" s="15"/>
      <c r="FH5563" s="15"/>
      <c r="FI5563" s="15"/>
      <c r="FJ5563" s="15"/>
      <c r="FK5563" s="15"/>
      <c r="FL5563" s="15"/>
      <c r="FM5563" s="15"/>
      <c r="FN5563" s="15"/>
      <c r="FO5563" s="15"/>
      <c r="FP5563" s="15"/>
      <c r="FQ5563" s="15"/>
      <c r="FR5563" s="15"/>
      <c r="FS5563" s="15"/>
      <c r="FT5563" s="15"/>
      <c r="FU5563" s="15"/>
      <c r="FV5563" s="15"/>
      <c r="FW5563" s="15"/>
      <c r="FX5563" s="15"/>
      <c r="FY5563" s="15"/>
      <c r="FZ5563" s="15"/>
      <c r="GA5563" s="15"/>
      <c r="GB5563" s="15"/>
      <c r="GC5563" s="15"/>
      <c r="GD5563" s="15"/>
      <c r="GE5563" s="15"/>
      <c r="GF5563" s="15"/>
      <c r="GG5563" s="15"/>
      <c r="GH5563" s="15"/>
      <c r="GI5563" s="15"/>
      <c r="GJ5563" s="15"/>
      <c r="GK5563" s="15"/>
      <c r="GL5563" s="15"/>
      <c r="GM5563" s="15"/>
      <c r="GN5563" s="15"/>
      <c r="GO5563" s="15"/>
      <c r="GP5563" s="15"/>
      <c r="GQ5563" s="15"/>
      <c r="GR5563" s="15"/>
      <c r="GS5563" s="15"/>
      <c r="GT5563" s="15"/>
      <c r="GU5563" s="15"/>
      <c r="GV5563" s="15"/>
      <c r="GW5563" s="15"/>
      <c r="GX5563" s="15"/>
      <c r="GY5563" s="15"/>
      <c r="GZ5563" s="15"/>
      <c r="HA5563" s="15"/>
      <c r="HB5563" s="15"/>
      <c r="HC5563" s="15"/>
      <c r="HD5563" s="15"/>
      <c r="HE5563" s="15"/>
      <c r="HF5563" s="15"/>
      <c r="HG5563" s="15"/>
      <c r="HH5563" s="15"/>
      <c r="HI5563" s="15"/>
      <c r="HJ5563" s="15"/>
      <c r="HK5563" s="15"/>
      <c r="HL5563" s="15"/>
      <c r="HM5563" s="15"/>
      <c r="HN5563" s="15"/>
      <c r="HO5563" s="15"/>
      <c r="HP5563" s="15"/>
      <c r="HQ5563" s="15"/>
      <c r="HR5563" s="15"/>
      <c r="HS5563" s="15"/>
      <c r="HT5563" s="15"/>
      <c r="HU5563" s="15"/>
      <c r="HV5563" s="15"/>
      <c r="HW5563" s="15"/>
      <c r="HX5563" s="15"/>
      <c r="HY5563" s="15"/>
      <c r="HZ5563" s="15"/>
      <c r="IA5563" s="15"/>
      <c r="IB5563" s="15"/>
      <c r="IC5563" s="15"/>
      <c r="ID5563" s="15"/>
      <c r="IE5563" s="15"/>
      <c r="IF5563" s="15"/>
      <c r="IG5563" s="15"/>
      <c r="IH5563" s="15"/>
      <c r="II5563" s="15"/>
      <c r="IJ5563" s="15"/>
      <c r="IK5563" s="15"/>
      <c r="IL5563" s="15"/>
      <c r="IM5563" s="15"/>
      <c r="IN5563" s="15"/>
      <c r="IO5563" s="15"/>
      <c r="IP5563" s="15"/>
      <c r="IQ5563" s="15"/>
      <c r="IR5563" s="15"/>
      <c r="IS5563" s="15"/>
      <c r="IT5563" s="15"/>
      <c r="IU5563" s="15"/>
      <c r="IV5563" s="15"/>
    </row>
    <row r="5564" spans="1:256" s="21" customFormat="1">
      <c r="A5564" s="12"/>
      <c r="B5564" s="9">
        <v>1</v>
      </c>
      <c r="C5564" s="9" t="s">
        <v>14</v>
      </c>
      <c r="D5564" s="81" t="s">
        <v>6</v>
      </c>
      <c r="E5564" s="405">
        <v>100000000</v>
      </c>
      <c r="F5564" s="31">
        <f t="shared" ref="F5564:V5564" si="686">SUM(F5565:F5566)</f>
        <v>0</v>
      </c>
      <c r="G5564" s="31">
        <f t="shared" si="686"/>
        <v>0</v>
      </c>
      <c r="H5564" s="31">
        <f t="shared" si="686"/>
        <v>0</v>
      </c>
      <c r="I5564" s="31">
        <f t="shared" si="686"/>
        <v>0</v>
      </c>
      <c r="J5564" s="31">
        <f t="shared" si="686"/>
        <v>0</v>
      </c>
      <c r="K5564" s="31">
        <f t="shared" si="686"/>
        <v>0</v>
      </c>
      <c r="L5564" s="31">
        <f t="shared" si="686"/>
        <v>0</v>
      </c>
      <c r="M5564" s="31">
        <f t="shared" si="686"/>
        <v>0</v>
      </c>
      <c r="N5564" s="31">
        <f t="shared" si="686"/>
        <v>0</v>
      </c>
      <c r="O5564" s="31">
        <f t="shared" si="686"/>
        <v>0</v>
      </c>
      <c r="P5564" s="31">
        <f t="shared" si="686"/>
        <v>0</v>
      </c>
      <c r="Q5564" s="31">
        <f t="shared" si="686"/>
        <v>0</v>
      </c>
      <c r="R5564" s="31">
        <f t="shared" si="686"/>
        <v>0</v>
      </c>
      <c r="S5564" s="31">
        <f t="shared" si="686"/>
        <v>0</v>
      </c>
      <c r="T5564" s="31">
        <f t="shared" si="686"/>
        <v>0</v>
      </c>
      <c r="U5564" s="31">
        <f t="shared" si="686"/>
        <v>0</v>
      </c>
      <c r="V5564" s="31">
        <f t="shared" si="686"/>
        <v>0</v>
      </c>
      <c r="W5564" s="31">
        <f>SUM(O5564:V5564)</f>
        <v>0</v>
      </c>
      <c r="X5564" s="31">
        <f>SUM(X5565:X5566)</f>
        <v>0</v>
      </c>
      <c r="Y5564" s="31">
        <f>H5564+I5564+J5564+K5564+L5564+M5564+N5564+W5564+X5564</f>
        <v>0</v>
      </c>
      <c r="Z5564" s="31">
        <f t="shared" ref="Z5564:AK5564" si="687">SUM(Z5565:Z5566)</f>
        <v>0</v>
      </c>
      <c r="AA5564" s="31">
        <f t="shared" si="687"/>
        <v>0</v>
      </c>
      <c r="AB5564" s="31">
        <f t="shared" si="687"/>
        <v>0</v>
      </c>
      <c r="AC5564" s="31">
        <f t="shared" si="687"/>
        <v>0</v>
      </c>
      <c r="AD5564" s="31">
        <f t="shared" si="687"/>
        <v>0</v>
      </c>
      <c r="AE5564" s="31">
        <f t="shared" si="687"/>
        <v>0</v>
      </c>
      <c r="AF5564" s="31">
        <f t="shared" si="687"/>
        <v>0</v>
      </c>
      <c r="AG5564" s="31">
        <f t="shared" si="687"/>
        <v>0</v>
      </c>
      <c r="AH5564" s="31">
        <f t="shared" si="687"/>
        <v>0</v>
      </c>
      <c r="AI5564" s="31">
        <f t="shared" si="687"/>
        <v>0</v>
      </c>
      <c r="AJ5564" s="31">
        <f t="shared" si="687"/>
        <v>0</v>
      </c>
      <c r="AK5564" s="31">
        <f t="shared" si="687"/>
        <v>0</v>
      </c>
      <c r="AL5564" s="31">
        <f>SUM(AD5564:AK5564)</f>
        <v>0</v>
      </c>
      <c r="AM5564" s="31">
        <f>SUM(AM5565:AM5566)</f>
        <v>0</v>
      </c>
      <c r="AN5564" s="31">
        <f>SUM(AN5565:AN5566)</f>
        <v>0</v>
      </c>
      <c r="AO5564" s="31">
        <f>Z5564+AA5564+AB5564+AC5564+AL5564+AM5564+AN5564</f>
        <v>0</v>
      </c>
      <c r="AP5564" s="32">
        <f>E5564+Y5564-AO5564</f>
        <v>100000000</v>
      </c>
      <c r="AQ5564" s="32"/>
      <c r="AR5564" s="28"/>
      <c r="AS5564" s="29">
        <f>E5564+H5564+I5564+J5564+K5564+L5564+M5564+N5564+W5564+X5564-Z5564-AB5564-AL5564-AC5564-AM5564-AN5564</f>
        <v>100000000</v>
      </c>
      <c r="AT5564" s="29">
        <f>AP5564-AS5564</f>
        <v>0</v>
      </c>
      <c r="AU5564" s="29">
        <f>E5564</f>
        <v>100000000</v>
      </c>
      <c r="AV5564" s="86">
        <f>AS5564-AU5564</f>
        <v>0</v>
      </c>
      <c r="AW5564" s="86">
        <f>Y5564-AO5564</f>
        <v>0</v>
      </c>
      <c r="AX5564" s="86">
        <f>AV5564-AW5564</f>
        <v>0</v>
      </c>
      <c r="AY5564" s="86"/>
      <c r="AZ5564" s="398"/>
      <c r="BA5564" s="86"/>
      <c r="BB5564" s="86"/>
      <c r="BC5564" s="86"/>
      <c r="BD5564" s="86"/>
      <c r="BE5564" s="86"/>
      <c r="BF5564" s="86"/>
      <c r="BG5564" s="86"/>
      <c r="BH5564" s="86"/>
      <c r="BI5564" s="86"/>
      <c r="BJ5564" s="86"/>
      <c r="BK5564" s="86"/>
      <c r="BL5564" s="86"/>
      <c r="BM5564" s="86"/>
      <c r="BN5564" s="86"/>
      <c r="BO5564" s="86"/>
      <c r="BP5564" s="86"/>
      <c r="BQ5564" s="86"/>
      <c r="BR5564" s="86"/>
      <c r="BS5564" s="86"/>
      <c r="BT5564" s="86"/>
      <c r="BU5564" s="86"/>
      <c r="BV5564" s="86"/>
      <c r="BW5564" s="86"/>
      <c r="BX5564" s="86"/>
      <c r="BY5564" s="86"/>
      <c r="BZ5564" s="86"/>
      <c r="CA5564" s="86"/>
      <c r="CB5564" s="86"/>
      <c r="CC5564" s="86"/>
      <c r="CD5564" s="86"/>
      <c r="CE5564" s="86"/>
      <c r="CF5564" s="86"/>
      <c r="CG5564" s="86"/>
      <c r="CH5564" s="86"/>
      <c r="CI5564" s="86"/>
      <c r="CJ5564" s="86"/>
      <c r="CK5564" s="86"/>
      <c r="CL5564" s="86"/>
      <c r="CM5564" s="86"/>
      <c r="CN5564" s="86"/>
      <c r="CO5564" s="86"/>
      <c r="CP5564" s="86"/>
      <c r="CQ5564" s="86"/>
      <c r="CR5564" s="86"/>
      <c r="CS5564" s="86"/>
      <c r="CT5564" s="86"/>
      <c r="CU5564" s="86"/>
      <c r="CV5564" s="86"/>
      <c r="CW5564" s="86"/>
      <c r="CX5564" s="86"/>
      <c r="CY5564" s="86"/>
      <c r="CZ5564" s="86"/>
      <c r="DA5564" s="86"/>
      <c r="DB5564" s="86"/>
      <c r="DC5564" s="86"/>
      <c r="DD5564" s="86"/>
      <c r="DE5564" s="86"/>
      <c r="DF5564" s="86"/>
      <c r="DG5564" s="86"/>
      <c r="DH5564" s="86"/>
      <c r="DI5564" s="86"/>
      <c r="DJ5564" s="86"/>
      <c r="DK5564" s="86"/>
      <c r="DL5564" s="86"/>
      <c r="DM5564" s="86"/>
      <c r="DN5564" s="86"/>
      <c r="DO5564" s="86"/>
      <c r="DP5564" s="86"/>
      <c r="DQ5564" s="86"/>
      <c r="DR5564" s="86"/>
      <c r="DS5564" s="86"/>
      <c r="DT5564" s="86"/>
      <c r="DU5564" s="86"/>
      <c r="DV5564" s="86"/>
      <c r="DW5564" s="86"/>
      <c r="DX5564" s="86"/>
      <c r="DY5564" s="86"/>
      <c r="DZ5564" s="86"/>
      <c r="EA5564" s="86"/>
      <c r="EB5564" s="86"/>
      <c r="EC5564" s="86"/>
      <c r="ED5564" s="86"/>
      <c r="EE5564" s="86"/>
      <c r="EF5564" s="86"/>
      <c r="EG5564" s="86"/>
      <c r="EH5564" s="86"/>
      <c r="EI5564" s="86"/>
      <c r="EJ5564" s="86"/>
      <c r="EK5564" s="86"/>
      <c r="EL5564" s="86"/>
      <c r="EM5564" s="86"/>
      <c r="EN5564" s="86"/>
      <c r="EO5564" s="86"/>
      <c r="EP5564" s="86"/>
      <c r="EQ5564" s="86"/>
      <c r="ER5564" s="86"/>
      <c r="ES5564" s="86"/>
      <c r="ET5564" s="86"/>
      <c r="EU5564" s="86"/>
      <c r="EV5564" s="86"/>
      <c r="EW5564" s="86"/>
      <c r="EX5564" s="86"/>
      <c r="EY5564" s="86"/>
      <c r="EZ5564" s="86"/>
      <c r="FA5564" s="86"/>
      <c r="FB5564" s="86"/>
      <c r="FC5564" s="86"/>
      <c r="FD5564" s="86"/>
      <c r="FE5564" s="86"/>
      <c r="FF5564" s="86"/>
      <c r="FG5564" s="86"/>
      <c r="FH5564" s="86"/>
      <c r="FI5564" s="86"/>
      <c r="FJ5564" s="86"/>
      <c r="FK5564" s="86"/>
      <c r="FL5564" s="86"/>
      <c r="FM5564" s="86"/>
      <c r="FN5564" s="86"/>
      <c r="FO5564" s="86"/>
      <c r="FP5564" s="86"/>
      <c r="FQ5564" s="86"/>
      <c r="FR5564" s="86"/>
      <c r="FS5564" s="86"/>
      <c r="FT5564" s="86"/>
      <c r="FU5564" s="86"/>
      <c r="FV5564" s="86"/>
      <c r="FW5564" s="86"/>
      <c r="FX5564" s="86"/>
      <c r="FY5564" s="86"/>
      <c r="FZ5564" s="86"/>
      <c r="GA5564" s="86"/>
      <c r="GB5564" s="86"/>
      <c r="GC5564" s="86"/>
      <c r="GD5564" s="86"/>
      <c r="GE5564" s="86"/>
      <c r="GF5564" s="86"/>
      <c r="GG5564" s="86"/>
      <c r="GH5564" s="86"/>
      <c r="GI5564" s="86"/>
      <c r="GJ5564" s="86"/>
      <c r="GK5564" s="86"/>
      <c r="GL5564" s="86"/>
      <c r="GM5564" s="86"/>
      <c r="GN5564" s="86"/>
      <c r="GO5564" s="86"/>
      <c r="GP5564" s="86"/>
      <c r="GQ5564" s="86"/>
      <c r="GR5564" s="86"/>
      <c r="GS5564" s="86"/>
      <c r="GT5564" s="86"/>
      <c r="GU5564" s="86"/>
      <c r="GV5564" s="86"/>
      <c r="GW5564" s="86"/>
      <c r="GX5564" s="86"/>
      <c r="GY5564" s="86"/>
      <c r="GZ5564" s="86"/>
      <c r="HA5564" s="86"/>
      <c r="HB5564" s="86"/>
      <c r="HC5564" s="86"/>
      <c r="HD5564" s="86"/>
      <c r="HE5564" s="86"/>
      <c r="HF5564" s="86"/>
      <c r="HG5564" s="86"/>
      <c r="HH5564" s="86"/>
      <c r="HI5564" s="86"/>
      <c r="HJ5564" s="86"/>
      <c r="HK5564" s="86"/>
      <c r="HL5564" s="86"/>
      <c r="HM5564" s="86"/>
      <c r="HN5564" s="86"/>
      <c r="HO5564" s="86"/>
      <c r="HP5564" s="86"/>
      <c r="HQ5564" s="86"/>
      <c r="HR5564" s="86"/>
      <c r="HS5564" s="86"/>
      <c r="HT5564" s="86"/>
      <c r="HU5564" s="86"/>
      <c r="HV5564" s="86"/>
      <c r="HW5564" s="86"/>
      <c r="HX5564" s="86"/>
      <c r="HY5564" s="86"/>
      <c r="HZ5564" s="86"/>
      <c r="IA5564" s="86"/>
      <c r="IB5564" s="86"/>
      <c r="IC5564" s="86"/>
      <c r="ID5564" s="86"/>
      <c r="IE5564" s="86"/>
      <c r="IF5564" s="86"/>
      <c r="IG5564" s="86"/>
      <c r="IH5564" s="86"/>
      <c r="II5564" s="86"/>
      <c r="IJ5564" s="86"/>
      <c r="IK5564" s="86"/>
      <c r="IL5564" s="86"/>
      <c r="IM5564" s="86"/>
      <c r="IN5564" s="86"/>
      <c r="IO5564" s="86"/>
      <c r="IP5564" s="86"/>
      <c r="IQ5564" s="86"/>
      <c r="IR5564" s="86"/>
      <c r="IS5564" s="86"/>
      <c r="IT5564" s="86"/>
      <c r="IU5564" s="86"/>
      <c r="IV5564" s="86"/>
    </row>
    <row r="5565" spans="1:256" s="21" customFormat="1">
      <c r="A5565" s="13"/>
      <c r="B5565" s="8"/>
      <c r="C5565" s="8"/>
      <c r="D5565" s="113"/>
      <c r="E5565" s="266"/>
      <c r="F5565" s="33"/>
      <c r="G5565" s="282"/>
      <c r="H5565" s="283"/>
      <c r="I5565" s="33"/>
      <c r="J5565" s="33"/>
      <c r="K5565" s="33"/>
      <c r="L5565" s="33"/>
      <c r="M5565" s="33"/>
      <c r="N5565" s="33"/>
      <c r="O5565" s="33"/>
      <c r="P5565" s="33"/>
      <c r="Q5565" s="33"/>
      <c r="R5565" s="33"/>
      <c r="S5565" s="33"/>
      <c r="T5565" s="33"/>
      <c r="U5565" s="33"/>
      <c r="V5565" s="33"/>
      <c r="W5565" s="33"/>
      <c r="X5565" s="282"/>
      <c r="Y5565" s="33"/>
      <c r="Z5565" s="284"/>
      <c r="AA5565" s="284"/>
      <c r="AB5565" s="33"/>
      <c r="AC5565" s="33"/>
      <c r="AD5565" s="33"/>
      <c r="AE5565" s="33"/>
      <c r="AF5565" s="33"/>
      <c r="AG5565" s="33"/>
      <c r="AH5565" s="33"/>
      <c r="AI5565" s="33"/>
      <c r="AJ5565" s="33"/>
      <c r="AK5565" s="33"/>
      <c r="AL5565" s="33"/>
      <c r="AM5565" s="33"/>
      <c r="AN5565" s="33"/>
      <c r="AO5565" s="33"/>
      <c r="AP5565" s="34"/>
      <c r="AQ5565" s="34"/>
      <c r="AR5565" s="28"/>
      <c r="AS5565" s="29"/>
      <c r="AT5565" s="29"/>
      <c r="AU5565" s="29"/>
      <c r="AV5565" s="402"/>
      <c r="AW5565" s="402"/>
      <c r="AX5565" s="402"/>
      <c r="AY5565" s="402"/>
      <c r="AZ5565" s="402"/>
      <c r="BA5565" s="402"/>
      <c r="BB5565" s="402"/>
      <c r="BC5565" s="402"/>
      <c r="BD5565" s="402"/>
      <c r="BE5565" s="402"/>
      <c r="BF5565" s="402"/>
      <c r="BG5565" s="402"/>
      <c r="BH5565" s="402"/>
      <c r="BI5565" s="402"/>
      <c r="BJ5565" s="402"/>
      <c r="BK5565" s="402"/>
      <c r="BL5565" s="402"/>
      <c r="BM5565" s="402"/>
      <c r="BN5565" s="402"/>
      <c r="BO5565" s="402"/>
      <c r="BP5565" s="402"/>
      <c r="BQ5565" s="402"/>
      <c r="BR5565" s="402"/>
      <c r="BS5565" s="402"/>
      <c r="BT5565" s="402"/>
      <c r="BU5565" s="402"/>
      <c r="BV5565" s="402"/>
      <c r="BW5565" s="402"/>
      <c r="BX5565" s="402"/>
      <c r="BY5565" s="402"/>
      <c r="BZ5565" s="402"/>
      <c r="CA5565" s="402"/>
      <c r="CB5565" s="402"/>
      <c r="CC5565" s="402"/>
      <c r="CD5565" s="402"/>
      <c r="CE5565" s="402"/>
      <c r="CF5565" s="402"/>
      <c r="CG5565" s="402"/>
      <c r="CH5565" s="402"/>
      <c r="CI5565" s="402"/>
      <c r="CJ5565" s="402"/>
      <c r="CK5565" s="402"/>
      <c r="CL5565" s="402"/>
      <c r="CM5565" s="402"/>
      <c r="CN5565" s="402"/>
      <c r="CO5565" s="402"/>
      <c r="CP5565" s="402"/>
      <c r="CQ5565" s="402"/>
      <c r="CR5565" s="402"/>
      <c r="CS5565" s="402"/>
      <c r="CT5565" s="402"/>
      <c r="CU5565" s="402"/>
      <c r="CV5565" s="402"/>
      <c r="CW5565" s="402"/>
      <c r="CX5565" s="402"/>
      <c r="CY5565" s="402"/>
      <c r="CZ5565" s="402"/>
      <c r="DA5565" s="402"/>
      <c r="DB5565" s="402"/>
      <c r="DC5565" s="402"/>
      <c r="DD5565" s="402"/>
      <c r="DE5565" s="402"/>
      <c r="DF5565" s="402"/>
      <c r="DG5565" s="402"/>
      <c r="DH5565" s="402"/>
      <c r="DI5565" s="402"/>
      <c r="DJ5565" s="402"/>
      <c r="DK5565" s="402"/>
      <c r="DL5565" s="402"/>
      <c r="DM5565" s="402"/>
      <c r="DN5565" s="402"/>
      <c r="DO5565" s="402"/>
      <c r="DP5565" s="402"/>
      <c r="DQ5565" s="402"/>
      <c r="DR5565" s="402"/>
      <c r="DS5565" s="402"/>
      <c r="DT5565" s="402"/>
      <c r="DU5565" s="402"/>
      <c r="DV5565" s="402"/>
      <c r="DW5565" s="402"/>
      <c r="DX5565" s="402"/>
      <c r="DY5565" s="402"/>
      <c r="DZ5565" s="402"/>
      <c r="EA5565" s="402"/>
      <c r="EB5565" s="402"/>
      <c r="EC5565" s="402"/>
      <c r="ED5565" s="402"/>
      <c r="EE5565" s="402"/>
      <c r="EF5565" s="402"/>
      <c r="EG5565" s="402"/>
      <c r="EH5565" s="402"/>
      <c r="EI5565" s="402"/>
      <c r="EJ5565" s="402"/>
      <c r="EK5565" s="402"/>
      <c r="EL5565" s="402"/>
      <c r="EM5565" s="402"/>
      <c r="EN5565" s="402"/>
      <c r="EO5565" s="402"/>
      <c r="EP5565" s="402"/>
      <c r="EQ5565" s="402"/>
      <c r="ER5565" s="402"/>
      <c r="ES5565" s="402"/>
      <c r="ET5565" s="402"/>
      <c r="EU5565" s="402"/>
      <c r="EV5565" s="402"/>
      <c r="EW5565" s="402"/>
      <c r="EX5565" s="402"/>
      <c r="EY5565" s="402"/>
      <c r="EZ5565" s="402"/>
      <c r="FA5565" s="402"/>
      <c r="FB5565" s="402"/>
      <c r="FC5565" s="402"/>
      <c r="FD5565" s="402"/>
      <c r="FE5565" s="402"/>
      <c r="FF5565" s="402"/>
      <c r="FG5565" s="402"/>
      <c r="FH5565" s="402"/>
      <c r="FI5565" s="402"/>
      <c r="FJ5565" s="402"/>
      <c r="FK5565" s="402"/>
      <c r="FL5565" s="402"/>
      <c r="FM5565" s="402"/>
      <c r="FN5565" s="402"/>
      <c r="FO5565" s="402"/>
      <c r="FP5565" s="402"/>
      <c r="FQ5565" s="402"/>
      <c r="FR5565" s="402"/>
      <c r="FS5565" s="402"/>
      <c r="FT5565" s="402"/>
      <c r="FU5565" s="402"/>
      <c r="FV5565" s="402"/>
      <c r="FW5565" s="402"/>
      <c r="FX5565" s="402"/>
      <c r="FY5565" s="402"/>
      <c r="FZ5565" s="402"/>
      <c r="GA5565" s="402"/>
      <c r="GB5565" s="402"/>
      <c r="GC5565" s="402"/>
      <c r="GD5565" s="402"/>
      <c r="GE5565" s="402"/>
      <c r="GF5565" s="402"/>
      <c r="GG5565" s="402"/>
      <c r="GH5565" s="402"/>
      <c r="GI5565" s="402"/>
      <c r="GJ5565" s="402"/>
      <c r="GK5565" s="402"/>
      <c r="GL5565" s="402"/>
      <c r="GM5565" s="402"/>
      <c r="GN5565" s="402"/>
      <c r="GO5565" s="402"/>
      <c r="GP5565" s="402"/>
      <c r="GQ5565" s="402"/>
      <c r="GR5565" s="402"/>
      <c r="GS5565" s="402"/>
      <c r="GT5565" s="402"/>
      <c r="GU5565" s="402"/>
      <c r="GV5565" s="402"/>
      <c r="GW5565" s="402"/>
      <c r="GX5565" s="402"/>
      <c r="GY5565" s="402"/>
      <c r="GZ5565" s="402"/>
      <c r="HA5565" s="402"/>
      <c r="HB5565" s="402"/>
      <c r="HC5565" s="402"/>
      <c r="HD5565" s="402"/>
      <c r="HE5565" s="402"/>
      <c r="HF5565" s="402"/>
      <c r="HG5565" s="402"/>
      <c r="HH5565" s="402"/>
      <c r="HI5565" s="402"/>
      <c r="HJ5565" s="402"/>
      <c r="HK5565" s="402"/>
      <c r="HL5565" s="402"/>
      <c r="HM5565" s="402"/>
      <c r="HN5565" s="402"/>
      <c r="HO5565" s="402"/>
      <c r="HP5565" s="402"/>
      <c r="HQ5565" s="402"/>
      <c r="HR5565" s="402"/>
      <c r="HS5565" s="402"/>
      <c r="HT5565" s="402"/>
      <c r="HU5565" s="402"/>
      <c r="HV5565" s="402"/>
      <c r="HW5565" s="402"/>
      <c r="HX5565" s="402"/>
      <c r="HY5565" s="402"/>
      <c r="HZ5565" s="402"/>
      <c r="IA5565" s="402"/>
      <c r="IB5565" s="402"/>
      <c r="IC5565" s="402"/>
      <c r="ID5565" s="402"/>
      <c r="IE5565" s="402"/>
      <c r="IF5565" s="402"/>
      <c r="IG5565" s="402"/>
      <c r="IH5565" s="402"/>
      <c r="II5565" s="402"/>
      <c r="IJ5565" s="402"/>
      <c r="IK5565" s="402"/>
      <c r="IL5565" s="402"/>
      <c r="IM5565" s="402"/>
      <c r="IN5565" s="402"/>
      <c r="IO5565" s="402"/>
      <c r="IP5565" s="402"/>
      <c r="IQ5565" s="402"/>
      <c r="IR5565" s="402"/>
      <c r="IS5565" s="402"/>
      <c r="IT5565" s="402"/>
      <c r="IU5565" s="402"/>
      <c r="IV5565" s="402"/>
    </row>
    <row r="5566" spans="1:256" s="21" customFormat="1">
      <c r="A5566" s="13"/>
      <c r="B5566" s="8"/>
      <c r="C5566" s="8"/>
      <c r="D5566" s="113"/>
      <c r="E5566" s="404"/>
      <c r="F5566" s="33"/>
      <c r="G5566" s="282"/>
      <c r="H5566" s="283"/>
      <c r="I5566" s="33"/>
      <c r="J5566" s="33"/>
      <c r="K5566" s="33"/>
      <c r="L5566" s="33"/>
      <c r="M5566" s="33"/>
      <c r="N5566" s="33"/>
      <c r="O5566" s="33"/>
      <c r="P5566" s="33"/>
      <c r="Q5566" s="33"/>
      <c r="R5566" s="33"/>
      <c r="S5566" s="33"/>
      <c r="T5566" s="33"/>
      <c r="U5566" s="33"/>
      <c r="V5566" s="33"/>
      <c r="W5566" s="33"/>
      <c r="X5566" s="282"/>
      <c r="Y5566" s="33"/>
      <c r="Z5566" s="284"/>
      <c r="AA5566" s="284"/>
      <c r="AB5566" s="33"/>
      <c r="AC5566" s="33"/>
      <c r="AD5566" s="33"/>
      <c r="AE5566" s="33"/>
      <c r="AF5566" s="33"/>
      <c r="AG5566" s="33"/>
      <c r="AH5566" s="33"/>
      <c r="AI5566" s="33"/>
      <c r="AJ5566" s="33"/>
      <c r="AK5566" s="33"/>
      <c r="AL5566" s="33"/>
      <c r="AM5566" s="33"/>
      <c r="AN5566" s="33"/>
      <c r="AO5566" s="33"/>
      <c r="AP5566" s="34"/>
      <c r="AQ5566" s="34"/>
      <c r="AR5566" s="28"/>
      <c r="AS5566" s="29"/>
      <c r="AT5566" s="29"/>
      <c r="AU5566" s="29"/>
      <c r="AV5566" s="402"/>
      <c r="AW5566" s="402"/>
      <c r="AX5566" s="402"/>
      <c r="AY5566" s="402"/>
      <c r="AZ5566" s="402"/>
      <c r="BA5566" s="402"/>
      <c r="BB5566" s="402"/>
      <c r="BC5566" s="402"/>
      <c r="BD5566" s="402"/>
      <c r="BE5566" s="402"/>
      <c r="BF5566" s="402"/>
      <c r="BG5566" s="402"/>
      <c r="BH5566" s="402"/>
      <c r="BI5566" s="402"/>
      <c r="BJ5566" s="402"/>
      <c r="BK5566" s="402"/>
      <c r="BL5566" s="402"/>
      <c r="BM5566" s="402"/>
      <c r="BN5566" s="402"/>
      <c r="BO5566" s="402"/>
      <c r="BP5566" s="402"/>
      <c r="BQ5566" s="402"/>
      <c r="BR5566" s="402"/>
      <c r="BS5566" s="402"/>
      <c r="BT5566" s="402"/>
      <c r="BU5566" s="402"/>
      <c r="BV5566" s="402"/>
      <c r="BW5566" s="402"/>
      <c r="BX5566" s="402"/>
      <c r="BY5566" s="402"/>
      <c r="BZ5566" s="402"/>
      <c r="CA5566" s="402"/>
      <c r="CB5566" s="402"/>
      <c r="CC5566" s="402"/>
      <c r="CD5566" s="402"/>
      <c r="CE5566" s="402"/>
      <c r="CF5566" s="402"/>
      <c r="CG5566" s="402"/>
      <c r="CH5566" s="402"/>
      <c r="CI5566" s="402"/>
      <c r="CJ5566" s="402"/>
      <c r="CK5566" s="402"/>
      <c r="CL5566" s="402"/>
      <c r="CM5566" s="402"/>
      <c r="CN5566" s="402"/>
      <c r="CO5566" s="402"/>
      <c r="CP5566" s="402"/>
      <c r="CQ5566" s="402"/>
      <c r="CR5566" s="402"/>
      <c r="CS5566" s="402"/>
      <c r="CT5566" s="402"/>
      <c r="CU5566" s="402"/>
      <c r="CV5566" s="402"/>
      <c r="CW5566" s="402"/>
      <c r="CX5566" s="402"/>
      <c r="CY5566" s="402"/>
      <c r="CZ5566" s="402"/>
      <c r="DA5566" s="402"/>
      <c r="DB5566" s="402"/>
      <c r="DC5566" s="402"/>
      <c r="DD5566" s="402"/>
      <c r="DE5566" s="402"/>
      <c r="DF5566" s="402"/>
      <c r="DG5566" s="402"/>
      <c r="DH5566" s="402"/>
      <c r="DI5566" s="402"/>
      <c r="DJ5566" s="402"/>
      <c r="DK5566" s="402"/>
      <c r="DL5566" s="402"/>
      <c r="DM5566" s="402"/>
      <c r="DN5566" s="402"/>
      <c r="DO5566" s="402"/>
      <c r="DP5566" s="402"/>
      <c r="DQ5566" s="402"/>
      <c r="DR5566" s="402"/>
      <c r="DS5566" s="402"/>
      <c r="DT5566" s="402"/>
      <c r="DU5566" s="402"/>
      <c r="DV5566" s="402"/>
      <c r="DW5566" s="402"/>
      <c r="DX5566" s="402"/>
      <c r="DY5566" s="402"/>
      <c r="DZ5566" s="402"/>
      <c r="EA5566" s="402"/>
      <c r="EB5566" s="402"/>
      <c r="EC5566" s="402"/>
      <c r="ED5566" s="402"/>
      <c r="EE5566" s="402"/>
      <c r="EF5566" s="402"/>
      <c r="EG5566" s="402"/>
      <c r="EH5566" s="402"/>
      <c r="EI5566" s="402"/>
      <c r="EJ5566" s="402"/>
      <c r="EK5566" s="402"/>
      <c r="EL5566" s="402"/>
      <c r="EM5566" s="402"/>
      <c r="EN5566" s="402"/>
      <c r="EO5566" s="402"/>
      <c r="EP5566" s="402"/>
      <c r="EQ5566" s="402"/>
      <c r="ER5566" s="402"/>
      <c r="ES5566" s="402"/>
      <c r="ET5566" s="402"/>
      <c r="EU5566" s="402"/>
      <c r="EV5566" s="402"/>
      <c r="EW5566" s="402"/>
      <c r="EX5566" s="402"/>
      <c r="EY5566" s="402"/>
      <c r="EZ5566" s="402"/>
      <c r="FA5566" s="402"/>
      <c r="FB5566" s="402"/>
      <c r="FC5566" s="402"/>
      <c r="FD5566" s="402"/>
      <c r="FE5566" s="402"/>
      <c r="FF5566" s="402"/>
      <c r="FG5566" s="402"/>
      <c r="FH5566" s="402"/>
      <c r="FI5566" s="402"/>
      <c r="FJ5566" s="402"/>
      <c r="FK5566" s="402"/>
      <c r="FL5566" s="402"/>
      <c r="FM5566" s="402"/>
      <c r="FN5566" s="402"/>
      <c r="FO5566" s="402"/>
      <c r="FP5566" s="402"/>
      <c r="FQ5566" s="402"/>
      <c r="FR5566" s="402"/>
      <c r="FS5566" s="402"/>
      <c r="FT5566" s="402"/>
      <c r="FU5566" s="402"/>
      <c r="FV5566" s="402"/>
      <c r="FW5566" s="402"/>
      <c r="FX5566" s="402"/>
      <c r="FY5566" s="402"/>
      <c r="FZ5566" s="402"/>
      <c r="GA5566" s="402"/>
      <c r="GB5566" s="402"/>
      <c r="GC5566" s="402"/>
      <c r="GD5566" s="402"/>
      <c r="GE5566" s="402"/>
      <c r="GF5566" s="402"/>
      <c r="GG5566" s="402"/>
      <c r="GH5566" s="402"/>
      <c r="GI5566" s="402"/>
      <c r="GJ5566" s="402"/>
      <c r="GK5566" s="402"/>
      <c r="GL5566" s="402"/>
      <c r="GM5566" s="402"/>
      <c r="GN5566" s="402"/>
      <c r="GO5566" s="402"/>
      <c r="GP5566" s="402"/>
      <c r="GQ5566" s="402"/>
      <c r="GR5566" s="402"/>
      <c r="GS5566" s="402"/>
      <c r="GT5566" s="402"/>
      <c r="GU5566" s="402"/>
      <c r="GV5566" s="402"/>
      <c r="GW5566" s="402"/>
      <c r="GX5566" s="402"/>
      <c r="GY5566" s="402"/>
      <c r="GZ5566" s="402"/>
      <c r="HA5566" s="402"/>
      <c r="HB5566" s="402"/>
      <c r="HC5566" s="402"/>
      <c r="HD5566" s="402"/>
      <c r="HE5566" s="402"/>
      <c r="HF5566" s="402"/>
      <c r="HG5566" s="402"/>
      <c r="HH5566" s="402"/>
      <c r="HI5566" s="402"/>
      <c r="HJ5566" s="402"/>
      <c r="HK5566" s="402"/>
      <c r="HL5566" s="402"/>
      <c r="HM5566" s="402"/>
      <c r="HN5566" s="402"/>
      <c r="HO5566" s="402"/>
      <c r="HP5566" s="402"/>
      <c r="HQ5566" s="402"/>
      <c r="HR5566" s="402"/>
      <c r="HS5566" s="402"/>
      <c r="HT5566" s="402"/>
      <c r="HU5566" s="402"/>
      <c r="HV5566" s="402"/>
      <c r="HW5566" s="402"/>
      <c r="HX5566" s="402"/>
      <c r="HY5566" s="402"/>
      <c r="HZ5566" s="402"/>
      <c r="IA5566" s="402"/>
      <c r="IB5566" s="402"/>
      <c r="IC5566" s="402"/>
      <c r="ID5566" s="402"/>
      <c r="IE5566" s="402"/>
      <c r="IF5566" s="402"/>
      <c r="IG5566" s="402"/>
      <c r="IH5566" s="402"/>
      <c r="II5566" s="402"/>
      <c r="IJ5566" s="402"/>
      <c r="IK5566" s="402"/>
      <c r="IL5566" s="402"/>
      <c r="IM5566" s="402"/>
      <c r="IN5566" s="402"/>
      <c r="IO5566" s="402"/>
      <c r="IP5566" s="402"/>
      <c r="IQ5566" s="402"/>
      <c r="IR5566" s="402"/>
      <c r="IS5566" s="402"/>
      <c r="IT5566" s="402"/>
      <c r="IU5566" s="402"/>
      <c r="IV5566" s="402"/>
    </row>
    <row r="5567" spans="1:256" s="21" customFormat="1">
      <c r="A5567" s="12"/>
      <c r="B5567" s="9">
        <v>2</v>
      </c>
      <c r="C5567" s="9" t="s">
        <v>15</v>
      </c>
      <c r="D5567" s="81" t="s">
        <v>9</v>
      </c>
      <c r="E5567" s="405">
        <v>747562450</v>
      </c>
      <c r="F5567" s="31">
        <f t="shared" ref="F5567:V5567" si="688">SUM(F5568:F5595)</f>
        <v>42000000</v>
      </c>
      <c r="G5567" s="31">
        <f t="shared" si="688"/>
        <v>42000000</v>
      </c>
      <c r="H5567" s="31">
        <f t="shared" si="688"/>
        <v>42000000</v>
      </c>
      <c r="I5567" s="31">
        <f t="shared" si="688"/>
        <v>0</v>
      </c>
      <c r="J5567" s="31">
        <f t="shared" si="688"/>
        <v>0</v>
      </c>
      <c r="K5567" s="31">
        <f t="shared" si="688"/>
        <v>0</v>
      </c>
      <c r="L5567" s="31">
        <f t="shared" si="688"/>
        <v>0</v>
      </c>
      <c r="M5567" s="31">
        <f t="shared" si="688"/>
        <v>0</v>
      </c>
      <c r="N5567" s="31">
        <f t="shared" si="688"/>
        <v>0</v>
      </c>
      <c r="O5567" s="31">
        <f t="shared" si="688"/>
        <v>0</v>
      </c>
      <c r="P5567" s="31">
        <f t="shared" si="688"/>
        <v>0</v>
      </c>
      <c r="Q5567" s="31">
        <f t="shared" si="688"/>
        <v>0</v>
      </c>
      <c r="R5567" s="31">
        <f t="shared" si="688"/>
        <v>0</v>
      </c>
      <c r="S5567" s="31">
        <f t="shared" si="688"/>
        <v>0</v>
      </c>
      <c r="T5567" s="31">
        <f t="shared" si="688"/>
        <v>0</v>
      </c>
      <c r="U5567" s="31">
        <f t="shared" si="688"/>
        <v>0</v>
      </c>
      <c r="V5567" s="31">
        <f t="shared" si="688"/>
        <v>0</v>
      </c>
      <c r="W5567" s="31">
        <f>SUM(O5567:V5567)</f>
        <v>0</v>
      </c>
      <c r="X5567" s="31">
        <f>SUM(X5568:X5595)</f>
        <v>0</v>
      </c>
      <c r="Y5567" s="31">
        <f>H5567+I5567+J5567+K5567+L5567+M5567+N5567+W5567+X5567</f>
        <v>42000000</v>
      </c>
      <c r="Z5567" s="31">
        <f t="shared" ref="Z5567:AK5567" si="689">SUM(Z5568:Z5595)</f>
        <v>0</v>
      </c>
      <c r="AA5567" s="31">
        <f t="shared" si="689"/>
        <v>0</v>
      </c>
      <c r="AB5567" s="31">
        <f t="shared" si="689"/>
        <v>0</v>
      </c>
      <c r="AC5567" s="31">
        <f t="shared" si="689"/>
        <v>0</v>
      </c>
      <c r="AD5567" s="31">
        <f t="shared" si="689"/>
        <v>0</v>
      </c>
      <c r="AE5567" s="31">
        <f t="shared" si="689"/>
        <v>0</v>
      </c>
      <c r="AF5567" s="31">
        <f t="shared" si="689"/>
        <v>0</v>
      </c>
      <c r="AG5567" s="31">
        <f t="shared" si="689"/>
        <v>0</v>
      </c>
      <c r="AH5567" s="31">
        <f t="shared" si="689"/>
        <v>0</v>
      </c>
      <c r="AI5567" s="31">
        <f t="shared" si="689"/>
        <v>0</v>
      </c>
      <c r="AJ5567" s="31">
        <f t="shared" si="689"/>
        <v>0</v>
      </c>
      <c r="AK5567" s="31">
        <f t="shared" si="689"/>
        <v>0</v>
      </c>
      <c r="AL5567" s="31">
        <f>SUM(AD5567:AK5567)</f>
        <v>0</v>
      </c>
      <c r="AM5567" s="31">
        <f>SUM(AM5568:AM5595)</f>
        <v>0</v>
      </c>
      <c r="AN5567" s="31">
        <f>SUM(AN5568:AN5595)</f>
        <v>0</v>
      </c>
      <c r="AO5567" s="31">
        <f>Z5567+AA5567+AB5567+AC5567+AL5567+AM5567+AN5567</f>
        <v>0</v>
      </c>
      <c r="AP5567" s="32">
        <f>E5567+Y5567-AO5567</f>
        <v>789562450</v>
      </c>
      <c r="AQ5567" s="32"/>
      <c r="AR5567" s="28"/>
      <c r="AS5567" s="29">
        <f>E5567+H5567+I5567+J5567+K5567+L5567+M5567+N5567+W5567+X5567-Z5567-AB5567-AL5567-AC5567-AM5567-AN5567</f>
        <v>789562450</v>
      </c>
      <c r="AT5567" s="29">
        <f>AP5567-AS5567</f>
        <v>0</v>
      </c>
      <c r="AU5567" s="29">
        <f>E5567</f>
        <v>747562450</v>
      </c>
      <c r="AV5567" s="86">
        <f>AS5567-AU5567</f>
        <v>42000000</v>
      </c>
      <c r="AW5567" s="86">
        <f>Y5567-AO5567</f>
        <v>42000000</v>
      </c>
      <c r="AX5567" s="86">
        <f>AV5567-AW5567</f>
        <v>0</v>
      </c>
      <c r="AY5567" s="86"/>
      <c r="AZ5567" s="398"/>
      <c r="BA5567" s="86"/>
      <c r="BB5567" s="86"/>
      <c r="BC5567" s="86"/>
      <c r="BD5567" s="86"/>
      <c r="BE5567" s="86"/>
      <c r="BF5567" s="86"/>
      <c r="BG5567" s="86"/>
      <c r="BH5567" s="86"/>
      <c r="BI5567" s="86"/>
      <c r="BJ5567" s="86"/>
      <c r="BK5567" s="86"/>
      <c r="BL5567" s="86"/>
      <c r="BM5567" s="86"/>
      <c r="BN5567" s="86"/>
      <c r="BO5567" s="86"/>
      <c r="BP5567" s="86"/>
      <c r="BQ5567" s="86"/>
      <c r="BR5567" s="86"/>
      <c r="BS5567" s="86"/>
      <c r="BT5567" s="86"/>
      <c r="BU5567" s="86"/>
      <c r="BV5567" s="86"/>
      <c r="BW5567" s="86"/>
      <c r="BX5567" s="86"/>
      <c r="BY5567" s="86"/>
      <c r="BZ5567" s="86"/>
      <c r="CA5567" s="86"/>
      <c r="CB5567" s="86"/>
      <c r="CC5567" s="86"/>
      <c r="CD5567" s="86"/>
      <c r="CE5567" s="86"/>
      <c r="CF5567" s="86"/>
      <c r="CG5567" s="86"/>
      <c r="CH5567" s="86"/>
      <c r="CI5567" s="86"/>
      <c r="CJ5567" s="86"/>
      <c r="CK5567" s="86"/>
      <c r="CL5567" s="86"/>
      <c r="CM5567" s="86"/>
      <c r="CN5567" s="86"/>
      <c r="CO5567" s="86"/>
      <c r="CP5567" s="86"/>
      <c r="CQ5567" s="86"/>
      <c r="CR5567" s="86"/>
      <c r="CS5567" s="86"/>
      <c r="CT5567" s="86"/>
      <c r="CU5567" s="86"/>
      <c r="CV5567" s="86"/>
      <c r="CW5567" s="86"/>
      <c r="CX5567" s="86"/>
      <c r="CY5567" s="86"/>
      <c r="CZ5567" s="86"/>
      <c r="DA5567" s="86"/>
      <c r="DB5567" s="86"/>
      <c r="DC5567" s="86"/>
      <c r="DD5567" s="86"/>
      <c r="DE5567" s="86"/>
      <c r="DF5567" s="86"/>
      <c r="DG5567" s="86"/>
      <c r="DH5567" s="86"/>
      <c r="DI5567" s="86"/>
      <c r="DJ5567" s="86"/>
      <c r="DK5567" s="86"/>
      <c r="DL5567" s="86"/>
      <c r="DM5567" s="86"/>
      <c r="DN5567" s="86"/>
      <c r="DO5567" s="86"/>
      <c r="DP5567" s="86"/>
      <c r="DQ5567" s="86"/>
      <c r="DR5567" s="86"/>
      <c r="DS5567" s="86"/>
      <c r="DT5567" s="86"/>
      <c r="DU5567" s="86"/>
      <c r="DV5567" s="86"/>
      <c r="DW5567" s="86"/>
      <c r="DX5567" s="86"/>
      <c r="DY5567" s="86"/>
      <c r="DZ5567" s="86"/>
      <c r="EA5567" s="86"/>
      <c r="EB5567" s="86"/>
      <c r="EC5567" s="86"/>
      <c r="ED5567" s="86"/>
      <c r="EE5567" s="86"/>
      <c r="EF5567" s="86"/>
      <c r="EG5567" s="86"/>
      <c r="EH5567" s="86"/>
      <c r="EI5567" s="86"/>
      <c r="EJ5567" s="86"/>
      <c r="EK5567" s="86"/>
      <c r="EL5567" s="86"/>
      <c r="EM5567" s="86"/>
      <c r="EN5567" s="86"/>
      <c r="EO5567" s="86"/>
      <c r="EP5567" s="86"/>
      <c r="EQ5567" s="86"/>
      <c r="ER5567" s="86"/>
      <c r="ES5567" s="86"/>
      <c r="ET5567" s="86"/>
      <c r="EU5567" s="86"/>
      <c r="EV5567" s="86"/>
      <c r="EW5567" s="86"/>
      <c r="EX5567" s="86"/>
      <c r="EY5567" s="86"/>
      <c r="EZ5567" s="86"/>
      <c r="FA5567" s="86"/>
      <c r="FB5567" s="86"/>
      <c r="FC5567" s="86"/>
      <c r="FD5567" s="86"/>
      <c r="FE5567" s="86"/>
      <c r="FF5567" s="86"/>
      <c r="FG5567" s="86"/>
      <c r="FH5567" s="86"/>
      <c r="FI5567" s="86"/>
      <c r="FJ5567" s="86"/>
      <c r="FK5567" s="86"/>
      <c r="FL5567" s="86"/>
      <c r="FM5567" s="86"/>
      <c r="FN5567" s="86"/>
      <c r="FO5567" s="86"/>
      <c r="FP5567" s="86"/>
      <c r="FQ5567" s="86"/>
      <c r="FR5567" s="86"/>
      <c r="FS5567" s="86"/>
      <c r="FT5567" s="86"/>
      <c r="FU5567" s="86"/>
      <c r="FV5567" s="86"/>
      <c r="FW5567" s="86"/>
      <c r="FX5567" s="86"/>
      <c r="FY5567" s="86"/>
      <c r="FZ5567" s="86"/>
      <c r="GA5567" s="86"/>
      <c r="GB5567" s="86"/>
      <c r="GC5567" s="86"/>
      <c r="GD5567" s="86"/>
      <c r="GE5567" s="86"/>
      <c r="GF5567" s="86"/>
      <c r="GG5567" s="86"/>
      <c r="GH5567" s="86"/>
      <c r="GI5567" s="86"/>
      <c r="GJ5567" s="86"/>
      <c r="GK5567" s="86"/>
      <c r="GL5567" s="86"/>
      <c r="GM5567" s="86"/>
      <c r="GN5567" s="86"/>
      <c r="GO5567" s="86"/>
      <c r="GP5567" s="86"/>
      <c r="GQ5567" s="86"/>
      <c r="GR5567" s="86"/>
      <c r="GS5567" s="86"/>
      <c r="GT5567" s="86"/>
      <c r="GU5567" s="86"/>
      <c r="GV5567" s="86"/>
      <c r="GW5567" s="86"/>
      <c r="GX5567" s="86"/>
      <c r="GY5567" s="86"/>
      <c r="GZ5567" s="86"/>
      <c r="HA5567" s="86"/>
      <c r="HB5567" s="86"/>
      <c r="HC5567" s="86"/>
      <c r="HD5567" s="86"/>
      <c r="HE5567" s="86"/>
      <c r="HF5567" s="86"/>
      <c r="HG5567" s="86"/>
      <c r="HH5567" s="86"/>
      <c r="HI5567" s="86"/>
      <c r="HJ5567" s="86"/>
      <c r="HK5567" s="86"/>
      <c r="HL5567" s="86"/>
      <c r="HM5567" s="86"/>
      <c r="HN5567" s="86"/>
      <c r="HO5567" s="86"/>
      <c r="HP5567" s="86"/>
      <c r="HQ5567" s="86"/>
      <c r="HR5567" s="86"/>
      <c r="HS5567" s="86"/>
      <c r="HT5567" s="86"/>
      <c r="HU5567" s="86"/>
      <c r="HV5567" s="86"/>
      <c r="HW5567" s="86"/>
      <c r="HX5567" s="86"/>
      <c r="HY5567" s="86"/>
      <c r="HZ5567" s="86"/>
      <c r="IA5567" s="86"/>
      <c r="IB5567" s="86"/>
      <c r="IC5567" s="86"/>
      <c r="ID5567" s="86"/>
      <c r="IE5567" s="86"/>
      <c r="IF5567" s="86"/>
      <c r="IG5567" s="86"/>
      <c r="IH5567" s="86"/>
      <c r="II5567" s="86"/>
      <c r="IJ5567" s="86"/>
      <c r="IK5567" s="86"/>
      <c r="IL5567" s="86"/>
      <c r="IM5567" s="86"/>
      <c r="IN5567" s="86"/>
      <c r="IO5567" s="86"/>
      <c r="IP5567" s="86"/>
      <c r="IQ5567" s="86"/>
      <c r="IR5567" s="86"/>
      <c r="IS5567" s="86"/>
      <c r="IT5567" s="86"/>
      <c r="IU5567" s="86"/>
      <c r="IV5567" s="86"/>
    </row>
    <row r="5568" spans="1:256" s="402" customFormat="1">
      <c r="A5568" s="13"/>
      <c r="B5568" s="8"/>
      <c r="C5568" s="8"/>
      <c r="D5568" s="240"/>
      <c r="E5568" s="266"/>
      <c r="F5568" s="321"/>
      <c r="G5568" s="282"/>
      <c r="H5568" s="283"/>
      <c r="I5568" s="33"/>
      <c r="J5568" s="33"/>
      <c r="K5568" s="33"/>
      <c r="L5568" s="33"/>
      <c r="M5568" s="33"/>
      <c r="N5568" s="33"/>
      <c r="O5568" s="33"/>
      <c r="P5568" s="33"/>
      <c r="Q5568" s="33"/>
      <c r="R5568" s="33"/>
      <c r="S5568" s="33"/>
      <c r="T5568" s="33"/>
      <c r="U5568" s="33"/>
      <c r="V5568" s="33"/>
      <c r="W5568" s="33"/>
      <c r="X5568" s="282"/>
      <c r="Y5568" s="33"/>
      <c r="Z5568" s="284"/>
      <c r="AA5568" s="284"/>
      <c r="AB5568" s="33"/>
      <c r="AC5568" s="33"/>
      <c r="AD5568" s="33"/>
      <c r="AE5568" s="33"/>
      <c r="AF5568" s="33"/>
      <c r="AG5568" s="33"/>
      <c r="AH5568" s="33"/>
      <c r="AI5568" s="33"/>
      <c r="AJ5568" s="33"/>
      <c r="AK5568" s="33"/>
      <c r="AL5568" s="33"/>
      <c r="AM5568" s="33"/>
      <c r="AN5568" s="33"/>
      <c r="AO5568" s="33"/>
      <c r="AP5568" s="34"/>
      <c r="AQ5568" s="34"/>
      <c r="AR5568" s="28"/>
      <c r="AS5568" s="29"/>
      <c r="AT5568" s="29"/>
      <c r="AU5568" s="29"/>
    </row>
    <row r="5569" spans="1:47" s="469" customFormat="1">
      <c r="A5569" s="13"/>
      <c r="B5569" s="8"/>
      <c r="C5569" s="8"/>
      <c r="D5569" s="240"/>
      <c r="E5569" s="266"/>
      <c r="F5569" s="321"/>
      <c r="G5569" s="282"/>
      <c r="H5569" s="283"/>
      <c r="I5569" s="33"/>
      <c r="J5569" s="33"/>
      <c r="K5569" s="33"/>
      <c r="L5569" s="33"/>
      <c r="M5569" s="33"/>
      <c r="N5569" s="33"/>
      <c r="O5569" s="33"/>
      <c r="P5569" s="33"/>
      <c r="Q5569" s="33"/>
      <c r="R5569" s="33"/>
      <c r="S5569" s="33"/>
      <c r="T5569" s="33"/>
      <c r="U5569" s="33"/>
      <c r="V5569" s="33"/>
      <c r="W5569" s="33"/>
      <c r="X5569" s="282"/>
      <c r="Y5569" s="33"/>
      <c r="Z5569" s="284"/>
      <c r="AA5569" s="284"/>
      <c r="AB5569" s="33"/>
      <c r="AC5569" s="33"/>
      <c r="AD5569" s="33"/>
      <c r="AE5569" s="33"/>
      <c r="AF5569" s="33"/>
      <c r="AG5569" s="33"/>
      <c r="AH5569" s="33"/>
      <c r="AI5569" s="33"/>
      <c r="AJ5569" s="33"/>
      <c r="AK5569" s="33"/>
      <c r="AL5569" s="33"/>
      <c r="AM5569" s="33"/>
      <c r="AN5569" s="33"/>
      <c r="AO5569" s="33"/>
      <c r="AP5569" s="34"/>
      <c r="AQ5569" s="34"/>
      <c r="AR5569" s="28"/>
      <c r="AS5569" s="29"/>
      <c r="AT5569" s="29"/>
      <c r="AU5569" s="29"/>
    </row>
    <row r="5570" spans="1:47" s="469" customFormat="1">
      <c r="A5570" s="13"/>
      <c r="B5570" s="8"/>
      <c r="C5570" s="83">
        <v>450</v>
      </c>
      <c r="D5570" s="375" t="s">
        <v>171</v>
      </c>
      <c r="E5570" s="266"/>
      <c r="F5570" s="321"/>
      <c r="G5570" s="282"/>
      <c r="H5570" s="283"/>
      <c r="I5570" s="33"/>
      <c r="J5570" s="33"/>
      <c r="K5570" s="33"/>
      <c r="L5570" s="33"/>
      <c r="M5570" s="33"/>
      <c r="N5570" s="33"/>
      <c r="O5570" s="33"/>
      <c r="P5570" s="33"/>
      <c r="Q5570" s="33"/>
      <c r="R5570" s="33"/>
      <c r="S5570" s="33"/>
      <c r="T5570" s="33"/>
      <c r="U5570" s="33"/>
      <c r="V5570" s="33"/>
      <c r="W5570" s="33"/>
      <c r="X5570" s="282"/>
      <c r="Y5570" s="33"/>
      <c r="Z5570" s="284"/>
      <c r="AA5570" s="284"/>
      <c r="AB5570" s="33"/>
      <c r="AC5570" s="33"/>
      <c r="AD5570" s="33"/>
      <c r="AE5570" s="33"/>
      <c r="AF5570" s="33"/>
      <c r="AG5570" s="33"/>
      <c r="AH5570" s="33"/>
      <c r="AI5570" s="33"/>
      <c r="AJ5570" s="33"/>
      <c r="AK5570" s="33"/>
      <c r="AL5570" s="33"/>
      <c r="AM5570" s="33"/>
      <c r="AN5570" s="33"/>
      <c r="AO5570" s="33"/>
      <c r="AP5570" s="34"/>
      <c r="AQ5570" s="34"/>
      <c r="AR5570" s="28"/>
      <c r="AS5570" s="29"/>
      <c r="AT5570" s="29"/>
      <c r="AU5570" s="29"/>
    </row>
    <row r="5571" spans="1:47" s="469" customFormat="1">
      <c r="A5571" s="13"/>
      <c r="B5571" s="8"/>
      <c r="C5571" s="8"/>
      <c r="D5571" s="472" t="s">
        <v>228</v>
      </c>
      <c r="E5571" s="266"/>
      <c r="F5571" s="321"/>
      <c r="G5571" s="282"/>
      <c r="H5571" s="283"/>
      <c r="I5571" s="33"/>
      <c r="J5571" s="33"/>
      <c r="K5571" s="33"/>
      <c r="L5571" s="33"/>
      <c r="M5571" s="33"/>
      <c r="N5571" s="33"/>
      <c r="O5571" s="33"/>
      <c r="P5571" s="33"/>
      <c r="Q5571" s="33"/>
      <c r="R5571" s="33"/>
      <c r="S5571" s="33"/>
      <c r="T5571" s="33"/>
      <c r="U5571" s="33"/>
      <c r="V5571" s="33"/>
      <c r="W5571" s="33"/>
      <c r="X5571" s="282"/>
      <c r="Y5571" s="33"/>
      <c r="Z5571" s="284"/>
      <c r="AA5571" s="284"/>
      <c r="AB5571" s="33"/>
      <c r="AC5571" s="33"/>
      <c r="AD5571" s="33"/>
      <c r="AE5571" s="33"/>
      <c r="AF5571" s="33"/>
      <c r="AG5571" s="33"/>
      <c r="AH5571" s="33"/>
      <c r="AI5571" s="33"/>
      <c r="AJ5571" s="33"/>
      <c r="AK5571" s="33"/>
      <c r="AL5571" s="33"/>
      <c r="AM5571" s="33"/>
      <c r="AN5571" s="33"/>
      <c r="AO5571" s="33"/>
      <c r="AP5571" s="34"/>
      <c r="AQ5571" s="34"/>
      <c r="AR5571" s="28"/>
      <c r="AS5571" s="29"/>
      <c r="AT5571" s="29"/>
      <c r="AU5571" s="29"/>
    </row>
    <row r="5572" spans="1:47" s="469" customFormat="1">
      <c r="A5572" s="13"/>
      <c r="B5572" s="8"/>
      <c r="C5572" s="8"/>
      <c r="D5572" s="473" t="s">
        <v>176</v>
      </c>
      <c r="E5572" s="266"/>
      <c r="F5572" s="321"/>
      <c r="G5572" s="282"/>
      <c r="H5572" s="283"/>
      <c r="I5572" s="33"/>
      <c r="J5572" s="33"/>
      <c r="K5572" s="33"/>
      <c r="L5572" s="33"/>
      <c r="M5572" s="33"/>
      <c r="N5572" s="33"/>
      <c r="O5572" s="33"/>
      <c r="P5572" s="33"/>
      <c r="Q5572" s="33"/>
      <c r="R5572" s="33"/>
      <c r="S5572" s="33"/>
      <c r="T5572" s="33"/>
      <c r="U5572" s="33"/>
      <c r="V5572" s="33"/>
      <c r="W5572" s="33"/>
      <c r="X5572" s="282"/>
      <c r="Y5572" s="33"/>
      <c r="Z5572" s="284"/>
      <c r="AA5572" s="284"/>
      <c r="AB5572" s="33"/>
      <c r="AC5572" s="33"/>
      <c r="AD5572" s="33"/>
      <c r="AE5572" s="33"/>
      <c r="AF5572" s="33"/>
      <c r="AG5572" s="33"/>
      <c r="AH5572" s="33"/>
      <c r="AI5572" s="33"/>
      <c r="AJ5572" s="33"/>
      <c r="AK5572" s="33"/>
      <c r="AL5572" s="33"/>
      <c r="AM5572" s="33"/>
      <c r="AN5572" s="33"/>
      <c r="AO5572" s="33"/>
      <c r="AP5572" s="34"/>
      <c r="AQ5572" s="34"/>
      <c r="AR5572" s="28"/>
      <c r="AS5572" s="29"/>
      <c r="AT5572" s="29"/>
      <c r="AU5572" s="29"/>
    </row>
    <row r="5573" spans="1:47" s="469" customFormat="1">
      <c r="A5573" s="13"/>
      <c r="B5573" s="8"/>
      <c r="C5573" s="8"/>
      <c r="D5573" s="344" t="s">
        <v>1834</v>
      </c>
      <c r="E5573" s="266"/>
      <c r="F5573" s="261">
        <v>2500000</v>
      </c>
      <c r="G5573" s="282">
        <f>SUM(H5573)</f>
        <v>2500000</v>
      </c>
      <c r="H5573" s="283">
        <v>2500000</v>
      </c>
      <c r="I5573" s="33"/>
      <c r="J5573" s="33"/>
      <c r="K5573" s="33"/>
      <c r="L5573" s="33"/>
      <c r="M5573" s="33"/>
      <c r="N5573" s="33"/>
      <c r="O5573" s="33"/>
      <c r="P5573" s="33"/>
      <c r="Q5573" s="33"/>
      <c r="R5573" s="33"/>
      <c r="S5573" s="33"/>
      <c r="T5573" s="33"/>
      <c r="U5573" s="33"/>
      <c r="V5573" s="33"/>
      <c r="W5573" s="33"/>
      <c r="X5573" s="282"/>
      <c r="Y5573" s="33"/>
      <c r="Z5573" s="284"/>
      <c r="AA5573" s="284"/>
      <c r="AB5573" s="33"/>
      <c r="AC5573" s="33"/>
      <c r="AD5573" s="33"/>
      <c r="AE5573" s="33"/>
      <c r="AF5573" s="33"/>
      <c r="AG5573" s="33"/>
      <c r="AH5573" s="33"/>
      <c r="AI5573" s="33"/>
      <c r="AJ5573" s="33"/>
      <c r="AK5573" s="33"/>
      <c r="AL5573" s="33"/>
      <c r="AM5573" s="33"/>
      <c r="AN5573" s="33"/>
      <c r="AO5573" s="33"/>
      <c r="AP5573" s="34"/>
      <c r="AQ5573" s="34"/>
      <c r="AR5573" s="28"/>
      <c r="AS5573" s="29"/>
      <c r="AT5573" s="29"/>
      <c r="AU5573" s="29"/>
    </row>
    <row r="5574" spans="1:47" s="469" customFormat="1">
      <c r="A5574" s="13"/>
      <c r="B5574" s="8"/>
      <c r="C5574" s="8"/>
      <c r="D5574" s="240"/>
      <c r="E5574" s="266"/>
      <c r="F5574" s="321"/>
      <c r="G5574" s="282"/>
      <c r="H5574" s="283"/>
      <c r="I5574" s="33"/>
      <c r="J5574" s="33"/>
      <c r="K5574" s="33"/>
      <c r="L5574" s="33"/>
      <c r="M5574" s="33"/>
      <c r="N5574" s="33"/>
      <c r="O5574" s="33"/>
      <c r="P5574" s="33"/>
      <c r="Q5574" s="33"/>
      <c r="R5574" s="33"/>
      <c r="S5574" s="33"/>
      <c r="T5574" s="33"/>
      <c r="U5574" s="33"/>
      <c r="V5574" s="33"/>
      <c r="W5574" s="33"/>
      <c r="X5574" s="282"/>
      <c r="Y5574" s="33"/>
      <c r="Z5574" s="284"/>
      <c r="AA5574" s="284"/>
      <c r="AB5574" s="33"/>
      <c r="AC5574" s="33"/>
      <c r="AD5574" s="33"/>
      <c r="AE5574" s="33"/>
      <c r="AF5574" s="33"/>
      <c r="AG5574" s="33"/>
      <c r="AH5574" s="33"/>
      <c r="AI5574" s="33"/>
      <c r="AJ5574" s="33"/>
      <c r="AK5574" s="33"/>
      <c r="AL5574" s="33"/>
      <c r="AM5574" s="33"/>
      <c r="AN5574" s="33"/>
      <c r="AO5574" s="33"/>
      <c r="AP5574" s="34"/>
      <c r="AQ5574" s="34"/>
      <c r="AR5574" s="28"/>
      <c r="AS5574" s="29"/>
      <c r="AT5574" s="29"/>
      <c r="AU5574" s="29"/>
    </row>
    <row r="5575" spans="1:47" s="469" customFormat="1">
      <c r="A5575" s="13"/>
      <c r="B5575" s="8"/>
      <c r="C5575" s="8"/>
      <c r="D5575" s="240"/>
      <c r="E5575" s="266"/>
      <c r="F5575" s="321"/>
      <c r="G5575" s="282"/>
      <c r="H5575" s="283"/>
      <c r="I5575" s="33"/>
      <c r="J5575" s="33"/>
      <c r="K5575" s="33"/>
      <c r="L5575" s="33"/>
      <c r="M5575" s="33"/>
      <c r="N5575" s="33"/>
      <c r="O5575" s="33"/>
      <c r="P5575" s="33"/>
      <c r="Q5575" s="33"/>
      <c r="R5575" s="33"/>
      <c r="S5575" s="33"/>
      <c r="T5575" s="33"/>
      <c r="U5575" s="33"/>
      <c r="V5575" s="33"/>
      <c r="W5575" s="33"/>
      <c r="X5575" s="282"/>
      <c r="Y5575" s="33"/>
      <c r="Z5575" s="284"/>
      <c r="AA5575" s="284"/>
      <c r="AB5575" s="33"/>
      <c r="AC5575" s="33"/>
      <c r="AD5575" s="33"/>
      <c r="AE5575" s="33"/>
      <c r="AF5575" s="33"/>
      <c r="AG5575" s="33"/>
      <c r="AH5575" s="33"/>
      <c r="AI5575" s="33"/>
      <c r="AJ5575" s="33"/>
      <c r="AK5575" s="33"/>
      <c r="AL5575" s="33"/>
      <c r="AM5575" s="33"/>
      <c r="AN5575" s="33"/>
      <c r="AO5575" s="33"/>
      <c r="AP5575" s="34"/>
      <c r="AQ5575" s="34"/>
      <c r="AR5575" s="28"/>
      <c r="AS5575" s="29"/>
      <c r="AT5575" s="29"/>
      <c r="AU5575" s="29"/>
    </row>
    <row r="5576" spans="1:47" s="469" customFormat="1">
      <c r="A5576" s="13"/>
      <c r="B5576" s="8"/>
      <c r="C5576" s="83">
        <v>451</v>
      </c>
      <c r="D5576" s="375" t="s">
        <v>171</v>
      </c>
      <c r="E5576" s="266"/>
      <c r="F5576" s="321"/>
      <c r="G5576" s="282"/>
      <c r="H5576" s="283"/>
      <c r="I5576" s="33"/>
      <c r="J5576" s="33"/>
      <c r="K5576" s="33"/>
      <c r="L5576" s="33"/>
      <c r="M5576" s="33"/>
      <c r="N5576" s="33"/>
      <c r="O5576" s="33"/>
      <c r="P5576" s="33"/>
      <c r="Q5576" s="33"/>
      <c r="R5576" s="33"/>
      <c r="S5576" s="33"/>
      <c r="T5576" s="33"/>
      <c r="U5576" s="33"/>
      <c r="V5576" s="33"/>
      <c r="W5576" s="33"/>
      <c r="X5576" s="282"/>
      <c r="Y5576" s="33"/>
      <c r="Z5576" s="284"/>
      <c r="AA5576" s="284"/>
      <c r="AB5576" s="33"/>
      <c r="AC5576" s="33"/>
      <c r="AD5576" s="33"/>
      <c r="AE5576" s="33"/>
      <c r="AF5576" s="33"/>
      <c r="AG5576" s="33"/>
      <c r="AH5576" s="33"/>
      <c r="AI5576" s="33"/>
      <c r="AJ5576" s="33"/>
      <c r="AK5576" s="33"/>
      <c r="AL5576" s="33"/>
      <c r="AM5576" s="33"/>
      <c r="AN5576" s="33"/>
      <c r="AO5576" s="33"/>
      <c r="AP5576" s="34"/>
      <c r="AQ5576" s="34"/>
      <c r="AR5576" s="28"/>
      <c r="AS5576" s="29"/>
      <c r="AT5576" s="29"/>
      <c r="AU5576" s="29"/>
    </row>
    <row r="5577" spans="1:47" s="469" customFormat="1">
      <c r="A5577" s="13"/>
      <c r="B5577" s="8"/>
      <c r="C5577" s="8"/>
      <c r="D5577" s="472" t="s">
        <v>184</v>
      </c>
      <c r="E5577" s="266"/>
      <c r="F5577" s="321"/>
      <c r="G5577" s="282"/>
      <c r="H5577" s="283"/>
      <c r="I5577" s="33"/>
      <c r="J5577" s="33"/>
      <c r="K5577" s="33"/>
      <c r="L5577" s="33"/>
      <c r="M5577" s="33"/>
      <c r="N5577" s="33"/>
      <c r="O5577" s="33"/>
      <c r="P5577" s="33"/>
      <c r="Q5577" s="33"/>
      <c r="R5577" s="33"/>
      <c r="S5577" s="33"/>
      <c r="T5577" s="33"/>
      <c r="U5577" s="33"/>
      <c r="V5577" s="33"/>
      <c r="W5577" s="33"/>
      <c r="X5577" s="282"/>
      <c r="Y5577" s="33"/>
      <c r="Z5577" s="284"/>
      <c r="AA5577" s="284"/>
      <c r="AB5577" s="33"/>
      <c r="AC5577" s="33"/>
      <c r="AD5577" s="33"/>
      <c r="AE5577" s="33"/>
      <c r="AF5577" s="33"/>
      <c r="AG5577" s="33"/>
      <c r="AH5577" s="33"/>
      <c r="AI5577" s="33"/>
      <c r="AJ5577" s="33"/>
      <c r="AK5577" s="33"/>
      <c r="AL5577" s="33"/>
      <c r="AM5577" s="33"/>
      <c r="AN5577" s="33"/>
      <c r="AO5577" s="33"/>
      <c r="AP5577" s="34"/>
      <c r="AQ5577" s="34"/>
      <c r="AR5577" s="28"/>
      <c r="AS5577" s="29"/>
      <c r="AT5577" s="29"/>
      <c r="AU5577" s="29"/>
    </row>
    <row r="5578" spans="1:47" s="469" customFormat="1">
      <c r="A5578" s="13"/>
      <c r="B5578" s="8"/>
      <c r="C5578" s="8"/>
      <c r="D5578" s="473" t="s">
        <v>229</v>
      </c>
      <c r="E5578" s="266"/>
      <c r="F5578" s="261"/>
      <c r="G5578" s="282"/>
      <c r="H5578" s="283"/>
      <c r="I5578" s="33"/>
      <c r="J5578" s="33"/>
      <c r="K5578" s="33"/>
      <c r="L5578" s="33"/>
      <c r="M5578" s="33"/>
      <c r="N5578" s="33"/>
      <c r="O5578" s="33"/>
      <c r="P5578" s="33"/>
      <c r="Q5578" s="33"/>
      <c r="R5578" s="33"/>
      <c r="S5578" s="33"/>
      <c r="T5578" s="33"/>
      <c r="U5578" s="33"/>
      <c r="V5578" s="33"/>
      <c r="W5578" s="33"/>
      <c r="X5578" s="282"/>
      <c r="Y5578" s="33"/>
      <c r="Z5578" s="284"/>
      <c r="AA5578" s="284"/>
      <c r="AB5578" s="33"/>
      <c r="AC5578" s="33"/>
      <c r="AD5578" s="33"/>
      <c r="AE5578" s="33"/>
      <c r="AF5578" s="33"/>
      <c r="AG5578" s="33"/>
      <c r="AH5578" s="33"/>
      <c r="AI5578" s="33"/>
      <c r="AJ5578" s="33"/>
      <c r="AK5578" s="33"/>
      <c r="AL5578" s="33"/>
      <c r="AM5578" s="33"/>
      <c r="AN5578" s="33"/>
      <c r="AO5578" s="33"/>
      <c r="AP5578" s="34"/>
      <c r="AQ5578" s="34"/>
      <c r="AR5578" s="28"/>
      <c r="AS5578" s="29"/>
      <c r="AT5578" s="29"/>
      <c r="AU5578" s="29"/>
    </row>
    <row r="5579" spans="1:47" s="469" customFormat="1">
      <c r="A5579" s="13"/>
      <c r="B5579" s="8"/>
      <c r="C5579" s="8"/>
      <c r="D5579" s="344" t="s">
        <v>1938</v>
      </c>
      <c r="E5579" s="266"/>
      <c r="F5579" s="261">
        <v>2000000</v>
      </c>
      <c r="G5579" s="282">
        <f>SUM(H5579)</f>
        <v>2000000</v>
      </c>
      <c r="H5579" s="283">
        <v>2000000</v>
      </c>
      <c r="I5579" s="33"/>
      <c r="J5579" s="33"/>
      <c r="K5579" s="33"/>
      <c r="L5579" s="33"/>
      <c r="M5579" s="33"/>
      <c r="N5579" s="33"/>
      <c r="O5579" s="33"/>
      <c r="P5579" s="33"/>
      <c r="Q5579" s="33"/>
      <c r="R5579" s="33"/>
      <c r="S5579" s="33"/>
      <c r="T5579" s="33"/>
      <c r="U5579" s="33"/>
      <c r="V5579" s="33"/>
      <c r="W5579" s="33"/>
      <c r="X5579" s="282"/>
      <c r="Y5579" s="33"/>
      <c r="Z5579" s="284"/>
      <c r="AA5579" s="284"/>
      <c r="AB5579" s="33"/>
      <c r="AC5579" s="33"/>
      <c r="AD5579" s="33"/>
      <c r="AE5579" s="33"/>
      <c r="AF5579" s="33"/>
      <c r="AG5579" s="33"/>
      <c r="AH5579" s="33"/>
      <c r="AI5579" s="33"/>
      <c r="AJ5579" s="33"/>
      <c r="AK5579" s="33"/>
      <c r="AL5579" s="33"/>
      <c r="AM5579" s="33"/>
      <c r="AN5579" s="33"/>
      <c r="AO5579" s="33"/>
      <c r="AP5579" s="34"/>
      <c r="AQ5579" s="34"/>
      <c r="AR5579" s="28"/>
      <c r="AS5579" s="29"/>
      <c r="AT5579" s="29"/>
      <c r="AU5579" s="29"/>
    </row>
    <row r="5580" spans="1:47" s="469" customFormat="1">
      <c r="A5580" s="13"/>
      <c r="B5580" s="8"/>
      <c r="C5580" s="8"/>
      <c r="D5580" s="473" t="s">
        <v>188</v>
      </c>
      <c r="E5580" s="266"/>
      <c r="F5580" s="261"/>
      <c r="G5580" s="282"/>
      <c r="H5580" s="283"/>
      <c r="I5580" s="33"/>
      <c r="J5580" s="33"/>
      <c r="K5580" s="33"/>
      <c r="L5580" s="33"/>
      <c r="M5580" s="33"/>
      <c r="N5580" s="33"/>
      <c r="O5580" s="33"/>
      <c r="P5580" s="33"/>
      <c r="Q5580" s="33"/>
      <c r="R5580" s="33"/>
      <c r="S5580" s="33"/>
      <c r="T5580" s="33"/>
      <c r="U5580" s="33"/>
      <c r="V5580" s="33"/>
      <c r="W5580" s="33"/>
      <c r="X5580" s="282"/>
      <c r="Y5580" s="33"/>
      <c r="Z5580" s="284"/>
      <c r="AA5580" s="284"/>
      <c r="AB5580" s="33"/>
      <c r="AC5580" s="33"/>
      <c r="AD5580" s="33"/>
      <c r="AE5580" s="33"/>
      <c r="AF5580" s="33"/>
      <c r="AG5580" s="33"/>
      <c r="AH5580" s="33"/>
      <c r="AI5580" s="33"/>
      <c r="AJ5580" s="33"/>
      <c r="AK5580" s="33"/>
      <c r="AL5580" s="33"/>
      <c r="AM5580" s="33"/>
      <c r="AN5580" s="33"/>
      <c r="AO5580" s="33"/>
      <c r="AP5580" s="34"/>
      <c r="AQ5580" s="34"/>
      <c r="AR5580" s="28"/>
      <c r="AS5580" s="29"/>
      <c r="AT5580" s="29"/>
      <c r="AU5580" s="29"/>
    </row>
    <row r="5581" spans="1:47" s="469" customFormat="1">
      <c r="A5581" s="13"/>
      <c r="B5581" s="8"/>
      <c r="C5581" s="8"/>
      <c r="D5581" s="344" t="s">
        <v>1939</v>
      </c>
      <c r="E5581" s="266"/>
      <c r="F5581" s="261">
        <v>8000000</v>
      </c>
      <c r="G5581" s="282">
        <f>SUM(H5581)</f>
        <v>8000000</v>
      </c>
      <c r="H5581" s="283">
        <v>8000000</v>
      </c>
      <c r="I5581" s="33"/>
      <c r="J5581" s="33"/>
      <c r="K5581" s="33"/>
      <c r="L5581" s="33"/>
      <c r="M5581" s="33"/>
      <c r="N5581" s="33"/>
      <c r="O5581" s="33"/>
      <c r="P5581" s="33"/>
      <c r="Q5581" s="33"/>
      <c r="R5581" s="33"/>
      <c r="S5581" s="33"/>
      <c r="T5581" s="33"/>
      <c r="U5581" s="33"/>
      <c r="V5581" s="33"/>
      <c r="W5581" s="33"/>
      <c r="X5581" s="282"/>
      <c r="Y5581" s="33"/>
      <c r="Z5581" s="284"/>
      <c r="AA5581" s="284"/>
      <c r="AB5581" s="33"/>
      <c r="AC5581" s="33"/>
      <c r="AD5581" s="33"/>
      <c r="AE5581" s="33"/>
      <c r="AF5581" s="33"/>
      <c r="AG5581" s="33"/>
      <c r="AH5581" s="33"/>
      <c r="AI5581" s="33"/>
      <c r="AJ5581" s="33"/>
      <c r="AK5581" s="33"/>
      <c r="AL5581" s="33"/>
      <c r="AM5581" s="33"/>
      <c r="AN5581" s="33"/>
      <c r="AO5581" s="33"/>
      <c r="AP5581" s="34"/>
      <c r="AQ5581" s="34"/>
      <c r="AR5581" s="28"/>
      <c r="AS5581" s="29"/>
      <c r="AT5581" s="29"/>
      <c r="AU5581" s="29"/>
    </row>
    <row r="5582" spans="1:47" s="469" customFormat="1">
      <c r="A5582" s="13"/>
      <c r="B5582" s="8"/>
      <c r="C5582" s="8"/>
      <c r="D5582" s="344" t="s">
        <v>570</v>
      </c>
      <c r="E5582" s="266"/>
      <c r="F5582" s="261">
        <v>2500000</v>
      </c>
      <c r="G5582" s="282">
        <f>SUM(H5582)</f>
        <v>2500000</v>
      </c>
      <c r="H5582" s="283">
        <v>2500000</v>
      </c>
      <c r="I5582" s="33"/>
      <c r="J5582" s="33"/>
      <c r="K5582" s="33"/>
      <c r="L5582" s="33"/>
      <c r="M5582" s="33"/>
      <c r="N5582" s="33"/>
      <c r="O5582" s="33"/>
      <c r="P5582" s="33"/>
      <c r="Q5582" s="33"/>
      <c r="R5582" s="33"/>
      <c r="S5582" s="33"/>
      <c r="T5582" s="33"/>
      <c r="U5582" s="33"/>
      <c r="V5582" s="33"/>
      <c r="W5582" s="33"/>
      <c r="X5582" s="282"/>
      <c r="Y5582" s="33"/>
      <c r="Z5582" s="284"/>
      <c r="AA5582" s="284"/>
      <c r="AB5582" s="33"/>
      <c r="AC5582" s="33"/>
      <c r="AD5582" s="33"/>
      <c r="AE5582" s="33"/>
      <c r="AF5582" s="33"/>
      <c r="AG5582" s="33"/>
      <c r="AH5582" s="33"/>
      <c r="AI5582" s="33"/>
      <c r="AJ5582" s="33"/>
      <c r="AK5582" s="33"/>
      <c r="AL5582" s="33"/>
      <c r="AM5582" s="33"/>
      <c r="AN5582" s="33"/>
      <c r="AO5582" s="33"/>
      <c r="AP5582" s="34"/>
      <c r="AQ5582" s="34"/>
      <c r="AR5582" s="28"/>
      <c r="AS5582" s="29"/>
      <c r="AT5582" s="29"/>
      <c r="AU5582" s="29"/>
    </row>
    <row r="5583" spans="1:47" s="469" customFormat="1">
      <c r="A5583" s="13"/>
      <c r="B5583" s="8"/>
      <c r="C5583" s="8"/>
      <c r="D5583" s="473" t="s">
        <v>212</v>
      </c>
      <c r="E5583" s="266"/>
      <c r="F5583" s="261"/>
      <c r="G5583" s="282"/>
      <c r="H5583" s="283"/>
      <c r="I5583" s="33"/>
      <c r="J5583" s="33"/>
      <c r="K5583" s="33"/>
      <c r="L5583" s="33"/>
      <c r="M5583" s="33"/>
      <c r="N5583" s="33"/>
      <c r="O5583" s="33"/>
      <c r="P5583" s="33"/>
      <c r="Q5583" s="33"/>
      <c r="R5583" s="33"/>
      <c r="S5583" s="33"/>
      <c r="T5583" s="33"/>
      <c r="U5583" s="33"/>
      <c r="V5583" s="33"/>
      <c r="W5583" s="33"/>
      <c r="X5583" s="282"/>
      <c r="Y5583" s="33"/>
      <c r="Z5583" s="284"/>
      <c r="AA5583" s="284"/>
      <c r="AB5583" s="33"/>
      <c r="AC5583" s="33"/>
      <c r="AD5583" s="33"/>
      <c r="AE5583" s="33"/>
      <c r="AF5583" s="33"/>
      <c r="AG5583" s="33"/>
      <c r="AH5583" s="33"/>
      <c r="AI5583" s="33"/>
      <c r="AJ5583" s="33"/>
      <c r="AK5583" s="33"/>
      <c r="AL5583" s="33"/>
      <c r="AM5583" s="33"/>
      <c r="AN5583" s="33"/>
      <c r="AO5583" s="33"/>
      <c r="AP5583" s="34"/>
      <c r="AQ5583" s="34"/>
      <c r="AR5583" s="28"/>
      <c r="AS5583" s="29"/>
      <c r="AT5583" s="29"/>
      <c r="AU5583" s="29"/>
    </row>
    <row r="5584" spans="1:47" s="469" customFormat="1">
      <c r="A5584" s="13"/>
      <c r="B5584" s="8"/>
      <c r="C5584" s="8"/>
      <c r="D5584" s="344" t="s">
        <v>213</v>
      </c>
      <c r="E5584" s="266"/>
      <c r="F5584" s="261">
        <v>27000000</v>
      </c>
      <c r="G5584" s="282">
        <f>SUM(H5585:H5590)</f>
        <v>27000000</v>
      </c>
      <c r="H5584" s="283"/>
      <c r="I5584" s="33"/>
      <c r="J5584" s="33"/>
      <c r="K5584" s="33"/>
      <c r="L5584" s="33"/>
      <c r="M5584" s="33"/>
      <c r="N5584" s="33"/>
      <c r="O5584" s="33"/>
      <c r="P5584" s="33"/>
      <c r="Q5584" s="33"/>
      <c r="R5584" s="33"/>
      <c r="S5584" s="33"/>
      <c r="T5584" s="33"/>
      <c r="U5584" s="33"/>
      <c r="V5584" s="33"/>
      <c r="W5584" s="33"/>
      <c r="X5584" s="282"/>
      <c r="Y5584" s="33"/>
      <c r="Z5584" s="284"/>
      <c r="AA5584" s="284"/>
      <c r="AB5584" s="33"/>
      <c r="AC5584" s="33"/>
      <c r="AD5584" s="33"/>
      <c r="AE5584" s="33"/>
      <c r="AF5584" s="33"/>
      <c r="AG5584" s="33"/>
      <c r="AH5584" s="33"/>
      <c r="AI5584" s="33"/>
      <c r="AJ5584" s="33"/>
      <c r="AK5584" s="33"/>
      <c r="AL5584" s="33"/>
      <c r="AM5584" s="33"/>
      <c r="AN5584" s="33"/>
      <c r="AO5584" s="33"/>
      <c r="AP5584" s="34"/>
      <c r="AQ5584" s="34"/>
      <c r="AR5584" s="28"/>
      <c r="AS5584" s="29"/>
      <c r="AT5584" s="29"/>
      <c r="AU5584" s="29"/>
    </row>
    <row r="5585" spans="1:256" s="532" customFormat="1">
      <c r="A5585" s="13"/>
      <c r="B5585" s="8"/>
      <c r="C5585" s="8"/>
      <c r="D5585" s="344" t="s">
        <v>1940</v>
      </c>
      <c r="E5585" s="266"/>
      <c r="F5585" s="261"/>
      <c r="G5585" s="282"/>
      <c r="H5585" s="283">
        <v>13000000</v>
      </c>
      <c r="I5585" s="33"/>
      <c r="J5585" s="33"/>
      <c r="K5585" s="33"/>
      <c r="L5585" s="33"/>
      <c r="M5585" s="33"/>
      <c r="N5585" s="33"/>
      <c r="O5585" s="33"/>
      <c r="P5585" s="33"/>
      <c r="Q5585" s="33"/>
      <c r="R5585" s="33"/>
      <c r="S5585" s="33"/>
      <c r="T5585" s="33"/>
      <c r="U5585" s="33"/>
      <c r="V5585" s="33"/>
      <c r="W5585" s="33"/>
      <c r="X5585" s="282"/>
      <c r="Y5585" s="33"/>
      <c r="Z5585" s="284"/>
      <c r="AA5585" s="284"/>
      <c r="AB5585" s="33"/>
      <c r="AC5585" s="33"/>
      <c r="AD5585" s="33"/>
      <c r="AE5585" s="33"/>
      <c r="AF5585" s="33"/>
      <c r="AG5585" s="33"/>
      <c r="AH5585" s="33"/>
      <c r="AI5585" s="33"/>
      <c r="AJ5585" s="33"/>
      <c r="AK5585" s="33"/>
      <c r="AL5585" s="33"/>
      <c r="AM5585" s="33"/>
      <c r="AN5585" s="33"/>
      <c r="AO5585" s="33"/>
      <c r="AP5585" s="34"/>
      <c r="AQ5585" s="34"/>
      <c r="AR5585" s="28"/>
      <c r="AS5585" s="29"/>
      <c r="AT5585" s="29"/>
      <c r="AU5585" s="29"/>
    </row>
    <row r="5586" spans="1:256" s="532" customFormat="1">
      <c r="A5586" s="13"/>
      <c r="B5586" s="8"/>
      <c r="C5586" s="8"/>
      <c r="D5586" s="344" t="s">
        <v>1941</v>
      </c>
      <c r="E5586" s="266"/>
      <c r="F5586" s="261"/>
      <c r="G5586" s="282"/>
      <c r="H5586" s="283">
        <v>1750000</v>
      </c>
      <c r="I5586" s="33"/>
      <c r="J5586" s="33"/>
      <c r="K5586" s="33"/>
      <c r="L5586" s="33"/>
      <c r="M5586" s="33"/>
      <c r="N5586" s="33"/>
      <c r="O5586" s="33"/>
      <c r="P5586" s="33"/>
      <c r="Q5586" s="33"/>
      <c r="R5586" s="33"/>
      <c r="S5586" s="33"/>
      <c r="T5586" s="33"/>
      <c r="U5586" s="33"/>
      <c r="V5586" s="33"/>
      <c r="W5586" s="33"/>
      <c r="X5586" s="282"/>
      <c r="Y5586" s="33"/>
      <c r="Z5586" s="284"/>
      <c r="AA5586" s="284"/>
      <c r="AB5586" s="33"/>
      <c r="AC5586" s="33"/>
      <c r="AD5586" s="33"/>
      <c r="AE5586" s="33"/>
      <c r="AF5586" s="33"/>
      <c r="AG5586" s="33"/>
      <c r="AH5586" s="33"/>
      <c r="AI5586" s="33"/>
      <c r="AJ5586" s="33"/>
      <c r="AK5586" s="33"/>
      <c r="AL5586" s="33"/>
      <c r="AM5586" s="33"/>
      <c r="AN5586" s="33"/>
      <c r="AO5586" s="33"/>
      <c r="AP5586" s="34"/>
      <c r="AQ5586" s="34"/>
      <c r="AR5586" s="28"/>
      <c r="AS5586" s="29"/>
      <c r="AT5586" s="29"/>
      <c r="AU5586" s="29"/>
    </row>
    <row r="5587" spans="1:256" s="532" customFormat="1">
      <c r="A5587" s="13"/>
      <c r="B5587" s="8"/>
      <c r="C5587" s="8"/>
      <c r="D5587" s="344" t="s">
        <v>1942</v>
      </c>
      <c r="E5587" s="266"/>
      <c r="F5587" s="261"/>
      <c r="G5587" s="282"/>
      <c r="H5587" s="283">
        <v>500000</v>
      </c>
      <c r="I5587" s="33"/>
      <c r="J5587" s="33"/>
      <c r="K5587" s="33"/>
      <c r="L5587" s="33"/>
      <c r="M5587" s="33"/>
      <c r="N5587" s="33"/>
      <c r="O5587" s="33"/>
      <c r="P5587" s="33"/>
      <c r="Q5587" s="33"/>
      <c r="R5587" s="33"/>
      <c r="S5587" s="33"/>
      <c r="T5587" s="33"/>
      <c r="U5587" s="33"/>
      <c r="V5587" s="33"/>
      <c r="W5587" s="33"/>
      <c r="X5587" s="282"/>
      <c r="Y5587" s="33"/>
      <c r="Z5587" s="284"/>
      <c r="AA5587" s="284"/>
      <c r="AB5587" s="33"/>
      <c r="AC5587" s="33"/>
      <c r="AD5587" s="33"/>
      <c r="AE5587" s="33"/>
      <c r="AF5587" s="33"/>
      <c r="AG5587" s="33"/>
      <c r="AH5587" s="33"/>
      <c r="AI5587" s="33"/>
      <c r="AJ5587" s="33"/>
      <c r="AK5587" s="33"/>
      <c r="AL5587" s="33"/>
      <c r="AM5587" s="33"/>
      <c r="AN5587" s="33"/>
      <c r="AO5587" s="33"/>
      <c r="AP5587" s="34"/>
      <c r="AQ5587" s="34"/>
      <c r="AR5587" s="28"/>
      <c r="AS5587" s="29"/>
      <c r="AT5587" s="29"/>
      <c r="AU5587" s="29"/>
    </row>
    <row r="5588" spans="1:256" s="532" customFormat="1">
      <c r="A5588" s="13"/>
      <c r="B5588" s="8"/>
      <c r="C5588" s="8"/>
      <c r="D5588" s="344" t="s">
        <v>1943</v>
      </c>
      <c r="E5588" s="266"/>
      <c r="F5588" s="261"/>
      <c r="G5588" s="282"/>
      <c r="H5588" s="283">
        <v>1000000</v>
      </c>
      <c r="I5588" s="33"/>
      <c r="J5588" s="33"/>
      <c r="K5588" s="33"/>
      <c r="L5588" s="33"/>
      <c r="M5588" s="33"/>
      <c r="N5588" s="33"/>
      <c r="O5588" s="33"/>
      <c r="P5588" s="33"/>
      <c r="Q5588" s="33"/>
      <c r="R5588" s="33"/>
      <c r="S5588" s="33"/>
      <c r="T5588" s="33"/>
      <c r="U5588" s="33"/>
      <c r="V5588" s="33"/>
      <c r="W5588" s="33"/>
      <c r="X5588" s="282"/>
      <c r="Y5588" s="33"/>
      <c r="Z5588" s="284"/>
      <c r="AA5588" s="284"/>
      <c r="AB5588" s="33"/>
      <c r="AC5588" s="33"/>
      <c r="AD5588" s="33"/>
      <c r="AE5588" s="33"/>
      <c r="AF5588" s="33"/>
      <c r="AG5588" s="33"/>
      <c r="AH5588" s="33"/>
      <c r="AI5588" s="33"/>
      <c r="AJ5588" s="33"/>
      <c r="AK5588" s="33"/>
      <c r="AL5588" s="33"/>
      <c r="AM5588" s="33"/>
      <c r="AN5588" s="33"/>
      <c r="AO5588" s="33"/>
      <c r="AP5588" s="34"/>
      <c r="AQ5588" s="34"/>
      <c r="AR5588" s="28"/>
      <c r="AS5588" s="29"/>
      <c r="AT5588" s="29"/>
      <c r="AU5588" s="29"/>
    </row>
    <row r="5589" spans="1:256" s="469" customFormat="1">
      <c r="A5589" s="13"/>
      <c r="B5589" s="8"/>
      <c r="C5589" s="8"/>
      <c r="D5589" s="344" t="s">
        <v>1944</v>
      </c>
      <c r="E5589" s="266"/>
      <c r="F5589" s="321"/>
      <c r="G5589" s="282"/>
      <c r="H5589" s="283">
        <v>6750000</v>
      </c>
      <c r="I5589" s="33"/>
      <c r="J5589" s="33"/>
      <c r="K5589" s="33"/>
      <c r="L5589" s="33"/>
      <c r="M5589" s="33"/>
      <c r="N5589" s="33"/>
      <c r="O5589" s="33"/>
      <c r="P5589" s="33"/>
      <c r="Q5589" s="33"/>
      <c r="R5589" s="33"/>
      <c r="S5589" s="33"/>
      <c r="T5589" s="33"/>
      <c r="U5589" s="33"/>
      <c r="V5589" s="33"/>
      <c r="W5589" s="33"/>
      <c r="X5589" s="282"/>
      <c r="Y5589" s="33"/>
      <c r="Z5589" s="284"/>
      <c r="AA5589" s="284"/>
      <c r="AB5589" s="33"/>
      <c r="AC5589" s="33"/>
      <c r="AD5589" s="33"/>
      <c r="AE5589" s="33"/>
      <c r="AF5589" s="33"/>
      <c r="AG5589" s="33"/>
      <c r="AH5589" s="33"/>
      <c r="AI5589" s="33"/>
      <c r="AJ5589" s="33"/>
      <c r="AK5589" s="33"/>
      <c r="AL5589" s="33"/>
      <c r="AM5589" s="33"/>
      <c r="AN5589" s="33"/>
      <c r="AO5589" s="33"/>
      <c r="AP5589" s="34"/>
      <c r="AQ5589" s="34"/>
      <c r="AR5589" s="28"/>
      <c r="AS5589" s="29"/>
      <c r="AT5589" s="29"/>
      <c r="AU5589" s="29"/>
    </row>
    <row r="5590" spans="1:256" s="469" customFormat="1">
      <c r="A5590" s="13"/>
      <c r="B5590" s="8"/>
      <c r="C5590" s="8"/>
      <c r="D5590" s="344" t="s">
        <v>1945</v>
      </c>
      <c r="E5590" s="266"/>
      <c r="F5590" s="321"/>
      <c r="G5590" s="282"/>
      <c r="H5590" s="283">
        <v>4000000</v>
      </c>
      <c r="I5590" s="33"/>
      <c r="J5590" s="33"/>
      <c r="K5590" s="33"/>
      <c r="L5590" s="33"/>
      <c r="M5590" s="33"/>
      <c r="N5590" s="33"/>
      <c r="O5590" s="33"/>
      <c r="P5590" s="33"/>
      <c r="Q5590" s="33"/>
      <c r="R5590" s="33"/>
      <c r="S5590" s="33"/>
      <c r="T5590" s="33"/>
      <c r="U5590" s="33"/>
      <c r="V5590" s="33"/>
      <c r="W5590" s="33"/>
      <c r="X5590" s="282"/>
      <c r="Y5590" s="33"/>
      <c r="Z5590" s="284"/>
      <c r="AA5590" s="284"/>
      <c r="AB5590" s="33"/>
      <c r="AC5590" s="33"/>
      <c r="AD5590" s="33"/>
      <c r="AE5590" s="33"/>
      <c r="AF5590" s="33"/>
      <c r="AG5590" s="33"/>
      <c r="AH5590" s="33"/>
      <c r="AI5590" s="33"/>
      <c r="AJ5590" s="33"/>
      <c r="AK5590" s="33"/>
      <c r="AL5590" s="33"/>
      <c r="AM5590" s="33"/>
      <c r="AN5590" s="33"/>
      <c r="AO5590" s="33"/>
      <c r="AP5590" s="34"/>
      <c r="AQ5590" s="34"/>
      <c r="AR5590" s="28"/>
      <c r="AS5590" s="29"/>
      <c r="AT5590" s="29"/>
      <c r="AU5590" s="29"/>
    </row>
    <row r="5591" spans="1:256" s="469" customFormat="1">
      <c r="A5591" s="13"/>
      <c r="B5591" s="8"/>
      <c r="C5591" s="8"/>
      <c r="D5591" s="240"/>
      <c r="E5591" s="266"/>
      <c r="F5591" s="321"/>
      <c r="G5591" s="282"/>
      <c r="H5591" s="283"/>
      <c r="I5591" s="33"/>
      <c r="J5591" s="33"/>
      <c r="K5591" s="33"/>
      <c r="L5591" s="33"/>
      <c r="M5591" s="33"/>
      <c r="N5591" s="33"/>
      <c r="O5591" s="33"/>
      <c r="P5591" s="33"/>
      <c r="Q5591" s="33"/>
      <c r="R5591" s="33"/>
      <c r="S5591" s="33"/>
      <c r="T5591" s="33"/>
      <c r="U5591" s="33"/>
      <c r="V5591" s="33"/>
      <c r="W5591" s="33"/>
      <c r="X5591" s="282"/>
      <c r="Y5591" s="33"/>
      <c r="Z5591" s="284"/>
      <c r="AA5591" s="284"/>
      <c r="AB5591" s="33"/>
      <c r="AC5591" s="33"/>
      <c r="AD5591" s="33"/>
      <c r="AE5591" s="33"/>
      <c r="AF5591" s="33"/>
      <c r="AG5591" s="33"/>
      <c r="AH5591" s="33"/>
      <c r="AI5591" s="33"/>
      <c r="AJ5591" s="33"/>
      <c r="AK5591" s="33"/>
      <c r="AL5591" s="33"/>
      <c r="AM5591" s="33"/>
      <c r="AN5591" s="33"/>
      <c r="AO5591" s="33"/>
      <c r="AP5591" s="34"/>
      <c r="AQ5591" s="34"/>
      <c r="AR5591" s="28"/>
      <c r="AS5591" s="29"/>
      <c r="AT5591" s="29"/>
      <c r="AU5591" s="29"/>
    </row>
    <row r="5592" spans="1:256" s="469" customFormat="1">
      <c r="A5592" s="13"/>
      <c r="B5592" s="8"/>
      <c r="C5592" s="8"/>
      <c r="D5592" s="240"/>
      <c r="E5592" s="266"/>
      <c r="F5592" s="321"/>
      <c r="G5592" s="282"/>
      <c r="H5592" s="283"/>
      <c r="I5592" s="33"/>
      <c r="J5592" s="33"/>
      <c r="K5592" s="33"/>
      <c r="L5592" s="33"/>
      <c r="M5592" s="33"/>
      <c r="N5592" s="33"/>
      <c r="O5592" s="33"/>
      <c r="P5592" s="33"/>
      <c r="Q5592" s="33"/>
      <c r="R5592" s="33"/>
      <c r="S5592" s="33"/>
      <c r="T5592" s="33"/>
      <c r="U5592" s="33"/>
      <c r="V5592" s="33"/>
      <c r="W5592" s="33"/>
      <c r="X5592" s="282"/>
      <c r="Y5592" s="33"/>
      <c r="Z5592" s="284"/>
      <c r="AA5592" s="284"/>
      <c r="AB5592" s="33"/>
      <c r="AC5592" s="33"/>
      <c r="AD5592" s="33"/>
      <c r="AE5592" s="33"/>
      <c r="AF5592" s="33"/>
      <c r="AG5592" s="33"/>
      <c r="AH5592" s="33"/>
      <c r="AI5592" s="33"/>
      <c r="AJ5592" s="33"/>
      <c r="AK5592" s="33"/>
      <c r="AL5592" s="33"/>
      <c r="AM5592" s="33"/>
      <c r="AN5592" s="33"/>
      <c r="AO5592" s="33"/>
      <c r="AP5592" s="34"/>
      <c r="AQ5592" s="34"/>
      <c r="AR5592" s="28"/>
      <c r="AS5592" s="29"/>
      <c r="AT5592" s="29"/>
      <c r="AU5592" s="29"/>
    </row>
    <row r="5593" spans="1:256" s="469" customFormat="1">
      <c r="A5593" s="13"/>
      <c r="B5593" s="8"/>
      <c r="C5593" s="8"/>
      <c r="D5593" s="240"/>
      <c r="E5593" s="266"/>
      <c r="F5593" s="321"/>
      <c r="G5593" s="282"/>
      <c r="H5593" s="283"/>
      <c r="I5593" s="33"/>
      <c r="J5593" s="33"/>
      <c r="K5593" s="33"/>
      <c r="L5593" s="33"/>
      <c r="M5593" s="33"/>
      <c r="N5593" s="33"/>
      <c r="O5593" s="33"/>
      <c r="P5593" s="33"/>
      <c r="Q5593" s="33"/>
      <c r="R5593" s="33"/>
      <c r="S5593" s="33"/>
      <c r="T5593" s="33"/>
      <c r="U5593" s="33"/>
      <c r="V5593" s="33"/>
      <c r="W5593" s="33"/>
      <c r="X5593" s="282"/>
      <c r="Y5593" s="33"/>
      <c r="Z5593" s="284"/>
      <c r="AA5593" s="284"/>
      <c r="AB5593" s="33"/>
      <c r="AC5593" s="33"/>
      <c r="AD5593" s="33"/>
      <c r="AE5593" s="33"/>
      <c r="AF5593" s="33"/>
      <c r="AG5593" s="33"/>
      <c r="AH5593" s="33"/>
      <c r="AI5593" s="33"/>
      <c r="AJ5593" s="33"/>
      <c r="AK5593" s="33"/>
      <c r="AL5593" s="33"/>
      <c r="AM5593" s="33"/>
      <c r="AN5593" s="33"/>
      <c r="AO5593" s="33"/>
      <c r="AP5593" s="34"/>
      <c r="AQ5593" s="34"/>
      <c r="AR5593" s="28"/>
      <c r="AS5593" s="29"/>
      <c r="AT5593" s="29"/>
      <c r="AU5593" s="29"/>
    </row>
    <row r="5594" spans="1:256" s="402" customFormat="1">
      <c r="A5594" s="13"/>
      <c r="B5594" s="8"/>
      <c r="C5594" s="8"/>
      <c r="D5594" s="240"/>
      <c r="E5594" s="33"/>
      <c r="F5594" s="321"/>
      <c r="G5594" s="282"/>
      <c r="H5594" s="283"/>
      <c r="I5594" s="33"/>
      <c r="J5594" s="33"/>
      <c r="K5594" s="33"/>
      <c r="L5594" s="33"/>
      <c r="M5594" s="33"/>
      <c r="N5594" s="33"/>
      <c r="O5594" s="33"/>
      <c r="P5594" s="33"/>
      <c r="Q5594" s="33"/>
      <c r="R5594" s="33"/>
      <c r="S5594" s="33"/>
      <c r="T5594" s="33"/>
      <c r="U5594" s="33"/>
      <c r="V5594" s="33"/>
      <c r="W5594" s="33"/>
      <c r="X5594" s="282"/>
      <c r="Y5594" s="33"/>
      <c r="Z5594" s="284"/>
      <c r="AA5594" s="284"/>
      <c r="AB5594" s="33"/>
      <c r="AC5594" s="33"/>
      <c r="AD5594" s="33"/>
      <c r="AE5594" s="33"/>
      <c r="AF5594" s="33"/>
      <c r="AG5594" s="33"/>
      <c r="AH5594" s="33"/>
      <c r="AI5594" s="33"/>
      <c r="AJ5594" s="33"/>
      <c r="AK5594" s="33"/>
      <c r="AL5594" s="33"/>
      <c r="AM5594" s="33"/>
      <c r="AN5594" s="33"/>
      <c r="AO5594" s="33"/>
      <c r="AP5594" s="34"/>
      <c r="AQ5594" s="34"/>
      <c r="AR5594" s="28"/>
      <c r="AS5594" s="29"/>
      <c r="AT5594" s="29"/>
      <c r="AU5594" s="29"/>
    </row>
    <row r="5595" spans="1:256" s="21" customFormat="1">
      <c r="A5595" s="10"/>
      <c r="B5595" s="8"/>
      <c r="C5595" s="8"/>
      <c r="D5595" s="82"/>
      <c r="E5595" s="404"/>
      <c r="F5595" s="261"/>
      <c r="G5595" s="71"/>
      <c r="H5595" s="72"/>
      <c r="I5595" s="69"/>
      <c r="J5595" s="69"/>
      <c r="K5595" s="69"/>
      <c r="L5595" s="69"/>
      <c r="M5595" s="69"/>
      <c r="N5595" s="69"/>
      <c r="O5595" s="69"/>
      <c r="P5595" s="69"/>
      <c r="Q5595" s="69"/>
      <c r="R5595" s="69"/>
      <c r="S5595" s="69"/>
      <c r="T5595" s="69"/>
      <c r="U5595" s="69"/>
      <c r="V5595" s="69"/>
      <c r="W5595" s="69"/>
      <c r="X5595" s="71"/>
      <c r="Y5595" s="69"/>
      <c r="Z5595" s="73"/>
      <c r="AA5595" s="73"/>
      <c r="AB5595" s="69"/>
      <c r="AC5595" s="69"/>
      <c r="AD5595" s="69"/>
      <c r="AE5595" s="69"/>
      <c r="AF5595" s="69"/>
      <c r="AG5595" s="69"/>
      <c r="AH5595" s="69"/>
      <c r="AI5595" s="69"/>
      <c r="AJ5595" s="69"/>
      <c r="AK5595" s="69"/>
      <c r="AL5595" s="69"/>
      <c r="AM5595" s="69"/>
      <c r="AN5595" s="69"/>
      <c r="AO5595" s="69"/>
      <c r="AP5595" s="70"/>
      <c r="AQ5595" s="70"/>
      <c r="AR5595" s="76"/>
      <c r="AS5595" s="60"/>
      <c r="AT5595" s="60"/>
      <c r="AU5595" s="60"/>
    </row>
    <row r="5596" spans="1:256" s="45" customFormat="1">
      <c r="A5596" s="12"/>
      <c r="B5596" s="9">
        <v>3</v>
      </c>
      <c r="C5596" s="9" t="s">
        <v>16</v>
      </c>
      <c r="D5596" s="81" t="s">
        <v>10</v>
      </c>
      <c r="E5596" s="405">
        <v>825160000</v>
      </c>
      <c r="F5596" s="31">
        <f t="shared" ref="F5596:V5596" si="690">SUM(F5597:F5599)</f>
        <v>0</v>
      </c>
      <c r="G5596" s="31">
        <f t="shared" si="690"/>
        <v>0</v>
      </c>
      <c r="H5596" s="31">
        <f t="shared" si="690"/>
        <v>0</v>
      </c>
      <c r="I5596" s="31">
        <f t="shared" si="690"/>
        <v>0</v>
      </c>
      <c r="J5596" s="31">
        <f t="shared" si="690"/>
        <v>0</v>
      </c>
      <c r="K5596" s="31">
        <f t="shared" si="690"/>
        <v>0</v>
      </c>
      <c r="L5596" s="31">
        <f t="shared" si="690"/>
        <v>0</v>
      </c>
      <c r="M5596" s="31">
        <f t="shared" si="690"/>
        <v>0</v>
      </c>
      <c r="N5596" s="31">
        <f t="shared" si="690"/>
        <v>0</v>
      </c>
      <c r="O5596" s="31">
        <f t="shared" si="690"/>
        <v>0</v>
      </c>
      <c r="P5596" s="31">
        <f t="shared" si="690"/>
        <v>0</v>
      </c>
      <c r="Q5596" s="31">
        <f t="shared" si="690"/>
        <v>0</v>
      </c>
      <c r="R5596" s="31">
        <f t="shared" si="690"/>
        <v>0</v>
      </c>
      <c r="S5596" s="31">
        <f t="shared" si="690"/>
        <v>0</v>
      </c>
      <c r="T5596" s="31">
        <f t="shared" si="690"/>
        <v>0</v>
      </c>
      <c r="U5596" s="31">
        <f t="shared" si="690"/>
        <v>0</v>
      </c>
      <c r="V5596" s="31">
        <f t="shared" si="690"/>
        <v>0</v>
      </c>
      <c r="W5596" s="31">
        <f>SUM(O5596:V5596)</f>
        <v>0</v>
      </c>
      <c r="X5596" s="31">
        <f>SUM(X5597:X5599)</f>
        <v>0</v>
      </c>
      <c r="Y5596" s="31">
        <f>H5596+I5596+J5596+K5596+L5596+M5596+N5596+W5596+X5596</f>
        <v>0</v>
      </c>
      <c r="Z5596" s="31">
        <f t="shared" ref="Z5596:AK5596" si="691">SUM(Z5597:Z5599)</f>
        <v>0</v>
      </c>
      <c r="AA5596" s="31">
        <f t="shared" si="691"/>
        <v>0</v>
      </c>
      <c r="AB5596" s="31">
        <f t="shared" si="691"/>
        <v>0</v>
      </c>
      <c r="AC5596" s="31">
        <f t="shared" si="691"/>
        <v>0</v>
      </c>
      <c r="AD5596" s="31">
        <f t="shared" si="691"/>
        <v>0</v>
      </c>
      <c r="AE5596" s="31">
        <f t="shared" si="691"/>
        <v>0</v>
      </c>
      <c r="AF5596" s="31">
        <f t="shared" si="691"/>
        <v>0</v>
      </c>
      <c r="AG5596" s="31">
        <f t="shared" si="691"/>
        <v>0</v>
      </c>
      <c r="AH5596" s="31">
        <f t="shared" si="691"/>
        <v>0</v>
      </c>
      <c r="AI5596" s="31">
        <f t="shared" si="691"/>
        <v>0</v>
      </c>
      <c r="AJ5596" s="31">
        <f t="shared" si="691"/>
        <v>0</v>
      </c>
      <c r="AK5596" s="31">
        <f t="shared" si="691"/>
        <v>0</v>
      </c>
      <c r="AL5596" s="31">
        <f>SUM(AD5596:AK5596)</f>
        <v>0</v>
      </c>
      <c r="AM5596" s="31">
        <f>SUM(AM5597:AM5599)</f>
        <v>0</v>
      </c>
      <c r="AN5596" s="31">
        <f>SUM(AN5597:AN5599)</f>
        <v>0</v>
      </c>
      <c r="AO5596" s="31">
        <f>Z5596+AA5596+AB5596+AC5596+AL5596+AM5596+AN5596</f>
        <v>0</v>
      </c>
      <c r="AP5596" s="32">
        <f>E5596+Y5596-AO5596</f>
        <v>825160000</v>
      </c>
      <c r="AQ5596" s="32"/>
      <c r="AR5596" s="28"/>
      <c r="AS5596" s="29">
        <f>E5596+H5596+I5596+J5596+K5596+L5596+M5596+N5596+W5596+X5596-Z5596-AB5596-AL5596-AC5596-AM5596-AN5596</f>
        <v>825160000</v>
      </c>
      <c r="AT5596" s="29">
        <f>AP5596-AS5596</f>
        <v>0</v>
      </c>
      <c r="AU5596" s="29">
        <f>E5596</f>
        <v>825160000</v>
      </c>
      <c r="AV5596" s="86">
        <f>AS5596-AU5596</f>
        <v>0</v>
      </c>
      <c r="AW5596" s="86">
        <f>Y5596-AO5596</f>
        <v>0</v>
      </c>
      <c r="AX5596" s="86">
        <f>AV5596-AW5596</f>
        <v>0</v>
      </c>
      <c r="AY5596" s="86"/>
      <c r="AZ5596" s="398"/>
      <c r="BA5596" s="86"/>
      <c r="BB5596" s="86"/>
      <c r="BC5596" s="86"/>
      <c r="BD5596" s="86"/>
      <c r="BE5596" s="86"/>
      <c r="BF5596" s="86"/>
      <c r="BG5596" s="86"/>
      <c r="BH5596" s="86"/>
      <c r="BI5596" s="86"/>
      <c r="BJ5596" s="86"/>
      <c r="BK5596" s="86"/>
      <c r="BL5596" s="86"/>
      <c r="BM5596" s="86"/>
      <c r="BN5596" s="86"/>
      <c r="BO5596" s="86"/>
      <c r="BP5596" s="86"/>
      <c r="BQ5596" s="86"/>
      <c r="BR5596" s="86"/>
      <c r="BS5596" s="86"/>
      <c r="BT5596" s="86"/>
      <c r="BU5596" s="86"/>
      <c r="BV5596" s="86"/>
      <c r="BW5596" s="86"/>
      <c r="BX5596" s="86"/>
      <c r="BY5596" s="86"/>
      <c r="BZ5596" s="86"/>
      <c r="CA5596" s="86"/>
      <c r="CB5596" s="86"/>
      <c r="CC5596" s="86"/>
      <c r="CD5596" s="86"/>
      <c r="CE5596" s="86"/>
      <c r="CF5596" s="86"/>
      <c r="CG5596" s="86"/>
      <c r="CH5596" s="86"/>
      <c r="CI5596" s="86"/>
      <c r="CJ5596" s="86"/>
      <c r="CK5596" s="86"/>
      <c r="CL5596" s="86"/>
      <c r="CM5596" s="86"/>
      <c r="CN5596" s="86"/>
      <c r="CO5596" s="86"/>
      <c r="CP5596" s="86"/>
      <c r="CQ5596" s="86"/>
      <c r="CR5596" s="86"/>
      <c r="CS5596" s="86"/>
      <c r="CT5596" s="86"/>
      <c r="CU5596" s="86"/>
      <c r="CV5596" s="86"/>
      <c r="CW5596" s="86"/>
      <c r="CX5596" s="86"/>
      <c r="CY5596" s="86"/>
      <c r="CZ5596" s="86"/>
      <c r="DA5596" s="86"/>
      <c r="DB5596" s="86"/>
      <c r="DC5596" s="86"/>
      <c r="DD5596" s="86"/>
      <c r="DE5596" s="86"/>
      <c r="DF5596" s="86"/>
      <c r="DG5596" s="86"/>
      <c r="DH5596" s="86"/>
      <c r="DI5596" s="86"/>
      <c r="DJ5596" s="86"/>
      <c r="DK5596" s="86"/>
      <c r="DL5596" s="86"/>
      <c r="DM5596" s="86"/>
      <c r="DN5596" s="86"/>
      <c r="DO5596" s="86"/>
      <c r="DP5596" s="86"/>
      <c r="DQ5596" s="86"/>
      <c r="DR5596" s="86"/>
      <c r="DS5596" s="86"/>
      <c r="DT5596" s="86"/>
      <c r="DU5596" s="86"/>
      <c r="DV5596" s="86"/>
      <c r="DW5596" s="86"/>
      <c r="DX5596" s="86"/>
      <c r="DY5596" s="86"/>
      <c r="DZ5596" s="86"/>
      <c r="EA5596" s="86"/>
      <c r="EB5596" s="86"/>
      <c r="EC5596" s="86"/>
      <c r="ED5596" s="86"/>
      <c r="EE5596" s="86"/>
      <c r="EF5596" s="86"/>
      <c r="EG5596" s="86"/>
      <c r="EH5596" s="86"/>
      <c r="EI5596" s="86"/>
      <c r="EJ5596" s="86"/>
      <c r="EK5596" s="86"/>
      <c r="EL5596" s="86"/>
      <c r="EM5596" s="86"/>
      <c r="EN5596" s="86"/>
      <c r="EO5596" s="86"/>
      <c r="EP5596" s="86"/>
      <c r="EQ5596" s="86"/>
      <c r="ER5596" s="86"/>
      <c r="ES5596" s="86"/>
      <c r="ET5596" s="86"/>
      <c r="EU5596" s="86"/>
      <c r="EV5596" s="86"/>
      <c r="EW5596" s="86"/>
      <c r="EX5596" s="86"/>
      <c r="EY5596" s="86"/>
      <c r="EZ5596" s="86"/>
      <c r="FA5596" s="86"/>
      <c r="FB5596" s="86"/>
      <c r="FC5596" s="86"/>
      <c r="FD5596" s="86"/>
      <c r="FE5596" s="86"/>
      <c r="FF5596" s="86"/>
      <c r="FG5596" s="86"/>
      <c r="FH5596" s="86"/>
      <c r="FI5596" s="86"/>
      <c r="FJ5596" s="86"/>
      <c r="FK5596" s="86"/>
      <c r="FL5596" s="86"/>
      <c r="FM5596" s="86"/>
      <c r="FN5596" s="86"/>
      <c r="FO5596" s="86"/>
      <c r="FP5596" s="86"/>
      <c r="FQ5596" s="86"/>
      <c r="FR5596" s="86"/>
      <c r="FS5596" s="86"/>
      <c r="FT5596" s="86"/>
      <c r="FU5596" s="86"/>
      <c r="FV5596" s="86"/>
      <c r="FW5596" s="86"/>
      <c r="FX5596" s="86"/>
      <c r="FY5596" s="86"/>
      <c r="FZ5596" s="86"/>
      <c r="GA5596" s="86"/>
      <c r="GB5596" s="86"/>
      <c r="GC5596" s="86"/>
      <c r="GD5596" s="86"/>
      <c r="GE5596" s="86"/>
      <c r="GF5596" s="86"/>
      <c r="GG5596" s="86"/>
      <c r="GH5596" s="86"/>
      <c r="GI5596" s="86"/>
      <c r="GJ5596" s="86"/>
      <c r="GK5596" s="86"/>
      <c r="GL5596" s="86"/>
      <c r="GM5596" s="86"/>
      <c r="GN5596" s="86"/>
      <c r="GO5596" s="86"/>
      <c r="GP5596" s="86"/>
      <c r="GQ5596" s="86"/>
      <c r="GR5596" s="86"/>
      <c r="GS5596" s="86"/>
      <c r="GT5596" s="86"/>
      <c r="GU5596" s="86"/>
      <c r="GV5596" s="86"/>
      <c r="GW5596" s="86"/>
      <c r="GX5596" s="86"/>
      <c r="GY5596" s="86"/>
      <c r="GZ5596" s="86"/>
      <c r="HA5596" s="86"/>
      <c r="HB5596" s="86"/>
      <c r="HC5596" s="86"/>
      <c r="HD5596" s="86"/>
      <c r="HE5596" s="86"/>
      <c r="HF5596" s="86"/>
      <c r="HG5596" s="86"/>
      <c r="HH5596" s="86"/>
      <c r="HI5596" s="86"/>
      <c r="HJ5596" s="86"/>
      <c r="HK5596" s="86"/>
      <c r="HL5596" s="86"/>
      <c r="HM5596" s="86"/>
      <c r="HN5596" s="86"/>
      <c r="HO5596" s="86"/>
      <c r="HP5596" s="86"/>
      <c r="HQ5596" s="86"/>
      <c r="HR5596" s="86"/>
      <c r="HS5596" s="86"/>
      <c r="HT5596" s="86"/>
      <c r="HU5596" s="86"/>
      <c r="HV5596" s="86"/>
      <c r="HW5596" s="86"/>
      <c r="HX5596" s="86"/>
      <c r="HY5596" s="86"/>
      <c r="HZ5596" s="86"/>
      <c r="IA5596" s="86"/>
      <c r="IB5596" s="86"/>
      <c r="IC5596" s="86"/>
      <c r="ID5596" s="86"/>
      <c r="IE5596" s="86"/>
      <c r="IF5596" s="86"/>
      <c r="IG5596" s="86"/>
      <c r="IH5596" s="86"/>
      <c r="II5596" s="86"/>
      <c r="IJ5596" s="86"/>
      <c r="IK5596" s="86"/>
      <c r="IL5596" s="86"/>
      <c r="IM5596" s="86"/>
      <c r="IN5596" s="86"/>
      <c r="IO5596" s="86"/>
      <c r="IP5596" s="86"/>
      <c r="IQ5596" s="86"/>
      <c r="IR5596" s="86"/>
      <c r="IS5596" s="86"/>
      <c r="IT5596" s="86"/>
      <c r="IU5596" s="86"/>
      <c r="IV5596" s="86"/>
    </row>
    <row r="5597" spans="1:256" s="21" customFormat="1">
      <c r="A5597" s="10"/>
      <c r="B5597" s="8"/>
      <c r="C5597" s="8"/>
      <c r="D5597" s="82"/>
      <c r="E5597" s="266"/>
      <c r="F5597" s="261"/>
      <c r="G5597" s="71"/>
      <c r="H5597" s="283"/>
      <c r="I5597" s="33"/>
      <c r="J5597" s="33"/>
      <c r="K5597" s="33"/>
      <c r="L5597" s="33"/>
      <c r="M5597" s="33"/>
      <c r="N5597" s="33"/>
      <c r="O5597" s="33"/>
      <c r="P5597" s="33"/>
      <c r="Q5597" s="33"/>
      <c r="R5597" s="33"/>
      <c r="S5597" s="33"/>
      <c r="T5597" s="33"/>
      <c r="U5597" s="33"/>
      <c r="V5597" s="33"/>
      <c r="W5597" s="33"/>
      <c r="X5597" s="282"/>
      <c r="Y5597" s="69"/>
      <c r="Z5597" s="73"/>
      <c r="AA5597" s="73"/>
      <c r="AB5597" s="69"/>
      <c r="AC5597" s="69"/>
      <c r="AD5597" s="69"/>
      <c r="AE5597" s="69"/>
      <c r="AF5597" s="69"/>
      <c r="AG5597" s="69"/>
      <c r="AH5597" s="69"/>
      <c r="AI5597" s="69"/>
      <c r="AJ5597" s="69"/>
      <c r="AK5597" s="69"/>
      <c r="AL5597" s="69"/>
      <c r="AM5597" s="69"/>
      <c r="AN5597" s="69"/>
      <c r="AO5597" s="69"/>
      <c r="AP5597" s="70"/>
      <c r="AQ5597" s="70"/>
      <c r="AR5597" s="76"/>
      <c r="AS5597" s="60"/>
      <c r="AT5597" s="60"/>
      <c r="AU5597" s="60"/>
    </row>
    <row r="5598" spans="1:256" s="21" customFormat="1">
      <c r="A5598" s="10"/>
      <c r="B5598" s="8"/>
      <c r="C5598" s="8"/>
      <c r="D5598" s="82"/>
      <c r="E5598" s="33"/>
      <c r="F5598" s="261"/>
      <c r="G5598" s="71"/>
      <c r="H5598" s="283"/>
      <c r="I5598" s="33"/>
      <c r="J5598" s="33"/>
      <c r="K5598" s="33"/>
      <c r="L5598" s="33"/>
      <c r="M5598" s="33"/>
      <c r="N5598" s="33"/>
      <c r="O5598" s="33"/>
      <c r="P5598" s="33"/>
      <c r="Q5598" s="33"/>
      <c r="R5598" s="33"/>
      <c r="S5598" s="33"/>
      <c r="T5598" s="33"/>
      <c r="U5598" s="33"/>
      <c r="V5598" s="33"/>
      <c r="W5598" s="33"/>
      <c r="X5598" s="282"/>
      <c r="Y5598" s="69"/>
      <c r="Z5598" s="73"/>
      <c r="AA5598" s="73"/>
      <c r="AB5598" s="69"/>
      <c r="AC5598" s="69"/>
      <c r="AD5598" s="69"/>
      <c r="AE5598" s="69"/>
      <c r="AF5598" s="69"/>
      <c r="AG5598" s="69"/>
      <c r="AH5598" s="69"/>
      <c r="AI5598" s="69"/>
      <c r="AJ5598" s="69"/>
      <c r="AK5598" s="69"/>
      <c r="AL5598" s="69"/>
      <c r="AM5598" s="69"/>
      <c r="AN5598" s="69"/>
      <c r="AO5598" s="69"/>
      <c r="AP5598" s="70"/>
      <c r="AQ5598" s="70"/>
      <c r="AR5598" s="76"/>
      <c r="AS5598" s="60"/>
      <c r="AT5598" s="60"/>
      <c r="AU5598" s="60"/>
    </row>
    <row r="5599" spans="1:256" s="21" customFormat="1">
      <c r="A5599" s="10"/>
      <c r="B5599" s="8"/>
      <c r="C5599" s="8"/>
      <c r="D5599" s="82"/>
      <c r="E5599" s="404"/>
      <c r="F5599" s="261"/>
      <c r="G5599" s="71"/>
      <c r="H5599" s="72"/>
      <c r="I5599" s="69"/>
      <c r="J5599" s="69"/>
      <c r="K5599" s="69"/>
      <c r="L5599" s="69"/>
      <c r="M5599" s="69"/>
      <c r="N5599" s="69"/>
      <c r="O5599" s="69"/>
      <c r="P5599" s="69"/>
      <c r="Q5599" s="69"/>
      <c r="R5599" s="69"/>
      <c r="S5599" s="69"/>
      <c r="T5599" s="69"/>
      <c r="U5599" s="69"/>
      <c r="V5599" s="69"/>
      <c r="W5599" s="69"/>
      <c r="X5599" s="71"/>
      <c r="Y5599" s="69"/>
      <c r="Z5599" s="284"/>
      <c r="AA5599" s="284"/>
      <c r="AB5599" s="33"/>
      <c r="AC5599" s="33"/>
      <c r="AD5599" s="33"/>
      <c r="AE5599" s="33"/>
      <c r="AF5599" s="33"/>
      <c r="AG5599" s="33"/>
      <c r="AH5599" s="33"/>
      <c r="AI5599" s="33"/>
      <c r="AJ5599" s="33"/>
      <c r="AK5599" s="33"/>
      <c r="AL5599" s="33"/>
      <c r="AM5599" s="33"/>
      <c r="AN5599" s="33"/>
      <c r="AO5599" s="69"/>
      <c r="AP5599" s="70"/>
      <c r="AQ5599" s="70"/>
      <c r="AR5599" s="76"/>
      <c r="AS5599" s="60"/>
      <c r="AT5599" s="60"/>
      <c r="AU5599" s="60"/>
    </row>
    <row r="5600" spans="1:256" s="45" customFormat="1">
      <c r="A5600" s="12"/>
      <c r="B5600" s="9">
        <v>4</v>
      </c>
      <c r="C5600" s="9" t="s">
        <v>17</v>
      </c>
      <c r="D5600" s="81" t="s">
        <v>5</v>
      </c>
      <c r="E5600" s="405">
        <v>6700000</v>
      </c>
      <c r="F5600" s="31">
        <f t="shared" ref="F5600:V5600" si="692">SUM(F5601:F5603)</f>
        <v>0</v>
      </c>
      <c r="G5600" s="31">
        <f t="shared" si="692"/>
        <v>0</v>
      </c>
      <c r="H5600" s="31">
        <f t="shared" si="692"/>
        <v>0</v>
      </c>
      <c r="I5600" s="31">
        <f t="shared" si="692"/>
        <v>0</v>
      </c>
      <c r="J5600" s="31">
        <f t="shared" si="692"/>
        <v>0</v>
      </c>
      <c r="K5600" s="31">
        <f t="shared" si="692"/>
        <v>0</v>
      </c>
      <c r="L5600" s="31">
        <f t="shared" si="692"/>
        <v>0</v>
      </c>
      <c r="M5600" s="31">
        <f t="shared" si="692"/>
        <v>0</v>
      </c>
      <c r="N5600" s="31">
        <f t="shared" si="692"/>
        <v>0</v>
      </c>
      <c r="O5600" s="31">
        <f t="shared" si="692"/>
        <v>0</v>
      </c>
      <c r="P5600" s="31">
        <f t="shared" si="692"/>
        <v>0</v>
      </c>
      <c r="Q5600" s="31">
        <f t="shared" si="692"/>
        <v>0</v>
      </c>
      <c r="R5600" s="31">
        <f t="shared" si="692"/>
        <v>0</v>
      </c>
      <c r="S5600" s="31">
        <f t="shared" si="692"/>
        <v>0</v>
      </c>
      <c r="T5600" s="31">
        <f t="shared" si="692"/>
        <v>0</v>
      </c>
      <c r="U5600" s="31">
        <f t="shared" si="692"/>
        <v>0</v>
      </c>
      <c r="V5600" s="31">
        <f t="shared" si="692"/>
        <v>0</v>
      </c>
      <c r="W5600" s="31">
        <f>SUM(O5600:V5600)</f>
        <v>0</v>
      </c>
      <c r="X5600" s="31">
        <f>SUM(X5601:X5603)</f>
        <v>0</v>
      </c>
      <c r="Y5600" s="31">
        <f>H5600+I5600+J5600+K5600+L5600+M5600+N5600+W5600+X5600</f>
        <v>0</v>
      </c>
      <c r="Z5600" s="31">
        <f t="shared" ref="Z5600:AK5600" si="693">SUM(Z5601:Z5603)</f>
        <v>0</v>
      </c>
      <c r="AA5600" s="31">
        <f t="shared" si="693"/>
        <v>0</v>
      </c>
      <c r="AB5600" s="31">
        <f t="shared" si="693"/>
        <v>0</v>
      </c>
      <c r="AC5600" s="31">
        <f t="shared" si="693"/>
        <v>0</v>
      </c>
      <c r="AD5600" s="31">
        <f t="shared" si="693"/>
        <v>0</v>
      </c>
      <c r="AE5600" s="31">
        <f t="shared" si="693"/>
        <v>0</v>
      </c>
      <c r="AF5600" s="31">
        <f t="shared" si="693"/>
        <v>0</v>
      </c>
      <c r="AG5600" s="31">
        <f t="shared" si="693"/>
        <v>0</v>
      </c>
      <c r="AH5600" s="31">
        <f t="shared" si="693"/>
        <v>0</v>
      </c>
      <c r="AI5600" s="31">
        <f t="shared" si="693"/>
        <v>0</v>
      </c>
      <c r="AJ5600" s="31">
        <f t="shared" si="693"/>
        <v>0</v>
      </c>
      <c r="AK5600" s="31">
        <f t="shared" si="693"/>
        <v>0</v>
      </c>
      <c r="AL5600" s="31">
        <f>SUM(AD5600:AK5600)</f>
        <v>0</v>
      </c>
      <c r="AM5600" s="31">
        <f>SUM(AM5601:AM5603)</f>
        <v>0</v>
      </c>
      <c r="AN5600" s="31">
        <f>SUM(AN5601:AN5603)</f>
        <v>0</v>
      </c>
      <c r="AO5600" s="31">
        <f>Z5600+AA5600+AB5600+AC5600+AL5600+AM5600+AN5600</f>
        <v>0</v>
      </c>
      <c r="AP5600" s="32">
        <f>E5600+Y5600-AO5600</f>
        <v>6700000</v>
      </c>
      <c r="AQ5600" s="32"/>
      <c r="AR5600" s="28"/>
      <c r="AS5600" s="29">
        <f>E5600+H5600+I5600+J5600+K5600+L5600+M5600+N5600+W5600+X5600-Z5600-AB5600-AL5600-AC5600-AM5600-AN5600</f>
        <v>6700000</v>
      </c>
      <c r="AT5600" s="29">
        <f>AP5600-AS5600</f>
        <v>0</v>
      </c>
      <c r="AU5600" s="29">
        <f>E5600</f>
        <v>6700000</v>
      </c>
      <c r="AV5600" s="86">
        <f>AS5600-AU5600</f>
        <v>0</v>
      </c>
      <c r="AW5600" s="86">
        <f>Y5600-AO5600</f>
        <v>0</v>
      </c>
      <c r="AX5600" s="86">
        <f>AV5600-AW5600</f>
        <v>0</v>
      </c>
      <c r="AY5600" s="86"/>
      <c r="AZ5600" s="398"/>
      <c r="BA5600" s="86"/>
      <c r="BB5600" s="86"/>
      <c r="BC5600" s="86"/>
      <c r="BD5600" s="86"/>
      <c r="BE5600" s="86"/>
      <c r="BF5600" s="86"/>
      <c r="BG5600" s="86"/>
      <c r="BH5600" s="86"/>
      <c r="BI5600" s="86"/>
      <c r="BJ5600" s="86"/>
      <c r="BK5600" s="86"/>
      <c r="BL5600" s="86"/>
      <c r="BM5600" s="86"/>
      <c r="BN5600" s="86"/>
      <c r="BO5600" s="86"/>
      <c r="BP5600" s="86"/>
      <c r="BQ5600" s="86"/>
      <c r="BR5600" s="86"/>
      <c r="BS5600" s="86"/>
      <c r="BT5600" s="86"/>
      <c r="BU5600" s="86"/>
      <c r="BV5600" s="86"/>
      <c r="BW5600" s="86"/>
      <c r="BX5600" s="86"/>
      <c r="BY5600" s="86"/>
      <c r="BZ5600" s="86"/>
      <c r="CA5600" s="86"/>
      <c r="CB5600" s="86"/>
      <c r="CC5600" s="86"/>
      <c r="CD5600" s="86"/>
      <c r="CE5600" s="86"/>
      <c r="CF5600" s="86"/>
      <c r="CG5600" s="86"/>
      <c r="CH5600" s="86"/>
      <c r="CI5600" s="86"/>
      <c r="CJ5600" s="86"/>
      <c r="CK5600" s="86"/>
      <c r="CL5600" s="86"/>
      <c r="CM5600" s="86"/>
      <c r="CN5600" s="86"/>
      <c r="CO5600" s="86"/>
      <c r="CP5600" s="86"/>
      <c r="CQ5600" s="86"/>
      <c r="CR5600" s="86"/>
      <c r="CS5600" s="86"/>
      <c r="CT5600" s="86"/>
      <c r="CU5600" s="86"/>
      <c r="CV5600" s="86"/>
      <c r="CW5600" s="86"/>
      <c r="CX5600" s="86"/>
      <c r="CY5600" s="86"/>
      <c r="CZ5600" s="86"/>
      <c r="DA5600" s="86"/>
      <c r="DB5600" s="86"/>
      <c r="DC5600" s="86"/>
      <c r="DD5600" s="86"/>
      <c r="DE5600" s="86"/>
      <c r="DF5600" s="86"/>
      <c r="DG5600" s="86"/>
      <c r="DH5600" s="86"/>
      <c r="DI5600" s="86"/>
      <c r="DJ5600" s="86"/>
      <c r="DK5600" s="86"/>
      <c r="DL5600" s="86"/>
      <c r="DM5600" s="86"/>
      <c r="DN5600" s="86"/>
      <c r="DO5600" s="86"/>
      <c r="DP5600" s="86"/>
      <c r="DQ5600" s="86"/>
      <c r="DR5600" s="86"/>
      <c r="DS5600" s="86"/>
      <c r="DT5600" s="86"/>
      <c r="DU5600" s="86"/>
      <c r="DV5600" s="86"/>
      <c r="DW5600" s="86"/>
      <c r="DX5600" s="86"/>
      <c r="DY5600" s="86"/>
      <c r="DZ5600" s="86"/>
      <c r="EA5600" s="86"/>
      <c r="EB5600" s="86"/>
      <c r="EC5600" s="86"/>
      <c r="ED5600" s="86"/>
      <c r="EE5600" s="86"/>
      <c r="EF5600" s="86"/>
      <c r="EG5600" s="86"/>
      <c r="EH5600" s="86"/>
      <c r="EI5600" s="86"/>
      <c r="EJ5600" s="86"/>
      <c r="EK5600" s="86"/>
      <c r="EL5600" s="86"/>
      <c r="EM5600" s="86"/>
      <c r="EN5600" s="86"/>
      <c r="EO5600" s="86"/>
      <c r="EP5600" s="86"/>
      <c r="EQ5600" s="86"/>
      <c r="ER5600" s="86"/>
      <c r="ES5600" s="86"/>
      <c r="ET5600" s="86"/>
      <c r="EU5600" s="86"/>
      <c r="EV5600" s="86"/>
      <c r="EW5600" s="86"/>
      <c r="EX5600" s="86"/>
      <c r="EY5600" s="86"/>
      <c r="EZ5600" s="86"/>
      <c r="FA5600" s="86"/>
      <c r="FB5600" s="86"/>
      <c r="FC5600" s="86"/>
      <c r="FD5600" s="86"/>
      <c r="FE5600" s="86"/>
      <c r="FF5600" s="86"/>
      <c r="FG5600" s="86"/>
      <c r="FH5600" s="86"/>
      <c r="FI5600" s="86"/>
      <c r="FJ5600" s="86"/>
      <c r="FK5600" s="86"/>
      <c r="FL5600" s="86"/>
      <c r="FM5600" s="86"/>
      <c r="FN5600" s="86"/>
      <c r="FO5600" s="86"/>
      <c r="FP5600" s="86"/>
      <c r="FQ5600" s="86"/>
      <c r="FR5600" s="86"/>
      <c r="FS5600" s="86"/>
      <c r="FT5600" s="86"/>
      <c r="FU5600" s="86"/>
      <c r="FV5600" s="86"/>
      <c r="FW5600" s="86"/>
      <c r="FX5600" s="86"/>
      <c r="FY5600" s="86"/>
      <c r="FZ5600" s="86"/>
      <c r="GA5600" s="86"/>
      <c r="GB5600" s="86"/>
      <c r="GC5600" s="86"/>
      <c r="GD5600" s="86"/>
      <c r="GE5600" s="86"/>
      <c r="GF5600" s="86"/>
      <c r="GG5600" s="86"/>
      <c r="GH5600" s="86"/>
      <c r="GI5600" s="86"/>
      <c r="GJ5600" s="86"/>
      <c r="GK5600" s="86"/>
      <c r="GL5600" s="86"/>
      <c r="GM5600" s="86"/>
      <c r="GN5600" s="86"/>
      <c r="GO5600" s="86"/>
      <c r="GP5600" s="86"/>
      <c r="GQ5600" s="86"/>
      <c r="GR5600" s="86"/>
      <c r="GS5600" s="86"/>
      <c r="GT5600" s="86"/>
      <c r="GU5600" s="86"/>
      <c r="GV5600" s="86"/>
      <c r="GW5600" s="86"/>
      <c r="GX5600" s="86"/>
      <c r="GY5600" s="86"/>
      <c r="GZ5600" s="86"/>
      <c r="HA5600" s="86"/>
      <c r="HB5600" s="86"/>
      <c r="HC5600" s="86"/>
      <c r="HD5600" s="86"/>
      <c r="HE5600" s="86"/>
      <c r="HF5600" s="86"/>
      <c r="HG5600" s="86"/>
      <c r="HH5600" s="86"/>
      <c r="HI5600" s="86"/>
      <c r="HJ5600" s="86"/>
      <c r="HK5600" s="86"/>
      <c r="HL5600" s="86"/>
      <c r="HM5600" s="86"/>
      <c r="HN5600" s="86"/>
      <c r="HO5600" s="86"/>
      <c r="HP5600" s="86"/>
      <c r="HQ5600" s="86"/>
      <c r="HR5600" s="86"/>
      <c r="HS5600" s="86"/>
      <c r="HT5600" s="86"/>
      <c r="HU5600" s="86"/>
      <c r="HV5600" s="86"/>
      <c r="HW5600" s="86"/>
      <c r="HX5600" s="86"/>
      <c r="HY5600" s="86"/>
      <c r="HZ5600" s="86"/>
      <c r="IA5600" s="86"/>
      <c r="IB5600" s="86"/>
      <c r="IC5600" s="86"/>
      <c r="ID5600" s="86"/>
      <c r="IE5600" s="86"/>
      <c r="IF5600" s="86"/>
      <c r="IG5600" s="86"/>
      <c r="IH5600" s="86"/>
      <c r="II5600" s="86"/>
      <c r="IJ5600" s="86"/>
      <c r="IK5600" s="86"/>
      <c r="IL5600" s="86"/>
      <c r="IM5600" s="86"/>
      <c r="IN5600" s="86"/>
      <c r="IO5600" s="86"/>
      <c r="IP5600" s="86"/>
      <c r="IQ5600" s="86"/>
      <c r="IR5600" s="86"/>
      <c r="IS5600" s="86"/>
      <c r="IT5600" s="86"/>
      <c r="IU5600" s="86"/>
      <c r="IV5600" s="86"/>
    </row>
    <row r="5601" spans="1:256" s="24" customFormat="1">
      <c r="A5601" s="13"/>
      <c r="B5601" s="8"/>
      <c r="C5601" s="8"/>
      <c r="D5601" s="240"/>
      <c r="E5601" s="266"/>
      <c r="F5601" s="327"/>
      <c r="G5601" s="282"/>
      <c r="H5601" s="283"/>
      <c r="I5601" s="33"/>
      <c r="J5601" s="33"/>
      <c r="K5601" s="33"/>
      <c r="L5601" s="33"/>
      <c r="M5601" s="33"/>
      <c r="N5601" s="33"/>
      <c r="O5601" s="33"/>
      <c r="P5601" s="33"/>
      <c r="Q5601" s="33"/>
      <c r="R5601" s="33"/>
      <c r="S5601" s="33"/>
      <c r="T5601" s="33"/>
      <c r="U5601" s="33"/>
      <c r="V5601" s="33"/>
      <c r="W5601" s="33"/>
      <c r="X5601" s="282"/>
      <c r="Y5601" s="33"/>
      <c r="Z5601" s="284"/>
      <c r="AA5601" s="284"/>
      <c r="AB5601" s="33"/>
      <c r="AC5601" s="33"/>
      <c r="AD5601" s="33"/>
      <c r="AE5601" s="33"/>
      <c r="AF5601" s="33"/>
      <c r="AG5601" s="33"/>
      <c r="AH5601" s="33"/>
      <c r="AI5601" s="33"/>
      <c r="AJ5601" s="33"/>
      <c r="AK5601" s="33"/>
      <c r="AL5601" s="33"/>
      <c r="AM5601" s="33"/>
      <c r="AN5601" s="33"/>
      <c r="AO5601" s="33"/>
      <c r="AP5601" s="34"/>
      <c r="AQ5601" s="34"/>
      <c r="AR5601" s="28"/>
      <c r="AS5601" s="29"/>
      <c r="AT5601" s="29"/>
      <c r="AU5601" s="29"/>
      <c r="AV5601" s="402"/>
      <c r="AW5601" s="402"/>
      <c r="AX5601" s="402"/>
      <c r="AY5601" s="402"/>
      <c r="AZ5601" s="402"/>
      <c r="BA5601" s="402"/>
      <c r="BB5601" s="402"/>
      <c r="BC5601" s="402"/>
      <c r="BD5601" s="402"/>
      <c r="BE5601" s="402"/>
      <c r="BF5601" s="402"/>
      <c r="BG5601" s="402"/>
      <c r="BH5601" s="402"/>
      <c r="BI5601" s="402"/>
      <c r="BJ5601" s="402"/>
      <c r="BK5601" s="402"/>
      <c r="BL5601" s="402"/>
      <c r="BM5601" s="402"/>
      <c r="BN5601" s="402"/>
      <c r="BO5601" s="402"/>
      <c r="BP5601" s="402"/>
      <c r="BQ5601" s="402"/>
      <c r="BR5601" s="402"/>
      <c r="BS5601" s="402"/>
      <c r="BT5601" s="402"/>
      <c r="BU5601" s="402"/>
      <c r="BV5601" s="402"/>
      <c r="BW5601" s="402"/>
      <c r="BX5601" s="402"/>
      <c r="BY5601" s="402"/>
      <c r="BZ5601" s="402"/>
      <c r="CA5601" s="402"/>
      <c r="CB5601" s="402"/>
      <c r="CC5601" s="402"/>
      <c r="CD5601" s="402"/>
      <c r="CE5601" s="402"/>
      <c r="CF5601" s="402"/>
      <c r="CG5601" s="402"/>
      <c r="CH5601" s="402"/>
      <c r="CI5601" s="402"/>
      <c r="CJ5601" s="402"/>
      <c r="CK5601" s="402"/>
      <c r="CL5601" s="402"/>
      <c r="CM5601" s="402"/>
      <c r="CN5601" s="402"/>
      <c r="CO5601" s="402"/>
      <c r="CP5601" s="402"/>
      <c r="CQ5601" s="402"/>
      <c r="CR5601" s="402"/>
      <c r="CS5601" s="402"/>
      <c r="CT5601" s="402"/>
      <c r="CU5601" s="402"/>
      <c r="CV5601" s="402"/>
      <c r="CW5601" s="402"/>
      <c r="CX5601" s="402"/>
      <c r="CY5601" s="402"/>
      <c r="CZ5601" s="402"/>
      <c r="DA5601" s="402"/>
      <c r="DB5601" s="402"/>
      <c r="DC5601" s="402"/>
      <c r="DD5601" s="402"/>
      <c r="DE5601" s="402"/>
      <c r="DF5601" s="402"/>
      <c r="DG5601" s="402"/>
      <c r="DH5601" s="402"/>
      <c r="DI5601" s="402"/>
      <c r="DJ5601" s="402"/>
      <c r="DK5601" s="402"/>
      <c r="DL5601" s="402"/>
      <c r="DM5601" s="402"/>
      <c r="DN5601" s="402"/>
      <c r="DO5601" s="402"/>
      <c r="DP5601" s="402"/>
      <c r="DQ5601" s="402"/>
      <c r="DR5601" s="402"/>
      <c r="DS5601" s="402"/>
      <c r="DT5601" s="402"/>
      <c r="DU5601" s="402"/>
      <c r="DV5601" s="402"/>
      <c r="DW5601" s="402"/>
      <c r="DX5601" s="402"/>
      <c r="DY5601" s="402"/>
      <c r="DZ5601" s="402"/>
      <c r="EA5601" s="402"/>
      <c r="EB5601" s="402"/>
      <c r="EC5601" s="402"/>
      <c r="ED5601" s="402"/>
      <c r="EE5601" s="402"/>
      <c r="EF5601" s="402"/>
      <c r="EG5601" s="402"/>
      <c r="EH5601" s="402"/>
      <c r="EI5601" s="402"/>
      <c r="EJ5601" s="402"/>
      <c r="EK5601" s="402"/>
      <c r="EL5601" s="402"/>
      <c r="EM5601" s="402"/>
      <c r="EN5601" s="402"/>
      <c r="EO5601" s="402"/>
      <c r="EP5601" s="402"/>
      <c r="EQ5601" s="402"/>
      <c r="ER5601" s="402"/>
      <c r="ES5601" s="402"/>
      <c r="ET5601" s="402"/>
      <c r="EU5601" s="402"/>
      <c r="EV5601" s="402"/>
      <c r="EW5601" s="402"/>
      <c r="EX5601" s="402"/>
      <c r="EY5601" s="402"/>
      <c r="EZ5601" s="402"/>
      <c r="FA5601" s="402"/>
      <c r="FB5601" s="402"/>
      <c r="FC5601" s="402"/>
      <c r="FD5601" s="402"/>
      <c r="FE5601" s="402"/>
      <c r="FF5601" s="402"/>
      <c r="FG5601" s="402"/>
      <c r="FH5601" s="402"/>
      <c r="FI5601" s="402"/>
      <c r="FJ5601" s="402"/>
      <c r="FK5601" s="402"/>
      <c r="FL5601" s="402"/>
      <c r="FM5601" s="402"/>
      <c r="FN5601" s="402"/>
      <c r="FO5601" s="402"/>
      <c r="FP5601" s="402"/>
      <c r="FQ5601" s="402"/>
      <c r="FR5601" s="402"/>
      <c r="FS5601" s="402"/>
      <c r="FT5601" s="402"/>
      <c r="FU5601" s="402"/>
      <c r="FV5601" s="402"/>
      <c r="FW5601" s="402"/>
      <c r="FX5601" s="402"/>
      <c r="FY5601" s="402"/>
      <c r="FZ5601" s="402"/>
      <c r="GA5601" s="402"/>
      <c r="GB5601" s="402"/>
      <c r="GC5601" s="402"/>
      <c r="GD5601" s="402"/>
      <c r="GE5601" s="402"/>
      <c r="GF5601" s="402"/>
      <c r="GG5601" s="402"/>
      <c r="GH5601" s="402"/>
      <c r="GI5601" s="402"/>
      <c r="GJ5601" s="402"/>
      <c r="GK5601" s="402"/>
      <c r="GL5601" s="402"/>
      <c r="GM5601" s="402"/>
      <c r="GN5601" s="402"/>
      <c r="GO5601" s="402"/>
      <c r="GP5601" s="402"/>
      <c r="GQ5601" s="402"/>
      <c r="GR5601" s="402"/>
      <c r="GS5601" s="402"/>
      <c r="GT5601" s="402"/>
      <c r="GU5601" s="402"/>
      <c r="GV5601" s="402"/>
      <c r="GW5601" s="402"/>
      <c r="GX5601" s="402"/>
      <c r="GY5601" s="402"/>
      <c r="GZ5601" s="402"/>
      <c r="HA5601" s="402"/>
      <c r="HB5601" s="402"/>
      <c r="HC5601" s="402"/>
      <c r="HD5601" s="402"/>
      <c r="HE5601" s="402"/>
      <c r="HF5601" s="402"/>
      <c r="HG5601" s="402"/>
      <c r="HH5601" s="402"/>
      <c r="HI5601" s="402"/>
      <c r="HJ5601" s="402"/>
      <c r="HK5601" s="402"/>
      <c r="HL5601" s="402"/>
      <c r="HM5601" s="402"/>
      <c r="HN5601" s="402"/>
      <c r="HO5601" s="402"/>
      <c r="HP5601" s="402"/>
      <c r="HQ5601" s="402"/>
      <c r="HR5601" s="402"/>
      <c r="HS5601" s="402"/>
      <c r="HT5601" s="402"/>
      <c r="HU5601" s="402"/>
      <c r="HV5601" s="402"/>
      <c r="HW5601" s="402"/>
      <c r="HX5601" s="402"/>
      <c r="HY5601" s="402"/>
      <c r="HZ5601" s="402"/>
      <c r="IA5601" s="402"/>
      <c r="IB5601" s="402"/>
      <c r="IC5601" s="402"/>
      <c r="ID5601" s="402"/>
      <c r="IE5601" s="402"/>
      <c r="IF5601" s="402"/>
      <c r="IG5601" s="402"/>
      <c r="IH5601" s="402"/>
      <c r="II5601" s="402"/>
      <c r="IJ5601" s="402"/>
      <c r="IK5601" s="402"/>
      <c r="IL5601" s="402"/>
      <c r="IM5601" s="402"/>
      <c r="IN5601" s="402"/>
      <c r="IO5601" s="402"/>
      <c r="IP5601" s="402"/>
      <c r="IQ5601" s="402"/>
      <c r="IR5601" s="402"/>
      <c r="IS5601" s="402"/>
      <c r="IT5601" s="402"/>
      <c r="IU5601" s="402"/>
      <c r="IV5601" s="402"/>
    </row>
    <row r="5602" spans="1:256" s="402" customFormat="1">
      <c r="A5602" s="13"/>
      <c r="B5602" s="8"/>
      <c r="C5602" s="8"/>
      <c r="D5602" s="113"/>
      <c r="E5602" s="33"/>
      <c r="F5602" s="33"/>
      <c r="G5602" s="282"/>
      <c r="H5602" s="283"/>
      <c r="I5602" s="33"/>
      <c r="J5602" s="33"/>
      <c r="K5602" s="33"/>
      <c r="L5602" s="33"/>
      <c r="M5602" s="33"/>
      <c r="N5602" s="33"/>
      <c r="O5602" s="33"/>
      <c r="P5602" s="33"/>
      <c r="Q5602" s="33"/>
      <c r="R5602" s="33"/>
      <c r="S5602" s="33"/>
      <c r="T5602" s="33"/>
      <c r="U5602" s="33"/>
      <c r="V5602" s="33"/>
      <c r="W5602" s="33"/>
      <c r="X5602" s="282"/>
      <c r="Y5602" s="33"/>
      <c r="Z5602" s="284"/>
      <c r="AA5602" s="284"/>
      <c r="AB5602" s="33"/>
      <c r="AC5602" s="33"/>
      <c r="AD5602" s="33"/>
      <c r="AE5602" s="33"/>
      <c r="AF5602" s="33"/>
      <c r="AG5602" s="33"/>
      <c r="AH5602" s="33"/>
      <c r="AI5602" s="33"/>
      <c r="AJ5602" s="33"/>
      <c r="AK5602" s="33"/>
      <c r="AL5602" s="33"/>
      <c r="AM5602" s="33"/>
      <c r="AN5602" s="33"/>
      <c r="AO5602" s="33"/>
      <c r="AP5602" s="34"/>
      <c r="AQ5602" s="34"/>
      <c r="AR5602" s="28"/>
      <c r="AS5602" s="29"/>
      <c r="AT5602" s="29"/>
      <c r="AU5602" s="29"/>
    </row>
    <row r="5603" spans="1:256" s="402" customFormat="1">
      <c r="A5603" s="13"/>
      <c r="B5603" s="8"/>
      <c r="C5603" s="8"/>
      <c r="D5603" s="113"/>
      <c r="E5603" s="404"/>
      <c r="F5603" s="33"/>
      <c r="G5603" s="282"/>
      <c r="H5603" s="283"/>
      <c r="I5603" s="33"/>
      <c r="J5603" s="33"/>
      <c r="K5603" s="33"/>
      <c r="L5603" s="33"/>
      <c r="M5603" s="33"/>
      <c r="N5603" s="33"/>
      <c r="O5603" s="33"/>
      <c r="P5603" s="33"/>
      <c r="Q5603" s="33"/>
      <c r="R5603" s="33"/>
      <c r="S5603" s="33"/>
      <c r="T5603" s="33"/>
      <c r="U5603" s="33"/>
      <c r="V5603" s="33"/>
      <c r="W5603" s="33"/>
      <c r="X5603" s="282"/>
      <c r="Y5603" s="33"/>
      <c r="Z5603" s="284"/>
      <c r="AA5603" s="284"/>
      <c r="AB5603" s="33"/>
      <c r="AC5603" s="33"/>
      <c r="AD5603" s="33"/>
      <c r="AE5603" s="33"/>
      <c r="AF5603" s="33"/>
      <c r="AG5603" s="33"/>
      <c r="AH5603" s="33"/>
      <c r="AI5603" s="33"/>
      <c r="AJ5603" s="33"/>
      <c r="AK5603" s="33"/>
      <c r="AL5603" s="33"/>
      <c r="AM5603" s="33"/>
      <c r="AN5603" s="33"/>
      <c r="AO5603" s="33"/>
      <c r="AP5603" s="34"/>
      <c r="AQ5603" s="34"/>
      <c r="AR5603" s="28"/>
      <c r="AS5603" s="29"/>
      <c r="AT5603" s="29"/>
      <c r="AU5603" s="29"/>
    </row>
    <row r="5604" spans="1:256" s="86" customFormat="1">
      <c r="A5604" s="12"/>
      <c r="B5604" s="9">
        <v>5</v>
      </c>
      <c r="C5604" s="9" t="s">
        <v>18</v>
      </c>
      <c r="D5604" s="81" t="s">
        <v>11</v>
      </c>
      <c r="E5604" s="405">
        <v>539500</v>
      </c>
      <c r="F5604" s="31">
        <f t="shared" ref="F5604:V5604" si="694">SUM(F5605:F5606)</f>
        <v>0</v>
      </c>
      <c r="G5604" s="31">
        <f t="shared" si="694"/>
        <v>0</v>
      </c>
      <c r="H5604" s="31">
        <f t="shared" si="694"/>
        <v>0</v>
      </c>
      <c r="I5604" s="31">
        <f t="shared" si="694"/>
        <v>0</v>
      </c>
      <c r="J5604" s="31">
        <f t="shared" si="694"/>
        <v>0</v>
      </c>
      <c r="K5604" s="31">
        <f t="shared" si="694"/>
        <v>0</v>
      </c>
      <c r="L5604" s="31">
        <f t="shared" si="694"/>
        <v>0</v>
      </c>
      <c r="M5604" s="31">
        <f t="shared" si="694"/>
        <v>0</v>
      </c>
      <c r="N5604" s="31">
        <f t="shared" si="694"/>
        <v>0</v>
      </c>
      <c r="O5604" s="31">
        <f t="shared" si="694"/>
        <v>0</v>
      </c>
      <c r="P5604" s="31">
        <f t="shared" si="694"/>
        <v>0</v>
      </c>
      <c r="Q5604" s="31">
        <f t="shared" si="694"/>
        <v>0</v>
      </c>
      <c r="R5604" s="31">
        <f t="shared" si="694"/>
        <v>0</v>
      </c>
      <c r="S5604" s="31">
        <f t="shared" si="694"/>
        <v>0</v>
      </c>
      <c r="T5604" s="31">
        <f t="shared" si="694"/>
        <v>0</v>
      </c>
      <c r="U5604" s="31">
        <f t="shared" si="694"/>
        <v>0</v>
      </c>
      <c r="V5604" s="31">
        <f t="shared" si="694"/>
        <v>0</v>
      </c>
      <c r="W5604" s="31">
        <f>SUM(O5604:V5604)</f>
        <v>0</v>
      </c>
      <c r="X5604" s="31">
        <f>SUM(X5605:X5606)</f>
        <v>0</v>
      </c>
      <c r="Y5604" s="31">
        <f>H5604+I5604+J5604+K5604+L5604+M5604+N5604+W5604+X5604</f>
        <v>0</v>
      </c>
      <c r="Z5604" s="31">
        <f t="shared" ref="Z5604:AK5604" si="695">SUM(Z5605:Z5606)</f>
        <v>0</v>
      </c>
      <c r="AA5604" s="31">
        <f t="shared" si="695"/>
        <v>0</v>
      </c>
      <c r="AB5604" s="31">
        <f t="shared" si="695"/>
        <v>0</v>
      </c>
      <c r="AC5604" s="31">
        <f t="shared" si="695"/>
        <v>0</v>
      </c>
      <c r="AD5604" s="31">
        <f t="shared" si="695"/>
        <v>0</v>
      </c>
      <c r="AE5604" s="31">
        <f t="shared" si="695"/>
        <v>0</v>
      </c>
      <c r="AF5604" s="31">
        <f t="shared" si="695"/>
        <v>0</v>
      </c>
      <c r="AG5604" s="31">
        <f t="shared" si="695"/>
        <v>0</v>
      </c>
      <c r="AH5604" s="31">
        <f t="shared" si="695"/>
        <v>0</v>
      </c>
      <c r="AI5604" s="31">
        <f t="shared" si="695"/>
        <v>0</v>
      </c>
      <c r="AJ5604" s="31">
        <f t="shared" si="695"/>
        <v>0</v>
      </c>
      <c r="AK5604" s="31">
        <f t="shared" si="695"/>
        <v>0</v>
      </c>
      <c r="AL5604" s="31">
        <f>SUM(AD5604:AK5604)</f>
        <v>0</v>
      </c>
      <c r="AM5604" s="31">
        <f>SUM(AM5605:AM5606)</f>
        <v>0</v>
      </c>
      <c r="AN5604" s="31">
        <f>SUM(AN5605:AN5606)</f>
        <v>0</v>
      </c>
      <c r="AO5604" s="31">
        <f>Z5604+AA5604+AB5604+AC5604+AL5604+AM5604+AN5604</f>
        <v>0</v>
      </c>
      <c r="AP5604" s="32">
        <f>E5604+Y5604-AO5604</f>
        <v>539500</v>
      </c>
      <c r="AQ5604" s="32"/>
      <c r="AR5604" s="28"/>
      <c r="AS5604" s="29">
        <f>E5604+H5604+I5604+J5604+K5604+L5604+M5604+N5604+W5604+X5604-Z5604-AB5604-AL5604-AC5604-AM5604-AN5604</f>
        <v>539500</v>
      </c>
      <c r="AT5604" s="29">
        <f>AP5604-AS5604</f>
        <v>0</v>
      </c>
      <c r="AU5604" s="29">
        <f>E5604</f>
        <v>539500</v>
      </c>
      <c r="AV5604" s="86">
        <f>AS5604-AU5604</f>
        <v>0</v>
      </c>
      <c r="AW5604" s="86">
        <f>Y5604-AO5604</f>
        <v>0</v>
      </c>
      <c r="AX5604" s="86">
        <f>AV5604-AW5604</f>
        <v>0</v>
      </c>
      <c r="AZ5604" s="398"/>
    </row>
    <row r="5605" spans="1:256" s="21" customFormat="1">
      <c r="A5605" s="10"/>
      <c r="B5605" s="8"/>
      <c r="C5605" s="8"/>
      <c r="D5605" s="82"/>
      <c r="E5605" s="266"/>
      <c r="F5605" s="261"/>
      <c r="G5605" s="71"/>
      <c r="H5605" s="72"/>
      <c r="I5605" s="69"/>
      <c r="J5605" s="69"/>
      <c r="K5605" s="69"/>
      <c r="L5605" s="69"/>
      <c r="M5605" s="69"/>
      <c r="N5605" s="69"/>
      <c r="O5605" s="69"/>
      <c r="P5605" s="69"/>
      <c r="Q5605" s="69"/>
      <c r="R5605" s="69"/>
      <c r="S5605" s="69"/>
      <c r="T5605" s="69"/>
      <c r="U5605" s="69"/>
      <c r="V5605" s="69"/>
      <c r="W5605" s="69"/>
      <c r="X5605" s="71"/>
      <c r="Y5605" s="69"/>
      <c r="Z5605" s="73"/>
      <c r="AA5605" s="73"/>
      <c r="AB5605" s="69"/>
      <c r="AC5605" s="69"/>
      <c r="AD5605" s="69"/>
      <c r="AE5605" s="69"/>
      <c r="AF5605" s="69"/>
      <c r="AG5605" s="69"/>
      <c r="AH5605" s="69"/>
      <c r="AI5605" s="69"/>
      <c r="AJ5605" s="69"/>
      <c r="AK5605" s="69"/>
      <c r="AL5605" s="69"/>
      <c r="AM5605" s="69"/>
      <c r="AN5605" s="69"/>
      <c r="AO5605" s="69"/>
      <c r="AP5605" s="70"/>
      <c r="AQ5605" s="70"/>
      <c r="AR5605" s="76"/>
      <c r="AS5605" s="60"/>
      <c r="AT5605" s="60"/>
      <c r="AU5605" s="60"/>
    </row>
    <row r="5606" spans="1:256" s="21" customFormat="1">
      <c r="A5606" s="10"/>
      <c r="B5606" s="8"/>
      <c r="C5606" s="8"/>
      <c r="D5606" s="82"/>
      <c r="E5606" s="33"/>
      <c r="F5606" s="261"/>
      <c r="G5606" s="71"/>
      <c r="H5606" s="283"/>
      <c r="I5606" s="33"/>
      <c r="J5606" s="33"/>
      <c r="K5606" s="33"/>
      <c r="L5606" s="33"/>
      <c r="M5606" s="33"/>
      <c r="N5606" s="33"/>
      <c r="O5606" s="33"/>
      <c r="P5606" s="33"/>
      <c r="Q5606" s="33"/>
      <c r="R5606" s="33"/>
      <c r="S5606" s="33"/>
      <c r="T5606" s="33"/>
      <c r="U5606" s="33"/>
      <c r="V5606" s="33"/>
      <c r="W5606" s="33"/>
      <c r="X5606" s="282"/>
      <c r="Y5606" s="69"/>
      <c r="Z5606" s="284"/>
      <c r="AA5606" s="284"/>
      <c r="AB5606" s="33"/>
      <c r="AC5606" s="33"/>
      <c r="AD5606" s="33"/>
      <c r="AE5606" s="33"/>
      <c r="AF5606" s="33"/>
      <c r="AG5606" s="33"/>
      <c r="AH5606" s="33"/>
      <c r="AI5606" s="33"/>
      <c r="AJ5606" s="33"/>
      <c r="AK5606" s="33"/>
      <c r="AL5606" s="33"/>
      <c r="AM5606" s="33"/>
      <c r="AN5606" s="33"/>
      <c r="AO5606" s="69"/>
      <c r="AP5606" s="70"/>
      <c r="AQ5606" s="70"/>
      <c r="AR5606" s="76"/>
      <c r="AS5606" s="60"/>
      <c r="AT5606" s="60"/>
      <c r="AU5606" s="60"/>
    </row>
    <row r="5607" spans="1:256" s="21" customFormat="1">
      <c r="A5607" s="12"/>
      <c r="B5607" s="9">
        <v>6</v>
      </c>
      <c r="C5607" s="9" t="s">
        <v>19</v>
      </c>
      <c r="D5607" s="81" t="s">
        <v>7</v>
      </c>
      <c r="E5607" s="31">
        <v>0</v>
      </c>
      <c r="F5607" s="31">
        <f t="shared" ref="F5607:V5607" si="696">SUM(F5608:F5609)</f>
        <v>0</v>
      </c>
      <c r="G5607" s="31">
        <f t="shared" si="696"/>
        <v>0</v>
      </c>
      <c r="H5607" s="31">
        <f t="shared" si="696"/>
        <v>0</v>
      </c>
      <c r="I5607" s="31">
        <f t="shared" si="696"/>
        <v>0</v>
      </c>
      <c r="J5607" s="31">
        <f t="shared" si="696"/>
        <v>0</v>
      </c>
      <c r="K5607" s="31">
        <f t="shared" si="696"/>
        <v>0</v>
      </c>
      <c r="L5607" s="31">
        <f t="shared" si="696"/>
        <v>0</v>
      </c>
      <c r="M5607" s="31">
        <f t="shared" si="696"/>
        <v>0</v>
      </c>
      <c r="N5607" s="31">
        <f t="shared" si="696"/>
        <v>0</v>
      </c>
      <c r="O5607" s="31">
        <f t="shared" si="696"/>
        <v>0</v>
      </c>
      <c r="P5607" s="31">
        <f t="shared" si="696"/>
        <v>0</v>
      </c>
      <c r="Q5607" s="31">
        <f t="shared" si="696"/>
        <v>0</v>
      </c>
      <c r="R5607" s="31">
        <f t="shared" si="696"/>
        <v>0</v>
      </c>
      <c r="S5607" s="31">
        <f t="shared" si="696"/>
        <v>0</v>
      </c>
      <c r="T5607" s="31">
        <f t="shared" si="696"/>
        <v>0</v>
      </c>
      <c r="U5607" s="31">
        <f t="shared" si="696"/>
        <v>0</v>
      </c>
      <c r="V5607" s="31">
        <f t="shared" si="696"/>
        <v>0</v>
      </c>
      <c r="W5607" s="31">
        <f>SUM(O5607:V5607)</f>
        <v>0</v>
      </c>
      <c r="X5607" s="31">
        <f>SUM(X5608:X5609)</f>
        <v>0</v>
      </c>
      <c r="Y5607" s="31">
        <f>H5607+I5607+J5607+K5607+L5607+M5607+N5607+W5607+X5607</f>
        <v>0</v>
      </c>
      <c r="Z5607" s="31">
        <f t="shared" ref="Z5607:AK5607" si="697">SUM(Z5608:Z5609)</f>
        <v>0</v>
      </c>
      <c r="AA5607" s="31">
        <f t="shared" si="697"/>
        <v>0</v>
      </c>
      <c r="AB5607" s="31">
        <f t="shared" si="697"/>
        <v>0</v>
      </c>
      <c r="AC5607" s="31">
        <f t="shared" si="697"/>
        <v>0</v>
      </c>
      <c r="AD5607" s="31">
        <f t="shared" si="697"/>
        <v>0</v>
      </c>
      <c r="AE5607" s="31">
        <f t="shared" si="697"/>
        <v>0</v>
      </c>
      <c r="AF5607" s="31">
        <f t="shared" si="697"/>
        <v>0</v>
      </c>
      <c r="AG5607" s="31">
        <f t="shared" si="697"/>
        <v>0</v>
      </c>
      <c r="AH5607" s="31">
        <f t="shared" si="697"/>
        <v>0</v>
      </c>
      <c r="AI5607" s="31">
        <f t="shared" si="697"/>
        <v>0</v>
      </c>
      <c r="AJ5607" s="31">
        <f t="shared" si="697"/>
        <v>0</v>
      </c>
      <c r="AK5607" s="31">
        <f t="shared" si="697"/>
        <v>0</v>
      </c>
      <c r="AL5607" s="31">
        <f>SUM(AD5607:AK5607)</f>
        <v>0</v>
      </c>
      <c r="AM5607" s="31">
        <f>SUM(AM5608:AM5609)</f>
        <v>0</v>
      </c>
      <c r="AN5607" s="31">
        <f>SUM(AN5608:AN5609)</f>
        <v>0</v>
      </c>
      <c r="AO5607" s="31">
        <f>Z5607+AA5607+AB5607+AC5607+AL5607+AM5607+AN5607</f>
        <v>0</v>
      </c>
      <c r="AP5607" s="32">
        <f>E5607+Y5607-AO5607</f>
        <v>0</v>
      </c>
      <c r="AQ5607" s="32"/>
      <c r="AR5607" s="28"/>
      <c r="AS5607" s="29">
        <f>E5607+H5607+I5607+J5607+K5607+L5607+M5607+N5607+W5607+X5607-Z5607-AB5607-AL5607-AC5607-AM5607-AN5607</f>
        <v>0</v>
      </c>
      <c r="AT5607" s="29">
        <f>AP5607-AS5607</f>
        <v>0</v>
      </c>
      <c r="AU5607" s="29">
        <f>E5607</f>
        <v>0</v>
      </c>
      <c r="AV5607" s="86">
        <f>AS5607-AU5607</f>
        <v>0</v>
      </c>
      <c r="AW5607" s="86">
        <f>Y5607-AO5607</f>
        <v>0</v>
      </c>
      <c r="AX5607" s="86">
        <f>AV5607-AW5607</f>
        <v>0</v>
      </c>
      <c r="AY5607" s="86"/>
      <c r="AZ5607" s="398"/>
      <c r="BA5607" s="86"/>
      <c r="BB5607" s="86"/>
      <c r="BC5607" s="86"/>
      <c r="BD5607" s="86"/>
      <c r="BE5607" s="86"/>
      <c r="BF5607" s="86"/>
      <c r="BG5607" s="86"/>
      <c r="BH5607" s="86"/>
      <c r="BI5607" s="86"/>
      <c r="BJ5607" s="86"/>
      <c r="BK5607" s="86"/>
      <c r="BL5607" s="86"/>
      <c r="BM5607" s="86"/>
      <c r="BN5607" s="86"/>
      <c r="BO5607" s="86"/>
      <c r="BP5607" s="86"/>
      <c r="BQ5607" s="86"/>
      <c r="BR5607" s="86"/>
      <c r="BS5607" s="86"/>
      <c r="BT5607" s="86"/>
      <c r="BU5607" s="86"/>
      <c r="BV5607" s="86"/>
      <c r="BW5607" s="86"/>
      <c r="BX5607" s="86"/>
      <c r="BY5607" s="86"/>
      <c r="BZ5607" s="86"/>
      <c r="CA5607" s="86"/>
      <c r="CB5607" s="86"/>
      <c r="CC5607" s="86"/>
      <c r="CD5607" s="86"/>
      <c r="CE5607" s="86"/>
      <c r="CF5607" s="86"/>
      <c r="CG5607" s="86"/>
      <c r="CH5607" s="86"/>
      <c r="CI5607" s="86"/>
      <c r="CJ5607" s="86"/>
      <c r="CK5607" s="86"/>
      <c r="CL5607" s="86"/>
      <c r="CM5607" s="86"/>
      <c r="CN5607" s="86"/>
      <c r="CO5607" s="86"/>
      <c r="CP5607" s="86"/>
      <c r="CQ5607" s="86"/>
      <c r="CR5607" s="86"/>
      <c r="CS5607" s="86"/>
      <c r="CT5607" s="86"/>
      <c r="CU5607" s="86"/>
      <c r="CV5607" s="86"/>
      <c r="CW5607" s="86"/>
      <c r="CX5607" s="86"/>
      <c r="CY5607" s="86"/>
      <c r="CZ5607" s="86"/>
      <c r="DA5607" s="86"/>
      <c r="DB5607" s="86"/>
      <c r="DC5607" s="86"/>
      <c r="DD5607" s="86"/>
      <c r="DE5607" s="86"/>
      <c r="DF5607" s="86"/>
      <c r="DG5607" s="86"/>
      <c r="DH5607" s="86"/>
      <c r="DI5607" s="86"/>
      <c r="DJ5607" s="86"/>
      <c r="DK5607" s="86"/>
      <c r="DL5607" s="86"/>
      <c r="DM5607" s="86"/>
      <c r="DN5607" s="86"/>
      <c r="DO5607" s="86"/>
      <c r="DP5607" s="86"/>
      <c r="DQ5607" s="86"/>
      <c r="DR5607" s="86"/>
      <c r="DS5607" s="86"/>
      <c r="DT5607" s="86"/>
      <c r="DU5607" s="86"/>
      <c r="DV5607" s="86"/>
      <c r="DW5607" s="86"/>
      <c r="DX5607" s="86"/>
      <c r="DY5607" s="86"/>
      <c r="DZ5607" s="86"/>
      <c r="EA5607" s="86"/>
      <c r="EB5607" s="86"/>
      <c r="EC5607" s="86"/>
      <c r="ED5607" s="86"/>
      <c r="EE5607" s="86"/>
      <c r="EF5607" s="86"/>
      <c r="EG5607" s="86"/>
      <c r="EH5607" s="86"/>
      <c r="EI5607" s="86"/>
      <c r="EJ5607" s="86"/>
      <c r="EK5607" s="86"/>
      <c r="EL5607" s="86"/>
      <c r="EM5607" s="86"/>
      <c r="EN5607" s="86"/>
      <c r="EO5607" s="86"/>
      <c r="EP5607" s="86"/>
      <c r="EQ5607" s="86"/>
      <c r="ER5607" s="86"/>
      <c r="ES5607" s="86"/>
      <c r="ET5607" s="86"/>
      <c r="EU5607" s="86"/>
      <c r="EV5607" s="86"/>
      <c r="EW5607" s="86"/>
      <c r="EX5607" s="86"/>
      <c r="EY5607" s="86"/>
      <c r="EZ5607" s="86"/>
      <c r="FA5607" s="86"/>
      <c r="FB5607" s="86"/>
      <c r="FC5607" s="86"/>
      <c r="FD5607" s="86"/>
      <c r="FE5607" s="86"/>
      <c r="FF5607" s="86"/>
      <c r="FG5607" s="86"/>
      <c r="FH5607" s="86"/>
      <c r="FI5607" s="86"/>
      <c r="FJ5607" s="86"/>
      <c r="FK5607" s="86"/>
      <c r="FL5607" s="86"/>
      <c r="FM5607" s="86"/>
      <c r="FN5607" s="86"/>
      <c r="FO5607" s="86"/>
      <c r="FP5607" s="86"/>
      <c r="FQ5607" s="86"/>
      <c r="FR5607" s="86"/>
      <c r="FS5607" s="86"/>
      <c r="FT5607" s="86"/>
      <c r="FU5607" s="86"/>
      <c r="FV5607" s="86"/>
      <c r="FW5607" s="86"/>
      <c r="FX5607" s="86"/>
      <c r="FY5607" s="86"/>
      <c r="FZ5607" s="86"/>
      <c r="GA5607" s="86"/>
      <c r="GB5607" s="86"/>
      <c r="GC5607" s="86"/>
      <c r="GD5607" s="86"/>
      <c r="GE5607" s="86"/>
      <c r="GF5607" s="86"/>
      <c r="GG5607" s="86"/>
      <c r="GH5607" s="86"/>
      <c r="GI5607" s="86"/>
      <c r="GJ5607" s="86"/>
      <c r="GK5607" s="86"/>
      <c r="GL5607" s="86"/>
      <c r="GM5607" s="86"/>
      <c r="GN5607" s="86"/>
      <c r="GO5607" s="86"/>
      <c r="GP5607" s="86"/>
      <c r="GQ5607" s="86"/>
      <c r="GR5607" s="86"/>
      <c r="GS5607" s="86"/>
      <c r="GT5607" s="86"/>
      <c r="GU5607" s="86"/>
      <c r="GV5607" s="86"/>
      <c r="GW5607" s="86"/>
      <c r="GX5607" s="86"/>
      <c r="GY5607" s="86"/>
      <c r="GZ5607" s="86"/>
      <c r="HA5607" s="86"/>
      <c r="HB5607" s="86"/>
      <c r="HC5607" s="86"/>
      <c r="HD5607" s="86"/>
      <c r="HE5607" s="86"/>
      <c r="HF5607" s="86"/>
      <c r="HG5607" s="86"/>
      <c r="HH5607" s="86"/>
      <c r="HI5607" s="86"/>
      <c r="HJ5607" s="86"/>
      <c r="HK5607" s="86"/>
      <c r="HL5607" s="86"/>
      <c r="HM5607" s="86"/>
      <c r="HN5607" s="86"/>
      <c r="HO5607" s="86"/>
      <c r="HP5607" s="86"/>
      <c r="HQ5607" s="86"/>
      <c r="HR5607" s="86"/>
      <c r="HS5607" s="86"/>
      <c r="HT5607" s="86"/>
      <c r="HU5607" s="86"/>
      <c r="HV5607" s="86"/>
      <c r="HW5607" s="86"/>
      <c r="HX5607" s="86"/>
      <c r="HY5607" s="86"/>
      <c r="HZ5607" s="86"/>
      <c r="IA5607" s="86"/>
      <c r="IB5607" s="86"/>
      <c r="IC5607" s="86"/>
      <c r="ID5607" s="86"/>
      <c r="IE5607" s="86"/>
      <c r="IF5607" s="86"/>
      <c r="IG5607" s="86"/>
      <c r="IH5607" s="86"/>
      <c r="II5607" s="86"/>
      <c r="IJ5607" s="86"/>
      <c r="IK5607" s="86"/>
      <c r="IL5607" s="86"/>
      <c r="IM5607" s="86"/>
      <c r="IN5607" s="86"/>
      <c r="IO5607" s="86"/>
      <c r="IP5607" s="86"/>
      <c r="IQ5607" s="86"/>
      <c r="IR5607" s="86"/>
      <c r="IS5607" s="86"/>
      <c r="IT5607" s="86"/>
      <c r="IU5607" s="86"/>
      <c r="IV5607" s="86"/>
    </row>
    <row r="5608" spans="1:256" s="21" customFormat="1">
      <c r="A5608" s="13"/>
      <c r="B5608" s="8"/>
      <c r="C5608" s="8"/>
      <c r="D5608" s="113"/>
      <c r="E5608" s="33"/>
      <c r="F5608" s="34"/>
      <c r="G5608" s="63"/>
      <c r="H5608" s="67"/>
      <c r="I5608" s="34"/>
      <c r="J5608" s="34"/>
      <c r="K5608" s="34"/>
      <c r="L5608" s="34"/>
      <c r="M5608" s="34"/>
      <c r="N5608" s="34"/>
      <c r="O5608" s="34"/>
      <c r="P5608" s="34"/>
      <c r="Q5608" s="34"/>
      <c r="R5608" s="34"/>
      <c r="S5608" s="34"/>
      <c r="T5608" s="34"/>
      <c r="U5608" s="34"/>
      <c r="V5608" s="34"/>
      <c r="W5608" s="34"/>
      <c r="X5608" s="63"/>
      <c r="Y5608" s="34"/>
      <c r="Z5608" s="65"/>
      <c r="AA5608" s="65"/>
      <c r="AB5608" s="34"/>
      <c r="AC5608" s="34"/>
      <c r="AD5608" s="34"/>
      <c r="AE5608" s="34"/>
      <c r="AF5608" s="34"/>
      <c r="AG5608" s="34"/>
      <c r="AH5608" s="34"/>
      <c r="AI5608" s="34"/>
      <c r="AJ5608" s="34"/>
      <c r="AK5608" s="34"/>
      <c r="AL5608" s="34"/>
      <c r="AM5608" s="34"/>
      <c r="AN5608" s="34"/>
      <c r="AO5608" s="34"/>
      <c r="AP5608" s="34"/>
      <c r="AQ5608" s="34"/>
      <c r="AR5608" s="28"/>
      <c r="AS5608" s="29"/>
      <c r="AT5608" s="29"/>
      <c r="AU5608" s="29"/>
      <c r="AV5608" s="402"/>
      <c r="AW5608" s="402"/>
      <c r="AX5608" s="402"/>
      <c r="AY5608" s="402"/>
      <c r="AZ5608" s="402"/>
      <c r="BA5608" s="402"/>
      <c r="BB5608" s="402"/>
      <c r="BC5608" s="402"/>
      <c r="BD5608" s="402"/>
      <c r="BE5608" s="402"/>
      <c r="BF5608" s="402"/>
      <c r="BG5608" s="402"/>
      <c r="BH5608" s="402"/>
      <c r="BI5608" s="402"/>
      <c r="BJ5608" s="402"/>
      <c r="BK5608" s="402"/>
      <c r="BL5608" s="402"/>
      <c r="BM5608" s="402"/>
      <c r="BN5608" s="402"/>
      <c r="BO5608" s="402"/>
      <c r="BP5608" s="402"/>
      <c r="BQ5608" s="402"/>
      <c r="BR5608" s="402"/>
      <c r="BS5608" s="402"/>
      <c r="BT5608" s="402"/>
      <c r="BU5608" s="402"/>
      <c r="BV5608" s="402"/>
      <c r="BW5608" s="402"/>
      <c r="BX5608" s="402"/>
      <c r="BY5608" s="402"/>
      <c r="BZ5608" s="402"/>
      <c r="CA5608" s="402"/>
      <c r="CB5608" s="402"/>
      <c r="CC5608" s="402"/>
      <c r="CD5608" s="402"/>
      <c r="CE5608" s="402"/>
      <c r="CF5608" s="402"/>
      <c r="CG5608" s="402"/>
      <c r="CH5608" s="402"/>
      <c r="CI5608" s="402"/>
      <c r="CJ5608" s="402"/>
      <c r="CK5608" s="402"/>
      <c r="CL5608" s="402"/>
      <c r="CM5608" s="402"/>
      <c r="CN5608" s="402"/>
      <c r="CO5608" s="402"/>
      <c r="CP5608" s="402"/>
      <c r="CQ5608" s="402"/>
      <c r="CR5608" s="402"/>
      <c r="CS5608" s="402"/>
      <c r="CT5608" s="402"/>
      <c r="CU5608" s="402"/>
      <c r="CV5608" s="402"/>
      <c r="CW5608" s="402"/>
      <c r="CX5608" s="402"/>
      <c r="CY5608" s="402"/>
      <c r="CZ5608" s="402"/>
      <c r="DA5608" s="402"/>
      <c r="DB5608" s="402"/>
      <c r="DC5608" s="402"/>
      <c r="DD5608" s="402"/>
      <c r="DE5608" s="402"/>
      <c r="DF5608" s="402"/>
      <c r="DG5608" s="402"/>
      <c r="DH5608" s="402"/>
      <c r="DI5608" s="402"/>
      <c r="DJ5608" s="402"/>
      <c r="DK5608" s="402"/>
      <c r="DL5608" s="402"/>
      <c r="DM5608" s="402"/>
      <c r="DN5608" s="402"/>
      <c r="DO5608" s="402"/>
      <c r="DP5608" s="402"/>
      <c r="DQ5608" s="402"/>
      <c r="DR5608" s="402"/>
      <c r="DS5608" s="402"/>
      <c r="DT5608" s="402"/>
      <c r="DU5608" s="402"/>
      <c r="DV5608" s="402"/>
      <c r="DW5608" s="402"/>
      <c r="DX5608" s="402"/>
      <c r="DY5608" s="402"/>
      <c r="DZ5608" s="402"/>
      <c r="EA5608" s="402"/>
      <c r="EB5608" s="402"/>
      <c r="EC5608" s="402"/>
      <c r="ED5608" s="402"/>
      <c r="EE5608" s="402"/>
      <c r="EF5608" s="402"/>
      <c r="EG5608" s="402"/>
      <c r="EH5608" s="402"/>
      <c r="EI5608" s="402"/>
      <c r="EJ5608" s="402"/>
      <c r="EK5608" s="402"/>
      <c r="EL5608" s="402"/>
      <c r="EM5608" s="402"/>
      <c r="EN5608" s="402"/>
      <c r="EO5608" s="402"/>
      <c r="EP5608" s="402"/>
      <c r="EQ5608" s="402"/>
      <c r="ER5608" s="402"/>
      <c r="ES5608" s="402"/>
      <c r="ET5608" s="402"/>
      <c r="EU5608" s="402"/>
      <c r="EV5608" s="402"/>
      <c r="EW5608" s="402"/>
      <c r="EX5608" s="402"/>
      <c r="EY5608" s="402"/>
      <c r="EZ5608" s="402"/>
      <c r="FA5608" s="402"/>
      <c r="FB5608" s="402"/>
      <c r="FC5608" s="402"/>
      <c r="FD5608" s="402"/>
      <c r="FE5608" s="402"/>
      <c r="FF5608" s="402"/>
      <c r="FG5608" s="402"/>
      <c r="FH5608" s="402"/>
      <c r="FI5608" s="402"/>
      <c r="FJ5608" s="402"/>
      <c r="FK5608" s="402"/>
      <c r="FL5608" s="402"/>
      <c r="FM5608" s="402"/>
      <c r="FN5608" s="402"/>
      <c r="FO5608" s="402"/>
      <c r="FP5608" s="402"/>
      <c r="FQ5608" s="402"/>
      <c r="FR5608" s="402"/>
      <c r="FS5608" s="402"/>
      <c r="FT5608" s="402"/>
      <c r="FU5608" s="402"/>
      <c r="FV5608" s="402"/>
      <c r="FW5608" s="402"/>
      <c r="FX5608" s="402"/>
      <c r="FY5608" s="402"/>
      <c r="FZ5608" s="402"/>
      <c r="GA5608" s="402"/>
      <c r="GB5608" s="402"/>
      <c r="GC5608" s="402"/>
      <c r="GD5608" s="402"/>
      <c r="GE5608" s="402"/>
      <c r="GF5608" s="402"/>
      <c r="GG5608" s="402"/>
      <c r="GH5608" s="402"/>
      <c r="GI5608" s="402"/>
      <c r="GJ5608" s="402"/>
      <c r="GK5608" s="402"/>
      <c r="GL5608" s="402"/>
      <c r="GM5608" s="402"/>
      <c r="GN5608" s="402"/>
      <c r="GO5608" s="402"/>
      <c r="GP5608" s="402"/>
      <c r="GQ5608" s="402"/>
      <c r="GR5608" s="402"/>
      <c r="GS5608" s="402"/>
      <c r="GT5608" s="402"/>
      <c r="GU5608" s="402"/>
      <c r="GV5608" s="402"/>
      <c r="GW5608" s="402"/>
      <c r="GX5608" s="402"/>
      <c r="GY5608" s="402"/>
      <c r="GZ5608" s="402"/>
      <c r="HA5608" s="402"/>
      <c r="HB5608" s="402"/>
      <c r="HC5608" s="402"/>
      <c r="HD5608" s="402"/>
      <c r="HE5608" s="402"/>
      <c r="HF5608" s="402"/>
      <c r="HG5608" s="402"/>
      <c r="HH5608" s="402"/>
      <c r="HI5608" s="402"/>
      <c r="HJ5608" s="402"/>
      <c r="HK5608" s="402"/>
      <c r="HL5608" s="402"/>
      <c r="HM5608" s="402"/>
      <c r="HN5608" s="402"/>
      <c r="HO5608" s="402"/>
      <c r="HP5608" s="402"/>
      <c r="HQ5608" s="402"/>
      <c r="HR5608" s="402"/>
      <c r="HS5608" s="402"/>
      <c r="HT5608" s="402"/>
      <c r="HU5608" s="402"/>
      <c r="HV5608" s="402"/>
      <c r="HW5608" s="402"/>
      <c r="HX5608" s="402"/>
      <c r="HY5608" s="402"/>
      <c r="HZ5608" s="402"/>
      <c r="IA5608" s="402"/>
      <c r="IB5608" s="402"/>
      <c r="IC5608" s="402"/>
      <c r="ID5608" s="402"/>
      <c r="IE5608" s="402"/>
      <c r="IF5608" s="402"/>
      <c r="IG5608" s="402"/>
      <c r="IH5608" s="402"/>
      <c r="II5608" s="402"/>
      <c r="IJ5608" s="402"/>
      <c r="IK5608" s="402"/>
      <c r="IL5608" s="402"/>
      <c r="IM5608" s="402"/>
      <c r="IN5608" s="402"/>
      <c r="IO5608" s="402"/>
      <c r="IP5608" s="402"/>
      <c r="IQ5608" s="402"/>
      <c r="IR5608" s="402"/>
      <c r="IS5608" s="402"/>
      <c r="IT5608" s="402"/>
      <c r="IU5608" s="402"/>
      <c r="IV5608" s="402"/>
    </row>
    <row r="5609" spans="1:256" s="21" customFormat="1">
      <c r="A5609" s="13"/>
      <c r="B5609" s="8"/>
      <c r="C5609" s="8"/>
      <c r="D5609" s="113"/>
      <c r="E5609" s="33"/>
      <c r="F5609" s="34"/>
      <c r="G5609" s="63"/>
      <c r="H5609" s="67"/>
      <c r="I5609" s="34"/>
      <c r="J5609" s="34"/>
      <c r="K5609" s="34"/>
      <c r="L5609" s="34"/>
      <c r="M5609" s="34"/>
      <c r="N5609" s="34"/>
      <c r="O5609" s="34"/>
      <c r="P5609" s="34"/>
      <c r="Q5609" s="34"/>
      <c r="R5609" s="34"/>
      <c r="S5609" s="34"/>
      <c r="T5609" s="34"/>
      <c r="U5609" s="34"/>
      <c r="V5609" s="34"/>
      <c r="W5609" s="34"/>
      <c r="X5609" s="63"/>
      <c r="Y5609" s="34"/>
      <c r="Z5609" s="65"/>
      <c r="AA5609" s="65"/>
      <c r="AB5609" s="34"/>
      <c r="AC5609" s="34"/>
      <c r="AD5609" s="34"/>
      <c r="AE5609" s="34"/>
      <c r="AF5609" s="34"/>
      <c r="AG5609" s="34"/>
      <c r="AH5609" s="34"/>
      <c r="AI5609" s="34"/>
      <c r="AJ5609" s="34"/>
      <c r="AK5609" s="34"/>
      <c r="AL5609" s="34"/>
      <c r="AM5609" s="34"/>
      <c r="AN5609" s="34"/>
      <c r="AO5609" s="34"/>
      <c r="AP5609" s="34"/>
      <c r="AQ5609" s="34"/>
      <c r="AR5609" s="28"/>
      <c r="AS5609" s="29"/>
      <c r="AT5609" s="29"/>
      <c r="AU5609" s="29"/>
      <c r="AV5609" s="402"/>
      <c r="AW5609" s="402"/>
      <c r="AX5609" s="402"/>
      <c r="AY5609" s="402"/>
      <c r="AZ5609" s="402"/>
      <c r="BA5609" s="402"/>
      <c r="BB5609" s="402"/>
      <c r="BC5609" s="402"/>
      <c r="BD5609" s="402"/>
      <c r="BE5609" s="402"/>
      <c r="BF5609" s="402"/>
      <c r="BG5609" s="402"/>
      <c r="BH5609" s="402"/>
      <c r="BI5609" s="402"/>
      <c r="BJ5609" s="402"/>
      <c r="BK5609" s="402"/>
      <c r="BL5609" s="402"/>
      <c r="BM5609" s="402"/>
      <c r="BN5609" s="402"/>
      <c r="BO5609" s="402"/>
      <c r="BP5609" s="402"/>
      <c r="BQ5609" s="402"/>
      <c r="BR5609" s="402"/>
      <c r="BS5609" s="402"/>
      <c r="BT5609" s="402"/>
      <c r="BU5609" s="402"/>
      <c r="BV5609" s="402"/>
      <c r="BW5609" s="402"/>
      <c r="BX5609" s="402"/>
      <c r="BY5609" s="402"/>
      <c r="BZ5609" s="402"/>
      <c r="CA5609" s="402"/>
      <c r="CB5609" s="402"/>
      <c r="CC5609" s="402"/>
      <c r="CD5609" s="402"/>
      <c r="CE5609" s="402"/>
      <c r="CF5609" s="402"/>
      <c r="CG5609" s="402"/>
      <c r="CH5609" s="402"/>
      <c r="CI5609" s="402"/>
      <c r="CJ5609" s="402"/>
      <c r="CK5609" s="402"/>
      <c r="CL5609" s="402"/>
      <c r="CM5609" s="402"/>
      <c r="CN5609" s="402"/>
      <c r="CO5609" s="402"/>
      <c r="CP5609" s="402"/>
      <c r="CQ5609" s="402"/>
      <c r="CR5609" s="402"/>
      <c r="CS5609" s="402"/>
      <c r="CT5609" s="402"/>
      <c r="CU5609" s="402"/>
      <c r="CV5609" s="402"/>
      <c r="CW5609" s="402"/>
      <c r="CX5609" s="402"/>
      <c r="CY5609" s="402"/>
      <c r="CZ5609" s="402"/>
      <c r="DA5609" s="402"/>
      <c r="DB5609" s="402"/>
      <c r="DC5609" s="402"/>
      <c r="DD5609" s="402"/>
      <c r="DE5609" s="402"/>
      <c r="DF5609" s="402"/>
      <c r="DG5609" s="402"/>
      <c r="DH5609" s="402"/>
      <c r="DI5609" s="402"/>
      <c r="DJ5609" s="402"/>
      <c r="DK5609" s="402"/>
      <c r="DL5609" s="402"/>
      <c r="DM5609" s="402"/>
      <c r="DN5609" s="402"/>
      <c r="DO5609" s="402"/>
      <c r="DP5609" s="402"/>
      <c r="DQ5609" s="402"/>
      <c r="DR5609" s="402"/>
      <c r="DS5609" s="402"/>
      <c r="DT5609" s="402"/>
      <c r="DU5609" s="402"/>
      <c r="DV5609" s="402"/>
      <c r="DW5609" s="402"/>
      <c r="DX5609" s="402"/>
      <c r="DY5609" s="402"/>
      <c r="DZ5609" s="402"/>
      <c r="EA5609" s="402"/>
      <c r="EB5609" s="402"/>
      <c r="EC5609" s="402"/>
      <c r="ED5609" s="402"/>
      <c r="EE5609" s="402"/>
      <c r="EF5609" s="402"/>
      <c r="EG5609" s="402"/>
      <c r="EH5609" s="402"/>
      <c r="EI5609" s="402"/>
      <c r="EJ5609" s="402"/>
      <c r="EK5609" s="402"/>
      <c r="EL5609" s="402"/>
      <c r="EM5609" s="402"/>
      <c r="EN5609" s="402"/>
      <c r="EO5609" s="402"/>
      <c r="EP5609" s="402"/>
      <c r="EQ5609" s="402"/>
      <c r="ER5609" s="402"/>
      <c r="ES5609" s="402"/>
      <c r="ET5609" s="402"/>
      <c r="EU5609" s="402"/>
      <c r="EV5609" s="402"/>
      <c r="EW5609" s="402"/>
      <c r="EX5609" s="402"/>
      <c r="EY5609" s="402"/>
      <c r="EZ5609" s="402"/>
      <c r="FA5609" s="402"/>
      <c r="FB5609" s="402"/>
      <c r="FC5609" s="402"/>
      <c r="FD5609" s="402"/>
      <c r="FE5609" s="402"/>
      <c r="FF5609" s="402"/>
      <c r="FG5609" s="402"/>
      <c r="FH5609" s="402"/>
      <c r="FI5609" s="402"/>
      <c r="FJ5609" s="402"/>
      <c r="FK5609" s="402"/>
      <c r="FL5609" s="402"/>
      <c r="FM5609" s="402"/>
      <c r="FN5609" s="402"/>
      <c r="FO5609" s="402"/>
      <c r="FP5609" s="402"/>
      <c r="FQ5609" s="402"/>
      <c r="FR5609" s="402"/>
      <c r="FS5609" s="402"/>
      <c r="FT5609" s="402"/>
      <c r="FU5609" s="402"/>
      <c r="FV5609" s="402"/>
      <c r="FW5609" s="402"/>
      <c r="FX5609" s="402"/>
      <c r="FY5609" s="402"/>
      <c r="FZ5609" s="402"/>
      <c r="GA5609" s="402"/>
      <c r="GB5609" s="402"/>
      <c r="GC5609" s="402"/>
      <c r="GD5609" s="402"/>
      <c r="GE5609" s="402"/>
      <c r="GF5609" s="402"/>
      <c r="GG5609" s="402"/>
      <c r="GH5609" s="402"/>
      <c r="GI5609" s="402"/>
      <c r="GJ5609" s="402"/>
      <c r="GK5609" s="402"/>
      <c r="GL5609" s="402"/>
      <c r="GM5609" s="402"/>
      <c r="GN5609" s="402"/>
      <c r="GO5609" s="402"/>
      <c r="GP5609" s="402"/>
      <c r="GQ5609" s="402"/>
      <c r="GR5609" s="402"/>
      <c r="GS5609" s="402"/>
      <c r="GT5609" s="402"/>
      <c r="GU5609" s="402"/>
      <c r="GV5609" s="402"/>
      <c r="GW5609" s="402"/>
      <c r="GX5609" s="402"/>
      <c r="GY5609" s="402"/>
      <c r="GZ5609" s="402"/>
      <c r="HA5609" s="402"/>
      <c r="HB5609" s="402"/>
      <c r="HC5609" s="402"/>
      <c r="HD5609" s="402"/>
      <c r="HE5609" s="402"/>
      <c r="HF5609" s="402"/>
      <c r="HG5609" s="402"/>
      <c r="HH5609" s="402"/>
      <c r="HI5609" s="402"/>
      <c r="HJ5609" s="402"/>
      <c r="HK5609" s="402"/>
      <c r="HL5609" s="402"/>
      <c r="HM5609" s="402"/>
      <c r="HN5609" s="402"/>
      <c r="HO5609" s="402"/>
      <c r="HP5609" s="402"/>
      <c r="HQ5609" s="402"/>
      <c r="HR5609" s="402"/>
      <c r="HS5609" s="402"/>
      <c r="HT5609" s="402"/>
      <c r="HU5609" s="402"/>
      <c r="HV5609" s="402"/>
      <c r="HW5609" s="402"/>
      <c r="HX5609" s="402"/>
      <c r="HY5609" s="402"/>
      <c r="HZ5609" s="402"/>
      <c r="IA5609" s="402"/>
      <c r="IB5609" s="402"/>
      <c r="IC5609" s="402"/>
      <c r="ID5609" s="402"/>
      <c r="IE5609" s="402"/>
      <c r="IF5609" s="402"/>
      <c r="IG5609" s="402"/>
      <c r="IH5609" s="402"/>
      <c r="II5609" s="402"/>
      <c r="IJ5609" s="402"/>
      <c r="IK5609" s="402"/>
      <c r="IL5609" s="402"/>
      <c r="IM5609" s="402"/>
      <c r="IN5609" s="402"/>
      <c r="IO5609" s="402"/>
      <c r="IP5609" s="402"/>
      <c r="IQ5609" s="402"/>
      <c r="IR5609" s="402"/>
      <c r="IS5609" s="402"/>
      <c r="IT5609" s="402"/>
      <c r="IU5609" s="402"/>
      <c r="IV5609" s="402"/>
    </row>
    <row r="5610" spans="1:256" s="21" customFormat="1">
      <c r="A5610" s="14"/>
      <c r="B5610" s="11">
        <v>7</v>
      </c>
      <c r="C5610" s="11"/>
      <c r="D5610" s="85" t="s">
        <v>8</v>
      </c>
      <c r="E5610" s="31">
        <v>200000</v>
      </c>
      <c r="F5610" s="31">
        <f t="shared" ref="F5610:V5610" si="698">SUM(F5611:F5613)</f>
        <v>0</v>
      </c>
      <c r="G5610" s="31">
        <f t="shared" si="698"/>
        <v>0</v>
      </c>
      <c r="H5610" s="31">
        <f t="shared" si="698"/>
        <v>0</v>
      </c>
      <c r="I5610" s="31">
        <f t="shared" si="698"/>
        <v>0</v>
      </c>
      <c r="J5610" s="31">
        <f t="shared" si="698"/>
        <v>0</v>
      </c>
      <c r="K5610" s="31">
        <f t="shared" si="698"/>
        <v>0</v>
      </c>
      <c r="L5610" s="31">
        <f t="shared" si="698"/>
        <v>0</v>
      </c>
      <c r="M5610" s="31">
        <f t="shared" si="698"/>
        <v>0</v>
      </c>
      <c r="N5610" s="31">
        <f t="shared" si="698"/>
        <v>0</v>
      </c>
      <c r="O5610" s="31">
        <f t="shared" si="698"/>
        <v>0</v>
      </c>
      <c r="P5610" s="31">
        <f t="shared" si="698"/>
        <v>0</v>
      </c>
      <c r="Q5610" s="31">
        <f t="shared" si="698"/>
        <v>0</v>
      </c>
      <c r="R5610" s="31">
        <f t="shared" si="698"/>
        <v>0</v>
      </c>
      <c r="S5610" s="31">
        <f t="shared" si="698"/>
        <v>0</v>
      </c>
      <c r="T5610" s="31">
        <f t="shared" si="698"/>
        <v>0</v>
      </c>
      <c r="U5610" s="31">
        <f t="shared" si="698"/>
        <v>0</v>
      </c>
      <c r="V5610" s="31">
        <f t="shared" si="698"/>
        <v>0</v>
      </c>
      <c r="W5610" s="31">
        <f>SUM(O5610:V5610)</f>
        <v>0</v>
      </c>
      <c r="X5610" s="31">
        <f>SUM(X5611:X5613)</f>
        <v>0</v>
      </c>
      <c r="Y5610" s="31">
        <f>H5610+I5610+J5610+K5610+L5610+M5610+N5610+W5610+X5610</f>
        <v>0</v>
      </c>
      <c r="Z5610" s="31">
        <f t="shared" ref="Z5610:AK5610" si="699">SUM(Z5611:Z5613)</f>
        <v>0</v>
      </c>
      <c r="AA5610" s="31">
        <f t="shared" si="699"/>
        <v>0</v>
      </c>
      <c r="AB5610" s="31">
        <f t="shared" si="699"/>
        <v>0</v>
      </c>
      <c r="AC5610" s="31">
        <f t="shared" si="699"/>
        <v>0</v>
      </c>
      <c r="AD5610" s="31">
        <f t="shared" si="699"/>
        <v>0</v>
      </c>
      <c r="AE5610" s="31">
        <f t="shared" si="699"/>
        <v>0</v>
      </c>
      <c r="AF5610" s="31">
        <f t="shared" si="699"/>
        <v>0</v>
      </c>
      <c r="AG5610" s="31">
        <f t="shared" si="699"/>
        <v>0</v>
      </c>
      <c r="AH5610" s="31">
        <f t="shared" si="699"/>
        <v>0</v>
      </c>
      <c r="AI5610" s="31">
        <f t="shared" si="699"/>
        <v>0</v>
      </c>
      <c r="AJ5610" s="31">
        <f t="shared" si="699"/>
        <v>0</v>
      </c>
      <c r="AK5610" s="31">
        <f t="shared" si="699"/>
        <v>0</v>
      </c>
      <c r="AL5610" s="31">
        <f>SUM(AD5610:AK5610)</f>
        <v>0</v>
      </c>
      <c r="AM5610" s="31">
        <f>SUM(AM5611:AM5613)</f>
        <v>0</v>
      </c>
      <c r="AN5610" s="31">
        <f>SUM(AN5611:AN5613)</f>
        <v>0</v>
      </c>
      <c r="AO5610" s="31">
        <f>Z5610+AA5610+AB5610+AC5610+AL5610+AM5610+AN5610</f>
        <v>0</v>
      </c>
      <c r="AP5610" s="32">
        <f>E5610+Y5610-AO5610</f>
        <v>200000</v>
      </c>
      <c r="AQ5610" s="32"/>
      <c r="AR5610" s="28"/>
      <c r="AS5610" s="29">
        <f>E5610+H5610+I5610+J5610+K5610+L5610+M5610+N5610+W5610+X5610-Z5610-AB5610-AL5610-AC5610-AM5610-AN5610</f>
        <v>200000</v>
      </c>
      <c r="AT5610" s="29">
        <f>AP5610-AS5610</f>
        <v>0</v>
      </c>
      <c r="AU5610" s="29">
        <f>E5610</f>
        <v>200000</v>
      </c>
      <c r="AV5610" s="86">
        <f>AS5610-AU5610</f>
        <v>0</v>
      </c>
      <c r="AW5610" s="86">
        <f>Y5610-AO5610</f>
        <v>0</v>
      </c>
      <c r="AX5610" s="86">
        <f>AV5610-AW5610</f>
        <v>0</v>
      </c>
      <c r="AZ5610" s="398"/>
    </row>
    <row r="5611" spans="1:256" s="21" customFormat="1">
      <c r="A5611" s="10"/>
      <c r="B5611" s="8"/>
      <c r="C5611" s="8"/>
      <c r="D5611" s="82"/>
      <c r="E5611" s="33"/>
      <c r="F5611" s="33"/>
      <c r="G5611" s="282"/>
      <c r="H5611" s="283"/>
      <c r="I5611" s="33"/>
      <c r="J5611" s="33"/>
      <c r="K5611" s="33"/>
      <c r="L5611" s="33"/>
      <c r="M5611" s="33"/>
      <c r="N5611" s="33"/>
      <c r="O5611" s="33"/>
      <c r="P5611" s="33"/>
      <c r="Q5611" s="33"/>
      <c r="R5611" s="33"/>
      <c r="S5611" s="33"/>
      <c r="T5611" s="33"/>
      <c r="U5611" s="33"/>
      <c r="V5611" s="33"/>
      <c r="W5611" s="33"/>
      <c r="X5611" s="282"/>
      <c r="Y5611" s="33"/>
      <c r="Z5611" s="284"/>
      <c r="AA5611" s="284"/>
      <c r="AB5611" s="33"/>
      <c r="AC5611" s="33"/>
      <c r="AD5611" s="33"/>
      <c r="AE5611" s="33"/>
      <c r="AF5611" s="33"/>
      <c r="AG5611" s="33"/>
      <c r="AH5611" s="33"/>
      <c r="AI5611" s="33"/>
      <c r="AJ5611" s="33"/>
      <c r="AK5611" s="33"/>
      <c r="AL5611" s="33"/>
      <c r="AM5611" s="33"/>
      <c r="AN5611" s="33"/>
      <c r="AO5611" s="33"/>
      <c r="AP5611" s="34"/>
      <c r="AQ5611" s="70"/>
      <c r="AR5611" s="76"/>
      <c r="AS5611" s="60"/>
      <c r="AT5611" s="60"/>
      <c r="AU5611" s="60"/>
    </row>
    <row r="5612" spans="1:256" s="21" customFormat="1">
      <c r="A5612" s="10"/>
      <c r="B5612" s="8"/>
      <c r="C5612" s="8"/>
      <c r="D5612" s="82"/>
      <c r="E5612" s="33"/>
      <c r="F5612" s="33"/>
      <c r="G5612" s="282"/>
      <c r="H5612" s="283"/>
      <c r="I5612" s="33"/>
      <c r="J5612" s="33"/>
      <c r="K5612" s="33"/>
      <c r="L5612" s="33"/>
      <c r="M5612" s="33"/>
      <c r="N5612" s="33"/>
      <c r="O5612" s="33"/>
      <c r="P5612" s="33"/>
      <c r="Q5612" s="33"/>
      <c r="R5612" s="33"/>
      <c r="S5612" s="33"/>
      <c r="T5612" s="33"/>
      <c r="U5612" s="33"/>
      <c r="V5612" s="33"/>
      <c r="W5612" s="33"/>
      <c r="X5612" s="282"/>
      <c r="Y5612" s="33"/>
      <c r="Z5612" s="284"/>
      <c r="AA5612" s="284"/>
      <c r="AB5612" s="33"/>
      <c r="AC5612" s="33"/>
      <c r="AD5612" s="33"/>
      <c r="AE5612" s="33"/>
      <c r="AF5612" s="33"/>
      <c r="AG5612" s="33"/>
      <c r="AH5612" s="33"/>
      <c r="AI5612" s="33"/>
      <c r="AJ5612" s="33"/>
      <c r="AK5612" s="33"/>
      <c r="AL5612" s="33"/>
      <c r="AM5612" s="33"/>
      <c r="AN5612" s="33"/>
      <c r="AO5612" s="33"/>
      <c r="AP5612" s="34"/>
      <c r="AQ5612" s="70"/>
      <c r="AR5612" s="76"/>
      <c r="AS5612" s="60"/>
      <c r="AT5612" s="60"/>
      <c r="AU5612" s="60"/>
    </row>
    <row r="5613" spans="1:256" s="21" customFormat="1">
      <c r="A5613" s="10"/>
      <c r="B5613" s="8"/>
      <c r="C5613" s="8"/>
      <c r="D5613" s="82"/>
      <c r="E5613" s="33"/>
      <c r="F5613" s="33"/>
      <c r="G5613" s="282"/>
      <c r="H5613" s="283"/>
      <c r="I5613" s="33"/>
      <c r="J5613" s="33"/>
      <c r="K5613" s="33"/>
      <c r="L5613" s="33"/>
      <c r="M5613" s="33"/>
      <c r="N5613" s="33"/>
      <c r="O5613" s="33"/>
      <c r="P5613" s="33"/>
      <c r="Q5613" s="33"/>
      <c r="R5613" s="33"/>
      <c r="S5613" s="33"/>
      <c r="T5613" s="33"/>
      <c r="U5613" s="33"/>
      <c r="V5613" s="33"/>
      <c r="W5613" s="33"/>
      <c r="X5613" s="282"/>
      <c r="Y5613" s="33"/>
      <c r="Z5613" s="284"/>
      <c r="AA5613" s="284"/>
      <c r="AB5613" s="33"/>
      <c r="AC5613" s="33"/>
      <c r="AD5613" s="33"/>
      <c r="AE5613" s="33"/>
      <c r="AF5613" s="33"/>
      <c r="AG5613" s="33"/>
      <c r="AH5613" s="33"/>
      <c r="AI5613" s="33"/>
      <c r="AJ5613" s="33"/>
      <c r="AK5613" s="33"/>
      <c r="AL5613" s="33"/>
      <c r="AM5613" s="33"/>
      <c r="AN5613" s="33"/>
      <c r="AO5613" s="33"/>
      <c r="AP5613" s="34"/>
      <c r="AQ5613" s="70"/>
      <c r="AR5613" s="76"/>
      <c r="AS5613" s="60"/>
      <c r="AT5613" s="60"/>
      <c r="AU5613" s="60"/>
    </row>
    <row r="5614" spans="1:256" s="21" customFormat="1">
      <c r="A5614" s="14"/>
      <c r="B5614" s="11">
        <v>8</v>
      </c>
      <c r="C5614" s="11"/>
      <c r="D5614" s="77" t="s">
        <v>39</v>
      </c>
      <c r="E5614" s="31">
        <v>4158000</v>
      </c>
      <c r="F5614" s="31">
        <f t="shared" ref="F5614:V5614" si="700">SUM(F5615:F5622)</f>
        <v>0</v>
      </c>
      <c r="G5614" s="31">
        <f t="shared" si="700"/>
        <v>0</v>
      </c>
      <c r="H5614" s="31">
        <f t="shared" si="700"/>
        <v>0</v>
      </c>
      <c r="I5614" s="31">
        <f t="shared" si="700"/>
        <v>0</v>
      </c>
      <c r="J5614" s="31">
        <f t="shared" si="700"/>
        <v>0</v>
      </c>
      <c r="K5614" s="31">
        <f t="shared" si="700"/>
        <v>0</v>
      </c>
      <c r="L5614" s="31">
        <f t="shared" si="700"/>
        <v>0</v>
      </c>
      <c r="M5614" s="31">
        <f t="shared" si="700"/>
        <v>0</v>
      </c>
      <c r="N5614" s="31">
        <f t="shared" si="700"/>
        <v>0</v>
      </c>
      <c r="O5614" s="31">
        <f t="shared" si="700"/>
        <v>0</v>
      </c>
      <c r="P5614" s="31">
        <f t="shared" si="700"/>
        <v>0</v>
      </c>
      <c r="Q5614" s="31">
        <f t="shared" si="700"/>
        <v>0</v>
      </c>
      <c r="R5614" s="31">
        <f t="shared" si="700"/>
        <v>0</v>
      </c>
      <c r="S5614" s="31">
        <f t="shared" si="700"/>
        <v>0</v>
      </c>
      <c r="T5614" s="31">
        <f t="shared" si="700"/>
        <v>0</v>
      </c>
      <c r="U5614" s="31">
        <f t="shared" si="700"/>
        <v>0</v>
      </c>
      <c r="V5614" s="31">
        <f t="shared" si="700"/>
        <v>0</v>
      </c>
      <c r="W5614" s="31">
        <f>SUM(O5614:V5614)</f>
        <v>0</v>
      </c>
      <c r="X5614" s="31">
        <f>SUM(X5615:X5622)</f>
        <v>0</v>
      </c>
      <c r="Y5614" s="31">
        <f>H5614+I5614+J5614+K5614+L5614+M5614+N5614+W5614+X5614</f>
        <v>0</v>
      </c>
      <c r="Z5614" s="31">
        <f t="shared" ref="Z5614:AK5614" si="701">SUM(Z5615:Z5622)</f>
        <v>0</v>
      </c>
      <c r="AA5614" s="31">
        <f t="shared" si="701"/>
        <v>0</v>
      </c>
      <c r="AB5614" s="31">
        <f t="shared" si="701"/>
        <v>0</v>
      </c>
      <c r="AC5614" s="31">
        <f t="shared" si="701"/>
        <v>0</v>
      </c>
      <c r="AD5614" s="31">
        <f t="shared" si="701"/>
        <v>0</v>
      </c>
      <c r="AE5614" s="31">
        <f t="shared" si="701"/>
        <v>0</v>
      </c>
      <c r="AF5614" s="31">
        <f t="shared" si="701"/>
        <v>0</v>
      </c>
      <c r="AG5614" s="31">
        <f t="shared" si="701"/>
        <v>0</v>
      </c>
      <c r="AH5614" s="31">
        <f t="shared" si="701"/>
        <v>0</v>
      </c>
      <c r="AI5614" s="31">
        <f t="shared" si="701"/>
        <v>0</v>
      </c>
      <c r="AJ5614" s="31">
        <f t="shared" si="701"/>
        <v>0</v>
      </c>
      <c r="AK5614" s="31">
        <f t="shared" si="701"/>
        <v>0</v>
      </c>
      <c r="AL5614" s="31">
        <f>SUM(AD5614:AK5614)</f>
        <v>0</v>
      </c>
      <c r="AM5614" s="31">
        <f>SUM(AM5615:AM5622)</f>
        <v>0</v>
      </c>
      <c r="AN5614" s="31">
        <f>SUM(AN5615:AN5622)</f>
        <v>0</v>
      </c>
      <c r="AO5614" s="31">
        <f>Z5614+AA5614+AB5614+AC5614+AL5614+AM5614+AN5614</f>
        <v>0</v>
      </c>
      <c r="AP5614" s="32">
        <f>E5614+Y5614-AO5614</f>
        <v>4158000</v>
      </c>
      <c r="AQ5614" s="32"/>
      <c r="AR5614" s="28"/>
      <c r="AS5614" s="29">
        <f>E5614+H5614+I5614+J5614+K5614+L5614+M5614+N5614+W5614+X5614-Z5614-AB5614-AL5614-AC5614-AM5614-AN5614</f>
        <v>4158000</v>
      </c>
      <c r="AT5614" s="29">
        <f>AP5614-AS5614</f>
        <v>0</v>
      </c>
      <c r="AU5614" s="29">
        <f>E5614</f>
        <v>4158000</v>
      </c>
      <c r="AV5614" s="86">
        <f>AS5614-AU5614</f>
        <v>0</v>
      </c>
      <c r="AW5614" s="86">
        <f>Y5614-AO5614</f>
        <v>0</v>
      </c>
      <c r="AX5614" s="86">
        <f>AV5614-AW5614</f>
        <v>0</v>
      </c>
      <c r="AZ5614" s="398"/>
    </row>
    <row r="5615" spans="1:256" s="402" customFormat="1">
      <c r="A5615" s="13"/>
      <c r="B5615" s="8"/>
      <c r="C5615" s="8"/>
      <c r="D5615" s="324"/>
      <c r="E5615" s="33"/>
      <c r="F5615" s="33"/>
      <c r="G5615" s="282"/>
      <c r="H5615" s="283"/>
      <c r="I5615" s="33"/>
      <c r="J5615" s="33"/>
      <c r="K5615" s="33"/>
      <c r="L5615" s="33"/>
      <c r="M5615" s="33"/>
      <c r="N5615" s="33"/>
      <c r="O5615" s="33"/>
      <c r="P5615" s="33"/>
      <c r="Q5615" s="33"/>
      <c r="R5615" s="33"/>
      <c r="S5615" s="33"/>
      <c r="T5615" s="33"/>
      <c r="U5615" s="33"/>
      <c r="V5615" s="33"/>
      <c r="W5615" s="33"/>
      <c r="X5615" s="282"/>
      <c r="Y5615" s="33"/>
      <c r="Z5615" s="284"/>
      <c r="AA5615" s="284"/>
      <c r="AB5615" s="33"/>
      <c r="AC5615" s="33"/>
      <c r="AD5615" s="33"/>
      <c r="AE5615" s="33"/>
      <c r="AF5615" s="33"/>
      <c r="AG5615" s="33"/>
      <c r="AH5615" s="33"/>
      <c r="AI5615" s="33"/>
      <c r="AJ5615" s="33"/>
      <c r="AK5615" s="33"/>
      <c r="AL5615" s="33"/>
      <c r="AM5615" s="33"/>
      <c r="AN5615" s="33"/>
      <c r="AO5615" s="33"/>
      <c r="AP5615" s="34"/>
      <c r="AQ5615" s="34"/>
      <c r="AR5615" s="28"/>
      <c r="AS5615" s="29"/>
      <c r="AT5615" s="29"/>
      <c r="AU5615" s="29"/>
    </row>
    <row r="5616" spans="1:256" s="402" customFormat="1">
      <c r="A5616" s="13"/>
      <c r="B5616" s="8"/>
      <c r="C5616" s="8"/>
      <c r="D5616" s="324"/>
      <c r="E5616" s="33"/>
      <c r="F5616" s="33"/>
      <c r="G5616" s="282"/>
      <c r="H5616" s="283"/>
      <c r="I5616" s="33"/>
      <c r="J5616" s="33"/>
      <c r="K5616" s="33"/>
      <c r="L5616" s="33"/>
      <c r="M5616" s="33"/>
      <c r="N5616" s="33"/>
      <c r="O5616" s="33"/>
      <c r="P5616" s="33"/>
      <c r="Q5616" s="33"/>
      <c r="R5616" s="33"/>
      <c r="S5616" s="33"/>
      <c r="T5616" s="33"/>
      <c r="U5616" s="33"/>
      <c r="V5616" s="33"/>
      <c r="W5616" s="33"/>
      <c r="X5616" s="282"/>
      <c r="Y5616" s="33"/>
      <c r="Z5616" s="284"/>
      <c r="AA5616" s="284"/>
      <c r="AB5616" s="33"/>
      <c r="AC5616" s="33"/>
      <c r="AD5616" s="33"/>
      <c r="AE5616" s="33"/>
      <c r="AF5616" s="33"/>
      <c r="AG5616" s="33"/>
      <c r="AH5616" s="33"/>
      <c r="AI5616" s="33"/>
      <c r="AJ5616" s="33"/>
      <c r="AK5616" s="33"/>
      <c r="AL5616" s="33"/>
      <c r="AM5616" s="33"/>
      <c r="AN5616" s="33"/>
      <c r="AO5616" s="33"/>
      <c r="AP5616" s="34"/>
      <c r="AQ5616" s="34"/>
      <c r="AR5616" s="28"/>
      <c r="AS5616" s="29"/>
      <c r="AT5616" s="29"/>
      <c r="AU5616" s="29"/>
    </row>
    <row r="5617" spans="1:256" s="468" customFormat="1">
      <c r="A5617" s="13"/>
      <c r="B5617" s="8"/>
      <c r="C5617" s="8"/>
      <c r="D5617" s="324"/>
      <c r="E5617" s="33"/>
      <c r="F5617" s="33"/>
      <c r="G5617" s="282"/>
      <c r="H5617" s="283"/>
      <c r="I5617" s="33"/>
      <c r="J5617" s="33"/>
      <c r="K5617" s="33"/>
      <c r="L5617" s="33"/>
      <c r="M5617" s="33"/>
      <c r="N5617" s="33"/>
      <c r="O5617" s="33"/>
      <c r="P5617" s="33"/>
      <c r="Q5617" s="33"/>
      <c r="R5617" s="33"/>
      <c r="S5617" s="33"/>
      <c r="T5617" s="33"/>
      <c r="U5617" s="33"/>
      <c r="V5617" s="33"/>
      <c r="W5617" s="33"/>
      <c r="X5617" s="282"/>
      <c r="Y5617" s="33"/>
      <c r="Z5617" s="284"/>
      <c r="AA5617" s="284"/>
      <c r="AB5617" s="33"/>
      <c r="AC5617" s="33"/>
      <c r="AD5617" s="33"/>
      <c r="AE5617" s="33"/>
      <c r="AF5617" s="33"/>
      <c r="AG5617" s="33"/>
      <c r="AH5617" s="33"/>
      <c r="AI5617" s="33"/>
      <c r="AJ5617" s="33"/>
      <c r="AK5617" s="33"/>
      <c r="AL5617" s="33"/>
      <c r="AM5617" s="33"/>
      <c r="AN5617" s="33"/>
      <c r="AO5617" s="33"/>
      <c r="AP5617" s="34"/>
      <c r="AQ5617" s="34"/>
      <c r="AR5617" s="28"/>
      <c r="AS5617" s="29"/>
      <c r="AT5617" s="29"/>
      <c r="AU5617" s="29"/>
    </row>
    <row r="5618" spans="1:256" s="468" customFormat="1">
      <c r="A5618" s="13"/>
      <c r="B5618" s="8"/>
      <c r="C5618" s="8"/>
      <c r="D5618" s="324"/>
      <c r="E5618" s="33"/>
      <c r="F5618" s="33"/>
      <c r="G5618" s="282"/>
      <c r="H5618" s="283"/>
      <c r="I5618" s="33"/>
      <c r="J5618" s="33"/>
      <c r="K5618" s="33"/>
      <c r="L5618" s="33"/>
      <c r="M5618" s="33"/>
      <c r="N5618" s="33"/>
      <c r="O5618" s="33"/>
      <c r="P5618" s="33"/>
      <c r="Q5618" s="33"/>
      <c r="R5618" s="33"/>
      <c r="S5618" s="33"/>
      <c r="T5618" s="33"/>
      <c r="U5618" s="33"/>
      <c r="V5618" s="33"/>
      <c r="W5618" s="33"/>
      <c r="X5618" s="282"/>
      <c r="Y5618" s="33"/>
      <c r="Z5618" s="284"/>
      <c r="AA5618" s="284"/>
      <c r="AB5618" s="33"/>
      <c r="AC5618" s="33"/>
      <c r="AD5618" s="33"/>
      <c r="AE5618" s="33"/>
      <c r="AF5618" s="33"/>
      <c r="AG5618" s="33"/>
      <c r="AH5618" s="33"/>
      <c r="AI5618" s="33"/>
      <c r="AJ5618" s="33"/>
      <c r="AK5618" s="33"/>
      <c r="AL5618" s="33"/>
      <c r="AM5618" s="33"/>
      <c r="AN5618" s="33"/>
      <c r="AO5618" s="33"/>
      <c r="AP5618" s="34"/>
      <c r="AQ5618" s="34"/>
      <c r="AR5618" s="28"/>
      <c r="AS5618" s="29"/>
      <c r="AT5618" s="29"/>
      <c r="AU5618" s="29"/>
    </row>
    <row r="5619" spans="1:256" s="468" customFormat="1">
      <c r="A5619" s="13"/>
      <c r="B5619" s="8"/>
      <c r="C5619" s="8"/>
      <c r="D5619" s="324"/>
      <c r="E5619" s="33"/>
      <c r="F5619" s="33"/>
      <c r="G5619" s="282"/>
      <c r="H5619" s="283"/>
      <c r="I5619" s="33"/>
      <c r="J5619" s="33"/>
      <c r="K5619" s="33"/>
      <c r="L5619" s="33"/>
      <c r="M5619" s="33"/>
      <c r="N5619" s="33"/>
      <c r="O5619" s="33"/>
      <c r="P5619" s="33"/>
      <c r="Q5619" s="33"/>
      <c r="R5619" s="33"/>
      <c r="S5619" s="33"/>
      <c r="T5619" s="33"/>
      <c r="U5619" s="33"/>
      <c r="V5619" s="33"/>
      <c r="W5619" s="33"/>
      <c r="X5619" s="282"/>
      <c r="Y5619" s="33"/>
      <c r="Z5619" s="284"/>
      <c r="AA5619" s="284"/>
      <c r="AB5619" s="33"/>
      <c r="AC5619" s="33"/>
      <c r="AD5619" s="33"/>
      <c r="AE5619" s="33"/>
      <c r="AF5619" s="33"/>
      <c r="AG5619" s="33"/>
      <c r="AH5619" s="33"/>
      <c r="AI5619" s="33"/>
      <c r="AJ5619" s="33"/>
      <c r="AK5619" s="33"/>
      <c r="AL5619" s="33"/>
      <c r="AM5619" s="33"/>
      <c r="AN5619" s="33"/>
      <c r="AO5619" s="33"/>
      <c r="AP5619" s="34"/>
      <c r="AQ5619" s="34"/>
      <c r="AR5619" s="28"/>
      <c r="AS5619" s="29"/>
      <c r="AT5619" s="29"/>
      <c r="AU5619" s="29"/>
    </row>
    <row r="5620" spans="1:256" s="402" customFormat="1">
      <c r="A5620" s="13"/>
      <c r="B5620" s="8"/>
      <c r="C5620" s="8"/>
      <c r="D5620" s="323"/>
      <c r="E5620" s="33"/>
      <c r="F5620" s="33"/>
      <c r="G5620" s="282"/>
      <c r="H5620" s="283"/>
      <c r="I5620" s="33"/>
      <c r="J5620" s="33"/>
      <c r="K5620" s="33"/>
      <c r="L5620" s="33"/>
      <c r="M5620" s="33"/>
      <c r="N5620" s="33"/>
      <c r="O5620" s="33"/>
      <c r="P5620" s="33"/>
      <c r="Q5620" s="33"/>
      <c r="R5620" s="33"/>
      <c r="S5620" s="33"/>
      <c r="T5620" s="33"/>
      <c r="U5620" s="33"/>
      <c r="V5620" s="33"/>
      <c r="W5620" s="33"/>
      <c r="X5620" s="282"/>
      <c r="Y5620" s="33"/>
      <c r="Z5620" s="284"/>
      <c r="AA5620" s="284"/>
      <c r="AB5620" s="33"/>
      <c r="AC5620" s="33"/>
      <c r="AD5620" s="33"/>
      <c r="AE5620" s="33"/>
      <c r="AF5620" s="33"/>
      <c r="AG5620" s="33"/>
      <c r="AH5620" s="33"/>
      <c r="AI5620" s="33"/>
      <c r="AJ5620" s="33"/>
      <c r="AK5620" s="33"/>
      <c r="AL5620" s="33"/>
      <c r="AM5620" s="33"/>
      <c r="AN5620" s="33"/>
      <c r="AO5620" s="33"/>
      <c r="AP5620" s="34"/>
      <c r="AQ5620" s="34"/>
      <c r="AR5620" s="28"/>
      <c r="AS5620" s="29"/>
      <c r="AT5620" s="29"/>
      <c r="AU5620" s="29"/>
    </row>
    <row r="5621" spans="1:256" s="402" customFormat="1">
      <c r="A5621" s="13"/>
      <c r="B5621" s="8"/>
      <c r="C5621" s="8"/>
      <c r="D5621" s="323"/>
      <c r="E5621" s="33"/>
      <c r="F5621" s="33"/>
      <c r="G5621" s="282"/>
      <c r="H5621" s="283"/>
      <c r="I5621" s="33"/>
      <c r="J5621" s="33"/>
      <c r="K5621" s="33"/>
      <c r="L5621" s="33"/>
      <c r="M5621" s="33"/>
      <c r="N5621" s="33"/>
      <c r="O5621" s="33"/>
      <c r="P5621" s="33"/>
      <c r="Q5621" s="33"/>
      <c r="R5621" s="33"/>
      <c r="S5621" s="33"/>
      <c r="T5621" s="33"/>
      <c r="U5621" s="33"/>
      <c r="V5621" s="33"/>
      <c r="W5621" s="33"/>
      <c r="X5621" s="282"/>
      <c r="Y5621" s="33"/>
      <c r="Z5621" s="284"/>
      <c r="AA5621" s="284"/>
      <c r="AB5621" s="33"/>
      <c r="AC5621" s="33"/>
      <c r="AD5621" s="33"/>
      <c r="AE5621" s="33"/>
      <c r="AF5621" s="33"/>
      <c r="AG5621" s="33"/>
      <c r="AH5621" s="33"/>
      <c r="AI5621" s="33"/>
      <c r="AJ5621" s="33"/>
      <c r="AK5621" s="33"/>
      <c r="AL5621" s="33"/>
      <c r="AM5621" s="33"/>
      <c r="AN5621" s="33"/>
      <c r="AO5621" s="33"/>
      <c r="AP5621" s="34"/>
      <c r="AQ5621" s="34"/>
      <c r="AR5621" s="28"/>
      <c r="AS5621" s="29"/>
      <c r="AT5621" s="29"/>
      <c r="AU5621" s="29"/>
    </row>
    <row r="5622" spans="1:256" s="402" customFormat="1">
      <c r="A5622" s="13"/>
      <c r="B5622" s="8"/>
      <c r="C5622" s="8"/>
      <c r="D5622" s="323"/>
      <c r="E5622" s="33"/>
      <c r="F5622" s="33"/>
      <c r="G5622" s="282"/>
      <c r="H5622" s="283"/>
      <c r="I5622" s="33"/>
      <c r="J5622" s="33"/>
      <c r="K5622" s="33"/>
      <c r="L5622" s="33"/>
      <c r="M5622" s="33"/>
      <c r="N5622" s="33"/>
      <c r="O5622" s="33"/>
      <c r="P5622" s="33"/>
      <c r="Q5622" s="33"/>
      <c r="R5622" s="33"/>
      <c r="S5622" s="33"/>
      <c r="T5622" s="33"/>
      <c r="U5622" s="33"/>
      <c r="V5622" s="33"/>
      <c r="W5622" s="33"/>
      <c r="X5622" s="282"/>
      <c r="Y5622" s="33"/>
      <c r="Z5622" s="284"/>
      <c r="AA5622" s="284"/>
      <c r="AB5622" s="33"/>
      <c r="AC5622" s="33"/>
      <c r="AD5622" s="33"/>
      <c r="AE5622" s="33"/>
      <c r="AF5622" s="33"/>
      <c r="AG5622" s="33"/>
      <c r="AH5622" s="33"/>
      <c r="AI5622" s="33"/>
      <c r="AJ5622" s="33"/>
      <c r="AK5622" s="33"/>
      <c r="AL5622" s="33"/>
      <c r="AM5622" s="33"/>
      <c r="AN5622" s="33"/>
      <c r="AO5622" s="33"/>
      <c r="AP5622" s="34"/>
      <c r="AQ5622" s="34"/>
      <c r="AR5622" s="28"/>
      <c r="AS5622" s="29"/>
      <c r="AT5622" s="29"/>
      <c r="AU5622" s="29"/>
    </row>
    <row r="5623" spans="1:256" s="21" customFormat="1" ht="19.5" customHeight="1">
      <c r="A5623" s="526">
        <v>40</v>
      </c>
      <c r="B5623" s="22" t="s">
        <v>78</v>
      </c>
      <c r="C5623" s="20"/>
      <c r="D5623" s="30"/>
      <c r="E5623" s="403">
        <f t="shared" ref="E5623:X5623" si="702">E5624+E5627+E5649+E5661+E5668+E5671+E5674+E5678</f>
        <v>2122158585</v>
      </c>
      <c r="F5623" s="30">
        <f t="shared" si="702"/>
        <v>47500000</v>
      </c>
      <c r="G5623" s="30">
        <f t="shared" si="702"/>
        <v>47500000</v>
      </c>
      <c r="H5623" s="30">
        <f t="shared" si="702"/>
        <v>47500000</v>
      </c>
      <c r="I5623" s="30">
        <f t="shared" si="702"/>
        <v>0</v>
      </c>
      <c r="J5623" s="30">
        <f t="shared" si="702"/>
        <v>0</v>
      </c>
      <c r="K5623" s="30">
        <f t="shared" si="702"/>
        <v>0</v>
      </c>
      <c r="L5623" s="30">
        <f t="shared" si="702"/>
        <v>0</v>
      </c>
      <c r="M5623" s="30">
        <f t="shared" si="702"/>
        <v>0</v>
      </c>
      <c r="N5623" s="30">
        <f t="shared" si="702"/>
        <v>0</v>
      </c>
      <c r="O5623" s="30">
        <f t="shared" si="702"/>
        <v>0</v>
      </c>
      <c r="P5623" s="30">
        <f t="shared" si="702"/>
        <v>0</v>
      </c>
      <c r="Q5623" s="30">
        <f t="shared" si="702"/>
        <v>0</v>
      </c>
      <c r="R5623" s="30">
        <f t="shared" si="702"/>
        <v>0</v>
      </c>
      <c r="S5623" s="30">
        <f t="shared" si="702"/>
        <v>0</v>
      </c>
      <c r="T5623" s="30">
        <f t="shared" si="702"/>
        <v>0</v>
      </c>
      <c r="U5623" s="30">
        <f t="shared" si="702"/>
        <v>0</v>
      </c>
      <c r="V5623" s="30">
        <f t="shared" si="702"/>
        <v>0</v>
      </c>
      <c r="W5623" s="30">
        <f t="shared" si="702"/>
        <v>0</v>
      </c>
      <c r="X5623" s="30">
        <f t="shared" si="702"/>
        <v>0</v>
      </c>
      <c r="Y5623" s="30">
        <f>H5623+I5623+J5623+K5623+L5623+M5623+N5623+W5623+X5623</f>
        <v>47500000</v>
      </c>
      <c r="Z5623" s="64">
        <f t="shared" ref="Z5623:AN5623" si="703">Z5624+Z5627+Z5649+Z5661+Z5668+Z5671+Z5674+Z5678</f>
        <v>0</v>
      </c>
      <c r="AA5623" s="64">
        <f t="shared" si="703"/>
        <v>0</v>
      </c>
      <c r="AB5623" s="30">
        <f t="shared" si="703"/>
        <v>0</v>
      </c>
      <c r="AC5623" s="30">
        <f t="shared" si="703"/>
        <v>0</v>
      </c>
      <c r="AD5623" s="30">
        <f t="shared" si="703"/>
        <v>0</v>
      </c>
      <c r="AE5623" s="30">
        <f t="shared" si="703"/>
        <v>0</v>
      </c>
      <c r="AF5623" s="30">
        <f t="shared" si="703"/>
        <v>0</v>
      </c>
      <c r="AG5623" s="30">
        <f t="shared" si="703"/>
        <v>0</v>
      </c>
      <c r="AH5623" s="30">
        <f t="shared" si="703"/>
        <v>0</v>
      </c>
      <c r="AI5623" s="30">
        <f t="shared" si="703"/>
        <v>0</v>
      </c>
      <c r="AJ5623" s="30">
        <f t="shared" si="703"/>
        <v>0</v>
      </c>
      <c r="AK5623" s="30">
        <f t="shared" si="703"/>
        <v>0</v>
      </c>
      <c r="AL5623" s="30">
        <f t="shared" si="703"/>
        <v>0</v>
      </c>
      <c r="AM5623" s="30">
        <f t="shared" si="703"/>
        <v>22500000</v>
      </c>
      <c r="AN5623" s="30">
        <f t="shared" si="703"/>
        <v>0</v>
      </c>
      <c r="AO5623" s="30">
        <f>Z5623+AA5623+AB5623+AC5623+AL5623+AM5623+AN5623</f>
        <v>22500000</v>
      </c>
      <c r="AP5623" s="30">
        <f>AP5624+AP5627+AP5649+AP5661+AP5668+AP5671+AP5674+AP5678</f>
        <v>2147158585</v>
      </c>
      <c r="AQ5623" s="30"/>
      <c r="AR5623" s="57"/>
      <c r="AS5623" s="57">
        <f>E5623+H5623+I5623+J5623+K5623+L5623+M5623+N5623+W5623+X5623-Z5623-AB5623-AL5623-AC5623-AM5623-AN5623</f>
        <v>2147158585</v>
      </c>
      <c r="AT5623" s="57"/>
      <c r="AU5623" s="57">
        <f>AU5624+AU5627+AU5649+AU5661+AU5668+AU5671+AU5674+AU5678</f>
        <v>2122158585</v>
      </c>
      <c r="AV5623" s="15">
        <f>AV5624+AV5627+AV5649+AV5661+AV5668+AV5671+AV5674+AV5678</f>
        <v>25000000</v>
      </c>
      <c r="AW5623" s="15">
        <f>AW5624+AW5627+AW5649+AW5661+AW5668+AW5671+AW5674+AW5678</f>
        <v>25000000</v>
      </c>
      <c r="AX5623" s="15">
        <f>AX5624+AX5627+AX5649+AX5661+AX5668+AX5671+AX5674+AX5678</f>
        <v>0</v>
      </c>
      <c r="AY5623" s="15"/>
      <c r="AZ5623" s="15"/>
      <c r="BA5623" s="15"/>
      <c r="BB5623" s="15"/>
      <c r="BC5623" s="15"/>
      <c r="BD5623" s="15"/>
      <c r="BE5623" s="15"/>
      <c r="BF5623" s="15"/>
      <c r="BG5623" s="15"/>
      <c r="BH5623" s="15"/>
      <c r="BI5623" s="15"/>
      <c r="BJ5623" s="15"/>
      <c r="BK5623" s="15"/>
      <c r="BL5623" s="15"/>
      <c r="BM5623" s="15"/>
      <c r="BN5623" s="15"/>
      <c r="BO5623" s="15"/>
      <c r="BP5623" s="15"/>
      <c r="BQ5623" s="15"/>
      <c r="BR5623" s="15"/>
      <c r="BS5623" s="15"/>
      <c r="BT5623" s="15"/>
      <c r="BU5623" s="15"/>
      <c r="BV5623" s="15"/>
      <c r="BW5623" s="15"/>
      <c r="BX5623" s="15"/>
      <c r="BY5623" s="15"/>
      <c r="BZ5623" s="15"/>
      <c r="CA5623" s="15"/>
      <c r="CB5623" s="15"/>
      <c r="CC5623" s="15"/>
      <c r="CD5623" s="15"/>
      <c r="CE5623" s="15"/>
      <c r="CF5623" s="15"/>
      <c r="CG5623" s="15"/>
      <c r="CH5623" s="15"/>
      <c r="CI5623" s="15"/>
      <c r="CJ5623" s="15"/>
      <c r="CK5623" s="15"/>
      <c r="CL5623" s="15"/>
      <c r="CM5623" s="15"/>
      <c r="CN5623" s="15"/>
      <c r="CO5623" s="15"/>
      <c r="CP5623" s="15"/>
      <c r="CQ5623" s="15"/>
      <c r="CR5623" s="15"/>
      <c r="CS5623" s="15"/>
      <c r="CT5623" s="15"/>
      <c r="CU5623" s="15"/>
      <c r="CV5623" s="15"/>
      <c r="CW5623" s="15"/>
      <c r="CX5623" s="15"/>
      <c r="CY5623" s="15"/>
      <c r="CZ5623" s="15"/>
      <c r="DA5623" s="15"/>
      <c r="DB5623" s="15"/>
      <c r="DC5623" s="15"/>
      <c r="DD5623" s="15"/>
      <c r="DE5623" s="15"/>
      <c r="DF5623" s="15"/>
      <c r="DG5623" s="15"/>
      <c r="DH5623" s="15"/>
      <c r="DI5623" s="15"/>
      <c r="DJ5623" s="15"/>
      <c r="DK5623" s="15"/>
      <c r="DL5623" s="15"/>
      <c r="DM5623" s="15"/>
      <c r="DN5623" s="15"/>
      <c r="DO5623" s="15"/>
      <c r="DP5623" s="15"/>
      <c r="DQ5623" s="15"/>
      <c r="DR5623" s="15"/>
      <c r="DS5623" s="15"/>
      <c r="DT5623" s="15"/>
      <c r="DU5623" s="15"/>
      <c r="DV5623" s="15"/>
      <c r="DW5623" s="15"/>
      <c r="DX5623" s="15"/>
      <c r="DY5623" s="15"/>
      <c r="DZ5623" s="15"/>
      <c r="EA5623" s="15"/>
      <c r="EB5623" s="15"/>
      <c r="EC5623" s="15"/>
      <c r="ED5623" s="15"/>
      <c r="EE5623" s="15"/>
      <c r="EF5623" s="15"/>
      <c r="EG5623" s="15"/>
      <c r="EH5623" s="15"/>
      <c r="EI5623" s="15"/>
      <c r="EJ5623" s="15"/>
      <c r="EK5623" s="15"/>
      <c r="EL5623" s="15"/>
      <c r="EM5623" s="15"/>
      <c r="EN5623" s="15"/>
      <c r="EO5623" s="15"/>
      <c r="EP5623" s="15"/>
      <c r="EQ5623" s="15"/>
      <c r="ER5623" s="15"/>
      <c r="ES5623" s="15"/>
      <c r="ET5623" s="15"/>
      <c r="EU5623" s="15"/>
      <c r="EV5623" s="15"/>
      <c r="EW5623" s="15"/>
      <c r="EX5623" s="15"/>
      <c r="EY5623" s="15"/>
      <c r="EZ5623" s="15"/>
      <c r="FA5623" s="15"/>
      <c r="FB5623" s="15"/>
      <c r="FC5623" s="15"/>
      <c r="FD5623" s="15"/>
      <c r="FE5623" s="15"/>
      <c r="FF5623" s="15"/>
      <c r="FG5623" s="15"/>
      <c r="FH5623" s="15"/>
      <c r="FI5623" s="15"/>
      <c r="FJ5623" s="15"/>
      <c r="FK5623" s="15"/>
      <c r="FL5623" s="15"/>
      <c r="FM5623" s="15"/>
      <c r="FN5623" s="15"/>
      <c r="FO5623" s="15"/>
      <c r="FP5623" s="15"/>
      <c r="FQ5623" s="15"/>
      <c r="FR5623" s="15"/>
      <c r="FS5623" s="15"/>
      <c r="FT5623" s="15"/>
      <c r="FU5623" s="15"/>
      <c r="FV5623" s="15"/>
      <c r="FW5623" s="15"/>
      <c r="FX5623" s="15"/>
      <c r="FY5623" s="15"/>
      <c r="FZ5623" s="15"/>
      <c r="GA5623" s="15"/>
      <c r="GB5623" s="15"/>
      <c r="GC5623" s="15"/>
      <c r="GD5623" s="15"/>
      <c r="GE5623" s="15"/>
      <c r="GF5623" s="15"/>
      <c r="GG5623" s="15"/>
      <c r="GH5623" s="15"/>
      <c r="GI5623" s="15"/>
      <c r="GJ5623" s="15"/>
      <c r="GK5623" s="15"/>
      <c r="GL5623" s="15"/>
      <c r="GM5623" s="15"/>
      <c r="GN5623" s="15"/>
      <c r="GO5623" s="15"/>
      <c r="GP5623" s="15"/>
      <c r="GQ5623" s="15"/>
      <c r="GR5623" s="15"/>
      <c r="GS5623" s="15"/>
      <c r="GT5623" s="15"/>
      <c r="GU5623" s="15"/>
      <c r="GV5623" s="15"/>
      <c r="GW5623" s="15"/>
      <c r="GX5623" s="15"/>
      <c r="GY5623" s="15"/>
      <c r="GZ5623" s="15"/>
      <c r="HA5623" s="15"/>
      <c r="HB5623" s="15"/>
      <c r="HC5623" s="15"/>
      <c r="HD5623" s="15"/>
      <c r="HE5623" s="15"/>
      <c r="HF5623" s="15"/>
      <c r="HG5623" s="15"/>
      <c r="HH5623" s="15"/>
      <c r="HI5623" s="15"/>
      <c r="HJ5623" s="15"/>
      <c r="HK5623" s="15"/>
      <c r="HL5623" s="15"/>
      <c r="HM5623" s="15"/>
      <c r="HN5623" s="15"/>
      <c r="HO5623" s="15"/>
      <c r="HP5623" s="15"/>
      <c r="HQ5623" s="15"/>
      <c r="HR5623" s="15"/>
      <c r="HS5623" s="15"/>
      <c r="HT5623" s="15"/>
      <c r="HU5623" s="15"/>
      <c r="HV5623" s="15"/>
      <c r="HW5623" s="15"/>
      <c r="HX5623" s="15"/>
      <c r="HY5623" s="15"/>
      <c r="HZ5623" s="15"/>
      <c r="IA5623" s="15"/>
      <c r="IB5623" s="15"/>
      <c r="IC5623" s="15"/>
      <c r="ID5623" s="15"/>
      <c r="IE5623" s="15"/>
      <c r="IF5623" s="15"/>
      <c r="IG5623" s="15"/>
      <c r="IH5623" s="15"/>
      <c r="II5623" s="15"/>
      <c r="IJ5623" s="15"/>
      <c r="IK5623" s="15"/>
      <c r="IL5623" s="15"/>
      <c r="IM5623" s="15"/>
      <c r="IN5623" s="15"/>
      <c r="IO5623" s="15"/>
      <c r="IP5623" s="15"/>
      <c r="IQ5623" s="15"/>
      <c r="IR5623" s="15"/>
      <c r="IS5623" s="15"/>
      <c r="IT5623" s="15"/>
      <c r="IU5623" s="15"/>
      <c r="IV5623" s="15"/>
    </row>
    <row r="5624" spans="1:256" s="21" customFormat="1">
      <c r="A5624" s="12"/>
      <c r="B5624" s="9">
        <v>1</v>
      </c>
      <c r="C5624" s="9" t="s">
        <v>14</v>
      </c>
      <c r="D5624" s="81" t="s">
        <v>6</v>
      </c>
      <c r="E5624" s="405">
        <v>210000000</v>
      </c>
      <c r="F5624" s="31">
        <f t="shared" ref="F5624:V5624" si="704">SUM(F5625:F5626)</f>
        <v>0</v>
      </c>
      <c r="G5624" s="31">
        <f t="shared" si="704"/>
        <v>0</v>
      </c>
      <c r="H5624" s="31">
        <f t="shared" si="704"/>
        <v>0</v>
      </c>
      <c r="I5624" s="31">
        <f t="shared" si="704"/>
        <v>0</v>
      </c>
      <c r="J5624" s="31">
        <f t="shared" si="704"/>
        <v>0</v>
      </c>
      <c r="K5624" s="31">
        <f t="shared" si="704"/>
        <v>0</v>
      </c>
      <c r="L5624" s="31">
        <f t="shared" si="704"/>
        <v>0</v>
      </c>
      <c r="M5624" s="31">
        <f t="shared" si="704"/>
        <v>0</v>
      </c>
      <c r="N5624" s="31">
        <f t="shared" si="704"/>
        <v>0</v>
      </c>
      <c r="O5624" s="31">
        <f t="shared" si="704"/>
        <v>0</v>
      </c>
      <c r="P5624" s="31">
        <f t="shared" si="704"/>
        <v>0</v>
      </c>
      <c r="Q5624" s="31">
        <f t="shared" si="704"/>
        <v>0</v>
      </c>
      <c r="R5624" s="31">
        <f t="shared" si="704"/>
        <v>0</v>
      </c>
      <c r="S5624" s="31">
        <f t="shared" si="704"/>
        <v>0</v>
      </c>
      <c r="T5624" s="31">
        <f t="shared" si="704"/>
        <v>0</v>
      </c>
      <c r="U5624" s="31">
        <f t="shared" si="704"/>
        <v>0</v>
      </c>
      <c r="V5624" s="31">
        <f t="shared" si="704"/>
        <v>0</v>
      </c>
      <c r="W5624" s="31">
        <f>SUM(O5624:V5624)</f>
        <v>0</v>
      </c>
      <c r="X5624" s="31">
        <f>SUM(X5625:X5626)</f>
        <v>0</v>
      </c>
      <c r="Y5624" s="31">
        <f>H5624+I5624+J5624+K5624+L5624+M5624+N5624+W5624+X5624</f>
        <v>0</v>
      </c>
      <c r="Z5624" s="31">
        <f t="shared" ref="Z5624:AK5624" si="705">SUM(Z5625:Z5626)</f>
        <v>0</v>
      </c>
      <c r="AA5624" s="31">
        <f t="shared" si="705"/>
        <v>0</v>
      </c>
      <c r="AB5624" s="31">
        <f t="shared" si="705"/>
        <v>0</v>
      </c>
      <c r="AC5624" s="31">
        <f t="shared" si="705"/>
        <v>0</v>
      </c>
      <c r="AD5624" s="31">
        <f t="shared" si="705"/>
        <v>0</v>
      </c>
      <c r="AE5624" s="31">
        <f t="shared" si="705"/>
        <v>0</v>
      </c>
      <c r="AF5624" s="31">
        <f t="shared" si="705"/>
        <v>0</v>
      </c>
      <c r="AG5624" s="31">
        <f t="shared" si="705"/>
        <v>0</v>
      </c>
      <c r="AH5624" s="31">
        <f t="shared" si="705"/>
        <v>0</v>
      </c>
      <c r="AI5624" s="31">
        <f t="shared" si="705"/>
        <v>0</v>
      </c>
      <c r="AJ5624" s="31">
        <f t="shared" si="705"/>
        <v>0</v>
      </c>
      <c r="AK5624" s="31">
        <f t="shared" si="705"/>
        <v>0</v>
      </c>
      <c r="AL5624" s="31">
        <f>SUM(AD5624:AK5624)</f>
        <v>0</v>
      </c>
      <c r="AM5624" s="31">
        <f>SUM(AM5625:AM5626)</f>
        <v>0</v>
      </c>
      <c r="AN5624" s="31">
        <f>SUM(AN5625:AN5626)</f>
        <v>0</v>
      </c>
      <c r="AO5624" s="31">
        <f>Z5624+AA5624+AB5624+AC5624+AL5624+AM5624+AN5624</f>
        <v>0</v>
      </c>
      <c r="AP5624" s="32">
        <f>E5624+Y5624-AO5624</f>
        <v>210000000</v>
      </c>
      <c r="AQ5624" s="32"/>
      <c r="AR5624" s="28"/>
      <c r="AS5624" s="29">
        <f>E5624+H5624+I5624+J5624+K5624+L5624+M5624+N5624+W5624+X5624-Z5624-AB5624-AL5624-AC5624-AM5624-AN5624</f>
        <v>210000000</v>
      </c>
      <c r="AT5624" s="29">
        <f>AP5624-AS5624</f>
        <v>0</v>
      </c>
      <c r="AU5624" s="29">
        <f>E5624</f>
        <v>210000000</v>
      </c>
      <c r="AV5624" s="86">
        <f>AS5624-AU5624</f>
        <v>0</v>
      </c>
      <c r="AW5624" s="86">
        <f>Y5624-AO5624</f>
        <v>0</v>
      </c>
      <c r="AX5624" s="86">
        <f>AV5624-AW5624</f>
        <v>0</v>
      </c>
      <c r="AY5624" s="86"/>
      <c r="AZ5624" s="398"/>
      <c r="BA5624" s="86"/>
      <c r="BB5624" s="86"/>
      <c r="BC5624" s="86"/>
      <c r="BD5624" s="86"/>
      <c r="BE5624" s="86"/>
      <c r="BF5624" s="86"/>
      <c r="BG5624" s="86"/>
      <c r="BH5624" s="86"/>
      <c r="BI5624" s="86"/>
      <c r="BJ5624" s="86"/>
      <c r="BK5624" s="86"/>
      <c r="BL5624" s="86"/>
      <c r="BM5624" s="86"/>
      <c r="BN5624" s="86"/>
      <c r="BO5624" s="86"/>
      <c r="BP5624" s="86"/>
      <c r="BQ5624" s="86"/>
      <c r="BR5624" s="86"/>
      <c r="BS5624" s="86"/>
      <c r="BT5624" s="86"/>
      <c r="BU5624" s="86"/>
      <c r="BV5624" s="86"/>
      <c r="BW5624" s="86"/>
      <c r="BX5624" s="86"/>
      <c r="BY5624" s="86"/>
      <c r="BZ5624" s="86"/>
      <c r="CA5624" s="86"/>
      <c r="CB5624" s="86"/>
      <c r="CC5624" s="86"/>
      <c r="CD5624" s="86"/>
      <c r="CE5624" s="86"/>
      <c r="CF5624" s="86"/>
      <c r="CG5624" s="86"/>
      <c r="CH5624" s="86"/>
      <c r="CI5624" s="86"/>
      <c r="CJ5624" s="86"/>
      <c r="CK5624" s="86"/>
      <c r="CL5624" s="86"/>
      <c r="CM5624" s="86"/>
      <c r="CN5624" s="86"/>
      <c r="CO5624" s="86"/>
      <c r="CP5624" s="86"/>
      <c r="CQ5624" s="86"/>
      <c r="CR5624" s="86"/>
      <c r="CS5624" s="86"/>
      <c r="CT5624" s="86"/>
      <c r="CU5624" s="86"/>
      <c r="CV5624" s="86"/>
      <c r="CW5624" s="86"/>
      <c r="CX5624" s="86"/>
      <c r="CY5624" s="86"/>
      <c r="CZ5624" s="86"/>
      <c r="DA5624" s="86"/>
      <c r="DB5624" s="86"/>
      <c r="DC5624" s="86"/>
      <c r="DD5624" s="86"/>
      <c r="DE5624" s="86"/>
      <c r="DF5624" s="86"/>
      <c r="DG5624" s="86"/>
      <c r="DH5624" s="86"/>
      <c r="DI5624" s="86"/>
      <c r="DJ5624" s="86"/>
      <c r="DK5624" s="86"/>
      <c r="DL5624" s="86"/>
      <c r="DM5624" s="86"/>
      <c r="DN5624" s="86"/>
      <c r="DO5624" s="86"/>
      <c r="DP5624" s="86"/>
      <c r="DQ5624" s="86"/>
      <c r="DR5624" s="86"/>
      <c r="DS5624" s="86"/>
      <c r="DT5624" s="86"/>
      <c r="DU5624" s="86"/>
      <c r="DV5624" s="86"/>
      <c r="DW5624" s="86"/>
      <c r="DX5624" s="86"/>
      <c r="DY5624" s="86"/>
      <c r="DZ5624" s="86"/>
      <c r="EA5624" s="86"/>
      <c r="EB5624" s="86"/>
      <c r="EC5624" s="86"/>
      <c r="ED5624" s="86"/>
      <c r="EE5624" s="86"/>
      <c r="EF5624" s="86"/>
      <c r="EG5624" s="86"/>
      <c r="EH5624" s="86"/>
      <c r="EI5624" s="86"/>
      <c r="EJ5624" s="86"/>
      <c r="EK5624" s="86"/>
      <c r="EL5624" s="86"/>
      <c r="EM5624" s="86"/>
      <c r="EN5624" s="86"/>
      <c r="EO5624" s="86"/>
      <c r="EP5624" s="86"/>
      <c r="EQ5624" s="86"/>
      <c r="ER5624" s="86"/>
      <c r="ES5624" s="86"/>
      <c r="ET5624" s="86"/>
      <c r="EU5624" s="86"/>
      <c r="EV5624" s="86"/>
      <c r="EW5624" s="86"/>
      <c r="EX5624" s="86"/>
      <c r="EY5624" s="86"/>
      <c r="EZ5624" s="86"/>
      <c r="FA5624" s="86"/>
      <c r="FB5624" s="86"/>
      <c r="FC5624" s="86"/>
      <c r="FD5624" s="86"/>
      <c r="FE5624" s="86"/>
      <c r="FF5624" s="86"/>
      <c r="FG5624" s="86"/>
      <c r="FH5624" s="86"/>
      <c r="FI5624" s="86"/>
      <c r="FJ5624" s="86"/>
      <c r="FK5624" s="86"/>
      <c r="FL5624" s="86"/>
      <c r="FM5624" s="86"/>
      <c r="FN5624" s="86"/>
      <c r="FO5624" s="86"/>
      <c r="FP5624" s="86"/>
      <c r="FQ5624" s="86"/>
      <c r="FR5624" s="86"/>
      <c r="FS5624" s="86"/>
      <c r="FT5624" s="86"/>
      <c r="FU5624" s="86"/>
      <c r="FV5624" s="86"/>
      <c r="FW5624" s="86"/>
      <c r="FX5624" s="86"/>
      <c r="FY5624" s="86"/>
      <c r="FZ5624" s="86"/>
      <c r="GA5624" s="86"/>
      <c r="GB5624" s="86"/>
      <c r="GC5624" s="86"/>
      <c r="GD5624" s="86"/>
      <c r="GE5624" s="86"/>
      <c r="GF5624" s="86"/>
      <c r="GG5624" s="86"/>
      <c r="GH5624" s="86"/>
      <c r="GI5624" s="86"/>
      <c r="GJ5624" s="86"/>
      <c r="GK5624" s="86"/>
      <c r="GL5624" s="86"/>
      <c r="GM5624" s="86"/>
      <c r="GN5624" s="86"/>
      <c r="GO5624" s="86"/>
      <c r="GP5624" s="86"/>
      <c r="GQ5624" s="86"/>
      <c r="GR5624" s="86"/>
      <c r="GS5624" s="86"/>
      <c r="GT5624" s="86"/>
      <c r="GU5624" s="86"/>
      <c r="GV5624" s="86"/>
      <c r="GW5624" s="86"/>
      <c r="GX5624" s="86"/>
      <c r="GY5624" s="86"/>
      <c r="GZ5624" s="86"/>
      <c r="HA5624" s="86"/>
      <c r="HB5624" s="86"/>
      <c r="HC5624" s="86"/>
      <c r="HD5624" s="86"/>
      <c r="HE5624" s="86"/>
      <c r="HF5624" s="86"/>
      <c r="HG5624" s="86"/>
      <c r="HH5624" s="86"/>
      <c r="HI5624" s="86"/>
      <c r="HJ5624" s="86"/>
      <c r="HK5624" s="86"/>
      <c r="HL5624" s="86"/>
      <c r="HM5624" s="86"/>
      <c r="HN5624" s="86"/>
      <c r="HO5624" s="86"/>
      <c r="HP5624" s="86"/>
      <c r="HQ5624" s="86"/>
      <c r="HR5624" s="86"/>
      <c r="HS5624" s="86"/>
      <c r="HT5624" s="86"/>
      <c r="HU5624" s="86"/>
      <c r="HV5624" s="86"/>
      <c r="HW5624" s="86"/>
      <c r="HX5624" s="86"/>
      <c r="HY5624" s="86"/>
      <c r="HZ5624" s="86"/>
      <c r="IA5624" s="86"/>
      <c r="IB5624" s="86"/>
      <c r="IC5624" s="86"/>
      <c r="ID5624" s="86"/>
      <c r="IE5624" s="86"/>
      <c r="IF5624" s="86"/>
      <c r="IG5624" s="86"/>
      <c r="IH5624" s="86"/>
      <c r="II5624" s="86"/>
      <c r="IJ5624" s="86"/>
      <c r="IK5624" s="86"/>
      <c r="IL5624" s="86"/>
      <c r="IM5624" s="86"/>
      <c r="IN5624" s="86"/>
      <c r="IO5624" s="86"/>
      <c r="IP5624" s="86"/>
      <c r="IQ5624" s="86"/>
      <c r="IR5624" s="86"/>
      <c r="IS5624" s="86"/>
      <c r="IT5624" s="86"/>
      <c r="IU5624" s="86"/>
      <c r="IV5624" s="86"/>
    </row>
    <row r="5625" spans="1:256" s="21" customFormat="1">
      <c r="A5625" s="13"/>
      <c r="B5625" s="8"/>
      <c r="C5625" s="8"/>
      <c r="D5625" s="113"/>
      <c r="E5625" s="266"/>
      <c r="F5625" s="33"/>
      <c r="G5625" s="282"/>
      <c r="H5625" s="283"/>
      <c r="I5625" s="33"/>
      <c r="J5625" s="33"/>
      <c r="K5625" s="33"/>
      <c r="L5625" s="33"/>
      <c r="M5625" s="33"/>
      <c r="N5625" s="33"/>
      <c r="O5625" s="33"/>
      <c r="P5625" s="33"/>
      <c r="Q5625" s="33"/>
      <c r="R5625" s="33"/>
      <c r="S5625" s="33"/>
      <c r="T5625" s="33"/>
      <c r="U5625" s="33"/>
      <c r="V5625" s="33"/>
      <c r="W5625" s="33"/>
      <c r="X5625" s="282"/>
      <c r="Y5625" s="33"/>
      <c r="Z5625" s="284"/>
      <c r="AA5625" s="284"/>
      <c r="AB5625" s="33"/>
      <c r="AC5625" s="33"/>
      <c r="AD5625" s="33"/>
      <c r="AE5625" s="33"/>
      <c r="AF5625" s="33"/>
      <c r="AG5625" s="33"/>
      <c r="AH5625" s="33"/>
      <c r="AI5625" s="33"/>
      <c r="AJ5625" s="33"/>
      <c r="AK5625" s="33"/>
      <c r="AL5625" s="33"/>
      <c r="AM5625" s="33"/>
      <c r="AN5625" s="33"/>
      <c r="AO5625" s="33"/>
      <c r="AP5625" s="34"/>
      <c r="AQ5625" s="34"/>
      <c r="AR5625" s="28"/>
      <c r="AS5625" s="29"/>
      <c r="AT5625" s="29"/>
      <c r="AU5625" s="29"/>
      <c r="AV5625" s="402"/>
      <c r="AW5625" s="402"/>
      <c r="AX5625" s="402"/>
      <c r="AY5625" s="402"/>
      <c r="AZ5625" s="402"/>
      <c r="BA5625" s="402"/>
      <c r="BB5625" s="402"/>
      <c r="BC5625" s="402"/>
      <c r="BD5625" s="402"/>
      <c r="BE5625" s="402"/>
      <c r="BF5625" s="402"/>
      <c r="BG5625" s="402"/>
      <c r="BH5625" s="402"/>
      <c r="BI5625" s="402"/>
      <c r="BJ5625" s="402"/>
      <c r="BK5625" s="402"/>
      <c r="BL5625" s="402"/>
      <c r="BM5625" s="402"/>
      <c r="BN5625" s="402"/>
      <c r="BO5625" s="402"/>
      <c r="BP5625" s="402"/>
      <c r="BQ5625" s="402"/>
      <c r="BR5625" s="402"/>
      <c r="BS5625" s="402"/>
      <c r="BT5625" s="402"/>
      <c r="BU5625" s="402"/>
      <c r="BV5625" s="402"/>
      <c r="BW5625" s="402"/>
      <c r="BX5625" s="402"/>
      <c r="BY5625" s="402"/>
      <c r="BZ5625" s="402"/>
      <c r="CA5625" s="402"/>
      <c r="CB5625" s="402"/>
      <c r="CC5625" s="402"/>
      <c r="CD5625" s="402"/>
      <c r="CE5625" s="402"/>
      <c r="CF5625" s="402"/>
      <c r="CG5625" s="402"/>
      <c r="CH5625" s="402"/>
      <c r="CI5625" s="402"/>
      <c r="CJ5625" s="402"/>
      <c r="CK5625" s="402"/>
      <c r="CL5625" s="402"/>
      <c r="CM5625" s="402"/>
      <c r="CN5625" s="402"/>
      <c r="CO5625" s="402"/>
      <c r="CP5625" s="402"/>
      <c r="CQ5625" s="402"/>
      <c r="CR5625" s="402"/>
      <c r="CS5625" s="402"/>
      <c r="CT5625" s="402"/>
      <c r="CU5625" s="402"/>
      <c r="CV5625" s="402"/>
      <c r="CW5625" s="402"/>
      <c r="CX5625" s="402"/>
      <c r="CY5625" s="402"/>
      <c r="CZ5625" s="402"/>
      <c r="DA5625" s="402"/>
      <c r="DB5625" s="402"/>
      <c r="DC5625" s="402"/>
      <c r="DD5625" s="402"/>
      <c r="DE5625" s="402"/>
      <c r="DF5625" s="402"/>
      <c r="DG5625" s="402"/>
      <c r="DH5625" s="402"/>
      <c r="DI5625" s="402"/>
      <c r="DJ5625" s="402"/>
      <c r="DK5625" s="402"/>
      <c r="DL5625" s="402"/>
      <c r="DM5625" s="402"/>
      <c r="DN5625" s="402"/>
      <c r="DO5625" s="402"/>
      <c r="DP5625" s="402"/>
      <c r="DQ5625" s="402"/>
      <c r="DR5625" s="402"/>
      <c r="DS5625" s="402"/>
      <c r="DT5625" s="402"/>
      <c r="DU5625" s="402"/>
      <c r="DV5625" s="402"/>
      <c r="DW5625" s="402"/>
      <c r="DX5625" s="402"/>
      <c r="DY5625" s="402"/>
      <c r="DZ5625" s="402"/>
      <c r="EA5625" s="402"/>
      <c r="EB5625" s="402"/>
      <c r="EC5625" s="402"/>
      <c r="ED5625" s="402"/>
      <c r="EE5625" s="402"/>
      <c r="EF5625" s="402"/>
      <c r="EG5625" s="402"/>
      <c r="EH5625" s="402"/>
      <c r="EI5625" s="402"/>
      <c r="EJ5625" s="402"/>
      <c r="EK5625" s="402"/>
      <c r="EL5625" s="402"/>
      <c r="EM5625" s="402"/>
      <c r="EN5625" s="402"/>
      <c r="EO5625" s="402"/>
      <c r="EP5625" s="402"/>
      <c r="EQ5625" s="402"/>
      <c r="ER5625" s="402"/>
      <c r="ES5625" s="402"/>
      <c r="ET5625" s="402"/>
      <c r="EU5625" s="402"/>
      <c r="EV5625" s="402"/>
      <c r="EW5625" s="402"/>
      <c r="EX5625" s="402"/>
      <c r="EY5625" s="402"/>
      <c r="EZ5625" s="402"/>
      <c r="FA5625" s="402"/>
      <c r="FB5625" s="402"/>
      <c r="FC5625" s="402"/>
      <c r="FD5625" s="402"/>
      <c r="FE5625" s="402"/>
      <c r="FF5625" s="402"/>
      <c r="FG5625" s="402"/>
      <c r="FH5625" s="402"/>
      <c r="FI5625" s="402"/>
      <c r="FJ5625" s="402"/>
      <c r="FK5625" s="402"/>
      <c r="FL5625" s="402"/>
      <c r="FM5625" s="402"/>
      <c r="FN5625" s="402"/>
      <c r="FO5625" s="402"/>
      <c r="FP5625" s="402"/>
      <c r="FQ5625" s="402"/>
      <c r="FR5625" s="402"/>
      <c r="FS5625" s="402"/>
      <c r="FT5625" s="402"/>
      <c r="FU5625" s="402"/>
      <c r="FV5625" s="402"/>
      <c r="FW5625" s="402"/>
      <c r="FX5625" s="402"/>
      <c r="FY5625" s="402"/>
      <c r="FZ5625" s="402"/>
      <c r="GA5625" s="402"/>
      <c r="GB5625" s="402"/>
      <c r="GC5625" s="402"/>
      <c r="GD5625" s="402"/>
      <c r="GE5625" s="402"/>
      <c r="GF5625" s="402"/>
      <c r="GG5625" s="402"/>
      <c r="GH5625" s="402"/>
      <c r="GI5625" s="402"/>
      <c r="GJ5625" s="402"/>
      <c r="GK5625" s="402"/>
      <c r="GL5625" s="402"/>
      <c r="GM5625" s="402"/>
      <c r="GN5625" s="402"/>
      <c r="GO5625" s="402"/>
      <c r="GP5625" s="402"/>
      <c r="GQ5625" s="402"/>
      <c r="GR5625" s="402"/>
      <c r="GS5625" s="402"/>
      <c r="GT5625" s="402"/>
      <c r="GU5625" s="402"/>
      <c r="GV5625" s="402"/>
      <c r="GW5625" s="402"/>
      <c r="GX5625" s="402"/>
      <c r="GY5625" s="402"/>
      <c r="GZ5625" s="402"/>
      <c r="HA5625" s="402"/>
      <c r="HB5625" s="402"/>
      <c r="HC5625" s="402"/>
      <c r="HD5625" s="402"/>
      <c r="HE5625" s="402"/>
      <c r="HF5625" s="402"/>
      <c r="HG5625" s="402"/>
      <c r="HH5625" s="402"/>
      <c r="HI5625" s="402"/>
      <c r="HJ5625" s="402"/>
      <c r="HK5625" s="402"/>
      <c r="HL5625" s="402"/>
      <c r="HM5625" s="402"/>
      <c r="HN5625" s="402"/>
      <c r="HO5625" s="402"/>
      <c r="HP5625" s="402"/>
      <c r="HQ5625" s="402"/>
      <c r="HR5625" s="402"/>
      <c r="HS5625" s="402"/>
      <c r="HT5625" s="402"/>
      <c r="HU5625" s="402"/>
      <c r="HV5625" s="402"/>
      <c r="HW5625" s="402"/>
      <c r="HX5625" s="402"/>
      <c r="HY5625" s="402"/>
      <c r="HZ5625" s="402"/>
      <c r="IA5625" s="402"/>
      <c r="IB5625" s="402"/>
      <c r="IC5625" s="402"/>
      <c r="ID5625" s="402"/>
      <c r="IE5625" s="402"/>
      <c r="IF5625" s="402"/>
      <c r="IG5625" s="402"/>
      <c r="IH5625" s="402"/>
      <c r="II5625" s="402"/>
      <c r="IJ5625" s="402"/>
      <c r="IK5625" s="402"/>
      <c r="IL5625" s="402"/>
      <c r="IM5625" s="402"/>
      <c r="IN5625" s="402"/>
      <c r="IO5625" s="402"/>
      <c r="IP5625" s="402"/>
      <c r="IQ5625" s="402"/>
      <c r="IR5625" s="402"/>
      <c r="IS5625" s="402"/>
      <c r="IT5625" s="402"/>
      <c r="IU5625" s="402"/>
      <c r="IV5625" s="402"/>
    </row>
    <row r="5626" spans="1:256" s="21" customFormat="1">
      <c r="A5626" s="13"/>
      <c r="B5626" s="8"/>
      <c r="C5626" s="8"/>
      <c r="D5626" s="113"/>
      <c r="E5626" s="404"/>
      <c r="F5626" s="33"/>
      <c r="G5626" s="282"/>
      <c r="H5626" s="283"/>
      <c r="I5626" s="33"/>
      <c r="J5626" s="33"/>
      <c r="K5626" s="33"/>
      <c r="L5626" s="33"/>
      <c r="M5626" s="33"/>
      <c r="N5626" s="33"/>
      <c r="O5626" s="33"/>
      <c r="P5626" s="33"/>
      <c r="Q5626" s="33"/>
      <c r="R5626" s="33"/>
      <c r="S5626" s="33"/>
      <c r="T5626" s="33"/>
      <c r="U5626" s="33"/>
      <c r="V5626" s="33"/>
      <c r="W5626" s="33"/>
      <c r="X5626" s="282"/>
      <c r="Y5626" s="33"/>
      <c r="Z5626" s="284"/>
      <c r="AA5626" s="284"/>
      <c r="AB5626" s="33"/>
      <c r="AC5626" s="33"/>
      <c r="AD5626" s="33"/>
      <c r="AE5626" s="33"/>
      <c r="AF5626" s="33"/>
      <c r="AG5626" s="33"/>
      <c r="AH5626" s="33"/>
      <c r="AI5626" s="33"/>
      <c r="AJ5626" s="33"/>
      <c r="AK5626" s="33"/>
      <c r="AL5626" s="33"/>
      <c r="AM5626" s="33"/>
      <c r="AN5626" s="33"/>
      <c r="AO5626" s="33"/>
      <c r="AP5626" s="34"/>
      <c r="AQ5626" s="34"/>
      <c r="AR5626" s="28"/>
      <c r="AS5626" s="29"/>
      <c r="AT5626" s="29"/>
      <c r="AU5626" s="29"/>
      <c r="AV5626" s="402"/>
      <c r="AW5626" s="402"/>
      <c r="AX5626" s="402"/>
      <c r="AY5626" s="402"/>
      <c r="AZ5626" s="402"/>
      <c r="BA5626" s="402"/>
      <c r="BB5626" s="402"/>
      <c r="BC5626" s="402"/>
      <c r="BD5626" s="402"/>
      <c r="BE5626" s="402"/>
      <c r="BF5626" s="402"/>
      <c r="BG5626" s="402"/>
      <c r="BH5626" s="402"/>
      <c r="BI5626" s="402"/>
      <c r="BJ5626" s="402"/>
      <c r="BK5626" s="402"/>
      <c r="BL5626" s="402"/>
      <c r="BM5626" s="402"/>
      <c r="BN5626" s="402"/>
      <c r="BO5626" s="402"/>
      <c r="BP5626" s="402"/>
      <c r="BQ5626" s="402"/>
      <c r="BR5626" s="402"/>
      <c r="BS5626" s="402"/>
      <c r="BT5626" s="402"/>
      <c r="BU5626" s="402"/>
      <c r="BV5626" s="402"/>
      <c r="BW5626" s="402"/>
      <c r="BX5626" s="402"/>
      <c r="BY5626" s="402"/>
      <c r="BZ5626" s="402"/>
      <c r="CA5626" s="402"/>
      <c r="CB5626" s="402"/>
      <c r="CC5626" s="402"/>
      <c r="CD5626" s="402"/>
      <c r="CE5626" s="402"/>
      <c r="CF5626" s="402"/>
      <c r="CG5626" s="402"/>
      <c r="CH5626" s="402"/>
      <c r="CI5626" s="402"/>
      <c r="CJ5626" s="402"/>
      <c r="CK5626" s="402"/>
      <c r="CL5626" s="402"/>
      <c r="CM5626" s="402"/>
      <c r="CN5626" s="402"/>
      <c r="CO5626" s="402"/>
      <c r="CP5626" s="402"/>
      <c r="CQ5626" s="402"/>
      <c r="CR5626" s="402"/>
      <c r="CS5626" s="402"/>
      <c r="CT5626" s="402"/>
      <c r="CU5626" s="402"/>
      <c r="CV5626" s="402"/>
      <c r="CW5626" s="402"/>
      <c r="CX5626" s="402"/>
      <c r="CY5626" s="402"/>
      <c r="CZ5626" s="402"/>
      <c r="DA5626" s="402"/>
      <c r="DB5626" s="402"/>
      <c r="DC5626" s="402"/>
      <c r="DD5626" s="402"/>
      <c r="DE5626" s="402"/>
      <c r="DF5626" s="402"/>
      <c r="DG5626" s="402"/>
      <c r="DH5626" s="402"/>
      <c r="DI5626" s="402"/>
      <c r="DJ5626" s="402"/>
      <c r="DK5626" s="402"/>
      <c r="DL5626" s="402"/>
      <c r="DM5626" s="402"/>
      <c r="DN5626" s="402"/>
      <c r="DO5626" s="402"/>
      <c r="DP5626" s="402"/>
      <c r="DQ5626" s="402"/>
      <c r="DR5626" s="402"/>
      <c r="DS5626" s="402"/>
      <c r="DT5626" s="402"/>
      <c r="DU5626" s="402"/>
      <c r="DV5626" s="402"/>
      <c r="DW5626" s="402"/>
      <c r="DX5626" s="402"/>
      <c r="DY5626" s="402"/>
      <c r="DZ5626" s="402"/>
      <c r="EA5626" s="402"/>
      <c r="EB5626" s="402"/>
      <c r="EC5626" s="402"/>
      <c r="ED5626" s="402"/>
      <c r="EE5626" s="402"/>
      <c r="EF5626" s="402"/>
      <c r="EG5626" s="402"/>
      <c r="EH5626" s="402"/>
      <c r="EI5626" s="402"/>
      <c r="EJ5626" s="402"/>
      <c r="EK5626" s="402"/>
      <c r="EL5626" s="402"/>
      <c r="EM5626" s="402"/>
      <c r="EN5626" s="402"/>
      <c r="EO5626" s="402"/>
      <c r="EP5626" s="402"/>
      <c r="EQ5626" s="402"/>
      <c r="ER5626" s="402"/>
      <c r="ES5626" s="402"/>
      <c r="ET5626" s="402"/>
      <c r="EU5626" s="402"/>
      <c r="EV5626" s="402"/>
      <c r="EW5626" s="402"/>
      <c r="EX5626" s="402"/>
      <c r="EY5626" s="402"/>
      <c r="EZ5626" s="402"/>
      <c r="FA5626" s="402"/>
      <c r="FB5626" s="402"/>
      <c r="FC5626" s="402"/>
      <c r="FD5626" s="402"/>
      <c r="FE5626" s="402"/>
      <c r="FF5626" s="402"/>
      <c r="FG5626" s="402"/>
      <c r="FH5626" s="402"/>
      <c r="FI5626" s="402"/>
      <c r="FJ5626" s="402"/>
      <c r="FK5626" s="402"/>
      <c r="FL5626" s="402"/>
      <c r="FM5626" s="402"/>
      <c r="FN5626" s="402"/>
      <c r="FO5626" s="402"/>
      <c r="FP5626" s="402"/>
      <c r="FQ5626" s="402"/>
      <c r="FR5626" s="402"/>
      <c r="FS5626" s="402"/>
      <c r="FT5626" s="402"/>
      <c r="FU5626" s="402"/>
      <c r="FV5626" s="402"/>
      <c r="FW5626" s="402"/>
      <c r="FX5626" s="402"/>
      <c r="FY5626" s="402"/>
      <c r="FZ5626" s="402"/>
      <c r="GA5626" s="402"/>
      <c r="GB5626" s="402"/>
      <c r="GC5626" s="402"/>
      <c r="GD5626" s="402"/>
      <c r="GE5626" s="402"/>
      <c r="GF5626" s="402"/>
      <c r="GG5626" s="402"/>
      <c r="GH5626" s="402"/>
      <c r="GI5626" s="402"/>
      <c r="GJ5626" s="402"/>
      <c r="GK5626" s="402"/>
      <c r="GL5626" s="402"/>
      <c r="GM5626" s="402"/>
      <c r="GN5626" s="402"/>
      <c r="GO5626" s="402"/>
      <c r="GP5626" s="402"/>
      <c r="GQ5626" s="402"/>
      <c r="GR5626" s="402"/>
      <c r="GS5626" s="402"/>
      <c r="GT5626" s="402"/>
      <c r="GU5626" s="402"/>
      <c r="GV5626" s="402"/>
      <c r="GW5626" s="402"/>
      <c r="GX5626" s="402"/>
      <c r="GY5626" s="402"/>
      <c r="GZ5626" s="402"/>
      <c r="HA5626" s="402"/>
      <c r="HB5626" s="402"/>
      <c r="HC5626" s="402"/>
      <c r="HD5626" s="402"/>
      <c r="HE5626" s="402"/>
      <c r="HF5626" s="402"/>
      <c r="HG5626" s="402"/>
      <c r="HH5626" s="402"/>
      <c r="HI5626" s="402"/>
      <c r="HJ5626" s="402"/>
      <c r="HK5626" s="402"/>
      <c r="HL5626" s="402"/>
      <c r="HM5626" s="402"/>
      <c r="HN5626" s="402"/>
      <c r="HO5626" s="402"/>
      <c r="HP5626" s="402"/>
      <c r="HQ5626" s="402"/>
      <c r="HR5626" s="402"/>
      <c r="HS5626" s="402"/>
      <c r="HT5626" s="402"/>
      <c r="HU5626" s="402"/>
      <c r="HV5626" s="402"/>
      <c r="HW5626" s="402"/>
      <c r="HX5626" s="402"/>
      <c r="HY5626" s="402"/>
      <c r="HZ5626" s="402"/>
      <c r="IA5626" s="402"/>
      <c r="IB5626" s="402"/>
      <c r="IC5626" s="402"/>
      <c r="ID5626" s="402"/>
      <c r="IE5626" s="402"/>
      <c r="IF5626" s="402"/>
      <c r="IG5626" s="402"/>
      <c r="IH5626" s="402"/>
      <c r="II5626" s="402"/>
      <c r="IJ5626" s="402"/>
      <c r="IK5626" s="402"/>
      <c r="IL5626" s="402"/>
      <c r="IM5626" s="402"/>
      <c r="IN5626" s="402"/>
      <c r="IO5626" s="402"/>
      <c r="IP5626" s="402"/>
      <c r="IQ5626" s="402"/>
      <c r="IR5626" s="402"/>
      <c r="IS5626" s="402"/>
      <c r="IT5626" s="402"/>
      <c r="IU5626" s="402"/>
      <c r="IV5626" s="402"/>
    </row>
    <row r="5627" spans="1:256" s="21" customFormat="1">
      <c r="A5627" s="12"/>
      <c r="B5627" s="9">
        <v>2</v>
      </c>
      <c r="C5627" s="9" t="s">
        <v>15</v>
      </c>
      <c r="D5627" s="81" t="s">
        <v>9</v>
      </c>
      <c r="E5627" s="405">
        <v>952378450</v>
      </c>
      <c r="F5627" s="31">
        <f t="shared" ref="F5627:V5627" si="706">SUM(F5628:F5648)</f>
        <v>25000000</v>
      </c>
      <c r="G5627" s="31">
        <f t="shared" si="706"/>
        <v>25000000</v>
      </c>
      <c r="H5627" s="31">
        <f t="shared" si="706"/>
        <v>25000000</v>
      </c>
      <c r="I5627" s="31">
        <f t="shared" si="706"/>
        <v>0</v>
      </c>
      <c r="J5627" s="31">
        <f t="shared" si="706"/>
        <v>0</v>
      </c>
      <c r="K5627" s="31">
        <f t="shared" si="706"/>
        <v>0</v>
      </c>
      <c r="L5627" s="31">
        <f t="shared" si="706"/>
        <v>0</v>
      </c>
      <c r="M5627" s="31">
        <f t="shared" si="706"/>
        <v>0</v>
      </c>
      <c r="N5627" s="31">
        <f t="shared" si="706"/>
        <v>0</v>
      </c>
      <c r="O5627" s="31">
        <f t="shared" si="706"/>
        <v>0</v>
      </c>
      <c r="P5627" s="31">
        <f t="shared" si="706"/>
        <v>0</v>
      </c>
      <c r="Q5627" s="31">
        <f t="shared" si="706"/>
        <v>0</v>
      </c>
      <c r="R5627" s="31">
        <f t="shared" si="706"/>
        <v>0</v>
      </c>
      <c r="S5627" s="31">
        <f t="shared" si="706"/>
        <v>0</v>
      </c>
      <c r="T5627" s="31">
        <f t="shared" si="706"/>
        <v>0</v>
      </c>
      <c r="U5627" s="31">
        <f t="shared" si="706"/>
        <v>0</v>
      </c>
      <c r="V5627" s="31">
        <f t="shared" si="706"/>
        <v>0</v>
      </c>
      <c r="W5627" s="31">
        <f>SUM(O5627:V5627)</f>
        <v>0</v>
      </c>
      <c r="X5627" s="31">
        <f>SUM(X5628:X5648)</f>
        <v>0</v>
      </c>
      <c r="Y5627" s="31">
        <f>H5627+I5627+J5627+K5627+L5627+M5627+N5627+W5627+X5627</f>
        <v>25000000</v>
      </c>
      <c r="Z5627" s="31">
        <f t="shared" ref="Z5627:AK5627" si="707">SUM(Z5628:Z5648)</f>
        <v>0</v>
      </c>
      <c r="AA5627" s="31">
        <f t="shared" si="707"/>
        <v>0</v>
      </c>
      <c r="AB5627" s="31">
        <f t="shared" si="707"/>
        <v>0</v>
      </c>
      <c r="AC5627" s="31">
        <f t="shared" si="707"/>
        <v>0</v>
      </c>
      <c r="AD5627" s="31">
        <f t="shared" si="707"/>
        <v>0</v>
      </c>
      <c r="AE5627" s="31">
        <f t="shared" si="707"/>
        <v>0</v>
      </c>
      <c r="AF5627" s="31">
        <f t="shared" si="707"/>
        <v>0</v>
      </c>
      <c r="AG5627" s="31">
        <f t="shared" si="707"/>
        <v>0</v>
      </c>
      <c r="AH5627" s="31">
        <f t="shared" si="707"/>
        <v>0</v>
      </c>
      <c r="AI5627" s="31">
        <f t="shared" si="707"/>
        <v>0</v>
      </c>
      <c r="AJ5627" s="31">
        <f t="shared" si="707"/>
        <v>0</v>
      </c>
      <c r="AK5627" s="31">
        <f t="shared" si="707"/>
        <v>0</v>
      </c>
      <c r="AL5627" s="31">
        <f>SUM(AD5627:AK5627)</f>
        <v>0</v>
      </c>
      <c r="AM5627" s="31">
        <f>SUM(AM5628:AM5648)</f>
        <v>0</v>
      </c>
      <c r="AN5627" s="31">
        <f>SUM(AN5628:AN5648)</f>
        <v>0</v>
      </c>
      <c r="AO5627" s="31">
        <f>Z5627+AA5627+AB5627+AC5627+AL5627+AM5627+AN5627</f>
        <v>0</v>
      </c>
      <c r="AP5627" s="32">
        <f>E5627+Y5627-AO5627</f>
        <v>977378450</v>
      </c>
      <c r="AQ5627" s="32"/>
      <c r="AR5627" s="28"/>
      <c r="AS5627" s="29">
        <f>E5627+H5627+I5627+J5627+K5627+L5627+M5627+N5627+W5627+X5627-Z5627-AB5627-AL5627-AC5627-AM5627-AN5627</f>
        <v>977378450</v>
      </c>
      <c r="AT5627" s="29">
        <f>AP5627-AS5627</f>
        <v>0</v>
      </c>
      <c r="AU5627" s="29">
        <f>E5627</f>
        <v>952378450</v>
      </c>
      <c r="AV5627" s="86">
        <f>AS5627-AU5627</f>
        <v>25000000</v>
      </c>
      <c r="AW5627" s="86">
        <f>Y5627-AO5627</f>
        <v>25000000</v>
      </c>
      <c r="AX5627" s="86">
        <f>AV5627-AW5627</f>
        <v>0</v>
      </c>
      <c r="AY5627" s="86"/>
      <c r="AZ5627" s="398"/>
      <c r="BA5627" s="86"/>
      <c r="BB5627" s="86"/>
      <c r="BC5627" s="86"/>
      <c r="BD5627" s="86"/>
      <c r="BE5627" s="86"/>
      <c r="BF5627" s="86"/>
      <c r="BG5627" s="86"/>
      <c r="BH5627" s="86"/>
      <c r="BI5627" s="86"/>
      <c r="BJ5627" s="86"/>
      <c r="BK5627" s="86"/>
      <c r="BL5627" s="86"/>
      <c r="BM5627" s="86"/>
      <c r="BN5627" s="86"/>
      <c r="BO5627" s="86"/>
      <c r="BP5627" s="86"/>
      <c r="BQ5627" s="86"/>
      <c r="BR5627" s="86"/>
      <c r="BS5627" s="86"/>
      <c r="BT5627" s="86"/>
      <c r="BU5627" s="86"/>
      <c r="BV5627" s="86"/>
      <c r="BW5627" s="86"/>
      <c r="BX5627" s="86"/>
      <c r="BY5627" s="86"/>
      <c r="BZ5627" s="86"/>
      <c r="CA5627" s="86"/>
      <c r="CB5627" s="86"/>
      <c r="CC5627" s="86"/>
      <c r="CD5627" s="86"/>
      <c r="CE5627" s="86"/>
      <c r="CF5627" s="86"/>
      <c r="CG5627" s="86"/>
      <c r="CH5627" s="86"/>
      <c r="CI5627" s="86"/>
      <c r="CJ5627" s="86"/>
      <c r="CK5627" s="86"/>
      <c r="CL5627" s="86"/>
      <c r="CM5627" s="86"/>
      <c r="CN5627" s="86"/>
      <c r="CO5627" s="86"/>
      <c r="CP5627" s="86"/>
      <c r="CQ5627" s="86"/>
      <c r="CR5627" s="86"/>
      <c r="CS5627" s="86"/>
      <c r="CT5627" s="86"/>
      <c r="CU5627" s="86"/>
      <c r="CV5627" s="86"/>
      <c r="CW5627" s="86"/>
      <c r="CX5627" s="86"/>
      <c r="CY5627" s="86"/>
      <c r="CZ5627" s="86"/>
      <c r="DA5627" s="86"/>
      <c r="DB5627" s="86"/>
      <c r="DC5627" s="86"/>
      <c r="DD5627" s="86"/>
      <c r="DE5627" s="86"/>
      <c r="DF5627" s="86"/>
      <c r="DG5627" s="86"/>
      <c r="DH5627" s="86"/>
      <c r="DI5627" s="86"/>
      <c r="DJ5627" s="86"/>
      <c r="DK5627" s="86"/>
      <c r="DL5627" s="86"/>
      <c r="DM5627" s="86"/>
      <c r="DN5627" s="86"/>
      <c r="DO5627" s="86"/>
      <c r="DP5627" s="86"/>
      <c r="DQ5627" s="86"/>
      <c r="DR5627" s="86"/>
      <c r="DS5627" s="86"/>
      <c r="DT5627" s="86"/>
      <c r="DU5627" s="86"/>
      <c r="DV5627" s="86"/>
      <c r="DW5627" s="86"/>
      <c r="DX5627" s="86"/>
      <c r="DY5627" s="86"/>
      <c r="DZ5627" s="86"/>
      <c r="EA5627" s="86"/>
      <c r="EB5627" s="86"/>
      <c r="EC5627" s="86"/>
      <c r="ED5627" s="86"/>
      <c r="EE5627" s="86"/>
      <c r="EF5627" s="86"/>
      <c r="EG5627" s="86"/>
      <c r="EH5627" s="86"/>
      <c r="EI5627" s="86"/>
      <c r="EJ5627" s="86"/>
      <c r="EK5627" s="86"/>
      <c r="EL5627" s="86"/>
      <c r="EM5627" s="86"/>
      <c r="EN5627" s="86"/>
      <c r="EO5627" s="86"/>
      <c r="EP5627" s="86"/>
      <c r="EQ5627" s="86"/>
      <c r="ER5627" s="86"/>
      <c r="ES5627" s="86"/>
      <c r="ET5627" s="86"/>
      <c r="EU5627" s="86"/>
      <c r="EV5627" s="86"/>
      <c r="EW5627" s="86"/>
      <c r="EX5627" s="86"/>
      <c r="EY5627" s="86"/>
      <c r="EZ5627" s="86"/>
      <c r="FA5627" s="86"/>
      <c r="FB5627" s="86"/>
      <c r="FC5627" s="86"/>
      <c r="FD5627" s="86"/>
      <c r="FE5627" s="86"/>
      <c r="FF5627" s="86"/>
      <c r="FG5627" s="86"/>
      <c r="FH5627" s="86"/>
      <c r="FI5627" s="86"/>
      <c r="FJ5627" s="86"/>
      <c r="FK5627" s="86"/>
      <c r="FL5627" s="86"/>
      <c r="FM5627" s="86"/>
      <c r="FN5627" s="86"/>
      <c r="FO5627" s="86"/>
      <c r="FP5627" s="86"/>
      <c r="FQ5627" s="86"/>
      <c r="FR5627" s="86"/>
      <c r="FS5627" s="86"/>
      <c r="FT5627" s="86"/>
      <c r="FU5627" s="86"/>
      <c r="FV5627" s="86"/>
      <c r="FW5627" s="86"/>
      <c r="FX5627" s="86"/>
      <c r="FY5627" s="86"/>
      <c r="FZ5627" s="86"/>
      <c r="GA5627" s="86"/>
      <c r="GB5627" s="86"/>
      <c r="GC5627" s="86"/>
      <c r="GD5627" s="86"/>
      <c r="GE5627" s="86"/>
      <c r="GF5627" s="86"/>
      <c r="GG5627" s="86"/>
      <c r="GH5627" s="86"/>
      <c r="GI5627" s="86"/>
      <c r="GJ5627" s="86"/>
      <c r="GK5627" s="86"/>
      <c r="GL5627" s="86"/>
      <c r="GM5627" s="86"/>
      <c r="GN5627" s="86"/>
      <c r="GO5627" s="86"/>
      <c r="GP5627" s="86"/>
      <c r="GQ5627" s="86"/>
      <c r="GR5627" s="86"/>
      <c r="GS5627" s="86"/>
      <c r="GT5627" s="86"/>
      <c r="GU5627" s="86"/>
      <c r="GV5627" s="86"/>
      <c r="GW5627" s="86"/>
      <c r="GX5627" s="86"/>
      <c r="GY5627" s="86"/>
      <c r="GZ5627" s="86"/>
      <c r="HA5627" s="86"/>
      <c r="HB5627" s="86"/>
      <c r="HC5627" s="86"/>
      <c r="HD5627" s="86"/>
      <c r="HE5627" s="86"/>
      <c r="HF5627" s="86"/>
      <c r="HG5627" s="86"/>
      <c r="HH5627" s="86"/>
      <c r="HI5627" s="86"/>
      <c r="HJ5627" s="86"/>
      <c r="HK5627" s="86"/>
      <c r="HL5627" s="86"/>
      <c r="HM5627" s="86"/>
      <c r="HN5627" s="86"/>
      <c r="HO5627" s="86"/>
      <c r="HP5627" s="86"/>
      <c r="HQ5627" s="86"/>
      <c r="HR5627" s="86"/>
      <c r="HS5627" s="86"/>
      <c r="HT5627" s="86"/>
      <c r="HU5627" s="86"/>
      <c r="HV5627" s="86"/>
      <c r="HW5627" s="86"/>
      <c r="HX5627" s="86"/>
      <c r="HY5627" s="86"/>
      <c r="HZ5627" s="86"/>
      <c r="IA5627" s="86"/>
      <c r="IB5627" s="86"/>
      <c r="IC5627" s="86"/>
      <c r="ID5627" s="86"/>
      <c r="IE5627" s="86"/>
      <c r="IF5627" s="86"/>
      <c r="IG5627" s="86"/>
      <c r="IH5627" s="86"/>
      <c r="II5627" s="86"/>
      <c r="IJ5627" s="86"/>
      <c r="IK5627" s="86"/>
      <c r="IL5627" s="86"/>
      <c r="IM5627" s="86"/>
      <c r="IN5627" s="86"/>
      <c r="IO5627" s="86"/>
      <c r="IP5627" s="86"/>
      <c r="IQ5627" s="86"/>
      <c r="IR5627" s="86"/>
      <c r="IS5627" s="86"/>
      <c r="IT5627" s="86"/>
      <c r="IU5627" s="86"/>
      <c r="IV5627" s="86"/>
    </row>
    <row r="5628" spans="1:256" s="402" customFormat="1">
      <c r="A5628" s="13"/>
      <c r="B5628" s="8"/>
      <c r="C5628" s="8"/>
      <c r="D5628" s="240"/>
      <c r="E5628" s="266"/>
      <c r="F5628" s="321"/>
      <c r="G5628" s="282"/>
      <c r="H5628" s="283"/>
      <c r="I5628" s="33"/>
      <c r="J5628" s="33"/>
      <c r="K5628" s="33"/>
      <c r="L5628" s="33"/>
      <c r="M5628" s="33"/>
      <c r="N5628" s="33"/>
      <c r="O5628" s="33"/>
      <c r="P5628" s="33"/>
      <c r="Q5628" s="33"/>
      <c r="R5628" s="33"/>
      <c r="S5628" s="33"/>
      <c r="T5628" s="33"/>
      <c r="U5628" s="33"/>
      <c r="V5628" s="33"/>
      <c r="W5628" s="33"/>
      <c r="X5628" s="282"/>
      <c r="Y5628" s="33"/>
      <c r="Z5628" s="284"/>
      <c r="AA5628" s="284"/>
      <c r="AB5628" s="33"/>
      <c r="AC5628" s="33"/>
      <c r="AD5628" s="33"/>
      <c r="AE5628" s="33"/>
      <c r="AF5628" s="33"/>
      <c r="AG5628" s="33"/>
      <c r="AH5628" s="33"/>
      <c r="AI5628" s="33"/>
      <c r="AJ5628" s="33"/>
      <c r="AK5628" s="33"/>
      <c r="AL5628" s="33"/>
      <c r="AM5628" s="33"/>
      <c r="AN5628" s="33"/>
      <c r="AO5628" s="33"/>
      <c r="AP5628" s="34"/>
      <c r="AQ5628" s="34"/>
      <c r="AR5628" s="28"/>
      <c r="AS5628" s="29"/>
      <c r="AT5628" s="29"/>
      <c r="AU5628" s="29"/>
    </row>
    <row r="5629" spans="1:256" s="469" customFormat="1">
      <c r="A5629" s="13"/>
      <c r="B5629" s="8"/>
      <c r="C5629" s="8"/>
      <c r="D5629" s="240"/>
      <c r="E5629" s="266"/>
      <c r="F5629" s="321"/>
      <c r="G5629" s="282"/>
      <c r="H5629" s="283"/>
      <c r="I5629" s="33"/>
      <c r="J5629" s="33"/>
      <c r="K5629" s="33"/>
      <c r="L5629" s="33"/>
      <c r="M5629" s="33"/>
      <c r="N5629" s="33"/>
      <c r="O5629" s="33"/>
      <c r="P5629" s="33"/>
      <c r="Q5629" s="33"/>
      <c r="R5629" s="33"/>
      <c r="S5629" s="33"/>
      <c r="T5629" s="33"/>
      <c r="U5629" s="33"/>
      <c r="V5629" s="33"/>
      <c r="W5629" s="33"/>
      <c r="X5629" s="282"/>
      <c r="Y5629" s="33"/>
      <c r="Z5629" s="284"/>
      <c r="AA5629" s="284"/>
      <c r="AB5629" s="33"/>
      <c r="AC5629" s="33"/>
      <c r="AD5629" s="33"/>
      <c r="AE5629" s="33"/>
      <c r="AF5629" s="33"/>
      <c r="AG5629" s="33"/>
      <c r="AH5629" s="33"/>
      <c r="AI5629" s="33"/>
      <c r="AJ5629" s="33"/>
      <c r="AK5629" s="33"/>
      <c r="AL5629" s="33"/>
      <c r="AM5629" s="33"/>
      <c r="AN5629" s="33"/>
      <c r="AO5629" s="33"/>
      <c r="AP5629" s="34"/>
      <c r="AQ5629" s="34"/>
      <c r="AR5629" s="28"/>
      <c r="AS5629" s="29"/>
      <c r="AT5629" s="29"/>
      <c r="AU5629" s="29"/>
    </row>
    <row r="5630" spans="1:256" s="469" customFormat="1">
      <c r="A5630" s="13"/>
      <c r="B5630" s="8"/>
      <c r="C5630" s="8">
        <v>452</v>
      </c>
      <c r="D5630" s="375" t="s">
        <v>171</v>
      </c>
      <c r="E5630" s="266"/>
      <c r="F5630" s="321"/>
      <c r="G5630" s="282"/>
      <c r="H5630" s="283"/>
      <c r="I5630" s="33"/>
      <c r="J5630" s="33"/>
      <c r="K5630" s="33"/>
      <c r="L5630" s="33"/>
      <c r="M5630" s="33"/>
      <c r="N5630" s="33"/>
      <c r="O5630" s="33"/>
      <c r="P5630" s="33"/>
      <c r="Q5630" s="33"/>
      <c r="R5630" s="33"/>
      <c r="S5630" s="33"/>
      <c r="T5630" s="33"/>
      <c r="U5630" s="33"/>
      <c r="V5630" s="33"/>
      <c r="W5630" s="33"/>
      <c r="X5630" s="282"/>
      <c r="Y5630" s="33"/>
      <c r="Z5630" s="284"/>
      <c r="AA5630" s="284"/>
      <c r="AB5630" s="33"/>
      <c r="AC5630" s="33"/>
      <c r="AD5630" s="33"/>
      <c r="AE5630" s="33"/>
      <c r="AF5630" s="33"/>
      <c r="AG5630" s="33"/>
      <c r="AH5630" s="33"/>
      <c r="AI5630" s="33"/>
      <c r="AJ5630" s="33"/>
      <c r="AK5630" s="33"/>
      <c r="AL5630" s="33"/>
      <c r="AM5630" s="33"/>
      <c r="AN5630" s="33"/>
      <c r="AO5630" s="33"/>
      <c r="AP5630" s="34"/>
      <c r="AQ5630" s="34"/>
      <c r="AR5630" s="28"/>
      <c r="AS5630" s="29"/>
      <c r="AT5630" s="29"/>
      <c r="AU5630" s="29"/>
    </row>
    <row r="5631" spans="1:256" s="469" customFormat="1">
      <c r="A5631" s="13"/>
      <c r="B5631" s="8"/>
      <c r="C5631" s="8"/>
      <c r="D5631" s="472" t="s">
        <v>173</v>
      </c>
      <c r="E5631" s="266"/>
      <c r="F5631" s="321"/>
      <c r="G5631" s="282"/>
      <c r="H5631" s="283"/>
      <c r="I5631" s="33"/>
      <c r="J5631" s="33"/>
      <c r="K5631" s="33"/>
      <c r="L5631" s="33"/>
      <c r="M5631" s="33"/>
      <c r="N5631" s="33"/>
      <c r="O5631" s="33"/>
      <c r="P5631" s="33"/>
      <c r="Q5631" s="33"/>
      <c r="R5631" s="33"/>
      <c r="S5631" s="33"/>
      <c r="T5631" s="33"/>
      <c r="U5631" s="33"/>
      <c r="V5631" s="33"/>
      <c r="W5631" s="33"/>
      <c r="X5631" s="282"/>
      <c r="Y5631" s="33"/>
      <c r="Z5631" s="284"/>
      <c r="AA5631" s="284"/>
      <c r="AB5631" s="33"/>
      <c r="AC5631" s="33"/>
      <c r="AD5631" s="33"/>
      <c r="AE5631" s="33"/>
      <c r="AF5631" s="33"/>
      <c r="AG5631" s="33"/>
      <c r="AH5631" s="33"/>
      <c r="AI5631" s="33"/>
      <c r="AJ5631" s="33"/>
      <c r="AK5631" s="33"/>
      <c r="AL5631" s="33"/>
      <c r="AM5631" s="33"/>
      <c r="AN5631" s="33"/>
      <c r="AO5631" s="33"/>
      <c r="AP5631" s="34"/>
      <c r="AQ5631" s="34"/>
      <c r="AR5631" s="28"/>
      <c r="AS5631" s="29"/>
      <c r="AT5631" s="29"/>
      <c r="AU5631" s="29"/>
    </row>
    <row r="5632" spans="1:256" s="469" customFormat="1">
      <c r="A5632" s="13"/>
      <c r="B5632" s="8"/>
      <c r="C5632" s="8"/>
      <c r="D5632" s="473" t="s">
        <v>174</v>
      </c>
      <c r="E5632" s="266"/>
      <c r="F5632" s="261"/>
      <c r="G5632" s="282"/>
      <c r="H5632" s="283"/>
      <c r="I5632" s="33"/>
      <c r="J5632" s="33"/>
      <c r="K5632" s="33"/>
      <c r="L5632" s="33"/>
      <c r="M5632" s="33"/>
      <c r="N5632" s="33"/>
      <c r="O5632" s="33"/>
      <c r="P5632" s="33"/>
      <c r="Q5632" s="33"/>
      <c r="R5632" s="33"/>
      <c r="S5632" s="33"/>
      <c r="T5632" s="33"/>
      <c r="U5632" s="33"/>
      <c r="V5632" s="33"/>
      <c r="W5632" s="33"/>
      <c r="X5632" s="282"/>
      <c r="Y5632" s="33"/>
      <c r="Z5632" s="284"/>
      <c r="AA5632" s="284"/>
      <c r="AB5632" s="33"/>
      <c r="AC5632" s="33"/>
      <c r="AD5632" s="33"/>
      <c r="AE5632" s="33"/>
      <c r="AF5632" s="33"/>
      <c r="AG5632" s="33"/>
      <c r="AH5632" s="33"/>
      <c r="AI5632" s="33"/>
      <c r="AJ5632" s="33"/>
      <c r="AK5632" s="33"/>
      <c r="AL5632" s="33"/>
      <c r="AM5632" s="33"/>
      <c r="AN5632" s="33"/>
      <c r="AO5632" s="33"/>
      <c r="AP5632" s="34"/>
      <c r="AQ5632" s="34"/>
      <c r="AR5632" s="28"/>
      <c r="AS5632" s="29"/>
      <c r="AT5632" s="29"/>
      <c r="AU5632" s="29"/>
    </row>
    <row r="5633" spans="1:47" s="469" customFormat="1">
      <c r="A5633" s="13"/>
      <c r="B5633" s="8"/>
      <c r="C5633" s="8"/>
      <c r="D5633" s="344" t="s">
        <v>175</v>
      </c>
      <c r="E5633" s="266"/>
      <c r="F5633" s="261">
        <v>5000000</v>
      </c>
      <c r="G5633" s="282">
        <f>SUM(H5633)</f>
        <v>5000000</v>
      </c>
      <c r="H5633" s="282">
        <v>5000000</v>
      </c>
      <c r="I5633" s="33"/>
      <c r="J5633" s="33"/>
      <c r="K5633" s="33"/>
      <c r="L5633" s="33"/>
      <c r="M5633" s="33"/>
      <c r="N5633" s="33"/>
      <c r="O5633" s="33"/>
      <c r="P5633" s="33"/>
      <c r="Q5633" s="33"/>
      <c r="R5633" s="33"/>
      <c r="S5633" s="33"/>
      <c r="T5633" s="33"/>
      <c r="U5633" s="33"/>
      <c r="V5633" s="33"/>
      <c r="W5633" s="33"/>
      <c r="X5633" s="282"/>
      <c r="Y5633" s="33"/>
      <c r="Z5633" s="284"/>
      <c r="AA5633" s="284"/>
      <c r="AB5633" s="33"/>
      <c r="AC5633" s="33"/>
      <c r="AD5633" s="33"/>
      <c r="AE5633" s="33"/>
      <c r="AF5633" s="33"/>
      <c r="AG5633" s="33"/>
      <c r="AH5633" s="33"/>
      <c r="AI5633" s="33"/>
      <c r="AJ5633" s="33"/>
      <c r="AK5633" s="33"/>
      <c r="AL5633" s="33"/>
      <c r="AM5633" s="33"/>
      <c r="AN5633" s="33"/>
      <c r="AO5633" s="33"/>
      <c r="AP5633" s="34"/>
      <c r="AQ5633" s="34"/>
      <c r="AR5633" s="28"/>
      <c r="AS5633" s="29"/>
      <c r="AT5633" s="29"/>
      <c r="AU5633" s="29"/>
    </row>
    <row r="5634" spans="1:47" s="469" customFormat="1">
      <c r="A5634" s="13"/>
      <c r="B5634" s="8"/>
      <c r="C5634" s="8"/>
      <c r="D5634" s="344" t="s">
        <v>203</v>
      </c>
      <c r="E5634" s="266"/>
      <c r="F5634" s="261">
        <v>2500000</v>
      </c>
      <c r="G5634" s="282">
        <f>SUM(H5634)</f>
        <v>2500000</v>
      </c>
      <c r="H5634" s="282">
        <v>2500000</v>
      </c>
      <c r="I5634" s="33"/>
      <c r="J5634" s="33"/>
      <c r="K5634" s="33"/>
      <c r="L5634" s="33"/>
      <c r="M5634" s="33"/>
      <c r="N5634" s="33"/>
      <c r="O5634" s="33"/>
      <c r="P5634" s="33"/>
      <c r="Q5634" s="33"/>
      <c r="R5634" s="33"/>
      <c r="S5634" s="33"/>
      <c r="T5634" s="33"/>
      <c r="U5634" s="33"/>
      <c r="V5634" s="33"/>
      <c r="W5634" s="33"/>
      <c r="X5634" s="282"/>
      <c r="Y5634" s="33"/>
      <c r="Z5634" s="284"/>
      <c r="AA5634" s="284"/>
      <c r="AB5634" s="33"/>
      <c r="AC5634" s="33"/>
      <c r="AD5634" s="33"/>
      <c r="AE5634" s="33"/>
      <c r="AF5634" s="33"/>
      <c r="AG5634" s="33"/>
      <c r="AH5634" s="33"/>
      <c r="AI5634" s="33"/>
      <c r="AJ5634" s="33"/>
      <c r="AK5634" s="33"/>
      <c r="AL5634" s="33"/>
      <c r="AM5634" s="33"/>
      <c r="AN5634" s="33"/>
      <c r="AO5634" s="33"/>
      <c r="AP5634" s="34"/>
      <c r="AQ5634" s="34"/>
      <c r="AR5634" s="28"/>
      <c r="AS5634" s="29"/>
      <c r="AT5634" s="29"/>
      <c r="AU5634" s="29"/>
    </row>
    <row r="5635" spans="1:47" s="469" customFormat="1">
      <c r="A5635" s="13"/>
      <c r="B5635" s="8"/>
      <c r="C5635" s="8"/>
      <c r="D5635" s="473" t="s">
        <v>176</v>
      </c>
      <c r="E5635" s="266"/>
      <c r="F5635" s="261"/>
      <c r="G5635" s="282"/>
      <c r="H5635" s="283"/>
      <c r="I5635" s="33"/>
      <c r="J5635" s="33"/>
      <c r="K5635" s="33"/>
      <c r="L5635" s="33"/>
      <c r="M5635" s="33"/>
      <c r="N5635" s="33"/>
      <c r="O5635" s="33"/>
      <c r="P5635" s="33"/>
      <c r="Q5635" s="33"/>
      <c r="R5635" s="33"/>
      <c r="S5635" s="33"/>
      <c r="T5635" s="33"/>
      <c r="U5635" s="33"/>
      <c r="V5635" s="33"/>
      <c r="W5635" s="33"/>
      <c r="X5635" s="282"/>
      <c r="Y5635" s="33"/>
      <c r="Z5635" s="284"/>
      <c r="AA5635" s="284"/>
      <c r="AB5635" s="33"/>
      <c r="AC5635" s="33"/>
      <c r="AD5635" s="33"/>
      <c r="AE5635" s="33"/>
      <c r="AF5635" s="33"/>
      <c r="AG5635" s="33"/>
      <c r="AH5635" s="33"/>
      <c r="AI5635" s="33"/>
      <c r="AJ5635" s="33"/>
      <c r="AK5635" s="33"/>
      <c r="AL5635" s="33"/>
      <c r="AM5635" s="33"/>
      <c r="AN5635" s="33"/>
      <c r="AO5635" s="33"/>
      <c r="AP5635" s="34"/>
      <c r="AQ5635" s="34"/>
      <c r="AR5635" s="28"/>
      <c r="AS5635" s="29"/>
      <c r="AT5635" s="29"/>
      <c r="AU5635" s="29"/>
    </row>
    <row r="5636" spans="1:47" s="469" customFormat="1">
      <c r="A5636" s="13"/>
      <c r="B5636" s="8"/>
      <c r="C5636" s="8"/>
      <c r="D5636" s="344" t="s">
        <v>181</v>
      </c>
      <c r="E5636" s="266"/>
      <c r="F5636" s="261">
        <v>7500000</v>
      </c>
      <c r="G5636" s="71">
        <f>SUM(H5636)</f>
        <v>7500000</v>
      </c>
      <c r="H5636" s="71">
        <v>7500000</v>
      </c>
      <c r="I5636" s="33"/>
      <c r="J5636" s="33"/>
      <c r="K5636" s="33"/>
      <c r="L5636" s="33"/>
      <c r="M5636" s="33"/>
      <c r="N5636" s="33"/>
      <c r="O5636" s="33"/>
      <c r="P5636" s="33"/>
      <c r="Q5636" s="33"/>
      <c r="R5636" s="33"/>
      <c r="S5636" s="33"/>
      <c r="T5636" s="33"/>
      <c r="U5636" s="33"/>
      <c r="V5636" s="33"/>
      <c r="W5636" s="33"/>
      <c r="X5636" s="282"/>
      <c r="Y5636" s="33"/>
      <c r="Z5636" s="284"/>
      <c r="AA5636" s="284"/>
      <c r="AB5636" s="33"/>
      <c r="AC5636" s="33"/>
      <c r="AD5636" s="33"/>
      <c r="AE5636" s="33"/>
      <c r="AF5636" s="33"/>
      <c r="AG5636" s="33"/>
      <c r="AH5636" s="33"/>
      <c r="AI5636" s="33"/>
      <c r="AJ5636" s="33"/>
      <c r="AK5636" s="33"/>
      <c r="AL5636" s="33"/>
      <c r="AM5636" s="33"/>
      <c r="AN5636" s="33"/>
      <c r="AO5636" s="33"/>
      <c r="AP5636" s="34"/>
      <c r="AQ5636" s="34"/>
      <c r="AR5636" s="28"/>
      <c r="AS5636" s="29"/>
      <c r="AT5636" s="29"/>
      <c r="AU5636" s="29"/>
    </row>
    <row r="5637" spans="1:47" s="469" customFormat="1">
      <c r="A5637" s="13"/>
      <c r="B5637" s="8"/>
      <c r="C5637" s="8"/>
      <c r="D5637" s="240"/>
      <c r="E5637" s="266"/>
      <c r="F5637" s="321"/>
      <c r="G5637" s="261"/>
      <c r="H5637" s="261"/>
      <c r="I5637" s="33"/>
      <c r="J5637" s="33"/>
      <c r="K5637" s="33"/>
      <c r="L5637" s="33"/>
      <c r="M5637" s="33"/>
      <c r="N5637" s="33"/>
      <c r="O5637" s="33"/>
      <c r="P5637" s="33"/>
      <c r="Q5637" s="33"/>
      <c r="R5637" s="33"/>
      <c r="S5637" s="33"/>
      <c r="T5637" s="33"/>
      <c r="U5637" s="33"/>
      <c r="V5637" s="33"/>
      <c r="W5637" s="33"/>
      <c r="X5637" s="282"/>
      <c r="Y5637" s="33"/>
      <c r="Z5637" s="284"/>
      <c r="AA5637" s="284"/>
      <c r="AB5637" s="33"/>
      <c r="AC5637" s="33"/>
      <c r="AD5637" s="33"/>
      <c r="AE5637" s="33"/>
      <c r="AF5637" s="33"/>
      <c r="AG5637" s="33"/>
      <c r="AH5637" s="33"/>
      <c r="AI5637" s="33"/>
      <c r="AJ5637" s="33"/>
      <c r="AK5637" s="33"/>
      <c r="AL5637" s="33"/>
      <c r="AM5637" s="33"/>
      <c r="AN5637" s="33"/>
      <c r="AO5637" s="33"/>
      <c r="AP5637" s="34"/>
      <c r="AQ5637" s="34"/>
      <c r="AR5637" s="28"/>
      <c r="AS5637" s="29"/>
      <c r="AT5637" s="29"/>
      <c r="AU5637" s="29"/>
    </row>
    <row r="5638" spans="1:47" s="469" customFormat="1">
      <c r="A5638" s="13"/>
      <c r="B5638" s="8"/>
      <c r="C5638" s="8"/>
      <c r="D5638" s="240"/>
      <c r="E5638" s="266"/>
      <c r="F5638" s="321"/>
      <c r="G5638" s="282"/>
      <c r="H5638" s="283"/>
      <c r="I5638" s="33"/>
      <c r="J5638" s="33"/>
      <c r="K5638" s="33"/>
      <c r="L5638" s="33"/>
      <c r="M5638" s="33"/>
      <c r="N5638" s="33"/>
      <c r="O5638" s="33"/>
      <c r="P5638" s="33"/>
      <c r="Q5638" s="33"/>
      <c r="R5638" s="33"/>
      <c r="S5638" s="33"/>
      <c r="T5638" s="33"/>
      <c r="U5638" s="33"/>
      <c r="V5638" s="33"/>
      <c r="W5638" s="33"/>
      <c r="X5638" s="282"/>
      <c r="Y5638" s="33"/>
      <c r="Z5638" s="284"/>
      <c r="AA5638" s="284"/>
      <c r="AB5638" s="33"/>
      <c r="AC5638" s="33"/>
      <c r="AD5638" s="33"/>
      <c r="AE5638" s="33"/>
      <c r="AF5638" s="33"/>
      <c r="AG5638" s="33"/>
      <c r="AH5638" s="33"/>
      <c r="AI5638" s="33"/>
      <c r="AJ5638" s="33"/>
      <c r="AK5638" s="33"/>
      <c r="AL5638" s="33"/>
      <c r="AM5638" s="33"/>
      <c r="AN5638" s="33"/>
      <c r="AO5638" s="33"/>
      <c r="AP5638" s="34"/>
      <c r="AQ5638" s="34"/>
      <c r="AR5638" s="28"/>
      <c r="AS5638" s="29"/>
      <c r="AT5638" s="29"/>
      <c r="AU5638" s="29"/>
    </row>
    <row r="5639" spans="1:47" s="469" customFormat="1">
      <c r="A5639" s="13"/>
      <c r="B5639" s="8"/>
      <c r="C5639" s="8">
        <v>453</v>
      </c>
      <c r="D5639" s="375" t="s">
        <v>171</v>
      </c>
      <c r="E5639" s="266"/>
      <c r="F5639" s="321"/>
      <c r="G5639" s="282"/>
      <c r="H5639" s="283"/>
      <c r="I5639" s="33"/>
      <c r="J5639" s="33"/>
      <c r="K5639" s="33"/>
      <c r="L5639" s="33"/>
      <c r="M5639" s="33"/>
      <c r="N5639" s="33"/>
      <c r="O5639" s="33"/>
      <c r="P5639" s="33"/>
      <c r="Q5639" s="33"/>
      <c r="R5639" s="33"/>
      <c r="S5639" s="33"/>
      <c r="T5639" s="33"/>
      <c r="U5639" s="33"/>
      <c r="V5639" s="33"/>
      <c r="W5639" s="33"/>
      <c r="X5639" s="282"/>
      <c r="Y5639" s="33"/>
      <c r="Z5639" s="284"/>
      <c r="AA5639" s="284"/>
      <c r="AB5639" s="33"/>
      <c r="AC5639" s="33"/>
      <c r="AD5639" s="33"/>
      <c r="AE5639" s="33"/>
      <c r="AF5639" s="33"/>
      <c r="AG5639" s="33"/>
      <c r="AH5639" s="33"/>
      <c r="AI5639" s="33"/>
      <c r="AJ5639" s="33"/>
      <c r="AK5639" s="33"/>
      <c r="AL5639" s="33"/>
      <c r="AM5639" s="33"/>
      <c r="AN5639" s="33"/>
      <c r="AO5639" s="33"/>
      <c r="AP5639" s="34"/>
      <c r="AQ5639" s="34"/>
      <c r="AR5639" s="28"/>
      <c r="AS5639" s="29"/>
      <c r="AT5639" s="29"/>
      <c r="AU5639" s="29"/>
    </row>
    <row r="5640" spans="1:47" s="469" customFormat="1">
      <c r="A5640" s="13"/>
      <c r="B5640" s="8"/>
      <c r="C5640" s="8"/>
      <c r="D5640" s="472" t="s">
        <v>184</v>
      </c>
      <c r="E5640" s="266"/>
      <c r="F5640" s="321"/>
      <c r="G5640" s="282"/>
      <c r="H5640" s="283"/>
      <c r="I5640" s="33"/>
      <c r="J5640" s="33"/>
      <c r="K5640" s="33"/>
      <c r="L5640" s="33"/>
      <c r="M5640" s="33"/>
      <c r="N5640" s="33"/>
      <c r="O5640" s="33"/>
      <c r="P5640" s="33"/>
      <c r="Q5640" s="33"/>
      <c r="R5640" s="33"/>
      <c r="S5640" s="33"/>
      <c r="T5640" s="33"/>
      <c r="U5640" s="33"/>
      <c r="V5640" s="33"/>
      <c r="W5640" s="33"/>
      <c r="X5640" s="282"/>
      <c r="Y5640" s="33"/>
      <c r="Z5640" s="284"/>
      <c r="AA5640" s="284"/>
      <c r="AB5640" s="33"/>
      <c r="AC5640" s="33"/>
      <c r="AD5640" s="33"/>
      <c r="AE5640" s="33"/>
      <c r="AF5640" s="33"/>
      <c r="AG5640" s="33"/>
      <c r="AH5640" s="33"/>
      <c r="AI5640" s="33"/>
      <c r="AJ5640" s="33"/>
      <c r="AK5640" s="33"/>
      <c r="AL5640" s="33"/>
      <c r="AM5640" s="33"/>
      <c r="AN5640" s="33"/>
      <c r="AO5640" s="33"/>
      <c r="AP5640" s="34"/>
      <c r="AQ5640" s="34"/>
      <c r="AR5640" s="28"/>
      <c r="AS5640" s="29"/>
      <c r="AT5640" s="29"/>
      <c r="AU5640" s="29"/>
    </row>
    <row r="5641" spans="1:47" s="469" customFormat="1">
      <c r="A5641" s="13"/>
      <c r="B5641" s="8"/>
      <c r="C5641" s="8"/>
      <c r="D5641" s="473" t="s">
        <v>188</v>
      </c>
      <c r="E5641" s="321"/>
      <c r="F5641" s="321"/>
      <c r="G5641" s="282"/>
      <c r="H5641" s="283"/>
      <c r="I5641" s="33"/>
      <c r="J5641" s="33"/>
      <c r="K5641" s="33"/>
      <c r="L5641" s="33"/>
      <c r="M5641" s="33"/>
      <c r="N5641" s="33"/>
      <c r="O5641" s="33"/>
      <c r="P5641" s="33"/>
      <c r="Q5641" s="33"/>
      <c r="R5641" s="33"/>
      <c r="S5641" s="33"/>
      <c r="T5641" s="33"/>
      <c r="U5641" s="33"/>
      <c r="V5641" s="33"/>
      <c r="W5641" s="33"/>
      <c r="X5641" s="282"/>
      <c r="Y5641" s="33"/>
      <c r="Z5641" s="284"/>
      <c r="AA5641" s="284"/>
      <c r="AB5641" s="33"/>
      <c r="AC5641" s="33"/>
      <c r="AD5641" s="33"/>
      <c r="AE5641" s="33"/>
      <c r="AF5641" s="33"/>
      <c r="AG5641" s="33"/>
      <c r="AH5641" s="33"/>
      <c r="AI5641" s="33"/>
      <c r="AJ5641" s="33"/>
      <c r="AK5641" s="33"/>
      <c r="AL5641" s="33"/>
      <c r="AM5641" s="33"/>
      <c r="AN5641" s="33"/>
      <c r="AO5641" s="33"/>
      <c r="AP5641" s="34"/>
      <c r="AQ5641" s="34"/>
      <c r="AR5641" s="28"/>
      <c r="AS5641" s="29"/>
      <c r="AT5641" s="29"/>
      <c r="AU5641" s="29"/>
    </row>
    <row r="5642" spans="1:47" s="469" customFormat="1">
      <c r="A5642" s="13"/>
      <c r="B5642" s="8"/>
      <c r="C5642" s="8"/>
      <c r="D5642" s="344" t="s">
        <v>218</v>
      </c>
      <c r="E5642" s="266"/>
      <c r="F5642" s="261">
        <v>8000000</v>
      </c>
      <c r="G5642" s="261">
        <f>SUM(H5642)</f>
        <v>8000000</v>
      </c>
      <c r="H5642" s="261">
        <v>8000000</v>
      </c>
      <c r="I5642" s="33"/>
      <c r="J5642" s="33"/>
      <c r="K5642" s="33"/>
      <c r="L5642" s="33"/>
      <c r="M5642" s="33"/>
      <c r="N5642" s="33"/>
      <c r="O5642" s="33"/>
      <c r="P5642" s="33"/>
      <c r="Q5642" s="33"/>
      <c r="R5642" s="33"/>
      <c r="S5642" s="33"/>
      <c r="T5642" s="33"/>
      <c r="U5642" s="33"/>
      <c r="V5642" s="33"/>
      <c r="W5642" s="33"/>
      <c r="X5642" s="282"/>
      <c r="Y5642" s="33"/>
      <c r="Z5642" s="284"/>
      <c r="AA5642" s="284"/>
      <c r="AB5642" s="33"/>
      <c r="AC5642" s="33"/>
      <c r="AD5642" s="33"/>
      <c r="AE5642" s="33"/>
      <c r="AF5642" s="33"/>
      <c r="AG5642" s="33"/>
      <c r="AH5642" s="33"/>
      <c r="AI5642" s="33"/>
      <c r="AJ5642" s="33"/>
      <c r="AK5642" s="33"/>
      <c r="AL5642" s="33"/>
      <c r="AM5642" s="33"/>
      <c r="AN5642" s="33"/>
      <c r="AO5642" s="33"/>
      <c r="AP5642" s="34"/>
      <c r="AQ5642" s="34"/>
      <c r="AR5642" s="28"/>
      <c r="AS5642" s="29"/>
      <c r="AT5642" s="29"/>
      <c r="AU5642" s="29"/>
    </row>
    <row r="5643" spans="1:47" s="469" customFormat="1">
      <c r="A5643" s="13"/>
      <c r="B5643" s="8"/>
      <c r="C5643" s="8"/>
      <c r="D5643" s="473" t="s">
        <v>212</v>
      </c>
      <c r="E5643" s="321"/>
      <c r="F5643" s="261"/>
      <c r="G5643" s="282"/>
      <c r="H5643" s="283"/>
      <c r="I5643" s="33"/>
      <c r="J5643" s="33"/>
      <c r="K5643" s="33"/>
      <c r="L5643" s="33"/>
      <c r="M5643" s="33"/>
      <c r="N5643" s="33"/>
      <c r="O5643" s="33"/>
      <c r="P5643" s="33"/>
      <c r="Q5643" s="33"/>
      <c r="R5643" s="33"/>
      <c r="S5643" s="33"/>
      <c r="T5643" s="33"/>
      <c r="U5643" s="33"/>
      <c r="V5643" s="33"/>
      <c r="W5643" s="33"/>
      <c r="X5643" s="282"/>
      <c r="Y5643" s="33"/>
      <c r="Z5643" s="284"/>
      <c r="AA5643" s="284"/>
      <c r="AB5643" s="33"/>
      <c r="AC5643" s="33"/>
      <c r="AD5643" s="33"/>
      <c r="AE5643" s="33"/>
      <c r="AF5643" s="33"/>
      <c r="AG5643" s="33"/>
      <c r="AH5643" s="33"/>
      <c r="AI5643" s="33"/>
      <c r="AJ5643" s="33"/>
      <c r="AK5643" s="33"/>
      <c r="AL5643" s="33"/>
      <c r="AM5643" s="33"/>
      <c r="AN5643" s="33"/>
      <c r="AO5643" s="33"/>
      <c r="AP5643" s="34"/>
      <c r="AQ5643" s="34"/>
      <c r="AR5643" s="28"/>
      <c r="AS5643" s="29"/>
      <c r="AT5643" s="29"/>
      <c r="AU5643" s="29"/>
    </row>
    <row r="5644" spans="1:47" s="469" customFormat="1">
      <c r="A5644" s="13"/>
      <c r="B5644" s="8"/>
      <c r="C5644" s="8"/>
      <c r="D5644" s="344" t="s">
        <v>1633</v>
      </c>
      <c r="E5644" s="266"/>
      <c r="F5644" s="261">
        <v>2000000</v>
      </c>
      <c r="G5644" s="282">
        <f>SUM(H5645:H5646)</f>
        <v>2000000</v>
      </c>
      <c r="H5644" s="283"/>
      <c r="I5644" s="33"/>
      <c r="J5644" s="33"/>
      <c r="K5644" s="33"/>
      <c r="L5644" s="33"/>
      <c r="M5644" s="33"/>
      <c r="N5644" s="33"/>
      <c r="O5644" s="33"/>
      <c r="P5644" s="33"/>
      <c r="Q5644" s="33"/>
      <c r="R5644" s="33"/>
      <c r="S5644" s="33"/>
      <c r="T5644" s="33"/>
      <c r="U5644" s="33"/>
      <c r="V5644" s="33"/>
      <c r="W5644" s="33"/>
      <c r="X5644" s="282"/>
      <c r="Y5644" s="33"/>
      <c r="Z5644" s="284"/>
      <c r="AA5644" s="284"/>
      <c r="AB5644" s="33"/>
      <c r="AC5644" s="33"/>
      <c r="AD5644" s="33"/>
      <c r="AE5644" s="33"/>
      <c r="AF5644" s="33"/>
      <c r="AG5644" s="33"/>
      <c r="AH5644" s="33"/>
      <c r="AI5644" s="33"/>
      <c r="AJ5644" s="33"/>
      <c r="AK5644" s="33"/>
      <c r="AL5644" s="33"/>
      <c r="AM5644" s="33"/>
      <c r="AN5644" s="33"/>
      <c r="AO5644" s="33"/>
      <c r="AP5644" s="34"/>
      <c r="AQ5644" s="34"/>
      <c r="AR5644" s="28"/>
      <c r="AS5644" s="29"/>
      <c r="AT5644" s="29"/>
      <c r="AU5644" s="29"/>
    </row>
    <row r="5645" spans="1:47" s="469" customFormat="1">
      <c r="A5645" s="13"/>
      <c r="B5645" s="8"/>
      <c r="C5645" s="8"/>
      <c r="D5645" s="82" t="s">
        <v>1631</v>
      </c>
      <c r="E5645" s="266"/>
      <c r="F5645" s="327"/>
      <c r="G5645" s="261"/>
      <c r="H5645" s="261">
        <v>917000</v>
      </c>
      <c r="I5645" s="33"/>
      <c r="J5645" s="33"/>
      <c r="K5645" s="33"/>
      <c r="L5645" s="33"/>
      <c r="M5645" s="33"/>
      <c r="N5645" s="33"/>
      <c r="O5645" s="33"/>
      <c r="P5645" s="33"/>
      <c r="Q5645" s="33"/>
      <c r="R5645" s="33"/>
      <c r="S5645" s="33"/>
      <c r="T5645" s="33"/>
      <c r="U5645" s="33"/>
      <c r="V5645" s="33"/>
      <c r="W5645" s="33"/>
      <c r="X5645" s="282"/>
      <c r="Y5645" s="33"/>
      <c r="Z5645" s="284"/>
      <c r="AA5645" s="284"/>
      <c r="AB5645" s="33"/>
      <c r="AC5645" s="33"/>
      <c r="AD5645" s="33"/>
      <c r="AE5645" s="33"/>
      <c r="AF5645" s="33"/>
      <c r="AG5645" s="33"/>
      <c r="AH5645" s="33"/>
      <c r="AI5645" s="33"/>
      <c r="AJ5645" s="33"/>
      <c r="AK5645" s="33"/>
      <c r="AL5645" s="33"/>
      <c r="AM5645" s="33"/>
      <c r="AN5645" s="33"/>
      <c r="AO5645" s="33"/>
      <c r="AP5645" s="34"/>
      <c r="AQ5645" s="34"/>
      <c r="AR5645" s="28"/>
      <c r="AS5645" s="29"/>
      <c r="AT5645" s="29"/>
      <c r="AU5645" s="29"/>
    </row>
    <row r="5646" spans="1:47" s="469" customFormat="1">
      <c r="A5646" s="13"/>
      <c r="B5646" s="8"/>
      <c r="C5646" s="8"/>
      <c r="D5646" s="530" t="s">
        <v>1632</v>
      </c>
      <c r="E5646" s="266"/>
      <c r="F5646" s="327"/>
      <c r="G5646" s="261"/>
      <c r="H5646" s="261">
        <v>1083000</v>
      </c>
      <c r="I5646" s="33"/>
      <c r="J5646" s="33"/>
      <c r="K5646" s="33"/>
      <c r="L5646" s="33"/>
      <c r="M5646" s="33"/>
      <c r="N5646" s="33"/>
      <c r="O5646" s="33"/>
      <c r="P5646" s="33"/>
      <c r="Q5646" s="33"/>
      <c r="R5646" s="33"/>
      <c r="S5646" s="33"/>
      <c r="T5646" s="33"/>
      <c r="U5646" s="33"/>
      <c r="V5646" s="33"/>
      <c r="W5646" s="33"/>
      <c r="X5646" s="282"/>
      <c r="Y5646" s="33"/>
      <c r="Z5646" s="284"/>
      <c r="AA5646" s="284"/>
      <c r="AB5646" s="33"/>
      <c r="AC5646" s="33"/>
      <c r="AD5646" s="33"/>
      <c r="AE5646" s="33"/>
      <c r="AF5646" s="33"/>
      <c r="AG5646" s="33"/>
      <c r="AH5646" s="33"/>
      <c r="AI5646" s="33"/>
      <c r="AJ5646" s="33"/>
      <c r="AK5646" s="33"/>
      <c r="AL5646" s="33"/>
      <c r="AM5646" s="33"/>
      <c r="AN5646" s="33"/>
      <c r="AO5646" s="33"/>
      <c r="AP5646" s="34"/>
      <c r="AQ5646" s="34"/>
      <c r="AR5646" s="28"/>
      <c r="AS5646" s="29"/>
      <c r="AT5646" s="29"/>
      <c r="AU5646" s="29"/>
    </row>
    <row r="5647" spans="1:47" s="402" customFormat="1">
      <c r="A5647" s="13"/>
      <c r="B5647" s="8"/>
      <c r="C5647" s="8"/>
      <c r="D5647" s="240"/>
      <c r="E5647" s="33"/>
      <c r="F5647" s="321"/>
      <c r="G5647" s="282"/>
      <c r="H5647" s="283"/>
      <c r="I5647" s="33"/>
      <c r="J5647" s="33"/>
      <c r="K5647" s="33"/>
      <c r="L5647" s="33"/>
      <c r="M5647" s="33"/>
      <c r="N5647" s="33"/>
      <c r="O5647" s="33"/>
      <c r="P5647" s="33"/>
      <c r="Q5647" s="33"/>
      <c r="R5647" s="33"/>
      <c r="S5647" s="33"/>
      <c r="T5647" s="33"/>
      <c r="U5647" s="33"/>
      <c r="V5647" s="33"/>
      <c r="W5647" s="33"/>
      <c r="X5647" s="282"/>
      <c r="Y5647" s="33"/>
      <c r="Z5647" s="284"/>
      <c r="AA5647" s="284"/>
      <c r="AB5647" s="33"/>
      <c r="AC5647" s="33"/>
      <c r="AD5647" s="33"/>
      <c r="AE5647" s="33"/>
      <c r="AF5647" s="33"/>
      <c r="AG5647" s="33"/>
      <c r="AH5647" s="33"/>
      <c r="AI5647" s="33"/>
      <c r="AJ5647" s="33"/>
      <c r="AK5647" s="33"/>
      <c r="AL5647" s="33"/>
      <c r="AM5647" s="33"/>
      <c r="AN5647" s="33"/>
      <c r="AO5647" s="33"/>
      <c r="AP5647" s="34"/>
      <c r="AQ5647" s="34"/>
      <c r="AR5647" s="28"/>
      <c r="AS5647" s="29"/>
      <c r="AT5647" s="29"/>
      <c r="AU5647" s="29"/>
    </row>
    <row r="5648" spans="1:47" s="21" customFormat="1">
      <c r="A5648" s="10"/>
      <c r="B5648" s="8"/>
      <c r="C5648" s="8"/>
      <c r="D5648" s="82"/>
      <c r="E5648" s="404"/>
      <c r="F5648" s="261"/>
      <c r="G5648" s="71"/>
      <c r="H5648" s="72"/>
      <c r="I5648" s="69"/>
      <c r="J5648" s="69"/>
      <c r="K5648" s="69"/>
      <c r="L5648" s="69"/>
      <c r="M5648" s="69"/>
      <c r="N5648" s="69"/>
      <c r="O5648" s="69"/>
      <c r="P5648" s="69"/>
      <c r="Q5648" s="69"/>
      <c r="R5648" s="69"/>
      <c r="S5648" s="69"/>
      <c r="T5648" s="69"/>
      <c r="U5648" s="69"/>
      <c r="V5648" s="69"/>
      <c r="W5648" s="69"/>
      <c r="X5648" s="71"/>
      <c r="Y5648" s="69"/>
      <c r="Z5648" s="73"/>
      <c r="AA5648" s="73"/>
      <c r="AB5648" s="69"/>
      <c r="AC5648" s="69"/>
      <c r="AD5648" s="69"/>
      <c r="AE5648" s="69"/>
      <c r="AF5648" s="69"/>
      <c r="AG5648" s="69"/>
      <c r="AH5648" s="69"/>
      <c r="AI5648" s="69"/>
      <c r="AJ5648" s="69"/>
      <c r="AK5648" s="69"/>
      <c r="AL5648" s="69"/>
      <c r="AM5648" s="69"/>
      <c r="AN5648" s="69"/>
      <c r="AO5648" s="69"/>
      <c r="AP5648" s="70"/>
      <c r="AQ5648" s="70"/>
      <c r="AR5648" s="76"/>
      <c r="AS5648" s="60"/>
      <c r="AT5648" s="60"/>
      <c r="AU5648" s="60"/>
    </row>
    <row r="5649" spans="1:256" s="21" customFormat="1">
      <c r="A5649" s="12"/>
      <c r="B5649" s="9">
        <v>3</v>
      </c>
      <c r="C5649" s="9" t="s">
        <v>16</v>
      </c>
      <c r="D5649" s="81" t="s">
        <v>10</v>
      </c>
      <c r="E5649" s="405">
        <v>938880935</v>
      </c>
      <c r="F5649" s="31">
        <f t="shared" ref="F5649:V5649" si="708">SUM(F5650:F5660)</f>
        <v>22500000</v>
      </c>
      <c r="G5649" s="31">
        <f t="shared" si="708"/>
        <v>22500000</v>
      </c>
      <c r="H5649" s="31">
        <f t="shared" si="708"/>
        <v>22500000</v>
      </c>
      <c r="I5649" s="31">
        <f t="shared" si="708"/>
        <v>0</v>
      </c>
      <c r="J5649" s="31">
        <f t="shared" si="708"/>
        <v>0</v>
      </c>
      <c r="K5649" s="31">
        <f t="shared" si="708"/>
        <v>0</v>
      </c>
      <c r="L5649" s="31">
        <f t="shared" si="708"/>
        <v>0</v>
      </c>
      <c r="M5649" s="31">
        <f t="shared" si="708"/>
        <v>0</v>
      </c>
      <c r="N5649" s="31">
        <f t="shared" si="708"/>
        <v>0</v>
      </c>
      <c r="O5649" s="31">
        <f t="shared" si="708"/>
        <v>0</v>
      </c>
      <c r="P5649" s="31">
        <f t="shared" si="708"/>
        <v>0</v>
      </c>
      <c r="Q5649" s="31">
        <f t="shared" si="708"/>
        <v>0</v>
      </c>
      <c r="R5649" s="31">
        <f t="shared" si="708"/>
        <v>0</v>
      </c>
      <c r="S5649" s="31">
        <f t="shared" si="708"/>
        <v>0</v>
      </c>
      <c r="T5649" s="31">
        <f t="shared" si="708"/>
        <v>0</v>
      </c>
      <c r="U5649" s="31">
        <f t="shared" si="708"/>
        <v>0</v>
      </c>
      <c r="V5649" s="31">
        <f t="shared" si="708"/>
        <v>0</v>
      </c>
      <c r="W5649" s="31">
        <f>SUM(O5649:V5649)</f>
        <v>0</v>
      </c>
      <c r="X5649" s="31">
        <f>SUM(X5650:X5660)</f>
        <v>0</v>
      </c>
      <c r="Y5649" s="31">
        <f>H5649+I5649+J5649+K5649+L5649+M5649+N5649+W5649+X5649</f>
        <v>22500000</v>
      </c>
      <c r="Z5649" s="31">
        <f t="shared" ref="Z5649:AK5649" si="709">SUM(Z5650:Z5660)</f>
        <v>0</v>
      </c>
      <c r="AA5649" s="31">
        <f t="shared" si="709"/>
        <v>0</v>
      </c>
      <c r="AB5649" s="31">
        <f t="shared" si="709"/>
        <v>0</v>
      </c>
      <c r="AC5649" s="31">
        <f t="shared" si="709"/>
        <v>0</v>
      </c>
      <c r="AD5649" s="31">
        <f t="shared" si="709"/>
        <v>0</v>
      </c>
      <c r="AE5649" s="31">
        <f t="shared" si="709"/>
        <v>0</v>
      </c>
      <c r="AF5649" s="31">
        <f t="shared" si="709"/>
        <v>0</v>
      </c>
      <c r="AG5649" s="31">
        <f t="shared" si="709"/>
        <v>0</v>
      </c>
      <c r="AH5649" s="31">
        <f t="shared" si="709"/>
        <v>0</v>
      </c>
      <c r="AI5649" s="31">
        <f t="shared" si="709"/>
        <v>0</v>
      </c>
      <c r="AJ5649" s="31">
        <f t="shared" si="709"/>
        <v>0</v>
      </c>
      <c r="AK5649" s="31">
        <f t="shared" si="709"/>
        <v>0</v>
      </c>
      <c r="AL5649" s="31">
        <f>SUM(AD5649:AK5649)</f>
        <v>0</v>
      </c>
      <c r="AM5649" s="31">
        <f>SUM(AM5650:AM5660)</f>
        <v>22500000</v>
      </c>
      <c r="AN5649" s="31">
        <f>SUM(AN5650:AN5660)</f>
        <v>0</v>
      </c>
      <c r="AO5649" s="31">
        <f>Z5649+AA5649+AB5649+AC5649+AL5649+AM5649+AN5649</f>
        <v>22500000</v>
      </c>
      <c r="AP5649" s="32">
        <f>E5649+Y5649-AO5649</f>
        <v>938880935</v>
      </c>
      <c r="AQ5649" s="32"/>
      <c r="AR5649" s="28"/>
      <c r="AS5649" s="29">
        <f>E5649+H5649+I5649+J5649+K5649+L5649+M5649+N5649+W5649+X5649-Z5649-AB5649-AL5649-AC5649-AM5649-AN5649</f>
        <v>938880935</v>
      </c>
      <c r="AT5649" s="29">
        <f>AP5649-AS5649</f>
        <v>0</v>
      </c>
      <c r="AU5649" s="29">
        <f>E5649</f>
        <v>938880935</v>
      </c>
      <c r="AV5649" s="86">
        <f>AS5649-AU5649</f>
        <v>0</v>
      </c>
      <c r="AW5649" s="86">
        <f>Y5649-AO5649</f>
        <v>0</v>
      </c>
      <c r="AX5649" s="86">
        <f>AV5649-AW5649</f>
        <v>0</v>
      </c>
      <c r="AY5649" s="86"/>
      <c r="AZ5649" s="398"/>
      <c r="BA5649" s="86"/>
      <c r="BB5649" s="86"/>
      <c r="BC5649" s="86"/>
      <c r="BD5649" s="86"/>
      <c r="BE5649" s="86"/>
      <c r="BF5649" s="86"/>
      <c r="BG5649" s="86"/>
      <c r="BH5649" s="86"/>
      <c r="BI5649" s="86"/>
      <c r="BJ5649" s="86"/>
      <c r="BK5649" s="86"/>
      <c r="BL5649" s="86"/>
      <c r="BM5649" s="86"/>
      <c r="BN5649" s="86"/>
      <c r="BO5649" s="86"/>
      <c r="BP5649" s="86"/>
      <c r="BQ5649" s="86"/>
      <c r="BR5649" s="86"/>
      <c r="BS5649" s="86"/>
      <c r="BT5649" s="86"/>
      <c r="BU5649" s="86"/>
      <c r="BV5649" s="86"/>
      <c r="BW5649" s="86"/>
      <c r="BX5649" s="86"/>
      <c r="BY5649" s="86"/>
      <c r="BZ5649" s="86"/>
      <c r="CA5649" s="86"/>
      <c r="CB5649" s="86"/>
      <c r="CC5649" s="86"/>
      <c r="CD5649" s="86"/>
      <c r="CE5649" s="86"/>
      <c r="CF5649" s="86"/>
      <c r="CG5649" s="86"/>
      <c r="CH5649" s="86"/>
      <c r="CI5649" s="86"/>
      <c r="CJ5649" s="86"/>
      <c r="CK5649" s="86"/>
      <c r="CL5649" s="86"/>
      <c r="CM5649" s="86"/>
      <c r="CN5649" s="86"/>
      <c r="CO5649" s="86"/>
      <c r="CP5649" s="86"/>
      <c r="CQ5649" s="86"/>
      <c r="CR5649" s="86"/>
      <c r="CS5649" s="86"/>
      <c r="CT5649" s="86"/>
      <c r="CU5649" s="86"/>
      <c r="CV5649" s="86"/>
      <c r="CW5649" s="86"/>
      <c r="CX5649" s="86"/>
      <c r="CY5649" s="86"/>
      <c r="CZ5649" s="86"/>
      <c r="DA5649" s="86"/>
      <c r="DB5649" s="86"/>
      <c r="DC5649" s="86"/>
      <c r="DD5649" s="86"/>
      <c r="DE5649" s="86"/>
      <c r="DF5649" s="86"/>
      <c r="DG5649" s="86"/>
      <c r="DH5649" s="86"/>
      <c r="DI5649" s="86"/>
      <c r="DJ5649" s="86"/>
      <c r="DK5649" s="86"/>
      <c r="DL5649" s="86"/>
      <c r="DM5649" s="86"/>
      <c r="DN5649" s="86"/>
      <c r="DO5649" s="86"/>
      <c r="DP5649" s="86"/>
      <c r="DQ5649" s="86"/>
      <c r="DR5649" s="86"/>
      <c r="DS5649" s="86"/>
      <c r="DT5649" s="86"/>
      <c r="DU5649" s="86"/>
      <c r="DV5649" s="86"/>
      <c r="DW5649" s="86"/>
      <c r="DX5649" s="86"/>
      <c r="DY5649" s="86"/>
      <c r="DZ5649" s="86"/>
      <c r="EA5649" s="86"/>
      <c r="EB5649" s="86"/>
      <c r="EC5649" s="86"/>
      <c r="ED5649" s="86"/>
      <c r="EE5649" s="86"/>
      <c r="EF5649" s="86"/>
      <c r="EG5649" s="86"/>
      <c r="EH5649" s="86"/>
      <c r="EI5649" s="86"/>
      <c r="EJ5649" s="86"/>
      <c r="EK5649" s="86"/>
      <c r="EL5649" s="86"/>
      <c r="EM5649" s="86"/>
      <c r="EN5649" s="86"/>
      <c r="EO5649" s="86"/>
      <c r="EP5649" s="86"/>
      <c r="EQ5649" s="86"/>
      <c r="ER5649" s="86"/>
      <c r="ES5649" s="86"/>
      <c r="ET5649" s="86"/>
      <c r="EU5649" s="86"/>
      <c r="EV5649" s="86"/>
      <c r="EW5649" s="86"/>
      <c r="EX5649" s="86"/>
      <c r="EY5649" s="86"/>
      <c r="EZ5649" s="86"/>
      <c r="FA5649" s="86"/>
      <c r="FB5649" s="86"/>
      <c r="FC5649" s="86"/>
      <c r="FD5649" s="86"/>
      <c r="FE5649" s="86"/>
      <c r="FF5649" s="86"/>
      <c r="FG5649" s="86"/>
      <c r="FH5649" s="86"/>
      <c r="FI5649" s="86"/>
      <c r="FJ5649" s="86"/>
      <c r="FK5649" s="86"/>
      <c r="FL5649" s="86"/>
      <c r="FM5649" s="86"/>
      <c r="FN5649" s="86"/>
      <c r="FO5649" s="86"/>
      <c r="FP5649" s="86"/>
      <c r="FQ5649" s="86"/>
      <c r="FR5649" s="86"/>
      <c r="FS5649" s="86"/>
      <c r="FT5649" s="86"/>
      <c r="FU5649" s="86"/>
      <c r="FV5649" s="86"/>
      <c r="FW5649" s="86"/>
      <c r="FX5649" s="86"/>
      <c r="FY5649" s="86"/>
      <c r="FZ5649" s="86"/>
      <c r="GA5649" s="86"/>
      <c r="GB5649" s="86"/>
      <c r="GC5649" s="86"/>
      <c r="GD5649" s="86"/>
      <c r="GE5649" s="86"/>
      <c r="GF5649" s="86"/>
      <c r="GG5649" s="86"/>
      <c r="GH5649" s="86"/>
      <c r="GI5649" s="86"/>
      <c r="GJ5649" s="86"/>
      <c r="GK5649" s="86"/>
      <c r="GL5649" s="86"/>
      <c r="GM5649" s="86"/>
      <c r="GN5649" s="86"/>
      <c r="GO5649" s="86"/>
      <c r="GP5649" s="86"/>
      <c r="GQ5649" s="86"/>
      <c r="GR5649" s="86"/>
      <c r="GS5649" s="86"/>
      <c r="GT5649" s="86"/>
      <c r="GU5649" s="86"/>
      <c r="GV5649" s="86"/>
      <c r="GW5649" s="86"/>
      <c r="GX5649" s="86"/>
      <c r="GY5649" s="86"/>
      <c r="GZ5649" s="86"/>
      <c r="HA5649" s="86"/>
      <c r="HB5649" s="86"/>
      <c r="HC5649" s="86"/>
      <c r="HD5649" s="86"/>
      <c r="HE5649" s="86"/>
      <c r="HF5649" s="86"/>
      <c r="HG5649" s="86"/>
      <c r="HH5649" s="86"/>
      <c r="HI5649" s="86"/>
      <c r="HJ5649" s="86"/>
      <c r="HK5649" s="86"/>
      <c r="HL5649" s="86"/>
      <c r="HM5649" s="86"/>
      <c r="HN5649" s="86"/>
      <c r="HO5649" s="86"/>
      <c r="HP5649" s="86"/>
      <c r="HQ5649" s="86"/>
      <c r="HR5649" s="86"/>
      <c r="HS5649" s="86"/>
      <c r="HT5649" s="86"/>
      <c r="HU5649" s="86"/>
      <c r="HV5649" s="86"/>
      <c r="HW5649" s="86"/>
      <c r="HX5649" s="86"/>
      <c r="HY5649" s="86"/>
      <c r="HZ5649" s="86"/>
      <c r="IA5649" s="86"/>
      <c r="IB5649" s="86"/>
      <c r="IC5649" s="86"/>
      <c r="ID5649" s="86"/>
      <c r="IE5649" s="86"/>
      <c r="IF5649" s="86"/>
      <c r="IG5649" s="86"/>
      <c r="IH5649" s="86"/>
      <c r="II5649" s="86"/>
      <c r="IJ5649" s="86"/>
      <c r="IK5649" s="86"/>
      <c r="IL5649" s="86"/>
      <c r="IM5649" s="86"/>
      <c r="IN5649" s="86"/>
      <c r="IO5649" s="86"/>
      <c r="IP5649" s="86"/>
      <c r="IQ5649" s="86"/>
      <c r="IR5649" s="86"/>
      <c r="IS5649" s="86"/>
      <c r="IT5649" s="86"/>
      <c r="IU5649" s="86"/>
      <c r="IV5649" s="86"/>
    </row>
    <row r="5650" spans="1:256" s="402" customFormat="1">
      <c r="A5650" s="13"/>
      <c r="B5650" s="8"/>
      <c r="C5650" s="8"/>
      <c r="D5650" s="240"/>
      <c r="E5650" s="266"/>
      <c r="F5650" s="321"/>
      <c r="G5650" s="282"/>
      <c r="H5650" s="283"/>
      <c r="I5650" s="33"/>
      <c r="J5650" s="33"/>
      <c r="K5650" s="33"/>
      <c r="L5650" s="33"/>
      <c r="M5650" s="33"/>
      <c r="N5650" s="33"/>
      <c r="O5650" s="33"/>
      <c r="P5650" s="33"/>
      <c r="Q5650" s="33"/>
      <c r="R5650" s="33"/>
      <c r="S5650" s="33"/>
      <c r="T5650" s="33"/>
      <c r="U5650" s="33"/>
      <c r="V5650" s="33"/>
      <c r="W5650" s="33"/>
      <c r="X5650" s="282"/>
      <c r="Y5650" s="33"/>
      <c r="Z5650" s="284"/>
      <c r="AA5650" s="284"/>
      <c r="AB5650" s="33"/>
      <c r="AC5650" s="33"/>
      <c r="AD5650" s="33"/>
      <c r="AE5650" s="33"/>
      <c r="AF5650" s="33"/>
      <c r="AG5650" s="33"/>
      <c r="AH5650" s="33"/>
      <c r="AI5650" s="33"/>
      <c r="AJ5650" s="33"/>
      <c r="AK5650" s="33"/>
      <c r="AL5650" s="33"/>
      <c r="AM5650" s="33"/>
      <c r="AN5650" s="33"/>
      <c r="AO5650" s="33"/>
      <c r="AP5650" s="34"/>
      <c r="AQ5650" s="34"/>
      <c r="AR5650" s="28"/>
      <c r="AS5650" s="29"/>
      <c r="AT5650" s="29"/>
      <c r="AU5650" s="29"/>
    </row>
    <row r="5651" spans="1:256" s="532" customFormat="1">
      <c r="A5651" s="13"/>
      <c r="B5651" s="8"/>
      <c r="C5651" s="8"/>
      <c r="D5651" s="240"/>
      <c r="E5651" s="266"/>
      <c r="F5651" s="321"/>
      <c r="G5651" s="282"/>
      <c r="H5651" s="283"/>
      <c r="I5651" s="33"/>
      <c r="J5651" s="33"/>
      <c r="K5651" s="33"/>
      <c r="L5651" s="33"/>
      <c r="M5651" s="33"/>
      <c r="N5651" s="33"/>
      <c r="O5651" s="33"/>
      <c r="P5651" s="33"/>
      <c r="Q5651" s="33"/>
      <c r="R5651" s="33"/>
      <c r="S5651" s="33"/>
      <c r="T5651" s="33"/>
      <c r="U5651" s="33"/>
      <c r="V5651" s="33"/>
      <c r="W5651" s="33"/>
      <c r="X5651" s="282"/>
      <c r="Y5651" s="33"/>
      <c r="Z5651" s="284"/>
      <c r="AA5651" s="284"/>
      <c r="AB5651" s="33"/>
      <c r="AC5651" s="33"/>
      <c r="AD5651" s="33"/>
      <c r="AE5651" s="33"/>
      <c r="AF5651" s="33"/>
      <c r="AG5651" s="33"/>
      <c r="AH5651" s="33"/>
      <c r="AI5651" s="33"/>
      <c r="AJ5651" s="33"/>
      <c r="AK5651" s="33"/>
      <c r="AL5651" s="33"/>
      <c r="AM5651" s="33"/>
      <c r="AN5651" s="33"/>
      <c r="AO5651" s="33"/>
      <c r="AP5651" s="34"/>
      <c r="AQ5651" s="34"/>
      <c r="AR5651" s="28"/>
      <c r="AS5651" s="29"/>
      <c r="AT5651" s="29"/>
      <c r="AU5651" s="29"/>
    </row>
    <row r="5652" spans="1:256" s="532" customFormat="1">
      <c r="A5652" s="13"/>
      <c r="B5652" s="8"/>
      <c r="C5652" s="83">
        <v>454</v>
      </c>
      <c r="D5652" s="375" t="s">
        <v>171</v>
      </c>
      <c r="E5652" s="266"/>
      <c r="F5652" s="327"/>
      <c r="G5652" s="282"/>
      <c r="H5652" s="283"/>
      <c r="I5652" s="33"/>
      <c r="J5652" s="33"/>
      <c r="K5652" s="33"/>
      <c r="L5652" s="33"/>
      <c r="M5652" s="33"/>
      <c r="N5652" s="33"/>
      <c r="O5652" s="33"/>
      <c r="P5652" s="33"/>
      <c r="Q5652" s="33"/>
      <c r="R5652" s="33"/>
      <c r="S5652" s="33"/>
      <c r="T5652" s="33"/>
      <c r="U5652" s="33"/>
      <c r="V5652" s="33"/>
      <c r="W5652" s="33"/>
      <c r="X5652" s="282"/>
      <c r="Y5652" s="33"/>
      <c r="Z5652" s="284"/>
      <c r="AA5652" s="284"/>
      <c r="AB5652" s="33"/>
      <c r="AC5652" s="33"/>
      <c r="AD5652" s="33"/>
      <c r="AE5652" s="33"/>
      <c r="AF5652" s="33"/>
      <c r="AG5652" s="33"/>
      <c r="AH5652" s="33"/>
      <c r="AI5652" s="33"/>
      <c r="AJ5652" s="33"/>
      <c r="AK5652" s="33"/>
      <c r="AL5652" s="33"/>
      <c r="AM5652" s="33"/>
      <c r="AN5652" s="33"/>
      <c r="AO5652" s="33"/>
      <c r="AP5652" s="34"/>
      <c r="AQ5652" s="34"/>
      <c r="AR5652" s="28"/>
      <c r="AS5652" s="29"/>
      <c r="AT5652" s="29"/>
      <c r="AU5652" s="29"/>
    </row>
    <row r="5653" spans="1:256" s="532" customFormat="1">
      <c r="A5653" s="13"/>
      <c r="B5653" s="8"/>
      <c r="C5653" s="8"/>
      <c r="D5653" s="472" t="s">
        <v>192</v>
      </c>
      <c r="E5653" s="266"/>
      <c r="F5653" s="327"/>
      <c r="G5653" s="282"/>
      <c r="H5653" s="283"/>
      <c r="I5653" s="33"/>
      <c r="J5653" s="33"/>
      <c r="K5653" s="33"/>
      <c r="L5653" s="33"/>
      <c r="M5653" s="33"/>
      <c r="N5653" s="33"/>
      <c r="O5653" s="33"/>
      <c r="P5653" s="33"/>
      <c r="Q5653" s="33"/>
      <c r="R5653" s="33"/>
      <c r="S5653" s="33"/>
      <c r="T5653" s="33"/>
      <c r="U5653" s="33"/>
      <c r="V5653" s="33"/>
      <c r="W5653" s="33"/>
      <c r="X5653" s="282"/>
      <c r="Y5653" s="33"/>
      <c r="Z5653" s="284"/>
      <c r="AA5653" s="284"/>
      <c r="AB5653" s="33"/>
      <c r="AC5653" s="33"/>
      <c r="AD5653" s="33"/>
      <c r="AE5653" s="33"/>
      <c r="AF5653" s="33"/>
      <c r="AG5653" s="33"/>
      <c r="AH5653" s="33"/>
      <c r="AI5653" s="33"/>
      <c r="AJ5653" s="33"/>
      <c r="AK5653" s="33"/>
      <c r="AL5653" s="33"/>
      <c r="AM5653" s="33"/>
      <c r="AN5653" s="33"/>
      <c r="AO5653" s="33"/>
      <c r="AP5653" s="34"/>
      <c r="AQ5653" s="34"/>
      <c r="AR5653" s="28"/>
      <c r="AS5653" s="29"/>
      <c r="AT5653" s="29"/>
      <c r="AU5653" s="29"/>
    </row>
    <row r="5654" spans="1:256" s="532" customFormat="1">
      <c r="A5654" s="13"/>
      <c r="B5654" s="8"/>
      <c r="C5654" s="8"/>
      <c r="D5654" s="473" t="s">
        <v>198</v>
      </c>
      <c r="E5654" s="266"/>
      <c r="F5654" s="327"/>
      <c r="G5654" s="282"/>
      <c r="H5654" s="283"/>
      <c r="I5654" s="33"/>
      <c r="J5654" s="33"/>
      <c r="K5654" s="33"/>
      <c r="L5654" s="33"/>
      <c r="M5654" s="33"/>
      <c r="N5654" s="33"/>
      <c r="O5654" s="33"/>
      <c r="P5654" s="33"/>
      <c r="Q5654" s="33"/>
      <c r="R5654" s="33"/>
      <c r="S5654" s="33"/>
      <c r="T5654" s="33"/>
      <c r="U5654" s="33"/>
      <c r="V5654" s="33"/>
      <c r="W5654" s="33"/>
      <c r="X5654" s="282"/>
      <c r="Y5654" s="33"/>
      <c r="Z5654" s="284"/>
      <c r="AA5654" s="284"/>
      <c r="AB5654" s="33"/>
      <c r="AC5654" s="33"/>
      <c r="AD5654" s="33"/>
      <c r="AE5654" s="33"/>
      <c r="AF5654" s="33"/>
      <c r="AG5654" s="33"/>
      <c r="AH5654" s="33"/>
      <c r="AI5654" s="33"/>
      <c r="AJ5654" s="33"/>
      <c r="AK5654" s="33"/>
      <c r="AL5654" s="33"/>
      <c r="AM5654" s="33"/>
      <c r="AN5654" s="33"/>
      <c r="AO5654" s="33"/>
      <c r="AP5654" s="34"/>
      <c r="AQ5654" s="34"/>
      <c r="AR5654" s="28"/>
      <c r="AS5654" s="29"/>
      <c r="AT5654" s="29"/>
      <c r="AU5654" s="29"/>
    </row>
    <row r="5655" spans="1:256" s="532" customFormat="1" ht="15">
      <c r="A5655" s="13"/>
      <c r="B5655" s="8"/>
      <c r="C5655" s="8"/>
      <c r="D5655" s="506" t="s">
        <v>1918</v>
      </c>
      <c r="E5655" s="266"/>
      <c r="F5655" s="327"/>
      <c r="G5655" s="282"/>
      <c r="H5655" s="283"/>
      <c r="I5655" s="33"/>
      <c r="J5655" s="33"/>
      <c r="K5655" s="33"/>
      <c r="L5655" s="33"/>
      <c r="M5655" s="33"/>
      <c r="N5655" s="33"/>
      <c r="O5655" s="33"/>
      <c r="P5655" s="33"/>
      <c r="Q5655" s="33"/>
      <c r="R5655" s="33"/>
      <c r="S5655" s="33"/>
      <c r="T5655" s="33"/>
      <c r="U5655" s="33"/>
      <c r="V5655" s="33"/>
      <c r="W5655" s="33"/>
      <c r="X5655" s="282"/>
      <c r="Y5655" s="33"/>
      <c r="Z5655" s="284"/>
      <c r="AA5655" s="284"/>
      <c r="AB5655" s="33"/>
      <c r="AC5655" s="33"/>
      <c r="AD5655" s="33"/>
      <c r="AE5655" s="33"/>
      <c r="AF5655" s="33"/>
      <c r="AG5655" s="33"/>
      <c r="AH5655" s="33"/>
      <c r="AI5655" s="33"/>
      <c r="AJ5655" s="33"/>
      <c r="AK5655" s="33"/>
      <c r="AL5655" s="33"/>
      <c r="AM5655" s="33"/>
      <c r="AN5655" s="33"/>
      <c r="AO5655" s="33"/>
      <c r="AP5655" s="34"/>
      <c r="AQ5655" s="34"/>
      <c r="AR5655" s="28"/>
      <c r="AS5655" s="29"/>
      <c r="AT5655" s="29"/>
      <c r="AU5655" s="29"/>
    </row>
    <row r="5656" spans="1:256" s="532" customFormat="1">
      <c r="A5656" s="13"/>
      <c r="B5656" s="8"/>
      <c r="C5656" s="8"/>
      <c r="D5656" s="344" t="s">
        <v>1919</v>
      </c>
      <c r="E5656" s="266"/>
      <c r="F5656" s="373">
        <v>22500000</v>
      </c>
      <c r="G5656" s="282">
        <f>SUM(H5656)</f>
        <v>22500000</v>
      </c>
      <c r="H5656" s="283">
        <v>22500000</v>
      </c>
      <c r="I5656" s="33"/>
      <c r="J5656" s="33"/>
      <c r="K5656" s="33"/>
      <c r="L5656" s="33"/>
      <c r="M5656" s="33"/>
      <c r="N5656" s="33"/>
      <c r="O5656" s="33"/>
      <c r="P5656" s="33"/>
      <c r="Q5656" s="33"/>
      <c r="R5656" s="33"/>
      <c r="S5656" s="33"/>
      <c r="T5656" s="33"/>
      <c r="U5656" s="33"/>
      <c r="V5656" s="33"/>
      <c r="W5656" s="33"/>
      <c r="X5656" s="282"/>
      <c r="Y5656" s="33"/>
      <c r="Z5656" s="284"/>
      <c r="AA5656" s="284"/>
      <c r="AB5656" s="33"/>
      <c r="AC5656" s="33"/>
      <c r="AD5656" s="33"/>
      <c r="AE5656" s="33"/>
      <c r="AF5656" s="33"/>
      <c r="AG5656" s="33"/>
      <c r="AH5656" s="33"/>
      <c r="AI5656" s="33"/>
      <c r="AJ5656" s="33"/>
      <c r="AK5656" s="33"/>
      <c r="AL5656" s="33"/>
      <c r="AM5656" s="33">
        <v>22500000</v>
      </c>
      <c r="AN5656" s="33"/>
      <c r="AO5656" s="33"/>
      <c r="AP5656" s="34"/>
      <c r="AQ5656" s="34"/>
      <c r="AR5656" s="28"/>
      <c r="AS5656" s="29"/>
      <c r="AT5656" s="29"/>
      <c r="AU5656" s="29"/>
    </row>
    <row r="5657" spans="1:256" s="532" customFormat="1">
      <c r="A5657" s="13"/>
      <c r="B5657" s="8"/>
      <c r="C5657" s="8"/>
      <c r="D5657" s="240"/>
      <c r="E5657" s="266"/>
      <c r="F5657" s="321"/>
      <c r="G5657" s="282"/>
      <c r="H5657" s="283"/>
      <c r="I5657" s="33"/>
      <c r="J5657" s="33"/>
      <c r="K5657" s="33"/>
      <c r="L5657" s="33"/>
      <c r="M5657" s="33"/>
      <c r="N5657" s="33"/>
      <c r="O5657" s="33"/>
      <c r="P5657" s="33"/>
      <c r="Q5657" s="33"/>
      <c r="R5657" s="33"/>
      <c r="S5657" s="33"/>
      <c r="T5657" s="33"/>
      <c r="U5657" s="33"/>
      <c r="V5657" s="33"/>
      <c r="W5657" s="33"/>
      <c r="X5657" s="282"/>
      <c r="Y5657" s="33"/>
      <c r="Z5657" s="284"/>
      <c r="AA5657" s="284"/>
      <c r="AB5657" s="33"/>
      <c r="AC5657" s="33"/>
      <c r="AD5657" s="33"/>
      <c r="AE5657" s="33"/>
      <c r="AF5657" s="33"/>
      <c r="AG5657" s="33"/>
      <c r="AH5657" s="33"/>
      <c r="AI5657" s="33"/>
      <c r="AJ5657" s="33"/>
      <c r="AK5657" s="33"/>
      <c r="AL5657" s="33"/>
      <c r="AM5657" s="33"/>
      <c r="AN5657" s="33"/>
      <c r="AO5657" s="33"/>
      <c r="AP5657" s="34"/>
      <c r="AQ5657" s="34"/>
      <c r="AR5657" s="28"/>
      <c r="AS5657" s="29"/>
      <c r="AT5657" s="29"/>
      <c r="AU5657" s="29"/>
    </row>
    <row r="5658" spans="1:256" s="532" customFormat="1">
      <c r="A5658" s="13"/>
      <c r="B5658" s="8"/>
      <c r="C5658" s="8"/>
      <c r="D5658" s="240"/>
      <c r="E5658" s="266"/>
      <c r="F5658" s="321"/>
      <c r="G5658" s="282"/>
      <c r="H5658" s="283"/>
      <c r="I5658" s="33"/>
      <c r="J5658" s="33"/>
      <c r="K5658" s="33"/>
      <c r="L5658" s="33"/>
      <c r="M5658" s="33"/>
      <c r="N5658" s="33"/>
      <c r="O5658" s="33"/>
      <c r="P5658" s="33"/>
      <c r="Q5658" s="33"/>
      <c r="R5658" s="33"/>
      <c r="S5658" s="33"/>
      <c r="T5658" s="33"/>
      <c r="U5658" s="33"/>
      <c r="V5658" s="33"/>
      <c r="W5658" s="33"/>
      <c r="X5658" s="282"/>
      <c r="Y5658" s="33"/>
      <c r="Z5658" s="284"/>
      <c r="AA5658" s="284"/>
      <c r="AB5658" s="33"/>
      <c r="AC5658" s="33"/>
      <c r="AD5658" s="33"/>
      <c r="AE5658" s="33"/>
      <c r="AF5658" s="33"/>
      <c r="AG5658" s="33"/>
      <c r="AH5658" s="33"/>
      <c r="AI5658" s="33"/>
      <c r="AJ5658" s="33"/>
      <c r="AK5658" s="33"/>
      <c r="AL5658" s="33"/>
      <c r="AM5658" s="33"/>
      <c r="AN5658" s="33"/>
      <c r="AO5658" s="33"/>
      <c r="AP5658" s="34"/>
      <c r="AQ5658" s="34"/>
      <c r="AR5658" s="28"/>
      <c r="AS5658" s="29"/>
      <c r="AT5658" s="29"/>
      <c r="AU5658" s="29"/>
    </row>
    <row r="5659" spans="1:256" s="402" customFormat="1">
      <c r="A5659" s="13"/>
      <c r="B5659" s="8"/>
      <c r="C5659" s="8"/>
      <c r="D5659" s="240"/>
      <c r="E5659" s="33"/>
      <c r="F5659" s="321"/>
      <c r="G5659" s="282"/>
      <c r="H5659" s="283"/>
      <c r="I5659" s="33"/>
      <c r="J5659" s="33"/>
      <c r="K5659" s="33"/>
      <c r="L5659" s="33"/>
      <c r="M5659" s="33"/>
      <c r="N5659" s="33"/>
      <c r="O5659" s="33"/>
      <c r="P5659" s="33"/>
      <c r="Q5659" s="33"/>
      <c r="R5659" s="33"/>
      <c r="S5659" s="33"/>
      <c r="T5659" s="33"/>
      <c r="U5659" s="33"/>
      <c r="V5659" s="33"/>
      <c r="W5659" s="33"/>
      <c r="X5659" s="282"/>
      <c r="Y5659" s="33"/>
      <c r="Z5659" s="284"/>
      <c r="AA5659" s="284"/>
      <c r="AB5659" s="33"/>
      <c r="AC5659" s="33"/>
      <c r="AD5659" s="33"/>
      <c r="AE5659" s="33"/>
      <c r="AF5659" s="33"/>
      <c r="AG5659" s="33"/>
      <c r="AH5659" s="33"/>
      <c r="AI5659" s="33"/>
      <c r="AJ5659" s="33"/>
      <c r="AK5659" s="33"/>
      <c r="AL5659" s="33"/>
      <c r="AM5659" s="33"/>
      <c r="AN5659" s="33"/>
      <c r="AO5659" s="33"/>
      <c r="AP5659" s="34"/>
      <c r="AQ5659" s="34"/>
      <c r="AR5659" s="28"/>
      <c r="AS5659" s="29"/>
      <c r="AT5659" s="29"/>
      <c r="AU5659" s="29"/>
    </row>
    <row r="5660" spans="1:256" s="402" customFormat="1">
      <c r="A5660" s="13"/>
      <c r="B5660" s="8"/>
      <c r="C5660" s="8"/>
      <c r="D5660" s="240"/>
      <c r="E5660" s="404"/>
      <c r="F5660" s="321"/>
      <c r="G5660" s="282"/>
      <c r="H5660" s="283"/>
      <c r="I5660" s="33"/>
      <c r="J5660" s="33"/>
      <c r="K5660" s="33"/>
      <c r="L5660" s="33"/>
      <c r="M5660" s="33"/>
      <c r="N5660" s="33"/>
      <c r="O5660" s="33"/>
      <c r="P5660" s="33"/>
      <c r="Q5660" s="33"/>
      <c r="R5660" s="33"/>
      <c r="S5660" s="33"/>
      <c r="T5660" s="33"/>
      <c r="U5660" s="33"/>
      <c r="V5660" s="33"/>
      <c r="W5660" s="33"/>
      <c r="X5660" s="282"/>
      <c r="Y5660" s="33"/>
      <c r="Z5660" s="284"/>
      <c r="AA5660" s="284"/>
      <c r="AB5660" s="33"/>
      <c r="AC5660" s="33"/>
      <c r="AD5660" s="33"/>
      <c r="AE5660" s="33"/>
      <c r="AF5660" s="33"/>
      <c r="AG5660" s="33"/>
      <c r="AH5660" s="33"/>
      <c r="AI5660" s="33"/>
      <c r="AJ5660" s="33"/>
      <c r="AK5660" s="33"/>
      <c r="AL5660" s="33"/>
      <c r="AM5660" s="33"/>
      <c r="AN5660" s="33"/>
      <c r="AO5660" s="33"/>
      <c r="AP5660" s="34"/>
      <c r="AQ5660" s="34"/>
      <c r="AR5660" s="28"/>
      <c r="AS5660" s="29"/>
      <c r="AT5660" s="29"/>
      <c r="AU5660" s="29"/>
    </row>
    <row r="5661" spans="1:256" s="45" customFormat="1">
      <c r="A5661" s="12"/>
      <c r="B5661" s="9">
        <v>4</v>
      </c>
      <c r="C5661" s="9" t="s">
        <v>17</v>
      </c>
      <c r="D5661" s="81" t="s">
        <v>5</v>
      </c>
      <c r="E5661" s="405">
        <v>6712600</v>
      </c>
      <c r="F5661" s="31">
        <f t="shared" ref="F5661:V5661" si="710">SUM(F5662:F5667)</f>
        <v>0</v>
      </c>
      <c r="G5661" s="31">
        <f t="shared" si="710"/>
        <v>0</v>
      </c>
      <c r="H5661" s="31">
        <f t="shared" si="710"/>
        <v>0</v>
      </c>
      <c r="I5661" s="31">
        <f t="shared" si="710"/>
        <v>0</v>
      </c>
      <c r="J5661" s="31">
        <f t="shared" si="710"/>
        <v>0</v>
      </c>
      <c r="K5661" s="31">
        <f t="shared" si="710"/>
        <v>0</v>
      </c>
      <c r="L5661" s="31">
        <f t="shared" si="710"/>
        <v>0</v>
      </c>
      <c r="M5661" s="31">
        <f t="shared" si="710"/>
        <v>0</v>
      </c>
      <c r="N5661" s="31">
        <f t="shared" si="710"/>
        <v>0</v>
      </c>
      <c r="O5661" s="31">
        <f t="shared" si="710"/>
        <v>0</v>
      </c>
      <c r="P5661" s="31">
        <f t="shared" si="710"/>
        <v>0</v>
      </c>
      <c r="Q5661" s="31">
        <f t="shared" si="710"/>
        <v>0</v>
      </c>
      <c r="R5661" s="31">
        <f t="shared" si="710"/>
        <v>0</v>
      </c>
      <c r="S5661" s="31">
        <f t="shared" si="710"/>
        <v>0</v>
      </c>
      <c r="T5661" s="31">
        <f t="shared" si="710"/>
        <v>0</v>
      </c>
      <c r="U5661" s="31">
        <f t="shared" si="710"/>
        <v>0</v>
      </c>
      <c r="V5661" s="31">
        <f t="shared" si="710"/>
        <v>0</v>
      </c>
      <c r="W5661" s="31">
        <f>SUM(O5661:V5661)</f>
        <v>0</v>
      </c>
      <c r="X5661" s="31">
        <f>SUM(X5662:X5667)</f>
        <v>0</v>
      </c>
      <c r="Y5661" s="31">
        <f>H5661+I5661+J5661+K5661+L5661+M5661+N5661+W5661+X5661</f>
        <v>0</v>
      </c>
      <c r="Z5661" s="31">
        <f t="shared" ref="Z5661:AK5661" si="711">SUM(Z5662:Z5667)</f>
        <v>0</v>
      </c>
      <c r="AA5661" s="31">
        <f t="shared" si="711"/>
        <v>0</v>
      </c>
      <c r="AB5661" s="31">
        <f t="shared" si="711"/>
        <v>0</v>
      </c>
      <c r="AC5661" s="31">
        <f t="shared" si="711"/>
        <v>0</v>
      </c>
      <c r="AD5661" s="31">
        <f t="shared" si="711"/>
        <v>0</v>
      </c>
      <c r="AE5661" s="31">
        <f t="shared" si="711"/>
        <v>0</v>
      </c>
      <c r="AF5661" s="31">
        <f t="shared" si="711"/>
        <v>0</v>
      </c>
      <c r="AG5661" s="31">
        <f t="shared" si="711"/>
        <v>0</v>
      </c>
      <c r="AH5661" s="31">
        <f t="shared" si="711"/>
        <v>0</v>
      </c>
      <c r="AI5661" s="31">
        <f t="shared" si="711"/>
        <v>0</v>
      </c>
      <c r="AJ5661" s="31">
        <f t="shared" si="711"/>
        <v>0</v>
      </c>
      <c r="AK5661" s="31">
        <f t="shared" si="711"/>
        <v>0</v>
      </c>
      <c r="AL5661" s="31">
        <f>SUM(AD5661:AK5661)</f>
        <v>0</v>
      </c>
      <c r="AM5661" s="31">
        <f>SUM(AM5662:AM5667)</f>
        <v>0</v>
      </c>
      <c r="AN5661" s="31">
        <f>SUM(AN5662:AN5667)</f>
        <v>0</v>
      </c>
      <c r="AO5661" s="31">
        <f>Z5661+AA5661+AB5661+AC5661+AL5661+AM5661+AN5661</f>
        <v>0</v>
      </c>
      <c r="AP5661" s="32">
        <f>E5661+Y5661-AO5661</f>
        <v>6712600</v>
      </c>
      <c r="AQ5661" s="32"/>
      <c r="AR5661" s="28"/>
      <c r="AS5661" s="29">
        <f>E5661+H5661+I5661+J5661+K5661+L5661+M5661+N5661+W5661+X5661-Z5661-AB5661-AL5661-AC5661-AM5661-AN5661</f>
        <v>6712600</v>
      </c>
      <c r="AT5661" s="29">
        <f>AP5661-AS5661</f>
        <v>0</v>
      </c>
      <c r="AU5661" s="29">
        <f>E5661</f>
        <v>6712600</v>
      </c>
      <c r="AV5661" s="86">
        <f>AS5661-AU5661</f>
        <v>0</v>
      </c>
      <c r="AW5661" s="86">
        <f>Y5661-AO5661</f>
        <v>0</v>
      </c>
      <c r="AX5661" s="86">
        <f>AV5661-AW5661</f>
        <v>0</v>
      </c>
      <c r="AY5661" s="86"/>
      <c r="AZ5661" s="398"/>
      <c r="BA5661" s="86"/>
      <c r="BB5661" s="86"/>
      <c r="BC5661" s="86"/>
      <c r="BD5661" s="86"/>
      <c r="BE5661" s="86"/>
      <c r="BF5661" s="86"/>
      <c r="BG5661" s="86"/>
      <c r="BH5661" s="86"/>
      <c r="BI5661" s="86"/>
      <c r="BJ5661" s="86"/>
      <c r="BK5661" s="86"/>
      <c r="BL5661" s="86"/>
      <c r="BM5661" s="86"/>
      <c r="BN5661" s="86"/>
      <c r="BO5661" s="86"/>
      <c r="BP5661" s="86"/>
      <c r="BQ5661" s="86"/>
      <c r="BR5661" s="86"/>
      <c r="BS5661" s="86"/>
      <c r="BT5661" s="86"/>
      <c r="BU5661" s="86"/>
      <c r="BV5661" s="86"/>
      <c r="BW5661" s="86"/>
      <c r="BX5661" s="86"/>
      <c r="BY5661" s="86"/>
      <c r="BZ5661" s="86"/>
      <c r="CA5661" s="86"/>
      <c r="CB5661" s="86"/>
      <c r="CC5661" s="86"/>
      <c r="CD5661" s="86"/>
      <c r="CE5661" s="86"/>
      <c r="CF5661" s="86"/>
      <c r="CG5661" s="86"/>
      <c r="CH5661" s="86"/>
      <c r="CI5661" s="86"/>
      <c r="CJ5661" s="86"/>
      <c r="CK5661" s="86"/>
      <c r="CL5661" s="86"/>
      <c r="CM5661" s="86"/>
      <c r="CN5661" s="86"/>
      <c r="CO5661" s="86"/>
      <c r="CP5661" s="86"/>
      <c r="CQ5661" s="86"/>
      <c r="CR5661" s="86"/>
      <c r="CS5661" s="86"/>
      <c r="CT5661" s="86"/>
      <c r="CU5661" s="86"/>
      <c r="CV5661" s="86"/>
      <c r="CW5661" s="86"/>
      <c r="CX5661" s="86"/>
      <c r="CY5661" s="86"/>
      <c r="CZ5661" s="86"/>
      <c r="DA5661" s="86"/>
      <c r="DB5661" s="86"/>
      <c r="DC5661" s="86"/>
      <c r="DD5661" s="86"/>
      <c r="DE5661" s="86"/>
      <c r="DF5661" s="86"/>
      <c r="DG5661" s="86"/>
      <c r="DH5661" s="86"/>
      <c r="DI5661" s="86"/>
      <c r="DJ5661" s="86"/>
      <c r="DK5661" s="86"/>
      <c r="DL5661" s="86"/>
      <c r="DM5661" s="86"/>
      <c r="DN5661" s="86"/>
      <c r="DO5661" s="86"/>
      <c r="DP5661" s="86"/>
      <c r="DQ5661" s="86"/>
      <c r="DR5661" s="86"/>
      <c r="DS5661" s="86"/>
      <c r="DT5661" s="86"/>
      <c r="DU5661" s="86"/>
      <c r="DV5661" s="86"/>
      <c r="DW5661" s="86"/>
      <c r="DX5661" s="86"/>
      <c r="DY5661" s="86"/>
      <c r="DZ5661" s="86"/>
      <c r="EA5661" s="86"/>
      <c r="EB5661" s="86"/>
      <c r="EC5661" s="86"/>
      <c r="ED5661" s="86"/>
      <c r="EE5661" s="86"/>
      <c r="EF5661" s="86"/>
      <c r="EG5661" s="86"/>
      <c r="EH5661" s="86"/>
      <c r="EI5661" s="86"/>
      <c r="EJ5661" s="86"/>
      <c r="EK5661" s="86"/>
      <c r="EL5661" s="86"/>
      <c r="EM5661" s="86"/>
      <c r="EN5661" s="86"/>
      <c r="EO5661" s="86"/>
      <c r="EP5661" s="86"/>
      <c r="EQ5661" s="86"/>
      <c r="ER5661" s="86"/>
      <c r="ES5661" s="86"/>
      <c r="ET5661" s="86"/>
      <c r="EU5661" s="86"/>
      <c r="EV5661" s="86"/>
      <c r="EW5661" s="86"/>
      <c r="EX5661" s="86"/>
      <c r="EY5661" s="86"/>
      <c r="EZ5661" s="86"/>
      <c r="FA5661" s="86"/>
      <c r="FB5661" s="86"/>
      <c r="FC5661" s="86"/>
      <c r="FD5661" s="86"/>
      <c r="FE5661" s="86"/>
      <c r="FF5661" s="86"/>
      <c r="FG5661" s="86"/>
      <c r="FH5661" s="86"/>
      <c r="FI5661" s="86"/>
      <c r="FJ5661" s="86"/>
      <c r="FK5661" s="86"/>
      <c r="FL5661" s="86"/>
      <c r="FM5661" s="86"/>
      <c r="FN5661" s="86"/>
      <c r="FO5661" s="86"/>
      <c r="FP5661" s="86"/>
      <c r="FQ5661" s="86"/>
      <c r="FR5661" s="86"/>
      <c r="FS5661" s="86"/>
      <c r="FT5661" s="86"/>
      <c r="FU5661" s="86"/>
      <c r="FV5661" s="86"/>
      <c r="FW5661" s="86"/>
      <c r="FX5661" s="86"/>
      <c r="FY5661" s="86"/>
      <c r="FZ5661" s="86"/>
      <c r="GA5661" s="86"/>
      <c r="GB5661" s="86"/>
      <c r="GC5661" s="86"/>
      <c r="GD5661" s="86"/>
      <c r="GE5661" s="86"/>
      <c r="GF5661" s="86"/>
      <c r="GG5661" s="86"/>
      <c r="GH5661" s="86"/>
      <c r="GI5661" s="86"/>
      <c r="GJ5661" s="86"/>
      <c r="GK5661" s="86"/>
      <c r="GL5661" s="86"/>
      <c r="GM5661" s="86"/>
      <c r="GN5661" s="86"/>
      <c r="GO5661" s="86"/>
      <c r="GP5661" s="86"/>
      <c r="GQ5661" s="86"/>
      <c r="GR5661" s="86"/>
      <c r="GS5661" s="86"/>
      <c r="GT5661" s="86"/>
      <c r="GU5661" s="86"/>
      <c r="GV5661" s="86"/>
      <c r="GW5661" s="86"/>
      <c r="GX5661" s="86"/>
      <c r="GY5661" s="86"/>
      <c r="GZ5661" s="86"/>
      <c r="HA5661" s="86"/>
      <c r="HB5661" s="86"/>
      <c r="HC5661" s="86"/>
      <c r="HD5661" s="86"/>
      <c r="HE5661" s="86"/>
      <c r="HF5661" s="86"/>
      <c r="HG5661" s="86"/>
      <c r="HH5661" s="86"/>
      <c r="HI5661" s="86"/>
      <c r="HJ5661" s="86"/>
      <c r="HK5661" s="86"/>
      <c r="HL5661" s="86"/>
      <c r="HM5661" s="86"/>
      <c r="HN5661" s="86"/>
      <c r="HO5661" s="86"/>
      <c r="HP5661" s="86"/>
      <c r="HQ5661" s="86"/>
      <c r="HR5661" s="86"/>
      <c r="HS5661" s="86"/>
      <c r="HT5661" s="86"/>
      <c r="HU5661" s="86"/>
      <c r="HV5661" s="86"/>
      <c r="HW5661" s="86"/>
      <c r="HX5661" s="86"/>
      <c r="HY5661" s="86"/>
      <c r="HZ5661" s="86"/>
      <c r="IA5661" s="86"/>
      <c r="IB5661" s="86"/>
      <c r="IC5661" s="86"/>
      <c r="ID5661" s="86"/>
      <c r="IE5661" s="86"/>
      <c r="IF5661" s="86"/>
      <c r="IG5661" s="86"/>
      <c r="IH5661" s="86"/>
      <c r="II5661" s="86"/>
      <c r="IJ5661" s="86"/>
      <c r="IK5661" s="86"/>
      <c r="IL5661" s="86"/>
      <c r="IM5661" s="86"/>
      <c r="IN5661" s="86"/>
      <c r="IO5661" s="86"/>
      <c r="IP5661" s="86"/>
      <c r="IQ5661" s="86"/>
      <c r="IR5661" s="86"/>
      <c r="IS5661" s="86"/>
      <c r="IT5661" s="86"/>
      <c r="IU5661" s="86"/>
      <c r="IV5661" s="86"/>
    </row>
    <row r="5662" spans="1:256" s="402" customFormat="1">
      <c r="A5662" s="13"/>
      <c r="B5662" s="8"/>
      <c r="C5662" s="8"/>
      <c r="D5662" s="240"/>
      <c r="E5662" s="266"/>
      <c r="F5662" s="327"/>
      <c r="G5662" s="282"/>
      <c r="H5662" s="283"/>
      <c r="I5662" s="33"/>
      <c r="J5662" s="33"/>
      <c r="K5662" s="33"/>
      <c r="L5662" s="33"/>
      <c r="M5662" s="33"/>
      <c r="N5662" s="33"/>
      <c r="O5662" s="33"/>
      <c r="P5662" s="33"/>
      <c r="Q5662" s="33"/>
      <c r="R5662" s="33"/>
      <c r="S5662" s="33"/>
      <c r="T5662" s="33"/>
      <c r="U5662" s="33"/>
      <c r="V5662" s="33"/>
      <c r="W5662" s="33"/>
      <c r="X5662" s="282"/>
      <c r="Y5662" s="33"/>
      <c r="Z5662" s="284"/>
      <c r="AA5662" s="284"/>
      <c r="AB5662" s="33"/>
      <c r="AC5662" s="33"/>
      <c r="AD5662" s="33"/>
      <c r="AE5662" s="33"/>
      <c r="AF5662" s="33"/>
      <c r="AG5662" s="33"/>
      <c r="AH5662" s="33"/>
      <c r="AI5662" s="33"/>
      <c r="AJ5662" s="33"/>
      <c r="AK5662" s="33"/>
      <c r="AL5662" s="33"/>
      <c r="AM5662" s="33"/>
      <c r="AN5662" s="33"/>
      <c r="AO5662" s="33"/>
      <c r="AP5662" s="34"/>
      <c r="AQ5662" s="34"/>
      <c r="AR5662" s="28"/>
      <c r="AS5662" s="29"/>
      <c r="AT5662" s="29"/>
      <c r="AU5662" s="29"/>
    </row>
    <row r="5663" spans="1:256" s="469" customFormat="1">
      <c r="A5663" s="13"/>
      <c r="B5663" s="8"/>
      <c r="C5663" s="8"/>
      <c r="D5663" s="240"/>
      <c r="E5663" s="266"/>
      <c r="F5663" s="327"/>
      <c r="G5663" s="282"/>
      <c r="H5663" s="283"/>
      <c r="I5663" s="33"/>
      <c r="J5663" s="33"/>
      <c r="K5663" s="33"/>
      <c r="L5663" s="33"/>
      <c r="M5663" s="33"/>
      <c r="N5663" s="33"/>
      <c r="O5663" s="33"/>
      <c r="P5663" s="33"/>
      <c r="Q5663" s="33"/>
      <c r="R5663" s="33"/>
      <c r="S5663" s="33"/>
      <c r="T5663" s="33"/>
      <c r="U5663" s="33"/>
      <c r="V5663" s="33"/>
      <c r="W5663" s="33"/>
      <c r="X5663" s="282"/>
      <c r="Y5663" s="33"/>
      <c r="Z5663" s="284"/>
      <c r="AA5663" s="284"/>
      <c r="AB5663" s="33"/>
      <c r="AC5663" s="33"/>
      <c r="AD5663" s="33"/>
      <c r="AE5663" s="33"/>
      <c r="AF5663" s="33"/>
      <c r="AG5663" s="33"/>
      <c r="AH5663" s="33"/>
      <c r="AI5663" s="33"/>
      <c r="AJ5663" s="33"/>
      <c r="AK5663" s="33"/>
      <c r="AL5663" s="33"/>
      <c r="AM5663" s="33"/>
      <c r="AN5663" s="33"/>
      <c r="AO5663" s="33"/>
      <c r="AP5663" s="34"/>
      <c r="AQ5663" s="34"/>
      <c r="AR5663" s="28"/>
      <c r="AS5663" s="29"/>
      <c r="AT5663" s="29"/>
      <c r="AU5663" s="29"/>
    </row>
    <row r="5664" spans="1:256" s="469" customFormat="1">
      <c r="A5664" s="13"/>
      <c r="B5664" s="8"/>
      <c r="C5664" s="8"/>
      <c r="D5664" s="530"/>
      <c r="E5664" s="266"/>
      <c r="F5664" s="327"/>
      <c r="G5664" s="261"/>
      <c r="H5664" s="261"/>
      <c r="I5664" s="33"/>
      <c r="J5664" s="33"/>
      <c r="K5664" s="33"/>
      <c r="L5664" s="33"/>
      <c r="M5664" s="33"/>
      <c r="N5664" s="33"/>
      <c r="O5664" s="33"/>
      <c r="P5664" s="33"/>
      <c r="Q5664" s="33"/>
      <c r="R5664" s="33"/>
      <c r="S5664" s="33"/>
      <c r="T5664" s="33"/>
      <c r="U5664" s="33"/>
      <c r="V5664" s="33"/>
      <c r="W5664" s="33"/>
      <c r="X5664" s="282"/>
      <c r="Y5664" s="33"/>
      <c r="Z5664" s="284"/>
      <c r="AA5664" s="284"/>
      <c r="AB5664" s="33"/>
      <c r="AC5664" s="33"/>
      <c r="AD5664" s="33"/>
      <c r="AE5664" s="33"/>
      <c r="AF5664" s="33"/>
      <c r="AG5664" s="33"/>
      <c r="AH5664" s="33"/>
      <c r="AI5664" s="33"/>
      <c r="AJ5664" s="33"/>
      <c r="AK5664" s="33"/>
      <c r="AL5664" s="33"/>
      <c r="AM5664" s="33"/>
      <c r="AN5664" s="33"/>
      <c r="AO5664" s="33"/>
      <c r="AP5664" s="34"/>
      <c r="AQ5664" s="34"/>
      <c r="AR5664" s="28"/>
      <c r="AS5664" s="29"/>
      <c r="AT5664" s="29"/>
      <c r="AU5664" s="29"/>
    </row>
    <row r="5665" spans="1:256" s="469" customFormat="1">
      <c r="A5665" s="13"/>
      <c r="B5665" s="8"/>
      <c r="C5665" s="8"/>
      <c r="D5665" s="240"/>
      <c r="E5665" s="266"/>
      <c r="F5665" s="327"/>
      <c r="G5665" s="282"/>
      <c r="H5665" s="283"/>
      <c r="I5665" s="33"/>
      <c r="J5665" s="33"/>
      <c r="K5665" s="33"/>
      <c r="L5665" s="33"/>
      <c r="M5665" s="33"/>
      <c r="N5665" s="33"/>
      <c r="O5665" s="33"/>
      <c r="P5665" s="33"/>
      <c r="Q5665" s="33"/>
      <c r="R5665" s="33"/>
      <c r="S5665" s="33"/>
      <c r="T5665" s="33"/>
      <c r="U5665" s="33"/>
      <c r="V5665" s="33"/>
      <c r="W5665" s="33"/>
      <c r="X5665" s="282"/>
      <c r="Y5665" s="33"/>
      <c r="Z5665" s="284"/>
      <c r="AA5665" s="284"/>
      <c r="AB5665" s="33"/>
      <c r="AC5665" s="33"/>
      <c r="AD5665" s="33"/>
      <c r="AE5665" s="33"/>
      <c r="AF5665" s="33"/>
      <c r="AG5665" s="33"/>
      <c r="AH5665" s="33"/>
      <c r="AI5665" s="33"/>
      <c r="AJ5665" s="33"/>
      <c r="AK5665" s="33"/>
      <c r="AL5665" s="33"/>
      <c r="AM5665" s="33"/>
      <c r="AN5665" s="33"/>
      <c r="AO5665" s="33"/>
      <c r="AP5665" s="34"/>
      <c r="AQ5665" s="34"/>
      <c r="AR5665" s="28"/>
      <c r="AS5665" s="29"/>
      <c r="AT5665" s="29"/>
      <c r="AU5665" s="29"/>
    </row>
    <row r="5666" spans="1:256" s="24" customFormat="1">
      <c r="A5666" s="13"/>
      <c r="B5666" s="8"/>
      <c r="C5666" s="8"/>
      <c r="D5666" s="240"/>
      <c r="E5666" s="33"/>
      <c r="F5666" s="321"/>
      <c r="G5666" s="282"/>
      <c r="H5666" s="283"/>
      <c r="I5666" s="33"/>
      <c r="J5666" s="33"/>
      <c r="K5666" s="33"/>
      <c r="L5666" s="33"/>
      <c r="M5666" s="33"/>
      <c r="N5666" s="33"/>
      <c r="O5666" s="33"/>
      <c r="P5666" s="33"/>
      <c r="Q5666" s="33"/>
      <c r="R5666" s="33"/>
      <c r="S5666" s="33"/>
      <c r="T5666" s="33"/>
      <c r="U5666" s="33"/>
      <c r="V5666" s="33"/>
      <c r="W5666" s="33"/>
      <c r="X5666" s="282"/>
      <c r="Y5666" s="33"/>
      <c r="Z5666" s="284"/>
      <c r="AA5666" s="284"/>
      <c r="AB5666" s="33"/>
      <c r="AC5666" s="33"/>
      <c r="AD5666" s="33"/>
      <c r="AE5666" s="33"/>
      <c r="AF5666" s="33"/>
      <c r="AG5666" s="33"/>
      <c r="AH5666" s="33"/>
      <c r="AI5666" s="33"/>
      <c r="AJ5666" s="33"/>
      <c r="AK5666" s="33"/>
      <c r="AL5666" s="33"/>
      <c r="AM5666" s="33"/>
      <c r="AN5666" s="33"/>
      <c r="AO5666" s="33"/>
      <c r="AP5666" s="34"/>
      <c r="AQ5666" s="34"/>
      <c r="AR5666" s="28"/>
      <c r="AS5666" s="29"/>
      <c r="AT5666" s="29"/>
      <c r="AU5666" s="29"/>
      <c r="AV5666" s="402"/>
      <c r="AW5666" s="402"/>
      <c r="AX5666" s="402"/>
      <c r="AY5666" s="402"/>
      <c r="AZ5666" s="402"/>
      <c r="BA5666" s="402"/>
      <c r="BB5666" s="402"/>
      <c r="BC5666" s="402"/>
      <c r="BD5666" s="402"/>
      <c r="BE5666" s="402"/>
      <c r="BF5666" s="402"/>
      <c r="BG5666" s="402"/>
      <c r="BH5666" s="402"/>
      <c r="BI5666" s="402"/>
      <c r="BJ5666" s="402"/>
      <c r="BK5666" s="402"/>
      <c r="BL5666" s="402"/>
      <c r="BM5666" s="402"/>
      <c r="BN5666" s="402"/>
      <c r="BO5666" s="402"/>
      <c r="BP5666" s="402"/>
      <c r="BQ5666" s="402"/>
      <c r="BR5666" s="402"/>
      <c r="BS5666" s="402"/>
      <c r="BT5666" s="402"/>
      <c r="BU5666" s="402"/>
      <c r="BV5666" s="402"/>
      <c r="BW5666" s="402"/>
      <c r="BX5666" s="402"/>
      <c r="BY5666" s="402"/>
      <c r="BZ5666" s="402"/>
      <c r="CA5666" s="402"/>
      <c r="CB5666" s="402"/>
      <c r="CC5666" s="402"/>
      <c r="CD5666" s="402"/>
      <c r="CE5666" s="402"/>
      <c r="CF5666" s="402"/>
      <c r="CG5666" s="402"/>
      <c r="CH5666" s="402"/>
      <c r="CI5666" s="402"/>
      <c r="CJ5666" s="402"/>
      <c r="CK5666" s="402"/>
      <c r="CL5666" s="402"/>
      <c r="CM5666" s="402"/>
      <c r="CN5666" s="402"/>
      <c r="CO5666" s="402"/>
      <c r="CP5666" s="402"/>
      <c r="CQ5666" s="402"/>
      <c r="CR5666" s="402"/>
      <c r="CS5666" s="402"/>
      <c r="CT5666" s="402"/>
      <c r="CU5666" s="402"/>
      <c r="CV5666" s="402"/>
      <c r="CW5666" s="402"/>
      <c r="CX5666" s="402"/>
      <c r="CY5666" s="402"/>
      <c r="CZ5666" s="402"/>
      <c r="DA5666" s="402"/>
      <c r="DB5666" s="402"/>
      <c r="DC5666" s="402"/>
      <c r="DD5666" s="402"/>
      <c r="DE5666" s="402"/>
      <c r="DF5666" s="402"/>
      <c r="DG5666" s="402"/>
      <c r="DH5666" s="402"/>
      <c r="DI5666" s="402"/>
      <c r="DJ5666" s="402"/>
      <c r="DK5666" s="402"/>
      <c r="DL5666" s="402"/>
      <c r="DM5666" s="402"/>
      <c r="DN5666" s="402"/>
      <c r="DO5666" s="402"/>
      <c r="DP5666" s="402"/>
      <c r="DQ5666" s="402"/>
      <c r="DR5666" s="402"/>
      <c r="DS5666" s="402"/>
      <c r="DT5666" s="402"/>
      <c r="DU5666" s="402"/>
      <c r="DV5666" s="402"/>
      <c r="DW5666" s="402"/>
      <c r="DX5666" s="402"/>
      <c r="DY5666" s="402"/>
      <c r="DZ5666" s="402"/>
      <c r="EA5666" s="402"/>
      <c r="EB5666" s="402"/>
      <c r="EC5666" s="402"/>
      <c r="ED5666" s="402"/>
      <c r="EE5666" s="402"/>
      <c r="EF5666" s="402"/>
      <c r="EG5666" s="402"/>
      <c r="EH5666" s="402"/>
      <c r="EI5666" s="402"/>
      <c r="EJ5666" s="402"/>
      <c r="EK5666" s="402"/>
      <c r="EL5666" s="402"/>
      <c r="EM5666" s="402"/>
      <c r="EN5666" s="402"/>
      <c r="EO5666" s="402"/>
      <c r="EP5666" s="402"/>
      <c r="EQ5666" s="402"/>
      <c r="ER5666" s="402"/>
      <c r="ES5666" s="402"/>
      <c r="ET5666" s="402"/>
      <c r="EU5666" s="402"/>
      <c r="EV5666" s="402"/>
      <c r="EW5666" s="402"/>
      <c r="EX5666" s="402"/>
      <c r="EY5666" s="402"/>
      <c r="EZ5666" s="402"/>
      <c r="FA5666" s="402"/>
      <c r="FB5666" s="402"/>
      <c r="FC5666" s="402"/>
      <c r="FD5666" s="402"/>
      <c r="FE5666" s="402"/>
      <c r="FF5666" s="402"/>
      <c r="FG5666" s="402"/>
      <c r="FH5666" s="402"/>
      <c r="FI5666" s="402"/>
      <c r="FJ5666" s="402"/>
      <c r="FK5666" s="402"/>
      <c r="FL5666" s="402"/>
      <c r="FM5666" s="402"/>
      <c r="FN5666" s="402"/>
      <c r="FO5666" s="402"/>
      <c r="FP5666" s="402"/>
      <c r="FQ5666" s="402"/>
      <c r="FR5666" s="402"/>
      <c r="FS5666" s="402"/>
      <c r="FT5666" s="402"/>
      <c r="FU5666" s="402"/>
      <c r="FV5666" s="402"/>
      <c r="FW5666" s="402"/>
      <c r="FX5666" s="402"/>
      <c r="FY5666" s="402"/>
      <c r="FZ5666" s="402"/>
      <c r="GA5666" s="402"/>
      <c r="GB5666" s="402"/>
      <c r="GC5666" s="402"/>
      <c r="GD5666" s="402"/>
      <c r="GE5666" s="402"/>
      <c r="GF5666" s="402"/>
      <c r="GG5666" s="402"/>
      <c r="GH5666" s="402"/>
      <c r="GI5666" s="402"/>
      <c r="GJ5666" s="402"/>
      <c r="GK5666" s="402"/>
      <c r="GL5666" s="402"/>
      <c r="GM5666" s="402"/>
      <c r="GN5666" s="402"/>
      <c r="GO5666" s="402"/>
      <c r="GP5666" s="402"/>
      <c r="GQ5666" s="402"/>
      <c r="GR5666" s="402"/>
      <c r="GS5666" s="402"/>
      <c r="GT5666" s="402"/>
      <c r="GU5666" s="402"/>
      <c r="GV5666" s="402"/>
      <c r="GW5666" s="402"/>
      <c r="GX5666" s="402"/>
      <c r="GY5666" s="402"/>
      <c r="GZ5666" s="402"/>
      <c r="HA5666" s="402"/>
      <c r="HB5666" s="402"/>
      <c r="HC5666" s="402"/>
      <c r="HD5666" s="402"/>
      <c r="HE5666" s="402"/>
      <c r="HF5666" s="402"/>
      <c r="HG5666" s="402"/>
      <c r="HH5666" s="402"/>
      <c r="HI5666" s="402"/>
      <c r="HJ5666" s="402"/>
      <c r="HK5666" s="402"/>
      <c r="HL5666" s="402"/>
      <c r="HM5666" s="402"/>
      <c r="HN5666" s="402"/>
      <c r="HO5666" s="402"/>
      <c r="HP5666" s="402"/>
      <c r="HQ5666" s="402"/>
      <c r="HR5666" s="402"/>
      <c r="HS5666" s="402"/>
      <c r="HT5666" s="402"/>
      <c r="HU5666" s="402"/>
      <c r="HV5666" s="402"/>
      <c r="HW5666" s="402"/>
      <c r="HX5666" s="402"/>
      <c r="HY5666" s="402"/>
      <c r="HZ5666" s="402"/>
      <c r="IA5666" s="402"/>
      <c r="IB5666" s="402"/>
      <c r="IC5666" s="402"/>
      <c r="ID5666" s="402"/>
      <c r="IE5666" s="402"/>
      <c r="IF5666" s="402"/>
      <c r="IG5666" s="402"/>
      <c r="IH5666" s="402"/>
      <c r="II5666" s="402"/>
      <c r="IJ5666" s="402"/>
      <c r="IK5666" s="402"/>
      <c r="IL5666" s="402"/>
      <c r="IM5666" s="402"/>
      <c r="IN5666" s="402"/>
      <c r="IO5666" s="402"/>
      <c r="IP5666" s="402"/>
      <c r="IQ5666" s="402"/>
      <c r="IR5666" s="402"/>
      <c r="IS5666" s="402"/>
      <c r="IT5666" s="402"/>
      <c r="IU5666" s="402"/>
      <c r="IV5666" s="402"/>
    </row>
    <row r="5667" spans="1:256" s="402" customFormat="1">
      <c r="A5667" s="13"/>
      <c r="B5667" s="8"/>
      <c r="C5667" s="8"/>
      <c r="D5667" s="113"/>
      <c r="E5667" s="404"/>
      <c r="F5667" s="33"/>
      <c r="G5667" s="282"/>
      <c r="H5667" s="283"/>
      <c r="I5667" s="33"/>
      <c r="J5667" s="33"/>
      <c r="K5667" s="33"/>
      <c r="L5667" s="33"/>
      <c r="M5667" s="33"/>
      <c r="N5667" s="33"/>
      <c r="O5667" s="33"/>
      <c r="P5667" s="33"/>
      <c r="Q5667" s="33"/>
      <c r="R5667" s="33"/>
      <c r="S5667" s="33"/>
      <c r="T5667" s="33"/>
      <c r="U5667" s="33"/>
      <c r="V5667" s="33"/>
      <c r="W5667" s="33"/>
      <c r="X5667" s="282"/>
      <c r="Y5667" s="33"/>
      <c r="Z5667" s="284"/>
      <c r="AA5667" s="284"/>
      <c r="AB5667" s="33"/>
      <c r="AC5667" s="33"/>
      <c r="AD5667" s="33"/>
      <c r="AE5667" s="33"/>
      <c r="AF5667" s="33"/>
      <c r="AG5667" s="33"/>
      <c r="AH5667" s="33"/>
      <c r="AI5667" s="33"/>
      <c r="AJ5667" s="33"/>
      <c r="AK5667" s="33"/>
      <c r="AL5667" s="33"/>
      <c r="AM5667" s="33"/>
      <c r="AN5667" s="33"/>
      <c r="AO5667" s="33"/>
      <c r="AP5667" s="34"/>
      <c r="AQ5667" s="34"/>
      <c r="AR5667" s="28"/>
      <c r="AS5667" s="29"/>
      <c r="AT5667" s="29"/>
      <c r="AU5667" s="29"/>
    </row>
    <row r="5668" spans="1:256" s="25" customFormat="1">
      <c r="A5668" s="12"/>
      <c r="B5668" s="9">
        <v>5</v>
      </c>
      <c r="C5668" s="9" t="s">
        <v>18</v>
      </c>
      <c r="D5668" s="81" t="s">
        <v>11</v>
      </c>
      <c r="E5668" s="405">
        <v>0</v>
      </c>
      <c r="F5668" s="31">
        <f t="shared" ref="F5668:V5668" si="712">SUM(F5669:F5670)</f>
        <v>0</v>
      </c>
      <c r="G5668" s="31">
        <f t="shared" si="712"/>
        <v>0</v>
      </c>
      <c r="H5668" s="31">
        <f t="shared" si="712"/>
        <v>0</v>
      </c>
      <c r="I5668" s="31">
        <f t="shared" si="712"/>
        <v>0</v>
      </c>
      <c r="J5668" s="31">
        <f t="shared" si="712"/>
        <v>0</v>
      </c>
      <c r="K5668" s="31">
        <f t="shared" si="712"/>
        <v>0</v>
      </c>
      <c r="L5668" s="31">
        <f t="shared" si="712"/>
        <v>0</v>
      </c>
      <c r="M5668" s="31">
        <f t="shared" si="712"/>
        <v>0</v>
      </c>
      <c r="N5668" s="31">
        <f t="shared" si="712"/>
        <v>0</v>
      </c>
      <c r="O5668" s="31">
        <f t="shared" si="712"/>
        <v>0</v>
      </c>
      <c r="P5668" s="31">
        <f t="shared" si="712"/>
        <v>0</v>
      </c>
      <c r="Q5668" s="31">
        <f t="shared" si="712"/>
        <v>0</v>
      </c>
      <c r="R5668" s="31">
        <f t="shared" si="712"/>
        <v>0</v>
      </c>
      <c r="S5668" s="31">
        <f t="shared" si="712"/>
        <v>0</v>
      </c>
      <c r="T5668" s="31">
        <f t="shared" si="712"/>
        <v>0</v>
      </c>
      <c r="U5668" s="31">
        <f t="shared" si="712"/>
        <v>0</v>
      </c>
      <c r="V5668" s="31">
        <f t="shared" si="712"/>
        <v>0</v>
      </c>
      <c r="W5668" s="31">
        <f>SUM(O5668:V5668)</f>
        <v>0</v>
      </c>
      <c r="X5668" s="31">
        <f>SUM(X5669:X5670)</f>
        <v>0</v>
      </c>
      <c r="Y5668" s="31">
        <f>H5668+I5668+J5668+K5668+L5668+M5668+N5668+W5668+X5668</f>
        <v>0</v>
      </c>
      <c r="Z5668" s="31">
        <f t="shared" ref="Z5668:AK5668" si="713">SUM(Z5669:Z5670)</f>
        <v>0</v>
      </c>
      <c r="AA5668" s="31">
        <f t="shared" si="713"/>
        <v>0</v>
      </c>
      <c r="AB5668" s="31">
        <f t="shared" si="713"/>
        <v>0</v>
      </c>
      <c r="AC5668" s="31">
        <f t="shared" si="713"/>
        <v>0</v>
      </c>
      <c r="AD5668" s="31">
        <f t="shared" si="713"/>
        <v>0</v>
      </c>
      <c r="AE5668" s="31">
        <f t="shared" si="713"/>
        <v>0</v>
      </c>
      <c r="AF5668" s="31">
        <f t="shared" si="713"/>
        <v>0</v>
      </c>
      <c r="AG5668" s="31">
        <f t="shared" si="713"/>
        <v>0</v>
      </c>
      <c r="AH5668" s="31">
        <f t="shared" si="713"/>
        <v>0</v>
      </c>
      <c r="AI5668" s="31">
        <f t="shared" si="713"/>
        <v>0</v>
      </c>
      <c r="AJ5668" s="31">
        <f t="shared" si="713"/>
        <v>0</v>
      </c>
      <c r="AK5668" s="31">
        <f t="shared" si="713"/>
        <v>0</v>
      </c>
      <c r="AL5668" s="31">
        <f>SUM(AD5668:AK5668)</f>
        <v>0</v>
      </c>
      <c r="AM5668" s="31">
        <f>SUM(AM5669:AM5670)</f>
        <v>0</v>
      </c>
      <c r="AN5668" s="31">
        <f>SUM(AN5669:AN5670)</f>
        <v>0</v>
      </c>
      <c r="AO5668" s="31">
        <f>Z5668+AA5668+AB5668+AC5668+AL5668+AM5668+AN5668</f>
        <v>0</v>
      </c>
      <c r="AP5668" s="32">
        <f>E5668+Y5668-AO5668</f>
        <v>0</v>
      </c>
      <c r="AQ5668" s="32"/>
      <c r="AR5668" s="28"/>
      <c r="AS5668" s="29">
        <f>E5668+H5668+I5668+J5668+K5668+L5668+M5668+N5668+W5668+X5668-Z5668-AB5668-AL5668-AC5668-AM5668-AN5668</f>
        <v>0</v>
      </c>
      <c r="AT5668" s="29">
        <f>AP5668-AS5668</f>
        <v>0</v>
      </c>
      <c r="AU5668" s="29">
        <f>E5668</f>
        <v>0</v>
      </c>
      <c r="AV5668" s="86">
        <f>AS5668-AU5668</f>
        <v>0</v>
      </c>
      <c r="AW5668" s="86">
        <f>Y5668-AO5668</f>
        <v>0</v>
      </c>
      <c r="AX5668" s="86">
        <f>AV5668-AW5668</f>
        <v>0</v>
      </c>
      <c r="AY5668" s="86"/>
      <c r="AZ5668" s="398"/>
      <c r="BA5668" s="86"/>
      <c r="BB5668" s="86"/>
      <c r="BC5668" s="86"/>
      <c r="BD5668" s="86"/>
      <c r="BE5668" s="86"/>
      <c r="BF5668" s="86"/>
      <c r="BG5668" s="86"/>
      <c r="BH5668" s="86"/>
      <c r="BI5668" s="86"/>
      <c r="BJ5668" s="86"/>
      <c r="BK5668" s="86"/>
      <c r="BL5668" s="86"/>
      <c r="BM5668" s="86"/>
      <c r="BN5668" s="86"/>
      <c r="BO5668" s="86"/>
      <c r="BP5668" s="86"/>
      <c r="BQ5668" s="86"/>
      <c r="BR5668" s="86"/>
      <c r="BS5668" s="86"/>
      <c r="BT5668" s="86"/>
      <c r="BU5668" s="86"/>
      <c r="BV5668" s="86"/>
      <c r="BW5668" s="86"/>
      <c r="BX5668" s="86"/>
      <c r="BY5668" s="86"/>
      <c r="BZ5668" s="86"/>
      <c r="CA5668" s="86"/>
      <c r="CB5668" s="86"/>
      <c r="CC5668" s="86"/>
      <c r="CD5668" s="86"/>
      <c r="CE5668" s="86"/>
      <c r="CF5668" s="86"/>
      <c r="CG5668" s="86"/>
      <c r="CH5668" s="86"/>
      <c r="CI5668" s="86"/>
      <c r="CJ5668" s="86"/>
      <c r="CK5668" s="86"/>
      <c r="CL5668" s="86"/>
      <c r="CM5668" s="86"/>
      <c r="CN5668" s="86"/>
      <c r="CO5668" s="86"/>
      <c r="CP5668" s="86"/>
      <c r="CQ5668" s="86"/>
      <c r="CR5668" s="86"/>
      <c r="CS5668" s="86"/>
      <c r="CT5668" s="86"/>
      <c r="CU5668" s="86"/>
      <c r="CV5668" s="86"/>
      <c r="CW5668" s="86"/>
      <c r="CX5668" s="86"/>
      <c r="CY5668" s="86"/>
      <c r="CZ5668" s="86"/>
      <c r="DA5668" s="86"/>
      <c r="DB5668" s="86"/>
      <c r="DC5668" s="86"/>
      <c r="DD5668" s="86"/>
      <c r="DE5668" s="86"/>
      <c r="DF5668" s="86"/>
      <c r="DG5668" s="86"/>
      <c r="DH5668" s="86"/>
      <c r="DI5668" s="86"/>
      <c r="DJ5668" s="86"/>
      <c r="DK5668" s="86"/>
      <c r="DL5668" s="86"/>
      <c r="DM5668" s="86"/>
      <c r="DN5668" s="86"/>
      <c r="DO5668" s="86"/>
      <c r="DP5668" s="86"/>
      <c r="DQ5668" s="86"/>
      <c r="DR5668" s="86"/>
      <c r="DS5668" s="86"/>
      <c r="DT5668" s="86"/>
      <c r="DU5668" s="86"/>
      <c r="DV5668" s="86"/>
      <c r="DW5668" s="86"/>
      <c r="DX5668" s="86"/>
      <c r="DY5668" s="86"/>
      <c r="DZ5668" s="86"/>
      <c r="EA5668" s="86"/>
      <c r="EB5668" s="86"/>
      <c r="EC5668" s="86"/>
      <c r="ED5668" s="86"/>
      <c r="EE5668" s="86"/>
      <c r="EF5668" s="86"/>
      <c r="EG5668" s="86"/>
      <c r="EH5668" s="86"/>
      <c r="EI5668" s="86"/>
      <c r="EJ5668" s="86"/>
      <c r="EK5668" s="86"/>
      <c r="EL5668" s="86"/>
      <c r="EM5668" s="86"/>
      <c r="EN5668" s="86"/>
      <c r="EO5668" s="86"/>
      <c r="EP5668" s="86"/>
      <c r="EQ5668" s="86"/>
      <c r="ER5668" s="86"/>
      <c r="ES5668" s="86"/>
      <c r="ET5668" s="86"/>
      <c r="EU5668" s="86"/>
      <c r="EV5668" s="86"/>
      <c r="EW5668" s="86"/>
      <c r="EX5668" s="86"/>
      <c r="EY5668" s="86"/>
      <c r="EZ5668" s="86"/>
      <c r="FA5668" s="86"/>
      <c r="FB5668" s="86"/>
      <c r="FC5668" s="86"/>
      <c r="FD5668" s="86"/>
      <c r="FE5668" s="86"/>
      <c r="FF5668" s="86"/>
      <c r="FG5668" s="86"/>
      <c r="FH5668" s="86"/>
      <c r="FI5668" s="86"/>
      <c r="FJ5668" s="86"/>
      <c r="FK5668" s="86"/>
      <c r="FL5668" s="86"/>
      <c r="FM5668" s="86"/>
      <c r="FN5668" s="86"/>
      <c r="FO5668" s="86"/>
      <c r="FP5668" s="86"/>
      <c r="FQ5668" s="86"/>
      <c r="FR5668" s="86"/>
      <c r="FS5668" s="86"/>
      <c r="FT5668" s="86"/>
      <c r="FU5668" s="86"/>
      <c r="FV5668" s="86"/>
      <c r="FW5668" s="86"/>
      <c r="FX5668" s="86"/>
      <c r="FY5668" s="86"/>
      <c r="FZ5668" s="86"/>
      <c r="GA5668" s="86"/>
      <c r="GB5668" s="86"/>
      <c r="GC5668" s="86"/>
      <c r="GD5668" s="86"/>
      <c r="GE5668" s="86"/>
      <c r="GF5668" s="86"/>
      <c r="GG5668" s="86"/>
      <c r="GH5668" s="86"/>
      <c r="GI5668" s="86"/>
      <c r="GJ5668" s="86"/>
      <c r="GK5668" s="86"/>
      <c r="GL5668" s="86"/>
      <c r="GM5668" s="86"/>
      <c r="GN5668" s="86"/>
      <c r="GO5668" s="86"/>
      <c r="GP5668" s="86"/>
      <c r="GQ5668" s="86"/>
      <c r="GR5668" s="86"/>
      <c r="GS5668" s="86"/>
      <c r="GT5668" s="86"/>
      <c r="GU5668" s="86"/>
      <c r="GV5668" s="86"/>
      <c r="GW5668" s="86"/>
      <c r="GX5668" s="86"/>
      <c r="GY5668" s="86"/>
      <c r="GZ5668" s="86"/>
      <c r="HA5668" s="86"/>
      <c r="HB5668" s="86"/>
      <c r="HC5668" s="86"/>
      <c r="HD5668" s="86"/>
      <c r="HE5668" s="86"/>
      <c r="HF5668" s="86"/>
      <c r="HG5668" s="86"/>
      <c r="HH5668" s="86"/>
      <c r="HI5668" s="86"/>
      <c r="HJ5668" s="86"/>
      <c r="HK5668" s="86"/>
      <c r="HL5668" s="86"/>
      <c r="HM5668" s="86"/>
      <c r="HN5668" s="86"/>
      <c r="HO5668" s="86"/>
      <c r="HP5668" s="86"/>
      <c r="HQ5668" s="86"/>
      <c r="HR5668" s="86"/>
      <c r="HS5668" s="86"/>
      <c r="HT5668" s="86"/>
      <c r="HU5668" s="86"/>
      <c r="HV5668" s="86"/>
      <c r="HW5668" s="86"/>
      <c r="HX5668" s="86"/>
      <c r="HY5668" s="86"/>
      <c r="HZ5668" s="86"/>
      <c r="IA5668" s="86"/>
      <c r="IB5668" s="86"/>
      <c r="IC5668" s="86"/>
      <c r="ID5668" s="86"/>
      <c r="IE5668" s="86"/>
      <c r="IF5668" s="86"/>
      <c r="IG5668" s="86"/>
      <c r="IH5668" s="86"/>
      <c r="II5668" s="86"/>
      <c r="IJ5668" s="86"/>
      <c r="IK5668" s="86"/>
      <c r="IL5668" s="86"/>
      <c r="IM5668" s="86"/>
      <c r="IN5668" s="86"/>
      <c r="IO5668" s="86"/>
      <c r="IP5668" s="86"/>
      <c r="IQ5668" s="86"/>
      <c r="IR5668" s="86"/>
      <c r="IS5668" s="86"/>
      <c r="IT5668" s="86"/>
      <c r="IU5668" s="86"/>
      <c r="IV5668" s="86"/>
    </row>
    <row r="5669" spans="1:256" s="402" customFormat="1">
      <c r="A5669" s="10"/>
      <c r="B5669" s="8"/>
      <c r="C5669" s="8"/>
      <c r="D5669" s="82"/>
      <c r="E5669" s="266"/>
      <c r="F5669" s="261"/>
      <c r="G5669" s="71"/>
      <c r="H5669" s="72"/>
      <c r="I5669" s="69"/>
      <c r="J5669" s="69"/>
      <c r="K5669" s="69"/>
      <c r="L5669" s="69"/>
      <c r="M5669" s="69"/>
      <c r="N5669" s="69"/>
      <c r="O5669" s="69"/>
      <c r="P5669" s="69"/>
      <c r="Q5669" s="69"/>
      <c r="R5669" s="69"/>
      <c r="S5669" s="69"/>
      <c r="T5669" s="69"/>
      <c r="U5669" s="69"/>
      <c r="V5669" s="69"/>
      <c r="W5669" s="69"/>
      <c r="X5669" s="71"/>
      <c r="Y5669" s="69"/>
      <c r="Z5669" s="73"/>
      <c r="AA5669" s="73"/>
      <c r="AB5669" s="69"/>
      <c r="AC5669" s="69"/>
      <c r="AD5669" s="69"/>
      <c r="AE5669" s="69"/>
      <c r="AF5669" s="69"/>
      <c r="AG5669" s="69"/>
      <c r="AH5669" s="69"/>
      <c r="AI5669" s="69"/>
      <c r="AJ5669" s="69"/>
      <c r="AK5669" s="69"/>
      <c r="AL5669" s="69"/>
      <c r="AM5669" s="69"/>
      <c r="AN5669" s="69"/>
      <c r="AO5669" s="69"/>
      <c r="AP5669" s="70"/>
      <c r="AQ5669" s="70"/>
      <c r="AR5669" s="76"/>
      <c r="AS5669" s="60"/>
      <c r="AT5669" s="60"/>
      <c r="AU5669" s="60"/>
      <c r="AV5669" s="21"/>
      <c r="AW5669" s="21"/>
      <c r="AX5669" s="21"/>
      <c r="AY5669" s="21"/>
      <c r="AZ5669" s="21"/>
      <c r="BA5669" s="21"/>
      <c r="BB5669" s="21"/>
      <c r="BC5669" s="21"/>
      <c r="BD5669" s="21"/>
      <c r="BE5669" s="21"/>
      <c r="BF5669" s="21"/>
      <c r="BG5669" s="21"/>
      <c r="BH5669" s="21"/>
      <c r="BI5669" s="21"/>
      <c r="BJ5669" s="21"/>
      <c r="BK5669" s="21"/>
      <c r="BL5669" s="21"/>
      <c r="BM5669" s="21"/>
      <c r="BN5669" s="21"/>
      <c r="BO5669" s="21"/>
      <c r="BP5669" s="21"/>
      <c r="BQ5669" s="21"/>
      <c r="BR5669" s="21"/>
      <c r="BS5669" s="21"/>
      <c r="BT5669" s="21"/>
      <c r="BU5669" s="21"/>
      <c r="BV5669" s="21"/>
      <c r="BW5669" s="21"/>
      <c r="BX5669" s="21"/>
      <c r="BY5669" s="21"/>
      <c r="BZ5669" s="21"/>
      <c r="CA5669" s="21"/>
      <c r="CB5669" s="21"/>
      <c r="CC5669" s="21"/>
      <c r="CD5669" s="21"/>
      <c r="CE5669" s="21"/>
      <c r="CF5669" s="21"/>
      <c r="CG5669" s="21"/>
      <c r="CH5669" s="21"/>
      <c r="CI5669" s="21"/>
      <c r="CJ5669" s="21"/>
      <c r="CK5669" s="21"/>
      <c r="CL5669" s="21"/>
      <c r="CM5669" s="21"/>
      <c r="CN5669" s="21"/>
      <c r="CO5669" s="21"/>
      <c r="CP5669" s="21"/>
      <c r="CQ5669" s="21"/>
      <c r="CR5669" s="21"/>
      <c r="CS5669" s="21"/>
      <c r="CT5669" s="21"/>
      <c r="CU5669" s="21"/>
      <c r="CV5669" s="21"/>
      <c r="CW5669" s="21"/>
      <c r="CX5669" s="21"/>
      <c r="CY5669" s="21"/>
      <c r="CZ5669" s="21"/>
      <c r="DA5669" s="21"/>
      <c r="DB5669" s="21"/>
      <c r="DC5669" s="21"/>
      <c r="DD5669" s="21"/>
      <c r="DE5669" s="21"/>
      <c r="DF5669" s="21"/>
      <c r="DG5669" s="21"/>
      <c r="DH5669" s="21"/>
      <c r="DI5669" s="21"/>
      <c r="DJ5669" s="21"/>
      <c r="DK5669" s="21"/>
      <c r="DL5669" s="21"/>
      <c r="DM5669" s="21"/>
      <c r="DN5669" s="21"/>
      <c r="DO5669" s="21"/>
      <c r="DP5669" s="21"/>
      <c r="DQ5669" s="21"/>
      <c r="DR5669" s="21"/>
      <c r="DS5669" s="21"/>
      <c r="DT5669" s="21"/>
      <c r="DU5669" s="21"/>
      <c r="DV5669" s="21"/>
      <c r="DW5669" s="21"/>
      <c r="DX5669" s="21"/>
      <c r="DY5669" s="21"/>
      <c r="DZ5669" s="21"/>
      <c r="EA5669" s="21"/>
      <c r="EB5669" s="21"/>
      <c r="EC5669" s="21"/>
      <c r="ED5669" s="21"/>
      <c r="EE5669" s="21"/>
      <c r="EF5669" s="21"/>
      <c r="EG5669" s="21"/>
      <c r="EH5669" s="21"/>
      <c r="EI5669" s="21"/>
      <c r="EJ5669" s="21"/>
      <c r="EK5669" s="21"/>
      <c r="EL5669" s="21"/>
      <c r="EM5669" s="21"/>
      <c r="EN5669" s="21"/>
      <c r="EO5669" s="21"/>
      <c r="EP5669" s="21"/>
      <c r="EQ5669" s="21"/>
      <c r="ER5669" s="21"/>
      <c r="ES5669" s="21"/>
      <c r="ET5669" s="21"/>
      <c r="EU5669" s="21"/>
      <c r="EV5669" s="21"/>
      <c r="EW5669" s="21"/>
      <c r="EX5669" s="21"/>
      <c r="EY5669" s="21"/>
      <c r="EZ5669" s="21"/>
      <c r="FA5669" s="21"/>
      <c r="FB5669" s="21"/>
      <c r="FC5669" s="21"/>
      <c r="FD5669" s="21"/>
      <c r="FE5669" s="21"/>
      <c r="FF5669" s="21"/>
      <c r="FG5669" s="21"/>
      <c r="FH5669" s="21"/>
      <c r="FI5669" s="21"/>
      <c r="FJ5669" s="21"/>
      <c r="FK5669" s="21"/>
      <c r="FL5669" s="21"/>
      <c r="FM5669" s="21"/>
      <c r="FN5669" s="21"/>
      <c r="FO5669" s="21"/>
      <c r="FP5669" s="21"/>
      <c r="FQ5669" s="21"/>
      <c r="FR5669" s="21"/>
      <c r="FS5669" s="21"/>
      <c r="FT5669" s="21"/>
      <c r="FU5669" s="21"/>
      <c r="FV5669" s="21"/>
      <c r="FW5669" s="21"/>
      <c r="FX5669" s="21"/>
      <c r="FY5669" s="21"/>
      <c r="FZ5669" s="21"/>
      <c r="GA5669" s="21"/>
      <c r="GB5669" s="21"/>
      <c r="GC5669" s="21"/>
      <c r="GD5669" s="21"/>
      <c r="GE5669" s="21"/>
      <c r="GF5669" s="21"/>
      <c r="GG5669" s="21"/>
      <c r="GH5669" s="21"/>
      <c r="GI5669" s="21"/>
      <c r="GJ5669" s="21"/>
      <c r="GK5669" s="21"/>
      <c r="GL5669" s="21"/>
      <c r="GM5669" s="21"/>
      <c r="GN5669" s="21"/>
      <c r="GO5669" s="21"/>
      <c r="GP5669" s="21"/>
      <c r="GQ5669" s="21"/>
      <c r="GR5669" s="21"/>
      <c r="GS5669" s="21"/>
      <c r="GT5669" s="21"/>
      <c r="GU5669" s="21"/>
      <c r="GV5669" s="21"/>
      <c r="GW5669" s="21"/>
      <c r="GX5669" s="21"/>
      <c r="GY5669" s="21"/>
      <c r="GZ5669" s="21"/>
      <c r="HA5669" s="21"/>
      <c r="HB5669" s="21"/>
      <c r="HC5669" s="21"/>
      <c r="HD5669" s="21"/>
      <c r="HE5669" s="21"/>
      <c r="HF5669" s="21"/>
      <c r="HG5669" s="21"/>
      <c r="HH5669" s="21"/>
      <c r="HI5669" s="21"/>
      <c r="HJ5669" s="21"/>
      <c r="HK5669" s="21"/>
      <c r="HL5669" s="21"/>
      <c r="HM5669" s="21"/>
      <c r="HN5669" s="21"/>
      <c r="HO5669" s="21"/>
      <c r="HP5669" s="21"/>
      <c r="HQ5669" s="21"/>
      <c r="HR5669" s="21"/>
      <c r="HS5669" s="21"/>
      <c r="HT5669" s="21"/>
      <c r="HU5669" s="21"/>
      <c r="HV5669" s="21"/>
      <c r="HW5669" s="21"/>
      <c r="HX5669" s="21"/>
      <c r="HY5669" s="21"/>
      <c r="HZ5669" s="21"/>
      <c r="IA5669" s="21"/>
      <c r="IB5669" s="21"/>
      <c r="IC5669" s="21"/>
      <c r="ID5669" s="21"/>
      <c r="IE5669" s="21"/>
      <c r="IF5669" s="21"/>
      <c r="IG5669" s="21"/>
      <c r="IH5669" s="21"/>
      <c r="II5669" s="21"/>
      <c r="IJ5669" s="21"/>
      <c r="IK5669" s="21"/>
      <c r="IL5669" s="21"/>
      <c r="IM5669" s="21"/>
      <c r="IN5669" s="21"/>
      <c r="IO5669" s="21"/>
      <c r="IP5669" s="21"/>
      <c r="IQ5669" s="21"/>
      <c r="IR5669" s="21"/>
      <c r="IS5669" s="21"/>
      <c r="IT5669" s="21"/>
      <c r="IU5669" s="21"/>
      <c r="IV5669" s="21"/>
    </row>
    <row r="5670" spans="1:256" s="21" customFormat="1">
      <c r="A5670" s="10"/>
      <c r="B5670" s="8"/>
      <c r="C5670" s="8"/>
      <c r="D5670" s="82"/>
      <c r="E5670" s="33"/>
      <c r="F5670" s="261"/>
      <c r="G5670" s="71"/>
      <c r="H5670" s="283"/>
      <c r="I5670" s="33"/>
      <c r="J5670" s="33"/>
      <c r="K5670" s="33"/>
      <c r="L5670" s="33"/>
      <c r="M5670" s="33"/>
      <c r="N5670" s="33"/>
      <c r="O5670" s="33"/>
      <c r="P5670" s="33"/>
      <c r="Q5670" s="33"/>
      <c r="R5670" s="33"/>
      <c r="S5670" s="33"/>
      <c r="T5670" s="33"/>
      <c r="U5670" s="33"/>
      <c r="V5670" s="33"/>
      <c r="W5670" s="33"/>
      <c r="X5670" s="282"/>
      <c r="Y5670" s="69"/>
      <c r="Z5670" s="284"/>
      <c r="AA5670" s="284"/>
      <c r="AB5670" s="33"/>
      <c r="AC5670" s="33"/>
      <c r="AD5670" s="33"/>
      <c r="AE5670" s="33"/>
      <c r="AF5670" s="33"/>
      <c r="AG5670" s="33"/>
      <c r="AH5670" s="33"/>
      <c r="AI5670" s="33"/>
      <c r="AJ5670" s="33"/>
      <c r="AK5670" s="33"/>
      <c r="AL5670" s="33"/>
      <c r="AM5670" s="33"/>
      <c r="AN5670" s="33"/>
      <c r="AO5670" s="69"/>
      <c r="AP5670" s="70"/>
      <c r="AQ5670" s="70"/>
      <c r="AR5670" s="76"/>
      <c r="AS5670" s="60"/>
      <c r="AT5670" s="60"/>
      <c r="AU5670" s="60"/>
    </row>
    <row r="5671" spans="1:256" s="21" customFormat="1">
      <c r="A5671" s="12"/>
      <c r="B5671" s="9">
        <v>6</v>
      </c>
      <c r="C5671" s="9" t="s">
        <v>19</v>
      </c>
      <c r="D5671" s="81" t="s">
        <v>7</v>
      </c>
      <c r="E5671" s="31">
        <v>0</v>
      </c>
      <c r="F5671" s="31">
        <f t="shared" ref="F5671:V5671" si="714">SUM(F5672:F5673)</f>
        <v>0</v>
      </c>
      <c r="G5671" s="31">
        <f t="shared" si="714"/>
        <v>0</v>
      </c>
      <c r="H5671" s="31">
        <f t="shared" si="714"/>
        <v>0</v>
      </c>
      <c r="I5671" s="31">
        <f t="shared" si="714"/>
        <v>0</v>
      </c>
      <c r="J5671" s="31">
        <f t="shared" si="714"/>
        <v>0</v>
      </c>
      <c r="K5671" s="31">
        <f t="shared" si="714"/>
        <v>0</v>
      </c>
      <c r="L5671" s="31">
        <f t="shared" si="714"/>
        <v>0</v>
      </c>
      <c r="M5671" s="31">
        <f t="shared" si="714"/>
        <v>0</v>
      </c>
      <c r="N5671" s="31">
        <f t="shared" si="714"/>
        <v>0</v>
      </c>
      <c r="O5671" s="31">
        <f t="shared" si="714"/>
        <v>0</v>
      </c>
      <c r="P5671" s="31">
        <f t="shared" si="714"/>
        <v>0</v>
      </c>
      <c r="Q5671" s="31">
        <f t="shared" si="714"/>
        <v>0</v>
      </c>
      <c r="R5671" s="31">
        <f t="shared" si="714"/>
        <v>0</v>
      </c>
      <c r="S5671" s="31">
        <f t="shared" si="714"/>
        <v>0</v>
      </c>
      <c r="T5671" s="31">
        <f t="shared" si="714"/>
        <v>0</v>
      </c>
      <c r="U5671" s="31">
        <f t="shared" si="714"/>
        <v>0</v>
      </c>
      <c r="V5671" s="31">
        <f t="shared" si="714"/>
        <v>0</v>
      </c>
      <c r="W5671" s="31">
        <f>SUM(O5671:V5671)</f>
        <v>0</v>
      </c>
      <c r="X5671" s="31">
        <f>SUM(X5672:X5673)</f>
        <v>0</v>
      </c>
      <c r="Y5671" s="31">
        <f>H5671+I5671+J5671+K5671+L5671+M5671+N5671+W5671+X5671</f>
        <v>0</v>
      </c>
      <c r="Z5671" s="31">
        <f t="shared" ref="Z5671:AK5671" si="715">SUM(Z5672:Z5673)</f>
        <v>0</v>
      </c>
      <c r="AA5671" s="31">
        <f t="shared" si="715"/>
        <v>0</v>
      </c>
      <c r="AB5671" s="31">
        <f t="shared" si="715"/>
        <v>0</v>
      </c>
      <c r="AC5671" s="31">
        <f t="shared" si="715"/>
        <v>0</v>
      </c>
      <c r="AD5671" s="31">
        <f t="shared" si="715"/>
        <v>0</v>
      </c>
      <c r="AE5671" s="31">
        <f t="shared" si="715"/>
        <v>0</v>
      </c>
      <c r="AF5671" s="31">
        <f t="shared" si="715"/>
        <v>0</v>
      </c>
      <c r="AG5671" s="31">
        <f t="shared" si="715"/>
        <v>0</v>
      </c>
      <c r="AH5671" s="31">
        <f t="shared" si="715"/>
        <v>0</v>
      </c>
      <c r="AI5671" s="31">
        <f t="shared" si="715"/>
        <v>0</v>
      </c>
      <c r="AJ5671" s="31">
        <f t="shared" si="715"/>
        <v>0</v>
      </c>
      <c r="AK5671" s="31">
        <f t="shared" si="715"/>
        <v>0</v>
      </c>
      <c r="AL5671" s="31">
        <f>SUM(AD5671:AK5671)</f>
        <v>0</v>
      </c>
      <c r="AM5671" s="31">
        <f>SUM(AM5672:AM5673)</f>
        <v>0</v>
      </c>
      <c r="AN5671" s="31">
        <f>SUM(AN5672:AN5673)</f>
        <v>0</v>
      </c>
      <c r="AO5671" s="31">
        <f>Z5671+AA5671+AB5671+AC5671+AL5671+AM5671+AN5671</f>
        <v>0</v>
      </c>
      <c r="AP5671" s="32">
        <f>E5671+Y5671-AO5671</f>
        <v>0</v>
      </c>
      <c r="AQ5671" s="32"/>
      <c r="AR5671" s="28"/>
      <c r="AS5671" s="29">
        <f>E5671+H5671+I5671+J5671+K5671+L5671+M5671+N5671+W5671+X5671-Z5671-AB5671-AL5671-AC5671-AM5671-AN5671</f>
        <v>0</v>
      </c>
      <c r="AT5671" s="29">
        <f>AP5671-AS5671</f>
        <v>0</v>
      </c>
      <c r="AU5671" s="29">
        <f>E5671</f>
        <v>0</v>
      </c>
      <c r="AV5671" s="86">
        <f>AS5671-AU5671</f>
        <v>0</v>
      </c>
      <c r="AW5671" s="86">
        <f>Y5671-AO5671</f>
        <v>0</v>
      </c>
      <c r="AX5671" s="86">
        <f>AV5671-AW5671</f>
        <v>0</v>
      </c>
      <c r="AY5671" s="86"/>
      <c r="AZ5671" s="398"/>
      <c r="BA5671" s="86"/>
      <c r="BB5671" s="86"/>
      <c r="BC5671" s="86"/>
      <c r="BD5671" s="86"/>
      <c r="BE5671" s="86"/>
      <c r="BF5671" s="86"/>
      <c r="BG5671" s="86"/>
      <c r="BH5671" s="86"/>
      <c r="BI5671" s="86"/>
      <c r="BJ5671" s="86"/>
      <c r="BK5671" s="86"/>
      <c r="BL5671" s="86"/>
      <c r="BM5671" s="86"/>
      <c r="BN5671" s="86"/>
      <c r="BO5671" s="86"/>
      <c r="BP5671" s="86"/>
      <c r="BQ5671" s="86"/>
      <c r="BR5671" s="86"/>
      <c r="BS5671" s="86"/>
      <c r="BT5671" s="86"/>
      <c r="BU5671" s="86"/>
      <c r="BV5671" s="86"/>
      <c r="BW5671" s="86"/>
      <c r="BX5671" s="86"/>
      <c r="BY5671" s="86"/>
      <c r="BZ5671" s="86"/>
      <c r="CA5671" s="86"/>
      <c r="CB5671" s="86"/>
      <c r="CC5671" s="86"/>
      <c r="CD5671" s="86"/>
      <c r="CE5671" s="86"/>
      <c r="CF5671" s="86"/>
      <c r="CG5671" s="86"/>
      <c r="CH5671" s="86"/>
      <c r="CI5671" s="86"/>
      <c r="CJ5671" s="86"/>
      <c r="CK5671" s="86"/>
      <c r="CL5671" s="86"/>
      <c r="CM5671" s="86"/>
      <c r="CN5671" s="86"/>
      <c r="CO5671" s="86"/>
      <c r="CP5671" s="86"/>
      <c r="CQ5671" s="86"/>
      <c r="CR5671" s="86"/>
      <c r="CS5671" s="86"/>
      <c r="CT5671" s="86"/>
      <c r="CU5671" s="86"/>
      <c r="CV5671" s="86"/>
      <c r="CW5671" s="86"/>
      <c r="CX5671" s="86"/>
      <c r="CY5671" s="86"/>
      <c r="CZ5671" s="86"/>
      <c r="DA5671" s="86"/>
      <c r="DB5671" s="86"/>
      <c r="DC5671" s="86"/>
      <c r="DD5671" s="86"/>
      <c r="DE5671" s="86"/>
      <c r="DF5671" s="86"/>
      <c r="DG5671" s="86"/>
      <c r="DH5671" s="86"/>
      <c r="DI5671" s="86"/>
      <c r="DJ5671" s="86"/>
      <c r="DK5671" s="86"/>
      <c r="DL5671" s="86"/>
      <c r="DM5671" s="86"/>
      <c r="DN5671" s="86"/>
      <c r="DO5671" s="86"/>
      <c r="DP5671" s="86"/>
      <c r="DQ5671" s="86"/>
      <c r="DR5671" s="86"/>
      <c r="DS5671" s="86"/>
      <c r="DT5671" s="86"/>
      <c r="DU5671" s="86"/>
      <c r="DV5671" s="86"/>
      <c r="DW5671" s="86"/>
      <c r="DX5671" s="86"/>
      <c r="DY5671" s="86"/>
      <c r="DZ5671" s="86"/>
      <c r="EA5671" s="86"/>
      <c r="EB5671" s="86"/>
      <c r="EC5671" s="86"/>
      <c r="ED5671" s="86"/>
      <c r="EE5671" s="86"/>
      <c r="EF5671" s="86"/>
      <c r="EG5671" s="86"/>
      <c r="EH5671" s="86"/>
      <c r="EI5671" s="86"/>
      <c r="EJ5671" s="86"/>
      <c r="EK5671" s="86"/>
      <c r="EL5671" s="86"/>
      <c r="EM5671" s="86"/>
      <c r="EN5671" s="86"/>
      <c r="EO5671" s="86"/>
      <c r="EP5671" s="86"/>
      <c r="EQ5671" s="86"/>
      <c r="ER5671" s="86"/>
      <c r="ES5671" s="86"/>
      <c r="ET5671" s="86"/>
      <c r="EU5671" s="86"/>
      <c r="EV5671" s="86"/>
      <c r="EW5671" s="86"/>
      <c r="EX5671" s="86"/>
      <c r="EY5671" s="86"/>
      <c r="EZ5671" s="86"/>
      <c r="FA5671" s="86"/>
      <c r="FB5671" s="86"/>
      <c r="FC5671" s="86"/>
      <c r="FD5671" s="86"/>
      <c r="FE5671" s="86"/>
      <c r="FF5671" s="86"/>
      <c r="FG5671" s="86"/>
      <c r="FH5671" s="86"/>
      <c r="FI5671" s="86"/>
      <c r="FJ5671" s="86"/>
      <c r="FK5671" s="86"/>
      <c r="FL5671" s="86"/>
      <c r="FM5671" s="86"/>
      <c r="FN5671" s="86"/>
      <c r="FO5671" s="86"/>
      <c r="FP5671" s="86"/>
      <c r="FQ5671" s="86"/>
      <c r="FR5671" s="86"/>
      <c r="FS5671" s="86"/>
      <c r="FT5671" s="86"/>
      <c r="FU5671" s="86"/>
      <c r="FV5671" s="86"/>
      <c r="FW5671" s="86"/>
      <c r="FX5671" s="86"/>
      <c r="FY5671" s="86"/>
      <c r="FZ5671" s="86"/>
      <c r="GA5671" s="86"/>
      <c r="GB5671" s="86"/>
      <c r="GC5671" s="86"/>
      <c r="GD5671" s="86"/>
      <c r="GE5671" s="86"/>
      <c r="GF5671" s="86"/>
      <c r="GG5671" s="86"/>
      <c r="GH5671" s="86"/>
      <c r="GI5671" s="86"/>
      <c r="GJ5671" s="86"/>
      <c r="GK5671" s="86"/>
      <c r="GL5671" s="86"/>
      <c r="GM5671" s="86"/>
      <c r="GN5671" s="86"/>
      <c r="GO5671" s="86"/>
      <c r="GP5671" s="86"/>
      <c r="GQ5671" s="86"/>
      <c r="GR5671" s="86"/>
      <c r="GS5671" s="86"/>
      <c r="GT5671" s="86"/>
      <c r="GU5671" s="86"/>
      <c r="GV5671" s="86"/>
      <c r="GW5671" s="86"/>
      <c r="GX5671" s="86"/>
      <c r="GY5671" s="86"/>
      <c r="GZ5671" s="86"/>
      <c r="HA5671" s="86"/>
      <c r="HB5671" s="86"/>
      <c r="HC5671" s="86"/>
      <c r="HD5671" s="86"/>
      <c r="HE5671" s="86"/>
      <c r="HF5671" s="86"/>
      <c r="HG5671" s="86"/>
      <c r="HH5671" s="86"/>
      <c r="HI5671" s="86"/>
      <c r="HJ5671" s="86"/>
      <c r="HK5671" s="86"/>
      <c r="HL5671" s="86"/>
      <c r="HM5671" s="86"/>
      <c r="HN5671" s="86"/>
      <c r="HO5671" s="86"/>
      <c r="HP5671" s="86"/>
      <c r="HQ5671" s="86"/>
      <c r="HR5671" s="86"/>
      <c r="HS5671" s="86"/>
      <c r="HT5671" s="86"/>
      <c r="HU5671" s="86"/>
      <c r="HV5671" s="86"/>
      <c r="HW5671" s="86"/>
      <c r="HX5671" s="86"/>
      <c r="HY5671" s="86"/>
      <c r="HZ5671" s="86"/>
      <c r="IA5671" s="86"/>
      <c r="IB5671" s="86"/>
      <c r="IC5671" s="86"/>
      <c r="ID5671" s="86"/>
      <c r="IE5671" s="86"/>
      <c r="IF5671" s="86"/>
      <c r="IG5671" s="86"/>
      <c r="IH5671" s="86"/>
      <c r="II5671" s="86"/>
      <c r="IJ5671" s="86"/>
      <c r="IK5671" s="86"/>
      <c r="IL5671" s="86"/>
      <c r="IM5671" s="86"/>
      <c r="IN5671" s="86"/>
      <c r="IO5671" s="86"/>
      <c r="IP5671" s="86"/>
      <c r="IQ5671" s="86"/>
      <c r="IR5671" s="86"/>
      <c r="IS5671" s="86"/>
      <c r="IT5671" s="86"/>
      <c r="IU5671" s="86"/>
      <c r="IV5671" s="86"/>
    </row>
    <row r="5672" spans="1:256" s="21" customFormat="1">
      <c r="A5672" s="13"/>
      <c r="B5672" s="8"/>
      <c r="C5672" s="8"/>
      <c r="D5672" s="113"/>
      <c r="E5672" s="33"/>
      <c r="F5672" s="34"/>
      <c r="G5672" s="63"/>
      <c r="H5672" s="67"/>
      <c r="I5672" s="34"/>
      <c r="J5672" s="34"/>
      <c r="K5672" s="34"/>
      <c r="L5672" s="34"/>
      <c r="M5672" s="34"/>
      <c r="N5672" s="34"/>
      <c r="O5672" s="34"/>
      <c r="P5672" s="34"/>
      <c r="Q5672" s="34"/>
      <c r="R5672" s="34"/>
      <c r="S5672" s="34"/>
      <c r="T5672" s="34"/>
      <c r="U5672" s="34"/>
      <c r="V5672" s="34"/>
      <c r="W5672" s="34"/>
      <c r="X5672" s="63"/>
      <c r="Y5672" s="34"/>
      <c r="Z5672" s="65"/>
      <c r="AA5672" s="65"/>
      <c r="AB5672" s="34"/>
      <c r="AC5672" s="34"/>
      <c r="AD5672" s="34"/>
      <c r="AE5672" s="34"/>
      <c r="AF5672" s="34"/>
      <c r="AG5672" s="34"/>
      <c r="AH5672" s="34"/>
      <c r="AI5672" s="34"/>
      <c r="AJ5672" s="34"/>
      <c r="AK5672" s="34"/>
      <c r="AL5672" s="34"/>
      <c r="AM5672" s="34"/>
      <c r="AN5672" s="34"/>
      <c r="AO5672" s="34"/>
      <c r="AP5672" s="34"/>
      <c r="AQ5672" s="34"/>
      <c r="AR5672" s="28"/>
      <c r="AS5672" s="29"/>
      <c r="AT5672" s="29"/>
      <c r="AU5672" s="29"/>
      <c r="AV5672" s="402"/>
      <c r="AW5672" s="402"/>
      <c r="AX5672" s="402"/>
      <c r="AY5672" s="402"/>
      <c r="AZ5672" s="402"/>
      <c r="BA5672" s="402"/>
      <c r="BB5672" s="402"/>
      <c r="BC5672" s="402"/>
      <c r="BD5672" s="402"/>
      <c r="BE5672" s="402"/>
      <c r="BF5672" s="402"/>
      <c r="BG5672" s="402"/>
      <c r="BH5672" s="402"/>
      <c r="BI5672" s="402"/>
      <c r="BJ5672" s="402"/>
      <c r="BK5672" s="402"/>
      <c r="BL5672" s="402"/>
      <c r="BM5672" s="402"/>
      <c r="BN5672" s="402"/>
      <c r="BO5672" s="402"/>
      <c r="BP5672" s="402"/>
      <c r="BQ5672" s="402"/>
      <c r="BR5672" s="402"/>
      <c r="BS5672" s="402"/>
      <c r="BT5672" s="402"/>
      <c r="BU5672" s="402"/>
      <c r="BV5672" s="402"/>
      <c r="BW5672" s="402"/>
      <c r="BX5672" s="402"/>
      <c r="BY5672" s="402"/>
      <c r="BZ5672" s="402"/>
      <c r="CA5672" s="402"/>
      <c r="CB5672" s="402"/>
      <c r="CC5672" s="402"/>
      <c r="CD5672" s="402"/>
      <c r="CE5672" s="402"/>
      <c r="CF5672" s="402"/>
      <c r="CG5672" s="402"/>
      <c r="CH5672" s="402"/>
      <c r="CI5672" s="402"/>
      <c r="CJ5672" s="402"/>
      <c r="CK5672" s="402"/>
      <c r="CL5672" s="402"/>
      <c r="CM5672" s="402"/>
      <c r="CN5672" s="402"/>
      <c r="CO5672" s="402"/>
      <c r="CP5672" s="402"/>
      <c r="CQ5672" s="402"/>
      <c r="CR5672" s="402"/>
      <c r="CS5672" s="402"/>
      <c r="CT5672" s="402"/>
      <c r="CU5672" s="402"/>
      <c r="CV5672" s="402"/>
      <c r="CW5672" s="402"/>
      <c r="CX5672" s="402"/>
      <c r="CY5672" s="402"/>
      <c r="CZ5672" s="402"/>
      <c r="DA5672" s="402"/>
      <c r="DB5672" s="402"/>
      <c r="DC5672" s="402"/>
      <c r="DD5672" s="402"/>
      <c r="DE5672" s="402"/>
      <c r="DF5672" s="402"/>
      <c r="DG5672" s="402"/>
      <c r="DH5672" s="402"/>
      <c r="DI5672" s="402"/>
      <c r="DJ5672" s="402"/>
      <c r="DK5672" s="402"/>
      <c r="DL5672" s="402"/>
      <c r="DM5672" s="402"/>
      <c r="DN5672" s="402"/>
      <c r="DO5672" s="402"/>
      <c r="DP5672" s="402"/>
      <c r="DQ5672" s="402"/>
      <c r="DR5672" s="402"/>
      <c r="DS5672" s="402"/>
      <c r="DT5672" s="402"/>
      <c r="DU5672" s="402"/>
      <c r="DV5672" s="402"/>
      <c r="DW5672" s="402"/>
      <c r="DX5672" s="402"/>
      <c r="DY5672" s="402"/>
      <c r="DZ5672" s="402"/>
      <c r="EA5672" s="402"/>
      <c r="EB5672" s="402"/>
      <c r="EC5672" s="402"/>
      <c r="ED5672" s="402"/>
      <c r="EE5672" s="402"/>
      <c r="EF5672" s="402"/>
      <c r="EG5672" s="402"/>
      <c r="EH5672" s="402"/>
      <c r="EI5672" s="402"/>
      <c r="EJ5672" s="402"/>
      <c r="EK5672" s="402"/>
      <c r="EL5672" s="402"/>
      <c r="EM5672" s="402"/>
      <c r="EN5672" s="402"/>
      <c r="EO5672" s="402"/>
      <c r="EP5672" s="402"/>
      <c r="EQ5672" s="402"/>
      <c r="ER5672" s="402"/>
      <c r="ES5672" s="402"/>
      <c r="ET5672" s="402"/>
      <c r="EU5672" s="402"/>
      <c r="EV5672" s="402"/>
      <c r="EW5672" s="402"/>
      <c r="EX5672" s="402"/>
      <c r="EY5672" s="402"/>
      <c r="EZ5672" s="402"/>
      <c r="FA5672" s="402"/>
      <c r="FB5672" s="402"/>
      <c r="FC5672" s="402"/>
      <c r="FD5672" s="402"/>
      <c r="FE5672" s="402"/>
      <c r="FF5672" s="402"/>
      <c r="FG5672" s="402"/>
      <c r="FH5672" s="402"/>
      <c r="FI5672" s="402"/>
      <c r="FJ5672" s="402"/>
      <c r="FK5672" s="402"/>
      <c r="FL5672" s="402"/>
      <c r="FM5672" s="402"/>
      <c r="FN5672" s="402"/>
      <c r="FO5672" s="402"/>
      <c r="FP5672" s="402"/>
      <c r="FQ5672" s="402"/>
      <c r="FR5672" s="402"/>
      <c r="FS5672" s="402"/>
      <c r="FT5672" s="402"/>
      <c r="FU5672" s="402"/>
      <c r="FV5672" s="402"/>
      <c r="FW5672" s="402"/>
      <c r="FX5672" s="402"/>
      <c r="FY5672" s="402"/>
      <c r="FZ5672" s="402"/>
      <c r="GA5672" s="402"/>
      <c r="GB5672" s="402"/>
      <c r="GC5672" s="402"/>
      <c r="GD5672" s="402"/>
      <c r="GE5672" s="402"/>
      <c r="GF5672" s="402"/>
      <c r="GG5672" s="402"/>
      <c r="GH5672" s="402"/>
      <c r="GI5672" s="402"/>
      <c r="GJ5672" s="402"/>
      <c r="GK5672" s="402"/>
      <c r="GL5672" s="402"/>
      <c r="GM5672" s="402"/>
      <c r="GN5672" s="402"/>
      <c r="GO5672" s="402"/>
      <c r="GP5672" s="402"/>
      <c r="GQ5672" s="402"/>
      <c r="GR5672" s="402"/>
      <c r="GS5672" s="402"/>
      <c r="GT5672" s="402"/>
      <c r="GU5672" s="402"/>
      <c r="GV5672" s="402"/>
      <c r="GW5672" s="402"/>
      <c r="GX5672" s="402"/>
      <c r="GY5672" s="402"/>
      <c r="GZ5672" s="402"/>
      <c r="HA5672" s="402"/>
      <c r="HB5672" s="402"/>
      <c r="HC5672" s="402"/>
      <c r="HD5672" s="402"/>
      <c r="HE5672" s="402"/>
      <c r="HF5672" s="402"/>
      <c r="HG5672" s="402"/>
      <c r="HH5672" s="402"/>
      <c r="HI5672" s="402"/>
      <c r="HJ5672" s="402"/>
      <c r="HK5672" s="402"/>
      <c r="HL5672" s="402"/>
      <c r="HM5672" s="402"/>
      <c r="HN5672" s="402"/>
      <c r="HO5672" s="402"/>
      <c r="HP5672" s="402"/>
      <c r="HQ5672" s="402"/>
      <c r="HR5672" s="402"/>
      <c r="HS5672" s="402"/>
      <c r="HT5672" s="402"/>
      <c r="HU5672" s="402"/>
      <c r="HV5672" s="402"/>
      <c r="HW5672" s="402"/>
      <c r="HX5672" s="402"/>
      <c r="HY5672" s="402"/>
      <c r="HZ5672" s="402"/>
      <c r="IA5672" s="402"/>
      <c r="IB5672" s="402"/>
      <c r="IC5672" s="402"/>
      <c r="ID5672" s="402"/>
      <c r="IE5672" s="402"/>
      <c r="IF5672" s="402"/>
      <c r="IG5672" s="402"/>
      <c r="IH5672" s="402"/>
      <c r="II5672" s="402"/>
      <c r="IJ5672" s="402"/>
      <c r="IK5672" s="402"/>
      <c r="IL5672" s="402"/>
      <c r="IM5672" s="402"/>
      <c r="IN5672" s="402"/>
      <c r="IO5672" s="402"/>
      <c r="IP5672" s="402"/>
      <c r="IQ5672" s="402"/>
      <c r="IR5672" s="402"/>
      <c r="IS5672" s="402"/>
      <c r="IT5672" s="402"/>
      <c r="IU5672" s="402"/>
      <c r="IV5672" s="402"/>
    </row>
    <row r="5673" spans="1:256" s="21" customFormat="1">
      <c r="A5673" s="13"/>
      <c r="B5673" s="8"/>
      <c r="C5673" s="8"/>
      <c r="D5673" s="113"/>
      <c r="E5673" s="33"/>
      <c r="F5673" s="34"/>
      <c r="G5673" s="63"/>
      <c r="H5673" s="67"/>
      <c r="I5673" s="34"/>
      <c r="J5673" s="34"/>
      <c r="K5673" s="34"/>
      <c r="L5673" s="34"/>
      <c r="M5673" s="34"/>
      <c r="N5673" s="34"/>
      <c r="O5673" s="34"/>
      <c r="P5673" s="34"/>
      <c r="Q5673" s="34"/>
      <c r="R5673" s="34"/>
      <c r="S5673" s="34"/>
      <c r="T5673" s="34"/>
      <c r="U5673" s="34"/>
      <c r="V5673" s="34"/>
      <c r="W5673" s="34"/>
      <c r="X5673" s="63"/>
      <c r="Y5673" s="34"/>
      <c r="Z5673" s="65"/>
      <c r="AA5673" s="65"/>
      <c r="AB5673" s="34"/>
      <c r="AC5673" s="34"/>
      <c r="AD5673" s="34"/>
      <c r="AE5673" s="34"/>
      <c r="AF5673" s="34"/>
      <c r="AG5673" s="34"/>
      <c r="AH5673" s="34"/>
      <c r="AI5673" s="34"/>
      <c r="AJ5673" s="34"/>
      <c r="AK5673" s="34"/>
      <c r="AL5673" s="34"/>
      <c r="AM5673" s="34"/>
      <c r="AN5673" s="34"/>
      <c r="AO5673" s="34"/>
      <c r="AP5673" s="34"/>
      <c r="AQ5673" s="34"/>
      <c r="AR5673" s="28"/>
      <c r="AS5673" s="29"/>
      <c r="AT5673" s="29"/>
      <c r="AU5673" s="29"/>
      <c r="AV5673" s="402"/>
      <c r="AW5673" s="402"/>
      <c r="AX5673" s="402"/>
      <c r="AY5673" s="402"/>
      <c r="AZ5673" s="402"/>
      <c r="BA5673" s="402"/>
      <c r="BB5673" s="402"/>
      <c r="BC5673" s="402"/>
      <c r="BD5673" s="402"/>
      <c r="BE5673" s="402"/>
      <c r="BF5673" s="402"/>
      <c r="BG5673" s="402"/>
      <c r="BH5673" s="402"/>
      <c r="BI5673" s="402"/>
      <c r="BJ5673" s="402"/>
      <c r="BK5673" s="402"/>
      <c r="BL5673" s="402"/>
      <c r="BM5673" s="402"/>
      <c r="BN5673" s="402"/>
      <c r="BO5673" s="402"/>
      <c r="BP5673" s="402"/>
      <c r="BQ5673" s="402"/>
      <c r="BR5673" s="402"/>
      <c r="BS5673" s="402"/>
      <c r="BT5673" s="402"/>
      <c r="BU5673" s="402"/>
      <c r="BV5673" s="402"/>
      <c r="BW5673" s="402"/>
      <c r="BX5673" s="402"/>
      <c r="BY5673" s="402"/>
      <c r="BZ5673" s="402"/>
      <c r="CA5673" s="402"/>
      <c r="CB5673" s="402"/>
      <c r="CC5673" s="402"/>
      <c r="CD5673" s="402"/>
      <c r="CE5673" s="402"/>
      <c r="CF5673" s="402"/>
      <c r="CG5673" s="402"/>
      <c r="CH5673" s="402"/>
      <c r="CI5673" s="402"/>
      <c r="CJ5673" s="402"/>
      <c r="CK5673" s="402"/>
      <c r="CL5673" s="402"/>
      <c r="CM5673" s="402"/>
      <c r="CN5673" s="402"/>
      <c r="CO5673" s="402"/>
      <c r="CP5673" s="402"/>
      <c r="CQ5673" s="402"/>
      <c r="CR5673" s="402"/>
      <c r="CS5673" s="402"/>
      <c r="CT5673" s="402"/>
      <c r="CU5673" s="402"/>
      <c r="CV5673" s="402"/>
      <c r="CW5673" s="402"/>
      <c r="CX5673" s="402"/>
      <c r="CY5673" s="402"/>
      <c r="CZ5673" s="402"/>
      <c r="DA5673" s="402"/>
      <c r="DB5673" s="402"/>
      <c r="DC5673" s="402"/>
      <c r="DD5673" s="402"/>
      <c r="DE5673" s="402"/>
      <c r="DF5673" s="402"/>
      <c r="DG5673" s="402"/>
      <c r="DH5673" s="402"/>
      <c r="DI5673" s="402"/>
      <c r="DJ5673" s="402"/>
      <c r="DK5673" s="402"/>
      <c r="DL5673" s="402"/>
      <c r="DM5673" s="402"/>
      <c r="DN5673" s="402"/>
      <c r="DO5673" s="402"/>
      <c r="DP5673" s="402"/>
      <c r="DQ5673" s="402"/>
      <c r="DR5673" s="402"/>
      <c r="DS5673" s="402"/>
      <c r="DT5673" s="402"/>
      <c r="DU5673" s="402"/>
      <c r="DV5673" s="402"/>
      <c r="DW5673" s="402"/>
      <c r="DX5673" s="402"/>
      <c r="DY5673" s="402"/>
      <c r="DZ5673" s="402"/>
      <c r="EA5673" s="402"/>
      <c r="EB5673" s="402"/>
      <c r="EC5673" s="402"/>
      <c r="ED5673" s="402"/>
      <c r="EE5673" s="402"/>
      <c r="EF5673" s="402"/>
      <c r="EG5673" s="402"/>
      <c r="EH5673" s="402"/>
      <c r="EI5673" s="402"/>
      <c r="EJ5673" s="402"/>
      <c r="EK5673" s="402"/>
      <c r="EL5673" s="402"/>
      <c r="EM5673" s="402"/>
      <c r="EN5673" s="402"/>
      <c r="EO5673" s="402"/>
      <c r="EP5673" s="402"/>
      <c r="EQ5673" s="402"/>
      <c r="ER5673" s="402"/>
      <c r="ES5673" s="402"/>
      <c r="ET5673" s="402"/>
      <c r="EU5673" s="402"/>
      <c r="EV5673" s="402"/>
      <c r="EW5673" s="402"/>
      <c r="EX5673" s="402"/>
      <c r="EY5673" s="402"/>
      <c r="EZ5673" s="402"/>
      <c r="FA5673" s="402"/>
      <c r="FB5673" s="402"/>
      <c r="FC5673" s="402"/>
      <c r="FD5673" s="402"/>
      <c r="FE5673" s="402"/>
      <c r="FF5673" s="402"/>
      <c r="FG5673" s="402"/>
      <c r="FH5673" s="402"/>
      <c r="FI5673" s="402"/>
      <c r="FJ5673" s="402"/>
      <c r="FK5673" s="402"/>
      <c r="FL5673" s="402"/>
      <c r="FM5673" s="402"/>
      <c r="FN5673" s="402"/>
      <c r="FO5673" s="402"/>
      <c r="FP5673" s="402"/>
      <c r="FQ5673" s="402"/>
      <c r="FR5673" s="402"/>
      <c r="FS5673" s="402"/>
      <c r="FT5673" s="402"/>
      <c r="FU5673" s="402"/>
      <c r="FV5673" s="402"/>
      <c r="FW5673" s="402"/>
      <c r="FX5673" s="402"/>
      <c r="FY5673" s="402"/>
      <c r="FZ5673" s="402"/>
      <c r="GA5673" s="402"/>
      <c r="GB5673" s="402"/>
      <c r="GC5673" s="402"/>
      <c r="GD5673" s="402"/>
      <c r="GE5673" s="402"/>
      <c r="GF5673" s="402"/>
      <c r="GG5673" s="402"/>
      <c r="GH5673" s="402"/>
      <c r="GI5673" s="402"/>
      <c r="GJ5673" s="402"/>
      <c r="GK5673" s="402"/>
      <c r="GL5673" s="402"/>
      <c r="GM5673" s="402"/>
      <c r="GN5673" s="402"/>
      <c r="GO5673" s="402"/>
      <c r="GP5673" s="402"/>
      <c r="GQ5673" s="402"/>
      <c r="GR5673" s="402"/>
      <c r="GS5673" s="402"/>
      <c r="GT5673" s="402"/>
      <c r="GU5673" s="402"/>
      <c r="GV5673" s="402"/>
      <c r="GW5673" s="402"/>
      <c r="GX5673" s="402"/>
      <c r="GY5673" s="402"/>
      <c r="GZ5673" s="402"/>
      <c r="HA5673" s="402"/>
      <c r="HB5673" s="402"/>
      <c r="HC5673" s="402"/>
      <c r="HD5673" s="402"/>
      <c r="HE5673" s="402"/>
      <c r="HF5673" s="402"/>
      <c r="HG5673" s="402"/>
      <c r="HH5673" s="402"/>
      <c r="HI5673" s="402"/>
      <c r="HJ5673" s="402"/>
      <c r="HK5673" s="402"/>
      <c r="HL5673" s="402"/>
      <c r="HM5673" s="402"/>
      <c r="HN5673" s="402"/>
      <c r="HO5673" s="402"/>
      <c r="HP5673" s="402"/>
      <c r="HQ5673" s="402"/>
      <c r="HR5673" s="402"/>
      <c r="HS5673" s="402"/>
      <c r="HT5673" s="402"/>
      <c r="HU5673" s="402"/>
      <c r="HV5673" s="402"/>
      <c r="HW5673" s="402"/>
      <c r="HX5673" s="402"/>
      <c r="HY5673" s="402"/>
      <c r="HZ5673" s="402"/>
      <c r="IA5673" s="402"/>
      <c r="IB5673" s="402"/>
      <c r="IC5673" s="402"/>
      <c r="ID5673" s="402"/>
      <c r="IE5673" s="402"/>
      <c r="IF5673" s="402"/>
      <c r="IG5673" s="402"/>
      <c r="IH5673" s="402"/>
      <c r="II5673" s="402"/>
      <c r="IJ5673" s="402"/>
      <c r="IK5673" s="402"/>
      <c r="IL5673" s="402"/>
      <c r="IM5673" s="402"/>
      <c r="IN5673" s="402"/>
      <c r="IO5673" s="402"/>
      <c r="IP5673" s="402"/>
      <c r="IQ5673" s="402"/>
      <c r="IR5673" s="402"/>
      <c r="IS5673" s="402"/>
      <c r="IT5673" s="402"/>
      <c r="IU5673" s="402"/>
      <c r="IV5673" s="402"/>
    </row>
    <row r="5674" spans="1:256" s="21" customFormat="1">
      <c r="A5674" s="14"/>
      <c r="B5674" s="11">
        <v>7</v>
      </c>
      <c r="C5674" s="11"/>
      <c r="D5674" s="85" t="s">
        <v>8</v>
      </c>
      <c r="E5674" s="31">
        <v>10939100</v>
      </c>
      <c r="F5674" s="31">
        <f t="shared" ref="F5674:V5674" si="716">SUM(F5675:F5677)</f>
        <v>0</v>
      </c>
      <c r="G5674" s="31">
        <f t="shared" si="716"/>
        <v>0</v>
      </c>
      <c r="H5674" s="31">
        <f t="shared" si="716"/>
        <v>0</v>
      </c>
      <c r="I5674" s="31">
        <f t="shared" si="716"/>
        <v>0</v>
      </c>
      <c r="J5674" s="31">
        <f t="shared" si="716"/>
        <v>0</v>
      </c>
      <c r="K5674" s="31">
        <f t="shared" si="716"/>
        <v>0</v>
      </c>
      <c r="L5674" s="31">
        <f t="shared" si="716"/>
        <v>0</v>
      </c>
      <c r="M5674" s="31">
        <f t="shared" si="716"/>
        <v>0</v>
      </c>
      <c r="N5674" s="31">
        <f t="shared" si="716"/>
        <v>0</v>
      </c>
      <c r="O5674" s="31">
        <f t="shared" si="716"/>
        <v>0</v>
      </c>
      <c r="P5674" s="31">
        <f t="shared" si="716"/>
        <v>0</v>
      </c>
      <c r="Q5674" s="31">
        <f t="shared" si="716"/>
        <v>0</v>
      </c>
      <c r="R5674" s="31">
        <f t="shared" si="716"/>
        <v>0</v>
      </c>
      <c r="S5674" s="31">
        <f t="shared" si="716"/>
        <v>0</v>
      </c>
      <c r="T5674" s="31">
        <f t="shared" si="716"/>
        <v>0</v>
      </c>
      <c r="U5674" s="31">
        <f t="shared" si="716"/>
        <v>0</v>
      </c>
      <c r="V5674" s="31">
        <f t="shared" si="716"/>
        <v>0</v>
      </c>
      <c r="W5674" s="31">
        <f>SUM(O5674:V5674)</f>
        <v>0</v>
      </c>
      <c r="X5674" s="31">
        <f>SUM(X5675:X5677)</f>
        <v>0</v>
      </c>
      <c r="Y5674" s="31">
        <f>H5674+I5674+J5674+K5674+L5674+M5674+N5674+W5674+X5674</f>
        <v>0</v>
      </c>
      <c r="Z5674" s="31">
        <f t="shared" ref="Z5674:AK5674" si="717">SUM(Z5675:Z5677)</f>
        <v>0</v>
      </c>
      <c r="AA5674" s="31">
        <f t="shared" si="717"/>
        <v>0</v>
      </c>
      <c r="AB5674" s="31">
        <f t="shared" si="717"/>
        <v>0</v>
      </c>
      <c r="AC5674" s="31">
        <f t="shared" si="717"/>
        <v>0</v>
      </c>
      <c r="AD5674" s="31">
        <f t="shared" si="717"/>
        <v>0</v>
      </c>
      <c r="AE5674" s="31">
        <f t="shared" si="717"/>
        <v>0</v>
      </c>
      <c r="AF5674" s="31">
        <f t="shared" si="717"/>
        <v>0</v>
      </c>
      <c r="AG5674" s="31">
        <f t="shared" si="717"/>
        <v>0</v>
      </c>
      <c r="AH5674" s="31">
        <f t="shared" si="717"/>
        <v>0</v>
      </c>
      <c r="AI5674" s="31">
        <f t="shared" si="717"/>
        <v>0</v>
      </c>
      <c r="AJ5674" s="31">
        <f t="shared" si="717"/>
        <v>0</v>
      </c>
      <c r="AK5674" s="31">
        <f t="shared" si="717"/>
        <v>0</v>
      </c>
      <c r="AL5674" s="31">
        <f>SUM(AD5674:AK5674)</f>
        <v>0</v>
      </c>
      <c r="AM5674" s="31">
        <f>SUM(AM5675:AM5677)</f>
        <v>0</v>
      </c>
      <c r="AN5674" s="31">
        <f>SUM(AN5675:AN5677)</f>
        <v>0</v>
      </c>
      <c r="AO5674" s="31">
        <f>Z5674+AA5674+AB5674+AC5674+AL5674+AM5674+AN5674</f>
        <v>0</v>
      </c>
      <c r="AP5674" s="32">
        <f>E5674+Y5674-AO5674</f>
        <v>10939100</v>
      </c>
      <c r="AQ5674" s="32"/>
      <c r="AR5674" s="28"/>
      <c r="AS5674" s="29">
        <f>E5674+H5674+I5674+J5674+K5674+L5674+M5674+N5674+W5674+X5674-Z5674-AB5674-AL5674-AC5674-AM5674-AN5674</f>
        <v>10939100</v>
      </c>
      <c r="AT5674" s="29">
        <f>AP5674-AS5674</f>
        <v>0</v>
      </c>
      <c r="AU5674" s="29">
        <f>E5674</f>
        <v>10939100</v>
      </c>
      <c r="AV5674" s="86">
        <f>AS5674-AU5674</f>
        <v>0</v>
      </c>
      <c r="AW5674" s="86">
        <f>Y5674-AO5674</f>
        <v>0</v>
      </c>
      <c r="AX5674" s="86">
        <f>AV5674-AW5674</f>
        <v>0</v>
      </c>
      <c r="AZ5674" s="398"/>
    </row>
    <row r="5675" spans="1:256" s="21" customFormat="1">
      <c r="A5675" s="10"/>
      <c r="B5675" s="8"/>
      <c r="C5675" s="8"/>
      <c r="D5675" s="82"/>
      <c r="E5675" s="33"/>
      <c r="F5675" s="33"/>
      <c r="G5675" s="282"/>
      <c r="H5675" s="283"/>
      <c r="I5675" s="33"/>
      <c r="J5675" s="33"/>
      <c r="K5675" s="33"/>
      <c r="L5675" s="33"/>
      <c r="M5675" s="33"/>
      <c r="N5675" s="33"/>
      <c r="O5675" s="33"/>
      <c r="P5675" s="33"/>
      <c r="Q5675" s="33"/>
      <c r="R5675" s="33"/>
      <c r="S5675" s="33"/>
      <c r="T5675" s="33"/>
      <c r="U5675" s="33"/>
      <c r="V5675" s="33"/>
      <c r="W5675" s="33"/>
      <c r="X5675" s="282"/>
      <c r="Y5675" s="33"/>
      <c r="Z5675" s="284"/>
      <c r="AA5675" s="284"/>
      <c r="AB5675" s="33"/>
      <c r="AC5675" s="33"/>
      <c r="AD5675" s="33"/>
      <c r="AE5675" s="33"/>
      <c r="AF5675" s="33"/>
      <c r="AG5675" s="33"/>
      <c r="AH5675" s="33"/>
      <c r="AI5675" s="33"/>
      <c r="AJ5675" s="33"/>
      <c r="AK5675" s="33"/>
      <c r="AL5675" s="33"/>
      <c r="AM5675" s="33"/>
      <c r="AN5675" s="33"/>
      <c r="AO5675" s="33"/>
      <c r="AP5675" s="34"/>
      <c r="AQ5675" s="70"/>
      <c r="AR5675" s="76"/>
      <c r="AS5675" s="60"/>
      <c r="AT5675" s="60"/>
      <c r="AU5675" s="60"/>
    </row>
    <row r="5676" spans="1:256" s="21" customFormat="1">
      <c r="A5676" s="10"/>
      <c r="B5676" s="8"/>
      <c r="C5676" s="8"/>
      <c r="D5676" s="82"/>
      <c r="E5676" s="33"/>
      <c r="F5676" s="33"/>
      <c r="G5676" s="282"/>
      <c r="H5676" s="283"/>
      <c r="I5676" s="33"/>
      <c r="J5676" s="33"/>
      <c r="K5676" s="33"/>
      <c r="L5676" s="33"/>
      <c r="M5676" s="33"/>
      <c r="N5676" s="33"/>
      <c r="O5676" s="33"/>
      <c r="P5676" s="33"/>
      <c r="Q5676" s="33"/>
      <c r="R5676" s="33"/>
      <c r="S5676" s="33"/>
      <c r="T5676" s="33"/>
      <c r="U5676" s="33"/>
      <c r="V5676" s="33"/>
      <c r="W5676" s="33"/>
      <c r="X5676" s="282"/>
      <c r="Y5676" s="33"/>
      <c r="Z5676" s="284"/>
      <c r="AA5676" s="284"/>
      <c r="AB5676" s="33"/>
      <c r="AC5676" s="33"/>
      <c r="AD5676" s="33"/>
      <c r="AE5676" s="33"/>
      <c r="AF5676" s="33"/>
      <c r="AG5676" s="33"/>
      <c r="AH5676" s="33"/>
      <c r="AI5676" s="33"/>
      <c r="AJ5676" s="33"/>
      <c r="AK5676" s="33"/>
      <c r="AL5676" s="33"/>
      <c r="AM5676" s="33"/>
      <c r="AN5676" s="33"/>
      <c r="AO5676" s="33"/>
      <c r="AP5676" s="34"/>
      <c r="AQ5676" s="70"/>
      <c r="AR5676" s="76"/>
      <c r="AS5676" s="60"/>
      <c r="AT5676" s="60"/>
      <c r="AU5676" s="60"/>
    </row>
    <row r="5677" spans="1:256" s="21" customFormat="1">
      <c r="A5677" s="10"/>
      <c r="B5677" s="8"/>
      <c r="C5677" s="8"/>
      <c r="D5677" s="82"/>
      <c r="E5677" s="33"/>
      <c r="F5677" s="33"/>
      <c r="G5677" s="282"/>
      <c r="H5677" s="283"/>
      <c r="I5677" s="33"/>
      <c r="J5677" s="33"/>
      <c r="K5677" s="33"/>
      <c r="L5677" s="33"/>
      <c r="M5677" s="33"/>
      <c r="N5677" s="33"/>
      <c r="O5677" s="33"/>
      <c r="P5677" s="33"/>
      <c r="Q5677" s="33"/>
      <c r="R5677" s="33"/>
      <c r="S5677" s="33"/>
      <c r="T5677" s="33"/>
      <c r="U5677" s="33"/>
      <c r="V5677" s="33"/>
      <c r="W5677" s="33"/>
      <c r="X5677" s="282"/>
      <c r="Y5677" s="33"/>
      <c r="Z5677" s="284"/>
      <c r="AA5677" s="284"/>
      <c r="AB5677" s="33"/>
      <c r="AC5677" s="33"/>
      <c r="AD5677" s="33"/>
      <c r="AE5677" s="33"/>
      <c r="AF5677" s="33"/>
      <c r="AG5677" s="33"/>
      <c r="AH5677" s="33"/>
      <c r="AI5677" s="33"/>
      <c r="AJ5677" s="33"/>
      <c r="AK5677" s="33"/>
      <c r="AL5677" s="33"/>
      <c r="AM5677" s="33"/>
      <c r="AN5677" s="33"/>
      <c r="AO5677" s="33"/>
      <c r="AP5677" s="34"/>
      <c r="AQ5677" s="70"/>
      <c r="AR5677" s="76"/>
      <c r="AS5677" s="60"/>
      <c r="AT5677" s="60"/>
      <c r="AU5677" s="60"/>
    </row>
    <row r="5678" spans="1:256" s="21" customFormat="1">
      <c r="A5678" s="14"/>
      <c r="B5678" s="11">
        <v>8</v>
      </c>
      <c r="C5678" s="11"/>
      <c r="D5678" s="77" t="s">
        <v>39</v>
      </c>
      <c r="E5678" s="31">
        <v>3247500</v>
      </c>
      <c r="F5678" s="31">
        <f t="shared" ref="F5678:V5678" si="718">SUM(F5679:F5685)</f>
        <v>0</v>
      </c>
      <c r="G5678" s="31">
        <f t="shared" si="718"/>
        <v>0</v>
      </c>
      <c r="H5678" s="31">
        <f t="shared" si="718"/>
        <v>0</v>
      </c>
      <c r="I5678" s="31">
        <f t="shared" si="718"/>
        <v>0</v>
      </c>
      <c r="J5678" s="31">
        <f t="shared" si="718"/>
        <v>0</v>
      </c>
      <c r="K5678" s="31">
        <f t="shared" si="718"/>
        <v>0</v>
      </c>
      <c r="L5678" s="31">
        <f t="shared" si="718"/>
        <v>0</v>
      </c>
      <c r="M5678" s="31">
        <f t="shared" si="718"/>
        <v>0</v>
      </c>
      <c r="N5678" s="31">
        <f t="shared" si="718"/>
        <v>0</v>
      </c>
      <c r="O5678" s="31">
        <f t="shared" si="718"/>
        <v>0</v>
      </c>
      <c r="P5678" s="31">
        <f t="shared" si="718"/>
        <v>0</v>
      </c>
      <c r="Q5678" s="31">
        <f t="shared" si="718"/>
        <v>0</v>
      </c>
      <c r="R5678" s="31">
        <f t="shared" si="718"/>
        <v>0</v>
      </c>
      <c r="S5678" s="31">
        <f t="shared" si="718"/>
        <v>0</v>
      </c>
      <c r="T5678" s="31">
        <f t="shared" si="718"/>
        <v>0</v>
      </c>
      <c r="U5678" s="31">
        <f t="shared" si="718"/>
        <v>0</v>
      </c>
      <c r="V5678" s="31">
        <f t="shared" si="718"/>
        <v>0</v>
      </c>
      <c r="W5678" s="31">
        <f>SUM(O5678:V5678)</f>
        <v>0</v>
      </c>
      <c r="X5678" s="31">
        <f>SUM(X5679:X5685)</f>
        <v>0</v>
      </c>
      <c r="Y5678" s="31">
        <f>H5678+I5678+J5678+K5678+L5678+M5678+N5678+W5678+X5678</f>
        <v>0</v>
      </c>
      <c r="Z5678" s="31">
        <f t="shared" ref="Z5678:AK5678" si="719">SUM(Z5679:Z5685)</f>
        <v>0</v>
      </c>
      <c r="AA5678" s="31">
        <f t="shared" si="719"/>
        <v>0</v>
      </c>
      <c r="AB5678" s="31">
        <f t="shared" si="719"/>
        <v>0</v>
      </c>
      <c r="AC5678" s="31">
        <f t="shared" si="719"/>
        <v>0</v>
      </c>
      <c r="AD5678" s="31">
        <f t="shared" si="719"/>
        <v>0</v>
      </c>
      <c r="AE5678" s="31">
        <f t="shared" si="719"/>
        <v>0</v>
      </c>
      <c r="AF5678" s="31">
        <f t="shared" si="719"/>
        <v>0</v>
      </c>
      <c r="AG5678" s="31">
        <f t="shared" si="719"/>
        <v>0</v>
      </c>
      <c r="AH5678" s="31">
        <f t="shared" si="719"/>
        <v>0</v>
      </c>
      <c r="AI5678" s="31">
        <f t="shared" si="719"/>
        <v>0</v>
      </c>
      <c r="AJ5678" s="31">
        <f t="shared" si="719"/>
        <v>0</v>
      </c>
      <c r="AK5678" s="31">
        <f t="shared" si="719"/>
        <v>0</v>
      </c>
      <c r="AL5678" s="31">
        <f>SUM(AD5678:AK5678)</f>
        <v>0</v>
      </c>
      <c r="AM5678" s="31">
        <f>SUM(AM5679:AM5685)</f>
        <v>0</v>
      </c>
      <c r="AN5678" s="31">
        <f>SUM(AN5679:AN5685)</f>
        <v>0</v>
      </c>
      <c r="AO5678" s="31">
        <f>Z5678+AA5678+AB5678+AC5678+AL5678+AM5678+AN5678</f>
        <v>0</v>
      </c>
      <c r="AP5678" s="32">
        <f>E5678+Y5678-AO5678</f>
        <v>3247500</v>
      </c>
      <c r="AQ5678" s="32"/>
      <c r="AR5678" s="28"/>
      <c r="AS5678" s="29">
        <f>E5678+H5678+I5678+J5678+K5678+L5678+M5678+N5678+W5678+X5678-Z5678-AB5678-AL5678-AC5678-AM5678-AN5678</f>
        <v>3247500</v>
      </c>
      <c r="AT5678" s="29">
        <f>AP5678-AS5678</f>
        <v>0</v>
      </c>
      <c r="AU5678" s="29">
        <f>E5678</f>
        <v>3247500</v>
      </c>
      <c r="AV5678" s="86">
        <f>AS5678-AU5678</f>
        <v>0</v>
      </c>
      <c r="AW5678" s="86">
        <f>Y5678-AO5678</f>
        <v>0</v>
      </c>
      <c r="AX5678" s="86">
        <f>AV5678-AW5678</f>
        <v>0</v>
      </c>
      <c r="AZ5678" s="398"/>
    </row>
    <row r="5679" spans="1:256" s="402" customFormat="1">
      <c r="A5679" s="13"/>
      <c r="B5679" s="8"/>
      <c r="C5679" s="8"/>
      <c r="D5679" s="323"/>
      <c r="E5679" s="33"/>
      <c r="F5679" s="33"/>
      <c r="G5679" s="282"/>
      <c r="H5679" s="283"/>
      <c r="I5679" s="33"/>
      <c r="J5679" s="33"/>
      <c r="K5679" s="33"/>
      <c r="L5679" s="33"/>
      <c r="M5679" s="33"/>
      <c r="N5679" s="33"/>
      <c r="O5679" s="33"/>
      <c r="P5679" s="33"/>
      <c r="Q5679" s="33"/>
      <c r="R5679" s="33"/>
      <c r="S5679" s="33"/>
      <c r="T5679" s="33"/>
      <c r="U5679" s="33"/>
      <c r="V5679" s="33"/>
      <c r="W5679" s="33"/>
      <c r="X5679" s="282"/>
      <c r="Y5679" s="33"/>
      <c r="Z5679" s="284"/>
      <c r="AA5679" s="284"/>
      <c r="AB5679" s="33"/>
      <c r="AC5679" s="33"/>
      <c r="AD5679" s="33"/>
      <c r="AE5679" s="33"/>
      <c r="AF5679" s="33"/>
      <c r="AG5679" s="33"/>
      <c r="AH5679" s="33"/>
      <c r="AI5679" s="33"/>
      <c r="AJ5679" s="33"/>
      <c r="AK5679" s="33"/>
      <c r="AL5679" s="33"/>
      <c r="AM5679" s="33"/>
      <c r="AN5679" s="33"/>
      <c r="AO5679" s="33"/>
      <c r="AP5679" s="34"/>
      <c r="AQ5679" s="34"/>
      <c r="AR5679" s="28"/>
      <c r="AS5679" s="29"/>
      <c r="AT5679" s="29"/>
      <c r="AU5679" s="29"/>
    </row>
    <row r="5680" spans="1:256" s="402" customFormat="1">
      <c r="A5680" s="13"/>
      <c r="B5680" s="8"/>
      <c r="C5680" s="8"/>
      <c r="D5680" s="323"/>
      <c r="E5680" s="33"/>
      <c r="F5680" s="33"/>
      <c r="G5680" s="282"/>
      <c r="H5680" s="283"/>
      <c r="I5680" s="33"/>
      <c r="J5680" s="33"/>
      <c r="K5680" s="33"/>
      <c r="L5680" s="33"/>
      <c r="M5680" s="33"/>
      <c r="N5680" s="33"/>
      <c r="O5680" s="33"/>
      <c r="P5680" s="33"/>
      <c r="Q5680" s="33"/>
      <c r="R5680" s="33"/>
      <c r="S5680" s="33"/>
      <c r="T5680" s="33"/>
      <c r="U5680" s="33"/>
      <c r="V5680" s="33"/>
      <c r="W5680" s="33"/>
      <c r="X5680" s="282"/>
      <c r="Y5680" s="33"/>
      <c r="Z5680" s="284"/>
      <c r="AA5680" s="284"/>
      <c r="AB5680" s="33"/>
      <c r="AC5680" s="33"/>
      <c r="AD5680" s="33"/>
      <c r="AE5680" s="33"/>
      <c r="AF5680" s="33"/>
      <c r="AG5680" s="33"/>
      <c r="AH5680" s="33"/>
      <c r="AI5680" s="33"/>
      <c r="AJ5680" s="33"/>
      <c r="AK5680" s="33"/>
      <c r="AL5680" s="33"/>
      <c r="AM5680" s="33"/>
      <c r="AN5680" s="33"/>
      <c r="AO5680" s="33"/>
      <c r="AP5680" s="34"/>
      <c r="AQ5680" s="34"/>
      <c r="AR5680" s="28"/>
      <c r="AS5680" s="29"/>
      <c r="AT5680" s="29"/>
      <c r="AU5680" s="29"/>
    </row>
    <row r="5681" spans="1:256" s="468" customFormat="1">
      <c r="A5681" s="13"/>
      <c r="B5681" s="8"/>
      <c r="C5681" s="8"/>
      <c r="D5681" s="323"/>
      <c r="E5681" s="33"/>
      <c r="F5681" s="33"/>
      <c r="G5681" s="282"/>
      <c r="H5681" s="283"/>
      <c r="I5681" s="33"/>
      <c r="J5681" s="33"/>
      <c r="K5681" s="33"/>
      <c r="L5681" s="33"/>
      <c r="M5681" s="33"/>
      <c r="N5681" s="33"/>
      <c r="O5681" s="33"/>
      <c r="P5681" s="33"/>
      <c r="Q5681" s="33"/>
      <c r="R5681" s="33"/>
      <c r="S5681" s="33"/>
      <c r="T5681" s="33"/>
      <c r="U5681" s="33"/>
      <c r="V5681" s="33"/>
      <c r="W5681" s="33"/>
      <c r="X5681" s="282"/>
      <c r="Y5681" s="33"/>
      <c r="Z5681" s="284"/>
      <c r="AA5681" s="284"/>
      <c r="AB5681" s="33"/>
      <c r="AC5681" s="33"/>
      <c r="AD5681" s="33"/>
      <c r="AE5681" s="33"/>
      <c r="AF5681" s="33"/>
      <c r="AG5681" s="33"/>
      <c r="AH5681" s="33"/>
      <c r="AI5681" s="33"/>
      <c r="AJ5681" s="33"/>
      <c r="AK5681" s="33"/>
      <c r="AL5681" s="33"/>
      <c r="AM5681" s="33"/>
      <c r="AN5681" s="33"/>
      <c r="AO5681" s="33"/>
      <c r="AP5681" s="34"/>
      <c r="AQ5681" s="34"/>
      <c r="AR5681" s="28"/>
      <c r="AS5681" s="29"/>
      <c r="AT5681" s="29"/>
      <c r="AU5681" s="29"/>
    </row>
    <row r="5682" spans="1:256" s="468" customFormat="1">
      <c r="A5682" s="13"/>
      <c r="B5682" s="8"/>
      <c r="C5682" s="8"/>
      <c r="D5682" s="323"/>
      <c r="E5682" s="33"/>
      <c r="F5682" s="33"/>
      <c r="G5682" s="282"/>
      <c r="H5682" s="283"/>
      <c r="I5682" s="33"/>
      <c r="J5682" s="33"/>
      <c r="K5682" s="33"/>
      <c r="L5682" s="33"/>
      <c r="M5682" s="33"/>
      <c r="N5682" s="33"/>
      <c r="O5682" s="33"/>
      <c r="P5682" s="33"/>
      <c r="Q5682" s="33"/>
      <c r="R5682" s="33"/>
      <c r="S5682" s="33"/>
      <c r="T5682" s="33"/>
      <c r="U5682" s="33"/>
      <c r="V5682" s="33"/>
      <c r="W5682" s="33"/>
      <c r="X5682" s="282"/>
      <c r="Y5682" s="33"/>
      <c r="Z5682" s="284"/>
      <c r="AA5682" s="284"/>
      <c r="AB5682" s="33"/>
      <c r="AC5682" s="33"/>
      <c r="AD5682" s="33"/>
      <c r="AE5682" s="33"/>
      <c r="AF5682" s="33"/>
      <c r="AG5682" s="33"/>
      <c r="AH5682" s="33"/>
      <c r="AI5682" s="33"/>
      <c r="AJ5682" s="33"/>
      <c r="AK5682" s="33"/>
      <c r="AL5682" s="33"/>
      <c r="AM5682" s="33"/>
      <c r="AN5682" s="33"/>
      <c r="AO5682" s="33"/>
      <c r="AP5682" s="34"/>
      <c r="AQ5682" s="34"/>
      <c r="AR5682" s="28"/>
      <c r="AS5682" s="29"/>
      <c r="AT5682" s="29"/>
      <c r="AU5682" s="29"/>
    </row>
    <row r="5683" spans="1:256" s="402" customFormat="1">
      <c r="A5683" s="13"/>
      <c r="B5683" s="8"/>
      <c r="C5683" s="8"/>
      <c r="D5683" s="323"/>
      <c r="E5683" s="33"/>
      <c r="F5683" s="33"/>
      <c r="G5683" s="282"/>
      <c r="H5683" s="283"/>
      <c r="I5683" s="33"/>
      <c r="J5683" s="33"/>
      <c r="K5683" s="33"/>
      <c r="L5683" s="33"/>
      <c r="M5683" s="33"/>
      <c r="N5683" s="33"/>
      <c r="O5683" s="33"/>
      <c r="P5683" s="33"/>
      <c r="Q5683" s="33"/>
      <c r="R5683" s="33"/>
      <c r="S5683" s="33"/>
      <c r="T5683" s="33"/>
      <c r="U5683" s="33"/>
      <c r="V5683" s="33"/>
      <c r="W5683" s="33"/>
      <c r="X5683" s="282"/>
      <c r="Y5683" s="33"/>
      <c r="Z5683" s="284"/>
      <c r="AA5683" s="284"/>
      <c r="AB5683" s="33"/>
      <c r="AC5683" s="33"/>
      <c r="AD5683" s="33"/>
      <c r="AE5683" s="33"/>
      <c r="AF5683" s="33"/>
      <c r="AG5683" s="33"/>
      <c r="AH5683" s="33"/>
      <c r="AI5683" s="33"/>
      <c r="AJ5683" s="33"/>
      <c r="AK5683" s="33"/>
      <c r="AL5683" s="33"/>
      <c r="AM5683" s="33"/>
      <c r="AN5683" s="33"/>
      <c r="AO5683" s="33"/>
      <c r="AP5683" s="34"/>
      <c r="AQ5683" s="34"/>
      <c r="AR5683" s="28"/>
      <c r="AS5683" s="29"/>
      <c r="AT5683" s="29"/>
      <c r="AU5683" s="29"/>
    </row>
    <row r="5684" spans="1:256" s="402" customFormat="1">
      <c r="A5684" s="13"/>
      <c r="B5684" s="8"/>
      <c r="C5684" s="8"/>
      <c r="D5684" s="323"/>
      <c r="E5684" s="33"/>
      <c r="F5684" s="33"/>
      <c r="G5684" s="282"/>
      <c r="H5684" s="283"/>
      <c r="I5684" s="33"/>
      <c r="J5684" s="33"/>
      <c r="K5684" s="33"/>
      <c r="L5684" s="33"/>
      <c r="M5684" s="33"/>
      <c r="N5684" s="33"/>
      <c r="O5684" s="33"/>
      <c r="P5684" s="33"/>
      <c r="Q5684" s="33"/>
      <c r="R5684" s="33"/>
      <c r="S5684" s="33"/>
      <c r="T5684" s="33"/>
      <c r="U5684" s="33"/>
      <c r="V5684" s="33"/>
      <c r="W5684" s="33"/>
      <c r="X5684" s="282"/>
      <c r="Y5684" s="33"/>
      <c r="Z5684" s="284"/>
      <c r="AA5684" s="284"/>
      <c r="AB5684" s="33"/>
      <c r="AC5684" s="33"/>
      <c r="AD5684" s="33"/>
      <c r="AE5684" s="33"/>
      <c r="AF5684" s="33"/>
      <c r="AG5684" s="33"/>
      <c r="AH5684" s="33"/>
      <c r="AI5684" s="33"/>
      <c r="AJ5684" s="33"/>
      <c r="AK5684" s="33"/>
      <c r="AL5684" s="33"/>
      <c r="AM5684" s="33"/>
      <c r="AN5684" s="33"/>
      <c r="AO5684" s="33"/>
      <c r="AP5684" s="34"/>
      <c r="AQ5684" s="34"/>
      <c r="AR5684" s="28"/>
      <c r="AS5684" s="29"/>
      <c r="AT5684" s="29"/>
      <c r="AU5684" s="29"/>
    </row>
    <row r="5685" spans="1:256" s="402" customFormat="1">
      <c r="A5685" s="13"/>
      <c r="B5685" s="8"/>
      <c r="C5685" s="8"/>
      <c r="D5685" s="323"/>
      <c r="E5685" s="33"/>
      <c r="F5685" s="33"/>
      <c r="G5685" s="282"/>
      <c r="H5685" s="283"/>
      <c r="I5685" s="33"/>
      <c r="J5685" s="33"/>
      <c r="K5685" s="33"/>
      <c r="L5685" s="33"/>
      <c r="M5685" s="33"/>
      <c r="N5685" s="33"/>
      <c r="O5685" s="33"/>
      <c r="P5685" s="33"/>
      <c r="Q5685" s="33"/>
      <c r="R5685" s="33"/>
      <c r="S5685" s="33"/>
      <c r="T5685" s="33"/>
      <c r="U5685" s="33"/>
      <c r="V5685" s="33"/>
      <c r="W5685" s="33"/>
      <c r="X5685" s="282"/>
      <c r="Y5685" s="33"/>
      <c r="Z5685" s="284"/>
      <c r="AA5685" s="284"/>
      <c r="AB5685" s="33"/>
      <c r="AC5685" s="33"/>
      <c r="AD5685" s="33"/>
      <c r="AE5685" s="33"/>
      <c r="AF5685" s="33"/>
      <c r="AG5685" s="33"/>
      <c r="AH5685" s="33"/>
      <c r="AI5685" s="33"/>
      <c r="AJ5685" s="33"/>
      <c r="AK5685" s="33"/>
      <c r="AL5685" s="33"/>
      <c r="AM5685" s="33"/>
      <c r="AN5685" s="33"/>
      <c r="AO5685" s="33"/>
      <c r="AP5685" s="34"/>
      <c r="AQ5685" s="34"/>
      <c r="AR5685" s="28"/>
      <c r="AS5685" s="29"/>
      <c r="AT5685" s="29"/>
      <c r="AU5685" s="29"/>
    </row>
    <row r="5686" spans="1:256" s="402" customFormat="1">
      <c r="A5686" s="13"/>
      <c r="B5686" s="8"/>
      <c r="C5686" s="8"/>
      <c r="D5686" s="323"/>
      <c r="E5686" s="34"/>
      <c r="F5686" s="34"/>
      <c r="G5686" s="63"/>
      <c r="H5686" s="67"/>
      <c r="I5686" s="34"/>
      <c r="J5686" s="34"/>
      <c r="K5686" s="34"/>
      <c r="L5686" s="34"/>
      <c r="M5686" s="34"/>
      <c r="N5686" s="34"/>
      <c r="O5686" s="34"/>
      <c r="P5686" s="34"/>
      <c r="Q5686" s="34"/>
      <c r="R5686" s="34"/>
      <c r="S5686" s="34"/>
      <c r="T5686" s="34"/>
      <c r="U5686" s="34"/>
      <c r="V5686" s="34"/>
      <c r="W5686" s="34"/>
      <c r="X5686" s="63"/>
      <c r="Y5686" s="34"/>
      <c r="Z5686" s="65"/>
      <c r="AA5686" s="65"/>
      <c r="AB5686" s="34"/>
      <c r="AC5686" s="34"/>
      <c r="AD5686" s="34"/>
      <c r="AE5686" s="34"/>
      <c r="AF5686" s="34"/>
      <c r="AG5686" s="34"/>
      <c r="AH5686" s="34"/>
      <c r="AI5686" s="34"/>
      <c r="AJ5686" s="34"/>
      <c r="AK5686" s="34"/>
      <c r="AL5686" s="34"/>
      <c r="AM5686" s="34"/>
      <c r="AN5686" s="34"/>
      <c r="AO5686" s="34"/>
      <c r="AP5686" s="34"/>
      <c r="AQ5686" s="34"/>
      <c r="AR5686" s="28"/>
      <c r="AS5686" s="29"/>
      <c r="AT5686" s="29"/>
      <c r="AU5686" s="29"/>
    </row>
    <row r="5687" spans="1:256" s="21" customFormat="1" ht="19.5" customHeight="1">
      <c r="A5687" s="526">
        <v>41</v>
      </c>
      <c r="B5687" s="22" t="s">
        <v>79</v>
      </c>
      <c r="C5687" s="20"/>
      <c r="D5687" s="30"/>
      <c r="E5687" s="403">
        <f t="shared" ref="E5687:X5687" si="720">E5688+E5699+E5744+E5760+E5763+E5766+E5769+E5772</f>
        <v>2014955000</v>
      </c>
      <c r="F5687" s="30">
        <f t="shared" si="720"/>
        <v>15560000</v>
      </c>
      <c r="G5687" s="30">
        <f t="shared" si="720"/>
        <v>15560000</v>
      </c>
      <c r="H5687" s="30">
        <f t="shared" si="720"/>
        <v>15560000</v>
      </c>
      <c r="I5687" s="30">
        <f t="shared" si="720"/>
        <v>0</v>
      </c>
      <c r="J5687" s="30">
        <f t="shared" si="720"/>
        <v>0</v>
      </c>
      <c r="K5687" s="30">
        <f t="shared" si="720"/>
        <v>0</v>
      </c>
      <c r="L5687" s="30">
        <f t="shared" si="720"/>
        <v>0</v>
      </c>
      <c r="M5687" s="30">
        <f t="shared" si="720"/>
        <v>0</v>
      </c>
      <c r="N5687" s="30">
        <f t="shared" si="720"/>
        <v>1432833700</v>
      </c>
      <c r="O5687" s="30">
        <f t="shared" si="720"/>
        <v>0</v>
      </c>
      <c r="P5687" s="30">
        <f t="shared" si="720"/>
        <v>3060000</v>
      </c>
      <c r="Q5687" s="30">
        <f t="shared" si="720"/>
        <v>0</v>
      </c>
      <c r="R5687" s="30">
        <f t="shared" si="720"/>
        <v>0</v>
      </c>
      <c r="S5687" s="30">
        <f t="shared" si="720"/>
        <v>0</v>
      </c>
      <c r="T5687" s="30">
        <f t="shared" si="720"/>
        <v>0</v>
      </c>
      <c r="U5687" s="30">
        <f t="shared" si="720"/>
        <v>0</v>
      </c>
      <c r="V5687" s="30">
        <f t="shared" si="720"/>
        <v>0</v>
      </c>
      <c r="W5687" s="30">
        <f t="shared" si="720"/>
        <v>3060000</v>
      </c>
      <c r="X5687" s="30">
        <f t="shared" si="720"/>
        <v>0</v>
      </c>
      <c r="Y5687" s="30">
        <f>H5687+I5687+J5687+K5687+L5687+M5687+N5687+W5687+X5687</f>
        <v>1451453700</v>
      </c>
      <c r="Z5687" s="64">
        <f t="shared" ref="Z5687:AN5687" si="721">Z5688+Z5699+Z5744+Z5760+Z5763+Z5766+Z5769+Z5772</f>
        <v>0</v>
      </c>
      <c r="AA5687" s="64">
        <f t="shared" si="721"/>
        <v>0</v>
      </c>
      <c r="AB5687" s="30">
        <f t="shared" si="721"/>
        <v>0</v>
      </c>
      <c r="AC5687" s="30">
        <f t="shared" si="721"/>
        <v>0</v>
      </c>
      <c r="AD5687" s="30">
        <f t="shared" si="721"/>
        <v>0</v>
      </c>
      <c r="AE5687" s="30">
        <f t="shared" si="721"/>
        <v>0</v>
      </c>
      <c r="AF5687" s="30">
        <f t="shared" si="721"/>
        <v>0</v>
      </c>
      <c r="AG5687" s="30">
        <f t="shared" si="721"/>
        <v>0</v>
      </c>
      <c r="AH5687" s="30">
        <f t="shared" si="721"/>
        <v>0</v>
      </c>
      <c r="AI5687" s="30">
        <f t="shared" si="721"/>
        <v>0</v>
      </c>
      <c r="AJ5687" s="30">
        <f t="shared" si="721"/>
        <v>0</v>
      </c>
      <c r="AK5687" s="30">
        <f t="shared" si="721"/>
        <v>3060000</v>
      </c>
      <c r="AL5687" s="30">
        <f t="shared" si="721"/>
        <v>3060000</v>
      </c>
      <c r="AM5687" s="30">
        <f t="shared" si="721"/>
        <v>0</v>
      </c>
      <c r="AN5687" s="30">
        <f t="shared" si="721"/>
        <v>0</v>
      </c>
      <c r="AO5687" s="30">
        <f>Z5687+AA5687+AB5687+AC5687+AL5687+AM5687+AN5687</f>
        <v>3060000</v>
      </c>
      <c r="AP5687" s="30">
        <f>AP5688+AP5699+AP5744+AP5760+AP5763+AP5766+AP5769+AP5772</f>
        <v>3463348700</v>
      </c>
      <c r="AQ5687" s="30"/>
      <c r="AR5687" s="57"/>
      <c r="AS5687" s="57">
        <f>E5687+H5687+I5687+J5687+K5687+L5687+M5687+N5687+W5687+X5687-Z5687-AB5687-AL5687-AC5687-AM5687-AN5687</f>
        <v>3463348700</v>
      </c>
      <c r="AT5687" s="57"/>
      <c r="AU5687" s="57">
        <f>AU5688+AU5699+AU5744+AU5760+AU5763+AU5766+AU5769+AU5772</f>
        <v>2014955000</v>
      </c>
      <c r="AV5687" s="15">
        <f>AV5688+AV5699+AV5744+AV5760+AV5763+AV5766+AV5769+AV5772</f>
        <v>1448393700</v>
      </c>
      <c r="AW5687" s="15">
        <f>AW5688+AW5699+AW5744+AW5760+AW5763+AW5766+AW5769+AW5772</f>
        <v>1448393700</v>
      </c>
      <c r="AX5687" s="15">
        <f>AX5688+AX5699+AX5744+AX5760+AX5763+AX5766+AX5769+AX5772</f>
        <v>0</v>
      </c>
      <c r="AY5687" s="15"/>
      <c r="AZ5687" s="15"/>
      <c r="BA5687" s="15"/>
      <c r="BB5687" s="15"/>
      <c r="BC5687" s="15"/>
      <c r="BD5687" s="15"/>
      <c r="BE5687" s="15"/>
      <c r="BF5687" s="15"/>
      <c r="BG5687" s="15"/>
      <c r="BH5687" s="15"/>
      <c r="BI5687" s="15"/>
      <c r="BJ5687" s="15"/>
      <c r="BK5687" s="15"/>
      <c r="BL5687" s="15"/>
      <c r="BM5687" s="15"/>
      <c r="BN5687" s="15"/>
      <c r="BO5687" s="15"/>
      <c r="BP5687" s="15"/>
      <c r="BQ5687" s="15"/>
      <c r="BR5687" s="15"/>
      <c r="BS5687" s="15"/>
      <c r="BT5687" s="15"/>
      <c r="BU5687" s="15"/>
      <c r="BV5687" s="15"/>
      <c r="BW5687" s="15"/>
      <c r="BX5687" s="15"/>
      <c r="BY5687" s="15"/>
      <c r="BZ5687" s="15"/>
      <c r="CA5687" s="15"/>
      <c r="CB5687" s="15"/>
      <c r="CC5687" s="15"/>
      <c r="CD5687" s="15"/>
      <c r="CE5687" s="15"/>
      <c r="CF5687" s="15"/>
      <c r="CG5687" s="15"/>
      <c r="CH5687" s="15"/>
      <c r="CI5687" s="15"/>
      <c r="CJ5687" s="15"/>
      <c r="CK5687" s="15"/>
      <c r="CL5687" s="15"/>
      <c r="CM5687" s="15"/>
      <c r="CN5687" s="15"/>
      <c r="CO5687" s="15"/>
      <c r="CP5687" s="15"/>
      <c r="CQ5687" s="15"/>
      <c r="CR5687" s="15"/>
      <c r="CS5687" s="15"/>
      <c r="CT5687" s="15"/>
      <c r="CU5687" s="15"/>
      <c r="CV5687" s="15"/>
      <c r="CW5687" s="15"/>
      <c r="CX5687" s="15"/>
      <c r="CY5687" s="15"/>
      <c r="CZ5687" s="15"/>
      <c r="DA5687" s="15"/>
      <c r="DB5687" s="15"/>
      <c r="DC5687" s="15"/>
      <c r="DD5687" s="15"/>
      <c r="DE5687" s="15"/>
      <c r="DF5687" s="15"/>
      <c r="DG5687" s="15"/>
      <c r="DH5687" s="15"/>
      <c r="DI5687" s="15"/>
      <c r="DJ5687" s="15"/>
      <c r="DK5687" s="15"/>
      <c r="DL5687" s="15"/>
      <c r="DM5687" s="15"/>
      <c r="DN5687" s="15"/>
      <c r="DO5687" s="15"/>
      <c r="DP5687" s="15"/>
      <c r="DQ5687" s="15"/>
      <c r="DR5687" s="15"/>
      <c r="DS5687" s="15"/>
      <c r="DT5687" s="15"/>
      <c r="DU5687" s="15"/>
      <c r="DV5687" s="15"/>
      <c r="DW5687" s="15"/>
      <c r="DX5687" s="15"/>
      <c r="DY5687" s="15"/>
      <c r="DZ5687" s="15"/>
      <c r="EA5687" s="15"/>
      <c r="EB5687" s="15"/>
      <c r="EC5687" s="15"/>
      <c r="ED5687" s="15"/>
      <c r="EE5687" s="15"/>
      <c r="EF5687" s="15"/>
      <c r="EG5687" s="15"/>
      <c r="EH5687" s="15"/>
      <c r="EI5687" s="15"/>
      <c r="EJ5687" s="15"/>
      <c r="EK5687" s="15"/>
      <c r="EL5687" s="15"/>
      <c r="EM5687" s="15"/>
      <c r="EN5687" s="15"/>
      <c r="EO5687" s="15"/>
      <c r="EP5687" s="15"/>
      <c r="EQ5687" s="15"/>
      <c r="ER5687" s="15"/>
      <c r="ES5687" s="15"/>
      <c r="ET5687" s="15"/>
      <c r="EU5687" s="15"/>
      <c r="EV5687" s="15"/>
      <c r="EW5687" s="15"/>
      <c r="EX5687" s="15"/>
      <c r="EY5687" s="15"/>
      <c r="EZ5687" s="15"/>
      <c r="FA5687" s="15"/>
      <c r="FB5687" s="15"/>
      <c r="FC5687" s="15"/>
      <c r="FD5687" s="15"/>
      <c r="FE5687" s="15"/>
      <c r="FF5687" s="15"/>
      <c r="FG5687" s="15"/>
      <c r="FH5687" s="15"/>
      <c r="FI5687" s="15"/>
      <c r="FJ5687" s="15"/>
      <c r="FK5687" s="15"/>
      <c r="FL5687" s="15"/>
      <c r="FM5687" s="15"/>
      <c r="FN5687" s="15"/>
      <c r="FO5687" s="15"/>
      <c r="FP5687" s="15"/>
      <c r="FQ5687" s="15"/>
      <c r="FR5687" s="15"/>
      <c r="FS5687" s="15"/>
      <c r="FT5687" s="15"/>
      <c r="FU5687" s="15"/>
      <c r="FV5687" s="15"/>
      <c r="FW5687" s="15"/>
      <c r="FX5687" s="15"/>
      <c r="FY5687" s="15"/>
      <c r="FZ5687" s="15"/>
      <c r="GA5687" s="15"/>
      <c r="GB5687" s="15"/>
      <c r="GC5687" s="15"/>
      <c r="GD5687" s="15"/>
      <c r="GE5687" s="15"/>
      <c r="GF5687" s="15"/>
      <c r="GG5687" s="15"/>
      <c r="GH5687" s="15"/>
      <c r="GI5687" s="15"/>
      <c r="GJ5687" s="15"/>
      <c r="GK5687" s="15"/>
      <c r="GL5687" s="15"/>
      <c r="GM5687" s="15"/>
      <c r="GN5687" s="15"/>
      <c r="GO5687" s="15"/>
      <c r="GP5687" s="15"/>
      <c r="GQ5687" s="15"/>
      <c r="GR5687" s="15"/>
      <c r="GS5687" s="15"/>
      <c r="GT5687" s="15"/>
      <c r="GU5687" s="15"/>
      <c r="GV5687" s="15"/>
      <c r="GW5687" s="15"/>
      <c r="GX5687" s="15"/>
      <c r="GY5687" s="15"/>
      <c r="GZ5687" s="15"/>
      <c r="HA5687" s="15"/>
      <c r="HB5687" s="15"/>
      <c r="HC5687" s="15"/>
      <c r="HD5687" s="15"/>
      <c r="HE5687" s="15"/>
      <c r="HF5687" s="15"/>
      <c r="HG5687" s="15"/>
      <c r="HH5687" s="15"/>
      <c r="HI5687" s="15"/>
      <c r="HJ5687" s="15"/>
      <c r="HK5687" s="15"/>
      <c r="HL5687" s="15"/>
      <c r="HM5687" s="15"/>
      <c r="HN5687" s="15"/>
      <c r="HO5687" s="15"/>
      <c r="HP5687" s="15"/>
      <c r="HQ5687" s="15"/>
      <c r="HR5687" s="15"/>
      <c r="HS5687" s="15"/>
      <c r="HT5687" s="15"/>
      <c r="HU5687" s="15"/>
      <c r="HV5687" s="15"/>
      <c r="HW5687" s="15"/>
      <c r="HX5687" s="15"/>
      <c r="HY5687" s="15"/>
      <c r="HZ5687" s="15"/>
      <c r="IA5687" s="15"/>
      <c r="IB5687" s="15"/>
      <c r="IC5687" s="15"/>
      <c r="ID5687" s="15"/>
      <c r="IE5687" s="15"/>
      <c r="IF5687" s="15"/>
      <c r="IG5687" s="15"/>
      <c r="IH5687" s="15"/>
      <c r="II5687" s="15"/>
      <c r="IJ5687" s="15"/>
      <c r="IK5687" s="15"/>
      <c r="IL5687" s="15"/>
      <c r="IM5687" s="15"/>
      <c r="IN5687" s="15"/>
      <c r="IO5687" s="15"/>
      <c r="IP5687" s="15"/>
      <c r="IQ5687" s="15"/>
      <c r="IR5687" s="15"/>
      <c r="IS5687" s="15"/>
      <c r="IT5687" s="15"/>
      <c r="IU5687" s="15"/>
      <c r="IV5687" s="15"/>
    </row>
    <row r="5688" spans="1:256" s="86" customFormat="1">
      <c r="A5688" s="12"/>
      <c r="B5688" s="9">
        <v>1</v>
      </c>
      <c r="C5688" s="9" t="s">
        <v>14</v>
      </c>
      <c r="D5688" s="81" t="s">
        <v>6</v>
      </c>
      <c r="E5688" s="405">
        <v>1600537000</v>
      </c>
      <c r="F5688" s="31">
        <f t="shared" ref="F5688:V5688" si="722">SUM(F5689:F5697)</f>
        <v>0</v>
      </c>
      <c r="G5688" s="31">
        <f t="shared" si="722"/>
        <v>0</v>
      </c>
      <c r="H5688" s="31">
        <f t="shared" si="722"/>
        <v>0</v>
      </c>
      <c r="I5688" s="31">
        <f t="shared" si="722"/>
        <v>0</v>
      </c>
      <c r="J5688" s="31">
        <f t="shared" si="722"/>
        <v>0</v>
      </c>
      <c r="K5688" s="31">
        <f t="shared" si="722"/>
        <v>0</v>
      </c>
      <c r="L5688" s="31">
        <f t="shared" si="722"/>
        <v>0</v>
      </c>
      <c r="M5688" s="31">
        <f t="shared" si="722"/>
        <v>0</v>
      </c>
      <c r="N5688" s="31">
        <f t="shared" si="722"/>
        <v>725000000</v>
      </c>
      <c r="O5688" s="31">
        <f t="shared" si="722"/>
        <v>0</v>
      </c>
      <c r="P5688" s="31">
        <f t="shared" si="722"/>
        <v>0</v>
      </c>
      <c r="Q5688" s="31">
        <f t="shared" si="722"/>
        <v>0</v>
      </c>
      <c r="R5688" s="31">
        <f t="shared" si="722"/>
        <v>0</v>
      </c>
      <c r="S5688" s="31">
        <f t="shared" si="722"/>
        <v>0</v>
      </c>
      <c r="T5688" s="31">
        <f t="shared" si="722"/>
        <v>0</v>
      </c>
      <c r="U5688" s="31">
        <f t="shared" si="722"/>
        <v>0</v>
      </c>
      <c r="V5688" s="31">
        <f t="shared" si="722"/>
        <v>0</v>
      </c>
      <c r="W5688" s="31">
        <f>SUM(O5688:V5688)</f>
        <v>0</v>
      </c>
      <c r="X5688" s="31">
        <f>SUM(X5689:X5697)</f>
        <v>0</v>
      </c>
      <c r="Y5688" s="31">
        <f>H5688+I5688+J5688+K5688+L5688+M5688+N5688+W5688+X5688</f>
        <v>725000000</v>
      </c>
      <c r="Z5688" s="31">
        <f t="shared" ref="Z5688:AK5688" si="723">SUM(Z5689:Z5697)</f>
        <v>0</v>
      </c>
      <c r="AA5688" s="31">
        <f t="shared" si="723"/>
        <v>0</v>
      </c>
      <c r="AB5688" s="31">
        <f t="shared" si="723"/>
        <v>0</v>
      </c>
      <c r="AC5688" s="31">
        <f t="shared" si="723"/>
        <v>0</v>
      </c>
      <c r="AD5688" s="31">
        <f t="shared" si="723"/>
        <v>0</v>
      </c>
      <c r="AE5688" s="31">
        <f t="shared" si="723"/>
        <v>0</v>
      </c>
      <c r="AF5688" s="31">
        <f t="shared" si="723"/>
        <v>0</v>
      </c>
      <c r="AG5688" s="31">
        <f t="shared" si="723"/>
        <v>0</v>
      </c>
      <c r="AH5688" s="31">
        <f t="shared" si="723"/>
        <v>0</v>
      </c>
      <c r="AI5688" s="31">
        <f t="shared" si="723"/>
        <v>0</v>
      </c>
      <c r="AJ5688" s="31">
        <f t="shared" si="723"/>
        <v>0</v>
      </c>
      <c r="AK5688" s="31">
        <f t="shared" si="723"/>
        <v>0</v>
      </c>
      <c r="AL5688" s="31">
        <f>SUM(AD5688:AK5688)</f>
        <v>0</v>
      </c>
      <c r="AM5688" s="31">
        <f>SUM(AM5689:AM5697)</f>
        <v>0</v>
      </c>
      <c r="AN5688" s="31">
        <f>SUM(AN5689:AN5697)</f>
        <v>0</v>
      </c>
      <c r="AO5688" s="31">
        <f>Z5688+AA5688+AB5688+AC5688+AL5688+AM5688+AN5688</f>
        <v>0</v>
      </c>
      <c r="AP5688" s="32">
        <f>E5688+Y5688-AO5688</f>
        <v>2325537000</v>
      </c>
      <c r="AQ5688" s="32"/>
      <c r="AR5688" s="28"/>
      <c r="AS5688" s="29">
        <f>E5688+H5688+I5688+J5688+K5688+L5688+M5688+N5688+W5688+X5688-Z5688-AB5688-AL5688-AC5688-AM5688-AN5688</f>
        <v>2325537000</v>
      </c>
      <c r="AT5688" s="29">
        <f>AP5688-AS5688</f>
        <v>0</v>
      </c>
      <c r="AU5688" s="29">
        <f>E5688</f>
        <v>1600537000</v>
      </c>
      <c r="AV5688" s="86">
        <f>AS5688-AU5688</f>
        <v>725000000</v>
      </c>
      <c r="AW5688" s="86">
        <f>Y5688-AO5688</f>
        <v>725000000</v>
      </c>
      <c r="AX5688" s="86">
        <f>AV5688-AW5688</f>
        <v>0</v>
      </c>
      <c r="AZ5688" s="398"/>
    </row>
    <row r="5689" spans="1:256" s="21" customFormat="1">
      <c r="A5689" s="13"/>
      <c r="B5689" s="8"/>
      <c r="C5689" s="8"/>
      <c r="D5689" s="113"/>
      <c r="E5689" s="266"/>
      <c r="F5689" s="33"/>
      <c r="G5689" s="282"/>
      <c r="H5689" s="283"/>
      <c r="I5689" s="33"/>
      <c r="J5689" s="33"/>
      <c r="K5689" s="33"/>
      <c r="L5689" s="33"/>
      <c r="M5689" s="33"/>
      <c r="N5689" s="33"/>
      <c r="O5689" s="33"/>
      <c r="P5689" s="33"/>
      <c r="Q5689" s="33"/>
      <c r="R5689" s="33"/>
      <c r="S5689" s="33"/>
      <c r="T5689" s="33"/>
      <c r="U5689" s="33"/>
      <c r="V5689" s="33"/>
      <c r="W5689" s="33"/>
      <c r="X5689" s="282"/>
      <c r="Y5689" s="33"/>
      <c r="Z5689" s="284"/>
      <c r="AA5689" s="284"/>
      <c r="AB5689" s="33"/>
      <c r="AC5689" s="33"/>
      <c r="AD5689" s="33"/>
      <c r="AE5689" s="33"/>
      <c r="AF5689" s="33"/>
      <c r="AG5689" s="33"/>
      <c r="AH5689" s="33"/>
      <c r="AI5689" s="33"/>
      <c r="AJ5689" s="33"/>
      <c r="AK5689" s="33"/>
      <c r="AL5689" s="33"/>
      <c r="AM5689" s="33"/>
      <c r="AN5689" s="33"/>
      <c r="AO5689" s="33"/>
      <c r="AP5689" s="34"/>
      <c r="AQ5689" s="34"/>
      <c r="AR5689" s="28"/>
      <c r="AS5689" s="29"/>
      <c r="AT5689" s="29"/>
      <c r="AU5689" s="29"/>
      <c r="AV5689" s="402"/>
      <c r="AW5689" s="402"/>
      <c r="AX5689" s="402"/>
      <c r="AY5689" s="402"/>
      <c r="AZ5689" s="402"/>
      <c r="BA5689" s="402"/>
      <c r="BB5689" s="402"/>
      <c r="BC5689" s="402"/>
      <c r="BD5689" s="402"/>
      <c r="BE5689" s="402"/>
      <c r="BF5689" s="402"/>
      <c r="BG5689" s="402"/>
      <c r="BH5689" s="402"/>
      <c r="BI5689" s="402"/>
      <c r="BJ5689" s="402"/>
      <c r="BK5689" s="402"/>
      <c r="BL5689" s="402"/>
      <c r="BM5689" s="402"/>
      <c r="BN5689" s="402"/>
      <c r="BO5689" s="402"/>
      <c r="BP5689" s="402"/>
      <c r="BQ5689" s="402"/>
      <c r="BR5689" s="402"/>
      <c r="BS5689" s="402"/>
      <c r="BT5689" s="402"/>
      <c r="BU5689" s="402"/>
      <c r="BV5689" s="402"/>
      <c r="BW5689" s="402"/>
      <c r="BX5689" s="402"/>
      <c r="BY5689" s="402"/>
      <c r="BZ5689" s="402"/>
      <c r="CA5689" s="402"/>
      <c r="CB5689" s="402"/>
      <c r="CC5689" s="402"/>
      <c r="CD5689" s="402"/>
      <c r="CE5689" s="402"/>
      <c r="CF5689" s="402"/>
      <c r="CG5689" s="402"/>
      <c r="CH5689" s="402"/>
      <c r="CI5689" s="402"/>
      <c r="CJ5689" s="402"/>
      <c r="CK5689" s="402"/>
      <c r="CL5689" s="402"/>
      <c r="CM5689" s="402"/>
      <c r="CN5689" s="402"/>
      <c r="CO5689" s="402"/>
      <c r="CP5689" s="402"/>
      <c r="CQ5689" s="402"/>
      <c r="CR5689" s="402"/>
      <c r="CS5689" s="402"/>
      <c r="CT5689" s="402"/>
      <c r="CU5689" s="402"/>
      <c r="CV5689" s="402"/>
      <c r="CW5689" s="402"/>
      <c r="CX5689" s="402"/>
      <c r="CY5689" s="402"/>
      <c r="CZ5689" s="402"/>
      <c r="DA5689" s="402"/>
      <c r="DB5689" s="402"/>
      <c r="DC5689" s="402"/>
      <c r="DD5689" s="402"/>
      <c r="DE5689" s="402"/>
      <c r="DF5689" s="402"/>
      <c r="DG5689" s="402"/>
      <c r="DH5689" s="402"/>
      <c r="DI5689" s="402"/>
      <c r="DJ5689" s="402"/>
      <c r="DK5689" s="402"/>
      <c r="DL5689" s="402"/>
      <c r="DM5689" s="402"/>
      <c r="DN5689" s="402"/>
      <c r="DO5689" s="402"/>
      <c r="DP5689" s="402"/>
      <c r="DQ5689" s="402"/>
      <c r="DR5689" s="402"/>
      <c r="DS5689" s="402"/>
      <c r="DT5689" s="402"/>
      <c r="DU5689" s="402"/>
      <c r="DV5689" s="402"/>
      <c r="DW5689" s="402"/>
      <c r="DX5689" s="402"/>
      <c r="DY5689" s="402"/>
      <c r="DZ5689" s="402"/>
      <c r="EA5689" s="402"/>
      <c r="EB5689" s="402"/>
      <c r="EC5689" s="402"/>
      <c r="ED5689" s="402"/>
      <c r="EE5689" s="402"/>
      <c r="EF5689" s="402"/>
      <c r="EG5689" s="402"/>
      <c r="EH5689" s="402"/>
      <c r="EI5689" s="402"/>
      <c r="EJ5689" s="402"/>
      <c r="EK5689" s="402"/>
      <c r="EL5689" s="402"/>
      <c r="EM5689" s="402"/>
      <c r="EN5689" s="402"/>
      <c r="EO5689" s="402"/>
      <c r="EP5689" s="402"/>
      <c r="EQ5689" s="402"/>
      <c r="ER5689" s="402"/>
      <c r="ES5689" s="402"/>
      <c r="ET5689" s="402"/>
      <c r="EU5689" s="402"/>
      <c r="EV5689" s="402"/>
      <c r="EW5689" s="402"/>
      <c r="EX5689" s="402"/>
      <c r="EY5689" s="402"/>
      <c r="EZ5689" s="402"/>
      <c r="FA5689" s="402"/>
      <c r="FB5689" s="402"/>
      <c r="FC5689" s="402"/>
      <c r="FD5689" s="402"/>
      <c r="FE5689" s="402"/>
      <c r="FF5689" s="402"/>
      <c r="FG5689" s="402"/>
      <c r="FH5689" s="402"/>
      <c r="FI5689" s="402"/>
      <c r="FJ5689" s="402"/>
      <c r="FK5689" s="402"/>
      <c r="FL5689" s="402"/>
      <c r="FM5689" s="402"/>
      <c r="FN5689" s="402"/>
      <c r="FO5689" s="402"/>
      <c r="FP5689" s="402"/>
      <c r="FQ5689" s="402"/>
      <c r="FR5689" s="402"/>
      <c r="FS5689" s="402"/>
      <c r="FT5689" s="402"/>
      <c r="FU5689" s="402"/>
      <c r="FV5689" s="402"/>
      <c r="FW5689" s="402"/>
      <c r="FX5689" s="402"/>
      <c r="FY5689" s="402"/>
      <c r="FZ5689" s="402"/>
      <c r="GA5689" s="402"/>
      <c r="GB5689" s="402"/>
      <c r="GC5689" s="402"/>
      <c r="GD5689" s="402"/>
      <c r="GE5689" s="402"/>
      <c r="GF5689" s="402"/>
      <c r="GG5689" s="402"/>
      <c r="GH5689" s="402"/>
      <c r="GI5689" s="402"/>
      <c r="GJ5689" s="402"/>
      <c r="GK5689" s="402"/>
      <c r="GL5689" s="402"/>
      <c r="GM5689" s="402"/>
      <c r="GN5689" s="402"/>
      <c r="GO5689" s="402"/>
      <c r="GP5689" s="402"/>
      <c r="GQ5689" s="402"/>
      <c r="GR5689" s="402"/>
      <c r="GS5689" s="402"/>
      <c r="GT5689" s="402"/>
      <c r="GU5689" s="402"/>
      <c r="GV5689" s="402"/>
      <c r="GW5689" s="402"/>
      <c r="GX5689" s="402"/>
      <c r="GY5689" s="402"/>
      <c r="GZ5689" s="402"/>
      <c r="HA5689" s="402"/>
      <c r="HB5689" s="402"/>
      <c r="HC5689" s="402"/>
      <c r="HD5689" s="402"/>
      <c r="HE5689" s="402"/>
      <c r="HF5689" s="402"/>
      <c r="HG5689" s="402"/>
      <c r="HH5689" s="402"/>
      <c r="HI5689" s="402"/>
      <c r="HJ5689" s="402"/>
      <c r="HK5689" s="402"/>
      <c r="HL5689" s="402"/>
      <c r="HM5689" s="402"/>
      <c r="HN5689" s="402"/>
      <c r="HO5689" s="402"/>
      <c r="HP5689" s="402"/>
      <c r="HQ5689" s="402"/>
      <c r="HR5689" s="402"/>
      <c r="HS5689" s="402"/>
      <c r="HT5689" s="402"/>
      <c r="HU5689" s="402"/>
      <c r="HV5689" s="402"/>
      <c r="HW5689" s="402"/>
      <c r="HX5689" s="402"/>
      <c r="HY5689" s="402"/>
      <c r="HZ5689" s="402"/>
      <c r="IA5689" s="402"/>
      <c r="IB5689" s="402"/>
      <c r="IC5689" s="402"/>
      <c r="ID5689" s="402"/>
      <c r="IE5689" s="402"/>
      <c r="IF5689" s="402"/>
      <c r="IG5689" s="402"/>
      <c r="IH5689" s="402"/>
      <c r="II5689" s="402"/>
      <c r="IJ5689" s="402"/>
      <c r="IK5689" s="402"/>
      <c r="IL5689" s="402"/>
      <c r="IM5689" s="402"/>
      <c r="IN5689" s="402"/>
      <c r="IO5689" s="402"/>
      <c r="IP5689" s="402"/>
      <c r="IQ5689" s="402"/>
      <c r="IR5689" s="402"/>
      <c r="IS5689" s="402"/>
      <c r="IT5689" s="402"/>
      <c r="IU5689" s="402"/>
      <c r="IV5689" s="402"/>
    </row>
    <row r="5690" spans="1:256" s="21" customFormat="1">
      <c r="A5690" s="13"/>
      <c r="B5690" s="8"/>
      <c r="C5690" s="8"/>
      <c r="D5690" s="113"/>
      <c r="E5690" s="456"/>
      <c r="F5690" s="33"/>
      <c r="G5690" s="282"/>
      <c r="H5690" s="283"/>
      <c r="I5690" s="33"/>
      <c r="J5690" s="33"/>
      <c r="K5690" s="33"/>
      <c r="L5690" s="33"/>
      <c r="M5690" s="33"/>
      <c r="N5690" s="33"/>
      <c r="O5690" s="33"/>
      <c r="P5690" s="33"/>
      <c r="Q5690" s="33"/>
      <c r="R5690" s="33"/>
      <c r="S5690" s="33"/>
      <c r="T5690" s="33"/>
      <c r="U5690" s="33"/>
      <c r="V5690" s="33"/>
      <c r="W5690" s="33"/>
      <c r="X5690" s="282"/>
      <c r="Y5690" s="33"/>
      <c r="Z5690" s="284"/>
      <c r="AA5690" s="284"/>
      <c r="AB5690" s="33"/>
      <c r="AC5690" s="33"/>
      <c r="AD5690" s="33"/>
      <c r="AE5690" s="33"/>
      <c r="AF5690" s="33"/>
      <c r="AG5690" s="33"/>
      <c r="AH5690" s="33"/>
      <c r="AI5690" s="33"/>
      <c r="AJ5690" s="33"/>
      <c r="AK5690" s="33"/>
      <c r="AL5690" s="33"/>
      <c r="AM5690" s="33"/>
      <c r="AN5690" s="33"/>
      <c r="AO5690" s="33"/>
      <c r="AP5690" s="34"/>
      <c r="AQ5690" s="34"/>
      <c r="AR5690" s="28"/>
      <c r="AS5690" s="29"/>
      <c r="AT5690" s="29"/>
      <c r="AU5690" s="29"/>
      <c r="AV5690" s="551"/>
      <c r="AW5690" s="551"/>
      <c r="AX5690" s="551"/>
      <c r="AY5690" s="551"/>
      <c r="AZ5690" s="551"/>
      <c r="BA5690" s="551"/>
      <c r="BB5690" s="551"/>
      <c r="BC5690" s="551"/>
      <c r="BD5690" s="551"/>
      <c r="BE5690" s="551"/>
      <c r="BF5690" s="551"/>
      <c r="BG5690" s="551"/>
      <c r="BH5690" s="551"/>
      <c r="BI5690" s="551"/>
      <c r="BJ5690" s="551"/>
      <c r="BK5690" s="551"/>
      <c r="BL5690" s="551"/>
      <c r="BM5690" s="551"/>
      <c r="BN5690" s="551"/>
      <c r="BO5690" s="551"/>
      <c r="BP5690" s="551"/>
      <c r="BQ5690" s="551"/>
      <c r="BR5690" s="551"/>
      <c r="BS5690" s="551"/>
      <c r="BT5690" s="551"/>
      <c r="BU5690" s="551"/>
      <c r="BV5690" s="551"/>
      <c r="BW5690" s="551"/>
      <c r="BX5690" s="551"/>
      <c r="BY5690" s="551"/>
      <c r="BZ5690" s="551"/>
      <c r="CA5690" s="551"/>
      <c r="CB5690" s="551"/>
      <c r="CC5690" s="551"/>
      <c r="CD5690" s="551"/>
      <c r="CE5690" s="551"/>
      <c r="CF5690" s="551"/>
      <c r="CG5690" s="551"/>
      <c r="CH5690" s="551"/>
      <c r="CI5690" s="551"/>
      <c r="CJ5690" s="551"/>
      <c r="CK5690" s="551"/>
      <c r="CL5690" s="551"/>
      <c r="CM5690" s="551"/>
      <c r="CN5690" s="551"/>
      <c r="CO5690" s="551"/>
      <c r="CP5690" s="551"/>
      <c r="CQ5690" s="551"/>
      <c r="CR5690" s="551"/>
      <c r="CS5690" s="551"/>
      <c r="CT5690" s="551"/>
      <c r="CU5690" s="551"/>
      <c r="CV5690" s="551"/>
      <c r="CW5690" s="551"/>
      <c r="CX5690" s="551"/>
      <c r="CY5690" s="551"/>
      <c r="CZ5690" s="551"/>
      <c r="DA5690" s="551"/>
      <c r="DB5690" s="551"/>
      <c r="DC5690" s="551"/>
      <c r="DD5690" s="551"/>
      <c r="DE5690" s="551"/>
      <c r="DF5690" s="551"/>
      <c r="DG5690" s="551"/>
      <c r="DH5690" s="551"/>
      <c r="DI5690" s="551"/>
      <c r="DJ5690" s="551"/>
      <c r="DK5690" s="551"/>
      <c r="DL5690" s="551"/>
      <c r="DM5690" s="551"/>
      <c r="DN5690" s="551"/>
      <c r="DO5690" s="551"/>
      <c r="DP5690" s="551"/>
      <c r="DQ5690" s="551"/>
      <c r="DR5690" s="551"/>
      <c r="DS5690" s="551"/>
      <c r="DT5690" s="551"/>
      <c r="DU5690" s="551"/>
      <c r="DV5690" s="551"/>
      <c r="DW5690" s="551"/>
      <c r="DX5690" s="551"/>
      <c r="DY5690" s="551"/>
      <c r="DZ5690" s="551"/>
      <c r="EA5690" s="551"/>
      <c r="EB5690" s="551"/>
      <c r="EC5690" s="551"/>
      <c r="ED5690" s="551"/>
      <c r="EE5690" s="551"/>
      <c r="EF5690" s="551"/>
      <c r="EG5690" s="551"/>
      <c r="EH5690" s="551"/>
      <c r="EI5690" s="551"/>
      <c r="EJ5690" s="551"/>
      <c r="EK5690" s="551"/>
      <c r="EL5690" s="551"/>
      <c r="EM5690" s="551"/>
      <c r="EN5690" s="551"/>
      <c r="EO5690" s="551"/>
      <c r="EP5690" s="551"/>
      <c r="EQ5690" s="551"/>
      <c r="ER5690" s="551"/>
      <c r="ES5690" s="551"/>
      <c r="ET5690" s="551"/>
      <c r="EU5690" s="551"/>
      <c r="EV5690" s="551"/>
      <c r="EW5690" s="551"/>
      <c r="EX5690" s="551"/>
      <c r="EY5690" s="551"/>
      <c r="EZ5690" s="551"/>
      <c r="FA5690" s="551"/>
      <c r="FB5690" s="551"/>
      <c r="FC5690" s="551"/>
      <c r="FD5690" s="551"/>
      <c r="FE5690" s="551"/>
      <c r="FF5690" s="551"/>
      <c r="FG5690" s="551"/>
      <c r="FH5690" s="551"/>
      <c r="FI5690" s="551"/>
      <c r="FJ5690" s="551"/>
      <c r="FK5690" s="551"/>
      <c r="FL5690" s="551"/>
      <c r="FM5690" s="551"/>
      <c r="FN5690" s="551"/>
      <c r="FO5690" s="551"/>
      <c r="FP5690" s="551"/>
      <c r="FQ5690" s="551"/>
      <c r="FR5690" s="551"/>
      <c r="FS5690" s="551"/>
      <c r="FT5690" s="551"/>
      <c r="FU5690" s="551"/>
      <c r="FV5690" s="551"/>
      <c r="FW5690" s="551"/>
      <c r="FX5690" s="551"/>
      <c r="FY5690" s="551"/>
      <c r="FZ5690" s="551"/>
      <c r="GA5690" s="551"/>
      <c r="GB5690" s="551"/>
      <c r="GC5690" s="551"/>
      <c r="GD5690" s="551"/>
      <c r="GE5690" s="551"/>
      <c r="GF5690" s="551"/>
      <c r="GG5690" s="551"/>
      <c r="GH5690" s="551"/>
      <c r="GI5690" s="551"/>
      <c r="GJ5690" s="551"/>
      <c r="GK5690" s="551"/>
      <c r="GL5690" s="551"/>
      <c r="GM5690" s="551"/>
      <c r="GN5690" s="551"/>
      <c r="GO5690" s="551"/>
      <c r="GP5690" s="551"/>
      <c r="GQ5690" s="551"/>
      <c r="GR5690" s="551"/>
      <c r="GS5690" s="551"/>
      <c r="GT5690" s="551"/>
      <c r="GU5690" s="551"/>
      <c r="GV5690" s="551"/>
      <c r="GW5690" s="551"/>
      <c r="GX5690" s="551"/>
      <c r="GY5690" s="551"/>
      <c r="GZ5690" s="551"/>
      <c r="HA5690" s="551"/>
      <c r="HB5690" s="551"/>
      <c r="HC5690" s="551"/>
      <c r="HD5690" s="551"/>
      <c r="HE5690" s="551"/>
      <c r="HF5690" s="551"/>
      <c r="HG5690" s="551"/>
      <c r="HH5690" s="551"/>
      <c r="HI5690" s="551"/>
      <c r="HJ5690" s="551"/>
      <c r="HK5690" s="551"/>
      <c r="HL5690" s="551"/>
      <c r="HM5690" s="551"/>
      <c r="HN5690" s="551"/>
      <c r="HO5690" s="551"/>
      <c r="HP5690" s="551"/>
      <c r="HQ5690" s="551"/>
      <c r="HR5690" s="551"/>
      <c r="HS5690" s="551"/>
      <c r="HT5690" s="551"/>
      <c r="HU5690" s="551"/>
      <c r="HV5690" s="551"/>
      <c r="HW5690" s="551"/>
      <c r="HX5690" s="551"/>
      <c r="HY5690" s="551"/>
      <c r="HZ5690" s="551"/>
      <c r="IA5690" s="551"/>
      <c r="IB5690" s="551"/>
      <c r="IC5690" s="551"/>
      <c r="ID5690" s="551"/>
      <c r="IE5690" s="551"/>
      <c r="IF5690" s="551"/>
      <c r="IG5690" s="551"/>
      <c r="IH5690" s="551"/>
      <c r="II5690" s="551"/>
      <c r="IJ5690" s="551"/>
      <c r="IK5690" s="551"/>
      <c r="IL5690" s="551"/>
      <c r="IM5690" s="551"/>
      <c r="IN5690" s="551"/>
      <c r="IO5690" s="551"/>
      <c r="IP5690" s="551"/>
      <c r="IQ5690" s="551"/>
      <c r="IR5690" s="551"/>
      <c r="IS5690" s="551"/>
      <c r="IT5690" s="551"/>
      <c r="IU5690" s="551"/>
      <c r="IV5690" s="551"/>
    </row>
    <row r="5691" spans="1:256" s="21" customFormat="1" ht="15">
      <c r="A5691" s="13"/>
      <c r="B5691" s="8"/>
      <c r="C5691" s="8"/>
      <c r="D5691" s="505" t="s">
        <v>2011</v>
      </c>
      <c r="E5691" s="456"/>
      <c r="F5691" s="33"/>
      <c r="G5691" s="282"/>
      <c r="H5691" s="283"/>
      <c r="I5691" s="33"/>
      <c r="J5691" s="33"/>
      <c r="K5691" s="33"/>
      <c r="L5691" s="33"/>
      <c r="M5691" s="33"/>
      <c r="N5691" s="33"/>
      <c r="O5691" s="33"/>
      <c r="P5691" s="33"/>
      <c r="Q5691" s="33"/>
      <c r="R5691" s="33"/>
      <c r="S5691" s="33"/>
      <c r="T5691" s="33"/>
      <c r="U5691" s="33"/>
      <c r="V5691" s="33"/>
      <c r="W5691" s="33"/>
      <c r="X5691" s="282"/>
      <c r="Y5691" s="33"/>
      <c r="Z5691" s="284"/>
      <c r="AA5691" s="284"/>
      <c r="AB5691" s="33"/>
      <c r="AC5691" s="33"/>
      <c r="AD5691" s="33"/>
      <c r="AE5691" s="33"/>
      <c r="AF5691" s="33"/>
      <c r="AG5691" s="33"/>
      <c r="AH5691" s="33"/>
      <c r="AI5691" s="33"/>
      <c r="AJ5691" s="33"/>
      <c r="AK5691" s="33"/>
      <c r="AL5691" s="33"/>
      <c r="AM5691" s="33"/>
      <c r="AN5691" s="33"/>
      <c r="AO5691" s="33"/>
      <c r="AP5691" s="34"/>
      <c r="AQ5691" s="34"/>
      <c r="AR5691" s="28"/>
      <c r="AS5691" s="29"/>
      <c r="AT5691" s="29"/>
      <c r="AU5691" s="29"/>
      <c r="AV5691" s="551"/>
      <c r="AW5691" s="551"/>
      <c r="AX5691" s="551"/>
      <c r="AY5691" s="551"/>
      <c r="AZ5691" s="551"/>
      <c r="BA5691" s="551"/>
      <c r="BB5691" s="551"/>
      <c r="BC5691" s="551"/>
      <c r="BD5691" s="551"/>
      <c r="BE5691" s="551"/>
      <c r="BF5691" s="551"/>
      <c r="BG5691" s="551"/>
      <c r="BH5691" s="551"/>
      <c r="BI5691" s="551"/>
      <c r="BJ5691" s="551"/>
      <c r="BK5691" s="551"/>
      <c r="BL5691" s="551"/>
      <c r="BM5691" s="551"/>
      <c r="BN5691" s="551"/>
      <c r="BO5691" s="551"/>
      <c r="BP5691" s="551"/>
      <c r="BQ5691" s="551"/>
      <c r="BR5691" s="551"/>
      <c r="BS5691" s="551"/>
      <c r="BT5691" s="551"/>
      <c r="BU5691" s="551"/>
      <c r="BV5691" s="551"/>
      <c r="BW5691" s="551"/>
      <c r="BX5691" s="551"/>
      <c r="BY5691" s="551"/>
      <c r="BZ5691" s="551"/>
      <c r="CA5691" s="551"/>
      <c r="CB5691" s="551"/>
      <c r="CC5691" s="551"/>
      <c r="CD5691" s="551"/>
      <c r="CE5691" s="551"/>
      <c r="CF5691" s="551"/>
      <c r="CG5691" s="551"/>
      <c r="CH5691" s="551"/>
      <c r="CI5691" s="551"/>
      <c r="CJ5691" s="551"/>
      <c r="CK5691" s="551"/>
      <c r="CL5691" s="551"/>
      <c r="CM5691" s="551"/>
      <c r="CN5691" s="551"/>
      <c r="CO5691" s="551"/>
      <c r="CP5691" s="551"/>
      <c r="CQ5691" s="551"/>
      <c r="CR5691" s="551"/>
      <c r="CS5691" s="551"/>
      <c r="CT5691" s="551"/>
      <c r="CU5691" s="551"/>
      <c r="CV5691" s="551"/>
      <c r="CW5691" s="551"/>
      <c r="CX5691" s="551"/>
      <c r="CY5691" s="551"/>
      <c r="CZ5691" s="551"/>
      <c r="DA5691" s="551"/>
      <c r="DB5691" s="551"/>
      <c r="DC5691" s="551"/>
      <c r="DD5691" s="551"/>
      <c r="DE5691" s="551"/>
      <c r="DF5691" s="551"/>
      <c r="DG5691" s="551"/>
      <c r="DH5691" s="551"/>
      <c r="DI5691" s="551"/>
      <c r="DJ5691" s="551"/>
      <c r="DK5691" s="551"/>
      <c r="DL5691" s="551"/>
      <c r="DM5691" s="551"/>
      <c r="DN5691" s="551"/>
      <c r="DO5691" s="551"/>
      <c r="DP5691" s="551"/>
      <c r="DQ5691" s="551"/>
      <c r="DR5691" s="551"/>
      <c r="DS5691" s="551"/>
      <c r="DT5691" s="551"/>
      <c r="DU5691" s="551"/>
      <c r="DV5691" s="551"/>
      <c r="DW5691" s="551"/>
      <c r="DX5691" s="551"/>
      <c r="DY5691" s="551"/>
      <c r="DZ5691" s="551"/>
      <c r="EA5691" s="551"/>
      <c r="EB5691" s="551"/>
      <c r="EC5691" s="551"/>
      <c r="ED5691" s="551"/>
      <c r="EE5691" s="551"/>
      <c r="EF5691" s="551"/>
      <c r="EG5691" s="551"/>
      <c r="EH5691" s="551"/>
      <c r="EI5691" s="551"/>
      <c r="EJ5691" s="551"/>
      <c r="EK5691" s="551"/>
      <c r="EL5691" s="551"/>
      <c r="EM5691" s="551"/>
      <c r="EN5691" s="551"/>
      <c r="EO5691" s="551"/>
      <c r="EP5691" s="551"/>
      <c r="EQ5691" s="551"/>
      <c r="ER5691" s="551"/>
      <c r="ES5691" s="551"/>
      <c r="ET5691" s="551"/>
      <c r="EU5691" s="551"/>
      <c r="EV5691" s="551"/>
      <c r="EW5691" s="551"/>
      <c r="EX5691" s="551"/>
      <c r="EY5691" s="551"/>
      <c r="EZ5691" s="551"/>
      <c r="FA5691" s="551"/>
      <c r="FB5691" s="551"/>
      <c r="FC5691" s="551"/>
      <c r="FD5691" s="551"/>
      <c r="FE5691" s="551"/>
      <c r="FF5691" s="551"/>
      <c r="FG5691" s="551"/>
      <c r="FH5691" s="551"/>
      <c r="FI5691" s="551"/>
      <c r="FJ5691" s="551"/>
      <c r="FK5691" s="551"/>
      <c r="FL5691" s="551"/>
      <c r="FM5691" s="551"/>
      <c r="FN5691" s="551"/>
      <c r="FO5691" s="551"/>
      <c r="FP5691" s="551"/>
      <c r="FQ5691" s="551"/>
      <c r="FR5691" s="551"/>
      <c r="FS5691" s="551"/>
      <c r="FT5691" s="551"/>
      <c r="FU5691" s="551"/>
      <c r="FV5691" s="551"/>
      <c r="FW5691" s="551"/>
      <c r="FX5691" s="551"/>
      <c r="FY5691" s="551"/>
      <c r="FZ5691" s="551"/>
      <c r="GA5691" s="551"/>
      <c r="GB5691" s="551"/>
      <c r="GC5691" s="551"/>
      <c r="GD5691" s="551"/>
      <c r="GE5691" s="551"/>
      <c r="GF5691" s="551"/>
      <c r="GG5691" s="551"/>
      <c r="GH5691" s="551"/>
      <c r="GI5691" s="551"/>
      <c r="GJ5691" s="551"/>
      <c r="GK5691" s="551"/>
      <c r="GL5691" s="551"/>
      <c r="GM5691" s="551"/>
      <c r="GN5691" s="551"/>
      <c r="GO5691" s="551"/>
      <c r="GP5691" s="551"/>
      <c r="GQ5691" s="551"/>
      <c r="GR5691" s="551"/>
      <c r="GS5691" s="551"/>
      <c r="GT5691" s="551"/>
      <c r="GU5691" s="551"/>
      <c r="GV5691" s="551"/>
      <c r="GW5691" s="551"/>
      <c r="GX5691" s="551"/>
      <c r="GY5691" s="551"/>
      <c r="GZ5691" s="551"/>
      <c r="HA5691" s="551"/>
      <c r="HB5691" s="551"/>
      <c r="HC5691" s="551"/>
      <c r="HD5691" s="551"/>
      <c r="HE5691" s="551"/>
      <c r="HF5691" s="551"/>
      <c r="HG5691" s="551"/>
      <c r="HH5691" s="551"/>
      <c r="HI5691" s="551"/>
      <c r="HJ5691" s="551"/>
      <c r="HK5691" s="551"/>
      <c r="HL5691" s="551"/>
      <c r="HM5691" s="551"/>
      <c r="HN5691" s="551"/>
      <c r="HO5691" s="551"/>
      <c r="HP5691" s="551"/>
      <c r="HQ5691" s="551"/>
      <c r="HR5691" s="551"/>
      <c r="HS5691" s="551"/>
      <c r="HT5691" s="551"/>
      <c r="HU5691" s="551"/>
      <c r="HV5691" s="551"/>
      <c r="HW5691" s="551"/>
      <c r="HX5691" s="551"/>
      <c r="HY5691" s="551"/>
      <c r="HZ5691" s="551"/>
      <c r="IA5691" s="551"/>
      <c r="IB5691" s="551"/>
      <c r="IC5691" s="551"/>
      <c r="ID5691" s="551"/>
      <c r="IE5691" s="551"/>
      <c r="IF5691" s="551"/>
      <c r="IG5691" s="551"/>
      <c r="IH5691" s="551"/>
      <c r="II5691" s="551"/>
      <c r="IJ5691" s="551"/>
      <c r="IK5691" s="551"/>
      <c r="IL5691" s="551"/>
      <c r="IM5691" s="551"/>
      <c r="IN5691" s="551"/>
      <c r="IO5691" s="551"/>
      <c r="IP5691" s="551"/>
      <c r="IQ5691" s="551"/>
      <c r="IR5691" s="551"/>
      <c r="IS5691" s="551"/>
      <c r="IT5691" s="551"/>
      <c r="IU5691" s="551"/>
      <c r="IV5691" s="551"/>
    </row>
    <row r="5692" spans="1:256" s="21" customFormat="1">
      <c r="A5692" s="13"/>
      <c r="B5692" s="8"/>
      <c r="C5692" s="8"/>
      <c r="D5692" s="113" t="s">
        <v>2012</v>
      </c>
      <c r="E5692" s="456"/>
      <c r="F5692" s="33"/>
      <c r="G5692" s="282"/>
      <c r="H5692" s="283"/>
      <c r="I5692" s="33"/>
      <c r="J5692" s="33"/>
      <c r="K5692" s="33"/>
      <c r="L5692" s="33"/>
      <c r="M5692" s="33"/>
      <c r="N5692" s="33">
        <v>725000000</v>
      </c>
      <c r="O5692" s="33"/>
      <c r="P5692" s="33"/>
      <c r="Q5692" s="33"/>
      <c r="R5692" s="33"/>
      <c r="S5692" s="33"/>
      <c r="T5692" s="33"/>
      <c r="U5692" s="33"/>
      <c r="V5692" s="33"/>
      <c r="W5692" s="33"/>
      <c r="X5692" s="282"/>
      <c r="Y5692" s="33"/>
      <c r="Z5692" s="284"/>
      <c r="AA5692" s="284"/>
      <c r="AB5692" s="33"/>
      <c r="AC5692" s="33"/>
      <c r="AD5692" s="33"/>
      <c r="AE5692" s="33"/>
      <c r="AF5692" s="33"/>
      <c r="AG5692" s="33"/>
      <c r="AH5692" s="33"/>
      <c r="AI5692" s="33"/>
      <c r="AJ5692" s="33"/>
      <c r="AK5692" s="33"/>
      <c r="AL5692" s="33"/>
      <c r="AM5692" s="33"/>
      <c r="AN5692" s="33"/>
      <c r="AO5692" s="33"/>
      <c r="AP5692" s="34"/>
      <c r="AQ5692" s="34"/>
      <c r="AR5692" s="28"/>
      <c r="AS5692" s="29"/>
      <c r="AT5692" s="29"/>
      <c r="AU5692" s="29"/>
      <c r="AV5692" s="551"/>
      <c r="AW5692" s="551"/>
      <c r="AX5692" s="551"/>
      <c r="AY5692" s="551"/>
      <c r="AZ5692" s="551"/>
      <c r="BA5692" s="551"/>
      <c r="BB5692" s="551"/>
      <c r="BC5692" s="551"/>
      <c r="BD5692" s="551"/>
      <c r="BE5692" s="551"/>
      <c r="BF5692" s="551"/>
      <c r="BG5692" s="551"/>
      <c r="BH5692" s="551"/>
      <c r="BI5692" s="551"/>
      <c r="BJ5692" s="551"/>
      <c r="BK5692" s="551"/>
      <c r="BL5692" s="551"/>
      <c r="BM5692" s="551"/>
      <c r="BN5692" s="551"/>
      <c r="BO5692" s="551"/>
      <c r="BP5692" s="551"/>
      <c r="BQ5692" s="551"/>
      <c r="BR5692" s="551"/>
      <c r="BS5692" s="551"/>
      <c r="BT5692" s="551"/>
      <c r="BU5692" s="551"/>
      <c r="BV5692" s="551"/>
      <c r="BW5692" s="551"/>
      <c r="BX5692" s="551"/>
      <c r="BY5692" s="551"/>
      <c r="BZ5692" s="551"/>
      <c r="CA5692" s="551"/>
      <c r="CB5692" s="551"/>
      <c r="CC5692" s="551"/>
      <c r="CD5692" s="551"/>
      <c r="CE5692" s="551"/>
      <c r="CF5692" s="551"/>
      <c r="CG5692" s="551"/>
      <c r="CH5692" s="551"/>
      <c r="CI5692" s="551"/>
      <c r="CJ5692" s="551"/>
      <c r="CK5692" s="551"/>
      <c r="CL5692" s="551"/>
      <c r="CM5692" s="551"/>
      <c r="CN5692" s="551"/>
      <c r="CO5692" s="551"/>
      <c r="CP5692" s="551"/>
      <c r="CQ5692" s="551"/>
      <c r="CR5692" s="551"/>
      <c r="CS5692" s="551"/>
      <c r="CT5692" s="551"/>
      <c r="CU5692" s="551"/>
      <c r="CV5692" s="551"/>
      <c r="CW5692" s="551"/>
      <c r="CX5692" s="551"/>
      <c r="CY5692" s="551"/>
      <c r="CZ5692" s="551"/>
      <c r="DA5692" s="551"/>
      <c r="DB5692" s="551"/>
      <c r="DC5692" s="551"/>
      <c r="DD5692" s="551"/>
      <c r="DE5692" s="551"/>
      <c r="DF5692" s="551"/>
      <c r="DG5692" s="551"/>
      <c r="DH5692" s="551"/>
      <c r="DI5692" s="551"/>
      <c r="DJ5692" s="551"/>
      <c r="DK5692" s="551"/>
      <c r="DL5692" s="551"/>
      <c r="DM5692" s="551"/>
      <c r="DN5692" s="551"/>
      <c r="DO5692" s="551"/>
      <c r="DP5692" s="551"/>
      <c r="DQ5692" s="551"/>
      <c r="DR5692" s="551"/>
      <c r="DS5692" s="551"/>
      <c r="DT5692" s="551"/>
      <c r="DU5692" s="551"/>
      <c r="DV5692" s="551"/>
      <c r="DW5692" s="551"/>
      <c r="DX5692" s="551"/>
      <c r="DY5692" s="551"/>
      <c r="DZ5692" s="551"/>
      <c r="EA5692" s="551"/>
      <c r="EB5692" s="551"/>
      <c r="EC5692" s="551"/>
      <c r="ED5692" s="551"/>
      <c r="EE5692" s="551"/>
      <c r="EF5692" s="551"/>
      <c r="EG5692" s="551"/>
      <c r="EH5692" s="551"/>
      <c r="EI5692" s="551"/>
      <c r="EJ5692" s="551"/>
      <c r="EK5692" s="551"/>
      <c r="EL5692" s="551"/>
      <c r="EM5692" s="551"/>
      <c r="EN5692" s="551"/>
      <c r="EO5692" s="551"/>
      <c r="EP5692" s="551"/>
      <c r="EQ5692" s="551"/>
      <c r="ER5692" s="551"/>
      <c r="ES5692" s="551"/>
      <c r="ET5692" s="551"/>
      <c r="EU5692" s="551"/>
      <c r="EV5692" s="551"/>
      <c r="EW5692" s="551"/>
      <c r="EX5692" s="551"/>
      <c r="EY5692" s="551"/>
      <c r="EZ5692" s="551"/>
      <c r="FA5692" s="551"/>
      <c r="FB5692" s="551"/>
      <c r="FC5692" s="551"/>
      <c r="FD5692" s="551"/>
      <c r="FE5692" s="551"/>
      <c r="FF5692" s="551"/>
      <c r="FG5692" s="551"/>
      <c r="FH5692" s="551"/>
      <c r="FI5692" s="551"/>
      <c r="FJ5692" s="551"/>
      <c r="FK5692" s="551"/>
      <c r="FL5692" s="551"/>
      <c r="FM5692" s="551"/>
      <c r="FN5692" s="551"/>
      <c r="FO5692" s="551"/>
      <c r="FP5692" s="551"/>
      <c r="FQ5692" s="551"/>
      <c r="FR5692" s="551"/>
      <c r="FS5692" s="551"/>
      <c r="FT5692" s="551"/>
      <c r="FU5692" s="551"/>
      <c r="FV5692" s="551"/>
      <c r="FW5692" s="551"/>
      <c r="FX5692" s="551"/>
      <c r="FY5692" s="551"/>
      <c r="FZ5692" s="551"/>
      <c r="GA5692" s="551"/>
      <c r="GB5692" s="551"/>
      <c r="GC5692" s="551"/>
      <c r="GD5692" s="551"/>
      <c r="GE5692" s="551"/>
      <c r="GF5692" s="551"/>
      <c r="GG5692" s="551"/>
      <c r="GH5692" s="551"/>
      <c r="GI5692" s="551"/>
      <c r="GJ5692" s="551"/>
      <c r="GK5692" s="551"/>
      <c r="GL5692" s="551"/>
      <c r="GM5692" s="551"/>
      <c r="GN5692" s="551"/>
      <c r="GO5692" s="551"/>
      <c r="GP5692" s="551"/>
      <c r="GQ5692" s="551"/>
      <c r="GR5692" s="551"/>
      <c r="GS5692" s="551"/>
      <c r="GT5692" s="551"/>
      <c r="GU5692" s="551"/>
      <c r="GV5692" s="551"/>
      <c r="GW5692" s="551"/>
      <c r="GX5692" s="551"/>
      <c r="GY5692" s="551"/>
      <c r="GZ5692" s="551"/>
      <c r="HA5692" s="551"/>
      <c r="HB5692" s="551"/>
      <c r="HC5692" s="551"/>
      <c r="HD5692" s="551"/>
      <c r="HE5692" s="551"/>
      <c r="HF5692" s="551"/>
      <c r="HG5692" s="551"/>
      <c r="HH5692" s="551"/>
      <c r="HI5692" s="551"/>
      <c r="HJ5692" s="551"/>
      <c r="HK5692" s="551"/>
      <c r="HL5692" s="551"/>
      <c r="HM5692" s="551"/>
      <c r="HN5692" s="551"/>
      <c r="HO5692" s="551"/>
      <c r="HP5692" s="551"/>
      <c r="HQ5692" s="551"/>
      <c r="HR5692" s="551"/>
      <c r="HS5692" s="551"/>
      <c r="HT5692" s="551"/>
      <c r="HU5692" s="551"/>
      <c r="HV5692" s="551"/>
      <c r="HW5692" s="551"/>
      <c r="HX5692" s="551"/>
      <c r="HY5692" s="551"/>
      <c r="HZ5692" s="551"/>
      <c r="IA5692" s="551"/>
      <c r="IB5692" s="551"/>
      <c r="IC5692" s="551"/>
      <c r="ID5692" s="551"/>
      <c r="IE5692" s="551"/>
      <c r="IF5692" s="551"/>
      <c r="IG5692" s="551"/>
      <c r="IH5692" s="551"/>
      <c r="II5692" s="551"/>
      <c r="IJ5692" s="551"/>
      <c r="IK5692" s="551"/>
      <c r="IL5692" s="551"/>
      <c r="IM5692" s="551"/>
      <c r="IN5692" s="551"/>
      <c r="IO5692" s="551"/>
      <c r="IP5692" s="551"/>
      <c r="IQ5692" s="551"/>
      <c r="IR5692" s="551"/>
      <c r="IS5692" s="551"/>
      <c r="IT5692" s="551"/>
      <c r="IU5692" s="551"/>
      <c r="IV5692" s="551"/>
    </row>
    <row r="5693" spans="1:256" s="21" customFormat="1">
      <c r="A5693" s="13"/>
      <c r="B5693" s="8"/>
      <c r="C5693" s="8"/>
      <c r="D5693" s="113"/>
      <c r="E5693" s="456"/>
      <c r="F5693" s="33"/>
      <c r="G5693" s="282"/>
      <c r="H5693" s="283"/>
      <c r="I5693" s="33"/>
      <c r="J5693" s="33"/>
      <c r="K5693" s="33"/>
      <c r="L5693" s="33"/>
      <c r="M5693" s="33"/>
      <c r="N5693" s="33"/>
      <c r="O5693" s="33"/>
      <c r="P5693" s="33"/>
      <c r="Q5693" s="33"/>
      <c r="R5693" s="33"/>
      <c r="S5693" s="33"/>
      <c r="T5693" s="33"/>
      <c r="U5693" s="33"/>
      <c r="V5693" s="33"/>
      <c r="W5693" s="33"/>
      <c r="X5693" s="282"/>
      <c r="Y5693" s="33"/>
      <c r="Z5693" s="284"/>
      <c r="AA5693" s="284"/>
      <c r="AB5693" s="33"/>
      <c r="AC5693" s="33"/>
      <c r="AD5693" s="33"/>
      <c r="AE5693" s="33"/>
      <c r="AF5693" s="33"/>
      <c r="AG5693" s="33"/>
      <c r="AH5693" s="33"/>
      <c r="AI5693" s="33"/>
      <c r="AJ5693" s="33"/>
      <c r="AK5693" s="33"/>
      <c r="AL5693" s="33"/>
      <c r="AM5693" s="33"/>
      <c r="AN5693" s="33"/>
      <c r="AO5693" s="33"/>
      <c r="AP5693" s="34"/>
      <c r="AQ5693" s="34"/>
      <c r="AR5693" s="28"/>
      <c r="AS5693" s="29"/>
      <c r="AT5693" s="29"/>
      <c r="AU5693" s="29"/>
      <c r="AV5693" s="551"/>
      <c r="AW5693" s="551"/>
      <c r="AX5693" s="551"/>
      <c r="AY5693" s="551"/>
      <c r="AZ5693" s="551"/>
      <c r="BA5693" s="551"/>
      <c r="BB5693" s="551"/>
      <c r="BC5693" s="551"/>
      <c r="BD5693" s="551"/>
      <c r="BE5693" s="551"/>
      <c r="BF5693" s="551"/>
      <c r="BG5693" s="551"/>
      <c r="BH5693" s="551"/>
      <c r="BI5693" s="551"/>
      <c r="BJ5693" s="551"/>
      <c r="BK5693" s="551"/>
      <c r="BL5693" s="551"/>
      <c r="BM5693" s="551"/>
      <c r="BN5693" s="551"/>
      <c r="BO5693" s="551"/>
      <c r="BP5693" s="551"/>
      <c r="BQ5693" s="551"/>
      <c r="BR5693" s="551"/>
      <c r="BS5693" s="551"/>
      <c r="BT5693" s="551"/>
      <c r="BU5693" s="551"/>
      <c r="BV5693" s="551"/>
      <c r="BW5693" s="551"/>
      <c r="BX5693" s="551"/>
      <c r="BY5693" s="551"/>
      <c r="BZ5693" s="551"/>
      <c r="CA5693" s="551"/>
      <c r="CB5693" s="551"/>
      <c r="CC5693" s="551"/>
      <c r="CD5693" s="551"/>
      <c r="CE5693" s="551"/>
      <c r="CF5693" s="551"/>
      <c r="CG5693" s="551"/>
      <c r="CH5693" s="551"/>
      <c r="CI5693" s="551"/>
      <c r="CJ5693" s="551"/>
      <c r="CK5693" s="551"/>
      <c r="CL5693" s="551"/>
      <c r="CM5693" s="551"/>
      <c r="CN5693" s="551"/>
      <c r="CO5693" s="551"/>
      <c r="CP5693" s="551"/>
      <c r="CQ5693" s="551"/>
      <c r="CR5693" s="551"/>
      <c r="CS5693" s="551"/>
      <c r="CT5693" s="551"/>
      <c r="CU5693" s="551"/>
      <c r="CV5693" s="551"/>
      <c r="CW5693" s="551"/>
      <c r="CX5693" s="551"/>
      <c r="CY5693" s="551"/>
      <c r="CZ5693" s="551"/>
      <c r="DA5693" s="551"/>
      <c r="DB5693" s="551"/>
      <c r="DC5693" s="551"/>
      <c r="DD5693" s="551"/>
      <c r="DE5693" s="551"/>
      <c r="DF5693" s="551"/>
      <c r="DG5693" s="551"/>
      <c r="DH5693" s="551"/>
      <c r="DI5693" s="551"/>
      <c r="DJ5693" s="551"/>
      <c r="DK5693" s="551"/>
      <c r="DL5693" s="551"/>
      <c r="DM5693" s="551"/>
      <c r="DN5693" s="551"/>
      <c r="DO5693" s="551"/>
      <c r="DP5693" s="551"/>
      <c r="DQ5693" s="551"/>
      <c r="DR5693" s="551"/>
      <c r="DS5693" s="551"/>
      <c r="DT5693" s="551"/>
      <c r="DU5693" s="551"/>
      <c r="DV5693" s="551"/>
      <c r="DW5693" s="551"/>
      <c r="DX5693" s="551"/>
      <c r="DY5693" s="551"/>
      <c r="DZ5693" s="551"/>
      <c r="EA5693" s="551"/>
      <c r="EB5693" s="551"/>
      <c r="EC5693" s="551"/>
      <c r="ED5693" s="551"/>
      <c r="EE5693" s="551"/>
      <c r="EF5693" s="551"/>
      <c r="EG5693" s="551"/>
      <c r="EH5693" s="551"/>
      <c r="EI5693" s="551"/>
      <c r="EJ5693" s="551"/>
      <c r="EK5693" s="551"/>
      <c r="EL5693" s="551"/>
      <c r="EM5693" s="551"/>
      <c r="EN5693" s="551"/>
      <c r="EO5693" s="551"/>
      <c r="EP5693" s="551"/>
      <c r="EQ5693" s="551"/>
      <c r="ER5693" s="551"/>
      <c r="ES5693" s="551"/>
      <c r="ET5693" s="551"/>
      <c r="EU5693" s="551"/>
      <c r="EV5693" s="551"/>
      <c r="EW5693" s="551"/>
      <c r="EX5693" s="551"/>
      <c r="EY5693" s="551"/>
      <c r="EZ5693" s="551"/>
      <c r="FA5693" s="551"/>
      <c r="FB5693" s="551"/>
      <c r="FC5693" s="551"/>
      <c r="FD5693" s="551"/>
      <c r="FE5693" s="551"/>
      <c r="FF5693" s="551"/>
      <c r="FG5693" s="551"/>
      <c r="FH5693" s="551"/>
      <c r="FI5693" s="551"/>
      <c r="FJ5693" s="551"/>
      <c r="FK5693" s="551"/>
      <c r="FL5693" s="551"/>
      <c r="FM5693" s="551"/>
      <c r="FN5693" s="551"/>
      <c r="FO5693" s="551"/>
      <c r="FP5693" s="551"/>
      <c r="FQ5693" s="551"/>
      <c r="FR5693" s="551"/>
      <c r="FS5693" s="551"/>
      <c r="FT5693" s="551"/>
      <c r="FU5693" s="551"/>
      <c r="FV5693" s="551"/>
      <c r="FW5693" s="551"/>
      <c r="FX5693" s="551"/>
      <c r="FY5693" s="551"/>
      <c r="FZ5693" s="551"/>
      <c r="GA5693" s="551"/>
      <c r="GB5693" s="551"/>
      <c r="GC5693" s="551"/>
      <c r="GD5693" s="551"/>
      <c r="GE5693" s="551"/>
      <c r="GF5693" s="551"/>
      <c r="GG5693" s="551"/>
      <c r="GH5693" s="551"/>
      <c r="GI5693" s="551"/>
      <c r="GJ5693" s="551"/>
      <c r="GK5693" s="551"/>
      <c r="GL5693" s="551"/>
      <c r="GM5693" s="551"/>
      <c r="GN5693" s="551"/>
      <c r="GO5693" s="551"/>
      <c r="GP5693" s="551"/>
      <c r="GQ5693" s="551"/>
      <c r="GR5693" s="551"/>
      <c r="GS5693" s="551"/>
      <c r="GT5693" s="551"/>
      <c r="GU5693" s="551"/>
      <c r="GV5693" s="551"/>
      <c r="GW5693" s="551"/>
      <c r="GX5693" s="551"/>
      <c r="GY5693" s="551"/>
      <c r="GZ5693" s="551"/>
      <c r="HA5693" s="551"/>
      <c r="HB5693" s="551"/>
      <c r="HC5693" s="551"/>
      <c r="HD5693" s="551"/>
      <c r="HE5693" s="551"/>
      <c r="HF5693" s="551"/>
      <c r="HG5693" s="551"/>
      <c r="HH5693" s="551"/>
      <c r="HI5693" s="551"/>
      <c r="HJ5693" s="551"/>
      <c r="HK5693" s="551"/>
      <c r="HL5693" s="551"/>
      <c r="HM5693" s="551"/>
      <c r="HN5693" s="551"/>
      <c r="HO5693" s="551"/>
      <c r="HP5693" s="551"/>
      <c r="HQ5693" s="551"/>
      <c r="HR5693" s="551"/>
      <c r="HS5693" s="551"/>
      <c r="HT5693" s="551"/>
      <c r="HU5693" s="551"/>
      <c r="HV5693" s="551"/>
      <c r="HW5693" s="551"/>
      <c r="HX5693" s="551"/>
      <c r="HY5693" s="551"/>
      <c r="HZ5693" s="551"/>
      <c r="IA5693" s="551"/>
      <c r="IB5693" s="551"/>
      <c r="IC5693" s="551"/>
      <c r="ID5693" s="551"/>
      <c r="IE5693" s="551"/>
      <c r="IF5693" s="551"/>
      <c r="IG5693" s="551"/>
      <c r="IH5693" s="551"/>
      <c r="II5693" s="551"/>
      <c r="IJ5693" s="551"/>
      <c r="IK5693" s="551"/>
      <c r="IL5693" s="551"/>
      <c r="IM5693" s="551"/>
      <c r="IN5693" s="551"/>
      <c r="IO5693" s="551"/>
      <c r="IP5693" s="551"/>
      <c r="IQ5693" s="551"/>
      <c r="IR5693" s="551"/>
      <c r="IS5693" s="551"/>
      <c r="IT5693" s="551"/>
      <c r="IU5693" s="551"/>
      <c r="IV5693" s="551"/>
    </row>
    <row r="5694" spans="1:256" s="21" customFormat="1">
      <c r="A5694" s="13"/>
      <c r="B5694" s="8"/>
      <c r="C5694" s="8"/>
      <c r="D5694" s="113"/>
      <c r="E5694" s="456"/>
      <c r="F5694" s="33"/>
      <c r="G5694" s="282"/>
      <c r="H5694" s="283"/>
      <c r="I5694" s="33"/>
      <c r="J5694" s="33"/>
      <c r="K5694" s="33"/>
      <c r="L5694" s="33"/>
      <c r="M5694" s="33"/>
      <c r="N5694" s="33"/>
      <c r="O5694" s="33"/>
      <c r="P5694" s="33"/>
      <c r="Q5694" s="33"/>
      <c r="R5694" s="33"/>
      <c r="S5694" s="33"/>
      <c r="T5694" s="33"/>
      <c r="U5694" s="33"/>
      <c r="V5694" s="33"/>
      <c r="W5694" s="33"/>
      <c r="X5694" s="282"/>
      <c r="Y5694" s="33"/>
      <c r="Z5694" s="284"/>
      <c r="AA5694" s="284"/>
      <c r="AB5694" s="33"/>
      <c r="AC5694" s="33"/>
      <c r="AD5694" s="33"/>
      <c r="AE5694" s="33"/>
      <c r="AF5694" s="33"/>
      <c r="AG5694" s="33"/>
      <c r="AH5694" s="33"/>
      <c r="AI5694" s="33"/>
      <c r="AJ5694" s="33"/>
      <c r="AK5694" s="33"/>
      <c r="AL5694" s="33"/>
      <c r="AM5694" s="33"/>
      <c r="AN5694" s="33"/>
      <c r="AO5694" s="33"/>
      <c r="AP5694" s="34"/>
      <c r="AQ5694" s="34"/>
      <c r="AR5694" s="28"/>
      <c r="AS5694" s="29"/>
      <c r="AT5694" s="29"/>
      <c r="AU5694" s="29"/>
      <c r="AV5694" s="551"/>
      <c r="AW5694" s="551"/>
      <c r="AX5694" s="551"/>
      <c r="AY5694" s="551"/>
      <c r="AZ5694" s="551"/>
      <c r="BA5694" s="551"/>
      <c r="BB5694" s="551"/>
      <c r="BC5694" s="551"/>
      <c r="BD5694" s="551"/>
      <c r="BE5694" s="551"/>
      <c r="BF5694" s="551"/>
      <c r="BG5694" s="551"/>
      <c r="BH5694" s="551"/>
      <c r="BI5694" s="551"/>
      <c r="BJ5694" s="551"/>
      <c r="BK5694" s="551"/>
      <c r="BL5694" s="551"/>
      <c r="BM5694" s="551"/>
      <c r="BN5694" s="551"/>
      <c r="BO5694" s="551"/>
      <c r="BP5694" s="551"/>
      <c r="BQ5694" s="551"/>
      <c r="BR5694" s="551"/>
      <c r="BS5694" s="551"/>
      <c r="BT5694" s="551"/>
      <c r="BU5694" s="551"/>
      <c r="BV5694" s="551"/>
      <c r="BW5694" s="551"/>
      <c r="BX5694" s="551"/>
      <c r="BY5694" s="551"/>
      <c r="BZ5694" s="551"/>
      <c r="CA5694" s="551"/>
      <c r="CB5694" s="551"/>
      <c r="CC5694" s="551"/>
      <c r="CD5694" s="551"/>
      <c r="CE5694" s="551"/>
      <c r="CF5694" s="551"/>
      <c r="CG5694" s="551"/>
      <c r="CH5694" s="551"/>
      <c r="CI5694" s="551"/>
      <c r="CJ5694" s="551"/>
      <c r="CK5694" s="551"/>
      <c r="CL5694" s="551"/>
      <c r="CM5694" s="551"/>
      <c r="CN5694" s="551"/>
      <c r="CO5694" s="551"/>
      <c r="CP5694" s="551"/>
      <c r="CQ5694" s="551"/>
      <c r="CR5694" s="551"/>
      <c r="CS5694" s="551"/>
      <c r="CT5694" s="551"/>
      <c r="CU5694" s="551"/>
      <c r="CV5694" s="551"/>
      <c r="CW5694" s="551"/>
      <c r="CX5694" s="551"/>
      <c r="CY5694" s="551"/>
      <c r="CZ5694" s="551"/>
      <c r="DA5694" s="551"/>
      <c r="DB5694" s="551"/>
      <c r="DC5694" s="551"/>
      <c r="DD5694" s="551"/>
      <c r="DE5694" s="551"/>
      <c r="DF5694" s="551"/>
      <c r="DG5694" s="551"/>
      <c r="DH5694" s="551"/>
      <c r="DI5694" s="551"/>
      <c r="DJ5694" s="551"/>
      <c r="DK5694" s="551"/>
      <c r="DL5694" s="551"/>
      <c r="DM5694" s="551"/>
      <c r="DN5694" s="551"/>
      <c r="DO5694" s="551"/>
      <c r="DP5694" s="551"/>
      <c r="DQ5694" s="551"/>
      <c r="DR5694" s="551"/>
      <c r="DS5694" s="551"/>
      <c r="DT5694" s="551"/>
      <c r="DU5694" s="551"/>
      <c r="DV5694" s="551"/>
      <c r="DW5694" s="551"/>
      <c r="DX5694" s="551"/>
      <c r="DY5694" s="551"/>
      <c r="DZ5694" s="551"/>
      <c r="EA5694" s="551"/>
      <c r="EB5694" s="551"/>
      <c r="EC5694" s="551"/>
      <c r="ED5694" s="551"/>
      <c r="EE5694" s="551"/>
      <c r="EF5694" s="551"/>
      <c r="EG5694" s="551"/>
      <c r="EH5694" s="551"/>
      <c r="EI5694" s="551"/>
      <c r="EJ5694" s="551"/>
      <c r="EK5694" s="551"/>
      <c r="EL5694" s="551"/>
      <c r="EM5694" s="551"/>
      <c r="EN5694" s="551"/>
      <c r="EO5694" s="551"/>
      <c r="EP5694" s="551"/>
      <c r="EQ5694" s="551"/>
      <c r="ER5694" s="551"/>
      <c r="ES5694" s="551"/>
      <c r="ET5694" s="551"/>
      <c r="EU5694" s="551"/>
      <c r="EV5694" s="551"/>
      <c r="EW5694" s="551"/>
      <c r="EX5694" s="551"/>
      <c r="EY5694" s="551"/>
      <c r="EZ5694" s="551"/>
      <c r="FA5694" s="551"/>
      <c r="FB5694" s="551"/>
      <c r="FC5694" s="551"/>
      <c r="FD5694" s="551"/>
      <c r="FE5694" s="551"/>
      <c r="FF5694" s="551"/>
      <c r="FG5694" s="551"/>
      <c r="FH5694" s="551"/>
      <c r="FI5694" s="551"/>
      <c r="FJ5694" s="551"/>
      <c r="FK5694" s="551"/>
      <c r="FL5694" s="551"/>
      <c r="FM5694" s="551"/>
      <c r="FN5694" s="551"/>
      <c r="FO5694" s="551"/>
      <c r="FP5694" s="551"/>
      <c r="FQ5694" s="551"/>
      <c r="FR5694" s="551"/>
      <c r="FS5694" s="551"/>
      <c r="FT5694" s="551"/>
      <c r="FU5694" s="551"/>
      <c r="FV5694" s="551"/>
      <c r="FW5694" s="551"/>
      <c r="FX5694" s="551"/>
      <c r="FY5694" s="551"/>
      <c r="FZ5694" s="551"/>
      <c r="GA5694" s="551"/>
      <c r="GB5694" s="551"/>
      <c r="GC5694" s="551"/>
      <c r="GD5694" s="551"/>
      <c r="GE5694" s="551"/>
      <c r="GF5694" s="551"/>
      <c r="GG5694" s="551"/>
      <c r="GH5694" s="551"/>
      <c r="GI5694" s="551"/>
      <c r="GJ5694" s="551"/>
      <c r="GK5694" s="551"/>
      <c r="GL5694" s="551"/>
      <c r="GM5694" s="551"/>
      <c r="GN5694" s="551"/>
      <c r="GO5694" s="551"/>
      <c r="GP5694" s="551"/>
      <c r="GQ5694" s="551"/>
      <c r="GR5694" s="551"/>
      <c r="GS5694" s="551"/>
      <c r="GT5694" s="551"/>
      <c r="GU5694" s="551"/>
      <c r="GV5694" s="551"/>
      <c r="GW5694" s="551"/>
      <c r="GX5694" s="551"/>
      <c r="GY5694" s="551"/>
      <c r="GZ5694" s="551"/>
      <c r="HA5694" s="551"/>
      <c r="HB5694" s="551"/>
      <c r="HC5694" s="551"/>
      <c r="HD5694" s="551"/>
      <c r="HE5694" s="551"/>
      <c r="HF5694" s="551"/>
      <c r="HG5694" s="551"/>
      <c r="HH5694" s="551"/>
      <c r="HI5694" s="551"/>
      <c r="HJ5694" s="551"/>
      <c r="HK5694" s="551"/>
      <c r="HL5694" s="551"/>
      <c r="HM5694" s="551"/>
      <c r="HN5694" s="551"/>
      <c r="HO5694" s="551"/>
      <c r="HP5694" s="551"/>
      <c r="HQ5694" s="551"/>
      <c r="HR5694" s="551"/>
      <c r="HS5694" s="551"/>
      <c r="HT5694" s="551"/>
      <c r="HU5694" s="551"/>
      <c r="HV5694" s="551"/>
      <c r="HW5694" s="551"/>
      <c r="HX5694" s="551"/>
      <c r="HY5694" s="551"/>
      <c r="HZ5694" s="551"/>
      <c r="IA5694" s="551"/>
      <c r="IB5694" s="551"/>
      <c r="IC5694" s="551"/>
      <c r="ID5694" s="551"/>
      <c r="IE5694" s="551"/>
      <c r="IF5694" s="551"/>
      <c r="IG5694" s="551"/>
      <c r="IH5694" s="551"/>
      <c r="II5694" s="551"/>
      <c r="IJ5694" s="551"/>
      <c r="IK5694" s="551"/>
      <c r="IL5694" s="551"/>
      <c r="IM5694" s="551"/>
      <c r="IN5694" s="551"/>
      <c r="IO5694" s="551"/>
      <c r="IP5694" s="551"/>
      <c r="IQ5694" s="551"/>
      <c r="IR5694" s="551"/>
      <c r="IS5694" s="551"/>
      <c r="IT5694" s="551"/>
      <c r="IU5694" s="551"/>
      <c r="IV5694" s="551"/>
    </row>
    <row r="5695" spans="1:256" s="21" customFormat="1">
      <c r="A5695" s="13"/>
      <c r="B5695" s="8"/>
      <c r="C5695" s="8"/>
      <c r="D5695" s="113"/>
      <c r="E5695" s="456"/>
      <c r="F5695" s="33"/>
      <c r="G5695" s="282"/>
      <c r="H5695" s="283"/>
      <c r="I5695" s="33"/>
      <c r="J5695" s="33"/>
      <c r="K5695" s="33"/>
      <c r="L5695" s="33"/>
      <c r="M5695" s="33"/>
      <c r="N5695" s="33"/>
      <c r="O5695" s="33"/>
      <c r="P5695" s="33"/>
      <c r="Q5695" s="33"/>
      <c r="R5695" s="33"/>
      <c r="S5695" s="33"/>
      <c r="T5695" s="33"/>
      <c r="U5695" s="33"/>
      <c r="V5695" s="33"/>
      <c r="W5695" s="33"/>
      <c r="X5695" s="282"/>
      <c r="Y5695" s="33"/>
      <c r="Z5695" s="284"/>
      <c r="AA5695" s="284"/>
      <c r="AB5695" s="33"/>
      <c r="AC5695" s="33"/>
      <c r="AD5695" s="33"/>
      <c r="AE5695" s="33"/>
      <c r="AF5695" s="33"/>
      <c r="AG5695" s="33"/>
      <c r="AH5695" s="33"/>
      <c r="AI5695" s="33"/>
      <c r="AJ5695" s="33"/>
      <c r="AK5695" s="33"/>
      <c r="AL5695" s="33"/>
      <c r="AM5695" s="33"/>
      <c r="AN5695" s="33"/>
      <c r="AO5695" s="33"/>
      <c r="AP5695" s="34"/>
      <c r="AQ5695" s="34"/>
      <c r="AR5695" s="28"/>
      <c r="AS5695" s="29"/>
      <c r="AT5695" s="29"/>
      <c r="AU5695" s="29"/>
      <c r="AV5695" s="551"/>
      <c r="AW5695" s="551"/>
      <c r="AX5695" s="551"/>
      <c r="AY5695" s="551"/>
      <c r="AZ5695" s="551"/>
      <c r="BA5695" s="551"/>
      <c r="BB5695" s="551"/>
      <c r="BC5695" s="551"/>
      <c r="BD5695" s="551"/>
      <c r="BE5695" s="551"/>
      <c r="BF5695" s="551"/>
      <c r="BG5695" s="551"/>
      <c r="BH5695" s="551"/>
      <c r="BI5695" s="551"/>
      <c r="BJ5695" s="551"/>
      <c r="BK5695" s="551"/>
      <c r="BL5695" s="551"/>
      <c r="BM5695" s="551"/>
      <c r="BN5695" s="551"/>
      <c r="BO5695" s="551"/>
      <c r="BP5695" s="551"/>
      <c r="BQ5695" s="551"/>
      <c r="BR5695" s="551"/>
      <c r="BS5695" s="551"/>
      <c r="BT5695" s="551"/>
      <c r="BU5695" s="551"/>
      <c r="BV5695" s="551"/>
      <c r="BW5695" s="551"/>
      <c r="BX5695" s="551"/>
      <c r="BY5695" s="551"/>
      <c r="BZ5695" s="551"/>
      <c r="CA5695" s="551"/>
      <c r="CB5695" s="551"/>
      <c r="CC5695" s="551"/>
      <c r="CD5695" s="551"/>
      <c r="CE5695" s="551"/>
      <c r="CF5695" s="551"/>
      <c r="CG5695" s="551"/>
      <c r="CH5695" s="551"/>
      <c r="CI5695" s="551"/>
      <c r="CJ5695" s="551"/>
      <c r="CK5695" s="551"/>
      <c r="CL5695" s="551"/>
      <c r="CM5695" s="551"/>
      <c r="CN5695" s="551"/>
      <c r="CO5695" s="551"/>
      <c r="CP5695" s="551"/>
      <c r="CQ5695" s="551"/>
      <c r="CR5695" s="551"/>
      <c r="CS5695" s="551"/>
      <c r="CT5695" s="551"/>
      <c r="CU5695" s="551"/>
      <c r="CV5695" s="551"/>
      <c r="CW5695" s="551"/>
      <c r="CX5695" s="551"/>
      <c r="CY5695" s="551"/>
      <c r="CZ5695" s="551"/>
      <c r="DA5695" s="551"/>
      <c r="DB5695" s="551"/>
      <c r="DC5695" s="551"/>
      <c r="DD5695" s="551"/>
      <c r="DE5695" s="551"/>
      <c r="DF5695" s="551"/>
      <c r="DG5695" s="551"/>
      <c r="DH5695" s="551"/>
      <c r="DI5695" s="551"/>
      <c r="DJ5695" s="551"/>
      <c r="DK5695" s="551"/>
      <c r="DL5695" s="551"/>
      <c r="DM5695" s="551"/>
      <c r="DN5695" s="551"/>
      <c r="DO5695" s="551"/>
      <c r="DP5695" s="551"/>
      <c r="DQ5695" s="551"/>
      <c r="DR5695" s="551"/>
      <c r="DS5695" s="551"/>
      <c r="DT5695" s="551"/>
      <c r="DU5695" s="551"/>
      <c r="DV5695" s="551"/>
      <c r="DW5695" s="551"/>
      <c r="DX5695" s="551"/>
      <c r="DY5695" s="551"/>
      <c r="DZ5695" s="551"/>
      <c r="EA5695" s="551"/>
      <c r="EB5695" s="551"/>
      <c r="EC5695" s="551"/>
      <c r="ED5695" s="551"/>
      <c r="EE5695" s="551"/>
      <c r="EF5695" s="551"/>
      <c r="EG5695" s="551"/>
      <c r="EH5695" s="551"/>
      <c r="EI5695" s="551"/>
      <c r="EJ5695" s="551"/>
      <c r="EK5695" s="551"/>
      <c r="EL5695" s="551"/>
      <c r="EM5695" s="551"/>
      <c r="EN5695" s="551"/>
      <c r="EO5695" s="551"/>
      <c r="EP5695" s="551"/>
      <c r="EQ5695" s="551"/>
      <c r="ER5695" s="551"/>
      <c r="ES5695" s="551"/>
      <c r="ET5695" s="551"/>
      <c r="EU5695" s="551"/>
      <c r="EV5695" s="551"/>
      <c r="EW5695" s="551"/>
      <c r="EX5695" s="551"/>
      <c r="EY5695" s="551"/>
      <c r="EZ5695" s="551"/>
      <c r="FA5695" s="551"/>
      <c r="FB5695" s="551"/>
      <c r="FC5695" s="551"/>
      <c r="FD5695" s="551"/>
      <c r="FE5695" s="551"/>
      <c r="FF5695" s="551"/>
      <c r="FG5695" s="551"/>
      <c r="FH5695" s="551"/>
      <c r="FI5695" s="551"/>
      <c r="FJ5695" s="551"/>
      <c r="FK5695" s="551"/>
      <c r="FL5695" s="551"/>
      <c r="FM5695" s="551"/>
      <c r="FN5695" s="551"/>
      <c r="FO5695" s="551"/>
      <c r="FP5695" s="551"/>
      <c r="FQ5695" s="551"/>
      <c r="FR5695" s="551"/>
      <c r="FS5695" s="551"/>
      <c r="FT5695" s="551"/>
      <c r="FU5695" s="551"/>
      <c r="FV5695" s="551"/>
      <c r="FW5695" s="551"/>
      <c r="FX5695" s="551"/>
      <c r="FY5695" s="551"/>
      <c r="FZ5695" s="551"/>
      <c r="GA5695" s="551"/>
      <c r="GB5695" s="551"/>
      <c r="GC5695" s="551"/>
      <c r="GD5695" s="551"/>
      <c r="GE5695" s="551"/>
      <c r="GF5695" s="551"/>
      <c r="GG5695" s="551"/>
      <c r="GH5695" s="551"/>
      <c r="GI5695" s="551"/>
      <c r="GJ5695" s="551"/>
      <c r="GK5695" s="551"/>
      <c r="GL5695" s="551"/>
      <c r="GM5695" s="551"/>
      <c r="GN5695" s="551"/>
      <c r="GO5695" s="551"/>
      <c r="GP5695" s="551"/>
      <c r="GQ5695" s="551"/>
      <c r="GR5695" s="551"/>
      <c r="GS5695" s="551"/>
      <c r="GT5695" s="551"/>
      <c r="GU5695" s="551"/>
      <c r="GV5695" s="551"/>
      <c r="GW5695" s="551"/>
      <c r="GX5695" s="551"/>
      <c r="GY5695" s="551"/>
      <c r="GZ5695" s="551"/>
      <c r="HA5695" s="551"/>
      <c r="HB5695" s="551"/>
      <c r="HC5695" s="551"/>
      <c r="HD5695" s="551"/>
      <c r="HE5695" s="551"/>
      <c r="HF5695" s="551"/>
      <c r="HG5695" s="551"/>
      <c r="HH5695" s="551"/>
      <c r="HI5695" s="551"/>
      <c r="HJ5695" s="551"/>
      <c r="HK5695" s="551"/>
      <c r="HL5695" s="551"/>
      <c r="HM5695" s="551"/>
      <c r="HN5695" s="551"/>
      <c r="HO5695" s="551"/>
      <c r="HP5695" s="551"/>
      <c r="HQ5695" s="551"/>
      <c r="HR5695" s="551"/>
      <c r="HS5695" s="551"/>
      <c r="HT5695" s="551"/>
      <c r="HU5695" s="551"/>
      <c r="HV5695" s="551"/>
      <c r="HW5695" s="551"/>
      <c r="HX5695" s="551"/>
      <c r="HY5695" s="551"/>
      <c r="HZ5695" s="551"/>
      <c r="IA5695" s="551"/>
      <c r="IB5695" s="551"/>
      <c r="IC5695" s="551"/>
      <c r="ID5695" s="551"/>
      <c r="IE5695" s="551"/>
      <c r="IF5695" s="551"/>
      <c r="IG5695" s="551"/>
      <c r="IH5695" s="551"/>
      <c r="II5695" s="551"/>
      <c r="IJ5695" s="551"/>
      <c r="IK5695" s="551"/>
      <c r="IL5695" s="551"/>
      <c r="IM5695" s="551"/>
      <c r="IN5695" s="551"/>
      <c r="IO5695" s="551"/>
      <c r="IP5695" s="551"/>
      <c r="IQ5695" s="551"/>
      <c r="IR5695" s="551"/>
      <c r="IS5695" s="551"/>
      <c r="IT5695" s="551"/>
      <c r="IU5695" s="551"/>
      <c r="IV5695" s="551"/>
    </row>
    <row r="5696" spans="1:256" s="21" customFormat="1">
      <c r="A5696" s="13"/>
      <c r="B5696" s="8"/>
      <c r="C5696" s="8"/>
      <c r="D5696" s="113"/>
      <c r="E5696" s="456"/>
      <c r="F5696" s="33"/>
      <c r="G5696" s="282"/>
      <c r="H5696" s="283"/>
      <c r="I5696" s="33"/>
      <c r="J5696" s="33"/>
      <c r="K5696" s="33"/>
      <c r="L5696" s="33"/>
      <c r="M5696" s="33"/>
      <c r="N5696" s="33"/>
      <c r="O5696" s="33"/>
      <c r="P5696" s="33"/>
      <c r="Q5696" s="33"/>
      <c r="R5696" s="33"/>
      <c r="S5696" s="33"/>
      <c r="T5696" s="33"/>
      <c r="U5696" s="33"/>
      <c r="V5696" s="33"/>
      <c r="W5696" s="33"/>
      <c r="X5696" s="282"/>
      <c r="Y5696" s="33"/>
      <c r="Z5696" s="284"/>
      <c r="AA5696" s="284"/>
      <c r="AB5696" s="33"/>
      <c r="AC5696" s="33"/>
      <c r="AD5696" s="33"/>
      <c r="AE5696" s="33"/>
      <c r="AF5696" s="33"/>
      <c r="AG5696" s="33"/>
      <c r="AH5696" s="33"/>
      <c r="AI5696" s="33"/>
      <c r="AJ5696" s="33"/>
      <c r="AK5696" s="33"/>
      <c r="AL5696" s="33"/>
      <c r="AM5696" s="33"/>
      <c r="AN5696" s="33"/>
      <c r="AO5696" s="33"/>
      <c r="AP5696" s="34"/>
      <c r="AQ5696" s="34"/>
      <c r="AR5696" s="28"/>
      <c r="AS5696" s="29"/>
      <c r="AT5696" s="29"/>
      <c r="AU5696" s="29"/>
      <c r="AV5696" s="551"/>
      <c r="AW5696" s="551"/>
      <c r="AX5696" s="551"/>
      <c r="AY5696" s="551"/>
      <c r="AZ5696" s="551"/>
      <c r="BA5696" s="551"/>
      <c r="BB5696" s="551"/>
      <c r="BC5696" s="551"/>
      <c r="BD5696" s="551"/>
      <c r="BE5696" s="551"/>
      <c r="BF5696" s="551"/>
      <c r="BG5696" s="551"/>
      <c r="BH5696" s="551"/>
      <c r="BI5696" s="551"/>
      <c r="BJ5696" s="551"/>
      <c r="BK5696" s="551"/>
      <c r="BL5696" s="551"/>
      <c r="BM5696" s="551"/>
      <c r="BN5696" s="551"/>
      <c r="BO5696" s="551"/>
      <c r="BP5696" s="551"/>
      <c r="BQ5696" s="551"/>
      <c r="BR5696" s="551"/>
      <c r="BS5696" s="551"/>
      <c r="BT5696" s="551"/>
      <c r="BU5696" s="551"/>
      <c r="BV5696" s="551"/>
      <c r="BW5696" s="551"/>
      <c r="BX5696" s="551"/>
      <c r="BY5696" s="551"/>
      <c r="BZ5696" s="551"/>
      <c r="CA5696" s="551"/>
      <c r="CB5696" s="551"/>
      <c r="CC5696" s="551"/>
      <c r="CD5696" s="551"/>
      <c r="CE5696" s="551"/>
      <c r="CF5696" s="551"/>
      <c r="CG5696" s="551"/>
      <c r="CH5696" s="551"/>
      <c r="CI5696" s="551"/>
      <c r="CJ5696" s="551"/>
      <c r="CK5696" s="551"/>
      <c r="CL5696" s="551"/>
      <c r="CM5696" s="551"/>
      <c r="CN5696" s="551"/>
      <c r="CO5696" s="551"/>
      <c r="CP5696" s="551"/>
      <c r="CQ5696" s="551"/>
      <c r="CR5696" s="551"/>
      <c r="CS5696" s="551"/>
      <c r="CT5696" s="551"/>
      <c r="CU5696" s="551"/>
      <c r="CV5696" s="551"/>
      <c r="CW5696" s="551"/>
      <c r="CX5696" s="551"/>
      <c r="CY5696" s="551"/>
      <c r="CZ5696" s="551"/>
      <c r="DA5696" s="551"/>
      <c r="DB5696" s="551"/>
      <c r="DC5696" s="551"/>
      <c r="DD5696" s="551"/>
      <c r="DE5696" s="551"/>
      <c r="DF5696" s="551"/>
      <c r="DG5696" s="551"/>
      <c r="DH5696" s="551"/>
      <c r="DI5696" s="551"/>
      <c r="DJ5696" s="551"/>
      <c r="DK5696" s="551"/>
      <c r="DL5696" s="551"/>
      <c r="DM5696" s="551"/>
      <c r="DN5696" s="551"/>
      <c r="DO5696" s="551"/>
      <c r="DP5696" s="551"/>
      <c r="DQ5696" s="551"/>
      <c r="DR5696" s="551"/>
      <c r="DS5696" s="551"/>
      <c r="DT5696" s="551"/>
      <c r="DU5696" s="551"/>
      <c r="DV5696" s="551"/>
      <c r="DW5696" s="551"/>
      <c r="DX5696" s="551"/>
      <c r="DY5696" s="551"/>
      <c r="DZ5696" s="551"/>
      <c r="EA5696" s="551"/>
      <c r="EB5696" s="551"/>
      <c r="EC5696" s="551"/>
      <c r="ED5696" s="551"/>
      <c r="EE5696" s="551"/>
      <c r="EF5696" s="551"/>
      <c r="EG5696" s="551"/>
      <c r="EH5696" s="551"/>
      <c r="EI5696" s="551"/>
      <c r="EJ5696" s="551"/>
      <c r="EK5696" s="551"/>
      <c r="EL5696" s="551"/>
      <c r="EM5696" s="551"/>
      <c r="EN5696" s="551"/>
      <c r="EO5696" s="551"/>
      <c r="EP5696" s="551"/>
      <c r="EQ5696" s="551"/>
      <c r="ER5696" s="551"/>
      <c r="ES5696" s="551"/>
      <c r="ET5696" s="551"/>
      <c r="EU5696" s="551"/>
      <c r="EV5696" s="551"/>
      <c r="EW5696" s="551"/>
      <c r="EX5696" s="551"/>
      <c r="EY5696" s="551"/>
      <c r="EZ5696" s="551"/>
      <c r="FA5696" s="551"/>
      <c r="FB5696" s="551"/>
      <c r="FC5696" s="551"/>
      <c r="FD5696" s="551"/>
      <c r="FE5696" s="551"/>
      <c r="FF5696" s="551"/>
      <c r="FG5696" s="551"/>
      <c r="FH5696" s="551"/>
      <c r="FI5696" s="551"/>
      <c r="FJ5696" s="551"/>
      <c r="FK5696" s="551"/>
      <c r="FL5696" s="551"/>
      <c r="FM5696" s="551"/>
      <c r="FN5696" s="551"/>
      <c r="FO5696" s="551"/>
      <c r="FP5696" s="551"/>
      <c r="FQ5696" s="551"/>
      <c r="FR5696" s="551"/>
      <c r="FS5696" s="551"/>
      <c r="FT5696" s="551"/>
      <c r="FU5696" s="551"/>
      <c r="FV5696" s="551"/>
      <c r="FW5696" s="551"/>
      <c r="FX5696" s="551"/>
      <c r="FY5696" s="551"/>
      <c r="FZ5696" s="551"/>
      <c r="GA5696" s="551"/>
      <c r="GB5696" s="551"/>
      <c r="GC5696" s="551"/>
      <c r="GD5696" s="551"/>
      <c r="GE5696" s="551"/>
      <c r="GF5696" s="551"/>
      <c r="GG5696" s="551"/>
      <c r="GH5696" s="551"/>
      <c r="GI5696" s="551"/>
      <c r="GJ5696" s="551"/>
      <c r="GK5696" s="551"/>
      <c r="GL5696" s="551"/>
      <c r="GM5696" s="551"/>
      <c r="GN5696" s="551"/>
      <c r="GO5696" s="551"/>
      <c r="GP5696" s="551"/>
      <c r="GQ5696" s="551"/>
      <c r="GR5696" s="551"/>
      <c r="GS5696" s="551"/>
      <c r="GT5696" s="551"/>
      <c r="GU5696" s="551"/>
      <c r="GV5696" s="551"/>
      <c r="GW5696" s="551"/>
      <c r="GX5696" s="551"/>
      <c r="GY5696" s="551"/>
      <c r="GZ5696" s="551"/>
      <c r="HA5696" s="551"/>
      <c r="HB5696" s="551"/>
      <c r="HC5696" s="551"/>
      <c r="HD5696" s="551"/>
      <c r="HE5696" s="551"/>
      <c r="HF5696" s="551"/>
      <c r="HG5696" s="551"/>
      <c r="HH5696" s="551"/>
      <c r="HI5696" s="551"/>
      <c r="HJ5696" s="551"/>
      <c r="HK5696" s="551"/>
      <c r="HL5696" s="551"/>
      <c r="HM5696" s="551"/>
      <c r="HN5696" s="551"/>
      <c r="HO5696" s="551"/>
      <c r="HP5696" s="551"/>
      <c r="HQ5696" s="551"/>
      <c r="HR5696" s="551"/>
      <c r="HS5696" s="551"/>
      <c r="HT5696" s="551"/>
      <c r="HU5696" s="551"/>
      <c r="HV5696" s="551"/>
      <c r="HW5696" s="551"/>
      <c r="HX5696" s="551"/>
      <c r="HY5696" s="551"/>
      <c r="HZ5696" s="551"/>
      <c r="IA5696" s="551"/>
      <c r="IB5696" s="551"/>
      <c r="IC5696" s="551"/>
      <c r="ID5696" s="551"/>
      <c r="IE5696" s="551"/>
      <c r="IF5696" s="551"/>
      <c r="IG5696" s="551"/>
      <c r="IH5696" s="551"/>
      <c r="II5696" s="551"/>
      <c r="IJ5696" s="551"/>
      <c r="IK5696" s="551"/>
      <c r="IL5696" s="551"/>
      <c r="IM5696" s="551"/>
      <c r="IN5696" s="551"/>
      <c r="IO5696" s="551"/>
      <c r="IP5696" s="551"/>
      <c r="IQ5696" s="551"/>
      <c r="IR5696" s="551"/>
      <c r="IS5696" s="551"/>
      <c r="IT5696" s="551"/>
      <c r="IU5696" s="551"/>
      <c r="IV5696" s="551"/>
    </row>
    <row r="5697" spans="1:256" s="21" customFormat="1">
      <c r="A5697" s="13"/>
      <c r="B5697" s="8"/>
      <c r="C5697" s="8"/>
      <c r="D5697" s="113"/>
      <c r="E5697" s="404"/>
      <c r="F5697" s="33"/>
      <c r="G5697" s="282"/>
      <c r="H5697" s="283"/>
      <c r="I5697" s="33"/>
      <c r="J5697" s="33"/>
      <c r="K5697" s="33"/>
      <c r="L5697" s="33"/>
      <c r="M5697" s="33"/>
      <c r="N5697" s="33"/>
      <c r="O5697" s="33"/>
      <c r="P5697" s="33"/>
      <c r="Q5697" s="33"/>
      <c r="R5697" s="33"/>
      <c r="S5697" s="33"/>
      <c r="T5697" s="33"/>
      <c r="U5697" s="33"/>
      <c r="V5697" s="33"/>
      <c r="W5697" s="33"/>
      <c r="X5697" s="282"/>
      <c r="Y5697" s="33"/>
      <c r="Z5697" s="284"/>
      <c r="AA5697" s="284"/>
      <c r="AB5697" s="33"/>
      <c r="AC5697" s="33"/>
      <c r="AD5697" s="33"/>
      <c r="AE5697" s="33"/>
      <c r="AF5697" s="33"/>
      <c r="AG5697" s="33"/>
      <c r="AH5697" s="33"/>
      <c r="AI5697" s="33"/>
      <c r="AJ5697" s="33"/>
      <c r="AK5697" s="33"/>
      <c r="AL5697" s="33"/>
      <c r="AM5697" s="33"/>
      <c r="AN5697" s="33"/>
      <c r="AO5697" s="33"/>
      <c r="AP5697" s="34"/>
      <c r="AQ5697" s="34"/>
      <c r="AR5697" s="28"/>
      <c r="AS5697" s="29"/>
      <c r="AT5697" s="29"/>
      <c r="AU5697" s="29"/>
      <c r="AV5697" s="402"/>
      <c r="AW5697" s="402"/>
      <c r="AX5697" s="402"/>
      <c r="AY5697" s="402"/>
      <c r="AZ5697" s="402"/>
      <c r="BA5697" s="402"/>
      <c r="BB5697" s="402"/>
      <c r="BC5697" s="402"/>
      <c r="BD5697" s="402"/>
      <c r="BE5697" s="402"/>
      <c r="BF5697" s="402"/>
      <c r="BG5697" s="402"/>
      <c r="BH5697" s="402"/>
      <c r="BI5697" s="402"/>
      <c r="BJ5697" s="402"/>
      <c r="BK5697" s="402"/>
      <c r="BL5697" s="402"/>
      <c r="BM5697" s="402"/>
      <c r="BN5697" s="402"/>
      <c r="BO5697" s="402"/>
      <c r="BP5697" s="402"/>
      <c r="BQ5697" s="402"/>
      <c r="BR5697" s="402"/>
      <c r="BS5697" s="402"/>
      <c r="BT5697" s="402"/>
      <c r="BU5697" s="402"/>
      <c r="BV5697" s="402"/>
      <c r="BW5697" s="402"/>
      <c r="BX5697" s="402"/>
      <c r="BY5697" s="402"/>
      <c r="BZ5697" s="402"/>
      <c r="CA5697" s="402"/>
      <c r="CB5697" s="402"/>
      <c r="CC5697" s="402"/>
      <c r="CD5697" s="402"/>
      <c r="CE5697" s="402"/>
      <c r="CF5697" s="402"/>
      <c r="CG5697" s="402"/>
      <c r="CH5697" s="402"/>
      <c r="CI5697" s="402"/>
      <c r="CJ5697" s="402"/>
      <c r="CK5697" s="402"/>
      <c r="CL5697" s="402"/>
      <c r="CM5697" s="402"/>
      <c r="CN5697" s="402"/>
      <c r="CO5697" s="402"/>
      <c r="CP5697" s="402"/>
      <c r="CQ5697" s="402"/>
      <c r="CR5697" s="402"/>
      <c r="CS5697" s="402"/>
      <c r="CT5697" s="402"/>
      <c r="CU5697" s="402"/>
      <c r="CV5697" s="402"/>
      <c r="CW5697" s="402"/>
      <c r="CX5697" s="402"/>
      <c r="CY5697" s="402"/>
      <c r="CZ5697" s="402"/>
      <c r="DA5697" s="402"/>
      <c r="DB5697" s="402"/>
      <c r="DC5697" s="402"/>
      <c r="DD5697" s="402"/>
      <c r="DE5697" s="402"/>
      <c r="DF5697" s="402"/>
      <c r="DG5697" s="402"/>
      <c r="DH5697" s="402"/>
      <c r="DI5697" s="402"/>
      <c r="DJ5697" s="402"/>
      <c r="DK5697" s="402"/>
      <c r="DL5697" s="402"/>
      <c r="DM5697" s="402"/>
      <c r="DN5697" s="402"/>
      <c r="DO5697" s="402"/>
      <c r="DP5697" s="402"/>
      <c r="DQ5697" s="402"/>
      <c r="DR5697" s="402"/>
      <c r="DS5697" s="402"/>
      <c r="DT5697" s="402"/>
      <c r="DU5697" s="402"/>
      <c r="DV5697" s="402"/>
      <c r="DW5697" s="402"/>
      <c r="DX5697" s="402"/>
      <c r="DY5697" s="402"/>
      <c r="DZ5697" s="402"/>
      <c r="EA5697" s="402"/>
      <c r="EB5697" s="402"/>
      <c r="EC5697" s="402"/>
      <c r="ED5697" s="402"/>
      <c r="EE5697" s="402"/>
      <c r="EF5697" s="402"/>
      <c r="EG5697" s="402"/>
      <c r="EH5697" s="402"/>
      <c r="EI5697" s="402"/>
      <c r="EJ5697" s="402"/>
      <c r="EK5697" s="402"/>
      <c r="EL5697" s="402"/>
      <c r="EM5697" s="402"/>
      <c r="EN5697" s="402"/>
      <c r="EO5697" s="402"/>
      <c r="EP5697" s="402"/>
      <c r="EQ5697" s="402"/>
      <c r="ER5697" s="402"/>
      <c r="ES5697" s="402"/>
      <c r="ET5697" s="402"/>
      <c r="EU5697" s="402"/>
      <c r="EV5697" s="402"/>
      <c r="EW5697" s="402"/>
      <c r="EX5697" s="402"/>
      <c r="EY5697" s="402"/>
      <c r="EZ5697" s="402"/>
      <c r="FA5697" s="402"/>
      <c r="FB5697" s="402"/>
      <c r="FC5697" s="402"/>
      <c r="FD5697" s="402"/>
      <c r="FE5697" s="402"/>
      <c r="FF5697" s="402"/>
      <c r="FG5697" s="402"/>
      <c r="FH5697" s="402"/>
      <c r="FI5697" s="402"/>
      <c r="FJ5697" s="402"/>
      <c r="FK5697" s="402"/>
      <c r="FL5697" s="402"/>
      <c r="FM5697" s="402"/>
      <c r="FN5697" s="402"/>
      <c r="FO5697" s="402"/>
      <c r="FP5697" s="402"/>
      <c r="FQ5697" s="402"/>
      <c r="FR5697" s="402"/>
      <c r="FS5697" s="402"/>
      <c r="FT5697" s="402"/>
      <c r="FU5697" s="402"/>
      <c r="FV5697" s="402"/>
      <c r="FW5697" s="402"/>
      <c r="FX5697" s="402"/>
      <c r="FY5697" s="402"/>
      <c r="FZ5697" s="402"/>
      <c r="GA5697" s="402"/>
      <c r="GB5697" s="402"/>
      <c r="GC5697" s="402"/>
      <c r="GD5697" s="402"/>
      <c r="GE5697" s="402"/>
      <c r="GF5697" s="402"/>
      <c r="GG5697" s="402"/>
      <c r="GH5697" s="402"/>
      <c r="GI5697" s="402"/>
      <c r="GJ5697" s="402"/>
      <c r="GK5697" s="402"/>
      <c r="GL5697" s="402"/>
      <c r="GM5697" s="402"/>
      <c r="GN5697" s="402"/>
      <c r="GO5697" s="402"/>
      <c r="GP5697" s="402"/>
      <c r="GQ5697" s="402"/>
      <c r="GR5697" s="402"/>
      <c r="GS5697" s="402"/>
      <c r="GT5697" s="402"/>
      <c r="GU5697" s="402"/>
      <c r="GV5697" s="402"/>
      <c r="GW5697" s="402"/>
      <c r="GX5697" s="402"/>
      <c r="GY5697" s="402"/>
      <c r="GZ5697" s="402"/>
      <c r="HA5697" s="402"/>
      <c r="HB5697" s="402"/>
      <c r="HC5697" s="402"/>
      <c r="HD5697" s="402"/>
      <c r="HE5697" s="402"/>
      <c r="HF5697" s="402"/>
      <c r="HG5697" s="402"/>
      <c r="HH5697" s="402"/>
      <c r="HI5697" s="402"/>
      <c r="HJ5697" s="402"/>
      <c r="HK5697" s="402"/>
      <c r="HL5697" s="402"/>
      <c r="HM5697" s="402"/>
      <c r="HN5697" s="402"/>
      <c r="HO5697" s="402"/>
      <c r="HP5697" s="402"/>
      <c r="HQ5697" s="402"/>
      <c r="HR5697" s="402"/>
      <c r="HS5697" s="402"/>
      <c r="HT5697" s="402"/>
      <c r="HU5697" s="402"/>
      <c r="HV5697" s="402"/>
      <c r="HW5697" s="402"/>
      <c r="HX5697" s="402"/>
      <c r="HY5697" s="402"/>
      <c r="HZ5697" s="402"/>
      <c r="IA5697" s="402"/>
      <c r="IB5697" s="402"/>
      <c r="IC5697" s="402"/>
      <c r="ID5697" s="402"/>
      <c r="IE5697" s="402"/>
      <c r="IF5697" s="402"/>
      <c r="IG5697" s="402"/>
      <c r="IH5697" s="402"/>
      <c r="II5697" s="402"/>
      <c r="IJ5697" s="402"/>
      <c r="IK5697" s="402"/>
      <c r="IL5697" s="402"/>
      <c r="IM5697" s="402"/>
      <c r="IN5697" s="402"/>
      <c r="IO5697" s="402"/>
      <c r="IP5697" s="402"/>
      <c r="IQ5697" s="402"/>
      <c r="IR5697" s="402"/>
      <c r="IS5697" s="402"/>
      <c r="IT5697" s="402"/>
      <c r="IU5697" s="402"/>
      <c r="IV5697" s="402"/>
    </row>
    <row r="5698" spans="1:256" s="21" customFormat="1">
      <c r="A5698" s="13"/>
      <c r="B5698" s="8"/>
      <c r="C5698" s="8"/>
      <c r="D5698" s="113"/>
      <c r="E5698" s="456"/>
      <c r="F5698" s="33"/>
      <c r="G5698" s="282"/>
      <c r="H5698" s="284"/>
      <c r="I5698" s="33"/>
      <c r="J5698" s="33"/>
      <c r="K5698" s="33"/>
      <c r="L5698" s="33"/>
      <c r="M5698" s="33"/>
      <c r="N5698" s="33"/>
      <c r="O5698" s="33"/>
      <c r="P5698" s="33"/>
      <c r="Q5698" s="33"/>
      <c r="R5698" s="33"/>
      <c r="S5698" s="33"/>
      <c r="T5698" s="33"/>
      <c r="U5698" s="33"/>
      <c r="V5698" s="33"/>
      <c r="W5698" s="33"/>
      <c r="X5698" s="282"/>
      <c r="Y5698" s="33"/>
      <c r="Z5698" s="284"/>
      <c r="AA5698" s="284"/>
      <c r="AB5698" s="33"/>
      <c r="AC5698" s="33"/>
      <c r="AD5698" s="33"/>
      <c r="AE5698" s="33"/>
      <c r="AF5698" s="33"/>
      <c r="AG5698" s="33"/>
      <c r="AH5698" s="33"/>
      <c r="AI5698" s="33"/>
      <c r="AJ5698" s="33"/>
      <c r="AK5698" s="33"/>
      <c r="AL5698" s="33"/>
      <c r="AM5698" s="33"/>
      <c r="AN5698" s="33"/>
      <c r="AO5698" s="33"/>
      <c r="AP5698" s="34"/>
      <c r="AQ5698" s="34"/>
      <c r="AR5698" s="28"/>
      <c r="AS5698" s="29"/>
      <c r="AT5698" s="29"/>
      <c r="AU5698" s="29"/>
      <c r="AV5698" s="468"/>
      <c r="AW5698" s="468"/>
      <c r="AX5698" s="468"/>
      <c r="AY5698" s="468"/>
      <c r="AZ5698" s="468"/>
      <c r="BA5698" s="468"/>
      <c r="BB5698" s="468"/>
      <c r="BC5698" s="468"/>
      <c r="BD5698" s="468"/>
      <c r="BE5698" s="468"/>
      <c r="BF5698" s="468"/>
      <c r="BG5698" s="468"/>
      <c r="BH5698" s="468"/>
      <c r="BI5698" s="468"/>
      <c r="BJ5698" s="468"/>
      <c r="BK5698" s="468"/>
      <c r="BL5698" s="468"/>
      <c r="BM5698" s="468"/>
      <c r="BN5698" s="468"/>
      <c r="BO5698" s="468"/>
      <c r="BP5698" s="468"/>
      <c r="BQ5698" s="468"/>
      <c r="BR5698" s="468"/>
      <c r="BS5698" s="468"/>
      <c r="BT5698" s="468"/>
      <c r="BU5698" s="468"/>
      <c r="BV5698" s="468"/>
      <c r="BW5698" s="468"/>
      <c r="BX5698" s="468"/>
      <c r="BY5698" s="468"/>
      <c r="BZ5698" s="468"/>
      <c r="CA5698" s="468"/>
      <c r="CB5698" s="468"/>
      <c r="CC5698" s="468"/>
      <c r="CD5698" s="468"/>
      <c r="CE5698" s="468"/>
      <c r="CF5698" s="468"/>
      <c r="CG5698" s="468"/>
      <c r="CH5698" s="468"/>
      <c r="CI5698" s="468"/>
      <c r="CJ5698" s="468"/>
      <c r="CK5698" s="468"/>
      <c r="CL5698" s="468"/>
      <c r="CM5698" s="468"/>
      <c r="CN5698" s="468"/>
      <c r="CO5698" s="468"/>
      <c r="CP5698" s="468"/>
      <c r="CQ5698" s="468"/>
      <c r="CR5698" s="468"/>
      <c r="CS5698" s="468"/>
      <c r="CT5698" s="468"/>
      <c r="CU5698" s="468"/>
      <c r="CV5698" s="468"/>
      <c r="CW5698" s="468"/>
      <c r="CX5698" s="468"/>
      <c r="CY5698" s="468"/>
      <c r="CZ5698" s="468"/>
      <c r="DA5698" s="468"/>
      <c r="DB5698" s="468"/>
      <c r="DC5698" s="468"/>
      <c r="DD5698" s="468"/>
      <c r="DE5698" s="468"/>
      <c r="DF5698" s="468"/>
      <c r="DG5698" s="468"/>
      <c r="DH5698" s="468"/>
      <c r="DI5698" s="468"/>
      <c r="DJ5698" s="468"/>
      <c r="DK5698" s="468"/>
      <c r="DL5698" s="468"/>
      <c r="DM5698" s="468"/>
      <c r="DN5698" s="468"/>
      <c r="DO5698" s="468"/>
      <c r="DP5698" s="468"/>
      <c r="DQ5698" s="468"/>
      <c r="DR5698" s="468"/>
      <c r="DS5698" s="468"/>
      <c r="DT5698" s="468"/>
      <c r="DU5698" s="468"/>
      <c r="DV5698" s="468"/>
      <c r="DW5698" s="468"/>
      <c r="DX5698" s="468"/>
      <c r="DY5698" s="468"/>
      <c r="DZ5698" s="468"/>
      <c r="EA5698" s="468"/>
      <c r="EB5698" s="468"/>
      <c r="EC5698" s="468"/>
      <c r="ED5698" s="468"/>
      <c r="EE5698" s="468"/>
      <c r="EF5698" s="468"/>
      <c r="EG5698" s="468"/>
      <c r="EH5698" s="468"/>
      <c r="EI5698" s="468"/>
      <c r="EJ5698" s="468"/>
      <c r="EK5698" s="468"/>
      <c r="EL5698" s="468"/>
      <c r="EM5698" s="468"/>
      <c r="EN5698" s="468"/>
      <c r="EO5698" s="468"/>
      <c r="EP5698" s="468"/>
      <c r="EQ5698" s="468"/>
      <c r="ER5698" s="468"/>
      <c r="ES5698" s="468"/>
      <c r="ET5698" s="468"/>
      <c r="EU5698" s="468"/>
      <c r="EV5698" s="468"/>
      <c r="EW5698" s="468"/>
      <c r="EX5698" s="468"/>
      <c r="EY5698" s="468"/>
      <c r="EZ5698" s="468"/>
      <c r="FA5698" s="468"/>
      <c r="FB5698" s="468"/>
      <c r="FC5698" s="468"/>
      <c r="FD5698" s="468"/>
      <c r="FE5698" s="468"/>
      <c r="FF5698" s="468"/>
      <c r="FG5698" s="468"/>
      <c r="FH5698" s="468"/>
      <c r="FI5698" s="468"/>
      <c r="FJ5698" s="468"/>
      <c r="FK5698" s="468"/>
      <c r="FL5698" s="468"/>
      <c r="FM5698" s="468"/>
      <c r="FN5698" s="468"/>
      <c r="FO5698" s="468"/>
      <c r="FP5698" s="468"/>
      <c r="FQ5698" s="468"/>
      <c r="FR5698" s="468"/>
      <c r="FS5698" s="468"/>
      <c r="FT5698" s="468"/>
      <c r="FU5698" s="468"/>
      <c r="FV5698" s="468"/>
      <c r="FW5698" s="468"/>
      <c r="FX5698" s="468"/>
      <c r="FY5698" s="468"/>
      <c r="FZ5698" s="468"/>
      <c r="GA5698" s="468"/>
      <c r="GB5698" s="468"/>
      <c r="GC5698" s="468"/>
      <c r="GD5698" s="468"/>
      <c r="GE5698" s="468"/>
      <c r="GF5698" s="468"/>
      <c r="GG5698" s="468"/>
      <c r="GH5698" s="468"/>
      <c r="GI5698" s="468"/>
      <c r="GJ5698" s="468"/>
      <c r="GK5698" s="468"/>
      <c r="GL5698" s="468"/>
      <c r="GM5698" s="468"/>
      <c r="GN5698" s="468"/>
      <c r="GO5698" s="468"/>
      <c r="GP5698" s="468"/>
      <c r="GQ5698" s="468"/>
      <c r="GR5698" s="468"/>
      <c r="GS5698" s="468"/>
      <c r="GT5698" s="468"/>
      <c r="GU5698" s="468"/>
      <c r="GV5698" s="468"/>
      <c r="GW5698" s="468"/>
      <c r="GX5698" s="468"/>
      <c r="GY5698" s="468"/>
      <c r="GZ5698" s="468"/>
      <c r="HA5698" s="468"/>
      <c r="HB5698" s="468"/>
      <c r="HC5698" s="468"/>
      <c r="HD5698" s="468"/>
      <c r="HE5698" s="468"/>
      <c r="HF5698" s="468"/>
      <c r="HG5698" s="468"/>
      <c r="HH5698" s="468"/>
      <c r="HI5698" s="468"/>
      <c r="HJ5698" s="468"/>
      <c r="HK5698" s="468"/>
      <c r="HL5698" s="468"/>
      <c r="HM5698" s="468"/>
      <c r="HN5698" s="468"/>
      <c r="HO5698" s="468"/>
      <c r="HP5698" s="468"/>
      <c r="HQ5698" s="468"/>
      <c r="HR5698" s="468"/>
      <c r="HS5698" s="468"/>
      <c r="HT5698" s="468"/>
      <c r="HU5698" s="468"/>
      <c r="HV5698" s="468"/>
      <c r="HW5698" s="468"/>
      <c r="HX5698" s="468"/>
      <c r="HY5698" s="468"/>
      <c r="HZ5698" s="468"/>
      <c r="IA5698" s="468"/>
      <c r="IB5698" s="468"/>
      <c r="IC5698" s="468"/>
      <c r="ID5698" s="468"/>
      <c r="IE5698" s="468"/>
      <c r="IF5698" s="468"/>
      <c r="IG5698" s="468"/>
      <c r="IH5698" s="468"/>
      <c r="II5698" s="468"/>
      <c r="IJ5698" s="468"/>
      <c r="IK5698" s="468"/>
      <c r="IL5698" s="468"/>
      <c r="IM5698" s="468"/>
      <c r="IN5698" s="468"/>
      <c r="IO5698" s="468"/>
      <c r="IP5698" s="468"/>
      <c r="IQ5698" s="468"/>
      <c r="IR5698" s="468"/>
      <c r="IS5698" s="468"/>
      <c r="IT5698" s="468"/>
      <c r="IU5698" s="468"/>
      <c r="IV5698" s="468"/>
    </row>
    <row r="5699" spans="1:256" s="86" customFormat="1">
      <c r="A5699" s="12"/>
      <c r="B5699" s="9">
        <v>2</v>
      </c>
      <c r="C5699" s="9" t="s">
        <v>15</v>
      </c>
      <c r="D5699" s="81" t="s">
        <v>9</v>
      </c>
      <c r="E5699" s="405">
        <v>123505000</v>
      </c>
      <c r="F5699" s="31">
        <f t="shared" ref="F5699:V5699" si="724">SUM(F5700:F5743)</f>
        <v>15560000</v>
      </c>
      <c r="G5699" s="31">
        <f t="shared" si="724"/>
        <v>15560000</v>
      </c>
      <c r="H5699" s="31">
        <f t="shared" si="724"/>
        <v>15560000</v>
      </c>
      <c r="I5699" s="31">
        <f t="shared" si="724"/>
        <v>0</v>
      </c>
      <c r="J5699" s="31">
        <f t="shared" si="724"/>
        <v>0</v>
      </c>
      <c r="K5699" s="31">
        <f t="shared" si="724"/>
        <v>0</v>
      </c>
      <c r="L5699" s="31">
        <f t="shared" si="724"/>
        <v>0</v>
      </c>
      <c r="M5699" s="31">
        <f t="shared" si="724"/>
        <v>0</v>
      </c>
      <c r="N5699" s="31">
        <f t="shared" si="724"/>
        <v>157406950</v>
      </c>
      <c r="O5699" s="31">
        <f t="shared" si="724"/>
        <v>0</v>
      </c>
      <c r="P5699" s="31">
        <f t="shared" si="724"/>
        <v>0</v>
      </c>
      <c r="Q5699" s="31">
        <f t="shared" si="724"/>
        <v>0</v>
      </c>
      <c r="R5699" s="31">
        <f t="shared" si="724"/>
        <v>0</v>
      </c>
      <c r="S5699" s="31">
        <f t="shared" si="724"/>
        <v>0</v>
      </c>
      <c r="T5699" s="31">
        <f t="shared" si="724"/>
        <v>0</v>
      </c>
      <c r="U5699" s="31">
        <f t="shared" si="724"/>
        <v>0</v>
      </c>
      <c r="V5699" s="31">
        <f t="shared" si="724"/>
        <v>0</v>
      </c>
      <c r="W5699" s="31">
        <f>SUM(O5699:V5699)</f>
        <v>0</v>
      </c>
      <c r="X5699" s="31">
        <f>SUM(X5700:X5743)</f>
        <v>0</v>
      </c>
      <c r="Y5699" s="31">
        <f>H5699+I5699+J5699+K5699+L5699+M5699+N5699+W5699+X5699</f>
        <v>172966950</v>
      </c>
      <c r="Z5699" s="31">
        <f t="shared" ref="Z5699:AK5699" si="725">SUM(Z5700:Z5743)</f>
        <v>0</v>
      </c>
      <c r="AA5699" s="31">
        <f t="shared" si="725"/>
        <v>0</v>
      </c>
      <c r="AB5699" s="31">
        <f t="shared" si="725"/>
        <v>0</v>
      </c>
      <c r="AC5699" s="31">
        <f t="shared" si="725"/>
        <v>0</v>
      </c>
      <c r="AD5699" s="31">
        <f t="shared" si="725"/>
        <v>0</v>
      </c>
      <c r="AE5699" s="31">
        <f t="shared" si="725"/>
        <v>0</v>
      </c>
      <c r="AF5699" s="31">
        <f t="shared" si="725"/>
        <v>0</v>
      </c>
      <c r="AG5699" s="31">
        <f t="shared" si="725"/>
        <v>0</v>
      </c>
      <c r="AH5699" s="31">
        <f t="shared" si="725"/>
        <v>0</v>
      </c>
      <c r="AI5699" s="31">
        <f t="shared" si="725"/>
        <v>0</v>
      </c>
      <c r="AJ5699" s="31">
        <f t="shared" si="725"/>
        <v>0</v>
      </c>
      <c r="AK5699" s="31">
        <f t="shared" si="725"/>
        <v>3060000</v>
      </c>
      <c r="AL5699" s="31">
        <f>SUM(AD5699:AK5699)</f>
        <v>3060000</v>
      </c>
      <c r="AM5699" s="31">
        <f>SUM(AM5700:AM5743)</f>
        <v>0</v>
      </c>
      <c r="AN5699" s="31">
        <f>SUM(AN5700:AN5743)</f>
        <v>0</v>
      </c>
      <c r="AO5699" s="31">
        <f>Z5699+AA5699+AB5699+AC5699+AL5699+AM5699+AN5699</f>
        <v>3060000</v>
      </c>
      <c r="AP5699" s="32">
        <f>E5699+Y5699-AO5699</f>
        <v>293411950</v>
      </c>
      <c r="AQ5699" s="32"/>
      <c r="AR5699" s="28"/>
      <c r="AS5699" s="29">
        <f>E5699+H5699+I5699+J5699+K5699+L5699+M5699+N5699+W5699+X5699-Z5699-AB5699-AL5699-AC5699-AM5699-AN5699</f>
        <v>293411950</v>
      </c>
      <c r="AT5699" s="29">
        <f>AP5699-AS5699</f>
        <v>0</v>
      </c>
      <c r="AU5699" s="29">
        <f>E5699</f>
        <v>123505000</v>
      </c>
      <c r="AV5699" s="86">
        <f>AS5699-AU5699</f>
        <v>169906950</v>
      </c>
      <c r="AW5699" s="86">
        <f>Y5699-AO5699</f>
        <v>169906950</v>
      </c>
      <c r="AX5699" s="86">
        <f>AV5699-AW5699</f>
        <v>0</v>
      </c>
      <c r="AZ5699" s="398"/>
    </row>
    <row r="5700" spans="1:256" s="402" customFormat="1">
      <c r="A5700" s="13"/>
      <c r="B5700" s="8"/>
      <c r="C5700" s="8"/>
      <c r="D5700" s="240"/>
      <c r="E5700" s="266"/>
      <c r="F5700" s="321"/>
      <c r="G5700" s="282"/>
      <c r="H5700" s="283"/>
      <c r="I5700" s="33"/>
      <c r="J5700" s="33"/>
      <c r="K5700" s="33"/>
      <c r="L5700" s="33"/>
      <c r="M5700" s="33"/>
      <c r="N5700" s="33"/>
      <c r="O5700" s="33"/>
      <c r="P5700" s="33"/>
      <c r="Q5700" s="33"/>
      <c r="R5700" s="33"/>
      <c r="S5700" s="33"/>
      <c r="T5700" s="33"/>
      <c r="U5700" s="33"/>
      <c r="V5700" s="33"/>
      <c r="W5700" s="33"/>
      <c r="X5700" s="282"/>
      <c r="Y5700" s="33"/>
      <c r="Z5700" s="284"/>
      <c r="AA5700" s="284"/>
      <c r="AB5700" s="33"/>
      <c r="AC5700" s="33"/>
      <c r="AD5700" s="33"/>
      <c r="AE5700" s="33"/>
      <c r="AF5700" s="33"/>
      <c r="AG5700" s="33"/>
      <c r="AH5700" s="33"/>
      <c r="AI5700" s="33"/>
      <c r="AJ5700" s="33"/>
      <c r="AK5700" s="33"/>
      <c r="AL5700" s="33"/>
      <c r="AM5700" s="33"/>
      <c r="AN5700" s="33"/>
      <c r="AO5700" s="33"/>
      <c r="AP5700" s="34"/>
      <c r="AQ5700" s="34"/>
      <c r="AR5700" s="28"/>
      <c r="AS5700" s="29"/>
      <c r="AT5700" s="29"/>
      <c r="AU5700" s="29"/>
    </row>
    <row r="5701" spans="1:256" s="470" customFormat="1">
      <c r="A5701" s="13"/>
      <c r="B5701" s="8"/>
      <c r="C5701" s="8"/>
      <c r="D5701" s="240"/>
      <c r="E5701" s="266"/>
      <c r="F5701" s="321"/>
      <c r="G5701" s="282"/>
      <c r="H5701" s="283"/>
      <c r="I5701" s="33"/>
      <c r="J5701" s="33"/>
      <c r="K5701" s="33"/>
      <c r="L5701" s="33"/>
      <c r="M5701" s="33"/>
      <c r="N5701" s="33"/>
      <c r="O5701" s="33"/>
      <c r="P5701" s="33"/>
      <c r="Q5701" s="33"/>
      <c r="R5701" s="33"/>
      <c r="S5701" s="33"/>
      <c r="T5701" s="33"/>
      <c r="U5701" s="33"/>
      <c r="V5701" s="33"/>
      <c r="W5701" s="33"/>
      <c r="X5701" s="282"/>
      <c r="Y5701" s="33"/>
      <c r="Z5701" s="284"/>
      <c r="AA5701" s="284"/>
      <c r="AB5701" s="33"/>
      <c r="AC5701" s="33"/>
      <c r="AD5701" s="33"/>
      <c r="AE5701" s="33"/>
      <c r="AF5701" s="33"/>
      <c r="AG5701" s="33"/>
      <c r="AH5701" s="33"/>
      <c r="AI5701" s="33"/>
      <c r="AJ5701" s="33"/>
      <c r="AK5701" s="33"/>
      <c r="AL5701" s="33"/>
      <c r="AM5701" s="33"/>
      <c r="AN5701" s="33"/>
      <c r="AO5701" s="33"/>
      <c r="AP5701" s="34"/>
      <c r="AQ5701" s="34"/>
      <c r="AR5701" s="28"/>
      <c r="AS5701" s="29"/>
      <c r="AT5701" s="29"/>
      <c r="AU5701" s="29"/>
    </row>
    <row r="5702" spans="1:256" s="470" customFormat="1">
      <c r="A5702" s="13"/>
      <c r="B5702" s="8"/>
      <c r="C5702" s="83">
        <v>330</v>
      </c>
      <c r="D5702" s="375" t="s">
        <v>239</v>
      </c>
      <c r="E5702" s="266"/>
      <c r="F5702" s="321"/>
      <c r="G5702" s="282"/>
      <c r="H5702" s="283"/>
      <c r="I5702" s="33"/>
      <c r="J5702" s="33"/>
      <c r="K5702" s="33"/>
      <c r="L5702" s="33"/>
      <c r="M5702" s="33"/>
      <c r="N5702" s="33"/>
      <c r="O5702" s="33"/>
      <c r="P5702" s="33"/>
      <c r="Q5702" s="33"/>
      <c r="R5702" s="33"/>
      <c r="S5702" s="33"/>
      <c r="T5702" s="33"/>
      <c r="U5702" s="33"/>
      <c r="V5702" s="33"/>
      <c r="W5702" s="33"/>
      <c r="X5702" s="282"/>
      <c r="Y5702" s="33"/>
      <c r="Z5702" s="284"/>
      <c r="AA5702" s="284"/>
      <c r="AB5702" s="33"/>
      <c r="AC5702" s="33"/>
      <c r="AD5702" s="33"/>
      <c r="AE5702" s="33"/>
      <c r="AF5702" s="33"/>
      <c r="AG5702" s="33"/>
      <c r="AH5702" s="33"/>
      <c r="AI5702" s="33"/>
      <c r="AJ5702" s="33"/>
      <c r="AK5702" s="33"/>
      <c r="AL5702" s="33"/>
      <c r="AM5702" s="33"/>
      <c r="AN5702" s="33"/>
      <c r="AO5702" s="33"/>
      <c r="AP5702" s="34"/>
      <c r="AQ5702" s="34"/>
      <c r="AR5702" s="28"/>
      <c r="AS5702" s="29"/>
      <c r="AT5702" s="29"/>
      <c r="AU5702" s="29"/>
    </row>
    <row r="5703" spans="1:256" s="470" customFormat="1">
      <c r="A5703" s="13"/>
      <c r="B5703" s="8"/>
      <c r="C5703" s="8"/>
      <c r="D5703" s="472" t="s">
        <v>240</v>
      </c>
      <c r="E5703" s="266"/>
      <c r="F5703" s="321"/>
      <c r="G5703" s="282"/>
      <c r="H5703" s="283"/>
      <c r="I5703" s="33"/>
      <c r="J5703" s="33"/>
      <c r="K5703" s="33"/>
      <c r="L5703" s="33"/>
      <c r="M5703" s="33"/>
      <c r="N5703" s="33"/>
      <c r="O5703" s="33"/>
      <c r="P5703" s="33"/>
      <c r="Q5703" s="33"/>
      <c r="R5703" s="33"/>
      <c r="S5703" s="33"/>
      <c r="T5703" s="33"/>
      <c r="U5703" s="33"/>
      <c r="V5703" s="33"/>
      <c r="W5703" s="33"/>
      <c r="X5703" s="282"/>
      <c r="Y5703" s="33"/>
      <c r="Z5703" s="284"/>
      <c r="AA5703" s="284"/>
      <c r="AB5703" s="33"/>
      <c r="AC5703" s="33"/>
      <c r="AD5703" s="33"/>
      <c r="AE5703" s="33"/>
      <c r="AF5703" s="33"/>
      <c r="AG5703" s="33"/>
      <c r="AH5703" s="33"/>
      <c r="AI5703" s="33"/>
      <c r="AJ5703" s="33"/>
      <c r="AK5703" s="33"/>
      <c r="AL5703" s="33"/>
      <c r="AM5703" s="33"/>
      <c r="AN5703" s="33"/>
      <c r="AO5703" s="33"/>
      <c r="AP5703" s="34"/>
      <c r="AQ5703" s="34"/>
      <c r="AR5703" s="28"/>
      <c r="AS5703" s="29"/>
      <c r="AT5703" s="29"/>
      <c r="AU5703" s="29"/>
    </row>
    <row r="5704" spans="1:256" s="470" customFormat="1">
      <c r="A5704" s="13"/>
      <c r="B5704" s="8"/>
      <c r="C5704" s="8"/>
      <c r="D5704" s="473" t="s">
        <v>174</v>
      </c>
      <c r="E5704" s="321"/>
      <c r="F5704" s="321"/>
      <c r="G5704" s="282"/>
      <c r="H5704" s="283"/>
      <c r="I5704" s="33"/>
      <c r="J5704" s="33"/>
      <c r="K5704" s="33"/>
      <c r="L5704" s="33"/>
      <c r="M5704" s="33"/>
      <c r="N5704" s="33"/>
      <c r="O5704" s="33"/>
      <c r="P5704" s="33"/>
      <c r="Q5704" s="33"/>
      <c r="R5704" s="33"/>
      <c r="S5704" s="33"/>
      <c r="T5704" s="33"/>
      <c r="U5704" s="33"/>
      <c r="V5704" s="33"/>
      <c r="W5704" s="33"/>
      <c r="X5704" s="282"/>
      <c r="Y5704" s="33"/>
      <c r="Z5704" s="284"/>
      <c r="AA5704" s="284"/>
      <c r="AB5704" s="33"/>
      <c r="AC5704" s="33"/>
      <c r="AD5704" s="33"/>
      <c r="AE5704" s="33"/>
      <c r="AF5704" s="33"/>
      <c r="AG5704" s="33"/>
      <c r="AH5704" s="33"/>
      <c r="AI5704" s="33"/>
      <c r="AJ5704" s="33"/>
      <c r="AK5704" s="33"/>
      <c r="AL5704" s="33"/>
      <c r="AM5704" s="33"/>
      <c r="AN5704" s="33"/>
      <c r="AO5704" s="33"/>
      <c r="AP5704" s="34"/>
      <c r="AQ5704" s="34"/>
      <c r="AR5704" s="28"/>
      <c r="AS5704" s="29"/>
      <c r="AT5704" s="29"/>
      <c r="AU5704" s="29"/>
    </row>
    <row r="5705" spans="1:256" s="551" customFormat="1" ht="15">
      <c r="A5705" s="13"/>
      <c r="B5705" s="8"/>
      <c r="C5705" s="8"/>
      <c r="D5705" s="506" t="s">
        <v>2016</v>
      </c>
      <c r="E5705" s="337"/>
      <c r="F5705" s="321"/>
      <c r="G5705" s="282"/>
      <c r="H5705" s="283"/>
      <c r="I5705" s="33"/>
      <c r="J5705" s="33"/>
      <c r="K5705" s="33"/>
      <c r="L5705" s="33"/>
      <c r="M5705" s="33"/>
      <c r="N5705" s="33"/>
      <c r="O5705" s="33"/>
      <c r="P5705" s="33"/>
      <c r="Q5705" s="33"/>
      <c r="R5705" s="33"/>
      <c r="S5705" s="33"/>
      <c r="T5705" s="33"/>
      <c r="U5705" s="33"/>
      <c r="V5705" s="33"/>
      <c r="W5705" s="33"/>
      <c r="X5705" s="282"/>
      <c r="Y5705" s="33"/>
      <c r="Z5705" s="284"/>
      <c r="AA5705" s="284"/>
      <c r="AB5705" s="33"/>
      <c r="AC5705" s="33"/>
      <c r="AD5705" s="33"/>
      <c r="AE5705" s="33"/>
      <c r="AF5705" s="33"/>
      <c r="AG5705" s="33"/>
      <c r="AH5705" s="33"/>
      <c r="AI5705" s="33"/>
      <c r="AJ5705" s="33"/>
      <c r="AK5705" s="33"/>
      <c r="AL5705" s="33"/>
      <c r="AM5705" s="33"/>
      <c r="AN5705" s="33"/>
      <c r="AO5705" s="33"/>
      <c r="AP5705" s="34"/>
      <c r="AQ5705" s="34"/>
      <c r="AR5705" s="28"/>
      <c r="AS5705" s="29"/>
      <c r="AT5705" s="29"/>
      <c r="AU5705" s="29"/>
    </row>
    <row r="5706" spans="1:256" s="470" customFormat="1">
      <c r="A5706" s="13"/>
      <c r="B5706" s="8"/>
      <c r="C5706" s="8"/>
      <c r="D5706" s="344" t="s">
        <v>2015</v>
      </c>
      <c r="E5706" s="266"/>
      <c r="F5706" s="261">
        <v>1960000</v>
      </c>
      <c r="G5706" s="282">
        <f>SUM(H5706)</f>
        <v>1960000</v>
      </c>
      <c r="H5706" s="283">
        <v>1960000</v>
      </c>
      <c r="I5706" s="33"/>
      <c r="J5706" s="33"/>
      <c r="K5706" s="33"/>
      <c r="L5706" s="33"/>
      <c r="M5706" s="33"/>
      <c r="N5706" s="33"/>
      <c r="O5706" s="33"/>
      <c r="P5706" s="33"/>
      <c r="Q5706" s="33"/>
      <c r="R5706" s="33"/>
      <c r="S5706" s="33"/>
      <c r="T5706" s="33"/>
      <c r="U5706" s="33"/>
      <c r="V5706" s="33"/>
      <c r="W5706" s="33"/>
      <c r="X5706" s="282"/>
      <c r="Y5706" s="33"/>
      <c r="Z5706" s="284"/>
      <c r="AA5706" s="284"/>
      <c r="AB5706" s="33"/>
      <c r="AC5706" s="33"/>
      <c r="AD5706" s="33"/>
      <c r="AE5706" s="33"/>
      <c r="AF5706" s="33"/>
      <c r="AG5706" s="33"/>
      <c r="AH5706" s="33"/>
      <c r="AI5706" s="33"/>
      <c r="AJ5706" s="33"/>
      <c r="AK5706" s="33">
        <v>1960000</v>
      </c>
      <c r="AL5706" s="33"/>
      <c r="AM5706" s="33"/>
      <c r="AN5706" s="33"/>
      <c r="AO5706" s="33"/>
      <c r="AP5706" s="34"/>
      <c r="AQ5706" s="34"/>
      <c r="AR5706" s="28"/>
      <c r="AS5706" s="29"/>
      <c r="AT5706" s="29"/>
      <c r="AU5706" s="29"/>
    </row>
    <row r="5707" spans="1:256" s="470" customFormat="1">
      <c r="A5707" s="13"/>
      <c r="B5707" s="8"/>
      <c r="C5707" s="8"/>
      <c r="D5707" s="473" t="s">
        <v>182</v>
      </c>
      <c r="E5707" s="321"/>
      <c r="F5707" s="261"/>
      <c r="G5707" s="282"/>
      <c r="H5707" s="283"/>
      <c r="I5707" s="33"/>
      <c r="J5707" s="33"/>
      <c r="K5707" s="33"/>
      <c r="L5707" s="33"/>
      <c r="M5707" s="33"/>
      <c r="N5707" s="33"/>
      <c r="O5707" s="33"/>
      <c r="P5707" s="33"/>
      <c r="Q5707" s="33"/>
      <c r="R5707" s="33"/>
      <c r="S5707" s="33"/>
      <c r="T5707" s="33"/>
      <c r="U5707" s="33"/>
      <c r="V5707" s="33"/>
      <c r="W5707" s="33"/>
      <c r="X5707" s="282"/>
      <c r="Y5707" s="33"/>
      <c r="Z5707" s="284"/>
      <c r="AA5707" s="284"/>
      <c r="AB5707" s="33"/>
      <c r="AC5707" s="33"/>
      <c r="AD5707" s="33"/>
      <c r="AE5707" s="33"/>
      <c r="AF5707" s="33"/>
      <c r="AG5707" s="33"/>
      <c r="AH5707" s="33"/>
      <c r="AI5707" s="33"/>
      <c r="AJ5707" s="33"/>
      <c r="AK5707" s="33"/>
      <c r="AL5707" s="33"/>
      <c r="AM5707" s="33"/>
      <c r="AN5707" s="33"/>
      <c r="AO5707" s="33"/>
      <c r="AP5707" s="34"/>
      <c r="AQ5707" s="34"/>
      <c r="AR5707" s="28"/>
      <c r="AS5707" s="29"/>
      <c r="AT5707" s="29"/>
      <c r="AU5707" s="29"/>
    </row>
    <row r="5708" spans="1:256" s="551" customFormat="1" ht="15">
      <c r="A5708" s="13"/>
      <c r="B5708" s="8"/>
      <c r="C5708" s="8"/>
      <c r="D5708" s="506" t="s">
        <v>2016</v>
      </c>
      <c r="E5708" s="337"/>
      <c r="F5708" s="261"/>
      <c r="G5708" s="282"/>
      <c r="H5708" s="283"/>
      <c r="I5708" s="33"/>
      <c r="J5708" s="33"/>
      <c r="K5708" s="33"/>
      <c r="L5708" s="33"/>
      <c r="M5708" s="33"/>
      <c r="N5708" s="33"/>
      <c r="O5708" s="33"/>
      <c r="P5708" s="33"/>
      <c r="Q5708" s="33"/>
      <c r="R5708" s="33"/>
      <c r="S5708" s="33"/>
      <c r="T5708" s="33"/>
      <c r="U5708" s="33"/>
      <c r="V5708" s="33"/>
      <c r="W5708" s="33"/>
      <c r="X5708" s="282"/>
      <c r="Y5708" s="33"/>
      <c r="Z5708" s="284"/>
      <c r="AA5708" s="284"/>
      <c r="AB5708" s="33"/>
      <c r="AC5708" s="33"/>
      <c r="AD5708" s="33"/>
      <c r="AE5708" s="33"/>
      <c r="AF5708" s="33"/>
      <c r="AG5708" s="33"/>
      <c r="AH5708" s="33"/>
      <c r="AI5708" s="33"/>
      <c r="AJ5708" s="33"/>
      <c r="AK5708" s="33"/>
      <c r="AL5708" s="33"/>
      <c r="AM5708" s="33"/>
      <c r="AN5708" s="33"/>
      <c r="AO5708" s="33"/>
      <c r="AP5708" s="34"/>
      <c r="AQ5708" s="34"/>
      <c r="AR5708" s="28"/>
      <c r="AS5708" s="29"/>
      <c r="AT5708" s="29"/>
      <c r="AU5708" s="29"/>
    </row>
    <row r="5709" spans="1:256" s="470" customFormat="1">
      <c r="A5709" s="13"/>
      <c r="B5709" s="8"/>
      <c r="C5709" s="8"/>
      <c r="D5709" s="344" t="s">
        <v>2014</v>
      </c>
      <c r="E5709" s="266"/>
      <c r="F5709" s="261">
        <v>1100000</v>
      </c>
      <c r="G5709" s="282">
        <f>SUM(H5709)</f>
        <v>1100000</v>
      </c>
      <c r="H5709" s="283">
        <v>1100000</v>
      </c>
      <c r="I5709" s="33"/>
      <c r="J5709" s="33"/>
      <c r="K5709" s="33"/>
      <c r="L5709" s="33"/>
      <c r="M5709" s="33"/>
      <c r="N5709" s="33"/>
      <c r="O5709" s="33"/>
      <c r="P5709" s="33"/>
      <c r="Q5709" s="33"/>
      <c r="R5709" s="33"/>
      <c r="S5709" s="33"/>
      <c r="T5709" s="33"/>
      <c r="U5709" s="33"/>
      <c r="V5709" s="33"/>
      <c r="W5709" s="33"/>
      <c r="X5709" s="282"/>
      <c r="Y5709" s="33"/>
      <c r="Z5709" s="284"/>
      <c r="AA5709" s="284"/>
      <c r="AB5709" s="33"/>
      <c r="AC5709" s="33"/>
      <c r="AD5709" s="33"/>
      <c r="AE5709" s="33"/>
      <c r="AF5709" s="33"/>
      <c r="AG5709" s="33"/>
      <c r="AH5709" s="33"/>
      <c r="AI5709" s="33"/>
      <c r="AJ5709" s="33"/>
      <c r="AK5709" s="33">
        <v>1100000</v>
      </c>
      <c r="AL5709" s="33"/>
      <c r="AM5709" s="33"/>
      <c r="AN5709" s="33"/>
      <c r="AO5709" s="33"/>
      <c r="AP5709" s="34"/>
      <c r="AQ5709" s="34"/>
      <c r="AR5709" s="28"/>
      <c r="AS5709" s="29"/>
      <c r="AT5709" s="29"/>
      <c r="AU5709" s="29"/>
    </row>
    <row r="5710" spans="1:256" s="470" customFormat="1">
      <c r="A5710" s="13"/>
      <c r="B5710" s="8"/>
      <c r="C5710" s="8"/>
      <c r="D5710" s="240"/>
      <c r="E5710" s="266"/>
      <c r="F5710" s="321"/>
      <c r="G5710" s="282"/>
      <c r="H5710" s="283"/>
      <c r="I5710" s="33"/>
      <c r="J5710" s="33"/>
      <c r="K5710" s="33"/>
      <c r="L5710" s="33"/>
      <c r="M5710" s="33"/>
      <c r="N5710" s="33"/>
      <c r="O5710" s="33"/>
      <c r="P5710" s="33"/>
      <c r="Q5710" s="33"/>
      <c r="R5710" s="33"/>
      <c r="S5710" s="33"/>
      <c r="T5710" s="33"/>
      <c r="U5710" s="33"/>
      <c r="V5710" s="33"/>
      <c r="W5710" s="33"/>
      <c r="X5710" s="282"/>
      <c r="Y5710" s="33"/>
      <c r="Z5710" s="284"/>
      <c r="AA5710" s="284"/>
      <c r="AB5710" s="33"/>
      <c r="AC5710" s="33"/>
      <c r="AD5710" s="33"/>
      <c r="AE5710" s="33"/>
      <c r="AF5710" s="33"/>
      <c r="AG5710" s="33"/>
      <c r="AH5710" s="33"/>
      <c r="AI5710" s="33"/>
      <c r="AJ5710" s="33"/>
      <c r="AK5710" s="33"/>
      <c r="AL5710" s="33"/>
      <c r="AM5710" s="33"/>
      <c r="AN5710" s="33"/>
      <c r="AO5710" s="33"/>
      <c r="AP5710" s="34"/>
      <c r="AQ5710" s="34"/>
      <c r="AR5710" s="28"/>
      <c r="AS5710" s="29"/>
      <c r="AT5710" s="29"/>
      <c r="AU5710" s="29"/>
    </row>
    <row r="5711" spans="1:256" s="470" customFormat="1">
      <c r="A5711" s="13"/>
      <c r="B5711" s="8"/>
      <c r="C5711" s="8"/>
      <c r="D5711" s="240"/>
      <c r="E5711" s="266"/>
      <c r="F5711" s="321"/>
      <c r="G5711" s="282"/>
      <c r="H5711" s="283"/>
      <c r="I5711" s="33"/>
      <c r="J5711" s="33"/>
      <c r="K5711" s="33"/>
      <c r="L5711" s="33"/>
      <c r="M5711" s="33"/>
      <c r="N5711" s="33"/>
      <c r="O5711" s="33"/>
      <c r="P5711" s="33"/>
      <c r="Q5711" s="33"/>
      <c r="R5711" s="33"/>
      <c r="S5711" s="33"/>
      <c r="T5711" s="33"/>
      <c r="U5711" s="33"/>
      <c r="V5711" s="33"/>
      <c r="W5711" s="33"/>
      <c r="X5711" s="282"/>
      <c r="Y5711" s="33"/>
      <c r="Z5711" s="284"/>
      <c r="AA5711" s="284"/>
      <c r="AB5711" s="33"/>
      <c r="AC5711" s="33"/>
      <c r="AD5711" s="33"/>
      <c r="AE5711" s="33"/>
      <c r="AF5711" s="33"/>
      <c r="AG5711" s="33"/>
      <c r="AH5711" s="33"/>
      <c r="AI5711" s="33"/>
      <c r="AJ5711" s="33"/>
      <c r="AK5711" s="33"/>
      <c r="AL5711" s="33"/>
      <c r="AM5711" s="33"/>
      <c r="AN5711" s="33"/>
      <c r="AO5711" s="33"/>
      <c r="AP5711" s="34"/>
      <c r="AQ5711" s="34"/>
      <c r="AR5711" s="28"/>
      <c r="AS5711" s="29"/>
      <c r="AT5711" s="29"/>
      <c r="AU5711" s="29"/>
    </row>
    <row r="5712" spans="1:256" s="470" customFormat="1">
      <c r="A5712" s="13"/>
      <c r="B5712" s="8"/>
      <c r="C5712" s="83">
        <v>331</v>
      </c>
      <c r="D5712" s="375" t="s">
        <v>171</v>
      </c>
      <c r="E5712" s="266"/>
      <c r="F5712" s="321"/>
      <c r="G5712" s="282"/>
      <c r="H5712" s="283"/>
      <c r="I5712" s="33"/>
      <c r="J5712" s="33"/>
      <c r="K5712" s="33"/>
      <c r="L5712" s="33"/>
      <c r="M5712" s="33"/>
      <c r="N5712" s="33"/>
      <c r="O5712" s="33"/>
      <c r="P5712" s="33"/>
      <c r="Q5712" s="33"/>
      <c r="R5712" s="33"/>
      <c r="S5712" s="33"/>
      <c r="T5712" s="33"/>
      <c r="U5712" s="33"/>
      <c r="V5712" s="33"/>
      <c r="W5712" s="33"/>
      <c r="X5712" s="282"/>
      <c r="Y5712" s="33"/>
      <c r="Z5712" s="284"/>
      <c r="AA5712" s="284"/>
      <c r="AB5712" s="33"/>
      <c r="AC5712" s="33"/>
      <c r="AD5712" s="33"/>
      <c r="AE5712" s="33"/>
      <c r="AF5712" s="33"/>
      <c r="AG5712" s="33"/>
      <c r="AH5712" s="33"/>
      <c r="AI5712" s="33"/>
      <c r="AJ5712" s="33"/>
      <c r="AK5712" s="33"/>
      <c r="AL5712" s="33"/>
      <c r="AM5712" s="33"/>
      <c r="AN5712" s="33"/>
      <c r="AO5712" s="33"/>
      <c r="AP5712" s="34"/>
      <c r="AQ5712" s="34"/>
      <c r="AR5712" s="28"/>
      <c r="AS5712" s="29"/>
      <c r="AT5712" s="29"/>
      <c r="AU5712" s="29"/>
    </row>
    <row r="5713" spans="1:47" s="470" customFormat="1">
      <c r="A5713" s="13"/>
      <c r="B5713" s="8"/>
      <c r="C5713" s="8"/>
      <c r="D5713" s="472" t="s">
        <v>173</v>
      </c>
      <c r="E5713" s="266"/>
      <c r="F5713" s="321"/>
      <c r="G5713" s="282"/>
      <c r="H5713" s="283"/>
      <c r="I5713" s="33"/>
      <c r="J5713" s="33"/>
      <c r="K5713" s="33"/>
      <c r="L5713" s="33"/>
      <c r="M5713" s="33"/>
      <c r="N5713" s="33"/>
      <c r="O5713" s="33"/>
      <c r="P5713" s="33"/>
      <c r="Q5713" s="33"/>
      <c r="R5713" s="33"/>
      <c r="S5713" s="33"/>
      <c r="T5713" s="33"/>
      <c r="U5713" s="33"/>
      <c r="V5713" s="33"/>
      <c r="W5713" s="33"/>
      <c r="X5713" s="282"/>
      <c r="Y5713" s="33"/>
      <c r="Z5713" s="284"/>
      <c r="AA5713" s="284"/>
      <c r="AB5713" s="33"/>
      <c r="AC5713" s="33"/>
      <c r="AD5713" s="33"/>
      <c r="AE5713" s="33"/>
      <c r="AF5713" s="33"/>
      <c r="AG5713" s="33"/>
      <c r="AH5713" s="33"/>
      <c r="AI5713" s="33"/>
      <c r="AJ5713" s="33"/>
      <c r="AK5713" s="33"/>
      <c r="AL5713" s="33"/>
      <c r="AM5713" s="33"/>
      <c r="AN5713" s="33"/>
      <c r="AO5713" s="33"/>
      <c r="AP5713" s="34"/>
      <c r="AQ5713" s="34"/>
      <c r="AR5713" s="28"/>
      <c r="AS5713" s="29"/>
      <c r="AT5713" s="29"/>
      <c r="AU5713" s="29"/>
    </row>
    <row r="5714" spans="1:47" s="470" customFormat="1">
      <c r="A5714" s="13"/>
      <c r="B5714" s="8"/>
      <c r="C5714" s="8"/>
      <c r="D5714" s="473" t="s">
        <v>182</v>
      </c>
      <c r="E5714" s="266"/>
      <c r="F5714" s="321"/>
      <c r="G5714" s="282"/>
      <c r="H5714" s="283"/>
      <c r="I5714" s="33"/>
      <c r="J5714" s="33"/>
      <c r="K5714" s="33"/>
      <c r="L5714" s="33"/>
      <c r="M5714" s="33"/>
      <c r="N5714" s="33"/>
      <c r="O5714" s="33"/>
      <c r="P5714" s="33"/>
      <c r="Q5714" s="33"/>
      <c r="R5714" s="33"/>
      <c r="S5714" s="33"/>
      <c r="T5714" s="33"/>
      <c r="U5714" s="33"/>
      <c r="V5714" s="33"/>
      <c r="W5714" s="33"/>
      <c r="X5714" s="282"/>
      <c r="Y5714" s="33"/>
      <c r="Z5714" s="284"/>
      <c r="AA5714" s="284"/>
      <c r="AB5714" s="33"/>
      <c r="AC5714" s="33"/>
      <c r="AD5714" s="33"/>
      <c r="AE5714" s="33"/>
      <c r="AF5714" s="33"/>
      <c r="AG5714" s="33"/>
      <c r="AH5714" s="33"/>
      <c r="AI5714" s="33"/>
      <c r="AJ5714" s="33"/>
      <c r="AK5714" s="33"/>
      <c r="AL5714" s="33"/>
      <c r="AM5714" s="33"/>
      <c r="AN5714" s="33"/>
      <c r="AO5714" s="33"/>
      <c r="AP5714" s="34"/>
      <c r="AQ5714" s="34"/>
      <c r="AR5714" s="28"/>
      <c r="AS5714" s="29"/>
      <c r="AT5714" s="29"/>
      <c r="AU5714" s="29"/>
    </row>
    <row r="5715" spans="1:47" s="470" customFormat="1">
      <c r="A5715" s="13"/>
      <c r="B5715" s="8"/>
      <c r="C5715" s="8"/>
      <c r="D5715" s="344" t="s">
        <v>2013</v>
      </c>
      <c r="E5715" s="266"/>
      <c r="F5715" s="261">
        <v>10000000</v>
      </c>
      <c r="G5715" s="282">
        <f>SUM(H5715)</f>
        <v>10000000</v>
      </c>
      <c r="H5715" s="283">
        <v>10000000</v>
      </c>
      <c r="I5715" s="33"/>
      <c r="J5715" s="33"/>
      <c r="K5715" s="33"/>
      <c r="L5715" s="33"/>
      <c r="M5715" s="33"/>
      <c r="N5715" s="33"/>
      <c r="O5715" s="33"/>
      <c r="P5715" s="33"/>
      <c r="Q5715" s="33"/>
      <c r="R5715" s="33"/>
      <c r="S5715" s="33"/>
      <c r="T5715" s="33"/>
      <c r="U5715" s="33"/>
      <c r="V5715" s="33"/>
      <c r="W5715" s="33"/>
      <c r="X5715" s="282"/>
      <c r="Y5715" s="33"/>
      <c r="Z5715" s="284"/>
      <c r="AA5715" s="284"/>
      <c r="AB5715" s="33"/>
      <c r="AC5715" s="33"/>
      <c r="AD5715" s="33"/>
      <c r="AE5715" s="33"/>
      <c r="AF5715" s="33"/>
      <c r="AG5715" s="33"/>
      <c r="AH5715" s="33"/>
      <c r="AI5715" s="33"/>
      <c r="AJ5715" s="33"/>
      <c r="AK5715" s="33"/>
      <c r="AL5715" s="33"/>
      <c r="AM5715" s="33"/>
      <c r="AN5715" s="33"/>
      <c r="AO5715" s="33"/>
      <c r="AP5715" s="34"/>
      <c r="AQ5715" s="34"/>
      <c r="AR5715" s="28"/>
      <c r="AS5715" s="29"/>
      <c r="AT5715" s="29"/>
      <c r="AU5715" s="29"/>
    </row>
    <row r="5716" spans="1:47" s="470" customFormat="1">
      <c r="A5716" s="13"/>
      <c r="B5716" s="8"/>
      <c r="C5716" s="8"/>
      <c r="D5716" s="240"/>
      <c r="E5716" s="266"/>
      <c r="F5716" s="321"/>
      <c r="G5716" s="282"/>
      <c r="H5716" s="283"/>
      <c r="I5716" s="33"/>
      <c r="J5716" s="33"/>
      <c r="K5716" s="33"/>
      <c r="L5716" s="33"/>
      <c r="M5716" s="33"/>
      <c r="N5716" s="33"/>
      <c r="O5716" s="33"/>
      <c r="P5716" s="33"/>
      <c r="Q5716" s="33"/>
      <c r="R5716" s="33"/>
      <c r="S5716" s="33"/>
      <c r="T5716" s="33"/>
      <c r="U5716" s="33"/>
      <c r="V5716" s="33"/>
      <c r="W5716" s="33"/>
      <c r="X5716" s="282"/>
      <c r="Y5716" s="33"/>
      <c r="Z5716" s="284"/>
      <c r="AA5716" s="284"/>
      <c r="AB5716" s="33"/>
      <c r="AC5716" s="33"/>
      <c r="AD5716" s="33"/>
      <c r="AE5716" s="33"/>
      <c r="AF5716" s="33"/>
      <c r="AG5716" s="33"/>
      <c r="AH5716" s="33"/>
      <c r="AI5716" s="33"/>
      <c r="AJ5716" s="33"/>
      <c r="AK5716" s="33"/>
      <c r="AL5716" s="33"/>
      <c r="AM5716" s="33"/>
      <c r="AN5716" s="33"/>
      <c r="AO5716" s="33"/>
      <c r="AP5716" s="34"/>
      <c r="AQ5716" s="34"/>
      <c r="AR5716" s="28"/>
      <c r="AS5716" s="29"/>
      <c r="AT5716" s="29"/>
      <c r="AU5716" s="29"/>
    </row>
    <row r="5717" spans="1:47" s="470" customFormat="1">
      <c r="A5717" s="13"/>
      <c r="B5717" s="8"/>
      <c r="C5717" s="8"/>
      <c r="D5717" s="240"/>
      <c r="E5717" s="266"/>
      <c r="F5717" s="321"/>
      <c r="G5717" s="282"/>
      <c r="H5717" s="283"/>
      <c r="I5717" s="33"/>
      <c r="J5717" s="33"/>
      <c r="K5717" s="33"/>
      <c r="L5717" s="33"/>
      <c r="M5717" s="33"/>
      <c r="N5717" s="33"/>
      <c r="O5717" s="33"/>
      <c r="P5717" s="33"/>
      <c r="Q5717" s="33"/>
      <c r="R5717" s="33"/>
      <c r="S5717" s="33"/>
      <c r="T5717" s="33"/>
      <c r="U5717" s="33"/>
      <c r="V5717" s="33"/>
      <c r="W5717" s="33"/>
      <c r="X5717" s="282"/>
      <c r="Y5717" s="33"/>
      <c r="Z5717" s="284"/>
      <c r="AA5717" s="284"/>
      <c r="AB5717" s="33"/>
      <c r="AC5717" s="33"/>
      <c r="AD5717" s="33"/>
      <c r="AE5717" s="33"/>
      <c r="AF5717" s="33"/>
      <c r="AG5717" s="33"/>
      <c r="AH5717" s="33"/>
      <c r="AI5717" s="33"/>
      <c r="AJ5717" s="33"/>
      <c r="AK5717" s="33"/>
      <c r="AL5717" s="33"/>
      <c r="AM5717" s="33"/>
      <c r="AN5717" s="33"/>
      <c r="AO5717" s="33"/>
      <c r="AP5717" s="34"/>
      <c r="AQ5717" s="34"/>
      <c r="AR5717" s="28"/>
      <c r="AS5717" s="29"/>
      <c r="AT5717" s="29"/>
      <c r="AU5717" s="29"/>
    </row>
    <row r="5718" spans="1:47" s="470" customFormat="1">
      <c r="A5718" s="13"/>
      <c r="B5718" s="8"/>
      <c r="C5718" s="83">
        <v>332</v>
      </c>
      <c r="D5718" s="375" t="s">
        <v>171</v>
      </c>
      <c r="E5718" s="266"/>
      <c r="F5718" s="321"/>
      <c r="G5718" s="282"/>
      <c r="H5718" s="283"/>
      <c r="I5718" s="33"/>
      <c r="J5718" s="33"/>
      <c r="K5718" s="33"/>
      <c r="L5718" s="33"/>
      <c r="M5718" s="33"/>
      <c r="N5718" s="33"/>
      <c r="O5718" s="33"/>
      <c r="P5718" s="33"/>
      <c r="Q5718" s="33"/>
      <c r="R5718" s="33"/>
      <c r="S5718" s="33"/>
      <c r="T5718" s="33"/>
      <c r="U5718" s="33"/>
      <c r="V5718" s="33"/>
      <c r="W5718" s="33"/>
      <c r="X5718" s="282"/>
      <c r="Y5718" s="33"/>
      <c r="Z5718" s="284"/>
      <c r="AA5718" s="284"/>
      <c r="AB5718" s="33"/>
      <c r="AC5718" s="33"/>
      <c r="AD5718" s="33"/>
      <c r="AE5718" s="33"/>
      <c r="AF5718" s="33"/>
      <c r="AG5718" s="33"/>
      <c r="AH5718" s="33"/>
      <c r="AI5718" s="33"/>
      <c r="AJ5718" s="33"/>
      <c r="AK5718" s="33"/>
      <c r="AL5718" s="33"/>
      <c r="AM5718" s="33"/>
      <c r="AN5718" s="33"/>
      <c r="AO5718" s="33"/>
      <c r="AP5718" s="34"/>
      <c r="AQ5718" s="34"/>
      <c r="AR5718" s="28"/>
      <c r="AS5718" s="29"/>
      <c r="AT5718" s="29"/>
      <c r="AU5718" s="29"/>
    </row>
    <row r="5719" spans="1:47" s="470" customFormat="1">
      <c r="A5719" s="13"/>
      <c r="B5719" s="8"/>
      <c r="C5719" s="8"/>
      <c r="D5719" s="472" t="s">
        <v>184</v>
      </c>
      <c r="E5719" s="266"/>
      <c r="F5719" s="321"/>
      <c r="G5719" s="282"/>
      <c r="H5719" s="283"/>
      <c r="I5719" s="33"/>
      <c r="J5719" s="33"/>
      <c r="K5719" s="33"/>
      <c r="L5719" s="33"/>
      <c r="M5719" s="33"/>
      <c r="N5719" s="33"/>
      <c r="O5719" s="33"/>
      <c r="P5719" s="33"/>
      <c r="Q5719" s="33"/>
      <c r="R5719" s="33"/>
      <c r="S5719" s="33"/>
      <c r="T5719" s="33"/>
      <c r="U5719" s="33"/>
      <c r="V5719" s="33"/>
      <c r="W5719" s="33"/>
      <c r="X5719" s="282"/>
      <c r="Y5719" s="33"/>
      <c r="Z5719" s="284"/>
      <c r="AA5719" s="284"/>
      <c r="AB5719" s="33"/>
      <c r="AC5719" s="33"/>
      <c r="AD5719" s="33"/>
      <c r="AE5719" s="33"/>
      <c r="AF5719" s="33"/>
      <c r="AG5719" s="33"/>
      <c r="AH5719" s="33"/>
      <c r="AI5719" s="33"/>
      <c r="AJ5719" s="33"/>
      <c r="AK5719" s="33"/>
      <c r="AL5719" s="33"/>
      <c r="AM5719" s="33"/>
      <c r="AN5719" s="33"/>
      <c r="AO5719" s="33"/>
      <c r="AP5719" s="34"/>
      <c r="AQ5719" s="34"/>
      <c r="AR5719" s="28"/>
      <c r="AS5719" s="29"/>
      <c r="AT5719" s="29"/>
      <c r="AU5719" s="29"/>
    </row>
    <row r="5720" spans="1:47" s="470" customFormat="1">
      <c r="A5720" s="13"/>
      <c r="B5720" s="8"/>
      <c r="C5720" s="8"/>
      <c r="D5720" s="473" t="s">
        <v>188</v>
      </c>
      <c r="E5720" s="266"/>
      <c r="F5720" s="321"/>
      <c r="G5720" s="282"/>
      <c r="H5720" s="283"/>
      <c r="I5720" s="33"/>
      <c r="J5720" s="33"/>
      <c r="K5720" s="33"/>
      <c r="L5720" s="33"/>
      <c r="M5720" s="33"/>
      <c r="N5720" s="33"/>
      <c r="O5720" s="33"/>
      <c r="P5720" s="33"/>
      <c r="Q5720" s="33"/>
      <c r="R5720" s="33"/>
      <c r="S5720" s="33"/>
      <c r="T5720" s="33"/>
      <c r="U5720" s="33"/>
      <c r="V5720" s="33"/>
      <c r="W5720" s="33"/>
      <c r="X5720" s="282"/>
      <c r="Y5720" s="33"/>
      <c r="Z5720" s="284"/>
      <c r="AA5720" s="284"/>
      <c r="AB5720" s="33"/>
      <c r="AC5720" s="33"/>
      <c r="AD5720" s="33"/>
      <c r="AE5720" s="33"/>
      <c r="AF5720" s="33"/>
      <c r="AG5720" s="33"/>
      <c r="AH5720" s="33"/>
      <c r="AI5720" s="33"/>
      <c r="AJ5720" s="33"/>
      <c r="AK5720" s="33"/>
      <c r="AL5720" s="33"/>
      <c r="AM5720" s="33"/>
      <c r="AN5720" s="33"/>
      <c r="AO5720" s="33"/>
      <c r="AP5720" s="34"/>
      <c r="AQ5720" s="34"/>
      <c r="AR5720" s="28"/>
      <c r="AS5720" s="29"/>
      <c r="AT5720" s="29"/>
      <c r="AU5720" s="29"/>
    </row>
    <row r="5721" spans="1:47" s="470" customFormat="1">
      <c r="A5721" s="13"/>
      <c r="B5721" s="8"/>
      <c r="C5721" s="8"/>
      <c r="D5721" s="344" t="s">
        <v>190</v>
      </c>
      <c r="E5721" s="266"/>
      <c r="F5721" s="261">
        <v>2500000</v>
      </c>
      <c r="G5721" s="282">
        <f>SUM(H5721)</f>
        <v>2500000</v>
      </c>
      <c r="H5721" s="283">
        <v>2500000</v>
      </c>
      <c r="I5721" s="33"/>
      <c r="J5721" s="33"/>
      <c r="K5721" s="33"/>
      <c r="L5721" s="33"/>
      <c r="M5721" s="33"/>
      <c r="N5721" s="33"/>
      <c r="O5721" s="33"/>
      <c r="P5721" s="33"/>
      <c r="Q5721" s="33"/>
      <c r="R5721" s="33"/>
      <c r="S5721" s="33"/>
      <c r="T5721" s="33"/>
      <c r="U5721" s="33"/>
      <c r="V5721" s="33"/>
      <c r="W5721" s="33"/>
      <c r="X5721" s="282"/>
      <c r="Y5721" s="33"/>
      <c r="Z5721" s="284"/>
      <c r="AA5721" s="284"/>
      <c r="AB5721" s="33"/>
      <c r="AC5721" s="33"/>
      <c r="AD5721" s="33"/>
      <c r="AE5721" s="33"/>
      <c r="AF5721" s="33"/>
      <c r="AG5721" s="33"/>
      <c r="AH5721" s="33"/>
      <c r="AI5721" s="33"/>
      <c r="AJ5721" s="33"/>
      <c r="AK5721" s="33"/>
      <c r="AL5721" s="33"/>
      <c r="AM5721" s="33"/>
      <c r="AN5721" s="33"/>
      <c r="AO5721" s="33"/>
      <c r="AP5721" s="34"/>
      <c r="AQ5721" s="34"/>
      <c r="AR5721" s="28"/>
      <c r="AS5721" s="29"/>
      <c r="AT5721" s="29"/>
      <c r="AU5721" s="29"/>
    </row>
    <row r="5722" spans="1:47" s="470" customFormat="1">
      <c r="A5722" s="13"/>
      <c r="B5722" s="8"/>
      <c r="C5722" s="8"/>
      <c r="D5722" s="240"/>
      <c r="E5722" s="266"/>
      <c r="F5722" s="321"/>
      <c r="G5722" s="282"/>
      <c r="H5722" s="283"/>
      <c r="I5722" s="33"/>
      <c r="J5722" s="33"/>
      <c r="K5722" s="33"/>
      <c r="L5722" s="33"/>
      <c r="M5722" s="33"/>
      <c r="N5722" s="33"/>
      <c r="O5722" s="33"/>
      <c r="P5722" s="33"/>
      <c r="Q5722" s="33"/>
      <c r="R5722" s="33"/>
      <c r="S5722" s="33"/>
      <c r="T5722" s="33"/>
      <c r="U5722" s="33"/>
      <c r="V5722" s="33"/>
      <c r="W5722" s="33"/>
      <c r="X5722" s="282"/>
      <c r="Y5722" s="33"/>
      <c r="Z5722" s="284"/>
      <c r="AA5722" s="284"/>
      <c r="AB5722" s="33"/>
      <c r="AC5722" s="33"/>
      <c r="AD5722" s="33"/>
      <c r="AE5722" s="33"/>
      <c r="AF5722" s="33"/>
      <c r="AG5722" s="33"/>
      <c r="AH5722" s="33"/>
      <c r="AI5722" s="33"/>
      <c r="AJ5722" s="33"/>
      <c r="AK5722" s="33"/>
      <c r="AL5722" s="33"/>
      <c r="AM5722" s="33"/>
      <c r="AN5722" s="33"/>
      <c r="AO5722" s="33"/>
      <c r="AP5722" s="34"/>
      <c r="AQ5722" s="34"/>
      <c r="AR5722" s="28"/>
      <c r="AS5722" s="29"/>
      <c r="AT5722" s="29"/>
      <c r="AU5722" s="29"/>
    </row>
    <row r="5723" spans="1:47" s="470" customFormat="1">
      <c r="A5723" s="13"/>
      <c r="B5723" s="8"/>
      <c r="C5723" s="8"/>
      <c r="D5723" s="240"/>
      <c r="E5723" s="266"/>
      <c r="F5723" s="321"/>
      <c r="G5723" s="282"/>
      <c r="H5723" s="283"/>
      <c r="I5723" s="33"/>
      <c r="J5723" s="33"/>
      <c r="K5723" s="33"/>
      <c r="L5723" s="33"/>
      <c r="M5723" s="33"/>
      <c r="N5723" s="33"/>
      <c r="O5723" s="33"/>
      <c r="P5723" s="33"/>
      <c r="Q5723" s="33"/>
      <c r="R5723" s="33"/>
      <c r="S5723" s="33"/>
      <c r="T5723" s="33"/>
      <c r="U5723" s="33"/>
      <c r="V5723" s="33"/>
      <c r="W5723" s="33"/>
      <c r="X5723" s="282"/>
      <c r="Y5723" s="33"/>
      <c r="Z5723" s="284"/>
      <c r="AA5723" s="284"/>
      <c r="AB5723" s="33"/>
      <c r="AC5723" s="33"/>
      <c r="AD5723" s="33"/>
      <c r="AE5723" s="33"/>
      <c r="AF5723" s="33"/>
      <c r="AG5723" s="33"/>
      <c r="AH5723" s="33"/>
      <c r="AI5723" s="33"/>
      <c r="AJ5723" s="33"/>
      <c r="AK5723" s="33"/>
      <c r="AL5723" s="33"/>
      <c r="AM5723" s="33"/>
      <c r="AN5723" s="33"/>
      <c r="AO5723" s="33"/>
      <c r="AP5723" s="34"/>
      <c r="AQ5723" s="34"/>
      <c r="AR5723" s="28"/>
      <c r="AS5723" s="29"/>
      <c r="AT5723" s="29"/>
      <c r="AU5723" s="29"/>
    </row>
    <row r="5724" spans="1:47" s="551" customFormat="1" ht="15">
      <c r="A5724" s="13"/>
      <c r="B5724" s="8"/>
      <c r="C5724" s="8"/>
      <c r="D5724" s="505" t="s">
        <v>2011</v>
      </c>
      <c r="E5724" s="266"/>
      <c r="F5724" s="321"/>
      <c r="G5724" s="282"/>
      <c r="H5724" s="283"/>
      <c r="I5724" s="33"/>
      <c r="J5724" s="33"/>
      <c r="K5724" s="33"/>
      <c r="L5724" s="33"/>
      <c r="M5724" s="33"/>
      <c r="N5724" s="33"/>
      <c r="O5724" s="33"/>
      <c r="P5724" s="33"/>
      <c r="Q5724" s="33"/>
      <c r="R5724" s="33"/>
      <c r="S5724" s="33"/>
      <c r="T5724" s="33"/>
      <c r="U5724" s="33"/>
      <c r="V5724" s="33"/>
      <c r="W5724" s="33"/>
      <c r="X5724" s="282"/>
      <c r="Y5724" s="33"/>
      <c r="Z5724" s="284"/>
      <c r="AA5724" s="284"/>
      <c r="AB5724" s="33"/>
      <c r="AC5724" s="33"/>
      <c r="AD5724" s="33"/>
      <c r="AE5724" s="33"/>
      <c r="AF5724" s="33"/>
      <c r="AG5724" s="33"/>
      <c r="AH5724" s="33"/>
      <c r="AI5724" s="33"/>
      <c r="AJ5724" s="33"/>
      <c r="AK5724" s="33"/>
      <c r="AL5724" s="33"/>
      <c r="AM5724" s="33"/>
      <c r="AN5724" s="33"/>
      <c r="AO5724" s="33"/>
      <c r="AP5724" s="34"/>
      <c r="AQ5724" s="34"/>
      <c r="AR5724" s="28"/>
      <c r="AS5724" s="29"/>
      <c r="AT5724" s="29"/>
      <c r="AU5724" s="29"/>
    </row>
    <row r="5725" spans="1:47" s="551" customFormat="1">
      <c r="A5725" s="13"/>
      <c r="B5725" s="8"/>
      <c r="C5725" s="8"/>
      <c r="D5725" s="378" t="s">
        <v>2017</v>
      </c>
      <c r="E5725" s="266"/>
      <c r="F5725" s="321"/>
      <c r="G5725" s="282"/>
      <c r="H5725" s="283"/>
      <c r="I5725" s="33"/>
      <c r="J5725" s="33"/>
      <c r="K5725" s="33"/>
      <c r="L5725" s="33"/>
      <c r="M5725" s="33"/>
      <c r="N5725" s="33">
        <v>5000000</v>
      </c>
      <c r="O5725" s="33"/>
      <c r="P5725" s="33"/>
      <c r="Q5725" s="33"/>
      <c r="R5725" s="33"/>
      <c r="S5725" s="33"/>
      <c r="T5725" s="33"/>
      <c r="U5725" s="33"/>
      <c r="V5725" s="33"/>
      <c r="W5725" s="33"/>
      <c r="X5725" s="282"/>
      <c r="Y5725" s="33"/>
      <c r="Z5725" s="284"/>
      <c r="AA5725" s="284"/>
      <c r="AB5725" s="33"/>
      <c r="AC5725" s="33"/>
      <c r="AD5725" s="33"/>
      <c r="AE5725" s="33"/>
      <c r="AF5725" s="33"/>
      <c r="AG5725" s="33"/>
      <c r="AH5725" s="33"/>
      <c r="AI5725" s="33"/>
      <c r="AJ5725" s="33"/>
      <c r="AK5725" s="33"/>
      <c r="AL5725" s="33"/>
      <c r="AM5725" s="33"/>
      <c r="AN5725" s="33"/>
      <c r="AO5725" s="33"/>
      <c r="AP5725" s="34"/>
      <c r="AQ5725" s="34"/>
      <c r="AR5725" s="28"/>
      <c r="AS5725" s="29"/>
      <c r="AT5725" s="29"/>
      <c r="AU5725" s="29"/>
    </row>
    <row r="5726" spans="1:47" s="551" customFormat="1">
      <c r="A5726" s="13"/>
      <c r="B5726" s="8"/>
      <c r="C5726" s="8"/>
      <c r="D5726" s="378" t="s">
        <v>900</v>
      </c>
      <c r="E5726" s="266"/>
      <c r="F5726" s="321"/>
      <c r="G5726" s="282"/>
      <c r="H5726" s="283"/>
      <c r="I5726" s="33"/>
      <c r="J5726" s="33"/>
      <c r="K5726" s="33"/>
      <c r="L5726" s="33"/>
      <c r="M5726" s="33"/>
      <c r="N5726" s="33">
        <v>1360000</v>
      </c>
      <c r="O5726" s="33"/>
      <c r="P5726" s="33"/>
      <c r="Q5726" s="33"/>
      <c r="R5726" s="33"/>
      <c r="S5726" s="33"/>
      <c r="T5726" s="33"/>
      <c r="U5726" s="33"/>
      <c r="V5726" s="33"/>
      <c r="W5726" s="33"/>
      <c r="X5726" s="282"/>
      <c r="Y5726" s="33"/>
      <c r="Z5726" s="284"/>
      <c r="AA5726" s="284"/>
      <c r="AB5726" s="33"/>
      <c r="AC5726" s="33"/>
      <c r="AD5726" s="33"/>
      <c r="AE5726" s="33"/>
      <c r="AF5726" s="33"/>
      <c r="AG5726" s="33"/>
      <c r="AH5726" s="33"/>
      <c r="AI5726" s="33"/>
      <c r="AJ5726" s="33"/>
      <c r="AK5726" s="33"/>
      <c r="AL5726" s="33"/>
      <c r="AM5726" s="33"/>
      <c r="AN5726" s="33"/>
      <c r="AO5726" s="33"/>
      <c r="AP5726" s="34"/>
      <c r="AQ5726" s="34"/>
      <c r="AR5726" s="28"/>
      <c r="AS5726" s="29"/>
      <c r="AT5726" s="29"/>
      <c r="AU5726" s="29"/>
    </row>
    <row r="5727" spans="1:47" s="551" customFormat="1">
      <c r="A5727" s="13"/>
      <c r="B5727" s="8"/>
      <c r="C5727" s="8"/>
      <c r="D5727" s="378" t="s">
        <v>901</v>
      </c>
      <c r="E5727" s="266"/>
      <c r="F5727" s="321"/>
      <c r="G5727" s="282"/>
      <c r="H5727" s="283"/>
      <c r="I5727" s="33"/>
      <c r="J5727" s="33"/>
      <c r="K5727" s="33"/>
      <c r="L5727" s="33"/>
      <c r="M5727" s="33"/>
      <c r="N5727" s="33">
        <v>6300000</v>
      </c>
      <c r="O5727" s="33"/>
      <c r="P5727" s="33"/>
      <c r="Q5727" s="33"/>
      <c r="R5727" s="33"/>
      <c r="S5727" s="33"/>
      <c r="T5727" s="33"/>
      <c r="U5727" s="33"/>
      <c r="V5727" s="33"/>
      <c r="W5727" s="33"/>
      <c r="X5727" s="282"/>
      <c r="Y5727" s="33"/>
      <c r="Z5727" s="284"/>
      <c r="AA5727" s="284"/>
      <c r="AB5727" s="33"/>
      <c r="AC5727" s="33"/>
      <c r="AD5727" s="33"/>
      <c r="AE5727" s="33"/>
      <c r="AF5727" s="33"/>
      <c r="AG5727" s="33"/>
      <c r="AH5727" s="33"/>
      <c r="AI5727" s="33"/>
      <c r="AJ5727" s="33"/>
      <c r="AK5727" s="33"/>
      <c r="AL5727" s="33"/>
      <c r="AM5727" s="33"/>
      <c r="AN5727" s="33"/>
      <c r="AO5727" s="33"/>
      <c r="AP5727" s="34"/>
      <c r="AQ5727" s="34"/>
      <c r="AR5727" s="28"/>
      <c r="AS5727" s="29"/>
      <c r="AT5727" s="29"/>
      <c r="AU5727" s="29"/>
    </row>
    <row r="5728" spans="1:47" s="551" customFormat="1">
      <c r="A5728" s="13"/>
      <c r="B5728" s="8"/>
      <c r="C5728" s="8"/>
      <c r="D5728" s="378" t="s">
        <v>2018</v>
      </c>
      <c r="E5728" s="266"/>
      <c r="F5728" s="321"/>
      <c r="G5728" s="282"/>
      <c r="H5728" s="283"/>
      <c r="I5728" s="33"/>
      <c r="J5728" s="33"/>
      <c r="K5728" s="33"/>
      <c r="L5728" s="33"/>
      <c r="M5728" s="33"/>
      <c r="N5728" s="33">
        <v>1338950</v>
      </c>
      <c r="O5728" s="33"/>
      <c r="P5728" s="33"/>
      <c r="Q5728" s="33"/>
      <c r="R5728" s="33"/>
      <c r="S5728" s="33"/>
      <c r="T5728" s="33"/>
      <c r="U5728" s="33"/>
      <c r="V5728" s="33"/>
      <c r="W5728" s="33"/>
      <c r="X5728" s="282"/>
      <c r="Y5728" s="33"/>
      <c r="Z5728" s="284"/>
      <c r="AA5728" s="284"/>
      <c r="AB5728" s="33"/>
      <c r="AC5728" s="33"/>
      <c r="AD5728" s="33"/>
      <c r="AE5728" s="33"/>
      <c r="AF5728" s="33"/>
      <c r="AG5728" s="33"/>
      <c r="AH5728" s="33"/>
      <c r="AI5728" s="33"/>
      <c r="AJ5728" s="33"/>
      <c r="AK5728" s="33"/>
      <c r="AL5728" s="33"/>
      <c r="AM5728" s="33"/>
      <c r="AN5728" s="33"/>
      <c r="AO5728" s="33"/>
      <c r="AP5728" s="34"/>
      <c r="AQ5728" s="34"/>
      <c r="AR5728" s="28"/>
      <c r="AS5728" s="29"/>
      <c r="AT5728" s="29"/>
      <c r="AU5728" s="29"/>
    </row>
    <row r="5729" spans="1:256" s="551" customFormat="1">
      <c r="A5729" s="13"/>
      <c r="B5729" s="8"/>
      <c r="C5729" s="8"/>
      <c r="D5729" s="378" t="s">
        <v>901</v>
      </c>
      <c r="E5729" s="266"/>
      <c r="F5729" s="321"/>
      <c r="G5729" s="282"/>
      <c r="H5729" s="283"/>
      <c r="I5729" s="33"/>
      <c r="J5729" s="33"/>
      <c r="K5729" s="33"/>
      <c r="L5729" s="33"/>
      <c r="M5729" s="33"/>
      <c r="N5729" s="33">
        <v>2200000</v>
      </c>
      <c r="O5729" s="33"/>
      <c r="P5729" s="33"/>
      <c r="Q5729" s="33"/>
      <c r="R5729" s="33"/>
      <c r="S5729" s="33"/>
      <c r="T5729" s="33"/>
      <c r="U5729" s="33"/>
      <c r="V5729" s="33"/>
      <c r="W5729" s="33"/>
      <c r="X5729" s="282"/>
      <c r="Y5729" s="33"/>
      <c r="Z5729" s="284"/>
      <c r="AA5729" s="284"/>
      <c r="AB5729" s="33"/>
      <c r="AC5729" s="33"/>
      <c r="AD5729" s="33"/>
      <c r="AE5729" s="33"/>
      <c r="AF5729" s="33"/>
      <c r="AG5729" s="33"/>
      <c r="AH5729" s="33"/>
      <c r="AI5729" s="33"/>
      <c r="AJ5729" s="33"/>
      <c r="AK5729" s="33"/>
      <c r="AL5729" s="33"/>
      <c r="AM5729" s="33"/>
      <c r="AN5729" s="33"/>
      <c r="AO5729" s="33"/>
      <c r="AP5729" s="34"/>
      <c r="AQ5729" s="34"/>
      <c r="AR5729" s="28"/>
      <c r="AS5729" s="29"/>
      <c r="AT5729" s="29"/>
      <c r="AU5729" s="29"/>
    </row>
    <row r="5730" spans="1:256" s="551" customFormat="1">
      <c r="A5730" s="13"/>
      <c r="B5730" s="8"/>
      <c r="C5730" s="8"/>
      <c r="D5730" s="378" t="s">
        <v>2019</v>
      </c>
      <c r="E5730" s="266"/>
      <c r="F5730" s="321"/>
      <c r="G5730" s="282"/>
      <c r="H5730" s="283"/>
      <c r="I5730" s="33"/>
      <c r="J5730" s="33"/>
      <c r="K5730" s="33"/>
      <c r="L5730" s="33"/>
      <c r="M5730" s="33"/>
      <c r="N5730" s="33">
        <v>68200000</v>
      </c>
      <c r="O5730" s="33"/>
      <c r="P5730" s="33"/>
      <c r="Q5730" s="33"/>
      <c r="R5730" s="33"/>
      <c r="S5730" s="33"/>
      <c r="T5730" s="33"/>
      <c r="U5730" s="33"/>
      <c r="V5730" s="33"/>
      <c r="W5730" s="33"/>
      <c r="X5730" s="282"/>
      <c r="Y5730" s="33"/>
      <c r="Z5730" s="284"/>
      <c r="AA5730" s="284"/>
      <c r="AB5730" s="33"/>
      <c r="AC5730" s="33"/>
      <c r="AD5730" s="33"/>
      <c r="AE5730" s="33"/>
      <c r="AF5730" s="33"/>
      <c r="AG5730" s="33"/>
      <c r="AH5730" s="33"/>
      <c r="AI5730" s="33"/>
      <c r="AJ5730" s="33"/>
      <c r="AK5730" s="33"/>
      <c r="AL5730" s="33"/>
      <c r="AM5730" s="33"/>
      <c r="AN5730" s="33"/>
      <c r="AO5730" s="33"/>
      <c r="AP5730" s="34"/>
      <c r="AQ5730" s="34"/>
      <c r="AR5730" s="28"/>
      <c r="AS5730" s="29"/>
      <c r="AT5730" s="29"/>
      <c r="AU5730" s="29"/>
    </row>
    <row r="5731" spans="1:256" s="551" customFormat="1">
      <c r="A5731" s="13"/>
      <c r="B5731" s="8"/>
      <c r="C5731" s="8"/>
      <c r="D5731" s="378" t="s">
        <v>2020</v>
      </c>
      <c r="E5731" s="266"/>
      <c r="F5731" s="321"/>
      <c r="G5731" s="282"/>
      <c r="H5731" s="283"/>
      <c r="I5731" s="33"/>
      <c r="J5731" s="33"/>
      <c r="K5731" s="33"/>
      <c r="L5731" s="33"/>
      <c r="M5731" s="33"/>
      <c r="N5731" s="33">
        <v>2875000</v>
      </c>
      <c r="O5731" s="33"/>
      <c r="P5731" s="33"/>
      <c r="Q5731" s="33"/>
      <c r="R5731" s="33"/>
      <c r="S5731" s="33"/>
      <c r="T5731" s="33"/>
      <c r="U5731" s="33"/>
      <c r="V5731" s="33"/>
      <c r="W5731" s="33"/>
      <c r="X5731" s="282"/>
      <c r="Y5731" s="33"/>
      <c r="Z5731" s="284"/>
      <c r="AA5731" s="284"/>
      <c r="AB5731" s="33"/>
      <c r="AC5731" s="33"/>
      <c r="AD5731" s="33"/>
      <c r="AE5731" s="33"/>
      <c r="AF5731" s="33"/>
      <c r="AG5731" s="33"/>
      <c r="AH5731" s="33"/>
      <c r="AI5731" s="33"/>
      <c r="AJ5731" s="33"/>
      <c r="AK5731" s="33"/>
      <c r="AL5731" s="33"/>
      <c r="AM5731" s="33"/>
      <c r="AN5731" s="33"/>
      <c r="AO5731" s="33"/>
      <c r="AP5731" s="34"/>
      <c r="AQ5731" s="34"/>
      <c r="AR5731" s="28"/>
      <c r="AS5731" s="29"/>
      <c r="AT5731" s="29"/>
      <c r="AU5731" s="29"/>
    </row>
    <row r="5732" spans="1:256" s="551" customFormat="1">
      <c r="A5732" s="13"/>
      <c r="B5732" s="8"/>
      <c r="C5732" s="8"/>
      <c r="D5732" s="378" t="s">
        <v>2021</v>
      </c>
      <c r="E5732" s="266"/>
      <c r="F5732" s="321"/>
      <c r="G5732" s="282"/>
      <c r="H5732" s="283"/>
      <c r="I5732" s="33"/>
      <c r="J5732" s="33"/>
      <c r="K5732" s="33"/>
      <c r="L5732" s="33"/>
      <c r="M5732" s="33"/>
      <c r="N5732" s="33">
        <v>500000</v>
      </c>
      <c r="O5732" s="33"/>
      <c r="P5732" s="33"/>
      <c r="Q5732" s="33"/>
      <c r="R5732" s="33"/>
      <c r="S5732" s="33"/>
      <c r="T5732" s="33"/>
      <c r="U5732" s="33"/>
      <c r="V5732" s="33"/>
      <c r="W5732" s="33"/>
      <c r="X5732" s="282"/>
      <c r="Y5732" s="33"/>
      <c r="Z5732" s="284"/>
      <c r="AA5732" s="284"/>
      <c r="AB5732" s="33"/>
      <c r="AC5732" s="33"/>
      <c r="AD5732" s="33"/>
      <c r="AE5732" s="33"/>
      <c r="AF5732" s="33"/>
      <c r="AG5732" s="33"/>
      <c r="AH5732" s="33"/>
      <c r="AI5732" s="33"/>
      <c r="AJ5732" s="33"/>
      <c r="AK5732" s="33"/>
      <c r="AL5732" s="33"/>
      <c r="AM5732" s="33"/>
      <c r="AN5732" s="33"/>
      <c r="AO5732" s="33"/>
      <c r="AP5732" s="34"/>
      <c r="AQ5732" s="34"/>
      <c r="AR5732" s="28"/>
      <c r="AS5732" s="29"/>
      <c r="AT5732" s="29"/>
      <c r="AU5732" s="29"/>
    </row>
    <row r="5733" spans="1:256" s="551" customFormat="1">
      <c r="A5733" s="13"/>
      <c r="B5733" s="8"/>
      <c r="C5733" s="8"/>
      <c r="D5733" s="378" t="s">
        <v>901</v>
      </c>
      <c r="E5733" s="266"/>
      <c r="F5733" s="321"/>
      <c r="G5733" s="282"/>
      <c r="H5733" s="283"/>
      <c r="I5733" s="33"/>
      <c r="J5733" s="33"/>
      <c r="K5733" s="33"/>
      <c r="L5733" s="33"/>
      <c r="M5733" s="33"/>
      <c r="N5733" s="33">
        <v>13088000</v>
      </c>
      <c r="O5733" s="33"/>
      <c r="P5733" s="33"/>
      <c r="Q5733" s="33"/>
      <c r="R5733" s="33"/>
      <c r="S5733" s="33"/>
      <c r="T5733" s="33"/>
      <c r="U5733" s="33"/>
      <c r="V5733" s="33"/>
      <c r="W5733" s="33"/>
      <c r="X5733" s="282"/>
      <c r="Y5733" s="33"/>
      <c r="Z5733" s="284"/>
      <c r="AA5733" s="284"/>
      <c r="AB5733" s="33"/>
      <c r="AC5733" s="33"/>
      <c r="AD5733" s="33"/>
      <c r="AE5733" s="33"/>
      <c r="AF5733" s="33"/>
      <c r="AG5733" s="33"/>
      <c r="AH5733" s="33"/>
      <c r="AI5733" s="33"/>
      <c r="AJ5733" s="33"/>
      <c r="AK5733" s="33"/>
      <c r="AL5733" s="33"/>
      <c r="AM5733" s="33"/>
      <c r="AN5733" s="33"/>
      <c r="AO5733" s="33"/>
      <c r="AP5733" s="34"/>
      <c r="AQ5733" s="34"/>
      <c r="AR5733" s="28"/>
      <c r="AS5733" s="29"/>
      <c r="AT5733" s="29"/>
      <c r="AU5733" s="29"/>
    </row>
    <row r="5734" spans="1:256" s="551" customFormat="1">
      <c r="A5734" s="13"/>
      <c r="B5734" s="8"/>
      <c r="C5734" s="8"/>
      <c r="D5734" s="378" t="s">
        <v>2022</v>
      </c>
      <c r="E5734" s="266"/>
      <c r="F5734" s="321"/>
      <c r="G5734" s="282"/>
      <c r="H5734" s="283"/>
      <c r="I5734" s="33"/>
      <c r="J5734" s="33"/>
      <c r="K5734" s="33"/>
      <c r="L5734" s="33"/>
      <c r="M5734" s="33"/>
      <c r="N5734" s="33">
        <v>4840000</v>
      </c>
      <c r="O5734" s="33"/>
      <c r="P5734" s="33"/>
      <c r="Q5734" s="33"/>
      <c r="R5734" s="33"/>
      <c r="S5734" s="33"/>
      <c r="T5734" s="33"/>
      <c r="U5734" s="33"/>
      <c r="V5734" s="33"/>
      <c r="W5734" s="33"/>
      <c r="X5734" s="282"/>
      <c r="Y5734" s="33"/>
      <c r="Z5734" s="284"/>
      <c r="AA5734" s="284"/>
      <c r="AB5734" s="33"/>
      <c r="AC5734" s="33"/>
      <c r="AD5734" s="33"/>
      <c r="AE5734" s="33"/>
      <c r="AF5734" s="33"/>
      <c r="AG5734" s="33"/>
      <c r="AH5734" s="33"/>
      <c r="AI5734" s="33"/>
      <c r="AJ5734" s="33"/>
      <c r="AK5734" s="33"/>
      <c r="AL5734" s="33"/>
      <c r="AM5734" s="33"/>
      <c r="AN5734" s="33"/>
      <c r="AO5734" s="33"/>
      <c r="AP5734" s="34"/>
      <c r="AQ5734" s="34"/>
      <c r="AR5734" s="28"/>
      <c r="AS5734" s="29"/>
      <c r="AT5734" s="29"/>
      <c r="AU5734" s="29"/>
    </row>
    <row r="5735" spans="1:256" s="551" customFormat="1">
      <c r="A5735" s="13"/>
      <c r="B5735" s="8"/>
      <c r="C5735" s="8"/>
      <c r="D5735" s="378" t="s">
        <v>578</v>
      </c>
      <c r="E5735" s="266"/>
      <c r="F5735" s="321"/>
      <c r="G5735" s="282"/>
      <c r="H5735" s="283"/>
      <c r="I5735" s="33"/>
      <c r="J5735" s="33"/>
      <c r="K5735" s="33"/>
      <c r="L5735" s="33"/>
      <c r="M5735" s="33"/>
      <c r="N5735" s="33">
        <v>14500000</v>
      </c>
      <c r="O5735" s="33"/>
      <c r="P5735" s="33"/>
      <c r="Q5735" s="33"/>
      <c r="R5735" s="33"/>
      <c r="S5735" s="33"/>
      <c r="T5735" s="33"/>
      <c r="U5735" s="33"/>
      <c r="V5735" s="33"/>
      <c r="W5735" s="33"/>
      <c r="X5735" s="282"/>
      <c r="Y5735" s="33"/>
      <c r="Z5735" s="284"/>
      <c r="AA5735" s="284"/>
      <c r="AB5735" s="33"/>
      <c r="AC5735" s="33"/>
      <c r="AD5735" s="33"/>
      <c r="AE5735" s="33"/>
      <c r="AF5735" s="33"/>
      <c r="AG5735" s="33"/>
      <c r="AH5735" s="33"/>
      <c r="AI5735" s="33"/>
      <c r="AJ5735" s="33"/>
      <c r="AK5735" s="33"/>
      <c r="AL5735" s="33"/>
      <c r="AM5735" s="33"/>
      <c r="AN5735" s="33"/>
      <c r="AO5735" s="33"/>
      <c r="AP5735" s="34"/>
      <c r="AQ5735" s="34"/>
      <c r="AR5735" s="28"/>
      <c r="AS5735" s="29"/>
      <c r="AT5735" s="29"/>
      <c r="AU5735" s="29"/>
    </row>
    <row r="5736" spans="1:256" s="551" customFormat="1">
      <c r="A5736" s="13"/>
      <c r="B5736" s="8"/>
      <c r="C5736" s="8"/>
      <c r="D5736" s="378" t="s">
        <v>578</v>
      </c>
      <c r="E5736" s="266"/>
      <c r="F5736" s="321"/>
      <c r="G5736" s="282"/>
      <c r="H5736" s="283"/>
      <c r="I5736" s="33"/>
      <c r="J5736" s="33"/>
      <c r="K5736" s="33"/>
      <c r="L5736" s="33"/>
      <c r="M5736" s="33"/>
      <c r="N5736" s="33">
        <v>22200000</v>
      </c>
      <c r="O5736" s="33"/>
      <c r="P5736" s="33"/>
      <c r="Q5736" s="33"/>
      <c r="R5736" s="33"/>
      <c r="S5736" s="33"/>
      <c r="T5736" s="33"/>
      <c r="U5736" s="33"/>
      <c r="V5736" s="33"/>
      <c r="W5736" s="33"/>
      <c r="X5736" s="282"/>
      <c r="Y5736" s="33"/>
      <c r="Z5736" s="284"/>
      <c r="AA5736" s="284"/>
      <c r="AB5736" s="33"/>
      <c r="AC5736" s="33"/>
      <c r="AD5736" s="33"/>
      <c r="AE5736" s="33"/>
      <c r="AF5736" s="33"/>
      <c r="AG5736" s="33"/>
      <c r="AH5736" s="33"/>
      <c r="AI5736" s="33"/>
      <c r="AJ5736" s="33"/>
      <c r="AK5736" s="33"/>
      <c r="AL5736" s="33"/>
      <c r="AM5736" s="33"/>
      <c r="AN5736" s="33"/>
      <c r="AO5736" s="33"/>
      <c r="AP5736" s="34"/>
      <c r="AQ5736" s="34"/>
      <c r="AR5736" s="28"/>
      <c r="AS5736" s="29"/>
      <c r="AT5736" s="29"/>
      <c r="AU5736" s="29"/>
    </row>
    <row r="5737" spans="1:256" s="551" customFormat="1">
      <c r="A5737" s="13"/>
      <c r="B5737" s="8"/>
      <c r="C5737" s="8"/>
      <c r="D5737" s="378" t="s">
        <v>906</v>
      </c>
      <c r="E5737" s="266"/>
      <c r="F5737" s="321"/>
      <c r="G5737" s="282"/>
      <c r="H5737" s="283"/>
      <c r="I5737" s="33"/>
      <c r="J5737" s="33"/>
      <c r="K5737" s="33"/>
      <c r="L5737" s="33"/>
      <c r="M5737" s="33"/>
      <c r="N5737" s="33">
        <v>4300000</v>
      </c>
      <c r="O5737" s="33"/>
      <c r="P5737" s="33"/>
      <c r="Q5737" s="33"/>
      <c r="R5737" s="33"/>
      <c r="S5737" s="33"/>
      <c r="T5737" s="33"/>
      <c r="U5737" s="33"/>
      <c r="V5737" s="33"/>
      <c r="W5737" s="33"/>
      <c r="X5737" s="282"/>
      <c r="Y5737" s="33"/>
      <c r="Z5737" s="284"/>
      <c r="AA5737" s="284"/>
      <c r="AB5737" s="33"/>
      <c r="AC5737" s="33"/>
      <c r="AD5737" s="33"/>
      <c r="AE5737" s="33"/>
      <c r="AF5737" s="33"/>
      <c r="AG5737" s="33"/>
      <c r="AH5737" s="33"/>
      <c r="AI5737" s="33"/>
      <c r="AJ5737" s="33"/>
      <c r="AK5737" s="33"/>
      <c r="AL5737" s="33"/>
      <c r="AM5737" s="33"/>
      <c r="AN5737" s="33"/>
      <c r="AO5737" s="33"/>
      <c r="AP5737" s="34"/>
      <c r="AQ5737" s="34"/>
      <c r="AR5737" s="28"/>
      <c r="AS5737" s="29"/>
      <c r="AT5737" s="29"/>
      <c r="AU5737" s="29"/>
    </row>
    <row r="5738" spans="1:256" s="551" customFormat="1">
      <c r="A5738" s="13"/>
      <c r="B5738" s="8"/>
      <c r="C5738" s="8"/>
      <c r="D5738" s="378" t="s">
        <v>2023</v>
      </c>
      <c r="E5738" s="266"/>
      <c r="F5738" s="321"/>
      <c r="G5738" s="282"/>
      <c r="H5738" s="283"/>
      <c r="I5738" s="33"/>
      <c r="J5738" s="33"/>
      <c r="K5738" s="33"/>
      <c r="L5738" s="33"/>
      <c r="M5738" s="33"/>
      <c r="N5738" s="33">
        <v>8855000</v>
      </c>
      <c r="O5738" s="33"/>
      <c r="P5738" s="33"/>
      <c r="Q5738" s="33"/>
      <c r="R5738" s="33"/>
      <c r="S5738" s="33"/>
      <c r="T5738" s="33"/>
      <c r="U5738" s="33"/>
      <c r="V5738" s="33"/>
      <c r="W5738" s="33"/>
      <c r="X5738" s="282"/>
      <c r="Y5738" s="33"/>
      <c r="Z5738" s="284"/>
      <c r="AA5738" s="284"/>
      <c r="AB5738" s="33"/>
      <c r="AC5738" s="33"/>
      <c r="AD5738" s="33"/>
      <c r="AE5738" s="33"/>
      <c r="AF5738" s="33"/>
      <c r="AG5738" s="33"/>
      <c r="AH5738" s="33"/>
      <c r="AI5738" s="33"/>
      <c r="AJ5738" s="33"/>
      <c r="AK5738" s="33"/>
      <c r="AL5738" s="33"/>
      <c r="AM5738" s="33"/>
      <c r="AN5738" s="33"/>
      <c r="AO5738" s="33"/>
      <c r="AP5738" s="34"/>
      <c r="AQ5738" s="34"/>
      <c r="AR5738" s="28"/>
      <c r="AS5738" s="29"/>
      <c r="AT5738" s="29"/>
      <c r="AU5738" s="29"/>
    </row>
    <row r="5739" spans="1:256" s="402" customFormat="1">
      <c r="A5739" s="13"/>
      <c r="B5739" s="8"/>
      <c r="C5739" s="8"/>
      <c r="D5739" s="378" t="s">
        <v>905</v>
      </c>
      <c r="E5739" s="33"/>
      <c r="F5739" s="321"/>
      <c r="G5739" s="282"/>
      <c r="H5739" s="283"/>
      <c r="I5739" s="33"/>
      <c r="J5739" s="33"/>
      <c r="K5739" s="33"/>
      <c r="L5739" s="33"/>
      <c r="M5739" s="33"/>
      <c r="N5739" s="33">
        <v>1850000</v>
      </c>
      <c r="O5739" s="33"/>
      <c r="P5739" s="33"/>
      <c r="Q5739" s="33"/>
      <c r="R5739" s="33"/>
      <c r="S5739" s="33"/>
      <c r="T5739" s="33"/>
      <c r="U5739" s="33"/>
      <c r="V5739" s="33"/>
      <c r="W5739" s="33"/>
      <c r="X5739" s="282"/>
      <c r="Y5739" s="33"/>
      <c r="Z5739" s="284"/>
      <c r="AA5739" s="284"/>
      <c r="AB5739" s="33"/>
      <c r="AC5739" s="33"/>
      <c r="AD5739" s="33"/>
      <c r="AE5739" s="33"/>
      <c r="AF5739" s="33"/>
      <c r="AG5739" s="33"/>
      <c r="AH5739" s="33"/>
      <c r="AI5739" s="33"/>
      <c r="AJ5739" s="33"/>
      <c r="AK5739" s="33"/>
      <c r="AL5739" s="33"/>
      <c r="AM5739" s="33"/>
      <c r="AN5739" s="33"/>
      <c r="AO5739" s="33"/>
      <c r="AP5739" s="34"/>
      <c r="AQ5739" s="34"/>
      <c r="AR5739" s="28"/>
      <c r="AS5739" s="29"/>
      <c r="AT5739" s="29"/>
      <c r="AU5739" s="29"/>
    </row>
    <row r="5740" spans="1:256" s="551" customFormat="1">
      <c r="A5740" s="13"/>
      <c r="B5740" s="8"/>
      <c r="C5740" s="8"/>
      <c r="D5740" s="113"/>
      <c r="E5740" s="404"/>
      <c r="F5740" s="321"/>
      <c r="G5740" s="282"/>
      <c r="H5740" s="283"/>
      <c r="I5740" s="33"/>
      <c r="J5740" s="33"/>
      <c r="K5740" s="33"/>
      <c r="L5740" s="33"/>
      <c r="M5740" s="33"/>
      <c r="N5740" s="33"/>
      <c r="O5740" s="33"/>
      <c r="P5740" s="33"/>
      <c r="Q5740" s="33"/>
      <c r="R5740" s="33"/>
      <c r="S5740" s="33"/>
      <c r="T5740" s="33"/>
      <c r="U5740" s="33"/>
      <c r="V5740" s="33"/>
      <c r="W5740" s="33"/>
      <c r="X5740" s="282"/>
      <c r="Y5740" s="33"/>
      <c r="Z5740" s="284"/>
      <c r="AA5740" s="284"/>
      <c r="AB5740" s="33"/>
      <c r="AC5740" s="33"/>
      <c r="AD5740" s="33"/>
      <c r="AE5740" s="33"/>
      <c r="AF5740" s="33"/>
      <c r="AG5740" s="33"/>
      <c r="AH5740" s="33"/>
      <c r="AI5740" s="33"/>
      <c r="AJ5740" s="33"/>
      <c r="AK5740" s="33"/>
      <c r="AL5740" s="33"/>
      <c r="AM5740" s="33"/>
      <c r="AN5740" s="33"/>
      <c r="AO5740" s="33"/>
      <c r="AP5740" s="34"/>
      <c r="AQ5740" s="34"/>
      <c r="AR5740" s="28"/>
      <c r="AS5740" s="29"/>
      <c r="AT5740" s="29"/>
      <c r="AU5740" s="29"/>
    </row>
    <row r="5741" spans="1:256" s="551" customFormat="1">
      <c r="A5741" s="13"/>
      <c r="B5741" s="8"/>
      <c r="C5741" s="8"/>
      <c r="D5741" s="113"/>
      <c r="E5741" s="404"/>
      <c r="F5741" s="321"/>
      <c r="G5741" s="282"/>
      <c r="H5741" s="283"/>
      <c r="I5741" s="33"/>
      <c r="J5741" s="33"/>
      <c r="K5741" s="33"/>
      <c r="L5741" s="33"/>
      <c r="M5741" s="33"/>
      <c r="N5741" s="33"/>
      <c r="O5741" s="33"/>
      <c r="P5741" s="33"/>
      <c r="Q5741" s="33"/>
      <c r="R5741" s="33"/>
      <c r="S5741" s="33"/>
      <c r="T5741" s="33"/>
      <c r="U5741" s="33"/>
      <c r="V5741" s="33"/>
      <c r="W5741" s="33"/>
      <c r="X5741" s="282"/>
      <c r="Y5741" s="33"/>
      <c r="Z5741" s="284"/>
      <c r="AA5741" s="284"/>
      <c r="AB5741" s="33"/>
      <c r="AC5741" s="33"/>
      <c r="AD5741" s="33"/>
      <c r="AE5741" s="33"/>
      <c r="AF5741" s="33"/>
      <c r="AG5741" s="33"/>
      <c r="AH5741" s="33"/>
      <c r="AI5741" s="33"/>
      <c r="AJ5741" s="33"/>
      <c r="AK5741" s="33"/>
      <c r="AL5741" s="33"/>
      <c r="AM5741" s="33"/>
      <c r="AN5741" s="33"/>
      <c r="AO5741" s="33"/>
      <c r="AP5741" s="34"/>
      <c r="AQ5741" s="34"/>
      <c r="AR5741" s="28"/>
      <c r="AS5741" s="29"/>
      <c r="AT5741" s="29"/>
      <c r="AU5741" s="29"/>
    </row>
    <row r="5742" spans="1:256" s="551" customFormat="1">
      <c r="A5742" s="13"/>
      <c r="B5742" s="8"/>
      <c r="C5742" s="8"/>
      <c r="D5742" s="113"/>
      <c r="E5742" s="404"/>
      <c r="F5742" s="321"/>
      <c r="G5742" s="282"/>
      <c r="H5742" s="283"/>
      <c r="I5742" s="33"/>
      <c r="J5742" s="33"/>
      <c r="K5742" s="33"/>
      <c r="L5742" s="33"/>
      <c r="M5742" s="33"/>
      <c r="N5742" s="33"/>
      <c r="O5742" s="33"/>
      <c r="P5742" s="33"/>
      <c r="Q5742" s="33"/>
      <c r="R5742" s="33"/>
      <c r="S5742" s="33"/>
      <c r="T5742" s="33"/>
      <c r="U5742" s="33"/>
      <c r="V5742" s="33"/>
      <c r="W5742" s="33"/>
      <c r="X5742" s="282"/>
      <c r="Y5742" s="33"/>
      <c r="Z5742" s="284"/>
      <c r="AA5742" s="284"/>
      <c r="AB5742" s="33"/>
      <c r="AC5742" s="33"/>
      <c r="AD5742" s="33"/>
      <c r="AE5742" s="33"/>
      <c r="AF5742" s="33"/>
      <c r="AG5742" s="33"/>
      <c r="AH5742" s="33"/>
      <c r="AI5742" s="33"/>
      <c r="AJ5742" s="33"/>
      <c r="AK5742" s="33"/>
      <c r="AL5742" s="33"/>
      <c r="AM5742" s="33"/>
      <c r="AN5742" s="33"/>
      <c r="AO5742" s="33"/>
      <c r="AP5742" s="34"/>
      <c r="AQ5742" s="34"/>
      <c r="AR5742" s="28"/>
      <c r="AS5742" s="29"/>
      <c r="AT5742" s="29"/>
      <c r="AU5742" s="29"/>
    </row>
    <row r="5743" spans="1:256" s="21" customFormat="1">
      <c r="A5743" s="10"/>
      <c r="B5743" s="8"/>
      <c r="C5743" s="8"/>
      <c r="D5743" s="82"/>
      <c r="E5743" s="404"/>
      <c r="F5743" s="69"/>
      <c r="G5743" s="71"/>
      <c r="H5743" s="72"/>
      <c r="I5743" s="69"/>
      <c r="J5743" s="69"/>
      <c r="K5743" s="69"/>
      <c r="L5743" s="69"/>
      <c r="M5743" s="69"/>
      <c r="N5743" s="69"/>
      <c r="O5743" s="69"/>
      <c r="P5743" s="69"/>
      <c r="Q5743" s="69"/>
      <c r="R5743" s="69"/>
      <c r="S5743" s="69"/>
      <c r="T5743" s="69"/>
      <c r="U5743" s="69"/>
      <c r="V5743" s="69"/>
      <c r="W5743" s="69"/>
      <c r="X5743" s="71"/>
      <c r="Y5743" s="69"/>
      <c r="Z5743" s="73"/>
      <c r="AA5743" s="73"/>
      <c r="AB5743" s="69"/>
      <c r="AC5743" s="69"/>
      <c r="AD5743" s="69"/>
      <c r="AE5743" s="69"/>
      <c r="AF5743" s="69"/>
      <c r="AG5743" s="69"/>
      <c r="AH5743" s="69"/>
      <c r="AI5743" s="69"/>
      <c r="AJ5743" s="69"/>
      <c r="AK5743" s="69"/>
      <c r="AL5743" s="69"/>
      <c r="AM5743" s="69"/>
      <c r="AN5743" s="69"/>
      <c r="AO5743" s="69"/>
      <c r="AP5743" s="70"/>
      <c r="AQ5743" s="70"/>
      <c r="AR5743" s="76"/>
      <c r="AS5743" s="60"/>
      <c r="AT5743" s="60"/>
      <c r="AU5743" s="60"/>
    </row>
    <row r="5744" spans="1:256" s="45" customFormat="1">
      <c r="A5744" s="12"/>
      <c r="B5744" s="9">
        <v>3</v>
      </c>
      <c r="C5744" s="9" t="s">
        <v>16</v>
      </c>
      <c r="D5744" s="81" t="s">
        <v>10</v>
      </c>
      <c r="E5744" s="405">
        <v>270570000</v>
      </c>
      <c r="F5744" s="31">
        <f>SUM(F5745:F5759)</f>
        <v>0</v>
      </c>
      <c r="G5744" s="31">
        <f t="shared" ref="G5744:V5744" si="726">SUM(G5745:G5759)</f>
        <v>0</v>
      </c>
      <c r="H5744" s="31">
        <f t="shared" si="726"/>
        <v>0</v>
      </c>
      <c r="I5744" s="31">
        <f t="shared" si="726"/>
        <v>0</v>
      </c>
      <c r="J5744" s="31">
        <f t="shared" si="726"/>
        <v>0</v>
      </c>
      <c r="K5744" s="31">
        <f t="shared" si="726"/>
        <v>0</v>
      </c>
      <c r="L5744" s="31">
        <f t="shared" si="726"/>
        <v>0</v>
      </c>
      <c r="M5744" s="31">
        <f t="shared" si="726"/>
        <v>0</v>
      </c>
      <c r="N5744" s="31">
        <f t="shared" si="726"/>
        <v>550426750</v>
      </c>
      <c r="O5744" s="31">
        <f t="shared" si="726"/>
        <v>0</v>
      </c>
      <c r="P5744" s="31">
        <f t="shared" si="726"/>
        <v>0</v>
      </c>
      <c r="Q5744" s="31">
        <f t="shared" si="726"/>
        <v>0</v>
      </c>
      <c r="R5744" s="31">
        <f t="shared" si="726"/>
        <v>0</v>
      </c>
      <c r="S5744" s="31">
        <f t="shared" si="726"/>
        <v>0</v>
      </c>
      <c r="T5744" s="31">
        <f t="shared" si="726"/>
        <v>0</v>
      </c>
      <c r="U5744" s="31">
        <f t="shared" si="726"/>
        <v>0</v>
      </c>
      <c r="V5744" s="31">
        <f t="shared" si="726"/>
        <v>0</v>
      </c>
      <c r="W5744" s="31">
        <f>SUM(O5744:V5744)</f>
        <v>0</v>
      </c>
      <c r="X5744" s="31">
        <f>SUM(X5745:X5759)</f>
        <v>0</v>
      </c>
      <c r="Y5744" s="31">
        <f>H5744+I5744+J5744+K5744+L5744+M5744+N5744+W5744+X5744</f>
        <v>550426750</v>
      </c>
      <c r="Z5744" s="31">
        <f t="shared" ref="Z5744:AK5744" si="727">SUM(Z5745:Z5759)</f>
        <v>0</v>
      </c>
      <c r="AA5744" s="31">
        <f t="shared" si="727"/>
        <v>0</v>
      </c>
      <c r="AB5744" s="31">
        <f t="shared" si="727"/>
        <v>0</v>
      </c>
      <c r="AC5744" s="31">
        <f t="shared" si="727"/>
        <v>0</v>
      </c>
      <c r="AD5744" s="31">
        <f t="shared" si="727"/>
        <v>0</v>
      </c>
      <c r="AE5744" s="31">
        <f t="shared" si="727"/>
        <v>0</v>
      </c>
      <c r="AF5744" s="31">
        <f t="shared" si="727"/>
        <v>0</v>
      </c>
      <c r="AG5744" s="31">
        <f t="shared" si="727"/>
        <v>0</v>
      </c>
      <c r="AH5744" s="31">
        <f t="shared" si="727"/>
        <v>0</v>
      </c>
      <c r="AI5744" s="31">
        <f t="shared" si="727"/>
        <v>0</v>
      </c>
      <c r="AJ5744" s="31">
        <f t="shared" si="727"/>
        <v>0</v>
      </c>
      <c r="AK5744" s="31">
        <f t="shared" si="727"/>
        <v>0</v>
      </c>
      <c r="AL5744" s="31">
        <f>SUM(AD5744:AK5744)</f>
        <v>0</v>
      </c>
      <c r="AM5744" s="31">
        <f>SUM(AM5745:AM5759)</f>
        <v>0</v>
      </c>
      <c r="AN5744" s="31">
        <f>SUM(AN5745:AN5759)</f>
        <v>0</v>
      </c>
      <c r="AO5744" s="31">
        <f>Z5744+AA5744+AB5744+AC5744+AL5744+AM5744+AN5744</f>
        <v>0</v>
      </c>
      <c r="AP5744" s="32">
        <f>E5744+Y5744-AO5744</f>
        <v>820996750</v>
      </c>
      <c r="AQ5744" s="32"/>
      <c r="AR5744" s="28"/>
      <c r="AS5744" s="29">
        <f>E5744+H5744+I5744+J5744+K5744+L5744+M5744+N5744+W5744+X5744-Z5744-AB5744-AL5744-AC5744-AM5744-AN5744</f>
        <v>820996750</v>
      </c>
      <c r="AT5744" s="29">
        <f>AP5744-AS5744</f>
        <v>0</v>
      </c>
      <c r="AU5744" s="29">
        <f>E5744</f>
        <v>270570000</v>
      </c>
      <c r="AV5744" s="86">
        <f>AS5744-AU5744</f>
        <v>550426750</v>
      </c>
      <c r="AW5744" s="86">
        <f>Y5744-AO5744</f>
        <v>550426750</v>
      </c>
      <c r="AX5744" s="86">
        <f>AV5744-AW5744</f>
        <v>0</v>
      </c>
      <c r="AY5744" s="86"/>
      <c r="AZ5744" s="398"/>
      <c r="BA5744" s="86"/>
      <c r="BB5744" s="86"/>
      <c r="BC5744" s="86"/>
      <c r="BD5744" s="86"/>
      <c r="BE5744" s="86"/>
      <c r="BF5744" s="86"/>
      <c r="BG5744" s="86"/>
      <c r="BH5744" s="86"/>
      <c r="BI5744" s="86"/>
      <c r="BJ5744" s="86"/>
      <c r="BK5744" s="86"/>
      <c r="BL5744" s="86"/>
      <c r="BM5744" s="86"/>
      <c r="BN5744" s="86"/>
      <c r="BO5744" s="86"/>
      <c r="BP5744" s="86"/>
      <c r="BQ5744" s="86"/>
      <c r="BR5744" s="86"/>
      <c r="BS5744" s="86"/>
      <c r="BT5744" s="86"/>
      <c r="BU5744" s="86"/>
      <c r="BV5744" s="86"/>
      <c r="BW5744" s="86"/>
      <c r="BX5744" s="86"/>
      <c r="BY5744" s="86"/>
      <c r="BZ5744" s="86"/>
      <c r="CA5744" s="86"/>
      <c r="CB5744" s="86"/>
      <c r="CC5744" s="86"/>
      <c r="CD5744" s="86"/>
      <c r="CE5744" s="86"/>
      <c r="CF5744" s="86"/>
      <c r="CG5744" s="86"/>
      <c r="CH5744" s="86"/>
      <c r="CI5744" s="86"/>
      <c r="CJ5744" s="86"/>
      <c r="CK5744" s="86"/>
      <c r="CL5744" s="86"/>
      <c r="CM5744" s="86"/>
      <c r="CN5744" s="86"/>
      <c r="CO5744" s="86"/>
      <c r="CP5744" s="86"/>
      <c r="CQ5744" s="86"/>
      <c r="CR5744" s="86"/>
      <c r="CS5744" s="86"/>
      <c r="CT5744" s="86"/>
      <c r="CU5744" s="86"/>
      <c r="CV5744" s="86"/>
      <c r="CW5744" s="86"/>
      <c r="CX5744" s="86"/>
      <c r="CY5744" s="86"/>
      <c r="CZ5744" s="86"/>
      <c r="DA5744" s="86"/>
      <c r="DB5744" s="86"/>
      <c r="DC5744" s="86"/>
      <c r="DD5744" s="86"/>
      <c r="DE5744" s="86"/>
      <c r="DF5744" s="86"/>
      <c r="DG5744" s="86"/>
      <c r="DH5744" s="86"/>
      <c r="DI5744" s="86"/>
      <c r="DJ5744" s="86"/>
      <c r="DK5744" s="86"/>
      <c r="DL5744" s="86"/>
      <c r="DM5744" s="86"/>
      <c r="DN5744" s="86"/>
      <c r="DO5744" s="86"/>
      <c r="DP5744" s="86"/>
      <c r="DQ5744" s="86"/>
      <c r="DR5744" s="86"/>
      <c r="DS5744" s="86"/>
      <c r="DT5744" s="86"/>
      <c r="DU5744" s="86"/>
      <c r="DV5744" s="86"/>
      <c r="DW5744" s="86"/>
      <c r="DX5744" s="86"/>
      <c r="DY5744" s="86"/>
      <c r="DZ5744" s="86"/>
      <c r="EA5744" s="86"/>
      <c r="EB5744" s="86"/>
      <c r="EC5744" s="86"/>
      <c r="ED5744" s="86"/>
      <c r="EE5744" s="86"/>
      <c r="EF5744" s="86"/>
      <c r="EG5744" s="86"/>
      <c r="EH5744" s="86"/>
      <c r="EI5744" s="86"/>
      <c r="EJ5744" s="86"/>
      <c r="EK5744" s="86"/>
      <c r="EL5744" s="86"/>
      <c r="EM5744" s="86"/>
      <c r="EN5744" s="86"/>
      <c r="EO5744" s="86"/>
      <c r="EP5744" s="86"/>
      <c r="EQ5744" s="86"/>
      <c r="ER5744" s="86"/>
      <c r="ES5744" s="86"/>
      <c r="ET5744" s="86"/>
      <c r="EU5744" s="86"/>
      <c r="EV5744" s="86"/>
      <c r="EW5744" s="86"/>
      <c r="EX5744" s="86"/>
      <c r="EY5744" s="86"/>
      <c r="EZ5744" s="86"/>
      <c r="FA5744" s="86"/>
      <c r="FB5744" s="86"/>
      <c r="FC5744" s="86"/>
      <c r="FD5744" s="86"/>
      <c r="FE5744" s="86"/>
      <c r="FF5744" s="86"/>
      <c r="FG5744" s="86"/>
      <c r="FH5744" s="86"/>
      <c r="FI5744" s="86"/>
      <c r="FJ5744" s="86"/>
      <c r="FK5744" s="86"/>
      <c r="FL5744" s="86"/>
      <c r="FM5744" s="86"/>
      <c r="FN5744" s="86"/>
      <c r="FO5744" s="86"/>
      <c r="FP5744" s="86"/>
      <c r="FQ5744" s="86"/>
      <c r="FR5744" s="86"/>
      <c r="FS5744" s="86"/>
      <c r="FT5744" s="86"/>
      <c r="FU5744" s="86"/>
      <c r="FV5744" s="86"/>
      <c r="FW5744" s="86"/>
      <c r="FX5744" s="86"/>
      <c r="FY5744" s="86"/>
      <c r="FZ5744" s="86"/>
      <c r="GA5744" s="86"/>
      <c r="GB5744" s="86"/>
      <c r="GC5744" s="86"/>
      <c r="GD5744" s="86"/>
      <c r="GE5744" s="86"/>
      <c r="GF5744" s="86"/>
      <c r="GG5744" s="86"/>
      <c r="GH5744" s="86"/>
      <c r="GI5744" s="86"/>
      <c r="GJ5744" s="86"/>
      <c r="GK5744" s="86"/>
      <c r="GL5744" s="86"/>
      <c r="GM5744" s="86"/>
      <c r="GN5744" s="86"/>
      <c r="GO5744" s="86"/>
      <c r="GP5744" s="86"/>
      <c r="GQ5744" s="86"/>
      <c r="GR5744" s="86"/>
      <c r="GS5744" s="86"/>
      <c r="GT5744" s="86"/>
      <c r="GU5744" s="86"/>
      <c r="GV5744" s="86"/>
      <c r="GW5744" s="86"/>
      <c r="GX5744" s="86"/>
      <c r="GY5744" s="86"/>
      <c r="GZ5744" s="86"/>
      <c r="HA5744" s="86"/>
      <c r="HB5744" s="86"/>
      <c r="HC5744" s="86"/>
      <c r="HD5744" s="86"/>
      <c r="HE5744" s="86"/>
      <c r="HF5744" s="86"/>
      <c r="HG5744" s="86"/>
      <c r="HH5744" s="86"/>
      <c r="HI5744" s="86"/>
      <c r="HJ5744" s="86"/>
      <c r="HK5744" s="86"/>
      <c r="HL5744" s="86"/>
      <c r="HM5744" s="86"/>
      <c r="HN5744" s="86"/>
      <c r="HO5744" s="86"/>
      <c r="HP5744" s="86"/>
      <c r="HQ5744" s="86"/>
      <c r="HR5744" s="86"/>
      <c r="HS5744" s="86"/>
      <c r="HT5744" s="86"/>
      <c r="HU5744" s="86"/>
      <c r="HV5744" s="86"/>
      <c r="HW5744" s="86"/>
      <c r="HX5744" s="86"/>
      <c r="HY5744" s="86"/>
      <c r="HZ5744" s="86"/>
      <c r="IA5744" s="86"/>
      <c r="IB5744" s="86"/>
      <c r="IC5744" s="86"/>
      <c r="ID5744" s="86"/>
      <c r="IE5744" s="86"/>
      <c r="IF5744" s="86"/>
      <c r="IG5744" s="86"/>
      <c r="IH5744" s="86"/>
      <c r="II5744" s="86"/>
      <c r="IJ5744" s="86"/>
      <c r="IK5744" s="86"/>
      <c r="IL5744" s="86"/>
      <c r="IM5744" s="86"/>
      <c r="IN5744" s="86"/>
      <c r="IO5744" s="86"/>
      <c r="IP5744" s="86"/>
      <c r="IQ5744" s="86"/>
      <c r="IR5744" s="86"/>
      <c r="IS5744" s="86"/>
      <c r="IT5744" s="86"/>
      <c r="IU5744" s="86"/>
      <c r="IV5744" s="86"/>
    </row>
    <row r="5745" spans="1:256" s="21" customFormat="1">
      <c r="A5745" s="10"/>
      <c r="B5745" s="8"/>
      <c r="C5745" s="8"/>
      <c r="D5745" s="82"/>
      <c r="E5745" s="266"/>
      <c r="F5745" s="261"/>
      <c r="G5745" s="71"/>
      <c r="H5745" s="283"/>
      <c r="I5745" s="33"/>
      <c r="J5745" s="33"/>
      <c r="K5745" s="33"/>
      <c r="L5745" s="33"/>
      <c r="M5745" s="33"/>
      <c r="N5745" s="33"/>
      <c r="O5745" s="33"/>
      <c r="P5745" s="33"/>
      <c r="Q5745" s="33"/>
      <c r="R5745" s="33"/>
      <c r="S5745" s="33"/>
      <c r="T5745" s="33"/>
      <c r="U5745" s="33"/>
      <c r="V5745" s="33"/>
      <c r="W5745" s="33"/>
      <c r="X5745" s="282"/>
      <c r="Y5745" s="69"/>
      <c r="Z5745" s="73"/>
      <c r="AA5745" s="73"/>
      <c r="AB5745" s="69"/>
      <c r="AC5745" s="69"/>
      <c r="AD5745" s="69"/>
      <c r="AE5745" s="69"/>
      <c r="AF5745" s="69"/>
      <c r="AG5745" s="69"/>
      <c r="AH5745" s="69"/>
      <c r="AI5745" s="69"/>
      <c r="AJ5745" s="69"/>
      <c r="AK5745" s="69"/>
      <c r="AL5745" s="69"/>
      <c r="AM5745" s="69"/>
      <c r="AN5745" s="69"/>
      <c r="AO5745" s="69"/>
      <c r="AP5745" s="70"/>
      <c r="AQ5745" s="70"/>
      <c r="AR5745" s="76"/>
      <c r="AS5745" s="60"/>
      <c r="AT5745" s="60"/>
      <c r="AU5745" s="60"/>
    </row>
    <row r="5746" spans="1:256" s="21" customFormat="1">
      <c r="A5746" s="10"/>
      <c r="B5746" s="8"/>
      <c r="C5746" s="8"/>
      <c r="D5746" s="82"/>
      <c r="E5746" s="266"/>
      <c r="F5746" s="261"/>
      <c r="G5746" s="71"/>
      <c r="H5746" s="283"/>
      <c r="I5746" s="33"/>
      <c r="J5746" s="33"/>
      <c r="K5746" s="33"/>
      <c r="L5746" s="33"/>
      <c r="M5746" s="33"/>
      <c r="N5746" s="33"/>
      <c r="O5746" s="33"/>
      <c r="P5746" s="33"/>
      <c r="Q5746" s="33"/>
      <c r="R5746" s="33"/>
      <c r="S5746" s="33"/>
      <c r="T5746" s="33"/>
      <c r="U5746" s="33"/>
      <c r="V5746" s="33"/>
      <c r="W5746" s="33"/>
      <c r="X5746" s="282"/>
      <c r="Y5746" s="69"/>
      <c r="Z5746" s="73"/>
      <c r="AA5746" s="73"/>
      <c r="AB5746" s="69"/>
      <c r="AC5746" s="69"/>
      <c r="AD5746" s="69"/>
      <c r="AE5746" s="69"/>
      <c r="AF5746" s="69"/>
      <c r="AG5746" s="69"/>
      <c r="AH5746" s="69"/>
      <c r="AI5746" s="69"/>
      <c r="AJ5746" s="69"/>
      <c r="AK5746" s="69"/>
      <c r="AL5746" s="69"/>
      <c r="AM5746" s="69"/>
      <c r="AN5746" s="69"/>
      <c r="AO5746" s="69"/>
      <c r="AP5746" s="70"/>
      <c r="AQ5746" s="70"/>
      <c r="AR5746" s="76"/>
      <c r="AS5746" s="60"/>
      <c r="AT5746" s="60"/>
      <c r="AU5746" s="60"/>
    </row>
    <row r="5747" spans="1:256" s="21" customFormat="1" ht="15">
      <c r="A5747" s="10"/>
      <c r="B5747" s="8"/>
      <c r="C5747" s="8"/>
      <c r="D5747" s="505" t="s">
        <v>2011</v>
      </c>
      <c r="E5747" s="266"/>
      <c r="F5747" s="261"/>
      <c r="G5747" s="71"/>
      <c r="H5747" s="283"/>
      <c r="I5747" s="33"/>
      <c r="J5747" s="33"/>
      <c r="K5747" s="33"/>
      <c r="L5747" s="33"/>
      <c r="M5747" s="33"/>
      <c r="N5747" s="33"/>
      <c r="O5747" s="33"/>
      <c r="P5747" s="33"/>
      <c r="Q5747" s="33"/>
      <c r="R5747" s="33"/>
      <c r="S5747" s="33"/>
      <c r="T5747" s="33"/>
      <c r="U5747" s="33"/>
      <c r="V5747" s="33"/>
      <c r="W5747" s="33"/>
      <c r="X5747" s="282"/>
      <c r="Y5747" s="69"/>
      <c r="Z5747" s="73"/>
      <c r="AA5747" s="73"/>
      <c r="AB5747" s="69"/>
      <c r="AC5747" s="69"/>
      <c r="AD5747" s="69"/>
      <c r="AE5747" s="69"/>
      <c r="AF5747" s="69"/>
      <c r="AG5747" s="69"/>
      <c r="AH5747" s="69"/>
      <c r="AI5747" s="69"/>
      <c r="AJ5747" s="69"/>
      <c r="AK5747" s="69"/>
      <c r="AL5747" s="69"/>
      <c r="AM5747" s="69"/>
      <c r="AN5747" s="69"/>
      <c r="AO5747" s="69"/>
      <c r="AP5747" s="70"/>
      <c r="AQ5747" s="70"/>
      <c r="AR5747" s="76"/>
      <c r="AS5747" s="60"/>
      <c r="AT5747" s="60"/>
      <c r="AU5747" s="60"/>
    </row>
    <row r="5748" spans="1:256" s="21" customFormat="1">
      <c r="A5748" s="10"/>
      <c r="B5748" s="8"/>
      <c r="C5748" s="8"/>
      <c r="D5748" s="82" t="s">
        <v>925</v>
      </c>
      <c r="E5748" s="266"/>
      <c r="F5748" s="261"/>
      <c r="G5748" s="71"/>
      <c r="H5748" s="283"/>
      <c r="I5748" s="33"/>
      <c r="J5748" s="33"/>
      <c r="K5748" s="33"/>
      <c r="L5748" s="33"/>
      <c r="M5748" s="33"/>
      <c r="N5748" s="33">
        <v>482640000</v>
      </c>
      <c r="O5748" s="33"/>
      <c r="P5748" s="33"/>
      <c r="Q5748" s="33"/>
      <c r="R5748" s="33"/>
      <c r="S5748" s="33"/>
      <c r="T5748" s="33"/>
      <c r="U5748" s="33"/>
      <c r="V5748" s="33"/>
      <c r="W5748" s="33"/>
      <c r="X5748" s="282"/>
      <c r="Y5748" s="69"/>
      <c r="Z5748" s="73"/>
      <c r="AA5748" s="73"/>
      <c r="AB5748" s="69"/>
      <c r="AC5748" s="69"/>
      <c r="AD5748" s="69"/>
      <c r="AE5748" s="69"/>
      <c r="AF5748" s="69"/>
      <c r="AG5748" s="69"/>
      <c r="AH5748" s="69"/>
      <c r="AI5748" s="69"/>
      <c r="AJ5748" s="69"/>
      <c r="AK5748" s="69"/>
      <c r="AL5748" s="69"/>
      <c r="AM5748" s="69"/>
      <c r="AN5748" s="69"/>
      <c r="AO5748" s="69"/>
      <c r="AP5748" s="70"/>
      <c r="AQ5748" s="70"/>
      <c r="AR5748" s="76"/>
      <c r="AS5748" s="60"/>
      <c r="AT5748" s="60"/>
      <c r="AU5748" s="60"/>
    </row>
    <row r="5749" spans="1:256" s="21" customFormat="1">
      <c r="A5749" s="10"/>
      <c r="B5749" s="8"/>
      <c r="C5749" s="8"/>
      <c r="D5749" s="82" t="s">
        <v>926</v>
      </c>
      <c r="E5749" s="266"/>
      <c r="F5749" s="261"/>
      <c r="G5749" s="71"/>
      <c r="H5749" s="283"/>
      <c r="I5749" s="33"/>
      <c r="J5749" s="33"/>
      <c r="K5749" s="33"/>
      <c r="L5749" s="33"/>
      <c r="M5749" s="33"/>
      <c r="N5749" s="33">
        <v>750000</v>
      </c>
      <c r="O5749" s="33"/>
      <c r="P5749" s="33"/>
      <c r="Q5749" s="33"/>
      <c r="R5749" s="33"/>
      <c r="S5749" s="33"/>
      <c r="T5749" s="33"/>
      <c r="U5749" s="33"/>
      <c r="V5749" s="33"/>
      <c r="W5749" s="33"/>
      <c r="X5749" s="282"/>
      <c r="Y5749" s="69"/>
      <c r="Z5749" s="73"/>
      <c r="AA5749" s="73"/>
      <c r="AB5749" s="69"/>
      <c r="AC5749" s="69"/>
      <c r="AD5749" s="69"/>
      <c r="AE5749" s="69"/>
      <c r="AF5749" s="69"/>
      <c r="AG5749" s="69"/>
      <c r="AH5749" s="69"/>
      <c r="AI5749" s="69"/>
      <c r="AJ5749" s="69"/>
      <c r="AK5749" s="69"/>
      <c r="AL5749" s="69"/>
      <c r="AM5749" s="69"/>
      <c r="AN5749" s="69"/>
      <c r="AO5749" s="69"/>
      <c r="AP5749" s="70"/>
      <c r="AQ5749" s="70"/>
      <c r="AR5749" s="76"/>
      <c r="AS5749" s="60"/>
      <c r="AT5749" s="60"/>
      <c r="AU5749" s="60"/>
    </row>
    <row r="5750" spans="1:256" s="21" customFormat="1">
      <c r="A5750" s="10"/>
      <c r="B5750" s="8"/>
      <c r="C5750" s="8"/>
      <c r="D5750" s="82" t="s">
        <v>927</v>
      </c>
      <c r="E5750" s="266"/>
      <c r="F5750" s="261"/>
      <c r="G5750" s="71"/>
      <c r="H5750" s="283"/>
      <c r="I5750" s="33"/>
      <c r="J5750" s="33"/>
      <c r="K5750" s="33"/>
      <c r="L5750" s="33"/>
      <c r="M5750" s="33"/>
      <c r="N5750" s="33">
        <v>15841000</v>
      </c>
      <c r="O5750" s="33"/>
      <c r="P5750" s="33"/>
      <c r="Q5750" s="33"/>
      <c r="R5750" s="33"/>
      <c r="S5750" s="33"/>
      <c r="T5750" s="33"/>
      <c r="U5750" s="33"/>
      <c r="V5750" s="33"/>
      <c r="W5750" s="33"/>
      <c r="X5750" s="282"/>
      <c r="Y5750" s="69"/>
      <c r="Z5750" s="73"/>
      <c r="AA5750" s="73"/>
      <c r="AB5750" s="69"/>
      <c r="AC5750" s="69"/>
      <c r="AD5750" s="69"/>
      <c r="AE5750" s="69"/>
      <c r="AF5750" s="69"/>
      <c r="AG5750" s="69"/>
      <c r="AH5750" s="69"/>
      <c r="AI5750" s="69"/>
      <c r="AJ5750" s="69"/>
      <c r="AK5750" s="69"/>
      <c r="AL5750" s="69"/>
      <c r="AM5750" s="69"/>
      <c r="AN5750" s="69"/>
      <c r="AO5750" s="69"/>
      <c r="AP5750" s="70"/>
      <c r="AQ5750" s="70"/>
      <c r="AR5750" s="76"/>
      <c r="AS5750" s="60"/>
      <c r="AT5750" s="60"/>
      <c r="AU5750" s="60"/>
    </row>
    <row r="5751" spans="1:256" s="21" customFormat="1">
      <c r="A5751" s="10"/>
      <c r="B5751" s="8"/>
      <c r="C5751" s="8"/>
      <c r="D5751" s="82" t="s">
        <v>927</v>
      </c>
      <c r="E5751" s="266"/>
      <c r="F5751" s="261"/>
      <c r="G5751" s="71"/>
      <c r="H5751" s="283"/>
      <c r="I5751" s="33"/>
      <c r="J5751" s="33"/>
      <c r="K5751" s="33"/>
      <c r="L5751" s="33"/>
      <c r="M5751" s="33"/>
      <c r="N5751" s="33">
        <v>11905750</v>
      </c>
      <c r="O5751" s="33"/>
      <c r="P5751" s="33"/>
      <c r="Q5751" s="33"/>
      <c r="R5751" s="33"/>
      <c r="S5751" s="33"/>
      <c r="T5751" s="33"/>
      <c r="U5751" s="33"/>
      <c r="V5751" s="33"/>
      <c r="W5751" s="33"/>
      <c r="X5751" s="282"/>
      <c r="Y5751" s="69"/>
      <c r="Z5751" s="73"/>
      <c r="AA5751" s="73"/>
      <c r="AB5751" s="69"/>
      <c r="AC5751" s="69"/>
      <c r="AD5751" s="69"/>
      <c r="AE5751" s="69"/>
      <c r="AF5751" s="69"/>
      <c r="AG5751" s="69"/>
      <c r="AH5751" s="69"/>
      <c r="AI5751" s="69"/>
      <c r="AJ5751" s="69"/>
      <c r="AK5751" s="69"/>
      <c r="AL5751" s="69"/>
      <c r="AM5751" s="69"/>
      <c r="AN5751" s="69"/>
      <c r="AO5751" s="69"/>
      <c r="AP5751" s="70"/>
      <c r="AQ5751" s="70"/>
      <c r="AR5751" s="76"/>
      <c r="AS5751" s="60"/>
      <c r="AT5751" s="60"/>
      <c r="AU5751" s="60"/>
    </row>
    <row r="5752" spans="1:256" s="21" customFormat="1">
      <c r="A5752" s="10"/>
      <c r="B5752" s="8"/>
      <c r="C5752" s="8"/>
      <c r="D5752" s="82" t="s">
        <v>921</v>
      </c>
      <c r="E5752" s="266"/>
      <c r="F5752" s="261"/>
      <c r="G5752" s="71"/>
      <c r="H5752" s="283"/>
      <c r="I5752" s="33"/>
      <c r="J5752" s="33"/>
      <c r="K5752" s="33"/>
      <c r="L5752" s="33"/>
      <c r="M5752" s="33"/>
      <c r="N5752" s="33">
        <v>39290000</v>
      </c>
      <c r="O5752" s="33"/>
      <c r="P5752" s="33"/>
      <c r="Q5752" s="33"/>
      <c r="R5752" s="33"/>
      <c r="S5752" s="33"/>
      <c r="T5752" s="33"/>
      <c r="U5752" s="33"/>
      <c r="V5752" s="33"/>
      <c r="W5752" s="33"/>
      <c r="X5752" s="282"/>
      <c r="Y5752" s="69"/>
      <c r="Z5752" s="73"/>
      <c r="AA5752" s="73"/>
      <c r="AB5752" s="69"/>
      <c r="AC5752" s="69"/>
      <c r="AD5752" s="69"/>
      <c r="AE5752" s="69"/>
      <c r="AF5752" s="69"/>
      <c r="AG5752" s="69"/>
      <c r="AH5752" s="69"/>
      <c r="AI5752" s="69"/>
      <c r="AJ5752" s="69"/>
      <c r="AK5752" s="69"/>
      <c r="AL5752" s="69"/>
      <c r="AM5752" s="69"/>
      <c r="AN5752" s="69"/>
      <c r="AO5752" s="69"/>
      <c r="AP5752" s="70"/>
      <c r="AQ5752" s="70"/>
      <c r="AR5752" s="76"/>
      <c r="AS5752" s="60"/>
      <c r="AT5752" s="60"/>
      <c r="AU5752" s="60"/>
    </row>
    <row r="5753" spans="1:256" s="21" customFormat="1">
      <c r="A5753" s="10"/>
      <c r="B5753" s="8"/>
      <c r="C5753" s="8"/>
      <c r="D5753" s="82"/>
      <c r="E5753" s="266"/>
      <c r="F5753" s="261"/>
      <c r="G5753" s="71"/>
      <c r="H5753" s="283"/>
      <c r="I5753" s="33"/>
      <c r="J5753" s="33"/>
      <c r="K5753" s="33"/>
      <c r="L5753" s="33"/>
      <c r="M5753" s="33"/>
      <c r="N5753" s="33"/>
      <c r="O5753" s="33"/>
      <c r="P5753" s="33"/>
      <c r="Q5753" s="33"/>
      <c r="R5753" s="33"/>
      <c r="S5753" s="33"/>
      <c r="T5753" s="33"/>
      <c r="U5753" s="33"/>
      <c r="V5753" s="33"/>
      <c r="W5753" s="33"/>
      <c r="X5753" s="282"/>
      <c r="Y5753" s="69"/>
      <c r="Z5753" s="73"/>
      <c r="AA5753" s="73"/>
      <c r="AB5753" s="69"/>
      <c r="AC5753" s="69"/>
      <c r="AD5753" s="69"/>
      <c r="AE5753" s="69"/>
      <c r="AF5753" s="69"/>
      <c r="AG5753" s="69"/>
      <c r="AH5753" s="69"/>
      <c r="AI5753" s="69"/>
      <c r="AJ5753" s="69"/>
      <c r="AK5753" s="69"/>
      <c r="AL5753" s="69"/>
      <c r="AM5753" s="69"/>
      <c r="AN5753" s="69"/>
      <c r="AO5753" s="69"/>
      <c r="AP5753" s="70"/>
      <c r="AQ5753" s="70"/>
      <c r="AR5753" s="76"/>
      <c r="AS5753" s="60"/>
      <c r="AT5753" s="60"/>
      <c r="AU5753" s="60"/>
    </row>
    <row r="5754" spans="1:256" s="21" customFormat="1">
      <c r="A5754" s="10"/>
      <c r="B5754" s="8"/>
      <c r="C5754" s="8"/>
      <c r="D5754" s="82"/>
      <c r="E5754" s="266"/>
      <c r="F5754" s="261"/>
      <c r="G5754" s="71"/>
      <c r="H5754" s="283"/>
      <c r="I5754" s="33"/>
      <c r="J5754" s="33"/>
      <c r="K5754" s="33"/>
      <c r="L5754" s="33"/>
      <c r="M5754" s="33"/>
      <c r="N5754" s="33"/>
      <c r="O5754" s="33"/>
      <c r="P5754" s="33"/>
      <c r="Q5754" s="33"/>
      <c r="R5754" s="33"/>
      <c r="S5754" s="33"/>
      <c r="T5754" s="33"/>
      <c r="U5754" s="33"/>
      <c r="V5754" s="33"/>
      <c r="W5754" s="33"/>
      <c r="X5754" s="282"/>
      <c r="Y5754" s="69"/>
      <c r="Z5754" s="73"/>
      <c r="AA5754" s="73"/>
      <c r="AB5754" s="69"/>
      <c r="AC5754" s="69"/>
      <c r="AD5754" s="69"/>
      <c r="AE5754" s="69"/>
      <c r="AF5754" s="69"/>
      <c r="AG5754" s="69"/>
      <c r="AH5754" s="69"/>
      <c r="AI5754" s="69"/>
      <c r="AJ5754" s="69"/>
      <c r="AK5754" s="69"/>
      <c r="AL5754" s="69"/>
      <c r="AM5754" s="69"/>
      <c r="AN5754" s="69"/>
      <c r="AO5754" s="69"/>
      <c r="AP5754" s="70"/>
      <c r="AQ5754" s="70"/>
      <c r="AR5754" s="76"/>
      <c r="AS5754" s="60"/>
      <c r="AT5754" s="60"/>
      <c r="AU5754" s="60"/>
    </row>
    <row r="5755" spans="1:256" s="21" customFormat="1">
      <c r="A5755" s="10"/>
      <c r="B5755" s="8"/>
      <c r="C5755" s="8"/>
      <c r="D5755" s="82"/>
      <c r="E5755" s="266"/>
      <c r="F5755" s="261"/>
      <c r="G5755" s="71"/>
      <c r="H5755" s="283"/>
      <c r="I5755" s="33"/>
      <c r="J5755" s="33"/>
      <c r="K5755" s="33"/>
      <c r="L5755" s="33"/>
      <c r="M5755" s="33"/>
      <c r="N5755" s="33"/>
      <c r="O5755" s="33"/>
      <c r="P5755" s="33"/>
      <c r="Q5755" s="33"/>
      <c r="R5755" s="33"/>
      <c r="S5755" s="33"/>
      <c r="T5755" s="33"/>
      <c r="U5755" s="33"/>
      <c r="V5755" s="33"/>
      <c r="W5755" s="33"/>
      <c r="X5755" s="282"/>
      <c r="Y5755" s="69"/>
      <c r="Z5755" s="73"/>
      <c r="AA5755" s="73"/>
      <c r="AB5755" s="69"/>
      <c r="AC5755" s="69"/>
      <c r="AD5755" s="69"/>
      <c r="AE5755" s="69"/>
      <c r="AF5755" s="69"/>
      <c r="AG5755" s="69"/>
      <c r="AH5755" s="69"/>
      <c r="AI5755" s="69"/>
      <c r="AJ5755" s="69"/>
      <c r="AK5755" s="69"/>
      <c r="AL5755" s="69"/>
      <c r="AM5755" s="69"/>
      <c r="AN5755" s="69"/>
      <c r="AO5755" s="69"/>
      <c r="AP5755" s="70"/>
      <c r="AQ5755" s="70"/>
      <c r="AR5755" s="76"/>
      <c r="AS5755" s="60"/>
      <c r="AT5755" s="60"/>
      <c r="AU5755" s="60"/>
    </row>
    <row r="5756" spans="1:256" s="21" customFormat="1">
      <c r="A5756" s="10"/>
      <c r="B5756" s="8"/>
      <c r="C5756" s="8"/>
      <c r="D5756" s="82"/>
      <c r="E5756" s="266"/>
      <c r="F5756" s="261"/>
      <c r="G5756" s="71"/>
      <c r="H5756" s="283"/>
      <c r="I5756" s="33"/>
      <c r="J5756" s="33"/>
      <c r="K5756" s="33"/>
      <c r="L5756" s="33"/>
      <c r="M5756" s="33"/>
      <c r="N5756" s="33"/>
      <c r="O5756" s="33"/>
      <c r="P5756" s="33"/>
      <c r="Q5756" s="33"/>
      <c r="R5756" s="33"/>
      <c r="S5756" s="33"/>
      <c r="T5756" s="33"/>
      <c r="U5756" s="33"/>
      <c r="V5756" s="33"/>
      <c r="W5756" s="33"/>
      <c r="X5756" s="282"/>
      <c r="Y5756" s="69"/>
      <c r="Z5756" s="73"/>
      <c r="AA5756" s="73"/>
      <c r="AB5756" s="69"/>
      <c r="AC5756" s="69"/>
      <c r="AD5756" s="69"/>
      <c r="AE5756" s="69"/>
      <c r="AF5756" s="69"/>
      <c r="AG5756" s="69"/>
      <c r="AH5756" s="69"/>
      <c r="AI5756" s="69"/>
      <c r="AJ5756" s="69"/>
      <c r="AK5756" s="69"/>
      <c r="AL5756" s="69"/>
      <c r="AM5756" s="69"/>
      <c r="AN5756" s="69"/>
      <c r="AO5756" s="69"/>
      <c r="AP5756" s="70"/>
      <c r="AQ5756" s="70"/>
      <c r="AR5756" s="76"/>
      <c r="AS5756" s="60"/>
      <c r="AT5756" s="60"/>
      <c r="AU5756" s="60"/>
    </row>
    <row r="5757" spans="1:256" s="21" customFormat="1">
      <c r="A5757" s="10"/>
      <c r="B5757" s="8"/>
      <c r="C5757" s="8"/>
      <c r="D5757" s="82"/>
      <c r="E5757" s="266"/>
      <c r="F5757" s="261"/>
      <c r="G5757" s="71"/>
      <c r="H5757" s="283"/>
      <c r="I5757" s="33"/>
      <c r="J5757" s="33"/>
      <c r="K5757" s="33"/>
      <c r="L5757" s="33"/>
      <c r="M5757" s="33"/>
      <c r="N5757" s="33"/>
      <c r="O5757" s="33"/>
      <c r="P5757" s="33"/>
      <c r="Q5757" s="33"/>
      <c r="R5757" s="33"/>
      <c r="S5757" s="33"/>
      <c r="T5757" s="33"/>
      <c r="U5757" s="33"/>
      <c r="V5757" s="33"/>
      <c r="W5757" s="33"/>
      <c r="X5757" s="282"/>
      <c r="Y5757" s="69"/>
      <c r="Z5757" s="73"/>
      <c r="AA5757" s="73"/>
      <c r="AB5757" s="69"/>
      <c r="AC5757" s="69"/>
      <c r="AD5757" s="69"/>
      <c r="AE5757" s="69"/>
      <c r="AF5757" s="69"/>
      <c r="AG5757" s="69"/>
      <c r="AH5757" s="69"/>
      <c r="AI5757" s="69"/>
      <c r="AJ5757" s="69"/>
      <c r="AK5757" s="69"/>
      <c r="AL5757" s="69"/>
      <c r="AM5757" s="69"/>
      <c r="AN5757" s="69"/>
      <c r="AO5757" s="69"/>
      <c r="AP5757" s="70"/>
      <c r="AQ5757" s="70"/>
      <c r="AR5757" s="76"/>
      <c r="AS5757" s="60"/>
      <c r="AT5757" s="60"/>
      <c r="AU5757" s="60"/>
    </row>
    <row r="5758" spans="1:256" s="21" customFormat="1">
      <c r="A5758" s="10"/>
      <c r="B5758" s="8"/>
      <c r="C5758" s="8"/>
      <c r="D5758" s="82"/>
      <c r="E5758" s="33"/>
      <c r="F5758" s="261"/>
      <c r="G5758" s="71"/>
      <c r="H5758" s="283"/>
      <c r="I5758" s="33"/>
      <c r="J5758" s="33"/>
      <c r="K5758" s="33"/>
      <c r="L5758" s="33"/>
      <c r="M5758" s="33"/>
      <c r="N5758" s="33"/>
      <c r="O5758" s="33"/>
      <c r="P5758" s="33"/>
      <c r="Q5758" s="33"/>
      <c r="R5758" s="33"/>
      <c r="S5758" s="33"/>
      <c r="T5758" s="33"/>
      <c r="U5758" s="33"/>
      <c r="V5758" s="33"/>
      <c r="W5758" s="33"/>
      <c r="X5758" s="282"/>
      <c r="Y5758" s="69"/>
      <c r="Z5758" s="73"/>
      <c r="AA5758" s="73"/>
      <c r="AB5758" s="69"/>
      <c r="AC5758" s="69"/>
      <c r="AD5758" s="69"/>
      <c r="AE5758" s="69"/>
      <c r="AF5758" s="69"/>
      <c r="AG5758" s="69"/>
      <c r="AH5758" s="69"/>
      <c r="AI5758" s="69"/>
      <c r="AJ5758" s="69"/>
      <c r="AK5758" s="69"/>
      <c r="AL5758" s="69"/>
      <c r="AM5758" s="69"/>
      <c r="AN5758" s="69"/>
      <c r="AO5758" s="69"/>
      <c r="AP5758" s="70"/>
      <c r="AQ5758" s="70"/>
      <c r="AR5758" s="76"/>
      <c r="AS5758" s="60"/>
      <c r="AT5758" s="60"/>
      <c r="AU5758" s="60"/>
    </row>
    <row r="5759" spans="1:256" s="21" customFormat="1">
      <c r="A5759" s="10"/>
      <c r="B5759" s="8"/>
      <c r="C5759" s="8"/>
      <c r="D5759" s="82"/>
      <c r="E5759" s="33"/>
      <c r="F5759" s="261"/>
      <c r="G5759" s="71"/>
      <c r="H5759" s="72"/>
      <c r="I5759" s="69"/>
      <c r="J5759" s="69"/>
      <c r="K5759" s="69"/>
      <c r="L5759" s="69"/>
      <c r="M5759" s="69"/>
      <c r="N5759" s="69"/>
      <c r="O5759" s="69"/>
      <c r="P5759" s="69"/>
      <c r="Q5759" s="69"/>
      <c r="R5759" s="69"/>
      <c r="S5759" s="69"/>
      <c r="T5759" s="69"/>
      <c r="U5759" s="69"/>
      <c r="V5759" s="69"/>
      <c r="W5759" s="69"/>
      <c r="X5759" s="71"/>
      <c r="Y5759" s="69"/>
      <c r="Z5759" s="284"/>
      <c r="AA5759" s="284"/>
      <c r="AB5759" s="33"/>
      <c r="AC5759" s="33"/>
      <c r="AD5759" s="33"/>
      <c r="AE5759" s="33"/>
      <c r="AF5759" s="33"/>
      <c r="AG5759" s="33"/>
      <c r="AH5759" s="33"/>
      <c r="AI5759" s="33"/>
      <c r="AJ5759" s="33"/>
      <c r="AK5759" s="33"/>
      <c r="AL5759" s="33"/>
      <c r="AM5759" s="33"/>
      <c r="AN5759" s="33"/>
      <c r="AO5759" s="69"/>
      <c r="AP5759" s="70"/>
      <c r="AQ5759" s="70"/>
      <c r="AR5759" s="76"/>
      <c r="AS5759" s="60"/>
      <c r="AT5759" s="60"/>
      <c r="AU5759" s="60"/>
    </row>
    <row r="5760" spans="1:256" s="45" customFormat="1">
      <c r="A5760" s="12"/>
      <c r="B5760" s="9">
        <v>4</v>
      </c>
      <c r="C5760" s="9" t="s">
        <v>17</v>
      </c>
      <c r="D5760" s="81" t="s">
        <v>5</v>
      </c>
      <c r="E5760" s="31">
        <v>510000</v>
      </c>
      <c r="F5760" s="31">
        <f t="shared" ref="F5760:V5760" si="728">SUM(F5761:F5762)</f>
        <v>0</v>
      </c>
      <c r="G5760" s="31">
        <f t="shared" si="728"/>
        <v>0</v>
      </c>
      <c r="H5760" s="31">
        <f t="shared" si="728"/>
        <v>0</v>
      </c>
      <c r="I5760" s="31">
        <f t="shared" si="728"/>
        <v>0</v>
      </c>
      <c r="J5760" s="31">
        <f t="shared" si="728"/>
        <v>0</v>
      </c>
      <c r="K5760" s="31">
        <f t="shared" si="728"/>
        <v>0</v>
      </c>
      <c r="L5760" s="31">
        <f t="shared" si="728"/>
        <v>0</v>
      </c>
      <c r="M5760" s="31">
        <f t="shared" si="728"/>
        <v>0</v>
      </c>
      <c r="N5760" s="31">
        <f t="shared" si="728"/>
        <v>0</v>
      </c>
      <c r="O5760" s="31">
        <f t="shared" si="728"/>
        <v>0</v>
      </c>
      <c r="P5760" s="31">
        <f t="shared" si="728"/>
        <v>0</v>
      </c>
      <c r="Q5760" s="31">
        <f t="shared" si="728"/>
        <v>0</v>
      </c>
      <c r="R5760" s="31">
        <f t="shared" si="728"/>
        <v>0</v>
      </c>
      <c r="S5760" s="31">
        <f t="shared" si="728"/>
        <v>0</v>
      </c>
      <c r="T5760" s="31">
        <f t="shared" si="728"/>
        <v>0</v>
      </c>
      <c r="U5760" s="31">
        <f t="shared" si="728"/>
        <v>0</v>
      </c>
      <c r="V5760" s="31">
        <f t="shared" si="728"/>
        <v>0</v>
      </c>
      <c r="W5760" s="31">
        <f>SUM(O5760:V5760)</f>
        <v>0</v>
      </c>
      <c r="X5760" s="31">
        <f>SUM(X5761:X5762)</f>
        <v>0</v>
      </c>
      <c r="Y5760" s="31">
        <f>H5760+I5760+J5760+K5760+L5760+M5760+N5760+W5760+X5760</f>
        <v>0</v>
      </c>
      <c r="Z5760" s="31">
        <f t="shared" ref="Z5760:AK5760" si="729">SUM(Z5761:Z5762)</f>
        <v>0</v>
      </c>
      <c r="AA5760" s="31">
        <f t="shared" si="729"/>
        <v>0</v>
      </c>
      <c r="AB5760" s="31">
        <f t="shared" si="729"/>
        <v>0</v>
      </c>
      <c r="AC5760" s="31">
        <f t="shared" si="729"/>
        <v>0</v>
      </c>
      <c r="AD5760" s="31">
        <f t="shared" si="729"/>
        <v>0</v>
      </c>
      <c r="AE5760" s="31">
        <f t="shared" si="729"/>
        <v>0</v>
      </c>
      <c r="AF5760" s="31">
        <f t="shared" si="729"/>
        <v>0</v>
      </c>
      <c r="AG5760" s="31">
        <f t="shared" si="729"/>
        <v>0</v>
      </c>
      <c r="AH5760" s="31">
        <f t="shared" si="729"/>
        <v>0</v>
      </c>
      <c r="AI5760" s="31">
        <f t="shared" si="729"/>
        <v>0</v>
      </c>
      <c r="AJ5760" s="31">
        <f t="shared" si="729"/>
        <v>0</v>
      </c>
      <c r="AK5760" s="31">
        <f t="shared" si="729"/>
        <v>0</v>
      </c>
      <c r="AL5760" s="31">
        <f>SUM(AD5760:AK5760)</f>
        <v>0</v>
      </c>
      <c r="AM5760" s="31">
        <f>SUM(AM5761:AM5762)</f>
        <v>0</v>
      </c>
      <c r="AN5760" s="31">
        <f>SUM(AN5761:AN5762)</f>
        <v>0</v>
      </c>
      <c r="AO5760" s="31">
        <f>Z5760+AA5760+AB5760+AC5760+AL5760+AM5760+AN5760</f>
        <v>0</v>
      </c>
      <c r="AP5760" s="32">
        <f>E5760+Y5760-AO5760</f>
        <v>510000</v>
      </c>
      <c r="AQ5760" s="32"/>
      <c r="AR5760" s="28"/>
      <c r="AS5760" s="29">
        <f>E5760+H5760+I5760+J5760+K5760+L5760+M5760+N5760+W5760+X5760-Z5760-AB5760-AL5760-AC5760-AM5760-AN5760</f>
        <v>510000</v>
      </c>
      <c r="AT5760" s="29">
        <f>AP5760-AS5760</f>
        <v>0</v>
      </c>
      <c r="AU5760" s="29">
        <f>E5760</f>
        <v>510000</v>
      </c>
      <c r="AV5760" s="86">
        <f>AS5760-AU5760</f>
        <v>0</v>
      </c>
      <c r="AW5760" s="86">
        <f>Y5760-AO5760</f>
        <v>0</v>
      </c>
      <c r="AX5760" s="86">
        <f>AV5760-AW5760</f>
        <v>0</v>
      </c>
      <c r="AY5760" s="86"/>
      <c r="AZ5760" s="398"/>
      <c r="BA5760" s="86"/>
      <c r="BB5760" s="86"/>
      <c r="BC5760" s="86"/>
      <c r="BD5760" s="86"/>
      <c r="BE5760" s="86"/>
      <c r="BF5760" s="86"/>
      <c r="BG5760" s="86"/>
      <c r="BH5760" s="86"/>
      <c r="BI5760" s="86"/>
      <c r="BJ5760" s="86"/>
      <c r="BK5760" s="86"/>
      <c r="BL5760" s="86"/>
      <c r="BM5760" s="86"/>
      <c r="BN5760" s="86"/>
      <c r="BO5760" s="86"/>
      <c r="BP5760" s="86"/>
      <c r="BQ5760" s="86"/>
      <c r="BR5760" s="86"/>
      <c r="BS5760" s="86"/>
      <c r="BT5760" s="86"/>
      <c r="BU5760" s="86"/>
      <c r="BV5760" s="86"/>
      <c r="BW5760" s="86"/>
      <c r="BX5760" s="86"/>
      <c r="BY5760" s="86"/>
      <c r="BZ5760" s="86"/>
      <c r="CA5760" s="86"/>
      <c r="CB5760" s="86"/>
      <c r="CC5760" s="86"/>
      <c r="CD5760" s="86"/>
      <c r="CE5760" s="86"/>
      <c r="CF5760" s="86"/>
      <c r="CG5760" s="86"/>
      <c r="CH5760" s="86"/>
      <c r="CI5760" s="86"/>
      <c r="CJ5760" s="86"/>
      <c r="CK5760" s="86"/>
      <c r="CL5760" s="86"/>
      <c r="CM5760" s="86"/>
      <c r="CN5760" s="86"/>
      <c r="CO5760" s="86"/>
      <c r="CP5760" s="86"/>
      <c r="CQ5760" s="86"/>
      <c r="CR5760" s="86"/>
      <c r="CS5760" s="86"/>
      <c r="CT5760" s="86"/>
      <c r="CU5760" s="86"/>
      <c r="CV5760" s="86"/>
      <c r="CW5760" s="86"/>
      <c r="CX5760" s="86"/>
      <c r="CY5760" s="86"/>
      <c r="CZ5760" s="86"/>
      <c r="DA5760" s="86"/>
      <c r="DB5760" s="86"/>
      <c r="DC5760" s="86"/>
      <c r="DD5760" s="86"/>
      <c r="DE5760" s="86"/>
      <c r="DF5760" s="86"/>
      <c r="DG5760" s="86"/>
      <c r="DH5760" s="86"/>
      <c r="DI5760" s="86"/>
      <c r="DJ5760" s="86"/>
      <c r="DK5760" s="86"/>
      <c r="DL5760" s="86"/>
      <c r="DM5760" s="86"/>
      <c r="DN5760" s="86"/>
      <c r="DO5760" s="86"/>
      <c r="DP5760" s="86"/>
      <c r="DQ5760" s="86"/>
      <c r="DR5760" s="86"/>
      <c r="DS5760" s="86"/>
      <c r="DT5760" s="86"/>
      <c r="DU5760" s="86"/>
      <c r="DV5760" s="86"/>
      <c r="DW5760" s="86"/>
      <c r="DX5760" s="86"/>
      <c r="DY5760" s="86"/>
      <c r="DZ5760" s="86"/>
      <c r="EA5760" s="86"/>
      <c r="EB5760" s="86"/>
      <c r="EC5760" s="86"/>
      <c r="ED5760" s="86"/>
      <c r="EE5760" s="86"/>
      <c r="EF5760" s="86"/>
      <c r="EG5760" s="86"/>
      <c r="EH5760" s="86"/>
      <c r="EI5760" s="86"/>
      <c r="EJ5760" s="86"/>
      <c r="EK5760" s="86"/>
      <c r="EL5760" s="86"/>
      <c r="EM5760" s="86"/>
      <c r="EN5760" s="86"/>
      <c r="EO5760" s="86"/>
      <c r="EP5760" s="86"/>
      <c r="EQ5760" s="86"/>
      <c r="ER5760" s="86"/>
      <c r="ES5760" s="86"/>
      <c r="ET5760" s="86"/>
      <c r="EU5760" s="86"/>
      <c r="EV5760" s="86"/>
      <c r="EW5760" s="86"/>
      <c r="EX5760" s="86"/>
      <c r="EY5760" s="86"/>
      <c r="EZ5760" s="86"/>
      <c r="FA5760" s="86"/>
      <c r="FB5760" s="86"/>
      <c r="FC5760" s="86"/>
      <c r="FD5760" s="86"/>
      <c r="FE5760" s="86"/>
      <c r="FF5760" s="86"/>
      <c r="FG5760" s="86"/>
      <c r="FH5760" s="86"/>
      <c r="FI5760" s="86"/>
      <c r="FJ5760" s="86"/>
      <c r="FK5760" s="86"/>
      <c r="FL5760" s="86"/>
      <c r="FM5760" s="86"/>
      <c r="FN5760" s="86"/>
      <c r="FO5760" s="86"/>
      <c r="FP5760" s="86"/>
      <c r="FQ5760" s="86"/>
      <c r="FR5760" s="86"/>
      <c r="FS5760" s="86"/>
      <c r="FT5760" s="86"/>
      <c r="FU5760" s="86"/>
      <c r="FV5760" s="86"/>
      <c r="FW5760" s="86"/>
      <c r="FX5760" s="86"/>
      <c r="FY5760" s="86"/>
      <c r="FZ5760" s="86"/>
      <c r="GA5760" s="86"/>
      <c r="GB5760" s="86"/>
      <c r="GC5760" s="86"/>
      <c r="GD5760" s="86"/>
      <c r="GE5760" s="86"/>
      <c r="GF5760" s="86"/>
      <c r="GG5760" s="86"/>
      <c r="GH5760" s="86"/>
      <c r="GI5760" s="86"/>
      <c r="GJ5760" s="86"/>
      <c r="GK5760" s="86"/>
      <c r="GL5760" s="86"/>
      <c r="GM5760" s="86"/>
      <c r="GN5760" s="86"/>
      <c r="GO5760" s="86"/>
      <c r="GP5760" s="86"/>
      <c r="GQ5760" s="86"/>
      <c r="GR5760" s="86"/>
      <c r="GS5760" s="86"/>
      <c r="GT5760" s="86"/>
      <c r="GU5760" s="86"/>
      <c r="GV5760" s="86"/>
      <c r="GW5760" s="86"/>
      <c r="GX5760" s="86"/>
      <c r="GY5760" s="86"/>
      <c r="GZ5760" s="86"/>
      <c r="HA5760" s="86"/>
      <c r="HB5760" s="86"/>
      <c r="HC5760" s="86"/>
      <c r="HD5760" s="86"/>
      <c r="HE5760" s="86"/>
      <c r="HF5760" s="86"/>
      <c r="HG5760" s="86"/>
      <c r="HH5760" s="86"/>
      <c r="HI5760" s="86"/>
      <c r="HJ5760" s="86"/>
      <c r="HK5760" s="86"/>
      <c r="HL5760" s="86"/>
      <c r="HM5760" s="86"/>
      <c r="HN5760" s="86"/>
      <c r="HO5760" s="86"/>
      <c r="HP5760" s="86"/>
      <c r="HQ5760" s="86"/>
      <c r="HR5760" s="86"/>
      <c r="HS5760" s="86"/>
      <c r="HT5760" s="86"/>
      <c r="HU5760" s="86"/>
      <c r="HV5760" s="86"/>
      <c r="HW5760" s="86"/>
      <c r="HX5760" s="86"/>
      <c r="HY5760" s="86"/>
      <c r="HZ5760" s="86"/>
      <c r="IA5760" s="86"/>
      <c r="IB5760" s="86"/>
      <c r="IC5760" s="86"/>
      <c r="ID5760" s="86"/>
      <c r="IE5760" s="86"/>
      <c r="IF5760" s="86"/>
      <c r="IG5760" s="86"/>
      <c r="IH5760" s="86"/>
      <c r="II5760" s="86"/>
      <c r="IJ5760" s="86"/>
      <c r="IK5760" s="86"/>
      <c r="IL5760" s="86"/>
      <c r="IM5760" s="86"/>
      <c r="IN5760" s="86"/>
      <c r="IO5760" s="86"/>
      <c r="IP5760" s="86"/>
      <c r="IQ5760" s="86"/>
      <c r="IR5760" s="86"/>
      <c r="IS5760" s="86"/>
      <c r="IT5760" s="86"/>
      <c r="IU5760" s="86"/>
      <c r="IV5760" s="86"/>
    </row>
    <row r="5761" spans="1:256" s="21" customFormat="1">
      <c r="A5761" s="10"/>
      <c r="B5761" s="8"/>
      <c r="C5761" s="8"/>
      <c r="D5761" s="113"/>
      <c r="E5761" s="33"/>
      <c r="F5761" s="373"/>
      <c r="G5761" s="71"/>
      <c r="H5761" s="283"/>
      <c r="I5761" s="33"/>
      <c r="J5761" s="33"/>
      <c r="K5761" s="33"/>
      <c r="L5761" s="33"/>
      <c r="M5761" s="33"/>
      <c r="N5761" s="33"/>
      <c r="O5761" s="33"/>
      <c r="P5761" s="33"/>
      <c r="Q5761" s="33"/>
      <c r="R5761" s="33"/>
      <c r="S5761" s="33"/>
      <c r="T5761" s="33"/>
      <c r="U5761" s="33"/>
      <c r="V5761" s="33"/>
      <c r="W5761" s="33"/>
      <c r="X5761" s="282"/>
      <c r="Y5761" s="69"/>
      <c r="Z5761" s="73"/>
      <c r="AA5761" s="73"/>
      <c r="AB5761" s="69"/>
      <c r="AC5761" s="69"/>
      <c r="AD5761" s="69"/>
      <c r="AE5761" s="69"/>
      <c r="AF5761" s="69"/>
      <c r="AG5761" s="69"/>
      <c r="AH5761" s="69"/>
      <c r="AI5761" s="69"/>
      <c r="AJ5761" s="69"/>
      <c r="AK5761" s="69"/>
      <c r="AL5761" s="69"/>
      <c r="AM5761" s="69"/>
      <c r="AN5761" s="69"/>
      <c r="AO5761" s="69"/>
      <c r="AP5761" s="70"/>
      <c r="AQ5761" s="70"/>
      <c r="AR5761" s="76"/>
      <c r="AS5761" s="60"/>
      <c r="AT5761" s="60"/>
      <c r="AU5761" s="60"/>
    </row>
    <row r="5762" spans="1:256" s="21" customFormat="1">
      <c r="A5762" s="10"/>
      <c r="B5762" s="8"/>
      <c r="C5762" s="8"/>
      <c r="D5762" s="113"/>
      <c r="E5762" s="33"/>
      <c r="F5762" s="69"/>
      <c r="G5762" s="71"/>
      <c r="H5762" s="72"/>
      <c r="I5762" s="69"/>
      <c r="J5762" s="69"/>
      <c r="K5762" s="69"/>
      <c r="L5762" s="69"/>
      <c r="M5762" s="69"/>
      <c r="N5762" s="69"/>
      <c r="O5762" s="69"/>
      <c r="P5762" s="69"/>
      <c r="Q5762" s="69"/>
      <c r="R5762" s="69"/>
      <c r="S5762" s="69"/>
      <c r="T5762" s="69"/>
      <c r="U5762" s="69"/>
      <c r="V5762" s="69"/>
      <c r="W5762" s="69"/>
      <c r="X5762" s="71"/>
      <c r="Y5762" s="69"/>
      <c r="Z5762" s="73"/>
      <c r="AA5762" s="73"/>
      <c r="AB5762" s="69"/>
      <c r="AC5762" s="69"/>
      <c r="AD5762" s="69"/>
      <c r="AE5762" s="69"/>
      <c r="AF5762" s="69"/>
      <c r="AG5762" s="69"/>
      <c r="AH5762" s="69"/>
      <c r="AI5762" s="69"/>
      <c r="AJ5762" s="69"/>
      <c r="AK5762" s="69"/>
      <c r="AL5762" s="69"/>
      <c r="AM5762" s="69"/>
      <c r="AN5762" s="69"/>
      <c r="AO5762" s="69"/>
      <c r="AP5762" s="70"/>
      <c r="AQ5762" s="70"/>
      <c r="AR5762" s="76"/>
      <c r="AS5762" s="60"/>
      <c r="AT5762" s="60"/>
      <c r="AU5762" s="60"/>
    </row>
    <row r="5763" spans="1:256" s="15" customFormat="1">
      <c r="A5763" s="12"/>
      <c r="B5763" s="9">
        <v>5</v>
      </c>
      <c r="C5763" s="9" t="s">
        <v>18</v>
      </c>
      <c r="D5763" s="81" t="s">
        <v>11</v>
      </c>
      <c r="E5763" s="326">
        <v>66500</v>
      </c>
      <c r="F5763" s="31">
        <f t="shared" ref="F5763:V5763" si="730">SUM(F5764:F5765)</f>
        <v>0</v>
      </c>
      <c r="G5763" s="31">
        <f t="shared" si="730"/>
        <v>0</v>
      </c>
      <c r="H5763" s="31">
        <f t="shared" si="730"/>
        <v>0</v>
      </c>
      <c r="I5763" s="31">
        <f t="shared" si="730"/>
        <v>0</v>
      </c>
      <c r="J5763" s="31">
        <f t="shared" si="730"/>
        <v>0</v>
      </c>
      <c r="K5763" s="31">
        <f t="shared" si="730"/>
        <v>0</v>
      </c>
      <c r="L5763" s="31">
        <f t="shared" si="730"/>
        <v>0</v>
      </c>
      <c r="M5763" s="31">
        <f t="shared" si="730"/>
        <v>0</v>
      </c>
      <c r="N5763" s="31">
        <f t="shared" si="730"/>
        <v>0</v>
      </c>
      <c r="O5763" s="31">
        <f t="shared" si="730"/>
        <v>0</v>
      </c>
      <c r="P5763" s="31">
        <f t="shared" si="730"/>
        <v>0</v>
      </c>
      <c r="Q5763" s="31">
        <f t="shared" si="730"/>
        <v>0</v>
      </c>
      <c r="R5763" s="31">
        <f t="shared" si="730"/>
        <v>0</v>
      </c>
      <c r="S5763" s="31">
        <f t="shared" si="730"/>
        <v>0</v>
      </c>
      <c r="T5763" s="31">
        <f t="shared" si="730"/>
        <v>0</v>
      </c>
      <c r="U5763" s="31">
        <f t="shared" si="730"/>
        <v>0</v>
      </c>
      <c r="V5763" s="31">
        <f t="shared" si="730"/>
        <v>0</v>
      </c>
      <c r="W5763" s="31">
        <f>SUM(O5763:V5763)</f>
        <v>0</v>
      </c>
      <c r="X5763" s="31">
        <f>SUM(X5764:X5765)</f>
        <v>0</v>
      </c>
      <c r="Y5763" s="31">
        <f>H5763+I5763+J5763+K5763+L5763+M5763+N5763+W5763+X5763</f>
        <v>0</v>
      </c>
      <c r="Z5763" s="31">
        <f t="shared" ref="Z5763:AK5763" si="731">SUM(Z5764:Z5765)</f>
        <v>0</v>
      </c>
      <c r="AA5763" s="31">
        <f t="shared" si="731"/>
        <v>0</v>
      </c>
      <c r="AB5763" s="31">
        <f t="shared" si="731"/>
        <v>0</v>
      </c>
      <c r="AC5763" s="31">
        <f t="shared" si="731"/>
        <v>0</v>
      </c>
      <c r="AD5763" s="31">
        <f t="shared" si="731"/>
        <v>0</v>
      </c>
      <c r="AE5763" s="31">
        <f t="shared" si="731"/>
        <v>0</v>
      </c>
      <c r="AF5763" s="31">
        <f t="shared" si="731"/>
        <v>0</v>
      </c>
      <c r="AG5763" s="31">
        <f t="shared" si="731"/>
        <v>0</v>
      </c>
      <c r="AH5763" s="31">
        <f t="shared" si="731"/>
        <v>0</v>
      </c>
      <c r="AI5763" s="31">
        <f t="shared" si="731"/>
        <v>0</v>
      </c>
      <c r="AJ5763" s="31">
        <f t="shared" si="731"/>
        <v>0</v>
      </c>
      <c r="AK5763" s="31">
        <f t="shared" si="731"/>
        <v>0</v>
      </c>
      <c r="AL5763" s="31">
        <f>SUM(AD5763:AK5763)</f>
        <v>0</v>
      </c>
      <c r="AM5763" s="31">
        <f>SUM(AM5764:AM5765)</f>
        <v>0</v>
      </c>
      <c r="AN5763" s="31">
        <f>SUM(AN5764:AN5765)</f>
        <v>0</v>
      </c>
      <c r="AO5763" s="31">
        <f>Z5763+AA5763+AB5763+AC5763+AL5763+AM5763+AN5763</f>
        <v>0</v>
      </c>
      <c r="AP5763" s="32">
        <f>E5763+Y5763-AO5763</f>
        <v>66500</v>
      </c>
      <c r="AQ5763" s="32"/>
      <c r="AR5763" s="28"/>
      <c r="AS5763" s="29">
        <f>E5763+H5763+I5763+J5763+K5763+L5763+M5763+N5763+W5763+X5763-Z5763-AB5763-AL5763-AC5763-AM5763-AN5763</f>
        <v>66500</v>
      </c>
      <c r="AT5763" s="29">
        <f>AP5763-AS5763</f>
        <v>0</v>
      </c>
      <c r="AU5763" s="29">
        <f>E5763</f>
        <v>66500</v>
      </c>
      <c r="AV5763" s="86">
        <f>AS5763-AU5763</f>
        <v>0</v>
      </c>
      <c r="AW5763" s="86">
        <f>Y5763-AO5763</f>
        <v>0</v>
      </c>
      <c r="AX5763" s="86">
        <f>AV5763-AW5763</f>
        <v>0</v>
      </c>
      <c r="AY5763" s="86"/>
      <c r="AZ5763" s="398"/>
      <c r="BA5763" s="86"/>
      <c r="BB5763" s="86"/>
      <c r="BC5763" s="86"/>
      <c r="BD5763" s="86"/>
      <c r="BE5763" s="86"/>
      <c r="BF5763" s="86"/>
      <c r="BG5763" s="86"/>
      <c r="BH5763" s="86"/>
      <c r="BI5763" s="86"/>
      <c r="BJ5763" s="86"/>
      <c r="BK5763" s="86"/>
      <c r="BL5763" s="86"/>
      <c r="BM5763" s="86"/>
      <c r="BN5763" s="86"/>
      <c r="BO5763" s="86"/>
      <c r="BP5763" s="86"/>
      <c r="BQ5763" s="86"/>
      <c r="BR5763" s="86"/>
      <c r="BS5763" s="86"/>
      <c r="BT5763" s="86"/>
      <c r="BU5763" s="86"/>
      <c r="BV5763" s="86"/>
      <c r="BW5763" s="86"/>
      <c r="BX5763" s="86"/>
      <c r="BY5763" s="86"/>
      <c r="BZ5763" s="86"/>
      <c r="CA5763" s="86"/>
      <c r="CB5763" s="86"/>
      <c r="CC5763" s="86"/>
      <c r="CD5763" s="86"/>
      <c r="CE5763" s="86"/>
      <c r="CF5763" s="86"/>
      <c r="CG5763" s="86"/>
      <c r="CH5763" s="86"/>
      <c r="CI5763" s="86"/>
      <c r="CJ5763" s="86"/>
      <c r="CK5763" s="86"/>
      <c r="CL5763" s="86"/>
      <c r="CM5763" s="86"/>
      <c r="CN5763" s="86"/>
      <c r="CO5763" s="86"/>
      <c r="CP5763" s="86"/>
      <c r="CQ5763" s="86"/>
      <c r="CR5763" s="86"/>
      <c r="CS5763" s="86"/>
      <c r="CT5763" s="86"/>
      <c r="CU5763" s="86"/>
      <c r="CV5763" s="86"/>
      <c r="CW5763" s="86"/>
      <c r="CX5763" s="86"/>
      <c r="CY5763" s="86"/>
      <c r="CZ5763" s="86"/>
      <c r="DA5763" s="86"/>
      <c r="DB5763" s="86"/>
      <c r="DC5763" s="86"/>
      <c r="DD5763" s="86"/>
      <c r="DE5763" s="86"/>
      <c r="DF5763" s="86"/>
      <c r="DG5763" s="86"/>
      <c r="DH5763" s="86"/>
      <c r="DI5763" s="86"/>
      <c r="DJ5763" s="86"/>
      <c r="DK5763" s="86"/>
      <c r="DL5763" s="86"/>
      <c r="DM5763" s="86"/>
      <c r="DN5763" s="86"/>
      <c r="DO5763" s="86"/>
      <c r="DP5763" s="86"/>
      <c r="DQ5763" s="86"/>
      <c r="DR5763" s="86"/>
      <c r="DS5763" s="86"/>
      <c r="DT5763" s="86"/>
      <c r="DU5763" s="86"/>
      <c r="DV5763" s="86"/>
      <c r="DW5763" s="86"/>
      <c r="DX5763" s="86"/>
      <c r="DY5763" s="86"/>
      <c r="DZ5763" s="86"/>
      <c r="EA5763" s="86"/>
      <c r="EB5763" s="86"/>
      <c r="EC5763" s="86"/>
      <c r="ED5763" s="86"/>
      <c r="EE5763" s="86"/>
      <c r="EF5763" s="86"/>
      <c r="EG5763" s="86"/>
      <c r="EH5763" s="86"/>
      <c r="EI5763" s="86"/>
      <c r="EJ5763" s="86"/>
      <c r="EK5763" s="86"/>
      <c r="EL5763" s="86"/>
      <c r="EM5763" s="86"/>
      <c r="EN5763" s="86"/>
      <c r="EO5763" s="86"/>
      <c r="EP5763" s="86"/>
      <c r="EQ5763" s="86"/>
      <c r="ER5763" s="86"/>
      <c r="ES5763" s="86"/>
      <c r="ET5763" s="86"/>
      <c r="EU5763" s="86"/>
      <c r="EV5763" s="86"/>
      <c r="EW5763" s="86"/>
      <c r="EX5763" s="86"/>
      <c r="EY5763" s="86"/>
      <c r="EZ5763" s="86"/>
      <c r="FA5763" s="86"/>
      <c r="FB5763" s="86"/>
      <c r="FC5763" s="86"/>
      <c r="FD5763" s="86"/>
      <c r="FE5763" s="86"/>
      <c r="FF5763" s="86"/>
      <c r="FG5763" s="86"/>
      <c r="FH5763" s="86"/>
      <c r="FI5763" s="86"/>
      <c r="FJ5763" s="86"/>
      <c r="FK5763" s="86"/>
      <c r="FL5763" s="86"/>
      <c r="FM5763" s="86"/>
      <c r="FN5763" s="86"/>
      <c r="FO5763" s="86"/>
      <c r="FP5763" s="86"/>
      <c r="FQ5763" s="86"/>
      <c r="FR5763" s="86"/>
      <c r="FS5763" s="86"/>
      <c r="FT5763" s="86"/>
      <c r="FU5763" s="86"/>
      <c r="FV5763" s="86"/>
      <c r="FW5763" s="86"/>
      <c r="FX5763" s="86"/>
      <c r="FY5763" s="86"/>
      <c r="FZ5763" s="86"/>
      <c r="GA5763" s="86"/>
      <c r="GB5763" s="86"/>
      <c r="GC5763" s="86"/>
      <c r="GD5763" s="86"/>
      <c r="GE5763" s="86"/>
      <c r="GF5763" s="86"/>
      <c r="GG5763" s="86"/>
      <c r="GH5763" s="86"/>
      <c r="GI5763" s="86"/>
      <c r="GJ5763" s="86"/>
      <c r="GK5763" s="86"/>
      <c r="GL5763" s="86"/>
      <c r="GM5763" s="86"/>
      <c r="GN5763" s="86"/>
      <c r="GO5763" s="86"/>
      <c r="GP5763" s="86"/>
      <c r="GQ5763" s="86"/>
      <c r="GR5763" s="86"/>
      <c r="GS5763" s="86"/>
      <c r="GT5763" s="86"/>
      <c r="GU5763" s="86"/>
      <c r="GV5763" s="86"/>
      <c r="GW5763" s="86"/>
      <c r="GX5763" s="86"/>
      <c r="GY5763" s="86"/>
      <c r="GZ5763" s="86"/>
      <c r="HA5763" s="86"/>
      <c r="HB5763" s="86"/>
      <c r="HC5763" s="86"/>
      <c r="HD5763" s="86"/>
      <c r="HE5763" s="86"/>
      <c r="HF5763" s="86"/>
      <c r="HG5763" s="86"/>
      <c r="HH5763" s="86"/>
      <c r="HI5763" s="86"/>
      <c r="HJ5763" s="86"/>
      <c r="HK5763" s="86"/>
      <c r="HL5763" s="86"/>
      <c r="HM5763" s="86"/>
      <c r="HN5763" s="86"/>
      <c r="HO5763" s="86"/>
      <c r="HP5763" s="86"/>
      <c r="HQ5763" s="86"/>
      <c r="HR5763" s="86"/>
      <c r="HS5763" s="86"/>
      <c r="HT5763" s="86"/>
      <c r="HU5763" s="86"/>
      <c r="HV5763" s="86"/>
      <c r="HW5763" s="86"/>
      <c r="HX5763" s="86"/>
      <c r="HY5763" s="86"/>
      <c r="HZ5763" s="86"/>
      <c r="IA5763" s="86"/>
      <c r="IB5763" s="86"/>
      <c r="IC5763" s="86"/>
      <c r="ID5763" s="86"/>
      <c r="IE5763" s="86"/>
      <c r="IF5763" s="86"/>
      <c r="IG5763" s="86"/>
      <c r="IH5763" s="86"/>
      <c r="II5763" s="86"/>
      <c r="IJ5763" s="86"/>
      <c r="IK5763" s="86"/>
      <c r="IL5763" s="86"/>
      <c r="IM5763" s="86"/>
      <c r="IN5763" s="86"/>
      <c r="IO5763" s="86"/>
      <c r="IP5763" s="86"/>
      <c r="IQ5763" s="86"/>
      <c r="IR5763" s="86"/>
      <c r="IS5763" s="86"/>
      <c r="IT5763" s="86"/>
      <c r="IU5763" s="86"/>
      <c r="IV5763" s="86"/>
    </row>
    <row r="5764" spans="1:256" s="402" customFormat="1">
      <c r="A5764" s="10"/>
      <c r="B5764" s="8"/>
      <c r="C5764" s="8"/>
      <c r="D5764" s="82"/>
      <c r="E5764" s="33"/>
      <c r="F5764" s="261"/>
      <c r="G5764" s="71"/>
      <c r="H5764" s="72"/>
      <c r="I5764" s="69"/>
      <c r="J5764" s="69"/>
      <c r="K5764" s="69"/>
      <c r="L5764" s="69"/>
      <c r="M5764" s="69"/>
      <c r="N5764" s="69"/>
      <c r="O5764" s="69"/>
      <c r="P5764" s="69"/>
      <c r="Q5764" s="69"/>
      <c r="R5764" s="69"/>
      <c r="S5764" s="69"/>
      <c r="T5764" s="69"/>
      <c r="U5764" s="69"/>
      <c r="V5764" s="69"/>
      <c r="W5764" s="69"/>
      <c r="X5764" s="71"/>
      <c r="Y5764" s="69"/>
      <c r="Z5764" s="73"/>
      <c r="AA5764" s="73"/>
      <c r="AB5764" s="69"/>
      <c r="AC5764" s="69"/>
      <c r="AD5764" s="69"/>
      <c r="AE5764" s="69"/>
      <c r="AF5764" s="69"/>
      <c r="AG5764" s="69"/>
      <c r="AH5764" s="69"/>
      <c r="AI5764" s="69"/>
      <c r="AJ5764" s="69"/>
      <c r="AK5764" s="69"/>
      <c r="AL5764" s="69"/>
      <c r="AM5764" s="69"/>
      <c r="AN5764" s="69"/>
      <c r="AO5764" s="69"/>
      <c r="AP5764" s="70"/>
      <c r="AQ5764" s="70"/>
      <c r="AR5764" s="76"/>
      <c r="AS5764" s="60"/>
      <c r="AT5764" s="60"/>
      <c r="AU5764" s="60"/>
      <c r="AV5764" s="21"/>
      <c r="AW5764" s="21"/>
      <c r="AX5764" s="21"/>
      <c r="AY5764" s="21"/>
      <c r="AZ5764" s="21"/>
      <c r="BA5764" s="21"/>
      <c r="BB5764" s="21"/>
      <c r="BC5764" s="21"/>
      <c r="BD5764" s="21"/>
      <c r="BE5764" s="21"/>
      <c r="BF5764" s="21"/>
      <c r="BG5764" s="21"/>
      <c r="BH5764" s="21"/>
      <c r="BI5764" s="21"/>
      <c r="BJ5764" s="21"/>
      <c r="BK5764" s="21"/>
      <c r="BL5764" s="21"/>
      <c r="BM5764" s="21"/>
      <c r="BN5764" s="21"/>
      <c r="BO5764" s="21"/>
      <c r="BP5764" s="21"/>
      <c r="BQ5764" s="21"/>
      <c r="BR5764" s="21"/>
      <c r="BS5764" s="21"/>
      <c r="BT5764" s="21"/>
      <c r="BU5764" s="21"/>
      <c r="BV5764" s="21"/>
      <c r="BW5764" s="21"/>
      <c r="BX5764" s="21"/>
      <c r="BY5764" s="21"/>
      <c r="BZ5764" s="21"/>
      <c r="CA5764" s="21"/>
      <c r="CB5764" s="21"/>
      <c r="CC5764" s="21"/>
      <c r="CD5764" s="21"/>
      <c r="CE5764" s="21"/>
      <c r="CF5764" s="21"/>
      <c r="CG5764" s="21"/>
      <c r="CH5764" s="21"/>
      <c r="CI5764" s="21"/>
      <c r="CJ5764" s="21"/>
      <c r="CK5764" s="21"/>
      <c r="CL5764" s="21"/>
      <c r="CM5764" s="21"/>
      <c r="CN5764" s="21"/>
      <c r="CO5764" s="21"/>
      <c r="CP5764" s="21"/>
      <c r="CQ5764" s="21"/>
      <c r="CR5764" s="21"/>
      <c r="CS5764" s="21"/>
      <c r="CT5764" s="21"/>
      <c r="CU5764" s="21"/>
      <c r="CV5764" s="21"/>
      <c r="CW5764" s="21"/>
      <c r="CX5764" s="21"/>
      <c r="CY5764" s="21"/>
      <c r="CZ5764" s="21"/>
      <c r="DA5764" s="21"/>
      <c r="DB5764" s="21"/>
      <c r="DC5764" s="21"/>
      <c r="DD5764" s="21"/>
      <c r="DE5764" s="21"/>
      <c r="DF5764" s="21"/>
      <c r="DG5764" s="21"/>
      <c r="DH5764" s="21"/>
      <c r="DI5764" s="21"/>
      <c r="DJ5764" s="21"/>
      <c r="DK5764" s="21"/>
      <c r="DL5764" s="21"/>
      <c r="DM5764" s="21"/>
      <c r="DN5764" s="21"/>
      <c r="DO5764" s="21"/>
      <c r="DP5764" s="21"/>
      <c r="DQ5764" s="21"/>
      <c r="DR5764" s="21"/>
      <c r="DS5764" s="21"/>
      <c r="DT5764" s="21"/>
      <c r="DU5764" s="21"/>
      <c r="DV5764" s="21"/>
      <c r="DW5764" s="21"/>
      <c r="DX5764" s="21"/>
      <c r="DY5764" s="21"/>
      <c r="DZ5764" s="21"/>
      <c r="EA5764" s="21"/>
      <c r="EB5764" s="21"/>
      <c r="EC5764" s="21"/>
      <c r="ED5764" s="21"/>
      <c r="EE5764" s="21"/>
      <c r="EF5764" s="21"/>
      <c r="EG5764" s="21"/>
      <c r="EH5764" s="21"/>
      <c r="EI5764" s="21"/>
      <c r="EJ5764" s="21"/>
      <c r="EK5764" s="21"/>
      <c r="EL5764" s="21"/>
      <c r="EM5764" s="21"/>
      <c r="EN5764" s="21"/>
      <c r="EO5764" s="21"/>
      <c r="EP5764" s="21"/>
      <c r="EQ5764" s="21"/>
      <c r="ER5764" s="21"/>
      <c r="ES5764" s="21"/>
      <c r="ET5764" s="21"/>
      <c r="EU5764" s="21"/>
      <c r="EV5764" s="21"/>
      <c r="EW5764" s="21"/>
      <c r="EX5764" s="21"/>
      <c r="EY5764" s="21"/>
      <c r="EZ5764" s="21"/>
      <c r="FA5764" s="21"/>
      <c r="FB5764" s="21"/>
      <c r="FC5764" s="21"/>
      <c r="FD5764" s="21"/>
      <c r="FE5764" s="21"/>
      <c r="FF5764" s="21"/>
      <c r="FG5764" s="21"/>
      <c r="FH5764" s="21"/>
      <c r="FI5764" s="21"/>
      <c r="FJ5764" s="21"/>
      <c r="FK5764" s="21"/>
      <c r="FL5764" s="21"/>
      <c r="FM5764" s="21"/>
      <c r="FN5764" s="21"/>
      <c r="FO5764" s="21"/>
      <c r="FP5764" s="21"/>
      <c r="FQ5764" s="21"/>
      <c r="FR5764" s="21"/>
      <c r="FS5764" s="21"/>
      <c r="FT5764" s="21"/>
      <c r="FU5764" s="21"/>
      <c r="FV5764" s="21"/>
      <c r="FW5764" s="21"/>
      <c r="FX5764" s="21"/>
      <c r="FY5764" s="21"/>
      <c r="FZ5764" s="21"/>
      <c r="GA5764" s="21"/>
      <c r="GB5764" s="21"/>
      <c r="GC5764" s="21"/>
      <c r="GD5764" s="21"/>
      <c r="GE5764" s="21"/>
      <c r="GF5764" s="21"/>
      <c r="GG5764" s="21"/>
      <c r="GH5764" s="21"/>
      <c r="GI5764" s="21"/>
      <c r="GJ5764" s="21"/>
      <c r="GK5764" s="21"/>
      <c r="GL5764" s="21"/>
      <c r="GM5764" s="21"/>
      <c r="GN5764" s="21"/>
      <c r="GO5764" s="21"/>
      <c r="GP5764" s="21"/>
      <c r="GQ5764" s="21"/>
      <c r="GR5764" s="21"/>
      <c r="GS5764" s="21"/>
      <c r="GT5764" s="21"/>
      <c r="GU5764" s="21"/>
      <c r="GV5764" s="21"/>
      <c r="GW5764" s="21"/>
      <c r="GX5764" s="21"/>
      <c r="GY5764" s="21"/>
      <c r="GZ5764" s="21"/>
      <c r="HA5764" s="21"/>
      <c r="HB5764" s="21"/>
      <c r="HC5764" s="21"/>
      <c r="HD5764" s="21"/>
      <c r="HE5764" s="21"/>
      <c r="HF5764" s="21"/>
      <c r="HG5764" s="21"/>
      <c r="HH5764" s="21"/>
      <c r="HI5764" s="21"/>
      <c r="HJ5764" s="21"/>
      <c r="HK5764" s="21"/>
      <c r="HL5764" s="21"/>
      <c r="HM5764" s="21"/>
      <c r="HN5764" s="21"/>
      <c r="HO5764" s="21"/>
      <c r="HP5764" s="21"/>
      <c r="HQ5764" s="21"/>
      <c r="HR5764" s="21"/>
      <c r="HS5764" s="21"/>
      <c r="HT5764" s="21"/>
      <c r="HU5764" s="21"/>
      <c r="HV5764" s="21"/>
      <c r="HW5764" s="21"/>
      <c r="HX5764" s="21"/>
      <c r="HY5764" s="21"/>
      <c r="HZ5764" s="21"/>
      <c r="IA5764" s="21"/>
      <c r="IB5764" s="21"/>
      <c r="IC5764" s="21"/>
      <c r="ID5764" s="21"/>
      <c r="IE5764" s="21"/>
      <c r="IF5764" s="21"/>
      <c r="IG5764" s="21"/>
      <c r="IH5764" s="21"/>
      <c r="II5764" s="21"/>
      <c r="IJ5764" s="21"/>
      <c r="IK5764" s="21"/>
      <c r="IL5764" s="21"/>
      <c r="IM5764" s="21"/>
      <c r="IN5764" s="21"/>
      <c r="IO5764" s="21"/>
      <c r="IP5764" s="21"/>
      <c r="IQ5764" s="21"/>
      <c r="IR5764" s="21"/>
      <c r="IS5764" s="21"/>
      <c r="IT5764" s="21"/>
      <c r="IU5764" s="21"/>
      <c r="IV5764" s="21"/>
    </row>
    <row r="5765" spans="1:256" s="402" customFormat="1">
      <c r="A5765" s="10"/>
      <c r="B5765" s="8"/>
      <c r="C5765" s="8"/>
      <c r="D5765" s="82"/>
      <c r="E5765" s="33"/>
      <c r="F5765" s="261"/>
      <c r="G5765" s="71"/>
      <c r="H5765" s="283"/>
      <c r="I5765" s="33"/>
      <c r="J5765" s="33"/>
      <c r="K5765" s="33"/>
      <c r="L5765" s="33"/>
      <c r="M5765" s="33"/>
      <c r="N5765" s="33"/>
      <c r="O5765" s="33"/>
      <c r="P5765" s="33"/>
      <c r="Q5765" s="33"/>
      <c r="R5765" s="33"/>
      <c r="S5765" s="33"/>
      <c r="T5765" s="33"/>
      <c r="U5765" s="33"/>
      <c r="V5765" s="33"/>
      <c r="W5765" s="33"/>
      <c r="X5765" s="282"/>
      <c r="Y5765" s="69"/>
      <c r="Z5765" s="284"/>
      <c r="AA5765" s="284"/>
      <c r="AB5765" s="33"/>
      <c r="AC5765" s="33"/>
      <c r="AD5765" s="33"/>
      <c r="AE5765" s="33"/>
      <c r="AF5765" s="33"/>
      <c r="AG5765" s="33"/>
      <c r="AH5765" s="33"/>
      <c r="AI5765" s="33"/>
      <c r="AJ5765" s="33"/>
      <c r="AK5765" s="33"/>
      <c r="AL5765" s="33"/>
      <c r="AM5765" s="33"/>
      <c r="AN5765" s="33"/>
      <c r="AO5765" s="69"/>
      <c r="AP5765" s="70"/>
      <c r="AQ5765" s="70"/>
      <c r="AR5765" s="76"/>
      <c r="AS5765" s="60"/>
      <c r="AT5765" s="60"/>
      <c r="AU5765" s="60"/>
      <c r="AV5765" s="21"/>
      <c r="AW5765" s="21"/>
      <c r="AX5765" s="21"/>
      <c r="AY5765" s="21"/>
      <c r="AZ5765" s="21"/>
      <c r="BA5765" s="21"/>
      <c r="BB5765" s="21"/>
      <c r="BC5765" s="21"/>
      <c r="BD5765" s="21"/>
      <c r="BE5765" s="21"/>
      <c r="BF5765" s="21"/>
      <c r="BG5765" s="21"/>
      <c r="BH5765" s="21"/>
      <c r="BI5765" s="21"/>
      <c r="BJ5765" s="21"/>
      <c r="BK5765" s="21"/>
      <c r="BL5765" s="21"/>
      <c r="BM5765" s="21"/>
      <c r="BN5765" s="21"/>
      <c r="BO5765" s="21"/>
      <c r="BP5765" s="21"/>
      <c r="BQ5765" s="21"/>
      <c r="BR5765" s="21"/>
      <c r="BS5765" s="21"/>
      <c r="BT5765" s="21"/>
      <c r="BU5765" s="21"/>
      <c r="BV5765" s="21"/>
      <c r="BW5765" s="21"/>
      <c r="BX5765" s="21"/>
      <c r="BY5765" s="21"/>
      <c r="BZ5765" s="21"/>
      <c r="CA5765" s="21"/>
      <c r="CB5765" s="21"/>
      <c r="CC5765" s="21"/>
      <c r="CD5765" s="21"/>
      <c r="CE5765" s="21"/>
      <c r="CF5765" s="21"/>
      <c r="CG5765" s="21"/>
      <c r="CH5765" s="21"/>
      <c r="CI5765" s="21"/>
      <c r="CJ5765" s="21"/>
      <c r="CK5765" s="21"/>
      <c r="CL5765" s="21"/>
      <c r="CM5765" s="21"/>
      <c r="CN5765" s="21"/>
      <c r="CO5765" s="21"/>
      <c r="CP5765" s="21"/>
      <c r="CQ5765" s="21"/>
      <c r="CR5765" s="21"/>
      <c r="CS5765" s="21"/>
      <c r="CT5765" s="21"/>
      <c r="CU5765" s="21"/>
      <c r="CV5765" s="21"/>
      <c r="CW5765" s="21"/>
      <c r="CX5765" s="21"/>
      <c r="CY5765" s="21"/>
      <c r="CZ5765" s="21"/>
      <c r="DA5765" s="21"/>
      <c r="DB5765" s="21"/>
      <c r="DC5765" s="21"/>
      <c r="DD5765" s="21"/>
      <c r="DE5765" s="21"/>
      <c r="DF5765" s="21"/>
      <c r="DG5765" s="21"/>
      <c r="DH5765" s="21"/>
      <c r="DI5765" s="21"/>
      <c r="DJ5765" s="21"/>
      <c r="DK5765" s="21"/>
      <c r="DL5765" s="21"/>
      <c r="DM5765" s="21"/>
      <c r="DN5765" s="21"/>
      <c r="DO5765" s="21"/>
      <c r="DP5765" s="21"/>
      <c r="DQ5765" s="21"/>
      <c r="DR5765" s="21"/>
      <c r="DS5765" s="21"/>
      <c r="DT5765" s="21"/>
      <c r="DU5765" s="21"/>
      <c r="DV5765" s="21"/>
      <c r="DW5765" s="21"/>
      <c r="DX5765" s="21"/>
      <c r="DY5765" s="21"/>
      <c r="DZ5765" s="21"/>
      <c r="EA5765" s="21"/>
      <c r="EB5765" s="21"/>
      <c r="EC5765" s="21"/>
      <c r="ED5765" s="21"/>
      <c r="EE5765" s="21"/>
      <c r="EF5765" s="21"/>
      <c r="EG5765" s="21"/>
      <c r="EH5765" s="21"/>
      <c r="EI5765" s="21"/>
      <c r="EJ5765" s="21"/>
      <c r="EK5765" s="21"/>
      <c r="EL5765" s="21"/>
      <c r="EM5765" s="21"/>
      <c r="EN5765" s="21"/>
      <c r="EO5765" s="21"/>
      <c r="EP5765" s="21"/>
      <c r="EQ5765" s="21"/>
      <c r="ER5765" s="21"/>
      <c r="ES5765" s="21"/>
      <c r="ET5765" s="21"/>
      <c r="EU5765" s="21"/>
      <c r="EV5765" s="21"/>
      <c r="EW5765" s="21"/>
      <c r="EX5765" s="21"/>
      <c r="EY5765" s="21"/>
      <c r="EZ5765" s="21"/>
      <c r="FA5765" s="21"/>
      <c r="FB5765" s="21"/>
      <c r="FC5765" s="21"/>
      <c r="FD5765" s="21"/>
      <c r="FE5765" s="21"/>
      <c r="FF5765" s="21"/>
      <c r="FG5765" s="21"/>
      <c r="FH5765" s="21"/>
      <c r="FI5765" s="21"/>
      <c r="FJ5765" s="21"/>
      <c r="FK5765" s="21"/>
      <c r="FL5765" s="21"/>
      <c r="FM5765" s="21"/>
      <c r="FN5765" s="21"/>
      <c r="FO5765" s="21"/>
      <c r="FP5765" s="21"/>
      <c r="FQ5765" s="21"/>
      <c r="FR5765" s="21"/>
      <c r="FS5765" s="21"/>
      <c r="FT5765" s="21"/>
      <c r="FU5765" s="21"/>
      <c r="FV5765" s="21"/>
      <c r="FW5765" s="21"/>
      <c r="FX5765" s="21"/>
      <c r="FY5765" s="21"/>
      <c r="FZ5765" s="21"/>
      <c r="GA5765" s="21"/>
      <c r="GB5765" s="21"/>
      <c r="GC5765" s="21"/>
      <c r="GD5765" s="21"/>
      <c r="GE5765" s="21"/>
      <c r="GF5765" s="21"/>
      <c r="GG5765" s="21"/>
      <c r="GH5765" s="21"/>
      <c r="GI5765" s="21"/>
      <c r="GJ5765" s="21"/>
      <c r="GK5765" s="21"/>
      <c r="GL5765" s="21"/>
      <c r="GM5765" s="21"/>
      <c r="GN5765" s="21"/>
      <c r="GO5765" s="21"/>
      <c r="GP5765" s="21"/>
      <c r="GQ5765" s="21"/>
      <c r="GR5765" s="21"/>
      <c r="GS5765" s="21"/>
      <c r="GT5765" s="21"/>
      <c r="GU5765" s="21"/>
      <c r="GV5765" s="21"/>
      <c r="GW5765" s="21"/>
      <c r="GX5765" s="21"/>
      <c r="GY5765" s="21"/>
      <c r="GZ5765" s="21"/>
      <c r="HA5765" s="21"/>
      <c r="HB5765" s="21"/>
      <c r="HC5765" s="21"/>
      <c r="HD5765" s="21"/>
      <c r="HE5765" s="21"/>
      <c r="HF5765" s="21"/>
      <c r="HG5765" s="21"/>
      <c r="HH5765" s="21"/>
      <c r="HI5765" s="21"/>
      <c r="HJ5765" s="21"/>
      <c r="HK5765" s="21"/>
      <c r="HL5765" s="21"/>
      <c r="HM5765" s="21"/>
      <c r="HN5765" s="21"/>
      <c r="HO5765" s="21"/>
      <c r="HP5765" s="21"/>
      <c r="HQ5765" s="21"/>
      <c r="HR5765" s="21"/>
      <c r="HS5765" s="21"/>
      <c r="HT5765" s="21"/>
      <c r="HU5765" s="21"/>
      <c r="HV5765" s="21"/>
      <c r="HW5765" s="21"/>
      <c r="HX5765" s="21"/>
      <c r="HY5765" s="21"/>
      <c r="HZ5765" s="21"/>
      <c r="IA5765" s="21"/>
      <c r="IB5765" s="21"/>
      <c r="IC5765" s="21"/>
      <c r="ID5765" s="21"/>
      <c r="IE5765" s="21"/>
      <c r="IF5765" s="21"/>
      <c r="IG5765" s="21"/>
      <c r="IH5765" s="21"/>
      <c r="II5765" s="21"/>
      <c r="IJ5765" s="21"/>
      <c r="IK5765" s="21"/>
      <c r="IL5765" s="21"/>
      <c r="IM5765" s="21"/>
      <c r="IN5765" s="21"/>
      <c r="IO5765" s="21"/>
      <c r="IP5765" s="21"/>
      <c r="IQ5765" s="21"/>
      <c r="IR5765" s="21"/>
      <c r="IS5765" s="21"/>
      <c r="IT5765" s="21"/>
      <c r="IU5765" s="21"/>
      <c r="IV5765" s="21"/>
    </row>
    <row r="5766" spans="1:256" s="25" customFormat="1">
      <c r="A5766" s="12"/>
      <c r="B5766" s="9">
        <v>6</v>
      </c>
      <c r="C5766" s="9" t="s">
        <v>19</v>
      </c>
      <c r="D5766" s="81" t="s">
        <v>7</v>
      </c>
      <c r="E5766" s="31">
        <v>0</v>
      </c>
      <c r="F5766" s="31">
        <f t="shared" ref="F5766:V5766" si="732">SUM(F5767:F5768)</f>
        <v>0</v>
      </c>
      <c r="G5766" s="31">
        <f t="shared" si="732"/>
        <v>0</v>
      </c>
      <c r="H5766" s="31">
        <f t="shared" si="732"/>
        <v>0</v>
      </c>
      <c r="I5766" s="31">
        <f t="shared" si="732"/>
        <v>0</v>
      </c>
      <c r="J5766" s="31">
        <f t="shared" si="732"/>
        <v>0</v>
      </c>
      <c r="K5766" s="31">
        <f t="shared" si="732"/>
        <v>0</v>
      </c>
      <c r="L5766" s="31">
        <f t="shared" si="732"/>
        <v>0</v>
      </c>
      <c r="M5766" s="31">
        <f t="shared" si="732"/>
        <v>0</v>
      </c>
      <c r="N5766" s="31">
        <f t="shared" si="732"/>
        <v>0</v>
      </c>
      <c r="O5766" s="31">
        <f t="shared" si="732"/>
        <v>0</v>
      </c>
      <c r="P5766" s="31">
        <f t="shared" si="732"/>
        <v>0</v>
      </c>
      <c r="Q5766" s="31">
        <f t="shared" si="732"/>
        <v>0</v>
      </c>
      <c r="R5766" s="31">
        <f t="shared" si="732"/>
        <v>0</v>
      </c>
      <c r="S5766" s="31">
        <f t="shared" si="732"/>
        <v>0</v>
      </c>
      <c r="T5766" s="31">
        <f t="shared" si="732"/>
        <v>0</v>
      </c>
      <c r="U5766" s="31">
        <f t="shared" si="732"/>
        <v>0</v>
      </c>
      <c r="V5766" s="31">
        <f t="shared" si="732"/>
        <v>0</v>
      </c>
      <c r="W5766" s="31">
        <f>SUM(O5766:V5766)</f>
        <v>0</v>
      </c>
      <c r="X5766" s="31">
        <f>SUM(X5767:X5768)</f>
        <v>0</v>
      </c>
      <c r="Y5766" s="31">
        <f>H5766+I5766+J5766+K5766+L5766+M5766+N5766+W5766+X5766</f>
        <v>0</v>
      </c>
      <c r="Z5766" s="31">
        <f t="shared" ref="Z5766:AK5766" si="733">SUM(Z5767:Z5768)</f>
        <v>0</v>
      </c>
      <c r="AA5766" s="31">
        <f t="shared" si="733"/>
        <v>0</v>
      </c>
      <c r="AB5766" s="31">
        <f t="shared" si="733"/>
        <v>0</v>
      </c>
      <c r="AC5766" s="31">
        <f t="shared" si="733"/>
        <v>0</v>
      </c>
      <c r="AD5766" s="31">
        <f t="shared" si="733"/>
        <v>0</v>
      </c>
      <c r="AE5766" s="31">
        <f t="shared" si="733"/>
        <v>0</v>
      </c>
      <c r="AF5766" s="31">
        <f t="shared" si="733"/>
        <v>0</v>
      </c>
      <c r="AG5766" s="31">
        <f t="shared" si="733"/>
        <v>0</v>
      </c>
      <c r="AH5766" s="31">
        <f t="shared" si="733"/>
        <v>0</v>
      </c>
      <c r="AI5766" s="31">
        <f t="shared" si="733"/>
        <v>0</v>
      </c>
      <c r="AJ5766" s="31">
        <f t="shared" si="733"/>
        <v>0</v>
      </c>
      <c r="AK5766" s="31">
        <f t="shared" si="733"/>
        <v>0</v>
      </c>
      <c r="AL5766" s="31">
        <f>SUM(AD5766:AK5766)</f>
        <v>0</v>
      </c>
      <c r="AM5766" s="31">
        <f>SUM(AM5767:AM5768)</f>
        <v>0</v>
      </c>
      <c r="AN5766" s="31">
        <f>SUM(AN5767:AN5768)</f>
        <v>0</v>
      </c>
      <c r="AO5766" s="31">
        <f>Z5766+AA5766+AB5766+AC5766+AL5766+AM5766+AN5766</f>
        <v>0</v>
      </c>
      <c r="AP5766" s="32">
        <f>E5766+Y5766-AO5766</f>
        <v>0</v>
      </c>
      <c r="AQ5766" s="32"/>
      <c r="AR5766" s="28"/>
      <c r="AS5766" s="29">
        <f>E5766+H5766+I5766+J5766+K5766+L5766+M5766+N5766+W5766+X5766-Z5766-AB5766-AL5766-AC5766-AM5766-AN5766</f>
        <v>0</v>
      </c>
      <c r="AT5766" s="29">
        <f>AP5766-AS5766</f>
        <v>0</v>
      </c>
      <c r="AU5766" s="29">
        <f>E5766</f>
        <v>0</v>
      </c>
      <c r="AV5766" s="86">
        <f>AS5766-AU5766</f>
        <v>0</v>
      </c>
      <c r="AW5766" s="86">
        <f>Y5766-AO5766</f>
        <v>0</v>
      </c>
      <c r="AX5766" s="86">
        <f>AV5766-AW5766</f>
        <v>0</v>
      </c>
      <c r="AY5766" s="86"/>
      <c r="AZ5766" s="398"/>
      <c r="BA5766" s="86"/>
      <c r="BB5766" s="86"/>
      <c r="BC5766" s="86"/>
      <c r="BD5766" s="86"/>
      <c r="BE5766" s="86"/>
      <c r="BF5766" s="86"/>
      <c r="BG5766" s="86"/>
      <c r="BH5766" s="86"/>
      <c r="BI5766" s="86"/>
      <c r="BJ5766" s="86"/>
      <c r="BK5766" s="86"/>
      <c r="BL5766" s="86"/>
      <c r="BM5766" s="86"/>
      <c r="BN5766" s="86"/>
      <c r="BO5766" s="86"/>
      <c r="BP5766" s="86"/>
      <c r="BQ5766" s="86"/>
      <c r="BR5766" s="86"/>
      <c r="BS5766" s="86"/>
      <c r="BT5766" s="86"/>
      <c r="BU5766" s="86"/>
      <c r="BV5766" s="86"/>
      <c r="BW5766" s="86"/>
      <c r="BX5766" s="86"/>
      <c r="BY5766" s="86"/>
      <c r="BZ5766" s="86"/>
      <c r="CA5766" s="86"/>
      <c r="CB5766" s="86"/>
      <c r="CC5766" s="86"/>
      <c r="CD5766" s="86"/>
      <c r="CE5766" s="86"/>
      <c r="CF5766" s="86"/>
      <c r="CG5766" s="86"/>
      <c r="CH5766" s="86"/>
      <c r="CI5766" s="86"/>
      <c r="CJ5766" s="86"/>
      <c r="CK5766" s="86"/>
      <c r="CL5766" s="86"/>
      <c r="CM5766" s="86"/>
      <c r="CN5766" s="86"/>
      <c r="CO5766" s="86"/>
      <c r="CP5766" s="86"/>
      <c r="CQ5766" s="86"/>
      <c r="CR5766" s="86"/>
      <c r="CS5766" s="86"/>
      <c r="CT5766" s="86"/>
      <c r="CU5766" s="86"/>
      <c r="CV5766" s="86"/>
      <c r="CW5766" s="86"/>
      <c r="CX5766" s="86"/>
      <c r="CY5766" s="86"/>
      <c r="CZ5766" s="86"/>
      <c r="DA5766" s="86"/>
      <c r="DB5766" s="86"/>
      <c r="DC5766" s="86"/>
      <c r="DD5766" s="86"/>
      <c r="DE5766" s="86"/>
      <c r="DF5766" s="86"/>
      <c r="DG5766" s="86"/>
      <c r="DH5766" s="86"/>
      <c r="DI5766" s="86"/>
      <c r="DJ5766" s="86"/>
      <c r="DK5766" s="86"/>
      <c r="DL5766" s="86"/>
      <c r="DM5766" s="86"/>
      <c r="DN5766" s="86"/>
      <c r="DO5766" s="86"/>
      <c r="DP5766" s="86"/>
      <c r="DQ5766" s="86"/>
      <c r="DR5766" s="86"/>
      <c r="DS5766" s="86"/>
      <c r="DT5766" s="86"/>
      <c r="DU5766" s="86"/>
      <c r="DV5766" s="86"/>
      <c r="DW5766" s="86"/>
      <c r="DX5766" s="86"/>
      <c r="DY5766" s="86"/>
      <c r="DZ5766" s="86"/>
      <c r="EA5766" s="86"/>
      <c r="EB5766" s="86"/>
      <c r="EC5766" s="86"/>
      <c r="ED5766" s="86"/>
      <c r="EE5766" s="86"/>
      <c r="EF5766" s="86"/>
      <c r="EG5766" s="86"/>
      <c r="EH5766" s="86"/>
      <c r="EI5766" s="86"/>
      <c r="EJ5766" s="86"/>
      <c r="EK5766" s="86"/>
      <c r="EL5766" s="86"/>
      <c r="EM5766" s="86"/>
      <c r="EN5766" s="86"/>
      <c r="EO5766" s="86"/>
      <c r="EP5766" s="86"/>
      <c r="EQ5766" s="86"/>
      <c r="ER5766" s="86"/>
      <c r="ES5766" s="86"/>
      <c r="ET5766" s="86"/>
      <c r="EU5766" s="86"/>
      <c r="EV5766" s="86"/>
      <c r="EW5766" s="86"/>
      <c r="EX5766" s="86"/>
      <c r="EY5766" s="86"/>
      <c r="EZ5766" s="86"/>
      <c r="FA5766" s="86"/>
      <c r="FB5766" s="86"/>
      <c r="FC5766" s="86"/>
      <c r="FD5766" s="86"/>
      <c r="FE5766" s="86"/>
      <c r="FF5766" s="86"/>
      <c r="FG5766" s="86"/>
      <c r="FH5766" s="86"/>
      <c r="FI5766" s="86"/>
      <c r="FJ5766" s="86"/>
      <c r="FK5766" s="86"/>
      <c r="FL5766" s="86"/>
      <c r="FM5766" s="86"/>
      <c r="FN5766" s="86"/>
      <c r="FO5766" s="86"/>
      <c r="FP5766" s="86"/>
      <c r="FQ5766" s="86"/>
      <c r="FR5766" s="86"/>
      <c r="FS5766" s="86"/>
      <c r="FT5766" s="86"/>
      <c r="FU5766" s="86"/>
      <c r="FV5766" s="86"/>
      <c r="FW5766" s="86"/>
      <c r="FX5766" s="86"/>
      <c r="FY5766" s="86"/>
      <c r="FZ5766" s="86"/>
      <c r="GA5766" s="86"/>
      <c r="GB5766" s="86"/>
      <c r="GC5766" s="86"/>
      <c r="GD5766" s="86"/>
      <c r="GE5766" s="86"/>
      <c r="GF5766" s="86"/>
      <c r="GG5766" s="86"/>
      <c r="GH5766" s="86"/>
      <c r="GI5766" s="86"/>
      <c r="GJ5766" s="86"/>
      <c r="GK5766" s="86"/>
      <c r="GL5766" s="86"/>
      <c r="GM5766" s="86"/>
      <c r="GN5766" s="86"/>
      <c r="GO5766" s="86"/>
      <c r="GP5766" s="86"/>
      <c r="GQ5766" s="86"/>
      <c r="GR5766" s="86"/>
      <c r="GS5766" s="86"/>
      <c r="GT5766" s="86"/>
      <c r="GU5766" s="86"/>
      <c r="GV5766" s="86"/>
      <c r="GW5766" s="86"/>
      <c r="GX5766" s="86"/>
      <c r="GY5766" s="86"/>
      <c r="GZ5766" s="86"/>
      <c r="HA5766" s="86"/>
      <c r="HB5766" s="86"/>
      <c r="HC5766" s="86"/>
      <c r="HD5766" s="86"/>
      <c r="HE5766" s="86"/>
      <c r="HF5766" s="86"/>
      <c r="HG5766" s="86"/>
      <c r="HH5766" s="86"/>
      <c r="HI5766" s="86"/>
      <c r="HJ5766" s="86"/>
      <c r="HK5766" s="86"/>
      <c r="HL5766" s="86"/>
      <c r="HM5766" s="86"/>
      <c r="HN5766" s="86"/>
      <c r="HO5766" s="86"/>
      <c r="HP5766" s="86"/>
      <c r="HQ5766" s="86"/>
      <c r="HR5766" s="86"/>
      <c r="HS5766" s="86"/>
      <c r="HT5766" s="86"/>
      <c r="HU5766" s="86"/>
      <c r="HV5766" s="86"/>
      <c r="HW5766" s="86"/>
      <c r="HX5766" s="86"/>
      <c r="HY5766" s="86"/>
      <c r="HZ5766" s="86"/>
      <c r="IA5766" s="86"/>
      <c r="IB5766" s="86"/>
      <c r="IC5766" s="86"/>
      <c r="ID5766" s="86"/>
      <c r="IE5766" s="86"/>
      <c r="IF5766" s="86"/>
      <c r="IG5766" s="86"/>
      <c r="IH5766" s="86"/>
      <c r="II5766" s="86"/>
      <c r="IJ5766" s="86"/>
      <c r="IK5766" s="86"/>
      <c r="IL5766" s="86"/>
      <c r="IM5766" s="86"/>
      <c r="IN5766" s="86"/>
      <c r="IO5766" s="86"/>
      <c r="IP5766" s="86"/>
      <c r="IQ5766" s="86"/>
      <c r="IR5766" s="86"/>
      <c r="IS5766" s="86"/>
      <c r="IT5766" s="86"/>
      <c r="IU5766" s="86"/>
      <c r="IV5766" s="86"/>
    </row>
    <row r="5767" spans="1:256" s="402" customFormat="1">
      <c r="A5767" s="13"/>
      <c r="B5767" s="8"/>
      <c r="C5767" s="8"/>
      <c r="D5767" s="113"/>
      <c r="E5767" s="33"/>
      <c r="F5767" s="34"/>
      <c r="G5767" s="63"/>
      <c r="H5767" s="67"/>
      <c r="I5767" s="34"/>
      <c r="J5767" s="34"/>
      <c r="K5767" s="34"/>
      <c r="L5767" s="34"/>
      <c r="M5767" s="34"/>
      <c r="N5767" s="34"/>
      <c r="O5767" s="34"/>
      <c r="P5767" s="34"/>
      <c r="Q5767" s="34"/>
      <c r="R5767" s="34"/>
      <c r="S5767" s="34"/>
      <c r="T5767" s="34"/>
      <c r="U5767" s="34"/>
      <c r="V5767" s="34"/>
      <c r="W5767" s="34"/>
      <c r="X5767" s="63"/>
      <c r="Y5767" s="34"/>
      <c r="Z5767" s="65"/>
      <c r="AA5767" s="65"/>
      <c r="AB5767" s="34"/>
      <c r="AC5767" s="34"/>
      <c r="AD5767" s="34"/>
      <c r="AE5767" s="34"/>
      <c r="AF5767" s="34"/>
      <c r="AG5767" s="34"/>
      <c r="AH5767" s="34"/>
      <c r="AI5767" s="34"/>
      <c r="AJ5767" s="34"/>
      <c r="AK5767" s="34"/>
      <c r="AL5767" s="34"/>
      <c r="AM5767" s="34"/>
      <c r="AN5767" s="34"/>
      <c r="AO5767" s="34"/>
      <c r="AP5767" s="34"/>
      <c r="AQ5767" s="34"/>
      <c r="AR5767" s="28"/>
      <c r="AS5767" s="29"/>
      <c r="AT5767" s="29"/>
      <c r="AU5767" s="29"/>
    </row>
    <row r="5768" spans="1:256" s="21" customFormat="1">
      <c r="A5768" s="13"/>
      <c r="B5768" s="8"/>
      <c r="C5768" s="8"/>
      <c r="D5768" s="113"/>
      <c r="E5768" s="33"/>
      <c r="F5768" s="34"/>
      <c r="G5768" s="63"/>
      <c r="H5768" s="67"/>
      <c r="I5768" s="34"/>
      <c r="J5768" s="34"/>
      <c r="K5768" s="34"/>
      <c r="L5768" s="34"/>
      <c r="M5768" s="34"/>
      <c r="N5768" s="34"/>
      <c r="O5768" s="34"/>
      <c r="P5768" s="34"/>
      <c r="Q5768" s="34"/>
      <c r="R5768" s="34"/>
      <c r="S5768" s="34"/>
      <c r="T5768" s="34"/>
      <c r="U5768" s="34"/>
      <c r="V5768" s="34"/>
      <c r="W5768" s="34"/>
      <c r="X5768" s="63"/>
      <c r="Y5768" s="34"/>
      <c r="Z5768" s="65"/>
      <c r="AA5768" s="65"/>
      <c r="AB5768" s="34"/>
      <c r="AC5768" s="34"/>
      <c r="AD5768" s="34"/>
      <c r="AE5768" s="34"/>
      <c r="AF5768" s="34"/>
      <c r="AG5768" s="34"/>
      <c r="AH5768" s="34"/>
      <c r="AI5768" s="34"/>
      <c r="AJ5768" s="34"/>
      <c r="AK5768" s="34"/>
      <c r="AL5768" s="34"/>
      <c r="AM5768" s="34"/>
      <c r="AN5768" s="34"/>
      <c r="AO5768" s="34"/>
      <c r="AP5768" s="34"/>
      <c r="AQ5768" s="34"/>
      <c r="AR5768" s="28"/>
      <c r="AS5768" s="29"/>
      <c r="AT5768" s="29"/>
      <c r="AU5768" s="29"/>
      <c r="AV5768" s="402"/>
      <c r="AW5768" s="402"/>
      <c r="AX5768" s="402"/>
      <c r="AY5768" s="402"/>
      <c r="AZ5768" s="402"/>
      <c r="BA5768" s="402"/>
      <c r="BB5768" s="402"/>
      <c r="BC5768" s="402"/>
      <c r="BD5768" s="402"/>
      <c r="BE5768" s="402"/>
      <c r="BF5768" s="402"/>
      <c r="BG5768" s="402"/>
      <c r="BH5768" s="402"/>
      <c r="BI5768" s="402"/>
      <c r="BJ5768" s="402"/>
      <c r="BK5768" s="402"/>
      <c r="BL5768" s="402"/>
      <c r="BM5768" s="402"/>
      <c r="BN5768" s="402"/>
      <c r="BO5768" s="402"/>
      <c r="BP5768" s="402"/>
      <c r="BQ5768" s="402"/>
      <c r="BR5768" s="402"/>
      <c r="BS5768" s="402"/>
      <c r="BT5768" s="402"/>
      <c r="BU5768" s="402"/>
      <c r="BV5768" s="402"/>
      <c r="BW5768" s="402"/>
      <c r="BX5768" s="402"/>
      <c r="BY5768" s="402"/>
      <c r="BZ5768" s="402"/>
      <c r="CA5768" s="402"/>
      <c r="CB5768" s="402"/>
      <c r="CC5768" s="402"/>
      <c r="CD5768" s="402"/>
      <c r="CE5768" s="402"/>
      <c r="CF5768" s="402"/>
      <c r="CG5768" s="402"/>
      <c r="CH5768" s="402"/>
      <c r="CI5768" s="402"/>
      <c r="CJ5768" s="402"/>
      <c r="CK5768" s="402"/>
      <c r="CL5768" s="402"/>
      <c r="CM5768" s="402"/>
      <c r="CN5768" s="402"/>
      <c r="CO5768" s="402"/>
      <c r="CP5768" s="402"/>
      <c r="CQ5768" s="402"/>
      <c r="CR5768" s="402"/>
      <c r="CS5768" s="402"/>
      <c r="CT5768" s="402"/>
      <c r="CU5768" s="402"/>
      <c r="CV5768" s="402"/>
      <c r="CW5768" s="402"/>
      <c r="CX5768" s="402"/>
      <c r="CY5768" s="402"/>
      <c r="CZ5768" s="402"/>
      <c r="DA5768" s="402"/>
      <c r="DB5768" s="402"/>
      <c r="DC5768" s="402"/>
      <c r="DD5768" s="402"/>
      <c r="DE5768" s="402"/>
      <c r="DF5768" s="402"/>
      <c r="DG5768" s="402"/>
      <c r="DH5768" s="402"/>
      <c r="DI5768" s="402"/>
      <c r="DJ5768" s="402"/>
      <c r="DK5768" s="402"/>
      <c r="DL5768" s="402"/>
      <c r="DM5768" s="402"/>
      <c r="DN5768" s="402"/>
      <c r="DO5768" s="402"/>
      <c r="DP5768" s="402"/>
      <c r="DQ5768" s="402"/>
      <c r="DR5768" s="402"/>
      <c r="DS5768" s="402"/>
      <c r="DT5768" s="402"/>
      <c r="DU5768" s="402"/>
      <c r="DV5768" s="402"/>
      <c r="DW5768" s="402"/>
      <c r="DX5768" s="402"/>
      <c r="DY5768" s="402"/>
      <c r="DZ5768" s="402"/>
      <c r="EA5768" s="402"/>
      <c r="EB5768" s="402"/>
      <c r="EC5768" s="402"/>
      <c r="ED5768" s="402"/>
      <c r="EE5768" s="402"/>
      <c r="EF5768" s="402"/>
      <c r="EG5768" s="402"/>
      <c r="EH5768" s="402"/>
      <c r="EI5768" s="402"/>
      <c r="EJ5768" s="402"/>
      <c r="EK5768" s="402"/>
      <c r="EL5768" s="402"/>
      <c r="EM5768" s="402"/>
      <c r="EN5768" s="402"/>
      <c r="EO5768" s="402"/>
      <c r="EP5768" s="402"/>
      <c r="EQ5768" s="402"/>
      <c r="ER5768" s="402"/>
      <c r="ES5768" s="402"/>
      <c r="ET5768" s="402"/>
      <c r="EU5768" s="402"/>
      <c r="EV5768" s="402"/>
      <c r="EW5768" s="402"/>
      <c r="EX5768" s="402"/>
      <c r="EY5768" s="402"/>
      <c r="EZ5768" s="402"/>
      <c r="FA5768" s="402"/>
      <c r="FB5768" s="402"/>
      <c r="FC5768" s="402"/>
      <c r="FD5768" s="402"/>
      <c r="FE5768" s="402"/>
      <c r="FF5768" s="402"/>
      <c r="FG5768" s="402"/>
      <c r="FH5768" s="402"/>
      <c r="FI5768" s="402"/>
      <c r="FJ5768" s="402"/>
      <c r="FK5768" s="402"/>
      <c r="FL5768" s="402"/>
      <c r="FM5768" s="402"/>
      <c r="FN5768" s="402"/>
      <c r="FO5768" s="402"/>
      <c r="FP5768" s="402"/>
      <c r="FQ5768" s="402"/>
      <c r="FR5768" s="402"/>
      <c r="FS5768" s="402"/>
      <c r="FT5768" s="402"/>
      <c r="FU5768" s="402"/>
      <c r="FV5768" s="402"/>
      <c r="FW5768" s="402"/>
      <c r="FX5768" s="402"/>
      <c r="FY5768" s="402"/>
      <c r="FZ5768" s="402"/>
      <c r="GA5768" s="402"/>
      <c r="GB5768" s="402"/>
      <c r="GC5768" s="402"/>
      <c r="GD5768" s="402"/>
      <c r="GE5768" s="402"/>
      <c r="GF5768" s="402"/>
      <c r="GG5768" s="402"/>
      <c r="GH5768" s="402"/>
      <c r="GI5768" s="402"/>
      <c r="GJ5768" s="402"/>
      <c r="GK5768" s="402"/>
      <c r="GL5768" s="402"/>
      <c r="GM5768" s="402"/>
      <c r="GN5768" s="402"/>
      <c r="GO5768" s="402"/>
      <c r="GP5768" s="402"/>
      <c r="GQ5768" s="402"/>
      <c r="GR5768" s="402"/>
      <c r="GS5768" s="402"/>
      <c r="GT5768" s="402"/>
      <c r="GU5768" s="402"/>
      <c r="GV5768" s="402"/>
      <c r="GW5768" s="402"/>
      <c r="GX5768" s="402"/>
      <c r="GY5768" s="402"/>
      <c r="GZ5768" s="402"/>
      <c r="HA5768" s="402"/>
      <c r="HB5768" s="402"/>
      <c r="HC5768" s="402"/>
      <c r="HD5768" s="402"/>
      <c r="HE5768" s="402"/>
      <c r="HF5768" s="402"/>
      <c r="HG5768" s="402"/>
      <c r="HH5768" s="402"/>
      <c r="HI5768" s="402"/>
      <c r="HJ5768" s="402"/>
      <c r="HK5768" s="402"/>
      <c r="HL5768" s="402"/>
      <c r="HM5768" s="402"/>
      <c r="HN5768" s="402"/>
      <c r="HO5768" s="402"/>
      <c r="HP5768" s="402"/>
      <c r="HQ5768" s="402"/>
      <c r="HR5768" s="402"/>
      <c r="HS5768" s="402"/>
      <c r="HT5768" s="402"/>
      <c r="HU5768" s="402"/>
      <c r="HV5768" s="402"/>
      <c r="HW5768" s="402"/>
      <c r="HX5768" s="402"/>
      <c r="HY5768" s="402"/>
      <c r="HZ5768" s="402"/>
      <c r="IA5768" s="402"/>
      <c r="IB5768" s="402"/>
      <c r="IC5768" s="402"/>
      <c r="ID5768" s="402"/>
      <c r="IE5768" s="402"/>
      <c r="IF5768" s="402"/>
      <c r="IG5768" s="402"/>
      <c r="IH5768" s="402"/>
      <c r="II5768" s="402"/>
      <c r="IJ5768" s="402"/>
      <c r="IK5768" s="402"/>
      <c r="IL5768" s="402"/>
      <c r="IM5768" s="402"/>
      <c r="IN5768" s="402"/>
      <c r="IO5768" s="402"/>
      <c r="IP5768" s="402"/>
      <c r="IQ5768" s="402"/>
      <c r="IR5768" s="402"/>
      <c r="IS5768" s="402"/>
      <c r="IT5768" s="402"/>
      <c r="IU5768" s="402"/>
      <c r="IV5768" s="402"/>
    </row>
    <row r="5769" spans="1:256" s="21" customFormat="1">
      <c r="A5769" s="14"/>
      <c r="B5769" s="11">
        <v>7</v>
      </c>
      <c r="C5769" s="11"/>
      <c r="D5769" s="85" t="s">
        <v>8</v>
      </c>
      <c r="E5769" s="31">
        <v>7105000</v>
      </c>
      <c r="F5769" s="31">
        <f t="shared" ref="F5769:V5769" si="734">SUM(F5770:F5771)</f>
        <v>0</v>
      </c>
      <c r="G5769" s="31">
        <f t="shared" si="734"/>
        <v>0</v>
      </c>
      <c r="H5769" s="31">
        <f t="shared" si="734"/>
        <v>0</v>
      </c>
      <c r="I5769" s="31">
        <f t="shared" si="734"/>
        <v>0</v>
      </c>
      <c r="J5769" s="31">
        <f t="shared" si="734"/>
        <v>0</v>
      </c>
      <c r="K5769" s="31">
        <f t="shared" si="734"/>
        <v>0</v>
      </c>
      <c r="L5769" s="31">
        <f t="shared" si="734"/>
        <v>0</v>
      </c>
      <c r="M5769" s="31">
        <f t="shared" si="734"/>
        <v>0</v>
      </c>
      <c r="N5769" s="31">
        <f t="shared" si="734"/>
        <v>0</v>
      </c>
      <c r="O5769" s="31">
        <f t="shared" si="734"/>
        <v>0</v>
      </c>
      <c r="P5769" s="31">
        <f t="shared" si="734"/>
        <v>0</v>
      </c>
      <c r="Q5769" s="31">
        <f t="shared" si="734"/>
        <v>0</v>
      </c>
      <c r="R5769" s="31">
        <f t="shared" si="734"/>
        <v>0</v>
      </c>
      <c r="S5769" s="31">
        <f t="shared" si="734"/>
        <v>0</v>
      </c>
      <c r="T5769" s="31">
        <f t="shared" si="734"/>
        <v>0</v>
      </c>
      <c r="U5769" s="31">
        <f t="shared" si="734"/>
        <v>0</v>
      </c>
      <c r="V5769" s="31">
        <f t="shared" si="734"/>
        <v>0</v>
      </c>
      <c r="W5769" s="31">
        <f>SUM(O5769:V5769)</f>
        <v>0</v>
      </c>
      <c r="X5769" s="31">
        <f>SUM(X5770:X5771)</f>
        <v>0</v>
      </c>
      <c r="Y5769" s="31">
        <f>H5769+I5769+J5769+K5769+L5769+M5769+N5769+W5769+X5769</f>
        <v>0</v>
      </c>
      <c r="Z5769" s="31">
        <f t="shared" ref="Z5769:AK5769" si="735">SUM(Z5770:Z5771)</f>
        <v>0</v>
      </c>
      <c r="AA5769" s="31">
        <f t="shared" si="735"/>
        <v>0</v>
      </c>
      <c r="AB5769" s="31">
        <f t="shared" si="735"/>
        <v>0</v>
      </c>
      <c r="AC5769" s="31">
        <f t="shared" si="735"/>
        <v>0</v>
      </c>
      <c r="AD5769" s="31">
        <f t="shared" si="735"/>
        <v>0</v>
      </c>
      <c r="AE5769" s="31">
        <f t="shared" si="735"/>
        <v>0</v>
      </c>
      <c r="AF5769" s="31">
        <f t="shared" si="735"/>
        <v>0</v>
      </c>
      <c r="AG5769" s="31">
        <f t="shared" si="735"/>
        <v>0</v>
      </c>
      <c r="AH5769" s="31">
        <f t="shared" si="735"/>
        <v>0</v>
      </c>
      <c r="AI5769" s="31">
        <f t="shared" si="735"/>
        <v>0</v>
      </c>
      <c r="AJ5769" s="31">
        <f t="shared" si="735"/>
        <v>0</v>
      </c>
      <c r="AK5769" s="31">
        <f t="shared" si="735"/>
        <v>0</v>
      </c>
      <c r="AL5769" s="31">
        <f>SUM(AD5769:AK5769)</f>
        <v>0</v>
      </c>
      <c r="AM5769" s="31">
        <f>SUM(AM5770:AM5771)</f>
        <v>0</v>
      </c>
      <c r="AN5769" s="31">
        <f>SUM(AN5770:AN5771)</f>
        <v>0</v>
      </c>
      <c r="AO5769" s="31">
        <f>Z5769+AA5769+AB5769+AC5769+AL5769+AM5769+AN5769</f>
        <v>0</v>
      </c>
      <c r="AP5769" s="32">
        <f>E5769+Y5769-AO5769</f>
        <v>7105000</v>
      </c>
      <c r="AQ5769" s="32"/>
      <c r="AR5769" s="28"/>
      <c r="AS5769" s="29">
        <f>E5769+H5769+I5769+J5769+K5769+L5769+M5769+N5769+W5769+X5769-Z5769-AB5769-AL5769-AC5769-AM5769-AN5769</f>
        <v>7105000</v>
      </c>
      <c r="AT5769" s="29">
        <f>AP5769-AS5769</f>
        <v>0</v>
      </c>
      <c r="AU5769" s="29">
        <f>E5769</f>
        <v>7105000</v>
      </c>
      <c r="AV5769" s="86">
        <f>AS5769-AU5769</f>
        <v>0</v>
      </c>
      <c r="AW5769" s="86">
        <f>Y5769-AO5769</f>
        <v>0</v>
      </c>
      <c r="AX5769" s="86">
        <f>AV5769-AW5769</f>
        <v>0</v>
      </c>
      <c r="AZ5769" s="398"/>
    </row>
    <row r="5770" spans="1:256" s="21" customFormat="1">
      <c r="A5770" s="10"/>
      <c r="B5770" s="8"/>
      <c r="C5770" s="8"/>
      <c r="D5770" s="82"/>
      <c r="E5770" s="33"/>
      <c r="F5770" s="33"/>
      <c r="G5770" s="282"/>
      <c r="H5770" s="283"/>
      <c r="I5770" s="33"/>
      <c r="J5770" s="33"/>
      <c r="K5770" s="33"/>
      <c r="L5770" s="33"/>
      <c r="M5770" s="33"/>
      <c r="N5770" s="33"/>
      <c r="O5770" s="33"/>
      <c r="P5770" s="33"/>
      <c r="Q5770" s="33"/>
      <c r="R5770" s="33"/>
      <c r="S5770" s="33"/>
      <c r="T5770" s="33"/>
      <c r="U5770" s="33"/>
      <c r="V5770" s="33"/>
      <c r="W5770" s="33"/>
      <c r="X5770" s="282"/>
      <c r="Y5770" s="33"/>
      <c r="Z5770" s="284"/>
      <c r="AA5770" s="284"/>
      <c r="AB5770" s="33"/>
      <c r="AC5770" s="33"/>
      <c r="AD5770" s="33"/>
      <c r="AE5770" s="33"/>
      <c r="AF5770" s="33"/>
      <c r="AG5770" s="33"/>
      <c r="AH5770" s="33"/>
      <c r="AI5770" s="33"/>
      <c r="AJ5770" s="33"/>
      <c r="AK5770" s="33"/>
      <c r="AL5770" s="33"/>
      <c r="AM5770" s="33"/>
      <c r="AN5770" s="33"/>
      <c r="AO5770" s="33"/>
      <c r="AP5770" s="34"/>
      <c r="AQ5770" s="70"/>
      <c r="AR5770" s="76"/>
      <c r="AS5770" s="60"/>
      <c r="AT5770" s="60"/>
      <c r="AU5770" s="60"/>
    </row>
    <row r="5771" spans="1:256" s="21" customFormat="1">
      <c r="A5771" s="10"/>
      <c r="B5771" s="8"/>
      <c r="C5771" s="8"/>
      <c r="D5771" s="82"/>
      <c r="E5771" s="33"/>
      <c r="F5771" s="33"/>
      <c r="G5771" s="282"/>
      <c r="H5771" s="283"/>
      <c r="I5771" s="33"/>
      <c r="J5771" s="33"/>
      <c r="K5771" s="33"/>
      <c r="L5771" s="33"/>
      <c r="M5771" s="33"/>
      <c r="N5771" s="33"/>
      <c r="O5771" s="33"/>
      <c r="P5771" s="33"/>
      <c r="Q5771" s="33"/>
      <c r="R5771" s="33"/>
      <c r="S5771" s="33"/>
      <c r="T5771" s="33"/>
      <c r="U5771" s="33"/>
      <c r="V5771" s="33"/>
      <c r="W5771" s="33"/>
      <c r="X5771" s="282"/>
      <c r="Y5771" s="33"/>
      <c r="Z5771" s="284"/>
      <c r="AA5771" s="284"/>
      <c r="AB5771" s="33"/>
      <c r="AC5771" s="33"/>
      <c r="AD5771" s="33"/>
      <c r="AE5771" s="33"/>
      <c r="AF5771" s="33"/>
      <c r="AG5771" s="33"/>
      <c r="AH5771" s="33"/>
      <c r="AI5771" s="33"/>
      <c r="AJ5771" s="33"/>
      <c r="AK5771" s="33"/>
      <c r="AL5771" s="33"/>
      <c r="AM5771" s="33"/>
      <c r="AN5771" s="33"/>
      <c r="AO5771" s="33"/>
      <c r="AP5771" s="34"/>
      <c r="AQ5771" s="70"/>
      <c r="AR5771" s="76"/>
      <c r="AS5771" s="60"/>
      <c r="AT5771" s="60"/>
      <c r="AU5771" s="60"/>
    </row>
    <row r="5772" spans="1:256" s="21" customFormat="1">
      <c r="A5772" s="14"/>
      <c r="B5772" s="11">
        <v>8</v>
      </c>
      <c r="C5772" s="11"/>
      <c r="D5772" s="77" t="s">
        <v>39</v>
      </c>
      <c r="E5772" s="31">
        <v>12661500</v>
      </c>
      <c r="F5772" s="31">
        <f t="shared" ref="F5772:V5772" si="736">SUM(F5773:F5782)</f>
        <v>0</v>
      </c>
      <c r="G5772" s="31">
        <f t="shared" si="736"/>
        <v>0</v>
      </c>
      <c r="H5772" s="31">
        <f t="shared" si="736"/>
        <v>0</v>
      </c>
      <c r="I5772" s="31">
        <f t="shared" si="736"/>
        <v>0</v>
      </c>
      <c r="J5772" s="31">
        <f t="shared" si="736"/>
        <v>0</v>
      </c>
      <c r="K5772" s="31">
        <f t="shared" si="736"/>
        <v>0</v>
      </c>
      <c r="L5772" s="31">
        <f t="shared" si="736"/>
        <v>0</v>
      </c>
      <c r="M5772" s="31">
        <f t="shared" si="736"/>
        <v>0</v>
      </c>
      <c r="N5772" s="31">
        <f t="shared" si="736"/>
        <v>0</v>
      </c>
      <c r="O5772" s="31">
        <f t="shared" si="736"/>
        <v>0</v>
      </c>
      <c r="P5772" s="31">
        <f t="shared" si="736"/>
        <v>3060000</v>
      </c>
      <c r="Q5772" s="31">
        <f t="shared" si="736"/>
        <v>0</v>
      </c>
      <c r="R5772" s="31">
        <f t="shared" si="736"/>
        <v>0</v>
      </c>
      <c r="S5772" s="31">
        <f t="shared" si="736"/>
        <v>0</v>
      </c>
      <c r="T5772" s="31">
        <f t="shared" si="736"/>
        <v>0</v>
      </c>
      <c r="U5772" s="31">
        <f t="shared" si="736"/>
        <v>0</v>
      </c>
      <c r="V5772" s="31">
        <f t="shared" si="736"/>
        <v>0</v>
      </c>
      <c r="W5772" s="31">
        <f>SUM(O5772:V5772)</f>
        <v>3060000</v>
      </c>
      <c r="X5772" s="31">
        <f>SUM(X5773:X5782)</f>
        <v>0</v>
      </c>
      <c r="Y5772" s="31">
        <f>H5772+I5772+J5772+K5772+L5772+M5772+N5772+W5772+X5772</f>
        <v>3060000</v>
      </c>
      <c r="Z5772" s="31">
        <f t="shared" ref="Z5772:AJ5772" si="737">SUM(Z5773:Z5782)</f>
        <v>0</v>
      </c>
      <c r="AA5772" s="31">
        <f t="shared" si="737"/>
        <v>0</v>
      </c>
      <c r="AB5772" s="31">
        <f t="shared" si="737"/>
        <v>0</v>
      </c>
      <c r="AC5772" s="31">
        <f t="shared" si="737"/>
        <v>0</v>
      </c>
      <c r="AD5772" s="31">
        <f t="shared" si="737"/>
        <v>0</v>
      </c>
      <c r="AE5772" s="31">
        <f t="shared" si="737"/>
        <v>0</v>
      </c>
      <c r="AF5772" s="31">
        <f t="shared" si="737"/>
        <v>0</v>
      </c>
      <c r="AG5772" s="31">
        <f t="shared" si="737"/>
        <v>0</v>
      </c>
      <c r="AH5772" s="31">
        <f t="shared" si="737"/>
        <v>0</v>
      </c>
      <c r="AI5772" s="31">
        <f t="shared" si="737"/>
        <v>0</v>
      </c>
      <c r="AJ5772" s="31">
        <f t="shared" si="737"/>
        <v>0</v>
      </c>
      <c r="AK5772" s="31">
        <f>SUM(AK5773:AK5782)</f>
        <v>0</v>
      </c>
      <c r="AL5772" s="31">
        <f>SUM(AD5772:AK5772)</f>
        <v>0</v>
      </c>
      <c r="AM5772" s="31">
        <f>SUM(AM5773:AM5782)</f>
        <v>0</v>
      </c>
      <c r="AN5772" s="31">
        <f>SUM(AN5773:AN5782)</f>
        <v>0</v>
      </c>
      <c r="AO5772" s="31">
        <f>Z5772+AA5772+AB5772+AC5772+AL5772+AM5772+AN5772</f>
        <v>0</v>
      </c>
      <c r="AP5772" s="32">
        <f>E5772+Y5772-AO5772</f>
        <v>15721500</v>
      </c>
      <c r="AQ5772" s="32"/>
      <c r="AR5772" s="28"/>
      <c r="AS5772" s="29">
        <f>E5772+H5772+I5772+J5772+K5772+L5772+M5772+N5772+W5772+X5772-Z5772-AB5772-AL5772-AC5772-AM5772-AN5772</f>
        <v>15721500</v>
      </c>
      <c r="AT5772" s="29">
        <f>AP5772-AS5772</f>
        <v>0</v>
      </c>
      <c r="AU5772" s="29">
        <f>E5772</f>
        <v>12661500</v>
      </c>
      <c r="AV5772" s="86">
        <f>AS5772-AU5772</f>
        <v>3060000</v>
      </c>
      <c r="AW5772" s="86">
        <f>Y5772-AO5772</f>
        <v>3060000</v>
      </c>
      <c r="AX5772" s="86">
        <f>AV5772-AW5772</f>
        <v>0</v>
      </c>
      <c r="AZ5772" s="398"/>
    </row>
    <row r="5773" spans="1:256" s="21" customFormat="1">
      <c r="A5773" s="10"/>
      <c r="B5773" s="245"/>
      <c r="C5773" s="245"/>
      <c r="D5773" s="78"/>
      <c r="E5773" s="33"/>
      <c r="F5773" s="33"/>
      <c r="G5773" s="282"/>
      <c r="H5773" s="283"/>
      <c r="I5773" s="33"/>
      <c r="J5773" s="33"/>
      <c r="K5773" s="33"/>
      <c r="L5773" s="33"/>
      <c r="M5773" s="33"/>
      <c r="N5773" s="33"/>
      <c r="O5773" s="33"/>
      <c r="P5773" s="33"/>
      <c r="Q5773" s="33"/>
      <c r="R5773" s="33"/>
      <c r="S5773" s="33"/>
      <c r="T5773" s="33"/>
      <c r="U5773" s="33"/>
      <c r="V5773" s="33"/>
      <c r="W5773" s="33"/>
      <c r="X5773" s="282"/>
      <c r="Y5773" s="33"/>
      <c r="Z5773" s="284"/>
      <c r="AA5773" s="284"/>
      <c r="AB5773" s="33"/>
      <c r="AC5773" s="33"/>
      <c r="AD5773" s="33"/>
      <c r="AE5773" s="33"/>
      <c r="AF5773" s="33"/>
      <c r="AG5773" s="33"/>
      <c r="AH5773" s="33"/>
      <c r="AI5773" s="33"/>
      <c r="AJ5773" s="33"/>
      <c r="AK5773" s="33"/>
      <c r="AL5773" s="33"/>
      <c r="AM5773" s="33"/>
      <c r="AN5773" s="33"/>
      <c r="AO5773" s="33"/>
      <c r="AP5773" s="34"/>
      <c r="AQ5773" s="70"/>
      <c r="AR5773" s="76"/>
      <c r="AS5773" s="60"/>
      <c r="AT5773" s="60"/>
      <c r="AU5773" s="60"/>
    </row>
    <row r="5774" spans="1:256" s="21" customFormat="1">
      <c r="A5774" s="10"/>
      <c r="B5774" s="245"/>
      <c r="C5774" s="245"/>
      <c r="D5774" s="78"/>
      <c r="E5774" s="33"/>
      <c r="F5774" s="33"/>
      <c r="G5774" s="282"/>
      <c r="H5774" s="283"/>
      <c r="I5774" s="33"/>
      <c r="J5774" s="33"/>
      <c r="K5774" s="33"/>
      <c r="L5774" s="33"/>
      <c r="M5774" s="33"/>
      <c r="N5774" s="33"/>
      <c r="O5774" s="33"/>
      <c r="P5774" s="33"/>
      <c r="Q5774" s="33"/>
      <c r="R5774" s="33"/>
      <c r="S5774" s="33"/>
      <c r="T5774" s="33"/>
      <c r="U5774" s="33"/>
      <c r="V5774" s="33"/>
      <c r="W5774" s="33"/>
      <c r="X5774" s="282"/>
      <c r="Y5774" s="33"/>
      <c r="Z5774" s="284"/>
      <c r="AA5774" s="284"/>
      <c r="AB5774" s="33"/>
      <c r="AC5774" s="33"/>
      <c r="AD5774" s="33"/>
      <c r="AE5774" s="33"/>
      <c r="AF5774" s="33"/>
      <c r="AG5774" s="33"/>
      <c r="AH5774" s="33"/>
      <c r="AI5774" s="33"/>
      <c r="AJ5774" s="33"/>
      <c r="AK5774" s="33"/>
      <c r="AL5774" s="33"/>
      <c r="AM5774" s="33"/>
      <c r="AN5774" s="33"/>
      <c r="AO5774" s="33"/>
      <c r="AP5774" s="34"/>
      <c r="AQ5774" s="70"/>
      <c r="AR5774" s="76"/>
      <c r="AS5774" s="60"/>
      <c r="AT5774" s="60"/>
      <c r="AU5774" s="60"/>
    </row>
    <row r="5775" spans="1:256" s="21" customFormat="1" ht="15">
      <c r="A5775" s="10"/>
      <c r="B5775" s="245"/>
      <c r="C5775" s="245"/>
      <c r="D5775" s="553" t="s">
        <v>558</v>
      </c>
      <c r="E5775" s="33"/>
      <c r="F5775" s="33"/>
      <c r="G5775" s="282"/>
      <c r="H5775" s="283"/>
      <c r="I5775" s="33"/>
      <c r="J5775" s="33"/>
      <c r="K5775" s="33"/>
      <c r="L5775" s="33"/>
      <c r="M5775" s="33"/>
      <c r="N5775" s="33"/>
      <c r="O5775" s="33"/>
      <c r="P5775" s="33"/>
      <c r="Q5775" s="33"/>
      <c r="R5775" s="33"/>
      <c r="S5775" s="33"/>
      <c r="T5775" s="33"/>
      <c r="U5775" s="33"/>
      <c r="V5775" s="33"/>
      <c r="W5775" s="33"/>
      <c r="X5775" s="282"/>
      <c r="Y5775" s="33"/>
      <c r="Z5775" s="284"/>
      <c r="AA5775" s="284"/>
      <c r="AB5775" s="33"/>
      <c r="AC5775" s="33"/>
      <c r="AD5775" s="33"/>
      <c r="AE5775" s="33"/>
      <c r="AF5775" s="33"/>
      <c r="AG5775" s="33"/>
      <c r="AH5775" s="33"/>
      <c r="AI5775" s="33"/>
      <c r="AJ5775" s="33"/>
      <c r="AK5775" s="33"/>
      <c r="AL5775" s="33"/>
      <c r="AM5775" s="33"/>
      <c r="AN5775" s="33"/>
      <c r="AO5775" s="33"/>
      <c r="AP5775" s="34"/>
      <c r="AQ5775" s="70"/>
      <c r="AR5775" s="76"/>
      <c r="AS5775" s="60"/>
      <c r="AT5775" s="60"/>
      <c r="AU5775" s="60"/>
    </row>
    <row r="5776" spans="1:256" s="21" customFormat="1">
      <c r="A5776" s="10"/>
      <c r="B5776" s="245"/>
      <c r="C5776" s="245"/>
      <c r="D5776" s="78" t="s">
        <v>2015</v>
      </c>
      <c r="E5776" s="33"/>
      <c r="F5776" s="33"/>
      <c r="G5776" s="282"/>
      <c r="H5776" s="283"/>
      <c r="I5776" s="33"/>
      <c r="J5776" s="33"/>
      <c r="K5776" s="33"/>
      <c r="L5776" s="33"/>
      <c r="M5776" s="33"/>
      <c r="N5776" s="33"/>
      <c r="O5776" s="33"/>
      <c r="P5776" s="33">
        <v>1960000</v>
      </c>
      <c r="Q5776" s="33"/>
      <c r="R5776" s="33"/>
      <c r="S5776" s="33"/>
      <c r="T5776" s="33"/>
      <c r="U5776" s="33"/>
      <c r="V5776" s="33"/>
      <c r="W5776" s="33"/>
      <c r="X5776" s="282"/>
      <c r="Y5776" s="33"/>
      <c r="Z5776" s="284"/>
      <c r="AA5776" s="284"/>
      <c r="AB5776" s="33"/>
      <c r="AC5776" s="33"/>
      <c r="AD5776" s="33"/>
      <c r="AE5776" s="33"/>
      <c r="AF5776" s="33"/>
      <c r="AG5776" s="33"/>
      <c r="AH5776" s="33"/>
      <c r="AI5776" s="33"/>
      <c r="AJ5776" s="33"/>
      <c r="AK5776" s="33"/>
      <c r="AL5776" s="33"/>
      <c r="AM5776" s="33"/>
      <c r="AN5776" s="33"/>
      <c r="AO5776" s="33"/>
      <c r="AP5776" s="34"/>
      <c r="AQ5776" s="70"/>
      <c r="AR5776" s="76"/>
      <c r="AS5776" s="60"/>
      <c r="AT5776" s="60"/>
      <c r="AU5776" s="60"/>
    </row>
    <row r="5777" spans="1:256" s="21" customFormat="1">
      <c r="A5777" s="10"/>
      <c r="B5777" s="245"/>
      <c r="C5777" s="245"/>
      <c r="D5777" s="78" t="s">
        <v>2014</v>
      </c>
      <c r="E5777" s="33"/>
      <c r="F5777" s="33"/>
      <c r="G5777" s="282"/>
      <c r="H5777" s="283"/>
      <c r="I5777" s="33"/>
      <c r="J5777" s="33"/>
      <c r="K5777" s="33"/>
      <c r="L5777" s="33"/>
      <c r="M5777" s="33"/>
      <c r="N5777" s="33"/>
      <c r="O5777" s="33"/>
      <c r="P5777" s="33">
        <v>1100000</v>
      </c>
      <c r="Q5777" s="33"/>
      <c r="R5777" s="33"/>
      <c r="S5777" s="33"/>
      <c r="T5777" s="33"/>
      <c r="U5777" s="33"/>
      <c r="V5777" s="33"/>
      <c r="W5777" s="33"/>
      <c r="X5777" s="282"/>
      <c r="Y5777" s="33"/>
      <c r="Z5777" s="284"/>
      <c r="AA5777" s="284"/>
      <c r="AB5777" s="33"/>
      <c r="AC5777" s="33"/>
      <c r="AD5777" s="33"/>
      <c r="AE5777" s="33"/>
      <c r="AF5777" s="33"/>
      <c r="AG5777" s="33"/>
      <c r="AH5777" s="33"/>
      <c r="AI5777" s="33"/>
      <c r="AJ5777" s="33"/>
      <c r="AK5777" s="33"/>
      <c r="AL5777" s="33"/>
      <c r="AM5777" s="33"/>
      <c r="AN5777" s="33"/>
      <c r="AO5777" s="33"/>
      <c r="AP5777" s="34"/>
      <c r="AQ5777" s="70"/>
      <c r="AR5777" s="76"/>
      <c r="AS5777" s="60"/>
      <c r="AT5777" s="60"/>
      <c r="AU5777" s="60"/>
    </row>
    <row r="5778" spans="1:256" s="21" customFormat="1">
      <c r="A5778" s="10"/>
      <c r="B5778" s="245"/>
      <c r="C5778" s="245"/>
      <c r="D5778" s="78"/>
      <c r="E5778" s="33"/>
      <c r="F5778" s="33"/>
      <c r="G5778" s="282"/>
      <c r="H5778" s="283"/>
      <c r="I5778" s="33"/>
      <c r="J5778" s="33"/>
      <c r="K5778" s="33"/>
      <c r="L5778" s="33"/>
      <c r="M5778" s="33"/>
      <c r="N5778" s="33"/>
      <c r="O5778" s="33"/>
      <c r="P5778" s="33"/>
      <c r="Q5778" s="33"/>
      <c r="R5778" s="33"/>
      <c r="S5778" s="33"/>
      <c r="T5778" s="33"/>
      <c r="U5778" s="33"/>
      <c r="V5778" s="33"/>
      <c r="W5778" s="33"/>
      <c r="X5778" s="282"/>
      <c r="Y5778" s="33"/>
      <c r="Z5778" s="284"/>
      <c r="AA5778" s="284"/>
      <c r="AB5778" s="33"/>
      <c r="AC5778" s="33"/>
      <c r="AD5778" s="33"/>
      <c r="AE5778" s="33"/>
      <c r="AF5778" s="33"/>
      <c r="AG5778" s="33"/>
      <c r="AH5778" s="33"/>
      <c r="AI5778" s="33"/>
      <c r="AJ5778" s="33"/>
      <c r="AK5778" s="33"/>
      <c r="AL5778" s="33"/>
      <c r="AM5778" s="33"/>
      <c r="AN5778" s="33"/>
      <c r="AO5778" s="33"/>
      <c r="AP5778" s="34"/>
      <c r="AQ5778" s="70"/>
      <c r="AR5778" s="76"/>
      <c r="AS5778" s="60"/>
      <c r="AT5778" s="60"/>
      <c r="AU5778" s="60"/>
    </row>
    <row r="5779" spans="1:256" s="21" customFormat="1">
      <c r="A5779" s="10"/>
      <c r="B5779" s="245"/>
      <c r="C5779" s="245"/>
      <c r="D5779" s="78"/>
      <c r="E5779" s="33"/>
      <c r="F5779" s="33"/>
      <c r="G5779" s="282"/>
      <c r="H5779" s="283"/>
      <c r="I5779" s="33"/>
      <c r="J5779" s="33"/>
      <c r="K5779" s="33"/>
      <c r="L5779" s="33"/>
      <c r="M5779" s="33"/>
      <c r="N5779" s="33"/>
      <c r="O5779" s="33"/>
      <c r="P5779" s="33"/>
      <c r="Q5779" s="33"/>
      <c r="R5779" s="33"/>
      <c r="S5779" s="33"/>
      <c r="T5779" s="33"/>
      <c r="U5779" s="33"/>
      <c r="V5779" s="33"/>
      <c r="W5779" s="33"/>
      <c r="X5779" s="282"/>
      <c r="Y5779" s="33"/>
      <c r="Z5779" s="284"/>
      <c r="AA5779" s="284"/>
      <c r="AB5779" s="33"/>
      <c r="AC5779" s="33"/>
      <c r="AD5779" s="33"/>
      <c r="AE5779" s="33"/>
      <c r="AF5779" s="33"/>
      <c r="AG5779" s="33"/>
      <c r="AH5779" s="33"/>
      <c r="AI5779" s="33"/>
      <c r="AJ5779" s="33"/>
      <c r="AK5779" s="33"/>
      <c r="AL5779" s="33"/>
      <c r="AM5779" s="33"/>
      <c r="AN5779" s="33"/>
      <c r="AO5779" s="33"/>
      <c r="AP5779" s="34"/>
      <c r="AQ5779" s="70"/>
      <c r="AR5779" s="76"/>
      <c r="AS5779" s="60"/>
      <c r="AT5779" s="60"/>
      <c r="AU5779" s="60"/>
    </row>
    <row r="5780" spans="1:256" s="21" customFormat="1">
      <c r="A5780" s="10"/>
      <c r="B5780" s="245"/>
      <c r="C5780" s="245"/>
      <c r="D5780" s="78"/>
      <c r="E5780" s="33"/>
      <c r="F5780" s="33"/>
      <c r="G5780" s="282"/>
      <c r="H5780" s="283"/>
      <c r="I5780" s="33"/>
      <c r="J5780" s="33"/>
      <c r="K5780" s="33"/>
      <c r="L5780" s="33"/>
      <c r="M5780" s="33"/>
      <c r="N5780" s="33"/>
      <c r="O5780" s="33"/>
      <c r="P5780" s="33"/>
      <c r="Q5780" s="33"/>
      <c r="R5780" s="33"/>
      <c r="S5780" s="33"/>
      <c r="T5780" s="33"/>
      <c r="U5780" s="33"/>
      <c r="V5780" s="33"/>
      <c r="W5780" s="33"/>
      <c r="X5780" s="282"/>
      <c r="Y5780" s="33"/>
      <c r="Z5780" s="284"/>
      <c r="AA5780" s="284"/>
      <c r="AB5780" s="33"/>
      <c r="AC5780" s="33"/>
      <c r="AD5780" s="33"/>
      <c r="AE5780" s="33"/>
      <c r="AF5780" s="33"/>
      <c r="AG5780" s="33"/>
      <c r="AH5780" s="33"/>
      <c r="AI5780" s="33"/>
      <c r="AJ5780" s="33"/>
      <c r="AK5780" s="33"/>
      <c r="AL5780" s="33"/>
      <c r="AM5780" s="33"/>
      <c r="AN5780" s="33"/>
      <c r="AO5780" s="33"/>
      <c r="AP5780" s="34"/>
      <c r="AQ5780" s="70"/>
      <c r="AR5780" s="76"/>
      <c r="AS5780" s="60"/>
      <c r="AT5780" s="60"/>
      <c r="AU5780" s="60"/>
    </row>
    <row r="5781" spans="1:256" s="402" customFormat="1">
      <c r="A5781" s="10"/>
      <c r="B5781" s="245"/>
      <c r="C5781" s="245"/>
      <c r="D5781" s="78"/>
      <c r="E5781" s="33"/>
      <c r="F5781" s="33"/>
      <c r="G5781" s="282"/>
      <c r="H5781" s="283"/>
      <c r="I5781" s="33"/>
      <c r="J5781" s="33"/>
      <c r="K5781" s="33"/>
      <c r="L5781" s="33"/>
      <c r="M5781" s="33"/>
      <c r="N5781" s="33"/>
      <c r="O5781" s="33"/>
      <c r="P5781" s="33"/>
      <c r="Q5781" s="33"/>
      <c r="R5781" s="33"/>
      <c r="S5781" s="33"/>
      <c r="T5781" s="33"/>
      <c r="U5781" s="33"/>
      <c r="V5781" s="33"/>
      <c r="W5781" s="33"/>
      <c r="X5781" s="282"/>
      <c r="Y5781" s="33"/>
      <c r="Z5781" s="284"/>
      <c r="AA5781" s="284"/>
      <c r="AB5781" s="33"/>
      <c r="AC5781" s="33"/>
      <c r="AD5781" s="33"/>
      <c r="AE5781" s="33"/>
      <c r="AF5781" s="33"/>
      <c r="AG5781" s="33"/>
      <c r="AH5781" s="33"/>
      <c r="AI5781" s="33"/>
      <c r="AJ5781" s="33"/>
      <c r="AK5781" s="33"/>
      <c r="AL5781" s="33"/>
      <c r="AM5781" s="33"/>
      <c r="AN5781" s="33"/>
      <c r="AO5781" s="33"/>
      <c r="AP5781" s="34"/>
      <c r="AQ5781" s="70"/>
      <c r="AR5781" s="76"/>
      <c r="AS5781" s="60"/>
      <c r="AT5781" s="60"/>
      <c r="AU5781" s="60"/>
      <c r="AV5781" s="21"/>
      <c r="AW5781" s="21"/>
      <c r="AX5781" s="21"/>
      <c r="AY5781" s="21"/>
      <c r="AZ5781" s="21"/>
      <c r="BA5781" s="21"/>
      <c r="BB5781" s="21"/>
      <c r="BC5781" s="21"/>
      <c r="BD5781" s="21"/>
      <c r="BE5781" s="21"/>
      <c r="BF5781" s="21"/>
      <c r="BG5781" s="21"/>
      <c r="BH5781" s="21"/>
      <c r="BI5781" s="21"/>
      <c r="BJ5781" s="21"/>
      <c r="BK5781" s="21"/>
      <c r="BL5781" s="21"/>
      <c r="BM5781" s="21"/>
      <c r="BN5781" s="21"/>
      <c r="BO5781" s="21"/>
      <c r="BP5781" s="21"/>
      <c r="BQ5781" s="21"/>
      <c r="BR5781" s="21"/>
      <c r="BS5781" s="21"/>
      <c r="BT5781" s="21"/>
      <c r="BU5781" s="21"/>
      <c r="BV5781" s="21"/>
      <c r="BW5781" s="21"/>
      <c r="BX5781" s="21"/>
      <c r="BY5781" s="21"/>
      <c r="BZ5781" s="21"/>
      <c r="CA5781" s="21"/>
      <c r="CB5781" s="21"/>
      <c r="CC5781" s="21"/>
      <c r="CD5781" s="21"/>
      <c r="CE5781" s="21"/>
      <c r="CF5781" s="21"/>
      <c r="CG5781" s="21"/>
      <c r="CH5781" s="21"/>
      <c r="CI5781" s="21"/>
      <c r="CJ5781" s="21"/>
      <c r="CK5781" s="21"/>
      <c r="CL5781" s="21"/>
      <c r="CM5781" s="21"/>
      <c r="CN5781" s="21"/>
      <c r="CO5781" s="21"/>
      <c r="CP5781" s="21"/>
      <c r="CQ5781" s="21"/>
      <c r="CR5781" s="21"/>
      <c r="CS5781" s="21"/>
      <c r="CT5781" s="21"/>
      <c r="CU5781" s="21"/>
      <c r="CV5781" s="21"/>
      <c r="CW5781" s="21"/>
      <c r="CX5781" s="21"/>
      <c r="CY5781" s="21"/>
      <c r="CZ5781" s="21"/>
      <c r="DA5781" s="21"/>
      <c r="DB5781" s="21"/>
      <c r="DC5781" s="21"/>
      <c r="DD5781" s="21"/>
      <c r="DE5781" s="21"/>
      <c r="DF5781" s="21"/>
      <c r="DG5781" s="21"/>
      <c r="DH5781" s="21"/>
      <c r="DI5781" s="21"/>
      <c r="DJ5781" s="21"/>
      <c r="DK5781" s="21"/>
      <c r="DL5781" s="21"/>
      <c r="DM5781" s="21"/>
      <c r="DN5781" s="21"/>
      <c r="DO5781" s="21"/>
      <c r="DP5781" s="21"/>
      <c r="DQ5781" s="21"/>
      <c r="DR5781" s="21"/>
      <c r="DS5781" s="21"/>
      <c r="DT5781" s="21"/>
      <c r="DU5781" s="21"/>
      <c r="DV5781" s="21"/>
      <c r="DW5781" s="21"/>
      <c r="DX5781" s="21"/>
      <c r="DY5781" s="21"/>
      <c r="DZ5781" s="21"/>
      <c r="EA5781" s="21"/>
      <c r="EB5781" s="21"/>
      <c r="EC5781" s="21"/>
      <c r="ED5781" s="21"/>
      <c r="EE5781" s="21"/>
      <c r="EF5781" s="21"/>
      <c r="EG5781" s="21"/>
      <c r="EH5781" s="21"/>
      <c r="EI5781" s="21"/>
      <c r="EJ5781" s="21"/>
      <c r="EK5781" s="21"/>
      <c r="EL5781" s="21"/>
      <c r="EM5781" s="21"/>
      <c r="EN5781" s="21"/>
      <c r="EO5781" s="21"/>
      <c r="EP5781" s="21"/>
      <c r="EQ5781" s="21"/>
      <c r="ER5781" s="21"/>
      <c r="ES5781" s="21"/>
      <c r="ET5781" s="21"/>
      <c r="EU5781" s="21"/>
      <c r="EV5781" s="21"/>
      <c r="EW5781" s="21"/>
      <c r="EX5781" s="21"/>
      <c r="EY5781" s="21"/>
      <c r="EZ5781" s="21"/>
      <c r="FA5781" s="21"/>
      <c r="FB5781" s="21"/>
      <c r="FC5781" s="21"/>
      <c r="FD5781" s="21"/>
      <c r="FE5781" s="21"/>
      <c r="FF5781" s="21"/>
      <c r="FG5781" s="21"/>
      <c r="FH5781" s="21"/>
      <c r="FI5781" s="21"/>
      <c r="FJ5781" s="21"/>
      <c r="FK5781" s="21"/>
      <c r="FL5781" s="21"/>
      <c r="FM5781" s="21"/>
      <c r="FN5781" s="21"/>
      <c r="FO5781" s="21"/>
      <c r="FP5781" s="21"/>
      <c r="FQ5781" s="21"/>
      <c r="FR5781" s="21"/>
      <c r="FS5781" s="21"/>
      <c r="FT5781" s="21"/>
      <c r="FU5781" s="21"/>
      <c r="FV5781" s="21"/>
      <c r="FW5781" s="21"/>
      <c r="FX5781" s="21"/>
      <c r="FY5781" s="21"/>
      <c r="FZ5781" s="21"/>
      <c r="GA5781" s="21"/>
      <c r="GB5781" s="21"/>
      <c r="GC5781" s="21"/>
      <c r="GD5781" s="21"/>
      <c r="GE5781" s="21"/>
      <c r="GF5781" s="21"/>
      <c r="GG5781" s="21"/>
      <c r="GH5781" s="21"/>
      <c r="GI5781" s="21"/>
      <c r="GJ5781" s="21"/>
      <c r="GK5781" s="21"/>
      <c r="GL5781" s="21"/>
      <c r="GM5781" s="21"/>
      <c r="GN5781" s="21"/>
      <c r="GO5781" s="21"/>
      <c r="GP5781" s="21"/>
      <c r="GQ5781" s="21"/>
      <c r="GR5781" s="21"/>
      <c r="GS5781" s="21"/>
      <c r="GT5781" s="21"/>
      <c r="GU5781" s="21"/>
      <c r="GV5781" s="21"/>
      <c r="GW5781" s="21"/>
      <c r="GX5781" s="21"/>
      <c r="GY5781" s="21"/>
      <c r="GZ5781" s="21"/>
      <c r="HA5781" s="21"/>
      <c r="HB5781" s="21"/>
      <c r="HC5781" s="21"/>
      <c r="HD5781" s="21"/>
      <c r="HE5781" s="21"/>
      <c r="HF5781" s="21"/>
      <c r="HG5781" s="21"/>
      <c r="HH5781" s="21"/>
      <c r="HI5781" s="21"/>
      <c r="HJ5781" s="21"/>
      <c r="HK5781" s="21"/>
      <c r="HL5781" s="21"/>
      <c r="HM5781" s="21"/>
      <c r="HN5781" s="21"/>
      <c r="HO5781" s="21"/>
      <c r="HP5781" s="21"/>
      <c r="HQ5781" s="21"/>
      <c r="HR5781" s="21"/>
      <c r="HS5781" s="21"/>
      <c r="HT5781" s="21"/>
      <c r="HU5781" s="21"/>
      <c r="HV5781" s="21"/>
      <c r="HW5781" s="21"/>
      <c r="HX5781" s="21"/>
      <c r="HY5781" s="21"/>
      <c r="HZ5781" s="21"/>
      <c r="IA5781" s="21"/>
      <c r="IB5781" s="21"/>
      <c r="IC5781" s="21"/>
      <c r="ID5781" s="21"/>
      <c r="IE5781" s="21"/>
      <c r="IF5781" s="21"/>
      <c r="IG5781" s="21"/>
      <c r="IH5781" s="21"/>
      <c r="II5781" s="21"/>
      <c r="IJ5781" s="21"/>
      <c r="IK5781" s="21"/>
      <c r="IL5781" s="21"/>
      <c r="IM5781" s="21"/>
      <c r="IN5781" s="21"/>
      <c r="IO5781" s="21"/>
      <c r="IP5781" s="21"/>
      <c r="IQ5781" s="21"/>
      <c r="IR5781" s="21"/>
      <c r="IS5781" s="21"/>
      <c r="IT5781" s="21"/>
      <c r="IU5781" s="21"/>
      <c r="IV5781" s="21"/>
    </row>
    <row r="5782" spans="1:256" s="21" customFormat="1">
      <c r="A5782" s="10"/>
      <c r="B5782" s="245"/>
      <c r="C5782" s="245"/>
      <c r="D5782" s="78"/>
      <c r="E5782" s="33"/>
      <c r="F5782" s="33"/>
      <c r="G5782" s="282"/>
      <c r="H5782" s="283"/>
      <c r="I5782" s="33"/>
      <c r="J5782" s="33"/>
      <c r="K5782" s="33"/>
      <c r="L5782" s="33"/>
      <c r="M5782" s="33"/>
      <c r="N5782" s="33"/>
      <c r="O5782" s="33"/>
      <c r="P5782" s="33"/>
      <c r="Q5782" s="33"/>
      <c r="R5782" s="33"/>
      <c r="S5782" s="33"/>
      <c r="T5782" s="33"/>
      <c r="U5782" s="33"/>
      <c r="V5782" s="33"/>
      <c r="W5782" s="33"/>
      <c r="X5782" s="282"/>
      <c r="Y5782" s="33"/>
      <c r="Z5782" s="284"/>
      <c r="AA5782" s="284"/>
      <c r="AB5782" s="33"/>
      <c r="AC5782" s="33"/>
      <c r="AD5782" s="33"/>
      <c r="AE5782" s="33"/>
      <c r="AF5782" s="33"/>
      <c r="AG5782" s="33"/>
      <c r="AH5782" s="33"/>
      <c r="AI5782" s="33"/>
      <c r="AJ5782" s="33"/>
      <c r="AK5782" s="33"/>
      <c r="AL5782" s="33"/>
      <c r="AM5782" s="33"/>
      <c r="AN5782" s="33"/>
      <c r="AO5782" s="33"/>
      <c r="AP5782" s="34"/>
      <c r="AQ5782" s="70"/>
      <c r="AR5782" s="76"/>
      <c r="AS5782" s="60"/>
      <c r="AT5782" s="60"/>
      <c r="AU5782" s="60"/>
    </row>
    <row r="5783" spans="1:256" s="21" customFormat="1" ht="19.5" customHeight="1">
      <c r="A5783" s="526">
        <v>42</v>
      </c>
      <c r="B5783" s="22" t="s">
        <v>80</v>
      </c>
      <c r="C5783" s="20"/>
      <c r="D5783" s="30"/>
      <c r="E5783" s="403">
        <f t="shared" ref="E5783:X5783" si="738">E5784+E5788+E5808+E5811+E5814+E5817+E5820+E5823</f>
        <v>2410773000</v>
      </c>
      <c r="F5783" s="30">
        <f t="shared" si="738"/>
        <v>12500000</v>
      </c>
      <c r="G5783" s="30">
        <f t="shared" si="738"/>
        <v>12500000</v>
      </c>
      <c r="H5783" s="30">
        <f t="shared" si="738"/>
        <v>12500000</v>
      </c>
      <c r="I5783" s="30">
        <f t="shared" si="738"/>
        <v>0</v>
      </c>
      <c r="J5783" s="30">
        <f t="shared" si="738"/>
        <v>0</v>
      </c>
      <c r="K5783" s="30">
        <f t="shared" si="738"/>
        <v>0</v>
      </c>
      <c r="L5783" s="30">
        <f t="shared" si="738"/>
        <v>0</v>
      </c>
      <c r="M5783" s="30">
        <f t="shared" si="738"/>
        <v>0</v>
      </c>
      <c r="N5783" s="30">
        <f t="shared" si="738"/>
        <v>0</v>
      </c>
      <c r="O5783" s="30">
        <f t="shared" si="738"/>
        <v>0</v>
      </c>
      <c r="P5783" s="30">
        <f t="shared" si="738"/>
        <v>0</v>
      </c>
      <c r="Q5783" s="30">
        <f t="shared" si="738"/>
        <v>0</v>
      </c>
      <c r="R5783" s="30">
        <f t="shared" si="738"/>
        <v>0</v>
      </c>
      <c r="S5783" s="30">
        <f t="shared" si="738"/>
        <v>0</v>
      </c>
      <c r="T5783" s="30">
        <f t="shared" si="738"/>
        <v>0</v>
      </c>
      <c r="U5783" s="30">
        <f t="shared" si="738"/>
        <v>0</v>
      </c>
      <c r="V5783" s="30">
        <f t="shared" si="738"/>
        <v>0</v>
      </c>
      <c r="W5783" s="30">
        <f t="shared" si="738"/>
        <v>0</v>
      </c>
      <c r="X5783" s="30">
        <f t="shared" si="738"/>
        <v>0</v>
      </c>
      <c r="Y5783" s="30">
        <f>H5783+I5783+J5783+K5783+L5783+M5783+N5783+W5783+X5783</f>
        <v>12500000</v>
      </c>
      <c r="Z5783" s="64">
        <f t="shared" ref="Z5783:AN5783" si="739">Z5784+Z5788+Z5808+Z5811+Z5814+Z5817+Z5820+Z5823</f>
        <v>0</v>
      </c>
      <c r="AA5783" s="64">
        <f t="shared" si="739"/>
        <v>0</v>
      </c>
      <c r="AB5783" s="30">
        <f t="shared" si="739"/>
        <v>0</v>
      </c>
      <c r="AC5783" s="30">
        <f t="shared" si="739"/>
        <v>0</v>
      </c>
      <c r="AD5783" s="30">
        <f t="shared" si="739"/>
        <v>0</v>
      </c>
      <c r="AE5783" s="30">
        <f t="shared" si="739"/>
        <v>0</v>
      </c>
      <c r="AF5783" s="30">
        <f t="shared" si="739"/>
        <v>0</v>
      </c>
      <c r="AG5783" s="30">
        <f t="shared" si="739"/>
        <v>0</v>
      </c>
      <c r="AH5783" s="30">
        <f t="shared" si="739"/>
        <v>0</v>
      </c>
      <c r="AI5783" s="30">
        <f t="shared" si="739"/>
        <v>0</v>
      </c>
      <c r="AJ5783" s="30">
        <f t="shared" si="739"/>
        <v>0</v>
      </c>
      <c r="AK5783" s="30">
        <f t="shared" si="739"/>
        <v>0</v>
      </c>
      <c r="AL5783" s="30">
        <f t="shared" si="739"/>
        <v>0</v>
      </c>
      <c r="AM5783" s="30">
        <f t="shared" si="739"/>
        <v>0</v>
      </c>
      <c r="AN5783" s="30">
        <f t="shared" si="739"/>
        <v>0</v>
      </c>
      <c r="AO5783" s="30">
        <f>Z5783+AA5783+AB5783+AC5783+AL5783+AM5783+AN5783</f>
        <v>0</v>
      </c>
      <c r="AP5783" s="30">
        <f>AP5784+AP5788+AP5808+AP5811+AP5814+AP5817+AP5820+AP5823</f>
        <v>2423273000</v>
      </c>
      <c r="AQ5783" s="30"/>
      <c r="AR5783" s="57"/>
      <c r="AS5783" s="57">
        <f>E5783+H5783+I5783+J5783+K5783+L5783+M5783+N5783+W5783+X5783-Z5783-AB5783-AL5783-AC5783-AM5783-AN5783</f>
        <v>2423273000</v>
      </c>
      <c r="AT5783" s="57"/>
      <c r="AU5783" s="57">
        <f>AU5784+AU5788+AU5808+AU5811+AU5814+AU5817+AU5820+AU5823</f>
        <v>2410773000</v>
      </c>
      <c r="AV5783" s="15">
        <f>AV5784+AV5788+AV5808+AV5811+AV5814+AV5817+AV5820+AV5823</f>
        <v>12500000</v>
      </c>
      <c r="AW5783" s="15">
        <f>AW5784+AW5788+AW5808+AW5811+AW5814+AW5817+AW5820+AW5823</f>
        <v>12500000</v>
      </c>
      <c r="AX5783" s="15">
        <f>AX5784+AX5788+AX5808+AX5811+AX5814+AX5817+AX5820+AX5823</f>
        <v>0</v>
      </c>
      <c r="AY5783" s="15"/>
      <c r="AZ5783" s="15"/>
      <c r="BA5783" s="15"/>
      <c r="BB5783" s="15"/>
      <c r="BC5783" s="15"/>
      <c r="BD5783" s="15"/>
      <c r="BE5783" s="15"/>
      <c r="BF5783" s="15"/>
      <c r="BG5783" s="15"/>
      <c r="BH5783" s="15"/>
      <c r="BI5783" s="15"/>
      <c r="BJ5783" s="15"/>
      <c r="BK5783" s="15"/>
      <c r="BL5783" s="15"/>
      <c r="BM5783" s="15"/>
      <c r="BN5783" s="15"/>
      <c r="BO5783" s="15"/>
      <c r="BP5783" s="15"/>
      <c r="BQ5783" s="15"/>
      <c r="BR5783" s="15"/>
      <c r="BS5783" s="15"/>
      <c r="BT5783" s="15"/>
      <c r="BU5783" s="15"/>
      <c r="BV5783" s="15"/>
      <c r="BW5783" s="15"/>
      <c r="BX5783" s="15"/>
      <c r="BY5783" s="15"/>
      <c r="BZ5783" s="15"/>
      <c r="CA5783" s="15"/>
      <c r="CB5783" s="15"/>
      <c r="CC5783" s="15"/>
      <c r="CD5783" s="15"/>
      <c r="CE5783" s="15"/>
      <c r="CF5783" s="15"/>
      <c r="CG5783" s="15"/>
      <c r="CH5783" s="15"/>
      <c r="CI5783" s="15"/>
      <c r="CJ5783" s="15"/>
      <c r="CK5783" s="15"/>
      <c r="CL5783" s="15"/>
      <c r="CM5783" s="15"/>
      <c r="CN5783" s="15"/>
      <c r="CO5783" s="15"/>
      <c r="CP5783" s="15"/>
      <c r="CQ5783" s="15"/>
      <c r="CR5783" s="15"/>
      <c r="CS5783" s="15"/>
      <c r="CT5783" s="15"/>
      <c r="CU5783" s="15"/>
      <c r="CV5783" s="15"/>
      <c r="CW5783" s="15"/>
      <c r="CX5783" s="15"/>
      <c r="CY5783" s="15"/>
      <c r="CZ5783" s="15"/>
      <c r="DA5783" s="15"/>
      <c r="DB5783" s="15"/>
      <c r="DC5783" s="15"/>
      <c r="DD5783" s="15"/>
      <c r="DE5783" s="15"/>
      <c r="DF5783" s="15"/>
      <c r="DG5783" s="15"/>
      <c r="DH5783" s="15"/>
      <c r="DI5783" s="15"/>
      <c r="DJ5783" s="15"/>
      <c r="DK5783" s="15"/>
      <c r="DL5783" s="15"/>
      <c r="DM5783" s="15"/>
      <c r="DN5783" s="15"/>
      <c r="DO5783" s="15"/>
      <c r="DP5783" s="15"/>
      <c r="DQ5783" s="15"/>
      <c r="DR5783" s="15"/>
      <c r="DS5783" s="15"/>
      <c r="DT5783" s="15"/>
      <c r="DU5783" s="15"/>
      <c r="DV5783" s="15"/>
      <c r="DW5783" s="15"/>
      <c r="DX5783" s="15"/>
      <c r="DY5783" s="15"/>
      <c r="DZ5783" s="15"/>
      <c r="EA5783" s="15"/>
      <c r="EB5783" s="15"/>
      <c r="EC5783" s="15"/>
      <c r="ED5783" s="15"/>
      <c r="EE5783" s="15"/>
      <c r="EF5783" s="15"/>
      <c r="EG5783" s="15"/>
      <c r="EH5783" s="15"/>
      <c r="EI5783" s="15"/>
      <c r="EJ5783" s="15"/>
      <c r="EK5783" s="15"/>
      <c r="EL5783" s="15"/>
      <c r="EM5783" s="15"/>
      <c r="EN5783" s="15"/>
      <c r="EO5783" s="15"/>
      <c r="EP5783" s="15"/>
      <c r="EQ5783" s="15"/>
      <c r="ER5783" s="15"/>
      <c r="ES5783" s="15"/>
      <c r="ET5783" s="15"/>
      <c r="EU5783" s="15"/>
      <c r="EV5783" s="15"/>
      <c r="EW5783" s="15"/>
      <c r="EX5783" s="15"/>
      <c r="EY5783" s="15"/>
      <c r="EZ5783" s="15"/>
      <c r="FA5783" s="15"/>
      <c r="FB5783" s="15"/>
      <c r="FC5783" s="15"/>
      <c r="FD5783" s="15"/>
      <c r="FE5783" s="15"/>
      <c r="FF5783" s="15"/>
      <c r="FG5783" s="15"/>
      <c r="FH5783" s="15"/>
      <c r="FI5783" s="15"/>
      <c r="FJ5783" s="15"/>
      <c r="FK5783" s="15"/>
      <c r="FL5783" s="15"/>
      <c r="FM5783" s="15"/>
      <c r="FN5783" s="15"/>
      <c r="FO5783" s="15"/>
      <c r="FP5783" s="15"/>
      <c r="FQ5783" s="15"/>
      <c r="FR5783" s="15"/>
      <c r="FS5783" s="15"/>
      <c r="FT5783" s="15"/>
      <c r="FU5783" s="15"/>
      <c r="FV5783" s="15"/>
      <c r="FW5783" s="15"/>
      <c r="FX5783" s="15"/>
      <c r="FY5783" s="15"/>
      <c r="FZ5783" s="15"/>
      <c r="GA5783" s="15"/>
      <c r="GB5783" s="15"/>
      <c r="GC5783" s="15"/>
      <c r="GD5783" s="15"/>
      <c r="GE5783" s="15"/>
      <c r="GF5783" s="15"/>
      <c r="GG5783" s="15"/>
      <c r="GH5783" s="15"/>
      <c r="GI5783" s="15"/>
      <c r="GJ5783" s="15"/>
      <c r="GK5783" s="15"/>
      <c r="GL5783" s="15"/>
      <c r="GM5783" s="15"/>
      <c r="GN5783" s="15"/>
      <c r="GO5783" s="15"/>
      <c r="GP5783" s="15"/>
      <c r="GQ5783" s="15"/>
      <c r="GR5783" s="15"/>
      <c r="GS5783" s="15"/>
      <c r="GT5783" s="15"/>
      <c r="GU5783" s="15"/>
      <c r="GV5783" s="15"/>
      <c r="GW5783" s="15"/>
      <c r="GX5783" s="15"/>
      <c r="GY5783" s="15"/>
      <c r="GZ5783" s="15"/>
      <c r="HA5783" s="15"/>
      <c r="HB5783" s="15"/>
      <c r="HC5783" s="15"/>
      <c r="HD5783" s="15"/>
      <c r="HE5783" s="15"/>
      <c r="HF5783" s="15"/>
      <c r="HG5783" s="15"/>
      <c r="HH5783" s="15"/>
      <c r="HI5783" s="15"/>
      <c r="HJ5783" s="15"/>
      <c r="HK5783" s="15"/>
      <c r="HL5783" s="15"/>
      <c r="HM5783" s="15"/>
      <c r="HN5783" s="15"/>
      <c r="HO5783" s="15"/>
      <c r="HP5783" s="15"/>
      <c r="HQ5783" s="15"/>
      <c r="HR5783" s="15"/>
      <c r="HS5783" s="15"/>
      <c r="HT5783" s="15"/>
      <c r="HU5783" s="15"/>
      <c r="HV5783" s="15"/>
      <c r="HW5783" s="15"/>
      <c r="HX5783" s="15"/>
      <c r="HY5783" s="15"/>
      <c r="HZ5783" s="15"/>
      <c r="IA5783" s="15"/>
      <c r="IB5783" s="15"/>
      <c r="IC5783" s="15"/>
      <c r="ID5783" s="15"/>
      <c r="IE5783" s="15"/>
      <c r="IF5783" s="15"/>
      <c r="IG5783" s="15"/>
      <c r="IH5783" s="15"/>
      <c r="II5783" s="15"/>
      <c r="IJ5783" s="15"/>
      <c r="IK5783" s="15"/>
      <c r="IL5783" s="15"/>
      <c r="IM5783" s="15"/>
      <c r="IN5783" s="15"/>
      <c r="IO5783" s="15"/>
      <c r="IP5783" s="15"/>
      <c r="IQ5783" s="15"/>
      <c r="IR5783" s="15"/>
      <c r="IS5783" s="15"/>
      <c r="IT5783" s="15"/>
      <c r="IU5783" s="15"/>
      <c r="IV5783" s="15"/>
    </row>
    <row r="5784" spans="1:256" s="86" customFormat="1">
      <c r="A5784" s="12"/>
      <c r="B5784" s="9">
        <v>1</v>
      </c>
      <c r="C5784" s="9" t="s">
        <v>14</v>
      </c>
      <c r="D5784" s="81" t="s">
        <v>6</v>
      </c>
      <c r="E5784" s="405">
        <v>2117502000</v>
      </c>
      <c r="F5784" s="31">
        <f t="shared" ref="F5784:V5784" si="740">SUM(F5785:F5787)</f>
        <v>0</v>
      </c>
      <c r="G5784" s="31">
        <f t="shared" si="740"/>
        <v>0</v>
      </c>
      <c r="H5784" s="31">
        <f t="shared" si="740"/>
        <v>0</v>
      </c>
      <c r="I5784" s="31">
        <f t="shared" si="740"/>
        <v>0</v>
      </c>
      <c r="J5784" s="31">
        <f t="shared" si="740"/>
        <v>0</v>
      </c>
      <c r="K5784" s="31">
        <f t="shared" si="740"/>
        <v>0</v>
      </c>
      <c r="L5784" s="31">
        <f t="shared" si="740"/>
        <v>0</v>
      </c>
      <c r="M5784" s="31">
        <f t="shared" si="740"/>
        <v>0</v>
      </c>
      <c r="N5784" s="31">
        <f t="shared" si="740"/>
        <v>0</v>
      </c>
      <c r="O5784" s="31">
        <f t="shared" si="740"/>
        <v>0</v>
      </c>
      <c r="P5784" s="31">
        <f t="shared" si="740"/>
        <v>0</v>
      </c>
      <c r="Q5784" s="31">
        <f t="shared" si="740"/>
        <v>0</v>
      </c>
      <c r="R5784" s="31">
        <f t="shared" si="740"/>
        <v>0</v>
      </c>
      <c r="S5784" s="31">
        <f t="shared" si="740"/>
        <v>0</v>
      </c>
      <c r="T5784" s="31">
        <f t="shared" si="740"/>
        <v>0</v>
      </c>
      <c r="U5784" s="31">
        <f t="shared" si="740"/>
        <v>0</v>
      </c>
      <c r="V5784" s="31">
        <f t="shared" si="740"/>
        <v>0</v>
      </c>
      <c r="W5784" s="31">
        <f>SUM(O5784:V5784)</f>
        <v>0</v>
      </c>
      <c r="X5784" s="31">
        <f>SUM(X5785:X5787)</f>
        <v>0</v>
      </c>
      <c r="Y5784" s="31">
        <f>H5784+I5784+J5784+K5784+L5784+M5784+N5784+W5784+X5784</f>
        <v>0</v>
      </c>
      <c r="Z5784" s="31">
        <f t="shared" ref="Z5784:AK5784" si="741">SUM(Z5785:Z5787)</f>
        <v>0</v>
      </c>
      <c r="AA5784" s="31">
        <f t="shared" si="741"/>
        <v>0</v>
      </c>
      <c r="AB5784" s="31">
        <f t="shared" si="741"/>
        <v>0</v>
      </c>
      <c r="AC5784" s="31">
        <f t="shared" si="741"/>
        <v>0</v>
      </c>
      <c r="AD5784" s="31">
        <f t="shared" si="741"/>
        <v>0</v>
      </c>
      <c r="AE5784" s="31">
        <f t="shared" si="741"/>
        <v>0</v>
      </c>
      <c r="AF5784" s="31">
        <f t="shared" si="741"/>
        <v>0</v>
      </c>
      <c r="AG5784" s="31">
        <f t="shared" si="741"/>
        <v>0</v>
      </c>
      <c r="AH5784" s="31">
        <f t="shared" si="741"/>
        <v>0</v>
      </c>
      <c r="AI5784" s="31">
        <f t="shared" si="741"/>
        <v>0</v>
      </c>
      <c r="AJ5784" s="31">
        <f t="shared" si="741"/>
        <v>0</v>
      </c>
      <c r="AK5784" s="31">
        <f t="shared" si="741"/>
        <v>0</v>
      </c>
      <c r="AL5784" s="31">
        <f>SUM(AD5784:AK5784)</f>
        <v>0</v>
      </c>
      <c r="AM5784" s="31">
        <f>SUM(AM5785:AM5787)</f>
        <v>0</v>
      </c>
      <c r="AN5784" s="31">
        <f>SUM(AN5785:AN5787)</f>
        <v>0</v>
      </c>
      <c r="AO5784" s="31">
        <f>Z5784+AA5784+AB5784+AC5784+AL5784+AM5784+AN5784</f>
        <v>0</v>
      </c>
      <c r="AP5784" s="32">
        <f>E5784+Y5784-AO5784</f>
        <v>2117502000</v>
      </c>
      <c r="AQ5784" s="32"/>
      <c r="AR5784" s="28"/>
      <c r="AS5784" s="29">
        <f>E5784+H5784+I5784+J5784+K5784+L5784+M5784+N5784+W5784+X5784-Z5784-AB5784-AL5784-AC5784-AM5784-AN5784</f>
        <v>2117502000</v>
      </c>
      <c r="AT5784" s="29">
        <f>AP5784-AS5784</f>
        <v>0</v>
      </c>
      <c r="AU5784" s="29">
        <f>E5784</f>
        <v>2117502000</v>
      </c>
      <c r="AV5784" s="86">
        <f>AS5784-AU5784</f>
        <v>0</v>
      </c>
      <c r="AW5784" s="86">
        <f>Y5784-AO5784</f>
        <v>0</v>
      </c>
      <c r="AX5784" s="86">
        <f>AV5784-AW5784</f>
        <v>0</v>
      </c>
      <c r="AZ5784" s="398"/>
    </row>
    <row r="5785" spans="1:256" s="21" customFormat="1">
      <c r="A5785" s="13"/>
      <c r="B5785" s="8"/>
      <c r="C5785" s="8"/>
      <c r="D5785" s="113"/>
      <c r="E5785" s="266"/>
      <c r="F5785" s="33"/>
      <c r="G5785" s="282"/>
      <c r="H5785" s="283"/>
      <c r="I5785" s="33"/>
      <c r="J5785" s="33"/>
      <c r="K5785" s="33"/>
      <c r="L5785" s="33"/>
      <c r="M5785" s="33"/>
      <c r="N5785" s="33"/>
      <c r="O5785" s="33"/>
      <c r="P5785" s="33"/>
      <c r="Q5785" s="33"/>
      <c r="R5785" s="33"/>
      <c r="S5785" s="33"/>
      <c r="T5785" s="33"/>
      <c r="U5785" s="33"/>
      <c r="V5785" s="33"/>
      <c r="W5785" s="33"/>
      <c r="X5785" s="282"/>
      <c r="Y5785" s="33"/>
      <c r="Z5785" s="284"/>
      <c r="AA5785" s="284"/>
      <c r="AB5785" s="33"/>
      <c r="AC5785" s="33"/>
      <c r="AD5785" s="33"/>
      <c r="AE5785" s="33"/>
      <c r="AF5785" s="33"/>
      <c r="AG5785" s="33"/>
      <c r="AH5785" s="33"/>
      <c r="AI5785" s="33"/>
      <c r="AJ5785" s="33"/>
      <c r="AK5785" s="33"/>
      <c r="AL5785" s="33"/>
      <c r="AM5785" s="33"/>
      <c r="AN5785" s="33"/>
      <c r="AO5785" s="33"/>
      <c r="AP5785" s="34"/>
      <c r="AQ5785" s="34"/>
      <c r="AR5785" s="28"/>
      <c r="AS5785" s="29"/>
      <c r="AT5785" s="29"/>
      <c r="AU5785" s="29"/>
      <c r="AV5785" s="402"/>
      <c r="AW5785" s="402"/>
      <c r="AX5785" s="402"/>
      <c r="AY5785" s="402"/>
      <c r="AZ5785" s="402"/>
      <c r="BA5785" s="402"/>
      <c r="BB5785" s="402"/>
      <c r="BC5785" s="402"/>
      <c r="BD5785" s="402"/>
      <c r="BE5785" s="402"/>
      <c r="BF5785" s="402"/>
      <c r="BG5785" s="402"/>
      <c r="BH5785" s="402"/>
      <c r="BI5785" s="402"/>
      <c r="BJ5785" s="402"/>
      <c r="BK5785" s="402"/>
      <c r="BL5785" s="402"/>
      <c r="BM5785" s="402"/>
      <c r="BN5785" s="402"/>
      <c r="BO5785" s="402"/>
      <c r="BP5785" s="402"/>
      <c r="BQ5785" s="402"/>
      <c r="BR5785" s="402"/>
      <c r="BS5785" s="402"/>
      <c r="BT5785" s="402"/>
      <c r="BU5785" s="402"/>
      <c r="BV5785" s="402"/>
      <c r="BW5785" s="402"/>
      <c r="BX5785" s="402"/>
      <c r="BY5785" s="402"/>
      <c r="BZ5785" s="402"/>
      <c r="CA5785" s="402"/>
      <c r="CB5785" s="402"/>
      <c r="CC5785" s="402"/>
      <c r="CD5785" s="402"/>
      <c r="CE5785" s="402"/>
      <c r="CF5785" s="402"/>
      <c r="CG5785" s="402"/>
      <c r="CH5785" s="402"/>
      <c r="CI5785" s="402"/>
      <c r="CJ5785" s="402"/>
      <c r="CK5785" s="402"/>
      <c r="CL5785" s="402"/>
      <c r="CM5785" s="402"/>
      <c r="CN5785" s="402"/>
      <c r="CO5785" s="402"/>
      <c r="CP5785" s="402"/>
      <c r="CQ5785" s="402"/>
      <c r="CR5785" s="402"/>
      <c r="CS5785" s="402"/>
      <c r="CT5785" s="402"/>
      <c r="CU5785" s="402"/>
      <c r="CV5785" s="402"/>
      <c r="CW5785" s="402"/>
      <c r="CX5785" s="402"/>
      <c r="CY5785" s="402"/>
      <c r="CZ5785" s="402"/>
      <c r="DA5785" s="402"/>
      <c r="DB5785" s="402"/>
      <c r="DC5785" s="402"/>
      <c r="DD5785" s="402"/>
      <c r="DE5785" s="402"/>
      <c r="DF5785" s="402"/>
      <c r="DG5785" s="402"/>
      <c r="DH5785" s="402"/>
      <c r="DI5785" s="402"/>
      <c r="DJ5785" s="402"/>
      <c r="DK5785" s="402"/>
      <c r="DL5785" s="402"/>
      <c r="DM5785" s="402"/>
      <c r="DN5785" s="402"/>
      <c r="DO5785" s="402"/>
      <c r="DP5785" s="402"/>
      <c r="DQ5785" s="402"/>
      <c r="DR5785" s="402"/>
      <c r="DS5785" s="402"/>
      <c r="DT5785" s="402"/>
      <c r="DU5785" s="402"/>
      <c r="DV5785" s="402"/>
      <c r="DW5785" s="402"/>
      <c r="DX5785" s="402"/>
      <c r="DY5785" s="402"/>
      <c r="DZ5785" s="402"/>
      <c r="EA5785" s="402"/>
      <c r="EB5785" s="402"/>
      <c r="EC5785" s="402"/>
      <c r="ED5785" s="402"/>
      <c r="EE5785" s="402"/>
      <c r="EF5785" s="402"/>
      <c r="EG5785" s="402"/>
      <c r="EH5785" s="402"/>
      <c r="EI5785" s="402"/>
      <c r="EJ5785" s="402"/>
      <c r="EK5785" s="402"/>
      <c r="EL5785" s="402"/>
      <c r="EM5785" s="402"/>
      <c r="EN5785" s="402"/>
      <c r="EO5785" s="402"/>
      <c r="EP5785" s="402"/>
      <c r="EQ5785" s="402"/>
      <c r="ER5785" s="402"/>
      <c r="ES5785" s="402"/>
      <c r="ET5785" s="402"/>
      <c r="EU5785" s="402"/>
      <c r="EV5785" s="402"/>
      <c r="EW5785" s="402"/>
      <c r="EX5785" s="402"/>
      <c r="EY5785" s="402"/>
      <c r="EZ5785" s="402"/>
      <c r="FA5785" s="402"/>
      <c r="FB5785" s="402"/>
      <c r="FC5785" s="402"/>
      <c r="FD5785" s="402"/>
      <c r="FE5785" s="402"/>
      <c r="FF5785" s="402"/>
      <c r="FG5785" s="402"/>
      <c r="FH5785" s="402"/>
      <c r="FI5785" s="402"/>
      <c r="FJ5785" s="402"/>
      <c r="FK5785" s="402"/>
      <c r="FL5785" s="402"/>
      <c r="FM5785" s="402"/>
      <c r="FN5785" s="402"/>
      <c r="FO5785" s="402"/>
      <c r="FP5785" s="402"/>
      <c r="FQ5785" s="402"/>
      <c r="FR5785" s="402"/>
      <c r="FS5785" s="402"/>
      <c r="FT5785" s="402"/>
      <c r="FU5785" s="402"/>
      <c r="FV5785" s="402"/>
      <c r="FW5785" s="402"/>
      <c r="FX5785" s="402"/>
      <c r="FY5785" s="402"/>
      <c r="FZ5785" s="402"/>
      <c r="GA5785" s="402"/>
      <c r="GB5785" s="402"/>
      <c r="GC5785" s="402"/>
      <c r="GD5785" s="402"/>
      <c r="GE5785" s="402"/>
      <c r="GF5785" s="402"/>
      <c r="GG5785" s="402"/>
      <c r="GH5785" s="402"/>
      <c r="GI5785" s="402"/>
      <c r="GJ5785" s="402"/>
      <c r="GK5785" s="402"/>
      <c r="GL5785" s="402"/>
      <c r="GM5785" s="402"/>
      <c r="GN5785" s="402"/>
      <c r="GO5785" s="402"/>
      <c r="GP5785" s="402"/>
      <c r="GQ5785" s="402"/>
      <c r="GR5785" s="402"/>
      <c r="GS5785" s="402"/>
      <c r="GT5785" s="402"/>
      <c r="GU5785" s="402"/>
      <c r="GV5785" s="402"/>
      <c r="GW5785" s="402"/>
      <c r="GX5785" s="402"/>
      <c r="GY5785" s="402"/>
      <c r="GZ5785" s="402"/>
      <c r="HA5785" s="402"/>
      <c r="HB5785" s="402"/>
      <c r="HC5785" s="402"/>
      <c r="HD5785" s="402"/>
      <c r="HE5785" s="402"/>
      <c r="HF5785" s="402"/>
      <c r="HG5785" s="402"/>
      <c r="HH5785" s="402"/>
      <c r="HI5785" s="402"/>
      <c r="HJ5785" s="402"/>
      <c r="HK5785" s="402"/>
      <c r="HL5785" s="402"/>
      <c r="HM5785" s="402"/>
      <c r="HN5785" s="402"/>
      <c r="HO5785" s="402"/>
      <c r="HP5785" s="402"/>
      <c r="HQ5785" s="402"/>
      <c r="HR5785" s="402"/>
      <c r="HS5785" s="402"/>
      <c r="HT5785" s="402"/>
      <c r="HU5785" s="402"/>
      <c r="HV5785" s="402"/>
      <c r="HW5785" s="402"/>
      <c r="HX5785" s="402"/>
      <c r="HY5785" s="402"/>
      <c r="HZ5785" s="402"/>
      <c r="IA5785" s="402"/>
      <c r="IB5785" s="402"/>
      <c r="IC5785" s="402"/>
      <c r="ID5785" s="402"/>
      <c r="IE5785" s="402"/>
      <c r="IF5785" s="402"/>
      <c r="IG5785" s="402"/>
      <c r="IH5785" s="402"/>
      <c r="II5785" s="402"/>
      <c r="IJ5785" s="402"/>
      <c r="IK5785" s="402"/>
      <c r="IL5785" s="402"/>
      <c r="IM5785" s="402"/>
      <c r="IN5785" s="402"/>
      <c r="IO5785" s="402"/>
      <c r="IP5785" s="402"/>
      <c r="IQ5785" s="402"/>
      <c r="IR5785" s="402"/>
      <c r="IS5785" s="402"/>
      <c r="IT5785" s="402"/>
      <c r="IU5785" s="402"/>
      <c r="IV5785" s="402"/>
    </row>
    <row r="5786" spans="1:256" s="21" customFormat="1">
      <c r="A5786" s="13"/>
      <c r="B5786" s="8"/>
      <c r="C5786" s="8"/>
      <c r="D5786" s="113"/>
      <c r="E5786" s="456"/>
      <c r="F5786" s="33"/>
      <c r="G5786" s="282"/>
      <c r="H5786" s="283"/>
      <c r="I5786" s="33"/>
      <c r="J5786" s="33"/>
      <c r="K5786" s="33"/>
      <c r="L5786" s="33"/>
      <c r="M5786" s="33"/>
      <c r="N5786" s="33"/>
      <c r="O5786" s="33"/>
      <c r="P5786" s="33"/>
      <c r="Q5786" s="33"/>
      <c r="R5786" s="33"/>
      <c r="S5786" s="33"/>
      <c r="T5786" s="33"/>
      <c r="U5786" s="33"/>
      <c r="V5786" s="33"/>
      <c r="W5786" s="33"/>
      <c r="X5786" s="282"/>
      <c r="Y5786" s="33"/>
      <c r="Z5786" s="284"/>
      <c r="AA5786" s="284"/>
      <c r="AB5786" s="33"/>
      <c r="AC5786" s="33"/>
      <c r="AD5786" s="33"/>
      <c r="AE5786" s="33"/>
      <c r="AF5786" s="33"/>
      <c r="AG5786" s="33"/>
      <c r="AH5786" s="33"/>
      <c r="AI5786" s="33"/>
      <c r="AJ5786" s="33"/>
      <c r="AK5786" s="33"/>
      <c r="AL5786" s="33"/>
      <c r="AM5786" s="33"/>
      <c r="AN5786" s="33"/>
      <c r="AO5786" s="33"/>
      <c r="AP5786" s="34"/>
      <c r="AQ5786" s="34"/>
      <c r="AR5786" s="28"/>
      <c r="AS5786" s="29"/>
      <c r="AT5786" s="29"/>
      <c r="AU5786" s="29"/>
      <c r="AV5786" s="468"/>
      <c r="AW5786" s="468"/>
      <c r="AX5786" s="468"/>
      <c r="AY5786" s="468"/>
      <c r="AZ5786" s="468"/>
      <c r="BA5786" s="468"/>
      <c r="BB5786" s="468"/>
      <c r="BC5786" s="468"/>
      <c r="BD5786" s="468"/>
      <c r="BE5786" s="468"/>
      <c r="BF5786" s="468"/>
      <c r="BG5786" s="468"/>
      <c r="BH5786" s="468"/>
      <c r="BI5786" s="468"/>
      <c r="BJ5786" s="468"/>
      <c r="BK5786" s="468"/>
      <c r="BL5786" s="468"/>
      <c r="BM5786" s="468"/>
      <c r="BN5786" s="468"/>
      <c r="BO5786" s="468"/>
      <c r="BP5786" s="468"/>
      <c r="BQ5786" s="468"/>
      <c r="BR5786" s="468"/>
      <c r="BS5786" s="468"/>
      <c r="BT5786" s="468"/>
      <c r="BU5786" s="468"/>
      <c r="BV5786" s="468"/>
      <c r="BW5786" s="468"/>
      <c r="BX5786" s="468"/>
      <c r="BY5786" s="468"/>
      <c r="BZ5786" s="468"/>
      <c r="CA5786" s="468"/>
      <c r="CB5786" s="468"/>
      <c r="CC5786" s="468"/>
      <c r="CD5786" s="468"/>
      <c r="CE5786" s="468"/>
      <c r="CF5786" s="468"/>
      <c r="CG5786" s="468"/>
      <c r="CH5786" s="468"/>
      <c r="CI5786" s="468"/>
      <c r="CJ5786" s="468"/>
      <c r="CK5786" s="468"/>
      <c r="CL5786" s="468"/>
      <c r="CM5786" s="468"/>
      <c r="CN5786" s="468"/>
      <c r="CO5786" s="468"/>
      <c r="CP5786" s="468"/>
      <c r="CQ5786" s="468"/>
      <c r="CR5786" s="468"/>
      <c r="CS5786" s="468"/>
      <c r="CT5786" s="468"/>
      <c r="CU5786" s="468"/>
      <c r="CV5786" s="468"/>
      <c r="CW5786" s="468"/>
      <c r="CX5786" s="468"/>
      <c r="CY5786" s="468"/>
      <c r="CZ5786" s="468"/>
      <c r="DA5786" s="468"/>
      <c r="DB5786" s="468"/>
      <c r="DC5786" s="468"/>
      <c r="DD5786" s="468"/>
      <c r="DE5786" s="468"/>
      <c r="DF5786" s="468"/>
      <c r="DG5786" s="468"/>
      <c r="DH5786" s="468"/>
      <c r="DI5786" s="468"/>
      <c r="DJ5786" s="468"/>
      <c r="DK5786" s="468"/>
      <c r="DL5786" s="468"/>
      <c r="DM5786" s="468"/>
      <c r="DN5786" s="468"/>
      <c r="DO5786" s="468"/>
      <c r="DP5786" s="468"/>
      <c r="DQ5786" s="468"/>
      <c r="DR5786" s="468"/>
      <c r="DS5786" s="468"/>
      <c r="DT5786" s="468"/>
      <c r="DU5786" s="468"/>
      <c r="DV5786" s="468"/>
      <c r="DW5786" s="468"/>
      <c r="DX5786" s="468"/>
      <c r="DY5786" s="468"/>
      <c r="DZ5786" s="468"/>
      <c r="EA5786" s="468"/>
      <c r="EB5786" s="468"/>
      <c r="EC5786" s="468"/>
      <c r="ED5786" s="468"/>
      <c r="EE5786" s="468"/>
      <c r="EF5786" s="468"/>
      <c r="EG5786" s="468"/>
      <c r="EH5786" s="468"/>
      <c r="EI5786" s="468"/>
      <c r="EJ5786" s="468"/>
      <c r="EK5786" s="468"/>
      <c r="EL5786" s="468"/>
      <c r="EM5786" s="468"/>
      <c r="EN5786" s="468"/>
      <c r="EO5786" s="468"/>
      <c r="EP5786" s="468"/>
      <c r="EQ5786" s="468"/>
      <c r="ER5786" s="468"/>
      <c r="ES5786" s="468"/>
      <c r="ET5786" s="468"/>
      <c r="EU5786" s="468"/>
      <c r="EV5786" s="468"/>
      <c r="EW5786" s="468"/>
      <c r="EX5786" s="468"/>
      <c r="EY5786" s="468"/>
      <c r="EZ5786" s="468"/>
      <c r="FA5786" s="468"/>
      <c r="FB5786" s="468"/>
      <c r="FC5786" s="468"/>
      <c r="FD5786" s="468"/>
      <c r="FE5786" s="468"/>
      <c r="FF5786" s="468"/>
      <c r="FG5786" s="468"/>
      <c r="FH5786" s="468"/>
      <c r="FI5786" s="468"/>
      <c r="FJ5786" s="468"/>
      <c r="FK5786" s="468"/>
      <c r="FL5786" s="468"/>
      <c r="FM5786" s="468"/>
      <c r="FN5786" s="468"/>
      <c r="FO5786" s="468"/>
      <c r="FP5786" s="468"/>
      <c r="FQ5786" s="468"/>
      <c r="FR5786" s="468"/>
      <c r="FS5786" s="468"/>
      <c r="FT5786" s="468"/>
      <c r="FU5786" s="468"/>
      <c r="FV5786" s="468"/>
      <c r="FW5786" s="468"/>
      <c r="FX5786" s="468"/>
      <c r="FY5786" s="468"/>
      <c r="FZ5786" s="468"/>
      <c r="GA5786" s="468"/>
      <c r="GB5786" s="468"/>
      <c r="GC5786" s="468"/>
      <c r="GD5786" s="468"/>
      <c r="GE5786" s="468"/>
      <c r="GF5786" s="468"/>
      <c r="GG5786" s="468"/>
      <c r="GH5786" s="468"/>
      <c r="GI5786" s="468"/>
      <c r="GJ5786" s="468"/>
      <c r="GK5786" s="468"/>
      <c r="GL5786" s="468"/>
      <c r="GM5786" s="468"/>
      <c r="GN5786" s="468"/>
      <c r="GO5786" s="468"/>
      <c r="GP5786" s="468"/>
      <c r="GQ5786" s="468"/>
      <c r="GR5786" s="468"/>
      <c r="GS5786" s="468"/>
      <c r="GT5786" s="468"/>
      <c r="GU5786" s="468"/>
      <c r="GV5786" s="468"/>
      <c r="GW5786" s="468"/>
      <c r="GX5786" s="468"/>
      <c r="GY5786" s="468"/>
      <c r="GZ5786" s="468"/>
      <c r="HA5786" s="468"/>
      <c r="HB5786" s="468"/>
      <c r="HC5786" s="468"/>
      <c r="HD5786" s="468"/>
      <c r="HE5786" s="468"/>
      <c r="HF5786" s="468"/>
      <c r="HG5786" s="468"/>
      <c r="HH5786" s="468"/>
      <c r="HI5786" s="468"/>
      <c r="HJ5786" s="468"/>
      <c r="HK5786" s="468"/>
      <c r="HL5786" s="468"/>
      <c r="HM5786" s="468"/>
      <c r="HN5786" s="468"/>
      <c r="HO5786" s="468"/>
      <c r="HP5786" s="468"/>
      <c r="HQ5786" s="468"/>
      <c r="HR5786" s="468"/>
      <c r="HS5786" s="468"/>
      <c r="HT5786" s="468"/>
      <c r="HU5786" s="468"/>
      <c r="HV5786" s="468"/>
      <c r="HW5786" s="468"/>
      <c r="HX5786" s="468"/>
      <c r="HY5786" s="468"/>
      <c r="HZ5786" s="468"/>
      <c r="IA5786" s="468"/>
      <c r="IB5786" s="468"/>
      <c r="IC5786" s="468"/>
      <c r="ID5786" s="468"/>
      <c r="IE5786" s="468"/>
      <c r="IF5786" s="468"/>
      <c r="IG5786" s="468"/>
      <c r="IH5786" s="468"/>
      <c r="II5786" s="468"/>
      <c r="IJ5786" s="468"/>
      <c r="IK5786" s="468"/>
      <c r="IL5786" s="468"/>
      <c r="IM5786" s="468"/>
      <c r="IN5786" s="468"/>
      <c r="IO5786" s="468"/>
      <c r="IP5786" s="468"/>
      <c r="IQ5786" s="468"/>
      <c r="IR5786" s="468"/>
      <c r="IS5786" s="468"/>
      <c r="IT5786" s="468"/>
      <c r="IU5786" s="468"/>
      <c r="IV5786" s="468"/>
    </row>
    <row r="5787" spans="1:256" s="21" customFormat="1">
      <c r="A5787" s="13"/>
      <c r="B5787" s="8"/>
      <c r="C5787" s="8"/>
      <c r="D5787" s="113"/>
      <c r="E5787" s="404"/>
      <c r="F5787" s="33"/>
      <c r="G5787" s="282"/>
      <c r="H5787" s="283"/>
      <c r="I5787" s="33"/>
      <c r="J5787" s="33"/>
      <c r="K5787" s="33"/>
      <c r="L5787" s="33"/>
      <c r="M5787" s="33"/>
      <c r="N5787" s="33"/>
      <c r="O5787" s="33"/>
      <c r="P5787" s="33"/>
      <c r="Q5787" s="33"/>
      <c r="R5787" s="33"/>
      <c r="S5787" s="33"/>
      <c r="T5787" s="33"/>
      <c r="U5787" s="33"/>
      <c r="V5787" s="33"/>
      <c r="W5787" s="33"/>
      <c r="X5787" s="282"/>
      <c r="Y5787" s="33"/>
      <c r="Z5787" s="284"/>
      <c r="AA5787" s="284"/>
      <c r="AB5787" s="33"/>
      <c r="AC5787" s="33"/>
      <c r="AD5787" s="33"/>
      <c r="AE5787" s="33"/>
      <c r="AF5787" s="33"/>
      <c r="AG5787" s="33"/>
      <c r="AH5787" s="33"/>
      <c r="AI5787" s="33"/>
      <c r="AJ5787" s="33"/>
      <c r="AK5787" s="33"/>
      <c r="AL5787" s="33"/>
      <c r="AM5787" s="33"/>
      <c r="AN5787" s="33"/>
      <c r="AO5787" s="33"/>
      <c r="AP5787" s="34"/>
      <c r="AQ5787" s="34"/>
      <c r="AR5787" s="28"/>
      <c r="AS5787" s="29"/>
      <c r="AT5787" s="29"/>
      <c r="AU5787" s="29"/>
      <c r="AV5787" s="402"/>
      <c r="AW5787" s="402"/>
      <c r="AX5787" s="402"/>
      <c r="AY5787" s="402"/>
      <c r="AZ5787" s="402"/>
      <c r="BA5787" s="402"/>
      <c r="BB5787" s="402"/>
      <c r="BC5787" s="402"/>
      <c r="BD5787" s="402"/>
      <c r="BE5787" s="402"/>
      <c r="BF5787" s="402"/>
      <c r="BG5787" s="402"/>
      <c r="BH5787" s="402"/>
      <c r="BI5787" s="402"/>
      <c r="BJ5787" s="402"/>
      <c r="BK5787" s="402"/>
      <c r="BL5787" s="402"/>
      <c r="BM5787" s="402"/>
      <c r="BN5787" s="402"/>
      <c r="BO5787" s="402"/>
      <c r="BP5787" s="402"/>
      <c r="BQ5787" s="402"/>
      <c r="BR5787" s="402"/>
      <c r="BS5787" s="402"/>
      <c r="BT5787" s="402"/>
      <c r="BU5787" s="402"/>
      <c r="BV5787" s="402"/>
      <c r="BW5787" s="402"/>
      <c r="BX5787" s="402"/>
      <c r="BY5787" s="402"/>
      <c r="BZ5787" s="402"/>
      <c r="CA5787" s="402"/>
      <c r="CB5787" s="402"/>
      <c r="CC5787" s="402"/>
      <c r="CD5787" s="402"/>
      <c r="CE5787" s="402"/>
      <c r="CF5787" s="402"/>
      <c r="CG5787" s="402"/>
      <c r="CH5787" s="402"/>
      <c r="CI5787" s="402"/>
      <c r="CJ5787" s="402"/>
      <c r="CK5787" s="402"/>
      <c r="CL5787" s="402"/>
      <c r="CM5787" s="402"/>
      <c r="CN5787" s="402"/>
      <c r="CO5787" s="402"/>
      <c r="CP5787" s="402"/>
      <c r="CQ5787" s="402"/>
      <c r="CR5787" s="402"/>
      <c r="CS5787" s="402"/>
      <c r="CT5787" s="402"/>
      <c r="CU5787" s="402"/>
      <c r="CV5787" s="402"/>
      <c r="CW5787" s="402"/>
      <c r="CX5787" s="402"/>
      <c r="CY5787" s="402"/>
      <c r="CZ5787" s="402"/>
      <c r="DA5787" s="402"/>
      <c r="DB5787" s="402"/>
      <c r="DC5787" s="402"/>
      <c r="DD5787" s="402"/>
      <c r="DE5787" s="402"/>
      <c r="DF5787" s="402"/>
      <c r="DG5787" s="402"/>
      <c r="DH5787" s="402"/>
      <c r="DI5787" s="402"/>
      <c r="DJ5787" s="402"/>
      <c r="DK5787" s="402"/>
      <c r="DL5787" s="402"/>
      <c r="DM5787" s="402"/>
      <c r="DN5787" s="402"/>
      <c r="DO5787" s="402"/>
      <c r="DP5787" s="402"/>
      <c r="DQ5787" s="402"/>
      <c r="DR5787" s="402"/>
      <c r="DS5787" s="402"/>
      <c r="DT5787" s="402"/>
      <c r="DU5787" s="402"/>
      <c r="DV5787" s="402"/>
      <c r="DW5787" s="402"/>
      <c r="DX5787" s="402"/>
      <c r="DY5787" s="402"/>
      <c r="DZ5787" s="402"/>
      <c r="EA5787" s="402"/>
      <c r="EB5787" s="402"/>
      <c r="EC5787" s="402"/>
      <c r="ED5787" s="402"/>
      <c r="EE5787" s="402"/>
      <c r="EF5787" s="402"/>
      <c r="EG5787" s="402"/>
      <c r="EH5787" s="402"/>
      <c r="EI5787" s="402"/>
      <c r="EJ5787" s="402"/>
      <c r="EK5787" s="402"/>
      <c r="EL5787" s="402"/>
      <c r="EM5787" s="402"/>
      <c r="EN5787" s="402"/>
      <c r="EO5787" s="402"/>
      <c r="EP5787" s="402"/>
      <c r="EQ5787" s="402"/>
      <c r="ER5787" s="402"/>
      <c r="ES5787" s="402"/>
      <c r="ET5787" s="402"/>
      <c r="EU5787" s="402"/>
      <c r="EV5787" s="402"/>
      <c r="EW5787" s="402"/>
      <c r="EX5787" s="402"/>
      <c r="EY5787" s="402"/>
      <c r="EZ5787" s="402"/>
      <c r="FA5787" s="402"/>
      <c r="FB5787" s="402"/>
      <c r="FC5787" s="402"/>
      <c r="FD5787" s="402"/>
      <c r="FE5787" s="402"/>
      <c r="FF5787" s="402"/>
      <c r="FG5787" s="402"/>
      <c r="FH5787" s="402"/>
      <c r="FI5787" s="402"/>
      <c r="FJ5787" s="402"/>
      <c r="FK5787" s="402"/>
      <c r="FL5787" s="402"/>
      <c r="FM5787" s="402"/>
      <c r="FN5787" s="402"/>
      <c r="FO5787" s="402"/>
      <c r="FP5787" s="402"/>
      <c r="FQ5787" s="402"/>
      <c r="FR5787" s="402"/>
      <c r="FS5787" s="402"/>
      <c r="FT5787" s="402"/>
      <c r="FU5787" s="402"/>
      <c r="FV5787" s="402"/>
      <c r="FW5787" s="402"/>
      <c r="FX5787" s="402"/>
      <c r="FY5787" s="402"/>
      <c r="FZ5787" s="402"/>
      <c r="GA5787" s="402"/>
      <c r="GB5787" s="402"/>
      <c r="GC5787" s="402"/>
      <c r="GD5787" s="402"/>
      <c r="GE5787" s="402"/>
      <c r="GF5787" s="402"/>
      <c r="GG5787" s="402"/>
      <c r="GH5787" s="402"/>
      <c r="GI5787" s="402"/>
      <c r="GJ5787" s="402"/>
      <c r="GK5787" s="402"/>
      <c r="GL5787" s="402"/>
      <c r="GM5787" s="402"/>
      <c r="GN5787" s="402"/>
      <c r="GO5787" s="402"/>
      <c r="GP5787" s="402"/>
      <c r="GQ5787" s="402"/>
      <c r="GR5787" s="402"/>
      <c r="GS5787" s="402"/>
      <c r="GT5787" s="402"/>
      <c r="GU5787" s="402"/>
      <c r="GV5787" s="402"/>
      <c r="GW5787" s="402"/>
      <c r="GX5787" s="402"/>
      <c r="GY5787" s="402"/>
      <c r="GZ5787" s="402"/>
      <c r="HA5787" s="402"/>
      <c r="HB5787" s="402"/>
      <c r="HC5787" s="402"/>
      <c r="HD5787" s="402"/>
      <c r="HE5787" s="402"/>
      <c r="HF5787" s="402"/>
      <c r="HG5787" s="402"/>
      <c r="HH5787" s="402"/>
      <c r="HI5787" s="402"/>
      <c r="HJ5787" s="402"/>
      <c r="HK5787" s="402"/>
      <c r="HL5787" s="402"/>
      <c r="HM5787" s="402"/>
      <c r="HN5787" s="402"/>
      <c r="HO5787" s="402"/>
      <c r="HP5787" s="402"/>
      <c r="HQ5787" s="402"/>
      <c r="HR5787" s="402"/>
      <c r="HS5787" s="402"/>
      <c r="HT5787" s="402"/>
      <c r="HU5787" s="402"/>
      <c r="HV5787" s="402"/>
      <c r="HW5787" s="402"/>
      <c r="HX5787" s="402"/>
      <c r="HY5787" s="402"/>
      <c r="HZ5787" s="402"/>
      <c r="IA5787" s="402"/>
      <c r="IB5787" s="402"/>
      <c r="IC5787" s="402"/>
      <c r="ID5787" s="402"/>
      <c r="IE5787" s="402"/>
      <c r="IF5787" s="402"/>
      <c r="IG5787" s="402"/>
      <c r="IH5787" s="402"/>
      <c r="II5787" s="402"/>
      <c r="IJ5787" s="402"/>
      <c r="IK5787" s="402"/>
      <c r="IL5787" s="402"/>
      <c r="IM5787" s="402"/>
      <c r="IN5787" s="402"/>
      <c r="IO5787" s="402"/>
      <c r="IP5787" s="402"/>
      <c r="IQ5787" s="402"/>
      <c r="IR5787" s="402"/>
      <c r="IS5787" s="402"/>
      <c r="IT5787" s="402"/>
      <c r="IU5787" s="402"/>
      <c r="IV5787" s="402"/>
    </row>
    <row r="5788" spans="1:256" s="86" customFormat="1">
      <c r="A5788" s="12"/>
      <c r="B5788" s="9">
        <v>2</v>
      </c>
      <c r="C5788" s="9" t="s">
        <v>15</v>
      </c>
      <c r="D5788" s="81" t="s">
        <v>9</v>
      </c>
      <c r="E5788" s="405">
        <v>131254500</v>
      </c>
      <c r="F5788" s="31">
        <f t="shared" ref="F5788:V5788" si="742">SUM(F5789:F5807)</f>
        <v>12500000</v>
      </c>
      <c r="G5788" s="31">
        <f t="shared" si="742"/>
        <v>12500000</v>
      </c>
      <c r="H5788" s="31">
        <f t="shared" si="742"/>
        <v>12500000</v>
      </c>
      <c r="I5788" s="31">
        <f t="shared" si="742"/>
        <v>0</v>
      </c>
      <c r="J5788" s="31">
        <f t="shared" si="742"/>
        <v>0</v>
      </c>
      <c r="K5788" s="31">
        <f t="shared" si="742"/>
        <v>0</v>
      </c>
      <c r="L5788" s="31">
        <f t="shared" si="742"/>
        <v>0</v>
      </c>
      <c r="M5788" s="31">
        <f t="shared" si="742"/>
        <v>0</v>
      </c>
      <c r="N5788" s="31">
        <f t="shared" si="742"/>
        <v>0</v>
      </c>
      <c r="O5788" s="31">
        <f t="shared" si="742"/>
        <v>0</v>
      </c>
      <c r="P5788" s="31">
        <f t="shared" si="742"/>
        <v>0</v>
      </c>
      <c r="Q5788" s="31">
        <f t="shared" si="742"/>
        <v>0</v>
      </c>
      <c r="R5788" s="31">
        <f t="shared" si="742"/>
        <v>0</v>
      </c>
      <c r="S5788" s="31">
        <f t="shared" si="742"/>
        <v>0</v>
      </c>
      <c r="T5788" s="31">
        <f t="shared" si="742"/>
        <v>0</v>
      </c>
      <c r="U5788" s="31">
        <f t="shared" si="742"/>
        <v>0</v>
      </c>
      <c r="V5788" s="31">
        <f t="shared" si="742"/>
        <v>0</v>
      </c>
      <c r="W5788" s="31">
        <f>SUM(O5788:V5788)</f>
        <v>0</v>
      </c>
      <c r="X5788" s="31">
        <f>SUM(X5789:X5807)</f>
        <v>0</v>
      </c>
      <c r="Y5788" s="31">
        <f>H5788+I5788+J5788+K5788+L5788+M5788+N5788+W5788+X5788</f>
        <v>12500000</v>
      </c>
      <c r="Z5788" s="31">
        <f t="shared" ref="Z5788:AK5788" si="743">SUM(Z5789:Z5807)</f>
        <v>0</v>
      </c>
      <c r="AA5788" s="31">
        <f t="shared" si="743"/>
        <v>0</v>
      </c>
      <c r="AB5788" s="31">
        <f t="shared" si="743"/>
        <v>0</v>
      </c>
      <c r="AC5788" s="31">
        <f t="shared" si="743"/>
        <v>0</v>
      </c>
      <c r="AD5788" s="31">
        <f t="shared" si="743"/>
        <v>0</v>
      </c>
      <c r="AE5788" s="31">
        <f t="shared" si="743"/>
        <v>0</v>
      </c>
      <c r="AF5788" s="31">
        <f t="shared" si="743"/>
        <v>0</v>
      </c>
      <c r="AG5788" s="31">
        <f t="shared" si="743"/>
        <v>0</v>
      </c>
      <c r="AH5788" s="31">
        <f t="shared" si="743"/>
        <v>0</v>
      </c>
      <c r="AI5788" s="31">
        <f t="shared" si="743"/>
        <v>0</v>
      </c>
      <c r="AJ5788" s="31">
        <f t="shared" si="743"/>
        <v>0</v>
      </c>
      <c r="AK5788" s="31">
        <f t="shared" si="743"/>
        <v>0</v>
      </c>
      <c r="AL5788" s="31">
        <f>SUM(AD5788:AK5788)</f>
        <v>0</v>
      </c>
      <c r="AM5788" s="31">
        <f>SUM(AM5789:AM5807)</f>
        <v>0</v>
      </c>
      <c r="AN5788" s="31">
        <f>SUM(AN5789:AN5807)</f>
        <v>0</v>
      </c>
      <c r="AO5788" s="31">
        <f>Z5788+AA5788+AB5788+AC5788+AL5788+AM5788+AN5788</f>
        <v>0</v>
      </c>
      <c r="AP5788" s="32">
        <f>E5788+Y5788-AO5788</f>
        <v>143754500</v>
      </c>
      <c r="AQ5788" s="32"/>
      <c r="AR5788" s="28"/>
      <c r="AS5788" s="29">
        <f>E5788+H5788+I5788+J5788+K5788+L5788+M5788+N5788+W5788+X5788-Z5788-AB5788-AL5788-AC5788-AM5788-AN5788</f>
        <v>143754500</v>
      </c>
      <c r="AT5788" s="29">
        <f>AP5788-AS5788</f>
        <v>0</v>
      </c>
      <c r="AU5788" s="29">
        <f>E5788</f>
        <v>131254500</v>
      </c>
      <c r="AV5788" s="86">
        <f>AS5788-AU5788</f>
        <v>12500000</v>
      </c>
      <c r="AW5788" s="86">
        <f>Y5788-AO5788</f>
        <v>12500000</v>
      </c>
      <c r="AX5788" s="86">
        <f>AV5788-AW5788</f>
        <v>0</v>
      </c>
      <c r="AZ5788" s="398"/>
    </row>
    <row r="5789" spans="1:256" s="402" customFormat="1">
      <c r="A5789" s="13"/>
      <c r="B5789" s="8"/>
      <c r="C5789" s="8"/>
      <c r="D5789" s="240"/>
      <c r="E5789" s="266"/>
      <c r="F5789" s="321"/>
      <c r="G5789" s="282"/>
      <c r="H5789" s="283"/>
      <c r="I5789" s="33"/>
      <c r="J5789" s="33"/>
      <c r="K5789" s="33"/>
      <c r="L5789" s="33"/>
      <c r="M5789" s="33"/>
      <c r="N5789" s="33"/>
      <c r="O5789" s="33"/>
      <c r="P5789" s="33"/>
      <c r="Q5789" s="33"/>
      <c r="R5789" s="33"/>
      <c r="S5789" s="33"/>
      <c r="T5789" s="33"/>
      <c r="U5789" s="33"/>
      <c r="V5789" s="33"/>
      <c r="W5789" s="33"/>
      <c r="X5789" s="282"/>
      <c r="Y5789" s="33"/>
      <c r="Z5789" s="284"/>
      <c r="AA5789" s="284"/>
      <c r="AB5789" s="33"/>
      <c r="AC5789" s="33"/>
      <c r="AD5789" s="33"/>
      <c r="AE5789" s="33"/>
      <c r="AF5789" s="33"/>
      <c r="AG5789" s="33"/>
      <c r="AH5789" s="33"/>
      <c r="AI5789" s="33"/>
      <c r="AJ5789" s="33"/>
      <c r="AK5789" s="33"/>
      <c r="AL5789" s="33"/>
      <c r="AM5789" s="33"/>
      <c r="AN5789" s="33"/>
      <c r="AO5789" s="33"/>
      <c r="AP5789" s="34"/>
      <c r="AQ5789" s="34"/>
      <c r="AR5789" s="28"/>
      <c r="AS5789" s="29"/>
      <c r="AT5789" s="29"/>
      <c r="AU5789" s="29"/>
    </row>
    <row r="5790" spans="1:256" s="470" customFormat="1">
      <c r="A5790" s="13"/>
      <c r="B5790" s="8"/>
      <c r="C5790" s="8"/>
      <c r="D5790" s="240"/>
      <c r="E5790" s="266"/>
      <c r="F5790" s="321"/>
      <c r="G5790" s="282"/>
      <c r="H5790" s="283"/>
      <c r="I5790" s="33"/>
      <c r="J5790" s="33"/>
      <c r="K5790" s="33"/>
      <c r="L5790" s="33"/>
      <c r="M5790" s="33"/>
      <c r="N5790" s="33"/>
      <c r="O5790" s="33"/>
      <c r="P5790" s="33"/>
      <c r="Q5790" s="33"/>
      <c r="R5790" s="33"/>
      <c r="S5790" s="33"/>
      <c r="T5790" s="33"/>
      <c r="U5790" s="33"/>
      <c r="V5790" s="33"/>
      <c r="W5790" s="33"/>
      <c r="X5790" s="282"/>
      <c r="Y5790" s="33"/>
      <c r="Z5790" s="284"/>
      <c r="AA5790" s="284"/>
      <c r="AB5790" s="33"/>
      <c r="AC5790" s="33"/>
      <c r="AD5790" s="33"/>
      <c r="AE5790" s="33"/>
      <c r="AF5790" s="33"/>
      <c r="AG5790" s="33"/>
      <c r="AH5790" s="33"/>
      <c r="AI5790" s="33"/>
      <c r="AJ5790" s="33"/>
      <c r="AK5790" s="33"/>
      <c r="AL5790" s="33"/>
      <c r="AM5790" s="33"/>
      <c r="AN5790" s="33"/>
      <c r="AO5790" s="33"/>
      <c r="AP5790" s="34"/>
      <c r="AQ5790" s="34"/>
      <c r="AR5790" s="28"/>
      <c r="AS5790" s="29"/>
      <c r="AT5790" s="29"/>
      <c r="AU5790" s="29"/>
    </row>
    <row r="5791" spans="1:256" s="470" customFormat="1">
      <c r="A5791" s="13"/>
      <c r="B5791" s="8"/>
      <c r="C5791" s="83">
        <v>334</v>
      </c>
      <c r="D5791" s="375" t="s">
        <v>171</v>
      </c>
      <c r="E5791" s="266"/>
      <c r="F5791" s="321"/>
      <c r="G5791" s="282"/>
      <c r="H5791" s="283"/>
      <c r="I5791" s="33"/>
      <c r="J5791" s="33"/>
      <c r="K5791" s="33"/>
      <c r="L5791" s="33"/>
      <c r="M5791" s="33"/>
      <c r="N5791" s="33"/>
      <c r="O5791" s="33"/>
      <c r="P5791" s="33"/>
      <c r="Q5791" s="33"/>
      <c r="R5791" s="33"/>
      <c r="S5791" s="33"/>
      <c r="T5791" s="33"/>
      <c r="U5791" s="33"/>
      <c r="V5791" s="33"/>
      <c r="W5791" s="33"/>
      <c r="X5791" s="282"/>
      <c r="Y5791" s="33"/>
      <c r="Z5791" s="284"/>
      <c r="AA5791" s="284"/>
      <c r="AB5791" s="33"/>
      <c r="AC5791" s="33"/>
      <c r="AD5791" s="33"/>
      <c r="AE5791" s="33"/>
      <c r="AF5791" s="33"/>
      <c r="AG5791" s="33"/>
      <c r="AH5791" s="33"/>
      <c r="AI5791" s="33"/>
      <c r="AJ5791" s="33"/>
      <c r="AK5791" s="33"/>
      <c r="AL5791" s="33"/>
      <c r="AM5791" s="33"/>
      <c r="AN5791" s="33"/>
      <c r="AO5791" s="33"/>
      <c r="AP5791" s="34"/>
      <c r="AQ5791" s="34"/>
      <c r="AR5791" s="28"/>
      <c r="AS5791" s="29"/>
      <c r="AT5791" s="29"/>
      <c r="AU5791" s="29"/>
    </row>
    <row r="5792" spans="1:256" s="470" customFormat="1">
      <c r="A5792" s="13"/>
      <c r="B5792" s="8"/>
      <c r="C5792" s="8"/>
      <c r="D5792" s="472" t="s">
        <v>173</v>
      </c>
      <c r="E5792" s="266"/>
      <c r="F5792" s="321"/>
      <c r="G5792" s="282"/>
      <c r="H5792" s="283"/>
      <c r="I5792" s="33"/>
      <c r="J5792" s="33"/>
      <c r="K5792" s="33"/>
      <c r="L5792" s="33"/>
      <c r="M5792" s="33"/>
      <c r="N5792" s="33"/>
      <c r="O5792" s="33"/>
      <c r="P5792" s="33"/>
      <c r="Q5792" s="33"/>
      <c r="R5792" s="33"/>
      <c r="S5792" s="33"/>
      <c r="T5792" s="33"/>
      <c r="U5792" s="33"/>
      <c r="V5792" s="33"/>
      <c r="W5792" s="33"/>
      <c r="X5792" s="282"/>
      <c r="Y5792" s="33"/>
      <c r="Z5792" s="284"/>
      <c r="AA5792" s="284"/>
      <c r="AB5792" s="33"/>
      <c r="AC5792" s="33"/>
      <c r="AD5792" s="33"/>
      <c r="AE5792" s="33"/>
      <c r="AF5792" s="33"/>
      <c r="AG5792" s="33"/>
      <c r="AH5792" s="33"/>
      <c r="AI5792" s="33"/>
      <c r="AJ5792" s="33"/>
      <c r="AK5792" s="33"/>
      <c r="AL5792" s="33"/>
      <c r="AM5792" s="33"/>
      <c r="AN5792" s="33"/>
      <c r="AO5792" s="33"/>
      <c r="AP5792" s="34"/>
      <c r="AQ5792" s="34"/>
      <c r="AR5792" s="28"/>
      <c r="AS5792" s="29"/>
      <c r="AT5792" s="29"/>
      <c r="AU5792" s="29"/>
    </row>
    <row r="5793" spans="1:256" s="470" customFormat="1">
      <c r="A5793" s="13"/>
      <c r="B5793" s="8"/>
      <c r="C5793" s="8"/>
      <c r="D5793" s="473" t="s">
        <v>174</v>
      </c>
      <c r="E5793" s="321">
        <v>8500000</v>
      </c>
      <c r="F5793" s="321"/>
      <c r="G5793" s="282"/>
      <c r="H5793" s="283"/>
      <c r="I5793" s="33"/>
      <c r="J5793" s="33"/>
      <c r="K5793" s="33"/>
      <c r="L5793" s="33"/>
      <c r="M5793" s="33"/>
      <c r="N5793" s="33"/>
      <c r="O5793" s="33"/>
      <c r="P5793" s="33"/>
      <c r="Q5793" s="33"/>
      <c r="R5793" s="33"/>
      <c r="S5793" s="33"/>
      <c r="T5793" s="33"/>
      <c r="U5793" s="33"/>
      <c r="V5793" s="33"/>
      <c r="W5793" s="33"/>
      <c r="X5793" s="282"/>
      <c r="Y5793" s="33"/>
      <c r="Z5793" s="284"/>
      <c r="AA5793" s="284"/>
      <c r="AB5793" s="33"/>
      <c r="AC5793" s="33"/>
      <c r="AD5793" s="33"/>
      <c r="AE5793" s="33"/>
      <c r="AF5793" s="33"/>
      <c r="AG5793" s="33"/>
      <c r="AH5793" s="33"/>
      <c r="AI5793" s="33"/>
      <c r="AJ5793" s="33"/>
      <c r="AK5793" s="33"/>
      <c r="AL5793" s="33"/>
      <c r="AM5793" s="33"/>
      <c r="AN5793" s="33"/>
      <c r="AO5793" s="33"/>
      <c r="AP5793" s="34"/>
      <c r="AQ5793" s="34"/>
      <c r="AR5793" s="28"/>
      <c r="AS5793" s="29"/>
      <c r="AT5793" s="29"/>
      <c r="AU5793" s="29"/>
    </row>
    <row r="5794" spans="1:256" s="470" customFormat="1">
      <c r="A5794" s="13"/>
      <c r="B5794" s="8"/>
      <c r="C5794" s="8"/>
      <c r="D5794" s="344" t="s">
        <v>2027</v>
      </c>
      <c r="E5794" s="266"/>
      <c r="F5794" s="261">
        <v>500000</v>
      </c>
      <c r="G5794" s="282">
        <f>SUM(H5794)</f>
        <v>500000</v>
      </c>
      <c r="H5794" s="283">
        <v>500000</v>
      </c>
      <c r="I5794" s="33"/>
      <c r="J5794" s="33"/>
      <c r="K5794" s="33"/>
      <c r="L5794" s="33"/>
      <c r="M5794" s="33"/>
      <c r="N5794" s="33"/>
      <c r="O5794" s="33"/>
      <c r="P5794" s="33"/>
      <c r="Q5794" s="33"/>
      <c r="R5794" s="33"/>
      <c r="S5794" s="33"/>
      <c r="T5794" s="33"/>
      <c r="U5794" s="33"/>
      <c r="V5794" s="33"/>
      <c r="W5794" s="33"/>
      <c r="X5794" s="282"/>
      <c r="Y5794" s="33"/>
      <c r="Z5794" s="284"/>
      <c r="AA5794" s="284"/>
      <c r="AB5794" s="33"/>
      <c r="AC5794" s="33"/>
      <c r="AD5794" s="33"/>
      <c r="AE5794" s="33"/>
      <c r="AF5794" s="33"/>
      <c r="AG5794" s="33"/>
      <c r="AH5794" s="33"/>
      <c r="AI5794" s="33"/>
      <c r="AJ5794" s="33"/>
      <c r="AK5794" s="33"/>
      <c r="AL5794" s="33"/>
      <c r="AM5794" s="33"/>
      <c r="AN5794" s="33"/>
      <c r="AO5794" s="33"/>
      <c r="AP5794" s="34"/>
      <c r="AQ5794" s="34"/>
      <c r="AR5794" s="28"/>
      <c r="AS5794" s="29"/>
      <c r="AT5794" s="29"/>
      <c r="AU5794" s="29"/>
    </row>
    <row r="5795" spans="1:256" s="470" customFormat="1">
      <c r="A5795" s="13"/>
      <c r="B5795" s="8"/>
      <c r="C5795" s="8"/>
      <c r="D5795" s="344" t="s">
        <v>2026</v>
      </c>
      <c r="E5795" s="266"/>
      <c r="F5795" s="261">
        <v>5000000</v>
      </c>
      <c r="G5795" s="282">
        <f>SUM(H5795)</f>
        <v>5000000</v>
      </c>
      <c r="H5795" s="283">
        <v>5000000</v>
      </c>
      <c r="I5795" s="33"/>
      <c r="J5795" s="33"/>
      <c r="K5795" s="33"/>
      <c r="L5795" s="33"/>
      <c r="M5795" s="33"/>
      <c r="N5795" s="33"/>
      <c r="O5795" s="33"/>
      <c r="P5795" s="33"/>
      <c r="Q5795" s="33"/>
      <c r="R5795" s="33"/>
      <c r="S5795" s="33"/>
      <c r="T5795" s="33"/>
      <c r="U5795" s="33"/>
      <c r="V5795" s="33"/>
      <c r="W5795" s="33"/>
      <c r="X5795" s="282"/>
      <c r="Y5795" s="33"/>
      <c r="Z5795" s="284"/>
      <c r="AA5795" s="284"/>
      <c r="AB5795" s="33"/>
      <c r="AC5795" s="33"/>
      <c r="AD5795" s="33"/>
      <c r="AE5795" s="33"/>
      <c r="AF5795" s="33"/>
      <c r="AG5795" s="33"/>
      <c r="AH5795" s="33"/>
      <c r="AI5795" s="33"/>
      <c r="AJ5795" s="33"/>
      <c r="AK5795" s="33"/>
      <c r="AL5795" s="33"/>
      <c r="AM5795" s="33"/>
      <c r="AN5795" s="33"/>
      <c r="AO5795" s="33"/>
      <c r="AP5795" s="34"/>
      <c r="AQ5795" s="34"/>
      <c r="AR5795" s="28"/>
      <c r="AS5795" s="29"/>
      <c r="AT5795" s="29"/>
      <c r="AU5795" s="29"/>
    </row>
    <row r="5796" spans="1:256" s="470" customFormat="1">
      <c r="A5796" s="13"/>
      <c r="B5796" s="8"/>
      <c r="C5796" s="8"/>
      <c r="D5796" s="344" t="s">
        <v>2025</v>
      </c>
      <c r="E5796" s="266"/>
      <c r="F5796" s="261">
        <v>3000000</v>
      </c>
      <c r="G5796" s="282">
        <f>SUM(H5796)</f>
        <v>3000000</v>
      </c>
      <c r="H5796" s="283">
        <v>3000000</v>
      </c>
      <c r="I5796" s="33"/>
      <c r="J5796" s="33"/>
      <c r="K5796" s="33"/>
      <c r="L5796" s="33"/>
      <c r="M5796" s="33"/>
      <c r="N5796" s="33"/>
      <c r="O5796" s="33"/>
      <c r="P5796" s="33"/>
      <c r="Q5796" s="33"/>
      <c r="R5796" s="33"/>
      <c r="S5796" s="33"/>
      <c r="T5796" s="33"/>
      <c r="U5796" s="33"/>
      <c r="V5796" s="33"/>
      <c r="W5796" s="33"/>
      <c r="X5796" s="282"/>
      <c r="Y5796" s="33"/>
      <c r="Z5796" s="284"/>
      <c r="AA5796" s="284"/>
      <c r="AB5796" s="33"/>
      <c r="AC5796" s="33"/>
      <c r="AD5796" s="33"/>
      <c r="AE5796" s="33"/>
      <c r="AF5796" s="33"/>
      <c r="AG5796" s="33"/>
      <c r="AH5796" s="33"/>
      <c r="AI5796" s="33"/>
      <c r="AJ5796" s="33"/>
      <c r="AK5796" s="33"/>
      <c r="AL5796" s="33"/>
      <c r="AM5796" s="33"/>
      <c r="AN5796" s="33"/>
      <c r="AO5796" s="33"/>
      <c r="AP5796" s="34"/>
      <c r="AQ5796" s="34"/>
      <c r="AR5796" s="28"/>
      <c r="AS5796" s="29"/>
      <c r="AT5796" s="29"/>
      <c r="AU5796" s="29"/>
    </row>
    <row r="5797" spans="1:256" s="470" customFormat="1">
      <c r="A5797" s="13"/>
      <c r="B5797" s="8"/>
      <c r="C5797" s="8"/>
      <c r="D5797" s="473" t="s">
        <v>212</v>
      </c>
      <c r="E5797" s="321">
        <v>1500000</v>
      </c>
      <c r="F5797" s="261"/>
      <c r="G5797" s="282"/>
      <c r="H5797" s="283"/>
      <c r="I5797" s="33"/>
      <c r="J5797" s="33"/>
      <c r="K5797" s="33"/>
      <c r="L5797" s="33"/>
      <c r="M5797" s="33"/>
      <c r="N5797" s="33"/>
      <c r="O5797" s="33"/>
      <c r="P5797" s="33"/>
      <c r="Q5797" s="33"/>
      <c r="R5797" s="33"/>
      <c r="S5797" s="33"/>
      <c r="T5797" s="33"/>
      <c r="U5797" s="33"/>
      <c r="V5797" s="33"/>
      <c r="W5797" s="33"/>
      <c r="X5797" s="282"/>
      <c r="Y5797" s="33"/>
      <c r="Z5797" s="284"/>
      <c r="AA5797" s="284"/>
      <c r="AB5797" s="33"/>
      <c r="AC5797" s="33"/>
      <c r="AD5797" s="33"/>
      <c r="AE5797" s="33"/>
      <c r="AF5797" s="33"/>
      <c r="AG5797" s="33"/>
      <c r="AH5797" s="33"/>
      <c r="AI5797" s="33"/>
      <c r="AJ5797" s="33"/>
      <c r="AK5797" s="33"/>
      <c r="AL5797" s="33"/>
      <c r="AM5797" s="33"/>
      <c r="AN5797" s="33"/>
      <c r="AO5797" s="33"/>
      <c r="AP5797" s="34"/>
      <c r="AQ5797" s="34"/>
      <c r="AR5797" s="28"/>
      <c r="AS5797" s="29"/>
      <c r="AT5797" s="29"/>
      <c r="AU5797" s="29"/>
    </row>
    <row r="5798" spans="1:256" s="470" customFormat="1">
      <c r="A5798" s="13"/>
      <c r="B5798" s="8"/>
      <c r="C5798" s="8"/>
      <c r="D5798" s="344" t="s">
        <v>2024</v>
      </c>
      <c r="E5798" s="266"/>
      <c r="F5798" s="261">
        <v>1500000</v>
      </c>
      <c r="G5798" s="282">
        <f>SUM(H5798)</f>
        <v>1500000</v>
      </c>
      <c r="H5798" s="283">
        <v>1500000</v>
      </c>
      <c r="I5798" s="33"/>
      <c r="J5798" s="33"/>
      <c r="K5798" s="33"/>
      <c r="L5798" s="33"/>
      <c r="M5798" s="33"/>
      <c r="N5798" s="33"/>
      <c r="O5798" s="33"/>
      <c r="P5798" s="33"/>
      <c r="Q5798" s="33"/>
      <c r="R5798" s="33"/>
      <c r="S5798" s="33"/>
      <c r="T5798" s="33"/>
      <c r="U5798" s="33"/>
      <c r="V5798" s="33"/>
      <c r="W5798" s="33"/>
      <c r="X5798" s="282"/>
      <c r="Y5798" s="33"/>
      <c r="Z5798" s="284"/>
      <c r="AA5798" s="284"/>
      <c r="AB5798" s="33"/>
      <c r="AC5798" s="33"/>
      <c r="AD5798" s="33"/>
      <c r="AE5798" s="33"/>
      <c r="AF5798" s="33"/>
      <c r="AG5798" s="33"/>
      <c r="AH5798" s="33"/>
      <c r="AI5798" s="33"/>
      <c r="AJ5798" s="33"/>
      <c r="AK5798" s="33"/>
      <c r="AL5798" s="33"/>
      <c r="AM5798" s="33"/>
      <c r="AN5798" s="33"/>
      <c r="AO5798" s="33"/>
      <c r="AP5798" s="34"/>
      <c r="AQ5798" s="34"/>
      <c r="AR5798" s="28"/>
      <c r="AS5798" s="29"/>
      <c r="AT5798" s="29"/>
      <c r="AU5798" s="29"/>
    </row>
    <row r="5799" spans="1:256" s="470" customFormat="1">
      <c r="A5799" s="13"/>
      <c r="B5799" s="8"/>
      <c r="C5799" s="8"/>
      <c r="D5799" s="240"/>
      <c r="E5799" s="266"/>
      <c r="F5799" s="321"/>
      <c r="G5799" s="282"/>
      <c r="H5799" s="283"/>
      <c r="I5799" s="33"/>
      <c r="J5799" s="33"/>
      <c r="K5799" s="33"/>
      <c r="L5799" s="33"/>
      <c r="M5799" s="33"/>
      <c r="N5799" s="33"/>
      <c r="O5799" s="33"/>
      <c r="P5799" s="33"/>
      <c r="Q5799" s="33"/>
      <c r="R5799" s="33"/>
      <c r="S5799" s="33"/>
      <c r="T5799" s="33"/>
      <c r="U5799" s="33"/>
      <c r="V5799" s="33"/>
      <c r="W5799" s="33"/>
      <c r="X5799" s="282"/>
      <c r="Y5799" s="33"/>
      <c r="Z5799" s="284"/>
      <c r="AA5799" s="284"/>
      <c r="AB5799" s="33"/>
      <c r="AC5799" s="33"/>
      <c r="AD5799" s="33"/>
      <c r="AE5799" s="33"/>
      <c r="AF5799" s="33"/>
      <c r="AG5799" s="33"/>
      <c r="AH5799" s="33"/>
      <c r="AI5799" s="33"/>
      <c r="AJ5799" s="33"/>
      <c r="AK5799" s="33"/>
      <c r="AL5799" s="33"/>
      <c r="AM5799" s="33"/>
      <c r="AN5799" s="33"/>
      <c r="AO5799" s="33"/>
      <c r="AP5799" s="34"/>
      <c r="AQ5799" s="34"/>
      <c r="AR5799" s="28"/>
      <c r="AS5799" s="29"/>
      <c r="AT5799" s="29"/>
      <c r="AU5799" s="29"/>
    </row>
    <row r="5800" spans="1:256" s="470" customFormat="1">
      <c r="A5800" s="13"/>
      <c r="B5800" s="8"/>
      <c r="C5800" s="8"/>
      <c r="D5800" s="240"/>
      <c r="E5800" s="266"/>
      <c r="F5800" s="321"/>
      <c r="G5800" s="282"/>
      <c r="H5800" s="283"/>
      <c r="I5800" s="33"/>
      <c r="J5800" s="33"/>
      <c r="K5800" s="33"/>
      <c r="L5800" s="33"/>
      <c r="M5800" s="33"/>
      <c r="N5800" s="33"/>
      <c r="O5800" s="33"/>
      <c r="P5800" s="33"/>
      <c r="Q5800" s="33"/>
      <c r="R5800" s="33"/>
      <c r="S5800" s="33"/>
      <c r="T5800" s="33"/>
      <c r="U5800" s="33"/>
      <c r="V5800" s="33"/>
      <c r="W5800" s="33"/>
      <c r="X5800" s="282"/>
      <c r="Y5800" s="33"/>
      <c r="Z5800" s="284"/>
      <c r="AA5800" s="284"/>
      <c r="AB5800" s="33"/>
      <c r="AC5800" s="33"/>
      <c r="AD5800" s="33"/>
      <c r="AE5800" s="33"/>
      <c r="AF5800" s="33"/>
      <c r="AG5800" s="33"/>
      <c r="AH5800" s="33"/>
      <c r="AI5800" s="33"/>
      <c r="AJ5800" s="33"/>
      <c r="AK5800" s="33"/>
      <c r="AL5800" s="33"/>
      <c r="AM5800" s="33"/>
      <c r="AN5800" s="33"/>
      <c r="AO5800" s="33"/>
      <c r="AP5800" s="34"/>
      <c r="AQ5800" s="34"/>
      <c r="AR5800" s="28"/>
      <c r="AS5800" s="29"/>
      <c r="AT5800" s="29"/>
      <c r="AU5800" s="29"/>
    </row>
    <row r="5801" spans="1:256" s="470" customFormat="1">
      <c r="A5801" s="13"/>
      <c r="B5801" s="8"/>
      <c r="C5801" s="83">
        <v>335</v>
      </c>
      <c r="D5801" s="375" t="s">
        <v>171</v>
      </c>
      <c r="E5801" s="266"/>
      <c r="F5801" s="321"/>
      <c r="G5801" s="282"/>
      <c r="H5801" s="283"/>
      <c r="I5801" s="33"/>
      <c r="J5801" s="33"/>
      <c r="K5801" s="33"/>
      <c r="L5801" s="33"/>
      <c r="M5801" s="33"/>
      <c r="N5801" s="33"/>
      <c r="O5801" s="33"/>
      <c r="P5801" s="33"/>
      <c r="Q5801" s="33"/>
      <c r="R5801" s="33"/>
      <c r="S5801" s="33"/>
      <c r="T5801" s="33"/>
      <c r="U5801" s="33"/>
      <c r="V5801" s="33"/>
      <c r="W5801" s="33"/>
      <c r="X5801" s="282"/>
      <c r="Y5801" s="33"/>
      <c r="Z5801" s="284"/>
      <c r="AA5801" s="284"/>
      <c r="AB5801" s="33"/>
      <c r="AC5801" s="33"/>
      <c r="AD5801" s="33"/>
      <c r="AE5801" s="33"/>
      <c r="AF5801" s="33"/>
      <c r="AG5801" s="33"/>
      <c r="AH5801" s="33"/>
      <c r="AI5801" s="33"/>
      <c r="AJ5801" s="33"/>
      <c r="AK5801" s="33"/>
      <c r="AL5801" s="33"/>
      <c r="AM5801" s="33"/>
      <c r="AN5801" s="33"/>
      <c r="AO5801" s="33"/>
      <c r="AP5801" s="34"/>
      <c r="AQ5801" s="34"/>
      <c r="AR5801" s="28"/>
      <c r="AS5801" s="29"/>
      <c r="AT5801" s="29"/>
      <c r="AU5801" s="29"/>
    </row>
    <row r="5802" spans="1:256" s="470" customFormat="1">
      <c r="A5802" s="13"/>
      <c r="B5802" s="8"/>
      <c r="C5802" s="8"/>
      <c r="D5802" s="472" t="s">
        <v>184</v>
      </c>
      <c r="E5802" s="266"/>
      <c r="F5802" s="321"/>
      <c r="G5802" s="282"/>
      <c r="H5802" s="283"/>
      <c r="I5802" s="33"/>
      <c r="J5802" s="33"/>
      <c r="K5802" s="33"/>
      <c r="L5802" s="33"/>
      <c r="M5802" s="33"/>
      <c r="N5802" s="33"/>
      <c r="O5802" s="33"/>
      <c r="P5802" s="33"/>
      <c r="Q5802" s="33"/>
      <c r="R5802" s="33"/>
      <c r="S5802" s="33"/>
      <c r="T5802" s="33"/>
      <c r="U5802" s="33"/>
      <c r="V5802" s="33"/>
      <c r="W5802" s="33"/>
      <c r="X5802" s="282"/>
      <c r="Y5802" s="33"/>
      <c r="Z5802" s="284"/>
      <c r="AA5802" s="284"/>
      <c r="AB5802" s="33"/>
      <c r="AC5802" s="33"/>
      <c r="AD5802" s="33"/>
      <c r="AE5802" s="33"/>
      <c r="AF5802" s="33"/>
      <c r="AG5802" s="33"/>
      <c r="AH5802" s="33"/>
      <c r="AI5802" s="33"/>
      <c r="AJ5802" s="33"/>
      <c r="AK5802" s="33"/>
      <c r="AL5802" s="33"/>
      <c r="AM5802" s="33"/>
      <c r="AN5802" s="33"/>
      <c r="AO5802" s="33"/>
      <c r="AP5802" s="34"/>
      <c r="AQ5802" s="34"/>
      <c r="AR5802" s="28"/>
      <c r="AS5802" s="29"/>
      <c r="AT5802" s="29"/>
      <c r="AU5802" s="29"/>
    </row>
    <row r="5803" spans="1:256" s="470" customFormat="1">
      <c r="A5803" s="13"/>
      <c r="B5803" s="8"/>
      <c r="C5803" s="8"/>
      <c r="D5803" s="473" t="s">
        <v>188</v>
      </c>
      <c r="E5803" s="266">
        <v>2500000</v>
      </c>
      <c r="F5803" s="321"/>
      <c r="G5803" s="282"/>
      <c r="H5803" s="283"/>
      <c r="I5803" s="33"/>
      <c r="J5803" s="33"/>
      <c r="K5803" s="33"/>
      <c r="L5803" s="33"/>
      <c r="M5803" s="33"/>
      <c r="N5803" s="33"/>
      <c r="O5803" s="33"/>
      <c r="P5803" s="33"/>
      <c r="Q5803" s="33"/>
      <c r="R5803" s="33"/>
      <c r="S5803" s="33"/>
      <c r="T5803" s="33"/>
      <c r="U5803" s="33"/>
      <c r="V5803" s="33"/>
      <c r="W5803" s="33"/>
      <c r="X5803" s="282"/>
      <c r="Y5803" s="33"/>
      <c r="Z5803" s="284"/>
      <c r="AA5803" s="284"/>
      <c r="AB5803" s="33"/>
      <c r="AC5803" s="33"/>
      <c r="AD5803" s="33"/>
      <c r="AE5803" s="33"/>
      <c r="AF5803" s="33"/>
      <c r="AG5803" s="33"/>
      <c r="AH5803" s="33"/>
      <c r="AI5803" s="33"/>
      <c r="AJ5803" s="33"/>
      <c r="AK5803" s="33"/>
      <c r="AL5803" s="33"/>
      <c r="AM5803" s="33"/>
      <c r="AN5803" s="33"/>
      <c r="AO5803" s="33"/>
      <c r="AP5803" s="34"/>
      <c r="AQ5803" s="34"/>
      <c r="AR5803" s="28"/>
      <c r="AS5803" s="29"/>
      <c r="AT5803" s="29"/>
      <c r="AU5803" s="29"/>
    </row>
    <row r="5804" spans="1:256" s="470" customFormat="1">
      <c r="A5804" s="13"/>
      <c r="B5804" s="8"/>
      <c r="C5804" s="8"/>
      <c r="D5804" s="344" t="s">
        <v>2028</v>
      </c>
      <c r="E5804" s="266"/>
      <c r="F5804" s="261">
        <v>2500000</v>
      </c>
      <c r="G5804" s="282">
        <f>SUM(H5804)</f>
        <v>2500000</v>
      </c>
      <c r="H5804" s="283">
        <v>2500000</v>
      </c>
      <c r="I5804" s="33"/>
      <c r="J5804" s="33"/>
      <c r="K5804" s="33"/>
      <c r="L5804" s="33"/>
      <c r="M5804" s="33"/>
      <c r="N5804" s="33"/>
      <c r="O5804" s="33"/>
      <c r="P5804" s="33"/>
      <c r="Q5804" s="33"/>
      <c r="R5804" s="33"/>
      <c r="S5804" s="33"/>
      <c r="T5804" s="33"/>
      <c r="U5804" s="33"/>
      <c r="V5804" s="33"/>
      <c r="W5804" s="33"/>
      <c r="X5804" s="282"/>
      <c r="Y5804" s="33"/>
      <c r="Z5804" s="284"/>
      <c r="AA5804" s="284"/>
      <c r="AB5804" s="33"/>
      <c r="AC5804" s="33"/>
      <c r="AD5804" s="33"/>
      <c r="AE5804" s="33"/>
      <c r="AF5804" s="33"/>
      <c r="AG5804" s="33"/>
      <c r="AH5804" s="33"/>
      <c r="AI5804" s="33"/>
      <c r="AJ5804" s="33"/>
      <c r="AK5804" s="33"/>
      <c r="AL5804" s="33"/>
      <c r="AM5804" s="33"/>
      <c r="AN5804" s="33"/>
      <c r="AO5804" s="33"/>
      <c r="AP5804" s="34"/>
      <c r="AQ5804" s="34"/>
      <c r="AR5804" s="28"/>
      <c r="AS5804" s="29"/>
      <c r="AT5804" s="29"/>
      <c r="AU5804" s="29"/>
    </row>
    <row r="5805" spans="1:256" s="470" customFormat="1">
      <c r="A5805" s="13"/>
      <c r="B5805" s="8"/>
      <c r="C5805" s="8"/>
      <c r="D5805" s="240"/>
      <c r="E5805" s="266"/>
      <c r="F5805" s="321"/>
      <c r="G5805" s="282"/>
      <c r="H5805" s="283"/>
      <c r="I5805" s="33"/>
      <c r="J5805" s="33"/>
      <c r="K5805" s="33"/>
      <c r="L5805" s="33"/>
      <c r="M5805" s="33"/>
      <c r="N5805" s="33"/>
      <c r="O5805" s="33"/>
      <c r="P5805" s="33"/>
      <c r="Q5805" s="33"/>
      <c r="R5805" s="33"/>
      <c r="S5805" s="33"/>
      <c r="T5805" s="33"/>
      <c r="U5805" s="33"/>
      <c r="V5805" s="33"/>
      <c r="W5805" s="33"/>
      <c r="X5805" s="282"/>
      <c r="Y5805" s="33"/>
      <c r="Z5805" s="284"/>
      <c r="AA5805" s="284"/>
      <c r="AB5805" s="33"/>
      <c r="AC5805" s="33"/>
      <c r="AD5805" s="33"/>
      <c r="AE5805" s="33"/>
      <c r="AF5805" s="33"/>
      <c r="AG5805" s="33"/>
      <c r="AH5805" s="33"/>
      <c r="AI5805" s="33"/>
      <c r="AJ5805" s="33"/>
      <c r="AK5805" s="33"/>
      <c r="AL5805" s="33"/>
      <c r="AM5805" s="33"/>
      <c r="AN5805" s="33"/>
      <c r="AO5805" s="33"/>
      <c r="AP5805" s="34"/>
      <c r="AQ5805" s="34"/>
      <c r="AR5805" s="28"/>
      <c r="AS5805" s="29"/>
      <c r="AT5805" s="29"/>
      <c r="AU5805" s="29"/>
    </row>
    <row r="5806" spans="1:256" s="402" customFormat="1">
      <c r="A5806" s="13"/>
      <c r="B5806" s="8"/>
      <c r="C5806" s="8"/>
      <c r="D5806" s="113"/>
      <c r="E5806" s="33"/>
      <c r="F5806" s="321"/>
      <c r="G5806" s="282"/>
      <c r="H5806" s="283"/>
      <c r="I5806" s="33"/>
      <c r="J5806" s="33"/>
      <c r="K5806" s="33"/>
      <c r="L5806" s="33"/>
      <c r="M5806" s="33"/>
      <c r="N5806" s="33"/>
      <c r="O5806" s="33"/>
      <c r="P5806" s="33"/>
      <c r="Q5806" s="33"/>
      <c r="R5806" s="33"/>
      <c r="S5806" s="33"/>
      <c r="T5806" s="33"/>
      <c r="U5806" s="33"/>
      <c r="V5806" s="33"/>
      <c r="W5806" s="33"/>
      <c r="X5806" s="282"/>
      <c r="Y5806" s="33"/>
      <c r="Z5806" s="284"/>
      <c r="AA5806" s="284"/>
      <c r="AB5806" s="33"/>
      <c r="AC5806" s="33"/>
      <c r="AD5806" s="33"/>
      <c r="AE5806" s="33"/>
      <c r="AF5806" s="33"/>
      <c r="AG5806" s="33"/>
      <c r="AH5806" s="33"/>
      <c r="AI5806" s="33"/>
      <c r="AJ5806" s="33"/>
      <c r="AK5806" s="33"/>
      <c r="AL5806" s="33"/>
      <c r="AM5806" s="33"/>
      <c r="AN5806" s="33"/>
      <c r="AO5806" s="33"/>
      <c r="AP5806" s="34"/>
      <c r="AQ5806" s="34"/>
      <c r="AR5806" s="28"/>
      <c r="AS5806" s="29"/>
      <c r="AT5806" s="29"/>
      <c r="AU5806" s="29"/>
    </row>
    <row r="5807" spans="1:256" s="21" customFormat="1">
      <c r="A5807" s="10"/>
      <c r="B5807" s="8"/>
      <c r="C5807" s="8"/>
      <c r="D5807" s="82"/>
      <c r="E5807" s="404"/>
      <c r="F5807" s="261"/>
      <c r="G5807" s="71"/>
      <c r="H5807" s="72"/>
      <c r="I5807" s="69"/>
      <c r="J5807" s="69"/>
      <c r="K5807" s="69"/>
      <c r="L5807" s="69"/>
      <c r="M5807" s="69"/>
      <c r="N5807" s="69"/>
      <c r="O5807" s="69"/>
      <c r="P5807" s="69"/>
      <c r="Q5807" s="69"/>
      <c r="R5807" s="69"/>
      <c r="S5807" s="69"/>
      <c r="T5807" s="69"/>
      <c r="U5807" s="69"/>
      <c r="V5807" s="69"/>
      <c r="W5807" s="69"/>
      <c r="X5807" s="71"/>
      <c r="Y5807" s="69"/>
      <c r="Z5807" s="73"/>
      <c r="AA5807" s="73"/>
      <c r="AB5807" s="69"/>
      <c r="AC5807" s="69"/>
      <c r="AD5807" s="69"/>
      <c r="AE5807" s="69"/>
      <c r="AF5807" s="69"/>
      <c r="AG5807" s="69"/>
      <c r="AH5807" s="69"/>
      <c r="AI5807" s="69"/>
      <c r="AJ5807" s="69"/>
      <c r="AK5807" s="69"/>
      <c r="AL5807" s="69"/>
      <c r="AM5807" s="69"/>
      <c r="AN5807" s="69"/>
      <c r="AO5807" s="69"/>
      <c r="AP5807" s="70"/>
      <c r="AQ5807" s="70"/>
      <c r="AR5807" s="76"/>
      <c r="AS5807" s="60"/>
      <c r="AT5807" s="60"/>
      <c r="AU5807" s="60"/>
    </row>
    <row r="5808" spans="1:256" s="45" customFormat="1">
      <c r="A5808" s="12"/>
      <c r="B5808" s="9">
        <v>3</v>
      </c>
      <c r="C5808" s="9" t="s">
        <v>16</v>
      </c>
      <c r="D5808" s="81" t="s">
        <v>10</v>
      </c>
      <c r="E5808" s="405">
        <v>140000000</v>
      </c>
      <c r="F5808" s="31">
        <f t="shared" ref="F5808:V5808" si="744">SUM(F5809:F5810)</f>
        <v>0</v>
      </c>
      <c r="G5808" s="31">
        <f t="shared" si="744"/>
        <v>0</v>
      </c>
      <c r="H5808" s="31">
        <f t="shared" si="744"/>
        <v>0</v>
      </c>
      <c r="I5808" s="31">
        <f t="shared" si="744"/>
        <v>0</v>
      </c>
      <c r="J5808" s="31">
        <f t="shared" si="744"/>
        <v>0</v>
      </c>
      <c r="K5808" s="31">
        <f t="shared" si="744"/>
        <v>0</v>
      </c>
      <c r="L5808" s="31">
        <f t="shared" si="744"/>
        <v>0</v>
      </c>
      <c r="M5808" s="31">
        <f t="shared" si="744"/>
        <v>0</v>
      </c>
      <c r="N5808" s="31">
        <f t="shared" si="744"/>
        <v>0</v>
      </c>
      <c r="O5808" s="31">
        <f t="shared" si="744"/>
        <v>0</v>
      </c>
      <c r="P5808" s="31">
        <f t="shared" si="744"/>
        <v>0</v>
      </c>
      <c r="Q5808" s="31">
        <f t="shared" si="744"/>
        <v>0</v>
      </c>
      <c r="R5808" s="31">
        <f t="shared" si="744"/>
        <v>0</v>
      </c>
      <c r="S5808" s="31">
        <f t="shared" si="744"/>
        <v>0</v>
      </c>
      <c r="T5808" s="31">
        <f t="shared" si="744"/>
        <v>0</v>
      </c>
      <c r="U5808" s="31">
        <f t="shared" si="744"/>
        <v>0</v>
      </c>
      <c r="V5808" s="31">
        <f t="shared" si="744"/>
        <v>0</v>
      </c>
      <c r="W5808" s="31">
        <f>SUM(O5808:V5808)</f>
        <v>0</v>
      </c>
      <c r="X5808" s="31">
        <f>SUM(X5809:X5810)</f>
        <v>0</v>
      </c>
      <c r="Y5808" s="31">
        <f>H5808+I5808+J5808+K5808+L5808+M5808+N5808+W5808+X5808</f>
        <v>0</v>
      </c>
      <c r="Z5808" s="31">
        <f t="shared" ref="Z5808:AK5808" si="745">SUM(Z5809:Z5810)</f>
        <v>0</v>
      </c>
      <c r="AA5808" s="31">
        <f t="shared" si="745"/>
        <v>0</v>
      </c>
      <c r="AB5808" s="31">
        <f t="shared" si="745"/>
        <v>0</v>
      </c>
      <c r="AC5808" s="31">
        <f t="shared" si="745"/>
        <v>0</v>
      </c>
      <c r="AD5808" s="31">
        <f t="shared" si="745"/>
        <v>0</v>
      </c>
      <c r="AE5808" s="31">
        <f t="shared" si="745"/>
        <v>0</v>
      </c>
      <c r="AF5808" s="31">
        <f t="shared" si="745"/>
        <v>0</v>
      </c>
      <c r="AG5808" s="31">
        <f t="shared" si="745"/>
        <v>0</v>
      </c>
      <c r="AH5808" s="31">
        <f t="shared" si="745"/>
        <v>0</v>
      </c>
      <c r="AI5808" s="31">
        <f t="shared" si="745"/>
        <v>0</v>
      </c>
      <c r="AJ5808" s="31">
        <f t="shared" si="745"/>
        <v>0</v>
      </c>
      <c r="AK5808" s="31">
        <f t="shared" si="745"/>
        <v>0</v>
      </c>
      <c r="AL5808" s="31">
        <f>SUM(AD5808:AK5808)</f>
        <v>0</v>
      </c>
      <c r="AM5808" s="31">
        <f>SUM(AM5809:AM5810)</f>
        <v>0</v>
      </c>
      <c r="AN5808" s="31">
        <f>SUM(AN5809:AN5810)</f>
        <v>0</v>
      </c>
      <c r="AO5808" s="31">
        <f>Z5808+AA5808+AB5808+AC5808+AL5808+AM5808+AN5808</f>
        <v>0</v>
      </c>
      <c r="AP5808" s="32">
        <f>E5808+Y5808-AO5808</f>
        <v>140000000</v>
      </c>
      <c r="AQ5808" s="32"/>
      <c r="AR5808" s="28"/>
      <c r="AS5808" s="29">
        <f>E5808+H5808+I5808+J5808+K5808+L5808+M5808+N5808+W5808+X5808-Z5808-AB5808-AL5808-AC5808-AM5808-AN5808</f>
        <v>140000000</v>
      </c>
      <c r="AT5808" s="29">
        <f>AP5808-AS5808</f>
        <v>0</v>
      </c>
      <c r="AU5808" s="29">
        <f>E5808</f>
        <v>140000000</v>
      </c>
      <c r="AV5808" s="86">
        <f>AS5808-AU5808</f>
        <v>0</v>
      </c>
      <c r="AW5808" s="86">
        <f>Y5808-AO5808</f>
        <v>0</v>
      </c>
      <c r="AX5808" s="86">
        <f>AV5808-AW5808</f>
        <v>0</v>
      </c>
      <c r="AY5808" s="86"/>
      <c r="AZ5808" s="398"/>
      <c r="BA5808" s="86"/>
      <c r="BB5808" s="86"/>
      <c r="BC5808" s="86"/>
      <c r="BD5808" s="86"/>
      <c r="BE5808" s="86"/>
      <c r="BF5808" s="86"/>
      <c r="BG5808" s="86"/>
      <c r="BH5808" s="86"/>
      <c r="BI5808" s="86"/>
      <c r="BJ5808" s="86"/>
      <c r="BK5808" s="86"/>
      <c r="BL5808" s="86"/>
      <c r="BM5808" s="86"/>
      <c r="BN5808" s="86"/>
      <c r="BO5808" s="86"/>
      <c r="BP5808" s="86"/>
      <c r="BQ5808" s="86"/>
      <c r="BR5808" s="86"/>
      <c r="BS5808" s="86"/>
      <c r="BT5808" s="86"/>
      <c r="BU5808" s="86"/>
      <c r="BV5808" s="86"/>
      <c r="BW5808" s="86"/>
      <c r="BX5808" s="86"/>
      <c r="BY5808" s="86"/>
      <c r="BZ5808" s="86"/>
      <c r="CA5808" s="86"/>
      <c r="CB5808" s="86"/>
      <c r="CC5808" s="86"/>
      <c r="CD5808" s="86"/>
      <c r="CE5808" s="86"/>
      <c r="CF5808" s="86"/>
      <c r="CG5808" s="86"/>
      <c r="CH5808" s="86"/>
      <c r="CI5808" s="86"/>
      <c r="CJ5808" s="86"/>
      <c r="CK5808" s="86"/>
      <c r="CL5808" s="86"/>
      <c r="CM5808" s="86"/>
      <c r="CN5808" s="86"/>
      <c r="CO5808" s="86"/>
      <c r="CP5808" s="86"/>
      <c r="CQ5808" s="86"/>
      <c r="CR5808" s="86"/>
      <c r="CS5808" s="86"/>
      <c r="CT5808" s="86"/>
      <c r="CU5808" s="86"/>
      <c r="CV5808" s="86"/>
      <c r="CW5808" s="86"/>
      <c r="CX5808" s="86"/>
      <c r="CY5808" s="86"/>
      <c r="CZ5808" s="86"/>
      <c r="DA5808" s="86"/>
      <c r="DB5808" s="86"/>
      <c r="DC5808" s="86"/>
      <c r="DD5808" s="86"/>
      <c r="DE5808" s="86"/>
      <c r="DF5808" s="86"/>
      <c r="DG5808" s="86"/>
      <c r="DH5808" s="86"/>
      <c r="DI5808" s="86"/>
      <c r="DJ5808" s="86"/>
      <c r="DK5808" s="86"/>
      <c r="DL5808" s="86"/>
      <c r="DM5808" s="86"/>
      <c r="DN5808" s="86"/>
      <c r="DO5808" s="86"/>
      <c r="DP5808" s="86"/>
      <c r="DQ5808" s="86"/>
      <c r="DR5808" s="86"/>
      <c r="DS5808" s="86"/>
      <c r="DT5808" s="86"/>
      <c r="DU5808" s="86"/>
      <c r="DV5808" s="86"/>
      <c r="DW5808" s="86"/>
      <c r="DX5808" s="86"/>
      <c r="DY5808" s="86"/>
      <c r="DZ5808" s="86"/>
      <c r="EA5808" s="86"/>
      <c r="EB5808" s="86"/>
      <c r="EC5808" s="86"/>
      <c r="ED5808" s="86"/>
      <c r="EE5808" s="86"/>
      <c r="EF5808" s="86"/>
      <c r="EG5808" s="86"/>
      <c r="EH5808" s="86"/>
      <c r="EI5808" s="86"/>
      <c r="EJ5808" s="86"/>
      <c r="EK5808" s="86"/>
      <c r="EL5808" s="86"/>
      <c r="EM5808" s="86"/>
      <c r="EN5808" s="86"/>
      <c r="EO5808" s="86"/>
      <c r="EP5808" s="86"/>
      <c r="EQ5808" s="86"/>
      <c r="ER5808" s="86"/>
      <c r="ES5808" s="86"/>
      <c r="ET5808" s="86"/>
      <c r="EU5808" s="86"/>
      <c r="EV5808" s="86"/>
      <c r="EW5808" s="86"/>
      <c r="EX5808" s="86"/>
      <c r="EY5808" s="86"/>
      <c r="EZ5808" s="86"/>
      <c r="FA5808" s="86"/>
      <c r="FB5808" s="86"/>
      <c r="FC5808" s="86"/>
      <c r="FD5808" s="86"/>
      <c r="FE5808" s="86"/>
      <c r="FF5808" s="86"/>
      <c r="FG5808" s="86"/>
      <c r="FH5808" s="86"/>
      <c r="FI5808" s="86"/>
      <c r="FJ5808" s="86"/>
      <c r="FK5808" s="86"/>
      <c r="FL5808" s="86"/>
      <c r="FM5808" s="86"/>
      <c r="FN5808" s="86"/>
      <c r="FO5808" s="86"/>
      <c r="FP5808" s="86"/>
      <c r="FQ5808" s="86"/>
      <c r="FR5808" s="86"/>
      <c r="FS5808" s="86"/>
      <c r="FT5808" s="86"/>
      <c r="FU5808" s="86"/>
      <c r="FV5808" s="86"/>
      <c r="FW5808" s="86"/>
      <c r="FX5808" s="86"/>
      <c r="FY5808" s="86"/>
      <c r="FZ5808" s="86"/>
      <c r="GA5808" s="86"/>
      <c r="GB5808" s="86"/>
      <c r="GC5808" s="86"/>
      <c r="GD5808" s="86"/>
      <c r="GE5808" s="86"/>
      <c r="GF5808" s="86"/>
      <c r="GG5808" s="86"/>
      <c r="GH5808" s="86"/>
      <c r="GI5808" s="86"/>
      <c r="GJ5808" s="86"/>
      <c r="GK5808" s="86"/>
      <c r="GL5808" s="86"/>
      <c r="GM5808" s="86"/>
      <c r="GN5808" s="86"/>
      <c r="GO5808" s="86"/>
      <c r="GP5808" s="86"/>
      <c r="GQ5808" s="86"/>
      <c r="GR5808" s="86"/>
      <c r="GS5808" s="86"/>
      <c r="GT5808" s="86"/>
      <c r="GU5808" s="86"/>
      <c r="GV5808" s="86"/>
      <c r="GW5808" s="86"/>
      <c r="GX5808" s="86"/>
      <c r="GY5808" s="86"/>
      <c r="GZ5808" s="86"/>
      <c r="HA5808" s="86"/>
      <c r="HB5808" s="86"/>
      <c r="HC5808" s="86"/>
      <c r="HD5808" s="86"/>
      <c r="HE5808" s="86"/>
      <c r="HF5808" s="86"/>
      <c r="HG5808" s="86"/>
      <c r="HH5808" s="86"/>
      <c r="HI5808" s="86"/>
      <c r="HJ5808" s="86"/>
      <c r="HK5808" s="86"/>
      <c r="HL5808" s="86"/>
      <c r="HM5808" s="86"/>
      <c r="HN5808" s="86"/>
      <c r="HO5808" s="86"/>
      <c r="HP5808" s="86"/>
      <c r="HQ5808" s="86"/>
      <c r="HR5808" s="86"/>
      <c r="HS5808" s="86"/>
      <c r="HT5808" s="86"/>
      <c r="HU5808" s="86"/>
      <c r="HV5808" s="86"/>
      <c r="HW5808" s="86"/>
      <c r="HX5808" s="86"/>
      <c r="HY5808" s="86"/>
      <c r="HZ5808" s="86"/>
      <c r="IA5808" s="86"/>
      <c r="IB5808" s="86"/>
      <c r="IC5808" s="86"/>
      <c r="ID5808" s="86"/>
      <c r="IE5808" s="86"/>
      <c r="IF5808" s="86"/>
      <c r="IG5808" s="86"/>
      <c r="IH5808" s="86"/>
      <c r="II5808" s="86"/>
      <c r="IJ5808" s="86"/>
      <c r="IK5808" s="86"/>
      <c r="IL5808" s="86"/>
      <c r="IM5808" s="86"/>
      <c r="IN5808" s="86"/>
      <c r="IO5808" s="86"/>
      <c r="IP5808" s="86"/>
      <c r="IQ5808" s="86"/>
      <c r="IR5808" s="86"/>
      <c r="IS5808" s="86"/>
      <c r="IT5808" s="86"/>
      <c r="IU5808" s="86"/>
      <c r="IV5808" s="86"/>
    </row>
    <row r="5809" spans="1:256" s="21" customFormat="1">
      <c r="A5809" s="10"/>
      <c r="B5809" s="8"/>
      <c r="C5809" s="8"/>
      <c r="D5809" s="82"/>
      <c r="E5809" s="266"/>
      <c r="F5809" s="261"/>
      <c r="G5809" s="71"/>
      <c r="H5809" s="283"/>
      <c r="I5809" s="33"/>
      <c r="J5809" s="33"/>
      <c r="K5809" s="33"/>
      <c r="L5809" s="33"/>
      <c r="M5809" s="33"/>
      <c r="N5809" s="33"/>
      <c r="O5809" s="33"/>
      <c r="P5809" s="33"/>
      <c r="Q5809" s="33"/>
      <c r="R5809" s="33"/>
      <c r="S5809" s="33"/>
      <c r="T5809" s="33"/>
      <c r="U5809" s="33"/>
      <c r="V5809" s="33"/>
      <c r="W5809" s="33"/>
      <c r="X5809" s="282"/>
      <c r="Y5809" s="69"/>
      <c r="Z5809" s="73"/>
      <c r="AA5809" s="73"/>
      <c r="AB5809" s="69"/>
      <c r="AC5809" s="69"/>
      <c r="AD5809" s="69"/>
      <c r="AE5809" s="69"/>
      <c r="AF5809" s="69"/>
      <c r="AG5809" s="69"/>
      <c r="AH5809" s="69"/>
      <c r="AI5809" s="69"/>
      <c r="AJ5809" s="69"/>
      <c r="AK5809" s="69"/>
      <c r="AL5809" s="69"/>
      <c r="AM5809" s="69"/>
      <c r="AN5809" s="69"/>
      <c r="AO5809" s="69"/>
      <c r="AP5809" s="70"/>
      <c r="AQ5809" s="70"/>
      <c r="AR5809" s="76"/>
      <c r="AS5809" s="60"/>
      <c r="AT5809" s="60"/>
      <c r="AU5809" s="60"/>
    </row>
    <row r="5810" spans="1:256" s="21" customFormat="1">
      <c r="A5810" s="10"/>
      <c r="B5810" s="8"/>
      <c r="C5810" s="8"/>
      <c r="D5810" s="82"/>
      <c r="E5810" s="33"/>
      <c r="F5810" s="261"/>
      <c r="G5810" s="71"/>
      <c r="H5810" s="72"/>
      <c r="I5810" s="69"/>
      <c r="J5810" s="69"/>
      <c r="K5810" s="69"/>
      <c r="L5810" s="69"/>
      <c r="M5810" s="69"/>
      <c r="N5810" s="69"/>
      <c r="O5810" s="69"/>
      <c r="P5810" s="69"/>
      <c r="Q5810" s="69"/>
      <c r="R5810" s="69"/>
      <c r="S5810" s="69"/>
      <c r="T5810" s="69"/>
      <c r="U5810" s="69"/>
      <c r="V5810" s="69"/>
      <c r="W5810" s="69"/>
      <c r="X5810" s="71"/>
      <c r="Y5810" s="69"/>
      <c r="Z5810" s="73"/>
      <c r="AA5810" s="73"/>
      <c r="AB5810" s="69"/>
      <c r="AC5810" s="69"/>
      <c r="AD5810" s="69"/>
      <c r="AE5810" s="69"/>
      <c r="AF5810" s="69"/>
      <c r="AG5810" s="69"/>
      <c r="AH5810" s="69"/>
      <c r="AI5810" s="69"/>
      <c r="AJ5810" s="69"/>
      <c r="AK5810" s="69"/>
      <c r="AL5810" s="69"/>
      <c r="AM5810" s="69"/>
      <c r="AN5810" s="69"/>
      <c r="AO5810" s="69"/>
      <c r="AP5810" s="70"/>
      <c r="AQ5810" s="70"/>
      <c r="AR5810" s="76"/>
      <c r="AS5810" s="60"/>
      <c r="AT5810" s="60"/>
      <c r="AU5810" s="60"/>
    </row>
    <row r="5811" spans="1:256" s="21" customFormat="1">
      <c r="A5811" s="12"/>
      <c r="B5811" s="9">
        <v>4</v>
      </c>
      <c r="C5811" s="9" t="s">
        <v>17</v>
      </c>
      <c r="D5811" s="81" t="s">
        <v>5</v>
      </c>
      <c r="E5811" s="31">
        <v>3450000</v>
      </c>
      <c r="F5811" s="31">
        <f t="shared" ref="F5811:V5811" si="746">SUM(F5812:F5813)</f>
        <v>0</v>
      </c>
      <c r="G5811" s="31">
        <f t="shared" si="746"/>
        <v>0</v>
      </c>
      <c r="H5811" s="31">
        <f t="shared" si="746"/>
        <v>0</v>
      </c>
      <c r="I5811" s="31">
        <f t="shared" si="746"/>
        <v>0</v>
      </c>
      <c r="J5811" s="31">
        <f t="shared" si="746"/>
        <v>0</v>
      </c>
      <c r="K5811" s="31">
        <f t="shared" si="746"/>
        <v>0</v>
      </c>
      <c r="L5811" s="31">
        <f t="shared" si="746"/>
        <v>0</v>
      </c>
      <c r="M5811" s="31">
        <f t="shared" si="746"/>
        <v>0</v>
      </c>
      <c r="N5811" s="31">
        <f t="shared" si="746"/>
        <v>0</v>
      </c>
      <c r="O5811" s="31">
        <f t="shared" si="746"/>
        <v>0</v>
      </c>
      <c r="P5811" s="31">
        <f t="shared" si="746"/>
        <v>0</v>
      </c>
      <c r="Q5811" s="31">
        <f t="shared" si="746"/>
        <v>0</v>
      </c>
      <c r="R5811" s="31">
        <f t="shared" si="746"/>
        <v>0</v>
      </c>
      <c r="S5811" s="31">
        <f t="shared" si="746"/>
        <v>0</v>
      </c>
      <c r="T5811" s="31">
        <f t="shared" si="746"/>
        <v>0</v>
      </c>
      <c r="U5811" s="31">
        <f t="shared" si="746"/>
        <v>0</v>
      </c>
      <c r="V5811" s="31">
        <f t="shared" si="746"/>
        <v>0</v>
      </c>
      <c r="W5811" s="31">
        <f>SUM(O5811:V5811)</f>
        <v>0</v>
      </c>
      <c r="X5811" s="31">
        <f>SUM(X5812:X5813)</f>
        <v>0</v>
      </c>
      <c r="Y5811" s="31">
        <f>H5811+I5811+J5811+K5811+L5811+M5811+N5811+W5811+X5811</f>
        <v>0</v>
      </c>
      <c r="Z5811" s="31">
        <f t="shared" ref="Z5811:AK5811" si="747">SUM(Z5812:Z5813)</f>
        <v>0</v>
      </c>
      <c r="AA5811" s="31">
        <f t="shared" si="747"/>
        <v>0</v>
      </c>
      <c r="AB5811" s="31">
        <f t="shared" si="747"/>
        <v>0</v>
      </c>
      <c r="AC5811" s="31">
        <f t="shared" si="747"/>
        <v>0</v>
      </c>
      <c r="AD5811" s="31">
        <f t="shared" si="747"/>
        <v>0</v>
      </c>
      <c r="AE5811" s="31">
        <f t="shared" si="747"/>
        <v>0</v>
      </c>
      <c r="AF5811" s="31">
        <f t="shared" si="747"/>
        <v>0</v>
      </c>
      <c r="AG5811" s="31">
        <f t="shared" si="747"/>
        <v>0</v>
      </c>
      <c r="AH5811" s="31">
        <f t="shared" si="747"/>
        <v>0</v>
      </c>
      <c r="AI5811" s="31">
        <f t="shared" si="747"/>
        <v>0</v>
      </c>
      <c r="AJ5811" s="31">
        <f t="shared" si="747"/>
        <v>0</v>
      </c>
      <c r="AK5811" s="31">
        <f t="shared" si="747"/>
        <v>0</v>
      </c>
      <c r="AL5811" s="31">
        <f>SUM(AD5811:AK5811)</f>
        <v>0</v>
      </c>
      <c r="AM5811" s="31">
        <f>SUM(AM5812:AM5813)</f>
        <v>0</v>
      </c>
      <c r="AN5811" s="31">
        <f>SUM(AN5812:AN5813)</f>
        <v>0</v>
      </c>
      <c r="AO5811" s="31">
        <f>Z5811+AA5811+AB5811+AC5811+AL5811+AM5811+AN5811</f>
        <v>0</v>
      </c>
      <c r="AP5811" s="32">
        <f>E5811+Y5811-AO5811</f>
        <v>3450000</v>
      </c>
      <c r="AQ5811" s="32"/>
      <c r="AR5811" s="28"/>
      <c r="AS5811" s="29">
        <f>E5811+H5811+I5811+J5811+K5811+L5811+M5811+N5811+W5811+X5811-Z5811-AB5811-AL5811-AC5811-AM5811-AN5811</f>
        <v>3450000</v>
      </c>
      <c r="AT5811" s="29">
        <f>AP5811-AS5811</f>
        <v>0</v>
      </c>
      <c r="AU5811" s="29">
        <f>E5811</f>
        <v>3450000</v>
      </c>
      <c r="AV5811" s="86">
        <f>AS5811-AU5811</f>
        <v>0</v>
      </c>
      <c r="AW5811" s="86">
        <f>Y5811-AO5811</f>
        <v>0</v>
      </c>
      <c r="AX5811" s="86">
        <f>AV5811-AW5811</f>
        <v>0</v>
      </c>
      <c r="AY5811" s="86"/>
      <c r="AZ5811" s="398"/>
      <c r="BA5811" s="86"/>
      <c r="BB5811" s="86"/>
      <c r="BC5811" s="86"/>
      <c r="BD5811" s="86"/>
      <c r="BE5811" s="86"/>
      <c r="BF5811" s="86"/>
      <c r="BG5811" s="86"/>
      <c r="BH5811" s="86"/>
      <c r="BI5811" s="86"/>
      <c r="BJ5811" s="86"/>
      <c r="BK5811" s="86"/>
      <c r="BL5811" s="86"/>
      <c r="BM5811" s="86"/>
      <c r="BN5811" s="86"/>
      <c r="BO5811" s="86"/>
      <c r="BP5811" s="86"/>
      <c r="BQ5811" s="86"/>
      <c r="BR5811" s="86"/>
      <c r="BS5811" s="86"/>
      <c r="BT5811" s="86"/>
      <c r="BU5811" s="86"/>
      <c r="BV5811" s="86"/>
      <c r="BW5811" s="86"/>
      <c r="BX5811" s="86"/>
      <c r="BY5811" s="86"/>
      <c r="BZ5811" s="86"/>
      <c r="CA5811" s="86"/>
      <c r="CB5811" s="86"/>
      <c r="CC5811" s="86"/>
      <c r="CD5811" s="86"/>
      <c r="CE5811" s="86"/>
      <c r="CF5811" s="86"/>
      <c r="CG5811" s="86"/>
      <c r="CH5811" s="86"/>
      <c r="CI5811" s="86"/>
      <c r="CJ5811" s="86"/>
      <c r="CK5811" s="86"/>
      <c r="CL5811" s="86"/>
      <c r="CM5811" s="86"/>
      <c r="CN5811" s="86"/>
      <c r="CO5811" s="86"/>
      <c r="CP5811" s="86"/>
      <c r="CQ5811" s="86"/>
      <c r="CR5811" s="86"/>
      <c r="CS5811" s="86"/>
      <c r="CT5811" s="86"/>
      <c r="CU5811" s="86"/>
      <c r="CV5811" s="86"/>
      <c r="CW5811" s="86"/>
      <c r="CX5811" s="86"/>
      <c r="CY5811" s="86"/>
      <c r="CZ5811" s="86"/>
      <c r="DA5811" s="86"/>
      <c r="DB5811" s="86"/>
      <c r="DC5811" s="86"/>
      <c r="DD5811" s="86"/>
      <c r="DE5811" s="86"/>
      <c r="DF5811" s="86"/>
      <c r="DG5811" s="86"/>
      <c r="DH5811" s="86"/>
      <c r="DI5811" s="86"/>
      <c r="DJ5811" s="86"/>
      <c r="DK5811" s="86"/>
      <c r="DL5811" s="86"/>
      <c r="DM5811" s="86"/>
      <c r="DN5811" s="86"/>
      <c r="DO5811" s="86"/>
      <c r="DP5811" s="86"/>
      <c r="DQ5811" s="86"/>
      <c r="DR5811" s="86"/>
      <c r="DS5811" s="86"/>
      <c r="DT5811" s="86"/>
      <c r="DU5811" s="86"/>
      <c r="DV5811" s="86"/>
      <c r="DW5811" s="86"/>
      <c r="DX5811" s="86"/>
      <c r="DY5811" s="86"/>
      <c r="DZ5811" s="86"/>
      <c r="EA5811" s="86"/>
      <c r="EB5811" s="86"/>
      <c r="EC5811" s="86"/>
      <c r="ED5811" s="86"/>
      <c r="EE5811" s="86"/>
      <c r="EF5811" s="86"/>
      <c r="EG5811" s="86"/>
      <c r="EH5811" s="86"/>
      <c r="EI5811" s="86"/>
      <c r="EJ5811" s="86"/>
      <c r="EK5811" s="86"/>
      <c r="EL5811" s="86"/>
      <c r="EM5811" s="86"/>
      <c r="EN5811" s="86"/>
      <c r="EO5811" s="86"/>
      <c r="EP5811" s="86"/>
      <c r="EQ5811" s="86"/>
      <c r="ER5811" s="86"/>
      <c r="ES5811" s="86"/>
      <c r="ET5811" s="86"/>
      <c r="EU5811" s="86"/>
      <c r="EV5811" s="86"/>
      <c r="EW5811" s="86"/>
      <c r="EX5811" s="86"/>
      <c r="EY5811" s="86"/>
      <c r="EZ5811" s="86"/>
      <c r="FA5811" s="86"/>
      <c r="FB5811" s="86"/>
      <c r="FC5811" s="86"/>
      <c r="FD5811" s="86"/>
      <c r="FE5811" s="86"/>
      <c r="FF5811" s="86"/>
      <c r="FG5811" s="86"/>
      <c r="FH5811" s="86"/>
      <c r="FI5811" s="86"/>
      <c r="FJ5811" s="86"/>
      <c r="FK5811" s="86"/>
      <c r="FL5811" s="86"/>
      <c r="FM5811" s="86"/>
      <c r="FN5811" s="86"/>
      <c r="FO5811" s="86"/>
      <c r="FP5811" s="86"/>
      <c r="FQ5811" s="86"/>
      <c r="FR5811" s="86"/>
      <c r="FS5811" s="86"/>
      <c r="FT5811" s="86"/>
      <c r="FU5811" s="86"/>
      <c r="FV5811" s="86"/>
      <c r="FW5811" s="86"/>
      <c r="FX5811" s="86"/>
      <c r="FY5811" s="86"/>
      <c r="FZ5811" s="86"/>
      <c r="GA5811" s="86"/>
      <c r="GB5811" s="86"/>
      <c r="GC5811" s="86"/>
      <c r="GD5811" s="86"/>
      <c r="GE5811" s="86"/>
      <c r="GF5811" s="86"/>
      <c r="GG5811" s="86"/>
      <c r="GH5811" s="86"/>
      <c r="GI5811" s="86"/>
      <c r="GJ5811" s="86"/>
      <c r="GK5811" s="86"/>
      <c r="GL5811" s="86"/>
      <c r="GM5811" s="86"/>
      <c r="GN5811" s="86"/>
      <c r="GO5811" s="86"/>
      <c r="GP5811" s="86"/>
      <c r="GQ5811" s="86"/>
      <c r="GR5811" s="86"/>
      <c r="GS5811" s="86"/>
      <c r="GT5811" s="86"/>
      <c r="GU5811" s="86"/>
      <c r="GV5811" s="86"/>
      <c r="GW5811" s="86"/>
      <c r="GX5811" s="86"/>
      <c r="GY5811" s="86"/>
      <c r="GZ5811" s="86"/>
      <c r="HA5811" s="86"/>
      <c r="HB5811" s="86"/>
      <c r="HC5811" s="86"/>
      <c r="HD5811" s="86"/>
      <c r="HE5811" s="86"/>
      <c r="HF5811" s="86"/>
      <c r="HG5811" s="86"/>
      <c r="HH5811" s="86"/>
      <c r="HI5811" s="86"/>
      <c r="HJ5811" s="86"/>
      <c r="HK5811" s="86"/>
      <c r="HL5811" s="86"/>
      <c r="HM5811" s="86"/>
      <c r="HN5811" s="86"/>
      <c r="HO5811" s="86"/>
      <c r="HP5811" s="86"/>
      <c r="HQ5811" s="86"/>
      <c r="HR5811" s="86"/>
      <c r="HS5811" s="86"/>
      <c r="HT5811" s="86"/>
      <c r="HU5811" s="86"/>
      <c r="HV5811" s="86"/>
      <c r="HW5811" s="86"/>
      <c r="HX5811" s="86"/>
      <c r="HY5811" s="86"/>
      <c r="HZ5811" s="86"/>
      <c r="IA5811" s="86"/>
      <c r="IB5811" s="86"/>
      <c r="IC5811" s="86"/>
      <c r="ID5811" s="86"/>
      <c r="IE5811" s="86"/>
      <c r="IF5811" s="86"/>
      <c r="IG5811" s="86"/>
      <c r="IH5811" s="86"/>
      <c r="II5811" s="86"/>
      <c r="IJ5811" s="86"/>
      <c r="IK5811" s="86"/>
      <c r="IL5811" s="86"/>
      <c r="IM5811" s="86"/>
      <c r="IN5811" s="86"/>
      <c r="IO5811" s="86"/>
      <c r="IP5811" s="86"/>
      <c r="IQ5811" s="86"/>
      <c r="IR5811" s="86"/>
      <c r="IS5811" s="86"/>
      <c r="IT5811" s="86"/>
      <c r="IU5811" s="86"/>
      <c r="IV5811" s="86"/>
    </row>
    <row r="5812" spans="1:256" s="21" customFormat="1">
      <c r="A5812" s="10"/>
      <c r="B5812" s="8"/>
      <c r="C5812" s="8"/>
      <c r="D5812" s="113"/>
      <c r="E5812" s="33"/>
      <c r="F5812" s="373"/>
      <c r="G5812" s="71"/>
      <c r="H5812" s="283"/>
      <c r="I5812" s="33"/>
      <c r="J5812" s="33"/>
      <c r="K5812" s="33"/>
      <c r="L5812" s="33"/>
      <c r="M5812" s="33"/>
      <c r="N5812" s="33"/>
      <c r="O5812" s="33"/>
      <c r="P5812" s="33"/>
      <c r="Q5812" s="33"/>
      <c r="R5812" s="33"/>
      <c r="S5812" s="33"/>
      <c r="T5812" s="33"/>
      <c r="U5812" s="33"/>
      <c r="V5812" s="33"/>
      <c r="W5812" s="33"/>
      <c r="X5812" s="282"/>
      <c r="Y5812" s="69"/>
      <c r="Z5812" s="73"/>
      <c r="AA5812" s="73"/>
      <c r="AB5812" s="69"/>
      <c r="AC5812" s="69"/>
      <c r="AD5812" s="69"/>
      <c r="AE5812" s="69"/>
      <c r="AF5812" s="69"/>
      <c r="AG5812" s="69"/>
      <c r="AH5812" s="69"/>
      <c r="AI5812" s="69"/>
      <c r="AJ5812" s="69"/>
      <c r="AK5812" s="69"/>
      <c r="AL5812" s="69"/>
      <c r="AM5812" s="69"/>
      <c r="AN5812" s="69"/>
      <c r="AO5812" s="69"/>
      <c r="AP5812" s="70"/>
      <c r="AQ5812" s="70"/>
      <c r="AR5812" s="76"/>
      <c r="AS5812" s="60"/>
      <c r="AT5812" s="60"/>
      <c r="AU5812" s="60"/>
    </row>
    <row r="5813" spans="1:256" s="21" customFormat="1">
      <c r="A5813" s="10"/>
      <c r="B5813" s="8"/>
      <c r="C5813" s="8"/>
      <c r="D5813" s="82"/>
      <c r="E5813" s="33"/>
      <c r="F5813" s="69"/>
      <c r="G5813" s="71"/>
      <c r="H5813" s="72"/>
      <c r="I5813" s="69"/>
      <c r="J5813" s="69"/>
      <c r="K5813" s="69"/>
      <c r="L5813" s="69"/>
      <c r="M5813" s="69"/>
      <c r="N5813" s="69"/>
      <c r="O5813" s="69"/>
      <c r="P5813" s="69"/>
      <c r="Q5813" s="69"/>
      <c r="R5813" s="69"/>
      <c r="S5813" s="69"/>
      <c r="T5813" s="69"/>
      <c r="U5813" s="69"/>
      <c r="V5813" s="69"/>
      <c r="W5813" s="69"/>
      <c r="X5813" s="71"/>
      <c r="Y5813" s="69"/>
      <c r="Z5813" s="73"/>
      <c r="AA5813" s="73"/>
      <c r="AB5813" s="69"/>
      <c r="AC5813" s="69"/>
      <c r="AD5813" s="69"/>
      <c r="AE5813" s="69"/>
      <c r="AF5813" s="69"/>
      <c r="AG5813" s="69"/>
      <c r="AH5813" s="69"/>
      <c r="AI5813" s="69"/>
      <c r="AJ5813" s="69"/>
      <c r="AK5813" s="69"/>
      <c r="AL5813" s="69"/>
      <c r="AM5813" s="69"/>
      <c r="AN5813" s="69"/>
      <c r="AO5813" s="69"/>
      <c r="AP5813" s="70"/>
      <c r="AQ5813" s="70"/>
      <c r="AR5813" s="76"/>
      <c r="AS5813" s="60"/>
      <c r="AT5813" s="60"/>
      <c r="AU5813" s="60"/>
    </row>
    <row r="5814" spans="1:256" s="45" customFormat="1">
      <c r="A5814" s="12"/>
      <c r="B5814" s="9">
        <v>5</v>
      </c>
      <c r="C5814" s="9" t="s">
        <v>18</v>
      </c>
      <c r="D5814" s="81" t="s">
        <v>11</v>
      </c>
      <c r="E5814" s="326">
        <v>66500</v>
      </c>
      <c r="F5814" s="31">
        <f t="shared" ref="F5814:V5814" si="748">SUM(F5815:F5816)</f>
        <v>0</v>
      </c>
      <c r="G5814" s="31">
        <f t="shared" si="748"/>
        <v>0</v>
      </c>
      <c r="H5814" s="31">
        <f t="shared" si="748"/>
        <v>0</v>
      </c>
      <c r="I5814" s="31">
        <f t="shared" si="748"/>
        <v>0</v>
      </c>
      <c r="J5814" s="31">
        <f t="shared" si="748"/>
        <v>0</v>
      </c>
      <c r="K5814" s="31">
        <f t="shared" si="748"/>
        <v>0</v>
      </c>
      <c r="L5814" s="31">
        <f t="shared" si="748"/>
        <v>0</v>
      </c>
      <c r="M5814" s="31">
        <f t="shared" si="748"/>
        <v>0</v>
      </c>
      <c r="N5814" s="31">
        <f t="shared" si="748"/>
        <v>0</v>
      </c>
      <c r="O5814" s="31">
        <f t="shared" si="748"/>
        <v>0</v>
      </c>
      <c r="P5814" s="31">
        <f t="shared" si="748"/>
        <v>0</v>
      </c>
      <c r="Q5814" s="31">
        <f t="shared" si="748"/>
        <v>0</v>
      </c>
      <c r="R5814" s="31">
        <f t="shared" si="748"/>
        <v>0</v>
      </c>
      <c r="S5814" s="31">
        <f t="shared" si="748"/>
        <v>0</v>
      </c>
      <c r="T5814" s="31">
        <f t="shared" si="748"/>
        <v>0</v>
      </c>
      <c r="U5814" s="31">
        <f t="shared" si="748"/>
        <v>0</v>
      </c>
      <c r="V5814" s="31">
        <f t="shared" si="748"/>
        <v>0</v>
      </c>
      <c r="W5814" s="31">
        <f>SUM(O5814:V5814)</f>
        <v>0</v>
      </c>
      <c r="X5814" s="31">
        <f>SUM(X5815:X5816)</f>
        <v>0</v>
      </c>
      <c r="Y5814" s="31">
        <f>H5814+I5814+J5814+K5814+L5814+M5814+N5814+W5814+X5814</f>
        <v>0</v>
      </c>
      <c r="Z5814" s="31">
        <f t="shared" ref="Z5814:AK5814" si="749">SUM(Z5815:Z5816)</f>
        <v>0</v>
      </c>
      <c r="AA5814" s="31">
        <f t="shared" si="749"/>
        <v>0</v>
      </c>
      <c r="AB5814" s="31">
        <f t="shared" si="749"/>
        <v>0</v>
      </c>
      <c r="AC5814" s="31">
        <f t="shared" si="749"/>
        <v>0</v>
      </c>
      <c r="AD5814" s="31">
        <f t="shared" si="749"/>
        <v>0</v>
      </c>
      <c r="AE5814" s="31">
        <f t="shared" si="749"/>
        <v>0</v>
      </c>
      <c r="AF5814" s="31">
        <f t="shared" si="749"/>
        <v>0</v>
      </c>
      <c r="AG5814" s="31">
        <f t="shared" si="749"/>
        <v>0</v>
      </c>
      <c r="AH5814" s="31">
        <f t="shared" si="749"/>
        <v>0</v>
      </c>
      <c r="AI5814" s="31">
        <f t="shared" si="749"/>
        <v>0</v>
      </c>
      <c r="AJ5814" s="31">
        <f t="shared" si="749"/>
        <v>0</v>
      </c>
      <c r="AK5814" s="31">
        <f t="shared" si="749"/>
        <v>0</v>
      </c>
      <c r="AL5814" s="31">
        <f>SUM(AD5814:AK5814)</f>
        <v>0</v>
      </c>
      <c r="AM5814" s="31">
        <f>SUM(AM5815:AM5816)</f>
        <v>0</v>
      </c>
      <c r="AN5814" s="31">
        <f>SUM(AN5815:AN5816)</f>
        <v>0</v>
      </c>
      <c r="AO5814" s="31">
        <f>Z5814+AA5814+AB5814+AC5814+AL5814+AM5814+AN5814</f>
        <v>0</v>
      </c>
      <c r="AP5814" s="32">
        <f>E5814+Y5814-AO5814</f>
        <v>66500</v>
      </c>
      <c r="AQ5814" s="32"/>
      <c r="AR5814" s="28"/>
      <c r="AS5814" s="29">
        <f>E5814+H5814+I5814+J5814+K5814+L5814+M5814+N5814+W5814+X5814-Z5814-AB5814-AL5814-AC5814-AM5814-AN5814</f>
        <v>66500</v>
      </c>
      <c r="AT5814" s="29">
        <f>AP5814-AS5814</f>
        <v>0</v>
      </c>
      <c r="AU5814" s="29">
        <f>E5814</f>
        <v>66500</v>
      </c>
      <c r="AV5814" s="86">
        <f>AS5814-AU5814</f>
        <v>0</v>
      </c>
      <c r="AW5814" s="86">
        <f>Y5814-AO5814</f>
        <v>0</v>
      </c>
      <c r="AX5814" s="86">
        <f>AV5814-AW5814</f>
        <v>0</v>
      </c>
      <c r="AY5814" s="86"/>
      <c r="AZ5814" s="398"/>
      <c r="BA5814" s="86"/>
      <c r="BB5814" s="86"/>
      <c r="BC5814" s="86"/>
      <c r="BD5814" s="86"/>
      <c r="BE5814" s="86"/>
      <c r="BF5814" s="86"/>
      <c r="BG5814" s="86"/>
      <c r="BH5814" s="86"/>
      <c r="BI5814" s="86"/>
      <c r="BJ5814" s="86"/>
      <c r="BK5814" s="86"/>
      <c r="BL5814" s="86"/>
      <c r="BM5814" s="86"/>
      <c r="BN5814" s="86"/>
      <c r="BO5814" s="86"/>
      <c r="BP5814" s="86"/>
      <c r="BQ5814" s="86"/>
      <c r="BR5814" s="86"/>
      <c r="BS5814" s="86"/>
      <c r="BT5814" s="86"/>
      <c r="BU5814" s="86"/>
      <c r="BV5814" s="86"/>
      <c r="BW5814" s="86"/>
      <c r="BX5814" s="86"/>
      <c r="BY5814" s="86"/>
      <c r="BZ5814" s="86"/>
      <c r="CA5814" s="86"/>
      <c r="CB5814" s="86"/>
      <c r="CC5814" s="86"/>
      <c r="CD5814" s="86"/>
      <c r="CE5814" s="86"/>
      <c r="CF5814" s="86"/>
      <c r="CG5814" s="86"/>
      <c r="CH5814" s="86"/>
      <c r="CI5814" s="86"/>
      <c r="CJ5814" s="86"/>
      <c r="CK5814" s="86"/>
      <c r="CL5814" s="86"/>
      <c r="CM5814" s="86"/>
      <c r="CN5814" s="86"/>
      <c r="CO5814" s="86"/>
      <c r="CP5814" s="86"/>
      <c r="CQ5814" s="86"/>
      <c r="CR5814" s="86"/>
      <c r="CS5814" s="86"/>
      <c r="CT5814" s="86"/>
      <c r="CU5814" s="86"/>
      <c r="CV5814" s="86"/>
      <c r="CW5814" s="86"/>
      <c r="CX5814" s="86"/>
      <c r="CY5814" s="86"/>
      <c r="CZ5814" s="86"/>
      <c r="DA5814" s="86"/>
      <c r="DB5814" s="86"/>
      <c r="DC5814" s="86"/>
      <c r="DD5814" s="86"/>
      <c r="DE5814" s="86"/>
      <c r="DF5814" s="86"/>
      <c r="DG5814" s="86"/>
      <c r="DH5814" s="86"/>
      <c r="DI5814" s="86"/>
      <c r="DJ5814" s="86"/>
      <c r="DK5814" s="86"/>
      <c r="DL5814" s="86"/>
      <c r="DM5814" s="86"/>
      <c r="DN5814" s="86"/>
      <c r="DO5814" s="86"/>
      <c r="DP5814" s="86"/>
      <c r="DQ5814" s="86"/>
      <c r="DR5814" s="86"/>
      <c r="DS5814" s="86"/>
      <c r="DT5814" s="86"/>
      <c r="DU5814" s="86"/>
      <c r="DV5814" s="86"/>
      <c r="DW5814" s="86"/>
      <c r="DX5814" s="86"/>
      <c r="DY5814" s="86"/>
      <c r="DZ5814" s="86"/>
      <c r="EA5814" s="86"/>
      <c r="EB5814" s="86"/>
      <c r="EC5814" s="86"/>
      <c r="ED5814" s="86"/>
      <c r="EE5814" s="86"/>
      <c r="EF5814" s="86"/>
      <c r="EG5814" s="86"/>
      <c r="EH5814" s="86"/>
      <c r="EI5814" s="86"/>
      <c r="EJ5814" s="86"/>
      <c r="EK5814" s="86"/>
      <c r="EL5814" s="86"/>
      <c r="EM5814" s="86"/>
      <c r="EN5814" s="86"/>
      <c r="EO5814" s="86"/>
      <c r="EP5814" s="86"/>
      <c r="EQ5814" s="86"/>
      <c r="ER5814" s="86"/>
      <c r="ES5814" s="86"/>
      <c r="ET5814" s="86"/>
      <c r="EU5814" s="86"/>
      <c r="EV5814" s="86"/>
      <c r="EW5814" s="86"/>
      <c r="EX5814" s="86"/>
      <c r="EY5814" s="86"/>
      <c r="EZ5814" s="86"/>
      <c r="FA5814" s="86"/>
      <c r="FB5814" s="86"/>
      <c r="FC5814" s="86"/>
      <c r="FD5814" s="86"/>
      <c r="FE5814" s="86"/>
      <c r="FF5814" s="86"/>
      <c r="FG5814" s="86"/>
      <c r="FH5814" s="86"/>
      <c r="FI5814" s="86"/>
      <c r="FJ5814" s="86"/>
      <c r="FK5814" s="86"/>
      <c r="FL5814" s="86"/>
      <c r="FM5814" s="86"/>
      <c r="FN5814" s="86"/>
      <c r="FO5814" s="86"/>
      <c r="FP5814" s="86"/>
      <c r="FQ5814" s="86"/>
      <c r="FR5814" s="86"/>
      <c r="FS5814" s="86"/>
      <c r="FT5814" s="86"/>
      <c r="FU5814" s="86"/>
      <c r="FV5814" s="86"/>
      <c r="FW5814" s="86"/>
      <c r="FX5814" s="86"/>
      <c r="FY5814" s="86"/>
      <c r="FZ5814" s="86"/>
      <c r="GA5814" s="86"/>
      <c r="GB5814" s="86"/>
      <c r="GC5814" s="86"/>
      <c r="GD5814" s="86"/>
      <c r="GE5814" s="86"/>
      <c r="GF5814" s="86"/>
      <c r="GG5814" s="86"/>
      <c r="GH5814" s="86"/>
      <c r="GI5814" s="86"/>
      <c r="GJ5814" s="86"/>
      <c r="GK5814" s="86"/>
      <c r="GL5814" s="86"/>
      <c r="GM5814" s="86"/>
      <c r="GN5814" s="86"/>
      <c r="GO5814" s="86"/>
      <c r="GP5814" s="86"/>
      <c r="GQ5814" s="86"/>
      <c r="GR5814" s="86"/>
      <c r="GS5814" s="86"/>
      <c r="GT5814" s="86"/>
      <c r="GU5814" s="86"/>
      <c r="GV5814" s="86"/>
      <c r="GW5814" s="86"/>
      <c r="GX5814" s="86"/>
      <c r="GY5814" s="86"/>
      <c r="GZ5814" s="86"/>
      <c r="HA5814" s="86"/>
      <c r="HB5814" s="86"/>
      <c r="HC5814" s="86"/>
      <c r="HD5814" s="86"/>
      <c r="HE5814" s="86"/>
      <c r="HF5814" s="86"/>
      <c r="HG5814" s="86"/>
      <c r="HH5814" s="86"/>
      <c r="HI5814" s="86"/>
      <c r="HJ5814" s="86"/>
      <c r="HK5814" s="86"/>
      <c r="HL5814" s="86"/>
      <c r="HM5814" s="86"/>
      <c r="HN5814" s="86"/>
      <c r="HO5814" s="86"/>
      <c r="HP5814" s="86"/>
      <c r="HQ5814" s="86"/>
      <c r="HR5814" s="86"/>
      <c r="HS5814" s="86"/>
      <c r="HT5814" s="86"/>
      <c r="HU5814" s="86"/>
      <c r="HV5814" s="86"/>
      <c r="HW5814" s="86"/>
      <c r="HX5814" s="86"/>
      <c r="HY5814" s="86"/>
      <c r="HZ5814" s="86"/>
      <c r="IA5814" s="86"/>
      <c r="IB5814" s="86"/>
      <c r="IC5814" s="86"/>
      <c r="ID5814" s="86"/>
      <c r="IE5814" s="86"/>
      <c r="IF5814" s="86"/>
      <c r="IG5814" s="86"/>
      <c r="IH5814" s="86"/>
      <c r="II5814" s="86"/>
      <c r="IJ5814" s="86"/>
      <c r="IK5814" s="86"/>
      <c r="IL5814" s="86"/>
      <c r="IM5814" s="86"/>
      <c r="IN5814" s="86"/>
      <c r="IO5814" s="86"/>
      <c r="IP5814" s="86"/>
      <c r="IQ5814" s="86"/>
      <c r="IR5814" s="86"/>
      <c r="IS5814" s="86"/>
      <c r="IT5814" s="86"/>
      <c r="IU5814" s="86"/>
      <c r="IV5814" s="86"/>
    </row>
    <row r="5815" spans="1:256" s="21" customFormat="1">
      <c r="A5815" s="10"/>
      <c r="B5815" s="8"/>
      <c r="C5815" s="8"/>
      <c r="D5815" s="82"/>
      <c r="E5815" s="33"/>
      <c r="F5815" s="261"/>
      <c r="G5815" s="71"/>
      <c r="H5815" s="72"/>
      <c r="I5815" s="69"/>
      <c r="J5815" s="69"/>
      <c r="K5815" s="69"/>
      <c r="L5815" s="69"/>
      <c r="M5815" s="69"/>
      <c r="N5815" s="69"/>
      <c r="O5815" s="69"/>
      <c r="P5815" s="69"/>
      <c r="Q5815" s="69"/>
      <c r="R5815" s="69"/>
      <c r="S5815" s="69"/>
      <c r="T5815" s="69"/>
      <c r="U5815" s="69"/>
      <c r="V5815" s="69"/>
      <c r="W5815" s="69"/>
      <c r="X5815" s="71"/>
      <c r="Y5815" s="69"/>
      <c r="Z5815" s="73"/>
      <c r="AA5815" s="73"/>
      <c r="AB5815" s="69"/>
      <c r="AC5815" s="69"/>
      <c r="AD5815" s="69"/>
      <c r="AE5815" s="69"/>
      <c r="AF5815" s="69"/>
      <c r="AG5815" s="69"/>
      <c r="AH5815" s="69"/>
      <c r="AI5815" s="69"/>
      <c r="AJ5815" s="69"/>
      <c r="AK5815" s="69"/>
      <c r="AL5815" s="69"/>
      <c r="AM5815" s="69"/>
      <c r="AN5815" s="69"/>
      <c r="AO5815" s="69"/>
      <c r="AP5815" s="70"/>
      <c r="AQ5815" s="70"/>
      <c r="AR5815" s="76"/>
      <c r="AS5815" s="60"/>
      <c r="AT5815" s="60"/>
      <c r="AU5815" s="60"/>
    </row>
    <row r="5816" spans="1:256" s="402" customFormat="1">
      <c r="A5816" s="10"/>
      <c r="B5816" s="8"/>
      <c r="C5816" s="8"/>
      <c r="D5816" s="82"/>
      <c r="E5816" s="33"/>
      <c r="F5816" s="69"/>
      <c r="G5816" s="71"/>
      <c r="H5816" s="72"/>
      <c r="I5816" s="69"/>
      <c r="J5816" s="69"/>
      <c r="K5816" s="69"/>
      <c r="L5816" s="69"/>
      <c r="M5816" s="69"/>
      <c r="N5816" s="69"/>
      <c r="O5816" s="69"/>
      <c r="P5816" s="69"/>
      <c r="Q5816" s="69"/>
      <c r="R5816" s="69"/>
      <c r="S5816" s="69"/>
      <c r="T5816" s="69"/>
      <c r="U5816" s="69"/>
      <c r="V5816" s="69"/>
      <c r="W5816" s="69"/>
      <c r="X5816" s="71"/>
      <c r="Y5816" s="69"/>
      <c r="Z5816" s="73"/>
      <c r="AA5816" s="73"/>
      <c r="AB5816" s="69"/>
      <c r="AC5816" s="69"/>
      <c r="AD5816" s="69"/>
      <c r="AE5816" s="69"/>
      <c r="AF5816" s="69"/>
      <c r="AG5816" s="69"/>
      <c r="AH5816" s="69"/>
      <c r="AI5816" s="69"/>
      <c r="AJ5816" s="69"/>
      <c r="AK5816" s="69"/>
      <c r="AL5816" s="69"/>
      <c r="AM5816" s="69"/>
      <c r="AN5816" s="69"/>
      <c r="AO5816" s="69"/>
      <c r="AP5816" s="70"/>
      <c r="AQ5816" s="70"/>
      <c r="AR5816" s="76"/>
      <c r="AS5816" s="60"/>
      <c r="AT5816" s="60"/>
      <c r="AU5816" s="60"/>
      <c r="AV5816" s="21"/>
      <c r="AW5816" s="21"/>
      <c r="AX5816" s="21"/>
      <c r="AY5816" s="21"/>
      <c r="AZ5816" s="21"/>
      <c r="BA5816" s="21"/>
      <c r="BB5816" s="21"/>
      <c r="BC5816" s="21"/>
      <c r="BD5816" s="21"/>
      <c r="BE5816" s="21"/>
      <c r="BF5816" s="21"/>
      <c r="BG5816" s="21"/>
      <c r="BH5816" s="21"/>
      <c r="BI5816" s="21"/>
      <c r="BJ5816" s="21"/>
      <c r="BK5816" s="21"/>
      <c r="BL5816" s="21"/>
      <c r="BM5816" s="21"/>
      <c r="BN5816" s="21"/>
      <c r="BO5816" s="21"/>
      <c r="BP5816" s="21"/>
      <c r="BQ5816" s="21"/>
      <c r="BR5816" s="21"/>
      <c r="BS5816" s="21"/>
      <c r="BT5816" s="21"/>
      <c r="BU5816" s="21"/>
      <c r="BV5816" s="21"/>
      <c r="BW5816" s="21"/>
      <c r="BX5816" s="21"/>
      <c r="BY5816" s="21"/>
      <c r="BZ5816" s="21"/>
      <c r="CA5816" s="21"/>
      <c r="CB5816" s="21"/>
      <c r="CC5816" s="21"/>
      <c r="CD5816" s="21"/>
      <c r="CE5816" s="21"/>
      <c r="CF5816" s="21"/>
      <c r="CG5816" s="21"/>
      <c r="CH5816" s="21"/>
      <c r="CI5816" s="21"/>
      <c r="CJ5816" s="21"/>
      <c r="CK5816" s="21"/>
      <c r="CL5816" s="21"/>
      <c r="CM5816" s="21"/>
      <c r="CN5816" s="21"/>
      <c r="CO5816" s="21"/>
      <c r="CP5816" s="21"/>
      <c r="CQ5816" s="21"/>
      <c r="CR5816" s="21"/>
      <c r="CS5816" s="21"/>
      <c r="CT5816" s="21"/>
      <c r="CU5816" s="21"/>
      <c r="CV5816" s="21"/>
      <c r="CW5816" s="21"/>
      <c r="CX5816" s="21"/>
      <c r="CY5816" s="21"/>
      <c r="CZ5816" s="21"/>
      <c r="DA5816" s="21"/>
      <c r="DB5816" s="21"/>
      <c r="DC5816" s="21"/>
      <c r="DD5816" s="21"/>
      <c r="DE5816" s="21"/>
      <c r="DF5816" s="21"/>
      <c r="DG5816" s="21"/>
      <c r="DH5816" s="21"/>
      <c r="DI5816" s="21"/>
      <c r="DJ5816" s="21"/>
      <c r="DK5816" s="21"/>
      <c r="DL5816" s="21"/>
      <c r="DM5816" s="21"/>
      <c r="DN5816" s="21"/>
      <c r="DO5816" s="21"/>
      <c r="DP5816" s="21"/>
      <c r="DQ5816" s="21"/>
      <c r="DR5816" s="21"/>
      <c r="DS5816" s="21"/>
      <c r="DT5816" s="21"/>
      <c r="DU5816" s="21"/>
      <c r="DV5816" s="21"/>
      <c r="DW5816" s="21"/>
      <c r="DX5816" s="21"/>
      <c r="DY5816" s="21"/>
      <c r="DZ5816" s="21"/>
      <c r="EA5816" s="21"/>
      <c r="EB5816" s="21"/>
      <c r="EC5816" s="21"/>
      <c r="ED5816" s="21"/>
      <c r="EE5816" s="21"/>
      <c r="EF5816" s="21"/>
      <c r="EG5816" s="21"/>
      <c r="EH5816" s="21"/>
      <c r="EI5816" s="21"/>
      <c r="EJ5816" s="21"/>
      <c r="EK5816" s="21"/>
      <c r="EL5816" s="21"/>
      <c r="EM5816" s="21"/>
      <c r="EN5816" s="21"/>
      <c r="EO5816" s="21"/>
      <c r="EP5816" s="21"/>
      <c r="EQ5816" s="21"/>
      <c r="ER5816" s="21"/>
      <c r="ES5816" s="21"/>
      <c r="ET5816" s="21"/>
      <c r="EU5816" s="21"/>
      <c r="EV5816" s="21"/>
      <c r="EW5816" s="21"/>
      <c r="EX5816" s="21"/>
      <c r="EY5816" s="21"/>
      <c r="EZ5816" s="21"/>
      <c r="FA5816" s="21"/>
      <c r="FB5816" s="21"/>
      <c r="FC5816" s="21"/>
      <c r="FD5816" s="21"/>
      <c r="FE5816" s="21"/>
      <c r="FF5816" s="21"/>
      <c r="FG5816" s="21"/>
      <c r="FH5816" s="21"/>
      <c r="FI5816" s="21"/>
      <c r="FJ5816" s="21"/>
      <c r="FK5816" s="21"/>
      <c r="FL5816" s="21"/>
      <c r="FM5816" s="21"/>
      <c r="FN5816" s="21"/>
      <c r="FO5816" s="21"/>
      <c r="FP5816" s="21"/>
      <c r="FQ5816" s="21"/>
      <c r="FR5816" s="21"/>
      <c r="FS5816" s="21"/>
      <c r="FT5816" s="21"/>
      <c r="FU5816" s="21"/>
      <c r="FV5816" s="21"/>
      <c r="FW5816" s="21"/>
      <c r="FX5816" s="21"/>
      <c r="FY5816" s="21"/>
      <c r="FZ5816" s="21"/>
      <c r="GA5816" s="21"/>
      <c r="GB5816" s="21"/>
      <c r="GC5816" s="21"/>
      <c r="GD5816" s="21"/>
      <c r="GE5816" s="21"/>
      <c r="GF5816" s="21"/>
      <c r="GG5816" s="21"/>
      <c r="GH5816" s="21"/>
      <c r="GI5816" s="21"/>
      <c r="GJ5816" s="21"/>
      <c r="GK5816" s="21"/>
      <c r="GL5816" s="21"/>
      <c r="GM5816" s="21"/>
      <c r="GN5816" s="21"/>
      <c r="GO5816" s="21"/>
      <c r="GP5816" s="21"/>
      <c r="GQ5816" s="21"/>
      <c r="GR5816" s="21"/>
      <c r="GS5816" s="21"/>
      <c r="GT5816" s="21"/>
      <c r="GU5816" s="21"/>
      <c r="GV5816" s="21"/>
      <c r="GW5816" s="21"/>
      <c r="GX5816" s="21"/>
      <c r="GY5816" s="21"/>
      <c r="GZ5816" s="21"/>
      <c r="HA5816" s="21"/>
      <c r="HB5816" s="21"/>
      <c r="HC5816" s="21"/>
      <c r="HD5816" s="21"/>
      <c r="HE5816" s="21"/>
      <c r="HF5816" s="21"/>
      <c r="HG5816" s="21"/>
      <c r="HH5816" s="21"/>
      <c r="HI5816" s="21"/>
      <c r="HJ5816" s="21"/>
      <c r="HK5816" s="21"/>
      <c r="HL5816" s="21"/>
      <c r="HM5816" s="21"/>
      <c r="HN5816" s="21"/>
      <c r="HO5816" s="21"/>
      <c r="HP5816" s="21"/>
      <c r="HQ5816" s="21"/>
      <c r="HR5816" s="21"/>
      <c r="HS5816" s="21"/>
      <c r="HT5816" s="21"/>
      <c r="HU5816" s="21"/>
      <c r="HV5816" s="21"/>
      <c r="HW5816" s="21"/>
      <c r="HX5816" s="21"/>
      <c r="HY5816" s="21"/>
      <c r="HZ5816" s="21"/>
      <c r="IA5816" s="21"/>
      <c r="IB5816" s="21"/>
      <c r="IC5816" s="21"/>
      <c r="ID5816" s="21"/>
      <c r="IE5816" s="21"/>
      <c r="IF5816" s="21"/>
      <c r="IG5816" s="21"/>
      <c r="IH5816" s="21"/>
      <c r="II5816" s="21"/>
      <c r="IJ5816" s="21"/>
      <c r="IK5816" s="21"/>
      <c r="IL5816" s="21"/>
      <c r="IM5816" s="21"/>
      <c r="IN5816" s="21"/>
      <c r="IO5816" s="21"/>
      <c r="IP5816" s="21"/>
      <c r="IQ5816" s="21"/>
      <c r="IR5816" s="21"/>
      <c r="IS5816" s="21"/>
      <c r="IT5816" s="21"/>
      <c r="IU5816" s="21"/>
      <c r="IV5816" s="21"/>
    </row>
    <row r="5817" spans="1:256" s="15" customFormat="1">
      <c r="A5817" s="12"/>
      <c r="B5817" s="9">
        <v>6</v>
      </c>
      <c r="C5817" s="9" t="s">
        <v>19</v>
      </c>
      <c r="D5817" s="81" t="s">
        <v>7</v>
      </c>
      <c r="E5817" s="31">
        <v>0</v>
      </c>
      <c r="F5817" s="31">
        <f t="shared" ref="F5817:V5817" si="750">SUM(F5818:F5819)</f>
        <v>0</v>
      </c>
      <c r="G5817" s="31">
        <f t="shared" si="750"/>
        <v>0</v>
      </c>
      <c r="H5817" s="31">
        <f t="shared" si="750"/>
        <v>0</v>
      </c>
      <c r="I5817" s="31">
        <f t="shared" si="750"/>
        <v>0</v>
      </c>
      <c r="J5817" s="31">
        <f t="shared" si="750"/>
        <v>0</v>
      </c>
      <c r="K5817" s="31">
        <f t="shared" si="750"/>
        <v>0</v>
      </c>
      <c r="L5817" s="31">
        <f t="shared" si="750"/>
        <v>0</v>
      </c>
      <c r="M5817" s="31">
        <f t="shared" si="750"/>
        <v>0</v>
      </c>
      <c r="N5817" s="31">
        <f t="shared" si="750"/>
        <v>0</v>
      </c>
      <c r="O5817" s="31">
        <f t="shared" si="750"/>
        <v>0</v>
      </c>
      <c r="P5817" s="31">
        <f t="shared" si="750"/>
        <v>0</v>
      </c>
      <c r="Q5817" s="31">
        <f t="shared" si="750"/>
        <v>0</v>
      </c>
      <c r="R5817" s="31">
        <f t="shared" si="750"/>
        <v>0</v>
      </c>
      <c r="S5817" s="31">
        <f t="shared" si="750"/>
        <v>0</v>
      </c>
      <c r="T5817" s="31">
        <f t="shared" si="750"/>
        <v>0</v>
      </c>
      <c r="U5817" s="31">
        <f t="shared" si="750"/>
        <v>0</v>
      </c>
      <c r="V5817" s="31">
        <f t="shared" si="750"/>
        <v>0</v>
      </c>
      <c r="W5817" s="31">
        <f>SUM(O5817:V5817)</f>
        <v>0</v>
      </c>
      <c r="X5817" s="31">
        <f>SUM(X5818:X5819)</f>
        <v>0</v>
      </c>
      <c r="Y5817" s="31">
        <f>H5817+I5817+J5817+K5817+L5817+M5817+N5817+W5817+X5817</f>
        <v>0</v>
      </c>
      <c r="Z5817" s="31">
        <f t="shared" ref="Z5817:AK5817" si="751">SUM(Z5818:Z5819)</f>
        <v>0</v>
      </c>
      <c r="AA5817" s="31">
        <f t="shared" si="751"/>
        <v>0</v>
      </c>
      <c r="AB5817" s="31">
        <f t="shared" si="751"/>
        <v>0</v>
      </c>
      <c r="AC5817" s="31">
        <f t="shared" si="751"/>
        <v>0</v>
      </c>
      <c r="AD5817" s="31">
        <f t="shared" si="751"/>
        <v>0</v>
      </c>
      <c r="AE5817" s="31">
        <f t="shared" si="751"/>
        <v>0</v>
      </c>
      <c r="AF5817" s="31">
        <f t="shared" si="751"/>
        <v>0</v>
      </c>
      <c r="AG5817" s="31">
        <f t="shared" si="751"/>
        <v>0</v>
      </c>
      <c r="AH5817" s="31">
        <f t="shared" si="751"/>
        <v>0</v>
      </c>
      <c r="AI5817" s="31">
        <f t="shared" si="751"/>
        <v>0</v>
      </c>
      <c r="AJ5817" s="31">
        <f t="shared" si="751"/>
        <v>0</v>
      </c>
      <c r="AK5817" s="31">
        <f t="shared" si="751"/>
        <v>0</v>
      </c>
      <c r="AL5817" s="31">
        <f>SUM(AD5817:AK5817)</f>
        <v>0</v>
      </c>
      <c r="AM5817" s="31">
        <f>SUM(AM5818:AM5819)</f>
        <v>0</v>
      </c>
      <c r="AN5817" s="31">
        <f>SUM(AN5818:AN5819)</f>
        <v>0</v>
      </c>
      <c r="AO5817" s="31">
        <f>Z5817+AA5817+AB5817+AC5817+AL5817+AM5817+AN5817</f>
        <v>0</v>
      </c>
      <c r="AP5817" s="32">
        <f>E5817+Y5817-AO5817</f>
        <v>0</v>
      </c>
      <c r="AQ5817" s="32"/>
      <c r="AR5817" s="28"/>
      <c r="AS5817" s="29">
        <f>E5817+H5817+I5817+J5817+K5817+L5817+M5817+N5817+W5817+X5817-Z5817-AB5817-AL5817-AC5817-AM5817-AN5817</f>
        <v>0</v>
      </c>
      <c r="AT5817" s="29">
        <f>AP5817-AS5817</f>
        <v>0</v>
      </c>
      <c r="AU5817" s="29">
        <f>E5817</f>
        <v>0</v>
      </c>
      <c r="AV5817" s="86">
        <f>AS5817-AU5817</f>
        <v>0</v>
      </c>
      <c r="AW5817" s="86">
        <f>Y5817-AO5817</f>
        <v>0</v>
      </c>
      <c r="AX5817" s="86">
        <f>AV5817-AW5817</f>
        <v>0</v>
      </c>
      <c r="AY5817" s="86"/>
      <c r="AZ5817" s="398"/>
      <c r="BA5817" s="86"/>
      <c r="BB5817" s="86"/>
      <c r="BC5817" s="86"/>
      <c r="BD5817" s="86"/>
      <c r="BE5817" s="86"/>
      <c r="BF5817" s="86"/>
      <c r="BG5817" s="86"/>
      <c r="BH5817" s="86"/>
      <c r="BI5817" s="86"/>
      <c r="BJ5817" s="86"/>
      <c r="BK5817" s="86"/>
      <c r="BL5817" s="86"/>
      <c r="BM5817" s="86"/>
      <c r="BN5817" s="86"/>
      <c r="BO5817" s="86"/>
      <c r="BP5817" s="86"/>
      <c r="BQ5817" s="86"/>
      <c r="BR5817" s="86"/>
      <c r="BS5817" s="86"/>
      <c r="BT5817" s="86"/>
      <c r="BU5817" s="86"/>
      <c r="BV5817" s="86"/>
      <c r="BW5817" s="86"/>
      <c r="BX5817" s="86"/>
      <c r="BY5817" s="86"/>
      <c r="BZ5817" s="86"/>
      <c r="CA5817" s="86"/>
      <c r="CB5817" s="86"/>
      <c r="CC5817" s="86"/>
      <c r="CD5817" s="86"/>
      <c r="CE5817" s="86"/>
      <c r="CF5817" s="86"/>
      <c r="CG5817" s="86"/>
      <c r="CH5817" s="86"/>
      <c r="CI5817" s="86"/>
      <c r="CJ5817" s="86"/>
      <c r="CK5817" s="86"/>
      <c r="CL5817" s="86"/>
      <c r="CM5817" s="86"/>
      <c r="CN5817" s="86"/>
      <c r="CO5817" s="86"/>
      <c r="CP5817" s="86"/>
      <c r="CQ5817" s="86"/>
      <c r="CR5817" s="86"/>
      <c r="CS5817" s="86"/>
      <c r="CT5817" s="86"/>
      <c r="CU5817" s="86"/>
      <c r="CV5817" s="86"/>
      <c r="CW5817" s="86"/>
      <c r="CX5817" s="86"/>
      <c r="CY5817" s="86"/>
      <c r="CZ5817" s="86"/>
      <c r="DA5817" s="86"/>
      <c r="DB5817" s="86"/>
      <c r="DC5817" s="86"/>
      <c r="DD5817" s="86"/>
      <c r="DE5817" s="86"/>
      <c r="DF5817" s="86"/>
      <c r="DG5817" s="86"/>
      <c r="DH5817" s="86"/>
      <c r="DI5817" s="86"/>
      <c r="DJ5817" s="86"/>
      <c r="DK5817" s="86"/>
      <c r="DL5817" s="86"/>
      <c r="DM5817" s="86"/>
      <c r="DN5817" s="86"/>
      <c r="DO5817" s="86"/>
      <c r="DP5817" s="86"/>
      <c r="DQ5817" s="86"/>
      <c r="DR5817" s="86"/>
      <c r="DS5817" s="86"/>
      <c r="DT5817" s="86"/>
      <c r="DU5817" s="86"/>
      <c r="DV5817" s="86"/>
      <c r="DW5817" s="86"/>
      <c r="DX5817" s="86"/>
      <c r="DY5817" s="86"/>
      <c r="DZ5817" s="86"/>
      <c r="EA5817" s="86"/>
      <c r="EB5817" s="86"/>
      <c r="EC5817" s="86"/>
      <c r="ED5817" s="86"/>
      <c r="EE5817" s="86"/>
      <c r="EF5817" s="86"/>
      <c r="EG5817" s="86"/>
      <c r="EH5817" s="86"/>
      <c r="EI5817" s="86"/>
      <c r="EJ5817" s="86"/>
      <c r="EK5817" s="86"/>
      <c r="EL5817" s="86"/>
      <c r="EM5817" s="86"/>
      <c r="EN5817" s="86"/>
      <c r="EO5817" s="86"/>
      <c r="EP5817" s="86"/>
      <c r="EQ5817" s="86"/>
      <c r="ER5817" s="86"/>
      <c r="ES5817" s="86"/>
      <c r="ET5817" s="86"/>
      <c r="EU5817" s="86"/>
      <c r="EV5817" s="86"/>
      <c r="EW5817" s="86"/>
      <c r="EX5817" s="86"/>
      <c r="EY5817" s="86"/>
      <c r="EZ5817" s="86"/>
      <c r="FA5817" s="86"/>
      <c r="FB5817" s="86"/>
      <c r="FC5817" s="86"/>
      <c r="FD5817" s="86"/>
      <c r="FE5817" s="86"/>
      <c r="FF5817" s="86"/>
      <c r="FG5817" s="86"/>
      <c r="FH5817" s="86"/>
      <c r="FI5817" s="86"/>
      <c r="FJ5817" s="86"/>
      <c r="FK5817" s="86"/>
      <c r="FL5817" s="86"/>
      <c r="FM5817" s="86"/>
      <c r="FN5817" s="86"/>
      <c r="FO5817" s="86"/>
      <c r="FP5817" s="86"/>
      <c r="FQ5817" s="86"/>
      <c r="FR5817" s="86"/>
      <c r="FS5817" s="86"/>
      <c r="FT5817" s="86"/>
      <c r="FU5817" s="86"/>
      <c r="FV5817" s="86"/>
      <c r="FW5817" s="86"/>
      <c r="FX5817" s="86"/>
      <c r="FY5817" s="86"/>
      <c r="FZ5817" s="86"/>
      <c r="GA5817" s="86"/>
      <c r="GB5817" s="86"/>
      <c r="GC5817" s="86"/>
      <c r="GD5817" s="86"/>
      <c r="GE5817" s="86"/>
      <c r="GF5817" s="86"/>
      <c r="GG5817" s="86"/>
      <c r="GH5817" s="86"/>
      <c r="GI5817" s="86"/>
      <c r="GJ5817" s="86"/>
      <c r="GK5817" s="86"/>
      <c r="GL5817" s="86"/>
      <c r="GM5817" s="86"/>
      <c r="GN5817" s="86"/>
      <c r="GO5817" s="86"/>
      <c r="GP5817" s="86"/>
      <c r="GQ5817" s="86"/>
      <c r="GR5817" s="86"/>
      <c r="GS5817" s="86"/>
      <c r="GT5817" s="86"/>
      <c r="GU5817" s="86"/>
      <c r="GV5817" s="86"/>
      <c r="GW5817" s="86"/>
      <c r="GX5817" s="86"/>
      <c r="GY5817" s="86"/>
      <c r="GZ5817" s="86"/>
      <c r="HA5817" s="86"/>
      <c r="HB5817" s="86"/>
      <c r="HC5817" s="86"/>
      <c r="HD5817" s="86"/>
      <c r="HE5817" s="86"/>
      <c r="HF5817" s="86"/>
      <c r="HG5817" s="86"/>
      <c r="HH5817" s="86"/>
      <c r="HI5817" s="86"/>
      <c r="HJ5817" s="86"/>
      <c r="HK5817" s="86"/>
      <c r="HL5817" s="86"/>
      <c r="HM5817" s="86"/>
      <c r="HN5817" s="86"/>
      <c r="HO5817" s="86"/>
      <c r="HP5817" s="86"/>
      <c r="HQ5817" s="86"/>
      <c r="HR5817" s="86"/>
      <c r="HS5817" s="86"/>
      <c r="HT5817" s="86"/>
      <c r="HU5817" s="86"/>
      <c r="HV5817" s="86"/>
      <c r="HW5817" s="86"/>
      <c r="HX5817" s="86"/>
      <c r="HY5817" s="86"/>
      <c r="HZ5817" s="86"/>
      <c r="IA5817" s="86"/>
      <c r="IB5817" s="86"/>
      <c r="IC5817" s="86"/>
      <c r="ID5817" s="86"/>
      <c r="IE5817" s="86"/>
      <c r="IF5817" s="86"/>
      <c r="IG5817" s="86"/>
      <c r="IH5817" s="86"/>
      <c r="II5817" s="86"/>
      <c r="IJ5817" s="86"/>
      <c r="IK5817" s="86"/>
      <c r="IL5817" s="86"/>
      <c r="IM5817" s="86"/>
      <c r="IN5817" s="86"/>
      <c r="IO5817" s="86"/>
      <c r="IP5817" s="86"/>
      <c r="IQ5817" s="86"/>
      <c r="IR5817" s="86"/>
      <c r="IS5817" s="86"/>
      <c r="IT5817" s="86"/>
      <c r="IU5817" s="86"/>
      <c r="IV5817" s="86"/>
    </row>
    <row r="5818" spans="1:256" s="402" customFormat="1">
      <c r="A5818" s="13"/>
      <c r="B5818" s="8"/>
      <c r="C5818" s="8"/>
      <c r="D5818" s="113"/>
      <c r="E5818" s="33"/>
      <c r="F5818" s="34"/>
      <c r="G5818" s="63"/>
      <c r="H5818" s="67"/>
      <c r="I5818" s="34"/>
      <c r="J5818" s="34"/>
      <c r="K5818" s="34"/>
      <c r="L5818" s="34"/>
      <c r="M5818" s="34"/>
      <c r="N5818" s="34"/>
      <c r="O5818" s="34"/>
      <c r="P5818" s="34"/>
      <c r="Q5818" s="34"/>
      <c r="R5818" s="34"/>
      <c r="S5818" s="34"/>
      <c r="T5818" s="34"/>
      <c r="U5818" s="34"/>
      <c r="V5818" s="34"/>
      <c r="W5818" s="34"/>
      <c r="X5818" s="63"/>
      <c r="Y5818" s="34"/>
      <c r="Z5818" s="65"/>
      <c r="AA5818" s="65"/>
      <c r="AB5818" s="34"/>
      <c r="AC5818" s="34"/>
      <c r="AD5818" s="34"/>
      <c r="AE5818" s="34"/>
      <c r="AF5818" s="34"/>
      <c r="AG5818" s="34"/>
      <c r="AH5818" s="34"/>
      <c r="AI5818" s="34"/>
      <c r="AJ5818" s="34"/>
      <c r="AK5818" s="34"/>
      <c r="AL5818" s="34"/>
      <c r="AM5818" s="34"/>
      <c r="AN5818" s="34"/>
      <c r="AO5818" s="34"/>
      <c r="AP5818" s="34"/>
      <c r="AQ5818" s="34"/>
      <c r="AR5818" s="28"/>
      <c r="AS5818" s="29"/>
      <c r="AT5818" s="29"/>
      <c r="AU5818" s="29"/>
    </row>
    <row r="5819" spans="1:256" s="402" customFormat="1">
      <c r="A5819" s="13"/>
      <c r="B5819" s="8"/>
      <c r="C5819" s="8"/>
      <c r="D5819" s="113"/>
      <c r="E5819" s="33"/>
      <c r="F5819" s="34"/>
      <c r="G5819" s="63"/>
      <c r="H5819" s="67"/>
      <c r="I5819" s="34"/>
      <c r="J5819" s="34"/>
      <c r="K5819" s="34"/>
      <c r="L5819" s="34"/>
      <c r="M5819" s="34"/>
      <c r="N5819" s="34"/>
      <c r="O5819" s="34"/>
      <c r="P5819" s="34"/>
      <c r="Q5819" s="34"/>
      <c r="R5819" s="34"/>
      <c r="S5819" s="34"/>
      <c r="T5819" s="34"/>
      <c r="U5819" s="34"/>
      <c r="V5819" s="34"/>
      <c r="W5819" s="34"/>
      <c r="X5819" s="63"/>
      <c r="Y5819" s="34"/>
      <c r="Z5819" s="65"/>
      <c r="AA5819" s="65"/>
      <c r="AB5819" s="34"/>
      <c r="AC5819" s="34"/>
      <c r="AD5819" s="34"/>
      <c r="AE5819" s="34"/>
      <c r="AF5819" s="34"/>
      <c r="AG5819" s="34"/>
      <c r="AH5819" s="34"/>
      <c r="AI5819" s="34"/>
      <c r="AJ5819" s="34"/>
      <c r="AK5819" s="34"/>
      <c r="AL5819" s="34"/>
      <c r="AM5819" s="34"/>
      <c r="AN5819" s="34"/>
      <c r="AO5819" s="34"/>
      <c r="AP5819" s="34"/>
      <c r="AQ5819" s="34"/>
      <c r="AR5819" s="28"/>
      <c r="AS5819" s="29"/>
      <c r="AT5819" s="29"/>
      <c r="AU5819" s="29"/>
    </row>
    <row r="5820" spans="1:256" s="25" customFormat="1">
      <c r="A5820" s="14"/>
      <c r="B5820" s="11">
        <v>7</v>
      </c>
      <c r="C5820" s="11"/>
      <c r="D5820" s="85" t="s">
        <v>8</v>
      </c>
      <c r="E5820" s="31">
        <v>4250000</v>
      </c>
      <c r="F5820" s="31">
        <f t="shared" ref="F5820:V5820" si="752">SUM(F5821:F5821)</f>
        <v>0</v>
      </c>
      <c r="G5820" s="31">
        <f t="shared" si="752"/>
        <v>0</v>
      </c>
      <c r="H5820" s="31">
        <f t="shared" si="752"/>
        <v>0</v>
      </c>
      <c r="I5820" s="31">
        <f t="shared" si="752"/>
        <v>0</v>
      </c>
      <c r="J5820" s="31">
        <f t="shared" si="752"/>
        <v>0</v>
      </c>
      <c r="K5820" s="31">
        <f t="shared" si="752"/>
        <v>0</v>
      </c>
      <c r="L5820" s="31">
        <f t="shared" si="752"/>
        <v>0</v>
      </c>
      <c r="M5820" s="31">
        <f t="shared" si="752"/>
        <v>0</v>
      </c>
      <c r="N5820" s="31">
        <f t="shared" si="752"/>
        <v>0</v>
      </c>
      <c r="O5820" s="31">
        <f t="shared" si="752"/>
        <v>0</v>
      </c>
      <c r="P5820" s="31">
        <f t="shared" si="752"/>
        <v>0</v>
      </c>
      <c r="Q5820" s="31">
        <f t="shared" si="752"/>
        <v>0</v>
      </c>
      <c r="R5820" s="31">
        <f t="shared" si="752"/>
        <v>0</v>
      </c>
      <c r="S5820" s="31">
        <f t="shared" si="752"/>
        <v>0</v>
      </c>
      <c r="T5820" s="31">
        <f t="shared" si="752"/>
        <v>0</v>
      </c>
      <c r="U5820" s="31">
        <f t="shared" si="752"/>
        <v>0</v>
      </c>
      <c r="V5820" s="31">
        <f t="shared" si="752"/>
        <v>0</v>
      </c>
      <c r="W5820" s="31">
        <f>SUM(O5820:V5820)</f>
        <v>0</v>
      </c>
      <c r="X5820" s="31">
        <f>SUM(X5821:X5821)</f>
        <v>0</v>
      </c>
      <c r="Y5820" s="31">
        <f>H5820+I5820+J5820+K5820+L5820+M5820+N5820+W5820+X5820</f>
        <v>0</v>
      </c>
      <c r="Z5820" s="31">
        <f t="shared" ref="Z5820:AK5820" si="753">SUM(Z5821:Z5821)</f>
        <v>0</v>
      </c>
      <c r="AA5820" s="31">
        <f t="shared" si="753"/>
        <v>0</v>
      </c>
      <c r="AB5820" s="31">
        <f t="shared" si="753"/>
        <v>0</v>
      </c>
      <c r="AC5820" s="31">
        <f t="shared" si="753"/>
        <v>0</v>
      </c>
      <c r="AD5820" s="31">
        <f t="shared" si="753"/>
        <v>0</v>
      </c>
      <c r="AE5820" s="31">
        <f t="shared" si="753"/>
        <v>0</v>
      </c>
      <c r="AF5820" s="31">
        <f t="shared" si="753"/>
        <v>0</v>
      </c>
      <c r="AG5820" s="31">
        <f t="shared" si="753"/>
        <v>0</v>
      </c>
      <c r="AH5820" s="31">
        <f t="shared" si="753"/>
        <v>0</v>
      </c>
      <c r="AI5820" s="31">
        <f t="shared" si="753"/>
        <v>0</v>
      </c>
      <c r="AJ5820" s="31">
        <f t="shared" si="753"/>
        <v>0</v>
      </c>
      <c r="AK5820" s="31">
        <f t="shared" si="753"/>
        <v>0</v>
      </c>
      <c r="AL5820" s="31">
        <f>SUM(AD5820:AK5820)</f>
        <v>0</v>
      </c>
      <c r="AM5820" s="31">
        <f>SUM(AM5821:AM5821)</f>
        <v>0</v>
      </c>
      <c r="AN5820" s="31">
        <f>SUM(AN5821:AN5821)</f>
        <v>0</v>
      </c>
      <c r="AO5820" s="31">
        <f>Z5820+AA5820+AB5820+AC5820+AL5820+AM5820+AN5820</f>
        <v>0</v>
      </c>
      <c r="AP5820" s="32">
        <f>E5820+Y5820-AO5820</f>
        <v>4250000</v>
      </c>
      <c r="AQ5820" s="32"/>
      <c r="AR5820" s="28"/>
      <c r="AS5820" s="29">
        <f>E5820+H5820+I5820+J5820+K5820+L5820+M5820+N5820+W5820+X5820-Z5820-AB5820-AL5820-AC5820-AM5820-AN5820</f>
        <v>4250000</v>
      </c>
      <c r="AT5820" s="29">
        <f>AP5820-AS5820</f>
        <v>0</v>
      </c>
      <c r="AU5820" s="29">
        <f>E5820</f>
        <v>4250000</v>
      </c>
      <c r="AV5820" s="86">
        <f>AS5820-AU5820</f>
        <v>0</v>
      </c>
      <c r="AW5820" s="86">
        <f>Y5820-AO5820</f>
        <v>0</v>
      </c>
      <c r="AX5820" s="86">
        <f>AV5820-AW5820</f>
        <v>0</v>
      </c>
      <c r="AY5820" s="21"/>
      <c r="AZ5820" s="398"/>
      <c r="BA5820" s="21"/>
      <c r="BB5820" s="21"/>
      <c r="BC5820" s="21"/>
      <c r="BD5820" s="21"/>
      <c r="BE5820" s="21"/>
      <c r="BF5820" s="21"/>
      <c r="BG5820" s="21"/>
      <c r="BH5820" s="21"/>
      <c r="BI5820" s="21"/>
      <c r="BJ5820" s="21"/>
      <c r="BK5820" s="21"/>
      <c r="BL5820" s="21"/>
      <c r="BM5820" s="21"/>
      <c r="BN5820" s="21"/>
      <c r="BO5820" s="21"/>
      <c r="BP5820" s="21"/>
      <c r="BQ5820" s="21"/>
      <c r="BR5820" s="21"/>
      <c r="BS5820" s="21"/>
      <c r="BT5820" s="21"/>
      <c r="BU5820" s="21"/>
      <c r="BV5820" s="21"/>
      <c r="BW5820" s="21"/>
      <c r="BX5820" s="21"/>
      <c r="BY5820" s="21"/>
      <c r="BZ5820" s="21"/>
      <c r="CA5820" s="21"/>
      <c r="CB5820" s="21"/>
      <c r="CC5820" s="21"/>
      <c r="CD5820" s="21"/>
      <c r="CE5820" s="21"/>
      <c r="CF5820" s="21"/>
      <c r="CG5820" s="21"/>
      <c r="CH5820" s="21"/>
      <c r="CI5820" s="21"/>
      <c r="CJ5820" s="21"/>
      <c r="CK5820" s="21"/>
      <c r="CL5820" s="21"/>
      <c r="CM5820" s="21"/>
      <c r="CN5820" s="21"/>
      <c r="CO5820" s="21"/>
      <c r="CP5820" s="21"/>
      <c r="CQ5820" s="21"/>
      <c r="CR5820" s="21"/>
      <c r="CS5820" s="21"/>
      <c r="CT5820" s="21"/>
      <c r="CU5820" s="21"/>
      <c r="CV5820" s="21"/>
      <c r="CW5820" s="21"/>
      <c r="CX5820" s="21"/>
      <c r="CY5820" s="21"/>
      <c r="CZ5820" s="21"/>
      <c r="DA5820" s="21"/>
      <c r="DB5820" s="21"/>
      <c r="DC5820" s="21"/>
      <c r="DD5820" s="21"/>
      <c r="DE5820" s="21"/>
      <c r="DF5820" s="21"/>
      <c r="DG5820" s="21"/>
      <c r="DH5820" s="21"/>
      <c r="DI5820" s="21"/>
      <c r="DJ5820" s="21"/>
      <c r="DK5820" s="21"/>
      <c r="DL5820" s="21"/>
      <c r="DM5820" s="21"/>
      <c r="DN5820" s="21"/>
      <c r="DO5820" s="21"/>
      <c r="DP5820" s="21"/>
      <c r="DQ5820" s="21"/>
      <c r="DR5820" s="21"/>
      <c r="DS5820" s="21"/>
      <c r="DT5820" s="21"/>
      <c r="DU5820" s="21"/>
      <c r="DV5820" s="21"/>
      <c r="DW5820" s="21"/>
      <c r="DX5820" s="21"/>
      <c r="DY5820" s="21"/>
      <c r="DZ5820" s="21"/>
      <c r="EA5820" s="21"/>
      <c r="EB5820" s="21"/>
      <c r="EC5820" s="21"/>
      <c r="ED5820" s="21"/>
      <c r="EE5820" s="21"/>
      <c r="EF5820" s="21"/>
      <c r="EG5820" s="21"/>
      <c r="EH5820" s="21"/>
      <c r="EI5820" s="21"/>
      <c r="EJ5820" s="21"/>
      <c r="EK5820" s="21"/>
      <c r="EL5820" s="21"/>
      <c r="EM5820" s="21"/>
      <c r="EN5820" s="21"/>
      <c r="EO5820" s="21"/>
      <c r="EP5820" s="21"/>
      <c r="EQ5820" s="21"/>
      <c r="ER5820" s="21"/>
      <c r="ES5820" s="21"/>
      <c r="ET5820" s="21"/>
      <c r="EU5820" s="21"/>
      <c r="EV5820" s="21"/>
      <c r="EW5820" s="21"/>
      <c r="EX5820" s="21"/>
      <c r="EY5820" s="21"/>
      <c r="EZ5820" s="21"/>
      <c r="FA5820" s="21"/>
      <c r="FB5820" s="21"/>
      <c r="FC5820" s="21"/>
      <c r="FD5820" s="21"/>
      <c r="FE5820" s="21"/>
      <c r="FF5820" s="21"/>
      <c r="FG5820" s="21"/>
      <c r="FH5820" s="21"/>
      <c r="FI5820" s="21"/>
      <c r="FJ5820" s="21"/>
      <c r="FK5820" s="21"/>
      <c r="FL5820" s="21"/>
      <c r="FM5820" s="21"/>
      <c r="FN5820" s="21"/>
      <c r="FO5820" s="21"/>
      <c r="FP5820" s="21"/>
      <c r="FQ5820" s="21"/>
      <c r="FR5820" s="21"/>
      <c r="FS5820" s="21"/>
      <c r="FT5820" s="21"/>
      <c r="FU5820" s="21"/>
      <c r="FV5820" s="21"/>
      <c r="FW5820" s="21"/>
      <c r="FX5820" s="21"/>
      <c r="FY5820" s="21"/>
      <c r="FZ5820" s="21"/>
      <c r="GA5820" s="21"/>
      <c r="GB5820" s="21"/>
      <c r="GC5820" s="21"/>
      <c r="GD5820" s="21"/>
      <c r="GE5820" s="21"/>
      <c r="GF5820" s="21"/>
      <c r="GG5820" s="21"/>
      <c r="GH5820" s="21"/>
      <c r="GI5820" s="21"/>
      <c r="GJ5820" s="21"/>
      <c r="GK5820" s="21"/>
      <c r="GL5820" s="21"/>
      <c r="GM5820" s="21"/>
      <c r="GN5820" s="21"/>
      <c r="GO5820" s="21"/>
      <c r="GP5820" s="21"/>
      <c r="GQ5820" s="21"/>
      <c r="GR5820" s="21"/>
      <c r="GS5820" s="21"/>
      <c r="GT5820" s="21"/>
      <c r="GU5820" s="21"/>
      <c r="GV5820" s="21"/>
      <c r="GW5820" s="21"/>
      <c r="GX5820" s="21"/>
      <c r="GY5820" s="21"/>
      <c r="GZ5820" s="21"/>
      <c r="HA5820" s="21"/>
      <c r="HB5820" s="21"/>
      <c r="HC5820" s="21"/>
      <c r="HD5820" s="21"/>
      <c r="HE5820" s="21"/>
      <c r="HF5820" s="21"/>
      <c r="HG5820" s="21"/>
      <c r="HH5820" s="21"/>
      <c r="HI5820" s="21"/>
      <c r="HJ5820" s="21"/>
      <c r="HK5820" s="21"/>
      <c r="HL5820" s="21"/>
      <c r="HM5820" s="21"/>
      <c r="HN5820" s="21"/>
      <c r="HO5820" s="21"/>
      <c r="HP5820" s="21"/>
      <c r="HQ5820" s="21"/>
      <c r="HR5820" s="21"/>
      <c r="HS5820" s="21"/>
      <c r="HT5820" s="21"/>
      <c r="HU5820" s="21"/>
      <c r="HV5820" s="21"/>
      <c r="HW5820" s="21"/>
      <c r="HX5820" s="21"/>
      <c r="HY5820" s="21"/>
      <c r="HZ5820" s="21"/>
      <c r="IA5820" s="21"/>
      <c r="IB5820" s="21"/>
      <c r="IC5820" s="21"/>
      <c r="ID5820" s="21"/>
      <c r="IE5820" s="21"/>
      <c r="IF5820" s="21"/>
      <c r="IG5820" s="21"/>
      <c r="IH5820" s="21"/>
      <c r="II5820" s="21"/>
      <c r="IJ5820" s="21"/>
      <c r="IK5820" s="21"/>
      <c r="IL5820" s="21"/>
      <c r="IM5820" s="21"/>
      <c r="IN5820" s="21"/>
      <c r="IO5820" s="21"/>
      <c r="IP5820" s="21"/>
      <c r="IQ5820" s="21"/>
      <c r="IR5820" s="21"/>
      <c r="IS5820" s="21"/>
      <c r="IT5820" s="21"/>
      <c r="IU5820" s="21"/>
      <c r="IV5820" s="21"/>
    </row>
    <row r="5821" spans="1:256" s="402" customFormat="1">
      <c r="A5821" s="10"/>
      <c r="B5821" s="8"/>
      <c r="C5821" s="8"/>
      <c r="D5821" s="82"/>
      <c r="E5821" s="33"/>
      <c r="F5821" s="33"/>
      <c r="G5821" s="282"/>
      <c r="H5821" s="283"/>
      <c r="I5821" s="33"/>
      <c r="J5821" s="33"/>
      <c r="K5821" s="33"/>
      <c r="L5821" s="33"/>
      <c r="M5821" s="33"/>
      <c r="N5821" s="33"/>
      <c r="O5821" s="33"/>
      <c r="P5821" s="33"/>
      <c r="Q5821" s="33"/>
      <c r="R5821" s="33"/>
      <c r="S5821" s="33"/>
      <c r="T5821" s="33"/>
      <c r="U5821" s="33"/>
      <c r="V5821" s="33"/>
      <c r="W5821" s="33"/>
      <c r="X5821" s="282"/>
      <c r="Y5821" s="33"/>
      <c r="Z5821" s="284"/>
      <c r="AA5821" s="284"/>
      <c r="AB5821" s="33"/>
      <c r="AC5821" s="33"/>
      <c r="AD5821" s="33"/>
      <c r="AE5821" s="33"/>
      <c r="AF5821" s="33"/>
      <c r="AG5821" s="33"/>
      <c r="AH5821" s="33"/>
      <c r="AI5821" s="33"/>
      <c r="AJ5821" s="33"/>
      <c r="AK5821" s="33"/>
      <c r="AL5821" s="33"/>
      <c r="AM5821" s="33"/>
      <c r="AN5821" s="33"/>
      <c r="AO5821" s="33"/>
      <c r="AP5821" s="34"/>
      <c r="AQ5821" s="70"/>
      <c r="AR5821" s="76"/>
      <c r="AS5821" s="60"/>
      <c r="AT5821" s="60"/>
      <c r="AU5821" s="60"/>
      <c r="AV5821" s="21"/>
      <c r="AW5821" s="21"/>
      <c r="AX5821" s="21"/>
      <c r="AY5821" s="21"/>
      <c r="AZ5821" s="21"/>
      <c r="BA5821" s="21"/>
      <c r="BB5821" s="21"/>
      <c r="BC5821" s="21"/>
      <c r="BD5821" s="21"/>
      <c r="BE5821" s="21"/>
      <c r="BF5821" s="21"/>
      <c r="BG5821" s="21"/>
      <c r="BH5821" s="21"/>
      <c r="BI5821" s="21"/>
      <c r="BJ5821" s="21"/>
      <c r="BK5821" s="21"/>
      <c r="BL5821" s="21"/>
      <c r="BM5821" s="21"/>
      <c r="BN5821" s="21"/>
      <c r="BO5821" s="21"/>
      <c r="BP5821" s="21"/>
      <c r="BQ5821" s="21"/>
      <c r="BR5821" s="21"/>
      <c r="BS5821" s="21"/>
      <c r="BT5821" s="21"/>
      <c r="BU5821" s="21"/>
      <c r="BV5821" s="21"/>
      <c r="BW5821" s="21"/>
      <c r="BX5821" s="21"/>
      <c r="BY5821" s="21"/>
      <c r="BZ5821" s="21"/>
      <c r="CA5821" s="21"/>
      <c r="CB5821" s="21"/>
      <c r="CC5821" s="21"/>
      <c r="CD5821" s="21"/>
      <c r="CE5821" s="21"/>
      <c r="CF5821" s="21"/>
      <c r="CG5821" s="21"/>
      <c r="CH5821" s="21"/>
      <c r="CI5821" s="21"/>
      <c r="CJ5821" s="21"/>
      <c r="CK5821" s="21"/>
      <c r="CL5821" s="21"/>
      <c r="CM5821" s="21"/>
      <c r="CN5821" s="21"/>
      <c r="CO5821" s="21"/>
      <c r="CP5821" s="21"/>
      <c r="CQ5821" s="21"/>
      <c r="CR5821" s="21"/>
      <c r="CS5821" s="21"/>
      <c r="CT5821" s="21"/>
      <c r="CU5821" s="21"/>
      <c r="CV5821" s="21"/>
      <c r="CW5821" s="21"/>
      <c r="CX5821" s="21"/>
      <c r="CY5821" s="21"/>
      <c r="CZ5821" s="21"/>
      <c r="DA5821" s="21"/>
      <c r="DB5821" s="21"/>
      <c r="DC5821" s="21"/>
      <c r="DD5821" s="21"/>
      <c r="DE5821" s="21"/>
      <c r="DF5821" s="21"/>
      <c r="DG5821" s="21"/>
      <c r="DH5821" s="21"/>
      <c r="DI5821" s="21"/>
      <c r="DJ5821" s="21"/>
      <c r="DK5821" s="21"/>
      <c r="DL5821" s="21"/>
      <c r="DM5821" s="21"/>
      <c r="DN5821" s="21"/>
      <c r="DO5821" s="21"/>
      <c r="DP5821" s="21"/>
      <c r="DQ5821" s="21"/>
      <c r="DR5821" s="21"/>
      <c r="DS5821" s="21"/>
      <c r="DT5821" s="21"/>
      <c r="DU5821" s="21"/>
      <c r="DV5821" s="21"/>
      <c r="DW5821" s="21"/>
      <c r="DX5821" s="21"/>
      <c r="DY5821" s="21"/>
      <c r="DZ5821" s="21"/>
      <c r="EA5821" s="21"/>
      <c r="EB5821" s="21"/>
      <c r="EC5821" s="21"/>
      <c r="ED5821" s="21"/>
      <c r="EE5821" s="21"/>
      <c r="EF5821" s="21"/>
      <c r="EG5821" s="21"/>
      <c r="EH5821" s="21"/>
      <c r="EI5821" s="21"/>
      <c r="EJ5821" s="21"/>
      <c r="EK5821" s="21"/>
      <c r="EL5821" s="21"/>
      <c r="EM5821" s="21"/>
      <c r="EN5821" s="21"/>
      <c r="EO5821" s="21"/>
      <c r="EP5821" s="21"/>
      <c r="EQ5821" s="21"/>
      <c r="ER5821" s="21"/>
      <c r="ES5821" s="21"/>
      <c r="ET5821" s="21"/>
      <c r="EU5821" s="21"/>
      <c r="EV5821" s="21"/>
      <c r="EW5821" s="21"/>
      <c r="EX5821" s="21"/>
      <c r="EY5821" s="21"/>
      <c r="EZ5821" s="21"/>
      <c r="FA5821" s="21"/>
      <c r="FB5821" s="21"/>
      <c r="FC5821" s="21"/>
      <c r="FD5821" s="21"/>
      <c r="FE5821" s="21"/>
      <c r="FF5821" s="21"/>
      <c r="FG5821" s="21"/>
      <c r="FH5821" s="21"/>
      <c r="FI5821" s="21"/>
      <c r="FJ5821" s="21"/>
      <c r="FK5821" s="21"/>
      <c r="FL5821" s="21"/>
      <c r="FM5821" s="21"/>
      <c r="FN5821" s="21"/>
      <c r="FO5821" s="21"/>
      <c r="FP5821" s="21"/>
      <c r="FQ5821" s="21"/>
      <c r="FR5821" s="21"/>
      <c r="FS5821" s="21"/>
      <c r="FT5821" s="21"/>
      <c r="FU5821" s="21"/>
      <c r="FV5821" s="21"/>
      <c r="FW5821" s="21"/>
      <c r="FX5821" s="21"/>
      <c r="FY5821" s="21"/>
      <c r="FZ5821" s="21"/>
      <c r="GA5821" s="21"/>
      <c r="GB5821" s="21"/>
      <c r="GC5821" s="21"/>
      <c r="GD5821" s="21"/>
      <c r="GE5821" s="21"/>
      <c r="GF5821" s="21"/>
      <c r="GG5821" s="21"/>
      <c r="GH5821" s="21"/>
      <c r="GI5821" s="21"/>
      <c r="GJ5821" s="21"/>
      <c r="GK5821" s="21"/>
      <c r="GL5821" s="21"/>
      <c r="GM5821" s="21"/>
      <c r="GN5821" s="21"/>
      <c r="GO5821" s="21"/>
      <c r="GP5821" s="21"/>
      <c r="GQ5821" s="21"/>
      <c r="GR5821" s="21"/>
      <c r="GS5821" s="21"/>
      <c r="GT5821" s="21"/>
      <c r="GU5821" s="21"/>
      <c r="GV5821" s="21"/>
      <c r="GW5821" s="21"/>
      <c r="GX5821" s="21"/>
      <c r="GY5821" s="21"/>
      <c r="GZ5821" s="21"/>
      <c r="HA5821" s="21"/>
      <c r="HB5821" s="21"/>
      <c r="HC5821" s="21"/>
      <c r="HD5821" s="21"/>
      <c r="HE5821" s="21"/>
      <c r="HF5821" s="21"/>
      <c r="HG5821" s="21"/>
      <c r="HH5821" s="21"/>
      <c r="HI5821" s="21"/>
      <c r="HJ5821" s="21"/>
      <c r="HK5821" s="21"/>
      <c r="HL5821" s="21"/>
      <c r="HM5821" s="21"/>
      <c r="HN5821" s="21"/>
      <c r="HO5821" s="21"/>
      <c r="HP5821" s="21"/>
      <c r="HQ5821" s="21"/>
      <c r="HR5821" s="21"/>
      <c r="HS5821" s="21"/>
      <c r="HT5821" s="21"/>
      <c r="HU5821" s="21"/>
      <c r="HV5821" s="21"/>
      <c r="HW5821" s="21"/>
      <c r="HX5821" s="21"/>
      <c r="HY5821" s="21"/>
      <c r="HZ5821" s="21"/>
      <c r="IA5821" s="21"/>
      <c r="IB5821" s="21"/>
      <c r="IC5821" s="21"/>
      <c r="ID5821" s="21"/>
      <c r="IE5821" s="21"/>
      <c r="IF5821" s="21"/>
      <c r="IG5821" s="21"/>
      <c r="IH5821" s="21"/>
      <c r="II5821" s="21"/>
      <c r="IJ5821" s="21"/>
      <c r="IK5821" s="21"/>
      <c r="IL5821" s="21"/>
      <c r="IM5821" s="21"/>
      <c r="IN5821" s="21"/>
      <c r="IO5821" s="21"/>
      <c r="IP5821" s="21"/>
      <c r="IQ5821" s="21"/>
      <c r="IR5821" s="21"/>
      <c r="IS5821" s="21"/>
      <c r="IT5821" s="21"/>
      <c r="IU5821" s="21"/>
      <c r="IV5821" s="21"/>
    </row>
    <row r="5822" spans="1:256" s="21" customFormat="1">
      <c r="A5822" s="13"/>
      <c r="B5822" s="8"/>
      <c r="C5822" s="8"/>
      <c r="D5822" s="78"/>
      <c r="E5822" s="34"/>
      <c r="F5822" s="34"/>
      <c r="G5822" s="63"/>
      <c r="H5822" s="67"/>
      <c r="I5822" s="34"/>
      <c r="J5822" s="34"/>
      <c r="K5822" s="34"/>
      <c r="L5822" s="34"/>
      <c r="M5822" s="34"/>
      <c r="N5822" s="34"/>
      <c r="O5822" s="34"/>
      <c r="P5822" s="34"/>
      <c r="Q5822" s="34"/>
      <c r="R5822" s="34"/>
      <c r="S5822" s="34"/>
      <c r="T5822" s="34"/>
      <c r="U5822" s="34"/>
      <c r="V5822" s="34"/>
      <c r="W5822" s="34"/>
      <c r="X5822" s="63"/>
      <c r="Y5822" s="34"/>
      <c r="Z5822" s="65"/>
      <c r="AA5822" s="65"/>
      <c r="AB5822" s="34"/>
      <c r="AC5822" s="34"/>
      <c r="AD5822" s="34"/>
      <c r="AE5822" s="34"/>
      <c r="AF5822" s="34"/>
      <c r="AG5822" s="34"/>
      <c r="AH5822" s="34"/>
      <c r="AI5822" s="34"/>
      <c r="AJ5822" s="34"/>
      <c r="AK5822" s="34"/>
      <c r="AL5822" s="34"/>
      <c r="AM5822" s="34"/>
      <c r="AN5822" s="34"/>
      <c r="AO5822" s="34"/>
      <c r="AP5822" s="34"/>
      <c r="AQ5822" s="34"/>
      <c r="AR5822" s="28"/>
      <c r="AS5822" s="29"/>
      <c r="AT5822" s="29"/>
      <c r="AU5822" s="29"/>
      <c r="AV5822" s="402"/>
      <c r="AW5822" s="402"/>
      <c r="AX5822" s="402"/>
      <c r="AY5822" s="402"/>
      <c r="AZ5822" s="402"/>
      <c r="BA5822" s="402"/>
      <c r="BB5822" s="402"/>
      <c r="BC5822" s="402"/>
      <c r="BD5822" s="402"/>
      <c r="BE5822" s="402"/>
      <c r="BF5822" s="402"/>
      <c r="BG5822" s="402"/>
      <c r="BH5822" s="402"/>
      <c r="BI5822" s="402"/>
      <c r="BJ5822" s="402"/>
      <c r="BK5822" s="402"/>
      <c r="BL5822" s="402"/>
      <c r="BM5822" s="402"/>
      <c r="BN5822" s="402"/>
      <c r="BO5822" s="402"/>
      <c r="BP5822" s="402"/>
      <c r="BQ5822" s="402"/>
      <c r="BR5822" s="402"/>
      <c r="BS5822" s="402"/>
      <c r="BT5822" s="402"/>
      <c r="BU5822" s="402"/>
      <c r="BV5822" s="402"/>
      <c r="BW5822" s="402"/>
      <c r="BX5822" s="402"/>
      <c r="BY5822" s="402"/>
      <c r="BZ5822" s="402"/>
      <c r="CA5822" s="402"/>
      <c r="CB5822" s="402"/>
      <c r="CC5822" s="402"/>
      <c r="CD5822" s="402"/>
      <c r="CE5822" s="402"/>
      <c r="CF5822" s="402"/>
      <c r="CG5822" s="402"/>
      <c r="CH5822" s="402"/>
      <c r="CI5822" s="402"/>
      <c r="CJ5822" s="402"/>
      <c r="CK5822" s="402"/>
      <c r="CL5822" s="402"/>
      <c r="CM5822" s="402"/>
      <c r="CN5822" s="402"/>
      <c r="CO5822" s="402"/>
      <c r="CP5822" s="402"/>
      <c r="CQ5822" s="402"/>
      <c r="CR5822" s="402"/>
      <c r="CS5822" s="402"/>
      <c r="CT5822" s="402"/>
      <c r="CU5822" s="402"/>
      <c r="CV5822" s="402"/>
      <c r="CW5822" s="402"/>
      <c r="CX5822" s="402"/>
      <c r="CY5822" s="402"/>
      <c r="CZ5822" s="402"/>
      <c r="DA5822" s="402"/>
      <c r="DB5822" s="402"/>
      <c r="DC5822" s="402"/>
      <c r="DD5822" s="402"/>
      <c r="DE5822" s="402"/>
      <c r="DF5822" s="402"/>
      <c r="DG5822" s="402"/>
      <c r="DH5822" s="402"/>
      <c r="DI5822" s="402"/>
      <c r="DJ5822" s="402"/>
      <c r="DK5822" s="402"/>
      <c r="DL5822" s="402"/>
      <c r="DM5822" s="402"/>
      <c r="DN5822" s="402"/>
      <c r="DO5822" s="402"/>
      <c r="DP5822" s="402"/>
      <c r="DQ5822" s="402"/>
      <c r="DR5822" s="402"/>
      <c r="DS5822" s="402"/>
      <c r="DT5822" s="402"/>
      <c r="DU5822" s="402"/>
      <c r="DV5822" s="402"/>
      <c r="DW5822" s="402"/>
      <c r="DX5822" s="402"/>
      <c r="DY5822" s="402"/>
      <c r="DZ5822" s="402"/>
      <c r="EA5822" s="402"/>
      <c r="EB5822" s="402"/>
      <c r="EC5822" s="402"/>
      <c r="ED5822" s="402"/>
      <c r="EE5822" s="402"/>
      <c r="EF5822" s="402"/>
      <c r="EG5822" s="402"/>
      <c r="EH5822" s="402"/>
      <c r="EI5822" s="402"/>
      <c r="EJ5822" s="402"/>
      <c r="EK5822" s="402"/>
      <c r="EL5822" s="402"/>
      <c r="EM5822" s="402"/>
      <c r="EN5822" s="402"/>
      <c r="EO5822" s="402"/>
      <c r="EP5822" s="402"/>
      <c r="EQ5822" s="402"/>
      <c r="ER5822" s="402"/>
      <c r="ES5822" s="402"/>
      <c r="ET5822" s="402"/>
      <c r="EU5822" s="402"/>
      <c r="EV5822" s="402"/>
      <c r="EW5822" s="402"/>
      <c r="EX5822" s="402"/>
      <c r="EY5822" s="402"/>
      <c r="EZ5822" s="402"/>
      <c r="FA5822" s="402"/>
      <c r="FB5822" s="402"/>
      <c r="FC5822" s="402"/>
      <c r="FD5822" s="402"/>
      <c r="FE5822" s="402"/>
      <c r="FF5822" s="402"/>
      <c r="FG5822" s="402"/>
      <c r="FH5822" s="402"/>
      <c r="FI5822" s="402"/>
      <c r="FJ5822" s="402"/>
      <c r="FK5822" s="402"/>
      <c r="FL5822" s="402"/>
      <c r="FM5822" s="402"/>
      <c r="FN5822" s="402"/>
      <c r="FO5822" s="402"/>
      <c r="FP5822" s="402"/>
      <c r="FQ5822" s="402"/>
      <c r="FR5822" s="402"/>
      <c r="FS5822" s="402"/>
      <c r="FT5822" s="402"/>
      <c r="FU5822" s="402"/>
      <c r="FV5822" s="402"/>
      <c r="FW5822" s="402"/>
      <c r="FX5822" s="402"/>
      <c r="FY5822" s="402"/>
      <c r="FZ5822" s="402"/>
      <c r="GA5822" s="402"/>
      <c r="GB5822" s="402"/>
      <c r="GC5822" s="402"/>
      <c r="GD5822" s="402"/>
      <c r="GE5822" s="402"/>
      <c r="GF5822" s="402"/>
      <c r="GG5822" s="402"/>
      <c r="GH5822" s="402"/>
      <c r="GI5822" s="402"/>
      <c r="GJ5822" s="402"/>
      <c r="GK5822" s="402"/>
      <c r="GL5822" s="402"/>
      <c r="GM5822" s="402"/>
      <c r="GN5822" s="402"/>
      <c r="GO5822" s="402"/>
      <c r="GP5822" s="402"/>
      <c r="GQ5822" s="402"/>
      <c r="GR5822" s="402"/>
      <c r="GS5822" s="402"/>
      <c r="GT5822" s="402"/>
      <c r="GU5822" s="402"/>
      <c r="GV5822" s="402"/>
      <c r="GW5822" s="402"/>
      <c r="GX5822" s="402"/>
      <c r="GY5822" s="402"/>
      <c r="GZ5822" s="402"/>
      <c r="HA5822" s="402"/>
      <c r="HB5822" s="402"/>
      <c r="HC5822" s="402"/>
      <c r="HD5822" s="402"/>
      <c r="HE5822" s="402"/>
      <c r="HF5822" s="402"/>
      <c r="HG5822" s="402"/>
      <c r="HH5822" s="402"/>
      <c r="HI5822" s="402"/>
      <c r="HJ5822" s="402"/>
      <c r="HK5822" s="402"/>
      <c r="HL5822" s="402"/>
      <c r="HM5822" s="402"/>
      <c r="HN5822" s="402"/>
      <c r="HO5822" s="402"/>
      <c r="HP5822" s="402"/>
      <c r="HQ5822" s="402"/>
      <c r="HR5822" s="402"/>
      <c r="HS5822" s="402"/>
      <c r="HT5822" s="402"/>
      <c r="HU5822" s="402"/>
      <c r="HV5822" s="402"/>
      <c r="HW5822" s="402"/>
      <c r="HX5822" s="402"/>
      <c r="HY5822" s="402"/>
      <c r="HZ5822" s="402"/>
      <c r="IA5822" s="402"/>
      <c r="IB5822" s="402"/>
      <c r="IC5822" s="402"/>
      <c r="ID5822" s="402"/>
      <c r="IE5822" s="402"/>
      <c r="IF5822" s="402"/>
      <c r="IG5822" s="402"/>
      <c r="IH5822" s="402"/>
      <c r="II5822" s="402"/>
      <c r="IJ5822" s="402"/>
      <c r="IK5822" s="402"/>
      <c r="IL5822" s="402"/>
      <c r="IM5822" s="402"/>
      <c r="IN5822" s="402"/>
      <c r="IO5822" s="402"/>
      <c r="IP5822" s="402"/>
      <c r="IQ5822" s="402"/>
      <c r="IR5822" s="402"/>
      <c r="IS5822" s="402"/>
      <c r="IT5822" s="402"/>
      <c r="IU5822" s="402"/>
      <c r="IV5822" s="402"/>
    </row>
    <row r="5823" spans="1:256" s="21" customFormat="1">
      <c r="A5823" s="14"/>
      <c r="B5823" s="11">
        <v>8</v>
      </c>
      <c r="C5823" s="11"/>
      <c r="D5823" s="77" t="s">
        <v>39</v>
      </c>
      <c r="E5823" s="31">
        <v>14250000</v>
      </c>
      <c r="F5823" s="31">
        <f t="shared" ref="F5823:V5823" si="754">SUM(F5824:F5828)</f>
        <v>0</v>
      </c>
      <c r="G5823" s="31">
        <f t="shared" si="754"/>
        <v>0</v>
      </c>
      <c r="H5823" s="31">
        <f t="shared" si="754"/>
        <v>0</v>
      </c>
      <c r="I5823" s="31">
        <f t="shared" si="754"/>
        <v>0</v>
      </c>
      <c r="J5823" s="31">
        <f t="shared" si="754"/>
        <v>0</v>
      </c>
      <c r="K5823" s="31">
        <f t="shared" si="754"/>
        <v>0</v>
      </c>
      <c r="L5823" s="31">
        <f t="shared" si="754"/>
        <v>0</v>
      </c>
      <c r="M5823" s="31">
        <f t="shared" si="754"/>
        <v>0</v>
      </c>
      <c r="N5823" s="31">
        <f t="shared" si="754"/>
        <v>0</v>
      </c>
      <c r="O5823" s="31">
        <f t="shared" si="754"/>
        <v>0</v>
      </c>
      <c r="P5823" s="31">
        <f t="shared" si="754"/>
        <v>0</v>
      </c>
      <c r="Q5823" s="31">
        <f t="shared" si="754"/>
        <v>0</v>
      </c>
      <c r="R5823" s="31">
        <f t="shared" si="754"/>
        <v>0</v>
      </c>
      <c r="S5823" s="31">
        <f t="shared" si="754"/>
        <v>0</v>
      </c>
      <c r="T5823" s="31">
        <f t="shared" si="754"/>
        <v>0</v>
      </c>
      <c r="U5823" s="31">
        <f t="shared" si="754"/>
        <v>0</v>
      </c>
      <c r="V5823" s="31">
        <f t="shared" si="754"/>
        <v>0</v>
      </c>
      <c r="W5823" s="31">
        <f>SUM(O5823:V5823)</f>
        <v>0</v>
      </c>
      <c r="X5823" s="31">
        <f>SUM(X5824:X5828)</f>
        <v>0</v>
      </c>
      <c r="Y5823" s="31">
        <f>H5823+I5823+J5823+K5823+L5823+M5823+N5823+W5823+X5823</f>
        <v>0</v>
      </c>
      <c r="Z5823" s="31">
        <f t="shared" ref="Z5823:AK5823" si="755">SUM(Z5824:Z5828)</f>
        <v>0</v>
      </c>
      <c r="AA5823" s="31">
        <f t="shared" si="755"/>
        <v>0</v>
      </c>
      <c r="AB5823" s="31">
        <f t="shared" si="755"/>
        <v>0</v>
      </c>
      <c r="AC5823" s="31">
        <f t="shared" si="755"/>
        <v>0</v>
      </c>
      <c r="AD5823" s="31">
        <f t="shared" si="755"/>
        <v>0</v>
      </c>
      <c r="AE5823" s="31">
        <f t="shared" si="755"/>
        <v>0</v>
      </c>
      <c r="AF5823" s="31">
        <f t="shared" si="755"/>
        <v>0</v>
      </c>
      <c r="AG5823" s="31">
        <f t="shared" si="755"/>
        <v>0</v>
      </c>
      <c r="AH5823" s="31">
        <f t="shared" si="755"/>
        <v>0</v>
      </c>
      <c r="AI5823" s="31">
        <f t="shared" si="755"/>
        <v>0</v>
      </c>
      <c r="AJ5823" s="31">
        <f t="shared" si="755"/>
        <v>0</v>
      </c>
      <c r="AK5823" s="31">
        <f t="shared" si="755"/>
        <v>0</v>
      </c>
      <c r="AL5823" s="31">
        <f>SUM(AD5823:AK5823)</f>
        <v>0</v>
      </c>
      <c r="AM5823" s="31">
        <f>SUM(AM5824:AM5828)</f>
        <v>0</v>
      </c>
      <c r="AN5823" s="31">
        <f>SUM(AN5824:AN5828)</f>
        <v>0</v>
      </c>
      <c r="AO5823" s="31">
        <f>Z5823+AA5823+AB5823+AC5823+AL5823+AM5823+AN5823</f>
        <v>0</v>
      </c>
      <c r="AP5823" s="32">
        <f>E5823+Y5823-AO5823</f>
        <v>14250000</v>
      </c>
      <c r="AQ5823" s="32"/>
      <c r="AR5823" s="28"/>
      <c r="AS5823" s="29">
        <f>E5823+H5823+I5823+J5823+K5823+L5823+M5823+N5823+W5823+X5823-Z5823-AB5823-AL5823-AC5823-AM5823-AN5823</f>
        <v>14250000</v>
      </c>
      <c r="AT5823" s="29">
        <f>AP5823-AS5823</f>
        <v>0</v>
      </c>
      <c r="AU5823" s="29">
        <f>E5823</f>
        <v>14250000</v>
      </c>
      <c r="AV5823" s="86">
        <f>AS5823-AU5823</f>
        <v>0</v>
      </c>
      <c r="AW5823" s="86">
        <f>Y5823-AO5823</f>
        <v>0</v>
      </c>
      <c r="AX5823" s="86">
        <f>AV5823-AW5823</f>
        <v>0</v>
      </c>
      <c r="AZ5823" s="398"/>
    </row>
    <row r="5824" spans="1:256" s="402" customFormat="1">
      <c r="A5824" s="13"/>
      <c r="B5824" s="8"/>
      <c r="C5824" s="8"/>
      <c r="D5824" s="240"/>
      <c r="E5824" s="33"/>
      <c r="F5824" s="33"/>
      <c r="G5824" s="282"/>
      <c r="H5824" s="283"/>
      <c r="I5824" s="33"/>
      <c r="J5824" s="33"/>
      <c r="K5824" s="33"/>
      <c r="L5824" s="33"/>
      <c r="M5824" s="33"/>
      <c r="N5824" s="33"/>
      <c r="O5824" s="33"/>
      <c r="P5824" s="33"/>
      <c r="Q5824" s="33"/>
      <c r="R5824" s="33"/>
      <c r="S5824" s="33"/>
      <c r="T5824" s="33"/>
      <c r="U5824" s="33"/>
      <c r="V5824" s="33"/>
      <c r="W5824" s="33"/>
      <c r="X5824" s="282"/>
      <c r="Y5824" s="33"/>
      <c r="Z5824" s="284"/>
      <c r="AA5824" s="284"/>
      <c r="AB5824" s="33"/>
      <c r="AC5824" s="33"/>
      <c r="AD5824" s="33"/>
      <c r="AE5824" s="33"/>
      <c r="AF5824" s="33"/>
      <c r="AG5824" s="33"/>
      <c r="AH5824" s="33"/>
      <c r="AI5824" s="33"/>
      <c r="AJ5824" s="33"/>
      <c r="AK5824" s="33"/>
      <c r="AL5824" s="33"/>
      <c r="AM5824" s="33"/>
      <c r="AN5824" s="33"/>
      <c r="AO5824" s="33"/>
      <c r="AP5824" s="34"/>
      <c r="AQ5824" s="34"/>
      <c r="AR5824" s="28"/>
      <c r="AS5824" s="29"/>
      <c r="AT5824" s="29"/>
      <c r="AU5824" s="29"/>
    </row>
    <row r="5825" spans="1:256" s="402" customFormat="1">
      <c r="A5825" s="13"/>
      <c r="B5825" s="8"/>
      <c r="C5825" s="8"/>
      <c r="D5825" s="324"/>
      <c r="E5825" s="33"/>
      <c r="F5825" s="33"/>
      <c r="G5825" s="282"/>
      <c r="H5825" s="283"/>
      <c r="I5825" s="33"/>
      <c r="J5825" s="33"/>
      <c r="K5825" s="33"/>
      <c r="L5825" s="33"/>
      <c r="M5825" s="33"/>
      <c r="N5825" s="33"/>
      <c r="O5825" s="33"/>
      <c r="P5825" s="33"/>
      <c r="Q5825" s="33"/>
      <c r="R5825" s="33"/>
      <c r="S5825" s="33"/>
      <c r="T5825" s="33"/>
      <c r="U5825" s="33"/>
      <c r="V5825" s="33"/>
      <c r="W5825" s="33"/>
      <c r="X5825" s="282"/>
      <c r="Y5825" s="33"/>
      <c r="Z5825" s="284"/>
      <c r="AA5825" s="284"/>
      <c r="AB5825" s="33"/>
      <c r="AC5825" s="33"/>
      <c r="AD5825" s="33"/>
      <c r="AE5825" s="33"/>
      <c r="AF5825" s="33"/>
      <c r="AG5825" s="33"/>
      <c r="AH5825" s="33"/>
      <c r="AI5825" s="33"/>
      <c r="AJ5825" s="33"/>
      <c r="AK5825" s="33"/>
      <c r="AL5825" s="33"/>
      <c r="AM5825" s="33"/>
      <c r="AN5825" s="33"/>
      <c r="AO5825" s="33"/>
      <c r="AP5825" s="34"/>
      <c r="AQ5825" s="34"/>
      <c r="AR5825" s="28"/>
      <c r="AS5825" s="29"/>
      <c r="AT5825" s="29"/>
      <c r="AU5825" s="29"/>
    </row>
    <row r="5826" spans="1:256" s="402" customFormat="1">
      <c r="A5826" s="13"/>
      <c r="B5826" s="8"/>
      <c r="C5826" s="8"/>
      <c r="D5826" s="324"/>
      <c r="E5826" s="33"/>
      <c r="F5826" s="33"/>
      <c r="G5826" s="282"/>
      <c r="H5826" s="283"/>
      <c r="I5826" s="33"/>
      <c r="J5826" s="33"/>
      <c r="K5826" s="33"/>
      <c r="L5826" s="33"/>
      <c r="M5826" s="33"/>
      <c r="N5826" s="33"/>
      <c r="O5826" s="33"/>
      <c r="P5826" s="33"/>
      <c r="Q5826" s="33"/>
      <c r="R5826" s="33"/>
      <c r="S5826" s="33"/>
      <c r="T5826" s="33"/>
      <c r="U5826" s="33"/>
      <c r="V5826" s="33"/>
      <c r="W5826" s="33"/>
      <c r="X5826" s="282"/>
      <c r="Y5826" s="33"/>
      <c r="Z5826" s="284"/>
      <c r="AA5826" s="284"/>
      <c r="AB5826" s="33"/>
      <c r="AC5826" s="33"/>
      <c r="AD5826" s="33"/>
      <c r="AE5826" s="33"/>
      <c r="AF5826" s="33"/>
      <c r="AG5826" s="33"/>
      <c r="AH5826" s="33"/>
      <c r="AI5826" s="33"/>
      <c r="AJ5826" s="33"/>
      <c r="AK5826" s="33"/>
      <c r="AL5826" s="33"/>
      <c r="AM5826" s="33"/>
      <c r="AN5826" s="33"/>
      <c r="AO5826" s="33"/>
      <c r="AP5826" s="34"/>
      <c r="AQ5826" s="34"/>
      <c r="AR5826" s="28"/>
      <c r="AS5826" s="29"/>
      <c r="AT5826" s="29"/>
      <c r="AU5826" s="29"/>
    </row>
    <row r="5827" spans="1:256" s="402" customFormat="1">
      <c r="A5827" s="13"/>
      <c r="B5827" s="8"/>
      <c r="C5827" s="8"/>
      <c r="D5827" s="240"/>
      <c r="E5827" s="33"/>
      <c r="F5827" s="321"/>
      <c r="G5827" s="282"/>
      <c r="H5827" s="321"/>
      <c r="I5827" s="33"/>
      <c r="J5827" s="33"/>
      <c r="K5827" s="33"/>
      <c r="L5827" s="33"/>
      <c r="M5827" s="33"/>
      <c r="N5827" s="33"/>
      <c r="O5827" s="33"/>
      <c r="P5827" s="33"/>
      <c r="Q5827" s="33"/>
      <c r="R5827" s="33"/>
      <c r="S5827" s="33"/>
      <c r="T5827" s="33"/>
      <c r="U5827" s="33"/>
      <c r="V5827" s="33"/>
      <c r="W5827" s="33"/>
      <c r="X5827" s="282"/>
      <c r="Y5827" s="33"/>
      <c r="Z5827" s="284"/>
      <c r="AA5827" s="284"/>
      <c r="AB5827" s="33"/>
      <c r="AC5827" s="33"/>
      <c r="AD5827" s="33"/>
      <c r="AE5827" s="33"/>
      <c r="AF5827" s="33"/>
      <c r="AG5827" s="33"/>
      <c r="AH5827" s="33"/>
      <c r="AI5827" s="33"/>
      <c r="AJ5827" s="33"/>
      <c r="AK5827" s="33"/>
      <c r="AL5827" s="33"/>
      <c r="AM5827" s="33"/>
      <c r="AN5827" s="33"/>
      <c r="AO5827" s="33"/>
      <c r="AP5827" s="34"/>
      <c r="AQ5827" s="34"/>
      <c r="AR5827" s="28"/>
      <c r="AS5827" s="29"/>
      <c r="AT5827" s="29"/>
      <c r="AU5827" s="29"/>
    </row>
    <row r="5828" spans="1:256" s="402" customFormat="1">
      <c r="A5828" s="13"/>
      <c r="B5828" s="8"/>
      <c r="C5828" s="8"/>
      <c r="D5828" s="324"/>
      <c r="E5828" s="33"/>
      <c r="F5828" s="33"/>
      <c r="G5828" s="282"/>
      <c r="H5828" s="283"/>
      <c r="I5828" s="33"/>
      <c r="J5828" s="33"/>
      <c r="K5828" s="33"/>
      <c r="L5828" s="33"/>
      <c r="M5828" s="33"/>
      <c r="N5828" s="33"/>
      <c r="O5828" s="33"/>
      <c r="P5828" s="33"/>
      <c r="Q5828" s="33"/>
      <c r="R5828" s="33"/>
      <c r="S5828" s="33"/>
      <c r="T5828" s="33"/>
      <c r="U5828" s="33"/>
      <c r="V5828" s="33"/>
      <c r="W5828" s="33"/>
      <c r="X5828" s="282"/>
      <c r="Y5828" s="33"/>
      <c r="Z5828" s="284"/>
      <c r="AA5828" s="284"/>
      <c r="AB5828" s="33"/>
      <c r="AC5828" s="33"/>
      <c r="AD5828" s="33"/>
      <c r="AE5828" s="33"/>
      <c r="AF5828" s="33"/>
      <c r="AG5828" s="33"/>
      <c r="AH5828" s="33"/>
      <c r="AI5828" s="33"/>
      <c r="AJ5828" s="33"/>
      <c r="AK5828" s="33"/>
      <c r="AL5828" s="33"/>
      <c r="AM5828" s="33"/>
      <c r="AN5828" s="33"/>
      <c r="AO5828" s="33"/>
      <c r="AP5828" s="34"/>
      <c r="AQ5828" s="34"/>
      <c r="AR5828" s="28"/>
      <c r="AS5828" s="29"/>
      <c r="AT5828" s="29"/>
      <c r="AU5828" s="29"/>
    </row>
    <row r="5829" spans="1:256" s="21" customFormat="1">
      <c r="A5829" s="10"/>
      <c r="B5829" s="245"/>
      <c r="C5829" s="245"/>
      <c r="D5829" s="390"/>
      <c r="E5829" s="33"/>
      <c r="F5829" s="33"/>
      <c r="G5829" s="282"/>
      <c r="H5829" s="283"/>
      <c r="I5829" s="33"/>
      <c r="J5829" s="33"/>
      <c r="K5829" s="33"/>
      <c r="L5829" s="33"/>
      <c r="M5829" s="33"/>
      <c r="N5829" s="33"/>
      <c r="O5829" s="33"/>
      <c r="P5829" s="33"/>
      <c r="Q5829" s="33"/>
      <c r="R5829" s="33"/>
      <c r="S5829" s="33"/>
      <c r="T5829" s="33"/>
      <c r="U5829" s="33"/>
      <c r="V5829" s="33"/>
      <c r="W5829" s="33"/>
      <c r="X5829" s="282"/>
      <c r="Y5829" s="33"/>
      <c r="Z5829" s="284"/>
      <c r="AA5829" s="284"/>
      <c r="AB5829" s="33"/>
      <c r="AC5829" s="33"/>
      <c r="AD5829" s="33"/>
      <c r="AE5829" s="33"/>
      <c r="AF5829" s="33"/>
      <c r="AG5829" s="33"/>
      <c r="AH5829" s="33"/>
      <c r="AI5829" s="33"/>
      <c r="AJ5829" s="33"/>
      <c r="AK5829" s="33"/>
      <c r="AL5829" s="33"/>
      <c r="AM5829" s="33"/>
      <c r="AN5829" s="33"/>
      <c r="AO5829" s="33"/>
      <c r="AP5829" s="34"/>
      <c r="AQ5829" s="70"/>
      <c r="AR5829" s="76"/>
      <c r="AS5829" s="60"/>
      <c r="AT5829" s="60"/>
      <c r="AU5829" s="60"/>
    </row>
    <row r="5830" spans="1:256" s="21" customFormat="1">
      <c r="A5830" s="13"/>
      <c r="B5830" s="8"/>
      <c r="C5830" s="8"/>
      <c r="D5830" s="78"/>
      <c r="E5830" s="34"/>
      <c r="F5830" s="34"/>
      <c r="G5830" s="63"/>
      <c r="H5830" s="67"/>
      <c r="I5830" s="34"/>
      <c r="J5830" s="34"/>
      <c r="K5830" s="34"/>
      <c r="L5830" s="34"/>
      <c r="M5830" s="34"/>
      <c r="N5830" s="34"/>
      <c r="O5830" s="34"/>
      <c r="P5830" s="34"/>
      <c r="Q5830" s="34"/>
      <c r="R5830" s="34"/>
      <c r="S5830" s="34"/>
      <c r="T5830" s="34"/>
      <c r="U5830" s="34"/>
      <c r="V5830" s="34"/>
      <c r="W5830" s="34"/>
      <c r="X5830" s="63"/>
      <c r="Y5830" s="34"/>
      <c r="Z5830" s="65"/>
      <c r="AA5830" s="65"/>
      <c r="AB5830" s="34"/>
      <c r="AC5830" s="34"/>
      <c r="AD5830" s="34"/>
      <c r="AE5830" s="34"/>
      <c r="AF5830" s="34"/>
      <c r="AG5830" s="34"/>
      <c r="AH5830" s="34"/>
      <c r="AI5830" s="34"/>
      <c r="AJ5830" s="34"/>
      <c r="AK5830" s="34"/>
      <c r="AL5830" s="34"/>
      <c r="AM5830" s="34"/>
      <c r="AN5830" s="34"/>
      <c r="AO5830" s="34"/>
      <c r="AP5830" s="34"/>
      <c r="AQ5830" s="34"/>
      <c r="AR5830" s="28"/>
      <c r="AS5830" s="29"/>
      <c r="AT5830" s="29"/>
      <c r="AU5830" s="29"/>
      <c r="AV5830" s="402"/>
      <c r="AW5830" s="402"/>
      <c r="AX5830" s="402"/>
      <c r="AY5830" s="402"/>
      <c r="AZ5830" s="402"/>
      <c r="BA5830" s="402"/>
      <c r="BB5830" s="402"/>
      <c r="BC5830" s="402"/>
      <c r="BD5830" s="402"/>
      <c r="BE5830" s="402"/>
      <c r="BF5830" s="402"/>
      <c r="BG5830" s="402"/>
      <c r="BH5830" s="402"/>
      <c r="BI5830" s="402"/>
      <c r="BJ5830" s="402"/>
      <c r="BK5830" s="402"/>
      <c r="BL5830" s="402"/>
      <c r="BM5830" s="402"/>
      <c r="BN5830" s="402"/>
      <c r="BO5830" s="402"/>
      <c r="BP5830" s="402"/>
      <c r="BQ5830" s="402"/>
      <c r="BR5830" s="402"/>
      <c r="BS5830" s="402"/>
      <c r="BT5830" s="402"/>
      <c r="BU5830" s="402"/>
      <c r="BV5830" s="402"/>
      <c r="BW5830" s="402"/>
      <c r="BX5830" s="402"/>
      <c r="BY5830" s="402"/>
      <c r="BZ5830" s="402"/>
      <c r="CA5830" s="402"/>
      <c r="CB5830" s="402"/>
      <c r="CC5830" s="402"/>
      <c r="CD5830" s="402"/>
      <c r="CE5830" s="402"/>
      <c r="CF5830" s="402"/>
      <c r="CG5830" s="402"/>
      <c r="CH5830" s="402"/>
      <c r="CI5830" s="402"/>
      <c r="CJ5830" s="402"/>
      <c r="CK5830" s="402"/>
      <c r="CL5830" s="402"/>
      <c r="CM5830" s="402"/>
      <c r="CN5830" s="402"/>
      <c r="CO5830" s="402"/>
      <c r="CP5830" s="402"/>
      <c r="CQ5830" s="402"/>
      <c r="CR5830" s="402"/>
      <c r="CS5830" s="402"/>
      <c r="CT5830" s="402"/>
      <c r="CU5830" s="402"/>
      <c r="CV5830" s="402"/>
      <c r="CW5830" s="402"/>
      <c r="CX5830" s="402"/>
      <c r="CY5830" s="402"/>
      <c r="CZ5830" s="402"/>
      <c r="DA5830" s="402"/>
      <c r="DB5830" s="402"/>
      <c r="DC5830" s="402"/>
      <c r="DD5830" s="402"/>
      <c r="DE5830" s="402"/>
      <c r="DF5830" s="402"/>
      <c r="DG5830" s="402"/>
      <c r="DH5830" s="402"/>
      <c r="DI5830" s="402"/>
      <c r="DJ5830" s="402"/>
      <c r="DK5830" s="402"/>
      <c r="DL5830" s="402"/>
      <c r="DM5830" s="402"/>
      <c r="DN5830" s="402"/>
      <c r="DO5830" s="402"/>
      <c r="DP5830" s="402"/>
      <c r="DQ5830" s="402"/>
      <c r="DR5830" s="402"/>
      <c r="DS5830" s="402"/>
      <c r="DT5830" s="402"/>
      <c r="DU5830" s="402"/>
      <c r="DV5830" s="402"/>
      <c r="DW5830" s="402"/>
      <c r="DX5830" s="402"/>
      <c r="DY5830" s="402"/>
      <c r="DZ5830" s="402"/>
      <c r="EA5830" s="402"/>
      <c r="EB5830" s="402"/>
      <c r="EC5830" s="402"/>
      <c r="ED5830" s="402"/>
      <c r="EE5830" s="402"/>
      <c r="EF5830" s="402"/>
      <c r="EG5830" s="402"/>
      <c r="EH5830" s="402"/>
      <c r="EI5830" s="402"/>
      <c r="EJ5830" s="402"/>
      <c r="EK5830" s="402"/>
      <c r="EL5830" s="402"/>
      <c r="EM5830" s="402"/>
      <c r="EN5830" s="402"/>
      <c r="EO5830" s="402"/>
      <c r="EP5830" s="402"/>
      <c r="EQ5830" s="402"/>
      <c r="ER5830" s="402"/>
      <c r="ES5830" s="402"/>
      <c r="ET5830" s="402"/>
      <c r="EU5830" s="402"/>
      <c r="EV5830" s="402"/>
      <c r="EW5830" s="402"/>
      <c r="EX5830" s="402"/>
      <c r="EY5830" s="402"/>
      <c r="EZ5830" s="402"/>
      <c r="FA5830" s="402"/>
      <c r="FB5830" s="402"/>
      <c r="FC5830" s="402"/>
      <c r="FD5830" s="402"/>
      <c r="FE5830" s="402"/>
      <c r="FF5830" s="402"/>
      <c r="FG5830" s="402"/>
      <c r="FH5830" s="402"/>
      <c r="FI5830" s="402"/>
      <c r="FJ5830" s="402"/>
      <c r="FK5830" s="402"/>
      <c r="FL5830" s="402"/>
      <c r="FM5830" s="402"/>
      <c r="FN5830" s="402"/>
      <c r="FO5830" s="402"/>
      <c r="FP5830" s="402"/>
      <c r="FQ5830" s="402"/>
      <c r="FR5830" s="402"/>
      <c r="FS5830" s="402"/>
      <c r="FT5830" s="402"/>
      <c r="FU5830" s="402"/>
      <c r="FV5830" s="402"/>
      <c r="FW5830" s="402"/>
      <c r="FX5830" s="402"/>
      <c r="FY5830" s="402"/>
      <c r="FZ5830" s="402"/>
      <c r="GA5830" s="402"/>
      <c r="GB5830" s="402"/>
      <c r="GC5830" s="402"/>
      <c r="GD5830" s="402"/>
      <c r="GE5830" s="402"/>
      <c r="GF5830" s="402"/>
      <c r="GG5830" s="402"/>
      <c r="GH5830" s="402"/>
      <c r="GI5830" s="402"/>
      <c r="GJ5830" s="402"/>
      <c r="GK5830" s="402"/>
      <c r="GL5830" s="402"/>
      <c r="GM5830" s="402"/>
      <c r="GN5830" s="402"/>
      <c r="GO5830" s="402"/>
      <c r="GP5830" s="402"/>
      <c r="GQ5830" s="402"/>
      <c r="GR5830" s="402"/>
      <c r="GS5830" s="402"/>
      <c r="GT5830" s="402"/>
      <c r="GU5830" s="402"/>
      <c r="GV5830" s="402"/>
      <c r="GW5830" s="402"/>
      <c r="GX5830" s="402"/>
      <c r="GY5830" s="402"/>
      <c r="GZ5830" s="402"/>
      <c r="HA5830" s="402"/>
      <c r="HB5830" s="402"/>
      <c r="HC5830" s="402"/>
      <c r="HD5830" s="402"/>
      <c r="HE5830" s="402"/>
      <c r="HF5830" s="402"/>
      <c r="HG5830" s="402"/>
      <c r="HH5830" s="402"/>
      <c r="HI5830" s="402"/>
      <c r="HJ5830" s="402"/>
      <c r="HK5830" s="402"/>
      <c r="HL5830" s="402"/>
      <c r="HM5830" s="402"/>
      <c r="HN5830" s="402"/>
      <c r="HO5830" s="402"/>
      <c r="HP5830" s="402"/>
      <c r="HQ5830" s="402"/>
      <c r="HR5830" s="402"/>
      <c r="HS5830" s="402"/>
      <c r="HT5830" s="402"/>
      <c r="HU5830" s="402"/>
      <c r="HV5830" s="402"/>
      <c r="HW5830" s="402"/>
      <c r="HX5830" s="402"/>
      <c r="HY5830" s="402"/>
      <c r="HZ5830" s="402"/>
      <c r="IA5830" s="402"/>
      <c r="IB5830" s="402"/>
      <c r="IC5830" s="402"/>
      <c r="ID5830" s="402"/>
      <c r="IE5830" s="402"/>
      <c r="IF5830" s="402"/>
      <c r="IG5830" s="402"/>
      <c r="IH5830" s="402"/>
      <c r="II5830" s="402"/>
      <c r="IJ5830" s="402"/>
      <c r="IK5830" s="402"/>
      <c r="IL5830" s="402"/>
      <c r="IM5830" s="402"/>
      <c r="IN5830" s="402"/>
      <c r="IO5830" s="402"/>
      <c r="IP5830" s="402"/>
      <c r="IQ5830" s="402"/>
      <c r="IR5830" s="402"/>
      <c r="IS5830" s="402"/>
      <c r="IT5830" s="402"/>
      <c r="IU5830" s="402"/>
      <c r="IV5830" s="402"/>
    </row>
    <row r="5831" spans="1:256" s="21" customFormat="1" ht="19.5" customHeight="1">
      <c r="A5831" s="526">
        <v>43</v>
      </c>
      <c r="B5831" s="22" t="s">
        <v>81</v>
      </c>
      <c r="C5831" s="20"/>
      <c r="D5831" s="30"/>
      <c r="E5831" s="403">
        <f t="shared" ref="E5831:X5831" si="756">E5832+E5835+E5866+E5870+E5874+E5878+E5881+E5884</f>
        <v>1050830750</v>
      </c>
      <c r="F5831" s="30">
        <f t="shared" si="756"/>
        <v>12500000</v>
      </c>
      <c r="G5831" s="30">
        <f t="shared" si="756"/>
        <v>12250000</v>
      </c>
      <c r="H5831" s="30">
        <f t="shared" si="756"/>
        <v>12250000</v>
      </c>
      <c r="I5831" s="30">
        <f t="shared" si="756"/>
        <v>0</v>
      </c>
      <c r="J5831" s="30">
        <f t="shared" si="756"/>
        <v>0</v>
      </c>
      <c r="K5831" s="30">
        <f t="shared" si="756"/>
        <v>0</v>
      </c>
      <c r="L5831" s="30">
        <f t="shared" si="756"/>
        <v>0</v>
      </c>
      <c r="M5831" s="30">
        <f t="shared" si="756"/>
        <v>0</v>
      </c>
      <c r="N5831" s="30">
        <f t="shared" si="756"/>
        <v>0</v>
      </c>
      <c r="O5831" s="30">
        <f t="shared" si="756"/>
        <v>0</v>
      </c>
      <c r="P5831" s="30">
        <f t="shared" si="756"/>
        <v>1275000</v>
      </c>
      <c r="Q5831" s="30">
        <f t="shared" si="756"/>
        <v>0</v>
      </c>
      <c r="R5831" s="30">
        <f t="shared" si="756"/>
        <v>0</v>
      </c>
      <c r="S5831" s="30">
        <f t="shared" si="756"/>
        <v>0</v>
      </c>
      <c r="T5831" s="30">
        <f t="shared" si="756"/>
        <v>0</v>
      </c>
      <c r="U5831" s="30">
        <f t="shared" si="756"/>
        <v>0</v>
      </c>
      <c r="V5831" s="30">
        <f t="shared" si="756"/>
        <v>0</v>
      </c>
      <c r="W5831" s="30">
        <f t="shared" si="756"/>
        <v>1275000</v>
      </c>
      <c r="X5831" s="30">
        <f t="shared" si="756"/>
        <v>0</v>
      </c>
      <c r="Y5831" s="30">
        <f>H5831+I5831+J5831+K5831+L5831+M5831+N5831+W5831+X5831</f>
        <v>13525000</v>
      </c>
      <c r="Z5831" s="64">
        <f t="shared" ref="Z5831:AN5831" si="757">Z5832+Z5835+Z5866+Z5870+Z5874+Z5878+Z5881+Z5884</f>
        <v>0</v>
      </c>
      <c r="AA5831" s="64">
        <f t="shared" si="757"/>
        <v>0</v>
      </c>
      <c r="AB5831" s="30">
        <f t="shared" si="757"/>
        <v>0</v>
      </c>
      <c r="AC5831" s="30">
        <f t="shared" si="757"/>
        <v>0</v>
      </c>
      <c r="AD5831" s="30">
        <f t="shared" si="757"/>
        <v>0</v>
      </c>
      <c r="AE5831" s="30">
        <f t="shared" si="757"/>
        <v>0</v>
      </c>
      <c r="AF5831" s="30">
        <f t="shared" si="757"/>
        <v>0</v>
      </c>
      <c r="AG5831" s="30">
        <f t="shared" si="757"/>
        <v>0</v>
      </c>
      <c r="AH5831" s="30">
        <f t="shared" si="757"/>
        <v>0</v>
      </c>
      <c r="AI5831" s="30">
        <f t="shared" si="757"/>
        <v>0</v>
      </c>
      <c r="AJ5831" s="30">
        <f t="shared" si="757"/>
        <v>0</v>
      </c>
      <c r="AK5831" s="30">
        <f t="shared" si="757"/>
        <v>1275000</v>
      </c>
      <c r="AL5831" s="30">
        <f t="shared" si="757"/>
        <v>1275000</v>
      </c>
      <c r="AM5831" s="30">
        <f t="shared" si="757"/>
        <v>0</v>
      </c>
      <c r="AN5831" s="30">
        <f t="shared" si="757"/>
        <v>0</v>
      </c>
      <c r="AO5831" s="30">
        <f>Z5831+AA5831+AB5831+AC5831+AL5831+AM5831+AN5831</f>
        <v>1275000</v>
      </c>
      <c r="AP5831" s="30">
        <f>AP5832+AP5835+AP5866+AP5870+AP5874+AP5878+AP5881+AP5884</f>
        <v>1063080750</v>
      </c>
      <c r="AQ5831" s="30"/>
      <c r="AR5831" s="57"/>
      <c r="AS5831" s="57">
        <f>E5831+H5831+I5831+J5831+K5831+L5831+M5831+N5831+W5831+X5831-Z5831-AB5831-AL5831-AC5831-AM5831-AN5831</f>
        <v>1063080750</v>
      </c>
      <c r="AT5831" s="57"/>
      <c r="AU5831" s="57">
        <f>AU5832+AU5835+AU5866+AU5870+AU5874+AU5878+AU5881+AU5884</f>
        <v>1050830750</v>
      </c>
      <c r="AV5831" s="15">
        <f>AV5832+AV5835+AV5866+AV5870+AV5874+AV5878+AV5881+AV5884</f>
        <v>12250000</v>
      </c>
      <c r="AW5831" s="15">
        <f>AW5832+AW5835+AW5866+AW5870+AW5874+AW5878+AW5881+AW5884</f>
        <v>12250000</v>
      </c>
      <c r="AX5831" s="15">
        <f>AX5832+AX5835+AX5866+AX5870+AX5874+AX5878+AX5881+AX5884</f>
        <v>0</v>
      </c>
      <c r="AY5831" s="15"/>
      <c r="AZ5831" s="15"/>
      <c r="BA5831" s="15"/>
      <c r="BB5831" s="15"/>
      <c r="BC5831" s="15"/>
      <c r="BD5831" s="15"/>
      <c r="BE5831" s="15"/>
      <c r="BF5831" s="15"/>
      <c r="BG5831" s="15"/>
      <c r="BH5831" s="15"/>
      <c r="BI5831" s="15"/>
      <c r="BJ5831" s="15"/>
      <c r="BK5831" s="15"/>
      <c r="BL5831" s="15"/>
      <c r="BM5831" s="15"/>
      <c r="BN5831" s="15"/>
      <c r="BO5831" s="15"/>
      <c r="BP5831" s="15"/>
      <c r="BQ5831" s="15"/>
      <c r="BR5831" s="15"/>
      <c r="BS5831" s="15"/>
      <c r="BT5831" s="15"/>
      <c r="BU5831" s="15"/>
      <c r="BV5831" s="15"/>
      <c r="BW5831" s="15"/>
      <c r="BX5831" s="15"/>
      <c r="BY5831" s="15"/>
      <c r="BZ5831" s="15"/>
      <c r="CA5831" s="15"/>
      <c r="CB5831" s="15"/>
      <c r="CC5831" s="15"/>
      <c r="CD5831" s="15"/>
      <c r="CE5831" s="15"/>
      <c r="CF5831" s="15"/>
      <c r="CG5831" s="15"/>
      <c r="CH5831" s="15"/>
      <c r="CI5831" s="15"/>
      <c r="CJ5831" s="15"/>
      <c r="CK5831" s="15"/>
      <c r="CL5831" s="15"/>
      <c r="CM5831" s="15"/>
      <c r="CN5831" s="15"/>
      <c r="CO5831" s="15"/>
      <c r="CP5831" s="15"/>
      <c r="CQ5831" s="15"/>
      <c r="CR5831" s="15"/>
      <c r="CS5831" s="15"/>
      <c r="CT5831" s="15"/>
      <c r="CU5831" s="15"/>
      <c r="CV5831" s="15"/>
      <c r="CW5831" s="15"/>
      <c r="CX5831" s="15"/>
      <c r="CY5831" s="15"/>
      <c r="CZ5831" s="15"/>
      <c r="DA5831" s="15"/>
      <c r="DB5831" s="15"/>
      <c r="DC5831" s="15"/>
      <c r="DD5831" s="15"/>
      <c r="DE5831" s="15"/>
      <c r="DF5831" s="15"/>
      <c r="DG5831" s="15"/>
      <c r="DH5831" s="15"/>
      <c r="DI5831" s="15"/>
      <c r="DJ5831" s="15"/>
      <c r="DK5831" s="15"/>
      <c r="DL5831" s="15"/>
      <c r="DM5831" s="15"/>
      <c r="DN5831" s="15"/>
      <c r="DO5831" s="15"/>
      <c r="DP5831" s="15"/>
      <c r="DQ5831" s="15"/>
      <c r="DR5831" s="15"/>
      <c r="DS5831" s="15"/>
      <c r="DT5831" s="15"/>
      <c r="DU5831" s="15"/>
      <c r="DV5831" s="15"/>
      <c r="DW5831" s="15"/>
      <c r="DX5831" s="15"/>
      <c r="DY5831" s="15"/>
      <c r="DZ5831" s="15"/>
      <c r="EA5831" s="15"/>
      <c r="EB5831" s="15"/>
      <c r="EC5831" s="15"/>
      <c r="ED5831" s="15"/>
      <c r="EE5831" s="15"/>
      <c r="EF5831" s="15"/>
      <c r="EG5831" s="15"/>
      <c r="EH5831" s="15"/>
      <c r="EI5831" s="15"/>
      <c r="EJ5831" s="15"/>
      <c r="EK5831" s="15"/>
      <c r="EL5831" s="15"/>
      <c r="EM5831" s="15"/>
      <c r="EN5831" s="15"/>
      <c r="EO5831" s="15"/>
      <c r="EP5831" s="15"/>
      <c r="EQ5831" s="15"/>
      <c r="ER5831" s="15"/>
      <c r="ES5831" s="15"/>
      <c r="ET5831" s="15"/>
      <c r="EU5831" s="15"/>
      <c r="EV5831" s="15"/>
      <c r="EW5831" s="15"/>
      <c r="EX5831" s="15"/>
      <c r="EY5831" s="15"/>
      <c r="EZ5831" s="15"/>
      <c r="FA5831" s="15"/>
      <c r="FB5831" s="15"/>
      <c r="FC5831" s="15"/>
      <c r="FD5831" s="15"/>
      <c r="FE5831" s="15"/>
      <c r="FF5831" s="15"/>
      <c r="FG5831" s="15"/>
      <c r="FH5831" s="15"/>
      <c r="FI5831" s="15"/>
      <c r="FJ5831" s="15"/>
      <c r="FK5831" s="15"/>
      <c r="FL5831" s="15"/>
      <c r="FM5831" s="15"/>
      <c r="FN5831" s="15"/>
      <c r="FO5831" s="15"/>
      <c r="FP5831" s="15"/>
      <c r="FQ5831" s="15"/>
      <c r="FR5831" s="15"/>
      <c r="FS5831" s="15"/>
      <c r="FT5831" s="15"/>
      <c r="FU5831" s="15"/>
      <c r="FV5831" s="15"/>
      <c r="FW5831" s="15"/>
      <c r="FX5831" s="15"/>
      <c r="FY5831" s="15"/>
      <c r="FZ5831" s="15"/>
      <c r="GA5831" s="15"/>
      <c r="GB5831" s="15"/>
      <c r="GC5831" s="15"/>
      <c r="GD5831" s="15"/>
      <c r="GE5831" s="15"/>
      <c r="GF5831" s="15"/>
      <c r="GG5831" s="15"/>
      <c r="GH5831" s="15"/>
      <c r="GI5831" s="15"/>
      <c r="GJ5831" s="15"/>
      <c r="GK5831" s="15"/>
      <c r="GL5831" s="15"/>
      <c r="GM5831" s="15"/>
      <c r="GN5831" s="15"/>
      <c r="GO5831" s="15"/>
      <c r="GP5831" s="15"/>
      <c r="GQ5831" s="15"/>
      <c r="GR5831" s="15"/>
      <c r="GS5831" s="15"/>
      <c r="GT5831" s="15"/>
      <c r="GU5831" s="15"/>
      <c r="GV5831" s="15"/>
      <c r="GW5831" s="15"/>
      <c r="GX5831" s="15"/>
      <c r="GY5831" s="15"/>
      <c r="GZ5831" s="15"/>
      <c r="HA5831" s="15"/>
      <c r="HB5831" s="15"/>
      <c r="HC5831" s="15"/>
      <c r="HD5831" s="15"/>
      <c r="HE5831" s="15"/>
      <c r="HF5831" s="15"/>
      <c r="HG5831" s="15"/>
      <c r="HH5831" s="15"/>
      <c r="HI5831" s="15"/>
      <c r="HJ5831" s="15"/>
      <c r="HK5831" s="15"/>
      <c r="HL5831" s="15"/>
      <c r="HM5831" s="15"/>
      <c r="HN5831" s="15"/>
      <c r="HO5831" s="15"/>
      <c r="HP5831" s="15"/>
      <c r="HQ5831" s="15"/>
      <c r="HR5831" s="15"/>
      <c r="HS5831" s="15"/>
      <c r="HT5831" s="15"/>
      <c r="HU5831" s="15"/>
      <c r="HV5831" s="15"/>
      <c r="HW5831" s="15"/>
      <c r="HX5831" s="15"/>
      <c r="HY5831" s="15"/>
      <c r="HZ5831" s="15"/>
      <c r="IA5831" s="15"/>
      <c r="IB5831" s="15"/>
      <c r="IC5831" s="15"/>
      <c r="ID5831" s="15"/>
      <c r="IE5831" s="15"/>
      <c r="IF5831" s="15"/>
      <c r="IG5831" s="15"/>
      <c r="IH5831" s="15"/>
      <c r="II5831" s="15"/>
      <c r="IJ5831" s="15"/>
      <c r="IK5831" s="15"/>
      <c r="IL5831" s="15"/>
      <c r="IM5831" s="15"/>
      <c r="IN5831" s="15"/>
      <c r="IO5831" s="15"/>
      <c r="IP5831" s="15"/>
      <c r="IQ5831" s="15"/>
      <c r="IR5831" s="15"/>
      <c r="IS5831" s="15"/>
      <c r="IT5831" s="15"/>
      <c r="IU5831" s="15"/>
      <c r="IV5831" s="15"/>
    </row>
    <row r="5832" spans="1:256" s="86" customFormat="1">
      <c r="A5832" s="12"/>
      <c r="B5832" s="9">
        <v>1</v>
      </c>
      <c r="C5832" s="9" t="s">
        <v>14</v>
      </c>
      <c r="D5832" s="81" t="s">
        <v>6</v>
      </c>
      <c r="E5832" s="405">
        <v>297074000</v>
      </c>
      <c r="F5832" s="31">
        <f t="shared" ref="F5832:V5832" si="758">SUM(F5833:F5834)</f>
        <v>0</v>
      </c>
      <c r="G5832" s="31">
        <f t="shared" si="758"/>
        <v>0</v>
      </c>
      <c r="H5832" s="31">
        <f t="shared" si="758"/>
        <v>0</v>
      </c>
      <c r="I5832" s="31">
        <f t="shared" si="758"/>
        <v>0</v>
      </c>
      <c r="J5832" s="31">
        <f t="shared" si="758"/>
        <v>0</v>
      </c>
      <c r="K5832" s="31">
        <f t="shared" si="758"/>
        <v>0</v>
      </c>
      <c r="L5832" s="31">
        <f t="shared" si="758"/>
        <v>0</v>
      </c>
      <c r="M5832" s="31">
        <f t="shared" si="758"/>
        <v>0</v>
      </c>
      <c r="N5832" s="31">
        <f t="shared" si="758"/>
        <v>0</v>
      </c>
      <c r="O5832" s="31">
        <f t="shared" si="758"/>
        <v>0</v>
      </c>
      <c r="P5832" s="31">
        <f t="shared" si="758"/>
        <v>0</v>
      </c>
      <c r="Q5832" s="31">
        <f t="shared" si="758"/>
        <v>0</v>
      </c>
      <c r="R5832" s="31">
        <f t="shared" si="758"/>
        <v>0</v>
      </c>
      <c r="S5832" s="31">
        <f t="shared" si="758"/>
        <v>0</v>
      </c>
      <c r="T5832" s="31">
        <f t="shared" si="758"/>
        <v>0</v>
      </c>
      <c r="U5832" s="31">
        <f t="shared" si="758"/>
        <v>0</v>
      </c>
      <c r="V5832" s="31">
        <f t="shared" si="758"/>
        <v>0</v>
      </c>
      <c r="W5832" s="31">
        <f>SUM(O5832:V5832)</f>
        <v>0</v>
      </c>
      <c r="X5832" s="31">
        <f>SUM(X5833:X5834)</f>
        <v>0</v>
      </c>
      <c r="Y5832" s="31">
        <f>H5832+I5832+J5832+K5832+L5832+M5832+N5832+W5832+X5832</f>
        <v>0</v>
      </c>
      <c r="Z5832" s="31">
        <f t="shared" ref="Z5832:AK5832" si="759">SUM(Z5833:Z5834)</f>
        <v>0</v>
      </c>
      <c r="AA5832" s="31">
        <f t="shared" si="759"/>
        <v>0</v>
      </c>
      <c r="AB5832" s="31">
        <f t="shared" si="759"/>
        <v>0</v>
      </c>
      <c r="AC5832" s="31">
        <f t="shared" si="759"/>
        <v>0</v>
      </c>
      <c r="AD5832" s="31">
        <f t="shared" si="759"/>
        <v>0</v>
      </c>
      <c r="AE5832" s="31">
        <f t="shared" si="759"/>
        <v>0</v>
      </c>
      <c r="AF5832" s="31">
        <f t="shared" si="759"/>
        <v>0</v>
      </c>
      <c r="AG5832" s="31">
        <f t="shared" si="759"/>
        <v>0</v>
      </c>
      <c r="AH5832" s="31">
        <f t="shared" si="759"/>
        <v>0</v>
      </c>
      <c r="AI5832" s="31">
        <f t="shared" si="759"/>
        <v>0</v>
      </c>
      <c r="AJ5832" s="31">
        <f t="shared" si="759"/>
        <v>0</v>
      </c>
      <c r="AK5832" s="31">
        <f t="shared" si="759"/>
        <v>0</v>
      </c>
      <c r="AL5832" s="31">
        <f>SUM(AD5832:AK5832)</f>
        <v>0</v>
      </c>
      <c r="AM5832" s="31">
        <f>SUM(AM5833:AM5834)</f>
        <v>0</v>
      </c>
      <c r="AN5832" s="31">
        <f>SUM(AN5833:AN5834)</f>
        <v>0</v>
      </c>
      <c r="AO5832" s="31">
        <f>Z5832+AA5832+AB5832+AC5832+AL5832+AM5832+AN5832</f>
        <v>0</v>
      </c>
      <c r="AP5832" s="32">
        <f>E5832+Y5832-AO5832</f>
        <v>297074000</v>
      </c>
      <c r="AQ5832" s="32"/>
      <c r="AR5832" s="28"/>
      <c r="AS5832" s="29">
        <f>E5832+H5832+I5832+J5832+K5832+L5832+M5832+N5832+W5832+X5832-Z5832-AB5832-AL5832-AC5832-AM5832-AN5832</f>
        <v>297074000</v>
      </c>
      <c r="AT5832" s="29">
        <f>AP5832-AS5832</f>
        <v>0</v>
      </c>
      <c r="AU5832" s="29">
        <f>E5832</f>
        <v>297074000</v>
      </c>
      <c r="AV5832" s="86">
        <f>AS5832-AU5832</f>
        <v>0</v>
      </c>
      <c r="AW5832" s="86">
        <f>Y5832-AO5832</f>
        <v>0</v>
      </c>
      <c r="AX5832" s="86">
        <f>AV5832-AW5832</f>
        <v>0</v>
      </c>
      <c r="AZ5832" s="398"/>
    </row>
    <row r="5833" spans="1:256" s="402" customFormat="1">
      <c r="A5833" s="13"/>
      <c r="B5833" s="8"/>
      <c r="C5833" s="8"/>
      <c r="D5833" s="113"/>
      <c r="E5833" s="266"/>
      <c r="F5833" s="33"/>
      <c r="G5833" s="282"/>
      <c r="H5833" s="283"/>
      <c r="I5833" s="33"/>
      <c r="J5833" s="33"/>
      <c r="K5833" s="33"/>
      <c r="L5833" s="33"/>
      <c r="M5833" s="33"/>
      <c r="N5833" s="33"/>
      <c r="O5833" s="33"/>
      <c r="P5833" s="33"/>
      <c r="Q5833" s="33"/>
      <c r="R5833" s="33"/>
      <c r="S5833" s="33"/>
      <c r="T5833" s="33"/>
      <c r="U5833" s="33"/>
      <c r="V5833" s="33"/>
      <c r="W5833" s="33"/>
      <c r="X5833" s="282"/>
      <c r="Y5833" s="33"/>
      <c r="Z5833" s="284"/>
      <c r="AA5833" s="284"/>
      <c r="AB5833" s="33"/>
      <c r="AC5833" s="33"/>
      <c r="AD5833" s="33"/>
      <c r="AE5833" s="33"/>
      <c r="AF5833" s="33"/>
      <c r="AG5833" s="33"/>
      <c r="AH5833" s="33"/>
      <c r="AI5833" s="33"/>
      <c r="AJ5833" s="33"/>
      <c r="AK5833" s="33"/>
      <c r="AL5833" s="33"/>
      <c r="AM5833" s="33"/>
      <c r="AN5833" s="33"/>
      <c r="AO5833" s="33"/>
      <c r="AP5833" s="34"/>
      <c r="AQ5833" s="34"/>
      <c r="AR5833" s="28"/>
      <c r="AS5833" s="29"/>
      <c r="AT5833" s="29"/>
      <c r="AU5833" s="29"/>
    </row>
    <row r="5834" spans="1:256" s="402" customFormat="1">
      <c r="A5834" s="13"/>
      <c r="B5834" s="8"/>
      <c r="C5834" s="8"/>
      <c r="D5834" s="113"/>
      <c r="E5834" s="404"/>
      <c r="F5834" s="33"/>
      <c r="G5834" s="282"/>
      <c r="H5834" s="283"/>
      <c r="I5834" s="33"/>
      <c r="J5834" s="33"/>
      <c r="K5834" s="33"/>
      <c r="L5834" s="33"/>
      <c r="M5834" s="33"/>
      <c r="N5834" s="33"/>
      <c r="O5834" s="33"/>
      <c r="P5834" s="33"/>
      <c r="Q5834" s="33"/>
      <c r="R5834" s="33"/>
      <c r="S5834" s="33"/>
      <c r="T5834" s="33"/>
      <c r="U5834" s="33"/>
      <c r="V5834" s="33"/>
      <c r="W5834" s="33"/>
      <c r="X5834" s="282"/>
      <c r="Y5834" s="33"/>
      <c r="Z5834" s="284"/>
      <c r="AA5834" s="284"/>
      <c r="AB5834" s="33"/>
      <c r="AC5834" s="33"/>
      <c r="AD5834" s="33"/>
      <c r="AE5834" s="33"/>
      <c r="AF5834" s="33"/>
      <c r="AG5834" s="33"/>
      <c r="AH5834" s="33"/>
      <c r="AI5834" s="33"/>
      <c r="AJ5834" s="33"/>
      <c r="AK5834" s="33"/>
      <c r="AL5834" s="33"/>
      <c r="AM5834" s="33"/>
      <c r="AN5834" s="33"/>
      <c r="AO5834" s="33"/>
      <c r="AP5834" s="34"/>
      <c r="AQ5834" s="34"/>
      <c r="AR5834" s="28"/>
      <c r="AS5834" s="29"/>
      <c r="AT5834" s="29"/>
      <c r="AU5834" s="29"/>
    </row>
    <row r="5835" spans="1:256" s="21" customFormat="1">
      <c r="A5835" s="12"/>
      <c r="B5835" s="9">
        <v>2</v>
      </c>
      <c r="C5835" s="9" t="s">
        <v>15</v>
      </c>
      <c r="D5835" s="81" t="s">
        <v>9</v>
      </c>
      <c r="E5835" s="405">
        <v>152099700</v>
      </c>
      <c r="F5835" s="31">
        <f t="shared" ref="F5835:V5835" si="760">SUM(F5836:F5865)</f>
        <v>12500000</v>
      </c>
      <c r="G5835" s="31">
        <f t="shared" si="760"/>
        <v>12250000</v>
      </c>
      <c r="H5835" s="31">
        <f t="shared" si="760"/>
        <v>12250000</v>
      </c>
      <c r="I5835" s="31">
        <f t="shared" si="760"/>
        <v>0</v>
      </c>
      <c r="J5835" s="31">
        <f t="shared" si="760"/>
        <v>0</v>
      </c>
      <c r="K5835" s="31">
        <f t="shared" si="760"/>
        <v>0</v>
      </c>
      <c r="L5835" s="31">
        <f t="shared" si="760"/>
        <v>0</v>
      </c>
      <c r="M5835" s="31">
        <f t="shared" si="760"/>
        <v>0</v>
      </c>
      <c r="N5835" s="31">
        <f t="shared" si="760"/>
        <v>0</v>
      </c>
      <c r="O5835" s="31">
        <f t="shared" si="760"/>
        <v>0</v>
      </c>
      <c r="P5835" s="31">
        <f t="shared" si="760"/>
        <v>0</v>
      </c>
      <c r="Q5835" s="31">
        <f t="shared" si="760"/>
        <v>0</v>
      </c>
      <c r="R5835" s="31">
        <f t="shared" si="760"/>
        <v>0</v>
      </c>
      <c r="S5835" s="31">
        <f t="shared" si="760"/>
        <v>0</v>
      </c>
      <c r="T5835" s="31">
        <f t="shared" si="760"/>
        <v>0</v>
      </c>
      <c r="U5835" s="31">
        <f t="shared" si="760"/>
        <v>0</v>
      </c>
      <c r="V5835" s="31">
        <f t="shared" si="760"/>
        <v>0</v>
      </c>
      <c r="W5835" s="31">
        <f>SUM(O5835:V5835)</f>
        <v>0</v>
      </c>
      <c r="X5835" s="31">
        <f>SUM(X5836:X5865)</f>
        <v>0</v>
      </c>
      <c r="Y5835" s="31">
        <f>H5835+I5835+J5835+K5835+L5835+M5835+N5835+W5835+X5835</f>
        <v>12250000</v>
      </c>
      <c r="Z5835" s="31">
        <f t="shared" ref="Z5835:AK5835" si="761">SUM(Z5836:Z5865)</f>
        <v>0</v>
      </c>
      <c r="AA5835" s="31">
        <f t="shared" si="761"/>
        <v>0</v>
      </c>
      <c r="AB5835" s="31">
        <f t="shared" si="761"/>
        <v>0</v>
      </c>
      <c r="AC5835" s="31">
        <f t="shared" si="761"/>
        <v>0</v>
      </c>
      <c r="AD5835" s="31">
        <f t="shared" si="761"/>
        <v>0</v>
      </c>
      <c r="AE5835" s="31">
        <f t="shared" si="761"/>
        <v>0</v>
      </c>
      <c r="AF5835" s="31">
        <f t="shared" si="761"/>
        <v>0</v>
      </c>
      <c r="AG5835" s="31">
        <f t="shared" si="761"/>
        <v>0</v>
      </c>
      <c r="AH5835" s="31">
        <f t="shared" si="761"/>
        <v>0</v>
      </c>
      <c r="AI5835" s="31">
        <f t="shared" si="761"/>
        <v>0</v>
      </c>
      <c r="AJ5835" s="31">
        <f t="shared" si="761"/>
        <v>0</v>
      </c>
      <c r="AK5835" s="31">
        <f t="shared" si="761"/>
        <v>1275000</v>
      </c>
      <c r="AL5835" s="31">
        <f>SUM(AD5835:AK5835)</f>
        <v>1275000</v>
      </c>
      <c r="AM5835" s="31">
        <f>SUM(AM5836:AM5865)</f>
        <v>0</v>
      </c>
      <c r="AN5835" s="31">
        <f>SUM(AN5836:AN5865)</f>
        <v>0</v>
      </c>
      <c r="AO5835" s="31">
        <f>Z5835+AA5835+AB5835+AC5835+AL5835+AM5835+AN5835</f>
        <v>1275000</v>
      </c>
      <c r="AP5835" s="32">
        <f>E5835+Y5835-AO5835</f>
        <v>163074700</v>
      </c>
      <c r="AQ5835" s="32"/>
      <c r="AR5835" s="28"/>
      <c r="AS5835" s="29">
        <f>E5835+H5835+I5835+J5835+K5835+L5835+M5835+N5835+W5835+X5835-Z5835-AB5835-AL5835-AC5835-AM5835-AN5835</f>
        <v>163074700</v>
      </c>
      <c r="AT5835" s="29">
        <f>AP5835-AS5835</f>
        <v>0</v>
      </c>
      <c r="AU5835" s="29">
        <f>E5835</f>
        <v>152099700</v>
      </c>
      <c r="AV5835" s="86">
        <f>AS5835-AU5835</f>
        <v>10975000</v>
      </c>
      <c r="AW5835" s="86">
        <f>Y5835-AO5835</f>
        <v>10975000</v>
      </c>
      <c r="AX5835" s="86">
        <f>AV5835-AW5835</f>
        <v>0</v>
      </c>
      <c r="AY5835" s="86"/>
      <c r="AZ5835" s="398"/>
      <c r="BA5835" s="86"/>
      <c r="BB5835" s="86"/>
      <c r="BC5835" s="86"/>
      <c r="BD5835" s="86"/>
      <c r="BE5835" s="86"/>
      <c r="BF5835" s="86"/>
      <c r="BG5835" s="86"/>
      <c r="BH5835" s="86"/>
      <c r="BI5835" s="86"/>
      <c r="BJ5835" s="86"/>
      <c r="BK5835" s="86"/>
      <c r="BL5835" s="86"/>
      <c r="BM5835" s="86"/>
      <c r="BN5835" s="86"/>
      <c r="BO5835" s="86"/>
      <c r="BP5835" s="86"/>
      <c r="BQ5835" s="86"/>
      <c r="BR5835" s="86"/>
      <c r="BS5835" s="86"/>
      <c r="BT5835" s="86"/>
      <c r="BU5835" s="86"/>
      <c r="BV5835" s="86"/>
      <c r="BW5835" s="86"/>
      <c r="BX5835" s="86"/>
      <c r="BY5835" s="86"/>
      <c r="BZ5835" s="86"/>
      <c r="CA5835" s="86"/>
      <c r="CB5835" s="86"/>
      <c r="CC5835" s="86"/>
      <c r="CD5835" s="86"/>
      <c r="CE5835" s="86"/>
      <c r="CF5835" s="86"/>
      <c r="CG5835" s="86"/>
      <c r="CH5835" s="86"/>
      <c r="CI5835" s="86"/>
      <c r="CJ5835" s="86"/>
      <c r="CK5835" s="86"/>
      <c r="CL5835" s="86"/>
      <c r="CM5835" s="86"/>
      <c r="CN5835" s="86"/>
      <c r="CO5835" s="86"/>
      <c r="CP5835" s="86"/>
      <c r="CQ5835" s="86"/>
      <c r="CR5835" s="86"/>
      <c r="CS5835" s="86"/>
      <c r="CT5835" s="86"/>
      <c r="CU5835" s="86"/>
      <c r="CV5835" s="86"/>
      <c r="CW5835" s="86"/>
      <c r="CX5835" s="86"/>
      <c r="CY5835" s="86"/>
      <c r="CZ5835" s="86"/>
      <c r="DA5835" s="86"/>
      <c r="DB5835" s="86"/>
      <c r="DC5835" s="86"/>
      <c r="DD5835" s="86"/>
      <c r="DE5835" s="86"/>
      <c r="DF5835" s="86"/>
      <c r="DG5835" s="86"/>
      <c r="DH5835" s="86"/>
      <c r="DI5835" s="86"/>
      <c r="DJ5835" s="86"/>
      <c r="DK5835" s="86"/>
      <c r="DL5835" s="86"/>
      <c r="DM5835" s="86"/>
      <c r="DN5835" s="86"/>
      <c r="DO5835" s="86"/>
      <c r="DP5835" s="86"/>
      <c r="DQ5835" s="86"/>
      <c r="DR5835" s="86"/>
      <c r="DS5835" s="86"/>
      <c r="DT5835" s="86"/>
      <c r="DU5835" s="86"/>
      <c r="DV5835" s="86"/>
      <c r="DW5835" s="86"/>
      <c r="DX5835" s="86"/>
      <c r="DY5835" s="86"/>
      <c r="DZ5835" s="86"/>
      <c r="EA5835" s="86"/>
      <c r="EB5835" s="86"/>
      <c r="EC5835" s="86"/>
      <c r="ED5835" s="86"/>
      <c r="EE5835" s="86"/>
      <c r="EF5835" s="86"/>
      <c r="EG5835" s="86"/>
      <c r="EH5835" s="86"/>
      <c r="EI5835" s="86"/>
      <c r="EJ5835" s="86"/>
      <c r="EK5835" s="86"/>
      <c r="EL5835" s="86"/>
      <c r="EM5835" s="86"/>
      <c r="EN5835" s="86"/>
      <c r="EO5835" s="86"/>
      <c r="EP5835" s="86"/>
      <c r="EQ5835" s="86"/>
      <c r="ER5835" s="86"/>
      <c r="ES5835" s="86"/>
      <c r="ET5835" s="86"/>
      <c r="EU5835" s="86"/>
      <c r="EV5835" s="86"/>
      <c r="EW5835" s="86"/>
      <c r="EX5835" s="86"/>
      <c r="EY5835" s="86"/>
      <c r="EZ5835" s="86"/>
      <c r="FA5835" s="86"/>
      <c r="FB5835" s="86"/>
      <c r="FC5835" s="86"/>
      <c r="FD5835" s="86"/>
      <c r="FE5835" s="86"/>
      <c r="FF5835" s="86"/>
      <c r="FG5835" s="86"/>
      <c r="FH5835" s="86"/>
      <c r="FI5835" s="86"/>
      <c r="FJ5835" s="86"/>
      <c r="FK5835" s="86"/>
      <c r="FL5835" s="86"/>
      <c r="FM5835" s="86"/>
      <c r="FN5835" s="86"/>
      <c r="FO5835" s="86"/>
      <c r="FP5835" s="86"/>
      <c r="FQ5835" s="86"/>
      <c r="FR5835" s="86"/>
      <c r="FS5835" s="86"/>
      <c r="FT5835" s="86"/>
      <c r="FU5835" s="86"/>
      <c r="FV5835" s="86"/>
      <c r="FW5835" s="86"/>
      <c r="FX5835" s="86"/>
      <c r="FY5835" s="86"/>
      <c r="FZ5835" s="86"/>
      <c r="GA5835" s="86"/>
      <c r="GB5835" s="86"/>
      <c r="GC5835" s="86"/>
      <c r="GD5835" s="86"/>
      <c r="GE5835" s="86"/>
      <c r="GF5835" s="86"/>
      <c r="GG5835" s="86"/>
      <c r="GH5835" s="86"/>
      <c r="GI5835" s="86"/>
      <c r="GJ5835" s="86"/>
      <c r="GK5835" s="86"/>
      <c r="GL5835" s="86"/>
      <c r="GM5835" s="86"/>
      <c r="GN5835" s="86"/>
      <c r="GO5835" s="86"/>
      <c r="GP5835" s="86"/>
      <c r="GQ5835" s="86"/>
      <c r="GR5835" s="86"/>
      <c r="GS5835" s="86"/>
      <c r="GT5835" s="86"/>
      <c r="GU5835" s="86"/>
      <c r="GV5835" s="86"/>
      <c r="GW5835" s="86"/>
      <c r="GX5835" s="86"/>
      <c r="GY5835" s="86"/>
      <c r="GZ5835" s="86"/>
      <c r="HA5835" s="86"/>
      <c r="HB5835" s="86"/>
      <c r="HC5835" s="86"/>
      <c r="HD5835" s="86"/>
      <c r="HE5835" s="86"/>
      <c r="HF5835" s="86"/>
      <c r="HG5835" s="86"/>
      <c r="HH5835" s="86"/>
      <c r="HI5835" s="86"/>
      <c r="HJ5835" s="86"/>
      <c r="HK5835" s="86"/>
      <c r="HL5835" s="86"/>
      <c r="HM5835" s="86"/>
      <c r="HN5835" s="86"/>
      <c r="HO5835" s="86"/>
      <c r="HP5835" s="86"/>
      <c r="HQ5835" s="86"/>
      <c r="HR5835" s="86"/>
      <c r="HS5835" s="86"/>
      <c r="HT5835" s="86"/>
      <c r="HU5835" s="86"/>
      <c r="HV5835" s="86"/>
      <c r="HW5835" s="86"/>
      <c r="HX5835" s="86"/>
      <c r="HY5835" s="86"/>
      <c r="HZ5835" s="86"/>
      <c r="IA5835" s="86"/>
      <c r="IB5835" s="86"/>
      <c r="IC5835" s="86"/>
      <c r="ID5835" s="86"/>
      <c r="IE5835" s="86"/>
      <c r="IF5835" s="86"/>
      <c r="IG5835" s="86"/>
      <c r="IH5835" s="86"/>
      <c r="II5835" s="86"/>
      <c r="IJ5835" s="86"/>
      <c r="IK5835" s="86"/>
      <c r="IL5835" s="86"/>
      <c r="IM5835" s="86"/>
      <c r="IN5835" s="86"/>
      <c r="IO5835" s="86"/>
      <c r="IP5835" s="86"/>
      <c r="IQ5835" s="86"/>
      <c r="IR5835" s="86"/>
      <c r="IS5835" s="86"/>
      <c r="IT5835" s="86"/>
      <c r="IU5835" s="86"/>
      <c r="IV5835" s="86"/>
    </row>
    <row r="5836" spans="1:256" s="402" customFormat="1">
      <c r="A5836" s="13"/>
      <c r="B5836" s="8"/>
      <c r="C5836" s="8"/>
      <c r="D5836" s="240"/>
      <c r="E5836" s="266"/>
      <c r="F5836" s="321"/>
      <c r="G5836" s="282"/>
      <c r="H5836" s="283"/>
      <c r="I5836" s="33"/>
      <c r="J5836" s="33"/>
      <c r="K5836" s="33"/>
      <c r="L5836" s="33"/>
      <c r="M5836" s="33"/>
      <c r="N5836" s="33"/>
      <c r="O5836" s="33"/>
      <c r="P5836" s="33"/>
      <c r="Q5836" s="33"/>
      <c r="R5836" s="33"/>
      <c r="S5836" s="33"/>
      <c r="T5836" s="33"/>
      <c r="U5836" s="33"/>
      <c r="V5836" s="33"/>
      <c r="W5836" s="33"/>
      <c r="X5836" s="282"/>
      <c r="Y5836" s="33"/>
      <c r="Z5836" s="284"/>
      <c r="AA5836" s="284"/>
      <c r="AB5836" s="33"/>
      <c r="AC5836" s="33"/>
      <c r="AD5836" s="33"/>
      <c r="AE5836" s="33"/>
      <c r="AF5836" s="33"/>
      <c r="AG5836" s="33"/>
      <c r="AH5836" s="33"/>
      <c r="AI5836" s="33"/>
      <c r="AJ5836" s="33"/>
      <c r="AK5836" s="33"/>
      <c r="AL5836" s="33"/>
      <c r="AM5836" s="33"/>
      <c r="AN5836" s="33"/>
      <c r="AO5836" s="33"/>
      <c r="AP5836" s="34"/>
      <c r="AQ5836" s="34"/>
      <c r="AR5836" s="28"/>
      <c r="AS5836" s="29"/>
      <c r="AT5836" s="29"/>
      <c r="AU5836" s="29"/>
    </row>
    <row r="5837" spans="1:256" s="470" customFormat="1">
      <c r="A5837" s="13"/>
      <c r="B5837" s="8"/>
      <c r="C5837" s="8"/>
      <c r="D5837" s="240"/>
      <c r="E5837" s="266"/>
      <c r="F5837" s="321"/>
      <c r="G5837" s="282"/>
      <c r="H5837" s="283"/>
      <c r="I5837" s="33"/>
      <c r="J5837" s="33"/>
      <c r="K5837" s="33"/>
      <c r="L5837" s="33"/>
      <c r="M5837" s="33"/>
      <c r="N5837" s="33"/>
      <c r="O5837" s="33"/>
      <c r="P5837" s="33"/>
      <c r="Q5837" s="33"/>
      <c r="R5837" s="33"/>
      <c r="S5837" s="33"/>
      <c r="T5837" s="33"/>
      <c r="U5837" s="33"/>
      <c r="V5837" s="33"/>
      <c r="W5837" s="33"/>
      <c r="X5837" s="282"/>
      <c r="Y5837" s="33"/>
      <c r="Z5837" s="284"/>
      <c r="AA5837" s="284"/>
      <c r="AB5837" s="33"/>
      <c r="AC5837" s="33"/>
      <c r="AD5837" s="33"/>
      <c r="AE5837" s="33"/>
      <c r="AF5837" s="33"/>
      <c r="AG5837" s="33"/>
      <c r="AH5837" s="33"/>
      <c r="AI5837" s="33"/>
      <c r="AJ5837" s="33"/>
      <c r="AK5837" s="33"/>
      <c r="AL5837" s="33"/>
      <c r="AM5837" s="33"/>
      <c r="AN5837" s="33"/>
      <c r="AO5837" s="33"/>
      <c r="AP5837" s="34"/>
      <c r="AQ5837" s="34"/>
      <c r="AR5837" s="28"/>
      <c r="AS5837" s="29"/>
      <c r="AT5837" s="29"/>
      <c r="AU5837" s="29"/>
    </row>
    <row r="5838" spans="1:256" s="470" customFormat="1">
      <c r="A5838" s="13"/>
      <c r="B5838" s="8"/>
      <c r="C5838" s="83">
        <v>336</v>
      </c>
      <c r="D5838" s="375" t="s">
        <v>171</v>
      </c>
      <c r="E5838" s="266"/>
      <c r="F5838" s="321"/>
      <c r="G5838" s="282"/>
      <c r="H5838" s="283"/>
      <c r="I5838" s="33"/>
      <c r="J5838" s="33"/>
      <c r="K5838" s="33"/>
      <c r="L5838" s="33"/>
      <c r="M5838" s="33"/>
      <c r="N5838" s="33"/>
      <c r="O5838" s="33"/>
      <c r="P5838" s="33"/>
      <c r="Q5838" s="33"/>
      <c r="R5838" s="33"/>
      <c r="S5838" s="33"/>
      <c r="T5838" s="33"/>
      <c r="U5838" s="33"/>
      <c r="V5838" s="33"/>
      <c r="W5838" s="33"/>
      <c r="X5838" s="282"/>
      <c r="Y5838" s="33"/>
      <c r="Z5838" s="284"/>
      <c r="AA5838" s="284"/>
      <c r="AB5838" s="33"/>
      <c r="AC5838" s="33"/>
      <c r="AD5838" s="33"/>
      <c r="AE5838" s="33"/>
      <c r="AF5838" s="33"/>
      <c r="AG5838" s="33"/>
      <c r="AH5838" s="33"/>
      <c r="AI5838" s="33"/>
      <c r="AJ5838" s="33"/>
      <c r="AK5838" s="33"/>
      <c r="AL5838" s="33"/>
      <c r="AM5838" s="33"/>
      <c r="AN5838" s="33"/>
      <c r="AO5838" s="33"/>
      <c r="AP5838" s="34"/>
      <c r="AQ5838" s="34"/>
      <c r="AR5838" s="28"/>
      <c r="AS5838" s="29"/>
      <c r="AT5838" s="29"/>
      <c r="AU5838" s="29"/>
    </row>
    <row r="5839" spans="1:256" s="470" customFormat="1">
      <c r="A5839" s="13"/>
      <c r="B5839" s="8"/>
      <c r="C5839" s="8"/>
      <c r="D5839" s="472" t="s">
        <v>173</v>
      </c>
      <c r="E5839" s="266"/>
      <c r="F5839" s="321"/>
      <c r="G5839" s="282"/>
      <c r="H5839" s="283"/>
      <c r="I5839" s="33"/>
      <c r="J5839" s="33"/>
      <c r="K5839" s="33"/>
      <c r="L5839" s="33"/>
      <c r="M5839" s="33"/>
      <c r="N5839" s="33"/>
      <c r="O5839" s="33"/>
      <c r="P5839" s="33"/>
      <c r="Q5839" s="33"/>
      <c r="R5839" s="33"/>
      <c r="S5839" s="33"/>
      <c r="T5839" s="33"/>
      <c r="U5839" s="33"/>
      <c r="V5839" s="33"/>
      <c r="W5839" s="33"/>
      <c r="X5839" s="282"/>
      <c r="Y5839" s="33"/>
      <c r="Z5839" s="284"/>
      <c r="AA5839" s="284"/>
      <c r="AB5839" s="33"/>
      <c r="AC5839" s="33"/>
      <c r="AD5839" s="33"/>
      <c r="AE5839" s="33"/>
      <c r="AF5839" s="33"/>
      <c r="AG5839" s="33"/>
      <c r="AH5839" s="33"/>
      <c r="AI5839" s="33"/>
      <c r="AJ5839" s="33"/>
      <c r="AK5839" s="33"/>
      <c r="AL5839" s="33"/>
      <c r="AM5839" s="33"/>
      <c r="AN5839" s="33"/>
      <c r="AO5839" s="33"/>
      <c r="AP5839" s="34"/>
      <c r="AQ5839" s="34"/>
      <c r="AR5839" s="28"/>
      <c r="AS5839" s="29"/>
      <c r="AT5839" s="29"/>
      <c r="AU5839" s="29"/>
    </row>
    <row r="5840" spans="1:256" s="470" customFormat="1">
      <c r="A5840" s="13"/>
      <c r="B5840" s="8"/>
      <c r="C5840" s="8"/>
      <c r="D5840" s="473" t="s">
        <v>174</v>
      </c>
      <c r="E5840" s="321"/>
      <c r="F5840" s="261"/>
      <c r="G5840" s="282">
        <f>SUM(H5841:H5842)</f>
        <v>4500000</v>
      </c>
      <c r="H5840" s="283"/>
      <c r="I5840" s="33"/>
      <c r="J5840" s="33"/>
      <c r="K5840" s="33"/>
      <c r="L5840" s="33"/>
      <c r="M5840" s="33"/>
      <c r="N5840" s="33"/>
      <c r="O5840" s="33"/>
      <c r="P5840" s="33"/>
      <c r="Q5840" s="33"/>
      <c r="R5840" s="33"/>
      <c r="S5840" s="33"/>
      <c r="T5840" s="33"/>
      <c r="U5840" s="33"/>
      <c r="V5840" s="33"/>
      <c r="W5840" s="33"/>
      <c r="X5840" s="282"/>
      <c r="Y5840" s="33"/>
      <c r="Z5840" s="284"/>
      <c r="AA5840" s="284"/>
      <c r="AB5840" s="33"/>
      <c r="AC5840" s="33"/>
      <c r="AD5840" s="33"/>
      <c r="AE5840" s="33"/>
      <c r="AF5840" s="33"/>
      <c r="AG5840" s="33"/>
      <c r="AH5840" s="33"/>
      <c r="AI5840" s="33"/>
      <c r="AJ5840" s="33"/>
      <c r="AK5840" s="33"/>
      <c r="AL5840" s="33"/>
      <c r="AM5840" s="33"/>
      <c r="AN5840" s="33"/>
      <c r="AO5840" s="33"/>
      <c r="AP5840" s="34"/>
      <c r="AQ5840" s="34"/>
      <c r="AR5840" s="28"/>
      <c r="AS5840" s="29"/>
      <c r="AT5840" s="29"/>
      <c r="AU5840" s="29"/>
    </row>
    <row r="5841" spans="1:47" s="470" customFormat="1">
      <c r="A5841" s="13"/>
      <c r="B5841" s="8"/>
      <c r="C5841" s="8"/>
      <c r="D5841" s="344" t="s">
        <v>1143</v>
      </c>
      <c r="E5841" s="266"/>
      <c r="F5841" s="261">
        <v>2500000</v>
      </c>
      <c r="G5841" s="282"/>
      <c r="H5841" s="283">
        <v>2500000</v>
      </c>
      <c r="I5841" s="33"/>
      <c r="J5841" s="33"/>
      <c r="K5841" s="33"/>
      <c r="L5841" s="33"/>
      <c r="M5841" s="33"/>
      <c r="N5841" s="33"/>
      <c r="O5841" s="33"/>
      <c r="P5841" s="33"/>
      <c r="Q5841" s="33"/>
      <c r="R5841" s="33"/>
      <c r="S5841" s="33"/>
      <c r="T5841" s="33"/>
      <c r="U5841" s="33"/>
      <c r="V5841" s="33"/>
      <c r="W5841" s="33"/>
      <c r="X5841" s="282"/>
      <c r="Y5841" s="33"/>
      <c r="Z5841" s="284"/>
      <c r="AA5841" s="284"/>
      <c r="AB5841" s="33"/>
      <c r="AC5841" s="33"/>
      <c r="AD5841" s="33"/>
      <c r="AE5841" s="33"/>
      <c r="AF5841" s="33"/>
      <c r="AG5841" s="33"/>
      <c r="AH5841" s="33"/>
      <c r="AI5841" s="33"/>
      <c r="AJ5841" s="33"/>
      <c r="AK5841" s="33"/>
      <c r="AL5841" s="33"/>
      <c r="AM5841" s="33"/>
      <c r="AN5841" s="33"/>
      <c r="AO5841" s="33"/>
      <c r="AP5841" s="34"/>
      <c r="AQ5841" s="34"/>
      <c r="AR5841" s="28"/>
      <c r="AS5841" s="29"/>
      <c r="AT5841" s="29"/>
      <c r="AU5841" s="29"/>
    </row>
    <row r="5842" spans="1:47" s="470" customFormat="1">
      <c r="A5842" s="13"/>
      <c r="B5842" s="8"/>
      <c r="C5842" s="8"/>
      <c r="D5842" s="344" t="s">
        <v>1287</v>
      </c>
      <c r="E5842" s="266"/>
      <c r="F5842" s="261">
        <v>2000000</v>
      </c>
      <c r="G5842" s="282"/>
      <c r="H5842" s="283">
        <v>2000000</v>
      </c>
      <c r="I5842" s="33"/>
      <c r="J5842" s="33"/>
      <c r="K5842" s="33"/>
      <c r="L5842" s="33"/>
      <c r="M5842" s="33"/>
      <c r="N5842" s="33"/>
      <c r="O5842" s="33"/>
      <c r="P5842" s="33"/>
      <c r="Q5842" s="33"/>
      <c r="R5842" s="33"/>
      <c r="S5842" s="33"/>
      <c r="T5842" s="33"/>
      <c r="U5842" s="33"/>
      <c r="V5842" s="33"/>
      <c r="W5842" s="33"/>
      <c r="X5842" s="282"/>
      <c r="Y5842" s="33"/>
      <c r="Z5842" s="284"/>
      <c r="AA5842" s="284"/>
      <c r="AB5842" s="33"/>
      <c r="AC5842" s="33"/>
      <c r="AD5842" s="33"/>
      <c r="AE5842" s="33"/>
      <c r="AF5842" s="33"/>
      <c r="AG5842" s="33"/>
      <c r="AH5842" s="33"/>
      <c r="AI5842" s="33"/>
      <c r="AJ5842" s="33"/>
      <c r="AK5842" s="33"/>
      <c r="AL5842" s="33"/>
      <c r="AM5842" s="33"/>
      <c r="AN5842" s="33"/>
      <c r="AO5842" s="33"/>
      <c r="AP5842" s="34"/>
      <c r="AQ5842" s="34"/>
      <c r="AR5842" s="28"/>
      <c r="AS5842" s="29"/>
      <c r="AT5842" s="29"/>
      <c r="AU5842" s="29"/>
    </row>
    <row r="5843" spans="1:47" s="470" customFormat="1">
      <c r="A5843" s="13"/>
      <c r="B5843" s="8"/>
      <c r="C5843" s="8"/>
      <c r="D5843" s="473" t="s">
        <v>176</v>
      </c>
      <c r="E5843" s="321"/>
      <c r="F5843" s="261"/>
      <c r="G5843" s="282"/>
      <c r="H5843" s="283"/>
      <c r="I5843" s="33"/>
      <c r="J5843" s="33"/>
      <c r="K5843" s="33"/>
      <c r="L5843" s="33"/>
      <c r="M5843" s="33"/>
      <c r="N5843" s="33"/>
      <c r="O5843" s="33"/>
      <c r="P5843" s="33"/>
      <c r="Q5843" s="33"/>
      <c r="R5843" s="33"/>
      <c r="S5843" s="33"/>
      <c r="T5843" s="33"/>
      <c r="U5843" s="33"/>
      <c r="V5843" s="33"/>
      <c r="W5843" s="33"/>
      <c r="X5843" s="282"/>
      <c r="Y5843" s="33"/>
      <c r="Z5843" s="284"/>
      <c r="AA5843" s="284"/>
      <c r="AB5843" s="33"/>
      <c r="AC5843" s="33"/>
      <c r="AD5843" s="33"/>
      <c r="AE5843" s="33"/>
      <c r="AF5843" s="33"/>
      <c r="AG5843" s="33"/>
      <c r="AH5843" s="33"/>
      <c r="AI5843" s="33"/>
      <c r="AJ5843" s="33"/>
      <c r="AK5843" s="33"/>
      <c r="AL5843" s="33"/>
      <c r="AM5843" s="33"/>
      <c r="AN5843" s="33"/>
      <c r="AO5843" s="33"/>
      <c r="AP5843" s="34"/>
      <c r="AQ5843" s="34"/>
      <c r="AR5843" s="28"/>
      <c r="AS5843" s="29"/>
      <c r="AT5843" s="29"/>
      <c r="AU5843" s="29"/>
    </row>
    <row r="5844" spans="1:47" s="470" customFormat="1">
      <c r="A5844" s="13"/>
      <c r="B5844" s="8"/>
      <c r="C5844" s="8"/>
      <c r="D5844" s="344" t="s">
        <v>1288</v>
      </c>
      <c r="E5844" s="266"/>
      <c r="F5844" s="261">
        <v>3500000</v>
      </c>
      <c r="G5844" s="282">
        <f>SUM(H5844)</f>
        <v>3500000</v>
      </c>
      <c r="H5844" s="283">
        <v>3500000</v>
      </c>
      <c r="I5844" s="33"/>
      <c r="J5844" s="33"/>
      <c r="K5844" s="33"/>
      <c r="L5844" s="33"/>
      <c r="M5844" s="33"/>
      <c r="N5844" s="33"/>
      <c r="O5844" s="33"/>
      <c r="P5844" s="33"/>
      <c r="Q5844" s="33"/>
      <c r="R5844" s="33"/>
      <c r="S5844" s="33"/>
      <c r="T5844" s="33"/>
      <c r="U5844" s="33"/>
      <c r="V5844" s="33"/>
      <c r="W5844" s="33"/>
      <c r="X5844" s="282"/>
      <c r="Y5844" s="33"/>
      <c r="Z5844" s="284"/>
      <c r="AA5844" s="284"/>
      <c r="AB5844" s="33"/>
      <c r="AC5844" s="33"/>
      <c r="AD5844" s="33"/>
      <c r="AE5844" s="33"/>
      <c r="AF5844" s="33"/>
      <c r="AG5844" s="33"/>
      <c r="AH5844" s="33"/>
      <c r="AI5844" s="33"/>
      <c r="AJ5844" s="33"/>
      <c r="AK5844" s="33"/>
      <c r="AL5844" s="33"/>
      <c r="AM5844" s="33"/>
      <c r="AN5844" s="33"/>
      <c r="AO5844" s="33"/>
      <c r="AP5844" s="34"/>
      <c r="AQ5844" s="34"/>
      <c r="AR5844" s="28"/>
      <c r="AS5844" s="29"/>
      <c r="AT5844" s="29"/>
      <c r="AU5844" s="29"/>
    </row>
    <row r="5845" spans="1:47" s="470" customFormat="1">
      <c r="A5845" s="13"/>
      <c r="B5845" s="8"/>
      <c r="C5845" s="8"/>
      <c r="D5845" s="473" t="s">
        <v>182</v>
      </c>
      <c r="E5845" s="321"/>
      <c r="F5845" s="261"/>
      <c r="G5845" s="282"/>
      <c r="H5845" s="283"/>
      <c r="I5845" s="33"/>
      <c r="J5845" s="33"/>
      <c r="K5845" s="33"/>
      <c r="L5845" s="33"/>
      <c r="M5845" s="33"/>
      <c r="N5845" s="33"/>
      <c r="O5845" s="33"/>
      <c r="P5845" s="33"/>
      <c r="Q5845" s="33"/>
      <c r="R5845" s="33"/>
      <c r="S5845" s="33"/>
      <c r="T5845" s="33"/>
      <c r="U5845" s="33"/>
      <c r="V5845" s="33"/>
      <c r="W5845" s="33"/>
      <c r="X5845" s="282"/>
      <c r="Y5845" s="33"/>
      <c r="Z5845" s="284"/>
      <c r="AA5845" s="284"/>
      <c r="AB5845" s="33"/>
      <c r="AC5845" s="33"/>
      <c r="AD5845" s="33"/>
      <c r="AE5845" s="33"/>
      <c r="AF5845" s="33"/>
      <c r="AG5845" s="33"/>
      <c r="AH5845" s="33"/>
      <c r="AI5845" s="33"/>
      <c r="AJ5845" s="33"/>
      <c r="AK5845" s="33"/>
      <c r="AL5845" s="33"/>
      <c r="AM5845" s="33"/>
      <c r="AN5845" s="33"/>
      <c r="AO5845" s="33"/>
      <c r="AP5845" s="34"/>
      <c r="AQ5845" s="34"/>
      <c r="AR5845" s="28"/>
      <c r="AS5845" s="29"/>
      <c r="AT5845" s="29"/>
      <c r="AU5845" s="29"/>
    </row>
    <row r="5846" spans="1:47" s="524" customFormat="1" ht="15">
      <c r="A5846" s="13"/>
      <c r="B5846" s="8"/>
      <c r="C5846" s="8"/>
      <c r="D5846" s="506" t="s">
        <v>557</v>
      </c>
      <c r="E5846" s="337"/>
      <c r="F5846" s="261"/>
      <c r="G5846" s="282"/>
      <c r="H5846" s="283"/>
      <c r="I5846" s="33"/>
      <c r="J5846" s="33"/>
      <c r="K5846" s="33"/>
      <c r="L5846" s="33"/>
      <c r="M5846" s="33"/>
      <c r="N5846" s="33"/>
      <c r="O5846" s="33"/>
      <c r="P5846" s="33"/>
      <c r="Q5846" s="33"/>
      <c r="R5846" s="33"/>
      <c r="S5846" s="33"/>
      <c r="T5846" s="33"/>
      <c r="U5846" s="33"/>
      <c r="V5846" s="33"/>
      <c r="W5846" s="33"/>
      <c r="X5846" s="282"/>
      <c r="Y5846" s="33"/>
      <c r="Z5846" s="284"/>
      <c r="AA5846" s="284"/>
      <c r="AB5846" s="33"/>
      <c r="AC5846" s="33"/>
      <c r="AD5846" s="33"/>
      <c r="AE5846" s="33"/>
      <c r="AF5846" s="33"/>
      <c r="AG5846" s="33"/>
      <c r="AH5846" s="33"/>
      <c r="AI5846" s="33"/>
      <c r="AJ5846" s="33"/>
      <c r="AK5846" s="33"/>
      <c r="AL5846" s="33"/>
      <c r="AM5846" s="33"/>
      <c r="AN5846" s="33"/>
      <c r="AO5846" s="33"/>
      <c r="AP5846" s="34"/>
      <c r="AQ5846" s="34"/>
      <c r="AR5846" s="28"/>
      <c r="AS5846" s="29"/>
      <c r="AT5846" s="29"/>
      <c r="AU5846" s="29"/>
    </row>
    <row r="5847" spans="1:47" s="470" customFormat="1">
      <c r="A5847" s="13"/>
      <c r="B5847" s="8"/>
      <c r="C5847" s="8"/>
      <c r="D5847" s="344" t="s">
        <v>1290</v>
      </c>
      <c r="E5847" s="266"/>
      <c r="F5847" s="261">
        <v>1000000</v>
      </c>
      <c r="G5847" s="282">
        <f>SUM(H5847)</f>
        <v>1000000</v>
      </c>
      <c r="H5847" s="283">
        <v>1000000</v>
      </c>
      <c r="I5847" s="33"/>
      <c r="J5847" s="33"/>
      <c r="K5847" s="33"/>
      <c r="L5847" s="33"/>
      <c r="M5847" s="33"/>
      <c r="N5847" s="33"/>
      <c r="O5847" s="33"/>
      <c r="P5847" s="33"/>
      <c r="Q5847" s="33"/>
      <c r="R5847" s="33"/>
      <c r="S5847" s="33"/>
      <c r="T5847" s="33"/>
      <c r="U5847" s="33"/>
      <c r="V5847" s="33"/>
      <c r="W5847" s="33"/>
      <c r="X5847" s="282"/>
      <c r="Y5847" s="33"/>
      <c r="Z5847" s="284"/>
      <c r="AA5847" s="284"/>
      <c r="AB5847" s="33"/>
      <c r="AC5847" s="33"/>
      <c r="AD5847" s="33"/>
      <c r="AE5847" s="33"/>
      <c r="AF5847" s="33"/>
      <c r="AG5847" s="33"/>
      <c r="AH5847" s="33"/>
      <c r="AI5847" s="33"/>
      <c r="AJ5847" s="33"/>
      <c r="AK5847" s="33">
        <v>1000000</v>
      </c>
      <c r="AL5847" s="33"/>
      <c r="AM5847" s="33"/>
      <c r="AN5847" s="33"/>
      <c r="AO5847" s="33"/>
      <c r="AP5847" s="34"/>
      <c r="AQ5847" s="34"/>
      <c r="AR5847" s="28"/>
      <c r="AS5847" s="29"/>
      <c r="AT5847" s="29"/>
      <c r="AU5847" s="29"/>
    </row>
    <row r="5848" spans="1:47" s="470" customFormat="1">
      <c r="A5848" s="13"/>
      <c r="B5848" s="8"/>
      <c r="C5848" s="8"/>
      <c r="D5848" s="473" t="s">
        <v>212</v>
      </c>
      <c r="E5848" s="321"/>
      <c r="F5848" s="261"/>
      <c r="G5848" s="282"/>
      <c r="H5848" s="283"/>
      <c r="I5848" s="33"/>
      <c r="J5848" s="33"/>
      <c r="K5848" s="33"/>
      <c r="L5848" s="33"/>
      <c r="M5848" s="33"/>
      <c r="N5848" s="33"/>
      <c r="O5848" s="33"/>
      <c r="P5848" s="33"/>
      <c r="Q5848" s="33"/>
      <c r="R5848" s="33"/>
      <c r="S5848" s="33"/>
      <c r="T5848" s="33"/>
      <c r="U5848" s="33"/>
      <c r="V5848" s="33"/>
      <c r="W5848" s="33"/>
      <c r="X5848" s="282"/>
      <c r="Y5848" s="33"/>
      <c r="Z5848" s="284"/>
      <c r="AA5848" s="284"/>
      <c r="AB5848" s="33"/>
      <c r="AC5848" s="33"/>
      <c r="AD5848" s="33"/>
      <c r="AE5848" s="33"/>
      <c r="AF5848" s="33"/>
      <c r="AG5848" s="33"/>
      <c r="AH5848" s="33"/>
      <c r="AI5848" s="33"/>
      <c r="AJ5848" s="33"/>
      <c r="AK5848" s="33"/>
      <c r="AL5848" s="33"/>
      <c r="AM5848" s="33"/>
      <c r="AN5848" s="33"/>
      <c r="AO5848" s="33"/>
      <c r="AP5848" s="34"/>
      <c r="AQ5848" s="34"/>
      <c r="AR5848" s="28"/>
      <c r="AS5848" s="29"/>
      <c r="AT5848" s="29"/>
      <c r="AU5848" s="29"/>
    </row>
    <row r="5849" spans="1:47" s="470" customFormat="1">
      <c r="A5849" s="13"/>
      <c r="B5849" s="8"/>
      <c r="C5849" s="8"/>
      <c r="D5849" s="344" t="s">
        <v>1289</v>
      </c>
      <c r="E5849" s="266"/>
      <c r="F5849" s="261">
        <v>1000000</v>
      </c>
      <c r="G5849" s="282">
        <f>SUM(H5849)</f>
        <v>750000</v>
      </c>
      <c r="H5849" s="283">
        <v>750000</v>
      </c>
      <c r="I5849" s="33"/>
      <c r="J5849" s="33"/>
      <c r="K5849" s="33"/>
      <c r="L5849" s="33"/>
      <c r="M5849" s="33"/>
      <c r="N5849" s="33"/>
      <c r="O5849" s="33"/>
      <c r="P5849" s="33"/>
      <c r="Q5849" s="33"/>
      <c r="R5849" s="33"/>
      <c r="S5849" s="33"/>
      <c r="T5849" s="33"/>
      <c r="U5849" s="33"/>
      <c r="V5849" s="33"/>
      <c r="W5849" s="33"/>
      <c r="X5849" s="282"/>
      <c r="Y5849" s="33"/>
      <c r="Z5849" s="284"/>
      <c r="AA5849" s="284"/>
      <c r="AB5849" s="33"/>
      <c r="AC5849" s="33"/>
      <c r="AD5849" s="33"/>
      <c r="AE5849" s="33"/>
      <c r="AF5849" s="33"/>
      <c r="AG5849" s="33"/>
      <c r="AH5849" s="33"/>
      <c r="AI5849" s="33"/>
      <c r="AJ5849" s="33"/>
      <c r="AK5849" s="33"/>
      <c r="AL5849" s="33"/>
      <c r="AM5849" s="33"/>
      <c r="AN5849" s="33"/>
      <c r="AO5849" s="33"/>
      <c r="AP5849" s="34"/>
      <c r="AQ5849" s="34"/>
      <c r="AR5849" s="28"/>
      <c r="AS5849" s="29"/>
      <c r="AT5849" s="29"/>
      <c r="AU5849" s="29"/>
    </row>
    <row r="5850" spans="1:47" s="470" customFormat="1">
      <c r="A5850" s="13"/>
      <c r="B5850" s="8"/>
      <c r="C5850" s="8"/>
      <c r="D5850" s="240"/>
      <c r="E5850" s="266"/>
      <c r="F5850" s="321"/>
      <c r="G5850" s="282"/>
      <c r="H5850" s="283"/>
      <c r="I5850" s="33"/>
      <c r="J5850" s="33"/>
      <c r="K5850" s="33"/>
      <c r="L5850" s="33"/>
      <c r="M5850" s="33"/>
      <c r="N5850" s="33"/>
      <c r="O5850" s="33"/>
      <c r="P5850" s="33"/>
      <c r="Q5850" s="33"/>
      <c r="R5850" s="33"/>
      <c r="S5850" s="33"/>
      <c r="T5850" s="33"/>
      <c r="U5850" s="33"/>
      <c r="V5850" s="33"/>
      <c r="W5850" s="33"/>
      <c r="X5850" s="282"/>
      <c r="Y5850" s="33"/>
      <c r="Z5850" s="284"/>
      <c r="AA5850" s="284"/>
      <c r="AB5850" s="33"/>
      <c r="AC5850" s="33"/>
      <c r="AD5850" s="33"/>
      <c r="AE5850" s="33"/>
      <c r="AF5850" s="33"/>
      <c r="AG5850" s="33"/>
      <c r="AH5850" s="33"/>
      <c r="AI5850" s="33"/>
      <c r="AJ5850" s="33"/>
      <c r="AK5850" s="33"/>
      <c r="AL5850" s="33"/>
      <c r="AM5850" s="33"/>
      <c r="AN5850" s="33"/>
      <c r="AO5850" s="33"/>
      <c r="AP5850" s="34"/>
      <c r="AQ5850" s="34"/>
      <c r="AR5850" s="28"/>
      <c r="AS5850" s="29"/>
      <c r="AT5850" s="29"/>
      <c r="AU5850" s="29"/>
    </row>
    <row r="5851" spans="1:47" s="470" customFormat="1">
      <c r="A5851" s="13"/>
      <c r="B5851" s="8"/>
      <c r="C5851" s="8"/>
      <c r="D5851" s="240"/>
      <c r="E5851" s="266"/>
      <c r="F5851" s="321"/>
      <c r="G5851" s="282"/>
      <c r="H5851" s="283"/>
      <c r="I5851" s="33"/>
      <c r="J5851" s="33"/>
      <c r="K5851" s="33"/>
      <c r="L5851" s="33"/>
      <c r="M5851" s="33"/>
      <c r="N5851" s="33"/>
      <c r="O5851" s="33"/>
      <c r="P5851" s="33"/>
      <c r="Q5851" s="33"/>
      <c r="R5851" s="33"/>
      <c r="S5851" s="33"/>
      <c r="T5851" s="33"/>
      <c r="U5851" s="33"/>
      <c r="V5851" s="33"/>
      <c r="W5851" s="33"/>
      <c r="X5851" s="282"/>
      <c r="Y5851" s="33"/>
      <c r="Z5851" s="284"/>
      <c r="AA5851" s="284"/>
      <c r="AB5851" s="33"/>
      <c r="AC5851" s="33"/>
      <c r="AD5851" s="33"/>
      <c r="AE5851" s="33"/>
      <c r="AF5851" s="33"/>
      <c r="AG5851" s="33"/>
      <c r="AH5851" s="33"/>
      <c r="AI5851" s="33"/>
      <c r="AJ5851" s="33"/>
      <c r="AK5851" s="33"/>
      <c r="AL5851" s="33"/>
      <c r="AM5851" s="33"/>
      <c r="AN5851" s="33"/>
      <c r="AO5851" s="33"/>
      <c r="AP5851" s="34"/>
      <c r="AQ5851" s="34"/>
      <c r="AR5851" s="28"/>
      <c r="AS5851" s="29"/>
      <c r="AT5851" s="29"/>
      <c r="AU5851" s="29"/>
    </row>
    <row r="5852" spans="1:47" s="470" customFormat="1">
      <c r="A5852" s="13"/>
      <c r="B5852" s="8"/>
      <c r="C5852" s="83">
        <v>337</v>
      </c>
      <c r="D5852" s="375" t="s">
        <v>171</v>
      </c>
      <c r="E5852" s="266"/>
      <c r="F5852" s="321"/>
      <c r="G5852" s="282"/>
      <c r="H5852" s="283"/>
      <c r="I5852" s="33"/>
      <c r="J5852" s="33"/>
      <c r="K5852" s="33"/>
      <c r="L5852" s="33"/>
      <c r="M5852" s="33"/>
      <c r="N5852" s="33"/>
      <c r="O5852" s="33"/>
      <c r="P5852" s="33"/>
      <c r="Q5852" s="33"/>
      <c r="R5852" s="33"/>
      <c r="S5852" s="33"/>
      <c r="T5852" s="33"/>
      <c r="U5852" s="33"/>
      <c r="V5852" s="33"/>
      <c r="W5852" s="33"/>
      <c r="X5852" s="282"/>
      <c r="Y5852" s="33"/>
      <c r="Z5852" s="284"/>
      <c r="AA5852" s="284"/>
      <c r="AB5852" s="33"/>
      <c r="AC5852" s="33"/>
      <c r="AD5852" s="33"/>
      <c r="AE5852" s="33"/>
      <c r="AF5852" s="33"/>
      <c r="AG5852" s="33"/>
      <c r="AH5852" s="33"/>
      <c r="AI5852" s="33"/>
      <c r="AJ5852" s="33"/>
      <c r="AK5852" s="33"/>
      <c r="AL5852" s="33"/>
      <c r="AM5852" s="33"/>
      <c r="AN5852" s="33"/>
      <c r="AO5852" s="33"/>
      <c r="AP5852" s="34"/>
      <c r="AQ5852" s="34"/>
      <c r="AR5852" s="28"/>
      <c r="AS5852" s="29"/>
      <c r="AT5852" s="29"/>
      <c r="AU5852" s="29"/>
    </row>
    <row r="5853" spans="1:47" s="470" customFormat="1">
      <c r="A5853" s="13"/>
      <c r="B5853" s="8"/>
      <c r="C5853" s="8"/>
      <c r="D5853" s="472" t="s">
        <v>184</v>
      </c>
      <c r="E5853" s="266"/>
      <c r="F5853" s="321"/>
      <c r="G5853" s="282"/>
      <c r="H5853" s="283"/>
      <c r="I5853" s="33"/>
      <c r="J5853" s="33"/>
      <c r="K5853" s="33"/>
      <c r="L5853" s="33"/>
      <c r="M5853" s="33"/>
      <c r="N5853" s="33"/>
      <c r="O5853" s="33"/>
      <c r="P5853" s="33"/>
      <c r="Q5853" s="33"/>
      <c r="R5853" s="33"/>
      <c r="S5853" s="33"/>
      <c r="T5853" s="33"/>
      <c r="U5853" s="33"/>
      <c r="V5853" s="33"/>
      <c r="W5853" s="33"/>
      <c r="X5853" s="282"/>
      <c r="Y5853" s="33"/>
      <c r="Z5853" s="284"/>
      <c r="AA5853" s="284"/>
      <c r="AB5853" s="33"/>
      <c r="AC5853" s="33"/>
      <c r="AD5853" s="33"/>
      <c r="AE5853" s="33"/>
      <c r="AF5853" s="33"/>
      <c r="AG5853" s="33"/>
      <c r="AH5853" s="33"/>
      <c r="AI5853" s="33"/>
      <c r="AJ5853" s="33"/>
      <c r="AK5853" s="33"/>
      <c r="AL5853" s="33"/>
      <c r="AM5853" s="33"/>
      <c r="AN5853" s="33"/>
      <c r="AO5853" s="33"/>
      <c r="AP5853" s="34"/>
      <c r="AQ5853" s="34"/>
      <c r="AR5853" s="28"/>
      <c r="AS5853" s="29"/>
      <c r="AT5853" s="29"/>
      <c r="AU5853" s="29"/>
    </row>
    <row r="5854" spans="1:47" s="470" customFormat="1">
      <c r="A5854" s="13"/>
      <c r="B5854" s="8"/>
      <c r="C5854" s="8"/>
      <c r="D5854" s="473" t="s">
        <v>188</v>
      </c>
      <c r="E5854" s="321"/>
      <c r="F5854" s="261"/>
      <c r="G5854" s="282"/>
      <c r="H5854" s="283"/>
      <c r="I5854" s="33"/>
      <c r="J5854" s="33"/>
      <c r="K5854" s="33"/>
      <c r="L5854" s="33"/>
      <c r="M5854" s="33"/>
      <c r="N5854" s="33"/>
      <c r="O5854" s="33"/>
      <c r="P5854" s="33"/>
      <c r="Q5854" s="33"/>
      <c r="R5854" s="33"/>
      <c r="S5854" s="33"/>
      <c r="T5854" s="33"/>
      <c r="U5854" s="33"/>
      <c r="V5854" s="33"/>
      <c r="W5854" s="33"/>
      <c r="X5854" s="282"/>
      <c r="Y5854" s="33"/>
      <c r="Z5854" s="284"/>
      <c r="AA5854" s="284"/>
      <c r="AB5854" s="33"/>
      <c r="AC5854" s="33"/>
      <c r="AD5854" s="33"/>
      <c r="AE5854" s="33"/>
      <c r="AF5854" s="33"/>
      <c r="AG5854" s="33"/>
      <c r="AH5854" s="33"/>
      <c r="AI5854" s="33"/>
      <c r="AJ5854" s="33"/>
      <c r="AK5854" s="33"/>
      <c r="AL5854" s="33"/>
      <c r="AM5854" s="33"/>
      <c r="AN5854" s="33"/>
      <c r="AO5854" s="33"/>
      <c r="AP5854" s="34"/>
      <c r="AQ5854" s="34"/>
      <c r="AR5854" s="28"/>
      <c r="AS5854" s="29"/>
      <c r="AT5854" s="29"/>
      <c r="AU5854" s="29"/>
    </row>
    <row r="5855" spans="1:47" s="470" customFormat="1">
      <c r="A5855" s="13"/>
      <c r="B5855" s="8"/>
      <c r="C5855" s="8"/>
      <c r="D5855" s="345" t="s">
        <v>190</v>
      </c>
      <c r="E5855" s="266"/>
      <c r="F5855" s="261">
        <v>2225000</v>
      </c>
      <c r="G5855" s="282">
        <f>SUM(H5856)</f>
        <v>2225000</v>
      </c>
      <c r="H5855" s="283"/>
      <c r="I5855" s="33"/>
      <c r="J5855" s="33"/>
      <c r="K5855" s="33"/>
      <c r="L5855" s="33"/>
      <c r="M5855" s="33"/>
      <c r="N5855" s="33"/>
      <c r="O5855" s="33"/>
      <c r="P5855" s="33"/>
      <c r="Q5855" s="33"/>
      <c r="R5855" s="33"/>
      <c r="S5855" s="33"/>
      <c r="T5855" s="33"/>
      <c r="U5855" s="33"/>
      <c r="V5855" s="33"/>
      <c r="W5855" s="33"/>
      <c r="X5855" s="282"/>
      <c r="Y5855" s="33"/>
      <c r="Z5855" s="284"/>
      <c r="AA5855" s="284"/>
      <c r="AB5855" s="33"/>
      <c r="AC5855" s="33"/>
      <c r="AD5855" s="33"/>
      <c r="AE5855" s="33"/>
      <c r="AF5855" s="33"/>
      <c r="AG5855" s="33"/>
      <c r="AH5855" s="33"/>
      <c r="AI5855" s="33"/>
      <c r="AJ5855" s="33"/>
      <c r="AK5855" s="33"/>
      <c r="AL5855" s="33"/>
      <c r="AM5855" s="33"/>
      <c r="AN5855" s="33"/>
      <c r="AO5855" s="33"/>
      <c r="AP5855" s="34"/>
      <c r="AQ5855" s="34"/>
      <c r="AR5855" s="28"/>
      <c r="AS5855" s="29"/>
      <c r="AT5855" s="29"/>
      <c r="AU5855" s="29"/>
    </row>
    <row r="5856" spans="1:47" s="524" customFormat="1">
      <c r="A5856" s="13"/>
      <c r="B5856" s="8"/>
      <c r="C5856" s="8"/>
      <c r="D5856" s="344" t="s">
        <v>1291</v>
      </c>
      <c r="E5856" s="266"/>
      <c r="F5856" s="261"/>
      <c r="G5856" s="282"/>
      <c r="H5856" s="283">
        <v>2225000</v>
      </c>
      <c r="I5856" s="33"/>
      <c r="J5856" s="33"/>
      <c r="K5856" s="33"/>
      <c r="L5856" s="33"/>
      <c r="M5856" s="33"/>
      <c r="N5856" s="33"/>
      <c r="O5856" s="33"/>
      <c r="P5856" s="33"/>
      <c r="Q5856" s="33"/>
      <c r="R5856" s="33"/>
      <c r="S5856" s="33"/>
      <c r="T5856" s="33"/>
      <c r="U5856" s="33"/>
      <c r="V5856" s="33"/>
      <c r="W5856" s="33"/>
      <c r="X5856" s="282"/>
      <c r="Y5856" s="33"/>
      <c r="Z5856" s="284"/>
      <c r="AA5856" s="284"/>
      <c r="AB5856" s="33"/>
      <c r="AC5856" s="33"/>
      <c r="AD5856" s="33"/>
      <c r="AE5856" s="33"/>
      <c r="AF5856" s="33"/>
      <c r="AG5856" s="33"/>
      <c r="AH5856" s="33"/>
      <c r="AI5856" s="33"/>
      <c r="AJ5856" s="33"/>
      <c r="AK5856" s="33"/>
      <c r="AL5856" s="33"/>
      <c r="AM5856" s="33"/>
      <c r="AN5856" s="33"/>
      <c r="AO5856" s="33"/>
      <c r="AP5856" s="34"/>
      <c r="AQ5856" s="34"/>
      <c r="AR5856" s="28"/>
      <c r="AS5856" s="29"/>
      <c r="AT5856" s="29"/>
      <c r="AU5856" s="29"/>
    </row>
    <row r="5857" spans="1:256" s="470" customFormat="1">
      <c r="A5857" s="13"/>
      <c r="B5857" s="8"/>
      <c r="C5857" s="8"/>
      <c r="D5857" s="345" t="s">
        <v>244</v>
      </c>
      <c r="E5857" s="266"/>
      <c r="F5857" s="261">
        <v>275000</v>
      </c>
      <c r="G5857" s="282">
        <f>SUM(H5859:H5860)</f>
        <v>275000</v>
      </c>
      <c r="H5857" s="283"/>
      <c r="I5857" s="33"/>
      <c r="J5857" s="33"/>
      <c r="K5857" s="33"/>
      <c r="L5857" s="33"/>
      <c r="M5857" s="33"/>
      <c r="N5857" s="33"/>
      <c r="O5857" s="33"/>
      <c r="P5857" s="33"/>
      <c r="Q5857" s="33"/>
      <c r="R5857" s="33"/>
      <c r="S5857" s="33"/>
      <c r="T5857" s="33"/>
      <c r="U5857" s="33"/>
      <c r="V5857" s="33"/>
      <c r="W5857" s="33"/>
      <c r="X5857" s="282"/>
      <c r="Y5857" s="33"/>
      <c r="Z5857" s="284"/>
      <c r="AA5857" s="284"/>
      <c r="AB5857" s="33"/>
      <c r="AC5857" s="33"/>
      <c r="AD5857" s="33"/>
      <c r="AE5857" s="33"/>
      <c r="AF5857" s="33"/>
      <c r="AG5857" s="33"/>
      <c r="AH5857" s="33"/>
      <c r="AI5857" s="33"/>
      <c r="AJ5857" s="33"/>
      <c r="AK5857" s="33"/>
      <c r="AL5857" s="33"/>
      <c r="AM5857" s="33"/>
      <c r="AN5857" s="33"/>
      <c r="AO5857" s="33"/>
      <c r="AP5857" s="34"/>
      <c r="AQ5857" s="34"/>
      <c r="AR5857" s="28"/>
      <c r="AS5857" s="29"/>
      <c r="AT5857" s="29"/>
      <c r="AU5857" s="29"/>
    </row>
    <row r="5858" spans="1:256" s="470" customFormat="1" ht="15">
      <c r="A5858" s="13"/>
      <c r="B5858" s="8"/>
      <c r="C5858" s="8"/>
      <c r="D5858" s="506" t="s">
        <v>557</v>
      </c>
      <c r="E5858" s="266"/>
      <c r="F5858" s="321"/>
      <c r="G5858" s="282"/>
      <c r="H5858" s="283"/>
      <c r="I5858" s="33"/>
      <c r="J5858" s="33"/>
      <c r="K5858" s="33"/>
      <c r="L5858" s="33"/>
      <c r="M5858" s="33"/>
      <c r="N5858" s="33"/>
      <c r="O5858" s="33"/>
      <c r="P5858" s="33"/>
      <c r="Q5858" s="33"/>
      <c r="R5858" s="33"/>
      <c r="S5858" s="33"/>
      <c r="T5858" s="33"/>
      <c r="U5858" s="33"/>
      <c r="V5858" s="33"/>
      <c r="W5858" s="33"/>
      <c r="X5858" s="282"/>
      <c r="Y5858" s="33"/>
      <c r="Z5858" s="284"/>
      <c r="AA5858" s="284"/>
      <c r="AB5858" s="33"/>
      <c r="AC5858" s="33"/>
      <c r="AD5858" s="33"/>
      <c r="AE5858" s="33"/>
      <c r="AF5858" s="33"/>
      <c r="AG5858" s="33"/>
      <c r="AH5858" s="33"/>
      <c r="AI5858" s="33"/>
      <c r="AJ5858" s="33"/>
      <c r="AK5858" s="33"/>
      <c r="AL5858" s="33"/>
      <c r="AM5858" s="33"/>
      <c r="AN5858" s="33"/>
      <c r="AO5858" s="33"/>
      <c r="AP5858" s="34"/>
      <c r="AQ5858" s="34"/>
      <c r="AR5858" s="28"/>
      <c r="AS5858" s="29"/>
      <c r="AT5858" s="29"/>
      <c r="AU5858" s="29"/>
    </row>
    <row r="5859" spans="1:256" s="524" customFormat="1">
      <c r="A5859" s="13"/>
      <c r="B5859" s="8"/>
      <c r="C5859" s="8"/>
      <c r="D5859" s="240" t="s">
        <v>1292</v>
      </c>
      <c r="E5859" s="266"/>
      <c r="F5859" s="321"/>
      <c r="G5859" s="282"/>
      <c r="H5859" s="283">
        <v>135000</v>
      </c>
      <c r="I5859" s="33"/>
      <c r="J5859" s="33"/>
      <c r="K5859" s="33"/>
      <c r="L5859" s="33"/>
      <c r="M5859" s="33"/>
      <c r="N5859" s="33"/>
      <c r="O5859" s="33"/>
      <c r="P5859" s="33"/>
      <c r="Q5859" s="33"/>
      <c r="R5859" s="33"/>
      <c r="S5859" s="33"/>
      <c r="T5859" s="33"/>
      <c r="U5859" s="33"/>
      <c r="V5859" s="33"/>
      <c r="W5859" s="33"/>
      <c r="X5859" s="282"/>
      <c r="Y5859" s="33"/>
      <c r="Z5859" s="284"/>
      <c r="AA5859" s="284"/>
      <c r="AB5859" s="33"/>
      <c r="AC5859" s="33"/>
      <c r="AD5859" s="33"/>
      <c r="AE5859" s="33"/>
      <c r="AF5859" s="33"/>
      <c r="AG5859" s="33"/>
      <c r="AH5859" s="33"/>
      <c r="AI5859" s="33"/>
      <c r="AJ5859" s="33"/>
      <c r="AK5859" s="33">
        <v>135000</v>
      </c>
      <c r="AL5859" s="33"/>
      <c r="AM5859" s="33"/>
      <c r="AN5859" s="33"/>
      <c r="AO5859" s="33"/>
      <c r="AP5859" s="34"/>
      <c r="AQ5859" s="34"/>
      <c r="AR5859" s="28"/>
      <c r="AS5859" s="29"/>
      <c r="AT5859" s="29"/>
      <c r="AU5859" s="29"/>
    </row>
    <row r="5860" spans="1:256" s="524" customFormat="1">
      <c r="A5860" s="13"/>
      <c r="B5860" s="8"/>
      <c r="C5860" s="8"/>
      <c r="D5860" s="240" t="s">
        <v>1293</v>
      </c>
      <c r="E5860" s="266"/>
      <c r="F5860" s="321"/>
      <c r="G5860" s="282"/>
      <c r="H5860" s="283">
        <v>140000</v>
      </c>
      <c r="I5860" s="33"/>
      <c r="J5860" s="33"/>
      <c r="K5860" s="33"/>
      <c r="L5860" s="33"/>
      <c r="M5860" s="33"/>
      <c r="N5860" s="33"/>
      <c r="O5860" s="33"/>
      <c r="P5860" s="33"/>
      <c r="Q5860" s="33"/>
      <c r="R5860" s="33"/>
      <c r="S5860" s="33"/>
      <c r="T5860" s="33"/>
      <c r="U5860" s="33"/>
      <c r="V5860" s="33"/>
      <c r="W5860" s="33"/>
      <c r="X5860" s="282"/>
      <c r="Y5860" s="33"/>
      <c r="Z5860" s="284"/>
      <c r="AA5860" s="284"/>
      <c r="AB5860" s="33"/>
      <c r="AC5860" s="33"/>
      <c r="AD5860" s="33"/>
      <c r="AE5860" s="33"/>
      <c r="AF5860" s="33"/>
      <c r="AG5860" s="33"/>
      <c r="AH5860" s="33"/>
      <c r="AI5860" s="33"/>
      <c r="AJ5860" s="33"/>
      <c r="AK5860" s="33">
        <v>140000</v>
      </c>
      <c r="AL5860" s="33"/>
      <c r="AM5860" s="33"/>
      <c r="AN5860" s="33"/>
      <c r="AO5860" s="33"/>
      <c r="AP5860" s="34"/>
      <c r="AQ5860" s="34"/>
      <c r="AR5860" s="28"/>
      <c r="AS5860" s="29"/>
      <c r="AT5860" s="29"/>
      <c r="AU5860" s="29"/>
    </row>
    <row r="5861" spans="1:256" s="524" customFormat="1">
      <c r="A5861" s="13"/>
      <c r="B5861" s="8"/>
      <c r="C5861" s="8"/>
      <c r="D5861" s="240"/>
      <c r="E5861" s="266"/>
      <c r="F5861" s="321"/>
      <c r="G5861" s="282"/>
      <c r="H5861" s="283"/>
      <c r="I5861" s="33"/>
      <c r="J5861" s="33"/>
      <c r="K5861" s="33"/>
      <c r="L5861" s="33"/>
      <c r="M5861" s="33"/>
      <c r="N5861" s="33"/>
      <c r="O5861" s="33"/>
      <c r="P5861" s="33"/>
      <c r="Q5861" s="33"/>
      <c r="R5861" s="33"/>
      <c r="S5861" s="33"/>
      <c r="T5861" s="33"/>
      <c r="U5861" s="33"/>
      <c r="V5861" s="33"/>
      <c r="W5861" s="33"/>
      <c r="X5861" s="282"/>
      <c r="Y5861" s="33"/>
      <c r="Z5861" s="284"/>
      <c r="AA5861" s="284"/>
      <c r="AB5861" s="33"/>
      <c r="AC5861" s="33"/>
      <c r="AD5861" s="33"/>
      <c r="AE5861" s="33"/>
      <c r="AF5861" s="33"/>
      <c r="AG5861" s="33"/>
      <c r="AH5861" s="33"/>
      <c r="AI5861" s="33"/>
      <c r="AJ5861" s="33"/>
      <c r="AK5861" s="33"/>
      <c r="AL5861" s="33"/>
      <c r="AM5861" s="33"/>
      <c r="AN5861" s="33"/>
      <c r="AO5861" s="33"/>
      <c r="AP5861" s="34"/>
      <c r="AQ5861" s="34"/>
      <c r="AR5861" s="28"/>
      <c r="AS5861" s="29"/>
      <c r="AT5861" s="29"/>
      <c r="AU5861" s="29"/>
    </row>
    <row r="5862" spans="1:256" s="524" customFormat="1">
      <c r="A5862" s="13"/>
      <c r="B5862" s="8"/>
      <c r="C5862" s="8"/>
      <c r="D5862" s="240"/>
      <c r="E5862" s="266"/>
      <c r="F5862" s="321"/>
      <c r="G5862" s="282"/>
      <c r="H5862" s="283"/>
      <c r="I5862" s="33"/>
      <c r="J5862" s="33"/>
      <c r="K5862" s="33"/>
      <c r="L5862" s="33"/>
      <c r="M5862" s="33"/>
      <c r="N5862" s="33"/>
      <c r="O5862" s="33"/>
      <c r="P5862" s="33"/>
      <c r="Q5862" s="33"/>
      <c r="R5862" s="33"/>
      <c r="S5862" s="33"/>
      <c r="T5862" s="33"/>
      <c r="U5862" s="33"/>
      <c r="V5862" s="33"/>
      <c r="W5862" s="33"/>
      <c r="X5862" s="282"/>
      <c r="Y5862" s="33"/>
      <c r="Z5862" s="284"/>
      <c r="AA5862" s="284"/>
      <c r="AB5862" s="33"/>
      <c r="AC5862" s="33"/>
      <c r="AD5862" s="33"/>
      <c r="AE5862" s="33"/>
      <c r="AF5862" s="33"/>
      <c r="AG5862" s="33"/>
      <c r="AH5862" s="33"/>
      <c r="AI5862" s="33"/>
      <c r="AJ5862" s="33"/>
      <c r="AK5862" s="33"/>
      <c r="AL5862" s="33"/>
      <c r="AM5862" s="33"/>
      <c r="AN5862" s="33"/>
      <c r="AO5862" s="33"/>
      <c r="AP5862" s="34"/>
      <c r="AQ5862" s="34"/>
      <c r="AR5862" s="28"/>
      <c r="AS5862" s="29"/>
      <c r="AT5862" s="29"/>
      <c r="AU5862" s="29"/>
    </row>
    <row r="5863" spans="1:256" s="524" customFormat="1">
      <c r="A5863" s="13"/>
      <c r="B5863" s="8"/>
      <c r="C5863" s="8"/>
      <c r="D5863" s="240"/>
      <c r="E5863" s="266"/>
      <c r="F5863" s="321"/>
      <c r="G5863" s="282"/>
      <c r="H5863" s="283"/>
      <c r="I5863" s="33"/>
      <c r="J5863" s="33"/>
      <c r="K5863" s="33"/>
      <c r="L5863" s="33"/>
      <c r="M5863" s="33"/>
      <c r="N5863" s="33"/>
      <c r="O5863" s="33"/>
      <c r="P5863" s="33"/>
      <c r="Q5863" s="33"/>
      <c r="R5863" s="33"/>
      <c r="S5863" s="33"/>
      <c r="T5863" s="33"/>
      <c r="U5863" s="33"/>
      <c r="V5863" s="33"/>
      <c r="W5863" s="33"/>
      <c r="X5863" s="282"/>
      <c r="Y5863" s="33"/>
      <c r="Z5863" s="284"/>
      <c r="AA5863" s="284"/>
      <c r="AB5863" s="33"/>
      <c r="AC5863" s="33"/>
      <c r="AD5863" s="33"/>
      <c r="AE5863" s="33"/>
      <c r="AF5863" s="33"/>
      <c r="AG5863" s="33"/>
      <c r="AH5863" s="33"/>
      <c r="AI5863" s="33"/>
      <c r="AJ5863" s="33"/>
      <c r="AK5863" s="33"/>
      <c r="AL5863" s="33"/>
      <c r="AM5863" s="33"/>
      <c r="AN5863" s="33"/>
      <c r="AO5863" s="33"/>
      <c r="AP5863" s="34"/>
      <c r="AQ5863" s="34"/>
      <c r="AR5863" s="28"/>
      <c r="AS5863" s="29"/>
      <c r="AT5863" s="29"/>
      <c r="AU5863" s="29"/>
    </row>
    <row r="5864" spans="1:256" s="402" customFormat="1">
      <c r="A5864" s="13"/>
      <c r="B5864" s="8"/>
      <c r="C5864" s="8"/>
      <c r="D5864" s="113"/>
      <c r="E5864" s="33"/>
      <c r="F5864" s="321"/>
      <c r="G5864" s="282"/>
      <c r="H5864" s="283"/>
      <c r="I5864" s="33"/>
      <c r="J5864" s="33"/>
      <c r="K5864" s="33"/>
      <c r="L5864" s="33"/>
      <c r="M5864" s="33"/>
      <c r="N5864" s="33"/>
      <c r="O5864" s="33"/>
      <c r="P5864" s="33"/>
      <c r="Q5864" s="33"/>
      <c r="R5864" s="33"/>
      <c r="S5864" s="33"/>
      <c r="T5864" s="33"/>
      <c r="U5864" s="33"/>
      <c r="V5864" s="33"/>
      <c r="W5864" s="33"/>
      <c r="X5864" s="282"/>
      <c r="Y5864" s="33"/>
      <c r="Z5864" s="284"/>
      <c r="AA5864" s="284"/>
      <c r="AB5864" s="33"/>
      <c r="AC5864" s="33"/>
      <c r="AD5864" s="33"/>
      <c r="AE5864" s="33"/>
      <c r="AF5864" s="33"/>
      <c r="AG5864" s="33"/>
      <c r="AH5864" s="33"/>
      <c r="AI5864" s="33"/>
      <c r="AJ5864" s="33"/>
      <c r="AK5864" s="33"/>
      <c r="AL5864" s="33"/>
      <c r="AM5864" s="33"/>
      <c r="AN5864" s="33"/>
      <c r="AO5864" s="33"/>
      <c r="AP5864" s="34"/>
      <c r="AQ5864" s="34"/>
      <c r="AR5864" s="28"/>
      <c r="AS5864" s="29"/>
      <c r="AT5864" s="29"/>
      <c r="AU5864" s="29"/>
    </row>
    <row r="5865" spans="1:256" s="21" customFormat="1">
      <c r="A5865" s="10"/>
      <c r="B5865" s="8"/>
      <c r="C5865" s="8"/>
      <c r="D5865" s="272"/>
      <c r="E5865" s="404"/>
      <c r="F5865" s="261"/>
      <c r="G5865" s="71"/>
      <c r="H5865" s="72"/>
      <c r="I5865" s="69"/>
      <c r="J5865" s="69"/>
      <c r="K5865" s="69"/>
      <c r="L5865" s="69"/>
      <c r="M5865" s="69"/>
      <c r="N5865" s="69"/>
      <c r="O5865" s="69"/>
      <c r="P5865" s="69"/>
      <c r="Q5865" s="69"/>
      <c r="R5865" s="69"/>
      <c r="S5865" s="69"/>
      <c r="T5865" s="69"/>
      <c r="U5865" s="69"/>
      <c r="V5865" s="69"/>
      <c r="W5865" s="69"/>
      <c r="X5865" s="71"/>
      <c r="Y5865" s="69"/>
      <c r="Z5865" s="73"/>
      <c r="AA5865" s="73"/>
      <c r="AB5865" s="69"/>
      <c r="AC5865" s="69"/>
      <c r="AD5865" s="69"/>
      <c r="AE5865" s="69"/>
      <c r="AF5865" s="69"/>
      <c r="AG5865" s="69"/>
      <c r="AH5865" s="69"/>
      <c r="AI5865" s="69"/>
      <c r="AJ5865" s="69"/>
      <c r="AK5865" s="69"/>
      <c r="AL5865" s="69"/>
      <c r="AM5865" s="69"/>
      <c r="AN5865" s="69"/>
      <c r="AO5865" s="69"/>
      <c r="AP5865" s="70"/>
      <c r="AQ5865" s="70"/>
      <c r="AR5865" s="76"/>
      <c r="AS5865" s="60"/>
      <c r="AT5865" s="60"/>
      <c r="AU5865" s="60"/>
    </row>
    <row r="5866" spans="1:256" s="45" customFormat="1">
      <c r="A5866" s="12"/>
      <c r="B5866" s="9">
        <v>3</v>
      </c>
      <c r="C5866" s="9" t="s">
        <v>16</v>
      </c>
      <c r="D5866" s="81" t="s">
        <v>10</v>
      </c>
      <c r="E5866" s="405">
        <v>540703550</v>
      </c>
      <c r="F5866" s="31">
        <f t="shared" ref="F5866:V5866" si="762">SUM(F5867:F5869)</f>
        <v>0</v>
      </c>
      <c r="G5866" s="31">
        <f t="shared" si="762"/>
        <v>0</v>
      </c>
      <c r="H5866" s="31">
        <f t="shared" si="762"/>
        <v>0</v>
      </c>
      <c r="I5866" s="31">
        <f t="shared" si="762"/>
        <v>0</v>
      </c>
      <c r="J5866" s="31">
        <f t="shared" si="762"/>
        <v>0</v>
      </c>
      <c r="K5866" s="31">
        <f t="shared" si="762"/>
        <v>0</v>
      </c>
      <c r="L5866" s="31">
        <f t="shared" si="762"/>
        <v>0</v>
      </c>
      <c r="M5866" s="31">
        <f t="shared" si="762"/>
        <v>0</v>
      </c>
      <c r="N5866" s="31">
        <f t="shared" si="762"/>
        <v>0</v>
      </c>
      <c r="O5866" s="31">
        <f t="shared" si="762"/>
        <v>0</v>
      </c>
      <c r="P5866" s="31">
        <f t="shared" si="762"/>
        <v>0</v>
      </c>
      <c r="Q5866" s="31">
        <f t="shared" si="762"/>
        <v>0</v>
      </c>
      <c r="R5866" s="31">
        <f t="shared" si="762"/>
        <v>0</v>
      </c>
      <c r="S5866" s="31">
        <f t="shared" si="762"/>
        <v>0</v>
      </c>
      <c r="T5866" s="31">
        <f t="shared" si="762"/>
        <v>0</v>
      </c>
      <c r="U5866" s="31">
        <f t="shared" si="762"/>
        <v>0</v>
      </c>
      <c r="V5866" s="31">
        <f t="shared" si="762"/>
        <v>0</v>
      </c>
      <c r="W5866" s="31">
        <f>SUM(O5866:V5866)</f>
        <v>0</v>
      </c>
      <c r="X5866" s="31">
        <f>SUM(X5867:X5869)</f>
        <v>0</v>
      </c>
      <c r="Y5866" s="31">
        <f>H5866+I5866+J5866+K5866+L5866+M5866+N5866+W5866+X5866</f>
        <v>0</v>
      </c>
      <c r="Z5866" s="31">
        <f t="shared" ref="Z5866:AK5866" si="763">SUM(Z5867:Z5869)</f>
        <v>0</v>
      </c>
      <c r="AA5866" s="31">
        <f t="shared" si="763"/>
        <v>0</v>
      </c>
      <c r="AB5866" s="31">
        <f t="shared" si="763"/>
        <v>0</v>
      </c>
      <c r="AC5866" s="31">
        <f t="shared" si="763"/>
        <v>0</v>
      </c>
      <c r="AD5866" s="31">
        <f t="shared" si="763"/>
        <v>0</v>
      </c>
      <c r="AE5866" s="31">
        <f t="shared" si="763"/>
        <v>0</v>
      </c>
      <c r="AF5866" s="31">
        <f t="shared" si="763"/>
        <v>0</v>
      </c>
      <c r="AG5866" s="31">
        <f t="shared" si="763"/>
        <v>0</v>
      </c>
      <c r="AH5866" s="31">
        <f t="shared" si="763"/>
        <v>0</v>
      </c>
      <c r="AI5866" s="31">
        <f t="shared" si="763"/>
        <v>0</v>
      </c>
      <c r="AJ5866" s="31">
        <f t="shared" si="763"/>
        <v>0</v>
      </c>
      <c r="AK5866" s="31">
        <f t="shared" si="763"/>
        <v>0</v>
      </c>
      <c r="AL5866" s="31">
        <f>SUM(AD5866:AK5866)</f>
        <v>0</v>
      </c>
      <c r="AM5866" s="31">
        <f>SUM(AM5867:AM5869)</f>
        <v>0</v>
      </c>
      <c r="AN5866" s="31">
        <f>SUM(AN5867:AN5869)</f>
        <v>0</v>
      </c>
      <c r="AO5866" s="31">
        <f>Z5866+AA5866+AB5866+AC5866+AL5866+AM5866+AN5866</f>
        <v>0</v>
      </c>
      <c r="AP5866" s="32">
        <f>E5866+Y5866-AO5866</f>
        <v>540703550</v>
      </c>
      <c r="AQ5866" s="32"/>
      <c r="AR5866" s="28"/>
      <c r="AS5866" s="29">
        <f>E5866+H5866+I5866+J5866+K5866+L5866+M5866+N5866+W5866+X5866-Z5866-AB5866-AL5866-AC5866-AM5866-AN5866</f>
        <v>540703550</v>
      </c>
      <c r="AT5866" s="29">
        <f>AP5866-AS5866</f>
        <v>0</v>
      </c>
      <c r="AU5866" s="29">
        <f>E5866</f>
        <v>540703550</v>
      </c>
      <c r="AV5866" s="86">
        <f>AS5866-AU5866</f>
        <v>0</v>
      </c>
      <c r="AW5866" s="86">
        <f>Y5866-AO5866</f>
        <v>0</v>
      </c>
      <c r="AX5866" s="86">
        <f>AV5866-AW5866</f>
        <v>0</v>
      </c>
      <c r="AY5866" s="86"/>
      <c r="AZ5866" s="398"/>
      <c r="BA5866" s="86"/>
      <c r="BB5866" s="86"/>
      <c r="BC5866" s="86"/>
      <c r="BD5866" s="86"/>
      <c r="BE5866" s="86"/>
      <c r="BF5866" s="86"/>
      <c r="BG5866" s="86"/>
      <c r="BH5866" s="86"/>
      <c r="BI5866" s="86"/>
      <c r="BJ5866" s="86"/>
      <c r="BK5866" s="86"/>
      <c r="BL5866" s="86"/>
      <c r="BM5866" s="86"/>
      <c r="BN5866" s="86"/>
      <c r="BO5866" s="86"/>
      <c r="BP5866" s="86"/>
      <c r="BQ5866" s="86"/>
      <c r="BR5866" s="86"/>
      <c r="BS5866" s="86"/>
      <c r="BT5866" s="86"/>
      <c r="BU5866" s="86"/>
      <c r="BV5866" s="86"/>
      <c r="BW5866" s="86"/>
      <c r="BX5866" s="86"/>
      <c r="BY5866" s="86"/>
      <c r="BZ5866" s="86"/>
      <c r="CA5866" s="86"/>
      <c r="CB5866" s="86"/>
      <c r="CC5866" s="86"/>
      <c r="CD5866" s="86"/>
      <c r="CE5866" s="86"/>
      <c r="CF5866" s="86"/>
      <c r="CG5866" s="86"/>
      <c r="CH5866" s="86"/>
      <c r="CI5866" s="86"/>
      <c r="CJ5866" s="86"/>
      <c r="CK5866" s="86"/>
      <c r="CL5866" s="86"/>
      <c r="CM5866" s="86"/>
      <c r="CN5866" s="86"/>
      <c r="CO5866" s="86"/>
      <c r="CP5866" s="86"/>
      <c r="CQ5866" s="86"/>
      <c r="CR5866" s="86"/>
      <c r="CS5866" s="86"/>
      <c r="CT5866" s="86"/>
      <c r="CU5866" s="86"/>
      <c r="CV5866" s="86"/>
      <c r="CW5866" s="86"/>
      <c r="CX5866" s="86"/>
      <c r="CY5866" s="86"/>
      <c r="CZ5866" s="86"/>
      <c r="DA5866" s="86"/>
      <c r="DB5866" s="86"/>
      <c r="DC5866" s="86"/>
      <c r="DD5866" s="86"/>
      <c r="DE5866" s="86"/>
      <c r="DF5866" s="86"/>
      <c r="DG5866" s="86"/>
      <c r="DH5866" s="86"/>
      <c r="DI5866" s="86"/>
      <c r="DJ5866" s="86"/>
      <c r="DK5866" s="86"/>
      <c r="DL5866" s="86"/>
      <c r="DM5866" s="86"/>
      <c r="DN5866" s="86"/>
      <c r="DO5866" s="86"/>
      <c r="DP5866" s="86"/>
      <c r="DQ5866" s="86"/>
      <c r="DR5866" s="86"/>
      <c r="DS5866" s="86"/>
      <c r="DT5866" s="86"/>
      <c r="DU5866" s="86"/>
      <c r="DV5866" s="86"/>
      <c r="DW5866" s="86"/>
      <c r="DX5866" s="86"/>
      <c r="DY5866" s="86"/>
      <c r="DZ5866" s="86"/>
      <c r="EA5866" s="86"/>
      <c r="EB5866" s="86"/>
      <c r="EC5866" s="86"/>
      <c r="ED5866" s="86"/>
      <c r="EE5866" s="86"/>
      <c r="EF5866" s="86"/>
      <c r="EG5866" s="86"/>
      <c r="EH5866" s="86"/>
      <c r="EI5866" s="86"/>
      <c r="EJ5866" s="86"/>
      <c r="EK5866" s="86"/>
      <c r="EL5866" s="86"/>
      <c r="EM5866" s="86"/>
      <c r="EN5866" s="86"/>
      <c r="EO5866" s="86"/>
      <c r="EP5866" s="86"/>
      <c r="EQ5866" s="86"/>
      <c r="ER5866" s="86"/>
      <c r="ES5866" s="86"/>
      <c r="ET5866" s="86"/>
      <c r="EU5866" s="86"/>
      <c r="EV5866" s="86"/>
      <c r="EW5866" s="86"/>
      <c r="EX5866" s="86"/>
      <c r="EY5866" s="86"/>
      <c r="EZ5866" s="86"/>
      <c r="FA5866" s="86"/>
      <c r="FB5866" s="86"/>
      <c r="FC5866" s="86"/>
      <c r="FD5866" s="86"/>
      <c r="FE5866" s="86"/>
      <c r="FF5866" s="86"/>
      <c r="FG5866" s="86"/>
      <c r="FH5866" s="86"/>
      <c r="FI5866" s="86"/>
      <c r="FJ5866" s="86"/>
      <c r="FK5866" s="86"/>
      <c r="FL5866" s="86"/>
      <c r="FM5866" s="86"/>
      <c r="FN5866" s="86"/>
      <c r="FO5866" s="86"/>
      <c r="FP5866" s="86"/>
      <c r="FQ5866" s="86"/>
      <c r="FR5866" s="86"/>
      <c r="FS5866" s="86"/>
      <c r="FT5866" s="86"/>
      <c r="FU5866" s="86"/>
      <c r="FV5866" s="86"/>
      <c r="FW5866" s="86"/>
      <c r="FX5866" s="86"/>
      <c r="FY5866" s="86"/>
      <c r="FZ5866" s="86"/>
      <c r="GA5866" s="86"/>
      <c r="GB5866" s="86"/>
      <c r="GC5866" s="86"/>
      <c r="GD5866" s="86"/>
      <c r="GE5866" s="86"/>
      <c r="GF5866" s="86"/>
      <c r="GG5866" s="86"/>
      <c r="GH5866" s="86"/>
      <c r="GI5866" s="86"/>
      <c r="GJ5866" s="86"/>
      <c r="GK5866" s="86"/>
      <c r="GL5866" s="86"/>
      <c r="GM5866" s="86"/>
      <c r="GN5866" s="86"/>
      <c r="GO5866" s="86"/>
      <c r="GP5866" s="86"/>
      <c r="GQ5866" s="86"/>
      <c r="GR5866" s="86"/>
      <c r="GS5866" s="86"/>
      <c r="GT5866" s="86"/>
      <c r="GU5866" s="86"/>
      <c r="GV5866" s="86"/>
      <c r="GW5866" s="86"/>
      <c r="GX5866" s="86"/>
      <c r="GY5866" s="86"/>
      <c r="GZ5866" s="86"/>
      <c r="HA5866" s="86"/>
      <c r="HB5866" s="86"/>
      <c r="HC5866" s="86"/>
      <c r="HD5866" s="86"/>
      <c r="HE5866" s="86"/>
      <c r="HF5866" s="86"/>
      <c r="HG5866" s="86"/>
      <c r="HH5866" s="86"/>
      <c r="HI5866" s="86"/>
      <c r="HJ5866" s="86"/>
      <c r="HK5866" s="86"/>
      <c r="HL5866" s="86"/>
      <c r="HM5866" s="86"/>
      <c r="HN5866" s="86"/>
      <c r="HO5866" s="86"/>
      <c r="HP5866" s="86"/>
      <c r="HQ5866" s="86"/>
      <c r="HR5866" s="86"/>
      <c r="HS5866" s="86"/>
      <c r="HT5866" s="86"/>
      <c r="HU5866" s="86"/>
      <c r="HV5866" s="86"/>
      <c r="HW5866" s="86"/>
      <c r="HX5866" s="86"/>
      <c r="HY5866" s="86"/>
      <c r="HZ5866" s="86"/>
      <c r="IA5866" s="86"/>
      <c r="IB5866" s="86"/>
      <c r="IC5866" s="86"/>
      <c r="ID5866" s="86"/>
      <c r="IE5866" s="86"/>
      <c r="IF5866" s="86"/>
      <c r="IG5866" s="86"/>
      <c r="IH5866" s="86"/>
      <c r="II5866" s="86"/>
      <c r="IJ5866" s="86"/>
      <c r="IK5866" s="86"/>
      <c r="IL5866" s="86"/>
      <c r="IM5866" s="86"/>
      <c r="IN5866" s="86"/>
      <c r="IO5866" s="86"/>
      <c r="IP5866" s="86"/>
      <c r="IQ5866" s="86"/>
      <c r="IR5866" s="86"/>
      <c r="IS5866" s="86"/>
      <c r="IT5866" s="86"/>
      <c r="IU5866" s="86"/>
      <c r="IV5866" s="86"/>
    </row>
    <row r="5867" spans="1:256" s="402" customFormat="1">
      <c r="A5867" s="13"/>
      <c r="B5867" s="8"/>
      <c r="C5867" s="8"/>
      <c r="D5867" s="113"/>
      <c r="E5867" s="266"/>
      <c r="F5867" s="321"/>
      <c r="G5867" s="282"/>
      <c r="H5867" s="283"/>
      <c r="I5867" s="33"/>
      <c r="J5867" s="33"/>
      <c r="K5867" s="33"/>
      <c r="L5867" s="33"/>
      <c r="M5867" s="33"/>
      <c r="N5867" s="33"/>
      <c r="O5867" s="33"/>
      <c r="P5867" s="33"/>
      <c r="Q5867" s="33"/>
      <c r="R5867" s="33"/>
      <c r="S5867" s="33"/>
      <c r="T5867" s="33"/>
      <c r="U5867" s="33"/>
      <c r="V5867" s="33"/>
      <c r="W5867" s="33"/>
      <c r="X5867" s="282"/>
      <c r="Y5867" s="33"/>
      <c r="Z5867" s="284"/>
      <c r="AA5867" s="284"/>
      <c r="AB5867" s="33"/>
      <c r="AC5867" s="33"/>
      <c r="AD5867" s="33"/>
      <c r="AE5867" s="33"/>
      <c r="AF5867" s="33"/>
      <c r="AG5867" s="33"/>
      <c r="AH5867" s="33"/>
      <c r="AI5867" s="33"/>
      <c r="AJ5867" s="33"/>
      <c r="AK5867" s="33"/>
      <c r="AL5867" s="33"/>
      <c r="AM5867" s="33"/>
      <c r="AN5867" s="33"/>
      <c r="AO5867" s="33"/>
      <c r="AP5867" s="34"/>
      <c r="AQ5867" s="34"/>
      <c r="AR5867" s="28"/>
      <c r="AS5867" s="29"/>
      <c r="AT5867" s="29"/>
      <c r="AU5867" s="29"/>
    </row>
    <row r="5868" spans="1:256" s="402" customFormat="1">
      <c r="A5868" s="13"/>
      <c r="B5868" s="8"/>
      <c r="C5868" s="8"/>
      <c r="D5868" s="113"/>
      <c r="E5868" s="33"/>
      <c r="F5868" s="321"/>
      <c r="G5868" s="282"/>
      <c r="H5868" s="283"/>
      <c r="I5868" s="33"/>
      <c r="J5868" s="33"/>
      <c r="K5868" s="33"/>
      <c r="L5868" s="33"/>
      <c r="M5868" s="33"/>
      <c r="N5868" s="33"/>
      <c r="O5868" s="33"/>
      <c r="P5868" s="33"/>
      <c r="Q5868" s="33"/>
      <c r="R5868" s="33"/>
      <c r="S5868" s="33"/>
      <c r="T5868" s="33"/>
      <c r="U5868" s="33"/>
      <c r="V5868" s="33"/>
      <c r="W5868" s="33"/>
      <c r="X5868" s="282"/>
      <c r="Y5868" s="33"/>
      <c r="Z5868" s="284"/>
      <c r="AA5868" s="284"/>
      <c r="AB5868" s="33"/>
      <c r="AC5868" s="33"/>
      <c r="AD5868" s="33"/>
      <c r="AE5868" s="33"/>
      <c r="AF5868" s="33"/>
      <c r="AG5868" s="33"/>
      <c r="AH5868" s="33"/>
      <c r="AI5868" s="33"/>
      <c r="AJ5868" s="33"/>
      <c r="AK5868" s="33"/>
      <c r="AL5868" s="33"/>
      <c r="AM5868" s="33"/>
      <c r="AN5868" s="33"/>
      <c r="AO5868" s="33"/>
      <c r="AP5868" s="34"/>
      <c r="AQ5868" s="34"/>
      <c r="AR5868" s="28"/>
      <c r="AS5868" s="29"/>
      <c r="AT5868" s="29"/>
      <c r="AU5868" s="29"/>
    </row>
    <row r="5869" spans="1:256" s="402" customFormat="1">
      <c r="A5869" s="10"/>
      <c r="B5869" s="8"/>
      <c r="C5869" s="8"/>
      <c r="D5869" s="272"/>
      <c r="E5869" s="404"/>
      <c r="F5869" s="261"/>
      <c r="G5869" s="71"/>
      <c r="H5869" s="72"/>
      <c r="I5869" s="69"/>
      <c r="J5869" s="69"/>
      <c r="K5869" s="69"/>
      <c r="L5869" s="69"/>
      <c r="M5869" s="69"/>
      <c r="N5869" s="69"/>
      <c r="O5869" s="69"/>
      <c r="P5869" s="69"/>
      <c r="Q5869" s="69"/>
      <c r="R5869" s="69"/>
      <c r="S5869" s="69"/>
      <c r="T5869" s="69"/>
      <c r="U5869" s="69"/>
      <c r="V5869" s="69"/>
      <c r="W5869" s="69"/>
      <c r="X5869" s="71"/>
      <c r="Y5869" s="69"/>
      <c r="Z5869" s="73"/>
      <c r="AA5869" s="73"/>
      <c r="AB5869" s="69"/>
      <c r="AC5869" s="69"/>
      <c r="AD5869" s="69"/>
      <c r="AE5869" s="69"/>
      <c r="AF5869" s="69"/>
      <c r="AG5869" s="69"/>
      <c r="AH5869" s="69"/>
      <c r="AI5869" s="69"/>
      <c r="AJ5869" s="69"/>
      <c r="AK5869" s="69"/>
      <c r="AL5869" s="69"/>
      <c r="AM5869" s="69"/>
      <c r="AN5869" s="69"/>
      <c r="AO5869" s="69"/>
      <c r="AP5869" s="70"/>
      <c r="AQ5869" s="70"/>
      <c r="AR5869" s="76"/>
      <c r="AS5869" s="60"/>
      <c r="AT5869" s="60"/>
      <c r="AU5869" s="60"/>
      <c r="AV5869" s="21"/>
      <c r="AW5869" s="21"/>
      <c r="AX5869" s="21"/>
      <c r="AY5869" s="21"/>
      <c r="AZ5869" s="21"/>
      <c r="BA5869" s="21"/>
      <c r="BB5869" s="21"/>
      <c r="BC5869" s="21"/>
      <c r="BD5869" s="21"/>
      <c r="BE5869" s="21"/>
      <c r="BF5869" s="21"/>
      <c r="BG5869" s="21"/>
      <c r="BH5869" s="21"/>
      <c r="BI5869" s="21"/>
      <c r="BJ5869" s="21"/>
      <c r="BK5869" s="21"/>
      <c r="BL5869" s="21"/>
      <c r="BM5869" s="21"/>
      <c r="BN5869" s="21"/>
      <c r="BO5869" s="21"/>
      <c r="BP5869" s="21"/>
      <c r="BQ5869" s="21"/>
      <c r="BR5869" s="21"/>
      <c r="BS5869" s="21"/>
      <c r="BT5869" s="21"/>
      <c r="BU5869" s="21"/>
      <c r="BV5869" s="21"/>
      <c r="BW5869" s="21"/>
      <c r="BX5869" s="21"/>
      <c r="BY5869" s="21"/>
      <c r="BZ5869" s="21"/>
      <c r="CA5869" s="21"/>
      <c r="CB5869" s="21"/>
      <c r="CC5869" s="21"/>
      <c r="CD5869" s="21"/>
      <c r="CE5869" s="21"/>
      <c r="CF5869" s="21"/>
      <c r="CG5869" s="21"/>
      <c r="CH5869" s="21"/>
      <c r="CI5869" s="21"/>
      <c r="CJ5869" s="21"/>
      <c r="CK5869" s="21"/>
      <c r="CL5869" s="21"/>
      <c r="CM5869" s="21"/>
      <c r="CN5869" s="21"/>
      <c r="CO5869" s="21"/>
      <c r="CP5869" s="21"/>
      <c r="CQ5869" s="21"/>
      <c r="CR5869" s="21"/>
      <c r="CS5869" s="21"/>
      <c r="CT5869" s="21"/>
      <c r="CU5869" s="21"/>
      <c r="CV5869" s="21"/>
      <c r="CW5869" s="21"/>
      <c r="CX5869" s="21"/>
      <c r="CY5869" s="21"/>
      <c r="CZ5869" s="21"/>
      <c r="DA5869" s="21"/>
      <c r="DB5869" s="21"/>
      <c r="DC5869" s="21"/>
      <c r="DD5869" s="21"/>
      <c r="DE5869" s="21"/>
      <c r="DF5869" s="21"/>
      <c r="DG5869" s="21"/>
      <c r="DH5869" s="21"/>
      <c r="DI5869" s="21"/>
      <c r="DJ5869" s="21"/>
      <c r="DK5869" s="21"/>
      <c r="DL5869" s="21"/>
      <c r="DM5869" s="21"/>
      <c r="DN5869" s="21"/>
      <c r="DO5869" s="21"/>
      <c r="DP5869" s="21"/>
      <c r="DQ5869" s="21"/>
      <c r="DR5869" s="21"/>
      <c r="DS5869" s="21"/>
      <c r="DT5869" s="21"/>
      <c r="DU5869" s="21"/>
      <c r="DV5869" s="21"/>
      <c r="DW5869" s="21"/>
      <c r="DX5869" s="21"/>
      <c r="DY5869" s="21"/>
      <c r="DZ5869" s="21"/>
      <c r="EA5869" s="21"/>
      <c r="EB5869" s="21"/>
      <c r="EC5869" s="21"/>
      <c r="ED5869" s="21"/>
      <c r="EE5869" s="21"/>
      <c r="EF5869" s="21"/>
      <c r="EG5869" s="21"/>
      <c r="EH5869" s="21"/>
      <c r="EI5869" s="21"/>
      <c r="EJ5869" s="21"/>
      <c r="EK5869" s="21"/>
      <c r="EL5869" s="21"/>
      <c r="EM5869" s="21"/>
      <c r="EN5869" s="21"/>
      <c r="EO5869" s="21"/>
      <c r="EP5869" s="21"/>
      <c r="EQ5869" s="21"/>
      <c r="ER5869" s="21"/>
      <c r="ES5869" s="21"/>
      <c r="ET5869" s="21"/>
      <c r="EU5869" s="21"/>
      <c r="EV5869" s="21"/>
      <c r="EW5869" s="21"/>
      <c r="EX5869" s="21"/>
      <c r="EY5869" s="21"/>
      <c r="EZ5869" s="21"/>
      <c r="FA5869" s="21"/>
      <c r="FB5869" s="21"/>
      <c r="FC5869" s="21"/>
      <c r="FD5869" s="21"/>
      <c r="FE5869" s="21"/>
      <c r="FF5869" s="21"/>
      <c r="FG5869" s="21"/>
      <c r="FH5869" s="21"/>
      <c r="FI5869" s="21"/>
      <c r="FJ5869" s="21"/>
      <c r="FK5869" s="21"/>
      <c r="FL5869" s="21"/>
      <c r="FM5869" s="21"/>
      <c r="FN5869" s="21"/>
      <c r="FO5869" s="21"/>
      <c r="FP5869" s="21"/>
      <c r="FQ5869" s="21"/>
      <c r="FR5869" s="21"/>
      <c r="FS5869" s="21"/>
      <c r="FT5869" s="21"/>
      <c r="FU5869" s="21"/>
      <c r="FV5869" s="21"/>
      <c r="FW5869" s="21"/>
      <c r="FX5869" s="21"/>
      <c r="FY5869" s="21"/>
      <c r="FZ5869" s="21"/>
      <c r="GA5869" s="21"/>
      <c r="GB5869" s="21"/>
      <c r="GC5869" s="21"/>
      <c r="GD5869" s="21"/>
      <c r="GE5869" s="21"/>
      <c r="GF5869" s="21"/>
      <c r="GG5869" s="21"/>
      <c r="GH5869" s="21"/>
      <c r="GI5869" s="21"/>
      <c r="GJ5869" s="21"/>
      <c r="GK5869" s="21"/>
      <c r="GL5869" s="21"/>
      <c r="GM5869" s="21"/>
      <c r="GN5869" s="21"/>
      <c r="GO5869" s="21"/>
      <c r="GP5869" s="21"/>
      <c r="GQ5869" s="21"/>
      <c r="GR5869" s="21"/>
      <c r="GS5869" s="21"/>
      <c r="GT5869" s="21"/>
      <c r="GU5869" s="21"/>
      <c r="GV5869" s="21"/>
      <c r="GW5869" s="21"/>
      <c r="GX5869" s="21"/>
      <c r="GY5869" s="21"/>
      <c r="GZ5869" s="21"/>
      <c r="HA5869" s="21"/>
      <c r="HB5869" s="21"/>
      <c r="HC5869" s="21"/>
      <c r="HD5869" s="21"/>
      <c r="HE5869" s="21"/>
      <c r="HF5869" s="21"/>
      <c r="HG5869" s="21"/>
      <c r="HH5869" s="21"/>
      <c r="HI5869" s="21"/>
      <c r="HJ5869" s="21"/>
      <c r="HK5869" s="21"/>
      <c r="HL5869" s="21"/>
      <c r="HM5869" s="21"/>
      <c r="HN5869" s="21"/>
      <c r="HO5869" s="21"/>
      <c r="HP5869" s="21"/>
      <c r="HQ5869" s="21"/>
      <c r="HR5869" s="21"/>
      <c r="HS5869" s="21"/>
      <c r="HT5869" s="21"/>
      <c r="HU5869" s="21"/>
      <c r="HV5869" s="21"/>
      <c r="HW5869" s="21"/>
      <c r="HX5869" s="21"/>
      <c r="HY5869" s="21"/>
      <c r="HZ5869" s="21"/>
      <c r="IA5869" s="21"/>
      <c r="IB5869" s="21"/>
      <c r="IC5869" s="21"/>
      <c r="ID5869" s="21"/>
      <c r="IE5869" s="21"/>
      <c r="IF5869" s="21"/>
      <c r="IG5869" s="21"/>
      <c r="IH5869" s="21"/>
      <c r="II5869" s="21"/>
      <c r="IJ5869" s="21"/>
      <c r="IK5869" s="21"/>
      <c r="IL5869" s="21"/>
      <c r="IM5869" s="21"/>
      <c r="IN5869" s="21"/>
      <c r="IO5869" s="21"/>
      <c r="IP5869" s="21"/>
      <c r="IQ5869" s="21"/>
      <c r="IR5869" s="21"/>
      <c r="IS5869" s="21"/>
      <c r="IT5869" s="21"/>
      <c r="IU5869" s="21"/>
      <c r="IV5869" s="21"/>
    </row>
    <row r="5870" spans="1:256" s="25" customFormat="1">
      <c r="A5870" s="12"/>
      <c r="B5870" s="9">
        <v>4</v>
      </c>
      <c r="C5870" s="9" t="s">
        <v>17</v>
      </c>
      <c r="D5870" s="81" t="s">
        <v>5</v>
      </c>
      <c r="E5870" s="405">
        <v>51245000</v>
      </c>
      <c r="F5870" s="31">
        <f t="shared" ref="F5870:V5870" si="764">SUM(F5871:F5873)</f>
        <v>0</v>
      </c>
      <c r="G5870" s="31">
        <f t="shared" si="764"/>
        <v>0</v>
      </c>
      <c r="H5870" s="31">
        <f t="shared" si="764"/>
        <v>0</v>
      </c>
      <c r="I5870" s="31">
        <f t="shared" si="764"/>
        <v>0</v>
      </c>
      <c r="J5870" s="31">
        <f t="shared" si="764"/>
        <v>0</v>
      </c>
      <c r="K5870" s="31">
        <f t="shared" si="764"/>
        <v>0</v>
      </c>
      <c r="L5870" s="31">
        <f t="shared" si="764"/>
        <v>0</v>
      </c>
      <c r="M5870" s="31">
        <f t="shared" si="764"/>
        <v>0</v>
      </c>
      <c r="N5870" s="31">
        <f t="shared" si="764"/>
        <v>0</v>
      </c>
      <c r="O5870" s="31">
        <f t="shared" si="764"/>
        <v>0</v>
      </c>
      <c r="P5870" s="31">
        <f t="shared" si="764"/>
        <v>0</v>
      </c>
      <c r="Q5870" s="31">
        <f t="shared" si="764"/>
        <v>0</v>
      </c>
      <c r="R5870" s="31">
        <f t="shared" si="764"/>
        <v>0</v>
      </c>
      <c r="S5870" s="31">
        <f t="shared" si="764"/>
        <v>0</v>
      </c>
      <c r="T5870" s="31">
        <f t="shared" si="764"/>
        <v>0</v>
      </c>
      <c r="U5870" s="31">
        <f t="shared" si="764"/>
        <v>0</v>
      </c>
      <c r="V5870" s="31">
        <f t="shared" si="764"/>
        <v>0</v>
      </c>
      <c r="W5870" s="31">
        <f>SUM(O5870:V5870)</f>
        <v>0</v>
      </c>
      <c r="X5870" s="31">
        <f>SUM(X5871:X5873)</f>
        <v>0</v>
      </c>
      <c r="Y5870" s="31">
        <f>H5870+I5870+J5870+K5870+L5870+M5870+N5870+W5870+X5870</f>
        <v>0</v>
      </c>
      <c r="Z5870" s="31">
        <f t="shared" ref="Z5870:AK5870" si="765">SUM(Z5871:Z5873)</f>
        <v>0</v>
      </c>
      <c r="AA5870" s="31">
        <f t="shared" si="765"/>
        <v>0</v>
      </c>
      <c r="AB5870" s="31">
        <f t="shared" si="765"/>
        <v>0</v>
      </c>
      <c r="AC5870" s="31">
        <f t="shared" si="765"/>
        <v>0</v>
      </c>
      <c r="AD5870" s="31">
        <f t="shared" si="765"/>
        <v>0</v>
      </c>
      <c r="AE5870" s="31">
        <f t="shared" si="765"/>
        <v>0</v>
      </c>
      <c r="AF5870" s="31">
        <f t="shared" si="765"/>
        <v>0</v>
      </c>
      <c r="AG5870" s="31">
        <f t="shared" si="765"/>
        <v>0</v>
      </c>
      <c r="AH5870" s="31">
        <f t="shared" si="765"/>
        <v>0</v>
      </c>
      <c r="AI5870" s="31">
        <f t="shared" si="765"/>
        <v>0</v>
      </c>
      <c r="AJ5870" s="31">
        <f t="shared" si="765"/>
        <v>0</v>
      </c>
      <c r="AK5870" s="31">
        <f t="shared" si="765"/>
        <v>0</v>
      </c>
      <c r="AL5870" s="31">
        <f>SUM(AD5870:AK5870)</f>
        <v>0</v>
      </c>
      <c r="AM5870" s="31">
        <f>SUM(AM5871:AM5873)</f>
        <v>0</v>
      </c>
      <c r="AN5870" s="31">
        <f>SUM(AN5871:AN5873)</f>
        <v>0</v>
      </c>
      <c r="AO5870" s="31">
        <f>Z5870+AA5870+AB5870+AC5870+AL5870+AM5870+AN5870</f>
        <v>0</v>
      </c>
      <c r="AP5870" s="32">
        <f>E5870+Y5870-AO5870</f>
        <v>51245000</v>
      </c>
      <c r="AQ5870" s="32"/>
      <c r="AR5870" s="28"/>
      <c r="AS5870" s="29">
        <f>E5870+H5870+I5870+J5870+K5870+L5870+M5870+N5870+W5870+X5870-Z5870-AB5870-AL5870-AC5870-AM5870-AN5870</f>
        <v>51245000</v>
      </c>
      <c r="AT5870" s="29">
        <f>AP5870-AS5870</f>
        <v>0</v>
      </c>
      <c r="AU5870" s="29">
        <f>E5870</f>
        <v>51245000</v>
      </c>
      <c r="AV5870" s="86">
        <f>AS5870-AU5870</f>
        <v>0</v>
      </c>
      <c r="AW5870" s="86">
        <f>Y5870-AO5870</f>
        <v>0</v>
      </c>
      <c r="AX5870" s="86">
        <f>AV5870-AW5870</f>
        <v>0</v>
      </c>
      <c r="AY5870" s="86"/>
      <c r="AZ5870" s="398"/>
      <c r="BA5870" s="86"/>
      <c r="BB5870" s="86"/>
      <c r="BC5870" s="86"/>
      <c r="BD5870" s="86"/>
      <c r="BE5870" s="86"/>
      <c r="BF5870" s="86"/>
      <c r="BG5870" s="86"/>
      <c r="BH5870" s="86"/>
      <c r="BI5870" s="86"/>
      <c r="BJ5870" s="86"/>
      <c r="BK5870" s="86"/>
      <c r="BL5870" s="86"/>
      <c r="BM5870" s="86"/>
      <c r="BN5870" s="86"/>
      <c r="BO5870" s="86"/>
      <c r="BP5870" s="86"/>
      <c r="BQ5870" s="86"/>
      <c r="BR5870" s="86"/>
      <c r="BS5870" s="86"/>
      <c r="BT5870" s="86"/>
      <c r="BU5870" s="86"/>
      <c r="BV5870" s="86"/>
      <c r="BW5870" s="86"/>
      <c r="BX5870" s="86"/>
      <c r="BY5870" s="86"/>
      <c r="BZ5870" s="86"/>
      <c r="CA5870" s="86"/>
      <c r="CB5870" s="86"/>
      <c r="CC5870" s="86"/>
      <c r="CD5870" s="86"/>
      <c r="CE5870" s="86"/>
      <c r="CF5870" s="86"/>
      <c r="CG5870" s="86"/>
      <c r="CH5870" s="86"/>
      <c r="CI5870" s="86"/>
      <c r="CJ5870" s="86"/>
      <c r="CK5870" s="86"/>
      <c r="CL5870" s="86"/>
      <c r="CM5870" s="86"/>
      <c r="CN5870" s="86"/>
      <c r="CO5870" s="86"/>
      <c r="CP5870" s="86"/>
      <c r="CQ5870" s="86"/>
      <c r="CR5870" s="86"/>
      <c r="CS5870" s="86"/>
      <c r="CT5870" s="86"/>
      <c r="CU5870" s="86"/>
      <c r="CV5870" s="86"/>
      <c r="CW5870" s="86"/>
      <c r="CX5870" s="86"/>
      <c r="CY5870" s="86"/>
      <c r="CZ5870" s="86"/>
      <c r="DA5870" s="86"/>
      <c r="DB5870" s="86"/>
      <c r="DC5870" s="86"/>
      <c r="DD5870" s="86"/>
      <c r="DE5870" s="86"/>
      <c r="DF5870" s="86"/>
      <c r="DG5870" s="86"/>
      <c r="DH5870" s="86"/>
      <c r="DI5870" s="86"/>
      <c r="DJ5870" s="86"/>
      <c r="DK5870" s="86"/>
      <c r="DL5870" s="86"/>
      <c r="DM5870" s="86"/>
      <c r="DN5870" s="86"/>
      <c r="DO5870" s="86"/>
      <c r="DP5870" s="86"/>
      <c r="DQ5870" s="86"/>
      <c r="DR5870" s="86"/>
      <c r="DS5870" s="86"/>
      <c r="DT5870" s="86"/>
      <c r="DU5870" s="86"/>
      <c r="DV5870" s="86"/>
      <c r="DW5870" s="86"/>
      <c r="DX5870" s="86"/>
      <c r="DY5870" s="86"/>
      <c r="DZ5870" s="86"/>
      <c r="EA5870" s="86"/>
      <c r="EB5870" s="86"/>
      <c r="EC5870" s="86"/>
      <c r="ED5870" s="86"/>
      <c r="EE5870" s="86"/>
      <c r="EF5870" s="86"/>
      <c r="EG5870" s="86"/>
      <c r="EH5870" s="86"/>
      <c r="EI5870" s="86"/>
      <c r="EJ5870" s="86"/>
      <c r="EK5870" s="86"/>
      <c r="EL5870" s="86"/>
      <c r="EM5870" s="86"/>
      <c r="EN5870" s="86"/>
      <c r="EO5870" s="86"/>
      <c r="EP5870" s="86"/>
      <c r="EQ5870" s="86"/>
      <c r="ER5870" s="86"/>
      <c r="ES5870" s="86"/>
      <c r="ET5870" s="86"/>
      <c r="EU5870" s="86"/>
      <c r="EV5870" s="86"/>
      <c r="EW5870" s="86"/>
      <c r="EX5870" s="86"/>
      <c r="EY5870" s="86"/>
      <c r="EZ5870" s="86"/>
      <c r="FA5870" s="86"/>
      <c r="FB5870" s="86"/>
      <c r="FC5870" s="86"/>
      <c r="FD5870" s="86"/>
      <c r="FE5870" s="86"/>
      <c r="FF5870" s="86"/>
      <c r="FG5870" s="86"/>
      <c r="FH5870" s="86"/>
      <c r="FI5870" s="86"/>
      <c r="FJ5870" s="86"/>
      <c r="FK5870" s="86"/>
      <c r="FL5870" s="86"/>
      <c r="FM5870" s="86"/>
      <c r="FN5870" s="86"/>
      <c r="FO5870" s="86"/>
      <c r="FP5870" s="86"/>
      <c r="FQ5870" s="86"/>
      <c r="FR5870" s="86"/>
      <c r="FS5870" s="86"/>
      <c r="FT5870" s="86"/>
      <c r="FU5870" s="86"/>
      <c r="FV5870" s="86"/>
      <c r="FW5870" s="86"/>
      <c r="FX5870" s="86"/>
      <c r="FY5870" s="86"/>
      <c r="FZ5870" s="86"/>
      <c r="GA5870" s="86"/>
      <c r="GB5870" s="86"/>
      <c r="GC5870" s="86"/>
      <c r="GD5870" s="86"/>
      <c r="GE5870" s="86"/>
      <c r="GF5870" s="86"/>
      <c r="GG5870" s="86"/>
      <c r="GH5870" s="86"/>
      <c r="GI5870" s="86"/>
      <c r="GJ5870" s="86"/>
      <c r="GK5870" s="86"/>
      <c r="GL5870" s="86"/>
      <c r="GM5870" s="86"/>
      <c r="GN5870" s="86"/>
      <c r="GO5870" s="86"/>
      <c r="GP5870" s="86"/>
      <c r="GQ5870" s="86"/>
      <c r="GR5870" s="86"/>
      <c r="GS5870" s="86"/>
      <c r="GT5870" s="86"/>
      <c r="GU5870" s="86"/>
      <c r="GV5870" s="86"/>
      <c r="GW5870" s="86"/>
      <c r="GX5870" s="86"/>
      <c r="GY5870" s="86"/>
      <c r="GZ5870" s="86"/>
      <c r="HA5870" s="86"/>
      <c r="HB5870" s="86"/>
      <c r="HC5870" s="86"/>
      <c r="HD5870" s="86"/>
      <c r="HE5870" s="86"/>
      <c r="HF5870" s="86"/>
      <c r="HG5870" s="86"/>
      <c r="HH5870" s="86"/>
      <c r="HI5870" s="86"/>
      <c r="HJ5870" s="86"/>
      <c r="HK5870" s="86"/>
      <c r="HL5870" s="86"/>
      <c r="HM5870" s="86"/>
      <c r="HN5870" s="86"/>
      <c r="HO5870" s="86"/>
      <c r="HP5870" s="86"/>
      <c r="HQ5870" s="86"/>
      <c r="HR5870" s="86"/>
      <c r="HS5870" s="86"/>
      <c r="HT5870" s="86"/>
      <c r="HU5870" s="86"/>
      <c r="HV5870" s="86"/>
      <c r="HW5870" s="86"/>
      <c r="HX5870" s="86"/>
      <c r="HY5870" s="86"/>
      <c r="HZ5870" s="86"/>
      <c r="IA5870" s="86"/>
      <c r="IB5870" s="86"/>
      <c r="IC5870" s="86"/>
      <c r="ID5870" s="86"/>
      <c r="IE5870" s="86"/>
      <c r="IF5870" s="86"/>
      <c r="IG5870" s="86"/>
      <c r="IH5870" s="86"/>
      <c r="II5870" s="86"/>
      <c r="IJ5870" s="86"/>
      <c r="IK5870" s="86"/>
      <c r="IL5870" s="86"/>
      <c r="IM5870" s="86"/>
      <c r="IN5870" s="86"/>
      <c r="IO5870" s="86"/>
      <c r="IP5870" s="86"/>
      <c r="IQ5870" s="86"/>
      <c r="IR5870" s="86"/>
      <c r="IS5870" s="86"/>
      <c r="IT5870" s="86"/>
      <c r="IU5870" s="86"/>
      <c r="IV5870" s="86"/>
    </row>
    <row r="5871" spans="1:256" s="402" customFormat="1">
      <c r="A5871" s="10"/>
      <c r="B5871" s="8"/>
      <c r="C5871" s="8"/>
      <c r="D5871" s="113"/>
      <c r="E5871" s="266"/>
      <c r="F5871" s="373"/>
      <c r="G5871" s="71"/>
      <c r="H5871" s="283"/>
      <c r="I5871" s="33"/>
      <c r="J5871" s="33"/>
      <c r="K5871" s="33"/>
      <c r="L5871" s="33"/>
      <c r="M5871" s="33"/>
      <c r="N5871" s="33"/>
      <c r="O5871" s="33"/>
      <c r="P5871" s="33"/>
      <c r="Q5871" s="33"/>
      <c r="R5871" s="33"/>
      <c r="S5871" s="33"/>
      <c r="T5871" s="33"/>
      <c r="U5871" s="33"/>
      <c r="V5871" s="33"/>
      <c r="W5871" s="33"/>
      <c r="X5871" s="282"/>
      <c r="Y5871" s="69"/>
      <c r="Z5871" s="73"/>
      <c r="AA5871" s="73"/>
      <c r="AB5871" s="69"/>
      <c r="AC5871" s="69"/>
      <c r="AD5871" s="69"/>
      <c r="AE5871" s="69"/>
      <c r="AF5871" s="69"/>
      <c r="AG5871" s="69"/>
      <c r="AH5871" s="69"/>
      <c r="AI5871" s="69"/>
      <c r="AJ5871" s="69"/>
      <c r="AK5871" s="69"/>
      <c r="AL5871" s="69"/>
      <c r="AM5871" s="69"/>
      <c r="AN5871" s="69"/>
      <c r="AO5871" s="69"/>
      <c r="AP5871" s="70"/>
      <c r="AQ5871" s="70"/>
      <c r="AR5871" s="76"/>
      <c r="AS5871" s="60"/>
      <c r="AT5871" s="60"/>
      <c r="AU5871" s="60"/>
      <c r="AV5871" s="21"/>
      <c r="AW5871" s="21"/>
      <c r="AX5871" s="21"/>
      <c r="AY5871" s="21"/>
      <c r="AZ5871" s="21"/>
      <c r="BA5871" s="21"/>
      <c r="BB5871" s="21"/>
      <c r="BC5871" s="21"/>
      <c r="BD5871" s="21"/>
      <c r="BE5871" s="21"/>
      <c r="BF5871" s="21"/>
      <c r="BG5871" s="21"/>
      <c r="BH5871" s="21"/>
      <c r="BI5871" s="21"/>
      <c r="BJ5871" s="21"/>
      <c r="BK5871" s="21"/>
      <c r="BL5871" s="21"/>
      <c r="BM5871" s="21"/>
      <c r="BN5871" s="21"/>
      <c r="BO5871" s="21"/>
      <c r="BP5871" s="21"/>
      <c r="BQ5871" s="21"/>
      <c r="BR5871" s="21"/>
      <c r="BS5871" s="21"/>
      <c r="BT5871" s="21"/>
      <c r="BU5871" s="21"/>
      <c r="BV5871" s="21"/>
      <c r="BW5871" s="21"/>
      <c r="BX5871" s="21"/>
      <c r="BY5871" s="21"/>
      <c r="BZ5871" s="21"/>
      <c r="CA5871" s="21"/>
      <c r="CB5871" s="21"/>
      <c r="CC5871" s="21"/>
      <c r="CD5871" s="21"/>
      <c r="CE5871" s="21"/>
      <c r="CF5871" s="21"/>
      <c r="CG5871" s="21"/>
      <c r="CH5871" s="21"/>
      <c r="CI5871" s="21"/>
      <c r="CJ5871" s="21"/>
      <c r="CK5871" s="21"/>
      <c r="CL5871" s="21"/>
      <c r="CM5871" s="21"/>
      <c r="CN5871" s="21"/>
      <c r="CO5871" s="21"/>
      <c r="CP5871" s="21"/>
      <c r="CQ5871" s="21"/>
      <c r="CR5871" s="21"/>
      <c r="CS5871" s="21"/>
      <c r="CT5871" s="21"/>
      <c r="CU5871" s="21"/>
      <c r="CV5871" s="21"/>
      <c r="CW5871" s="21"/>
      <c r="CX5871" s="21"/>
      <c r="CY5871" s="21"/>
      <c r="CZ5871" s="21"/>
      <c r="DA5871" s="21"/>
      <c r="DB5871" s="21"/>
      <c r="DC5871" s="21"/>
      <c r="DD5871" s="21"/>
      <c r="DE5871" s="21"/>
      <c r="DF5871" s="21"/>
      <c r="DG5871" s="21"/>
      <c r="DH5871" s="21"/>
      <c r="DI5871" s="21"/>
      <c r="DJ5871" s="21"/>
      <c r="DK5871" s="21"/>
      <c r="DL5871" s="21"/>
      <c r="DM5871" s="21"/>
      <c r="DN5871" s="21"/>
      <c r="DO5871" s="21"/>
      <c r="DP5871" s="21"/>
      <c r="DQ5871" s="21"/>
      <c r="DR5871" s="21"/>
      <c r="DS5871" s="21"/>
      <c r="DT5871" s="21"/>
      <c r="DU5871" s="21"/>
      <c r="DV5871" s="21"/>
      <c r="DW5871" s="21"/>
      <c r="DX5871" s="21"/>
      <c r="DY5871" s="21"/>
      <c r="DZ5871" s="21"/>
      <c r="EA5871" s="21"/>
      <c r="EB5871" s="21"/>
      <c r="EC5871" s="21"/>
      <c r="ED5871" s="21"/>
      <c r="EE5871" s="21"/>
      <c r="EF5871" s="21"/>
      <c r="EG5871" s="21"/>
      <c r="EH5871" s="21"/>
      <c r="EI5871" s="21"/>
      <c r="EJ5871" s="21"/>
      <c r="EK5871" s="21"/>
      <c r="EL5871" s="21"/>
      <c r="EM5871" s="21"/>
      <c r="EN5871" s="21"/>
      <c r="EO5871" s="21"/>
      <c r="EP5871" s="21"/>
      <c r="EQ5871" s="21"/>
      <c r="ER5871" s="21"/>
      <c r="ES5871" s="21"/>
      <c r="ET5871" s="21"/>
      <c r="EU5871" s="21"/>
      <c r="EV5871" s="21"/>
      <c r="EW5871" s="21"/>
      <c r="EX5871" s="21"/>
      <c r="EY5871" s="21"/>
      <c r="EZ5871" s="21"/>
      <c r="FA5871" s="21"/>
      <c r="FB5871" s="21"/>
      <c r="FC5871" s="21"/>
      <c r="FD5871" s="21"/>
      <c r="FE5871" s="21"/>
      <c r="FF5871" s="21"/>
      <c r="FG5871" s="21"/>
      <c r="FH5871" s="21"/>
      <c r="FI5871" s="21"/>
      <c r="FJ5871" s="21"/>
      <c r="FK5871" s="21"/>
      <c r="FL5871" s="21"/>
      <c r="FM5871" s="21"/>
      <c r="FN5871" s="21"/>
      <c r="FO5871" s="21"/>
      <c r="FP5871" s="21"/>
      <c r="FQ5871" s="21"/>
      <c r="FR5871" s="21"/>
      <c r="FS5871" s="21"/>
      <c r="FT5871" s="21"/>
      <c r="FU5871" s="21"/>
      <c r="FV5871" s="21"/>
      <c r="FW5871" s="21"/>
      <c r="FX5871" s="21"/>
      <c r="FY5871" s="21"/>
      <c r="FZ5871" s="21"/>
      <c r="GA5871" s="21"/>
      <c r="GB5871" s="21"/>
      <c r="GC5871" s="21"/>
      <c r="GD5871" s="21"/>
      <c r="GE5871" s="21"/>
      <c r="GF5871" s="21"/>
      <c r="GG5871" s="21"/>
      <c r="GH5871" s="21"/>
      <c r="GI5871" s="21"/>
      <c r="GJ5871" s="21"/>
      <c r="GK5871" s="21"/>
      <c r="GL5871" s="21"/>
      <c r="GM5871" s="21"/>
      <c r="GN5871" s="21"/>
      <c r="GO5871" s="21"/>
      <c r="GP5871" s="21"/>
      <c r="GQ5871" s="21"/>
      <c r="GR5871" s="21"/>
      <c r="GS5871" s="21"/>
      <c r="GT5871" s="21"/>
      <c r="GU5871" s="21"/>
      <c r="GV5871" s="21"/>
      <c r="GW5871" s="21"/>
      <c r="GX5871" s="21"/>
      <c r="GY5871" s="21"/>
      <c r="GZ5871" s="21"/>
      <c r="HA5871" s="21"/>
      <c r="HB5871" s="21"/>
      <c r="HC5871" s="21"/>
      <c r="HD5871" s="21"/>
      <c r="HE5871" s="21"/>
      <c r="HF5871" s="21"/>
      <c r="HG5871" s="21"/>
      <c r="HH5871" s="21"/>
      <c r="HI5871" s="21"/>
      <c r="HJ5871" s="21"/>
      <c r="HK5871" s="21"/>
      <c r="HL5871" s="21"/>
      <c r="HM5871" s="21"/>
      <c r="HN5871" s="21"/>
      <c r="HO5871" s="21"/>
      <c r="HP5871" s="21"/>
      <c r="HQ5871" s="21"/>
      <c r="HR5871" s="21"/>
      <c r="HS5871" s="21"/>
      <c r="HT5871" s="21"/>
      <c r="HU5871" s="21"/>
      <c r="HV5871" s="21"/>
      <c r="HW5871" s="21"/>
      <c r="HX5871" s="21"/>
      <c r="HY5871" s="21"/>
      <c r="HZ5871" s="21"/>
      <c r="IA5871" s="21"/>
      <c r="IB5871" s="21"/>
      <c r="IC5871" s="21"/>
      <c r="ID5871" s="21"/>
      <c r="IE5871" s="21"/>
      <c r="IF5871" s="21"/>
      <c r="IG5871" s="21"/>
      <c r="IH5871" s="21"/>
      <c r="II5871" s="21"/>
      <c r="IJ5871" s="21"/>
      <c r="IK5871" s="21"/>
      <c r="IL5871" s="21"/>
      <c r="IM5871" s="21"/>
      <c r="IN5871" s="21"/>
      <c r="IO5871" s="21"/>
      <c r="IP5871" s="21"/>
      <c r="IQ5871" s="21"/>
      <c r="IR5871" s="21"/>
      <c r="IS5871" s="21"/>
      <c r="IT5871" s="21"/>
      <c r="IU5871" s="21"/>
      <c r="IV5871" s="21"/>
    </row>
    <row r="5872" spans="1:256" s="402" customFormat="1">
      <c r="A5872" s="10"/>
      <c r="B5872" s="8"/>
      <c r="C5872" s="8"/>
      <c r="D5872" s="113"/>
      <c r="E5872" s="33"/>
      <c r="F5872" s="373"/>
      <c r="G5872" s="71"/>
      <c r="H5872" s="283"/>
      <c r="I5872" s="33"/>
      <c r="J5872" s="33"/>
      <c r="K5872" s="33"/>
      <c r="L5872" s="33"/>
      <c r="M5872" s="33"/>
      <c r="N5872" s="33"/>
      <c r="O5872" s="33"/>
      <c r="P5872" s="33"/>
      <c r="Q5872" s="33"/>
      <c r="R5872" s="33"/>
      <c r="S5872" s="33"/>
      <c r="T5872" s="33"/>
      <c r="U5872" s="33"/>
      <c r="V5872" s="33"/>
      <c r="W5872" s="33"/>
      <c r="X5872" s="282"/>
      <c r="Y5872" s="69"/>
      <c r="Z5872" s="73"/>
      <c r="AA5872" s="73"/>
      <c r="AB5872" s="69"/>
      <c r="AC5872" s="69"/>
      <c r="AD5872" s="69"/>
      <c r="AE5872" s="69"/>
      <c r="AF5872" s="69"/>
      <c r="AG5872" s="69"/>
      <c r="AH5872" s="69"/>
      <c r="AI5872" s="69"/>
      <c r="AJ5872" s="69"/>
      <c r="AK5872" s="69"/>
      <c r="AL5872" s="69"/>
      <c r="AM5872" s="69"/>
      <c r="AN5872" s="69"/>
      <c r="AO5872" s="69"/>
      <c r="AP5872" s="70"/>
      <c r="AQ5872" s="70"/>
      <c r="AR5872" s="76"/>
      <c r="AS5872" s="60"/>
      <c r="AT5872" s="60"/>
      <c r="AU5872" s="60"/>
      <c r="AV5872" s="21"/>
      <c r="AW5872" s="21"/>
      <c r="AX5872" s="21"/>
      <c r="AY5872" s="21"/>
      <c r="AZ5872" s="21"/>
      <c r="BA5872" s="21"/>
      <c r="BB5872" s="21"/>
      <c r="BC5872" s="21"/>
      <c r="BD5872" s="21"/>
      <c r="BE5872" s="21"/>
      <c r="BF5872" s="21"/>
      <c r="BG5872" s="21"/>
      <c r="BH5872" s="21"/>
      <c r="BI5872" s="21"/>
      <c r="BJ5872" s="21"/>
      <c r="BK5872" s="21"/>
      <c r="BL5872" s="21"/>
      <c r="BM5872" s="21"/>
      <c r="BN5872" s="21"/>
      <c r="BO5872" s="21"/>
      <c r="BP5872" s="21"/>
      <c r="BQ5872" s="21"/>
      <c r="BR5872" s="21"/>
      <c r="BS5872" s="21"/>
      <c r="BT5872" s="21"/>
      <c r="BU5872" s="21"/>
      <c r="BV5872" s="21"/>
      <c r="BW5872" s="21"/>
      <c r="BX5872" s="21"/>
      <c r="BY5872" s="21"/>
      <c r="BZ5872" s="21"/>
      <c r="CA5872" s="21"/>
      <c r="CB5872" s="21"/>
      <c r="CC5872" s="21"/>
      <c r="CD5872" s="21"/>
      <c r="CE5872" s="21"/>
      <c r="CF5872" s="21"/>
      <c r="CG5872" s="21"/>
      <c r="CH5872" s="21"/>
      <c r="CI5872" s="21"/>
      <c r="CJ5872" s="21"/>
      <c r="CK5872" s="21"/>
      <c r="CL5872" s="21"/>
      <c r="CM5872" s="21"/>
      <c r="CN5872" s="21"/>
      <c r="CO5872" s="21"/>
      <c r="CP5872" s="21"/>
      <c r="CQ5872" s="21"/>
      <c r="CR5872" s="21"/>
      <c r="CS5872" s="21"/>
      <c r="CT5872" s="21"/>
      <c r="CU5872" s="21"/>
      <c r="CV5872" s="21"/>
      <c r="CW5872" s="21"/>
      <c r="CX5872" s="21"/>
      <c r="CY5872" s="21"/>
      <c r="CZ5872" s="21"/>
      <c r="DA5872" s="21"/>
      <c r="DB5872" s="21"/>
      <c r="DC5872" s="21"/>
      <c r="DD5872" s="21"/>
      <c r="DE5872" s="21"/>
      <c r="DF5872" s="21"/>
      <c r="DG5872" s="21"/>
      <c r="DH5872" s="21"/>
      <c r="DI5872" s="21"/>
      <c r="DJ5872" s="21"/>
      <c r="DK5872" s="21"/>
      <c r="DL5872" s="21"/>
      <c r="DM5872" s="21"/>
      <c r="DN5872" s="21"/>
      <c r="DO5872" s="21"/>
      <c r="DP5872" s="21"/>
      <c r="DQ5872" s="21"/>
      <c r="DR5872" s="21"/>
      <c r="DS5872" s="21"/>
      <c r="DT5872" s="21"/>
      <c r="DU5872" s="21"/>
      <c r="DV5872" s="21"/>
      <c r="DW5872" s="21"/>
      <c r="DX5872" s="21"/>
      <c r="DY5872" s="21"/>
      <c r="DZ5872" s="21"/>
      <c r="EA5872" s="21"/>
      <c r="EB5872" s="21"/>
      <c r="EC5872" s="21"/>
      <c r="ED5872" s="21"/>
      <c r="EE5872" s="21"/>
      <c r="EF5872" s="21"/>
      <c r="EG5872" s="21"/>
      <c r="EH5872" s="21"/>
      <c r="EI5872" s="21"/>
      <c r="EJ5872" s="21"/>
      <c r="EK5872" s="21"/>
      <c r="EL5872" s="21"/>
      <c r="EM5872" s="21"/>
      <c r="EN5872" s="21"/>
      <c r="EO5872" s="21"/>
      <c r="EP5872" s="21"/>
      <c r="EQ5872" s="21"/>
      <c r="ER5872" s="21"/>
      <c r="ES5872" s="21"/>
      <c r="ET5872" s="21"/>
      <c r="EU5872" s="21"/>
      <c r="EV5872" s="21"/>
      <c r="EW5872" s="21"/>
      <c r="EX5872" s="21"/>
      <c r="EY5872" s="21"/>
      <c r="EZ5872" s="21"/>
      <c r="FA5872" s="21"/>
      <c r="FB5872" s="21"/>
      <c r="FC5872" s="21"/>
      <c r="FD5872" s="21"/>
      <c r="FE5872" s="21"/>
      <c r="FF5872" s="21"/>
      <c r="FG5872" s="21"/>
      <c r="FH5872" s="21"/>
      <c r="FI5872" s="21"/>
      <c r="FJ5872" s="21"/>
      <c r="FK5872" s="21"/>
      <c r="FL5872" s="21"/>
      <c r="FM5872" s="21"/>
      <c r="FN5872" s="21"/>
      <c r="FO5872" s="21"/>
      <c r="FP5872" s="21"/>
      <c r="FQ5872" s="21"/>
      <c r="FR5872" s="21"/>
      <c r="FS5872" s="21"/>
      <c r="FT5872" s="21"/>
      <c r="FU5872" s="21"/>
      <c r="FV5872" s="21"/>
      <c r="FW5872" s="21"/>
      <c r="FX5872" s="21"/>
      <c r="FY5872" s="21"/>
      <c r="FZ5872" s="21"/>
      <c r="GA5872" s="21"/>
      <c r="GB5872" s="21"/>
      <c r="GC5872" s="21"/>
      <c r="GD5872" s="21"/>
      <c r="GE5872" s="21"/>
      <c r="GF5872" s="21"/>
      <c r="GG5872" s="21"/>
      <c r="GH5872" s="21"/>
      <c r="GI5872" s="21"/>
      <c r="GJ5872" s="21"/>
      <c r="GK5872" s="21"/>
      <c r="GL5872" s="21"/>
      <c r="GM5872" s="21"/>
      <c r="GN5872" s="21"/>
      <c r="GO5872" s="21"/>
      <c r="GP5872" s="21"/>
      <c r="GQ5872" s="21"/>
      <c r="GR5872" s="21"/>
      <c r="GS5872" s="21"/>
      <c r="GT5872" s="21"/>
      <c r="GU5872" s="21"/>
      <c r="GV5872" s="21"/>
      <c r="GW5872" s="21"/>
      <c r="GX5872" s="21"/>
      <c r="GY5872" s="21"/>
      <c r="GZ5872" s="21"/>
      <c r="HA5872" s="21"/>
      <c r="HB5872" s="21"/>
      <c r="HC5872" s="21"/>
      <c r="HD5872" s="21"/>
      <c r="HE5872" s="21"/>
      <c r="HF5872" s="21"/>
      <c r="HG5872" s="21"/>
      <c r="HH5872" s="21"/>
      <c r="HI5872" s="21"/>
      <c r="HJ5872" s="21"/>
      <c r="HK5872" s="21"/>
      <c r="HL5872" s="21"/>
      <c r="HM5872" s="21"/>
      <c r="HN5872" s="21"/>
      <c r="HO5872" s="21"/>
      <c r="HP5872" s="21"/>
      <c r="HQ5872" s="21"/>
      <c r="HR5872" s="21"/>
      <c r="HS5872" s="21"/>
      <c r="HT5872" s="21"/>
      <c r="HU5872" s="21"/>
      <c r="HV5872" s="21"/>
      <c r="HW5872" s="21"/>
      <c r="HX5872" s="21"/>
      <c r="HY5872" s="21"/>
      <c r="HZ5872" s="21"/>
      <c r="IA5872" s="21"/>
      <c r="IB5872" s="21"/>
      <c r="IC5872" s="21"/>
      <c r="ID5872" s="21"/>
      <c r="IE5872" s="21"/>
      <c r="IF5872" s="21"/>
      <c r="IG5872" s="21"/>
      <c r="IH5872" s="21"/>
      <c r="II5872" s="21"/>
      <c r="IJ5872" s="21"/>
      <c r="IK5872" s="21"/>
      <c r="IL5872" s="21"/>
      <c r="IM5872" s="21"/>
      <c r="IN5872" s="21"/>
      <c r="IO5872" s="21"/>
      <c r="IP5872" s="21"/>
      <c r="IQ5872" s="21"/>
      <c r="IR5872" s="21"/>
      <c r="IS5872" s="21"/>
      <c r="IT5872" s="21"/>
      <c r="IU5872" s="21"/>
      <c r="IV5872" s="21"/>
    </row>
    <row r="5873" spans="1:256" s="402" customFormat="1">
      <c r="A5873" s="10"/>
      <c r="B5873" s="8"/>
      <c r="C5873" s="8"/>
      <c r="D5873" s="113"/>
      <c r="E5873" s="404"/>
      <c r="F5873" s="69"/>
      <c r="G5873" s="71"/>
      <c r="H5873" s="72"/>
      <c r="I5873" s="69"/>
      <c r="J5873" s="69"/>
      <c r="K5873" s="69"/>
      <c r="L5873" s="69"/>
      <c r="M5873" s="69"/>
      <c r="N5873" s="69"/>
      <c r="O5873" s="69"/>
      <c r="P5873" s="69"/>
      <c r="Q5873" s="69"/>
      <c r="R5873" s="69"/>
      <c r="S5873" s="69"/>
      <c r="T5873" s="69"/>
      <c r="U5873" s="69"/>
      <c r="V5873" s="69"/>
      <c r="W5873" s="69"/>
      <c r="X5873" s="71"/>
      <c r="Y5873" s="69"/>
      <c r="Z5873" s="73"/>
      <c r="AA5873" s="73"/>
      <c r="AB5873" s="69"/>
      <c r="AC5873" s="69"/>
      <c r="AD5873" s="69"/>
      <c r="AE5873" s="69"/>
      <c r="AF5873" s="69"/>
      <c r="AG5873" s="69"/>
      <c r="AH5873" s="69"/>
      <c r="AI5873" s="69"/>
      <c r="AJ5873" s="69"/>
      <c r="AK5873" s="69"/>
      <c r="AL5873" s="69"/>
      <c r="AM5873" s="69"/>
      <c r="AN5873" s="69"/>
      <c r="AO5873" s="69"/>
      <c r="AP5873" s="70"/>
      <c r="AQ5873" s="70"/>
      <c r="AR5873" s="76"/>
      <c r="AS5873" s="60"/>
      <c r="AT5873" s="60"/>
      <c r="AU5873" s="60"/>
      <c r="AV5873" s="21"/>
      <c r="AW5873" s="21"/>
      <c r="AX5873" s="21"/>
      <c r="AY5873" s="21"/>
      <c r="AZ5873" s="21"/>
      <c r="BA5873" s="21"/>
      <c r="BB5873" s="21"/>
      <c r="BC5873" s="21"/>
      <c r="BD5873" s="21"/>
      <c r="BE5873" s="21"/>
      <c r="BF5873" s="21"/>
      <c r="BG5873" s="21"/>
      <c r="BH5873" s="21"/>
      <c r="BI5873" s="21"/>
      <c r="BJ5873" s="21"/>
      <c r="BK5873" s="21"/>
      <c r="BL5873" s="21"/>
      <c r="BM5873" s="21"/>
      <c r="BN5873" s="21"/>
      <c r="BO5873" s="21"/>
      <c r="BP5873" s="21"/>
      <c r="BQ5873" s="21"/>
      <c r="BR5873" s="21"/>
      <c r="BS5873" s="21"/>
      <c r="BT5873" s="21"/>
      <c r="BU5873" s="21"/>
      <c r="BV5873" s="21"/>
      <c r="BW5873" s="21"/>
      <c r="BX5873" s="21"/>
      <c r="BY5873" s="21"/>
      <c r="BZ5873" s="21"/>
      <c r="CA5873" s="21"/>
      <c r="CB5873" s="21"/>
      <c r="CC5873" s="21"/>
      <c r="CD5873" s="21"/>
      <c r="CE5873" s="21"/>
      <c r="CF5873" s="21"/>
      <c r="CG5873" s="21"/>
      <c r="CH5873" s="21"/>
      <c r="CI5873" s="21"/>
      <c r="CJ5873" s="21"/>
      <c r="CK5873" s="21"/>
      <c r="CL5873" s="21"/>
      <c r="CM5873" s="21"/>
      <c r="CN5873" s="21"/>
      <c r="CO5873" s="21"/>
      <c r="CP5873" s="21"/>
      <c r="CQ5873" s="21"/>
      <c r="CR5873" s="21"/>
      <c r="CS5873" s="21"/>
      <c r="CT5873" s="21"/>
      <c r="CU5873" s="21"/>
      <c r="CV5873" s="21"/>
      <c r="CW5873" s="21"/>
      <c r="CX5873" s="21"/>
      <c r="CY5873" s="21"/>
      <c r="CZ5873" s="21"/>
      <c r="DA5873" s="21"/>
      <c r="DB5873" s="21"/>
      <c r="DC5873" s="21"/>
      <c r="DD5873" s="21"/>
      <c r="DE5873" s="21"/>
      <c r="DF5873" s="21"/>
      <c r="DG5873" s="21"/>
      <c r="DH5873" s="21"/>
      <c r="DI5873" s="21"/>
      <c r="DJ5873" s="21"/>
      <c r="DK5873" s="21"/>
      <c r="DL5873" s="21"/>
      <c r="DM5873" s="21"/>
      <c r="DN5873" s="21"/>
      <c r="DO5873" s="21"/>
      <c r="DP5873" s="21"/>
      <c r="DQ5873" s="21"/>
      <c r="DR5873" s="21"/>
      <c r="DS5873" s="21"/>
      <c r="DT5873" s="21"/>
      <c r="DU5873" s="21"/>
      <c r="DV5873" s="21"/>
      <c r="DW5873" s="21"/>
      <c r="DX5873" s="21"/>
      <c r="DY5873" s="21"/>
      <c r="DZ5873" s="21"/>
      <c r="EA5873" s="21"/>
      <c r="EB5873" s="21"/>
      <c r="EC5873" s="21"/>
      <c r="ED5873" s="21"/>
      <c r="EE5873" s="21"/>
      <c r="EF5873" s="21"/>
      <c r="EG5873" s="21"/>
      <c r="EH5873" s="21"/>
      <c r="EI5873" s="21"/>
      <c r="EJ5873" s="21"/>
      <c r="EK5873" s="21"/>
      <c r="EL5873" s="21"/>
      <c r="EM5873" s="21"/>
      <c r="EN5873" s="21"/>
      <c r="EO5873" s="21"/>
      <c r="EP5873" s="21"/>
      <c r="EQ5873" s="21"/>
      <c r="ER5873" s="21"/>
      <c r="ES5873" s="21"/>
      <c r="ET5873" s="21"/>
      <c r="EU5873" s="21"/>
      <c r="EV5873" s="21"/>
      <c r="EW5873" s="21"/>
      <c r="EX5873" s="21"/>
      <c r="EY5873" s="21"/>
      <c r="EZ5873" s="21"/>
      <c r="FA5873" s="21"/>
      <c r="FB5873" s="21"/>
      <c r="FC5873" s="21"/>
      <c r="FD5873" s="21"/>
      <c r="FE5873" s="21"/>
      <c r="FF5873" s="21"/>
      <c r="FG5873" s="21"/>
      <c r="FH5873" s="21"/>
      <c r="FI5873" s="21"/>
      <c r="FJ5873" s="21"/>
      <c r="FK5873" s="21"/>
      <c r="FL5873" s="21"/>
      <c r="FM5873" s="21"/>
      <c r="FN5873" s="21"/>
      <c r="FO5873" s="21"/>
      <c r="FP5873" s="21"/>
      <c r="FQ5873" s="21"/>
      <c r="FR5873" s="21"/>
      <c r="FS5873" s="21"/>
      <c r="FT5873" s="21"/>
      <c r="FU5873" s="21"/>
      <c r="FV5873" s="21"/>
      <c r="FW5873" s="21"/>
      <c r="FX5873" s="21"/>
      <c r="FY5873" s="21"/>
      <c r="FZ5873" s="21"/>
      <c r="GA5873" s="21"/>
      <c r="GB5873" s="21"/>
      <c r="GC5873" s="21"/>
      <c r="GD5873" s="21"/>
      <c r="GE5873" s="21"/>
      <c r="GF5873" s="21"/>
      <c r="GG5873" s="21"/>
      <c r="GH5873" s="21"/>
      <c r="GI5873" s="21"/>
      <c r="GJ5873" s="21"/>
      <c r="GK5873" s="21"/>
      <c r="GL5873" s="21"/>
      <c r="GM5873" s="21"/>
      <c r="GN5873" s="21"/>
      <c r="GO5873" s="21"/>
      <c r="GP5873" s="21"/>
      <c r="GQ5873" s="21"/>
      <c r="GR5873" s="21"/>
      <c r="GS5873" s="21"/>
      <c r="GT5873" s="21"/>
      <c r="GU5873" s="21"/>
      <c r="GV5873" s="21"/>
      <c r="GW5873" s="21"/>
      <c r="GX5873" s="21"/>
      <c r="GY5873" s="21"/>
      <c r="GZ5873" s="21"/>
      <c r="HA5873" s="21"/>
      <c r="HB5873" s="21"/>
      <c r="HC5873" s="21"/>
      <c r="HD5873" s="21"/>
      <c r="HE5873" s="21"/>
      <c r="HF5873" s="21"/>
      <c r="HG5873" s="21"/>
      <c r="HH5873" s="21"/>
      <c r="HI5873" s="21"/>
      <c r="HJ5873" s="21"/>
      <c r="HK5873" s="21"/>
      <c r="HL5873" s="21"/>
      <c r="HM5873" s="21"/>
      <c r="HN5873" s="21"/>
      <c r="HO5873" s="21"/>
      <c r="HP5873" s="21"/>
      <c r="HQ5873" s="21"/>
      <c r="HR5873" s="21"/>
      <c r="HS5873" s="21"/>
      <c r="HT5873" s="21"/>
      <c r="HU5873" s="21"/>
      <c r="HV5873" s="21"/>
      <c r="HW5873" s="21"/>
      <c r="HX5873" s="21"/>
      <c r="HY5873" s="21"/>
      <c r="HZ5873" s="21"/>
      <c r="IA5873" s="21"/>
      <c r="IB5873" s="21"/>
      <c r="IC5873" s="21"/>
      <c r="ID5873" s="21"/>
      <c r="IE5873" s="21"/>
      <c r="IF5873" s="21"/>
      <c r="IG5873" s="21"/>
      <c r="IH5873" s="21"/>
      <c r="II5873" s="21"/>
      <c r="IJ5873" s="21"/>
      <c r="IK5873" s="21"/>
      <c r="IL5873" s="21"/>
      <c r="IM5873" s="21"/>
      <c r="IN5873" s="21"/>
      <c r="IO5873" s="21"/>
      <c r="IP5873" s="21"/>
      <c r="IQ5873" s="21"/>
      <c r="IR5873" s="21"/>
      <c r="IS5873" s="21"/>
      <c r="IT5873" s="21"/>
      <c r="IU5873" s="21"/>
      <c r="IV5873" s="21"/>
    </row>
    <row r="5874" spans="1:256" s="25" customFormat="1">
      <c r="A5874" s="12"/>
      <c r="B5874" s="9">
        <v>5</v>
      </c>
      <c r="C5874" s="9" t="s">
        <v>18</v>
      </c>
      <c r="D5874" s="81" t="s">
        <v>11</v>
      </c>
      <c r="E5874" s="405">
        <v>1016500</v>
      </c>
      <c r="F5874" s="31">
        <f t="shared" ref="F5874:V5874" si="766">SUM(F5875:F5877)</f>
        <v>0</v>
      </c>
      <c r="G5874" s="31">
        <f t="shared" si="766"/>
        <v>0</v>
      </c>
      <c r="H5874" s="31">
        <f t="shared" si="766"/>
        <v>0</v>
      </c>
      <c r="I5874" s="31">
        <f t="shared" si="766"/>
        <v>0</v>
      </c>
      <c r="J5874" s="31">
        <f t="shared" si="766"/>
        <v>0</v>
      </c>
      <c r="K5874" s="31">
        <f t="shared" si="766"/>
        <v>0</v>
      </c>
      <c r="L5874" s="31">
        <f t="shared" si="766"/>
        <v>0</v>
      </c>
      <c r="M5874" s="31">
        <f t="shared" si="766"/>
        <v>0</v>
      </c>
      <c r="N5874" s="31">
        <f t="shared" si="766"/>
        <v>0</v>
      </c>
      <c r="O5874" s="31">
        <f t="shared" si="766"/>
        <v>0</v>
      </c>
      <c r="P5874" s="31">
        <f t="shared" si="766"/>
        <v>0</v>
      </c>
      <c r="Q5874" s="31">
        <f t="shared" si="766"/>
        <v>0</v>
      </c>
      <c r="R5874" s="31">
        <f t="shared" si="766"/>
        <v>0</v>
      </c>
      <c r="S5874" s="31">
        <f t="shared" si="766"/>
        <v>0</v>
      </c>
      <c r="T5874" s="31">
        <f t="shared" si="766"/>
        <v>0</v>
      </c>
      <c r="U5874" s="31">
        <f t="shared" si="766"/>
        <v>0</v>
      </c>
      <c r="V5874" s="31">
        <f t="shared" si="766"/>
        <v>0</v>
      </c>
      <c r="W5874" s="31">
        <f>SUM(O5874:V5874)</f>
        <v>0</v>
      </c>
      <c r="X5874" s="31">
        <f>SUM(X5875:X5877)</f>
        <v>0</v>
      </c>
      <c r="Y5874" s="31">
        <f>H5874+I5874+J5874+K5874+L5874+M5874+N5874+W5874+X5874</f>
        <v>0</v>
      </c>
      <c r="Z5874" s="31">
        <f t="shared" ref="Z5874:AK5874" si="767">SUM(Z5875:Z5877)</f>
        <v>0</v>
      </c>
      <c r="AA5874" s="31">
        <f t="shared" si="767"/>
        <v>0</v>
      </c>
      <c r="AB5874" s="31">
        <f t="shared" si="767"/>
        <v>0</v>
      </c>
      <c r="AC5874" s="31">
        <f t="shared" si="767"/>
        <v>0</v>
      </c>
      <c r="AD5874" s="31">
        <f t="shared" si="767"/>
        <v>0</v>
      </c>
      <c r="AE5874" s="31">
        <f t="shared" si="767"/>
        <v>0</v>
      </c>
      <c r="AF5874" s="31">
        <f t="shared" si="767"/>
        <v>0</v>
      </c>
      <c r="AG5874" s="31">
        <f t="shared" si="767"/>
        <v>0</v>
      </c>
      <c r="AH5874" s="31">
        <f t="shared" si="767"/>
        <v>0</v>
      </c>
      <c r="AI5874" s="31">
        <f t="shared" si="767"/>
        <v>0</v>
      </c>
      <c r="AJ5874" s="31">
        <f t="shared" si="767"/>
        <v>0</v>
      </c>
      <c r="AK5874" s="31">
        <f t="shared" si="767"/>
        <v>0</v>
      </c>
      <c r="AL5874" s="31">
        <f>SUM(AD5874:AK5874)</f>
        <v>0</v>
      </c>
      <c r="AM5874" s="31">
        <f>SUM(AM5875:AM5877)</f>
        <v>0</v>
      </c>
      <c r="AN5874" s="31">
        <f>SUM(AN5875:AN5877)</f>
        <v>0</v>
      </c>
      <c r="AO5874" s="31">
        <f>Z5874+AA5874+AB5874+AC5874+AL5874+AM5874+AN5874</f>
        <v>0</v>
      </c>
      <c r="AP5874" s="32">
        <f>E5874+Y5874-AO5874</f>
        <v>1016500</v>
      </c>
      <c r="AQ5874" s="32"/>
      <c r="AR5874" s="28"/>
      <c r="AS5874" s="29">
        <f>E5874+H5874+I5874+J5874+K5874+L5874+M5874+N5874+W5874+X5874-Z5874-AB5874-AL5874-AC5874-AM5874-AN5874</f>
        <v>1016500</v>
      </c>
      <c r="AT5874" s="29">
        <f>AP5874-AS5874</f>
        <v>0</v>
      </c>
      <c r="AU5874" s="29">
        <f>E5874</f>
        <v>1016500</v>
      </c>
      <c r="AV5874" s="86">
        <f>AS5874-AU5874</f>
        <v>0</v>
      </c>
      <c r="AW5874" s="86">
        <f>Y5874-AO5874</f>
        <v>0</v>
      </c>
      <c r="AX5874" s="86">
        <f>AV5874-AW5874</f>
        <v>0</v>
      </c>
      <c r="AY5874" s="86"/>
      <c r="AZ5874" s="398"/>
      <c r="BA5874" s="86"/>
      <c r="BB5874" s="86"/>
      <c r="BC5874" s="86"/>
      <c r="BD5874" s="86"/>
      <c r="BE5874" s="86"/>
      <c r="BF5874" s="86"/>
      <c r="BG5874" s="86"/>
      <c r="BH5874" s="86"/>
      <c r="BI5874" s="86"/>
      <c r="BJ5874" s="86"/>
      <c r="BK5874" s="86"/>
      <c r="BL5874" s="86"/>
      <c r="BM5874" s="86"/>
      <c r="BN5874" s="86"/>
      <c r="BO5874" s="86"/>
      <c r="BP5874" s="86"/>
      <c r="BQ5874" s="86"/>
      <c r="BR5874" s="86"/>
      <c r="BS5874" s="86"/>
      <c r="BT5874" s="86"/>
      <c r="BU5874" s="86"/>
      <c r="BV5874" s="86"/>
      <c r="BW5874" s="86"/>
      <c r="BX5874" s="86"/>
      <c r="BY5874" s="86"/>
      <c r="BZ5874" s="86"/>
      <c r="CA5874" s="86"/>
      <c r="CB5874" s="86"/>
      <c r="CC5874" s="86"/>
      <c r="CD5874" s="86"/>
      <c r="CE5874" s="86"/>
      <c r="CF5874" s="86"/>
      <c r="CG5874" s="86"/>
      <c r="CH5874" s="86"/>
      <c r="CI5874" s="86"/>
      <c r="CJ5874" s="86"/>
      <c r="CK5874" s="86"/>
      <c r="CL5874" s="86"/>
      <c r="CM5874" s="86"/>
      <c r="CN5874" s="86"/>
      <c r="CO5874" s="86"/>
      <c r="CP5874" s="86"/>
      <c r="CQ5874" s="86"/>
      <c r="CR5874" s="86"/>
      <c r="CS5874" s="86"/>
      <c r="CT5874" s="86"/>
      <c r="CU5874" s="86"/>
      <c r="CV5874" s="86"/>
      <c r="CW5874" s="86"/>
      <c r="CX5874" s="86"/>
      <c r="CY5874" s="86"/>
      <c r="CZ5874" s="86"/>
      <c r="DA5874" s="86"/>
      <c r="DB5874" s="86"/>
      <c r="DC5874" s="86"/>
      <c r="DD5874" s="86"/>
      <c r="DE5874" s="86"/>
      <c r="DF5874" s="86"/>
      <c r="DG5874" s="86"/>
      <c r="DH5874" s="86"/>
      <c r="DI5874" s="86"/>
      <c r="DJ5874" s="86"/>
      <c r="DK5874" s="86"/>
      <c r="DL5874" s="86"/>
      <c r="DM5874" s="86"/>
      <c r="DN5874" s="86"/>
      <c r="DO5874" s="86"/>
      <c r="DP5874" s="86"/>
      <c r="DQ5874" s="86"/>
      <c r="DR5874" s="86"/>
      <c r="DS5874" s="86"/>
      <c r="DT5874" s="86"/>
      <c r="DU5874" s="86"/>
      <c r="DV5874" s="86"/>
      <c r="DW5874" s="86"/>
      <c r="DX5874" s="86"/>
      <c r="DY5874" s="86"/>
      <c r="DZ5874" s="86"/>
      <c r="EA5874" s="86"/>
      <c r="EB5874" s="86"/>
      <c r="EC5874" s="86"/>
      <c r="ED5874" s="86"/>
      <c r="EE5874" s="86"/>
      <c r="EF5874" s="86"/>
      <c r="EG5874" s="86"/>
      <c r="EH5874" s="86"/>
      <c r="EI5874" s="86"/>
      <c r="EJ5874" s="86"/>
      <c r="EK5874" s="86"/>
      <c r="EL5874" s="86"/>
      <c r="EM5874" s="86"/>
      <c r="EN5874" s="86"/>
      <c r="EO5874" s="86"/>
      <c r="EP5874" s="86"/>
      <c r="EQ5874" s="86"/>
      <c r="ER5874" s="86"/>
      <c r="ES5874" s="86"/>
      <c r="ET5874" s="86"/>
      <c r="EU5874" s="86"/>
      <c r="EV5874" s="86"/>
      <c r="EW5874" s="86"/>
      <c r="EX5874" s="86"/>
      <c r="EY5874" s="86"/>
      <c r="EZ5874" s="86"/>
      <c r="FA5874" s="86"/>
      <c r="FB5874" s="86"/>
      <c r="FC5874" s="86"/>
      <c r="FD5874" s="86"/>
      <c r="FE5874" s="86"/>
      <c r="FF5874" s="86"/>
      <c r="FG5874" s="86"/>
      <c r="FH5874" s="86"/>
      <c r="FI5874" s="86"/>
      <c r="FJ5874" s="86"/>
      <c r="FK5874" s="86"/>
      <c r="FL5874" s="86"/>
      <c r="FM5874" s="86"/>
      <c r="FN5874" s="86"/>
      <c r="FO5874" s="86"/>
      <c r="FP5874" s="86"/>
      <c r="FQ5874" s="86"/>
      <c r="FR5874" s="86"/>
      <c r="FS5874" s="86"/>
      <c r="FT5874" s="86"/>
      <c r="FU5874" s="86"/>
      <c r="FV5874" s="86"/>
      <c r="FW5874" s="86"/>
      <c r="FX5874" s="86"/>
      <c r="FY5874" s="86"/>
      <c r="FZ5874" s="86"/>
      <c r="GA5874" s="86"/>
      <c r="GB5874" s="86"/>
      <c r="GC5874" s="86"/>
      <c r="GD5874" s="86"/>
      <c r="GE5874" s="86"/>
      <c r="GF5874" s="86"/>
      <c r="GG5874" s="86"/>
      <c r="GH5874" s="86"/>
      <c r="GI5874" s="86"/>
      <c r="GJ5874" s="86"/>
      <c r="GK5874" s="86"/>
      <c r="GL5874" s="86"/>
      <c r="GM5874" s="86"/>
      <c r="GN5874" s="86"/>
      <c r="GO5874" s="86"/>
      <c r="GP5874" s="86"/>
      <c r="GQ5874" s="86"/>
      <c r="GR5874" s="86"/>
      <c r="GS5874" s="86"/>
      <c r="GT5874" s="86"/>
      <c r="GU5874" s="86"/>
      <c r="GV5874" s="86"/>
      <c r="GW5874" s="86"/>
      <c r="GX5874" s="86"/>
      <c r="GY5874" s="86"/>
      <c r="GZ5874" s="86"/>
      <c r="HA5874" s="86"/>
      <c r="HB5874" s="86"/>
      <c r="HC5874" s="86"/>
      <c r="HD5874" s="86"/>
      <c r="HE5874" s="86"/>
      <c r="HF5874" s="86"/>
      <c r="HG5874" s="86"/>
      <c r="HH5874" s="86"/>
      <c r="HI5874" s="86"/>
      <c r="HJ5874" s="86"/>
      <c r="HK5874" s="86"/>
      <c r="HL5874" s="86"/>
      <c r="HM5874" s="86"/>
      <c r="HN5874" s="86"/>
      <c r="HO5874" s="86"/>
      <c r="HP5874" s="86"/>
      <c r="HQ5874" s="86"/>
      <c r="HR5874" s="86"/>
      <c r="HS5874" s="86"/>
      <c r="HT5874" s="86"/>
      <c r="HU5874" s="86"/>
      <c r="HV5874" s="86"/>
      <c r="HW5874" s="86"/>
      <c r="HX5874" s="86"/>
      <c r="HY5874" s="86"/>
      <c r="HZ5874" s="86"/>
      <c r="IA5874" s="86"/>
      <c r="IB5874" s="86"/>
      <c r="IC5874" s="86"/>
      <c r="ID5874" s="86"/>
      <c r="IE5874" s="86"/>
      <c r="IF5874" s="86"/>
      <c r="IG5874" s="86"/>
      <c r="IH5874" s="86"/>
      <c r="II5874" s="86"/>
      <c r="IJ5874" s="86"/>
      <c r="IK5874" s="86"/>
      <c r="IL5874" s="86"/>
      <c r="IM5874" s="86"/>
      <c r="IN5874" s="86"/>
      <c r="IO5874" s="86"/>
      <c r="IP5874" s="86"/>
      <c r="IQ5874" s="86"/>
      <c r="IR5874" s="86"/>
      <c r="IS5874" s="86"/>
      <c r="IT5874" s="86"/>
      <c r="IU5874" s="86"/>
      <c r="IV5874" s="86"/>
    </row>
    <row r="5875" spans="1:256" s="402" customFormat="1">
      <c r="A5875" s="10"/>
      <c r="B5875" s="8"/>
      <c r="C5875" s="8"/>
      <c r="D5875" s="82"/>
      <c r="E5875" s="266"/>
      <c r="F5875" s="261"/>
      <c r="G5875" s="71"/>
      <c r="H5875" s="72"/>
      <c r="I5875" s="69"/>
      <c r="J5875" s="69"/>
      <c r="K5875" s="69"/>
      <c r="L5875" s="69"/>
      <c r="M5875" s="69"/>
      <c r="N5875" s="69"/>
      <c r="O5875" s="69"/>
      <c r="P5875" s="69"/>
      <c r="Q5875" s="69"/>
      <c r="R5875" s="69"/>
      <c r="S5875" s="69"/>
      <c r="T5875" s="69"/>
      <c r="U5875" s="69"/>
      <c r="V5875" s="69"/>
      <c r="W5875" s="69"/>
      <c r="X5875" s="71"/>
      <c r="Y5875" s="69"/>
      <c r="Z5875" s="73"/>
      <c r="AA5875" s="73"/>
      <c r="AB5875" s="69"/>
      <c r="AC5875" s="69"/>
      <c r="AD5875" s="69"/>
      <c r="AE5875" s="69"/>
      <c r="AF5875" s="69"/>
      <c r="AG5875" s="69"/>
      <c r="AH5875" s="69"/>
      <c r="AI5875" s="69"/>
      <c r="AJ5875" s="69"/>
      <c r="AK5875" s="69"/>
      <c r="AL5875" s="69"/>
      <c r="AM5875" s="69"/>
      <c r="AN5875" s="69"/>
      <c r="AO5875" s="69"/>
      <c r="AP5875" s="70"/>
      <c r="AQ5875" s="70"/>
      <c r="AR5875" s="76"/>
      <c r="AS5875" s="60"/>
      <c r="AT5875" s="60"/>
      <c r="AU5875" s="60"/>
      <c r="AV5875" s="21"/>
      <c r="AW5875" s="21"/>
      <c r="AX5875" s="21"/>
      <c r="AY5875" s="21"/>
      <c r="AZ5875" s="21"/>
      <c r="BA5875" s="21"/>
      <c r="BB5875" s="21"/>
      <c r="BC5875" s="21"/>
      <c r="BD5875" s="21"/>
      <c r="BE5875" s="21"/>
      <c r="BF5875" s="21"/>
      <c r="BG5875" s="21"/>
      <c r="BH5875" s="21"/>
      <c r="BI5875" s="21"/>
      <c r="BJ5875" s="21"/>
      <c r="BK5875" s="21"/>
      <c r="BL5875" s="21"/>
      <c r="BM5875" s="21"/>
      <c r="BN5875" s="21"/>
      <c r="BO5875" s="21"/>
      <c r="BP5875" s="21"/>
      <c r="BQ5875" s="21"/>
      <c r="BR5875" s="21"/>
      <c r="BS5875" s="21"/>
      <c r="BT5875" s="21"/>
      <c r="BU5875" s="21"/>
      <c r="BV5875" s="21"/>
      <c r="BW5875" s="21"/>
      <c r="BX5875" s="21"/>
      <c r="BY5875" s="21"/>
      <c r="BZ5875" s="21"/>
      <c r="CA5875" s="21"/>
      <c r="CB5875" s="21"/>
      <c r="CC5875" s="21"/>
      <c r="CD5875" s="21"/>
      <c r="CE5875" s="21"/>
      <c r="CF5875" s="21"/>
      <c r="CG5875" s="21"/>
      <c r="CH5875" s="21"/>
      <c r="CI5875" s="21"/>
      <c r="CJ5875" s="21"/>
      <c r="CK5875" s="21"/>
      <c r="CL5875" s="21"/>
      <c r="CM5875" s="21"/>
      <c r="CN5875" s="21"/>
      <c r="CO5875" s="21"/>
      <c r="CP5875" s="21"/>
      <c r="CQ5875" s="21"/>
      <c r="CR5875" s="21"/>
      <c r="CS5875" s="21"/>
      <c r="CT5875" s="21"/>
      <c r="CU5875" s="21"/>
      <c r="CV5875" s="21"/>
      <c r="CW5875" s="21"/>
      <c r="CX5875" s="21"/>
      <c r="CY5875" s="21"/>
      <c r="CZ5875" s="21"/>
      <c r="DA5875" s="21"/>
      <c r="DB5875" s="21"/>
      <c r="DC5875" s="21"/>
      <c r="DD5875" s="21"/>
      <c r="DE5875" s="21"/>
      <c r="DF5875" s="21"/>
      <c r="DG5875" s="21"/>
      <c r="DH5875" s="21"/>
      <c r="DI5875" s="21"/>
      <c r="DJ5875" s="21"/>
      <c r="DK5875" s="21"/>
      <c r="DL5875" s="21"/>
      <c r="DM5875" s="21"/>
      <c r="DN5875" s="21"/>
      <c r="DO5875" s="21"/>
      <c r="DP5875" s="21"/>
      <c r="DQ5875" s="21"/>
      <c r="DR5875" s="21"/>
      <c r="DS5875" s="21"/>
      <c r="DT5875" s="21"/>
      <c r="DU5875" s="21"/>
      <c r="DV5875" s="21"/>
      <c r="DW5875" s="21"/>
      <c r="DX5875" s="21"/>
      <c r="DY5875" s="21"/>
      <c r="DZ5875" s="21"/>
      <c r="EA5875" s="21"/>
      <c r="EB5875" s="21"/>
      <c r="EC5875" s="21"/>
      <c r="ED5875" s="21"/>
      <c r="EE5875" s="21"/>
      <c r="EF5875" s="21"/>
      <c r="EG5875" s="21"/>
      <c r="EH5875" s="21"/>
      <c r="EI5875" s="21"/>
      <c r="EJ5875" s="21"/>
      <c r="EK5875" s="21"/>
      <c r="EL5875" s="21"/>
      <c r="EM5875" s="21"/>
      <c r="EN5875" s="21"/>
      <c r="EO5875" s="21"/>
      <c r="EP5875" s="21"/>
      <c r="EQ5875" s="21"/>
      <c r="ER5875" s="21"/>
      <c r="ES5875" s="21"/>
      <c r="ET5875" s="21"/>
      <c r="EU5875" s="21"/>
      <c r="EV5875" s="21"/>
      <c r="EW5875" s="21"/>
      <c r="EX5875" s="21"/>
      <c r="EY5875" s="21"/>
      <c r="EZ5875" s="21"/>
      <c r="FA5875" s="21"/>
      <c r="FB5875" s="21"/>
      <c r="FC5875" s="21"/>
      <c r="FD5875" s="21"/>
      <c r="FE5875" s="21"/>
      <c r="FF5875" s="21"/>
      <c r="FG5875" s="21"/>
      <c r="FH5875" s="21"/>
      <c r="FI5875" s="21"/>
      <c r="FJ5875" s="21"/>
      <c r="FK5875" s="21"/>
      <c r="FL5875" s="21"/>
      <c r="FM5875" s="21"/>
      <c r="FN5875" s="21"/>
      <c r="FO5875" s="21"/>
      <c r="FP5875" s="21"/>
      <c r="FQ5875" s="21"/>
      <c r="FR5875" s="21"/>
      <c r="FS5875" s="21"/>
      <c r="FT5875" s="21"/>
      <c r="FU5875" s="21"/>
      <c r="FV5875" s="21"/>
      <c r="FW5875" s="21"/>
      <c r="FX5875" s="21"/>
      <c r="FY5875" s="21"/>
      <c r="FZ5875" s="21"/>
      <c r="GA5875" s="21"/>
      <c r="GB5875" s="21"/>
      <c r="GC5875" s="21"/>
      <c r="GD5875" s="21"/>
      <c r="GE5875" s="21"/>
      <c r="GF5875" s="21"/>
      <c r="GG5875" s="21"/>
      <c r="GH5875" s="21"/>
      <c r="GI5875" s="21"/>
      <c r="GJ5875" s="21"/>
      <c r="GK5875" s="21"/>
      <c r="GL5875" s="21"/>
      <c r="GM5875" s="21"/>
      <c r="GN5875" s="21"/>
      <c r="GO5875" s="21"/>
      <c r="GP5875" s="21"/>
      <c r="GQ5875" s="21"/>
      <c r="GR5875" s="21"/>
      <c r="GS5875" s="21"/>
      <c r="GT5875" s="21"/>
      <c r="GU5875" s="21"/>
      <c r="GV5875" s="21"/>
      <c r="GW5875" s="21"/>
      <c r="GX5875" s="21"/>
      <c r="GY5875" s="21"/>
      <c r="GZ5875" s="21"/>
      <c r="HA5875" s="21"/>
      <c r="HB5875" s="21"/>
      <c r="HC5875" s="21"/>
      <c r="HD5875" s="21"/>
      <c r="HE5875" s="21"/>
      <c r="HF5875" s="21"/>
      <c r="HG5875" s="21"/>
      <c r="HH5875" s="21"/>
      <c r="HI5875" s="21"/>
      <c r="HJ5875" s="21"/>
      <c r="HK5875" s="21"/>
      <c r="HL5875" s="21"/>
      <c r="HM5875" s="21"/>
      <c r="HN5875" s="21"/>
      <c r="HO5875" s="21"/>
      <c r="HP5875" s="21"/>
      <c r="HQ5875" s="21"/>
      <c r="HR5875" s="21"/>
      <c r="HS5875" s="21"/>
      <c r="HT5875" s="21"/>
      <c r="HU5875" s="21"/>
      <c r="HV5875" s="21"/>
      <c r="HW5875" s="21"/>
      <c r="HX5875" s="21"/>
      <c r="HY5875" s="21"/>
      <c r="HZ5875" s="21"/>
      <c r="IA5875" s="21"/>
      <c r="IB5875" s="21"/>
      <c r="IC5875" s="21"/>
      <c r="ID5875" s="21"/>
      <c r="IE5875" s="21"/>
      <c r="IF5875" s="21"/>
      <c r="IG5875" s="21"/>
      <c r="IH5875" s="21"/>
      <c r="II5875" s="21"/>
      <c r="IJ5875" s="21"/>
      <c r="IK5875" s="21"/>
      <c r="IL5875" s="21"/>
      <c r="IM5875" s="21"/>
      <c r="IN5875" s="21"/>
      <c r="IO5875" s="21"/>
      <c r="IP5875" s="21"/>
      <c r="IQ5875" s="21"/>
      <c r="IR5875" s="21"/>
      <c r="IS5875" s="21"/>
      <c r="IT5875" s="21"/>
      <c r="IU5875" s="21"/>
      <c r="IV5875" s="21"/>
    </row>
    <row r="5876" spans="1:256" s="402" customFormat="1">
      <c r="A5876" s="10"/>
      <c r="B5876" s="8"/>
      <c r="C5876" s="8"/>
      <c r="D5876" s="82"/>
      <c r="E5876" s="33"/>
      <c r="F5876" s="261"/>
      <c r="G5876" s="71"/>
      <c r="H5876" s="72"/>
      <c r="I5876" s="69"/>
      <c r="J5876" s="69"/>
      <c r="K5876" s="69"/>
      <c r="L5876" s="69"/>
      <c r="M5876" s="69"/>
      <c r="N5876" s="69"/>
      <c r="O5876" s="69"/>
      <c r="P5876" s="69"/>
      <c r="Q5876" s="69"/>
      <c r="R5876" s="69"/>
      <c r="S5876" s="69"/>
      <c r="T5876" s="69"/>
      <c r="U5876" s="69"/>
      <c r="V5876" s="69"/>
      <c r="W5876" s="69"/>
      <c r="X5876" s="71"/>
      <c r="Y5876" s="69"/>
      <c r="Z5876" s="73"/>
      <c r="AA5876" s="73"/>
      <c r="AB5876" s="69"/>
      <c r="AC5876" s="69"/>
      <c r="AD5876" s="69"/>
      <c r="AE5876" s="69"/>
      <c r="AF5876" s="69"/>
      <c r="AG5876" s="69"/>
      <c r="AH5876" s="69"/>
      <c r="AI5876" s="69"/>
      <c r="AJ5876" s="69"/>
      <c r="AK5876" s="69"/>
      <c r="AL5876" s="69"/>
      <c r="AM5876" s="69"/>
      <c r="AN5876" s="69"/>
      <c r="AO5876" s="69"/>
      <c r="AP5876" s="70"/>
      <c r="AQ5876" s="70"/>
      <c r="AR5876" s="76"/>
      <c r="AS5876" s="60"/>
      <c r="AT5876" s="60"/>
      <c r="AU5876" s="60"/>
      <c r="AV5876" s="21"/>
      <c r="AW5876" s="21"/>
      <c r="AX5876" s="21"/>
      <c r="AY5876" s="21"/>
      <c r="AZ5876" s="21"/>
      <c r="BA5876" s="21"/>
      <c r="BB5876" s="21"/>
      <c r="BC5876" s="21"/>
      <c r="BD5876" s="21"/>
      <c r="BE5876" s="21"/>
      <c r="BF5876" s="21"/>
      <c r="BG5876" s="21"/>
      <c r="BH5876" s="21"/>
      <c r="BI5876" s="21"/>
      <c r="BJ5876" s="21"/>
      <c r="BK5876" s="21"/>
      <c r="BL5876" s="21"/>
      <c r="BM5876" s="21"/>
      <c r="BN5876" s="21"/>
      <c r="BO5876" s="21"/>
      <c r="BP5876" s="21"/>
      <c r="BQ5876" s="21"/>
      <c r="BR5876" s="21"/>
      <c r="BS5876" s="21"/>
      <c r="BT5876" s="21"/>
      <c r="BU5876" s="21"/>
      <c r="BV5876" s="21"/>
      <c r="BW5876" s="21"/>
      <c r="BX5876" s="21"/>
      <c r="BY5876" s="21"/>
      <c r="BZ5876" s="21"/>
      <c r="CA5876" s="21"/>
      <c r="CB5876" s="21"/>
      <c r="CC5876" s="21"/>
      <c r="CD5876" s="21"/>
      <c r="CE5876" s="21"/>
      <c r="CF5876" s="21"/>
      <c r="CG5876" s="21"/>
      <c r="CH5876" s="21"/>
      <c r="CI5876" s="21"/>
      <c r="CJ5876" s="21"/>
      <c r="CK5876" s="21"/>
      <c r="CL5876" s="21"/>
      <c r="CM5876" s="21"/>
      <c r="CN5876" s="21"/>
      <c r="CO5876" s="21"/>
      <c r="CP5876" s="21"/>
      <c r="CQ5876" s="21"/>
      <c r="CR5876" s="21"/>
      <c r="CS5876" s="21"/>
      <c r="CT5876" s="21"/>
      <c r="CU5876" s="21"/>
      <c r="CV5876" s="21"/>
      <c r="CW5876" s="21"/>
      <c r="CX5876" s="21"/>
      <c r="CY5876" s="21"/>
      <c r="CZ5876" s="21"/>
      <c r="DA5876" s="21"/>
      <c r="DB5876" s="21"/>
      <c r="DC5876" s="21"/>
      <c r="DD5876" s="21"/>
      <c r="DE5876" s="21"/>
      <c r="DF5876" s="21"/>
      <c r="DG5876" s="21"/>
      <c r="DH5876" s="21"/>
      <c r="DI5876" s="21"/>
      <c r="DJ5876" s="21"/>
      <c r="DK5876" s="21"/>
      <c r="DL5876" s="21"/>
      <c r="DM5876" s="21"/>
      <c r="DN5876" s="21"/>
      <c r="DO5876" s="21"/>
      <c r="DP5876" s="21"/>
      <c r="DQ5876" s="21"/>
      <c r="DR5876" s="21"/>
      <c r="DS5876" s="21"/>
      <c r="DT5876" s="21"/>
      <c r="DU5876" s="21"/>
      <c r="DV5876" s="21"/>
      <c r="DW5876" s="21"/>
      <c r="DX5876" s="21"/>
      <c r="DY5876" s="21"/>
      <c r="DZ5876" s="21"/>
      <c r="EA5876" s="21"/>
      <c r="EB5876" s="21"/>
      <c r="EC5876" s="21"/>
      <c r="ED5876" s="21"/>
      <c r="EE5876" s="21"/>
      <c r="EF5876" s="21"/>
      <c r="EG5876" s="21"/>
      <c r="EH5876" s="21"/>
      <c r="EI5876" s="21"/>
      <c r="EJ5876" s="21"/>
      <c r="EK5876" s="21"/>
      <c r="EL5876" s="21"/>
      <c r="EM5876" s="21"/>
      <c r="EN5876" s="21"/>
      <c r="EO5876" s="21"/>
      <c r="EP5876" s="21"/>
      <c r="EQ5876" s="21"/>
      <c r="ER5876" s="21"/>
      <c r="ES5876" s="21"/>
      <c r="ET5876" s="21"/>
      <c r="EU5876" s="21"/>
      <c r="EV5876" s="21"/>
      <c r="EW5876" s="21"/>
      <c r="EX5876" s="21"/>
      <c r="EY5876" s="21"/>
      <c r="EZ5876" s="21"/>
      <c r="FA5876" s="21"/>
      <c r="FB5876" s="21"/>
      <c r="FC5876" s="21"/>
      <c r="FD5876" s="21"/>
      <c r="FE5876" s="21"/>
      <c r="FF5876" s="21"/>
      <c r="FG5876" s="21"/>
      <c r="FH5876" s="21"/>
      <c r="FI5876" s="21"/>
      <c r="FJ5876" s="21"/>
      <c r="FK5876" s="21"/>
      <c r="FL5876" s="21"/>
      <c r="FM5876" s="21"/>
      <c r="FN5876" s="21"/>
      <c r="FO5876" s="21"/>
      <c r="FP5876" s="21"/>
      <c r="FQ5876" s="21"/>
      <c r="FR5876" s="21"/>
      <c r="FS5876" s="21"/>
      <c r="FT5876" s="21"/>
      <c r="FU5876" s="21"/>
      <c r="FV5876" s="21"/>
      <c r="FW5876" s="21"/>
      <c r="FX5876" s="21"/>
      <c r="FY5876" s="21"/>
      <c r="FZ5876" s="21"/>
      <c r="GA5876" s="21"/>
      <c r="GB5876" s="21"/>
      <c r="GC5876" s="21"/>
      <c r="GD5876" s="21"/>
      <c r="GE5876" s="21"/>
      <c r="GF5876" s="21"/>
      <c r="GG5876" s="21"/>
      <c r="GH5876" s="21"/>
      <c r="GI5876" s="21"/>
      <c r="GJ5876" s="21"/>
      <c r="GK5876" s="21"/>
      <c r="GL5876" s="21"/>
      <c r="GM5876" s="21"/>
      <c r="GN5876" s="21"/>
      <c r="GO5876" s="21"/>
      <c r="GP5876" s="21"/>
      <c r="GQ5876" s="21"/>
      <c r="GR5876" s="21"/>
      <c r="GS5876" s="21"/>
      <c r="GT5876" s="21"/>
      <c r="GU5876" s="21"/>
      <c r="GV5876" s="21"/>
      <c r="GW5876" s="21"/>
      <c r="GX5876" s="21"/>
      <c r="GY5876" s="21"/>
      <c r="GZ5876" s="21"/>
      <c r="HA5876" s="21"/>
      <c r="HB5876" s="21"/>
      <c r="HC5876" s="21"/>
      <c r="HD5876" s="21"/>
      <c r="HE5876" s="21"/>
      <c r="HF5876" s="21"/>
      <c r="HG5876" s="21"/>
      <c r="HH5876" s="21"/>
      <c r="HI5876" s="21"/>
      <c r="HJ5876" s="21"/>
      <c r="HK5876" s="21"/>
      <c r="HL5876" s="21"/>
      <c r="HM5876" s="21"/>
      <c r="HN5876" s="21"/>
      <c r="HO5876" s="21"/>
      <c r="HP5876" s="21"/>
      <c r="HQ5876" s="21"/>
      <c r="HR5876" s="21"/>
      <c r="HS5876" s="21"/>
      <c r="HT5876" s="21"/>
      <c r="HU5876" s="21"/>
      <c r="HV5876" s="21"/>
      <c r="HW5876" s="21"/>
      <c r="HX5876" s="21"/>
      <c r="HY5876" s="21"/>
      <c r="HZ5876" s="21"/>
      <c r="IA5876" s="21"/>
      <c r="IB5876" s="21"/>
      <c r="IC5876" s="21"/>
      <c r="ID5876" s="21"/>
      <c r="IE5876" s="21"/>
      <c r="IF5876" s="21"/>
      <c r="IG5876" s="21"/>
      <c r="IH5876" s="21"/>
      <c r="II5876" s="21"/>
      <c r="IJ5876" s="21"/>
      <c r="IK5876" s="21"/>
      <c r="IL5876" s="21"/>
      <c r="IM5876" s="21"/>
      <c r="IN5876" s="21"/>
      <c r="IO5876" s="21"/>
      <c r="IP5876" s="21"/>
      <c r="IQ5876" s="21"/>
      <c r="IR5876" s="21"/>
      <c r="IS5876" s="21"/>
      <c r="IT5876" s="21"/>
      <c r="IU5876" s="21"/>
      <c r="IV5876" s="21"/>
    </row>
    <row r="5877" spans="1:256" s="402" customFormat="1">
      <c r="A5877" s="10"/>
      <c r="B5877" s="8"/>
      <c r="C5877" s="8"/>
      <c r="D5877" s="82"/>
      <c r="E5877" s="33"/>
      <c r="F5877" s="261"/>
      <c r="G5877" s="71"/>
      <c r="H5877" s="283"/>
      <c r="I5877" s="33"/>
      <c r="J5877" s="33"/>
      <c r="K5877" s="33"/>
      <c r="L5877" s="33"/>
      <c r="M5877" s="33"/>
      <c r="N5877" s="33"/>
      <c r="O5877" s="33"/>
      <c r="P5877" s="33"/>
      <c r="Q5877" s="33"/>
      <c r="R5877" s="33"/>
      <c r="S5877" s="33"/>
      <c r="T5877" s="33"/>
      <c r="U5877" s="33"/>
      <c r="V5877" s="33"/>
      <c r="W5877" s="33"/>
      <c r="X5877" s="282"/>
      <c r="Y5877" s="69"/>
      <c r="Z5877" s="284"/>
      <c r="AA5877" s="284"/>
      <c r="AB5877" s="33"/>
      <c r="AC5877" s="33"/>
      <c r="AD5877" s="33"/>
      <c r="AE5877" s="33"/>
      <c r="AF5877" s="33"/>
      <c r="AG5877" s="33"/>
      <c r="AH5877" s="33"/>
      <c r="AI5877" s="33"/>
      <c r="AJ5877" s="33"/>
      <c r="AK5877" s="33"/>
      <c r="AL5877" s="33"/>
      <c r="AM5877" s="33"/>
      <c r="AN5877" s="33"/>
      <c r="AO5877" s="69"/>
      <c r="AP5877" s="70"/>
      <c r="AQ5877" s="70"/>
      <c r="AR5877" s="76"/>
      <c r="AS5877" s="60"/>
      <c r="AT5877" s="60"/>
      <c r="AU5877" s="60"/>
      <c r="AV5877" s="21"/>
      <c r="AW5877" s="21"/>
      <c r="AX5877" s="21"/>
      <c r="AY5877" s="21"/>
      <c r="AZ5877" s="21"/>
      <c r="BA5877" s="21"/>
      <c r="BB5877" s="21"/>
      <c r="BC5877" s="21"/>
      <c r="BD5877" s="21"/>
      <c r="BE5877" s="21"/>
      <c r="BF5877" s="21"/>
      <c r="BG5877" s="21"/>
      <c r="BH5877" s="21"/>
      <c r="BI5877" s="21"/>
      <c r="BJ5877" s="21"/>
      <c r="BK5877" s="21"/>
      <c r="BL5877" s="21"/>
      <c r="BM5877" s="21"/>
      <c r="BN5877" s="21"/>
      <c r="BO5877" s="21"/>
      <c r="BP5877" s="21"/>
      <c r="BQ5877" s="21"/>
      <c r="BR5877" s="21"/>
      <c r="BS5877" s="21"/>
      <c r="BT5877" s="21"/>
      <c r="BU5877" s="21"/>
      <c r="BV5877" s="21"/>
      <c r="BW5877" s="21"/>
      <c r="BX5877" s="21"/>
      <c r="BY5877" s="21"/>
      <c r="BZ5877" s="21"/>
      <c r="CA5877" s="21"/>
      <c r="CB5877" s="21"/>
      <c r="CC5877" s="21"/>
      <c r="CD5877" s="21"/>
      <c r="CE5877" s="21"/>
      <c r="CF5877" s="21"/>
      <c r="CG5877" s="21"/>
      <c r="CH5877" s="21"/>
      <c r="CI5877" s="21"/>
      <c r="CJ5877" s="21"/>
      <c r="CK5877" s="21"/>
      <c r="CL5877" s="21"/>
      <c r="CM5877" s="21"/>
      <c r="CN5877" s="21"/>
      <c r="CO5877" s="21"/>
      <c r="CP5877" s="21"/>
      <c r="CQ5877" s="21"/>
      <c r="CR5877" s="21"/>
      <c r="CS5877" s="21"/>
      <c r="CT5877" s="21"/>
      <c r="CU5877" s="21"/>
      <c r="CV5877" s="21"/>
      <c r="CW5877" s="21"/>
      <c r="CX5877" s="21"/>
      <c r="CY5877" s="21"/>
      <c r="CZ5877" s="21"/>
      <c r="DA5877" s="21"/>
      <c r="DB5877" s="21"/>
      <c r="DC5877" s="21"/>
      <c r="DD5877" s="21"/>
      <c r="DE5877" s="21"/>
      <c r="DF5877" s="21"/>
      <c r="DG5877" s="21"/>
      <c r="DH5877" s="21"/>
      <c r="DI5877" s="21"/>
      <c r="DJ5877" s="21"/>
      <c r="DK5877" s="21"/>
      <c r="DL5877" s="21"/>
      <c r="DM5877" s="21"/>
      <c r="DN5877" s="21"/>
      <c r="DO5877" s="21"/>
      <c r="DP5877" s="21"/>
      <c r="DQ5877" s="21"/>
      <c r="DR5877" s="21"/>
      <c r="DS5877" s="21"/>
      <c r="DT5877" s="21"/>
      <c r="DU5877" s="21"/>
      <c r="DV5877" s="21"/>
      <c r="DW5877" s="21"/>
      <c r="DX5877" s="21"/>
      <c r="DY5877" s="21"/>
      <c r="DZ5877" s="21"/>
      <c r="EA5877" s="21"/>
      <c r="EB5877" s="21"/>
      <c r="EC5877" s="21"/>
      <c r="ED5877" s="21"/>
      <c r="EE5877" s="21"/>
      <c r="EF5877" s="21"/>
      <c r="EG5877" s="21"/>
      <c r="EH5877" s="21"/>
      <c r="EI5877" s="21"/>
      <c r="EJ5877" s="21"/>
      <c r="EK5877" s="21"/>
      <c r="EL5877" s="21"/>
      <c r="EM5877" s="21"/>
      <c r="EN5877" s="21"/>
      <c r="EO5877" s="21"/>
      <c r="EP5877" s="21"/>
      <c r="EQ5877" s="21"/>
      <c r="ER5877" s="21"/>
      <c r="ES5877" s="21"/>
      <c r="ET5877" s="21"/>
      <c r="EU5877" s="21"/>
      <c r="EV5877" s="21"/>
      <c r="EW5877" s="21"/>
      <c r="EX5877" s="21"/>
      <c r="EY5877" s="21"/>
      <c r="EZ5877" s="21"/>
      <c r="FA5877" s="21"/>
      <c r="FB5877" s="21"/>
      <c r="FC5877" s="21"/>
      <c r="FD5877" s="21"/>
      <c r="FE5877" s="21"/>
      <c r="FF5877" s="21"/>
      <c r="FG5877" s="21"/>
      <c r="FH5877" s="21"/>
      <c r="FI5877" s="21"/>
      <c r="FJ5877" s="21"/>
      <c r="FK5877" s="21"/>
      <c r="FL5877" s="21"/>
      <c r="FM5877" s="21"/>
      <c r="FN5877" s="21"/>
      <c r="FO5877" s="21"/>
      <c r="FP5877" s="21"/>
      <c r="FQ5877" s="21"/>
      <c r="FR5877" s="21"/>
      <c r="FS5877" s="21"/>
      <c r="FT5877" s="21"/>
      <c r="FU5877" s="21"/>
      <c r="FV5877" s="21"/>
      <c r="FW5877" s="21"/>
      <c r="FX5877" s="21"/>
      <c r="FY5877" s="21"/>
      <c r="FZ5877" s="21"/>
      <c r="GA5877" s="21"/>
      <c r="GB5877" s="21"/>
      <c r="GC5877" s="21"/>
      <c r="GD5877" s="21"/>
      <c r="GE5877" s="21"/>
      <c r="GF5877" s="21"/>
      <c r="GG5877" s="21"/>
      <c r="GH5877" s="21"/>
      <c r="GI5877" s="21"/>
      <c r="GJ5877" s="21"/>
      <c r="GK5877" s="21"/>
      <c r="GL5877" s="21"/>
      <c r="GM5877" s="21"/>
      <c r="GN5877" s="21"/>
      <c r="GO5877" s="21"/>
      <c r="GP5877" s="21"/>
      <c r="GQ5877" s="21"/>
      <c r="GR5877" s="21"/>
      <c r="GS5877" s="21"/>
      <c r="GT5877" s="21"/>
      <c r="GU5877" s="21"/>
      <c r="GV5877" s="21"/>
      <c r="GW5877" s="21"/>
      <c r="GX5877" s="21"/>
      <c r="GY5877" s="21"/>
      <c r="GZ5877" s="21"/>
      <c r="HA5877" s="21"/>
      <c r="HB5877" s="21"/>
      <c r="HC5877" s="21"/>
      <c r="HD5877" s="21"/>
      <c r="HE5877" s="21"/>
      <c r="HF5877" s="21"/>
      <c r="HG5877" s="21"/>
      <c r="HH5877" s="21"/>
      <c r="HI5877" s="21"/>
      <c r="HJ5877" s="21"/>
      <c r="HK5877" s="21"/>
      <c r="HL5877" s="21"/>
      <c r="HM5877" s="21"/>
      <c r="HN5877" s="21"/>
      <c r="HO5877" s="21"/>
      <c r="HP5877" s="21"/>
      <c r="HQ5877" s="21"/>
      <c r="HR5877" s="21"/>
      <c r="HS5877" s="21"/>
      <c r="HT5877" s="21"/>
      <c r="HU5877" s="21"/>
      <c r="HV5877" s="21"/>
      <c r="HW5877" s="21"/>
      <c r="HX5877" s="21"/>
      <c r="HY5877" s="21"/>
      <c r="HZ5877" s="21"/>
      <c r="IA5877" s="21"/>
      <c r="IB5877" s="21"/>
      <c r="IC5877" s="21"/>
      <c r="ID5877" s="21"/>
      <c r="IE5877" s="21"/>
      <c r="IF5877" s="21"/>
      <c r="IG5877" s="21"/>
      <c r="IH5877" s="21"/>
      <c r="II5877" s="21"/>
      <c r="IJ5877" s="21"/>
      <c r="IK5877" s="21"/>
      <c r="IL5877" s="21"/>
      <c r="IM5877" s="21"/>
      <c r="IN5877" s="21"/>
      <c r="IO5877" s="21"/>
      <c r="IP5877" s="21"/>
      <c r="IQ5877" s="21"/>
      <c r="IR5877" s="21"/>
      <c r="IS5877" s="21"/>
      <c r="IT5877" s="21"/>
      <c r="IU5877" s="21"/>
      <c r="IV5877" s="21"/>
    </row>
    <row r="5878" spans="1:256" s="25" customFormat="1">
      <c r="A5878" s="12"/>
      <c r="B5878" s="9">
        <v>6</v>
      </c>
      <c r="C5878" s="9" t="s">
        <v>19</v>
      </c>
      <c r="D5878" s="81" t="s">
        <v>7</v>
      </c>
      <c r="E5878" s="31">
        <v>0</v>
      </c>
      <c r="F5878" s="31">
        <f t="shared" ref="F5878:V5878" si="768">SUM(F5879:F5880)</f>
        <v>0</v>
      </c>
      <c r="G5878" s="31">
        <f t="shared" si="768"/>
        <v>0</v>
      </c>
      <c r="H5878" s="31">
        <f t="shared" si="768"/>
        <v>0</v>
      </c>
      <c r="I5878" s="31">
        <f t="shared" si="768"/>
        <v>0</v>
      </c>
      <c r="J5878" s="31">
        <f t="shared" si="768"/>
        <v>0</v>
      </c>
      <c r="K5878" s="31">
        <f t="shared" si="768"/>
        <v>0</v>
      </c>
      <c r="L5878" s="31">
        <f t="shared" si="768"/>
        <v>0</v>
      </c>
      <c r="M5878" s="31">
        <f t="shared" si="768"/>
        <v>0</v>
      </c>
      <c r="N5878" s="31">
        <f t="shared" si="768"/>
        <v>0</v>
      </c>
      <c r="O5878" s="31">
        <f t="shared" si="768"/>
        <v>0</v>
      </c>
      <c r="P5878" s="31">
        <f t="shared" si="768"/>
        <v>0</v>
      </c>
      <c r="Q5878" s="31">
        <f t="shared" si="768"/>
        <v>0</v>
      </c>
      <c r="R5878" s="31">
        <f t="shared" si="768"/>
        <v>0</v>
      </c>
      <c r="S5878" s="31">
        <f t="shared" si="768"/>
        <v>0</v>
      </c>
      <c r="T5878" s="31">
        <f t="shared" si="768"/>
        <v>0</v>
      </c>
      <c r="U5878" s="31">
        <f t="shared" si="768"/>
        <v>0</v>
      </c>
      <c r="V5878" s="31">
        <f t="shared" si="768"/>
        <v>0</v>
      </c>
      <c r="W5878" s="31">
        <f>SUM(O5878:V5878)</f>
        <v>0</v>
      </c>
      <c r="X5878" s="31">
        <f>SUM(X5879:X5880)</f>
        <v>0</v>
      </c>
      <c r="Y5878" s="31">
        <f>H5878+I5878+J5878+K5878+L5878+M5878+N5878+W5878+X5878</f>
        <v>0</v>
      </c>
      <c r="Z5878" s="31">
        <f t="shared" ref="Z5878:AK5878" si="769">SUM(Z5879:Z5880)</f>
        <v>0</v>
      </c>
      <c r="AA5878" s="31">
        <f t="shared" si="769"/>
        <v>0</v>
      </c>
      <c r="AB5878" s="31">
        <f t="shared" si="769"/>
        <v>0</v>
      </c>
      <c r="AC5878" s="31">
        <f t="shared" si="769"/>
        <v>0</v>
      </c>
      <c r="AD5878" s="31">
        <f t="shared" si="769"/>
        <v>0</v>
      </c>
      <c r="AE5878" s="31">
        <f t="shared" si="769"/>
        <v>0</v>
      </c>
      <c r="AF5878" s="31">
        <f t="shared" si="769"/>
        <v>0</v>
      </c>
      <c r="AG5878" s="31">
        <f t="shared" si="769"/>
        <v>0</v>
      </c>
      <c r="AH5878" s="31">
        <f t="shared" si="769"/>
        <v>0</v>
      </c>
      <c r="AI5878" s="31">
        <f t="shared" si="769"/>
        <v>0</v>
      </c>
      <c r="AJ5878" s="31">
        <f t="shared" si="769"/>
        <v>0</v>
      </c>
      <c r="AK5878" s="31">
        <f t="shared" si="769"/>
        <v>0</v>
      </c>
      <c r="AL5878" s="31">
        <f>SUM(AD5878:AK5878)</f>
        <v>0</v>
      </c>
      <c r="AM5878" s="31">
        <f>SUM(AM5879:AM5880)</f>
        <v>0</v>
      </c>
      <c r="AN5878" s="31">
        <f>SUM(AN5879:AN5880)</f>
        <v>0</v>
      </c>
      <c r="AO5878" s="31">
        <f>Z5878+AA5878+AB5878+AC5878+AL5878+AM5878+AN5878</f>
        <v>0</v>
      </c>
      <c r="AP5878" s="32">
        <f>E5878+Y5878-AO5878</f>
        <v>0</v>
      </c>
      <c r="AQ5878" s="32"/>
      <c r="AR5878" s="28"/>
      <c r="AS5878" s="29">
        <f>E5878+H5878+I5878+J5878+K5878+L5878+M5878+N5878+W5878+X5878-Z5878-AB5878-AL5878-AC5878-AM5878-AN5878</f>
        <v>0</v>
      </c>
      <c r="AT5878" s="29">
        <f>AP5878-AS5878</f>
        <v>0</v>
      </c>
      <c r="AU5878" s="29">
        <f>E5878</f>
        <v>0</v>
      </c>
      <c r="AV5878" s="86">
        <f>AS5878-AU5878</f>
        <v>0</v>
      </c>
      <c r="AW5878" s="86">
        <f>Y5878-AO5878</f>
        <v>0</v>
      </c>
      <c r="AX5878" s="86">
        <f>AV5878-AW5878</f>
        <v>0</v>
      </c>
      <c r="AY5878" s="86"/>
      <c r="AZ5878" s="398"/>
      <c r="BA5878" s="86"/>
      <c r="BB5878" s="86"/>
      <c r="BC5878" s="86"/>
      <c r="BD5878" s="86"/>
      <c r="BE5878" s="86"/>
      <c r="BF5878" s="86"/>
      <c r="BG5878" s="86"/>
      <c r="BH5878" s="86"/>
      <c r="BI5878" s="86"/>
      <c r="BJ5878" s="86"/>
      <c r="BK5878" s="86"/>
      <c r="BL5878" s="86"/>
      <c r="BM5878" s="86"/>
      <c r="BN5878" s="86"/>
      <c r="BO5878" s="86"/>
      <c r="BP5878" s="86"/>
      <c r="BQ5878" s="86"/>
      <c r="BR5878" s="86"/>
      <c r="BS5878" s="86"/>
      <c r="BT5878" s="86"/>
      <c r="BU5878" s="86"/>
      <c r="BV5878" s="86"/>
      <c r="BW5878" s="86"/>
      <c r="BX5878" s="86"/>
      <c r="BY5878" s="86"/>
      <c r="BZ5878" s="86"/>
      <c r="CA5878" s="86"/>
      <c r="CB5878" s="86"/>
      <c r="CC5878" s="86"/>
      <c r="CD5878" s="86"/>
      <c r="CE5878" s="86"/>
      <c r="CF5878" s="86"/>
      <c r="CG5878" s="86"/>
      <c r="CH5878" s="86"/>
      <c r="CI5878" s="86"/>
      <c r="CJ5878" s="86"/>
      <c r="CK5878" s="86"/>
      <c r="CL5878" s="86"/>
      <c r="CM5878" s="86"/>
      <c r="CN5878" s="86"/>
      <c r="CO5878" s="86"/>
      <c r="CP5878" s="86"/>
      <c r="CQ5878" s="86"/>
      <c r="CR5878" s="86"/>
      <c r="CS5878" s="86"/>
      <c r="CT5878" s="86"/>
      <c r="CU5878" s="86"/>
      <c r="CV5878" s="86"/>
      <c r="CW5878" s="86"/>
      <c r="CX5878" s="86"/>
      <c r="CY5878" s="86"/>
      <c r="CZ5878" s="86"/>
      <c r="DA5878" s="86"/>
      <c r="DB5878" s="86"/>
      <c r="DC5878" s="86"/>
      <c r="DD5878" s="86"/>
      <c r="DE5878" s="86"/>
      <c r="DF5878" s="86"/>
      <c r="DG5878" s="86"/>
      <c r="DH5878" s="86"/>
      <c r="DI5878" s="86"/>
      <c r="DJ5878" s="86"/>
      <c r="DK5878" s="86"/>
      <c r="DL5878" s="86"/>
      <c r="DM5878" s="86"/>
      <c r="DN5878" s="86"/>
      <c r="DO5878" s="86"/>
      <c r="DP5878" s="86"/>
      <c r="DQ5878" s="86"/>
      <c r="DR5878" s="86"/>
      <c r="DS5878" s="86"/>
      <c r="DT5878" s="86"/>
      <c r="DU5878" s="86"/>
      <c r="DV5878" s="86"/>
      <c r="DW5878" s="86"/>
      <c r="DX5878" s="86"/>
      <c r="DY5878" s="86"/>
      <c r="DZ5878" s="86"/>
      <c r="EA5878" s="86"/>
      <c r="EB5878" s="86"/>
      <c r="EC5878" s="86"/>
      <c r="ED5878" s="86"/>
      <c r="EE5878" s="86"/>
      <c r="EF5878" s="86"/>
      <c r="EG5878" s="86"/>
      <c r="EH5878" s="86"/>
      <c r="EI5878" s="86"/>
      <c r="EJ5878" s="86"/>
      <c r="EK5878" s="86"/>
      <c r="EL5878" s="86"/>
      <c r="EM5878" s="86"/>
      <c r="EN5878" s="86"/>
      <c r="EO5878" s="86"/>
      <c r="EP5878" s="86"/>
      <c r="EQ5878" s="86"/>
      <c r="ER5878" s="86"/>
      <c r="ES5878" s="86"/>
      <c r="ET5878" s="86"/>
      <c r="EU5878" s="86"/>
      <c r="EV5878" s="86"/>
      <c r="EW5878" s="86"/>
      <c r="EX5878" s="86"/>
      <c r="EY5878" s="86"/>
      <c r="EZ5878" s="86"/>
      <c r="FA5878" s="86"/>
      <c r="FB5878" s="86"/>
      <c r="FC5878" s="86"/>
      <c r="FD5878" s="86"/>
      <c r="FE5878" s="86"/>
      <c r="FF5878" s="86"/>
      <c r="FG5878" s="86"/>
      <c r="FH5878" s="86"/>
      <c r="FI5878" s="86"/>
      <c r="FJ5878" s="86"/>
      <c r="FK5878" s="86"/>
      <c r="FL5878" s="86"/>
      <c r="FM5878" s="86"/>
      <c r="FN5878" s="86"/>
      <c r="FO5878" s="86"/>
      <c r="FP5878" s="86"/>
      <c r="FQ5878" s="86"/>
      <c r="FR5878" s="86"/>
      <c r="FS5878" s="86"/>
      <c r="FT5878" s="86"/>
      <c r="FU5878" s="86"/>
      <c r="FV5878" s="86"/>
      <c r="FW5878" s="86"/>
      <c r="FX5878" s="86"/>
      <c r="FY5878" s="86"/>
      <c r="FZ5878" s="86"/>
      <c r="GA5878" s="86"/>
      <c r="GB5878" s="86"/>
      <c r="GC5878" s="86"/>
      <c r="GD5878" s="86"/>
      <c r="GE5878" s="86"/>
      <c r="GF5878" s="86"/>
      <c r="GG5878" s="86"/>
      <c r="GH5878" s="86"/>
      <c r="GI5878" s="86"/>
      <c r="GJ5878" s="86"/>
      <c r="GK5878" s="86"/>
      <c r="GL5878" s="86"/>
      <c r="GM5878" s="86"/>
      <c r="GN5878" s="86"/>
      <c r="GO5878" s="86"/>
      <c r="GP5878" s="86"/>
      <c r="GQ5878" s="86"/>
      <c r="GR5878" s="86"/>
      <c r="GS5878" s="86"/>
      <c r="GT5878" s="86"/>
      <c r="GU5878" s="86"/>
      <c r="GV5878" s="86"/>
      <c r="GW5878" s="86"/>
      <c r="GX5878" s="86"/>
      <c r="GY5878" s="86"/>
      <c r="GZ5878" s="86"/>
      <c r="HA5878" s="86"/>
      <c r="HB5878" s="86"/>
      <c r="HC5878" s="86"/>
      <c r="HD5878" s="86"/>
      <c r="HE5878" s="86"/>
      <c r="HF5878" s="86"/>
      <c r="HG5878" s="86"/>
      <c r="HH5878" s="86"/>
      <c r="HI5878" s="86"/>
      <c r="HJ5878" s="86"/>
      <c r="HK5878" s="86"/>
      <c r="HL5878" s="86"/>
      <c r="HM5878" s="86"/>
      <c r="HN5878" s="86"/>
      <c r="HO5878" s="86"/>
      <c r="HP5878" s="86"/>
      <c r="HQ5878" s="86"/>
      <c r="HR5878" s="86"/>
      <c r="HS5878" s="86"/>
      <c r="HT5878" s="86"/>
      <c r="HU5878" s="86"/>
      <c r="HV5878" s="86"/>
      <c r="HW5878" s="86"/>
      <c r="HX5878" s="86"/>
      <c r="HY5878" s="86"/>
      <c r="HZ5878" s="86"/>
      <c r="IA5878" s="86"/>
      <c r="IB5878" s="86"/>
      <c r="IC5878" s="86"/>
      <c r="ID5878" s="86"/>
      <c r="IE5878" s="86"/>
      <c r="IF5878" s="86"/>
      <c r="IG5878" s="86"/>
      <c r="IH5878" s="86"/>
      <c r="II5878" s="86"/>
      <c r="IJ5878" s="86"/>
      <c r="IK5878" s="86"/>
      <c r="IL5878" s="86"/>
      <c r="IM5878" s="86"/>
      <c r="IN5878" s="86"/>
      <c r="IO5878" s="86"/>
      <c r="IP5878" s="86"/>
      <c r="IQ5878" s="86"/>
      <c r="IR5878" s="86"/>
      <c r="IS5878" s="86"/>
      <c r="IT5878" s="86"/>
      <c r="IU5878" s="86"/>
      <c r="IV5878" s="86"/>
    </row>
    <row r="5879" spans="1:256" s="402" customFormat="1">
      <c r="A5879" s="13"/>
      <c r="B5879" s="8"/>
      <c r="C5879" s="8"/>
      <c r="D5879" s="113"/>
      <c r="E5879" s="33"/>
      <c r="F5879" s="34"/>
      <c r="G5879" s="63"/>
      <c r="H5879" s="67"/>
      <c r="I5879" s="34"/>
      <c r="J5879" s="34"/>
      <c r="K5879" s="34"/>
      <c r="L5879" s="34"/>
      <c r="M5879" s="34"/>
      <c r="N5879" s="34"/>
      <c r="O5879" s="34"/>
      <c r="P5879" s="34"/>
      <c r="Q5879" s="34"/>
      <c r="R5879" s="34"/>
      <c r="S5879" s="34"/>
      <c r="T5879" s="34"/>
      <c r="U5879" s="34"/>
      <c r="V5879" s="34"/>
      <c r="W5879" s="34"/>
      <c r="X5879" s="63"/>
      <c r="Y5879" s="34"/>
      <c r="Z5879" s="65"/>
      <c r="AA5879" s="65"/>
      <c r="AB5879" s="34"/>
      <c r="AC5879" s="34"/>
      <c r="AD5879" s="34"/>
      <c r="AE5879" s="34"/>
      <c r="AF5879" s="34"/>
      <c r="AG5879" s="34"/>
      <c r="AH5879" s="34"/>
      <c r="AI5879" s="34"/>
      <c r="AJ5879" s="34"/>
      <c r="AK5879" s="34"/>
      <c r="AL5879" s="34"/>
      <c r="AM5879" s="34"/>
      <c r="AN5879" s="34"/>
      <c r="AO5879" s="34"/>
      <c r="AP5879" s="34"/>
      <c r="AQ5879" s="34"/>
      <c r="AR5879" s="28"/>
      <c r="AS5879" s="29"/>
      <c r="AT5879" s="29"/>
      <c r="AU5879" s="29"/>
    </row>
    <row r="5880" spans="1:256" s="402" customFormat="1">
      <c r="A5880" s="13"/>
      <c r="B5880" s="8"/>
      <c r="C5880" s="8"/>
      <c r="D5880" s="113"/>
      <c r="E5880" s="33"/>
      <c r="F5880" s="34"/>
      <c r="G5880" s="63"/>
      <c r="H5880" s="67"/>
      <c r="I5880" s="34"/>
      <c r="J5880" s="34"/>
      <c r="K5880" s="34"/>
      <c r="L5880" s="34"/>
      <c r="M5880" s="34"/>
      <c r="N5880" s="34"/>
      <c r="O5880" s="34"/>
      <c r="P5880" s="34"/>
      <c r="Q5880" s="34"/>
      <c r="R5880" s="34"/>
      <c r="S5880" s="34"/>
      <c r="T5880" s="34"/>
      <c r="U5880" s="34"/>
      <c r="V5880" s="34"/>
      <c r="W5880" s="34"/>
      <c r="X5880" s="63"/>
      <c r="Y5880" s="34"/>
      <c r="Z5880" s="65"/>
      <c r="AA5880" s="65"/>
      <c r="AB5880" s="34"/>
      <c r="AC5880" s="34"/>
      <c r="AD5880" s="34"/>
      <c r="AE5880" s="34"/>
      <c r="AF5880" s="34"/>
      <c r="AG5880" s="34"/>
      <c r="AH5880" s="34"/>
      <c r="AI5880" s="34"/>
      <c r="AJ5880" s="34"/>
      <c r="AK5880" s="34"/>
      <c r="AL5880" s="34"/>
      <c r="AM5880" s="34"/>
      <c r="AN5880" s="34"/>
      <c r="AO5880" s="34"/>
      <c r="AP5880" s="34"/>
      <c r="AQ5880" s="34"/>
      <c r="AR5880" s="28"/>
      <c r="AS5880" s="29"/>
      <c r="AT5880" s="29"/>
      <c r="AU5880" s="29"/>
    </row>
    <row r="5881" spans="1:256" s="25" customFormat="1">
      <c r="A5881" s="14"/>
      <c r="B5881" s="11">
        <v>7</v>
      </c>
      <c r="C5881" s="11"/>
      <c r="D5881" s="85" t="s">
        <v>8</v>
      </c>
      <c r="E5881" s="31">
        <v>4250000</v>
      </c>
      <c r="F5881" s="31">
        <f t="shared" ref="F5881:V5881" si="770">SUM(F5882:F5883)</f>
        <v>0</v>
      </c>
      <c r="G5881" s="31">
        <f t="shared" si="770"/>
        <v>0</v>
      </c>
      <c r="H5881" s="31">
        <f t="shared" si="770"/>
        <v>0</v>
      </c>
      <c r="I5881" s="31">
        <f t="shared" si="770"/>
        <v>0</v>
      </c>
      <c r="J5881" s="31">
        <f t="shared" si="770"/>
        <v>0</v>
      </c>
      <c r="K5881" s="31">
        <f t="shared" si="770"/>
        <v>0</v>
      </c>
      <c r="L5881" s="31">
        <f t="shared" si="770"/>
        <v>0</v>
      </c>
      <c r="M5881" s="31">
        <f t="shared" si="770"/>
        <v>0</v>
      </c>
      <c r="N5881" s="31">
        <f t="shared" si="770"/>
        <v>0</v>
      </c>
      <c r="O5881" s="31">
        <f t="shared" si="770"/>
        <v>0</v>
      </c>
      <c r="P5881" s="31">
        <f t="shared" si="770"/>
        <v>0</v>
      </c>
      <c r="Q5881" s="31">
        <f t="shared" si="770"/>
        <v>0</v>
      </c>
      <c r="R5881" s="31">
        <f t="shared" si="770"/>
        <v>0</v>
      </c>
      <c r="S5881" s="31">
        <f t="shared" si="770"/>
        <v>0</v>
      </c>
      <c r="T5881" s="31">
        <f t="shared" si="770"/>
        <v>0</v>
      </c>
      <c r="U5881" s="31">
        <f t="shared" si="770"/>
        <v>0</v>
      </c>
      <c r="V5881" s="31">
        <f t="shared" si="770"/>
        <v>0</v>
      </c>
      <c r="W5881" s="31">
        <f>SUM(O5881:V5881)</f>
        <v>0</v>
      </c>
      <c r="X5881" s="31">
        <f>SUM(X5882:X5883)</f>
        <v>0</v>
      </c>
      <c r="Y5881" s="31">
        <f>H5881+I5881+J5881+K5881+L5881+M5881+N5881+W5881+X5881</f>
        <v>0</v>
      </c>
      <c r="Z5881" s="31">
        <f t="shared" ref="Z5881:AK5881" si="771">SUM(Z5882:Z5883)</f>
        <v>0</v>
      </c>
      <c r="AA5881" s="31">
        <f t="shared" si="771"/>
        <v>0</v>
      </c>
      <c r="AB5881" s="31">
        <f t="shared" si="771"/>
        <v>0</v>
      </c>
      <c r="AC5881" s="31">
        <f t="shared" si="771"/>
        <v>0</v>
      </c>
      <c r="AD5881" s="31">
        <f t="shared" si="771"/>
        <v>0</v>
      </c>
      <c r="AE5881" s="31">
        <f t="shared" si="771"/>
        <v>0</v>
      </c>
      <c r="AF5881" s="31">
        <f t="shared" si="771"/>
        <v>0</v>
      </c>
      <c r="AG5881" s="31">
        <f t="shared" si="771"/>
        <v>0</v>
      </c>
      <c r="AH5881" s="31">
        <f t="shared" si="771"/>
        <v>0</v>
      </c>
      <c r="AI5881" s="31">
        <f t="shared" si="771"/>
        <v>0</v>
      </c>
      <c r="AJ5881" s="31">
        <f t="shared" si="771"/>
        <v>0</v>
      </c>
      <c r="AK5881" s="31">
        <f t="shared" si="771"/>
        <v>0</v>
      </c>
      <c r="AL5881" s="31">
        <f>SUM(AD5881:AK5881)</f>
        <v>0</v>
      </c>
      <c r="AM5881" s="31">
        <f>SUM(AM5882:AM5883)</f>
        <v>0</v>
      </c>
      <c r="AN5881" s="31">
        <f>SUM(AN5882:AN5883)</f>
        <v>0</v>
      </c>
      <c r="AO5881" s="31">
        <f>Z5881+AA5881+AB5881+AC5881+AL5881+AM5881+AN5881</f>
        <v>0</v>
      </c>
      <c r="AP5881" s="32">
        <f>E5881+Y5881-AO5881</f>
        <v>4250000</v>
      </c>
      <c r="AQ5881" s="32"/>
      <c r="AR5881" s="28"/>
      <c r="AS5881" s="29">
        <f>E5881+H5881+I5881+J5881+K5881+L5881+M5881+N5881+W5881+X5881-Z5881-AB5881-AL5881-AC5881-AM5881-AN5881</f>
        <v>4250000</v>
      </c>
      <c r="AT5881" s="29">
        <f>AP5881-AS5881</f>
        <v>0</v>
      </c>
      <c r="AU5881" s="29">
        <f>E5881</f>
        <v>4250000</v>
      </c>
      <c r="AV5881" s="86">
        <f>AS5881-AU5881</f>
        <v>0</v>
      </c>
      <c r="AW5881" s="86">
        <f>Y5881-AO5881</f>
        <v>0</v>
      </c>
      <c r="AX5881" s="86">
        <f>AV5881-AW5881</f>
        <v>0</v>
      </c>
      <c r="AY5881" s="21"/>
      <c r="AZ5881" s="398"/>
      <c r="BA5881" s="21"/>
      <c r="BB5881" s="21"/>
      <c r="BC5881" s="21"/>
      <c r="BD5881" s="21"/>
      <c r="BE5881" s="21"/>
      <c r="BF5881" s="21"/>
      <c r="BG5881" s="21"/>
      <c r="BH5881" s="21"/>
      <c r="BI5881" s="21"/>
      <c r="BJ5881" s="21"/>
      <c r="BK5881" s="21"/>
      <c r="BL5881" s="21"/>
      <c r="BM5881" s="21"/>
      <c r="BN5881" s="21"/>
      <c r="BO5881" s="21"/>
      <c r="BP5881" s="21"/>
      <c r="BQ5881" s="21"/>
      <c r="BR5881" s="21"/>
      <c r="BS5881" s="21"/>
      <c r="BT5881" s="21"/>
      <c r="BU5881" s="21"/>
      <c r="BV5881" s="21"/>
      <c r="BW5881" s="21"/>
      <c r="BX5881" s="21"/>
      <c r="BY5881" s="21"/>
      <c r="BZ5881" s="21"/>
      <c r="CA5881" s="21"/>
      <c r="CB5881" s="21"/>
      <c r="CC5881" s="21"/>
      <c r="CD5881" s="21"/>
      <c r="CE5881" s="21"/>
      <c r="CF5881" s="21"/>
      <c r="CG5881" s="21"/>
      <c r="CH5881" s="21"/>
      <c r="CI5881" s="21"/>
      <c r="CJ5881" s="21"/>
      <c r="CK5881" s="21"/>
      <c r="CL5881" s="21"/>
      <c r="CM5881" s="21"/>
      <c r="CN5881" s="21"/>
      <c r="CO5881" s="21"/>
      <c r="CP5881" s="21"/>
      <c r="CQ5881" s="21"/>
      <c r="CR5881" s="21"/>
      <c r="CS5881" s="21"/>
      <c r="CT5881" s="21"/>
      <c r="CU5881" s="21"/>
      <c r="CV5881" s="21"/>
      <c r="CW5881" s="21"/>
      <c r="CX5881" s="21"/>
      <c r="CY5881" s="21"/>
      <c r="CZ5881" s="21"/>
      <c r="DA5881" s="21"/>
      <c r="DB5881" s="21"/>
      <c r="DC5881" s="21"/>
      <c r="DD5881" s="21"/>
      <c r="DE5881" s="21"/>
      <c r="DF5881" s="21"/>
      <c r="DG5881" s="21"/>
      <c r="DH5881" s="21"/>
      <c r="DI5881" s="21"/>
      <c r="DJ5881" s="21"/>
      <c r="DK5881" s="21"/>
      <c r="DL5881" s="21"/>
      <c r="DM5881" s="21"/>
      <c r="DN5881" s="21"/>
      <c r="DO5881" s="21"/>
      <c r="DP5881" s="21"/>
      <c r="DQ5881" s="21"/>
      <c r="DR5881" s="21"/>
      <c r="DS5881" s="21"/>
      <c r="DT5881" s="21"/>
      <c r="DU5881" s="21"/>
      <c r="DV5881" s="21"/>
      <c r="DW5881" s="21"/>
      <c r="DX5881" s="21"/>
      <c r="DY5881" s="21"/>
      <c r="DZ5881" s="21"/>
      <c r="EA5881" s="21"/>
      <c r="EB5881" s="21"/>
      <c r="EC5881" s="21"/>
      <c r="ED5881" s="21"/>
      <c r="EE5881" s="21"/>
      <c r="EF5881" s="21"/>
      <c r="EG5881" s="21"/>
      <c r="EH5881" s="21"/>
      <c r="EI5881" s="21"/>
      <c r="EJ5881" s="21"/>
      <c r="EK5881" s="21"/>
      <c r="EL5881" s="21"/>
      <c r="EM5881" s="21"/>
      <c r="EN5881" s="21"/>
      <c r="EO5881" s="21"/>
      <c r="EP5881" s="21"/>
      <c r="EQ5881" s="21"/>
      <c r="ER5881" s="21"/>
      <c r="ES5881" s="21"/>
      <c r="ET5881" s="21"/>
      <c r="EU5881" s="21"/>
      <c r="EV5881" s="21"/>
      <c r="EW5881" s="21"/>
      <c r="EX5881" s="21"/>
      <c r="EY5881" s="21"/>
      <c r="EZ5881" s="21"/>
      <c r="FA5881" s="21"/>
      <c r="FB5881" s="21"/>
      <c r="FC5881" s="21"/>
      <c r="FD5881" s="21"/>
      <c r="FE5881" s="21"/>
      <c r="FF5881" s="21"/>
      <c r="FG5881" s="21"/>
      <c r="FH5881" s="21"/>
      <c r="FI5881" s="21"/>
      <c r="FJ5881" s="21"/>
      <c r="FK5881" s="21"/>
      <c r="FL5881" s="21"/>
      <c r="FM5881" s="21"/>
      <c r="FN5881" s="21"/>
      <c r="FO5881" s="21"/>
      <c r="FP5881" s="21"/>
      <c r="FQ5881" s="21"/>
      <c r="FR5881" s="21"/>
      <c r="FS5881" s="21"/>
      <c r="FT5881" s="21"/>
      <c r="FU5881" s="21"/>
      <c r="FV5881" s="21"/>
      <c r="FW5881" s="21"/>
      <c r="FX5881" s="21"/>
      <c r="FY5881" s="21"/>
      <c r="FZ5881" s="21"/>
      <c r="GA5881" s="21"/>
      <c r="GB5881" s="21"/>
      <c r="GC5881" s="21"/>
      <c r="GD5881" s="21"/>
      <c r="GE5881" s="21"/>
      <c r="GF5881" s="21"/>
      <c r="GG5881" s="21"/>
      <c r="GH5881" s="21"/>
      <c r="GI5881" s="21"/>
      <c r="GJ5881" s="21"/>
      <c r="GK5881" s="21"/>
      <c r="GL5881" s="21"/>
      <c r="GM5881" s="21"/>
      <c r="GN5881" s="21"/>
      <c r="GO5881" s="21"/>
      <c r="GP5881" s="21"/>
      <c r="GQ5881" s="21"/>
      <c r="GR5881" s="21"/>
      <c r="GS5881" s="21"/>
      <c r="GT5881" s="21"/>
      <c r="GU5881" s="21"/>
      <c r="GV5881" s="21"/>
      <c r="GW5881" s="21"/>
      <c r="GX5881" s="21"/>
      <c r="GY5881" s="21"/>
      <c r="GZ5881" s="21"/>
      <c r="HA5881" s="21"/>
      <c r="HB5881" s="21"/>
      <c r="HC5881" s="21"/>
      <c r="HD5881" s="21"/>
      <c r="HE5881" s="21"/>
      <c r="HF5881" s="21"/>
      <c r="HG5881" s="21"/>
      <c r="HH5881" s="21"/>
      <c r="HI5881" s="21"/>
      <c r="HJ5881" s="21"/>
      <c r="HK5881" s="21"/>
      <c r="HL5881" s="21"/>
      <c r="HM5881" s="21"/>
      <c r="HN5881" s="21"/>
      <c r="HO5881" s="21"/>
      <c r="HP5881" s="21"/>
      <c r="HQ5881" s="21"/>
      <c r="HR5881" s="21"/>
      <c r="HS5881" s="21"/>
      <c r="HT5881" s="21"/>
      <c r="HU5881" s="21"/>
      <c r="HV5881" s="21"/>
      <c r="HW5881" s="21"/>
      <c r="HX5881" s="21"/>
      <c r="HY5881" s="21"/>
      <c r="HZ5881" s="21"/>
      <c r="IA5881" s="21"/>
      <c r="IB5881" s="21"/>
      <c r="IC5881" s="21"/>
      <c r="ID5881" s="21"/>
      <c r="IE5881" s="21"/>
      <c r="IF5881" s="21"/>
      <c r="IG5881" s="21"/>
      <c r="IH5881" s="21"/>
      <c r="II5881" s="21"/>
      <c r="IJ5881" s="21"/>
      <c r="IK5881" s="21"/>
      <c r="IL5881" s="21"/>
      <c r="IM5881" s="21"/>
      <c r="IN5881" s="21"/>
      <c r="IO5881" s="21"/>
      <c r="IP5881" s="21"/>
      <c r="IQ5881" s="21"/>
      <c r="IR5881" s="21"/>
      <c r="IS5881" s="21"/>
      <c r="IT5881" s="21"/>
      <c r="IU5881" s="21"/>
      <c r="IV5881" s="21"/>
    </row>
    <row r="5882" spans="1:256" s="402" customFormat="1">
      <c r="A5882" s="10"/>
      <c r="B5882" s="8"/>
      <c r="C5882" s="8"/>
      <c r="D5882" s="82"/>
      <c r="E5882" s="33"/>
      <c r="F5882" s="33"/>
      <c r="G5882" s="282"/>
      <c r="H5882" s="283"/>
      <c r="I5882" s="33"/>
      <c r="J5882" s="33"/>
      <c r="K5882" s="33"/>
      <c r="L5882" s="33"/>
      <c r="M5882" s="33"/>
      <c r="N5882" s="33"/>
      <c r="O5882" s="33"/>
      <c r="P5882" s="33"/>
      <c r="Q5882" s="33"/>
      <c r="R5882" s="33"/>
      <c r="S5882" s="33"/>
      <c r="T5882" s="33"/>
      <c r="U5882" s="33"/>
      <c r="V5882" s="33"/>
      <c r="W5882" s="33"/>
      <c r="X5882" s="282"/>
      <c r="Y5882" s="33"/>
      <c r="Z5882" s="284"/>
      <c r="AA5882" s="284"/>
      <c r="AB5882" s="33"/>
      <c r="AC5882" s="33"/>
      <c r="AD5882" s="33"/>
      <c r="AE5882" s="33"/>
      <c r="AF5882" s="33"/>
      <c r="AG5882" s="33"/>
      <c r="AH5882" s="33"/>
      <c r="AI5882" s="33"/>
      <c r="AJ5882" s="33"/>
      <c r="AK5882" s="33"/>
      <c r="AL5882" s="33"/>
      <c r="AM5882" s="33"/>
      <c r="AN5882" s="33"/>
      <c r="AO5882" s="33"/>
      <c r="AP5882" s="34"/>
      <c r="AQ5882" s="70"/>
      <c r="AR5882" s="76"/>
      <c r="AS5882" s="60"/>
      <c r="AT5882" s="60"/>
      <c r="AU5882" s="60"/>
      <c r="AV5882" s="21"/>
      <c r="AW5882" s="21"/>
      <c r="AX5882" s="21"/>
      <c r="AY5882" s="21"/>
      <c r="AZ5882" s="21"/>
      <c r="BA5882" s="21"/>
      <c r="BB5882" s="21"/>
      <c r="BC5882" s="21"/>
      <c r="BD5882" s="21"/>
      <c r="BE5882" s="21"/>
      <c r="BF5882" s="21"/>
      <c r="BG5882" s="21"/>
      <c r="BH5882" s="21"/>
      <c r="BI5882" s="21"/>
      <c r="BJ5882" s="21"/>
      <c r="BK5882" s="21"/>
      <c r="BL5882" s="21"/>
      <c r="BM5882" s="21"/>
      <c r="BN5882" s="21"/>
      <c r="BO5882" s="21"/>
      <c r="BP5882" s="21"/>
      <c r="BQ5882" s="21"/>
      <c r="BR5882" s="21"/>
      <c r="BS5882" s="21"/>
      <c r="BT5882" s="21"/>
      <c r="BU5882" s="21"/>
      <c r="BV5882" s="21"/>
      <c r="BW5882" s="21"/>
      <c r="BX5882" s="21"/>
      <c r="BY5882" s="21"/>
      <c r="BZ5882" s="21"/>
      <c r="CA5882" s="21"/>
      <c r="CB5882" s="21"/>
      <c r="CC5882" s="21"/>
      <c r="CD5882" s="21"/>
      <c r="CE5882" s="21"/>
      <c r="CF5882" s="21"/>
      <c r="CG5882" s="21"/>
      <c r="CH5882" s="21"/>
      <c r="CI5882" s="21"/>
      <c r="CJ5882" s="21"/>
      <c r="CK5882" s="21"/>
      <c r="CL5882" s="21"/>
      <c r="CM5882" s="21"/>
      <c r="CN5882" s="21"/>
      <c r="CO5882" s="21"/>
      <c r="CP5882" s="21"/>
      <c r="CQ5882" s="21"/>
      <c r="CR5882" s="21"/>
      <c r="CS5882" s="21"/>
      <c r="CT5882" s="21"/>
      <c r="CU5882" s="21"/>
      <c r="CV5882" s="21"/>
      <c r="CW5882" s="21"/>
      <c r="CX5882" s="21"/>
      <c r="CY5882" s="21"/>
      <c r="CZ5882" s="21"/>
      <c r="DA5882" s="21"/>
      <c r="DB5882" s="21"/>
      <c r="DC5882" s="21"/>
      <c r="DD5882" s="21"/>
      <c r="DE5882" s="21"/>
      <c r="DF5882" s="21"/>
      <c r="DG5882" s="21"/>
      <c r="DH5882" s="21"/>
      <c r="DI5882" s="21"/>
      <c r="DJ5882" s="21"/>
      <c r="DK5882" s="21"/>
      <c r="DL5882" s="21"/>
      <c r="DM5882" s="21"/>
      <c r="DN5882" s="21"/>
      <c r="DO5882" s="21"/>
      <c r="DP5882" s="21"/>
      <c r="DQ5882" s="21"/>
      <c r="DR5882" s="21"/>
      <c r="DS5882" s="21"/>
      <c r="DT5882" s="21"/>
      <c r="DU5882" s="21"/>
      <c r="DV5882" s="21"/>
      <c r="DW5882" s="21"/>
      <c r="DX5882" s="21"/>
      <c r="DY5882" s="21"/>
      <c r="DZ5882" s="21"/>
      <c r="EA5882" s="21"/>
      <c r="EB5882" s="21"/>
      <c r="EC5882" s="21"/>
      <c r="ED5882" s="21"/>
      <c r="EE5882" s="21"/>
      <c r="EF5882" s="21"/>
      <c r="EG5882" s="21"/>
      <c r="EH5882" s="21"/>
      <c r="EI5882" s="21"/>
      <c r="EJ5882" s="21"/>
      <c r="EK5882" s="21"/>
      <c r="EL5882" s="21"/>
      <c r="EM5882" s="21"/>
      <c r="EN5882" s="21"/>
      <c r="EO5882" s="21"/>
      <c r="EP5882" s="21"/>
      <c r="EQ5882" s="21"/>
      <c r="ER5882" s="21"/>
      <c r="ES5882" s="21"/>
      <c r="ET5882" s="21"/>
      <c r="EU5882" s="21"/>
      <c r="EV5882" s="21"/>
      <c r="EW5882" s="21"/>
      <c r="EX5882" s="21"/>
      <c r="EY5882" s="21"/>
      <c r="EZ5882" s="21"/>
      <c r="FA5882" s="21"/>
      <c r="FB5882" s="21"/>
      <c r="FC5882" s="21"/>
      <c r="FD5882" s="21"/>
      <c r="FE5882" s="21"/>
      <c r="FF5882" s="21"/>
      <c r="FG5882" s="21"/>
      <c r="FH5882" s="21"/>
      <c r="FI5882" s="21"/>
      <c r="FJ5882" s="21"/>
      <c r="FK5882" s="21"/>
      <c r="FL5882" s="21"/>
      <c r="FM5882" s="21"/>
      <c r="FN5882" s="21"/>
      <c r="FO5882" s="21"/>
      <c r="FP5882" s="21"/>
      <c r="FQ5882" s="21"/>
      <c r="FR5882" s="21"/>
      <c r="FS5882" s="21"/>
      <c r="FT5882" s="21"/>
      <c r="FU5882" s="21"/>
      <c r="FV5882" s="21"/>
      <c r="FW5882" s="21"/>
      <c r="FX5882" s="21"/>
      <c r="FY5882" s="21"/>
      <c r="FZ5882" s="21"/>
      <c r="GA5882" s="21"/>
      <c r="GB5882" s="21"/>
      <c r="GC5882" s="21"/>
      <c r="GD5882" s="21"/>
      <c r="GE5882" s="21"/>
      <c r="GF5882" s="21"/>
      <c r="GG5882" s="21"/>
      <c r="GH5882" s="21"/>
      <c r="GI5882" s="21"/>
      <c r="GJ5882" s="21"/>
      <c r="GK5882" s="21"/>
      <c r="GL5882" s="21"/>
      <c r="GM5882" s="21"/>
      <c r="GN5882" s="21"/>
      <c r="GO5882" s="21"/>
      <c r="GP5882" s="21"/>
      <c r="GQ5882" s="21"/>
      <c r="GR5882" s="21"/>
      <c r="GS5882" s="21"/>
      <c r="GT5882" s="21"/>
      <c r="GU5882" s="21"/>
      <c r="GV5882" s="21"/>
      <c r="GW5882" s="21"/>
      <c r="GX5882" s="21"/>
      <c r="GY5882" s="21"/>
      <c r="GZ5882" s="21"/>
      <c r="HA5882" s="21"/>
      <c r="HB5882" s="21"/>
      <c r="HC5882" s="21"/>
      <c r="HD5882" s="21"/>
      <c r="HE5882" s="21"/>
      <c r="HF5882" s="21"/>
      <c r="HG5882" s="21"/>
      <c r="HH5882" s="21"/>
      <c r="HI5882" s="21"/>
      <c r="HJ5882" s="21"/>
      <c r="HK5882" s="21"/>
      <c r="HL5882" s="21"/>
      <c r="HM5882" s="21"/>
      <c r="HN5882" s="21"/>
      <c r="HO5882" s="21"/>
      <c r="HP5882" s="21"/>
      <c r="HQ5882" s="21"/>
      <c r="HR5882" s="21"/>
      <c r="HS5882" s="21"/>
      <c r="HT5882" s="21"/>
      <c r="HU5882" s="21"/>
      <c r="HV5882" s="21"/>
      <c r="HW5882" s="21"/>
      <c r="HX5882" s="21"/>
      <c r="HY5882" s="21"/>
      <c r="HZ5882" s="21"/>
      <c r="IA5882" s="21"/>
      <c r="IB5882" s="21"/>
      <c r="IC5882" s="21"/>
      <c r="ID5882" s="21"/>
      <c r="IE5882" s="21"/>
      <c r="IF5882" s="21"/>
      <c r="IG5882" s="21"/>
      <c r="IH5882" s="21"/>
      <c r="II5882" s="21"/>
      <c r="IJ5882" s="21"/>
      <c r="IK5882" s="21"/>
      <c r="IL5882" s="21"/>
      <c r="IM5882" s="21"/>
      <c r="IN5882" s="21"/>
      <c r="IO5882" s="21"/>
      <c r="IP5882" s="21"/>
      <c r="IQ5882" s="21"/>
      <c r="IR5882" s="21"/>
      <c r="IS5882" s="21"/>
      <c r="IT5882" s="21"/>
      <c r="IU5882" s="21"/>
      <c r="IV5882" s="21"/>
    </row>
    <row r="5883" spans="1:256" s="402" customFormat="1">
      <c r="A5883" s="10"/>
      <c r="B5883" s="8"/>
      <c r="C5883" s="8"/>
      <c r="D5883" s="82"/>
      <c r="E5883" s="33"/>
      <c r="F5883" s="33"/>
      <c r="G5883" s="282"/>
      <c r="H5883" s="283"/>
      <c r="I5883" s="33"/>
      <c r="J5883" s="33"/>
      <c r="K5883" s="33"/>
      <c r="L5883" s="33"/>
      <c r="M5883" s="33"/>
      <c r="N5883" s="33"/>
      <c r="O5883" s="33"/>
      <c r="P5883" s="33"/>
      <c r="Q5883" s="33"/>
      <c r="R5883" s="33"/>
      <c r="S5883" s="33"/>
      <c r="T5883" s="33"/>
      <c r="U5883" s="33"/>
      <c r="V5883" s="33"/>
      <c r="W5883" s="33"/>
      <c r="X5883" s="282"/>
      <c r="Y5883" s="33"/>
      <c r="Z5883" s="284"/>
      <c r="AA5883" s="284"/>
      <c r="AB5883" s="33"/>
      <c r="AC5883" s="33"/>
      <c r="AD5883" s="33"/>
      <c r="AE5883" s="33"/>
      <c r="AF5883" s="33"/>
      <c r="AG5883" s="33"/>
      <c r="AH5883" s="33"/>
      <c r="AI5883" s="33"/>
      <c r="AJ5883" s="33"/>
      <c r="AK5883" s="33"/>
      <c r="AL5883" s="33"/>
      <c r="AM5883" s="33"/>
      <c r="AN5883" s="33"/>
      <c r="AO5883" s="33"/>
      <c r="AP5883" s="34"/>
      <c r="AQ5883" s="70"/>
      <c r="AR5883" s="76"/>
      <c r="AS5883" s="60"/>
      <c r="AT5883" s="60"/>
      <c r="AU5883" s="60"/>
      <c r="AV5883" s="21"/>
      <c r="AW5883" s="21"/>
      <c r="AX5883" s="21"/>
      <c r="AY5883" s="21"/>
      <c r="AZ5883" s="21"/>
      <c r="BA5883" s="21"/>
      <c r="BB5883" s="21"/>
      <c r="BC5883" s="21"/>
      <c r="BD5883" s="21"/>
      <c r="BE5883" s="21"/>
      <c r="BF5883" s="21"/>
      <c r="BG5883" s="21"/>
      <c r="BH5883" s="21"/>
      <c r="BI5883" s="21"/>
      <c r="BJ5883" s="21"/>
      <c r="BK5883" s="21"/>
      <c r="BL5883" s="21"/>
      <c r="BM5883" s="21"/>
      <c r="BN5883" s="21"/>
      <c r="BO5883" s="21"/>
      <c r="BP5883" s="21"/>
      <c r="BQ5883" s="21"/>
      <c r="BR5883" s="21"/>
      <c r="BS5883" s="21"/>
      <c r="BT5883" s="21"/>
      <c r="BU5883" s="21"/>
      <c r="BV5883" s="21"/>
      <c r="BW5883" s="21"/>
      <c r="BX5883" s="21"/>
      <c r="BY5883" s="21"/>
      <c r="BZ5883" s="21"/>
      <c r="CA5883" s="21"/>
      <c r="CB5883" s="21"/>
      <c r="CC5883" s="21"/>
      <c r="CD5883" s="21"/>
      <c r="CE5883" s="21"/>
      <c r="CF5883" s="21"/>
      <c r="CG5883" s="21"/>
      <c r="CH5883" s="21"/>
      <c r="CI5883" s="21"/>
      <c r="CJ5883" s="21"/>
      <c r="CK5883" s="21"/>
      <c r="CL5883" s="21"/>
      <c r="CM5883" s="21"/>
      <c r="CN5883" s="21"/>
      <c r="CO5883" s="21"/>
      <c r="CP5883" s="21"/>
      <c r="CQ5883" s="21"/>
      <c r="CR5883" s="21"/>
      <c r="CS5883" s="21"/>
      <c r="CT5883" s="21"/>
      <c r="CU5883" s="21"/>
      <c r="CV5883" s="21"/>
      <c r="CW5883" s="21"/>
      <c r="CX5883" s="21"/>
      <c r="CY5883" s="21"/>
      <c r="CZ5883" s="21"/>
      <c r="DA5883" s="21"/>
      <c r="DB5883" s="21"/>
      <c r="DC5883" s="21"/>
      <c r="DD5883" s="21"/>
      <c r="DE5883" s="21"/>
      <c r="DF5883" s="21"/>
      <c r="DG5883" s="21"/>
      <c r="DH5883" s="21"/>
      <c r="DI5883" s="21"/>
      <c r="DJ5883" s="21"/>
      <c r="DK5883" s="21"/>
      <c r="DL5883" s="21"/>
      <c r="DM5883" s="21"/>
      <c r="DN5883" s="21"/>
      <c r="DO5883" s="21"/>
      <c r="DP5883" s="21"/>
      <c r="DQ5883" s="21"/>
      <c r="DR5883" s="21"/>
      <c r="DS5883" s="21"/>
      <c r="DT5883" s="21"/>
      <c r="DU5883" s="21"/>
      <c r="DV5883" s="21"/>
      <c r="DW5883" s="21"/>
      <c r="DX5883" s="21"/>
      <c r="DY5883" s="21"/>
      <c r="DZ5883" s="21"/>
      <c r="EA5883" s="21"/>
      <c r="EB5883" s="21"/>
      <c r="EC5883" s="21"/>
      <c r="ED5883" s="21"/>
      <c r="EE5883" s="21"/>
      <c r="EF5883" s="21"/>
      <c r="EG5883" s="21"/>
      <c r="EH5883" s="21"/>
      <c r="EI5883" s="21"/>
      <c r="EJ5883" s="21"/>
      <c r="EK5883" s="21"/>
      <c r="EL5883" s="21"/>
      <c r="EM5883" s="21"/>
      <c r="EN5883" s="21"/>
      <c r="EO5883" s="21"/>
      <c r="EP5883" s="21"/>
      <c r="EQ5883" s="21"/>
      <c r="ER5883" s="21"/>
      <c r="ES5883" s="21"/>
      <c r="ET5883" s="21"/>
      <c r="EU5883" s="21"/>
      <c r="EV5883" s="21"/>
      <c r="EW5883" s="21"/>
      <c r="EX5883" s="21"/>
      <c r="EY5883" s="21"/>
      <c r="EZ5883" s="21"/>
      <c r="FA5883" s="21"/>
      <c r="FB5883" s="21"/>
      <c r="FC5883" s="21"/>
      <c r="FD5883" s="21"/>
      <c r="FE5883" s="21"/>
      <c r="FF5883" s="21"/>
      <c r="FG5883" s="21"/>
      <c r="FH5883" s="21"/>
      <c r="FI5883" s="21"/>
      <c r="FJ5883" s="21"/>
      <c r="FK5883" s="21"/>
      <c r="FL5883" s="21"/>
      <c r="FM5883" s="21"/>
      <c r="FN5883" s="21"/>
      <c r="FO5883" s="21"/>
      <c r="FP5883" s="21"/>
      <c r="FQ5883" s="21"/>
      <c r="FR5883" s="21"/>
      <c r="FS5883" s="21"/>
      <c r="FT5883" s="21"/>
      <c r="FU5883" s="21"/>
      <c r="FV5883" s="21"/>
      <c r="FW5883" s="21"/>
      <c r="FX5883" s="21"/>
      <c r="FY5883" s="21"/>
      <c r="FZ5883" s="21"/>
      <c r="GA5883" s="21"/>
      <c r="GB5883" s="21"/>
      <c r="GC5883" s="21"/>
      <c r="GD5883" s="21"/>
      <c r="GE5883" s="21"/>
      <c r="GF5883" s="21"/>
      <c r="GG5883" s="21"/>
      <c r="GH5883" s="21"/>
      <c r="GI5883" s="21"/>
      <c r="GJ5883" s="21"/>
      <c r="GK5883" s="21"/>
      <c r="GL5883" s="21"/>
      <c r="GM5883" s="21"/>
      <c r="GN5883" s="21"/>
      <c r="GO5883" s="21"/>
      <c r="GP5883" s="21"/>
      <c r="GQ5883" s="21"/>
      <c r="GR5883" s="21"/>
      <c r="GS5883" s="21"/>
      <c r="GT5883" s="21"/>
      <c r="GU5883" s="21"/>
      <c r="GV5883" s="21"/>
      <c r="GW5883" s="21"/>
      <c r="GX5883" s="21"/>
      <c r="GY5883" s="21"/>
      <c r="GZ5883" s="21"/>
      <c r="HA5883" s="21"/>
      <c r="HB5883" s="21"/>
      <c r="HC5883" s="21"/>
      <c r="HD5883" s="21"/>
      <c r="HE5883" s="21"/>
      <c r="HF5883" s="21"/>
      <c r="HG5883" s="21"/>
      <c r="HH5883" s="21"/>
      <c r="HI5883" s="21"/>
      <c r="HJ5883" s="21"/>
      <c r="HK5883" s="21"/>
      <c r="HL5883" s="21"/>
      <c r="HM5883" s="21"/>
      <c r="HN5883" s="21"/>
      <c r="HO5883" s="21"/>
      <c r="HP5883" s="21"/>
      <c r="HQ5883" s="21"/>
      <c r="HR5883" s="21"/>
      <c r="HS5883" s="21"/>
      <c r="HT5883" s="21"/>
      <c r="HU5883" s="21"/>
      <c r="HV5883" s="21"/>
      <c r="HW5883" s="21"/>
      <c r="HX5883" s="21"/>
      <c r="HY5883" s="21"/>
      <c r="HZ5883" s="21"/>
      <c r="IA5883" s="21"/>
      <c r="IB5883" s="21"/>
      <c r="IC5883" s="21"/>
      <c r="ID5883" s="21"/>
      <c r="IE5883" s="21"/>
      <c r="IF5883" s="21"/>
      <c r="IG5883" s="21"/>
      <c r="IH5883" s="21"/>
      <c r="II5883" s="21"/>
      <c r="IJ5883" s="21"/>
      <c r="IK5883" s="21"/>
      <c r="IL5883" s="21"/>
      <c r="IM5883" s="21"/>
      <c r="IN5883" s="21"/>
      <c r="IO5883" s="21"/>
      <c r="IP5883" s="21"/>
      <c r="IQ5883" s="21"/>
      <c r="IR5883" s="21"/>
      <c r="IS5883" s="21"/>
      <c r="IT5883" s="21"/>
      <c r="IU5883" s="21"/>
      <c r="IV5883" s="21"/>
    </row>
    <row r="5884" spans="1:256" s="25" customFormat="1">
      <c r="A5884" s="14"/>
      <c r="B5884" s="11">
        <v>8</v>
      </c>
      <c r="C5884" s="11"/>
      <c r="D5884" s="77" t="s">
        <v>39</v>
      </c>
      <c r="E5884" s="31">
        <v>4442000</v>
      </c>
      <c r="F5884" s="31">
        <f t="shared" ref="F5884:V5884" si="772">SUM(F5885:F5895)</f>
        <v>0</v>
      </c>
      <c r="G5884" s="31">
        <f t="shared" si="772"/>
        <v>0</v>
      </c>
      <c r="H5884" s="31">
        <f t="shared" si="772"/>
        <v>0</v>
      </c>
      <c r="I5884" s="31">
        <f t="shared" si="772"/>
        <v>0</v>
      </c>
      <c r="J5884" s="31">
        <f t="shared" si="772"/>
        <v>0</v>
      </c>
      <c r="K5884" s="31">
        <f t="shared" si="772"/>
        <v>0</v>
      </c>
      <c r="L5884" s="31">
        <f t="shared" si="772"/>
        <v>0</v>
      </c>
      <c r="M5884" s="31">
        <f t="shared" si="772"/>
        <v>0</v>
      </c>
      <c r="N5884" s="31">
        <f t="shared" si="772"/>
        <v>0</v>
      </c>
      <c r="O5884" s="31">
        <f t="shared" si="772"/>
        <v>0</v>
      </c>
      <c r="P5884" s="31">
        <f t="shared" si="772"/>
        <v>1275000</v>
      </c>
      <c r="Q5884" s="31">
        <f t="shared" si="772"/>
        <v>0</v>
      </c>
      <c r="R5884" s="31">
        <f t="shared" si="772"/>
        <v>0</v>
      </c>
      <c r="S5884" s="31">
        <f t="shared" si="772"/>
        <v>0</v>
      </c>
      <c r="T5884" s="31">
        <f t="shared" si="772"/>
        <v>0</v>
      </c>
      <c r="U5884" s="31">
        <f t="shared" si="772"/>
        <v>0</v>
      </c>
      <c r="V5884" s="31">
        <f t="shared" si="772"/>
        <v>0</v>
      </c>
      <c r="W5884" s="31">
        <f>SUM(O5884:V5884)</f>
        <v>1275000</v>
      </c>
      <c r="X5884" s="31">
        <f>SUM(X5885:X5895)</f>
        <v>0</v>
      </c>
      <c r="Y5884" s="31">
        <f>H5884+I5884+J5884+K5884+L5884+M5884+N5884+W5884+X5884</f>
        <v>1275000</v>
      </c>
      <c r="Z5884" s="31">
        <f t="shared" ref="Z5884:AK5884" si="773">SUM(Z5885:Z5895)</f>
        <v>0</v>
      </c>
      <c r="AA5884" s="31">
        <f t="shared" si="773"/>
        <v>0</v>
      </c>
      <c r="AB5884" s="31">
        <f t="shared" si="773"/>
        <v>0</v>
      </c>
      <c r="AC5884" s="31">
        <f t="shared" si="773"/>
        <v>0</v>
      </c>
      <c r="AD5884" s="31">
        <f t="shared" si="773"/>
        <v>0</v>
      </c>
      <c r="AE5884" s="31">
        <f t="shared" si="773"/>
        <v>0</v>
      </c>
      <c r="AF5884" s="31">
        <f t="shared" si="773"/>
        <v>0</v>
      </c>
      <c r="AG5884" s="31">
        <f t="shared" si="773"/>
        <v>0</v>
      </c>
      <c r="AH5884" s="31">
        <f t="shared" si="773"/>
        <v>0</v>
      </c>
      <c r="AI5884" s="31">
        <f t="shared" si="773"/>
        <v>0</v>
      </c>
      <c r="AJ5884" s="31">
        <f t="shared" si="773"/>
        <v>0</v>
      </c>
      <c r="AK5884" s="31">
        <f t="shared" si="773"/>
        <v>0</v>
      </c>
      <c r="AL5884" s="31">
        <f>SUM(AD5884:AK5884)</f>
        <v>0</v>
      </c>
      <c r="AM5884" s="31">
        <f>SUM(AM5885:AM5895)</f>
        <v>0</v>
      </c>
      <c r="AN5884" s="31">
        <f>SUM(AN5885:AN5895)</f>
        <v>0</v>
      </c>
      <c r="AO5884" s="31">
        <f>Z5884+AA5884+AB5884+AC5884+AL5884+AM5884+AN5884</f>
        <v>0</v>
      </c>
      <c r="AP5884" s="32">
        <f>E5884+Y5884-AO5884</f>
        <v>5717000</v>
      </c>
      <c r="AQ5884" s="32"/>
      <c r="AR5884" s="28"/>
      <c r="AS5884" s="29">
        <f>E5884+H5884+I5884+J5884+K5884+L5884+M5884+N5884+W5884+X5884-Z5884-AB5884-AL5884-AC5884-AM5884-AN5884</f>
        <v>5717000</v>
      </c>
      <c r="AT5884" s="29">
        <f>AP5884-AS5884</f>
        <v>0</v>
      </c>
      <c r="AU5884" s="29">
        <f>E5884</f>
        <v>4442000</v>
      </c>
      <c r="AV5884" s="86">
        <f>AS5884-AU5884</f>
        <v>1275000</v>
      </c>
      <c r="AW5884" s="86">
        <f>Y5884-AO5884</f>
        <v>1275000</v>
      </c>
      <c r="AX5884" s="86">
        <f>AV5884-AW5884</f>
        <v>0</v>
      </c>
      <c r="AY5884" s="21"/>
      <c r="AZ5884" s="398"/>
      <c r="BA5884" s="21"/>
      <c r="BB5884" s="21"/>
      <c r="BC5884" s="21"/>
      <c r="BD5884" s="21"/>
      <c r="BE5884" s="21"/>
      <c r="BF5884" s="21"/>
      <c r="BG5884" s="21"/>
      <c r="BH5884" s="21"/>
      <c r="BI5884" s="21"/>
      <c r="BJ5884" s="21"/>
      <c r="BK5884" s="21"/>
      <c r="BL5884" s="21"/>
      <c r="BM5884" s="21"/>
      <c r="BN5884" s="21"/>
      <c r="BO5884" s="21"/>
      <c r="BP5884" s="21"/>
      <c r="BQ5884" s="21"/>
      <c r="BR5884" s="21"/>
      <c r="BS5884" s="21"/>
      <c r="BT5884" s="21"/>
      <c r="BU5884" s="21"/>
      <c r="BV5884" s="21"/>
      <c r="BW5884" s="21"/>
      <c r="BX5884" s="21"/>
      <c r="BY5884" s="21"/>
      <c r="BZ5884" s="21"/>
      <c r="CA5884" s="21"/>
      <c r="CB5884" s="21"/>
      <c r="CC5884" s="21"/>
      <c r="CD5884" s="21"/>
      <c r="CE5884" s="21"/>
      <c r="CF5884" s="21"/>
      <c r="CG5884" s="21"/>
      <c r="CH5884" s="21"/>
      <c r="CI5884" s="21"/>
      <c r="CJ5884" s="21"/>
      <c r="CK5884" s="21"/>
      <c r="CL5884" s="21"/>
      <c r="CM5884" s="21"/>
      <c r="CN5884" s="21"/>
      <c r="CO5884" s="21"/>
      <c r="CP5884" s="21"/>
      <c r="CQ5884" s="21"/>
      <c r="CR5884" s="21"/>
      <c r="CS5884" s="21"/>
      <c r="CT5884" s="21"/>
      <c r="CU5884" s="21"/>
      <c r="CV5884" s="21"/>
      <c r="CW5884" s="21"/>
      <c r="CX5884" s="21"/>
      <c r="CY5884" s="21"/>
      <c r="CZ5884" s="21"/>
      <c r="DA5884" s="21"/>
      <c r="DB5884" s="21"/>
      <c r="DC5884" s="21"/>
      <c r="DD5884" s="21"/>
      <c r="DE5884" s="21"/>
      <c r="DF5884" s="21"/>
      <c r="DG5884" s="21"/>
      <c r="DH5884" s="21"/>
      <c r="DI5884" s="21"/>
      <c r="DJ5884" s="21"/>
      <c r="DK5884" s="21"/>
      <c r="DL5884" s="21"/>
      <c r="DM5884" s="21"/>
      <c r="DN5884" s="21"/>
      <c r="DO5884" s="21"/>
      <c r="DP5884" s="21"/>
      <c r="DQ5884" s="21"/>
      <c r="DR5884" s="21"/>
      <c r="DS5884" s="21"/>
      <c r="DT5884" s="21"/>
      <c r="DU5884" s="21"/>
      <c r="DV5884" s="21"/>
      <c r="DW5884" s="21"/>
      <c r="DX5884" s="21"/>
      <c r="DY5884" s="21"/>
      <c r="DZ5884" s="21"/>
      <c r="EA5884" s="21"/>
      <c r="EB5884" s="21"/>
      <c r="EC5884" s="21"/>
      <c r="ED5884" s="21"/>
      <c r="EE5884" s="21"/>
      <c r="EF5884" s="21"/>
      <c r="EG5884" s="21"/>
      <c r="EH5884" s="21"/>
      <c r="EI5884" s="21"/>
      <c r="EJ5884" s="21"/>
      <c r="EK5884" s="21"/>
      <c r="EL5884" s="21"/>
      <c r="EM5884" s="21"/>
      <c r="EN5884" s="21"/>
      <c r="EO5884" s="21"/>
      <c r="EP5884" s="21"/>
      <c r="EQ5884" s="21"/>
      <c r="ER5884" s="21"/>
      <c r="ES5884" s="21"/>
      <c r="ET5884" s="21"/>
      <c r="EU5884" s="21"/>
      <c r="EV5884" s="21"/>
      <c r="EW5884" s="21"/>
      <c r="EX5884" s="21"/>
      <c r="EY5884" s="21"/>
      <c r="EZ5884" s="21"/>
      <c r="FA5884" s="21"/>
      <c r="FB5884" s="21"/>
      <c r="FC5884" s="21"/>
      <c r="FD5884" s="21"/>
      <c r="FE5884" s="21"/>
      <c r="FF5884" s="21"/>
      <c r="FG5884" s="21"/>
      <c r="FH5884" s="21"/>
      <c r="FI5884" s="21"/>
      <c r="FJ5884" s="21"/>
      <c r="FK5884" s="21"/>
      <c r="FL5884" s="21"/>
      <c r="FM5884" s="21"/>
      <c r="FN5884" s="21"/>
      <c r="FO5884" s="21"/>
      <c r="FP5884" s="21"/>
      <c r="FQ5884" s="21"/>
      <c r="FR5884" s="21"/>
      <c r="FS5884" s="21"/>
      <c r="FT5884" s="21"/>
      <c r="FU5884" s="21"/>
      <c r="FV5884" s="21"/>
      <c r="FW5884" s="21"/>
      <c r="FX5884" s="21"/>
      <c r="FY5884" s="21"/>
      <c r="FZ5884" s="21"/>
      <c r="GA5884" s="21"/>
      <c r="GB5884" s="21"/>
      <c r="GC5884" s="21"/>
      <c r="GD5884" s="21"/>
      <c r="GE5884" s="21"/>
      <c r="GF5884" s="21"/>
      <c r="GG5884" s="21"/>
      <c r="GH5884" s="21"/>
      <c r="GI5884" s="21"/>
      <c r="GJ5884" s="21"/>
      <c r="GK5884" s="21"/>
      <c r="GL5884" s="21"/>
      <c r="GM5884" s="21"/>
      <c r="GN5884" s="21"/>
      <c r="GO5884" s="21"/>
      <c r="GP5884" s="21"/>
      <c r="GQ5884" s="21"/>
      <c r="GR5884" s="21"/>
      <c r="GS5884" s="21"/>
      <c r="GT5884" s="21"/>
      <c r="GU5884" s="21"/>
      <c r="GV5884" s="21"/>
      <c r="GW5884" s="21"/>
      <c r="GX5884" s="21"/>
      <c r="GY5884" s="21"/>
      <c r="GZ5884" s="21"/>
      <c r="HA5884" s="21"/>
      <c r="HB5884" s="21"/>
      <c r="HC5884" s="21"/>
      <c r="HD5884" s="21"/>
      <c r="HE5884" s="21"/>
      <c r="HF5884" s="21"/>
      <c r="HG5884" s="21"/>
      <c r="HH5884" s="21"/>
      <c r="HI5884" s="21"/>
      <c r="HJ5884" s="21"/>
      <c r="HK5884" s="21"/>
      <c r="HL5884" s="21"/>
      <c r="HM5884" s="21"/>
      <c r="HN5884" s="21"/>
      <c r="HO5884" s="21"/>
      <c r="HP5884" s="21"/>
      <c r="HQ5884" s="21"/>
      <c r="HR5884" s="21"/>
      <c r="HS5884" s="21"/>
      <c r="HT5884" s="21"/>
      <c r="HU5884" s="21"/>
      <c r="HV5884" s="21"/>
      <c r="HW5884" s="21"/>
      <c r="HX5884" s="21"/>
      <c r="HY5884" s="21"/>
      <c r="HZ5884" s="21"/>
      <c r="IA5884" s="21"/>
      <c r="IB5884" s="21"/>
      <c r="IC5884" s="21"/>
      <c r="ID5884" s="21"/>
      <c r="IE5884" s="21"/>
      <c r="IF5884" s="21"/>
      <c r="IG5884" s="21"/>
      <c r="IH5884" s="21"/>
      <c r="II5884" s="21"/>
      <c r="IJ5884" s="21"/>
      <c r="IK5884" s="21"/>
      <c r="IL5884" s="21"/>
      <c r="IM5884" s="21"/>
      <c r="IN5884" s="21"/>
      <c r="IO5884" s="21"/>
      <c r="IP5884" s="21"/>
      <c r="IQ5884" s="21"/>
      <c r="IR5884" s="21"/>
      <c r="IS5884" s="21"/>
      <c r="IT5884" s="21"/>
      <c r="IU5884" s="21"/>
      <c r="IV5884" s="21"/>
    </row>
    <row r="5885" spans="1:256" s="402" customFormat="1">
      <c r="A5885" s="10"/>
      <c r="B5885" s="245"/>
      <c r="C5885" s="245"/>
      <c r="D5885" s="78"/>
      <c r="E5885" s="33"/>
      <c r="F5885" s="33"/>
      <c r="G5885" s="282"/>
      <c r="H5885" s="283"/>
      <c r="I5885" s="33"/>
      <c r="J5885" s="33"/>
      <c r="K5885" s="33"/>
      <c r="L5885" s="33"/>
      <c r="M5885" s="33"/>
      <c r="N5885" s="33"/>
      <c r="O5885" s="33"/>
      <c r="P5885" s="33"/>
      <c r="Q5885" s="33"/>
      <c r="R5885" s="33"/>
      <c r="S5885" s="33"/>
      <c r="T5885" s="33"/>
      <c r="U5885" s="33"/>
      <c r="V5885" s="33"/>
      <c r="W5885" s="33"/>
      <c r="X5885" s="282"/>
      <c r="Y5885" s="33"/>
      <c r="Z5885" s="284"/>
      <c r="AA5885" s="284"/>
      <c r="AB5885" s="33"/>
      <c r="AC5885" s="33"/>
      <c r="AD5885" s="33"/>
      <c r="AE5885" s="33"/>
      <c r="AF5885" s="33"/>
      <c r="AG5885" s="33"/>
      <c r="AH5885" s="33"/>
      <c r="AI5885" s="33"/>
      <c r="AJ5885" s="33"/>
      <c r="AK5885" s="33"/>
      <c r="AL5885" s="33"/>
      <c r="AM5885" s="33"/>
      <c r="AN5885" s="33"/>
      <c r="AO5885" s="33"/>
      <c r="AP5885" s="34"/>
      <c r="AQ5885" s="70"/>
      <c r="AR5885" s="76"/>
      <c r="AS5885" s="60"/>
      <c r="AT5885" s="60"/>
      <c r="AU5885" s="60"/>
      <c r="AV5885" s="21"/>
      <c r="AW5885" s="21"/>
      <c r="AX5885" s="21"/>
      <c r="AY5885" s="21"/>
      <c r="AZ5885" s="21"/>
      <c r="BA5885" s="21"/>
      <c r="BB5885" s="21"/>
      <c r="BC5885" s="21"/>
      <c r="BD5885" s="21"/>
      <c r="BE5885" s="21"/>
      <c r="BF5885" s="21"/>
      <c r="BG5885" s="21"/>
      <c r="BH5885" s="21"/>
      <c r="BI5885" s="21"/>
      <c r="BJ5885" s="21"/>
      <c r="BK5885" s="21"/>
      <c r="BL5885" s="21"/>
      <c r="BM5885" s="21"/>
      <c r="BN5885" s="21"/>
      <c r="BO5885" s="21"/>
      <c r="BP5885" s="21"/>
      <c r="BQ5885" s="21"/>
      <c r="BR5885" s="21"/>
      <c r="BS5885" s="21"/>
      <c r="BT5885" s="21"/>
      <c r="BU5885" s="21"/>
      <c r="BV5885" s="21"/>
      <c r="BW5885" s="21"/>
      <c r="BX5885" s="21"/>
      <c r="BY5885" s="21"/>
      <c r="BZ5885" s="21"/>
      <c r="CA5885" s="21"/>
      <c r="CB5885" s="21"/>
      <c r="CC5885" s="21"/>
      <c r="CD5885" s="21"/>
      <c r="CE5885" s="21"/>
      <c r="CF5885" s="21"/>
      <c r="CG5885" s="21"/>
      <c r="CH5885" s="21"/>
      <c r="CI5885" s="21"/>
      <c r="CJ5885" s="21"/>
      <c r="CK5885" s="21"/>
      <c r="CL5885" s="21"/>
      <c r="CM5885" s="21"/>
      <c r="CN5885" s="21"/>
      <c r="CO5885" s="21"/>
      <c r="CP5885" s="21"/>
      <c r="CQ5885" s="21"/>
      <c r="CR5885" s="21"/>
      <c r="CS5885" s="21"/>
      <c r="CT5885" s="21"/>
      <c r="CU5885" s="21"/>
      <c r="CV5885" s="21"/>
      <c r="CW5885" s="21"/>
      <c r="CX5885" s="21"/>
      <c r="CY5885" s="21"/>
      <c r="CZ5885" s="21"/>
      <c r="DA5885" s="21"/>
      <c r="DB5885" s="21"/>
      <c r="DC5885" s="21"/>
      <c r="DD5885" s="21"/>
      <c r="DE5885" s="21"/>
      <c r="DF5885" s="21"/>
      <c r="DG5885" s="21"/>
      <c r="DH5885" s="21"/>
      <c r="DI5885" s="21"/>
      <c r="DJ5885" s="21"/>
      <c r="DK5885" s="21"/>
      <c r="DL5885" s="21"/>
      <c r="DM5885" s="21"/>
      <c r="DN5885" s="21"/>
      <c r="DO5885" s="21"/>
      <c r="DP5885" s="21"/>
      <c r="DQ5885" s="21"/>
      <c r="DR5885" s="21"/>
      <c r="DS5885" s="21"/>
      <c r="DT5885" s="21"/>
      <c r="DU5885" s="21"/>
      <c r="DV5885" s="21"/>
      <c r="DW5885" s="21"/>
      <c r="DX5885" s="21"/>
      <c r="DY5885" s="21"/>
      <c r="DZ5885" s="21"/>
      <c r="EA5885" s="21"/>
      <c r="EB5885" s="21"/>
      <c r="EC5885" s="21"/>
      <c r="ED5885" s="21"/>
      <c r="EE5885" s="21"/>
      <c r="EF5885" s="21"/>
      <c r="EG5885" s="21"/>
      <c r="EH5885" s="21"/>
      <c r="EI5885" s="21"/>
      <c r="EJ5885" s="21"/>
      <c r="EK5885" s="21"/>
      <c r="EL5885" s="21"/>
      <c r="EM5885" s="21"/>
      <c r="EN5885" s="21"/>
      <c r="EO5885" s="21"/>
      <c r="EP5885" s="21"/>
      <c r="EQ5885" s="21"/>
      <c r="ER5885" s="21"/>
      <c r="ES5885" s="21"/>
      <c r="ET5885" s="21"/>
      <c r="EU5885" s="21"/>
      <c r="EV5885" s="21"/>
      <c r="EW5885" s="21"/>
      <c r="EX5885" s="21"/>
      <c r="EY5885" s="21"/>
      <c r="EZ5885" s="21"/>
      <c r="FA5885" s="21"/>
      <c r="FB5885" s="21"/>
      <c r="FC5885" s="21"/>
      <c r="FD5885" s="21"/>
      <c r="FE5885" s="21"/>
      <c r="FF5885" s="21"/>
      <c r="FG5885" s="21"/>
      <c r="FH5885" s="21"/>
      <c r="FI5885" s="21"/>
      <c r="FJ5885" s="21"/>
      <c r="FK5885" s="21"/>
      <c r="FL5885" s="21"/>
      <c r="FM5885" s="21"/>
      <c r="FN5885" s="21"/>
      <c r="FO5885" s="21"/>
      <c r="FP5885" s="21"/>
      <c r="FQ5885" s="21"/>
      <c r="FR5885" s="21"/>
      <c r="FS5885" s="21"/>
      <c r="FT5885" s="21"/>
      <c r="FU5885" s="21"/>
      <c r="FV5885" s="21"/>
      <c r="FW5885" s="21"/>
      <c r="FX5885" s="21"/>
      <c r="FY5885" s="21"/>
      <c r="FZ5885" s="21"/>
      <c r="GA5885" s="21"/>
      <c r="GB5885" s="21"/>
      <c r="GC5885" s="21"/>
      <c r="GD5885" s="21"/>
      <c r="GE5885" s="21"/>
      <c r="GF5885" s="21"/>
      <c r="GG5885" s="21"/>
      <c r="GH5885" s="21"/>
      <c r="GI5885" s="21"/>
      <c r="GJ5885" s="21"/>
      <c r="GK5885" s="21"/>
      <c r="GL5885" s="21"/>
      <c r="GM5885" s="21"/>
      <c r="GN5885" s="21"/>
      <c r="GO5885" s="21"/>
      <c r="GP5885" s="21"/>
      <c r="GQ5885" s="21"/>
      <c r="GR5885" s="21"/>
      <c r="GS5885" s="21"/>
      <c r="GT5885" s="21"/>
      <c r="GU5885" s="21"/>
      <c r="GV5885" s="21"/>
      <c r="GW5885" s="21"/>
      <c r="GX5885" s="21"/>
      <c r="GY5885" s="21"/>
      <c r="GZ5885" s="21"/>
      <c r="HA5885" s="21"/>
      <c r="HB5885" s="21"/>
      <c r="HC5885" s="21"/>
      <c r="HD5885" s="21"/>
      <c r="HE5885" s="21"/>
      <c r="HF5885" s="21"/>
      <c r="HG5885" s="21"/>
      <c r="HH5885" s="21"/>
      <c r="HI5885" s="21"/>
      <c r="HJ5885" s="21"/>
      <c r="HK5885" s="21"/>
      <c r="HL5885" s="21"/>
      <c r="HM5885" s="21"/>
      <c r="HN5885" s="21"/>
      <c r="HO5885" s="21"/>
      <c r="HP5885" s="21"/>
      <c r="HQ5885" s="21"/>
      <c r="HR5885" s="21"/>
      <c r="HS5885" s="21"/>
      <c r="HT5885" s="21"/>
      <c r="HU5885" s="21"/>
      <c r="HV5885" s="21"/>
      <c r="HW5885" s="21"/>
      <c r="HX5885" s="21"/>
      <c r="HY5885" s="21"/>
      <c r="HZ5885" s="21"/>
      <c r="IA5885" s="21"/>
      <c r="IB5885" s="21"/>
      <c r="IC5885" s="21"/>
      <c r="ID5885" s="21"/>
      <c r="IE5885" s="21"/>
      <c r="IF5885" s="21"/>
      <c r="IG5885" s="21"/>
      <c r="IH5885" s="21"/>
      <c r="II5885" s="21"/>
      <c r="IJ5885" s="21"/>
      <c r="IK5885" s="21"/>
      <c r="IL5885" s="21"/>
      <c r="IM5885" s="21"/>
      <c r="IN5885" s="21"/>
      <c r="IO5885" s="21"/>
      <c r="IP5885" s="21"/>
      <c r="IQ5885" s="21"/>
      <c r="IR5885" s="21"/>
      <c r="IS5885" s="21"/>
      <c r="IT5885" s="21"/>
      <c r="IU5885" s="21"/>
      <c r="IV5885" s="21"/>
    </row>
    <row r="5886" spans="1:256" s="402" customFormat="1">
      <c r="A5886" s="10"/>
      <c r="B5886" s="245"/>
      <c r="C5886" s="245"/>
      <c r="D5886" s="376"/>
      <c r="E5886" s="33"/>
      <c r="F5886" s="33"/>
      <c r="G5886" s="282"/>
      <c r="H5886" s="283"/>
      <c r="I5886" s="33"/>
      <c r="J5886" s="33"/>
      <c r="K5886" s="33"/>
      <c r="L5886" s="33"/>
      <c r="M5886" s="33"/>
      <c r="N5886" s="33"/>
      <c r="O5886" s="33"/>
      <c r="P5886" s="33"/>
      <c r="Q5886" s="33"/>
      <c r="R5886" s="33"/>
      <c r="S5886" s="33"/>
      <c r="T5886" s="33"/>
      <c r="U5886" s="33"/>
      <c r="V5886" s="33"/>
      <c r="W5886" s="33"/>
      <c r="X5886" s="282"/>
      <c r="Y5886" s="33"/>
      <c r="Z5886" s="284"/>
      <c r="AA5886" s="284"/>
      <c r="AB5886" s="33"/>
      <c r="AC5886" s="33"/>
      <c r="AD5886" s="33"/>
      <c r="AE5886" s="33"/>
      <c r="AF5886" s="33"/>
      <c r="AG5886" s="33"/>
      <c r="AH5886" s="33"/>
      <c r="AI5886" s="33"/>
      <c r="AJ5886" s="33"/>
      <c r="AK5886" s="33"/>
      <c r="AL5886" s="33"/>
      <c r="AM5886" s="33"/>
      <c r="AN5886" s="33"/>
      <c r="AO5886" s="33"/>
      <c r="AP5886" s="34"/>
      <c r="AQ5886" s="70"/>
      <c r="AR5886" s="76"/>
      <c r="AS5886" s="60"/>
      <c r="AT5886" s="60"/>
      <c r="AU5886" s="60"/>
      <c r="AV5886" s="21"/>
      <c r="AW5886" s="21"/>
      <c r="AX5886" s="21"/>
      <c r="AY5886" s="21"/>
      <c r="AZ5886" s="21"/>
      <c r="BA5886" s="21"/>
      <c r="BB5886" s="21"/>
      <c r="BC5886" s="21"/>
      <c r="BD5886" s="21"/>
      <c r="BE5886" s="21"/>
      <c r="BF5886" s="21"/>
      <c r="BG5886" s="21"/>
      <c r="BH5886" s="21"/>
      <c r="BI5886" s="21"/>
      <c r="BJ5886" s="21"/>
      <c r="BK5886" s="21"/>
      <c r="BL5886" s="21"/>
      <c r="BM5886" s="21"/>
      <c r="BN5886" s="21"/>
      <c r="BO5886" s="21"/>
      <c r="BP5886" s="21"/>
      <c r="BQ5886" s="21"/>
      <c r="BR5886" s="21"/>
      <c r="BS5886" s="21"/>
      <c r="BT5886" s="21"/>
      <c r="BU5886" s="21"/>
      <c r="BV5886" s="21"/>
      <c r="BW5886" s="21"/>
      <c r="BX5886" s="21"/>
      <c r="BY5886" s="21"/>
      <c r="BZ5886" s="21"/>
      <c r="CA5886" s="21"/>
      <c r="CB5886" s="21"/>
      <c r="CC5886" s="21"/>
      <c r="CD5886" s="21"/>
      <c r="CE5886" s="21"/>
      <c r="CF5886" s="21"/>
      <c r="CG5886" s="21"/>
      <c r="CH5886" s="21"/>
      <c r="CI5886" s="21"/>
      <c r="CJ5886" s="21"/>
      <c r="CK5886" s="21"/>
      <c r="CL5886" s="21"/>
      <c r="CM5886" s="21"/>
      <c r="CN5886" s="21"/>
      <c r="CO5886" s="21"/>
      <c r="CP5886" s="21"/>
      <c r="CQ5886" s="21"/>
      <c r="CR5886" s="21"/>
      <c r="CS5886" s="21"/>
      <c r="CT5886" s="21"/>
      <c r="CU5886" s="21"/>
      <c r="CV5886" s="21"/>
      <c r="CW5886" s="21"/>
      <c r="CX5886" s="21"/>
      <c r="CY5886" s="21"/>
      <c r="CZ5886" s="21"/>
      <c r="DA5886" s="21"/>
      <c r="DB5886" s="21"/>
      <c r="DC5886" s="21"/>
      <c r="DD5886" s="21"/>
      <c r="DE5886" s="21"/>
      <c r="DF5886" s="21"/>
      <c r="DG5886" s="21"/>
      <c r="DH5886" s="21"/>
      <c r="DI5886" s="21"/>
      <c r="DJ5886" s="21"/>
      <c r="DK5886" s="21"/>
      <c r="DL5886" s="21"/>
      <c r="DM5886" s="21"/>
      <c r="DN5886" s="21"/>
      <c r="DO5886" s="21"/>
      <c r="DP5886" s="21"/>
      <c r="DQ5886" s="21"/>
      <c r="DR5886" s="21"/>
      <c r="DS5886" s="21"/>
      <c r="DT5886" s="21"/>
      <c r="DU5886" s="21"/>
      <c r="DV5886" s="21"/>
      <c r="DW5886" s="21"/>
      <c r="DX5886" s="21"/>
      <c r="DY5886" s="21"/>
      <c r="DZ5886" s="21"/>
      <c r="EA5886" s="21"/>
      <c r="EB5886" s="21"/>
      <c r="EC5886" s="21"/>
      <c r="ED5886" s="21"/>
      <c r="EE5886" s="21"/>
      <c r="EF5886" s="21"/>
      <c r="EG5886" s="21"/>
      <c r="EH5886" s="21"/>
      <c r="EI5886" s="21"/>
      <c r="EJ5886" s="21"/>
      <c r="EK5886" s="21"/>
      <c r="EL5886" s="21"/>
      <c r="EM5886" s="21"/>
      <c r="EN5886" s="21"/>
      <c r="EO5886" s="21"/>
      <c r="EP5886" s="21"/>
      <c r="EQ5886" s="21"/>
      <c r="ER5886" s="21"/>
      <c r="ES5886" s="21"/>
      <c r="ET5886" s="21"/>
      <c r="EU5886" s="21"/>
      <c r="EV5886" s="21"/>
      <c r="EW5886" s="21"/>
      <c r="EX5886" s="21"/>
      <c r="EY5886" s="21"/>
      <c r="EZ5886" s="21"/>
      <c r="FA5886" s="21"/>
      <c r="FB5886" s="21"/>
      <c r="FC5886" s="21"/>
      <c r="FD5886" s="21"/>
      <c r="FE5886" s="21"/>
      <c r="FF5886" s="21"/>
      <c r="FG5886" s="21"/>
      <c r="FH5886" s="21"/>
      <c r="FI5886" s="21"/>
      <c r="FJ5886" s="21"/>
      <c r="FK5886" s="21"/>
      <c r="FL5886" s="21"/>
      <c r="FM5886" s="21"/>
      <c r="FN5886" s="21"/>
      <c r="FO5886" s="21"/>
      <c r="FP5886" s="21"/>
      <c r="FQ5886" s="21"/>
      <c r="FR5886" s="21"/>
      <c r="FS5886" s="21"/>
      <c r="FT5886" s="21"/>
      <c r="FU5886" s="21"/>
      <c r="FV5886" s="21"/>
      <c r="FW5886" s="21"/>
      <c r="FX5886" s="21"/>
      <c r="FY5886" s="21"/>
      <c r="FZ5886" s="21"/>
      <c r="GA5886" s="21"/>
      <c r="GB5886" s="21"/>
      <c r="GC5886" s="21"/>
      <c r="GD5886" s="21"/>
      <c r="GE5886" s="21"/>
      <c r="GF5886" s="21"/>
      <c r="GG5886" s="21"/>
      <c r="GH5886" s="21"/>
      <c r="GI5886" s="21"/>
      <c r="GJ5886" s="21"/>
      <c r="GK5886" s="21"/>
      <c r="GL5886" s="21"/>
      <c r="GM5886" s="21"/>
      <c r="GN5886" s="21"/>
      <c r="GO5886" s="21"/>
      <c r="GP5886" s="21"/>
      <c r="GQ5886" s="21"/>
      <c r="GR5886" s="21"/>
      <c r="GS5886" s="21"/>
      <c r="GT5886" s="21"/>
      <c r="GU5886" s="21"/>
      <c r="GV5886" s="21"/>
      <c r="GW5886" s="21"/>
      <c r="GX5886" s="21"/>
      <c r="GY5886" s="21"/>
      <c r="GZ5886" s="21"/>
      <c r="HA5886" s="21"/>
      <c r="HB5886" s="21"/>
      <c r="HC5886" s="21"/>
      <c r="HD5886" s="21"/>
      <c r="HE5886" s="21"/>
      <c r="HF5886" s="21"/>
      <c r="HG5886" s="21"/>
      <c r="HH5886" s="21"/>
      <c r="HI5886" s="21"/>
      <c r="HJ5886" s="21"/>
      <c r="HK5886" s="21"/>
      <c r="HL5886" s="21"/>
      <c r="HM5886" s="21"/>
      <c r="HN5886" s="21"/>
      <c r="HO5886" s="21"/>
      <c r="HP5886" s="21"/>
      <c r="HQ5886" s="21"/>
      <c r="HR5886" s="21"/>
      <c r="HS5886" s="21"/>
      <c r="HT5886" s="21"/>
      <c r="HU5886" s="21"/>
      <c r="HV5886" s="21"/>
      <c r="HW5886" s="21"/>
      <c r="HX5886" s="21"/>
      <c r="HY5886" s="21"/>
      <c r="HZ5886" s="21"/>
      <c r="IA5886" s="21"/>
      <c r="IB5886" s="21"/>
      <c r="IC5886" s="21"/>
      <c r="ID5886" s="21"/>
      <c r="IE5886" s="21"/>
      <c r="IF5886" s="21"/>
      <c r="IG5886" s="21"/>
      <c r="IH5886" s="21"/>
      <c r="II5886" s="21"/>
      <c r="IJ5886" s="21"/>
      <c r="IK5886" s="21"/>
      <c r="IL5886" s="21"/>
      <c r="IM5886" s="21"/>
      <c r="IN5886" s="21"/>
      <c r="IO5886" s="21"/>
      <c r="IP5886" s="21"/>
      <c r="IQ5886" s="21"/>
      <c r="IR5886" s="21"/>
      <c r="IS5886" s="21"/>
      <c r="IT5886" s="21"/>
      <c r="IU5886" s="21"/>
      <c r="IV5886" s="21"/>
    </row>
    <row r="5887" spans="1:256" s="524" customFormat="1" ht="15">
      <c r="A5887" s="10"/>
      <c r="B5887" s="245"/>
      <c r="C5887" s="245"/>
      <c r="D5887" s="505" t="s">
        <v>558</v>
      </c>
      <c r="E5887" s="33"/>
      <c r="F5887" s="33"/>
      <c r="G5887" s="282"/>
      <c r="H5887" s="283"/>
      <c r="I5887" s="33"/>
      <c r="J5887" s="33"/>
      <c r="K5887" s="33"/>
      <c r="L5887" s="33"/>
      <c r="M5887" s="33"/>
      <c r="N5887" s="33"/>
      <c r="O5887" s="33"/>
      <c r="P5887" s="33"/>
      <c r="Q5887" s="33"/>
      <c r="R5887" s="33"/>
      <c r="S5887" s="33"/>
      <c r="T5887" s="33"/>
      <c r="U5887" s="33"/>
      <c r="V5887" s="33"/>
      <c r="W5887" s="33"/>
      <c r="X5887" s="282"/>
      <c r="Y5887" s="33"/>
      <c r="Z5887" s="284"/>
      <c r="AA5887" s="284"/>
      <c r="AB5887" s="33"/>
      <c r="AC5887" s="33"/>
      <c r="AD5887" s="33"/>
      <c r="AE5887" s="33"/>
      <c r="AF5887" s="33"/>
      <c r="AG5887" s="33"/>
      <c r="AH5887" s="33"/>
      <c r="AI5887" s="33"/>
      <c r="AJ5887" s="33"/>
      <c r="AK5887" s="33"/>
      <c r="AL5887" s="33"/>
      <c r="AM5887" s="33"/>
      <c r="AN5887" s="33"/>
      <c r="AO5887" s="33"/>
      <c r="AP5887" s="34"/>
      <c r="AQ5887" s="70"/>
      <c r="AR5887" s="76"/>
      <c r="AS5887" s="60"/>
      <c r="AT5887" s="60"/>
      <c r="AU5887" s="60"/>
      <c r="AV5887" s="21"/>
      <c r="AW5887" s="21"/>
      <c r="AX5887" s="21"/>
      <c r="AY5887" s="21"/>
      <c r="AZ5887" s="21"/>
      <c r="BA5887" s="21"/>
      <c r="BB5887" s="21"/>
      <c r="BC5887" s="21"/>
      <c r="BD5887" s="21"/>
      <c r="BE5887" s="21"/>
      <c r="BF5887" s="21"/>
      <c r="BG5887" s="21"/>
      <c r="BH5887" s="21"/>
      <c r="BI5887" s="21"/>
      <c r="BJ5887" s="21"/>
      <c r="BK5887" s="21"/>
      <c r="BL5887" s="21"/>
      <c r="BM5887" s="21"/>
      <c r="BN5887" s="21"/>
      <c r="BO5887" s="21"/>
      <c r="BP5887" s="21"/>
      <c r="BQ5887" s="21"/>
      <c r="BR5887" s="21"/>
      <c r="BS5887" s="21"/>
      <c r="BT5887" s="21"/>
      <c r="BU5887" s="21"/>
      <c r="BV5887" s="21"/>
      <c r="BW5887" s="21"/>
      <c r="BX5887" s="21"/>
      <c r="BY5887" s="21"/>
      <c r="BZ5887" s="21"/>
      <c r="CA5887" s="21"/>
      <c r="CB5887" s="21"/>
      <c r="CC5887" s="21"/>
      <c r="CD5887" s="21"/>
      <c r="CE5887" s="21"/>
      <c r="CF5887" s="21"/>
      <c r="CG5887" s="21"/>
      <c r="CH5887" s="21"/>
      <c r="CI5887" s="21"/>
      <c r="CJ5887" s="21"/>
      <c r="CK5887" s="21"/>
      <c r="CL5887" s="21"/>
      <c r="CM5887" s="21"/>
      <c r="CN5887" s="21"/>
      <c r="CO5887" s="21"/>
      <c r="CP5887" s="21"/>
      <c r="CQ5887" s="21"/>
      <c r="CR5887" s="21"/>
      <c r="CS5887" s="21"/>
      <c r="CT5887" s="21"/>
      <c r="CU5887" s="21"/>
      <c r="CV5887" s="21"/>
      <c r="CW5887" s="21"/>
      <c r="CX5887" s="21"/>
      <c r="CY5887" s="21"/>
      <c r="CZ5887" s="21"/>
      <c r="DA5887" s="21"/>
      <c r="DB5887" s="21"/>
      <c r="DC5887" s="21"/>
      <c r="DD5887" s="21"/>
      <c r="DE5887" s="21"/>
      <c r="DF5887" s="21"/>
      <c r="DG5887" s="21"/>
      <c r="DH5887" s="21"/>
      <c r="DI5887" s="21"/>
      <c r="DJ5887" s="21"/>
      <c r="DK5887" s="21"/>
      <c r="DL5887" s="21"/>
      <c r="DM5887" s="21"/>
      <c r="DN5887" s="21"/>
      <c r="DO5887" s="21"/>
      <c r="DP5887" s="21"/>
      <c r="DQ5887" s="21"/>
      <c r="DR5887" s="21"/>
      <c r="DS5887" s="21"/>
      <c r="DT5887" s="21"/>
      <c r="DU5887" s="21"/>
      <c r="DV5887" s="21"/>
      <c r="DW5887" s="21"/>
      <c r="DX5887" s="21"/>
      <c r="DY5887" s="21"/>
      <c r="DZ5887" s="21"/>
      <c r="EA5887" s="21"/>
      <c r="EB5887" s="21"/>
      <c r="EC5887" s="21"/>
      <c r="ED5887" s="21"/>
      <c r="EE5887" s="21"/>
      <c r="EF5887" s="21"/>
      <c r="EG5887" s="21"/>
      <c r="EH5887" s="21"/>
      <c r="EI5887" s="21"/>
      <c r="EJ5887" s="21"/>
      <c r="EK5887" s="21"/>
      <c r="EL5887" s="21"/>
      <c r="EM5887" s="21"/>
      <c r="EN5887" s="21"/>
      <c r="EO5887" s="21"/>
      <c r="EP5887" s="21"/>
      <c r="EQ5887" s="21"/>
      <c r="ER5887" s="21"/>
      <c r="ES5887" s="21"/>
      <c r="ET5887" s="21"/>
      <c r="EU5887" s="21"/>
      <c r="EV5887" s="21"/>
      <c r="EW5887" s="21"/>
      <c r="EX5887" s="21"/>
      <c r="EY5887" s="21"/>
      <c r="EZ5887" s="21"/>
      <c r="FA5887" s="21"/>
      <c r="FB5887" s="21"/>
      <c r="FC5887" s="21"/>
      <c r="FD5887" s="21"/>
      <c r="FE5887" s="21"/>
      <c r="FF5887" s="21"/>
      <c r="FG5887" s="21"/>
      <c r="FH5887" s="21"/>
      <c r="FI5887" s="21"/>
      <c r="FJ5887" s="21"/>
      <c r="FK5887" s="21"/>
      <c r="FL5887" s="21"/>
      <c r="FM5887" s="21"/>
      <c r="FN5887" s="21"/>
      <c r="FO5887" s="21"/>
      <c r="FP5887" s="21"/>
      <c r="FQ5887" s="21"/>
      <c r="FR5887" s="21"/>
      <c r="FS5887" s="21"/>
      <c r="FT5887" s="21"/>
      <c r="FU5887" s="21"/>
      <c r="FV5887" s="21"/>
      <c r="FW5887" s="21"/>
      <c r="FX5887" s="21"/>
      <c r="FY5887" s="21"/>
      <c r="FZ5887" s="21"/>
      <c r="GA5887" s="21"/>
      <c r="GB5887" s="21"/>
      <c r="GC5887" s="21"/>
      <c r="GD5887" s="21"/>
      <c r="GE5887" s="21"/>
      <c r="GF5887" s="21"/>
      <c r="GG5887" s="21"/>
      <c r="GH5887" s="21"/>
      <c r="GI5887" s="21"/>
      <c r="GJ5887" s="21"/>
      <c r="GK5887" s="21"/>
      <c r="GL5887" s="21"/>
      <c r="GM5887" s="21"/>
      <c r="GN5887" s="21"/>
      <c r="GO5887" s="21"/>
      <c r="GP5887" s="21"/>
      <c r="GQ5887" s="21"/>
      <c r="GR5887" s="21"/>
      <c r="GS5887" s="21"/>
      <c r="GT5887" s="21"/>
      <c r="GU5887" s="21"/>
      <c r="GV5887" s="21"/>
      <c r="GW5887" s="21"/>
      <c r="GX5887" s="21"/>
      <c r="GY5887" s="21"/>
      <c r="GZ5887" s="21"/>
      <c r="HA5887" s="21"/>
      <c r="HB5887" s="21"/>
      <c r="HC5887" s="21"/>
      <c r="HD5887" s="21"/>
      <c r="HE5887" s="21"/>
      <c r="HF5887" s="21"/>
      <c r="HG5887" s="21"/>
      <c r="HH5887" s="21"/>
      <c r="HI5887" s="21"/>
      <c r="HJ5887" s="21"/>
      <c r="HK5887" s="21"/>
      <c r="HL5887" s="21"/>
      <c r="HM5887" s="21"/>
      <c r="HN5887" s="21"/>
      <c r="HO5887" s="21"/>
      <c r="HP5887" s="21"/>
      <c r="HQ5887" s="21"/>
      <c r="HR5887" s="21"/>
      <c r="HS5887" s="21"/>
      <c r="HT5887" s="21"/>
      <c r="HU5887" s="21"/>
      <c r="HV5887" s="21"/>
      <c r="HW5887" s="21"/>
      <c r="HX5887" s="21"/>
      <c r="HY5887" s="21"/>
      <c r="HZ5887" s="21"/>
      <c r="IA5887" s="21"/>
      <c r="IB5887" s="21"/>
      <c r="IC5887" s="21"/>
      <c r="ID5887" s="21"/>
      <c r="IE5887" s="21"/>
      <c r="IF5887" s="21"/>
      <c r="IG5887" s="21"/>
      <c r="IH5887" s="21"/>
      <c r="II5887" s="21"/>
      <c r="IJ5887" s="21"/>
      <c r="IK5887" s="21"/>
      <c r="IL5887" s="21"/>
      <c r="IM5887" s="21"/>
      <c r="IN5887" s="21"/>
      <c r="IO5887" s="21"/>
      <c r="IP5887" s="21"/>
      <c r="IQ5887" s="21"/>
      <c r="IR5887" s="21"/>
      <c r="IS5887" s="21"/>
      <c r="IT5887" s="21"/>
      <c r="IU5887" s="21"/>
      <c r="IV5887" s="21"/>
    </row>
    <row r="5888" spans="1:256" s="524" customFormat="1">
      <c r="A5888" s="10"/>
      <c r="B5888" s="245"/>
      <c r="C5888" s="245"/>
      <c r="D5888" s="376" t="s">
        <v>1292</v>
      </c>
      <c r="E5888" s="33"/>
      <c r="F5888" s="33"/>
      <c r="G5888" s="282"/>
      <c r="H5888" s="283"/>
      <c r="I5888" s="33"/>
      <c r="J5888" s="33"/>
      <c r="K5888" s="33"/>
      <c r="L5888" s="33"/>
      <c r="M5888" s="33"/>
      <c r="N5888" s="33"/>
      <c r="O5888" s="33"/>
      <c r="P5888" s="33">
        <v>135000</v>
      </c>
      <c r="Q5888" s="33"/>
      <c r="R5888" s="33"/>
      <c r="S5888" s="33"/>
      <c r="T5888" s="33"/>
      <c r="U5888" s="33"/>
      <c r="V5888" s="33"/>
      <c r="W5888" s="33"/>
      <c r="X5888" s="282"/>
      <c r="Y5888" s="33"/>
      <c r="Z5888" s="284"/>
      <c r="AA5888" s="284"/>
      <c r="AB5888" s="33"/>
      <c r="AC5888" s="33"/>
      <c r="AD5888" s="33"/>
      <c r="AE5888" s="33"/>
      <c r="AF5888" s="33"/>
      <c r="AG5888" s="33"/>
      <c r="AH5888" s="33"/>
      <c r="AI5888" s="33"/>
      <c r="AJ5888" s="33"/>
      <c r="AK5888" s="33"/>
      <c r="AL5888" s="33"/>
      <c r="AM5888" s="33"/>
      <c r="AN5888" s="33"/>
      <c r="AO5888" s="33"/>
      <c r="AP5888" s="34"/>
      <c r="AQ5888" s="70"/>
      <c r="AR5888" s="76"/>
      <c r="AS5888" s="60"/>
      <c r="AT5888" s="60"/>
      <c r="AU5888" s="60"/>
      <c r="AV5888" s="21"/>
      <c r="AW5888" s="21"/>
      <c r="AX5888" s="21"/>
      <c r="AY5888" s="21"/>
      <c r="AZ5888" s="21"/>
      <c r="BA5888" s="21"/>
      <c r="BB5888" s="21"/>
      <c r="BC5888" s="21"/>
      <c r="BD5888" s="21"/>
      <c r="BE5888" s="21"/>
      <c r="BF5888" s="21"/>
      <c r="BG5888" s="21"/>
      <c r="BH5888" s="21"/>
      <c r="BI5888" s="21"/>
      <c r="BJ5888" s="21"/>
      <c r="BK5888" s="21"/>
      <c r="BL5888" s="21"/>
      <c r="BM5888" s="21"/>
      <c r="BN5888" s="21"/>
      <c r="BO5888" s="21"/>
      <c r="BP5888" s="21"/>
      <c r="BQ5888" s="21"/>
      <c r="BR5888" s="21"/>
      <c r="BS5888" s="21"/>
      <c r="BT5888" s="21"/>
      <c r="BU5888" s="21"/>
      <c r="BV5888" s="21"/>
      <c r="BW5888" s="21"/>
      <c r="BX5888" s="21"/>
      <c r="BY5888" s="21"/>
      <c r="BZ5888" s="21"/>
      <c r="CA5888" s="21"/>
      <c r="CB5888" s="21"/>
      <c r="CC5888" s="21"/>
      <c r="CD5888" s="21"/>
      <c r="CE5888" s="21"/>
      <c r="CF5888" s="21"/>
      <c r="CG5888" s="21"/>
      <c r="CH5888" s="21"/>
      <c r="CI5888" s="21"/>
      <c r="CJ5888" s="21"/>
      <c r="CK5888" s="21"/>
      <c r="CL5888" s="21"/>
      <c r="CM5888" s="21"/>
      <c r="CN5888" s="21"/>
      <c r="CO5888" s="21"/>
      <c r="CP5888" s="21"/>
      <c r="CQ5888" s="21"/>
      <c r="CR5888" s="21"/>
      <c r="CS5888" s="21"/>
      <c r="CT5888" s="21"/>
      <c r="CU5888" s="21"/>
      <c r="CV5888" s="21"/>
      <c r="CW5888" s="21"/>
      <c r="CX5888" s="21"/>
      <c r="CY5888" s="21"/>
      <c r="CZ5888" s="21"/>
      <c r="DA5888" s="21"/>
      <c r="DB5888" s="21"/>
      <c r="DC5888" s="21"/>
      <c r="DD5888" s="21"/>
      <c r="DE5888" s="21"/>
      <c r="DF5888" s="21"/>
      <c r="DG5888" s="21"/>
      <c r="DH5888" s="21"/>
      <c r="DI5888" s="21"/>
      <c r="DJ5888" s="21"/>
      <c r="DK5888" s="21"/>
      <c r="DL5888" s="21"/>
      <c r="DM5888" s="21"/>
      <c r="DN5888" s="21"/>
      <c r="DO5888" s="21"/>
      <c r="DP5888" s="21"/>
      <c r="DQ5888" s="21"/>
      <c r="DR5888" s="21"/>
      <c r="DS5888" s="21"/>
      <c r="DT5888" s="21"/>
      <c r="DU5888" s="21"/>
      <c r="DV5888" s="21"/>
      <c r="DW5888" s="21"/>
      <c r="DX5888" s="21"/>
      <c r="DY5888" s="21"/>
      <c r="DZ5888" s="21"/>
      <c r="EA5888" s="21"/>
      <c r="EB5888" s="21"/>
      <c r="EC5888" s="21"/>
      <c r="ED5888" s="21"/>
      <c r="EE5888" s="21"/>
      <c r="EF5888" s="21"/>
      <c r="EG5888" s="21"/>
      <c r="EH5888" s="21"/>
      <c r="EI5888" s="21"/>
      <c r="EJ5888" s="21"/>
      <c r="EK5888" s="21"/>
      <c r="EL5888" s="21"/>
      <c r="EM5888" s="21"/>
      <c r="EN5888" s="21"/>
      <c r="EO5888" s="21"/>
      <c r="EP5888" s="21"/>
      <c r="EQ5888" s="21"/>
      <c r="ER5888" s="21"/>
      <c r="ES5888" s="21"/>
      <c r="ET5888" s="21"/>
      <c r="EU5888" s="21"/>
      <c r="EV5888" s="21"/>
      <c r="EW5888" s="21"/>
      <c r="EX5888" s="21"/>
      <c r="EY5888" s="21"/>
      <c r="EZ5888" s="21"/>
      <c r="FA5888" s="21"/>
      <c r="FB5888" s="21"/>
      <c r="FC5888" s="21"/>
      <c r="FD5888" s="21"/>
      <c r="FE5888" s="21"/>
      <c r="FF5888" s="21"/>
      <c r="FG5888" s="21"/>
      <c r="FH5888" s="21"/>
      <c r="FI5888" s="21"/>
      <c r="FJ5888" s="21"/>
      <c r="FK5888" s="21"/>
      <c r="FL5888" s="21"/>
      <c r="FM5888" s="21"/>
      <c r="FN5888" s="21"/>
      <c r="FO5888" s="21"/>
      <c r="FP5888" s="21"/>
      <c r="FQ5888" s="21"/>
      <c r="FR5888" s="21"/>
      <c r="FS5888" s="21"/>
      <c r="FT5888" s="21"/>
      <c r="FU5888" s="21"/>
      <c r="FV5888" s="21"/>
      <c r="FW5888" s="21"/>
      <c r="FX5888" s="21"/>
      <c r="FY5888" s="21"/>
      <c r="FZ5888" s="21"/>
      <c r="GA5888" s="21"/>
      <c r="GB5888" s="21"/>
      <c r="GC5888" s="21"/>
      <c r="GD5888" s="21"/>
      <c r="GE5888" s="21"/>
      <c r="GF5888" s="21"/>
      <c r="GG5888" s="21"/>
      <c r="GH5888" s="21"/>
      <c r="GI5888" s="21"/>
      <c r="GJ5888" s="21"/>
      <c r="GK5888" s="21"/>
      <c r="GL5888" s="21"/>
      <c r="GM5888" s="21"/>
      <c r="GN5888" s="21"/>
      <c r="GO5888" s="21"/>
      <c r="GP5888" s="21"/>
      <c r="GQ5888" s="21"/>
      <c r="GR5888" s="21"/>
      <c r="GS5888" s="21"/>
      <c r="GT5888" s="21"/>
      <c r="GU5888" s="21"/>
      <c r="GV5888" s="21"/>
      <c r="GW5888" s="21"/>
      <c r="GX5888" s="21"/>
      <c r="GY5888" s="21"/>
      <c r="GZ5888" s="21"/>
      <c r="HA5888" s="21"/>
      <c r="HB5888" s="21"/>
      <c r="HC5888" s="21"/>
      <c r="HD5888" s="21"/>
      <c r="HE5888" s="21"/>
      <c r="HF5888" s="21"/>
      <c r="HG5888" s="21"/>
      <c r="HH5888" s="21"/>
      <c r="HI5888" s="21"/>
      <c r="HJ5888" s="21"/>
      <c r="HK5888" s="21"/>
      <c r="HL5888" s="21"/>
      <c r="HM5888" s="21"/>
      <c r="HN5888" s="21"/>
      <c r="HO5888" s="21"/>
      <c r="HP5888" s="21"/>
      <c r="HQ5888" s="21"/>
      <c r="HR5888" s="21"/>
      <c r="HS5888" s="21"/>
      <c r="HT5888" s="21"/>
      <c r="HU5888" s="21"/>
      <c r="HV5888" s="21"/>
      <c r="HW5888" s="21"/>
      <c r="HX5888" s="21"/>
      <c r="HY5888" s="21"/>
      <c r="HZ5888" s="21"/>
      <c r="IA5888" s="21"/>
      <c r="IB5888" s="21"/>
      <c r="IC5888" s="21"/>
      <c r="ID5888" s="21"/>
      <c r="IE5888" s="21"/>
      <c r="IF5888" s="21"/>
      <c r="IG5888" s="21"/>
      <c r="IH5888" s="21"/>
      <c r="II5888" s="21"/>
      <c r="IJ5888" s="21"/>
      <c r="IK5888" s="21"/>
      <c r="IL5888" s="21"/>
      <c r="IM5888" s="21"/>
      <c r="IN5888" s="21"/>
      <c r="IO5888" s="21"/>
      <c r="IP5888" s="21"/>
      <c r="IQ5888" s="21"/>
      <c r="IR5888" s="21"/>
      <c r="IS5888" s="21"/>
      <c r="IT5888" s="21"/>
      <c r="IU5888" s="21"/>
      <c r="IV5888" s="21"/>
    </row>
    <row r="5889" spans="1:256" s="524" customFormat="1">
      <c r="A5889" s="10"/>
      <c r="B5889" s="245"/>
      <c r="C5889" s="245"/>
      <c r="D5889" s="376" t="s">
        <v>1293</v>
      </c>
      <c r="E5889" s="33"/>
      <c r="F5889" s="33"/>
      <c r="G5889" s="282"/>
      <c r="H5889" s="283"/>
      <c r="I5889" s="33"/>
      <c r="J5889" s="33"/>
      <c r="K5889" s="33"/>
      <c r="L5889" s="33"/>
      <c r="M5889" s="33"/>
      <c r="N5889" s="33"/>
      <c r="O5889" s="33"/>
      <c r="P5889" s="33">
        <v>140000</v>
      </c>
      <c r="Q5889" s="33"/>
      <c r="R5889" s="33"/>
      <c r="S5889" s="33"/>
      <c r="T5889" s="33"/>
      <c r="U5889" s="33"/>
      <c r="V5889" s="33"/>
      <c r="W5889" s="33"/>
      <c r="X5889" s="282"/>
      <c r="Y5889" s="33"/>
      <c r="Z5889" s="284"/>
      <c r="AA5889" s="284"/>
      <c r="AB5889" s="33"/>
      <c r="AC5889" s="33"/>
      <c r="AD5889" s="33"/>
      <c r="AE5889" s="33"/>
      <c r="AF5889" s="33"/>
      <c r="AG5889" s="33"/>
      <c r="AH5889" s="33"/>
      <c r="AI5889" s="33"/>
      <c r="AJ5889" s="33"/>
      <c r="AK5889" s="33"/>
      <c r="AL5889" s="33"/>
      <c r="AM5889" s="33"/>
      <c r="AN5889" s="33"/>
      <c r="AO5889" s="33"/>
      <c r="AP5889" s="34"/>
      <c r="AQ5889" s="70"/>
      <c r="AR5889" s="76"/>
      <c r="AS5889" s="60"/>
      <c r="AT5889" s="60"/>
      <c r="AU5889" s="60"/>
      <c r="AV5889" s="21"/>
      <c r="AW5889" s="21"/>
      <c r="AX5889" s="21"/>
      <c r="AY5889" s="21"/>
      <c r="AZ5889" s="21"/>
      <c r="BA5889" s="21"/>
      <c r="BB5889" s="21"/>
      <c r="BC5889" s="21"/>
      <c r="BD5889" s="21"/>
      <c r="BE5889" s="21"/>
      <c r="BF5889" s="21"/>
      <c r="BG5889" s="21"/>
      <c r="BH5889" s="21"/>
      <c r="BI5889" s="21"/>
      <c r="BJ5889" s="21"/>
      <c r="BK5889" s="21"/>
      <c r="BL5889" s="21"/>
      <c r="BM5889" s="21"/>
      <c r="BN5889" s="21"/>
      <c r="BO5889" s="21"/>
      <c r="BP5889" s="21"/>
      <c r="BQ5889" s="21"/>
      <c r="BR5889" s="21"/>
      <c r="BS5889" s="21"/>
      <c r="BT5889" s="21"/>
      <c r="BU5889" s="21"/>
      <c r="BV5889" s="21"/>
      <c r="BW5889" s="21"/>
      <c r="BX5889" s="21"/>
      <c r="BY5889" s="21"/>
      <c r="BZ5889" s="21"/>
      <c r="CA5889" s="21"/>
      <c r="CB5889" s="21"/>
      <c r="CC5889" s="21"/>
      <c r="CD5889" s="21"/>
      <c r="CE5889" s="21"/>
      <c r="CF5889" s="21"/>
      <c r="CG5889" s="21"/>
      <c r="CH5889" s="21"/>
      <c r="CI5889" s="21"/>
      <c r="CJ5889" s="21"/>
      <c r="CK5889" s="21"/>
      <c r="CL5889" s="21"/>
      <c r="CM5889" s="21"/>
      <c r="CN5889" s="21"/>
      <c r="CO5889" s="21"/>
      <c r="CP5889" s="21"/>
      <c r="CQ5889" s="21"/>
      <c r="CR5889" s="21"/>
      <c r="CS5889" s="21"/>
      <c r="CT5889" s="21"/>
      <c r="CU5889" s="21"/>
      <c r="CV5889" s="21"/>
      <c r="CW5889" s="21"/>
      <c r="CX5889" s="21"/>
      <c r="CY5889" s="21"/>
      <c r="CZ5889" s="21"/>
      <c r="DA5889" s="21"/>
      <c r="DB5889" s="21"/>
      <c r="DC5889" s="21"/>
      <c r="DD5889" s="21"/>
      <c r="DE5889" s="21"/>
      <c r="DF5889" s="21"/>
      <c r="DG5889" s="21"/>
      <c r="DH5889" s="21"/>
      <c r="DI5889" s="21"/>
      <c r="DJ5889" s="21"/>
      <c r="DK5889" s="21"/>
      <c r="DL5889" s="21"/>
      <c r="DM5889" s="21"/>
      <c r="DN5889" s="21"/>
      <c r="DO5889" s="21"/>
      <c r="DP5889" s="21"/>
      <c r="DQ5889" s="21"/>
      <c r="DR5889" s="21"/>
      <c r="DS5889" s="21"/>
      <c r="DT5889" s="21"/>
      <c r="DU5889" s="21"/>
      <c r="DV5889" s="21"/>
      <c r="DW5889" s="21"/>
      <c r="DX5889" s="21"/>
      <c r="DY5889" s="21"/>
      <c r="DZ5889" s="21"/>
      <c r="EA5889" s="21"/>
      <c r="EB5889" s="21"/>
      <c r="EC5889" s="21"/>
      <c r="ED5889" s="21"/>
      <c r="EE5889" s="21"/>
      <c r="EF5889" s="21"/>
      <c r="EG5889" s="21"/>
      <c r="EH5889" s="21"/>
      <c r="EI5889" s="21"/>
      <c r="EJ5889" s="21"/>
      <c r="EK5889" s="21"/>
      <c r="EL5889" s="21"/>
      <c r="EM5889" s="21"/>
      <c r="EN5889" s="21"/>
      <c r="EO5889" s="21"/>
      <c r="EP5889" s="21"/>
      <c r="EQ5889" s="21"/>
      <c r="ER5889" s="21"/>
      <c r="ES5889" s="21"/>
      <c r="ET5889" s="21"/>
      <c r="EU5889" s="21"/>
      <c r="EV5889" s="21"/>
      <c r="EW5889" s="21"/>
      <c r="EX5889" s="21"/>
      <c r="EY5889" s="21"/>
      <c r="EZ5889" s="21"/>
      <c r="FA5889" s="21"/>
      <c r="FB5889" s="21"/>
      <c r="FC5889" s="21"/>
      <c r="FD5889" s="21"/>
      <c r="FE5889" s="21"/>
      <c r="FF5889" s="21"/>
      <c r="FG5889" s="21"/>
      <c r="FH5889" s="21"/>
      <c r="FI5889" s="21"/>
      <c r="FJ5889" s="21"/>
      <c r="FK5889" s="21"/>
      <c r="FL5889" s="21"/>
      <c r="FM5889" s="21"/>
      <c r="FN5889" s="21"/>
      <c r="FO5889" s="21"/>
      <c r="FP5889" s="21"/>
      <c r="FQ5889" s="21"/>
      <c r="FR5889" s="21"/>
      <c r="FS5889" s="21"/>
      <c r="FT5889" s="21"/>
      <c r="FU5889" s="21"/>
      <c r="FV5889" s="21"/>
      <c r="FW5889" s="21"/>
      <c r="FX5889" s="21"/>
      <c r="FY5889" s="21"/>
      <c r="FZ5889" s="21"/>
      <c r="GA5889" s="21"/>
      <c r="GB5889" s="21"/>
      <c r="GC5889" s="21"/>
      <c r="GD5889" s="21"/>
      <c r="GE5889" s="21"/>
      <c r="GF5889" s="21"/>
      <c r="GG5889" s="21"/>
      <c r="GH5889" s="21"/>
      <c r="GI5889" s="21"/>
      <c r="GJ5889" s="21"/>
      <c r="GK5889" s="21"/>
      <c r="GL5889" s="21"/>
      <c r="GM5889" s="21"/>
      <c r="GN5889" s="21"/>
      <c r="GO5889" s="21"/>
      <c r="GP5889" s="21"/>
      <c r="GQ5889" s="21"/>
      <c r="GR5889" s="21"/>
      <c r="GS5889" s="21"/>
      <c r="GT5889" s="21"/>
      <c r="GU5889" s="21"/>
      <c r="GV5889" s="21"/>
      <c r="GW5889" s="21"/>
      <c r="GX5889" s="21"/>
      <c r="GY5889" s="21"/>
      <c r="GZ5889" s="21"/>
      <c r="HA5889" s="21"/>
      <c r="HB5889" s="21"/>
      <c r="HC5889" s="21"/>
      <c r="HD5889" s="21"/>
      <c r="HE5889" s="21"/>
      <c r="HF5889" s="21"/>
      <c r="HG5889" s="21"/>
      <c r="HH5889" s="21"/>
      <c r="HI5889" s="21"/>
      <c r="HJ5889" s="21"/>
      <c r="HK5889" s="21"/>
      <c r="HL5889" s="21"/>
      <c r="HM5889" s="21"/>
      <c r="HN5889" s="21"/>
      <c r="HO5889" s="21"/>
      <c r="HP5889" s="21"/>
      <c r="HQ5889" s="21"/>
      <c r="HR5889" s="21"/>
      <c r="HS5889" s="21"/>
      <c r="HT5889" s="21"/>
      <c r="HU5889" s="21"/>
      <c r="HV5889" s="21"/>
      <c r="HW5889" s="21"/>
      <c r="HX5889" s="21"/>
      <c r="HY5889" s="21"/>
      <c r="HZ5889" s="21"/>
      <c r="IA5889" s="21"/>
      <c r="IB5889" s="21"/>
      <c r="IC5889" s="21"/>
      <c r="ID5889" s="21"/>
      <c r="IE5889" s="21"/>
      <c r="IF5889" s="21"/>
      <c r="IG5889" s="21"/>
      <c r="IH5889" s="21"/>
      <c r="II5889" s="21"/>
      <c r="IJ5889" s="21"/>
      <c r="IK5889" s="21"/>
      <c r="IL5889" s="21"/>
      <c r="IM5889" s="21"/>
      <c r="IN5889" s="21"/>
      <c r="IO5889" s="21"/>
      <c r="IP5889" s="21"/>
      <c r="IQ5889" s="21"/>
      <c r="IR5889" s="21"/>
      <c r="IS5889" s="21"/>
      <c r="IT5889" s="21"/>
      <c r="IU5889" s="21"/>
      <c r="IV5889" s="21"/>
    </row>
    <row r="5890" spans="1:256" s="524" customFormat="1">
      <c r="A5890" s="10"/>
      <c r="B5890" s="245"/>
      <c r="C5890" s="245"/>
      <c r="D5890" s="376" t="s">
        <v>1290</v>
      </c>
      <c r="E5890" s="33"/>
      <c r="F5890" s="33"/>
      <c r="G5890" s="282"/>
      <c r="H5890" s="283"/>
      <c r="I5890" s="33"/>
      <c r="J5890" s="33"/>
      <c r="K5890" s="33"/>
      <c r="L5890" s="33"/>
      <c r="M5890" s="33"/>
      <c r="N5890" s="33"/>
      <c r="O5890" s="33"/>
      <c r="P5890" s="33">
        <v>1000000</v>
      </c>
      <c r="Q5890" s="33"/>
      <c r="R5890" s="33"/>
      <c r="S5890" s="33"/>
      <c r="T5890" s="33"/>
      <c r="U5890" s="33"/>
      <c r="V5890" s="33"/>
      <c r="W5890" s="33"/>
      <c r="X5890" s="282"/>
      <c r="Y5890" s="33"/>
      <c r="Z5890" s="284"/>
      <c r="AA5890" s="284"/>
      <c r="AB5890" s="33"/>
      <c r="AC5890" s="33"/>
      <c r="AD5890" s="33"/>
      <c r="AE5890" s="33"/>
      <c r="AF5890" s="33"/>
      <c r="AG5890" s="33"/>
      <c r="AH5890" s="33"/>
      <c r="AI5890" s="33"/>
      <c r="AJ5890" s="33"/>
      <c r="AK5890" s="33"/>
      <c r="AL5890" s="33"/>
      <c r="AM5890" s="33"/>
      <c r="AN5890" s="33"/>
      <c r="AO5890" s="33"/>
      <c r="AP5890" s="34"/>
      <c r="AQ5890" s="70"/>
      <c r="AR5890" s="76"/>
      <c r="AS5890" s="60"/>
      <c r="AT5890" s="60"/>
      <c r="AU5890" s="60"/>
      <c r="AV5890" s="21"/>
      <c r="AW5890" s="21"/>
      <c r="AX5890" s="21"/>
      <c r="AY5890" s="21"/>
      <c r="AZ5890" s="21"/>
      <c r="BA5890" s="21"/>
      <c r="BB5890" s="21"/>
      <c r="BC5890" s="21"/>
      <c r="BD5890" s="21"/>
      <c r="BE5890" s="21"/>
      <c r="BF5890" s="21"/>
      <c r="BG5890" s="21"/>
      <c r="BH5890" s="21"/>
      <c r="BI5890" s="21"/>
      <c r="BJ5890" s="21"/>
      <c r="BK5890" s="21"/>
      <c r="BL5890" s="21"/>
      <c r="BM5890" s="21"/>
      <c r="BN5890" s="21"/>
      <c r="BO5890" s="21"/>
      <c r="BP5890" s="21"/>
      <c r="BQ5890" s="21"/>
      <c r="BR5890" s="21"/>
      <c r="BS5890" s="21"/>
      <c r="BT5890" s="21"/>
      <c r="BU5890" s="21"/>
      <c r="BV5890" s="21"/>
      <c r="BW5890" s="21"/>
      <c r="BX5890" s="21"/>
      <c r="BY5890" s="21"/>
      <c r="BZ5890" s="21"/>
      <c r="CA5890" s="21"/>
      <c r="CB5890" s="21"/>
      <c r="CC5890" s="21"/>
      <c r="CD5890" s="21"/>
      <c r="CE5890" s="21"/>
      <c r="CF5890" s="21"/>
      <c r="CG5890" s="21"/>
      <c r="CH5890" s="21"/>
      <c r="CI5890" s="21"/>
      <c r="CJ5890" s="21"/>
      <c r="CK5890" s="21"/>
      <c r="CL5890" s="21"/>
      <c r="CM5890" s="21"/>
      <c r="CN5890" s="21"/>
      <c r="CO5890" s="21"/>
      <c r="CP5890" s="21"/>
      <c r="CQ5890" s="21"/>
      <c r="CR5890" s="21"/>
      <c r="CS5890" s="21"/>
      <c r="CT5890" s="21"/>
      <c r="CU5890" s="21"/>
      <c r="CV5890" s="21"/>
      <c r="CW5890" s="21"/>
      <c r="CX5890" s="21"/>
      <c r="CY5890" s="21"/>
      <c r="CZ5890" s="21"/>
      <c r="DA5890" s="21"/>
      <c r="DB5890" s="21"/>
      <c r="DC5890" s="21"/>
      <c r="DD5890" s="21"/>
      <c r="DE5890" s="21"/>
      <c r="DF5890" s="21"/>
      <c r="DG5890" s="21"/>
      <c r="DH5890" s="21"/>
      <c r="DI5890" s="21"/>
      <c r="DJ5890" s="21"/>
      <c r="DK5890" s="21"/>
      <c r="DL5890" s="21"/>
      <c r="DM5890" s="21"/>
      <c r="DN5890" s="21"/>
      <c r="DO5890" s="21"/>
      <c r="DP5890" s="21"/>
      <c r="DQ5890" s="21"/>
      <c r="DR5890" s="21"/>
      <c r="DS5890" s="21"/>
      <c r="DT5890" s="21"/>
      <c r="DU5890" s="21"/>
      <c r="DV5890" s="21"/>
      <c r="DW5890" s="21"/>
      <c r="DX5890" s="21"/>
      <c r="DY5890" s="21"/>
      <c r="DZ5890" s="21"/>
      <c r="EA5890" s="21"/>
      <c r="EB5890" s="21"/>
      <c r="EC5890" s="21"/>
      <c r="ED5890" s="21"/>
      <c r="EE5890" s="21"/>
      <c r="EF5890" s="21"/>
      <c r="EG5890" s="21"/>
      <c r="EH5890" s="21"/>
      <c r="EI5890" s="21"/>
      <c r="EJ5890" s="21"/>
      <c r="EK5890" s="21"/>
      <c r="EL5890" s="21"/>
      <c r="EM5890" s="21"/>
      <c r="EN5890" s="21"/>
      <c r="EO5890" s="21"/>
      <c r="EP5890" s="21"/>
      <c r="EQ5890" s="21"/>
      <c r="ER5890" s="21"/>
      <c r="ES5890" s="21"/>
      <c r="ET5890" s="21"/>
      <c r="EU5890" s="21"/>
      <c r="EV5890" s="21"/>
      <c r="EW5890" s="21"/>
      <c r="EX5890" s="21"/>
      <c r="EY5890" s="21"/>
      <c r="EZ5890" s="21"/>
      <c r="FA5890" s="21"/>
      <c r="FB5890" s="21"/>
      <c r="FC5890" s="21"/>
      <c r="FD5890" s="21"/>
      <c r="FE5890" s="21"/>
      <c r="FF5890" s="21"/>
      <c r="FG5890" s="21"/>
      <c r="FH5890" s="21"/>
      <c r="FI5890" s="21"/>
      <c r="FJ5890" s="21"/>
      <c r="FK5890" s="21"/>
      <c r="FL5890" s="21"/>
      <c r="FM5890" s="21"/>
      <c r="FN5890" s="21"/>
      <c r="FO5890" s="21"/>
      <c r="FP5890" s="21"/>
      <c r="FQ5890" s="21"/>
      <c r="FR5890" s="21"/>
      <c r="FS5890" s="21"/>
      <c r="FT5890" s="21"/>
      <c r="FU5890" s="21"/>
      <c r="FV5890" s="21"/>
      <c r="FW5890" s="21"/>
      <c r="FX5890" s="21"/>
      <c r="FY5890" s="21"/>
      <c r="FZ5890" s="21"/>
      <c r="GA5890" s="21"/>
      <c r="GB5890" s="21"/>
      <c r="GC5890" s="21"/>
      <c r="GD5890" s="21"/>
      <c r="GE5890" s="21"/>
      <c r="GF5890" s="21"/>
      <c r="GG5890" s="21"/>
      <c r="GH5890" s="21"/>
      <c r="GI5890" s="21"/>
      <c r="GJ5890" s="21"/>
      <c r="GK5890" s="21"/>
      <c r="GL5890" s="21"/>
      <c r="GM5890" s="21"/>
      <c r="GN5890" s="21"/>
      <c r="GO5890" s="21"/>
      <c r="GP5890" s="21"/>
      <c r="GQ5890" s="21"/>
      <c r="GR5890" s="21"/>
      <c r="GS5890" s="21"/>
      <c r="GT5890" s="21"/>
      <c r="GU5890" s="21"/>
      <c r="GV5890" s="21"/>
      <c r="GW5890" s="21"/>
      <c r="GX5890" s="21"/>
      <c r="GY5890" s="21"/>
      <c r="GZ5890" s="21"/>
      <c r="HA5890" s="21"/>
      <c r="HB5890" s="21"/>
      <c r="HC5890" s="21"/>
      <c r="HD5890" s="21"/>
      <c r="HE5890" s="21"/>
      <c r="HF5890" s="21"/>
      <c r="HG5890" s="21"/>
      <c r="HH5890" s="21"/>
      <c r="HI5890" s="21"/>
      <c r="HJ5890" s="21"/>
      <c r="HK5890" s="21"/>
      <c r="HL5890" s="21"/>
      <c r="HM5890" s="21"/>
      <c r="HN5890" s="21"/>
      <c r="HO5890" s="21"/>
      <c r="HP5890" s="21"/>
      <c r="HQ5890" s="21"/>
      <c r="HR5890" s="21"/>
      <c r="HS5890" s="21"/>
      <c r="HT5890" s="21"/>
      <c r="HU5890" s="21"/>
      <c r="HV5890" s="21"/>
      <c r="HW5890" s="21"/>
      <c r="HX5890" s="21"/>
      <c r="HY5890" s="21"/>
      <c r="HZ5890" s="21"/>
      <c r="IA5890" s="21"/>
      <c r="IB5890" s="21"/>
      <c r="IC5890" s="21"/>
      <c r="ID5890" s="21"/>
      <c r="IE5890" s="21"/>
      <c r="IF5890" s="21"/>
      <c r="IG5890" s="21"/>
      <c r="IH5890" s="21"/>
      <c r="II5890" s="21"/>
      <c r="IJ5890" s="21"/>
      <c r="IK5890" s="21"/>
      <c r="IL5890" s="21"/>
      <c r="IM5890" s="21"/>
      <c r="IN5890" s="21"/>
      <c r="IO5890" s="21"/>
      <c r="IP5890" s="21"/>
      <c r="IQ5890" s="21"/>
      <c r="IR5890" s="21"/>
      <c r="IS5890" s="21"/>
      <c r="IT5890" s="21"/>
      <c r="IU5890" s="21"/>
      <c r="IV5890" s="21"/>
    </row>
    <row r="5891" spans="1:256" s="402" customFormat="1">
      <c r="A5891" s="10"/>
      <c r="B5891" s="245"/>
      <c r="C5891" s="245"/>
      <c r="D5891" s="78"/>
      <c r="E5891" s="33"/>
      <c r="F5891" s="33"/>
      <c r="G5891" s="282"/>
      <c r="H5891" s="283"/>
      <c r="I5891" s="33"/>
      <c r="J5891" s="33"/>
      <c r="K5891" s="33"/>
      <c r="L5891" s="33"/>
      <c r="M5891" s="33"/>
      <c r="N5891" s="33"/>
      <c r="O5891" s="33"/>
      <c r="P5891" s="33"/>
      <c r="Q5891" s="33"/>
      <c r="R5891" s="33"/>
      <c r="S5891" s="33"/>
      <c r="T5891" s="33"/>
      <c r="U5891" s="33"/>
      <c r="V5891" s="33"/>
      <c r="W5891" s="33"/>
      <c r="X5891" s="282"/>
      <c r="Y5891" s="33"/>
      <c r="Z5891" s="284"/>
      <c r="AA5891" s="284"/>
      <c r="AB5891" s="33"/>
      <c r="AC5891" s="33"/>
      <c r="AD5891" s="33"/>
      <c r="AE5891" s="33"/>
      <c r="AF5891" s="33"/>
      <c r="AG5891" s="33"/>
      <c r="AH5891" s="33"/>
      <c r="AI5891" s="33"/>
      <c r="AJ5891" s="33"/>
      <c r="AK5891" s="33"/>
      <c r="AL5891" s="33"/>
      <c r="AM5891" s="33"/>
      <c r="AN5891" s="33"/>
      <c r="AO5891" s="33"/>
      <c r="AP5891" s="34"/>
      <c r="AQ5891" s="70"/>
      <c r="AR5891" s="76"/>
      <c r="AS5891" s="60"/>
      <c r="AT5891" s="60"/>
      <c r="AU5891" s="60"/>
      <c r="AV5891" s="21"/>
      <c r="AW5891" s="21"/>
      <c r="AX5891" s="21"/>
      <c r="AY5891" s="21"/>
      <c r="AZ5891" s="21"/>
      <c r="BA5891" s="21"/>
      <c r="BB5891" s="21"/>
      <c r="BC5891" s="21"/>
      <c r="BD5891" s="21"/>
      <c r="BE5891" s="21"/>
      <c r="BF5891" s="21"/>
      <c r="BG5891" s="21"/>
      <c r="BH5891" s="21"/>
      <c r="BI5891" s="21"/>
      <c r="BJ5891" s="21"/>
      <c r="BK5891" s="21"/>
      <c r="BL5891" s="21"/>
      <c r="BM5891" s="21"/>
      <c r="BN5891" s="21"/>
      <c r="BO5891" s="21"/>
      <c r="BP5891" s="21"/>
      <c r="BQ5891" s="21"/>
      <c r="BR5891" s="21"/>
      <c r="BS5891" s="21"/>
      <c r="BT5891" s="21"/>
      <c r="BU5891" s="21"/>
      <c r="BV5891" s="21"/>
      <c r="BW5891" s="21"/>
      <c r="BX5891" s="21"/>
      <c r="BY5891" s="21"/>
      <c r="BZ5891" s="21"/>
      <c r="CA5891" s="21"/>
      <c r="CB5891" s="21"/>
      <c r="CC5891" s="21"/>
      <c r="CD5891" s="21"/>
      <c r="CE5891" s="21"/>
      <c r="CF5891" s="21"/>
      <c r="CG5891" s="21"/>
      <c r="CH5891" s="21"/>
      <c r="CI5891" s="21"/>
      <c r="CJ5891" s="21"/>
      <c r="CK5891" s="21"/>
      <c r="CL5891" s="21"/>
      <c r="CM5891" s="21"/>
      <c r="CN5891" s="21"/>
      <c r="CO5891" s="21"/>
      <c r="CP5891" s="21"/>
      <c r="CQ5891" s="21"/>
      <c r="CR5891" s="21"/>
      <c r="CS5891" s="21"/>
      <c r="CT5891" s="21"/>
      <c r="CU5891" s="21"/>
      <c r="CV5891" s="21"/>
      <c r="CW5891" s="21"/>
      <c r="CX5891" s="21"/>
      <c r="CY5891" s="21"/>
      <c r="CZ5891" s="21"/>
      <c r="DA5891" s="21"/>
      <c r="DB5891" s="21"/>
      <c r="DC5891" s="21"/>
      <c r="DD5891" s="21"/>
      <c r="DE5891" s="21"/>
      <c r="DF5891" s="21"/>
      <c r="DG5891" s="21"/>
      <c r="DH5891" s="21"/>
      <c r="DI5891" s="21"/>
      <c r="DJ5891" s="21"/>
      <c r="DK5891" s="21"/>
      <c r="DL5891" s="21"/>
      <c r="DM5891" s="21"/>
      <c r="DN5891" s="21"/>
      <c r="DO5891" s="21"/>
      <c r="DP5891" s="21"/>
      <c r="DQ5891" s="21"/>
      <c r="DR5891" s="21"/>
      <c r="DS5891" s="21"/>
      <c r="DT5891" s="21"/>
      <c r="DU5891" s="21"/>
      <c r="DV5891" s="21"/>
      <c r="DW5891" s="21"/>
      <c r="DX5891" s="21"/>
      <c r="DY5891" s="21"/>
      <c r="DZ5891" s="21"/>
      <c r="EA5891" s="21"/>
      <c r="EB5891" s="21"/>
      <c r="EC5891" s="21"/>
      <c r="ED5891" s="21"/>
      <c r="EE5891" s="21"/>
      <c r="EF5891" s="21"/>
      <c r="EG5891" s="21"/>
      <c r="EH5891" s="21"/>
      <c r="EI5891" s="21"/>
      <c r="EJ5891" s="21"/>
      <c r="EK5891" s="21"/>
      <c r="EL5891" s="21"/>
      <c r="EM5891" s="21"/>
      <c r="EN5891" s="21"/>
      <c r="EO5891" s="21"/>
      <c r="EP5891" s="21"/>
      <c r="EQ5891" s="21"/>
      <c r="ER5891" s="21"/>
      <c r="ES5891" s="21"/>
      <c r="ET5891" s="21"/>
      <c r="EU5891" s="21"/>
      <c r="EV5891" s="21"/>
      <c r="EW5891" s="21"/>
      <c r="EX5891" s="21"/>
      <c r="EY5891" s="21"/>
      <c r="EZ5891" s="21"/>
      <c r="FA5891" s="21"/>
      <c r="FB5891" s="21"/>
      <c r="FC5891" s="21"/>
      <c r="FD5891" s="21"/>
      <c r="FE5891" s="21"/>
      <c r="FF5891" s="21"/>
      <c r="FG5891" s="21"/>
      <c r="FH5891" s="21"/>
      <c r="FI5891" s="21"/>
      <c r="FJ5891" s="21"/>
      <c r="FK5891" s="21"/>
      <c r="FL5891" s="21"/>
      <c r="FM5891" s="21"/>
      <c r="FN5891" s="21"/>
      <c r="FO5891" s="21"/>
      <c r="FP5891" s="21"/>
      <c r="FQ5891" s="21"/>
      <c r="FR5891" s="21"/>
      <c r="FS5891" s="21"/>
      <c r="FT5891" s="21"/>
      <c r="FU5891" s="21"/>
      <c r="FV5891" s="21"/>
      <c r="FW5891" s="21"/>
      <c r="FX5891" s="21"/>
      <c r="FY5891" s="21"/>
      <c r="FZ5891" s="21"/>
      <c r="GA5891" s="21"/>
      <c r="GB5891" s="21"/>
      <c r="GC5891" s="21"/>
      <c r="GD5891" s="21"/>
      <c r="GE5891" s="21"/>
      <c r="GF5891" s="21"/>
      <c r="GG5891" s="21"/>
      <c r="GH5891" s="21"/>
      <c r="GI5891" s="21"/>
      <c r="GJ5891" s="21"/>
      <c r="GK5891" s="21"/>
      <c r="GL5891" s="21"/>
      <c r="GM5891" s="21"/>
      <c r="GN5891" s="21"/>
      <c r="GO5891" s="21"/>
      <c r="GP5891" s="21"/>
      <c r="GQ5891" s="21"/>
      <c r="GR5891" s="21"/>
      <c r="GS5891" s="21"/>
      <c r="GT5891" s="21"/>
      <c r="GU5891" s="21"/>
      <c r="GV5891" s="21"/>
      <c r="GW5891" s="21"/>
      <c r="GX5891" s="21"/>
      <c r="GY5891" s="21"/>
      <c r="GZ5891" s="21"/>
      <c r="HA5891" s="21"/>
      <c r="HB5891" s="21"/>
      <c r="HC5891" s="21"/>
      <c r="HD5891" s="21"/>
      <c r="HE5891" s="21"/>
      <c r="HF5891" s="21"/>
      <c r="HG5891" s="21"/>
      <c r="HH5891" s="21"/>
      <c r="HI5891" s="21"/>
      <c r="HJ5891" s="21"/>
      <c r="HK5891" s="21"/>
      <c r="HL5891" s="21"/>
      <c r="HM5891" s="21"/>
      <c r="HN5891" s="21"/>
      <c r="HO5891" s="21"/>
      <c r="HP5891" s="21"/>
      <c r="HQ5891" s="21"/>
      <c r="HR5891" s="21"/>
      <c r="HS5891" s="21"/>
      <c r="HT5891" s="21"/>
      <c r="HU5891" s="21"/>
      <c r="HV5891" s="21"/>
      <c r="HW5891" s="21"/>
      <c r="HX5891" s="21"/>
      <c r="HY5891" s="21"/>
      <c r="HZ5891" s="21"/>
      <c r="IA5891" s="21"/>
      <c r="IB5891" s="21"/>
      <c r="IC5891" s="21"/>
      <c r="ID5891" s="21"/>
      <c r="IE5891" s="21"/>
      <c r="IF5891" s="21"/>
      <c r="IG5891" s="21"/>
      <c r="IH5891" s="21"/>
      <c r="II5891" s="21"/>
      <c r="IJ5891" s="21"/>
      <c r="IK5891" s="21"/>
      <c r="IL5891" s="21"/>
      <c r="IM5891" s="21"/>
      <c r="IN5891" s="21"/>
      <c r="IO5891" s="21"/>
      <c r="IP5891" s="21"/>
      <c r="IQ5891" s="21"/>
      <c r="IR5891" s="21"/>
      <c r="IS5891" s="21"/>
      <c r="IT5891" s="21"/>
      <c r="IU5891" s="21"/>
      <c r="IV5891" s="21"/>
    </row>
    <row r="5892" spans="1:256" s="402" customFormat="1">
      <c r="A5892" s="10"/>
      <c r="B5892" s="245"/>
      <c r="C5892" s="245"/>
      <c r="D5892" s="78"/>
      <c r="E5892" s="33"/>
      <c r="F5892" s="33"/>
      <c r="G5892" s="282"/>
      <c r="H5892" s="283"/>
      <c r="I5892" s="33"/>
      <c r="J5892" s="33"/>
      <c r="K5892" s="33"/>
      <c r="L5892" s="33"/>
      <c r="M5892" s="33"/>
      <c r="N5892" s="33"/>
      <c r="O5892" s="33"/>
      <c r="P5892" s="33"/>
      <c r="Q5892" s="33"/>
      <c r="R5892" s="33"/>
      <c r="S5892" s="33"/>
      <c r="T5892" s="33"/>
      <c r="U5892" s="33"/>
      <c r="V5892" s="33"/>
      <c r="W5892" s="33"/>
      <c r="X5892" s="282"/>
      <c r="Y5892" s="33"/>
      <c r="Z5892" s="284"/>
      <c r="AA5892" s="284"/>
      <c r="AB5892" s="33"/>
      <c r="AC5892" s="33"/>
      <c r="AD5892" s="33"/>
      <c r="AE5892" s="33"/>
      <c r="AF5892" s="33"/>
      <c r="AG5892" s="33"/>
      <c r="AH5892" s="33"/>
      <c r="AI5892" s="33"/>
      <c r="AJ5892" s="33"/>
      <c r="AK5892" s="33"/>
      <c r="AL5892" s="33"/>
      <c r="AM5892" s="33"/>
      <c r="AN5892" s="33"/>
      <c r="AO5892" s="33"/>
      <c r="AP5892" s="34"/>
      <c r="AQ5892" s="70"/>
      <c r="AR5892" s="76"/>
      <c r="AS5892" s="60"/>
      <c r="AT5892" s="60"/>
      <c r="AU5892" s="60"/>
      <c r="AV5892" s="21"/>
      <c r="AW5892" s="21"/>
      <c r="AX5892" s="21"/>
      <c r="AY5892" s="21"/>
      <c r="AZ5892" s="21"/>
      <c r="BA5892" s="21"/>
      <c r="BB5892" s="21"/>
      <c r="BC5892" s="21"/>
      <c r="BD5892" s="21"/>
      <c r="BE5892" s="21"/>
      <c r="BF5892" s="21"/>
      <c r="BG5892" s="21"/>
      <c r="BH5892" s="21"/>
      <c r="BI5892" s="21"/>
      <c r="BJ5892" s="21"/>
      <c r="BK5892" s="21"/>
      <c r="BL5892" s="21"/>
      <c r="BM5892" s="21"/>
      <c r="BN5892" s="21"/>
      <c r="BO5892" s="21"/>
      <c r="BP5892" s="21"/>
      <c r="BQ5892" s="21"/>
      <c r="BR5892" s="21"/>
      <c r="BS5892" s="21"/>
      <c r="BT5892" s="21"/>
      <c r="BU5892" s="21"/>
      <c r="BV5892" s="21"/>
      <c r="BW5892" s="21"/>
      <c r="BX5892" s="21"/>
      <c r="BY5892" s="21"/>
      <c r="BZ5892" s="21"/>
      <c r="CA5892" s="21"/>
      <c r="CB5892" s="21"/>
      <c r="CC5892" s="21"/>
      <c r="CD5892" s="21"/>
      <c r="CE5892" s="21"/>
      <c r="CF5892" s="21"/>
      <c r="CG5892" s="21"/>
      <c r="CH5892" s="21"/>
      <c r="CI5892" s="21"/>
      <c r="CJ5892" s="21"/>
      <c r="CK5892" s="21"/>
      <c r="CL5892" s="21"/>
      <c r="CM5892" s="21"/>
      <c r="CN5892" s="21"/>
      <c r="CO5892" s="21"/>
      <c r="CP5892" s="21"/>
      <c r="CQ5892" s="21"/>
      <c r="CR5892" s="21"/>
      <c r="CS5892" s="21"/>
      <c r="CT5892" s="21"/>
      <c r="CU5892" s="21"/>
      <c r="CV5892" s="21"/>
      <c r="CW5892" s="21"/>
      <c r="CX5892" s="21"/>
      <c r="CY5892" s="21"/>
      <c r="CZ5892" s="21"/>
      <c r="DA5892" s="21"/>
      <c r="DB5892" s="21"/>
      <c r="DC5892" s="21"/>
      <c r="DD5892" s="21"/>
      <c r="DE5892" s="21"/>
      <c r="DF5892" s="21"/>
      <c r="DG5892" s="21"/>
      <c r="DH5892" s="21"/>
      <c r="DI5892" s="21"/>
      <c r="DJ5892" s="21"/>
      <c r="DK5892" s="21"/>
      <c r="DL5892" s="21"/>
      <c r="DM5892" s="21"/>
      <c r="DN5892" s="21"/>
      <c r="DO5892" s="21"/>
      <c r="DP5892" s="21"/>
      <c r="DQ5892" s="21"/>
      <c r="DR5892" s="21"/>
      <c r="DS5892" s="21"/>
      <c r="DT5892" s="21"/>
      <c r="DU5892" s="21"/>
      <c r="DV5892" s="21"/>
      <c r="DW5892" s="21"/>
      <c r="DX5892" s="21"/>
      <c r="DY5892" s="21"/>
      <c r="DZ5892" s="21"/>
      <c r="EA5892" s="21"/>
      <c r="EB5892" s="21"/>
      <c r="EC5892" s="21"/>
      <c r="ED5892" s="21"/>
      <c r="EE5892" s="21"/>
      <c r="EF5892" s="21"/>
      <c r="EG5892" s="21"/>
      <c r="EH5892" s="21"/>
      <c r="EI5892" s="21"/>
      <c r="EJ5892" s="21"/>
      <c r="EK5892" s="21"/>
      <c r="EL5892" s="21"/>
      <c r="EM5892" s="21"/>
      <c r="EN5892" s="21"/>
      <c r="EO5892" s="21"/>
      <c r="EP5892" s="21"/>
      <c r="EQ5892" s="21"/>
      <c r="ER5892" s="21"/>
      <c r="ES5892" s="21"/>
      <c r="ET5892" s="21"/>
      <c r="EU5892" s="21"/>
      <c r="EV5892" s="21"/>
      <c r="EW5892" s="21"/>
      <c r="EX5892" s="21"/>
      <c r="EY5892" s="21"/>
      <c r="EZ5892" s="21"/>
      <c r="FA5892" s="21"/>
      <c r="FB5892" s="21"/>
      <c r="FC5892" s="21"/>
      <c r="FD5892" s="21"/>
      <c r="FE5892" s="21"/>
      <c r="FF5892" s="21"/>
      <c r="FG5892" s="21"/>
      <c r="FH5892" s="21"/>
      <c r="FI5892" s="21"/>
      <c r="FJ5892" s="21"/>
      <c r="FK5892" s="21"/>
      <c r="FL5892" s="21"/>
      <c r="FM5892" s="21"/>
      <c r="FN5892" s="21"/>
      <c r="FO5892" s="21"/>
      <c r="FP5892" s="21"/>
      <c r="FQ5892" s="21"/>
      <c r="FR5892" s="21"/>
      <c r="FS5892" s="21"/>
      <c r="FT5892" s="21"/>
      <c r="FU5892" s="21"/>
      <c r="FV5892" s="21"/>
      <c r="FW5892" s="21"/>
      <c r="FX5892" s="21"/>
      <c r="FY5892" s="21"/>
      <c r="FZ5892" s="21"/>
      <c r="GA5892" s="21"/>
      <c r="GB5892" s="21"/>
      <c r="GC5892" s="21"/>
      <c r="GD5892" s="21"/>
      <c r="GE5892" s="21"/>
      <c r="GF5892" s="21"/>
      <c r="GG5892" s="21"/>
      <c r="GH5892" s="21"/>
      <c r="GI5892" s="21"/>
      <c r="GJ5892" s="21"/>
      <c r="GK5892" s="21"/>
      <c r="GL5892" s="21"/>
      <c r="GM5892" s="21"/>
      <c r="GN5892" s="21"/>
      <c r="GO5892" s="21"/>
      <c r="GP5892" s="21"/>
      <c r="GQ5892" s="21"/>
      <c r="GR5892" s="21"/>
      <c r="GS5892" s="21"/>
      <c r="GT5892" s="21"/>
      <c r="GU5892" s="21"/>
      <c r="GV5892" s="21"/>
      <c r="GW5892" s="21"/>
      <c r="GX5892" s="21"/>
      <c r="GY5892" s="21"/>
      <c r="GZ5892" s="21"/>
      <c r="HA5892" s="21"/>
      <c r="HB5892" s="21"/>
      <c r="HC5892" s="21"/>
      <c r="HD5892" s="21"/>
      <c r="HE5892" s="21"/>
      <c r="HF5892" s="21"/>
      <c r="HG5892" s="21"/>
      <c r="HH5892" s="21"/>
      <c r="HI5892" s="21"/>
      <c r="HJ5892" s="21"/>
      <c r="HK5892" s="21"/>
      <c r="HL5892" s="21"/>
      <c r="HM5892" s="21"/>
      <c r="HN5892" s="21"/>
      <c r="HO5892" s="21"/>
      <c r="HP5892" s="21"/>
      <c r="HQ5892" s="21"/>
      <c r="HR5892" s="21"/>
      <c r="HS5892" s="21"/>
      <c r="HT5892" s="21"/>
      <c r="HU5892" s="21"/>
      <c r="HV5892" s="21"/>
      <c r="HW5892" s="21"/>
      <c r="HX5892" s="21"/>
      <c r="HY5892" s="21"/>
      <c r="HZ5892" s="21"/>
      <c r="IA5892" s="21"/>
      <c r="IB5892" s="21"/>
      <c r="IC5892" s="21"/>
      <c r="ID5892" s="21"/>
      <c r="IE5892" s="21"/>
      <c r="IF5892" s="21"/>
      <c r="IG5892" s="21"/>
      <c r="IH5892" s="21"/>
      <c r="II5892" s="21"/>
      <c r="IJ5892" s="21"/>
      <c r="IK5892" s="21"/>
      <c r="IL5892" s="21"/>
      <c r="IM5892" s="21"/>
      <c r="IN5892" s="21"/>
      <c r="IO5892" s="21"/>
      <c r="IP5892" s="21"/>
      <c r="IQ5892" s="21"/>
      <c r="IR5892" s="21"/>
      <c r="IS5892" s="21"/>
      <c r="IT5892" s="21"/>
      <c r="IU5892" s="21"/>
      <c r="IV5892" s="21"/>
    </row>
    <row r="5893" spans="1:256" s="402" customFormat="1">
      <c r="A5893" s="10"/>
      <c r="B5893" s="245"/>
      <c r="C5893" s="245"/>
      <c r="D5893" s="78"/>
      <c r="E5893" s="33"/>
      <c r="F5893" s="33"/>
      <c r="G5893" s="282"/>
      <c r="H5893" s="283"/>
      <c r="I5893" s="33"/>
      <c r="J5893" s="33"/>
      <c r="K5893" s="33"/>
      <c r="L5893" s="33"/>
      <c r="M5893" s="33"/>
      <c r="N5893" s="33"/>
      <c r="O5893" s="33"/>
      <c r="P5893" s="33"/>
      <c r="Q5893" s="33"/>
      <c r="R5893" s="33"/>
      <c r="S5893" s="33"/>
      <c r="T5893" s="33"/>
      <c r="U5893" s="33"/>
      <c r="V5893" s="33"/>
      <c r="W5893" s="33"/>
      <c r="X5893" s="282"/>
      <c r="Y5893" s="33"/>
      <c r="Z5893" s="284"/>
      <c r="AA5893" s="284"/>
      <c r="AB5893" s="33"/>
      <c r="AC5893" s="33"/>
      <c r="AD5893" s="33"/>
      <c r="AE5893" s="33"/>
      <c r="AF5893" s="33"/>
      <c r="AG5893" s="33"/>
      <c r="AH5893" s="33"/>
      <c r="AI5893" s="33"/>
      <c r="AJ5893" s="33"/>
      <c r="AK5893" s="33"/>
      <c r="AL5893" s="33"/>
      <c r="AM5893" s="33"/>
      <c r="AN5893" s="33"/>
      <c r="AO5893" s="33"/>
      <c r="AP5893" s="34"/>
      <c r="AQ5893" s="70"/>
      <c r="AR5893" s="76"/>
      <c r="AS5893" s="60"/>
      <c r="AT5893" s="60"/>
      <c r="AU5893" s="60"/>
      <c r="AV5893" s="21"/>
      <c r="AW5893" s="21"/>
      <c r="AX5893" s="21"/>
      <c r="AY5893" s="21"/>
      <c r="AZ5893" s="21"/>
      <c r="BA5893" s="21"/>
      <c r="BB5893" s="21"/>
      <c r="BC5893" s="21"/>
      <c r="BD5893" s="21"/>
      <c r="BE5893" s="21"/>
      <c r="BF5893" s="21"/>
      <c r="BG5893" s="21"/>
      <c r="BH5893" s="21"/>
      <c r="BI5893" s="21"/>
      <c r="BJ5893" s="21"/>
      <c r="BK5893" s="21"/>
      <c r="BL5893" s="21"/>
      <c r="BM5893" s="21"/>
      <c r="BN5893" s="21"/>
      <c r="BO5893" s="21"/>
      <c r="BP5893" s="21"/>
      <c r="BQ5893" s="21"/>
      <c r="BR5893" s="21"/>
      <c r="BS5893" s="21"/>
      <c r="BT5893" s="21"/>
      <c r="BU5893" s="21"/>
      <c r="BV5893" s="21"/>
      <c r="BW5893" s="21"/>
      <c r="BX5893" s="21"/>
      <c r="BY5893" s="21"/>
      <c r="BZ5893" s="21"/>
      <c r="CA5893" s="21"/>
      <c r="CB5893" s="21"/>
      <c r="CC5893" s="21"/>
      <c r="CD5893" s="21"/>
      <c r="CE5893" s="21"/>
      <c r="CF5893" s="21"/>
      <c r="CG5893" s="21"/>
      <c r="CH5893" s="21"/>
      <c r="CI5893" s="21"/>
      <c r="CJ5893" s="21"/>
      <c r="CK5893" s="21"/>
      <c r="CL5893" s="21"/>
      <c r="CM5893" s="21"/>
      <c r="CN5893" s="21"/>
      <c r="CO5893" s="21"/>
      <c r="CP5893" s="21"/>
      <c r="CQ5893" s="21"/>
      <c r="CR5893" s="21"/>
      <c r="CS5893" s="21"/>
      <c r="CT5893" s="21"/>
      <c r="CU5893" s="21"/>
      <c r="CV5893" s="21"/>
      <c r="CW5893" s="21"/>
      <c r="CX5893" s="21"/>
      <c r="CY5893" s="21"/>
      <c r="CZ5893" s="21"/>
      <c r="DA5893" s="21"/>
      <c r="DB5893" s="21"/>
      <c r="DC5893" s="21"/>
      <c r="DD5893" s="21"/>
      <c r="DE5893" s="21"/>
      <c r="DF5893" s="21"/>
      <c r="DG5893" s="21"/>
      <c r="DH5893" s="21"/>
      <c r="DI5893" s="21"/>
      <c r="DJ5893" s="21"/>
      <c r="DK5893" s="21"/>
      <c r="DL5893" s="21"/>
      <c r="DM5893" s="21"/>
      <c r="DN5893" s="21"/>
      <c r="DO5893" s="21"/>
      <c r="DP5893" s="21"/>
      <c r="DQ5893" s="21"/>
      <c r="DR5893" s="21"/>
      <c r="DS5893" s="21"/>
      <c r="DT5893" s="21"/>
      <c r="DU5893" s="21"/>
      <c r="DV5893" s="21"/>
      <c r="DW5893" s="21"/>
      <c r="DX5893" s="21"/>
      <c r="DY5893" s="21"/>
      <c r="DZ5893" s="21"/>
      <c r="EA5893" s="21"/>
      <c r="EB5893" s="21"/>
      <c r="EC5893" s="21"/>
      <c r="ED5893" s="21"/>
      <c r="EE5893" s="21"/>
      <c r="EF5893" s="21"/>
      <c r="EG5893" s="21"/>
      <c r="EH5893" s="21"/>
      <c r="EI5893" s="21"/>
      <c r="EJ5893" s="21"/>
      <c r="EK5893" s="21"/>
      <c r="EL5893" s="21"/>
      <c r="EM5893" s="21"/>
      <c r="EN5893" s="21"/>
      <c r="EO5893" s="21"/>
      <c r="EP5893" s="21"/>
      <c r="EQ5893" s="21"/>
      <c r="ER5893" s="21"/>
      <c r="ES5893" s="21"/>
      <c r="ET5893" s="21"/>
      <c r="EU5893" s="21"/>
      <c r="EV5893" s="21"/>
      <c r="EW5893" s="21"/>
      <c r="EX5893" s="21"/>
      <c r="EY5893" s="21"/>
      <c r="EZ5893" s="21"/>
      <c r="FA5893" s="21"/>
      <c r="FB5893" s="21"/>
      <c r="FC5893" s="21"/>
      <c r="FD5893" s="21"/>
      <c r="FE5893" s="21"/>
      <c r="FF5893" s="21"/>
      <c r="FG5893" s="21"/>
      <c r="FH5893" s="21"/>
      <c r="FI5893" s="21"/>
      <c r="FJ5893" s="21"/>
      <c r="FK5893" s="21"/>
      <c r="FL5893" s="21"/>
      <c r="FM5893" s="21"/>
      <c r="FN5893" s="21"/>
      <c r="FO5893" s="21"/>
      <c r="FP5893" s="21"/>
      <c r="FQ5893" s="21"/>
      <c r="FR5893" s="21"/>
      <c r="FS5893" s="21"/>
      <c r="FT5893" s="21"/>
      <c r="FU5893" s="21"/>
      <c r="FV5893" s="21"/>
      <c r="FW5893" s="21"/>
      <c r="FX5893" s="21"/>
      <c r="FY5893" s="21"/>
      <c r="FZ5893" s="21"/>
      <c r="GA5893" s="21"/>
      <c r="GB5893" s="21"/>
      <c r="GC5893" s="21"/>
      <c r="GD5893" s="21"/>
      <c r="GE5893" s="21"/>
      <c r="GF5893" s="21"/>
      <c r="GG5893" s="21"/>
      <c r="GH5893" s="21"/>
      <c r="GI5893" s="21"/>
      <c r="GJ5893" s="21"/>
      <c r="GK5893" s="21"/>
      <c r="GL5893" s="21"/>
      <c r="GM5893" s="21"/>
      <c r="GN5893" s="21"/>
      <c r="GO5893" s="21"/>
      <c r="GP5893" s="21"/>
      <c r="GQ5893" s="21"/>
      <c r="GR5893" s="21"/>
      <c r="GS5893" s="21"/>
      <c r="GT5893" s="21"/>
      <c r="GU5893" s="21"/>
      <c r="GV5893" s="21"/>
      <c r="GW5893" s="21"/>
      <c r="GX5893" s="21"/>
      <c r="GY5893" s="21"/>
      <c r="GZ5893" s="21"/>
      <c r="HA5893" s="21"/>
      <c r="HB5893" s="21"/>
      <c r="HC5893" s="21"/>
      <c r="HD5893" s="21"/>
      <c r="HE5893" s="21"/>
      <c r="HF5893" s="21"/>
      <c r="HG5893" s="21"/>
      <c r="HH5893" s="21"/>
      <c r="HI5893" s="21"/>
      <c r="HJ5893" s="21"/>
      <c r="HK5893" s="21"/>
      <c r="HL5893" s="21"/>
      <c r="HM5893" s="21"/>
      <c r="HN5893" s="21"/>
      <c r="HO5893" s="21"/>
      <c r="HP5893" s="21"/>
      <c r="HQ5893" s="21"/>
      <c r="HR5893" s="21"/>
      <c r="HS5893" s="21"/>
      <c r="HT5893" s="21"/>
      <c r="HU5893" s="21"/>
      <c r="HV5893" s="21"/>
      <c r="HW5893" s="21"/>
      <c r="HX5893" s="21"/>
      <c r="HY5893" s="21"/>
      <c r="HZ5893" s="21"/>
      <c r="IA5893" s="21"/>
      <c r="IB5893" s="21"/>
      <c r="IC5893" s="21"/>
      <c r="ID5893" s="21"/>
      <c r="IE5893" s="21"/>
      <c r="IF5893" s="21"/>
      <c r="IG5893" s="21"/>
      <c r="IH5893" s="21"/>
      <c r="II5893" s="21"/>
      <c r="IJ5893" s="21"/>
      <c r="IK5893" s="21"/>
      <c r="IL5893" s="21"/>
      <c r="IM5893" s="21"/>
      <c r="IN5893" s="21"/>
      <c r="IO5893" s="21"/>
      <c r="IP5893" s="21"/>
      <c r="IQ5893" s="21"/>
      <c r="IR5893" s="21"/>
      <c r="IS5893" s="21"/>
      <c r="IT5893" s="21"/>
      <c r="IU5893" s="21"/>
      <c r="IV5893" s="21"/>
    </row>
    <row r="5894" spans="1:256" s="402" customFormat="1">
      <c r="A5894" s="10"/>
      <c r="B5894" s="245"/>
      <c r="C5894" s="245"/>
      <c r="D5894" s="78"/>
      <c r="E5894" s="33"/>
      <c r="F5894" s="33"/>
      <c r="G5894" s="282"/>
      <c r="H5894" s="283"/>
      <c r="I5894" s="33"/>
      <c r="J5894" s="33"/>
      <c r="K5894" s="33"/>
      <c r="L5894" s="33"/>
      <c r="M5894" s="33"/>
      <c r="N5894" s="33"/>
      <c r="O5894" s="33"/>
      <c r="P5894" s="33"/>
      <c r="Q5894" s="33"/>
      <c r="R5894" s="33"/>
      <c r="S5894" s="33"/>
      <c r="T5894" s="33"/>
      <c r="U5894" s="33"/>
      <c r="V5894" s="33"/>
      <c r="W5894" s="33"/>
      <c r="X5894" s="282"/>
      <c r="Y5894" s="33"/>
      <c r="Z5894" s="284"/>
      <c r="AA5894" s="284"/>
      <c r="AB5894" s="33"/>
      <c r="AC5894" s="33"/>
      <c r="AD5894" s="33"/>
      <c r="AE5894" s="33"/>
      <c r="AF5894" s="33"/>
      <c r="AG5894" s="33"/>
      <c r="AH5894" s="33"/>
      <c r="AI5894" s="33"/>
      <c r="AJ5894" s="33"/>
      <c r="AK5894" s="33"/>
      <c r="AL5894" s="33"/>
      <c r="AM5894" s="33"/>
      <c r="AN5894" s="33"/>
      <c r="AO5894" s="33"/>
      <c r="AP5894" s="34"/>
      <c r="AQ5894" s="70"/>
      <c r="AR5894" s="76"/>
      <c r="AS5894" s="60"/>
      <c r="AT5894" s="60"/>
      <c r="AU5894" s="60"/>
      <c r="AV5894" s="21"/>
      <c r="AW5894" s="21"/>
      <c r="AX5894" s="21"/>
      <c r="AY5894" s="21"/>
      <c r="AZ5894" s="21"/>
      <c r="BA5894" s="21"/>
      <c r="BB5894" s="21"/>
      <c r="BC5894" s="21"/>
      <c r="BD5894" s="21"/>
      <c r="BE5894" s="21"/>
      <c r="BF5894" s="21"/>
      <c r="BG5894" s="21"/>
      <c r="BH5894" s="21"/>
      <c r="BI5894" s="21"/>
      <c r="BJ5894" s="21"/>
      <c r="BK5894" s="21"/>
      <c r="BL5894" s="21"/>
      <c r="BM5894" s="21"/>
      <c r="BN5894" s="21"/>
      <c r="BO5894" s="21"/>
      <c r="BP5894" s="21"/>
      <c r="BQ5894" s="21"/>
      <c r="BR5894" s="21"/>
      <c r="BS5894" s="21"/>
      <c r="BT5894" s="21"/>
      <c r="BU5894" s="21"/>
      <c r="BV5894" s="21"/>
      <c r="BW5894" s="21"/>
      <c r="BX5894" s="21"/>
      <c r="BY5894" s="21"/>
      <c r="BZ5894" s="21"/>
      <c r="CA5894" s="21"/>
      <c r="CB5894" s="21"/>
      <c r="CC5894" s="21"/>
      <c r="CD5894" s="21"/>
      <c r="CE5894" s="21"/>
      <c r="CF5894" s="21"/>
      <c r="CG5894" s="21"/>
      <c r="CH5894" s="21"/>
      <c r="CI5894" s="21"/>
      <c r="CJ5894" s="21"/>
      <c r="CK5894" s="21"/>
      <c r="CL5894" s="21"/>
      <c r="CM5894" s="21"/>
      <c r="CN5894" s="21"/>
      <c r="CO5894" s="21"/>
      <c r="CP5894" s="21"/>
      <c r="CQ5894" s="21"/>
      <c r="CR5894" s="21"/>
      <c r="CS5894" s="21"/>
      <c r="CT5894" s="21"/>
      <c r="CU5894" s="21"/>
      <c r="CV5894" s="21"/>
      <c r="CW5894" s="21"/>
      <c r="CX5894" s="21"/>
      <c r="CY5894" s="21"/>
      <c r="CZ5894" s="21"/>
      <c r="DA5894" s="21"/>
      <c r="DB5894" s="21"/>
      <c r="DC5894" s="21"/>
      <c r="DD5894" s="21"/>
      <c r="DE5894" s="21"/>
      <c r="DF5894" s="21"/>
      <c r="DG5894" s="21"/>
      <c r="DH5894" s="21"/>
      <c r="DI5894" s="21"/>
      <c r="DJ5894" s="21"/>
      <c r="DK5894" s="21"/>
      <c r="DL5894" s="21"/>
      <c r="DM5894" s="21"/>
      <c r="DN5894" s="21"/>
      <c r="DO5894" s="21"/>
      <c r="DP5894" s="21"/>
      <c r="DQ5894" s="21"/>
      <c r="DR5894" s="21"/>
      <c r="DS5894" s="21"/>
      <c r="DT5894" s="21"/>
      <c r="DU5894" s="21"/>
      <c r="DV5894" s="21"/>
      <c r="DW5894" s="21"/>
      <c r="DX5894" s="21"/>
      <c r="DY5894" s="21"/>
      <c r="DZ5894" s="21"/>
      <c r="EA5894" s="21"/>
      <c r="EB5894" s="21"/>
      <c r="EC5894" s="21"/>
      <c r="ED5894" s="21"/>
      <c r="EE5894" s="21"/>
      <c r="EF5894" s="21"/>
      <c r="EG5894" s="21"/>
      <c r="EH5894" s="21"/>
      <c r="EI5894" s="21"/>
      <c r="EJ5894" s="21"/>
      <c r="EK5894" s="21"/>
      <c r="EL5894" s="21"/>
      <c r="EM5894" s="21"/>
      <c r="EN5894" s="21"/>
      <c r="EO5894" s="21"/>
      <c r="EP5894" s="21"/>
      <c r="EQ5894" s="21"/>
      <c r="ER5894" s="21"/>
      <c r="ES5894" s="21"/>
      <c r="ET5894" s="21"/>
      <c r="EU5894" s="21"/>
      <c r="EV5894" s="21"/>
      <c r="EW5894" s="21"/>
      <c r="EX5894" s="21"/>
      <c r="EY5894" s="21"/>
      <c r="EZ5894" s="21"/>
      <c r="FA5894" s="21"/>
      <c r="FB5894" s="21"/>
      <c r="FC5894" s="21"/>
      <c r="FD5894" s="21"/>
      <c r="FE5894" s="21"/>
      <c r="FF5894" s="21"/>
      <c r="FG5894" s="21"/>
      <c r="FH5894" s="21"/>
      <c r="FI5894" s="21"/>
      <c r="FJ5894" s="21"/>
      <c r="FK5894" s="21"/>
      <c r="FL5894" s="21"/>
      <c r="FM5894" s="21"/>
      <c r="FN5894" s="21"/>
      <c r="FO5894" s="21"/>
      <c r="FP5894" s="21"/>
      <c r="FQ5894" s="21"/>
      <c r="FR5894" s="21"/>
      <c r="FS5894" s="21"/>
      <c r="FT5894" s="21"/>
      <c r="FU5894" s="21"/>
      <c r="FV5894" s="21"/>
      <c r="FW5894" s="21"/>
      <c r="FX5894" s="21"/>
      <c r="FY5894" s="21"/>
      <c r="FZ5894" s="21"/>
      <c r="GA5894" s="21"/>
      <c r="GB5894" s="21"/>
      <c r="GC5894" s="21"/>
      <c r="GD5894" s="21"/>
      <c r="GE5894" s="21"/>
      <c r="GF5894" s="21"/>
      <c r="GG5894" s="21"/>
      <c r="GH5894" s="21"/>
      <c r="GI5894" s="21"/>
      <c r="GJ5894" s="21"/>
      <c r="GK5894" s="21"/>
      <c r="GL5894" s="21"/>
      <c r="GM5894" s="21"/>
      <c r="GN5894" s="21"/>
      <c r="GO5894" s="21"/>
      <c r="GP5894" s="21"/>
      <c r="GQ5894" s="21"/>
      <c r="GR5894" s="21"/>
      <c r="GS5894" s="21"/>
      <c r="GT5894" s="21"/>
      <c r="GU5894" s="21"/>
      <c r="GV5894" s="21"/>
      <c r="GW5894" s="21"/>
      <c r="GX5894" s="21"/>
      <c r="GY5894" s="21"/>
      <c r="GZ5894" s="21"/>
      <c r="HA5894" s="21"/>
      <c r="HB5894" s="21"/>
      <c r="HC5894" s="21"/>
      <c r="HD5894" s="21"/>
      <c r="HE5894" s="21"/>
      <c r="HF5894" s="21"/>
      <c r="HG5894" s="21"/>
      <c r="HH5894" s="21"/>
      <c r="HI5894" s="21"/>
      <c r="HJ5894" s="21"/>
      <c r="HK5894" s="21"/>
      <c r="HL5894" s="21"/>
      <c r="HM5894" s="21"/>
      <c r="HN5894" s="21"/>
      <c r="HO5894" s="21"/>
      <c r="HP5894" s="21"/>
      <c r="HQ5894" s="21"/>
      <c r="HR5894" s="21"/>
      <c r="HS5894" s="21"/>
      <c r="HT5894" s="21"/>
      <c r="HU5894" s="21"/>
      <c r="HV5894" s="21"/>
      <c r="HW5894" s="21"/>
      <c r="HX5894" s="21"/>
      <c r="HY5894" s="21"/>
      <c r="HZ5894" s="21"/>
      <c r="IA5894" s="21"/>
      <c r="IB5894" s="21"/>
      <c r="IC5894" s="21"/>
      <c r="ID5894" s="21"/>
      <c r="IE5894" s="21"/>
      <c r="IF5894" s="21"/>
      <c r="IG5894" s="21"/>
      <c r="IH5894" s="21"/>
      <c r="II5894" s="21"/>
      <c r="IJ5894" s="21"/>
      <c r="IK5894" s="21"/>
      <c r="IL5894" s="21"/>
      <c r="IM5894" s="21"/>
      <c r="IN5894" s="21"/>
      <c r="IO5894" s="21"/>
      <c r="IP5894" s="21"/>
      <c r="IQ5894" s="21"/>
      <c r="IR5894" s="21"/>
      <c r="IS5894" s="21"/>
      <c r="IT5894" s="21"/>
      <c r="IU5894" s="21"/>
      <c r="IV5894" s="21"/>
    </row>
    <row r="5895" spans="1:256" s="402" customFormat="1">
      <c r="A5895" s="10"/>
      <c r="B5895" s="245"/>
      <c r="C5895" s="245"/>
      <c r="D5895" s="78"/>
      <c r="E5895" s="33"/>
      <c r="F5895" s="33"/>
      <c r="G5895" s="282"/>
      <c r="H5895" s="283"/>
      <c r="I5895" s="33"/>
      <c r="J5895" s="33"/>
      <c r="K5895" s="33"/>
      <c r="L5895" s="33"/>
      <c r="M5895" s="33"/>
      <c r="N5895" s="33"/>
      <c r="O5895" s="33"/>
      <c r="P5895" s="33"/>
      <c r="Q5895" s="33"/>
      <c r="R5895" s="33"/>
      <c r="S5895" s="33"/>
      <c r="T5895" s="33"/>
      <c r="U5895" s="33"/>
      <c r="V5895" s="33"/>
      <c r="W5895" s="33"/>
      <c r="X5895" s="282"/>
      <c r="Y5895" s="33"/>
      <c r="Z5895" s="284"/>
      <c r="AA5895" s="284"/>
      <c r="AB5895" s="33"/>
      <c r="AC5895" s="33"/>
      <c r="AD5895" s="33"/>
      <c r="AE5895" s="33"/>
      <c r="AF5895" s="33"/>
      <c r="AG5895" s="33"/>
      <c r="AH5895" s="33"/>
      <c r="AI5895" s="33"/>
      <c r="AJ5895" s="33"/>
      <c r="AK5895" s="33"/>
      <c r="AL5895" s="33"/>
      <c r="AM5895" s="33"/>
      <c r="AN5895" s="33"/>
      <c r="AO5895" s="33"/>
      <c r="AP5895" s="34"/>
      <c r="AQ5895" s="70"/>
      <c r="AR5895" s="76"/>
      <c r="AS5895" s="60"/>
      <c r="AT5895" s="60"/>
      <c r="AU5895" s="60"/>
      <c r="AV5895" s="21"/>
      <c r="AW5895" s="21"/>
      <c r="AX5895" s="21"/>
      <c r="AY5895" s="21"/>
      <c r="AZ5895" s="21"/>
      <c r="BA5895" s="21"/>
      <c r="BB5895" s="21"/>
      <c r="BC5895" s="21"/>
      <c r="BD5895" s="21"/>
      <c r="BE5895" s="21"/>
      <c r="BF5895" s="21"/>
      <c r="BG5895" s="21"/>
      <c r="BH5895" s="21"/>
      <c r="BI5895" s="21"/>
      <c r="BJ5895" s="21"/>
      <c r="BK5895" s="21"/>
      <c r="BL5895" s="21"/>
      <c r="BM5895" s="21"/>
      <c r="BN5895" s="21"/>
      <c r="BO5895" s="21"/>
      <c r="BP5895" s="21"/>
      <c r="BQ5895" s="21"/>
      <c r="BR5895" s="21"/>
      <c r="BS5895" s="21"/>
      <c r="BT5895" s="21"/>
      <c r="BU5895" s="21"/>
      <c r="BV5895" s="21"/>
      <c r="BW5895" s="21"/>
      <c r="BX5895" s="21"/>
      <c r="BY5895" s="21"/>
      <c r="BZ5895" s="21"/>
      <c r="CA5895" s="21"/>
      <c r="CB5895" s="21"/>
      <c r="CC5895" s="21"/>
      <c r="CD5895" s="21"/>
      <c r="CE5895" s="21"/>
      <c r="CF5895" s="21"/>
      <c r="CG5895" s="21"/>
      <c r="CH5895" s="21"/>
      <c r="CI5895" s="21"/>
      <c r="CJ5895" s="21"/>
      <c r="CK5895" s="21"/>
      <c r="CL5895" s="21"/>
      <c r="CM5895" s="21"/>
      <c r="CN5895" s="21"/>
      <c r="CO5895" s="21"/>
      <c r="CP5895" s="21"/>
      <c r="CQ5895" s="21"/>
      <c r="CR5895" s="21"/>
      <c r="CS5895" s="21"/>
      <c r="CT5895" s="21"/>
      <c r="CU5895" s="21"/>
      <c r="CV5895" s="21"/>
      <c r="CW5895" s="21"/>
      <c r="CX5895" s="21"/>
      <c r="CY5895" s="21"/>
      <c r="CZ5895" s="21"/>
      <c r="DA5895" s="21"/>
      <c r="DB5895" s="21"/>
      <c r="DC5895" s="21"/>
      <c r="DD5895" s="21"/>
      <c r="DE5895" s="21"/>
      <c r="DF5895" s="21"/>
      <c r="DG5895" s="21"/>
      <c r="DH5895" s="21"/>
      <c r="DI5895" s="21"/>
      <c r="DJ5895" s="21"/>
      <c r="DK5895" s="21"/>
      <c r="DL5895" s="21"/>
      <c r="DM5895" s="21"/>
      <c r="DN5895" s="21"/>
      <c r="DO5895" s="21"/>
      <c r="DP5895" s="21"/>
      <c r="DQ5895" s="21"/>
      <c r="DR5895" s="21"/>
      <c r="DS5895" s="21"/>
      <c r="DT5895" s="21"/>
      <c r="DU5895" s="21"/>
      <c r="DV5895" s="21"/>
      <c r="DW5895" s="21"/>
      <c r="DX5895" s="21"/>
      <c r="DY5895" s="21"/>
      <c r="DZ5895" s="21"/>
      <c r="EA5895" s="21"/>
      <c r="EB5895" s="21"/>
      <c r="EC5895" s="21"/>
      <c r="ED5895" s="21"/>
      <c r="EE5895" s="21"/>
      <c r="EF5895" s="21"/>
      <c r="EG5895" s="21"/>
      <c r="EH5895" s="21"/>
      <c r="EI5895" s="21"/>
      <c r="EJ5895" s="21"/>
      <c r="EK5895" s="21"/>
      <c r="EL5895" s="21"/>
      <c r="EM5895" s="21"/>
      <c r="EN5895" s="21"/>
      <c r="EO5895" s="21"/>
      <c r="EP5895" s="21"/>
      <c r="EQ5895" s="21"/>
      <c r="ER5895" s="21"/>
      <c r="ES5895" s="21"/>
      <c r="ET5895" s="21"/>
      <c r="EU5895" s="21"/>
      <c r="EV5895" s="21"/>
      <c r="EW5895" s="21"/>
      <c r="EX5895" s="21"/>
      <c r="EY5895" s="21"/>
      <c r="EZ5895" s="21"/>
      <c r="FA5895" s="21"/>
      <c r="FB5895" s="21"/>
      <c r="FC5895" s="21"/>
      <c r="FD5895" s="21"/>
      <c r="FE5895" s="21"/>
      <c r="FF5895" s="21"/>
      <c r="FG5895" s="21"/>
      <c r="FH5895" s="21"/>
      <c r="FI5895" s="21"/>
      <c r="FJ5895" s="21"/>
      <c r="FK5895" s="21"/>
      <c r="FL5895" s="21"/>
      <c r="FM5895" s="21"/>
      <c r="FN5895" s="21"/>
      <c r="FO5895" s="21"/>
      <c r="FP5895" s="21"/>
      <c r="FQ5895" s="21"/>
      <c r="FR5895" s="21"/>
      <c r="FS5895" s="21"/>
      <c r="FT5895" s="21"/>
      <c r="FU5895" s="21"/>
      <c r="FV5895" s="21"/>
      <c r="FW5895" s="21"/>
      <c r="FX5895" s="21"/>
      <c r="FY5895" s="21"/>
      <c r="FZ5895" s="21"/>
      <c r="GA5895" s="21"/>
      <c r="GB5895" s="21"/>
      <c r="GC5895" s="21"/>
      <c r="GD5895" s="21"/>
      <c r="GE5895" s="21"/>
      <c r="GF5895" s="21"/>
      <c r="GG5895" s="21"/>
      <c r="GH5895" s="21"/>
      <c r="GI5895" s="21"/>
      <c r="GJ5895" s="21"/>
      <c r="GK5895" s="21"/>
      <c r="GL5895" s="21"/>
      <c r="GM5895" s="21"/>
      <c r="GN5895" s="21"/>
      <c r="GO5895" s="21"/>
      <c r="GP5895" s="21"/>
      <c r="GQ5895" s="21"/>
      <c r="GR5895" s="21"/>
      <c r="GS5895" s="21"/>
      <c r="GT5895" s="21"/>
      <c r="GU5895" s="21"/>
      <c r="GV5895" s="21"/>
      <c r="GW5895" s="21"/>
      <c r="GX5895" s="21"/>
      <c r="GY5895" s="21"/>
      <c r="GZ5895" s="21"/>
      <c r="HA5895" s="21"/>
      <c r="HB5895" s="21"/>
      <c r="HC5895" s="21"/>
      <c r="HD5895" s="21"/>
      <c r="HE5895" s="21"/>
      <c r="HF5895" s="21"/>
      <c r="HG5895" s="21"/>
      <c r="HH5895" s="21"/>
      <c r="HI5895" s="21"/>
      <c r="HJ5895" s="21"/>
      <c r="HK5895" s="21"/>
      <c r="HL5895" s="21"/>
      <c r="HM5895" s="21"/>
      <c r="HN5895" s="21"/>
      <c r="HO5895" s="21"/>
      <c r="HP5895" s="21"/>
      <c r="HQ5895" s="21"/>
      <c r="HR5895" s="21"/>
      <c r="HS5895" s="21"/>
      <c r="HT5895" s="21"/>
      <c r="HU5895" s="21"/>
      <c r="HV5895" s="21"/>
      <c r="HW5895" s="21"/>
      <c r="HX5895" s="21"/>
      <c r="HY5895" s="21"/>
      <c r="HZ5895" s="21"/>
      <c r="IA5895" s="21"/>
      <c r="IB5895" s="21"/>
      <c r="IC5895" s="21"/>
      <c r="ID5895" s="21"/>
      <c r="IE5895" s="21"/>
      <c r="IF5895" s="21"/>
      <c r="IG5895" s="21"/>
      <c r="IH5895" s="21"/>
      <c r="II5895" s="21"/>
      <c r="IJ5895" s="21"/>
      <c r="IK5895" s="21"/>
      <c r="IL5895" s="21"/>
      <c r="IM5895" s="21"/>
      <c r="IN5895" s="21"/>
      <c r="IO5895" s="21"/>
      <c r="IP5895" s="21"/>
      <c r="IQ5895" s="21"/>
      <c r="IR5895" s="21"/>
      <c r="IS5895" s="21"/>
      <c r="IT5895" s="21"/>
      <c r="IU5895" s="21"/>
      <c r="IV5895" s="21"/>
    </row>
    <row r="5896" spans="1:256" s="25" customFormat="1" ht="19.5" customHeight="1">
      <c r="A5896" s="526">
        <v>44</v>
      </c>
      <c r="B5896" s="22" t="s">
        <v>82</v>
      </c>
      <c r="C5896" s="20"/>
      <c r="D5896" s="30"/>
      <c r="E5896" s="403">
        <f t="shared" ref="E5896:X5896" si="774">E5897+E5906+E5949+E5952+E5956+E5959+E5962+E5965</f>
        <v>3224709088</v>
      </c>
      <c r="F5896" s="30">
        <f t="shared" si="774"/>
        <v>14515000</v>
      </c>
      <c r="G5896" s="30">
        <f t="shared" si="774"/>
        <v>14505000</v>
      </c>
      <c r="H5896" s="30">
        <f t="shared" si="774"/>
        <v>14505000</v>
      </c>
      <c r="I5896" s="30">
        <f t="shared" si="774"/>
        <v>0</v>
      </c>
      <c r="J5896" s="30">
        <f t="shared" si="774"/>
        <v>0</v>
      </c>
      <c r="K5896" s="30">
        <f t="shared" si="774"/>
        <v>0</v>
      </c>
      <c r="L5896" s="30">
        <f t="shared" si="774"/>
        <v>0</v>
      </c>
      <c r="M5896" s="30">
        <f t="shared" si="774"/>
        <v>425752000</v>
      </c>
      <c r="N5896" s="30">
        <f t="shared" si="774"/>
        <v>0</v>
      </c>
      <c r="O5896" s="30">
        <f t="shared" si="774"/>
        <v>0</v>
      </c>
      <c r="P5896" s="30">
        <f t="shared" si="774"/>
        <v>245000</v>
      </c>
      <c r="Q5896" s="30">
        <f t="shared" si="774"/>
        <v>0</v>
      </c>
      <c r="R5896" s="30">
        <f t="shared" si="774"/>
        <v>0</v>
      </c>
      <c r="S5896" s="30">
        <f t="shared" si="774"/>
        <v>0</v>
      </c>
      <c r="T5896" s="30">
        <f t="shared" si="774"/>
        <v>0</v>
      </c>
      <c r="U5896" s="30">
        <f t="shared" si="774"/>
        <v>0</v>
      </c>
      <c r="V5896" s="30">
        <f t="shared" si="774"/>
        <v>0</v>
      </c>
      <c r="W5896" s="30">
        <f t="shared" si="774"/>
        <v>245000</v>
      </c>
      <c r="X5896" s="30">
        <f t="shared" si="774"/>
        <v>0</v>
      </c>
      <c r="Y5896" s="30">
        <f>H5896+I5896+J5896+K5896+L5896+M5896+N5896+W5896+X5896</f>
        <v>440502000</v>
      </c>
      <c r="Z5896" s="64">
        <f t="shared" ref="Z5896:AN5896" si="775">Z5897+Z5906+Z5949+Z5952+Z5956+Z5959+Z5962+Z5965</f>
        <v>0</v>
      </c>
      <c r="AA5896" s="64">
        <f t="shared" si="775"/>
        <v>0</v>
      </c>
      <c r="AB5896" s="30">
        <f t="shared" si="775"/>
        <v>0</v>
      </c>
      <c r="AC5896" s="30">
        <f t="shared" si="775"/>
        <v>0</v>
      </c>
      <c r="AD5896" s="30">
        <f t="shared" si="775"/>
        <v>0</v>
      </c>
      <c r="AE5896" s="30">
        <f t="shared" si="775"/>
        <v>0</v>
      </c>
      <c r="AF5896" s="30">
        <f t="shared" si="775"/>
        <v>0</v>
      </c>
      <c r="AG5896" s="30">
        <f t="shared" si="775"/>
        <v>0</v>
      </c>
      <c r="AH5896" s="30">
        <f t="shared" si="775"/>
        <v>0</v>
      </c>
      <c r="AI5896" s="30">
        <f t="shared" si="775"/>
        <v>0</v>
      </c>
      <c r="AJ5896" s="30">
        <f t="shared" si="775"/>
        <v>0</v>
      </c>
      <c r="AK5896" s="30">
        <f t="shared" si="775"/>
        <v>245000</v>
      </c>
      <c r="AL5896" s="30">
        <f t="shared" si="775"/>
        <v>245000</v>
      </c>
      <c r="AM5896" s="30">
        <f t="shared" si="775"/>
        <v>1760000</v>
      </c>
      <c r="AN5896" s="30">
        <f t="shared" si="775"/>
        <v>0</v>
      </c>
      <c r="AO5896" s="30">
        <f>Z5896+AA5896+AB5896+AC5896+AL5896+AM5896+AN5896</f>
        <v>2005000</v>
      </c>
      <c r="AP5896" s="30">
        <f>AP5897+AP5906+AP5949+AP5952+AP5956+AP5959+AP5962+AP5965</f>
        <v>3663206088</v>
      </c>
      <c r="AQ5896" s="30"/>
      <c r="AR5896" s="57"/>
      <c r="AS5896" s="57">
        <f>E5896+H5896+I5896+J5896+K5896+L5896+M5896+N5896+W5896+X5896-Z5896-AB5896-AL5896-AC5896-AM5896-AN5896</f>
        <v>3663206088</v>
      </c>
      <c r="AT5896" s="57"/>
      <c r="AU5896" s="57">
        <f>AU5897+AU5906+AU5949+AU5952+AU5956+AU5959+AU5962+AU5965</f>
        <v>3224709088</v>
      </c>
      <c r="AV5896" s="15">
        <f>AV5897+AV5906+AV5949+AV5952+AV5956+AV5959+AV5962+AV5965</f>
        <v>438497000</v>
      </c>
      <c r="AW5896" s="15">
        <f>AW5897+AW5906+AW5949+AW5952+AW5956+AW5959+AW5962+AW5965</f>
        <v>438497000</v>
      </c>
      <c r="AX5896" s="15">
        <f>AX5897+AX5906+AX5949+AX5952+AX5956+AX5959+AX5962+AX5965</f>
        <v>0</v>
      </c>
      <c r="AY5896" s="15"/>
      <c r="AZ5896" s="15"/>
      <c r="BA5896" s="15"/>
      <c r="BB5896" s="15"/>
      <c r="BC5896" s="15"/>
      <c r="BD5896" s="15"/>
      <c r="BE5896" s="15"/>
      <c r="BF5896" s="15"/>
      <c r="BG5896" s="15"/>
      <c r="BH5896" s="15"/>
      <c r="BI5896" s="15"/>
      <c r="BJ5896" s="15"/>
      <c r="BK5896" s="15"/>
      <c r="BL5896" s="15"/>
      <c r="BM5896" s="15"/>
      <c r="BN5896" s="15"/>
      <c r="BO5896" s="15"/>
      <c r="BP5896" s="15"/>
      <c r="BQ5896" s="15"/>
      <c r="BR5896" s="15"/>
      <c r="BS5896" s="15"/>
      <c r="BT5896" s="15"/>
      <c r="BU5896" s="15"/>
      <c r="BV5896" s="15"/>
      <c r="BW5896" s="15"/>
      <c r="BX5896" s="15"/>
      <c r="BY5896" s="15"/>
      <c r="BZ5896" s="15"/>
      <c r="CA5896" s="15"/>
      <c r="CB5896" s="15"/>
      <c r="CC5896" s="15"/>
      <c r="CD5896" s="15"/>
      <c r="CE5896" s="15"/>
      <c r="CF5896" s="15"/>
      <c r="CG5896" s="15"/>
      <c r="CH5896" s="15"/>
      <c r="CI5896" s="15"/>
      <c r="CJ5896" s="15"/>
      <c r="CK5896" s="15"/>
      <c r="CL5896" s="15"/>
      <c r="CM5896" s="15"/>
      <c r="CN5896" s="15"/>
      <c r="CO5896" s="15"/>
      <c r="CP5896" s="15"/>
      <c r="CQ5896" s="15"/>
      <c r="CR5896" s="15"/>
      <c r="CS5896" s="15"/>
      <c r="CT5896" s="15"/>
      <c r="CU5896" s="15"/>
      <c r="CV5896" s="15"/>
      <c r="CW5896" s="15"/>
      <c r="CX5896" s="15"/>
      <c r="CY5896" s="15"/>
      <c r="CZ5896" s="15"/>
      <c r="DA5896" s="15"/>
      <c r="DB5896" s="15"/>
      <c r="DC5896" s="15"/>
      <c r="DD5896" s="15"/>
      <c r="DE5896" s="15"/>
      <c r="DF5896" s="15"/>
      <c r="DG5896" s="15"/>
      <c r="DH5896" s="15"/>
      <c r="DI5896" s="15"/>
      <c r="DJ5896" s="15"/>
      <c r="DK5896" s="15"/>
      <c r="DL5896" s="15"/>
      <c r="DM5896" s="15"/>
      <c r="DN5896" s="15"/>
      <c r="DO5896" s="15"/>
      <c r="DP5896" s="15"/>
      <c r="DQ5896" s="15"/>
      <c r="DR5896" s="15"/>
      <c r="DS5896" s="15"/>
      <c r="DT5896" s="15"/>
      <c r="DU5896" s="15"/>
      <c r="DV5896" s="15"/>
      <c r="DW5896" s="15"/>
      <c r="DX5896" s="15"/>
      <c r="DY5896" s="15"/>
      <c r="DZ5896" s="15"/>
      <c r="EA5896" s="15"/>
      <c r="EB5896" s="15"/>
      <c r="EC5896" s="15"/>
      <c r="ED5896" s="15"/>
      <c r="EE5896" s="15"/>
      <c r="EF5896" s="15"/>
      <c r="EG5896" s="15"/>
      <c r="EH5896" s="15"/>
      <c r="EI5896" s="15"/>
      <c r="EJ5896" s="15"/>
      <c r="EK5896" s="15"/>
      <c r="EL5896" s="15"/>
      <c r="EM5896" s="15"/>
      <c r="EN5896" s="15"/>
      <c r="EO5896" s="15"/>
      <c r="EP5896" s="15"/>
      <c r="EQ5896" s="15"/>
      <c r="ER5896" s="15"/>
      <c r="ES5896" s="15"/>
      <c r="ET5896" s="15"/>
      <c r="EU5896" s="15"/>
      <c r="EV5896" s="15"/>
      <c r="EW5896" s="15"/>
      <c r="EX5896" s="15"/>
      <c r="EY5896" s="15"/>
      <c r="EZ5896" s="15"/>
      <c r="FA5896" s="15"/>
      <c r="FB5896" s="15"/>
      <c r="FC5896" s="15"/>
      <c r="FD5896" s="15"/>
      <c r="FE5896" s="15"/>
      <c r="FF5896" s="15"/>
      <c r="FG5896" s="15"/>
      <c r="FH5896" s="15"/>
      <c r="FI5896" s="15"/>
      <c r="FJ5896" s="15"/>
      <c r="FK5896" s="15"/>
      <c r="FL5896" s="15"/>
      <c r="FM5896" s="15"/>
      <c r="FN5896" s="15"/>
      <c r="FO5896" s="15"/>
      <c r="FP5896" s="15"/>
      <c r="FQ5896" s="15"/>
      <c r="FR5896" s="15"/>
      <c r="FS5896" s="15"/>
      <c r="FT5896" s="15"/>
      <c r="FU5896" s="15"/>
      <c r="FV5896" s="15"/>
      <c r="FW5896" s="15"/>
      <c r="FX5896" s="15"/>
      <c r="FY5896" s="15"/>
      <c r="FZ5896" s="15"/>
      <c r="GA5896" s="15"/>
      <c r="GB5896" s="15"/>
      <c r="GC5896" s="15"/>
      <c r="GD5896" s="15"/>
      <c r="GE5896" s="15"/>
      <c r="GF5896" s="15"/>
      <c r="GG5896" s="15"/>
      <c r="GH5896" s="15"/>
      <c r="GI5896" s="15"/>
      <c r="GJ5896" s="15"/>
      <c r="GK5896" s="15"/>
      <c r="GL5896" s="15"/>
      <c r="GM5896" s="15"/>
      <c r="GN5896" s="15"/>
      <c r="GO5896" s="15"/>
      <c r="GP5896" s="15"/>
      <c r="GQ5896" s="15"/>
      <c r="GR5896" s="15"/>
      <c r="GS5896" s="15"/>
      <c r="GT5896" s="15"/>
      <c r="GU5896" s="15"/>
      <c r="GV5896" s="15"/>
      <c r="GW5896" s="15"/>
      <c r="GX5896" s="15"/>
      <c r="GY5896" s="15"/>
      <c r="GZ5896" s="15"/>
      <c r="HA5896" s="15"/>
      <c r="HB5896" s="15"/>
      <c r="HC5896" s="15"/>
      <c r="HD5896" s="15"/>
      <c r="HE5896" s="15"/>
      <c r="HF5896" s="15"/>
      <c r="HG5896" s="15"/>
      <c r="HH5896" s="15"/>
      <c r="HI5896" s="15"/>
      <c r="HJ5896" s="15"/>
      <c r="HK5896" s="15"/>
      <c r="HL5896" s="15"/>
      <c r="HM5896" s="15"/>
      <c r="HN5896" s="15"/>
      <c r="HO5896" s="15"/>
      <c r="HP5896" s="15"/>
      <c r="HQ5896" s="15"/>
      <c r="HR5896" s="15"/>
      <c r="HS5896" s="15"/>
      <c r="HT5896" s="15"/>
      <c r="HU5896" s="15"/>
      <c r="HV5896" s="15"/>
      <c r="HW5896" s="15"/>
      <c r="HX5896" s="15"/>
      <c r="HY5896" s="15"/>
      <c r="HZ5896" s="15"/>
      <c r="IA5896" s="15"/>
      <c r="IB5896" s="15"/>
      <c r="IC5896" s="15"/>
      <c r="ID5896" s="15"/>
      <c r="IE5896" s="15"/>
      <c r="IF5896" s="15"/>
      <c r="IG5896" s="15"/>
      <c r="IH5896" s="15"/>
      <c r="II5896" s="15"/>
      <c r="IJ5896" s="15"/>
      <c r="IK5896" s="15"/>
      <c r="IL5896" s="15"/>
      <c r="IM5896" s="15"/>
      <c r="IN5896" s="15"/>
      <c r="IO5896" s="15"/>
      <c r="IP5896" s="15"/>
      <c r="IQ5896" s="15"/>
      <c r="IR5896" s="15"/>
      <c r="IS5896" s="15"/>
      <c r="IT5896" s="15"/>
      <c r="IU5896" s="15"/>
      <c r="IV5896" s="15"/>
    </row>
    <row r="5897" spans="1:256" s="25" customFormat="1">
      <c r="A5897" s="12"/>
      <c r="B5897" s="9">
        <v>1</v>
      </c>
      <c r="C5897" s="9" t="s">
        <v>14</v>
      </c>
      <c r="D5897" s="81" t="s">
        <v>6</v>
      </c>
      <c r="E5897" s="405">
        <v>2287550348</v>
      </c>
      <c r="F5897" s="31">
        <f t="shared" ref="F5897:V5897" si="776">SUM(F5898:F5905)</f>
        <v>0</v>
      </c>
      <c r="G5897" s="31">
        <f t="shared" si="776"/>
        <v>0</v>
      </c>
      <c r="H5897" s="31">
        <f t="shared" si="776"/>
        <v>0</v>
      </c>
      <c r="I5897" s="31">
        <f t="shared" si="776"/>
        <v>0</v>
      </c>
      <c r="J5897" s="31">
        <f t="shared" si="776"/>
        <v>0</v>
      </c>
      <c r="K5897" s="31">
        <f t="shared" si="776"/>
        <v>0</v>
      </c>
      <c r="L5897" s="31">
        <f t="shared" si="776"/>
        <v>0</v>
      </c>
      <c r="M5897" s="31">
        <f t="shared" si="776"/>
        <v>425752000</v>
      </c>
      <c r="N5897" s="31">
        <f t="shared" si="776"/>
        <v>0</v>
      </c>
      <c r="O5897" s="31">
        <f t="shared" si="776"/>
        <v>0</v>
      </c>
      <c r="P5897" s="31">
        <f t="shared" si="776"/>
        <v>0</v>
      </c>
      <c r="Q5897" s="31">
        <f t="shared" si="776"/>
        <v>0</v>
      </c>
      <c r="R5897" s="31">
        <f t="shared" si="776"/>
        <v>0</v>
      </c>
      <c r="S5897" s="31">
        <f t="shared" si="776"/>
        <v>0</v>
      </c>
      <c r="T5897" s="31">
        <f t="shared" si="776"/>
        <v>0</v>
      </c>
      <c r="U5897" s="31">
        <f t="shared" si="776"/>
        <v>0</v>
      </c>
      <c r="V5897" s="31">
        <f t="shared" si="776"/>
        <v>0</v>
      </c>
      <c r="W5897" s="31">
        <f>SUM(O5897:V5897)</f>
        <v>0</v>
      </c>
      <c r="X5897" s="31">
        <f>SUM(X5898:X5905)</f>
        <v>0</v>
      </c>
      <c r="Y5897" s="31">
        <f>H5897+I5897+J5897+K5897+L5897+M5897+N5897+W5897+X5897</f>
        <v>425752000</v>
      </c>
      <c r="Z5897" s="31">
        <f t="shared" ref="Z5897:AK5897" si="777">SUM(Z5898:Z5905)</f>
        <v>0</v>
      </c>
      <c r="AA5897" s="31">
        <f t="shared" si="777"/>
        <v>0</v>
      </c>
      <c r="AB5897" s="31">
        <f t="shared" si="777"/>
        <v>0</v>
      </c>
      <c r="AC5897" s="31">
        <f t="shared" si="777"/>
        <v>0</v>
      </c>
      <c r="AD5897" s="31">
        <f t="shared" si="777"/>
        <v>0</v>
      </c>
      <c r="AE5897" s="31">
        <f t="shared" si="777"/>
        <v>0</v>
      </c>
      <c r="AF5897" s="31">
        <f t="shared" si="777"/>
        <v>0</v>
      </c>
      <c r="AG5897" s="31">
        <f t="shared" si="777"/>
        <v>0</v>
      </c>
      <c r="AH5897" s="31">
        <f t="shared" si="777"/>
        <v>0</v>
      </c>
      <c r="AI5897" s="31">
        <f t="shared" si="777"/>
        <v>0</v>
      </c>
      <c r="AJ5897" s="31">
        <f t="shared" si="777"/>
        <v>0</v>
      </c>
      <c r="AK5897" s="31">
        <f t="shared" si="777"/>
        <v>0</v>
      </c>
      <c r="AL5897" s="31">
        <f>SUM(AD5897:AK5897)</f>
        <v>0</v>
      </c>
      <c r="AM5897" s="31">
        <f>SUM(AM5898:AM5905)</f>
        <v>0</v>
      </c>
      <c r="AN5897" s="31">
        <f>SUM(AN5898:AN5905)</f>
        <v>0</v>
      </c>
      <c r="AO5897" s="31">
        <f>Z5897+AA5897+AB5897+AC5897+AL5897+AM5897+AN5897</f>
        <v>0</v>
      </c>
      <c r="AP5897" s="32">
        <f>E5897+Y5897-AO5897</f>
        <v>2713302348</v>
      </c>
      <c r="AQ5897" s="32"/>
      <c r="AR5897" s="28"/>
      <c r="AS5897" s="29">
        <f>E5897+H5897+I5897+J5897+K5897+L5897+M5897+N5897+W5897+X5897-Z5897-AB5897-AL5897-AC5897-AM5897-AN5897</f>
        <v>2713302348</v>
      </c>
      <c r="AT5897" s="29">
        <f>AP5897-AS5897</f>
        <v>0</v>
      </c>
      <c r="AU5897" s="29">
        <f>E5897</f>
        <v>2287550348</v>
      </c>
      <c r="AV5897" s="86">
        <f>AS5897-AU5897</f>
        <v>425752000</v>
      </c>
      <c r="AW5897" s="86">
        <f>Y5897-AO5897</f>
        <v>425752000</v>
      </c>
      <c r="AX5897" s="86">
        <f>AV5897-AW5897</f>
        <v>0</v>
      </c>
      <c r="AY5897" s="86"/>
      <c r="AZ5897" s="398"/>
      <c r="BA5897" s="86"/>
      <c r="BB5897" s="86"/>
      <c r="BC5897" s="86"/>
      <c r="BD5897" s="86"/>
      <c r="BE5897" s="86"/>
      <c r="BF5897" s="86"/>
      <c r="BG5897" s="86"/>
      <c r="BH5897" s="86"/>
      <c r="BI5897" s="86"/>
      <c r="BJ5897" s="86"/>
      <c r="BK5897" s="86"/>
      <c r="BL5897" s="86"/>
      <c r="BM5897" s="86"/>
      <c r="BN5897" s="86"/>
      <c r="BO5897" s="86"/>
      <c r="BP5897" s="86"/>
      <c r="BQ5897" s="86"/>
      <c r="BR5897" s="86"/>
      <c r="BS5897" s="86"/>
      <c r="BT5897" s="86"/>
      <c r="BU5897" s="86"/>
      <c r="BV5897" s="86"/>
      <c r="BW5897" s="86"/>
      <c r="BX5897" s="86"/>
      <c r="BY5897" s="86"/>
      <c r="BZ5897" s="86"/>
      <c r="CA5897" s="86"/>
      <c r="CB5897" s="86"/>
      <c r="CC5897" s="86"/>
      <c r="CD5897" s="86"/>
      <c r="CE5897" s="86"/>
      <c r="CF5897" s="86"/>
      <c r="CG5897" s="86"/>
      <c r="CH5897" s="86"/>
      <c r="CI5897" s="86"/>
      <c r="CJ5897" s="86"/>
      <c r="CK5897" s="86"/>
      <c r="CL5897" s="86"/>
      <c r="CM5897" s="86"/>
      <c r="CN5897" s="86"/>
      <c r="CO5897" s="86"/>
      <c r="CP5897" s="86"/>
      <c r="CQ5897" s="86"/>
      <c r="CR5897" s="86"/>
      <c r="CS5897" s="86"/>
      <c r="CT5897" s="86"/>
      <c r="CU5897" s="86"/>
      <c r="CV5897" s="86"/>
      <c r="CW5897" s="86"/>
      <c r="CX5897" s="86"/>
      <c r="CY5897" s="86"/>
      <c r="CZ5897" s="86"/>
      <c r="DA5897" s="86"/>
      <c r="DB5897" s="86"/>
      <c r="DC5897" s="86"/>
      <c r="DD5897" s="86"/>
      <c r="DE5897" s="86"/>
      <c r="DF5897" s="86"/>
      <c r="DG5897" s="86"/>
      <c r="DH5897" s="86"/>
      <c r="DI5897" s="86"/>
      <c r="DJ5897" s="86"/>
      <c r="DK5897" s="86"/>
      <c r="DL5897" s="86"/>
      <c r="DM5897" s="86"/>
      <c r="DN5897" s="86"/>
      <c r="DO5897" s="86"/>
      <c r="DP5897" s="86"/>
      <c r="DQ5897" s="86"/>
      <c r="DR5897" s="86"/>
      <c r="DS5897" s="86"/>
      <c r="DT5897" s="86"/>
      <c r="DU5897" s="86"/>
      <c r="DV5897" s="86"/>
      <c r="DW5897" s="86"/>
      <c r="DX5897" s="86"/>
      <c r="DY5897" s="86"/>
      <c r="DZ5897" s="86"/>
      <c r="EA5897" s="86"/>
      <c r="EB5897" s="86"/>
      <c r="EC5897" s="86"/>
      <c r="ED5897" s="86"/>
      <c r="EE5897" s="86"/>
      <c r="EF5897" s="86"/>
      <c r="EG5897" s="86"/>
      <c r="EH5897" s="86"/>
      <c r="EI5897" s="86"/>
      <c r="EJ5897" s="86"/>
      <c r="EK5897" s="86"/>
      <c r="EL5897" s="86"/>
      <c r="EM5897" s="86"/>
      <c r="EN5897" s="86"/>
      <c r="EO5897" s="86"/>
      <c r="EP5897" s="86"/>
      <c r="EQ5897" s="86"/>
      <c r="ER5897" s="86"/>
      <c r="ES5897" s="86"/>
      <c r="ET5897" s="86"/>
      <c r="EU5897" s="86"/>
      <c r="EV5897" s="86"/>
      <c r="EW5897" s="86"/>
      <c r="EX5897" s="86"/>
      <c r="EY5897" s="86"/>
      <c r="EZ5897" s="86"/>
      <c r="FA5897" s="86"/>
      <c r="FB5897" s="86"/>
      <c r="FC5897" s="86"/>
      <c r="FD5897" s="86"/>
      <c r="FE5897" s="86"/>
      <c r="FF5897" s="86"/>
      <c r="FG5897" s="86"/>
      <c r="FH5897" s="86"/>
      <c r="FI5897" s="86"/>
      <c r="FJ5897" s="86"/>
      <c r="FK5897" s="86"/>
      <c r="FL5897" s="86"/>
      <c r="FM5897" s="86"/>
      <c r="FN5897" s="86"/>
      <c r="FO5897" s="86"/>
      <c r="FP5897" s="86"/>
      <c r="FQ5897" s="86"/>
      <c r="FR5897" s="86"/>
      <c r="FS5897" s="86"/>
      <c r="FT5897" s="86"/>
      <c r="FU5897" s="86"/>
      <c r="FV5897" s="86"/>
      <c r="FW5897" s="86"/>
      <c r="FX5897" s="86"/>
      <c r="FY5897" s="86"/>
      <c r="FZ5897" s="86"/>
      <c r="GA5897" s="86"/>
      <c r="GB5897" s="86"/>
      <c r="GC5897" s="86"/>
      <c r="GD5897" s="86"/>
      <c r="GE5897" s="86"/>
      <c r="GF5897" s="86"/>
      <c r="GG5897" s="86"/>
      <c r="GH5897" s="86"/>
      <c r="GI5897" s="86"/>
      <c r="GJ5897" s="86"/>
      <c r="GK5897" s="86"/>
      <c r="GL5897" s="86"/>
      <c r="GM5897" s="86"/>
      <c r="GN5897" s="86"/>
      <c r="GO5897" s="86"/>
      <c r="GP5897" s="86"/>
      <c r="GQ5897" s="86"/>
      <c r="GR5897" s="86"/>
      <c r="GS5897" s="86"/>
      <c r="GT5897" s="86"/>
      <c r="GU5897" s="86"/>
      <c r="GV5897" s="86"/>
      <c r="GW5897" s="86"/>
      <c r="GX5897" s="86"/>
      <c r="GY5897" s="86"/>
      <c r="GZ5897" s="86"/>
      <c r="HA5897" s="86"/>
      <c r="HB5897" s="86"/>
      <c r="HC5897" s="86"/>
      <c r="HD5897" s="86"/>
      <c r="HE5897" s="86"/>
      <c r="HF5897" s="86"/>
      <c r="HG5897" s="86"/>
      <c r="HH5897" s="86"/>
      <c r="HI5897" s="86"/>
      <c r="HJ5897" s="86"/>
      <c r="HK5897" s="86"/>
      <c r="HL5897" s="86"/>
      <c r="HM5897" s="86"/>
      <c r="HN5897" s="86"/>
      <c r="HO5897" s="86"/>
      <c r="HP5897" s="86"/>
      <c r="HQ5897" s="86"/>
      <c r="HR5897" s="86"/>
      <c r="HS5897" s="86"/>
      <c r="HT5897" s="86"/>
      <c r="HU5897" s="86"/>
      <c r="HV5897" s="86"/>
      <c r="HW5897" s="86"/>
      <c r="HX5897" s="86"/>
      <c r="HY5897" s="86"/>
      <c r="HZ5897" s="86"/>
      <c r="IA5897" s="86"/>
      <c r="IB5897" s="86"/>
      <c r="IC5897" s="86"/>
      <c r="ID5897" s="86"/>
      <c r="IE5897" s="86"/>
      <c r="IF5897" s="86"/>
      <c r="IG5897" s="86"/>
      <c r="IH5897" s="86"/>
      <c r="II5897" s="86"/>
      <c r="IJ5897" s="86"/>
      <c r="IK5897" s="86"/>
      <c r="IL5897" s="86"/>
      <c r="IM5897" s="86"/>
      <c r="IN5897" s="86"/>
      <c r="IO5897" s="86"/>
      <c r="IP5897" s="86"/>
      <c r="IQ5897" s="86"/>
      <c r="IR5897" s="86"/>
      <c r="IS5897" s="86"/>
      <c r="IT5897" s="86"/>
      <c r="IU5897" s="86"/>
      <c r="IV5897" s="86"/>
    </row>
    <row r="5898" spans="1:256" s="402" customFormat="1">
      <c r="A5898" s="13"/>
      <c r="B5898" s="8"/>
      <c r="C5898" s="8"/>
      <c r="D5898" s="113"/>
      <c r="E5898" s="266"/>
      <c r="F5898" s="33"/>
      <c r="G5898" s="282"/>
      <c r="H5898" s="283"/>
      <c r="I5898" s="33"/>
      <c r="J5898" s="33"/>
      <c r="K5898" s="33"/>
      <c r="L5898" s="33"/>
      <c r="M5898" s="33"/>
      <c r="N5898" s="33"/>
      <c r="O5898" s="33"/>
      <c r="P5898" s="33"/>
      <c r="Q5898" s="33"/>
      <c r="R5898" s="33"/>
      <c r="S5898" s="33"/>
      <c r="T5898" s="33"/>
      <c r="U5898" s="33"/>
      <c r="V5898" s="33"/>
      <c r="W5898" s="33"/>
      <c r="X5898" s="282"/>
      <c r="Y5898" s="33"/>
      <c r="Z5898" s="284"/>
      <c r="AA5898" s="284"/>
      <c r="AB5898" s="33"/>
      <c r="AC5898" s="33"/>
      <c r="AD5898" s="33"/>
      <c r="AE5898" s="33"/>
      <c r="AF5898" s="33"/>
      <c r="AG5898" s="33"/>
      <c r="AH5898" s="33"/>
      <c r="AI5898" s="33"/>
      <c r="AJ5898" s="33"/>
      <c r="AK5898" s="33"/>
      <c r="AL5898" s="33"/>
      <c r="AM5898" s="33"/>
      <c r="AN5898" s="33"/>
      <c r="AO5898" s="33"/>
      <c r="AP5898" s="34"/>
      <c r="AQ5898" s="34"/>
      <c r="AR5898" s="28"/>
      <c r="AS5898" s="29"/>
      <c r="AT5898" s="29"/>
      <c r="AU5898" s="29"/>
    </row>
    <row r="5899" spans="1:256" s="591" customFormat="1">
      <c r="A5899" s="13"/>
      <c r="B5899" s="8"/>
      <c r="C5899" s="8"/>
      <c r="D5899" s="113"/>
      <c r="E5899" s="266"/>
      <c r="F5899" s="33"/>
      <c r="G5899" s="282"/>
      <c r="H5899" s="283"/>
      <c r="I5899" s="33"/>
      <c r="J5899" s="33"/>
      <c r="K5899" s="33"/>
      <c r="L5899" s="33"/>
      <c r="M5899" s="33"/>
      <c r="N5899" s="33"/>
      <c r="O5899" s="33"/>
      <c r="P5899" s="33"/>
      <c r="Q5899" s="33"/>
      <c r="R5899" s="33"/>
      <c r="S5899" s="33"/>
      <c r="T5899" s="33"/>
      <c r="U5899" s="33"/>
      <c r="V5899" s="33"/>
      <c r="W5899" s="33"/>
      <c r="X5899" s="282"/>
      <c r="Y5899" s="33"/>
      <c r="Z5899" s="284"/>
      <c r="AA5899" s="284"/>
      <c r="AB5899" s="33"/>
      <c r="AC5899" s="33"/>
      <c r="AD5899" s="33"/>
      <c r="AE5899" s="33"/>
      <c r="AF5899" s="33"/>
      <c r="AG5899" s="33"/>
      <c r="AH5899" s="33"/>
      <c r="AI5899" s="33"/>
      <c r="AJ5899" s="33"/>
      <c r="AK5899" s="33"/>
      <c r="AL5899" s="33"/>
      <c r="AM5899" s="33"/>
      <c r="AN5899" s="33"/>
      <c r="AO5899" s="33"/>
      <c r="AP5899" s="34"/>
      <c r="AQ5899" s="34"/>
      <c r="AR5899" s="28"/>
      <c r="AS5899" s="29"/>
      <c r="AT5899" s="29"/>
      <c r="AU5899" s="29"/>
    </row>
    <row r="5900" spans="1:256" s="591" customFormat="1" ht="15">
      <c r="A5900" s="13"/>
      <c r="B5900" s="8"/>
      <c r="C5900" s="8"/>
      <c r="D5900" s="521" t="s">
        <v>2374</v>
      </c>
      <c r="E5900" s="266"/>
      <c r="F5900" s="33"/>
      <c r="G5900" s="282"/>
      <c r="H5900" s="283"/>
      <c r="I5900" s="33"/>
      <c r="J5900" s="33"/>
      <c r="K5900" s="33"/>
      <c r="L5900" s="33"/>
      <c r="M5900" s="33"/>
      <c r="N5900" s="33"/>
      <c r="O5900" s="33"/>
      <c r="P5900" s="33"/>
      <c r="Q5900" s="33"/>
      <c r="R5900" s="33"/>
      <c r="S5900" s="33"/>
      <c r="T5900" s="33"/>
      <c r="U5900" s="33"/>
      <c r="V5900" s="33"/>
      <c r="W5900" s="33"/>
      <c r="X5900" s="282"/>
      <c r="Y5900" s="33"/>
      <c r="Z5900" s="284"/>
      <c r="AA5900" s="284"/>
      <c r="AB5900" s="33"/>
      <c r="AC5900" s="33"/>
      <c r="AD5900" s="33"/>
      <c r="AE5900" s="33"/>
      <c r="AF5900" s="33"/>
      <c r="AG5900" s="33"/>
      <c r="AH5900" s="33"/>
      <c r="AI5900" s="33"/>
      <c r="AJ5900" s="33"/>
      <c r="AK5900" s="33"/>
      <c r="AL5900" s="33"/>
      <c r="AM5900" s="33"/>
      <c r="AN5900" s="33"/>
      <c r="AO5900" s="33"/>
      <c r="AP5900" s="34"/>
      <c r="AQ5900" s="34"/>
      <c r="AR5900" s="28"/>
      <c r="AS5900" s="29"/>
      <c r="AT5900" s="29"/>
      <c r="AU5900" s="29"/>
    </row>
    <row r="5901" spans="1:256" s="591" customFormat="1">
      <c r="A5901" s="13"/>
      <c r="B5901" s="8"/>
      <c r="C5901" s="8"/>
      <c r="D5901" s="344" t="s">
        <v>2381</v>
      </c>
      <c r="E5901" s="266"/>
      <c r="F5901" s="33"/>
      <c r="G5901" s="282"/>
      <c r="H5901" s="283"/>
      <c r="I5901" s="33"/>
      <c r="J5901" s="33"/>
      <c r="K5901" s="33"/>
      <c r="L5901" s="33"/>
      <c r="M5901" s="33">
        <v>241744000</v>
      </c>
      <c r="N5901" s="33"/>
      <c r="O5901" s="33"/>
      <c r="P5901" s="33"/>
      <c r="Q5901" s="33"/>
      <c r="R5901" s="33"/>
      <c r="S5901" s="33"/>
      <c r="T5901" s="33"/>
      <c r="U5901" s="33"/>
      <c r="V5901" s="33"/>
      <c r="W5901" s="33"/>
      <c r="X5901" s="282"/>
      <c r="Y5901" s="33"/>
      <c r="Z5901" s="284"/>
      <c r="AA5901" s="284"/>
      <c r="AB5901" s="33"/>
      <c r="AC5901" s="33"/>
      <c r="AD5901" s="33"/>
      <c r="AE5901" s="33"/>
      <c r="AF5901" s="33"/>
      <c r="AG5901" s="33"/>
      <c r="AH5901" s="33"/>
      <c r="AI5901" s="33"/>
      <c r="AJ5901" s="33"/>
      <c r="AK5901" s="33"/>
      <c r="AL5901" s="33"/>
      <c r="AM5901" s="33"/>
      <c r="AN5901" s="33"/>
      <c r="AO5901" s="33"/>
      <c r="AP5901" s="34"/>
      <c r="AQ5901" s="34"/>
      <c r="AR5901" s="28"/>
      <c r="AS5901" s="29"/>
      <c r="AT5901" s="29"/>
      <c r="AU5901" s="29"/>
    </row>
    <row r="5902" spans="1:256" s="591" customFormat="1">
      <c r="A5902" s="13"/>
      <c r="B5902" s="8"/>
      <c r="C5902" s="8"/>
      <c r="D5902" s="344" t="s">
        <v>2382</v>
      </c>
      <c r="E5902" s="266"/>
      <c r="F5902" s="33"/>
      <c r="G5902" s="282"/>
      <c r="H5902" s="283"/>
      <c r="I5902" s="33"/>
      <c r="J5902" s="33"/>
      <c r="K5902" s="33"/>
      <c r="L5902" s="33"/>
      <c r="M5902" s="33">
        <v>184008000</v>
      </c>
      <c r="N5902" s="33"/>
      <c r="O5902" s="33"/>
      <c r="P5902" s="33"/>
      <c r="Q5902" s="33"/>
      <c r="R5902" s="33"/>
      <c r="S5902" s="33"/>
      <c r="T5902" s="33"/>
      <c r="U5902" s="33"/>
      <c r="V5902" s="33"/>
      <c r="W5902" s="33"/>
      <c r="X5902" s="282"/>
      <c r="Y5902" s="33"/>
      <c r="Z5902" s="284"/>
      <c r="AA5902" s="284"/>
      <c r="AB5902" s="33"/>
      <c r="AC5902" s="33"/>
      <c r="AD5902" s="33"/>
      <c r="AE5902" s="33"/>
      <c r="AF5902" s="33"/>
      <c r="AG5902" s="33"/>
      <c r="AH5902" s="33"/>
      <c r="AI5902" s="33"/>
      <c r="AJ5902" s="33"/>
      <c r="AK5902" s="33"/>
      <c r="AL5902" s="33"/>
      <c r="AM5902" s="33"/>
      <c r="AN5902" s="33"/>
      <c r="AO5902" s="33"/>
      <c r="AP5902" s="34"/>
      <c r="AQ5902" s="34"/>
      <c r="AR5902" s="28"/>
      <c r="AS5902" s="29"/>
      <c r="AT5902" s="29"/>
      <c r="AU5902" s="29"/>
    </row>
    <row r="5903" spans="1:256" s="591" customFormat="1">
      <c r="A5903" s="13"/>
      <c r="B5903" s="8"/>
      <c r="C5903" s="8"/>
      <c r="D5903" s="113"/>
      <c r="E5903" s="266"/>
      <c r="F5903" s="33"/>
      <c r="G5903" s="282"/>
      <c r="H5903" s="283"/>
      <c r="I5903" s="33"/>
      <c r="J5903" s="33"/>
      <c r="K5903" s="33"/>
      <c r="L5903" s="33"/>
      <c r="M5903" s="33"/>
      <c r="N5903" s="33"/>
      <c r="O5903" s="33"/>
      <c r="P5903" s="33"/>
      <c r="Q5903" s="33"/>
      <c r="R5903" s="33"/>
      <c r="S5903" s="33"/>
      <c r="T5903" s="33"/>
      <c r="U5903" s="33"/>
      <c r="V5903" s="33"/>
      <c r="W5903" s="33"/>
      <c r="X5903" s="282"/>
      <c r="Y5903" s="33"/>
      <c r="Z5903" s="284"/>
      <c r="AA5903" s="284"/>
      <c r="AB5903" s="33"/>
      <c r="AC5903" s="33"/>
      <c r="AD5903" s="33"/>
      <c r="AE5903" s="33"/>
      <c r="AF5903" s="33"/>
      <c r="AG5903" s="33"/>
      <c r="AH5903" s="33"/>
      <c r="AI5903" s="33"/>
      <c r="AJ5903" s="33"/>
      <c r="AK5903" s="33"/>
      <c r="AL5903" s="33"/>
      <c r="AM5903" s="33"/>
      <c r="AN5903" s="33"/>
      <c r="AO5903" s="33"/>
      <c r="AP5903" s="34"/>
      <c r="AQ5903" s="34"/>
      <c r="AR5903" s="28"/>
      <c r="AS5903" s="29"/>
      <c r="AT5903" s="29"/>
      <c r="AU5903" s="29"/>
    </row>
    <row r="5904" spans="1:256" s="402" customFormat="1">
      <c r="A5904" s="13"/>
      <c r="B5904" s="8"/>
      <c r="C5904" s="8"/>
      <c r="D5904" s="113"/>
      <c r="E5904" s="33"/>
      <c r="F5904" s="33"/>
      <c r="G5904" s="282"/>
      <c r="H5904" s="283"/>
      <c r="I5904" s="33"/>
      <c r="J5904" s="33"/>
      <c r="K5904" s="33"/>
      <c r="L5904" s="33"/>
      <c r="M5904" s="33"/>
      <c r="N5904" s="33"/>
      <c r="O5904" s="33"/>
      <c r="P5904" s="33"/>
      <c r="Q5904" s="33"/>
      <c r="R5904" s="33"/>
      <c r="S5904" s="33"/>
      <c r="T5904" s="33"/>
      <c r="U5904" s="33"/>
      <c r="V5904" s="33"/>
      <c r="W5904" s="33"/>
      <c r="X5904" s="282"/>
      <c r="Y5904" s="33"/>
      <c r="Z5904" s="284"/>
      <c r="AA5904" s="284"/>
      <c r="AB5904" s="33"/>
      <c r="AC5904" s="33"/>
      <c r="AD5904" s="33"/>
      <c r="AE5904" s="33"/>
      <c r="AF5904" s="33"/>
      <c r="AG5904" s="33"/>
      <c r="AH5904" s="33"/>
      <c r="AI5904" s="33"/>
      <c r="AJ5904" s="33"/>
      <c r="AK5904" s="33"/>
      <c r="AL5904" s="33"/>
      <c r="AM5904" s="33"/>
      <c r="AN5904" s="33"/>
      <c r="AO5904" s="33"/>
      <c r="AP5904" s="34"/>
      <c r="AQ5904" s="34"/>
      <c r="AR5904" s="28"/>
      <c r="AS5904" s="29"/>
      <c r="AT5904" s="29"/>
      <c r="AU5904" s="29"/>
    </row>
    <row r="5905" spans="1:256" s="402" customFormat="1">
      <c r="A5905" s="13"/>
      <c r="B5905" s="8"/>
      <c r="C5905" s="8"/>
      <c r="D5905" s="113"/>
      <c r="E5905" s="404"/>
      <c r="F5905" s="33"/>
      <c r="G5905" s="282"/>
      <c r="H5905" s="283"/>
      <c r="I5905" s="33"/>
      <c r="J5905" s="33"/>
      <c r="K5905" s="33"/>
      <c r="L5905" s="33"/>
      <c r="M5905" s="33"/>
      <c r="N5905" s="33"/>
      <c r="O5905" s="33"/>
      <c r="P5905" s="33"/>
      <c r="Q5905" s="33"/>
      <c r="R5905" s="33"/>
      <c r="S5905" s="33"/>
      <c r="T5905" s="33"/>
      <c r="U5905" s="33"/>
      <c r="V5905" s="33"/>
      <c r="W5905" s="33"/>
      <c r="X5905" s="282"/>
      <c r="Y5905" s="33"/>
      <c r="Z5905" s="284"/>
      <c r="AA5905" s="284"/>
      <c r="AB5905" s="33"/>
      <c r="AC5905" s="33"/>
      <c r="AD5905" s="33"/>
      <c r="AE5905" s="33"/>
      <c r="AF5905" s="33"/>
      <c r="AG5905" s="33"/>
      <c r="AH5905" s="33"/>
      <c r="AI5905" s="33"/>
      <c r="AJ5905" s="33"/>
      <c r="AK5905" s="33"/>
      <c r="AL5905" s="33"/>
      <c r="AM5905" s="33"/>
      <c r="AN5905" s="33"/>
      <c r="AO5905" s="33"/>
      <c r="AP5905" s="34"/>
      <c r="AQ5905" s="34"/>
      <c r="AR5905" s="28"/>
      <c r="AS5905" s="29"/>
      <c r="AT5905" s="29"/>
      <c r="AU5905" s="29"/>
    </row>
    <row r="5906" spans="1:256" s="21" customFormat="1">
      <c r="A5906" s="12"/>
      <c r="B5906" s="9">
        <v>2</v>
      </c>
      <c r="C5906" s="9" t="s">
        <v>15</v>
      </c>
      <c r="D5906" s="81" t="s">
        <v>9</v>
      </c>
      <c r="E5906" s="405">
        <v>134662000</v>
      </c>
      <c r="F5906" s="31">
        <f t="shared" ref="F5906:V5906" si="778">SUM(F5907:F5948)</f>
        <v>14515000</v>
      </c>
      <c r="G5906" s="31">
        <f t="shared" si="778"/>
        <v>14505000</v>
      </c>
      <c r="H5906" s="31">
        <f t="shared" si="778"/>
        <v>14505000</v>
      </c>
      <c r="I5906" s="31">
        <f t="shared" si="778"/>
        <v>0</v>
      </c>
      <c r="J5906" s="31">
        <f t="shared" si="778"/>
        <v>0</v>
      </c>
      <c r="K5906" s="31">
        <f t="shared" si="778"/>
        <v>0</v>
      </c>
      <c r="L5906" s="31">
        <f t="shared" si="778"/>
        <v>0</v>
      </c>
      <c r="M5906" s="31">
        <f t="shared" si="778"/>
        <v>0</v>
      </c>
      <c r="N5906" s="31">
        <f t="shared" si="778"/>
        <v>0</v>
      </c>
      <c r="O5906" s="31">
        <f t="shared" si="778"/>
        <v>0</v>
      </c>
      <c r="P5906" s="31">
        <f t="shared" si="778"/>
        <v>0</v>
      </c>
      <c r="Q5906" s="31">
        <f t="shared" si="778"/>
        <v>0</v>
      </c>
      <c r="R5906" s="31">
        <f t="shared" si="778"/>
        <v>0</v>
      </c>
      <c r="S5906" s="31">
        <f t="shared" si="778"/>
        <v>0</v>
      </c>
      <c r="T5906" s="31">
        <f t="shared" si="778"/>
        <v>0</v>
      </c>
      <c r="U5906" s="31">
        <f t="shared" si="778"/>
        <v>0</v>
      </c>
      <c r="V5906" s="31">
        <f t="shared" si="778"/>
        <v>0</v>
      </c>
      <c r="W5906" s="31">
        <f>SUM(O5906:V5906)</f>
        <v>0</v>
      </c>
      <c r="X5906" s="31">
        <f>SUM(X5907:X5948)</f>
        <v>0</v>
      </c>
      <c r="Y5906" s="31">
        <f>H5906+I5906+J5906+K5906+L5906+M5906+N5906+W5906+X5906</f>
        <v>14505000</v>
      </c>
      <c r="Z5906" s="31">
        <f t="shared" ref="Z5906:AK5906" si="779">SUM(Z5907:Z5948)</f>
        <v>0</v>
      </c>
      <c r="AA5906" s="31">
        <f t="shared" si="779"/>
        <v>0</v>
      </c>
      <c r="AB5906" s="31">
        <f t="shared" si="779"/>
        <v>0</v>
      </c>
      <c r="AC5906" s="31">
        <f t="shared" si="779"/>
        <v>0</v>
      </c>
      <c r="AD5906" s="31">
        <f t="shared" si="779"/>
        <v>0</v>
      </c>
      <c r="AE5906" s="31">
        <f t="shared" si="779"/>
        <v>0</v>
      </c>
      <c r="AF5906" s="31">
        <f t="shared" si="779"/>
        <v>0</v>
      </c>
      <c r="AG5906" s="31">
        <f t="shared" si="779"/>
        <v>0</v>
      </c>
      <c r="AH5906" s="31">
        <f t="shared" si="779"/>
        <v>0</v>
      </c>
      <c r="AI5906" s="31">
        <f t="shared" si="779"/>
        <v>0</v>
      </c>
      <c r="AJ5906" s="31">
        <f t="shared" si="779"/>
        <v>0</v>
      </c>
      <c r="AK5906" s="31">
        <f t="shared" si="779"/>
        <v>245000</v>
      </c>
      <c r="AL5906" s="31">
        <f>SUM(AD5906:AK5906)</f>
        <v>245000</v>
      </c>
      <c r="AM5906" s="31">
        <f>SUM(AM5907:AM5948)</f>
        <v>1760000</v>
      </c>
      <c r="AN5906" s="31">
        <f>SUM(AN5907:AN5948)</f>
        <v>0</v>
      </c>
      <c r="AO5906" s="31">
        <f>Z5906+AA5906+AB5906+AC5906+AL5906+AM5906+AN5906</f>
        <v>2005000</v>
      </c>
      <c r="AP5906" s="32">
        <f>E5906+Y5906-AO5906</f>
        <v>147162000</v>
      </c>
      <c r="AQ5906" s="32"/>
      <c r="AR5906" s="28"/>
      <c r="AS5906" s="29">
        <f>E5906+H5906+I5906+J5906+K5906+L5906+M5906+N5906+W5906+X5906-Z5906-AB5906-AL5906-AC5906-AM5906-AN5906</f>
        <v>147162000</v>
      </c>
      <c r="AT5906" s="29">
        <f>AP5906-AS5906</f>
        <v>0</v>
      </c>
      <c r="AU5906" s="29">
        <f>E5906</f>
        <v>134662000</v>
      </c>
      <c r="AV5906" s="86">
        <f>AS5906-AU5906</f>
        <v>12500000</v>
      </c>
      <c r="AW5906" s="86">
        <f>Y5906-AO5906</f>
        <v>12500000</v>
      </c>
      <c r="AX5906" s="86">
        <f>AV5906-AW5906</f>
        <v>0</v>
      </c>
      <c r="AY5906" s="86"/>
      <c r="AZ5906" s="398"/>
      <c r="BA5906" s="86"/>
      <c r="BB5906" s="86"/>
      <c r="BC5906" s="86"/>
      <c r="BD5906" s="86"/>
      <c r="BE5906" s="86"/>
      <c r="BF5906" s="86"/>
      <c r="BG5906" s="86"/>
      <c r="BH5906" s="86"/>
      <c r="BI5906" s="86"/>
      <c r="BJ5906" s="86"/>
      <c r="BK5906" s="86"/>
      <c r="BL5906" s="86"/>
      <c r="BM5906" s="86"/>
      <c r="BN5906" s="86"/>
      <c r="BO5906" s="86"/>
      <c r="BP5906" s="86"/>
      <c r="BQ5906" s="86"/>
      <c r="BR5906" s="86"/>
      <c r="BS5906" s="86"/>
      <c r="BT5906" s="86"/>
      <c r="BU5906" s="86"/>
      <c r="BV5906" s="86"/>
      <c r="BW5906" s="86"/>
      <c r="BX5906" s="86"/>
      <c r="BY5906" s="86"/>
      <c r="BZ5906" s="86"/>
      <c r="CA5906" s="86"/>
      <c r="CB5906" s="86"/>
      <c r="CC5906" s="86"/>
      <c r="CD5906" s="86"/>
      <c r="CE5906" s="86"/>
      <c r="CF5906" s="86"/>
      <c r="CG5906" s="86"/>
      <c r="CH5906" s="86"/>
      <c r="CI5906" s="86"/>
      <c r="CJ5906" s="86"/>
      <c r="CK5906" s="86"/>
      <c r="CL5906" s="86"/>
      <c r="CM5906" s="86"/>
      <c r="CN5906" s="86"/>
      <c r="CO5906" s="86"/>
      <c r="CP5906" s="86"/>
      <c r="CQ5906" s="86"/>
      <c r="CR5906" s="86"/>
      <c r="CS5906" s="86"/>
      <c r="CT5906" s="86"/>
      <c r="CU5906" s="86"/>
      <c r="CV5906" s="86"/>
      <c r="CW5906" s="86"/>
      <c r="CX5906" s="86"/>
      <c r="CY5906" s="86"/>
      <c r="CZ5906" s="86"/>
      <c r="DA5906" s="86"/>
      <c r="DB5906" s="86"/>
      <c r="DC5906" s="86"/>
      <c r="DD5906" s="86"/>
      <c r="DE5906" s="86"/>
      <c r="DF5906" s="86"/>
      <c r="DG5906" s="86"/>
      <c r="DH5906" s="86"/>
      <c r="DI5906" s="86"/>
      <c r="DJ5906" s="86"/>
      <c r="DK5906" s="86"/>
      <c r="DL5906" s="86"/>
      <c r="DM5906" s="86"/>
      <c r="DN5906" s="86"/>
      <c r="DO5906" s="86"/>
      <c r="DP5906" s="86"/>
      <c r="DQ5906" s="86"/>
      <c r="DR5906" s="86"/>
      <c r="DS5906" s="86"/>
      <c r="DT5906" s="86"/>
      <c r="DU5906" s="86"/>
      <c r="DV5906" s="86"/>
      <c r="DW5906" s="86"/>
      <c r="DX5906" s="86"/>
      <c r="DY5906" s="86"/>
      <c r="DZ5906" s="86"/>
      <c r="EA5906" s="86"/>
      <c r="EB5906" s="86"/>
      <c r="EC5906" s="86"/>
      <c r="ED5906" s="86"/>
      <c r="EE5906" s="86"/>
      <c r="EF5906" s="86"/>
      <c r="EG5906" s="86"/>
      <c r="EH5906" s="86"/>
      <c r="EI5906" s="86"/>
      <c r="EJ5906" s="86"/>
      <c r="EK5906" s="86"/>
      <c r="EL5906" s="86"/>
      <c r="EM5906" s="86"/>
      <c r="EN5906" s="86"/>
      <c r="EO5906" s="86"/>
      <c r="EP5906" s="86"/>
      <c r="EQ5906" s="86"/>
      <c r="ER5906" s="86"/>
      <c r="ES5906" s="86"/>
      <c r="ET5906" s="86"/>
      <c r="EU5906" s="86"/>
      <c r="EV5906" s="86"/>
      <c r="EW5906" s="86"/>
      <c r="EX5906" s="86"/>
      <c r="EY5906" s="86"/>
      <c r="EZ5906" s="86"/>
      <c r="FA5906" s="86"/>
      <c r="FB5906" s="86"/>
      <c r="FC5906" s="86"/>
      <c r="FD5906" s="86"/>
      <c r="FE5906" s="86"/>
      <c r="FF5906" s="86"/>
      <c r="FG5906" s="86"/>
      <c r="FH5906" s="86"/>
      <c r="FI5906" s="86"/>
      <c r="FJ5906" s="86"/>
      <c r="FK5906" s="86"/>
      <c r="FL5906" s="86"/>
      <c r="FM5906" s="86"/>
      <c r="FN5906" s="86"/>
      <c r="FO5906" s="86"/>
      <c r="FP5906" s="86"/>
      <c r="FQ5906" s="86"/>
      <c r="FR5906" s="86"/>
      <c r="FS5906" s="86"/>
      <c r="FT5906" s="86"/>
      <c r="FU5906" s="86"/>
      <c r="FV5906" s="86"/>
      <c r="FW5906" s="86"/>
      <c r="FX5906" s="86"/>
      <c r="FY5906" s="86"/>
      <c r="FZ5906" s="86"/>
      <c r="GA5906" s="86"/>
      <c r="GB5906" s="86"/>
      <c r="GC5906" s="86"/>
      <c r="GD5906" s="86"/>
      <c r="GE5906" s="86"/>
      <c r="GF5906" s="86"/>
      <c r="GG5906" s="86"/>
      <c r="GH5906" s="86"/>
      <c r="GI5906" s="86"/>
      <c r="GJ5906" s="86"/>
      <c r="GK5906" s="86"/>
      <c r="GL5906" s="86"/>
      <c r="GM5906" s="86"/>
      <c r="GN5906" s="86"/>
      <c r="GO5906" s="86"/>
      <c r="GP5906" s="86"/>
      <c r="GQ5906" s="86"/>
      <c r="GR5906" s="86"/>
      <c r="GS5906" s="86"/>
      <c r="GT5906" s="86"/>
      <c r="GU5906" s="86"/>
      <c r="GV5906" s="86"/>
      <c r="GW5906" s="86"/>
      <c r="GX5906" s="86"/>
      <c r="GY5906" s="86"/>
      <c r="GZ5906" s="86"/>
      <c r="HA5906" s="86"/>
      <c r="HB5906" s="86"/>
      <c r="HC5906" s="86"/>
      <c r="HD5906" s="86"/>
      <c r="HE5906" s="86"/>
      <c r="HF5906" s="86"/>
      <c r="HG5906" s="86"/>
      <c r="HH5906" s="86"/>
      <c r="HI5906" s="86"/>
      <c r="HJ5906" s="86"/>
      <c r="HK5906" s="86"/>
      <c r="HL5906" s="86"/>
      <c r="HM5906" s="86"/>
      <c r="HN5906" s="86"/>
      <c r="HO5906" s="86"/>
      <c r="HP5906" s="86"/>
      <c r="HQ5906" s="86"/>
      <c r="HR5906" s="86"/>
      <c r="HS5906" s="86"/>
      <c r="HT5906" s="86"/>
      <c r="HU5906" s="86"/>
      <c r="HV5906" s="86"/>
      <c r="HW5906" s="86"/>
      <c r="HX5906" s="86"/>
      <c r="HY5906" s="86"/>
      <c r="HZ5906" s="86"/>
      <c r="IA5906" s="86"/>
      <c r="IB5906" s="86"/>
      <c r="IC5906" s="86"/>
      <c r="ID5906" s="86"/>
      <c r="IE5906" s="86"/>
      <c r="IF5906" s="86"/>
      <c r="IG5906" s="86"/>
      <c r="IH5906" s="86"/>
      <c r="II5906" s="86"/>
      <c r="IJ5906" s="86"/>
      <c r="IK5906" s="86"/>
      <c r="IL5906" s="86"/>
      <c r="IM5906" s="86"/>
      <c r="IN5906" s="86"/>
      <c r="IO5906" s="86"/>
      <c r="IP5906" s="86"/>
      <c r="IQ5906" s="86"/>
      <c r="IR5906" s="86"/>
      <c r="IS5906" s="86"/>
      <c r="IT5906" s="86"/>
      <c r="IU5906" s="86"/>
      <c r="IV5906" s="86"/>
    </row>
    <row r="5907" spans="1:256" s="402" customFormat="1">
      <c r="A5907" s="13"/>
      <c r="B5907" s="8"/>
      <c r="C5907" s="8"/>
      <c r="D5907" s="240"/>
      <c r="E5907" s="266"/>
      <c r="F5907" s="321"/>
      <c r="G5907" s="282"/>
      <c r="H5907" s="283"/>
      <c r="I5907" s="33"/>
      <c r="J5907" s="33"/>
      <c r="K5907" s="33"/>
      <c r="L5907" s="33"/>
      <c r="M5907" s="33"/>
      <c r="N5907" s="33"/>
      <c r="O5907" s="33"/>
      <c r="P5907" s="33"/>
      <c r="Q5907" s="33"/>
      <c r="R5907" s="33"/>
      <c r="S5907" s="33"/>
      <c r="T5907" s="33"/>
      <c r="U5907" s="33"/>
      <c r="V5907" s="33"/>
      <c r="W5907" s="33"/>
      <c r="X5907" s="282"/>
      <c r="Y5907" s="33"/>
      <c r="Z5907" s="284"/>
      <c r="AA5907" s="284"/>
      <c r="AB5907" s="33"/>
      <c r="AC5907" s="33"/>
      <c r="AD5907" s="33"/>
      <c r="AE5907" s="33"/>
      <c r="AF5907" s="33"/>
      <c r="AG5907" s="33"/>
      <c r="AH5907" s="33"/>
      <c r="AI5907" s="33"/>
      <c r="AJ5907" s="33"/>
      <c r="AK5907" s="33"/>
      <c r="AL5907" s="33"/>
      <c r="AM5907" s="33"/>
      <c r="AN5907" s="33"/>
      <c r="AO5907" s="33"/>
      <c r="AP5907" s="34"/>
      <c r="AQ5907" s="34"/>
      <c r="AR5907" s="28"/>
      <c r="AS5907" s="29"/>
      <c r="AT5907" s="29"/>
      <c r="AU5907" s="29"/>
    </row>
    <row r="5908" spans="1:256" s="470" customFormat="1">
      <c r="A5908" s="13"/>
      <c r="B5908" s="8"/>
      <c r="C5908" s="8"/>
      <c r="D5908" s="240"/>
      <c r="E5908" s="266"/>
      <c r="F5908" s="321"/>
      <c r="G5908" s="282"/>
      <c r="H5908" s="283"/>
      <c r="I5908" s="33"/>
      <c r="J5908" s="33"/>
      <c r="K5908" s="33"/>
      <c r="L5908" s="33"/>
      <c r="M5908" s="33"/>
      <c r="N5908" s="33"/>
      <c r="O5908" s="33"/>
      <c r="P5908" s="33"/>
      <c r="Q5908" s="33"/>
      <c r="R5908" s="33"/>
      <c r="S5908" s="33"/>
      <c r="T5908" s="33"/>
      <c r="U5908" s="33"/>
      <c r="V5908" s="33"/>
      <c r="W5908" s="33"/>
      <c r="X5908" s="282"/>
      <c r="Y5908" s="33"/>
      <c r="Z5908" s="284"/>
      <c r="AA5908" s="284"/>
      <c r="AB5908" s="33"/>
      <c r="AC5908" s="33"/>
      <c r="AD5908" s="33"/>
      <c r="AE5908" s="33"/>
      <c r="AF5908" s="33"/>
      <c r="AG5908" s="33"/>
      <c r="AH5908" s="33"/>
      <c r="AI5908" s="33"/>
      <c r="AJ5908" s="33"/>
      <c r="AK5908" s="33"/>
      <c r="AL5908" s="33"/>
      <c r="AM5908" s="33"/>
      <c r="AN5908" s="33"/>
      <c r="AO5908" s="33"/>
      <c r="AP5908" s="34"/>
      <c r="AQ5908" s="34"/>
      <c r="AR5908" s="28"/>
      <c r="AS5908" s="29"/>
      <c r="AT5908" s="29"/>
      <c r="AU5908" s="29"/>
    </row>
    <row r="5909" spans="1:256" s="470" customFormat="1">
      <c r="A5909" s="13"/>
      <c r="B5909" s="8"/>
      <c r="C5909" s="83">
        <v>338</v>
      </c>
      <c r="D5909" s="375" t="s">
        <v>239</v>
      </c>
      <c r="E5909" s="266"/>
      <c r="F5909" s="321"/>
      <c r="G5909" s="282"/>
      <c r="H5909" s="283"/>
      <c r="I5909" s="33"/>
      <c r="J5909" s="33"/>
      <c r="K5909" s="33"/>
      <c r="L5909" s="33"/>
      <c r="M5909" s="33"/>
      <c r="N5909" s="33"/>
      <c r="O5909" s="33"/>
      <c r="P5909" s="33"/>
      <c r="Q5909" s="33"/>
      <c r="R5909" s="33"/>
      <c r="S5909" s="33"/>
      <c r="T5909" s="33"/>
      <c r="U5909" s="33"/>
      <c r="V5909" s="33"/>
      <c r="W5909" s="33"/>
      <c r="X5909" s="282"/>
      <c r="Y5909" s="33"/>
      <c r="Z5909" s="284"/>
      <c r="AA5909" s="284"/>
      <c r="AB5909" s="33"/>
      <c r="AC5909" s="33"/>
      <c r="AD5909" s="33"/>
      <c r="AE5909" s="33"/>
      <c r="AF5909" s="33"/>
      <c r="AG5909" s="33"/>
      <c r="AH5909" s="33"/>
      <c r="AI5909" s="33"/>
      <c r="AJ5909" s="33"/>
      <c r="AK5909" s="33"/>
      <c r="AL5909" s="33"/>
      <c r="AM5909" s="33"/>
      <c r="AN5909" s="33"/>
      <c r="AO5909" s="33"/>
      <c r="AP5909" s="34"/>
      <c r="AQ5909" s="34"/>
      <c r="AR5909" s="28"/>
      <c r="AS5909" s="29"/>
      <c r="AT5909" s="29"/>
      <c r="AU5909" s="29"/>
    </row>
    <row r="5910" spans="1:256" s="470" customFormat="1">
      <c r="A5910" s="13"/>
      <c r="B5910" s="8"/>
      <c r="C5910" s="8"/>
      <c r="D5910" s="472" t="s">
        <v>240</v>
      </c>
      <c r="E5910" s="266"/>
      <c r="F5910" s="321"/>
      <c r="G5910" s="282"/>
      <c r="H5910" s="283"/>
      <c r="I5910" s="33"/>
      <c r="J5910" s="33"/>
      <c r="K5910" s="33"/>
      <c r="L5910" s="33"/>
      <c r="M5910" s="33"/>
      <c r="N5910" s="33"/>
      <c r="O5910" s="33"/>
      <c r="P5910" s="33"/>
      <c r="Q5910" s="33"/>
      <c r="R5910" s="33"/>
      <c r="S5910" s="33"/>
      <c r="T5910" s="33"/>
      <c r="U5910" s="33"/>
      <c r="V5910" s="33"/>
      <c r="W5910" s="33"/>
      <c r="X5910" s="282"/>
      <c r="Y5910" s="33"/>
      <c r="Z5910" s="284"/>
      <c r="AA5910" s="284"/>
      <c r="AB5910" s="33"/>
      <c r="AC5910" s="33"/>
      <c r="AD5910" s="33"/>
      <c r="AE5910" s="33"/>
      <c r="AF5910" s="33"/>
      <c r="AG5910" s="33"/>
      <c r="AH5910" s="33"/>
      <c r="AI5910" s="33"/>
      <c r="AJ5910" s="33"/>
      <c r="AK5910" s="33"/>
      <c r="AL5910" s="33"/>
      <c r="AM5910" s="33"/>
      <c r="AN5910" s="33"/>
      <c r="AO5910" s="33"/>
      <c r="AP5910" s="34"/>
      <c r="AQ5910" s="34"/>
      <c r="AR5910" s="28"/>
      <c r="AS5910" s="29"/>
      <c r="AT5910" s="29"/>
      <c r="AU5910" s="29"/>
    </row>
    <row r="5911" spans="1:256" s="470" customFormat="1">
      <c r="A5911" s="13"/>
      <c r="B5911" s="8"/>
      <c r="C5911" s="8"/>
      <c r="D5911" s="473" t="s">
        <v>174</v>
      </c>
      <c r="E5911" s="266"/>
      <c r="F5911" s="321"/>
      <c r="G5911" s="282"/>
      <c r="H5911" s="283"/>
      <c r="I5911" s="33"/>
      <c r="J5911" s="33"/>
      <c r="K5911" s="33"/>
      <c r="L5911" s="33"/>
      <c r="M5911" s="33"/>
      <c r="N5911" s="33"/>
      <c r="O5911" s="33"/>
      <c r="P5911" s="33"/>
      <c r="Q5911" s="33"/>
      <c r="R5911" s="33"/>
      <c r="S5911" s="33"/>
      <c r="T5911" s="33"/>
      <c r="U5911" s="33"/>
      <c r="V5911" s="33"/>
      <c r="W5911" s="33"/>
      <c r="X5911" s="282"/>
      <c r="Y5911" s="33"/>
      <c r="Z5911" s="284"/>
      <c r="AA5911" s="284"/>
      <c r="AB5911" s="33"/>
      <c r="AC5911" s="33"/>
      <c r="AD5911" s="33"/>
      <c r="AE5911" s="33"/>
      <c r="AF5911" s="33"/>
      <c r="AG5911" s="33"/>
      <c r="AH5911" s="33"/>
      <c r="AI5911" s="33"/>
      <c r="AJ5911" s="33"/>
      <c r="AK5911" s="33"/>
      <c r="AL5911" s="33"/>
      <c r="AM5911" s="33"/>
      <c r="AN5911" s="33"/>
      <c r="AO5911" s="33"/>
      <c r="AP5911" s="34"/>
      <c r="AQ5911" s="34"/>
      <c r="AR5911" s="28"/>
      <c r="AS5911" s="29"/>
      <c r="AT5911" s="29"/>
      <c r="AU5911" s="29"/>
    </row>
    <row r="5912" spans="1:256" s="532" customFormat="1" ht="15">
      <c r="A5912" s="13"/>
      <c r="B5912" s="8"/>
      <c r="C5912" s="8"/>
      <c r="D5912" s="506" t="s">
        <v>1256</v>
      </c>
      <c r="E5912" s="266"/>
      <c r="F5912" s="321"/>
      <c r="G5912" s="282"/>
      <c r="H5912" s="283"/>
      <c r="I5912" s="33"/>
      <c r="J5912" s="33"/>
      <c r="K5912" s="33"/>
      <c r="L5912" s="33"/>
      <c r="M5912" s="33"/>
      <c r="N5912" s="33"/>
      <c r="O5912" s="33"/>
      <c r="P5912" s="33"/>
      <c r="Q5912" s="33"/>
      <c r="R5912" s="33"/>
      <c r="S5912" s="33"/>
      <c r="T5912" s="33"/>
      <c r="U5912" s="33"/>
      <c r="V5912" s="33"/>
      <c r="W5912" s="33"/>
      <c r="X5912" s="282"/>
      <c r="Y5912" s="33"/>
      <c r="Z5912" s="284"/>
      <c r="AA5912" s="284"/>
      <c r="AB5912" s="33"/>
      <c r="AC5912" s="33"/>
      <c r="AD5912" s="33"/>
      <c r="AE5912" s="33"/>
      <c r="AF5912" s="33"/>
      <c r="AG5912" s="33"/>
      <c r="AH5912" s="33"/>
      <c r="AI5912" s="33"/>
      <c r="AJ5912" s="33"/>
      <c r="AK5912" s="33"/>
      <c r="AL5912" s="33"/>
      <c r="AM5912" s="33"/>
      <c r="AN5912" s="33"/>
      <c r="AO5912" s="33"/>
      <c r="AP5912" s="34"/>
      <c r="AQ5912" s="34"/>
      <c r="AR5912" s="28"/>
      <c r="AS5912" s="29"/>
      <c r="AT5912" s="29"/>
      <c r="AU5912" s="29"/>
    </row>
    <row r="5913" spans="1:256" s="470" customFormat="1">
      <c r="A5913" s="13"/>
      <c r="B5913" s="8"/>
      <c r="C5913" s="8"/>
      <c r="D5913" s="345" t="s">
        <v>1818</v>
      </c>
      <c r="E5913" s="266"/>
      <c r="F5913" s="261">
        <v>1760000</v>
      </c>
      <c r="G5913" s="282">
        <f>SUM(H5914:H5917)</f>
        <v>1760000</v>
      </c>
      <c r="H5913" s="283"/>
      <c r="I5913" s="33"/>
      <c r="J5913" s="33"/>
      <c r="K5913" s="33"/>
      <c r="L5913" s="33"/>
      <c r="M5913" s="33"/>
      <c r="N5913" s="33"/>
      <c r="O5913" s="33"/>
      <c r="P5913" s="33"/>
      <c r="Q5913" s="33"/>
      <c r="R5913" s="33"/>
      <c r="S5913" s="33"/>
      <c r="T5913" s="33"/>
      <c r="U5913" s="33"/>
      <c r="V5913" s="33"/>
      <c r="W5913" s="33"/>
      <c r="X5913" s="282"/>
      <c r="Y5913" s="33"/>
      <c r="Z5913" s="284"/>
      <c r="AA5913" s="284"/>
      <c r="AB5913" s="33"/>
      <c r="AC5913" s="33"/>
      <c r="AD5913" s="33"/>
      <c r="AE5913" s="33"/>
      <c r="AF5913" s="33"/>
      <c r="AG5913" s="33"/>
      <c r="AH5913" s="33"/>
      <c r="AI5913" s="33"/>
      <c r="AJ5913" s="33"/>
      <c r="AK5913" s="33"/>
      <c r="AL5913" s="33"/>
      <c r="AM5913" s="33"/>
      <c r="AN5913" s="33"/>
      <c r="AO5913" s="33"/>
      <c r="AP5913" s="34"/>
      <c r="AQ5913" s="34"/>
      <c r="AR5913" s="28"/>
      <c r="AS5913" s="29"/>
      <c r="AT5913" s="29"/>
      <c r="AU5913" s="29"/>
    </row>
    <row r="5914" spans="1:256" s="532" customFormat="1">
      <c r="A5914" s="13"/>
      <c r="B5914" s="8"/>
      <c r="C5914" s="8"/>
      <c r="D5914" s="344" t="s">
        <v>1819</v>
      </c>
      <c r="E5914" s="266"/>
      <c r="F5914" s="261"/>
      <c r="G5914" s="282"/>
      <c r="H5914" s="283">
        <v>160000</v>
      </c>
      <c r="I5914" s="33"/>
      <c r="J5914" s="33"/>
      <c r="K5914" s="33"/>
      <c r="L5914" s="33"/>
      <c r="M5914" s="33"/>
      <c r="N5914" s="33"/>
      <c r="O5914" s="33"/>
      <c r="P5914" s="33"/>
      <c r="Q5914" s="33"/>
      <c r="R5914" s="33"/>
      <c r="S5914" s="33"/>
      <c r="T5914" s="33"/>
      <c r="U5914" s="33"/>
      <c r="V5914" s="33"/>
      <c r="W5914" s="33"/>
      <c r="X5914" s="282"/>
      <c r="Y5914" s="33"/>
      <c r="Z5914" s="284"/>
      <c r="AA5914" s="284"/>
      <c r="AB5914" s="33"/>
      <c r="AC5914" s="33"/>
      <c r="AD5914" s="33"/>
      <c r="AE5914" s="33"/>
      <c r="AF5914" s="33"/>
      <c r="AG5914" s="33"/>
      <c r="AH5914" s="33"/>
      <c r="AI5914" s="33"/>
      <c r="AJ5914" s="33"/>
      <c r="AK5914" s="33"/>
      <c r="AL5914" s="33"/>
      <c r="AM5914" s="33">
        <v>160000</v>
      </c>
      <c r="AN5914" s="33"/>
      <c r="AO5914" s="33"/>
      <c r="AP5914" s="34"/>
      <c r="AQ5914" s="34"/>
      <c r="AR5914" s="28"/>
      <c r="AS5914" s="29"/>
      <c r="AT5914" s="29"/>
      <c r="AU5914" s="29"/>
    </row>
    <row r="5915" spans="1:256" s="532" customFormat="1">
      <c r="A5915" s="13"/>
      <c r="B5915" s="8"/>
      <c r="C5915" s="8"/>
      <c r="D5915" s="344" t="s">
        <v>1820</v>
      </c>
      <c r="E5915" s="266"/>
      <c r="F5915" s="261"/>
      <c r="G5915" s="282"/>
      <c r="H5915" s="283">
        <v>200000</v>
      </c>
      <c r="I5915" s="33"/>
      <c r="J5915" s="33"/>
      <c r="K5915" s="33"/>
      <c r="L5915" s="33"/>
      <c r="M5915" s="33"/>
      <c r="N5915" s="33"/>
      <c r="O5915" s="33"/>
      <c r="P5915" s="33"/>
      <c r="Q5915" s="33"/>
      <c r="R5915" s="33"/>
      <c r="S5915" s="33"/>
      <c r="T5915" s="33"/>
      <c r="U5915" s="33"/>
      <c r="V5915" s="33"/>
      <c r="W5915" s="33"/>
      <c r="X5915" s="282"/>
      <c r="Y5915" s="33"/>
      <c r="Z5915" s="284"/>
      <c r="AA5915" s="284"/>
      <c r="AB5915" s="33"/>
      <c r="AC5915" s="33"/>
      <c r="AD5915" s="33"/>
      <c r="AE5915" s="33"/>
      <c r="AF5915" s="33"/>
      <c r="AG5915" s="33"/>
      <c r="AH5915" s="33"/>
      <c r="AI5915" s="33"/>
      <c r="AJ5915" s="33"/>
      <c r="AK5915" s="33"/>
      <c r="AL5915" s="33"/>
      <c r="AM5915" s="33">
        <v>200000</v>
      </c>
      <c r="AN5915" s="33"/>
      <c r="AO5915" s="33"/>
      <c r="AP5915" s="34"/>
      <c r="AQ5915" s="34"/>
      <c r="AR5915" s="28"/>
      <c r="AS5915" s="29"/>
      <c r="AT5915" s="29"/>
      <c r="AU5915" s="29"/>
    </row>
    <row r="5916" spans="1:256" s="532" customFormat="1">
      <c r="A5916" s="13"/>
      <c r="B5916" s="8"/>
      <c r="C5916" s="8"/>
      <c r="D5916" s="344" t="s">
        <v>1821</v>
      </c>
      <c r="E5916" s="266"/>
      <c r="F5916" s="261"/>
      <c r="G5916" s="282"/>
      <c r="H5916" s="283">
        <v>800000</v>
      </c>
      <c r="I5916" s="33"/>
      <c r="J5916" s="33"/>
      <c r="K5916" s="33"/>
      <c r="L5916" s="33"/>
      <c r="M5916" s="33"/>
      <c r="N5916" s="33"/>
      <c r="O5916" s="33"/>
      <c r="P5916" s="33"/>
      <c r="Q5916" s="33"/>
      <c r="R5916" s="33"/>
      <c r="S5916" s="33"/>
      <c r="T5916" s="33"/>
      <c r="U5916" s="33"/>
      <c r="V5916" s="33"/>
      <c r="W5916" s="33"/>
      <c r="X5916" s="282"/>
      <c r="Y5916" s="33"/>
      <c r="Z5916" s="284"/>
      <c r="AA5916" s="284"/>
      <c r="AB5916" s="33"/>
      <c r="AC5916" s="33"/>
      <c r="AD5916" s="33"/>
      <c r="AE5916" s="33"/>
      <c r="AF5916" s="33"/>
      <c r="AG5916" s="33"/>
      <c r="AH5916" s="33"/>
      <c r="AI5916" s="33"/>
      <c r="AJ5916" s="33"/>
      <c r="AK5916" s="33"/>
      <c r="AL5916" s="33"/>
      <c r="AM5916" s="33">
        <v>800000</v>
      </c>
      <c r="AN5916" s="33"/>
      <c r="AO5916" s="33"/>
      <c r="AP5916" s="34"/>
      <c r="AQ5916" s="34"/>
      <c r="AR5916" s="28"/>
      <c r="AS5916" s="29"/>
      <c r="AT5916" s="29"/>
      <c r="AU5916" s="29"/>
    </row>
    <row r="5917" spans="1:256" s="532" customFormat="1">
      <c r="A5917" s="13"/>
      <c r="B5917" s="8"/>
      <c r="C5917" s="8"/>
      <c r="D5917" s="344" t="s">
        <v>1822</v>
      </c>
      <c r="E5917" s="266"/>
      <c r="F5917" s="261"/>
      <c r="G5917" s="282"/>
      <c r="H5917" s="283">
        <v>600000</v>
      </c>
      <c r="I5917" s="33"/>
      <c r="J5917" s="33"/>
      <c r="K5917" s="33"/>
      <c r="L5917" s="33"/>
      <c r="M5917" s="33"/>
      <c r="N5917" s="33"/>
      <c r="O5917" s="33"/>
      <c r="P5917" s="33"/>
      <c r="Q5917" s="33"/>
      <c r="R5917" s="33"/>
      <c r="S5917" s="33"/>
      <c r="T5917" s="33"/>
      <c r="U5917" s="33"/>
      <c r="V5917" s="33"/>
      <c r="W5917" s="33"/>
      <c r="X5917" s="282"/>
      <c r="Y5917" s="33"/>
      <c r="Z5917" s="284"/>
      <c r="AA5917" s="284"/>
      <c r="AB5917" s="33"/>
      <c r="AC5917" s="33"/>
      <c r="AD5917" s="33"/>
      <c r="AE5917" s="33"/>
      <c r="AF5917" s="33"/>
      <c r="AG5917" s="33"/>
      <c r="AH5917" s="33"/>
      <c r="AI5917" s="33"/>
      <c r="AJ5917" s="33"/>
      <c r="AK5917" s="33"/>
      <c r="AL5917" s="33"/>
      <c r="AM5917" s="33">
        <v>600000</v>
      </c>
      <c r="AN5917" s="33"/>
      <c r="AO5917" s="33"/>
      <c r="AP5917" s="34"/>
      <c r="AQ5917" s="34"/>
      <c r="AR5917" s="28"/>
      <c r="AS5917" s="29"/>
      <c r="AT5917" s="29"/>
      <c r="AU5917" s="29"/>
    </row>
    <row r="5918" spans="1:256" s="470" customFormat="1">
      <c r="A5918" s="13"/>
      <c r="B5918" s="8"/>
      <c r="C5918" s="8"/>
      <c r="D5918" s="240"/>
      <c r="E5918" s="266"/>
      <c r="F5918" s="321"/>
      <c r="G5918" s="282"/>
      <c r="H5918" s="283"/>
      <c r="I5918" s="33"/>
      <c r="J5918" s="33"/>
      <c r="K5918" s="33"/>
      <c r="L5918" s="33"/>
      <c r="M5918" s="33"/>
      <c r="N5918" s="33"/>
      <c r="O5918" s="33"/>
      <c r="P5918" s="33"/>
      <c r="Q5918" s="33"/>
      <c r="R5918" s="33"/>
      <c r="S5918" s="33"/>
      <c r="T5918" s="33"/>
      <c r="U5918" s="33"/>
      <c r="V5918" s="33"/>
      <c r="W5918" s="33"/>
      <c r="X5918" s="282"/>
      <c r="Y5918" s="33"/>
      <c r="Z5918" s="284"/>
      <c r="AA5918" s="284"/>
      <c r="AB5918" s="33"/>
      <c r="AC5918" s="33"/>
      <c r="AD5918" s="33"/>
      <c r="AE5918" s="33"/>
      <c r="AF5918" s="33"/>
      <c r="AG5918" s="33"/>
      <c r="AH5918" s="33"/>
      <c r="AI5918" s="33"/>
      <c r="AJ5918" s="33"/>
      <c r="AK5918" s="33"/>
      <c r="AL5918" s="33"/>
      <c r="AM5918" s="33"/>
      <c r="AN5918" s="33"/>
      <c r="AO5918" s="33"/>
      <c r="AP5918" s="34"/>
      <c r="AQ5918" s="34"/>
      <c r="AR5918" s="28"/>
      <c r="AS5918" s="29"/>
      <c r="AT5918" s="29"/>
      <c r="AU5918" s="29"/>
    </row>
    <row r="5919" spans="1:256" s="470" customFormat="1">
      <c r="A5919" s="13"/>
      <c r="B5919" s="8"/>
      <c r="C5919" s="8"/>
      <c r="D5919" s="240"/>
      <c r="E5919" s="266"/>
      <c r="F5919" s="321"/>
      <c r="G5919" s="282"/>
      <c r="H5919" s="283"/>
      <c r="I5919" s="33"/>
      <c r="J5919" s="33"/>
      <c r="K5919" s="33"/>
      <c r="L5919" s="33"/>
      <c r="M5919" s="33"/>
      <c r="N5919" s="33"/>
      <c r="O5919" s="33"/>
      <c r="P5919" s="33"/>
      <c r="Q5919" s="33"/>
      <c r="R5919" s="33"/>
      <c r="S5919" s="33"/>
      <c r="T5919" s="33"/>
      <c r="U5919" s="33"/>
      <c r="V5919" s="33"/>
      <c r="W5919" s="33"/>
      <c r="X5919" s="282"/>
      <c r="Y5919" s="33"/>
      <c r="Z5919" s="284"/>
      <c r="AA5919" s="284"/>
      <c r="AB5919" s="33"/>
      <c r="AC5919" s="33"/>
      <c r="AD5919" s="33"/>
      <c r="AE5919" s="33"/>
      <c r="AF5919" s="33"/>
      <c r="AG5919" s="33"/>
      <c r="AH5919" s="33"/>
      <c r="AI5919" s="33"/>
      <c r="AJ5919" s="33"/>
      <c r="AK5919" s="33"/>
      <c r="AL5919" s="33"/>
      <c r="AM5919" s="33"/>
      <c r="AN5919" s="33"/>
      <c r="AO5919" s="33"/>
      <c r="AP5919" s="34"/>
      <c r="AQ5919" s="34"/>
      <c r="AR5919" s="28"/>
      <c r="AS5919" s="29"/>
      <c r="AT5919" s="29"/>
      <c r="AU5919" s="29"/>
    </row>
    <row r="5920" spans="1:256" s="470" customFormat="1">
      <c r="A5920" s="13"/>
      <c r="B5920" s="8"/>
      <c r="C5920" s="83">
        <v>339</v>
      </c>
      <c r="D5920" s="375" t="s">
        <v>249</v>
      </c>
      <c r="E5920" s="266"/>
      <c r="F5920" s="321"/>
      <c r="G5920" s="282"/>
      <c r="H5920" s="283"/>
      <c r="I5920" s="33"/>
      <c r="J5920" s="33"/>
      <c r="K5920" s="33"/>
      <c r="L5920" s="33"/>
      <c r="M5920" s="33"/>
      <c r="N5920" s="33"/>
      <c r="O5920" s="33"/>
      <c r="P5920" s="33"/>
      <c r="Q5920" s="33"/>
      <c r="R5920" s="33"/>
      <c r="S5920" s="33"/>
      <c r="T5920" s="33"/>
      <c r="U5920" s="33"/>
      <c r="V5920" s="33"/>
      <c r="W5920" s="33"/>
      <c r="X5920" s="282"/>
      <c r="Y5920" s="33"/>
      <c r="Z5920" s="284"/>
      <c r="AA5920" s="284"/>
      <c r="AB5920" s="33"/>
      <c r="AC5920" s="33"/>
      <c r="AD5920" s="33"/>
      <c r="AE5920" s="33"/>
      <c r="AF5920" s="33"/>
      <c r="AG5920" s="33"/>
      <c r="AH5920" s="33"/>
      <c r="AI5920" s="33"/>
      <c r="AJ5920" s="33"/>
      <c r="AK5920" s="33"/>
      <c r="AL5920" s="33"/>
      <c r="AM5920" s="33"/>
      <c r="AN5920" s="33"/>
      <c r="AO5920" s="33"/>
      <c r="AP5920" s="34"/>
      <c r="AQ5920" s="34"/>
      <c r="AR5920" s="28"/>
      <c r="AS5920" s="29"/>
      <c r="AT5920" s="29"/>
      <c r="AU5920" s="29"/>
    </row>
    <row r="5921" spans="1:47" s="470" customFormat="1">
      <c r="A5921" s="13"/>
      <c r="B5921" s="8"/>
      <c r="C5921" s="8"/>
      <c r="D5921" s="472" t="s">
        <v>250</v>
      </c>
      <c r="E5921" s="266"/>
      <c r="F5921" s="321"/>
      <c r="G5921" s="282"/>
      <c r="H5921" s="283"/>
      <c r="I5921" s="33"/>
      <c r="J5921" s="33"/>
      <c r="K5921" s="33"/>
      <c r="L5921" s="33"/>
      <c r="M5921" s="33"/>
      <c r="N5921" s="33"/>
      <c r="O5921" s="33"/>
      <c r="P5921" s="33"/>
      <c r="Q5921" s="33"/>
      <c r="R5921" s="33"/>
      <c r="S5921" s="33"/>
      <c r="T5921" s="33"/>
      <c r="U5921" s="33"/>
      <c r="V5921" s="33"/>
      <c r="W5921" s="33"/>
      <c r="X5921" s="282"/>
      <c r="Y5921" s="33"/>
      <c r="Z5921" s="284"/>
      <c r="AA5921" s="284"/>
      <c r="AB5921" s="33"/>
      <c r="AC5921" s="33"/>
      <c r="AD5921" s="33"/>
      <c r="AE5921" s="33"/>
      <c r="AF5921" s="33"/>
      <c r="AG5921" s="33"/>
      <c r="AH5921" s="33"/>
      <c r="AI5921" s="33"/>
      <c r="AJ5921" s="33"/>
      <c r="AK5921" s="33"/>
      <c r="AL5921" s="33"/>
      <c r="AM5921" s="33"/>
      <c r="AN5921" s="33"/>
      <c r="AO5921" s="33"/>
      <c r="AP5921" s="34"/>
      <c r="AQ5921" s="34"/>
      <c r="AR5921" s="28"/>
      <c r="AS5921" s="29"/>
      <c r="AT5921" s="29"/>
      <c r="AU5921" s="29"/>
    </row>
    <row r="5922" spans="1:47" s="470" customFormat="1">
      <c r="A5922" s="13"/>
      <c r="B5922" s="8"/>
      <c r="C5922" s="8"/>
      <c r="D5922" s="473" t="s">
        <v>229</v>
      </c>
      <c r="E5922" s="266"/>
      <c r="F5922" s="321"/>
      <c r="G5922" s="282"/>
      <c r="H5922" s="283"/>
      <c r="I5922" s="33"/>
      <c r="J5922" s="33"/>
      <c r="K5922" s="33"/>
      <c r="L5922" s="33"/>
      <c r="M5922" s="33"/>
      <c r="N5922" s="33"/>
      <c r="O5922" s="33"/>
      <c r="P5922" s="33"/>
      <c r="Q5922" s="33"/>
      <c r="R5922" s="33"/>
      <c r="S5922" s="33"/>
      <c r="T5922" s="33"/>
      <c r="U5922" s="33"/>
      <c r="V5922" s="33"/>
      <c r="W5922" s="33"/>
      <c r="X5922" s="282"/>
      <c r="Y5922" s="33"/>
      <c r="Z5922" s="284"/>
      <c r="AA5922" s="284"/>
      <c r="AB5922" s="33"/>
      <c r="AC5922" s="33"/>
      <c r="AD5922" s="33"/>
      <c r="AE5922" s="33"/>
      <c r="AF5922" s="33"/>
      <c r="AG5922" s="33"/>
      <c r="AH5922" s="33"/>
      <c r="AI5922" s="33"/>
      <c r="AJ5922" s="33"/>
      <c r="AK5922" s="33"/>
      <c r="AL5922" s="33"/>
      <c r="AM5922" s="33"/>
      <c r="AN5922" s="33"/>
      <c r="AO5922" s="33"/>
      <c r="AP5922" s="34"/>
      <c r="AQ5922" s="34"/>
      <c r="AR5922" s="28"/>
      <c r="AS5922" s="29"/>
      <c r="AT5922" s="29"/>
      <c r="AU5922" s="29"/>
    </row>
    <row r="5923" spans="1:47" s="532" customFormat="1" ht="15">
      <c r="A5923" s="13"/>
      <c r="B5923" s="8"/>
      <c r="C5923" s="8"/>
      <c r="D5923" s="506" t="s">
        <v>557</v>
      </c>
      <c r="E5923" s="266"/>
      <c r="F5923" s="321"/>
      <c r="G5923" s="282"/>
      <c r="H5923" s="283"/>
      <c r="I5923" s="33"/>
      <c r="J5923" s="33"/>
      <c r="K5923" s="33"/>
      <c r="L5923" s="33"/>
      <c r="M5923" s="33"/>
      <c r="N5923" s="33"/>
      <c r="O5923" s="33"/>
      <c r="P5923" s="33"/>
      <c r="Q5923" s="33"/>
      <c r="R5923" s="33"/>
      <c r="S5923" s="33"/>
      <c r="T5923" s="33"/>
      <c r="U5923" s="33"/>
      <c r="V5923" s="33"/>
      <c r="W5923" s="33"/>
      <c r="X5923" s="282"/>
      <c r="Y5923" s="33"/>
      <c r="Z5923" s="284"/>
      <c r="AA5923" s="284"/>
      <c r="AB5923" s="33"/>
      <c r="AC5923" s="33"/>
      <c r="AD5923" s="33"/>
      <c r="AE5923" s="33"/>
      <c r="AF5923" s="33"/>
      <c r="AG5923" s="33"/>
      <c r="AH5923" s="33"/>
      <c r="AI5923" s="33"/>
      <c r="AJ5923" s="33"/>
      <c r="AK5923" s="33"/>
      <c r="AL5923" s="33"/>
      <c r="AM5923" s="33"/>
      <c r="AN5923" s="33"/>
      <c r="AO5923" s="33"/>
      <c r="AP5923" s="34"/>
      <c r="AQ5923" s="34"/>
      <c r="AR5923" s="28"/>
      <c r="AS5923" s="29"/>
      <c r="AT5923" s="29"/>
      <c r="AU5923" s="29"/>
    </row>
    <row r="5924" spans="1:47" s="470" customFormat="1">
      <c r="A5924" s="13"/>
      <c r="B5924" s="8"/>
      <c r="C5924" s="8"/>
      <c r="D5924" s="344" t="s">
        <v>251</v>
      </c>
      <c r="E5924" s="266"/>
      <c r="F5924" s="261">
        <v>255000</v>
      </c>
      <c r="G5924" s="282">
        <f>SUM(H5925:H5927)</f>
        <v>245000</v>
      </c>
      <c r="H5924" s="283"/>
      <c r="I5924" s="33"/>
      <c r="J5924" s="33"/>
      <c r="K5924" s="33"/>
      <c r="L5924" s="33"/>
      <c r="M5924" s="33"/>
      <c r="N5924" s="33"/>
      <c r="O5924" s="33"/>
      <c r="P5924" s="33"/>
      <c r="Q5924" s="33"/>
      <c r="R5924" s="33"/>
      <c r="S5924" s="33"/>
      <c r="T5924" s="33"/>
      <c r="U5924" s="33"/>
      <c r="V5924" s="33"/>
      <c r="W5924" s="33"/>
      <c r="X5924" s="282"/>
      <c r="Y5924" s="33"/>
      <c r="Z5924" s="284"/>
      <c r="AA5924" s="284"/>
      <c r="AB5924" s="33"/>
      <c r="AC5924" s="33"/>
      <c r="AD5924" s="33"/>
      <c r="AE5924" s="33"/>
      <c r="AF5924" s="33"/>
      <c r="AG5924" s="33"/>
      <c r="AH5924" s="33"/>
      <c r="AI5924" s="33"/>
      <c r="AJ5924" s="33"/>
      <c r="AK5924" s="33"/>
      <c r="AL5924" s="33"/>
      <c r="AM5924" s="33"/>
      <c r="AN5924" s="33"/>
      <c r="AO5924" s="33"/>
      <c r="AP5924" s="34"/>
      <c r="AQ5924" s="34"/>
      <c r="AR5924" s="28"/>
      <c r="AS5924" s="29"/>
      <c r="AT5924" s="29"/>
      <c r="AU5924" s="29"/>
    </row>
    <row r="5925" spans="1:47" s="532" customFormat="1">
      <c r="A5925" s="13"/>
      <c r="B5925" s="8"/>
      <c r="C5925" s="8"/>
      <c r="D5925" s="344" t="s">
        <v>1823</v>
      </c>
      <c r="E5925" s="266"/>
      <c r="F5925" s="261"/>
      <c r="G5925" s="282"/>
      <c r="H5925" s="283">
        <v>70000</v>
      </c>
      <c r="I5925" s="33"/>
      <c r="J5925" s="33"/>
      <c r="K5925" s="33"/>
      <c r="L5925" s="33"/>
      <c r="M5925" s="33"/>
      <c r="N5925" s="33"/>
      <c r="O5925" s="33"/>
      <c r="P5925" s="33"/>
      <c r="Q5925" s="33"/>
      <c r="R5925" s="33"/>
      <c r="S5925" s="33"/>
      <c r="T5925" s="33"/>
      <c r="U5925" s="33"/>
      <c r="V5925" s="33"/>
      <c r="W5925" s="33"/>
      <c r="X5925" s="282"/>
      <c r="Y5925" s="33"/>
      <c r="Z5925" s="284"/>
      <c r="AA5925" s="284"/>
      <c r="AB5925" s="33"/>
      <c r="AC5925" s="33"/>
      <c r="AD5925" s="33"/>
      <c r="AE5925" s="33"/>
      <c r="AF5925" s="33"/>
      <c r="AG5925" s="33"/>
      <c r="AH5925" s="33"/>
      <c r="AI5925" s="33"/>
      <c r="AJ5925" s="33"/>
      <c r="AK5925" s="33">
        <v>70000</v>
      </c>
      <c r="AL5925" s="33"/>
      <c r="AM5925" s="33"/>
      <c r="AN5925" s="33"/>
      <c r="AO5925" s="33"/>
      <c r="AP5925" s="34"/>
      <c r="AQ5925" s="34"/>
      <c r="AR5925" s="28"/>
      <c r="AS5925" s="29"/>
      <c r="AT5925" s="29"/>
      <c r="AU5925" s="29"/>
    </row>
    <row r="5926" spans="1:47" s="532" customFormat="1">
      <c r="A5926" s="13"/>
      <c r="B5926" s="8"/>
      <c r="C5926" s="8"/>
      <c r="D5926" s="344" t="s">
        <v>1824</v>
      </c>
      <c r="E5926" s="266"/>
      <c r="F5926" s="261"/>
      <c r="G5926" s="282"/>
      <c r="H5926" s="283">
        <v>145000</v>
      </c>
      <c r="I5926" s="33"/>
      <c r="J5926" s="33"/>
      <c r="K5926" s="33"/>
      <c r="L5926" s="33"/>
      <c r="M5926" s="33"/>
      <c r="N5926" s="33"/>
      <c r="O5926" s="33"/>
      <c r="P5926" s="33"/>
      <c r="Q5926" s="33"/>
      <c r="R5926" s="33"/>
      <c r="S5926" s="33"/>
      <c r="T5926" s="33"/>
      <c r="U5926" s="33"/>
      <c r="V5926" s="33"/>
      <c r="W5926" s="33"/>
      <c r="X5926" s="282"/>
      <c r="Y5926" s="33"/>
      <c r="Z5926" s="284"/>
      <c r="AA5926" s="284"/>
      <c r="AB5926" s="33"/>
      <c r="AC5926" s="33"/>
      <c r="AD5926" s="33"/>
      <c r="AE5926" s="33"/>
      <c r="AF5926" s="33"/>
      <c r="AG5926" s="33"/>
      <c r="AH5926" s="33"/>
      <c r="AI5926" s="33"/>
      <c r="AJ5926" s="33"/>
      <c r="AK5926" s="33">
        <v>145000</v>
      </c>
      <c r="AL5926" s="33"/>
      <c r="AM5926" s="33"/>
      <c r="AN5926" s="33"/>
      <c r="AO5926" s="33"/>
      <c r="AP5926" s="34"/>
      <c r="AQ5926" s="34"/>
      <c r="AR5926" s="28"/>
      <c r="AS5926" s="29"/>
      <c r="AT5926" s="29"/>
      <c r="AU5926" s="29"/>
    </row>
    <row r="5927" spans="1:47" s="532" customFormat="1">
      <c r="A5927" s="13"/>
      <c r="B5927" s="8"/>
      <c r="C5927" s="8"/>
      <c r="D5927" s="344" t="s">
        <v>1825</v>
      </c>
      <c r="E5927" s="266"/>
      <c r="F5927" s="261"/>
      <c r="G5927" s="282"/>
      <c r="H5927" s="283">
        <v>30000</v>
      </c>
      <c r="I5927" s="33"/>
      <c r="J5927" s="33"/>
      <c r="K5927" s="33"/>
      <c r="L5927" s="33"/>
      <c r="M5927" s="33"/>
      <c r="N5927" s="33"/>
      <c r="O5927" s="33"/>
      <c r="P5927" s="33"/>
      <c r="Q5927" s="33"/>
      <c r="R5927" s="33"/>
      <c r="S5927" s="33"/>
      <c r="T5927" s="33"/>
      <c r="U5927" s="33"/>
      <c r="V5927" s="33"/>
      <c r="W5927" s="33"/>
      <c r="X5927" s="282"/>
      <c r="Y5927" s="33"/>
      <c r="Z5927" s="284"/>
      <c r="AA5927" s="284"/>
      <c r="AB5927" s="33"/>
      <c r="AC5927" s="33"/>
      <c r="AD5927" s="33"/>
      <c r="AE5927" s="33"/>
      <c r="AF5927" s="33"/>
      <c r="AG5927" s="33"/>
      <c r="AH5927" s="33"/>
      <c r="AI5927" s="33"/>
      <c r="AJ5927" s="33"/>
      <c r="AK5927" s="33">
        <v>30000</v>
      </c>
      <c r="AL5927" s="33"/>
      <c r="AM5927" s="33"/>
      <c r="AN5927" s="33"/>
      <c r="AO5927" s="33"/>
      <c r="AP5927" s="34"/>
      <c r="AQ5927" s="34"/>
      <c r="AR5927" s="28"/>
      <c r="AS5927" s="29"/>
      <c r="AT5927" s="29"/>
      <c r="AU5927" s="29"/>
    </row>
    <row r="5928" spans="1:47" s="470" customFormat="1">
      <c r="A5928" s="13"/>
      <c r="B5928" s="8"/>
      <c r="C5928" s="8"/>
      <c r="D5928" s="240"/>
      <c r="E5928" s="266"/>
      <c r="F5928" s="321"/>
      <c r="G5928" s="282"/>
      <c r="H5928" s="283"/>
      <c r="I5928" s="33"/>
      <c r="J5928" s="33"/>
      <c r="K5928" s="33"/>
      <c r="L5928" s="33"/>
      <c r="M5928" s="33"/>
      <c r="N5928" s="33"/>
      <c r="O5928" s="33"/>
      <c r="P5928" s="33"/>
      <c r="Q5928" s="33"/>
      <c r="R5928" s="33"/>
      <c r="S5928" s="33"/>
      <c r="T5928" s="33"/>
      <c r="U5928" s="33"/>
      <c r="V5928" s="33"/>
      <c r="W5928" s="33"/>
      <c r="X5928" s="282"/>
      <c r="Y5928" s="33"/>
      <c r="Z5928" s="284"/>
      <c r="AA5928" s="284"/>
      <c r="AB5928" s="33"/>
      <c r="AC5928" s="33"/>
      <c r="AD5928" s="33"/>
      <c r="AE5928" s="33"/>
      <c r="AF5928" s="33"/>
      <c r="AG5928" s="33"/>
      <c r="AH5928" s="33"/>
      <c r="AI5928" s="33"/>
      <c r="AJ5928" s="33"/>
      <c r="AK5928" s="33"/>
      <c r="AL5928" s="33"/>
      <c r="AM5928" s="33"/>
      <c r="AN5928" s="33"/>
      <c r="AO5928" s="33"/>
      <c r="AP5928" s="34"/>
      <c r="AQ5928" s="34"/>
      <c r="AR5928" s="28"/>
      <c r="AS5928" s="29"/>
      <c r="AT5928" s="29"/>
      <c r="AU5928" s="29"/>
    </row>
    <row r="5929" spans="1:47" s="470" customFormat="1">
      <c r="A5929" s="13"/>
      <c r="B5929" s="8"/>
      <c r="C5929" s="8"/>
      <c r="D5929" s="240"/>
      <c r="E5929" s="266"/>
      <c r="F5929" s="321"/>
      <c r="G5929" s="282"/>
      <c r="H5929" s="283"/>
      <c r="I5929" s="33"/>
      <c r="J5929" s="33"/>
      <c r="K5929" s="33"/>
      <c r="L5929" s="33"/>
      <c r="M5929" s="33"/>
      <c r="N5929" s="33"/>
      <c r="O5929" s="33"/>
      <c r="P5929" s="33"/>
      <c r="Q5929" s="33"/>
      <c r="R5929" s="33"/>
      <c r="S5929" s="33"/>
      <c r="T5929" s="33"/>
      <c r="U5929" s="33"/>
      <c r="V5929" s="33"/>
      <c r="W5929" s="33"/>
      <c r="X5929" s="282"/>
      <c r="Y5929" s="33"/>
      <c r="Z5929" s="284"/>
      <c r="AA5929" s="284"/>
      <c r="AB5929" s="33"/>
      <c r="AC5929" s="33"/>
      <c r="AD5929" s="33"/>
      <c r="AE5929" s="33"/>
      <c r="AF5929" s="33"/>
      <c r="AG5929" s="33"/>
      <c r="AH5929" s="33"/>
      <c r="AI5929" s="33"/>
      <c r="AJ5929" s="33"/>
      <c r="AK5929" s="33"/>
      <c r="AL5929" s="33"/>
      <c r="AM5929" s="33"/>
      <c r="AN5929" s="33"/>
      <c r="AO5929" s="33"/>
      <c r="AP5929" s="34"/>
      <c r="AQ5929" s="34"/>
      <c r="AR5929" s="28"/>
      <c r="AS5929" s="29"/>
      <c r="AT5929" s="29"/>
      <c r="AU5929" s="29"/>
    </row>
    <row r="5930" spans="1:47" s="470" customFormat="1">
      <c r="A5930" s="13"/>
      <c r="B5930" s="8"/>
      <c r="C5930" s="83">
        <v>340</v>
      </c>
      <c r="D5930" s="375" t="s">
        <v>171</v>
      </c>
      <c r="E5930" s="266"/>
      <c r="F5930" s="321"/>
      <c r="G5930" s="282"/>
      <c r="H5930" s="283"/>
      <c r="I5930" s="33"/>
      <c r="J5930" s="33"/>
      <c r="K5930" s="33"/>
      <c r="L5930" s="33"/>
      <c r="M5930" s="33"/>
      <c r="N5930" s="33"/>
      <c r="O5930" s="33"/>
      <c r="P5930" s="33"/>
      <c r="Q5930" s="33"/>
      <c r="R5930" s="33"/>
      <c r="S5930" s="33"/>
      <c r="T5930" s="33"/>
      <c r="U5930" s="33"/>
      <c r="V5930" s="33"/>
      <c r="W5930" s="33"/>
      <c r="X5930" s="282"/>
      <c r="Y5930" s="33"/>
      <c r="Z5930" s="284"/>
      <c r="AA5930" s="284"/>
      <c r="AB5930" s="33"/>
      <c r="AC5930" s="33"/>
      <c r="AD5930" s="33"/>
      <c r="AE5930" s="33"/>
      <c r="AF5930" s="33"/>
      <c r="AG5930" s="33"/>
      <c r="AH5930" s="33"/>
      <c r="AI5930" s="33"/>
      <c r="AJ5930" s="33"/>
      <c r="AK5930" s="33"/>
      <c r="AL5930" s="33"/>
      <c r="AM5930" s="33"/>
      <c r="AN5930" s="33"/>
      <c r="AO5930" s="33"/>
      <c r="AP5930" s="34"/>
      <c r="AQ5930" s="34"/>
      <c r="AR5930" s="28"/>
      <c r="AS5930" s="29"/>
      <c r="AT5930" s="29"/>
      <c r="AU5930" s="29"/>
    </row>
    <row r="5931" spans="1:47" s="470" customFormat="1">
      <c r="A5931" s="13"/>
      <c r="B5931" s="8"/>
      <c r="C5931" s="8"/>
      <c r="D5931" s="472" t="s">
        <v>173</v>
      </c>
      <c r="E5931" s="266"/>
      <c r="F5931" s="321"/>
      <c r="G5931" s="282"/>
      <c r="H5931" s="283"/>
      <c r="I5931" s="33"/>
      <c r="J5931" s="33"/>
      <c r="K5931" s="33"/>
      <c r="L5931" s="33"/>
      <c r="M5931" s="33"/>
      <c r="N5931" s="33"/>
      <c r="O5931" s="33"/>
      <c r="P5931" s="33"/>
      <c r="Q5931" s="33"/>
      <c r="R5931" s="33"/>
      <c r="S5931" s="33"/>
      <c r="T5931" s="33"/>
      <c r="U5931" s="33"/>
      <c r="V5931" s="33"/>
      <c r="W5931" s="33"/>
      <c r="X5931" s="282"/>
      <c r="Y5931" s="33"/>
      <c r="Z5931" s="284"/>
      <c r="AA5931" s="284"/>
      <c r="AB5931" s="33"/>
      <c r="AC5931" s="33"/>
      <c r="AD5931" s="33"/>
      <c r="AE5931" s="33"/>
      <c r="AF5931" s="33"/>
      <c r="AG5931" s="33"/>
      <c r="AH5931" s="33"/>
      <c r="AI5931" s="33"/>
      <c r="AJ5931" s="33"/>
      <c r="AK5931" s="33"/>
      <c r="AL5931" s="33"/>
      <c r="AM5931" s="33"/>
      <c r="AN5931" s="33"/>
      <c r="AO5931" s="33"/>
      <c r="AP5931" s="34"/>
      <c r="AQ5931" s="34"/>
      <c r="AR5931" s="28"/>
      <c r="AS5931" s="29"/>
      <c r="AT5931" s="29"/>
      <c r="AU5931" s="29"/>
    </row>
    <row r="5932" spans="1:47" s="470" customFormat="1">
      <c r="A5932" s="13"/>
      <c r="B5932" s="8"/>
      <c r="C5932" s="8"/>
      <c r="D5932" s="473" t="s">
        <v>174</v>
      </c>
      <c r="E5932" s="321"/>
      <c r="F5932" s="261"/>
      <c r="G5932" s="282"/>
      <c r="H5932" s="283"/>
      <c r="I5932" s="33"/>
      <c r="J5932" s="33"/>
      <c r="K5932" s="33"/>
      <c r="L5932" s="33"/>
      <c r="M5932" s="33"/>
      <c r="N5932" s="33"/>
      <c r="O5932" s="33"/>
      <c r="P5932" s="33"/>
      <c r="Q5932" s="33"/>
      <c r="R5932" s="33"/>
      <c r="S5932" s="33"/>
      <c r="T5932" s="33"/>
      <c r="U5932" s="33"/>
      <c r="V5932" s="33"/>
      <c r="W5932" s="33"/>
      <c r="X5932" s="282"/>
      <c r="Y5932" s="33"/>
      <c r="Z5932" s="284"/>
      <c r="AA5932" s="284"/>
      <c r="AB5932" s="33"/>
      <c r="AC5932" s="33"/>
      <c r="AD5932" s="33"/>
      <c r="AE5932" s="33"/>
      <c r="AF5932" s="33"/>
      <c r="AG5932" s="33"/>
      <c r="AH5932" s="33"/>
      <c r="AI5932" s="33"/>
      <c r="AJ5932" s="33"/>
      <c r="AK5932" s="33"/>
      <c r="AL5932" s="33"/>
      <c r="AM5932" s="33"/>
      <c r="AN5932" s="33"/>
      <c r="AO5932" s="33"/>
      <c r="AP5932" s="34"/>
      <c r="AQ5932" s="34"/>
      <c r="AR5932" s="28"/>
      <c r="AS5932" s="29"/>
      <c r="AT5932" s="29"/>
      <c r="AU5932" s="29"/>
    </row>
    <row r="5933" spans="1:47" s="470" customFormat="1">
      <c r="A5933" s="13"/>
      <c r="B5933" s="8"/>
      <c r="C5933" s="8"/>
      <c r="D5933" s="344" t="s">
        <v>1826</v>
      </c>
      <c r="E5933" s="266"/>
      <c r="F5933" s="261">
        <v>2840000</v>
      </c>
      <c r="G5933" s="282">
        <f>SUM(H5933)</f>
        <v>2840000</v>
      </c>
      <c r="H5933" s="283">
        <v>2840000</v>
      </c>
      <c r="I5933" s="33"/>
      <c r="J5933" s="33"/>
      <c r="K5933" s="33"/>
      <c r="L5933" s="33"/>
      <c r="M5933" s="33"/>
      <c r="N5933" s="33"/>
      <c r="O5933" s="33"/>
      <c r="P5933" s="33"/>
      <c r="Q5933" s="33"/>
      <c r="R5933" s="33"/>
      <c r="S5933" s="33"/>
      <c r="T5933" s="33"/>
      <c r="U5933" s="33"/>
      <c r="V5933" s="33"/>
      <c r="W5933" s="33"/>
      <c r="X5933" s="282"/>
      <c r="Y5933" s="33"/>
      <c r="Z5933" s="284"/>
      <c r="AA5933" s="284"/>
      <c r="AB5933" s="33"/>
      <c r="AC5933" s="33"/>
      <c r="AD5933" s="33"/>
      <c r="AE5933" s="33"/>
      <c r="AF5933" s="33"/>
      <c r="AG5933" s="33"/>
      <c r="AH5933" s="33"/>
      <c r="AI5933" s="33"/>
      <c r="AJ5933" s="33"/>
      <c r="AK5933" s="33"/>
      <c r="AL5933" s="33"/>
      <c r="AM5933" s="33"/>
      <c r="AN5933" s="33"/>
      <c r="AO5933" s="33"/>
      <c r="AP5933" s="34"/>
      <c r="AQ5933" s="34"/>
      <c r="AR5933" s="28"/>
      <c r="AS5933" s="29"/>
      <c r="AT5933" s="29"/>
      <c r="AU5933" s="29"/>
    </row>
    <row r="5934" spans="1:47" s="470" customFormat="1">
      <c r="A5934" s="13"/>
      <c r="B5934" s="8"/>
      <c r="C5934" s="8"/>
      <c r="D5934" s="473" t="s">
        <v>182</v>
      </c>
      <c r="E5934" s="321"/>
      <c r="F5934" s="261"/>
      <c r="G5934" s="282"/>
      <c r="H5934" s="283"/>
      <c r="I5934" s="33"/>
      <c r="J5934" s="33"/>
      <c r="K5934" s="33"/>
      <c r="L5934" s="33"/>
      <c r="M5934" s="33"/>
      <c r="N5934" s="33"/>
      <c r="O5934" s="33"/>
      <c r="P5934" s="33"/>
      <c r="Q5934" s="33"/>
      <c r="R5934" s="33"/>
      <c r="S5934" s="33"/>
      <c r="T5934" s="33"/>
      <c r="U5934" s="33"/>
      <c r="V5934" s="33"/>
      <c r="W5934" s="33"/>
      <c r="X5934" s="282"/>
      <c r="Y5934" s="33"/>
      <c r="Z5934" s="284"/>
      <c r="AA5934" s="284"/>
      <c r="AB5934" s="33"/>
      <c r="AC5934" s="33"/>
      <c r="AD5934" s="33"/>
      <c r="AE5934" s="33"/>
      <c r="AF5934" s="33"/>
      <c r="AG5934" s="33"/>
      <c r="AH5934" s="33"/>
      <c r="AI5934" s="33"/>
      <c r="AJ5934" s="33"/>
      <c r="AK5934" s="33"/>
      <c r="AL5934" s="33"/>
      <c r="AM5934" s="33"/>
      <c r="AN5934" s="33"/>
      <c r="AO5934" s="33"/>
      <c r="AP5934" s="34"/>
      <c r="AQ5934" s="34"/>
      <c r="AR5934" s="28"/>
      <c r="AS5934" s="29"/>
      <c r="AT5934" s="29"/>
      <c r="AU5934" s="29"/>
    </row>
    <row r="5935" spans="1:47" s="470" customFormat="1">
      <c r="A5935" s="13"/>
      <c r="B5935" s="8"/>
      <c r="C5935" s="8"/>
      <c r="D5935" s="344" t="s">
        <v>1827</v>
      </c>
      <c r="E5935" s="266"/>
      <c r="F5935" s="261">
        <v>4370000</v>
      </c>
      <c r="G5935" s="282">
        <f>SUM(H5935)</f>
        <v>4370000</v>
      </c>
      <c r="H5935" s="283">
        <v>4370000</v>
      </c>
      <c r="I5935" s="33"/>
      <c r="J5935" s="33"/>
      <c r="K5935" s="33"/>
      <c r="L5935" s="33"/>
      <c r="M5935" s="33"/>
      <c r="N5935" s="33"/>
      <c r="O5935" s="33"/>
      <c r="P5935" s="33"/>
      <c r="Q5935" s="33"/>
      <c r="R5935" s="33"/>
      <c r="S5935" s="33"/>
      <c r="T5935" s="33"/>
      <c r="U5935" s="33"/>
      <c r="V5935" s="33"/>
      <c r="W5935" s="33"/>
      <c r="X5935" s="282"/>
      <c r="Y5935" s="33"/>
      <c r="Z5935" s="284"/>
      <c r="AA5935" s="284"/>
      <c r="AB5935" s="33"/>
      <c r="AC5935" s="33"/>
      <c r="AD5935" s="33"/>
      <c r="AE5935" s="33"/>
      <c r="AF5935" s="33"/>
      <c r="AG5935" s="33"/>
      <c r="AH5935" s="33"/>
      <c r="AI5935" s="33"/>
      <c r="AJ5935" s="33"/>
      <c r="AK5935" s="33"/>
      <c r="AL5935" s="33"/>
      <c r="AM5935" s="33"/>
      <c r="AN5935" s="33"/>
      <c r="AO5935" s="33"/>
      <c r="AP5935" s="34"/>
      <c r="AQ5935" s="34"/>
      <c r="AR5935" s="28"/>
      <c r="AS5935" s="29"/>
      <c r="AT5935" s="29"/>
      <c r="AU5935" s="29"/>
    </row>
    <row r="5936" spans="1:47" s="470" customFormat="1">
      <c r="A5936" s="13"/>
      <c r="B5936" s="8"/>
      <c r="C5936" s="8"/>
      <c r="D5936" s="344" t="s">
        <v>1828</v>
      </c>
      <c r="E5936" s="266"/>
      <c r="F5936" s="261">
        <v>2790000</v>
      </c>
      <c r="G5936" s="282">
        <f>SUM(H5936)</f>
        <v>2790000</v>
      </c>
      <c r="H5936" s="283">
        <v>2790000</v>
      </c>
      <c r="I5936" s="33"/>
      <c r="J5936" s="33"/>
      <c r="K5936" s="33"/>
      <c r="L5936" s="33"/>
      <c r="M5936" s="33"/>
      <c r="N5936" s="33"/>
      <c r="O5936" s="33"/>
      <c r="P5936" s="33"/>
      <c r="Q5936" s="33"/>
      <c r="R5936" s="33"/>
      <c r="S5936" s="33"/>
      <c r="T5936" s="33"/>
      <c r="U5936" s="33"/>
      <c r="V5936" s="33"/>
      <c r="W5936" s="33"/>
      <c r="X5936" s="282"/>
      <c r="Y5936" s="33"/>
      <c r="Z5936" s="284"/>
      <c r="AA5936" s="284"/>
      <c r="AB5936" s="33"/>
      <c r="AC5936" s="33"/>
      <c r="AD5936" s="33"/>
      <c r="AE5936" s="33"/>
      <c r="AF5936" s="33"/>
      <c r="AG5936" s="33"/>
      <c r="AH5936" s="33"/>
      <c r="AI5936" s="33"/>
      <c r="AJ5936" s="33"/>
      <c r="AK5936" s="33"/>
      <c r="AL5936" s="33"/>
      <c r="AM5936" s="33"/>
      <c r="AN5936" s="33"/>
      <c r="AO5936" s="33"/>
      <c r="AP5936" s="34"/>
      <c r="AQ5936" s="34"/>
      <c r="AR5936" s="28"/>
      <c r="AS5936" s="29"/>
      <c r="AT5936" s="29"/>
      <c r="AU5936" s="29"/>
    </row>
    <row r="5937" spans="1:256" s="470" customFormat="1">
      <c r="A5937" s="13"/>
      <c r="B5937" s="8"/>
      <c r="C5937" s="8"/>
      <c r="D5937" s="240"/>
      <c r="E5937" s="266"/>
      <c r="F5937" s="261"/>
      <c r="G5937" s="282"/>
      <c r="H5937" s="283"/>
      <c r="I5937" s="33"/>
      <c r="J5937" s="33"/>
      <c r="K5937" s="33"/>
      <c r="L5937" s="33"/>
      <c r="M5937" s="33"/>
      <c r="N5937" s="33"/>
      <c r="O5937" s="33"/>
      <c r="P5937" s="33"/>
      <c r="Q5937" s="33"/>
      <c r="R5937" s="33"/>
      <c r="S5937" s="33"/>
      <c r="T5937" s="33"/>
      <c r="U5937" s="33"/>
      <c r="V5937" s="33"/>
      <c r="W5937" s="33"/>
      <c r="X5937" s="282"/>
      <c r="Y5937" s="33"/>
      <c r="Z5937" s="284"/>
      <c r="AA5937" s="284"/>
      <c r="AB5937" s="33"/>
      <c r="AC5937" s="33"/>
      <c r="AD5937" s="33"/>
      <c r="AE5937" s="33"/>
      <c r="AF5937" s="33"/>
      <c r="AG5937" s="33"/>
      <c r="AH5937" s="33"/>
      <c r="AI5937" s="33"/>
      <c r="AJ5937" s="33"/>
      <c r="AK5937" s="33"/>
      <c r="AL5937" s="33"/>
      <c r="AM5937" s="33"/>
      <c r="AN5937" s="33"/>
      <c r="AO5937" s="33"/>
      <c r="AP5937" s="34"/>
      <c r="AQ5937" s="34"/>
      <c r="AR5937" s="28"/>
      <c r="AS5937" s="29"/>
      <c r="AT5937" s="29"/>
      <c r="AU5937" s="29"/>
    </row>
    <row r="5938" spans="1:256" s="470" customFormat="1">
      <c r="A5938" s="13"/>
      <c r="B5938" s="8"/>
      <c r="C5938" s="8"/>
      <c r="D5938" s="240"/>
      <c r="E5938" s="266"/>
      <c r="F5938" s="321"/>
      <c r="G5938" s="282"/>
      <c r="H5938" s="283"/>
      <c r="I5938" s="33"/>
      <c r="J5938" s="33"/>
      <c r="K5938" s="33"/>
      <c r="L5938" s="33"/>
      <c r="M5938" s="33"/>
      <c r="N5938" s="33"/>
      <c r="O5938" s="33"/>
      <c r="P5938" s="33"/>
      <c r="Q5938" s="33"/>
      <c r="R5938" s="33"/>
      <c r="S5938" s="33"/>
      <c r="T5938" s="33"/>
      <c r="U5938" s="33"/>
      <c r="V5938" s="33"/>
      <c r="W5938" s="33"/>
      <c r="X5938" s="282"/>
      <c r="Y5938" s="33"/>
      <c r="Z5938" s="284"/>
      <c r="AA5938" s="284"/>
      <c r="AB5938" s="33"/>
      <c r="AC5938" s="33"/>
      <c r="AD5938" s="33"/>
      <c r="AE5938" s="33"/>
      <c r="AF5938" s="33"/>
      <c r="AG5938" s="33"/>
      <c r="AH5938" s="33"/>
      <c r="AI5938" s="33"/>
      <c r="AJ5938" s="33"/>
      <c r="AK5938" s="33"/>
      <c r="AL5938" s="33"/>
      <c r="AM5938" s="33"/>
      <c r="AN5938" s="33"/>
      <c r="AO5938" s="33"/>
      <c r="AP5938" s="34"/>
      <c r="AQ5938" s="34"/>
      <c r="AR5938" s="28"/>
      <c r="AS5938" s="29"/>
      <c r="AT5938" s="29"/>
      <c r="AU5938" s="29"/>
    </row>
    <row r="5939" spans="1:256" s="470" customFormat="1">
      <c r="A5939" s="13"/>
      <c r="B5939" s="8"/>
      <c r="C5939" s="83">
        <v>341</v>
      </c>
      <c r="D5939" s="375" t="s">
        <v>171</v>
      </c>
      <c r="E5939" s="266"/>
      <c r="F5939" s="321"/>
      <c r="G5939" s="282"/>
      <c r="H5939" s="283"/>
      <c r="I5939" s="33"/>
      <c r="J5939" s="33"/>
      <c r="K5939" s="33"/>
      <c r="L5939" s="33"/>
      <c r="M5939" s="33"/>
      <c r="N5939" s="33"/>
      <c r="O5939" s="33"/>
      <c r="P5939" s="33"/>
      <c r="Q5939" s="33"/>
      <c r="R5939" s="33"/>
      <c r="S5939" s="33"/>
      <c r="T5939" s="33"/>
      <c r="U5939" s="33"/>
      <c r="V5939" s="33"/>
      <c r="W5939" s="33"/>
      <c r="X5939" s="282"/>
      <c r="Y5939" s="33"/>
      <c r="Z5939" s="284"/>
      <c r="AA5939" s="284"/>
      <c r="AB5939" s="33"/>
      <c r="AC5939" s="33"/>
      <c r="AD5939" s="33"/>
      <c r="AE5939" s="33"/>
      <c r="AF5939" s="33"/>
      <c r="AG5939" s="33"/>
      <c r="AH5939" s="33"/>
      <c r="AI5939" s="33"/>
      <c r="AJ5939" s="33"/>
      <c r="AK5939" s="33"/>
      <c r="AL5939" s="33"/>
      <c r="AM5939" s="33"/>
      <c r="AN5939" s="33"/>
      <c r="AO5939" s="33"/>
      <c r="AP5939" s="34"/>
      <c r="AQ5939" s="34"/>
      <c r="AR5939" s="28"/>
      <c r="AS5939" s="29"/>
      <c r="AT5939" s="29"/>
      <c r="AU5939" s="29"/>
    </row>
    <row r="5940" spans="1:256" s="470" customFormat="1">
      <c r="A5940" s="13"/>
      <c r="B5940" s="8"/>
      <c r="C5940" s="8"/>
      <c r="D5940" s="472" t="s">
        <v>184</v>
      </c>
      <c r="E5940" s="266"/>
      <c r="F5940" s="321"/>
      <c r="G5940" s="282"/>
      <c r="H5940" s="283"/>
      <c r="I5940" s="33"/>
      <c r="J5940" s="33"/>
      <c r="K5940" s="33"/>
      <c r="L5940" s="33"/>
      <c r="M5940" s="33"/>
      <c r="N5940" s="33"/>
      <c r="O5940" s="33"/>
      <c r="P5940" s="33"/>
      <c r="Q5940" s="33"/>
      <c r="R5940" s="33"/>
      <c r="S5940" s="33"/>
      <c r="T5940" s="33"/>
      <c r="U5940" s="33"/>
      <c r="V5940" s="33"/>
      <c r="W5940" s="33"/>
      <c r="X5940" s="282"/>
      <c r="Y5940" s="33"/>
      <c r="Z5940" s="284"/>
      <c r="AA5940" s="284"/>
      <c r="AB5940" s="33"/>
      <c r="AC5940" s="33"/>
      <c r="AD5940" s="33"/>
      <c r="AE5940" s="33"/>
      <c r="AF5940" s="33"/>
      <c r="AG5940" s="33"/>
      <c r="AH5940" s="33"/>
      <c r="AI5940" s="33"/>
      <c r="AJ5940" s="33"/>
      <c r="AK5940" s="33"/>
      <c r="AL5940" s="33"/>
      <c r="AM5940" s="33"/>
      <c r="AN5940" s="33"/>
      <c r="AO5940" s="33"/>
      <c r="AP5940" s="34"/>
      <c r="AQ5940" s="34"/>
      <c r="AR5940" s="28"/>
      <c r="AS5940" s="29"/>
      <c r="AT5940" s="29"/>
      <c r="AU5940" s="29"/>
    </row>
    <row r="5941" spans="1:256" s="470" customFormat="1">
      <c r="A5941" s="13"/>
      <c r="B5941" s="8"/>
      <c r="C5941" s="8"/>
      <c r="D5941" s="473" t="s">
        <v>188</v>
      </c>
      <c r="E5941" s="321"/>
      <c r="F5941" s="261"/>
      <c r="G5941" s="282"/>
      <c r="H5941" s="283"/>
      <c r="I5941" s="33"/>
      <c r="J5941" s="33"/>
      <c r="K5941" s="33"/>
      <c r="L5941" s="33"/>
      <c r="M5941" s="33"/>
      <c r="N5941" s="33"/>
      <c r="O5941" s="33"/>
      <c r="P5941" s="33"/>
      <c r="Q5941" s="33"/>
      <c r="R5941" s="33"/>
      <c r="S5941" s="33"/>
      <c r="T5941" s="33"/>
      <c r="U5941" s="33"/>
      <c r="V5941" s="33"/>
      <c r="W5941" s="33"/>
      <c r="X5941" s="282"/>
      <c r="Y5941" s="33"/>
      <c r="Z5941" s="284"/>
      <c r="AA5941" s="284"/>
      <c r="AB5941" s="33"/>
      <c r="AC5941" s="33"/>
      <c r="AD5941" s="33"/>
      <c r="AE5941" s="33"/>
      <c r="AF5941" s="33"/>
      <c r="AG5941" s="33"/>
      <c r="AH5941" s="33"/>
      <c r="AI5941" s="33"/>
      <c r="AJ5941" s="33"/>
      <c r="AK5941" s="33"/>
      <c r="AL5941" s="33"/>
      <c r="AM5941" s="33"/>
      <c r="AN5941" s="33"/>
      <c r="AO5941" s="33"/>
      <c r="AP5941" s="34"/>
      <c r="AQ5941" s="34"/>
      <c r="AR5941" s="28"/>
      <c r="AS5941" s="29"/>
      <c r="AT5941" s="29"/>
      <c r="AU5941" s="29"/>
    </row>
    <row r="5942" spans="1:256" s="470" customFormat="1">
      <c r="A5942" s="13"/>
      <c r="B5942" s="8"/>
      <c r="C5942" s="8"/>
      <c r="D5942" s="344" t="s">
        <v>1829</v>
      </c>
      <c r="E5942" s="266"/>
      <c r="F5942" s="261">
        <v>1500000</v>
      </c>
      <c r="G5942" s="282">
        <f>SUM(H5942)</f>
        <v>1500000</v>
      </c>
      <c r="H5942" s="283">
        <v>1500000</v>
      </c>
      <c r="I5942" s="33"/>
      <c r="J5942" s="33"/>
      <c r="K5942" s="33"/>
      <c r="L5942" s="33"/>
      <c r="M5942" s="33"/>
      <c r="N5942" s="33"/>
      <c r="O5942" s="33"/>
      <c r="P5942" s="33"/>
      <c r="Q5942" s="33"/>
      <c r="R5942" s="33"/>
      <c r="S5942" s="33"/>
      <c r="T5942" s="33"/>
      <c r="U5942" s="33"/>
      <c r="V5942" s="33"/>
      <c r="W5942" s="33"/>
      <c r="X5942" s="282"/>
      <c r="Y5942" s="33"/>
      <c r="Z5942" s="284"/>
      <c r="AA5942" s="284"/>
      <c r="AB5942" s="33"/>
      <c r="AC5942" s="33"/>
      <c r="AD5942" s="33"/>
      <c r="AE5942" s="33"/>
      <c r="AF5942" s="33"/>
      <c r="AG5942" s="33"/>
      <c r="AH5942" s="33"/>
      <c r="AI5942" s="33"/>
      <c r="AJ5942" s="33"/>
      <c r="AK5942" s="33"/>
      <c r="AL5942" s="33"/>
      <c r="AM5942" s="33"/>
      <c r="AN5942" s="33"/>
      <c r="AO5942" s="33"/>
      <c r="AP5942" s="34"/>
      <c r="AQ5942" s="34"/>
      <c r="AR5942" s="28"/>
      <c r="AS5942" s="29"/>
      <c r="AT5942" s="29"/>
      <c r="AU5942" s="29"/>
    </row>
    <row r="5943" spans="1:256" s="470" customFormat="1">
      <c r="A5943" s="13"/>
      <c r="B5943" s="8"/>
      <c r="C5943" s="8"/>
      <c r="D5943" s="473" t="s">
        <v>212</v>
      </c>
      <c r="E5943" s="321"/>
      <c r="F5943" s="261"/>
      <c r="G5943" s="282"/>
      <c r="H5943" s="283"/>
      <c r="I5943" s="33"/>
      <c r="J5943" s="33"/>
      <c r="K5943" s="33"/>
      <c r="L5943" s="33"/>
      <c r="M5943" s="33"/>
      <c r="N5943" s="33"/>
      <c r="O5943" s="33"/>
      <c r="P5943" s="33"/>
      <c r="Q5943" s="33"/>
      <c r="R5943" s="33"/>
      <c r="S5943" s="33"/>
      <c r="T5943" s="33"/>
      <c r="U5943" s="33"/>
      <c r="V5943" s="33"/>
      <c r="W5943" s="33"/>
      <c r="X5943" s="282"/>
      <c r="Y5943" s="33"/>
      <c r="Z5943" s="284"/>
      <c r="AA5943" s="284"/>
      <c r="AB5943" s="33"/>
      <c r="AC5943" s="33"/>
      <c r="AD5943" s="33"/>
      <c r="AE5943" s="33"/>
      <c r="AF5943" s="33"/>
      <c r="AG5943" s="33"/>
      <c r="AH5943" s="33"/>
      <c r="AI5943" s="33"/>
      <c r="AJ5943" s="33"/>
      <c r="AK5943" s="33"/>
      <c r="AL5943" s="33"/>
      <c r="AM5943" s="33"/>
      <c r="AN5943" s="33"/>
      <c r="AO5943" s="33"/>
      <c r="AP5943" s="34"/>
      <c r="AQ5943" s="34"/>
      <c r="AR5943" s="28"/>
      <c r="AS5943" s="29"/>
      <c r="AT5943" s="29"/>
      <c r="AU5943" s="29"/>
    </row>
    <row r="5944" spans="1:256" s="470" customFormat="1">
      <c r="A5944" s="13"/>
      <c r="B5944" s="8"/>
      <c r="C5944" s="8"/>
      <c r="D5944" s="344" t="s">
        <v>1830</v>
      </c>
      <c r="E5944" s="266"/>
      <c r="F5944" s="261">
        <v>1000000</v>
      </c>
      <c r="G5944" s="282">
        <f>SUM(H5944)</f>
        <v>1000000</v>
      </c>
      <c r="H5944" s="283">
        <v>1000000</v>
      </c>
      <c r="I5944" s="33"/>
      <c r="J5944" s="33"/>
      <c r="K5944" s="33"/>
      <c r="L5944" s="33"/>
      <c r="M5944" s="33"/>
      <c r="N5944" s="33"/>
      <c r="O5944" s="33"/>
      <c r="P5944" s="33"/>
      <c r="Q5944" s="33"/>
      <c r="R5944" s="33"/>
      <c r="S5944" s="33"/>
      <c r="T5944" s="33"/>
      <c r="U5944" s="33"/>
      <c r="V5944" s="33"/>
      <c r="W5944" s="33"/>
      <c r="X5944" s="282"/>
      <c r="Y5944" s="33"/>
      <c r="Z5944" s="284"/>
      <c r="AA5944" s="284"/>
      <c r="AB5944" s="33"/>
      <c r="AC5944" s="33"/>
      <c r="AD5944" s="33"/>
      <c r="AE5944" s="33"/>
      <c r="AF5944" s="33"/>
      <c r="AG5944" s="33"/>
      <c r="AH5944" s="33"/>
      <c r="AI5944" s="33"/>
      <c r="AJ5944" s="33"/>
      <c r="AK5944" s="33"/>
      <c r="AL5944" s="33"/>
      <c r="AM5944" s="33"/>
      <c r="AN5944" s="33"/>
      <c r="AO5944" s="33"/>
      <c r="AP5944" s="34"/>
      <c r="AQ5944" s="34"/>
      <c r="AR5944" s="28"/>
      <c r="AS5944" s="29"/>
      <c r="AT5944" s="29"/>
      <c r="AU5944" s="29"/>
    </row>
    <row r="5945" spans="1:256" s="470" customFormat="1">
      <c r="A5945" s="13"/>
      <c r="B5945" s="8"/>
      <c r="C5945" s="8"/>
      <c r="D5945" s="240"/>
      <c r="E5945" s="266"/>
      <c r="F5945" s="321"/>
      <c r="G5945" s="282"/>
      <c r="H5945" s="283"/>
      <c r="I5945" s="33"/>
      <c r="J5945" s="33"/>
      <c r="K5945" s="33"/>
      <c r="L5945" s="33"/>
      <c r="M5945" s="33"/>
      <c r="N5945" s="33"/>
      <c r="O5945" s="33"/>
      <c r="P5945" s="33"/>
      <c r="Q5945" s="33"/>
      <c r="R5945" s="33"/>
      <c r="S5945" s="33"/>
      <c r="T5945" s="33"/>
      <c r="U5945" s="33"/>
      <c r="V5945" s="33"/>
      <c r="W5945" s="33"/>
      <c r="X5945" s="282"/>
      <c r="Y5945" s="33"/>
      <c r="Z5945" s="284"/>
      <c r="AA5945" s="284"/>
      <c r="AB5945" s="33"/>
      <c r="AC5945" s="33"/>
      <c r="AD5945" s="33"/>
      <c r="AE5945" s="33"/>
      <c r="AF5945" s="33"/>
      <c r="AG5945" s="33"/>
      <c r="AH5945" s="33"/>
      <c r="AI5945" s="33"/>
      <c r="AJ5945" s="33"/>
      <c r="AK5945" s="33"/>
      <c r="AL5945" s="33"/>
      <c r="AM5945" s="33"/>
      <c r="AN5945" s="33"/>
      <c r="AO5945" s="33"/>
      <c r="AP5945" s="34"/>
      <c r="AQ5945" s="34"/>
      <c r="AR5945" s="28"/>
      <c r="AS5945" s="29"/>
      <c r="AT5945" s="29"/>
      <c r="AU5945" s="29"/>
    </row>
    <row r="5946" spans="1:256" s="470" customFormat="1">
      <c r="A5946" s="13"/>
      <c r="B5946" s="8"/>
      <c r="C5946" s="8"/>
      <c r="D5946" s="240"/>
      <c r="E5946" s="266"/>
      <c r="F5946" s="321"/>
      <c r="G5946" s="282"/>
      <c r="H5946" s="283"/>
      <c r="I5946" s="33"/>
      <c r="J5946" s="33"/>
      <c r="K5946" s="33"/>
      <c r="L5946" s="33"/>
      <c r="M5946" s="33"/>
      <c r="N5946" s="33"/>
      <c r="O5946" s="33"/>
      <c r="P5946" s="33"/>
      <c r="Q5946" s="33"/>
      <c r="R5946" s="33"/>
      <c r="S5946" s="33"/>
      <c r="T5946" s="33"/>
      <c r="U5946" s="33"/>
      <c r="V5946" s="33"/>
      <c r="W5946" s="33"/>
      <c r="X5946" s="282"/>
      <c r="Y5946" s="33"/>
      <c r="Z5946" s="284"/>
      <c r="AA5946" s="284"/>
      <c r="AB5946" s="33"/>
      <c r="AC5946" s="33"/>
      <c r="AD5946" s="33"/>
      <c r="AE5946" s="33"/>
      <c r="AF5946" s="33"/>
      <c r="AG5946" s="33"/>
      <c r="AH5946" s="33"/>
      <c r="AI5946" s="33"/>
      <c r="AJ5946" s="33"/>
      <c r="AK5946" s="33"/>
      <c r="AL5946" s="33"/>
      <c r="AM5946" s="33"/>
      <c r="AN5946" s="33"/>
      <c r="AO5946" s="33"/>
      <c r="AP5946" s="34"/>
      <c r="AQ5946" s="34"/>
      <c r="AR5946" s="28"/>
      <c r="AS5946" s="29"/>
      <c r="AT5946" s="29"/>
      <c r="AU5946" s="29"/>
    </row>
    <row r="5947" spans="1:256" s="402" customFormat="1">
      <c r="A5947" s="13"/>
      <c r="B5947" s="8"/>
      <c r="C5947" s="8"/>
      <c r="D5947" s="240"/>
      <c r="E5947" s="33"/>
      <c r="F5947" s="321"/>
      <c r="G5947" s="282"/>
      <c r="H5947" s="283"/>
      <c r="I5947" s="33"/>
      <c r="J5947" s="33"/>
      <c r="K5947" s="33"/>
      <c r="L5947" s="33"/>
      <c r="M5947" s="33"/>
      <c r="N5947" s="33"/>
      <c r="O5947" s="33"/>
      <c r="P5947" s="33"/>
      <c r="Q5947" s="33"/>
      <c r="R5947" s="33"/>
      <c r="S5947" s="33"/>
      <c r="T5947" s="33"/>
      <c r="U5947" s="33"/>
      <c r="V5947" s="33"/>
      <c r="W5947" s="33"/>
      <c r="X5947" s="282"/>
      <c r="Y5947" s="33"/>
      <c r="Z5947" s="284"/>
      <c r="AA5947" s="284"/>
      <c r="AB5947" s="33"/>
      <c r="AC5947" s="33"/>
      <c r="AD5947" s="33"/>
      <c r="AE5947" s="33"/>
      <c r="AF5947" s="33"/>
      <c r="AG5947" s="33"/>
      <c r="AH5947" s="33"/>
      <c r="AI5947" s="33"/>
      <c r="AJ5947" s="33"/>
      <c r="AK5947" s="33"/>
      <c r="AL5947" s="33"/>
      <c r="AM5947" s="33"/>
      <c r="AN5947" s="33"/>
      <c r="AO5947" s="33"/>
      <c r="AP5947" s="34"/>
      <c r="AQ5947" s="34"/>
      <c r="AR5947" s="28"/>
      <c r="AS5947" s="29"/>
      <c r="AT5947" s="29"/>
      <c r="AU5947" s="29"/>
    </row>
    <row r="5948" spans="1:256" s="402" customFormat="1">
      <c r="A5948" s="13"/>
      <c r="B5948" s="8"/>
      <c r="C5948" s="8"/>
      <c r="D5948" s="240"/>
      <c r="E5948" s="404"/>
      <c r="F5948" s="321"/>
      <c r="G5948" s="282"/>
      <c r="H5948" s="283"/>
      <c r="I5948" s="33"/>
      <c r="J5948" s="33"/>
      <c r="K5948" s="33"/>
      <c r="L5948" s="33"/>
      <c r="M5948" s="33"/>
      <c r="N5948" s="33"/>
      <c r="O5948" s="33"/>
      <c r="P5948" s="33"/>
      <c r="Q5948" s="33"/>
      <c r="R5948" s="33"/>
      <c r="S5948" s="33"/>
      <c r="T5948" s="33"/>
      <c r="U5948" s="33"/>
      <c r="V5948" s="33"/>
      <c r="W5948" s="33"/>
      <c r="X5948" s="282"/>
      <c r="Y5948" s="33"/>
      <c r="Z5948" s="284"/>
      <c r="AA5948" s="284"/>
      <c r="AB5948" s="33"/>
      <c r="AC5948" s="33"/>
      <c r="AD5948" s="33"/>
      <c r="AE5948" s="33"/>
      <c r="AF5948" s="33"/>
      <c r="AG5948" s="33"/>
      <c r="AH5948" s="33"/>
      <c r="AI5948" s="33"/>
      <c r="AJ5948" s="33"/>
      <c r="AK5948" s="33"/>
      <c r="AL5948" s="33"/>
      <c r="AM5948" s="33"/>
      <c r="AN5948" s="33"/>
      <c r="AO5948" s="33"/>
      <c r="AP5948" s="34"/>
      <c r="AQ5948" s="34"/>
      <c r="AR5948" s="28"/>
      <c r="AS5948" s="29"/>
      <c r="AT5948" s="29"/>
      <c r="AU5948" s="29"/>
    </row>
    <row r="5949" spans="1:256" s="86" customFormat="1">
      <c r="A5949" s="12"/>
      <c r="B5949" s="9">
        <v>3</v>
      </c>
      <c r="C5949" s="9" t="s">
        <v>16</v>
      </c>
      <c r="D5949" s="81" t="s">
        <v>10</v>
      </c>
      <c r="E5949" s="405">
        <v>781192240</v>
      </c>
      <c r="F5949" s="31">
        <f t="shared" ref="F5949:V5949" si="780">SUM(F5950:F5951)</f>
        <v>0</v>
      </c>
      <c r="G5949" s="31">
        <f t="shared" si="780"/>
        <v>0</v>
      </c>
      <c r="H5949" s="31">
        <f t="shared" si="780"/>
        <v>0</v>
      </c>
      <c r="I5949" s="31">
        <f t="shared" si="780"/>
        <v>0</v>
      </c>
      <c r="J5949" s="31">
        <f t="shared" si="780"/>
        <v>0</v>
      </c>
      <c r="K5949" s="31">
        <f t="shared" si="780"/>
        <v>0</v>
      </c>
      <c r="L5949" s="31">
        <f t="shared" si="780"/>
        <v>0</v>
      </c>
      <c r="M5949" s="31">
        <f t="shared" si="780"/>
        <v>0</v>
      </c>
      <c r="N5949" s="31">
        <f t="shared" si="780"/>
        <v>0</v>
      </c>
      <c r="O5949" s="31">
        <f t="shared" si="780"/>
        <v>0</v>
      </c>
      <c r="P5949" s="31">
        <f t="shared" si="780"/>
        <v>0</v>
      </c>
      <c r="Q5949" s="31">
        <f t="shared" si="780"/>
        <v>0</v>
      </c>
      <c r="R5949" s="31">
        <f t="shared" si="780"/>
        <v>0</v>
      </c>
      <c r="S5949" s="31">
        <f t="shared" si="780"/>
        <v>0</v>
      </c>
      <c r="T5949" s="31">
        <f t="shared" si="780"/>
        <v>0</v>
      </c>
      <c r="U5949" s="31">
        <f t="shared" si="780"/>
        <v>0</v>
      </c>
      <c r="V5949" s="31">
        <f t="shared" si="780"/>
        <v>0</v>
      </c>
      <c r="W5949" s="31">
        <f>SUM(O5949:V5949)</f>
        <v>0</v>
      </c>
      <c r="X5949" s="31">
        <f>SUM(X5950:X5951)</f>
        <v>0</v>
      </c>
      <c r="Y5949" s="31">
        <f>H5949+I5949+J5949+K5949+L5949+M5949+N5949+W5949+X5949</f>
        <v>0</v>
      </c>
      <c r="Z5949" s="31">
        <f t="shared" ref="Z5949:AK5949" si="781">SUM(Z5950:Z5951)</f>
        <v>0</v>
      </c>
      <c r="AA5949" s="31">
        <f t="shared" si="781"/>
        <v>0</v>
      </c>
      <c r="AB5949" s="31">
        <f t="shared" si="781"/>
        <v>0</v>
      </c>
      <c r="AC5949" s="31">
        <f t="shared" si="781"/>
        <v>0</v>
      </c>
      <c r="AD5949" s="31">
        <f t="shared" si="781"/>
        <v>0</v>
      </c>
      <c r="AE5949" s="31">
        <f t="shared" si="781"/>
        <v>0</v>
      </c>
      <c r="AF5949" s="31">
        <f t="shared" si="781"/>
        <v>0</v>
      </c>
      <c r="AG5949" s="31">
        <f t="shared" si="781"/>
        <v>0</v>
      </c>
      <c r="AH5949" s="31">
        <f t="shared" si="781"/>
        <v>0</v>
      </c>
      <c r="AI5949" s="31">
        <f t="shared" si="781"/>
        <v>0</v>
      </c>
      <c r="AJ5949" s="31">
        <f t="shared" si="781"/>
        <v>0</v>
      </c>
      <c r="AK5949" s="31">
        <f t="shared" si="781"/>
        <v>0</v>
      </c>
      <c r="AL5949" s="31">
        <f>SUM(AD5949:AK5949)</f>
        <v>0</v>
      </c>
      <c r="AM5949" s="31">
        <f>SUM(AM5950:AM5951)</f>
        <v>0</v>
      </c>
      <c r="AN5949" s="31">
        <f>SUM(AN5950:AN5951)</f>
        <v>0</v>
      </c>
      <c r="AO5949" s="31">
        <f>Z5949+AA5949+AB5949+AC5949+AL5949+AM5949+AN5949</f>
        <v>0</v>
      </c>
      <c r="AP5949" s="32">
        <f>E5949+Y5949-AO5949</f>
        <v>781192240</v>
      </c>
      <c r="AQ5949" s="32"/>
      <c r="AR5949" s="28"/>
      <c r="AS5949" s="29">
        <f>E5949+H5949+I5949+J5949+K5949+L5949+M5949+N5949+W5949+X5949-Z5949-AB5949-AL5949-AC5949-AM5949-AN5949</f>
        <v>781192240</v>
      </c>
      <c r="AT5949" s="29">
        <f>AP5949-AS5949</f>
        <v>0</v>
      </c>
      <c r="AU5949" s="29">
        <f>E5949</f>
        <v>781192240</v>
      </c>
      <c r="AV5949" s="86">
        <f>AS5949-AU5949</f>
        <v>0</v>
      </c>
      <c r="AW5949" s="86">
        <f>Y5949-AO5949</f>
        <v>0</v>
      </c>
      <c r="AX5949" s="86">
        <f>AV5949-AW5949</f>
        <v>0</v>
      </c>
      <c r="AZ5949" s="398"/>
    </row>
    <row r="5950" spans="1:256" s="402" customFormat="1">
      <c r="A5950" s="10"/>
      <c r="B5950" s="8"/>
      <c r="C5950" s="8"/>
      <c r="D5950" s="82"/>
      <c r="E5950" s="266"/>
      <c r="F5950" s="261"/>
      <c r="G5950" s="71"/>
      <c r="H5950" s="283"/>
      <c r="I5950" s="33"/>
      <c r="J5950" s="33"/>
      <c r="K5950" s="33"/>
      <c r="L5950" s="33"/>
      <c r="M5950" s="33"/>
      <c r="N5950" s="33"/>
      <c r="O5950" s="33"/>
      <c r="P5950" s="33"/>
      <c r="Q5950" s="33"/>
      <c r="R5950" s="33"/>
      <c r="S5950" s="33"/>
      <c r="T5950" s="33"/>
      <c r="U5950" s="33"/>
      <c r="V5950" s="33"/>
      <c r="W5950" s="33"/>
      <c r="X5950" s="282"/>
      <c r="Y5950" s="69"/>
      <c r="Z5950" s="73"/>
      <c r="AA5950" s="73"/>
      <c r="AB5950" s="69"/>
      <c r="AC5950" s="69"/>
      <c r="AD5950" s="69"/>
      <c r="AE5950" s="69"/>
      <c r="AF5950" s="69"/>
      <c r="AG5950" s="69"/>
      <c r="AH5950" s="69"/>
      <c r="AI5950" s="69"/>
      <c r="AJ5950" s="69"/>
      <c r="AK5950" s="69"/>
      <c r="AL5950" s="69"/>
      <c r="AM5950" s="69"/>
      <c r="AN5950" s="69"/>
      <c r="AO5950" s="69"/>
      <c r="AP5950" s="70"/>
      <c r="AQ5950" s="70"/>
      <c r="AR5950" s="76"/>
      <c r="AS5950" s="60"/>
      <c r="AT5950" s="60"/>
      <c r="AU5950" s="60"/>
      <c r="AV5950" s="21"/>
      <c r="AW5950" s="21"/>
      <c r="AX5950" s="21"/>
      <c r="AY5950" s="21"/>
      <c r="AZ5950" s="21"/>
      <c r="BA5950" s="21"/>
      <c r="BB5950" s="21"/>
      <c r="BC5950" s="21"/>
      <c r="BD5950" s="21"/>
      <c r="BE5950" s="21"/>
      <c r="BF5950" s="21"/>
      <c r="BG5950" s="21"/>
      <c r="BH5950" s="21"/>
      <c r="BI5950" s="21"/>
      <c r="BJ5950" s="21"/>
      <c r="BK5950" s="21"/>
      <c r="BL5950" s="21"/>
      <c r="BM5950" s="21"/>
      <c r="BN5950" s="21"/>
      <c r="BO5950" s="21"/>
      <c r="BP5950" s="21"/>
      <c r="BQ5950" s="21"/>
      <c r="BR5950" s="21"/>
      <c r="BS5950" s="21"/>
      <c r="BT5950" s="21"/>
      <c r="BU5950" s="21"/>
      <c r="BV5950" s="21"/>
      <c r="BW5950" s="21"/>
      <c r="BX5950" s="21"/>
      <c r="BY5950" s="21"/>
      <c r="BZ5950" s="21"/>
      <c r="CA5950" s="21"/>
      <c r="CB5950" s="21"/>
      <c r="CC5950" s="21"/>
      <c r="CD5950" s="21"/>
      <c r="CE5950" s="21"/>
      <c r="CF5950" s="21"/>
      <c r="CG5950" s="21"/>
      <c r="CH5950" s="21"/>
      <c r="CI5950" s="21"/>
      <c r="CJ5950" s="21"/>
      <c r="CK5950" s="21"/>
      <c r="CL5950" s="21"/>
      <c r="CM5950" s="21"/>
      <c r="CN5950" s="21"/>
      <c r="CO5950" s="21"/>
      <c r="CP5950" s="21"/>
      <c r="CQ5950" s="21"/>
      <c r="CR5950" s="21"/>
      <c r="CS5950" s="21"/>
      <c r="CT5950" s="21"/>
      <c r="CU5950" s="21"/>
      <c r="CV5950" s="21"/>
      <c r="CW5950" s="21"/>
      <c r="CX5950" s="21"/>
      <c r="CY5950" s="21"/>
      <c r="CZ5950" s="21"/>
      <c r="DA5950" s="21"/>
      <c r="DB5950" s="21"/>
      <c r="DC5950" s="21"/>
      <c r="DD5950" s="21"/>
      <c r="DE5950" s="21"/>
      <c r="DF5950" s="21"/>
      <c r="DG5950" s="21"/>
      <c r="DH5950" s="21"/>
      <c r="DI5950" s="21"/>
      <c r="DJ5950" s="21"/>
      <c r="DK5950" s="21"/>
      <c r="DL5950" s="21"/>
      <c r="DM5950" s="21"/>
      <c r="DN5950" s="21"/>
      <c r="DO5950" s="21"/>
      <c r="DP5950" s="21"/>
      <c r="DQ5950" s="21"/>
      <c r="DR5950" s="21"/>
      <c r="DS5950" s="21"/>
      <c r="DT5950" s="21"/>
      <c r="DU5950" s="21"/>
      <c r="DV5950" s="21"/>
      <c r="DW5950" s="21"/>
      <c r="DX5950" s="21"/>
      <c r="DY5950" s="21"/>
      <c r="DZ5950" s="21"/>
      <c r="EA5950" s="21"/>
      <c r="EB5950" s="21"/>
      <c r="EC5950" s="21"/>
      <c r="ED5950" s="21"/>
      <c r="EE5950" s="21"/>
      <c r="EF5950" s="21"/>
      <c r="EG5950" s="21"/>
      <c r="EH5950" s="21"/>
      <c r="EI5950" s="21"/>
      <c r="EJ5950" s="21"/>
      <c r="EK5950" s="21"/>
      <c r="EL5950" s="21"/>
      <c r="EM5950" s="21"/>
      <c r="EN5950" s="21"/>
      <c r="EO5950" s="21"/>
      <c r="EP5950" s="21"/>
      <c r="EQ5950" s="21"/>
      <c r="ER5950" s="21"/>
      <c r="ES5950" s="21"/>
      <c r="ET5950" s="21"/>
      <c r="EU5950" s="21"/>
      <c r="EV5950" s="21"/>
      <c r="EW5950" s="21"/>
      <c r="EX5950" s="21"/>
      <c r="EY5950" s="21"/>
      <c r="EZ5950" s="21"/>
      <c r="FA5950" s="21"/>
      <c r="FB5950" s="21"/>
      <c r="FC5950" s="21"/>
      <c r="FD5950" s="21"/>
      <c r="FE5950" s="21"/>
      <c r="FF5950" s="21"/>
      <c r="FG5950" s="21"/>
      <c r="FH5950" s="21"/>
      <c r="FI5950" s="21"/>
      <c r="FJ5950" s="21"/>
      <c r="FK5950" s="21"/>
      <c r="FL5950" s="21"/>
      <c r="FM5950" s="21"/>
      <c r="FN5950" s="21"/>
      <c r="FO5950" s="21"/>
      <c r="FP5950" s="21"/>
      <c r="FQ5950" s="21"/>
      <c r="FR5950" s="21"/>
      <c r="FS5950" s="21"/>
      <c r="FT5950" s="21"/>
      <c r="FU5950" s="21"/>
      <c r="FV5950" s="21"/>
      <c r="FW5950" s="21"/>
      <c r="FX5950" s="21"/>
      <c r="FY5950" s="21"/>
      <c r="FZ5950" s="21"/>
      <c r="GA5950" s="21"/>
      <c r="GB5950" s="21"/>
      <c r="GC5950" s="21"/>
      <c r="GD5950" s="21"/>
      <c r="GE5950" s="21"/>
      <c r="GF5950" s="21"/>
      <c r="GG5950" s="21"/>
      <c r="GH5950" s="21"/>
      <c r="GI5950" s="21"/>
      <c r="GJ5950" s="21"/>
      <c r="GK5950" s="21"/>
      <c r="GL5950" s="21"/>
      <c r="GM5950" s="21"/>
      <c r="GN5950" s="21"/>
      <c r="GO5950" s="21"/>
      <c r="GP5950" s="21"/>
      <c r="GQ5950" s="21"/>
      <c r="GR5950" s="21"/>
      <c r="GS5950" s="21"/>
      <c r="GT5950" s="21"/>
      <c r="GU5950" s="21"/>
      <c r="GV5950" s="21"/>
      <c r="GW5950" s="21"/>
      <c r="GX5950" s="21"/>
      <c r="GY5950" s="21"/>
      <c r="GZ5950" s="21"/>
      <c r="HA5950" s="21"/>
      <c r="HB5950" s="21"/>
      <c r="HC5950" s="21"/>
      <c r="HD5950" s="21"/>
      <c r="HE5950" s="21"/>
      <c r="HF5950" s="21"/>
      <c r="HG5950" s="21"/>
      <c r="HH5950" s="21"/>
      <c r="HI5950" s="21"/>
      <c r="HJ5950" s="21"/>
      <c r="HK5950" s="21"/>
      <c r="HL5950" s="21"/>
      <c r="HM5950" s="21"/>
      <c r="HN5950" s="21"/>
      <c r="HO5950" s="21"/>
      <c r="HP5950" s="21"/>
      <c r="HQ5950" s="21"/>
      <c r="HR5950" s="21"/>
      <c r="HS5950" s="21"/>
      <c r="HT5950" s="21"/>
      <c r="HU5950" s="21"/>
      <c r="HV5950" s="21"/>
      <c r="HW5950" s="21"/>
      <c r="HX5950" s="21"/>
      <c r="HY5950" s="21"/>
      <c r="HZ5950" s="21"/>
      <c r="IA5950" s="21"/>
      <c r="IB5950" s="21"/>
      <c r="IC5950" s="21"/>
      <c r="ID5950" s="21"/>
      <c r="IE5950" s="21"/>
      <c r="IF5950" s="21"/>
      <c r="IG5950" s="21"/>
      <c r="IH5950" s="21"/>
      <c r="II5950" s="21"/>
      <c r="IJ5950" s="21"/>
      <c r="IK5950" s="21"/>
      <c r="IL5950" s="21"/>
      <c r="IM5950" s="21"/>
      <c r="IN5950" s="21"/>
      <c r="IO5950" s="21"/>
      <c r="IP5950" s="21"/>
      <c r="IQ5950" s="21"/>
      <c r="IR5950" s="21"/>
      <c r="IS5950" s="21"/>
      <c r="IT5950" s="21"/>
      <c r="IU5950" s="21"/>
      <c r="IV5950" s="21"/>
    </row>
    <row r="5951" spans="1:256" s="402" customFormat="1">
      <c r="A5951" s="10"/>
      <c r="B5951" s="8"/>
      <c r="C5951" s="8"/>
      <c r="D5951" s="82"/>
      <c r="E5951" s="404"/>
      <c r="F5951" s="261"/>
      <c r="G5951" s="71"/>
      <c r="H5951" s="72"/>
      <c r="I5951" s="69"/>
      <c r="J5951" s="69"/>
      <c r="K5951" s="69"/>
      <c r="L5951" s="69"/>
      <c r="M5951" s="69"/>
      <c r="N5951" s="69"/>
      <c r="O5951" s="69"/>
      <c r="P5951" s="69"/>
      <c r="Q5951" s="69"/>
      <c r="R5951" s="69"/>
      <c r="S5951" s="69"/>
      <c r="T5951" s="69"/>
      <c r="U5951" s="69"/>
      <c r="V5951" s="69"/>
      <c r="W5951" s="69"/>
      <c r="X5951" s="71"/>
      <c r="Y5951" s="69"/>
      <c r="Z5951" s="284"/>
      <c r="AA5951" s="284"/>
      <c r="AB5951" s="33"/>
      <c r="AC5951" s="33"/>
      <c r="AD5951" s="33"/>
      <c r="AE5951" s="33"/>
      <c r="AF5951" s="33"/>
      <c r="AG5951" s="33"/>
      <c r="AH5951" s="33"/>
      <c r="AI5951" s="33"/>
      <c r="AJ5951" s="33"/>
      <c r="AK5951" s="33"/>
      <c r="AL5951" s="33"/>
      <c r="AM5951" s="33"/>
      <c r="AN5951" s="33"/>
      <c r="AO5951" s="69"/>
      <c r="AP5951" s="70"/>
      <c r="AQ5951" s="70"/>
      <c r="AR5951" s="76"/>
      <c r="AS5951" s="60"/>
      <c r="AT5951" s="60"/>
      <c r="AU5951" s="60"/>
      <c r="AV5951" s="21"/>
      <c r="AW5951" s="21"/>
      <c r="AX5951" s="21"/>
      <c r="AY5951" s="21"/>
      <c r="AZ5951" s="21"/>
      <c r="BA5951" s="21"/>
      <c r="BB5951" s="21"/>
      <c r="BC5951" s="21"/>
      <c r="BD5951" s="21"/>
      <c r="BE5951" s="21"/>
      <c r="BF5951" s="21"/>
      <c r="BG5951" s="21"/>
      <c r="BH5951" s="21"/>
      <c r="BI5951" s="21"/>
      <c r="BJ5951" s="21"/>
      <c r="BK5951" s="21"/>
      <c r="BL5951" s="21"/>
      <c r="BM5951" s="21"/>
      <c r="BN5951" s="21"/>
      <c r="BO5951" s="21"/>
      <c r="BP5951" s="21"/>
      <c r="BQ5951" s="21"/>
      <c r="BR5951" s="21"/>
      <c r="BS5951" s="21"/>
      <c r="BT5951" s="21"/>
      <c r="BU5951" s="21"/>
      <c r="BV5951" s="21"/>
      <c r="BW5951" s="21"/>
      <c r="BX5951" s="21"/>
      <c r="BY5951" s="21"/>
      <c r="BZ5951" s="21"/>
      <c r="CA5951" s="21"/>
      <c r="CB5951" s="21"/>
      <c r="CC5951" s="21"/>
      <c r="CD5951" s="21"/>
      <c r="CE5951" s="21"/>
      <c r="CF5951" s="21"/>
      <c r="CG5951" s="21"/>
      <c r="CH5951" s="21"/>
      <c r="CI5951" s="21"/>
      <c r="CJ5951" s="21"/>
      <c r="CK5951" s="21"/>
      <c r="CL5951" s="21"/>
      <c r="CM5951" s="21"/>
      <c r="CN5951" s="21"/>
      <c r="CO5951" s="21"/>
      <c r="CP5951" s="21"/>
      <c r="CQ5951" s="21"/>
      <c r="CR5951" s="21"/>
      <c r="CS5951" s="21"/>
      <c r="CT5951" s="21"/>
      <c r="CU5951" s="21"/>
      <c r="CV5951" s="21"/>
      <c r="CW5951" s="21"/>
      <c r="CX5951" s="21"/>
      <c r="CY5951" s="21"/>
      <c r="CZ5951" s="21"/>
      <c r="DA5951" s="21"/>
      <c r="DB5951" s="21"/>
      <c r="DC5951" s="21"/>
      <c r="DD5951" s="21"/>
      <c r="DE5951" s="21"/>
      <c r="DF5951" s="21"/>
      <c r="DG5951" s="21"/>
      <c r="DH5951" s="21"/>
      <c r="DI5951" s="21"/>
      <c r="DJ5951" s="21"/>
      <c r="DK5951" s="21"/>
      <c r="DL5951" s="21"/>
      <c r="DM5951" s="21"/>
      <c r="DN5951" s="21"/>
      <c r="DO5951" s="21"/>
      <c r="DP5951" s="21"/>
      <c r="DQ5951" s="21"/>
      <c r="DR5951" s="21"/>
      <c r="DS5951" s="21"/>
      <c r="DT5951" s="21"/>
      <c r="DU5951" s="21"/>
      <c r="DV5951" s="21"/>
      <c r="DW5951" s="21"/>
      <c r="DX5951" s="21"/>
      <c r="DY5951" s="21"/>
      <c r="DZ5951" s="21"/>
      <c r="EA5951" s="21"/>
      <c r="EB5951" s="21"/>
      <c r="EC5951" s="21"/>
      <c r="ED5951" s="21"/>
      <c r="EE5951" s="21"/>
      <c r="EF5951" s="21"/>
      <c r="EG5951" s="21"/>
      <c r="EH5951" s="21"/>
      <c r="EI5951" s="21"/>
      <c r="EJ5951" s="21"/>
      <c r="EK5951" s="21"/>
      <c r="EL5951" s="21"/>
      <c r="EM5951" s="21"/>
      <c r="EN5951" s="21"/>
      <c r="EO5951" s="21"/>
      <c r="EP5951" s="21"/>
      <c r="EQ5951" s="21"/>
      <c r="ER5951" s="21"/>
      <c r="ES5951" s="21"/>
      <c r="ET5951" s="21"/>
      <c r="EU5951" s="21"/>
      <c r="EV5951" s="21"/>
      <c r="EW5951" s="21"/>
      <c r="EX5951" s="21"/>
      <c r="EY5951" s="21"/>
      <c r="EZ5951" s="21"/>
      <c r="FA5951" s="21"/>
      <c r="FB5951" s="21"/>
      <c r="FC5951" s="21"/>
      <c r="FD5951" s="21"/>
      <c r="FE5951" s="21"/>
      <c r="FF5951" s="21"/>
      <c r="FG5951" s="21"/>
      <c r="FH5951" s="21"/>
      <c r="FI5951" s="21"/>
      <c r="FJ5951" s="21"/>
      <c r="FK5951" s="21"/>
      <c r="FL5951" s="21"/>
      <c r="FM5951" s="21"/>
      <c r="FN5951" s="21"/>
      <c r="FO5951" s="21"/>
      <c r="FP5951" s="21"/>
      <c r="FQ5951" s="21"/>
      <c r="FR5951" s="21"/>
      <c r="FS5951" s="21"/>
      <c r="FT5951" s="21"/>
      <c r="FU5951" s="21"/>
      <c r="FV5951" s="21"/>
      <c r="FW5951" s="21"/>
      <c r="FX5951" s="21"/>
      <c r="FY5951" s="21"/>
      <c r="FZ5951" s="21"/>
      <c r="GA5951" s="21"/>
      <c r="GB5951" s="21"/>
      <c r="GC5951" s="21"/>
      <c r="GD5951" s="21"/>
      <c r="GE5951" s="21"/>
      <c r="GF5951" s="21"/>
      <c r="GG5951" s="21"/>
      <c r="GH5951" s="21"/>
      <c r="GI5951" s="21"/>
      <c r="GJ5951" s="21"/>
      <c r="GK5951" s="21"/>
      <c r="GL5951" s="21"/>
      <c r="GM5951" s="21"/>
      <c r="GN5951" s="21"/>
      <c r="GO5951" s="21"/>
      <c r="GP5951" s="21"/>
      <c r="GQ5951" s="21"/>
      <c r="GR5951" s="21"/>
      <c r="GS5951" s="21"/>
      <c r="GT5951" s="21"/>
      <c r="GU5951" s="21"/>
      <c r="GV5951" s="21"/>
      <c r="GW5951" s="21"/>
      <c r="GX5951" s="21"/>
      <c r="GY5951" s="21"/>
      <c r="GZ5951" s="21"/>
      <c r="HA5951" s="21"/>
      <c r="HB5951" s="21"/>
      <c r="HC5951" s="21"/>
      <c r="HD5951" s="21"/>
      <c r="HE5951" s="21"/>
      <c r="HF5951" s="21"/>
      <c r="HG5951" s="21"/>
      <c r="HH5951" s="21"/>
      <c r="HI5951" s="21"/>
      <c r="HJ5951" s="21"/>
      <c r="HK5951" s="21"/>
      <c r="HL5951" s="21"/>
      <c r="HM5951" s="21"/>
      <c r="HN5951" s="21"/>
      <c r="HO5951" s="21"/>
      <c r="HP5951" s="21"/>
      <c r="HQ5951" s="21"/>
      <c r="HR5951" s="21"/>
      <c r="HS5951" s="21"/>
      <c r="HT5951" s="21"/>
      <c r="HU5951" s="21"/>
      <c r="HV5951" s="21"/>
      <c r="HW5951" s="21"/>
      <c r="HX5951" s="21"/>
      <c r="HY5951" s="21"/>
      <c r="HZ5951" s="21"/>
      <c r="IA5951" s="21"/>
      <c r="IB5951" s="21"/>
      <c r="IC5951" s="21"/>
      <c r="ID5951" s="21"/>
      <c r="IE5951" s="21"/>
      <c r="IF5951" s="21"/>
      <c r="IG5951" s="21"/>
      <c r="IH5951" s="21"/>
      <c r="II5951" s="21"/>
      <c r="IJ5951" s="21"/>
      <c r="IK5951" s="21"/>
      <c r="IL5951" s="21"/>
      <c r="IM5951" s="21"/>
      <c r="IN5951" s="21"/>
      <c r="IO5951" s="21"/>
      <c r="IP5951" s="21"/>
      <c r="IQ5951" s="21"/>
      <c r="IR5951" s="21"/>
      <c r="IS5951" s="21"/>
      <c r="IT5951" s="21"/>
      <c r="IU5951" s="21"/>
      <c r="IV5951" s="21"/>
    </row>
    <row r="5952" spans="1:256" s="45" customFormat="1">
      <c r="A5952" s="12"/>
      <c r="B5952" s="9">
        <v>4</v>
      </c>
      <c r="C5952" s="9" t="s">
        <v>17</v>
      </c>
      <c r="D5952" s="81" t="s">
        <v>5</v>
      </c>
      <c r="E5952" s="405">
        <v>5200000</v>
      </c>
      <c r="F5952" s="31">
        <f t="shared" ref="F5952:V5952" si="782">SUM(F5953:F5955)</f>
        <v>0</v>
      </c>
      <c r="G5952" s="31">
        <f t="shared" si="782"/>
        <v>0</v>
      </c>
      <c r="H5952" s="31">
        <f t="shared" si="782"/>
        <v>0</v>
      </c>
      <c r="I5952" s="31">
        <f t="shared" si="782"/>
        <v>0</v>
      </c>
      <c r="J5952" s="31">
        <f t="shared" si="782"/>
        <v>0</v>
      </c>
      <c r="K5952" s="31">
        <f t="shared" si="782"/>
        <v>0</v>
      </c>
      <c r="L5952" s="31">
        <f t="shared" si="782"/>
        <v>0</v>
      </c>
      <c r="M5952" s="31">
        <f t="shared" si="782"/>
        <v>0</v>
      </c>
      <c r="N5952" s="31">
        <f t="shared" si="782"/>
        <v>0</v>
      </c>
      <c r="O5952" s="31">
        <f t="shared" si="782"/>
        <v>0</v>
      </c>
      <c r="P5952" s="31">
        <f t="shared" si="782"/>
        <v>0</v>
      </c>
      <c r="Q5952" s="31">
        <f t="shared" si="782"/>
        <v>0</v>
      </c>
      <c r="R5952" s="31">
        <f t="shared" si="782"/>
        <v>0</v>
      </c>
      <c r="S5952" s="31">
        <f t="shared" si="782"/>
        <v>0</v>
      </c>
      <c r="T5952" s="31">
        <f t="shared" si="782"/>
        <v>0</v>
      </c>
      <c r="U5952" s="31">
        <f t="shared" si="782"/>
        <v>0</v>
      </c>
      <c r="V5952" s="31">
        <f t="shared" si="782"/>
        <v>0</v>
      </c>
      <c r="W5952" s="31">
        <f>SUM(O5952:V5952)</f>
        <v>0</v>
      </c>
      <c r="X5952" s="31">
        <f>SUM(X5953:X5955)</f>
        <v>0</v>
      </c>
      <c r="Y5952" s="31">
        <f>H5952+I5952+J5952+K5952+L5952+M5952+N5952+W5952+X5952</f>
        <v>0</v>
      </c>
      <c r="Z5952" s="31">
        <f t="shared" ref="Z5952:AK5952" si="783">SUM(Z5953:Z5955)</f>
        <v>0</v>
      </c>
      <c r="AA5952" s="31">
        <f t="shared" si="783"/>
        <v>0</v>
      </c>
      <c r="AB5952" s="31">
        <f t="shared" si="783"/>
        <v>0</v>
      </c>
      <c r="AC5952" s="31">
        <f t="shared" si="783"/>
        <v>0</v>
      </c>
      <c r="AD5952" s="31">
        <f t="shared" si="783"/>
        <v>0</v>
      </c>
      <c r="AE5952" s="31">
        <f t="shared" si="783"/>
        <v>0</v>
      </c>
      <c r="AF5952" s="31">
        <f t="shared" si="783"/>
        <v>0</v>
      </c>
      <c r="AG5952" s="31">
        <f t="shared" si="783"/>
        <v>0</v>
      </c>
      <c r="AH5952" s="31">
        <f t="shared" si="783"/>
        <v>0</v>
      </c>
      <c r="AI5952" s="31">
        <f t="shared" si="783"/>
        <v>0</v>
      </c>
      <c r="AJ5952" s="31">
        <f t="shared" si="783"/>
        <v>0</v>
      </c>
      <c r="AK5952" s="31">
        <f t="shared" si="783"/>
        <v>0</v>
      </c>
      <c r="AL5952" s="31">
        <f>SUM(AD5952:AK5952)</f>
        <v>0</v>
      </c>
      <c r="AM5952" s="31">
        <f>SUM(AM5953:AM5955)</f>
        <v>0</v>
      </c>
      <c r="AN5952" s="31">
        <f>SUM(AN5953:AN5955)</f>
        <v>0</v>
      </c>
      <c r="AO5952" s="31">
        <f>Z5952+AA5952+AB5952+AC5952+AL5952+AM5952+AN5952</f>
        <v>0</v>
      </c>
      <c r="AP5952" s="32">
        <f>E5952+Y5952-AO5952</f>
        <v>5200000</v>
      </c>
      <c r="AQ5952" s="32"/>
      <c r="AR5952" s="28"/>
      <c r="AS5952" s="29">
        <f>E5952+H5952+I5952+J5952+K5952+L5952+M5952+N5952+W5952+X5952-Z5952-AB5952-AL5952-AC5952-AM5952-AN5952</f>
        <v>5200000</v>
      </c>
      <c r="AT5952" s="29">
        <f>AP5952-AS5952</f>
        <v>0</v>
      </c>
      <c r="AU5952" s="29">
        <f>E5952</f>
        <v>5200000</v>
      </c>
      <c r="AV5952" s="86">
        <f>AS5952-AU5952</f>
        <v>0</v>
      </c>
      <c r="AW5952" s="86">
        <f>Y5952-AO5952</f>
        <v>0</v>
      </c>
      <c r="AX5952" s="86">
        <f>AV5952-AW5952</f>
        <v>0</v>
      </c>
      <c r="AY5952" s="86"/>
      <c r="AZ5952" s="398"/>
      <c r="BA5952" s="86"/>
      <c r="BB5952" s="86"/>
      <c r="BC5952" s="86"/>
      <c r="BD5952" s="86"/>
      <c r="BE5952" s="86"/>
      <c r="BF5952" s="86"/>
      <c r="BG5952" s="86"/>
      <c r="BH5952" s="86"/>
      <c r="BI5952" s="86"/>
      <c r="BJ5952" s="86"/>
      <c r="BK5952" s="86"/>
      <c r="BL5952" s="86"/>
      <c r="BM5952" s="86"/>
      <c r="BN5952" s="86"/>
      <c r="BO5952" s="86"/>
      <c r="BP5952" s="86"/>
      <c r="BQ5952" s="86"/>
      <c r="BR5952" s="86"/>
      <c r="BS5952" s="86"/>
      <c r="BT5952" s="86"/>
      <c r="BU5952" s="86"/>
      <c r="BV5952" s="86"/>
      <c r="BW5952" s="86"/>
      <c r="BX5952" s="86"/>
      <c r="BY5952" s="86"/>
      <c r="BZ5952" s="86"/>
      <c r="CA5952" s="86"/>
      <c r="CB5952" s="86"/>
      <c r="CC5952" s="86"/>
      <c r="CD5952" s="86"/>
      <c r="CE5952" s="86"/>
      <c r="CF5952" s="86"/>
      <c r="CG5952" s="86"/>
      <c r="CH5952" s="86"/>
      <c r="CI5952" s="86"/>
      <c r="CJ5952" s="86"/>
      <c r="CK5952" s="86"/>
      <c r="CL5952" s="86"/>
      <c r="CM5952" s="86"/>
      <c r="CN5952" s="86"/>
      <c r="CO5952" s="86"/>
      <c r="CP5952" s="86"/>
      <c r="CQ5952" s="86"/>
      <c r="CR5952" s="86"/>
      <c r="CS5952" s="86"/>
      <c r="CT5952" s="86"/>
      <c r="CU5952" s="86"/>
      <c r="CV5952" s="86"/>
      <c r="CW5952" s="86"/>
      <c r="CX5952" s="86"/>
      <c r="CY5952" s="86"/>
      <c r="CZ5952" s="86"/>
      <c r="DA5952" s="86"/>
      <c r="DB5952" s="86"/>
      <c r="DC5952" s="86"/>
      <c r="DD5952" s="86"/>
      <c r="DE5952" s="86"/>
      <c r="DF5952" s="86"/>
      <c r="DG5952" s="86"/>
      <c r="DH5952" s="86"/>
      <c r="DI5952" s="86"/>
      <c r="DJ5952" s="86"/>
      <c r="DK5952" s="86"/>
      <c r="DL5952" s="86"/>
      <c r="DM5952" s="86"/>
      <c r="DN5952" s="86"/>
      <c r="DO5952" s="86"/>
      <c r="DP5952" s="86"/>
      <c r="DQ5952" s="86"/>
      <c r="DR5952" s="86"/>
      <c r="DS5952" s="86"/>
      <c r="DT5952" s="86"/>
      <c r="DU5952" s="86"/>
      <c r="DV5952" s="86"/>
      <c r="DW5952" s="86"/>
      <c r="DX5952" s="86"/>
      <c r="DY5952" s="86"/>
      <c r="DZ5952" s="86"/>
      <c r="EA5952" s="86"/>
      <c r="EB5952" s="86"/>
      <c r="EC5952" s="86"/>
      <c r="ED5952" s="86"/>
      <c r="EE5952" s="86"/>
      <c r="EF5952" s="86"/>
      <c r="EG5952" s="86"/>
      <c r="EH5952" s="86"/>
      <c r="EI5952" s="86"/>
      <c r="EJ5952" s="86"/>
      <c r="EK5952" s="86"/>
      <c r="EL5952" s="86"/>
      <c r="EM5952" s="86"/>
      <c r="EN5952" s="86"/>
      <c r="EO5952" s="86"/>
      <c r="EP5952" s="86"/>
      <c r="EQ5952" s="86"/>
      <c r="ER5952" s="86"/>
      <c r="ES5952" s="86"/>
      <c r="ET5952" s="86"/>
      <c r="EU5952" s="86"/>
      <c r="EV5952" s="86"/>
      <c r="EW5952" s="86"/>
      <c r="EX5952" s="86"/>
      <c r="EY5952" s="86"/>
      <c r="EZ5952" s="86"/>
      <c r="FA5952" s="86"/>
      <c r="FB5952" s="86"/>
      <c r="FC5952" s="86"/>
      <c r="FD5952" s="86"/>
      <c r="FE5952" s="86"/>
      <c r="FF5952" s="86"/>
      <c r="FG5952" s="86"/>
      <c r="FH5952" s="86"/>
      <c r="FI5952" s="86"/>
      <c r="FJ5952" s="86"/>
      <c r="FK5952" s="86"/>
      <c r="FL5952" s="86"/>
      <c r="FM5952" s="86"/>
      <c r="FN5952" s="86"/>
      <c r="FO5952" s="86"/>
      <c r="FP5952" s="86"/>
      <c r="FQ5952" s="86"/>
      <c r="FR5952" s="86"/>
      <c r="FS5952" s="86"/>
      <c r="FT5952" s="86"/>
      <c r="FU5952" s="86"/>
      <c r="FV5952" s="86"/>
      <c r="FW5952" s="86"/>
      <c r="FX5952" s="86"/>
      <c r="FY5952" s="86"/>
      <c r="FZ5952" s="86"/>
      <c r="GA5952" s="86"/>
      <c r="GB5952" s="86"/>
      <c r="GC5952" s="86"/>
      <c r="GD5952" s="86"/>
      <c r="GE5952" s="86"/>
      <c r="GF5952" s="86"/>
      <c r="GG5952" s="86"/>
      <c r="GH5952" s="86"/>
      <c r="GI5952" s="86"/>
      <c r="GJ5952" s="86"/>
      <c r="GK5952" s="86"/>
      <c r="GL5952" s="86"/>
      <c r="GM5952" s="86"/>
      <c r="GN5952" s="86"/>
      <c r="GO5952" s="86"/>
      <c r="GP5952" s="86"/>
      <c r="GQ5952" s="86"/>
      <c r="GR5952" s="86"/>
      <c r="GS5952" s="86"/>
      <c r="GT5952" s="86"/>
      <c r="GU5952" s="86"/>
      <c r="GV5952" s="86"/>
      <c r="GW5952" s="86"/>
      <c r="GX5952" s="86"/>
      <c r="GY5952" s="86"/>
      <c r="GZ5952" s="86"/>
      <c r="HA5952" s="86"/>
      <c r="HB5952" s="86"/>
      <c r="HC5952" s="86"/>
      <c r="HD5952" s="86"/>
      <c r="HE5952" s="86"/>
      <c r="HF5952" s="86"/>
      <c r="HG5952" s="86"/>
      <c r="HH5952" s="86"/>
      <c r="HI5952" s="86"/>
      <c r="HJ5952" s="86"/>
      <c r="HK5952" s="86"/>
      <c r="HL5952" s="86"/>
      <c r="HM5952" s="86"/>
      <c r="HN5952" s="86"/>
      <c r="HO5952" s="86"/>
      <c r="HP5952" s="86"/>
      <c r="HQ5952" s="86"/>
      <c r="HR5952" s="86"/>
      <c r="HS5952" s="86"/>
      <c r="HT5952" s="86"/>
      <c r="HU5952" s="86"/>
      <c r="HV5952" s="86"/>
      <c r="HW5952" s="86"/>
      <c r="HX5952" s="86"/>
      <c r="HY5952" s="86"/>
      <c r="HZ5952" s="86"/>
      <c r="IA5952" s="86"/>
      <c r="IB5952" s="86"/>
      <c r="IC5952" s="86"/>
      <c r="ID5952" s="86"/>
      <c r="IE5952" s="86"/>
      <c r="IF5952" s="86"/>
      <c r="IG5952" s="86"/>
      <c r="IH5952" s="86"/>
      <c r="II5952" s="86"/>
      <c r="IJ5952" s="86"/>
      <c r="IK5952" s="86"/>
      <c r="IL5952" s="86"/>
      <c r="IM5952" s="86"/>
      <c r="IN5952" s="86"/>
      <c r="IO5952" s="86"/>
      <c r="IP5952" s="86"/>
      <c r="IQ5952" s="86"/>
      <c r="IR5952" s="86"/>
      <c r="IS5952" s="86"/>
      <c r="IT5952" s="86"/>
      <c r="IU5952" s="86"/>
      <c r="IV5952" s="86"/>
    </row>
    <row r="5953" spans="1:256" s="402" customFormat="1">
      <c r="A5953" s="13"/>
      <c r="B5953" s="8"/>
      <c r="C5953" s="8"/>
      <c r="D5953" s="240"/>
      <c r="E5953" s="266"/>
      <c r="F5953" s="327"/>
      <c r="G5953" s="282"/>
      <c r="H5953" s="283"/>
      <c r="I5953" s="33"/>
      <c r="J5953" s="33"/>
      <c r="K5953" s="33"/>
      <c r="L5953" s="33"/>
      <c r="M5953" s="33"/>
      <c r="N5953" s="33"/>
      <c r="O5953" s="33"/>
      <c r="P5953" s="33"/>
      <c r="Q5953" s="33"/>
      <c r="R5953" s="33"/>
      <c r="S5953" s="33"/>
      <c r="T5953" s="33"/>
      <c r="U5953" s="33"/>
      <c r="V5953" s="33"/>
      <c r="W5953" s="33"/>
      <c r="X5953" s="282"/>
      <c r="Y5953" s="33"/>
      <c r="Z5953" s="284"/>
      <c r="AA5953" s="284"/>
      <c r="AB5953" s="33"/>
      <c r="AC5953" s="33"/>
      <c r="AD5953" s="33"/>
      <c r="AE5953" s="33"/>
      <c r="AF5953" s="33"/>
      <c r="AG5953" s="33"/>
      <c r="AH5953" s="33"/>
      <c r="AI5953" s="33"/>
      <c r="AJ5953" s="33"/>
      <c r="AK5953" s="33"/>
      <c r="AL5953" s="33"/>
      <c r="AM5953" s="33"/>
      <c r="AN5953" s="33"/>
      <c r="AO5953" s="33"/>
      <c r="AP5953" s="34"/>
      <c r="AQ5953" s="34"/>
      <c r="AR5953" s="28"/>
      <c r="AS5953" s="29"/>
      <c r="AT5953" s="29"/>
      <c r="AU5953" s="29"/>
    </row>
    <row r="5954" spans="1:256" s="402" customFormat="1">
      <c r="A5954" s="13"/>
      <c r="B5954" s="8"/>
      <c r="C5954" s="8"/>
      <c r="D5954" s="240"/>
      <c r="E5954" s="33"/>
      <c r="F5954" s="33"/>
      <c r="G5954" s="282"/>
      <c r="H5954" s="283"/>
      <c r="I5954" s="33"/>
      <c r="J5954" s="33"/>
      <c r="K5954" s="33"/>
      <c r="L5954" s="33"/>
      <c r="M5954" s="33"/>
      <c r="N5954" s="33"/>
      <c r="O5954" s="33"/>
      <c r="P5954" s="33"/>
      <c r="Q5954" s="33"/>
      <c r="R5954" s="33"/>
      <c r="S5954" s="33"/>
      <c r="T5954" s="33"/>
      <c r="U5954" s="33"/>
      <c r="V5954" s="33"/>
      <c r="W5954" s="33"/>
      <c r="X5954" s="282"/>
      <c r="Y5954" s="33"/>
      <c r="Z5954" s="284"/>
      <c r="AA5954" s="284"/>
      <c r="AB5954" s="33"/>
      <c r="AC5954" s="33"/>
      <c r="AD5954" s="33"/>
      <c r="AE5954" s="33"/>
      <c r="AF5954" s="33"/>
      <c r="AG5954" s="33"/>
      <c r="AH5954" s="33"/>
      <c r="AI5954" s="33"/>
      <c r="AJ5954" s="33"/>
      <c r="AK5954" s="33"/>
      <c r="AL5954" s="33"/>
      <c r="AM5954" s="33"/>
      <c r="AN5954" s="33"/>
      <c r="AO5954" s="33"/>
      <c r="AP5954" s="34"/>
      <c r="AQ5954" s="34"/>
      <c r="AR5954" s="28"/>
      <c r="AS5954" s="29"/>
      <c r="AT5954" s="29"/>
      <c r="AU5954" s="29"/>
    </row>
    <row r="5955" spans="1:256" s="402" customFormat="1">
      <c r="A5955" s="13"/>
      <c r="B5955" s="8"/>
      <c r="C5955" s="8"/>
      <c r="D5955" s="240"/>
      <c r="E5955" s="404"/>
      <c r="F5955" s="33"/>
      <c r="G5955" s="282"/>
      <c r="H5955" s="283"/>
      <c r="I5955" s="33"/>
      <c r="J5955" s="33"/>
      <c r="K5955" s="33"/>
      <c r="L5955" s="33"/>
      <c r="M5955" s="33"/>
      <c r="N5955" s="33"/>
      <c r="O5955" s="33"/>
      <c r="P5955" s="33"/>
      <c r="Q5955" s="33"/>
      <c r="R5955" s="33"/>
      <c r="S5955" s="33"/>
      <c r="T5955" s="33"/>
      <c r="U5955" s="33"/>
      <c r="V5955" s="33"/>
      <c r="W5955" s="33"/>
      <c r="X5955" s="282"/>
      <c r="Y5955" s="33"/>
      <c r="Z5955" s="284"/>
      <c r="AA5955" s="284"/>
      <c r="AB5955" s="33"/>
      <c r="AC5955" s="33"/>
      <c r="AD5955" s="33"/>
      <c r="AE5955" s="33"/>
      <c r="AF5955" s="33"/>
      <c r="AG5955" s="33"/>
      <c r="AH5955" s="33"/>
      <c r="AI5955" s="33"/>
      <c r="AJ5955" s="33"/>
      <c r="AK5955" s="33"/>
      <c r="AL5955" s="33"/>
      <c r="AM5955" s="33"/>
      <c r="AN5955" s="33"/>
      <c r="AO5955" s="33"/>
      <c r="AP5955" s="34"/>
      <c r="AQ5955" s="34"/>
      <c r="AR5955" s="28"/>
      <c r="AS5955" s="29"/>
      <c r="AT5955" s="29"/>
      <c r="AU5955" s="29"/>
    </row>
    <row r="5956" spans="1:256" s="21" customFormat="1">
      <c r="A5956" s="12"/>
      <c r="B5956" s="9">
        <v>5</v>
      </c>
      <c r="C5956" s="9" t="s">
        <v>18</v>
      </c>
      <c r="D5956" s="81" t="s">
        <v>11</v>
      </c>
      <c r="E5956" s="405">
        <v>66500</v>
      </c>
      <c r="F5956" s="31">
        <f t="shared" ref="F5956:V5956" si="784">SUM(F5957:F5958)</f>
        <v>0</v>
      </c>
      <c r="G5956" s="31">
        <f t="shared" si="784"/>
        <v>0</v>
      </c>
      <c r="H5956" s="31">
        <f t="shared" si="784"/>
        <v>0</v>
      </c>
      <c r="I5956" s="31">
        <f t="shared" si="784"/>
        <v>0</v>
      </c>
      <c r="J5956" s="31">
        <f t="shared" si="784"/>
        <v>0</v>
      </c>
      <c r="K5956" s="31">
        <f t="shared" si="784"/>
        <v>0</v>
      </c>
      <c r="L5956" s="31">
        <f t="shared" si="784"/>
        <v>0</v>
      </c>
      <c r="M5956" s="31">
        <f t="shared" si="784"/>
        <v>0</v>
      </c>
      <c r="N5956" s="31">
        <f t="shared" si="784"/>
        <v>0</v>
      </c>
      <c r="O5956" s="31">
        <f t="shared" si="784"/>
        <v>0</v>
      </c>
      <c r="P5956" s="31">
        <f t="shared" si="784"/>
        <v>0</v>
      </c>
      <c r="Q5956" s="31">
        <f t="shared" si="784"/>
        <v>0</v>
      </c>
      <c r="R5956" s="31">
        <f t="shared" si="784"/>
        <v>0</v>
      </c>
      <c r="S5956" s="31">
        <f t="shared" si="784"/>
        <v>0</v>
      </c>
      <c r="T5956" s="31">
        <f t="shared" si="784"/>
        <v>0</v>
      </c>
      <c r="U5956" s="31">
        <f t="shared" si="784"/>
        <v>0</v>
      </c>
      <c r="V5956" s="31">
        <f t="shared" si="784"/>
        <v>0</v>
      </c>
      <c r="W5956" s="31">
        <f>SUM(O5956:V5956)</f>
        <v>0</v>
      </c>
      <c r="X5956" s="31">
        <f>SUM(X5957:X5958)</f>
        <v>0</v>
      </c>
      <c r="Y5956" s="31">
        <f>H5956+I5956+J5956+K5956+L5956+M5956+N5956+W5956+X5956</f>
        <v>0</v>
      </c>
      <c r="Z5956" s="31">
        <f t="shared" ref="Z5956:AK5956" si="785">SUM(Z5957:Z5958)</f>
        <v>0</v>
      </c>
      <c r="AA5956" s="31">
        <f t="shared" si="785"/>
        <v>0</v>
      </c>
      <c r="AB5956" s="31">
        <f t="shared" si="785"/>
        <v>0</v>
      </c>
      <c r="AC5956" s="31">
        <f t="shared" si="785"/>
        <v>0</v>
      </c>
      <c r="AD5956" s="31">
        <f t="shared" si="785"/>
        <v>0</v>
      </c>
      <c r="AE5956" s="31">
        <f t="shared" si="785"/>
        <v>0</v>
      </c>
      <c r="AF5956" s="31">
        <f t="shared" si="785"/>
        <v>0</v>
      </c>
      <c r="AG5956" s="31">
        <f t="shared" si="785"/>
        <v>0</v>
      </c>
      <c r="AH5956" s="31">
        <f t="shared" si="785"/>
        <v>0</v>
      </c>
      <c r="AI5956" s="31">
        <f t="shared" si="785"/>
        <v>0</v>
      </c>
      <c r="AJ5956" s="31">
        <f t="shared" si="785"/>
        <v>0</v>
      </c>
      <c r="AK5956" s="31">
        <f t="shared" si="785"/>
        <v>0</v>
      </c>
      <c r="AL5956" s="31">
        <f>SUM(AD5956:AK5956)</f>
        <v>0</v>
      </c>
      <c r="AM5956" s="31">
        <f>SUM(AM5957:AM5958)</f>
        <v>0</v>
      </c>
      <c r="AN5956" s="31">
        <f>SUM(AN5957:AN5958)</f>
        <v>0</v>
      </c>
      <c r="AO5956" s="31">
        <f>Z5956+AA5956+AB5956+AC5956+AL5956+AM5956+AN5956</f>
        <v>0</v>
      </c>
      <c r="AP5956" s="32">
        <f>E5956+Y5956-AO5956</f>
        <v>66500</v>
      </c>
      <c r="AQ5956" s="32"/>
      <c r="AR5956" s="28"/>
      <c r="AS5956" s="29">
        <f>E5956+H5956+I5956+J5956+K5956+L5956+M5956+N5956+W5956+X5956-Z5956-AB5956-AL5956-AC5956-AM5956-AN5956</f>
        <v>66500</v>
      </c>
      <c r="AT5956" s="29">
        <f>AP5956-AS5956</f>
        <v>0</v>
      </c>
      <c r="AU5956" s="29">
        <f>E5956</f>
        <v>66500</v>
      </c>
      <c r="AV5956" s="86">
        <f>AS5956-AU5956</f>
        <v>0</v>
      </c>
      <c r="AW5956" s="86">
        <f>Y5956-AO5956</f>
        <v>0</v>
      </c>
      <c r="AX5956" s="86">
        <f>AV5956-AW5956</f>
        <v>0</v>
      </c>
      <c r="AY5956" s="86"/>
      <c r="AZ5956" s="398"/>
      <c r="BA5956" s="86"/>
      <c r="BB5956" s="86"/>
      <c r="BC5956" s="86"/>
      <c r="BD5956" s="86"/>
      <c r="BE5956" s="86"/>
      <c r="BF5956" s="86"/>
      <c r="BG5956" s="86"/>
      <c r="BH5956" s="86"/>
      <c r="BI5956" s="86"/>
      <c r="BJ5956" s="86"/>
      <c r="BK5956" s="86"/>
      <c r="BL5956" s="86"/>
      <c r="BM5956" s="86"/>
      <c r="BN5956" s="86"/>
      <c r="BO5956" s="86"/>
      <c r="BP5956" s="86"/>
      <c r="BQ5956" s="86"/>
      <c r="BR5956" s="86"/>
      <c r="BS5956" s="86"/>
      <c r="BT5956" s="86"/>
      <c r="BU5956" s="86"/>
      <c r="BV5956" s="86"/>
      <c r="BW5956" s="86"/>
      <c r="BX5956" s="86"/>
      <c r="BY5956" s="86"/>
      <c r="BZ5956" s="86"/>
      <c r="CA5956" s="86"/>
      <c r="CB5956" s="86"/>
      <c r="CC5956" s="86"/>
      <c r="CD5956" s="86"/>
      <c r="CE5956" s="86"/>
      <c r="CF5956" s="86"/>
      <c r="CG5956" s="86"/>
      <c r="CH5956" s="86"/>
      <c r="CI5956" s="86"/>
      <c r="CJ5956" s="86"/>
      <c r="CK5956" s="86"/>
      <c r="CL5956" s="86"/>
      <c r="CM5956" s="86"/>
      <c r="CN5956" s="86"/>
      <c r="CO5956" s="86"/>
      <c r="CP5956" s="86"/>
      <c r="CQ5956" s="86"/>
      <c r="CR5956" s="86"/>
      <c r="CS5956" s="86"/>
      <c r="CT5956" s="86"/>
      <c r="CU5956" s="86"/>
      <c r="CV5956" s="86"/>
      <c r="CW5956" s="86"/>
      <c r="CX5956" s="86"/>
      <c r="CY5956" s="86"/>
      <c r="CZ5956" s="86"/>
      <c r="DA5956" s="86"/>
      <c r="DB5956" s="86"/>
      <c r="DC5956" s="86"/>
      <c r="DD5956" s="86"/>
      <c r="DE5956" s="86"/>
      <c r="DF5956" s="86"/>
      <c r="DG5956" s="86"/>
      <c r="DH5956" s="86"/>
      <c r="DI5956" s="86"/>
      <c r="DJ5956" s="86"/>
      <c r="DK5956" s="86"/>
      <c r="DL5956" s="86"/>
      <c r="DM5956" s="86"/>
      <c r="DN5956" s="86"/>
      <c r="DO5956" s="86"/>
      <c r="DP5956" s="86"/>
      <c r="DQ5956" s="86"/>
      <c r="DR5956" s="86"/>
      <c r="DS5956" s="86"/>
      <c r="DT5956" s="86"/>
      <c r="DU5956" s="86"/>
      <c r="DV5956" s="86"/>
      <c r="DW5956" s="86"/>
      <c r="DX5956" s="86"/>
      <c r="DY5956" s="86"/>
      <c r="DZ5956" s="86"/>
      <c r="EA5956" s="86"/>
      <c r="EB5956" s="86"/>
      <c r="EC5956" s="86"/>
      <c r="ED5956" s="86"/>
      <c r="EE5956" s="86"/>
      <c r="EF5956" s="86"/>
      <c r="EG5956" s="86"/>
      <c r="EH5956" s="86"/>
      <c r="EI5956" s="86"/>
      <c r="EJ5956" s="86"/>
      <c r="EK5956" s="86"/>
      <c r="EL5956" s="86"/>
      <c r="EM5956" s="86"/>
      <c r="EN5956" s="86"/>
      <c r="EO5956" s="86"/>
      <c r="EP5956" s="86"/>
      <c r="EQ5956" s="86"/>
      <c r="ER5956" s="86"/>
      <c r="ES5956" s="86"/>
      <c r="ET5956" s="86"/>
      <c r="EU5956" s="86"/>
      <c r="EV5956" s="86"/>
      <c r="EW5956" s="86"/>
      <c r="EX5956" s="86"/>
      <c r="EY5956" s="86"/>
      <c r="EZ5956" s="86"/>
      <c r="FA5956" s="86"/>
      <c r="FB5956" s="86"/>
      <c r="FC5956" s="86"/>
      <c r="FD5956" s="86"/>
      <c r="FE5956" s="86"/>
      <c r="FF5956" s="86"/>
      <c r="FG5956" s="86"/>
      <c r="FH5956" s="86"/>
      <c r="FI5956" s="86"/>
      <c r="FJ5956" s="86"/>
      <c r="FK5956" s="86"/>
      <c r="FL5956" s="86"/>
      <c r="FM5956" s="86"/>
      <c r="FN5956" s="86"/>
      <c r="FO5956" s="86"/>
      <c r="FP5956" s="86"/>
      <c r="FQ5956" s="86"/>
      <c r="FR5956" s="86"/>
      <c r="FS5956" s="86"/>
      <c r="FT5956" s="86"/>
      <c r="FU5956" s="86"/>
      <c r="FV5956" s="86"/>
      <c r="FW5956" s="86"/>
      <c r="FX5956" s="86"/>
      <c r="FY5956" s="86"/>
      <c r="FZ5956" s="86"/>
      <c r="GA5956" s="86"/>
      <c r="GB5956" s="86"/>
      <c r="GC5956" s="86"/>
      <c r="GD5956" s="86"/>
      <c r="GE5956" s="86"/>
      <c r="GF5956" s="86"/>
      <c r="GG5956" s="86"/>
      <c r="GH5956" s="86"/>
      <c r="GI5956" s="86"/>
      <c r="GJ5956" s="86"/>
      <c r="GK5956" s="86"/>
      <c r="GL5956" s="86"/>
      <c r="GM5956" s="86"/>
      <c r="GN5956" s="86"/>
      <c r="GO5956" s="86"/>
      <c r="GP5956" s="86"/>
      <c r="GQ5956" s="86"/>
      <c r="GR5956" s="86"/>
      <c r="GS5956" s="86"/>
      <c r="GT5956" s="86"/>
      <c r="GU5956" s="86"/>
      <c r="GV5956" s="86"/>
      <c r="GW5956" s="86"/>
      <c r="GX5956" s="86"/>
      <c r="GY5956" s="86"/>
      <c r="GZ5956" s="86"/>
      <c r="HA5956" s="86"/>
      <c r="HB5956" s="86"/>
      <c r="HC5956" s="86"/>
      <c r="HD5956" s="86"/>
      <c r="HE5956" s="86"/>
      <c r="HF5956" s="86"/>
      <c r="HG5956" s="86"/>
      <c r="HH5956" s="86"/>
      <c r="HI5956" s="86"/>
      <c r="HJ5956" s="86"/>
      <c r="HK5956" s="86"/>
      <c r="HL5956" s="86"/>
      <c r="HM5956" s="86"/>
      <c r="HN5956" s="86"/>
      <c r="HO5956" s="86"/>
      <c r="HP5956" s="86"/>
      <c r="HQ5956" s="86"/>
      <c r="HR5956" s="86"/>
      <c r="HS5956" s="86"/>
      <c r="HT5956" s="86"/>
      <c r="HU5956" s="86"/>
      <c r="HV5956" s="86"/>
      <c r="HW5956" s="86"/>
      <c r="HX5956" s="86"/>
      <c r="HY5956" s="86"/>
      <c r="HZ5956" s="86"/>
      <c r="IA5956" s="86"/>
      <c r="IB5956" s="86"/>
      <c r="IC5956" s="86"/>
      <c r="ID5956" s="86"/>
      <c r="IE5956" s="86"/>
      <c r="IF5956" s="86"/>
      <c r="IG5956" s="86"/>
      <c r="IH5956" s="86"/>
      <c r="II5956" s="86"/>
      <c r="IJ5956" s="86"/>
      <c r="IK5956" s="86"/>
      <c r="IL5956" s="86"/>
      <c r="IM5956" s="86"/>
      <c r="IN5956" s="86"/>
      <c r="IO5956" s="86"/>
      <c r="IP5956" s="86"/>
      <c r="IQ5956" s="86"/>
      <c r="IR5956" s="86"/>
      <c r="IS5956" s="86"/>
      <c r="IT5956" s="86"/>
      <c r="IU5956" s="86"/>
      <c r="IV5956" s="86"/>
    </row>
    <row r="5957" spans="1:256" s="21" customFormat="1">
      <c r="A5957" s="10"/>
      <c r="B5957" s="8"/>
      <c r="C5957" s="8"/>
      <c r="D5957" s="82"/>
      <c r="E5957" s="266"/>
      <c r="F5957" s="261"/>
      <c r="G5957" s="71"/>
      <c r="H5957" s="72"/>
      <c r="I5957" s="69"/>
      <c r="J5957" s="69"/>
      <c r="K5957" s="69"/>
      <c r="L5957" s="69"/>
      <c r="M5957" s="69"/>
      <c r="N5957" s="69"/>
      <c r="O5957" s="69"/>
      <c r="P5957" s="69"/>
      <c r="Q5957" s="69"/>
      <c r="R5957" s="69"/>
      <c r="S5957" s="69"/>
      <c r="T5957" s="69"/>
      <c r="U5957" s="69"/>
      <c r="V5957" s="69"/>
      <c r="W5957" s="69"/>
      <c r="X5957" s="71"/>
      <c r="Y5957" s="69"/>
      <c r="Z5957" s="73"/>
      <c r="AA5957" s="73"/>
      <c r="AB5957" s="69"/>
      <c r="AC5957" s="69"/>
      <c r="AD5957" s="69"/>
      <c r="AE5957" s="69"/>
      <c r="AF5957" s="69"/>
      <c r="AG5957" s="69"/>
      <c r="AH5957" s="69"/>
      <c r="AI5957" s="69"/>
      <c r="AJ5957" s="69"/>
      <c r="AK5957" s="69"/>
      <c r="AL5957" s="69"/>
      <c r="AM5957" s="69"/>
      <c r="AN5957" s="69"/>
      <c r="AO5957" s="69"/>
      <c r="AP5957" s="70"/>
      <c r="AQ5957" s="70"/>
      <c r="AR5957" s="76"/>
      <c r="AS5957" s="60"/>
      <c r="AT5957" s="60"/>
      <c r="AU5957" s="60"/>
    </row>
    <row r="5958" spans="1:256" s="21" customFormat="1">
      <c r="A5958" s="10"/>
      <c r="B5958" s="8"/>
      <c r="C5958" s="8"/>
      <c r="D5958" s="82"/>
      <c r="E5958" s="33"/>
      <c r="F5958" s="261"/>
      <c r="G5958" s="71"/>
      <c r="H5958" s="283"/>
      <c r="I5958" s="33"/>
      <c r="J5958" s="33"/>
      <c r="K5958" s="33"/>
      <c r="L5958" s="33"/>
      <c r="M5958" s="33"/>
      <c r="N5958" s="33"/>
      <c r="O5958" s="33"/>
      <c r="P5958" s="33"/>
      <c r="Q5958" s="33"/>
      <c r="R5958" s="33"/>
      <c r="S5958" s="33"/>
      <c r="T5958" s="33"/>
      <c r="U5958" s="33"/>
      <c r="V5958" s="33"/>
      <c r="W5958" s="33"/>
      <c r="X5958" s="282"/>
      <c r="Y5958" s="69"/>
      <c r="Z5958" s="284"/>
      <c r="AA5958" s="284"/>
      <c r="AB5958" s="33"/>
      <c r="AC5958" s="33"/>
      <c r="AD5958" s="33"/>
      <c r="AE5958" s="33"/>
      <c r="AF5958" s="33"/>
      <c r="AG5958" s="33"/>
      <c r="AH5958" s="33"/>
      <c r="AI5958" s="33"/>
      <c r="AJ5958" s="33"/>
      <c r="AK5958" s="33"/>
      <c r="AL5958" s="33"/>
      <c r="AM5958" s="33"/>
      <c r="AN5958" s="33"/>
      <c r="AO5958" s="69"/>
      <c r="AP5958" s="70"/>
      <c r="AQ5958" s="70"/>
      <c r="AR5958" s="76"/>
      <c r="AS5958" s="60"/>
      <c r="AT5958" s="60"/>
      <c r="AU5958" s="60"/>
    </row>
    <row r="5959" spans="1:256" s="21" customFormat="1">
      <c r="A5959" s="12"/>
      <c r="B5959" s="9">
        <v>6</v>
      </c>
      <c r="C5959" s="9" t="s">
        <v>19</v>
      </c>
      <c r="D5959" s="81" t="s">
        <v>7</v>
      </c>
      <c r="E5959" s="31">
        <v>0</v>
      </c>
      <c r="F5959" s="31">
        <f t="shared" ref="F5959:V5959" si="786">SUM(F5960:F5961)</f>
        <v>0</v>
      </c>
      <c r="G5959" s="31">
        <f t="shared" si="786"/>
        <v>0</v>
      </c>
      <c r="H5959" s="31">
        <f t="shared" si="786"/>
        <v>0</v>
      </c>
      <c r="I5959" s="31">
        <f t="shared" si="786"/>
        <v>0</v>
      </c>
      <c r="J5959" s="31">
        <f t="shared" si="786"/>
        <v>0</v>
      </c>
      <c r="K5959" s="31">
        <f t="shared" si="786"/>
        <v>0</v>
      </c>
      <c r="L5959" s="31">
        <f t="shared" si="786"/>
        <v>0</v>
      </c>
      <c r="M5959" s="31">
        <f t="shared" si="786"/>
        <v>0</v>
      </c>
      <c r="N5959" s="31">
        <f t="shared" si="786"/>
        <v>0</v>
      </c>
      <c r="O5959" s="31">
        <f t="shared" si="786"/>
        <v>0</v>
      </c>
      <c r="P5959" s="31">
        <f t="shared" si="786"/>
        <v>0</v>
      </c>
      <c r="Q5959" s="31">
        <f t="shared" si="786"/>
        <v>0</v>
      </c>
      <c r="R5959" s="31">
        <f t="shared" si="786"/>
        <v>0</v>
      </c>
      <c r="S5959" s="31">
        <f t="shared" si="786"/>
        <v>0</v>
      </c>
      <c r="T5959" s="31">
        <f t="shared" si="786"/>
        <v>0</v>
      </c>
      <c r="U5959" s="31">
        <f t="shared" si="786"/>
        <v>0</v>
      </c>
      <c r="V5959" s="31">
        <f t="shared" si="786"/>
        <v>0</v>
      </c>
      <c r="W5959" s="31">
        <f>SUM(O5959:V5959)</f>
        <v>0</v>
      </c>
      <c r="X5959" s="31">
        <f>SUM(X5960:X5961)</f>
        <v>0</v>
      </c>
      <c r="Y5959" s="31">
        <f>H5959+I5959+J5959+K5959+L5959+M5959+N5959+W5959+X5959</f>
        <v>0</v>
      </c>
      <c r="Z5959" s="31">
        <f t="shared" ref="Z5959:AK5959" si="787">SUM(Z5960:Z5961)</f>
        <v>0</v>
      </c>
      <c r="AA5959" s="31">
        <f t="shared" si="787"/>
        <v>0</v>
      </c>
      <c r="AB5959" s="31">
        <f t="shared" si="787"/>
        <v>0</v>
      </c>
      <c r="AC5959" s="31">
        <f t="shared" si="787"/>
        <v>0</v>
      </c>
      <c r="AD5959" s="31">
        <f t="shared" si="787"/>
        <v>0</v>
      </c>
      <c r="AE5959" s="31">
        <f t="shared" si="787"/>
        <v>0</v>
      </c>
      <c r="AF5959" s="31">
        <f t="shared" si="787"/>
        <v>0</v>
      </c>
      <c r="AG5959" s="31">
        <f t="shared" si="787"/>
        <v>0</v>
      </c>
      <c r="AH5959" s="31">
        <f t="shared" si="787"/>
        <v>0</v>
      </c>
      <c r="AI5959" s="31">
        <f t="shared" si="787"/>
        <v>0</v>
      </c>
      <c r="AJ5959" s="31">
        <f t="shared" si="787"/>
        <v>0</v>
      </c>
      <c r="AK5959" s="31">
        <f t="shared" si="787"/>
        <v>0</v>
      </c>
      <c r="AL5959" s="31">
        <f>SUM(AD5959:AK5959)</f>
        <v>0</v>
      </c>
      <c r="AM5959" s="31">
        <f>SUM(AM5960:AM5961)</f>
        <v>0</v>
      </c>
      <c r="AN5959" s="31">
        <f>SUM(AN5960:AN5961)</f>
        <v>0</v>
      </c>
      <c r="AO5959" s="31">
        <f>Z5959+AA5959+AB5959+AC5959+AL5959+AM5959+AN5959</f>
        <v>0</v>
      </c>
      <c r="AP5959" s="32">
        <f>E5959+Y5959-AO5959</f>
        <v>0</v>
      </c>
      <c r="AQ5959" s="32"/>
      <c r="AR5959" s="28"/>
      <c r="AS5959" s="29">
        <f>E5959+H5959+I5959+J5959+K5959+L5959+M5959+N5959+W5959+X5959-Z5959-AB5959-AL5959-AC5959-AM5959-AN5959</f>
        <v>0</v>
      </c>
      <c r="AT5959" s="29">
        <f>AP5959-AS5959</f>
        <v>0</v>
      </c>
      <c r="AU5959" s="29">
        <f>E5959</f>
        <v>0</v>
      </c>
      <c r="AV5959" s="86">
        <f>AS5959-AU5959</f>
        <v>0</v>
      </c>
      <c r="AW5959" s="86">
        <f>Y5959-AO5959</f>
        <v>0</v>
      </c>
      <c r="AX5959" s="86">
        <f>AV5959-AW5959</f>
        <v>0</v>
      </c>
      <c r="AY5959" s="86"/>
      <c r="AZ5959" s="398"/>
      <c r="BA5959" s="86"/>
      <c r="BB5959" s="86"/>
      <c r="BC5959" s="86"/>
      <c r="BD5959" s="86"/>
      <c r="BE5959" s="86"/>
      <c r="BF5959" s="86"/>
      <c r="BG5959" s="86"/>
      <c r="BH5959" s="86"/>
      <c r="BI5959" s="86"/>
      <c r="BJ5959" s="86"/>
      <c r="BK5959" s="86"/>
      <c r="BL5959" s="86"/>
      <c r="BM5959" s="86"/>
      <c r="BN5959" s="86"/>
      <c r="BO5959" s="86"/>
      <c r="BP5959" s="86"/>
      <c r="BQ5959" s="86"/>
      <c r="BR5959" s="86"/>
      <c r="BS5959" s="86"/>
      <c r="BT5959" s="86"/>
      <c r="BU5959" s="86"/>
      <c r="BV5959" s="86"/>
      <c r="BW5959" s="86"/>
      <c r="BX5959" s="86"/>
      <c r="BY5959" s="86"/>
      <c r="BZ5959" s="86"/>
      <c r="CA5959" s="86"/>
      <c r="CB5959" s="86"/>
      <c r="CC5959" s="86"/>
      <c r="CD5959" s="86"/>
      <c r="CE5959" s="86"/>
      <c r="CF5959" s="86"/>
      <c r="CG5959" s="86"/>
      <c r="CH5959" s="86"/>
      <c r="CI5959" s="86"/>
      <c r="CJ5959" s="86"/>
      <c r="CK5959" s="86"/>
      <c r="CL5959" s="86"/>
      <c r="CM5959" s="86"/>
      <c r="CN5959" s="86"/>
      <c r="CO5959" s="86"/>
      <c r="CP5959" s="86"/>
      <c r="CQ5959" s="86"/>
      <c r="CR5959" s="86"/>
      <c r="CS5959" s="86"/>
      <c r="CT5959" s="86"/>
      <c r="CU5959" s="86"/>
      <c r="CV5959" s="86"/>
      <c r="CW5959" s="86"/>
      <c r="CX5959" s="86"/>
      <c r="CY5959" s="86"/>
      <c r="CZ5959" s="86"/>
      <c r="DA5959" s="86"/>
      <c r="DB5959" s="86"/>
      <c r="DC5959" s="86"/>
      <c r="DD5959" s="86"/>
      <c r="DE5959" s="86"/>
      <c r="DF5959" s="86"/>
      <c r="DG5959" s="86"/>
      <c r="DH5959" s="86"/>
      <c r="DI5959" s="86"/>
      <c r="DJ5959" s="86"/>
      <c r="DK5959" s="86"/>
      <c r="DL5959" s="86"/>
      <c r="DM5959" s="86"/>
      <c r="DN5959" s="86"/>
      <c r="DO5959" s="86"/>
      <c r="DP5959" s="86"/>
      <c r="DQ5959" s="86"/>
      <c r="DR5959" s="86"/>
      <c r="DS5959" s="86"/>
      <c r="DT5959" s="86"/>
      <c r="DU5959" s="86"/>
      <c r="DV5959" s="86"/>
      <c r="DW5959" s="86"/>
      <c r="DX5959" s="86"/>
      <c r="DY5959" s="86"/>
      <c r="DZ5959" s="86"/>
      <c r="EA5959" s="86"/>
      <c r="EB5959" s="86"/>
      <c r="EC5959" s="86"/>
      <c r="ED5959" s="86"/>
      <c r="EE5959" s="86"/>
      <c r="EF5959" s="86"/>
      <c r="EG5959" s="86"/>
      <c r="EH5959" s="86"/>
      <c r="EI5959" s="86"/>
      <c r="EJ5959" s="86"/>
      <c r="EK5959" s="86"/>
      <c r="EL5959" s="86"/>
      <c r="EM5959" s="86"/>
      <c r="EN5959" s="86"/>
      <c r="EO5959" s="86"/>
      <c r="EP5959" s="86"/>
      <c r="EQ5959" s="86"/>
      <c r="ER5959" s="86"/>
      <c r="ES5959" s="86"/>
      <c r="ET5959" s="86"/>
      <c r="EU5959" s="86"/>
      <c r="EV5959" s="86"/>
      <c r="EW5959" s="86"/>
      <c r="EX5959" s="86"/>
      <c r="EY5959" s="86"/>
      <c r="EZ5959" s="86"/>
      <c r="FA5959" s="86"/>
      <c r="FB5959" s="86"/>
      <c r="FC5959" s="86"/>
      <c r="FD5959" s="86"/>
      <c r="FE5959" s="86"/>
      <c r="FF5959" s="86"/>
      <c r="FG5959" s="86"/>
      <c r="FH5959" s="86"/>
      <c r="FI5959" s="86"/>
      <c r="FJ5959" s="86"/>
      <c r="FK5959" s="86"/>
      <c r="FL5959" s="86"/>
      <c r="FM5959" s="86"/>
      <c r="FN5959" s="86"/>
      <c r="FO5959" s="86"/>
      <c r="FP5959" s="86"/>
      <c r="FQ5959" s="86"/>
      <c r="FR5959" s="86"/>
      <c r="FS5959" s="86"/>
      <c r="FT5959" s="86"/>
      <c r="FU5959" s="86"/>
      <c r="FV5959" s="86"/>
      <c r="FW5959" s="86"/>
      <c r="FX5959" s="86"/>
      <c r="FY5959" s="86"/>
      <c r="FZ5959" s="86"/>
      <c r="GA5959" s="86"/>
      <c r="GB5959" s="86"/>
      <c r="GC5959" s="86"/>
      <c r="GD5959" s="86"/>
      <c r="GE5959" s="86"/>
      <c r="GF5959" s="86"/>
      <c r="GG5959" s="86"/>
      <c r="GH5959" s="86"/>
      <c r="GI5959" s="86"/>
      <c r="GJ5959" s="86"/>
      <c r="GK5959" s="86"/>
      <c r="GL5959" s="86"/>
      <c r="GM5959" s="86"/>
      <c r="GN5959" s="86"/>
      <c r="GO5959" s="86"/>
      <c r="GP5959" s="86"/>
      <c r="GQ5959" s="86"/>
      <c r="GR5959" s="86"/>
      <c r="GS5959" s="86"/>
      <c r="GT5959" s="86"/>
      <c r="GU5959" s="86"/>
      <c r="GV5959" s="86"/>
      <c r="GW5959" s="86"/>
      <c r="GX5959" s="86"/>
      <c r="GY5959" s="86"/>
      <c r="GZ5959" s="86"/>
      <c r="HA5959" s="86"/>
      <c r="HB5959" s="86"/>
      <c r="HC5959" s="86"/>
      <c r="HD5959" s="86"/>
      <c r="HE5959" s="86"/>
      <c r="HF5959" s="86"/>
      <c r="HG5959" s="86"/>
      <c r="HH5959" s="86"/>
      <c r="HI5959" s="86"/>
      <c r="HJ5959" s="86"/>
      <c r="HK5959" s="86"/>
      <c r="HL5959" s="86"/>
      <c r="HM5959" s="86"/>
      <c r="HN5959" s="86"/>
      <c r="HO5959" s="86"/>
      <c r="HP5959" s="86"/>
      <c r="HQ5959" s="86"/>
      <c r="HR5959" s="86"/>
      <c r="HS5959" s="86"/>
      <c r="HT5959" s="86"/>
      <c r="HU5959" s="86"/>
      <c r="HV5959" s="86"/>
      <c r="HW5959" s="86"/>
      <c r="HX5959" s="86"/>
      <c r="HY5959" s="86"/>
      <c r="HZ5959" s="86"/>
      <c r="IA5959" s="86"/>
      <c r="IB5959" s="86"/>
      <c r="IC5959" s="86"/>
      <c r="ID5959" s="86"/>
      <c r="IE5959" s="86"/>
      <c r="IF5959" s="86"/>
      <c r="IG5959" s="86"/>
      <c r="IH5959" s="86"/>
      <c r="II5959" s="86"/>
      <c r="IJ5959" s="86"/>
      <c r="IK5959" s="86"/>
      <c r="IL5959" s="86"/>
      <c r="IM5959" s="86"/>
      <c r="IN5959" s="86"/>
      <c r="IO5959" s="86"/>
      <c r="IP5959" s="86"/>
      <c r="IQ5959" s="86"/>
      <c r="IR5959" s="86"/>
      <c r="IS5959" s="86"/>
      <c r="IT5959" s="86"/>
      <c r="IU5959" s="86"/>
      <c r="IV5959" s="86"/>
    </row>
    <row r="5960" spans="1:256" s="21" customFormat="1">
      <c r="A5960" s="13"/>
      <c r="B5960" s="8"/>
      <c r="C5960" s="8"/>
      <c r="D5960" s="113"/>
      <c r="E5960" s="33"/>
      <c r="F5960" s="34"/>
      <c r="G5960" s="63"/>
      <c r="H5960" s="67"/>
      <c r="I5960" s="34"/>
      <c r="J5960" s="34"/>
      <c r="K5960" s="34"/>
      <c r="L5960" s="34"/>
      <c r="M5960" s="34"/>
      <c r="N5960" s="34"/>
      <c r="O5960" s="34"/>
      <c r="P5960" s="34"/>
      <c r="Q5960" s="34"/>
      <c r="R5960" s="34"/>
      <c r="S5960" s="34"/>
      <c r="T5960" s="34"/>
      <c r="U5960" s="34"/>
      <c r="V5960" s="34"/>
      <c r="W5960" s="34"/>
      <c r="X5960" s="63"/>
      <c r="Y5960" s="34"/>
      <c r="Z5960" s="65"/>
      <c r="AA5960" s="65"/>
      <c r="AB5960" s="34"/>
      <c r="AC5960" s="34"/>
      <c r="AD5960" s="34"/>
      <c r="AE5960" s="34"/>
      <c r="AF5960" s="34"/>
      <c r="AG5960" s="34"/>
      <c r="AH5960" s="34"/>
      <c r="AI5960" s="34"/>
      <c r="AJ5960" s="34"/>
      <c r="AK5960" s="34"/>
      <c r="AL5960" s="34"/>
      <c r="AM5960" s="34"/>
      <c r="AN5960" s="34"/>
      <c r="AO5960" s="34"/>
      <c r="AP5960" s="34"/>
      <c r="AQ5960" s="34"/>
      <c r="AR5960" s="28"/>
      <c r="AS5960" s="29"/>
      <c r="AT5960" s="29"/>
      <c r="AU5960" s="29"/>
      <c r="AV5960" s="402"/>
      <c r="AW5960" s="402"/>
      <c r="AX5960" s="402"/>
      <c r="AY5960" s="402"/>
      <c r="AZ5960" s="402"/>
      <c r="BA5960" s="402"/>
      <c r="BB5960" s="402"/>
      <c r="BC5960" s="402"/>
      <c r="BD5960" s="402"/>
      <c r="BE5960" s="402"/>
      <c r="BF5960" s="402"/>
      <c r="BG5960" s="402"/>
      <c r="BH5960" s="402"/>
      <c r="BI5960" s="402"/>
      <c r="BJ5960" s="402"/>
      <c r="BK5960" s="402"/>
      <c r="BL5960" s="402"/>
      <c r="BM5960" s="402"/>
      <c r="BN5960" s="402"/>
      <c r="BO5960" s="402"/>
      <c r="BP5960" s="402"/>
      <c r="BQ5960" s="402"/>
      <c r="BR5960" s="402"/>
      <c r="BS5960" s="402"/>
      <c r="BT5960" s="402"/>
      <c r="BU5960" s="402"/>
      <c r="BV5960" s="402"/>
      <c r="BW5960" s="402"/>
      <c r="BX5960" s="402"/>
      <c r="BY5960" s="402"/>
      <c r="BZ5960" s="402"/>
      <c r="CA5960" s="402"/>
      <c r="CB5960" s="402"/>
      <c r="CC5960" s="402"/>
      <c r="CD5960" s="402"/>
      <c r="CE5960" s="402"/>
      <c r="CF5960" s="402"/>
      <c r="CG5960" s="402"/>
      <c r="CH5960" s="402"/>
      <c r="CI5960" s="402"/>
      <c r="CJ5960" s="402"/>
      <c r="CK5960" s="402"/>
      <c r="CL5960" s="402"/>
      <c r="CM5960" s="402"/>
      <c r="CN5960" s="402"/>
      <c r="CO5960" s="402"/>
      <c r="CP5960" s="402"/>
      <c r="CQ5960" s="402"/>
      <c r="CR5960" s="402"/>
      <c r="CS5960" s="402"/>
      <c r="CT5960" s="402"/>
      <c r="CU5960" s="402"/>
      <c r="CV5960" s="402"/>
      <c r="CW5960" s="402"/>
      <c r="CX5960" s="402"/>
      <c r="CY5960" s="402"/>
      <c r="CZ5960" s="402"/>
      <c r="DA5960" s="402"/>
      <c r="DB5960" s="402"/>
      <c r="DC5960" s="402"/>
      <c r="DD5960" s="402"/>
      <c r="DE5960" s="402"/>
      <c r="DF5960" s="402"/>
      <c r="DG5960" s="402"/>
      <c r="DH5960" s="402"/>
      <c r="DI5960" s="402"/>
      <c r="DJ5960" s="402"/>
      <c r="DK5960" s="402"/>
      <c r="DL5960" s="402"/>
      <c r="DM5960" s="402"/>
      <c r="DN5960" s="402"/>
      <c r="DO5960" s="402"/>
      <c r="DP5960" s="402"/>
      <c r="DQ5960" s="402"/>
      <c r="DR5960" s="402"/>
      <c r="DS5960" s="402"/>
      <c r="DT5960" s="402"/>
      <c r="DU5960" s="402"/>
      <c r="DV5960" s="402"/>
      <c r="DW5960" s="402"/>
      <c r="DX5960" s="402"/>
      <c r="DY5960" s="402"/>
      <c r="DZ5960" s="402"/>
      <c r="EA5960" s="402"/>
      <c r="EB5960" s="402"/>
      <c r="EC5960" s="402"/>
      <c r="ED5960" s="402"/>
      <c r="EE5960" s="402"/>
      <c r="EF5960" s="402"/>
      <c r="EG5960" s="402"/>
      <c r="EH5960" s="402"/>
      <c r="EI5960" s="402"/>
      <c r="EJ5960" s="402"/>
      <c r="EK5960" s="402"/>
      <c r="EL5960" s="402"/>
      <c r="EM5960" s="402"/>
      <c r="EN5960" s="402"/>
      <c r="EO5960" s="402"/>
      <c r="EP5960" s="402"/>
      <c r="EQ5960" s="402"/>
      <c r="ER5960" s="402"/>
      <c r="ES5960" s="402"/>
      <c r="ET5960" s="402"/>
      <c r="EU5960" s="402"/>
      <c r="EV5960" s="402"/>
      <c r="EW5960" s="402"/>
      <c r="EX5960" s="402"/>
      <c r="EY5960" s="402"/>
      <c r="EZ5960" s="402"/>
      <c r="FA5960" s="402"/>
      <c r="FB5960" s="402"/>
      <c r="FC5960" s="402"/>
      <c r="FD5960" s="402"/>
      <c r="FE5960" s="402"/>
      <c r="FF5960" s="402"/>
      <c r="FG5960" s="402"/>
      <c r="FH5960" s="402"/>
      <c r="FI5960" s="402"/>
      <c r="FJ5960" s="402"/>
      <c r="FK5960" s="402"/>
      <c r="FL5960" s="402"/>
      <c r="FM5960" s="402"/>
      <c r="FN5960" s="402"/>
      <c r="FO5960" s="402"/>
      <c r="FP5960" s="402"/>
      <c r="FQ5960" s="402"/>
      <c r="FR5960" s="402"/>
      <c r="FS5960" s="402"/>
      <c r="FT5960" s="402"/>
      <c r="FU5960" s="402"/>
      <c r="FV5960" s="402"/>
      <c r="FW5960" s="402"/>
      <c r="FX5960" s="402"/>
      <c r="FY5960" s="402"/>
      <c r="FZ5960" s="402"/>
      <c r="GA5960" s="402"/>
      <c r="GB5960" s="402"/>
      <c r="GC5960" s="402"/>
      <c r="GD5960" s="402"/>
      <c r="GE5960" s="402"/>
      <c r="GF5960" s="402"/>
      <c r="GG5960" s="402"/>
      <c r="GH5960" s="402"/>
      <c r="GI5960" s="402"/>
      <c r="GJ5960" s="402"/>
      <c r="GK5960" s="402"/>
      <c r="GL5960" s="402"/>
      <c r="GM5960" s="402"/>
      <c r="GN5960" s="402"/>
      <c r="GO5960" s="402"/>
      <c r="GP5960" s="402"/>
      <c r="GQ5960" s="402"/>
      <c r="GR5960" s="402"/>
      <c r="GS5960" s="402"/>
      <c r="GT5960" s="402"/>
      <c r="GU5960" s="402"/>
      <c r="GV5960" s="402"/>
      <c r="GW5960" s="402"/>
      <c r="GX5960" s="402"/>
      <c r="GY5960" s="402"/>
      <c r="GZ5960" s="402"/>
      <c r="HA5960" s="402"/>
      <c r="HB5960" s="402"/>
      <c r="HC5960" s="402"/>
      <c r="HD5960" s="402"/>
      <c r="HE5960" s="402"/>
      <c r="HF5960" s="402"/>
      <c r="HG5960" s="402"/>
      <c r="HH5960" s="402"/>
      <c r="HI5960" s="402"/>
      <c r="HJ5960" s="402"/>
      <c r="HK5960" s="402"/>
      <c r="HL5960" s="402"/>
      <c r="HM5960" s="402"/>
      <c r="HN5960" s="402"/>
      <c r="HO5960" s="402"/>
      <c r="HP5960" s="402"/>
      <c r="HQ5960" s="402"/>
      <c r="HR5960" s="402"/>
      <c r="HS5960" s="402"/>
      <c r="HT5960" s="402"/>
      <c r="HU5960" s="402"/>
      <c r="HV5960" s="402"/>
      <c r="HW5960" s="402"/>
      <c r="HX5960" s="402"/>
      <c r="HY5960" s="402"/>
      <c r="HZ5960" s="402"/>
      <c r="IA5960" s="402"/>
      <c r="IB5960" s="402"/>
      <c r="IC5960" s="402"/>
      <c r="ID5960" s="402"/>
      <c r="IE5960" s="402"/>
      <c r="IF5960" s="402"/>
      <c r="IG5960" s="402"/>
      <c r="IH5960" s="402"/>
      <c r="II5960" s="402"/>
      <c r="IJ5960" s="402"/>
      <c r="IK5960" s="402"/>
      <c r="IL5960" s="402"/>
      <c r="IM5960" s="402"/>
      <c r="IN5960" s="402"/>
      <c r="IO5960" s="402"/>
      <c r="IP5960" s="402"/>
      <c r="IQ5960" s="402"/>
      <c r="IR5960" s="402"/>
      <c r="IS5960" s="402"/>
      <c r="IT5960" s="402"/>
      <c r="IU5960" s="402"/>
      <c r="IV5960" s="402"/>
    </row>
    <row r="5961" spans="1:256" s="21" customFormat="1">
      <c r="A5961" s="13"/>
      <c r="B5961" s="8"/>
      <c r="C5961" s="8"/>
      <c r="D5961" s="113"/>
      <c r="E5961" s="33"/>
      <c r="F5961" s="34"/>
      <c r="G5961" s="63"/>
      <c r="H5961" s="67"/>
      <c r="I5961" s="34"/>
      <c r="J5961" s="34"/>
      <c r="K5961" s="34"/>
      <c r="L5961" s="34"/>
      <c r="M5961" s="34"/>
      <c r="N5961" s="34"/>
      <c r="O5961" s="34"/>
      <c r="P5961" s="34"/>
      <c r="Q5961" s="34"/>
      <c r="R5961" s="34"/>
      <c r="S5961" s="34"/>
      <c r="T5961" s="34"/>
      <c r="U5961" s="34"/>
      <c r="V5961" s="34"/>
      <c r="W5961" s="34"/>
      <c r="X5961" s="63"/>
      <c r="Y5961" s="34"/>
      <c r="Z5961" s="65"/>
      <c r="AA5961" s="65"/>
      <c r="AB5961" s="34"/>
      <c r="AC5961" s="34"/>
      <c r="AD5961" s="34"/>
      <c r="AE5961" s="34"/>
      <c r="AF5961" s="34"/>
      <c r="AG5961" s="34"/>
      <c r="AH5961" s="34"/>
      <c r="AI5961" s="34"/>
      <c r="AJ5961" s="34"/>
      <c r="AK5961" s="34"/>
      <c r="AL5961" s="34"/>
      <c r="AM5961" s="34"/>
      <c r="AN5961" s="34"/>
      <c r="AO5961" s="34"/>
      <c r="AP5961" s="34"/>
      <c r="AQ5961" s="34"/>
      <c r="AR5961" s="28"/>
      <c r="AS5961" s="29"/>
      <c r="AT5961" s="29"/>
      <c r="AU5961" s="29"/>
      <c r="AV5961" s="402"/>
      <c r="AW5961" s="402"/>
      <c r="AX5961" s="402"/>
      <c r="AY5961" s="402"/>
      <c r="AZ5961" s="402"/>
      <c r="BA5961" s="402"/>
      <c r="BB5961" s="402"/>
      <c r="BC5961" s="402"/>
      <c r="BD5961" s="402"/>
      <c r="BE5961" s="402"/>
      <c r="BF5961" s="402"/>
      <c r="BG5961" s="402"/>
      <c r="BH5961" s="402"/>
      <c r="BI5961" s="402"/>
      <c r="BJ5961" s="402"/>
      <c r="BK5961" s="402"/>
      <c r="BL5961" s="402"/>
      <c r="BM5961" s="402"/>
      <c r="BN5961" s="402"/>
      <c r="BO5961" s="402"/>
      <c r="BP5961" s="402"/>
      <c r="BQ5961" s="402"/>
      <c r="BR5961" s="402"/>
      <c r="BS5961" s="402"/>
      <c r="BT5961" s="402"/>
      <c r="BU5961" s="402"/>
      <c r="BV5961" s="402"/>
      <c r="BW5961" s="402"/>
      <c r="BX5961" s="402"/>
      <c r="BY5961" s="402"/>
      <c r="BZ5961" s="402"/>
      <c r="CA5961" s="402"/>
      <c r="CB5961" s="402"/>
      <c r="CC5961" s="402"/>
      <c r="CD5961" s="402"/>
      <c r="CE5961" s="402"/>
      <c r="CF5961" s="402"/>
      <c r="CG5961" s="402"/>
      <c r="CH5961" s="402"/>
      <c r="CI5961" s="402"/>
      <c r="CJ5961" s="402"/>
      <c r="CK5961" s="402"/>
      <c r="CL5961" s="402"/>
      <c r="CM5961" s="402"/>
      <c r="CN5961" s="402"/>
      <c r="CO5961" s="402"/>
      <c r="CP5961" s="402"/>
      <c r="CQ5961" s="402"/>
      <c r="CR5961" s="402"/>
      <c r="CS5961" s="402"/>
      <c r="CT5961" s="402"/>
      <c r="CU5961" s="402"/>
      <c r="CV5961" s="402"/>
      <c r="CW5961" s="402"/>
      <c r="CX5961" s="402"/>
      <c r="CY5961" s="402"/>
      <c r="CZ5961" s="402"/>
      <c r="DA5961" s="402"/>
      <c r="DB5961" s="402"/>
      <c r="DC5961" s="402"/>
      <c r="DD5961" s="402"/>
      <c r="DE5961" s="402"/>
      <c r="DF5961" s="402"/>
      <c r="DG5961" s="402"/>
      <c r="DH5961" s="402"/>
      <c r="DI5961" s="402"/>
      <c r="DJ5961" s="402"/>
      <c r="DK5961" s="402"/>
      <c r="DL5961" s="402"/>
      <c r="DM5961" s="402"/>
      <c r="DN5961" s="402"/>
      <c r="DO5961" s="402"/>
      <c r="DP5961" s="402"/>
      <c r="DQ5961" s="402"/>
      <c r="DR5961" s="402"/>
      <c r="DS5961" s="402"/>
      <c r="DT5961" s="402"/>
      <c r="DU5961" s="402"/>
      <c r="DV5961" s="402"/>
      <c r="DW5961" s="402"/>
      <c r="DX5961" s="402"/>
      <c r="DY5961" s="402"/>
      <c r="DZ5961" s="402"/>
      <c r="EA5961" s="402"/>
      <c r="EB5961" s="402"/>
      <c r="EC5961" s="402"/>
      <c r="ED5961" s="402"/>
      <c r="EE5961" s="402"/>
      <c r="EF5961" s="402"/>
      <c r="EG5961" s="402"/>
      <c r="EH5961" s="402"/>
      <c r="EI5961" s="402"/>
      <c r="EJ5961" s="402"/>
      <c r="EK5961" s="402"/>
      <c r="EL5961" s="402"/>
      <c r="EM5961" s="402"/>
      <c r="EN5961" s="402"/>
      <c r="EO5961" s="402"/>
      <c r="EP5961" s="402"/>
      <c r="EQ5961" s="402"/>
      <c r="ER5961" s="402"/>
      <c r="ES5961" s="402"/>
      <c r="ET5961" s="402"/>
      <c r="EU5961" s="402"/>
      <c r="EV5961" s="402"/>
      <c r="EW5961" s="402"/>
      <c r="EX5961" s="402"/>
      <c r="EY5961" s="402"/>
      <c r="EZ5961" s="402"/>
      <c r="FA5961" s="402"/>
      <c r="FB5961" s="402"/>
      <c r="FC5961" s="402"/>
      <c r="FD5961" s="402"/>
      <c r="FE5961" s="402"/>
      <c r="FF5961" s="402"/>
      <c r="FG5961" s="402"/>
      <c r="FH5961" s="402"/>
      <c r="FI5961" s="402"/>
      <c r="FJ5961" s="402"/>
      <c r="FK5961" s="402"/>
      <c r="FL5961" s="402"/>
      <c r="FM5961" s="402"/>
      <c r="FN5961" s="402"/>
      <c r="FO5961" s="402"/>
      <c r="FP5961" s="402"/>
      <c r="FQ5961" s="402"/>
      <c r="FR5961" s="402"/>
      <c r="FS5961" s="402"/>
      <c r="FT5961" s="402"/>
      <c r="FU5961" s="402"/>
      <c r="FV5961" s="402"/>
      <c r="FW5961" s="402"/>
      <c r="FX5961" s="402"/>
      <c r="FY5961" s="402"/>
      <c r="FZ5961" s="402"/>
      <c r="GA5961" s="402"/>
      <c r="GB5961" s="402"/>
      <c r="GC5961" s="402"/>
      <c r="GD5961" s="402"/>
      <c r="GE5961" s="402"/>
      <c r="GF5961" s="402"/>
      <c r="GG5961" s="402"/>
      <c r="GH5961" s="402"/>
      <c r="GI5961" s="402"/>
      <c r="GJ5961" s="402"/>
      <c r="GK5961" s="402"/>
      <c r="GL5961" s="402"/>
      <c r="GM5961" s="402"/>
      <c r="GN5961" s="402"/>
      <c r="GO5961" s="402"/>
      <c r="GP5961" s="402"/>
      <c r="GQ5961" s="402"/>
      <c r="GR5961" s="402"/>
      <c r="GS5961" s="402"/>
      <c r="GT5961" s="402"/>
      <c r="GU5961" s="402"/>
      <c r="GV5961" s="402"/>
      <c r="GW5961" s="402"/>
      <c r="GX5961" s="402"/>
      <c r="GY5961" s="402"/>
      <c r="GZ5961" s="402"/>
      <c r="HA5961" s="402"/>
      <c r="HB5961" s="402"/>
      <c r="HC5961" s="402"/>
      <c r="HD5961" s="402"/>
      <c r="HE5961" s="402"/>
      <c r="HF5961" s="402"/>
      <c r="HG5961" s="402"/>
      <c r="HH5961" s="402"/>
      <c r="HI5961" s="402"/>
      <c r="HJ5961" s="402"/>
      <c r="HK5961" s="402"/>
      <c r="HL5961" s="402"/>
      <c r="HM5961" s="402"/>
      <c r="HN5961" s="402"/>
      <c r="HO5961" s="402"/>
      <c r="HP5961" s="402"/>
      <c r="HQ5961" s="402"/>
      <c r="HR5961" s="402"/>
      <c r="HS5961" s="402"/>
      <c r="HT5961" s="402"/>
      <c r="HU5961" s="402"/>
      <c r="HV5961" s="402"/>
      <c r="HW5961" s="402"/>
      <c r="HX5961" s="402"/>
      <c r="HY5961" s="402"/>
      <c r="HZ5961" s="402"/>
      <c r="IA5961" s="402"/>
      <c r="IB5961" s="402"/>
      <c r="IC5961" s="402"/>
      <c r="ID5961" s="402"/>
      <c r="IE5961" s="402"/>
      <c r="IF5961" s="402"/>
      <c r="IG5961" s="402"/>
      <c r="IH5961" s="402"/>
      <c r="II5961" s="402"/>
      <c r="IJ5961" s="402"/>
      <c r="IK5961" s="402"/>
      <c r="IL5961" s="402"/>
      <c r="IM5961" s="402"/>
      <c r="IN5961" s="402"/>
      <c r="IO5961" s="402"/>
      <c r="IP5961" s="402"/>
      <c r="IQ5961" s="402"/>
      <c r="IR5961" s="402"/>
      <c r="IS5961" s="402"/>
      <c r="IT5961" s="402"/>
      <c r="IU5961" s="402"/>
      <c r="IV5961" s="402"/>
    </row>
    <row r="5962" spans="1:256" s="21" customFormat="1">
      <c r="A5962" s="14"/>
      <c r="B5962" s="11">
        <v>7</v>
      </c>
      <c r="C5962" s="11"/>
      <c r="D5962" s="85" t="s">
        <v>8</v>
      </c>
      <c r="E5962" s="31">
        <v>1800000</v>
      </c>
      <c r="F5962" s="31">
        <f t="shared" ref="F5962:V5962" si="788">SUM(F5963:F5964)</f>
        <v>0</v>
      </c>
      <c r="G5962" s="31">
        <f t="shared" si="788"/>
        <v>0</v>
      </c>
      <c r="H5962" s="31">
        <f t="shared" si="788"/>
        <v>0</v>
      </c>
      <c r="I5962" s="31">
        <f t="shared" si="788"/>
        <v>0</v>
      </c>
      <c r="J5962" s="31">
        <f t="shared" si="788"/>
        <v>0</v>
      </c>
      <c r="K5962" s="31">
        <f t="shared" si="788"/>
        <v>0</v>
      </c>
      <c r="L5962" s="31">
        <f t="shared" si="788"/>
        <v>0</v>
      </c>
      <c r="M5962" s="31">
        <f t="shared" si="788"/>
        <v>0</v>
      </c>
      <c r="N5962" s="31">
        <f t="shared" si="788"/>
        <v>0</v>
      </c>
      <c r="O5962" s="31">
        <f t="shared" si="788"/>
        <v>0</v>
      </c>
      <c r="P5962" s="31">
        <f t="shared" si="788"/>
        <v>0</v>
      </c>
      <c r="Q5962" s="31">
        <f t="shared" si="788"/>
        <v>0</v>
      </c>
      <c r="R5962" s="31">
        <f t="shared" si="788"/>
        <v>0</v>
      </c>
      <c r="S5962" s="31">
        <f t="shared" si="788"/>
        <v>0</v>
      </c>
      <c r="T5962" s="31">
        <f t="shared" si="788"/>
        <v>0</v>
      </c>
      <c r="U5962" s="31">
        <f t="shared" si="788"/>
        <v>0</v>
      </c>
      <c r="V5962" s="31">
        <f t="shared" si="788"/>
        <v>0</v>
      </c>
      <c r="W5962" s="31">
        <f>SUM(O5962:V5962)</f>
        <v>0</v>
      </c>
      <c r="X5962" s="31">
        <f>SUM(X5963:X5964)</f>
        <v>0</v>
      </c>
      <c r="Y5962" s="31">
        <f>H5962+I5962+J5962+K5962+L5962+M5962+N5962+W5962+X5962</f>
        <v>0</v>
      </c>
      <c r="Z5962" s="31">
        <f t="shared" ref="Z5962:AK5962" si="789">SUM(Z5963:Z5964)</f>
        <v>0</v>
      </c>
      <c r="AA5962" s="31">
        <f t="shared" si="789"/>
        <v>0</v>
      </c>
      <c r="AB5962" s="31">
        <f t="shared" si="789"/>
        <v>0</v>
      </c>
      <c r="AC5962" s="31">
        <f t="shared" si="789"/>
        <v>0</v>
      </c>
      <c r="AD5962" s="31">
        <f t="shared" si="789"/>
        <v>0</v>
      </c>
      <c r="AE5962" s="31">
        <f t="shared" si="789"/>
        <v>0</v>
      </c>
      <c r="AF5962" s="31">
        <f t="shared" si="789"/>
        <v>0</v>
      </c>
      <c r="AG5962" s="31">
        <f t="shared" si="789"/>
        <v>0</v>
      </c>
      <c r="AH5962" s="31">
        <f t="shared" si="789"/>
        <v>0</v>
      </c>
      <c r="AI5962" s="31">
        <f t="shared" si="789"/>
        <v>0</v>
      </c>
      <c r="AJ5962" s="31">
        <f t="shared" si="789"/>
        <v>0</v>
      </c>
      <c r="AK5962" s="31">
        <f t="shared" si="789"/>
        <v>0</v>
      </c>
      <c r="AL5962" s="31">
        <f>SUM(AD5962:AK5962)</f>
        <v>0</v>
      </c>
      <c r="AM5962" s="31">
        <f>SUM(AM5963:AM5964)</f>
        <v>0</v>
      </c>
      <c r="AN5962" s="31">
        <f>SUM(AN5963:AN5964)</f>
        <v>0</v>
      </c>
      <c r="AO5962" s="31">
        <f>Z5962+AA5962+AB5962+AC5962+AL5962+AM5962+AN5962</f>
        <v>0</v>
      </c>
      <c r="AP5962" s="32">
        <f>E5962+Y5962-AO5962</f>
        <v>1800000</v>
      </c>
      <c r="AQ5962" s="32"/>
      <c r="AR5962" s="28"/>
      <c r="AS5962" s="29">
        <f>E5962+H5962+I5962+J5962+K5962+L5962+M5962+N5962+W5962+X5962-Z5962-AB5962-AL5962-AC5962-AM5962-AN5962</f>
        <v>1800000</v>
      </c>
      <c r="AT5962" s="29">
        <f>AP5962-AS5962</f>
        <v>0</v>
      </c>
      <c r="AU5962" s="29">
        <f>E5962</f>
        <v>1800000</v>
      </c>
      <c r="AV5962" s="86">
        <f>AS5962-AU5962</f>
        <v>0</v>
      </c>
      <c r="AW5962" s="86">
        <f>Y5962-AO5962</f>
        <v>0</v>
      </c>
      <c r="AX5962" s="86">
        <f>AV5962-AW5962</f>
        <v>0</v>
      </c>
      <c r="AZ5962" s="398"/>
    </row>
    <row r="5963" spans="1:256" s="21" customFormat="1">
      <c r="A5963" s="10"/>
      <c r="B5963" s="8"/>
      <c r="C5963" s="8"/>
      <c r="D5963" s="82"/>
      <c r="E5963" s="33"/>
      <c r="F5963" s="33"/>
      <c r="G5963" s="282"/>
      <c r="H5963" s="283"/>
      <c r="I5963" s="33"/>
      <c r="J5963" s="33"/>
      <c r="K5963" s="33"/>
      <c r="L5963" s="33"/>
      <c r="M5963" s="33"/>
      <c r="N5963" s="33"/>
      <c r="O5963" s="33"/>
      <c r="P5963" s="33"/>
      <c r="Q5963" s="33"/>
      <c r="R5963" s="33"/>
      <c r="S5963" s="33"/>
      <c r="T5963" s="33"/>
      <c r="U5963" s="33"/>
      <c r="V5963" s="33"/>
      <c r="W5963" s="33"/>
      <c r="X5963" s="282"/>
      <c r="Y5963" s="33"/>
      <c r="Z5963" s="284"/>
      <c r="AA5963" s="284"/>
      <c r="AB5963" s="33"/>
      <c r="AC5963" s="33"/>
      <c r="AD5963" s="33"/>
      <c r="AE5963" s="33"/>
      <c r="AF5963" s="33"/>
      <c r="AG5963" s="33"/>
      <c r="AH5963" s="33"/>
      <c r="AI5963" s="33"/>
      <c r="AJ5963" s="33"/>
      <c r="AK5963" s="33"/>
      <c r="AL5963" s="33"/>
      <c r="AM5963" s="33"/>
      <c r="AN5963" s="33"/>
      <c r="AO5963" s="33"/>
      <c r="AP5963" s="34"/>
      <c r="AQ5963" s="70"/>
      <c r="AR5963" s="76"/>
      <c r="AS5963" s="60"/>
      <c r="AT5963" s="60"/>
      <c r="AU5963" s="60"/>
    </row>
    <row r="5964" spans="1:256" s="21" customFormat="1">
      <c r="A5964" s="10"/>
      <c r="B5964" s="8"/>
      <c r="C5964" s="8"/>
      <c r="D5964" s="82"/>
      <c r="E5964" s="33"/>
      <c r="F5964" s="33"/>
      <c r="G5964" s="282"/>
      <c r="H5964" s="283"/>
      <c r="I5964" s="33"/>
      <c r="J5964" s="33"/>
      <c r="K5964" s="33"/>
      <c r="L5964" s="33"/>
      <c r="M5964" s="33"/>
      <c r="N5964" s="33"/>
      <c r="O5964" s="33"/>
      <c r="P5964" s="33"/>
      <c r="Q5964" s="33"/>
      <c r="R5964" s="33"/>
      <c r="S5964" s="33"/>
      <c r="T5964" s="33"/>
      <c r="U5964" s="33"/>
      <c r="V5964" s="33"/>
      <c r="W5964" s="33"/>
      <c r="X5964" s="282"/>
      <c r="Y5964" s="33"/>
      <c r="Z5964" s="284"/>
      <c r="AA5964" s="284"/>
      <c r="AB5964" s="33"/>
      <c r="AC5964" s="33"/>
      <c r="AD5964" s="33"/>
      <c r="AE5964" s="33"/>
      <c r="AF5964" s="33"/>
      <c r="AG5964" s="33"/>
      <c r="AH5964" s="33"/>
      <c r="AI5964" s="33"/>
      <c r="AJ5964" s="33"/>
      <c r="AK5964" s="33"/>
      <c r="AL5964" s="33"/>
      <c r="AM5964" s="33"/>
      <c r="AN5964" s="33"/>
      <c r="AO5964" s="33"/>
      <c r="AP5964" s="34"/>
      <c r="AQ5964" s="70"/>
      <c r="AR5964" s="76"/>
      <c r="AS5964" s="60"/>
      <c r="AT5964" s="60"/>
      <c r="AU5964" s="60"/>
    </row>
    <row r="5965" spans="1:256" s="21" customFormat="1">
      <c r="A5965" s="14"/>
      <c r="B5965" s="11">
        <v>8</v>
      </c>
      <c r="C5965" s="11"/>
      <c r="D5965" s="77" t="s">
        <v>39</v>
      </c>
      <c r="E5965" s="31">
        <v>14238000</v>
      </c>
      <c r="F5965" s="31">
        <f t="shared" ref="F5965:V5965" si="790">SUM(F5966:F5976)</f>
        <v>0</v>
      </c>
      <c r="G5965" s="31">
        <f t="shared" si="790"/>
        <v>0</v>
      </c>
      <c r="H5965" s="31">
        <f t="shared" si="790"/>
        <v>0</v>
      </c>
      <c r="I5965" s="31">
        <f t="shared" si="790"/>
        <v>0</v>
      </c>
      <c r="J5965" s="31">
        <f t="shared" si="790"/>
        <v>0</v>
      </c>
      <c r="K5965" s="31">
        <f t="shared" si="790"/>
        <v>0</v>
      </c>
      <c r="L5965" s="31">
        <f t="shared" si="790"/>
        <v>0</v>
      </c>
      <c r="M5965" s="31">
        <f t="shared" si="790"/>
        <v>0</v>
      </c>
      <c r="N5965" s="31">
        <f t="shared" si="790"/>
        <v>0</v>
      </c>
      <c r="O5965" s="31">
        <f t="shared" si="790"/>
        <v>0</v>
      </c>
      <c r="P5965" s="31">
        <f t="shared" si="790"/>
        <v>245000</v>
      </c>
      <c r="Q5965" s="31">
        <f t="shared" si="790"/>
        <v>0</v>
      </c>
      <c r="R5965" s="31">
        <f t="shared" si="790"/>
        <v>0</v>
      </c>
      <c r="S5965" s="31">
        <f t="shared" si="790"/>
        <v>0</v>
      </c>
      <c r="T5965" s="31">
        <f t="shared" si="790"/>
        <v>0</v>
      </c>
      <c r="U5965" s="31">
        <f t="shared" si="790"/>
        <v>0</v>
      </c>
      <c r="V5965" s="31">
        <f t="shared" si="790"/>
        <v>0</v>
      </c>
      <c r="W5965" s="31">
        <f>SUM(O5965:V5965)</f>
        <v>245000</v>
      </c>
      <c r="X5965" s="31">
        <f>SUM(X5966:X5976)</f>
        <v>0</v>
      </c>
      <c r="Y5965" s="31">
        <f>H5965+I5965+J5965+K5965+L5965+M5965+N5965+W5965+X5965</f>
        <v>245000</v>
      </c>
      <c r="Z5965" s="31">
        <f t="shared" ref="Z5965:AK5965" si="791">SUM(Z5966:Z5976)</f>
        <v>0</v>
      </c>
      <c r="AA5965" s="31">
        <f t="shared" si="791"/>
        <v>0</v>
      </c>
      <c r="AB5965" s="31">
        <f t="shared" si="791"/>
        <v>0</v>
      </c>
      <c r="AC5965" s="31">
        <f t="shared" si="791"/>
        <v>0</v>
      </c>
      <c r="AD5965" s="31">
        <f t="shared" si="791"/>
        <v>0</v>
      </c>
      <c r="AE5965" s="31">
        <f t="shared" si="791"/>
        <v>0</v>
      </c>
      <c r="AF5965" s="31">
        <f t="shared" si="791"/>
        <v>0</v>
      </c>
      <c r="AG5965" s="31">
        <f t="shared" si="791"/>
        <v>0</v>
      </c>
      <c r="AH5965" s="31">
        <f t="shared" si="791"/>
        <v>0</v>
      </c>
      <c r="AI5965" s="31">
        <f t="shared" si="791"/>
        <v>0</v>
      </c>
      <c r="AJ5965" s="31">
        <f t="shared" si="791"/>
        <v>0</v>
      </c>
      <c r="AK5965" s="31">
        <f t="shared" si="791"/>
        <v>0</v>
      </c>
      <c r="AL5965" s="31">
        <f>SUM(AD5965:AK5965)</f>
        <v>0</v>
      </c>
      <c r="AM5965" s="31">
        <f>SUM(AM5966:AM5976)</f>
        <v>0</v>
      </c>
      <c r="AN5965" s="31">
        <f>SUM(AN5966:AN5976)</f>
        <v>0</v>
      </c>
      <c r="AO5965" s="31">
        <f>Z5965+AA5965+AB5965+AC5965+AL5965+AM5965+AN5965</f>
        <v>0</v>
      </c>
      <c r="AP5965" s="32">
        <f>E5965+Y5965-AO5965</f>
        <v>14483000</v>
      </c>
      <c r="AQ5965" s="32"/>
      <c r="AR5965" s="28"/>
      <c r="AS5965" s="29">
        <f>E5965+H5965+I5965+J5965+K5965+L5965+M5965+N5965+W5965+X5965-Z5965-AB5965-AL5965-AC5965-AM5965-AN5965</f>
        <v>14483000</v>
      </c>
      <c r="AT5965" s="29">
        <f>AP5965-AS5965</f>
        <v>0</v>
      </c>
      <c r="AU5965" s="29">
        <f>E5965</f>
        <v>14238000</v>
      </c>
      <c r="AV5965" s="86">
        <f>AS5965-AU5965</f>
        <v>245000</v>
      </c>
      <c r="AW5965" s="86">
        <f>Y5965-AO5965</f>
        <v>245000</v>
      </c>
      <c r="AX5965" s="86">
        <f>AV5965-AW5965</f>
        <v>0</v>
      </c>
      <c r="AZ5965" s="398"/>
    </row>
    <row r="5966" spans="1:256" s="402" customFormat="1">
      <c r="A5966" s="13"/>
      <c r="B5966" s="8"/>
      <c r="C5966" s="8"/>
      <c r="D5966" s="240"/>
      <c r="E5966" s="33"/>
      <c r="F5966" s="33"/>
      <c r="G5966" s="282"/>
      <c r="H5966" s="283"/>
      <c r="I5966" s="33"/>
      <c r="J5966" s="33"/>
      <c r="K5966" s="33"/>
      <c r="L5966" s="33"/>
      <c r="M5966" s="33"/>
      <c r="N5966" s="33"/>
      <c r="O5966" s="33"/>
      <c r="P5966" s="33"/>
      <c r="Q5966" s="33"/>
      <c r="R5966" s="33"/>
      <c r="S5966" s="33"/>
      <c r="T5966" s="33"/>
      <c r="U5966" s="33"/>
      <c r="V5966" s="33"/>
      <c r="W5966" s="33"/>
      <c r="X5966" s="282"/>
      <c r="Y5966" s="33"/>
      <c r="Z5966" s="284"/>
      <c r="AA5966" s="284"/>
      <c r="AB5966" s="33"/>
      <c r="AC5966" s="33"/>
      <c r="AD5966" s="33"/>
      <c r="AE5966" s="33"/>
      <c r="AF5966" s="33"/>
      <c r="AG5966" s="33"/>
      <c r="AH5966" s="33"/>
      <c r="AI5966" s="33"/>
      <c r="AJ5966" s="33"/>
      <c r="AK5966" s="33"/>
      <c r="AL5966" s="33"/>
      <c r="AM5966" s="33"/>
      <c r="AN5966" s="33"/>
      <c r="AO5966" s="33"/>
      <c r="AP5966" s="34"/>
      <c r="AQ5966" s="34"/>
      <c r="AR5966" s="28"/>
      <c r="AS5966" s="29"/>
      <c r="AT5966" s="29"/>
      <c r="AU5966" s="29"/>
    </row>
    <row r="5967" spans="1:256" s="402" customFormat="1" ht="15">
      <c r="A5967" s="13"/>
      <c r="B5967" s="8"/>
      <c r="C5967" s="8"/>
      <c r="D5967" s="505" t="s">
        <v>558</v>
      </c>
      <c r="E5967" s="33"/>
      <c r="F5967" s="33"/>
      <c r="G5967" s="282"/>
      <c r="H5967" s="283"/>
      <c r="I5967" s="33"/>
      <c r="J5967" s="33"/>
      <c r="K5967" s="33"/>
      <c r="L5967" s="33"/>
      <c r="M5967" s="33"/>
      <c r="N5967" s="33"/>
      <c r="O5967" s="33"/>
      <c r="P5967" s="33"/>
      <c r="Q5967" s="33"/>
      <c r="R5967" s="33"/>
      <c r="S5967" s="33"/>
      <c r="T5967" s="33"/>
      <c r="U5967" s="33"/>
      <c r="V5967" s="33"/>
      <c r="W5967" s="33"/>
      <c r="X5967" s="282"/>
      <c r="Y5967" s="33"/>
      <c r="Z5967" s="284"/>
      <c r="AA5967" s="284"/>
      <c r="AB5967" s="33"/>
      <c r="AC5967" s="33"/>
      <c r="AD5967" s="33"/>
      <c r="AE5967" s="33"/>
      <c r="AF5967" s="33"/>
      <c r="AG5967" s="33"/>
      <c r="AH5967" s="33"/>
      <c r="AI5967" s="33"/>
      <c r="AJ5967" s="33"/>
      <c r="AK5967" s="33"/>
      <c r="AL5967" s="33"/>
      <c r="AM5967" s="33"/>
      <c r="AN5967" s="33"/>
      <c r="AO5967" s="33"/>
      <c r="AP5967" s="34"/>
      <c r="AQ5967" s="34"/>
      <c r="AR5967" s="28"/>
      <c r="AS5967" s="29"/>
      <c r="AT5967" s="29"/>
      <c r="AU5967" s="29"/>
    </row>
    <row r="5968" spans="1:256" s="402" customFormat="1">
      <c r="A5968" s="13"/>
      <c r="B5968" s="8"/>
      <c r="C5968" s="8"/>
      <c r="D5968" s="344" t="s">
        <v>596</v>
      </c>
      <c r="E5968" s="33"/>
      <c r="F5968" s="33"/>
      <c r="G5968" s="282"/>
      <c r="H5968" s="283"/>
      <c r="I5968" s="33"/>
      <c r="J5968" s="33"/>
      <c r="K5968" s="33"/>
      <c r="L5968" s="33"/>
      <c r="M5968" s="33"/>
      <c r="N5968" s="33"/>
      <c r="O5968" s="33"/>
      <c r="P5968" s="33">
        <v>70000</v>
      </c>
      <c r="Q5968" s="33"/>
      <c r="R5968" s="33"/>
      <c r="S5968" s="33"/>
      <c r="T5968" s="33"/>
      <c r="U5968" s="33"/>
      <c r="V5968" s="33"/>
      <c r="W5968" s="33"/>
      <c r="X5968" s="282"/>
      <c r="Y5968" s="33"/>
      <c r="Z5968" s="284"/>
      <c r="AA5968" s="284"/>
      <c r="AB5968" s="33"/>
      <c r="AC5968" s="33"/>
      <c r="AD5968" s="33"/>
      <c r="AE5968" s="33"/>
      <c r="AF5968" s="33"/>
      <c r="AG5968" s="33"/>
      <c r="AH5968" s="33"/>
      <c r="AI5968" s="33"/>
      <c r="AJ5968" s="33"/>
      <c r="AK5968" s="33"/>
      <c r="AL5968" s="33"/>
      <c r="AM5968" s="33"/>
      <c r="AN5968" s="33"/>
      <c r="AO5968" s="33"/>
      <c r="AP5968" s="34"/>
      <c r="AQ5968" s="34"/>
      <c r="AR5968" s="28"/>
      <c r="AS5968" s="29"/>
      <c r="AT5968" s="29"/>
      <c r="AU5968" s="29"/>
    </row>
    <row r="5969" spans="1:256" s="402" customFormat="1">
      <c r="A5969" s="13"/>
      <c r="B5969" s="8"/>
      <c r="C5969" s="8"/>
      <c r="D5969" s="376" t="s">
        <v>1831</v>
      </c>
      <c r="E5969" s="33"/>
      <c r="F5969" s="33"/>
      <c r="G5969" s="282"/>
      <c r="H5969" s="283"/>
      <c r="I5969" s="33"/>
      <c r="J5969" s="33"/>
      <c r="K5969" s="33"/>
      <c r="L5969" s="33"/>
      <c r="M5969" s="33"/>
      <c r="N5969" s="33"/>
      <c r="O5969" s="33"/>
      <c r="P5969" s="33">
        <v>145000</v>
      </c>
      <c r="Q5969" s="33"/>
      <c r="R5969" s="33"/>
      <c r="S5969" s="33"/>
      <c r="T5969" s="33"/>
      <c r="U5969" s="33"/>
      <c r="V5969" s="33"/>
      <c r="W5969" s="33"/>
      <c r="X5969" s="282"/>
      <c r="Y5969" s="33"/>
      <c r="Z5969" s="284"/>
      <c r="AA5969" s="284"/>
      <c r="AB5969" s="33"/>
      <c r="AC5969" s="33"/>
      <c r="AD5969" s="33"/>
      <c r="AE5969" s="33"/>
      <c r="AF5969" s="33"/>
      <c r="AG5969" s="33"/>
      <c r="AH5969" s="33"/>
      <c r="AI5969" s="33"/>
      <c r="AJ5969" s="33"/>
      <c r="AK5969" s="33"/>
      <c r="AL5969" s="33"/>
      <c r="AM5969" s="33"/>
      <c r="AN5969" s="33"/>
      <c r="AO5969" s="33"/>
      <c r="AP5969" s="34"/>
      <c r="AQ5969" s="34"/>
      <c r="AR5969" s="28"/>
      <c r="AS5969" s="29"/>
      <c r="AT5969" s="29"/>
      <c r="AU5969" s="29"/>
    </row>
    <row r="5970" spans="1:256" s="402" customFormat="1">
      <c r="A5970" s="13"/>
      <c r="B5970" s="8"/>
      <c r="C5970" s="8"/>
      <c r="D5970" s="376" t="s">
        <v>1832</v>
      </c>
      <c r="E5970" s="33"/>
      <c r="F5970" s="33"/>
      <c r="G5970" s="282"/>
      <c r="H5970" s="283"/>
      <c r="I5970" s="33"/>
      <c r="J5970" s="33"/>
      <c r="K5970" s="33"/>
      <c r="L5970" s="33"/>
      <c r="M5970" s="33"/>
      <c r="N5970" s="33"/>
      <c r="O5970" s="33"/>
      <c r="P5970" s="33">
        <v>30000</v>
      </c>
      <c r="Q5970" s="33"/>
      <c r="R5970" s="33"/>
      <c r="S5970" s="33"/>
      <c r="T5970" s="33"/>
      <c r="U5970" s="33"/>
      <c r="V5970" s="33"/>
      <c r="W5970" s="33"/>
      <c r="X5970" s="282"/>
      <c r="Y5970" s="33"/>
      <c r="Z5970" s="284"/>
      <c r="AA5970" s="284"/>
      <c r="AB5970" s="33"/>
      <c r="AC5970" s="33"/>
      <c r="AD5970" s="33"/>
      <c r="AE5970" s="33"/>
      <c r="AF5970" s="33"/>
      <c r="AG5970" s="33"/>
      <c r="AH5970" s="33"/>
      <c r="AI5970" s="33"/>
      <c r="AJ5970" s="33"/>
      <c r="AK5970" s="33"/>
      <c r="AL5970" s="33"/>
      <c r="AM5970" s="33"/>
      <c r="AN5970" s="33"/>
      <c r="AO5970" s="33"/>
      <c r="AP5970" s="34"/>
      <c r="AQ5970" s="34"/>
      <c r="AR5970" s="28"/>
      <c r="AS5970" s="29"/>
      <c r="AT5970" s="29"/>
      <c r="AU5970" s="29"/>
    </row>
    <row r="5971" spans="1:256" s="402" customFormat="1">
      <c r="A5971" s="13"/>
      <c r="B5971" s="8"/>
      <c r="C5971" s="8"/>
      <c r="D5971" s="323"/>
      <c r="E5971" s="33"/>
      <c r="F5971" s="33"/>
      <c r="G5971" s="282"/>
      <c r="H5971" s="283"/>
      <c r="I5971" s="33"/>
      <c r="J5971" s="33"/>
      <c r="K5971" s="33"/>
      <c r="L5971" s="33"/>
      <c r="M5971" s="33"/>
      <c r="N5971" s="33"/>
      <c r="O5971" s="33"/>
      <c r="P5971" s="33"/>
      <c r="Q5971" s="33"/>
      <c r="R5971" s="33"/>
      <c r="S5971" s="33"/>
      <c r="T5971" s="33"/>
      <c r="U5971" s="33"/>
      <c r="V5971" s="33"/>
      <c r="W5971" s="33"/>
      <c r="X5971" s="282"/>
      <c r="Y5971" s="33"/>
      <c r="Z5971" s="284"/>
      <c r="AA5971" s="284"/>
      <c r="AB5971" s="33"/>
      <c r="AC5971" s="33"/>
      <c r="AD5971" s="33"/>
      <c r="AE5971" s="33"/>
      <c r="AF5971" s="33"/>
      <c r="AG5971" s="33"/>
      <c r="AH5971" s="33"/>
      <c r="AI5971" s="33"/>
      <c r="AJ5971" s="33"/>
      <c r="AK5971" s="33"/>
      <c r="AL5971" s="33"/>
      <c r="AM5971" s="33"/>
      <c r="AN5971" s="33"/>
      <c r="AO5971" s="33"/>
      <c r="AP5971" s="34"/>
      <c r="AQ5971" s="34"/>
      <c r="AR5971" s="28"/>
      <c r="AS5971" s="29"/>
      <c r="AT5971" s="29"/>
      <c r="AU5971" s="29"/>
    </row>
    <row r="5972" spans="1:256" s="532" customFormat="1">
      <c r="A5972" s="13"/>
      <c r="B5972" s="8"/>
      <c r="C5972" s="8"/>
      <c r="D5972" s="323"/>
      <c r="E5972" s="33"/>
      <c r="F5972" s="33"/>
      <c r="G5972" s="282"/>
      <c r="H5972" s="283"/>
      <c r="I5972" s="33"/>
      <c r="J5972" s="33"/>
      <c r="K5972" s="33"/>
      <c r="L5972" s="33"/>
      <c r="M5972" s="33"/>
      <c r="N5972" s="33"/>
      <c r="O5972" s="33"/>
      <c r="P5972" s="33"/>
      <c r="Q5972" s="33"/>
      <c r="R5972" s="33"/>
      <c r="S5972" s="33"/>
      <c r="T5972" s="33"/>
      <c r="U5972" s="33"/>
      <c r="V5972" s="33"/>
      <c r="W5972" s="33"/>
      <c r="X5972" s="282"/>
      <c r="Y5972" s="33"/>
      <c r="Z5972" s="284"/>
      <c r="AA5972" s="284"/>
      <c r="AB5972" s="33"/>
      <c r="AC5972" s="33"/>
      <c r="AD5972" s="33"/>
      <c r="AE5972" s="33"/>
      <c r="AF5972" s="33"/>
      <c r="AG5972" s="33"/>
      <c r="AH5972" s="33"/>
      <c r="AI5972" s="33"/>
      <c r="AJ5972" s="33"/>
      <c r="AK5972" s="33"/>
      <c r="AL5972" s="33"/>
      <c r="AM5972" s="33"/>
      <c r="AN5972" s="33"/>
      <c r="AO5972" s="33"/>
      <c r="AP5972" s="34"/>
      <c r="AQ5972" s="34"/>
      <c r="AR5972" s="28"/>
      <c r="AS5972" s="29"/>
      <c r="AT5972" s="29"/>
      <c r="AU5972" s="29"/>
    </row>
    <row r="5973" spans="1:256" s="532" customFormat="1">
      <c r="A5973" s="13"/>
      <c r="B5973" s="8"/>
      <c r="C5973" s="8"/>
      <c r="D5973" s="323"/>
      <c r="E5973" s="33"/>
      <c r="F5973" s="33"/>
      <c r="G5973" s="282"/>
      <c r="H5973" s="283"/>
      <c r="I5973" s="33"/>
      <c r="J5973" s="33"/>
      <c r="K5973" s="33"/>
      <c r="L5973" s="33"/>
      <c r="M5973" s="33"/>
      <c r="N5973" s="33"/>
      <c r="O5973" s="33"/>
      <c r="P5973" s="33"/>
      <c r="Q5973" s="33"/>
      <c r="R5973" s="33"/>
      <c r="S5973" s="33"/>
      <c r="T5973" s="33"/>
      <c r="U5973" s="33"/>
      <c r="V5973" s="33"/>
      <c r="W5973" s="33"/>
      <c r="X5973" s="282"/>
      <c r="Y5973" s="33"/>
      <c r="Z5973" s="284"/>
      <c r="AA5973" s="284"/>
      <c r="AB5973" s="33"/>
      <c r="AC5973" s="33"/>
      <c r="AD5973" s="33"/>
      <c r="AE5973" s="33"/>
      <c r="AF5973" s="33"/>
      <c r="AG5973" s="33"/>
      <c r="AH5973" s="33"/>
      <c r="AI5973" s="33"/>
      <c r="AJ5973" s="33"/>
      <c r="AK5973" s="33"/>
      <c r="AL5973" s="33"/>
      <c r="AM5973" s="33"/>
      <c r="AN5973" s="33"/>
      <c r="AO5973" s="33"/>
      <c r="AP5973" s="34"/>
      <c r="AQ5973" s="34"/>
      <c r="AR5973" s="28"/>
      <c r="AS5973" s="29"/>
      <c r="AT5973" s="29"/>
      <c r="AU5973" s="29"/>
    </row>
    <row r="5974" spans="1:256" s="532" customFormat="1">
      <c r="A5974" s="13"/>
      <c r="B5974" s="8"/>
      <c r="C5974" s="8"/>
      <c r="D5974" s="323"/>
      <c r="E5974" s="33"/>
      <c r="F5974" s="33"/>
      <c r="G5974" s="282"/>
      <c r="H5974" s="283"/>
      <c r="I5974" s="33"/>
      <c r="J5974" s="33"/>
      <c r="K5974" s="33"/>
      <c r="L5974" s="33"/>
      <c r="M5974" s="33"/>
      <c r="N5974" s="33"/>
      <c r="O5974" s="33"/>
      <c r="P5974" s="33"/>
      <c r="Q5974" s="33"/>
      <c r="R5974" s="33"/>
      <c r="S5974" s="33"/>
      <c r="T5974" s="33"/>
      <c r="U5974" s="33"/>
      <c r="V5974" s="33"/>
      <c r="W5974" s="33"/>
      <c r="X5974" s="282"/>
      <c r="Y5974" s="33"/>
      <c r="Z5974" s="284"/>
      <c r="AA5974" s="284"/>
      <c r="AB5974" s="33"/>
      <c r="AC5974" s="33"/>
      <c r="AD5974" s="33"/>
      <c r="AE5974" s="33"/>
      <c r="AF5974" s="33"/>
      <c r="AG5974" s="33"/>
      <c r="AH5974" s="33"/>
      <c r="AI5974" s="33"/>
      <c r="AJ5974" s="33"/>
      <c r="AK5974" s="33"/>
      <c r="AL5974" s="33"/>
      <c r="AM5974" s="33"/>
      <c r="AN5974" s="33"/>
      <c r="AO5974" s="33"/>
      <c r="AP5974" s="34"/>
      <c r="AQ5974" s="34"/>
      <c r="AR5974" s="28"/>
      <c r="AS5974" s="29"/>
      <c r="AT5974" s="29"/>
      <c r="AU5974" s="29"/>
    </row>
    <row r="5975" spans="1:256" s="402" customFormat="1">
      <c r="A5975" s="13"/>
      <c r="B5975" s="8"/>
      <c r="C5975" s="8"/>
      <c r="D5975" s="323"/>
      <c r="E5975" s="33"/>
      <c r="F5975" s="33"/>
      <c r="G5975" s="282"/>
      <c r="H5975" s="283"/>
      <c r="I5975" s="33"/>
      <c r="J5975" s="33"/>
      <c r="K5975" s="33"/>
      <c r="L5975" s="33"/>
      <c r="M5975" s="33"/>
      <c r="N5975" s="33"/>
      <c r="O5975" s="33"/>
      <c r="P5975" s="33"/>
      <c r="Q5975" s="33"/>
      <c r="R5975" s="33"/>
      <c r="S5975" s="33"/>
      <c r="T5975" s="33"/>
      <c r="U5975" s="33"/>
      <c r="V5975" s="33"/>
      <c r="W5975" s="33"/>
      <c r="X5975" s="282"/>
      <c r="Y5975" s="33"/>
      <c r="Z5975" s="284"/>
      <c r="AA5975" s="284"/>
      <c r="AB5975" s="33"/>
      <c r="AC5975" s="33"/>
      <c r="AD5975" s="33"/>
      <c r="AE5975" s="33"/>
      <c r="AF5975" s="33"/>
      <c r="AG5975" s="33"/>
      <c r="AH5975" s="33"/>
      <c r="AI5975" s="33"/>
      <c r="AJ5975" s="33"/>
      <c r="AK5975" s="33"/>
      <c r="AL5975" s="33"/>
      <c r="AM5975" s="33"/>
      <c r="AN5975" s="33"/>
      <c r="AO5975" s="33"/>
      <c r="AP5975" s="34"/>
      <c r="AQ5975" s="34"/>
      <c r="AR5975" s="28"/>
      <c r="AS5975" s="29"/>
      <c r="AT5975" s="29"/>
      <c r="AU5975" s="29"/>
    </row>
    <row r="5976" spans="1:256" s="402" customFormat="1">
      <c r="A5976" s="13"/>
      <c r="B5976" s="8"/>
      <c r="C5976" s="8"/>
      <c r="D5976" s="323"/>
      <c r="E5976" s="33"/>
      <c r="F5976" s="33"/>
      <c r="G5976" s="282"/>
      <c r="H5976" s="283"/>
      <c r="I5976" s="33"/>
      <c r="J5976" s="33"/>
      <c r="K5976" s="33"/>
      <c r="L5976" s="33"/>
      <c r="M5976" s="33"/>
      <c r="N5976" s="33"/>
      <c r="O5976" s="33"/>
      <c r="P5976" s="33"/>
      <c r="Q5976" s="33"/>
      <c r="R5976" s="33"/>
      <c r="S5976" s="33"/>
      <c r="T5976" s="33"/>
      <c r="U5976" s="33"/>
      <c r="V5976" s="33"/>
      <c r="W5976" s="33"/>
      <c r="X5976" s="282"/>
      <c r="Y5976" s="33"/>
      <c r="Z5976" s="284"/>
      <c r="AA5976" s="284"/>
      <c r="AB5976" s="33"/>
      <c r="AC5976" s="33"/>
      <c r="AD5976" s="33"/>
      <c r="AE5976" s="33"/>
      <c r="AF5976" s="33"/>
      <c r="AG5976" s="33"/>
      <c r="AH5976" s="33"/>
      <c r="AI5976" s="33"/>
      <c r="AJ5976" s="33"/>
      <c r="AK5976" s="33"/>
      <c r="AL5976" s="33"/>
      <c r="AM5976" s="33"/>
      <c r="AN5976" s="33"/>
      <c r="AO5976" s="33"/>
      <c r="AP5976" s="34"/>
      <c r="AQ5976" s="34"/>
      <c r="AR5976" s="28"/>
      <c r="AS5976" s="29"/>
      <c r="AT5976" s="29"/>
      <c r="AU5976" s="29"/>
    </row>
    <row r="5977" spans="1:256" s="21" customFormat="1" ht="19.5" customHeight="1">
      <c r="A5977" s="526">
        <v>45</v>
      </c>
      <c r="B5977" s="22" t="s">
        <v>83</v>
      </c>
      <c r="C5977" s="20"/>
      <c r="D5977" s="30"/>
      <c r="E5977" s="403">
        <f t="shared" ref="E5977:X5977" si="792">E5978+E5982+E6013+E6017+E6020+E6024+E6027+E6030</f>
        <v>7862094545</v>
      </c>
      <c r="F5977" s="30">
        <f t="shared" si="792"/>
        <v>15525000</v>
      </c>
      <c r="G5977" s="30">
        <f t="shared" si="792"/>
        <v>15246500</v>
      </c>
      <c r="H5977" s="30">
        <f t="shared" si="792"/>
        <v>15246500</v>
      </c>
      <c r="I5977" s="30">
        <f t="shared" si="792"/>
        <v>0</v>
      </c>
      <c r="J5977" s="30">
        <f t="shared" si="792"/>
        <v>0</v>
      </c>
      <c r="K5977" s="30">
        <f t="shared" si="792"/>
        <v>0</v>
      </c>
      <c r="L5977" s="30">
        <f t="shared" si="792"/>
        <v>0</v>
      </c>
      <c r="M5977" s="30">
        <f t="shared" si="792"/>
        <v>0</v>
      </c>
      <c r="N5977" s="30">
        <f t="shared" si="792"/>
        <v>0</v>
      </c>
      <c r="O5977" s="30">
        <f t="shared" si="792"/>
        <v>0</v>
      </c>
      <c r="P5977" s="30">
        <f t="shared" si="792"/>
        <v>600000</v>
      </c>
      <c r="Q5977" s="30">
        <f t="shared" si="792"/>
        <v>0</v>
      </c>
      <c r="R5977" s="30">
        <f t="shared" si="792"/>
        <v>0</v>
      </c>
      <c r="S5977" s="30">
        <f t="shared" si="792"/>
        <v>0</v>
      </c>
      <c r="T5977" s="30">
        <f t="shared" si="792"/>
        <v>0</v>
      </c>
      <c r="U5977" s="30">
        <f t="shared" si="792"/>
        <v>0</v>
      </c>
      <c r="V5977" s="30">
        <f t="shared" si="792"/>
        <v>0</v>
      </c>
      <c r="W5977" s="30">
        <f t="shared" si="792"/>
        <v>600000</v>
      </c>
      <c r="X5977" s="30">
        <f t="shared" si="792"/>
        <v>0</v>
      </c>
      <c r="Y5977" s="30">
        <f>H5977+I5977+J5977+K5977+L5977+M5977+N5977+W5977+X5977</f>
        <v>15846500</v>
      </c>
      <c r="Z5977" s="64">
        <f t="shared" ref="Z5977:AN5977" si="793">Z5978+Z5982+Z6013+Z6017+Z6020+Z6024+Z6027+Z6030</f>
        <v>0</v>
      </c>
      <c r="AA5977" s="64">
        <f t="shared" si="793"/>
        <v>0</v>
      </c>
      <c r="AB5977" s="30">
        <f t="shared" si="793"/>
        <v>0</v>
      </c>
      <c r="AC5977" s="30">
        <f t="shared" si="793"/>
        <v>0</v>
      </c>
      <c r="AD5977" s="30">
        <f t="shared" si="793"/>
        <v>0</v>
      </c>
      <c r="AE5977" s="30">
        <f t="shared" si="793"/>
        <v>0</v>
      </c>
      <c r="AF5977" s="30">
        <f t="shared" si="793"/>
        <v>0</v>
      </c>
      <c r="AG5977" s="30">
        <f t="shared" si="793"/>
        <v>0</v>
      </c>
      <c r="AH5977" s="30">
        <f t="shared" si="793"/>
        <v>0</v>
      </c>
      <c r="AI5977" s="30">
        <f t="shared" si="793"/>
        <v>0</v>
      </c>
      <c r="AJ5977" s="30">
        <f t="shared" si="793"/>
        <v>0</v>
      </c>
      <c r="AK5977" s="30">
        <f t="shared" si="793"/>
        <v>600000</v>
      </c>
      <c r="AL5977" s="30">
        <f t="shared" si="793"/>
        <v>600000</v>
      </c>
      <c r="AM5977" s="30">
        <f t="shared" si="793"/>
        <v>0</v>
      </c>
      <c r="AN5977" s="30">
        <f t="shared" si="793"/>
        <v>0</v>
      </c>
      <c r="AO5977" s="30">
        <f>Z5977+AA5977+AB5977+AC5977+AL5977+AM5977+AN5977</f>
        <v>600000</v>
      </c>
      <c r="AP5977" s="30">
        <f>AP5978+AP5982+AP6013+AP6017+AP6020+AP6024+AP6027+AP6030</f>
        <v>7877341045</v>
      </c>
      <c r="AQ5977" s="30"/>
      <c r="AR5977" s="57"/>
      <c r="AS5977" s="57">
        <f>E5977+H5977+I5977+J5977+K5977+L5977+M5977+N5977+W5977+X5977-Z5977-AB5977-AL5977-AC5977-AM5977-AN5977</f>
        <v>7877341045</v>
      </c>
      <c r="AT5977" s="57"/>
      <c r="AU5977" s="57">
        <f>AU5978+AU5982+AU6013+AU6017+AU6020+AU6024+AU6027+AU6030</f>
        <v>7862094545</v>
      </c>
      <c r="AV5977" s="15">
        <f>AV5978+AV5982+AV6013+AV6017+AV6020+AV6024+AV6027+AV6030</f>
        <v>15246500</v>
      </c>
      <c r="AW5977" s="15">
        <f>AW5978+AW5982+AW6013+AW6017+AW6020+AW6024+AW6027+AW6030</f>
        <v>15246500</v>
      </c>
      <c r="AX5977" s="15">
        <f>AX5978+AX5982+AX6013+AX6017+AX6020+AX6024+AX6027+AX6030</f>
        <v>0</v>
      </c>
      <c r="AY5977" s="15"/>
      <c r="AZ5977" s="15"/>
      <c r="BA5977" s="15"/>
      <c r="BB5977" s="15"/>
      <c r="BC5977" s="15"/>
      <c r="BD5977" s="15"/>
      <c r="BE5977" s="15"/>
      <c r="BF5977" s="15"/>
      <c r="BG5977" s="15"/>
      <c r="BH5977" s="15"/>
      <c r="BI5977" s="15"/>
      <c r="BJ5977" s="15"/>
      <c r="BK5977" s="15"/>
      <c r="BL5977" s="15"/>
      <c r="BM5977" s="15"/>
      <c r="BN5977" s="15"/>
      <c r="BO5977" s="15"/>
      <c r="BP5977" s="15"/>
      <c r="BQ5977" s="15"/>
      <c r="BR5977" s="15"/>
      <c r="BS5977" s="15"/>
      <c r="BT5977" s="15"/>
      <c r="BU5977" s="15"/>
      <c r="BV5977" s="15"/>
      <c r="BW5977" s="15"/>
      <c r="BX5977" s="15"/>
      <c r="BY5977" s="15"/>
      <c r="BZ5977" s="15"/>
      <c r="CA5977" s="15"/>
      <c r="CB5977" s="15"/>
      <c r="CC5977" s="15"/>
      <c r="CD5977" s="15"/>
      <c r="CE5977" s="15"/>
      <c r="CF5977" s="15"/>
      <c r="CG5977" s="15"/>
      <c r="CH5977" s="15"/>
      <c r="CI5977" s="15"/>
      <c r="CJ5977" s="15"/>
      <c r="CK5977" s="15"/>
      <c r="CL5977" s="15"/>
      <c r="CM5977" s="15"/>
      <c r="CN5977" s="15"/>
      <c r="CO5977" s="15"/>
      <c r="CP5977" s="15"/>
      <c r="CQ5977" s="15"/>
      <c r="CR5977" s="15"/>
      <c r="CS5977" s="15"/>
      <c r="CT5977" s="15"/>
      <c r="CU5977" s="15"/>
      <c r="CV5977" s="15"/>
      <c r="CW5977" s="15"/>
      <c r="CX5977" s="15"/>
      <c r="CY5977" s="15"/>
      <c r="CZ5977" s="15"/>
      <c r="DA5977" s="15"/>
      <c r="DB5977" s="15"/>
      <c r="DC5977" s="15"/>
      <c r="DD5977" s="15"/>
      <c r="DE5977" s="15"/>
      <c r="DF5977" s="15"/>
      <c r="DG5977" s="15"/>
      <c r="DH5977" s="15"/>
      <c r="DI5977" s="15"/>
      <c r="DJ5977" s="15"/>
      <c r="DK5977" s="15"/>
      <c r="DL5977" s="15"/>
      <c r="DM5977" s="15"/>
      <c r="DN5977" s="15"/>
      <c r="DO5977" s="15"/>
      <c r="DP5977" s="15"/>
      <c r="DQ5977" s="15"/>
      <c r="DR5977" s="15"/>
      <c r="DS5977" s="15"/>
      <c r="DT5977" s="15"/>
      <c r="DU5977" s="15"/>
      <c r="DV5977" s="15"/>
      <c r="DW5977" s="15"/>
      <c r="DX5977" s="15"/>
      <c r="DY5977" s="15"/>
      <c r="DZ5977" s="15"/>
      <c r="EA5977" s="15"/>
      <c r="EB5977" s="15"/>
      <c r="EC5977" s="15"/>
      <c r="ED5977" s="15"/>
      <c r="EE5977" s="15"/>
      <c r="EF5977" s="15"/>
      <c r="EG5977" s="15"/>
      <c r="EH5977" s="15"/>
      <c r="EI5977" s="15"/>
      <c r="EJ5977" s="15"/>
      <c r="EK5977" s="15"/>
      <c r="EL5977" s="15"/>
      <c r="EM5977" s="15"/>
      <c r="EN5977" s="15"/>
      <c r="EO5977" s="15"/>
      <c r="EP5977" s="15"/>
      <c r="EQ5977" s="15"/>
      <c r="ER5977" s="15"/>
      <c r="ES5977" s="15"/>
      <c r="ET5977" s="15"/>
      <c r="EU5977" s="15"/>
      <c r="EV5977" s="15"/>
      <c r="EW5977" s="15"/>
      <c r="EX5977" s="15"/>
      <c r="EY5977" s="15"/>
      <c r="EZ5977" s="15"/>
      <c r="FA5977" s="15"/>
      <c r="FB5977" s="15"/>
      <c r="FC5977" s="15"/>
      <c r="FD5977" s="15"/>
      <c r="FE5977" s="15"/>
      <c r="FF5977" s="15"/>
      <c r="FG5977" s="15"/>
      <c r="FH5977" s="15"/>
      <c r="FI5977" s="15"/>
      <c r="FJ5977" s="15"/>
      <c r="FK5977" s="15"/>
      <c r="FL5977" s="15"/>
      <c r="FM5977" s="15"/>
      <c r="FN5977" s="15"/>
      <c r="FO5977" s="15"/>
      <c r="FP5977" s="15"/>
      <c r="FQ5977" s="15"/>
      <c r="FR5977" s="15"/>
      <c r="FS5977" s="15"/>
      <c r="FT5977" s="15"/>
      <c r="FU5977" s="15"/>
      <c r="FV5977" s="15"/>
      <c r="FW5977" s="15"/>
      <c r="FX5977" s="15"/>
      <c r="FY5977" s="15"/>
      <c r="FZ5977" s="15"/>
      <c r="GA5977" s="15"/>
      <c r="GB5977" s="15"/>
      <c r="GC5977" s="15"/>
      <c r="GD5977" s="15"/>
      <c r="GE5977" s="15"/>
      <c r="GF5977" s="15"/>
      <c r="GG5977" s="15"/>
      <c r="GH5977" s="15"/>
      <c r="GI5977" s="15"/>
      <c r="GJ5977" s="15"/>
      <c r="GK5977" s="15"/>
      <c r="GL5977" s="15"/>
      <c r="GM5977" s="15"/>
      <c r="GN5977" s="15"/>
      <c r="GO5977" s="15"/>
      <c r="GP5977" s="15"/>
      <c r="GQ5977" s="15"/>
      <c r="GR5977" s="15"/>
      <c r="GS5977" s="15"/>
      <c r="GT5977" s="15"/>
      <c r="GU5977" s="15"/>
      <c r="GV5977" s="15"/>
      <c r="GW5977" s="15"/>
      <c r="GX5977" s="15"/>
      <c r="GY5977" s="15"/>
      <c r="GZ5977" s="15"/>
      <c r="HA5977" s="15"/>
      <c r="HB5977" s="15"/>
      <c r="HC5977" s="15"/>
      <c r="HD5977" s="15"/>
      <c r="HE5977" s="15"/>
      <c r="HF5977" s="15"/>
      <c r="HG5977" s="15"/>
      <c r="HH5977" s="15"/>
      <c r="HI5977" s="15"/>
      <c r="HJ5977" s="15"/>
      <c r="HK5977" s="15"/>
      <c r="HL5977" s="15"/>
      <c r="HM5977" s="15"/>
      <c r="HN5977" s="15"/>
      <c r="HO5977" s="15"/>
      <c r="HP5977" s="15"/>
      <c r="HQ5977" s="15"/>
      <c r="HR5977" s="15"/>
      <c r="HS5977" s="15"/>
      <c r="HT5977" s="15"/>
      <c r="HU5977" s="15"/>
      <c r="HV5977" s="15"/>
      <c r="HW5977" s="15"/>
      <c r="HX5977" s="15"/>
      <c r="HY5977" s="15"/>
      <c r="HZ5977" s="15"/>
      <c r="IA5977" s="15"/>
      <c r="IB5977" s="15"/>
      <c r="IC5977" s="15"/>
      <c r="ID5977" s="15"/>
      <c r="IE5977" s="15"/>
      <c r="IF5977" s="15"/>
      <c r="IG5977" s="15"/>
      <c r="IH5977" s="15"/>
      <c r="II5977" s="15"/>
      <c r="IJ5977" s="15"/>
      <c r="IK5977" s="15"/>
      <c r="IL5977" s="15"/>
      <c r="IM5977" s="15"/>
      <c r="IN5977" s="15"/>
      <c r="IO5977" s="15"/>
      <c r="IP5977" s="15"/>
      <c r="IQ5977" s="15"/>
      <c r="IR5977" s="15"/>
      <c r="IS5977" s="15"/>
      <c r="IT5977" s="15"/>
      <c r="IU5977" s="15"/>
      <c r="IV5977" s="15"/>
    </row>
    <row r="5978" spans="1:256" s="21" customFormat="1">
      <c r="A5978" s="12"/>
      <c r="B5978" s="9">
        <v>1</v>
      </c>
      <c r="C5978" s="9" t="s">
        <v>14</v>
      </c>
      <c r="D5978" s="81" t="s">
        <v>6</v>
      </c>
      <c r="E5978" s="405">
        <v>6433987616</v>
      </c>
      <c r="F5978" s="31">
        <f t="shared" ref="F5978:V5978" si="794">SUM(F5979:F5981)</f>
        <v>0</v>
      </c>
      <c r="G5978" s="31">
        <f t="shared" si="794"/>
        <v>0</v>
      </c>
      <c r="H5978" s="31">
        <f t="shared" si="794"/>
        <v>0</v>
      </c>
      <c r="I5978" s="31">
        <f t="shared" si="794"/>
        <v>0</v>
      </c>
      <c r="J5978" s="31">
        <f t="shared" si="794"/>
        <v>0</v>
      </c>
      <c r="K5978" s="31">
        <f t="shared" si="794"/>
        <v>0</v>
      </c>
      <c r="L5978" s="31">
        <f t="shared" si="794"/>
        <v>0</v>
      </c>
      <c r="M5978" s="31">
        <f t="shared" si="794"/>
        <v>0</v>
      </c>
      <c r="N5978" s="31">
        <f t="shared" si="794"/>
        <v>0</v>
      </c>
      <c r="O5978" s="31">
        <f t="shared" si="794"/>
        <v>0</v>
      </c>
      <c r="P5978" s="31">
        <f t="shared" si="794"/>
        <v>0</v>
      </c>
      <c r="Q5978" s="31">
        <f t="shared" si="794"/>
        <v>0</v>
      </c>
      <c r="R5978" s="31">
        <f t="shared" si="794"/>
        <v>0</v>
      </c>
      <c r="S5978" s="31">
        <f t="shared" si="794"/>
        <v>0</v>
      </c>
      <c r="T5978" s="31">
        <f t="shared" si="794"/>
        <v>0</v>
      </c>
      <c r="U5978" s="31">
        <f t="shared" si="794"/>
        <v>0</v>
      </c>
      <c r="V5978" s="31">
        <f t="shared" si="794"/>
        <v>0</v>
      </c>
      <c r="W5978" s="31">
        <f>SUM(O5978:V5978)</f>
        <v>0</v>
      </c>
      <c r="X5978" s="31">
        <f>SUM(X5979:X5981)</f>
        <v>0</v>
      </c>
      <c r="Y5978" s="31">
        <f>H5978+I5978+J5978+K5978+L5978+M5978+N5978+W5978+X5978</f>
        <v>0</v>
      </c>
      <c r="Z5978" s="31">
        <f t="shared" ref="Z5978:AK5978" si="795">SUM(Z5979:Z5981)</f>
        <v>0</v>
      </c>
      <c r="AA5978" s="31">
        <f t="shared" si="795"/>
        <v>0</v>
      </c>
      <c r="AB5978" s="31">
        <f t="shared" si="795"/>
        <v>0</v>
      </c>
      <c r="AC5978" s="31">
        <f t="shared" si="795"/>
        <v>0</v>
      </c>
      <c r="AD5978" s="31">
        <f t="shared" si="795"/>
        <v>0</v>
      </c>
      <c r="AE5978" s="31">
        <f t="shared" si="795"/>
        <v>0</v>
      </c>
      <c r="AF5978" s="31">
        <f t="shared" si="795"/>
        <v>0</v>
      </c>
      <c r="AG5978" s="31">
        <f t="shared" si="795"/>
        <v>0</v>
      </c>
      <c r="AH5978" s="31">
        <f t="shared" si="795"/>
        <v>0</v>
      </c>
      <c r="AI5978" s="31">
        <f t="shared" si="795"/>
        <v>0</v>
      </c>
      <c r="AJ5978" s="31">
        <f t="shared" si="795"/>
        <v>0</v>
      </c>
      <c r="AK5978" s="31">
        <f t="shared" si="795"/>
        <v>0</v>
      </c>
      <c r="AL5978" s="31">
        <f>SUM(AD5978:AK5978)</f>
        <v>0</v>
      </c>
      <c r="AM5978" s="31">
        <f>SUM(AM5979:AM5981)</f>
        <v>0</v>
      </c>
      <c r="AN5978" s="31">
        <f>SUM(AN5979:AN5981)</f>
        <v>0</v>
      </c>
      <c r="AO5978" s="31">
        <f>Z5978+AA5978+AB5978+AC5978+AL5978+AM5978+AN5978</f>
        <v>0</v>
      </c>
      <c r="AP5978" s="32">
        <f>E5978+Y5978-AO5978</f>
        <v>6433987616</v>
      </c>
      <c r="AQ5978" s="32"/>
      <c r="AR5978" s="28"/>
      <c r="AS5978" s="29">
        <f>E5978+H5978+I5978+J5978+K5978+L5978+M5978+N5978+W5978+X5978-Z5978-AB5978-AL5978-AC5978-AM5978-AN5978</f>
        <v>6433987616</v>
      </c>
      <c r="AT5978" s="29">
        <f>AP5978-AS5978</f>
        <v>0</v>
      </c>
      <c r="AU5978" s="29">
        <f>E5978</f>
        <v>6433987616</v>
      </c>
      <c r="AV5978" s="86">
        <f>AS5978-AU5978</f>
        <v>0</v>
      </c>
      <c r="AW5978" s="86">
        <f>Y5978-AO5978</f>
        <v>0</v>
      </c>
      <c r="AX5978" s="86">
        <f>AV5978-AW5978</f>
        <v>0</v>
      </c>
      <c r="AY5978" s="86"/>
      <c r="AZ5978" s="398"/>
      <c r="BA5978" s="86"/>
      <c r="BB5978" s="86"/>
      <c r="BC5978" s="86"/>
      <c r="BD5978" s="86"/>
      <c r="BE5978" s="86"/>
      <c r="BF5978" s="86"/>
      <c r="BG5978" s="86"/>
      <c r="BH5978" s="86"/>
      <c r="BI5978" s="86"/>
      <c r="BJ5978" s="86"/>
      <c r="BK5978" s="86"/>
      <c r="BL5978" s="86"/>
      <c r="BM5978" s="86"/>
      <c r="BN5978" s="86"/>
      <c r="BO5978" s="86"/>
      <c r="BP5978" s="86"/>
      <c r="BQ5978" s="86"/>
      <c r="BR5978" s="86"/>
      <c r="BS5978" s="86"/>
      <c r="BT5978" s="86"/>
      <c r="BU5978" s="86"/>
      <c r="BV5978" s="86"/>
      <c r="BW5978" s="86"/>
      <c r="BX5978" s="86"/>
      <c r="BY5978" s="86"/>
      <c r="BZ5978" s="86"/>
      <c r="CA5978" s="86"/>
      <c r="CB5978" s="86"/>
      <c r="CC5978" s="86"/>
      <c r="CD5978" s="86"/>
      <c r="CE5978" s="86"/>
      <c r="CF5978" s="86"/>
      <c r="CG5978" s="86"/>
      <c r="CH5978" s="86"/>
      <c r="CI5978" s="86"/>
      <c r="CJ5978" s="86"/>
      <c r="CK5978" s="86"/>
      <c r="CL5978" s="86"/>
      <c r="CM5978" s="86"/>
      <c r="CN5978" s="86"/>
      <c r="CO5978" s="86"/>
      <c r="CP5978" s="86"/>
      <c r="CQ5978" s="86"/>
      <c r="CR5978" s="86"/>
      <c r="CS5978" s="86"/>
      <c r="CT5978" s="86"/>
      <c r="CU5978" s="86"/>
      <c r="CV5978" s="86"/>
      <c r="CW5978" s="86"/>
      <c r="CX5978" s="86"/>
      <c r="CY5978" s="86"/>
      <c r="CZ5978" s="86"/>
      <c r="DA5978" s="86"/>
      <c r="DB5978" s="86"/>
      <c r="DC5978" s="86"/>
      <c r="DD5978" s="86"/>
      <c r="DE5978" s="86"/>
      <c r="DF5978" s="86"/>
      <c r="DG5978" s="86"/>
      <c r="DH5978" s="86"/>
      <c r="DI5978" s="86"/>
      <c r="DJ5978" s="86"/>
      <c r="DK5978" s="86"/>
      <c r="DL5978" s="86"/>
      <c r="DM5978" s="86"/>
      <c r="DN5978" s="86"/>
      <c r="DO5978" s="86"/>
      <c r="DP5978" s="86"/>
      <c r="DQ5978" s="86"/>
      <c r="DR5978" s="86"/>
      <c r="DS5978" s="86"/>
      <c r="DT5978" s="86"/>
      <c r="DU5978" s="86"/>
      <c r="DV5978" s="86"/>
      <c r="DW5978" s="86"/>
      <c r="DX5978" s="86"/>
      <c r="DY5978" s="86"/>
      <c r="DZ5978" s="86"/>
      <c r="EA5978" s="86"/>
      <c r="EB5978" s="86"/>
      <c r="EC5978" s="86"/>
      <c r="ED5978" s="86"/>
      <c r="EE5978" s="86"/>
      <c r="EF5978" s="86"/>
      <c r="EG5978" s="86"/>
      <c r="EH5978" s="86"/>
      <c r="EI5978" s="86"/>
      <c r="EJ5978" s="86"/>
      <c r="EK5978" s="86"/>
      <c r="EL5978" s="86"/>
      <c r="EM5978" s="86"/>
      <c r="EN5978" s="86"/>
      <c r="EO5978" s="86"/>
      <c r="EP5978" s="86"/>
      <c r="EQ5978" s="86"/>
      <c r="ER5978" s="86"/>
      <c r="ES5978" s="86"/>
      <c r="ET5978" s="86"/>
      <c r="EU5978" s="86"/>
      <c r="EV5978" s="86"/>
      <c r="EW5978" s="86"/>
      <c r="EX5978" s="86"/>
      <c r="EY5978" s="86"/>
      <c r="EZ5978" s="86"/>
      <c r="FA5978" s="86"/>
      <c r="FB5978" s="86"/>
      <c r="FC5978" s="86"/>
      <c r="FD5978" s="86"/>
      <c r="FE5978" s="86"/>
      <c r="FF5978" s="86"/>
      <c r="FG5978" s="86"/>
      <c r="FH5978" s="86"/>
      <c r="FI5978" s="86"/>
      <c r="FJ5978" s="86"/>
      <c r="FK5978" s="86"/>
      <c r="FL5978" s="86"/>
      <c r="FM5978" s="86"/>
      <c r="FN5978" s="86"/>
      <c r="FO5978" s="86"/>
      <c r="FP5978" s="86"/>
      <c r="FQ5978" s="86"/>
      <c r="FR5978" s="86"/>
      <c r="FS5978" s="86"/>
      <c r="FT5978" s="86"/>
      <c r="FU5978" s="86"/>
      <c r="FV5978" s="86"/>
      <c r="FW5978" s="86"/>
      <c r="FX5978" s="86"/>
      <c r="FY5978" s="86"/>
      <c r="FZ5978" s="86"/>
      <c r="GA5978" s="86"/>
      <c r="GB5978" s="86"/>
      <c r="GC5978" s="86"/>
      <c r="GD5978" s="86"/>
      <c r="GE5978" s="86"/>
      <c r="GF5978" s="86"/>
      <c r="GG5978" s="86"/>
      <c r="GH5978" s="86"/>
      <c r="GI5978" s="86"/>
      <c r="GJ5978" s="86"/>
      <c r="GK5978" s="86"/>
      <c r="GL5978" s="86"/>
      <c r="GM5978" s="86"/>
      <c r="GN5978" s="86"/>
      <c r="GO5978" s="86"/>
      <c r="GP5978" s="86"/>
      <c r="GQ5978" s="86"/>
      <c r="GR5978" s="86"/>
      <c r="GS5978" s="86"/>
      <c r="GT5978" s="86"/>
      <c r="GU5978" s="86"/>
      <c r="GV5978" s="86"/>
      <c r="GW5978" s="86"/>
      <c r="GX5978" s="86"/>
      <c r="GY5978" s="86"/>
      <c r="GZ5978" s="86"/>
      <c r="HA5978" s="86"/>
      <c r="HB5978" s="86"/>
      <c r="HC5978" s="86"/>
      <c r="HD5978" s="86"/>
      <c r="HE5978" s="86"/>
      <c r="HF5978" s="86"/>
      <c r="HG5978" s="86"/>
      <c r="HH5978" s="86"/>
      <c r="HI5978" s="86"/>
      <c r="HJ5978" s="86"/>
      <c r="HK5978" s="86"/>
      <c r="HL5978" s="86"/>
      <c r="HM5978" s="86"/>
      <c r="HN5978" s="86"/>
      <c r="HO5978" s="86"/>
      <c r="HP5978" s="86"/>
      <c r="HQ5978" s="86"/>
      <c r="HR5978" s="86"/>
      <c r="HS5978" s="86"/>
      <c r="HT5978" s="86"/>
      <c r="HU5978" s="86"/>
      <c r="HV5978" s="86"/>
      <c r="HW5978" s="86"/>
      <c r="HX5978" s="86"/>
      <c r="HY5978" s="86"/>
      <c r="HZ5978" s="86"/>
      <c r="IA5978" s="86"/>
      <c r="IB5978" s="86"/>
      <c r="IC5978" s="86"/>
      <c r="ID5978" s="86"/>
      <c r="IE5978" s="86"/>
      <c r="IF5978" s="86"/>
      <c r="IG5978" s="86"/>
      <c r="IH5978" s="86"/>
      <c r="II5978" s="86"/>
      <c r="IJ5978" s="86"/>
      <c r="IK5978" s="86"/>
      <c r="IL5978" s="86"/>
      <c r="IM5978" s="86"/>
      <c r="IN5978" s="86"/>
      <c r="IO5978" s="86"/>
      <c r="IP5978" s="86"/>
      <c r="IQ5978" s="86"/>
      <c r="IR5978" s="86"/>
      <c r="IS5978" s="86"/>
      <c r="IT5978" s="86"/>
      <c r="IU5978" s="86"/>
      <c r="IV5978" s="86"/>
    </row>
    <row r="5979" spans="1:256" s="21" customFormat="1">
      <c r="A5979" s="13"/>
      <c r="B5979" s="8"/>
      <c r="C5979" s="8"/>
      <c r="D5979" s="113"/>
      <c r="E5979" s="266"/>
      <c r="F5979" s="341"/>
      <c r="G5979" s="282"/>
      <c r="H5979" s="283"/>
      <c r="I5979" s="33"/>
      <c r="J5979" s="33"/>
      <c r="K5979" s="33"/>
      <c r="L5979" s="33"/>
      <c r="M5979" s="33"/>
      <c r="N5979" s="33"/>
      <c r="O5979" s="33"/>
      <c r="P5979" s="33"/>
      <c r="Q5979" s="33"/>
      <c r="R5979" s="33"/>
      <c r="S5979" s="33"/>
      <c r="T5979" s="33"/>
      <c r="U5979" s="33"/>
      <c r="V5979" s="33"/>
      <c r="W5979" s="33"/>
      <c r="X5979" s="282"/>
      <c r="Y5979" s="33"/>
      <c r="Z5979" s="284"/>
      <c r="AA5979" s="284"/>
      <c r="AB5979" s="33"/>
      <c r="AC5979" s="33"/>
      <c r="AD5979" s="33"/>
      <c r="AE5979" s="33"/>
      <c r="AF5979" s="33"/>
      <c r="AG5979" s="33"/>
      <c r="AH5979" s="33"/>
      <c r="AI5979" s="33"/>
      <c r="AJ5979" s="33"/>
      <c r="AK5979" s="33"/>
      <c r="AL5979" s="33"/>
      <c r="AM5979" s="33"/>
      <c r="AN5979" s="33"/>
      <c r="AO5979" s="33"/>
      <c r="AP5979" s="34"/>
      <c r="AQ5979" s="34"/>
      <c r="AR5979" s="28"/>
      <c r="AS5979" s="29"/>
      <c r="AT5979" s="29"/>
      <c r="AU5979" s="29"/>
      <c r="AV5979" s="402"/>
      <c r="AW5979" s="402"/>
      <c r="AX5979" s="402"/>
      <c r="AY5979" s="402"/>
      <c r="AZ5979" s="402"/>
      <c r="BA5979" s="402"/>
      <c r="BB5979" s="402"/>
      <c r="BC5979" s="402"/>
      <c r="BD5979" s="402"/>
      <c r="BE5979" s="402"/>
      <c r="BF5979" s="402"/>
      <c r="BG5979" s="402"/>
      <c r="BH5979" s="402"/>
      <c r="BI5979" s="402"/>
      <c r="BJ5979" s="402"/>
      <c r="BK5979" s="402"/>
      <c r="BL5979" s="402"/>
      <c r="BM5979" s="402"/>
      <c r="BN5979" s="402"/>
      <c r="BO5979" s="402"/>
      <c r="BP5979" s="402"/>
      <c r="BQ5979" s="402"/>
      <c r="BR5979" s="402"/>
      <c r="BS5979" s="402"/>
      <c r="BT5979" s="402"/>
      <c r="BU5979" s="402"/>
      <c r="BV5979" s="402"/>
      <c r="BW5979" s="402"/>
      <c r="BX5979" s="402"/>
      <c r="BY5979" s="402"/>
      <c r="BZ5979" s="402"/>
      <c r="CA5979" s="402"/>
      <c r="CB5979" s="402"/>
      <c r="CC5979" s="402"/>
      <c r="CD5979" s="402"/>
      <c r="CE5979" s="402"/>
      <c r="CF5979" s="402"/>
      <c r="CG5979" s="402"/>
      <c r="CH5979" s="402"/>
      <c r="CI5979" s="402"/>
      <c r="CJ5979" s="402"/>
      <c r="CK5979" s="402"/>
      <c r="CL5979" s="402"/>
      <c r="CM5979" s="402"/>
      <c r="CN5979" s="402"/>
      <c r="CO5979" s="402"/>
      <c r="CP5979" s="402"/>
      <c r="CQ5979" s="402"/>
      <c r="CR5979" s="402"/>
      <c r="CS5979" s="402"/>
      <c r="CT5979" s="402"/>
      <c r="CU5979" s="402"/>
      <c r="CV5979" s="402"/>
      <c r="CW5979" s="402"/>
      <c r="CX5979" s="402"/>
      <c r="CY5979" s="402"/>
      <c r="CZ5979" s="402"/>
      <c r="DA5979" s="402"/>
      <c r="DB5979" s="402"/>
      <c r="DC5979" s="402"/>
      <c r="DD5979" s="402"/>
      <c r="DE5979" s="402"/>
      <c r="DF5979" s="402"/>
      <c r="DG5979" s="402"/>
      <c r="DH5979" s="402"/>
      <c r="DI5979" s="402"/>
      <c r="DJ5979" s="402"/>
      <c r="DK5979" s="402"/>
      <c r="DL5979" s="402"/>
      <c r="DM5979" s="402"/>
      <c r="DN5979" s="402"/>
      <c r="DO5979" s="402"/>
      <c r="DP5979" s="402"/>
      <c r="DQ5979" s="402"/>
      <c r="DR5979" s="402"/>
      <c r="DS5979" s="402"/>
      <c r="DT5979" s="402"/>
      <c r="DU5979" s="402"/>
      <c r="DV5979" s="402"/>
      <c r="DW5979" s="402"/>
      <c r="DX5979" s="402"/>
      <c r="DY5979" s="402"/>
      <c r="DZ5979" s="402"/>
      <c r="EA5979" s="402"/>
      <c r="EB5979" s="402"/>
      <c r="EC5979" s="402"/>
      <c r="ED5979" s="402"/>
      <c r="EE5979" s="402"/>
      <c r="EF5979" s="402"/>
      <c r="EG5979" s="402"/>
      <c r="EH5979" s="402"/>
      <c r="EI5979" s="402"/>
      <c r="EJ5979" s="402"/>
      <c r="EK5979" s="402"/>
      <c r="EL5979" s="402"/>
      <c r="EM5979" s="402"/>
      <c r="EN5979" s="402"/>
      <c r="EO5979" s="402"/>
      <c r="EP5979" s="402"/>
      <c r="EQ5979" s="402"/>
      <c r="ER5979" s="402"/>
      <c r="ES5979" s="402"/>
      <c r="ET5979" s="402"/>
      <c r="EU5979" s="402"/>
      <c r="EV5979" s="402"/>
      <c r="EW5979" s="402"/>
      <c r="EX5979" s="402"/>
      <c r="EY5979" s="402"/>
      <c r="EZ5979" s="402"/>
      <c r="FA5979" s="402"/>
      <c r="FB5979" s="402"/>
      <c r="FC5979" s="402"/>
      <c r="FD5979" s="402"/>
      <c r="FE5979" s="402"/>
      <c r="FF5979" s="402"/>
      <c r="FG5979" s="402"/>
      <c r="FH5979" s="402"/>
      <c r="FI5979" s="402"/>
      <c r="FJ5979" s="402"/>
      <c r="FK5979" s="402"/>
      <c r="FL5979" s="402"/>
      <c r="FM5979" s="402"/>
      <c r="FN5979" s="402"/>
      <c r="FO5979" s="402"/>
      <c r="FP5979" s="402"/>
      <c r="FQ5979" s="402"/>
      <c r="FR5979" s="402"/>
      <c r="FS5979" s="402"/>
      <c r="FT5979" s="402"/>
      <c r="FU5979" s="402"/>
      <c r="FV5979" s="402"/>
      <c r="FW5979" s="402"/>
      <c r="FX5979" s="402"/>
      <c r="FY5979" s="402"/>
      <c r="FZ5979" s="402"/>
      <c r="GA5979" s="402"/>
      <c r="GB5979" s="402"/>
      <c r="GC5979" s="402"/>
      <c r="GD5979" s="402"/>
      <c r="GE5979" s="402"/>
      <c r="GF5979" s="402"/>
      <c r="GG5979" s="402"/>
      <c r="GH5979" s="402"/>
      <c r="GI5979" s="402"/>
      <c r="GJ5979" s="402"/>
      <c r="GK5979" s="402"/>
      <c r="GL5979" s="402"/>
      <c r="GM5979" s="402"/>
      <c r="GN5979" s="402"/>
      <c r="GO5979" s="402"/>
      <c r="GP5979" s="402"/>
      <c r="GQ5979" s="402"/>
      <c r="GR5979" s="402"/>
      <c r="GS5979" s="402"/>
      <c r="GT5979" s="402"/>
      <c r="GU5979" s="402"/>
      <c r="GV5979" s="402"/>
      <c r="GW5979" s="402"/>
      <c r="GX5979" s="402"/>
      <c r="GY5979" s="402"/>
      <c r="GZ5979" s="402"/>
      <c r="HA5979" s="402"/>
      <c r="HB5979" s="402"/>
      <c r="HC5979" s="402"/>
      <c r="HD5979" s="402"/>
      <c r="HE5979" s="402"/>
      <c r="HF5979" s="402"/>
      <c r="HG5979" s="402"/>
      <c r="HH5979" s="402"/>
      <c r="HI5979" s="402"/>
      <c r="HJ5979" s="402"/>
      <c r="HK5979" s="402"/>
      <c r="HL5979" s="402"/>
      <c r="HM5979" s="402"/>
      <c r="HN5979" s="402"/>
      <c r="HO5979" s="402"/>
      <c r="HP5979" s="402"/>
      <c r="HQ5979" s="402"/>
      <c r="HR5979" s="402"/>
      <c r="HS5979" s="402"/>
      <c r="HT5979" s="402"/>
      <c r="HU5979" s="402"/>
      <c r="HV5979" s="402"/>
      <c r="HW5979" s="402"/>
      <c r="HX5979" s="402"/>
      <c r="HY5979" s="402"/>
      <c r="HZ5979" s="402"/>
      <c r="IA5979" s="402"/>
      <c r="IB5979" s="402"/>
      <c r="IC5979" s="402"/>
      <c r="ID5979" s="402"/>
      <c r="IE5979" s="402"/>
      <c r="IF5979" s="402"/>
      <c r="IG5979" s="402"/>
      <c r="IH5979" s="402"/>
      <c r="II5979" s="402"/>
      <c r="IJ5979" s="402"/>
      <c r="IK5979" s="402"/>
      <c r="IL5979" s="402"/>
      <c r="IM5979" s="402"/>
      <c r="IN5979" s="402"/>
      <c r="IO5979" s="402"/>
      <c r="IP5979" s="402"/>
      <c r="IQ5979" s="402"/>
      <c r="IR5979" s="402"/>
      <c r="IS5979" s="402"/>
      <c r="IT5979" s="402"/>
      <c r="IU5979" s="402"/>
      <c r="IV5979" s="402"/>
    </row>
    <row r="5980" spans="1:256" s="21" customFormat="1">
      <c r="A5980" s="13"/>
      <c r="B5980" s="8"/>
      <c r="C5980" s="8"/>
      <c r="D5980" s="113"/>
      <c r="E5980" s="456"/>
      <c r="F5980" s="341"/>
      <c r="G5980" s="282"/>
      <c r="H5980" s="283"/>
      <c r="I5980" s="33"/>
      <c r="J5980" s="33"/>
      <c r="K5980" s="33"/>
      <c r="L5980" s="33"/>
      <c r="M5980" s="33"/>
      <c r="N5980" s="33"/>
      <c r="O5980" s="33"/>
      <c r="P5980" s="33"/>
      <c r="Q5980" s="33"/>
      <c r="R5980" s="33"/>
      <c r="S5980" s="33"/>
      <c r="T5980" s="33"/>
      <c r="U5980" s="33"/>
      <c r="V5980" s="33"/>
      <c r="W5980" s="33"/>
      <c r="X5980" s="282"/>
      <c r="Y5980" s="33"/>
      <c r="Z5980" s="284"/>
      <c r="AA5980" s="284"/>
      <c r="AB5980" s="33"/>
      <c r="AC5980" s="33"/>
      <c r="AD5980" s="33"/>
      <c r="AE5980" s="33"/>
      <c r="AF5980" s="33"/>
      <c r="AG5980" s="33"/>
      <c r="AH5980" s="33"/>
      <c r="AI5980" s="33"/>
      <c r="AJ5980" s="33"/>
      <c r="AK5980" s="33"/>
      <c r="AL5980" s="33"/>
      <c r="AM5980" s="33"/>
      <c r="AN5980" s="33"/>
      <c r="AO5980" s="33"/>
      <c r="AP5980" s="34"/>
      <c r="AQ5980" s="34"/>
      <c r="AR5980" s="28"/>
      <c r="AS5980" s="29"/>
      <c r="AT5980" s="29"/>
      <c r="AU5980" s="29"/>
      <c r="AV5980" s="468"/>
      <c r="AW5980" s="468"/>
      <c r="AX5980" s="468"/>
      <c r="AY5980" s="468"/>
      <c r="AZ5980" s="468"/>
      <c r="BA5980" s="468"/>
      <c r="BB5980" s="468"/>
      <c r="BC5980" s="468"/>
      <c r="BD5980" s="468"/>
      <c r="BE5980" s="468"/>
      <c r="BF5980" s="468"/>
      <c r="BG5980" s="468"/>
      <c r="BH5980" s="468"/>
      <c r="BI5980" s="468"/>
      <c r="BJ5980" s="468"/>
      <c r="BK5980" s="468"/>
      <c r="BL5980" s="468"/>
      <c r="BM5980" s="468"/>
      <c r="BN5980" s="468"/>
      <c r="BO5980" s="468"/>
      <c r="BP5980" s="468"/>
      <c r="BQ5980" s="468"/>
      <c r="BR5980" s="468"/>
      <c r="BS5980" s="468"/>
      <c r="BT5980" s="468"/>
      <c r="BU5980" s="468"/>
      <c r="BV5980" s="468"/>
      <c r="BW5980" s="468"/>
      <c r="BX5980" s="468"/>
      <c r="BY5980" s="468"/>
      <c r="BZ5980" s="468"/>
      <c r="CA5980" s="468"/>
      <c r="CB5980" s="468"/>
      <c r="CC5980" s="468"/>
      <c r="CD5980" s="468"/>
      <c r="CE5980" s="468"/>
      <c r="CF5980" s="468"/>
      <c r="CG5980" s="468"/>
      <c r="CH5980" s="468"/>
      <c r="CI5980" s="468"/>
      <c r="CJ5980" s="468"/>
      <c r="CK5980" s="468"/>
      <c r="CL5980" s="468"/>
      <c r="CM5980" s="468"/>
      <c r="CN5980" s="468"/>
      <c r="CO5980" s="468"/>
      <c r="CP5980" s="468"/>
      <c r="CQ5980" s="468"/>
      <c r="CR5980" s="468"/>
      <c r="CS5980" s="468"/>
      <c r="CT5980" s="468"/>
      <c r="CU5980" s="468"/>
      <c r="CV5980" s="468"/>
      <c r="CW5980" s="468"/>
      <c r="CX5980" s="468"/>
      <c r="CY5980" s="468"/>
      <c r="CZ5980" s="468"/>
      <c r="DA5980" s="468"/>
      <c r="DB5980" s="468"/>
      <c r="DC5980" s="468"/>
      <c r="DD5980" s="468"/>
      <c r="DE5980" s="468"/>
      <c r="DF5980" s="468"/>
      <c r="DG5980" s="468"/>
      <c r="DH5980" s="468"/>
      <c r="DI5980" s="468"/>
      <c r="DJ5980" s="468"/>
      <c r="DK5980" s="468"/>
      <c r="DL5980" s="468"/>
      <c r="DM5980" s="468"/>
      <c r="DN5980" s="468"/>
      <c r="DO5980" s="468"/>
      <c r="DP5980" s="468"/>
      <c r="DQ5980" s="468"/>
      <c r="DR5980" s="468"/>
      <c r="DS5980" s="468"/>
      <c r="DT5980" s="468"/>
      <c r="DU5980" s="468"/>
      <c r="DV5980" s="468"/>
      <c r="DW5980" s="468"/>
      <c r="DX5980" s="468"/>
      <c r="DY5980" s="468"/>
      <c r="DZ5980" s="468"/>
      <c r="EA5980" s="468"/>
      <c r="EB5980" s="468"/>
      <c r="EC5980" s="468"/>
      <c r="ED5980" s="468"/>
      <c r="EE5980" s="468"/>
      <c r="EF5980" s="468"/>
      <c r="EG5980" s="468"/>
      <c r="EH5980" s="468"/>
      <c r="EI5980" s="468"/>
      <c r="EJ5980" s="468"/>
      <c r="EK5980" s="468"/>
      <c r="EL5980" s="468"/>
      <c r="EM5980" s="468"/>
      <c r="EN5980" s="468"/>
      <c r="EO5980" s="468"/>
      <c r="EP5980" s="468"/>
      <c r="EQ5980" s="468"/>
      <c r="ER5980" s="468"/>
      <c r="ES5980" s="468"/>
      <c r="ET5980" s="468"/>
      <c r="EU5980" s="468"/>
      <c r="EV5980" s="468"/>
      <c r="EW5980" s="468"/>
      <c r="EX5980" s="468"/>
      <c r="EY5980" s="468"/>
      <c r="EZ5980" s="468"/>
      <c r="FA5980" s="468"/>
      <c r="FB5980" s="468"/>
      <c r="FC5980" s="468"/>
      <c r="FD5980" s="468"/>
      <c r="FE5980" s="468"/>
      <c r="FF5980" s="468"/>
      <c r="FG5980" s="468"/>
      <c r="FH5980" s="468"/>
      <c r="FI5980" s="468"/>
      <c r="FJ5980" s="468"/>
      <c r="FK5980" s="468"/>
      <c r="FL5980" s="468"/>
      <c r="FM5980" s="468"/>
      <c r="FN5980" s="468"/>
      <c r="FO5980" s="468"/>
      <c r="FP5980" s="468"/>
      <c r="FQ5980" s="468"/>
      <c r="FR5980" s="468"/>
      <c r="FS5980" s="468"/>
      <c r="FT5980" s="468"/>
      <c r="FU5980" s="468"/>
      <c r="FV5980" s="468"/>
      <c r="FW5980" s="468"/>
      <c r="FX5980" s="468"/>
      <c r="FY5980" s="468"/>
      <c r="FZ5980" s="468"/>
      <c r="GA5980" s="468"/>
      <c r="GB5980" s="468"/>
      <c r="GC5980" s="468"/>
      <c r="GD5980" s="468"/>
      <c r="GE5980" s="468"/>
      <c r="GF5980" s="468"/>
      <c r="GG5980" s="468"/>
      <c r="GH5980" s="468"/>
      <c r="GI5980" s="468"/>
      <c r="GJ5980" s="468"/>
      <c r="GK5980" s="468"/>
      <c r="GL5980" s="468"/>
      <c r="GM5980" s="468"/>
      <c r="GN5980" s="468"/>
      <c r="GO5980" s="468"/>
      <c r="GP5980" s="468"/>
      <c r="GQ5980" s="468"/>
      <c r="GR5980" s="468"/>
      <c r="GS5980" s="468"/>
      <c r="GT5980" s="468"/>
      <c r="GU5980" s="468"/>
      <c r="GV5980" s="468"/>
      <c r="GW5980" s="468"/>
      <c r="GX5980" s="468"/>
      <c r="GY5980" s="468"/>
      <c r="GZ5980" s="468"/>
      <c r="HA5980" s="468"/>
      <c r="HB5980" s="468"/>
      <c r="HC5980" s="468"/>
      <c r="HD5980" s="468"/>
      <c r="HE5980" s="468"/>
      <c r="HF5980" s="468"/>
      <c r="HG5980" s="468"/>
      <c r="HH5980" s="468"/>
      <c r="HI5980" s="468"/>
      <c r="HJ5980" s="468"/>
      <c r="HK5980" s="468"/>
      <c r="HL5980" s="468"/>
      <c r="HM5980" s="468"/>
      <c r="HN5980" s="468"/>
      <c r="HO5980" s="468"/>
      <c r="HP5980" s="468"/>
      <c r="HQ5980" s="468"/>
      <c r="HR5980" s="468"/>
      <c r="HS5980" s="468"/>
      <c r="HT5980" s="468"/>
      <c r="HU5980" s="468"/>
      <c r="HV5980" s="468"/>
      <c r="HW5980" s="468"/>
      <c r="HX5980" s="468"/>
      <c r="HY5980" s="468"/>
      <c r="HZ5980" s="468"/>
      <c r="IA5980" s="468"/>
      <c r="IB5980" s="468"/>
      <c r="IC5980" s="468"/>
      <c r="ID5980" s="468"/>
      <c r="IE5980" s="468"/>
      <c r="IF5980" s="468"/>
      <c r="IG5980" s="468"/>
      <c r="IH5980" s="468"/>
      <c r="II5980" s="468"/>
      <c r="IJ5980" s="468"/>
      <c r="IK5980" s="468"/>
      <c r="IL5980" s="468"/>
      <c r="IM5980" s="468"/>
      <c r="IN5980" s="468"/>
      <c r="IO5980" s="468"/>
      <c r="IP5980" s="468"/>
      <c r="IQ5980" s="468"/>
      <c r="IR5980" s="468"/>
      <c r="IS5980" s="468"/>
      <c r="IT5980" s="468"/>
      <c r="IU5980" s="468"/>
      <c r="IV5980" s="468"/>
    </row>
    <row r="5981" spans="1:256" s="21" customFormat="1">
      <c r="A5981" s="13"/>
      <c r="B5981" s="8"/>
      <c r="C5981" s="8"/>
      <c r="D5981" s="113"/>
      <c r="E5981" s="404"/>
      <c r="F5981" s="33"/>
      <c r="G5981" s="282"/>
      <c r="H5981" s="283"/>
      <c r="I5981" s="33"/>
      <c r="J5981" s="33"/>
      <c r="K5981" s="33"/>
      <c r="L5981" s="33"/>
      <c r="M5981" s="33"/>
      <c r="N5981" s="33"/>
      <c r="O5981" s="33"/>
      <c r="P5981" s="33"/>
      <c r="Q5981" s="33"/>
      <c r="R5981" s="33"/>
      <c r="S5981" s="33"/>
      <c r="T5981" s="33"/>
      <c r="U5981" s="33"/>
      <c r="V5981" s="33"/>
      <c r="W5981" s="33"/>
      <c r="X5981" s="282"/>
      <c r="Y5981" s="33"/>
      <c r="Z5981" s="284"/>
      <c r="AA5981" s="284"/>
      <c r="AB5981" s="33"/>
      <c r="AC5981" s="33"/>
      <c r="AD5981" s="33"/>
      <c r="AE5981" s="33"/>
      <c r="AF5981" s="33"/>
      <c r="AG5981" s="33"/>
      <c r="AH5981" s="33"/>
      <c r="AI5981" s="33"/>
      <c r="AJ5981" s="33"/>
      <c r="AK5981" s="33"/>
      <c r="AL5981" s="33"/>
      <c r="AM5981" s="33"/>
      <c r="AN5981" s="33"/>
      <c r="AO5981" s="33"/>
      <c r="AP5981" s="34"/>
      <c r="AQ5981" s="34"/>
      <c r="AR5981" s="28"/>
      <c r="AS5981" s="29"/>
      <c r="AT5981" s="29"/>
      <c r="AU5981" s="29"/>
      <c r="AV5981" s="402"/>
      <c r="AW5981" s="402"/>
      <c r="AX5981" s="402"/>
      <c r="AY5981" s="402"/>
      <c r="AZ5981" s="402"/>
      <c r="BA5981" s="402"/>
      <c r="BB5981" s="402"/>
      <c r="BC5981" s="402"/>
      <c r="BD5981" s="402"/>
      <c r="BE5981" s="402"/>
      <c r="BF5981" s="402"/>
      <c r="BG5981" s="402"/>
      <c r="BH5981" s="402"/>
      <c r="BI5981" s="402"/>
      <c r="BJ5981" s="402"/>
      <c r="BK5981" s="402"/>
      <c r="BL5981" s="402"/>
      <c r="BM5981" s="402"/>
      <c r="BN5981" s="402"/>
      <c r="BO5981" s="402"/>
      <c r="BP5981" s="402"/>
      <c r="BQ5981" s="402"/>
      <c r="BR5981" s="402"/>
      <c r="BS5981" s="402"/>
      <c r="BT5981" s="402"/>
      <c r="BU5981" s="402"/>
      <c r="BV5981" s="402"/>
      <c r="BW5981" s="402"/>
      <c r="BX5981" s="402"/>
      <c r="BY5981" s="402"/>
      <c r="BZ5981" s="402"/>
      <c r="CA5981" s="402"/>
      <c r="CB5981" s="402"/>
      <c r="CC5981" s="402"/>
      <c r="CD5981" s="402"/>
      <c r="CE5981" s="402"/>
      <c r="CF5981" s="402"/>
      <c r="CG5981" s="402"/>
      <c r="CH5981" s="402"/>
      <c r="CI5981" s="402"/>
      <c r="CJ5981" s="402"/>
      <c r="CK5981" s="402"/>
      <c r="CL5981" s="402"/>
      <c r="CM5981" s="402"/>
      <c r="CN5981" s="402"/>
      <c r="CO5981" s="402"/>
      <c r="CP5981" s="402"/>
      <c r="CQ5981" s="402"/>
      <c r="CR5981" s="402"/>
      <c r="CS5981" s="402"/>
      <c r="CT5981" s="402"/>
      <c r="CU5981" s="402"/>
      <c r="CV5981" s="402"/>
      <c r="CW5981" s="402"/>
      <c r="CX5981" s="402"/>
      <c r="CY5981" s="402"/>
      <c r="CZ5981" s="402"/>
      <c r="DA5981" s="402"/>
      <c r="DB5981" s="402"/>
      <c r="DC5981" s="402"/>
      <c r="DD5981" s="402"/>
      <c r="DE5981" s="402"/>
      <c r="DF5981" s="402"/>
      <c r="DG5981" s="402"/>
      <c r="DH5981" s="402"/>
      <c r="DI5981" s="402"/>
      <c r="DJ5981" s="402"/>
      <c r="DK5981" s="402"/>
      <c r="DL5981" s="402"/>
      <c r="DM5981" s="402"/>
      <c r="DN5981" s="402"/>
      <c r="DO5981" s="402"/>
      <c r="DP5981" s="402"/>
      <c r="DQ5981" s="402"/>
      <c r="DR5981" s="402"/>
      <c r="DS5981" s="402"/>
      <c r="DT5981" s="402"/>
      <c r="DU5981" s="402"/>
      <c r="DV5981" s="402"/>
      <c r="DW5981" s="402"/>
      <c r="DX5981" s="402"/>
      <c r="DY5981" s="402"/>
      <c r="DZ5981" s="402"/>
      <c r="EA5981" s="402"/>
      <c r="EB5981" s="402"/>
      <c r="EC5981" s="402"/>
      <c r="ED5981" s="402"/>
      <c r="EE5981" s="402"/>
      <c r="EF5981" s="402"/>
      <c r="EG5981" s="402"/>
      <c r="EH5981" s="402"/>
      <c r="EI5981" s="402"/>
      <c r="EJ5981" s="402"/>
      <c r="EK5981" s="402"/>
      <c r="EL5981" s="402"/>
      <c r="EM5981" s="402"/>
      <c r="EN5981" s="402"/>
      <c r="EO5981" s="402"/>
      <c r="EP5981" s="402"/>
      <c r="EQ5981" s="402"/>
      <c r="ER5981" s="402"/>
      <c r="ES5981" s="402"/>
      <c r="ET5981" s="402"/>
      <c r="EU5981" s="402"/>
      <c r="EV5981" s="402"/>
      <c r="EW5981" s="402"/>
      <c r="EX5981" s="402"/>
      <c r="EY5981" s="402"/>
      <c r="EZ5981" s="402"/>
      <c r="FA5981" s="402"/>
      <c r="FB5981" s="402"/>
      <c r="FC5981" s="402"/>
      <c r="FD5981" s="402"/>
      <c r="FE5981" s="402"/>
      <c r="FF5981" s="402"/>
      <c r="FG5981" s="402"/>
      <c r="FH5981" s="402"/>
      <c r="FI5981" s="402"/>
      <c r="FJ5981" s="402"/>
      <c r="FK5981" s="402"/>
      <c r="FL5981" s="402"/>
      <c r="FM5981" s="402"/>
      <c r="FN5981" s="402"/>
      <c r="FO5981" s="402"/>
      <c r="FP5981" s="402"/>
      <c r="FQ5981" s="402"/>
      <c r="FR5981" s="402"/>
      <c r="FS5981" s="402"/>
      <c r="FT5981" s="402"/>
      <c r="FU5981" s="402"/>
      <c r="FV5981" s="402"/>
      <c r="FW5981" s="402"/>
      <c r="FX5981" s="402"/>
      <c r="FY5981" s="402"/>
      <c r="FZ5981" s="402"/>
      <c r="GA5981" s="402"/>
      <c r="GB5981" s="402"/>
      <c r="GC5981" s="402"/>
      <c r="GD5981" s="402"/>
      <c r="GE5981" s="402"/>
      <c r="GF5981" s="402"/>
      <c r="GG5981" s="402"/>
      <c r="GH5981" s="402"/>
      <c r="GI5981" s="402"/>
      <c r="GJ5981" s="402"/>
      <c r="GK5981" s="402"/>
      <c r="GL5981" s="402"/>
      <c r="GM5981" s="402"/>
      <c r="GN5981" s="402"/>
      <c r="GO5981" s="402"/>
      <c r="GP5981" s="402"/>
      <c r="GQ5981" s="402"/>
      <c r="GR5981" s="402"/>
      <c r="GS5981" s="402"/>
      <c r="GT5981" s="402"/>
      <c r="GU5981" s="402"/>
      <c r="GV5981" s="402"/>
      <c r="GW5981" s="402"/>
      <c r="GX5981" s="402"/>
      <c r="GY5981" s="402"/>
      <c r="GZ5981" s="402"/>
      <c r="HA5981" s="402"/>
      <c r="HB5981" s="402"/>
      <c r="HC5981" s="402"/>
      <c r="HD5981" s="402"/>
      <c r="HE5981" s="402"/>
      <c r="HF5981" s="402"/>
      <c r="HG5981" s="402"/>
      <c r="HH5981" s="402"/>
      <c r="HI5981" s="402"/>
      <c r="HJ5981" s="402"/>
      <c r="HK5981" s="402"/>
      <c r="HL5981" s="402"/>
      <c r="HM5981" s="402"/>
      <c r="HN5981" s="402"/>
      <c r="HO5981" s="402"/>
      <c r="HP5981" s="402"/>
      <c r="HQ5981" s="402"/>
      <c r="HR5981" s="402"/>
      <c r="HS5981" s="402"/>
      <c r="HT5981" s="402"/>
      <c r="HU5981" s="402"/>
      <c r="HV5981" s="402"/>
      <c r="HW5981" s="402"/>
      <c r="HX5981" s="402"/>
      <c r="HY5981" s="402"/>
      <c r="HZ5981" s="402"/>
      <c r="IA5981" s="402"/>
      <c r="IB5981" s="402"/>
      <c r="IC5981" s="402"/>
      <c r="ID5981" s="402"/>
      <c r="IE5981" s="402"/>
      <c r="IF5981" s="402"/>
      <c r="IG5981" s="402"/>
      <c r="IH5981" s="402"/>
      <c r="II5981" s="402"/>
      <c r="IJ5981" s="402"/>
      <c r="IK5981" s="402"/>
      <c r="IL5981" s="402"/>
      <c r="IM5981" s="402"/>
      <c r="IN5981" s="402"/>
      <c r="IO5981" s="402"/>
      <c r="IP5981" s="402"/>
      <c r="IQ5981" s="402"/>
      <c r="IR5981" s="402"/>
      <c r="IS5981" s="402"/>
      <c r="IT5981" s="402"/>
      <c r="IU5981" s="402"/>
      <c r="IV5981" s="402"/>
    </row>
    <row r="5982" spans="1:256" s="21" customFormat="1">
      <c r="A5982" s="12"/>
      <c r="B5982" s="9">
        <v>2</v>
      </c>
      <c r="C5982" s="9" t="s">
        <v>15</v>
      </c>
      <c r="D5982" s="81" t="s">
        <v>9</v>
      </c>
      <c r="E5982" s="405">
        <v>181432025</v>
      </c>
      <c r="F5982" s="31">
        <f t="shared" ref="F5982:V5982" si="796">SUM(F5983:F6012)</f>
        <v>15525000</v>
      </c>
      <c r="G5982" s="31">
        <f t="shared" si="796"/>
        <v>15246500</v>
      </c>
      <c r="H5982" s="31">
        <f t="shared" si="796"/>
        <v>15246500</v>
      </c>
      <c r="I5982" s="31">
        <f t="shared" si="796"/>
        <v>0</v>
      </c>
      <c r="J5982" s="31">
        <f t="shared" si="796"/>
        <v>0</v>
      </c>
      <c r="K5982" s="31">
        <f t="shared" si="796"/>
        <v>0</v>
      </c>
      <c r="L5982" s="31">
        <f t="shared" si="796"/>
        <v>0</v>
      </c>
      <c r="M5982" s="31">
        <f t="shared" si="796"/>
        <v>0</v>
      </c>
      <c r="N5982" s="31">
        <f t="shared" si="796"/>
        <v>0</v>
      </c>
      <c r="O5982" s="31">
        <f t="shared" si="796"/>
        <v>0</v>
      </c>
      <c r="P5982" s="31">
        <f t="shared" si="796"/>
        <v>0</v>
      </c>
      <c r="Q5982" s="31">
        <f t="shared" si="796"/>
        <v>0</v>
      </c>
      <c r="R5982" s="31">
        <f t="shared" si="796"/>
        <v>0</v>
      </c>
      <c r="S5982" s="31">
        <f t="shared" si="796"/>
        <v>0</v>
      </c>
      <c r="T5982" s="31">
        <f t="shared" si="796"/>
        <v>0</v>
      </c>
      <c r="U5982" s="31">
        <f t="shared" si="796"/>
        <v>0</v>
      </c>
      <c r="V5982" s="31">
        <f t="shared" si="796"/>
        <v>0</v>
      </c>
      <c r="W5982" s="31">
        <f>SUM(O5982:V5982)</f>
        <v>0</v>
      </c>
      <c r="X5982" s="31">
        <f>SUM(X5983:X6012)</f>
        <v>0</v>
      </c>
      <c r="Y5982" s="31">
        <f>H5982+I5982+J5982+K5982+L5982+M5982+N5982+W5982+X5982</f>
        <v>15246500</v>
      </c>
      <c r="Z5982" s="31">
        <f t="shared" ref="Z5982:AK5982" si="797">SUM(Z5983:Z6012)</f>
        <v>0</v>
      </c>
      <c r="AA5982" s="31">
        <f t="shared" si="797"/>
        <v>0</v>
      </c>
      <c r="AB5982" s="31">
        <f t="shared" si="797"/>
        <v>0</v>
      </c>
      <c r="AC5982" s="31">
        <f t="shared" si="797"/>
        <v>0</v>
      </c>
      <c r="AD5982" s="31">
        <f t="shared" si="797"/>
        <v>0</v>
      </c>
      <c r="AE5982" s="31">
        <f t="shared" si="797"/>
        <v>0</v>
      </c>
      <c r="AF5982" s="31">
        <f t="shared" si="797"/>
        <v>0</v>
      </c>
      <c r="AG5982" s="31">
        <f t="shared" si="797"/>
        <v>0</v>
      </c>
      <c r="AH5982" s="31">
        <f t="shared" si="797"/>
        <v>0</v>
      </c>
      <c r="AI5982" s="31">
        <f t="shared" si="797"/>
        <v>0</v>
      </c>
      <c r="AJ5982" s="31">
        <f t="shared" si="797"/>
        <v>0</v>
      </c>
      <c r="AK5982" s="31">
        <f t="shared" si="797"/>
        <v>600000</v>
      </c>
      <c r="AL5982" s="31">
        <f>SUM(AD5982:AK5982)</f>
        <v>600000</v>
      </c>
      <c r="AM5982" s="31">
        <f>SUM(AM5983:AM6012)</f>
        <v>0</v>
      </c>
      <c r="AN5982" s="31">
        <f>SUM(AN5983:AN6012)</f>
        <v>0</v>
      </c>
      <c r="AO5982" s="31">
        <f>Z5982+AA5982+AB5982+AC5982+AL5982+AM5982+AN5982</f>
        <v>600000</v>
      </c>
      <c r="AP5982" s="32">
        <f>E5982+Y5982-AO5982</f>
        <v>196078525</v>
      </c>
      <c r="AQ5982" s="32"/>
      <c r="AR5982" s="28"/>
      <c r="AS5982" s="29">
        <f>E5982+H5982+I5982+J5982+K5982+L5982+M5982+N5982+W5982+X5982-Z5982-AB5982-AL5982-AC5982-AM5982-AN5982</f>
        <v>196078525</v>
      </c>
      <c r="AT5982" s="29">
        <f>AP5982-AS5982</f>
        <v>0</v>
      </c>
      <c r="AU5982" s="29">
        <f>E5982</f>
        <v>181432025</v>
      </c>
      <c r="AV5982" s="86">
        <f>AS5982-AU5982</f>
        <v>14646500</v>
      </c>
      <c r="AW5982" s="86">
        <f>Y5982-AO5982</f>
        <v>14646500</v>
      </c>
      <c r="AX5982" s="86">
        <f>AV5982-AW5982</f>
        <v>0</v>
      </c>
      <c r="AY5982" s="86"/>
      <c r="AZ5982" s="398"/>
      <c r="BA5982" s="86"/>
      <c r="BB5982" s="86"/>
      <c r="BC5982" s="86"/>
      <c r="BD5982" s="86"/>
      <c r="BE5982" s="86"/>
      <c r="BF5982" s="86"/>
      <c r="BG5982" s="86"/>
      <c r="BH5982" s="86"/>
      <c r="BI5982" s="86"/>
      <c r="BJ5982" s="86"/>
      <c r="BK5982" s="86"/>
      <c r="BL5982" s="86"/>
      <c r="BM5982" s="86"/>
      <c r="BN5982" s="86"/>
      <c r="BO5982" s="86"/>
      <c r="BP5982" s="86"/>
      <c r="BQ5982" s="86"/>
      <c r="BR5982" s="86"/>
      <c r="BS5982" s="86"/>
      <c r="BT5982" s="86"/>
      <c r="BU5982" s="86"/>
      <c r="BV5982" s="86"/>
      <c r="BW5982" s="86"/>
      <c r="BX5982" s="86"/>
      <c r="BY5982" s="86"/>
      <c r="BZ5982" s="86"/>
      <c r="CA5982" s="86"/>
      <c r="CB5982" s="86"/>
      <c r="CC5982" s="86"/>
      <c r="CD5982" s="86"/>
      <c r="CE5982" s="86"/>
      <c r="CF5982" s="86"/>
      <c r="CG5982" s="86"/>
      <c r="CH5982" s="86"/>
      <c r="CI5982" s="86"/>
      <c r="CJ5982" s="86"/>
      <c r="CK5982" s="86"/>
      <c r="CL5982" s="86"/>
      <c r="CM5982" s="86"/>
      <c r="CN5982" s="86"/>
      <c r="CO5982" s="86"/>
      <c r="CP5982" s="86"/>
      <c r="CQ5982" s="86"/>
      <c r="CR5982" s="86"/>
      <c r="CS5982" s="86"/>
      <c r="CT5982" s="86"/>
      <c r="CU5982" s="86"/>
      <c r="CV5982" s="86"/>
      <c r="CW5982" s="86"/>
      <c r="CX5982" s="86"/>
      <c r="CY5982" s="86"/>
      <c r="CZ5982" s="86"/>
      <c r="DA5982" s="86"/>
      <c r="DB5982" s="86"/>
      <c r="DC5982" s="86"/>
      <c r="DD5982" s="86"/>
      <c r="DE5982" s="86"/>
      <c r="DF5982" s="86"/>
      <c r="DG5982" s="86"/>
      <c r="DH5982" s="86"/>
      <c r="DI5982" s="86"/>
      <c r="DJ5982" s="86"/>
      <c r="DK5982" s="86"/>
      <c r="DL5982" s="86"/>
      <c r="DM5982" s="86"/>
      <c r="DN5982" s="86"/>
      <c r="DO5982" s="86"/>
      <c r="DP5982" s="86"/>
      <c r="DQ5982" s="86"/>
      <c r="DR5982" s="86"/>
      <c r="DS5982" s="86"/>
      <c r="DT5982" s="86"/>
      <c r="DU5982" s="86"/>
      <c r="DV5982" s="86"/>
      <c r="DW5982" s="86"/>
      <c r="DX5982" s="86"/>
      <c r="DY5982" s="86"/>
      <c r="DZ5982" s="86"/>
      <c r="EA5982" s="86"/>
      <c r="EB5982" s="86"/>
      <c r="EC5982" s="86"/>
      <c r="ED5982" s="86"/>
      <c r="EE5982" s="86"/>
      <c r="EF5982" s="86"/>
      <c r="EG5982" s="86"/>
      <c r="EH5982" s="86"/>
      <c r="EI5982" s="86"/>
      <c r="EJ5982" s="86"/>
      <c r="EK5982" s="86"/>
      <c r="EL5982" s="86"/>
      <c r="EM5982" s="86"/>
      <c r="EN5982" s="86"/>
      <c r="EO5982" s="86"/>
      <c r="EP5982" s="86"/>
      <c r="EQ5982" s="86"/>
      <c r="ER5982" s="86"/>
      <c r="ES5982" s="86"/>
      <c r="ET5982" s="86"/>
      <c r="EU5982" s="86"/>
      <c r="EV5982" s="86"/>
      <c r="EW5982" s="86"/>
      <c r="EX5982" s="86"/>
      <c r="EY5982" s="86"/>
      <c r="EZ5982" s="86"/>
      <c r="FA5982" s="86"/>
      <c r="FB5982" s="86"/>
      <c r="FC5982" s="86"/>
      <c r="FD5982" s="86"/>
      <c r="FE5982" s="86"/>
      <c r="FF5982" s="86"/>
      <c r="FG5982" s="86"/>
      <c r="FH5982" s="86"/>
      <c r="FI5982" s="86"/>
      <c r="FJ5982" s="86"/>
      <c r="FK5982" s="86"/>
      <c r="FL5982" s="86"/>
      <c r="FM5982" s="86"/>
      <c r="FN5982" s="86"/>
      <c r="FO5982" s="86"/>
      <c r="FP5982" s="86"/>
      <c r="FQ5982" s="86"/>
      <c r="FR5982" s="86"/>
      <c r="FS5982" s="86"/>
      <c r="FT5982" s="86"/>
      <c r="FU5982" s="86"/>
      <c r="FV5982" s="86"/>
      <c r="FW5982" s="86"/>
      <c r="FX5982" s="86"/>
      <c r="FY5982" s="86"/>
      <c r="FZ5982" s="86"/>
      <c r="GA5982" s="86"/>
      <c r="GB5982" s="86"/>
      <c r="GC5982" s="86"/>
      <c r="GD5982" s="86"/>
      <c r="GE5982" s="86"/>
      <c r="GF5982" s="86"/>
      <c r="GG5982" s="86"/>
      <c r="GH5982" s="86"/>
      <c r="GI5982" s="86"/>
      <c r="GJ5982" s="86"/>
      <c r="GK5982" s="86"/>
      <c r="GL5982" s="86"/>
      <c r="GM5982" s="86"/>
      <c r="GN5982" s="86"/>
      <c r="GO5982" s="86"/>
      <c r="GP5982" s="86"/>
      <c r="GQ5982" s="86"/>
      <c r="GR5982" s="86"/>
      <c r="GS5982" s="86"/>
      <c r="GT5982" s="86"/>
      <c r="GU5982" s="86"/>
      <c r="GV5982" s="86"/>
      <c r="GW5982" s="86"/>
      <c r="GX5982" s="86"/>
      <c r="GY5982" s="86"/>
      <c r="GZ5982" s="86"/>
      <c r="HA5982" s="86"/>
      <c r="HB5982" s="86"/>
      <c r="HC5982" s="86"/>
      <c r="HD5982" s="86"/>
      <c r="HE5982" s="86"/>
      <c r="HF5982" s="86"/>
      <c r="HG5982" s="86"/>
      <c r="HH5982" s="86"/>
      <c r="HI5982" s="86"/>
      <c r="HJ5982" s="86"/>
      <c r="HK5982" s="86"/>
      <c r="HL5982" s="86"/>
      <c r="HM5982" s="86"/>
      <c r="HN5982" s="86"/>
      <c r="HO5982" s="86"/>
      <c r="HP5982" s="86"/>
      <c r="HQ5982" s="86"/>
      <c r="HR5982" s="86"/>
      <c r="HS5982" s="86"/>
      <c r="HT5982" s="86"/>
      <c r="HU5982" s="86"/>
      <c r="HV5982" s="86"/>
      <c r="HW5982" s="86"/>
      <c r="HX5982" s="86"/>
      <c r="HY5982" s="86"/>
      <c r="HZ5982" s="86"/>
      <c r="IA5982" s="86"/>
      <c r="IB5982" s="86"/>
      <c r="IC5982" s="86"/>
      <c r="ID5982" s="86"/>
      <c r="IE5982" s="86"/>
      <c r="IF5982" s="86"/>
      <c r="IG5982" s="86"/>
      <c r="IH5982" s="86"/>
      <c r="II5982" s="86"/>
      <c r="IJ5982" s="86"/>
      <c r="IK5982" s="86"/>
      <c r="IL5982" s="86"/>
      <c r="IM5982" s="86"/>
      <c r="IN5982" s="86"/>
      <c r="IO5982" s="86"/>
      <c r="IP5982" s="86"/>
      <c r="IQ5982" s="86"/>
      <c r="IR5982" s="86"/>
      <c r="IS5982" s="86"/>
      <c r="IT5982" s="86"/>
      <c r="IU5982" s="86"/>
      <c r="IV5982" s="86"/>
    </row>
    <row r="5983" spans="1:256" s="402" customFormat="1">
      <c r="A5983" s="13"/>
      <c r="B5983" s="8"/>
      <c r="C5983" s="8"/>
      <c r="D5983" s="240"/>
      <c r="E5983" s="266"/>
      <c r="F5983" s="321"/>
      <c r="G5983" s="282"/>
      <c r="H5983" s="283"/>
      <c r="I5983" s="33"/>
      <c r="J5983" s="33"/>
      <c r="K5983" s="33"/>
      <c r="L5983" s="33"/>
      <c r="M5983" s="33"/>
      <c r="N5983" s="33"/>
      <c r="O5983" s="33"/>
      <c r="P5983" s="33"/>
      <c r="Q5983" s="33"/>
      <c r="R5983" s="33"/>
      <c r="S5983" s="33"/>
      <c r="T5983" s="33"/>
      <c r="U5983" s="33"/>
      <c r="V5983" s="33"/>
      <c r="W5983" s="33"/>
      <c r="X5983" s="282"/>
      <c r="Y5983" s="33"/>
      <c r="Z5983" s="284"/>
      <c r="AA5983" s="284"/>
      <c r="AB5983" s="33"/>
      <c r="AC5983" s="33"/>
      <c r="AD5983" s="33"/>
      <c r="AE5983" s="33"/>
      <c r="AF5983" s="33"/>
      <c r="AG5983" s="33"/>
      <c r="AH5983" s="33"/>
      <c r="AI5983" s="33"/>
      <c r="AJ5983" s="33"/>
      <c r="AK5983" s="33"/>
      <c r="AL5983" s="33"/>
      <c r="AM5983" s="33"/>
      <c r="AN5983" s="33"/>
      <c r="AO5983" s="33"/>
      <c r="AP5983" s="34"/>
      <c r="AQ5983" s="34"/>
      <c r="AR5983" s="28"/>
      <c r="AS5983" s="29"/>
      <c r="AT5983" s="29"/>
      <c r="AU5983" s="29"/>
    </row>
    <row r="5984" spans="1:256" s="470" customFormat="1">
      <c r="A5984" s="13"/>
      <c r="B5984" s="8"/>
      <c r="C5984" s="8"/>
      <c r="D5984" s="240"/>
      <c r="E5984" s="266"/>
      <c r="F5984" s="321"/>
      <c r="G5984" s="282"/>
      <c r="H5984" s="283"/>
      <c r="I5984" s="33"/>
      <c r="J5984" s="33"/>
      <c r="K5984" s="33"/>
      <c r="L5984" s="33"/>
      <c r="M5984" s="33"/>
      <c r="N5984" s="33"/>
      <c r="O5984" s="33"/>
      <c r="P5984" s="33"/>
      <c r="Q5984" s="33"/>
      <c r="R5984" s="33"/>
      <c r="S5984" s="33"/>
      <c r="T5984" s="33"/>
      <c r="U5984" s="33"/>
      <c r="V5984" s="33"/>
      <c r="W5984" s="33"/>
      <c r="X5984" s="282"/>
      <c r="Y5984" s="33"/>
      <c r="Z5984" s="284"/>
      <c r="AA5984" s="284"/>
      <c r="AB5984" s="33"/>
      <c r="AC5984" s="33"/>
      <c r="AD5984" s="33"/>
      <c r="AE5984" s="33"/>
      <c r="AF5984" s="33"/>
      <c r="AG5984" s="33"/>
      <c r="AH5984" s="33"/>
      <c r="AI5984" s="33"/>
      <c r="AJ5984" s="33"/>
      <c r="AK5984" s="33"/>
      <c r="AL5984" s="33"/>
      <c r="AM5984" s="33"/>
      <c r="AN5984" s="33"/>
      <c r="AO5984" s="33"/>
      <c r="AP5984" s="34"/>
      <c r="AQ5984" s="34"/>
      <c r="AR5984" s="28"/>
      <c r="AS5984" s="29"/>
      <c r="AT5984" s="29"/>
      <c r="AU5984" s="29"/>
    </row>
    <row r="5985" spans="1:47" s="470" customFormat="1">
      <c r="A5985" s="13"/>
      <c r="B5985" s="8"/>
      <c r="C5985" s="83">
        <v>342</v>
      </c>
      <c r="D5985" s="375" t="s">
        <v>171</v>
      </c>
      <c r="E5985" s="266"/>
      <c r="F5985" s="321"/>
      <c r="G5985" s="282"/>
      <c r="H5985" s="283"/>
      <c r="I5985" s="33"/>
      <c r="J5985" s="33"/>
      <c r="K5985" s="33"/>
      <c r="L5985" s="33"/>
      <c r="M5985" s="33"/>
      <c r="N5985" s="33"/>
      <c r="O5985" s="33"/>
      <c r="P5985" s="33"/>
      <c r="Q5985" s="33"/>
      <c r="R5985" s="33"/>
      <c r="S5985" s="33"/>
      <c r="T5985" s="33"/>
      <c r="U5985" s="33"/>
      <c r="V5985" s="33"/>
      <c r="W5985" s="33"/>
      <c r="X5985" s="282"/>
      <c r="Y5985" s="33"/>
      <c r="Z5985" s="284"/>
      <c r="AA5985" s="284"/>
      <c r="AB5985" s="33"/>
      <c r="AC5985" s="33"/>
      <c r="AD5985" s="33"/>
      <c r="AE5985" s="33"/>
      <c r="AF5985" s="33"/>
      <c r="AG5985" s="33"/>
      <c r="AH5985" s="33"/>
      <c r="AI5985" s="33"/>
      <c r="AJ5985" s="33"/>
      <c r="AK5985" s="33"/>
      <c r="AL5985" s="33"/>
      <c r="AM5985" s="33"/>
      <c r="AN5985" s="33"/>
      <c r="AO5985" s="33"/>
      <c r="AP5985" s="34"/>
      <c r="AQ5985" s="34"/>
      <c r="AR5985" s="28"/>
      <c r="AS5985" s="29"/>
      <c r="AT5985" s="29"/>
      <c r="AU5985" s="29"/>
    </row>
    <row r="5986" spans="1:47" s="470" customFormat="1">
      <c r="A5986" s="13"/>
      <c r="B5986" s="8"/>
      <c r="C5986" s="8"/>
      <c r="D5986" s="472" t="s">
        <v>173</v>
      </c>
      <c r="E5986" s="266"/>
      <c r="F5986" s="321"/>
      <c r="G5986" s="282"/>
      <c r="H5986" s="283"/>
      <c r="I5986" s="33"/>
      <c r="J5986" s="33"/>
      <c r="K5986" s="33"/>
      <c r="L5986" s="33"/>
      <c r="M5986" s="33"/>
      <c r="N5986" s="33"/>
      <c r="O5986" s="33"/>
      <c r="P5986" s="33"/>
      <c r="Q5986" s="33"/>
      <c r="R5986" s="33"/>
      <c r="S5986" s="33"/>
      <c r="T5986" s="33"/>
      <c r="U5986" s="33"/>
      <c r="V5986" s="33"/>
      <c r="W5986" s="33"/>
      <c r="X5986" s="282"/>
      <c r="Y5986" s="33"/>
      <c r="Z5986" s="284"/>
      <c r="AA5986" s="284"/>
      <c r="AB5986" s="33"/>
      <c r="AC5986" s="33"/>
      <c r="AD5986" s="33"/>
      <c r="AE5986" s="33"/>
      <c r="AF5986" s="33"/>
      <c r="AG5986" s="33"/>
      <c r="AH5986" s="33"/>
      <c r="AI5986" s="33"/>
      <c r="AJ5986" s="33"/>
      <c r="AK5986" s="33"/>
      <c r="AL5986" s="33"/>
      <c r="AM5986" s="33"/>
      <c r="AN5986" s="33"/>
      <c r="AO5986" s="33"/>
      <c r="AP5986" s="34"/>
      <c r="AQ5986" s="34"/>
      <c r="AR5986" s="28"/>
      <c r="AS5986" s="29"/>
      <c r="AT5986" s="29"/>
      <c r="AU5986" s="29"/>
    </row>
    <row r="5987" spans="1:47" s="470" customFormat="1">
      <c r="A5987" s="13"/>
      <c r="B5987" s="8"/>
      <c r="C5987" s="8"/>
      <c r="D5987" s="473" t="s">
        <v>176</v>
      </c>
      <c r="E5987" s="321"/>
      <c r="F5987" s="261"/>
      <c r="G5987" s="282"/>
      <c r="H5987" s="283"/>
      <c r="I5987" s="33"/>
      <c r="J5987" s="33"/>
      <c r="K5987" s="33"/>
      <c r="L5987" s="33"/>
      <c r="M5987" s="33"/>
      <c r="N5987" s="33"/>
      <c r="O5987" s="33"/>
      <c r="P5987" s="33"/>
      <c r="Q5987" s="33"/>
      <c r="R5987" s="33"/>
      <c r="S5987" s="33"/>
      <c r="T5987" s="33"/>
      <c r="U5987" s="33"/>
      <c r="V5987" s="33"/>
      <c r="W5987" s="33"/>
      <c r="X5987" s="282"/>
      <c r="Y5987" s="33"/>
      <c r="Z5987" s="284"/>
      <c r="AA5987" s="284"/>
      <c r="AB5987" s="33"/>
      <c r="AC5987" s="33"/>
      <c r="AD5987" s="33"/>
      <c r="AE5987" s="33"/>
      <c r="AF5987" s="33"/>
      <c r="AG5987" s="33"/>
      <c r="AH5987" s="33"/>
      <c r="AI5987" s="33"/>
      <c r="AJ5987" s="33"/>
      <c r="AK5987" s="33"/>
      <c r="AL5987" s="33"/>
      <c r="AM5987" s="33"/>
      <c r="AN5987" s="33"/>
      <c r="AO5987" s="33"/>
      <c r="AP5987" s="34"/>
      <c r="AQ5987" s="34"/>
      <c r="AR5987" s="28"/>
      <c r="AS5987" s="29"/>
      <c r="AT5987" s="29"/>
      <c r="AU5987" s="29"/>
    </row>
    <row r="5988" spans="1:47" s="470" customFormat="1">
      <c r="A5988" s="13"/>
      <c r="B5988" s="8"/>
      <c r="C5988" s="8"/>
      <c r="D5988" s="344" t="s">
        <v>1835</v>
      </c>
      <c r="E5988" s="266"/>
      <c r="F5988" s="261">
        <v>6000000</v>
      </c>
      <c r="G5988" s="282">
        <f>SUM(H5988)</f>
        <v>6000000</v>
      </c>
      <c r="H5988" s="283">
        <v>6000000</v>
      </c>
      <c r="I5988" s="33"/>
      <c r="J5988" s="33"/>
      <c r="K5988" s="33"/>
      <c r="L5988" s="33"/>
      <c r="M5988" s="33"/>
      <c r="N5988" s="33"/>
      <c r="O5988" s="33"/>
      <c r="P5988" s="33"/>
      <c r="Q5988" s="33"/>
      <c r="R5988" s="33"/>
      <c r="S5988" s="33"/>
      <c r="T5988" s="33"/>
      <c r="U5988" s="33"/>
      <c r="V5988" s="33"/>
      <c r="W5988" s="33"/>
      <c r="X5988" s="282"/>
      <c r="Y5988" s="33"/>
      <c r="Z5988" s="284"/>
      <c r="AA5988" s="284"/>
      <c r="AB5988" s="33"/>
      <c r="AC5988" s="33"/>
      <c r="AD5988" s="33"/>
      <c r="AE5988" s="33"/>
      <c r="AF5988" s="33"/>
      <c r="AG5988" s="33"/>
      <c r="AH5988" s="33"/>
      <c r="AI5988" s="33"/>
      <c r="AJ5988" s="33"/>
      <c r="AK5988" s="33"/>
      <c r="AL5988" s="33"/>
      <c r="AM5988" s="33"/>
      <c r="AN5988" s="33"/>
      <c r="AO5988" s="33"/>
      <c r="AP5988" s="34"/>
      <c r="AQ5988" s="34"/>
      <c r="AR5988" s="28"/>
      <c r="AS5988" s="29"/>
      <c r="AT5988" s="29"/>
      <c r="AU5988" s="29"/>
    </row>
    <row r="5989" spans="1:47" s="470" customFormat="1">
      <c r="A5989" s="13"/>
      <c r="B5989" s="8"/>
      <c r="C5989" s="8"/>
      <c r="D5989" s="344" t="s">
        <v>1836</v>
      </c>
      <c r="E5989" s="266"/>
      <c r="F5989" s="261">
        <v>2500000</v>
      </c>
      <c r="G5989" s="282">
        <f>SUM(H5989)</f>
        <v>2500000</v>
      </c>
      <c r="H5989" s="283">
        <v>2500000</v>
      </c>
      <c r="I5989" s="33"/>
      <c r="J5989" s="33"/>
      <c r="K5989" s="33"/>
      <c r="L5989" s="33"/>
      <c r="M5989" s="33"/>
      <c r="N5989" s="33"/>
      <c r="O5989" s="33"/>
      <c r="P5989" s="33"/>
      <c r="Q5989" s="33"/>
      <c r="R5989" s="33"/>
      <c r="S5989" s="33"/>
      <c r="T5989" s="33"/>
      <c r="U5989" s="33"/>
      <c r="V5989" s="33"/>
      <c r="W5989" s="33"/>
      <c r="X5989" s="282"/>
      <c r="Y5989" s="33"/>
      <c r="Z5989" s="284"/>
      <c r="AA5989" s="284"/>
      <c r="AB5989" s="33"/>
      <c r="AC5989" s="33"/>
      <c r="AD5989" s="33"/>
      <c r="AE5989" s="33"/>
      <c r="AF5989" s="33"/>
      <c r="AG5989" s="33"/>
      <c r="AH5989" s="33"/>
      <c r="AI5989" s="33"/>
      <c r="AJ5989" s="33"/>
      <c r="AK5989" s="33"/>
      <c r="AL5989" s="33"/>
      <c r="AM5989" s="33"/>
      <c r="AN5989" s="33"/>
      <c r="AO5989" s="33"/>
      <c r="AP5989" s="34"/>
      <c r="AQ5989" s="34"/>
      <c r="AR5989" s="28"/>
      <c r="AS5989" s="29"/>
      <c r="AT5989" s="29"/>
      <c r="AU5989" s="29"/>
    </row>
    <row r="5990" spans="1:47" s="470" customFormat="1">
      <c r="A5990" s="13"/>
      <c r="B5990" s="8"/>
      <c r="C5990" s="8"/>
      <c r="D5990" s="473" t="s">
        <v>182</v>
      </c>
      <c r="E5990" s="321"/>
      <c r="F5990" s="261"/>
      <c r="G5990" s="282"/>
      <c r="H5990" s="283"/>
      <c r="I5990" s="33"/>
      <c r="J5990" s="33"/>
      <c r="K5990" s="33"/>
      <c r="L5990" s="33"/>
      <c r="M5990" s="33"/>
      <c r="N5990" s="33"/>
      <c r="O5990" s="33"/>
      <c r="P5990" s="33"/>
      <c r="Q5990" s="33"/>
      <c r="R5990" s="33"/>
      <c r="S5990" s="33"/>
      <c r="T5990" s="33"/>
      <c r="U5990" s="33"/>
      <c r="V5990" s="33"/>
      <c r="W5990" s="33"/>
      <c r="X5990" s="282"/>
      <c r="Y5990" s="33"/>
      <c r="Z5990" s="284"/>
      <c r="AA5990" s="284"/>
      <c r="AB5990" s="33"/>
      <c r="AC5990" s="33"/>
      <c r="AD5990" s="33"/>
      <c r="AE5990" s="33"/>
      <c r="AF5990" s="33"/>
      <c r="AG5990" s="33"/>
      <c r="AH5990" s="33"/>
      <c r="AI5990" s="33"/>
      <c r="AJ5990" s="33"/>
      <c r="AK5990" s="33"/>
      <c r="AL5990" s="33"/>
      <c r="AM5990" s="33"/>
      <c r="AN5990" s="33"/>
      <c r="AO5990" s="33"/>
      <c r="AP5990" s="34"/>
      <c r="AQ5990" s="34"/>
      <c r="AR5990" s="28"/>
      <c r="AS5990" s="29"/>
      <c r="AT5990" s="29"/>
      <c r="AU5990" s="29"/>
    </row>
    <row r="5991" spans="1:47" s="470" customFormat="1">
      <c r="A5991" s="13"/>
      <c r="B5991" s="8"/>
      <c r="C5991" s="8"/>
      <c r="D5991" s="345" t="s">
        <v>211</v>
      </c>
      <c r="E5991" s="266"/>
      <c r="F5991" s="261">
        <v>875000</v>
      </c>
      <c r="G5991" s="282">
        <f>SUM(H5992:H5993)</f>
        <v>875000</v>
      </c>
      <c r="H5991" s="283"/>
      <c r="I5991" s="33"/>
      <c r="J5991" s="33"/>
      <c r="K5991" s="33"/>
      <c r="L5991" s="33"/>
      <c r="M5991" s="33"/>
      <c r="N5991" s="33"/>
      <c r="O5991" s="33"/>
      <c r="P5991" s="33"/>
      <c r="Q5991" s="33"/>
      <c r="R5991" s="33"/>
      <c r="S5991" s="33"/>
      <c r="T5991" s="33"/>
      <c r="U5991" s="33"/>
      <c r="V5991" s="33"/>
      <c r="W5991" s="33"/>
      <c r="X5991" s="282"/>
      <c r="Y5991" s="33"/>
      <c r="Z5991" s="284"/>
      <c r="AA5991" s="284"/>
      <c r="AB5991" s="33"/>
      <c r="AC5991" s="33"/>
      <c r="AD5991" s="33"/>
      <c r="AE5991" s="33"/>
      <c r="AF5991" s="33"/>
      <c r="AG5991" s="33"/>
      <c r="AH5991" s="33"/>
      <c r="AI5991" s="33"/>
      <c r="AJ5991" s="33"/>
      <c r="AK5991" s="33"/>
      <c r="AL5991" s="33"/>
      <c r="AM5991" s="33"/>
      <c r="AN5991" s="33"/>
      <c r="AO5991" s="33"/>
      <c r="AP5991" s="34"/>
      <c r="AQ5991" s="34"/>
      <c r="AR5991" s="28"/>
      <c r="AS5991" s="29"/>
      <c r="AT5991" s="29"/>
      <c r="AU5991" s="29"/>
    </row>
    <row r="5992" spans="1:47" s="532" customFormat="1">
      <c r="A5992" s="13"/>
      <c r="B5992" s="8"/>
      <c r="C5992" s="8"/>
      <c r="D5992" s="344" t="s">
        <v>1837</v>
      </c>
      <c r="E5992" s="266"/>
      <c r="F5992" s="261"/>
      <c r="G5992" s="282"/>
      <c r="H5992" s="283">
        <v>520000</v>
      </c>
      <c r="I5992" s="33"/>
      <c r="J5992" s="33"/>
      <c r="K5992" s="33"/>
      <c r="L5992" s="33"/>
      <c r="M5992" s="33"/>
      <c r="N5992" s="33"/>
      <c r="O5992" s="33"/>
      <c r="P5992" s="33"/>
      <c r="Q5992" s="33"/>
      <c r="R5992" s="33"/>
      <c r="S5992" s="33"/>
      <c r="T5992" s="33"/>
      <c r="U5992" s="33"/>
      <c r="V5992" s="33"/>
      <c r="W5992" s="33"/>
      <c r="X5992" s="282"/>
      <c r="Y5992" s="33"/>
      <c r="Z5992" s="284"/>
      <c r="AA5992" s="284"/>
      <c r="AB5992" s="33"/>
      <c r="AC5992" s="33"/>
      <c r="AD5992" s="33"/>
      <c r="AE5992" s="33"/>
      <c r="AF5992" s="33"/>
      <c r="AG5992" s="33"/>
      <c r="AH5992" s="33"/>
      <c r="AI5992" s="33"/>
      <c r="AJ5992" s="33"/>
      <c r="AK5992" s="33"/>
      <c r="AL5992" s="33"/>
      <c r="AM5992" s="33"/>
      <c r="AN5992" s="33"/>
      <c r="AO5992" s="33"/>
      <c r="AP5992" s="34"/>
      <c r="AQ5992" s="34"/>
      <c r="AR5992" s="28"/>
      <c r="AS5992" s="29"/>
      <c r="AT5992" s="29"/>
      <c r="AU5992" s="29"/>
    </row>
    <row r="5993" spans="1:47" s="532" customFormat="1">
      <c r="A5993" s="13"/>
      <c r="B5993" s="8"/>
      <c r="C5993" s="8"/>
      <c r="D5993" s="344" t="s">
        <v>1838</v>
      </c>
      <c r="E5993" s="266"/>
      <c r="F5993" s="261"/>
      <c r="G5993" s="282"/>
      <c r="H5993" s="283">
        <v>355000</v>
      </c>
      <c r="I5993" s="33"/>
      <c r="J5993" s="33"/>
      <c r="K5993" s="33"/>
      <c r="L5993" s="33"/>
      <c r="M5993" s="33"/>
      <c r="N5993" s="33"/>
      <c r="O5993" s="33"/>
      <c r="P5993" s="33"/>
      <c r="Q5993" s="33"/>
      <c r="R5993" s="33"/>
      <c r="S5993" s="33"/>
      <c r="T5993" s="33"/>
      <c r="U5993" s="33"/>
      <c r="V5993" s="33"/>
      <c r="W5993" s="33"/>
      <c r="X5993" s="282"/>
      <c r="Y5993" s="33"/>
      <c r="Z5993" s="284"/>
      <c r="AA5993" s="284"/>
      <c r="AB5993" s="33"/>
      <c r="AC5993" s="33"/>
      <c r="AD5993" s="33"/>
      <c r="AE5993" s="33"/>
      <c r="AF5993" s="33"/>
      <c r="AG5993" s="33"/>
      <c r="AH5993" s="33"/>
      <c r="AI5993" s="33"/>
      <c r="AJ5993" s="33"/>
      <c r="AK5993" s="33"/>
      <c r="AL5993" s="33"/>
      <c r="AM5993" s="33"/>
      <c r="AN5993" s="33"/>
      <c r="AO5993" s="33"/>
      <c r="AP5993" s="34"/>
      <c r="AQ5993" s="34"/>
      <c r="AR5993" s="28"/>
      <c r="AS5993" s="29"/>
      <c r="AT5993" s="29"/>
      <c r="AU5993" s="29"/>
    </row>
    <row r="5994" spans="1:47" s="532" customFormat="1" ht="15">
      <c r="A5994" s="13"/>
      <c r="B5994" s="8"/>
      <c r="C5994" s="8"/>
      <c r="D5994" s="506" t="s">
        <v>557</v>
      </c>
      <c r="E5994" s="266"/>
      <c r="F5994" s="261"/>
      <c r="G5994" s="282"/>
      <c r="H5994" s="283"/>
      <c r="I5994" s="33"/>
      <c r="J5994" s="33"/>
      <c r="K5994" s="33"/>
      <c r="L5994" s="33"/>
      <c r="M5994" s="33"/>
      <c r="N5994" s="33"/>
      <c r="O5994" s="33"/>
      <c r="P5994" s="33"/>
      <c r="Q5994" s="33"/>
      <c r="R5994" s="33"/>
      <c r="S5994" s="33"/>
      <c r="T5994" s="33"/>
      <c r="U5994" s="33"/>
      <c r="V5994" s="33"/>
      <c r="W5994" s="33"/>
      <c r="X5994" s="282"/>
      <c r="Y5994" s="33"/>
      <c r="Z5994" s="284"/>
      <c r="AA5994" s="284"/>
      <c r="AB5994" s="33"/>
      <c r="AC5994" s="33"/>
      <c r="AD5994" s="33"/>
      <c r="AE5994" s="33"/>
      <c r="AF5994" s="33"/>
      <c r="AG5994" s="33"/>
      <c r="AH5994" s="33"/>
      <c r="AI5994" s="33"/>
      <c r="AJ5994" s="33"/>
      <c r="AK5994" s="33"/>
      <c r="AL5994" s="33"/>
      <c r="AM5994" s="33"/>
      <c r="AN5994" s="33"/>
      <c r="AO5994" s="33"/>
      <c r="AP5994" s="34"/>
      <c r="AQ5994" s="34"/>
      <c r="AR5994" s="28"/>
      <c r="AS5994" s="29"/>
      <c r="AT5994" s="29"/>
      <c r="AU5994" s="29"/>
    </row>
    <row r="5995" spans="1:47" s="532" customFormat="1">
      <c r="A5995" s="13"/>
      <c r="B5995" s="8"/>
      <c r="C5995" s="8"/>
      <c r="D5995" s="345" t="s">
        <v>224</v>
      </c>
      <c r="E5995" s="266"/>
      <c r="F5995" s="261">
        <v>600000</v>
      </c>
      <c r="G5995" s="282">
        <f>SUM(H5996)</f>
        <v>600000</v>
      </c>
      <c r="H5995" s="283"/>
      <c r="I5995" s="33"/>
      <c r="J5995" s="33"/>
      <c r="K5995" s="33"/>
      <c r="L5995" s="33"/>
      <c r="M5995" s="33"/>
      <c r="N5995" s="33"/>
      <c r="O5995" s="33"/>
      <c r="P5995" s="33"/>
      <c r="Q5995" s="33"/>
      <c r="R5995" s="33"/>
      <c r="S5995" s="33"/>
      <c r="T5995" s="33"/>
      <c r="U5995" s="33"/>
      <c r="V5995" s="33"/>
      <c r="W5995" s="33"/>
      <c r="X5995" s="282"/>
      <c r="Y5995" s="33"/>
      <c r="Z5995" s="284"/>
      <c r="AA5995" s="284"/>
      <c r="AB5995" s="33"/>
      <c r="AC5995" s="33"/>
      <c r="AD5995" s="33"/>
      <c r="AE5995" s="33"/>
      <c r="AF5995" s="33"/>
      <c r="AG5995" s="33"/>
      <c r="AH5995" s="33"/>
      <c r="AI5995" s="33"/>
      <c r="AJ5995" s="33"/>
      <c r="AK5995" s="33"/>
      <c r="AL5995" s="33"/>
      <c r="AM5995" s="33"/>
      <c r="AN5995" s="33"/>
      <c r="AO5995" s="33"/>
      <c r="AP5995" s="34"/>
      <c r="AQ5995" s="34"/>
      <c r="AR5995" s="28"/>
      <c r="AS5995" s="29"/>
      <c r="AT5995" s="29"/>
      <c r="AU5995" s="29"/>
    </row>
    <row r="5996" spans="1:47" s="532" customFormat="1">
      <c r="A5996" s="13"/>
      <c r="B5996" s="8"/>
      <c r="C5996" s="8"/>
      <c r="D5996" s="344" t="s">
        <v>1839</v>
      </c>
      <c r="E5996" s="266"/>
      <c r="F5996" s="261"/>
      <c r="G5996" s="282"/>
      <c r="H5996" s="283">
        <v>600000</v>
      </c>
      <c r="I5996" s="33"/>
      <c r="J5996" s="33"/>
      <c r="K5996" s="33"/>
      <c r="L5996" s="33"/>
      <c r="M5996" s="33"/>
      <c r="N5996" s="33"/>
      <c r="O5996" s="33"/>
      <c r="P5996" s="33"/>
      <c r="Q5996" s="33"/>
      <c r="R5996" s="33"/>
      <c r="S5996" s="33"/>
      <c r="T5996" s="33"/>
      <c r="U5996" s="33"/>
      <c r="V5996" s="33"/>
      <c r="W5996" s="33"/>
      <c r="X5996" s="282"/>
      <c r="Y5996" s="33"/>
      <c r="Z5996" s="284"/>
      <c r="AA5996" s="284"/>
      <c r="AB5996" s="33"/>
      <c r="AC5996" s="33"/>
      <c r="AD5996" s="33"/>
      <c r="AE5996" s="33"/>
      <c r="AF5996" s="33"/>
      <c r="AG5996" s="33"/>
      <c r="AH5996" s="33"/>
      <c r="AI5996" s="33"/>
      <c r="AJ5996" s="33"/>
      <c r="AK5996" s="33">
        <v>600000</v>
      </c>
      <c r="AL5996" s="33"/>
      <c r="AM5996" s="33"/>
      <c r="AN5996" s="33"/>
      <c r="AO5996" s="33"/>
      <c r="AP5996" s="34"/>
      <c r="AQ5996" s="34"/>
      <c r="AR5996" s="28"/>
      <c r="AS5996" s="29"/>
      <c r="AT5996" s="29"/>
      <c r="AU5996" s="29"/>
    </row>
    <row r="5997" spans="1:47" s="470" customFormat="1">
      <c r="A5997" s="13"/>
      <c r="B5997" s="8"/>
      <c r="C5997" s="8"/>
      <c r="D5997" s="240"/>
      <c r="E5997" s="266"/>
      <c r="F5997" s="321"/>
      <c r="G5997" s="282"/>
      <c r="H5997" s="283"/>
      <c r="I5997" s="33"/>
      <c r="J5997" s="33"/>
      <c r="K5997" s="33"/>
      <c r="L5997" s="33"/>
      <c r="M5997" s="33"/>
      <c r="N5997" s="33"/>
      <c r="O5997" s="33"/>
      <c r="P5997" s="33"/>
      <c r="Q5997" s="33"/>
      <c r="R5997" s="33"/>
      <c r="S5997" s="33"/>
      <c r="T5997" s="33"/>
      <c r="U5997" s="33"/>
      <c r="V5997" s="33"/>
      <c r="W5997" s="33"/>
      <c r="X5997" s="282"/>
      <c r="Y5997" s="33"/>
      <c r="Z5997" s="284"/>
      <c r="AA5997" s="284"/>
      <c r="AB5997" s="33"/>
      <c r="AC5997" s="33"/>
      <c r="AD5997" s="33"/>
      <c r="AE5997" s="33"/>
      <c r="AF5997" s="33"/>
      <c r="AG5997" s="33"/>
      <c r="AH5997" s="33"/>
      <c r="AI5997" s="33"/>
      <c r="AJ5997" s="33"/>
      <c r="AK5997" s="33"/>
      <c r="AL5997" s="33"/>
      <c r="AM5997" s="33"/>
      <c r="AN5997" s="33"/>
      <c r="AO5997" s="33"/>
      <c r="AP5997" s="34"/>
      <c r="AQ5997" s="34"/>
      <c r="AR5997" s="28"/>
      <c r="AS5997" s="29"/>
      <c r="AT5997" s="29"/>
      <c r="AU5997" s="29"/>
    </row>
    <row r="5998" spans="1:47" s="470" customFormat="1">
      <c r="A5998" s="13"/>
      <c r="B5998" s="8"/>
      <c r="C5998" s="8"/>
      <c r="D5998" s="240"/>
      <c r="E5998" s="266"/>
      <c r="F5998" s="321"/>
      <c r="G5998" s="282"/>
      <c r="H5998" s="283"/>
      <c r="I5998" s="33"/>
      <c r="J5998" s="33"/>
      <c r="K5998" s="33"/>
      <c r="L5998" s="33"/>
      <c r="M5998" s="33"/>
      <c r="N5998" s="33"/>
      <c r="O5998" s="33"/>
      <c r="P5998" s="33"/>
      <c r="Q5998" s="33"/>
      <c r="R5998" s="33"/>
      <c r="S5998" s="33"/>
      <c r="T5998" s="33"/>
      <c r="U5998" s="33"/>
      <c r="V5998" s="33"/>
      <c r="W5998" s="33"/>
      <c r="X5998" s="282"/>
      <c r="Y5998" s="33"/>
      <c r="Z5998" s="284"/>
      <c r="AA5998" s="284"/>
      <c r="AB5998" s="33"/>
      <c r="AC5998" s="33"/>
      <c r="AD5998" s="33"/>
      <c r="AE5998" s="33"/>
      <c r="AF5998" s="33"/>
      <c r="AG5998" s="33"/>
      <c r="AH5998" s="33"/>
      <c r="AI5998" s="33"/>
      <c r="AJ5998" s="33"/>
      <c r="AK5998" s="33"/>
      <c r="AL5998" s="33"/>
      <c r="AM5998" s="33"/>
      <c r="AN5998" s="33"/>
      <c r="AO5998" s="33"/>
      <c r="AP5998" s="34"/>
      <c r="AQ5998" s="34"/>
      <c r="AR5998" s="28"/>
      <c r="AS5998" s="29"/>
      <c r="AT5998" s="29"/>
      <c r="AU5998" s="29"/>
    </row>
    <row r="5999" spans="1:47" s="470" customFormat="1">
      <c r="A5999" s="13"/>
      <c r="B5999" s="8"/>
      <c r="C5999" s="83">
        <v>343</v>
      </c>
      <c r="D5999" s="375" t="s">
        <v>171</v>
      </c>
      <c r="E5999" s="266"/>
      <c r="F5999" s="321"/>
      <c r="G5999" s="282"/>
      <c r="H5999" s="283"/>
      <c r="I5999" s="33"/>
      <c r="J5999" s="33"/>
      <c r="K5999" s="33"/>
      <c r="L5999" s="33"/>
      <c r="M5999" s="33"/>
      <c r="N5999" s="33"/>
      <c r="O5999" s="33"/>
      <c r="P5999" s="33"/>
      <c r="Q5999" s="33"/>
      <c r="R5999" s="33"/>
      <c r="S5999" s="33"/>
      <c r="T5999" s="33"/>
      <c r="U5999" s="33"/>
      <c r="V5999" s="33"/>
      <c r="W5999" s="33"/>
      <c r="X5999" s="282"/>
      <c r="Y5999" s="33"/>
      <c r="Z5999" s="284"/>
      <c r="AA5999" s="284"/>
      <c r="AB5999" s="33"/>
      <c r="AC5999" s="33"/>
      <c r="AD5999" s="33"/>
      <c r="AE5999" s="33"/>
      <c r="AF5999" s="33"/>
      <c r="AG5999" s="33"/>
      <c r="AH5999" s="33"/>
      <c r="AI5999" s="33"/>
      <c r="AJ5999" s="33"/>
      <c r="AK5999" s="33"/>
      <c r="AL5999" s="33"/>
      <c r="AM5999" s="33"/>
      <c r="AN5999" s="33"/>
      <c r="AO5999" s="33"/>
      <c r="AP5999" s="34"/>
      <c r="AQ5999" s="34"/>
      <c r="AR5999" s="28"/>
      <c r="AS5999" s="29"/>
      <c r="AT5999" s="29"/>
      <c r="AU5999" s="29"/>
    </row>
    <row r="6000" spans="1:47" s="470" customFormat="1">
      <c r="A6000" s="13"/>
      <c r="B6000" s="8"/>
      <c r="C6000" s="8"/>
      <c r="D6000" s="472" t="s">
        <v>184</v>
      </c>
      <c r="E6000" s="266"/>
      <c r="F6000" s="321"/>
      <c r="G6000" s="282"/>
      <c r="H6000" s="283"/>
      <c r="I6000" s="33"/>
      <c r="J6000" s="33"/>
      <c r="K6000" s="33"/>
      <c r="L6000" s="33"/>
      <c r="M6000" s="33"/>
      <c r="N6000" s="33"/>
      <c r="O6000" s="33"/>
      <c r="P6000" s="33"/>
      <c r="Q6000" s="33"/>
      <c r="R6000" s="33"/>
      <c r="S6000" s="33"/>
      <c r="T6000" s="33"/>
      <c r="U6000" s="33"/>
      <c r="V6000" s="33"/>
      <c r="W6000" s="33"/>
      <c r="X6000" s="282"/>
      <c r="Y6000" s="33"/>
      <c r="Z6000" s="284"/>
      <c r="AA6000" s="284"/>
      <c r="AB6000" s="33"/>
      <c r="AC6000" s="33"/>
      <c r="AD6000" s="33"/>
      <c r="AE6000" s="33"/>
      <c r="AF6000" s="33"/>
      <c r="AG6000" s="33"/>
      <c r="AH6000" s="33"/>
      <c r="AI6000" s="33"/>
      <c r="AJ6000" s="33"/>
      <c r="AK6000" s="33"/>
      <c r="AL6000" s="33"/>
      <c r="AM6000" s="33"/>
      <c r="AN6000" s="33"/>
      <c r="AO6000" s="33"/>
      <c r="AP6000" s="34"/>
      <c r="AQ6000" s="34"/>
      <c r="AR6000" s="28"/>
      <c r="AS6000" s="29"/>
      <c r="AT6000" s="29"/>
      <c r="AU6000" s="29"/>
    </row>
    <row r="6001" spans="1:256" s="470" customFormat="1">
      <c r="A6001" s="13"/>
      <c r="B6001" s="8"/>
      <c r="C6001" s="8"/>
      <c r="D6001" s="473" t="s">
        <v>188</v>
      </c>
      <c r="E6001" s="321"/>
      <c r="F6001" s="261"/>
      <c r="G6001" s="282"/>
      <c r="H6001" s="283"/>
      <c r="I6001" s="33"/>
      <c r="J6001" s="33"/>
      <c r="K6001" s="33"/>
      <c r="L6001" s="33"/>
      <c r="M6001" s="33"/>
      <c r="N6001" s="33"/>
      <c r="O6001" s="33"/>
      <c r="P6001" s="33"/>
      <c r="Q6001" s="33"/>
      <c r="R6001" s="33"/>
      <c r="S6001" s="33"/>
      <c r="T6001" s="33"/>
      <c r="U6001" s="33"/>
      <c r="V6001" s="33"/>
      <c r="W6001" s="33"/>
      <c r="X6001" s="282"/>
      <c r="Y6001" s="33"/>
      <c r="Z6001" s="284"/>
      <c r="AA6001" s="284"/>
      <c r="AB6001" s="33"/>
      <c r="AC6001" s="33"/>
      <c r="AD6001" s="33"/>
      <c r="AE6001" s="33"/>
      <c r="AF6001" s="33"/>
      <c r="AG6001" s="33"/>
      <c r="AH6001" s="33"/>
      <c r="AI6001" s="33"/>
      <c r="AJ6001" s="33"/>
      <c r="AK6001" s="33"/>
      <c r="AL6001" s="33"/>
      <c r="AM6001" s="33"/>
      <c r="AN6001" s="33"/>
      <c r="AO6001" s="33"/>
      <c r="AP6001" s="34"/>
      <c r="AQ6001" s="34"/>
      <c r="AR6001" s="28"/>
      <c r="AS6001" s="29"/>
      <c r="AT6001" s="29"/>
      <c r="AU6001" s="29"/>
    </row>
    <row r="6002" spans="1:256" s="470" customFormat="1">
      <c r="A6002" s="13"/>
      <c r="B6002" s="8"/>
      <c r="C6002" s="8"/>
      <c r="D6002" s="344" t="s">
        <v>1840</v>
      </c>
      <c r="E6002" s="266"/>
      <c r="F6002" s="261">
        <v>1500000</v>
      </c>
      <c r="G6002" s="282">
        <f>SUM(H6002)</f>
        <v>1500000</v>
      </c>
      <c r="H6002" s="283">
        <v>1500000</v>
      </c>
      <c r="I6002" s="33"/>
      <c r="J6002" s="33"/>
      <c r="K6002" s="33"/>
      <c r="L6002" s="33"/>
      <c r="M6002" s="33"/>
      <c r="N6002" s="33"/>
      <c r="O6002" s="33"/>
      <c r="P6002" s="33"/>
      <c r="Q6002" s="33"/>
      <c r="R6002" s="33"/>
      <c r="S6002" s="33"/>
      <c r="T6002" s="33"/>
      <c r="U6002" s="33"/>
      <c r="V6002" s="33"/>
      <c r="W6002" s="33"/>
      <c r="X6002" s="282"/>
      <c r="Y6002" s="33"/>
      <c r="Z6002" s="284"/>
      <c r="AA6002" s="284"/>
      <c r="AB6002" s="33"/>
      <c r="AC6002" s="33"/>
      <c r="AD6002" s="33"/>
      <c r="AE6002" s="33"/>
      <c r="AF6002" s="33"/>
      <c r="AG6002" s="33"/>
      <c r="AH6002" s="33"/>
      <c r="AI6002" s="33"/>
      <c r="AJ6002" s="33"/>
      <c r="AK6002" s="33"/>
      <c r="AL6002" s="33"/>
      <c r="AM6002" s="33"/>
      <c r="AN6002" s="33"/>
      <c r="AO6002" s="33"/>
      <c r="AP6002" s="34"/>
      <c r="AQ6002" s="34"/>
      <c r="AR6002" s="28"/>
      <c r="AS6002" s="29"/>
      <c r="AT6002" s="29"/>
      <c r="AU6002" s="29"/>
    </row>
    <row r="6003" spans="1:256" s="470" customFormat="1">
      <c r="A6003" s="13"/>
      <c r="B6003" s="8"/>
      <c r="C6003" s="8"/>
      <c r="D6003" s="344" t="s">
        <v>1841</v>
      </c>
      <c r="E6003" s="266"/>
      <c r="F6003" s="261">
        <v>1000000</v>
      </c>
      <c r="G6003" s="282">
        <f>SUM(H6003)</f>
        <v>721500</v>
      </c>
      <c r="H6003" s="283">
        <v>721500</v>
      </c>
      <c r="I6003" s="33"/>
      <c r="J6003" s="33"/>
      <c r="K6003" s="33"/>
      <c r="L6003" s="33"/>
      <c r="M6003" s="33"/>
      <c r="N6003" s="33"/>
      <c r="O6003" s="33"/>
      <c r="P6003" s="33"/>
      <c r="Q6003" s="33"/>
      <c r="R6003" s="33"/>
      <c r="S6003" s="33"/>
      <c r="T6003" s="33"/>
      <c r="U6003" s="33"/>
      <c r="V6003" s="33"/>
      <c r="W6003" s="33"/>
      <c r="X6003" s="282"/>
      <c r="Y6003" s="33"/>
      <c r="Z6003" s="284"/>
      <c r="AA6003" s="284"/>
      <c r="AB6003" s="33"/>
      <c r="AC6003" s="33"/>
      <c r="AD6003" s="33"/>
      <c r="AE6003" s="33"/>
      <c r="AF6003" s="33"/>
      <c r="AG6003" s="33"/>
      <c r="AH6003" s="33"/>
      <c r="AI6003" s="33"/>
      <c r="AJ6003" s="33"/>
      <c r="AK6003" s="33"/>
      <c r="AL6003" s="33"/>
      <c r="AM6003" s="33"/>
      <c r="AN6003" s="33"/>
      <c r="AO6003" s="33"/>
      <c r="AP6003" s="34"/>
      <c r="AQ6003" s="34"/>
      <c r="AR6003" s="28"/>
      <c r="AS6003" s="29"/>
      <c r="AT6003" s="29"/>
      <c r="AU6003" s="29"/>
    </row>
    <row r="6004" spans="1:256" s="470" customFormat="1">
      <c r="A6004" s="13"/>
      <c r="B6004" s="8"/>
      <c r="C6004" s="8"/>
      <c r="D6004" s="240"/>
      <c r="E6004" s="266"/>
      <c r="F6004" s="321"/>
      <c r="G6004" s="282"/>
      <c r="H6004" s="283"/>
      <c r="I6004" s="33"/>
      <c r="J6004" s="33"/>
      <c r="K6004" s="33"/>
      <c r="L6004" s="33"/>
      <c r="M6004" s="33"/>
      <c r="N6004" s="33"/>
      <c r="O6004" s="33"/>
      <c r="P6004" s="33"/>
      <c r="Q6004" s="33"/>
      <c r="R6004" s="33"/>
      <c r="S6004" s="33"/>
      <c r="T6004" s="33"/>
      <c r="U6004" s="33"/>
      <c r="V6004" s="33"/>
      <c r="W6004" s="33"/>
      <c r="X6004" s="282"/>
      <c r="Y6004" s="33"/>
      <c r="Z6004" s="284"/>
      <c r="AA6004" s="284"/>
      <c r="AB6004" s="33"/>
      <c r="AC6004" s="33"/>
      <c r="AD6004" s="33"/>
      <c r="AE6004" s="33"/>
      <c r="AF6004" s="33"/>
      <c r="AG6004" s="33"/>
      <c r="AH6004" s="33"/>
      <c r="AI6004" s="33"/>
      <c r="AJ6004" s="33"/>
      <c r="AK6004" s="33"/>
      <c r="AL6004" s="33"/>
      <c r="AM6004" s="33"/>
      <c r="AN6004" s="33"/>
      <c r="AO6004" s="33"/>
      <c r="AP6004" s="34"/>
      <c r="AQ6004" s="34"/>
      <c r="AR6004" s="28"/>
      <c r="AS6004" s="29"/>
      <c r="AT6004" s="29"/>
      <c r="AU6004" s="29"/>
    </row>
    <row r="6005" spans="1:256" s="470" customFormat="1">
      <c r="A6005" s="13"/>
      <c r="B6005" s="8"/>
      <c r="C6005" s="8"/>
      <c r="D6005" s="240"/>
      <c r="E6005" s="266"/>
      <c r="F6005" s="321"/>
      <c r="G6005" s="282"/>
      <c r="H6005" s="283"/>
      <c r="I6005" s="33"/>
      <c r="J6005" s="33"/>
      <c r="K6005" s="33"/>
      <c r="L6005" s="33"/>
      <c r="M6005" s="33"/>
      <c r="N6005" s="33"/>
      <c r="O6005" s="33"/>
      <c r="P6005" s="33"/>
      <c r="Q6005" s="33"/>
      <c r="R6005" s="33"/>
      <c r="S6005" s="33"/>
      <c r="T6005" s="33"/>
      <c r="U6005" s="33"/>
      <c r="V6005" s="33"/>
      <c r="W6005" s="33"/>
      <c r="X6005" s="282"/>
      <c r="Y6005" s="33"/>
      <c r="Z6005" s="284"/>
      <c r="AA6005" s="284"/>
      <c r="AB6005" s="33"/>
      <c r="AC6005" s="33"/>
      <c r="AD6005" s="33"/>
      <c r="AE6005" s="33"/>
      <c r="AF6005" s="33"/>
      <c r="AG6005" s="33"/>
      <c r="AH6005" s="33"/>
      <c r="AI6005" s="33"/>
      <c r="AJ6005" s="33"/>
      <c r="AK6005" s="33"/>
      <c r="AL6005" s="33"/>
      <c r="AM6005" s="33"/>
      <c r="AN6005" s="33"/>
      <c r="AO6005" s="33"/>
      <c r="AP6005" s="34"/>
      <c r="AQ6005" s="34"/>
      <c r="AR6005" s="28"/>
      <c r="AS6005" s="29"/>
      <c r="AT6005" s="29"/>
      <c r="AU6005" s="29"/>
    </row>
    <row r="6006" spans="1:256" s="470" customFormat="1">
      <c r="A6006" s="13"/>
      <c r="B6006" s="8"/>
      <c r="C6006" s="83">
        <v>344</v>
      </c>
      <c r="D6006" s="375" t="s">
        <v>171</v>
      </c>
      <c r="E6006" s="266"/>
      <c r="F6006" s="321"/>
      <c r="G6006" s="282"/>
      <c r="H6006" s="283"/>
      <c r="I6006" s="33"/>
      <c r="J6006" s="33"/>
      <c r="K6006" s="33"/>
      <c r="L6006" s="33"/>
      <c r="M6006" s="33"/>
      <c r="N6006" s="33"/>
      <c r="O6006" s="33"/>
      <c r="P6006" s="33"/>
      <c r="Q6006" s="33"/>
      <c r="R6006" s="33"/>
      <c r="S6006" s="33"/>
      <c r="T6006" s="33"/>
      <c r="U6006" s="33"/>
      <c r="V6006" s="33"/>
      <c r="W6006" s="33"/>
      <c r="X6006" s="282"/>
      <c r="Y6006" s="33"/>
      <c r="Z6006" s="284"/>
      <c r="AA6006" s="284"/>
      <c r="AB6006" s="33"/>
      <c r="AC6006" s="33"/>
      <c r="AD6006" s="33"/>
      <c r="AE6006" s="33"/>
      <c r="AF6006" s="33"/>
      <c r="AG6006" s="33"/>
      <c r="AH6006" s="33"/>
      <c r="AI6006" s="33"/>
      <c r="AJ6006" s="33"/>
      <c r="AK6006" s="33"/>
      <c r="AL6006" s="33"/>
      <c r="AM6006" s="33"/>
      <c r="AN6006" s="33"/>
      <c r="AO6006" s="33"/>
      <c r="AP6006" s="34"/>
      <c r="AQ6006" s="34"/>
      <c r="AR6006" s="28"/>
      <c r="AS6006" s="29"/>
      <c r="AT6006" s="29"/>
      <c r="AU6006" s="29"/>
    </row>
    <row r="6007" spans="1:256" s="470" customFormat="1">
      <c r="A6007" s="13"/>
      <c r="B6007" s="8"/>
      <c r="C6007" s="8"/>
      <c r="D6007" s="472" t="s">
        <v>192</v>
      </c>
      <c r="E6007" s="266"/>
      <c r="F6007" s="321"/>
      <c r="G6007" s="282"/>
      <c r="H6007" s="283"/>
      <c r="I6007" s="33"/>
      <c r="J6007" s="33"/>
      <c r="K6007" s="33"/>
      <c r="L6007" s="33"/>
      <c r="M6007" s="33"/>
      <c r="N6007" s="33"/>
      <c r="O6007" s="33"/>
      <c r="P6007" s="33"/>
      <c r="Q6007" s="33"/>
      <c r="R6007" s="33"/>
      <c r="S6007" s="33"/>
      <c r="T6007" s="33"/>
      <c r="U6007" s="33"/>
      <c r="V6007" s="33"/>
      <c r="W6007" s="33"/>
      <c r="X6007" s="282"/>
      <c r="Y6007" s="33"/>
      <c r="Z6007" s="284"/>
      <c r="AA6007" s="284"/>
      <c r="AB6007" s="33"/>
      <c r="AC6007" s="33"/>
      <c r="AD6007" s="33"/>
      <c r="AE6007" s="33"/>
      <c r="AF6007" s="33"/>
      <c r="AG6007" s="33"/>
      <c r="AH6007" s="33"/>
      <c r="AI6007" s="33"/>
      <c r="AJ6007" s="33"/>
      <c r="AK6007" s="33"/>
      <c r="AL6007" s="33"/>
      <c r="AM6007" s="33"/>
      <c r="AN6007" s="33"/>
      <c r="AO6007" s="33"/>
      <c r="AP6007" s="34"/>
      <c r="AQ6007" s="34"/>
      <c r="AR6007" s="28"/>
      <c r="AS6007" s="29"/>
      <c r="AT6007" s="29"/>
      <c r="AU6007" s="29"/>
    </row>
    <row r="6008" spans="1:256" s="470" customFormat="1">
      <c r="A6008" s="13"/>
      <c r="B6008" s="8"/>
      <c r="C6008" s="8"/>
      <c r="D6008" s="473" t="s">
        <v>174</v>
      </c>
      <c r="E6008" s="266"/>
      <c r="F6008" s="321"/>
      <c r="G6008" s="282"/>
      <c r="H6008" s="283"/>
      <c r="I6008" s="33"/>
      <c r="J6008" s="33"/>
      <c r="K6008" s="33"/>
      <c r="L6008" s="33"/>
      <c r="M6008" s="33"/>
      <c r="N6008" s="33"/>
      <c r="O6008" s="33"/>
      <c r="P6008" s="33"/>
      <c r="Q6008" s="33"/>
      <c r="R6008" s="33"/>
      <c r="S6008" s="33"/>
      <c r="T6008" s="33"/>
      <c r="U6008" s="33"/>
      <c r="V6008" s="33"/>
      <c r="W6008" s="33"/>
      <c r="X6008" s="282"/>
      <c r="Y6008" s="33"/>
      <c r="Z6008" s="284"/>
      <c r="AA6008" s="284"/>
      <c r="AB6008" s="33"/>
      <c r="AC6008" s="33"/>
      <c r="AD6008" s="33"/>
      <c r="AE6008" s="33"/>
      <c r="AF6008" s="33"/>
      <c r="AG6008" s="33"/>
      <c r="AH6008" s="33"/>
      <c r="AI6008" s="33"/>
      <c r="AJ6008" s="33"/>
      <c r="AK6008" s="33"/>
      <c r="AL6008" s="33"/>
      <c r="AM6008" s="33"/>
      <c r="AN6008" s="33"/>
      <c r="AO6008" s="33"/>
      <c r="AP6008" s="34"/>
      <c r="AQ6008" s="34"/>
      <c r="AR6008" s="28"/>
      <c r="AS6008" s="29"/>
      <c r="AT6008" s="29"/>
      <c r="AU6008" s="29"/>
    </row>
    <row r="6009" spans="1:256" s="470" customFormat="1">
      <c r="A6009" s="13"/>
      <c r="B6009" s="8"/>
      <c r="C6009" s="8"/>
      <c r="D6009" s="344" t="s">
        <v>1842</v>
      </c>
      <c r="E6009" s="266"/>
      <c r="F6009" s="261">
        <v>3050000</v>
      </c>
      <c r="G6009" s="282">
        <f>SUM(H6009)</f>
        <v>3050000</v>
      </c>
      <c r="H6009" s="283">
        <v>3050000</v>
      </c>
      <c r="I6009" s="33"/>
      <c r="J6009" s="33"/>
      <c r="K6009" s="33"/>
      <c r="L6009" s="33"/>
      <c r="M6009" s="33"/>
      <c r="N6009" s="33"/>
      <c r="O6009" s="33"/>
      <c r="P6009" s="33"/>
      <c r="Q6009" s="33"/>
      <c r="R6009" s="33"/>
      <c r="S6009" s="33"/>
      <c r="T6009" s="33"/>
      <c r="U6009" s="33"/>
      <c r="V6009" s="33"/>
      <c r="W6009" s="33"/>
      <c r="X6009" s="282"/>
      <c r="Y6009" s="33"/>
      <c r="Z6009" s="284"/>
      <c r="AA6009" s="284"/>
      <c r="AB6009" s="33"/>
      <c r="AC6009" s="33"/>
      <c r="AD6009" s="33"/>
      <c r="AE6009" s="33"/>
      <c r="AF6009" s="33"/>
      <c r="AG6009" s="33"/>
      <c r="AH6009" s="33"/>
      <c r="AI6009" s="33"/>
      <c r="AJ6009" s="33"/>
      <c r="AK6009" s="33"/>
      <c r="AL6009" s="33"/>
      <c r="AM6009" s="33"/>
      <c r="AN6009" s="33"/>
      <c r="AO6009" s="33"/>
      <c r="AP6009" s="34"/>
      <c r="AQ6009" s="34"/>
      <c r="AR6009" s="28"/>
      <c r="AS6009" s="29"/>
      <c r="AT6009" s="29"/>
      <c r="AU6009" s="29"/>
    </row>
    <row r="6010" spans="1:256" s="470" customFormat="1">
      <c r="A6010" s="13"/>
      <c r="B6010" s="8"/>
      <c r="C6010" s="8"/>
      <c r="D6010" s="240"/>
      <c r="E6010" s="266"/>
      <c r="F6010" s="321"/>
      <c r="G6010" s="282"/>
      <c r="H6010" s="283"/>
      <c r="I6010" s="33"/>
      <c r="J6010" s="33"/>
      <c r="K6010" s="33"/>
      <c r="L6010" s="33"/>
      <c r="M6010" s="33"/>
      <c r="N6010" s="33"/>
      <c r="O6010" s="33"/>
      <c r="P6010" s="33"/>
      <c r="Q6010" s="33"/>
      <c r="R6010" s="33"/>
      <c r="S6010" s="33"/>
      <c r="T6010" s="33"/>
      <c r="U6010" s="33"/>
      <c r="V6010" s="33"/>
      <c r="W6010" s="33"/>
      <c r="X6010" s="282"/>
      <c r="Y6010" s="33"/>
      <c r="Z6010" s="284"/>
      <c r="AA6010" s="284"/>
      <c r="AB6010" s="33"/>
      <c r="AC6010" s="33"/>
      <c r="AD6010" s="33"/>
      <c r="AE6010" s="33"/>
      <c r="AF6010" s="33"/>
      <c r="AG6010" s="33"/>
      <c r="AH6010" s="33"/>
      <c r="AI6010" s="33"/>
      <c r="AJ6010" s="33"/>
      <c r="AK6010" s="33"/>
      <c r="AL6010" s="33"/>
      <c r="AM6010" s="33"/>
      <c r="AN6010" s="33"/>
      <c r="AO6010" s="33"/>
      <c r="AP6010" s="34"/>
      <c r="AQ6010" s="34"/>
      <c r="AR6010" s="28"/>
      <c r="AS6010" s="29"/>
      <c r="AT6010" s="29"/>
      <c r="AU6010" s="29"/>
    </row>
    <row r="6011" spans="1:256" s="402" customFormat="1">
      <c r="A6011" s="13"/>
      <c r="B6011" s="8"/>
      <c r="C6011" s="8"/>
      <c r="D6011" s="240"/>
      <c r="E6011" s="33"/>
      <c r="F6011" s="321"/>
      <c r="G6011" s="282"/>
      <c r="H6011" s="283"/>
      <c r="I6011" s="33"/>
      <c r="J6011" s="33"/>
      <c r="K6011" s="33"/>
      <c r="L6011" s="33"/>
      <c r="M6011" s="33"/>
      <c r="N6011" s="33"/>
      <c r="O6011" s="33"/>
      <c r="P6011" s="33"/>
      <c r="Q6011" s="33"/>
      <c r="R6011" s="33"/>
      <c r="S6011" s="33"/>
      <c r="T6011" s="33"/>
      <c r="U6011" s="33"/>
      <c r="V6011" s="33"/>
      <c r="W6011" s="33"/>
      <c r="X6011" s="282"/>
      <c r="Y6011" s="33"/>
      <c r="Z6011" s="284"/>
      <c r="AA6011" s="284"/>
      <c r="AB6011" s="33"/>
      <c r="AC6011" s="33"/>
      <c r="AD6011" s="33"/>
      <c r="AE6011" s="33"/>
      <c r="AF6011" s="33"/>
      <c r="AG6011" s="33"/>
      <c r="AH6011" s="33"/>
      <c r="AI6011" s="33"/>
      <c r="AJ6011" s="33"/>
      <c r="AK6011" s="33"/>
      <c r="AL6011" s="33"/>
      <c r="AM6011" s="33"/>
      <c r="AN6011" s="33"/>
      <c r="AO6011" s="33"/>
      <c r="AP6011" s="34"/>
      <c r="AQ6011" s="34"/>
      <c r="AR6011" s="28"/>
      <c r="AS6011" s="29"/>
      <c r="AT6011" s="29"/>
      <c r="AU6011" s="29"/>
    </row>
    <row r="6012" spans="1:256" s="402" customFormat="1">
      <c r="A6012" s="13"/>
      <c r="B6012" s="8"/>
      <c r="C6012" s="8"/>
      <c r="D6012" s="240"/>
      <c r="E6012" s="404"/>
      <c r="F6012" s="321"/>
      <c r="G6012" s="282"/>
      <c r="H6012" s="283"/>
      <c r="I6012" s="33"/>
      <c r="J6012" s="33"/>
      <c r="K6012" s="33"/>
      <c r="L6012" s="33"/>
      <c r="M6012" s="33"/>
      <c r="N6012" s="33"/>
      <c r="O6012" s="33"/>
      <c r="P6012" s="33"/>
      <c r="Q6012" s="33"/>
      <c r="R6012" s="33"/>
      <c r="S6012" s="33"/>
      <c r="T6012" s="33"/>
      <c r="U6012" s="33"/>
      <c r="V6012" s="33"/>
      <c r="W6012" s="33"/>
      <c r="X6012" s="282"/>
      <c r="Y6012" s="33"/>
      <c r="Z6012" s="284"/>
      <c r="AA6012" s="284"/>
      <c r="AB6012" s="33"/>
      <c r="AC6012" s="33"/>
      <c r="AD6012" s="33"/>
      <c r="AE6012" s="33"/>
      <c r="AF6012" s="33"/>
      <c r="AG6012" s="33"/>
      <c r="AH6012" s="33"/>
      <c r="AI6012" s="33"/>
      <c r="AJ6012" s="33"/>
      <c r="AK6012" s="33"/>
      <c r="AL6012" s="33"/>
      <c r="AM6012" s="33"/>
      <c r="AN6012" s="33"/>
      <c r="AO6012" s="33"/>
      <c r="AP6012" s="34"/>
      <c r="AQ6012" s="34"/>
      <c r="AR6012" s="28"/>
      <c r="AS6012" s="29"/>
      <c r="AT6012" s="29"/>
      <c r="AU6012" s="29"/>
    </row>
    <row r="6013" spans="1:256" s="86" customFormat="1">
      <c r="A6013" s="12"/>
      <c r="B6013" s="9">
        <v>3</v>
      </c>
      <c r="C6013" s="9" t="s">
        <v>16</v>
      </c>
      <c r="D6013" s="81" t="s">
        <v>10</v>
      </c>
      <c r="E6013" s="405">
        <v>1222417404</v>
      </c>
      <c r="F6013" s="31">
        <f t="shared" ref="F6013:V6013" si="798">SUM(F6014:F6016)</f>
        <v>0</v>
      </c>
      <c r="G6013" s="31">
        <f t="shared" si="798"/>
        <v>0</v>
      </c>
      <c r="H6013" s="31">
        <f t="shared" si="798"/>
        <v>0</v>
      </c>
      <c r="I6013" s="31">
        <f t="shared" si="798"/>
        <v>0</v>
      </c>
      <c r="J6013" s="31">
        <f t="shared" si="798"/>
        <v>0</v>
      </c>
      <c r="K6013" s="31">
        <f t="shared" si="798"/>
        <v>0</v>
      </c>
      <c r="L6013" s="31">
        <f t="shared" si="798"/>
        <v>0</v>
      </c>
      <c r="M6013" s="31">
        <f t="shared" si="798"/>
        <v>0</v>
      </c>
      <c r="N6013" s="31">
        <f t="shared" si="798"/>
        <v>0</v>
      </c>
      <c r="O6013" s="31">
        <f t="shared" si="798"/>
        <v>0</v>
      </c>
      <c r="P6013" s="31">
        <f t="shared" si="798"/>
        <v>0</v>
      </c>
      <c r="Q6013" s="31">
        <f t="shared" si="798"/>
        <v>0</v>
      </c>
      <c r="R6013" s="31">
        <f t="shared" si="798"/>
        <v>0</v>
      </c>
      <c r="S6013" s="31">
        <f t="shared" si="798"/>
        <v>0</v>
      </c>
      <c r="T6013" s="31">
        <f t="shared" si="798"/>
        <v>0</v>
      </c>
      <c r="U6013" s="31">
        <f t="shared" si="798"/>
        <v>0</v>
      </c>
      <c r="V6013" s="31">
        <f t="shared" si="798"/>
        <v>0</v>
      </c>
      <c r="W6013" s="31">
        <f>SUM(O6013:V6013)</f>
        <v>0</v>
      </c>
      <c r="X6013" s="31">
        <f>SUM(X6014:X6016)</f>
        <v>0</v>
      </c>
      <c r="Y6013" s="31">
        <f>H6013+I6013+J6013+K6013+L6013+M6013+N6013+W6013+X6013</f>
        <v>0</v>
      </c>
      <c r="Z6013" s="31">
        <f t="shared" ref="Z6013:AK6013" si="799">SUM(Z6014:Z6016)</f>
        <v>0</v>
      </c>
      <c r="AA6013" s="31">
        <f t="shared" si="799"/>
        <v>0</v>
      </c>
      <c r="AB6013" s="31">
        <f t="shared" si="799"/>
        <v>0</v>
      </c>
      <c r="AC6013" s="31">
        <f t="shared" si="799"/>
        <v>0</v>
      </c>
      <c r="AD6013" s="31">
        <f t="shared" si="799"/>
        <v>0</v>
      </c>
      <c r="AE6013" s="31">
        <f t="shared" si="799"/>
        <v>0</v>
      </c>
      <c r="AF6013" s="31">
        <f t="shared" si="799"/>
        <v>0</v>
      </c>
      <c r="AG6013" s="31">
        <f t="shared" si="799"/>
        <v>0</v>
      </c>
      <c r="AH6013" s="31">
        <f t="shared" si="799"/>
        <v>0</v>
      </c>
      <c r="AI6013" s="31">
        <f t="shared" si="799"/>
        <v>0</v>
      </c>
      <c r="AJ6013" s="31">
        <f t="shared" si="799"/>
        <v>0</v>
      </c>
      <c r="AK6013" s="31">
        <f t="shared" si="799"/>
        <v>0</v>
      </c>
      <c r="AL6013" s="31">
        <f>SUM(AD6013:AK6013)</f>
        <v>0</v>
      </c>
      <c r="AM6013" s="31">
        <f>SUM(AM6014:AM6016)</f>
        <v>0</v>
      </c>
      <c r="AN6013" s="31">
        <f>SUM(AN6014:AN6016)</f>
        <v>0</v>
      </c>
      <c r="AO6013" s="31">
        <f>Z6013+AA6013+AB6013+AC6013+AL6013+AM6013+AN6013</f>
        <v>0</v>
      </c>
      <c r="AP6013" s="32">
        <f>E6013+Y6013-AO6013</f>
        <v>1222417404</v>
      </c>
      <c r="AQ6013" s="32"/>
      <c r="AR6013" s="28"/>
      <c r="AS6013" s="29">
        <f>E6013+H6013+I6013+J6013+K6013+L6013+M6013+N6013+W6013+X6013-Z6013-AB6013-AL6013-AC6013-AM6013-AN6013</f>
        <v>1222417404</v>
      </c>
      <c r="AT6013" s="29">
        <f>AP6013-AS6013</f>
        <v>0</v>
      </c>
      <c r="AU6013" s="29">
        <f>E6013</f>
        <v>1222417404</v>
      </c>
      <c r="AV6013" s="86">
        <f>AS6013-AU6013</f>
        <v>0</v>
      </c>
      <c r="AW6013" s="86">
        <f>Y6013-AO6013</f>
        <v>0</v>
      </c>
      <c r="AX6013" s="86">
        <f>AV6013-AW6013</f>
        <v>0</v>
      </c>
      <c r="AZ6013" s="398"/>
    </row>
    <row r="6014" spans="1:256" s="402" customFormat="1">
      <c r="A6014" s="10"/>
      <c r="B6014" s="8"/>
      <c r="C6014" s="8"/>
      <c r="D6014" s="82"/>
      <c r="E6014" s="266"/>
      <c r="F6014" s="261"/>
      <c r="G6014" s="71"/>
      <c r="H6014" s="283"/>
      <c r="I6014" s="33"/>
      <c r="J6014" s="33"/>
      <c r="K6014" s="33"/>
      <c r="L6014" s="33"/>
      <c r="M6014" s="33"/>
      <c r="N6014" s="33"/>
      <c r="O6014" s="33"/>
      <c r="P6014" s="33"/>
      <c r="Q6014" s="33"/>
      <c r="R6014" s="33"/>
      <c r="S6014" s="33"/>
      <c r="T6014" s="33"/>
      <c r="U6014" s="33"/>
      <c r="V6014" s="33"/>
      <c r="W6014" s="33"/>
      <c r="X6014" s="282"/>
      <c r="Y6014" s="69"/>
      <c r="Z6014" s="73"/>
      <c r="AA6014" s="73"/>
      <c r="AB6014" s="69"/>
      <c r="AC6014" s="69"/>
      <c r="AD6014" s="69"/>
      <c r="AE6014" s="69"/>
      <c r="AF6014" s="69"/>
      <c r="AG6014" s="69"/>
      <c r="AH6014" s="69"/>
      <c r="AI6014" s="69"/>
      <c r="AJ6014" s="69"/>
      <c r="AK6014" s="69"/>
      <c r="AL6014" s="69"/>
      <c r="AM6014" s="69"/>
      <c r="AN6014" s="69"/>
      <c r="AO6014" s="69"/>
      <c r="AP6014" s="70"/>
      <c r="AQ6014" s="70"/>
      <c r="AR6014" s="76"/>
      <c r="AS6014" s="60"/>
      <c r="AT6014" s="60"/>
      <c r="AU6014" s="60"/>
      <c r="AV6014" s="21"/>
      <c r="AW6014" s="21"/>
      <c r="AX6014" s="21"/>
      <c r="AY6014" s="21"/>
      <c r="AZ6014" s="21"/>
      <c r="BA6014" s="21"/>
      <c r="BB6014" s="21"/>
      <c r="BC6014" s="21"/>
      <c r="BD6014" s="21"/>
      <c r="BE6014" s="21"/>
      <c r="BF6014" s="21"/>
      <c r="BG6014" s="21"/>
      <c r="BH6014" s="21"/>
      <c r="BI6014" s="21"/>
      <c r="BJ6014" s="21"/>
      <c r="BK6014" s="21"/>
      <c r="BL6014" s="21"/>
      <c r="BM6014" s="21"/>
      <c r="BN6014" s="21"/>
      <c r="BO6014" s="21"/>
      <c r="BP6014" s="21"/>
      <c r="BQ6014" s="21"/>
      <c r="BR6014" s="21"/>
      <c r="BS6014" s="21"/>
      <c r="BT6014" s="21"/>
      <c r="BU6014" s="21"/>
      <c r="BV6014" s="21"/>
      <c r="BW6014" s="21"/>
      <c r="BX6014" s="21"/>
      <c r="BY6014" s="21"/>
      <c r="BZ6014" s="21"/>
      <c r="CA6014" s="21"/>
      <c r="CB6014" s="21"/>
      <c r="CC6014" s="21"/>
      <c r="CD6014" s="21"/>
      <c r="CE6014" s="21"/>
      <c r="CF6014" s="21"/>
      <c r="CG6014" s="21"/>
      <c r="CH6014" s="21"/>
      <c r="CI6014" s="21"/>
      <c r="CJ6014" s="21"/>
      <c r="CK6014" s="21"/>
      <c r="CL6014" s="21"/>
      <c r="CM6014" s="21"/>
      <c r="CN6014" s="21"/>
      <c r="CO6014" s="21"/>
      <c r="CP6014" s="21"/>
      <c r="CQ6014" s="21"/>
      <c r="CR6014" s="21"/>
      <c r="CS6014" s="21"/>
      <c r="CT6014" s="21"/>
      <c r="CU6014" s="21"/>
      <c r="CV6014" s="21"/>
      <c r="CW6014" s="21"/>
      <c r="CX6014" s="21"/>
      <c r="CY6014" s="21"/>
      <c r="CZ6014" s="21"/>
      <c r="DA6014" s="21"/>
      <c r="DB6014" s="21"/>
      <c r="DC6014" s="21"/>
      <c r="DD6014" s="21"/>
      <c r="DE6014" s="21"/>
      <c r="DF6014" s="21"/>
      <c r="DG6014" s="21"/>
      <c r="DH6014" s="21"/>
      <c r="DI6014" s="21"/>
      <c r="DJ6014" s="21"/>
      <c r="DK6014" s="21"/>
      <c r="DL6014" s="21"/>
      <c r="DM6014" s="21"/>
      <c r="DN6014" s="21"/>
      <c r="DO6014" s="21"/>
      <c r="DP6014" s="21"/>
      <c r="DQ6014" s="21"/>
      <c r="DR6014" s="21"/>
      <c r="DS6014" s="21"/>
      <c r="DT6014" s="21"/>
      <c r="DU6014" s="21"/>
      <c r="DV6014" s="21"/>
      <c r="DW6014" s="21"/>
      <c r="DX6014" s="21"/>
      <c r="DY6014" s="21"/>
      <c r="DZ6014" s="21"/>
      <c r="EA6014" s="21"/>
      <c r="EB6014" s="21"/>
      <c r="EC6014" s="21"/>
      <c r="ED6014" s="21"/>
      <c r="EE6014" s="21"/>
      <c r="EF6014" s="21"/>
      <c r="EG6014" s="21"/>
      <c r="EH6014" s="21"/>
      <c r="EI6014" s="21"/>
      <c r="EJ6014" s="21"/>
      <c r="EK6014" s="21"/>
      <c r="EL6014" s="21"/>
      <c r="EM6014" s="21"/>
      <c r="EN6014" s="21"/>
      <c r="EO6014" s="21"/>
      <c r="EP6014" s="21"/>
      <c r="EQ6014" s="21"/>
      <c r="ER6014" s="21"/>
      <c r="ES6014" s="21"/>
      <c r="ET6014" s="21"/>
      <c r="EU6014" s="21"/>
      <c r="EV6014" s="21"/>
      <c r="EW6014" s="21"/>
      <c r="EX6014" s="21"/>
      <c r="EY6014" s="21"/>
      <c r="EZ6014" s="21"/>
      <c r="FA6014" s="21"/>
      <c r="FB6014" s="21"/>
      <c r="FC6014" s="21"/>
      <c r="FD6014" s="21"/>
      <c r="FE6014" s="21"/>
      <c r="FF6014" s="21"/>
      <c r="FG6014" s="21"/>
      <c r="FH6014" s="21"/>
      <c r="FI6014" s="21"/>
      <c r="FJ6014" s="21"/>
      <c r="FK6014" s="21"/>
      <c r="FL6014" s="21"/>
      <c r="FM6014" s="21"/>
      <c r="FN6014" s="21"/>
      <c r="FO6014" s="21"/>
      <c r="FP6014" s="21"/>
      <c r="FQ6014" s="21"/>
      <c r="FR6014" s="21"/>
      <c r="FS6014" s="21"/>
      <c r="FT6014" s="21"/>
      <c r="FU6014" s="21"/>
      <c r="FV6014" s="21"/>
      <c r="FW6014" s="21"/>
      <c r="FX6014" s="21"/>
      <c r="FY6014" s="21"/>
      <c r="FZ6014" s="21"/>
      <c r="GA6014" s="21"/>
      <c r="GB6014" s="21"/>
      <c r="GC6014" s="21"/>
      <c r="GD6014" s="21"/>
      <c r="GE6014" s="21"/>
      <c r="GF6014" s="21"/>
      <c r="GG6014" s="21"/>
      <c r="GH6014" s="21"/>
      <c r="GI6014" s="21"/>
      <c r="GJ6014" s="21"/>
      <c r="GK6014" s="21"/>
      <c r="GL6014" s="21"/>
      <c r="GM6014" s="21"/>
      <c r="GN6014" s="21"/>
      <c r="GO6014" s="21"/>
      <c r="GP6014" s="21"/>
      <c r="GQ6014" s="21"/>
      <c r="GR6014" s="21"/>
      <c r="GS6014" s="21"/>
      <c r="GT6014" s="21"/>
      <c r="GU6014" s="21"/>
      <c r="GV6014" s="21"/>
      <c r="GW6014" s="21"/>
      <c r="GX6014" s="21"/>
      <c r="GY6014" s="21"/>
      <c r="GZ6014" s="21"/>
      <c r="HA6014" s="21"/>
      <c r="HB6014" s="21"/>
      <c r="HC6014" s="21"/>
      <c r="HD6014" s="21"/>
      <c r="HE6014" s="21"/>
      <c r="HF6014" s="21"/>
      <c r="HG6014" s="21"/>
      <c r="HH6014" s="21"/>
      <c r="HI6014" s="21"/>
      <c r="HJ6014" s="21"/>
      <c r="HK6014" s="21"/>
      <c r="HL6014" s="21"/>
      <c r="HM6014" s="21"/>
      <c r="HN6014" s="21"/>
      <c r="HO6014" s="21"/>
      <c r="HP6014" s="21"/>
      <c r="HQ6014" s="21"/>
      <c r="HR6014" s="21"/>
      <c r="HS6014" s="21"/>
      <c r="HT6014" s="21"/>
      <c r="HU6014" s="21"/>
      <c r="HV6014" s="21"/>
      <c r="HW6014" s="21"/>
      <c r="HX6014" s="21"/>
      <c r="HY6014" s="21"/>
      <c r="HZ6014" s="21"/>
      <c r="IA6014" s="21"/>
      <c r="IB6014" s="21"/>
      <c r="IC6014" s="21"/>
      <c r="ID6014" s="21"/>
      <c r="IE6014" s="21"/>
      <c r="IF6014" s="21"/>
      <c r="IG6014" s="21"/>
      <c r="IH6014" s="21"/>
      <c r="II6014" s="21"/>
      <c r="IJ6014" s="21"/>
      <c r="IK6014" s="21"/>
      <c r="IL6014" s="21"/>
      <c r="IM6014" s="21"/>
      <c r="IN6014" s="21"/>
      <c r="IO6014" s="21"/>
      <c r="IP6014" s="21"/>
      <c r="IQ6014" s="21"/>
      <c r="IR6014" s="21"/>
      <c r="IS6014" s="21"/>
      <c r="IT6014" s="21"/>
      <c r="IU6014" s="21"/>
      <c r="IV6014" s="21"/>
    </row>
    <row r="6015" spans="1:256" s="402" customFormat="1">
      <c r="A6015" s="10"/>
      <c r="B6015" s="8"/>
      <c r="C6015" s="8"/>
      <c r="D6015" s="82"/>
      <c r="E6015" s="33"/>
      <c r="F6015" s="261"/>
      <c r="G6015" s="71"/>
      <c r="H6015" s="283"/>
      <c r="I6015" s="33"/>
      <c r="J6015" s="33"/>
      <c r="K6015" s="33"/>
      <c r="L6015" s="33"/>
      <c r="M6015" s="33"/>
      <c r="N6015" s="33"/>
      <c r="O6015" s="33"/>
      <c r="P6015" s="33"/>
      <c r="Q6015" s="33"/>
      <c r="R6015" s="33"/>
      <c r="S6015" s="33"/>
      <c r="T6015" s="33"/>
      <c r="U6015" s="33"/>
      <c r="V6015" s="33"/>
      <c r="W6015" s="33"/>
      <c r="X6015" s="282"/>
      <c r="Y6015" s="69"/>
      <c r="Z6015" s="73"/>
      <c r="AA6015" s="73"/>
      <c r="AB6015" s="69"/>
      <c r="AC6015" s="69"/>
      <c r="AD6015" s="69"/>
      <c r="AE6015" s="69"/>
      <c r="AF6015" s="69"/>
      <c r="AG6015" s="69"/>
      <c r="AH6015" s="69"/>
      <c r="AI6015" s="69"/>
      <c r="AJ6015" s="69"/>
      <c r="AK6015" s="69"/>
      <c r="AL6015" s="69"/>
      <c r="AM6015" s="69"/>
      <c r="AN6015" s="69"/>
      <c r="AO6015" s="69"/>
      <c r="AP6015" s="70"/>
      <c r="AQ6015" s="70"/>
      <c r="AR6015" s="76"/>
      <c r="AS6015" s="60"/>
      <c r="AT6015" s="60"/>
      <c r="AU6015" s="60"/>
      <c r="AV6015" s="21"/>
      <c r="AW6015" s="21"/>
      <c r="AX6015" s="21"/>
      <c r="AY6015" s="21"/>
      <c r="AZ6015" s="21"/>
      <c r="BA6015" s="21"/>
      <c r="BB6015" s="21"/>
      <c r="BC6015" s="21"/>
      <c r="BD6015" s="21"/>
      <c r="BE6015" s="21"/>
      <c r="BF6015" s="21"/>
      <c r="BG6015" s="21"/>
      <c r="BH6015" s="21"/>
      <c r="BI6015" s="21"/>
      <c r="BJ6015" s="21"/>
      <c r="BK6015" s="21"/>
      <c r="BL6015" s="21"/>
      <c r="BM6015" s="21"/>
      <c r="BN6015" s="21"/>
      <c r="BO6015" s="21"/>
      <c r="BP6015" s="21"/>
      <c r="BQ6015" s="21"/>
      <c r="BR6015" s="21"/>
      <c r="BS6015" s="21"/>
      <c r="BT6015" s="21"/>
      <c r="BU6015" s="21"/>
      <c r="BV6015" s="21"/>
      <c r="BW6015" s="21"/>
      <c r="BX6015" s="21"/>
      <c r="BY6015" s="21"/>
      <c r="BZ6015" s="21"/>
      <c r="CA6015" s="21"/>
      <c r="CB6015" s="21"/>
      <c r="CC6015" s="21"/>
      <c r="CD6015" s="21"/>
      <c r="CE6015" s="21"/>
      <c r="CF6015" s="21"/>
      <c r="CG6015" s="21"/>
      <c r="CH6015" s="21"/>
      <c r="CI6015" s="21"/>
      <c r="CJ6015" s="21"/>
      <c r="CK6015" s="21"/>
      <c r="CL6015" s="21"/>
      <c r="CM6015" s="21"/>
      <c r="CN6015" s="21"/>
      <c r="CO6015" s="21"/>
      <c r="CP6015" s="21"/>
      <c r="CQ6015" s="21"/>
      <c r="CR6015" s="21"/>
      <c r="CS6015" s="21"/>
      <c r="CT6015" s="21"/>
      <c r="CU6015" s="21"/>
      <c r="CV6015" s="21"/>
      <c r="CW6015" s="21"/>
      <c r="CX6015" s="21"/>
      <c r="CY6015" s="21"/>
      <c r="CZ6015" s="21"/>
      <c r="DA6015" s="21"/>
      <c r="DB6015" s="21"/>
      <c r="DC6015" s="21"/>
      <c r="DD6015" s="21"/>
      <c r="DE6015" s="21"/>
      <c r="DF6015" s="21"/>
      <c r="DG6015" s="21"/>
      <c r="DH6015" s="21"/>
      <c r="DI6015" s="21"/>
      <c r="DJ6015" s="21"/>
      <c r="DK6015" s="21"/>
      <c r="DL6015" s="21"/>
      <c r="DM6015" s="21"/>
      <c r="DN6015" s="21"/>
      <c r="DO6015" s="21"/>
      <c r="DP6015" s="21"/>
      <c r="DQ6015" s="21"/>
      <c r="DR6015" s="21"/>
      <c r="DS6015" s="21"/>
      <c r="DT6015" s="21"/>
      <c r="DU6015" s="21"/>
      <c r="DV6015" s="21"/>
      <c r="DW6015" s="21"/>
      <c r="DX6015" s="21"/>
      <c r="DY6015" s="21"/>
      <c r="DZ6015" s="21"/>
      <c r="EA6015" s="21"/>
      <c r="EB6015" s="21"/>
      <c r="EC6015" s="21"/>
      <c r="ED6015" s="21"/>
      <c r="EE6015" s="21"/>
      <c r="EF6015" s="21"/>
      <c r="EG6015" s="21"/>
      <c r="EH6015" s="21"/>
      <c r="EI6015" s="21"/>
      <c r="EJ6015" s="21"/>
      <c r="EK6015" s="21"/>
      <c r="EL6015" s="21"/>
      <c r="EM6015" s="21"/>
      <c r="EN6015" s="21"/>
      <c r="EO6015" s="21"/>
      <c r="EP6015" s="21"/>
      <c r="EQ6015" s="21"/>
      <c r="ER6015" s="21"/>
      <c r="ES6015" s="21"/>
      <c r="ET6015" s="21"/>
      <c r="EU6015" s="21"/>
      <c r="EV6015" s="21"/>
      <c r="EW6015" s="21"/>
      <c r="EX6015" s="21"/>
      <c r="EY6015" s="21"/>
      <c r="EZ6015" s="21"/>
      <c r="FA6015" s="21"/>
      <c r="FB6015" s="21"/>
      <c r="FC6015" s="21"/>
      <c r="FD6015" s="21"/>
      <c r="FE6015" s="21"/>
      <c r="FF6015" s="21"/>
      <c r="FG6015" s="21"/>
      <c r="FH6015" s="21"/>
      <c r="FI6015" s="21"/>
      <c r="FJ6015" s="21"/>
      <c r="FK6015" s="21"/>
      <c r="FL6015" s="21"/>
      <c r="FM6015" s="21"/>
      <c r="FN6015" s="21"/>
      <c r="FO6015" s="21"/>
      <c r="FP6015" s="21"/>
      <c r="FQ6015" s="21"/>
      <c r="FR6015" s="21"/>
      <c r="FS6015" s="21"/>
      <c r="FT6015" s="21"/>
      <c r="FU6015" s="21"/>
      <c r="FV6015" s="21"/>
      <c r="FW6015" s="21"/>
      <c r="FX6015" s="21"/>
      <c r="FY6015" s="21"/>
      <c r="FZ6015" s="21"/>
      <c r="GA6015" s="21"/>
      <c r="GB6015" s="21"/>
      <c r="GC6015" s="21"/>
      <c r="GD6015" s="21"/>
      <c r="GE6015" s="21"/>
      <c r="GF6015" s="21"/>
      <c r="GG6015" s="21"/>
      <c r="GH6015" s="21"/>
      <c r="GI6015" s="21"/>
      <c r="GJ6015" s="21"/>
      <c r="GK6015" s="21"/>
      <c r="GL6015" s="21"/>
      <c r="GM6015" s="21"/>
      <c r="GN6015" s="21"/>
      <c r="GO6015" s="21"/>
      <c r="GP6015" s="21"/>
      <c r="GQ6015" s="21"/>
      <c r="GR6015" s="21"/>
      <c r="GS6015" s="21"/>
      <c r="GT6015" s="21"/>
      <c r="GU6015" s="21"/>
      <c r="GV6015" s="21"/>
      <c r="GW6015" s="21"/>
      <c r="GX6015" s="21"/>
      <c r="GY6015" s="21"/>
      <c r="GZ6015" s="21"/>
      <c r="HA6015" s="21"/>
      <c r="HB6015" s="21"/>
      <c r="HC6015" s="21"/>
      <c r="HD6015" s="21"/>
      <c r="HE6015" s="21"/>
      <c r="HF6015" s="21"/>
      <c r="HG6015" s="21"/>
      <c r="HH6015" s="21"/>
      <c r="HI6015" s="21"/>
      <c r="HJ6015" s="21"/>
      <c r="HK6015" s="21"/>
      <c r="HL6015" s="21"/>
      <c r="HM6015" s="21"/>
      <c r="HN6015" s="21"/>
      <c r="HO6015" s="21"/>
      <c r="HP6015" s="21"/>
      <c r="HQ6015" s="21"/>
      <c r="HR6015" s="21"/>
      <c r="HS6015" s="21"/>
      <c r="HT6015" s="21"/>
      <c r="HU6015" s="21"/>
      <c r="HV6015" s="21"/>
      <c r="HW6015" s="21"/>
      <c r="HX6015" s="21"/>
      <c r="HY6015" s="21"/>
      <c r="HZ6015" s="21"/>
      <c r="IA6015" s="21"/>
      <c r="IB6015" s="21"/>
      <c r="IC6015" s="21"/>
      <c r="ID6015" s="21"/>
      <c r="IE6015" s="21"/>
      <c r="IF6015" s="21"/>
      <c r="IG6015" s="21"/>
      <c r="IH6015" s="21"/>
      <c r="II6015" s="21"/>
      <c r="IJ6015" s="21"/>
      <c r="IK6015" s="21"/>
      <c r="IL6015" s="21"/>
      <c r="IM6015" s="21"/>
      <c r="IN6015" s="21"/>
      <c r="IO6015" s="21"/>
      <c r="IP6015" s="21"/>
      <c r="IQ6015" s="21"/>
      <c r="IR6015" s="21"/>
      <c r="IS6015" s="21"/>
      <c r="IT6015" s="21"/>
      <c r="IU6015" s="21"/>
      <c r="IV6015" s="21"/>
    </row>
    <row r="6016" spans="1:256" s="402" customFormat="1">
      <c r="A6016" s="10"/>
      <c r="B6016" s="8"/>
      <c r="C6016" s="8"/>
      <c r="D6016" s="82"/>
      <c r="E6016" s="33"/>
      <c r="F6016" s="261"/>
      <c r="G6016" s="71"/>
      <c r="H6016" s="72"/>
      <c r="I6016" s="69"/>
      <c r="J6016" s="69"/>
      <c r="K6016" s="69"/>
      <c r="L6016" s="69"/>
      <c r="M6016" s="69"/>
      <c r="N6016" s="69"/>
      <c r="O6016" s="69"/>
      <c r="P6016" s="69"/>
      <c r="Q6016" s="69"/>
      <c r="R6016" s="69"/>
      <c r="S6016" s="69"/>
      <c r="T6016" s="69"/>
      <c r="U6016" s="69"/>
      <c r="V6016" s="69"/>
      <c r="W6016" s="69"/>
      <c r="X6016" s="71"/>
      <c r="Y6016" s="69"/>
      <c r="Z6016" s="284"/>
      <c r="AA6016" s="284"/>
      <c r="AB6016" s="33"/>
      <c r="AC6016" s="33"/>
      <c r="AD6016" s="33"/>
      <c r="AE6016" s="33"/>
      <c r="AF6016" s="33"/>
      <c r="AG6016" s="33"/>
      <c r="AH6016" s="33"/>
      <c r="AI6016" s="33"/>
      <c r="AJ6016" s="33"/>
      <c r="AK6016" s="33"/>
      <c r="AL6016" s="33"/>
      <c r="AM6016" s="33"/>
      <c r="AN6016" s="33"/>
      <c r="AO6016" s="69"/>
      <c r="AP6016" s="70"/>
      <c r="AQ6016" s="70"/>
      <c r="AR6016" s="76"/>
      <c r="AS6016" s="60"/>
      <c r="AT6016" s="60"/>
      <c r="AU6016" s="60"/>
      <c r="AV6016" s="21"/>
      <c r="AW6016" s="21"/>
      <c r="AX6016" s="21"/>
      <c r="AY6016" s="21"/>
      <c r="AZ6016" s="21"/>
      <c r="BA6016" s="21"/>
      <c r="BB6016" s="21"/>
      <c r="BC6016" s="21"/>
      <c r="BD6016" s="21"/>
      <c r="BE6016" s="21"/>
      <c r="BF6016" s="21"/>
      <c r="BG6016" s="21"/>
      <c r="BH6016" s="21"/>
      <c r="BI6016" s="21"/>
      <c r="BJ6016" s="21"/>
      <c r="BK6016" s="21"/>
      <c r="BL6016" s="21"/>
      <c r="BM6016" s="21"/>
      <c r="BN6016" s="21"/>
      <c r="BO6016" s="21"/>
      <c r="BP6016" s="21"/>
      <c r="BQ6016" s="21"/>
      <c r="BR6016" s="21"/>
      <c r="BS6016" s="21"/>
      <c r="BT6016" s="21"/>
      <c r="BU6016" s="21"/>
      <c r="BV6016" s="21"/>
      <c r="BW6016" s="21"/>
      <c r="BX6016" s="21"/>
      <c r="BY6016" s="21"/>
      <c r="BZ6016" s="21"/>
      <c r="CA6016" s="21"/>
      <c r="CB6016" s="21"/>
      <c r="CC6016" s="21"/>
      <c r="CD6016" s="21"/>
      <c r="CE6016" s="21"/>
      <c r="CF6016" s="21"/>
      <c r="CG6016" s="21"/>
      <c r="CH6016" s="21"/>
      <c r="CI6016" s="21"/>
      <c r="CJ6016" s="21"/>
      <c r="CK6016" s="21"/>
      <c r="CL6016" s="21"/>
      <c r="CM6016" s="21"/>
      <c r="CN6016" s="21"/>
      <c r="CO6016" s="21"/>
      <c r="CP6016" s="21"/>
      <c r="CQ6016" s="21"/>
      <c r="CR6016" s="21"/>
      <c r="CS6016" s="21"/>
      <c r="CT6016" s="21"/>
      <c r="CU6016" s="21"/>
      <c r="CV6016" s="21"/>
      <c r="CW6016" s="21"/>
      <c r="CX6016" s="21"/>
      <c r="CY6016" s="21"/>
      <c r="CZ6016" s="21"/>
      <c r="DA6016" s="21"/>
      <c r="DB6016" s="21"/>
      <c r="DC6016" s="21"/>
      <c r="DD6016" s="21"/>
      <c r="DE6016" s="21"/>
      <c r="DF6016" s="21"/>
      <c r="DG6016" s="21"/>
      <c r="DH6016" s="21"/>
      <c r="DI6016" s="21"/>
      <c r="DJ6016" s="21"/>
      <c r="DK6016" s="21"/>
      <c r="DL6016" s="21"/>
      <c r="DM6016" s="21"/>
      <c r="DN6016" s="21"/>
      <c r="DO6016" s="21"/>
      <c r="DP6016" s="21"/>
      <c r="DQ6016" s="21"/>
      <c r="DR6016" s="21"/>
      <c r="DS6016" s="21"/>
      <c r="DT6016" s="21"/>
      <c r="DU6016" s="21"/>
      <c r="DV6016" s="21"/>
      <c r="DW6016" s="21"/>
      <c r="DX6016" s="21"/>
      <c r="DY6016" s="21"/>
      <c r="DZ6016" s="21"/>
      <c r="EA6016" s="21"/>
      <c r="EB6016" s="21"/>
      <c r="EC6016" s="21"/>
      <c r="ED6016" s="21"/>
      <c r="EE6016" s="21"/>
      <c r="EF6016" s="21"/>
      <c r="EG6016" s="21"/>
      <c r="EH6016" s="21"/>
      <c r="EI6016" s="21"/>
      <c r="EJ6016" s="21"/>
      <c r="EK6016" s="21"/>
      <c r="EL6016" s="21"/>
      <c r="EM6016" s="21"/>
      <c r="EN6016" s="21"/>
      <c r="EO6016" s="21"/>
      <c r="EP6016" s="21"/>
      <c r="EQ6016" s="21"/>
      <c r="ER6016" s="21"/>
      <c r="ES6016" s="21"/>
      <c r="ET6016" s="21"/>
      <c r="EU6016" s="21"/>
      <c r="EV6016" s="21"/>
      <c r="EW6016" s="21"/>
      <c r="EX6016" s="21"/>
      <c r="EY6016" s="21"/>
      <c r="EZ6016" s="21"/>
      <c r="FA6016" s="21"/>
      <c r="FB6016" s="21"/>
      <c r="FC6016" s="21"/>
      <c r="FD6016" s="21"/>
      <c r="FE6016" s="21"/>
      <c r="FF6016" s="21"/>
      <c r="FG6016" s="21"/>
      <c r="FH6016" s="21"/>
      <c r="FI6016" s="21"/>
      <c r="FJ6016" s="21"/>
      <c r="FK6016" s="21"/>
      <c r="FL6016" s="21"/>
      <c r="FM6016" s="21"/>
      <c r="FN6016" s="21"/>
      <c r="FO6016" s="21"/>
      <c r="FP6016" s="21"/>
      <c r="FQ6016" s="21"/>
      <c r="FR6016" s="21"/>
      <c r="FS6016" s="21"/>
      <c r="FT6016" s="21"/>
      <c r="FU6016" s="21"/>
      <c r="FV6016" s="21"/>
      <c r="FW6016" s="21"/>
      <c r="FX6016" s="21"/>
      <c r="FY6016" s="21"/>
      <c r="FZ6016" s="21"/>
      <c r="GA6016" s="21"/>
      <c r="GB6016" s="21"/>
      <c r="GC6016" s="21"/>
      <c r="GD6016" s="21"/>
      <c r="GE6016" s="21"/>
      <c r="GF6016" s="21"/>
      <c r="GG6016" s="21"/>
      <c r="GH6016" s="21"/>
      <c r="GI6016" s="21"/>
      <c r="GJ6016" s="21"/>
      <c r="GK6016" s="21"/>
      <c r="GL6016" s="21"/>
      <c r="GM6016" s="21"/>
      <c r="GN6016" s="21"/>
      <c r="GO6016" s="21"/>
      <c r="GP6016" s="21"/>
      <c r="GQ6016" s="21"/>
      <c r="GR6016" s="21"/>
      <c r="GS6016" s="21"/>
      <c r="GT6016" s="21"/>
      <c r="GU6016" s="21"/>
      <c r="GV6016" s="21"/>
      <c r="GW6016" s="21"/>
      <c r="GX6016" s="21"/>
      <c r="GY6016" s="21"/>
      <c r="GZ6016" s="21"/>
      <c r="HA6016" s="21"/>
      <c r="HB6016" s="21"/>
      <c r="HC6016" s="21"/>
      <c r="HD6016" s="21"/>
      <c r="HE6016" s="21"/>
      <c r="HF6016" s="21"/>
      <c r="HG6016" s="21"/>
      <c r="HH6016" s="21"/>
      <c r="HI6016" s="21"/>
      <c r="HJ6016" s="21"/>
      <c r="HK6016" s="21"/>
      <c r="HL6016" s="21"/>
      <c r="HM6016" s="21"/>
      <c r="HN6016" s="21"/>
      <c r="HO6016" s="21"/>
      <c r="HP6016" s="21"/>
      <c r="HQ6016" s="21"/>
      <c r="HR6016" s="21"/>
      <c r="HS6016" s="21"/>
      <c r="HT6016" s="21"/>
      <c r="HU6016" s="21"/>
      <c r="HV6016" s="21"/>
      <c r="HW6016" s="21"/>
      <c r="HX6016" s="21"/>
      <c r="HY6016" s="21"/>
      <c r="HZ6016" s="21"/>
      <c r="IA6016" s="21"/>
      <c r="IB6016" s="21"/>
      <c r="IC6016" s="21"/>
      <c r="ID6016" s="21"/>
      <c r="IE6016" s="21"/>
      <c r="IF6016" s="21"/>
      <c r="IG6016" s="21"/>
      <c r="IH6016" s="21"/>
      <c r="II6016" s="21"/>
      <c r="IJ6016" s="21"/>
      <c r="IK6016" s="21"/>
      <c r="IL6016" s="21"/>
      <c r="IM6016" s="21"/>
      <c r="IN6016" s="21"/>
      <c r="IO6016" s="21"/>
      <c r="IP6016" s="21"/>
      <c r="IQ6016" s="21"/>
      <c r="IR6016" s="21"/>
      <c r="IS6016" s="21"/>
      <c r="IT6016" s="21"/>
      <c r="IU6016" s="21"/>
      <c r="IV6016" s="21"/>
    </row>
    <row r="6017" spans="1:256" s="86" customFormat="1">
      <c r="A6017" s="12"/>
      <c r="B6017" s="9">
        <v>4</v>
      </c>
      <c r="C6017" s="9" t="s">
        <v>17</v>
      </c>
      <c r="D6017" s="81" t="s">
        <v>5</v>
      </c>
      <c r="E6017" s="31">
        <v>746000</v>
      </c>
      <c r="F6017" s="31">
        <f t="shared" ref="F6017:V6017" si="800">SUM(F6018:F6019)</f>
        <v>0</v>
      </c>
      <c r="G6017" s="31">
        <f t="shared" si="800"/>
        <v>0</v>
      </c>
      <c r="H6017" s="31">
        <f t="shared" si="800"/>
        <v>0</v>
      </c>
      <c r="I6017" s="31">
        <f t="shared" si="800"/>
        <v>0</v>
      </c>
      <c r="J6017" s="31">
        <f t="shared" si="800"/>
        <v>0</v>
      </c>
      <c r="K6017" s="31">
        <f t="shared" si="800"/>
        <v>0</v>
      </c>
      <c r="L6017" s="31">
        <f t="shared" si="800"/>
        <v>0</v>
      </c>
      <c r="M6017" s="31">
        <f t="shared" si="800"/>
        <v>0</v>
      </c>
      <c r="N6017" s="31">
        <f t="shared" si="800"/>
        <v>0</v>
      </c>
      <c r="O6017" s="31">
        <f t="shared" si="800"/>
        <v>0</v>
      </c>
      <c r="P6017" s="31">
        <f t="shared" si="800"/>
        <v>0</v>
      </c>
      <c r="Q6017" s="31">
        <f t="shared" si="800"/>
        <v>0</v>
      </c>
      <c r="R6017" s="31">
        <f t="shared" si="800"/>
        <v>0</v>
      </c>
      <c r="S6017" s="31">
        <f t="shared" si="800"/>
        <v>0</v>
      </c>
      <c r="T6017" s="31">
        <f t="shared" si="800"/>
        <v>0</v>
      </c>
      <c r="U6017" s="31">
        <f t="shared" si="800"/>
        <v>0</v>
      </c>
      <c r="V6017" s="31">
        <f t="shared" si="800"/>
        <v>0</v>
      </c>
      <c r="W6017" s="31">
        <f>SUM(O6017:V6017)</f>
        <v>0</v>
      </c>
      <c r="X6017" s="31">
        <f>SUM(X6018:X6019)</f>
        <v>0</v>
      </c>
      <c r="Y6017" s="31">
        <f>H6017+I6017+J6017+K6017+L6017+M6017+N6017+W6017+X6017</f>
        <v>0</v>
      </c>
      <c r="Z6017" s="31">
        <f t="shared" ref="Z6017:AK6017" si="801">SUM(Z6018:Z6019)</f>
        <v>0</v>
      </c>
      <c r="AA6017" s="31">
        <f t="shared" si="801"/>
        <v>0</v>
      </c>
      <c r="AB6017" s="31">
        <f t="shared" si="801"/>
        <v>0</v>
      </c>
      <c r="AC6017" s="31">
        <f t="shared" si="801"/>
        <v>0</v>
      </c>
      <c r="AD6017" s="31">
        <f t="shared" si="801"/>
        <v>0</v>
      </c>
      <c r="AE6017" s="31">
        <f t="shared" si="801"/>
        <v>0</v>
      </c>
      <c r="AF6017" s="31">
        <f t="shared" si="801"/>
        <v>0</v>
      </c>
      <c r="AG6017" s="31">
        <f t="shared" si="801"/>
        <v>0</v>
      </c>
      <c r="AH6017" s="31">
        <f t="shared" si="801"/>
        <v>0</v>
      </c>
      <c r="AI6017" s="31">
        <f t="shared" si="801"/>
        <v>0</v>
      </c>
      <c r="AJ6017" s="31">
        <f t="shared" si="801"/>
        <v>0</v>
      </c>
      <c r="AK6017" s="31">
        <f t="shared" si="801"/>
        <v>0</v>
      </c>
      <c r="AL6017" s="31">
        <f>SUM(AD6017:AK6017)</f>
        <v>0</v>
      </c>
      <c r="AM6017" s="31">
        <f>SUM(AM6018:AM6019)</f>
        <v>0</v>
      </c>
      <c r="AN6017" s="31">
        <f>SUM(AN6018:AN6019)</f>
        <v>0</v>
      </c>
      <c r="AO6017" s="31">
        <f>Z6017+AA6017+AB6017+AC6017+AL6017+AM6017+AN6017</f>
        <v>0</v>
      </c>
      <c r="AP6017" s="32">
        <f>E6017+Y6017-AO6017</f>
        <v>746000</v>
      </c>
      <c r="AQ6017" s="32"/>
      <c r="AR6017" s="28"/>
      <c r="AS6017" s="29">
        <f>E6017+H6017+I6017+J6017+K6017+L6017+M6017+N6017+W6017+X6017-Z6017-AB6017-AL6017-AC6017-AM6017-AN6017</f>
        <v>746000</v>
      </c>
      <c r="AT6017" s="29">
        <f>AP6017-AS6017</f>
        <v>0</v>
      </c>
      <c r="AU6017" s="29">
        <f>E6017</f>
        <v>746000</v>
      </c>
      <c r="AV6017" s="86">
        <f>AS6017-AU6017</f>
        <v>0</v>
      </c>
      <c r="AW6017" s="86">
        <f>Y6017-AO6017</f>
        <v>0</v>
      </c>
      <c r="AX6017" s="86">
        <f>AV6017-AW6017</f>
        <v>0</v>
      </c>
      <c r="AZ6017" s="398"/>
    </row>
    <row r="6018" spans="1:256" s="402" customFormat="1">
      <c r="A6018" s="10"/>
      <c r="B6018" s="8"/>
      <c r="C6018" s="8"/>
      <c r="D6018" s="113"/>
      <c r="E6018" s="33"/>
      <c r="F6018" s="373"/>
      <c r="G6018" s="71"/>
      <c r="H6018" s="283"/>
      <c r="I6018" s="33"/>
      <c r="J6018" s="33"/>
      <c r="K6018" s="33"/>
      <c r="L6018" s="33"/>
      <c r="M6018" s="33"/>
      <c r="N6018" s="33"/>
      <c r="O6018" s="33"/>
      <c r="P6018" s="33"/>
      <c r="Q6018" s="33"/>
      <c r="R6018" s="33"/>
      <c r="S6018" s="33"/>
      <c r="T6018" s="33"/>
      <c r="U6018" s="33"/>
      <c r="V6018" s="33"/>
      <c r="W6018" s="33"/>
      <c r="X6018" s="282"/>
      <c r="Y6018" s="69"/>
      <c r="Z6018" s="73"/>
      <c r="AA6018" s="73"/>
      <c r="AB6018" s="69"/>
      <c r="AC6018" s="69"/>
      <c r="AD6018" s="69"/>
      <c r="AE6018" s="69"/>
      <c r="AF6018" s="69"/>
      <c r="AG6018" s="69"/>
      <c r="AH6018" s="69"/>
      <c r="AI6018" s="69"/>
      <c r="AJ6018" s="69"/>
      <c r="AK6018" s="69"/>
      <c r="AL6018" s="69"/>
      <c r="AM6018" s="69"/>
      <c r="AN6018" s="69"/>
      <c r="AO6018" s="69"/>
      <c r="AP6018" s="70"/>
      <c r="AQ6018" s="70"/>
      <c r="AR6018" s="76"/>
      <c r="AS6018" s="60"/>
      <c r="AT6018" s="60"/>
      <c r="AU6018" s="60"/>
      <c r="AV6018" s="21"/>
      <c r="AW6018" s="21"/>
      <c r="AX6018" s="21"/>
      <c r="AY6018" s="21"/>
      <c r="AZ6018" s="21"/>
      <c r="BA6018" s="21"/>
      <c r="BB6018" s="21"/>
      <c r="BC6018" s="21"/>
      <c r="BD6018" s="21"/>
      <c r="BE6018" s="21"/>
      <c r="BF6018" s="21"/>
      <c r="BG6018" s="21"/>
      <c r="BH6018" s="21"/>
      <c r="BI6018" s="21"/>
      <c r="BJ6018" s="21"/>
      <c r="BK6018" s="21"/>
      <c r="BL6018" s="21"/>
      <c r="BM6018" s="21"/>
      <c r="BN6018" s="21"/>
      <c r="BO6018" s="21"/>
      <c r="BP6018" s="21"/>
      <c r="BQ6018" s="21"/>
      <c r="BR6018" s="21"/>
      <c r="BS6018" s="21"/>
      <c r="BT6018" s="21"/>
      <c r="BU6018" s="21"/>
      <c r="BV6018" s="21"/>
      <c r="BW6018" s="21"/>
      <c r="BX6018" s="21"/>
      <c r="BY6018" s="21"/>
      <c r="BZ6018" s="21"/>
      <c r="CA6018" s="21"/>
      <c r="CB6018" s="21"/>
      <c r="CC6018" s="21"/>
      <c r="CD6018" s="21"/>
      <c r="CE6018" s="21"/>
      <c r="CF6018" s="21"/>
      <c r="CG6018" s="21"/>
      <c r="CH6018" s="21"/>
      <c r="CI6018" s="21"/>
      <c r="CJ6018" s="21"/>
      <c r="CK6018" s="21"/>
      <c r="CL6018" s="21"/>
      <c r="CM6018" s="21"/>
      <c r="CN6018" s="21"/>
      <c r="CO6018" s="21"/>
      <c r="CP6018" s="21"/>
      <c r="CQ6018" s="21"/>
      <c r="CR6018" s="21"/>
      <c r="CS6018" s="21"/>
      <c r="CT6018" s="21"/>
      <c r="CU6018" s="21"/>
      <c r="CV6018" s="21"/>
      <c r="CW6018" s="21"/>
      <c r="CX6018" s="21"/>
      <c r="CY6018" s="21"/>
      <c r="CZ6018" s="21"/>
      <c r="DA6018" s="21"/>
      <c r="DB6018" s="21"/>
      <c r="DC6018" s="21"/>
      <c r="DD6018" s="21"/>
      <c r="DE6018" s="21"/>
      <c r="DF6018" s="21"/>
      <c r="DG6018" s="21"/>
      <c r="DH6018" s="21"/>
      <c r="DI6018" s="21"/>
      <c r="DJ6018" s="21"/>
      <c r="DK6018" s="21"/>
      <c r="DL6018" s="21"/>
      <c r="DM6018" s="21"/>
      <c r="DN6018" s="21"/>
      <c r="DO6018" s="21"/>
      <c r="DP6018" s="21"/>
      <c r="DQ6018" s="21"/>
      <c r="DR6018" s="21"/>
      <c r="DS6018" s="21"/>
      <c r="DT6018" s="21"/>
      <c r="DU6018" s="21"/>
      <c r="DV6018" s="21"/>
      <c r="DW6018" s="21"/>
      <c r="DX6018" s="21"/>
      <c r="DY6018" s="21"/>
      <c r="DZ6018" s="21"/>
      <c r="EA6018" s="21"/>
      <c r="EB6018" s="21"/>
      <c r="EC6018" s="21"/>
      <c r="ED6018" s="21"/>
      <c r="EE6018" s="21"/>
      <c r="EF6018" s="21"/>
      <c r="EG6018" s="21"/>
      <c r="EH6018" s="21"/>
      <c r="EI6018" s="21"/>
      <c r="EJ6018" s="21"/>
      <c r="EK6018" s="21"/>
      <c r="EL6018" s="21"/>
      <c r="EM6018" s="21"/>
      <c r="EN6018" s="21"/>
      <c r="EO6018" s="21"/>
      <c r="EP6018" s="21"/>
      <c r="EQ6018" s="21"/>
      <c r="ER6018" s="21"/>
      <c r="ES6018" s="21"/>
      <c r="ET6018" s="21"/>
      <c r="EU6018" s="21"/>
      <c r="EV6018" s="21"/>
      <c r="EW6018" s="21"/>
      <c r="EX6018" s="21"/>
      <c r="EY6018" s="21"/>
      <c r="EZ6018" s="21"/>
      <c r="FA6018" s="21"/>
      <c r="FB6018" s="21"/>
      <c r="FC6018" s="21"/>
      <c r="FD6018" s="21"/>
      <c r="FE6018" s="21"/>
      <c r="FF6018" s="21"/>
      <c r="FG6018" s="21"/>
      <c r="FH6018" s="21"/>
      <c r="FI6018" s="21"/>
      <c r="FJ6018" s="21"/>
      <c r="FK6018" s="21"/>
      <c r="FL6018" s="21"/>
      <c r="FM6018" s="21"/>
      <c r="FN6018" s="21"/>
      <c r="FO6018" s="21"/>
      <c r="FP6018" s="21"/>
      <c r="FQ6018" s="21"/>
      <c r="FR6018" s="21"/>
      <c r="FS6018" s="21"/>
      <c r="FT6018" s="21"/>
      <c r="FU6018" s="21"/>
      <c r="FV6018" s="21"/>
      <c r="FW6018" s="21"/>
      <c r="FX6018" s="21"/>
      <c r="FY6018" s="21"/>
      <c r="FZ6018" s="21"/>
      <c r="GA6018" s="21"/>
      <c r="GB6018" s="21"/>
      <c r="GC6018" s="21"/>
      <c r="GD6018" s="21"/>
      <c r="GE6018" s="21"/>
      <c r="GF6018" s="21"/>
      <c r="GG6018" s="21"/>
      <c r="GH6018" s="21"/>
      <c r="GI6018" s="21"/>
      <c r="GJ6018" s="21"/>
      <c r="GK6018" s="21"/>
      <c r="GL6018" s="21"/>
      <c r="GM6018" s="21"/>
      <c r="GN6018" s="21"/>
      <c r="GO6018" s="21"/>
      <c r="GP6018" s="21"/>
      <c r="GQ6018" s="21"/>
      <c r="GR6018" s="21"/>
      <c r="GS6018" s="21"/>
      <c r="GT6018" s="21"/>
      <c r="GU6018" s="21"/>
      <c r="GV6018" s="21"/>
      <c r="GW6018" s="21"/>
      <c r="GX6018" s="21"/>
      <c r="GY6018" s="21"/>
      <c r="GZ6018" s="21"/>
      <c r="HA6018" s="21"/>
      <c r="HB6018" s="21"/>
      <c r="HC6018" s="21"/>
      <c r="HD6018" s="21"/>
      <c r="HE6018" s="21"/>
      <c r="HF6018" s="21"/>
      <c r="HG6018" s="21"/>
      <c r="HH6018" s="21"/>
      <c r="HI6018" s="21"/>
      <c r="HJ6018" s="21"/>
      <c r="HK6018" s="21"/>
      <c r="HL6018" s="21"/>
      <c r="HM6018" s="21"/>
      <c r="HN6018" s="21"/>
      <c r="HO6018" s="21"/>
      <c r="HP6018" s="21"/>
      <c r="HQ6018" s="21"/>
      <c r="HR6018" s="21"/>
      <c r="HS6018" s="21"/>
      <c r="HT6018" s="21"/>
      <c r="HU6018" s="21"/>
      <c r="HV6018" s="21"/>
      <c r="HW6018" s="21"/>
      <c r="HX6018" s="21"/>
      <c r="HY6018" s="21"/>
      <c r="HZ6018" s="21"/>
      <c r="IA6018" s="21"/>
      <c r="IB6018" s="21"/>
      <c r="IC6018" s="21"/>
      <c r="ID6018" s="21"/>
      <c r="IE6018" s="21"/>
      <c r="IF6018" s="21"/>
      <c r="IG6018" s="21"/>
      <c r="IH6018" s="21"/>
      <c r="II6018" s="21"/>
      <c r="IJ6018" s="21"/>
      <c r="IK6018" s="21"/>
      <c r="IL6018" s="21"/>
      <c r="IM6018" s="21"/>
      <c r="IN6018" s="21"/>
      <c r="IO6018" s="21"/>
      <c r="IP6018" s="21"/>
      <c r="IQ6018" s="21"/>
      <c r="IR6018" s="21"/>
      <c r="IS6018" s="21"/>
      <c r="IT6018" s="21"/>
      <c r="IU6018" s="21"/>
      <c r="IV6018" s="21"/>
    </row>
    <row r="6019" spans="1:256" s="402" customFormat="1">
      <c r="A6019" s="10"/>
      <c r="B6019" s="8"/>
      <c r="C6019" s="8"/>
      <c r="D6019" s="113"/>
      <c r="E6019" s="33"/>
      <c r="F6019" s="69"/>
      <c r="G6019" s="71"/>
      <c r="H6019" s="72"/>
      <c r="I6019" s="69"/>
      <c r="J6019" s="69"/>
      <c r="K6019" s="69"/>
      <c r="L6019" s="69"/>
      <c r="M6019" s="69"/>
      <c r="N6019" s="69"/>
      <c r="O6019" s="69"/>
      <c r="P6019" s="69"/>
      <c r="Q6019" s="69"/>
      <c r="R6019" s="69"/>
      <c r="S6019" s="69"/>
      <c r="T6019" s="69"/>
      <c r="U6019" s="69"/>
      <c r="V6019" s="69"/>
      <c r="W6019" s="69"/>
      <c r="X6019" s="71"/>
      <c r="Y6019" s="69"/>
      <c r="Z6019" s="73"/>
      <c r="AA6019" s="73"/>
      <c r="AB6019" s="69"/>
      <c r="AC6019" s="69"/>
      <c r="AD6019" s="69"/>
      <c r="AE6019" s="69"/>
      <c r="AF6019" s="69"/>
      <c r="AG6019" s="69"/>
      <c r="AH6019" s="69"/>
      <c r="AI6019" s="69"/>
      <c r="AJ6019" s="69"/>
      <c r="AK6019" s="69"/>
      <c r="AL6019" s="69"/>
      <c r="AM6019" s="69"/>
      <c r="AN6019" s="69"/>
      <c r="AO6019" s="69"/>
      <c r="AP6019" s="70"/>
      <c r="AQ6019" s="70"/>
      <c r="AR6019" s="76"/>
      <c r="AS6019" s="60"/>
      <c r="AT6019" s="60"/>
      <c r="AU6019" s="60"/>
      <c r="AV6019" s="21"/>
      <c r="AW6019" s="21"/>
      <c r="AX6019" s="21"/>
      <c r="AY6019" s="21"/>
      <c r="AZ6019" s="21"/>
      <c r="BA6019" s="21"/>
      <c r="BB6019" s="21"/>
      <c r="BC6019" s="21"/>
      <c r="BD6019" s="21"/>
      <c r="BE6019" s="21"/>
      <c r="BF6019" s="21"/>
      <c r="BG6019" s="21"/>
      <c r="BH6019" s="21"/>
      <c r="BI6019" s="21"/>
      <c r="BJ6019" s="21"/>
      <c r="BK6019" s="21"/>
      <c r="BL6019" s="21"/>
      <c r="BM6019" s="21"/>
      <c r="BN6019" s="21"/>
      <c r="BO6019" s="21"/>
      <c r="BP6019" s="21"/>
      <c r="BQ6019" s="21"/>
      <c r="BR6019" s="21"/>
      <c r="BS6019" s="21"/>
      <c r="BT6019" s="21"/>
      <c r="BU6019" s="21"/>
      <c r="BV6019" s="21"/>
      <c r="BW6019" s="21"/>
      <c r="BX6019" s="21"/>
      <c r="BY6019" s="21"/>
      <c r="BZ6019" s="21"/>
      <c r="CA6019" s="21"/>
      <c r="CB6019" s="21"/>
      <c r="CC6019" s="21"/>
      <c r="CD6019" s="21"/>
      <c r="CE6019" s="21"/>
      <c r="CF6019" s="21"/>
      <c r="CG6019" s="21"/>
      <c r="CH6019" s="21"/>
      <c r="CI6019" s="21"/>
      <c r="CJ6019" s="21"/>
      <c r="CK6019" s="21"/>
      <c r="CL6019" s="21"/>
      <c r="CM6019" s="21"/>
      <c r="CN6019" s="21"/>
      <c r="CO6019" s="21"/>
      <c r="CP6019" s="21"/>
      <c r="CQ6019" s="21"/>
      <c r="CR6019" s="21"/>
      <c r="CS6019" s="21"/>
      <c r="CT6019" s="21"/>
      <c r="CU6019" s="21"/>
      <c r="CV6019" s="21"/>
      <c r="CW6019" s="21"/>
      <c r="CX6019" s="21"/>
      <c r="CY6019" s="21"/>
      <c r="CZ6019" s="21"/>
      <c r="DA6019" s="21"/>
      <c r="DB6019" s="21"/>
      <c r="DC6019" s="21"/>
      <c r="DD6019" s="21"/>
      <c r="DE6019" s="21"/>
      <c r="DF6019" s="21"/>
      <c r="DG6019" s="21"/>
      <c r="DH6019" s="21"/>
      <c r="DI6019" s="21"/>
      <c r="DJ6019" s="21"/>
      <c r="DK6019" s="21"/>
      <c r="DL6019" s="21"/>
      <c r="DM6019" s="21"/>
      <c r="DN6019" s="21"/>
      <c r="DO6019" s="21"/>
      <c r="DP6019" s="21"/>
      <c r="DQ6019" s="21"/>
      <c r="DR6019" s="21"/>
      <c r="DS6019" s="21"/>
      <c r="DT6019" s="21"/>
      <c r="DU6019" s="21"/>
      <c r="DV6019" s="21"/>
      <c r="DW6019" s="21"/>
      <c r="DX6019" s="21"/>
      <c r="DY6019" s="21"/>
      <c r="DZ6019" s="21"/>
      <c r="EA6019" s="21"/>
      <c r="EB6019" s="21"/>
      <c r="EC6019" s="21"/>
      <c r="ED6019" s="21"/>
      <c r="EE6019" s="21"/>
      <c r="EF6019" s="21"/>
      <c r="EG6019" s="21"/>
      <c r="EH6019" s="21"/>
      <c r="EI6019" s="21"/>
      <c r="EJ6019" s="21"/>
      <c r="EK6019" s="21"/>
      <c r="EL6019" s="21"/>
      <c r="EM6019" s="21"/>
      <c r="EN6019" s="21"/>
      <c r="EO6019" s="21"/>
      <c r="EP6019" s="21"/>
      <c r="EQ6019" s="21"/>
      <c r="ER6019" s="21"/>
      <c r="ES6019" s="21"/>
      <c r="ET6019" s="21"/>
      <c r="EU6019" s="21"/>
      <c r="EV6019" s="21"/>
      <c r="EW6019" s="21"/>
      <c r="EX6019" s="21"/>
      <c r="EY6019" s="21"/>
      <c r="EZ6019" s="21"/>
      <c r="FA6019" s="21"/>
      <c r="FB6019" s="21"/>
      <c r="FC6019" s="21"/>
      <c r="FD6019" s="21"/>
      <c r="FE6019" s="21"/>
      <c r="FF6019" s="21"/>
      <c r="FG6019" s="21"/>
      <c r="FH6019" s="21"/>
      <c r="FI6019" s="21"/>
      <c r="FJ6019" s="21"/>
      <c r="FK6019" s="21"/>
      <c r="FL6019" s="21"/>
      <c r="FM6019" s="21"/>
      <c r="FN6019" s="21"/>
      <c r="FO6019" s="21"/>
      <c r="FP6019" s="21"/>
      <c r="FQ6019" s="21"/>
      <c r="FR6019" s="21"/>
      <c r="FS6019" s="21"/>
      <c r="FT6019" s="21"/>
      <c r="FU6019" s="21"/>
      <c r="FV6019" s="21"/>
      <c r="FW6019" s="21"/>
      <c r="FX6019" s="21"/>
      <c r="FY6019" s="21"/>
      <c r="FZ6019" s="21"/>
      <c r="GA6019" s="21"/>
      <c r="GB6019" s="21"/>
      <c r="GC6019" s="21"/>
      <c r="GD6019" s="21"/>
      <c r="GE6019" s="21"/>
      <c r="GF6019" s="21"/>
      <c r="GG6019" s="21"/>
      <c r="GH6019" s="21"/>
      <c r="GI6019" s="21"/>
      <c r="GJ6019" s="21"/>
      <c r="GK6019" s="21"/>
      <c r="GL6019" s="21"/>
      <c r="GM6019" s="21"/>
      <c r="GN6019" s="21"/>
      <c r="GO6019" s="21"/>
      <c r="GP6019" s="21"/>
      <c r="GQ6019" s="21"/>
      <c r="GR6019" s="21"/>
      <c r="GS6019" s="21"/>
      <c r="GT6019" s="21"/>
      <c r="GU6019" s="21"/>
      <c r="GV6019" s="21"/>
      <c r="GW6019" s="21"/>
      <c r="GX6019" s="21"/>
      <c r="GY6019" s="21"/>
      <c r="GZ6019" s="21"/>
      <c r="HA6019" s="21"/>
      <c r="HB6019" s="21"/>
      <c r="HC6019" s="21"/>
      <c r="HD6019" s="21"/>
      <c r="HE6019" s="21"/>
      <c r="HF6019" s="21"/>
      <c r="HG6019" s="21"/>
      <c r="HH6019" s="21"/>
      <c r="HI6019" s="21"/>
      <c r="HJ6019" s="21"/>
      <c r="HK6019" s="21"/>
      <c r="HL6019" s="21"/>
      <c r="HM6019" s="21"/>
      <c r="HN6019" s="21"/>
      <c r="HO6019" s="21"/>
      <c r="HP6019" s="21"/>
      <c r="HQ6019" s="21"/>
      <c r="HR6019" s="21"/>
      <c r="HS6019" s="21"/>
      <c r="HT6019" s="21"/>
      <c r="HU6019" s="21"/>
      <c r="HV6019" s="21"/>
      <c r="HW6019" s="21"/>
      <c r="HX6019" s="21"/>
      <c r="HY6019" s="21"/>
      <c r="HZ6019" s="21"/>
      <c r="IA6019" s="21"/>
      <c r="IB6019" s="21"/>
      <c r="IC6019" s="21"/>
      <c r="ID6019" s="21"/>
      <c r="IE6019" s="21"/>
      <c r="IF6019" s="21"/>
      <c r="IG6019" s="21"/>
      <c r="IH6019" s="21"/>
      <c r="II6019" s="21"/>
      <c r="IJ6019" s="21"/>
      <c r="IK6019" s="21"/>
      <c r="IL6019" s="21"/>
      <c r="IM6019" s="21"/>
      <c r="IN6019" s="21"/>
      <c r="IO6019" s="21"/>
      <c r="IP6019" s="21"/>
      <c r="IQ6019" s="21"/>
      <c r="IR6019" s="21"/>
      <c r="IS6019" s="21"/>
      <c r="IT6019" s="21"/>
      <c r="IU6019" s="21"/>
      <c r="IV6019" s="21"/>
    </row>
    <row r="6020" spans="1:256" s="21" customFormat="1">
      <c r="A6020" s="12"/>
      <c r="B6020" s="9">
        <v>5</v>
      </c>
      <c r="C6020" s="9" t="s">
        <v>18</v>
      </c>
      <c r="D6020" s="81" t="s">
        <v>11</v>
      </c>
      <c r="E6020" s="326">
        <v>1751500</v>
      </c>
      <c r="F6020" s="31">
        <f t="shared" ref="F6020:V6020" si="802">SUM(F6021:F6023)</f>
        <v>0</v>
      </c>
      <c r="G6020" s="31">
        <f t="shared" si="802"/>
        <v>0</v>
      </c>
      <c r="H6020" s="31">
        <f t="shared" si="802"/>
        <v>0</v>
      </c>
      <c r="I6020" s="31">
        <f t="shared" si="802"/>
        <v>0</v>
      </c>
      <c r="J6020" s="31">
        <f t="shared" si="802"/>
        <v>0</v>
      </c>
      <c r="K6020" s="31">
        <f t="shared" si="802"/>
        <v>0</v>
      </c>
      <c r="L6020" s="31">
        <f t="shared" si="802"/>
        <v>0</v>
      </c>
      <c r="M6020" s="31">
        <f t="shared" si="802"/>
        <v>0</v>
      </c>
      <c r="N6020" s="31">
        <f t="shared" si="802"/>
        <v>0</v>
      </c>
      <c r="O6020" s="31">
        <f t="shared" si="802"/>
        <v>0</v>
      </c>
      <c r="P6020" s="31">
        <f t="shared" si="802"/>
        <v>0</v>
      </c>
      <c r="Q6020" s="31">
        <f t="shared" si="802"/>
        <v>0</v>
      </c>
      <c r="R6020" s="31">
        <f t="shared" si="802"/>
        <v>0</v>
      </c>
      <c r="S6020" s="31">
        <f t="shared" si="802"/>
        <v>0</v>
      </c>
      <c r="T6020" s="31">
        <f t="shared" si="802"/>
        <v>0</v>
      </c>
      <c r="U6020" s="31">
        <f t="shared" si="802"/>
        <v>0</v>
      </c>
      <c r="V6020" s="31">
        <f t="shared" si="802"/>
        <v>0</v>
      </c>
      <c r="W6020" s="31">
        <f>SUM(O6020:V6020)</f>
        <v>0</v>
      </c>
      <c r="X6020" s="31">
        <f>SUM(X6021:X6023)</f>
        <v>0</v>
      </c>
      <c r="Y6020" s="31">
        <f>H6020+I6020+J6020+K6020+L6020+M6020+N6020+W6020+X6020</f>
        <v>0</v>
      </c>
      <c r="Z6020" s="31">
        <f t="shared" ref="Z6020:AK6020" si="803">SUM(Z6021:Z6023)</f>
        <v>0</v>
      </c>
      <c r="AA6020" s="31">
        <f t="shared" si="803"/>
        <v>0</v>
      </c>
      <c r="AB6020" s="31">
        <f t="shared" si="803"/>
        <v>0</v>
      </c>
      <c r="AC6020" s="31">
        <f t="shared" si="803"/>
        <v>0</v>
      </c>
      <c r="AD6020" s="31">
        <f t="shared" si="803"/>
        <v>0</v>
      </c>
      <c r="AE6020" s="31">
        <f t="shared" si="803"/>
        <v>0</v>
      </c>
      <c r="AF6020" s="31">
        <f t="shared" si="803"/>
        <v>0</v>
      </c>
      <c r="AG6020" s="31">
        <f t="shared" si="803"/>
        <v>0</v>
      </c>
      <c r="AH6020" s="31">
        <f t="shared" si="803"/>
        <v>0</v>
      </c>
      <c r="AI6020" s="31">
        <f t="shared" si="803"/>
        <v>0</v>
      </c>
      <c r="AJ6020" s="31">
        <f t="shared" si="803"/>
        <v>0</v>
      </c>
      <c r="AK6020" s="31">
        <f t="shared" si="803"/>
        <v>0</v>
      </c>
      <c r="AL6020" s="31">
        <f>SUM(AD6020:AK6020)</f>
        <v>0</v>
      </c>
      <c r="AM6020" s="31">
        <f>SUM(AM6021:AM6023)</f>
        <v>0</v>
      </c>
      <c r="AN6020" s="31">
        <f>SUM(AN6021:AN6023)</f>
        <v>0</v>
      </c>
      <c r="AO6020" s="31">
        <f>Z6020+AA6020+AB6020+AC6020+AL6020+AM6020+AN6020</f>
        <v>0</v>
      </c>
      <c r="AP6020" s="32">
        <f>E6020+Y6020-AO6020</f>
        <v>1751500</v>
      </c>
      <c r="AQ6020" s="32"/>
      <c r="AR6020" s="28"/>
      <c r="AS6020" s="29">
        <f>E6020+H6020+I6020+J6020+K6020+L6020+M6020+N6020+W6020+X6020-Z6020-AB6020-AL6020-AC6020-AM6020-AN6020</f>
        <v>1751500</v>
      </c>
      <c r="AT6020" s="29">
        <f>AP6020-AS6020</f>
        <v>0</v>
      </c>
      <c r="AU6020" s="29">
        <f>E6020</f>
        <v>1751500</v>
      </c>
      <c r="AV6020" s="86">
        <f>AS6020-AU6020</f>
        <v>0</v>
      </c>
      <c r="AW6020" s="86">
        <f>Y6020-AO6020</f>
        <v>0</v>
      </c>
      <c r="AX6020" s="86">
        <f>AV6020-AW6020</f>
        <v>0</v>
      </c>
      <c r="AY6020" s="86"/>
      <c r="AZ6020" s="398"/>
      <c r="BA6020" s="86"/>
      <c r="BB6020" s="86"/>
      <c r="BC6020" s="86"/>
      <c r="BD6020" s="86"/>
      <c r="BE6020" s="86"/>
      <c r="BF6020" s="86"/>
      <c r="BG6020" s="86"/>
      <c r="BH6020" s="86"/>
      <c r="BI6020" s="86"/>
      <c r="BJ6020" s="86"/>
      <c r="BK6020" s="86"/>
      <c r="BL6020" s="86"/>
      <c r="BM6020" s="86"/>
      <c r="BN6020" s="86"/>
      <c r="BO6020" s="86"/>
      <c r="BP6020" s="86"/>
      <c r="BQ6020" s="86"/>
      <c r="BR6020" s="86"/>
      <c r="BS6020" s="86"/>
      <c r="BT6020" s="86"/>
      <c r="BU6020" s="86"/>
      <c r="BV6020" s="86"/>
      <c r="BW6020" s="86"/>
      <c r="BX6020" s="86"/>
      <c r="BY6020" s="86"/>
      <c r="BZ6020" s="86"/>
      <c r="CA6020" s="86"/>
      <c r="CB6020" s="86"/>
      <c r="CC6020" s="86"/>
      <c r="CD6020" s="86"/>
      <c r="CE6020" s="86"/>
      <c r="CF6020" s="86"/>
      <c r="CG6020" s="86"/>
      <c r="CH6020" s="86"/>
      <c r="CI6020" s="86"/>
      <c r="CJ6020" s="86"/>
      <c r="CK6020" s="86"/>
      <c r="CL6020" s="86"/>
      <c r="CM6020" s="86"/>
      <c r="CN6020" s="86"/>
      <c r="CO6020" s="86"/>
      <c r="CP6020" s="86"/>
      <c r="CQ6020" s="86"/>
      <c r="CR6020" s="86"/>
      <c r="CS6020" s="86"/>
      <c r="CT6020" s="86"/>
      <c r="CU6020" s="86"/>
      <c r="CV6020" s="86"/>
      <c r="CW6020" s="86"/>
      <c r="CX6020" s="86"/>
      <c r="CY6020" s="86"/>
      <c r="CZ6020" s="86"/>
      <c r="DA6020" s="86"/>
      <c r="DB6020" s="86"/>
      <c r="DC6020" s="86"/>
      <c r="DD6020" s="86"/>
      <c r="DE6020" s="86"/>
      <c r="DF6020" s="86"/>
      <c r="DG6020" s="86"/>
      <c r="DH6020" s="86"/>
      <c r="DI6020" s="86"/>
      <c r="DJ6020" s="86"/>
      <c r="DK6020" s="86"/>
      <c r="DL6020" s="86"/>
      <c r="DM6020" s="86"/>
      <c r="DN6020" s="86"/>
      <c r="DO6020" s="86"/>
      <c r="DP6020" s="86"/>
      <c r="DQ6020" s="86"/>
      <c r="DR6020" s="86"/>
      <c r="DS6020" s="86"/>
      <c r="DT6020" s="86"/>
      <c r="DU6020" s="86"/>
      <c r="DV6020" s="86"/>
      <c r="DW6020" s="86"/>
      <c r="DX6020" s="86"/>
      <c r="DY6020" s="86"/>
      <c r="DZ6020" s="86"/>
      <c r="EA6020" s="86"/>
      <c r="EB6020" s="86"/>
      <c r="EC6020" s="86"/>
      <c r="ED6020" s="86"/>
      <c r="EE6020" s="86"/>
      <c r="EF6020" s="86"/>
      <c r="EG6020" s="86"/>
      <c r="EH6020" s="86"/>
      <c r="EI6020" s="86"/>
      <c r="EJ6020" s="86"/>
      <c r="EK6020" s="86"/>
      <c r="EL6020" s="86"/>
      <c r="EM6020" s="86"/>
      <c r="EN6020" s="86"/>
      <c r="EO6020" s="86"/>
      <c r="EP6020" s="86"/>
      <c r="EQ6020" s="86"/>
      <c r="ER6020" s="86"/>
      <c r="ES6020" s="86"/>
      <c r="ET6020" s="86"/>
      <c r="EU6020" s="86"/>
      <c r="EV6020" s="86"/>
      <c r="EW6020" s="86"/>
      <c r="EX6020" s="86"/>
      <c r="EY6020" s="86"/>
      <c r="EZ6020" s="86"/>
      <c r="FA6020" s="86"/>
      <c r="FB6020" s="86"/>
      <c r="FC6020" s="86"/>
      <c r="FD6020" s="86"/>
      <c r="FE6020" s="86"/>
      <c r="FF6020" s="86"/>
      <c r="FG6020" s="86"/>
      <c r="FH6020" s="86"/>
      <c r="FI6020" s="86"/>
      <c r="FJ6020" s="86"/>
      <c r="FK6020" s="86"/>
      <c r="FL6020" s="86"/>
      <c r="FM6020" s="86"/>
      <c r="FN6020" s="86"/>
      <c r="FO6020" s="86"/>
      <c r="FP6020" s="86"/>
      <c r="FQ6020" s="86"/>
      <c r="FR6020" s="86"/>
      <c r="FS6020" s="86"/>
      <c r="FT6020" s="86"/>
      <c r="FU6020" s="86"/>
      <c r="FV6020" s="86"/>
      <c r="FW6020" s="86"/>
      <c r="FX6020" s="86"/>
      <c r="FY6020" s="86"/>
      <c r="FZ6020" s="86"/>
      <c r="GA6020" s="86"/>
      <c r="GB6020" s="86"/>
      <c r="GC6020" s="86"/>
      <c r="GD6020" s="86"/>
      <c r="GE6020" s="86"/>
      <c r="GF6020" s="86"/>
      <c r="GG6020" s="86"/>
      <c r="GH6020" s="86"/>
      <c r="GI6020" s="86"/>
      <c r="GJ6020" s="86"/>
      <c r="GK6020" s="86"/>
      <c r="GL6020" s="86"/>
      <c r="GM6020" s="86"/>
      <c r="GN6020" s="86"/>
      <c r="GO6020" s="86"/>
      <c r="GP6020" s="86"/>
      <c r="GQ6020" s="86"/>
      <c r="GR6020" s="86"/>
      <c r="GS6020" s="86"/>
      <c r="GT6020" s="86"/>
      <c r="GU6020" s="86"/>
      <c r="GV6020" s="86"/>
      <c r="GW6020" s="86"/>
      <c r="GX6020" s="86"/>
      <c r="GY6020" s="86"/>
      <c r="GZ6020" s="86"/>
      <c r="HA6020" s="86"/>
      <c r="HB6020" s="86"/>
      <c r="HC6020" s="86"/>
      <c r="HD6020" s="86"/>
      <c r="HE6020" s="86"/>
      <c r="HF6020" s="86"/>
      <c r="HG6020" s="86"/>
      <c r="HH6020" s="86"/>
      <c r="HI6020" s="86"/>
      <c r="HJ6020" s="86"/>
      <c r="HK6020" s="86"/>
      <c r="HL6020" s="86"/>
      <c r="HM6020" s="86"/>
      <c r="HN6020" s="86"/>
      <c r="HO6020" s="86"/>
      <c r="HP6020" s="86"/>
      <c r="HQ6020" s="86"/>
      <c r="HR6020" s="86"/>
      <c r="HS6020" s="86"/>
      <c r="HT6020" s="86"/>
      <c r="HU6020" s="86"/>
      <c r="HV6020" s="86"/>
      <c r="HW6020" s="86"/>
      <c r="HX6020" s="86"/>
      <c r="HY6020" s="86"/>
      <c r="HZ6020" s="86"/>
      <c r="IA6020" s="86"/>
      <c r="IB6020" s="86"/>
      <c r="IC6020" s="86"/>
      <c r="ID6020" s="86"/>
      <c r="IE6020" s="86"/>
      <c r="IF6020" s="86"/>
      <c r="IG6020" s="86"/>
      <c r="IH6020" s="86"/>
      <c r="II6020" s="86"/>
      <c r="IJ6020" s="86"/>
      <c r="IK6020" s="86"/>
      <c r="IL6020" s="86"/>
      <c r="IM6020" s="86"/>
      <c r="IN6020" s="86"/>
      <c r="IO6020" s="86"/>
      <c r="IP6020" s="86"/>
      <c r="IQ6020" s="86"/>
      <c r="IR6020" s="86"/>
      <c r="IS6020" s="86"/>
      <c r="IT6020" s="86"/>
      <c r="IU6020" s="86"/>
      <c r="IV6020" s="86"/>
    </row>
    <row r="6021" spans="1:256" s="21" customFormat="1">
      <c r="A6021" s="10"/>
      <c r="B6021" s="8"/>
      <c r="C6021" s="8"/>
      <c r="D6021" s="82"/>
      <c r="E6021" s="33"/>
      <c r="F6021" s="261"/>
      <c r="G6021" s="71"/>
      <c r="H6021" s="72"/>
      <c r="I6021" s="69"/>
      <c r="J6021" s="69"/>
      <c r="K6021" s="69"/>
      <c r="L6021" s="69"/>
      <c r="M6021" s="69"/>
      <c r="N6021" s="69"/>
      <c r="O6021" s="69"/>
      <c r="P6021" s="69"/>
      <c r="Q6021" s="69"/>
      <c r="R6021" s="69"/>
      <c r="S6021" s="69"/>
      <c r="T6021" s="69"/>
      <c r="U6021" s="69"/>
      <c r="V6021" s="69"/>
      <c r="W6021" s="69"/>
      <c r="X6021" s="71"/>
      <c r="Y6021" s="69"/>
      <c r="Z6021" s="73"/>
      <c r="AA6021" s="73"/>
      <c r="AB6021" s="69"/>
      <c r="AC6021" s="69"/>
      <c r="AD6021" s="69"/>
      <c r="AE6021" s="69"/>
      <c r="AF6021" s="69"/>
      <c r="AG6021" s="69"/>
      <c r="AH6021" s="69"/>
      <c r="AI6021" s="69"/>
      <c r="AJ6021" s="69"/>
      <c r="AK6021" s="69"/>
      <c r="AL6021" s="69"/>
      <c r="AM6021" s="69"/>
      <c r="AN6021" s="69"/>
      <c r="AO6021" s="69"/>
      <c r="AP6021" s="70"/>
      <c r="AQ6021" s="70"/>
      <c r="AR6021" s="76"/>
      <c r="AS6021" s="60"/>
      <c r="AT6021" s="60"/>
      <c r="AU6021" s="60"/>
    </row>
    <row r="6022" spans="1:256" s="21" customFormat="1">
      <c r="A6022" s="10"/>
      <c r="B6022" s="8"/>
      <c r="C6022" s="8"/>
      <c r="D6022" s="82"/>
      <c r="E6022" s="33"/>
      <c r="F6022" s="261"/>
      <c r="G6022" s="71"/>
      <c r="H6022" s="72"/>
      <c r="I6022" s="69"/>
      <c r="J6022" s="69"/>
      <c r="K6022" s="69"/>
      <c r="L6022" s="69"/>
      <c r="M6022" s="69"/>
      <c r="N6022" s="69"/>
      <c r="O6022" s="69"/>
      <c r="P6022" s="69"/>
      <c r="Q6022" s="69"/>
      <c r="R6022" s="69"/>
      <c r="S6022" s="69"/>
      <c r="T6022" s="69"/>
      <c r="U6022" s="69"/>
      <c r="V6022" s="69"/>
      <c r="W6022" s="69"/>
      <c r="X6022" s="71"/>
      <c r="Y6022" s="69"/>
      <c r="Z6022" s="73"/>
      <c r="AA6022" s="73"/>
      <c r="AB6022" s="69"/>
      <c r="AC6022" s="69"/>
      <c r="AD6022" s="69"/>
      <c r="AE6022" s="69"/>
      <c r="AF6022" s="69"/>
      <c r="AG6022" s="69"/>
      <c r="AH6022" s="69"/>
      <c r="AI6022" s="69"/>
      <c r="AJ6022" s="69"/>
      <c r="AK6022" s="69"/>
      <c r="AL6022" s="69"/>
      <c r="AM6022" s="69"/>
      <c r="AN6022" s="69"/>
      <c r="AO6022" s="69"/>
      <c r="AP6022" s="70"/>
      <c r="AQ6022" s="70"/>
      <c r="AR6022" s="76"/>
      <c r="AS6022" s="60"/>
      <c r="AT6022" s="60"/>
      <c r="AU6022" s="60"/>
    </row>
    <row r="6023" spans="1:256" s="21" customFormat="1">
      <c r="A6023" s="10"/>
      <c r="B6023" s="8"/>
      <c r="C6023" s="8"/>
      <c r="D6023" s="82"/>
      <c r="E6023" s="33"/>
      <c r="F6023" s="261"/>
      <c r="G6023" s="71"/>
      <c r="H6023" s="283"/>
      <c r="I6023" s="33"/>
      <c r="J6023" s="33"/>
      <c r="K6023" s="33"/>
      <c r="L6023" s="33"/>
      <c r="M6023" s="33"/>
      <c r="N6023" s="33"/>
      <c r="O6023" s="33"/>
      <c r="P6023" s="33"/>
      <c r="Q6023" s="33"/>
      <c r="R6023" s="33"/>
      <c r="S6023" s="33"/>
      <c r="T6023" s="33"/>
      <c r="U6023" s="33"/>
      <c r="V6023" s="33"/>
      <c r="W6023" s="33"/>
      <c r="X6023" s="282"/>
      <c r="Y6023" s="69"/>
      <c r="Z6023" s="284"/>
      <c r="AA6023" s="284"/>
      <c r="AB6023" s="33"/>
      <c r="AC6023" s="33"/>
      <c r="AD6023" s="33"/>
      <c r="AE6023" s="33"/>
      <c r="AF6023" s="33"/>
      <c r="AG6023" s="33"/>
      <c r="AH6023" s="33"/>
      <c r="AI6023" s="33"/>
      <c r="AJ6023" s="33"/>
      <c r="AK6023" s="33"/>
      <c r="AL6023" s="33"/>
      <c r="AM6023" s="33"/>
      <c r="AN6023" s="33"/>
      <c r="AO6023" s="69"/>
      <c r="AP6023" s="70"/>
      <c r="AQ6023" s="70"/>
      <c r="AR6023" s="76"/>
      <c r="AS6023" s="60"/>
      <c r="AT6023" s="60"/>
      <c r="AU6023" s="60"/>
    </row>
    <row r="6024" spans="1:256" s="21" customFormat="1">
      <c r="A6024" s="12"/>
      <c r="B6024" s="9">
        <v>6</v>
      </c>
      <c r="C6024" s="9" t="s">
        <v>19</v>
      </c>
      <c r="D6024" s="81" t="s">
        <v>7</v>
      </c>
      <c r="E6024" s="31">
        <v>0</v>
      </c>
      <c r="F6024" s="31">
        <f t="shared" ref="F6024:V6024" si="804">SUM(F6025:F6026)</f>
        <v>0</v>
      </c>
      <c r="G6024" s="31">
        <f t="shared" si="804"/>
        <v>0</v>
      </c>
      <c r="H6024" s="31">
        <f t="shared" si="804"/>
        <v>0</v>
      </c>
      <c r="I6024" s="31">
        <f t="shared" si="804"/>
        <v>0</v>
      </c>
      <c r="J6024" s="31">
        <f t="shared" si="804"/>
        <v>0</v>
      </c>
      <c r="K6024" s="31">
        <f t="shared" si="804"/>
        <v>0</v>
      </c>
      <c r="L6024" s="31">
        <f t="shared" si="804"/>
        <v>0</v>
      </c>
      <c r="M6024" s="31">
        <f t="shared" si="804"/>
        <v>0</v>
      </c>
      <c r="N6024" s="31">
        <f t="shared" si="804"/>
        <v>0</v>
      </c>
      <c r="O6024" s="31">
        <f t="shared" si="804"/>
        <v>0</v>
      </c>
      <c r="P6024" s="31">
        <f t="shared" si="804"/>
        <v>0</v>
      </c>
      <c r="Q6024" s="31">
        <f t="shared" si="804"/>
        <v>0</v>
      </c>
      <c r="R6024" s="31">
        <f t="shared" si="804"/>
        <v>0</v>
      </c>
      <c r="S6024" s="31">
        <f t="shared" si="804"/>
        <v>0</v>
      </c>
      <c r="T6024" s="31">
        <f t="shared" si="804"/>
        <v>0</v>
      </c>
      <c r="U6024" s="31">
        <f t="shared" si="804"/>
        <v>0</v>
      </c>
      <c r="V6024" s="31">
        <f t="shared" si="804"/>
        <v>0</v>
      </c>
      <c r="W6024" s="31">
        <f>SUM(O6024:V6024)</f>
        <v>0</v>
      </c>
      <c r="X6024" s="31">
        <f>SUM(X6025:X6026)</f>
        <v>0</v>
      </c>
      <c r="Y6024" s="31">
        <f>H6024+I6024+J6024+K6024+L6024+M6024+N6024+W6024+X6024</f>
        <v>0</v>
      </c>
      <c r="Z6024" s="31">
        <f t="shared" ref="Z6024:AK6024" si="805">SUM(Z6025:Z6026)</f>
        <v>0</v>
      </c>
      <c r="AA6024" s="31">
        <f t="shared" si="805"/>
        <v>0</v>
      </c>
      <c r="AB6024" s="31">
        <f t="shared" si="805"/>
        <v>0</v>
      </c>
      <c r="AC6024" s="31">
        <f t="shared" si="805"/>
        <v>0</v>
      </c>
      <c r="AD6024" s="31">
        <f t="shared" si="805"/>
        <v>0</v>
      </c>
      <c r="AE6024" s="31">
        <f t="shared" si="805"/>
        <v>0</v>
      </c>
      <c r="AF6024" s="31">
        <f t="shared" si="805"/>
        <v>0</v>
      </c>
      <c r="AG6024" s="31">
        <f t="shared" si="805"/>
        <v>0</v>
      </c>
      <c r="AH6024" s="31">
        <f t="shared" si="805"/>
        <v>0</v>
      </c>
      <c r="AI6024" s="31">
        <f t="shared" si="805"/>
        <v>0</v>
      </c>
      <c r="AJ6024" s="31">
        <f t="shared" si="805"/>
        <v>0</v>
      </c>
      <c r="AK6024" s="31">
        <f t="shared" si="805"/>
        <v>0</v>
      </c>
      <c r="AL6024" s="31">
        <f>SUM(AD6024:AK6024)</f>
        <v>0</v>
      </c>
      <c r="AM6024" s="31">
        <f>SUM(AM6025:AM6026)</f>
        <v>0</v>
      </c>
      <c r="AN6024" s="31">
        <f>SUM(AN6025:AN6026)</f>
        <v>0</v>
      </c>
      <c r="AO6024" s="31">
        <f>Z6024+AA6024+AB6024+AC6024+AL6024+AM6024+AN6024</f>
        <v>0</v>
      </c>
      <c r="AP6024" s="32">
        <f>E6024+Y6024-AO6024</f>
        <v>0</v>
      </c>
      <c r="AQ6024" s="32"/>
      <c r="AR6024" s="28"/>
      <c r="AS6024" s="29">
        <f>E6024+H6024+I6024+J6024+K6024+L6024+M6024+N6024+W6024+X6024-Z6024-AB6024-AL6024-AC6024-AM6024-AN6024</f>
        <v>0</v>
      </c>
      <c r="AT6024" s="29">
        <f>AP6024-AS6024</f>
        <v>0</v>
      </c>
      <c r="AU6024" s="29">
        <f>E6024</f>
        <v>0</v>
      </c>
      <c r="AV6024" s="86">
        <f>AS6024-AU6024</f>
        <v>0</v>
      </c>
      <c r="AW6024" s="86">
        <f>Y6024-AO6024</f>
        <v>0</v>
      </c>
      <c r="AX6024" s="86">
        <f>AV6024-AW6024</f>
        <v>0</v>
      </c>
      <c r="AY6024" s="86"/>
      <c r="AZ6024" s="398"/>
      <c r="BA6024" s="86"/>
      <c r="BB6024" s="86"/>
      <c r="BC6024" s="86"/>
      <c r="BD6024" s="86"/>
      <c r="BE6024" s="86"/>
      <c r="BF6024" s="86"/>
      <c r="BG6024" s="86"/>
      <c r="BH6024" s="86"/>
      <c r="BI6024" s="86"/>
      <c r="BJ6024" s="86"/>
      <c r="BK6024" s="86"/>
      <c r="BL6024" s="86"/>
      <c r="BM6024" s="86"/>
      <c r="BN6024" s="86"/>
      <c r="BO6024" s="86"/>
      <c r="BP6024" s="86"/>
      <c r="BQ6024" s="86"/>
      <c r="BR6024" s="86"/>
      <c r="BS6024" s="86"/>
      <c r="BT6024" s="86"/>
      <c r="BU6024" s="86"/>
      <c r="BV6024" s="86"/>
      <c r="BW6024" s="86"/>
      <c r="BX6024" s="86"/>
      <c r="BY6024" s="86"/>
      <c r="BZ6024" s="86"/>
      <c r="CA6024" s="86"/>
      <c r="CB6024" s="86"/>
      <c r="CC6024" s="86"/>
      <c r="CD6024" s="86"/>
      <c r="CE6024" s="86"/>
      <c r="CF6024" s="86"/>
      <c r="CG6024" s="86"/>
      <c r="CH6024" s="86"/>
      <c r="CI6024" s="86"/>
      <c r="CJ6024" s="86"/>
      <c r="CK6024" s="86"/>
      <c r="CL6024" s="86"/>
      <c r="CM6024" s="86"/>
      <c r="CN6024" s="86"/>
      <c r="CO6024" s="86"/>
      <c r="CP6024" s="86"/>
      <c r="CQ6024" s="86"/>
      <c r="CR6024" s="86"/>
      <c r="CS6024" s="86"/>
      <c r="CT6024" s="86"/>
      <c r="CU6024" s="86"/>
      <c r="CV6024" s="86"/>
      <c r="CW6024" s="86"/>
      <c r="CX6024" s="86"/>
      <c r="CY6024" s="86"/>
      <c r="CZ6024" s="86"/>
      <c r="DA6024" s="86"/>
      <c r="DB6024" s="86"/>
      <c r="DC6024" s="86"/>
      <c r="DD6024" s="86"/>
      <c r="DE6024" s="86"/>
      <c r="DF6024" s="86"/>
      <c r="DG6024" s="86"/>
      <c r="DH6024" s="86"/>
      <c r="DI6024" s="86"/>
      <c r="DJ6024" s="86"/>
      <c r="DK6024" s="86"/>
      <c r="DL6024" s="86"/>
      <c r="DM6024" s="86"/>
      <c r="DN6024" s="86"/>
      <c r="DO6024" s="86"/>
      <c r="DP6024" s="86"/>
      <c r="DQ6024" s="86"/>
      <c r="DR6024" s="86"/>
      <c r="DS6024" s="86"/>
      <c r="DT6024" s="86"/>
      <c r="DU6024" s="86"/>
      <c r="DV6024" s="86"/>
      <c r="DW6024" s="86"/>
      <c r="DX6024" s="86"/>
      <c r="DY6024" s="86"/>
      <c r="DZ6024" s="86"/>
      <c r="EA6024" s="86"/>
      <c r="EB6024" s="86"/>
      <c r="EC6024" s="86"/>
      <c r="ED6024" s="86"/>
      <c r="EE6024" s="86"/>
      <c r="EF6024" s="86"/>
      <c r="EG6024" s="86"/>
      <c r="EH6024" s="86"/>
      <c r="EI6024" s="86"/>
      <c r="EJ6024" s="86"/>
      <c r="EK6024" s="86"/>
      <c r="EL6024" s="86"/>
      <c r="EM6024" s="86"/>
      <c r="EN6024" s="86"/>
      <c r="EO6024" s="86"/>
      <c r="EP6024" s="86"/>
      <c r="EQ6024" s="86"/>
      <c r="ER6024" s="86"/>
      <c r="ES6024" s="86"/>
      <c r="ET6024" s="86"/>
      <c r="EU6024" s="86"/>
      <c r="EV6024" s="86"/>
      <c r="EW6024" s="86"/>
      <c r="EX6024" s="86"/>
      <c r="EY6024" s="86"/>
      <c r="EZ6024" s="86"/>
      <c r="FA6024" s="86"/>
      <c r="FB6024" s="86"/>
      <c r="FC6024" s="86"/>
      <c r="FD6024" s="86"/>
      <c r="FE6024" s="86"/>
      <c r="FF6024" s="86"/>
      <c r="FG6024" s="86"/>
      <c r="FH6024" s="86"/>
      <c r="FI6024" s="86"/>
      <c r="FJ6024" s="86"/>
      <c r="FK6024" s="86"/>
      <c r="FL6024" s="86"/>
      <c r="FM6024" s="86"/>
      <c r="FN6024" s="86"/>
      <c r="FO6024" s="86"/>
      <c r="FP6024" s="86"/>
      <c r="FQ6024" s="86"/>
      <c r="FR6024" s="86"/>
      <c r="FS6024" s="86"/>
      <c r="FT6024" s="86"/>
      <c r="FU6024" s="86"/>
      <c r="FV6024" s="86"/>
      <c r="FW6024" s="86"/>
      <c r="FX6024" s="86"/>
      <c r="FY6024" s="86"/>
      <c r="FZ6024" s="86"/>
      <c r="GA6024" s="86"/>
      <c r="GB6024" s="86"/>
      <c r="GC6024" s="86"/>
      <c r="GD6024" s="86"/>
      <c r="GE6024" s="86"/>
      <c r="GF6024" s="86"/>
      <c r="GG6024" s="86"/>
      <c r="GH6024" s="86"/>
      <c r="GI6024" s="86"/>
      <c r="GJ6024" s="86"/>
      <c r="GK6024" s="86"/>
      <c r="GL6024" s="86"/>
      <c r="GM6024" s="86"/>
      <c r="GN6024" s="86"/>
      <c r="GO6024" s="86"/>
      <c r="GP6024" s="86"/>
      <c r="GQ6024" s="86"/>
      <c r="GR6024" s="86"/>
      <c r="GS6024" s="86"/>
      <c r="GT6024" s="86"/>
      <c r="GU6024" s="86"/>
      <c r="GV6024" s="86"/>
      <c r="GW6024" s="86"/>
      <c r="GX6024" s="86"/>
      <c r="GY6024" s="86"/>
      <c r="GZ6024" s="86"/>
      <c r="HA6024" s="86"/>
      <c r="HB6024" s="86"/>
      <c r="HC6024" s="86"/>
      <c r="HD6024" s="86"/>
      <c r="HE6024" s="86"/>
      <c r="HF6024" s="86"/>
      <c r="HG6024" s="86"/>
      <c r="HH6024" s="86"/>
      <c r="HI6024" s="86"/>
      <c r="HJ6024" s="86"/>
      <c r="HK6024" s="86"/>
      <c r="HL6024" s="86"/>
      <c r="HM6024" s="86"/>
      <c r="HN6024" s="86"/>
      <c r="HO6024" s="86"/>
      <c r="HP6024" s="86"/>
      <c r="HQ6024" s="86"/>
      <c r="HR6024" s="86"/>
      <c r="HS6024" s="86"/>
      <c r="HT6024" s="86"/>
      <c r="HU6024" s="86"/>
      <c r="HV6024" s="86"/>
      <c r="HW6024" s="86"/>
      <c r="HX6024" s="86"/>
      <c r="HY6024" s="86"/>
      <c r="HZ6024" s="86"/>
      <c r="IA6024" s="86"/>
      <c r="IB6024" s="86"/>
      <c r="IC6024" s="86"/>
      <c r="ID6024" s="86"/>
      <c r="IE6024" s="86"/>
      <c r="IF6024" s="86"/>
      <c r="IG6024" s="86"/>
      <c r="IH6024" s="86"/>
      <c r="II6024" s="86"/>
      <c r="IJ6024" s="86"/>
      <c r="IK6024" s="86"/>
      <c r="IL6024" s="86"/>
      <c r="IM6024" s="86"/>
      <c r="IN6024" s="86"/>
      <c r="IO6024" s="86"/>
      <c r="IP6024" s="86"/>
      <c r="IQ6024" s="86"/>
      <c r="IR6024" s="86"/>
      <c r="IS6024" s="86"/>
      <c r="IT6024" s="86"/>
      <c r="IU6024" s="86"/>
      <c r="IV6024" s="86"/>
    </row>
    <row r="6025" spans="1:256" s="21" customFormat="1">
      <c r="A6025" s="13"/>
      <c r="B6025" s="8"/>
      <c r="C6025" s="8"/>
      <c r="D6025" s="113"/>
      <c r="E6025" s="33"/>
      <c r="F6025" s="34"/>
      <c r="G6025" s="63"/>
      <c r="H6025" s="67"/>
      <c r="I6025" s="34"/>
      <c r="J6025" s="34"/>
      <c r="K6025" s="34"/>
      <c r="L6025" s="34"/>
      <c r="M6025" s="34"/>
      <c r="N6025" s="34"/>
      <c r="O6025" s="34"/>
      <c r="P6025" s="34"/>
      <c r="Q6025" s="34"/>
      <c r="R6025" s="34"/>
      <c r="S6025" s="34"/>
      <c r="T6025" s="34"/>
      <c r="U6025" s="34"/>
      <c r="V6025" s="34"/>
      <c r="W6025" s="34"/>
      <c r="X6025" s="63"/>
      <c r="Y6025" s="34"/>
      <c r="Z6025" s="65"/>
      <c r="AA6025" s="65"/>
      <c r="AB6025" s="34"/>
      <c r="AC6025" s="34"/>
      <c r="AD6025" s="34"/>
      <c r="AE6025" s="34"/>
      <c r="AF6025" s="34"/>
      <c r="AG6025" s="34"/>
      <c r="AH6025" s="34"/>
      <c r="AI6025" s="34"/>
      <c r="AJ6025" s="34"/>
      <c r="AK6025" s="34"/>
      <c r="AL6025" s="34"/>
      <c r="AM6025" s="34"/>
      <c r="AN6025" s="34"/>
      <c r="AO6025" s="34"/>
      <c r="AP6025" s="34"/>
      <c r="AQ6025" s="34"/>
      <c r="AR6025" s="28"/>
      <c r="AS6025" s="29"/>
      <c r="AT6025" s="29"/>
      <c r="AU6025" s="29"/>
      <c r="AV6025" s="402"/>
      <c r="AW6025" s="402"/>
      <c r="AX6025" s="402"/>
      <c r="AY6025" s="402"/>
      <c r="AZ6025" s="402"/>
      <c r="BA6025" s="402"/>
      <c r="BB6025" s="402"/>
      <c r="BC6025" s="402"/>
      <c r="BD6025" s="402"/>
      <c r="BE6025" s="402"/>
      <c r="BF6025" s="402"/>
      <c r="BG6025" s="402"/>
      <c r="BH6025" s="402"/>
      <c r="BI6025" s="402"/>
      <c r="BJ6025" s="402"/>
      <c r="BK6025" s="402"/>
      <c r="BL6025" s="402"/>
      <c r="BM6025" s="402"/>
      <c r="BN6025" s="402"/>
      <c r="BO6025" s="402"/>
      <c r="BP6025" s="402"/>
      <c r="BQ6025" s="402"/>
      <c r="BR6025" s="402"/>
      <c r="BS6025" s="402"/>
      <c r="BT6025" s="402"/>
      <c r="BU6025" s="402"/>
      <c r="BV6025" s="402"/>
      <c r="BW6025" s="402"/>
      <c r="BX6025" s="402"/>
      <c r="BY6025" s="402"/>
      <c r="BZ6025" s="402"/>
      <c r="CA6025" s="402"/>
      <c r="CB6025" s="402"/>
      <c r="CC6025" s="402"/>
      <c r="CD6025" s="402"/>
      <c r="CE6025" s="402"/>
      <c r="CF6025" s="402"/>
      <c r="CG6025" s="402"/>
      <c r="CH6025" s="402"/>
      <c r="CI6025" s="402"/>
      <c r="CJ6025" s="402"/>
      <c r="CK6025" s="402"/>
      <c r="CL6025" s="402"/>
      <c r="CM6025" s="402"/>
      <c r="CN6025" s="402"/>
      <c r="CO6025" s="402"/>
      <c r="CP6025" s="402"/>
      <c r="CQ6025" s="402"/>
      <c r="CR6025" s="402"/>
      <c r="CS6025" s="402"/>
      <c r="CT6025" s="402"/>
      <c r="CU6025" s="402"/>
      <c r="CV6025" s="402"/>
      <c r="CW6025" s="402"/>
      <c r="CX6025" s="402"/>
      <c r="CY6025" s="402"/>
      <c r="CZ6025" s="402"/>
      <c r="DA6025" s="402"/>
      <c r="DB6025" s="402"/>
      <c r="DC6025" s="402"/>
      <c r="DD6025" s="402"/>
      <c r="DE6025" s="402"/>
      <c r="DF6025" s="402"/>
      <c r="DG6025" s="402"/>
      <c r="DH6025" s="402"/>
      <c r="DI6025" s="402"/>
      <c r="DJ6025" s="402"/>
      <c r="DK6025" s="402"/>
      <c r="DL6025" s="402"/>
      <c r="DM6025" s="402"/>
      <c r="DN6025" s="402"/>
      <c r="DO6025" s="402"/>
      <c r="DP6025" s="402"/>
      <c r="DQ6025" s="402"/>
      <c r="DR6025" s="402"/>
      <c r="DS6025" s="402"/>
      <c r="DT6025" s="402"/>
      <c r="DU6025" s="402"/>
      <c r="DV6025" s="402"/>
      <c r="DW6025" s="402"/>
      <c r="DX6025" s="402"/>
      <c r="DY6025" s="402"/>
      <c r="DZ6025" s="402"/>
      <c r="EA6025" s="402"/>
      <c r="EB6025" s="402"/>
      <c r="EC6025" s="402"/>
      <c r="ED6025" s="402"/>
      <c r="EE6025" s="402"/>
      <c r="EF6025" s="402"/>
      <c r="EG6025" s="402"/>
      <c r="EH6025" s="402"/>
      <c r="EI6025" s="402"/>
      <c r="EJ6025" s="402"/>
      <c r="EK6025" s="402"/>
      <c r="EL6025" s="402"/>
      <c r="EM6025" s="402"/>
      <c r="EN6025" s="402"/>
      <c r="EO6025" s="402"/>
      <c r="EP6025" s="402"/>
      <c r="EQ6025" s="402"/>
      <c r="ER6025" s="402"/>
      <c r="ES6025" s="402"/>
      <c r="ET6025" s="402"/>
      <c r="EU6025" s="402"/>
      <c r="EV6025" s="402"/>
      <c r="EW6025" s="402"/>
      <c r="EX6025" s="402"/>
      <c r="EY6025" s="402"/>
      <c r="EZ6025" s="402"/>
      <c r="FA6025" s="402"/>
      <c r="FB6025" s="402"/>
      <c r="FC6025" s="402"/>
      <c r="FD6025" s="402"/>
      <c r="FE6025" s="402"/>
      <c r="FF6025" s="402"/>
      <c r="FG6025" s="402"/>
      <c r="FH6025" s="402"/>
      <c r="FI6025" s="402"/>
      <c r="FJ6025" s="402"/>
      <c r="FK6025" s="402"/>
      <c r="FL6025" s="402"/>
      <c r="FM6025" s="402"/>
      <c r="FN6025" s="402"/>
      <c r="FO6025" s="402"/>
      <c r="FP6025" s="402"/>
      <c r="FQ6025" s="402"/>
      <c r="FR6025" s="402"/>
      <c r="FS6025" s="402"/>
      <c r="FT6025" s="402"/>
      <c r="FU6025" s="402"/>
      <c r="FV6025" s="402"/>
      <c r="FW6025" s="402"/>
      <c r="FX6025" s="402"/>
      <c r="FY6025" s="402"/>
      <c r="FZ6025" s="402"/>
      <c r="GA6025" s="402"/>
      <c r="GB6025" s="402"/>
      <c r="GC6025" s="402"/>
      <c r="GD6025" s="402"/>
      <c r="GE6025" s="402"/>
      <c r="GF6025" s="402"/>
      <c r="GG6025" s="402"/>
      <c r="GH6025" s="402"/>
      <c r="GI6025" s="402"/>
      <c r="GJ6025" s="402"/>
      <c r="GK6025" s="402"/>
      <c r="GL6025" s="402"/>
      <c r="GM6025" s="402"/>
      <c r="GN6025" s="402"/>
      <c r="GO6025" s="402"/>
      <c r="GP6025" s="402"/>
      <c r="GQ6025" s="402"/>
      <c r="GR6025" s="402"/>
      <c r="GS6025" s="402"/>
      <c r="GT6025" s="402"/>
      <c r="GU6025" s="402"/>
      <c r="GV6025" s="402"/>
      <c r="GW6025" s="402"/>
      <c r="GX6025" s="402"/>
      <c r="GY6025" s="402"/>
      <c r="GZ6025" s="402"/>
      <c r="HA6025" s="402"/>
      <c r="HB6025" s="402"/>
      <c r="HC6025" s="402"/>
      <c r="HD6025" s="402"/>
      <c r="HE6025" s="402"/>
      <c r="HF6025" s="402"/>
      <c r="HG6025" s="402"/>
      <c r="HH6025" s="402"/>
      <c r="HI6025" s="402"/>
      <c r="HJ6025" s="402"/>
      <c r="HK6025" s="402"/>
      <c r="HL6025" s="402"/>
      <c r="HM6025" s="402"/>
      <c r="HN6025" s="402"/>
      <c r="HO6025" s="402"/>
      <c r="HP6025" s="402"/>
      <c r="HQ6025" s="402"/>
      <c r="HR6025" s="402"/>
      <c r="HS6025" s="402"/>
      <c r="HT6025" s="402"/>
      <c r="HU6025" s="402"/>
      <c r="HV6025" s="402"/>
      <c r="HW6025" s="402"/>
      <c r="HX6025" s="402"/>
      <c r="HY6025" s="402"/>
      <c r="HZ6025" s="402"/>
      <c r="IA6025" s="402"/>
      <c r="IB6025" s="402"/>
      <c r="IC6025" s="402"/>
      <c r="ID6025" s="402"/>
      <c r="IE6025" s="402"/>
      <c r="IF6025" s="402"/>
      <c r="IG6025" s="402"/>
      <c r="IH6025" s="402"/>
      <c r="II6025" s="402"/>
      <c r="IJ6025" s="402"/>
      <c r="IK6025" s="402"/>
      <c r="IL6025" s="402"/>
      <c r="IM6025" s="402"/>
      <c r="IN6025" s="402"/>
      <c r="IO6025" s="402"/>
      <c r="IP6025" s="402"/>
      <c r="IQ6025" s="402"/>
      <c r="IR6025" s="402"/>
      <c r="IS6025" s="402"/>
      <c r="IT6025" s="402"/>
      <c r="IU6025" s="402"/>
      <c r="IV6025" s="402"/>
    </row>
    <row r="6026" spans="1:256" s="21" customFormat="1">
      <c r="A6026" s="13"/>
      <c r="B6026" s="8"/>
      <c r="C6026" s="8"/>
      <c r="D6026" s="113"/>
      <c r="E6026" s="33"/>
      <c r="F6026" s="34"/>
      <c r="G6026" s="63"/>
      <c r="H6026" s="67"/>
      <c r="I6026" s="34"/>
      <c r="J6026" s="34"/>
      <c r="K6026" s="34"/>
      <c r="L6026" s="34"/>
      <c r="M6026" s="34"/>
      <c r="N6026" s="34"/>
      <c r="O6026" s="34"/>
      <c r="P6026" s="34"/>
      <c r="Q6026" s="34"/>
      <c r="R6026" s="34"/>
      <c r="S6026" s="34"/>
      <c r="T6026" s="34"/>
      <c r="U6026" s="34"/>
      <c r="V6026" s="34"/>
      <c r="W6026" s="34"/>
      <c r="X6026" s="63"/>
      <c r="Y6026" s="34"/>
      <c r="Z6026" s="65"/>
      <c r="AA6026" s="65"/>
      <c r="AB6026" s="34"/>
      <c r="AC6026" s="34"/>
      <c r="AD6026" s="34"/>
      <c r="AE6026" s="34"/>
      <c r="AF6026" s="34"/>
      <c r="AG6026" s="34"/>
      <c r="AH6026" s="34"/>
      <c r="AI6026" s="34"/>
      <c r="AJ6026" s="34"/>
      <c r="AK6026" s="34"/>
      <c r="AL6026" s="34"/>
      <c r="AM6026" s="34"/>
      <c r="AN6026" s="34"/>
      <c r="AO6026" s="34"/>
      <c r="AP6026" s="34"/>
      <c r="AQ6026" s="34"/>
      <c r="AR6026" s="28"/>
      <c r="AS6026" s="29"/>
      <c r="AT6026" s="29"/>
      <c r="AU6026" s="29"/>
      <c r="AV6026" s="402"/>
      <c r="AW6026" s="402"/>
      <c r="AX6026" s="402"/>
      <c r="AY6026" s="402"/>
      <c r="AZ6026" s="402"/>
      <c r="BA6026" s="402"/>
      <c r="BB6026" s="402"/>
      <c r="BC6026" s="402"/>
      <c r="BD6026" s="402"/>
      <c r="BE6026" s="402"/>
      <c r="BF6026" s="402"/>
      <c r="BG6026" s="402"/>
      <c r="BH6026" s="402"/>
      <c r="BI6026" s="402"/>
      <c r="BJ6026" s="402"/>
      <c r="BK6026" s="402"/>
      <c r="BL6026" s="402"/>
      <c r="BM6026" s="402"/>
      <c r="BN6026" s="402"/>
      <c r="BO6026" s="402"/>
      <c r="BP6026" s="402"/>
      <c r="BQ6026" s="402"/>
      <c r="BR6026" s="402"/>
      <c r="BS6026" s="402"/>
      <c r="BT6026" s="402"/>
      <c r="BU6026" s="402"/>
      <c r="BV6026" s="402"/>
      <c r="BW6026" s="402"/>
      <c r="BX6026" s="402"/>
      <c r="BY6026" s="402"/>
      <c r="BZ6026" s="402"/>
      <c r="CA6026" s="402"/>
      <c r="CB6026" s="402"/>
      <c r="CC6026" s="402"/>
      <c r="CD6026" s="402"/>
      <c r="CE6026" s="402"/>
      <c r="CF6026" s="402"/>
      <c r="CG6026" s="402"/>
      <c r="CH6026" s="402"/>
      <c r="CI6026" s="402"/>
      <c r="CJ6026" s="402"/>
      <c r="CK6026" s="402"/>
      <c r="CL6026" s="402"/>
      <c r="CM6026" s="402"/>
      <c r="CN6026" s="402"/>
      <c r="CO6026" s="402"/>
      <c r="CP6026" s="402"/>
      <c r="CQ6026" s="402"/>
      <c r="CR6026" s="402"/>
      <c r="CS6026" s="402"/>
      <c r="CT6026" s="402"/>
      <c r="CU6026" s="402"/>
      <c r="CV6026" s="402"/>
      <c r="CW6026" s="402"/>
      <c r="CX6026" s="402"/>
      <c r="CY6026" s="402"/>
      <c r="CZ6026" s="402"/>
      <c r="DA6026" s="402"/>
      <c r="DB6026" s="402"/>
      <c r="DC6026" s="402"/>
      <c r="DD6026" s="402"/>
      <c r="DE6026" s="402"/>
      <c r="DF6026" s="402"/>
      <c r="DG6026" s="402"/>
      <c r="DH6026" s="402"/>
      <c r="DI6026" s="402"/>
      <c r="DJ6026" s="402"/>
      <c r="DK6026" s="402"/>
      <c r="DL6026" s="402"/>
      <c r="DM6026" s="402"/>
      <c r="DN6026" s="402"/>
      <c r="DO6026" s="402"/>
      <c r="DP6026" s="402"/>
      <c r="DQ6026" s="402"/>
      <c r="DR6026" s="402"/>
      <c r="DS6026" s="402"/>
      <c r="DT6026" s="402"/>
      <c r="DU6026" s="402"/>
      <c r="DV6026" s="402"/>
      <c r="DW6026" s="402"/>
      <c r="DX6026" s="402"/>
      <c r="DY6026" s="402"/>
      <c r="DZ6026" s="402"/>
      <c r="EA6026" s="402"/>
      <c r="EB6026" s="402"/>
      <c r="EC6026" s="402"/>
      <c r="ED6026" s="402"/>
      <c r="EE6026" s="402"/>
      <c r="EF6026" s="402"/>
      <c r="EG6026" s="402"/>
      <c r="EH6026" s="402"/>
      <c r="EI6026" s="402"/>
      <c r="EJ6026" s="402"/>
      <c r="EK6026" s="402"/>
      <c r="EL6026" s="402"/>
      <c r="EM6026" s="402"/>
      <c r="EN6026" s="402"/>
      <c r="EO6026" s="402"/>
      <c r="EP6026" s="402"/>
      <c r="EQ6026" s="402"/>
      <c r="ER6026" s="402"/>
      <c r="ES6026" s="402"/>
      <c r="ET6026" s="402"/>
      <c r="EU6026" s="402"/>
      <c r="EV6026" s="402"/>
      <c r="EW6026" s="402"/>
      <c r="EX6026" s="402"/>
      <c r="EY6026" s="402"/>
      <c r="EZ6026" s="402"/>
      <c r="FA6026" s="402"/>
      <c r="FB6026" s="402"/>
      <c r="FC6026" s="402"/>
      <c r="FD6026" s="402"/>
      <c r="FE6026" s="402"/>
      <c r="FF6026" s="402"/>
      <c r="FG6026" s="402"/>
      <c r="FH6026" s="402"/>
      <c r="FI6026" s="402"/>
      <c r="FJ6026" s="402"/>
      <c r="FK6026" s="402"/>
      <c r="FL6026" s="402"/>
      <c r="FM6026" s="402"/>
      <c r="FN6026" s="402"/>
      <c r="FO6026" s="402"/>
      <c r="FP6026" s="402"/>
      <c r="FQ6026" s="402"/>
      <c r="FR6026" s="402"/>
      <c r="FS6026" s="402"/>
      <c r="FT6026" s="402"/>
      <c r="FU6026" s="402"/>
      <c r="FV6026" s="402"/>
      <c r="FW6026" s="402"/>
      <c r="FX6026" s="402"/>
      <c r="FY6026" s="402"/>
      <c r="FZ6026" s="402"/>
      <c r="GA6026" s="402"/>
      <c r="GB6026" s="402"/>
      <c r="GC6026" s="402"/>
      <c r="GD6026" s="402"/>
      <c r="GE6026" s="402"/>
      <c r="GF6026" s="402"/>
      <c r="GG6026" s="402"/>
      <c r="GH6026" s="402"/>
      <c r="GI6026" s="402"/>
      <c r="GJ6026" s="402"/>
      <c r="GK6026" s="402"/>
      <c r="GL6026" s="402"/>
      <c r="GM6026" s="402"/>
      <c r="GN6026" s="402"/>
      <c r="GO6026" s="402"/>
      <c r="GP6026" s="402"/>
      <c r="GQ6026" s="402"/>
      <c r="GR6026" s="402"/>
      <c r="GS6026" s="402"/>
      <c r="GT6026" s="402"/>
      <c r="GU6026" s="402"/>
      <c r="GV6026" s="402"/>
      <c r="GW6026" s="402"/>
      <c r="GX6026" s="402"/>
      <c r="GY6026" s="402"/>
      <c r="GZ6026" s="402"/>
      <c r="HA6026" s="402"/>
      <c r="HB6026" s="402"/>
      <c r="HC6026" s="402"/>
      <c r="HD6026" s="402"/>
      <c r="HE6026" s="402"/>
      <c r="HF6026" s="402"/>
      <c r="HG6026" s="402"/>
      <c r="HH6026" s="402"/>
      <c r="HI6026" s="402"/>
      <c r="HJ6026" s="402"/>
      <c r="HK6026" s="402"/>
      <c r="HL6026" s="402"/>
      <c r="HM6026" s="402"/>
      <c r="HN6026" s="402"/>
      <c r="HO6026" s="402"/>
      <c r="HP6026" s="402"/>
      <c r="HQ6026" s="402"/>
      <c r="HR6026" s="402"/>
      <c r="HS6026" s="402"/>
      <c r="HT6026" s="402"/>
      <c r="HU6026" s="402"/>
      <c r="HV6026" s="402"/>
      <c r="HW6026" s="402"/>
      <c r="HX6026" s="402"/>
      <c r="HY6026" s="402"/>
      <c r="HZ6026" s="402"/>
      <c r="IA6026" s="402"/>
      <c r="IB6026" s="402"/>
      <c r="IC6026" s="402"/>
      <c r="ID6026" s="402"/>
      <c r="IE6026" s="402"/>
      <c r="IF6026" s="402"/>
      <c r="IG6026" s="402"/>
      <c r="IH6026" s="402"/>
      <c r="II6026" s="402"/>
      <c r="IJ6026" s="402"/>
      <c r="IK6026" s="402"/>
      <c r="IL6026" s="402"/>
      <c r="IM6026" s="402"/>
      <c r="IN6026" s="402"/>
      <c r="IO6026" s="402"/>
      <c r="IP6026" s="402"/>
      <c r="IQ6026" s="402"/>
      <c r="IR6026" s="402"/>
      <c r="IS6026" s="402"/>
      <c r="IT6026" s="402"/>
      <c r="IU6026" s="402"/>
      <c r="IV6026" s="402"/>
    </row>
    <row r="6027" spans="1:256" s="21" customFormat="1">
      <c r="A6027" s="14"/>
      <c r="B6027" s="11">
        <v>7</v>
      </c>
      <c r="C6027" s="11"/>
      <c r="D6027" s="85" t="s">
        <v>8</v>
      </c>
      <c r="E6027" s="31">
        <v>8260000</v>
      </c>
      <c r="F6027" s="31">
        <f t="shared" ref="F6027:V6027" si="806">SUM(F6028:F6029)</f>
        <v>0</v>
      </c>
      <c r="G6027" s="31">
        <f t="shared" si="806"/>
        <v>0</v>
      </c>
      <c r="H6027" s="31">
        <f t="shared" si="806"/>
        <v>0</v>
      </c>
      <c r="I6027" s="31">
        <f t="shared" si="806"/>
        <v>0</v>
      </c>
      <c r="J6027" s="31">
        <f t="shared" si="806"/>
        <v>0</v>
      </c>
      <c r="K6027" s="31">
        <f t="shared" si="806"/>
        <v>0</v>
      </c>
      <c r="L6027" s="31">
        <f t="shared" si="806"/>
        <v>0</v>
      </c>
      <c r="M6027" s="31">
        <f t="shared" si="806"/>
        <v>0</v>
      </c>
      <c r="N6027" s="31">
        <f t="shared" si="806"/>
        <v>0</v>
      </c>
      <c r="O6027" s="31">
        <f t="shared" si="806"/>
        <v>0</v>
      </c>
      <c r="P6027" s="31">
        <f t="shared" si="806"/>
        <v>0</v>
      </c>
      <c r="Q6027" s="31">
        <f t="shared" si="806"/>
        <v>0</v>
      </c>
      <c r="R6027" s="31">
        <f t="shared" si="806"/>
        <v>0</v>
      </c>
      <c r="S6027" s="31">
        <f t="shared" si="806"/>
        <v>0</v>
      </c>
      <c r="T6027" s="31">
        <f t="shared" si="806"/>
        <v>0</v>
      </c>
      <c r="U6027" s="31">
        <f t="shared" si="806"/>
        <v>0</v>
      </c>
      <c r="V6027" s="31">
        <f t="shared" si="806"/>
        <v>0</v>
      </c>
      <c r="W6027" s="31">
        <f>SUM(O6027:V6027)</f>
        <v>0</v>
      </c>
      <c r="X6027" s="31">
        <f>SUM(X6028:X6029)</f>
        <v>0</v>
      </c>
      <c r="Y6027" s="31">
        <f>H6027+I6027+J6027+K6027+L6027+M6027+N6027+W6027+X6027</f>
        <v>0</v>
      </c>
      <c r="Z6027" s="31">
        <f t="shared" ref="Z6027:AK6027" si="807">SUM(Z6028:Z6029)</f>
        <v>0</v>
      </c>
      <c r="AA6027" s="31">
        <f t="shared" si="807"/>
        <v>0</v>
      </c>
      <c r="AB6027" s="31">
        <f t="shared" si="807"/>
        <v>0</v>
      </c>
      <c r="AC6027" s="31">
        <f t="shared" si="807"/>
        <v>0</v>
      </c>
      <c r="AD6027" s="31">
        <f t="shared" si="807"/>
        <v>0</v>
      </c>
      <c r="AE6027" s="31">
        <f t="shared" si="807"/>
        <v>0</v>
      </c>
      <c r="AF6027" s="31">
        <f t="shared" si="807"/>
        <v>0</v>
      </c>
      <c r="AG6027" s="31">
        <f t="shared" si="807"/>
        <v>0</v>
      </c>
      <c r="AH6027" s="31">
        <f t="shared" si="807"/>
        <v>0</v>
      </c>
      <c r="AI6027" s="31">
        <f t="shared" si="807"/>
        <v>0</v>
      </c>
      <c r="AJ6027" s="31">
        <f t="shared" si="807"/>
        <v>0</v>
      </c>
      <c r="AK6027" s="31">
        <f t="shared" si="807"/>
        <v>0</v>
      </c>
      <c r="AL6027" s="31">
        <f>SUM(AD6027:AK6027)</f>
        <v>0</v>
      </c>
      <c r="AM6027" s="31">
        <f>SUM(AM6028:AM6029)</f>
        <v>0</v>
      </c>
      <c r="AN6027" s="31">
        <f>SUM(AN6028:AN6029)</f>
        <v>0</v>
      </c>
      <c r="AO6027" s="31">
        <f>Z6027+AA6027+AB6027+AC6027+AL6027+AM6027+AN6027</f>
        <v>0</v>
      </c>
      <c r="AP6027" s="32">
        <f>E6027+Y6027-AO6027</f>
        <v>8260000</v>
      </c>
      <c r="AQ6027" s="32"/>
      <c r="AR6027" s="28"/>
      <c r="AS6027" s="29">
        <f>E6027+H6027+I6027+J6027+K6027+L6027+M6027+N6027+W6027+X6027-Z6027-AB6027-AL6027-AC6027-AM6027-AN6027</f>
        <v>8260000</v>
      </c>
      <c r="AT6027" s="29">
        <f>AP6027-AS6027</f>
        <v>0</v>
      </c>
      <c r="AU6027" s="29">
        <f>E6027</f>
        <v>8260000</v>
      </c>
      <c r="AV6027" s="86">
        <f>AS6027-AU6027</f>
        <v>0</v>
      </c>
      <c r="AW6027" s="86">
        <f>Y6027-AO6027</f>
        <v>0</v>
      </c>
      <c r="AX6027" s="86">
        <f>AV6027-AW6027</f>
        <v>0</v>
      </c>
      <c r="AZ6027" s="398"/>
    </row>
    <row r="6028" spans="1:256" s="21" customFormat="1">
      <c r="A6028" s="10"/>
      <c r="B6028" s="8"/>
      <c r="C6028" s="8"/>
      <c r="D6028" s="82"/>
      <c r="E6028" s="33"/>
      <c r="F6028" s="33"/>
      <c r="G6028" s="282"/>
      <c r="H6028" s="283"/>
      <c r="I6028" s="33"/>
      <c r="J6028" s="33"/>
      <c r="K6028" s="33"/>
      <c r="L6028" s="33"/>
      <c r="M6028" s="33"/>
      <c r="N6028" s="33"/>
      <c r="O6028" s="33"/>
      <c r="P6028" s="33"/>
      <c r="Q6028" s="33"/>
      <c r="R6028" s="33"/>
      <c r="S6028" s="33"/>
      <c r="T6028" s="33"/>
      <c r="U6028" s="33"/>
      <c r="V6028" s="33"/>
      <c r="W6028" s="33"/>
      <c r="X6028" s="282"/>
      <c r="Y6028" s="33"/>
      <c r="Z6028" s="284"/>
      <c r="AA6028" s="284"/>
      <c r="AB6028" s="33"/>
      <c r="AC6028" s="33"/>
      <c r="AD6028" s="33"/>
      <c r="AE6028" s="33"/>
      <c r="AF6028" s="33"/>
      <c r="AG6028" s="33"/>
      <c r="AH6028" s="33"/>
      <c r="AI6028" s="33"/>
      <c r="AJ6028" s="33"/>
      <c r="AK6028" s="33"/>
      <c r="AL6028" s="33"/>
      <c r="AM6028" s="33"/>
      <c r="AN6028" s="33"/>
      <c r="AO6028" s="33"/>
      <c r="AP6028" s="34"/>
      <c r="AQ6028" s="70"/>
      <c r="AR6028" s="76"/>
      <c r="AS6028" s="60"/>
      <c r="AT6028" s="60"/>
      <c r="AU6028" s="60"/>
    </row>
    <row r="6029" spans="1:256" s="21" customFormat="1">
      <c r="A6029" s="10"/>
      <c r="B6029" s="8"/>
      <c r="C6029" s="8"/>
      <c r="D6029" s="82"/>
      <c r="E6029" s="33"/>
      <c r="F6029" s="33"/>
      <c r="G6029" s="282"/>
      <c r="H6029" s="283"/>
      <c r="I6029" s="33"/>
      <c r="J6029" s="33"/>
      <c r="K6029" s="33"/>
      <c r="L6029" s="33"/>
      <c r="M6029" s="33"/>
      <c r="N6029" s="33"/>
      <c r="O6029" s="33"/>
      <c r="P6029" s="33"/>
      <c r="Q6029" s="33"/>
      <c r="R6029" s="33"/>
      <c r="S6029" s="33"/>
      <c r="T6029" s="33"/>
      <c r="U6029" s="33"/>
      <c r="V6029" s="33"/>
      <c r="W6029" s="33"/>
      <c r="X6029" s="282"/>
      <c r="Y6029" s="33"/>
      <c r="Z6029" s="284"/>
      <c r="AA6029" s="284"/>
      <c r="AB6029" s="33"/>
      <c r="AC6029" s="33"/>
      <c r="AD6029" s="33"/>
      <c r="AE6029" s="33"/>
      <c r="AF6029" s="33"/>
      <c r="AG6029" s="33"/>
      <c r="AH6029" s="33"/>
      <c r="AI6029" s="33"/>
      <c r="AJ6029" s="33"/>
      <c r="AK6029" s="33"/>
      <c r="AL6029" s="33"/>
      <c r="AM6029" s="33"/>
      <c r="AN6029" s="33"/>
      <c r="AO6029" s="33"/>
      <c r="AP6029" s="34"/>
      <c r="AQ6029" s="70"/>
      <c r="AR6029" s="76"/>
      <c r="AS6029" s="60"/>
      <c r="AT6029" s="60"/>
      <c r="AU6029" s="60"/>
    </row>
    <row r="6030" spans="1:256" s="21" customFormat="1">
      <c r="A6030" s="14"/>
      <c r="B6030" s="11">
        <v>8</v>
      </c>
      <c r="C6030" s="11"/>
      <c r="D6030" s="77" t="s">
        <v>39</v>
      </c>
      <c r="E6030" s="31">
        <v>13500000</v>
      </c>
      <c r="F6030" s="31">
        <f t="shared" ref="F6030:V6030" si="808">SUM(F6031:F6039)</f>
        <v>0</v>
      </c>
      <c r="G6030" s="31">
        <f t="shared" si="808"/>
        <v>0</v>
      </c>
      <c r="H6030" s="31">
        <f t="shared" si="808"/>
        <v>0</v>
      </c>
      <c r="I6030" s="31">
        <f t="shared" si="808"/>
        <v>0</v>
      </c>
      <c r="J6030" s="31">
        <f t="shared" si="808"/>
        <v>0</v>
      </c>
      <c r="K6030" s="31">
        <f t="shared" si="808"/>
        <v>0</v>
      </c>
      <c r="L6030" s="31">
        <f t="shared" si="808"/>
        <v>0</v>
      </c>
      <c r="M6030" s="31">
        <f t="shared" si="808"/>
        <v>0</v>
      </c>
      <c r="N6030" s="31">
        <f t="shared" si="808"/>
        <v>0</v>
      </c>
      <c r="O6030" s="31">
        <f t="shared" si="808"/>
        <v>0</v>
      </c>
      <c r="P6030" s="31">
        <f t="shared" si="808"/>
        <v>600000</v>
      </c>
      <c r="Q6030" s="31">
        <f t="shared" si="808"/>
        <v>0</v>
      </c>
      <c r="R6030" s="31">
        <f t="shared" si="808"/>
        <v>0</v>
      </c>
      <c r="S6030" s="31">
        <f t="shared" si="808"/>
        <v>0</v>
      </c>
      <c r="T6030" s="31">
        <f t="shared" si="808"/>
        <v>0</v>
      </c>
      <c r="U6030" s="31">
        <f t="shared" si="808"/>
        <v>0</v>
      </c>
      <c r="V6030" s="31">
        <f t="shared" si="808"/>
        <v>0</v>
      </c>
      <c r="W6030" s="31">
        <f>SUM(O6030:V6030)</f>
        <v>600000</v>
      </c>
      <c r="X6030" s="31">
        <f>SUM(X6031:X6039)</f>
        <v>0</v>
      </c>
      <c r="Y6030" s="31">
        <f>H6030+I6030+J6030+K6030+L6030+M6030+N6030+W6030+X6030</f>
        <v>600000</v>
      </c>
      <c r="Z6030" s="31">
        <f t="shared" ref="Z6030:AK6030" si="809">SUM(Z6031:Z6039)</f>
        <v>0</v>
      </c>
      <c r="AA6030" s="31">
        <f t="shared" si="809"/>
        <v>0</v>
      </c>
      <c r="AB6030" s="31">
        <f t="shared" si="809"/>
        <v>0</v>
      </c>
      <c r="AC6030" s="31">
        <f t="shared" si="809"/>
        <v>0</v>
      </c>
      <c r="AD6030" s="31">
        <f t="shared" si="809"/>
        <v>0</v>
      </c>
      <c r="AE6030" s="31">
        <f t="shared" si="809"/>
        <v>0</v>
      </c>
      <c r="AF6030" s="31">
        <f t="shared" si="809"/>
        <v>0</v>
      </c>
      <c r="AG6030" s="31">
        <f t="shared" si="809"/>
        <v>0</v>
      </c>
      <c r="AH6030" s="31">
        <f t="shared" si="809"/>
        <v>0</v>
      </c>
      <c r="AI6030" s="31">
        <f t="shared" si="809"/>
        <v>0</v>
      </c>
      <c r="AJ6030" s="31">
        <f t="shared" si="809"/>
        <v>0</v>
      </c>
      <c r="AK6030" s="31">
        <f t="shared" si="809"/>
        <v>0</v>
      </c>
      <c r="AL6030" s="31">
        <f>SUM(AD6030:AK6030)</f>
        <v>0</v>
      </c>
      <c r="AM6030" s="31">
        <f>SUM(AM6031:AM6039)</f>
        <v>0</v>
      </c>
      <c r="AN6030" s="31">
        <f>SUM(AN6031:AN6039)</f>
        <v>0</v>
      </c>
      <c r="AO6030" s="31">
        <f>Z6030+AA6030+AB6030+AC6030+AL6030+AM6030+AN6030</f>
        <v>0</v>
      </c>
      <c r="AP6030" s="32">
        <f>E6030+Y6030-AO6030</f>
        <v>14100000</v>
      </c>
      <c r="AQ6030" s="32"/>
      <c r="AR6030" s="28"/>
      <c r="AS6030" s="29">
        <f>E6030+H6030+I6030+J6030+K6030+L6030+M6030+N6030+W6030+X6030-Z6030-AB6030-AL6030-AC6030-AM6030-AN6030</f>
        <v>14100000</v>
      </c>
      <c r="AT6030" s="29">
        <f>AP6030-AS6030</f>
        <v>0</v>
      </c>
      <c r="AU6030" s="29">
        <f>E6030</f>
        <v>13500000</v>
      </c>
      <c r="AV6030" s="86">
        <f>AS6030-AU6030</f>
        <v>600000</v>
      </c>
      <c r="AW6030" s="86">
        <f>Y6030-AO6030</f>
        <v>600000</v>
      </c>
      <c r="AX6030" s="86">
        <f>AV6030-AW6030</f>
        <v>0</v>
      </c>
      <c r="AZ6030" s="398"/>
    </row>
    <row r="6031" spans="1:256" s="402" customFormat="1">
      <c r="A6031" s="13"/>
      <c r="B6031" s="8"/>
      <c r="C6031" s="8"/>
      <c r="D6031" s="323"/>
      <c r="E6031" s="33"/>
      <c r="F6031" s="33"/>
      <c r="G6031" s="282"/>
      <c r="H6031" s="283"/>
      <c r="I6031" s="33"/>
      <c r="J6031" s="33"/>
      <c r="K6031" s="33"/>
      <c r="L6031" s="33"/>
      <c r="M6031" s="33"/>
      <c r="N6031" s="33"/>
      <c r="O6031" s="33"/>
      <c r="P6031" s="33"/>
      <c r="Q6031" s="33"/>
      <c r="R6031" s="33"/>
      <c r="S6031" s="33"/>
      <c r="T6031" s="33"/>
      <c r="U6031" s="33"/>
      <c r="V6031" s="33"/>
      <c r="W6031" s="33"/>
      <c r="X6031" s="282"/>
      <c r="Y6031" s="33"/>
      <c r="Z6031" s="284"/>
      <c r="AA6031" s="284"/>
      <c r="AB6031" s="33"/>
      <c r="AC6031" s="33"/>
      <c r="AD6031" s="33"/>
      <c r="AE6031" s="33"/>
      <c r="AF6031" s="33"/>
      <c r="AG6031" s="33"/>
      <c r="AH6031" s="33"/>
      <c r="AI6031" s="33"/>
      <c r="AJ6031" s="33"/>
      <c r="AK6031" s="33"/>
      <c r="AL6031" s="33"/>
      <c r="AM6031" s="33"/>
      <c r="AN6031" s="33"/>
      <c r="AO6031" s="33"/>
      <c r="AP6031" s="34"/>
      <c r="AQ6031" s="34"/>
      <c r="AR6031" s="28"/>
      <c r="AS6031" s="29"/>
      <c r="AT6031" s="29"/>
      <c r="AU6031" s="29"/>
    </row>
    <row r="6032" spans="1:256" s="402" customFormat="1" ht="15">
      <c r="A6032" s="13"/>
      <c r="B6032" s="8"/>
      <c r="C6032" s="8"/>
      <c r="D6032" s="505" t="s">
        <v>558</v>
      </c>
      <c r="E6032" s="33"/>
      <c r="F6032" s="33"/>
      <c r="G6032" s="282"/>
      <c r="H6032" s="283"/>
      <c r="I6032" s="33"/>
      <c r="J6032" s="33"/>
      <c r="K6032" s="33"/>
      <c r="L6032" s="33"/>
      <c r="M6032" s="33"/>
      <c r="N6032" s="33"/>
      <c r="O6032" s="33"/>
      <c r="P6032" s="33"/>
      <c r="Q6032" s="33"/>
      <c r="R6032" s="33"/>
      <c r="S6032" s="33"/>
      <c r="T6032" s="33"/>
      <c r="U6032" s="33"/>
      <c r="V6032" s="33"/>
      <c r="W6032" s="33"/>
      <c r="X6032" s="282"/>
      <c r="Y6032" s="33"/>
      <c r="Z6032" s="284"/>
      <c r="AA6032" s="284"/>
      <c r="AB6032" s="33"/>
      <c r="AC6032" s="33"/>
      <c r="AD6032" s="33"/>
      <c r="AE6032" s="33"/>
      <c r="AF6032" s="33"/>
      <c r="AG6032" s="33"/>
      <c r="AH6032" s="33"/>
      <c r="AI6032" s="33"/>
      <c r="AJ6032" s="33"/>
      <c r="AK6032" s="33"/>
      <c r="AL6032" s="33"/>
      <c r="AM6032" s="33"/>
      <c r="AN6032" s="33"/>
      <c r="AO6032" s="33"/>
      <c r="AP6032" s="34"/>
      <c r="AQ6032" s="34"/>
      <c r="AR6032" s="28"/>
      <c r="AS6032" s="29"/>
      <c r="AT6032" s="29"/>
      <c r="AU6032" s="29"/>
    </row>
    <row r="6033" spans="1:256" s="402" customFormat="1">
      <c r="A6033" s="13"/>
      <c r="B6033" s="8"/>
      <c r="C6033" s="8"/>
      <c r="D6033" s="344" t="s">
        <v>1839</v>
      </c>
      <c r="E6033" s="33"/>
      <c r="F6033" s="33"/>
      <c r="G6033" s="282"/>
      <c r="H6033" s="283"/>
      <c r="I6033" s="33"/>
      <c r="J6033" s="33"/>
      <c r="K6033" s="33"/>
      <c r="L6033" s="33"/>
      <c r="M6033" s="33"/>
      <c r="N6033" s="33"/>
      <c r="O6033" s="33"/>
      <c r="P6033" s="33">
        <v>600000</v>
      </c>
      <c r="Q6033" s="33"/>
      <c r="R6033" s="33"/>
      <c r="S6033" s="33"/>
      <c r="T6033" s="33"/>
      <c r="U6033" s="33"/>
      <c r="V6033" s="33"/>
      <c r="W6033" s="33"/>
      <c r="X6033" s="282"/>
      <c r="Y6033" s="33"/>
      <c r="Z6033" s="284"/>
      <c r="AA6033" s="284"/>
      <c r="AB6033" s="33"/>
      <c r="AC6033" s="33"/>
      <c r="AD6033" s="33"/>
      <c r="AE6033" s="33"/>
      <c r="AF6033" s="33"/>
      <c r="AG6033" s="33"/>
      <c r="AH6033" s="33"/>
      <c r="AI6033" s="33"/>
      <c r="AJ6033" s="33"/>
      <c r="AK6033" s="33"/>
      <c r="AL6033" s="33"/>
      <c r="AM6033" s="33"/>
      <c r="AN6033" s="33"/>
      <c r="AO6033" s="33"/>
      <c r="AP6033" s="34"/>
      <c r="AQ6033" s="34"/>
      <c r="AR6033" s="28"/>
      <c r="AS6033" s="29"/>
      <c r="AT6033" s="29"/>
      <c r="AU6033" s="29"/>
    </row>
    <row r="6034" spans="1:256" s="402" customFormat="1">
      <c r="A6034" s="13"/>
      <c r="B6034" s="8"/>
      <c r="C6034" s="8"/>
      <c r="D6034" s="323"/>
      <c r="E6034" s="33"/>
      <c r="F6034" s="33"/>
      <c r="G6034" s="282"/>
      <c r="H6034" s="283"/>
      <c r="I6034" s="33"/>
      <c r="J6034" s="33"/>
      <c r="K6034" s="33"/>
      <c r="L6034" s="33"/>
      <c r="M6034" s="33"/>
      <c r="N6034" s="33"/>
      <c r="O6034" s="33"/>
      <c r="P6034" s="33"/>
      <c r="Q6034" s="33"/>
      <c r="R6034" s="33"/>
      <c r="S6034" s="33"/>
      <c r="T6034" s="33"/>
      <c r="U6034" s="33"/>
      <c r="V6034" s="33"/>
      <c r="W6034" s="33"/>
      <c r="X6034" s="282"/>
      <c r="Y6034" s="33"/>
      <c r="Z6034" s="284"/>
      <c r="AA6034" s="284"/>
      <c r="AB6034" s="33"/>
      <c r="AC6034" s="33"/>
      <c r="AD6034" s="33"/>
      <c r="AE6034" s="33"/>
      <c r="AF6034" s="33"/>
      <c r="AG6034" s="33"/>
      <c r="AH6034" s="33"/>
      <c r="AI6034" s="33"/>
      <c r="AJ6034" s="33"/>
      <c r="AK6034" s="33"/>
      <c r="AL6034" s="33"/>
      <c r="AM6034" s="33"/>
      <c r="AN6034" s="33"/>
      <c r="AO6034" s="33"/>
      <c r="AP6034" s="34"/>
      <c r="AQ6034" s="34"/>
      <c r="AR6034" s="28"/>
      <c r="AS6034" s="29"/>
      <c r="AT6034" s="29"/>
      <c r="AU6034" s="29"/>
    </row>
    <row r="6035" spans="1:256" s="532" customFormat="1">
      <c r="A6035" s="13"/>
      <c r="B6035" s="8"/>
      <c r="C6035" s="8"/>
      <c r="D6035" s="323"/>
      <c r="E6035" s="33"/>
      <c r="F6035" s="33"/>
      <c r="G6035" s="282"/>
      <c r="H6035" s="283"/>
      <c r="I6035" s="33"/>
      <c r="J6035" s="33"/>
      <c r="K6035" s="33"/>
      <c r="L6035" s="33"/>
      <c r="M6035" s="33"/>
      <c r="N6035" s="33"/>
      <c r="O6035" s="33"/>
      <c r="P6035" s="33"/>
      <c r="Q6035" s="33"/>
      <c r="R6035" s="33"/>
      <c r="S6035" s="33"/>
      <c r="T6035" s="33"/>
      <c r="U6035" s="33"/>
      <c r="V6035" s="33"/>
      <c r="W6035" s="33"/>
      <c r="X6035" s="282"/>
      <c r="Y6035" s="33"/>
      <c r="Z6035" s="284"/>
      <c r="AA6035" s="284"/>
      <c r="AB6035" s="33"/>
      <c r="AC6035" s="33"/>
      <c r="AD6035" s="33"/>
      <c r="AE6035" s="33"/>
      <c r="AF6035" s="33"/>
      <c r="AG6035" s="33"/>
      <c r="AH6035" s="33"/>
      <c r="AI6035" s="33"/>
      <c r="AJ6035" s="33"/>
      <c r="AK6035" s="33"/>
      <c r="AL6035" s="33"/>
      <c r="AM6035" s="33"/>
      <c r="AN6035" s="33"/>
      <c r="AO6035" s="33"/>
      <c r="AP6035" s="34"/>
      <c r="AQ6035" s="34"/>
      <c r="AR6035" s="28"/>
      <c r="AS6035" s="29"/>
      <c r="AT6035" s="29"/>
      <c r="AU6035" s="29"/>
    </row>
    <row r="6036" spans="1:256" s="402" customFormat="1">
      <c r="A6036" s="13"/>
      <c r="B6036" s="8"/>
      <c r="C6036" s="8"/>
      <c r="D6036" s="323"/>
      <c r="E6036" s="33"/>
      <c r="F6036" s="33"/>
      <c r="G6036" s="282"/>
      <c r="H6036" s="283"/>
      <c r="I6036" s="33"/>
      <c r="J6036" s="33"/>
      <c r="K6036" s="33"/>
      <c r="L6036" s="33"/>
      <c r="M6036" s="33"/>
      <c r="N6036" s="33"/>
      <c r="O6036" s="33"/>
      <c r="P6036" s="33"/>
      <c r="Q6036" s="33"/>
      <c r="R6036" s="33"/>
      <c r="S6036" s="33"/>
      <c r="T6036" s="33"/>
      <c r="U6036" s="33"/>
      <c r="V6036" s="33"/>
      <c r="W6036" s="33"/>
      <c r="X6036" s="282"/>
      <c r="Y6036" s="33"/>
      <c r="Z6036" s="284"/>
      <c r="AA6036" s="284"/>
      <c r="AB6036" s="33"/>
      <c r="AC6036" s="33"/>
      <c r="AD6036" s="33"/>
      <c r="AE6036" s="33"/>
      <c r="AF6036" s="33"/>
      <c r="AG6036" s="33"/>
      <c r="AH6036" s="33"/>
      <c r="AI6036" s="33"/>
      <c r="AJ6036" s="33"/>
      <c r="AK6036" s="33"/>
      <c r="AL6036" s="33"/>
      <c r="AM6036" s="33"/>
      <c r="AN6036" s="33"/>
      <c r="AO6036" s="33"/>
      <c r="AP6036" s="34"/>
      <c r="AQ6036" s="34"/>
      <c r="AR6036" s="28"/>
      <c r="AS6036" s="29"/>
      <c r="AT6036" s="29"/>
      <c r="AU6036" s="29"/>
    </row>
    <row r="6037" spans="1:256" s="402" customFormat="1">
      <c r="A6037" s="13"/>
      <c r="B6037" s="8"/>
      <c r="C6037" s="8"/>
      <c r="D6037" s="323"/>
      <c r="E6037" s="33"/>
      <c r="F6037" s="33"/>
      <c r="G6037" s="282"/>
      <c r="H6037" s="283"/>
      <c r="I6037" s="33"/>
      <c r="J6037" s="33"/>
      <c r="K6037" s="33"/>
      <c r="L6037" s="33"/>
      <c r="M6037" s="33"/>
      <c r="N6037" s="33"/>
      <c r="O6037" s="33"/>
      <c r="P6037" s="33"/>
      <c r="Q6037" s="33"/>
      <c r="R6037" s="33"/>
      <c r="S6037" s="33"/>
      <c r="T6037" s="33"/>
      <c r="U6037" s="33"/>
      <c r="V6037" s="33"/>
      <c r="W6037" s="33"/>
      <c r="X6037" s="282"/>
      <c r="Y6037" s="33"/>
      <c r="Z6037" s="284"/>
      <c r="AA6037" s="284"/>
      <c r="AB6037" s="33"/>
      <c r="AC6037" s="33"/>
      <c r="AD6037" s="33"/>
      <c r="AE6037" s="33"/>
      <c r="AF6037" s="33"/>
      <c r="AG6037" s="33"/>
      <c r="AH6037" s="33"/>
      <c r="AI6037" s="33"/>
      <c r="AJ6037" s="33"/>
      <c r="AK6037" s="33"/>
      <c r="AL6037" s="33"/>
      <c r="AM6037" s="33"/>
      <c r="AN6037" s="33"/>
      <c r="AO6037" s="33"/>
      <c r="AP6037" s="34"/>
      <c r="AQ6037" s="34"/>
      <c r="AR6037" s="28"/>
      <c r="AS6037" s="29"/>
      <c r="AT6037" s="29"/>
      <c r="AU6037" s="29"/>
    </row>
    <row r="6038" spans="1:256" s="402" customFormat="1">
      <c r="A6038" s="13"/>
      <c r="B6038" s="8"/>
      <c r="C6038" s="8"/>
      <c r="D6038" s="323"/>
      <c r="E6038" s="33"/>
      <c r="F6038" s="33"/>
      <c r="G6038" s="282"/>
      <c r="H6038" s="283"/>
      <c r="I6038" s="33"/>
      <c r="J6038" s="33"/>
      <c r="K6038" s="33"/>
      <c r="L6038" s="33"/>
      <c r="M6038" s="33"/>
      <c r="N6038" s="33"/>
      <c r="O6038" s="33"/>
      <c r="P6038" s="33"/>
      <c r="Q6038" s="33"/>
      <c r="R6038" s="33"/>
      <c r="S6038" s="33"/>
      <c r="T6038" s="33"/>
      <c r="U6038" s="33"/>
      <c r="V6038" s="33"/>
      <c r="W6038" s="33"/>
      <c r="X6038" s="282"/>
      <c r="Y6038" s="33"/>
      <c r="Z6038" s="284"/>
      <c r="AA6038" s="284"/>
      <c r="AB6038" s="33"/>
      <c r="AC6038" s="33"/>
      <c r="AD6038" s="33"/>
      <c r="AE6038" s="33"/>
      <c r="AF6038" s="33"/>
      <c r="AG6038" s="33"/>
      <c r="AH6038" s="33"/>
      <c r="AI6038" s="33"/>
      <c r="AJ6038" s="33"/>
      <c r="AK6038" s="33"/>
      <c r="AL6038" s="33"/>
      <c r="AM6038" s="33"/>
      <c r="AN6038" s="33"/>
      <c r="AO6038" s="33"/>
      <c r="AP6038" s="34"/>
      <c r="AQ6038" s="34"/>
      <c r="AR6038" s="28"/>
      <c r="AS6038" s="29"/>
      <c r="AT6038" s="29"/>
      <c r="AU6038" s="29"/>
    </row>
    <row r="6039" spans="1:256" s="402" customFormat="1">
      <c r="A6039" s="13"/>
      <c r="B6039" s="8"/>
      <c r="C6039" s="8"/>
      <c r="D6039" s="323"/>
      <c r="E6039" s="33"/>
      <c r="F6039" s="33"/>
      <c r="G6039" s="282"/>
      <c r="H6039" s="283"/>
      <c r="I6039" s="33"/>
      <c r="J6039" s="33"/>
      <c r="K6039" s="33"/>
      <c r="L6039" s="33"/>
      <c r="M6039" s="33"/>
      <c r="N6039" s="33"/>
      <c r="O6039" s="33"/>
      <c r="P6039" s="33"/>
      <c r="Q6039" s="33"/>
      <c r="R6039" s="33"/>
      <c r="S6039" s="33"/>
      <c r="T6039" s="33"/>
      <c r="U6039" s="33"/>
      <c r="V6039" s="33"/>
      <c r="W6039" s="33"/>
      <c r="X6039" s="282"/>
      <c r="Y6039" s="33"/>
      <c r="Z6039" s="284"/>
      <c r="AA6039" s="284"/>
      <c r="AB6039" s="33"/>
      <c r="AC6039" s="33"/>
      <c r="AD6039" s="33"/>
      <c r="AE6039" s="33"/>
      <c r="AF6039" s="33"/>
      <c r="AG6039" s="33"/>
      <c r="AH6039" s="33"/>
      <c r="AI6039" s="33"/>
      <c r="AJ6039" s="33"/>
      <c r="AK6039" s="33"/>
      <c r="AL6039" s="33"/>
      <c r="AM6039" s="33"/>
      <c r="AN6039" s="33"/>
      <c r="AO6039" s="33"/>
      <c r="AP6039" s="34"/>
      <c r="AQ6039" s="34"/>
      <c r="AR6039" s="28"/>
      <c r="AS6039" s="29"/>
      <c r="AT6039" s="29"/>
      <c r="AU6039" s="29"/>
    </row>
    <row r="6040" spans="1:256" s="21" customFormat="1" ht="19.5" customHeight="1">
      <c r="A6040" s="526">
        <v>46</v>
      </c>
      <c r="B6040" s="22" t="s">
        <v>84</v>
      </c>
      <c r="C6040" s="20"/>
      <c r="D6040" s="30"/>
      <c r="E6040" s="403">
        <f t="shared" ref="E6040:X6040" si="810">E6041+E6045+E6079+E6083+E6086+E6089+E6092+E6095</f>
        <v>2713963000</v>
      </c>
      <c r="F6040" s="30">
        <f t="shared" si="810"/>
        <v>14250000</v>
      </c>
      <c r="G6040" s="30">
        <f t="shared" si="810"/>
        <v>14250000</v>
      </c>
      <c r="H6040" s="30">
        <f t="shared" si="810"/>
        <v>14250000</v>
      </c>
      <c r="I6040" s="30">
        <f t="shared" si="810"/>
        <v>0</v>
      </c>
      <c r="J6040" s="30">
        <f t="shared" si="810"/>
        <v>0</v>
      </c>
      <c r="K6040" s="30">
        <f t="shared" si="810"/>
        <v>0</v>
      </c>
      <c r="L6040" s="30">
        <f t="shared" si="810"/>
        <v>0</v>
      </c>
      <c r="M6040" s="30">
        <f t="shared" si="810"/>
        <v>0</v>
      </c>
      <c r="N6040" s="30">
        <f t="shared" si="810"/>
        <v>0</v>
      </c>
      <c r="O6040" s="30">
        <f t="shared" si="810"/>
        <v>0</v>
      </c>
      <c r="P6040" s="30">
        <f t="shared" si="810"/>
        <v>0</v>
      </c>
      <c r="Q6040" s="30">
        <f t="shared" si="810"/>
        <v>0</v>
      </c>
      <c r="R6040" s="30">
        <f t="shared" si="810"/>
        <v>0</v>
      </c>
      <c r="S6040" s="30">
        <f t="shared" si="810"/>
        <v>0</v>
      </c>
      <c r="T6040" s="30">
        <f t="shared" si="810"/>
        <v>0</v>
      </c>
      <c r="U6040" s="30">
        <f t="shared" si="810"/>
        <v>0</v>
      </c>
      <c r="V6040" s="30">
        <f t="shared" si="810"/>
        <v>0</v>
      </c>
      <c r="W6040" s="30">
        <f t="shared" si="810"/>
        <v>0</v>
      </c>
      <c r="X6040" s="30">
        <f t="shared" si="810"/>
        <v>0</v>
      </c>
      <c r="Y6040" s="30">
        <f>H6040+I6040+J6040+K6040+L6040+M6040+N6040+W6040+X6040</f>
        <v>14250000</v>
      </c>
      <c r="Z6040" s="64">
        <f t="shared" ref="Z6040:AN6040" si="811">Z6041+Z6045+Z6079+Z6083+Z6086+Z6089+Z6092+Z6095</f>
        <v>0</v>
      </c>
      <c r="AA6040" s="64">
        <f t="shared" si="811"/>
        <v>0</v>
      </c>
      <c r="AB6040" s="30">
        <f t="shared" si="811"/>
        <v>0</v>
      </c>
      <c r="AC6040" s="30">
        <f t="shared" si="811"/>
        <v>0</v>
      </c>
      <c r="AD6040" s="30">
        <f t="shared" si="811"/>
        <v>0</v>
      </c>
      <c r="AE6040" s="30">
        <f t="shared" si="811"/>
        <v>0</v>
      </c>
      <c r="AF6040" s="30">
        <f t="shared" si="811"/>
        <v>0</v>
      </c>
      <c r="AG6040" s="30">
        <f t="shared" si="811"/>
        <v>0</v>
      </c>
      <c r="AH6040" s="30">
        <f t="shared" si="811"/>
        <v>0</v>
      </c>
      <c r="AI6040" s="30">
        <f t="shared" si="811"/>
        <v>0</v>
      </c>
      <c r="AJ6040" s="30">
        <f t="shared" si="811"/>
        <v>0</v>
      </c>
      <c r="AK6040" s="30">
        <f t="shared" si="811"/>
        <v>0</v>
      </c>
      <c r="AL6040" s="30">
        <f t="shared" si="811"/>
        <v>0</v>
      </c>
      <c r="AM6040" s="30">
        <f t="shared" si="811"/>
        <v>1750000</v>
      </c>
      <c r="AN6040" s="30">
        <f t="shared" si="811"/>
        <v>0</v>
      </c>
      <c r="AO6040" s="30">
        <f>Z6040+AA6040+AB6040+AC6040+AL6040+AM6040+AN6040</f>
        <v>1750000</v>
      </c>
      <c r="AP6040" s="30">
        <f>AP6041+AP6045+AP6079+AP6083+AP6086+AP6089+AP6092+AP6095</f>
        <v>2726463000</v>
      </c>
      <c r="AQ6040" s="30"/>
      <c r="AR6040" s="57"/>
      <c r="AS6040" s="57">
        <f>E6040+H6040+I6040+J6040+K6040+L6040+M6040+N6040+W6040+X6040-Z6040-AB6040-AL6040-AC6040-AM6040-AN6040</f>
        <v>2726463000</v>
      </c>
      <c r="AT6040" s="57"/>
      <c r="AU6040" s="57">
        <f>AU6041+AU6045+AU6079+AU6083+AU6086+AU6089+AU6092+AU6095</f>
        <v>2713963000</v>
      </c>
      <c r="AV6040" s="15">
        <f>AV6041+AV6045+AV6079+AV6083+AV6086+AV6089+AV6092+AV6095</f>
        <v>12500000</v>
      </c>
      <c r="AW6040" s="15">
        <f>AW6041+AW6045+AW6079+AW6083+AW6086+AW6089+AW6092+AW6095</f>
        <v>12500000</v>
      </c>
      <c r="AX6040" s="15">
        <f>AX6041+AX6045+AX6079+AX6083+AX6086+AX6089+AX6092+AX6095</f>
        <v>0</v>
      </c>
      <c r="AY6040" s="15"/>
      <c r="AZ6040" s="15"/>
      <c r="BA6040" s="15"/>
      <c r="BB6040" s="15"/>
      <c r="BC6040" s="15"/>
      <c r="BD6040" s="15"/>
      <c r="BE6040" s="15"/>
      <c r="BF6040" s="15"/>
      <c r="BG6040" s="15"/>
      <c r="BH6040" s="15"/>
      <c r="BI6040" s="15"/>
      <c r="BJ6040" s="15"/>
      <c r="BK6040" s="15"/>
      <c r="BL6040" s="15"/>
      <c r="BM6040" s="15"/>
      <c r="BN6040" s="15"/>
      <c r="BO6040" s="15"/>
      <c r="BP6040" s="15"/>
      <c r="BQ6040" s="15"/>
      <c r="BR6040" s="15"/>
      <c r="BS6040" s="15"/>
      <c r="BT6040" s="15"/>
      <c r="BU6040" s="15"/>
      <c r="BV6040" s="15"/>
      <c r="BW6040" s="15"/>
      <c r="BX6040" s="15"/>
      <c r="BY6040" s="15"/>
      <c r="BZ6040" s="15"/>
      <c r="CA6040" s="15"/>
      <c r="CB6040" s="15"/>
      <c r="CC6040" s="15"/>
      <c r="CD6040" s="15"/>
      <c r="CE6040" s="15"/>
      <c r="CF6040" s="15"/>
      <c r="CG6040" s="15"/>
      <c r="CH6040" s="15"/>
      <c r="CI6040" s="15"/>
      <c r="CJ6040" s="15"/>
      <c r="CK6040" s="15"/>
      <c r="CL6040" s="15"/>
      <c r="CM6040" s="15"/>
      <c r="CN6040" s="15"/>
      <c r="CO6040" s="15"/>
      <c r="CP6040" s="15"/>
      <c r="CQ6040" s="15"/>
      <c r="CR6040" s="15"/>
      <c r="CS6040" s="15"/>
      <c r="CT6040" s="15"/>
      <c r="CU6040" s="15"/>
      <c r="CV6040" s="15"/>
      <c r="CW6040" s="15"/>
      <c r="CX6040" s="15"/>
      <c r="CY6040" s="15"/>
      <c r="CZ6040" s="15"/>
      <c r="DA6040" s="15"/>
      <c r="DB6040" s="15"/>
      <c r="DC6040" s="15"/>
      <c r="DD6040" s="15"/>
      <c r="DE6040" s="15"/>
      <c r="DF6040" s="15"/>
      <c r="DG6040" s="15"/>
      <c r="DH6040" s="15"/>
      <c r="DI6040" s="15"/>
      <c r="DJ6040" s="15"/>
      <c r="DK6040" s="15"/>
      <c r="DL6040" s="15"/>
      <c r="DM6040" s="15"/>
      <c r="DN6040" s="15"/>
      <c r="DO6040" s="15"/>
      <c r="DP6040" s="15"/>
      <c r="DQ6040" s="15"/>
      <c r="DR6040" s="15"/>
      <c r="DS6040" s="15"/>
      <c r="DT6040" s="15"/>
      <c r="DU6040" s="15"/>
      <c r="DV6040" s="15"/>
      <c r="DW6040" s="15"/>
      <c r="DX6040" s="15"/>
      <c r="DY6040" s="15"/>
      <c r="DZ6040" s="15"/>
      <c r="EA6040" s="15"/>
      <c r="EB6040" s="15"/>
      <c r="EC6040" s="15"/>
      <c r="ED6040" s="15"/>
      <c r="EE6040" s="15"/>
      <c r="EF6040" s="15"/>
      <c r="EG6040" s="15"/>
      <c r="EH6040" s="15"/>
      <c r="EI6040" s="15"/>
      <c r="EJ6040" s="15"/>
      <c r="EK6040" s="15"/>
      <c r="EL6040" s="15"/>
      <c r="EM6040" s="15"/>
      <c r="EN6040" s="15"/>
      <c r="EO6040" s="15"/>
      <c r="EP6040" s="15"/>
      <c r="EQ6040" s="15"/>
      <c r="ER6040" s="15"/>
      <c r="ES6040" s="15"/>
      <c r="ET6040" s="15"/>
      <c r="EU6040" s="15"/>
      <c r="EV6040" s="15"/>
      <c r="EW6040" s="15"/>
      <c r="EX6040" s="15"/>
      <c r="EY6040" s="15"/>
      <c r="EZ6040" s="15"/>
      <c r="FA6040" s="15"/>
      <c r="FB6040" s="15"/>
      <c r="FC6040" s="15"/>
      <c r="FD6040" s="15"/>
      <c r="FE6040" s="15"/>
      <c r="FF6040" s="15"/>
      <c r="FG6040" s="15"/>
      <c r="FH6040" s="15"/>
      <c r="FI6040" s="15"/>
      <c r="FJ6040" s="15"/>
      <c r="FK6040" s="15"/>
      <c r="FL6040" s="15"/>
      <c r="FM6040" s="15"/>
      <c r="FN6040" s="15"/>
      <c r="FO6040" s="15"/>
      <c r="FP6040" s="15"/>
      <c r="FQ6040" s="15"/>
      <c r="FR6040" s="15"/>
      <c r="FS6040" s="15"/>
      <c r="FT6040" s="15"/>
      <c r="FU6040" s="15"/>
      <c r="FV6040" s="15"/>
      <c r="FW6040" s="15"/>
      <c r="FX6040" s="15"/>
      <c r="FY6040" s="15"/>
      <c r="FZ6040" s="15"/>
      <c r="GA6040" s="15"/>
      <c r="GB6040" s="15"/>
      <c r="GC6040" s="15"/>
      <c r="GD6040" s="15"/>
      <c r="GE6040" s="15"/>
      <c r="GF6040" s="15"/>
      <c r="GG6040" s="15"/>
      <c r="GH6040" s="15"/>
      <c r="GI6040" s="15"/>
      <c r="GJ6040" s="15"/>
      <c r="GK6040" s="15"/>
      <c r="GL6040" s="15"/>
      <c r="GM6040" s="15"/>
      <c r="GN6040" s="15"/>
      <c r="GO6040" s="15"/>
      <c r="GP6040" s="15"/>
      <c r="GQ6040" s="15"/>
      <c r="GR6040" s="15"/>
      <c r="GS6040" s="15"/>
      <c r="GT6040" s="15"/>
      <c r="GU6040" s="15"/>
      <c r="GV6040" s="15"/>
      <c r="GW6040" s="15"/>
      <c r="GX6040" s="15"/>
      <c r="GY6040" s="15"/>
      <c r="GZ6040" s="15"/>
      <c r="HA6040" s="15"/>
      <c r="HB6040" s="15"/>
      <c r="HC6040" s="15"/>
      <c r="HD6040" s="15"/>
      <c r="HE6040" s="15"/>
      <c r="HF6040" s="15"/>
      <c r="HG6040" s="15"/>
      <c r="HH6040" s="15"/>
      <c r="HI6040" s="15"/>
      <c r="HJ6040" s="15"/>
      <c r="HK6040" s="15"/>
      <c r="HL6040" s="15"/>
      <c r="HM6040" s="15"/>
      <c r="HN6040" s="15"/>
      <c r="HO6040" s="15"/>
      <c r="HP6040" s="15"/>
      <c r="HQ6040" s="15"/>
      <c r="HR6040" s="15"/>
      <c r="HS6040" s="15"/>
      <c r="HT6040" s="15"/>
      <c r="HU6040" s="15"/>
      <c r="HV6040" s="15"/>
      <c r="HW6040" s="15"/>
      <c r="HX6040" s="15"/>
      <c r="HY6040" s="15"/>
      <c r="HZ6040" s="15"/>
      <c r="IA6040" s="15"/>
      <c r="IB6040" s="15"/>
      <c r="IC6040" s="15"/>
      <c r="ID6040" s="15"/>
      <c r="IE6040" s="15"/>
      <c r="IF6040" s="15"/>
      <c r="IG6040" s="15"/>
      <c r="IH6040" s="15"/>
      <c r="II6040" s="15"/>
      <c r="IJ6040" s="15"/>
      <c r="IK6040" s="15"/>
      <c r="IL6040" s="15"/>
      <c r="IM6040" s="15"/>
      <c r="IN6040" s="15"/>
      <c r="IO6040" s="15"/>
      <c r="IP6040" s="15"/>
      <c r="IQ6040" s="15"/>
      <c r="IR6040" s="15"/>
      <c r="IS6040" s="15"/>
      <c r="IT6040" s="15"/>
      <c r="IU6040" s="15"/>
      <c r="IV6040" s="15"/>
    </row>
    <row r="6041" spans="1:256" s="21" customFormat="1">
      <c r="A6041" s="12"/>
      <c r="B6041" s="9">
        <v>1</v>
      </c>
      <c r="C6041" s="9" t="s">
        <v>14</v>
      </c>
      <c r="D6041" s="81" t="s">
        <v>6</v>
      </c>
      <c r="E6041" s="405">
        <v>2134898000</v>
      </c>
      <c r="F6041" s="31">
        <f t="shared" ref="F6041:V6041" si="812">SUM(F6042:F6044)</f>
        <v>0</v>
      </c>
      <c r="G6041" s="31">
        <f t="shared" si="812"/>
        <v>0</v>
      </c>
      <c r="H6041" s="31">
        <f t="shared" si="812"/>
        <v>0</v>
      </c>
      <c r="I6041" s="31">
        <f t="shared" si="812"/>
        <v>0</v>
      </c>
      <c r="J6041" s="31">
        <f t="shared" si="812"/>
        <v>0</v>
      </c>
      <c r="K6041" s="31">
        <f t="shared" si="812"/>
        <v>0</v>
      </c>
      <c r="L6041" s="31">
        <f t="shared" si="812"/>
        <v>0</v>
      </c>
      <c r="M6041" s="31">
        <f t="shared" si="812"/>
        <v>0</v>
      </c>
      <c r="N6041" s="31">
        <f t="shared" si="812"/>
        <v>0</v>
      </c>
      <c r="O6041" s="31">
        <f t="shared" si="812"/>
        <v>0</v>
      </c>
      <c r="P6041" s="31">
        <f t="shared" si="812"/>
        <v>0</v>
      </c>
      <c r="Q6041" s="31">
        <f t="shared" si="812"/>
        <v>0</v>
      </c>
      <c r="R6041" s="31">
        <f t="shared" si="812"/>
        <v>0</v>
      </c>
      <c r="S6041" s="31">
        <f t="shared" si="812"/>
        <v>0</v>
      </c>
      <c r="T6041" s="31">
        <f t="shared" si="812"/>
        <v>0</v>
      </c>
      <c r="U6041" s="31">
        <f t="shared" si="812"/>
        <v>0</v>
      </c>
      <c r="V6041" s="31">
        <f t="shared" si="812"/>
        <v>0</v>
      </c>
      <c r="W6041" s="31">
        <f>SUM(O6041:V6041)</f>
        <v>0</v>
      </c>
      <c r="X6041" s="31">
        <f>SUM(X6042:X6044)</f>
        <v>0</v>
      </c>
      <c r="Y6041" s="31">
        <f>H6041+I6041+J6041+K6041+L6041+M6041+N6041+W6041+X6041</f>
        <v>0</v>
      </c>
      <c r="Z6041" s="31">
        <f t="shared" ref="Z6041:AK6041" si="813">SUM(Z6042:Z6044)</f>
        <v>0</v>
      </c>
      <c r="AA6041" s="31">
        <f t="shared" si="813"/>
        <v>0</v>
      </c>
      <c r="AB6041" s="31">
        <f t="shared" si="813"/>
        <v>0</v>
      </c>
      <c r="AC6041" s="31">
        <f t="shared" si="813"/>
        <v>0</v>
      </c>
      <c r="AD6041" s="31">
        <f t="shared" si="813"/>
        <v>0</v>
      </c>
      <c r="AE6041" s="31">
        <f t="shared" si="813"/>
        <v>0</v>
      </c>
      <c r="AF6041" s="31">
        <f t="shared" si="813"/>
        <v>0</v>
      </c>
      <c r="AG6041" s="31">
        <f t="shared" si="813"/>
        <v>0</v>
      </c>
      <c r="AH6041" s="31">
        <f t="shared" si="813"/>
        <v>0</v>
      </c>
      <c r="AI6041" s="31">
        <f t="shared" si="813"/>
        <v>0</v>
      </c>
      <c r="AJ6041" s="31">
        <f t="shared" si="813"/>
        <v>0</v>
      </c>
      <c r="AK6041" s="31">
        <f t="shared" si="813"/>
        <v>0</v>
      </c>
      <c r="AL6041" s="31">
        <f>SUM(AD6041:AK6041)</f>
        <v>0</v>
      </c>
      <c r="AM6041" s="31">
        <f>SUM(AM6042:AM6044)</f>
        <v>0</v>
      </c>
      <c r="AN6041" s="31">
        <f>SUM(AN6042:AN6044)</f>
        <v>0</v>
      </c>
      <c r="AO6041" s="31">
        <f>Z6041+AA6041+AB6041+AC6041+AL6041+AM6041+AN6041</f>
        <v>0</v>
      </c>
      <c r="AP6041" s="32">
        <f>E6041+Y6041-AO6041</f>
        <v>2134898000</v>
      </c>
      <c r="AQ6041" s="32"/>
      <c r="AR6041" s="28"/>
      <c r="AS6041" s="29">
        <f>E6041+H6041+I6041+J6041+K6041+L6041+M6041+N6041+W6041+X6041-Z6041-AB6041-AL6041-AC6041-AM6041-AN6041</f>
        <v>2134898000</v>
      </c>
      <c r="AT6041" s="29">
        <f>AP6041-AS6041</f>
        <v>0</v>
      </c>
      <c r="AU6041" s="29">
        <f>E6041</f>
        <v>2134898000</v>
      </c>
      <c r="AV6041" s="86">
        <f>AS6041-AU6041</f>
        <v>0</v>
      </c>
      <c r="AW6041" s="86">
        <f>Y6041-AO6041</f>
        <v>0</v>
      </c>
      <c r="AX6041" s="86">
        <f>AV6041-AW6041</f>
        <v>0</v>
      </c>
      <c r="AY6041" s="86"/>
      <c r="AZ6041" s="398"/>
      <c r="BA6041" s="86"/>
      <c r="BB6041" s="86"/>
      <c r="BC6041" s="86"/>
      <c r="BD6041" s="86"/>
      <c r="BE6041" s="86"/>
      <c r="BF6041" s="86"/>
      <c r="BG6041" s="86"/>
      <c r="BH6041" s="86"/>
      <c r="BI6041" s="86"/>
      <c r="BJ6041" s="86"/>
      <c r="BK6041" s="86"/>
      <c r="BL6041" s="86"/>
      <c r="BM6041" s="86"/>
      <c r="BN6041" s="86"/>
      <c r="BO6041" s="86"/>
      <c r="BP6041" s="86"/>
      <c r="BQ6041" s="86"/>
      <c r="BR6041" s="86"/>
      <c r="BS6041" s="86"/>
      <c r="BT6041" s="86"/>
      <c r="BU6041" s="86"/>
      <c r="BV6041" s="86"/>
      <c r="BW6041" s="86"/>
      <c r="BX6041" s="86"/>
      <c r="BY6041" s="86"/>
      <c r="BZ6041" s="86"/>
      <c r="CA6041" s="86"/>
      <c r="CB6041" s="86"/>
      <c r="CC6041" s="86"/>
      <c r="CD6041" s="86"/>
      <c r="CE6041" s="86"/>
      <c r="CF6041" s="86"/>
      <c r="CG6041" s="86"/>
      <c r="CH6041" s="86"/>
      <c r="CI6041" s="86"/>
      <c r="CJ6041" s="86"/>
      <c r="CK6041" s="86"/>
      <c r="CL6041" s="86"/>
      <c r="CM6041" s="86"/>
      <c r="CN6041" s="86"/>
      <c r="CO6041" s="86"/>
      <c r="CP6041" s="86"/>
      <c r="CQ6041" s="86"/>
      <c r="CR6041" s="86"/>
      <c r="CS6041" s="86"/>
      <c r="CT6041" s="86"/>
      <c r="CU6041" s="86"/>
      <c r="CV6041" s="86"/>
      <c r="CW6041" s="86"/>
      <c r="CX6041" s="86"/>
      <c r="CY6041" s="86"/>
      <c r="CZ6041" s="86"/>
      <c r="DA6041" s="86"/>
      <c r="DB6041" s="86"/>
      <c r="DC6041" s="86"/>
      <c r="DD6041" s="86"/>
      <c r="DE6041" s="86"/>
      <c r="DF6041" s="86"/>
      <c r="DG6041" s="86"/>
      <c r="DH6041" s="86"/>
      <c r="DI6041" s="86"/>
      <c r="DJ6041" s="86"/>
      <c r="DK6041" s="86"/>
      <c r="DL6041" s="86"/>
      <c r="DM6041" s="86"/>
      <c r="DN6041" s="86"/>
      <c r="DO6041" s="86"/>
      <c r="DP6041" s="86"/>
      <c r="DQ6041" s="86"/>
      <c r="DR6041" s="86"/>
      <c r="DS6041" s="86"/>
      <c r="DT6041" s="86"/>
      <c r="DU6041" s="86"/>
      <c r="DV6041" s="86"/>
      <c r="DW6041" s="86"/>
      <c r="DX6041" s="86"/>
      <c r="DY6041" s="86"/>
      <c r="DZ6041" s="86"/>
      <c r="EA6041" s="86"/>
      <c r="EB6041" s="86"/>
      <c r="EC6041" s="86"/>
      <c r="ED6041" s="86"/>
      <c r="EE6041" s="86"/>
      <c r="EF6041" s="86"/>
      <c r="EG6041" s="86"/>
      <c r="EH6041" s="86"/>
      <c r="EI6041" s="86"/>
      <c r="EJ6041" s="86"/>
      <c r="EK6041" s="86"/>
      <c r="EL6041" s="86"/>
      <c r="EM6041" s="86"/>
      <c r="EN6041" s="86"/>
      <c r="EO6041" s="86"/>
      <c r="EP6041" s="86"/>
      <c r="EQ6041" s="86"/>
      <c r="ER6041" s="86"/>
      <c r="ES6041" s="86"/>
      <c r="ET6041" s="86"/>
      <c r="EU6041" s="86"/>
      <c r="EV6041" s="86"/>
      <c r="EW6041" s="86"/>
      <c r="EX6041" s="86"/>
      <c r="EY6041" s="86"/>
      <c r="EZ6041" s="86"/>
      <c r="FA6041" s="86"/>
      <c r="FB6041" s="86"/>
      <c r="FC6041" s="86"/>
      <c r="FD6041" s="86"/>
      <c r="FE6041" s="86"/>
      <c r="FF6041" s="86"/>
      <c r="FG6041" s="86"/>
      <c r="FH6041" s="86"/>
      <c r="FI6041" s="86"/>
      <c r="FJ6041" s="86"/>
      <c r="FK6041" s="86"/>
      <c r="FL6041" s="86"/>
      <c r="FM6041" s="86"/>
      <c r="FN6041" s="86"/>
      <c r="FO6041" s="86"/>
      <c r="FP6041" s="86"/>
      <c r="FQ6041" s="86"/>
      <c r="FR6041" s="86"/>
      <c r="FS6041" s="86"/>
      <c r="FT6041" s="86"/>
      <c r="FU6041" s="86"/>
      <c r="FV6041" s="86"/>
      <c r="FW6041" s="86"/>
      <c r="FX6041" s="86"/>
      <c r="FY6041" s="86"/>
      <c r="FZ6041" s="86"/>
      <c r="GA6041" s="86"/>
      <c r="GB6041" s="86"/>
      <c r="GC6041" s="86"/>
      <c r="GD6041" s="86"/>
      <c r="GE6041" s="86"/>
      <c r="GF6041" s="86"/>
      <c r="GG6041" s="86"/>
      <c r="GH6041" s="86"/>
      <c r="GI6041" s="86"/>
      <c r="GJ6041" s="86"/>
      <c r="GK6041" s="86"/>
      <c r="GL6041" s="86"/>
      <c r="GM6041" s="86"/>
      <c r="GN6041" s="86"/>
      <c r="GO6041" s="86"/>
      <c r="GP6041" s="86"/>
      <c r="GQ6041" s="86"/>
      <c r="GR6041" s="86"/>
      <c r="GS6041" s="86"/>
      <c r="GT6041" s="86"/>
      <c r="GU6041" s="86"/>
      <c r="GV6041" s="86"/>
      <c r="GW6041" s="86"/>
      <c r="GX6041" s="86"/>
      <c r="GY6041" s="86"/>
      <c r="GZ6041" s="86"/>
      <c r="HA6041" s="86"/>
      <c r="HB6041" s="86"/>
      <c r="HC6041" s="86"/>
      <c r="HD6041" s="86"/>
      <c r="HE6041" s="86"/>
      <c r="HF6041" s="86"/>
      <c r="HG6041" s="86"/>
      <c r="HH6041" s="86"/>
      <c r="HI6041" s="86"/>
      <c r="HJ6041" s="86"/>
      <c r="HK6041" s="86"/>
      <c r="HL6041" s="86"/>
      <c r="HM6041" s="86"/>
      <c r="HN6041" s="86"/>
      <c r="HO6041" s="86"/>
      <c r="HP6041" s="86"/>
      <c r="HQ6041" s="86"/>
      <c r="HR6041" s="86"/>
      <c r="HS6041" s="86"/>
      <c r="HT6041" s="86"/>
      <c r="HU6041" s="86"/>
      <c r="HV6041" s="86"/>
      <c r="HW6041" s="86"/>
      <c r="HX6041" s="86"/>
      <c r="HY6041" s="86"/>
      <c r="HZ6041" s="86"/>
      <c r="IA6041" s="86"/>
      <c r="IB6041" s="86"/>
      <c r="IC6041" s="86"/>
      <c r="ID6041" s="86"/>
      <c r="IE6041" s="86"/>
      <c r="IF6041" s="86"/>
      <c r="IG6041" s="86"/>
      <c r="IH6041" s="86"/>
      <c r="II6041" s="86"/>
      <c r="IJ6041" s="86"/>
      <c r="IK6041" s="86"/>
      <c r="IL6041" s="86"/>
      <c r="IM6041" s="86"/>
      <c r="IN6041" s="86"/>
      <c r="IO6041" s="86"/>
      <c r="IP6041" s="86"/>
      <c r="IQ6041" s="86"/>
      <c r="IR6041" s="86"/>
      <c r="IS6041" s="86"/>
      <c r="IT6041" s="86"/>
      <c r="IU6041" s="86"/>
      <c r="IV6041" s="86"/>
    </row>
    <row r="6042" spans="1:256" s="402" customFormat="1">
      <c r="A6042" s="13"/>
      <c r="B6042" s="8"/>
      <c r="C6042" s="8"/>
      <c r="D6042" s="113"/>
      <c r="E6042" s="266"/>
      <c r="F6042" s="33"/>
      <c r="G6042" s="282"/>
      <c r="H6042" s="283"/>
      <c r="I6042" s="33"/>
      <c r="J6042" s="33"/>
      <c r="K6042" s="33"/>
      <c r="L6042" s="33"/>
      <c r="M6042" s="33"/>
      <c r="N6042" s="33"/>
      <c r="O6042" s="33"/>
      <c r="P6042" s="33"/>
      <c r="Q6042" s="33"/>
      <c r="R6042" s="33"/>
      <c r="S6042" s="33"/>
      <c r="T6042" s="33"/>
      <c r="U6042" s="33"/>
      <c r="V6042" s="33"/>
      <c r="W6042" s="33"/>
      <c r="X6042" s="282"/>
      <c r="Y6042" s="33"/>
      <c r="Z6042" s="284"/>
      <c r="AA6042" s="284"/>
      <c r="AB6042" s="33"/>
      <c r="AC6042" s="33"/>
      <c r="AD6042" s="33"/>
      <c r="AE6042" s="33"/>
      <c r="AF6042" s="33"/>
      <c r="AG6042" s="33"/>
      <c r="AH6042" s="33"/>
      <c r="AI6042" s="33"/>
      <c r="AJ6042" s="33"/>
      <c r="AK6042" s="33"/>
      <c r="AL6042" s="33"/>
      <c r="AM6042" s="33"/>
      <c r="AN6042" s="33"/>
      <c r="AO6042" s="33"/>
      <c r="AP6042" s="34"/>
      <c r="AQ6042" s="34"/>
      <c r="AR6042" s="28"/>
      <c r="AS6042" s="29"/>
      <c r="AT6042" s="29"/>
      <c r="AU6042" s="29"/>
    </row>
    <row r="6043" spans="1:256" s="402" customFormat="1">
      <c r="A6043" s="13"/>
      <c r="B6043" s="8"/>
      <c r="C6043" s="8"/>
      <c r="D6043" s="113"/>
      <c r="E6043" s="33"/>
      <c r="F6043" s="33"/>
      <c r="G6043" s="282"/>
      <c r="H6043" s="283"/>
      <c r="I6043" s="33"/>
      <c r="J6043" s="33"/>
      <c r="K6043" s="33"/>
      <c r="L6043" s="33"/>
      <c r="M6043" s="33"/>
      <c r="N6043" s="33"/>
      <c r="O6043" s="33"/>
      <c r="P6043" s="33"/>
      <c r="Q6043" s="33"/>
      <c r="R6043" s="33"/>
      <c r="S6043" s="33"/>
      <c r="T6043" s="33"/>
      <c r="U6043" s="33"/>
      <c r="V6043" s="33"/>
      <c r="W6043" s="33"/>
      <c r="X6043" s="282"/>
      <c r="Y6043" s="33"/>
      <c r="Z6043" s="284"/>
      <c r="AA6043" s="284"/>
      <c r="AB6043" s="33"/>
      <c r="AC6043" s="33"/>
      <c r="AD6043" s="33"/>
      <c r="AE6043" s="33"/>
      <c r="AF6043" s="33"/>
      <c r="AG6043" s="33"/>
      <c r="AH6043" s="33"/>
      <c r="AI6043" s="33"/>
      <c r="AJ6043" s="33"/>
      <c r="AK6043" s="33"/>
      <c r="AL6043" s="33"/>
      <c r="AM6043" s="33"/>
      <c r="AN6043" s="33"/>
      <c r="AO6043" s="33"/>
      <c r="AP6043" s="34"/>
      <c r="AQ6043" s="34"/>
      <c r="AR6043" s="28"/>
      <c r="AS6043" s="29"/>
      <c r="AT6043" s="29"/>
      <c r="AU6043" s="29"/>
    </row>
    <row r="6044" spans="1:256" s="402" customFormat="1">
      <c r="A6044" s="13"/>
      <c r="B6044" s="8"/>
      <c r="C6044" s="8"/>
      <c r="D6044" s="113"/>
      <c r="E6044" s="404"/>
      <c r="F6044" s="341"/>
      <c r="G6044" s="282"/>
      <c r="H6044" s="283"/>
      <c r="I6044" s="33"/>
      <c r="J6044" s="33"/>
      <c r="K6044" s="33"/>
      <c r="L6044" s="33"/>
      <c r="M6044" s="33"/>
      <c r="N6044" s="33"/>
      <c r="O6044" s="33"/>
      <c r="P6044" s="33"/>
      <c r="Q6044" s="33"/>
      <c r="R6044" s="33"/>
      <c r="S6044" s="33"/>
      <c r="T6044" s="33"/>
      <c r="U6044" s="33"/>
      <c r="V6044" s="33"/>
      <c r="W6044" s="33"/>
      <c r="X6044" s="282"/>
      <c r="Y6044" s="33"/>
      <c r="Z6044" s="284"/>
      <c r="AA6044" s="284"/>
      <c r="AB6044" s="33"/>
      <c r="AC6044" s="33"/>
      <c r="AD6044" s="33"/>
      <c r="AE6044" s="33"/>
      <c r="AF6044" s="33"/>
      <c r="AG6044" s="33"/>
      <c r="AH6044" s="33"/>
      <c r="AI6044" s="33"/>
      <c r="AJ6044" s="33"/>
      <c r="AK6044" s="33"/>
      <c r="AL6044" s="33"/>
      <c r="AM6044" s="33"/>
      <c r="AN6044" s="33"/>
      <c r="AO6044" s="33"/>
      <c r="AP6044" s="34"/>
      <c r="AQ6044" s="34"/>
      <c r="AR6044" s="28"/>
      <c r="AS6044" s="29"/>
      <c r="AT6044" s="29"/>
      <c r="AU6044" s="29"/>
    </row>
    <row r="6045" spans="1:256" s="45" customFormat="1">
      <c r="A6045" s="12"/>
      <c r="B6045" s="9">
        <v>2</v>
      </c>
      <c r="C6045" s="9" t="s">
        <v>15</v>
      </c>
      <c r="D6045" s="81" t="s">
        <v>9</v>
      </c>
      <c r="E6045" s="405">
        <v>172838500</v>
      </c>
      <c r="F6045" s="31">
        <f t="shared" ref="F6045:V6045" si="814">SUM(F6046:F6078)</f>
        <v>14250000</v>
      </c>
      <c r="G6045" s="31">
        <f t="shared" si="814"/>
        <v>14250000</v>
      </c>
      <c r="H6045" s="31">
        <f t="shared" si="814"/>
        <v>14250000</v>
      </c>
      <c r="I6045" s="31">
        <f t="shared" si="814"/>
        <v>0</v>
      </c>
      <c r="J6045" s="31">
        <f t="shared" si="814"/>
        <v>0</v>
      </c>
      <c r="K6045" s="31">
        <f t="shared" si="814"/>
        <v>0</v>
      </c>
      <c r="L6045" s="31">
        <f t="shared" si="814"/>
        <v>0</v>
      </c>
      <c r="M6045" s="31">
        <f t="shared" si="814"/>
        <v>0</v>
      </c>
      <c r="N6045" s="31">
        <f t="shared" si="814"/>
        <v>0</v>
      </c>
      <c r="O6045" s="31">
        <f t="shared" si="814"/>
        <v>0</v>
      </c>
      <c r="P6045" s="31">
        <f t="shared" si="814"/>
        <v>0</v>
      </c>
      <c r="Q6045" s="31">
        <f t="shared" si="814"/>
        <v>0</v>
      </c>
      <c r="R6045" s="31">
        <f t="shared" si="814"/>
        <v>0</v>
      </c>
      <c r="S6045" s="31">
        <f t="shared" si="814"/>
        <v>0</v>
      </c>
      <c r="T6045" s="31">
        <f t="shared" si="814"/>
        <v>0</v>
      </c>
      <c r="U6045" s="31">
        <f t="shared" si="814"/>
        <v>0</v>
      </c>
      <c r="V6045" s="31">
        <f t="shared" si="814"/>
        <v>0</v>
      </c>
      <c r="W6045" s="31">
        <f>SUM(O6045:V6045)</f>
        <v>0</v>
      </c>
      <c r="X6045" s="31">
        <f>SUM(X6046:X6078)</f>
        <v>0</v>
      </c>
      <c r="Y6045" s="31">
        <f>H6045+I6045+J6045+K6045+L6045+M6045+N6045+W6045+X6045</f>
        <v>14250000</v>
      </c>
      <c r="Z6045" s="31">
        <f t="shared" ref="Z6045:AK6045" si="815">SUM(Z6046:Z6078)</f>
        <v>0</v>
      </c>
      <c r="AA6045" s="31">
        <f t="shared" si="815"/>
        <v>0</v>
      </c>
      <c r="AB6045" s="31">
        <f t="shared" si="815"/>
        <v>0</v>
      </c>
      <c r="AC6045" s="31">
        <f t="shared" si="815"/>
        <v>0</v>
      </c>
      <c r="AD6045" s="31">
        <f t="shared" si="815"/>
        <v>0</v>
      </c>
      <c r="AE6045" s="31">
        <f t="shared" si="815"/>
        <v>0</v>
      </c>
      <c r="AF6045" s="31">
        <f t="shared" si="815"/>
        <v>0</v>
      </c>
      <c r="AG6045" s="31">
        <f t="shared" si="815"/>
        <v>0</v>
      </c>
      <c r="AH6045" s="31">
        <f t="shared" si="815"/>
        <v>0</v>
      </c>
      <c r="AI6045" s="31">
        <f t="shared" si="815"/>
        <v>0</v>
      </c>
      <c r="AJ6045" s="31">
        <f t="shared" si="815"/>
        <v>0</v>
      </c>
      <c r="AK6045" s="31">
        <f t="shared" si="815"/>
        <v>0</v>
      </c>
      <c r="AL6045" s="31">
        <f>SUM(AD6045:AK6045)</f>
        <v>0</v>
      </c>
      <c r="AM6045" s="31">
        <f>SUM(AM6046:AM6078)</f>
        <v>1750000</v>
      </c>
      <c r="AN6045" s="31">
        <f>SUM(AN6046:AN6078)</f>
        <v>0</v>
      </c>
      <c r="AO6045" s="31">
        <f>Z6045+AA6045+AB6045+AC6045+AL6045+AM6045+AN6045</f>
        <v>1750000</v>
      </c>
      <c r="AP6045" s="32">
        <f>E6045+Y6045-AO6045</f>
        <v>185338500</v>
      </c>
      <c r="AQ6045" s="32"/>
      <c r="AR6045" s="28"/>
      <c r="AS6045" s="29">
        <f>E6045+H6045+I6045+J6045+K6045+L6045+M6045+N6045+W6045+X6045-Z6045-AB6045-AL6045-AC6045-AM6045-AN6045</f>
        <v>185338500</v>
      </c>
      <c r="AT6045" s="29">
        <f>AP6045-AS6045</f>
        <v>0</v>
      </c>
      <c r="AU6045" s="29">
        <f>E6045</f>
        <v>172838500</v>
      </c>
      <c r="AV6045" s="86">
        <f>AS6045-AU6045</f>
        <v>12500000</v>
      </c>
      <c r="AW6045" s="86">
        <f>Y6045-AO6045</f>
        <v>12500000</v>
      </c>
      <c r="AX6045" s="86">
        <f>AV6045-AW6045</f>
        <v>0</v>
      </c>
      <c r="AY6045" s="86"/>
      <c r="AZ6045" s="398"/>
      <c r="BA6045" s="86"/>
      <c r="BB6045" s="86"/>
      <c r="BC6045" s="86"/>
      <c r="BD6045" s="86"/>
      <c r="BE6045" s="86"/>
      <c r="BF6045" s="86"/>
      <c r="BG6045" s="86"/>
      <c r="BH6045" s="86"/>
      <c r="BI6045" s="86"/>
      <c r="BJ6045" s="86"/>
      <c r="BK6045" s="86"/>
      <c r="BL6045" s="86"/>
      <c r="BM6045" s="86"/>
      <c r="BN6045" s="86"/>
      <c r="BO6045" s="86"/>
      <c r="BP6045" s="86"/>
      <c r="BQ6045" s="86"/>
      <c r="BR6045" s="86"/>
      <c r="BS6045" s="86"/>
      <c r="BT6045" s="86"/>
      <c r="BU6045" s="86"/>
      <c r="BV6045" s="86"/>
      <c r="BW6045" s="86"/>
      <c r="BX6045" s="86"/>
      <c r="BY6045" s="86"/>
      <c r="BZ6045" s="86"/>
      <c r="CA6045" s="86"/>
      <c r="CB6045" s="86"/>
      <c r="CC6045" s="86"/>
      <c r="CD6045" s="86"/>
      <c r="CE6045" s="86"/>
      <c r="CF6045" s="86"/>
      <c r="CG6045" s="86"/>
      <c r="CH6045" s="86"/>
      <c r="CI6045" s="86"/>
      <c r="CJ6045" s="86"/>
      <c r="CK6045" s="86"/>
      <c r="CL6045" s="86"/>
      <c r="CM6045" s="86"/>
      <c r="CN6045" s="86"/>
      <c r="CO6045" s="86"/>
      <c r="CP6045" s="86"/>
      <c r="CQ6045" s="86"/>
      <c r="CR6045" s="86"/>
      <c r="CS6045" s="86"/>
      <c r="CT6045" s="86"/>
      <c r="CU6045" s="86"/>
      <c r="CV6045" s="86"/>
      <c r="CW6045" s="86"/>
      <c r="CX6045" s="86"/>
      <c r="CY6045" s="86"/>
      <c r="CZ6045" s="86"/>
      <c r="DA6045" s="86"/>
      <c r="DB6045" s="86"/>
      <c r="DC6045" s="86"/>
      <c r="DD6045" s="86"/>
      <c r="DE6045" s="86"/>
      <c r="DF6045" s="86"/>
      <c r="DG6045" s="86"/>
      <c r="DH6045" s="86"/>
      <c r="DI6045" s="86"/>
      <c r="DJ6045" s="86"/>
      <c r="DK6045" s="86"/>
      <c r="DL6045" s="86"/>
      <c r="DM6045" s="86"/>
      <c r="DN6045" s="86"/>
      <c r="DO6045" s="86"/>
      <c r="DP6045" s="86"/>
      <c r="DQ6045" s="86"/>
      <c r="DR6045" s="86"/>
      <c r="DS6045" s="86"/>
      <c r="DT6045" s="86"/>
      <c r="DU6045" s="86"/>
      <c r="DV6045" s="86"/>
      <c r="DW6045" s="86"/>
      <c r="DX6045" s="86"/>
      <c r="DY6045" s="86"/>
      <c r="DZ6045" s="86"/>
      <c r="EA6045" s="86"/>
      <c r="EB6045" s="86"/>
      <c r="EC6045" s="86"/>
      <c r="ED6045" s="86"/>
      <c r="EE6045" s="86"/>
      <c r="EF6045" s="86"/>
      <c r="EG6045" s="86"/>
      <c r="EH6045" s="86"/>
      <c r="EI6045" s="86"/>
      <c r="EJ6045" s="86"/>
      <c r="EK6045" s="86"/>
      <c r="EL6045" s="86"/>
      <c r="EM6045" s="86"/>
      <c r="EN6045" s="86"/>
      <c r="EO6045" s="86"/>
      <c r="EP6045" s="86"/>
      <c r="EQ6045" s="86"/>
      <c r="ER6045" s="86"/>
      <c r="ES6045" s="86"/>
      <c r="ET6045" s="86"/>
      <c r="EU6045" s="86"/>
      <c r="EV6045" s="86"/>
      <c r="EW6045" s="86"/>
      <c r="EX6045" s="86"/>
      <c r="EY6045" s="86"/>
      <c r="EZ6045" s="86"/>
      <c r="FA6045" s="86"/>
      <c r="FB6045" s="86"/>
      <c r="FC6045" s="86"/>
      <c r="FD6045" s="86"/>
      <c r="FE6045" s="86"/>
      <c r="FF6045" s="86"/>
      <c r="FG6045" s="86"/>
      <c r="FH6045" s="86"/>
      <c r="FI6045" s="86"/>
      <c r="FJ6045" s="86"/>
      <c r="FK6045" s="86"/>
      <c r="FL6045" s="86"/>
      <c r="FM6045" s="86"/>
      <c r="FN6045" s="86"/>
      <c r="FO6045" s="86"/>
      <c r="FP6045" s="86"/>
      <c r="FQ6045" s="86"/>
      <c r="FR6045" s="86"/>
      <c r="FS6045" s="86"/>
      <c r="FT6045" s="86"/>
      <c r="FU6045" s="86"/>
      <c r="FV6045" s="86"/>
      <c r="FW6045" s="86"/>
      <c r="FX6045" s="86"/>
      <c r="FY6045" s="86"/>
      <c r="FZ6045" s="86"/>
      <c r="GA6045" s="86"/>
      <c r="GB6045" s="86"/>
      <c r="GC6045" s="86"/>
      <c r="GD6045" s="86"/>
      <c r="GE6045" s="86"/>
      <c r="GF6045" s="86"/>
      <c r="GG6045" s="86"/>
      <c r="GH6045" s="86"/>
      <c r="GI6045" s="86"/>
      <c r="GJ6045" s="86"/>
      <c r="GK6045" s="86"/>
      <c r="GL6045" s="86"/>
      <c r="GM6045" s="86"/>
      <c r="GN6045" s="86"/>
      <c r="GO6045" s="86"/>
      <c r="GP6045" s="86"/>
      <c r="GQ6045" s="86"/>
      <c r="GR6045" s="86"/>
      <c r="GS6045" s="86"/>
      <c r="GT6045" s="86"/>
      <c r="GU6045" s="86"/>
      <c r="GV6045" s="86"/>
      <c r="GW6045" s="86"/>
      <c r="GX6045" s="86"/>
      <c r="GY6045" s="86"/>
      <c r="GZ6045" s="86"/>
      <c r="HA6045" s="86"/>
      <c r="HB6045" s="86"/>
      <c r="HC6045" s="86"/>
      <c r="HD6045" s="86"/>
      <c r="HE6045" s="86"/>
      <c r="HF6045" s="86"/>
      <c r="HG6045" s="86"/>
      <c r="HH6045" s="86"/>
      <c r="HI6045" s="86"/>
      <c r="HJ6045" s="86"/>
      <c r="HK6045" s="86"/>
      <c r="HL6045" s="86"/>
      <c r="HM6045" s="86"/>
      <c r="HN6045" s="86"/>
      <c r="HO6045" s="86"/>
      <c r="HP6045" s="86"/>
      <c r="HQ6045" s="86"/>
      <c r="HR6045" s="86"/>
      <c r="HS6045" s="86"/>
      <c r="HT6045" s="86"/>
      <c r="HU6045" s="86"/>
      <c r="HV6045" s="86"/>
      <c r="HW6045" s="86"/>
      <c r="HX6045" s="86"/>
      <c r="HY6045" s="86"/>
      <c r="HZ6045" s="86"/>
      <c r="IA6045" s="86"/>
      <c r="IB6045" s="86"/>
      <c r="IC6045" s="86"/>
      <c r="ID6045" s="86"/>
      <c r="IE6045" s="86"/>
      <c r="IF6045" s="86"/>
      <c r="IG6045" s="86"/>
      <c r="IH6045" s="86"/>
      <c r="II6045" s="86"/>
      <c r="IJ6045" s="86"/>
      <c r="IK6045" s="86"/>
      <c r="IL6045" s="86"/>
      <c r="IM6045" s="86"/>
      <c r="IN6045" s="86"/>
      <c r="IO6045" s="86"/>
      <c r="IP6045" s="86"/>
      <c r="IQ6045" s="86"/>
      <c r="IR6045" s="86"/>
      <c r="IS6045" s="86"/>
      <c r="IT6045" s="86"/>
      <c r="IU6045" s="86"/>
      <c r="IV6045" s="86"/>
    </row>
    <row r="6046" spans="1:256" s="402" customFormat="1">
      <c r="A6046" s="13"/>
      <c r="B6046" s="8"/>
      <c r="C6046" s="8"/>
      <c r="D6046" s="240"/>
      <c r="E6046" s="266"/>
      <c r="F6046" s="321"/>
      <c r="G6046" s="282"/>
      <c r="H6046" s="283"/>
      <c r="I6046" s="33"/>
      <c r="J6046" s="33"/>
      <c r="K6046" s="33"/>
      <c r="L6046" s="33"/>
      <c r="M6046" s="33"/>
      <c r="N6046" s="33"/>
      <c r="O6046" s="33"/>
      <c r="P6046" s="33"/>
      <c r="Q6046" s="33"/>
      <c r="R6046" s="33"/>
      <c r="S6046" s="33"/>
      <c r="T6046" s="33"/>
      <c r="U6046" s="33"/>
      <c r="V6046" s="33"/>
      <c r="W6046" s="33"/>
      <c r="X6046" s="282"/>
      <c r="Y6046" s="33"/>
      <c r="Z6046" s="284"/>
      <c r="AA6046" s="284"/>
      <c r="AB6046" s="33"/>
      <c r="AC6046" s="33"/>
      <c r="AD6046" s="33"/>
      <c r="AE6046" s="33"/>
      <c r="AF6046" s="33"/>
      <c r="AG6046" s="33"/>
      <c r="AH6046" s="33"/>
      <c r="AI6046" s="33"/>
      <c r="AJ6046" s="33"/>
      <c r="AK6046" s="33"/>
      <c r="AL6046" s="33"/>
      <c r="AM6046" s="33"/>
      <c r="AN6046" s="33"/>
      <c r="AO6046" s="33"/>
      <c r="AP6046" s="34"/>
      <c r="AQ6046" s="34"/>
      <c r="AR6046" s="28"/>
      <c r="AS6046" s="29"/>
      <c r="AT6046" s="29"/>
      <c r="AU6046" s="29"/>
    </row>
    <row r="6047" spans="1:256" s="477" customFormat="1">
      <c r="A6047" s="13"/>
      <c r="B6047" s="8"/>
      <c r="C6047" s="8"/>
      <c r="D6047" s="240"/>
      <c r="E6047" s="266"/>
      <c r="F6047" s="321"/>
      <c r="G6047" s="282"/>
      <c r="H6047" s="283"/>
      <c r="I6047" s="33"/>
      <c r="J6047" s="33"/>
      <c r="K6047" s="33"/>
      <c r="L6047" s="33"/>
      <c r="M6047" s="33"/>
      <c r="N6047" s="33"/>
      <c r="O6047" s="33"/>
      <c r="P6047" s="33"/>
      <c r="Q6047" s="33"/>
      <c r="R6047" s="33"/>
      <c r="S6047" s="33"/>
      <c r="T6047" s="33"/>
      <c r="U6047" s="33"/>
      <c r="V6047" s="33"/>
      <c r="W6047" s="33"/>
      <c r="X6047" s="282"/>
      <c r="Y6047" s="33"/>
      <c r="Z6047" s="284"/>
      <c r="AA6047" s="284"/>
      <c r="AB6047" s="33"/>
      <c r="AC6047" s="33"/>
      <c r="AD6047" s="33"/>
      <c r="AE6047" s="33"/>
      <c r="AF6047" s="33"/>
      <c r="AG6047" s="33"/>
      <c r="AH6047" s="33"/>
      <c r="AI6047" s="33"/>
      <c r="AJ6047" s="33"/>
      <c r="AK6047" s="33"/>
      <c r="AL6047" s="33"/>
      <c r="AM6047" s="33"/>
      <c r="AN6047" s="33"/>
      <c r="AO6047" s="33"/>
      <c r="AP6047" s="34"/>
      <c r="AQ6047" s="34"/>
      <c r="AR6047" s="28"/>
      <c r="AS6047" s="29"/>
      <c r="AT6047" s="29"/>
      <c r="AU6047" s="29"/>
    </row>
    <row r="6048" spans="1:256" s="477" customFormat="1">
      <c r="A6048" s="13"/>
      <c r="B6048" s="8"/>
      <c r="C6048" s="83">
        <v>345</v>
      </c>
      <c r="D6048" s="375" t="s">
        <v>239</v>
      </c>
      <c r="E6048" s="266"/>
      <c r="F6048" s="321"/>
      <c r="G6048" s="282"/>
      <c r="H6048" s="283"/>
      <c r="I6048" s="33"/>
      <c r="J6048" s="33"/>
      <c r="K6048" s="33"/>
      <c r="L6048" s="33"/>
      <c r="M6048" s="33"/>
      <c r="N6048" s="33"/>
      <c r="O6048" s="33"/>
      <c r="P6048" s="33"/>
      <c r="Q6048" s="33"/>
      <c r="R6048" s="33"/>
      <c r="S6048" s="33"/>
      <c r="T6048" s="33"/>
      <c r="U6048" s="33"/>
      <c r="V6048" s="33"/>
      <c r="W6048" s="33"/>
      <c r="X6048" s="282"/>
      <c r="Y6048" s="33"/>
      <c r="Z6048" s="284"/>
      <c r="AA6048" s="284"/>
      <c r="AB6048" s="33"/>
      <c r="AC6048" s="33"/>
      <c r="AD6048" s="33"/>
      <c r="AE6048" s="33"/>
      <c r="AF6048" s="33"/>
      <c r="AG6048" s="33"/>
      <c r="AH6048" s="33"/>
      <c r="AI6048" s="33"/>
      <c r="AJ6048" s="33"/>
      <c r="AK6048" s="33"/>
      <c r="AL6048" s="33"/>
      <c r="AM6048" s="33"/>
      <c r="AN6048" s="33"/>
      <c r="AO6048" s="33"/>
      <c r="AP6048" s="34"/>
      <c r="AQ6048" s="34"/>
      <c r="AR6048" s="28"/>
      <c r="AS6048" s="29"/>
      <c r="AT6048" s="29"/>
      <c r="AU6048" s="29"/>
    </row>
    <row r="6049" spans="1:47" s="477" customFormat="1">
      <c r="A6049" s="13"/>
      <c r="B6049" s="8"/>
      <c r="C6049" s="8"/>
      <c r="D6049" s="472" t="s">
        <v>240</v>
      </c>
      <c r="E6049" s="266"/>
      <c r="F6049" s="321"/>
      <c r="G6049" s="282"/>
      <c r="H6049" s="283"/>
      <c r="I6049" s="33"/>
      <c r="J6049" s="33"/>
      <c r="K6049" s="33"/>
      <c r="L6049" s="33"/>
      <c r="M6049" s="33"/>
      <c r="N6049" s="33"/>
      <c r="O6049" s="33"/>
      <c r="P6049" s="33"/>
      <c r="Q6049" s="33"/>
      <c r="R6049" s="33"/>
      <c r="S6049" s="33"/>
      <c r="T6049" s="33"/>
      <c r="U6049" s="33"/>
      <c r="V6049" s="33"/>
      <c r="W6049" s="33"/>
      <c r="X6049" s="282"/>
      <c r="Y6049" s="33"/>
      <c r="Z6049" s="284"/>
      <c r="AA6049" s="284"/>
      <c r="AB6049" s="33"/>
      <c r="AC6049" s="33"/>
      <c r="AD6049" s="33"/>
      <c r="AE6049" s="33"/>
      <c r="AF6049" s="33"/>
      <c r="AG6049" s="33"/>
      <c r="AH6049" s="33"/>
      <c r="AI6049" s="33"/>
      <c r="AJ6049" s="33"/>
      <c r="AK6049" s="33"/>
      <c r="AL6049" s="33"/>
      <c r="AM6049" s="33"/>
      <c r="AN6049" s="33"/>
      <c r="AO6049" s="33"/>
      <c r="AP6049" s="34"/>
      <c r="AQ6049" s="34"/>
      <c r="AR6049" s="28"/>
      <c r="AS6049" s="29"/>
      <c r="AT6049" s="29"/>
      <c r="AU6049" s="29"/>
    </row>
    <row r="6050" spans="1:47" s="477" customFormat="1">
      <c r="A6050" s="13"/>
      <c r="B6050" s="8"/>
      <c r="C6050" s="8"/>
      <c r="D6050" s="473" t="s">
        <v>174</v>
      </c>
      <c r="E6050" s="266"/>
      <c r="F6050" s="321"/>
      <c r="G6050" s="282"/>
      <c r="H6050" s="283"/>
      <c r="I6050" s="33"/>
      <c r="J6050" s="33"/>
      <c r="K6050" s="33"/>
      <c r="L6050" s="33"/>
      <c r="M6050" s="33"/>
      <c r="N6050" s="33"/>
      <c r="O6050" s="33"/>
      <c r="P6050" s="33"/>
      <c r="Q6050" s="33"/>
      <c r="R6050" s="33"/>
      <c r="S6050" s="33"/>
      <c r="T6050" s="33"/>
      <c r="U6050" s="33"/>
      <c r="V6050" s="33"/>
      <c r="W6050" s="33"/>
      <c r="X6050" s="282"/>
      <c r="Y6050" s="33"/>
      <c r="Z6050" s="284"/>
      <c r="AA6050" s="284"/>
      <c r="AB6050" s="33"/>
      <c r="AC6050" s="33"/>
      <c r="AD6050" s="33"/>
      <c r="AE6050" s="33"/>
      <c r="AF6050" s="33"/>
      <c r="AG6050" s="33"/>
      <c r="AH6050" s="33"/>
      <c r="AI6050" s="33"/>
      <c r="AJ6050" s="33"/>
      <c r="AK6050" s="33"/>
      <c r="AL6050" s="33"/>
      <c r="AM6050" s="33"/>
      <c r="AN6050" s="33"/>
      <c r="AO6050" s="33"/>
      <c r="AP6050" s="34"/>
      <c r="AQ6050" s="34"/>
      <c r="AR6050" s="28"/>
      <c r="AS6050" s="29"/>
      <c r="AT6050" s="29"/>
      <c r="AU6050" s="29"/>
    </row>
    <row r="6051" spans="1:47" s="551" customFormat="1" ht="15">
      <c r="A6051" s="13"/>
      <c r="B6051" s="8"/>
      <c r="C6051" s="8"/>
      <c r="D6051" s="506" t="s">
        <v>1256</v>
      </c>
      <c r="E6051" s="266"/>
      <c r="F6051" s="321"/>
      <c r="G6051" s="282"/>
      <c r="H6051" s="283"/>
      <c r="I6051" s="33"/>
      <c r="J6051" s="33"/>
      <c r="K6051" s="33"/>
      <c r="L6051" s="33"/>
      <c r="M6051" s="33"/>
      <c r="N6051" s="33"/>
      <c r="O6051" s="33"/>
      <c r="P6051" s="33"/>
      <c r="Q6051" s="33"/>
      <c r="R6051" s="33"/>
      <c r="S6051" s="33"/>
      <c r="T6051" s="33"/>
      <c r="U6051" s="33"/>
      <c r="V6051" s="33"/>
      <c r="W6051" s="33"/>
      <c r="X6051" s="282"/>
      <c r="Y6051" s="33"/>
      <c r="Z6051" s="284"/>
      <c r="AA6051" s="284"/>
      <c r="AB6051" s="33"/>
      <c r="AC6051" s="33"/>
      <c r="AD6051" s="33"/>
      <c r="AE6051" s="33"/>
      <c r="AF6051" s="33"/>
      <c r="AG6051" s="33"/>
      <c r="AH6051" s="33"/>
      <c r="AI6051" s="33"/>
      <c r="AJ6051" s="33"/>
      <c r="AK6051" s="33"/>
      <c r="AL6051" s="33"/>
      <c r="AM6051" s="33"/>
      <c r="AN6051" s="33"/>
      <c r="AO6051" s="33"/>
      <c r="AP6051" s="34"/>
      <c r="AQ6051" s="34"/>
      <c r="AR6051" s="28"/>
      <c r="AS6051" s="29"/>
      <c r="AT6051" s="29"/>
      <c r="AU6051" s="29"/>
    </row>
    <row r="6052" spans="1:47" s="477" customFormat="1">
      <c r="A6052" s="13"/>
      <c r="B6052" s="8"/>
      <c r="C6052" s="8"/>
      <c r="D6052" s="344" t="s">
        <v>246</v>
      </c>
      <c r="E6052" s="266"/>
      <c r="F6052" s="261">
        <v>1750000</v>
      </c>
      <c r="G6052" s="282">
        <f>SUM(H6053:H6056)</f>
        <v>1750000</v>
      </c>
      <c r="H6052" s="283"/>
      <c r="I6052" s="33"/>
      <c r="J6052" s="33"/>
      <c r="K6052" s="33"/>
      <c r="L6052" s="33"/>
      <c r="M6052" s="33"/>
      <c r="N6052" s="33"/>
      <c r="O6052" s="33"/>
      <c r="P6052" s="33"/>
      <c r="Q6052" s="33"/>
      <c r="R6052" s="33"/>
      <c r="S6052" s="33"/>
      <c r="T6052" s="33"/>
      <c r="U6052" s="33"/>
      <c r="V6052" s="33"/>
      <c r="W6052" s="33"/>
      <c r="X6052" s="282"/>
      <c r="Y6052" s="33"/>
      <c r="Z6052" s="284"/>
      <c r="AA6052" s="284"/>
      <c r="AB6052" s="33"/>
      <c r="AC6052" s="33"/>
      <c r="AD6052" s="33"/>
      <c r="AE6052" s="33"/>
      <c r="AF6052" s="33"/>
      <c r="AG6052" s="33"/>
      <c r="AH6052" s="33"/>
      <c r="AI6052" s="33"/>
      <c r="AJ6052" s="33"/>
      <c r="AK6052" s="33"/>
      <c r="AL6052" s="33"/>
      <c r="AM6052" s="33"/>
      <c r="AN6052" s="33"/>
      <c r="AO6052" s="33"/>
      <c r="AP6052" s="34"/>
      <c r="AQ6052" s="34"/>
      <c r="AR6052" s="28"/>
      <c r="AS6052" s="29"/>
      <c r="AT6052" s="29"/>
      <c r="AU6052" s="29"/>
    </row>
    <row r="6053" spans="1:47" s="551" customFormat="1">
      <c r="A6053" s="13"/>
      <c r="B6053" s="8"/>
      <c r="C6053" s="8"/>
      <c r="D6053" s="344" t="s">
        <v>2029</v>
      </c>
      <c r="E6053" s="266"/>
      <c r="F6053" s="261"/>
      <c r="G6053" s="282"/>
      <c r="H6053" s="283">
        <v>1000000</v>
      </c>
      <c r="I6053" s="33"/>
      <c r="J6053" s="33"/>
      <c r="K6053" s="33"/>
      <c r="L6053" s="33"/>
      <c r="M6053" s="33"/>
      <c r="N6053" s="33"/>
      <c r="O6053" s="33"/>
      <c r="P6053" s="33"/>
      <c r="Q6053" s="33"/>
      <c r="R6053" s="33"/>
      <c r="S6053" s="33"/>
      <c r="T6053" s="33"/>
      <c r="U6053" s="33"/>
      <c r="V6053" s="33"/>
      <c r="W6053" s="33"/>
      <c r="X6053" s="282"/>
      <c r="Y6053" s="33"/>
      <c r="Z6053" s="284"/>
      <c r="AA6053" s="284"/>
      <c r="AB6053" s="33"/>
      <c r="AC6053" s="33"/>
      <c r="AD6053" s="33"/>
      <c r="AE6053" s="33"/>
      <c r="AF6053" s="33"/>
      <c r="AG6053" s="33"/>
      <c r="AH6053" s="33"/>
      <c r="AI6053" s="33"/>
      <c r="AJ6053" s="33"/>
      <c r="AK6053" s="33"/>
      <c r="AL6053" s="33"/>
      <c r="AM6053" s="33">
        <v>1000000</v>
      </c>
      <c r="AN6053" s="33"/>
      <c r="AO6053" s="33"/>
      <c r="AP6053" s="34"/>
      <c r="AQ6053" s="34"/>
      <c r="AR6053" s="28"/>
      <c r="AS6053" s="29"/>
      <c r="AT6053" s="29"/>
      <c r="AU6053" s="29"/>
    </row>
    <row r="6054" spans="1:47" s="551" customFormat="1">
      <c r="A6054" s="13"/>
      <c r="B6054" s="8"/>
      <c r="C6054" s="8"/>
      <c r="D6054" s="344" t="s">
        <v>2030</v>
      </c>
      <c r="E6054" s="266"/>
      <c r="F6054" s="261"/>
      <c r="G6054" s="282"/>
      <c r="H6054" s="283">
        <v>100000</v>
      </c>
      <c r="I6054" s="33"/>
      <c r="J6054" s="33"/>
      <c r="K6054" s="33"/>
      <c r="L6054" s="33"/>
      <c r="M6054" s="33"/>
      <c r="N6054" s="33"/>
      <c r="O6054" s="33"/>
      <c r="P6054" s="33"/>
      <c r="Q6054" s="33"/>
      <c r="R6054" s="33"/>
      <c r="S6054" s="33"/>
      <c r="T6054" s="33"/>
      <c r="U6054" s="33"/>
      <c r="V6054" s="33"/>
      <c r="W6054" s="33"/>
      <c r="X6054" s="282"/>
      <c r="Y6054" s="33"/>
      <c r="Z6054" s="284"/>
      <c r="AA6054" s="284"/>
      <c r="AB6054" s="33"/>
      <c r="AC6054" s="33"/>
      <c r="AD6054" s="33"/>
      <c r="AE6054" s="33"/>
      <c r="AF6054" s="33"/>
      <c r="AG6054" s="33"/>
      <c r="AH6054" s="33"/>
      <c r="AI6054" s="33"/>
      <c r="AJ6054" s="33"/>
      <c r="AK6054" s="33"/>
      <c r="AL6054" s="33"/>
      <c r="AM6054" s="33">
        <v>100000</v>
      </c>
      <c r="AN6054" s="33"/>
      <c r="AO6054" s="33"/>
      <c r="AP6054" s="34"/>
      <c r="AQ6054" s="34"/>
      <c r="AR6054" s="28"/>
      <c r="AS6054" s="29"/>
      <c r="AT6054" s="29"/>
      <c r="AU6054" s="29"/>
    </row>
    <row r="6055" spans="1:47" s="551" customFormat="1">
      <c r="A6055" s="13"/>
      <c r="B6055" s="8"/>
      <c r="C6055" s="8"/>
      <c r="D6055" s="344" t="s">
        <v>2031</v>
      </c>
      <c r="E6055" s="266"/>
      <c r="F6055" s="261"/>
      <c r="G6055" s="282"/>
      <c r="H6055" s="283">
        <v>250000</v>
      </c>
      <c r="I6055" s="33"/>
      <c r="J6055" s="33"/>
      <c r="K6055" s="33"/>
      <c r="L6055" s="33"/>
      <c r="M6055" s="33"/>
      <c r="N6055" s="33"/>
      <c r="O6055" s="33"/>
      <c r="P6055" s="33"/>
      <c r="Q6055" s="33"/>
      <c r="R6055" s="33"/>
      <c r="S6055" s="33"/>
      <c r="T6055" s="33"/>
      <c r="U6055" s="33"/>
      <c r="V6055" s="33"/>
      <c r="W6055" s="33"/>
      <c r="X6055" s="282"/>
      <c r="Y6055" s="33"/>
      <c r="Z6055" s="284"/>
      <c r="AA6055" s="284"/>
      <c r="AB6055" s="33"/>
      <c r="AC6055" s="33"/>
      <c r="AD6055" s="33"/>
      <c r="AE6055" s="33"/>
      <c r="AF6055" s="33"/>
      <c r="AG6055" s="33"/>
      <c r="AH6055" s="33"/>
      <c r="AI6055" s="33"/>
      <c r="AJ6055" s="33"/>
      <c r="AK6055" s="33"/>
      <c r="AL6055" s="33"/>
      <c r="AM6055" s="33">
        <v>250000</v>
      </c>
      <c r="AN6055" s="33"/>
      <c r="AO6055" s="33"/>
      <c r="AP6055" s="34"/>
      <c r="AQ6055" s="34"/>
      <c r="AR6055" s="28"/>
      <c r="AS6055" s="29"/>
      <c r="AT6055" s="29"/>
      <c r="AU6055" s="29"/>
    </row>
    <row r="6056" spans="1:47" s="551" customFormat="1">
      <c r="A6056" s="13"/>
      <c r="B6056" s="8"/>
      <c r="C6056" s="8"/>
      <c r="D6056" s="344" t="s">
        <v>2032</v>
      </c>
      <c r="E6056" s="266"/>
      <c r="F6056" s="261"/>
      <c r="G6056" s="282"/>
      <c r="H6056" s="283">
        <v>400000</v>
      </c>
      <c r="I6056" s="33"/>
      <c r="J6056" s="33"/>
      <c r="K6056" s="33"/>
      <c r="L6056" s="33"/>
      <c r="M6056" s="33"/>
      <c r="N6056" s="33"/>
      <c r="O6056" s="33"/>
      <c r="P6056" s="33"/>
      <c r="Q6056" s="33"/>
      <c r="R6056" s="33"/>
      <c r="S6056" s="33"/>
      <c r="T6056" s="33"/>
      <c r="U6056" s="33"/>
      <c r="V6056" s="33"/>
      <c r="W6056" s="33"/>
      <c r="X6056" s="282"/>
      <c r="Y6056" s="33"/>
      <c r="Z6056" s="284"/>
      <c r="AA6056" s="284"/>
      <c r="AB6056" s="33"/>
      <c r="AC6056" s="33"/>
      <c r="AD6056" s="33"/>
      <c r="AE6056" s="33"/>
      <c r="AF6056" s="33"/>
      <c r="AG6056" s="33"/>
      <c r="AH6056" s="33"/>
      <c r="AI6056" s="33"/>
      <c r="AJ6056" s="33"/>
      <c r="AK6056" s="33"/>
      <c r="AL6056" s="33"/>
      <c r="AM6056" s="33">
        <v>400000</v>
      </c>
      <c r="AN6056" s="33"/>
      <c r="AO6056" s="33"/>
      <c r="AP6056" s="34"/>
      <c r="AQ6056" s="34"/>
      <c r="AR6056" s="28"/>
      <c r="AS6056" s="29"/>
      <c r="AT6056" s="29"/>
      <c r="AU6056" s="29"/>
    </row>
    <row r="6057" spans="1:47" s="477" customFormat="1">
      <c r="A6057" s="13"/>
      <c r="B6057" s="8"/>
      <c r="C6057" s="8"/>
      <c r="D6057" s="240"/>
      <c r="E6057" s="266"/>
      <c r="F6057" s="321"/>
      <c r="G6057" s="282"/>
      <c r="H6057" s="283"/>
      <c r="I6057" s="33"/>
      <c r="J6057" s="33"/>
      <c r="K6057" s="33"/>
      <c r="L6057" s="33"/>
      <c r="M6057" s="33"/>
      <c r="N6057" s="33"/>
      <c r="O6057" s="33"/>
      <c r="P6057" s="33"/>
      <c r="Q6057" s="33"/>
      <c r="R6057" s="33"/>
      <c r="S6057" s="33"/>
      <c r="T6057" s="33"/>
      <c r="U6057" s="33"/>
      <c r="V6057" s="33"/>
      <c r="W6057" s="33"/>
      <c r="X6057" s="282"/>
      <c r="Y6057" s="33"/>
      <c r="Z6057" s="284"/>
      <c r="AA6057" s="284"/>
      <c r="AB6057" s="33"/>
      <c r="AC6057" s="33"/>
      <c r="AD6057" s="33"/>
      <c r="AE6057" s="33"/>
      <c r="AF6057" s="33"/>
      <c r="AG6057" s="33"/>
      <c r="AH6057" s="33"/>
      <c r="AI6057" s="33"/>
      <c r="AJ6057" s="33"/>
      <c r="AK6057" s="33"/>
      <c r="AL6057" s="33"/>
      <c r="AM6057" s="33"/>
      <c r="AN6057" s="33"/>
      <c r="AO6057" s="33"/>
      <c r="AP6057" s="34"/>
      <c r="AQ6057" s="34"/>
      <c r="AR6057" s="28"/>
      <c r="AS6057" s="29"/>
      <c r="AT6057" s="29"/>
      <c r="AU6057" s="29"/>
    </row>
    <row r="6058" spans="1:47" s="477" customFormat="1">
      <c r="A6058" s="13"/>
      <c r="B6058" s="8"/>
      <c r="C6058" s="8"/>
      <c r="D6058" s="240"/>
      <c r="E6058" s="266"/>
      <c r="F6058" s="321"/>
      <c r="G6058" s="282"/>
      <c r="H6058" s="283"/>
      <c r="I6058" s="33"/>
      <c r="J6058" s="33"/>
      <c r="K6058" s="33"/>
      <c r="L6058" s="33"/>
      <c r="M6058" s="33"/>
      <c r="N6058" s="33"/>
      <c r="O6058" s="33"/>
      <c r="P6058" s="33"/>
      <c r="Q6058" s="33"/>
      <c r="R6058" s="33"/>
      <c r="S6058" s="33"/>
      <c r="T6058" s="33"/>
      <c r="U6058" s="33"/>
      <c r="V6058" s="33"/>
      <c r="W6058" s="33"/>
      <c r="X6058" s="282"/>
      <c r="Y6058" s="33"/>
      <c r="Z6058" s="284"/>
      <c r="AA6058" s="284"/>
      <c r="AB6058" s="33"/>
      <c r="AC6058" s="33"/>
      <c r="AD6058" s="33"/>
      <c r="AE6058" s="33"/>
      <c r="AF6058" s="33"/>
      <c r="AG6058" s="33"/>
      <c r="AH6058" s="33"/>
      <c r="AI6058" s="33"/>
      <c r="AJ6058" s="33"/>
      <c r="AK6058" s="33"/>
      <c r="AL6058" s="33"/>
      <c r="AM6058" s="33"/>
      <c r="AN6058" s="33"/>
      <c r="AO6058" s="33"/>
      <c r="AP6058" s="34"/>
      <c r="AQ6058" s="34"/>
      <c r="AR6058" s="28"/>
      <c r="AS6058" s="29"/>
      <c r="AT6058" s="29"/>
      <c r="AU6058" s="29"/>
    </row>
    <row r="6059" spans="1:47" s="477" customFormat="1">
      <c r="A6059" s="13"/>
      <c r="B6059" s="8"/>
      <c r="C6059" s="83">
        <v>346</v>
      </c>
      <c r="D6059" s="375" t="s">
        <v>171</v>
      </c>
      <c r="E6059" s="266"/>
      <c r="F6059" s="321"/>
      <c r="G6059" s="282"/>
      <c r="H6059" s="283"/>
      <c r="I6059" s="33"/>
      <c r="J6059" s="33"/>
      <c r="K6059" s="33"/>
      <c r="L6059" s="33"/>
      <c r="M6059" s="33"/>
      <c r="N6059" s="33"/>
      <c r="O6059" s="33"/>
      <c r="P6059" s="33"/>
      <c r="Q6059" s="33"/>
      <c r="R6059" s="33"/>
      <c r="S6059" s="33"/>
      <c r="T6059" s="33"/>
      <c r="U6059" s="33"/>
      <c r="V6059" s="33"/>
      <c r="W6059" s="33"/>
      <c r="X6059" s="282"/>
      <c r="Y6059" s="33"/>
      <c r="Z6059" s="284"/>
      <c r="AA6059" s="284"/>
      <c r="AB6059" s="33"/>
      <c r="AC6059" s="33"/>
      <c r="AD6059" s="33"/>
      <c r="AE6059" s="33"/>
      <c r="AF6059" s="33"/>
      <c r="AG6059" s="33"/>
      <c r="AH6059" s="33"/>
      <c r="AI6059" s="33"/>
      <c r="AJ6059" s="33"/>
      <c r="AK6059" s="33"/>
      <c r="AL6059" s="33"/>
      <c r="AM6059" s="33"/>
      <c r="AN6059" s="33"/>
      <c r="AO6059" s="33"/>
      <c r="AP6059" s="34"/>
      <c r="AQ6059" s="34"/>
      <c r="AR6059" s="28"/>
      <c r="AS6059" s="29"/>
      <c r="AT6059" s="29"/>
      <c r="AU6059" s="29"/>
    </row>
    <row r="6060" spans="1:47" s="477" customFormat="1">
      <c r="A6060" s="13"/>
      <c r="B6060" s="8"/>
      <c r="C6060" s="8"/>
      <c r="D6060" s="472" t="s">
        <v>173</v>
      </c>
      <c r="E6060" s="266"/>
      <c r="F6060" s="321"/>
      <c r="G6060" s="282"/>
      <c r="H6060" s="283"/>
      <c r="I6060" s="33"/>
      <c r="J6060" s="33"/>
      <c r="K6060" s="33"/>
      <c r="L6060" s="33"/>
      <c r="M6060" s="33"/>
      <c r="N6060" s="33"/>
      <c r="O6060" s="33"/>
      <c r="P6060" s="33"/>
      <c r="Q6060" s="33"/>
      <c r="R6060" s="33"/>
      <c r="S6060" s="33"/>
      <c r="T6060" s="33"/>
      <c r="U6060" s="33"/>
      <c r="V6060" s="33"/>
      <c r="W6060" s="33"/>
      <c r="X6060" s="282"/>
      <c r="Y6060" s="33"/>
      <c r="Z6060" s="284"/>
      <c r="AA6060" s="284"/>
      <c r="AB6060" s="33"/>
      <c r="AC6060" s="33"/>
      <c r="AD6060" s="33"/>
      <c r="AE6060" s="33"/>
      <c r="AF6060" s="33"/>
      <c r="AG6060" s="33"/>
      <c r="AH6060" s="33"/>
      <c r="AI6060" s="33"/>
      <c r="AJ6060" s="33"/>
      <c r="AK6060" s="33"/>
      <c r="AL6060" s="33"/>
      <c r="AM6060" s="33"/>
      <c r="AN6060" s="33"/>
      <c r="AO6060" s="33"/>
      <c r="AP6060" s="34"/>
      <c r="AQ6060" s="34"/>
      <c r="AR6060" s="28"/>
      <c r="AS6060" s="29"/>
      <c r="AT6060" s="29"/>
      <c r="AU6060" s="29"/>
    </row>
    <row r="6061" spans="1:47" s="477" customFormat="1">
      <c r="A6061" s="13"/>
      <c r="B6061" s="8"/>
      <c r="C6061" s="8"/>
      <c r="D6061" s="473" t="s">
        <v>174</v>
      </c>
      <c r="E6061" s="321"/>
      <c r="F6061" s="321"/>
      <c r="G6061" s="282"/>
      <c r="H6061" s="283"/>
      <c r="I6061" s="33"/>
      <c r="J6061" s="33"/>
      <c r="K6061" s="33"/>
      <c r="L6061" s="33"/>
      <c r="M6061" s="33"/>
      <c r="N6061" s="33"/>
      <c r="O6061" s="33"/>
      <c r="P6061" s="33"/>
      <c r="Q6061" s="33"/>
      <c r="R6061" s="33"/>
      <c r="S6061" s="33"/>
      <c r="T6061" s="33"/>
      <c r="U6061" s="33"/>
      <c r="V6061" s="33"/>
      <c r="W6061" s="33"/>
      <c r="X6061" s="282"/>
      <c r="Y6061" s="33"/>
      <c r="Z6061" s="284"/>
      <c r="AA6061" s="284"/>
      <c r="AB6061" s="33"/>
      <c r="AC6061" s="33"/>
      <c r="AD6061" s="33"/>
      <c r="AE6061" s="33"/>
      <c r="AF6061" s="33"/>
      <c r="AG6061" s="33"/>
      <c r="AH6061" s="33"/>
      <c r="AI6061" s="33"/>
      <c r="AJ6061" s="33"/>
      <c r="AK6061" s="33"/>
      <c r="AL6061" s="33"/>
      <c r="AM6061" s="33"/>
      <c r="AN6061" s="33"/>
      <c r="AO6061" s="33"/>
      <c r="AP6061" s="34"/>
      <c r="AQ6061" s="34"/>
      <c r="AR6061" s="28"/>
      <c r="AS6061" s="29"/>
      <c r="AT6061" s="29"/>
      <c r="AU6061" s="29"/>
    </row>
    <row r="6062" spans="1:47" s="477" customFormat="1">
      <c r="A6062" s="13"/>
      <c r="B6062" s="8"/>
      <c r="C6062" s="8"/>
      <c r="D6062" s="344" t="s">
        <v>2033</v>
      </c>
      <c r="E6062" s="266"/>
      <c r="F6062" s="261">
        <v>3000000</v>
      </c>
      <c r="G6062" s="282">
        <f>SUM(H6062)</f>
        <v>3000000</v>
      </c>
      <c r="H6062" s="283">
        <v>3000000</v>
      </c>
      <c r="I6062" s="33"/>
      <c r="J6062" s="33"/>
      <c r="K6062" s="33"/>
      <c r="L6062" s="33"/>
      <c r="M6062" s="33"/>
      <c r="N6062" s="33"/>
      <c r="O6062" s="33"/>
      <c r="P6062" s="33"/>
      <c r="Q6062" s="33"/>
      <c r="R6062" s="33"/>
      <c r="S6062" s="33"/>
      <c r="T6062" s="33"/>
      <c r="U6062" s="33"/>
      <c r="V6062" s="33"/>
      <c r="W6062" s="33"/>
      <c r="X6062" s="282"/>
      <c r="Y6062" s="33"/>
      <c r="Z6062" s="284"/>
      <c r="AA6062" s="284"/>
      <c r="AB6062" s="33"/>
      <c r="AC6062" s="33"/>
      <c r="AD6062" s="33"/>
      <c r="AE6062" s="33"/>
      <c r="AF6062" s="33"/>
      <c r="AG6062" s="33"/>
      <c r="AH6062" s="33"/>
      <c r="AI6062" s="33"/>
      <c r="AJ6062" s="33"/>
      <c r="AK6062" s="33"/>
      <c r="AL6062" s="33"/>
      <c r="AM6062" s="33"/>
      <c r="AN6062" s="33"/>
      <c r="AO6062" s="33"/>
      <c r="AP6062" s="34"/>
      <c r="AQ6062" s="34"/>
      <c r="AR6062" s="28"/>
      <c r="AS6062" s="29"/>
      <c r="AT6062" s="29"/>
      <c r="AU6062" s="29"/>
    </row>
    <row r="6063" spans="1:47" s="477" customFormat="1">
      <c r="A6063" s="13"/>
      <c r="B6063" s="8"/>
      <c r="C6063" s="8"/>
      <c r="D6063" s="473" t="s">
        <v>176</v>
      </c>
      <c r="E6063" s="321"/>
      <c r="F6063" s="261"/>
      <c r="G6063" s="282"/>
      <c r="H6063" s="283"/>
      <c r="I6063" s="33"/>
      <c r="J6063" s="33"/>
      <c r="K6063" s="33"/>
      <c r="L6063" s="33"/>
      <c r="M6063" s="33"/>
      <c r="N6063" s="33"/>
      <c r="O6063" s="33"/>
      <c r="P6063" s="33"/>
      <c r="Q6063" s="33"/>
      <c r="R6063" s="33"/>
      <c r="S6063" s="33"/>
      <c r="T6063" s="33"/>
      <c r="U6063" s="33"/>
      <c r="V6063" s="33"/>
      <c r="W6063" s="33"/>
      <c r="X6063" s="282"/>
      <c r="Y6063" s="33"/>
      <c r="Z6063" s="284"/>
      <c r="AA6063" s="284"/>
      <c r="AB6063" s="33"/>
      <c r="AC6063" s="33"/>
      <c r="AD6063" s="33"/>
      <c r="AE6063" s="33"/>
      <c r="AF6063" s="33"/>
      <c r="AG6063" s="33"/>
      <c r="AH6063" s="33"/>
      <c r="AI6063" s="33"/>
      <c r="AJ6063" s="33"/>
      <c r="AK6063" s="33"/>
      <c r="AL6063" s="33"/>
      <c r="AM6063" s="33"/>
      <c r="AN6063" s="33"/>
      <c r="AO6063" s="33"/>
      <c r="AP6063" s="34"/>
      <c r="AQ6063" s="34"/>
      <c r="AR6063" s="28"/>
      <c r="AS6063" s="29"/>
      <c r="AT6063" s="29"/>
      <c r="AU6063" s="29"/>
    </row>
    <row r="6064" spans="1:47" s="477" customFormat="1">
      <c r="A6064" s="13"/>
      <c r="B6064" s="8"/>
      <c r="C6064" s="8"/>
      <c r="D6064" s="344" t="s">
        <v>1057</v>
      </c>
      <c r="E6064" s="266"/>
      <c r="F6064" s="261">
        <v>5500000</v>
      </c>
      <c r="G6064" s="282">
        <f>SUM(H6064)</f>
        <v>5500000</v>
      </c>
      <c r="H6064" s="283">
        <v>5500000</v>
      </c>
      <c r="I6064" s="33"/>
      <c r="J6064" s="33"/>
      <c r="K6064" s="33"/>
      <c r="L6064" s="33"/>
      <c r="M6064" s="33"/>
      <c r="N6064" s="33"/>
      <c r="O6064" s="33"/>
      <c r="P6064" s="33"/>
      <c r="Q6064" s="33"/>
      <c r="R6064" s="33"/>
      <c r="S6064" s="33"/>
      <c r="T6064" s="33"/>
      <c r="U6064" s="33"/>
      <c r="V6064" s="33"/>
      <c r="W6064" s="33"/>
      <c r="X6064" s="282"/>
      <c r="Y6064" s="33"/>
      <c r="Z6064" s="284"/>
      <c r="AA6064" s="284"/>
      <c r="AB6064" s="33"/>
      <c r="AC6064" s="33"/>
      <c r="AD6064" s="33"/>
      <c r="AE6064" s="33"/>
      <c r="AF6064" s="33"/>
      <c r="AG6064" s="33"/>
      <c r="AH6064" s="33"/>
      <c r="AI6064" s="33"/>
      <c r="AJ6064" s="33"/>
      <c r="AK6064" s="33"/>
      <c r="AL6064" s="33"/>
      <c r="AM6064" s="33"/>
      <c r="AN6064" s="33"/>
      <c r="AO6064" s="33"/>
      <c r="AP6064" s="34"/>
      <c r="AQ6064" s="34"/>
      <c r="AR6064" s="28"/>
      <c r="AS6064" s="29"/>
      <c r="AT6064" s="29"/>
      <c r="AU6064" s="29"/>
    </row>
    <row r="6065" spans="1:256" s="477" customFormat="1">
      <c r="A6065" s="13"/>
      <c r="B6065" s="8"/>
      <c r="C6065" s="8"/>
      <c r="D6065" s="473" t="s">
        <v>208</v>
      </c>
      <c r="E6065" s="321"/>
      <c r="F6065" s="261"/>
      <c r="G6065" s="282"/>
      <c r="H6065" s="283"/>
      <c r="I6065" s="33"/>
      <c r="J6065" s="33"/>
      <c r="K6065" s="33"/>
      <c r="L6065" s="33"/>
      <c r="M6065" s="33"/>
      <c r="N6065" s="33"/>
      <c r="O6065" s="33"/>
      <c r="P6065" s="33"/>
      <c r="Q6065" s="33"/>
      <c r="R6065" s="33"/>
      <c r="S6065" s="33"/>
      <c r="T6065" s="33"/>
      <c r="U6065" s="33"/>
      <c r="V6065" s="33"/>
      <c r="W6065" s="33"/>
      <c r="X6065" s="282"/>
      <c r="Y6065" s="33"/>
      <c r="Z6065" s="284"/>
      <c r="AA6065" s="284"/>
      <c r="AB6065" s="33"/>
      <c r="AC6065" s="33"/>
      <c r="AD6065" s="33"/>
      <c r="AE6065" s="33"/>
      <c r="AF6065" s="33"/>
      <c r="AG6065" s="33"/>
      <c r="AH6065" s="33"/>
      <c r="AI6065" s="33"/>
      <c r="AJ6065" s="33"/>
      <c r="AK6065" s="33"/>
      <c r="AL6065" s="33"/>
      <c r="AM6065" s="33"/>
      <c r="AN6065" s="33"/>
      <c r="AO6065" s="33"/>
      <c r="AP6065" s="34"/>
      <c r="AQ6065" s="34"/>
      <c r="AR6065" s="28"/>
      <c r="AS6065" s="29"/>
      <c r="AT6065" s="29"/>
      <c r="AU6065" s="29"/>
    </row>
    <row r="6066" spans="1:256" s="477" customFormat="1">
      <c r="A6066" s="13"/>
      <c r="B6066" s="8"/>
      <c r="C6066" s="8"/>
      <c r="D6066" s="344" t="s">
        <v>1865</v>
      </c>
      <c r="E6066" s="266"/>
      <c r="F6066" s="261">
        <v>1500000</v>
      </c>
      <c r="G6066" s="282">
        <f>SUM(H6066)</f>
        <v>1500000</v>
      </c>
      <c r="H6066" s="283">
        <v>1500000</v>
      </c>
      <c r="I6066" s="33"/>
      <c r="J6066" s="33"/>
      <c r="K6066" s="33"/>
      <c r="L6066" s="33"/>
      <c r="M6066" s="33"/>
      <c r="N6066" s="33"/>
      <c r="O6066" s="33"/>
      <c r="P6066" s="33"/>
      <c r="Q6066" s="33"/>
      <c r="R6066" s="33"/>
      <c r="S6066" s="33"/>
      <c r="T6066" s="33"/>
      <c r="U6066" s="33"/>
      <c r="V6066" s="33"/>
      <c r="W6066" s="33"/>
      <c r="X6066" s="282"/>
      <c r="Y6066" s="33"/>
      <c r="Z6066" s="284"/>
      <c r="AA6066" s="284"/>
      <c r="AB6066" s="33"/>
      <c r="AC6066" s="33"/>
      <c r="AD6066" s="33"/>
      <c r="AE6066" s="33"/>
      <c r="AF6066" s="33"/>
      <c r="AG6066" s="33"/>
      <c r="AH6066" s="33"/>
      <c r="AI6066" s="33"/>
      <c r="AJ6066" s="33"/>
      <c r="AK6066" s="33"/>
      <c r="AL6066" s="33"/>
      <c r="AM6066" s="33"/>
      <c r="AN6066" s="33"/>
      <c r="AO6066" s="33"/>
      <c r="AP6066" s="34"/>
      <c r="AQ6066" s="34"/>
      <c r="AR6066" s="28"/>
      <c r="AS6066" s="29"/>
      <c r="AT6066" s="29"/>
      <c r="AU6066" s="29"/>
    </row>
    <row r="6067" spans="1:256" s="477" customFormat="1">
      <c r="A6067" s="13"/>
      <c r="B6067" s="8"/>
      <c r="C6067" s="8"/>
      <c r="D6067" s="240"/>
      <c r="E6067" s="266"/>
      <c r="F6067" s="321"/>
      <c r="G6067" s="282"/>
      <c r="H6067" s="283"/>
      <c r="I6067" s="33"/>
      <c r="J6067" s="33"/>
      <c r="K6067" s="33"/>
      <c r="L6067" s="33"/>
      <c r="M6067" s="33"/>
      <c r="N6067" s="33"/>
      <c r="O6067" s="33"/>
      <c r="P6067" s="33"/>
      <c r="Q6067" s="33"/>
      <c r="R6067" s="33"/>
      <c r="S6067" s="33"/>
      <c r="T6067" s="33"/>
      <c r="U6067" s="33"/>
      <c r="V6067" s="33"/>
      <c r="W6067" s="33"/>
      <c r="X6067" s="282"/>
      <c r="Y6067" s="33"/>
      <c r="Z6067" s="284"/>
      <c r="AA6067" s="284"/>
      <c r="AB6067" s="33"/>
      <c r="AC6067" s="33"/>
      <c r="AD6067" s="33"/>
      <c r="AE6067" s="33"/>
      <c r="AF6067" s="33"/>
      <c r="AG6067" s="33"/>
      <c r="AH6067" s="33"/>
      <c r="AI6067" s="33"/>
      <c r="AJ6067" s="33"/>
      <c r="AK6067" s="33"/>
      <c r="AL6067" s="33"/>
      <c r="AM6067" s="33"/>
      <c r="AN6067" s="33"/>
      <c r="AO6067" s="33"/>
      <c r="AP6067" s="34"/>
      <c r="AQ6067" s="34"/>
      <c r="AR6067" s="28"/>
      <c r="AS6067" s="29"/>
      <c r="AT6067" s="29"/>
      <c r="AU6067" s="29"/>
    </row>
    <row r="6068" spans="1:256" s="477" customFormat="1">
      <c r="A6068" s="13"/>
      <c r="B6068" s="8"/>
      <c r="C6068" s="8"/>
      <c r="D6068" s="240"/>
      <c r="E6068" s="266"/>
      <c r="F6068" s="321"/>
      <c r="G6068" s="282"/>
      <c r="H6068" s="283"/>
      <c r="I6068" s="33"/>
      <c r="J6068" s="33"/>
      <c r="K6068" s="33"/>
      <c r="L6068" s="33"/>
      <c r="M6068" s="33"/>
      <c r="N6068" s="33"/>
      <c r="O6068" s="33"/>
      <c r="P6068" s="33"/>
      <c r="Q6068" s="33"/>
      <c r="R6068" s="33"/>
      <c r="S6068" s="33"/>
      <c r="T6068" s="33"/>
      <c r="U6068" s="33"/>
      <c r="V6068" s="33"/>
      <c r="W6068" s="33"/>
      <c r="X6068" s="282"/>
      <c r="Y6068" s="33"/>
      <c r="Z6068" s="284"/>
      <c r="AA6068" s="284"/>
      <c r="AB6068" s="33"/>
      <c r="AC6068" s="33"/>
      <c r="AD6068" s="33"/>
      <c r="AE6068" s="33"/>
      <c r="AF6068" s="33"/>
      <c r="AG6068" s="33"/>
      <c r="AH6068" s="33"/>
      <c r="AI6068" s="33"/>
      <c r="AJ6068" s="33"/>
      <c r="AK6068" s="33"/>
      <c r="AL6068" s="33"/>
      <c r="AM6068" s="33"/>
      <c r="AN6068" s="33"/>
      <c r="AO6068" s="33"/>
      <c r="AP6068" s="34"/>
      <c r="AQ6068" s="34"/>
      <c r="AR6068" s="28"/>
      <c r="AS6068" s="29"/>
      <c r="AT6068" s="29"/>
      <c r="AU6068" s="29"/>
    </row>
    <row r="6069" spans="1:256" s="477" customFormat="1">
      <c r="A6069" s="13"/>
      <c r="B6069" s="8"/>
      <c r="C6069" s="83">
        <v>347</v>
      </c>
      <c r="D6069" s="375" t="s">
        <v>171</v>
      </c>
      <c r="E6069" s="266"/>
      <c r="F6069" s="321"/>
      <c r="G6069" s="282"/>
      <c r="H6069" s="283"/>
      <c r="I6069" s="33"/>
      <c r="J6069" s="33"/>
      <c r="K6069" s="33"/>
      <c r="L6069" s="33"/>
      <c r="M6069" s="33"/>
      <c r="N6069" s="33"/>
      <c r="O6069" s="33"/>
      <c r="P6069" s="33"/>
      <c r="Q6069" s="33"/>
      <c r="R6069" s="33"/>
      <c r="S6069" s="33"/>
      <c r="T6069" s="33"/>
      <c r="U6069" s="33"/>
      <c r="V6069" s="33"/>
      <c r="W6069" s="33"/>
      <c r="X6069" s="282"/>
      <c r="Y6069" s="33"/>
      <c r="Z6069" s="284"/>
      <c r="AA6069" s="284"/>
      <c r="AB6069" s="33"/>
      <c r="AC6069" s="33"/>
      <c r="AD6069" s="33"/>
      <c r="AE6069" s="33"/>
      <c r="AF6069" s="33"/>
      <c r="AG6069" s="33"/>
      <c r="AH6069" s="33"/>
      <c r="AI6069" s="33"/>
      <c r="AJ6069" s="33"/>
      <c r="AK6069" s="33"/>
      <c r="AL6069" s="33"/>
      <c r="AM6069" s="33"/>
      <c r="AN6069" s="33"/>
      <c r="AO6069" s="33"/>
      <c r="AP6069" s="34"/>
      <c r="AQ6069" s="34"/>
      <c r="AR6069" s="28"/>
      <c r="AS6069" s="29"/>
      <c r="AT6069" s="29"/>
      <c r="AU6069" s="29"/>
    </row>
    <row r="6070" spans="1:256" s="477" customFormat="1">
      <c r="A6070" s="13"/>
      <c r="B6070" s="8"/>
      <c r="C6070" s="8"/>
      <c r="D6070" s="472" t="s">
        <v>184</v>
      </c>
      <c r="E6070" s="266"/>
      <c r="F6070" s="321"/>
      <c r="G6070" s="282"/>
      <c r="H6070" s="283"/>
      <c r="I6070" s="33"/>
      <c r="J6070" s="33"/>
      <c r="K6070" s="33"/>
      <c r="L6070" s="33"/>
      <c r="M6070" s="33"/>
      <c r="N6070" s="33"/>
      <c r="O6070" s="33"/>
      <c r="P6070" s="33"/>
      <c r="Q6070" s="33"/>
      <c r="R6070" s="33"/>
      <c r="S6070" s="33"/>
      <c r="T6070" s="33"/>
      <c r="U6070" s="33"/>
      <c r="V6070" s="33"/>
      <c r="W6070" s="33"/>
      <c r="X6070" s="282"/>
      <c r="Y6070" s="33"/>
      <c r="Z6070" s="284"/>
      <c r="AA6070" s="284"/>
      <c r="AB6070" s="33"/>
      <c r="AC6070" s="33"/>
      <c r="AD6070" s="33"/>
      <c r="AE6070" s="33"/>
      <c r="AF6070" s="33"/>
      <c r="AG6070" s="33"/>
      <c r="AH6070" s="33"/>
      <c r="AI6070" s="33"/>
      <c r="AJ6070" s="33"/>
      <c r="AK6070" s="33"/>
      <c r="AL6070" s="33"/>
      <c r="AM6070" s="33"/>
      <c r="AN6070" s="33"/>
      <c r="AO6070" s="33"/>
      <c r="AP6070" s="34"/>
      <c r="AQ6070" s="34"/>
      <c r="AR6070" s="28"/>
      <c r="AS6070" s="29"/>
      <c r="AT6070" s="29"/>
      <c r="AU6070" s="29"/>
    </row>
    <row r="6071" spans="1:256" s="477" customFormat="1">
      <c r="A6071" s="13"/>
      <c r="B6071" s="8"/>
      <c r="C6071" s="8"/>
      <c r="D6071" s="473" t="s">
        <v>188</v>
      </c>
      <c r="E6071" s="266"/>
      <c r="F6071" s="321"/>
      <c r="G6071" s="282"/>
      <c r="H6071" s="283"/>
      <c r="I6071" s="33"/>
      <c r="J6071" s="33"/>
      <c r="K6071" s="33"/>
      <c r="L6071" s="33"/>
      <c r="M6071" s="33"/>
      <c r="N6071" s="33"/>
      <c r="O6071" s="33"/>
      <c r="P6071" s="33"/>
      <c r="Q6071" s="33"/>
      <c r="R6071" s="33"/>
      <c r="S6071" s="33"/>
      <c r="T6071" s="33"/>
      <c r="U6071" s="33"/>
      <c r="V6071" s="33"/>
      <c r="W6071" s="33"/>
      <c r="X6071" s="282"/>
      <c r="Y6071" s="33"/>
      <c r="Z6071" s="284"/>
      <c r="AA6071" s="284"/>
      <c r="AB6071" s="33"/>
      <c r="AC6071" s="33"/>
      <c r="AD6071" s="33"/>
      <c r="AE6071" s="33"/>
      <c r="AF6071" s="33"/>
      <c r="AG6071" s="33"/>
      <c r="AH6071" s="33"/>
      <c r="AI6071" s="33"/>
      <c r="AJ6071" s="33"/>
      <c r="AK6071" s="33"/>
      <c r="AL6071" s="33"/>
      <c r="AM6071" s="33"/>
      <c r="AN6071" s="33"/>
      <c r="AO6071" s="33"/>
      <c r="AP6071" s="34"/>
      <c r="AQ6071" s="34"/>
      <c r="AR6071" s="28"/>
      <c r="AS6071" s="29"/>
      <c r="AT6071" s="29"/>
      <c r="AU6071" s="29"/>
    </row>
    <row r="6072" spans="1:256" s="477" customFormat="1">
      <c r="A6072" s="13"/>
      <c r="B6072" s="8"/>
      <c r="C6072" s="8"/>
      <c r="D6072" s="344" t="s">
        <v>1044</v>
      </c>
      <c r="E6072" s="266"/>
      <c r="F6072" s="261">
        <v>2500000</v>
      </c>
      <c r="G6072" s="282">
        <f>SUM(H6072)</f>
        <v>2500000</v>
      </c>
      <c r="H6072" s="283">
        <v>2500000</v>
      </c>
      <c r="I6072" s="33"/>
      <c r="J6072" s="33"/>
      <c r="K6072" s="33"/>
      <c r="L6072" s="33"/>
      <c r="M6072" s="33"/>
      <c r="N6072" s="33"/>
      <c r="O6072" s="33"/>
      <c r="P6072" s="33"/>
      <c r="Q6072" s="33"/>
      <c r="R6072" s="33"/>
      <c r="S6072" s="33"/>
      <c r="T6072" s="33"/>
      <c r="U6072" s="33"/>
      <c r="V6072" s="33"/>
      <c r="W6072" s="33"/>
      <c r="X6072" s="282"/>
      <c r="Y6072" s="33"/>
      <c r="Z6072" s="284"/>
      <c r="AA6072" s="284"/>
      <c r="AB6072" s="33"/>
      <c r="AC6072" s="33"/>
      <c r="AD6072" s="33"/>
      <c r="AE6072" s="33"/>
      <c r="AF6072" s="33"/>
      <c r="AG6072" s="33"/>
      <c r="AH6072" s="33"/>
      <c r="AI6072" s="33"/>
      <c r="AJ6072" s="33"/>
      <c r="AK6072" s="33"/>
      <c r="AL6072" s="33"/>
      <c r="AM6072" s="33"/>
      <c r="AN6072" s="33"/>
      <c r="AO6072" s="33"/>
      <c r="AP6072" s="34"/>
      <c r="AQ6072" s="34"/>
      <c r="AR6072" s="28"/>
      <c r="AS6072" s="29"/>
      <c r="AT6072" s="29"/>
      <c r="AU6072" s="29"/>
    </row>
    <row r="6073" spans="1:256" s="477" customFormat="1">
      <c r="A6073" s="13"/>
      <c r="B6073" s="8"/>
      <c r="C6073" s="8"/>
      <c r="D6073" s="240"/>
      <c r="E6073" s="266"/>
      <c r="F6073" s="321"/>
      <c r="G6073" s="282"/>
      <c r="H6073" s="283"/>
      <c r="I6073" s="33"/>
      <c r="J6073" s="33"/>
      <c r="K6073" s="33"/>
      <c r="L6073" s="33"/>
      <c r="M6073" s="33"/>
      <c r="N6073" s="33"/>
      <c r="O6073" s="33"/>
      <c r="P6073" s="33"/>
      <c r="Q6073" s="33"/>
      <c r="R6073" s="33"/>
      <c r="S6073" s="33"/>
      <c r="T6073" s="33"/>
      <c r="U6073" s="33"/>
      <c r="V6073" s="33"/>
      <c r="W6073" s="33"/>
      <c r="X6073" s="282"/>
      <c r="Y6073" s="33"/>
      <c r="Z6073" s="284"/>
      <c r="AA6073" s="284"/>
      <c r="AB6073" s="33"/>
      <c r="AC6073" s="33"/>
      <c r="AD6073" s="33"/>
      <c r="AE6073" s="33"/>
      <c r="AF6073" s="33"/>
      <c r="AG6073" s="33"/>
      <c r="AH6073" s="33"/>
      <c r="AI6073" s="33"/>
      <c r="AJ6073" s="33"/>
      <c r="AK6073" s="33"/>
      <c r="AL6073" s="33"/>
      <c r="AM6073" s="33"/>
      <c r="AN6073" s="33"/>
      <c r="AO6073" s="33"/>
      <c r="AP6073" s="34"/>
      <c r="AQ6073" s="34"/>
      <c r="AR6073" s="28"/>
      <c r="AS6073" s="29"/>
      <c r="AT6073" s="29"/>
      <c r="AU6073" s="29"/>
    </row>
    <row r="6074" spans="1:256" s="477" customFormat="1">
      <c r="A6074" s="13"/>
      <c r="B6074" s="8"/>
      <c r="C6074" s="8"/>
      <c r="D6074" s="240"/>
      <c r="E6074" s="266"/>
      <c r="F6074" s="321"/>
      <c r="G6074" s="282"/>
      <c r="H6074" s="283"/>
      <c r="I6074" s="33"/>
      <c r="J6074" s="33"/>
      <c r="K6074" s="33"/>
      <c r="L6074" s="33"/>
      <c r="M6074" s="33"/>
      <c r="N6074" s="33"/>
      <c r="O6074" s="33"/>
      <c r="P6074" s="33"/>
      <c r="Q6074" s="33"/>
      <c r="R6074" s="33"/>
      <c r="S6074" s="33"/>
      <c r="T6074" s="33"/>
      <c r="U6074" s="33"/>
      <c r="V6074" s="33"/>
      <c r="W6074" s="33"/>
      <c r="X6074" s="282"/>
      <c r="Y6074" s="33"/>
      <c r="Z6074" s="284"/>
      <c r="AA6074" s="284"/>
      <c r="AB6074" s="33"/>
      <c r="AC6074" s="33"/>
      <c r="AD6074" s="33"/>
      <c r="AE6074" s="33"/>
      <c r="AF6074" s="33"/>
      <c r="AG6074" s="33"/>
      <c r="AH6074" s="33"/>
      <c r="AI6074" s="33"/>
      <c r="AJ6074" s="33"/>
      <c r="AK6074" s="33"/>
      <c r="AL6074" s="33"/>
      <c r="AM6074" s="33"/>
      <c r="AN6074" s="33"/>
      <c r="AO6074" s="33"/>
      <c r="AP6074" s="34"/>
      <c r="AQ6074" s="34"/>
      <c r="AR6074" s="28"/>
      <c r="AS6074" s="29"/>
      <c r="AT6074" s="29"/>
      <c r="AU6074" s="29"/>
    </row>
    <row r="6075" spans="1:256" s="477" customFormat="1">
      <c r="A6075" s="13"/>
      <c r="B6075" s="8"/>
      <c r="C6075" s="8"/>
      <c r="D6075" s="240"/>
      <c r="E6075" s="266"/>
      <c r="F6075" s="321"/>
      <c r="G6075" s="282"/>
      <c r="H6075" s="283"/>
      <c r="I6075" s="33"/>
      <c r="J6075" s="33"/>
      <c r="K6075" s="33"/>
      <c r="L6075" s="33"/>
      <c r="M6075" s="33"/>
      <c r="N6075" s="33"/>
      <c r="O6075" s="33"/>
      <c r="P6075" s="33"/>
      <c r="Q6075" s="33"/>
      <c r="R6075" s="33"/>
      <c r="S6075" s="33"/>
      <c r="T6075" s="33"/>
      <c r="U6075" s="33"/>
      <c r="V6075" s="33"/>
      <c r="W6075" s="33"/>
      <c r="X6075" s="282"/>
      <c r="Y6075" s="33"/>
      <c r="Z6075" s="284"/>
      <c r="AA6075" s="284"/>
      <c r="AB6075" s="33"/>
      <c r="AC6075" s="33"/>
      <c r="AD6075" s="33"/>
      <c r="AE6075" s="33"/>
      <c r="AF6075" s="33"/>
      <c r="AG6075" s="33"/>
      <c r="AH6075" s="33"/>
      <c r="AI6075" s="33"/>
      <c r="AJ6075" s="33"/>
      <c r="AK6075" s="33"/>
      <c r="AL6075" s="33"/>
      <c r="AM6075" s="33"/>
      <c r="AN6075" s="33"/>
      <c r="AO6075" s="33"/>
      <c r="AP6075" s="34"/>
      <c r="AQ6075" s="34"/>
      <c r="AR6075" s="28"/>
      <c r="AS6075" s="29"/>
      <c r="AT6075" s="29"/>
      <c r="AU6075" s="29"/>
    </row>
    <row r="6076" spans="1:256" s="477" customFormat="1">
      <c r="A6076" s="13"/>
      <c r="B6076" s="8"/>
      <c r="C6076" s="8"/>
      <c r="D6076" s="240"/>
      <c r="E6076" s="266"/>
      <c r="F6076" s="321"/>
      <c r="G6076" s="282"/>
      <c r="H6076" s="283"/>
      <c r="I6076" s="33"/>
      <c r="J6076" s="33"/>
      <c r="K6076" s="33"/>
      <c r="L6076" s="33"/>
      <c r="M6076" s="33"/>
      <c r="N6076" s="33"/>
      <c r="O6076" s="33"/>
      <c r="P6076" s="33"/>
      <c r="Q6076" s="33"/>
      <c r="R6076" s="33"/>
      <c r="S6076" s="33"/>
      <c r="T6076" s="33"/>
      <c r="U6076" s="33"/>
      <c r="V6076" s="33"/>
      <c r="W6076" s="33"/>
      <c r="X6076" s="282"/>
      <c r="Y6076" s="33"/>
      <c r="Z6076" s="284"/>
      <c r="AA6076" s="284"/>
      <c r="AB6076" s="33"/>
      <c r="AC6076" s="33"/>
      <c r="AD6076" s="33"/>
      <c r="AE6076" s="33"/>
      <c r="AF6076" s="33"/>
      <c r="AG6076" s="33"/>
      <c r="AH6076" s="33"/>
      <c r="AI6076" s="33"/>
      <c r="AJ6076" s="33"/>
      <c r="AK6076" s="33"/>
      <c r="AL6076" s="33"/>
      <c r="AM6076" s="33"/>
      <c r="AN6076" s="33"/>
      <c r="AO6076" s="33"/>
      <c r="AP6076" s="34"/>
      <c r="AQ6076" s="34"/>
      <c r="AR6076" s="28"/>
      <c r="AS6076" s="29"/>
      <c r="AT6076" s="29"/>
      <c r="AU6076" s="29"/>
    </row>
    <row r="6077" spans="1:256" s="402" customFormat="1">
      <c r="A6077" s="13"/>
      <c r="B6077" s="8"/>
      <c r="C6077" s="8"/>
      <c r="D6077" s="240"/>
      <c r="E6077" s="33"/>
      <c r="F6077" s="321"/>
      <c r="G6077" s="282"/>
      <c r="H6077" s="283"/>
      <c r="I6077" s="33"/>
      <c r="J6077" s="33"/>
      <c r="K6077" s="33"/>
      <c r="L6077" s="33"/>
      <c r="M6077" s="33"/>
      <c r="N6077" s="33"/>
      <c r="O6077" s="33"/>
      <c r="P6077" s="33"/>
      <c r="Q6077" s="33"/>
      <c r="R6077" s="33"/>
      <c r="S6077" s="33"/>
      <c r="T6077" s="33"/>
      <c r="U6077" s="33"/>
      <c r="V6077" s="33"/>
      <c r="W6077" s="33"/>
      <c r="X6077" s="282"/>
      <c r="Y6077" s="33"/>
      <c r="Z6077" s="284"/>
      <c r="AA6077" s="284"/>
      <c r="AB6077" s="33"/>
      <c r="AC6077" s="33"/>
      <c r="AD6077" s="33"/>
      <c r="AE6077" s="33"/>
      <c r="AF6077" s="33"/>
      <c r="AG6077" s="33"/>
      <c r="AH6077" s="33"/>
      <c r="AI6077" s="33"/>
      <c r="AJ6077" s="33"/>
      <c r="AK6077" s="33"/>
      <c r="AL6077" s="33"/>
      <c r="AM6077" s="33"/>
      <c r="AN6077" s="33"/>
      <c r="AO6077" s="33"/>
      <c r="AP6077" s="34"/>
      <c r="AQ6077" s="34"/>
      <c r="AR6077" s="28"/>
      <c r="AS6077" s="29"/>
      <c r="AT6077" s="29"/>
      <c r="AU6077" s="29"/>
    </row>
    <row r="6078" spans="1:256" s="21" customFormat="1">
      <c r="A6078" s="10"/>
      <c r="B6078" s="8"/>
      <c r="C6078" s="8"/>
      <c r="D6078" s="82"/>
      <c r="E6078" s="404"/>
      <c r="F6078" s="261"/>
      <c r="G6078" s="71"/>
      <c r="H6078" s="72"/>
      <c r="I6078" s="69"/>
      <c r="J6078" s="69"/>
      <c r="K6078" s="69"/>
      <c r="L6078" s="69"/>
      <c r="M6078" s="69"/>
      <c r="N6078" s="69"/>
      <c r="O6078" s="69"/>
      <c r="P6078" s="69"/>
      <c r="Q6078" s="69"/>
      <c r="R6078" s="69"/>
      <c r="S6078" s="69"/>
      <c r="T6078" s="69"/>
      <c r="U6078" s="69"/>
      <c r="V6078" s="69"/>
      <c r="W6078" s="69"/>
      <c r="X6078" s="71"/>
      <c r="Y6078" s="69"/>
      <c r="Z6078" s="73"/>
      <c r="AA6078" s="73"/>
      <c r="AB6078" s="69"/>
      <c r="AC6078" s="69"/>
      <c r="AD6078" s="69"/>
      <c r="AE6078" s="69"/>
      <c r="AF6078" s="69"/>
      <c r="AG6078" s="69"/>
      <c r="AH6078" s="69"/>
      <c r="AI6078" s="69"/>
      <c r="AJ6078" s="69"/>
      <c r="AK6078" s="69"/>
      <c r="AL6078" s="69"/>
      <c r="AM6078" s="69"/>
      <c r="AN6078" s="69"/>
      <c r="AO6078" s="69"/>
      <c r="AP6078" s="70"/>
      <c r="AQ6078" s="70"/>
      <c r="AR6078" s="76"/>
      <c r="AS6078" s="60"/>
      <c r="AT6078" s="60"/>
      <c r="AU6078" s="60"/>
    </row>
    <row r="6079" spans="1:256" s="45" customFormat="1">
      <c r="A6079" s="12"/>
      <c r="B6079" s="9">
        <v>3</v>
      </c>
      <c r="C6079" s="9" t="s">
        <v>16</v>
      </c>
      <c r="D6079" s="81" t="s">
        <v>10</v>
      </c>
      <c r="E6079" s="405">
        <v>397030000</v>
      </c>
      <c r="F6079" s="31">
        <f t="shared" ref="F6079:V6079" si="816">SUM(F6080:F6082)</f>
        <v>0</v>
      </c>
      <c r="G6079" s="31">
        <f t="shared" si="816"/>
        <v>0</v>
      </c>
      <c r="H6079" s="31">
        <f t="shared" si="816"/>
        <v>0</v>
      </c>
      <c r="I6079" s="31">
        <f t="shared" si="816"/>
        <v>0</v>
      </c>
      <c r="J6079" s="31">
        <f t="shared" si="816"/>
        <v>0</v>
      </c>
      <c r="K6079" s="31">
        <f t="shared" si="816"/>
        <v>0</v>
      </c>
      <c r="L6079" s="31">
        <f t="shared" si="816"/>
        <v>0</v>
      </c>
      <c r="M6079" s="31">
        <f t="shared" si="816"/>
        <v>0</v>
      </c>
      <c r="N6079" s="31">
        <f t="shared" si="816"/>
        <v>0</v>
      </c>
      <c r="O6079" s="31">
        <f t="shared" si="816"/>
        <v>0</v>
      </c>
      <c r="P6079" s="31">
        <f t="shared" si="816"/>
        <v>0</v>
      </c>
      <c r="Q6079" s="31">
        <f t="shared" si="816"/>
        <v>0</v>
      </c>
      <c r="R6079" s="31">
        <f t="shared" si="816"/>
        <v>0</v>
      </c>
      <c r="S6079" s="31">
        <f t="shared" si="816"/>
        <v>0</v>
      </c>
      <c r="T6079" s="31">
        <f t="shared" si="816"/>
        <v>0</v>
      </c>
      <c r="U6079" s="31">
        <f t="shared" si="816"/>
        <v>0</v>
      </c>
      <c r="V6079" s="31">
        <f t="shared" si="816"/>
        <v>0</v>
      </c>
      <c r="W6079" s="31">
        <f>SUM(O6079:V6079)</f>
        <v>0</v>
      </c>
      <c r="X6079" s="31">
        <f>SUM(X6080:X6082)</f>
        <v>0</v>
      </c>
      <c r="Y6079" s="31">
        <f>H6079+I6079+J6079+K6079+L6079+M6079+N6079+W6079+X6079</f>
        <v>0</v>
      </c>
      <c r="Z6079" s="31">
        <f t="shared" ref="Z6079:AK6079" si="817">SUM(Z6080:Z6082)</f>
        <v>0</v>
      </c>
      <c r="AA6079" s="31">
        <f t="shared" si="817"/>
        <v>0</v>
      </c>
      <c r="AB6079" s="31">
        <f t="shared" si="817"/>
        <v>0</v>
      </c>
      <c r="AC6079" s="31">
        <f t="shared" si="817"/>
        <v>0</v>
      </c>
      <c r="AD6079" s="31">
        <f t="shared" si="817"/>
        <v>0</v>
      </c>
      <c r="AE6079" s="31">
        <f t="shared" si="817"/>
        <v>0</v>
      </c>
      <c r="AF6079" s="31">
        <f t="shared" si="817"/>
        <v>0</v>
      </c>
      <c r="AG6079" s="31">
        <f t="shared" si="817"/>
        <v>0</v>
      </c>
      <c r="AH6079" s="31">
        <f t="shared" si="817"/>
        <v>0</v>
      </c>
      <c r="AI6079" s="31">
        <f t="shared" si="817"/>
        <v>0</v>
      </c>
      <c r="AJ6079" s="31">
        <f t="shared" si="817"/>
        <v>0</v>
      </c>
      <c r="AK6079" s="31">
        <f t="shared" si="817"/>
        <v>0</v>
      </c>
      <c r="AL6079" s="31">
        <f>SUM(AD6079:AK6079)</f>
        <v>0</v>
      </c>
      <c r="AM6079" s="31">
        <f>SUM(AM6080:AM6082)</f>
        <v>0</v>
      </c>
      <c r="AN6079" s="31">
        <f>SUM(AN6080:AN6082)</f>
        <v>0</v>
      </c>
      <c r="AO6079" s="31">
        <f>Z6079+AA6079+AB6079+AC6079+AL6079+AM6079+AN6079</f>
        <v>0</v>
      </c>
      <c r="AP6079" s="32">
        <f>E6079+Y6079-AO6079</f>
        <v>397030000</v>
      </c>
      <c r="AQ6079" s="32"/>
      <c r="AR6079" s="28"/>
      <c r="AS6079" s="29">
        <f>E6079+H6079+I6079+J6079+K6079+L6079+M6079+N6079+W6079+X6079-Z6079-AB6079-AL6079-AC6079-AM6079-AN6079</f>
        <v>397030000</v>
      </c>
      <c r="AT6079" s="29">
        <f>AP6079-AS6079</f>
        <v>0</v>
      </c>
      <c r="AU6079" s="29">
        <f>E6079</f>
        <v>397030000</v>
      </c>
      <c r="AV6079" s="86">
        <f>AS6079-AU6079</f>
        <v>0</v>
      </c>
      <c r="AW6079" s="86">
        <f>Y6079-AO6079</f>
        <v>0</v>
      </c>
      <c r="AX6079" s="86">
        <f>AV6079-AW6079</f>
        <v>0</v>
      </c>
      <c r="AY6079" s="86"/>
      <c r="AZ6079" s="398"/>
      <c r="BA6079" s="86"/>
      <c r="BB6079" s="86"/>
      <c r="BC6079" s="86"/>
      <c r="BD6079" s="86"/>
      <c r="BE6079" s="86"/>
      <c r="BF6079" s="86"/>
      <c r="BG6079" s="86"/>
      <c r="BH6079" s="86"/>
      <c r="BI6079" s="86"/>
      <c r="BJ6079" s="86"/>
      <c r="BK6079" s="86"/>
      <c r="BL6079" s="86"/>
      <c r="BM6079" s="86"/>
      <c r="BN6079" s="86"/>
      <c r="BO6079" s="86"/>
      <c r="BP6079" s="86"/>
      <c r="BQ6079" s="86"/>
      <c r="BR6079" s="86"/>
      <c r="BS6079" s="86"/>
      <c r="BT6079" s="86"/>
      <c r="BU6079" s="86"/>
      <c r="BV6079" s="86"/>
      <c r="BW6079" s="86"/>
      <c r="BX6079" s="86"/>
      <c r="BY6079" s="86"/>
      <c r="BZ6079" s="86"/>
      <c r="CA6079" s="86"/>
      <c r="CB6079" s="86"/>
      <c r="CC6079" s="86"/>
      <c r="CD6079" s="86"/>
      <c r="CE6079" s="86"/>
      <c r="CF6079" s="86"/>
      <c r="CG6079" s="86"/>
      <c r="CH6079" s="86"/>
      <c r="CI6079" s="86"/>
      <c r="CJ6079" s="86"/>
      <c r="CK6079" s="86"/>
      <c r="CL6079" s="86"/>
      <c r="CM6079" s="86"/>
      <c r="CN6079" s="86"/>
      <c r="CO6079" s="86"/>
      <c r="CP6079" s="86"/>
      <c r="CQ6079" s="86"/>
      <c r="CR6079" s="86"/>
      <c r="CS6079" s="86"/>
      <c r="CT6079" s="86"/>
      <c r="CU6079" s="86"/>
      <c r="CV6079" s="86"/>
      <c r="CW6079" s="86"/>
      <c r="CX6079" s="86"/>
      <c r="CY6079" s="86"/>
      <c r="CZ6079" s="86"/>
      <c r="DA6079" s="86"/>
      <c r="DB6079" s="86"/>
      <c r="DC6079" s="86"/>
      <c r="DD6079" s="86"/>
      <c r="DE6079" s="86"/>
      <c r="DF6079" s="86"/>
      <c r="DG6079" s="86"/>
      <c r="DH6079" s="86"/>
      <c r="DI6079" s="86"/>
      <c r="DJ6079" s="86"/>
      <c r="DK6079" s="86"/>
      <c r="DL6079" s="86"/>
      <c r="DM6079" s="86"/>
      <c r="DN6079" s="86"/>
      <c r="DO6079" s="86"/>
      <c r="DP6079" s="86"/>
      <c r="DQ6079" s="86"/>
      <c r="DR6079" s="86"/>
      <c r="DS6079" s="86"/>
      <c r="DT6079" s="86"/>
      <c r="DU6079" s="86"/>
      <c r="DV6079" s="86"/>
      <c r="DW6079" s="86"/>
      <c r="DX6079" s="86"/>
      <c r="DY6079" s="86"/>
      <c r="DZ6079" s="86"/>
      <c r="EA6079" s="86"/>
      <c r="EB6079" s="86"/>
      <c r="EC6079" s="86"/>
      <c r="ED6079" s="86"/>
      <c r="EE6079" s="86"/>
      <c r="EF6079" s="86"/>
      <c r="EG6079" s="86"/>
      <c r="EH6079" s="86"/>
      <c r="EI6079" s="86"/>
      <c r="EJ6079" s="86"/>
      <c r="EK6079" s="86"/>
      <c r="EL6079" s="86"/>
      <c r="EM6079" s="86"/>
      <c r="EN6079" s="86"/>
      <c r="EO6079" s="86"/>
      <c r="EP6079" s="86"/>
      <c r="EQ6079" s="86"/>
      <c r="ER6079" s="86"/>
      <c r="ES6079" s="86"/>
      <c r="ET6079" s="86"/>
      <c r="EU6079" s="86"/>
      <c r="EV6079" s="86"/>
      <c r="EW6079" s="86"/>
      <c r="EX6079" s="86"/>
      <c r="EY6079" s="86"/>
      <c r="EZ6079" s="86"/>
      <c r="FA6079" s="86"/>
      <c r="FB6079" s="86"/>
      <c r="FC6079" s="86"/>
      <c r="FD6079" s="86"/>
      <c r="FE6079" s="86"/>
      <c r="FF6079" s="86"/>
      <c r="FG6079" s="86"/>
      <c r="FH6079" s="86"/>
      <c r="FI6079" s="86"/>
      <c r="FJ6079" s="86"/>
      <c r="FK6079" s="86"/>
      <c r="FL6079" s="86"/>
      <c r="FM6079" s="86"/>
      <c r="FN6079" s="86"/>
      <c r="FO6079" s="86"/>
      <c r="FP6079" s="86"/>
      <c r="FQ6079" s="86"/>
      <c r="FR6079" s="86"/>
      <c r="FS6079" s="86"/>
      <c r="FT6079" s="86"/>
      <c r="FU6079" s="86"/>
      <c r="FV6079" s="86"/>
      <c r="FW6079" s="86"/>
      <c r="FX6079" s="86"/>
      <c r="FY6079" s="86"/>
      <c r="FZ6079" s="86"/>
      <c r="GA6079" s="86"/>
      <c r="GB6079" s="86"/>
      <c r="GC6079" s="86"/>
      <c r="GD6079" s="86"/>
      <c r="GE6079" s="86"/>
      <c r="GF6079" s="86"/>
      <c r="GG6079" s="86"/>
      <c r="GH6079" s="86"/>
      <c r="GI6079" s="86"/>
      <c r="GJ6079" s="86"/>
      <c r="GK6079" s="86"/>
      <c r="GL6079" s="86"/>
      <c r="GM6079" s="86"/>
      <c r="GN6079" s="86"/>
      <c r="GO6079" s="86"/>
      <c r="GP6079" s="86"/>
      <c r="GQ6079" s="86"/>
      <c r="GR6079" s="86"/>
      <c r="GS6079" s="86"/>
      <c r="GT6079" s="86"/>
      <c r="GU6079" s="86"/>
      <c r="GV6079" s="86"/>
      <c r="GW6079" s="86"/>
      <c r="GX6079" s="86"/>
      <c r="GY6079" s="86"/>
      <c r="GZ6079" s="86"/>
      <c r="HA6079" s="86"/>
      <c r="HB6079" s="86"/>
      <c r="HC6079" s="86"/>
      <c r="HD6079" s="86"/>
      <c r="HE6079" s="86"/>
      <c r="HF6079" s="86"/>
      <c r="HG6079" s="86"/>
      <c r="HH6079" s="86"/>
      <c r="HI6079" s="86"/>
      <c r="HJ6079" s="86"/>
      <c r="HK6079" s="86"/>
      <c r="HL6079" s="86"/>
      <c r="HM6079" s="86"/>
      <c r="HN6079" s="86"/>
      <c r="HO6079" s="86"/>
      <c r="HP6079" s="86"/>
      <c r="HQ6079" s="86"/>
      <c r="HR6079" s="86"/>
      <c r="HS6079" s="86"/>
      <c r="HT6079" s="86"/>
      <c r="HU6079" s="86"/>
      <c r="HV6079" s="86"/>
      <c r="HW6079" s="86"/>
      <c r="HX6079" s="86"/>
      <c r="HY6079" s="86"/>
      <c r="HZ6079" s="86"/>
      <c r="IA6079" s="86"/>
      <c r="IB6079" s="86"/>
      <c r="IC6079" s="86"/>
      <c r="ID6079" s="86"/>
      <c r="IE6079" s="86"/>
      <c r="IF6079" s="86"/>
      <c r="IG6079" s="86"/>
      <c r="IH6079" s="86"/>
      <c r="II6079" s="86"/>
      <c r="IJ6079" s="86"/>
      <c r="IK6079" s="86"/>
      <c r="IL6079" s="86"/>
      <c r="IM6079" s="86"/>
      <c r="IN6079" s="86"/>
      <c r="IO6079" s="86"/>
      <c r="IP6079" s="86"/>
      <c r="IQ6079" s="86"/>
      <c r="IR6079" s="86"/>
      <c r="IS6079" s="86"/>
      <c r="IT6079" s="86"/>
      <c r="IU6079" s="86"/>
      <c r="IV6079" s="86"/>
    </row>
    <row r="6080" spans="1:256" s="402" customFormat="1">
      <c r="A6080" s="13"/>
      <c r="B6080" s="8"/>
      <c r="C6080" s="8"/>
      <c r="D6080" s="240"/>
      <c r="E6080" s="266"/>
      <c r="F6080" s="321"/>
      <c r="G6080" s="282"/>
      <c r="H6080" s="283"/>
      <c r="I6080" s="33"/>
      <c r="J6080" s="33"/>
      <c r="K6080" s="33"/>
      <c r="L6080" s="33"/>
      <c r="M6080" s="33"/>
      <c r="N6080" s="33"/>
      <c r="O6080" s="33"/>
      <c r="P6080" s="33"/>
      <c r="Q6080" s="33"/>
      <c r="R6080" s="33"/>
      <c r="S6080" s="33"/>
      <c r="T6080" s="33"/>
      <c r="U6080" s="33"/>
      <c r="V6080" s="33"/>
      <c r="W6080" s="33"/>
      <c r="X6080" s="282"/>
      <c r="Y6080" s="33"/>
      <c r="Z6080" s="284"/>
      <c r="AA6080" s="284"/>
      <c r="AB6080" s="33"/>
      <c r="AC6080" s="33"/>
      <c r="AD6080" s="33"/>
      <c r="AE6080" s="33"/>
      <c r="AF6080" s="33"/>
      <c r="AG6080" s="33"/>
      <c r="AH6080" s="33"/>
      <c r="AI6080" s="33"/>
      <c r="AJ6080" s="33"/>
      <c r="AK6080" s="33"/>
      <c r="AL6080" s="33"/>
      <c r="AM6080" s="33"/>
      <c r="AN6080" s="33"/>
      <c r="AO6080" s="33"/>
      <c r="AP6080" s="34"/>
      <c r="AQ6080" s="34"/>
      <c r="AR6080" s="28"/>
      <c r="AS6080" s="29"/>
      <c r="AT6080" s="29"/>
      <c r="AU6080" s="29"/>
    </row>
    <row r="6081" spans="1:256" s="402" customFormat="1">
      <c r="A6081" s="13"/>
      <c r="B6081" s="8"/>
      <c r="C6081" s="8"/>
      <c r="D6081" s="240"/>
      <c r="E6081" s="33"/>
      <c r="F6081" s="321"/>
      <c r="G6081" s="282"/>
      <c r="H6081" s="283"/>
      <c r="I6081" s="33"/>
      <c r="J6081" s="33"/>
      <c r="K6081" s="33"/>
      <c r="L6081" s="33"/>
      <c r="M6081" s="33"/>
      <c r="N6081" s="33"/>
      <c r="O6081" s="33"/>
      <c r="P6081" s="33"/>
      <c r="Q6081" s="33"/>
      <c r="R6081" s="33"/>
      <c r="S6081" s="33"/>
      <c r="T6081" s="33"/>
      <c r="U6081" s="33"/>
      <c r="V6081" s="33"/>
      <c r="W6081" s="33"/>
      <c r="X6081" s="282"/>
      <c r="Y6081" s="33"/>
      <c r="Z6081" s="284"/>
      <c r="AA6081" s="284"/>
      <c r="AB6081" s="33"/>
      <c r="AC6081" s="33"/>
      <c r="AD6081" s="33"/>
      <c r="AE6081" s="33"/>
      <c r="AF6081" s="33"/>
      <c r="AG6081" s="33"/>
      <c r="AH6081" s="33"/>
      <c r="AI6081" s="33"/>
      <c r="AJ6081" s="33"/>
      <c r="AK6081" s="33"/>
      <c r="AL6081" s="33"/>
      <c r="AM6081" s="33"/>
      <c r="AN6081" s="33"/>
      <c r="AO6081" s="33"/>
      <c r="AP6081" s="34"/>
      <c r="AQ6081" s="34"/>
      <c r="AR6081" s="28"/>
      <c r="AS6081" s="29"/>
      <c r="AT6081" s="29"/>
      <c r="AU6081" s="29"/>
    </row>
    <row r="6082" spans="1:256" s="402" customFormat="1">
      <c r="A6082" s="13"/>
      <c r="B6082" s="8"/>
      <c r="C6082" s="8"/>
      <c r="D6082" s="240"/>
      <c r="E6082" s="33"/>
      <c r="F6082" s="321"/>
      <c r="G6082" s="282"/>
      <c r="H6082" s="283"/>
      <c r="I6082" s="33"/>
      <c r="J6082" s="33"/>
      <c r="K6082" s="33"/>
      <c r="L6082" s="33"/>
      <c r="M6082" s="33"/>
      <c r="N6082" s="33"/>
      <c r="O6082" s="33"/>
      <c r="P6082" s="33"/>
      <c r="Q6082" s="33"/>
      <c r="R6082" s="33"/>
      <c r="S6082" s="33"/>
      <c r="T6082" s="33"/>
      <c r="U6082" s="33"/>
      <c r="V6082" s="33"/>
      <c r="W6082" s="33"/>
      <c r="X6082" s="282"/>
      <c r="Y6082" s="33"/>
      <c r="Z6082" s="284"/>
      <c r="AA6082" s="284"/>
      <c r="AB6082" s="33"/>
      <c r="AC6082" s="33"/>
      <c r="AD6082" s="33"/>
      <c r="AE6082" s="33"/>
      <c r="AF6082" s="33"/>
      <c r="AG6082" s="33"/>
      <c r="AH6082" s="33"/>
      <c r="AI6082" s="33"/>
      <c r="AJ6082" s="33"/>
      <c r="AK6082" s="33"/>
      <c r="AL6082" s="33"/>
      <c r="AM6082" s="33"/>
      <c r="AN6082" s="33"/>
      <c r="AO6082" s="33"/>
      <c r="AP6082" s="34"/>
      <c r="AQ6082" s="34"/>
      <c r="AR6082" s="28"/>
      <c r="AS6082" s="29"/>
      <c r="AT6082" s="29"/>
      <c r="AU6082" s="29"/>
    </row>
    <row r="6083" spans="1:256" s="25" customFormat="1">
      <c r="A6083" s="12"/>
      <c r="B6083" s="9">
        <v>4</v>
      </c>
      <c r="C6083" s="9" t="s">
        <v>17</v>
      </c>
      <c r="D6083" s="81" t="s">
        <v>5</v>
      </c>
      <c r="E6083" s="31">
        <v>0</v>
      </c>
      <c r="F6083" s="31">
        <f t="shared" ref="F6083:V6083" si="818">SUM(F6084:F6085)</f>
        <v>0</v>
      </c>
      <c r="G6083" s="31">
        <f t="shared" si="818"/>
        <v>0</v>
      </c>
      <c r="H6083" s="31">
        <f t="shared" si="818"/>
        <v>0</v>
      </c>
      <c r="I6083" s="31">
        <f t="shared" si="818"/>
        <v>0</v>
      </c>
      <c r="J6083" s="31">
        <f t="shared" si="818"/>
        <v>0</v>
      </c>
      <c r="K6083" s="31">
        <f t="shared" si="818"/>
        <v>0</v>
      </c>
      <c r="L6083" s="31">
        <f t="shared" si="818"/>
        <v>0</v>
      </c>
      <c r="M6083" s="31">
        <f t="shared" si="818"/>
        <v>0</v>
      </c>
      <c r="N6083" s="31">
        <f t="shared" si="818"/>
        <v>0</v>
      </c>
      <c r="O6083" s="31">
        <f t="shared" si="818"/>
        <v>0</v>
      </c>
      <c r="P6083" s="31">
        <f t="shared" si="818"/>
        <v>0</v>
      </c>
      <c r="Q6083" s="31">
        <f t="shared" si="818"/>
        <v>0</v>
      </c>
      <c r="R6083" s="31">
        <f t="shared" si="818"/>
        <v>0</v>
      </c>
      <c r="S6083" s="31">
        <f t="shared" si="818"/>
        <v>0</v>
      </c>
      <c r="T6083" s="31">
        <f t="shared" si="818"/>
        <v>0</v>
      </c>
      <c r="U6083" s="31">
        <f t="shared" si="818"/>
        <v>0</v>
      </c>
      <c r="V6083" s="31">
        <f t="shared" si="818"/>
        <v>0</v>
      </c>
      <c r="W6083" s="31">
        <f>SUM(O6083:V6083)</f>
        <v>0</v>
      </c>
      <c r="X6083" s="31">
        <f>SUM(X6084:X6085)</f>
        <v>0</v>
      </c>
      <c r="Y6083" s="31">
        <f>H6083+I6083+J6083+K6083+L6083+M6083+N6083+W6083+X6083</f>
        <v>0</v>
      </c>
      <c r="Z6083" s="31">
        <f t="shared" ref="Z6083:AK6083" si="819">SUM(Z6084:Z6085)</f>
        <v>0</v>
      </c>
      <c r="AA6083" s="31">
        <f t="shared" si="819"/>
        <v>0</v>
      </c>
      <c r="AB6083" s="31">
        <f t="shared" si="819"/>
        <v>0</v>
      </c>
      <c r="AC6083" s="31">
        <f t="shared" si="819"/>
        <v>0</v>
      </c>
      <c r="AD6083" s="31">
        <f t="shared" si="819"/>
        <v>0</v>
      </c>
      <c r="AE6083" s="31">
        <f t="shared" si="819"/>
        <v>0</v>
      </c>
      <c r="AF6083" s="31">
        <f t="shared" si="819"/>
        <v>0</v>
      </c>
      <c r="AG6083" s="31">
        <f t="shared" si="819"/>
        <v>0</v>
      </c>
      <c r="AH6083" s="31">
        <f t="shared" si="819"/>
        <v>0</v>
      </c>
      <c r="AI6083" s="31">
        <f t="shared" si="819"/>
        <v>0</v>
      </c>
      <c r="AJ6083" s="31">
        <f t="shared" si="819"/>
        <v>0</v>
      </c>
      <c r="AK6083" s="31">
        <f t="shared" si="819"/>
        <v>0</v>
      </c>
      <c r="AL6083" s="31">
        <f>SUM(AD6083:AK6083)</f>
        <v>0</v>
      </c>
      <c r="AM6083" s="31">
        <f>SUM(AM6084:AM6085)</f>
        <v>0</v>
      </c>
      <c r="AN6083" s="31">
        <f>SUM(AN6084:AN6085)</f>
        <v>0</v>
      </c>
      <c r="AO6083" s="31">
        <f>Z6083+AA6083+AB6083+AC6083+AL6083+AM6083+AN6083</f>
        <v>0</v>
      </c>
      <c r="AP6083" s="32">
        <f>E6083+Y6083-AO6083</f>
        <v>0</v>
      </c>
      <c r="AQ6083" s="32"/>
      <c r="AR6083" s="28"/>
      <c r="AS6083" s="29">
        <f>E6083+H6083+I6083+J6083+K6083+L6083+M6083+N6083+W6083+X6083-Z6083-AB6083-AL6083-AC6083-AM6083-AN6083</f>
        <v>0</v>
      </c>
      <c r="AT6083" s="29">
        <f>AP6083-AS6083</f>
        <v>0</v>
      </c>
      <c r="AU6083" s="29">
        <f>E6083</f>
        <v>0</v>
      </c>
      <c r="AV6083" s="86">
        <f>AS6083-AU6083</f>
        <v>0</v>
      </c>
      <c r="AW6083" s="86">
        <f>Y6083-AO6083</f>
        <v>0</v>
      </c>
      <c r="AX6083" s="86">
        <f>AV6083-AW6083</f>
        <v>0</v>
      </c>
      <c r="AY6083" s="86"/>
      <c r="AZ6083" s="398"/>
      <c r="BA6083" s="86"/>
      <c r="BB6083" s="86"/>
      <c r="BC6083" s="86"/>
      <c r="BD6083" s="86"/>
      <c r="BE6083" s="86"/>
      <c r="BF6083" s="86"/>
      <c r="BG6083" s="86"/>
      <c r="BH6083" s="86"/>
      <c r="BI6083" s="86"/>
      <c r="BJ6083" s="86"/>
      <c r="BK6083" s="86"/>
      <c r="BL6083" s="86"/>
      <c r="BM6083" s="86"/>
      <c r="BN6083" s="86"/>
      <c r="BO6083" s="86"/>
      <c r="BP6083" s="86"/>
      <c r="BQ6083" s="86"/>
      <c r="BR6083" s="86"/>
      <c r="BS6083" s="86"/>
      <c r="BT6083" s="86"/>
      <c r="BU6083" s="86"/>
      <c r="BV6083" s="86"/>
      <c r="BW6083" s="86"/>
      <c r="BX6083" s="86"/>
      <c r="BY6083" s="86"/>
      <c r="BZ6083" s="86"/>
      <c r="CA6083" s="86"/>
      <c r="CB6083" s="86"/>
      <c r="CC6083" s="86"/>
      <c r="CD6083" s="86"/>
      <c r="CE6083" s="86"/>
      <c r="CF6083" s="86"/>
      <c r="CG6083" s="86"/>
      <c r="CH6083" s="86"/>
      <c r="CI6083" s="86"/>
      <c r="CJ6083" s="86"/>
      <c r="CK6083" s="86"/>
      <c r="CL6083" s="86"/>
      <c r="CM6083" s="86"/>
      <c r="CN6083" s="86"/>
      <c r="CO6083" s="86"/>
      <c r="CP6083" s="86"/>
      <c r="CQ6083" s="86"/>
      <c r="CR6083" s="86"/>
      <c r="CS6083" s="86"/>
      <c r="CT6083" s="86"/>
      <c r="CU6083" s="86"/>
      <c r="CV6083" s="86"/>
      <c r="CW6083" s="86"/>
      <c r="CX6083" s="86"/>
      <c r="CY6083" s="86"/>
      <c r="CZ6083" s="86"/>
      <c r="DA6083" s="86"/>
      <c r="DB6083" s="86"/>
      <c r="DC6083" s="86"/>
      <c r="DD6083" s="86"/>
      <c r="DE6083" s="86"/>
      <c r="DF6083" s="86"/>
      <c r="DG6083" s="86"/>
      <c r="DH6083" s="86"/>
      <c r="DI6083" s="86"/>
      <c r="DJ6083" s="86"/>
      <c r="DK6083" s="86"/>
      <c r="DL6083" s="86"/>
      <c r="DM6083" s="86"/>
      <c r="DN6083" s="86"/>
      <c r="DO6083" s="86"/>
      <c r="DP6083" s="86"/>
      <c r="DQ6083" s="86"/>
      <c r="DR6083" s="86"/>
      <c r="DS6083" s="86"/>
      <c r="DT6083" s="86"/>
      <c r="DU6083" s="86"/>
      <c r="DV6083" s="86"/>
      <c r="DW6083" s="86"/>
      <c r="DX6083" s="86"/>
      <c r="DY6083" s="86"/>
      <c r="DZ6083" s="86"/>
      <c r="EA6083" s="86"/>
      <c r="EB6083" s="86"/>
      <c r="EC6083" s="86"/>
      <c r="ED6083" s="86"/>
      <c r="EE6083" s="86"/>
      <c r="EF6083" s="86"/>
      <c r="EG6083" s="86"/>
      <c r="EH6083" s="86"/>
      <c r="EI6083" s="86"/>
      <c r="EJ6083" s="86"/>
      <c r="EK6083" s="86"/>
      <c r="EL6083" s="86"/>
      <c r="EM6083" s="86"/>
      <c r="EN6083" s="86"/>
      <c r="EO6083" s="86"/>
      <c r="EP6083" s="86"/>
      <c r="EQ6083" s="86"/>
      <c r="ER6083" s="86"/>
      <c r="ES6083" s="86"/>
      <c r="ET6083" s="86"/>
      <c r="EU6083" s="86"/>
      <c r="EV6083" s="86"/>
      <c r="EW6083" s="86"/>
      <c r="EX6083" s="86"/>
      <c r="EY6083" s="86"/>
      <c r="EZ6083" s="86"/>
      <c r="FA6083" s="86"/>
      <c r="FB6083" s="86"/>
      <c r="FC6083" s="86"/>
      <c r="FD6083" s="86"/>
      <c r="FE6083" s="86"/>
      <c r="FF6083" s="86"/>
      <c r="FG6083" s="86"/>
      <c r="FH6083" s="86"/>
      <c r="FI6083" s="86"/>
      <c r="FJ6083" s="86"/>
      <c r="FK6083" s="86"/>
      <c r="FL6083" s="86"/>
      <c r="FM6083" s="86"/>
      <c r="FN6083" s="86"/>
      <c r="FO6083" s="86"/>
      <c r="FP6083" s="86"/>
      <c r="FQ6083" s="86"/>
      <c r="FR6083" s="86"/>
      <c r="FS6083" s="86"/>
      <c r="FT6083" s="86"/>
      <c r="FU6083" s="86"/>
      <c r="FV6083" s="86"/>
      <c r="FW6083" s="86"/>
      <c r="FX6083" s="86"/>
      <c r="FY6083" s="86"/>
      <c r="FZ6083" s="86"/>
      <c r="GA6083" s="86"/>
      <c r="GB6083" s="86"/>
      <c r="GC6083" s="86"/>
      <c r="GD6083" s="86"/>
      <c r="GE6083" s="86"/>
      <c r="GF6083" s="86"/>
      <c r="GG6083" s="86"/>
      <c r="GH6083" s="86"/>
      <c r="GI6083" s="86"/>
      <c r="GJ6083" s="86"/>
      <c r="GK6083" s="86"/>
      <c r="GL6083" s="86"/>
      <c r="GM6083" s="86"/>
      <c r="GN6083" s="86"/>
      <c r="GO6083" s="86"/>
      <c r="GP6083" s="86"/>
      <c r="GQ6083" s="86"/>
      <c r="GR6083" s="86"/>
      <c r="GS6083" s="86"/>
      <c r="GT6083" s="86"/>
      <c r="GU6083" s="86"/>
      <c r="GV6083" s="86"/>
      <c r="GW6083" s="86"/>
      <c r="GX6083" s="86"/>
      <c r="GY6083" s="86"/>
      <c r="GZ6083" s="86"/>
      <c r="HA6083" s="86"/>
      <c r="HB6083" s="86"/>
      <c r="HC6083" s="86"/>
      <c r="HD6083" s="86"/>
      <c r="HE6083" s="86"/>
      <c r="HF6083" s="86"/>
      <c r="HG6083" s="86"/>
      <c r="HH6083" s="86"/>
      <c r="HI6083" s="86"/>
      <c r="HJ6083" s="86"/>
      <c r="HK6083" s="86"/>
      <c r="HL6083" s="86"/>
      <c r="HM6083" s="86"/>
      <c r="HN6083" s="86"/>
      <c r="HO6083" s="86"/>
      <c r="HP6083" s="86"/>
      <c r="HQ6083" s="86"/>
      <c r="HR6083" s="86"/>
      <c r="HS6083" s="86"/>
      <c r="HT6083" s="86"/>
      <c r="HU6083" s="86"/>
      <c r="HV6083" s="86"/>
      <c r="HW6083" s="86"/>
      <c r="HX6083" s="86"/>
      <c r="HY6083" s="86"/>
      <c r="HZ6083" s="86"/>
      <c r="IA6083" s="86"/>
      <c r="IB6083" s="86"/>
      <c r="IC6083" s="86"/>
      <c r="ID6083" s="86"/>
      <c r="IE6083" s="86"/>
      <c r="IF6083" s="86"/>
      <c r="IG6083" s="86"/>
      <c r="IH6083" s="86"/>
      <c r="II6083" s="86"/>
      <c r="IJ6083" s="86"/>
      <c r="IK6083" s="86"/>
      <c r="IL6083" s="86"/>
      <c r="IM6083" s="86"/>
      <c r="IN6083" s="86"/>
      <c r="IO6083" s="86"/>
      <c r="IP6083" s="86"/>
      <c r="IQ6083" s="86"/>
      <c r="IR6083" s="86"/>
      <c r="IS6083" s="86"/>
      <c r="IT6083" s="86"/>
      <c r="IU6083" s="86"/>
      <c r="IV6083" s="86"/>
    </row>
    <row r="6084" spans="1:256" s="402" customFormat="1">
      <c r="A6084" s="10"/>
      <c r="B6084" s="8"/>
      <c r="C6084" s="8"/>
      <c r="D6084" s="113"/>
      <c r="E6084" s="33"/>
      <c r="F6084" s="373"/>
      <c r="G6084" s="71"/>
      <c r="H6084" s="283"/>
      <c r="I6084" s="33"/>
      <c r="J6084" s="33"/>
      <c r="K6084" s="33"/>
      <c r="L6084" s="33"/>
      <c r="M6084" s="33"/>
      <c r="N6084" s="33"/>
      <c r="O6084" s="33"/>
      <c r="P6084" s="33"/>
      <c r="Q6084" s="33"/>
      <c r="R6084" s="33"/>
      <c r="S6084" s="33"/>
      <c r="T6084" s="33"/>
      <c r="U6084" s="33"/>
      <c r="V6084" s="33"/>
      <c r="W6084" s="33"/>
      <c r="X6084" s="282"/>
      <c r="Y6084" s="69"/>
      <c r="Z6084" s="73"/>
      <c r="AA6084" s="73"/>
      <c r="AB6084" s="69"/>
      <c r="AC6084" s="69"/>
      <c r="AD6084" s="69"/>
      <c r="AE6084" s="69"/>
      <c r="AF6084" s="69"/>
      <c r="AG6084" s="69"/>
      <c r="AH6084" s="69"/>
      <c r="AI6084" s="69"/>
      <c r="AJ6084" s="69"/>
      <c r="AK6084" s="69"/>
      <c r="AL6084" s="69"/>
      <c r="AM6084" s="69"/>
      <c r="AN6084" s="69"/>
      <c r="AO6084" s="69"/>
      <c r="AP6084" s="70"/>
      <c r="AQ6084" s="70"/>
      <c r="AR6084" s="76"/>
      <c r="AS6084" s="60"/>
      <c r="AT6084" s="60"/>
      <c r="AU6084" s="60"/>
      <c r="AV6084" s="21"/>
      <c r="AW6084" s="21"/>
      <c r="AX6084" s="21"/>
      <c r="AY6084" s="21"/>
      <c r="AZ6084" s="21"/>
      <c r="BA6084" s="21"/>
      <c r="BB6084" s="21"/>
      <c r="BC6084" s="21"/>
      <c r="BD6084" s="21"/>
      <c r="BE6084" s="21"/>
      <c r="BF6084" s="21"/>
      <c r="BG6084" s="21"/>
      <c r="BH6084" s="21"/>
      <c r="BI6084" s="21"/>
      <c r="BJ6084" s="21"/>
      <c r="BK6084" s="21"/>
      <c r="BL6084" s="21"/>
      <c r="BM6084" s="21"/>
      <c r="BN6084" s="21"/>
      <c r="BO6084" s="21"/>
      <c r="BP6084" s="21"/>
      <c r="BQ6084" s="21"/>
      <c r="BR6084" s="21"/>
      <c r="BS6084" s="21"/>
      <c r="BT6084" s="21"/>
      <c r="BU6084" s="21"/>
      <c r="BV6084" s="21"/>
      <c r="BW6084" s="21"/>
      <c r="BX6084" s="21"/>
      <c r="BY6084" s="21"/>
      <c r="BZ6084" s="21"/>
      <c r="CA6084" s="21"/>
      <c r="CB6084" s="21"/>
      <c r="CC6084" s="21"/>
      <c r="CD6084" s="21"/>
      <c r="CE6084" s="21"/>
      <c r="CF6084" s="21"/>
      <c r="CG6084" s="21"/>
      <c r="CH6084" s="21"/>
      <c r="CI6084" s="21"/>
      <c r="CJ6084" s="21"/>
      <c r="CK6084" s="21"/>
      <c r="CL6084" s="21"/>
      <c r="CM6084" s="21"/>
      <c r="CN6084" s="21"/>
      <c r="CO6084" s="21"/>
      <c r="CP6084" s="21"/>
      <c r="CQ6084" s="21"/>
      <c r="CR6084" s="21"/>
      <c r="CS6084" s="21"/>
      <c r="CT6084" s="21"/>
      <c r="CU6084" s="21"/>
      <c r="CV6084" s="21"/>
      <c r="CW6084" s="21"/>
      <c r="CX6084" s="21"/>
      <c r="CY6084" s="21"/>
      <c r="CZ6084" s="21"/>
      <c r="DA6084" s="21"/>
      <c r="DB6084" s="21"/>
      <c r="DC6084" s="21"/>
      <c r="DD6084" s="21"/>
      <c r="DE6084" s="21"/>
      <c r="DF6084" s="21"/>
      <c r="DG6084" s="21"/>
      <c r="DH6084" s="21"/>
      <c r="DI6084" s="21"/>
      <c r="DJ6084" s="21"/>
      <c r="DK6084" s="21"/>
      <c r="DL6084" s="21"/>
      <c r="DM6084" s="21"/>
      <c r="DN6084" s="21"/>
      <c r="DO6084" s="21"/>
      <c r="DP6084" s="21"/>
      <c r="DQ6084" s="21"/>
      <c r="DR6084" s="21"/>
      <c r="DS6084" s="21"/>
      <c r="DT6084" s="21"/>
      <c r="DU6084" s="21"/>
      <c r="DV6084" s="21"/>
      <c r="DW6084" s="21"/>
      <c r="DX6084" s="21"/>
      <c r="DY6084" s="21"/>
      <c r="DZ6084" s="21"/>
      <c r="EA6084" s="21"/>
      <c r="EB6084" s="21"/>
      <c r="EC6084" s="21"/>
      <c r="ED6084" s="21"/>
      <c r="EE6084" s="21"/>
      <c r="EF6084" s="21"/>
      <c r="EG6084" s="21"/>
      <c r="EH6084" s="21"/>
      <c r="EI6084" s="21"/>
      <c r="EJ6084" s="21"/>
      <c r="EK6084" s="21"/>
      <c r="EL6084" s="21"/>
      <c r="EM6084" s="21"/>
      <c r="EN6084" s="21"/>
      <c r="EO6084" s="21"/>
      <c r="EP6084" s="21"/>
      <c r="EQ6084" s="21"/>
      <c r="ER6084" s="21"/>
      <c r="ES6084" s="21"/>
      <c r="ET6084" s="21"/>
      <c r="EU6084" s="21"/>
      <c r="EV6084" s="21"/>
      <c r="EW6084" s="21"/>
      <c r="EX6084" s="21"/>
      <c r="EY6084" s="21"/>
      <c r="EZ6084" s="21"/>
      <c r="FA6084" s="21"/>
      <c r="FB6084" s="21"/>
      <c r="FC6084" s="21"/>
      <c r="FD6084" s="21"/>
      <c r="FE6084" s="21"/>
      <c r="FF6084" s="21"/>
      <c r="FG6084" s="21"/>
      <c r="FH6084" s="21"/>
      <c r="FI6084" s="21"/>
      <c r="FJ6084" s="21"/>
      <c r="FK6084" s="21"/>
      <c r="FL6084" s="21"/>
      <c r="FM6084" s="21"/>
      <c r="FN6084" s="21"/>
      <c r="FO6084" s="21"/>
      <c r="FP6084" s="21"/>
      <c r="FQ6084" s="21"/>
      <c r="FR6084" s="21"/>
      <c r="FS6084" s="21"/>
      <c r="FT6084" s="21"/>
      <c r="FU6084" s="21"/>
      <c r="FV6084" s="21"/>
      <c r="FW6084" s="21"/>
      <c r="FX6084" s="21"/>
      <c r="FY6084" s="21"/>
      <c r="FZ6084" s="21"/>
      <c r="GA6084" s="21"/>
      <c r="GB6084" s="21"/>
      <c r="GC6084" s="21"/>
      <c r="GD6084" s="21"/>
      <c r="GE6084" s="21"/>
      <c r="GF6084" s="21"/>
      <c r="GG6084" s="21"/>
      <c r="GH6084" s="21"/>
      <c r="GI6084" s="21"/>
      <c r="GJ6084" s="21"/>
      <c r="GK6084" s="21"/>
      <c r="GL6084" s="21"/>
      <c r="GM6084" s="21"/>
      <c r="GN6084" s="21"/>
      <c r="GO6084" s="21"/>
      <c r="GP6084" s="21"/>
      <c r="GQ6084" s="21"/>
      <c r="GR6084" s="21"/>
      <c r="GS6084" s="21"/>
      <c r="GT6084" s="21"/>
      <c r="GU6084" s="21"/>
      <c r="GV6084" s="21"/>
      <c r="GW6084" s="21"/>
      <c r="GX6084" s="21"/>
      <c r="GY6084" s="21"/>
      <c r="GZ6084" s="21"/>
      <c r="HA6084" s="21"/>
      <c r="HB6084" s="21"/>
      <c r="HC6084" s="21"/>
      <c r="HD6084" s="21"/>
      <c r="HE6084" s="21"/>
      <c r="HF6084" s="21"/>
      <c r="HG6084" s="21"/>
      <c r="HH6084" s="21"/>
      <c r="HI6084" s="21"/>
      <c r="HJ6084" s="21"/>
      <c r="HK6084" s="21"/>
      <c r="HL6084" s="21"/>
      <c r="HM6084" s="21"/>
      <c r="HN6084" s="21"/>
      <c r="HO6084" s="21"/>
      <c r="HP6084" s="21"/>
      <c r="HQ6084" s="21"/>
      <c r="HR6084" s="21"/>
      <c r="HS6084" s="21"/>
      <c r="HT6084" s="21"/>
      <c r="HU6084" s="21"/>
      <c r="HV6084" s="21"/>
      <c r="HW6084" s="21"/>
      <c r="HX6084" s="21"/>
      <c r="HY6084" s="21"/>
      <c r="HZ6084" s="21"/>
      <c r="IA6084" s="21"/>
      <c r="IB6084" s="21"/>
      <c r="IC6084" s="21"/>
      <c r="ID6084" s="21"/>
      <c r="IE6084" s="21"/>
      <c r="IF6084" s="21"/>
      <c r="IG6084" s="21"/>
      <c r="IH6084" s="21"/>
      <c r="II6084" s="21"/>
      <c r="IJ6084" s="21"/>
      <c r="IK6084" s="21"/>
      <c r="IL6084" s="21"/>
      <c r="IM6084" s="21"/>
      <c r="IN6084" s="21"/>
      <c r="IO6084" s="21"/>
      <c r="IP6084" s="21"/>
      <c r="IQ6084" s="21"/>
      <c r="IR6084" s="21"/>
      <c r="IS6084" s="21"/>
      <c r="IT6084" s="21"/>
      <c r="IU6084" s="21"/>
      <c r="IV6084" s="21"/>
    </row>
    <row r="6085" spans="1:256" s="21" customFormat="1">
      <c r="A6085" s="10"/>
      <c r="B6085" s="8"/>
      <c r="C6085" s="8"/>
      <c r="D6085" s="113"/>
      <c r="E6085" s="33"/>
      <c r="F6085" s="69"/>
      <c r="G6085" s="71"/>
      <c r="H6085" s="72"/>
      <c r="I6085" s="69"/>
      <c r="J6085" s="69"/>
      <c r="K6085" s="69"/>
      <c r="L6085" s="69"/>
      <c r="M6085" s="69"/>
      <c r="N6085" s="69"/>
      <c r="O6085" s="69"/>
      <c r="P6085" s="69"/>
      <c r="Q6085" s="69"/>
      <c r="R6085" s="69"/>
      <c r="S6085" s="69"/>
      <c r="T6085" s="69"/>
      <c r="U6085" s="69"/>
      <c r="V6085" s="69"/>
      <c r="W6085" s="69"/>
      <c r="X6085" s="71"/>
      <c r="Y6085" s="69"/>
      <c r="Z6085" s="73"/>
      <c r="AA6085" s="73"/>
      <c r="AB6085" s="69"/>
      <c r="AC6085" s="69"/>
      <c r="AD6085" s="69"/>
      <c r="AE6085" s="69"/>
      <c r="AF6085" s="69"/>
      <c r="AG6085" s="69"/>
      <c r="AH6085" s="69"/>
      <c r="AI6085" s="69"/>
      <c r="AJ6085" s="69"/>
      <c r="AK6085" s="69"/>
      <c r="AL6085" s="69"/>
      <c r="AM6085" s="69"/>
      <c r="AN6085" s="69"/>
      <c r="AO6085" s="69"/>
      <c r="AP6085" s="70"/>
      <c r="AQ6085" s="70"/>
      <c r="AR6085" s="76"/>
      <c r="AS6085" s="60"/>
      <c r="AT6085" s="60"/>
      <c r="AU6085" s="60"/>
    </row>
    <row r="6086" spans="1:256" s="21" customFormat="1">
      <c r="A6086" s="12"/>
      <c r="B6086" s="9">
        <v>5</v>
      </c>
      <c r="C6086" s="9" t="s">
        <v>18</v>
      </c>
      <c r="D6086" s="81" t="s">
        <v>11</v>
      </c>
      <c r="E6086" s="326">
        <v>1056500</v>
      </c>
      <c r="F6086" s="31">
        <f t="shared" ref="F6086:V6086" si="820">SUM(F6087:F6088)</f>
        <v>0</v>
      </c>
      <c r="G6086" s="31">
        <f t="shared" si="820"/>
        <v>0</v>
      </c>
      <c r="H6086" s="31">
        <f t="shared" si="820"/>
        <v>0</v>
      </c>
      <c r="I6086" s="31">
        <f t="shared" si="820"/>
        <v>0</v>
      </c>
      <c r="J6086" s="31">
        <f t="shared" si="820"/>
        <v>0</v>
      </c>
      <c r="K6086" s="31">
        <f t="shared" si="820"/>
        <v>0</v>
      </c>
      <c r="L6086" s="31">
        <f t="shared" si="820"/>
        <v>0</v>
      </c>
      <c r="M6086" s="31">
        <f t="shared" si="820"/>
        <v>0</v>
      </c>
      <c r="N6086" s="31">
        <f t="shared" si="820"/>
        <v>0</v>
      </c>
      <c r="O6086" s="31">
        <f t="shared" si="820"/>
        <v>0</v>
      </c>
      <c r="P6086" s="31">
        <f t="shared" si="820"/>
        <v>0</v>
      </c>
      <c r="Q6086" s="31">
        <f t="shared" si="820"/>
        <v>0</v>
      </c>
      <c r="R6086" s="31">
        <f t="shared" si="820"/>
        <v>0</v>
      </c>
      <c r="S6086" s="31">
        <f t="shared" si="820"/>
        <v>0</v>
      </c>
      <c r="T6086" s="31">
        <f t="shared" si="820"/>
        <v>0</v>
      </c>
      <c r="U6086" s="31">
        <f t="shared" si="820"/>
        <v>0</v>
      </c>
      <c r="V6086" s="31">
        <f t="shared" si="820"/>
        <v>0</v>
      </c>
      <c r="W6086" s="31">
        <f>SUM(O6086:V6086)</f>
        <v>0</v>
      </c>
      <c r="X6086" s="31">
        <f>SUM(X6087:X6088)</f>
        <v>0</v>
      </c>
      <c r="Y6086" s="31">
        <f>H6086+I6086+J6086+K6086+L6086+M6086+N6086+W6086+X6086</f>
        <v>0</v>
      </c>
      <c r="Z6086" s="31">
        <f t="shared" ref="Z6086:AK6086" si="821">SUM(Z6087:Z6088)</f>
        <v>0</v>
      </c>
      <c r="AA6086" s="31">
        <f t="shared" si="821"/>
        <v>0</v>
      </c>
      <c r="AB6086" s="31">
        <f t="shared" si="821"/>
        <v>0</v>
      </c>
      <c r="AC6086" s="31">
        <f t="shared" si="821"/>
        <v>0</v>
      </c>
      <c r="AD6086" s="31">
        <f t="shared" si="821"/>
        <v>0</v>
      </c>
      <c r="AE6086" s="31">
        <f t="shared" si="821"/>
        <v>0</v>
      </c>
      <c r="AF6086" s="31">
        <f t="shared" si="821"/>
        <v>0</v>
      </c>
      <c r="AG6086" s="31">
        <f t="shared" si="821"/>
        <v>0</v>
      </c>
      <c r="AH6086" s="31">
        <f t="shared" si="821"/>
        <v>0</v>
      </c>
      <c r="AI6086" s="31">
        <f t="shared" si="821"/>
        <v>0</v>
      </c>
      <c r="AJ6086" s="31">
        <f t="shared" si="821"/>
        <v>0</v>
      </c>
      <c r="AK6086" s="31">
        <f t="shared" si="821"/>
        <v>0</v>
      </c>
      <c r="AL6086" s="31">
        <f>SUM(AD6086:AK6086)</f>
        <v>0</v>
      </c>
      <c r="AM6086" s="31">
        <f>SUM(AM6087:AM6088)</f>
        <v>0</v>
      </c>
      <c r="AN6086" s="31">
        <f>SUM(AN6087:AN6088)</f>
        <v>0</v>
      </c>
      <c r="AO6086" s="31">
        <f>Z6086+AA6086+AB6086+AC6086+AL6086+AM6086+AN6086</f>
        <v>0</v>
      </c>
      <c r="AP6086" s="32">
        <f>E6086+Y6086-AO6086</f>
        <v>1056500</v>
      </c>
      <c r="AQ6086" s="32"/>
      <c r="AR6086" s="28"/>
      <c r="AS6086" s="29">
        <f>E6086+H6086+I6086+J6086+K6086+L6086+M6086+N6086+W6086+X6086-Z6086-AB6086-AL6086-AC6086-AM6086-AN6086</f>
        <v>1056500</v>
      </c>
      <c r="AT6086" s="29">
        <f>AP6086-AS6086</f>
        <v>0</v>
      </c>
      <c r="AU6086" s="29">
        <f>E6086</f>
        <v>1056500</v>
      </c>
      <c r="AV6086" s="86">
        <f>AS6086-AU6086</f>
        <v>0</v>
      </c>
      <c r="AW6086" s="86">
        <f>Y6086-AO6086</f>
        <v>0</v>
      </c>
      <c r="AX6086" s="86">
        <f>AV6086-AW6086</f>
        <v>0</v>
      </c>
      <c r="AY6086" s="86"/>
      <c r="AZ6086" s="398"/>
      <c r="BA6086" s="86"/>
      <c r="BB6086" s="86"/>
      <c r="BC6086" s="86"/>
      <c r="BD6086" s="86"/>
      <c r="BE6086" s="86"/>
      <c r="BF6086" s="86"/>
      <c r="BG6086" s="86"/>
      <c r="BH6086" s="86"/>
      <c r="BI6086" s="86"/>
      <c r="BJ6086" s="86"/>
      <c r="BK6086" s="86"/>
      <c r="BL6086" s="86"/>
      <c r="BM6086" s="86"/>
      <c r="BN6086" s="86"/>
      <c r="BO6086" s="86"/>
      <c r="BP6086" s="86"/>
      <c r="BQ6086" s="86"/>
      <c r="BR6086" s="86"/>
      <c r="BS6086" s="86"/>
      <c r="BT6086" s="86"/>
      <c r="BU6086" s="86"/>
      <c r="BV6086" s="86"/>
      <c r="BW6086" s="86"/>
      <c r="BX6086" s="86"/>
      <c r="BY6086" s="86"/>
      <c r="BZ6086" s="86"/>
      <c r="CA6086" s="86"/>
      <c r="CB6086" s="86"/>
      <c r="CC6086" s="86"/>
      <c r="CD6086" s="86"/>
      <c r="CE6086" s="86"/>
      <c r="CF6086" s="86"/>
      <c r="CG6086" s="86"/>
      <c r="CH6086" s="86"/>
      <c r="CI6086" s="86"/>
      <c r="CJ6086" s="86"/>
      <c r="CK6086" s="86"/>
      <c r="CL6086" s="86"/>
      <c r="CM6086" s="86"/>
      <c r="CN6086" s="86"/>
      <c r="CO6086" s="86"/>
      <c r="CP6086" s="86"/>
      <c r="CQ6086" s="86"/>
      <c r="CR6086" s="86"/>
      <c r="CS6086" s="86"/>
      <c r="CT6086" s="86"/>
      <c r="CU6086" s="86"/>
      <c r="CV6086" s="86"/>
      <c r="CW6086" s="86"/>
      <c r="CX6086" s="86"/>
      <c r="CY6086" s="86"/>
      <c r="CZ6086" s="86"/>
      <c r="DA6086" s="86"/>
      <c r="DB6086" s="86"/>
      <c r="DC6086" s="86"/>
      <c r="DD6086" s="86"/>
      <c r="DE6086" s="86"/>
      <c r="DF6086" s="86"/>
      <c r="DG6086" s="86"/>
      <c r="DH6086" s="86"/>
      <c r="DI6086" s="86"/>
      <c r="DJ6086" s="86"/>
      <c r="DK6086" s="86"/>
      <c r="DL6086" s="86"/>
      <c r="DM6086" s="86"/>
      <c r="DN6086" s="86"/>
      <c r="DO6086" s="86"/>
      <c r="DP6086" s="86"/>
      <c r="DQ6086" s="86"/>
      <c r="DR6086" s="86"/>
      <c r="DS6086" s="86"/>
      <c r="DT6086" s="86"/>
      <c r="DU6086" s="86"/>
      <c r="DV6086" s="86"/>
      <c r="DW6086" s="86"/>
      <c r="DX6086" s="86"/>
      <c r="DY6086" s="86"/>
      <c r="DZ6086" s="86"/>
      <c r="EA6086" s="86"/>
      <c r="EB6086" s="86"/>
      <c r="EC6086" s="86"/>
      <c r="ED6086" s="86"/>
      <c r="EE6086" s="86"/>
      <c r="EF6086" s="86"/>
      <c r="EG6086" s="86"/>
      <c r="EH6086" s="86"/>
      <c r="EI6086" s="86"/>
      <c r="EJ6086" s="86"/>
      <c r="EK6086" s="86"/>
      <c r="EL6086" s="86"/>
      <c r="EM6086" s="86"/>
      <c r="EN6086" s="86"/>
      <c r="EO6086" s="86"/>
      <c r="EP6086" s="86"/>
      <c r="EQ6086" s="86"/>
      <c r="ER6086" s="86"/>
      <c r="ES6086" s="86"/>
      <c r="ET6086" s="86"/>
      <c r="EU6086" s="86"/>
      <c r="EV6086" s="86"/>
      <c r="EW6086" s="86"/>
      <c r="EX6086" s="86"/>
      <c r="EY6086" s="86"/>
      <c r="EZ6086" s="86"/>
      <c r="FA6086" s="86"/>
      <c r="FB6086" s="86"/>
      <c r="FC6086" s="86"/>
      <c r="FD6086" s="86"/>
      <c r="FE6086" s="86"/>
      <c r="FF6086" s="86"/>
      <c r="FG6086" s="86"/>
      <c r="FH6086" s="86"/>
      <c r="FI6086" s="86"/>
      <c r="FJ6086" s="86"/>
      <c r="FK6086" s="86"/>
      <c r="FL6086" s="86"/>
      <c r="FM6086" s="86"/>
      <c r="FN6086" s="86"/>
      <c r="FO6086" s="86"/>
      <c r="FP6086" s="86"/>
      <c r="FQ6086" s="86"/>
      <c r="FR6086" s="86"/>
      <c r="FS6086" s="86"/>
      <c r="FT6086" s="86"/>
      <c r="FU6086" s="86"/>
      <c r="FV6086" s="86"/>
      <c r="FW6086" s="86"/>
      <c r="FX6086" s="86"/>
      <c r="FY6086" s="86"/>
      <c r="FZ6086" s="86"/>
      <c r="GA6086" s="86"/>
      <c r="GB6086" s="86"/>
      <c r="GC6086" s="86"/>
      <c r="GD6086" s="86"/>
      <c r="GE6086" s="86"/>
      <c r="GF6086" s="86"/>
      <c r="GG6086" s="86"/>
      <c r="GH6086" s="86"/>
      <c r="GI6086" s="86"/>
      <c r="GJ6086" s="86"/>
      <c r="GK6086" s="86"/>
      <c r="GL6086" s="86"/>
      <c r="GM6086" s="86"/>
      <c r="GN6086" s="86"/>
      <c r="GO6086" s="86"/>
      <c r="GP6086" s="86"/>
      <c r="GQ6086" s="86"/>
      <c r="GR6086" s="86"/>
      <c r="GS6086" s="86"/>
      <c r="GT6086" s="86"/>
      <c r="GU6086" s="86"/>
      <c r="GV6086" s="86"/>
      <c r="GW6086" s="86"/>
      <c r="GX6086" s="86"/>
      <c r="GY6086" s="86"/>
      <c r="GZ6086" s="86"/>
      <c r="HA6086" s="86"/>
      <c r="HB6086" s="86"/>
      <c r="HC6086" s="86"/>
      <c r="HD6086" s="86"/>
      <c r="HE6086" s="86"/>
      <c r="HF6086" s="86"/>
      <c r="HG6086" s="86"/>
      <c r="HH6086" s="86"/>
      <c r="HI6086" s="86"/>
      <c r="HJ6086" s="86"/>
      <c r="HK6086" s="86"/>
      <c r="HL6086" s="86"/>
      <c r="HM6086" s="86"/>
      <c r="HN6086" s="86"/>
      <c r="HO6086" s="86"/>
      <c r="HP6086" s="86"/>
      <c r="HQ6086" s="86"/>
      <c r="HR6086" s="86"/>
      <c r="HS6086" s="86"/>
      <c r="HT6086" s="86"/>
      <c r="HU6086" s="86"/>
      <c r="HV6086" s="86"/>
      <c r="HW6086" s="86"/>
      <c r="HX6086" s="86"/>
      <c r="HY6086" s="86"/>
      <c r="HZ6086" s="86"/>
      <c r="IA6086" s="86"/>
      <c r="IB6086" s="86"/>
      <c r="IC6086" s="86"/>
      <c r="ID6086" s="86"/>
      <c r="IE6086" s="86"/>
      <c r="IF6086" s="86"/>
      <c r="IG6086" s="86"/>
      <c r="IH6086" s="86"/>
      <c r="II6086" s="86"/>
      <c r="IJ6086" s="86"/>
      <c r="IK6086" s="86"/>
      <c r="IL6086" s="86"/>
      <c r="IM6086" s="86"/>
      <c r="IN6086" s="86"/>
      <c r="IO6086" s="86"/>
      <c r="IP6086" s="86"/>
      <c r="IQ6086" s="86"/>
      <c r="IR6086" s="86"/>
      <c r="IS6086" s="86"/>
      <c r="IT6086" s="86"/>
      <c r="IU6086" s="86"/>
      <c r="IV6086" s="86"/>
    </row>
    <row r="6087" spans="1:256" s="21" customFormat="1">
      <c r="A6087" s="10"/>
      <c r="B6087" s="8"/>
      <c r="C6087" s="8"/>
      <c r="D6087" s="82"/>
      <c r="E6087" s="33"/>
      <c r="F6087" s="261"/>
      <c r="G6087" s="71"/>
      <c r="H6087" s="72"/>
      <c r="I6087" s="69"/>
      <c r="J6087" s="69"/>
      <c r="K6087" s="69"/>
      <c r="L6087" s="69"/>
      <c r="M6087" s="69"/>
      <c r="N6087" s="69"/>
      <c r="O6087" s="69"/>
      <c r="P6087" s="69"/>
      <c r="Q6087" s="69"/>
      <c r="R6087" s="69"/>
      <c r="S6087" s="69"/>
      <c r="T6087" s="69"/>
      <c r="U6087" s="69"/>
      <c r="V6087" s="69"/>
      <c r="W6087" s="69"/>
      <c r="X6087" s="71"/>
      <c r="Y6087" s="69"/>
      <c r="Z6087" s="73"/>
      <c r="AA6087" s="73"/>
      <c r="AB6087" s="69"/>
      <c r="AC6087" s="69"/>
      <c r="AD6087" s="69"/>
      <c r="AE6087" s="69"/>
      <c r="AF6087" s="69"/>
      <c r="AG6087" s="69"/>
      <c r="AH6087" s="69"/>
      <c r="AI6087" s="69"/>
      <c r="AJ6087" s="69"/>
      <c r="AK6087" s="69"/>
      <c r="AL6087" s="69"/>
      <c r="AM6087" s="69"/>
      <c r="AN6087" s="69"/>
      <c r="AO6087" s="69"/>
      <c r="AP6087" s="70"/>
      <c r="AQ6087" s="70"/>
      <c r="AR6087" s="76"/>
      <c r="AS6087" s="60"/>
      <c r="AT6087" s="60"/>
      <c r="AU6087" s="60"/>
    </row>
    <row r="6088" spans="1:256" s="21" customFormat="1">
      <c r="A6088" s="10"/>
      <c r="B6088" s="8"/>
      <c r="C6088" s="8"/>
      <c r="D6088" s="82"/>
      <c r="E6088" s="33"/>
      <c r="F6088" s="261"/>
      <c r="G6088" s="71"/>
      <c r="H6088" s="283"/>
      <c r="I6088" s="33"/>
      <c r="J6088" s="33"/>
      <c r="K6088" s="33"/>
      <c r="L6088" s="33"/>
      <c r="M6088" s="33"/>
      <c r="N6088" s="33"/>
      <c r="O6088" s="33"/>
      <c r="P6088" s="33"/>
      <c r="Q6088" s="33"/>
      <c r="R6088" s="33"/>
      <c r="S6088" s="33"/>
      <c r="T6088" s="33"/>
      <c r="U6088" s="33"/>
      <c r="V6088" s="33"/>
      <c r="W6088" s="33"/>
      <c r="X6088" s="282"/>
      <c r="Y6088" s="69"/>
      <c r="Z6088" s="284"/>
      <c r="AA6088" s="284"/>
      <c r="AB6088" s="33"/>
      <c r="AC6088" s="33"/>
      <c r="AD6088" s="33"/>
      <c r="AE6088" s="33"/>
      <c r="AF6088" s="33"/>
      <c r="AG6088" s="33"/>
      <c r="AH6088" s="33"/>
      <c r="AI6088" s="33"/>
      <c r="AJ6088" s="33"/>
      <c r="AK6088" s="33"/>
      <c r="AL6088" s="33"/>
      <c r="AM6088" s="33"/>
      <c r="AN6088" s="33"/>
      <c r="AO6088" s="69"/>
      <c r="AP6088" s="70"/>
      <c r="AQ6088" s="70"/>
      <c r="AR6088" s="76"/>
      <c r="AS6088" s="60"/>
      <c r="AT6088" s="60"/>
      <c r="AU6088" s="60"/>
    </row>
    <row r="6089" spans="1:256" s="21" customFormat="1">
      <c r="A6089" s="12"/>
      <c r="B6089" s="9">
        <v>6</v>
      </c>
      <c r="C6089" s="9" t="s">
        <v>19</v>
      </c>
      <c r="D6089" s="81" t="s">
        <v>7</v>
      </c>
      <c r="E6089" s="31">
        <v>0</v>
      </c>
      <c r="F6089" s="31">
        <f t="shared" ref="F6089:V6089" si="822">SUM(F6090:F6091)</f>
        <v>0</v>
      </c>
      <c r="G6089" s="31">
        <f t="shared" si="822"/>
        <v>0</v>
      </c>
      <c r="H6089" s="31">
        <f t="shared" si="822"/>
        <v>0</v>
      </c>
      <c r="I6089" s="31">
        <f t="shared" si="822"/>
        <v>0</v>
      </c>
      <c r="J6089" s="31">
        <f t="shared" si="822"/>
        <v>0</v>
      </c>
      <c r="K6089" s="31">
        <f t="shared" si="822"/>
        <v>0</v>
      </c>
      <c r="L6089" s="31">
        <f t="shared" si="822"/>
        <v>0</v>
      </c>
      <c r="M6089" s="31">
        <f t="shared" si="822"/>
        <v>0</v>
      </c>
      <c r="N6089" s="31">
        <f t="shared" si="822"/>
        <v>0</v>
      </c>
      <c r="O6089" s="31">
        <f t="shared" si="822"/>
        <v>0</v>
      </c>
      <c r="P6089" s="31">
        <f t="shared" si="822"/>
        <v>0</v>
      </c>
      <c r="Q6089" s="31">
        <f t="shared" si="822"/>
        <v>0</v>
      </c>
      <c r="R6089" s="31">
        <f t="shared" si="822"/>
        <v>0</v>
      </c>
      <c r="S6089" s="31">
        <f t="shared" si="822"/>
        <v>0</v>
      </c>
      <c r="T6089" s="31">
        <f t="shared" si="822"/>
        <v>0</v>
      </c>
      <c r="U6089" s="31">
        <f t="shared" si="822"/>
        <v>0</v>
      </c>
      <c r="V6089" s="31">
        <f t="shared" si="822"/>
        <v>0</v>
      </c>
      <c r="W6089" s="31">
        <f>SUM(O6089:V6089)</f>
        <v>0</v>
      </c>
      <c r="X6089" s="31">
        <f>SUM(X6090:X6091)</f>
        <v>0</v>
      </c>
      <c r="Y6089" s="31">
        <f>H6089+I6089+J6089+K6089+L6089+M6089+N6089+W6089+X6089</f>
        <v>0</v>
      </c>
      <c r="Z6089" s="31">
        <f t="shared" ref="Z6089:AK6089" si="823">SUM(Z6090:Z6091)</f>
        <v>0</v>
      </c>
      <c r="AA6089" s="31">
        <f t="shared" si="823"/>
        <v>0</v>
      </c>
      <c r="AB6089" s="31">
        <f t="shared" si="823"/>
        <v>0</v>
      </c>
      <c r="AC6089" s="31">
        <f t="shared" si="823"/>
        <v>0</v>
      </c>
      <c r="AD6089" s="31">
        <f t="shared" si="823"/>
        <v>0</v>
      </c>
      <c r="AE6089" s="31">
        <f t="shared" si="823"/>
        <v>0</v>
      </c>
      <c r="AF6089" s="31">
        <f t="shared" si="823"/>
        <v>0</v>
      </c>
      <c r="AG6089" s="31">
        <f t="shared" si="823"/>
        <v>0</v>
      </c>
      <c r="AH6089" s="31">
        <f t="shared" si="823"/>
        <v>0</v>
      </c>
      <c r="AI6089" s="31">
        <f t="shared" si="823"/>
        <v>0</v>
      </c>
      <c r="AJ6089" s="31">
        <f t="shared" si="823"/>
        <v>0</v>
      </c>
      <c r="AK6089" s="31">
        <f t="shared" si="823"/>
        <v>0</v>
      </c>
      <c r="AL6089" s="31">
        <f>SUM(AD6089:AK6089)</f>
        <v>0</v>
      </c>
      <c r="AM6089" s="31">
        <f>SUM(AM6090:AM6091)</f>
        <v>0</v>
      </c>
      <c r="AN6089" s="31">
        <f>SUM(AN6090:AN6091)</f>
        <v>0</v>
      </c>
      <c r="AO6089" s="31">
        <f>Z6089+AA6089+AB6089+AC6089+AL6089+AM6089+AN6089</f>
        <v>0</v>
      </c>
      <c r="AP6089" s="32">
        <f>E6089+Y6089-AO6089</f>
        <v>0</v>
      </c>
      <c r="AQ6089" s="32"/>
      <c r="AR6089" s="28"/>
      <c r="AS6089" s="29">
        <f>E6089+H6089+I6089+J6089+K6089+L6089+M6089+N6089+W6089+X6089-Z6089-AB6089-AL6089-AC6089-AM6089-AN6089</f>
        <v>0</v>
      </c>
      <c r="AT6089" s="29">
        <f>AP6089-AS6089</f>
        <v>0</v>
      </c>
      <c r="AU6089" s="29">
        <f>E6089</f>
        <v>0</v>
      </c>
      <c r="AV6089" s="86">
        <f>AS6089-AU6089</f>
        <v>0</v>
      </c>
      <c r="AW6089" s="86">
        <f>Y6089-AO6089</f>
        <v>0</v>
      </c>
      <c r="AX6089" s="86">
        <f>AV6089-AW6089</f>
        <v>0</v>
      </c>
      <c r="AY6089" s="86"/>
      <c r="AZ6089" s="398"/>
      <c r="BA6089" s="86"/>
      <c r="BB6089" s="86"/>
      <c r="BC6089" s="86"/>
      <c r="BD6089" s="86"/>
      <c r="BE6089" s="86"/>
      <c r="BF6089" s="86"/>
      <c r="BG6089" s="86"/>
      <c r="BH6089" s="86"/>
      <c r="BI6089" s="86"/>
      <c r="BJ6089" s="86"/>
      <c r="BK6089" s="86"/>
      <c r="BL6089" s="86"/>
      <c r="BM6089" s="86"/>
      <c r="BN6089" s="86"/>
      <c r="BO6089" s="86"/>
      <c r="BP6089" s="86"/>
      <c r="BQ6089" s="86"/>
      <c r="BR6089" s="86"/>
      <c r="BS6089" s="86"/>
      <c r="BT6089" s="86"/>
      <c r="BU6089" s="86"/>
      <c r="BV6089" s="86"/>
      <c r="BW6089" s="86"/>
      <c r="BX6089" s="86"/>
      <c r="BY6089" s="86"/>
      <c r="BZ6089" s="86"/>
      <c r="CA6089" s="86"/>
      <c r="CB6089" s="86"/>
      <c r="CC6089" s="86"/>
      <c r="CD6089" s="86"/>
      <c r="CE6089" s="86"/>
      <c r="CF6089" s="86"/>
      <c r="CG6089" s="86"/>
      <c r="CH6089" s="86"/>
      <c r="CI6089" s="86"/>
      <c r="CJ6089" s="86"/>
      <c r="CK6089" s="86"/>
      <c r="CL6089" s="86"/>
      <c r="CM6089" s="86"/>
      <c r="CN6089" s="86"/>
      <c r="CO6089" s="86"/>
      <c r="CP6089" s="86"/>
      <c r="CQ6089" s="86"/>
      <c r="CR6089" s="86"/>
      <c r="CS6089" s="86"/>
      <c r="CT6089" s="86"/>
      <c r="CU6089" s="86"/>
      <c r="CV6089" s="86"/>
      <c r="CW6089" s="86"/>
      <c r="CX6089" s="86"/>
      <c r="CY6089" s="86"/>
      <c r="CZ6089" s="86"/>
      <c r="DA6089" s="86"/>
      <c r="DB6089" s="86"/>
      <c r="DC6089" s="86"/>
      <c r="DD6089" s="86"/>
      <c r="DE6089" s="86"/>
      <c r="DF6089" s="86"/>
      <c r="DG6089" s="86"/>
      <c r="DH6089" s="86"/>
      <c r="DI6089" s="86"/>
      <c r="DJ6089" s="86"/>
      <c r="DK6089" s="86"/>
      <c r="DL6089" s="86"/>
      <c r="DM6089" s="86"/>
      <c r="DN6089" s="86"/>
      <c r="DO6089" s="86"/>
      <c r="DP6089" s="86"/>
      <c r="DQ6089" s="86"/>
      <c r="DR6089" s="86"/>
      <c r="DS6089" s="86"/>
      <c r="DT6089" s="86"/>
      <c r="DU6089" s="86"/>
      <c r="DV6089" s="86"/>
      <c r="DW6089" s="86"/>
      <c r="DX6089" s="86"/>
      <c r="DY6089" s="86"/>
      <c r="DZ6089" s="86"/>
      <c r="EA6089" s="86"/>
      <c r="EB6089" s="86"/>
      <c r="EC6089" s="86"/>
      <c r="ED6089" s="86"/>
      <c r="EE6089" s="86"/>
      <c r="EF6089" s="86"/>
      <c r="EG6089" s="86"/>
      <c r="EH6089" s="86"/>
      <c r="EI6089" s="86"/>
      <c r="EJ6089" s="86"/>
      <c r="EK6089" s="86"/>
      <c r="EL6089" s="86"/>
      <c r="EM6089" s="86"/>
      <c r="EN6089" s="86"/>
      <c r="EO6089" s="86"/>
      <c r="EP6089" s="86"/>
      <c r="EQ6089" s="86"/>
      <c r="ER6089" s="86"/>
      <c r="ES6089" s="86"/>
      <c r="ET6089" s="86"/>
      <c r="EU6089" s="86"/>
      <c r="EV6089" s="86"/>
      <c r="EW6089" s="86"/>
      <c r="EX6089" s="86"/>
      <c r="EY6089" s="86"/>
      <c r="EZ6089" s="86"/>
      <c r="FA6089" s="86"/>
      <c r="FB6089" s="86"/>
      <c r="FC6089" s="86"/>
      <c r="FD6089" s="86"/>
      <c r="FE6089" s="86"/>
      <c r="FF6089" s="86"/>
      <c r="FG6089" s="86"/>
      <c r="FH6089" s="86"/>
      <c r="FI6089" s="86"/>
      <c r="FJ6089" s="86"/>
      <c r="FK6089" s="86"/>
      <c r="FL6089" s="86"/>
      <c r="FM6089" s="86"/>
      <c r="FN6089" s="86"/>
      <c r="FO6089" s="86"/>
      <c r="FP6089" s="86"/>
      <c r="FQ6089" s="86"/>
      <c r="FR6089" s="86"/>
      <c r="FS6089" s="86"/>
      <c r="FT6089" s="86"/>
      <c r="FU6089" s="86"/>
      <c r="FV6089" s="86"/>
      <c r="FW6089" s="86"/>
      <c r="FX6089" s="86"/>
      <c r="FY6089" s="86"/>
      <c r="FZ6089" s="86"/>
      <c r="GA6089" s="86"/>
      <c r="GB6089" s="86"/>
      <c r="GC6089" s="86"/>
      <c r="GD6089" s="86"/>
      <c r="GE6089" s="86"/>
      <c r="GF6089" s="86"/>
      <c r="GG6089" s="86"/>
      <c r="GH6089" s="86"/>
      <c r="GI6089" s="86"/>
      <c r="GJ6089" s="86"/>
      <c r="GK6089" s="86"/>
      <c r="GL6089" s="86"/>
      <c r="GM6089" s="86"/>
      <c r="GN6089" s="86"/>
      <c r="GO6089" s="86"/>
      <c r="GP6089" s="86"/>
      <c r="GQ6089" s="86"/>
      <c r="GR6089" s="86"/>
      <c r="GS6089" s="86"/>
      <c r="GT6089" s="86"/>
      <c r="GU6089" s="86"/>
      <c r="GV6089" s="86"/>
      <c r="GW6089" s="86"/>
      <c r="GX6089" s="86"/>
      <c r="GY6089" s="86"/>
      <c r="GZ6089" s="86"/>
      <c r="HA6089" s="86"/>
      <c r="HB6089" s="86"/>
      <c r="HC6089" s="86"/>
      <c r="HD6089" s="86"/>
      <c r="HE6089" s="86"/>
      <c r="HF6089" s="86"/>
      <c r="HG6089" s="86"/>
      <c r="HH6089" s="86"/>
      <c r="HI6089" s="86"/>
      <c r="HJ6089" s="86"/>
      <c r="HK6089" s="86"/>
      <c r="HL6089" s="86"/>
      <c r="HM6089" s="86"/>
      <c r="HN6089" s="86"/>
      <c r="HO6089" s="86"/>
      <c r="HP6089" s="86"/>
      <c r="HQ6089" s="86"/>
      <c r="HR6089" s="86"/>
      <c r="HS6089" s="86"/>
      <c r="HT6089" s="86"/>
      <c r="HU6089" s="86"/>
      <c r="HV6089" s="86"/>
      <c r="HW6089" s="86"/>
      <c r="HX6089" s="86"/>
      <c r="HY6089" s="86"/>
      <c r="HZ6089" s="86"/>
      <c r="IA6089" s="86"/>
      <c r="IB6089" s="86"/>
      <c r="IC6089" s="86"/>
      <c r="ID6089" s="86"/>
      <c r="IE6089" s="86"/>
      <c r="IF6089" s="86"/>
      <c r="IG6089" s="86"/>
      <c r="IH6089" s="86"/>
      <c r="II6089" s="86"/>
      <c r="IJ6089" s="86"/>
      <c r="IK6089" s="86"/>
      <c r="IL6089" s="86"/>
      <c r="IM6089" s="86"/>
      <c r="IN6089" s="86"/>
      <c r="IO6089" s="86"/>
      <c r="IP6089" s="86"/>
      <c r="IQ6089" s="86"/>
      <c r="IR6089" s="86"/>
      <c r="IS6089" s="86"/>
      <c r="IT6089" s="86"/>
      <c r="IU6089" s="86"/>
      <c r="IV6089" s="86"/>
    </row>
    <row r="6090" spans="1:256" s="21" customFormat="1">
      <c r="A6090" s="13"/>
      <c r="B6090" s="8"/>
      <c r="C6090" s="8"/>
      <c r="D6090" s="113"/>
      <c r="E6090" s="33"/>
      <c r="F6090" s="34"/>
      <c r="G6090" s="63"/>
      <c r="H6090" s="67"/>
      <c r="I6090" s="34"/>
      <c r="J6090" s="34"/>
      <c r="K6090" s="34"/>
      <c r="L6090" s="34"/>
      <c r="M6090" s="34"/>
      <c r="N6090" s="34"/>
      <c r="O6090" s="34"/>
      <c r="P6090" s="34"/>
      <c r="Q6090" s="34"/>
      <c r="R6090" s="34"/>
      <c r="S6090" s="34"/>
      <c r="T6090" s="34"/>
      <c r="U6090" s="34"/>
      <c r="V6090" s="34"/>
      <c r="W6090" s="34"/>
      <c r="X6090" s="63"/>
      <c r="Y6090" s="34"/>
      <c r="Z6090" s="65"/>
      <c r="AA6090" s="65"/>
      <c r="AB6090" s="34"/>
      <c r="AC6090" s="34"/>
      <c r="AD6090" s="34"/>
      <c r="AE6090" s="34"/>
      <c r="AF6090" s="34"/>
      <c r="AG6090" s="34"/>
      <c r="AH6090" s="34"/>
      <c r="AI6090" s="34"/>
      <c r="AJ6090" s="34"/>
      <c r="AK6090" s="34"/>
      <c r="AL6090" s="34"/>
      <c r="AM6090" s="34"/>
      <c r="AN6090" s="34"/>
      <c r="AO6090" s="34"/>
      <c r="AP6090" s="34"/>
      <c r="AQ6090" s="34"/>
      <c r="AR6090" s="28"/>
      <c r="AS6090" s="29"/>
      <c r="AT6090" s="29"/>
      <c r="AU6090" s="29"/>
      <c r="AV6090" s="402"/>
      <c r="AW6090" s="402"/>
      <c r="AX6090" s="402"/>
      <c r="AY6090" s="402"/>
      <c r="AZ6090" s="402"/>
      <c r="BA6090" s="402"/>
      <c r="BB6090" s="402"/>
      <c r="BC6090" s="402"/>
      <c r="BD6090" s="402"/>
      <c r="BE6090" s="402"/>
      <c r="BF6090" s="402"/>
      <c r="BG6090" s="402"/>
      <c r="BH6090" s="402"/>
      <c r="BI6090" s="402"/>
      <c r="BJ6090" s="402"/>
      <c r="BK6090" s="402"/>
      <c r="BL6090" s="402"/>
      <c r="BM6090" s="402"/>
      <c r="BN6090" s="402"/>
      <c r="BO6090" s="402"/>
      <c r="BP6090" s="402"/>
      <c r="BQ6090" s="402"/>
      <c r="BR6090" s="402"/>
      <c r="BS6090" s="402"/>
      <c r="BT6090" s="402"/>
      <c r="BU6090" s="402"/>
      <c r="BV6090" s="402"/>
      <c r="BW6090" s="402"/>
      <c r="BX6090" s="402"/>
      <c r="BY6090" s="402"/>
      <c r="BZ6090" s="402"/>
      <c r="CA6090" s="402"/>
      <c r="CB6090" s="402"/>
      <c r="CC6090" s="402"/>
      <c r="CD6090" s="402"/>
      <c r="CE6090" s="402"/>
      <c r="CF6090" s="402"/>
      <c r="CG6090" s="402"/>
      <c r="CH6090" s="402"/>
      <c r="CI6090" s="402"/>
      <c r="CJ6090" s="402"/>
      <c r="CK6090" s="402"/>
      <c r="CL6090" s="402"/>
      <c r="CM6090" s="402"/>
      <c r="CN6090" s="402"/>
      <c r="CO6090" s="402"/>
      <c r="CP6090" s="402"/>
      <c r="CQ6090" s="402"/>
      <c r="CR6090" s="402"/>
      <c r="CS6090" s="402"/>
      <c r="CT6090" s="402"/>
      <c r="CU6090" s="402"/>
      <c r="CV6090" s="402"/>
      <c r="CW6090" s="402"/>
      <c r="CX6090" s="402"/>
      <c r="CY6090" s="402"/>
      <c r="CZ6090" s="402"/>
      <c r="DA6090" s="402"/>
      <c r="DB6090" s="402"/>
      <c r="DC6090" s="402"/>
      <c r="DD6090" s="402"/>
      <c r="DE6090" s="402"/>
      <c r="DF6090" s="402"/>
      <c r="DG6090" s="402"/>
      <c r="DH6090" s="402"/>
      <c r="DI6090" s="402"/>
      <c r="DJ6090" s="402"/>
      <c r="DK6090" s="402"/>
      <c r="DL6090" s="402"/>
      <c r="DM6090" s="402"/>
      <c r="DN6090" s="402"/>
      <c r="DO6090" s="402"/>
      <c r="DP6090" s="402"/>
      <c r="DQ6090" s="402"/>
      <c r="DR6090" s="402"/>
      <c r="DS6090" s="402"/>
      <c r="DT6090" s="402"/>
      <c r="DU6090" s="402"/>
      <c r="DV6090" s="402"/>
      <c r="DW6090" s="402"/>
      <c r="DX6090" s="402"/>
      <c r="DY6090" s="402"/>
      <c r="DZ6090" s="402"/>
      <c r="EA6090" s="402"/>
      <c r="EB6090" s="402"/>
      <c r="EC6090" s="402"/>
      <c r="ED6090" s="402"/>
      <c r="EE6090" s="402"/>
      <c r="EF6090" s="402"/>
      <c r="EG6090" s="402"/>
      <c r="EH6090" s="402"/>
      <c r="EI6090" s="402"/>
      <c r="EJ6090" s="402"/>
      <c r="EK6090" s="402"/>
      <c r="EL6090" s="402"/>
      <c r="EM6090" s="402"/>
      <c r="EN6090" s="402"/>
      <c r="EO6090" s="402"/>
      <c r="EP6090" s="402"/>
      <c r="EQ6090" s="402"/>
      <c r="ER6090" s="402"/>
      <c r="ES6090" s="402"/>
      <c r="ET6090" s="402"/>
      <c r="EU6090" s="402"/>
      <c r="EV6090" s="402"/>
      <c r="EW6090" s="402"/>
      <c r="EX6090" s="402"/>
      <c r="EY6090" s="402"/>
      <c r="EZ6090" s="402"/>
      <c r="FA6090" s="402"/>
      <c r="FB6090" s="402"/>
      <c r="FC6090" s="402"/>
      <c r="FD6090" s="402"/>
      <c r="FE6090" s="402"/>
      <c r="FF6090" s="402"/>
      <c r="FG6090" s="402"/>
      <c r="FH6090" s="402"/>
      <c r="FI6090" s="402"/>
      <c r="FJ6090" s="402"/>
      <c r="FK6090" s="402"/>
      <c r="FL6090" s="402"/>
      <c r="FM6090" s="402"/>
      <c r="FN6090" s="402"/>
      <c r="FO6090" s="402"/>
      <c r="FP6090" s="402"/>
      <c r="FQ6090" s="402"/>
      <c r="FR6090" s="402"/>
      <c r="FS6090" s="402"/>
      <c r="FT6090" s="402"/>
      <c r="FU6090" s="402"/>
      <c r="FV6090" s="402"/>
      <c r="FW6090" s="402"/>
      <c r="FX6090" s="402"/>
      <c r="FY6090" s="402"/>
      <c r="FZ6090" s="402"/>
      <c r="GA6090" s="402"/>
      <c r="GB6090" s="402"/>
      <c r="GC6090" s="402"/>
      <c r="GD6090" s="402"/>
      <c r="GE6090" s="402"/>
      <c r="GF6090" s="402"/>
      <c r="GG6090" s="402"/>
      <c r="GH6090" s="402"/>
      <c r="GI6090" s="402"/>
      <c r="GJ6090" s="402"/>
      <c r="GK6090" s="402"/>
      <c r="GL6090" s="402"/>
      <c r="GM6090" s="402"/>
      <c r="GN6090" s="402"/>
      <c r="GO6090" s="402"/>
      <c r="GP6090" s="402"/>
      <c r="GQ6090" s="402"/>
      <c r="GR6090" s="402"/>
      <c r="GS6090" s="402"/>
      <c r="GT6090" s="402"/>
      <c r="GU6090" s="402"/>
      <c r="GV6090" s="402"/>
      <c r="GW6090" s="402"/>
      <c r="GX6090" s="402"/>
      <c r="GY6090" s="402"/>
      <c r="GZ6090" s="402"/>
      <c r="HA6090" s="402"/>
      <c r="HB6090" s="402"/>
      <c r="HC6090" s="402"/>
      <c r="HD6090" s="402"/>
      <c r="HE6090" s="402"/>
      <c r="HF6090" s="402"/>
      <c r="HG6090" s="402"/>
      <c r="HH6090" s="402"/>
      <c r="HI6090" s="402"/>
      <c r="HJ6090" s="402"/>
      <c r="HK6090" s="402"/>
      <c r="HL6090" s="402"/>
      <c r="HM6090" s="402"/>
      <c r="HN6090" s="402"/>
      <c r="HO6090" s="402"/>
      <c r="HP6090" s="402"/>
      <c r="HQ6090" s="402"/>
      <c r="HR6090" s="402"/>
      <c r="HS6090" s="402"/>
      <c r="HT6090" s="402"/>
      <c r="HU6090" s="402"/>
      <c r="HV6090" s="402"/>
      <c r="HW6090" s="402"/>
      <c r="HX6090" s="402"/>
      <c r="HY6090" s="402"/>
      <c r="HZ6090" s="402"/>
      <c r="IA6090" s="402"/>
      <c r="IB6090" s="402"/>
      <c r="IC6090" s="402"/>
      <c r="ID6090" s="402"/>
      <c r="IE6090" s="402"/>
      <c r="IF6090" s="402"/>
      <c r="IG6090" s="402"/>
      <c r="IH6090" s="402"/>
      <c r="II6090" s="402"/>
      <c r="IJ6090" s="402"/>
      <c r="IK6090" s="402"/>
      <c r="IL6090" s="402"/>
      <c r="IM6090" s="402"/>
      <c r="IN6090" s="402"/>
      <c r="IO6090" s="402"/>
      <c r="IP6090" s="402"/>
      <c r="IQ6090" s="402"/>
      <c r="IR6090" s="402"/>
      <c r="IS6090" s="402"/>
      <c r="IT6090" s="402"/>
      <c r="IU6090" s="402"/>
      <c r="IV6090" s="402"/>
    </row>
    <row r="6091" spans="1:256" s="21" customFormat="1">
      <c r="A6091" s="13"/>
      <c r="B6091" s="8"/>
      <c r="C6091" s="8"/>
      <c r="D6091" s="113"/>
      <c r="E6091" s="33"/>
      <c r="F6091" s="34"/>
      <c r="G6091" s="63"/>
      <c r="H6091" s="67"/>
      <c r="I6091" s="34"/>
      <c r="J6091" s="34"/>
      <c r="K6091" s="34"/>
      <c r="L6091" s="34"/>
      <c r="M6091" s="34"/>
      <c r="N6091" s="34"/>
      <c r="O6091" s="34"/>
      <c r="P6091" s="34"/>
      <c r="Q6091" s="34"/>
      <c r="R6091" s="34"/>
      <c r="S6091" s="34"/>
      <c r="T6091" s="34"/>
      <c r="U6091" s="34"/>
      <c r="V6091" s="34"/>
      <c r="W6091" s="34"/>
      <c r="X6091" s="63"/>
      <c r="Y6091" s="34"/>
      <c r="Z6091" s="65"/>
      <c r="AA6091" s="65"/>
      <c r="AB6091" s="34"/>
      <c r="AC6091" s="34"/>
      <c r="AD6091" s="34"/>
      <c r="AE6091" s="34"/>
      <c r="AF6091" s="34"/>
      <c r="AG6091" s="34"/>
      <c r="AH6091" s="34"/>
      <c r="AI6091" s="34"/>
      <c r="AJ6091" s="34"/>
      <c r="AK6091" s="34"/>
      <c r="AL6091" s="34"/>
      <c r="AM6091" s="34"/>
      <c r="AN6091" s="34"/>
      <c r="AO6091" s="34"/>
      <c r="AP6091" s="34"/>
      <c r="AQ6091" s="34"/>
      <c r="AR6091" s="28"/>
      <c r="AS6091" s="29"/>
      <c r="AT6091" s="29"/>
      <c r="AU6091" s="29"/>
      <c r="AV6091" s="402"/>
      <c r="AW6091" s="402"/>
      <c r="AX6091" s="402"/>
      <c r="AY6091" s="402"/>
      <c r="AZ6091" s="402"/>
      <c r="BA6091" s="402"/>
      <c r="BB6091" s="402"/>
      <c r="BC6091" s="402"/>
      <c r="BD6091" s="402"/>
      <c r="BE6091" s="402"/>
      <c r="BF6091" s="402"/>
      <c r="BG6091" s="402"/>
      <c r="BH6091" s="402"/>
      <c r="BI6091" s="402"/>
      <c r="BJ6091" s="402"/>
      <c r="BK6091" s="402"/>
      <c r="BL6091" s="402"/>
      <c r="BM6091" s="402"/>
      <c r="BN6091" s="402"/>
      <c r="BO6091" s="402"/>
      <c r="BP6091" s="402"/>
      <c r="BQ6091" s="402"/>
      <c r="BR6091" s="402"/>
      <c r="BS6091" s="402"/>
      <c r="BT6091" s="402"/>
      <c r="BU6091" s="402"/>
      <c r="BV6091" s="402"/>
      <c r="BW6091" s="402"/>
      <c r="BX6091" s="402"/>
      <c r="BY6091" s="402"/>
      <c r="BZ6091" s="402"/>
      <c r="CA6091" s="402"/>
      <c r="CB6091" s="402"/>
      <c r="CC6091" s="402"/>
      <c r="CD6091" s="402"/>
      <c r="CE6091" s="402"/>
      <c r="CF6091" s="402"/>
      <c r="CG6091" s="402"/>
      <c r="CH6091" s="402"/>
      <c r="CI6091" s="402"/>
      <c r="CJ6091" s="402"/>
      <c r="CK6091" s="402"/>
      <c r="CL6091" s="402"/>
      <c r="CM6091" s="402"/>
      <c r="CN6091" s="402"/>
      <c r="CO6091" s="402"/>
      <c r="CP6091" s="402"/>
      <c r="CQ6091" s="402"/>
      <c r="CR6091" s="402"/>
      <c r="CS6091" s="402"/>
      <c r="CT6091" s="402"/>
      <c r="CU6091" s="402"/>
      <c r="CV6091" s="402"/>
      <c r="CW6091" s="402"/>
      <c r="CX6091" s="402"/>
      <c r="CY6091" s="402"/>
      <c r="CZ6091" s="402"/>
      <c r="DA6091" s="402"/>
      <c r="DB6091" s="402"/>
      <c r="DC6091" s="402"/>
      <c r="DD6091" s="402"/>
      <c r="DE6091" s="402"/>
      <c r="DF6091" s="402"/>
      <c r="DG6091" s="402"/>
      <c r="DH6091" s="402"/>
      <c r="DI6091" s="402"/>
      <c r="DJ6091" s="402"/>
      <c r="DK6091" s="402"/>
      <c r="DL6091" s="402"/>
      <c r="DM6091" s="402"/>
      <c r="DN6091" s="402"/>
      <c r="DO6091" s="402"/>
      <c r="DP6091" s="402"/>
      <c r="DQ6091" s="402"/>
      <c r="DR6091" s="402"/>
      <c r="DS6091" s="402"/>
      <c r="DT6091" s="402"/>
      <c r="DU6091" s="402"/>
      <c r="DV6091" s="402"/>
      <c r="DW6091" s="402"/>
      <c r="DX6091" s="402"/>
      <c r="DY6091" s="402"/>
      <c r="DZ6091" s="402"/>
      <c r="EA6091" s="402"/>
      <c r="EB6091" s="402"/>
      <c r="EC6091" s="402"/>
      <c r="ED6091" s="402"/>
      <c r="EE6091" s="402"/>
      <c r="EF6091" s="402"/>
      <c r="EG6091" s="402"/>
      <c r="EH6091" s="402"/>
      <c r="EI6091" s="402"/>
      <c r="EJ6091" s="402"/>
      <c r="EK6091" s="402"/>
      <c r="EL6091" s="402"/>
      <c r="EM6091" s="402"/>
      <c r="EN6091" s="402"/>
      <c r="EO6091" s="402"/>
      <c r="EP6091" s="402"/>
      <c r="EQ6091" s="402"/>
      <c r="ER6091" s="402"/>
      <c r="ES6091" s="402"/>
      <c r="ET6091" s="402"/>
      <c r="EU6091" s="402"/>
      <c r="EV6091" s="402"/>
      <c r="EW6091" s="402"/>
      <c r="EX6091" s="402"/>
      <c r="EY6091" s="402"/>
      <c r="EZ6091" s="402"/>
      <c r="FA6091" s="402"/>
      <c r="FB6091" s="402"/>
      <c r="FC6091" s="402"/>
      <c r="FD6091" s="402"/>
      <c r="FE6091" s="402"/>
      <c r="FF6091" s="402"/>
      <c r="FG6091" s="402"/>
      <c r="FH6091" s="402"/>
      <c r="FI6091" s="402"/>
      <c r="FJ6091" s="402"/>
      <c r="FK6091" s="402"/>
      <c r="FL6091" s="402"/>
      <c r="FM6091" s="402"/>
      <c r="FN6091" s="402"/>
      <c r="FO6091" s="402"/>
      <c r="FP6091" s="402"/>
      <c r="FQ6091" s="402"/>
      <c r="FR6091" s="402"/>
      <c r="FS6091" s="402"/>
      <c r="FT6091" s="402"/>
      <c r="FU6091" s="402"/>
      <c r="FV6091" s="402"/>
      <c r="FW6091" s="402"/>
      <c r="FX6091" s="402"/>
      <c r="FY6091" s="402"/>
      <c r="FZ6091" s="402"/>
      <c r="GA6091" s="402"/>
      <c r="GB6091" s="402"/>
      <c r="GC6091" s="402"/>
      <c r="GD6091" s="402"/>
      <c r="GE6091" s="402"/>
      <c r="GF6091" s="402"/>
      <c r="GG6091" s="402"/>
      <c r="GH6091" s="402"/>
      <c r="GI6091" s="402"/>
      <c r="GJ6091" s="402"/>
      <c r="GK6091" s="402"/>
      <c r="GL6091" s="402"/>
      <c r="GM6091" s="402"/>
      <c r="GN6091" s="402"/>
      <c r="GO6091" s="402"/>
      <c r="GP6091" s="402"/>
      <c r="GQ6091" s="402"/>
      <c r="GR6091" s="402"/>
      <c r="GS6091" s="402"/>
      <c r="GT6091" s="402"/>
      <c r="GU6091" s="402"/>
      <c r="GV6091" s="402"/>
      <c r="GW6091" s="402"/>
      <c r="GX6091" s="402"/>
      <c r="GY6091" s="402"/>
      <c r="GZ6091" s="402"/>
      <c r="HA6091" s="402"/>
      <c r="HB6091" s="402"/>
      <c r="HC6091" s="402"/>
      <c r="HD6091" s="402"/>
      <c r="HE6091" s="402"/>
      <c r="HF6091" s="402"/>
      <c r="HG6091" s="402"/>
      <c r="HH6091" s="402"/>
      <c r="HI6091" s="402"/>
      <c r="HJ6091" s="402"/>
      <c r="HK6091" s="402"/>
      <c r="HL6091" s="402"/>
      <c r="HM6091" s="402"/>
      <c r="HN6091" s="402"/>
      <c r="HO6091" s="402"/>
      <c r="HP6091" s="402"/>
      <c r="HQ6091" s="402"/>
      <c r="HR6091" s="402"/>
      <c r="HS6091" s="402"/>
      <c r="HT6091" s="402"/>
      <c r="HU6091" s="402"/>
      <c r="HV6091" s="402"/>
      <c r="HW6091" s="402"/>
      <c r="HX6091" s="402"/>
      <c r="HY6091" s="402"/>
      <c r="HZ6091" s="402"/>
      <c r="IA6091" s="402"/>
      <c r="IB6091" s="402"/>
      <c r="IC6091" s="402"/>
      <c r="ID6091" s="402"/>
      <c r="IE6091" s="402"/>
      <c r="IF6091" s="402"/>
      <c r="IG6091" s="402"/>
      <c r="IH6091" s="402"/>
      <c r="II6091" s="402"/>
      <c r="IJ6091" s="402"/>
      <c r="IK6091" s="402"/>
      <c r="IL6091" s="402"/>
      <c r="IM6091" s="402"/>
      <c r="IN6091" s="402"/>
      <c r="IO6091" s="402"/>
      <c r="IP6091" s="402"/>
      <c r="IQ6091" s="402"/>
      <c r="IR6091" s="402"/>
      <c r="IS6091" s="402"/>
      <c r="IT6091" s="402"/>
      <c r="IU6091" s="402"/>
      <c r="IV6091" s="402"/>
    </row>
    <row r="6092" spans="1:256" s="21" customFormat="1">
      <c r="A6092" s="14"/>
      <c r="B6092" s="11">
        <v>7</v>
      </c>
      <c r="C6092" s="11"/>
      <c r="D6092" s="85" t="s">
        <v>8</v>
      </c>
      <c r="E6092" s="31">
        <v>0</v>
      </c>
      <c r="F6092" s="31">
        <f t="shared" ref="F6092:V6092" si="824">SUM(F6093:F6094)</f>
        <v>0</v>
      </c>
      <c r="G6092" s="31">
        <f t="shared" si="824"/>
        <v>0</v>
      </c>
      <c r="H6092" s="31">
        <f t="shared" si="824"/>
        <v>0</v>
      </c>
      <c r="I6092" s="31">
        <f t="shared" si="824"/>
        <v>0</v>
      </c>
      <c r="J6092" s="31">
        <f t="shared" si="824"/>
        <v>0</v>
      </c>
      <c r="K6092" s="31">
        <f t="shared" si="824"/>
        <v>0</v>
      </c>
      <c r="L6092" s="31">
        <f t="shared" si="824"/>
        <v>0</v>
      </c>
      <c r="M6092" s="31">
        <f t="shared" si="824"/>
        <v>0</v>
      </c>
      <c r="N6092" s="31">
        <f t="shared" si="824"/>
        <v>0</v>
      </c>
      <c r="O6092" s="31">
        <f t="shared" si="824"/>
        <v>0</v>
      </c>
      <c r="P6092" s="31">
        <f t="shared" si="824"/>
        <v>0</v>
      </c>
      <c r="Q6092" s="31">
        <f t="shared" si="824"/>
        <v>0</v>
      </c>
      <c r="R6092" s="31">
        <f t="shared" si="824"/>
        <v>0</v>
      </c>
      <c r="S6092" s="31">
        <f t="shared" si="824"/>
        <v>0</v>
      </c>
      <c r="T6092" s="31">
        <f t="shared" si="824"/>
        <v>0</v>
      </c>
      <c r="U6092" s="31">
        <f t="shared" si="824"/>
        <v>0</v>
      </c>
      <c r="V6092" s="31">
        <f t="shared" si="824"/>
        <v>0</v>
      </c>
      <c r="W6092" s="31">
        <f>SUM(O6092:V6092)</f>
        <v>0</v>
      </c>
      <c r="X6092" s="31">
        <f>SUM(X6093:X6094)</f>
        <v>0</v>
      </c>
      <c r="Y6092" s="31">
        <f>H6092+I6092+J6092+K6092+L6092+M6092+N6092+W6092+X6092</f>
        <v>0</v>
      </c>
      <c r="Z6092" s="31">
        <f t="shared" ref="Z6092:AK6092" si="825">SUM(Z6093:Z6094)</f>
        <v>0</v>
      </c>
      <c r="AA6092" s="31">
        <f t="shared" si="825"/>
        <v>0</v>
      </c>
      <c r="AB6092" s="31">
        <f t="shared" si="825"/>
        <v>0</v>
      </c>
      <c r="AC6092" s="31">
        <f t="shared" si="825"/>
        <v>0</v>
      </c>
      <c r="AD6092" s="31">
        <f t="shared" si="825"/>
        <v>0</v>
      </c>
      <c r="AE6092" s="31">
        <f t="shared" si="825"/>
        <v>0</v>
      </c>
      <c r="AF6092" s="31">
        <f t="shared" si="825"/>
        <v>0</v>
      </c>
      <c r="AG6092" s="31">
        <f t="shared" si="825"/>
        <v>0</v>
      </c>
      <c r="AH6092" s="31">
        <f t="shared" si="825"/>
        <v>0</v>
      </c>
      <c r="AI6092" s="31">
        <f t="shared" si="825"/>
        <v>0</v>
      </c>
      <c r="AJ6092" s="31">
        <f t="shared" si="825"/>
        <v>0</v>
      </c>
      <c r="AK6092" s="31">
        <f t="shared" si="825"/>
        <v>0</v>
      </c>
      <c r="AL6092" s="31">
        <f>SUM(AD6092:AK6092)</f>
        <v>0</v>
      </c>
      <c r="AM6092" s="31">
        <f>SUM(AM6093:AM6094)</f>
        <v>0</v>
      </c>
      <c r="AN6092" s="31">
        <f>SUM(AN6093:AN6094)</f>
        <v>0</v>
      </c>
      <c r="AO6092" s="31">
        <f>Z6092+AA6092+AB6092+AC6092+AL6092+AM6092+AN6092</f>
        <v>0</v>
      </c>
      <c r="AP6092" s="32">
        <f>E6092+Y6092-AO6092</f>
        <v>0</v>
      </c>
      <c r="AQ6092" s="32"/>
      <c r="AR6092" s="28"/>
      <c r="AS6092" s="29">
        <f>E6092+H6092+I6092+J6092+K6092+L6092+M6092+N6092+W6092+X6092-Z6092-AB6092-AL6092-AC6092-AM6092-AN6092</f>
        <v>0</v>
      </c>
      <c r="AT6092" s="29">
        <f>AP6092-AS6092</f>
        <v>0</v>
      </c>
      <c r="AU6092" s="29">
        <f>E6092</f>
        <v>0</v>
      </c>
      <c r="AV6092" s="86">
        <f>AS6092-AU6092</f>
        <v>0</v>
      </c>
      <c r="AW6092" s="86">
        <f>Y6092-AO6092</f>
        <v>0</v>
      </c>
      <c r="AX6092" s="86">
        <f>AV6092-AW6092</f>
        <v>0</v>
      </c>
      <c r="AZ6092" s="398"/>
    </row>
    <row r="6093" spans="1:256" s="21" customFormat="1">
      <c r="A6093" s="10"/>
      <c r="B6093" s="8"/>
      <c r="C6093" s="8"/>
      <c r="D6093" s="82"/>
      <c r="E6093" s="33"/>
      <c r="F6093" s="33"/>
      <c r="G6093" s="282"/>
      <c r="H6093" s="283"/>
      <c r="I6093" s="33"/>
      <c r="J6093" s="33"/>
      <c r="K6093" s="33"/>
      <c r="L6093" s="33"/>
      <c r="M6093" s="33"/>
      <c r="N6093" s="33"/>
      <c r="O6093" s="33"/>
      <c r="P6093" s="33"/>
      <c r="Q6093" s="33"/>
      <c r="R6093" s="33"/>
      <c r="S6093" s="33"/>
      <c r="T6093" s="33"/>
      <c r="U6093" s="33"/>
      <c r="V6093" s="33"/>
      <c r="W6093" s="33"/>
      <c r="X6093" s="282"/>
      <c r="Y6093" s="33"/>
      <c r="Z6093" s="284"/>
      <c r="AA6093" s="284"/>
      <c r="AB6093" s="33"/>
      <c r="AC6093" s="33"/>
      <c r="AD6093" s="33"/>
      <c r="AE6093" s="33"/>
      <c r="AF6093" s="33"/>
      <c r="AG6093" s="33"/>
      <c r="AH6093" s="33"/>
      <c r="AI6093" s="33"/>
      <c r="AJ6093" s="33"/>
      <c r="AK6093" s="33"/>
      <c r="AL6093" s="33"/>
      <c r="AM6093" s="33"/>
      <c r="AN6093" s="33"/>
      <c r="AO6093" s="33"/>
      <c r="AP6093" s="34"/>
      <c r="AQ6093" s="70"/>
      <c r="AR6093" s="76"/>
      <c r="AS6093" s="60"/>
      <c r="AT6093" s="60"/>
      <c r="AU6093" s="60"/>
    </row>
    <row r="6094" spans="1:256" s="21" customFormat="1">
      <c r="A6094" s="10"/>
      <c r="B6094" s="8"/>
      <c r="C6094" s="8"/>
      <c r="D6094" s="82"/>
      <c r="E6094" s="33"/>
      <c r="F6094" s="33"/>
      <c r="G6094" s="282"/>
      <c r="H6094" s="283"/>
      <c r="I6094" s="33"/>
      <c r="J6094" s="33"/>
      <c r="K6094" s="33"/>
      <c r="L6094" s="33"/>
      <c r="M6094" s="33"/>
      <c r="N6094" s="33"/>
      <c r="O6094" s="33"/>
      <c r="P6094" s="33"/>
      <c r="Q6094" s="33"/>
      <c r="R6094" s="33"/>
      <c r="S6094" s="33"/>
      <c r="T6094" s="33"/>
      <c r="U6094" s="33"/>
      <c r="V6094" s="33"/>
      <c r="W6094" s="33"/>
      <c r="X6094" s="282"/>
      <c r="Y6094" s="33"/>
      <c r="Z6094" s="284"/>
      <c r="AA6094" s="284"/>
      <c r="AB6094" s="33"/>
      <c r="AC6094" s="33"/>
      <c r="AD6094" s="33"/>
      <c r="AE6094" s="33"/>
      <c r="AF6094" s="33"/>
      <c r="AG6094" s="33"/>
      <c r="AH6094" s="33"/>
      <c r="AI6094" s="33"/>
      <c r="AJ6094" s="33"/>
      <c r="AK6094" s="33"/>
      <c r="AL6094" s="33"/>
      <c r="AM6094" s="33"/>
      <c r="AN6094" s="33"/>
      <c r="AO6094" s="33"/>
      <c r="AP6094" s="34"/>
      <c r="AQ6094" s="70"/>
      <c r="AR6094" s="76"/>
      <c r="AS6094" s="60"/>
      <c r="AT6094" s="60"/>
      <c r="AU6094" s="60"/>
    </row>
    <row r="6095" spans="1:256" s="21" customFormat="1">
      <c r="A6095" s="14"/>
      <c r="B6095" s="11">
        <v>8</v>
      </c>
      <c r="C6095" s="11"/>
      <c r="D6095" s="77" t="s">
        <v>39</v>
      </c>
      <c r="E6095" s="31">
        <v>8140000</v>
      </c>
      <c r="F6095" s="31">
        <f t="shared" ref="F6095:V6095" si="826">SUM(F6096:F6102)</f>
        <v>0</v>
      </c>
      <c r="G6095" s="31">
        <f t="shared" si="826"/>
        <v>0</v>
      </c>
      <c r="H6095" s="31">
        <f t="shared" si="826"/>
        <v>0</v>
      </c>
      <c r="I6095" s="31">
        <f t="shared" si="826"/>
        <v>0</v>
      </c>
      <c r="J6095" s="31">
        <f t="shared" si="826"/>
        <v>0</v>
      </c>
      <c r="K6095" s="31">
        <f t="shared" si="826"/>
        <v>0</v>
      </c>
      <c r="L6095" s="31">
        <f t="shared" si="826"/>
        <v>0</v>
      </c>
      <c r="M6095" s="31">
        <f t="shared" si="826"/>
        <v>0</v>
      </c>
      <c r="N6095" s="31">
        <f t="shared" si="826"/>
        <v>0</v>
      </c>
      <c r="O6095" s="31">
        <f t="shared" si="826"/>
        <v>0</v>
      </c>
      <c r="P6095" s="31">
        <f t="shared" si="826"/>
        <v>0</v>
      </c>
      <c r="Q6095" s="31">
        <f t="shared" si="826"/>
        <v>0</v>
      </c>
      <c r="R6095" s="31">
        <f t="shared" si="826"/>
        <v>0</v>
      </c>
      <c r="S6095" s="31">
        <f t="shared" si="826"/>
        <v>0</v>
      </c>
      <c r="T6095" s="31">
        <f t="shared" si="826"/>
        <v>0</v>
      </c>
      <c r="U6095" s="31">
        <f t="shared" si="826"/>
        <v>0</v>
      </c>
      <c r="V6095" s="31">
        <f t="shared" si="826"/>
        <v>0</v>
      </c>
      <c r="W6095" s="31">
        <f>SUM(O6095:V6095)</f>
        <v>0</v>
      </c>
      <c r="X6095" s="31">
        <f>SUM(X6096:X6102)</f>
        <v>0</v>
      </c>
      <c r="Y6095" s="31">
        <f>H6095+I6095+J6095+K6095+L6095+M6095+N6095+W6095+X6095</f>
        <v>0</v>
      </c>
      <c r="Z6095" s="31">
        <f t="shared" ref="Z6095:AK6095" si="827">SUM(Z6096:Z6102)</f>
        <v>0</v>
      </c>
      <c r="AA6095" s="31">
        <f t="shared" si="827"/>
        <v>0</v>
      </c>
      <c r="AB6095" s="31">
        <f t="shared" si="827"/>
        <v>0</v>
      </c>
      <c r="AC6095" s="31">
        <f t="shared" si="827"/>
        <v>0</v>
      </c>
      <c r="AD6095" s="31">
        <f t="shared" si="827"/>
        <v>0</v>
      </c>
      <c r="AE6095" s="31">
        <f t="shared" si="827"/>
        <v>0</v>
      </c>
      <c r="AF6095" s="31">
        <f t="shared" si="827"/>
        <v>0</v>
      </c>
      <c r="AG6095" s="31">
        <f t="shared" si="827"/>
        <v>0</v>
      </c>
      <c r="AH6095" s="31">
        <f t="shared" si="827"/>
        <v>0</v>
      </c>
      <c r="AI6095" s="31">
        <f t="shared" si="827"/>
        <v>0</v>
      </c>
      <c r="AJ6095" s="31">
        <f t="shared" si="827"/>
        <v>0</v>
      </c>
      <c r="AK6095" s="31">
        <f t="shared" si="827"/>
        <v>0</v>
      </c>
      <c r="AL6095" s="31">
        <f>SUM(AD6095:AK6095)</f>
        <v>0</v>
      </c>
      <c r="AM6095" s="31">
        <f>SUM(AM6096:AM6102)</f>
        <v>0</v>
      </c>
      <c r="AN6095" s="31">
        <f>SUM(AN6096:AN6102)</f>
        <v>0</v>
      </c>
      <c r="AO6095" s="31">
        <f>Z6095+AA6095+AB6095+AC6095+AL6095+AM6095+AN6095</f>
        <v>0</v>
      </c>
      <c r="AP6095" s="32">
        <f>E6095+Y6095-AO6095</f>
        <v>8140000</v>
      </c>
      <c r="AQ6095" s="32"/>
      <c r="AR6095" s="28"/>
      <c r="AS6095" s="29">
        <f>E6095+H6095+I6095+J6095+K6095+L6095+M6095+N6095+W6095+X6095-Z6095-AB6095-AL6095-AC6095-AM6095-AN6095</f>
        <v>8140000</v>
      </c>
      <c r="AT6095" s="29">
        <f>AP6095-AS6095</f>
        <v>0</v>
      </c>
      <c r="AU6095" s="29">
        <f>E6095</f>
        <v>8140000</v>
      </c>
      <c r="AV6095" s="86">
        <f>AS6095-AU6095</f>
        <v>0</v>
      </c>
      <c r="AW6095" s="86">
        <f>Y6095-AO6095</f>
        <v>0</v>
      </c>
      <c r="AX6095" s="86">
        <f>AV6095-AW6095</f>
        <v>0</v>
      </c>
      <c r="AZ6095" s="398"/>
    </row>
    <row r="6096" spans="1:256" s="402" customFormat="1">
      <c r="A6096" s="13"/>
      <c r="B6096" s="8"/>
      <c r="C6096" s="8"/>
      <c r="D6096" s="240"/>
      <c r="E6096" s="33"/>
      <c r="F6096" s="33"/>
      <c r="G6096" s="282"/>
      <c r="H6096" s="283"/>
      <c r="I6096" s="33"/>
      <c r="J6096" s="33"/>
      <c r="K6096" s="33"/>
      <c r="L6096" s="33"/>
      <c r="M6096" s="33"/>
      <c r="N6096" s="33"/>
      <c r="O6096" s="33"/>
      <c r="P6096" s="33"/>
      <c r="Q6096" s="33"/>
      <c r="R6096" s="33"/>
      <c r="S6096" s="33"/>
      <c r="T6096" s="33"/>
      <c r="U6096" s="33"/>
      <c r="V6096" s="33"/>
      <c r="W6096" s="33"/>
      <c r="X6096" s="282"/>
      <c r="Y6096" s="33"/>
      <c r="Z6096" s="284"/>
      <c r="AA6096" s="284"/>
      <c r="AB6096" s="33"/>
      <c r="AC6096" s="33"/>
      <c r="AD6096" s="33"/>
      <c r="AE6096" s="33"/>
      <c r="AF6096" s="33"/>
      <c r="AG6096" s="33"/>
      <c r="AH6096" s="33"/>
      <c r="AI6096" s="33"/>
      <c r="AJ6096" s="33"/>
      <c r="AK6096" s="33"/>
      <c r="AL6096" s="33"/>
      <c r="AM6096" s="33"/>
      <c r="AN6096" s="33"/>
      <c r="AO6096" s="33"/>
      <c r="AP6096" s="34"/>
      <c r="AQ6096" s="34"/>
      <c r="AR6096" s="28"/>
      <c r="AS6096" s="29"/>
      <c r="AT6096" s="29"/>
      <c r="AU6096" s="29"/>
    </row>
    <row r="6097" spans="1:256" s="402" customFormat="1">
      <c r="A6097" s="13"/>
      <c r="B6097" s="8"/>
      <c r="C6097" s="8"/>
      <c r="D6097" s="324"/>
      <c r="E6097" s="33"/>
      <c r="F6097" s="33"/>
      <c r="G6097" s="282"/>
      <c r="H6097" s="283"/>
      <c r="I6097" s="33"/>
      <c r="J6097" s="33"/>
      <c r="K6097" s="33"/>
      <c r="L6097" s="33"/>
      <c r="M6097" s="33"/>
      <c r="N6097" s="33"/>
      <c r="O6097" s="33"/>
      <c r="P6097" s="33"/>
      <c r="Q6097" s="33"/>
      <c r="R6097" s="33"/>
      <c r="S6097" s="33"/>
      <c r="T6097" s="33"/>
      <c r="U6097" s="33"/>
      <c r="V6097" s="33"/>
      <c r="W6097" s="33"/>
      <c r="X6097" s="282"/>
      <c r="Y6097" s="33"/>
      <c r="Z6097" s="284"/>
      <c r="AA6097" s="284"/>
      <c r="AB6097" s="33"/>
      <c r="AC6097" s="33"/>
      <c r="AD6097" s="33"/>
      <c r="AE6097" s="33"/>
      <c r="AF6097" s="33"/>
      <c r="AG6097" s="33"/>
      <c r="AH6097" s="33"/>
      <c r="AI6097" s="33"/>
      <c r="AJ6097" s="33"/>
      <c r="AK6097" s="33"/>
      <c r="AL6097" s="33"/>
      <c r="AM6097" s="33"/>
      <c r="AN6097" s="33"/>
      <c r="AO6097" s="33"/>
      <c r="AP6097" s="34"/>
      <c r="AQ6097" s="34"/>
      <c r="AR6097" s="28"/>
      <c r="AS6097" s="29"/>
      <c r="AT6097" s="29"/>
      <c r="AU6097" s="29"/>
    </row>
    <row r="6098" spans="1:256" s="402" customFormat="1">
      <c r="A6098" s="13"/>
      <c r="B6098" s="8"/>
      <c r="C6098" s="8"/>
      <c r="D6098" s="324"/>
      <c r="E6098" s="33"/>
      <c r="F6098" s="33"/>
      <c r="G6098" s="282"/>
      <c r="H6098" s="283"/>
      <c r="I6098" s="33"/>
      <c r="J6098" s="33"/>
      <c r="K6098" s="33"/>
      <c r="L6098" s="33"/>
      <c r="M6098" s="33"/>
      <c r="N6098" s="33"/>
      <c r="O6098" s="33"/>
      <c r="P6098" s="33"/>
      <c r="Q6098" s="33"/>
      <c r="R6098" s="33"/>
      <c r="S6098" s="33"/>
      <c r="T6098" s="33"/>
      <c r="U6098" s="33"/>
      <c r="V6098" s="33"/>
      <c r="W6098" s="33"/>
      <c r="X6098" s="282"/>
      <c r="Y6098" s="33"/>
      <c r="Z6098" s="284"/>
      <c r="AA6098" s="284"/>
      <c r="AB6098" s="33"/>
      <c r="AC6098" s="33"/>
      <c r="AD6098" s="33"/>
      <c r="AE6098" s="33"/>
      <c r="AF6098" s="33"/>
      <c r="AG6098" s="33"/>
      <c r="AH6098" s="33"/>
      <c r="AI6098" s="33"/>
      <c r="AJ6098" s="33"/>
      <c r="AK6098" s="33"/>
      <c r="AL6098" s="33"/>
      <c r="AM6098" s="33"/>
      <c r="AN6098" s="33"/>
      <c r="AO6098" s="33"/>
      <c r="AP6098" s="34"/>
      <c r="AQ6098" s="34"/>
      <c r="AR6098" s="28"/>
      <c r="AS6098" s="29"/>
      <c r="AT6098" s="29"/>
      <c r="AU6098" s="29"/>
    </row>
    <row r="6099" spans="1:256" s="402" customFormat="1">
      <c r="A6099" s="13"/>
      <c r="B6099" s="8"/>
      <c r="C6099" s="8"/>
      <c r="D6099" s="324"/>
      <c r="E6099" s="33"/>
      <c r="F6099" s="33"/>
      <c r="G6099" s="282"/>
      <c r="H6099" s="283"/>
      <c r="I6099" s="33"/>
      <c r="J6099" s="33"/>
      <c r="K6099" s="33"/>
      <c r="L6099" s="33"/>
      <c r="M6099" s="33"/>
      <c r="N6099" s="33"/>
      <c r="O6099" s="33"/>
      <c r="P6099" s="33"/>
      <c r="Q6099" s="33"/>
      <c r="R6099" s="33"/>
      <c r="S6099" s="33"/>
      <c r="T6099" s="33"/>
      <c r="U6099" s="33"/>
      <c r="V6099" s="33"/>
      <c r="W6099" s="33"/>
      <c r="X6099" s="282"/>
      <c r="Y6099" s="33"/>
      <c r="Z6099" s="284"/>
      <c r="AA6099" s="284"/>
      <c r="AB6099" s="33"/>
      <c r="AC6099" s="33"/>
      <c r="AD6099" s="33"/>
      <c r="AE6099" s="33"/>
      <c r="AF6099" s="33"/>
      <c r="AG6099" s="33"/>
      <c r="AH6099" s="33"/>
      <c r="AI6099" s="33"/>
      <c r="AJ6099" s="33"/>
      <c r="AK6099" s="33"/>
      <c r="AL6099" s="33"/>
      <c r="AM6099" s="33"/>
      <c r="AN6099" s="33"/>
      <c r="AO6099" s="33"/>
      <c r="AP6099" s="34"/>
      <c r="AQ6099" s="34"/>
      <c r="AR6099" s="28"/>
      <c r="AS6099" s="29"/>
      <c r="AT6099" s="29"/>
      <c r="AU6099" s="29"/>
    </row>
    <row r="6100" spans="1:256" s="402" customFormat="1">
      <c r="A6100" s="13"/>
      <c r="B6100" s="8"/>
      <c r="C6100" s="8"/>
      <c r="D6100" s="323"/>
      <c r="E6100" s="33"/>
      <c r="F6100" s="33"/>
      <c r="G6100" s="282"/>
      <c r="H6100" s="283"/>
      <c r="I6100" s="33"/>
      <c r="J6100" s="33"/>
      <c r="K6100" s="33"/>
      <c r="L6100" s="33"/>
      <c r="M6100" s="33"/>
      <c r="N6100" s="33"/>
      <c r="O6100" s="33"/>
      <c r="P6100" s="33"/>
      <c r="Q6100" s="33"/>
      <c r="R6100" s="33"/>
      <c r="S6100" s="33"/>
      <c r="T6100" s="33"/>
      <c r="U6100" s="33"/>
      <c r="V6100" s="33"/>
      <c r="W6100" s="33"/>
      <c r="X6100" s="282"/>
      <c r="Y6100" s="33"/>
      <c r="Z6100" s="284"/>
      <c r="AA6100" s="284"/>
      <c r="AB6100" s="33"/>
      <c r="AC6100" s="33"/>
      <c r="AD6100" s="33"/>
      <c r="AE6100" s="33"/>
      <c r="AF6100" s="33"/>
      <c r="AG6100" s="33"/>
      <c r="AH6100" s="33"/>
      <c r="AI6100" s="33"/>
      <c r="AJ6100" s="33"/>
      <c r="AK6100" s="33"/>
      <c r="AL6100" s="33"/>
      <c r="AM6100" s="33"/>
      <c r="AN6100" s="33"/>
      <c r="AO6100" s="33"/>
      <c r="AP6100" s="34"/>
      <c r="AQ6100" s="34"/>
      <c r="AR6100" s="28"/>
      <c r="AS6100" s="29"/>
      <c r="AT6100" s="29"/>
      <c r="AU6100" s="29"/>
    </row>
    <row r="6101" spans="1:256" s="402" customFormat="1">
      <c r="A6101" s="13"/>
      <c r="B6101" s="8"/>
      <c r="C6101" s="8"/>
      <c r="D6101" s="323"/>
      <c r="E6101" s="33"/>
      <c r="F6101" s="33"/>
      <c r="G6101" s="282"/>
      <c r="H6101" s="283"/>
      <c r="I6101" s="33"/>
      <c r="J6101" s="33"/>
      <c r="K6101" s="33"/>
      <c r="L6101" s="33"/>
      <c r="M6101" s="33"/>
      <c r="N6101" s="33"/>
      <c r="O6101" s="33"/>
      <c r="P6101" s="33"/>
      <c r="Q6101" s="33"/>
      <c r="R6101" s="33"/>
      <c r="S6101" s="33"/>
      <c r="T6101" s="33"/>
      <c r="U6101" s="33"/>
      <c r="V6101" s="33"/>
      <c r="W6101" s="33"/>
      <c r="X6101" s="282"/>
      <c r="Y6101" s="33"/>
      <c r="Z6101" s="284"/>
      <c r="AA6101" s="284"/>
      <c r="AB6101" s="33"/>
      <c r="AC6101" s="33"/>
      <c r="AD6101" s="33"/>
      <c r="AE6101" s="33"/>
      <c r="AF6101" s="33"/>
      <c r="AG6101" s="33"/>
      <c r="AH6101" s="33"/>
      <c r="AI6101" s="33"/>
      <c r="AJ6101" s="33"/>
      <c r="AK6101" s="33"/>
      <c r="AL6101" s="33"/>
      <c r="AM6101" s="33"/>
      <c r="AN6101" s="33"/>
      <c r="AO6101" s="33"/>
      <c r="AP6101" s="34"/>
      <c r="AQ6101" s="34"/>
      <c r="AR6101" s="28"/>
      <c r="AS6101" s="29"/>
      <c r="AT6101" s="29"/>
      <c r="AU6101" s="29"/>
    </row>
    <row r="6102" spans="1:256" s="402" customFormat="1">
      <c r="A6102" s="13"/>
      <c r="B6102" s="8"/>
      <c r="C6102" s="8"/>
      <c r="D6102" s="323"/>
      <c r="E6102" s="33"/>
      <c r="F6102" s="33"/>
      <c r="G6102" s="282"/>
      <c r="H6102" s="283"/>
      <c r="I6102" s="33"/>
      <c r="J6102" s="33"/>
      <c r="K6102" s="33"/>
      <c r="L6102" s="33"/>
      <c r="M6102" s="33"/>
      <c r="N6102" s="33"/>
      <c r="O6102" s="33"/>
      <c r="P6102" s="33"/>
      <c r="Q6102" s="33"/>
      <c r="R6102" s="33"/>
      <c r="S6102" s="33"/>
      <c r="T6102" s="33"/>
      <c r="U6102" s="33"/>
      <c r="V6102" s="33"/>
      <c r="W6102" s="33"/>
      <c r="X6102" s="282"/>
      <c r="Y6102" s="33"/>
      <c r="Z6102" s="284"/>
      <c r="AA6102" s="284"/>
      <c r="AB6102" s="33"/>
      <c r="AC6102" s="33"/>
      <c r="AD6102" s="33"/>
      <c r="AE6102" s="33"/>
      <c r="AF6102" s="33"/>
      <c r="AG6102" s="33"/>
      <c r="AH6102" s="33"/>
      <c r="AI6102" s="33"/>
      <c r="AJ6102" s="33"/>
      <c r="AK6102" s="33"/>
      <c r="AL6102" s="33"/>
      <c r="AM6102" s="33"/>
      <c r="AN6102" s="33"/>
      <c r="AO6102" s="33"/>
      <c r="AP6102" s="34"/>
      <c r="AQ6102" s="34"/>
      <c r="AR6102" s="28"/>
      <c r="AS6102" s="29"/>
      <c r="AT6102" s="29"/>
      <c r="AU6102" s="29"/>
    </row>
    <row r="6103" spans="1:256" s="21" customFormat="1" ht="19.5" customHeight="1">
      <c r="A6103" s="526">
        <v>47</v>
      </c>
      <c r="B6103" s="22" t="s">
        <v>85</v>
      </c>
      <c r="C6103" s="20"/>
      <c r="D6103" s="30"/>
      <c r="E6103" s="403">
        <f t="shared" ref="E6103:X6103" si="828">E6104+E6112+E6147+E6151+E6154+E6157+E6160+E6163</f>
        <v>1193412252</v>
      </c>
      <c r="F6103" s="30">
        <f t="shared" si="828"/>
        <v>14720000</v>
      </c>
      <c r="G6103" s="30">
        <f t="shared" si="828"/>
        <v>14720000</v>
      </c>
      <c r="H6103" s="30">
        <f t="shared" si="828"/>
        <v>14720000</v>
      </c>
      <c r="I6103" s="30">
        <f t="shared" si="828"/>
        <v>0</v>
      </c>
      <c r="J6103" s="30">
        <f t="shared" si="828"/>
        <v>0</v>
      </c>
      <c r="K6103" s="30">
        <f t="shared" si="828"/>
        <v>0</v>
      </c>
      <c r="L6103" s="30">
        <f t="shared" si="828"/>
        <v>0</v>
      </c>
      <c r="M6103" s="30">
        <f t="shared" si="828"/>
        <v>52864000</v>
      </c>
      <c r="N6103" s="30">
        <f t="shared" si="828"/>
        <v>0</v>
      </c>
      <c r="O6103" s="30">
        <f t="shared" si="828"/>
        <v>0</v>
      </c>
      <c r="P6103" s="30">
        <f t="shared" si="828"/>
        <v>11470000</v>
      </c>
      <c r="Q6103" s="30">
        <f t="shared" si="828"/>
        <v>0</v>
      </c>
      <c r="R6103" s="30">
        <f t="shared" si="828"/>
        <v>0</v>
      </c>
      <c r="S6103" s="30">
        <f t="shared" si="828"/>
        <v>0</v>
      </c>
      <c r="T6103" s="30">
        <f t="shared" si="828"/>
        <v>0</v>
      </c>
      <c r="U6103" s="30">
        <f t="shared" si="828"/>
        <v>0</v>
      </c>
      <c r="V6103" s="30">
        <f t="shared" si="828"/>
        <v>0</v>
      </c>
      <c r="W6103" s="30">
        <f t="shared" si="828"/>
        <v>11470000</v>
      </c>
      <c r="X6103" s="30">
        <f t="shared" si="828"/>
        <v>0</v>
      </c>
      <c r="Y6103" s="30">
        <f>H6103+I6103+J6103+K6103+L6103+M6103+N6103+W6103+X6103</f>
        <v>79054000</v>
      </c>
      <c r="Z6103" s="64">
        <f t="shared" ref="Z6103:AN6103" si="829">Z6104+Z6112+Z6147+Z6151+Z6154+Z6157+Z6160+Z6163</f>
        <v>0</v>
      </c>
      <c r="AA6103" s="64">
        <f t="shared" si="829"/>
        <v>0</v>
      </c>
      <c r="AB6103" s="30">
        <f t="shared" si="829"/>
        <v>0</v>
      </c>
      <c r="AC6103" s="30">
        <f t="shared" si="829"/>
        <v>0</v>
      </c>
      <c r="AD6103" s="30">
        <f t="shared" si="829"/>
        <v>0</v>
      </c>
      <c r="AE6103" s="30">
        <f t="shared" si="829"/>
        <v>0</v>
      </c>
      <c r="AF6103" s="30">
        <f t="shared" si="829"/>
        <v>0</v>
      </c>
      <c r="AG6103" s="30">
        <f t="shared" si="829"/>
        <v>0</v>
      </c>
      <c r="AH6103" s="30">
        <f t="shared" si="829"/>
        <v>0</v>
      </c>
      <c r="AI6103" s="30">
        <f t="shared" si="829"/>
        <v>0</v>
      </c>
      <c r="AJ6103" s="30">
        <f t="shared" si="829"/>
        <v>0</v>
      </c>
      <c r="AK6103" s="30">
        <f t="shared" si="829"/>
        <v>11470000</v>
      </c>
      <c r="AL6103" s="30">
        <f t="shared" si="829"/>
        <v>11470000</v>
      </c>
      <c r="AM6103" s="30">
        <f t="shared" si="829"/>
        <v>750000</v>
      </c>
      <c r="AN6103" s="30">
        <f t="shared" si="829"/>
        <v>0</v>
      </c>
      <c r="AO6103" s="30">
        <f>Z6103+AA6103+AB6103+AC6103+AL6103+AM6103+AN6103</f>
        <v>12220000</v>
      </c>
      <c r="AP6103" s="30">
        <f>AP6104+AP6112+AP6147+AP6151+AP6154+AP6157+AP6160+AP6163</f>
        <v>1260246252</v>
      </c>
      <c r="AQ6103" s="30"/>
      <c r="AR6103" s="57"/>
      <c r="AS6103" s="57">
        <f>E6103+H6103+I6103+J6103+K6103+L6103+M6103+N6103+W6103+X6103-Z6103-AB6103-AL6103-AC6103-AM6103-AN6103</f>
        <v>1260246252</v>
      </c>
      <c r="AT6103" s="57"/>
      <c r="AU6103" s="57">
        <f>AU6104+AU6112+AU6147+AU6151+AU6154+AU6157+AU6160+AU6163</f>
        <v>1193412252</v>
      </c>
      <c r="AV6103" s="15">
        <f>AV6104+AV6112+AV6147+AV6151+AV6154+AV6157+AV6160+AV6163</f>
        <v>66834000</v>
      </c>
      <c r="AW6103" s="15">
        <f>AW6104+AW6112+AW6147+AW6151+AW6154+AW6157+AW6160+AW6163</f>
        <v>66834000</v>
      </c>
      <c r="AX6103" s="15">
        <f>AX6104+AX6112+AX6147+AX6151+AX6154+AX6157+AX6160+AX6163</f>
        <v>0</v>
      </c>
      <c r="AY6103" s="15"/>
      <c r="AZ6103" s="15"/>
      <c r="BA6103" s="15"/>
      <c r="BB6103" s="15"/>
      <c r="BC6103" s="15"/>
      <c r="BD6103" s="15"/>
      <c r="BE6103" s="15"/>
      <c r="BF6103" s="15"/>
      <c r="BG6103" s="15"/>
      <c r="BH6103" s="15"/>
      <c r="BI6103" s="15"/>
      <c r="BJ6103" s="15"/>
      <c r="BK6103" s="15"/>
      <c r="BL6103" s="15"/>
      <c r="BM6103" s="15"/>
      <c r="BN6103" s="15"/>
      <c r="BO6103" s="15"/>
      <c r="BP6103" s="15"/>
      <c r="BQ6103" s="15"/>
      <c r="BR6103" s="15"/>
      <c r="BS6103" s="15"/>
      <c r="BT6103" s="15"/>
      <c r="BU6103" s="15"/>
      <c r="BV6103" s="15"/>
      <c r="BW6103" s="15"/>
      <c r="BX6103" s="15"/>
      <c r="BY6103" s="15"/>
      <c r="BZ6103" s="15"/>
      <c r="CA6103" s="15"/>
      <c r="CB6103" s="15"/>
      <c r="CC6103" s="15"/>
      <c r="CD6103" s="15"/>
      <c r="CE6103" s="15"/>
      <c r="CF6103" s="15"/>
      <c r="CG6103" s="15"/>
      <c r="CH6103" s="15"/>
      <c r="CI6103" s="15"/>
      <c r="CJ6103" s="15"/>
      <c r="CK6103" s="15"/>
      <c r="CL6103" s="15"/>
      <c r="CM6103" s="15"/>
      <c r="CN6103" s="15"/>
      <c r="CO6103" s="15"/>
      <c r="CP6103" s="15"/>
      <c r="CQ6103" s="15"/>
      <c r="CR6103" s="15"/>
      <c r="CS6103" s="15"/>
      <c r="CT6103" s="15"/>
      <c r="CU6103" s="15"/>
      <c r="CV6103" s="15"/>
      <c r="CW6103" s="15"/>
      <c r="CX6103" s="15"/>
      <c r="CY6103" s="15"/>
      <c r="CZ6103" s="15"/>
      <c r="DA6103" s="15"/>
      <c r="DB6103" s="15"/>
      <c r="DC6103" s="15"/>
      <c r="DD6103" s="15"/>
      <c r="DE6103" s="15"/>
      <c r="DF6103" s="15"/>
      <c r="DG6103" s="15"/>
      <c r="DH6103" s="15"/>
      <c r="DI6103" s="15"/>
      <c r="DJ6103" s="15"/>
      <c r="DK6103" s="15"/>
      <c r="DL6103" s="15"/>
      <c r="DM6103" s="15"/>
      <c r="DN6103" s="15"/>
      <c r="DO6103" s="15"/>
      <c r="DP6103" s="15"/>
      <c r="DQ6103" s="15"/>
      <c r="DR6103" s="15"/>
      <c r="DS6103" s="15"/>
      <c r="DT6103" s="15"/>
      <c r="DU6103" s="15"/>
      <c r="DV6103" s="15"/>
      <c r="DW6103" s="15"/>
      <c r="DX6103" s="15"/>
      <c r="DY6103" s="15"/>
      <c r="DZ6103" s="15"/>
      <c r="EA6103" s="15"/>
      <c r="EB6103" s="15"/>
      <c r="EC6103" s="15"/>
      <c r="ED6103" s="15"/>
      <c r="EE6103" s="15"/>
      <c r="EF6103" s="15"/>
      <c r="EG6103" s="15"/>
      <c r="EH6103" s="15"/>
      <c r="EI6103" s="15"/>
      <c r="EJ6103" s="15"/>
      <c r="EK6103" s="15"/>
      <c r="EL6103" s="15"/>
      <c r="EM6103" s="15"/>
      <c r="EN6103" s="15"/>
      <c r="EO6103" s="15"/>
      <c r="EP6103" s="15"/>
      <c r="EQ6103" s="15"/>
      <c r="ER6103" s="15"/>
      <c r="ES6103" s="15"/>
      <c r="ET6103" s="15"/>
      <c r="EU6103" s="15"/>
      <c r="EV6103" s="15"/>
      <c r="EW6103" s="15"/>
      <c r="EX6103" s="15"/>
      <c r="EY6103" s="15"/>
      <c r="EZ6103" s="15"/>
      <c r="FA6103" s="15"/>
      <c r="FB6103" s="15"/>
      <c r="FC6103" s="15"/>
      <c r="FD6103" s="15"/>
      <c r="FE6103" s="15"/>
      <c r="FF6103" s="15"/>
      <c r="FG6103" s="15"/>
      <c r="FH6103" s="15"/>
      <c r="FI6103" s="15"/>
      <c r="FJ6103" s="15"/>
      <c r="FK6103" s="15"/>
      <c r="FL6103" s="15"/>
      <c r="FM6103" s="15"/>
      <c r="FN6103" s="15"/>
      <c r="FO6103" s="15"/>
      <c r="FP6103" s="15"/>
      <c r="FQ6103" s="15"/>
      <c r="FR6103" s="15"/>
      <c r="FS6103" s="15"/>
      <c r="FT6103" s="15"/>
      <c r="FU6103" s="15"/>
      <c r="FV6103" s="15"/>
      <c r="FW6103" s="15"/>
      <c r="FX6103" s="15"/>
      <c r="FY6103" s="15"/>
      <c r="FZ6103" s="15"/>
      <c r="GA6103" s="15"/>
      <c r="GB6103" s="15"/>
      <c r="GC6103" s="15"/>
      <c r="GD6103" s="15"/>
      <c r="GE6103" s="15"/>
      <c r="GF6103" s="15"/>
      <c r="GG6103" s="15"/>
      <c r="GH6103" s="15"/>
      <c r="GI6103" s="15"/>
      <c r="GJ6103" s="15"/>
      <c r="GK6103" s="15"/>
      <c r="GL6103" s="15"/>
      <c r="GM6103" s="15"/>
      <c r="GN6103" s="15"/>
      <c r="GO6103" s="15"/>
      <c r="GP6103" s="15"/>
      <c r="GQ6103" s="15"/>
      <c r="GR6103" s="15"/>
      <c r="GS6103" s="15"/>
      <c r="GT6103" s="15"/>
      <c r="GU6103" s="15"/>
      <c r="GV6103" s="15"/>
      <c r="GW6103" s="15"/>
      <c r="GX6103" s="15"/>
      <c r="GY6103" s="15"/>
      <c r="GZ6103" s="15"/>
      <c r="HA6103" s="15"/>
      <c r="HB6103" s="15"/>
      <c r="HC6103" s="15"/>
      <c r="HD6103" s="15"/>
      <c r="HE6103" s="15"/>
      <c r="HF6103" s="15"/>
      <c r="HG6103" s="15"/>
      <c r="HH6103" s="15"/>
      <c r="HI6103" s="15"/>
      <c r="HJ6103" s="15"/>
      <c r="HK6103" s="15"/>
      <c r="HL6103" s="15"/>
      <c r="HM6103" s="15"/>
      <c r="HN6103" s="15"/>
      <c r="HO6103" s="15"/>
      <c r="HP6103" s="15"/>
      <c r="HQ6103" s="15"/>
      <c r="HR6103" s="15"/>
      <c r="HS6103" s="15"/>
      <c r="HT6103" s="15"/>
      <c r="HU6103" s="15"/>
      <c r="HV6103" s="15"/>
      <c r="HW6103" s="15"/>
      <c r="HX6103" s="15"/>
      <c r="HY6103" s="15"/>
      <c r="HZ6103" s="15"/>
      <c r="IA6103" s="15"/>
      <c r="IB6103" s="15"/>
      <c r="IC6103" s="15"/>
      <c r="ID6103" s="15"/>
      <c r="IE6103" s="15"/>
      <c r="IF6103" s="15"/>
      <c r="IG6103" s="15"/>
      <c r="IH6103" s="15"/>
      <c r="II6103" s="15"/>
      <c r="IJ6103" s="15"/>
      <c r="IK6103" s="15"/>
      <c r="IL6103" s="15"/>
      <c r="IM6103" s="15"/>
      <c r="IN6103" s="15"/>
      <c r="IO6103" s="15"/>
      <c r="IP6103" s="15"/>
      <c r="IQ6103" s="15"/>
      <c r="IR6103" s="15"/>
      <c r="IS6103" s="15"/>
      <c r="IT6103" s="15"/>
      <c r="IU6103" s="15"/>
      <c r="IV6103" s="15"/>
    </row>
    <row r="6104" spans="1:256" s="21" customFormat="1">
      <c r="A6104" s="12"/>
      <c r="B6104" s="9">
        <v>1</v>
      </c>
      <c r="C6104" s="9" t="s">
        <v>14</v>
      </c>
      <c r="D6104" s="81" t="s">
        <v>6</v>
      </c>
      <c r="E6104" s="405">
        <v>555371163</v>
      </c>
      <c r="F6104" s="31">
        <f t="shared" ref="F6104:V6104" si="830">SUM(F6105:F6111)</f>
        <v>0</v>
      </c>
      <c r="G6104" s="31">
        <f t="shared" si="830"/>
        <v>0</v>
      </c>
      <c r="H6104" s="31">
        <f t="shared" si="830"/>
        <v>0</v>
      </c>
      <c r="I6104" s="31">
        <f t="shared" si="830"/>
        <v>0</v>
      </c>
      <c r="J6104" s="31">
        <f t="shared" si="830"/>
        <v>0</v>
      </c>
      <c r="K6104" s="31">
        <f t="shared" si="830"/>
        <v>0</v>
      </c>
      <c r="L6104" s="31">
        <f t="shared" si="830"/>
        <v>0</v>
      </c>
      <c r="M6104" s="31">
        <f t="shared" si="830"/>
        <v>52864000</v>
      </c>
      <c r="N6104" s="31">
        <f t="shared" si="830"/>
        <v>0</v>
      </c>
      <c r="O6104" s="31">
        <f t="shared" si="830"/>
        <v>0</v>
      </c>
      <c r="P6104" s="31">
        <f t="shared" si="830"/>
        <v>0</v>
      </c>
      <c r="Q6104" s="31">
        <f t="shared" si="830"/>
        <v>0</v>
      </c>
      <c r="R6104" s="31">
        <f t="shared" si="830"/>
        <v>0</v>
      </c>
      <c r="S6104" s="31">
        <f t="shared" si="830"/>
        <v>0</v>
      </c>
      <c r="T6104" s="31">
        <f t="shared" si="830"/>
        <v>0</v>
      </c>
      <c r="U6104" s="31">
        <f t="shared" si="830"/>
        <v>0</v>
      </c>
      <c r="V6104" s="31">
        <f t="shared" si="830"/>
        <v>0</v>
      </c>
      <c r="W6104" s="31">
        <f>SUM(O6104:V6104)</f>
        <v>0</v>
      </c>
      <c r="X6104" s="31">
        <f>SUM(X6105:X6111)</f>
        <v>0</v>
      </c>
      <c r="Y6104" s="31">
        <f>H6104+I6104+J6104+K6104+L6104+M6104+N6104+W6104+X6104</f>
        <v>52864000</v>
      </c>
      <c r="Z6104" s="31">
        <f t="shared" ref="Z6104:AK6104" si="831">SUM(Z6105:Z6111)</f>
        <v>0</v>
      </c>
      <c r="AA6104" s="31">
        <f t="shared" si="831"/>
        <v>0</v>
      </c>
      <c r="AB6104" s="31">
        <f t="shared" si="831"/>
        <v>0</v>
      </c>
      <c r="AC6104" s="31">
        <f t="shared" si="831"/>
        <v>0</v>
      </c>
      <c r="AD6104" s="31">
        <f t="shared" si="831"/>
        <v>0</v>
      </c>
      <c r="AE6104" s="31">
        <f t="shared" si="831"/>
        <v>0</v>
      </c>
      <c r="AF6104" s="31">
        <f t="shared" si="831"/>
        <v>0</v>
      </c>
      <c r="AG6104" s="31">
        <f t="shared" si="831"/>
        <v>0</v>
      </c>
      <c r="AH6104" s="31">
        <f t="shared" si="831"/>
        <v>0</v>
      </c>
      <c r="AI6104" s="31">
        <f t="shared" si="831"/>
        <v>0</v>
      </c>
      <c r="AJ6104" s="31">
        <f t="shared" si="831"/>
        <v>0</v>
      </c>
      <c r="AK6104" s="31">
        <f t="shared" si="831"/>
        <v>0</v>
      </c>
      <c r="AL6104" s="31">
        <f>SUM(AD6104:AK6104)</f>
        <v>0</v>
      </c>
      <c r="AM6104" s="31">
        <f>SUM(AM6105:AM6111)</f>
        <v>0</v>
      </c>
      <c r="AN6104" s="31">
        <f>SUM(AN6105:AN6111)</f>
        <v>0</v>
      </c>
      <c r="AO6104" s="31">
        <f>Z6104+AA6104+AB6104+AC6104+AL6104+AM6104+AN6104</f>
        <v>0</v>
      </c>
      <c r="AP6104" s="32">
        <f>E6104+Y6104-AO6104</f>
        <v>608235163</v>
      </c>
      <c r="AQ6104" s="32"/>
      <c r="AR6104" s="28"/>
      <c r="AS6104" s="29">
        <f>E6104+H6104+I6104+J6104+K6104+L6104+M6104+N6104+W6104+X6104-Z6104-AB6104-AL6104-AC6104-AM6104-AN6104</f>
        <v>608235163</v>
      </c>
      <c r="AT6104" s="29">
        <f>AP6104-AS6104</f>
        <v>0</v>
      </c>
      <c r="AU6104" s="29">
        <f>E6104</f>
        <v>555371163</v>
      </c>
      <c r="AV6104" s="86">
        <f>AS6104-AU6104</f>
        <v>52864000</v>
      </c>
      <c r="AW6104" s="86">
        <f>Y6104-AO6104</f>
        <v>52864000</v>
      </c>
      <c r="AX6104" s="86">
        <f>AV6104-AW6104</f>
        <v>0</v>
      </c>
      <c r="AY6104" s="86"/>
      <c r="AZ6104" s="398"/>
      <c r="BA6104" s="86"/>
      <c r="BB6104" s="86"/>
      <c r="BC6104" s="86"/>
      <c r="BD6104" s="86"/>
      <c r="BE6104" s="86"/>
      <c r="BF6104" s="86"/>
      <c r="BG6104" s="86"/>
      <c r="BH6104" s="86"/>
      <c r="BI6104" s="86"/>
      <c r="BJ6104" s="86"/>
      <c r="BK6104" s="86"/>
      <c r="BL6104" s="86"/>
      <c r="BM6104" s="86"/>
      <c r="BN6104" s="86"/>
      <c r="BO6104" s="86"/>
      <c r="BP6104" s="86"/>
      <c r="BQ6104" s="86"/>
      <c r="BR6104" s="86"/>
      <c r="BS6104" s="86"/>
      <c r="BT6104" s="86"/>
      <c r="BU6104" s="86"/>
      <c r="BV6104" s="86"/>
      <c r="BW6104" s="86"/>
      <c r="BX6104" s="86"/>
      <c r="BY6104" s="86"/>
      <c r="BZ6104" s="86"/>
      <c r="CA6104" s="86"/>
      <c r="CB6104" s="86"/>
      <c r="CC6104" s="86"/>
      <c r="CD6104" s="86"/>
      <c r="CE6104" s="86"/>
      <c r="CF6104" s="86"/>
      <c r="CG6104" s="86"/>
      <c r="CH6104" s="86"/>
      <c r="CI6104" s="86"/>
      <c r="CJ6104" s="86"/>
      <c r="CK6104" s="86"/>
      <c r="CL6104" s="86"/>
      <c r="CM6104" s="86"/>
      <c r="CN6104" s="86"/>
      <c r="CO6104" s="86"/>
      <c r="CP6104" s="86"/>
      <c r="CQ6104" s="86"/>
      <c r="CR6104" s="86"/>
      <c r="CS6104" s="86"/>
      <c r="CT6104" s="86"/>
      <c r="CU6104" s="86"/>
      <c r="CV6104" s="86"/>
      <c r="CW6104" s="86"/>
      <c r="CX6104" s="86"/>
      <c r="CY6104" s="86"/>
      <c r="CZ6104" s="86"/>
      <c r="DA6104" s="86"/>
      <c r="DB6104" s="86"/>
      <c r="DC6104" s="86"/>
      <c r="DD6104" s="86"/>
      <c r="DE6104" s="86"/>
      <c r="DF6104" s="86"/>
      <c r="DG6104" s="86"/>
      <c r="DH6104" s="86"/>
      <c r="DI6104" s="86"/>
      <c r="DJ6104" s="86"/>
      <c r="DK6104" s="86"/>
      <c r="DL6104" s="86"/>
      <c r="DM6104" s="86"/>
      <c r="DN6104" s="86"/>
      <c r="DO6104" s="86"/>
      <c r="DP6104" s="86"/>
      <c r="DQ6104" s="86"/>
      <c r="DR6104" s="86"/>
      <c r="DS6104" s="86"/>
      <c r="DT6104" s="86"/>
      <c r="DU6104" s="86"/>
      <c r="DV6104" s="86"/>
      <c r="DW6104" s="86"/>
      <c r="DX6104" s="86"/>
      <c r="DY6104" s="86"/>
      <c r="DZ6104" s="86"/>
      <c r="EA6104" s="86"/>
      <c r="EB6104" s="86"/>
      <c r="EC6104" s="86"/>
      <c r="ED6104" s="86"/>
      <c r="EE6104" s="86"/>
      <c r="EF6104" s="86"/>
      <c r="EG6104" s="86"/>
      <c r="EH6104" s="86"/>
      <c r="EI6104" s="86"/>
      <c r="EJ6104" s="86"/>
      <c r="EK6104" s="86"/>
      <c r="EL6104" s="86"/>
      <c r="EM6104" s="86"/>
      <c r="EN6104" s="86"/>
      <c r="EO6104" s="86"/>
      <c r="EP6104" s="86"/>
      <c r="EQ6104" s="86"/>
      <c r="ER6104" s="86"/>
      <c r="ES6104" s="86"/>
      <c r="ET6104" s="86"/>
      <c r="EU6104" s="86"/>
      <c r="EV6104" s="86"/>
      <c r="EW6104" s="86"/>
      <c r="EX6104" s="86"/>
      <c r="EY6104" s="86"/>
      <c r="EZ6104" s="86"/>
      <c r="FA6104" s="86"/>
      <c r="FB6104" s="86"/>
      <c r="FC6104" s="86"/>
      <c r="FD6104" s="86"/>
      <c r="FE6104" s="86"/>
      <c r="FF6104" s="86"/>
      <c r="FG6104" s="86"/>
      <c r="FH6104" s="86"/>
      <c r="FI6104" s="86"/>
      <c r="FJ6104" s="86"/>
      <c r="FK6104" s="86"/>
      <c r="FL6104" s="86"/>
      <c r="FM6104" s="86"/>
      <c r="FN6104" s="86"/>
      <c r="FO6104" s="86"/>
      <c r="FP6104" s="86"/>
      <c r="FQ6104" s="86"/>
      <c r="FR6104" s="86"/>
      <c r="FS6104" s="86"/>
      <c r="FT6104" s="86"/>
      <c r="FU6104" s="86"/>
      <c r="FV6104" s="86"/>
      <c r="FW6104" s="86"/>
      <c r="FX6104" s="86"/>
      <c r="FY6104" s="86"/>
      <c r="FZ6104" s="86"/>
      <c r="GA6104" s="86"/>
      <c r="GB6104" s="86"/>
      <c r="GC6104" s="86"/>
      <c r="GD6104" s="86"/>
      <c r="GE6104" s="86"/>
      <c r="GF6104" s="86"/>
      <c r="GG6104" s="86"/>
      <c r="GH6104" s="86"/>
      <c r="GI6104" s="86"/>
      <c r="GJ6104" s="86"/>
      <c r="GK6104" s="86"/>
      <c r="GL6104" s="86"/>
      <c r="GM6104" s="86"/>
      <c r="GN6104" s="86"/>
      <c r="GO6104" s="86"/>
      <c r="GP6104" s="86"/>
      <c r="GQ6104" s="86"/>
      <c r="GR6104" s="86"/>
      <c r="GS6104" s="86"/>
      <c r="GT6104" s="86"/>
      <c r="GU6104" s="86"/>
      <c r="GV6104" s="86"/>
      <c r="GW6104" s="86"/>
      <c r="GX6104" s="86"/>
      <c r="GY6104" s="86"/>
      <c r="GZ6104" s="86"/>
      <c r="HA6104" s="86"/>
      <c r="HB6104" s="86"/>
      <c r="HC6104" s="86"/>
      <c r="HD6104" s="86"/>
      <c r="HE6104" s="86"/>
      <c r="HF6104" s="86"/>
      <c r="HG6104" s="86"/>
      <c r="HH6104" s="86"/>
      <c r="HI6104" s="86"/>
      <c r="HJ6104" s="86"/>
      <c r="HK6104" s="86"/>
      <c r="HL6104" s="86"/>
      <c r="HM6104" s="86"/>
      <c r="HN6104" s="86"/>
      <c r="HO6104" s="86"/>
      <c r="HP6104" s="86"/>
      <c r="HQ6104" s="86"/>
      <c r="HR6104" s="86"/>
      <c r="HS6104" s="86"/>
      <c r="HT6104" s="86"/>
      <c r="HU6104" s="86"/>
      <c r="HV6104" s="86"/>
      <c r="HW6104" s="86"/>
      <c r="HX6104" s="86"/>
      <c r="HY6104" s="86"/>
      <c r="HZ6104" s="86"/>
      <c r="IA6104" s="86"/>
      <c r="IB6104" s="86"/>
      <c r="IC6104" s="86"/>
      <c r="ID6104" s="86"/>
      <c r="IE6104" s="86"/>
      <c r="IF6104" s="86"/>
      <c r="IG6104" s="86"/>
      <c r="IH6104" s="86"/>
      <c r="II6104" s="86"/>
      <c r="IJ6104" s="86"/>
      <c r="IK6104" s="86"/>
      <c r="IL6104" s="86"/>
      <c r="IM6104" s="86"/>
      <c r="IN6104" s="86"/>
      <c r="IO6104" s="86"/>
      <c r="IP6104" s="86"/>
      <c r="IQ6104" s="86"/>
      <c r="IR6104" s="86"/>
      <c r="IS6104" s="86"/>
      <c r="IT6104" s="86"/>
      <c r="IU6104" s="86"/>
      <c r="IV6104" s="86"/>
    </row>
    <row r="6105" spans="1:256" s="21" customFormat="1">
      <c r="A6105" s="13"/>
      <c r="B6105" s="8"/>
      <c r="C6105" s="8"/>
      <c r="D6105" s="113"/>
      <c r="E6105" s="266"/>
      <c r="F6105" s="33"/>
      <c r="G6105" s="282"/>
      <c r="H6105" s="283"/>
      <c r="I6105" s="33"/>
      <c r="J6105" s="33"/>
      <c r="K6105" s="33"/>
      <c r="L6105" s="33"/>
      <c r="M6105" s="33"/>
      <c r="N6105" s="33"/>
      <c r="O6105" s="33"/>
      <c r="P6105" s="33"/>
      <c r="Q6105" s="33"/>
      <c r="R6105" s="33"/>
      <c r="S6105" s="33"/>
      <c r="T6105" s="33"/>
      <c r="U6105" s="33"/>
      <c r="V6105" s="33"/>
      <c r="W6105" s="33"/>
      <c r="X6105" s="282"/>
      <c r="Y6105" s="33"/>
      <c r="Z6105" s="284"/>
      <c r="AA6105" s="284"/>
      <c r="AB6105" s="33"/>
      <c r="AC6105" s="33"/>
      <c r="AD6105" s="33"/>
      <c r="AE6105" s="33"/>
      <c r="AF6105" s="33"/>
      <c r="AG6105" s="33"/>
      <c r="AH6105" s="33"/>
      <c r="AI6105" s="33"/>
      <c r="AJ6105" s="33"/>
      <c r="AK6105" s="33"/>
      <c r="AL6105" s="33"/>
      <c r="AM6105" s="33"/>
      <c r="AN6105" s="33"/>
      <c r="AO6105" s="33"/>
      <c r="AP6105" s="34"/>
      <c r="AQ6105" s="34"/>
      <c r="AR6105" s="28"/>
      <c r="AS6105" s="29"/>
      <c r="AT6105" s="29"/>
      <c r="AU6105" s="29"/>
      <c r="AV6105" s="402"/>
      <c r="AW6105" s="402"/>
      <c r="AX6105" s="402"/>
      <c r="AY6105" s="402"/>
      <c r="AZ6105" s="402"/>
      <c r="BA6105" s="402"/>
      <c r="BB6105" s="402"/>
      <c r="BC6105" s="402"/>
      <c r="BD6105" s="402"/>
      <c r="BE6105" s="402"/>
      <c r="BF6105" s="402"/>
      <c r="BG6105" s="402"/>
      <c r="BH6105" s="402"/>
      <c r="BI6105" s="402"/>
      <c r="BJ6105" s="402"/>
      <c r="BK6105" s="402"/>
      <c r="BL6105" s="402"/>
      <c r="BM6105" s="402"/>
      <c r="BN6105" s="402"/>
      <c r="BO6105" s="402"/>
      <c r="BP6105" s="402"/>
      <c r="BQ6105" s="402"/>
      <c r="BR6105" s="402"/>
      <c r="BS6105" s="402"/>
      <c r="BT6105" s="402"/>
      <c r="BU6105" s="402"/>
      <c r="BV6105" s="402"/>
      <c r="BW6105" s="402"/>
      <c r="BX6105" s="402"/>
      <c r="BY6105" s="402"/>
      <c r="BZ6105" s="402"/>
      <c r="CA6105" s="402"/>
      <c r="CB6105" s="402"/>
      <c r="CC6105" s="402"/>
      <c r="CD6105" s="402"/>
      <c r="CE6105" s="402"/>
      <c r="CF6105" s="402"/>
      <c r="CG6105" s="402"/>
      <c r="CH6105" s="402"/>
      <c r="CI6105" s="402"/>
      <c r="CJ6105" s="402"/>
      <c r="CK6105" s="402"/>
      <c r="CL6105" s="402"/>
      <c r="CM6105" s="402"/>
      <c r="CN6105" s="402"/>
      <c r="CO6105" s="402"/>
      <c r="CP6105" s="402"/>
      <c r="CQ6105" s="402"/>
      <c r="CR6105" s="402"/>
      <c r="CS6105" s="402"/>
      <c r="CT6105" s="402"/>
      <c r="CU6105" s="402"/>
      <c r="CV6105" s="402"/>
      <c r="CW6105" s="402"/>
      <c r="CX6105" s="402"/>
      <c r="CY6105" s="402"/>
      <c r="CZ6105" s="402"/>
      <c r="DA6105" s="402"/>
      <c r="DB6105" s="402"/>
      <c r="DC6105" s="402"/>
      <c r="DD6105" s="402"/>
      <c r="DE6105" s="402"/>
      <c r="DF6105" s="402"/>
      <c r="DG6105" s="402"/>
      <c r="DH6105" s="402"/>
      <c r="DI6105" s="402"/>
      <c r="DJ6105" s="402"/>
      <c r="DK6105" s="402"/>
      <c r="DL6105" s="402"/>
      <c r="DM6105" s="402"/>
      <c r="DN6105" s="402"/>
      <c r="DO6105" s="402"/>
      <c r="DP6105" s="402"/>
      <c r="DQ6105" s="402"/>
      <c r="DR6105" s="402"/>
      <c r="DS6105" s="402"/>
      <c r="DT6105" s="402"/>
      <c r="DU6105" s="402"/>
      <c r="DV6105" s="402"/>
      <c r="DW6105" s="402"/>
      <c r="DX6105" s="402"/>
      <c r="DY6105" s="402"/>
      <c r="DZ6105" s="402"/>
      <c r="EA6105" s="402"/>
      <c r="EB6105" s="402"/>
      <c r="EC6105" s="402"/>
      <c r="ED6105" s="402"/>
      <c r="EE6105" s="402"/>
      <c r="EF6105" s="402"/>
      <c r="EG6105" s="402"/>
      <c r="EH6105" s="402"/>
      <c r="EI6105" s="402"/>
      <c r="EJ6105" s="402"/>
      <c r="EK6105" s="402"/>
      <c r="EL6105" s="402"/>
      <c r="EM6105" s="402"/>
      <c r="EN6105" s="402"/>
      <c r="EO6105" s="402"/>
      <c r="EP6105" s="402"/>
      <c r="EQ6105" s="402"/>
      <c r="ER6105" s="402"/>
      <c r="ES6105" s="402"/>
      <c r="ET6105" s="402"/>
      <c r="EU6105" s="402"/>
      <c r="EV6105" s="402"/>
      <c r="EW6105" s="402"/>
      <c r="EX6105" s="402"/>
      <c r="EY6105" s="402"/>
      <c r="EZ6105" s="402"/>
      <c r="FA6105" s="402"/>
      <c r="FB6105" s="402"/>
      <c r="FC6105" s="402"/>
      <c r="FD6105" s="402"/>
      <c r="FE6105" s="402"/>
      <c r="FF6105" s="402"/>
      <c r="FG6105" s="402"/>
      <c r="FH6105" s="402"/>
      <c r="FI6105" s="402"/>
      <c r="FJ6105" s="402"/>
      <c r="FK6105" s="402"/>
      <c r="FL6105" s="402"/>
      <c r="FM6105" s="402"/>
      <c r="FN6105" s="402"/>
      <c r="FO6105" s="402"/>
      <c r="FP6105" s="402"/>
      <c r="FQ6105" s="402"/>
      <c r="FR6105" s="402"/>
      <c r="FS6105" s="402"/>
      <c r="FT6105" s="402"/>
      <c r="FU6105" s="402"/>
      <c r="FV6105" s="402"/>
      <c r="FW6105" s="402"/>
      <c r="FX6105" s="402"/>
      <c r="FY6105" s="402"/>
      <c r="FZ6105" s="402"/>
      <c r="GA6105" s="402"/>
      <c r="GB6105" s="402"/>
      <c r="GC6105" s="402"/>
      <c r="GD6105" s="402"/>
      <c r="GE6105" s="402"/>
      <c r="GF6105" s="402"/>
      <c r="GG6105" s="402"/>
      <c r="GH6105" s="402"/>
      <c r="GI6105" s="402"/>
      <c r="GJ6105" s="402"/>
      <c r="GK6105" s="402"/>
      <c r="GL6105" s="402"/>
      <c r="GM6105" s="402"/>
      <c r="GN6105" s="402"/>
      <c r="GO6105" s="402"/>
      <c r="GP6105" s="402"/>
      <c r="GQ6105" s="402"/>
      <c r="GR6105" s="402"/>
      <c r="GS6105" s="402"/>
      <c r="GT6105" s="402"/>
      <c r="GU6105" s="402"/>
      <c r="GV6105" s="402"/>
      <c r="GW6105" s="402"/>
      <c r="GX6105" s="402"/>
      <c r="GY6105" s="402"/>
      <c r="GZ6105" s="402"/>
      <c r="HA6105" s="402"/>
      <c r="HB6105" s="402"/>
      <c r="HC6105" s="402"/>
      <c r="HD6105" s="402"/>
      <c r="HE6105" s="402"/>
      <c r="HF6105" s="402"/>
      <c r="HG6105" s="402"/>
      <c r="HH6105" s="402"/>
      <c r="HI6105" s="402"/>
      <c r="HJ6105" s="402"/>
      <c r="HK6105" s="402"/>
      <c r="HL6105" s="402"/>
      <c r="HM6105" s="402"/>
      <c r="HN6105" s="402"/>
      <c r="HO6105" s="402"/>
      <c r="HP6105" s="402"/>
      <c r="HQ6105" s="402"/>
      <c r="HR6105" s="402"/>
      <c r="HS6105" s="402"/>
      <c r="HT6105" s="402"/>
      <c r="HU6105" s="402"/>
      <c r="HV6105" s="402"/>
      <c r="HW6105" s="402"/>
      <c r="HX6105" s="402"/>
      <c r="HY6105" s="402"/>
      <c r="HZ6105" s="402"/>
      <c r="IA6105" s="402"/>
      <c r="IB6105" s="402"/>
      <c r="IC6105" s="402"/>
      <c r="ID6105" s="402"/>
      <c r="IE6105" s="402"/>
      <c r="IF6105" s="402"/>
      <c r="IG6105" s="402"/>
      <c r="IH6105" s="402"/>
      <c r="II6105" s="402"/>
      <c r="IJ6105" s="402"/>
      <c r="IK6105" s="402"/>
      <c r="IL6105" s="402"/>
      <c r="IM6105" s="402"/>
      <c r="IN6105" s="402"/>
      <c r="IO6105" s="402"/>
      <c r="IP6105" s="402"/>
      <c r="IQ6105" s="402"/>
      <c r="IR6105" s="402"/>
      <c r="IS6105" s="402"/>
      <c r="IT6105" s="402"/>
      <c r="IU6105" s="402"/>
      <c r="IV6105" s="402"/>
    </row>
    <row r="6106" spans="1:256" s="21" customFormat="1">
      <c r="A6106" s="13"/>
      <c r="B6106" s="8"/>
      <c r="C6106" s="8"/>
      <c r="D6106" s="113"/>
      <c r="E6106" s="456"/>
      <c r="F6106" s="33"/>
      <c r="G6106" s="282"/>
      <c r="H6106" s="283"/>
      <c r="I6106" s="33"/>
      <c r="J6106" s="33"/>
      <c r="K6106" s="33"/>
      <c r="L6106" s="33"/>
      <c r="M6106" s="33"/>
      <c r="N6106" s="33"/>
      <c r="O6106" s="33"/>
      <c r="P6106" s="33"/>
      <c r="Q6106" s="33"/>
      <c r="R6106" s="33"/>
      <c r="S6106" s="33"/>
      <c r="T6106" s="33"/>
      <c r="U6106" s="33"/>
      <c r="V6106" s="33"/>
      <c r="W6106" s="33"/>
      <c r="X6106" s="282"/>
      <c r="Y6106" s="33"/>
      <c r="Z6106" s="284"/>
      <c r="AA6106" s="284"/>
      <c r="AB6106" s="33"/>
      <c r="AC6106" s="33"/>
      <c r="AD6106" s="33"/>
      <c r="AE6106" s="33"/>
      <c r="AF6106" s="33"/>
      <c r="AG6106" s="33"/>
      <c r="AH6106" s="33"/>
      <c r="AI6106" s="33"/>
      <c r="AJ6106" s="33"/>
      <c r="AK6106" s="33"/>
      <c r="AL6106" s="33"/>
      <c r="AM6106" s="33"/>
      <c r="AN6106" s="33"/>
      <c r="AO6106" s="33"/>
      <c r="AP6106" s="34"/>
      <c r="AQ6106" s="34"/>
      <c r="AR6106" s="28"/>
      <c r="AS6106" s="29"/>
      <c r="AT6106" s="29"/>
      <c r="AU6106" s="29"/>
      <c r="AV6106" s="591"/>
      <c r="AW6106" s="591"/>
      <c r="AX6106" s="591"/>
      <c r="AY6106" s="591"/>
      <c r="AZ6106" s="591"/>
      <c r="BA6106" s="591"/>
      <c r="BB6106" s="591"/>
      <c r="BC6106" s="591"/>
      <c r="BD6106" s="591"/>
      <c r="BE6106" s="591"/>
      <c r="BF6106" s="591"/>
      <c r="BG6106" s="591"/>
      <c r="BH6106" s="591"/>
      <c r="BI6106" s="591"/>
      <c r="BJ6106" s="591"/>
      <c r="BK6106" s="591"/>
      <c r="BL6106" s="591"/>
      <c r="BM6106" s="591"/>
      <c r="BN6106" s="591"/>
      <c r="BO6106" s="591"/>
      <c r="BP6106" s="591"/>
      <c r="BQ6106" s="591"/>
      <c r="BR6106" s="591"/>
      <c r="BS6106" s="591"/>
      <c r="BT6106" s="591"/>
      <c r="BU6106" s="591"/>
      <c r="BV6106" s="591"/>
      <c r="BW6106" s="591"/>
      <c r="BX6106" s="591"/>
      <c r="BY6106" s="591"/>
      <c r="BZ6106" s="591"/>
      <c r="CA6106" s="591"/>
      <c r="CB6106" s="591"/>
      <c r="CC6106" s="591"/>
      <c r="CD6106" s="591"/>
      <c r="CE6106" s="591"/>
      <c r="CF6106" s="591"/>
      <c r="CG6106" s="591"/>
      <c r="CH6106" s="591"/>
      <c r="CI6106" s="591"/>
      <c r="CJ6106" s="591"/>
      <c r="CK6106" s="591"/>
      <c r="CL6106" s="591"/>
      <c r="CM6106" s="591"/>
      <c r="CN6106" s="591"/>
      <c r="CO6106" s="591"/>
      <c r="CP6106" s="591"/>
      <c r="CQ6106" s="591"/>
      <c r="CR6106" s="591"/>
      <c r="CS6106" s="591"/>
      <c r="CT6106" s="591"/>
      <c r="CU6106" s="591"/>
      <c r="CV6106" s="591"/>
      <c r="CW6106" s="591"/>
      <c r="CX6106" s="591"/>
      <c r="CY6106" s="591"/>
      <c r="CZ6106" s="591"/>
      <c r="DA6106" s="591"/>
      <c r="DB6106" s="591"/>
      <c r="DC6106" s="591"/>
      <c r="DD6106" s="591"/>
      <c r="DE6106" s="591"/>
      <c r="DF6106" s="591"/>
      <c r="DG6106" s="591"/>
      <c r="DH6106" s="591"/>
      <c r="DI6106" s="591"/>
      <c r="DJ6106" s="591"/>
      <c r="DK6106" s="591"/>
      <c r="DL6106" s="591"/>
      <c r="DM6106" s="591"/>
      <c r="DN6106" s="591"/>
      <c r="DO6106" s="591"/>
      <c r="DP6106" s="591"/>
      <c r="DQ6106" s="591"/>
      <c r="DR6106" s="591"/>
      <c r="DS6106" s="591"/>
      <c r="DT6106" s="591"/>
      <c r="DU6106" s="591"/>
      <c r="DV6106" s="591"/>
      <c r="DW6106" s="591"/>
      <c r="DX6106" s="591"/>
      <c r="DY6106" s="591"/>
      <c r="DZ6106" s="591"/>
      <c r="EA6106" s="591"/>
      <c r="EB6106" s="591"/>
      <c r="EC6106" s="591"/>
      <c r="ED6106" s="591"/>
      <c r="EE6106" s="591"/>
      <c r="EF6106" s="591"/>
      <c r="EG6106" s="591"/>
      <c r="EH6106" s="591"/>
      <c r="EI6106" s="591"/>
      <c r="EJ6106" s="591"/>
      <c r="EK6106" s="591"/>
      <c r="EL6106" s="591"/>
      <c r="EM6106" s="591"/>
      <c r="EN6106" s="591"/>
      <c r="EO6106" s="591"/>
      <c r="EP6106" s="591"/>
      <c r="EQ6106" s="591"/>
      <c r="ER6106" s="591"/>
      <c r="ES6106" s="591"/>
      <c r="ET6106" s="591"/>
      <c r="EU6106" s="591"/>
      <c r="EV6106" s="591"/>
      <c r="EW6106" s="591"/>
      <c r="EX6106" s="591"/>
      <c r="EY6106" s="591"/>
      <c r="EZ6106" s="591"/>
      <c r="FA6106" s="591"/>
      <c r="FB6106" s="591"/>
      <c r="FC6106" s="591"/>
      <c r="FD6106" s="591"/>
      <c r="FE6106" s="591"/>
      <c r="FF6106" s="591"/>
      <c r="FG6106" s="591"/>
      <c r="FH6106" s="591"/>
      <c r="FI6106" s="591"/>
      <c r="FJ6106" s="591"/>
      <c r="FK6106" s="591"/>
      <c r="FL6106" s="591"/>
      <c r="FM6106" s="591"/>
      <c r="FN6106" s="591"/>
      <c r="FO6106" s="591"/>
      <c r="FP6106" s="591"/>
      <c r="FQ6106" s="591"/>
      <c r="FR6106" s="591"/>
      <c r="FS6106" s="591"/>
      <c r="FT6106" s="591"/>
      <c r="FU6106" s="591"/>
      <c r="FV6106" s="591"/>
      <c r="FW6106" s="591"/>
      <c r="FX6106" s="591"/>
      <c r="FY6106" s="591"/>
      <c r="FZ6106" s="591"/>
      <c r="GA6106" s="591"/>
      <c r="GB6106" s="591"/>
      <c r="GC6106" s="591"/>
      <c r="GD6106" s="591"/>
      <c r="GE6106" s="591"/>
      <c r="GF6106" s="591"/>
      <c r="GG6106" s="591"/>
      <c r="GH6106" s="591"/>
      <c r="GI6106" s="591"/>
      <c r="GJ6106" s="591"/>
      <c r="GK6106" s="591"/>
      <c r="GL6106" s="591"/>
      <c r="GM6106" s="591"/>
      <c r="GN6106" s="591"/>
      <c r="GO6106" s="591"/>
      <c r="GP6106" s="591"/>
      <c r="GQ6106" s="591"/>
      <c r="GR6106" s="591"/>
      <c r="GS6106" s="591"/>
      <c r="GT6106" s="591"/>
      <c r="GU6106" s="591"/>
      <c r="GV6106" s="591"/>
      <c r="GW6106" s="591"/>
      <c r="GX6106" s="591"/>
      <c r="GY6106" s="591"/>
      <c r="GZ6106" s="591"/>
      <c r="HA6106" s="591"/>
      <c r="HB6106" s="591"/>
      <c r="HC6106" s="591"/>
      <c r="HD6106" s="591"/>
      <c r="HE6106" s="591"/>
      <c r="HF6106" s="591"/>
      <c r="HG6106" s="591"/>
      <c r="HH6106" s="591"/>
      <c r="HI6106" s="591"/>
      <c r="HJ6106" s="591"/>
      <c r="HK6106" s="591"/>
      <c r="HL6106" s="591"/>
      <c r="HM6106" s="591"/>
      <c r="HN6106" s="591"/>
      <c r="HO6106" s="591"/>
      <c r="HP6106" s="591"/>
      <c r="HQ6106" s="591"/>
      <c r="HR6106" s="591"/>
      <c r="HS6106" s="591"/>
      <c r="HT6106" s="591"/>
      <c r="HU6106" s="591"/>
      <c r="HV6106" s="591"/>
      <c r="HW6106" s="591"/>
      <c r="HX6106" s="591"/>
      <c r="HY6106" s="591"/>
      <c r="HZ6106" s="591"/>
      <c r="IA6106" s="591"/>
      <c r="IB6106" s="591"/>
      <c r="IC6106" s="591"/>
      <c r="ID6106" s="591"/>
      <c r="IE6106" s="591"/>
      <c r="IF6106" s="591"/>
      <c r="IG6106" s="591"/>
      <c r="IH6106" s="591"/>
      <c r="II6106" s="591"/>
      <c r="IJ6106" s="591"/>
      <c r="IK6106" s="591"/>
      <c r="IL6106" s="591"/>
      <c r="IM6106" s="591"/>
      <c r="IN6106" s="591"/>
      <c r="IO6106" s="591"/>
      <c r="IP6106" s="591"/>
      <c r="IQ6106" s="591"/>
      <c r="IR6106" s="591"/>
      <c r="IS6106" s="591"/>
      <c r="IT6106" s="591"/>
      <c r="IU6106" s="591"/>
      <c r="IV6106" s="591"/>
    </row>
    <row r="6107" spans="1:256" s="21" customFormat="1" ht="15">
      <c r="A6107" s="13"/>
      <c r="B6107" s="8"/>
      <c r="C6107" s="8"/>
      <c r="D6107" s="521" t="s">
        <v>2374</v>
      </c>
      <c r="E6107" s="456"/>
      <c r="F6107" s="33"/>
      <c r="G6107" s="282"/>
      <c r="H6107" s="283"/>
      <c r="I6107" s="33"/>
      <c r="J6107" s="33"/>
      <c r="K6107" s="33"/>
      <c r="L6107" s="33"/>
      <c r="M6107" s="33"/>
      <c r="N6107" s="33"/>
      <c r="O6107" s="33"/>
      <c r="P6107" s="33"/>
      <c r="Q6107" s="33"/>
      <c r="R6107" s="33"/>
      <c r="S6107" s="33"/>
      <c r="T6107" s="33"/>
      <c r="U6107" s="33"/>
      <c r="V6107" s="33"/>
      <c r="W6107" s="33"/>
      <c r="X6107" s="282"/>
      <c r="Y6107" s="33"/>
      <c r="Z6107" s="284"/>
      <c r="AA6107" s="284"/>
      <c r="AB6107" s="33"/>
      <c r="AC6107" s="33"/>
      <c r="AD6107" s="33"/>
      <c r="AE6107" s="33"/>
      <c r="AF6107" s="33"/>
      <c r="AG6107" s="33"/>
      <c r="AH6107" s="33"/>
      <c r="AI6107" s="33"/>
      <c r="AJ6107" s="33"/>
      <c r="AK6107" s="33"/>
      <c r="AL6107" s="33"/>
      <c r="AM6107" s="33"/>
      <c r="AN6107" s="33"/>
      <c r="AO6107" s="33"/>
      <c r="AP6107" s="34"/>
      <c r="AQ6107" s="34"/>
      <c r="AR6107" s="28"/>
      <c r="AS6107" s="29"/>
      <c r="AT6107" s="29"/>
      <c r="AU6107" s="29"/>
      <c r="AV6107" s="591"/>
      <c r="AW6107" s="591"/>
      <c r="AX6107" s="591"/>
      <c r="AY6107" s="591"/>
      <c r="AZ6107" s="591"/>
      <c r="BA6107" s="591"/>
      <c r="BB6107" s="591"/>
      <c r="BC6107" s="591"/>
      <c r="BD6107" s="591"/>
      <c r="BE6107" s="591"/>
      <c r="BF6107" s="591"/>
      <c r="BG6107" s="591"/>
      <c r="BH6107" s="591"/>
      <c r="BI6107" s="591"/>
      <c r="BJ6107" s="591"/>
      <c r="BK6107" s="591"/>
      <c r="BL6107" s="591"/>
      <c r="BM6107" s="591"/>
      <c r="BN6107" s="591"/>
      <c r="BO6107" s="591"/>
      <c r="BP6107" s="591"/>
      <c r="BQ6107" s="591"/>
      <c r="BR6107" s="591"/>
      <c r="BS6107" s="591"/>
      <c r="BT6107" s="591"/>
      <c r="BU6107" s="591"/>
      <c r="BV6107" s="591"/>
      <c r="BW6107" s="591"/>
      <c r="BX6107" s="591"/>
      <c r="BY6107" s="591"/>
      <c r="BZ6107" s="591"/>
      <c r="CA6107" s="591"/>
      <c r="CB6107" s="591"/>
      <c r="CC6107" s="591"/>
      <c r="CD6107" s="591"/>
      <c r="CE6107" s="591"/>
      <c r="CF6107" s="591"/>
      <c r="CG6107" s="591"/>
      <c r="CH6107" s="591"/>
      <c r="CI6107" s="591"/>
      <c r="CJ6107" s="591"/>
      <c r="CK6107" s="591"/>
      <c r="CL6107" s="591"/>
      <c r="CM6107" s="591"/>
      <c r="CN6107" s="591"/>
      <c r="CO6107" s="591"/>
      <c r="CP6107" s="591"/>
      <c r="CQ6107" s="591"/>
      <c r="CR6107" s="591"/>
      <c r="CS6107" s="591"/>
      <c r="CT6107" s="591"/>
      <c r="CU6107" s="591"/>
      <c r="CV6107" s="591"/>
      <c r="CW6107" s="591"/>
      <c r="CX6107" s="591"/>
      <c r="CY6107" s="591"/>
      <c r="CZ6107" s="591"/>
      <c r="DA6107" s="591"/>
      <c r="DB6107" s="591"/>
      <c r="DC6107" s="591"/>
      <c r="DD6107" s="591"/>
      <c r="DE6107" s="591"/>
      <c r="DF6107" s="591"/>
      <c r="DG6107" s="591"/>
      <c r="DH6107" s="591"/>
      <c r="DI6107" s="591"/>
      <c r="DJ6107" s="591"/>
      <c r="DK6107" s="591"/>
      <c r="DL6107" s="591"/>
      <c r="DM6107" s="591"/>
      <c r="DN6107" s="591"/>
      <c r="DO6107" s="591"/>
      <c r="DP6107" s="591"/>
      <c r="DQ6107" s="591"/>
      <c r="DR6107" s="591"/>
      <c r="DS6107" s="591"/>
      <c r="DT6107" s="591"/>
      <c r="DU6107" s="591"/>
      <c r="DV6107" s="591"/>
      <c r="DW6107" s="591"/>
      <c r="DX6107" s="591"/>
      <c r="DY6107" s="591"/>
      <c r="DZ6107" s="591"/>
      <c r="EA6107" s="591"/>
      <c r="EB6107" s="591"/>
      <c r="EC6107" s="591"/>
      <c r="ED6107" s="591"/>
      <c r="EE6107" s="591"/>
      <c r="EF6107" s="591"/>
      <c r="EG6107" s="591"/>
      <c r="EH6107" s="591"/>
      <c r="EI6107" s="591"/>
      <c r="EJ6107" s="591"/>
      <c r="EK6107" s="591"/>
      <c r="EL6107" s="591"/>
      <c r="EM6107" s="591"/>
      <c r="EN6107" s="591"/>
      <c r="EO6107" s="591"/>
      <c r="EP6107" s="591"/>
      <c r="EQ6107" s="591"/>
      <c r="ER6107" s="591"/>
      <c r="ES6107" s="591"/>
      <c r="ET6107" s="591"/>
      <c r="EU6107" s="591"/>
      <c r="EV6107" s="591"/>
      <c r="EW6107" s="591"/>
      <c r="EX6107" s="591"/>
      <c r="EY6107" s="591"/>
      <c r="EZ6107" s="591"/>
      <c r="FA6107" s="591"/>
      <c r="FB6107" s="591"/>
      <c r="FC6107" s="591"/>
      <c r="FD6107" s="591"/>
      <c r="FE6107" s="591"/>
      <c r="FF6107" s="591"/>
      <c r="FG6107" s="591"/>
      <c r="FH6107" s="591"/>
      <c r="FI6107" s="591"/>
      <c r="FJ6107" s="591"/>
      <c r="FK6107" s="591"/>
      <c r="FL6107" s="591"/>
      <c r="FM6107" s="591"/>
      <c r="FN6107" s="591"/>
      <c r="FO6107" s="591"/>
      <c r="FP6107" s="591"/>
      <c r="FQ6107" s="591"/>
      <c r="FR6107" s="591"/>
      <c r="FS6107" s="591"/>
      <c r="FT6107" s="591"/>
      <c r="FU6107" s="591"/>
      <c r="FV6107" s="591"/>
      <c r="FW6107" s="591"/>
      <c r="FX6107" s="591"/>
      <c r="FY6107" s="591"/>
      <c r="FZ6107" s="591"/>
      <c r="GA6107" s="591"/>
      <c r="GB6107" s="591"/>
      <c r="GC6107" s="591"/>
      <c r="GD6107" s="591"/>
      <c r="GE6107" s="591"/>
      <c r="GF6107" s="591"/>
      <c r="GG6107" s="591"/>
      <c r="GH6107" s="591"/>
      <c r="GI6107" s="591"/>
      <c r="GJ6107" s="591"/>
      <c r="GK6107" s="591"/>
      <c r="GL6107" s="591"/>
      <c r="GM6107" s="591"/>
      <c r="GN6107" s="591"/>
      <c r="GO6107" s="591"/>
      <c r="GP6107" s="591"/>
      <c r="GQ6107" s="591"/>
      <c r="GR6107" s="591"/>
      <c r="GS6107" s="591"/>
      <c r="GT6107" s="591"/>
      <c r="GU6107" s="591"/>
      <c r="GV6107" s="591"/>
      <c r="GW6107" s="591"/>
      <c r="GX6107" s="591"/>
      <c r="GY6107" s="591"/>
      <c r="GZ6107" s="591"/>
      <c r="HA6107" s="591"/>
      <c r="HB6107" s="591"/>
      <c r="HC6107" s="591"/>
      <c r="HD6107" s="591"/>
      <c r="HE6107" s="591"/>
      <c r="HF6107" s="591"/>
      <c r="HG6107" s="591"/>
      <c r="HH6107" s="591"/>
      <c r="HI6107" s="591"/>
      <c r="HJ6107" s="591"/>
      <c r="HK6107" s="591"/>
      <c r="HL6107" s="591"/>
      <c r="HM6107" s="591"/>
      <c r="HN6107" s="591"/>
      <c r="HO6107" s="591"/>
      <c r="HP6107" s="591"/>
      <c r="HQ6107" s="591"/>
      <c r="HR6107" s="591"/>
      <c r="HS6107" s="591"/>
      <c r="HT6107" s="591"/>
      <c r="HU6107" s="591"/>
      <c r="HV6107" s="591"/>
      <c r="HW6107" s="591"/>
      <c r="HX6107" s="591"/>
      <c r="HY6107" s="591"/>
      <c r="HZ6107" s="591"/>
      <c r="IA6107" s="591"/>
      <c r="IB6107" s="591"/>
      <c r="IC6107" s="591"/>
      <c r="ID6107" s="591"/>
      <c r="IE6107" s="591"/>
      <c r="IF6107" s="591"/>
      <c r="IG6107" s="591"/>
      <c r="IH6107" s="591"/>
      <c r="II6107" s="591"/>
      <c r="IJ6107" s="591"/>
      <c r="IK6107" s="591"/>
      <c r="IL6107" s="591"/>
      <c r="IM6107" s="591"/>
      <c r="IN6107" s="591"/>
      <c r="IO6107" s="591"/>
      <c r="IP6107" s="591"/>
      <c r="IQ6107" s="591"/>
      <c r="IR6107" s="591"/>
      <c r="IS6107" s="591"/>
      <c r="IT6107" s="591"/>
      <c r="IU6107" s="591"/>
      <c r="IV6107" s="591"/>
    </row>
    <row r="6108" spans="1:256" s="21" customFormat="1">
      <c r="A6108" s="13"/>
      <c r="B6108" s="8"/>
      <c r="C6108" s="8"/>
      <c r="D6108" s="344" t="s">
        <v>2383</v>
      </c>
      <c r="E6108" s="456"/>
      <c r="F6108" s="33"/>
      <c r="G6108" s="282"/>
      <c r="H6108" s="283"/>
      <c r="I6108" s="33"/>
      <c r="J6108" s="33"/>
      <c r="K6108" s="33"/>
      <c r="L6108" s="33"/>
      <c r="M6108" s="592">
        <v>52864000</v>
      </c>
      <c r="N6108" s="33"/>
      <c r="O6108" s="33"/>
      <c r="P6108" s="33"/>
      <c r="Q6108" s="33"/>
      <c r="R6108" s="33"/>
      <c r="S6108" s="33"/>
      <c r="T6108" s="33"/>
      <c r="U6108" s="33"/>
      <c r="V6108" s="33"/>
      <c r="W6108" s="33"/>
      <c r="X6108" s="282"/>
      <c r="Y6108" s="33"/>
      <c r="Z6108" s="284"/>
      <c r="AA6108" s="284"/>
      <c r="AB6108" s="33"/>
      <c r="AC6108" s="33"/>
      <c r="AD6108" s="33"/>
      <c r="AE6108" s="33"/>
      <c r="AF6108" s="33"/>
      <c r="AG6108" s="33"/>
      <c r="AH6108" s="33"/>
      <c r="AI6108" s="33"/>
      <c r="AJ6108" s="33"/>
      <c r="AK6108" s="33"/>
      <c r="AL6108" s="33"/>
      <c r="AM6108" s="33"/>
      <c r="AN6108" s="33"/>
      <c r="AO6108" s="33"/>
      <c r="AP6108" s="34"/>
      <c r="AQ6108" s="34"/>
      <c r="AR6108" s="28"/>
      <c r="AS6108" s="29"/>
      <c r="AT6108" s="29"/>
      <c r="AU6108" s="29"/>
      <c r="AV6108" s="591"/>
      <c r="AW6108" s="591"/>
      <c r="AX6108" s="591"/>
      <c r="AY6108" s="591"/>
      <c r="AZ6108" s="591"/>
      <c r="BA6108" s="591"/>
      <c r="BB6108" s="591"/>
      <c r="BC6108" s="591"/>
      <c r="BD6108" s="591"/>
      <c r="BE6108" s="591"/>
      <c r="BF6108" s="591"/>
      <c r="BG6108" s="591"/>
      <c r="BH6108" s="591"/>
      <c r="BI6108" s="591"/>
      <c r="BJ6108" s="591"/>
      <c r="BK6108" s="591"/>
      <c r="BL6108" s="591"/>
      <c r="BM6108" s="591"/>
      <c r="BN6108" s="591"/>
      <c r="BO6108" s="591"/>
      <c r="BP6108" s="591"/>
      <c r="BQ6108" s="591"/>
      <c r="BR6108" s="591"/>
      <c r="BS6108" s="591"/>
      <c r="BT6108" s="591"/>
      <c r="BU6108" s="591"/>
      <c r="BV6108" s="591"/>
      <c r="BW6108" s="591"/>
      <c r="BX6108" s="591"/>
      <c r="BY6108" s="591"/>
      <c r="BZ6108" s="591"/>
      <c r="CA6108" s="591"/>
      <c r="CB6108" s="591"/>
      <c r="CC6108" s="591"/>
      <c r="CD6108" s="591"/>
      <c r="CE6108" s="591"/>
      <c r="CF6108" s="591"/>
      <c r="CG6108" s="591"/>
      <c r="CH6108" s="591"/>
      <c r="CI6108" s="591"/>
      <c r="CJ6108" s="591"/>
      <c r="CK6108" s="591"/>
      <c r="CL6108" s="591"/>
      <c r="CM6108" s="591"/>
      <c r="CN6108" s="591"/>
      <c r="CO6108" s="591"/>
      <c r="CP6108" s="591"/>
      <c r="CQ6108" s="591"/>
      <c r="CR6108" s="591"/>
      <c r="CS6108" s="591"/>
      <c r="CT6108" s="591"/>
      <c r="CU6108" s="591"/>
      <c r="CV6108" s="591"/>
      <c r="CW6108" s="591"/>
      <c r="CX6108" s="591"/>
      <c r="CY6108" s="591"/>
      <c r="CZ6108" s="591"/>
      <c r="DA6108" s="591"/>
      <c r="DB6108" s="591"/>
      <c r="DC6108" s="591"/>
      <c r="DD6108" s="591"/>
      <c r="DE6108" s="591"/>
      <c r="DF6108" s="591"/>
      <c r="DG6108" s="591"/>
      <c r="DH6108" s="591"/>
      <c r="DI6108" s="591"/>
      <c r="DJ6108" s="591"/>
      <c r="DK6108" s="591"/>
      <c r="DL6108" s="591"/>
      <c r="DM6108" s="591"/>
      <c r="DN6108" s="591"/>
      <c r="DO6108" s="591"/>
      <c r="DP6108" s="591"/>
      <c r="DQ6108" s="591"/>
      <c r="DR6108" s="591"/>
      <c r="DS6108" s="591"/>
      <c r="DT6108" s="591"/>
      <c r="DU6108" s="591"/>
      <c r="DV6108" s="591"/>
      <c r="DW6108" s="591"/>
      <c r="DX6108" s="591"/>
      <c r="DY6108" s="591"/>
      <c r="DZ6108" s="591"/>
      <c r="EA6108" s="591"/>
      <c r="EB6108" s="591"/>
      <c r="EC6108" s="591"/>
      <c r="ED6108" s="591"/>
      <c r="EE6108" s="591"/>
      <c r="EF6108" s="591"/>
      <c r="EG6108" s="591"/>
      <c r="EH6108" s="591"/>
      <c r="EI6108" s="591"/>
      <c r="EJ6108" s="591"/>
      <c r="EK6108" s="591"/>
      <c r="EL6108" s="591"/>
      <c r="EM6108" s="591"/>
      <c r="EN6108" s="591"/>
      <c r="EO6108" s="591"/>
      <c r="EP6108" s="591"/>
      <c r="EQ6108" s="591"/>
      <c r="ER6108" s="591"/>
      <c r="ES6108" s="591"/>
      <c r="ET6108" s="591"/>
      <c r="EU6108" s="591"/>
      <c r="EV6108" s="591"/>
      <c r="EW6108" s="591"/>
      <c r="EX6108" s="591"/>
      <c r="EY6108" s="591"/>
      <c r="EZ6108" s="591"/>
      <c r="FA6108" s="591"/>
      <c r="FB6108" s="591"/>
      <c r="FC6108" s="591"/>
      <c r="FD6108" s="591"/>
      <c r="FE6108" s="591"/>
      <c r="FF6108" s="591"/>
      <c r="FG6108" s="591"/>
      <c r="FH6108" s="591"/>
      <c r="FI6108" s="591"/>
      <c r="FJ6108" s="591"/>
      <c r="FK6108" s="591"/>
      <c r="FL6108" s="591"/>
      <c r="FM6108" s="591"/>
      <c r="FN6108" s="591"/>
      <c r="FO6108" s="591"/>
      <c r="FP6108" s="591"/>
      <c r="FQ6108" s="591"/>
      <c r="FR6108" s="591"/>
      <c r="FS6108" s="591"/>
      <c r="FT6108" s="591"/>
      <c r="FU6108" s="591"/>
      <c r="FV6108" s="591"/>
      <c r="FW6108" s="591"/>
      <c r="FX6108" s="591"/>
      <c r="FY6108" s="591"/>
      <c r="FZ6108" s="591"/>
      <c r="GA6108" s="591"/>
      <c r="GB6108" s="591"/>
      <c r="GC6108" s="591"/>
      <c r="GD6108" s="591"/>
      <c r="GE6108" s="591"/>
      <c r="GF6108" s="591"/>
      <c r="GG6108" s="591"/>
      <c r="GH6108" s="591"/>
      <c r="GI6108" s="591"/>
      <c r="GJ6108" s="591"/>
      <c r="GK6108" s="591"/>
      <c r="GL6108" s="591"/>
      <c r="GM6108" s="591"/>
      <c r="GN6108" s="591"/>
      <c r="GO6108" s="591"/>
      <c r="GP6108" s="591"/>
      <c r="GQ6108" s="591"/>
      <c r="GR6108" s="591"/>
      <c r="GS6108" s="591"/>
      <c r="GT6108" s="591"/>
      <c r="GU6108" s="591"/>
      <c r="GV6108" s="591"/>
      <c r="GW6108" s="591"/>
      <c r="GX6108" s="591"/>
      <c r="GY6108" s="591"/>
      <c r="GZ6108" s="591"/>
      <c r="HA6108" s="591"/>
      <c r="HB6108" s="591"/>
      <c r="HC6108" s="591"/>
      <c r="HD6108" s="591"/>
      <c r="HE6108" s="591"/>
      <c r="HF6108" s="591"/>
      <c r="HG6108" s="591"/>
      <c r="HH6108" s="591"/>
      <c r="HI6108" s="591"/>
      <c r="HJ6108" s="591"/>
      <c r="HK6108" s="591"/>
      <c r="HL6108" s="591"/>
      <c r="HM6108" s="591"/>
      <c r="HN6108" s="591"/>
      <c r="HO6108" s="591"/>
      <c r="HP6108" s="591"/>
      <c r="HQ6108" s="591"/>
      <c r="HR6108" s="591"/>
      <c r="HS6108" s="591"/>
      <c r="HT6108" s="591"/>
      <c r="HU6108" s="591"/>
      <c r="HV6108" s="591"/>
      <c r="HW6108" s="591"/>
      <c r="HX6108" s="591"/>
      <c r="HY6108" s="591"/>
      <c r="HZ6108" s="591"/>
      <c r="IA6108" s="591"/>
      <c r="IB6108" s="591"/>
      <c r="IC6108" s="591"/>
      <c r="ID6108" s="591"/>
      <c r="IE6108" s="591"/>
      <c r="IF6108" s="591"/>
      <c r="IG6108" s="591"/>
      <c r="IH6108" s="591"/>
      <c r="II6108" s="591"/>
      <c r="IJ6108" s="591"/>
      <c r="IK6108" s="591"/>
      <c r="IL6108" s="591"/>
      <c r="IM6108" s="591"/>
      <c r="IN6108" s="591"/>
      <c r="IO6108" s="591"/>
      <c r="IP6108" s="591"/>
      <c r="IQ6108" s="591"/>
      <c r="IR6108" s="591"/>
      <c r="IS6108" s="591"/>
      <c r="IT6108" s="591"/>
      <c r="IU6108" s="591"/>
      <c r="IV6108" s="591"/>
    </row>
    <row r="6109" spans="1:256" s="21" customFormat="1">
      <c r="A6109" s="13"/>
      <c r="B6109" s="8"/>
      <c r="C6109" s="8"/>
      <c r="D6109" s="113"/>
      <c r="E6109" s="456"/>
      <c r="F6109" s="33"/>
      <c r="G6109" s="282"/>
      <c r="H6109" s="283"/>
      <c r="I6109" s="33"/>
      <c r="J6109" s="33"/>
      <c r="K6109" s="33"/>
      <c r="L6109" s="33"/>
      <c r="M6109" s="33"/>
      <c r="N6109" s="33"/>
      <c r="O6109" s="33"/>
      <c r="P6109" s="33"/>
      <c r="Q6109" s="33"/>
      <c r="R6109" s="33"/>
      <c r="S6109" s="33"/>
      <c r="T6109" s="33"/>
      <c r="U6109" s="33"/>
      <c r="V6109" s="33"/>
      <c r="W6109" s="33"/>
      <c r="X6109" s="282"/>
      <c r="Y6109" s="33"/>
      <c r="Z6109" s="284"/>
      <c r="AA6109" s="284"/>
      <c r="AB6109" s="33"/>
      <c r="AC6109" s="33"/>
      <c r="AD6109" s="33"/>
      <c r="AE6109" s="33"/>
      <c r="AF6109" s="33"/>
      <c r="AG6109" s="33"/>
      <c r="AH6109" s="33"/>
      <c r="AI6109" s="33"/>
      <c r="AJ6109" s="33"/>
      <c r="AK6109" s="33"/>
      <c r="AL6109" s="33"/>
      <c r="AM6109" s="33"/>
      <c r="AN6109" s="33"/>
      <c r="AO6109" s="33"/>
      <c r="AP6109" s="34"/>
      <c r="AQ6109" s="34"/>
      <c r="AR6109" s="28"/>
      <c r="AS6109" s="29"/>
      <c r="AT6109" s="29"/>
      <c r="AU6109" s="29"/>
      <c r="AV6109" s="591"/>
      <c r="AW6109" s="591"/>
      <c r="AX6109" s="591"/>
      <c r="AY6109" s="591"/>
      <c r="AZ6109" s="591"/>
      <c r="BA6109" s="591"/>
      <c r="BB6109" s="591"/>
      <c r="BC6109" s="591"/>
      <c r="BD6109" s="591"/>
      <c r="BE6109" s="591"/>
      <c r="BF6109" s="591"/>
      <c r="BG6109" s="591"/>
      <c r="BH6109" s="591"/>
      <c r="BI6109" s="591"/>
      <c r="BJ6109" s="591"/>
      <c r="BK6109" s="591"/>
      <c r="BL6109" s="591"/>
      <c r="BM6109" s="591"/>
      <c r="BN6109" s="591"/>
      <c r="BO6109" s="591"/>
      <c r="BP6109" s="591"/>
      <c r="BQ6109" s="591"/>
      <c r="BR6109" s="591"/>
      <c r="BS6109" s="591"/>
      <c r="BT6109" s="591"/>
      <c r="BU6109" s="591"/>
      <c r="BV6109" s="591"/>
      <c r="BW6109" s="591"/>
      <c r="BX6109" s="591"/>
      <c r="BY6109" s="591"/>
      <c r="BZ6109" s="591"/>
      <c r="CA6109" s="591"/>
      <c r="CB6109" s="591"/>
      <c r="CC6109" s="591"/>
      <c r="CD6109" s="591"/>
      <c r="CE6109" s="591"/>
      <c r="CF6109" s="591"/>
      <c r="CG6109" s="591"/>
      <c r="CH6109" s="591"/>
      <c r="CI6109" s="591"/>
      <c r="CJ6109" s="591"/>
      <c r="CK6109" s="591"/>
      <c r="CL6109" s="591"/>
      <c r="CM6109" s="591"/>
      <c r="CN6109" s="591"/>
      <c r="CO6109" s="591"/>
      <c r="CP6109" s="591"/>
      <c r="CQ6109" s="591"/>
      <c r="CR6109" s="591"/>
      <c r="CS6109" s="591"/>
      <c r="CT6109" s="591"/>
      <c r="CU6109" s="591"/>
      <c r="CV6109" s="591"/>
      <c r="CW6109" s="591"/>
      <c r="CX6109" s="591"/>
      <c r="CY6109" s="591"/>
      <c r="CZ6109" s="591"/>
      <c r="DA6109" s="591"/>
      <c r="DB6109" s="591"/>
      <c r="DC6109" s="591"/>
      <c r="DD6109" s="591"/>
      <c r="DE6109" s="591"/>
      <c r="DF6109" s="591"/>
      <c r="DG6109" s="591"/>
      <c r="DH6109" s="591"/>
      <c r="DI6109" s="591"/>
      <c r="DJ6109" s="591"/>
      <c r="DK6109" s="591"/>
      <c r="DL6109" s="591"/>
      <c r="DM6109" s="591"/>
      <c r="DN6109" s="591"/>
      <c r="DO6109" s="591"/>
      <c r="DP6109" s="591"/>
      <c r="DQ6109" s="591"/>
      <c r="DR6109" s="591"/>
      <c r="DS6109" s="591"/>
      <c r="DT6109" s="591"/>
      <c r="DU6109" s="591"/>
      <c r="DV6109" s="591"/>
      <c r="DW6109" s="591"/>
      <c r="DX6109" s="591"/>
      <c r="DY6109" s="591"/>
      <c r="DZ6109" s="591"/>
      <c r="EA6109" s="591"/>
      <c r="EB6109" s="591"/>
      <c r="EC6109" s="591"/>
      <c r="ED6109" s="591"/>
      <c r="EE6109" s="591"/>
      <c r="EF6109" s="591"/>
      <c r="EG6109" s="591"/>
      <c r="EH6109" s="591"/>
      <c r="EI6109" s="591"/>
      <c r="EJ6109" s="591"/>
      <c r="EK6109" s="591"/>
      <c r="EL6109" s="591"/>
      <c r="EM6109" s="591"/>
      <c r="EN6109" s="591"/>
      <c r="EO6109" s="591"/>
      <c r="EP6109" s="591"/>
      <c r="EQ6109" s="591"/>
      <c r="ER6109" s="591"/>
      <c r="ES6109" s="591"/>
      <c r="ET6109" s="591"/>
      <c r="EU6109" s="591"/>
      <c r="EV6109" s="591"/>
      <c r="EW6109" s="591"/>
      <c r="EX6109" s="591"/>
      <c r="EY6109" s="591"/>
      <c r="EZ6109" s="591"/>
      <c r="FA6109" s="591"/>
      <c r="FB6109" s="591"/>
      <c r="FC6109" s="591"/>
      <c r="FD6109" s="591"/>
      <c r="FE6109" s="591"/>
      <c r="FF6109" s="591"/>
      <c r="FG6109" s="591"/>
      <c r="FH6109" s="591"/>
      <c r="FI6109" s="591"/>
      <c r="FJ6109" s="591"/>
      <c r="FK6109" s="591"/>
      <c r="FL6109" s="591"/>
      <c r="FM6109" s="591"/>
      <c r="FN6109" s="591"/>
      <c r="FO6109" s="591"/>
      <c r="FP6109" s="591"/>
      <c r="FQ6109" s="591"/>
      <c r="FR6109" s="591"/>
      <c r="FS6109" s="591"/>
      <c r="FT6109" s="591"/>
      <c r="FU6109" s="591"/>
      <c r="FV6109" s="591"/>
      <c r="FW6109" s="591"/>
      <c r="FX6109" s="591"/>
      <c r="FY6109" s="591"/>
      <c r="FZ6109" s="591"/>
      <c r="GA6109" s="591"/>
      <c r="GB6109" s="591"/>
      <c r="GC6109" s="591"/>
      <c r="GD6109" s="591"/>
      <c r="GE6109" s="591"/>
      <c r="GF6109" s="591"/>
      <c r="GG6109" s="591"/>
      <c r="GH6109" s="591"/>
      <c r="GI6109" s="591"/>
      <c r="GJ6109" s="591"/>
      <c r="GK6109" s="591"/>
      <c r="GL6109" s="591"/>
      <c r="GM6109" s="591"/>
      <c r="GN6109" s="591"/>
      <c r="GO6109" s="591"/>
      <c r="GP6109" s="591"/>
      <c r="GQ6109" s="591"/>
      <c r="GR6109" s="591"/>
      <c r="GS6109" s="591"/>
      <c r="GT6109" s="591"/>
      <c r="GU6109" s="591"/>
      <c r="GV6109" s="591"/>
      <c r="GW6109" s="591"/>
      <c r="GX6109" s="591"/>
      <c r="GY6109" s="591"/>
      <c r="GZ6109" s="591"/>
      <c r="HA6109" s="591"/>
      <c r="HB6109" s="591"/>
      <c r="HC6109" s="591"/>
      <c r="HD6109" s="591"/>
      <c r="HE6109" s="591"/>
      <c r="HF6109" s="591"/>
      <c r="HG6109" s="591"/>
      <c r="HH6109" s="591"/>
      <c r="HI6109" s="591"/>
      <c r="HJ6109" s="591"/>
      <c r="HK6109" s="591"/>
      <c r="HL6109" s="591"/>
      <c r="HM6109" s="591"/>
      <c r="HN6109" s="591"/>
      <c r="HO6109" s="591"/>
      <c r="HP6109" s="591"/>
      <c r="HQ6109" s="591"/>
      <c r="HR6109" s="591"/>
      <c r="HS6109" s="591"/>
      <c r="HT6109" s="591"/>
      <c r="HU6109" s="591"/>
      <c r="HV6109" s="591"/>
      <c r="HW6109" s="591"/>
      <c r="HX6109" s="591"/>
      <c r="HY6109" s="591"/>
      <c r="HZ6109" s="591"/>
      <c r="IA6109" s="591"/>
      <c r="IB6109" s="591"/>
      <c r="IC6109" s="591"/>
      <c r="ID6109" s="591"/>
      <c r="IE6109" s="591"/>
      <c r="IF6109" s="591"/>
      <c r="IG6109" s="591"/>
      <c r="IH6109" s="591"/>
      <c r="II6109" s="591"/>
      <c r="IJ6109" s="591"/>
      <c r="IK6109" s="591"/>
      <c r="IL6109" s="591"/>
      <c r="IM6109" s="591"/>
      <c r="IN6109" s="591"/>
      <c r="IO6109" s="591"/>
      <c r="IP6109" s="591"/>
      <c r="IQ6109" s="591"/>
      <c r="IR6109" s="591"/>
      <c r="IS6109" s="591"/>
      <c r="IT6109" s="591"/>
      <c r="IU6109" s="591"/>
      <c r="IV6109" s="591"/>
    </row>
    <row r="6110" spans="1:256" s="21" customFormat="1">
      <c r="A6110" s="13"/>
      <c r="B6110" s="8"/>
      <c r="C6110" s="8"/>
      <c r="D6110" s="113"/>
      <c r="E6110" s="456"/>
      <c r="F6110" s="33"/>
      <c r="G6110" s="282"/>
      <c r="H6110" s="283"/>
      <c r="I6110" s="33"/>
      <c r="J6110" s="33"/>
      <c r="K6110" s="33"/>
      <c r="L6110" s="33"/>
      <c r="M6110" s="33"/>
      <c r="N6110" s="33"/>
      <c r="O6110" s="33"/>
      <c r="P6110" s="33"/>
      <c r="Q6110" s="33"/>
      <c r="R6110" s="33"/>
      <c r="S6110" s="33"/>
      <c r="T6110" s="33"/>
      <c r="U6110" s="33"/>
      <c r="V6110" s="33"/>
      <c r="W6110" s="33"/>
      <c r="X6110" s="282"/>
      <c r="Y6110" s="33"/>
      <c r="Z6110" s="284"/>
      <c r="AA6110" s="284"/>
      <c r="AB6110" s="33"/>
      <c r="AC6110" s="33"/>
      <c r="AD6110" s="33"/>
      <c r="AE6110" s="33"/>
      <c r="AF6110" s="33"/>
      <c r="AG6110" s="33"/>
      <c r="AH6110" s="33"/>
      <c r="AI6110" s="33"/>
      <c r="AJ6110" s="33"/>
      <c r="AK6110" s="33"/>
      <c r="AL6110" s="33"/>
      <c r="AM6110" s="33"/>
      <c r="AN6110" s="33"/>
      <c r="AO6110" s="33"/>
      <c r="AP6110" s="34"/>
      <c r="AQ6110" s="34"/>
      <c r="AR6110" s="28"/>
      <c r="AS6110" s="29"/>
      <c r="AT6110" s="29"/>
      <c r="AU6110" s="29"/>
      <c r="AV6110" s="591"/>
      <c r="AW6110" s="591"/>
      <c r="AX6110" s="591"/>
      <c r="AY6110" s="591"/>
      <c r="AZ6110" s="591"/>
      <c r="BA6110" s="591"/>
      <c r="BB6110" s="591"/>
      <c r="BC6110" s="591"/>
      <c r="BD6110" s="591"/>
      <c r="BE6110" s="591"/>
      <c r="BF6110" s="591"/>
      <c r="BG6110" s="591"/>
      <c r="BH6110" s="591"/>
      <c r="BI6110" s="591"/>
      <c r="BJ6110" s="591"/>
      <c r="BK6110" s="591"/>
      <c r="BL6110" s="591"/>
      <c r="BM6110" s="591"/>
      <c r="BN6110" s="591"/>
      <c r="BO6110" s="591"/>
      <c r="BP6110" s="591"/>
      <c r="BQ6110" s="591"/>
      <c r="BR6110" s="591"/>
      <c r="BS6110" s="591"/>
      <c r="BT6110" s="591"/>
      <c r="BU6110" s="591"/>
      <c r="BV6110" s="591"/>
      <c r="BW6110" s="591"/>
      <c r="BX6110" s="591"/>
      <c r="BY6110" s="591"/>
      <c r="BZ6110" s="591"/>
      <c r="CA6110" s="591"/>
      <c r="CB6110" s="591"/>
      <c r="CC6110" s="591"/>
      <c r="CD6110" s="591"/>
      <c r="CE6110" s="591"/>
      <c r="CF6110" s="591"/>
      <c r="CG6110" s="591"/>
      <c r="CH6110" s="591"/>
      <c r="CI6110" s="591"/>
      <c r="CJ6110" s="591"/>
      <c r="CK6110" s="591"/>
      <c r="CL6110" s="591"/>
      <c r="CM6110" s="591"/>
      <c r="CN6110" s="591"/>
      <c r="CO6110" s="591"/>
      <c r="CP6110" s="591"/>
      <c r="CQ6110" s="591"/>
      <c r="CR6110" s="591"/>
      <c r="CS6110" s="591"/>
      <c r="CT6110" s="591"/>
      <c r="CU6110" s="591"/>
      <c r="CV6110" s="591"/>
      <c r="CW6110" s="591"/>
      <c r="CX6110" s="591"/>
      <c r="CY6110" s="591"/>
      <c r="CZ6110" s="591"/>
      <c r="DA6110" s="591"/>
      <c r="DB6110" s="591"/>
      <c r="DC6110" s="591"/>
      <c r="DD6110" s="591"/>
      <c r="DE6110" s="591"/>
      <c r="DF6110" s="591"/>
      <c r="DG6110" s="591"/>
      <c r="DH6110" s="591"/>
      <c r="DI6110" s="591"/>
      <c r="DJ6110" s="591"/>
      <c r="DK6110" s="591"/>
      <c r="DL6110" s="591"/>
      <c r="DM6110" s="591"/>
      <c r="DN6110" s="591"/>
      <c r="DO6110" s="591"/>
      <c r="DP6110" s="591"/>
      <c r="DQ6110" s="591"/>
      <c r="DR6110" s="591"/>
      <c r="DS6110" s="591"/>
      <c r="DT6110" s="591"/>
      <c r="DU6110" s="591"/>
      <c r="DV6110" s="591"/>
      <c r="DW6110" s="591"/>
      <c r="DX6110" s="591"/>
      <c r="DY6110" s="591"/>
      <c r="DZ6110" s="591"/>
      <c r="EA6110" s="591"/>
      <c r="EB6110" s="591"/>
      <c r="EC6110" s="591"/>
      <c r="ED6110" s="591"/>
      <c r="EE6110" s="591"/>
      <c r="EF6110" s="591"/>
      <c r="EG6110" s="591"/>
      <c r="EH6110" s="591"/>
      <c r="EI6110" s="591"/>
      <c r="EJ6110" s="591"/>
      <c r="EK6110" s="591"/>
      <c r="EL6110" s="591"/>
      <c r="EM6110" s="591"/>
      <c r="EN6110" s="591"/>
      <c r="EO6110" s="591"/>
      <c r="EP6110" s="591"/>
      <c r="EQ6110" s="591"/>
      <c r="ER6110" s="591"/>
      <c r="ES6110" s="591"/>
      <c r="ET6110" s="591"/>
      <c r="EU6110" s="591"/>
      <c r="EV6110" s="591"/>
      <c r="EW6110" s="591"/>
      <c r="EX6110" s="591"/>
      <c r="EY6110" s="591"/>
      <c r="EZ6110" s="591"/>
      <c r="FA6110" s="591"/>
      <c r="FB6110" s="591"/>
      <c r="FC6110" s="591"/>
      <c r="FD6110" s="591"/>
      <c r="FE6110" s="591"/>
      <c r="FF6110" s="591"/>
      <c r="FG6110" s="591"/>
      <c r="FH6110" s="591"/>
      <c r="FI6110" s="591"/>
      <c r="FJ6110" s="591"/>
      <c r="FK6110" s="591"/>
      <c r="FL6110" s="591"/>
      <c r="FM6110" s="591"/>
      <c r="FN6110" s="591"/>
      <c r="FO6110" s="591"/>
      <c r="FP6110" s="591"/>
      <c r="FQ6110" s="591"/>
      <c r="FR6110" s="591"/>
      <c r="FS6110" s="591"/>
      <c r="FT6110" s="591"/>
      <c r="FU6110" s="591"/>
      <c r="FV6110" s="591"/>
      <c r="FW6110" s="591"/>
      <c r="FX6110" s="591"/>
      <c r="FY6110" s="591"/>
      <c r="FZ6110" s="591"/>
      <c r="GA6110" s="591"/>
      <c r="GB6110" s="591"/>
      <c r="GC6110" s="591"/>
      <c r="GD6110" s="591"/>
      <c r="GE6110" s="591"/>
      <c r="GF6110" s="591"/>
      <c r="GG6110" s="591"/>
      <c r="GH6110" s="591"/>
      <c r="GI6110" s="591"/>
      <c r="GJ6110" s="591"/>
      <c r="GK6110" s="591"/>
      <c r="GL6110" s="591"/>
      <c r="GM6110" s="591"/>
      <c r="GN6110" s="591"/>
      <c r="GO6110" s="591"/>
      <c r="GP6110" s="591"/>
      <c r="GQ6110" s="591"/>
      <c r="GR6110" s="591"/>
      <c r="GS6110" s="591"/>
      <c r="GT6110" s="591"/>
      <c r="GU6110" s="591"/>
      <c r="GV6110" s="591"/>
      <c r="GW6110" s="591"/>
      <c r="GX6110" s="591"/>
      <c r="GY6110" s="591"/>
      <c r="GZ6110" s="591"/>
      <c r="HA6110" s="591"/>
      <c r="HB6110" s="591"/>
      <c r="HC6110" s="591"/>
      <c r="HD6110" s="591"/>
      <c r="HE6110" s="591"/>
      <c r="HF6110" s="591"/>
      <c r="HG6110" s="591"/>
      <c r="HH6110" s="591"/>
      <c r="HI6110" s="591"/>
      <c r="HJ6110" s="591"/>
      <c r="HK6110" s="591"/>
      <c r="HL6110" s="591"/>
      <c r="HM6110" s="591"/>
      <c r="HN6110" s="591"/>
      <c r="HO6110" s="591"/>
      <c r="HP6110" s="591"/>
      <c r="HQ6110" s="591"/>
      <c r="HR6110" s="591"/>
      <c r="HS6110" s="591"/>
      <c r="HT6110" s="591"/>
      <c r="HU6110" s="591"/>
      <c r="HV6110" s="591"/>
      <c r="HW6110" s="591"/>
      <c r="HX6110" s="591"/>
      <c r="HY6110" s="591"/>
      <c r="HZ6110" s="591"/>
      <c r="IA6110" s="591"/>
      <c r="IB6110" s="591"/>
      <c r="IC6110" s="591"/>
      <c r="ID6110" s="591"/>
      <c r="IE6110" s="591"/>
      <c r="IF6110" s="591"/>
      <c r="IG6110" s="591"/>
      <c r="IH6110" s="591"/>
      <c r="II6110" s="591"/>
      <c r="IJ6110" s="591"/>
      <c r="IK6110" s="591"/>
      <c r="IL6110" s="591"/>
      <c r="IM6110" s="591"/>
      <c r="IN6110" s="591"/>
      <c r="IO6110" s="591"/>
      <c r="IP6110" s="591"/>
      <c r="IQ6110" s="591"/>
      <c r="IR6110" s="591"/>
      <c r="IS6110" s="591"/>
      <c r="IT6110" s="591"/>
      <c r="IU6110" s="591"/>
      <c r="IV6110" s="591"/>
    </row>
    <row r="6111" spans="1:256" s="21" customFormat="1">
      <c r="A6111" s="13"/>
      <c r="B6111" s="8"/>
      <c r="C6111" s="8"/>
      <c r="D6111" s="113"/>
      <c r="E6111" s="404"/>
      <c r="F6111" s="33"/>
      <c r="G6111" s="282"/>
      <c r="H6111" s="283"/>
      <c r="I6111" s="33"/>
      <c r="J6111" s="33"/>
      <c r="K6111" s="33"/>
      <c r="L6111" s="33"/>
      <c r="M6111" s="33"/>
      <c r="N6111" s="33"/>
      <c r="O6111" s="33"/>
      <c r="P6111" s="33"/>
      <c r="Q6111" s="33"/>
      <c r="R6111" s="33"/>
      <c r="S6111" s="33"/>
      <c r="T6111" s="33"/>
      <c r="U6111" s="33"/>
      <c r="V6111" s="33"/>
      <c r="W6111" s="33"/>
      <c r="X6111" s="282"/>
      <c r="Y6111" s="33"/>
      <c r="Z6111" s="284"/>
      <c r="AA6111" s="284"/>
      <c r="AB6111" s="33"/>
      <c r="AC6111" s="33"/>
      <c r="AD6111" s="33"/>
      <c r="AE6111" s="33"/>
      <c r="AF6111" s="33"/>
      <c r="AG6111" s="33"/>
      <c r="AH6111" s="33"/>
      <c r="AI6111" s="33"/>
      <c r="AJ6111" s="33"/>
      <c r="AK6111" s="33"/>
      <c r="AL6111" s="33"/>
      <c r="AM6111" s="33"/>
      <c r="AN6111" s="33"/>
      <c r="AO6111" s="33"/>
      <c r="AP6111" s="34"/>
      <c r="AQ6111" s="34"/>
      <c r="AR6111" s="28"/>
      <c r="AS6111" s="29"/>
      <c r="AT6111" s="29"/>
      <c r="AU6111" s="29"/>
      <c r="AV6111" s="402"/>
      <c r="AW6111" s="402"/>
      <c r="AX6111" s="402"/>
      <c r="AY6111" s="402"/>
      <c r="AZ6111" s="402"/>
      <c r="BA6111" s="402"/>
      <c r="BB6111" s="402"/>
      <c r="BC6111" s="402"/>
      <c r="BD6111" s="402"/>
      <c r="BE6111" s="402"/>
      <c r="BF6111" s="402"/>
      <c r="BG6111" s="402"/>
      <c r="BH6111" s="402"/>
      <c r="BI6111" s="402"/>
      <c r="BJ6111" s="402"/>
      <c r="BK6111" s="402"/>
      <c r="BL6111" s="402"/>
      <c r="BM6111" s="402"/>
      <c r="BN6111" s="402"/>
      <c r="BO6111" s="402"/>
      <c r="BP6111" s="402"/>
      <c r="BQ6111" s="402"/>
      <c r="BR6111" s="402"/>
      <c r="BS6111" s="402"/>
      <c r="BT6111" s="402"/>
      <c r="BU6111" s="402"/>
      <c r="BV6111" s="402"/>
      <c r="BW6111" s="402"/>
      <c r="BX6111" s="402"/>
      <c r="BY6111" s="402"/>
      <c r="BZ6111" s="402"/>
      <c r="CA6111" s="402"/>
      <c r="CB6111" s="402"/>
      <c r="CC6111" s="402"/>
      <c r="CD6111" s="402"/>
      <c r="CE6111" s="402"/>
      <c r="CF6111" s="402"/>
      <c r="CG6111" s="402"/>
      <c r="CH6111" s="402"/>
      <c r="CI6111" s="402"/>
      <c r="CJ6111" s="402"/>
      <c r="CK6111" s="402"/>
      <c r="CL6111" s="402"/>
      <c r="CM6111" s="402"/>
      <c r="CN6111" s="402"/>
      <c r="CO6111" s="402"/>
      <c r="CP6111" s="402"/>
      <c r="CQ6111" s="402"/>
      <c r="CR6111" s="402"/>
      <c r="CS6111" s="402"/>
      <c r="CT6111" s="402"/>
      <c r="CU6111" s="402"/>
      <c r="CV6111" s="402"/>
      <c r="CW6111" s="402"/>
      <c r="CX6111" s="402"/>
      <c r="CY6111" s="402"/>
      <c r="CZ6111" s="402"/>
      <c r="DA6111" s="402"/>
      <c r="DB6111" s="402"/>
      <c r="DC6111" s="402"/>
      <c r="DD6111" s="402"/>
      <c r="DE6111" s="402"/>
      <c r="DF6111" s="402"/>
      <c r="DG6111" s="402"/>
      <c r="DH6111" s="402"/>
      <c r="DI6111" s="402"/>
      <c r="DJ6111" s="402"/>
      <c r="DK6111" s="402"/>
      <c r="DL6111" s="402"/>
      <c r="DM6111" s="402"/>
      <c r="DN6111" s="402"/>
      <c r="DO6111" s="402"/>
      <c r="DP6111" s="402"/>
      <c r="DQ6111" s="402"/>
      <c r="DR6111" s="402"/>
      <c r="DS6111" s="402"/>
      <c r="DT6111" s="402"/>
      <c r="DU6111" s="402"/>
      <c r="DV6111" s="402"/>
      <c r="DW6111" s="402"/>
      <c r="DX6111" s="402"/>
      <c r="DY6111" s="402"/>
      <c r="DZ6111" s="402"/>
      <c r="EA6111" s="402"/>
      <c r="EB6111" s="402"/>
      <c r="EC6111" s="402"/>
      <c r="ED6111" s="402"/>
      <c r="EE6111" s="402"/>
      <c r="EF6111" s="402"/>
      <c r="EG6111" s="402"/>
      <c r="EH6111" s="402"/>
      <c r="EI6111" s="402"/>
      <c r="EJ6111" s="402"/>
      <c r="EK6111" s="402"/>
      <c r="EL6111" s="402"/>
      <c r="EM6111" s="402"/>
      <c r="EN6111" s="402"/>
      <c r="EO6111" s="402"/>
      <c r="EP6111" s="402"/>
      <c r="EQ6111" s="402"/>
      <c r="ER6111" s="402"/>
      <c r="ES6111" s="402"/>
      <c r="ET6111" s="402"/>
      <c r="EU6111" s="402"/>
      <c r="EV6111" s="402"/>
      <c r="EW6111" s="402"/>
      <c r="EX6111" s="402"/>
      <c r="EY6111" s="402"/>
      <c r="EZ6111" s="402"/>
      <c r="FA6111" s="402"/>
      <c r="FB6111" s="402"/>
      <c r="FC6111" s="402"/>
      <c r="FD6111" s="402"/>
      <c r="FE6111" s="402"/>
      <c r="FF6111" s="402"/>
      <c r="FG6111" s="402"/>
      <c r="FH6111" s="402"/>
      <c r="FI6111" s="402"/>
      <c r="FJ6111" s="402"/>
      <c r="FK6111" s="402"/>
      <c r="FL6111" s="402"/>
      <c r="FM6111" s="402"/>
      <c r="FN6111" s="402"/>
      <c r="FO6111" s="402"/>
      <c r="FP6111" s="402"/>
      <c r="FQ6111" s="402"/>
      <c r="FR6111" s="402"/>
      <c r="FS6111" s="402"/>
      <c r="FT6111" s="402"/>
      <c r="FU6111" s="402"/>
      <c r="FV6111" s="402"/>
      <c r="FW6111" s="402"/>
      <c r="FX6111" s="402"/>
      <c r="FY6111" s="402"/>
      <c r="FZ6111" s="402"/>
      <c r="GA6111" s="402"/>
      <c r="GB6111" s="402"/>
      <c r="GC6111" s="402"/>
      <c r="GD6111" s="402"/>
      <c r="GE6111" s="402"/>
      <c r="GF6111" s="402"/>
      <c r="GG6111" s="402"/>
      <c r="GH6111" s="402"/>
      <c r="GI6111" s="402"/>
      <c r="GJ6111" s="402"/>
      <c r="GK6111" s="402"/>
      <c r="GL6111" s="402"/>
      <c r="GM6111" s="402"/>
      <c r="GN6111" s="402"/>
      <c r="GO6111" s="402"/>
      <c r="GP6111" s="402"/>
      <c r="GQ6111" s="402"/>
      <c r="GR6111" s="402"/>
      <c r="GS6111" s="402"/>
      <c r="GT6111" s="402"/>
      <c r="GU6111" s="402"/>
      <c r="GV6111" s="402"/>
      <c r="GW6111" s="402"/>
      <c r="GX6111" s="402"/>
      <c r="GY6111" s="402"/>
      <c r="GZ6111" s="402"/>
      <c r="HA6111" s="402"/>
      <c r="HB6111" s="402"/>
      <c r="HC6111" s="402"/>
      <c r="HD6111" s="402"/>
      <c r="HE6111" s="402"/>
      <c r="HF6111" s="402"/>
      <c r="HG6111" s="402"/>
      <c r="HH6111" s="402"/>
      <c r="HI6111" s="402"/>
      <c r="HJ6111" s="402"/>
      <c r="HK6111" s="402"/>
      <c r="HL6111" s="402"/>
      <c r="HM6111" s="402"/>
      <c r="HN6111" s="402"/>
      <c r="HO6111" s="402"/>
      <c r="HP6111" s="402"/>
      <c r="HQ6111" s="402"/>
      <c r="HR6111" s="402"/>
      <c r="HS6111" s="402"/>
      <c r="HT6111" s="402"/>
      <c r="HU6111" s="402"/>
      <c r="HV6111" s="402"/>
      <c r="HW6111" s="402"/>
      <c r="HX6111" s="402"/>
      <c r="HY6111" s="402"/>
      <c r="HZ6111" s="402"/>
      <c r="IA6111" s="402"/>
      <c r="IB6111" s="402"/>
      <c r="IC6111" s="402"/>
      <c r="ID6111" s="402"/>
      <c r="IE6111" s="402"/>
      <c r="IF6111" s="402"/>
      <c r="IG6111" s="402"/>
      <c r="IH6111" s="402"/>
      <c r="II6111" s="402"/>
      <c r="IJ6111" s="402"/>
      <c r="IK6111" s="402"/>
      <c r="IL6111" s="402"/>
      <c r="IM6111" s="402"/>
      <c r="IN6111" s="402"/>
      <c r="IO6111" s="402"/>
      <c r="IP6111" s="402"/>
      <c r="IQ6111" s="402"/>
      <c r="IR6111" s="402"/>
      <c r="IS6111" s="402"/>
      <c r="IT6111" s="402"/>
      <c r="IU6111" s="402"/>
      <c r="IV6111" s="402"/>
    </row>
    <row r="6112" spans="1:256" s="86" customFormat="1">
      <c r="A6112" s="12"/>
      <c r="B6112" s="9">
        <v>2</v>
      </c>
      <c r="C6112" s="9" t="s">
        <v>15</v>
      </c>
      <c r="D6112" s="81" t="s">
        <v>9</v>
      </c>
      <c r="E6112" s="405">
        <v>178803960</v>
      </c>
      <c r="F6112" s="31">
        <f t="shared" ref="F6112:V6112" si="832">SUM(F6113:F6146)</f>
        <v>14720000</v>
      </c>
      <c r="G6112" s="31">
        <f t="shared" si="832"/>
        <v>14720000</v>
      </c>
      <c r="H6112" s="31">
        <f t="shared" si="832"/>
        <v>14720000</v>
      </c>
      <c r="I6112" s="31">
        <f t="shared" si="832"/>
        <v>0</v>
      </c>
      <c r="J6112" s="31">
        <f t="shared" si="832"/>
        <v>0</v>
      </c>
      <c r="K6112" s="31">
        <f t="shared" si="832"/>
        <v>0</v>
      </c>
      <c r="L6112" s="31">
        <f t="shared" si="832"/>
        <v>0</v>
      </c>
      <c r="M6112" s="31">
        <f t="shared" si="832"/>
        <v>0</v>
      </c>
      <c r="N6112" s="31">
        <f t="shared" si="832"/>
        <v>0</v>
      </c>
      <c r="O6112" s="31">
        <f t="shared" si="832"/>
        <v>0</v>
      </c>
      <c r="P6112" s="31">
        <f t="shared" si="832"/>
        <v>0</v>
      </c>
      <c r="Q6112" s="31">
        <f t="shared" si="832"/>
        <v>0</v>
      </c>
      <c r="R6112" s="31">
        <f t="shared" si="832"/>
        <v>0</v>
      </c>
      <c r="S6112" s="31">
        <f t="shared" si="832"/>
        <v>0</v>
      </c>
      <c r="T6112" s="31">
        <f t="shared" si="832"/>
        <v>0</v>
      </c>
      <c r="U6112" s="31">
        <f t="shared" si="832"/>
        <v>0</v>
      </c>
      <c r="V6112" s="31">
        <f t="shared" si="832"/>
        <v>0</v>
      </c>
      <c r="W6112" s="31">
        <f>SUM(O6112:V6112)</f>
        <v>0</v>
      </c>
      <c r="X6112" s="31">
        <f>SUM(X6113:X6146)</f>
        <v>0</v>
      </c>
      <c r="Y6112" s="31">
        <f>H6112+I6112+J6112+K6112+L6112+M6112+N6112+W6112+X6112</f>
        <v>14720000</v>
      </c>
      <c r="Z6112" s="31">
        <f t="shared" ref="Z6112:AK6112" si="833">SUM(Z6113:Z6146)</f>
        <v>0</v>
      </c>
      <c r="AA6112" s="31">
        <f t="shared" si="833"/>
        <v>0</v>
      </c>
      <c r="AB6112" s="31">
        <f t="shared" si="833"/>
        <v>0</v>
      </c>
      <c r="AC6112" s="31">
        <f t="shared" si="833"/>
        <v>0</v>
      </c>
      <c r="AD6112" s="31">
        <f t="shared" si="833"/>
        <v>0</v>
      </c>
      <c r="AE6112" s="31">
        <f t="shared" si="833"/>
        <v>0</v>
      </c>
      <c r="AF6112" s="31">
        <f t="shared" si="833"/>
        <v>0</v>
      </c>
      <c r="AG6112" s="31">
        <f t="shared" si="833"/>
        <v>0</v>
      </c>
      <c r="AH6112" s="31">
        <f t="shared" si="833"/>
        <v>0</v>
      </c>
      <c r="AI6112" s="31">
        <f t="shared" si="833"/>
        <v>0</v>
      </c>
      <c r="AJ6112" s="31">
        <f t="shared" si="833"/>
        <v>0</v>
      </c>
      <c r="AK6112" s="31">
        <f t="shared" si="833"/>
        <v>11470000</v>
      </c>
      <c r="AL6112" s="31">
        <f>SUM(AD6112:AK6112)</f>
        <v>11470000</v>
      </c>
      <c r="AM6112" s="31">
        <f>SUM(AM6113:AM6146)</f>
        <v>750000</v>
      </c>
      <c r="AN6112" s="31">
        <f>SUM(AN6113:AN6146)</f>
        <v>0</v>
      </c>
      <c r="AO6112" s="31">
        <f>Z6112+AA6112+AB6112+AC6112+AL6112+AM6112+AN6112</f>
        <v>12220000</v>
      </c>
      <c r="AP6112" s="32">
        <f>E6112+Y6112-AO6112</f>
        <v>181303960</v>
      </c>
      <c r="AQ6112" s="32"/>
      <c r="AR6112" s="28"/>
      <c r="AS6112" s="29">
        <f>E6112+H6112+I6112+J6112+K6112+L6112+M6112+N6112+W6112+X6112-Z6112-AB6112-AL6112-AC6112-AM6112-AN6112</f>
        <v>181303960</v>
      </c>
      <c r="AT6112" s="29">
        <f>AP6112-AS6112</f>
        <v>0</v>
      </c>
      <c r="AU6112" s="29">
        <f>E6112</f>
        <v>178803960</v>
      </c>
      <c r="AV6112" s="86">
        <f>AS6112-AU6112</f>
        <v>2500000</v>
      </c>
      <c r="AW6112" s="86">
        <f>Y6112-AO6112</f>
        <v>2500000</v>
      </c>
      <c r="AX6112" s="86">
        <f>AV6112-AW6112</f>
        <v>0</v>
      </c>
      <c r="AZ6112" s="398"/>
    </row>
    <row r="6113" spans="1:47" s="402" customFormat="1">
      <c r="A6113" s="13"/>
      <c r="B6113" s="8"/>
      <c r="C6113" s="8"/>
      <c r="D6113" s="240"/>
      <c r="E6113" s="266"/>
      <c r="F6113" s="321"/>
      <c r="G6113" s="282"/>
      <c r="H6113" s="283"/>
      <c r="I6113" s="33"/>
      <c r="J6113" s="33"/>
      <c r="K6113" s="33"/>
      <c r="L6113" s="33"/>
      <c r="M6113" s="33"/>
      <c r="N6113" s="33"/>
      <c r="O6113" s="33"/>
      <c r="P6113" s="33"/>
      <c r="Q6113" s="33"/>
      <c r="R6113" s="33"/>
      <c r="S6113" s="33"/>
      <c r="T6113" s="33"/>
      <c r="U6113" s="33"/>
      <c r="V6113" s="33"/>
      <c r="W6113" s="33"/>
      <c r="X6113" s="282"/>
      <c r="Y6113" s="33"/>
      <c r="Z6113" s="284"/>
      <c r="AA6113" s="284"/>
      <c r="AB6113" s="33"/>
      <c r="AC6113" s="33"/>
      <c r="AD6113" s="33"/>
      <c r="AE6113" s="33"/>
      <c r="AF6113" s="33"/>
      <c r="AG6113" s="33"/>
      <c r="AH6113" s="33"/>
      <c r="AI6113" s="33"/>
      <c r="AJ6113" s="33"/>
      <c r="AK6113" s="33"/>
      <c r="AL6113" s="33"/>
      <c r="AM6113" s="33"/>
      <c r="AN6113" s="33"/>
      <c r="AO6113" s="33"/>
      <c r="AP6113" s="34"/>
      <c r="AQ6113" s="34"/>
      <c r="AR6113" s="28"/>
      <c r="AS6113" s="29"/>
      <c r="AT6113" s="29"/>
      <c r="AU6113" s="29"/>
    </row>
    <row r="6114" spans="1:47" s="477" customFormat="1">
      <c r="A6114" s="13"/>
      <c r="B6114" s="8"/>
      <c r="C6114" s="8"/>
      <c r="D6114" s="240"/>
      <c r="E6114" s="266"/>
      <c r="F6114" s="321"/>
      <c r="G6114" s="282"/>
      <c r="H6114" s="283"/>
      <c r="I6114" s="33"/>
      <c r="J6114" s="33"/>
      <c r="K6114" s="33"/>
      <c r="L6114" s="33"/>
      <c r="M6114" s="33"/>
      <c r="N6114" s="33"/>
      <c r="O6114" s="33"/>
      <c r="P6114" s="33"/>
      <c r="Q6114" s="33"/>
      <c r="R6114" s="33"/>
      <c r="S6114" s="33"/>
      <c r="T6114" s="33"/>
      <c r="U6114" s="33"/>
      <c r="V6114" s="33"/>
      <c r="W6114" s="33"/>
      <c r="X6114" s="282"/>
      <c r="Y6114" s="33"/>
      <c r="Z6114" s="284"/>
      <c r="AA6114" s="284"/>
      <c r="AB6114" s="33"/>
      <c r="AC6114" s="33"/>
      <c r="AD6114" s="33"/>
      <c r="AE6114" s="33"/>
      <c r="AF6114" s="33"/>
      <c r="AG6114" s="33"/>
      <c r="AH6114" s="33"/>
      <c r="AI6114" s="33"/>
      <c r="AJ6114" s="33"/>
      <c r="AK6114" s="33"/>
      <c r="AL6114" s="33"/>
      <c r="AM6114" s="33"/>
      <c r="AN6114" s="33"/>
      <c r="AO6114" s="33"/>
      <c r="AP6114" s="34"/>
      <c r="AQ6114" s="34"/>
      <c r="AR6114" s="28"/>
      <c r="AS6114" s="29"/>
      <c r="AT6114" s="29"/>
      <c r="AU6114" s="29"/>
    </row>
    <row r="6115" spans="1:47" s="477" customFormat="1">
      <c r="A6115" s="13"/>
      <c r="B6115" s="8"/>
      <c r="C6115" s="83">
        <v>348</v>
      </c>
      <c r="D6115" s="375" t="s">
        <v>239</v>
      </c>
      <c r="E6115" s="266"/>
      <c r="F6115" s="321"/>
      <c r="G6115" s="282"/>
      <c r="H6115" s="283"/>
      <c r="I6115" s="33"/>
      <c r="J6115" s="33"/>
      <c r="K6115" s="33"/>
      <c r="L6115" s="33"/>
      <c r="M6115" s="33"/>
      <c r="N6115" s="33"/>
      <c r="O6115" s="33"/>
      <c r="P6115" s="33"/>
      <c r="Q6115" s="33"/>
      <c r="R6115" s="33"/>
      <c r="S6115" s="33"/>
      <c r="T6115" s="33"/>
      <c r="U6115" s="33"/>
      <c r="V6115" s="33"/>
      <c r="W6115" s="33"/>
      <c r="X6115" s="282"/>
      <c r="Y6115" s="33"/>
      <c r="Z6115" s="284"/>
      <c r="AA6115" s="284"/>
      <c r="AB6115" s="33"/>
      <c r="AC6115" s="33"/>
      <c r="AD6115" s="33"/>
      <c r="AE6115" s="33"/>
      <c r="AF6115" s="33"/>
      <c r="AG6115" s="33"/>
      <c r="AH6115" s="33"/>
      <c r="AI6115" s="33"/>
      <c r="AJ6115" s="33"/>
      <c r="AK6115" s="33"/>
      <c r="AL6115" s="33"/>
      <c r="AM6115" s="33"/>
      <c r="AN6115" s="33"/>
      <c r="AO6115" s="33"/>
      <c r="AP6115" s="34"/>
      <c r="AQ6115" s="34"/>
      <c r="AR6115" s="28"/>
      <c r="AS6115" s="29"/>
      <c r="AT6115" s="29"/>
      <c r="AU6115" s="29"/>
    </row>
    <row r="6116" spans="1:47" s="477" customFormat="1">
      <c r="A6116" s="13"/>
      <c r="B6116" s="8"/>
      <c r="C6116" s="8"/>
      <c r="D6116" s="472" t="s">
        <v>240</v>
      </c>
      <c r="E6116" s="266"/>
      <c r="F6116" s="321"/>
      <c r="G6116" s="282"/>
      <c r="H6116" s="283"/>
      <c r="I6116" s="33"/>
      <c r="J6116" s="33"/>
      <c r="K6116" s="33"/>
      <c r="L6116" s="33"/>
      <c r="M6116" s="33"/>
      <c r="N6116" s="33"/>
      <c r="O6116" s="33"/>
      <c r="P6116" s="33"/>
      <c r="Q6116" s="33"/>
      <c r="R6116" s="33"/>
      <c r="S6116" s="33"/>
      <c r="T6116" s="33"/>
      <c r="U6116" s="33"/>
      <c r="V6116" s="33"/>
      <c r="W6116" s="33"/>
      <c r="X6116" s="282"/>
      <c r="Y6116" s="33"/>
      <c r="Z6116" s="284"/>
      <c r="AA6116" s="284"/>
      <c r="AB6116" s="33"/>
      <c r="AC6116" s="33"/>
      <c r="AD6116" s="33"/>
      <c r="AE6116" s="33"/>
      <c r="AF6116" s="33"/>
      <c r="AG6116" s="33"/>
      <c r="AH6116" s="33"/>
      <c r="AI6116" s="33"/>
      <c r="AJ6116" s="33"/>
      <c r="AK6116" s="33"/>
      <c r="AL6116" s="33"/>
      <c r="AM6116" s="33"/>
      <c r="AN6116" s="33"/>
      <c r="AO6116" s="33"/>
      <c r="AP6116" s="34"/>
      <c r="AQ6116" s="34"/>
      <c r="AR6116" s="28"/>
      <c r="AS6116" s="29"/>
      <c r="AT6116" s="29"/>
      <c r="AU6116" s="29"/>
    </row>
    <row r="6117" spans="1:47" s="477" customFormat="1">
      <c r="A6117" s="13"/>
      <c r="B6117" s="8"/>
      <c r="C6117" s="8"/>
      <c r="D6117" s="473" t="s">
        <v>174</v>
      </c>
      <c r="E6117" s="266"/>
      <c r="F6117" s="321"/>
      <c r="G6117" s="282"/>
      <c r="H6117" s="283"/>
      <c r="I6117" s="33"/>
      <c r="J6117" s="33"/>
      <c r="K6117" s="33"/>
      <c r="L6117" s="33"/>
      <c r="M6117" s="33"/>
      <c r="N6117" s="33"/>
      <c r="O6117" s="33"/>
      <c r="P6117" s="33"/>
      <c r="Q6117" s="33"/>
      <c r="R6117" s="33"/>
      <c r="S6117" s="33"/>
      <c r="T6117" s="33"/>
      <c r="U6117" s="33"/>
      <c r="V6117" s="33"/>
      <c r="W6117" s="33"/>
      <c r="X6117" s="282"/>
      <c r="Y6117" s="33"/>
      <c r="Z6117" s="284"/>
      <c r="AA6117" s="284"/>
      <c r="AB6117" s="33"/>
      <c r="AC6117" s="33"/>
      <c r="AD6117" s="33"/>
      <c r="AE6117" s="33"/>
      <c r="AF6117" s="33"/>
      <c r="AG6117" s="33"/>
      <c r="AH6117" s="33"/>
      <c r="AI6117" s="33"/>
      <c r="AJ6117" s="33"/>
      <c r="AK6117" s="33"/>
      <c r="AL6117" s="33"/>
      <c r="AM6117" s="33"/>
      <c r="AN6117" s="33"/>
      <c r="AO6117" s="33"/>
      <c r="AP6117" s="34"/>
      <c r="AQ6117" s="34"/>
      <c r="AR6117" s="28"/>
      <c r="AS6117" s="29"/>
      <c r="AT6117" s="29"/>
      <c r="AU6117" s="29"/>
    </row>
    <row r="6118" spans="1:47" s="551" customFormat="1" ht="15">
      <c r="A6118" s="13"/>
      <c r="B6118" s="8"/>
      <c r="C6118" s="8"/>
      <c r="D6118" s="506" t="s">
        <v>1256</v>
      </c>
      <c r="E6118" s="266"/>
      <c r="F6118" s="321"/>
      <c r="G6118" s="282"/>
      <c r="H6118" s="283"/>
      <c r="I6118" s="33"/>
      <c r="J6118" s="33"/>
      <c r="K6118" s="33"/>
      <c r="L6118" s="33"/>
      <c r="M6118" s="33"/>
      <c r="N6118" s="33"/>
      <c r="O6118" s="33"/>
      <c r="P6118" s="33"/>
      <c r="Q6118" s="33"/>
      <c r="R6118" s="33"/>
      <c r="S6118" s="33"/>
      <c r="T6118" s="33"/>
      <c r="U6118" s="33"/>
      <c r="V6118" s="33"/>
      <c r="W6118" s="33"/>
      <c r="X6118" s="282"/>
      <c r="Y6118" s="33"/>
      <c r="Z6118" s="284"/>
      <c r="AA6118" s="284"/>
      <c r="AB6118" s="33"/>
      <c r="AC6118" s="33"/>
      <c r="AD6118" s="33"/>
      <c r="AE6118" s="33"/>
      <c r="AF6118" s="33"/>
      <c r="AG6118" s="33"/>
      <c r="AH6118" s="33"/>
      <c r="AI6118" s="33"/>
      <c r="AJ6118" s="33"/>
      <c r="AK6118" s="33"/>
      <c r="AL6118" s="33"/>
      <c r="AM6118" s="33"/>
      <c r="AN6118" s="33"/>
      <c r="AO6118" s="33"/>
      <c r="AP6118" s="34"/>
      <c r="AQ6118" s="34"/>
      <c r="AR6118" s="28"/>
      <c r="AS6118" s="29"/>
      <c r="AT6118" s="29"/>
      <c r="AU6118" s="29"/>
    </row>
    <row r="6119" spans="1:47" s="477" customFormat="1">
      <c r="A6119" s="13"/>
      <c r="B6119" s="8"/>
      <c r="C6119" s="8"/>
      <c r="D6119" s="345" t="s">
        <v>246</v>
      </c>
      <c r="E6119" s="266"/>
      <c r="F6119" s="261">
        <v>750000</v>
      </c>
      <c r="G6119" s="282">
        <f>SUM(H6120:H6122)</f>
        <v>750000</v>
      </c>
      <c r="H6119" s="283"/>
      <c r="I6119" s="33"/>
      <c r="J6119" s="33"/>
      <c r="K6119" s="33"/>
      <c r="L6119" s="33"/>
      <c r="M6119" s="33"/>
      <c r="N6119" s="33"/>
      <c r="O6119" s="33"/>
      <c r="P6119" s="33"/>
      <c r="Q6119" s="33"/>
      <c r="R6119" s="33"/>
      <c r="S6119" s="33"/>
      <c r="T6119" s="33"/>
      <c r="U6119" s="33"/>
      <c r="V6119" s="33"/>
      <c r="W6119" s="33"/>
      <c r="X6119" s="282"/>
      <c r="Y6119" s="33"/>
      <c r="Z6119" s="284"/>
      <c r="AA6119" s="284"/>
      <c r="AB6119" s="33"/>
      <c r="AC6119" s="33"/>
      <c r="AD6119" s="33"/>
      <c r="AE6119" s="33"/>
      <c r="AF6119" s="33"/>
      <c r="AG6119" s="33"/>
      <c r="AH6119" s="33"/>
      <c r="AI6119" s="33"/>
      <c r="AJ6119" s="33"/>
      <c r="AK6119" s="33"/>
      <c r="AL6119" s="33"/>
      <c r="AM6119" s="33"/>
      <c r="AN6119" s="33"/>
      <c r="AO6119" s="33"/>
      <c r="AP6119" s="34"/>
      <c r="AQ6119" s="34"/>
      <c r="AR6119" s="28"/>
      <c r="AS6119" s="29"/>
      <c r="AT6119" s="29"/>
      <c r="AU6119" s="29"/>
    </row>
    <row r="6120" spans="1:47" s="551" customFormat="1">
      <c r="A6120" s="13"/>
      <c r="B6120" s="8"/>
      <c r="C6120" s="8"/>
      <c r="D6120" s="344" t="s">
        <v>2034</v>
      </c>
      <c r="E6120" s="266"/>
      <c r="F6120" s="261"/>
      <c r="G6120" s="282"/>
      <c r="H6120" s="283">
        <v>150000</v>
      </c>
      <c r="I6120" s="33"/>
      <c r="J6120" s="33"/>
      <c r="K6120" s="33"/>
      <c r="L6120" s="33"/>
      <c r="M6120" s="33"/>
      <c r="N6120" s="33"/>
      <c r="O6120" s="33"/>
      <c r="P6120" s="33"/>
      <c r="Q6120" s="33"/>
      <c r="R6120" s="33"/>
      <c r="S6120" s="33"/>
      <c r="T6120" s="33"/>
      <c r="U6120" s="33"/>
      <c r="V6120" s="33"/>
      <c r="W6120" s="33"/>
      <c r="X6120" s="282"/>
      <c r="Y6120" s="33"/>
      <c r="Z6120" s="284"/>
      <c r="AA6120" s="284"/>
      <c r="AB6120" s="33"/>
      <c r="AC6120" s="33"/>
      <c r="AD6120" s="33"/>
      <c r="AE6120" s="33"/>
      <c r="AF6120" s="33"/>
      <c r="AG6120" s="33"/>
      <c r="AH6120" s="33"/>
      <c r="AI6120" s="33"/>
      <c r="AJ6120" s="33"/>
      <c r="AK6120" s="33"/>
      <c r="AL6120" s="33"/>
      <c r="AM6120" s="33">
        <v>150000</v>
      </c>
      <c r="AN6120" s="33"/>
      <c r="AO6120" s="33"/>
      <c r="AP6120" s="34"/>
      <c r="AQ6120" s="34"/>
      <c r="AR6120" s="28"/>
      <c r="AS6120" s="29"/>
      <c r="AT6120" s="29"/>
      <c r="AU6120" s="29"/>
    </row>
    <row r="6121" spans="1:47" s="551" customFormat="1">
      <c r="A6121" s="13"/>
      <c r="B6121" s="8"/>
      <c r="C6121" s="8"/>
      <c r="D6121" s="344" t="s">
        <v>2035</v>
      </c>
      <c r="E6121" s="266"/>
      <c r="F6121" s="261"/>
      <c r="G6121" s="282"/>
      <c r="H6121" s="283">
        <v>200000</v>
      </c>
      <c r="I6121" s="33"/>
      <c r="J6121" s="33"/>
      <c r="K6121" s="33"/>
      <c r="L6121" s="33"/>
      <c r="M6121" s="33"/>
      <c r="N6121" s="33"/>
      <c r="O6121" s="33"/>
      <c r="P6121" s="33"/>
      <c r="Q6121" s="33"/>
      <c r="R6121" s="33"/>
      <c r="S6121" s="33"/>
      <c r="T6121" s="33"/>
      <c r="U6121" s="33"/>
      <c r="V6121" s="33"/>
      <c r="W6121" s="33"/>
      <c r="X6121" s="282"/>
      <c r="Y6121" s="33"/>
      <c r="Z6121" s="284"/>
      <c r="AA6121" s="284"/>
      <c r="AB6121" s="33"/>
      <c r="AC6121" s="33"/>
      <c r="AD6121" s="33"/>
      <c r="AE6121" s="33"/>
      <c r="AF6121" s="33"/>
      <c r="AG6121" s="33"/>
      <c r="AH6121" s="33"/>
      <c r="AI6121" s="33"/>
      <c r="AJ6121" s="33"/>
      <c r="AK6121" s="33"/>
      <c r="AL6121" s="33"/>
      <c r="AM6121" s="33">
        <v>200000</v>
      </c>
      <c r="AN6121" s="33"/>
      <c r="AO6121" s="33"/>
      <c r="AP6121" s="34"/>
      <c r="AQ6121" s="34"/>
      <c r="AR6121" s="28"/>
      <c r="AS6121" s="29"/>
      <c r="AT6121" s="29"/>
      <c r="AU6121" s="29"/>
    </row>
    <row r="6122" spans="1:47" s="551" customFormat="1">
      <c r="A6122" s="13"/>
      <c r="B6122" s="8"/>
      <c r="C6122" s="8"/>
      <c r="D6122" s="344" t="s">
        <v>2036</v>
      </c>
      <c r="E6122" s="266"/>
      <c r="F6122" s="261"/>
      <c r="G6122" s="282"/>
      <c r="H6122" s="283">
        <v>400000</v>
      </c>
      <c r="I6122" s="33"/>
      <c r="J6122" s="33"/>
      <c r="K6122" s="33"/>
      <c r="L6122" s="33"/>
      <c r="M6122" s="33"/>
      <c r="N6122" s="33"/>
      <c r="O6122" s="33"/>
      <c r="P6122" s="33"/>
      <c r="Q6122" s="33"/>
      <c r="R6122" s="33"/>
      <c r="S6122" s="33"/>
      <c r="T6122" s="33"/>
      <c r="U6122" s="33"/>
      <c r="V6122" s="33"/>
      <c r="W6122" s="33"/>
      <c r="X6122" s="282"/>
      <c r="Y6122" s="33"/>
      <c r="Z6122" s="284"/>
      <c r="AA6122" s="284"/>
      <c r="AB6122" s="33"/>
      <c r="AC6122" s="33"/>
      <c r="AD6122" s="33"/>
      <c r="AE6122" s="33"/>
      <c r="AF6122" s="33"/>
      <c r="AG6122" s="33"/>
      <c r="AH6122" s="33"/>
      <c r="AI6122" s="33"/>
      <c r="AJ6122" s="33"/>
      <c r="AK6122" s="33"/>
      <c r="AL6122" s="33"/>
      <c r="AM6122" s="33">
        <v>400000</v>
      </c>
      <c r="AN6122" s="33"/>
      <c r="AO6122" s="33"/>
      <c r="AP6122" s="34"/>
      <c r="AQ6122" s="34"/>
      <c r="AR6122" s="28"/>
      <c r="AS6122" s="29"/>
      <c r="AT6122" s="29"/>
      <c r="AU6122" s="29"/>
    </row>
    <row r="6123" spans="1:47" s="477" customFormat="1">
      <c r="A6123" s="13"/>
      <c r="B6123" s="8"/>
      <c r="C6123" s="8"/>
      <c r="D6123" s="240"/>
      <c r="E6123" s="266"/>
      <c r="F6123" s="321"/>
      <c r="G6123" s="282"/>
      <c r="H6123" s="283"/>
      <c r="I6123" s="33"/>
      <c r="J6123" s="33"/>
      <c r="K6123" s="33"/>
      <c r="L6123" s="33"/>
      <c r="M6123" s="33"/>
      <c r="N6123" s="33"/>
      <c r="O6123" s="33"/>
      <c r="P6123" s="33"/>
      <c r="Q6123" s="33"/>
      <c r="R6123" s="33"/>
      <c r="S6123" s="33"/>
      <c r="T6123" s="33"/>
      <c r="U6123" s="33"/>
      <c r="V6123" s="33"/>
      <c r="W6123" s="33"/>
      <c r="X6123" s="282"/>
      <c r="Y6123" s="33"/>
      <c r="Z6123" s="284"/>
      <c r="AA6123" s="284"/>
      <c r="AB6123" s="33"/>
      <c r="AC6123" s="33"/>
      <c r="AD6123" s="33"/>
      <c r="AE6123" s="33"/>
      <c r="AF6123" s="33"/>
      <c r="AG6123" s="33"/>
      <c r="AH6123" s="33"/>
      <c r="AI6123" s="33"/>
      <c r="AJ6123" s="33"/>
      <c r="AK6123" s="33"/>
      <c r="AL6123" s="33"/>
      <c r="AM6123" s="33"/>
      <c r="AN6123" s="33"/>
      <c r="AO6123" s="33"/>
      <c r="AP6123" s="34"/>
      <c r="AQ6123" s="34"/>
      <c r="AR6123" s="28"/>
      <c r="AS6123" s="29"/>
      <c r="AT6123" s="29"/>
      <c r="AU6123" s="29"/>
    </row>
    <row r="6124" spans="1:47" s="477" customFormat="1">
      <c r="A6124" s="13"/>
      <c r="B6124" s="8"/>
      <c r="C6124" s="8"/>
      <c r="D6124" s="240"/>
      <c r="E6124" s="266"/>
      <c r="F6124" s="321"/>
      <c r="G6124" s="282"/>
      <c r="H6124" s="283"/>
      <c r="I6124" s="33"/>
      <c r="J6124" s="33"/>
      <c r="K6124" s="33"/>
      <c r="L6124" s="33"/>
      <c r="M6124" s="33"/>
      <c r="N6124" s="33"/>
      <c r="O6124" s="33"/>
      <c r="P6124" s="33"/>
      <c r="Q6124" s="33"/>
      <c r="R6124" s="33"/>
      <c r="S6124" s="33"/>
      <c r="T6124" s="33"/>
      <c r="U6124" s="33"/>
      <c r="V6124" s="33"/>
      <c r="W6124" s="33"/>
      <c r="X6124" s="282"/>
      <c r="Y6124" s="33"/>
      <c r="Z6124" s="284"/>
      <c r="AA6124" s="284"/>
      <c r="AB6124" s="33"/>
      <c r="AC6124" s="33"/>
      <c r="AD6124" s="33"/>
      <c r="AE6124" s="33"/>
      <c r="AF6124" s="33"/>
      <c r="AG6124" s="33"/>
      <c r="AH6124" s="33"/>
      <c r="AI6124" s="33"/>
      <c r="AJ6124" s="33"/>
      <c r="AK6124" s="33"/>
      <c r="AL6124" s="33"/>
      <c r="AM6124" s="33"/>
      <c r="AN6124" s="33"/>
      <c r="AO6124" s="33"/>
      <c r="AP6124" s="34"/>
      <c r="AQ6124" s="34"/>
      <c r="AR6124" s="28"/>
      <c r="AS6124" s="29"/>
      <c r="AT6124" s="29"/>
      <c r="AU6124" s="29"/>
    </row>
    <row r="6125" spans="1:47" s="477" customFormat="1">
      <c r="A6125" s="13"/>
      <c r="B6125" s="8"/>
      <c r="C6125" s="83">
        <v>349</v>
      </c>
      <c r="D6125" s="375" t="s">
        <v>255</v>
      </c>
      <c r="E6125" s="266"/>
      <c r="F6125" s="321"/>
      <c r="G6125" s="282"/>
      <c r="H6125" s="283"/>
      <c r="I6125" s="33"/>
      <c r="J6125" s="33"/>
      <c r="K6125" s="33"/>
      <c r="L6125" s="33"/>
      <c r="M6125" s="33"/>
      <c r="N6125" s="33"/>
      <c r="O6125" s="33"/>
      <c r="P6125" s="33"/>
      <c r="Q6125" s="33"/>
      <c r="R6125" s="33"/>
      <c r="S6125" s="33"/>
      <c r="T6125" s="33"/>
      <c r="U6125" s="33"/>
      <c r="V6125" s="33"/>
      <c r="W6125" s="33"/>
      <c r="X6125" s="282"/>
      <c r="Y6125" s="33"/>
      <c r="Z6125" s="284"/>
      <c r="AA6125" s="284"/>
      <c r="AB6125" s="33"/>
      <c r="AC6125" s="33"/>
      <c r="AD6125" s="33"/>
      <c r="AE6125" s="33"/>
      <c r="AF6125" s="33"/>
      <c r="AG6125" s="33"/>
      <c r="AH6125" s="33"/>
      <c r="AI6125" s="33"/>
      <c r="AJ6125" s="33"/>
      <c r="AK6125" s="33"/>
      <c r="AL6125" s="33"/>
      <c r="AM6125" s="33"/>
      <c r="AN6125" s="33"/>
      <c r="AO6125" s="33"/>
      <c r="AP6125" s="34"/>
      <c r="AQ6125" s="34"/>
      <c r="AR6125" s="28"/>
      <c r="AS6125" s="29"/>
      <c r="AT6125" s="29"/>
      <c r="AU6125" s="29"/>
    </row>
    <row r="6126" spans="1:47" s="477" customFormat="1">
      <c r="A6126" s="13"/>
      <c r="B6126" s="8"/>
      <c r="C6126" s="8"/>
      <c r="D6126" s="472" t="s">
        <v>256</v>
      </c>
      <c r="E6126" s="266"/>
      <c r="F6126" s="321"/>
      <c r="G6126" s="282"/>
      <c r="H6126" s="283"/>
      <c r="I6126" s="33"/>
      <c r="J6126" s="33"/>
      <c r="K6126" s="33"/>
      <c r="L6126" s="33"/>
      <c r="M6126" s="33"/>
      <c r="N6126" s="33"/>
      <c r="O6126" s="33"/>
      <c r="P6126" s="33"/>
      <c r="Q6126" s="33"/>
      <c r="R6126" s="33"/>
      <c r="S6126" s="33"/>
      <c r="T6126" s="33"/>
      <c r="U6126" s="33"/>
      <c r="V6126" s="33"/>
      <c r="W6126" s="33"/>
      <c r="X6126" s="282"/>
      <c r="Y6126" s="33"/>
      <c r="Z6126" s="284"/>
      <c r="AA6126" s="284"/>
      <c r="AB6126" s="33"/>
      <c r="AC6126" s="33"/>
      <c r="AD6126" s="33"/>
      <c r="AE6126" s="33"/>
      <c r="AF6126" s="33"/>
      <c r="AG6126" s="33"/>
      <c r="AH6126" s="33"/>
      <c r="AI6126" s="33"/>
      <c r="AJ6126" s="33"/>
      <c r="AK6126" s="33"/>
      <c r="AL6126" s="33"/>
      <c r="AM6126" s="33"/>
      <c r="AN6126" s="33"/>
      <c r="AO6126" s="33"/>
      <c r="AP6126" s="34"/>
      <c r="AQ6126" s="34"/>
      <c r="AR6126" s="28"/>
      <c r="AS6126" s="29"/>
      <c r="AT6126" s="29"/>
      <c r="AU6126" s="29"/>
    </row>
    <row r="6127" spans="1:47" s="477" customFormat="1">
      <c r="A6127" s="13"/>
      <c r="B6127" s="8"/>
      <c r="C6127" s="8"/>
      <c r="D6127" s="473" t="s">
        <v>182</v>
      </c>
      <c r="E6127" s="266"/>
      <c r="F6127" s="321"/>
      <c r="G6127" s="282"/>
      <c r="H6127" s="283"/>
      <c r="I6127" s="33"/>
      <c r="J6127" s="33"/>
      <c r="K6127" s="33"/>
      <c r="L6127" s="33"/>
      <c r="M6127" s="33"/>
      <c r="N6127" s="33"/>
      <c r="O6127" s="33"/>
      <c r="P6127" s="33"/>
      <c r="Q6127" s="33"/>
      <c r="R6127" s="33"/>
      <c r="S6127" s="33"/>
      <c r="T6127" s="33"/>
      <c r="U6127" s="33"/>
      <c r="V6127" s="33"/>
      <c r="W6127" s="33"/>
      <c r="X6127" s="282"/>
      <c r="Y6127" s="33"/>
      <c r="Z6127" s="284"/>
      <c r="AA6127" s="284"/>
      <c r="AB6127" s="33"/>
      <c r="AC6127" s="33"/>
      <c r="AD6127" s="33"/>
      <c r="AE6127" s="33"/>
      <c r="AF6127" s="33"/>
      <c r="AG6127" s="33"/>
      <c r="AH6127" s="33"/>
      <c r="AI6127" s="33"/>
      <c r="AJ6127" s="33"/>
      <c r="AK6127" s="33"/>
      <c r="AL6127" s="33"/>
      <c r="AM6127" s="33"/>
      <c r="AN6127" s="33"/>
      <c r="AO6127" s="33"/>
      <c r="AP6127" s="34"/>
      <c r="AQ6127" s="34"/>
      <c r="AR6127" s="28"/>
      <c r="AS6127" s="29"/>
      <c r="AT6127" s="29"/>
      <c r="AU6127" s="29"/>
    </row>
    <row r="6128" spans="1:47" s="551" customFormat="1" ht="15">
      <c r="A6128" s="13"/>
      <c r="B6128" s="8"/>
      <c r="C6128" s="8"/>
      <c r="D6128" s="506" t="s">
        <v>557</v>
      </c>
      <c r="E6128" s="266"/>
      <c r="F6128" s="321"/>
      <c r="G6128" s="282"/>
      <c r="H6128" s="283"/>
      <c r="I6128" s="33"/>
      <c r="J6128" s="33"/>
      <c r="K6128" s="33"/>
      <c r="L6128" s="33"/>
      <c r="M6128" s="33"/>
      <c r="N6128" s="33"/>
      <c r="O6128" s="33"/>
      <c r="P6128" s="33"/>
      <c r="Q6128" s="33"/>
      <c r="R6128" s="33"/>
      <c r="S6128" s="33"/>
      <c r="T6128" s="33"/>
      <c r="U6128" s="33"/>
      <c r="V6128" s="33"/>
      <c r="W6128" s="33"/>
      <c r="X6128" s="282"/>
      <c r="Y6128" s="33"/>
      <c r="Z6128" s="284"/>
      <c r="AA6128" s="284"/>
      <c r="AB6128" s="33"/>
      <c r="AC6128" s="33"/>
      <c r="AD6128" s="33"/>
      <c r="AE6128" s="33"/>
      <c r="AF6128" s="33"/>
      <c r="AG6128" s="33"/>
      <c r="AH6128" s="33"/>
      <c r="AI6128" s="33"/>
      <c r="AJ6128" s="33"/>
      <c r="AK6128" s="33"/>
      <c r="AL6128" s="33"/>
      <c r="AM6128" s="33"/>
      <c r="AN6128" s="33"/>
      <c r="AO6128" s="33"/>
      <c r="AP6128" s="34"/>
      <c r="AQ6128" s="34"/>
      <c r="AR6128" s="28"/>
      <c r="AS6128" s="29"/>
      <c r="AT6128" s="29"/>
      <c r="AU6128" s="29"/>
    </row>
    <row r="6129" spans="1:47" s="477" customFormat="1">
      <c r="A6129" s="13"/>
      <c r="B6129" s="8"/>
      <c r="C6129" s="8"/>
      <c r="D6129" s="344" t="s">
        <v>211</v>
      </c>
      <c r="E6129" s="266"/>
      <c r="F6129" s="261">
        <v>1470000</v>
      </c>
      <c r="G6129" s="282">
        <f>SUM(H6129)</f>
        <v>1470000</v>
      </c>
      <c r="H6129" s="283">
        <v>1470000</v>
      </c>
      <c r="I6129" s="33"/>
      <c r="J6129" s="33"/>
      <c r="K6129" s="33"/>
      <c r="L6129" s="33"/>
      <c r="M6129" s="33"/>
      <c r="N6129" s="33"/>
      <c r="O6129" s="33"/>
      <c r="P6129" s="33"/>
      <c r="Q6129" s="33"/>
      <c r="R6129" s="33"/>
      <c r="S6129" s="33"/>
      <c r="T6129" s="33"/>
      <c r="U6129" s="33"/>
      <c r="V6129" s="33"/>
      <c r="W6129" s="33"/>
      <c r="X6129" s="282"/>
      <c r="Y6129" s="33"/>
      <c r="Z6129" s="284"/>
      <c r="AA6129" s="284"/>
      <c r="AB6129" s="33"/>
      <c r="AC6129" s="33"/>
      <c r="AD6129" s="33"/>
      <c r="AE6129" s="33"/>
      <c r="AF6129" s="33"/>
      <c r="AG6129" s="33"/>
      <c r="AH6129" s="33"/>
      <c r="AI6129" s="33"/>
      <c r="AJ6129" s="33"/>
      <c r="AK6129" s="33">
        <v>1470000</v>
      </c>
      <c r="AL6129" s="33"/>
      <c r="AM6129" s="33"/>
      <c r="AN6129" s="33"/>
      <c r="AO6129" s="33"/>
      <c r="AP6129" s="34"/>
      <c r="AQ6129" s="34"/>
      <c r="AR6129" s="28"/>
      <c r="AS6129" s="29"/>
      <c r="AT6129" s="29"/>
      <c r="AU6129" s="29"/>
    </row>
    <row r="6130" spans="1:47" s="477" customFormat="1">
      <c r="A6130" s="13"/>
      <c r="B6130" s="8"/>
      <c r="C6130" s="8"/>
      <c r="D6130" s="240"/>
      <c r="E6130" s="266"/>
      <c r="F6130" s="321"/>
      <c r="G6130" s="282"/>
      <c r="H6130" s="283"/>
      <c r="I6130" s="33"/>
      <c r="J6130" s="33"/>
      <c r="K6130" s="33"/>
      <c r="L6130" s="33"/>
      <c r="M6130" s="33"/>
      <c r="N6130" s="33"/>
      <c r="O6130" s="33"/>
      <c r="P6130" s="33"/>
      <c r="Q6130" s="33"/>
      <c r="R6130" s="33"/>
      <c r="S6130" s="33"/>
      <c r="T6130" s="33"/>
      <c r="U6130" s="33"/>
      <c r="V6130" s="33"/>
      <c r="W6130" s="33"/>
      <c r="X6130" s="282"/>
      <c r="Y6130" s="33"/>
      <c r="Z6130" s="284"/>
      <c r="AA6130" s="284"/>
      <c r="AB6130" s="33"/>
      <c r="AC6130" s="33"/>
      <c r="AD6130" s="33"/>
      <c r="AE6130" s="33"/>
      <c r="AF6130" s="33"/>
      <c r="AG6130" s="33"/>
      <c r="AH6130" s="33"/>
      <c r="AI6130" s="33"/>
      <c r="AJ6130" s="33"/>
      <c r="AK6130" s="33"/>
      <c r="AL6130" s="33"/>
      <c r="AM6130" s="33"/>
      <c r="AN6130" s="33"/>
      <c r="AO6130" s="33"/>
      <c r="AP6130" s="34"/>
      <c r="AQ6130" s="34"/>
      <c r="AR6130" s="28"/>
      <c r="AS6130" s="29"/>
      <c r="AT6130" s="29"/>
      <c r="AU6130" s="29"/>
    </row>
    <row r="6131" spans="1:47" s="477" customFormat="1">
      <c r="A6131" s="13"/>
      <c r="B6131" s="8"/>
      <c r="C6131" s="8"/>
      <c r="D6131" s="240"/>
      <c r="E6131" s="266"/>
      <c r="F6131" s="321"/>
      <c r="G6131" s="282"/>
      <c r="H6131" s="283"/>
      <c r="I6131" s="33"/>
      <c r="J6131" s="33"/>
      <c r="K6131" s="33"/>
      <c r="L6131" s="33"/>
      <c r="M6131" s="33"/>
      <c r="N6131" s="33"/>
      <c r="O6131" s="33"/>
      <c r="P6131" s="33"/>
      <c r="Q6131" s="33"/>
      <c r="R6131" s="33"/>
      <c r="S6131" s="33"/>
      <c r="T6131" s="33"/>
      <c r="U6131" s="33"/>
      <c r="V6131" s="33"/>
      <c r="W6131" s="33"/>
      <c r="X6131" s="282"/>
      <c r="Y6131" s="33"/>
      <c r="Z6131" s="284"/>
      <c r="AA6131" s="284"/>
      <c r="AB6131" s="33"/>
      <c r="AC6131" s="33"/>
      <c r="AD6131" s="33"/>
      <c r="AE6131" s="33"/>
      <c r="AF6131" s="33"/>
      <c r="AG6131" s="33"/>
      <c r="AH6131" s="33"/>
      <c r="AI6131" s="33"/>
      <c r="AJ6131" s="33"/>
      <c r="AK6131" s="33"/>
      <c r="AL6131" s="33"/>
      <c r="AM6131" s="33"/>
      <c r="AN6131" s="33"/>
      <c r="AO6131" s="33"/>
      <c r="AP6131" s="34"/>
      <c r="AQ6131" s="34"/>
      <c r="AR6131" s="28"/>
      <c r="AS6131" s="29"/>
      <c r="AT6131" s="29"/>
      <c r="AU6131" s="29"/>
    </row>
    <row r="6132" spans="1:47" s="477" customFormat="1">
      <c r="A6132" s="13"/>
      <c r="B6132" s="8"/>
      <c r="C6132" s="83">
        <v>350</v>
      </c>
      <c r="D6132" s="375" t="s">
        <v>171</v>
      </c>
      <c r="E6132" s="266"/>
      <c r="F6132" s="321"/>
      <c r="G6132" s="282"/>
      <c r="H6132" s="283"/>
      <c r="I6132" s="33"/>
      <c r="J6132" s="33"/>
      <c r="K6132" s="33"/>
      <c r="L6132" s="33"/>
      <c r="M6132" s="33"/>
      <c r="N6132" s="33"/>
      <c r="O6132" s="33"/>
      <c r="P6132" s="33"/>
      <c r="Q6132" s="33"/>
      <c r="R6132" s="33"/>
      <c r="S6132" s="33"/>
      <c r="T6132" s="33"/>
      <c r="U6132" s="33"/>
      <c r="V6132" s="33"/>
      <c r="W6132" s="33"/>
      <c r="X6132" s="282"/>
      <c r="Y6132" s="33"/>
      <c r="Z6132" s="284"/>
      <c r="AA6132" s="284"/>
      <c r="AB6132" s="33"/>
      <c r="AC6132" s="33"/>
      <c r="AD6132" s="33"/>
      <c r="AE6132" s="33"/>
      <c r="AF6132" s="33"/>
      <c r="AG6132" s="33"/>
      <c r="AH6132" s="33"/>
      <c r="AI6132" s="33"/>
      <c r="AJ6132" s="33"/>
      <c r="AK6132" s="33"/>
      <c r="AL6132" s="33"/>
      <c r="AM6132" s="33"/>
      <c r="AN6132" s="33"/>
      <c r="AO6132" s="33"/>
      <c r="AP6132" s="34"/>
      <c r="AQ6132" s="34"/>
      <c r="AR6132" s="28"/>
      <c r="AS6132" s="29"/>
      <c r="AT6132" s="29"/>
      <c r="AU6132" s="29"/>
    </row>
    <row r="6133" spans="1:47" s="477" customFormat="1">
      <c r="A6133" s="13"/>
      <c r="B6133" s="8"/>
      <c r="C6133" s="8"/>
      <c r="D6133" s="472" t="s">
        <v>173</v>
      </c>
      <c r="E6133" s="266"/>
      <c r="F6133" s="321"/>
      <c r="G6133" s="282"/>
      <c r="H6133" s="283"/>
      <c r="I6133" s="33"/>
      <c r="J6133" s="33"/>
      <c r="K6133" s="33"/>
      <c r="L6133" s="33"/>
      <c r="M6133" s="33"/>
      <c r="N6133" s="33"/>
      <c r="O6133" s="33"/>
      <c r="P6133" s="33"/>
      <c r="Q6133" s="33"/>
      <c r="R6133" s="33"/>
      <c r="S6133" s="33"/>
      <c r="T6133" s="33"/>
      <c r="U6133" s="33"/>
      <c r="V6133" s="33"/>
      <c r="W6133" s="33"/>
      <c r="X6133" s="282"/>
      <c r="Y6133" s="33"/>
      <c r="Z6133" s="284"/>
      <c r="AA6133" s="284"/>
      <c r="AB6133" s="33"/>
      <c r="AC6133" s="33"/>
      <c r="AD6133" s="33"/>
      <c r="AE6133" s="33"/>
      <c r="AF6133" s="33"/>
      <c r="AG6133" s="33"/>
      <c r="AH6133" s="33"/>
      <c r="AI6133" s="33"/>
      <c r="AJ6133" s="33"/>
      <c r="AK6133" s="33"/>
      <c r="AL6133" s="33"/>
      <c r="AM6133" s="33"/>
      <c r="AN6133" s="33"/>
      <c r="AO6133" s="33"/>
      <c r="AP6133" s="34"/>
      <c r="AQ6133" s="34"/>
      <c r="AR6133" s="28"/>
      <c r="AS6133" s="29"/>
      <c r="AT6133" s="29"/>
      <c r="AU6133" s="29"/>
    </row>
    <row r="6134" spans="1:47" s="477" customFormat="1">
      <c r="A6134" s="13"/>
      <c r="B6134" s="8"/>
      <c r="C6134" s="8"/>
      <c r="D6134" s="473" t="s">
        <v>182</v>
      </c>
      <c r="E6134" s="266"/>
      <c r="F6134" s="321"/>
      <c r="G6134" s="282"/>
      <c r="H6134" s="283"/>
      <c r="I6134" s="33"/>
      <c r="J6134" s="33"/>
      <c r="K6134" s="33"/>
      <c r="L6134" s="33"/>
      <c r="M6134" s="33"/>
      <c r="N6134" s="33"/>
      <c r="O6134" s="33"/>
      <c r="P6134" s="33"/>
      <c r="Q6134" s="33"/>
      <c r="R6134" s="33"/>
      <c r="S6134" s="33"/>
      <c r="T6134" s="33"/>
      <c r="U6134" s="33"/>
      <c r="V6134" s="33"/>
      <c r="W6134" s="33"/>
      <c r="X6134" s="282"/>
      <c r="Y6134" s="33"/>
      <c r="Z6134" s="284"/>
      <c r="AA6134" s="284"/>
      <c r="AB6134" s="33"/>
      <c r="AC6134" s="33"/>
      <c r="AD6134" s="33"/>
      <c r="AE6134" s="33"/>
      <c r="AF6134" s="33"/>
      <c r="AG6134" s="33"/>
      <c r="AH6134" s="33"/>
      <c r="AI6134" s="33"/>
      <c r="AJ6134" s="33"/>
      <c r="AK6134" s="33"/>
      <c r="AL6134" s="33"/>
      <c r="AM6134" s="33"/>
      <c r="AN6134" s="33"/>
      <c r="AO6134" s="33"/>
      <c r="AP6134" s="34"/>
      <c r="AQ6134" s="34"/>
      <c r="AR6134" s="28"/>
      <c r="AS6134" s="29"/>
      <c r="AT6134" s="29"/>
      <c r="AU6134" s="29"/>
    </row>
    <row r="6135" spans="1:47" s="551" customFormat="1" ht="15">
      <c r="A6135" s="13"/>
      <c r="B6135" s="8"/>
      <c r="C6135" s="8"/>
      <c r="D6135" s="506" t="s">
        <v>557</v>
      </c>
      <c r="E6135" s="266"/>
      <c r="F6135" s="321"/>
      <c r="G6135" s="282"/>
      <c r="H6135" s="283"/>
      <c r="I6135" s="33"/>
      <c r="J6135" s="33"/>
      <c r="K6135" s="33"/>
      <c r="L6135" s="33"/>
      <c r="M6135" s="33"/>
      <c r="N6135" s="33"/>
      <c r="O6135" s="33"/>
      <c r="P6135" s="33"/>
      <c r="Q6135" s="33"/>
      <c r="R6135" s="33"/>
      <c r="S6135" s="33"/>
      <c r="T6135" s="33"/>
      <c r="U6135" s="33"/>
      <c r="V6135" s="33"/>
      <c r="W6135" s="33"/>
      <c r="X6135" s="282"/>
      <c r="Y6135" s="33"/>
      <c r="Z6135" s="284"/>
      <c r="AA6135" s="284"/>
      <c r="AB6135" s="33"/>
      <c r="AC6135" s="33"/>
      <c r="AD6135" s="33"/>
      <c r="AE6135" s="33"/>
      <c r="AF6135" s="33"/>
      <c r="AG6135" s="33"/>
      <c r="AH6135" s="33"/>
      <c r="AI6135" s="33"/>
      <c r="AJ6135" s="33"/>
      <c r="AK6135" s="33"/>
      <c r="AL6135" s="33"/>
      <c r="AM6135" s="33"/>
      <c r="AN6135" s="33"/>
      <c r="AO6135" s="33"/>
      <c r="AP6135" s="34"/>
      <c r="AQ6135" s="34"/>
      <c r="AR6135" s="28"/>
      <c r="AS6135" s="29"/>
      <c r="AT6135" s="29"/>
      <c r="AU6135" s="29"/>
    </row>
    <row r="6136" spans="1:47" s="477" customFormat="1">
      <c r="A6136" s="13"/>
      <c r="B6136" s="8"/>
      <c r="C6136" s="8"/>
      <c r="D6136" s="344" t="s">
        <v>183</v>
      </c>
      <c r="E6136" s="266"/>
      <c r="F6136" s="261">
        <v>10000000</v>
      </c>
      <c r="G6136" s="282">
        <f>SUM(H6136)</f>
        <v>10000000</v>
      </c>
      <c r="H6136" s="283">
        <v>10000000</v>
      </c>
      <c r="I6136" s="33"/>
      <c r="J6136" s="33"/>
      <c r="K6136" s="33"/>
      <c r="L6136" s="33"/>
      <c r="M6136" s="33"/>
      <c r="N6136" s="33"/>
      <c r="O6136" s="33"/>
      <c r="P6136" s="33"/>
      <c r="Q6136" s="33"/>
      <c r="R6136" s="33"/>
      <c r="S6136" s="33"/>
      <c r="T6136" s="33"/>
      <c r="U6136" s="33"/>
      <c r="V6136" s="33"/>
      <c r="W6136" s="33"/>
      <c r="X6136" s="282"/>
      <c r="Y6136" s="33"/>
      <c r="Z6136" s="284"/>
      <c r="AA6136" s="284"/>
      <c r="AB6136" s="33"/>
      <c r="AC6136" s="33"/>
      <c r="AD6136" s="33"/>
      <c r="AE6136" s="33"/>
      <c r="AF6136" s="33"/>
      <c r="AG6136" s="33"/>
      <c r="AH6136" s="33"/>
      <c r="AI6136" s="33"/>
      <c r="AJ6136" s="33"/>
      <c r="AK6136" s="33">
        <v>10000000</v>
      </c>
      <c r="AL6136" s="33"/>
      <c r="AM6136" s="33"/>
      <c r="AN6136" s="33"/>
      <c r="AO6136" s="33"/>
      <c r="AP6136" s="34"/>
      <c r="AQ6136" s="34"/>
      <c r="AR6136" s="28"/>
      <c r="AS6136" s="29"/>
      <c r="AT6136" s="29"/>
      <c r="AU6136" s="29"/>
    </row>
    <row r="6137" spans="1:47" s="477" customFormat="1">
      <c r="A6137" s="13"/>
      <c r="B6137" s="8"/>
      <c r="C6137" s="8"/>
      <c r="D6137" s="240"/>
      <c r="E6137" s="266"/>
      <c r="F6137" s="321"/>
      <c r="G6137" s="282"/>
      <c r="H6137" s="283"/>
      <c r="I6137" s="33"/>
      <c r="J6137" s="33"/>
      <c r="K6137" s="33"/>
      <c r="L6137" s="33"/>
      <c r="M6137" s="33"/>
      <c r="N6137" s="33"/>
      <c r="O6137" s="33"/>
      <c r="P6137" s="33"/>
      <c r="Q6137" s="33"/>
      <c r="R6137" s="33"/>
      <c r="S6137" s="33"/>
      <c r="T6137" s="33"/>
      <c r="U6137" s="33"/>
      <c r="V6137" s="33"/>
      <c r="W6137" s="33"/>
      <c r="X6137" s="282"/>
      <c r="Y6137" s="33"/>
      <c r="Z6137" s="284"/>
      <c r="AA6137" s="284"/>
      <c r="AB6137" s="33"/>
      <c r="AC6137" s="33"/>
      <c r="AD6137" s="33"/>
      <c r="AE6137" s="33"/>
      <c r="AF6137" s="33"/>
      <c r="AG6137" s="33"/>
      <c r="AH6137" s="33"/>
      <c r="AI6137" s="33"/>
      <c r="AJ6137" s="33"/>
      <c r="AK6137" s="33"/>
      <c r="AL6137" s="33"/>
      <c r="AM6137" s="33"/>
      <c r="AN6137" s="33"/>
      <c r="AO6137" s="33"/>
      <c r="AP6137" s="34"/>
      <c r="AQ6137" s="34"/>
      <c r="AR6137" s="28"/>
      <c r="AS6137" s="29"/>
      <c r="AT6137" s="29"/>
      <c r="AU6137" s="29"/>
    </row>
    <row r="6138" spans="1:47" s="477" customFormat="1">
      <c r="A6138" s="13"/>
      <c r="B6138" s="8"/>
      <c r="C6138" s="8"/>
      <c r="D6138" s="240"/>
      <c r="E6138" s="266"/>
      <c r="F6138" s="321"/>
      <c r="G6138" s="282"/>
      <c r="H6138" s="283"/>
      <c r="I6138" s="33"/>
      <c r="J6138" s="33"/>
      <c r="K6138" s="33"/>
      <c r="L6138" s="33"/>
      <c r="M6138" s="33"/>
      <c r="N6138" s="33"/>
      <c r="O6138" s="33"/>
      <c r="P6138" s="33"/>
      <c r="Q6138" s="33"/>
      <c r="R6138" s="33"/>
      <c r="S6138" s="33"/>
      <c r="T6138" s="33"/>
      <c r="U6138" s="33"/>
      <c r="V6138" s="33"/>
      <c r="W6138" s="33"/>
      <c r="X6138" s="282"/>
      <c r="Y6138" s="33"/>
      <c r="Z6138" s="284"/>
      <c r="AA6138" s="284"/>
      <c r="AB6138" s="33"/>
      <c r="AC6138" s="33"/>
      <c r="AD6138" s="33"/>
      <c r="AE6138" s="33"/>
      <c r="AF6138" s="33"/>
      <c r="AG6138" s="33"/>
      <c r="AH6138" s="33"/>
      <c r="AI6138" s="33"/>
      <c r="AJ6138" s="33"/>
      <c r="AK6138" s="33"/>
      <c r="AL6138" s="33"/>
      <c r="AM6138" s="33"/>
      <c r="AN6138" s="33"/>
      <c r="AO6138" s="33"/>
      <c r="AP6138" s="34"/>
      <c r="AQ6138" s="34"/>
      <c r="AR6138" s="28"/>
      <c r="AS6138" s="29"/>
      <c r="AT6138" s="29"/>
      <c r="AU6138" s="29"/>
    </row>
    <row r="6139" spans="1:47" s="477" customFormat="1">
      <c r="A6139" s="13"/>
      <c r="B6139" s="8"/>
      <c r="C6139" s="83">
        <v>351</v>
      </c>
      <c r="D6139" s="375" t="s">
        <v>171</v>
      </c>
      <c r="E6139" s="266"/>
      <c r="F6139" s="321"/>
      <c r="G6139" s="282"/>
      <c r="H6139" s="283"/>
      <c r="I6139" s="33"/>
      <c r="J6139" s="33"/>
      <c r="K6139" s="33"/>
      <c r="L6139" s="33"/>
      <c r="M6139" s="33"/>
      <c r="N6139" s="33"/>
      <c r="O6139" s="33"/>
      <c r="P6139" s="33"/>
      <c r="Q6139" s="33"/>
      <c r="R6139" s="33"/>
      <c r="S6139" s="33"/>
      <c r="T6139" s="33"/>
      <c r="U6139" s="33"/>
      <c r="V6139" s="33"/>
      <c r="W6139" s="33"/>
      <c r="X6139" s="282"/>
      <c r="Y6139" s="33"/>
      <c r="Z6139" s="284"/>
      <c r="AA6139" s="284"/>
      <c r="AB6139" s="33"/>
      <c r="AC6139" s="33"/>
      <c r="AD6139" s="33"/>
      <c r="AE6139" s="33"/>
      <c r="AF6139" s="33"/>
      <c r="AG6139" s="33"/>
      <c r="AH6139" s="33"/>
      <c r="AI6139" s="33"/>
      <c r="AJ6139" s="33"/>
      <c r="AK6139" s="33"/>
      <c r="AL6139" s="33"/>
      <c r="AM6139" s="33"/>
      <c r="AN6139" s="33"/>
      <c r="AO6139" s="33"/>
      <c r="AP6139" s="34"/>
      <c r="AQ6139" s="34"/>
      <c r="AR6139" s="28"/>
      <c r="AS6139" s="29"/>
      <c r="AT6139" s="29"/>
      <c r="AU6139" s="29"/>
    </row>
    <row r="6140" spans="1:47" s="477" customFormat="1">
      <c r="A6140" s="13"/>
      <c r="B6140" s="8"/>
      <c r="C6140" s="8"/>
      <c r="D6140" s="472" t="s">
        <v>184</v>
      </c>
      <c r="E6140" s="266"/>
      <c r="F6140" s="321"/>
      <c r="G6140" s="282"/>
      <c r="H6140" s="283"/>
      <c r="I6140" s="33"/>
      <c r="J6140" s="33"/>
      <c r="K6140" s="33"/>
      <c r="L6140" s="33"/>
      <c r="M6140" s="33"/>
      <c r="N6140" s="33"/>
      <c r="O6140" s="33"/>
      <c r="P6140" s="33"/>
      <c r="Q6140" s="33"/>
      <c r="R6140" s="33"/>
      <c r="S6140" s="33"/>
      <c r="T6140" s="33"/>
      <c r="U6140" s="33"/>
      <c r="V6140" s="33"/>
      <c r="W6140" s="33"/>
      <c r="X6140" s="282"/>
      <c r="Y6140" s="33"/>
      <c r="Z6140" s="284"/>
      <c r="AA6140" s="284"/>
      <c r="AB6140" s="33"/>
      <c r="AC6140" s="33"/>
      <c r="AD6140" s="33"/>
      <c r="AE6140" s="33"/>
      <c r="AF6140" s="33"/>
      <c r="AG6140" s="33"/>
      <c r="AH6140" s="33"/>
      <c r="AI6140" s="33"/>
      <c r="AJ6140" s="33"/>
      <c r="AK6140" s="33"/>
      <c r="AL6140" s="33"/>
      <c r="AM6140" s="33"/>
      <c r="AN6140" s="33"/>
      <c r="AO6140" s="33"/>
      <c r="AP6140" s="34"/>
      <c r="AQ6140" s="34"/>
      <c r="AR6140" s="28"/>
      <c r="AS6140" s="29"/>
      <c r="AT6140" s="29"/>
      <c r="AU6140" s="29"/>
    </row>
    <row r="6141" spans="1:47" s="477" customFormat="1">
      <c r="A6141" s="13"/>
      <c r="B6141" s="8"/>
      <c r="C6141" s="8"/>
      <c r="D6141" s="473" t="s">
        <v>188</v>
      </c>
      <c r="E6141" s="266"/>
      <c r="F6141" s="321"/>
      <c r="G6141" s="282"/>
      <c r="H6141" s="283"/>
      <c r="I6141" s="33"/>
      <c r="J6141" s="33"/>
      <c r="K6141" s="33"/>
      <c r="L6141" s="33"/>
      <c r="M6141" s="33"/>
      <c r="N6141" s="33"/>
      <c r="O6141" s="33"/>
      <c r="P6141" s="33"/>
      <c r="Q6141" s="33"/>
      <c r="R6141" s="33"/>
      <c r="S6141" s="33"/>
      <c r="T6141" s="33"/>
      <c r="U6141" s="33"/>
      <c r="V6141" s="33"/>
      <c r="W6141" s="33"/>
      <c r="X6141" s="282"/>
      <c r="Y6141" s="33"/>
      <c r="Z6141" s="284"/>
      <c r="AA6141" s="284"/>
      <c r="AB6141" s="33"/>
      <c r="AC6141" s="33"/>
      <c r="AD6141" s="33"/>
      <c r="AE6141" s="33"/>
      <c r="AF6141" s="33"/>
      <c r="AG6141" s="33"/>
      <c r="AH6141" s="33"/>
      <c r="AI6141" s="33"/>
      <c r="AJ6141" s="33"/>
      <c r="AK6141" s="33"/>
      <c r="AL6141" s="33"/>
      <c r="AM6141" s="33"/>
      <c r="AN6141" s="33"/>
      <c r="AO6141" s="33"/>
      <c r="AP6141" s="34"/>
      <c r="AQ6141" s="34"/>
      <c r="AR6141" s="28"/>
      <c r="AS6141" s="29"/>
      <c r="AT6141" s="29"/>
      <c r="AU6141" s="29"/>
    </row>
    <row r="6142" spans="1:47" s="477" customFormat="1">
      <c r="A6142" s="13"/>
      <c r="B6142" s="8"/>
      <c r="C6142" s="8"/>
      <c r="D6142" s="344" t="s">
        <v>1044</v>
      </c>
      <c r="E6142" s="266"/>
      <c r="F6142" s="261">
        <v>2500000</v>
      </c>
      <c r="G6142" s="282">
        <f>SUM(H6142)</f>
        <v>2500000</v>
      </c>
      <c r="H6142" s="283">
        <v>2500000</v>
      </c>
      <c r="I6142" s="33"/>
      <c r="J6142" s="33"/>
      <c r="K6142" s="33"/>
      <c r="L6142" s="33"/>
      <c r="M6142" s="33"/>
      <c r="N6142" s="33"/>
      <c r="O6142" s="33"/>
      <c r="P6142" s="33"/>
      <c r="Q6142" s="33"/>
      <c r="R6142" s="33"/>
      <c r="S6142" s="33"/>
      <c r="T6142" s="33"/>
      <c r="U6142" s="33"/>
      <c r="V6142" s="33"/>
      <c r="W6142" s="33"/>
      <c r="X6142" s="282"/>
      <c r="Y6142" s="33"/>
      <c r="Z6142" s="284"/>
      <c r="AA6142" s="284"/>
      <c r="AB6142" s="33"/>
      <c r="AC6142" s="33"/>
      <c r="AD6142" s="33"/>
      <c r="AE6142" s="33"/>
      <c r="AF6142" s="33"/>
      <c r="AG6142" s="33"/>
      <c r="AH6142" s="33"/>
      <c r="AI6142" s="33"/>
      <c r="AJ6142" s="33"/>
      <c r="AK6142" s="33"/>
      <c r="AL6142" s="33"/>
      <c r="AM6142" s="33"/>
      <c r="AN6142" s="33"/>
      <c r="AO6142" s="33"/>
      <c r="AP6142" s="34"/>
      <c r="AQ6142" s="34"/>
      <c r="AR6142" s="28"/>
      <c r="AS6142" s="29"/>
      <c r="AT6142" s="29"/>
      <c r="AU6142" s="29"/>
    </row>
    <row r="6143" spans="1:47" s="477" customFormat="1">
      <c r="A6143" s="13"/>
      <c r="B6143" s="8"/>
      <c r="C6143" s="8"/>
      <c r="D6143" s="240"/>
      <c r="E6143" s="266"/>
      <c r="F6143" s="321"/>
      <c r="G6143" s="282"/>
      <c r="H6143" s="283"/>
      <c r="I6143" s="33"/>
      <c r="J6143" s="33"/>
      <c r="K6143" s="33"/>
      <c r="L6143" s="33"/>
      <c r="M6143" s="33"/>
      <c r="N6143" s="33"/>
      <c r="O6143" s="33"/>
      <c r="P6143" s="33"/>
      <c r="Q6143" s="33"/>
      <c r="R6143" s="33"/>
      <c r="S6143" s="33"/>
      <c r="T6143" s="33"/>
      <c r="U6143" s="33"/>
      <c r="V6143" s="33"/>
      <c r="W6143" s="33"/>
      <c r="X6143" s="282"/>
      <c r="Y6143" s="33"/>
      <c r="Z6143" s="284"/>
      <c r="AA6143" s="284"/>
      <c r="AB6143" s="33"/>
      <c r="AC6143" s="33"/>
      <c r="AD6143" s="33"/>
      <c r="AE6143" s="33"/>
      <c r="AF6143" s="33"/>
      <c r="AG6143" s="33"/>
      <c r="AH6143" s="33"/>
      <c r="AI6143" s="33"/>
      <c r="AJ6143" s="33"/>
      <c r="AK6143" s="33"/>
      <c r="AL6143" s="33"/>
      <c r="AM6143" s="33"/>
      <c r="AN6143" s="33"/>
      <c r="AO6143" s="33"/>
      <c r="AP6143" s="34"/>
      <c r="AQ6143" s="34"/>
      <c r="AR6143" s="28"/>
      <c r="AS6143" s="29"/>
      <c r="AT6143" s="29"/>
      <c r="AU6143" s="29"/>
    </row>
    <row r="6144" spans="1:47" s="477" customFormat="1">
      <c r="A6144" s="13"/>
      <c r="B6144" s="8"/>
      <c r="C6144" s="8"/>
      <c r="D6144" s="240"/>
      <c r="E6144" s="266"/>
      <c r="F6144" s="321"/>
      <c r="G6144" s="282"/>
      <c r="H6144" s="283"/>
      <c r="I6144" s="33"/>
      <c r="J6144" s="33"/>
      <c r="K6144" s="33"/>
      <c r="L6144" s="33"/>
      <c r="M6144" s="33"/>
      <c r="N6144" s="33"/>
      <c r="O6144" s="33"/>
      <c r="P6144" s="33"/>
      <c r="Q6144" s="33"/>
      <c r="R6144" s="33"/>
      <c r="S6144" s="33"/>
      <c r="T6144" s="33"/>
      <c r="U6144" s="33"/>
      <c r="V6144" s="33"/>
      <c r="W6144" s="33"/>
      <c r="X6144" s="282"/>
      <c r="Y6144" s="33"/>
      <c r="Z6144" s="284"/>
      <c r="AA6144" s="284"/>
      <c r="AB6144" s="33"/>
      <c r="AC6144" s="33"/>
      <c r="AD6144" s="33"/>
      <c r="AE6144" s="33"/>
      <c r="AF6144" s="33"/>
      <c r="AG6144" s="33"/>
      <c r="AH6144" s="33"/>
      <c r="AI6144" s="33"/>
      <c r="AJ6144" s="33"/>
      <c r="AK6144" s="33"/>
      <c r="AL6144" s="33"/>
      <c r="AM6144" s="33"/>
      <c r="AN6144" s="33"/>
      <c r="AO6144" s="33"/>
      <c r="AP6144" s="34"/>
      <c r="AQ6144" s="34"/>
      <c r="AR6144" s="28"/>
      <c r="AS6144" s="29"/>
      <c r="AT6144" s="29"/>
      <c r="AU6144" s="29"/>
    </row>
    <row r="6145" spans="1:256" s="402" customFormat="1">
      <c r="A6145" s="13"/>
      <c r="B6145" s="8"/>
      <c r="C6145" s="8"/>
      <c r="D6145" s="240"/>
      <c r="E6145" s="33"/>
      <c r="F6145" s="321"/>
      <c r="G6145" s="282"/>
      <c r="H6145" s="283"/>
      <c r="I6145" s="33"/>
      <c r="J6145" s="33"/>
      <c r="K6145" s="33"/>
      <c r="L6145" s="33"/>
      <c r="M6145" s="33"/>
      <c r="N6145" s="33"/>
      <c r="O6145" s="33"/>
      <c r="P6145" s="33"/>
      <c r="Q6145" s="33"/>
      <c r="R6145" s="33"/>
      <c r="S6145" s="33"/>
      <c r="T6145" s="33"/>
      <c r="U6145" s="33"/>
      <c r="V6145" s="33"/>
      <c r="W6145" s="33"/>
      <c r="X6145" s="282"/>
      <c r="Y6145" s="33"/>
      <c r="Z6145" s="284"/>
      <c r="AA6145" s="284"/>
      <c r="AB6145" s="33"/>
      <c r="AC6145" s="33"/>
      <c r="AD6145" s="33"/>
      <c r="AE6145" s="33"/>
      <c r="AF6145" s="33"/>
      <c r="AG6145" s="33"/>
      <c r="AH6145" s="33"/>
      <c r="AI6145" s="33"/>
      <c r="AJ6145" s="33"/>
      <c r="AK6145" s="33"/>
      <c r="AL6145" s="33"/>
      <c r="AM6145" s="33"/>
      <c r="AN6145" s="33"/>
      <c r="AO6145" s="33"/>
      <c r="AP6145" s="34"/>
      <c r="AQ6145" s="34"/>
      <c r="AR6145" s="28"/>
      <c r="AS6145" s="29"/>
      <c r="AT6145" s="29"/>
      <c r="AU6145" s="29"/>
    </row>
    <row r="6146" spans="1:256" s="402" customFormat="1">
      <c r="A6146" s="13"/>
      <c r="B6146" s="8"/>
      <c r="C6146" s="8"/>
      <c r="D6146" s="240"/>
      <c r="E6146" s="404"/>
      <c r="F6146" s="321"/>
      <c r="G6146" s="282"/>
      <c r="H6146" s="283"/>
      <c r="I6146" s="33"/>
      <c r="J6146" s="33"/>
      <c r="K6146" s="33"/>
      <c r="L6146" s="33"/>
      <c r="M6146" s="33"/>
      <c r="N6146" s="33"/>
      <c r="O6146" s="33"/>
      <c r="P6146" s="33"/>
      <c r="Q6146" s="33"/>
      <c r="R6146" s="33"/>
      <c r="S6146" s="33"/>
      <c r="T6146" s="33"/>
      <c r="U6146" s="33"/>
      <c r="V6146" s="33"/>
      <c r="W6146" s="33"/>
      <c r="X6146" s="282"/>
      <c r="Y6146" s="33"/>
      <c r="Z6146" s="284"/>
      <c r="AA6146" s="284"/>
      <c r="AB6146" s="33"/>
      <c r="AC6146" s="33"/>
      <c r="AD6146" s="33"/>
      <c r="AE6146" s="33"/>
      <c r="AF6146" s="33"/>
      <c r="AG6146" s="33"/>
      <c r="AH6146" s="33"/>
      <c r="AI6146" s="33"/>
      <c r="AJ6146" s="33"/>
      <c r="AK6146" s="33"/>
      <c r="AL6146" s="33"/>
      <c r="AM6146" s="33"/>
      <c r="AN6146" s="33"/>
      <c r="AO6146" s="33"/>
      <c r="AP6146" s="34"/>
      <c r="AQ6146" s="34"/>
      <c r="AR6146" s="28"/>
      <c r="AS6146" s="29"/>
      <c r="AT6146" s="29"/>
      <c r="AU6146" s="29"/>
    </row>
    <row r="6147" spans="1:256" s="45" customFormat="1">
      <c r="A6147" s="12"/>
      <c r="B6147" s="9">
        <v>3</v>
      </c>
      <c r="C6147" s="9" t="s">
        <v>16</v>
      </c>
      <c r="D6147" s="81" t="s">
        <v>10</v>
      </c>
      <c r="E6147" s="405">
        <v>449970629</v>
      </c>
      <c r="F6147" s="31">
        <f t="shared" ref="F6147:V6147" si="834">SUM(F6148:F6150)</f>
        <v>0</v>
      </c>
      <c r="G6147" s="31">
        <f t="shared" si="834"/>
        <v>0</v>
      </c>
      <c r="H6147" s="31">
        <f t="shared" si="834"/>
        <v>0</v>
      </c>
      <c r="I6147" s="31">
        <f t="shared" si="834"/>
        <v>0</v>
      </c>
      <c r="J6147" s="31">
        <f t="shared" si="834"/>
        <v>0</v>
      </c>
      <c r="K6147" s="31">
        <f t="shared" si="834"/>
        <v>0</v>
      </c>
      <c r="L6147" s="31">
        <f t="shared" si="834"/>
        <v>0</v>
      </c>
      <c r="M6147" s="31">
        <f t="shared" si="834"/>
        <v>0</v>
      </c>
      <c r="N6147" s="31">
        <f t="shared" si="834"/>
        <v>0</v>
      </c>
      <c r="O6147" s="31">
        <f t="shared" si="834"/>
        <v>0</v>
      </c>
      <c r="P6147" s="31">
        <f t="shared" si="834"/>
        <v>0</v>
      </c>
      <c r="Q6147" s="31">
        <f t="shared" si="834"/>
        <v>0</v>
      </c>
      <c r="R6147" s="31">
        <f t="shared" si="834"/>
        <v>0</v>
      </c>
      <c r="S6147" s="31">
        <f t="shared" si="834"/>
        <v>0</v>
      </c>
      <c r="T6147" s="31">
        <f t="shared" si="834"/>
        <v>0</v>
      </c>
      <c r="U6147" s="31">
        <f t="shared" si="834"/>
        <v>0</v>
      </c>
      <c r="V6147" s="31">
        <f t="shared" si="834"/>
        <v>0</v>
      </c>
      <c r="W6147" s="31">
        <f>SUM(O6147:V6147)</f>
        <v>0</v>
      </c>
      <c r="X6147" s="31">
        <f>SUM(X6148:X6150)</f>
        <v>0</v>
      </c>
      <c r="Y6147" s="31">
        <f>H6147+I6147+J6147+K6147+L6147+M6147+N6147+W6147+X6147</f>
        <v>0</v>
      </c>
      <c r="Z6147" s="31">
        <f t="shared" ref="Z6147:AK6147" si="835">SUM(Z6148:Z6150)</f>
        <v>0</v>
      </c>
      <c r="AA6147" s="31">
        <f t="shared" si="835"/>
        <v>0</v>
      </c>
      <c r="AB6147" s="31">
        <f t="shared" si="835"/>
        <v>0</v>
      </c>
      <c r="AC6147" s="31">
        <f t="shared" si="835"/>
        <v>0</v>
      </c>
      <c r="AD6147" s="31">
        <f t="shared" si="835"/>
        <v>0</v>
      </c>
      <c r="AE6147" s="31">
        <f t="shared" si="835"/>
        <v>0</v>
      </c>
      <c r="AF6147" s="31">
        <f t="shared" si="835"/>
        <v>0</v>
      </c>
      <c r="AG6147" s="31">
        <f t="shared" si="835"/>
        <v>0</v>
      </c>
      <c r="AH6147" s="31">
        <f t="shared" si="835"/>
        <v>0</v>
      </c>
      <c r="AI6147" s="31">
        <f t="shared" si="835"/>
        <v>0</v>
      </c>
      <c r="AJ6147" s="31">
        <f t="shared" si="835"/>
        <v>0</v>
      </c>
      <c r="AK6147" s="31">
        <f t="shared" si="835"/>
        <v>0</v>
      </c>
      <c r="AL6147" s="31">
        <f>SUM(AD6147:AK6147)</f>
        <v>0</v>
      </c>
      <c r="AM6147" s="31">
        <f>SUM(AM6148:AM6150)</f>
        <v>0</v>
      </c>
      <c r="AN6147" s="31">
        <f>SUM(AN6148:AN6150)</f>
        <v>0</v>
      </c>
      <c r="AO6147" s="31">
        <f>Z6147+AA6147+AB6147+AC6147+AL6147+AM6147+AN6147</f>
        <v>0</v>
      </c>
      <c r="AP6147" s="32">
        <f>E6147+Y6147-AO6147</f>
        <v>449970629</v>
      </c>
      <c r="AQ6147" s="32"/>
      <c r="AR6147" s="28"/>
      <c r="AS6147" s="29">
        <f>E6147+H6147+I6147+J6147+K6147+L6147+M6147+N6147+W6147+X6147-Z6147-AB6147-AL6147-AC6147-AM6147-AN6147</f>
        <v>449970629</v>
      </c>
      <c r="AT6147" s="29">
        <f>AP6147-AS6147</f>
        <v>0</v>
      </c>
      <c r="AU6147" s="29">
        <f>E6147</f>
        <v>449970629</v>
      </c>
      <c r="AV6147" s="86">
        <f>AS6147-AU6147</f>
        <v>0</v>
      </c>
      <c r="AW6147" s="86">
        <f>Y6147-AO6147</f>
        <v>0</v>
      </c>
      <c r="AX6147" s="86">
        <f>AV6147-AW6147</f>
        <v>0</v>
      </c>
      <c r="AY6147" s="86"/>
      <c r="AZ6147" s="398"/>
      <c r="BA6147" s="86"/>
      <c r="BB6147" s="86"/>
      <c r="BC6147" s="86"/>
      <c r="BD6147" s="86"/>
      <c r="BE6147" s="86"/>
      <c r="BF6147" s="86"/>
      <c r="BG6147" s="86"/>
      <c r="BH6147" s="86"/>
      <c r="BI6147" s="86"/>
      <c r="BJ6147" s="86"/>
      <c r="BK6147" s="86"/>
      <c r="BL6147" s="86"/>
      <c r="BM6147" s="86"/>
      <c r="BN6147" s="86"/>
      <c r="BO6147" s="86"/>
      <c r="BP6147" s="86"/>
      <c r="BQ6147" s="86"/>
      <c r="BR6147" s="86"/>
      <c r="BS6147" s="86"/>
      <c r="BT6147" s="86"/>
      <c r="BU6147" s="86"/>
      <c r="BV6147" s="86"/>
      <c r="BW6147" s="86"/>
      <c r="BX6147" s="86"/>
      <c r="BY6147" s="86"/>
      <c r="BZ6147" s="86"/>
      <c r="CA6147" s="86"/>
      <c r="CB6147" s="86"/>
      <c r="CC6147" s="86"/>
      <c r="CD6147" s="86"/>
      <c r="CE6147" s="86"/>
      <c r="CF6147" s="86"/>
      <c r="CG6147" s="86"/>
      <c r="CH6147" s="86"/>
      <c r="CI6147" s="86"/>
      <c r="CJ6147" s="86"/>
      <c r="CK6147" s="86"/>
      <c r="CL6147" s="86"/>
      <c r="CM6147" s="86"/>
      <c r="CN6147" s="86"/>
      <c r="CO6147" s="86"/>
      <c r="CP6147" s="86"/>
      <c r="CQ6147" s="86"/>
      <c r="CR6147" s="86"/>
      <c r="CS6147" s="86"/>
      <c r="CT6147" s="86"/>
      <c r="CU6147" s="86"/>
      <c r="CV6147" s="86"/>
      <c r="CW6147" s="86"/>
      <c r="CX6147" s="86"/>
      <c r="CY6147" s="86"/>
      <c r="CZ6147" s="86"/>
      <c r="DA6147" s="86"/>
      <c r="DB6147" s="86"/>
      <c r="DC6147" s="86"/>
      <c r="DD6147" s="86"/>
      <c r="DE6147" s="86"/>
      <c r="DF6147" s="86"/>
      <c r="DG6147" s="86"/>
      <c r="DH6147" s="86"/>
      <c r="DI6147" s="86"/>
      <c r="DJ6147" s="86"/>
      <c r="DK6147" s="86"/>
      <c r="DL6147" s="86"/>
      <c r="DM6147" s="86"/>
      <c r="DN6147" s="86"/>
      <c r="DO6147" s="86"/>
      <c r="DP6147" s="86"/>
      <c r="DQ6147" s="86"/>
      <c r="DR6147" s="86"/>
      <c r="DS6147" s="86"/>
      <c r="DT6147" s="86"/>
      <c r="DU6147" s="86"/>
      <c r="DV6147" s="86"/>
      <c r="DW6147" s="86"/>
      <c r="DX6147" s="86"/>
      <c r="DY6147" s="86"/>
      <c r="DZ6147" s="86"/>
      <c r="EA6147" s="86"/>
      <c r="EB6147" s="86"/>
      <c r="EC6147" s="86"/>
      <c r="ED6147" s="86"/>
      <c r="EE6147" s="86"/>
      <c r="EF6147" s="86"/>
      <c r="EG6147" s="86"/>
      <c r="EH6147" s="86"/>
      <c r="EI6147" s="86"/>
      <c r="EJ6147" s="86"/>
      <c r="EK6147" s="86"/>
      <c r="EL6147" s="86"/>
      <c r="EM6147" s="86"/>
      <c r="EN6147" s="86"/>
      <c r="EO6147" s="86"/>
      <c r="EP6147" s="86"/>
      <c r="EQ6147" s="86"/>
      <c r="ER6147" s="86"/>
      <c r="ES6147" s="86"/>
      <c r="ET6147" s="86"/>
      <c r="EU6147" s="86"/>
      <c r="EV6147" s="86"/>
      <c r="EW6147" s="86"/>
      <c r="EX6147" s="86"/>
      <c r="EY6147" s="86"/>
      <c r="EZ6147" s="86"/>
      <c r="FA6147" s="86"/>
      <c r="FB6147" s="86"/>
      <c r="FC6147" s="86"/>
      <c r="FD6147" s="86"/>
      <c r="FE6147" s="86"/>
      <c r="FF6147" s="86"/>
      <c r="FG6147" s="86"/>
      <c r="FH6147" s="86"/>
      <c r="FI6147" s="86"/>
      <c r="FJ6147" s="86"/>
      <c r="FK6147" s="86"/>
      <c r="FL6147" s="86"/>
      <c r="FM6147" s="86"/>
      <c r="FN6147" s="86"/>
      <c r="FO6147" s="86"/>
      <c r="FP6147" s="86"/>
      <c r="FQ6147" s="86"/>
      <c r="FR6147" s="86"/>
      <c r="FS6147" s="86"/>
      <c r="FT6147" s="86"/>
      <c r="FU6147" s="86"/>
      <c r="FV6147" s="86"/>
      <c r="FW6147" s="86"/>
      <c r="FX6147" s="86"/>
      <c r="FY6147" s="86"/>
      <c r="FZ6147" s="86"/>
      <c r="GA6147" s="86"/>
      <c r="GB6147" s="86"/>
      <c r="GC6147" s="86"/>
      <c r="GD6147" s="86"/>
      <c r="GE6147" s="86"/>
      <c r="GF6147" s="86"/>
      <c r="GG6147" s="86"/>
      <c r="GH6147" s="86"/>
      <c r="GI6147" s="86"/>
      <c r="GJ6147" s="86"/>
      <c r="GK6147" s="86"/>
      <c r="GL6147" s="86"/>
      <c r="GM6147" s="86"/>
      <c r="GN6147" s="86"/>
      <c r="GO6147" s="86"/>
      <c r="GP6147" s="86"/>
      <c r="GQ6147" s="86"/>
      <c r="GR6147" s="86"/>
      <c r="GS6147" s="86"/>
      <c r="GT6147" s="86"/>
      <c r="GU6147" s="86"/>
      <c r="GV6147" s="86"/>
      <c r="GW6147" s="86"/>
      <c r="GX6147" s="86"/>
      <c r="GY6147" s="86"/>
      <c r="GZ6147" s="86"/>
      <c r="HA6147" s="86"/>
      <c r="HB6147" s="86"/>
      <c r="HC6147" s="86"/>
      <c r="HD6147" s="86"/>
      <c r="HE6147" s="86"/>
      <c r="HF6147" s="86"/>
      <c r="HG6147" s="86"/>
      <c r="HH6147" s="86"/>
      <c r="HI6147" s="86"/>
      <c r="HJ6147" s="86"/>
      <c r="HK6147" s="86"/>
      <c r="HL6147" s="86"/>
      <c r="HM6147" s="86"/>
      <c r="HN6147" s="86"/>
      <c r="HO6147" s="86"/>
      <c r="HP6147" s="86"/>
      <c r="HQ6147" s="86"/>
      <c r="HR6147" s="86"/>
      <c r="HS6147" s="86"/>
      <c r="HT6147" s="86"/>
      <c r="HU6147" s="86"/>
      <c r="HV6147" s="86"/>
      <c r="HW6147" s="86"/>
      <c r="HX6147" s="86"/>
      <c r="HY6147" s="86"/>
      <c r="HZ6147" s="86"/>
      <c r="IA6147" s="86"/>
      <c r="IB6147" s="86"/>
      <c r="IC6147" s="86"/>
      <c r="ID6147" s="86"/>
      <c r="IE6147" s="86"/>
      <c r="IF6147" s="86"/>
      <c r="IG6147" s="86"/>
      <c r="IH6147" s="86"/>
      <c r="II6147" s="86"/>
      <c r="IJ6147" s="86"/>
      <c r="IK6147" s="86"/>
      <c r="IL6147" s="86"/>
      <c r="IM6147" s="86"/>
      <c r="IN6147" s="86"/>
      <c r="IO6147" s="86"/>
      <c r="IP6147" s="86"/>
      <c r="IQ6147" s="86"/>
      <c r="IR6147" s="86"/>
      <c r="IS6147" s="86"/>
      <c r="IT6147" s="86"/>
      <c r="IU6147" s="86"/>
      <c r="IV6147" s="86"/>
    </row>
    <row r="6148" spans="1:256" s="402" customFormat="1">
      <c r="A6148" s="13"/>
      <c r="B6148" s="8"/>
      <c r="C6148" s="8"/>
      <c r="D6148" s="240"/>
      <c r="E6148" s="266"/>
      <c r="F6148" s="321"/>
      <c r="G6148" s="282"/>
      <c r="H6148" s="283"/>
      <c r="I6148" s="33"/>
      <c r="J6148" s="33"/>
      <c r="K6148" s="33"/>
      <c r="L6148" s="33"/>
      <c r="M6148" s="33"/>
      <c r="N6148" s="33"/>
      <c r="O6148" s="33"/>
      <c r="P6148" s="33"/>
      <c r="Q6148" s="33"/>
      <c r="R6148" s="33"/>
      <c r="S6148" s="33"/>
      <c r="T6148" s="33"/>
      <c r="U6148" s="33"/>
      <c r="V6148" s="33"/>
      <c r="W6148" s="33"/>
      <c r="X6148" s="282"/>
      <c r="Y6148" s="33"/>
      <c r="Z6148" s="284"/>
      <c r="AA6148" s="284"/>
      <c r="AB6148" s="33"/>
      <c r="AC6148" s="33"/>
      <c r="AD6148" s="33"/>
      <c r="AE6148" s="33"/>
      <c r="AF6148" s="33"/>
      <c r="AG6148" s="33"/>
      <c r="AH6148" s="33"/>
      <c r="AI6148" s="33"/>
      <c r="AJ6148" s="33"/>
      <c r="AK6148" s="33"/>
      <c r="AL6148" s="33"/>
      <c r="AM6148" s="33"/>
      <c r="AN6148" s="33"/>
      <c r="AO6148" s="33"/>
      <c r="AP6148" s="34"/>
      <c r="AQ6148" s="34"/>
      <c r="AR6148" s="28"/>
      <c r="AS6148" s="29"/>
      <c r="AT6148" s="29"/>
      <c r="AU6148" s="29"/>
    </row>
    <row r="6149" spans="1:256" s="402" customFormat="1">
      <c r="A6149" s="13"/>
      <c r="B6149" s="8"/>
      <c r="C6149" s="8"/>
      <c r="D6149" s="240"/>
      <c r="E6149" s="33"/>
      <c r="F6149" s="321"/>
      <c r="G6149" s="282"/>
      <c r="H6149" s="283"/>
      <c r="I6149" s="33"/>
      <c r="J6149" s="33"/>
      <c r="K6149" s="33"/>
      <c r="L6149" s="33"/>
      <c r="M6149" s="33"/>
      <c r="N6149" s="33"/>
      <c r="O6149" s="33"/>
      <c r="P6149" s="33"/>
      <c r="Q6149" s="33"/>
      <c r="R6149" s="33"/>
      <c r="S6149" s="33"/>
      <c r="T6149" s="33"/>
      <c r="U6149" s="33"/>
      <c r="V6149" s="33"/>
      <c r="W6149" s="33"/>
      <c r="X6149" s="282"/>
      <c r="Y6149" s="33"/>
      <c r="Z6149" s="284"/>
      <c r="AA6149" s="284"/>
      <c r="AB6149" s="33"/>
      <c r="AC6149" s="33"/>
      <c r="AD6149" s="33"/>
      <c r="AE6149" s="33"/>
      <c r="AF6149" s="33"/>
      <c r="AG6149" s="33"/>
      <c r="AH6149" s="33"/>
      <c r="AI6149" s="33"/>
      <c r="AJ6149" s="33"/>
      <c r="AK6149" s="33"/>
      <c r="AL6149" s="33"/>
      <c r="AM6149" s="33"/>
      <c r="AN6149" s="33"/>
      <c r="AO6149" s="33"/>
      <c r="AP6149" s="34"/>
      <c r="AQ6149" s="34"/>
      <c r="AR6149" s="28"/>
      <c r="AS6149" s="29"/>
      <c r="AT6149" s="29"/>
      <c r="AU6149" s="29"/>
    </row>
    <row r="6150" spans="1:256" s="402" customFormat="1">
      <c r="A6150" s="13"/>
      <c r="B6150" s="8"/>
      <c r="C6150" s="8"/>
      <c r="D6150" s="240"/>
      <c r="E6150" s="33"/>
      <c r="F6150" s="321"/>
      <c r="G6150" s="282"/>
      <c r="H6150" s="283"/>
      <c r="I6150" s="33"/>
      <c r="J6150" s="33"/>
      <c r="K6150" s="33"/>
      <c r="L6150" s="33"/>
      <c r="M6150" s="33"/>
      <c r="N6150" s="33"/>
      <c r="O6150" s="33"/>
      <c r="P6150" s="33"/>
      <c r="Q6150" s="33"/>
      <c r="R6150" s="33"/>
      <c r="S6150" s="33"/>
      <c r="T6150" s="33"/>
      <c r="U6150" s="33"/>
      <c r="V6150" s="33"/>
      <c r="W6150" s="33"/>
      <c r="X6150" s="282"/>
      <c r="Y6150" s="33"/>
      <c r="Z6150" s="284"/>
      <c r="AA6150" s="284"/>
      <c r="AB6150" s="33"/>
      <c r="AC6150" s="33"/>
      <c r="AD6150" s="33"/>
      <c r="AE6150" s="33"/>
      <c r="AF6150" s="33"/>
      <c r="AG6150" s="33"/>
      <c r="AH6150" s="33"/>
      <c r="AI6150" s="33"/>
      <c r="AJ6150" s="33"/>
      <c r="AK6150" s="33"/>
      <c r="AL6150" s="33"/>
      <c r="AM6150" s="33"/>
      <c r="AN6150" s="33"/>
      <c r="AO6150" s="33"/>
      <c r="AP6150" s="34"/>
      <c r="AQ6150" s="34"/>
      <c r="AR6150" s="28"/>
      <c r="AS6150" s="29"/>
      <c r="AT6150" s="29"/>
      <c r="AU6150" s="29"/>
    </row>
    <row r="6151" spans="1:256" s="21" customFormat="1">
      <c r="A6151" s="12"/>
      <c r="B6151" s="9">
        <v>4</v>
      </c>
      <c r="C6151" s="9" t="s">
        <v>17</v>
      </c>
      <c r="D6151" s="81" t="s">
        <v>5</v>
      </c>
      <c r="E6151" s="31">
        <v>2500000</v>
      </c>
      <c r="F6151" s="31">
        <f t="shared" ref="F6151:V6151" si="836">SUM(F6152:F6153)</f>
        <v>0</v>
      </c>
      <c r="G6151" s="31">
        <f t="shared" si="836"/>
        <v>0</v>
      </c>
      <c r="H6151" s="31">
        <f t="shared" si="836"/>
        <v>0</v>
      </c>
      <c r="I6151" s="31">
        <f t="shared" si="836"/>
        <v>0</v>
      </c>
      <c r="J6151" s="31">
        <f t="shared" si="836"/>
        <v>0</v>
      </c>
      <c r="K6151" s="31">
        <f t="shared" si="836"/>
        <v>0</v>
      </c>
      <c r="L6151" s="31">
        <f t="shared" si="836"/>
        <v>0</v>
      </c>
      <c r="M6151" s="31">
        <f t="shared" si="836"/>
        <v>0</v>
      </c>
      <c r="N6151" s="31">
        <f t="shared" si="836"/>
        <v>0</v>
      </c>
      <c r="O6151" s="31">
        <f t="shared" si="836"/>
        <v>0</v>
      </c>
      <c r="P6151" s="31">
        <f t="shared" si="836"/>
        <v>0</v>
      </c>
      <c r="Q6151" s="31">
        <f t="shared" si="836"/>
        <v>0</v>
      </c>
      <c r="R6151" s="31">
        <f t="shared" si="836"/>
        <v>0</v>
      </c>
      <c r="S6151" s="31">
        <f t="shared" si="836"/>
        <v>0</v>
      </c>
      <c r="T6151" s="31">
        <f t="shared" si="836"/>
        <v>0</v>
      </c>
      <c r="U6151" s="31">
        <f t="shared" si="836"/>
        <v>0</v>
      </c>
      <c r="V6151" s="31">
        <f t="shared" si="836"/>
        <v>0</v>
      </c>
      <c r="W6151" s="31">
        <f>SUM(O6151:V6151)</f>
        <v>0</v>
      </c>
      <c r="X6151" s="31">
        <f>SUM(X6152:X6153)</f>
        <v>0</v>
      </c>
      <c r="Y6151" s="31">
        <f>H6151+I6151+J6151+K6151+L6151+M6151+N6151+W6151+X6151</f>
        <v>0</v>
      </c>
      <c r="Z6151" s="31">
        <f t="shared" ref="Z6151:AK6151" si="837">SUM(Z6152:Z6153)</f>
        <v>0</v>
      </c>
      <c r="AA6151" s="31">
        <f t="shared" si="837"/>
        <v>0</v>
      </c>
      <c r="AB6151" s="31">
        <f t="shared" si="837"/>
        <v>0</v>
      </c>
      <c r="AC6151" s="31">
        <f t="shared" si="837"/>
        <v>0</v>
      </c>
      <c r="AD6151" s="31">
        <f t="shared" si="837"/>
        <v>0</v>
      </c>
      <c r="AE6151" s="31">
        <f t="shared" si="837"/>
        <v>0</v>
      </c>
      <c r="AF6151" s="31">
        <f t="shared" si="837"/>
        <v>0</v>
      </c>
      <c r="AG6151" s="31">
        <f t="shared" si="837"/>
        <v>0</v>
      </c>
      <c r="AH6151" s="31">
        <f t="shared" si="837"/>
        <v>0</v>
      </c>
      <c r="AI6151" s="31">
        <f t="shared" si="837"/>
        <v>0</v>
      </c>
      <c r="AJ6151" s="31">
        <f t="shared" si="837"/>
        <v>0</v>
      </c>
      <c r="AK6151" s="31">
        <f t="shared" si="837"/>
        <v>0</v>
      </c>
      <c r="AL6151" s="31">
        <f>SUM(AD6151:AK6151)</f>
        <v>0</v>
      </c>
      <c r="AM6151" s="31">
        <f>SUM(AM6152:AM6153)</f>
        <v>0</v>
      </c>
      <c r="AN6151" s="31">
        <f>SUM(AN6152:AN6153)</f>
        <v>0</v>
      </c>
      <c r="AO6151" s="31">
        <f>Z6151+AA6151+AB6151+AC6151+AL6151+AM6151+AN6151</f>
        <v>0</v>
      </c>
      <c r="AP6151" s="32">
        <f>E6151+Y6151-AO6151</f>
        <v>2500000</v>
      </c>
      <c r="AQ6151" s="32"/>
      <c r="AR6151" s="28"/>
      <c r="AS6151" s="29">
        <f>E6151+H6151+I6151+J6151+K6151+L6151+M6151+N6151+W6151+X6151-Z6151-AB6151-AL6151-AC6151-AM6151-AN6151</f>
        <v>2500000</v>
      </c>
      <c r="AT6151" s="29">
        <f>AP6151-AS6151</f>
        <v>0</v>
      </c>
      <c r="AU6151" s="29">
        <f>E6151</f>
        <v>2500000</v>
      </c>
      <c r="AV6151" s="86">
        <f>AS6151-AU6151</f>
        <v>0</v>
      </c>
      <c r="AW6151" s="86">
        <f>Y6151-AO6151</f>
        <v>0</v>
      </c>
      <c r="AX6151" s="86">
        <f>AV6151-AW6151</f>
        <v>0</v>
      </c>
      <c r="AY6151" s="86"/>
      <c r="AZ6151" s="398"/>
      <c r="BA6151" s="86"/>
      <c r="BB6151" s="86"/>
      <c r="BC6151" s="86"/>
      <c r="BD6151" s="86"/>
      <c r="BE6151" s="86"/>
      <c r="BF6151" s="86"/>
      <c r="BG6151" s="86"/>
      <c r="BH6151" s="86"/>
      <c r="BI6151" s="86"/>
      <c r="BJ6151" s="86"/>
      <c r="BK6151" s="86"/>
      <c r="BL6151" s="86"/>
      <c r="BM6151" s="86"/>
      <c r="BN6151" s="86"/>
      <c r="BO6151" s="86"/>
      <c r="BP6151" s="86"/>
      <c r="BQ6151" s="86"/>
      <c r="BR6151" s="86"/>
      <c r="BS6151" s="86"/>
      <c r="BT6151" s="86"/>
      <c r="BU6151" s="86"/>
      <c r="BV6151" s="86"/>
      <c r="BW6151" s="86"/>
      <c r="BX6151" s="86"/>
      <c r="BY6151" s="86"/>
      <c r="BZ6151" s="86"/>
      <c r="CA6151" s="86"/>
      <c r="CB6151" s="86"/>
      <c r="CC6151" s="86"/>
      <c r="CD6151" s="86"/>
      <c r="CE6151" s="86"/>
      <c r="CF6151" s="86"/>
      <c r="CG6151" s="86"/>
      <c r="CH6151" s="86"/>
      <c r="CI6151" s="86"/>
      <c r="CJ6151" s="86"/>
      <c r="CK6151" s="86"/>
      <c r="CL6151" s="86"/>
      <c r="CM6151" s="86"/>
      <c r="CN6151" s="86"/>
      <c r="CO6151" s="86"/>
      <c r="CP6151" s="86"/>
      <c r="CQ6151" s="86"/>
      <c r="CR6151" s="86"/>
      <c r="CS6151" s="86"/>
      <c r="CT6151" s="86"/>
      <c r="CU6151" s="86"/>
      <c r="CV6151" s="86"/>
      <c r="CW6151" s="86"/>
      <c r="CX6151" s="86"/>
      <c r="CY6151" s="86"/>
      <c r="CZ6151" s="86"/>
      <c r="DA6151" s="86"/>
      <c r="DB6151" s="86"/>
      <c r="DC6151" s="86"/>
      <c r="DD6151" s="86"/>
      <c r="DE6151" s="86"/>
      <c r="DF6151" s="86"/>
      <c r="DG6151" s="86"/>
      <c r="DH6151" s="86"/>
      <c r="DI6151" s="86"/>
      <c r="DJ6151" s="86"/>
      <c r="DK6151" s="86"/>
      <c r="DL6151" s="86"/>
      <c r="DM6151" s="86"/>
      <c r="DN6151" s="86"/>
      <c r="DO6151" s="86"/>
      <c r="DP6151" s="86"/>
      <c r="DQ6151" s="86"/>
      <c r="DR6151" s="86"/>
      <c r="DS6151" s="86"/>
      <c r="DT6151" s="86"/>
      <c r="DU6151" s="86"/>
      <c r="DV6151" s="86"/>
      <c r="DW6151" s="86"/>
      <c r="DX6151" s="86"/>
      <c r="DY6151" s="86"/>
      <c r="DZ6151" s="86"/>
      <c r="EA6151" s="86"/>
      <c r="EB6151" s="86"/>
      <c r="EC6151" s="86"/>
      <c r="ED6151" s="86"/>
      <c r="EE6151" s="86"/>
      <c r="EF6151" s="86"/>
      <c r="EG6151" s="86"/>
      <c r="EH6151" s="86"/>
      <c r="EI6151" s="86"/>
      <c r="EJ6151" s="86"/>
      <c r="EK6151" s="86"/>
      <c r="EL6151" s="86"/>
      <c r="EM6151" s="86"/>
      <c r="EN6151" s="86"/>
      <c r="EO6151" s="86"/>
      <c r="EP6151" s="86"/>
      <c r="EQ6151" s="86"/>
      <c r="ER6151" s="86"/>
      <c r="ES6151" s="86"/>
      <c r="ET6151" s="86"/>
      <c r="EU6151" s="86"/>
      <c r="EV6151" s="86"/>
      <c r="EW6151" s="86"/>
      <c r="EX6151" s="86"/>
      <c r="EY6151" s="86"/>
      <c r="EZ6151" s="86"/>
      <c r="FA6151" s="86"/>
      <c r="FB6151" s="86"/>
      <c r="FC6151" s="86"/>
      <c r="FD6151" s="86"/>
      <c r="FE6151" s="86"/>
      <c r="FF6151" s="86"/>
      <c r="FG6151" s="86"/>
      <c r="FH6151" s="86"/>
      <c r="FI6151" s="86"/>
      <c r="FJ6151" s="86"/>
      <c r="FK6151" s="86"/>
      <c r="FL6151" s="86"/>
      <c r="FM6151" s="86"/>
      <c r="FN6151" s="86"/>
      <c r="FO6151" s="86"/>
      <c r="FP6151" s="86"/>
      <c r="FQ6151" s="86"/>
      <c r="FR6151" s="86"/>
      <c r="FS6151" s="86"/>
      <c r="FT6151" s="86"/>
      <c r="FU6151" s="86"/>
      <c r="FV6151" s="86"/>
      <c r="FW6151" s="86"/>
      <c r="FX6151" s="86"/>
      <c r="FY6151" s="86"/>
      <c r="FZ6151" s="86"/>
      <c r="GA6151" s="86"/>
      <c r="GB6151" s="86"/>
      <c r="GC6151" s="86"/>
      <c r="GD6151" s="86"/>
      <c r="GE6151" s="86"/>
      <c r="GF6151" s="86"/>
      <c r="GG6151" s="86"/>
      <c r="GH6151" s="86"/>
      <c r="GI6151" s="86"/>
      <c r="GJ6151" s="86"/>
      <c r="GK6151" s="86"/>
      <c r="GL6151" s="86"/>
      <c r="GM6151" s="86"/>
      <c r="GN6151" s="86"/>
      <c r="GO6151" s="86"/>
      <c r="GP6151" s="86"/>
      <c r="GQ6151" s="86"/>
      <c r="GR6151" s="86"/>
      <c r="GS6151" s="86"/>
      <c r="GT6151" s="86"/>
      <c r="GU6151" s="86"/>
      <c r="GV6151" s="86"/>
      <c r="GW6151" s="86"/>
      <c r="GX6151" s="86"/>
      <c r="GY6151" s="86"/>
      <c r="GZ6151" s="86"/>
      <c r="HA6151" s="86"/>
      <c r="HB6151" s="86"/>
      <c r="HC6151" s="86"/>
      <c r="HD6151" s="86"/>
      <c r="HE6151" s="86"/>
      <c r="HF6151" s="86"/>
      <c r="HG6151" s="86"/>
      <c r="HH6151" s="86"/>
      <c r="HI6151" s="86"/>
      <c r="HJ6151" s="86"/>
      <c r="HK6151" s="86"/>
      <c r="HL6151" s="86"/>
      <c r="HM6151" s="86"/>
      <c r="HN6151" s="86"/>
      <c r="HO6151" s="86"/>
      <c r="HP6151" s="86"/>
      <c r="HQ6151" s="86"/>
      <c r="HR6151" s="86"/>
      <c r="HS6151" s="86"/>
      <c r="HT6151" s="86"/>
      <c r="HU6151" s="86"/>
      <c r="HV6151" s="86"/>
      <c r="HW6151" s="86"/>
      <c r="HX6151" s="86"/>
      <c r="HY6151" s="86"/>
      <c r="HZ6151" s="86"/>
      <c r="IA6151" s="86"/>
      <c r="IB6151" s="86"/>
      <c r="IC6151" s="86"/>
      <c r="ID6151" s="86"/>
      <c r="IE6151" s="86"/>
      <c r="IF6151" s="86"/>
      <c r="IG6151" s="86"/>
      <c r="IH6151" s="86"/>
      <c r="II6151" s="86"/>
      <c r="IJ6151" s="86"/>
      <c r="IK6151" s="86"/>
      <c r="IL6151" s="86"/>
      <c r="IM6151" s="86"/>
      <c r="IN6151" s="86"/>
      <c r="IO6151" s="86"/>
      <c r="IP6151" s="86"/>
      <c r="IQ6151" s="86"/>
      <c r="IR6151" s="86"/>
      <c r="IS6151" s="86"/>
      <c r="IT6151" s="86"/>
      <c r="IU6151" s="86"/>
      <c r="IV6151" s="86"/>
    </row>
    <row r="6152" spans="1:256" s="21" customFormat="1">
      <c r="A6152" s="10"/>
      <c r="B6152" s="8"/>
      <c r="C6152" s="8"/>
      <c r="D6152" s="113"/>
      <c r="E6152" s="33"/>
      <c r="F6152" s="373"/>
      <c r="G6152" s="71"/>
      <c r="H6152" s="283"/>
      <c r="I6152" s="33"/>
      <c r="J6152" s="33"/>
      <c r="K6152" s="33"/>
      <c r="L6152" s="33"/>
      <c r="M6152" s="33"/>
      <c r="N6152" s="33"/>
      <c r="O6152" s="33"/>
      <c r="P6152" s="33"/>
      <c r="Q6152" s="33"/>
      <c r="R6152" s="33"/>
      <c r="S6152" s="33"/>
      <c r="T6152" s="33"/>
      <c r="U6152" s="33"/>
      <c r="V6152" s="33"/>
      <c r="W6152" s="33"/>
      <c r="X6152" s="282"/>
      <c r="Y6152" s="69"/>
      <c r="Z6152" s="73"/>
      <c r="AA6152" s="73"/>
      <c r="AB6152" s="69"/>
      <c r="AC6152" s="69"/>
      <c r="AD6152" s="69"/>
      <c r="AE6152" s="69"/>
      <c r="AF6152" s="69"/>
      <c r="AG6152" s="69"/>
      <c r="AH6152" s="69"/>
      <c r="AI6152" s="69"/>
      <c r="AJ6152" s="69"/>
      <c r="AK6152" s="69"/>
      <c r="AL6152" s="69"/>
      <c r="AM6152" s="69"/>
      <c r="AN6152" s="69"/>
      <c r="AO6152" s="69"/>
      <c r="AP6152" s="70"/>
      <c r="AQ6152" s="70"/>
      <c r="AR6152" s="76"/>
      <c r="AS6152" s="60"/>
      <c r="AT6152" s="60"/>
      <c r="AU6152" s="60"/>
    </row>
    <row r="6153" spans="1:256" s="21" customFormat="1">
      <c r="A6153" s="10"/>
      <c r="B6153" s="8"/>
      <c r="C6153" s="8"/>
      <c r="D6153" s="113"/>
      <c r="E6153" s="33"/>
      <c r="F6153" s="69"/>
      <c r="G6153" s="71"/>
      <c r="H6153" s="72"/>
      <c r="I6153" s="69"/>
      <c r="J6153" s="69"/>
      <c r="K6153" s="69"/>
      <c r="L6153" s="69"/>
      <c r="M6153" s="69"/>
      <c r="N6153" s="69"/>
      <c r="O6153" s="69"/>
      <c r="P6153" s="69"/>
      <c r="Q6153" s="69"/>
      <c r="R6153" s="69"/>
      <c r="S6153" s="69"/>
      <c r="T6153" s="69"/>
      <c r="U6153" s="69"/>
      <c r="V6153" s="69"/>
      <c r="W6153" s="69"/>
      <c r="X6153" s="71"/>
      <c r="Y6153" s="69"/>
      <c r="Z6153" s="73"/>
      <c r="AA6153" s="73"/>
      <c r="AB6153" s="69"/>
      <c r="AC6153" s="69"/>
      <c r="AD6153" s="69"/>
      <c r="AE6153" s="69"/>
      <c r="AF6153" s="69"/>
      <c r="AG6153" s="69"/>
      <c r="AH6153" s="69"/>
      <c r="AI6153" s="69"/>
      <c r="AJ6153" s="69"/>
      <c r="AK6153" s="69"/>
      <c r="AL6153" s="69"/>
      <c r="AM6153" s="69"/>
      <c r="AN6153" s="69"/>
      <c r="AO6153" s="69"/>
      <c r="AP6153" s="70"/>
      <c r="AQ6153" s="70"/>
      <c r="AR6153" s="76"/>
      <c r="AS6153" s="60"/>
      <c r="AT6153" s="60"/>
      <c r="AU6153" s="60"/>
    </row>
    <row r="6154" spans="1:256" s="21" customFormat="1">
      <c r="A6154" s="12"/>
      <c r="B6154" s="9">
        <v>5</v>
      </c>
      <c r="C6154" s="9" t="s">
        <v>18</v>
      </c>
      <c r="D6154" s="81" t="s">
        <v>11</v>
      </c>
      <c r="E6154" s="326">
        <v>66500</v>
      </c>
      <c r="F6154" s="31">
        <f t="shared" ref="F6154:V6154" si="838">SUM(F6155:F6156)</f>
        <v>0</v>
      </c>
      <c r="G6154" s="31">
        <f t="shared" si="838"/>
        <v>0</v>
      </c>
      <c r="H6154" s="31">
        <f t="shared" si="838"/>
        <v>0</v>
      </c>
      <c r="I6154" s="31">
        <f t="shared" si="838"/>
        <v>0</v>
      </c>
      <c r="J6154" s="31">
        <f t="shared" si="838"/>
        <v>0</v>
      </c>
      <c r="K6154" s="31">
        <f t="shared" si="838"/>
        <v>0</v>
      </c>
      <c r="L6154" s="31">
        <f t="shared" si="838"/>
        <v>0</v>
      </c>
      <c r="M6154" s="31">
        <f t="shared" si="838"/>
        <v>0</v>
      </c>
      <c r="N6154" s="31">
        <f t="shared" si="838"/>
        <v>0</v>
      </c>
      <c r="O6154" s="31">
        <f t="shared" si="838"/>
        <v>0</v>
      </c>
      <c r="P6154" s="31">
        <f t="shared" si="838"/>
        <v>0</v>
      </c>
      <c r="Q6154" s="31">
        <f t="shared" si="838"/>
        <v>0</v>
      </c>
      <c r="R6154" s="31">
        <f t="shared" si="838"/>
        <v>0</v>
      </c>
      <c r="S6154" s="31">
        <f t="shared" si="838"/>
        <v>0</v>
      </c>
      <c r="T6154" s="31">
        <f t="shared" si="838"/>
        <v>0</v>
      </c>
      <c r="U6154" s="31">
        <f t="shared" si="838"/>
        <v>0</v>
      </c>
      <c r="V6154" s="31">
        <f t="shared" si="838"/>
        <v>0</v>
      </c>
      <c r="W6154" s="31">
        <f>SUM(O6154:V6154)</f>
        <v>0</v>
      </c>
      <c r="X6154" s="31">
        <f>SUM(X6155:X6156)</f>
        <v>0</v>
      </c>
      <c r="Y6154" s="31">
        <f>H6154+I6154+J6154+K6154+L6154+M6154+N6154+W6154+X6154</f>
        <v>0</v>
      </c>
      <c r="Z6154" s="31">
        <f t="shared" ref="Z6154:AK6154" si="839">SUM(Z6155:Z6156)</f>
        <v>0</v>
      </c>
      <c r="AA6154" s="31">
        <f t="shared" si="839"/>
        <v>0</v>
      </c>
      <c r="AB6154" s="31">
        <f t="shared" si="839"/>
        <v>0</v>
      </c>
      <c r="AC6154" s="31">
        <f t="shared" si="839"/>
        <v>0</v>
      </c>
      <c r="AD6154" s="31">
        <f t="shared" si="839"/>
        <v>0</v>
      </c>
      <c r="AE6154" s="31">
        <f t="shared" si="839"/>
        <v>0</v>
      </c>
      <c r="AF6154" s="31">
        <f t="shared" si="839"/>
        <v>0</v>
      </c>
      <c r="AG6154" s="31">
        <f t="shared" si="839"/>
        <v>0</v>
      </c>
      <c r="AH6154" s="31">
        <f t="shared" si="839"/>
        <v>0</v>
      </c>
      <c r="AI6154" s="31">
        <f t="shared" si="839"/>
        <v>0</v>
      </c>
      <c r="AJ6154" s="31">
        <f t="shared" si="839"/>
        <v>0</v>
      </c>
      <c r="AK6154" s="31">
        <f t="shared" si="839"/>
        <v>0</v>
      </c>
      <c r="AL6154" s="31">
        <f>SUM(AD6154:AK6154)</f>
        <v>0</v>
      </c>
      <c r="AM6154" s="31">
        <f>SUM(AM6155:AM6156)</f>
        <v>0</v>
      </c>
      <c r="AN6154" s="31">
        <f>SUM(AN6155:AN6156)</f>
        <v>0</v>
      </c>
      <c r="AO6154" s="31">
        <f>Z6154+AA6154+AB6154+AC6154+AL6154+AM6154+AN6154</f>
        <v>0</v>
      </c>
      <c r="AP6154" s="32">
        <f>E6154+Y6154-AO6154</f>
        <v>66500</v>
      </c>
      <c r="AQ6154" s="32"/>
      <c r="AR6154" s="28"/>
      <c r="AS6154" s="29">
        <f>E6154+H6154+I6154+J6154+K6154+L6154+M6154+N6154+W6154+X6154-Z6154-AB6154-AL6154-AC6154-AM6154-AN6154</f>
        <v>66500</v>
      </c>
      <c r="AT6154" s="29">
        <f>AP6154-AS6154</f>
        <v>0</v>
      </c>
      <c r="AU6154" s="29">
        <f>E6154</f>
        <v>66500</v>
      </c>
      <c r="AV6154" s="86">
        <f>AS6154-AU6154</f>
        <v>0</v>
      </c>
      <c r="AW6154" s="86">
        <f>Y6154-AO6154</f>
        <v>0</v>
      </c>
      <c r="AX6154" s="86">
        <f>AV6154-AW6154</f>
        <v>0</v>
      </c>
      <c r="AY6154" s="86"/>
      <c r="AZ6154" s="398"/>
      <c r="BA6154" s="86"/>
      <c r="BB6154" s="86"/>
      <c r="BC6154" s="86"/>
      <c r="BD6154" s="86"/>
      <c r="BE6154" s="86"/>
      <c r="BF6154" s="86"/>
      <c r="BG6154" s="86"/>
      <c r="BH6154" s="86"/>
      <c r="BI6154" s="86"/>
      <c r="BJ6154" s="86"/>
      <c r="BK6154" s="86"/>
      <c r="BL6154" s="86"/>
      <c r="BM6154" s="86"/>
      <c r="BN6154" s="86"/>
      <c r="BO6154" s="86"/>
      <c r="BP6154" s="86"/>
      <c r="BQ6154" s="86"/>
      <c r="BR6154" s="86"/>
      <c r="BS6154" s="86"/>
      <c r="BT6154" s="86"/>
      <c r="BU6154" s="86"/>
      <c r="BV6154" s="86"/>
      <c r="BW6154" s="86"/>
      <c r="BX6154" s="86"/>
      <c r="BY6154" s="86"/>
      <c r="BZ6154" s="86"/>
      <c r="CA6154" s="86"/>
      <c r="CB6154" s="86"/>
      <c r="CC6154" s="86"/>
      <c r="CD6154" s="86"/>
      <c r="CE6154" s="86"/>
      <c r="CF6154" s="86"/>
      <c r="CG6154" s="86"/>
      <c r="CH6154" s="86"/>
      <c r="CI6154" s="86"/>
      <c r="CJ6154" s="86"/>
      <c r="CK6154" s="86"/>
      <c r="CL6154" s="86"/>
      <c r="CM6154" s="86"/>
      <c r="CN6154" s="86"/>
      <c r="CO6154" s="86"/>
      <c r="CP6154" s="86"/>
      <c r="CQ6154" s="86"/>
      <c r="CR6154" s="86"/>
      <c r="CS6154" s="86"/>
      <c r="CT6154" s="86"/>
      <c r="CU6154" s="86"/>
      <c r="CV6154" s="86"/>
      <c r="CW6154" s="86"/>
      <c r="CX6154" s="86"/>
      <c r="CY6154" s="86"/>
      <c r="CZ6154" s="86"/>
      <c r="DA6154" s="86"/>
      <c r="DB6154" s="86"/>
      <c r="DC6154" s="86"/>
      <c r="DD6154" s="86"/>
      <c r="DE6154" s="86"/>
      <c r="DF6154" s="86"/>
      <c r="DG6154" s="86"/>
      <c r="DH6154" s="86"/>
      <c r="DI6154" s="86"/>
      <c r="DJ6154" s="86"/>
      <c r="DK6154" s="86"/>
      <c r="DL6154" s="86"/>
      <c r="DM6154" s="86"/>
      <c r="DN6154" s="86"/>
      <c r="DO6154" s="86"/>
      <c r="DP6154" s="86"/>
      <c r="DQ6154" s="86"/>
      <c r="DR6154" s="86"/>
      <c r="DS6154" s="86"/>
      <c r="DT6154" s="86"/>
      <c r="DU6154" s="86"/>
      <c r="DV6154" s="86"/>
      <c r="DW6154" s="86"/>
      <c r="DX6154" s="86"/>
      <c r="DY6154" s="86"/>
      <c r="DZ6154" s="86"/>
      <c r="EA6154" s="86"/>
      <c r="EB6154" s="86"/>
      <c r="EC6154" s="86"/>
      <c r="ED6154" s="86"/>
      <c r="EE6154" s="86"/>
      <c r="EF6154" s="86"/>
      <c r="EG6154" s="86"/>
      <c r="EH6154" s="86"/>
      <c r="EI6154" s="86"/>
      <c r="EJ6154" s="86"/>
      <c r="EK6154" s="86"/>
      <c r="EL6154" s="86"/>
      <c r="EM6154" s="86"/>
      <c r="EN6154" s="86"/>
      <c r="EO6154" s="86"/>
      <c r="EP6154" s="86"/>
      <c r="EQ6154" s="86"/>
      <c r="ER6154" s="86"/>
      <c r="ES6154" s="86"/>
      <c r="ET6154" s="86"/>
      <c r="EU6154" s="86"/>
      <c r="EV6154" s="86"/>
      <c r="EW6154" s="86"/>
      <c r="EX6154" s="86"/>
      <c r="EY6154" s="86"/>
      <c r="EZ6154" s="86"/>
      <c r="FA6154" s="86"/>
      <c r="FB6154" s="86"/>
      <c r="FC6154" s="86"/>
      <c r="FD6154" s="86"/>
      <c r="FE6154" s="86"/>
      <c r="FF6154" s="86"/>
      <c r="FG6154" s="86"/>
      <c r="FH6154" s="86"/>
      <c r="FI6154" s="86"/>
      <c r="FJ6154" s="86"/>
      <c r="FK6154" s="86"/>
      <c r="FL6154" s="86"/>
      <c r="FM6154" s="86"/>
      <c r="FN6154" s="86"/>
      <c r="FO6154" s="86"/>
      <c r="FP6154" s="86"/>
      <c r="FQ6154" s="86"/>
      <c r="FR6154" s="86"/>
      <c r="FS6154" s="86"/>
      <c r="FT6154" s="86"/>
      <c r="FU6154" s="86"/>
      <c r="FV6154" s="86"/>
      <c r="FW6154" s="86"/>
      <c r="FX6154" s="86"/>
      <c r="FY6154" s="86"/>
      <c r="FZ6154" s="86"/>
      <c r="GA6154" s="86"/>
      <c r="GB6154" s="86"/>
      <c r="GC6154" s="86"/>
      <c r="GD6154" s="86"/>
      <c r="GE6154" s="86"/>
      <c r="GF6154" s="86"/>
      <c r="GG6154" s="86"/>
      <c r="GH6154" s="86"/>
      <c r="GI6154" s="86"/>
      <c r="GJ6154" s="86"/>
      <c r="GK6154" s="86"/>
      <c r="GL6154" s="86"/>
      <c r="GM6154" s="86"/>
      <c r="GN6154" s="86"/>
      <c r="GO6154" s="86"/>
      <c r="GP6154" s="86"/>
      <c r="GQ6154" s="86"/>
      <c r="GR6154" s="86"/>
      <c r="GS6154" s="86"/>
      <c r="GT6154" s="86"/>
      <c r="GU6154" s="86"/>
      <c r="GV6154" s="86"/>
      <c r="GW6154" s="86"/>
      <c r="GX6154" s="86"/>
      <c r="GY6154" s="86"/>
      <c r="GZ6154" s="86"/>
      <c r="HA6154" s="86"/>
      <c r="HB6154" s="86"/>
      <c r="HC6154" s="86"/>
      <c r="HD6154" s="86"/>
      <c r="HE6154" s="86"/>
      <c r="HF6154" s="86"/>
      <c r="HG6154" s="86"/>
      <c r="HH6154" s="86"/>
      <c r="HI6154" s="86"/>
      <c r="HJ6154" s="86"/>
      <c r="HK6154" s="86"/>
      <c r="HL6154" s="86"/>
      <c r="HM6154" s="86"/>
      <c r="HN6154" s="86"/>
      <c r="HO6154" s="86"/>
      <c r="HP6154" s="86"/>
      <c r="HQ6154" s="86"/>
      <c r="HR6154" s="86"/>
      <c r="HS6154" s="86"/>
      <c r="HT6154" s="86"/>
      <c r="HU6154" s="86"/>
      <c r="HV6154" s="86"/>
      <c r="HW6154" s="86"/>
      <c r="HX6154" s="86"/>
      <c r="HY6154" s="86"/>
      <c r="HZ6154" s="86"/>
      <c r="IA6154" s="86"/>
      <c r="IB6154" s="86"/>
      <c r="IC6154" s="86"/>
      <c r="ID6154" s="86"/>
      <c r="IE6154" s="86"/>
      <c r="IF6154" s="86"/>
      <c r="IG6154" s="86"/>
      <c r="IH6154" s="86"/>
      <c r="II6154" s="86"/>
      <c r="IJ6154" s="86"/>
      <c r="IK6154" s="86"/>
      <c r="IL6154" s="86"/>
      <c r="IM6154" s="86"/>
      <c r="IN6154" s="86"/>
      <c r="IO6154" s="86"/>
      <c r="IP6154" s="86"/>
      <c r="IQ6154" s="86"/>
      <c r="IR6154" s="86"/>
      <c r="IS6154" s="86"/>
      <c r="IT6154" s="86"/>
      <c r="IU6154" s="86"/>
      <c r="IV6154" s="86"/>
    </row>
    <row r="6155" spans="1:256" s="21" customFormat="1">
      <c r="A6155" s="10"/>
      <c r="B6155" s="8"/>
      <c r="C6155" s="8"/>
      <c r="D6155" s="82"/>
      <c r="E6155" s="33"/>
      <c r="F6155" s="261"/>
      <c r="G6155" s="71"/>
      <c r="H6155" s="72"/>
      <c r="I6155" s="69"/>
      <c r="J6155" s="69"/>
      <c r="K6155" s="69"/>
      <c r="L6155" s="69"/>
      <c r="M6155" s="69"/>
      <c r="N6155" s="69"/>
      <c r="O6155" s="69"/>
      <c r="P6155" s="69"/>
      <c r="Q6155" s="69"/>
      <c r="R6155" s="69"/>
      <c r="S6155" s="69"/>
      <c r="T6155" s="69"/>
      <c r="U6155" s="69"/>
      <c r="V6155" s="69"/>
      <c r="W6155" s="69"/>
      <c r="X6155" s="71"/>
      <c r="Y6155" s="69"/>
      <c r="Z6155" s="73"/>
      <c r="AA6155" s="73"/>
      <c r="AB6155" s="69"/>
      <c r="AC6155" s="69"/>
      <c r="AD6155" s="69"/>
      <c r="AE6155" s="69"/>
      <c r="AF6155" s="69"/>
      <c r="AG6155" s="69"/>
      <c r="AH6155" s="69"/>
      <c r="AI6155" s="69"/>
      <c r="AJ6155" s="69"/>
      <c r="AK6155" s="69"/>
      <c r="AL6155" s="69"/>
      <c r="AM6155" s="69"/>
      <c r="AN6155" s="69"/>
      <c r="AO6155" s="69"/>
      <c r="AP6155" s="70"/>
      <c r="AQ6155" s="70"/>
      <c r="AR6155" s="76"/>
      <c r="AS6155" s="60"/>
      <c r="AT6155" s="60"/>
      <c r="AU6155" s="60"/>
    </row>
    <row r="6156" spans="1:256" s="21" customFormat="1">
      <c r="A6156" s="10"/>
      <c r="B6156" s="8"/>
      <c r="C6156" s="8"/>
      <c r="D6156" s="82"/>
      <c r="E6156" s="33"/>
      <c r="F6156" s="261"/>
      <c r="G6156" s="71"/>
      <c r="H6156" s="283"/>
      <c r="I6156" s="33"/>
      <c r="J6156" s="33"/>
      <c r="K6156" s="33"/>
      <c r="L6156" s="33"/>
      <c r="M6156" s="33"/>
      <c r="N6156" s="33"/>
      <c r="O6156" s="33"/>
      <c r="P6156" s="33"/>
      <c r="Q6156" s="33"/>
      <c r="R6156" s="33"/>
      <c r="S6156" s="33"/>
      <c r="T6156" s="33"/>
      <c r="U6156" s="33"/>
      <c r="V6156" s="33"/>
      <c r="W6156" s="33"/>
      <c r="X6156" s="282"/>
      <c r="Y6156" s="69"/>
      <c r="Z6156" s="284"/>
      <c r="AA6156" s="284"/>
      <c r="AB6156" s="33"/>
      <c r="AC6156" s="33"/>
      <c r="AD6156" s="33"/>
      <c r="AE6156" s="33"/>
      <c r="AF6156" s="33"/>
      <c r="AG6156" s="33"/>
      <c r="AH6156" s="33"/>
      <c r="AI6156" s="33"/>
      <c r="AJ6156" s="33"/>
      <c r="AK6156" s="33"/>
      <c r="AL6156" s="33"/>
      <c r="AM6156" s="33"/>
      <c r="AN6156" s="33"/>
      <c r="AO6156" s="69"/>
      <c r="AP6156" s="70"/>
      <c r="AQ6156" s="70"/>
      <c r="AR6156" s="76"/>
      <c r="AS6156" s="60"/>
      <c r="AT6156" s="60"/>
      <c r="AU6156" s="60"/>
    </row>
    <row r="6157" spans="1:256" s="21" customFormat="1">
      <c r="A6157" s="12"/>
      <c r="B6157" s="9">
        <v>6</v>
      </c>
      <c r="C6157" s="9" t="s">
        <v>19</v>
      </c>
      <c r="D6157" s="81" t="s">
        <v>7</v>
      </c>
      <c r="E6157" s="31">
        <v>0</v>
      </c>
      <c r="F6157" s="31">
        <f t="shared" ref="F6157:V6157" si="840">SUM(F6158:F6159)</f>
        <v>0</v>
      </c>
      <c r="G6157" s="31">
        <f t="shared" si="840"/>
        <v>0</v>
      </c>
      <c r="H6157" s="31">
        <f t="shared" si="840"/>
        <v>0</v>
      </c>
      <c r="I6157" s="31">
        <f t="shared" si="840"/>
        <v>0</v>
      </c>
      <c r="J6157" s="31">
        <f t="shared" si="840"/>
        <v>0</v>
      </c>
      <c r="K6157" s="31">
        <f t="shared" si="840"/>
        <v>0</v>
      </c>
      <c r="L6157" s="31">
        <f t="shared" si="840"/>
        <v>0</v>
      </c>
      <c r="M6157" s="31">
        <f t="shared" si="840"/>
        <v>0</v>
      </c>
      <c r="N6157" s="31">
        <f t="shared" si="840"/>
        <v>0</v>
      </c>
      <c r="O6157" s="31">
        <f t="shared" si="840"/>
        <v>0</v>
      </c>
      <c r="P6157" s="31">
        <f t="shared" si="840"/>
        <v>0</v>
      </c>
      <c r="Q6157" s="31">
        <f t="shared" si="840"/>
        <v>0</v>
      </c>
      <c r="R6157" s="31">
        <f t="shared" si="840"/>
        <v>0</v>
      </c>
      <c r="S6157" s="31">
        <f t="shared" si="840"/>
        <v>0</v>
      </c>
      <c r="T6157" s="31">
        <f t="shared" si="840"/>
        <v>0</v>
      </c>
      <c r="U6157" s="31">
        <f t="shared" si="840"/>
        <v>0</v>
      </c>
      <c r="V6157" s="31">
        <f t="shared" si="840"/>
        <v>0</v>
      </c>
      <c r="W6157" s="31">
        <f>SUM(O6157:V6157)</f>
        <v>0</v>
      </c>
      <c r="X6157" s="31">
        <f>SUM(X6158:X6159)</f>
        <v>0</v>
      </c>
      <c r="Y6157" s="31">
        <f>H6157+I6157+J6157+K6157+L6157+M6157+N6157+W6157+X6157</f>
        <v>0</v>
      </c>
      <c r="Z6157" s="31">
        <f t="shared" ref="Z6157:AK6157" si="841">SUM(Z6158:Z6159)</f>
        <v>0</v>
      </c>
      <c r="AA6157" s="31">
        <f t="shared" si="841"/>
        <v>0</v>
      </c>
      <c r="AB6157" s="31">
        <f t="shared" si="841"/>
        <v>0</v>
      </c>
      <c r="AC6157" s="31">
        <f t="shared" si="841"/>
        <v>0</v>
      </c>
      <c r="AD6157" s="31">
        <f t="shared" si="841"/>
        <v>0</v>
      </c>
      <c r="AE6157" s="31">
        <f t="shared" si="841"/>
        <v>0</v>
      </c>
      <c r="AF6157" s="31">
        <f t="shared" si="841"/>
        <v>0</v>
      </c>
      <c r="AG6157" s="31">
        <f t="shared" si="841"/>
        <v>0</v>
      </c>
      <c r="AH6157" s="31">
        <f t="shared" si="841"/>
        <v>0</v>
      </c>
      <c r="AI6157" s="31">
        <f t="shared" si="841"/>
        <v>0</v>
      </c>
      <c r="AJ6157" s="31">
        <f t="shared" si="841"/>
        <v>0</v>
      </c>
      <c r="AK6157" s="31">
        <f t="shared" si="841"/>
        <v>0</v>
      </c>
      <c r="AL6157" s="31">
        <f>SUM(AD6157:AK6157)</f>
        <v>0</v>
      </c>
      <c r="AM6157" s="31">
        <f>SUM(AM6158:AM6159)</f>
        <v>0</v>
      </c>
      <c r="AN6157" s="31">
        <f>SUM(AN6158:AN6159)</f>
        <v>0</v>
      </c>
      <c r="AO6157" s="31">
        <f>Z6157+AA6157+AB6157+AC6157+AL6157+AM6157+AN6157</f>
        <v>0</v>
      </c>
      <c r="AP6157" s="32">
        <f>E6157+Y6157-AO6157</f>
        <v>0</v>
      </c>
      <c r="AQ6157" s="32"/>
      <c r="AR6157" s="28"/>
      <c r="AS6157" s="29">
        <f>E6157+H6157+I6157+J6157+K6157+L6157+M6157+N6157+W6157+X6157-Z6157-AB6157-AL6157-AC6157-AM6157-AN6157</f>
        <v>0</v>
      </c>
      <c r="AT6157" s="29">
        <f>AP6157-AS6157</f>
        <v>0</v>
      </c>
      <c r="AU6157" s="29">
        <f>E6157</f>
        <v>0</v>
      </c>
      <c r="AV6157" s="86">
        <f>AS6157-AU6157</f>
        <v>0</v>
      </c>
      <c r="AW6157" s="86">
        <f>Y6157-AO6157</f>
        <v>0</v>
      </c>
      <c r="AX6157" s="86">
        <f>AV6157-AW6157</f>
        <v>0</v>
      </c>
      <c r="AY6157" s="86"/>
      <c r="AZ6157" s="398"/>
      <c r="BA6157" s="86"/>
      <c r="BB6157" s="86"/>
      <c r="BC6157" s="86"/>
      <c r="BD6157" s="86"/>
      <c r="BE6157" s="86"/>
      <c r="BF6157" s="86"/>
      <c r="BG6157" s="86"/>
      <c r="BH6157" s="86"/>
      <c r="BI6157" s="86"/>
      <c r="BJ6157" s="86"/>
      <c r="BK6157" s="86"/>
      <c r="BL6157" s="86"/>
      <c r="BM6157" s="86"/>
      <c r="BN6157" s="86"/>
      <c r="BO6157" s="86"/>
      <c r="BP6157" s="86"/>
      <c r="BQ6157" s="86"/>
      <c r="BR6157" s="86"/>
      <c r="BS6157" s="86"/>
      <c r="BT6157" s="86"/>
      <c r="BU6157" s="86"/>
      <c r="BV6157" s="86"/>
      <c r="BW6157" s="86"/>
      <c r="BX6157" s="86"/>
      <c r="BY6157" s="86"/>
      <c r="BZ6157" s="86"/>
      <c r="CA6157" s="86"/>
      <c r="CB6157" s="86"/>
      <c r="CC6157" s="86"/>
      <c r="CD6157" s="86"/>
      <c r="CE6157" s="86"/>
      <c r="CF6157" s="86"/>
      <c r="CG6157" s="86"/>
      <c r="CH6157" s="86"/>
      <c r="CI6157" s="86"/>
      <c r="CJ6157" s="86"/>
      <c r="CK6157" s="86"/>
      <c r="CL6157" s="86"/>
      <c r="CM6157" s="86"/>
      <c r="CN6157" s="86"/>
      <c r="CO6157" s="86"/>
      <c r="CP6157" s="86"/>
      <c r="CQ6157" s="86"/>
      <c r="CR6157" s="86"/>
      <c r="CS6157" s="86"/>
      <c r="CT6157" s="86"/>
      <c r="CU6157" s="86"/>
      <c r="CV6157" s="86"/>
      <c r="CW6157" s="86"/>
      <c r="CX6157" s="86"/>
      <c r="CY6157" s="86"/>
      <c r="CZ6157" s="86"/>
      <c r="DA6157" s="86"/>
      <c r="DB6157" s="86"/>
      <c r="DC6157" s="86"/>
      <c r="DD6157" s="86"/>
      <c r="DE6157" s="86"/>
      <c r="DF6157" s="86"/>
      <c r="DG6157" s="86"/>
      <c r="DH6157" s="86"/>
      <c r="DI6157" s="86"/>
      <c r="DJ6157" s="86"/>
      <c r="DK6157" s="86"/>
      <c r="DL6157" s="86"/>
      <c r="DM6157" s="86"/>
      <c r="DN6157" s="86"/>
      <c r="DO6157" s="86"/>
      <c r="DP6157" s="86"/>
      <c r="DQ6157" s="86"/>
      <c r="DR6157" s="86"/>
      <c r="DS6157" s="86"/>
      <c r="DT6157" s="86"/>
      <c r="DU6157" s="86"/>
      <c r="DV6157" s="86"/>
      <c r="DW6157" s="86"/>
      <c r="DX6157" s="86"/>
      <c r="DY6157" s="86"/>
      <c r="DZ6157" s="86"/>
      <c r="EA6157" s="86"/>
      <c r="EB6157" s="86"/>
      <c r="EC6157" s="86"/>
      <c r="ED6157" s="86"/>
      <c r="EE6157" s="86"/>
      <c r="EF6157" s="86"/>
      <c r="EG6157" s="86"/>
      <c r="EH6157" s="86"/>
      <c r="EI6157" s="86"/>
      <c r="EJ6157" s="86"/>
      <c r="EK6157" s="86"/>
      <c r="EL6157" s="86"/>
      <c r="EM6157" s="86"/>
      <c r="EN6157" s="86"/>
      <c r="EO6157" s="86"/>
      <c r="EP6157" s="86"/>
      <c r="EQ6157" s="86"/>
      <c r="ER6157" s="86"/>
      <c r="ES6157" s="86"/>
      <c r="ET6157" s="86"/>
      <c r="EU6157" s="86"/>
      <c r="EV6157" s="86"/>
      <c r="EW6157" s="86"/>
      <c r="EX6157" s="86"/>
      <c r="EY6157" s="86"/>
      <c r="EZ6157" s="86"/>
      <c r="FA6157" s="86"/>
      <c r="FB6157" s="86"/>
      <c r="FC6157" s="86"/>
      <c r="FD6157" s="86"/>
      <c r="FE6157" s="86"/>
      <c r="FF6157" s="86"/>
      <c r="FG6157" s="86"/>
      <c r="FH6157" s="86"/>
      <c r="FI6157" s="86"/>
      <c r="FJ6157" s="86"/>
      <c r="FK6157" s="86"/>
      <c r="FL6157" s="86"/>
      <c r="FM6157" s="86"/>
      <c r="FN6157" s="86"/>
      <c r="FO6157" s="86"/>
      <c r="FP6157" s="86"/>
      <c r="FQ6157" s="86"/>
      <c r="FR6157" s="86"/>
      <c r="FS6157" s="86"/>
      <c r="FT6157" s="86"/>
      <c r="FU6157" s="86"/>
      <c r="FV6157" s="86"/>
      <c r="FW6157" s="86"/>
      <c r="FX6157" s="86"/>
      <c r="FY6157" s="86"/>
      <c r="FZ6157" s="86"/>
      <c r="GA6157" s="86"/>
      <c r="GB6157" s="86"/>
      <c r="GC6157" s="86"/>
      <c r="GD6157" s="86"/>
      <c r="GE6157" s="86"/>
      <c r="GF6157" s="86"/>
      <c r="GG6157" s="86"/>
      <c r="GH6157" s="86"/>
      <c r="GI6157" s="86"/>
      <c r="GJ6157" s="86"/>
      <c r="GK6157" s="86"/>
      <c r="GL6157" s="86"/>
      <c r="GM6157" s="86"/>
      <c r="GN6157" s="86"/>
      <c r="GO6157" s="86"/>
      <c r="GP6157" s="86"/>
      <c r="GQ6157" s="86"/>
      <c r="GR6157" s="86"/>
      <c r="GS6157" s="86"/>
      <c r="GT6157" s="86"/>
      <c r="GU6157" s="86"/>
      <c r="GV6157" s="86"/>
      <c r="GW6157" s="86"/>
      <c r="GX6157" s="86"/>
      <c r="GY6157" s="86"/>
      <c r="GZ6157" s="86"/>
      <c r="HA6157" s="86"/>
      <c r="HB6157" s="86"/>
      <c r="HC6157" s="86"/>
      <c r="HD6157" s="86"/>
      <c r="HE6157" s="86"/>
      <c r="HF6157" s="86"/>
      <c r="HG6157" s="86"/>
      <c r="HH6157" s="86"/>
      <c r="HI6157" s="86"/>
      <c r="HJ6157" s="86"/>
      <c r="HK6157" s="86"/>
      <c r="HL6157" s="86"/>
      <c r="HM6157" s="86"/>
      <c r="HN6157" s="86"/>
      <c r="HO6157" s="86"/>
      <c r="HP6157" s="86"/>
      <c r="HQ6157" s="86"/>
      <c r="HR6157" s="86"/>
      <c r="HS6157" s="86"/>
      <c r="HT6157" s="86"/>
      <c r="HU6157" s="86"/>
      <c r="HV6157" s="86"/>
      <c r="HW6157" s="86"/>
      <c r="HX6157" s="86"/>
      <c r="HY6157" s="86"/>
      <c r="HZ6157" s="86"/>
      <c r="IA6157" s="86"/>
      <c r="IB6157" s="86"/>
      <c r="IC6157" s="86"/>
      <c r="ID6157" s="86"/>
      <c r="IE6157" s="86"/>
      <c r="IF6157" s="86"/>
      <c r="IG6157" s="86"/>
      <c r="IH6157" s="86"/>
      <c r="II6157" s="86"/>
      <c r="IJ6157" s="86"/>
      <c r="IK6157" s="86"/>
      <c r="IL6157" s="86"/>
      <c r="IM6157" s="86"/>
      <c r="IN6157" s="86"/>
      <c r="IO6157" s="86"/>
      <c r="IP6157" s="86"/>
      <c r="IQ6157" s="86"/>
      <c r="IR6157" s="86"/>
      <c r="IS6157" s="86"/>
      <c r="IT6157" s="86"/>
      <c r="IU6157" s="86"/>
      <c r="IV6157" s="86"/>
    </row>
    <row r="6158" spans="1:256" s="21" customFormat="1">
      <c r="A6158" s="13"/>
      <c r="B6158" s="8"/>
      <c r="C6158" s="8"/>
      <c r="D6158" s="113"/>
      <c r="E6158" s="33"/>
      <c r="F6158" s="34"/>
      <c r="G6158" s="63"/>
      <c r="H6158" s="67"/>
      <c r="I6158" s="34"/>
      <c r="J6158" s="34"/>
      <c r="K6158" s="34"/>
      <c r="L6158" s="34"/>
      <c r="M6158" s="34"/>
      <c r="N6158" s="34"/>
      <c r="O6158" s="34"/>
      <c r="P6158" s="34"/>
      <c r="Q6158" s="34"/>
      <c r="R6158" s="34"/>
      <c r="S6158" s="34"/>
      <c r="T6158" s="34"/>
      <c r="U6158" s="34"/>
      <c r="V6158" s="34"/>
      <c r="W6158" s="34"/>
      <c r="X6158" s="63"/>
      <c r="Y6158" s="34"/>
      <c r="Z6158" s="65"/>
      <c r="AA6158" s="65"/>
      <c r="AB6158" s="34"/>
      <c r="AC6158" s="34"/>
      <c r="AD6158" s="34"/>
      <c r="AE6158" s="34"/>
      <c r="AF6158" s="34"/>
      <c r="AG6158" s="34"/>
      <c r="AH6158" s="34"/>
      <c r="AI6158" s="34"/>
      <c r="AJ6158" s="34"/>
      <c r="AK6158" s="34"/>
      <c r="AL6158" s="34"/>
      <c r="AM6158" s="34"/>
      <c r="AN6158" s="34"/>
      <c r="AO6158" s="34"/>
      <c r="AP6158" s="34"/>
      <c r="AQ6158" s="34"/>
      <c r="AR6158" s="28"/>
      <c r="AS6158" s="29"/>
      <c r="AT6158" s="29"/>
      <c r="AU6158" s="29"/>
      <c r="AV6158" s="402"/>
      <c r="AW6158" s="402"/>
      <c r="AX6158" s="402"/>
      <c r="AY6158" s="402"/>
      <c r="AZ6158" s="402"/>
      <c r="BA6158" s="402"/>
      <c r="BB6158" s="402"/>
      <c r="BC6158" s="402"/>
      <c r="BD6158" s="402"/>
      <c r="BE6158" s="402"/>
      <c r="BF6158" s="402"/>
      <c r="BG6158" s="402"/>
      <c r="BH6158" s="402"/>
      <c r="BI6158" s="402"/>
      <c r="BJ6158" s="402"/>
      <c r="BK6158" s="402"/>
      <c r="BL6158" s="402"/>
      <c r="BM6158" s="402"/>
      <c r="BN6158" s="402"/>
      <c r="BO6158" s="402"/>
      <c r="BP6158" s="402"/>
      <c r="BQ6158" s="402"/>
      <c r="BR6158" s="402"/>
      <c r="BS6158" s="402"/>
      <c r="BT6158" s="402"/>
      <c r="BU6158" s="402"/>
      <c r="BV6158" s="402"/>
      <c r="BW6158" s="402"/>
      <c r="BX6158" s="402"/>
      <c r="BY6158" s="402"/>
      <c r="BZ6158" s="402"/>
      <c r="CA6158" s="402"/>
      <c r="CB6158" s="402"/>
      <c r="CC6158" s="402"/>
      <c r="CD6158" s="402"/>
      <c r="CE6158" s="402"/>
      <c r="CF6158" s="402"/>
      <c r="CG6158" s="402"/>
      <c r="CH6158" s="402"/>
      <c r="CI6158" s="402"/>
      <c r="CJ6158" s="402"/>
      <c r="CK6158" s="402"/>
      <c r="CL6158" s="402"/>
      <c r="CM6158" s="402"/>
      <c r="CN6158" s="402"/>
      <c r="CO6158" s="402"/>
      <c r="CP6158" s="402"/>
      <c r="CQ6158" s="402"/>
      <c r="CR6158" s="402"/>
      <c r="CS6158" s="402"/>
      <c r="CT6158" s="402"/>
      <c r="CU6158" s="402"/>
      <c r="CV6158" s="402"/>
      <c r="CW6158" s="402"/>
      <c r="CX6158" s="402"/>
      <c r="CY6158" s="402"/>
      <c r="CZ6158" s="402"/>
      <c r="DA6158" s="402"/>
      <c r="DB6158" s="402"/>
      <c r="DC6158" s="402"/>
      <c r="DD6158" s="402"/>
      <c r="DE6158" s="402"/>
      <c r="DF6158" s="402"/>
      <c r="DG6158" s="402"/>
      <c r="DH6158" s="402"/>
      <c r="DI6158" s="402"/>
      <c r="DJ6158" s="402"/>
      <c r="DK6158" s="402"/>
      <c r="DL6158" s="402"/>
      <c r="DM6158" s="402"/>
      <c r="DN6158" s="402"/>
      <c r="DO6158" s="402"/>
      <c r="DP6158" s="402"/>
      <c r="DQ6158" s="402"/>
      <c r="DR6158" s="402"/>
      <c r="DS6158" s="402"/>
      <c r="DT6158" s="402"/>
      <c r="DU6158" s="402"/>
      <c r="DV6158" s="402"/>
      <c r="DW6158" s="402"/>
      <c r="DX6158" s="402"/>
      <c r="DY6158" s="402"/>
      <c r="DZ6158" s="402"/>
      <c r="EA6158" s="402"/>
      <c r="EB6158" s="402"/>
      <c r="EC6158" s="402"/>
      <c r="ED6158" s="402"/>
      <c r="EE6158" s="402"/>
      <c r="EF6158" s="402"/>
      <c r="EG6158" s="402"/>
      <c r="EH6158" s="402"/>
      <c r="EI6158" s="402"/>
      <c r="EJ6158" s="402"/>
      <c r="EK6158" s="402"/>
      <c r="EL6158" s="402"/>
      <c r="EM6158" s="402"/>
      <c r="EN6158" s="402"/>
      <c r="EO6158" s="402"/>
      <c r="EP6158" s="402"/>
      <c r="EQ6158" s="402"/>
      <c r="ER6158" s="402"/>
      <c r="ES6158" s="402"/>
      <c r="ET6158" s="402"/>
      <c r="EU6158" s="402"/>
      <c r="EV6158" s="402"/>
      <c r="EW6158" s="402"/>
      <c r="EX6158" s="402"/>
      <c r="EY6158" s="402"/>
      <c r="EZ6158" s="402"/>
      <c r="FA6158" s="402"/>
      <c r="FB6158" s="402"/>
      <c r="FC6158" s="402"/>
      <c r="FD6158" s="402"/>
      <c r="FE6158" s="402"/>
      <c r="FF6158" s="402"/>
      <c r="FG6158" s="402"/>
      <c r="FH6158" s="402"/>
      <c r="FI6158" s="402"/>
      <c r="FJ6158" s="402"/>
      <c r="FK6158" s="402"/>
      <c r="FL6158" s="402"/>
      <c r="FM6158" s="402"/>
      <c r="FN6158" s="402"/>
      <c r="FO6158" s="402"/>
      <c r="FP6158" s="402"/>
      <c r="FQ6158" s="402"/>
      <c r="FR6158" s="402"/>
      <c r="FS6158" s="402"/>
      <c r="FT6158" s="402"/>
      <c r="FU6158" s="402"/>
      <c r="FV6158" s="402"/>
      <c r="FW6158" s="402"/>
      <c r="FX6158" s="402"/>
      <c r="FY6158" s="402"/>
      <c r="FZ6158" s="402"/>
      <c r="GA6158" s="402"/>
      <c r="GB6158" s="402"/>
      <c r="GC6158" s="402"/>
      <c r="GD6158" s="402"/>
      <c r="GE6158" s="402"/>
      <c r="GF6158" s="402"/>
      <c r="GG6158" s="402"/>
      <c r="GH6158" s="402"/>
      <c r="GI6158" s="402"/>
      <c r="GJ6158" s="402"/>
      <c r="GK6158" s="402"/>
      <c r="GL6158" s="402"/>
      <c r="GM6158" s="402"/>
      <c r="GN6158" s="402"/>
      <c r="GO6158" s="402"/>
      <c r="GP6158" s="402"/>
      <c r="GQ6158" s="402"/>
      <c r="GR6158" s="402"/>
      <c r="GS6158" s="402"/>
      <c r="GT6158" s="402"/>
      <c r="GU6158" s="402"/>
      <c r="GV6158" s="402"/>
      <c r="GW6158" s="402"/>
      <c r="GX6158" s="402"/>
      <c r="GY6158" s="402"/>
      <c r="GZ6158" s="402"/>
      <c r="HA6158" s="402"/>
      <c r="HB6158" s="402"/>
      <c r="HC6158" s="402"/>
      <c r="HD6158" s="402"/>
      <c r="HE6158" s="402"/>
      <c r="HF6158" s="402"/>
      <c r="HG6158" s="402"/>
      <c r="HH6158" s="402"/>
      <c r="HI6158" s="402"/>
      <c r="HJ6158" s="402"/>
      <c r="HK6158" s="402"/>
      <c r="HL6158" s="402"/>
      <c r="HM6158" s="402"/>
      <c r="HN6158" s="402"/>
      <c r="HO6158" s="402"/>
      <c r="HP6158" s="402"/>
      <c r="HQ6158" s="402"/>
      <c r="HR6158" s="402"/>
      <c r="HS6158" s="402"/>
      <c r="HT6158" s="402"/>
      <c r="HU6158" s="402"/>
      <c r="HV6158" s="402"/>
      <c r="HW6158" s="402"/>
      <c r="HX6158" s="402"/>
      <c r="HY6158" s="402"/>
      <c r="HZ6158" s="402"/>
      <c r="IA6158" s="402"/>
      <c r="IB6158" s="402"/>
      <c r="IC6158" s="402"/>
      <c r="ID6158" s="402"/>
      <c r="IE6158" s="402"/>
      <c r="IF6158" s="402"/>
      <c r="IG6158" s="402"/>
      <c r="IH6158" s="402"/>
      <c r="II6158" s="402"/>
      <c r="IJ6158" s="402"/>
      <c r="IK6158" s="402"/>
      <c r="IL6158" s="402"/>
      <c r="IM6158" s="402"/>
      <c r="IN6158" s="402"/>
      <c r="IO6158" s="402"/>
      <c r="IP6158" s="402"/>
      <c r="IQ6158" s="402"/>
      <c r="IR6158" s="402"/>
      <c r="IS6158" s="402"/>
      <c r="IT6158" s="402"/>
      <c r="IU6158" s="402"/>
      <c r="IV6158" s="402"/>
    </row>
    <row r="6159" spans="1:256" s="21" customFormat="1">
      <c r="A6159" s="13"/>
      <c r="B6159" s="8"/>
      <c r="C6159" s="8"/>
      <c r="D6159" s="113"/>
      <c r="E6159" s="33"/>
      <c r="F6159" s="34"/>
      <c r="G6159" s="63"/>
      <c r="H6159" s="67"/>
      <c r="I6159" s="34"/>
      <c r="J6159" s="34"/>
      <c r="K6159" s="34"/>
      <c r="L6159" s="34"/>
      <c r="M6159" s="34"/>
      <c r="N6159" s="34"/>
      <c r="O6159" s="34"/>
      <c r="P6159" s="34"/>
      <c r="Q6159" s="34"/>
      <c r="R6159" s="34"/>
      <c r="S6159" s="34"/>
      <c r="T6159" s="34"/>
      <c r="U6159" s="34"/>
      <c r="V6159" s="34"/>
      <c r="W6159" s="34"/>
      <c r="X6159" s="63"/>
      <c r="Y6159" s="34"/>
      <c r="Z6159" s="65"/>
      <c r="AA6159" s="65"/>
      <c r="AB6159" s="34"/>
      <c r="AC6159" s="34"/>
      <c r="AD6159" s="34"/>
      <c r="AE6159" s="34"/>
      <c r="AF6159" s="34"/>
      <c r="AG6159" s="34"/>
      <c r="AH6159" s="34"/>
      <c r="AI6159" s="34"/>
      <c r="AJ6159" s="34"/>
      <c r="AK6159" s="34"/>
      <c r="AL6159" s="34"/>
      <c r="AM6159" s="34"/>
      <c r="AN6159" s="34"/>
      <c r="AO6159" s="34"/>
      <c r="AP6159" s="34"/>
      <c r="AQ6159" s="34"/>
      <c r="AR6159" s="28"/>
      <c r="AS6159" s="29"/>
      <c r="AT6159" s="29"/>
      <c r="AU6159" s="29"/>
      <c r="AV6159" s="402"/>
      <c r="AW6159" s="402"/>
      <c r="AX6159" s="402"/>
      <c r="AY6159" s="402"/>
      <c r="AZ6159" s="402"/>
      <c r="BA6159" s="402"/>
      <c r="BB6159" s="402"/>
      <c r="BC6159" s="402"/>
      <c r="BD6159" s="402"/>
      <c r="BE6159" s="402"/>
      <c r="BF6159" s="402"/>
      <c r="BG6159" s="402"/>
      <c r="BH6159" s="402"/>
      <c r="BI6159" s="402"/>
      <c r="BJ6159" s="402"/>
      <c r="BK6159" s="402"/>
      <c r="BL6159" s="402"/>
      <c r="BM6159" s="402"/>
      <c r="BN6159" s="402"/>
      <c r="BO6159" s="402"/>
      <c r="BP6159" s="402"/>
      <c r="BQ6159" s="402"/>
      <c r="BR6159" s="402"/>
      <c r="BS6159" s="402"/>
      <c r="BT6159" s="402"/>
      <c r="BU6159" s="402"/>
      <c r="BV6159" s="402"/>
      <c r="BW6159" s="402"/>
      <c r="BX6159" s="402"/>
      <c r="BY6159" s="402"/>
      <c r="BZ6159" s="402"/>
      <c r="CA6159" s="402"/>
      <c r="CB6159" s="402"/>
      <c r="CC6159" s="402"/>
      <c r="CD6159" s="402"/>
      <c r="CE6159" s="402"/>
      <c r="CF6159" s="402"/>
      <c r="CG6159" s="402"/>
      <c r="CH6159" s="402"/>
      <c r="CI6159" s="402"/>
      <c r="CJ6159" s="402"/>
      <c r="CK6159" s="402"/>
      <c r="CL6159" s="402"/>
      <c r="CM6159" s="402"/>
      <c r="CN6159" s="402"/>
      <c r="CO6159" s="402"/>
      <c r="CP6159" s="402"/>
      <c r="CQ6159" s="402"/>
      <c r="CR6159" s="402"/>
      <c r="CS6159" s="402"/>
      <c r="CT6159" s="402"/>
      <c r="CU6159" s="402"/>
      <c r="CV6159" s="402"/>
      <c r="CW6159" s="402"/>
      <c r="CX6159" s="402"/>
      <c r="CY6159" s="402"/>
      <c r="CZ6159" s="402"/>
      <c r="DA6159" s="402"/>
      <c r="DB6159" s="402"/>
      <c r="DC6159" s="402"/>
      <c r="DD6159" s="402"/>
      <c r="DE6159" s="402"/>
      <c r="DF6159" s="402"/>
      <c r="DG6159" s="402"/>
      <c r="DH6159" s="402"/>
      <c r="DI6159" s="402"/>
      <c r="DJ6159" s="402"/>
      <c r="DK6159" s="402"/>
      <c r="DL6159" s="402"/>
      <c r="DM6159" s="402"/>
      <c r="DN6159" s="402"/>
      <c r="DO6159" s="402"/>
      <c r="DP6159" s="402"/>
      <c r="DQ6159" s="402"/>
      <c r="DR6159" s="402"/>
      <c r="DS6159" s="402"/>
      <c r="DT6159" s="402"/>
      <c r="DU6159" s="402"/>
      <c r="DV6159" s="402"/>
      <c r="DW6159" s="402"/>
      <c r="DX6159" s="402"/>
      <c r="DY6159" s="402"/>
      <c r="DZ6159" s="402"/>
      <c r="EA6159" s="402"/>
      <c r="EB6159" s="402"/>
      <c r="EC6159" s="402"/>
      <c r="ED6159" s="402"/>
      <c r="EE6159" s="402"/>
      <c r="EF6159" s="402"/>
      <c r="EG6159" s="402"/>
      <c r="EH6159" s="402"/>
      <c r="EI6159" s="402"/>
      <c r="EJ6159" s="402"/>
      <c r="EK6159" s="402"/>
      <c r="EL6159" s="402"/>
      <c r="EM6159" s="402"/>
      <c r="EN6159" s="402"/>
      <c r="EO6159" s="402"/>
      <c r="EP6159" s="402"/>
      <c r="EQ6159" s="402"/>
      <c r="ER6159" s="402"/>
      <c r="ES6159" s="402"/>
      <c r="ET6159" s="402"/>
      <c r="EU6159" s="402"/>
      <c r="EV6159" s="402"/>
      <c r="EW6159" s="402"/>
      <c r="EX6159" s="402"/>
      <c r="EY6159" s="402"/>
      <c r="EZ6159" s="402"/>
      <c r="FA6159" s="402"/>
      <c r="FB6159" s="402"/>
      <c r="FC6159" s="402"/>
      <c r="FD6159" s="402"/>
      <c r="FE6159" s="402"/>
      <c r="FF6159" s="402"/>
      <c r="FG6159" s="402"/>
      <c r="FH6159" s="402"/>
      <c r="FI6159" s="402"/>
      <c r="FJ6159" s="402"/>
      <c r="FK6159" s="402"/>
      <c r="FL6159" s="402"/>
      <c r="FM6159" s="402"/>
      <c r="FN6159" s="402"/>
      <c r="FO6159" s="402"/>
      <c r="FP6159" s="402"/>
      <c r="FQ6159" s="402"/>
      <c r="FR6159" s="402"/>
      <c r="FS6159" s="402"/>
      <c r="FT6159" s="402"/>
      <c r="FU6159" s="402"/>
      <c r="FV6159" s="402"/>
      <c r="FW6159" s="402"/>
      <c r="FX6159" s="402"/>
      <c r="FY6159" s="402"/>
      <c r="FZ6159" s="402"/>
      <c r="GA6159" s="402"/>
      <c r="GB6159" s="402"/>
      <c r="GC6159" s="402"/>
      <c r="GD6159" s="402"/>
      <c r="GE6159" s="402"/>
      <c r="GF6159" s="402"/>
      <c r="GG6159" s="402"/>
      <c r="GH6159" s="402"/>
      <c r="GI6159" s="402"/>
      <c r="GJ6159" s="402"/>
      <c r="GK6159" s="402"/>
      <c r="GL6159" s="402"/>
      <c r="GM6159" s="402"/>
      <c r="GN6159" s="402"/>
      <c r="GO6159" s="402"/>
      <c r="GP6159" s="402"/>
      <c r="GQ6159" s="402"/>
      <c r="GR6159" s="402"/>
      <c r="GS6159" s="402"/>
      <c r="GT6159" s="402"/>
      <c r="GU6159" s="402"/>
      <c r="GV6159" s="402"/>
      <c r="GW6159" s="402"/>
      <c r="GX6159" s="402"/>
      <c r="GY6159" s="402"/>
      <c r="GZ6159" s="402"/>
      <c r="HA6159" s="402"/>
      <c r="HB6159" s="402"/>
      <c r="HC6159" s="402"/>
      <c r="HD6159" s="402"/>
      <c r="HE6159" s="402"/>
      <c r="HF6159" s="402"/>
      <c r="HG6159" s="402"/>
      <c r="HH6159" s="402"/>
      <c r="HI6159" s="402"/>
      <c r="HJ6159" s="402"/>
      <c r="HK6159" s="402"/>
      <c r="HL6159" s="402"/>
      <c r="HM6159" s="402"/>
      <c r="HN6159" s="402"/>
      <c r="HO6159" s="402"/>
      <c r="HP6159" s="402"/>
      <c r="HQ6159" s="402"/>
      <c r="HR6159" s="402"/>
      <c r="HS6159" s="402"/>
      <c r="HT6159" s="402"/>
      <c r="HU6159" s="402"/>
      <c r="HV6159" s="402"/>
      <c r="HW6159" s="402"/>
      <c r="HX6159" s="402"/>
      <c r="HY6159" s="402"/>
      <c r="HZ6159" s="402"/>
      <c r="IA6159" s="402"/>
      <c r="IB6159" s="402"/>
      <c r="IC6159" s="402"/>
      <c r="ID6159" s="402"/>
      <c r="IE6159" s="402"/>
      <c r="IF6159" s="402"/>
      <c r="IG6159" s="402"/>
      <c r="IH6159" s="402"/>
      <c r="II6159" s="402"/>
      <c r="IJ6159" s="402"/>
      <c r="IK6159" s="402"/>
      <c r="IL6159" s="402"/>
      <c r="IM6159" s="402"/>
      <c r="IN6159" s="402"/>
      <c r="IO6159" s="402"/>
      <c r="IP6159" s="402"/>
      <c r="IQ6159" s="402"/>
      <c r="IR6159" s="402"/>
      <c r="IS6159" s="402"/>
      <c r="IT6159" s="402"/>
      <c r="IU6159" s="402"/>
      <c r="IV6159" s="402"/>
    </row>
    <row r="6160" spans="1:256" s="21" customFormat="1">
      <c r="A6160" s="14"/>
      <c r="B6160" s="11">
        <v>7</v>
      </c>
      <c r="C6160" s="11"/>
      <c r="D6160" s="85" t="s">
        <v>8</v>
      </c>
      <c r="E6160" s="31">
        <v>0</v>
      </c>
      <c r="F6160" s="31">
        <f t="shared" ref="F6160:V6160" si="842">SUM(F6161:F6162)</f>
        <v>0</v>
      </c>
      <c r="G6160" s="31">
        <f t="shared" si="842"/>
        <v>0</v>
      </c>
      <c r="H6160" s="31">
        <f t="shared" si="842"/>
        <v>0</v>
      </c>
      <c r="I6160" s="31">
        <f t="shared" si="842"/>
        <v>0</v>
      </c>
      <c r="J6160" s="31">
        <f t="shared" si="842"/>
        <v>0</v>
      </c>
      <c r="K6160" s="31">
        <f t="shared" si="842"/>
        <v>0</v>
      </c>
      <c r="L6160" s="31">
        <f t="shared" si="842"/>
        <v>0</v>
      </c>
      <c r="M6160" s="31">
        <f t="shared" si="842"/>
        <v>0</v>
      </c>
      <c r="N6160" s="31">
        <f t="shared" si="842"/>
        <v>0</v>
      </c>
      <c r="O6160" s="31">
        <f t="shared" si="842"/>
        <v>0</v>
      </c>
      <c r="P6160" s="31">
        <f t="shared" si="842"/>
        <v>0</v>
      </c>
      <c r="Q6160" s="31">
        <f t="shared" si="842"/>
        <v>0</v>
      </c>
      <c r="R6160" s="31">
        <f t="shared" si="842"/>
        <v>0</v>
      </c>
      <c r="S6160" s="31">
        <f t="shared" si="842"/>
        <v>0</v>
      </c>
      <c r="T6160" s="31">
        <f t="shared" si="842"/>
        <v>0</v>
      </c>
      <c r="U6160" s="31">
        <f t="shared" si="842"/>
        <v>0</v>
      </c>
      <c r="V6160" s="31">
        <f t="shared" si="842"/>
        <v>0</v>
      </c>
      <c r="W6160" s="31">
        <f>SUM(O6160:V6160)</f>
        <v>0</v>
      </c>
      <c r="X6160" s="31">
        <f>SUM(X6161:X6162)</f>
        <v>0</v>
      </c>
      <c r="Y6160" s="31">
        <f>H6160+I6160+J6160+K6160+L6160+M6160+N6160+W6160+X6160</f>
        <v>0</v>
      </c>
      <c r="Z6160" s="31">
        <f t="shared" ref="Z6160:AK6160" si="843">SUM(Z6161:Z6162)</f>
        <v>0</v>
      </c>
      <c r="AA6160" s="31">
        <f t="shared" si="843"/>
        <v>0</v>
      </c>
      <c r="AB6160" s="31">
        <f t="shared" si="843"/>
        <v>0</v>
      </c>
      <c r="AC6160" s="31">
        <f t="shared" si="843"/>
        <v>0</v>
      </c>
      <c r="AD6160" s="31">
        <f t="shared" si="843"/>
        <v>0</v>
      </c>
      <c r="AE6160" s="31">
        <f t="shared" si="843"/>
        <v>0</v>
      </c>
      <c r="AF6160" s="31">
        <f t="shared" si="843"/>
        <v>0</v>
      </c>
      <c r="AG6160" s="31">
        <f t="shared" si="843"/>
        <v>0</v>
      </c>
      <c r="AH6160" s="31">
        <f t="shared" si="843"/>
        <v>0</v>
      </c>
      <c r="AI6160" s="31">
        <f t="shared" si="843"/>
        <v>0</v>
      </c>
      <c r="AJ6160" s="31">
        <f t="shared" si="843"/>
        <v>0</v>
      </c>
      <c r="AK6160" s="31">
        <f t="shared" si="843"/>
        <v>0</v>
      </c>
      <c r="AL6160" s="31">
        <f>SUM(AD6160:AK6160)</f>
        <v>0</v>
      </c>
      <c r="AM6160" s="31">
        <f>SUM(AM6161:AM6162)</f>
        <v>0</v>
      </c>
      <c r="AN6160" s="31">
        <f>SUM(AN6161:AN6162)</f>
        <v>0</v>
      </c>
      <c r="AO6160" s="31">
        <f>Z6160+AA6160+AB6160+AC6160+AL6160+AM6160+AN6160</f>
        <v>0</v>
      </c>
      <c r="AP6160" s="32">
        <f>E6160+Y6160-AO6160</f>
        <v>0</v>
      </c>
      <c r="AQ6160" s="32"/>
      <c r="AR6160" s="28"/>
      <c r="AS6160" s="29">
        <f>E6160+H6160+I6160+J6160+K6160+L6160+M6160+N6160+W6160+X6160-Z6160-AB6160-AL6160-AC6160-AM6160-AN6160</f>
        <v>0</v>
      </c>
      <c r="AT6160" s="29">
        <f>AP6160-AS6160</f>
        <v>0</v>
      </c>
      <c r="AU6160" s="29">
        <f>E6160</f>
        <v>0</v>
      </c>
      <c r="AV6160" s="86">
        <f>AS6160-AU6160</f>
        <v>0</v>
      </c>
      <c r="AW6160" s="86">
        <f>Y6160-AO6160</f>
        <v>0</v>
      </c>
      <c r="AX6160" s="86">
        <f>AV6160-AW6160</f>
        <v>0</v>
      </c>
      <c r="AZ6160" s="398"/>
    </row>
    <row r="6161" spans="1:256" s="21" customFormat="1">
      <c r="A6161" s="10"/>
      <c r="B6161" s="8"/>
      <c r="C6161" s="8"/>
      <c r="D6161" s="82"/>
      <c r="E6161" s="33"/>
      <c r="F6161" s="33"/>
      <c r="G6161" s="282"/>
      <c r="H6161" s="283"/>
      <c r="I6161" s="33"/>
      <c r="J6161" s="33"/>
      <c r="K6161" s="33"/>
      <c r="L6161" s="33"/>
      <c r="M6161" s="33"/>
      <c r="N6161" s="33"/>
      <c r="O6161" s="33"/>
      <c r="P6161" s="33"/>
      <c r="Q6161" s="33"/>
      <c r="R6161" s="33"/>
      <c r="S6161" s="33"/>
      <c r="T6161" s="33"/>
      <c r="U6161" s="33"/>
      <c r="V6161" s="33"/>
      <c r="W6161" s="33"/>
      <c r="X6161" s="282"/>
      <c r="Y6161" s="33"/>
      <c r="Z6161" s="284"/>
      <c r="AA6161" s="284"/>
      <c r="AB6161" s="33"/>
      <c r="AC6161" s="33"/>
      <c r="AD6161" s="33"/>
      <c r="AE6161" s="33"/>
      <c r="AF6161" s="33"/>
      <c r="AG6161" s="33"/>
      <c r="AH6161" s="33"/>
      <c r="AI6161" s="33"/>
      <c r="AJ6161" s="33"/>
      <c r="AK6161" s="33"/>
      <c r="AL6161" s="33"/>
      <c r="AM6161" s="33"/>
      <c r="AN6161" s="33"/>
      <c r="AO6161" s="33"/>
      <c r="AP6161" s="34"/>
      <c r="AQ6161" s="70"/>
      <c r="AR6161" s="76"/>
      <c r="AS6161" s="60"/>
      <c r="AT6161" s="60"/>
      <c r="AU6161" s="60"/>
    </row>
    <row r="6162" spans="1:256" s="21" customFormat="1">
      <c r="A6162" s="10"/>
      <c r="B6162" s="8"/>
      <c r="C6162" s="8"/>
      <c r="D6162" s="82"/>
      <c r="E6162" s="33"/>
      <c r="F6162" s="33"/>
      <c r="G6162" s="282"/>
      <c r="H6162" s="283"/>
      <c r="I6162" s="33"/>
      <c r="J6162" s="33"/>
      <c r="K6162" s="33"/>
      <c r="L6162" s="33"/>
      <c r="M6162" s="33"/>
      <c r="N6162" s="33"/>
      <c r="O6162" s="33"/>
      <c r="P6162" s="33"/>
      <c r="Q6162" s="33"/>
      <c r="R6162" s="33"/>
      <c r="S6162" s="33"/>
      <c r="T6162" s="33"/>
      <c r="U6162" s="33"/>
      <c r="V6162" s="33"/>
      <c r="W6162" s="33"/>
      <c r="X6162" s="282"/>
      <c r="Y6162" s="33"/>
      <c r="Z6162" s="284"/>
      <c r="AA6162" s="284"/>
      <c r="AB6162" s="33"/>
      <c r="AC6162" s="33"/>
      <c r="AD6162" s="33"/>
      <c r="AE6162" s="33"/>
      <c r="AF6162" s="33"/>
      <c r="AG6162" s="33"/>
      <c r="AH6162" s="33"/>
      <c r="AI6162" s="33"/>
      <c r="AJ6162" s="33"/>
      <c r="AK6162" s="33"/>
      <c r="AL6162" s="33"/>
      <c r="AM6162" s="33"/>
      <c r="AN6162" s="33"/>
      <c r="AO6162" s="33"/>
      <c r="AP6162" s="34"/>
      <c r="AQ6162" s="70"/>
      <c r="AR6162" s="76"/>
      <c r="AS6162" s="60"/>
      <c r="AT6162" s="60"/>
      <c r="AU6162" s="60"/>
    </row>
    <row r="6163" spans="1:256" s="21" customFormat="1">
      <c r="A6163" s="14"/>
      <c r="B6163" s="11">
        <v>8</v>
      </c>
      <c r="C6163" s="11"/>
      <c r="D6163" s="77" t="s">
        <v>39</v>
      </c>
      <c r="E6163" s="31">
        <v>6700000</v>
      </c>
      <c r="F6163" s="31">
        <f t="shared" ref="F6163:V6163" si="844">SUM(F6164:F6173)</f>
        <v>0</v>
      </c>
      <c r="G6163" s="31">
        <f t="shared" si="844"/>
        <v>0</v>
      </c>
      <c r="H6163" s="31">
        <f t="shared" si="844"/>
        <v>0</v>
      </c>
      <c r="I6163" s="31">
        <f t="shared" si="844"/>
        <v>0</v>
      </c>
      <c r="J6163" s="31">
        <f t="shared" si="844"/>
        <v>0</v>
      </c>
      <c r="K6163" s="31">
        <f t="shared" si="844"/>
        <v>0</v>
      </c>
      <c r="L6163" s="31">
        <f t="shared" si="844"/>
        <v>0</v>
      </c>
      <c r="M6163" s="31">
        <f t="shared" si="844"/>
        <v>0</v>
      </c>
      <c r="N6163" s="31">
        <f t="shared" si="844"/>
        <v>0</v>
      </c>
      <c r="O6163" s="31">
        <f t="shared" si="844"/>
        <v>0</v>
      </c>
      <c r="P6163" s="31">
        <f t="shared" si="844"/>
        <v>11470000</v>
      </c>
      <c r="Q6163" s="31">
        <f t="shared" si="844"/>
        <v>0</v>
      </c>
      <c r="R6163" s="31">
        <f t="shared" si="844"/>
        <v>0</v>
      </c>
      <c r="S6163" s="31">
        <f t="shared" si="844"/>
        <v>0</v>
      </c>
      <c r="T6163" s="31">
        <f t="shared" si="844"/>
        <v>0</v>
      </c>
      <c r="U6163" s="31">
        <f t="shared" si="844"/>
        <v>0</v>
      </c>
      <c r="V6163" s="31">
        <f t="shared" si="844"/>
        <v>0</v>
      </c>
      <c r="W6163" s="31">
        <f>SUM(O6163:V6163)</f>
        <v>11470000</v>
      </c>
      <c r="X6163" s="31">
        <f>SUM(X6164:X6173)</f>
        <v>0</v>
      </c>
      <c r="Y6163" s="31">
        <f>H6163+I6163+J6163+K6163+L6163+M6163+N6163+W6163+X6163</f>
        <v>11470000</v>
      </c>
      <c r="Z6163" s="31">
        <f t="shared" ref="Z6163:AK6163" si="845">SUM(Z6164:Z6173)</f>
        <v>0</v>
      </c>
      <c r="AA6163" s="31">
        <f t="shared" si="845"/>
        <v>0</v>
      </c>
      <c r="AB6163" s="31">
        <f t="shared" si="845"/>
        <v>0</v>
      </c>
      <c r="AC6163" s="31">
        <f t="shared" si="845"/>
        <v>0</v>
      </c>
      <c r="AD6163" s="31">
        <f t="shared" si="845"/>
        <v>0</v>
      </c>
      <c r="AE6163" s="31">
        <f t="shared" si="845"/>
        <v>0</v>
      </c>
      <c r="AF6163" s="31">
        <f t="shared" si="845"/>
        <v>0</v>
      </c>
      <c r="AG6163" s="31">
        <f t="shared" si="845"/>
        <v>0</v>
      </c>
      <c r="AH6163" s="31">
        <f t="shared" si="845"/>
        <v>0</v>
      </c>
      <c r="AI6163" s="31">
        <f t="shared" si="845"/>
        <v>0</v>
      </c>
      <c r="AJ6163" s="31">
        <f t="shared" si="845"/>
        <v>0</v>
      </c>
      <c r="AK6163" s="31">
        <f t="shared" si="845"/>
        <v>0</v>
      </c>
      <c r="AL6163" s="31">
        <f>SUM(AD6163:AK6163)</f>
        <v>0</v>
      </c>
      <c r="AM6163" s="31">
        <f>SUM(AM6164:AM6173)</f>
        <v>0</v>
      </c>
      <c r="AN6163" s="31">
        <f>SUM(AN6164:AN6173)</f>
        <v>0</v>
      </c>
      <c r="AO6163" s="31">
        <f>Z6163+AA6163+AB6163+AC6163+AL6163+AM6163+AN6163</f>
        <v>0</v>
      </c>
      <c r="AP6163" s="32">
        <f>E6163+Y6163-AO6163</f>
        <v>18170000</v>
      </c>
      <c r="AQ6163" s="32"/>
      <c r="AR6163" s="28"/>
      <c r="AS6163" s="29">
        <f>E6163+H6163+I6163+J6163+K6163+L6163+M6163+N6163+W6163+X6163-Z6163-AB6163-AL6163-AC6163-AM6163-AN6163</f>
        <v>18170000</v>
      </c>
      <c r="AT6163" s="29">
        <f>AP6163-AS6163</f>
        <v>0</v>
      </c>
      <c r="AU6163" s="29">
        <f>E6163</f>
        <v>6700000</v>
      </c>
      <c r="AV6163" s="86">
        <f>AS6163-AU6163</f>
        <v>11470000</v>
      </c>
      <c r="AW6163" s="86">
        <f>Y6163-AO6163</f>
        <v>11470000</v>
      </c>
      <c r="AX6163" s="86">
        <f>AV6163-AW6163</f>
        <v>0</v>
      </c>
      <c r="AZ6163" s="398"/>
    </row>
    <row r="6164" spans="1:256" s="402" customFormat="1">
      <c r="A6164" s="13"/>
      <c r="B6164" s="8"/>
      <c r="C6164" s="8"/>
      <c r="D6164" s="324"/>
      <c r="E6164" s="33"/>
      <c r="F6164" s="33"/>
      <c r="G6164" s="282"/>
      <c r="H6164" s="283"/>
      <c r="I6164" s="33"/>
      <c r="J6164" s="33"/>
      <c r="K6164" s="33"/>
      <c r="L6164" s="33"/>
      <c r="M6164" s="33"/>
      <c r="N6164" s="33"/>
      <c r="O6164" s="33"/>
      <c r="P6164" s="33"/>
      <c r="Q6164" s="33"/>
      <c r="R6164" s="33"/>
      <c r="S6164" s="33"/>
      <c r="T6164" s="33"/>
      <c r="U6164" s="33"/>
      <c r="V6164" s="33"/>
      <c r="W6164" s="33"/>
      <c r="X6164" s="282"/>
      <c r="Y6164" s="33"/>
      <c r="Z6164" s="284"/>
      <c r="AA6164" s="284"/>
      <c r="AB6164" s="33"/>
      <c r="AC6164" s="33"/>
      <c r="AD6164" s="33"/>
      <c r="AE6164" s="33"/>
      <c r="AF6164" s="33"/>
      <c r="AG6164" s="33"/>
      <c r="AH6164" s="33"/>
      <c r="AI6164" s="33"/>
      <c r="AJ6164" s="33"/>
      <c r="AK6164" s="33"/>
      <c r="AL6164" s="33"/>
      <c r="AM6164" s="33"/>
      <c r="AN6164" s="33"/>
      <c r="AO6164" s="33"/>
      <c r="AP6164" s="34"/>
      <c r="AQ6164" s="34"/>
      <c r="AR6164" s="28"/>
      <c r="AS6164" s="29"/>
      <c r="AT6164" s="29"/>
      <c r="AU6164" s="29"/>
    </row>
    <row r="6165" spans="1:256" s="402" customFormat="1">
      <c r="A6165" s="13"/>
      <c r="B6165" s="8"/>
      <c r="C6165" s="8"/>
      <c r="D6165" s="324"/>
      <c r="E6165" s="33"/>
      <c r="F6165" s="33"/>
      <c r="G6165" s="282"/>
      <c r="H6165" s="283"/>
      <c r="I6165" s="33"/>
      <c r="J6165" s="33"/>
      <c r="K6165" s="33"/>
      <c r="L6165" s="33"/>
      <c r="M6165" s="33"/>
      <c r="N6165" s="33"/>
      <c r="O6165" s="33"/>
      <c r="P6165" s="33"/>
      <c r="Q6165" s="33"/>
      <c r="R6165" s="33"/>
      <c r="S6165" s="33"/>
      <c r="T6165" s="33"/>
      <c r="U6165" s="33"/>
      <c r="V6165" s="33"/>
      <c r="W6165" s="33"/>
      <c r="X6165" s="282"/>
      <c r="Y6165" s="33"/>
      <c r="Z6165" s="284"/>
      <c r="AA6165" s="284"/>
      <c r="AB6165" s="33"/>
      <c r="AC6165" s="33"/>
      <c r="AD6165" s="33"/>
      <c r="AE6165" s="33"/>
      <c r="AF6165" s="33"/>
      <c r="AG6165" s="33"/>
      <c r="AH6165" s="33"/>
      <c r="AI6165" s="33"/>
      <c r="AJ6165" s="33"/>
      <c r="AK6165" s="33"/>
      <c r="AL6165" s="33"/>
      <c r="AM6165" s="33"/>
      <c r="AN6165" s="33"/>
      <c r="AO6165" s="33"/>
      <c r="AP6165" s="34"/>
      <c r="AQ6165" s="34"/>
      <c r="AR6165" s="28"/>
      <c r="AS6165" s="29"/>
      <c r="AT6165" s="29"/>
      <c r="AU6165" s="29"/>
    </row>
    <row r="6166" spans="1:256" s="551" customFormat="1" ht="15">
      <c r="A6166" s="13"/>
      <c r="B6166" s="8"/>
      <c r="C6166" s="8"/>
      <c r="D6166" s="553" t="s">
        <v>558</v>
      </c>
      <c r="E6166" s="33"/>
      <c r="F6166" s="33"/>
      <c r="G6166" s="282"/>
      <c r="H6166" s="283"/>
      <c r="I6166" s="33"/>
      <c r="J6166" s="33"/>
      <c r="K6166" s="33"/>
      <c r="L6166" s="33"/>
      <c r="M6166" s="33"/>
      <c r="N6166" s="33"/>
      <c r="O6166" s="33"/>
      <c r="P6166" s="33"/>
      <c r="Q6166" s="33"/>
      <c r="R6166" s="33"/>
      <c r="S6166" s="33"/>
      <c r="T6166" s="33"/>
      <c r="U6166" s="33"/>
      <c r="V6166" s="33"/>
      <c r="W6166" s="33"/>
      <c r="X6166" s="282"/>
      <c r="Y6166" s="33"/>
      <c r="Z6166" s="284"/>
      <c r="AA6166" s="284"/>
      <c r="AB6166" s="33"/>
      <c r="AC6166" s="33"/>
      <c r="AD6166" s="33"/>
      <c r="AE6166" s="33"/>
      <c r="AF6166" s="33"/>
      <c r="AG6166" s="33"/>
      <c r="AH6166" s="33"/>
      <c r="AI6166" s="33"/>
      <c r="AJ6166" s="33"/>
      <c r="AK6166" s="33"/>
      <c r="AL6166" s="33"/>
      <c r="AM6166" s="33"/>
      <c r="AN6166" s="33"/>
      <c r="AO6166" s="33"/>
      <c r="AP6166" s="34"/>
      <c r="AQ6166" s="34"/>
      <c r="AR6166" s="28"/>
      <c r="AS6166" s="29"/>
      <c r="AT6166" s="29"/>
      <c r="AU6166" s="29"/>
    </row>
    <row r="6167" spans="1:256" s="551" customFormat="1">
      <c r="A6167" s="13"/>
      <c r="B6167" s="8"/>
      <c r="C6167" s="8"/>
      <c r="D6167" s="324" t="s">
        <v>211</v>
      </c>
      <c r="E6167" s="33"/>
      <c r="F6167" s="33"/>
      <c r="G6167" s="282"/>
      <c r="H6167" s="283"/>
      <c r="I6167" s="33"/>
      <c r="J6167" s="33"/>
      <c r="K6167" s="33"/>
      <c r="L6167" s="33"/>
      <c r="M6167" s="33"/>
      <c r="N6167" s="33"/>
      <c r="O6167" s="33"/>
      <c r="P6167" s="33">
        <v>1470000</v>
      </c>
      <c r="Q6167" s="33"/>
      <c r="R6167" s="33"/>
      <c r="S6167" s="33"/>
      <c r="T6167" s="33"/>
      <c r="U6167" s="33"/>
      <c r="V6167" s="33"/>
      <c r="W6167" s="33"/>
      <c r="X6167" s="282"/>
      <c r="Y6167" s="33"/>
      <c r="Z6167" s="284"/>
      <c r="AA6167" s="284"/>
      <c r="AB6167" s="33"/>
      <c r="AC6167" s="33"/>
      <c r="AD6167" s="33"/>
      <c r="AE6167" s="33"/>
      <c r="AF6167" s="33"/>
      <c r="AG6167" s="33"/>
      <c r="AH6167" s="33"/>
      <c r="AI6167" s="33"/>
      <c r="AJ6167" s="33"/>
      <c r="AK6167" s="33"/>
      <c r="AL6167" s="33"/>
      <c r="AM6167" s="33"/>
      <c r="AN6167" s="33"/>
      <c r="AO6167" s="33"/>
      <c r="AP6167" s="34"/>
      <c r="AQ6167" s="34"/>
      <c r="AR6167" s="28"/>
      <c r="AS6167" s="29"/>
      <c r="AT6167" s="29"/>
      <c r="AU6167" s="29"/>
    </row>
    <row r="6168" spans="1:256" s="551" customFormat="1">
      <c r="A6168" s="13"/>
      <c r="B6168" s="8"/>
      <c r="C6168" s="8"/>
      <c r="D6168" s="324" t="s">
        <v>183</v>
      </c>
      <c r="E6168" s="33"/>
      <c r="F6168" s="33"/>
      <c r="G6168" s="282"/>
      <c r="H6168" s="283"/>
      <c r="I6168" s="33"/>
      <c r="J6168" s="33"/>
      <c r="K6168" s="33"/>
      <c r="L6168" s="33"/>
      <c r="M6168" s="33"/>
      <c r="N6168" s="33"/>
      <c r="O6168" s="33"/>
      <c r="P6168" s="33">
        <v>10000000</v>
      </c>
      <c r="Q6168" s="33"/>
      <c r="R6168" s="33"/>
      <c r="S6168" s="33"/>
      <c r="T6168" s="33"/>
      <c r="U6168" s="33"/>
      <c r="V6168" s="33"/>
      <c r="W6168" s="33"/>
      <c r="X6168" s="282"/>
      <c r="Y6168" s="33"/>
      <c r="Z6168" s="284"/>
      <c r="AA6168" s="284"/>
      <c r="AB6168" s="33"/>
      <c r="AC6168" s="33"/>
      <c r="AD6168" s="33"/>
      <c r="AE6168" s="33"/>
      <c r="AF6168" s="33"/>
      <c r="AG6168" s="33"/>
      <c r="AH6168" s="33"/>
      <c r="AI6168" s="33"/>
      <c r="AJ6168" s="33"/>
      <c r="AK6168" s="33"/>
      <c r="AL6168" s="33"/>
      <c r="AM6168" s="33"/>
      <c r="AN6168" s="33"/>
      <c r="AO6168" s="33"/>
      <c r="AP6168" s="34"/>
      <c r="AQ6168" s="34"/>
      <c r="AR6168" s="28"/>
      <c r="AS6168" s="29"/>
      <c r="AT6168" s="29"/>
      <c r="AU6168" s="29"/>
    </row>
    <row r="6169" spans="1:256" s="402" customFormat="1">
      <c r="A6169" s="13"/>
      <c r="B6169" s="8"/>
      <c r="C6169" s="8"/>
      <c r="D6169" s="324"/>
      <c r="E6169" s="33"/>
      <c r="F6169" s="33"/>
      <c r="G6169" s="282"/>
      <c r="H6169" s="283"/>
      <c r="I6169" s="33"/>
      <c r="J6169" s="33"/>
      <c r="K6169" s="33"/>
      <c r="L6169" s="33"/>
      <c r="M6169" s="33"/>
      <c r="N6169" s="33"/>
      <c r="O6169" s="33"/>
      <c r="P6169" s="33"/>
      <c r="Q6169" s="33"/>
      <c r="R6169" s="33"/>
      <c r="S6169" s="33"/>
      <c r="T6169" s="33"/>
      <c r="U6169" s="33"/>
      <c r="V6169" s="33"/>
      <c r="W6169" s="33"/>
      <c r="X6169" s="282"/>
      <c r="Y6169" s="33"/>
      <c r="Z6169" s="284"/>
      <c r="AA6169" s="284"/>
      <c r="AB6169" s="33"/>
      <c r="AC6169" s="33"/>
      <c r="AD6169" s="33"/>
      <c r="AE6169" s="33"/>
      <c r="AF6169" s="33"/>
      <c r="AG6169" s="33"/>
      <c r="AH6169" s="33"/>
      <c r="AI6169" s="33"/>
      <c r="AJ6169" s="33"/>
      <c r="AK6169" s="33"/>
      <c r="AL6169" s="33"/>
      <c r="AM6169" s="33"/>
      <c r="AN6169" s="33"/>
      <c r="AO6169" s="33"/>
      <c r="AP6169" s="34"/>
      <c r="AQ6169" s="34"/>
      <c r="AR6169" s="28"/>
      <c r="AS6169" s="29"/>
      <c r="AT6169" s="29"/>
      <c r="AU6169" s="29"/>
    </row>
    <row r="6170" spans="1:256" s="402" customFormat="1">
      <c r="A6170" s="13"/>
      <c r="B6170" s="8"/>
      <c r="C6170" s="8"/>
      <c r="D6170" s="324"/>
      <c r="E6170" s="33"/>
      <c r="F6170" s="33"/>
      <c r="G6170" s="282"/>
      <c r="H6170" s="283"/>
      <c r="I6170" s="33"/>
      <c r="J6170" s="33"/>
      <c r="K6170" s="33"/>
      <c r="L6170" s="33"/>
      <c r="M6170" s="33"/>
      <c r="N6170" s="33"/>
      <c r="O6170" s="33"/>
      <c r="P6170" s="33"/>
      <c r="Q6170" s="33"/>
      <c r="R6170" s="33"/>
      <c r="S6170" s="33"/>
      <c r="T6170" s="33"/>
      <c r="U6170" s="33"/>
      <c r="V6170" s="33"/>
      <c r="W6170" s="33"/>
      <c r="X6170" s="282"/>
      <c r="Y6170" s="33"/>
      <c r="Z6170" s="284"/>
      <c r="AA6170" s="284"/>
      <c r="AB6170" s="33"/>
      <c r="AC6170" s="33"/>
      <c r="AD6170" s="33"/>
      <c r="AE6170" s="33"/>
      <c r="AF6170" s="33"/>
      <c r="AG6170" s="33"/>
      <c r="AH6170" s="33"/>
      <c r="AI6170" s="33"/>
      <c r="AJ6170" s="33"/>
      <c r="AK6170" s="33"/>
      <c r="AL6170" s="33"/>
      <c r="AM6170" s="33"/>
      <c r="AN6170" s="33"/>
      <c r="AO6170" s="33"/>
      <c r="AP6170" s="34"/>
      <c r="AQ6170" s="34"/>
      <c r="AR6170" s="28"/>
      <c r="AS6170" s="29"/>
      <c r="AT6170" s="29"/>
      <c r="AU6170" s="29"/>
    </row>
    <row r="6171" spans="1:256" s="402" customFormat="1">
      <c r="A6171" s="13"/>
      <c r="B6171" s="8"/>
      <c r="C6171" s="8"/>
      <c r="D6171" s="323"/>
      <c r="E6171" s="33"/>
      <c r="F6171" s="33"/>
      <c r="G6171" s="282"/>
      <c r="H6171" s="283"/>
      <c r="I6171" s="33"/>
      <c r="J6171" s="33"/>
      <c r="K6171" s="33"/>
      <c r="L6171" s="33"/>
      <c r="M6171" s="33"/>
      <c r="N6171" s="33"/>
      <c r="O6171" s="33"/>
      <c r="P6171" s="33"/>
      <c r="Q6171" s="33"/>
      <c r="R6171" s="33"/>
      <c r="S6171" s="33"/>
      <c r="T6171" s="33"/>
      <c r="U6171" s="33"/>
      <c r="V6171" s="33"/>
      <c r="W6171" s="33"/>
      <c r="X6171" s="282"/>
      <c r="Y6171" s="33"/>
      <c r="Z6171" s="284"/>
      <c r="AA6171" s="284"/>
      <c r="AB6171" s="33"/>
      <c r="AC6171" s="33"/>
      <c r="AD6171" s="33"/>
      <c r="AE6171" s="33"/>
      <c r="AF6171" s="33"/>
      <c r="AG6171" s="33"/>
      <c r="AH6171" s="33"/>
      <c r="AI6171" s="33"/>
      <c r="AJ6171" s="33"/>
      <c r="AK6171" s="33"/>
      <c r="AL6171" s="33"/>
      <c r="AM6171" s="33"/>
      <c r="AN6171" s="33"/>
      <c r="AO6171" s="33"/>
      <c r="AP6171" s="34"/>
      <c r="AQ6171" s="34"/>
      <c r="AR6171" s="28"/>
      <c r="AS6171" s="29"/>
      <c r="AT6171" s="29"/>
      <c r="AU6171" s="29"/>
    </row>
    <row r="6172" spans="1:256" s="402" customFormat="1">
      <c r="A6172" s="13"/>
      <c r="B6172" s="8"/>
      <c r="C6172" s="8"/>
      <c r="D6172" s="323"/>
      <c r="E6172" s="33"/>
      <c r="F6172" s="33"/>
      <c r="G6172" s="282"/>
      <c r="H6172" s="283"/>
      <c r="I6172" s="33"/>
      <c r="J6172" s="33"/>
      <c r="K6172" s="33"/>
      <c r="L6172" s="33"/>
      <c r="M6172" s="33"/>
      <c r="N6172" s="33"/>
      <c r="O6172" s="33"/>
      <c r="P6172" s="33"/>
      <c r="Q6172" s="33"/>
      <c r="R6172" s="33"/>
      <c r="S6172" s="33"/>
      <c r="T6172" s="33"/>
      <c r="U6172" s="33"/>
      <c r="V6172" s="33"/>
      <c r="W6172" s="33"/>
      <c r="X6172" s="282"/>
      <c r="Y6172" s="33"/>
      <c r="Z6172" s="284"/>
      <c r="AA6172" s="284"/>
      <c r="AB6172" s="33"/>
      <c r="AC6172" s="33"/>
      <c r="AD6172" s="33"/>
      <c r="AE6172" s="33"/>
      <c r="AF6172" s="33"/>
      <c r="AG6172" s="33"/>
      <c r="AH6172" s="33"/>
      <c r="AI6172" s="33"/>
      <c r="AJ6172" s="33"/>
      <c r="AK6172" s="33"/>
      <c r="AL6172" s="33"/>
      <c r="AM6172" s="33"/>
      <c r="AN6172" s="33"/>
      <c r="AO6172" s="33"/>
      <c r="AP6172" s="34"/>
      <c r="AQ6172" s="34"/>
      <c r="AR6172" s="28"/>
      <c r="AS6172" s="29"/>
      <c r="AT6172" s="29"/>
      <c r="AU6172" s="29"/>
    </row>
    <row r="6173" spans="1:256" s="402" customFormat="1">
      <c r="A6173" s="13"/>
      <c r="B6173" s="8"/>
      <c r="C6173" s="8"/>
      <c r="D6173" s="323"/>
      <c r="E6173" s="33"/>
      <c r="F6173" s="33"/>
      <c r="G6173" s="282"/>
      <c r="H6173" s="283"/>
      <c r="I6173" s="33"/>
      <c r="J6173" s="33"/>
      <c r="K6173" s="33"/>
      <c r="L6173" s="33"/>
      <c r="M6173" s="33"/>
      <c r="N6173" s="33"/>
      <c r="O6173" s="33"/>
      <c r="P6173" s="33"/>
      <c r="Q6173" s="33"/>
      <c r="R6173" s="33"/>
      <c r="S6173" s="33"/>
      <c r="T6173" s="33"/>
      <c r="U6173" s="33"/>
      <c r="V6173" s="33"/>
      <c r="W6173" s="33"/>
      <c r="X6173" s="282"/>
      <c r="Y6173" s="33"/>
      <c r="Z6173" s="284"/>
      <c r="AA6173" s="284"/>
      <c r="AB6173" s="33"/>
      <c r="AC6173" s="33"/>
      <c r="AD6173" s="33"/>
      <c r="AE6173" s="33"/>
      <c r="AF6173" s="33"/>
      <c r="AG6173" s="33"/>
      <c r="AH6173" s="33"/>
      <c r="AI6173" s="33"/>
      <c r="AJ6173" s="33"/>
      <c r="AK6173" s="33"/>
      <c r="AL6173" s="33"/>
      <c r="AM6173" s="33"/>
      <c r="AN6173" s="33"/>
      <c r="AO6173" s="33"/>
      <c r="AP6173" s="34"/>
      <c r="AQ6173" s="34"/>
      <c r="AR6173" s="28"/>
      <c r="AS6173" s="29"/>
      <c r="AT6173" s="29"/>
      <c r="AU6173" s="29"/>
    </row>
    <row r="6174" spans="1:256" s="86" customFormat="1" ht="19.5" customHeight="1">
      <c r="A6174" s="526">
        <v>48</v>
      </c>
      <c r="B6174" s="22" t="s">
        <v>86</v>
      </c>
      <c r="C6174" s="20"/>
      <c r="D6174" s="30"/>
      <c r="E6174" s="403">
        <f t="shared" ref="E6174:X6174" si="846">E6175+E6179+E6198+E6201+E6204+E6207+E6210+E6213</f>
        <v>893219983</v>
      </c>
      <c r="F6174" s="30">
        <f t="shared" si="846"/>
        <v>12500000</v>
      </c>
      <c r="G6174" s="30">
        <f t="shared" si="846"/>
        <v>12500000</v>
      </c>
      <c r="H6174" s="30">
        <f t="shared" si="846"/>
        <v>12500000</v>
      </c>
      <c r="I6174" s="30">
        <f t="shared" si="846"/>
        <v>0</v>
      </c>
      <c r="J6174" s="30">
        <f t="shared" si="846"/>
        <v>0</v>
      </c>
      <c r="K6174" s="30">
        <f t="shared" si="846"/>
        <v>0</v>
      </c>
      <c r="L6174" s="30">
        <f t="shared" si="846"/>
        <v>0</v>
      </c>
      <c r="M6174" s="30">
        <f t="shared" si="846"/>
        <v>0</v>
      </c>
      <c r="N6174" s="30">
        <f t="shared" si="846"/>
        <v>0</v>
      </c>
      <c r="O6174" s="30">
        <f t="shared" si="846"/>
        <v>0</v>
      </c>
      <c r="P6174" s="30">
        <f t="shared" si="846"/>
        <v>0</v>
      </c>
      <c r="Q6174" s="30">
        <f t="shared" si="846"/>
        <v>0</v>
      </c>
      <c r="R6174" s="30">
        <f t="shared" si="846"/>
        <v>0</v>
      </c>
      <c r="S6174" s="30">
        <f t="shared" si="846"/>
        <v>0</v>
      </c>
      <c r="T6174" s="30">
        <f t="shared" si="846"/>
        <v>0</v>
      </c>
      <c r="U6174" s="30">
        <f t="shared" si="846"/>
        <v>0</v>
      </c>
      <c r="V6174" s="30">
        <f t="shared" si="846"/>
        <v>0</v>
      </c>
      <c r="W6174" s="30">
        <f t="shared" si="846"/>
        <v>0</v>
      </c>
      <c r="X6174" s="30">
        <f t="shared" si="846"/>
        <v>0</v>
      </c>
      <c r="Y6174" s="30">
        <f>H6174+I6174+J6174+K6174+L6174+M6174+N6174+W6174+X6174</f>
        <v>12500000</v>
      </c>
      <c r="Z6174" s="64">
        <f t="shared" ref="Z6174:AN6174" si="847">Z6175+Z6179+Z6198+Z6201+Z6204+Z6207+Z6210+Z6213</f>
        <v>0</v>
      </c>
      <c r="AA6174" s="64">
        <f t="shared" si="847"/>
        <v>0</v>
      </c>
      <c r="AB6174" s="30">
        <f t="shared" si="847"/>
        <v>0</v>
      </c>
      <c r="AC6174" s="30">
        <f t="shared" si="847"/>
        <v>0</v>
      </c>
      <c r="AD6174" s="30">
        <f t="shared" si="847"/>
        <v>0</v>
      </c>
      <c r="AE6174" s="30">
        <f t="shared" si="847"/>
        <v>0</v>
      </c>
      <c r="AF6174" s="30">
        <f t="shared" si="847"/>
        <v>0</v>
      </c>
      <c r="AG6174" s="30">
        <f t="shared" si="847"/>
        <v>0</v>
      </c>
      <c r="AH6174" s="30">
        <f t="shared" si="847"/>
        <v>0</v>
      </c>
      <c r="AI6174" s="30">
        <f t="shared" si="847"/>
        <v>0</v>
      </c>
      <c r="AJ6174" s="30">
        <f t="shared" si="847"/>
        <v>0</v>
      </c>
      <c r="AK6174" s="30">
        <f t="shared" si="847"/>
        <v>0</v>
      </c>
      <c r="AL6174" s="30">
        <f t="shared" si="847"/>
        <v>0</v>
      </c>
      <c r="AM6174" s="30">
        <f t="shared" si="847"/>
        <v>0</v>
      </c>
      <c r="AN6174" s="30">
        <f t="shared" si="847"/>
        <v>0</v>
      </c>
      <c r="AO6174" s="30">
        <f>Z6174+AA6174+AB6174+AC6174+AL6174+AM6174+AN6174</f>
        <v>0</v>
      </c>
      <c r="AP6174" s="30">
        <f>AP6175+AP6179+AP6198+AP6201+AP6204+AP6207+AP6210+AP6213</f>
        <v>905719983</v>
      </c>
      <c r="AQ6174" s="30"/>
      <c r="AR6174" s="57"/>
      <c r="AS6174" s="57">
        <f>E6174+H6174+I6174+J6174+K6174+L6174+M6174+N6174+W6174+X6174-Z6174-AB6174-AL6174-AC6174-AM6174-AN6174</f>
        <v>905719983</v>
      </c>
      <c r="AT6174" s="57"/>
      <c r="AU6174" s="57">
        <f>AU6175+AU6179+AU6198+AU6201+AU6204+AU6207+AU6210+AU6213</f>
        <v>893219983</v>
      </c>
      <c r="AV6174" s="15">
        <f>AV6175+AV6179+AV6198+AV6201+AV6204+AV6207+AV6210+AV6213</f>
        <v>12500000</v>
      </c>
      <c r="AW6174" s="15">
        <f>AW6175+AW6179+AW6198+AW6201+AW6204+AW6207+AW6210+AW6213</f>
        <v>12500000</v>
      </c>
      <c r="AX6174" s="15">
        <f>AX6175+AX6179+AX6198+AX6201+AX6204+AX6207+AX6210+AX6213</f>
        <v>0</v>
      </c>
      <c r="AY6174" s="15"/>
      <c r="AZ6174" s="15"/>
      <c r="BA6174" s="15"/>
      <c r="BB6174" s="15"/>
      <c r="BC6174" s="15"/>
      <c r="BD6174" s="15"/>
      <c r="BE6174" s="15"/>
      <c r="BF6174" s="15"/>
      <c r="BG6174" s="15"/>
      <c r="BH6174" s="15"/>
      <c r="BI6174" s="15"/>
      <c r="BJ6174" s="15"/>
      <c r="BK6174" s="15"/>
      <c r="BL6174" s="15"/>
      <c r="BM6174" s="15"/>
      <c r="BN6174" s="15"/>
      <c r="BO6174" s="15"/>
      <c r="BP6174" s="15"/>
      <c r="BQ6174" s="15"/>
      <c r="BR6174" s="15"/>
      <c r="BS6174" s="15"/>
      <c r="BT6174" s="15"/>
      <c r="BU6174" s="15"/>
      <c r="BV6174" s="15"/>
      <c r="BW6174" s="15"/>
      <c r="BX6174" s="15"/>
      <c r="BY6174" s="15"/>
      <c r="BZ6174" s="15"/>
      <c r="CA6174" s="15"/>
      <c r="CB6174" s="15"/>
      <c r="CC6174" s="15"/>
      <c r="CD6174" s="15"/>
      <c r="CE6174" s="15"/>
      <c r="CF6174" s="15"/>
      <c r="CG6174" s="15"/>
      <c r="CH6174" s="15"/>
      <c r="CI6174" s="15"/>
      <c r="CJ6174" s="15"/>
      <c r="CK6174" s="15"/>
      <c r="CL6174" s="15"/>
      <c r="CM6174" s="15"/>
      <c r="CN6174" s="15"/>
      <c r="CO6174" s="15"/>
      <c r="CP6174" s="15"/>
      <c r="CQ6174" s="15"/>
      <c r="CR6174" s="15"/>
      <c r="CS6174" s="15"/>
      <c r="CT6174" s="15"/>
      <c r="CU6174" s="15"/>
      <c r="CV6174" s="15"/>
      <c r="CW6174" s="15"/>
      <c r="CX6174" s="15"/>
      <c r="CY6174" s="15"/>
      <c r="CZ6174" s="15"/>
      <c r="DA6174" s="15"/>
      <c r="DB6174" s="15"/>
      <c r="DC6174" s="15"/>
      <c r="DD6174" s="15"/>
      <c r="DE6174" s="15"/>
      <c r="DF6174" s="15"/>
      <c r="DG6174" s="15"/>
      <c r="DH6174" s="15"/>
      <c r="DI6174" s="15"/>
      <c r="DJ6174" s="15"/>
      <c r="DK6174" s="15"/>
      <c r="DL6174" s="15"/>
      <c r="DM6174" s="15"/>
      <c r="DN6174" s="15"/>
      <c r="DO6174" s="15"/>
      <c r="DP6174" s="15"/>
      <c r="DQ6174" s="15"/>
      <c r="DR6174" s="15"/>
      <c r="DS6174" s="15"/>
      <c r="DT6174" s="15"/>
      <c r="DU6174" s="15"/>
      <c r="DV6174" s="15"/>
      <c r="DW6174" s="15"/>
      <c r="DX6174" s="15"/>
      <c r="DY6174" s="15"/>
      <c r="DZ6174" s="15"/>
      <c r="EA6174" s="15"/>
      <c r="EB6174" s="15"/>
      <c r="EC6174" s="15"/>
      <c r="ED6174" s="15"/>
      <c r="EE6174" s="15"/>
      <c r="EF6174" s="15"/>
      <c r="EG6174" s="15"/>
      <c r="EH6174" s="15"/>
      <c r="EI6174" s="15"/>
      <c r="EJ6174" s="15"/>
      <c r="EK6174" s="15"/>
      <c r="EL6174" s="15"/>
      <c r="EM6174" s="15"/>
      <c r="EN6174" s="15"/>
      <c r="EO6174" s="15"/>
      <c r="EP6174" s="15"/>
      <c r="EQ6174" s="15"/>
      <c r="ER6174" s="15"/>
      <c r="ES6174" s="15"/>
      <c r="ET6174" s="15"/>
      <c r="EU6174" s="15"/>
      <c r="EV6174" s="15"/>
      <c r="EW6174" s="15"/>
      <c r="EX6174" s="15"/>
      <c r="EY6174" s="15"/>
      <c r="EZ6174" s="15"/>
      <c r="FA6174" s="15"/>
      <c r="FB6174" s="15"/>
      <c r="FC6174" s="15"/>
      <c r="FD6174" s="15"/>
      <c r="FE6174" s="15"/>
      <c r="FF6174" s="15"/>
      <c r="FG6174" s="15"/>
      <c r="FH6174" s="15"/>
      <c r="FI6174" s="15"/>
      <c r="FJ6174" s="15"/>
      <c r="FK6174" s="15"/>
      <c r="FL6174" s="15"/>
      <c r="FM6174" s="15"/>
      <c r="FN6174" s="15"/>
      <c r="FO6174" s="15"/>
      <c r="FP6174" s="15"/>
      <c r="FQ6174" s="15"/>
      <c r="FR6174" s="15"/>
      <c r="FS6174" s="15"/>
      <c r="FT6174" s="15"/>
      <c r="FU6174" s="15"/>
      <c r="FV6174" s="15"/>
      <c r="FW6174" s="15"/>
      <c r="FX6174" s="15"/>
      <c r="FY6174" s="15"/>
      <c r="FZ6174" s="15"/>
      <c r="GA6174" s="15"/>
      <c r="GB6174" s="15"/>
      <c r="GC6174" s="15"/>
      <c r="GD6174" s="15"/>
      <c r="GE6174" s="15"/>
      <c r="GF6174" s="15"/>
      <c r="GG6174" s="15"/>
      <c r="GH6174" s="15"/>
      <c r="GI6174" s="15"/>
      <c r="GJ6174" s="15"/>
      <c r="GK6174" s="15"/>
      <c r="GL6174" s="15"/>
      <c r="GM6174" s="15"/>
      <c r="GN6174" s="15"/>
      <c r="GO6174" s="15"/>
      <c r="GP6174" s="15"/>
      <c r="GQ6174" s="15"/>
      <c r="GR6174" s="15"/>
      <c r="GS6174" s="15"/>
      <c r="GT6174" s="15"/>
      <c r="GU6174" s="15"/>
      <c r="GV6174" s="15"/>
      <c r="GW6174" s="15"/>
      <c r="GX6174" s="15"/>
      <c r="GY6174" s="15"/>
      <c r="GZ6174" s="15"/>
      <c r="HA6174" s="15"/>
      <c r="HB6174" s="15"/>
      <c r="HC6174" s="15"/>
      <c r="HD6174" s="15"/>
      <c r="HE6174" s="15"/>
      <c r="HF6174" s="15"/>
      <c r="HG6174" s="15"/>
      <c r="HH6174" s="15"/>
      <c r="HI6174" s="15"/>
      <c r="HJ6174" s="15"/>
      <c r="HK6174" s="15"/>
      <c r="HL6174" s="15"/>
      <c r="HM6174" s="15"/>
      <c r="HN6174" s="15"/>
      <c r="HO6174" s="15"/>
      <c r="HP6174" s="15"/>
      <c r="HQ6174" s="15"/>
      <c r="HR6174" s="15"/>
      <c r="HS6174" s="15"/>
      <c r="HT6174" s="15"/>
      <c r="HU6174" s="15"/>
      <c r="HV6174" s="15"/>
      <c r="HW6174" s="15"/>
      <c r="HX6174" s="15"/>
      <c r="HY6174" s="15"/>
      <c r="HZ6174" s="15"/>
      <c r="IA6174" s="15"/>
      <c r="IB6174" s="15"/>
      <c r="IC6174" s="15"/>
      <c r="ID6174" s="15"/>
      <c r="IE6174" s="15"/>
      <c r="IF6174" s="15"/>
      <c r="IG6174" s="15"/>
      <c r="IH6174" s="15"/>
      <c r="II6174" s="15"/>
      <c r="IJ6174" s="15"/>
      <c r="IK6174" s="15"/>
      <c r="IL6174" s="15"/>
      <c r="IM6174" s="15"/>
      <c r="IN6174" s="15"/>
      <c r="IO6174" s="15"/>
      <c r="IP6174" s="15"/>
      <c r="IQ6174" s="15"/>
      <c r="IR6174" s="15"/>
      <c r="IS6174" s="15"/>
      <c r="IT6174" s="15"/>
      <c r="IU6174" s="15"/>
      <c r="IV6174" s="15"/>
    </row>
    <row r="6175" spans="1:256" s="21" customFormat="1">
      <c r="A6175" s="12"/>
      <c r="B6175" s="9">
        <v>1</v>
      </c>
      <c r="C6175" s="9" t="s">
        <v>14</v>
      </c>
      <c r="D6175" s="81" t="s">
        <v>6</v>
      </c>
      <c r="E6175" s="405">
        <v>513961848</v>
      </c>
      <c r="F6175" s="31">
        <f t="shared" ref="F6175:V6175" si="848">SUM(F6176:F6178)</f>
        <v>0</v>
      </c>
      <c r="G6175" s="31">
        <f t="shared" si="848"/>
        <v>0</v>
      </c>
      <c r="H6175" s="31">
        <f t="shared" si="848"/>
        <v>0</v>
      </c>
      <c r="I6175" s="31">
        <f t="shared" si="848"/>
        <v>0</v>
      </c>
      <c r="J6175" s="31">
        <f t="shared" si="848"/>
        <v>0</v>
      </c>
      <c r="K6175" s="31">
        <f t="shared" si="848"/>
        <v>0</v>
      </c>
      <c r="L6175" s="31">
        <f t="shared" si="848"/>
        <v>0</v>
      </c>
      <c r="M6175" s="31">
        <f t="shared" si="848"/>
        <v>0</v>
      </c>
      <c r="N6175" s="31">
        <f t="shared" si="848"/>
        <v>0</v>
      </c>
      <c r="O6175" s="31">
        <f t="shared" si="848"/>
        <v>0</v>
      </c>
      <c r="P6175" s="31">
        <f t="shared" si="848"/>
        <v>0</v>
      </c>
      <c r="Q6175" s="31">
        <f t="shared" si="848"/>
        <v>0</v>
      </c>
      <c r="R6175" s="31">
        <f t="shared" si="848"/>
        <v>0</v>
      </c>
      <c r="S6175" s="31">
        <f t="shared" si="848"/>
        <v>0</v>
      </c>
      <c r="T6175" s="31">
        <f t="shared" si="848"/>
        <v>0</v>
      </c>
      <c r="U6175" s="31">
        <f t="shared" si="848"/>
        <v>0</v>
      </c>
      <c r="V6175" s="31">
        <f t="shared" si="848"/>
        <v>0</v>
      </c>
      <c r="W6175" s="31">
        <f>SUM(O6175:V6175)</f>
        <v>0</v>
      </c>
      <c r="X6175" s="31">
        <f>SUM(X6176:X6178)</f>
        <v>0</v>
      </c>
      <c r="Y6175" s="31">
        <f>H6175+I6175+J6175+K6175+L6175+M6175+N6175+W6175+X6175</f>
        <v>0</v>
      </c>
      <c r="Z6175" s="31">
        <f t="shared" ref="Z6175:AK6175" si="849">SUM(Z6176:Z6178)</f>
        <v>0</v>
      </c>
      <c r="AA6175" s="31">
        <f t="shared" si="849"/>
        <v>0</v>
      </c>
      <c r="AB6175" s="31">
        <f t="shared" si="849"/>
        <v>0</v>
      </c>
      <c r="AC6175" s="31">
        <f t="shared" si="849"/>
        <v>0</v>
      </c>
      <c r="AD6175" s="31">
        <f t="shared" si="849"/>
        <v>0</v>
      </c>
      <c r="AE6175" s="31">
        <f t="shared" si="849"/>
        <v>0</v>
      </c>
      <c r="AF6175" s="31">
        <f t="shared" si="849"/>
        <v>0</v>
      </c>
      <c r="AG6175" s="31">
        <f t="shared" si="849"/>
        <v>0</v>
      </c>
      <c r="AH6175" s="31">
        <f t="shared" si="849"/>
        <v>0</v>
      </c>
      <c r="AI6175" s="31">
        <f t="shared" si="849"/>
        <v>0</v>
      </c>
      <c r="AJ6175" s="31">
        <f t="shared" si="849"/>
        <v>0</v>
      </c>
      <c r="AK6175" s="31">
        <f t="shared" si="849"/>
        <v>0</v>
      </c>
      <c r="AL6175" s="31">
        <f>SUM(AD6175:AK6175)</f>
        <v>0</v>
      </c>
      <c r="AM6175" s="31">
        <f>SUM(AM6176:AM6178)</f>
        <v>0</v>
      </c>
      <c r="AN6175" s="31">
        <f>SUM(AN6176:AN6178)</f>
        <v>0</v>
      </c>
      <c r="AO6175" s="31">
        <f>Z6175+AA6175+AB6175+AC6175+AL6175+AM6175+AN6175</f>
        <v>0</v>
      </c>
      <c r="AP6175" s="32">
        <f>E6175+Y6175-AO6175</f>
        <v>513961848</v>
      </c>
      <c r="AQ6175" s="32"/>
      <c r="AR6175" s="28"/>
      <c r="AS6175" s="29">
        <f>E6175+H6175+I6175+J6175+K6175+L6175+M6175+N6175+W6175+X6175-Z6175-AB6175-AL6175-AC6175-AM6175-AN6175</f>
        <v>513961848</v>
      </c>
      <c r="AT6175" s="29">
        <f>AP6175-AS6175</f>
        <v>0</v>
      </c>
      <c r="AU6175" s="29">
        <f>E6175</f>
        <v>513961848</v>
      </c>
      <c r="AV6175" s="86">
        <f>AS6175-AU6175</f>
        <v>0</v>
      </c>
      <c r="AW6175" s="86">
        <f>Y6175-AO6175</f>
        <v>0</v>
      </c>
      <c r="AX6175" s="86">
        <f>AV6175-AW6175</f>
        <v>0</v>
      </c>
      <c r="AY6175" s="86"/>
      <c r="AZ6175" s="398"/>
      <c r="BA6175" s="86"/>
      <c r="BB6175" s="86"/>
      <c r="BC6175" s="86"/>
      <c r="BD6175" s="86"/>
      <c r="BE6175" s="86"/>
      <c r="BF6175" s="86"/>
      <c r="BG6175" s="86"/>
      <c r="BH6175" s="86"/>
      <c r="BI6175" s="86"/>
      <c r="BJ6175" s="86"/>
      <c r="BK6175" s="86"/>
      <c r="BL6175" s="86"/>
      <c r="BM6175" s="86"/>
      <c r="BN6175" s="86"/>
      <c r="BO6175" s="86"/>
      <c r="BP6175" s="86"/>
      <c r="BQ6175" s="86"/>
      <c r="BR6175" s="86"/>
      <c r="BS6175" s="86"/>
      <c r="BT6175" s="86"/>
      <c r="BU6175" s="86"/>
      <c r="BV6175" s="86"/>
      <c r="BW6175" s="86"/>
      <c r="BX6175" s="86"/>
      <c r="BY6175" s="86"/>
      <c r="BZ6175" s="86"/>
      <c r="CA6175" s="86"/>
      <c r="CB6175" s="86"/>
      <c r="CC6175" s="86"/>
      <c r="CD6175" s="86"/>
      <c r="CE6175" s="86"/>
      <c r="CF6175" s="86"/>
      <c r="CG6175" s="86"/>
      <c r="CH6175" s="86"/>
      <c r="CI6175" s="86"/>
      <c r="CJ6175" s="86"/>
      <c r="CK6175" s="86"/>
      <c r="CL6175" s="86"/>
      <c r="CM6175" s="86"/>
      <c r="CN6175" s="86"/>
      <c r="CO6175" s="86"/>
      <c r="CP6175" s="86"/>
      <c r="CQ6175" s="86"/>
      <c r="CR6175" s="86"/>
      <c r="CS6175" s="86"/>
      <c r="CT6175" s="86"/>
      <c r="CU6175" s="86"/>
      <c r="CV6175" s="86"/>
      <c r="CW6175" s="86"/>
      <c r="CX6175" s="86"/>
      <c r="CY6175" s="86"/>
      <c r="CZ6175" s="86"/>
      <c r="DA6175" s="86"/>
      <c r="DB6175" s="86"/>
      <c r="DC6175" s="86"/>
      <c r="DD6175" s="86"/>
      <c r="DE6175" s="86"/>
      <c r="DF6175" s="86"/>
      <c r="DG6175" s="86"/>
      <c r="DH6175" s="86"/>
      <c r="DI6175" s="86"/>
      <c r="DJ6175" s="86"/>
      <c r="DK6175" s="86"/>
      <c r="DL6175" s="86"/>
      <c r="DM6175" s="86"/>
      <c r="DN6175" s="86"/>
      <c r="DO6175" s="86"/>
      <c r="DP6175" s="86"/>
      <c r="DQ6175" s="86"/>
      <c r="DR6175" s="86"/>
      <c r="DS6175" s="86"/>
      <c r="DT6175" s="86"/>
      <c r="DU6175" s="86"/>
      <c r="DV6175" s="86"/>
      <c r="DW6175" s="86"/>
      <c r="DX6175" s="86"/>
      <c r="DY6175" s="86"/>
      <c r="DZ6175" s="86"/>
      <c r="EA6175" s="86"/>
      <c r="EB6175" s="86"/>
      <c r="EC6175" s="86"/>
      <c r="ED6175" s="86"/>
      <c r="EE6175" s="86"/>
      <c r="EF6175" s="86"/>
      <c r="EG6175" s="86"/>
      <c r="EH6175" s="86"/>
      <c r="EI6175" s="86"/>
      <c r="EJ6175" s="86"/>
      <c r="EK6175" s="86"/>
      <c r="EL6175" s="86"/>
      <c r="EM6175" s="86"/>
      <c r="EN6175" s="86"/>
      <c r="EO6175" s="86"/>
      <c r="EP6175" s="86"/>
      <c r="EQ6175" s="86"/>
      <c r="ER6175" s="86"/>
      <c r="ES6175" s="86"/>
      <c r="ET6175" s="86"/>
      <c r="EU6175" s="86"/>
      <c r="EV6175" s="86"/>
      <c r="EW6175" s="86"/>
      <c r="EX6175" s="86"/>
      <c r="EY6175" s="86"/>
      <c r="EZ6175" s="86"/>
      <c r="FA6175" s="86"/>
      <c r="FB6175" s="86"/>
      <c r="FC6175" s="86"/>
      <c r="FD6175" s="86"/>
      <c r="FE6175" s="86"/>
      <c r="FF6175" s="86"/>
      <c r="FG6175" s="86"/>
      <c r="FH6175" s="86"/>
      <c r="FI6175" s="86"/>
      <c r="FJ6175" s="86"/>
      <c r="FK6175" s="86"/>
      <c r="FL6175" s="86"/>
      <c r="FM6175" s="86"/>
      <c r="FN6175" s="86"/>
      <c r="FO6175" s="86"/>
      <c r="FP6175" s="86"/>
      <c r="FQ6175" s="86"/>
      <c r="FR6175" s="86"/>
      <c r="FS6175" s="86"/>
      <c r="FT6175" s="86"/>
      <c r="FU6175" s="86"/>
      <c r="FV6175" s="86"/>
      <c r="FW6175" s="86"/>
      <c r="FX6175" s="86"/>
      <c r="FY6175" s="86"/>
      <c r="FZ6175" s="86"/>
      <c r="GA6175" s="86"/>
      <c r="GB6175" s="86"/>
      <c r="GC6175" s="86"/>
      <c r="GD6175" s="86"/>
      <c r="GE6175" s="86"/>
      <c r="GF6175" s="86"/>
      <c r="GG6175" s="86"/>
      <c r="GH6175" s="86"/>
      <c r="GI6175" s="86"/>
      <c r="GJ6175" s="86"/>
      <c r="GK6175" s="86"/>
      <c r="GL6175" s="86"/>
      <c r="GM6175" s="86"/>
      <c r="GN6175" s="86"/>
      <c r="GO6175" s="86"/>
      <c r="GP6175" s="86"/>
      <c r="GQ6175" s="86"/>
      <c r="GR6175" s="86"/>
      <c r="GS6175" s="86"/>
      <c r="GT6175" s="86"/>
      <c r="GU6175" s="86"/>
      <c r="GV6175" s="86"/>
      <c r="GW6175" s="86"/>
      <c r="GX6175" s="86"/>
      <c r="GY6175" s="86"/>
      <c r="GZ6175" s="86"/>
      <c r="HA6175" s="86"/>
      <c r="HB6175" s="86"/>
      <c r="HC6175" s="86"/>
      <c r="HD6175" s="86"/>
      <c r="HE6175" s="86"/>
      <c r="HF6175" s="86"/>
      <c r="HG6175" s="86"/>
      <c r="HH6175" s="86"/>
      <c r="HI6175" s="86"/>
      <c r="HJ6175" s="86"/>
      <c r="HK6175" s="86"/>
      <c r="HL6175" s="86"/>
      <c r="HM6175" s="86"/>
      <c r="HN6175" s="86"/>
      <c r="HO6175" s="86"/>
      <c r="HP6175" s="86"/>
      <c r="HQ6175" s="86"/>
      <c r="HR6175" s="86"/>
      <c r="HS6175" s="86"/>
      <c r="HT6175" s="86"/>
      <c r="HU6175" s="86"/>
      <c r="HV6175" s="86"/>
      <c r="HW6175" s="86"/>
      <c r="HX6175" s="86"/>
      <c r="HY6175" s="86"/>
      <c r="HZ6175" s="86"/>
      <c r="IA6175" s="86"/>
      <c r="IB6175" s="86"/>
      <c r="IC6175" s="86"/>
      <c r="ID6175" s="86"/>
      <c r="IE6175" s="86"/>
      <c r="IF6175" s="86"/>
      <c r="IG6175" s="86"/>
      <c r="IH6175" s="86"/>
      <c r="II6175" s="86"/>
      <c r="IJ6175" s="86"/>
      <c r="IK6175" s="86"/>
      <c r="IL6175" s="86"/>
      <c r="IM6175" s="86"/>
      <c r="IN6175" s="86"/>
      <c r="IO6175" s="86"/>
      <c r="IP6175" s="86"/>
      <c r="IQ6175" s="86"/>
      <c r="IR6175" s="86"/>
      <c r="IS6175" s="86"/>
      <c r="IT6175" s="86"/>
      <c r="IU6175" s="86"/>
      <c r="IV6175" s="86"/>
    </row>
    <row r="6176" spans="1:256" s="21" customFormat="1">
      <c r="A6176" s="13"/>
      <c r="B6176" s="8"/>
      <c r="C6176" s="8"/>
      <c r="D6176" s="113"/>
      <c r="E6176" s="266"/>
      <c r="F6176" s="33"/>
      <c r="G6176" s="282"/>
      <c r="H6176" s="283"/>
      <c r="I6176" s="33"/>
      <c r="J6176" s="33"/>
      <c r="K6176" s="33"/>
      <c r="L6176" s="33"/>
      <c r="M6176" s="33"/>
      <c r="N6176" s="33"/>
      <c r="O6176" s="33"/>
      <c r="P6176" s="33"/>
      <c r="Q6176" s="33"/>
      <c r="R6176" s="33"/>
      <c r="S6176" s="33"/>
      <c r="T6176" s="33"/>
      <c r="U6176" s="33"/>
      <c r="V6176" s="33"/>
      <c r="W6176" s="33"/>
      <c r="X6176" s="282"/>
      <c r="Y6176" s="33"/>
      <c r="Z6176" s="284"/>
      <c r="AA6176" s="284"/>
      <c r="AB6176" s="33"/>
      <c r="AC6176" s="33"/>
      <c r="AD6176" s="33"/>
      <c r="AE6176" s="33"/>
      <c r="AF6176" s="33"/>
      <c r="AG6176" s="33"/>
      <c r="AH6176" s="33"/>
      <c r="AI6176" s="33"/>
      <c r="AJ6176" s="33"/>
      <c r="AK6176" s="33"/>
      <c r="AL6176" s="33"/>
      <c r="AM6176" s="33"/>
      <c r="AN6176" s="33"/>
      <c r="AO6176" s="33"/>
      <c r="AP6176" s="34"/>
      <c r="AQ6176" s="34"/>
      <c r="AR6176" s="28"/>
      <c r="AS6176" s="29"/>
      <c r="AT6176" s="29"/>
      <c r="AU6176" s="29"/>
      <c r="AV6176" s="402"/>
      <c r="AW6176" s="402"/>
      <c r="AX6176" s="402"/>
      <c r="AY6176" s="402"/>
      <c r="AZ6176" s="402"/>
      <c r="BA6176" s="402"/>
      <c r="BB6176" s="402"/>
      <c r="BC6176" s="402"/>
      <c r="BD6176" s="402"/>
      <c r="BE6176" s="402"/>
      <c r="BF6176" s="402"/>
      <c r="BG6176" s="402"/>
      <c r="BH6176" s="402"/>
      <c r="BI6176" s="402"/>
      <c r="BJ6176" s="402"/>
      <c r="BK6176" s="402"/>
      <c r="BL6176" s="402"/>
      <c r="BM6176" s="402"/>
      <c r="BN6176" s="402"/>
      <c r="BO6176" s="402"/>
      <c r="BP6176" s="402"/>
      <c r="BQ6176" s="402"/>
      <c r="BR6176" s="402"/>
      <c r="BS6176" s="402"/>
      <c r="BT6176" s="402"/>
      <c r="BU6176" s="402"/>
      <c r="BV6176" s="402"/>
      <c r="BW6176" s="402"/>
      <c r="BX6176" s="402"/>
      <c r="BY6176" s="402"/>
      <c r="BZ6176" s="402"/>
      <c r="CA6176" s="402"/>
      <c r="CB6176" s="402"/>
      <c r="CC6176" s="402"/>
      <c r="CD6176" s="402"/>
      <c r="CE6176" s="402"/>
      <c r="CF6176" s="402"/>
      <c r="CG6176" s="402"/>
      <c r="CH6176" s="402"/>
      <c r="CI6176" s="402"/>
      <c r="CJ6176" s="402"/>
      <c r="CK6176" s="402"/>
      <c r="CL6176" s="402"/>
      <c r="CM6176" s="402"/>
      <c r="CN6176" s="402"/>
      <c r="CO6176" s="402"/>
      <c r="CP6176" s="402"/>
      <c r="CQ6176" s="402"/>
      <c r="CR6176" s="402"/>
      <c r="CS6176" s="402"/>
      <c r="CT6176" s="402"/>
      <c r="CU6176" s="402"/>
      <c r="CV6176" s="402"/>
      <c r="CW6176" s="402"/>
      <c r="CX6176" s="402"/>
      <c r="CY6176" s="402"/>
      <c r="CZ6176" s="402"/>
      <c r="DA6176" s="402"/>
      <c r="DB6176" s="402"/>
      <c r="DC6176" s="402"/>
      <c r="DD6176" s="402"/>
      <c r="DE6176" s="402"/>
      <c r="DF6176" s="402"/>
      <c r="DG6176" s="402"/>
      <c r="DH6176" s="402"/>
      <c r="DI6176" s="402"/>
      <c r="DJ6176" s="402"/>
      <c r="DK6176" s="402"/>
      <c r="DL6176" s="402"/>
      <c r="DM6176" s="402"/>
      <c r="DN6176" s="402"/>
      <c r="DO6176" s="402"/>
      <c r="DP6176" s="402"/>
      <c r="DQ6176" s="402"/>
      <c r="DR6176" s="402"/>
      <c r="DS6176" s="402"/>
      <c r="DT6176" s="402"/>
      <c r="DU6176" s="402"/>
      <c r="DV6176" s="402"/>
      <c r="DW6176" s="402"/>
      <c r="DX6176" s="402"/>
      <c r="DY6176" s="402"/>
      <c r="DZ6176" s="402"/>
      <c r="EA6176" s="402"/>
      <c r="EB6176" s="402"/>
      <c r="EC6176" s="402"/>
      <c r="ED6176" s="402"/>
      <c r="EE6176" s="402"/>
      <c r="EF6176" s="402"/>
      <c r="EG6176" s="402"/>
      <c r="EH6176" s="402"/>
      <c r="EI6176" s="402"/>
      <c r="EJ6176" s="402"/>
      <c r="EK6176" s="402"/>
      <c r="EL6176" s="402"/>
      <c r="EM6176" s="402"/>
      <c r="EN6176" s="402"/>
      <c r="EO6176" s="402"/>
      <c r="EP6176" s="402"/>
      <c r="EQ6176" s="402"/>
      <c r="ER6176" s="402"/>
      <c r="ES6176" s="402"/>
      <c r="ET6176" s="402"/>
      <c r="EU6176" s="402"/>
      <c r="EV6176" s="402"/>
      <c r="EW6176" s="402"/>
      <c r="EX6176" s="402"/>
      <c r="EY6176" s="402"/>
      <c r="EZ6176" s="402"/>
      <c r="FA6176" s="402"/>
      <c r="FB6176" s="402"/>
      <c r="FC6176" s="402"/>
      <c r="FD6176" s="402"/>
      <c r="FE6176" s="402"/>
      <c r="FF6176" s="402"/>
      <c r="FG6176" s="402"/>
      <c r="FH6176" s="402"/>
      <c r="FI6176" s="402"/>
      <c r="FJ6176" s="402"/>
      <c r="FK6176" s="402"/>
      <c r="FL6176" s="402"/>
      <c r="FM6176" s="402"/>
      <c r="FN6176" s="402"/>
      <c r="FO6176" s="402"/>
      <c r="FP6176" s="402"/>
      <c r="FQ6176" s="402"/>
      <c r="FR6176" s="402"/>
      <c r="FS6176" s="402"/>
      <c r="FT6176" s="402"/>
      <c r="FU6176" s="402"/>
      <c r="FV6176" s="402"/>
      <c r="FW6176" s="402"/>
      <c r="FX6176" s="402"/>
      <c r="FY6176" s="402"/>
      <c r="FZ6176" s="402"/>
      <c r="GA6176" s="402"/>
      <c r="GB6176" s="402"/>
      <c r="GC6176" s="402"/>
      <c r="GD6176" s="402"/>
      <c r="GE6176" s="402"/>
      <c r="GF6176" s="402"/>
      <c r="GG6176" s="402"/>
      <c r="GH6176" s="402"/>
      <c r="GI6176" s="402"/>
      <c r="GJ6176" s="402"/>
      <c r="GK6176" s="402"/>
      <c r="GL6176" s="402"/>
      <c r="GM6176" s="402"/>
      <c r="GN6176" s="402"/>
      <c r="GO6176" s="402"/>
      <c r="GP6176" s="402"/>
      <c r="GQ6176" s="402"/>
      <c r="GR6176" s="402"/>
      <c r="GS6176" s="402"/>
      <c r="GT6176" s="402"/>
      <c r="GU6176" s="402"/>
      <c r="GV6176" s="402"/>
      <c r="GW6176" s="402"/>
      <c r="GX6176" s="402"/>
      <c r="GY6176" s="402"/>
      <c r="GZ6176" s="402"/>
      <c r="HA6176" s="402"/>
      <c r="HB6176" s="402"/>
      <c r="HC6176" s="402"/>
      <c r="HD6176" s="402"/>
      <c r="HE6176" s="402"/>
      <c r="HF6176" s="402"/>
      <c r="HG6176" s="402"/>
      <c r="HH6176" s="402"/>
      <c r="HI6176" s="402"/>
      <c r="HJ6176" s="402"/>
      <c r="HK6176" s="402"/>
      <c r="HL6176" s="402"/>
      <c r="HM6176" s="402"/>
      <c r="HN6176" s="402"/>
      <c r="HO6176" s="402"/>
      <c r="HP6176" s="402"/>
      <c r="HQ6176" s="402"/>
      <c r="HR6176" s="402"/>
      <c r="HS6176" s="402"/>
      <c r="HT6176" s="402"/>
      <c r="HU6176" s="402"/>
      <c r="HV6176" s="402"/>
      <c r="HW6176" s="402"/>
      <c r="HX6176" s="402"/>
      <c r="HY6176" s="402"/>
      <c r="HZ6176" s="402"/>
      <c r="IA6176" s="402"/>
      <c r="IB6176" s="402"/>
      <c r="IC6176" s="402"/>
      <c r="ID6176" s="402"/>
      <c r="IE6176" s="402"/>
      <c r="IF6176" s="402"/>
      <c r="IG6176" s="402"/>
      <c r="IH6176" s="402"/>
      <c r="II6176" s="402"/>
      <c r="IJ6176" s="402"/>
      <c r="IK6176" s="402"/>
      <c r="IL6176" s="402"/>
      <c r="IM6176" s="402"/>
      <c r="IN6176" s="402"/>
      <c r="IO6176" s="402"/>
      <c r="IP6176" s="402"/>
      <c r="IQ6176" s="402"/>
      <c r="IR6176" s="402"/>
      <c r="IS6176" s="402"/>
      <c r="IT6176" s="402"/>
      <c r="IU6176" s="402"/>
      <c r="IV6176" s="402"/>
    </row>
    <row r="6177" spans="1:256" s="21" customFormat="1">
      <c r="A6177" s="13"/>
      <c r="B6177" s="8"/>
      <c r="C6177" s="8"/>
      <c r="D6177" s="113"/>
      <c r="E6177" s="456"/>
      <c r="F6177" s="33"/>
      <c r="G6177" s="282"/>
      <c r="H6177" s="283"/>
      <c r="I6177" s="33"/>
      <c r="J6177" s="33"/>
      <c r="K6177" s="33"/>
      <c r="L6177" s="33"/>
      <c r="M6177" s="33"/>
      <c r="N6177" s="33"/>
      <c r="O6177" s="33"/>
      <c r="P6177" s="33"/>
      <c r="Q6177" s="33"/>
      <c r="R6177" s="33"/>
      <c r="S6177" s="33"/>
      <c r="T6177" s="33"/>
      <c r="U6177" s="33"/>
      <c r="V6177" s="33"/>
      <c r="W6177" s="33"/>
      <c r="X6177" s="282"/>
      <c r="Y6177" s="33"/>
      <c r="Z6177" s="284"/>
      <c r="AA6177" s="284"/>
      <c r="AB6177" s="33"/>
      <c r="AC6177" s="33"/>
      <c r="AD6177" s="33"/>
      <c r="AE6177" s="33"/>
      <c r="AF6177" s="33"/>
      <c r="AG6177" s="33"/>
      <c r="AH6177" s="33"/>
      <c r="AI6177" s="33"/>
      <c r="AJ6177" s="33"/>
      <c r="AK6177" s="33"/>
      <c r="AL6177" s="33"/>
      <c r="AM6177" s="33"/>
      <c r="AN6177" s="33"/>
      <c r="AO6177" s="33"/>
      <c r="AP6177" s="34"/>
      <c r="AQ6177" s="34"/>
      <c r="AR6177" s="28"/>
      <c r="AS6177" s="29"/>
      <c r="AT6177" s="29"/>
      <c r="AU6177" s="29"/>
      <c r="AV6177" s="468"/>
      <c r="AW6177" s="468"/>
      <c r="AX6177" s="468"/>
      <c r="AY6177" s="468"/>
      <c r="AZ6177" s="468"/>
      <c r="BA6177" s="468"/>
      <c r="BB6177" s="468"/>
      <c r="BC6177" s="468"/>
      <c r="BD6177" s="468"/>
      <c r="BE6177" s="468"/>
      <c r="BF6177" s="468"/>
      <c r="BG6177" s="468"/>
      <c r="BH6177" s="468"/>
      <c r="BI6177" s="468"/>
      <c r="BJ6177" s="468"/>
      <c r="BK6177" s="468"/>
      <c r="BL6177" s="468"/>
      <c r="BM6177" s="468"/>
      <c r="BN6177" s="468"/>
      <c r="BO6177" s="468"/>
      <c r="BP6177" s="468"/>
      <c r="BQ6177" s="468"/>
      <c r="BR6177" s="468"/>
      <c r="BS6177" s="468"/>
      <c r="BT6177" s="468"/>
      <c r="BU6177" s="468"/>
      <c r="BV6177" s="468"/>
      <c r="BW6177" s="468"/>
      <c r="BX6177" s="468"/>
      <c r="BY6177" s="468"/>
      <c r="BZ6177" s="468"/>
      <c r="CA6177" s="468"/>
      <c r="CB6177" s="468"/>
      <c r="CC6177" s="468"/>
      <c r="CD6177" s="468"/>
      <c r="CE6177" s="468"/>
      <c r="CF6177" s="468"/>
      <c r="CG6177" s="468"/>
      <c r="CH6177" s="468"/>
      <c r="CI6177" s="468"/>
      <c r="CJ6177" s="468"/>
      <c r="CK6177" s="468"/>
      <c r="CL6177" s="468"/>
      <c r="CM6177" s="468"/>
      <c r="CN6177" s="468"/>
      <c r="CO6177" s="468"/>
      <c r="CP6177" s="468"/>
      <c r="CQ6177" s="468"/>
      <c r="CR6177" s="468"/>
      <c r="CS6177" s="468"/>
      <c r="CT6177" s="468"/>
      <c r="CU6177" s="468"/>
      <c r="CV6177" s="468"/>
      <c r="CW6177" s="468"/>
      <c r="CX6177" s="468"/>
      <c r="CY6177" s="468"/>
      <c r="CZ6177" s="468"/>
      <c r="DA6177" s="468"/>
      <c r="DB6177" s="468"/>
      <c r="DC6177" s="468"/>
      <c r="DD6177" s="468"/>
      <c r="DE6177" s="468"/>
      <c r="DF6177" s="468"/>
      <c r="DG6177" s="468"/>
      <c r="DH6177" s="468"/>
      <c r="DI6177" s="468"/>
      <c r="DJ6177" s="468"/>
      <c r="DK6177" s="468"/>
      <c r="DL6177" s="468"/>
      <c r="DM6177" s="468"/>
      <c r="DN6177" s="468"/>
      <c r="DO6177" s="468"/>
      <c r="DP6177" s="468"/>
      <c r="DQ6177" s="468"/>
      <c r="DR6177" s="468"/>
      <c r="DS6177" s="468"/>
      <c r="DT6177" s="468"/>
      <c r="DU6177" s="468"/>
      <c r="DV6177" s="468"/>
      <c r="DW6177" s="468"/>
      <c r="DX6177" s="468"/>
      <c r="DY6177" s="468"/>
      <c r="DZ6177" s="468"/>
      <c r="EA6177" s="468"/>
      <c r="EB6177" s="468"/>
      <c r="EC6177" s="468"/>
      <c r="ED6177" s="468"/>
      <c r="EE6177" s="468"/>
      <c r="EF6177" s="468"/>
      <c r="EG6177" s="468"/>
      <c r="EH6177" s="468"/>
      <c r="EI6177" s="468"/>
      <c r="EJ6177" s="468"/>
      <c r="EK6177" s="468"/>
      <c r="EL6177" s="468"/>
      <c r="EM6177" s="468"/>
      <c r="EN6177" s="468"/>
      <c r="EO6177" s="468"/>
      <c r="EP6177" s="468"/>
      <c r="EQ6177" s="468"/>
      <c r="ER6177" s="468"/>
      <c r="ES6177" s="468"/>
      <c r="ET6177" s="468"/>
      <c r="EU6177" s="468"/>
      <c r="EV6177" s="468"/>
      <c r="EW6177" s="468"/>
      <c r="EX6177" s="468"/>
      <c r="EY6177" s="468"/>
      <c r="EZ6177" s="468"/>
      <c r="FA6177" s="468"/>
      <c r="FB6177" s="468"/>
      <c r="FC6177" s="468"/>
      <c r="FD6177" s="468"/>
      <c r="FE6177" s="468"/>
      <c r="FF6177" s="468"/>
      <c r="FG6177" s="468"/>
      <c r="FH6177" s="468"/>
      <c r="FI6177" s="468"/>
      <c r="FJ6177" s="468"/>
      <c r="FK6177" s="468"/>
      <c r="FL6177" s="468"/>
      <c r="FM6177" s="468"/>
      <c r="FN6177" s="468"/>
      <c r="FO6177" s="468"/>
      <c r="FP6177" s="468"/>
      <c r="FQ6177" s="468"/>
      <c r="FR6177" s="468"/>
      <c r="FS6177" s="468"/>
      <c r="FT6177" s="468"/>
      <c r="FU6177" s="468"/>
      <c r="FV6177" s="468"/>
      <c r="FW6177" s="468"/>
      <c r="FX6177" s="468"/>
      <c r="FY6177" s="468"/>
      <c r="FZ6177" s="468"/>
      <c r="GA6177" s="468"/>
      <c r="GB6177" s="468"/>
      <c r="GC6177" s="468"/>
      <c r="GD6177" s="468"/>
      <c r="GE6177" s="468"/>
      <c r="GF6177" s="468"/>
      <c r="GG6177" s="468"/>
      <c r="GH6177" s="468"/>
      <c r="GI6177" s="468"/>
      <c r="GJ6177" s="468"/>
      <c r="GK6177" s="468"/>
      <c r="GL6177" s="468"/>
      <c r="GM6177" s="468"/>
      <c r="GN6177" s="468"/>
      <c r="GO6177" s="468"/>
      <c r="GP6177" s="468"/>
      <c r="GQ6177" s="468"/>
      <c r="GR6177" s="468"/>
      <c r="GS6177" s="468"/>
      <c r="GT6177" s="468"/>
      <c r="GU6177" s="468"/>
      <c r="GV6177" s="468"/>
      <c r="GW6177" s="468"/>
      <c r="GX6177" s="468"/>
      <c r="GY6177" s="468"/>
      <c r="GZ6177" s="468"/>
      <c r="HA6177" s="468"/>
      <c r="HB6177" s="468"/>
      <c r="HC6177" s="468"/>
      <c r="HD6177" s="468"/>
      <c r="HE6177" s="468"/>
      <c r="HF6177" s="468"/>
      <c r="HG6177" s="468"/>
      <c r="HH6177" s="468"/>
      <c r="HI6177" s="468"/>
      <c r="HJ6177" s="468"/>
      <c r="HK6177" s="468"/>
      <c r="HL6177" s="468"/>
      <c r="HM6177" s="468"/>
      <c r="HN6177" s="468"/>
      <c r="HO6177" s="468"/>
      <c r="HP6177" s="468"/>
      <c r="HQ6177" s="468"/>
      <c r="HR6177" s="468"/>
      <c r="HS6177" s="468"/>
      <c r="HT6177" s="468"/>
      <c r="HU6177" s="468"/>
      <c r="HV6177" s="468"/>
      <c r="HW6177" s="468"/>
      <c r="HX6177" s="468"/>
      <c r="HY6177" s="468"/>
      <c r="HZ6177" s="468"/>
      <c r="IA6177" s="468"/>
      <c r="IB6177" s="468"/>
      <c r="IC6177" s="468"/>
      <c r="ID6177" s="468"/>
      <c r="IE6177" s="468"/>
      <c r="IF6177" s="468"/>
      <c r="IG6177" s="468"/>
      <c r="IH6177" s="468"/>
      <c r="II6177" s="468"/>
      <c r="IJ6177" s="468"/>
      <c r="IK6177" s="468"/>
      <c r="IL6177" s="468"/>
      <c r="IM6177" s="468"/>
      <c r="IN6177" s="468"/>
      <c r="IO6177" s="468"/>
      <c r="IP6177" s="468"/>
      <c r="IQ6177" s="468"/>
      <c r="IR6177" s="468"/>
      <c r="IS6177" s="468"/>
      <c r="IT6177" s="468"/>
      <c r="IU6177" s="468"/>
      <c r="IV6177" s="468"/>
    </row>
    <row r="6178" spans="1:256" s="402" customFormat="1">
      <c r="A6178" s="13"/>
      <c r="B6178" s="8"/>
      <c r="C6178" s="8"/>
      <c r="D6178" s="113"/>
      <c r="E6178" s="404"/>
      <c r="F6178" s="33"/>
      <c r="G6178" s="282"/>
      <c r="H6178" s="283"/>
      <c r="I6178" s="33"/>
      <c r="J6178" s="33"/>
      <c r="K6178" s="33"/>
      <c r="L6178" s="33"/>
      <c r="M6178" s="33"/>
      <c r="N6178" s="33"/>
      <c r="O6178" s="33"/>
      <c r="P6178" s="33"/>
      <c r="Q6178" s="33"/>
      <c r="R6178" s="33"/>
      <c r="S6178" s="33"/>
      <c r="T6178" s="33"/>
      <c r="U6178" s="33"/>
      <c r="V6178" s="33"/>
      <c r="W6178" s="33"/>
      <c r="X6178" s="282"/>
      <c r="Y6178" s="33"/>
      <c r="Z6178" s="284"/>
      <c r="AA6178" s="284"/>
      <c r="AB6178" s="33"/>
      <c r="AC6178" s="33"/>
      <c r="AD6178" s="33"/>
      <c r="AE6178" s="33"/>
      <c r="AF6178" s="33"/>
      <c r="AG6178" s="33"/>
      <c r="AH6178" s="33"/>
      <c r="AI6178" s="33"/>
      <c r="AJ6178" s="33"/>
      <c r="AK6178" s="33"/>
      <c r="AL6178" s="33"/>
      <c r="AM6178" s="33"/>
      <c r="AN6178" s="33"/>
      <c r="AO6178" s="33"/>
      <c r="AP6178" s="34"/>
      <c r="AQ6178" s="34"/>
      <c r="AR6178" s="28"/>
      <c r="AS6178" s="29"/>
      <c r="AT6178" s="29"/>
      <c r="AU6178" s="29"/>
    </row>
    <row r="6179" spans="1:256" s="21" customFormat="1">
      <c r="A6179" s="12"/>
      <c r="B6179" s="9">
        <v>2</v>
      </c>
      <c r="C6179" s="9" t="s">
        <v>15</v>
      </c>
      <c r="D6179" s="81" t="s">
        <v>9</v>
      </c>
      <c r="E6179" s="405">
        <v>122744385</v>
      </c>
      <c r="F6179" s="31">
        <f t="shared" ref="F6179:V6179" si="850">SUM(F6180:F6197)</f>
        <v>12500000</v>
      </c>
      <c r="G6179" s="31">
        <f t="shared" si="850"/>
        <v>12500000</v>
      </c>
      <c r="H6179" s="31">
        <f t="shared" si="850"/>
        <v>12500000</v>
      </c>
      <c r="I6179" s="31">
        <f t="shared" si="850"/>
        <v>0</v>
      </c>
      <c r="J6179" s="31">
        <f t="shared" si="850"/>
        <v>0</v>
      </c>
      <c r="K6179" s="31">
        <f t="shared" si="850"/>
        <v>0</v>
      </c>
      <c r="L6179" s="31">
        <f t="shared" si="850"/>
        <v>0</v>
      </c>
      <c r="M6179" s="31">
        <f t="shared" si="850"/>
        <v>0</v>
      </c>
      <c r="N6179" s="31">
        <f t="shared" si="850"/>
        <v>0</v>
      </c>
      <c r="O6179" s="31">
        <f t="shared" si="850"/>
        <v>0</v>
      </c>
      <c r="P6179" s="31">
        <f t="shared" si="850"/>
        <v>0</v>
      </c>
      <c r="Q6179" s="31">
        <f t="shared" si="850"/>
        <v>0</v>
      </c>
      <c r="R6179" s="31">
        <f t="shared" si="850"/>
        <v>0</v>
      </c>
      <c r="S6179" s="31">
        <f t="shared" si="850"/>
        <v>0</v>
      </c>
      <c r="T6179" s="31">
        <f t="shared" si="850"/>
        <v>0</v>
      </c>
      <c r="U6179" s="31">
        <f t="shared" si="850"/>
        <v>0</v>
      </c>
      <c r="V6179" s="31">
        <f t="shared" si="850"/>
        <v>0</v>
      </c>
      <c r="W6179" s="31">
        <f>SUM(O6179:V6179)</f>
        <v>0</v>
      </c>
      <c r="X6179" s="31">
        <f>SUM(X6180:X6197)</f>
        <v>0</v>
      </c>
      <c r="Y6179" s="31">
        <f>H6179+I6179+J6179+K6179+L6179+M6179+N6179+W6179+X6179</f>
        <v>12500000</v>
      </c>
      <c r="Z6179" s="31">
        <f t="shared" ref="Z6179:AK6179" si="851">SUM(Z6180:Z6197)</f>
        <v>0</v>
      </c>
      <c r="AA6179" s="31">
        <f t="shared" si="851"/>
        <v>0</v>
      </c>
      <c r="AB6179" s="31">
        <f t="shared" si="851"/>
        <v>0</v>
      </c>
      <c r="AC6179" s="31">
        <f t="shared" si="851"/>
        <v>0</v>
      </c>
      <c r="AD6179" s="31">
        <f t="shared" si="851"/>
        <v>0</v>
      </c>
      <c r="AE6179" s="31">
        <f t="shared" si="851"/>
        <v>0</v>
      </c>
      <c r="AF6179" s="31">
        <f t="shared" si="851"/>
        <v>0</v>
      </c>
      <c r="AG6179" s="31">
        <f t="shared" si="851"/>
        <v>0</v>
      </c>
      <c r="AH6179" s="31">
        <f t="shared" si="851"/>
        <v>0</v>
      </c>
      <c r="AI6179" s="31">
        <f t="shared" si="851"/>
        <v>0</v>
      </c>
      <c r="AJ6179" s="31">
        <f t="shared" si="851"/>
        <v>0</v>
      </c>
      <c r="AK6179" s="31">
        <f t="shared" si="851"/>
        <v>0</v>
      </c>
      <c r="AL6179" s="31">
        <f>SUM(AD6179:AK6179)</f>
        <v>0</v>
      </c>
      <c r="AM6179" s="31">
        <f>SUM(AM6180:AM6197)</f>
        <v>0</v>
      </c>
      <c r="AN6179" s="31">
        <f>SUM(AN6180:AN6197)</f>
        <v>0</v>
      </c>
      <c r="AO6179" s="31">
        <f>Z6179+AA6179+AB6179+AC6179+AL6179+AM6179+AN6179</f>
        <v>0</v>
      </c>
      <c r="AP6179" s="32">
        <f>E6179+Y6179-AO6179</f>
        <v>135244385</v>
      </c>
      <c r="AQ6179" s="32"/>
      <c r="AR6179" s="28"/>
      <c r="AS6179" s="29">
        <f>E6179+H6179+I6179+J6179+K6179+L6179+M6179+N6179+W6179+X6179-Z6179-AB6179-AL6179-AC6179-AM6179-AN6179</f>
        <v>135244385</v>
      </c>
      <c r="AT6179" s="29">
        <f>AP6179-AS6179</f>
        <v>0</v>
      </c>
      <c r="AU6179" s="29">
        <f>E6179</f>
        <v>122744385</v>
      </c>
      <c r="AV6179" s="86">
        <f>AS6179-AU6179</f>
        <v>12500000</v>
      </c>
      <c r="AW6179" s="86">
        <f>Y6179-AO6179</f>
        <v>12500000</v>
      </c>
      <c r="AX6179" s="86">
        <f>AV6179-AW6179</f>
        <v>0</v>
      </c>
      <c r="AY6179" s="86"/>
      <c r="AZ6179" s="398"/>
      <c r="BA6179" s="86"/>
      <c r="BB6179" s="86"/>
      <c r="BC6179" s="86"/>
      <c r="BD6179" s="86"/>
      <c r="BE6179" s="86"/>
      <c r="BF6179" s="86"/>
      <c r="BG6179" s="86"/>
      <c r="BH6179" s="86"/>
      <c r="BI6179" s="86"/>
      <c r="BJ6179" s="86"/>
      <c r="BK6179" s="86"/>
      <c r="BL6179" s="86"/>
      <c r="BM6179" s="86"/>
      <c r="BN6179" s="86"/>
      <c r="BO6179" s="86"/>
      <c r="BP6179" s="86"/>
      <c r="BQ6179" s="86"/>
      <c r="BR6179" s="86"/>
      <c r="BS6179" s="86"/>
      <c r="BT6179" s="86"/>
      <c r="BU6179" s="86"/>
      <c r="BV6179" s="86"/>
      <c r="BW6179" s="86"/>
      <c r="BX6179" s="86"/>
      <c r="BY6179" s="86"/>
      <c r="BZ6179" s="86"/>
      <c r="CA6179" s="86"/>
      <c r="CB6179" s="86"/>
      <c r="CC6179" s="86"/>
      <c r="CD6179" s="86"/>
      <c r="CE6179" s="86"/>
      <c r="CF6179" s="86"/>
      <c r="CG6179" s="86"/>
      <c r="CH6179" s="86"/>
      <c r="CI6179" s="86"/>
      <c r="CJ6179" s="86"/>
      <c r="CK6179" s="86"/>
      <c r="CL6179" s="86"/>
      <c r="CM6179" s="86"/>
      <c r="CN6179" s="86"/>
      <c r="CO6179" s="86"/>
      <c r="CP6179" s="86"/>
      <c r="CQ6179" s="86"/>
      <c r="CR6179" s="86"/>
      <c r="CS6179" s="86"/>
      <c r="CT6179" s="86"/>
      <c r="CU6179" s="86"/>
      <c r="CV6179" s="86"/>
      <c r="CW6179" s="86"/>
      <c r="CX6179" s="86"/>
      <c r="CY6179" s="86"/>
      <c r="CZ6179" s="86"/>
      <c r="DA6179" s="86"/>
      <c r="DB6179" s="86"/>
      <c r="DC6179" s="86"/>
      <c r="DD6179" s="86"/>
      <c r="DE6179" s="86"/>
      <c r="DF6179" s="86"/>
      <c r="DG6179" s="86"/>
      <c r="DH6179" s="86"/>
      <c r="DI6179" s="86"/>
      <c r="DJ6179" s="86"/>
      <c r="DK6179" s="86"/>
      <c r="DL6179" s="86"/>
      <c r="DM6179" s="86"/>
      <c r="DN6179" s="86"/>
      <c r="DO6179" s="86"/>
      <c r="DP6179" s="86"/>
      <c r="DQ6179" s="86"/>
      <c r="DR6179" s="86"/>
      <c r="DS6179" s="86"/>
      <c r="DT6179" s="86"/>
      <c r="DU6179" s="86"/>
      <c r="DV6179" s="86"/>
      <c r="DW6179" s="86"/>
      <c r="DX6179" s="86"/>
      <c r="DY6179" s="86"/>
      <c r="DZ6179" s="86"/>
      <c r="EA6179" s="86"/>
      <c r="EB6179" s="86"/>
      <c r="EC6179" s="86"/>
      <c r="ED6179" s="86"/>
      <c r="EE6179" s="86"/>
      <c r="EF6179" s="86"/>
      <c r="EG6179" s="86"/>
      <c r="EH6179" s="86"/>
      <c r="EI6179" s="86"/>
      <c r="EJ6179" s="86"/>
      <c r="EK6179" s="86"/>
      <c r="EL6179" s="86"/>
      <c r="EM6179" s="86"/>
      <c r="EN6179" s="86"/>
      <c r="EO6179" s="86"/>
      <c r="EP6179" s="86"/>
      <c r="EQ6179" s="86"/>
      <c r="ER6179" s="86"/>
      <c r="ES6179" s="86"/>
      <c r="ET6179" s="86"/>
      <c r="EU6179" s="86"/>
      <c r="EV6179" s="86"/>
      <c r="EW6179" s="86"/>
      <c r="EX6179" s="86"/>
      <c r="EY6179" s="86"/>
      <c r="EZ6179" s="86"/>
      <c r="FA6179" s="86"/>
      <c r="FB6179" s="86"/>
      <c r="FC6179" s="86"/>
      <c r="FD6179" s="86"/>
      <c r="FE6179" s="86"/>
      <c r="FF6179" s="86"/>
      <c r="FG6179" s="86"/>
      <c r="FH6179" s="86"/>
      <c r="FI6179" s="86"/>
      <c r="FJ6179" s="86"/>
      <c r="FK6179" s="86"/>
      <c r="FL6179" s="86"/>
      <c r="FM6179" s="86"/>
      <c r="FN6179" s="86"/>
      <c r="FO6179" s="86"/>
      <c r="FP6179" s="86"/>
      <c r="FQ6179" s="86"/>
      <c r="FR6179" s="86"/>
      <c r="FS6179" s="86"/>
      <c r="FT6179" s="86"/>
      <c r="FU6179" s="86"/>
      <c r="FV6179" s="86"/>
      <c r="FW6179" s="86"/>
      <c r="FX6179" s="86"/>
      <c r="FY6179" s="86"/>
      <c r="FZ6179" s="86"/>
      <c r="GA6179" s="86"/>
      <c r="GB6179" s="86"/>
      <c r="GC6179" s="86"/>
      <c r="GD6179" s="86"/>
      <c r="GE6179" s="86"/>
      <c r="GF6179" s="86"/>
      <c r="GG6179" s="86"/>
      <c r="GH6179" s="86"/>
      <c r="GI6179" s="86"/>
      <c r="GJ6179" s="86"/>
      <c r="GK6179" s="86"/>
      <c r="GL6179" s="86"/>
      <c r="GM6179" s="86"/>
      <c r="GN6179" s="86"/>
      <c r="GO6179" s="86"/>
      <c r="GP6179" s="86"/>
      <c r="GQ6179" s="86"/>
      <c r="GR6179" s="86"/>
      <c r="GS6179" s="86"/>
      <c r="GT6179" s="86"/>
      <c r="GU6179" s="86"/>
      <c r="GV6179" s="86"/>
      <c r="GW6179" s="86"/>
      <c r="GX6179" s="86"/>
      <c r="GY6179" s="86"/>
      <c r="GZ6179" s="86"/>
      <c r="HA6179" s="86"/>
      <c r="HB6179" s="86"/>
      <c r="HC6179" s="86"/>
      <c r="HD6179" s="86"/>
      <c r="HE6179" s="86"/>
      <c r="HF6179" s="86"/>
      <c r="HG6179" s="86"/>
      <c r="HH6179" s="86"/>
      <c r="HI6179" s="86"/>
      <c r="HJ6179" s="86"/>
      <c r="HK6179" s="86"/>
      <c r="HL6179" s="86"/>
      <c r="HM6179" s="86"/>
      <c r="HN6179" s="86"/>
      <c r="HO6179" s="86"/>
      <c r="HP6179" s="86"/>
      <c r="HQ6179" s="86"/>
      <c r="HR6179" s="86"/>
      <c r="HS6179" s="86"/>
      <c r="HT6179" s="86"/>
      <c r="HU6179" s="86"/>
      <c r="HV6179" s="86"/>
      <c r="HW6179" s="86"/>
      <c r="HX6179" s="86"/>
      <c r="HY6179" s="86"/>
      <c r="HZ6179" s="86"/>
      <c r="IA6179" s="86"/>
      <c r="IB6179" s="86"/>
      <c r="IC6179" s="86"/>
      <c r="ID6179" s="86"/>
      <c r="IE6179" s="86"/>
      <c r="IF6179" s="86"/>
      <c r="IG6179" s="86"/>
      <c r="IH6179" s="86"/>
      <c r="II6179" s="86"/>
      <c r="IJ6179" s="86"/>
      <c r="IK6179" s="86"/>
      <c r="IL6179" s="86"/>
      <c r="IM6179" s="86"/>
      <c r="IN6179" s="86"/>
      <c r="IO6179" s="86"/>
      <c r="IP6179" s="86"/>
      <c r="IQ6179" s="86"/>
      <c r="IR6179" s="86"/>
      <c r="IS6179" s="86"/>
      <c r="IT6179" s="86"/>
      <c r="IU6179" s="86"/>
      <c r="IV6179" s="86"/>
    </row>
    <row r="6180" spans="1:256" s="402" customFormat="1">
      <c r="A6180" s="13"/>
      <c r="B6180" s="8"/>
      <c r="C6180" s="8"/>
      <c r="D6180" s="240"/>
      <c r="E6180" s="266"/>
      <c r="F6180" s="321"/>
      <c r="G6180" s="282"/>
      <c r="H6180" s="283"/>
      <c r="I6180" s="33"/>
      <c r="J6180" s="33"/>
      <c r="K6180" s="33"/>
      <c r="L6180" s="33"/>
      <c r="M6180" s="33"/>
      <c r="N6180" s="33"/>
      <c r="O6180" s="33"/>
      <c r="P6180" s="33"/>
      <c r="Q6180" s="33"/>
      <c r="R6180" s="33"/>
      <c r="S6180" s="33"/>
      <c r="T6180" s="33"/>
      <c r="U6180" s="33"/>
      <c r="V6180" s="33"/>
      <c r="W6180" s="33"/>
      <c r="X6180" s="282"/>
      <c r="Y6180" s="33"/>
      <c r="Z6180" s="284"/>
      <c r="AA6180" s="284"/>
      <c r="AB6180" s="33"/>
      <c r="AC6180" s="33"/>
      <c r="AD6180" s="33"/>
      <c r="AE6180" s="33"/>
      <c r="AF6180" s="33"/>
      <c r="AG6180" s="33"/>
      <c r="AH6180" s="33"/>
      <c r="AI6180" s="33"/>
      <c r="AJ6180" s="33"/>
      <c r="AK6180" s="33"/>
      <c r="AL6180" s="33"/>
      <c r="AM6180" s="33"/>
      <c r="AN6180" s="33"/>
      <c r="AO6180" s="33"/>
      <c r="AP6180" s="34"/>
      <c r="AQ6180" s="34"/>
      <c r="AR6180" s="28"/>
      <c r="AS6180" s="29"/>
      <c r="AT6180" s="29"/>
      <c r="AU6180" s="29"/>
    </row>
    <row r="6181" spans="1:256" s="477" customFormat="1">
      <c r="A6181" s="13"/>
      <c r="B6181" s="8"/>
      <c r="C6181" s="8"/>
      <c r="D6181" s="240"/>
      <c r="E6181" s="266"/>
      <c r="F6181" s="321"/>
      <c r="G6181" s="282"/>
      <c r="H6181" s="283"/>
      <c r="I6181" s="33"/>
      <c r="J6181" s="33"/>
      <c r="K6181" s="33"/>
      <c r="L6181" s="33"/>
      <c r="M6181" s="33"/>
      <c r="N6181" s="33"/>
      <c r="O6181" s="33"/>
      <c r="P6181" s="33"/>
      <c r="Q6181" s="33"/>
      <c r="R6181" s="33"/>
      <c r="S6181" s="33"/>
      <c r="T6181" s="33"/>
      <c r="U6181" s="33"/>
      <c r="V6181" s="33"/>
      <c r="W6181" s="33"/>
      <c r="X6181" s="282"/>
      <c r="Y6181" s="33"/>
      <c r="Z6181" s="284"/>
      <c r="AA6181" s="284"/>
      <c r="AB6181" s="33"/>
      <c r="AC6181" s="33"/>
      <c r="AD6181" s="33"/>
      <c r="AE6181" s="33"/>
      <c r="AF6181" s="33"/>
      <c r="AG6181" s="33"/>
      <c r="AH6181" s="33"/>
      <c r="AI6181" s="33"/>
      <c r="AJ6181" s="33"/>
      <c r="AK6181" s="33"/>
      <c r="AL6181" s="33"/>
      <c r="AM6181" s="33"/>
      <c r="AN6181" s="33"/>
      <c r="AO6181" s="33"/>
      <c r="AP6181" s="34"/>
      <c r="AQ6181" s="34"/>
      <c r="AR6181" s="28"/>
      <c r="AS6181" s="29"/>
      <c r="AT6181" s="29"/>
      <c r="AU6181" s="29"/>
    </row>
    <row r="6182" spans="1:256" s="477" customFormat="1">
      <c r="A6182" s="13"/>
      <c r="B6182" s="8"/>
      <c r="C6182" s="83">
        <v>352</v>
      </c>
      <c r="D6182" s="375" t="s">
        <v>171</v>
      </c>
      <c r="E6182" s="266"/>
      <c r="F6182" s="321"/>
      <c r="G6182" s="282"/>
      <c r="H6182" s="283"/>
      <c r="I6182" s="33"/>
      <c r="J6182" s="33"/>
      <c r="K6182" s="33"/>
      <c r="L6182" s="33"/>
      <c r="M6182" s="33"/>
      <c r="N6182" s="33"/>
      <c r="O6182" s="33"/>
      <c r="P6182" s="33"/>
      <c r="Q6182" s="33"/>
      <c r="R6182" s="33"/>
      <c r="S6182" s="33"/>
      <c r="T6182" s="33"/>
      <c r="U6182" s="33"/>
      <c r="V6182" s="33"/>
      <c r="W6182" s="33"/>
      <c r="X6182" s="282"/>
      <c r="Y6182" s="33"/>
      <c r="Z6182" s="284"/>
      <c r="AA6182" s="284"/>
      <c r="AB6182" s="33"/>
      <c r="AC6182" s="33"/>
      <c r="AD6182" s="33"/>
      <c r="AE6182" s="33"/>
      <c r="AF6182" s="33"/>
      <c r="AG6182" s="33"/>
      <c r="AH6182" s="33"/>
      <c r="AI6182" s="33"/>
      <c r="AJ6182" s="33"/>
      <c r="AK6182" s="33"/>
      <c r="AL6182" s="33"/>
      <c r="AM6182" s="33"/>
      <c r="AN6182" s="33"/>
      <c r="AO6182" s="33"/>
      <c r="AP6182" s="34"/>
      <c r="AQ6182" s="34"/>
      <c r="AR6182" s="28"/>
      <c r="AS6182" s="29"/>
      <c r="AT6182" s="29"/>
      <c r="AU6182" s="29"/>
    </row>
    <row r="6183" spans="1:256" s="477" customFormat="1">
      <c r="A6183" s="13"/>
      <c r="B6183" s="8"/>
      <c r="C6183" s="8"/>
      <c r="D6183" s="472" t="s">
        <v>173</v>
      </c>
      <c r="E6183" s="266"/>
      <c r="F6183" s="321"/>
      <c r="G6183" s="282"/>
      <c r="H6183" s="283"/>
      <c r="I6183" s="33"/>
      <c r="J6183" s="33"/>
      <c r="K6183" s="33"/>
      <c r="L6183" s="33"/>
      <c r="M6183" s="33"/>
      <c r="N6183" s="33"/>
      <c r="O6183" s="33"/>
      <c r="P6183" s="33"/>
      <c r="Q6183" s="33"/>
      <c r="R6183" s="33"/>
      <c r="S6183" s="33"/>
      <c r="T6183" s="33"/>
      <c r="U6183" s="33"/>
      <c r="V6183" s="33"/>
      <c r="W6183" s="33"/>
      <c r="X6183" s="282"/>
      <c r="Y6183" s="33"/>
      <c r="Z6183" s="284"/>
      <c r="AA6183" s="284"/>
      <c r="AB6183" s="33"/>
      <c r="AC6183" s="33"/>
      <c r="AD6183" s="33"/>
      <c r="AE6183" s="33"/>
      <c r="AF6183" s="33"/>
      <c r="AG6183" s="33"/>
      <c r="AH6183" s="33"/>
      <c r="AI6183" s="33"/>
      <c r="AJ6183" s="33"/>
      <c r="AK6183" s="33"/>
      <c r="AL6183" s="33"/>
      <c r="AM6183" s="33"/>
      <c r="AN6183" s="33"/>
      <c r="AO6183" s="33"/>
      <c r="AP6183" s="34"/>
      <c r="AQ6183" s="34"/>
      <c r="AR6183" s="28"/>
      <c r="AS6183" s="29"/>
      <c r="AT6183" s="29"/>
      <c r="AU6183" s="29"/>
    </row>
    <row r="6184" spans="1:256" s="477" customFormat="1">
      <c r="A6184" s="13"/>
      <c r="B6184" s="8"/>
      <c r="C6184" s="8"/>
      <c r="D6184" s="473" t="s">
        <v>176</v>
      </c>
      <c r="E6184" s="321"/>
      <c r="F6184" s="261">
        <v>10000000</v>
      </c>
      <c r="G6184" s="282">
        <f>SUM(H6185:H6187)</f>
        <v>10000000</v>
      </c>
      <c r="H6184" s="283"/>
      <c r="I6184" s="33"/>
      <c r="J6184" s="33"/>
      <c r="K6184" s="33"/>
      <c r="L6184" s="33"/>
      <c r="M6184" s="33"/>
      <c r="N6184" s="33"/>
      <c r="O6184" s="33"/>
      <c r="P6184" s="33"/>
      <c r="Q6184" s="33"/>
      <c r="R6184" s="33"/>
      <c r="S6184" s="33"/>
      <c r="T6184" s="33"/>
      <c r="U6184" s="33"/>
      <c r="V6184" s="33"/>
      <c r="W6184" s="33"/>
      <c r="X6184" s="282"/>
      <c r="Y6184" s="33"/>
      <c r="Z6184" s="284"/>
      <c r="AA6184" s="284"/>
      <c r="AB6184" s="33"/>
      <c r="AC6184" s="33"/>
      <c r="AD6184" s="33"/>
      <c r="AE6184" s="33"/>
      <c r="AF6184" s="33"/>
      <c r="AG6184" s="33"/>
      <c r="AH6184" s="33"/>
      <c r="AI6184" s="33"/>
      <c r="AJ6184" s="33"/>
      <c r="AK6184" s="33"/>
      <c r="AL6184" s="33"/>
      <c r="AM6184" s="33"/>
      <c r="AN6184" s="33"/>
      <c r="AO6184" s="33"/>
      <c r="AP6184" s="34"/>
      <c r="AQ6184" s="34"/>
      <c r="AR6184" s="28"/>
      <c r="AS6184" s="29"/>
      <c r="AT6184" s="29"/>
      <c r="AU6184" s="29"/>
    </row>
    <row r="6185" spans="1:256" s="477" customFormat="1">
      <c r="A6185" s="13"/>
      <c r="B6185" s="8"/>
      <c r="C6185" s="8"/>
      <c r="D6185" s="344" t="s">
        <v>567</v>
      </c>
      <c r="E6185" s="266"/>
      <c r="F6185" s="261"/>
      <c r="G6185" s="282"/>
      <c r="H6185" s="283">
        <v>5000000</v>
      </c>
      <c r="I6185" s="33"/>
      <c r="J6185" s="33"/>
      <c r="K6185" s="33"/>
      <c r="L6185" s="33"/>
      <c r="M6185" s="33"/>
      <c r="N6185" s="33"/>
      <c r="O6185" s="33"/>
      <c r="P6185" s="33"/>
      <c r="Q6185" s="33"/>
      <c r="R6185" s="33"/>
      <c r="S6185" s="33"/>
      <c r="T6185" s="33"/>
      <c r="U6185" s="33"/>
      <c r="V6185" s="33"/>
      <c r="W6185" s="33"/>
      <c r="X6185" s="282"/>
      <c r="Y6185" s="33"/>
      <c r="Z6185" s="284"/>
      <c r="AA6185" s="284"/>
      <c r="AB6185" s="33"/>
      <c r="AC6185" s="33"/>
      <c r="AD6185" s="33"/>
      <c r="AE6185" s="33"/>
      <c r="AF6185" s="33"/>
      <c r="AG6185" s="33"/>
      <c r="AH6185" s="33"/>
      <c r="AI6185" s="33"/>
      <c r="AJ6185" s="33"/>
      <c r="AK6185" s="33"/>
      <c r="AL6185" s="33"/>
      <c r="AM6185" s="33"/>
      <c r="AN6185" s="33"/>
      <c r="AO6185" s="33"/>
      <c r="AP6185" s="34"/>
      <c r="AQ6185" s="34"/>
      <c r="AR6185" s="28"/>
      <c r="AS6185" s="29"/>
      <c r="AT6185" s="29"/>
      <c r="AU6185" s="29"/>
    </row>
    <row r="6186" spans="1:256" s="477" customFormat="1">
      <c r="A6186" s="13"/>
      <c r="B6186" s="8"/>
      <c r="C6186" s="8"/>
      <c r="D6186" s="344" t="s">
        <v>2037</v>
      </c>
      <c r="E6186" s="266"/>
      <c r="F6186" s="261"/>
      <c r="G6186" s="282"/>
      <c r="H6186" s="283">
        <v>1600000</v>
      </c>
      <c r="I6186" s="33"/>
      <c r="J6186" s="33"/>
      <c r="K6186" s="33"/>
      <c r="L6186" s="33"/>
      <c r="M6186" s="33"/>
      <c r="N6186" s="33"/>
      <c r="O6186" s="33"/>
      <c r="P6186" s="33"/>
      <c r="Q6186" s="33"/>
      <c r="R6186" s="33"/>
      <c r="S6186" s="33"/>
      <c r="T6186" s="33"/>
      <c r="U6186" s="33"/>
      <c r="V6186" s="33"/>
      <c r="W6186" s="33"/>
      <c r="X6186" s="282"/>
      <c r="Y6186" s="33"/>
      <c r="Z6186" s="284"/>
      <c r="AA6186" s="284"/>
      <c r="AB6186" s="33"/>
      <c r="AC6186" s="33"/>
      <c r="AD6186" s="33"/>
      <c r="AE6186" s="33"/>
      <c r="AF6186" s="33"/>
      <c r="AG6186" s="33"/>
      <c r="AH6186" s="33"/>
      <c r="AI6186" s="33"/>
      <c r="AJ6186" s="33"/>
      <c r="AK6186" s="33"/>
      <c r="AL6186" s="33"/>
      <c r="AM6186" s="33"/>
      <c r="AN6186" s="33"/>
      <c r="AO6186" s="33"/>
      <c r="AP6186" s="34"/>
      <c r="AQ6186" s="34"/>
      <c r="AR6186" s="28"/>
      <c r="AS6186" s="29"/>
      <c r="AT6186" s="29"/>
      <c r="AU6186" s="29"/>
    </row>
    <row r="6187" spans="1:256" s="477" customFormat="1">
      <c r="A6187" s="13"/>
      <c r="B6187" s="8"/>
      <c r="C6187" s="8"/>
      <c r="D6187" s="344" t="s">
        <v>2038</v>
      </c>
      <c r="E6187" s="266"/>
      <c r="F6187" s="321"/>
      <c r="G6187" s="282"/>
      <c r="H6187" s="283">
        <v>3400000</v>
      </c>
      <c r="I6187" s="33"/>
      <c r="J6187" s="33"/>
      <c r="K6187" s="33"/>
      <c r="L6187" s="33"/>
      <c r="M6187" s="33"/>
      <c r="N6187" s="33"/>
      <c r="O6187" s="33"/>
      <c r="P6187" s="33"/>
      <c r="Q6187" s="33"/>
      <c r="R6187" s="33"/>
      <c r="S6187" s="33"/>
      <c r="T6187" s="33"/>
      <c r="U6187" s="33"/>
      <c r="V6187" s="33"/>
      <c r="W6187" s="33"/>
      <c r="X6187" s="282"/>
      <c r="Y6187" s="33"/>
      <c r="Z6187" s="284"/>
      <c r="AA6187" s="284"/>
      <c r="AB6187" s="33"/>
      <c r="AC6187" s="33"/>
      <c r="AD6187" s="33"/>
      <c r="AE6187" s="33"/>
      <c r="AF6187" s="33"/>
      <c r="AG6187" s="33"/>
      <c r="AH6187" s="33"/>
      <c r="AI6187" s="33"/>
      <c r="AJ6187" s="33"/>
      <c r="AK6187" s="33"/>
      <c r="AL6187" s="33"/>
      <c r="AM6187" s="33"/>
      <c r="AN6187" s="33"/>
      <c r="AO6187" s="33"/>
      <c r="AP6187" s="34"/>
      <c r="AQ6187" s="34"/>
      <c r="AR6187" s="28"/>
      <c r="AS6187" s="29"/>
      <c r="AT6187" s="29"/>
      <c r="AU6187" s="29"/>
    </row>
    <row r="6188" spans="1:256" s="477" customFormat="1">
      <c r="A6188" s="13"/>
      <c r="B6188" s="8"/>
      <c r="C6188" s="8"/>
      <c r="D6188" s="240"/>
      <c r="E6188" s="266"/>
      <c r="F6188" s="321"/>
      <c r="G6188" s="282"/>
      <c r="H6188" s="283"/>
      <c r="I6188" s="33"/>
      <c r="J6188" s="33"/>
      <c r="K6188" s="33"/>
      <c r="L6188" s="33"/>
      <c r="M6188" s="33"/>
      <c r="N6188" s="33"/>
      <c r="O6188" s="33"/>
      <c r="P6188" s="33"/>
      <c r="Q6188" s="33"/>
      <c r="R6188" s="33"/>
      <c r="S6188" s="33"/>
      <c r="T6188" s="33"/>
      <c r="U6188" s="33"/>
      <c r="V6188" s="33"/>
      <c r="W6188" s="33"/>
      <c r="X6188" s="282"/>
      <c r="Y6188" s="33"/>
      <c r="Z6188" s="284"/>
      <c r="AA6188" s="284"/>
      <c r="AB6188" s="33"/>
      <c r="AC6188" s="33"/>
      <c r="AD6188" s="33"/>
      <c r="AE6188" s="33"/>
      <c r="AF6188" s="33"/>
      <c r="AG6188" s="33"/>
      <c r="AH6188" s="33"/>
      <c r="AI6188" s="33"/>
      <c r="AJ6188" s="33"/>
      <c r="AK6188" s="33"/>
      <c r="AL6188" s="33"/>
      <c r="AM6188" s="33"/>
      <c r="AN6188" s="33"/>
      <c r="AO6188" s="33"/>
      <c r="AP6188" s="34"/>
      <c r="AQ6188" s="34"/>
      <c r="AR6188" s="28"/>
      <c r="AS6188" s="29"/>
      <c r="AT6188" s="29"/>
      <c r="AU6188" s="29"/>
    </row>
    <row r="6189" spans="1:256" s="477" customFormat="1">
      <c r="A6189" s="13"/>
      <c r="B6189" s="8"/>
      <c r="C6189" s="83">
        <v>353</v>
      </c>
      <c r="D6189" s="375" t="s">
        <v>171</v>
      </c>
      <c r="E6189" s="266"/>
      <c r="F6189" s="321"/>
      <c r="G6189" s="282"/>
      <c r="H6189" s="283"/>
      <c r="I6189" s="33"/>
      <c r="J6189" s="33"/>
      <c r="K6189" s="33"/>
      <c r="L6189" s="33"/>
      <c r="M6189" s="33"/>
      <c r="N6189" s="33"/>
      <c r="O6189" s="33"/>
      <c r="P6189" s="33"/>
      <c r="Q6189" s="33"/>
      <c r="R6189" s="33"/>
      <c r="S6189" s="33"/>
      <c r="T6189" s="33"/>
      <c r="U6189" s="33"/>
      <c r="V6189" s="33"/>
      <c r="W6189" s="33"/>
      <c r="X6189" s="282"/>
      <c r="Y6189" s="33"/>
      <c r="Z6189" s="284"/>
      <c r="AA6189" s="284"/>
      <c r="AB6189" s="33"/>
      <c r="AC6189" s="33"/>
      <c r="AD6189" s="33"/>
      <c r="AE6189" s="33"/>
      <c r="AF6189" s="33"/>
      <c r="AG6189" s="33"/>
      <c r="AH6189" s="33"/>
      <c r="AI6189" s="33"/>
      <c r="AJ6189" s="33"/>
      <c r="AK6189" s="33"/>
      <c r="AL6189" s="33"/>
      <c r="AM6189" s="33"/>
      <c r="AN6189" s="33"/>
      <c r="AO6189" s="33"/>
      <c r="AP6189" s="34"/>
      <c r="AQ6189" s="34"/>
      <c r="AR6189" s="28"/>
      <c r="AS6189" s="29"/>
      <c r="AT6189" s="29"/>
      <c r="AU6189" s="29"/>
    </row>
    <row r="6190" spans="1:256" s="477" customFormat="1">
      <c r="A6190" s="13"/>
      <c r="B6190" s="8"/>
      <c r="C6190" s="8"/>
      <c r="D6190" s="472" t="s">
        <v>184</v>
      </c>
      <c r="E6190" s="266"/>
      <c r="F6190" s="321"/>
      <c r="G6190" s="282"/>
      <c r="H6190" s="283"/>
      <c r="I6190" s="33"/>
      <c r="J6190" s="33"/>
      <c r="K6190" s="33"/>
      <c r="L6190" s="33"/>
      <c r="M6190" s="33"/>
      <c r="N6190" s="33"/>
      <c r="O6190" s="33"/>
      <c r="P6190" s="33"/>
      <c r="Q6190" s="33"/>
      <c r="R6190" s="33"/>
      <c r="S6190" s="33"/>
      <c r="T6190" s="33"/>
      <c r="U6190" s="33"/>
      <c r="V6190" s="33"/>
      <c r="W6190" s="33"/>
      <c r="X6190" s="282"/>
      <c r="Y6190" s="33"/>
      <c r="Z6190" s="284"/>
      <c r="AA6190" s="284"/>
      <c r="AB6190" s="33"/>
      <c r="AC6190" s="33"/>
      <c r="AD6190" s="33"/>
      <c r="AE6190" s="33"/>
      <c r="AF6190" s="33"/>
      <c r="AG6190" s="33"/>
      <c r="AH6190" s="33"/>
      <c r="AI6190" s="33"/>
      <c r="AJ6190" s="33"/>
      <c r="AK6190" s="33"/>
      <c r="AL6190" s="33"/>
      <c r="AM6190" s="33"/>
      <c r="AN6190" s="33"/>
      <c r="AO6190" s="33"/>
      <c r="AP6190" s="34"/>
      <c r="AQ6190" s="34"/>
      <c r="AR6190" s="28"/>
      <c r="AS6190" s="29"/>
      <c r="AT6190" s="29"/>
      <c r="AU6190" s="29"/>
    </row>
    <row r="6191" spans="1:256" s="477" customFormat="1">
      <c r="A6191" s="13"/>
      <c r="B6191" s="8"/>
      <c r="C6191" s="8"/>
      <c r="D6191" s="473" t="s">
        <v>188</v>
      </c>
      <c r="E6191" s="266"/>
      <c r="F6191" s="321"/>
      <c r="G6191" s="282"/>
      <c r="H6191" s="283"/>
      <c r="I6191" s="33"/>
      <c r="J6191" s="33"/>
      <c r="K6191" s="33"/>
      <c r="L6191" s="33"/>
      <c r="M6191" s="33"/>
      <c r="N6191" s="33"/>
      <c r="O6191" s="33"/>
      <c r="P6191" s="33"/>
      <c r="Q6191" s="33"/>
      <c r="R6191" s="33"/>
      <c r="S6191" s="33"/>
      <c r="T6191" s="33"/>
      <c r="U6191" s="33"/>
      <c r="V6191" s="33"/>
      <c r="W6191" s="33"/>
      <c r="X6191" s="282"/>
      <c r="Y6191" s="33"/>
      <c r="Z6191" s="284"/>
      <c r="AA6191" s="284"/>
      <c r="AB6191" s="33"/>
      <c r="AC6191" s="33"/>
      <c r="AD6191" s="33"/>
      <c r="AE6191" s="33"/>
      <c r="AF6191" s="33"/>
      <c r="AG6191" s="33"/>
      <c r="AH6191" s="33"/>
      <c r="AI6191" s="33"/>
      <c r="AJ6191" s="33"/>
      <c r="AK6191" s="33"/>
      <c r="AL6191" s="33"/>
      <c r="AM6191" s="33"/>
      <c r="AN6191" s="33"/>
      <c r="AO6191" s="33"/>
      <c r="AP6191" s="34"/>
      <c r="AQ6191" s="34"/>
      <c r="AR6191" s="28"/>
      <c r="AS6191" s="29"/>
      <c r="AT6191" s="29"/>
      <c r="AU6191" s="29"/>
    </row>
    <row r="6192" spans="1:256" s="477" customFormat="1">
      <c r="A6192" s="13"/>
      <c r="B6192" s="8"/>
      <c r="C6192" s="8"/>
      <c r="D6192" s="344" t="s">
        <v>1044</v>
      </c>
      <c r="E6192" s="266"/>
      <c r="F6192" s="261">
        <v>2500000</v>
      </c>
      <c r="G6192" s="282">
        <f>SUM(H6192)</f>
        <v>2500000</v>
      </c>
      <c r="H6192" s="283">
        <v>2500000</v>
      </c>
      <c r="I6192" s="33"/>
      <c r="J6192" s="33"/>
      <c r="K6192" s="33"/>
      <c r="L6192" s="33"/>
      <c r="M6192" s="33"/>
      <c r="N6192" s="33"/>
      <c r="O6192" s="33"/>
      <c r="P6192" s="33"/>
      <c r="Q6192" s="33"/>
      <c r="R6192" s="33"/>
      <c r="S6192" s="33"/>
      <c r="T6192" s="33"/>
      <c r="U6192" s="33"/>
      <c r="V6192" s="33"/>
      <c r="W6192" s="33"/>
      <c r="X6192" s="282"/>
      <c r="Y6192" s="33"/>
      <c r="Z6192" s="284"/>
      <c r="AA6192" s="284"/>
      <c r="AB6192" s="33"/>
      <c r="AC6192" s="33"/>
      <c r="AD6192" s="33"/>
      <c r="AE6192" s="33"/>
      <c r="AF6192" s="33"/>
      <c r="AG6192" s="33"/>
      <c r="AH6192" s="33"/>
      <c r="AI6192" s="33"/>
      <c r="AJ6192" s="33"/>
      <c r="AK6192" s="33"/>
      <c r="AL6192" s="33"/>
      <c r="AM6192" s="33"/>
      <c r="AN6192" s="33"/>
      <c r="AO6192" s="33"/>
      <c r="AP6192" s="34"/>
      <c r="AQ6192" s="34"/>
      <c r="AR6192" s="28"/>
      <c r="AS6192" s="29"/>
      <c r="AT6192" s="29"/>
      <c r="AU6192" s="29"/>
    </row>
    <row r="6193" spans="1:256" s="477" customFormat="1">
      <c r="A6193" s="13"/>
      <c r="B6193" s="8"/>
      <c r="C6193" s="8"/>
      <c r="D6193" s="240"/>
      <c r="E6193" s="266"/>
      <c r="F6193" s="321"/>
      <c r="G6193" s="282"/>
      <c r="H6193" s="283"/>
      <c r="I6193" s="33"/>
      <c r="J6193" s="33"/>
      <c r="K6193" s="33"/>
      <c r="L6193" s="33"/>
      <c r="M6193" s="33"/>
      <c r="N6193" s="33"/>
      <c r="O6193" s="33"/>
      <c r="P6193" s="33"/>
      <c r="Q6193" s="33"/>
      <c r="R6193" s="33"/>
      <c r="S6193" s="33"/>
      <c r="T6193" s="33"/>
      <c r="U6193" s="33"/>
      <c r="V6193" s="33"/>
      <c r="W6193" s="33"/>
      <c r="X6193" s="282"/>
      <c r="Y6193" s="33"/>
      <c r="Z6193" s="284"/>
      <c r="AA6193" s="284"/>
      <c r="AB6193" s="33"/>
      <c r="AC6193" s="33"/>
      <c r="AD6193" s="33"/>
      <c r="AE6193" s="33"/>
      <c r="AF6193" s="33"/>
      <c r="AG6193" s="33"/>
      <c r="AH6193" s="33"/>
      <c r="AI6193" s="33"/>
      <c r="AJ6193" s="33"/>
      <c r="AK6193" s="33"/>
      <c r="AL6193" s="33"/>
      <c r="AM6193" s="33"/>
      <c r="AN6193" s="33"/>
      <c r="AO6193" s="33"/>
      <c r="AP6193" s="34"/>
      <c r="AQ6193" s="34"/>
      <c r="AR6193" s="28"/>
      <c r="AS6193" s="29"/>
      <c r="AT6193" s="29"/>
      <c r="AU6193" s="29"/>
    </row>
    <row r="6194" spans="1:256" s="477" customFormat="1">
      <c r="A6194" s="13"/>
      <c r="B6194" s="8"/>
      <c r="C6194" s="8"/>
      <c r="D6194" s="240"/>
      <c r="E6194" s="266"/>
      <c r="F6194" s="321"/>
      <c r="G6194" s="282"/>
      <c r="H6194" s="283"/>
      <c r="I6194" s="33"/>
      <c r="J6194" s="33"/>
      <c r="K6194" s="33"/>
      <c r="L6194" s="33"/>
      <c r="M6194" s="33"/>
      <c r="N6194" s="33"/>
      <c r="O6194" s="33"/>
      <c r="P6194" s="33"/>
      <c r="Q6194" s="33"/>
      <c r="R6194" s="33"/>
      <c r="S6194" s="33"/>
      <c r="T6194" s="33"/>
      <c r="U6194" s="33"/>
      <c r="V6194" s="33"/>
      <c r="W6194" s="33"/>
      <c r="X6194" s="282"/>
      <c r="Y6194" s="33"/>
      <c r="Z6194" s="284"/>
      <c r="AA6194" s="284"/>
      <c r="AB6194" s="33"/>
      <c r="AC6194" s="33"/>
      <c r="AD6194" s="33"/>
      <c r="AE6194" s="33"/>
      <c r="AF6194" s="33"/>
      <c r="AG6194" s="33"/>
      <c r="AH6194" s="33"/>
      <c r="AI6194" s="33"/>
      <c r="AJ6194" s="33"/>
      <c r="AK6194" s="33"/>
      <c r="AL6194" s="33"/>
      <c r="AM6194" s="33"/>
      <c r="AN6194" s="33"/>
      <c r="AO6194" s="33"/>
      <c r="AP6194" s="34"/>
      <c r="AQ6194" s="34"/>
      <c r="AR6194" s="28"/>
      <c r="AS6194" s="29"/>
      <c r="AT6194" s="29"/>
      <c r="AU6194" s="29"/>
    </row>
    <row r="6195" spans="1:256" s="477" customFormat="1">
      <c r="A6195" s="13"/>
      <c r="B6195" s="8"/>
      <c r="C6195" s="8"/>
      <c r="D6195" s="240"/>
      <c r="E6195" s="266"/>
      <c r="F6195" s="321"/>
      <c r="G6195" s="282"/>
      <c r="H6195" s="283"/>
      <c r="I6195" s="33"/>
      <c r="J6195" s="33"/>
      <c r="K6195" s="33"/>
      <c r="L6195" s="33"/>
      <c r="M6195" s="33"/>
      <c r="N6195" s="33"/>
      <c r="O6195" s="33"/>
      <c r="P6195" s="33"/>
      <c r="Q6195" s="33"/>
      <c r="R6195" s="33"/>
      <c r="S6195" s="33"/>
      <c r="T6195" s="33"/>
      <c r="U6195" s="33"/>
      <c r="V6195" s="33"/>
      <c r="W6195" s="33"/>
      <c r="X6195" s="282"/>
      <c r="Y6195" s="33"/>
      <c r="Z6195" s="284"/>
      <c r="AA6195" s="284"/>
      <c r="AB6195" s="33"/>
      <c r="AC6195" s="33"/>
      <c r="AD6195" s="33"/>
      <c r="AE6195" s="33"/>
      <c r="AF6195" s="33"/>
      <c r="AG6195" s="33"/>
      <c r="AH6195" s="33"/>
      <c r="AI6195" s="33"/>
      <c r="AJ6195" s="33"/>
      <c r="AK6195" s="33"/>
      <c r="AL6195" s="33"/>
      <c r="AM6195" s="33"/>
      <c r="AN6195" s="33"/>
      <c r="AO6195" s="33"/>
      <c r="AP6195" s="34"/>
      <c r="AQ6195" s="34"/>
      <c r="AR6195" s="28"/>
      <c r="AS6195" s="29"/>
      <c r="AT6195" s="29"/>
      <c r="AU6195" s="29"/>
    </row>
    <row r="6196" spans="1:256" s="402" customFormat="1">
      <c r="A6196" s="13"/>
      <c r="B6196" s="8"/>
      <c r="C6196" s="8"/>
      <c r="D6196" s="240"/>
      <c r="E6196" s="33"/>
      <c r="F6196" s="321"/>
      <c r="G6196" s="282"/>
      <c r="H6196" s="283"/>
      <c r="I6196" s="33"/>
      <c r="J6196" s="33"/>
      <c r="K6196" s="33"/>
      <c r="L6196" s="33"/>
      <c r="M6196" s="33"/>
      <c r="N6196" s="33"/>
      <c r="O6196" s="33"/>
      <c r="P6196" s="33"/>
      <c r="Q6196" s="33"/>
      <c r="R6196" s="33"/>
      <c r="S6196" s="33"/>
      <c r="T6196" s="33"/>
      <c r="U6196" s="33"/>
      <c r="V6196" s="33"/>
      <c r="W6196" s="33"/>
      <c r="X6196" s="282"/>
      <c r="Y6196" s="33"/>
      <c r="Z6196" s="284"/>
      <c r="AA6196" s="284"/>
      <c r="AB6196" s="33"/>
      <c r="AC6196" s="33"/>
      <c r="AD6196" s="33"/>
      <c r="AE6196" s="33"/>
      <c r="AF6196" s="33"/>
      <c r="AG6196" s="33"/>
      <c r="AH6196" s="33"/>
      <c r="AI6196" s="33"/>
      <c r="AJ6196" s="33"/>
      <c r="AK6196" s="33"/>
      <c r="AL6196" s="33"/>
      <c r="AM6196" s="33"/>
      <c r="AN6196" s="33"/>
      <c r="AO6196" s="33"/>
      <c r="AP6196" s="34"/>
      <c r="AQ6196" s="34"/>
      <c r="AR6196" s="28"/>
      <c r="AS6196" s="29"/>
      <c r="AT6196" s="29"/>
      <c r="AU6196" s="29"/>
    </row>
    <row r="6197" spans="1:256" s="402" customFormat="1">
      <c r="A6197" s="13"/>
      <c r="B6197" s="8"/>
      <c r="C6197" s="8"/>
      <c r="D6197" s="240"/>
      <c r="E6197" s="404"/>
      <c r="F6197" s="321"/>
      <c r="G6197" s="282"/>
      <c r="H6197" s="283"/>
      <c r="I6197" s="33"/>
      <c r="J6197" s="33"/>
      <c r="K6197" s="33"/>
      <c r="L6197" s="33"/>
      <c r="M6197" s="33"/>
      <c r="N6197" s="33"/>
      <c r="O6197" s="33"/>
      <c r="P6197" s="33"/>
      <c r="Q6197" s="33"/>
      <c r="R6197" s="33"/>
      <c r="S6197" s="33"/>
      <c r="T6197" s="33"/>
      <c r="U6197" s="33"/>
      <c r="V6197" s="33"/>
      <c r="W6197" s="33"/>
      <c r="X6197" s="282"/>
      <c r="Y6197" s="33"/>
      <c r="Z6197" s="284"/>
      <c r="AA6197" s="284"/>
      <c r="AB6197" s="33"/>
      <c r="AC6197" s="33"/>
      <c r="AD6197" s="33"/>
      <c r="AE6197" s="33"/>
      <c r="AF6197" s="33"/>
      <c r="AG6197" s="33"/>
      <c r="AH6197" s="33"/>
      <c r="AI6197" s="33"/>
      <c r="AJ6197" s="33"/>
      <c r="AK6197" s="33"/>
      <c r="AL6197" s="33"/>
      <c r="AM6197" s="33"/>
      <c r="AN6197" s="33"/>
      <c r="AO6197" s="33"/>
      <c r="AP6197" s="34"/>
      <c r="AQ6197" s="34"/>
      <c r="AR6197" s="28"/>
      <c r="AS6197" s="29"/>
      <c r="AT6197" s="29"/>
      <c r="AU6197" s="29"/>
    </row>
    <row r="6198" spans="1:256" s="25" customFormat="1">
      <c r="A6198" s="12"/>
      <c r="B6198" s="9">
        <v>3</v>
      </c>
      <c r="C6198" s="9" t="s">
        <v>16</v>
      </c>
      <c r="D6198" s="81" t="s">
        <v>10</v>
      </c>
      <c r="E6198" s="405">
        <v>235729750</v>
      </c>
      <c r="F6198" s="31">
        <f t="shared" ref="F6198:V6198" si="852">SUM(F6199:F6200)</f>
        <v>0</v>
      </c>
      <c r="G6198" s="31">
        <f t="shared" si="852"/>
        <v>0</v>
      </c>
      <c r="H6198" s="31">
        <f t="shared" si="852"/>
        <v>0</v>
      </c>
      <c r="I6198" s="31">
        <f t="shared" si="852"/>
        <v>0</v>
      </c>
      <c r="J6198" s="31">
        <f t="shared" si="852"/>
        <v>0</v>
      </c>
      <c r="K6198" s="31">
        <f t="shared" si="852"/>
        <v>0</v>
      </c>
      <c r="L6198" s="31">
        <f t="shared" si="852"/>
        <v>0</v>
      </c>
      <c r="M6198" s="31">
        <f t="shared" si="852"/>
        <v>0</v>
      </c>
      <c r="N6198" s="31">
        <f t="shared" si="852"/>
        <v>0</v>
      </c>
      <c r="O6198" s="31">
        <f t="shared" si="852"/>
        <v>0</v>
      </c>
      <c r="P6198" s="31">
        <f t="shared" si="852"/>
        <v>0</v>
      </c>
      <c r="Q6198" s="31">
        <f t="shared" si="852"/>
        <v>0</v>
      </c>
      <c r="R6198" s="31">
        <f t="shared" si="852"/>
        <v>0</v>
      </c>
      <c r="S6198" s="31">
        <f t="shared" si="852"/>
        <v>0</v>
      </c>
      <c r="T6198" s="31">
        <f t="shared" si="852"/>
        <v>0</v>
      </c>
      <c r="U6198" s="31">
        <f t="shared" si="852"/>
        <v>0</v>
      </c>
      <c r="V6198" s="31">
        <f t="shared" si="852"/>
        <v>0</v>
      </c>
      <c r="W6198" s="31">
        <f>SUM(O6198:V6198)</f>
        <v>0</v>
      </c>
      <c r="X6198" s="31">
        <f>SUM(X6199:X6200)</f>
        <v>0</v>
      </c>
      <c r="Y6198" s="31">
        <f>H6198+I6198+J6198+K6198+L6198+M6198+N6198+W6198+X6198</f>
        <v>0</v>
      </c>
      <c r="Z6198" s="31">
        <f t="shared" ref="Z6198:AK6198" si="853">SUM(Z6199:Z6200)</f>
        <v>0</v>
      </c>
      <c r="AA6198" s="31">
        <f t="shared" si="853"/>
        <v>0</v>
      </c>
      <c r="AB6198" s="31">
        <f t="shared" si="853"/>
        <v>0</v>
      </c>
      <c r="AC6198" s="31">
        <f t="shared" si="853"/>
        <v>0</v>
      </c>
      <c r="AD6198" s="31">
        <f t="shared" si="853"/>
        <v>0</v>
      </c>
      <c r="AE6198" s="31">
        <f t="shared" si="853"/>
        <v>0</v>
      </c>
      <c r="AF6198" s="31">
        <f t="shared" si="853"/>
        <v>0</v>
      </c>
      <c r="AG6198" s="31">
        <f t="shared" si="853"/>
        <v>0</v>
      </c>
      <c r="AH6198" s="31">
        <f t="shared" si="853"/>
        <v>0</v>
      </c>
      <c r="AI6198" s="31">
        <f t="shared" si="853"/>
        <v>0</v>
      </c>
      <c r="AJ6198" s="31">
        <f t="shared" si="853"/>
        <v>0</v>
      </c>
      <c r="AK6198" s="31">
        <f t="shared" si="853"/>
        <v>0</v>
      </c>
      <c r="AL6198" s="31">
        <f>SUM(AD6198:AK6198)</f>
        <v>0</v>
      </c>
      <c r="AM6198" s="31">
        <f>SUM(AM6199:AM6200)</f>
        <v>0</v>
      </c>
      <c r="AN6198" s="31">
        <f>SUM(AN6199:AN6200)</f>
        <v>0</v>
      </c>
      <c r="AO6198" s="31">
        <f>Z6198+AA6198+AB6198+AC6198+AL6198+AM6198+AN6198</f>
        <v>0</v>
      </c>
      <c r="AP6198" s="32">
        <f>E6198+Y6198-AO6198</f>
        <v>235729750</v>
      </c>
      <c r="AQ6198" s="32"/>
      <c r="AR6198" s="28"/>
      <c r="AS6198" s="29">
        <f>E6198+H6198+I6198+J6198+K6198+L6198+M6198+N6198+W6198+X6198-Z6198-AB6198-AL6198-AC6198-AM6198-AN6198</f>
        <v>235729750</v>
      </c>
      <c r="AT6198" s="29">
        <f>AP6198-AS6198</f>
        <v>0</v>
      </c>
      <c r="AU6198" s="29">
        <f>E6198</f>
        <v>235729750</v>
      </c>
      <c r="AV6198" s="86">
        <f>AS6198-AU6198</f>
        <v>0</v>
      </c>
      <c r="AW6198" s="86">
        <f>Y6198-AO6198</f>
        <v>0</v>
      </c>
      <c r="AX6198" s="86">
        <f>AV6198-AW6198</f>
        <v>0</v>
      </c>
      <c r="AY6198" s="86"/>
      <c r="AZ6198" s="398"/>
      <c r="BA6198" s="86"/>
      <c r="BB6198" s="86"/>
      <c r="BC6198" s="86"/>
      <c r="BD6198" s="86"/>
      <c r="BE6198" s="86"/>
      <c r="BF6198" s="86"/>
      <c r="BG6198" s="86"/>
      <c r="BH6198" s="86"/>
      <c r="BI6198" s="86"/>
      <c r="BJ6198" s="86"/>
      <c r="BK6198" s="86"/>
      <c r="BL6198" s="86"/>
      <c r="BM6198" s="86"/>
      <c r="BN6198" s="86"/>
      <c r="BO6198" s="86"/>
      <c r="BP6198" s="86"/>
      <c r="BQ6198" s="86"/>
      <c r="BR6198" s="86"/>
      <c r="BS6198" s="86"/>
      <c r="BT6198" s="86"/>
      <c r="BU6198" s="86"/>
      <c r="BV6198" s="86"/>
      <c r="BW6198" s="86"/>
      <c r="BX6198" s="86"/>
      <c r="BY6198" s="86"/>
      <c r="BZ6198" s="86"/>
      <c r="CA6198" s="86"/>
      <c r="CB6198" s="86"/>
      <c r="CC6198" s="86"/>
      <c r="CD6198" s="86"/>
      <c r="CE6198" s="86"/>
      <c r="CF6198" s="86"/>
      <c r="CG6198" s="86"/>
      <c r="CH6198" s="86"/>
      <c r="CI6198" s="86"/>
      <c r="CJ6198" s="86"/>
      <c r="CK6198" s="86"/>
      <c r="CL6198" s="86"/>
      <c r="CM6198" s="86"/>
      <c r="CN6198" s="86"/>
      <c r="CO6198" s="86"/>
      <c r="CP6198" s="86"/>
      <c r="CQ6198" s="86"/>
      <c r="CR6198" s="86"/>
      <c r="CS6198" s="86"/>
      <c r="CT6198" s="86"/>
      <c r="CU6198" s="86"/>
      <c r="CV6198" s="86"/>
      <c r="CW6198" s="86"/>
      <c r="CX6198" s="86"/>
      <c r="CY6198" s="86"/>
      <c r="CZ6198" s="86"/>
      <c r="DA6198" s="86"/>
      <c r="DB6198" s="86"/>
      <c r="DC6198" s="86"/>
      <c r="DD6198" s="86"/>
      <c r="DE6198" s="86"/>
      <c r="DF6198" s="86"/>
      <c r="DG6198" s="86"/>
      <c r="DH6198" s="86"/>
      <c r="DI6198" s="86"/>
      <c r="DJ6198" s="86"/>
      <c r="DK6198" s="86"/>
      <c r="DL6198" s="86"/>
      <c r="DM6198" s="86"/>
      <c r="DN6198" s="86"/>
      <c r="DO6198" s="86"/>
      <c r="DP6198" s="86"/>
      <c r="DQ6198" s="86"/>
      <c r="DR6198" s="86"/>
      <c r="DS6198" s="86"/>
      <c r="DT6198" s="86"/>
      <c r="DU6198" s="86"/>
      <c r="DV6198" s="86"/>
      <c r="DW6198" s="86"/>
      <c r="DX6198" s="86"/>
      <c r="DY6198" s="86"/>
      <c r="DZ6198" s="86"/>
      <c r="EA6198" s="86"/>
      <c r="EB6198" s="86"/>
      <c r="EC6198" s="86"/>
      <c r="ED6198" s="86"/>
      <c r="EE6198" s="86"/>
      <c r="EF6198" s="86"/>
      <c r="EG6198" s="86"/>
      <c r="EH6198" s="86"/>
      <c r="EI6198" s="86"/>
      <c r="EJ6198" s="86"/>
      <c r="EK6198" s="86"/>
      <c r="EL6198" s="86"/>
      <c r="EM6198" s="86"/>
      <c r="EN6198" s="86"/>
      <c r="EO6198" s="86"/>
      <c r="EP6198" s="86"/>
      <c r="EQ6198" s="86"/>
      <c r="ER6198" s="86"/>
      <c r="ES6198" s="86"/>
      <c r="ET6198" s="86"/>
      <c r="EU6198" s="86"/>
      <c r="EV6198" s="86"/>
      <c r="EW6198" s="86"/>
      <c r="EX6198" s="86"/>
      <c r="EY6198" s="86"/>
      <c r="EZ6198" s="86"/>
      <c r="FA6198" s="86"/>
      <c r="FB6198" s="86"/>
      <c r="FC6198" s="86"/>
      <c r="FD6198" s="86"/>
      <c r="FE6198" s="86"/>
      <c r="FF6198" s="86"/>
      <c r="FG6198" s="86"/>
      <c r="FH6198" s="86"/>
      <c r="FI6198" s="86"/>
      <c r="FJ6198" s="86"/>
      <c r="FK6198" s="86"/>
      <c r="FL6198" s="86"/>
      <c r="FM6198" s="86"/>
      <c r="FN6198" s="86"/>
      <c r="FO6198" s="86"/>
      <c r="FP6198" s="86"/>
      <c r="FQ6198" s="86"/>
      <c r="FR6198" s="86"/>
      <c r="FS6198" s="86"/>
      <c r="FT6198" s="86"/>
      <c r="FU6198" s="86"/>
      <c r="FV6198" s="86"/>
      <c r="FW6198" s="86"/>
      <c r="FX6198" s="86"/>
      <c r="FY6198" s="86"/>
      <c r="FZ6198" s="86"/>
      <c r="GA6198" s="86"/>
      <c r="GB6198" s="86"/>
      <c r="GC6198" s="86"/>
      <c r="GD6198" s="86"/>
      <c r="GE6198" s="86"/>
      <c r="GF6198" s="86"/>
      <c r="GG6198" s="86"/>
      <c r="GH6198" s="86"/>
      <c r="GI6198" s="86"/>
      <c r="GJ6198" s="86"/>
      <c r="GK6198" s="86"/>
      <c r="GL6198" s="86"/>
      <c r="GM6198" s="86"/>
      <c r="GN6198" s="86"/>
      <c r="GO6198" s="86"/>
      <c r="GP6198" s="86"/>
      <c r="GQ6198" s="86"/>
      <c r="GR6198" s="86"/>
      <c r="GS6198" s="86"/>
      <c r="GT6198" s="86"/>
      <c r="GU6198" s="86"/>
      <c r="GV6198" s="86"/>
      <c r="GW6198" s="86"/>
      <c r="GX6198" s="86"/>
      <c r="GY6198" s="86"/>
      <c r="GZ6198" s="86"/>
      <c r="HA6198" s="86"/>
      <c r="HB6198" s="86"/>
      <c r="HC6198" s="86"/>
      <c r="HD6198" s="86"/>
      <c r="HE6198" s="86"/>
      <c r="HF6198" s="86"/>
      <c r="HG6198" s="86"/>
      <c r="HH6198" s="86"/>
      <c r="HI6198" s="86"/>
      <c r="HJ6198" s="86"/>
      <c r="HK6198" s="86"/>
      <c r="HL6198" s="86"/>
      <c r="HM6198" s="86"/>
      <c r="HN6198" s="86"/>
      <c r="HO6198" s="86"/>
      <c r="HP6198" s="86"/>
      <c r="HQ6198" s="86"/>
      <c r="HR6198" s="86"/>
      <c r="HS6198" s="86"/>
      <c r="HT6198" s="86"/>
      <c r="HU6198" s="86"/>
      <c r="HV6198" s="86"/>
      <c r="HW6198" s="86"/>
      <c r="HX6198" s="86"/>
      <c r="HY6198" s="86"/>
      <c r="HZ6198" s="86"/>
      <c r="IA6198" s="86"/>
      <c r="IB6198" s="86"/>
      <c r="IC6198" s="86"/>
      <c r="ID6198" s="86"/>
      <c r="IE6198" s="86"/>
      <c r="IF6198" s="86"/>
      <c r="IG6198" s="86"/>
      <c r="IH6198" s="86"/>
      <c r="II6198" s="86"/>
      <c r="IJ6198" s="86"/>
      <c r="IK6198" s="86"/>
      <c r="IL6198" s="86"/>
      <c r="IM6198" s="86"/>
      <c r="IN6198" s="86"/>
      <c r="IO6198" s="86"/>
      <c r="IP6198" s="86"/>
      <c r="IQ6198" s="86"/>
      <c r="IR6198" s="86"/>
      <c r="IS6198" s="86"/>
      <c r="IT6198" s="86"/>
      <c r="IU6198" s="86"/>
      <c r="IV6198" s="86"/>
    </row>
    <row r="6199" spans="1:256" s="402" customFormat="1">
      <c r="A6199" s="10"/>
      <c r="B6199" s="8"/>
      <c r="C6199" s="8"/>
      <c r="D6199" s="82"/>
      <c r="E6199" s="266"/>
      <c r="F6199" s="261"/>
      <c r="G6199" s="71"/>
      <c r="H6199" s="283"/>
      <c r="I6199" s="33"/>
      <c r="J6199" s="33"/>
      <c r="K6199" s="33"/>
      <c r="L6199" s="33"/>
      <c r="M6199" s="33"/>
      <c r="N6199" s="33"/>
      <c r="O6199" s="33"/>
      <c r="P6199" s="33"/>
      <c r="Q6199" s="33"/>
      <c r="R6199" s="33"/>
      <c r="S6199" s="33"/>
      <c r="T6199" s="33"/>
      <c r="U6199" s="33"/>
      <c r="V6199" s="33"/>
      <c r="W6199" s="33"/>
      <c r="X6199" s="282"/>
      <c r="Y6199" s="69"/>
      <c r="Z6199" s="73"/>
      <c r="AA6199" s="73"/>
      <c r="AB6199" s="69"/>
      <c r="AC6199" s="69"/>
      <c r="AD6199" s="69"/>
      <c r="AE6199" s="69"/>
      <c r="AF6199" s="69"/>
      <c r="AG6199" s="69"/>
      <c r="AH6199" s="69"/>
      <c r="AI6199" s="69"/>
      <c r="AJ6199" s="69"/>
      <c r="AK6199" s="69"/>
      <c r="AL6199" s="69"/>
      <c r="AM6199" s="69"/>
      <c r="AN6199" s="69"/>
      <c r="AO6199" s="69"/>
      <c r="AP6199" s="70"/>
      <c r="AQ6199" s="70"/>
      <c r="AR6199" s="76"/>
      <c r="AS6199" s="60"/>
      <c r="AT6199" s="60"/>
      <c r="AU6199" s="60"/>
      <c r="AV6199" s="21"/>
      <c r="AW6199" s="21"/>
      <c r="AX6199" s="21"/>
      <c r="AY6199" s="21"/>
      <c r="AZ6199" s="21"/>
      <c r="BA6199" s="21"/>
      <c r="BB6199" s="21"/>
      <c r="BC6199" s="21"/>
      <c r="BD6199" s="21"/>
      <c r="BE6199" s="21"/>
      <c r="BF6199" s="21"/>
      <c r="BG6199" s="21"/>
      <c r="BH6199" s="21"/>
      <c r="BI6199" s="21"/>
      <c r="BJ6199" s="21"/>
      <c r="BK6199" s="21"/>
      <c r="BL6199" s="21"/>
      <c r="BM6199" s="21"/>
      <c r="BN6199" s="21"/>
      <c r="BO6199" s="21"/>
      <c r="BP6199" s="21"/>
      <c r="BQ6199" s="21"/>
      <c r="BR6199" s="21"/>
      <c r="BS6199" s="21"/>
      <c r="BT6199" s="21"/>
      <c r="BU6199" s="21"/>
      <c r="BV6199" s="21"/>
      <c r="BW6199" s="21"/>
      <c r="BX6199" s="21"/>
      <c r="BY6199" s="21"/>
      <c r="BZ6199" s="21"/>
      <c r="CA6199" s="21"/>
      <c r="CB6199" s="21"/>
      <c r="CC6199" s="21"/>
      <c r="CD6199" s="21"/>
      <c r="CE6199" s="21"/>
      <c r="CF6199" s="21"/>
      <c r="CG6199" s="21"/>
      <c r="CH6199" s="21"/>
      <c r="CI6199" s="21"/>
      <c r="CJ6199" s="21"/>
      <c r="CK6199" s="21"/>
      <c r="CL6199" s="21"/>
      <c r="CM6199" s="21"/>
      <c r="CN6199" s="21"/>
      <c r="CO6199" s="21"/>
      <c r="CP6199" s="21"/>
      <c r="CQ6199" s="21"/>
      <c r="CR6199" s="21"/>
      <c r="CS6199" s="21"/>
      <c r="CT6199" s="21"/>
      <c r="CU6199" s="21"/>
      <c r="CV6199" s="21"/>
      <c r="CW6199" s="21"/>
      <c r="CX6199" s="21"/>
      <c r="CY6199" s="21"/>
      <c r="CZ6199" s="21"/>
      <c r="DA6199" s="21"/>
      <c r="DB6199" s="21"/>
      <c r="DC6199" s="21"/>
      <c r="DD6199" s="21"/>
      <c r="DE6199" s="21"/>
      <c r="DF6199" s="21"/>
      <c r="DG6199" s="21"/>
      <c r="DH6199" s="21"/>
      <c r="DI6199" s="21"/>
      <c r="DJ6199" s="21"/>
      <c r="DK6199" s="21"/>
      <c r="DL6199" s="21"/>
      <c r="DM6199" s="21"/>
      <c r="DN6199" s="21"/>
      <c r="DO6199" s="21"/>
      <c r="DP6199" s="21"/>
      <c r="DQ6199" s="21"/>
      <c r="DR6199" s="21"/>
      <c r="DS6199" s="21"/>
      <c r="DT6199" s="21"/>
      <c r="DU6199" s="21"/>
      <c r="DV6199" s="21"/>
      <c r="DW6199" s="21"/>
      <c r="DX6199" s="21"/>
      <c r="DY6199" s="21"/>
      <c r="DZ6199" s="21"/>
      <c r="EA6199" s="21"/>
      <c r="EB6199" s="21"/>
      <c r="EC6199" s="21"/>
      <c r="ED6199" s="21"/>
      <c r="EE6199" s="21"/>
      <c r="EF6199" s="21"/>
      <c r="EG6199" s="21"/>
      <c r="EH6199" s="21"/>
      <c r="EI6199" s="21"/>
      <c r="EJ6199" s="21"/>
      <c r="EK6199" s="21"/>
      <c r="EL6199" s="21"/>
      <c r="EM6199" s="21"/>
      <c r="EN6199" s="21"/>
      <c r="EO6199" s="21"/>
      <c r="EP6199" s="21"/>
      <c r="EQ6199" s="21"/>
      <c r="ER6199" s="21"/>
      <c r="ES6199" s="21"/>
      <c r="ET6199" s="21"/>
      <c r="EU6199" s="21"/>
      <c r="EV6199" s="21"/>
      <c r="EW6199" s="21"/>
      <c r="EX6199" s="21"/>
      <c r="EY6199" s="21"/>
      <c r="EZ6199" s="21"/>
      <c r="FA6199" s="21"/>
      <c r="FB6199" s="21"/>
      <c r="FC6199" s="21"/>
      <c r="FD6199" s="21"/>
      <c r="FE6199" s="21"/>
      <c r="FF6199" s="21"/>
      <c r="FG6199" s="21"/>
      <c r="FH6199" s="21"/>
      <c r="FI6199" s="21"/>
      <c r="FJ6199" s="21"/>
      <c r="FK6199" s="21"/>
      <c r="FL6199" s="21"/>
      <c r="FM6199" s="21"/>
      <c r="FN6199" s="21"/>
      <c r="FO6199" s="21"/>
      <c r="FP6199" s="21"/>
      <c r="FQ6199" s="21"/>
      <c r="FR6199" s="21"/>
      <c r="FS6199" s="21"/>
      <c r="FT6199" s="21"/>
      <c r="FU6199" s="21"/>
      <c r="FV6199" s="21"/>
      <c r="FW6199" s="21"/>
      <c r="FX6199" s="21"/>
      <c r="FY6199" s="21"/>
      <c r="FZ6199" s="21"/>
      <c r="GA6199" s="21"/>
      <c r="GB6199" s="21"/>
      <c r="GC6199" s="21"/>
      <c r="GD6199" s="21"/>
      <c r="GE6199" s="21"/>
      <c r="GF6199" s="21"/>
      <c r="GG6199" s="21"/>
      <c r="GH6199" s="21"/>
      <c r="GI6199" s="21"/>
      <c r="GJ6199" s="21"/>
      <c r="GK6199" s="21"/>
      <c r="GL6199" s="21"/>
      <c r="GM6199" s="21"/>
      <c r="GN6199" s="21"/>
      <c r="GO6199" s="21"/>
      <c r="GP6199" s="21"/>
      <c r="GQ6199" s="21"/>
      <c r="GR6199" s="21"/>
      <c r="GS6199" s="21"/>
      <c r="GT6199" s="21"/>
      <c r="GU6199" s="21"/>
      <c r="GV6199" s="21"/>
      <c r="GW6199" s="21"/>
      <c r="GX6199" s="21"/>
      <c r="GY6199" s="21"/>
      <c r="GZ6199" s="21"/>
      <c r="HA6199" s="21"/>
      <c r="HB6199" s="21"/>
      <c r="HC6199" s="21"/>
      <c r="HD6199" s="21"/>
      <c r="HE6199" s="21"/>
      <c r="HF6199" s="21"/>
      <c r="HG6199" s="21"/>
      <c r="HH6199" s="21"/>
      <c r="HI6199" s="21"/>
      <c r="HJ6199" s="21"/>
      <c r="HK6199" s="21"/>
      <c r="HL6199" s="21"/>
      <c r="HM6199" s="21"/>
      <c r="HN6199" s="21"/>
      <c r="HO6199" s="21"/>
      <c r="HP6199" s="21"/>
      <c r="HQ6199" s="21"/>
      <c r="HR6199" s="21"/>
      <c r="HS6199" s="21"/>
      <c r="HT6199" s="21"/>
      <c r="HU6199" s="21"/>
      <c r="HV6199" s="21"/>
      <c r="HW6199" s="21"/>
      <c r="HX6199" s="21"/>
      <c r="HY6199" s="21"/>
      <c r="HZ6199" s="21"/>
      <c r="IA6199" s="21"/>
      <c r="IB6199" s="21"/>
      <c r="IC6199" s="21"/>
      <c r="ID6199" s="21"/>
      <c r="IE6199" s="21"/>
      <c r="IF6199" s="21"/>
      <c r="IG6199" s="21"/>
      <c r="IH6199" s="21"/>
      <c r="II6199" s="21"/>
      <c r="IJ6199" s="21"/>
      <c r="IK6199" s="21"/>
      <c r="IL6199" s="21"/>
      <c r="IM6199" s="21"/>
      <c r="IN6199" s="21"/>
      <c r="IO6199" s="21"/>
      <c r="IP6199" s="21"/>
      <c r="IQ6199" s="21"/>
      <c r="IR6199" s="21"/>
      <c r="IS6199" s="21"/>
      <c r="IT6199" s="21"/>
      <c r="IU6199" s="21"/>
      <c r="IV6199" s="21"/>
    </row>
    <row r="6200" spans="1:256" s="402" customFormat="1">
      <c r="A6200" s="10"/>
      <c r="B6200" s="8"/>
      <c r="C6200" s="8"/>
      <c r="D6200" s="82"/>
      <c r="E6200" s="33"/>
      <c r="F6200" s="261"/>
      <c r="G6200" s="71"/>
      <c r="H6200" s="72"/>
      <c r="I6200" s="69"/>
      <c r="J6200" s="69"/>
      <c r="K6200" s="69"/>
      <c r="L6200" s="69"/>
      <c r="M6200" s="69"/>
      <c r="N6200" s="69"/>
      <c r="O6200" s="69"/>
      <c r="P6200" s="69"/>
      <c r="Q6200" s="69"/>
      <c r="R6200" s="69"/>
      <c r="S6200" s="69"/>
      <c r="T6200" s="69"/>
      <c r="U6200" s="69"/>
      <c r="V6200" s="69"/>
      <c r="W6200" s="69"/>
      <c r="X6200" s="71"/>
      <c r="Y6200" s="69"/>
      <c r="Z6200" s="284"/>
      <c r="AA6200" s="284"/>
      <c r="AB6200" s="33"/>
      <c r="AC6200" s="33"/>
      <c r="AD6200" s="33"/>
      <c r="AE6200" s="33"/>
      <c r="AF6200" s="33"/>
      <c r="AG6200" s="33"/>
      <c r="AH6200" s="33"/>
      <c r="AI6200" s="33"/>
      <c r="AJ6200" s="33"/>
      <c r="AK6200" s="33"/>
      <c r="AL6200" s="33"/>
      <c r="AM6200" s="33"/>
      <c r="AN6200" s="33"/>
      <c r="AO6200" s="69"/>
      <c r="AP6200" s="70"/>
      <c r="AQ6200" s="70"/>
      <c r="AR6200" s="76"/>
      <c r="AS6200" s="60"/>
      <c r="AT6200" s="60"/>
      <c r="AU6200" s="60"/>
      <c r="AV6200" s="21"/>
      <c r="AW6200" s="21"/>
      <c r="AX6200" s="21"/>
      <c r="AY6200" s="21"/>
      <c r="AZ6200" s="21"/>
      <c r="BA6200" s="21"/>
      <c r="BB6200" s="21"/>
      <c r="BC6200" s="21"/>
      <c r="BD6200" s="21"/>
      <c r="BE6200" s="21"/>
      <c r="BF6200" s="21"/>
      <c r="BG6200" s="21"/>
      <c r="BH6200" s="21"/>
      <c r="BI6200" s="21"/>
      <c r="BJ6200" s="21"/>
      <c r="BK6200" s="21"/>
      <c r="BL6200" s="21"/>
      <c r="BM6200" s="21"/>
      <c r="BN6200" s="21"/>
      <c r="BO6200" s="21"/>
      <c r="BP6200" s="21"/>
      <c r="BQ6200" s="21"/>
      <c r="BR6200" s="21"/>
      <c r="BS6200" s="21"/>
      <c r="BT6200" s="21"/>
      <c r="BU6200" s="21"/>
      <c r="BV6200" s="21"/>
      <c r="BW6200" s="21"/>
      <c r="BX6200" s="21"/>
      <c r="BY6200" s="21"/>
      <c r="BZ6200" s="21"/>
      <c r="CA6200" s="21"/>
      <c r="CB6200" s="21"/>
      <c r="CC6200" s="21"/>
      <c r="CD6200" s="21"/>
      <c r="CE6200" s="21"/>
      <c r="CF6200" s="21"/>
      <c r="CG6200" s="21"/>
      <c r="CH6200" s="21"/>
      <c r="CI6200" s="21"/>
      <c r="CJ6200" s="21"/>
      <c r="CK6200" s="21"/>
      <c r="CL6200" s="21"/>
      <c r="CM6200" s="21"/>
      <c r="CN6200" s="21"/>
      <c r="CO6200" s="21"/>
      <c r="CP6200" s="21"/>
      <c r="CQ6200" s="21"/>
      <c r="CR6200" s="21"/>
      <c r="CS6200" s="21"/>
      <c r="CT6200" s="21"/>
      <c r="CU6200" s="21"/>
      <c r="CV6200" s="21"/>
      <c r="CW6200" s="21"/>
      <c r="CX6200" s="21"/>
      <c r="CY6200" s="21"/>
      <c r="CZ6200" s="21"/>
      <c r="DA6200" s="21"/>
      <c r="DB6200" s="21"/>
      <c r="DC6200" s="21"/>
      <c r="DD6200" s="21"/>
      <c r="DE6200" s="21"/>
      <c r="DF6200" s="21"/>
      <c r="DG6200" s="21"/>
      <c r="DH6200" s="21"/>
      <c r="DI6200" s="21"/>
      <c r="DJ6200" s="21"/>
      <c r="DK6200" s="21"/>
      <c r="DL6200" s="21"/>
      <c r="DM6200" s="21"/>
      <c r="DN6200" s="21"/>
      <c r="DO6200" s="21"/>
      <c r="DP6200" s="21"/>
      <c r="DQ6200" s="21"/>
      <c r="DR6200" s="21"/>
      <c r="DS6200" s="21"/>
      <c r="DT6200" s="21"/>
      <c r="DU6200" s="21"/>
      <c r="DV6200" s="21"/>
      <c r="DW6200" s="21"/>
      <c r="DX6200" s="21"/>
      <c r="DY6200" s="21"/>
      <c r="DZ6200" s="21"/>
      <c r="EA6200" s="21"/>
      <c r="EB6200" s="21"/>
      <c r="EC6200" s="21"/>
      <c r="ED6200" s="21"/>
      <c r="EE6200" s="21"/>
      <c r="EF6200" s="21"/>
      <c r="EG6200" s="21"/>
      <c r="EH6200" s="21"/>
      <c r="EI6200" s="21"/>
      <c r="EJ6200" s="21"/>
      <c r="EK6200" s="21"/>
      <c r="EL6200" s="21"/>
      <c r="EM6200" s="21"/>
      <c r="EN6200" s="21"/>
      <c r="EO6200" s="21"/>
      <c r="EP6200" s="21"/>
      <c r="EQ6200" s="21"/>
      <c r="ER6200" s="21"/>
      <c r="ES6200" s="21"/>
      <c r="ET6200" s="21"/>
      <c r="EU6200" s="21"/>
      <c r="EV6200" s="21"/>
      <c r="EW6200" s="21"/>
      <c r="EX6200" s="21"/>
      <c r="EY6200" s="21"/>
      <c r="EZ6200" s="21"/>
      <c r="FA6200" s="21"/>
      <c r="FB6200" s="21"/>
      <c r="FC6200" s="21"/>
      <c r="FD6200" s="21"/>
      <c r="FE6200" s="21"/>
      <c r="FF6200" s="21"/>
      <c r="FG6200" s="21"/>
      <c r="FH6200" s="21"/>
      <c r="FI6200" s="21"/>
      <c r="FJ6200" s="21"/>
      <c r="FK6200" s="21"/>
      <c r="FL6200" s="21"/>
      <c r="FM6200" s="21"/>
      <c r="FN6200" s="21"/>
      <c r="FO6200" s="21"/>
      <c r="FP6200" s="21"/>
      <c r="FQ6200" s="21"/>
      <c r="FR6200" s="21"/>
      <c r="FS6200" s="21"/>
      <c r="FT6200" s="21"/>
      <c r="FU6200" s="21"/>
      <c r="FV6200" s="21"/>
      <c r="FW6200" s="21"/>
      <c r="FX6200" s="21"/>
      <c r="FY6200" s="21"/>
      <c r="FZ6200" s="21"/>
      <c r="GA6200" s="21"/>
      <c r="GB6200" s="21"/>
      <c r="GC6200" s="21"/>
      <c r="GD6200" s="21"/>
      <c r="GE6200" s="21"/>
      <c r="GF6200" s="21"/>
      <c r="GG6200" s="21"/>
      <c r="GH6200" s="21"/>
      <c r="GI6200" s="21"/>
      <c r="GJ6200" s="21"/>
      <c r="GK6200" s="21"/>
      <c r="GL6200" s="21"/>
      <c r="GM6200" s="21"/>
      <c r="GN6200" s="21"/>
      <c r="GO6200" s="21"/>
      <c r="GP6200" s="21"/>
      <c r="GQ6200" s="21"/>
      <c r="GR6200" s="21"/>
      <c r="GS6200" s="21"/>
      <c r="GT6200" s="21"/>
      <c r="GU6200" s="21"/>
      <c r="GV6200" s="21"/>
      <c r="GW6200" s="21"/>
      <c r="GX6200" s="21"/>
      <c r="GY6200" s="21"/>
      <c r="GZ6200" s="21"/>
      <c r="HA6200" s="21"/>
      <c r="HB6200" s="21"/>
      <c r="HC6200" s="21"/>
      <c r="HD6200" s="21"/>
      <c r="HE6200" s="21"/>
      <c r="HF6200" s="21"/>
      <c r="HG6200" s="21"/>
      <c r="HH6200" s="21"/>
      <c r="HI6200" s="21"/>
      <c r="HJ6200" s="21"/>
      <c r="HK6200" s="21"/>
      <c r="HL6200" s="21"/>
      <c r="HM6200" s="21"/>
      <c r="HN6200" s="21"/>
      <c r="HO6200" s="21"/>
      <c r="HP6200" s="21"/>
      <c r="HQ6200" s="21"/>
      <c r="HR6200" s="21"/>
      <c r="HS6200" s="21"/>
      <c r="HT6200" s="21"/>
      <c r="HU6200" s="21"/>
      <c r="HV6200" s="21"/>
      <c r="HW6200" s="21"/>
      <c r="HX6200" s="21"/>
      <c r="HY6200" s="21"/>
      <c r="HZ6200" s="21"/>
      <c r="IA6200" s="21"/>
      <c r="IB6200" s="21"/>
      <c r="IC6200" s="21"/>
      <c r="ID6200" s="21"/>
      <c r="IE6200" s="21"/>
      <c r="IF6200" s="21"/>
      <c r="IG6200" s="21"/>
      <c r="IH6200" s="21"/>
      <c r="II6200" s="21"/>
      <c r="IJ6200" s="21"/>
      <c r="IK6200" s="21"/>
      <c r="IL6200" s="21"/>
      <c r="IM6200" s="21"/>
      <c r="IN6200" s="21"/>
      <c r="IO6200" s="21"/>
      <c r="IP6200" s="21"/>
      <c r="IQ6200" s="21"/>
      <c r="IR6200" s="21"/>
      <c r="IS6200" s="21"/>
      <c r="IT6200" s="21"/>
      <c r="IU6200" s="21"/>
      <c r="IV6200" s="21"/>
    </row>
    <row r="6201" spans="1:256" s="25" customFormat="1">
      <c r="A6201" s="12"/>
      <c r="B6201" s="9">
        <v>4</v>
      </c>
      <c r="C6201" s="9" t="s">
        <v>17</v>
      </c>
      <c r="D6201" s="81" t="s">
        <v>5</v>
      </c>
      <c r="E6201" s="31">
        <v>675000</v>
      </c>
      <c r="F6201" s="31">
        <f t="shared" ref="F6201:V6201" si="854">SUM(F6202:F6203)</f>
        <v>0</v>
      </c>
      <c r="G6201" s="31">
        <f t="shared" si="854"/>
        <v>0</v>
      </c>
      <c r="H6201" s="31">
        <f t="shared" si="854"/>
        <v>0</v>
      </c>
      <c r="I6201" s="31">
        <f t="shared" si="854"/>
        <v>0</v>
      </c>
      <c r="J6201" s="31">
        <f t="shared" si="854"/>
        <v>0</v>
      </c>
      <c r="K6201" s="31">
        <f t="shared" si="854"/>
        <v>0</v>
      </c>
      <c r="L6201" s="31">
        <f t="shared" si="854"/>
        <v>0</v>
      </c>
      <c r="M6201" s="31">
        <f t="shared" si="854"/>
        <v>0</v>
      </c>
      <c r="N6201" s="31">
        <f t="shared" si="854"/>
        <v>0</v>
      </c>
      <c r="O6201" s="31">
        <f t="shared" si="854"/>
        <v>0</v>
      </c>
      <c r="P6201" s="31">
        <f t="shared" si="854"/>
        <v>0</v>
      </c>
      <c r="Q6201" s="31">
        <f t="shared" si="854"/>
        <v>0</v>
      </c>
      <c r="R6201" s="31">
        <f t="shared" si="854"/>
        <v>0</v>
      </c>
      <c r="S6201" s="31">
        <f t="shared" si="854"/>
        <v>0</v>
      </c>
      <c r="T6201" s="31">
        <f t="shared" si="854"/>
        <v>0</v>
      </c>
      <c r="U6201" s="31">
        <f t="shared" si="854"/>
        <v>0</v>
      </c>
      <c r="V6201" s="31">
        <f t="shared" si="854"/>
        <v>0</v>
      </c>
      <c r="W6201" s="31">
        <f>SUM(O6201:V6201)</f>
        <v>0</v>
      </c>
      <c r="X6201" s="31">
        <f>SUM(X6202:X6203)</f>
        <v>0</v>
      </c>
      <c r="Y6201" s="31">
        <f>H6201+I6201+J6201+K6201+L6201+M6201+N6201+W6201+X6201</f>
        <v>0</v>
      </c>
      <c r="Z6201" s="31">
        <f t="shared" ref="Z6201:AK6201" si="855">SUM(Z6202:Z6203)</f>
        <v>0</v>
      </c>
      <c r="AA6201" s="31">
        <f t="shared" si="855"/>
        <v>0</v>
      </c>
      <c r="AB6201" s="31">
        <f t="shared" si="855"/>
        <v>0</v>
      </c>
      <c r="AC6201" s="31">
        <f t="shared" si="855"/>
        <v>0</v>
      </c>
      <c r="AD6201" s="31">
        <f t="shared" si="855"/>
        <v>0</v>
      </c>
      <c r="AE6201" s="31">
        <f t="shared" si="855"/>
        <v>0</v>
      </c>
      <c r="AF6201" s="31">
        <f t="shared" si="855"/>
        <v>0</v>
      </c>
      <c r="AG6201" s="31">
        <f t="shared" si="855"/>
        <v>0</v>
      </c>
      <c r="AH6201" s="31">
        <f t="shared" si="855"/>
        <v>0</v>
      </c>
      <c r="AI6201" s="31">
        <f t="shared" si="855"/>
        <v>0</v>
      </c>
      <c r="AJ6201" s="31">
        <f t="shared" si="855"/>
        <v>0</v>
      </c>
      <c r="AK6201" s="31">
        <f t="shared" si="855"/>
        <v>0</v>
      </c>
      <c r="AL6201" s="31">
        <f>SUM(AD6201:AK6201)</f>
        <v>0</v>
      </c>
      <c r="AM6201" s="31">
        <f>SUM(AM6202:AM6203)</f>
        <v>0</v>
      </c>
      <c r="AN6201" s="31">
        <f>SUM(AN6202:AN6203)</f>
        <v>0</v>
      </c>
      <c r="AO6201" s="31">
        <f>Z6201+AA6201+AB6201+AC6201+AL6201+AM6201+AN6201</f>
        <v>0</v>
      </c>
      <c r="AP6201" s="32">
        <f>E6201+Y6201-AO6201</f>
        <v>675000</v>
      </c>
      <c r="AQ6201" s="32"/>
      <c r="AR6201" s="28"/>
      <c r="AS6201" s="29">
        <f>E6201+H6201+I6201+J6201+K6201+L6201+M6201+N6201+W6201+X6201-Z6201-AB6201-AL6201-AC6201-AM6201-AN6201</f>
        <v>675000</v>
      </c>
      <c r="AT6201" s="29">
        <f>AP6201-AS6201</f>
        <v>0</v>
      </c>
      <c r="AU6201" s="29">
        <f>E6201</f>
        <v>675000</v>
      </c>
      <c r="AV6201" s="86">
        <f>AS6201-AU6201</f>
        <v>0</v>
      </c>
      <c r="AW6201" s="86">
        <f>Y6201-AO6201</f>
        <v>0</v>
      </c>
      <c r="AX6201" s="86">
        <f>AV6201-AW6201</f>
        <v>0</v>
      </c>
      <c r="AY6201" s="86"/>
      <c r="AZ6201" s="398"/>
      <c r="BA6201" s="86"/>
      <c r="BB6201" s="86"/>
      <c r="BC6201" s="86"/>
      <c r="BD6201" s="86"/>
      <c r="BE6201" s="86"/>
      <c r="BF6201" s="86"/>
      <c r="BG6201" s="86"/>
      <c r="BH6201" s="86"/>
      <c r="BI6201" s="86"/>
      <c r="BJ6201" s="86"/>
      <c r="BK6201" s="86"/>
      <c r="BL6201" s="86"/>
      <c r="BM6201" s="86"/>
      <c r="BN6201" s="86"/>
      <c r="BO6201" s="86"/>
      <c r="BP6201" s="86"/>
      <c r="BQ6201" s="86"/>
      <c r="BR6201" s="86"/>
      <c r="BS6201" s="86"/>
      <c r="BT6201" s="86"/>
      <c r="BU6201" s="86"/>
      <c r="BV6201" s="86"/>
      <c r="BW6201" s="86"/>
      <c r="BX6201" s="86"/>
      <c r="BY6201" s="86"/>
      <c r="BZ6201" s="86"/>
      <c r="CA6201" s="86"/>
      <c r="CB6201" s="86"/>
      <c r="CC6201" s="86"/>
      <c r="CD6201" s="86"/>
      <c r="CE6201" s="86"/>
      <c r="CF6201" s="86"/>
      <c r="CG6201" s="86"/>
      <c r="CH6201" s="86"/>
      <c r="CI6201" s="86"/>
      <c r="CJ6201" s="86"/>
      <c r="CK6201" s="86"/>
      <c r="CL6201" s="86"/>
      <c r="CM6201" s="86"/>
      <c r="CN6201" s="86"/>
      <c r="CO6201" s="86"/>
      <c r="CP6201" s="86"/>
      <c r="CQ6201" s="86"/>
      <c r="CR6201" s="86"/>
      <c r="CS6201" s="86"/>
      <c r="CT6201" s="86"/>
      <c r="CU6201" s="86"/>
      <c r="CV6201" s="86"/>
      <c r="CW6201" s="86"/>
      <c r="CX6201" s="86"/>
      <c r="CY6201" s="86"/>
      <c r="CZ6201" s="86"/>
      <c r="DA6201" s="86"/>
      <c r="DB6201" s="86"/>
      <c r="DC6201" s="86"/>
      <c r="DD6201" s="86"/>
      <c r="DE6201" s="86"/>
      <c r="DF6201" s="86"/>
      <c r="DG6201" s="86"/>
      <c r="DH6201" s="86"/>
      <c r="DI6201" s="86"/>
      <c r="DJ6201" s="86"/>
      <c r="DK6201" s="86"/>
      <c r="DL6201" s="86"/>
      <c r="DM6201" s="86"/>
      <c r="DN6201" s="86"/>
      <c r="DO6201" s="86"/>
      <c r="DP6201" s="86"/>
      <c r="DQ6201" s="86"/>
      <c r="DR6201" s="86"/>
      <c r="DS6201" s="86"/>
      <c r="DT6201" s="86"/>
      <c r="DU6201" s="86"/>
      <c r="DV6201" s="86"/>
      <c r="DW6201" s="86"/>
      <c r="DX6201" s="86"/>
      <c r="DY6201" s="86"/>
      <c r="DZ6201" s="86"/>
      <c r="EA6201" s="86"/>
      <c r="EB6201" s="86"/>
      <c r="EC6201" s="86"/>
      <c r="ED6201" s="86"/>
      <c r="EE6201" s="86"/>
      <c r="EF6201" s="86"/>
      <c r="EG6201" s="86"/>
      <c r="EH6201" s="86"/>
      <c r="EI6201" s="86"/>
      <c r="EJ6201" s="86"/>
      <c r="EK6201" s="86"/>
      <c r="EL6201" s="86"/>
      <c r="EM6201" s="86"/>
      <c r="EN6201" s="86"/>
      <c r="EO6201" s="86"/>
      <c r="EP6201" s="86"/>
      <c r="EQ6201" s="86"/>
      <c r="ER6201" s="86"/>
      <c r="ES6201" s="86"/>
      <c r="ET6201" s="86"/>
      <c r="EU6201" s="86"/>
      <c r="EV6201" s="86"/>
      <c r="EW6201" s="86"/>
      <c r="EX6201" s="86"/>
      <c r="EY6201" s="86"/>
      <c r="EZ6201" s="86"/>
      <c r="FA6201" s="86"/>
      <c r="FB6201" s="86"/>
      <c r="FC6201" s="86"/>
      <c r="FD6201" s="86"/>
      <c r="FE6201" s="86"/>
      <c r="FF6201" s="86"/>
      <c r="FG6201" s="86"/>
      <c r="FH6201" s="86"/>
      <c r="FI6201" s="86"/>
      <c r="FJ6201" s="86"/>
      <c r="FK6201" s="86"/>
      <c r="FL6201" s="86"/>
      <c r="FM6201" s="86"/>
      <c r="FN6201" s="86"/>
      <c r="FO6201" s="86"/>
      <c r="FP6201" s="86"/>
      <c r="FQ6201" s="86"/>
      <c r="FR6201" s="86"/>
      <c r="FS6201" s="86"/>
      <c r="FT6201" s="86"/>
      <c r="FU6201" s="86"/>
      <c r="FV6201" s="86"/>
      <c r="FW6201" s="86"/>
      <c r="FX6201" s="86"/>
      <c r="FY6201" s="86"/>
      <c r="FZ6201" s="86"/>
      <c r="GA6201" s="86"/>
      <c r="GB6201" s="86"/>
      <c r="GC6201" s="86"/>
      <c r="GD6201" s="86"/>
      <c r="GE6201" s="86"/>
      <c r="GF6201" s="86"/>
      <c r="GG6201" s="86"/>
      <c r="GH6201" s="86"/>
      <c r="GI6201" s="86"/>
      <c r="GJ6201" s="86"/>
      <c r="GK6201" s="86"/>
      <c r="GL6201" s="86"/>
      <c r="GM6201" s="86"/>
      <c r="GN6201" s="86"/>
      <c r="GO6201" s="86"/>
      <c r="GP6201" s="86"/>
      <c r="GQ6201" s="86"/>
      <c r="GR6201" s="86"/>
      <c r="GS6201" s="86"/>
      <c r="GT6201" s="86"/>
      <c r="GU6201" s="86"/>
      <c r="GV6201" s="86"/>
      <c r="GW6201" s="86"/>
      <c r="GX6201" s="86"/>
      <c r="GY6201" s="86"/>
      <c r="GZ6201" s="86"/>
      <c r="HA6201" s="86"/>
      <c r="HB6201" s="86"/>
      <c r="HC6201" s="86"/>
      <c r="HD6201" s="86"/>
      <c r="HE6201" s="86"/>
      <c r="HF6201" s="86"/>
      <c r="HG6201" s="86"/>
      <c r="HH6201" s="86"/>
      <c r="HI6201" s="86"/>
      <c r="HJ6201" s="86"/>
      <c r="HK6201" s="86"/>
      <c r="HL6201" s="86"/>
      <c r="HM6201" s="86"/>
      <c r="HN6201" s="86"/>
      <c r="HO6201" s="86"/>
      <c r="HP6201" s="86"/>
      <c r="HQ6201" s="86"/>
      <c r="HR6201" s="86"/>
      <c r="HS6201" s="86"/>
      <c r="HT6201" s="86"/>
      <c r="HU6201" s="86"/>
      <c r="HV6201" s="86"/>
      <c r="HW6201" s="86"/>
      <c r="HX6201" s="86"/>
      <c r="HY6201" s="86"/>
      <c r="HZ6201" s="86"/>
      <c r="IA6201" s="86"/>
      <c r="IB6201" s="86"/>
      <c r="IC6201" s="86"/>
      <c r="ID6201" s="86"/>
      <c r="IE6201" s="86"/>
      <c r="IF6201" s="86"/>
      <c r="IG6201" s="86"/>
      <c r="IH6201" s="86"/>
      <c r="II6201" s="86"/>
      <c r="IJ6201" s="86"/>
      <c r="IK6201" s="86"/>
      <c r="IL6201" s="86"/>
      <c r="IM6201" s="86"/>
      <c r="IN6201" s="86"/>
      <c r="IO6201" s="86"/>
      <c r="IP6201" s="86"/>
      <c r="IQ6201" s="86"/>
      <c r="IR6201" s="86"/>
      <c r="IS6201" s="86"/>
      <c r="IT6201" s="86"/>
      <c r="IU6201" s="86"/>
      <c r="IV6201" s="86"/>
    </row>
    <row r="6202" spans="1:256" s="402" customFormat="1">
      <c r="A6202" s="10"/>
      <c r="B6202" s="8"/>
      <c r="C6202" s="8"/>
      <c r="D6202" s="113"/>
      <c r="E6202" s="33"/>
      <c r="F6202" s="373"/>
      <c r="G6202" s="71"/>
      <c r="H6202" s="283"/>
      <c r="I6202" s="33"/>
      <c r="J6202" s="33"/>
      <c r="K6202" s="33"/>
      <c r="L6202" s="33"/>
      <c r="M6202" s="33"/>
      <c r="N6202" s="33"/>
      <c r="O6202" s="33"/>
      <c r="P6202" s="33"/>
      <c r="Q6202" s="33"/>
      <c r="R6202" s="33"/>
      <c r="S6202" s="33"/>
      <c r="T6202" s="33"/>
      <c r="U6202" s="33"/>
      <c r="V6202" s="33"/>
      <c r="W6202" s="33"/>
      <c r="X6202" s="282"/>
      <c r="Y6202" s="69"/>
      <c r="Z6202" s="73"/>
      <c r="AA6202" s="73"/>
      <c r="AB6202" s="69"/>
      <c r="AC6202" s="69"/>
      <c r="AD6202" s="69"/>
      <c r="AE6202" s="69"/>
      <c r="AF6202" s="69"/>
      <c r="AG6202" s="69"/>
      <c r="AH6202" s="69"/>
      <c r="AI6202" s="69"/>
      <c r="AJ6202" s="69"/>
      <c r="AK6202" s="69"/>
      <c r="AL6202" s="69"/>
      <c r="AM6202" s="69"/>
      <c r="AN6202" s="69"/>
      <c r="AO6202" s="69"/>
      <c r="AP6202" s="70"/>
      <c r="AQ6202" s="70"/>
      <c r="AR6202" s="76"/>
      <c r="AS6202" s="60"/>
      <c r="AT6202" s="60"/>
      <c r="AU6202" s="60"/>
      <c r="AV6202" s="21"/>
      <c r="AW6202" s="21"/>
      <c r="AX6202" s="21"/>
      <c r="AY6202" s="21"/>
      <c r="AZ6202" s="21"/>
      <c r="BA6202" s="21"/>
      <c r="BB6202" s="21"/>
      <c r="BC6202" s="21"/>
      <c r="BD6202" s="21"/>
      <c r="BE6202" s="21"/>
      <c r="BF6202" s="21"/>
      <c r="BG6202" s="21"/>
      <c r="BH6202" s="21"/>
      <c r="BI6202" s="21"/>
      <c r="BJ6202" s="21"/>
      <c r="BK6202" s="21"/>
      <c r="BL6202" s="21"/>
      <c r="BM6202" s="21"/>
      <c r="BN6202" s="21"/>
      <c r="BO6202" s="21"/>
      <c r="BP6202" s="21"/>
      <c r="BQ6202" s="21"/>
      <c r="BR6202" s="21"/>
      <c r="BS6202" s="21"/>
      <c r="BT6202" s="21"/>
      <c r="BU6202" s="21"/>
      <c r="BV6202" s="21"/>
      <c r="BW6202" s="21"/>
      <c r="BX6202" s="21"/>
      <c r="BY6202" s="21"/>
      <c r="BZ6202" s="21"/>
      <c r="CA6202" s="21"/>
      <c r="CB6202" s="21"/>
      <c r="CC6202" s="21"/>
      <c r="CD6202" s="21"/>
      <c r="CE6202" s="21"/>
      <c r="CF6202" s="21"/>
      <c r="CG6202" s="21"/>
      <c r="CH6202" s="21"/>
      <c r="CI6202" s="21"/>
      <c r="CJ6202" s="21"/>
      <c r="CK6202" s="21"/>
      <c r="CL6202" s="21"/>
      <c r="CM6202" s="21"/>
      <c r="CN6202" s="21"/>
      <c r="CO6202" s="21"/>
      <c r="CP6202" s="21"/>
      <c r="CQ6202" s="21"/>
      <c r="CR6202" s="21"/>
      <c r="CS6202" s="21"/>
      <c r="CT6202" s="21"/>
      <c r="CU6202" s="21"/>
      <c r="CV6202" s="21"/>
      <c r="CW6202" s="21"/>
      <c r="CX6202" s="21"/>
      <c r="CY6202" s="21"/>
      <c r="CZ6202" s="21"/>
      <c r="DA6202" s="21"/>
      <c r="DB6202" s="21"/>
      <c r="DC6202" s="21"/>
      <c r="DD6202" s="21"/>
      <c r="DE6202" s="21"/>
      <c r="DF6202" s="21"/>
      <c r="DG6202" s="21"/>
      <c r="DH6202" s="21"/>
      <c r="DI6202" s="21"/>
      <c r="DJ6202" s="21"/>
      <c r="DK6202" s="21"/>
      <c r="DL6202" s="21"/>
      <c r="DM6202" s="21"/>
      <c r="DN6202" s="21"/>
      <c r="DO6202" s="21"/>
      <c r="DP6202" s="21"/>
      <c r="DQ6202" s="21"/>
      <c r="DR6202" s="21"/>
      <c r="DS6202" s="21"/>
      <c r="DT6202" s="21"/>
      <c r="DU6202" s="21"/>
      <c r="DV6202" s="21"/>
      <c r="DW6202" s="21"/>
      <c r="DX6202" s="21"/>
      <c r="DY6202" s="21"/>
      <c r="DZ6202" s="21"/>
      <c r="EA6202" s="21"/>
      <c r="EB6202" s="21"/>
      <c r="EC6202" s="21"/>
      <c r="ED6202" s="21"/>
      <c r="EE6202" s="21"/>
      <c r="EF6202" s="21"/>
      <c r="EG6202" s="21"/>
      <c r="EH6202" s="21"/>
      <c r="EI6202" s="21"/>
      <c r="EJ6202" s="21"/>
      <c r="EK6202" s="21"/>
      <c r="EL6202" s="21"/>
      <c r="EM6202" s="21"/>
      <c r="EN6202" s="21"/>
      <c r="EO6202" s="21"/>
      <c r="EP6202" s="21"/>
      <c r="EQ6202" s="21"/>
      <c r="ER6202" s="21"/>
      <c r="ES6202" s="21"/>
      <c r="ET6202" s="21"/>
      <c r="EU6202" s="21"/>
      <c r="EV6202" s="21"/>
      <c r="EW6202" s="21"/>
      <c r="EX6202" s="21"/>
      <c r="EY6202" s="21"/>
      <c r="EZ6202" s="21"/>
      <c r="FA6202" s="21"/>
      <c r="FB6202" s="21"/>
      <c r="FC6202" s="21"/>
      <c r="FD6202" s="21"/>
      <c r="FE6202" s="21"/>
      <c r="FF6202" s="21"/>
      <c r="FG6202" s="21"/>
      <c r="FH6202" s="21"/>
      <c r="FI6202" s="21"/>
      <c r="FJ6202" s="21"/>
      <c r="FK6202" s="21"/>
      <c r="FL6202" s="21"/>
      <c r="FM6202" s="21"/>
      <c r="FN6202" s="21"/>
      <c r="FO6202" s="21"/>
      <c r="FP6202" s="21"/>
      <c r="FQ6202" s="21"/>
      <c r="FR6202" s="21"/>
      <c r="FS6202" s="21"/>
      <c r="FT6202" s="21"/>
      <c r="FU6202" s="21"/>
      <c r="FV6202" s="21"/>
      <c r="FW6202" s="21"/>
      <c r="FX6202" s="21"/>
      <c r="FY6202" s="21"/>
      <c r="FZ6202" s="21"/>
      <c r="GA6202" s="21"/>
      <c r="GB6202" s="21"/>
      <c r="GC6202" s="21"/>
      <c r="GD6202" s="21"/>
      <c r="GE6202" s="21"/>
      <c r="GF6202" s="21"/>
      <c r="GG6202" s="21"/>
      <c r="GH6202" s="21"/>
      <c r="GI6202" s="21"/>
      <c r="GJ6202" s="21"/>
      <c r="GK6202" s="21"/>
      <c r="GL6202" s="21"/>
      <c r="GM6202" s="21"/>
      <c r="GN6202" s="21"/>
      <c r="GO6202" s="21"/>
      <c r="GP6202" s="21"/>
      <c r="GQ6202" s="21"/>
      <c r="GR6202" s="21"/>
      <c r="GS6202" s="21"/>
      <c r="GT6202" s="21"/>
      <c r="GU6202" s="21"/>
      <c r="GV6202" s="21"/>
      <c r="GW6202" s="21"/>
      <c r="GX6202" s="21"/>
      <c r="GY6202" s="21"/>
      <c r="GZ6202" s="21"/>
      <c r="HA6202" s="21"/>
      <c r="HB6202" s="21"/>
      <c r="HC6202" s="21"/>
      <c r="HD6202" s="21"/>
      <c r="HE6202" s="21"/>
      <c r="HF6202" s="21"/>
      <c r="HG6202" s="21"/>
      <c r="HH6202" s="21"/>
      <c r="HI6202" s="21"/>
      <c r="HJ6202" s="21"/>
      <c r="HK6202" s="21"/>
      <c r="HL6202" s="21"/>
      <c r="HM6202" s="21"/>
      <c r="HN6202" s="21"/>
      <c r="HO6202" s="21"/>
      <c r="HP6202" s="21"/>
      <c r="HQ6202" s="21"/>
      <c r="HR6202" s="21"/>
      <c r="HS6202" s="21"/>
      <c r="HT6202" s="21"/>
      <c r="HU6202" s="21"/>
      <c r="HV6202" s="21"/>
      <c r="HW6202" s="21"/>
      <c r="HX6202" s="21"/>
      <c r="HY6202" s="21"/>
      <c r="HZ6202" s="21"/>
      <c r="IA6202" s="21"/>
      <c r="IB6202" s="21"/>
      <c r="IC6202" s="21"/>
      <c r="ID6202" s="21"/>
      <c r="IE6202" s="21"/>
      <c r="IF6202" s="21"/>
      <c r="IG6202" s="21"/>
      <c r="IH6202" s="21"/>
      <c r="II6202" s="21"/>
      <c r="IJ6202" s="21"/>
      <c r="IK6202" s="21"/>
      <c r="IL6202" s="21"/>
      <c r="IM6202" s="21"/>
      <c r="IN6202" s="21"/>
      <c r="IO6202" s="21"/>
      <c r="IP6202" s="21"/>
      <c r="IQ6202" s="21"/>
      <c r="IR6202" s="21"/>
      <c r="IS6202" s="21"/>
      <c r="IT6202" s="21"/>
      <c r="IU6202" s="21"/>
      <c r="IV6202" s="21"/>
    </row>
    <row r="6203" spans="1:256" s="402" customFormat="1">
      <c r="A6203" s="10"/>
      <c r="B6203" s="8"/>
      <c r="C6203" s="8"/>
      <c r="D6203" s="113"/>
      <c r="E6203" s="33"/>
      <c r="F6203" s="69"/>
      <c r="G6203" s="71"/>
      <c r="H6203" s="72"/>
      <c r="I6203" s="69"/>
      <c r="J6203" s="69"/>
      <c r="K6203" s="69"/>
      <c r="L6203" s="69"/>
      <c r="M6203" s="69"/>
      <c r="N6203" s="69"/>
      <c r="O6203" s="69"/>
      <c r="P6203" s="69"/>
      <c r="Q6203" s="69"/>
      <c r="R6203" s="69"/>
      <c r="S6203" s="69"/>
      <c r="T6203" s="69"/>
      <c r="U6203" s="69"/>
      <c r="V6203" s="69"/>
      <c r="W6203" s="69"/>
      <c r="X6203" s="71"/>
      <c r="Y6203" s="69"/>
      <c r="Z6203" s="73"/>
      <c r="AA6203" s="73"/>
      <c r="AB6203" s="69"/>
      <c r="AC6203" s="69"/>
      <c r="AD6203" s="69"/>
      <c r="AE6203" s="69"/>
      <c r="AF6203" s="69"/>
      <c r="AG6203" s="69"/>
      <c r="AH6203" s="69"/>
      <c r="AI6203" s="69"/>
      <c r="AJ6203" s="69"/>
      <c r="AK6203" s="69"/>
      <c r="AL6203" s="69"/>
      <c r="AM6203" s="69"/>
      <c r="AN6203" s="69"/>
      <c r="AO6203" s="69"/>
      <c r="AP6203" s="70"/>
      <c r="AQ6203" s="70"/>
      <c r="AR6203" s="76"/>
      <c r="AS6203" s="60"/>
      <c r="AT6203" s="60"/>
      <c r="AU6203" s="60"/>
      <c r="AV6203" s="21"/>
      <c r="AW6203" s="21"/>
      <c r="AX6203" s="21"/>
      <c r="AY6203" s="21"/>
      <c r="AZ6203" s="21"/>
      <c r="BA6203" s="21"/>
      <c r="BB6203" s="21"/>
      <c r="BC6203" s="21"/>
      <c r="BD6203" s="21"/>
      <c r="BE6203" s="21"/>
      <c r="BF6203" s="21"/>
      <c r="BG6203" s="21"/>
      <c r="BH6203" s="21"/>
      <c r="BI6203" s="21"/>
      <c r="BJ6203" s="21"/>
      <c r="BK6203" s="21"/>
      <c r="BL6203" s="21"/>
      <c r="BM6203" s="21"/>
      <c r="BN6203" s="21"/>
      <c r="BO6203" s="21"/>
      <c r="BP6203" s="21"/>
      <c r="BQ6203" s="21"/>
      <c r="BR6203" s="21"/>
      <c r="BS6203" s="21"/>
      <c r="BT6203" s="21"/>
      <c r="BU6203" s="21"/>
      <c r="BV6203" s="21"/>
      <c r="BW6203" s="21"/>
      <c r="BX6203" s="21"/>
      <c r="BY6203" s="21"/>
      <c r="BZ6203" s="21"/>
      <c r="CA6203" s="21"/>
      <c r="CB6203" s="21"/>
      <c r="CC6203" s="21"/>
      <c r="CD6203" s="21"/>
      <c r="CE6203" s="21"/>
      <c r="CF6203" s="21"/>
      <c r="CG6203" s="21"/>
      <c r="CH6203" s="21"/>
      <c r="CI6203" s="21"/>
      <c r="CJ6203" s="21"/>
      <c r="CK6203" s="21"/>
      <c r="CL6203" s="21"/>
      <c r="CM6203" s="21"/>
      <c r="CN6203" s="21"/>
      <c r="CO6203" s="21"/>
      <c r="CP6203" s="21"/>
      <c r="CQ6203" s="21"/>
      <c r="CR6203" s="21"/>
      <c r="CS6203" s="21"/>
      <c r="CT6203" s="21"/>
      <c r="CU6203" s="21"/>
      <c r="CV6203" s="21"/>
      <c r="CW6203" s="21"/>
      <c r="CX6203" s="21"/>
      <c r="CY6203" s="21"/>
      <c r="CZ6203" s="21"/>
      <c r="DA6203" s="21"/>
      <c r="DB6203" s="21"/>
      <c r="DC6203" s="21"/>
      <c r="DD6203" s="21"/>
      <c r="DE6203" s="21"/>
      <c r="DF6203" s="21"/>
      <c r="DG6203" s="21"/>
      <c r="DH6203" s="21"/>
      <c r="DI6203" s="21"/>
      <c r="DJ6203" s="21"/>
      <c r="DK6203" s="21"/>
      <c r="DL6203" s="21"/>
      <c r="DM6203" s="21"/>
      <c r="DN6203" s="21"/>
      <c r="DO6203" s="21"/>
      <c r="DP6203" s="21"/>
      <c r="DQ6203" s="21"/>
      <c r="DR6203" s="21"/>
      <c r="DS6203" s="21"/>
      <c r="DT6203" s="21"/>
      <c r="DU6203" s="21"/>
      <c r="DV6203" s="21"/>
      <c r="DW6203" s="21"/>
      <c r="DX6203" s="21"/>
      <c r="DY6203" s="21"/>
      <c r="DZ6203" s="21"/>
      <c r="EA6203" s="21"/>
      <c r="EB6203" s="21"/>
      <c r="EC6203" s="21"/>
      <c r="ED6203" s="21"/>
      <c r="EE6203" s="21"/>
      <c r="EF6203" s="21"/>
      <c r="EG6203" s="21"/>
      <c r="EH6203" s="21"/>
      <c r="EI6203" s="21"/>
      <c r="EJ6203" s="21"/>
      <c r="EK6203" s="21"/>
      <c r="EL6203" s="21"/>
      <c r="EM6203" s="21"/>
      <c r="EN6203" s="21"/>
      <c r="EO6203" s="21"/>
      <c r="EP6203" s="21"/>
      <c r="EQ6203" s="21"/>
      <c r="ER6203" s="21"/>
      <c r="ES6203" s="21"/>
      <c r="ET6203" s="21"/>
      <c r="EU6203" s="21"/>
      <c r="EV6203" s="21"/>
      <c r="EW6203" s="21"/>
      <c r="EX6203" s="21"/>
      <c r="EY6203" s="21"/>
      <c r="EZ6203" s="21"/>
      <c r="FA6203" s="21"/>
      <c r="FB6203" s="21"/>
      <c r="FC6203" s="21"/>
      <c r="FD6203" s="21"/>
      <c r="FE6203" s="21"/>
      <c r="FF6203" s="21"/>
      <c r="FG6203" s="21"/>
      <c r="FH6203" s="21"/>
      <c r="FI6203" s="21"/>
      <c r="FJ6203" s="21"/>
      <c r="FK6203" s="21"/>
      <c r="FL6203" s="21"/>
      <c r="FM6203" s="21"/>
      <c r="FN6203" s="21"/>
      <c r="FO6203" s="21"/>
      <c r="FP6203" s="21"/>
      <c r="FQ6203" s="21"/>
      <c r="FR6203" s="21"/>
      <c r="FS6203" s="21"/>
      <c r="FT6203" s="21"/>
      <c r="FU6203" s="21"/>
      <c r="FV6203" s="21"/>
      <c r="FW6203" s="21"/>
      <c r="FX6203" s="21"/>
      <c r="FY6203" s="21"/>
      <c r="FZ6203" s="21"/>
      <c r="GA6203" s="21"/>
      <c r="GB6203" s="21"/>
      <c r="GC6203" s="21"/>
      <c r="GD6203" s="21"/>
      <c r="GE6203" s="21"/>
      <c r="GF6203" s="21"/>
      <c r="GG6203" s="21"/>
      <c r="GH6203" s="21"/>
      <c r="GI6203" s="21"/>
      <c r="GJ6203" s="21"/>
      <c r="GK6203" s="21"/>
      <c r="GL6203" s="21"/>
      <c r="GM6203" s="21"/>
      <c r="GN6203" s="21"/>
      <c r="GO6203" s="21"/>
      <c r="GP6203" s="21"/>
      <c r="GQ6203" s="21"/>
      <c r="GR6203" s="21"/>
      <c r="GS6203" s="21"/>
      <c r="GT6203" s="21"/>
      <c r="GU6203" s="21"/>
      <c r="GV6203" s="21"/>
      <c r="GW6203" s="21"/>
      <c r="GX6203" s="21"/>
      <c r="GY6203" s="21"/>
      <c r="GZ6203" s="21"/>
      <c r="HA6203" s="21"/>
      <c r="HB6203" s="21"/>
      <c r="HC6203" s="21"/>
      <c r="HD6203" s="21"/>
      <c r="HE6203" s="21"/>
      <c r="HF6203" s="21"/>
      <c r="HG6203" s="21"/>
      <c r="HH6203" s="21"/>
      <c r="HI6203" s="21"/>
      <c r="HJ6203" s="21"/>
      <c r="HK6203" s="21"/>
      <c r="HL6203" s="21"/>
      <c r="HM6203" s="21"/>
      <c r="HN6203" s="21"/>
      <c r="HO6203" s="21"/>
      <c r="HP6203" s="21"/>
      <c r="HQ6203" s="21"/>
      <c r="HR6203" s="21"/>
      <c r="HS6203" s="21"/>
      <c r="HT6203" s="21"/>
      <c r="HU6203" s="21"/>
      <c r="HV6203" s="21"/>
      <c r="HW6203" s="21"/>
      <c r="HX6203" s="21"/>
      <c r="HY6203" s="21"/>
      <c r="HZ6203" s="21"/>
      <c r="IA6203" s="21"/>
      <c r="IB6203" s="21"/>
      <c r="IC6203" s="21"/>
      <c r="ID6203" s="21"/>
      <c r="IE6203" s="21"/>
      <c r="IF6203" s="21"/>
      <c r="IG6203" s="21"/>
      <c r="IH6203" s="21"/>
      <c r="II6203" s="21"/>
      <c r="IJ6203" s="21"/>
      <c r="IK6203" s="21"/>
      <c r="IL6203" s="21"/>
      <c r="IM6203" s="21"/>
      <c r="IN6203" s="21"/>
      <c r="IO6203" s="21"/>
      <c r="IP6203" s="21"/>
      <c r="IQ6203" s="21"/>
      <c r="IR6203" s="21"/>
      <c r="IS6203" s="21"/>
      <c r="IT6203" s="21"/>
      <c r="IU6203" s="21"/>
      <c r="IV6203" s="21"/>
    </row>
    <row r="6204" spans="1:256" s="21" customFormat="1">
      <c r="A6204" s="12"/>
      <c r="B6204" s="9">
        <v>5</v>
      </c>
      <c r="C6204" s="9" t="s">
        <v>18</v>
      </c>
      <c r="D6204" s="81" t="s">
        <v>11</v>
      </c>
      <c r="E6204" s="326">
        <v>66500</v>
      </c>
      <c r="F6204" s="31">
        <f t="shared" ref="F6204:V6204" si="856">SUM(F6205:F6206)</f>
        <v>0</v>
      </c>
      <c r="G6204" s="31">
        <f t="shared" si="856"/>
        <v>0</v>
      </c>
      <c r="H6204" s="31">
        <f t="shared" si="856"/>
        <v>0</v>
      </c>
      <c r="I6204" s="31">
        <f t="shared" si="856"/>
        <v>0</v>
      </c>
      <c r="J6204" s="31">
        <f t="shared" si="856"/>
        <v>0</v>
      </c>
      <c r="K6204" s="31">
        <f t="shared" si="856"/>
        <v>0</v>
      </c>
      <c r="L6204" s="31">
        <f t="shared" si="856"/>
        <v>0</v>
      </c>
      <c r="M6204" s="31">
        <f t="shared" si="856"/>
        <v>0</v>
      </c>
      <c r="N6204" s="31">
        <f t="shared" si="856"/>
        <v>0</v>
      </c>
      <c r="O6204" s="31">
        <f t="shared" si="856"/>
        <v>0</v>
      </c>
      <c r="P6204" s="31">
        <f t="shared" si="856"/>
        <v>0</v>
      </c>
      <c r="Q6204" s="31">
        <f t="shared" si="856"/>
        <v>0</v>
      </c>
      <c r="R6204" s="31">
        <f t="shared" si="856"/>
        <v>0</v>
      </c>
      <c r="S6204" s="31">
        <f t="shared" si="856"/>
        <v>0</v>
      </c>
      <c r="T6204" s="31">
        <f t="shared" si="856"/>
        <v>0</v>
      </c>
      <c r="U6204" s="31">
        <f t="shared" si="856"/>
        <v>0</v>
      </c>
      <c r="V6204" s="31">
        <f t="shared" si="856"/>
        <v>0</v>
      </c>
      <c r="W6204" s="31">
        <f>SUM(O6204:V6204)</f>
        <v>0</v>
      </c>
      <c r="X6204" s="31">
        <f>SUM(X6205:X6206)</f>
        <v>0</v>
      </c>
      <c r="Y6204" s="31">
        <f>H6204+I6204+J6204+K6204+L6204+M6204+N6204+W6204+X6204</f>
        <v>0</v>
      </c>
      <c r="Z6204" s="31">
        <f t="shared" ref="Z6204:AK6204" si="857">SUM(Z6205:Z6206)</f>
        <v>0</v>
      </c>
      <c r="AA6204" s="31">
        <f t="shared" si="857"/>
        <v>0</v>
      </c>
      <c r="AB6204" s="31">
        <f t="shared" si="857"/>
        <v>0</v>
      </c>
      <c r="AC6204" s="31">
        <f t="shared" si="857"/>
        <v>0</v>
      </c>
      <c r="AD6204" s="31">
        <f t="shared" si="857"/>
        <v>0</v>
      </c>
      <c r="AE6204" s="31">
        <f t="shared" si="857"/>
        <v>0</v>
      </c>
      <c r="AF6204" s="31">
        <f t="shared" si="857"/>
        <v>0</v>
      </c>
      <c r="AG6204" s="31">
        <f t="shared" si="857"/>
        <v>0</v>
      </c>
      <c r="AH6204" s="31">
        <f t="shared" si="857"/>
        <v>0</v>
      </c>
      <c r="AI6204" s="31">
        <f t="shared" si="857"/>
        <v>0</v>
      </c>
      <c r="AJ6204" s="31">
        <f t="shared" si="857"/>
        <v>0</v>
      </c>
      <c r="AK6204" s="31">
        <f t="shared" si="857"/>
        <v>0</v>
      </c>
      <c r="AL6204" s="31">
        <f>SUM(AD6204:AK6204)</f>
        <v>0</v>
      </c>
      <c r="AM6204" s="31">
        <f>SUM(AM6205:AM6206)</f>
        <v>0</v>
      </c>
      <c r="AN6204" s="31">
        <f>SUM(AN6205:AN6206)</f>
        <v>0</v>
      </c>
      <c r="AO6204" s="31">
        <f>Z6204+AA6204+AB6204+AC6204+AL6204+AM6204+AN6204</f>
        <v>0</v>
      </c>
      <c r="AP6204" s="32">
        <f>E6204+Y6204-AO6204</f>
        <v>66500</v>
      </c>
      <c r="AQ6204" s="32"/>
      <c r="AR6204" s="28"/>
      <c r="AS6204" s="29">
        <f>E6204+H6204+I6204+J6204+K6204+L6204+M6204+N6204+W6204+X6204-Z6204-AB6204-AL6204-AC6204-AM6204-AN6204</f>
        <v>66500</v>
      </c>
      <c r="AT6204" s="29">
        <f>AP6204-AS6204</f>
        <v>0</v>
      </c>
      <c r="AU6204" s="29">
        <f>E6204</f>
        <v>66500</v>
      </c>
      <c r="AV6204" s="86">
        <f>AS6204-AU6204</f>
        <v>0</v>
      </c>
      <c r="AW6204" s="86">
        <f>Y6204-AO6204</f>
        <v>0</v>
      </c>
      <c r="AX6204" s="86">
        <f>AV6204-AW6204</f>
        <v>0</v>
      </c>
      <c r="AY6204" s="86"/>
      <c r="AZ6204" s="398"/>
      <c r="BA6204" s="86"/>
      <c r="BB6204" s="86"/>
      <c r="BC6204" s="86"/>
      <c r="BD6204" s="86"/>
      <c r="BE6204" s="86"/>
      <c r="BF6204" s="86"/>
      <c r="BG6204" s="86"/>
      <c r="BH6204" s="86"/>
      <c r="BI6204" s="86"/>
      <c r="BJ6204" s="86"/>
      <c r="BK6204" s="86"/>
      <c r="BL6204" s="86"/>
      <c r="BM6204" s="86"/>
      <c r="BN6204" s="86"/>
      <c r="BO6204" s="86"/>
      <c r="BP6204" s="86"/>
      <c r="BQ6204" s="86"/>
      <c r="BR6204" s="86"/>
      <c r="BS6204" s="86"/>
      <c r="BT6204" s="86"/>
      <c r="BU6204" s="86"/>
      <c r="BV6204" s="86"/>
      <c r="BW6204" s="86"/>
      <c r="BX6204" s="86"/>
      <c r="BY6204" s="86"/>
      <c r="BZ6204" s="86"/>
      <c r="CA6204" s="86"/>
      <c r="CB6204" s="86"/>
      <c r="CC6204" s="86"/>
      <c r="CD6204" s="86"/>
      <c r="CE6204" s="86"/>
      <c r="CF6204" s="86"/>
      <c r="CG6204" s="86"/>
      <c r="CH6204" s="86"/>
      <c r="CI6204" s="86"/>
      <c r="CJ6204" s="86"/>
      <c r="CK6204" s="86"/>
      <c r="CL6204" s="86"/>
      <c r="CM6204" s="86"/>
      <c r="CN6204" s="86"/>
      <c r="CO6204" s="86"/>
      <c r="CP6204" s="86"/>
      <c r="CQ6204" s="86"/>
      <c r="CR6204" s="86"/>
      <c r="CS6204" s="86"/>
      <c r="CT6204" s="86"/>
      <c r="CU6204" s="86"/>
      <c r="CV6204" s="86"/>
      <c r="CW6204" s="86"/>
      <c r="CX6204" s="86"/>
      <c r="CY6204" s="86"/>
      <c r="CZ6204" s="86"/>
      <c r="DA6204" s="86"/>
      <c r="DB6204" s="86"/>
      <c r="DC6204" s="86"/>
      <c r="DD6204" s="86"/>
      <c r="DE6204" s="86"/>
      <c r="DF6204" s="86"/>
      <c r="DG6204" s="86"/>
      <c r="DH6204" s="86"/>
      <c r="DI6204" s="86"/>
      <c r="DJ6204" s="86"/>
      <c r="DK6204" s="86"/>
      <c r="DL6204" s="86"/>
      <c r="DM6204" s="86"/>
      <c r="DN6204" s="86"/>
      <c r="DO6204" s="86"/>
      <c r="DP6204" s="86"/>
      <c r="DQ6204" s="86"/>
      <c r="DR6204" s="86"/>
      <c r="DS6204" s="86"/>
      <c r="DT6204" s="86"/>
      <c r="DU6204" s="86"/>
      <c r="DV6204" s="86"/>
      <c r="DW6204" s="86"/>
      <c r="DX6204" s="86"/>
      <c r="DY6204" s="86"/>
      <c r="DZ6204" s="86"/>
      <c r="EA6204" s="86"/>
      <c r="EB6204" s="86"/>
      <c r="EC6204" s="86"/>
      <c r="ED6204" s="86"/>
      <c r="EE6204" s="86"/>
      <c r="EF6204" s="86"/>
      <c r="EG6204" s="86"/>
      <c r="EH6204" s="86"/>
      <c r="EI6204" s="86"/>
      <c r="EJ6204" s="86"/>
      <c r="EK6204" s="86"/>
      <c r="EL6204" s="86"/>
      <c r="EM6204" s="86"/>
      <c r="EN6204" s="86"/>
      <c r="EO6204" s="86"/>
      <c r="EP6204" s="86"/>
      <c r="EQ6204" s="86"/>
      <c r="ER6204" s="86"/>
      <c r="ES6204" s="86"/>
      <c r="ET6204" s="86"/>
      <c r="EU6204" s="86"/>
      <c r="EV6204" s="86"/>
      <c r="EW6204" s="86"/>
      <c r="EX6204" s="86"/>
      <c r="EY6204" s="86"/>
      <c r="EZ6204" s="86"/>
      <c r="FA6204" s="86"/>
      <c r="FB6204" s="86"/>
      <c r="FC6204" s="86"/>
      <c r="FD6204" s="86"/>
      <c r="FE6204" s="86"/>
      <c r="FF6204" s="86"/>
      <c r="FG6204" s="86"/>
      <c r="FH6204" s="86"/>
      <c r="FI6204" s="86"/>
      <c r="FJ6204" s="86"/>
      <c r="FK6204" s="86"/>
      <c r="FL6204" s="86"/>
      <c r="FM6204" s="86"/>
      <c r="FN6204" s="86"/>
      <c r="FO6204" s="86"/>
      <c r="FP6204" s="86"/>
      <c r="FQ6204" s="86"/>
      <c r="FR6204" s="86"/>
      <c r="FS6204" s="86"/>
      <c r="FT6204" s="86"/>
      <c r="FU6204" s="86"/>
      <c r="FV6204" s="86"/>
      <c r="FW6204" s="86"/>
      <c r="FX6204" s="86"/>
      <c r="FY6204" s="86"/>
      <c r="FZ6204" s="86"/>
      <c r="GA6204" s="86"/>
      <c r="GB6204" s="86"/>
      <c r="GC6204" s="86"/>
      <c r="GD6204" s="86"/>
      <c r="GE6204" s="86"/>
      <c r="GF6204" s="86"/>
      <c r="GG6204" s="86"/>
      <c r="GH6204" s="86"/>
      <c r="GI6204" s="86"/>
      <c r="GJ6204" s="86"/>
      <c r="GK6204" s="86"/>
      <c r="GL6204" s="86"/>
      <c r="GM6204" s="86"/>
      <c r="GN6204" s="86"/>
      <c r="GO6204" s="86"/>
      <c r="GP6204" s="86"/>
      <c r="GQ6204" s="86"/>
      <c r="GR6204" s="86"/>
      <c r="GS6204" s="86"/>
      <c r="GT6204" s="86"/>
      <c r="GU6204" s="86"/>
      <c r="GV6204" s="86"/>
      <c r="GW6204" s="86"/>
      <c r="GX6204" s="86"/>
      <c r="GY6204" s="86"/>
      <c r="GZ6204" s="86"/>
      <c r="HA6204" s="86"/>
      <c r="HB6204" s="86"/>
      <c r="HC6204" s="86"/>
      <c r="HD6204" s="86"/>
      <c r="HE6204" s="86"/>
      <c r="HF6204" s="86"/>
      <c r="HG6204" s="86"/>
      <c r="HH6204" s="86"/>
      <c r="HI6204" s="86"/>
      <c r="HJ6204" s="86"/>
      <c r="HK6204" s="86"/>
      <c r="HL6204" s="86"/>
      <c r="HM6204" s="86"/>
      <c r="HN6204" s="86"/>
      <c r="HO6204" s="86"/>
      <c r="HP6204" s="86"/>
      <c r="HQ6204" s="86"/>
      <c r="HR6204" s="86"/>
      <c r="HS6204" s="86"/>
      <c r="HT6204" s="86"/>
      <c r="HU6204" s="86"/>
      <c r="HV6204" s="86"/>
      <c r="HW6204" s="86"/>
      <c r="HX6204" s="86"/>
      <c r="HY6204" s="86"/>
      <c r="HZ6204" s="86"/>
      <c r="IA6204" s="86"/>
      <c r="IB6204" s="86"/>
      <c r="IC6204" s="86"/>
      <c r="ID6204" s="86"/>
      <c r="IE6204" s="86"/>
      <c r="IF6204" s="86"/>
      <c r="IG6204" s="86"/>
      <c r="IH6204" s="86"/>
      <c r="II6204" s="86"/>
      <c r="IJ6204" s="86"/>
      <c r="IK6204" s="86"/>
      <c r="IL6204" s="86"/>
      <c r="IM6204" s="86"/>
      <c r="IN6204" s="86"/>
      <c r="IO6204" s="86"/>
      <c r="IP6204" s="86"/>
      <c r="IQ6204" s="86"/>
      <c r="IR6204" s="86"/>
      <c r="IS6204" s="86"/>
      <c r="IT6204" s="86"/>
      <c r="IU6204" s="86"/>
      <c r="IV6204" s="86"/>
    </row>
    <row r="6205" spans="1:256" s="21" customFormat="1">
      <c r="A6205" s="10"/>
      <c r="B6205" s="8"/>
      <c r="C6205" s="8"/>
      <c r="D6205" s="82"/>
      <c r="E6205" s="33"/>
      <c r="F6205" s="261"/>
      <c r="G6205" s="71"/>
      <c r="H6205" s="72"/>
      <c r="I6205" s="69"/>
      <c r="J6205" s="69"/>
      <c r="K6205" s="69"/>
      <c r="L6205" s="69"/>
      <c r="M6205" s="69"/>
      <c r="N6205" s="69"/>
      <c r="O6205" s="69"/>
      <c r="P6205" s="69"/>
      <c r="Q6205" s="69"/>
      <c r="R6205" s="69"/>
      <c r="S6205" s="69"/>
      <c r="T6205" s="69"/>
      <c r="U6205" s="69"/>
      <c r="V6205" s="69"/>
      <c r="W6205" s="69"/>
      <c r="X6205" s="71"/>
      <c r="Y6205" s="69"/>
      <c r="Z6205" s="73"/>
      <c r="AA6205" s="73"/>
      <c r="AB6205" s="69"/>
      <c r="AC6205" s="69"/>
      <c r="AD6205" s="69"/>
      <c r="AE6205" s="69"/>
      <c r="AF6205" s="69"/>
      <c r="AG6205" s="69"/>
      <c r="AH6205" s="69"/>
      <c r="AI6205" s="69"/>
      <c r="AJ6205" s="69"/>
      <c r="AK6205" s="69"/>
      <c r="AL6205" s="69"/>
      <c r="AM6205" s="69"/>
      <c r="AN6205" s="69"/>
      <c r="AO6205" s="69"/>
      <c r="AP6205" s="70"/>
      <c r="AQ6205" s="70"/>
      <c r="AR6205" s="76"/>
      <c r="AS6205" s="60"/>
      <c r="AT6205" s="60"/>
      <c r="AU6205" s="60"/>
    </row>
    <row r="6206" spans="1:256" s="21" customFormat="1">
      <c r="A6206" s="10"/>
      <c r="B6206" s="8"/>
      <c r="C6206" s="8"/>
      <c r="D6206" s="82"/>
      <c r="E6206" s="33"/>
      <c r="F6206" s="261"/>
      <c r="G6206" s="71"/>
      <c r="H6206" s="283"/>
      <c r="I6206" s="33"/>
      <c r="J6206" s="33"/>
      <c r="K6206" s="33"/>
      <c r="L6206" s="33"/>
      <c r="M6206" s="33"/>
      <c r="N6206" s="33"/>
      <c r="O6206" s="33"/>
      <c r="P6206" s="33"/>
      <c r="Q6206" s="33"/>
      <c r="R6206" s="33"/>
      <c r="S6206" s="33"/>
      <c r="T6206" s="33"/>
      <c r="U6206" s="33"/>
      <c r="V6206" s="33"/>
      <c r="W6206" s="33"/>
      <c r="X6206" s="282"/>
      <c r="Y6206" s="69"/>
      <c r="Z6206" s="284"/>
      <c r="AA6206" s="284"/>
      <c r="AB6206" s="33"/>
      <c r="AC6206" s="33"/>
      <c r="AD6206" s="33"/>
      <c r="AE6206" s="33"/>
      <c r="AF6206" s="33"/>
      <c r="AG6206" s="33"/>
      <c r="AH6206" s="33"/>
      <c r="AI6206" s="33"/>
      <c r="AJ6206" s="33"/>
      <c r="AK6206" s="33"/>
      <c r="AL6206" s="33"/>
      <c r="AM6206" s="33"/>
      <c r="AN6206" s="33"/>
      <c r="AO6206" s="69"/>
      <c r="AP6206" s="70"/>
      <c r="AQ6206" s="70"/>
      <c r="AR6206" s="76"/>
      <c r="AS6206" s="60"/>
      <c r="AT6206" s="60"/>
      <c r="AU6206" s="60"/>
    </row>
    <row r="6207" spans="1:256" s="21" customFormat="1">
      <c r="A6207" s="12"/>
      <c r="B6207" s="9">
        <v>6</v>
      </c>
      <c r="C6207" s="9" t="s">
        <v>19</v>
      </c>
      <c r="D6207" s="81" t="s">
        <v>7</v>
      </c>
      <c r="E6207" s="31">
        <v>0</v>
      </c>
      <c r="F6207" s="31">
        <f t="shared" ref="F6207:V6207" si="858">SUM(F6208:F6209)</f>
        <v>0</v>
      </c>
      <c r="G6207" s="31">
        <f t="shared" si="858"/>
        <v>0</v>
      </c>
      <c r="H6207" s="31">
        <f t="shared" si="858"/>
        <v>0</v>
      </c>
      <c r="I6207" s="31">
        <f t="shared" si="858"/>
        <v>0</v>
      </c>
      <c r="J6207" s="31">
        <f t="shared" si="858"/>
        <v>0</v>
      </c>
      <c r="K6207" s="31">
        <f t="shared" si="858"/>
        <v>0</v>
      </c>
      <c r="L6207" s="31">
        <f t="shared" si="858"/>
        <v>0</v>
      </c>
      <c r="M6207" s="31">
        <f t="shared" si="858"/>
        <v>0</v>
      </c>
      <c r="N6207" s="31">
        <f t="shared" si="858"/>
        <v>0</v>
      </c>
      <c r="O6207" s="31">
        <f t="shared" si="858"/>
        <v>0</v>
      </c>
      <c r="P6207" s="31">
        <f t="shared" si="858"/>
        <v>0</v>
      </c>
      <c r="Q6207" s="31">
        <f t="shared" si="858"/>
        <v>0</v>
      </c>
      <c r="R6207" s="31">
        <f t="shared" si="858"/>
        <v>0</v>
      </c>
      <c r="S6207" s="31">
        <f t="shared" si="858"/>
        <v>0</v>
      </c>
      <c r="T6207" s="31">
        <f t="shared" si="858"/>
        <v>0</v>
      </c>
      <c r="U6207" s="31">
        <f t="shared" si="858"/>
        <v>0</v>
      </c>
      <c r="V6207" s="31">
        <f t="shared" si="858"/>
        <v>0</v>
      </c>
      <c r="W6207" s="31">
        <f>SUM(O6207:V6207)</f>
        <v>0</v>
      </c>
      <c r="X6207" s="31">
        <f>SUM(X6208:X6209)</f>
        <v>0</v>
      </c>
      <c r="Y6207" s="31">
        <f>H6207+I6207+J6207+K6207+L6207+M6207+N6207+W6207+X6207</f>
        <v>0</v>
      </c>
      <c r="Z6207" s="31">
        <f t="shared" ref="Z6207:AK6207" si="859">SUM(Z6208:Z6209)</f>
        <v>0</v>
      </c>
      <c r="AA6207" s="31">
        <f t="shared" si="859"/>
        <v>0</v>
      </c>
      <c r="AB6207" s="31">
        <f t="shared" si="859"/>
        <v>0</v>
      </c>
      <c r="AC6207" s="31">
        <f t="shared" si="859"/>
        <v>0</v>
      </c>
      <c r="AD6207" s="31">
        <f t="shared" si="859"/>
        <v>0</v>
      </c>
      <c r="AE6207" s="31">
        <f t="shared" si="859"/>
        <v>0</v>
      </c>
      <c r="AF6207" s="31">
        <f t="shared" si="859"/>
        <v>0</v>
      </c>
      <c r="AG6207" s="31">
        <f t="shared" si="859"/>
        <v>0</v>
      </c>
      <c r="AH6207" s="31">
        <f t="shared" si="859"/>
        <v>0</v>
      </c>
      <c r="AI6207" s="31">
        <f t="shared" si="859"/>
        <v>0</v>
      </c>
      <c r="AJ6207" s="31">
        <f t="shared" si="859"/>
        <v>0</v>
      </c>
      <c r="AK6207" s="31">
        <f t="shared" si="859"/>
        <v>0</v>
      </c>
      <c r="AL6207" s="31">
        <f>SUM(AD6207:AK6207)</f>
        <v>0</v>
      </c>
      <c r="AM6207" s="31">
        <f>SUM(AM6208:AM6209)</f>
        <v>0</v>
      </c>
      <c r="AN6207" s="31">
        <f>SUM(AN6208:AN6209)</f>
        <v>0</v>
      </c>
      <c r="AO6207" s="31">
        <f>Z6207+AA6207+AB6207+AC6207+AL6207+AM6207+AN6207</f>
        <v>0</v>
      </c>
      <c r="AP6207" s="32">
        <f>E6207+Y6207-AO6207</f>
        <v>0</v>
      </c>
      <c r="AQ6207" s="32"/>
      <c r="AR6207" s="28"/>
      <c r="AS6207" s="29">
        <f>E6207+H6207+I6207+J6207+K6207+L6207+M6207+N6207+W6207+X6207-Z6207-AB6207-AL6207-AC6207-AM6207-AN6207</f>
        <v>0</v>
      </c>
      <c r="AT6207" s="29">
        <f>AP6207-AS6207</f>
        <v>0</v>
      </c>
      <c r="AU6207" s="29">
        <f>E6207</f>
        <v>0</v>
      </c>
      <c r="AV6207" s="86">
        <f>AS6207-AU6207</f>
        <v>0</v>
      </c>
      <c r="AW6207" s="86">
        <f>Y6207-AO6207</f>
        <v>0</v>
      </c>
      <c r="AX6207" s="86">
        <f>AV6207-AW6207</f>
        <v>0</v>
      </c>
      <c r="AY6207" s="86"/>
      <c r="AZ6207" s="398"/>
      <c r="BA6207" s="86"/>
      <c r="BB6207" s="86"/>
      <c r="BC6207" s="86"/>
      <c r="BD6207" s="86"/>
      <c r="BE6207" s="86"/>
      <c r="BF6207" s="86"/>
      <c r="BG6207" s="86"/>
      <c r="BH6207" s="86"/>
      <c r="BI6207" s="86"/>
      <c r="BJ6207" s="86"/>
      <c r="BK6207" s="86"/>
      <c r="BL6207" s="86"/>
      <c r="BM6207" s="86"/>
      <c r="BN6207" s="86"/>
      <c r="BO6207" s="86"/>
      <c r="BP6207" s="86"/>
      <c r="BQ6207" s="86"/>
      <c r="BR6207" s="86"/>
      <c r="BS6207" s="86"/>
      <c r="BT6207" s="86"/>
      <c r="BU6207" s="86"/>
      <c r="BV6207" s="86"/>
      <c r="BW6207" s="86"/>
      <c r="BX6207" s="86"/>
      <c r="BY6207" s="86"/>
      <c r="BZ6207" s="86"/>
      <c r="CA6207" s="86"/>
      <c r="CB6207" s="86"/>
      <c r="CC6207" s="86"/>
      <c r="CD6207" s="86"/>
      <c r="CE6207" s="86"/>
      <c r="CF6207" s="86"/>
      <c r="CG6207" s="86"/>
      <c r="CH6207" s="86"/>
      <c r="CI6207" s="86"/>
      <c r="CJ6207" s="86"/>
      <c r="CK6207" s="86"/>
      <c r="CL6207" s="86"/>
      <c r="CM6207" s="86"/>
      <c r="CN6207" s="86"/>
      <c r="CO6207" s="86"/>
      <c r="CP6207" s="86"/>
      <c r="CQ6207" s="86"/>
      <c r="CR6207" s="86"/>
      <c r="CS6207" s="86"/>
      <c r="CT6207" s="86"/>
      <c r="CU6207" s="86"/>
      <c r="CV6207" s="86"/>
      <c r="CW6207" s="86"/>
      <c r="CX6207" s="86"/>
      <c r="CY6207" s="86"/>
      <c r="CZ6207" s="86"/>
      <c r="DA6207" s="86"/>
      <c r="DB6207" s="86"/>
      <c r="DC6207" s="86"/>
      <c r="DD6207" s="86"/>
      <c r="DE6207" s="86"/>
      <c r="DF6207" s="86"/>
      <c r="DG6207" s="86"/>
      <c r="DH6207" s="86"/>
      <c r="DI6207" s="86"/>
      <c r="DJ6207" s="86"/>
      <c r="DK6207" s="86"/>
      <c r="DL6207" s="86"/>
      <c r="DM6207" s="86"/>
      <c r="DN6207" s="86"/>
      <c r="DO6207" s="86"/>
      <c r="DP6207" s="86"/>
      <c r="DQ6207" s="86"/>
      <c r="DR6207" s="86"/>
      <c r="DS6207" s="86"/>
      <c r="DT6207" s="86"/>
      <c r="DU6207" s="86"/>
      <c r="DV6207" s="86"/>
      <c r="DW6207" s="86"/>
      <c r="DX6207" s="86"/>
      <c r="DY6207" s="86"/>
      <c r="DZ6207" s="86"/>
      <c r="EA6207" s="86"/>
      <c r="EB6207" s="86"/>
      <c r="EC6207" s="86"/>
      <c r="ED6207" s="86"/>
      <c r="EE6207" s="86"/>
      <c r="EF6207" s="86"/>
      <c r="EG6207" s="86"/>
      <c r="EH6207" s="86"/>
      <c r="EI6207" s="86"/>
      <c r="EJ6207" s="86"/>
      <c r="EK6207" s="86"/>
      <c r="EL6207" s="86"/>
      <c r="EM6207" s="86"/>
      <c r="EN6207" s="86"/>
      <c r="EO6207" s="86"/>
      <c r="EP6207" s="86"/>
      <c r="EQ6207" s="86"/>
      <c r="ER6207" s="86"/>
      <c r="ES6207" s="86"/>
      <c r="ET6207" s="86"/>
      <c r="EU6207" s="86"/>
      <c r="EV6207" s="86"/>
      <c r="EW6207" s="86"/>
      <c r="EX6207" s="86"/>
      <c r="EY6207" s="86"/>
      <c r="EZ6207" s="86"/>
      <c r="FA6207" s="86"/>
      <c r="FB6207" s="86"/>
      <c r="FC6207" s="86"/>
      <c r="FD6207" s="86"/>
      <c r="FE6207" s="86"/>
      <c r="FF6207" s="86"/>
      <c r="FG6207" s="86"/>
      <c r="FH6207" s="86"/>
      <c r="FI6207" s="86"/>
      <c r="FJ6207" s="86"/>
      <c r="FK6207" s="86"/>
      <c r="FL6207" s="86"/>
      <c r="FM6207" s="86"/>
      <c r="FN6207" s="86"/>
      <c r="FO6207" s="86"/>
      <c r="FP6207" s="86"/>
      <c r="FQ6207" s="86"/>
      <c r="FR6207" s="86"/>
      <c r="FS6207" s="86"/>
      <c r="FT6207" s="86"/>
      <c r="FU6207" s="86"/>
      <c r="FV6207" s="86"/>
      <c r="FW6207" s="86"/>
      <c r="FX6207" s="86"/>
      <c r="FY6207" s="86"/>
      <c r="FZ6207" s="86"/>
      <c r="GA6207" s="86"/>
      <c r="GB6207" s="86"/>
      <c r="GC6207" s="86"/>
      <c r="GD6207" s="86"/>
      <c r="GE6207" s="86"/>
      <c r="GF6207" s="86"/>
      <c r="GG6207" s="86"/>
      <c r="GH6207" s="86"/>
      <c r="GI6207" s="86"/>
      <c r="GJ6207" s="86"/>
      <c r="GK6207" s="86"/>
      <c r="GL6207" s="86"/>
      <c r="GM6207" s="86"/>
      <c r="GN6207" s="86"/>
      <c r="GO6207" s="86"/>
      <c r="GP6207" s="86"/>
      <c r="GQ6207" s="86"/>
      <c r="GR6207" s="86"/>
      <c r="GS6207" s="86"/>
      <c r="GT6207" s="86"/>
      <c r="GU6207" s="86"/>
      <c r="GV6207" s="86"/>
      <c r="GW6207" s="86"/>
      <c r="GX6207" s="86"/>
      <c r="GY6207" s="86"/>
      <c r="GZ6207" s="86"/>
      <c r="HA6207" s="86"/>
      <c r="HB6207" s="86"/>
      <c r="HC6207" s="86"/>
      <c r="HD6207" s="86"/>
      <c r="HE6207" s="86"/>
      <c r="HF6207" s="86"/>
      <c r="HG6207" s="86"/>
      <c r="HH6207" s="86"/>
      <c r="HI6207" s="86"/>
      <c r="HJ6207" s="86"/>
      <c r="HK6207" s="86"/>
      <c r="HL6207" s="86"/>
      <c r="HM6207" s="86"/>
      <c r="HN6207" s="86"/>
      <c r="HO6207" s="86"/>
      <c r="HP6207" s="86"/>
      <c r="HQ6207" s="86"/>
      <c r="HR6207" s="86"/>
      <c r="HS6207" s="86"/>
      <c r="HT6207" s="86"/>
      <c r="HU6207" s="86"/>
      <c r="HV6207" s="86"/>
      <c r="HW6207" s="86"/>
      <c r="HX6207" s="86"/>
      <c r="HY6207" s="86"/>
      <c r="HZ6207" s="86"/>
      <c r="IA6207" s="86"/>
      <c r="IB6207" s="86"/>
      <c r="IC6207" s="86"/>
      <c r="ID6207" s="86"/>
      <c r="IE6207" s="86"/>
      <c r="IF6207" s="86"/>
      <c r="IG6207" s="86"/>
      <c r="IH6207" s="86"/>
      <c r="II6207" s="86"/>
      <c r="IJ6207" s="86"/>
      <c r="IK6207" s="86"/>
      <c r="IL6207" s="86"/>
      <c r="IM6207" s="86"/>
      <c r="IN6207" s="86"/>
      <c r="IO6207" s="86"/>
      <c r="IP6207" s="86"/>
      <c r="IQ6207" s="86"/>
      <c r="IR6207" s="86"/>
      <c r="IS6207" s="86"/>
      <c r="IT6207" s="86"/>
      <c r="IU6207" s="86"/>
      <c r="IV6207" s="86"/>
    </row>
    <row r="6208" spans="1:256" s="21" customFormat="1">
      <c r="A6208" s="13"/>
      <c r="B6208" s="8"/>
      <c r="C6208" s="8"/>
      <c r="D6208" s="113"/>
      <c r="E6208" s="33"/>
      <c r="F6208" s="34"/>
      <c r="G6208" s="63"/>
      <c r="H6208" s="67"/>
      <c r="I6208" s="34"/>
      <c r="J6208" s="34"/>
      <c r="K6208" s="34"/>
      <c r="L6208" s="34"/>
      <c r="M6208" s="34"/>
      <c r="N6208" s="34"/>
      <c r="O6208" s="34"/>
      <c r="P6208" s="34"/>
      <c r="Q6208" s="34"/>
      <c r="R6208" s="34"/>
      <c r="S6208" s="34"/>
      <c r="T6208" s="34"/>
      <c r="U6208" s="34"/>
      <c r="V6208" s="34"/>
      <c r="W6208" s="34"/>
      <c r="X6208" s="63"/>
      <c r="Y6208" s="34"/>
      <c r="Z6208" s="65"/>
      <c r="AA6208" s="65"/>
      <c r="AB6208" s="34"/>
      <c r="AC6208" s="34"/>
      <c r="AD6208" s="34"/>
      <c r="AE6208" s="34"/>
      <c r="AF6208" s="34"/>
      <c r="AG6208" s="34"/>
      <c r="AH6208" s="34"/>
      <c r="AI6208" s="34"/>
      <c r="AJ6208" s="34"/>
      <c r="AK6208" s="34"/>
      <c r="AL6208" s="34"/>
      <c r="AM6208" s="34"/>
      <c r="AN6208" s="34"/>
      <c r="AO6208" s="34"/>
      <c r="AP6208" s="34"/>
      <c r="AQ6208" s="34"/>
      <c r="AR6208" s="28"/>
      <c r="AS6208" s="29"/>
      <c r="AT6208" s="29"/>
      <c r="AU6208" s="29"/>
      <c r="AV6208" s="402"/>
      <c r="AW6208" s="402"/>
      <c r="AX6208" s="402"/>
      <c r="AY6208" s="402"/>
      <c r="AZ6208" s="402"/>
      <c r="BA6208" s="402"/>
      <c r="BB6208" s="402"/>
      <c r="BC6208" s="402"/>
      <c r="BD6208" s="402"/>
      <c r="BE6208" s="402"/>
      <c r="BF6208" s="402"/>
      <c r="BG6208" s="402"/>
      <c r="BH6208" s="402"/>
      <c r="BI6208" s="402"/>
      <c r="BJ6208" s="402"/>
      <c r="BK6208" s="402"/>
      <c r="BL6208" s="402"/>
      <c r="BM6208" s="402"/>
      <c r="BN6208" s="402"/>
      <c r="BO6208" s="402"/>
      <c r="BP6208" s="402"/>
      <c r="BQ6208" s="402"/>
      <c r="BR6208" s="402"/>
      <c r="BS6208" s="402"/>
      <c r="BT6208" s="402"/>
      <c r="BU6208" s="402"/>
      <c r="BV6208" s="402"/>
      <c r="BW6208" s="402"/>
      <c r="BX6208" s="402"/>
      <c r="BY6208" s="402"/>
      <c r="BZ6208" s="402"/>
      <c r="CA6208" s="402"/>
      <c r="CB6208" s="402"/>
      <c r="CC6208" s="402"/>
      <c r="CD6208" s="402"/>
      <c r="CE6208" s="402"/>
      <c r="CF6208" s="402"/>
      <c r="CG6208" s="402"/>
      <c r="CH6208" s="402"/>
      <c r="CI6208" s="402"/>
      <c r="CJ6208" s="402"/>
      <c r="CK6208" s="402"/>
      <c r="CL6208" s="402"/>
      <c r="CM6208" s="402"/>
      <c r="CN6208" s="402"/>
      <c r="CO6208" s="402"/>
      <c r="CP6208" s="402"/>
      <c r="CQ6208" s="402"/>
      <c r="CR6208" s="402"/>
      <c r="CS6208" s="402"/>
      <c r="CT6208" s="402"/>
      <c r="CU6208" s="402"/>
      <c r="CV6208" s="402"/>
      <c r="CW6208" s="402"/>
      <c r="CX6208" s="402"/>
      <c r="CY6208" s="402"/>
      <c r="CZ6208" s="402"/>
      <c r="DA6208" s="402"/>
      <c r="DB6208" s="402"/>
      <c r="DC6208" s="402"/>
      <c r="DD6208" s="402"/>
      <c r="DE6208" s="402"/>
      <c r="DF6208" s="402"/>
      <c r="DG6208" s="402"/>
      <c r="DH6208" s="402"/>
      <c r="DI6208" s="402"/>
      <c r="DJ6208" s="402"/>
      <c r="DK6208" s="402"/>
      <c r="DL6208" s="402"/>
      <c r="DM6208" s="402"/>
      <c r="DN6208" s="402"/>
      <c r="DO6208" s="402"/>
      <c r="DP6208" s="402"/>
      <c r="DQ6208" s="402"/>
      <c r="DR6208" s="402"/>
      <c r="DS6208" s="402"/>
      <c r="DT6208" s="402"/>
      <c r="DU6208" s="402"/>
      <c r="DV6208" s="402"/>
      <c r="DW6208" s="402"/>
      <c r="DX6208" s="402"/>
      <c r="DY6208" s="402"/>
      <c r="DZ6208" s="402"/>
      <c r="EA6208" s="402"/>
      <c r="EB6208" s="402"/>
      <c r="EC6208" s="402"/>
      <c r="ED6208" s="402"/>
      <c r="EE6208" s="402"/>
      <c r="EF6208" s="402"/>
      <c r="EG6208" s="402"/>
      <c r="EH6208" s="402"/>
      <c r="EI6208" s="402"/>
      <c r="EJ6208" s="402"/>
      <c r="EK6208" s="402"/>
      <c r="EL6208" s="402"/>
      <c r="EM6208" s="402"/>
      <c r="EN6208" s="402"/>
      <c r="EO6208" s="402"/>
      <c r="EP6208" s="402"/>
      <c r="EQ6208" s="402"/>
      <c r="ER6208" s="402"/>
      <c r="ES6208" s="402"/>
      <c r="ET6208" s="402"/>
      <c r="EU6208" s="402"/>
      <c r="EV6208" s="402"/>
      <c r="EW6208" s="402"/>
      <c r="EX6208" s="402"/>
      <c r="EY6208" s="402"/>
      <c r="EZ6208" s="402"/>
      <c r="FA6208" s="402"/>
      <c r="FB6208" s="402"/>
      <c r="FC6208" s="402"/>
      <c r="FD6208" s="402"/>
      <c r="FE6208" s="402"/>
      <c r="FF6208" s="402"/>
      <c r="FG6208" s="402"/>
      <c r="FH6208" s="402"/>
      <c r="FI6208" s="402"/>
      <c r="FJ6208" s="402"/>
      <c r="FK6208" s="402"/>
      <c r="FL6208" s="402"/>
      <c r="FM6208" s="402"/>
      <c r="FN6208" s="402"/>
      <c r="FO6208" s="402"/>
      <c r="FP6208" s="402"/>
      <c r="FQ6208" s="402"/>
      <c r="FR6208" s="402"/>
      <c r="FS6208" s="402"/>
      <c r="FT6208" s="402"/>
      <c r="FU6208" s="402"/>
      <c r="FV6208" s="402"/>
      <c r="FW6208" s="402"/>
      <c r="FX6208" s="402"/>
      <c r="FY6208" s="402"/>
      <c r="FZ6208" s="402"/>
      <c r="GA6208" s="402"/>
      <c r="GB6208" s="402"/>
      <c r="GC6208" s="402"/>
      <c r="GD6208" s="402"/>
      <c r="GE6208" s="402"/>
      <c r="GF6208" s="402"/>
      <c r="GG6208" s="402"/>
      <c r="GH6208" s="402"/>
      <c r="GI6208" s="402"/>
      <c r="GJ6208" s="402"/>
      <c r="GK6208" s="402"/>
      <c r="GL6208" s="402"/>
      <c r="GM6208" s="402"/>
      <c r="GN6208" s="402"/>
      <c r="GO6208" s="402"/>
      <c r="GP6208" s="402"/>
      <c r="GQ6208" s="402"/>
      <c r="GR6208" s="402"/>
      <c r="GS6208" s="402"/>
      <c r="GT6208" s="402"/>
      <c r="GU6208" s="402"/>
      <c r="GV6208" s="402"/>
      <c r="GW6208" s="402"/>
      <c r="GX6208" s="402"/>
      <c r="GY6208" s="402"/>
      <c r="GZ6208" s="402"/>
      <c r="HA6208" s="402"/>
      <c r="HB6208" s="402"/>
      <c r="HC6208" s="402"/>
      <c r="HD6208" s="402"/>
      <c r="HE6208" s="402"/>
      <c r="HF6208" s="402"/>
      <c r="HG6208" s="402"/>
      <c r="HH6208" s="402"/>
      <c r="HI6208" s="402"/>
      <c r="HJ6208" s="402"/>
      <c r="HK6208" s="402"/>
      <c r="HL6208" s="402"/>
      <c r="HM6208" s="402"/>
      <c r="HN6208" s="402"/>
      <c r="HO6208" s="402"/>
      <c r="HP6208" s="402"/>
      <c r="HQ6208" s="402"/>
      <c r="HR6208" s="402"/>
      <c r="HS6208" s="402"/>
      <c r="HT6208" s="402"/>
      <c r="HU6208" s="402"/>
      <c r="HV6208" s="402"/>
      <c r="HW6208" s="402"/>
      <c r="HX6208" s="402"/>
      <c r="HY6208" s="402"/>
      <c r="HZ6208" s="402"/>
      <c r="IA6208" s="402"/>
      <c r="IB6208" s="402"/>
      <c r="IC6208" s="402"/>
      <c r="ID6208" s="402"/>
      <c r="IE6208" s="402"/>
      <c r="IF6208" s="402"/>
      <c r="IG6208" s="402"/>
      <c r="IH6208" s="402"/>
      <c r="II6208" s="402"/>
      <c r="IJ6208" s="402"/>
      <c r="IK6208" s="402"/>
      <c r="IL6208" s="402"/>
      <c r="IM6208" s="402"/>
      <c r="IN6208" s="402"/>
      <c r="IO6208" s="402"/>
      <c r="IP6208" s="402"/>
      <c r="IQ6208" s="402"/>
      <c r="IR6208" s="402"/>
      <c r="IS6208" s="402"/>
      <c r="IT6208" s="402"/>
      <c r="IU6208" s="402"/>
      <c r="IV6208" s="402"/>
    </row>
    <row r="6209" spans="1:256" s="21" customFormat="1">
      <c r="A6209" s="13"/>
      <c r="B6209" s="8"/>
      <c r="C6209" s="8"/>
      <c r="D6209" s="113"/>
      <c r="E6209" s="33"/>
      <c r="F6209" s="34"/>
      <c r="G6209" s="63"/>
      <c r="H6209" s="67"/>
      <c r="I6209" s="34"/>
      <c r="J6209" s="34"/>
      <c r="K6209" s="34"/>
      <c r="L6209" s="34"/>
      <c r="M6209" s="34"/>
      <c r="N6209" s="34"/>
      <c r="O6209" s="34"/>
      <c r="P6209" s="34"/>
      <c r="Q6209" s="34"/>
      <c r="R6209" s="34"/>
      <c r="S6209" s="34"/>
      <c r="T6209" s="34"/>
      <c r="U6209" s="34"/>
      <c r="V6209" s="34"/>
      <c r="W6209" s="34"/>
      <c r="X6209" s="63"/>
      <c r="Y6209" s="34"/>
      <c r="Z6209" s="65"/>
      <c r="AA6209" s="65"/>
      <c r="AB6209" s="34"/>
      <c r="AC6209" s="34"/>
      <c r="AD6209" s="34"/>
      <c r="AE6209" s="34"/>
      <c r="AF6209" s="34"/>
      <c r="AG6209" s="34"/>
      <c r="AH6209" s="34"/>
      <c r="AI6209" s="34"/>
      <c r="AJ6209" s="34"/>
      <c r="AK6209" s="34"/>
      <c r="AL6209" s="34"/>
      <c r="AM6209" s="34"/>
      <c r="AN6209" s="34"/>
      <c r="AO6209" s="34"/>
      <c r="AP6209" s="34"/>
      <c r="AQ6209" s="34"/>
      <c r="AR6209" s="28"/>
      <c r="AS6209" s="29"/>
      <c r="AT6209" s="29"/>
      <c r="AU6209" s="29"/>
      <c r="AV6209" s="402"/>
      <c r="AW6209" s="402"/>
      <c r="AX6209" s="402"/>
      <c r="AY6209" s="402"/>
      <c r="AZ6209" s="402"/>
      <c r="BA6209" s="402"/>
      <c r="BB6209" s="402"/>
      <c r="BC6209" s="402"/>
      <c r="BD6209" s="402"/>
      <c r="BE6209" s="402"/>
      <c r="BF6209" s="402"/>
      <c r="BG6209" s="402"/>
      <c r="BH6209" s="402"/>
      <c r="BI6209" s="402"/>
      <c r="BJ6209" s="402"/>
      <c r="BK6209" s="402"/>
      <c r="BL6209" s="402"/>
      <c r="BM6209" s="402"/>
      <c r="BN6209" s="402"/>
      <c r="BO6209" s="402"/>
      <c r="BP6209" s="402"/>
      <c r="BQ6209" s="402"/>
      <c r="BR6209" s="402"/>
      <c r="BS6209" s="402"/>
      <c r="BT6209" s="402"/>
      <c r="BU6209" s="402"/>
      <c r="BV6209" s="402"/>
      <c r="BW6209" s="402"/>
      <c r="BX6209" s="402"/>
      <c r="BY6209" s="402"/>
      <c r="BZ6209" s="402"/>
      <c r="CA6209" s="402"/>
      <c r="CB6209" s="402"/>
      <c r="CC6209" s="402"/>
      <c r="CD6209" s="402"/>
      <c r="CE6209" s="402"/>
      <c r="CF6209" s="402"/>
      <c r="CG6209" s="402"/>
      <c r="CH6209" s="402"/>
      <c r="CI6209" s="402"/>
      <c r="CJ6209" s="402"/>
      <c r="CK6209" s="402"/>
      <c r="CL6209" s="402"/>
      <c r="CM6209" s="402"/>
      <c r="CN6209" s="402"/>
      <c r="CO6209" s="402"/>
      <c r="CP6209" s="402"/>
      <c r="CQ6209" s="402"/>
      <c r="CR6209" s="402"/>
      <c r="CS6209" s="402"/>
      <c r="CT6209" s="402"/>
      <c r="CU6209" s="402"/>
      <c r="CV6209" s="402"/>
      <c r="CW6209" s="402"/>
      <c r="CX6209" s="402"/>
      <c r="CY6209" s="402"/>
      <c r="CZ6209" s="402"/>
      <c r="DA6209" s="402"/>
      <c r="DB6209" s="402"/>
      <c r="DC6209" s="402"/>
      <c r="DD6209" s="402"/>
      <c r="DE6209" s="402"/>
      <c r="DF6209" s="402"/>
      <c r="DG6209" s="402"/>
      <c r="DH6209" s="402"/>
      <c r="DI6209" s="402"/>
      <c r="DJ6209" s="402"/>
      <c r="DK6209" s="402"/>
      <c r="DL6209" s="402"/>
      <c r="DM6209" s="402"/>
      <c r="DN6209" s="402"/>
      <c r="DO6209" s="402"/>
      <c r="DP6209" s="402"/>
      <c r="DQ6209" s="402"/>
      <c r="DR6209" s="402"/>
      <c r="DS6209" s="402"/>
      <c r="DT6209" s="402"/>
      <c r="DU6209" s="402"/>
      <c r="DV6209" s="402"/>
      <c r="DW6209" s="402"/>
      <c r="DX6209" s="402"/>
      <c r="DY6209" s="402"/>
      <c r="DZ6209" s="402"/>
      <c r="EA6209" s="402"/>
      <c r="EB6209" s="402"/>
      <c r="EC6209" s="402"/>
      <c r="ED6209" s="402"/>
      <c r="EE6209" s="402"/>
      <c r="EF6209" s="402"/>
      <c r="EG6209" s="402"/>
      <c r="EH6209" s="402"/>
      <c r="EI6209" s="402"/>
      <c r="EJ6209" s="402"/>
      <c r="EK6209" s="402"/>
      <c r="EL6209" s="402"/>
      <c r="EM6209" s="402"/>
      <c r="EN6209" s="402"/>
      <c r="EO6209" s="402"/>
      <c r="EP6209" s="402"/>
      <c r="EQ6209" s="402"/>
      <c r="ER6209" s="402"/>
      <c r="ES6209" s="402"/>
      <c r="ET6209" s="402"/>
      <c r="EU6209" s="402"/>
      <c r="EV6209" s="402"/>
      <c r="EW6209" s="402"/>
      <c r="EX6209" s="402"/>
      <c r="EY6209" s="402"/>
      <c r="EZ6209" s="402"/>
      <c r="FA6209" s="402"/>
      <c r="FB6209" s="402"/>
      <c r="FC6209" s="402"/>
      <c r="FD6209" s="402"/>
      <c r="FE6209" s="402"/>
      <c r="FF6209" s="402"/>
      <c r="FG6209" s="402"/>
      <c r="FH6209" s="402"/>
      <c r="FI6209" s="402"/>
      <c r="FJ6209" s="402"/>
      <c r="FK6209" s="402"/>
      <c r="FL6209" s="402"/>
      <c r="FM6209" s="402"/>
      <c r="FN6209" s="402"/>
      <c r="FO6209" s="402"/>
      <c r="FP6209" s="402"/>
      <c r="FQ6209" s="402"/>
      <c r="FR6209" s="402"/>
      <c r="FS6209" s="402"/>
      <c r="FT6209" s="402"/>
      <c r="FU6209" s="402"/>
      <c r="FV6209" s="402"/>
      <c r="FW6209" s="402"/>
      <c r="FX6209" s="402"/>
      <c r="FY6209" s="402"/>
      <c r="FZ6209" s="402"/>
      <c r="GA6209" s="402"/>
      <c r="GB6209" s="402"/>
      <c r="GC6209" s="402"/>
      <c r="GD6209" s="402"/>
      <c r="GE6209" s="402"/>
      <c r="GF6209" s="402"/>
      <c r="GG6209" s="402"/>
      <c r="GH6209" s="402"/>
      <c r="GI6209" s="402"/>
      <c r="GJ6209" s="402"/>
      <c r="GK6209" s="402"/>
      <c r="GL6209" s="402"/>
      <c r="GM6209" s="402"/>
      <c r="GN6209" s="402"/>
      <c r="GO6209" s="402"/>
      <c r="GP6209" s="402"/>
      <c r="GQ6209" s="402"/>
      <c r="GR6209" s="402"/>
      <c r="GS6209" s="402"/>
      <c r="GT6209" s="402"/>
      <c r="GU6209" s="402"/>
      <c r="GV6209" s="402"/>
      <c r="GW6209" s="402"/>
      <c r="GX6209" s="402"/>
      <c r="GY6209" s="402"/>
      <c r="GZ6209" s="402"/>
      <c r="HA6209" s="402"/>
      <c r="HB6209" s="402"/>
      <c r="HC6209" s="402"/>
      <c r="HD6209" s="402"/>
      <c r="HE6209" s="402"/>
      <c r="HF6209" s="402"/>
      <c r="HG6209" s="402"/>
      <c r="HH6209" s="402"/>
      <c r="HI6209" s="402"/>
      <c r="HJ6209" s="402"/>
      <c r="HK6209" s="402"/>
      <c r="HL6209" s="402"/>
      <c r="HM6209" s="402"/>
      <c r="HN6209" s="402"/>
      <c r="HO6209" s="402"/>
      <c r="HP6209" s="402"/>
      <c r="HQ6209" s="402"/>
      <c r="HR6209" s="402"/>
      <c r="HS6209" s="402"/>
      <c r="HT6209" s="402"/>
      <c r="HU6209" s="402"/>
      <c r="HV6209" s="402"/>
      <c r="HW6209" s="402"/>
      <c r="HX6209" s="402"/>
      <c r="HY6209" s="402"/>
      <c r="HZ6209" s="402"/>
      <c r="IA6209" s="402"/>
      <c r="IB6209" s="402"/>
      <c r="IC6209" s="402"/>
      <c r="ID6209" s="402"/>
      <c r="IE6209" s="402"/>
      <c r="IF6209" s="402"/>
      <c r="IG6209" s="402"/>
      <c r="IH6209" s="402"/>
      <c r="II6209" s="402"/>
      <c r="IJ6209" s="402"/>
      <c r="IK6209" s="402"/>
      <c r="IL6209" s="402"/>
      <c r="IM6209" s="402"/>
      <c r="IN6209" s="402"/>
      <c r="IO6209" s="402"/>
      <c r="IP6209" s="402"/>
      <c r="IQ6209" s="402"/>
      <c r="IR6209" s="402"/>
      <c r="IS6209" s="402"/>
      <c r="IT6209" s="402"/>
      <c r="IU6209" s="402"/>
      <c r="IV6209" s="402"/>
    </row>
    <row r="6210" spans="1:256" s="21" customFormat="1">
      <c r="A6210" s="14"/>
      <c r="B6210" s="11">
        <v>7</v>
      </c>
      <c r="C6210" s="11"/>
      <c r="D6210" s="85" t="s">
        <v>8</v>
      </c>
      <c r="E6210" s="326">
        <v>5200000</v>
      </c>
      <c r="F6210" s="31">
        <f t="shared" ref="F6210:V6210" si="860">SUM(F6211:F6212)</f>
        <v>0</v>
      </c>
      <c r="G6210" s="31">
        <f t="shared" si="860"/>
        <v>0</v>
      </c>
      <c r="H6210" s="31">
        <f t="shared" si="860"/>
        <v>0</v>
      </c>
      <c r="I6210" s="31">
        <f t="shared" si="860"/>
        <v>0</v>
      </c>
      <c r="J6210" s="31">
        <f t="shared" si="860"/>
        <v>0</v>
      </c>
      <c r="K6210" s="31">
        <f t="shared" si="860"/>
        <v>0</v>
      </c>
      <c r="L6210" s="31">
        <f t="shared" si="860"/>
        <v>0</v>
      </c>
      <c r="M6210" s="31">
        <f t="shared" si="860"/>
        <v>0</v>
      </c>
      <c r="N6210" s="31">
        <f t="shared" si="860"/>
        <v>0</v>
      </c>
      <c r="O6210" s="31">
        <f t="shared" si="860"/>
        <v>0</v>
      </c>
      <c r="P6210" s="31">
        <f t="shared" si="860"/>
        <v>0</v>
      </c>
      <c r="Q6210" s="31">
        <f t="shared" si="860"/>
        <v>0</v>
      </c>
      <c r="R6210" s="31">
        <f t="shared" si="860"/>
        <v>0</v>
      </c>
      <c r="S6210" s="31">
        <f t="shared" si="860"/>
        <v>0</v>
      </c>
      <c r="T6210" s="31">
        <f t="shared" si="860"/>
        <v>0</v>
      </c>
      <c r="U6210" s="31">
        <f t="shared" si="860"/>
        <v>0</v>
      </c>
      <c r="V6210" s="31">
        <f t="shared" si="860"/>
        <v>0</v>
      </c>
      <c r="W6210" s="31">
        <f>SUM(O6210:V6210)</f>
        <v>0</v>
      </c>
      <c r="X6210" s="31">
        <f>SUM(X6211:X6212)</f>
        <v>0</v>
      </c>
      <c r="Y6210" s="31">
        <f>H6210+I6210+J6210+K6210+L6210+M6210+N6210+W6210+X6210</f>
        <v>0</v>
      </c>
      <c r="Z6210" s="31">
        <f t="shared" ref="Z6210:AK6210" si="861">SUM(Z6211:Z6212)</f>
        <v>0</v>
      </c>
      <c r="AA6210" s="31">
        <f t="shared" si="861"/>
        <v>0</v>
      </c>
      <c r="AB6210" s="31">
        <f t="shared" si="861"/>
        <v>0</v>
      </c>
      <c r="AC6210" s="31">
        <f t="shared" si="861"/>
        <v>0</v>
      </c>
      <c r="AD6210" s="31">
        <f t="shared" si="861"/>
        <v>0</v>
      </c>
      <c r="AE6210" s="31">
        <f t="shared" si="861"/>
        <v>0</v>
      </c>
      <c r="AF6210" s="31">
        <f t="shared" si="861"/>
        <v>0</v>
      </c>
      <c r="AG6210" s="31">
        <f t="shared" si="861"/>
        <v>0</v>
      </c>
      <c r="AH6210" s="31">
        <f t="shared" si="861"/>
        <v>0</v>
      </c>
      <c r="AI6210" s="31">
        <f t="shared" si="861"/>
        <v>0</v>
      </c>
      <c r="AJ6210" s="31">
        <f t="shared" si="861"/>
        <v>0</v>
      </c>
      <c r="AK6210" s="31">
        <f t="shared" si="861"/>
        <v>0</v>
      </c>
      <c r="AL6210" s="31">
        <f>SUM(AD6210:AK6210)</f>
        <v>0</v>
      </c>
      <c r="AM6210" s="31">
        <f>SUM(AM6211:AM6212)</f>
        <v>0</v>
      </c>
      <c r="AN6210" s="31">
        <f>SUM(AN6211:AN6212)</f>
        <v>0</v>
      </c>
      <c r="AO6210" s="31">
        <f>Z6210+AA6210+AB6210+AC6210+AL6210+AM6210+AN6210</f>
        <v>0</v>
      </c>
      <c r="AP6210" s="32">
        <f>E6210+Y6210-AO6210</f>
        <v>5200000</v>
      </c>
      <c r="AQ6210" s="32"/>
      <c r="AR6210" s="28"/>
      <c r="AS6210" s="29">
        <f>E6210+H6210+I6210+J6210+K6210+L6210+M6210+N6210+W6210+X6210-Z6210-AB6210-AL6210-AC6210-AM6210-AN6210</f>
        <v>5200000</v>
      </c>
      <c r="AT6210" s="29">
        <f>AP6210-AS6210</f>
        <v>0</v>
      </c>
      <c r="AU6210" s="29">
        <f>E6210</f>
        <v>5200000</v>
      </c>
      <c r="AV6210" s="86">
        <f>AS6210-AU6210</f>
        <v>0</v>
      </c>
      <c r="AW6210" s="86">
        <f>Y6210-AO6210</f>
        <v>0</v>
      </c>
      <c r="AX6210" s="86">
        <f>AV6210-AW6210</f>
        <v>0</v>
      </c>
      <c r="AZ6210" s="398"/>
    </row>
    <row r="6211" spans="1:256" s="21" customFormat="1">
      <c r="A6211" s="10"/>
      <c r="B6211" s="8"/>
      <c r="C6211" s="8"/>
      <c r="D6211" s="82"/>
      <c r="E6211" s="33"/>
      <c r="F6211" s="33"/>
      <c r="G6211" s="282"/>
      <c r="H6211" s="283"/>
      <c r="I6211" s="33"/>
      <c r="J6211" s="33"/>
      <c r="K6211" s="33"/>
      <c r="L6211" s="33"/>
      <c r="M6211" s="33"/>
      <c r="N6211" s="33"/>
      <c r="O6211" s="33"/>
      <c r="P6211" s="33"/>
      <c r="Q6211" s="33"/>
      <c r="R6211" s="33"/>
      <c r="S6211" s="33"/>
      <c r="T6211" s="33"/>
      <c r="U6211" s="33"/>
      <c r="V6211" s="33"/>
      <c r="W6211" s="33"/>
      <c r="X6211" s="282"/>
      <c r="Y6211" s="33"/>
      <c r="Z6211" s="284"/>
      <c r="AA6211" s="284"/>
      <c r="AB6211" s="33"/>
      <c r="AC6211" s="33"/>
      <c r="AD6211" s="33"/>
      <c r="AE6211" s="33"/>
      <c r="AF6211" s="33"/>
      <c r="AG6211" s="33"/>
      <c r="AH6211" s="33"/>
      <c r="AI6211" s="33"/>
      <c r="AJ6211" s="33"/>
      <c r="AK6211" s="33"/>
      <c r="AL6211" s="33"/>
      <c r="AM6211" s="33"/>
      <c r="AN6211" s="33"/>
      <c r="AO6211" s="33"/>
      <c r="AP6211" s="34"/>
      <c r="AQ6211" s="70"/>
      <c r="AR6211" s="76"/>
      <c r="AS6211" s="60"/>
      <c r="AT6211" s="60"/>
      <c r="AU6211" s="60"/>
    </row>
    <row r="6212" spans="1:256" s="21" customFormat="1">
      <c r="A6212" s="10"/>
      <c r="B6212" s="8"/>
      <c r="C6212" s="8"/>
      <c r="D6212" s="82"/>
      <c r="E6212" s="33"/>
      <c r="F6212" s="33"/>
      <c r="G6212" s="282"/>
      <c r="H6212" s="283"/>
      <c r="I6212" s="33"/>
      <c r="J6212" s="33"/>
      <c r="K6212" s="33"/>
      <c r="L6212" s="33"/>
      <c r="M6212" s="33"/>
      <c r="N6212" s="33"/>
      <c r="O6212" s="33"/>
      <c r="P6212" s="33"/>
      <c r="Q6212" s="33"/>
      <c r="R6212" s="33"/>
      <c r="S6212" s="33"/>
      <c r="T6212" s="33"/>
      <c r="U6212" s="33"/>
      <c r="V6212" s="33"/>
      <c r="W6212" s="33"/>
      <c r="X6212" s="282"/>
      <c r="Y6212" s="33"/>
      <c r="Z6212" s="284"/>
      <c r="AA6212" s="284"/>
      <c r="AB6212" s="33"/>
      <c r="AC6212" s="33"/>
      <c r="AD6212" s="33"/>
      <c r="AE6212" s="33"/>
      <c r="AF6212" s="33"/>
      <c r="AG6212" s="33"/>
      <c r="AH6212" s="33"/>
      <c r="AI6212" s="33"/>
      <c r="AJ6212" s="33"/>
      <c r="AK6212" s="33"/>
      <c r="AL6212" s="33"/>
      <c r="AM6212" s="33"/>
      <c r="AN6212" s="33"/>
      <c r="AO6212" s="33"/>
      <c r="AP6212" s="34"/>
      <c r="AQ6212" s="70"/>
      <c r="AR6212" s="76"/>
      <c r="AS6212" s="60"/>
      <c r="AT6212" s="60"/>
      <c r="AU6212" s="60"/>
    </row>
    <row r="6213" spans="1:256" s="21" customFormat="1">
      <c r="A6213" s="14"/>
      <c r="B6213" s="11">
        <v>8</v>
      </c>
      <c r="C6213" s="11"/>
      <c r="D6213" s="77" t="s">
        <v>39</v>
      </c>
      <c r="E6213" s="31">
        <v>14842500</v>
      </c>
      <c r="F6213" s="31">
        <f t="shared" ref="F6213:V6213" si="862">SUM(F6214:F6221)</f>
        <v>0</v>
      </c>
      <c r="G6213" s="31">
        <f t="shared" si="862"/>
        <v>0</v>
      </c>
      <c r="H6213" s="31">
        <f t="shared" si="862"/>
        <v>0</v>
      </c>
      <c r="I6213" s="31">
        <f t="shared" si="862"/>
        <v>0</v>
      </c>
      <c r="J6213" s="31">
        <f t="shared" si="862"/>
        <v>0</v>
      </c>
      <c r="K6213" s="31">
        <f t="shared" si="862"/>
        <v>0</v>
      </c>
      <c r="L6213" s="31">
        <f t="shared" si="862"/>
        <v>0</v>
      </c>
      <c r="M6213" s="31">
        <f t="shared" si="862"/>
        <v>0</v>
      </c>
      <c r="N6213" s="31">
        <f t="shared" si="862"/>
        <v>0</v>
      </c>
      <c r="O6213" s="31">
        <f t="shared" si="862"/>
        <v>0</v>
      </c>
      <c r="P6213" s="31">
        <f t="shared" si="862"/>
        <v>0</v>
      </c>
      <c r="Q6213" s="31">
        <f t="shared" si="862"/>
        <v>0</v>
      </c>
      <c r="R6213" s="31">
        <f t="shared" si="862"/>
        <v>0</v>
      </c>
      <c r="S6213" s="31">
        <f t="shared" si="862"/>
        <v>0</v>
      </c>
      <c r="T6213" s="31">
        <f t="shared" si="862"/>
        <v>0</v>
      </c>
      <c r="U6213" s="31">
        <f t="shared" si="862"/>
        <v>0</v>
      </c>
      <c r="V6213" s="31">
        <f t="shared" si="862"/>
        <v>0</v>
      </c>
      <c r="W6213" s="31">
        <f>SUM(O6213:V6213)</f>
        <v>0</v>
      </c>
      <c r="X6213" s="31">
        <f>SUM(X6214:X6221)</f>
        <v>0</v>
      </c>
      <c r="Y6213" s="31">
        <f>H6213+I6213+J6213+K6213+L6213+M6213+N6213+W6213+X6213</f>
        <v>0</v>
      </c>
      <c r="Z6213" s="31">
        <f t="shared" ref="Z6213:AK6213" si="863">SUM(Z6214:Z6221)</f>
        <v>0</v>
      </c>
      <c r="AA6213" s="31">
        <f t="shared" si="863"/>
        <v>0</v>
      </c>
      <c r="AB6213" s="31">
        <f t="shared" si="863"/>
        <v>0</v>
      </c>
      <c r="AC6213" s="31">
        <f t="shared" si="863"/>
        <v>0</v>
      </c>
      <c r="AD6213" s="31">
        <f t="shared" si="863"/>
        <v>0</v>
      </c>
      <c r="AE6213" s="31">
        <f t="shared" si="863"/>
        <v>0</v>
      </c>
      <c r="AF6213" s="31">
        <f t="shared" si="863"/>
        <v>0</v>
      </c>
      <c r="AG6213" s="31">
        <f t="shared" si="863"/>
        <v>0</v>
      </c>
      <c r="AH6213" s="31">
        <f t="shared" si="863"/>
        <v>0</v>
      </c>
      <c r="AI6213" s="31">
        <f t="shared" si="863"/>
        <v>0</v>
      </c>
      <c r="AJ6213" s="31">
        <f t="shared" si="863"/>
        <v>0</v>
      </c>
      <c r="AK6213" s="31">
        <f t="shared" si="863"/>
        <v>0</v>
      </c>
      <c r="AL6213" s="31">
        <f>SUM(AD6213:AK6213)</f>
        <v>0</v>
      </c>
      <c r="AM6213" s="31">
        <f>SUM(AM6214:AM6221)</f>
        <v>0</v>
      </c>
      <c r="AN6213" s="31">
        <f>SUM(AN6214:AN6221)</f>
        <v>0</v>
      </c>
      <c r="AO6213" s="31">
        <f>Z6213+AA6213+AB6213+AC6213+AL6213+AM6213+AN6213</f>
        <v>0</v>
      </c>
      <c r="AP6213" s="32">
        <f>E6213+Y6213-AO6213</f>
        <v>14842500</v>
      </c>
      <c r="AQ6213" s="32"/>
      <c r="AR6213" s="28"/>
      <c r="AS6213" s="29">
        <f>E6213+H6213+I6213+J6213+K6213+L6213+M6213+N6213+W6213+X6213-Z6213-AB6213-AL6213-AC6213-AM6213-AN6213</f>
        <v>14842500</v>
      </c>
      <c r="AT6213" s="29">
        <f>AP6213-AS6213</f>
        <v>0</v>
      </c>
      <c r="AU6213" s="29">
        <f>E6213</f>
        <v>14842500</v>
      </c>
      <c r="AV6213" s="86">
        <f>AS6213-AU6213</f>
        <v>0</v>
      </c>
      <c r="AW6213" s="86">
        <f>Y6213-AO6213</f>
        <v>0</v>
      </c>
      <c r="AX6213" s="86">
        <f>AV6213-AW6213</f>
        <v>0</v>
      </c>
      <c r="AZ6213" s="398"/>
    </row>
    <row r="6214" spans="1:256" s="402" customFormat="1">
      <c r="A6214" s="13"/>
      <c r="B6214" s="8"/>
      <c r="C6214" s="8"/>
      <c r="D6214" s="323"/>
      <c r="E6214" s="33"/>
      <c r="F6214" s="33"/>
      <c r="G6214" s="282"/>
      <c r="H6214" s="283"/>
      <c r="I6214" s="33"/>
      <c r="J6214" s="33"/>
      <c r="K6214" s="33"/>
      <c r="L6214" s="33"/>
      <c r="M6214" s="33"/>
      <c r="N6214" s="33"/>
      <c r="O6214" s="33"/>
      <c r="P6214" s="33"/>
      <c r="Q6214" s="33"/>
      <c r="R6214" s="33"/>
      <c r="S6214" s="33"/>
      <c r="T6214" s="33"/>
      <c r="U6214" s="33"/>
      <c r="V6214" s="33"/>
      <c r="W6214" s="33"/>
      <c r="X6214" s="282"/>
      <c r="Y6214" s="33"/>
      <c r="Z6214" s="284"/>
      <c r="AA6214" s="284"/>
      <c r="AB6214" s="33"/>
      <c r="AC6214" s="33"/>
      <c r="AD6214" s="33"/>
      <c r="AE6214" s="33"/>
      <c r="AF6214" s="33"/>
      <c r="AG6214" s="33"/>
      <c r="AH6214" s="33"/>
      <c r="AI6214" s="33"/>
      <c r="AJ6214" s="33"/>
      <c r="AK6214" s="33"/>
      <c r="AL6214" s="33"/>
      <c r="AM6214" s="33"/>
      <c r="AN6214" s="33"/>
      <c r="AO6214" s="33"/>
      <c r="AP6214" s="34"/>
      <c r="AQ6214" s="34"/>
      <c r="AR6214" s="28"/>
      <c r="AS6214" s="29"/>
      <c r="AT6214" s="29"/>
      <c r="AU6214" s="29"/>
    </row>
    <row r="6215" spans="1:256" s="402" customFormat="1" ht="15">
      <c r="A6215" s="13"/>
      <c r="B6215" s="8"/>
      <c r="C6215" s="8"/>
      <c r="D6215" s="387"/>
      <c r="E6215" s="33"/>
      <c r="F6215" s="33"/>
      <c r="G6215" s="282"/>
      <c r="H6215" s="283"/>
      <c r="I6215" s="33"/>
      <c r="J6215" s="33"/>
      <c r="K6215" s="33"/>
      <c r="L6215" s="33"/>
      <c r="M6215" s="33"/>
      <c r="N6215" s="33"/>
      <c r="O6215" s="33"/>
      <c r="P6215" s="33"/>
      <c r="Q6215" s="33"/>
      <c r="R6215" s="33"/>
      <c r="S6215" s="33"/>
      <c r="T6215" s="33"/>
      <c r="U6215" s="33"/>
      <c r="V6215" s="33"/>
      <c r="W6215" s="33"/>
      <c r="X6215" s="282"/>
      <c r="Y6215" s="33"/>
      <c r="Z6215" s="284"/>
      <c r="AA6215" s="284"/>
      <c r="AB6215" s="33"/>
      <c r="AC6215" s="33"/>
      <c r="AD6215" s="33"/>
      <c r="AE6215" s="33"/>
      <c r="AF6215" s="33"/>
      <c r="AG6215" s="33"/>
      <c r="AH6215" s="33"/>
      <c r="AI6215" s="33"/>
      <c r="AJ6215" s="33"/>
      <c r="AK6215" s="33"/>
      <c r="AL6215" s="33"/>
      <c r="AM6215" s="33"/>
      <c r="AN6215" s="33"/>
      <c r="AO6215" s="33"/>
      <c r="AP6215" s="34"/>
      <c r="AQ6215" s="34"/>
      <c r="AR6215" s="28"/>
      <c r="AS6215" s="29"/>
      <c r="AT6215" s="29"/>
      <c r="AU6215" s="29"/>
    </row>
    <row r="6216" spans="1:256" s="402" customFormat="1">
      <c r="A6216" s="13"/>
      <c r="B6216" s="8"/>
      <c r="C6216" s="8"/>
      <c r="D6216" s="344"/>
      <c r="E6216" s="33"/>
      <c r="F6216" s="33"/>
      <c r="G6216" s="282"/>
      <c r="H6216" s="283"/>
      <c r="I6216" s="33"/>
      <c r="J6216" s="33"/>
      <c r="K6216" s="33"/>
      <c r="L6216" s="33"/>
      <c r="M6216" s="33"/>
      <c r="N6216" s="33"/>
      <c r="O6216" s="33"/>
      <c r="P6216" s="33"/>
      <c r="Q6216" s="33"/>
      <c r="R6216" s="33"/>
      <c r="S6216" s="33"/>
      <c r="T6216" s="33"/>
      <c r="U6216" s="33"/>
      <c r="V6216" s="33"/>
      <c r="W6216" s="33"/>
      <c r="X6216" s="282"/>
      <c r="Y6216" s="33"/>
      <c r="Z6216" s="284"/>
      <c r="AA6216" s="284"/>
      <c r="AB6216" s="33"/>
      <c r="AC6216" s="33"/>
      <c r="AD6216" s="33"/>
      <c r="AE6216" s="33"/>
      <c r="AF6216" s="33"/>
      <c r="AG6216" s="33"/>
      <c r="AH6216" s="33"/>
      <c r="AI6216" s="33"/>
      <c r="AJ6216" s="33"/>
      <c r="AK6216" s="33"/>
      <c r="AL6216" s="33"/>
      <c r="AM6216" s="33"/>
      <c r="AN6216" s="33"/>
      <c r="AO6216" s="33"/>
      <c r="AP6216" s="34"/>
      <c r="AQ6216" s="34"/>
      <c r="AR6216" s="28"/>
      <c r="AS6216" s="29"/>
      <c r="AT6216" s="29"/>
      <c r="AU6216" s="29"/>
    </row>
    <row r="6217" spans="1:256" s="402" customFormat="1">
      <c r="A6217" s="13"/>
      <c r="B6217" s="8"/>
      <c r="C6217" s="8"/>
      <c r="D6217" s="323"/>
      <c r="E6217" s="33"/>
      <c r="F6217" s="33"/>
      <c r="G6217" s="282"/>
      <c r="H6217" s="283"/>
      <c r="I6217" s="33"/>
      <c r="J6217" s="33"/>
      <c r="K6217" s="33"/>
      <c r="L6217" s="33"/>
      <c r="M6217" s="33"/>
      <c r="N6217" s="33"/>
      <c r="O6217" s="33"/>
      <c r="P6217" s="33"/>
      <c r="Q6217" s="33"/>
      <c r="R6217" s="33"/>
      <c r="S6217" s="33"/>
      <c r="T6217" s="33"/>
      <c r="U6217" s="33"/>
      <c r="V6217" s="33"/>
      <c r="W6217" s="33"/>
      <c r="X6217" s="282"/>
      <c r="Y6217" s="33"/>
      <c r="Z6217" s="284"/>
      <c r="AA6217" s="284"/>
      <c r="AB6217" s="33"/>
      <c r="AC6217" s="33"/>
      <c r="AD6217" s="33"/>
      <c r="AE6217" s="33"/>
      <c r="AF6217" s="33"/>
      <c r="AG6217" s="33"/>
      <c r="AH6217" s="33"/>
      <c r="AI6217" s="33"/>
      <c r="AJ6217" s="33"/>
      <c r="AK6217" s="33"/>
      <c r="AL6217" s="33"/>
      <c r="AM6217" s="33"/>
      <c r="AN6217" s="33"/>
      <c r="AO6217" s="33"/>
      <c r="AP6217" s="34"/>
      <c r="AQ6217" s="34"/>
      <c r="AR6217" s="28"/>
      <c r="AS6217" s="29"/>
      <c r="AT6217" s="29"/>
      <c r="AU6217" s="29"/>
    </row>
    <row r="6218" spans="1:256" s="402" customFormat="1">
      <c r="A6218" s="13"/>
      <c r="B6218" s="8"/>
      <c r="C6218" s="8"/>
      <c r="D6218" s="113"/>
      <c r="E6218" s="33"/>
      <c r="F6218" s="33"/>
      <c r="G6218" s="282"/>
      <c r="H6218" s="283"/>
      <c r="I6218" s="33"/>
      <c r="J6218" s="33"/>
      <c r="K6218" s="33"/>
      <c r="L6218" s="33"/>
      <c r="M6218" s="33"/>
      <c r="N6218" s="33"/>
      <c r="O6218" s="33"/>
      <c r="P6218" s="33"/>
      <c r="Q6218" s="33"/>
      <c r="R6218" s="33"/>
      <c r="S6218" s="33"/>
      <c r="T6218" s="33"/>
      <c r="U6218" s="33"/>
      <c r="V6218" s="33"/>
      <c r="W6218" s="33"/>
      <c r="X6218" s="282"/>
      <c r="Y6218" s="33"/>
      <c r="Z6218" s="284"/>
      <c r="AA6218" s="284"/>
      <c r="AB6218" s="33"/>
      <c r="AC6218" s="33"/>
      <c r="AD6218" s="33"/>
      <c r="AE6218" s="33"/>
      <c r="AF6218" s="33"/>
      <c r="AG6218" s="33"/>
      <c r="AH6218" s="33"/>
      <c r="AI6218" s="33"/>
      <c r="AJ6218" s="33"/>
      <c r="AK6218" s="33"/>
      <c r="AL6218" s="33"/>
      <c r="AM6218" s="33"/>
      <c r="AN6218" s="33"/>
      <c r="AO6218" s="33"/>
      <c r="AP6218" s="34"/>
      <c r="AQ6218" s="34"/>
      <c r="AR6218" s="28"/>
      <c r="AS6218" s="29"/>
      <c r="AT6218" s="29"/>
      <c r="AU6218" s="29"/>
    </row>
    <row r="6219" spans="1:256" s="402" customFormat="1">
      <c r="A6219" s="13"/>
      <c r="B6219" s="8"/>
      <c r="C6219" s="8"/>
      <c r="D6219" s="323"/>
      <c r="E6219" s="33"/>
      <c r="F6219" s="33"/>
      <c r="G6219" s="282"/>
      <c r="H6219" s="283"/>
      <c r="I6219" s="33"/>
      <c r="J6219" s="33"/>
      <c r="K6219" s="33"/>
      <c r="L6219" s="33"/>
      <c r="M6219" s="33"/>
      <c r="N6219" s="33"/>
      <c r="O6219" s="33"/>
      <c r="P6219" s="33"/>
      <c r="Q6219" s="33"/>
      <c r="R6219" s="33"/>
      <c r="S6219" s="33"/>
      <c r="T6219" s="33"/>
      <c r="U6219" s="33"/>
      <c r="V6219" s="33"/>
      <c r="W6219" s="33"/>
      <c r="X6219" s="282"/>
      <c r="Y6219" s="33"/>
      <c r="Z6219" s="284"/>
      <c r="AA6219" s="284"/>
      <c r="AB6219" s="33"/>
      <c r="AC6219" s="33"/>
      <c r="AD6219" s="33"/>
      <c r="AE6219" s="33"/>
      <c r="AF6219" s="33"/>
      <c r="AG6219" s="33"/>
      <c r="AH6219" s="33"/>
      <c r="AI6219" s="33"/>
      <c r="AJ6219" s="33"/>
      <c r="AK6219" s="33"/>
      <c r="AL6219" s="33"/>
      <c r="AM6219" s="33"/>
      <c r="AN6219" s="33"/>
      <c r="AO6219" s="33"/>
      <c r="AP6219" s="34"/>
      <c r="AQ6219" s="34"/>
      <c r="AR6219" s="28"/>
      <c r="AS6219" s="29"/>
      <c r="AT6219" s="29"/>
      <c r="AU6219" s="29"/>
    </row>
    <row r="6220" spans="1:256" s="402" customFormat="1">
      <c r="A6220" s="13"/>
      <c r="B6220" s="8"/>
      <c r="C6220" s="8"/>
      <c r="D6220" s="323"/>
      <c r="E6220" s="33"/>
      <c r="F6220" s="33"/>
      <c r="G6220" s="282"/>
      <c r="H6220" s="283"/>
      <c r="I6220" s="33"/>
      <c r="J6220" s="33"/>
      <c r="K6220" s="33"/>
      <c r="L6220" s="33"/>
      <c r="M6220" s="33"/>
      <c r="N6220" s="33"/>
      <c r="O6220" s="33"/>
      <c r="P6220" s="33"/>
      <c r="Q6220" s="33"/>
      <c r="R6220" s="33"/>
      <c r="S6220" s="33"/>
      <c r="T6220" s="33"/>
      <c r="U6220" s="33"/>
      <c r="V6220" s="33"/>
      <c r="W6220" s="33"/>
      <c r="X6220" s="282"/>
      <c r="Y6220" s="33"/>
      <c r="Z6220" s="284"/>
      <c r="AA6220" s="284"/>
      <c r="AB6220" s="33"/>
      <c r="AC6220" s="33"/>
      <c r="AD6220" s="33"/>
      <c r="AE6220" s="33"/>
      <c r="AF6220" s="33"/>
      <c r="AG6220" s="33"/>
      <c r="AH6220" s="33"/>
      <c r="AI6220" s="33"/>
      <c r="AJ6220" s="33"/>
      <c r="AK6220" s="33"/>
      <c r="AL6220" s="33"/>
      <c r="AM6220" s="33"/>
      <c r="AN6220" s="33"/>
      <c r="AO6220" s="33"/>
      <c r="AP6220" s="34"/>
      <c r="AQ6220" s="34"/>
      <c r="AR6220" s="28"/>
      <c r="AS6220" s="29"/>
      <c r="AT6220" s="29"/>
      <c r="AU6220" s="29"/>
    </row>
    <row r="6221" spans="1:256" s="402" customFormat="1">
      <c r="A6221" s="13"/>
      <c r="B6221" s="8"/>
      <c r="C6221" s="8"/>
      <c r="D6221" s="323"/>
      <c r="E6221" s="33"/>
      <c r="F6221" s="33"/>
      <c r="G6221" s="282"/>
      <c r="H6221" s="283"/>
      <c r="I6221" s="33"/>
      <c r="J6221" s="33"/>
      <c r="K6221" s="33"/>
      <c r="L6221" s="33"/>
      <c r="M6221" s="33"/>
      <c r="N6221" s="33"/>
      <c r="O6221" s="33"/>
      <c r="P6221" s="33"/>
      <c r="Q6221" s="33"/>
      <c r="R6221" s="33"/>
      <c r="S6221" s="33"/>
      <c r="T6221" s="33"/>
      <c r="U6221" s="33"/>
      <c r="V6221" s="33"/>
      <c r="W6221" s="33"/>
      <c r="X6221" s="282"/>
      <c r="Y6221" s="33"/>
      <c r="Z6221" s="284"/>
      <c r="AA6221" s="284"/>
      <c r="AB6221" s="33"/>
      <c r="AC6221" s="33"/>
      <c r="AD6221" s="33"/>
      <c r="AE6221" s="33"/>
      <c r="AF6221" s="33"/>
      <c r="AG6221" s="33"/>
      <c r="AH6221" s="33"/>
      <c r="AI6221" s="33"/>
      <c r="AJ6221" s="33"/>
      <c r="AK6221" s="33"/>
      <c r="AL6221" s="33"/>
      <c r="AM6221" s="33"/>
      <c r="AN6221" s="33"/>
      <c r="AO6221" s="33"/>
      <c r="AP6221" s="34"/>
      <c r="AQ6221" s="34"/>
      <c r="AR6221" s="28"/>
      <c r="AS6221" s="29"/>
      <c r="AT6221" s="29"/>
      <c r="AU6221" s="29"/>
    </row>
    <row r="6222" spans="1:256" s="21" customFormat="1" ht="19.5" customHeight="1">
      <c r="A6222" s="526">
        <v>49</v>
      </c>
      <c r="B6222" s="22" t="s">
        <v>87</v>
      </c>
      <c r="C6222" s="20"/>
      <c r="D6222" s="30"/>
      <c r="E6222" s="403">
        <f t="shared" ref="E6222:X6222" si="864">E6223+E6227+E6280+E6284+E6287+E6290+E6293+E6297</f>
        <v>2954006050</v>
      </c>
      <c r="F6222" s="30">
        <f t="shared" si="864"/>
        <v>20200000</v>
      </c>
      <c r="G6222" s="30">
        <f t="shared" si="864"/>
        <v>19838000</v>
      </c>
      <c r="H6222" s="30">
        <f t="shared" si="864"/>
        <v>19838000</v>
      </c>
      <c r="I6222" s="30">
        <f t="shared" si="864"/>
        <v>0</v>
      </c>
      <c r="J6222" s="30">
        <f t="shared" si="864"/>
        <v>0</v>
      </c>
      <c r="K6222" s="30">
        <f t="shared" si="864"/>
        <v>0</v>
      </c>
      <c r="L6222" s="30">
        <f t="shared" si="864"/>
        <v>0</v>
      </c>
      <c r="M6222" s="30">
        <f t="shared" si="864"/>
        <v>0</v>
      </c>
      <c r="N6222" s="30">
        <f t="shared" si="864"/>
        <v>3150616</v>
      </c>
      <c r="O6222" s="30">
        <f t="shared" si="864"/>
        <v>0</v>
      </c>
      <c r="P6222" s="30">
        <f t="shared" si="864"/>
        <v>3500000</v>
      </c>
      <c r="Q6222" s="30">
        <f t="shared" si="864"/>
        <v>0</v>
      </c>
      <c r="R6222" s="30">
        <f t="shared" si="864"/>
        <v>0</v>
      </c>
      <c r="S6222" s="30">
        <f t="shared" si="864"/>
        <v>0</v>
      </c>
      <c r="T6222" s="30">
        <f t="shared" si="864"/>
        <v>0</v>
      </c>
      <c r="U6222" s="30">
        <f t="shared" si="864"/>
        <v>0</v>
      </c>
      <c r="V6222" s="30">
        <f t="shared" si="864"/>
        <v>0</v>
      </c>
      <c r="W6222" s="30">
        <f t="shared" si="864"/>
        <v>3500000</v>
      </c>
      <c r="X6222" s="30">
        <f t="shared" si="864"/>
        <v>0</v>
      </c>
      <c r="Y6222" s="30">
        <f>H6222+I6222+J6222+K6222+L6222+M6222+N6222+W6222+X6222</f>
        <v>26488616</v>
      </c>
      <c r="Z6222" s="64">
        <f t="shared" ref="Z6222:AN6222" si="865">Z6223+Z6227+Z6280+Z6284+Z6287+Z6290+Z6293+Z6297</f>
        <v>0</v>
      </c>
      <c r="AA6222" s="64">
        <f t="shared" si="865"/>
        <v>0</v>
      </c>
      <c r="AB6222" s="30">
        <f t="shared" si="865"/>
        <v>0</v>
      </c>
      <c r="AC6222" s="30">
        <f t="shared" si="865"/>
        <v>0</v>
      </c>
      <c r="AD6222" s="30">
        <f t="shared" si="865"/>
        <v>0</v>
      </c>
      <c r="AE6222" s="30">
        <f t="shared" si="865"/>
        <v>0</v>
      </c>
      <c r="AF6222" s="30">
        <f t="shared" si="865"/>
        <v>0</v>
      </c>
      <c r="AG6222" s="30">
        <f t="shared" si="865"/>
        <v>0</v>
      </c>
      <c r="AH6222" s="30">
        <f t="shared" si="865"/>
        <v>0</v>
      </c>
      <c r="AI6222" s="30">
        <f t="shared" si="865"/>
        <v>0</v>
      </c>
      <c r="AJ6222" s="30">
        <f t="shared" si="865"/>
        <v>0</v>
      </c>
      <c r="AK6222" s="30">
        <f t="shared" si="865"/>
        <v>3500000</v>
      </c>
      <c r="AL6222" s="30">
        <f t="shared" si="865"/>
        <v>3500000</v>
      </c>
      <c r="AM6222" s="30">
        <f t="shared" si="865"/>
        <v>990000</v>
      </c>
      <c r="AN6222" s="30">
        <f t="shared" si="865"/>
        <v>1000000</v>
      </c>
      <c r="AO6222" s="30">
        <f>Z6222+AA6222+AB6222+AC6222+AL6222+AM6222+AN6222</f>
        <v>5490000</v>
      </c>
      <c r="AP6222" s="30">
        <f>AP6223+AP6227+AP6280+AP6284+AP6287+AP6290+AP6293+AP6297</f>
        <v>2975004666</v>
      </c>
      <c r="AQ6222" s="30"/>
      <c r="AR6222" s="57"/>
      <c r="AS6222" s="57">
        <f>E6222+H6222+I6222+J6222+K6222+L6222+M6222+N6222+W6222+X6222-Z6222-AB6222-AL6222-AC6222-AM6222-AN6222</f>
        <v>2975004666</v>
      </c>
      <c r="AT6222" s="57"/>
      <c r="AU6222" s="57">
        <f>AU6223+AU6227+AU6280+AU6284+AU6287+AU6290+AU6293+AU6297</f>
        <v>2954006050</v>
      </c>
      <c r="AV6222" s="15">
        <f>AV6223+AV6227+AV6280+AV6284+AV6287+AV6290+AV6293+AV6297</f>
        <v>20998616</v>
      </c>
      <c r="AW6222" s="15">
        <f>AW6223+AW6227+AW6280+AW6284+AW6287+AW6290+AW6293+AW6297</f>
        <v>20998616</v>
      </c>
      <c r="AX6222" s="15">
        <f>AX6223+AX6227+AX6280+AX6284+AX6287+AX6290+AX6293+AX6297</f>
        <v>0</v>
      </c>
      <c r="AY6222" s="15"/>
      <c r="AZ6222" s="15"/>
      <c r="BA6222" s="15"/>
      <c r="BB6222" s="15"/>
      <c r="BC6222" s="15"/>
      <c r="BD6222" s="15"/>
      <c r="BE6222" s="15"/>
      <c r="BF6222" s="15"/>
      <c r="BG6222" s="15"/>
      <c r="BH6222" s="15"/>
      <c r="BI6222" s="15"/>
      <c r="BJ6222" s="15"/>
      <c r="BK6222" s="15"/>
      <c r="BL6222" s="15"/>
      <c r="BM6222" s="15"/>
      <c r="BN6222" s="15"/>
      <c r="BO6222" s="15"/>
      <c r="BP6222" s="15"/>
      <c r="BQ6222" s="15"/>
      <c r="BR6222" s="15"/>
      <c r="BS6222" s="15"/>
      <c r="BT6222" s="15"/>
      <c r="BU6222" s="15"/>
      <c r="BV6222" s="15"/>
      <c r="BW6222" s="15"/>
      <c r="BX6222" s="15"/>
      <c r="BY6222" s="15"/>
      <c r="BZ6222" s="15"/>
      <c r="CA6222" s="15"/>
      <c r="CB6222" s="15"/>
      <c r="CC6222" s="15"/>
      <c r="CD6222" s="15"/>
      <c r="CE6222" s="15"/>
      <c r="CF6222" s="15"/>
      <c r="CG6222" s="15"/>
      <c r="CH6222" s="15"/>
      <c r="CI6222" s="15"/>
      <c r="CJ6222" s="15"/>
      <c r="CK6222" s="15"/>
      <c r="CL6222" s="15"/>
      <c r="CM6222" s="15"/>
      <c r="CN6222" s="15"/>
      <c r="CO6222" s="15"/>
      <c r="CP6222" s="15"/>
      <c r="CQ6222" s="15"/>
      <c r="CR6222" s="15"/>
      <c r="CS6222" s="15"/>
      <c r="CT6222" s="15"/>
      <c r="CU6222" s="15"/>
      <c r="CV6222" s="15"/>
      <c r="CW6222" s="15"/>
      <c r="CX6222" s="15"/>
      <c r="CY6222" s="15"/>
      <c r="CZ6222" s="15"/>
      <c r="DA6222" s="15"/>
      <c r="DB6222" s="15"/>
      <c r="DC6222" s="15"/>
      <c r="DD6222" s="15"/>
      <c r="DE6222" s="15"/>
      <c r="DF6222" s="15"/>
      <c r="DG6222" s="15"/>
      <c r="DH6222" s="15"/>
      <c r="DI6222" s="15"/>
      <c r="DJ6222" s="15"/>
      <c r="DK6222" s="15"/>
      <c r="DL6222" s="15"/>
      <c r="DM6222" s="15"/>
      <c r="DN6222" s="15"/>
      <c r="DO6222" s="15"/>
      <c r="DP6222" s="15"/>
      <c r="DQ6222" s="15"/>
      <c r="DR6222" s="15"/>
      <c r="DS6222" s="15"/>
      <c r="DT6222" s="15"/>
      <c r="DU6222" s="15"/>
      <c r="DV6222" s="15"/>
      <c r="DW6222" s="15"/>
      <c r="DX6222" s="15"/>
      <c r="DY6222" s="15"/>
      <c r="DZ6222" s="15"/>
      <c r="EA6222" s="15"/>
      <c r="EB6222" s="15"/>
      <c r="EC6222" s="15"/>
      <c r="ED6222" s="15"/>
      <c r="EE6222" s="15"/>
      <c r="EF6222" s="15"/>
      <c r="EG6222" s="15"/>
      <c r="EH6222" s="15"/>
      <c r="EI6222" s="15"/>
      <c r="EJ6222" s="15"/>
      <c r="EK6222" s="15"/>
      <c r="EL6222" s="15"/>
      <c r="EM6222" s="15"/>
      <c r="EN6222" s="15"/>
      <c r="EO6222" s="15"/>
      <c r="EP6222" s="15"/>
      <c r="EQ6222" s="15"/>
      <c r="ER6222" s="15"/>
      <c r="ES6222" s="15"/>
      <c r="ET6222" s="15"/>
      <c r="EU6222" s="15"/>
      <c r="EV6222" s="15"/>
      <c r="EW6222" s="15"/>
      <c r="EX6222" s="15"/>
      <c r="EY6222" s="15"/>
      <c r="EZ6222" s="15"/>
      <c r="FA6222" s="15"/>
      <c r="FB6222" s="15"/>
      <c r="FC6222" s="15"/>
      <c r="FD6222" s="15"/>
      <c r="FE6222" s="15"/>
      <c r="FF6222" s="15"/>
      <c r="FG6222" s="15"/>
      <c r="FH6222" s="15"/>
      <c r="FI6222" s="15"/>
      <c r="FJ6222" s="15"/>
      <c r="FK6222" s="15"/>
      <c r="FL6222" s="15"/>
      <c r="FM6222" s="15"/>
      <c r="FN6222" s="15"/>
      <c r="FO6222" s="15"/>
      <c r="FP6222" s="15"/>
      <c r="FQ6222" s="15"/>
      <c r="FR6222" s="15"/>
      <c r="FS6222" s="15"/>
      <c r="FT6222" s="15"/>
      <c r="FU6222" s="15"/>
      <c r="FV6222" s="15"/>
      <c r="FW6222" s="15"/>
      <c r="FX6222" s="15"/>
      <c r="FY6222" s="15"/>
      <c r="FZ6222" s="15"/>
      <c r="GA6222" s="15"/>
      <c r="GB6222" s="15"/>
      <c r="GC6222" s="15"/>
      <c r="GD6222" s="15"/>
      <c r="GE6222" s="15"/>
      <c r="GF6222" s="15"/>
      <c r="GG6222" s="15"/>
      <c r="GH6222" s="15"/>
      <c r="GI6222" s="15"/>
      <c r="GJ6222" s="15"/>
      <c r="GK6222" s="15"/>
      <c r="GL6222" s="15"/>
      <c r="GM6222" s="15"/>
      <c r="GN6222" s="15"/>
      <c r="GO6222" s="15"/>
      <c r="GP6222" s="15"/>
      <c r="GQ6222" s="15"/>
      <c r="GR6222" s="15"/>
      <c r="GS6222" s="15"/>
      <c r="GT6222" s="15"/>
      <c r="GU6222" s="15"/>
      <c r="GV6222" s="15"/>
      <c r="GW6222" s="15"/>
      <c r="GX6222" s="15"/>
      <c r="GY6222" s="15"/>
      <c r="GZ6222" s="15"/>
      <c r="HA6222" s="15"/>
      <c r="HB6222" s="15"/>
      <c r="HC6222" s="15"/>
      <c r="HD6222" s="15"/>
      <c r="HE6222" s="15"/>
      <c r="HF6222" s="15"/>
      <c r="HG6222" s="15"/>
      <c r="HH6222" s="15"/>
      <c r="HI6222" s="15"/>
      <c r="HJ6222" s="15"/>
      <c r="HK6222" s="15"/>
      <c r="HL6222" s="15"/>
      <c r="HM6222" s="15"/>
      <c r="HN6222" s="15"/>
      <c r="HO6222" s="15"/>
      <c r="HP6222" s="15"/>
      <c r="HQ6222" s="15"/>
      <c r="HR6222" s="15"/>
      <c r="HS6222" s="15"/>
      <c r="HT6222" s="15"/>
      <c r="HU6222" s="15"/>
      <c r="HV6222" s="15"/>
      <c r="HW6222" s="15"/>
      <c r="HX6222" s="15"/>
      <c r="HY6222" s="15"/>
      <c r="HZ6222" s="15"/>
      <c r="IA6222" s="15"/>
      <c r="IB6222" s="15"/>
      <c r="IC6222" s="15"/>
      <c r="ID6222" s="15"/>
      <c r="IE6222" s="15"/>
      <c r="IF6222" s="15"/>
      <c r="IG6222" s="15"/>
      <c r="IH6222" s="15"/>
      <c r="II6222" s="15"/>
      <c r="IJ6222" s="15"/>
      <c r="IK6222" s="15"/>
      <c r="IL6222" s="15"/>
      <c r="IM6222" s="15"/>
      <c r="IN6222" s="15"/>
      <c r="IO6222" s="15"/>
      <c r="IP6222" s="15"/>
      <c r="IQ6222" s="15"/>
      <c r="IR6222" s="15"/>
      <c r="IS6222" s="15"/>
      <c r="IT6222" s="15"/>
      <c r="IU6222" s="15"/>
      <c r="IV6222" s="15"/>
    </row>
    <row r="6223" spans="1:256" s="21" customFormat="1">
      <c r="A6223" s="12"/>
      <c r="B6223" s="9">
        <v>1</v>
      </c>
      <c r="C6223" s="9" t="s">
        <v>14</v>
      </c>
      <c r="D6223" s="81" t="s">
        <v>6</v>
      </c>
      <c r="E6223" s="405">
        <v>2023184200</v>
      </c>
      <c r="F6223" s="31">
        <f t="shared" ref="F6223:V6223" si="866">SUM(F6224:F6226)</f>
        <v>0</v>
      </c>
      <c r="G6223" s="31">
        <f t="shared" si="866"/>
        <v>0</v>
      </c>
      <c r="H6223" s="31">
        <f t="shared" si="866"/>
        <v>0</v>
      </c>
      <c r="I6223" s="31">
        <f t="shared" si="866"/>
        <v>0</v>
      </c>
      <c r="J6223" s="31">
        <f t="shared" si="866"/>
        <v>0</v>
      </c>
      <c r="K6223" s="31">
        <f t="shared" si="866"/>
        <v>0</v>
      </c>
      <c r="L6223" s="31">
        <f t="shared" si="866"/>
        <v>0</v>
      </c>
      <c r="M6223" s="31">
        <f t="shared" si="866"/>
        <v>0</v>
      </c>
      <c r="N6223" s="31">
        <f t="shared" si="866"/>
        <v>0</v>
      </c>
      <c r="O6223" s="31">
        <f t="shared" si="866"/>
        <v>0</v>
      </c>
      <c r="P6223" s="31">
        <f t="shared" si="866"/>
        <v>0</v>
      </c>
      <c r="Q6223" s="31">
        <f t="shared" si="866"/>
        <v>0</v>
      </c>
      <c r="R6223" s="31">
        <f t="shared" si="866"/>
        <v>0</v>
      </c>
      <c r="S6223" s="31">
        <f t="shared" si="866"/>
        <v>0</v>
      </c>
      <c r="T6223" s="31">
        <f t="shared" si="866"/>
        <v>0</v>
      </c>
      <c r="U6223" s="31">
        <f t="shared" si="866"/>
        <v>0</v>
      </c>
      <c r="V6223" s="31">
        <f t="shared" si="866"/>
        <v>0</v>
      </c>
      <c r="W6223" s="31">
        <f>SUM(O6223:V6223)</f>
        <v>0</v>
      </c>
      <c r="X6223" s="31">
        <f>SUM(X6224:X6226)</f>
        <v>0</v>
      </c>
      <c r="Y6223" s="31">
        <f>H6223+I6223+J6223+K6223+L6223+M6223+N6223+W6223+X6223</f>
        <v>0</v>
      </c>
      <c r="Z6223" s="31">
        <f t="shared" ref="Z6223:AK6223" si="867">SUM(Z6224:Z6226)</f>
        <v>0</v>
      </c>
      <c r="AA6223" s="31">
        <f t="shared" si="867"/>
        <v>0</v>
      </c>
      <c r="AB6223" s="31">
        <f t="shared" si="867"/>
        <v>0</v>
      </c>
      <c r="AC6223" s="31">
        <f t="shared" si="867"/>
        <v>0</v>
      </c>
      <c r="AD6223" s="31">
        <f t="shared" si="867"/>
        <v>0</v>
      </c>
      <c r="AE6223" s="31">
        <f t="shared" si="867"/>
        <v>0</v>
      </c>
      <c r="AF6223" s="31">
        <f t="shared" si="867"/>
        <v>0</v>
      </c>
      <c r="AG6223" s="31">
        <f t="shared" si="867"/>
        <v>0</v>
      </c>
      <c r="AH6223" s="31">
        <f t="shared" si="867"/>
        <v>0</v>
      </c>
      <c r="AI6223" s="31">
        <f t="shared" si="867"/>
        <v>0</v>
      </c>
      <c r="AJ6223" s="31">
        <f t="shared" si="867"/>
        <v>0</v>
      </c>
      <c r="AK6223" s="31">
        <f t="shared" si="867"/>
        <v>0</v>
      </c>
      <c r="AL6223" s="31">
        <f>SUM(AD6223:AK6223)</f>
        <v>0</v>
      </c>
      <c r="AM6223" s="31">
        <f>SUM(AM6224:AM6226)</f>
        <v>0</v>
      </c>
      <c r="AN6223" s="31">
        <f>SUM(AN6224:AN6226)</f>
        <v>0</v>
      </c>
      <c r="AO6223" s="31">
        <f>Z6223+AA6223+AB6223+AC6223+AL6223+AM6223+AN6223</f>
        <v>0</v>
      </c>
      <c r="AP6223" s="32">
        <f>E6223+Y6223-AO6223</f>
        <v>2023184200</v>
      </c>
      <c r="AQ6223" s="32"/>
      <c r="AR6223" s="28"/>
      <c r="AS6223" s="29">
        <f>E6223+H6223+I6223+J6223+K6223+L6223+M6223+N6223+W6223+X6223-Z6223-AB6223-AL6223-AC6223-AM6223-AN6223</f>
        <v>2023184200</v>
      </c>
      <c r="AT6223" s="29">
        <f>AP6223-AS6223</f>
        <v>0</v>
      </c>
      <c r="AU6223" s="29">
        <f>E6223</f>
        <v>2023184200</v>
      </c>
      <c r="AV6223" s="86">
        <f>AS6223-AU6223</f>
        <v>0</v>
      </c>
      <c r="AW6223" s="86">
        <f>Y6223-AO6223</f>
        <v>0</v>
      </c>
      <c r="AX6223" s="86">
        <f>AV6223-AW6223</f>
        <v>0</v>
      </c>
      <c r="AY6223" s="86"/>
      <c r="AZ6223" s="398"/>
      <c r="BA6223" s="86"/>
      <c r="BB6223" s="86"/>
      <c r="BC6223" s="86"/>
      <c r="BD6223" s="86"/>
      <c r="BE6223" s="86"/>
      <c r="BF6223" s="86"/>
      <c r="BG6223" s="86"/>
      <c r="BH6223" s="86"/>
      <c r="BI6223" s="86"/>
      <c r="BJ6223" s="86"/>
      <c r="BK6223" s="86"/>
      <c r="BL6223" s="86"/>
      <c r="BM6223" s="86"/>
      <c r="BN6223" s="86"/>
      <c r="BO6223" s="86"/>
      <c r="BP6223" s="86"/>
      <c r="BQ6223" s="86"/>
      <c r="BR6223" s="86"/>
      <c r="BS6223" s="86"/>
      <c r="BT6223" s="86"/>
      <c r="BU6223" s="86"/>
      <c r="BV6223" s="86"/>
      <c r="BW6223" s="86"/>
      <c r="BX6223" s="86"/>
      <c r="BY6223" s="86"/>
      <c r="BZ6223" s="86"/>
      <c r="CA6223" s="86"/>
      <c r="CB6223" s="86"/>
      <c r="CC6223" s="86"/>
      <c r="CD6223" s="86"/>
      <c r="CE6223" s="86"/>
      <c r="CF6223" s="86"/>
      <c r="CG6223" s="86"/>
      <c r="CH6223" s="86"/>
      <c r="CI6223" s="86"/>
      <c r="CJ6223" s="86"/>
      <c r="CK6223" s="86"/>
      <c r="CL6223" s="86"/>
      <c r="CM6223" s="86"/>
      <c r="CN6223" s="86"/>
      <c r="CO6223" s="86"/>
      <c r="CP6223" s="86"/>
      <c r="CQ6223" s="86"/>
      <c r="CR6223" s="86"/>
      <c r="CS6223" s="86"/>
      <c r="CT6223" s="86"/>
      <c r="CU6223" s="86"/>
      <c r="CV6223" s="86"/>
      <c r="CW6223" s="86"/>
      <c r="CX6223" s="86"/>
      <c r="CY6223" s="86"/>
      <c r="CZ6223" s="86"/>
      <c r="DA6223" s="86"/>
      <c r="DB6223" s="86"/>
      <c r="DC6223" s="86"/>
      <c r="DD6223" s="86"/>
      <c r="DE6223" s="86"/>
      <c r="DF6223" s="86"/>
      <c r="DG6223" s="86"/>
      <c r="DH6223" s="86"/>
      <c r="DI6223" s="86"/>
      <c r="DJ6223" s="86"/>
      <c r="DK6223" s="86"/>
      <c r="DL6223" s="86"/>
      <c r="DM6223" s="86"/>
      <c r="DN6223" s="86"/>
      <c r="DO6223" s="86"/>
      <c r="DP6223" s="86"/>
      <c r="DQ6223" s="86"/>
      <c r="DR6223" s="86"/>
      <c r="DS6223" s="86"/>
      <c r="DT6223" s="86"/>
      <c r="DU6223" s="86"/>
      <c r="DV6223" s="86"/>
      <c r="DW6223" s="86"/>
      <c r="DX6223" s="86"/>
      <c r="DY6223" s="86"/>
      <c r="DZ6223" s="86"/>
      <c r="EA6223" s="86"/>
      <c r="EB6223" s="86"/>
      <c r="EC6223" s="86"/>
      <c r="ED6223" s="86"/>
      <c r="EE6223" s="86"/>
      <c r="EF6223" s="86"/>
      <c r="EG6223" s="86"/>
      <c r="EH6223" s="86"/>
      <c r="EI6223" s="86"/>
      <c r="EJ6223" s="86"/>
      <c r="EK6223" s="86"/>
      <c r="EL6223" s="86"/>
      <c r="EM6223" s="86"/>
      <c r="EN6223" s="86"/>
      <c r="EO6223" s="86"/>
      <c r="EP6223" s="86"/>
      <c r="EQ6223" s="86"/>
      <c r="ER6223" s="86"/>
      <c r="ES6223" s="86"/>
      <c r="ET6223" s="86"/>
      <c r="EU6223" s="86"/>
      <c r="EV6223" s="86"/>
      <c r="EW6223" s="86"/>
      <c r="EX6223" s="86"/>
      <c r="EY6223" s="86"/>
      <c r="EZ6223" s="86"/>
      <c r="FA6223" s="86"/>
      <c r="FB6223" s="86"/>
      <c r="FC6223" s="86"/>
      <c r="FD6223" s="86"/>
      <c r="FE6223" s="86"/>
      <c r="FF6223" s="86"/>
      <c r="FG6223" s="86"/>
      <c r="FH6223" s="86"/>
      <c r="FI6223" s="86"/>
      <c r="FJ6223" s="86"/>
      <c r="FK6223" s="86"/>
      <c r="FL6223" s="86"/>
      <c r="FM6223" s="86"/>
      <c r="FN6223" s="86"/>
      <c r="FO6223" s="86"/>
      <c r="FP6223" s="86"/>
      <c r="FQ6223" s="86"/>
      <c r="FR6223" s="86"/>
      <c r="FS6223" s="86"/>
      <c r="FT6223" s="86"/>
      <c r="FU6223" s="86"/>
      <c r="FV6223" s="86"/>
      <c r="FW6223" s="86"/>
      <c r="FX6223" s="86"/>
      <c r="FY6223" s="86"/>
      <c r="FZ6223" s="86"/>
      <c r="GA6223" s="86"/>
      <c r="GB6223" s="86"/>
      <c r="GC6223" s="86"/>
      <c r="GD6223" s="86"/>
      <c r="GE6223" s="86"/>
      <c r="GF6223" s="86"/>
      <c r="GG6223" s="86"/>
      <c r="GH6223" s="86"/>
      <c r="GI6223" s="86"/>
      <c r="GJ6223" s="86"/>
      <c r="GK6223" s="86"/>
      <c r="GL6223" s="86"/>
      <c r="GM6223" s="86"/>
      <c r="GN6223" s="86"/>
      <c r="GO6223" s="86"/>
      <c r="GP6223" s="86"/>
      <c r="GQ6223" s="86"/>
      <c r="GR6223" s="86"/>
      <c r="GS6223" s="86"/>
      <c r="GT6223" s="86"/>
      <c r="GU6223" s="86"/>
      <c r="GV6223" s="86"/>
      <c r="GW6223" s="86"/>
      <c r="GX6223" s="86"/>
      <c r="GY6223" s="86"/>
      <c r="GZ6223" s="86"/>
      <c r="HA6223" s="86"/>
      <c r="HB6223" s="86"/>
      <c r="HC6223" s="86"/>
      <c r="HD6223" s="86"/>
      <c r="HE6223" s="86"/>
      <c r="HF6223" s="86"/>
      <c r="HG6223" s="86"/>
      <c r="HH6223" s="86"/>
      <c r="HI6223" s="86"/>
      <c r="HJ6223" s="86"/>
      <c r="HK6223" s="86"/>
      <c r="HL6223" s="86"/>
      <c r="HM6223" s="86"/>
      <c r="HN6223" s="86"/>
      <c r="HO6223" s="86"/>
      <c r="HP6223" s="86"/>
      <c r="HQ6223" s="86"/>
      <c r="HR6223" s="86"/>
      <c r="HS6223" s="86"/>
      <c r="HT6223" s="86"/>
      <c r="HU6223" s="86"/>
      <c r="HV6223" s="86"/>
      <c r="HW6223" s="86"/>
      <c r="HX6223" s="86"/>
      <c r="HY6223" s="86"/>
      <c r="HZ6223" s="86"/>
      <c r="IA6223" s="86"/>
      <c r="IB6223" s="86"/>
      <c r="IC6223" s="86"/>
      <c r="ID6223" s="86"/>
      <c r="IE6223" s="86"/>
      <c r="IF6223" s="86"/>
      <c r="IG6223" s="86"/>
      <c r="IH6223" s="86"/>
      <c r="II6223" s="86"/>
      <c r="IJ6223" s="86"/>
      <c r="IK6223" s="86"/>
      <c r="IL6223" s="86"/>
      <c r="IM6223" s="86"/>
      <c r="IN6223" s="86"/>
      <c r="IO6223" s="86"/>
      <c r="IP6223" s="86"/>
      <c r="IQ6223" s="86"/>
      <c r="IR6223" s="86"/>
      <c r="IS6223" s="86"/>
      <c r="IT6223" s="86"/>
      <c r="IU6223" s="86"/>
      <c r="IV6223" s="86"/>
    </row>
    <row r="6224" spans="1:256" s="402" customFormat="1">
      <c r="A6224" s="13"/>
      <c r="B6224" s="8"/>
      <c r="C6224" s="8"/>
      <c r="D6224" s="113"/>
      <c r="E6224" s="266"/>
      <c r="F6224" s="33"/>
      <c r="G6224" s="282"/>
      <c r="H6224" s="283"/>
      <c r="I6224" s="33"/>
      <c r="J6224" s="33"/>
      <c r="K6224" s="33"/>
      <c r="L6224" s="33"/>
      <c r="M6224" s="33"/>
      <c r="N6224" s="33"/>
      <c r="O6224" s="33"/>
      <c r="P6224" s="33"/>
      <c r="Q6224" s="33"/>
      <c r="R6224" s="33"/>
      <c r="S6224" s="33"/>
      <c r="T6224" s="33"/>
      <c r="U6224" s="33"/>
      <c r="V6224" s="33"/>
      <c r="W6224" s="33"/>
      <c r="X6224" s="282"/>
      <c r="Y6224" s="33"/>
      <c r="Z6224" s="284"/>
      <c r="AA6224" s="284"/>
      <c r="AB6224" s="33"/>
      <c r="AC6224" s="33"/>
      <c r="AD6224" s="33"/>
      <c r="AE6224" s="33"/>
      <c r="AF6224" s="33"/>
      <c r="AG6224" s="33"/>
      <c r="AH6224" s="33"/>
      <c r="AI6224" s="33"/>
      <c r="AJ6224" s="33"/>
      <c r="AK6224" s="33"/>
      <c r="AL6224" s="33"/>
      <c r="AM6224" s="33"/>
      <c r="AN6224" s="33"/>
      <c r="AO6224" s="33"/>
      <c r="AP6224" s="34"/>
      <c r="AQ6224" s="34"/>
      <c r="AR6224" s="28"/>
      <c r="AS6224" s="29"/>
      <c r="AT6224" s="29"/>
      <c r="AU6224" s="29"/>
    </row>
    <row r="6225" spans="1:256" s="402" customFormat="1">
      <c r="A6225" s="13"/>
      <c r="B6225" s="8"/>
      <c r="C6225" s="8"/>
      <c r="D6225" s="113"/>
      <c r="E6225" s="33"/>
      <c r="F6225" s="33"/>
      <c r="G6225" s="282"/>
      <c r="H6225" s="283"/>
      <c r="I6225" s="33"/>
      <c r="J6225" s="33"/>
      <c r="K6225" s="33"/>
      <c r="L6225" s="33"/>
      <c r="M6225" s="33"/>
      <c r="N6225" s="33"/>
      <c r="O6225" s="33"/>
      <c r="P6225" s="33"/>
      <c r="Q6225" s="33"/>
      <c r="R6225" s="33"/>
      <c r="S6225" s="33"/>
      <c r="T6225" s="33"/>
      <c r="U6225" s="33"/>
      <c r="V6225" s="33"/>
      <c r="W6225" s="33"/>
      <c r="X6225" s="282"/>
      <c r="Y6225" s="33"/>
      <c r="Z6225" s="284"/>
      <c r="AA6225" s="284"/>
      <c r="AB6225" s="33"/>
      <c r="AC6225" s="33"/>
      <c r="AD6225" s="33"/>
      <c r="AE6225" s="33"/>
      <c r="AF6225" s="33"/>
      <c r="AG6225" s="33"/>
      <c r="AH6225" s="33"/>
      <c r="AI6225" s="33"/>
      <c r="AJ6225" s="33"/>
      <c r="AK6225" s="33"/>
      <c r="AL6225" s="33"/>
      <c r="AM6225" s="33"/>
      <c r="AN6225" s="33"/>
      <c r="AO6225" s="33"/>
      <c r="AP6225" s="34"/>
      <c r="AQ6225" s="34"/>
      <c r="AR6225" s="28"/>
      <c r="AS6225" s="29"/>
      <c r="AT6225" s="29"/>
      <c r="AU6225" s="29"/>
    </row>
    <row r="6226" spans="1:256" s="402" customFormat="1">
      <c r="A6226" s="13"/>
      <c r="B6226" s="8"/>
      <c r="C6226" s="8"/>
      <c r="D6226" s="113"/>
      <c r="E6226" s="404"/>
      <c r="F6226" s="33"/>
      <c r="G6226" s="282"/>
      <c r="H6226" s="283"/>
      <c r="I6226" s="33"/>
      <c r="J6226" s="33"/>
      <c r="K6226" s="33"/>
      <c r="L6226" s="33"/>
      <c r="M6226" s="33"/>
      <c r="N6226" s="33"/>
      <c r="O6226" s="33"/>
      <c r="P6226" s="33"/>
      <c r="Q6226" s="33"/>
      <c r="R6226" s="33"/>
      <c r="S6226" s="33"/>
      <c r="T6226" s="33"/>
      <c r="U6226" s="33"/>
      <c r="V6226" s="33"/>
      <c r="W6226" s="33"/>
      <c r="X6226" s="282"/>
      <c r="Y6226" s="33"/>
      <c r="Z6226" s="284"/>
      <c r="AA6226" s="284"/>
      <c r="AB6226" s="33"/>
      <c r="AC6226" s="33"/>
      <c r="AD6226" s="33"/>
      <c r="AE6226" s="33"/>
      <c r="AF6226" s="33"/>
      <c r="AG6226" s="33"/>
      <c r="AH6226" s="33"/>
      <c r="AI6226" s="33"/>
      <c r="AJ6226" s="33"/>
      <c r="AK6226" s="33"/>
      <c r="AL6226" s="33"/>
      <c r="AM6226" s="33"/>
      <c r="AN6226" s="33"/>
      <c r="AO6226" s="33"/>
      <c r="AP6226" s="34"/>
      <c r="AQ6226" s="34"/>
      <c r="AR6226" s="28"/>
      <c r="AS6226" s="29"/>
      <c r="AT6226" s="29"/>
      <c r="AU6226" s="29"/>
    </row>
    <row r="6227" spans="1:256" s="21" customFormat="1">
      <c r="A6227" s="12"/>
      <c r="B6227" s="9">
        <v>2</v>
      </c>
      <c r="C6227" s="9" t="s">
        <v>15</v>
      </c>
      <c r="D6227" s="81" t="s">
        <v>9</v>
      </c>
      <c r="E6227" s="405">
        <v>167468500</v>
      </c>
      <c r="F6227" s="31">
        <f t="shared" ref="F6227:V6227" si="868">SUM(F6228:F6279)</f>
        <v>20200000</v>
      </c>
      <c r="G6227" s="31">
        <f t="shared" si="868"/>
        <v>19838000</v>
      </c>
      <c r="H6227" s="31">
        <f t="shared" si="868"/>
        <v>19838000</v>
      </c>
      <c r="I6227" s="31">
        <f t="shared" si="868"/>
        <v>0</v>
      </c>
      <c r="J6227" s="31">
        <f t="shared" si="868"/>
        <v>0</v>
      </c>
      <c r="K6227" s="31">
        <f t="shared" si="868"/>
        <v>0</v>
      </c>
      <c r="L6227" s="31">
        <f t="shared" si="868"/>
        <v>0</v>
      </c>
      <c r="M6227" s="31">
        <f t="shared" si="868"/>
        <v>0</v>
      </c>
      <c r="N6227" s="31">
        <f t="shared" si="868"/>
        <v>3150616</v>
      </c>
      <c r="O6227" s="31">
        <f t="shared" si="868"/>
        <v>0</v>
      </c>
      <c r="P6227" s="31">
        <f t="shared" si="868"/>
        <v>0</v>
      </c>
      <c r="Q6227" s="31">
        <f t="shared" si="868"/>
        <v>0</v>
      </c>
      <c r="R6227" s="31">
        <f t="shared" si="868"/>
        <v>0</v>
      </c>
      <c r="S6227" s="31">
        <f t="shared" si="868"/>
        <v>0</v>
      </c>
      <c r="T6227" s="31">
        <f t="shared" si="868"/>
        <v>0</v>
      </c>
      <c r="U6227" s="31">
        <f t="shared" si="868"/>
        <v>0</v>
      </c>
      <c r="V6227" s="31">
        <f t="shared" si="868"/>
        <v>0</v>
      </c>
      <c r="W6227" s="31">
        <f>SUM(O6227:V6227)</f>
        <v>0</v>
      </c>
      <c r="X6227" s="31">
        <f>SUM(X6228:X6279)</f>
        <v>0</v>
      </c>
      <c r="Y6227" s="31">
        <f>H6227+I6227+J6227+K6227+L6227+M6227+N6227+W6227+X6227</f>
        <v>22988616</v>
      </c>
      <c r="Z6227" s="31">
        <f t="shared" ref="Z6227:AK6227" si="869">SUM(Z6228:Z6279)</f>
        <v>0</v>
      </c>
      <c r="AA6227" s="31">
        <f t="shared" si="869"/>
        <v>0</v>
      </c>
      <c r="AB6227" s="31">
        <f t="shared" si="869"/>
        <v>0</v>
      </c>
      <c r="AC6227" s="31">
        <f t="shared" si="869"/>
        <v>0</v>
      </c>
      <c r="AD6227" s="31">
        <f t="shared" si="869"/>
        <v>0</v>
      </c>
      <c r="AE6227" s="31">
        <f t="shared" si="869"/>
        <v>0</v>
      </c>
      <c r="AF6227" s="31">
        <f t="shared" si="869"/>
        <v>0</v>
      </c>
      <c r="AG6227" s="31">
        <f t="shared" si="869"/>
        <v>0</v>
      </c>
      <c r="AH6227" s="31">
        <f t="shared" si="869"/>
        <v>0</v>
      </c>
      <c r="AI6227" s="31">
        <f t="shared" si="869"/>
        <v>0</v>
      </c>
      <c r="AJ6227" s="31">
        <f t="shared" si="869"/>
        <v>0</v>
      </c>
      <c r="AK6227" s="31">
        <f t="shared" si="869"/>
        <v>3500000</v>
      </c>
      <c r="AL6227" s="31">
        <f>SUM(AD6227:AK6227)</f>
        <v>3500000</v>
      </c>
      <c r="AM6227" s="31">
        <f>SUM(AM6228:AM6279)</f>
        <v>990000</v>
      </c>
      <c r="AN6227" s="31">
        <f>SUM(AN6228:AN6279)</f>
        <v>1000000</v>
      </c>
      <c r="AO6227" s="31">
        <f>Z6227+AA6227+AB6227+AC6227+AL6227+AM6227+AN6227</f>
        <v>5490000</v>
      </c>
      <c r="AP6227" s="32">
        <f>E6227+Y6227-AO6227</f>
        <v>184967116</v>
      </c>
      <c r="AQ6227" s="32"/>
      <c r="AR6227" s="28"/>
      <c r="AS6227" s="29">
        <f>E6227+H6227+I6227+J6227+K6227+L6227+M6227+N6227+W6227+X6227-Z6227-AB6227-AL6227-AC6227-AM6227-AN6227</f>
        <v>184967116</v>
      </c>
      <c r="AT6227" s="29">
        <f>AP6227-AS6227</f>
        <v>0</v>
      </c>
      <c r="AU6227" s="29">
        <f>E6227</f>
        <v>167468500</v>
      </c>
      <c r="AV6227" s="86">
        <f>AS6227-AU6227</f>
        <v>17498616</v>
      </c>
      <c r="AW6227" s="86">
        <f>Y6227-AO6227</f>
        <v>17498616</v>
      </c>
      <c r="AX6227" s="86">
        <f>AV6227-AW6227</f>
        <v>0</v>
      </c>
      <c r="AY6227" s="86"/>
      <c r="AZ6227" s="398"/>
      <c r="BA6227" s="86"/>
      <c r="BB6227" s="86"/>
      <c r="BC6227" s="86"/>
      <c r="BD6227" s="86"/>
      <c r="BE6227" s="86"/>
      <c r="BF6227" s="86"/>
      <c r="BG6227" s="86"/>
      <c r="BH6227" s="86"/>
      <c r="BI6227" s="86"/>
      <c r="BJ6227" s="86"/>
      <c r="BK6227" s="86"/>
      <c r="BL6227" s="86"/>
      <c r="BM6227" s="86"/>
      <c r="BN6227" s="86"/>
      <c r="BO6227" s="86"/>
      <c r="BP6227" s="86"/>
      <c r="BQ6227" s="86"/>
      <c r="BR6227" s="86"/>
      <c r="BS6227" s="86"/>
      <c r="BT6227" s="86"/>
      <c r="BU6227" s="86"/>
      <c r="BV6227" s="86"/>
      <c r="BW6227" s="86"/>
      <c r="BX6227" s="86"/>
      <c r="BY6227" s="86"/>
      <c r="BZ6227" s="86"/>
      <c r="CA6227" s="86"/>
      <c r="CB6227" s="86"/>
      <c r="CC6227" s="86"/>
      <c r="CD6227" s="86"/>
      <c r="CE6227" s="86"/>
      <c r="CF6227" s="86"/>
      <c r="CG6227" s="86"/>
      <c r="CH6227" s="86"/>
      <c r="CI6227" s="86"/>
      <c r="CJ6227" s="86"/>
      <c r="CK6227" s="86"/>
      <c r="CL6227" s="86"/>
      <c r="CM6227" s="86"/>
      <c r="CN6227" s="86"/>
      <c r="CO6227" s="86"/>
      <c r="CP6227" s="86"/>
      <c r="CQ6227" s="86"/>
      <c r="CR6227" s="86"/>
      <c r="CS6227" s="86"/>
      <c r="CT6227" s="86"/>
      <c r="CU6227" s="86"/>
      <c r="CV6227" s="86"/>
      <c r="CW6227" s="86"/>
      <c r="CX6227" s="86"/>
      <c r="CY6227" s="86"/>
      <c r="CZ6227" s="86"/>
      <c r="DA6227" s="86"/>
      <c r="DB6227" s="86"/>
      <c r="DC6227" s="86"/>
      <c r="DD6227" s="86"/>
      <c r="DE6227" s="86"/>
      <c r="DF6227" s="86"/>
      <c r="DG6227" s="86"/>
      <c r="DH6227" s="86"/>
      <c r="DI6227" s="86"/>
      <c r="DJ6227" s="86"/>
      <c r="DK6227" s="86"/>
      <c r="DL6227" s="86"/>
      <c r="DM6227" s="86"/>
      <c r="DN6227" s="86"/>
      <c r="DO6227" s="86"/>
      <c r="DP6227" s="86"/>
      <c r="DQ6227" s="86"/>
      <c r="DR6227" s="86"/>
      <c r="DS6227" s="86"/>
      <c r="DT6227" s="86"/>
      <c r="DU6227" s="86"/>
      <c r="DV6227" s="86"/>
      <c r="DW6227" s="86"/>
      <c r="DX6227" s="86"/>
      <c r="DY6227" s="86"/>
      <c r="DZ6227" s="86"/>
      <c r="EA6227" s="86"/>
      <c r="EB6227" s="86"/>
      <c r="EC6227" s="86"/>
      <c r="ED6227" s="86"/>
      <c r="EE6227" s="86"/>
      <c r="EF6227" s="86"/>
      <c r="EG6227" s="86"/>
      <c r="EH6227" s="86"/>
      <c r="EI6227" s="86"/>
      <c r="EJ6227" s="86"/>
      <c r="EK6227" s="86"/>
      <c r="EL6227" s="86"/>
      <c r="EM6227" s="86"/>
      <c r="EN6227" s="86"/>
      <c r="EO6227" s="86"/>
      <c r="EP6227" s="86"/>
      <c r="EQ6227" s="86"/>
      <c r="ER6227" s="86"/>
      <c r="ES6227" s="86"/>
      <c r="ET6227" s="86"/>
      <c r="EU6227" s="86"/>
      <c r="EV6227" s="86"/>
      <c r="EW6227" s="86"/>
      <c r="EX6227" s="86"/>
      <c r="EY6227" s="86"/>
      <c r="EZ6227" s="86"/>
      <c r="FA6227" s="86"/>
      <c r="FB6227" s="86"/>
      <c r="FC6227" s="86"/>
      <c r="FD6227" s="86"/>
      <c r="FE6227" s="86"/>
      <c r="FF6227" s="86"/>
      <c r="FG6227" s="86"/>
      <c r="FH6227" s="86"/>
      <c r="FI6227" s="86"/>
      <c r="FJ6227" s="86"/>
      <c r="FK6227" s="86"/>
      <c r="FL6227" s="86"/>
      <c r="FM6227" s="86"/>
      <c r="FN6227" s="86"/>
      <c r="FO6227" s="86"/>
      <c r="FP6227" s="86"/>
      <c r="FQ6227" s="86"/>
      <c r="FR6227" s="86"/>
      <c r="FS6227" s="86"/>
      <c r="FT6227" s="86"/>
      <c r="FU6227" s="86"/>
      <c r="FV6227" s="86"/>
      <c r="FW6227" s="86"/>
      <c r="FX6227" s="86"/>
      <c r="FY6227" s="86"/>
      <c r="FZ6227" s="86"/>
      <c r="GA6227" s="86"/>
      <c r="GB6227" s="86"/>
      <c r="GC6227" s="86"/>
      <c r="GD6227" s="86"/>
      <c r="GE6227" s="86"/>
      <c r="GF6227" s="86"/>
      <c r="GG6227" s="86"/>
      <c r="GH6227" s="86"/>
      <c r="GI6227" s="86"/>
      <c r="GJ6227" s="86"/>
      <c r="GK6227" s="86"/>
      <c r="GL6227" s="86"/>
      <c r="GM6227" s="86"/>
      <c r="GN6227" s="86"/>
      <c r="GO6227" s="86"/>
      <c r="GP6227" s="86"/>
      <c r="GQ6227" s="86"/>
      <c r="GR6227" s="86"/>
      <c r="GS6227" s="86"/>
      <c r="GT6227" s="86"/>
      <c r="GU6227" s="86"/>
      <c r="GV6227" s="86"/>
      <c r="GW6227" s="86"/>
      <c r="GX6227" s="86"/>
      <c r="GY6227" s="86"/>
      <c r="GZ6227" s="86"/>
      <c r="HA6227" s="86"/>
      <c r="HB6227" s="86"/>
      <c r="HC6227" s="86"/>
      <c r="HD6227" s="86"/>
      <c r="HE6227" s="86"/>
      <c r="HF6227" s="86"/>
      <c r="HG6227" s="86"/>
      <c r="HH6227" s="86"/>
      <c r="HI6227" s="86"/>
      <c r="HJ6227" s="86"/>
      <c r="HK6227" s="86"/>
      <c r="HL6227" s="86"/>
      <c r="HM6227" s="86"/>
      <c r="HN6227" s="86"/>
      <c r="HO6227" s="86"/>
      <c r="HP6227" s="86"/>
      <c r="HQ6227" s="86"/>
      <c r="HR6227" s="86"/>
      <c r="HS6227" s="86"/>
      <c r="HT6227" s="86"/>
      <c r="HU6227" s="86"/>
      <c r="HV6227" s="86"/>
      <c r="HW6227" s="86"/>
      <c r="HX6227" s="86"/>
      <c r="HY6227" s="86"/>
      <c r="HZ6227" s="86"/>
      <c r="IA6227" s="86"/>
      <c r="IB6227" s="86"/>
      <c r="IC6227" s="86"/>
      <c r="ID6227" s="86"/>
      <c r="IE6227" s="86"/>
      <c r="IF6227" s="86"/>
      <c r="IG6227" s="86"/>
      <c r="IH6227" s="86"/>
      <c r="II6227" s="86"/>
      <c r="IJ6227" s="86"/>
      <c r="IK6227" s="86"/>
      <c r="IL6227" s="86"/>
      <c r="IM6227" s="86"/>
      <c r="IN6227" s="86"/>
      <c r="IO6227" s="86"/>
      <c r="IP6227" s="86"/>
      <c r="IQ6227" s="86"/>
      <c r="IR6227" s="86"/>
      <c r="IS6227" s="86"/>
      <c r="IT6227" s="86"/>
      <c r="IU6227" s="86"/>
      <c r="IV6227" s="86"/>
    </row>
    <row r="6228" spans="1:256" s="402" customFormat="1">
      <c r="A6228" s="13"/>
      <c r="B6228" s="8"/>
      <c r="C6228" s="8"/>
      <c r="D6228" s="240"/>
      <c r="E6228" s="266"/>
      <c r="F6228" s="321"/>
      <c r="G6228" s="282"/>
      <c r="H6228" s="283"/>
      <c r="I6228" s="33"/>
      <c r="J6228" s="33"/>
      <c r="K6228" s="33"/>
      <c r="L6228" s="33"/>
      <c r="M6228" s="33"/>
      <c r="N6228" s="33"/>
      <c r="O6228" s="33"/>
      <c r="P6228" s="33"/>
      <c r="Q6228" s="33"/>
      <c r="R6228" s="33"/>
      <c r="S6228" s="33"/>
      <c r="T6228" s="33"/>
      <c r="U6228" s="33"/>
      <c r="V6228" s="33"/>
      <c r="W6228" s="33"/>
      <c r="X6228" s="282"/>
      <c r="Y6228" s="33"/>
      <c r="Z6228" s="284"/>
      <c r="AA6228" s="284"/>
      <c r="AB6228" s="33"/>
      <c r="AC6228" s="33"/>
      <c r="AD6228" s="33"/>
      <c r="AE6228" s="33"/>
      <c r="AF6228" s="33"/>
      <c r="AG6228" s="33"/>
      <c r="AH6228" s="33"/>
      <c r="AI6228" s="33"/>
      <c r="AJ6228" s="33"/>
      <c r="AK6228" s="33"/>
      <c r="AL6228" s="33"/>
      <c r="AM6228" s="33"/>
      <c r="AN6228" s="33"/>
      <c r="AO6228" s="33"/>
      <c r="AP6228" s="34"/>
      <c r="AQ6228" s="34"/>
      <c r="AR6228" s="28"/>
      <c r="AS6228" s="29"/>
      <c r="AT6228" s="29"/>
      <c r="AU6228" s="29"/>
    </row>
    <row r="6229" spans="1:256" s="470" customFormat="1">
      <c r="A6229" s="13"/>
      <c r="B6229" s="8"/>
      <c r="C6229" s="8"/>
      <c r="D6229" s="240"/>
      <c r="E6229" s="266"/>
      <c r="F6229" s="321"/>
      <c r="G6229" s="282"/>
      <c r="H6229" s="283"/>
      <c r="I6229" s="33"/>
      <c r="J6229" s="33"/>
      <c r="K6229" s="33"/>
      <c r="L6229" s="33"/>
      <c r="M6229" s="33"/>
      <c r="N6229" s="33"/>
      <c r="O6229" s="33"/>
      <c r="P6229" s="33"/>
      <c r="Q6229" s="33"/>
      <c r="R6229" s="33"/>
      <c r="S6229" s="33"/>
      <c r="T6229" s="33"/>
      <c r="U6229" s="33"/>
      <c r="V6229" s="33"/>
      <c r="W6229" s="33"/>
      <c r="X6229" s="282"/>
      <c r="Y6229" s="33"/>
      <c r="Z6229" s="284"/>
      <c r="AA6229" s="284"/>
      <c r="AB6229" s="33"/>
      <c r="AC6229" s="33"/>
      <c r="AD6229" s="33"/>
      <c r="AE6229" s="33"/>
      <c r="AF6229" s="33"/>
      <c r="AG6229" s="33"/>
      <c r="AH6229" s="33"/>
      <c r="AI6229" s="33"/>
      <c r="AJ6229" s="33"/>
      <c r="AK6229" s="33"/>
      <c r="AL6229" s="33"/>
      <c r="AM6229" s="33"/>
      <c r="AN6229" s="33"/>
      <c r="AO6229" s="33"/>
      <c r="AP6229" s="34"/>
      <c r="AQ6229" s="34"/>
      <c r="AR6229" s="28"/>
      <c r="AS6229" s="29"/>
      <c r="AT6229" s="29"/>
      <c r="AU6229" s="29"/>
    </row>
    <row r="6230" spans="1:256" s="470" customFormat="1">
      <c r="A6230" s="13"/>
      <c r="B6230" s="8"/>
      <c r="C6230" s="83">
        <v>354</v>
      </c>
      <c r="D6230" s="375" t="s">
        <v>239</v>
      </c>
      <c r="E6230" s="266"/>
      <c r="F6230" s="321"/>
      <c r="G6230" s="282"/>
      <c r="H6230" s="283"/>
      <c r="I6230" s="33"/>
      <c r="J6230" s="33"/>
      <c r="K6230" s="33"/>
      <c r="L6230" s="33"/>
      <c r="M6230" s="33"/>
      <c r="N6230" s="33"/>
      <c r="O6230" s="33"/>
      <c r="P6230" s="33"/>
      <c r="Q6230" s="33"/>
      <c r="R6230" s="33"/>
      <c r="S6230" s="33"/>
      <c r="T6230" s="33"/>
      <c r="U6230" s="33"/>
      <c r="V6230" s="33"/>
      <c r="W6230" s="33"/>
      <c r="X6230" s="282"/>
      <c r="Y6230" s="33"/>
      <c r="Z6230" s="284"/>
      <c r="AA6230" s="284"/>
      <c r="AB6230" s="33"/>
      <c r="AC6230" s="33"/>
      <c r="AD6230" s="33"/>
      <c r="AE6230" s="33"/>
      <c r="AF6230" s="33"/>
      <c r="AG6230" s="33"/>
      <c r="AH6230" s="33"/>
      <c r="AI6230" s="33"/>
      <c r="AJ6230" s="33"/>
      <c r="AK6230" s="33"/>
      <c r="AL6230" s="33"/>
      <c r="AM6230" s="33"/>
      <c r="AN6230" s="33"/>
      <c r="AO6230" s="33"/>
      <c r="AP6230" s="34"/>
      <c r="AQ6230" s="34"/>
      <c r="AR6230" s="28"/>
      <c r="AS6230" s="29"/>
      <c r="AT6230" s="29"/>
      <c r="AU6230" s="29"/>
    </row>
    <row r="6231" spans="1:256" s="470" customFormat="1">
      <c r="A6231" s="13"/>
      <c r="B6231" s="8"/>
      <c r="C6231" s="8"/>
      <c r="D6231" s="472" t="s">
        <v>240</v>
      </c>
      <c r="E6231" s="266"/>
      <c r="F6231" s="321"/>
      <c r="G6231" s="282"/>
      <c r="H6231" s="283"/>
      <c r="I6231" s="33"/>
      <c r="J6231" s="33"/>
      <c r="K6231" s="33"/>
      <c r="L6231" s="33"/>
      <c r="M6231" s="33"/>
      <c r="N6231" s="33"/>
      <c r="O6231" s="33"/>
      <c r="P6231" s="33"/>
      <c r="Q6231" s="33"/>
      <c r="R6231" s="33"/>
      <c r="S6231" s="33"/>
      <c r="T6231" s="33"/>
      <c r="U6231" s="33"/>
      <c r="V6231" s="33"/>
      <c r="W6231" s="33"/>
      <c r="X6231" s="282"/>
      <c r="Y6231" s="33"/>
      <c r="Z6231" s="284"/>
      <c r="AA6231" s="284"/>
      <c r="AB6231" s="33"/>
      <c r="AC6231" s="33"/>
      <c r="AD6231" s="33"/>
      <c r="AE6231" s="33"/>
      <c r="AF6231" s="33"/>
      <c r="AG6231" s="33"/>
      <c r="AH6231" s="33"/>
      <c r="AI6231" s="33"/>
      <c r="AJ6231" s="33"/>
      <c r="AK6231" s="33"/>
      <c r="AL6231" s="33"/>
      <c r="AM6231" s="33"/>
      <c r="AN6231" s="33"/>
      <c r="AO6231" s="33"/>
      <c r="AP6231" s="34"/>
      <c r="AQ6231" s="34"/>
      <c r="AR6231" s="28"/>
      <c r="AS6231" s="29"/>
      <c r="AT6231" s="29"/>
      <c r="AU6231" s="29"/>
    </row>
    <row r="6232" spans="1:256" s="470" customFormat="1">
      <c r="A6232" s="13"/>
      <c r="B6232" s="8"/>
      <c r="C6232" s="8"/>
      <c r="D6232" s="473" t="s">
        <v>174</v>
      </c>
      <c r="E6232" s="266"/>
      <c r="F6232" s="321"/>
      <c r="G6232" s="282"/>
      <c r="H6232" s="283"/>
      <c r="I6232" s="33"/>
      <c r="J6232" s="33"/>
      <c r="K6232" s="33"/>
      <c r="L6232" s="33"/>
      <c r="M6232" s="33"/>
      <c r="N6232" s="33"/>
      <c r="O6232" s="33"/>
      <c r="P6232" s="33"/>
      <c r="Q6232" s="33"/>
      <c r="R6232" s="33"/>
      <c r="S6232" s="33"/>
      <c r="T6232" s="33"/>
      <c r="U6232" s="33"/>
      <c r="V6232" s="33"/>
      <c r="W6232" s="33"/>
      <c r="X6232" s="282"/>
      <c r="Y6232" s="33"/>
      <c r="Z6232" s="284"/>
      <c r="AA6232" s="284"/>
      <c r="AB6232" s="33"/>
      <c r="AC6232" s="33"/>
      <c r="AD6232" s="33"/>
      <c r="AE6232" s="33"/>
      <c r="AF6232" s="33"/>
      <c r="AG6232" s="33"/>
      <c r="AH6232" s="33"/>
      <c r="AI6232" s="33"/>
      <c r="AJ6232" s="33"/>
      <c r="AK6232" s="33"/>
      <c r="AL6232" s="33"/>
      <c r="AM6232" s="33"/>
      <c r="AN6232" s="33"/>
      <c r="AO6232" s="33"/>
      <c r="AP6232" s="34"/>
      <c r="AQ6232" s="34"/>
      <c r="AR6232" s="28"/>
      <c r="AS6232" s="29"/>
      <c r="AT6232" s="29"/>
      <c r="AU6232" s="29"/>
    </row>
    <row r="6233" spans="1:256" s="551" customFormat="1" ht="15">
      <c r="A6233" s="13"/>
      <c r="B6233" s="8"/>
      <c r="C6233" s="8"/>
      <c r="D6233" s="506" t="s">
        <v>1256</v>
      </c>
      <c r="E6233" s="266"/>
      <c r="F6233" s="321"/>
      <c r="G6233" s="282"/>
      <c r="H6233" s="283"/>
      <c r="I6233" s="33"/>
      <c r="J6233" s="33"/>
      <c r="K6233" s="33"/>
      <c r="L6233" s="33"/>
      <c r="M6233" s="33"/>
      <c r="N6233" s="33"/>
      <c r="O6233" s="33"/>
      <c r="P6233" s="33"/>
      <c r="Q6233" s="33"/>
      <c r="R6233" s="33"/>
      <c r="S6233" s="33"/>
      <c r="T6233" s="33"/>
      <c r="U6233" s="33"/>
      <c r="V6233" s="33"/>
      <c r="W6233" s="33"/>
      <c r="X6233" s="282"/>
      <c r="Y6233" s="33"/>
      <c r="Z6233" s="284"/>
      <c r="AA6233" s="284"/>
      <c r="AB6233" s="33"/>
      <c r="AC6233" s="33"/>
      <c r="AD6233" s="33"/>
      <c r="AE6233" s="33"/>
      <c r="AF6233" s="33"/>
      <c r="AG6233" s="33"/>
      <c r="AH6233" s="33"/>
      <c r="AI6233" s="33"/>
      <c r="AJ6233" s="33"/>
      <c r="AK6233" s="33"/>
      <c r="AL6233" s="33"/>
      <c r="AM6233" s="33"/>
      <c r="AN6233" s="33"/>
      <c r="AO6233" s="33"/>
      <c r="AP6233" s="34"/>
      <c r="AQ6233" s="34"/>
      <c r="AR6233" s="28"/>
      <c r="AS6233" s="29"/>
      <c r="AT6233" s="29"/>
      <c r="AU6233" s="29"/>
    </row>
    <row r="6234" spans="1:256" s="470" customFormat="1">
      <c r="A6234" s="13"/>
      <c r="B6234" s="8"/>
      <c r="C6234" s="8"/>
      <c r="D6234" s="344" t="s">
        <v>2042</v>
      </c>
      <c r="E6234" s="266"/>
      <c r="F6234" s="261">
        <v>1000000</v>
      </c>
      <c r="G6234" s="282">
        <f>SUM(H6234)</f>
        <v>990000</v>
      </c>
      <c r="H6234" s="283">
        <v>990000</v>
      </c>
      <c r="I6234" s="33"/>
      <c r="J6234" s="33"/>
      <c r="K6234" s="33"/>
      <c r="L6234" s="33"/>
      <c r="M6234" s="33"/>
      <c r="N6234" s="33"/>
      <c r="O6234" s="33"/>
      <c r="P6234" s="33"/>
      <c r="Q6234" s="33"/>
      <c r="R6234" s="33"/>
      <c r="S6234" s="33"/>
      <c r="T6234" s="33"/>
      <c r="U6234" s="33"/>
      <c r="V6234" s="33"/>
      <c r="W6234" s="33"/>
      <c r="X6234" s="282"/>
      <c r="Y6234" s="33"/>
      <c r="Z6234" s="284"/>
      <c r="AA6234" s="284"/>
      <c r="AB6234" s="33"/>
      <c r="AC6234" s="33"/>
      <c r="AD6234" s="33"/>
      <c r="AE6234" s="33"/>
      <c r="AF6234" s="33"/>
      <c r="AG6234" s="33"/>
      <c r="AH6234" s="33"/>
      <c r="AI6234" s="33"/>
      <c r="AJ6234" s="33"/>
      <c r="AK6234" s="33"/>
      <c r="AL6234" s="33"/>
      <c r="AM6234" s="33">
        <v>990000</v>
      </c>
      <c r="AN6234" s="33"/>
      <c r="AO6234" s="33"/>
      <c r="AP6234" s="34"/>
      <c r="AQ6234" s="34"/>
      <c r="AR6234" s="28"/>
      <c r="AS6234" s="29"/>
      <c r="AT6234" s="29"/>
      <c r="AU6234" s="29"/>
    </row>
    <row r="6235" spans="1:256" s="470" customFormat="1">
      <c r="A6235" s="13"/>
      <c r="B6235" s="8"/>
      <c r="C6235" s="8"/>
      <c r="D6235" s="240"/>
      <c r="E6235" s="266"/>
      <c r="F6235" s="321"/>
      <c r="G6235" s="282"/>
      <c r="H6235" s="283"/>
      <c r="I6235" s="33"/>
      <c r="J6235" s="33"/>
      <c r="K6235" s="33"/>
      <c r="L6235" s="33"/>
      <c r="M6235" s="33"/>
      <c r="N6235" s="33"/>
      <c r="O6235" s="33"/>
      <c r="P6235" s="33"/>
      <c r="Q6235" s="33"/>
      <c r="R6235" s="33"/>
      <c r="S6235" s="33"/>
      <c r="T6235" s="33"/>
      <c r="U6235" s="33"/>
      <c r="V6235" s="33"/>
      <c r="W6235" s="33"/>
      <c r="X6235" s="282"/>
      <c r="Y6235" s="33"/>
      <c r="Z6235" s="284"/>
      <c r="AA6235" s="284"/>
      <c r="AB6235" s="33"/>
      <c r="AC6235" s="33"/>
      <c r="AD6235" s="33"/>
      <c r="AE6235" s="33"/>
      <c r="AF6235" s="33"/>
      <c r="AG6235" s="33"/>
      <c r="AH6235" s="33"/>
      <c r="AI6235" s="33"/>
      <c r="AJ6235" s="33"/>
      <c r="AK6235" s="33"/>
      <c r="AL6235" s="33"/>
      <c r="AM6235" s="33"/>
      <c r="AN6235" s="33"/>
      <c r="AO6235" s="33"/>
      <c r="AP6235" s="34"/>
      <c r="AQ6235" s="34"/>
      <c r="AR6235" s="28"/>
      <c r="AS6235" s="29"/>
      <c r="AT6235" s="29"/>
      <c r="AU6235" s="29"/>
    </row>
    <row r="6236" spans="1:256" s="470" customFormat="1">
      <c r="A6236" s="13"/>
      <c r="B6236" s="8"/>
      <c r="C6236" s="8"/>
      <c r="D6236" s="240"/>
      <c r="E6236" s="266"/>
      <c r="F6236" s="321"/>
      <c r="G6236" s="282"/>
      <c r="H6236" s="283"/>
      <c r="I6236" s="33"/>
      <c r="J6236" s="33"/>
      <c r="K6236" s="33"/>
      <c r="L6236" s="33"/>
      <c r="M6236" s="33"/>
      <c r="N6236" s="33"/>
      <c r="O6236" s="33"/>
      <c r="P6236" s="33"/>
      <c r="Q6236" s="33"/>
      <c r="R6236" s="33"/>
      <c r="S6236" s="33"/>
      <c r="T6236" s="33"/>
      <c r="U6236" s="33"/>
      <c r="V6236" s="33"/>
      <c r="W6236" s="33"/>
      <c r="X6236" s="282"/>
      <c r="Y6236" s="33"/>
      <c r="Z6236" s="284"/>
      <c r="AA6236" s="284"/>
      <c r="AB6236" s="33"/>
      <c r="AC6236" s="33"/>
      <c r="AD6236" s="33"/>
      <c r="AE6236" s="33"/>
      <c r="AF6236" s="33"/>
      <c r="AG6236" s="33"/>
      <c r="AH6236" s="33"/>
      <c r="AI6236" s="33"/>
      <c r="AJ6236" s="33"/>
      <c r="AK6236" s="33"/>
      <c r="AL6236" s="33"/>
      <c r="AM6236" s="33"/>
      <c r="AN6236" s="33"/>
      <c r="AO6236" s="33"/>
      <c r="AP6236" s="34"/>
      <c r="AQ6236" s="34"/>
      <c r="AR6236" s="28"/>
      <c r="AS6236" s="29"/>
      <c r="AT6236" s="29"/>
      <c r="AU6236" s="29"/>
    </row>
    <row r="6237" spans="1:256" s="470" customFormat="1">
      <c r="A6237" s="13"/>
      <c r="B6237" s="8"/>
      <c r="C6237" s="83">
        <v>355</v>
      </c>
      <c r="D6237" s="375" t="s">
        <v>247</v>
      </c>
      <c r="E6237" s="266"/>
      <c r="F6237" s="321"/>
      <c r="G6237" s="282"/>
      <c r="H6237" s="283"/>
      <c r="I6237" s="33"/>
      <c r="J6237" s="33"/>
      <c r="K6237" s="33"/>
      <c r="L6237" s="33"/>
      <c r="M6237" s="33"/>
      <c r="N6237" s="33"/>
      <c r="O6237" s="33"/>
      <c r="P6237" s="33"/>
      <c r="Q6237" s="33"/>
      <c r="R6237" s="33"/>
      <c r="S6237" s="33"/>
      <c r="T6237" s="33"/>
      <c r="U6237" s="33"/>
      <c r="V6237" s="33"/>
      <c r="W6237" s="33"/>
      <c r="X6237" s="282"/>
      <c r="Y6237" s="33"/>
      <c r="Z6237" s="284"/>
      <c r="AA6237" s="284"/>
      <c r="AB6237" s="33"/>
      <c r="AC6237" s="33"/>
      <c r="AD6237" s="33"/>
      <c r="AE6237" s="33"/>
      <c r="AF6237" s="33"/>
      <c r="AG6237" s="33"/>
      <c r="AH6237" s="33"/>
      <c r="AI6237" s="33"/>
      <c r="AJ6237" s="33"/>
      <c r="AK6237" s="33"/>
      <c r="AL6237" s="33"/>
      <c r="AM6237" s="33"/>
      <c r="AN6237" s="33"/>
      <c r="AO6237" s="33"/>
      <c r="AP6237" s="34"/>
      <c r="AQ6237" s="34"/>
      <c r="AR6237" s="28"/>
      <c r="AS6237" s="29"/>
      <c r="AT6237" s="29"/>
      <c r="AU6237" s="29"/>
    </row>
    <row r="6238" spans="1:256" s="470" customFormat="1">
      <c r="A6238" s="13"/>
      <c r="B6238" s="8"/>
      <c r="C6238" s="8"/>
      <c r="D6238" s="472" t="s">
        <v>248</v>
      </c>
      <c r="E6238" s="266"/>
      <c r="F6238" s="321"/>
      <c r="G6238" s="282"/>
      <c r="H6238" s="283"/>
      <c r="I6238" s="33"/>
      <c r="J6238" s="33"/>
      <c r="K6238" s="33"/>
      <c r="L6238" s="33"/>
      <c r="M6238" s="33"/>
      <c r="N6238" s="33"/>
      <c r="O6238" s="33"/>
      <c r="P6238" s="33"/>
      <c r="Q6238" s="33"/>
      <c r="R6238" s="33"/>
      <c r="S6238" s="33"/>
      <c r="T6238" s="33"/>
      <c r="U6238" s="33"/>
      <c r="V6238" s="33"/>
      <c r="W6238" s="33"/>
      <c r="X6238" s="282"/>
      <c r="Y6238" s="33"/>
      <c r="Z6238" s="284"/>
      <c r="AA6238" s="284"/>
      <c r="AB6238" s="33"/>
      <c r="AC6238" s="33"/>
      <c r="AD6238" s="33"/>
      <c r="AE6238" s="33"/>
      <c r="AF6238" s="33"/>
      <c r="AG6238" s="33"/>
      <c r="AH6238" s="33"/>
      <c r="AI6238" s="33"/>
      <c r="AJ6238" s="33"/>
      <c r="AK6238" s="33"/>
      <c r="AL6238" s="33"/>
      <c r="AM6238" s="33"/>
      <c r="AN6238" s="33"/>
      <c r="AO6238" s="33"/>
      <c r="AP6238" s="34"/>
      <c r="AQ6238" s="34"/>
      <c r="AR6238" s="28"/>
      <c r="AS6238" s="29"/>
      <c r="AT6238" s="29"/>
      <c r="AU6238" s="29"/>
    </row>
    <row r="6239" spans="1:256" s="470" customFormat="1">
      <c r="A6239" s="13"/>
      <c r="B6239" s="8"/>
      <c r="C6239" s="8"/>
      <c r="D6239" s="473" t="s">
        <v>174</v>
      </c>
      <c r="E6239" s="266"/>
      <c r="F6239" s="266">
        <v>1000000</v>
      </c>
      <c r="G6239" s="282">
        <f>SUM(H6241:H6242)</f>
        <v>1000000</v>
      </c>
      <c r="H6239" s="283"/>
      <c r="I6239" s="33"/>
      <c r="J6239" s="33"/>
      <c r="K6239" s="33"/>
      <c r="L6239" s="33"/>
      <c r="M6239" s="33"/>
      <c r="N6239" s="33"/>
      <c r="O6239" s="33"/>
      <c r="P6239" s="33"/>
      <c r="Q6239" s="33"/>
      <c r="R6239" s="33"/>
      <c r="S6239" s="33"/>
      <c r="T6239" s="33"/>
      <c r="U6239" s="33"/>
      <c r="V6239" s="33"/>
      <c r="W6239" s="33"/>
      <c r="X6239" s="282"/>
      <c r="Y6239" s="33"/>
      <c r="Z6239" s="284"/>
      <c r="AA6239" s="284"/>
      <c r="AB6239" s="33"/>
      <c r="AC6239" s="33"/>
      <c r="AD6239" s="33"/>
      <c r="AE6239" s="33"/>
      <c r="AF6239" s="33"/>
      <c r="AG6239" s="33"/>
      <c r="AH6239" s="33"/>
      <c r="AI6239" s="33"/>
      <c r="AJ6239" s="33"/>
      <c r="AK6239" s="33"/>
      <c r="AL6239" s="33"/>
      <c r="AM6239" s="33"/>
      <c r="AN6239" s="33"/>
      <c r="AO6239" s="33"/>
      <c r="AP6239" s="34"/>
      <c r="AQ6239" s="34"/>
      <c r="AR6239" s="28"/>
      <c r="AS6239" s="29"/>
      <c r="AT6239" s="29"/>
      <c r="AU6239" s="29"/>
    </row>
    <row r="6240" spans="1:256" s="551" customFormat="1" ht="15">
      <c r="A6240" s="13"/>
      <c r="B6240" s="8"/>
      <c r="C6240" s="8"/>
      <c r="D6240" s="506" t="s">
        <v>2039</v>
      </c>
      <c r="E6240" s="266"/>
      <c r="F6240" s="321"/>
      <c r="G6240" s="282"/>
      <c r="H6240" s="283"/>
      <c r="I6240" s="33"/>
      <c r="J6240" s="33"/>
      <c r="K6240" s="33"/>
      <c r="L6240" s="33"/>
      <c r="M6240" s="33"/>
      <c r="N6240" s="33"/>
      <c r="O6240" s="33"/>
      <c r="P6240" s="33"/>
      <c r="Q6240" s="33"/>
      <c r="R6240" s="33"/>
      <c r="S6240" s="33"/>
      <c r="T6240" s="33"/>
      <c r="U6240" s="33"/>
      <c r="V6240" s="33"/>
      <c r="W6240" s="33"/>
      <c r="X6240" s="282"/>
      <c r="Y6240" s="33"/>
      <c r="Z6240" s="284"/>
      <c r="AA6240" s="284"/>
      <c r="AB6240" s="33"/>
      <c r="AC6240" s="33"/>
      <c r="AD6240" s="33"/>
      <c r="AE6240" s="33"/>
      <c r="AF6240" s="33"/>
      <c r="AG6240" s="33"/>
      <c r="AH6240" s="33"/>
      <c r="AI6240" s="33"/>
      <c r="AJ6240" s="33"/>
      <c r="AK6240" s="33"/>
      <c r="AL6240" s="33"/>
      <c r="AM6240" s="33"/>
      <c r="AN6240" s="33"/>
      <c r="AO6240" s="33"/>
      <c r="AP6240" s="34"/>
      <c r="AQ6240" s="34"/>
      <c r="AR6240" s="28"/>
      <c r="AS6240" s="29"/>
      <c r="AT6240" s="29"/>
      <c r="AU6240" s="29"/>
    </row>
    <row r="6241" spans="1:47" s="470" customFormat="1">
      <c r="A6241" s="13"/>
      <c r="B6241" s="8"/>
      <c r="C6241" s="8"/>
      <c r="D6241" s="344" t="s">
        <v>2040</v>
      </c>
      <c r="E6241" s="266"/>
      <c r="F6241" s="261"/>
      <c r="G6241" s="282"/>
      <c r="H6241" s="283">
        <v>500000</v>
      </c>
      <c r="I6241" s="33"/>
      <c r="J6241" s="33"/>
      <c r="K6241" s="33"/>
      <c r="L6241" s="33"/>
      <c r="M6241" s="33"/>
      <c r="N6241" s="33"/>
      <c r="O6241" s="33"/>
      <c r="P6241" s="33"/>
      <c r="Q6241" s="33"/>
      <c r="R6241" s="33"/>
      <c r="S6241" s="33"/>
      <c r="T6241" s="33"/>
      <c r="U6241" s="33"/>
      <c r="V6241" s="33"/>
      <c r="W6241" s="33"/>
      <c r="X6241" s="282"/>
      <c r="Y6241" s="33"/>
      <c r="Z6241" s="284"/>
      <c r="AA6241" s="284"/>
      <c r="AB6241" s="33"/>
      <c r="AC6241" s="33"/>
      <c r="AD6241" s="33"/>
      <c r="AE6241" s="33"/>
      <c r="AF6241" s="33"/>
      <c r="AG6241" s="33"/>
      <c r="AH6241" s="33"/>
      <c r="AI6241" s="33"/>
      <c r="AJ6241" s="33"/>
      <c r="AK6241" s="33"/>
      <c r="AL6241" s="33"/>
      <c r="AM6241" s="33"/>
      <c r="AN6241" s="33">
        <v>500000</v>
      </c>
      <c r="AO6241" s="33"/>
      <c r="AP6241" s="34"/>
      <c r="AQ6241" s="34"/>
      <c r="AR6241" s="28"/>
      <c r="AS6241" s="29"/>
      <c r="AT6241" s="29"/>
      <c r="AU6241" s="29"/>
    </row>
    <row r="6242" spans="1:47" s="551" customFormat="1">
      <c r="A6242" s="13"/>
      <c r="B6242" s="8"/>
      <c r="C6242" s="8"/>
      <c r="D6242" s="344" t="s">
        <v>2041</v>
      </c>
      <c r="E6242" s="266"/>
      <c r="F6242" s="261"/>
      <c r="G6242" s="282"/>
      <c r="H6242" s="283">
        <v>500000</v>
      </c>
      <c r="I6242" s="33"/>
      <c r="J6242" s="33"/>
      <c r="K6242" s="33"/>
      <c r="L6242" s="33"/>
      <c r="M6242" s="33"/>
      <c r="N6242" s="33"/>
      <c r="O6242" s="33"/>
      <c r="P6242" s="33"/>
      <c r="Q6242" s="33"/>
      <c r="R6242" s="33"/>
      <c r="S6242" s="33"/>
      <c r="T6242" s="33"/>
      <c r="U6242" s="33"/>
      <c r="V6242" s="33"/>
      <c r="W6242" s="33"/>
      <c r="X6242" s="282"/>
      <c r="Y6242" s="33"/>
      <c r="Z6242" s="284"/>
      <c r="AA6242" s="284"/>
      <c r="AB6242" s="33"/>
      <c r="AC6242" s="33"/>
      <c r="AD6242" s="33"/>
      <c r="AE6242" s="33"/>
      <c r="AF6242" s="33"/>
      <c r="AG6242" s="33"/>
      <c r="AH6242" s="33"/>
      <c r="AI6242" s="33"/>
      <c r="AJ6242" s="33"/>
      <c r="AK6242" s="33"/>
      <c r="AL6242" s="33"/>
      <c r="AM6242" s="33"/>
      <c r="AN6242" s="33">
        <v>500000</v>
      </c>
      <c r="AO6242" s="33"/>
      <c r="AP6242" s="34"/>
      <c r="AQ6242" s="34"/>
      <c r="AR6242" s="28"/>
      <c r="AS6242" s="29"/>
      <c r="AT6242" s="29"/>
      <c r="AU6242" s="29"/>
    </row>
    <row r="6243" spans="1:47" s="551" customFormat="1">
      <c r="A6243" s="13"/>
      <c r="B6243" s="8"/>
      <c r="C6243" s="8"/>
      <c r="D6243" s="344"/>
      <c r="E6243" s="266"/>
      <c r="F6243" s="261"/>
      <c r="G6243" s="282"/>
      <c r="H6243" s="283"/>
      <c r="I6243" s="33"/>
      <c r="J6243" s="33"/>
      <c r="K6243" s="33"/>
      <c r="L6243" s="33"/>
      <c r="M6243" s="33"/>
      <c r="N6243" s="33"/>
      <c r="O6243" s="33"/>
      <c r="P6243" s="33"/>
      <c r="Q6243" s="33"/>
      <c r="R6243" s="33"/>
      <c r="S6243" s="33"/>
      <c r="T6243" s="33"/>
      <c r="U6243" s="33"/>
      <c r="V6243" s="33"/>
      <c r="W6243" s="33"/>
      <c r="X6243" s="282"/>
      <c r="Y6243" s="33"/>
      <c r="Z6243" s="284"/>
      <c r="AA6243" s="284"/>
      <c r="AB6243" s="33"/>
      <c r="AC6243" s="33"/>
      <c r="AD6243" s="33"/>
      <c r="AE6243" s="33"/>
      <c r="AF6243" s="33"/>
      <c r="AG6243" s="33"/>
      <c r="AH6243" s="33"/>
      <c r="AI6243" s="33"/>
      <c r="AJ6243" s="33"/>
      <c r="AK6243" s="33"/>
      <c r="AL6243" s="33"/>
      <c r="AM6243" s="33"/>
      <c r="AN6243" s="33"/>
      <c r="AO6243" s="33"/>
      <c r="AP6243" s="34"/>
      <c r="AQ6243" s="34"/>
      <c r="AR6243" s="28"/>
      <c r="AS6243" s="29"/>
      <c r="AT6243" s="29"/>
      <c r="AU6243" s="29"/>
    </row>
    <row r="6244" spans="1:47" s="470" customFormat="1">
      <c r="A6244" s="13"/>
      <c r="B6244" s="8"/>
      <c r="C6244" s="8"/>
      <c r="D6244" s="240"/>
      <c r="E6244" s="266"/>
      <c r="F6244" s="321"/>
      <c r="G6244" s="282"/>
      <c r="H6244" s="283"/>
      <c r="I6244" s="33"/>
      <c r="J6244" s="33"/>
      <c r="K6244" s="33"/>
      <c r="L6244" s="33"/>
      <c r="M6244" s="33"/>
      <c r="N6244" s="33"/>
      <c r="O6244" s="33"/>
      <c r="P6244" s="33"/>
      <c r="Q6244" s="33"/>
      <c r="R6244" s="33"/>
      <c r="S6244" s="33"/>
      <c r="T6244" s="33"/>
      <c r="U6244" s="33"/>
      <c r="V6244" s="33"/>
      <c r="W6244" s="33"/>
      <c r="X6244" s="282"/>
      <c r="Y6244" s="33"/>
      <c r="Z6244" s="284"/>
      <c r="AA6244" s="284"/>
      <c r="AB6244" s="33"/>
      <c r="AC6244" s="33"/>
      <c r="AD6244" s="33"/>
      <c r="AE6244" s="33"/>
      <c r="AF6244" s="33"/>
      <c r="AG6244" s="33"/>
      <c r="AH6244" s="33"/>
      <c r="AI6244" s="33"/>
      <c r="AJ6244" s="33"/>
      <c r="AK6244" s="33"/>
      <c r="AL6244" s="33"/>
      <c r="AM6244" s="33"/>
      <c r="AN6244" s="33"/>
      <c r="AO6244" s="33"/>
      <c r="AP6244" s="34"/>
      <c r="AQ6244" s="34"/>
      <c r="AR6244" s="28"/>
      <c r="AS6244" s="29"/>
      <c r="AT6244" s="29"/>
      <c r="AU6244" s="29"/>
    </row>
    <row r="6245" spans="1:47" s="470" customFormat="1">
      <c r="A6245" s="13"/>
      <c r="B6245" s="8"/>
      <c r="C6245" s="8"/>
      <c r="D6245" s="240"/>
      <c r="E6245" s="266"/>
      <c r="F6245" s="321"/>
      <c r="G6245" s="282"/>
      <c r="H6245" s="283"/>
      <c r="I6245" s="33"/>
      <c r="J6245" s="33"/>
      <c r="K6245" s="33"/>
      <c r="L6245" s="33"/>
      <c r="M6245" s="33"/>
      <c r="N6245" s="33"/>
      <c r="O6245" s="33"/>
      <c r="P6245" s="33"/>
      <c r="Q6245" s="33"/>
      <c r="R6245" s="33"/>
      <c r="S6245" s="33"/>
      <c r="T6245" s="33"/>
      <c r="U6245" s="33"/>
      <c r="V6245" s="33"/>
      <c r="W6245" s="33"/>
      <c r="X6245" s="282"/>
      <c r="Y6245" s="33"/>
      <c r="Z6245" s="284"/>
      <c r="AA6245" s="284"/>
      <c r="AB6245" s="33"/>
      <c r="AC6245" s="33"/>
      <c r="AD6245" s="33"/>
      <c r="AE6245" s="33"/>
      <c r="AF6245" s="33"/>
      <c r="AG6245" s="33"/>
      <c r="AH6245" s="33"/>
      <c r="AI6245" s="33"/>
      <c r="AJ6245" s="33"/>
      <c r="AK6245" s="33"/>
      <c r="AL6245" s="33"/>
      <c r="AM6245" s="33"/>
      <c r="AN6245" s="33"/>
      <c r="AO6245" s="33"/>
      <c r="AP6245" s="34"/>
      <c r="AQ6245" s="34"/>
      <c r="AR6245" s="28"/>
      <c r="AS6245" s="29"/>
      <c r="AT6245" s="29"/>
      <c r="AU6245" s="29"/>
    </row>
    <row r="6246" spans="1:47" s="470" customFormat="1">
      <c r="A6246" s="13"/>
      <c r="B6246" s="8"/>
      <c r="C6246" s="83">
        <v>356</v>
      </c>
      <c r="D6246" s="375" t="s">
        <v>249</v>
      </c>
      <c r="E6246" s="266"/>
      <c r="F6246" s="321"/>
      <c r="G6246" s="282"/>
      <c r="H6246" s="283"/>
      <c r="I6246" s="33"/>
      <c r="J6246" s="33"/>
      <c r="K6246" s="33"/>
      <c r="L6246" s="33"/>
      <c r="M6246" s="33"/>
      <c r="N6246" s="33"/>
      <c r="O6246" s="33"/>
      <c r="P6246" s="33"/>
      <c r="Q6246" s="33"/>
      <c r="R6246" s="33"/>
      <c r="S6246" s="33"/>
      <c r="T6246" s="33"/>
      <c r="U6246" s="33"/>
      <c r="V6246" s="33"/>
      <c r="W6246" s="33"/>
      <c r="X6246" s="282"/>
      <c r="Y6246" s="33"/>
      <c r="Z6246" s="284"/>
      <c r="AA6246" s="284"/>
      <c r="AB6246" s="33"/>
      <c r="AC6246" s="33"/>
      <c r="AD6246" s="33"/>
      <c r="AE6246" s="33"/>
      <c r="AF6246" s="33"/>
      <c r="AG6246" s="33"/>
      <c r="AH6246" s="33"/>
      <c r="AI6246" s="33"/>
      <c r="AJ6246" s="33"/>
      <c r="AK6246" s="33"/>
      <c r="AL6246" s="33"/>
      <c r="AM6246" s="33"/>
      <c r="AN6246" s="33"/>
      <c r="AO6246" s="33"/>
      <c r="AP6246" s="34"/>
      <c r="AQ6246" s="34"/>
      <c r="AR6246" s="28"/>
      <c r="AS6246" s="29"/>
      <c r="AT6246" s="29"/>
      <c r="AU6246" s="29"/>
    </row>
    <row r="6247" spans="1:47" s="470" customFormat="1">
      <c r="A6247" s="13"/>
      <c r="B6247" s="8"/>
      <c r="C6247" s="8"/>
      <c r="D6247" s="472" t="s">
        <v>250</v>
      </c>
      <c r="E6247" s="266"/>
      <c r="F6247" s="321"/>
      <c r="G6247" s="282"/>
      <c r="H6247" s="283"/>
      <c r="I6247" s="33"/>
      <c r="J6247" s="33"/>
      <c r="K6247" s="33"/>
      <c r="L6247" s="33"/>
      <c r="M6247" s="33"/>
      <c r="N6247" s="33"/>
      <c r="O6247" s="33"/>
      <c r="P6247" s="33"/>
      <c r="Q6247" s="33"/>
      <c r="R6247" s="33"/>
      <c r="S6247" s="33"/>
      <c r="T6247" s="33"/>
      <c r="U6247" s="33"/>
      <c r="V6247" s="33"/>
      <c r="W6247" s="33"/>
      <c r="X6247" s="282"/>
      <c r="Y6247" s="33"/>
      <c r="Z6247" s="284"/>
      <c r="AA6247" s="284"/>
      <c r="AB6247" s="33"/>
      <c r="AC6247" s="33"/>
      <c r="AD6247" s="33"/>
      <c r="AE6247" s="33"/>
      <c r="AF6247" s="33"/>
      <c r="AG6247" s="33"/>
      <c r="AH6247" s="33"/>
      <c r="AI6247" s="33"/>
      <c r="AJ6247" s="33"/>
      <c r="AK6247" s="33"/>
      <c r="AL6247" s="33"/>
      <c r="AM6247" s="33"/>
      <c r="AN6247" s="33"/>
      <c r="AO6247" s="33"/>
      <c r="AP6247" s="34"/>
      <c r="AQ6247" s="34"/>
      <c r="AR6247" s="28"/>
      <c r="AS6247" s="29"/>
      <c r="AT6247" s="29"/>
      <c r="AU6247" s="29"/>
    </row>
    <row r="6248" spans="1:47" s="470" customFormat="1">
      <c r="A6248" s="13"/>
      <c r="B6248" s="8"/>
      <c r="C6248" s="8"/>
      <c r="D6248" s="473" t="s">
        <v>185</v>
      </c>
      <c r="E6248" s="266"/>
      <c r="F6248" s="321"/>
      <c r="G6248" s="282"/>
      <c r="H6248" s="283"/>
      <c r="I6248" s="33"/>
      <c r="J6248" s="33"/>
      <c r="K6248" s="33"/>
      <c r="L6248" s="33"/>
      <c r="M6248" s="33"/>
      <c r="N6248" s="33"/>
      <c r="O6248" s="33"/>
      <c r="P6248" s="33"/>
      <c r="Q6248" s="33"/>
      <c r="R6248" s="33"/>
      <c r="S6248" s="33"/>
      <c r="T6248" s="33"/>
      <c r="U6248" s="33"/>
      <c r="V6248" s="33"/>
      <c r="W6248" s="33"/>
      <c r="X6248" s="282"/>
      <c r="Y6248" s="33"/>
      <c r="Z6248" s="284"/>
      <c r="AA6248" s="284"/>
      <c r="AB6248" s="33"/>
      <c r="AC6248" s="33"/>
      <c r="AD6248" s="33"/>
      <c r="AE6248" s="33"/>
      <c r="AF6248" s="33"/>
      <c r="AG6248" s="33"/>
      <c r="AH6248" s="33"/>
      <c r="AI6248" s="33"/>
      <c r="AJ6248" s="33"/>
      <c r="AK6248" s="33"/>
      <c r="AL6248" s="33"/>
      <c r="AM6248" s="33"/>
      <c r="AN6248" s="33"/>
      <c r="AO6248" s="33"/>
      <c r="AP6248" s="34"/>
      <c r="AQ6248" s="34"/>
      <c r="AR6248" s="28"/>
      <c r="AS6248" s="29"/>
      <c r="AT6248" s="29"/>
      <c r="AU6248" s="29"/>
    </row>
    <row r="6249" spans="1:47" s="470" customFormat="1">
      <c r="A6249" s="13"/>
      <c r="B6249" s="8"/>
      <c r="C6249" s="8"/>
      <c r="D6249" s="344" t="s">
        <v>2043</v>
      </c>
      <c r="E6249" s="266"/>
      <c r="F6249" s="261">
        <v>700000</v>
      </c>
      <c r="G6249" s="282">
        <f>SUM(H6249)</f>
        <v>700000</v>
      </c>
      <c r="H6249" s="283">
        <v>700000</v>
      </c>
      <c r="I6249" s="33"/>
      <c r="J6249" s="33"/>
      <c r="K6249" s="33"/>
      <c r="L6249" s="33"/>
      <c r="M6249" s="33"/>
      <c r="N6249" s="33"/>
      <c r="O6249" s="33"/>
      <c r="P6249" s="33"/>
      <c r="Q6249" s="33"/>
      <c r="R6249" s="33"/>
      <c r="S6249" s="33"/>
      <c r="T6249" s="33"/>
      <c r="U6249" s="33"/>
      <c r="V6249" s="33"/>
      <c r="W6249" s="33"/>
      <c r="X6249" s="282"/>
      <c r="Y6249" s="33"/>
      <c r="Z6249" s="284"/>
      <c r="AA6249" s="284"/>
      <c r="AB6249" s="33"/>
      <c r="AC6249" s="33"/>
      <c r="AD6249" s="33"/>
      <c r="AE6249" s="33"/>
      <c r="AF6249" s="33"/>
      <c r="AG6249" s="33"/>
      <c r="AH6249" s="33"/>
      <c r="AI6249" s="33"/>
      <c r="AJ6249" s="33"/>
      <c r="AK6249" s="33"/>
      <c r="AL6249" s="33"/>
      <c r="AM6249" s="33"/>
      <c r="AN6249" s="33"/>
      <c r="AO6249" s="33"/>
      <c r="AP6249" s="34"/>
      <c r="AQ6249" s="34"/>
      <c r="AR6249" s="28"/>
      <c r="AS6249" s="29"/>
      <c r="AT6249" s="29"/>
      <c r="AU6249" s="29"/>
    </row>
    <row r="6250" spans="1:47" s="470" customFormat="1">
      <c r="A6250" s="13"/>
      <c r="B6250" s="8"/>
      <c r="C6250" s="8"/>
      <c r="D6250" s="240"/>
      <c r="E6250" s="266"/>
      <c r="F6250" s="321"/>
      <c r="G6250" s="282"/>
      <c r="H6250" s="283"/>
      <c r="I6250" s="33"/>
      <c r="J6250" s="33"/>
      <c r="K6250" s="33"/>
      <c r="L6250" s="33"/>
      <c r="M6250" s="33"/>
      <c r="N6250" s="33"/>
      <c r="O6250" s="33"/>
      <c r="P6250" s="33"/>
      <c r="Q6250" s="33"/>
      <c r="R6250" s="33"/>
      <c r="S6250" s="33"/>
      <c r="T6250" s="33"/>
      <c r="U6250" s="33"/>
      <c r="V6250" s="33"/>
      <c r="W6250" s="33"/>
      <c r="X6250" s="282"/>
      <c r="Y6250" s="33"/>
      <c r="Z6250" s="284"/>
      <c r="AA6250" s="284"/>
      <c r="AB6250" s="33"/>
      <c r="AC6250" s="33"/>
      <c r="AD6250" s="33"/>
      <c r="AE6250" s="33"/>
      <c r="AF6250" s="33"/>
      <c r="AG6250" s="33"/>
      <c r="AH6250" s="33"/>
      <c r="AI6250" s="33"/>
      <c r="AJ6250" s="33"/>
      <c r="AK6250" s="33"/>
      <c r="AL6250" s="33"/>
      <c r="AM6250" s="33"/>
      <c r="AN6250" s="33"/>
      <c r="AO6250" s="33"/>
      <c r="AP6250" s="34"/>
      <c r="AQ6250" s="34"/>
      <c r="AR6250" s="28"/>
      <c r="AS6250" s="29"/>
      <c r="AT6250" s="29"/>
      <c r="AU6250" s="29"/>
    </row>
    <row r="6251" spans="1:47" s="470" customFormat="1">
      <c r="A6251" s="13"/>
      <c r="B6251" s="8"/>
      <c r="C6251" s="8"/>
      <c r="D6251" s="240"/>
      <c r="E6251" s="266"/>
      <c r="F6251" s="321"/>
      <c r="G6251" s="282"/>
      <c r="H6251" s="283"/>
      <c r="I6251" s="33"/>
      <c r="J6251" s="33"/>
      <c r="K6251" s="33"/>
      <c r="L6251" s="33"/>
      <c r="M6251" s="33"/>
      <c r="N6251" s="33"/>
      <c r="O6251" s="33"/>
      <c r="P6251" s="33"/>
      <c r="Q6251" s="33"/>
      <c r="R6251" s="33"/>
      <c r="S6251" s="33"/>
      <c r="T6251" s="33"/>
      <c r="U6251" s="33"/>
      <c r="V6251" s="33"/>
      <c r="W6251" s="33"/>
      <c r="X6251" s="282"/>
      <c r="Y6251" s="33"/>
      <c r="Z6251" s="284"/>
      <c r="AA6251" s="284"/>
      <c r="AB6251" s="33"/>
      <c r="AC6251" s="33"/>
      <c r="AD6251" s="33"/>
      <c r="AE6251" s="33"/>
      <c r="AF6251" s="33"/>
      <c r="AG6251" s="33"/>
      <c r="AH6251" s="33"/>
      <c r="AI6251" s="33"/>
      <c r="AJ6251" s="33"/>
      <c r="AK6251" s="33"/>
      <c r="AL6251" s="33"/>
      <c r="AM6251" s="33"/>
      <c r="AN6251" s="33"/>
      <c r="AO6251" s="33"/>
      <c r="AP6251" s="34"/>
      <c r="AQ6251" s="34"/>
      <c r="AR6251" s="28"/>
      <c r="AS6251" s="29"/>
      <c r="AT6251" s="29"/>
      <c r="AU6251" s="29"/>
    </row>
    <row r="6252" spans="1:47" s="470" customFormat="1">
      <c r="A6252" s="13"/>
      <c r="B6252" s="8"/>
      <c r="C6252" s="83">
        <v>357</v>
      </c>
      <c r="D6252" s="375" t="s">
        <v>171</v>
      </c>
      <c r="E6252" s="266"/>
      <c r="F6252" s="321"/>
      <c r="G6252" s="282"/>
      <c r="H6252" s="283"/>
      <c r="I6252" s="33"/>
      <c r="J6252" s="33"/>
      <c r="K6252" s="33"/>
      <c r="L6252" s="33"/>
      <c r="M6252" s="33"/>
      <c r="N6252" s="33"/>
      <c r="O6252" s="33"/>
      <c r="P6252" s="33"/>
      <c r="Q6252" s="33"/>
      <c r="R6252" s="33"/>
      <c r="S6252" s="33"/>
      <c r="T6252" s="33"/>
      <c r="U6252" s="33"/>
      <c r="V6252" s="33"/>
      <c r="W6252" s="33"/>
      <c r="X6252" s="282"/>
      <c r="Y6252" s="33"/>
      <c r="Z6252" s="284"/>
      <c r="AA6252" s="284"/>
      <c r="AB6252" s="33"/>
      <c r="AC6252" s="33"/>
      <c r="AD6252" s="33"/>
      <c r="AE6252" s="33"/>
      <c r="AF6252" s="33"/>
      <c r="AG6252" s="33"/>
      <c r="AH6252" s="33"/>
      <c r="AI6252" s="33"/>
      <c r="AJ6252" s="33"/>
      <c r="AK6252" s="33"/>
      <c r="AL6252" s="33"/>
      <c r="AM6252" s="33"/>
      <c r="AN6252" s="33"/>
      <c r="AO6252" s="33"/>
      <c r="AP6252" s="34"/>
      <c r="AQ6252" s="34"/>
      <c r="AR6252" s="28"/>
      <c r="AS6252" s="29"/>
      <c r="AT6252" s="29"/>
      <c r="AU6252" s="29"/>
    </row>
    <row r="6253" spans="1:47" s="470" customFormat="1">
      <c r="A6253" s="13"/>
      <c r="B6253" s="8"/>
      <c r="C6253" s="8"/>
      <c r="D6253" s="472" t="s">
        <v>173</v>
      </c>
      <c r="E6253" s="266"/>
      <c r="F6253" s="321"/>
      <c r="G6253" s="282"/>
      <c r="H6253" s="283"/>
      <c r="I6253" s="33"/>
      <c r="J6253" s="33"/>
      <c r="K6253" s="33"/>
      <c r="L6253" s="33"/>
      <c r="M6253" s="33"/>
      <c r="N6253" s="33"/>
      <c r="O6253" s="33"/>
      <c r="P6253" s="33"/>
      <c r="Q6253" s="33"/>
      <c r="R6253" s="33"/>
      <c r="S6253" s="33"/>
      <c r="T6253" s="33"/>
      <c r="U6253" s="33"/>
      <c r="V6253" s="33"/>
      <c r="W6253" s="33"/>
      <c r="X6253" s="282"/>
      <c r="Y6253" s="33"/>
      <c r="Z6253" s="284"/>
      <c r="AA6253" s="284"/>
      <c r="AB6253" s="33"/>
      <c r="AC6253" s="33"/>
      <c r="AD6253" s="33"/>
      <c r="AE6253" s="33"/>
      <c r="AF6253" s="33"/>
      <c r="AG6253" s="33"/>
      <c r="AH6253" s="33"/>
      <c r="AI6253" s="33"/>
      <c r="AJ6253" s="33"/>
      <c r="AK6253" s="33"/>
      <c r="AL6253" s="33"/>
      <c r="AM6253" s="33"/>
      <c r="AN6253" s="33"/>
      <c r="AO6253" s="33"/>
      <c r="AP6253" s="34"/>
      <c r="AQ6253" s="34"/>
      <c r="AR6253" s="28"/>
      <c r="AS6253" s="29"/>
      <c r="AT6253" s="29"/>
      <c r="AU6253" s="29"/>
    </row>
    <row r="6254" spans="1:47" s="470" customFormat="1">
      <c r="A6254" s="13"/>
      <c r="B6254" s="8"/>
      <c r="C6254" s="8"/>
      <c r="D6254" s="473" t="s">
        <v>174</v>
      </c>
      <c r="E6254" s="266"/>
      <c r="F6254" s="261"/>
      <c r="G6254" s="282"/>
      <c r="H6254" s="283"/>
      <c r="I6254" s="33"/>
      <c r="J6254" s="33"/>
      <c r="K6254" s="33"/>
      <c r="L6254" s="33"/>
      <c r="M6254" s="33"/>
      <c r="N6254" s="33"/>
      <c r="O6254" s="33"/>
      <c r="P6254" s="33"/>
      <c r="Q6254" s="33"/>
      <c r="R6254" s="33"/>
      <c r="S6254" s="33"/>
      <c r="T6254" s="33"/>
      <c r="U6254" s="33"/>
      <c r="V6254" s="33"/>
      <c r="W6254" s="33"/>
      <c r="X6254" s="282"/>
      <c r="Y6254" s="33"/>
      <c r="Z6254" s="284"/>
      <c r="AA6254" s="284"/>
      <c r="AB6254" s="33"/>
      <c r="AC6254" s="33"/>
      <c r="AD6254" s="33"/>
      <c r="AE6254" s="33"/>
      <c r="AF6254" s="33"/>
      <c r="AG6254" s="33"/>
      <c r="AH6254" s="33"/>
      <c r="AI6254" s="33"/>
      <c r="AJ6254" s="33"/>
      <c r="AK6254" s="33"/>
      <c r="AL6254" s="33"/>
      <c r="AM6254" s="33"/>
      <c r="AN6254" s="33"/>
      <c r="AO6254" s="33"/>
      <c r="AP6254" s="34"/>
      <c r="AQ6254" s="34"/>
      <c r="AR6254" s="28"/>
      <c r="AS6254" s="29"/>
      <c r="AT6254" s="29"/>
      <c r="AU6254" s="29"/>
    </row>
    <row r="6255" spans="1:47" s="470" customFormat="1">
      <c r="A6255" s="13"/>
      <c r="B6255" s="8"/>
      <c r="C6255" s="8"/>
      <c r="D6255" s="344" t="s">
        <v>2045</v>
      </c>
      <c r="E6255" s="266"/>
      <c r="F6255" s="261">
        <v>4500000</v>
      </c>
      <c r="G6255" s="282">
        <f>SUM(H6255)</f>
        <v>4500000</v>
      </c>
      <c r="H6255" s="283">
        <v>4500000</v>
      </c>
      <c r="I6255" s="33"/>
      <c r="J6255" s="33"/>
      <c r="K6255" s="33"/>
      <c r="L6255" s="33"/>
      <c r="M6255" s="33"/>
      <c r="N6255" s="33"/>
      <c r="O6255" s="33"/>
      <c r="P6255" s="33"/>
      <c r="Q6255" s="33"/>
      <c r="R6255" s="33"/>
      <c r="S6255" s="33"/>
      <c r="T6255" s="33"/>
      <c r="U6255" s="33"/>
      <c r="V6255" s="33"/>
      <c r="W6255" s="33"/>
      <c r="X6255" s="282"/>
      <c r="Y6255" s="33"/>
      <c r="Z6255" s="284"/>
      <c r="AA6255" s="284"/>
      <c r="AB6255" s="33"/>
      <c r="AC6255" s="33"/>
      <c r="AD6255" s="33"/>
      <c r="AE6255" s="33"/>
      <c r="AF6255" s="33"/>
      <c r="AG6255" s="33"/>
      <c r="AH6255" s="33"/>
      <c r="AI6255" s="33"/>
      <c r="AJ6255" s="33"/>
      <c r="AK6255" s="33"/>
      <c r="AL6255" s="33"/>
      <c r="AM6255" s="33"/>
      <c r="AN6255" s="33"/>
      <c r="AO6255" s="33"/>
      <c r="AP6255" s="34"/>
      <c r="AQ6255" s="34"/>
      <c r="AR6255" s="28"/>
      <c r="AS6255" s="29"/>
      <c r="AT6255" s="29"/>
      <c r="AU6255" s="29"/>
    </row>
    <row r="6256" spans="1:47" s="470" customFormat="1">
      <c r="A6256" s="13"/>
      <c r="B6256" s="8"/>
      <c r="C6256" s="8"/>
      <c r="D6256" s="344" t="s">
        <v>2044</v>
      </c>
      <c r="E6256" s="266"/>
      <c r="F6256" s="261">
        <v>500000</v>
      </c>
      <c r="G6256" s="282">
        <f>SUM(H6256)</f>
        <v>423000</v>
      </c>
      <c r="H6256" s="283">
        <v>423000</v>
      </c>
      <c r="I6256" s="33"/>
      <c r="J6256" s="33"/>
      <c r="K6256" s="33"/>
      <c r="L6256" s="33"/>
      <c r="M6256" s="33"/>
      <c r="N6256" s="33"/>
      <c r="O6256" s="33"/>
      <c r="P6256" s="33"/>
      <c r="Q6256" s="33"/>
      <c r="R6256" s="33"/>
      <c r="S6256" s="33"/>
      <c r="T6256" s="33"/>
      <c r="U6256" s="33"/>
      <c r="V6256" s="33"/>
      <c r="W6256" s="33"/>
      <c r="X6256" s="282"/>
      <c r="Y6256" s="33"/>
      <c r="Z6256" s="284"/>
      <c r="AA6256" s="284"/>
      <c r="AB6256" s="33"/>
      <c r="AC6256" s="33"/>
      <c r="AD6256" s="33"/>
      <c r="AE6256" s="33"/>
      <c r="AF6256" s="33"/>
      <c r="AG6256" s="33"/>
      <c r="AH6256" s="33"/>
      <c r="AI6256" s="33"/>
      <c r="AJ6256" s="33"/>
      <c r="AK6256" s="33"/>
      <c r="AL6256" s="33"/>
      <c r="AM6256" s="33"/>
      <c r="AN6256" s="33"/>
      <c r="AO6256" s="33"/>
      <c r="AP6256" s="34"/>
      <c r="AQ6256" s="34"/>
      <c r="AR6256" s="28"/>
      <c r="AS6256" s="29"/>
      <c r="AT6256" s="29"/>
      <c r="AU6256" s="29"/>
    </row>
    <row r="6257" spans="1:47" s="470" customFormat="1">
      <c r="A6257" s="13"/>
      <c r="B6257" s="8"/>
      <c r="C6257" s="8"/>
      <c r="D6257" s="473" t="s">
        <v>176</v>
      </c>
      <c r="E6257" s="266"/>
      <c r="F6257" s="261"/>
      <c r="G6257" s="282"/>
      <c r="H6257" s="283"/>
      <c r="I6257" s="33"/>
      <c r="J6257" s="33"/>
      <c r="K6257" s="33"/>
      <c r="L6257" s="33"/>
      <c r="M6257" s="33"/>
      <c r="N6257" s="33"/>
      <c r="O6257" s="33"/>
      <c r="P6257" s="33"/>
      <c r="Q6257" s="33"/>
      <c r="R6257" s="33"/>
      <c r="S6257" s="33"/>
      <c r="T6257" s="33"/>
      <c r="U6257" s="33"/>
      <c r="V6257" s="33"/>
      <c r="W6257" s="33"/>
      <c r="X6257" s="282"/>
      <c r="Y6257" s="33"/>
      <c r="Z6257" s="284"/>
      <c r="AA6257" s="284"/>
      <c r="AB6257" s="33"/>
      <c r="AC6257" s="33"/>
      <c r="AD6257" s="33"/>
      <c r="AE6257" s="33"/>
      <c r="AF6257" s="33"/>
      <c r="AG6257" s="33"/>
      <c r="AH6257" s="33"/>
      <c r="AI6257" s="33"/>
      <c r="AJ6257" s="33"/>
      <c r="AK6257" s="33"/>
      <c r="AL6257" s="33"/>
      <c r="AM6257" s="33"/>
      <c r="AN6257" s="33"/>
      <c r="AO6257" s="33"/>
      <c r="AP6257" s="34"/>
      <c r="AQ6257" s="34"/>
      <c r="AR6257" s="28"/>
      <c r="AS6257" s="29"/>
      <c r="AT6257" s="29"/>
      <c r="AU6257" s="29"/>
    </row>
    <row r="6258" spans="1:47" s="470" customFormat="1">
      <c r="A6258" s="13"/>
      <c r="B6258" s="8"/>
      <c r="C6258" s="8"/>
      <c r="D6258" s="344" t="s">
        <v>2046</v>
      </c>
      <c r="E6258" s="266"/>
      <c r="F6258" s="261">
        <v>1500000</v>
      </c>
      <c r="G6258" s="282">
        <f>SUM(H6258)</f>
        <v>1500000</v>
      </c>
      <c r="H6258" s="283">
        <v>1500000</v>
      </c>
      <c r="I6258" s="33"/>
      <c r="J6258" s="33"/>
      <c r="K6258" s="33"/>
      <c r="L6258" s="33"/>
      <c r="M6258" s="33"/>
      <c r="N6258" s="33"/>
      <c r="O6258" s="33"/>
      <c r="P6258" s="33"/>
      <c r="Q6258" s="33"/>
      <c r="R6258" s="33"/>
      <c r="S6258" s="33"/>
      <c r="T6258" s="33"/>
      <c r="U6258" s="33"/>
      <c r="V6258" s="33"/>
      <c r="W6258" s="33"/>
      <c r="X6258" s="282"/>
      <c r="Y6258" s="33"/>
      <c r="Z6258" s="284"/>
      <c r="AA6258" s="284"/>
      <c r="AB6258" s="33"/>
      <c r="AC6258" s="33"/>
      <c r="AD6258" s="33"/>
      <c r="AE6258" s="33"/>
      <c r="AF6258" s="33"/>
      <c r="AG6258" s="33"/>
      <c r="AH6258" s="33"/>
      <c r="AI6258" s="33"/>
      <c r="AJ6258" s="33"/>
      <c r="AK6258" s="33"/>
      <c r="AL6258" s="33"/>
      <c r="AM6258" s="33"/>
      <c r="AN6258" s="33"/>
      <c r="AO6258" s="33"/>
      <c r="AP6258" s="34"/>
      <c r="AQ6258" s="34"/>
      <c r="AR6258" s="28"/>
      <c r="AS6258" s="29"/>
      <c r="AT6258" s="29"/>
      <c r="AU6258" s="29"/>
    </row>
    <row r="6259" spans="1:47" s="551" customFormat="1" ht="15">
      <c r="A6259" s="13"/>
      <c r="B6259" s="8"/>
      <c r="C6259" s="8"/>
      <c r="D6259" s="506" t="s">
        <v>557</v>
      </c>
      <c r="E6259" s="266"/>
      <c r="F6259" s="261"/>
      <c r="G6259" s="282"/>
      <c r="H6259" s="283"/>
      <c r="I6259" s="33"/>
      <c r="J6259" s="33"/>
      <c r="K6259" s="33"/>
      <c r="L6259" s="33"/>
      <c r="M6259" s="33"/>
      <c r="N6259" s="33"/>
      <c r="O6259" s="33"/>
      <c r="P6259" s="33"/>
      <c r="Q6259" s="33"/>
      <c r="R6259" s="33"/>
      <c r="S6259" s="33"/>
      <c r="T6259" s="33"/>
      <c r="U6259" s="33"/>
      <c r="V6259" s="33"/>
      <c r="W6259" s="33"/>
      <c r="X6259" s="282"/>
      <c r="Y6259" s="33"/>
      <c r="Z6259" s="284"/>
      <c r="AA6259" s="284"/>
      <c r="AB6259" s="33"/>
      <c r="AC6259" s="33"/>
      <c r="AD6259" s="33"/>
      <c r="AE6259" s="33"/>
      <c r="AF6259" s="33"/>
      <c r="AG6259" s="33"/>
      <c r="AH6259" s="33"/>
      <c r="AI6259" s="33"/>
      <c r="AJ6259" s="33"/>
      <c r="AK6259" s="33"/>
      <c r="AL6259" s="33"/>
      <c r="AM6259" s="33"/>
      <c r="AN6259" s="33"/>
      <c r="AO6259" s="33"/>
      <c r="AP6259" s="34"/>
      <c r="AQ6259" s="34"/>
      <c r="AR6259" s="28"/>
      <c r="AS6259" s="29"/>
      <c r="AT6259" s="29"/>
      <c r="AU6259" s="29"/>
    </row>
    <row r="6260" spans="1:47" s="470" customFormat="1">
      <c r="A6260" s="13"/>
      <c r="B6260" s="8"/>
      <c r="C6260" s="8"/>
      <c r="D6260" s="344" t="s">
        <v>2047</v>
      </c>
      <c r="E6260" s="266"/>
      <c r="F6260" s="261">
        <v>3500000</v>
      </c>
      <c r="G6260" s="282">
        <f>SUM(H6260)</f>
        <v>3500000</v>
      </c>
      <c r="H6260" s="283">
        <v>3500000</v>
      </c>
      <c r="I6260" s="33"/>
      <c r="J6260" s="33"/>
      <c r="K6260" s="33"/>
      <c r="L6260" s="33"/>
      <c r="M6260" s="33"/>
      <c r="N6260" s="33"/>
      <c r="O6260" s="33"/>
      <c r="P6260" s="33"/>
      <c r="Q6260" s="33"/>
      <c r="R6260" s="33"/>
      <c r="S6260" s="33"/>
      <c r="T6260" s="33"/>
      <c r="U6260" s="33"/>
      <c r="V6260" s="33"/>
      <c r="W6260" s="33"/>
      <c r="X6260" s="282"/>
      <c r="Y6260" s="33"/>
      <c r="Z6260" s="284"/>
      <c r="AA6260" s="284"/>
      <c r="AB6260" s="33"/>
      <c r="AC6260" s="33"/>
      <c r="AD6260" s="33"/>
      <c r="AE6260" s="33"/>
      <c r="AF6260" s="33"/>
      <c r="AG6260" s="33"/>
      <c r="AH6260" s="33"/>
      <c r="AI6260" s="33"/>
      <c r="AJ6260" s="33"/>
      <c r="AK6260" s="33">
        <v>3500000</v>
      </c>
      <c r="AL6260" s="33"/>
      <c r="AM6260" s="33"/>
      <c r="AN6260" s="33"/>
      <c r="AO6260" s="33"/>
      <c r="AP6260" s="34"/>
      <c r="AQ6260" s="34"/>
      <c r="AR6260" s="28"/>
      <c r="AS6260" s="29"/>
      <c r="AT6260" s="29"/>
      <c r="AU6260" s="29"/>
    </row>
    <row r="6261" spans="1:47" s="470" customFormat="1">
      <c r="A6261" s="13"/>
      <c r="B6261" s="8"/>
      <c r="C6261" s="8"/>
      <c r="D6261" s="240"/>
      <c r="E6261" s="266"/>
      <c r="F6261" s="321"/>
      <c r="G6261" s="282"/>
      <c r="H6261" s="283"/>
      <c r="I6261" s="33"/>
      <c r="J6261" s="33"/>
      <c r="K6261" s="33"/>
      <c r="L6261" s="33"/>
      <c r="M6261" s="33"/>
      <c r="N6261" s="33"/>
      <c r="O6261" s="33"/>
      <c r="P6261" s="33"/>
      <c r="Q6261" s="33"/>
      <c r="R6261" s="33"/>
      <c r="S6261" s="33"/>
      <c r="T6261" s="33"/>
      <c r="U6261" s="33"/>
      <c r="V6261" s="33"/>
      <c r="W6261" s="33"/>
      <c r="X6261" s="282"/>
      <c r="Y6261" s="33"/>
      <c r="Z6261" s="284"/>
      <c r="AA6261" s="284"/>
      <c r="AB6261" s="33"/>
      <c r="AC6261" s="33"/>
      <c r="AD6261" s="33"/>
      <c r="AE6261" s="33"/>
      <c r="AF6261" s="33"/>
      <c r="AG6261" s="33"/>
      <c r="AH6261" s="33"/>
      <c r="AI6261" s="33"/>
      <c r="AJ6261" s="33"/>
      <c r="AK6261" s="33"/>
      <c r="AL6261" s="33"/>
      <c r="AM6261" s="33"/>
      <c r="AN6261" s="33"/>
      <c r="AO6261" s="33"/>
      <c r="AP6261" s="34"/>
      <c r="AQ6261" s="34"/>
      <c r="AR6261" s="28"/>
      <c r="AS6261" s="29"/>
      <c r="AT6261" s="29"/>
      <c r="AU6261" s="29"/>
    </row>
    <row r="6262" spans="1:47" s="470" customFormat="1">
      <c r="A6262" s="13"/>
      <c r="B6262" s="8"/>
      <c r="C6262" s="8"/>
      <c r="D6262" s="240"/>
      <c r="E6262" s="266"/>
      <c r="F6262" s="321"/>
      <c r="G6262" s="282"/>
      <c r="H6262" s="283"/>
      <c r="I6262" s="33"/>
      <c r="J6262" s="33"/>
      <c r="K6262" s="33"/>
      <c r="L6262" s="33"/>
      <c r="M6262" s="33"/>
      <c r="N6262" s="33"/>
      <c r="O6262" s="33"/>
      <c r="P6262" s="33"/>
      <c r="Q6262" s="33"/>
      <c r="R6262" s="33"/>
      <c r="S6262" s="33"/>
      <c r="T6262" s="33"/>
      <c r="U6262" s="33"/>
      <c r="V6262" s="33"/>
      <c r="W6262" s="33"/>
      <c r="X6262" s="282"/>
      <c r="Y6262" s="33"/>
      <c r="Z6262" s="284"/>
      <c r="AA6262" s="284"/>
      <c r="AB6262" s="33"/>
      <c r="AC6262" s="33"/>
      <c r="AD6262" s="33"/>
      <c r="AE6262" s="33"/>
      <c r="AF6262" s="33"/>
      <c r="AG6262" s="33"/>
      <c r="AH6262" s="33"/>
      <c r="AI6262" s="33"/>
      <c r="AJ6262" s="33"/>
      <c r="AK6262" s="33"/>
      <c r="AL6262" s="33"/>
      <c r="AM6262" s="33"/>
      <c r="AN6262" s="33"/>
      <c r="AO6262" s="33"/>
      <c r="AP6262" s="34"/>
      <c r="AQ6262" s="34"/>
      <c r="AR6262" s="28"/>
      <c r="AS6262" s="29"/>
      <c r="AT6262" s="29"/>
      <c r="AU6262" s="29"/>
    </row>
    <row r="6263" spans="1:47" s="470" customFormat="1">
      <c r="A6263" s="13"/>
      <c r="B6263" s="8"/>
      <c r="C6263" s="83">
        <v>358</v>
      </c>
      <c r="D6263" s="375" t="s">
        <v>171</v>
      </c>
      <c r="E6263" s="266"/>
      <c r="F6263" s="321"/>
      <c r="G6263" s="282"/>
      <c r="H6263" s="283"/>
      <c r="I6263" s="33"/>
      <c r="J6263" s="33"/>
      <c r="K6263" s="33"/>
      <c r="L6263" s="33"/>
      <c r="M6263" s="33"/>
      <c r="N6263" s="33"/>
      <c r="O6263" s="33"/>
      <c r="P6263" s="33"/>
      <c r="Q6263" s="33"/>
      <c r="R6263" s="33"/>
      <c r="S6263" s="33"/>
      <c r="T6263" s="33"/>
      <c r="U6263" s="33"/>
      <c r="V6263" s="33"/>
      <c r="W6263" s="33"/>
      <c r="X6263" s="282"/>
      <c r="Y6263" s="33"/>
      <c r="Z6263" s="284"/>
      <c r="AA6263" s="284"/>
      <c r="AB6263" s="33"/>
      <c r="AC6263" s="33"/>
      <c r="AD6263" s="33"/>
      <c r="AE6263" s="33"/>
      <c r="AF6263" s="33"/>
      <c r="AG6263" s="33"/>
      <c r="AH6263" s="33"/>
      <c r="AI6263" s="33"/>
      <c r="AJ6263" s="33"/>
      <c r="AK6263" s="33"/>
      <c r="AL6263" s="33"/>
      <c r="AM6263" s="33"/>
      <c r="AN6263" s="33"/>
      <c r="AO6263" s="33"/>
      <c r="AP6263" s="34"/>
      <c r="AQ6263" s="34"/>
      <c r="AR6263" s="28"/>
      <c r="AS6263" s="29"/>
      <c r="AT6263" s="29"/>
      <c r="AU6263" s="29"/>
    </row>
    <row r="6264" spans="1:47" s="470" customFormat="1">
      <c r="A6264" s="13"/>
      <c r="B6264" s="8"/>
      <c r="C6264" s="8"/>
      <c r="D6264" s="472" t="s">
        <v>184</v>
      </c>
      <c r="E6264" s="266"/>
      <c r="F6264" s="321"/>
      <c r="G6264" s="282"/>
      <c r="H6264" s="283"/>
      <c r="I6264" s="33"/>
      <c r="J6264" s="33"/>
      <c r="K6264" s="33"/>
      <c r="L6264" s="33"/>
      <c r="M6264" s="33"/>
      <c r="N6264" s="33"/>
      <c r="O6264" s="33"/>
      <c r="P6264" s="33"/>
      <c r="Q6264" s="33"/>
      <c r="R6264" s="33"/>
      <c r="S6264" s="33"/>
      <c r="T6264" s="33"/>
      <c r="U6264" s="33"/>
      <c r="V6264" s="33"/>
      <c r="W6264" s="33"/>
      <c r="X6264" s="282"/>
      <c r="Y6264" s="33"/>
      <c r="Z6264" s="284"/>
      <c r="AA6264" s="284"/>
      <c r="AB6264" s="33"/>
      <c r="AC6264" s="33"/>
      <c r="AD6264" s="33"/>
      <c r="AE6264" s="33"/>
      <c r="AF6264" s="33"/>
      <c r="AG6264" s="33"/>
      <c r="AH6264" s="33"/>
      <c r="AI6264" s="33"/>
      <c r="AJ6264" s="33"/>
      <c r="AK6264" s="33"/>
      <c r="AL6264" s="33"/>
      <c r="AM6264" s="33"/>
      <c r="AN6264" s="33"/>
      <c r="AO6264" s="33"/>
      <c r="AP6264" s="34"/>
      <c r="AQ6264" s="34"/>
      <c r="AR6264" s="28"/>
      <c r="AS6264" s="29"/>
      <c r="AT6264" s="29"/>
      <c r="AU6264" s="29"/>
    </row>
    <row r="6265" spans="1:47" s="470" customFormat="1">
      <c r="A6265" s="13"/>
      <c r="B6265" s="8"/>
      <c r="C6265" s="8"/>
      <c r="D6265" s="473" t="s">
        <v>188</v>
      </c>
      <c r="E6265" s="321"/>
      <c r="F6265" s="261"/>
      <c r="G6265" s="282"/>
      <c r="H6265" s="283"/>
      <c r="I6265" s="33"/>
      <c r="J6265" s="33"/>
      <c r="K6265" s="33"/>
      <c r="L6265" s="33"/>
      <c r="M6265" s="33"/>
      <c r="N6265" s="33"/>
      <c r="O6265" s="33"/>
      <c r="P6265" s="33"/>
      <c r="Q6265" s="33"/>
      <c r="R6265" s="33"/>
      <c r="S6265" s="33"/>
      <c r="T6265" s="33"/>
      <c r="U6265" s="33"/>
      <c r="V6265" s="33"/>
      <c r="W6265" s="33"/>
      <c r="X6265" s="282"/>
      <c r="Y6265" s="33"/>
      <c r="Z6265" s="284"/>
      <c r="AA6265" s="284"/>
      <c r="AB6265" s="33"/>
      <c r="AC6265" s="33"/>
      <c r="AD6265" s="33"/>
      <c r="AE6265" s="33"/>
      <c r="AF6265" s="33"/>
      <c r="AG6265" s="33"/>
      <c r="AH6265" s="33"/>
      <c r="AI6265" s="33"/>
      <c r="AJ6265" s="33"/>
      <c r="AK6265" s="33"/>
      <c r="AL6265" s="33"/>
      <c r="AM6265" s="33"/>
      <c r="AN6265" s="33"/>
      <c r="AO6265" s="33"/>
      <c r="AP6265" s="34"/>
      <c r="AQ6265" s="34"/>
      <c r="AR6265" s="28"/>
      <c r="AS6265" s="29"/>
      <c r="AT6265" s="29"/>
      <c r="AU6265" s="29"/>
    </row>
    <row r="6266" spans="1:47" s="470" customFormat="1">
      <c r="A6266" s="13"/>
      <c r="B6266" s="8"/>
      <c r="C6266" s="8"/>
      <c r="D6266" s="344" t="s">
        <v>2048</v>
      </c>
      <c r="E6266" s="266"/>
      <c r="F6266" s="261">
        <v>2500000</v>
      </c>
      <c r="G6266" s="282">
        <f>SUM(H6266)</f>
        <v>2250000</v>
      </c>
      <c r="H6266" s="283">
        <v>2250000</v>
      </c>
      <c r="I6266" s="33"/>
      <c r="J6266" s="33"/>
      <c r="K6266" s="33"/>
      <c r="L6266" s="33"/>
      <c r="M6266" s="33"/>
      <c r="N6266" s="33"/>
      <c r="O6266" s="33"/>
      <c r="P6266" s="33"/>
      <c r="Q6266" s="33"/>
      <c r="R6266" s="33"/>
      <c r="S6266" s="33"/>
      <c r="T6266" s="33"/>
      <c r="U6266" s="33"/>
      <c r="V6266" s="33"/>
      <c r="W6266" s="33"/>
      <c r="X6266" s="282"/>
      <c r="Y6266" s="33"/>
      <c r="Z6266" s="284"/>
      <c r="AA6266" s="284"/>
      <c r="AB6266" s="33"/>
      <c r="AC6266" s="33"/>
      <c r="AD6266" s="33"/>
      <c r="AE6266" s="33"/>
      <c r="AF6266" s="33"/>
      <c r="AG6266" s="33"/>
      <c r="AH6266" s="33"/>
      <c r="AI6266" s="33"/>
      <c r="AJ6266" s="33"/>
      <c r="AK6266" s="33"/>
      <c r="AL6266" s="33"/>
      <c r="AM6266" s="33"/>
      <c r="AN6266" s="33"/>
      <c r="AO6266" s="33"/>
      <c r="AP6266" s="34"/>
      <c r="AQ6266" s="34"/>
      <c r="AR6266" s="28"/>
      <c r="AS6266" s="29"/>
      <c r="AT6266" s="29"/>
      <c r="AU6266" s="29"/>
    </row>
    <row r="6267" spans="1:47" s="470" customFormat="1">
      <c r="A6267" s="13"/>
      <c r="B6267" s="8"/>
      <c r="C6267" s="8"/>
      <c r="D6267" s="473" t="s">
        <v>212</v>
      </c>
      <c r="E6267" s="321"/>
      <c r="F6267" s="261"/>
      <c r="G6267" s="282"/>
      <c r="H6267" s="283"/>
      <c r="I6267" s="33"/>
      <c r="J6267" s="33"/>
      <c r="K6267" s="33"/>
      <c r="L6267" s="33"/>
      <c r="M6267" s="33"/>
      <c r="N6267" s="33"/>
      <c r="O6267" s="33"/>
      <c r="P6267" s="33"/>
      <c r="Q6267" s="33"/>
      <c r="R6267" s="33"/>
      <c r="S6267" s="33"/>
      <c r="T6267" s="33"/>
      <c r="U6267" s="33"/>
      <c r="V6267" s="33"/>
      <c r="W6267" s="33"/>
      <c r="X6267" s="282"/>
      <c r="Y6267" s="33"/>
      <c r="Z6267" s="284"/>
      <c r="AA6267" s="284"/>
      <c r="AB6267" s="33"/>
      <c r="AC6267" s="33"/>
      <c r="AD6267" s="33"/>
      <c r="AE6267" s="33"/>
      <c r="AF6267" s="33"/>
      <c r="AG6267" s="33"/>
      <c r="AH6267" s="33"/>
      <c r="AI6267" s="33"/>
      <c r="AJ6267" s="33"/>
      <c r="AK6267" s="33"/>
      <c r="AL6267" s="33"/>
      <c r="AM6267" s="33"/>
      <c r="AN6267" s="33"/>
      <c r="AO6267" s="33"/>
      <c r="AP6267" s="34"/>
      <c r="AQ6267" s="34"/>
      <c r="AR6267" s="28"/>
      <c r="AS6267" s="29"/>
      <c r="AT6267" s="29"/>
      <c r="AU6267" s="29"/>
    </row>
    <row r="6268" spans="1:47" s="470" customFormat="1">
      <c r="A6268" s="13"/>
      <c r="B6268" s="8"/>
      <c r="C6268" s="8"/>
      <c r="D6268" s="344" t="s">
        <v>2049</v>
      </c>
      <c r="E6268" s="266"/>
      <c r="F6268" s="261">
        <v>5000000</v>
      </c>
      <c r="G6268" s="282">
        <f>SUM(H6268)</f>
        <v>4975000</v>
      </c>
      <c r="H6268" s="283">
        <v>4975000</v>
      </c>
      <c r="I6268" s="33"/>
      <c r="J6268" s="33"/>
      <c r="K6268" s="33"/>
      <c r="L6268" s="33"/>
      <c r="M6268" s="33"/>
      <c r="N6268" s="33"/>
      <c r="O6268" s="33"/>
      <c r="P6268" s="33"/>
      <c r="Q6268" s="33"/>
      <c r="R6268" s="33"/>
      <c r="S6268" s="33"/>
      <c r="T6268" s="33"/>
      <c r="U6268" s="33"/>
      <c r="V6268" s="33"/>
      <c r="W6268" s="33"/>
      <c r="X6268" s="282"/>
      <c r="Y6268" s="33"/>
      <c r="Z6268" s="284"/>
      <c r="AA6268" s="284"/>
      <c r="AB6268" s="33"/>
      <c r="AC6268" s="33"/>
      <c r="AD6268" s="33"/>
      <c r="AE6268" s="33"/>
      <c r="AF6268" s="33"/>
      <c r="AG6268" s="33"/>
      <c r="AH6268" s="33"/>
      <c r="AI6268" s="33"/>
      <c r="AJ6268" s="33"/>
      <c r="AK6268" s="33"/>
      <c r="AL6268" s="33"/>
      <c r="AM6268" s="33"/>
      <c r="AN6268" s="33"/>
      <c r="AO6268" s="33"/>
      <c r="AP6268" s="34"/>
      <c r="AQ6268" s="34"/>
      <c r="AR6268" s="28"/>
      <c r="AS6268" s="29"/>
      <c r="AT6268" s="29"/>
      <c r="AU6268" s="29"/>
    </row>
    <row r="6269" spans="1:47" s="470" customFormat="1">
      <c r="A6269" s="13"/>
      <c r="B6269" s="8"/>
      <c r="C6269" s="8"/>
      <c r="D6269" s="240"/>
      <c r="E6269" s="266"/>
      <c r="F6269" s="321"/>
      <c r="G6269" s="282"/>
      <c r="H6269" s="283"/>
      <c r="I6269" s="33"/>
      <c r="J6269" s="33"/>
      <c r="K6269" s="33"/>
      <c r="L6269" s="33"/>
      <c r="M6269" s="33"/>
      <c r="N6269" s="33"/>
      <c r="O6269" s="33"/>
      <c r="P6269" s="33"/>
      <c r="Q6269" s="33"/>
      <c r="R6269" s="33"/>
      <c r="S6269" s="33"/>
      <c r="T6269" s="33"/>
      <c r="U6269" s="33"/>
      <c r="V6269" s="33"/>
      <c r="W6269" s="33"/>
      <c r="X6269" s="282"/>
      <c r="Y6269" s="33"/>
      <c r="Z6269" s="284"/>
      <c r="AA6269" s="284"/>
      <c r="AB6269" s="33"/>
      <c r="AC6269" s="33"/>
      <c r="AD6269" s="33"/>
      <c r="AE6269" s="33"/>
      <c r="AF6269" s="33"/>
      <c r="AG6269" s="33"/>
      <c r="AH6269" s="33"/>
      <c r="AI6269" s="33"/>
      <c r="AJ6269" s="33"/>
      <c r="AK6269" s="33"/>
      <c r="AL6269" s="33"/>
      <c r="AM6269" s="33"/>
      <c r="AN6269" s="33"/>
      <c r="AO6269" s="33"/>
      <c r="AP6269" s="34"/>
      <c r="AQ6269" s="34"/>
      <c r="AR6269" s="28"/>
      <c r="AS6269" s="29"/>
      <c r="AT6269" s="29"/>
      <c r="AU6269" s="29"/>
    </row>
    <row r="6270" spans="1:47" s="551" customFormat="1">
      <c r="A6270" s="13"/>
      <c r="B6270" s="8"/>
      <c r="C6270" s="8"/>
      <c r="D6270" s="240"/>
      <c r="E6270" s="266"/>
      <c r="F6270" s="321"/>
      <c r="G6270" s="282"/>
      <c r="H6270" s="283"/>
      <c r="I6270" s="33"/>
      <c r="J6270" s="33"/>
      <c r="K6270" s="33"/>
      <c r="L6270" s="33"/>
      <c r="M6270" s="33"/>
      <c r="N6270" s="33"/>
      <c r="O6270" s="33"/>
      <c r="P6270" s="33"/>
      <c r="Q6270" s="33"/>
      <c r="R6270" s="33"/>
      <c r="S6270" s="33"/>
      <c r="T6270" s="33"/>
      <c r="U6270" s="33"/>
      <c r="V6270" s="33"/>
      <c r="W6270" s="33"/>
      <c r="X6270" s="282"/>
      <c r="Y6270" s="33"/>
      <c r="Z6270" s="284"/>
      <c r="AA6270" s="284"/>
      <c r="AB6270" s="33"/>
      <c r="AC6270" s="33"/>
      <c r="AD6270" s="33"/>
      <c r="AE6270" s="33"/>
      <c r="AF6270" s="33"/>
      <c r="AG6270" s="33"/>
      <c r="AH6270" s="33"/>
      <c r="AI6270" s="33"/>
      <c r="AJ6270" s="33"/>
      <c r="AK6270" s="33"/>
      <c r="AL6270" s="33"/>
      <c r="AM6270" s="33"/>
      <c r="AN6270" s="33"/>
      <c r="AO6270" s="33"/>
      <c r="AP6270" s="34"/>
      <c r="AQ6270" s="34"/>
      <c r="AR6270" s="28"/>
      <c r="AS6270" s="29"/>
      <c r="AT6270" s="29"/>
      <c r="AU6270" s="29"/>
    </row>
    <row r="6271" spans="1:47" s="551" customFormat="1" ht="15">
      <c r="A6271" s="13"/>
      <c r="B6271" s="8"/>
      <c r="C6271" s="8"/>
      <c r="D6271" s="505" t="s">
        <v>859</v>
      </c>
      <c r="E6271" s="266"/>
      <c r="F6271" s="321"/>
      <c r="G6271" s="282"/>
      <c r="H6271" s="283"/>
      <c r="I6271" s="33"/>
      <c r="J6271" s="33"/>
      <c r="K6271" s="33"/>
      <c r="L6271" s="33"/>
      <c r="M6271" s="33"/>
      <c r="N6271" s="33"/>
      <c r="O6271" s="33"/>
      <c r="P6271" s="33"/>
      <c r="Q6271" s="33"/>
      <c r="R6271" s="33"/>
      <c r="S6271" s="33"/>
      <c r="T6271" s="33"/>
      <c r="U6271" s="33"/>
      <c r="V6271" s="33"/>
      <c r="W6271" s="33"/>
      <c r="X6271" s="282"/>
      <c r="Y6271" s="33"/>
      <c r="Z6271" s="284"/>
      <c r="AA6271" s="284"/>
      <c r="AB6271" s="33"/>
      <c r="AC6271" s="33"/>
      <c r="AD6271" s="33"/>
      <c r="AE6271" s="33"/>
      <c r="AF6271" s="33"/>
      <c r="AG6271" s="33"/>
      <c r="AH6271" s="33"/>
      <c r="AI6271" s="33"/>
      <c r="AJ6271" s="33"/>
      <c r="AK6271" s="33"/>
      <c r="AL6271" s="33"/>
      <c r="AM6271" s="33"/>
      <c r="AN6271" s="33"/>
      <c r="AO6271" s="33"/>
      <c r="AP6271" s="34"/>
      <c r="AQ6271" s="34"/>
      <c r="AR6271" s="28"/>
      <c r="AS6271" s="29"/>
      <c r="AT6271" s="29"/>
      <c r="AU6271" s="29"/>
    </row>
    <row r="6272" spans="1:47" s="551" customFormat="1">
      <c r="A6272" s="13"/>
      <c r="B6272" s="8"/>
      <c r="C6272" s="8"/>
      <c r="D6272" s="240" t="s">
        <v>2050</v>
      </c>
      <c r="E6272" s="266"/>
      <c r="F6272" s="321"/>
      <c r="G6272" s="282"/>
      <c r="H6272" s="283"/>
      <c r="I6272" s="33"/>
      <c r="J6272" s="33"/>
      <c r="K6272" s="33"/>
      <c r="L6272" s="33"/>
      <c r="M6272" s="33"/>
      <c r="N6272" s="33">
        <v>1475862</v>
      </c>
      <c r="O6272" s="33"/>
      <c r="P6272" s="33"/>
      <c r="Q6272" s="33"/>
      <c r="R6272" s="33"/>
      <c r="S6272" s="33"/>
      <c r="T6272" s="33"/>
      <c r="U6272" s="33"/>
      <c r="V6272" s="33"/>
      <c r="W6272" s="33"/>
      <c r="X6272" s="282"/>
      <c r="Y6272" s="33"/>
      <c r="Z6272" s="284"/>
      <c r="AA6272" s="284"/>
      <c r="AB6272" s="33"/>
      <c r="AC6272" s="33"/>
      <c r="AD6272" s="33"/>
      <c r="AE6272" s="33"/>
      <c r="AF6272" s="33"/>
      <c r="AG6272" s="33"/>
      <c r="AH6272" s="33"/>
      <c r="AI6272" s="33"/>
      <c r="AJ6272" s="33"/>
      <c r="AK6272" s="33"/>
      <c r="AL6272" s="33"/>
      <c r="AM6272" s="33"/>
      <c r="AN6272" s="33"/>
      <c r="AO6272" s="33"/>
      <c r="AP6272" s="34"/>
      <c r="AQ6272" s="34"/>
      <c r="AR6272" s="28"/>
      <c r="AS6272" s="29"/>
      <c r="AT6272" s="29"/>
      <c r="AU6272" s="29"/>
    </row>
    <row r="6273" spans="1:256" s="551" customFormat="1">
      <c r="A6273" s="13"/>
      <c r="B6273" s="8"/>
      <c r="C6273" s="8"/>
      <c r="D6273" s="240" t="s">
        <v>2051</v>
      </c>
      <c r="E6273" s="266"/>
      <c r="F6273" s="321"/>
      <c r="G6273" s="282"/>
      <c r="H6273" s="283"/>
      <c r="I6273" s="33"/>
      <c r="J6273" s="33"/>
      <c r="K6273" s="33"/>
      <c r="L6273" s="33"/>
      <c r="M6273" s="33"/>
      <c r="N6273" s="33">
        <v>1674754</v>
      </c>
      <c r="O6273" s="33"/>
      <c r="P6273" s="33"/>
      <c r="Q6273" s="33"/>
      <c r="R6273" s="33"/>
      <c r="S6273" s="33"/>
      <c r="T6273" s="33"/>
      <c r="U6273" s="33"/>
      <c r="V6273" s="33"/>
      <c r="W6273" s="33"/>
      <c r="X6273" s="282"/>
      <c r="Y6273" s="33"/>
      <c r="Z6273" s="284"/>
      <c r="AA6273" s="284"/>
      <c r="AB6273" s="33"/>
      <c r="AC6273" s="33"/>
      <c r="AD6273" s="33"/>
      <c r="AE6273" s="33"/>
      <c r="AF6273" s="33"/>
      <c r="AG6273" s="33"/>
      <c r="AH6273" s="33"/>
      <c r="AI6273" s="33"/>
      <c r="AJ6273" s="33"/>
      <c r="AK6273" s="33"/>
      <c r="AL6273" s="33"/>
      <c r="AM6273" s="33"/>
      <c r="AN6273" s="33"/>
      <c r="AO6273" s="33"/>
      <c r="AP6273" s="34"/>
      <c r="AQ6273" s="34"/>
      <c r="AR6273" s="28"/>
      <c r="AS6273" s="29"/>
      <c r="AT6273" s="29"/>
      <c r="AU6273" s="29"/>
    </row>
    <row r="6274" spans="1:256" s="551" customFormat="1">
      <c r="A6274" s="13"/>
      <c r="B6274" s="8"/>
      <c r="C6274" s="8"/>
      <c r="D6274" s="240"/>
      <c r="E6274" s="266"/>
      <c r="F6274" s="321"/>
      <c r="G6274" s="282"/>
      <c r="H6274" s="283"/>
      <c r="I6274" s="33"/>
      <c r="J6274" s="33"/>
      <c r="K6274" s="33"/>
      <c r="L6274" s="33"/>
      <c r="M6274" s="33"/>
      <c r="N6274" s="33"/>
      <c r="O6274" s="33"/>
      <c r="P6274" s="33"/>
      <c r="Q6274" s="33"/>
      <c r="R6274" s="33"/>
      <c r="S6274" s="33"/>
      <c r="T6274" s="33"/>
      <c r="U6274" s="33"/>
      <c r="V6274" s="33"/>
      <c r="W6274" s="33"/>
      <c r="X6274" s="282"/>
      <c r="Y6274" s="33"/>
      <c r="Z6274" s="284"/>
      <c r="AA6274" s="284"/>
      <c r="AB6274" s="33"/>
      <c r="AC6274" s="33"/>
      <c r="AD6274" s="33"/>
      <c r="AE6274" s="33"/>
      <c r="AF6274" s="33"/>
      <c r="AG6274" s="33"/>
      <c r="AH6274" s="33"/>
      <c r="AI6274" s="33"/>
      <c r="AJ6274" s="33"/>
      <c r="AK6274" s="33"/>
      <c r="AL6274" s="33"/>
      <c r="AM6274" s="33"/>
      <c r="AN6274" s="33"/>
      <c r="AO6274" s="33"/>
      <c r="AP6274" s="34"/>
      <c r="AQ6274" s="34"/>
      <c r="AR6274" s="28"/>
      <c r="AS6274" s="29"/>
      <c r="AT6274" s="29"/>
      <c r="AU6274" s="29"/>
    </row>
    <row r="6275" spans="1:256" s="551" customFormat="1">
      <c r="A6275" s="13"/>
      <c r="B6275" s="8"/>
      <c r="C6275" s="8"/>
      <c r="D6275" s="240"/>
      <c r="E6275" s="266"/>
      <c r="F6275" s="321"/>
      <c r="G6275" s="282"/>
      <c r="H6275" s="283"/>
      <c r="I6275" s="33"/>
      <c r="J6275" s="33"/>
      <c r="K6275" s="33"/>
      <c r="L6275" s="33"/>
      <c r="M6275" s="33"/>
      <c r="N6275" s="33"/>
      <c r="O6275" s="33"/>
      <c r="P6275" s="33"/>
      <c r="Q6275" s="33"/>
      <c r="R6275" s="33"/>
      <c r="S6275" s="33"/>
      <c r="T6275" s="33"/>
      <c r="U6275" s="33"/>
      <c r="V6275" s="33"/>
      <c r="W6275" s="33"/>
      <c r="X6275" s="282"/>
      <c r="Y6275" s="33"/>
      <c r="Z6275" s="284"/>
      <c r="AA6275" s="284"/>
      <c r="AB6275" s="33"/>
      <c r="AC6275" s="33"/>
      <c r="AD6275" s="33"/>
      <c r="AE6275" s="33"/>
      <c r="AF6275" s="33"/>
      <c r="AG6275" s="33"/>
      <c r="AH6275" s="33"/>
      <c r="AI6275" s="33"/>
      <c r="AJ6275" s="33"/>
      <c r="AK6275" s="33"/>
      <c r="AL6275" s="33"/>
      <c r="AM6275" s="33"/>
      <c r="AN6275" s="33"/>
      <c r="AO6275" s="33"/>
      <c r="AP6275" s="34"/>
      <c r="AQ6275" s="34"/>
      <c r="AR6275" s="28"/>
      <c r="AS6275" s="29"/>
      <c r="AT6275" s="29"/>
      <c r="AU6275" s="29"/>
    </row>
    <row r="6276" spans="1:256" s="551" customFormat="1">
      <c r="A6276" s="13"/>
      <c r="B6276" s="8"/>
      <c r="C6276" s="8"/>
      <c r="D6276" s="240"/>
      <c r="E6276" s="266"/>
      <c r="F6276" s="321"/>
      <c r="G6276" s="282"/>
      <c r="H6276" s="283"/>
      <c r="I6276" s="33"/>
      <c r="J6276" s="33"/>
      <c r="K6276" s="33"/>
      <c r="L6276" s="33"/>
      <c r="M6276" s="33"/>
      <c r="N6276" s="33"/>
      <c r="O6276" s="33"/>
      <c r="P6276" s="33"/>
      <c r="Q6276" s="33"/>
      <c r="R6276" s="33"/>
      <c r="S6276" s="33"/>
      <c r="T6276" s="33"/>
      <c r="U6276" s="33"/>
      <c r="V6276" s="33"/>
      <c r="W6276" s="33"/>
      <c r="X6276" s="282"/>
      <c r="Y6276" s="33"/>
      <c r="Z6276" s="284"/>
      <c r="AA6276" s="284"/>
      <c r="AB6276" s="33"/>
      <c r="AC6276" s="33"/>
      <c r="AD6276" s="33"/>
      <c r="AE6276" s="33"/>
      <c r="AF6276" s="33"/>
      <c r="AG6276" s="33"/>
      <c r="AH6276" s="33"/>
      <c r="AI6276" s="33"/>
      <c r="AJ6276" s="33"/>
      <c r="AK6276" s="33"/>
      <c r="AL6276" s="33"/>
      <c r="AM6276" s="33"/>
      <c r="AN6276" s="33"/>
      <c r="AO6276" s="33"/>
      <c r="AP6276" s="34"/>
      <c r="AQ6276" s="34"/>
      <c r="AR6276" s="28"/>
      <c r="AS6276" s="29"/>
      <c r="AT6276" s="29"/>
      <c r="AU6276" s="29"/>
    </row>
    <row r="6277" spans="1:256" s="470" customFormat="1">
      <c r="A6277" s="13"/>
      <c r="B6277" s="8"/>
      <c r="C6277" s="8"/>
      <c r="D6277" s="240"/>
      <c r="E6277" s="266"/>
      <c r="F6277" s="321"/>
      <c r="G6277" s="282"/>
      <c r="H6277" s="283"/>
      <c r="I6277" s="33"/>
      <c r="J6277" s="33"/>
      <c r="K6277" s="33"/>
      <c r="L6277" s="33"/>
      <c r="M6277" s="33"/>
      <c r="N6277" s="33"/>
      <c r="O6277" s="33"/>
      <c r="P6277" s="33"/>
      <c r="Q6277" s="33"/>
      <c r="R6277" s="33"/>
      <c r="S6277" s="33"/>
      <c r="T6277" s="33"/>
      <c r="U6277" s="33"/>
      <c r="V6277" s="33"/>
      <c r="W6277" s="33"/>
      <c r="X6277" s="282"/>
      <c r="Y6277" s="33"/>
      <c r="Z6277" s="284"/>
      <c r="AA6277" s="284"/>
      <c r="AB6277" s="33"/>
      <c r="AC6277" s="33"/>
      <c r="AD6277" s="33"/>
      <c r="AE6277" s="33"/>
      <c r="AF6277" s="33"/>
      <c r="AG6277" s="33"/>
      <c r="AH6277" s="33"/>
      <c r="AI6277" s="33"/>
      <c r="AJ6277" s="33"/>
      <c r="AK6277" s="33"/>
      <c r="AL6277" s="33"/>
      <c r="AM6277" s="33"/>
      <c r="AN6277" s="33"/>
      <c r="AO6277" s="33"/>
      <c r="AP6277" s="34"/>
      <c r="AQ6277" s="34"/>
      <c r="AR6277" s="28"/>
      <c r="AS6277" s="29"/>
      <c r="AT6277" s="29"/>
      <c r="AU6277" s="29"/>
    </row>
    <row r="6278" spans="1:256" s="402" customFormat="1">
      <c r="A6278" s="13"/>
      <c r="B6278" s="8"/>
      <c r="C6278" s="8"/>
      <c r="D6278" s="240"/>
      <c r="E6278" s="33"/>
      <c r="F6278" s="321"/>
      <c r="G6278" s="282"/>
      <c r="H6278" s="283"/>
      <c r="I6278" s="33"/>
      <c r="J6278" s="33"/>
      <c r="K6278" s="33"/>
      <c r="L6278" s="33"/>
      <c r="M6278" s="33"/>
      <c r="N6278" s="33"/>
      <c r="O6278" s="33"/>
      <c r="P6278" s="33"/>
      <c r="Q6278" s="33"/>
      <c r="R6278" s="33"/>
      <c r="S6278" s="33"/>
      <c r="T6278" s="33"/>
      <c r="U6278" s="33"/>
      <c r="V6278" s="33"/>
      <c r="W6278" s="33"/>
      <c r="X6278" s="282"/>
      <c r="Y6278" s="33"/>
      <c r="Z6278" s="284"/>
      <c r="AA6278" s="284"/>
      <c r="AB6278" s="33"/>
      <c r="AC6278" s="33"/>
      <c r="AD6278" s="33"/>
      <c r="AE6278" s="33"/>
      <c r="AF6278" s="33"/>
      <c r="AG6278" s="33"/>
      <c r="AH6278" s="33"/>
      <c r="AI6278" s="33"/>
      <c r="AJ6278" s="33"/>
      <c r="AK6278" s="33"/>
      <c r="AL6278" s="33"/>
      <c r="AM6278" s="33"/>
      <c r="AN6278" s="33"/>
      <c r="AO6278" s="33"/>
      <c r="AP6278" s="34"/>
      <c r="AQ6278" s="34"/>
      <c r="AR6278" s="28"/>
      <c r="AS6278" s="29"/>
      <c r="AT6278" s="29"/>
      <c r="AU6278" s="29"/>
    </row>
    <row r="6279" spans="1:256" s="402" customFormat="1">
      <c r="A6279" s="13"/>
      <c r="B6279" s="8"/>
      <c r="C6279" s="8"/>
      <c r="D6279" s="240"/>
      <c r="E6279" s="404"/>
      <c r="F6279" s="33"/>
      <c r="G6279" s="282"/>
      <c r="H6279" s="283"/>
      <c r="I6279" s="33"/>
      <c r="J6279" s="33"/>
      <c r="K6279" s="33"/>
      <c r="L6279" s="33"/>
      <c r="M6279" s="33"/>
      <c r="N6279" s="33"/>
      <c r="O6279" s="33"/>
      <c r="P6279" s="33"/>
      <c r="Q6279" s="33"/>
      <c r="R6279" s="33"/>
      <c r="S6279" s="33"/>
      <c r="T6279" s="33"/>
      <c r="U6279" s="33"/>
      <c r="V6279" s="33"/>
      <c r="W6279" s="33"/>
      <c r="X6279" s="282"/>
      <c r="Y6279" s="33"/>
      <c r="Z6279" s="284"/>
      <c r="AA6279" s="284"/>
      <c r="AB6279" s="33"/>
      <c r="AC6279" s="33"/>
      <c r="AD6279" s="33"/>
      <c r="AE6279" s="33"/>
      <c r="AF6279" s="33"/>
      <c r="AG6279" s="33"/>
      <c r="AH6279" s="33"/>
      <c r="AI6279" s="33"/>
      <c r="AJ6279" s="33"/>
      <c r="AK6279" s="33"/>
      <c r="AL6279" s="33"/>
      <c r="AM6279" s="33"/>
      <c r="AN6279" s="33"/>
      <c r="AO6279" s="33"/>
      <c r="AP6279" s="34"/>
      <c r="AQ6279" s="34"/>
      <c r="AR6279" s="28"/>
      <c r="AS6279" s="29"/>
      <c r="AT6279" s="29"/>
      <c r="AU6279" s="29"/>
    </row>
    <row r="6280" spans="1:256" s="45" customFormat="1">
      <c r="A6280" s="12"/>
      <c r="B6280" s="9">
        <v>3</v>
      </c>
      <c r="C6280" s="9" t="s">
        <v>16</v>
      </c>
      <c r="D6280" s="81" t="s">
        <v>10</v>
      </c>
      <c r="E6280" s="405">
        <v>743843750</v>
      </c>
      <c r="F6280" s="31">
        <f t="shared" ref="F6280:V6280" si="870">SUM(F6281:F6283)</f>
        <v>0</v>
      </c>
      <c r="G6280" s="31">
        <f t="shared" si="870"/>
        <v>0</v>
      </c>
      <c r="H6280" s="31">
        <f t="shared" si="870"/>
        <v>0</v>
      </c>
      <c r="I6280" s="31">
        <f t="shared" si="870"/>
        <v>0</v>
      </c>
      <c r="J6280" s="31">
        <f t="shared" si="870"/>
        <v>0</v>
      </c>
      <c r="K6280" s="31">
        <f t="shared" si="870"/>
        <v>0</v>
      </c>
      <c r="L6280" s="31">
        <f t="shared" si="870"/>
        <v>0</v>
      </c>
      <c r="M6280" s="31">
        <f t="shared" si="870"/>
        <v>0</v>
      </c>
      <c r="N6280" s="31">
        <f t="shared" si="870"/>
        <v>0</v>
      </c>
      <c r="O6280" s="31">
        <f t="shared" si="870"/>
        <v>0</v>
      </c>
      <c r="P6280" s="31">
        <f t="shared" si="870"/>
        <v>0</v>
      </c>
      <c r="Q6280" s="31">
        <f t="shared" si="870"/>
        <v>0</v>
      </c>
      <c r="R6280" s="31">
        <f t="shared" si="870"/>
        <v>0</v>
      </c>
      <c r="S6280" s="31">
        <f t="shared" si="870"/>
        <v>0</v>
      </c>
      <c r="T6280" s="31">
        <f t="shared" si="870"/>
        <v>0</v>
      </c>
      <c r="U6280" s="31">
        <f t="shared" si="870"/>
        <v>0</v>
      </c>
      <c r="V6280" s="31">
        <f t="shared" si="870"/>
        <v>0</v>
      </c>
      <c r="W6280" s="31">
        <f>SUM(O6280:V6280)</f>
        <v>0</v>
      </c>
      <c r="X6280" s="31">
        <f>SUM(X6281:X6283)</f>
        <v>0</v>
      </c>
      <c r="Y6280" s="31">
        <f>H6280+I6280+J6280+K6280+L6280+M6280+N6280+W6280+X6280</f>
        <v>0</v>
      </c>
      <c r="Z6280" s="31">
        <f t="shared" ref="Z6280:AK6280" si="871">SUM(Z6281:Z6283)</f>
        <v>0</v>
      </c>
      <c r="AA6280" s="31">
        <f t="shared" si="871"/>
        <v>0</v>
      </c>
      <c r="AB6280" s="31">
        <f t="shared" si="871"/>
        <v>0</v>
      </c>
      <c r="AC6280" s="31">
        <f t="shared" si="871"/>
        <v>0</v>
      </c>
      <c r="AD6280" s="31">
        <f t="shared" si="871"/>
        <v>0</v>
      </c>
      <c r="AE6280" s="31">
        <f t="shared" si="871"/>
        <v>0</v>
      </c>
      <c r="AF6280" s="31">
        <f t="shared" si="871"/>
        <v>0</v>
      </c>
      <c r="AG6280" s="31">
        <f t="shared" si="871"/>
        <v>0</v>
      </c>
      <c r="AH6280" s="31">
        <f t="shared" si="871"/>
        <v>0</v>
      </c>
      <c r="AI6280" s="31">
        <f t="shared" si="871"/>
        <v>0</v>
      </c>
      <c r="AJ6280" s="31">
        <f t="shared" si="871"/>
        <v>0</v>
      </c>
      <c r="AK6280" s="31">
        <f t="shared" si="871"/>
        <v>0</v>
      </c>
      <c r="AL6280" s="31">
        <f>SUM(AD6280:AK6280)</f>
        <v>0</v>
      </c>
      <c r="AM6280" s="31">
        <f>SUM(AM6281:AM6283)</f>
        <v>0</v>
      </c>
      <c r="AN6280" s="31">
        <f>SUM(AN6281:AN6283)</f>
        <v>0</v>
      </c>
      <c r="AO6280" s="31">
        <f>Z6280+AA6280+AB6280+AC6280+AL6280+AM6280+AN6280</f>
        <v>0</v>
      </c>
      <c r="AP6280" s="32">
        <f>E6280+Y6280-AO6280</f>
        <v>743843750</v>
      </c>
      <c r="AQ6280" s="32"/>
      <c r="AR6280" s="28"/>
      <c r="AS6280" s="29">
        <f>E6280+H6280+I6280+J6280+K6280+L6280+M6280+N6280+W6280+X6280-Z6280-AB6280-AL6280-AC6280-AM6280-AN6280</f>
        <v>743843750</v>
      </c>
      <c r="AT6280" s="29">
        <f>AP6280-AS6280</f>
        <v>0</v>
      </c>
      <c r="AU6280" s="29">
        <f>E6280</f>
        <v>743843750</v>
      </c>
      <c r="AV6280" s="86">
        <f>AS6280-AU6280</f>
        <v>0</v>
      </c>
      <c r="AW6280" s="86">
        <f>Y6280-AO6280</f>
        <v>0</v>
      </c>
      <c r="AX6280" s="86">
        <f>AV6280-AW6280</f>
        <v>0</v>
      </c>
      <c r="AY6280" s="86"/>
      <c r="AZ6280" s="398"/>
      <c r="BA6280" s="86"/>
      <c r="BB6280" s="86"/>
      <c r="BC6280" s="86"/>
      <c r="BD6280" s="86"/>
      <c r="BE6280" s="86"/>
      <c r="BF6280" s="86"/>
      <c r="BG6280" s="86"/>
      <c r="BH6280" s="86"/>
      <c r="BI6280" s="86"/>
      <c r="BJ6280" s="86"/>
      <c r="BK6280" s="86"/>
      <c r="BL6280" s="86"/>
      <c r="BM6280" s="86"/>
      <c r="BN6280" s="86"/>
      <c r="BO6280" s="86"/>
      <c r="BP6280" s="86"/>
      <c r="BQ6280" s="86"/>
      <c r="BR6280" s="86"/>
      <c r="BS6280" s="86"/>
      <c r="BT6280" s="86"/>
      <c r="BU6280" s="86"/>
      <c r="BV6280" s="86"/>
      <c r="BW6280" s="86"/>
      <c r="BX6280" s="86"/>
      <c r="BY6280" s="86"/>
      <c r="BZ6280" s="86"/>
      <c r="CA6280" s="86"/>
      <c r="CB6280" s="86"/>
      <c r="CC6280" s="86"/>
      <c r="CD6280" s="86"/>
      <c r="CE6280" s="86"/>
      <c r="CF6280" s="86"/>
      <c r="CG6280" s="86"/>
      <c r="CH6280" s="86"/>
      <c r="CI6280" s="86"/>
      <c r="CJ6280" s="86"/>
      <c r="CK6280" s="86"/>
      <c r="CL6280" s="86"/>
      <c r="CM6280" s="86"/>
      <c r="CN6280" s="86"/>
      <c r="CO6280" s="86"/>
      <c r="CP6280" s="86"/>
      <c r="CQ6280" s="86"/>
      <c r="CR6280" s="86"/>
      <c r="CS6280" s="86"/>
      <c r="CT6280" s="86"/>
      <c r="CU6280" s="86"/>
      <c r="CV6280" s="86"/>
      <c r="CW6280" s="86"/>
      <c r="CX6280" s="86"/>
      <c r="CY6280" s="86"/>
      <c r="CZ6280" s="86"/>
      <c r="DA6280" s="86"/>
      <c r="DB6280" s="86"/>
      <c r="DC6280" s="86"/>
      <c r="DD6280" s="86"/>
      <c r="DE6280" s="86"/>
      <c r="DF6280" s="86"/>
      <c r="DG6280" s="86"/>
      <c r="DH6280" s="86"/>
      <c r="DI6280" s="86"/>
      <c r="DJ6280" s="86"/>
      <c r="DK6280" s="86"/>
      <c r="DL6280" s="86"/>
      <c r="DM6280" s="86"/>
      <c r="DN6280" s="86"/>
      <c r="DO6280" s="86"/>
      <c r="DP6280" s="86"/>
      <c r="DQ6280" s="86"/>
      <c r="DR6280" s="86"/>
      <c r="DS6280" s="86"/>
      <c r="DT6280" s="86"/>
      <c r="DU6280" s="86"/>
      <c r="DV6280" s="86"/>
      <c r="DW6280" s="86"/>
      <c r="DX6280" s="86"/>
      <c r="DY6280" s="86"/>
      <c r="DZ6280" s="86"/>
      <c r="EA6280" s="86"/>
      <c r="EB6280" s="86"/>
      <c r="EC6280" s="86"/>
      <c r="ED6280" s="86"/>
      <c r="EE6280" s="86"/>
      <c r="EF6280" s="86"/>
      <c r="EG6280" s="86"/>
      <c r="EH6280" s="86"/>
      <c r="EI6280" s="86"/>
      <c r="EJ6280" s="86"/>
      <c r="EK6280" s="86"/>
      <c r="EL6280" s="86"/>
      <c r="EM6280" s="86"/>
      <c r="EN6280" s="86"/>
      <c r="EO6280" s="86"/>
      <c r="EP6280" s="86"/>
      <c r="EQ6280" s="86"/>
      <c r="ER6280" s="86"/>
      <c r="ES6280" s="86"/>
      <c r="ET6280" s="86"/>
      <c r="EU6280" s="86"/>
      <c r="EV6280" s="86"/>
      <c r="EW6280" s="86"/>
      <c r="EX6280" s="86"/>
      <c r="EY6280" s="86"/>
      <c r="EZ6280" s="86"/>
      <c r="FA6280" s="86"/>
      <c r="FB6280" s="86"/>
      <c r="FC6280" s="86"/>
      <c r="FD6280" s="86"/>
      <c r="FE6280" s="86"/>
      <c r="FF6280" s="86"/>
      <c r="FG6280" s="86"/>
      <c r="FH6280" s="86"/>
      <c r="FI6280" s="86"/>
      <c r="FJ6280" s="86"/>
      <c r="FK6280" s="86"/>
      <c r="FL6280" s="86"/>
      <c r="FM6280" s="86"/>
      <c r="FN6280" s="86"/>
      <c r="FO6280" s="86"/>
      <c r="FP6280" s="86"/>
      <c r="FQ6280" s="86"/>
      <c r="FR6280" s="86"/>
      <c r="FS6280" s="86"/>
      <c r="FT6280" s="86"/>
      <c r="FU6280" s="86"/>
      <c r="FV6280" s="86"/>
      <c r="FW6280" s="86"/>
      <c r="FX6280" s="86"/>
      <c r="FY6280" s="86"/>
      <c r="FZ6280" s="86"/>
      <c r="GA6280" s="86"/>
      <c r="GB6280" s="86"/>
      <c r="GC6280" s="86"/>
      <c r="GD6280" s="86"/>
      <c r="GE6280" s="86"/>
      <c r="GF6280" s="86"/>
      <c r="GG6280" s="86"/>
      <c r="GH6280" s="86"/>
      <c r="GI6280" s="86"/>
      <c r="GJ6280" s="86"/>
      <c r="GK6280" s="86"/>
      <c r="GL6280" s="86"/>
      <c r="GM6280" s="86"/>
      <c r="GN6280" s="86"/>
      <c r="GO6280" s="86"/>
      <c r="GP6280" s="86"/>
      <c r="GQ6280" s="86"/>
      <c r="GR6280" s="86"/>
      <c r="GS6280" s="86"/>
      <c r="GT6280" s="86"/>
      <c r="GU6280" s="86"/>
      <c r="GV6280" s="86"/>
      <c r="GW6280" s="86"/>
      <c r="GX6280" s="86"/>
      <c r="GY6280" s="86"/>
      <c r="GZ6280" s="86"/>
      <c r="HA6280" s="86"/>
      <c r="HB6280" s="86"/>
      <c r="HC6280" s="86"/>
      <c r="HD6280" s="86"/>
      <c r="HE6280" s="86"/>
      <c r="HF6280" s="86"/>
      <c r="HG6280" s="86"/>
      <c r="HH6280" s="86"/>
      <c r="HI6280" s="86"/>
      <c r="HJ6280" s="86"/>
      <c r="HK6280" s="86"/>
      <c r="HL6280" s="86"/>
      <c r="HM6280" s="86"/>
      <c r="HN6280" s="86"/>
      <c r="HO6280" s="86"/>
      <c r="HP6280" s="86"/>
      <c r="HQ6280" s="86"/>
      <c r="HR6280" s="86"/>
      <c r="HS6280" s="86"/>
      <c r="HT6280" s="86"/>
      <c r="HU6280" s="86"/>
      <c r="HV6280" s="86"/>
      <c r="HW6280" s="86"/>
      <c r="HX6280" s="86"/>
      <c r="HY6280" s="86"/>
      <c r="HZ6280" s="86"/>
      <c r="IA6280" s="86"/>
      <c r="IB6280" s="86"/>
      <c r="IC6280" s="86"/>
      <c r="ID6280" s="86"/>
      <c r="IE6280" s="86"/>
      <c r="IF6280" s="86"/>
      <c r="IG6280" s="86"/>
      <c r="IH6280" s="86"/>
      <c r="II6280" s="86"/>
      <c r="IJ6280" s="86"/>
      <c r="IK6280" s="86"/>
      <c r="IL6280" s="86"/>
      <c r="IM6280" s="86"/>
      <c r="IN6280" s="86"/>
      <c r="IO6280" s="86"/>
      <c r="IP6280" s="86"/>
      <c r="IQ6280" s="86"/>
      <c r="IR6280" s="86"/>
      <c r="IS6280" s="86"/>
      <c r="IT6280" s="86"/>
      <c r="IU6280" s="86"/>
      <c r="IV6280" s="86"/>
    </row>
    <row r="6281" spans="1:256" s="402" customFormat="1">
      <c r="A6281" s="13"/>
      <c r="B6281" s="8"/>
      <c r="C6281" s="8"/>
      <c r="D6281" s="240"/>
      <c r="E6281" s="266"/>
      <c r="F6281" s="321"/>
      <c r="G6281" s="282"/>
      <c r="H6281" s="283"/>
      <c r="I6281" s="33"/>
      <c r="J6281" s="33"/>
      <c r="K6281" s="33"/>
      <c r="L6281" s="33"/>
      <c r="M6281" s="33"/>
      <c r="N6281" s="33"/>
      <c r="O6281" s="33"/>
      <c r="P6281" s="33"/>
      <c r="Q6281" s="33"/>
      <c r="R6281" s="33"/>
      <c r="S6281" s="33"/>
      <c r="T6281" s="33"/>
      <c r="U6281" s="33"/>
      <c r="V6281" s="33"/>
      <c r="W6281" s="33"/>
      <c r="X6281" s="282"/>
      <c r="Y6281" s="33"/>
      <c r="Z6281" s="284"/>
      <c r="AA6281" s="284"/>
      <c r="AB6281" s="33"/>
      <c r="AC6281" s="33"/>
      <c r="AD6281" s="33"/>
      <c r="AE6281" s="33"/>
      <c r="AF6281" s="33"/>
      <c r="AG6281" s="33"/>
      <c r="AH6281" s="33"/>
      <c r="AI6281" s="33"/>
      <c r="AJ6281" s="33"/>
      <c r="AK6281" s="33"/>
      <c r="AL6281" s="33"/>
      <c r="AM6281" s="33"/>
      <c r="AN6281" s="33"/>
      <c r="AO6281" s="33"/>
      <c r="AP6281" s="34"/>
      <c r="AQ6281" s="34"/>
      <c r="AR6281" s="28"/>
      <c r="AS6281" s="29"/>
      <c r="AT6281" s="29"/>
      <c r="AU6281" s="29"/>
    </row>
    <row r="6282" spans="1:256" s="402" customFormat="1">
      <c r="A6282" s="13"/>
      <c r="B6282" s="8"/>
      <c r="C6282" s="8"/>
      <c r="D6282" s="240"/>
      <c r="E6282" s="33"/>
      <c r="F6282" s="321"/>
      <c r="G6282" s="282"/>
      <c r="H6282" s="283"/>
      <c r="I6282" s="33"/>
      <c r="J6282" s="33"/>
      <c r="K6282" s="33"/>
      <c r="L6282" s="33"/>
      <c r="M6282" s="33"/>
      <c r="N6282" s="33"/>
      <c r="O6282" s="33"/>
      <c r="P6282" s="33"/>
      <c r="Q6282" s="33"/>
      <c r="R6282" s="33"/>
      <c r="S6282" s="33"/>
      <c r="T6282" s="33"/>
      <c r="U6282" s="33"/>
      <c r="V6282" s="33"/>
      <c r="W6282" s="33"/>
      <c r="X6282" s="282"/>
      <c r="Y6282" s="33"/>
      <c r="Z6282" s="284"/>
      <c r="AA6282" s="284"/>
      <c r="AB6282" s="33"/>
      <c r="AC6282" s="33"/>
      <c r="AD6282" s="33"/>
      <c r="AE6282" s="33"/>
      <c r="AF6282" s="33"/>
      <c r="AG6282" s="33"/>
      <c r="AH6282" s="33"/>
      <c r="AI6282" s="33"/>
      <c r="AJ6282" s="33"/>
      <c r="AK6282" s="33"/>
      <c r="AL6282" s="33"/>
      <c r="AM6282" s="33"/>
      <c r="AN6282" s="33"/>
      <c r="AO6282" s="33"/>
      <c r="AP6282" s="34"/>
      <c r="AQ6282" s="34"/>
      <c r="AR6282" s="28"/>
      <c r="AS6282" s="29"/>
      <c r="AT6282" s="29"/>
      <c r="AU6282" s="29"/>
    </row>
    <row r="6283" spans="1:256" s="402" customFormat="1">
      <c r="A6283" s="13"/>
      <c r="B6283" s="8"/>
      <c r="C6283" s="8"/>
      <c r="D6283" s="240"/>
      <c r="E6283" s="404"/>
      <c r="F6283" s="321"/>
      <c r="G6283" s="282"/>
      <c r="H6283" s="283"/>
      <c r="I6283" s="33"/>
      <c r="J6283" s="33"/>
      <c r="K6283" s="33"/>
      <c r="L6283" s="33"/>
      <c r="M6283" s="33"/>
      <c r="N6283" s="33"/>
      <c r="O6283" s="33"/>
      <c r="P6283" s="33"/>
      <c r="Q6283" s="33"/>
      <c r="R6283" s="33"/>
      <c r="S6283" s="33"/>
      <c r="T6283" s="33"/>
      <c r="U6283" s="33"/>
      <c r="V6283" s="33"/>
      <c r="W6283" s="33"/>
      <c r="X6283" s="282"/>
      <c r="Y6283" s="33"/>
      <c r="Z6283" s="284"/>
      <c r="AA6283" s="284"/>
      <c r="AB6283" s="33"/>
      <c r="AC6283" s="33"/>
      <c r="AD6283" s="33"/>
      <c r="AE6283" s="33"/>
      <c r="AF6283" s="33"/>
      <c r="AG6283" s="33"/>
      <c r="AH6283" s="33"/>
      <c r="AI6283" s="33"/>
      <c r="AJ6283" s="33"/>
      <c r="AK6283" s="33"/>
      <c r="AL6283" s="33"/>
      <c r="AM6283" s="33"/>
      <c r="AN6283" s="33"/>
      <c r="AO6283" s="33"/>
      <c r="AP6283" s="34"/>
      <c r="AQ6283" s="34"/>
      <c r="AR6283" s="28"/>
      <c r="AS6283" s="29"/>
      <c r="AT6283" s="29"/>
      <c r="AU6283" s="29"/>
    </row>
    <row r="6284" spans="1:256" s="45" customFormat="1">
      <c r="A6284" s="12"/>
      <c r="B6284" s="9">
        <v>4</v>
      </c>
      <c r="C6284" s="9" t="s">
        <v>17</v>
      </c>
      <c r="D6284" s="81" t="s">
        <v>5</v>
      </c>
      <c r="E6284" s="405">
        <v>952100</v>
      </c>
      <c r="F6284" s="31">
        <f t="shared" ref="F6284:V6284" si="872">SUM(F6285:F6286)</f>
        <v>0</v>
      </c>
      <c r="G6284" s="31">
        <f t="shared" si="872"/>
        <v>0</v>
      </c>
      <c r="H6284" s="31">
        <f t="shared" si="872"/>
        <v>0</v>
      </c>
      <c r="I6284" s="31">
        <f t="shared" si="872"/>
        <v>0</v>
      </c>
      <c r="J6284" s="31">
        <f t="shared" si="872"/>
        <v>0</v>
      </c>
      <c r="K6284" s="31">
        <f t="shared" si="872"/>
        <v>0</v>
      </c>
      <c r="L6284" s="31">
        <f t="shared" si="872"/>
        <v>0</v>
      </c>
      <c r="M6284" s="31">
        <f t="shared" si="872"/>
        <v>0</v>
      </c>
      <c r="N6284" s="31">
        <f t="shared" si="872"/>
        <v>0</v>
      </c>
      <c r="O6284" s="31">
        <f t="shared" si="872"/>
        <v>0</v>
      </c>
      <c r="P6284" s="31">
        <f t="shared" si="872"/>
        <v>0</v>
      </c>
      <c r="Q6284" s="31">
        <f t="shared" si="872"/>
        <v>0</v>
      </c>
      <c r="R6284" s="31">
        <f t="shared" si="872"/>
        <v>0</v>
      </c>
      <c r="S6284" s="31">
        <f t="shared" si="872"/>
        <v>0</v>
      </c>
      <c r="T6284" s="31">
        <f t="shared" si="872"/>
        <v>0</v>
      </c>
      <c r="U6284" s="31">
        <f t="shared" si="872"/>
        <v>0</v>
      </c>
      <c r="V6284" s="31">
        <f t="shared" si="872"/>
        <v>0</v>
      </c>
      <c r="W6284" s="31">
        <f>SUM(O6284:V6284)</f>
        <v>0</v>
      </c>
      <c r="X6284" s="31">
        <f>SUM(X6285:X6286)</f>
        <v>0</v>
      </c>
      <c r="Y6284" s="31">
        <f>H6284+I6284+J6284+K6284+L6284+M6284+N6284+W6284+X6284</f>
        <v>0</v>
      </c>
      <c r="Z6284" s="31">
        <f t="shared" ref="Z6284:AK6284" si="873">SUM(Z6285:Z6286)</f>
        <v>0</v>
      </c>
      <c r="AA6284" s="31">
        <f t="shared" si="873"/>
        <v>0</v>
      </c>
      <c r="AB6284" s="31">
        <f t="shared" si="873"/>
        <v>0</v>
      </c>
      <c r="AC6284" s="31">
        <f t="shared" si="873"/>
        <v>0</v>
      </c>
      <c r="AD6284" s="31">
        <f t="shared" si="873"/>
        <v>0</v>
      </c>
      <c r="AE6284" s="31">
        <f t="shared" si="873"/>
        <v>0</v>
      </c>
      <c r="AF6284" s="31">
        <f t="shared" si="873"/>
        <v>0</v>
      </c>
      <c r="AG6284" s="31">
        <f t="shared" si="873"/>
        <v>0</v>
      </c>
      <c r="AH6284" s="31">
        <f t="shared" si="873"/>
        <v>0</v>
      </c>
      <c r="AI6284" s="31">
        <f t="shared" si="873"/>
        <v>0</v>
      </c>
      <c r="AJ6284" s="31">
        <f t="shared" si="873"/>
        <v>0</v>
      </c>
      <c r="AK6284" s="31">
        <f t="shared" si="873"/>
        <v>0</v>
      </c>
      <c r="AL6284" s="31">
        <f>SUM(AD6284:AK6284)</f>
        <v>0</v>
      </c>
      <c r="AM6284" s="31">
        <f>SUM(AM6285:AM6286)</f>
        <v>0</v>
      </c>
      <c r="AN6284" s="31">
        <f>SUM(AN6285:AN6286)</f>
        <v>0</v>
      </c>
      <c r="AO6284" s="31">
        <f>Z6284+AA6284+AB6284+AC6284+AL6284+AM6284+AN6284</f>
        <v>0</v>
      </c>
      <c r="AP6284" s="32">
        <f>E6284+Y6284-AO6284</f>
        <v>952100</v>
      </c>
      <c r="AQ6284" s="32"/>
      <c r="AR6284" s="28"/>
      <c r="AS6284" s="29">
        <f>E6284+H6284+I6284+J6284+K6284+L6284+M6284+N6284+W6284+X6284-Z6284-AB6284-AL6284-AC6284-AM6284-AN6284</f>
        <v>952100</v>
      </c>
      <c r="AT6284" s="29">
        <f>AP6284-AS6284</f>
        <v>0</v>
      </c>
      <c r="AU6284" s="29">
        <f>E6284</f>
        <v>952100</v>
      </c>
      <c r="AV6284" s="86">
        <f>AS6284-AU6284</f>
        <v>0</v>
      </c>
      <c r="AW6284" s="86">
        <f>Y6284-AO6284</f>
        <v>0</v>
      </c>
      <c r="AX6284" s="86">
        <f>AV6284-AW6284</f>
        <v>0</v>
      </c>
      <c r="AY6284" s="86"/>
      <c r="AZ6284" s="398"/>
      <c r="BA6284" s="86"/>
      <c r="BB6284" s="86"/>
      <c r="BC6284" s="86"/>
      <c r="BD6284" s="86"/>
      <c r="BE6284" s="86"/>
      <c r="BF6284" s="86"/>
      <c r="BG6284" s="86"/>
      <c r="BH6284" s="86"/>
      <c r="BI6284" s="86"/>
      <c r="BJ6284" s="86"/>
      <c r="BK6284" s="86"/>
      <c r="BL6284" s="86"/>
      <c r="BM6284" s="86"/>
      <c r="BN6284" s="86"/>
      <c r="BO6284" s="86"/>
      <c r="BP6284" s="86"/>
      <c r="BQ6284" s="86"/>
      <c r="BR6284" s="86"/>
      <c r="BS6284" s="86"/>
      <c r="BT6284" s="86"/>
      <c r="BU6284" s="86"/>
      <c r="BV6284" s="86"/>
      <c r="BW6284" s="86"/>
      <c r="BX6284" s="86"/>
      <c r="BY6284" s="86"/>
      <c r="BZ6284" s="86"/>
      <c r="CA6284" s="86"/>
      <c r="CB6284" s="86"/>
      <c r="CC6284" s="86"/>
      <c r="CD6284" s="86"/>
      <c r="CE6284" s="86"/>
      <c r="CF6284" s="86"/>
      <c r="CG6284" s="86"/>
      <c r="CH6284" s="86"/>
      <c r="CI6284" s="86"/>
      <c r="CJ6284" s="86"/>
      <c r="CK6284" s="86"/>
      <c r="CL6284" s="86"/>
      <c r="CM6284" s="86"/>
      <c r="CN6284" s="86"/>
      <c r="CO6284" s="86"/>
      <c r="CP6284" s="86"/>
      <c r="CQ6284" s="86"/>
      <c r="CR6284" s="86"/>
      <c r="CS6284" s="86"/>
      <c r="CT6284" s="86"/>
      <c r="CU6284" s="86"/>
      <c r="CV6284" s="86"/>
      <c r="CW6284" s="86"/>
      <c r="CX6284" s="86"/>
      <c r="CY6284" s="86"/>
      <c r="CZ6284" s="86"/>
      <c r="DA6284" s="86"/>
      <c r="DB6284" s="86"/>
      <c r="DC6284" s="86"/>
      <c r="DD6284" s="86"/>
      <c r="DE6284" s="86"/>
      <c r="DF6284" s="86"/>
      <c r="DG6284" s="86"/>
      <c r="DH6284" s="86"/>
      <c r="DI6284" s="86"/>
      <c r="DJ6284" s="86"/>
      <c r="DK6284" s="86"/>
      <c r="DL6284" s="86"/>
      <c r="DM6284" s="86"/>
      <c r="DN6284" s="86"/>
      <c r="DO6284" s="86"/>
      <c r="DP6284" s="86"/>
      <c r="DQ6284" s="86"/>
      <c r="DR6284" s="86"/>
      <c r="DS6284" s="86"/>
      <c r="DT6284" s="86"/>
      <c r="DU6284" s="86"/>
      <c r="DV6284" s="86"/>
      <c r="DW6284" s="86"/>
      <c r="DX6284" s="86"/>
      <c r="DY6284" s="86"/>
      <c r="DZ6284" s="86"/>
      <c r="EA6284" s="86"/>
      <c r="EB6284" s="86"/>
      <c r="EC6284" s="86"/>
      <c r="ED6284" s="86"/>
      <c r="EE6284" s="86"/>
      <c r="EF6284" s="86"/>
      <c r="EG6284" s="86"/>
      <c r="EH6284" s="86"/>
      <c r="EI6284" s="86"/>
      <c r="EJ6284" s="86"/>
      <c r="EK6284" s="86"/>
      <c r="EL6284" s="86"/>
      <c r="EM6284" s="86"/>
      <c r="EN6284" s="86"/>
      <c r="EO6284" s="86"/>
      <c r="EP6284" s="86"/>
      <c r="EQ6284" s="86"/>
      <c r="ER6284" s="86"/>
      <c r="ES6284" s="86"/>
      <c r="ET6284" s="86"/>
      <c r="EU6284" s="86"/>
      <c r="EV6284" s="86"/>
      <c r="EW6284" s="86"/>
      <c r="EX6284" s="86"/>
      <c r="EY6284" s="86"/>
      <c r="EZ6284" s="86"/>
      <c r="FA6284" s="86"/>
      <c r="FB6284" s="86"/>
      <c r="FC6284" s="86"/>
      <c r="FD6284" s="86"/>
      <c r="FE6284" s="86"/>
      <c r="FF6284" s="86"/>
      <c r="FG6284" s="86"/>
      <c r="FH6284" s="86"/>
      <c r="FI6284" s="86"/>
      <c r="FJ6284" s="86"/>
      <c r="FK6284" s="86"/>
      <c r="FL6284" s="86"/>
      <c r="FM6284" s="86"/>
      <c r="FN6284" s="86"/>
      <c r="FO6284" s="86"/>
      <c r="FP6284" s="86"/>
      <c r="FQ6284" s="86"/>
      <c r="FR6284" s="86"/>
      <c r="FS6284" s="86"/>
      <c r="FT6284" s="86"/>
      <c r="FU6284" s="86"/>
      <c r="FV6284" s="86"/>
      <c r="FW6284" s="86"/>
      <c r="FX6284" s="86"/>
      <c r="FY6284" s="86"/>
      <c r="FZ6284" s="86"/>
      <c r="GA6284" s="86"/>
      <c r="GB6284" s="86"/>
      <c r="GC6284" s="86"/>
      <c r="GD6284" s="86"/>
      <c r="GE6284" s="86"/>
      <c r="GF6284" s="86"/>
      <c r="GG6284" s="86"/>
      <c r="GH6284" s="86"/>
      <c r="GI6284" s="86"/>
      <c r="GJ6284" s="86"/>
      <c r="GK6284" s="86"/>
      <c r="GL6284" s="86"/>
      <c r="GM6284" s="86"/>
      <c r="GN6284" s="86"/>
      <c r="GO6284" s="86"/>
      <c r="GP6284" s="86"/>
      <c r="GQ6284" s="86"/>
      <c r="GR6284" s="86"/>
      <c r="GS6284" s="86"/>
      <c r="GT6284" s="86"/>
      <c r="GU6284" s="86"/>
      <c r="GV6284" s="86"/>
      <c r="GW6284" s="86"/>
      <c r="GX6284" s="86"/>
      <c r="GY6284" s="86"/>
      <c r="GZ6284" s="86"/>
      <c r="HA6284" s="86"/>
      <c r="HB6284" s="86"/>
      <c r="HC6284" s="86"/>
      <c r="HD6284" s="86"/>
      <c r="HE6284" s="86"/>
      <c r="HF6284" s="86"/>
      <c r="HG6284" s="86"/>
      <c r="HH6284" s="86"/>
      <c r="HI6284" s="86"/>
      <c r="HJ6284" s="86"/>
      <c r="HK6284" s="86"/>
      <c r="HL6284" s="86"/>
      <c r="HM6284" s="86"/>
      <c r="HN6284" s="86"/>
      <c r="HO6284" s="86"/>
      <c r="HP6284" s="86"/>
      <c r="HQ6284" s="86"/>
      <c r="HR6284" s="86"/>
      <c r="HS6284" s="86"/>
      <c r="HT6284" s="86"/>
      <c r="HU6284" s="86"/>
      <c r="HV6284" s="86"/>
      <c r="HW6284" s="86"/>
      <c r="HX6284" s="86"/>
      <c r="HY6284" s="86"/>
      <c r="HZ6284" s="86"/>
      <c r="IA6284" s="86"/>
      <c r="IB6284" s="86"/>
      <c r="IC6284" s="86"/>
      <c r="ID6284" s="86"/>
      <c r="IE6284" s="86"/>
      <c r="IF6284" s="86"/>
      <c r="IG6284" s="86"/>
      <c r="IH6284" s="86"/>
      <c r="II6284" s="86"/>
      <c r="IJ6284" s="86"/>
      <c r="IK6284" s="86"/>
      <c r="IL6284" s="86"/>
      <c r="IM6284" s="86"/>
      <c r="IN6284" s="86"/>
      <c r="IO6284" s="86"/>
      <c r="IP6284" s="86"/>
      <c r="IQ6284" s="86"/>
      <c r="IR6284" s="86"/>
      <c r="IS6284" s="86"/>
      <c r="IT6284" s="86"/>
      <c r="IU6284" s="86"/>
      <c r="IV6284" s="86"/>
    </row>
    <row r="6285" spans="1:256" s="21" customFormat="1">
      <c r="A6285" s="10"/>
      <c r="B6285" s="8"/>
      <c r="C6285" s="8"/>
      <c r="D6285" s="113"/>
      <c r="E6285" s="266"/>
      <c r="F6285" s="373"/>
      <c r="G6285" s="71"/>
      <c r="H6285" s="283"/>
      <c r="I6285" s="33"/>
      <c r="J6285" s="33"/>
      <c r="K6285" s="33"/>
      <c r="L6285" s="33"/>
      <c r="M6285" s="33"/>
      <c r="N6285" s="33"/>
      <c r="O6285" s="33"/>
      <c r="P6285" s="33"/>
      <c r="Q6285" s="33"/>
      <c r="R6285" s="33"/>
      <c r="S6285" s="33"/>
      <c r="T6285" s="33"/>
      <c r="U6285" s="33"/>
      <c r="V6285" s="33"/>
      <c r="W6285" s="33"/>
      <c r="X6285" s="282"/>
      <c r="Y6285" s="69"/>
      <c r="Z6285" s="73"/>
      <c r="AA6285" s="73"/>
      <c r="AB6285" s="69"/>
      <c r="AC6285" s="69"/>
      <c r="AD6285" s="69"/>
      <c r="AE6285" s="69"/>
      <c r="AF6285" s="69"/>
      <c r="AG6285" s="69"/>
      <c r="AH6285" s="69"/>
      <c r="AI6285" s="69"/>
      <c r="AJ6285" s="69"/>
      <c r="AK6285" s="69"/>
      <c r="AL6285" s="69"/>
      <c r="AM6285" s="69"/>
      <c r="AN6285" s="69"/>
      <c r="AO6285" s="69"/>
      <c r="AP6285" s="70"/>
      <c r="AQ6285" s="70"/>
      <c r="AR6285" s="76"/>
      <c r="AS6285" s="60"/>
      <c r="AT6285" s="60"/>
      <c r="AU6285" s="60"/>
    </row>
    <row r="6286" spans="1:256" s="402" customFormat="1">
      <c r="A6286" s="10"/>
      <c r="B6286" s="8"/>
      <c r="C6286" s="8"/>
      <c r="D6286" s="113"/>
      <c r="E6286" s="404"/>
      <c r="F6286" s="69"/>
      <c r="G6286" s="71"/>
      <c r="H6286" s="72"/>
      <c r="I6286" s="69"/>
      <c r="J6286" s="69"/>
      <c r="K6286" s="69"/>
      <c r="L6286" s="69"/>
      <c r="M6286" s="69"/>
      <c r="N6286" s="69"/>
      <c r="O6286" s="69"/>
      <c r="P6286" s="69"/>
      <c r="Q6286" s="69"/>
      <c r="R6286" s="69"/>
      <c r="S6286" s="69"/>
      <c r="T6286" s="69"/>
      <c r="U6286" s="69"/>
      <c r="V6286" s="69"/>
      <c r="W6286" s="69"/>
      <c r="X6286" s="71"/>
      <c r="Y6286" s="69"/>
      <c r="Z6286" s="73"/>
      <c r="AA6286" s="73"/>
      <c r="AB6286" s="69"/>
      <c r="AC6286" s="69"/>
      <c r="AD6286" s="69"/>
      <c r="AE6286" s="69"/>
      <c r="AF6286" s="69"/>
      <c r="AG6286" s="69"/>
      <c r="AH6286" s="69"/>
      <c r="AI6286" s="69"/>
      <c r="AJ6286" s="69"/>
      <c r="AK6286" s="69"/>
      <c r="AL6286" s="69"/>
      <c r="AM6286" s="69"/>
      <c r="AN6286" s="69"/>
      <c r="AO6286" s="69"/>
      <c r="AP6286" s="70"/>
      <c r="AQ6286" s="70"/>
      <c r="AR6286" s="76"/>
      <c r="AS6286" s="60"/>
      <c r="AT6286" s="60"/>
      <c r="AU6286" s="60"/>
      <c r="AV6286" s="21"/>
      <c r="AW6286" s="21"/>
      <c r="AX6286" s="21"/>
      <c r="AY6286" s="21"/>
      <c r="AZ6286" s="21"/>
      <c r="BA6286" s="21"/>
      <c r="BB6286" s="21"/>
      <c r="BC6286" s="21"/>
      <c r="BD6286" s="21"/>
      <c r="BE6286" s="21"/>
      <c r="BF6286" s="21"/>
      <c r="BG6286" s="21"/>
      <c r="BH6286" s="21"/>
      <c r="BI6286" s="21"/>
      <c r="BJ6286" s="21"/>
      <c r="BK6286" s="21"/>
      <c r="BL6286" s="21"/>
      <c r="BM6286" s="21"/>
      <c r="BN6286" s="21"/>
      <c r="BO6286" s="21"/>
      <c r="BP6286" s="21"/>
      <c r="BQ6286" s="21"/>
      <c r="BR6286" s="21"/>
      <c r="BS6286" s="21"/>
      <c r="BT6286" s="21"/>
      <c r="BU6286" s="21"/>
      <c r="BV6286" s="21"/>
      <c r="BW6286" s="21"/>
      <c r="BX6286" s="21"/>
      <c r="BY6286" s="21"/>
      <c r="BZ6286" s="21"/>
      <c r="CA6286" s="21"/>
      <c r="CB6286" s="21"/>
      <c r="CC6286" s="21"/>
      <c r="CD6286" s="21"/>
      <c r="CE6286" s="21"/>
      <c r="CF6286" s="21"/>
      <c r="CG6286" s="21"/>
      <c r="CH6286" s="21"/>
      <c r="CI6286" s="21"/>
      <c r="CJ6286" s="21"/>
      <c r="CK6286" s="21"/>
      <c r="CL6286" s="21"/>
      <c r="CM6286" s="21"/>
      <c r="CN6286" s="21"/>
      <c r="CO6286" s="21"/>
      <c r="CP6286" s="21"/>
      <c r="CQ6286" s="21"/>
      <c r="CR6286" s="21"/>
      <c r="CS6286" s="21"/>
      <c r="CT6286" s="21"/>
      <c r="CU6286" s="21"/>
      <c r="CV6286" s="21"/>
      <c r="CW6286" s="21"/>
      <c r="CX6286" s="21"/>
      <c r="CY6286" s="21"/>
      <c r="CZ6286" s="21"/>
      <c r="DA6286" s="21"/>
      <c r="DB6286" s="21"/>
      <c r="DC6286" s="21"/>
      <c r="DD6286" s="21"/>
      <c r="DE6286" s="21"/>
      <c r="DF6286" s="21"/>
      <c r="DG6286" s="21"/>
      <c r="DH6286" s="21"/>
      <c r="DI6286" s="21"/>
      <c r="DJ6286" s="21"/>
      <c r="DK6286" s="21"/>
      <c r="DL6286" s="21"/>
      <c r="DM6286" s="21"/>
      <c r="DN6286" s="21"/>
      <c r="DO6286" s="21"/>
      <c r="DP6286" s="21"/>
      <c r="DQ6286" s="21"/>
      <c r="DR6286" s="21"/>
      <c r="DS6286" s="21"/>
      <c r="DT6286" s="21"/>
      <c r="DU6286" s="21"/>
      <c r="DV6286" s="21"/>
      <c r="DW6286" s="21"/>
      <c r="DX6286" s="21"/>
      <c r="DY6286" s="21"/>
      <c r="DZ6286" s="21"/>
      <c r="EA6286" s="21"/>
      <c r="EB6286" s="21"/>
      <c r="EC6286" s="21"/>
      <c r="ED6286" s="21"/>
      <c r="EE6286" s="21"/>
      <c r="EF6286" s="21"/>
      <c r="EG6286" s="21"/>
      <c r="EH6286" s="21"/>
      <c r="EI6286" s="21"/>
      <c r="EJ6286" s="21"/>
      <c r="EK6286" s="21"/>
      <c r="EL6286" s="21"/>
      <c r="EM6286" s="21"/>
      <c r="EN6286" s="21"/>
      <c r="EO6286" s="21"/>
      <c r="EP6286" s="21"/>
      <c r="EQ6286" s="21"/>
      <c r="ER6286" s="21"/>
      <c r="ES6286" s="21"/>
      <c r="ET6286" s="21"/>
      <c r="EU6286" s="21"/>
      <c r="EV6286" s="21"/>
      <c r="EW6286" s="21"/>
      <c r="EX6286" s="21"/>
      <c r="EY6286" s="21"/>
      <c r="EZ6286" s="21"/>
      <c r="FA6286" s="21"/>
      <c r="FB6286" s="21"/>
      <c r="FC6286" s="21"/>
      <c r="FD6286" s="21"/>
      <c r="FE6286" s="21"/>
      <c r="FF6286" s="21"/>
      <c r="FG6286" s="21"/>
      <c r="FH6286" s="21"/>
      <c r="FI6286" s="21"/>
      <c r="FJ6286" s="21"/>
      <c r="FK6286" s="21"/>
      <c r="FL6286" s="21"/>
      <c r="FM6286" s="21"/>
      <c r="FN6286" s="21"/>
      <c r="FO6286" s="21"/>
      <c r="FP6286" s="21"/>
      <c r="FQ6286" s="21"/>
      <c r="FR6286" s="21"/>
      <c r="FS6286" s="21"/>
      <c r="FT6286" s="21"/>
      <c r="FU6286" s="21"/>
      <c r="FV6286" s="21"/>
      <c r="FW6286" s="21"/>
      <c r="FX6286" s="21"/>
      <c r="FY6286" s="21"/>
      <c r="FZ6286" s="21"/>
      <c r="GA6286" s="21"/>
      <c r="GB6286" s="21"/>
      <c r="GC6286" s="21"/>
      <c r="GD6286" s="21"/>
      <c r="GE6286" s="21"/>
      <c r="GF6286" s="21"/>
      <c r="GG6286" s="21"/>
      <c r="GH6286" s="21"/>
      <c r="GI6286" s="21"/>
      <c r="GJ6286" s="21"/>
      <c r="GK6286" s="21"/>
      <c r="GL6286" s="21"/>
      <c r="GM6286" s="21"/>
      <c r="GN6286" s="21"/>
      <c r="GO6286" s="21"/>
      <c r="GP6286" s="21"/>
      <c r="GQ6286" s="21"/>
      <c r="GR6286" s="21"/>
      <c r="GS6286" s="21"/>
      <c r="GT6286" s="21"/>
      <c r="GU6286" s="21"/>
      <c r="GV6286" s="21"/>
      <c r="GW6286" s="21"/>
      <c r="GX6286" s="21"/>
      <c r="GY6286" s="21"/>
      <c r="GZ6286" s="21"/>
      <c r="HA6286" s="21"/>
      <c r="HB6286" s="21"/>
      <c r="HC6286" s="21"/>
      <c r="HD6286" s="21"/>
      <c r="HE6286" s="21"/>
      <c r="HF6286" s="21"/>
      <c r="HG6286" s="21"/>
      <c r="HH6286" s="21"/>
      <c r="HI6286" s="21"/>
      <c r="HJ6286" s="21"/>
      <c r="HK6286" s="21"/>
      <c r="HL6286" s="21"/>
      <c r="HM6286" s="21"/>
      <c r="HN6286" s="21"/>
      <c r="HO6286" s="21"/>
      <c r="HP6286" s="21"/>
      <c r="HQ6286" s="21"/>
      <c r="HR6286" s="21"/>
      <c r="HS6286" s="21"/>
      <c r="HT6286" s="21"/>
      <c r="HU6286" s="21"/>
      <c r="HV6286" s="21"/>
      <c r="HW6286" s="21"/>
      <c r="HX6286" s="21"/>
      <c r="HY6286" s="21"/>
      <c r="HZ6286" s="21"/>
      <c r="IA6286" s="21"/>
      <c r="IB6286" s="21"/>
      <c r="IC6286" s="21"/>
      <c r="ID6286" s="21"/>
      <c r="IE6286" s="21"/>
      <c r="IF6286" s="21"/>
      <c r="IG6286" s="21"/>
      <c r="IH6286" s="21"/>
      <c r="II6286" s="21"/>
      <c r="IJ6286" s="21"/>
      <c r="IK6286" s="21"/>
      <c r="IL6286" s="21"/>
      <c r="IM6286" s="21"/>
      <c r="IN6286" s="21"/>
      <c r="IO6286" s="21"/>
      <c r="IP6286" s="21"/>
      <c r="IQ6286" s="21"/>
      <c r="IR6286" s="21"/>
      <c r="IS6286" s="21"/>
      <c r="IT6286" s="21"/>
      <c r="IU6286" s="21"/>
      <c r="IV6286" s="21"/>
    </row>
    <row r="6287" spans="1:256" s="15" customFormat="1">
      <c r="A6287" s="12"/>
      <c r="B6287" s="9">
        <v>5</v>
      </c>
      <c r="C6287" s="9" t="s">
        <v>18</v>
      </c>
      <c r="D6287" s="81" t="s">
        <v>11</v>
      </c>
      <c r="E6287" s="405">
        <v>66500</v>
      </c>
      <c r="F6287" s="31">
        <f t="shared" ref="F6287:V6287" si="874">SUM(F6288:F6289)</f>
        <v>0</v>
      </c>
      <c r="G6287" s="31">
        <f t="shared" si="874"/>
        <v>0</v>
      </c>
      <c r="H6287" s="31">
        <f t="shared" si="874"/>
        <v>0</v>
      </c>
      <c r="I6287" s="31">
        <f t="shared" si="874"/>
        <v>0</v>
      </c>
      <c r="J6287" s="31">
        <f t="shared" si="874"/>
        <v>0</v>
      </c>
      <c r="K6287" s="31">
        <f t="shared" si="874"/>
        <v>0</v>
      </c>
      <c r="L6287" s="31">
        <f t="shared" si="874"/>
        <v>0</v>
      </c>
      <c r="M6287" s="31">
        <f t="shared" si="874"/>
        <v>0</v>
      </c>
      <c r="N6287" s="31">
        <f t="shared" si="874"/>
        <v>0</v>
      </c>
      <c r="O6287" s="31">
        <f t="shared" si="874"/>
        <v>0</v>
      </c>
      <c r="P6287" s="31">
        <f t="shared" si="874"/>
        <v>0</v>
      </c>
      <c r="Q6287" s="31">
        <f t="shared" si="874"/>
        <v>0</v>
      </c>
      <c r="R6287" s="31">
        <f t="shared" si="874"/>
        <v>0</v>
      </c>
      <c r="S6287" s="31">
        <f t="shared" si="874"/>
        <v>0</v>
      </c>
      <c r="T6287" s="31">
        <f t="shared" si="874"/>
        <v>0</v>
      </c>
      <c r="U6287" s="31">
        <f t="shared" si="874"/>
        <v>0</v>
      </c>
      <c r="V6287" s="31">
        <f t="shared" si="874"/>
        <v>0</v>
      </c>
      <c r="W6287" s="31">
        <f>SUM(O6287:V6287)</f>
        <v>0</v>
      </c>
      <c r="X6287" s="31">
        <f>SUM(X6288:X6289)</f>
        <v>0</v>
      </c>
      <c r="Y6287" s="31">
        <f>H6287+I6287+J6287+K6287+L6287+M6287+N6287+W6287+X6287</f>
        <v>0</v>
      </c>
      <c r="Z6287" s="31">
        <f t="shared" ref="Z6287:AK6287" si="875">SUM(Z6288:Z6289)</f>
        <v>0</v>
      </c>
      <c r="AA6287" s="31">
        <f t="shared" si="875"/>
        <v>0</v>
      </c>
      <c r="AB6287" s="31">
        <f t="shared" si="875"/>
        <v>0</v>
      </c>
      <c r="AC6287" s="31">
        <f t="shared" si="875"/>
        <v>0</v>
      </c>
      <c r="AD6287" s="31">
        <f t="shared" si="875"/>
        <v>0</v>
      </c>
      <c r="AE6287" s="31">
        <f t="shared" si="875"/>
        <v>0</v>
      </c>
      <c r="AF6287" s="31">
        <f t="shared" si="875"/>
        <v>0</v>
      </c>
      <c r="AG6287" s="31">
        <f t="shared" si="875"/>
        <v>0</v>
      </c>
      <c r="AH6287" s="31">
        <f t="shared" si="875"/>
        <v>0</v>
      </c>
      <c r="AI6287" s="31">
        <f t="shared" si="875"/>
        <v>0</v>
      </c>
      <c r="AJ6287" s="31">
        <f t="shared" si="875"/>
        <v>0</v>
      </c>
      <c r="AK6287" s="31">
        <f t="shared" si="875"/>
        <v>0</v>
      </c>
      <c r="AL6287" s="31">
        <f>SUM(AD6287:AK6287)</f>
        <v>0</v>
      </c>
      <c r="AM6287" s="31">
        <f>SUM(AM6288:AM6289)</f>
        <v>0</v>
      </c>
      <c r="AN6287" s="31">
        <f>SUM(AN6288:AN6289)</f>
        <v>0</v>
      </c>
      <c r="AO6287" s="31">
        <f>Z6287+AA6287+AB6287+AC6287+AL6287+AM6287+AN6287</f>
        <v>0</v>
      </c>
      <c r="AP6287" s="32">
        <f>E6287+Y6287-AO6287</f>
        <v>66500</v>
      </c>
      <c r="AQ6287" s="32"/>
      <c r="AR6287" s="28"/>
      <c r="AS6287" s="29">
        <f>E6287+H6287+I6287+J6287+K6287+L6287+M6287+N6287+W6287+X6287-Z6287-AB6287-AL6287-AC6287-AM6287-AN6287</f>
        <v>66500</v>
      </c>
      <c r="AT6287" s="29">
        <f>AP6287-AS6287</f>
        <v>0</v>
      </c>
      <c r="AU6287" s="29">
        <f>E6287</f>
        <v>66500</v>
      </c>
      <c r="AV6287" s="86">
        <f>AS6287-AU6287</f>
        <v>0</v>
      </c>
      <c r="AW6287" s="86">
        <f>Y6287-AO6287</f>
        <v>0</v>
      </c>
      <c r="AX6287" s="86">
        <f>AV6287-AW6287</f>
        <v>0</v>
      </c>
      <c r="AY6287" s="86"/>
      <c r="AZ6287" s="398"/>
      <c r="BA6287" s="86"/>
      <c r="BB6287" s="86"/>
      <c r="BC6287" s="86"/>
      <c r="BD6287" s="86"/>
      <c r="BE6287" s="86"/>
      <c r="BF6287" s="86"/>
      <c r="BG6287" s="86"/>
      <c r="BH6287" s="86"/>
      <c r="BI6287" s="86"/>
      <c r="BJ6287" s="86"/>
      <c r="BK6287" s="86"/>
      <c r="BL6287" s="86"/>
      <c r="BM6287" s="86"/>
      <c r="BN6287" s="86"/>
      <c r="BO6287" s="86"/>
      <c r="BP6287" s="86"/>
      <c r="BQ6287" s="86"/>
      <c r="BR6287" s="86"/>
      <c r="BS6287" s="86"/>
      <c r="BT6287" s="86"/>
      <c r="BU6287" s="86"/>
      <c r="BV6287" s="86"/>
      <c r="BW6287" s="86"/>
      <c r="BX6287" s="86"/>
      <c r="BY6287" s="86"/>
      <c r="BZ6287" s="86"/>
      <c r="CA6287" s="86"/>
      <c r="CB6287" s="86"/>
      <c r="CC6287" s="86"/>
      <c r="CD6287" s="86"/>
      <c r="CE6287" s="86"/>
      <c r="CF6287" s="86"/>
      <c r="CG6287" s="86"/>
      <c r="CH6287" s="86"/>
      <c r="CI6287" s="86"/>
      <c r="CJ6287" s="86"/>
      <c r="CK6287" s="86"/>
      <c r="CL6287" s="86"/>
      <c r="CM6287" s="86"/>
      <c r="CN6287" s="86"/>
      <c r="CO6287" s="86"/>
      <c r="CP6287" s="86"/>
      <c r="CQ6287" s="86"/>
      <c r="CR6287" s="86"/>
      <c r="CS6287" s="86"/>
      <c r="CT6287" s="86"/>
      <c r="CU6287" s="86"/>
      <c r="CV6287" s="86"/>
      <c r="CW6287" s="86"/>
      <c r="CX6287" s="86"/>
      <c r="CY6287" s="86"/>
      <c r="CZ6287" s="86"/>
      <c r="DA6287" s="86"/>
      <c r="DB6287" s="86"/>
      <c r="DC6287" s="86"/>
      <c r="DD6287" s="86"/>
      <c r="DE6287" s="86"/>
      <c r="DF6287" s="86"/>
      <c r="DG6287" s="86"/>
      <c r="DH6287" s="86"/>
      <c r="DI6287" s="86"/>
      <c r="DJ6287" s="86"/>
      <c r="DK6287" s="86"/>
      <c r="DL6287" s="86"/>
      <c r="DM6287" s="86"/>
      <c r="DN6287" s="86"/>
      <c r="DO6287" s="86"/>
      <c r="DP6287" s="86"/>
      <c r="DQ6287" s="86"/>
      <c r="DR6287" s="86"/>
      <c r="DS6287" s="86"/>
      <c r="DT6287" s="86"/>
      <c r="DU6287" s="86"/>
      <c r="DV6287" s="86"/>
      <c r="DW6287" s="86"/>
      <c r="DX6287" s="86"/>
      <c r="DY6287" s="86"/>
      <c r="DZ6287" s="86"/>
      <c r="EA6287" s="86"/>
      <c r="EB6287" s="86"/>
      <c r="EC6287" s="86"/>
      <c r="ED6287" s="86"/>
      <c r="EE6287" s="86"/>
      <c r="EF6287" s="86"/>
      <c r="EG6287" s="86"/>
      <c r="EH6287" s="86"/>
      <c r="EI6287" s="86"/>
      <c r="EJ6287" s="86"/>
      <c r="EK6287" s="86"/>
      <c r="EL6287" s="86"/>
      <c r="EM6287" s="86"/>
      <c r="EN6287" s="86"/>
      <c r="EO6287" s="86"/>
      <c r="EP6287" s="86"/>
      <c r="EQ6287" s="86"/>
      <c r="ER6287" s="86"/>
      <c r="ES6287" s="86"/>
      <c r="ET6287" s="86"/>
      <c r="EU6287" s="86"/>
      <c r="EV6287" s="86"/>
      <c r="EW6287" s="86"/>
      <c r="EX6287" s="86"/>
      <c r="EY6287" s="86"/>
      <c r="EZ6287" s="86"/>
      <c r="FA6287" s="86"/>
      <c r="FB6287" s="86"/>
      <c r="FC6287" s="86"/>
      <c r="FD6287" s="86"/>
      <c r="FE6287" s="86"/>
      <c r="FF6287" s="86"/>
      <c r="FG6287" s="86"/>
      <c r="FH6287" s="86"/>
      <c r="FI6287" s="86"/>
      <c r="FJ6287" s="86"/>
      <c r="FK6287" s="86"/>
      <c r="FL6287" s="86"/>
      <c r="FM6287" s="86"/>
      <c r="FN6287" s="86"/>
      <c r="FO6287" s="86"/>
      <c r="FP6287" s="86"/>
      <c r="FQ6287" s="86"/>
      <c r="FR6287" s="86"/>
      <c r="FS6287" s="86"/>
      <c r="FT6287" s="86"/>
      <c r="FU6287" s="86"/>
      <c r="FV6287" s="86"/>
      <c r="FW6287" s="86"/>
      <c r="FX6287" s="86"/>
      <c r="FY6287" s="86"/>
      <c r="FZ6287" s="86"/>
      <c r="GA6287" s="86"/>
      <c r="GB6287" s="86"/>
      <c r="GC6287" s="86"/>
      <c r="GD6287" s="86"/>
      <c r="GE6287" s="86"/>
      <c r="GF6287" s="86"/>
      <c r="GG6287" s="86"/>
      <c r="GH6287" s="86"/>
      <c r="GI6287" s="86"/>
      <c r="GJ6287" s="86"/>
      <c r="GK6287" s="86"/>
      <c r="GL6287" s="86"/>
      <c r="GM6287" s="86"/>
      <c r="GN6287" s="86"/>
      <c r="GO6287" s="86"/>
      <c r="GP6287" s="86"/>
      <c r="GQ6287" s="86"/>
      <c r="GR6287" s="86"/>
      <c r="GS6287" s="86"/>
      <c r="GT6287" s="86"/>
      <c r="GU6287" s="86"/>
      <c r="GV6287" s="86"/>
      <c r="GW6287" s="86"/>
      <c r="GX6287" s="86"/>
      <c r="GY6287" s="86"/>
      <c r="GZ6287" s="86"/>
      <c r="HA6287" s="86"/>
      <c r="HB6287" s="86"/>
      <c r="HC6287" s="86"/>
      <c r="HD6287" s="86"/>
      <c r="HE6287" s="86"/>
      <c r="HF6287" s="86"/>
      <c r="HG6287" s="86"/>
      <c r="HH6287" s="86"/>
      <c r="HI6287" s="86"/>
      <c r="HJ6287" s="86"/>
      <c r="HK6287" s="86"/>
      <c r="HL6287" s="86"/>
      <c r="HM6287" s="86"/>
      <c r="HN6287" s="86"/>
      <c r="HO6287" s="86"/>
      <c r="HP6287" s="86"/>
      <c r="HQ6287" s="86"/>
      <c r="HR6287" s="86"/>
      <c r="HS6287" s="86"/>
      <c r="HT6287" s="86"/>
      <c r="HU6287" s="86"/>
      <c r="HV6287" s="86"/>
      <c r="HW6287" s="86"/>
      <c r="HX6287" s="86"/>
      <c r="HY6287" s="86"/>
      <c r="HZ6287" s="86"/>
      <c r="IA6287" s="86"/>
      <c r="IB6287" s="86"/>
      <c r="IC6287" s="86"/>
      <c r="ID6287" s="86"/>
      <c r="IE6287" s="86"/>
      <c r="IF6287" s="86"/>
      <c r="IG6287" s="86"/>
      <c r="IH6287" s="86"/>
      <c r="II6287" s="86"/>
      <c r="IJ6287" s="86"/>
      <c r="IK6287" s="86"/>
      <c r="IL6287" s="86"/>
      <c r="IM6287" s="86"/>
      <c r="IN6287" s="86"/>
      <c r="IO6287" s="86"/>
      <c r="IP6287" s="86"/>
      <c r="IQ6287" s="86"/>
      <c r="IR6287" s="86"/>
      <c r="IS6287" s="86"/>
      <c r="IT6287" s="86"/>
      <c r="IU6287" s="86"/>
      <c r="IV6287" s="86"/>
    </row>
    <row r="6288" spans="1:256" s="402" customFormat="1">
      <c r="A6288" s="10"/>
      <c r="B6288" s="8"/>
      <c r="C6288" s="8"/>
      <c r="D6288" s="82"/>
      <c r="E6288" s="266"/>
      <c r="F6288" s="261"/>
      <c r="G6288" s="71"/>
      <c r="H6288" s="72"/>
      <c r="I6288" s="69"/>
      <c r="J6288" s="69"/>
      <c r="K6288" s="69"/>
      <c r="L6288" s="69"/>
      <c r="M6288" s="69"/>
      <c r="N6288" s="69"/>
      <c r="O6288" s="69"/>
      <c r="P6288" s="69"/>
      <c r="Q6288" s="69"/>
      <c r="R6288" s="69"/>
      <c r="S6288" s="69"/>
      <c r="T6288" s="69"/>
      <c r="U6288" s="69"/>
      <c r="V6288" s="69"/>
      <c r="W6288" s="69"/>
      <c r="X6288" s="71"/>
      <c r="Y6288" s="69"/>
      <c r="Z6288" s="73"/>
      <c r="AA6288" s="73"/>
      <c r="AB6288" s="69"/>
      <c r="AC6288" s="69"/>
      <c r="AD6288" s="69"/>
      <c r="AE6288" s="69"/>
      <c r="AF6288" s="69"/>
      <c r="AG6288" s="69"/>
      <c r="AH6288" s="69"/>
      <c r="AI6288" s="69"/>
      <c r="AJ6288" s="69"/>
      <c r="AK6288" s="69"/>
      <c r="AL6288" s="69"/>
      <c r="AM6288" s="69"/>
      <c r="AN6288" s="69"/>
      <c r="AO6288" s="69"/>
      <c r="AP6288" s="70"/>
      <c r="AQ6288" s="70"/>
      <c r="AR6288" s="76"/>
      <c r="AS6288" s="60"/>
      <c r="AT6288" s="60"/>
      <c r="AU6288" s="60"/>
      <c r="AV6288" s="21"/>
      <c r="AW6288" s="21"/>
      <c r="AX6288" s="21"/>
      <c r="AY6288" s="21"/>
      <c r="AZ6288" s="21"/>
      <c r="BA6288" s="21"/>
      <c r="BB6288" s="21"/>
      <c r="BC6288" s="21"/>
      <c r="BD6288" s="21"/>
      <c r="BE6288" s="21"/>
      <c r="BF6288" s="21"/>
      <c r="BG6288" s="21"/>
      <c r="BH6288" s="21"/>
      <c r="BI6288" s="21"/>
      <c r="BJ6288" s="21"/>
      <c r="BK6288" s="21"/>
      <c r="BL6288" s="21"/>
      <c r="BM6288" s="21"/>
      <c r="BN6288" s="21"/>
      <c r="BO6288" s="21"/>
      <c r="BP6288" s="21"/>
      <c r="BQ6288" s="21"/>
      <c r="BR6288" s="21"/>
      <c r="BS6288" s="21"/>
      <c r="BT6288" s="21"/>
      <c r="BU6288" s="21"/>
      <c r="BV6288" s="21"/>
      <c r="BW6288" s="21"/>
      <c r="BX6288" s="21"/>
      <c r="BY6288" s="21"/>
      <c r="BZ6288" s="21"/>
      <c r="CA6288" s="21"/>
      <c r="CB6288" s="21"/>
      <c r="CC6288" s="21"/>
      <c r="CD6288" s="21"/>
      <c r="CE6288" s="21"/>
      <c r="CF6288" s="21"/>
      <c r="CG6288" s="21"/>
      <c r="CH6288" s="21"/>
      <c r="CI6288" s="21"/>
      <c r="CJ6288" s="21"/>
      <c r="CK6288" s="21"/>
      <c r="CL6288" s="21"/>
      <c r="CM6288" s="21"/>
      <c r="CN6288" s="21"/>
      <c r="CO6288" s="21"/>
      <c r="CP6288" s="21"/>
      <c r="CQ6288" s="21"/>
      <c r="CR6288" s="21"/>
      <c r="CS6288" s="21"/>
      <c r="CT6288" s="21"/>
      <c r="CU6288" s="21"/>
      <c r="CV6288" s="21"/>
      <c r="CW6288" s="21"/>
      <c r="CX6288" s="21"/>
      <c r="CY6288" s="21"/>
      <c r="CZ6288" s="21"/>
      <c r="DA6288" s="21"/>
      <c r="DB6288" s="21"/>
      <c r="DC6288" s="21"/>
      <c r="DD6288" s="21"/>
      <c r="DE6288" s="21"/>
      <c r="DF6288" s="21"/>
      <c r="DG6288" s="21"/>
      <c r="DH6288" s="21"/>
      <c r="DI6288" s="21"/>
      <c r="DJ6288" s="21"/>
      <c r="DK6288" s="21"/>
      <c r="DL6288" s="21"/>
      <c r="DM6288" s="21"/>
      <c r="DN6288" s="21"/>
      <c r="DO6288" s="21"/>
      <c r="DP6288" s="21"/>
      <c r="DQ6288" s="21"/>
      <c r="DR6288" s="21"/>
      <c r="DS6288" s="21"/>
      <c r="DT6288" s="21"/>
      <c r="DU6288" s="21"/>
      <c r="DV6288" s="21"/>
      <c r="DW6288" s="21"/>
      <c r="DX6288" s="21"/>
      <c r="DY6288" s="21"/>
      <c r="DZ6288" s="21"/>
      <c r="EA6288" s="21"/>
      <c r="EB6288" s="21"/>
      <c r="EC6288" s="21"/>
      <c r="ED6288" s="21"/>
      <c r="EE6288" s="21"/>
      <c r="EF6288" s="21"/>
      <c r="EG6288" s="21"/>
      <c r="EH6288" s="21"/>
      <c r="EI6288" s="21"/>
      <c r="EJ6288" s="21"/>
      <c r="EK6288" s="21"/>
      <c r="EL6288" s="21"/>
      <c r="EM6288" s="21"/>
      <c r="EN6288" s="21"/>
      <c r="EO6288" s="21"/>
      <c r="EP6288" s="21"/>
      <c r="EQ6288" s="21"/>
      <c r="ER6288" s="21"/>
      <c r="ES6288" s="21"/>
      <c r="ET6288" s="21"/>
      <c r="EU6288" s="21"/>
      <c r="EV6288" s="21"/>
      <c r="EW6288" s="21"/>
      <c r="EX6288" s="21"/>
      <c r="EY6288" s="21"/>
      <c r="EZ6288" s="21"/>
      <c r="FA6288" s="21"/>
      <c r="FB6288" s="21"/>
      <c r="FC6288" s="21"/>
      <c r="FD6288" s="21"/>
      <c r="FE6288" s="21"/>
      <c r="FF6288" s="21"/>
      <c r="FG6288" s="21"/>
      <c r="FH6288" s="21"/>
      <c r="FI6288" s="21"/>
      <c r="FJ6288" s="21"/>
      <c r="FK6288" s="21"/>
      <c r="FL6288" s="21"/>
      <c r="FM6288" s="21"/>
      <c r="FN6288" s="21"/>
      <c r="FO6288" s="21"/>
      <c r="FP6288" s="21"/>
      <c r="FQ6288" s="21"/>
      <c r="FR6288" s="21"/>
      <c r="FS6288" s="21"/>
      <c r="FT6288" s="21"/>
      <c r="FU6288" s="21"/>
      <c r="FV6288" s="21"/>
      <c r="FW6288" s="21"/>
      <c r="FX6288" s="21"/>
      <c r="FY6288" s="21"/>
      <c r="FZ6288" s="21"/>
      <c r="GA6288" s="21"/>
      <c r="GB6288" s="21"/>
      <c r="GC6288" s="21"/>
      <c r="GD6288" s="21"/>
      <c r="GE6288" s="21"/>
      <c r="GF6288" s="21"/>
      <c r="GG6288" s="21"/>
      <c r="GH6288" s="21"/>
      <c r="GI6288" s="21"/>
      <c r="GJ6288" s="21"/>
      <c r="GK6288" s="21"/>
      <c r="GL6288" s="21"/>
      <c r="GM6288" s="21"/>
      <c r="GN6288" s="21"/>
      <c r="GO6288" s="21"/>
      <c r="GP6288" s="21"/>
      <c r="GQ6288" s="21"/>
      <c r="GR6288" s="21"/>
      <c r="GS6288" s="21"/>
      <c r="GT6288" s="21"/>
      <c r="GU6288" s="21"/>
      <c r="GV6288" s="21"/>
      <c r="GW6288" s="21"/>
      <c r="GX6288" s="21"/>
      <c r="GY6288" s="21"/>
      <c r="GZ6288" s="21"/>
      <c r="HA6288" s="21"/>
      <c r="HB6288" s="21"/>
      <c r="HC6288" s="21"/>
      <c r="HD6288" s="21"/>
      <c r="HE6288" s="21"/>
      <c r="HF6288" s="21"/>
      <c r="HG6288" s="21"/>
      <c r="HH6288" s="21"/>
      <c r="HI6288" s="21"/>
      <c r="HJ6288" s="21"/>
      <c r="HK6288" s="21"/>
      <c r="HL6288" s="21"/>
      <c r="HM6288" s="21"/>
      <c r="HN6288" s="21"/>
      <c r="HO6288" s="21"/>
      <c r="HP6288" s="21"/>
      <c r="HQ6288" s="21"/>
      <c r="HR6288" s="21"/>
      <c r="HS6288" s="21"/>
      <c r="HT6288" s="21"/>
      <c r="HU6288" s="21"/>
      <c r="HV6288" s="21"/>
      <c r="HW6288" s="21"/>
      <c r="HX6288" s="21"/>
      <c r="HY6288" s="21"/>
      <c r="HZ6288" s="21"/>
      <c r="IA6288" s="21"/>
      <c r="IB6288" s="21"/>
      <c r="IC6288" s="21"/>
      <c r="ID6288" s="21"/>
      <c r="IE6288" s="21"/>
      <c r="IF6288" s="21"/>
      <c r="IG6288" s="21"/>
      <c r="IH6288" s="21"/>
      <c r="II6288" s="21"/>
      <c r="IJ6288" s="21"/>
      <c r="IK6288" s="21"/>
      <c r="IL6288" s="21"/>
      <c r="IM6288" s="21"/>
      <c r="IN6288" s="21"/>
      <c r="IO6288" s="21"/>
      <c r="IP6288" s="21"/>
      <c r="IQ6288" s="21"/>
      <c r="IR6288" s="21"/>
      <c r="IS6288" s="21"/>
      <c r="IT6288" s="21"/>
      <c r="IU6288" s="21"/>
      <c r="IV6288" s="21"/>
    </row>
    <row r="6289" spans="1:256" s="402" customFormat="1">
      <c r="A6289" s="10"/>
      <c r="B6289" s="8"/>
      <c r="C6289" s="8"/>
      <c r="D6289" s="82"/>
      <c r="E6289" s="33"/>
      <c r="F6289" s="261"/>
      <c r="G6289" s="71"/>
      <c r="H6289" s="283"/>
      <c r="I6289" s="33"/>
      <c r="J6289" s="33"/>
      <c r="K6289" s="33"/>
      <c r="L6289" s="33"/>
      <c r="M6289" s="33"/>
      <c r="N6289" s="33"/>
      <c r="O6289" s="33"/>
      <c r="P6289" s="33"/>
      <c r="Q6289" s="33"/>
      <c r="R6289" s="33"/>
      <c r="S6289" s="33"/>
      <c r="T6289" s="33"/>
      <c r="U6289" s="33"/>
      <c r="V6289" s="33"/>
      <c r="W6289" s="33"/>
      <c r="X6289" s="282"/>
      <c r="Y6289" s="69"/>
      <c r="Z6289" s="284"/>
      <c r="AA6289" s="284"/>
      <c r="AB6289" s="33"/>
      <c r="AC6289" s="33"/>
      <c r="AD6289" s="33"/>
      <c r="AE6289" s="33"/>
      <c r="AF6289" s="33"/>
      <c r="AG6289" s="33"/>
      <c r="AH6289" s="33"/>
      <c r="AI6289" s="33"/>
      <c r="AJ6289" s="33"/>
      <c r="AK6289" s="33"/>
      <c r="AL6289" s="33"/>
      <c r="AM6289" s="33"/>
      <c r="AN6289" s="33"/>
      <c r="AO6289" s="69"/>
      <c r="AP6289" s="70"/>
      <c r="AQ6289" s="70"/>
      <c r="AR6289" s="76"/>
      <c r="AS6289" s="60"/>
      <c r="AT6289" s="60"/>
      <c r="AU6289" s="60"/>
      <c r="AV6289" s="21"/>
      <c r="AW6289" s="21"/>
      <c r="AX6289" s="21"/>
      <c r="AY6289" s="21"/>
      <c r="AZ6289" s="21"/>
      <c r="BA6289" s="21"/>
      <c r="BB6289" s="21"/>
      <c r="BC6289" s="21"/>
      <c r="BD6289" s="21"/>
      <c r="BE6289" s="21"/>
      <c r="BF6289" s="21"/>
      <c r="BG6289" s="21"/>
      <c r="BH6289" s="21"/>
      <c r="BI6289" s="21"/>
      <c r="BJ6289" s="21"/>
      <c r="BK6289" s="21"/>
      <c r="BL6289" s="21"/>
      <c r="BM6289" s="21"/>
      <c r="BN6289" s="21"/>
      <c r="BO6289" s="21"/>
      <c r="BP6289" s="21"/>
      <c r="BQ6289" s="21"/>
      <c r="BR6289" s="21"/>
      <c r="BS6289" s="21"/>
      <c r="BT6289" s="21"/>
      <c r="BU6289" s="21"/>
      <c r="BV6289" s="21"/>
      <c r="BW6289" s="21"/>
      <c r="BX6289" s="21"/>
      <c r="BY6289" s="21"/>
      <c r="BZ6289" s="21"/>
      <c r="CA6289" s="21"/>
      <c r="CB6289" s="21"/>
      <c r="CC6289" s="21"/>
      <c r="CD6289" s="21"/>
      <c r="CE6289" s="21"/>
      <c r="CF6289" s="21"/>
      <c r="CG6289" s="21"/>
      <c r="CH6289" s="21"/>
      <c r="CI6289" s="21"/>
      <c r="CJ6289" s="21"/>
      <c r="CK6289" s="21"/>
      <c r="CL6289" s="21"/>
      <c r="CM6289" s="21"/>
      <c r="CN6289" s="21"/>
      <c r="CO6289" s="21"/>
      <c r="CP6289" s="21"/>
      <c r="CQ6289" s="21"/>
      <c r="CR6289" s="21"/>
      <c r="CS6289" s="21"/>
      <c r="CT6289" s="21"/>
      <c r="CU6289" s="21"/>
      <c r="CV6289" s="21"/>
      <c r="CW6289" s="21"/>
      <c r="CX6289" s="21"/>
      <c r="CY6289" s="21"/>
      <c r="CZ6289" s="21"/>
      <c r="DA6289" s="21"/>
      <c r="DB6289" s="21"/>
      <c r="DC6289" s="21"/>
      <c r="DD6289" s="21"/>
      <c r="DE6289" s="21"/>
      <c r="DF6289" s="21"/>
      <c r="DG6289" s="21"/>
      <c r="DH6289" s="21"/>
      <c r="DI6289" s="21"/>
      <c r="DJ6289" s="21"/>
      <c r="DK6289" s="21"/>
      <c r="DL6289" s="21"/>
      <c r="DM6289" s="21"/>
      <c r="DN6289" s="21"/>
      <c r="DO6289" s="21"/>
      <c r="DP6289" s="21"/>
      <c r="DQ6289" s="21"/>
      <c r="DR6289" s="21"/>
      <c r="DS6289" s="21"/>
      <c r="DT6289" s="21"/>
      <c r="DU6289" s="21"/>
      <c r="DV6289" s="21"/>
      <c r="DW6289" s="21"/>
      <c r="DX6289" s="21"/>
      <c r="DY6289" s="21"/>
      <c r="DZ6289" s="21"/>
      <c r="EA6289" s="21"/>
      <c r="EB6289" s="21"/>
      <c r="EC6289" s="21"/>
      <c r="ED6289" s="21"/>
      <c r="EE6289" s="21"/>
      <c r="EF6289" s="21"/>
      <c r="EG6289" s="21"/>
      <c r="EH6289" s="21"/>
      <c r="EI6289" s="21"/>
      <c r="EJ6289" s="21"/>
      <c r="EK6289" s="21"/>
      <c r="EL6289" s="21"/>
      <c r="EM6289" s="21"/>
      <c r="EN6289" s="21"/>
      <c r="EO6289" s="21"/>
      <c r="EP6289" s="21"/>
      <c r="EQ6289" s="21"/>
      <c r="ER6289" s="21"/>
      <c r="ES6289" s="21"/>
      <c r="ET6289" s="21"/>
      <c r="EU6289" s="21"/>
      <c r="EV6289" s="21"/>
      <c r="EW6289" s="21"/>
      <c r="EX6289" s="21"/>
      <c r="EY6289" s="21"/>
      <c r="EZ6289" s="21"/>
      <c r="FA6289" s="21"/>
      <c r="FB6289" s="21"/>
      <c r="FC6289" s="21"/>
      <c r="FD6289" s="21"/>
      <c r="FE6289" s="21"/>
      <c r="FF6289" s="21"/>
      <c r="FG6289" s="21"/>
      <c r="FH6289" s="21"/>
      <c r="FI6289" s="21"/>
      <c r="FJ6289" s="21"/>
      <c r="FK6289" s="21"/>
      <c r="FL6289" s="21"/>
      <c r="FM6289" s="21"/>
      <c r="FN6289" s="21"/>
      <c r="FO6289" s="21"/>
      <c r="FP6289" s="21"/>
      <c r="FQ6289" s="21"/>
      <c r="FR6289" s="21"/>
      <c r="FS6289" s="21"/>
      <c r="FT6289" s="21"/>
      <c r="FU6289" s="21"/>
      <c r="FV6289" s="21"/>
      <c r="FW6289" s="21"/>
      <c r="FX6289" s="21"/>
      <c r="FY6289" s="21"/>
      <c r="FZ6289" s="21"/>
      <c r="GA6289" s="21"/>
      <c r="GB6289" s="21"/>
      <c r="GC6289" s="21"/>
      <c r="GD6289" s="21"/>
      <c r="GE6289" s="21"/>
      <c r="GF6289" s="21"/>
      <c r="GG6289" s="21"/>
      <c r="GH6289" s="21"/>
      <c r="GI6289" s="21"/>
      <c r="GJ6289" s="21"/>
      <c r="GK6289" s="21"/>
      <c r="GL6289" s="21"/>
      <c r="GM6289" s="21"/>
      <c r="GN6289" s="21"/>
      <c r="GO6289" s="21"/>
      <c r="GP6289" s="21"/>
      <c r="GQ6289" s="21"/>
      <c r="GR6289" s="21"/>
      <c r="GS6289" s="21"/>
      <c r="GT6289" s="21"/>
      <c r="GU6289" s="21"/>
      <c r="GV6289" s="21"/>
      <c r="GW6289" s="21"/>
      <c r="GX6289" s="21"/>
      <c r="GY6289" s="21"/>
      <c r="GZ6289" s="21"/>
      <c r="HA6289" s="21"/>
      <c r="HB6289" s="21"/>
      <c r="HC6289" s="21"/>
      <c r="HD6289" s="21"/>
      <c r="HE6289" s="21"/>
      <c r="HF6289" s="21"/>
      <c r="HG6289" s="21"/>
      <c r="HH6289" s="21"/>
      <c r="HI6289" s="21"/>
      <c r="HJ6289" s="21"/>
      <c r="HK6289" s="21"/>
      <c r="HL6289" s="21"/>
      <c r="HM6289" s="21"/>
      <c r="HN6289" s="21"/>
      <c r="HO6289" s="21"/>
      <c r="HP6289" s="21"/>
      <c r="HQ6289" s="21"/>
      <c r="HR6289" s="21"/>
      <c r="HS6289" s="21"/>
      <c r="HT6289" s="21"/>
      <c r="HU6289" s="21"/>
      <c r="HV6289" s="21"/>
      <c r="HW6289" s="21"/>
      <c r="HX6289" s="21"/>
      <c r="HY6289" s="21"/>
      <c r="HZ6289" s="21"/>
      <c r="IA6289" s="21"/>
      <c r="IB6289" s="21"/>
      <c r="IC6289" s="21"/>
      <c r="ID6289" s="21"/>
      <c r="IE6289" s="21"/>
      <c r="IF6289" s="21"/>
      <c r="IG6289" s="21"/>
      <c r="IH6289" s="21"/>
      <c r="II6289" s="21"/>
      <c r="IJ6289" s="21"/>
      <c r="IK6289" s="21"/>
      <c r="IL6289" s="21"/>
      <c r="IM6289" s="21"/>
      <c r="IN6289" s="21"/>
      <c r="IO6289" s="21"/>
      <c r="IP6289" s="21"/>
      <c r="IQ6289" s="21"/>
      <c r="IR6289" s="21"/>
      <c r="IS6289" s="21"/>
      <c r="IT6289" s="21"/>
      <c r="IU6289" s="21"/>
      <c r="IV6289" s="21"/>
    </row>
    <row r="6290" spans="1:256" s="25" customFormat="1">
      <c r="A6290" s="12"/>
      <c r="B6290" s="9">
        <v>6</v>
      </c>
      <c r="C6290" s="9" t="s">
        <v>19</v>
      </c>
      <c r="D6290" s="81" t="s">
        <v>7</v>
      </c>
      <c r="E6290" s="31">
        <v>0</v>
      </c>
      <c r="F6290" s="31">
        <f t="shared" ref="F6290:V6290" si="876">SUM(F6291:F6292)</f>
        <v>0</v>
      </c>
      <c r="G6290" s="31">
        <f t="shared" si="876"/>
        <v>0</v>
      </c>
      <c r="H6290" s="31">
        <f t="shared" si="876"/>
        <v>0</v>
      </c>
      <c r="I6290" s="31">
        <f t="shared" si="876"/>
        <v>0</v>
      </c>
      <c r="J6290" s="31">
        <f t="shared" si="876"/>
        <v>0</v>
      </c>
      <c r="K6290" s="31">
        <f t="shared" si="876"/>
        <v>0</v>
      </c>
      <c r="L6290" s="31">
        <f t="shared" si="876"/>
        <v>0</v>
      </c>
      <c r="M6290" s="31">
        <f t="shared" si="876"/>
        <v>0</v>
      </c>
      <c r="N6290" s="31">
        <f t="shared" si="876"/>
        <v>0</v>
      </c>
      <c r="O6290" s="31">
        <f t="shared" si="876"/>
        <v>0</v>
      </c>
      <c r="P6290" s="31">
        <f t="shared" si="876"/>
        <v>0</v>
      </c>
      <c r="Q6290" s="31">
        <f t="shared" si="876"/>
        <v>0</v>
      </c>
      <c r="R6290" s="31">
        <f t="shared" si="876"/>
        <v>0</v>
      </c>
      <c r="S6290" s="31">
        <f t="shared" si="876"/>
        <v>0</v>
      </c>
      <c r="T6290" s="31">
        <f t="shared" si="876"/>
        <v>0</v>
      </c>
      <c r="U6290" s="31">
        <f t="shared" si="876"/>
        <v>0</v>
      </c>
      <c r="V6290" s="31">
        <f t="shared" si="876"/>
        <v>0</v>
      </c>
      <c r="W6290" s="31">
        <f>SUM(O6290:V6290)</f>
        <v>0</v>
      </c>
      <c r="X6290" s="31">
        <f>SUM(X6291:X6292)</f>
        <v>0</v>
      </c>
      <c r="Y6290" s="31">
        <f>H6290+I6290+J6290+K6290+L6290+M6290+N6290+W6290+X6290</f>
        <v>0</v>
      </c>
      <c r="Z6290" s="31">
        <f t="shared" ref="Z6290:AK6290" si="877">SUM(Z6291:Z6292)</f>
        <v>0</v>
      </c>
      <c r="AA6290" s="31">
        <f t="shared" si="877"/>
        <v>0</v>
      </c>
      <c r="AB6290" s="31">
        <f t="shared" si="877"/>
        <v>0</v>
      </c>
      <c r="AC6290" s="31">
        <f t="shared" si="877"/>
        <v>0</v>
      </c>
      <c r="AD6290" s="31">
        <f t="shared" si="877"/>
        <v>0</v>
      </c>
      <c r="AE6290" s="31">
        <f t="shared" si="877"/>
        <v>0</v>
      </c>
      <c r="AF6290" s="31">
        <f t="shared" si="877"/>
        <v>0</v>
      </c>
      <c r="AG6290" s="31">
        <f t="shared" si="877"/>
        <v>0</v>
      </c>
      <c r="AH6290" s="31">
        <f t="shared" si="877"/>
        <v>0</v>
      </c>
      <c r="AI6290" s="31">
        <f t="shared" si="877"/>
        <v>0</v>
      </c>
      <c r="AJ6290" s="31">
        <f t="shared" si="877"/>
        <v>0</v>
      </c>
      <c r="AK6290" s="31">
        <f t="shared" si="877"/>
        <v>0</v>
      </c>
      <c r="AL6290" s="31">
        <f>SUM(AD6290:AK6290)</f>
        <v>0</v>
      </c>
      <c r="AM6290" s="31">
        <f>SUM(AM6291:AM6292)</f>
        <v>0</v>
      </c>
      <c r="AN6290" s="31">
        <f>SUM(AN6291:AN6292)</f>
        <v>0</v>
      </c>
      <c r="AO6290" s="31">
        <f>Z6290+AA6290+AB6290+AC6290+AL6290+AM6290+AN6290</f>
        <v>0</v>
      </c>
      <c r="AP6290" s="32">
        <f>E6290+Y6290-AO6290</f>
        <v>0</v>
      </c>
      <c r="AQ6290" s="32"/>
      <c r="AR6290" s="28"/>
      <c r="AS6290" s="29">
        <f>E6290+H6290+I6290+J6290+K6290+L6290+M6290+N6290+W6290+X6290-Z6290-AB6290-AL6290-AC6290-AM6290-AN6290</f>
        <v>0</v>
      </c>
      <c r="AT6290" s="29">
        <f>AP6290-AS6290</f>
        <v>0</v>
      </c>
      <c r="AU6290" s="29">
        <f>E6290</f>
        <v>0</v>
      </c>
      <c r="AV6290" s="86">
        <f>AS6290-AU6290</f>
        <v>0</v>
      </c>
      <c r="AW6290" s="86">
        <f>Y6290-AO6290</f>
        <v>0</v>
      </c>
      <c r="AX6290" s="86">
        <f>AV6290-AW6290</f>
        <v>0</v>
      </c>
      <c r="AY6290" s="86"/>
      <c r="AZ6290" s="398"/>
      <c r="BA6290" s="86"/>
      <c r="BB6290" s="86"/>
      <c r="BC6290" s="86"/>
      <c r="BD6290" s="86"/>
      <c r="BE6290" s="86"/>
      <c r="BF6290" s="86"/>
      <c r="BG6290" s="86"/>
      <c r="BH6290" s="86"/>
      <c r="BI6290" s="86"/>
      <c r="BJ6290" s="86"/>
      <c r="BK6290" s="86"/>
      <c r="BL6290" s="86"/>
      <c r="BM6290" s="86"/>
      <c r="BN6290" s="86"/>
      <c r="BO6290" s="86"/>
      <c r="BP6290" s="86"/>
      <c r="BQ6290" s="86"/>
      <c r="BR6290" s="86"/>
      <c r="BS6290" s="86"/>
      <c r="BT6290" s="86"/>
      <c r="BU6290" s="86"/>
      <c r="BV6290" s="86"/>
      <c r="BW6290" s="86"/>
      <c r="BX6290" s="86"/>
      <c r="BY6290" s="86"/>
      <c r="BZ6290" s="86"/>
      <c r="CA6290" s="86"/>
      <c r="CB6290" s="86"/>
      <c r="CC6290" s="86"/>
      <c r="CD6290" s="86"/>
      <c r="CE6290" s="86"/>
      <c r="CF6290" s="86"/>
      <c r="CG6290" s="86"/>
      <c r="CH6290" s="86"/>
      <c r="CI6290" s="86"/>
      <c r="CJ6290" s="86"/>
      <c r="CK6290" s="86"/>
      <c r="CL6290" s="86"/>
      <c r="CM6290" s="86"/>
      <c r="CN6290" s="86"/>
      <c r="CO6290" s="86"/>
      <c r="CP6290" s="86"/>
      <c r="CQ6290" s="86"/>
      <c r="CR6290" s="86"/>
      <c r="CS6290" s="86"/>
      <c r="CT6290" s="86"/>
      <c r="CU6290" s="86"/>
      <c r="CV6290" s="86"/>
      <c r="CW6290" s="86"/>
      <c r="CX6290" s="86"/>
      <c r="CY6290" s="86"/>
      <c r="CZ6290" s="86"/>
      <c r="DA6290" s="86"/>
      <c r="DB6290" s="86"/>
      <c r="DC6290" s="86"/>
      <c r="DD6290" s="86"/>
      <c r="DE6290" s="86"/>
      <c r="DF6290" s="86"/>
      <c r="DG6290" s="86"/>
      <c r="DH6290" s="86"/>
      <c r="DI6290" s="86"/>
      <c r="DJ6290" s="86"/>
      <c r="DK6290" s="86"/>
      <c r="DL6290" s="86"/>
      <c r="DM6290" s="86"/>
      <c r="DN6290" s="86"/>
      <c r="DO6290" s="86"/>
      <c r="DP6290" s="86"/>
      <c r="DQ6290" s="86"/>
      <c r="DR6290" s="86"/>
      <c r="DS6290" s="86"/>
      <c r="DT6290" s="86"/>
      <c r="DU6290" s="86"/>
      <c r="DV6290" s="86"/>
      <c r="DW6290" s="86"/>
      <c r="DX6290" s="86"/>
      <c r="DY6290" s="86"/>
      <c r="DZ6290" s="86"/>
      <c r="EA6290" s="86"/>
      <c r="EB6290" s="86"/>
      <c r="EC6290" s="86"/>
      <c r="ED6290" s="86"/>
      <c r="EE6290" s="86"/>
      <c r="EF6290" s="86"/>
      <c r="EG6290" s="86"/>
      <c r="EH6290" s="86"/>
      <c r="EI6290" s="86"/>
      <c r="EJ6290" s="86"/>
      <c r="EK6290" s="86"/>
      <c r="EL6290" s="86"/>
      <c r="EM6290" s="86"/>
      <c r="EN6290" s="86"/>
      <c r="EO6290" s="86"/>
      <c r="EP6290" s="86"/>
      <c r="EQ6290" s="86"/>
      <c r="ER6290" s="86"/>
      <c r="ES6290" s="86"/>
      <c r="ET6290" s="86"/>
      <c r="EU6290" s="86"/>
      <c r="EV6290" s="86"/>
      <c r="EW6290" s="86"/>
      <c r="EX6290" s="86"/>
      <c r="EY6290" s="86"/>
      <c r="EZ6290" s="86"/>
      <c r="FA6290" s="86"/>
      <c r="FB6290" s="86"/>
      <c r="FC6290" s="86"/>
      <c r="FD6290" s="86"/>
      <c r="FE6290" s="86"/>
      <c r="FF6290" s="86"/>
      <c r="FG6290" s="86"/>
      <c r="FH6290" s="86"/>
      <c r="FI6290" s="86"/>
      <c r="FJ6290" s="86"/>
      <c r="FK6290" s="86"/>
      <c r="FL6290" s="86"/>
      <c r="FM6290" s="86"/>
      <c r="FN6290" s="86"/>
      <c r="FO6290" s="86"/>
      <c r="FP6290" s="86"/>
      <c r="FQ6290" s="86"/>
      <c r="FR6290" s="86"/>
      <c r="FS6290" s="86"/>
      <c r="FT6290" s="86"/>
      <c r="FU6290" s="86"/>
      <c r="FV6290" s="86"/>
      <c r="FW6290" s="86"/>
      <c r="FX6290" s="86"/>
      <c r="FY6290" s="86"/>
      <c r="FZ6290" s="86"/>
      <c r="GA6290" s="86"/>
      <c r="GB6290" s="86"/>
      <c r="GC6290" s="86"/>
      <c r="GD6290" s="86"/>
      <c r="GE6290" s="86"/>
      <c r="GF6290" s="86"/>
      <c r="GG6290" s="86"/>
      <c r="GH6290" s="86"/>
      <c r="GI6290" s="86"/>
      <c r="GJ6290" s="86"/>
      <c r="GK6290" s="86"/>
      <c r="GL6290" s="86"/>
      <c r="GM6290" s="86"/>
      <c r="GN6290" s="86"/>
      <c r="GO6290" s="86"/>
      <c r="GP6290" s="86"/>
      <c r="GQ6290" s="86"/>
      <c r="GR6290" s="86"/>
      <c r="GS6290" s="86"/>
      <c r="GT6290" s="86"/>
      <c r="GU6290" s="86"/>
      <c r="GV6290" s="86"/>
      <c r="GW6290" s="86"/>
      <c r="GX6290" s="86"/>
      <c r="GY6290" s="86"/>
      <c r="GZ6290" s="86"/>
      <c r="HA6290" s="86"/>
      <c r="HB6290" s="86"/>
      <c r="HC6290" s="86"/>
      <c r="HD6290" s="86"/>
      <c r="HE6290" s="86"/>
      <c r="HF6290" s="86"/>
      <c r="HG6290" s="86"/>
      <c r="HH6290" s="86"/>
      <c r="HI6290" s="86"/>
      <c r="HJ6290" s="86"/>
      <c r="HK6290" s="86"/>
      <c r="HL6290" s="86"/>
      <c r="HM6290" s="86"/>
      <c r="HN6290" s="86"/>
      <c r="HO6290" s="86"/>
      <c r="HP6290" s="86"/>
      <c r="HQ6290" s="86"/>
      <c r="HR6290" s="86"/>
      <c r="HS6290" s="86"/>
      <c r="HT6290" s="86"/>
      <c r="HU6290" s="86"/>
      <c r="HV6290" s="86"/>
      <c r="HW6290" s="86"/>
      <c r="HX6290" s="86"/>
      <c r="HY6290" s="86"/>
      <c r="HZ6290" s="86"/>
      <c r="IA6290" s="86"/>
      <c r="IB6290" s="86"/>
      <c r="IC6290" s="86"/>
      <c r="ID6290" s="86"/>
      <c r="IE6290" s="86"/>
      <c r="IF6290" s="86"/>
      <c r="IG6290" s="86"/>
      <c r="IH6290" s="86"/>
      <c r="II6290" s="86"/>
      <c r="IJ6290" s="86"/>
      <c r="IK6290" s="86"/>
      <c r="IL6290" s="86"/>
      <c r="IM6290" s="86"/>
      <c r="IN6290" s="86"/>
      <c r="IO6290" s="86"/>
      <c r="IP6290" s="86"/>
      <c r="IQ6290" s="86"/>
      <c r="IR6290" s="86"/>
      <c r="IS6290" s="86"/>
      <c r="IT6290" s="86"/>
      <c r="IU6290" s="86"/>
      <c r="IV6290" s="86"/>
    </row>
    <row r="6291" spans="1:256" s="402" customFormat="1">
      <c r="A6291" s="13"/>
      <c r="B6291" s="8"/>
      <c r="C6291" s="8"/>
      <c r="D6291" s="113"/>
      <c r="E6291" s="33"/>
      <c r="F6291" s="34"/>
      <c r="G6291" s="63"/>
      <c r="H6291" s="67"/>
      <c r="I6291" s="34"/>
      <c r="J6291" s="34"/>
      <c r="K6291" s="34"/>
      <c r="L6291" s="34"/>
      <c r="M6291" s="34"/>
      <c r="N6291" s="34"/>
      <c r="O6291" s="34"/>
      <c r="P6291" s="34"/>
      <c r="Q6291" s="34"/>
      <c r="R6291" s="34"/>
      <c r="S6291" s="34"/>
      <c r="T6291" s="34"/>
      <c r="U6291" s="34"/>
      <c r="V6291" s="34"/>
      <c r="W6291" s="34"/>
      <c r="X6291" s="63"/>
      <c r="Y6291" s="34"/>
      <c r="Z6291" s="65"/>
      <c r="AA6291" s="65"/>
      <c r="AB6291" s="34"/>
      <c r="AC6291" s="34"/>
      <c r="AD6291" s="34"/>
      <c r="AE6291" s="34"/>
      <c r="AF6291" s="34"/>
      <c r="AG6291" s="34"/>
      <c r="AH6291" s="34"/>
      <c r="AI6291" s="34"/>
      <c r="AJ6291" s="34"/>
      <c r="AK6291" s="34"/>
      <c r="AL6291" s="34"/>
      <c r="AM6291" s="34"/>
      <c r="AN6291" s="34"/>
      <c r="AO6291" s="34"/>
      <c r="AP6291" s="34"/>
      <c r="AQ6291" s="34"/>
      <c r="AR6291" s="28"/>
      <c r="AS6291" s="29"/>
      <c r="AT6291" s="29"/>
      <c r="AU6291" s="29"/>
    </row>
    <row r="6292" spans="1:256" s="21" customFormat="1">
      <c r="A6292" s="13"/>
      <c r="B6292" s="8"/>
      <c r="C6292" s="8"/>
      <c r="D6292" s="113"/>
      <c r="E6292" s="33"/>
      <c r="F6292" s="34"/>
      <c r="G6292" s="63"/>
      <c r="H6292" s="67"/>
      <c r="I6292" s="34"/>
      <c r="J6292" s="34"/>
      <c r="K6292" s="34"/>
      <c r="L6292" s="34"/>
      <c r="M6292" s="34"/>
      <c r="N6292" s="34"/>
      <c r="O6292" s="34"/>
      <c r="P6292" s="34"/>
      <c r="Q6292" s="34"/>
      <c r="R6292" s="34"/>
      <c r="S6292" s="34"/>
      <c r="T6292" s="34"/>
      <c r="U6292" s="34"/>
      <c r="V6292" s="34"/>
      <c r="W6292" s="34"/>
      <c r="X6292" s="63"/>
      <c r="Y6292" s="34"/>
      <c r="Z6292" s="65"/>
      <c r="AA6292" s="65"/>
      <c r="AB6292" s="34"/>
      <c r="AC6292" s="34"/>
      <c r="AD6292" s="34"/>
      <c r="AE6292" s="34"/>
      <c r="AF6292" s="34"/>
      <c r="AG6292" s="34"/>
      <c r="AH6292" s="34"/>
      <c r="AI6292" s="34"/>
      <c r="AJ6292" s="34"/>
      <c r="AK6292" s="34"/>
      <c r="AL6292" s="34"/>
      <c r="AM6292" s="34"/>
      <c r="AN6292" s="34"/>
      <c r="AO6292" s="34"/>
      <c r="AP6292" s="34"/>
      <c r="AQ6292" s="34"/>
      <c r="AR6292" s="28"/>
      <c r="AS6292" s="29"/>
      <c r="AT6292" s="29"/>
      <c r="AU6292" s="29"/>
      <c r="AV6292" s="402"/>
      <c r="AW6292" s="402"/>
      <c r="AX6292" s="402"/>
      <c r="AY6292" s="402"/>
      <c r="AZ6292" s="402"/>
      <c r="BA6292" s="402"/>
      <c r="BB6292" s="402"/>
      <c r="BC6292" s="402"/>
      <c r="BD6292" s="402"/>
      <c r="BE6292" s="402"/>
      <c r="BF6292" s="402"/>
      <c r="BG6292" s="402"/>
      <c r="BH6292" s="402"/>
      <c r="BI6292" s="402"/>
      <c r="BJ6292" s="402"/>
      <c r="BK6292" s="402"/>
      <c r="BL6292" s="402"/>
      <c r="BM6292" s="402"/>
      <c r="BN6292" s="402"/>
      <c r="BO6292" s="402"/>
      <c r="BP6292" s="402"/>
      <c r="BQ6292" s="402"/>
      <c r="BR6292" s="402"/>
      <c r="BS6292" s="402"/>
      <c r="BT6292" s="402"/>
      <c r="BU6292" s="402"/>
      <c r="BV6292" s="402"/>
      <c r="BW6292" s="402"/>
      <c r="BX6292" s="402"/>
      <c r="BY6292" s="402"/>
      <c r="BZ6292" s="402"/>
      <c r="CA6292" s="402"/>
      <c r="CB6292" s="402"/>
      <c r="CC6292" s="402"/>
      <c r="CD6292" s="402"/>
      <c r="CE6292" s="402"/>
      <c r="CF6292" s="402"/>
      <c r="CG6292" s="402"/>
      <c r="CH6292" s="402"/>
      <c r="CI6292" s="402"/>
      <c r="CJ6292" s="402"/>
      <c r="CK6292" s="402"/>
      <c r="CL6292" s="402"/>
      <c r="CM6292" s="402"/>
      <c r="CN6292" s="402"/>
      <c r="CO6292" s="402"/>
      <c r="CP6292" s="402"/>
      <c r="CQ6292" s="402"/>
      <c r="CR6292" s="402"/>
      <c r="CS6292" s="402"/>
      <c r="CT6292" s="402"/>
      <c r="CU6292" s="402"/>
      <c r="CV6292" s="402"/>
      <c r="CW6292" s="402"/>
      <c r="CX6292" s="402"/>
      <c r="CY6292" s="402"/>
      <c r="CZ6292" s="402"/>
      <c r="DA6292" s="402"/>
      <c r="DB6292" s="402"/>
      <c r="DC6292" s="402"/>
      <c r="DD6292" s="402"/>
      <c r="DE6292" s="402"/>
      <c r="DF6292" s="402"/>
      <c r="DG6292" s="402"/>
      <c r="DH6292" s="402"/>
      <c r="DI6292" s="402"/>
      <c r="DJ6292" s="402"/>
      <c r="DK6292" s="402"/>
      <c r="DL6292" s="402"/>
      <c r="DM6292" s="402"/>
      <c r="DN6292" s="402"/>
      <c r="DO6292" s="402"/>
      <c r="DP6292" s="402"/>
      <c r="DQ6292" s="402"/>
      <c r="DR6292" s="402"/>
      <c r="DS6292" s="402"/>
      <c r="DT6292" s="402"/>
      <c r="DU6292" s="402"/>
      <c r="DV6292" s="402"/>
      <c r="DW6292" s="402"/>
      <c r="DX6292" s="402"/>
      <c r="DY6292" s="402"/>
      <c r="DZ6292" s="402"/>
      <c r="EA6292" s="402"/>
      <c r="EB6292" s="402"/>
      <c r="EC6292" s="402"/>
      <c r="ED6292" s="402"/>
      <c r="EE6292" s="402"/>
      <c r="EF6292" s="402"/>
      <c r="EG6292" s="402"/>
      <c r="EH6292" s="402"/>
      <c r="EI6292" s="402"/>
      <c r="EJ6292" s="402"/>
      <c r="EK6292" s="402"/>
      <c r="EL6292" s="402"/>
      <c r="EM6292" s="402"/>
      <c r="EN6292" s="402"/>
      <c r="EO6292" s="402"/>
      <c r="EP6292" s="402"/>
      <c r="EQ6292" s="402"/>
      <c r="ER6292" s="402"/>
      <c r="ES6292" s="402"/>
      <c r="ET6292" s="402"/>
      <c r="EU6292" s="402"/>
      <c r="EV6292" s="402"/>
      <c r="EW6292" s="402"/>
      <c r="EX6292" s="402"/>
      <c r="EY6292" s="402"/>
      <c r="EZ6292" s="402"/>
      <c r="FA6292" s="402"/>
      <c r="FB6292" s="402"/>
      <c r="FC6292" s="402"/>
      <c r="FD6292" s="402"/>
      <c r="FE6292" s="402"/>
      <c r="FF6292" s="402"/>
      <c r="FG6292" s="402"/>
      <c r="FH6292" s="402"/>
      <c r="FI6292" s="402"/>
      <c r="FJ6292" s="402"/>
      <c r="FK6292" s="402"/>
      <c r="FL6292" s="402"/>
      <c r="FM6292" s="402"/>
      <c r="FN6292" s="402"/>
      <c r="FO6292" s="402"/>
      <c r="FP6292" s="402"/>
      <c r="FQ6292" s="402"/>
      <c r="FR6292" s="402"/>
      <c r="FS6292" s="402"/>
      <c r="FT6292" s="402"/>
      <c r="FU6292" s="402"/>
      <c r="FV6292" s="402"/>
      <c r="FW6292" s="402"/>
      <c r="FX6292" s="402"/>
      <c r="FY6292" s="402"/>
      <c r="FZ6292" s="402"/>
      <c r="GA6292" s="402"/>
      <c r="GB6292" s="402"/>
      <c r="GC6292" s="402"/>
      <c r="GD6292" s="402"/>
      <c r="GE6292" s="402"/>
      <c r="GF6292" s="402"/>
      <c r="GG6292" s="402"/>
      <c r="GH6292" s="402"/>
      <c r="GI6292" s="402"/>
      <c r="GJ6292" s="402"/>
      <c r="GK6292" s="402"/>
      <c r="GL6292" s="402"/>
      <c r="GM6292" s="402"/>
      <c r="GN6292" s="402"/>
      <c r="GO6292" s="402"/>
      <c r="GP6292" s="402"/>
      <c r="GQ6292" s="402"/>
      <c r="GR6292" s="402"/>
      <c r="GS6292" s="402"/>
      <c r="GT6292" s="402"/>
      <c r="GU6292" s="402"/>
      <c r="GV6292" s="402"/>
      <c r="GW6292" s="402"/>
      <c r="GX6292" s="402"/>
      <c r="GY6292" s="402"/>
      <c r="GZ6292" s="402"/>
      <c r="HA6292" s="402"/>
      <c r="HB6292" s="402"/>
      <c r="HC6292" s="402"/>
      <c r="HD6292" s="402"/>
      <c r="HE6292" s="402"/>
      <c r="HF6292" s="402"/>
      <c r="HG6292" s="402"/>
      <c r="HH6292" s="402"/>
      <c r="HI6292" s="402"/>
      <c r="HJ6292" s="402"/>
      <c r="HK6292" s="402"/>
      <c r="HL6292" s="402"/>
      <c r="HM6292" s="402"/>
      <c r="HN6292" s="402"/>
      <c r="HO6292" s="402"/>
      <c r="HP6292" s="402"/>
      <c r="HQ6292" s="402"/>
      <c r="HR6292" s="402"/>
      <c r="HS6292" s="402"/>
      <c r="HT6292" s="402"/>
      <c r="HU6292" s="402"/>
      <c r="HV6292" s="402"/>
      <c r="HW6292" s="402"/>
      <c r="HX6292" s="402"/>
      <c r="HY6292" s="402"/>
      <c r="HZ6292" s="402"/>
      <c r="IA6292" s="402"/>
      <c r="IB6292" s="402"/>
      <c r="IC6292" s="402"/>
      <c r="ID6292" s="402"/>
      <c r="IE6292" s="402"/>
      <c r="IF6292" s="402"/>
      <c r="IG6292" s="402"/>
      <c r="IH6292" s="402"/>
      <c r="II6292" s="402"/>
      <c r="IJ6292" s="402"/>
      <c r="IK6292" s="402"/>
      <c r="IL6292" s="402"/>
      <c r="IM6292" s="402"/>
      <c r="IN6292" s="402"/>
      <c r="IO6292" s="402"/>
      <c r="IP6292" s="402"/>
      <c r="IQ6292" s="402"/>
      <c r="IR6292" s="402"/>
      <c r="IS6292" s="402"/>
      <c r="IT6292" s="402"/>
      <c r="IU6292" s="402"/>
      <c r="IV6292" s="402"/>
    </row>
    <row r="6293" spans="1:256" s="21" customFormat="1">
      <c r="A6293" s="14"/>
      <c r="B6293" s="11">
        <v>7</v>
      </c>
      <c r="C6293" s="11"/>
      <c r="D6293" s="85" t="s">
        <v>8</v>
      </c>
      <c r="E6293" s="31">
        <v>3875000</v>
      </c>
      <c r="F6293" s="31">
        <f t="shared" ref="F6293:V6293" si="878">SUM(F6294:F6296)</f>
        <v>0</v>
      </c>
      <c r="G6293" s="31">
        <f t="shared" si="878"/>
        <v>0</v>
      </c>
      <c r="H6293" s="31">
        <f t="shared" si="878"/>
        <v>0</v>
      </c>
      <c r="I6293" s="31">
        <f t="shared" si="878"/>
        <v>0</v>
      </c>
      <c r="J6293" s="31">
        <f t="shared" si="878"/>
        <v>0</v>
      </c>
      <c r="K6293" s="31">
        <f t="shared" si="878"/>
        <v>0</v>
      </c>
      <c r="L6293" s="31">
        <f t="shared" si="878"/>
        <v>0</v>
      </c>
      <c r="M6293" s="31">
        <f t="shared" si="878"/>
        <v>0</v>
      </c>
      <c r="N6293" s="31">
        <f t="shared" si="878"/>
        <v>0</v>
      </c>
      <c r="O6293" s="31">
        <f t="shared" si="878"/>
        <v>0</v>
      </c>
      <c r="P6293" s="31">
        <f t="shared" si="878"/>
        <v>0</v>
      </c>
      <c r="Q6293" s="31">
        <f t="shared" si="878"/>
        <v>0</v>
      </c>
      <c r="R6293" s="31">
        <f t="shared" si="878"/>
        <v>0</v>
      </c>
      <c r="S6293" s="31">
        <f t="shared" si="878"/>
        <v>0</v>
      </c>
      <c r="T6293" s="31">
        <f t="shared" si="878"/>
        <v>0</v>
      </c>
      <c r="U6293" s="31">
        <f t="shared" si="878"/>
        <v>0</v>
      </c>
      <c r="V6293" s="31">
        <f t="shared" si="878"/>
        <v>0</v>
      </c>
      <c r="W6293" s="31">
        <f>SUM(O6293:V6293)</f>
        <v>0</v>
      </c>
      <c r="X6293" s="31">
        <f>SUM(X6294:X6296)</f>
        <v>0</v>
      </c>
      <c r="Y6293" s="31">
        <f>H6293+I6293+J6293+K6293+L6293+M6293+N6293+W6293+X6293</f>
        <v>0</v>
      </c>
      <c r="Z6293" s="31">
        <f t="shared" ref="Z6293:AK6293" si="879">SUM(Z6294:Z6296)</f>
        <v>0</v>
      </c>
      <c r="AA6293" s="31">
        <f t="shared" si="879"/>
        <v>0</v>
      </c>
      <c r="AB6293" s="31">
        <f t="shared" si="879"/>
        <v>0</v>
      </c>
      <c r="AC6293" s="31">
        <f t="shared" si="879"/>
        <v>0</v>
      </c>
      <c r="AD6293" s="31">
        <f t="shared" si="879"/>
        <v>0</v>
      </c>
      <c r="AE6293" s="31">
        <f t="shared" si="879"/>
        <v>0</v>
      </c>
      <c r="AF6293" s="31">
        <f t="shared" si="879"/>
        <v>0</v>
      </c>
      <c r="AG6293" s="31">
        <f t="shared" si="879"/>
        <v>0</v>
      </c>
      <c r="AH6293" s="31">
        <f t="shared" si="879"/>
        <v>0</v>
      </c>
      <c r="AI6293" s="31">
        <f t="shared" si="879"/>
        <v>0</v>
      </c>
      <c r="AJ6293" s="31">
        <f t="shared" si="879"/>
        <v>0</v>
      </c>
      <c r="AK6293" s="31">
        <f t="shared" si="879"/>
        <v>0</v>
      </c>
      <c r="AL6293" s="31">
        <f>SUM(AD6293:AK6293)</f>
        <v>0</v>
      </c>
      <c r="AM6293" s="31">
        <f>SUM(AM6294:AM6296)</f>
        <v>0</v>
      </c>
      <c r="AN6293" s="31">
        <f>SUM(AN6294:AN6296)</f>
        <v>0</v>
      </c>
      <c r="AO6293" s="31">
        <f>Z6293+AA6293+AB6293+AC6293+AL6293+AM6293+AN6293</f>
        <v>0</v>
      </c>
      <c r="AP6293" s="32">
        <f>E6293+Y6293-AO6293</f>
        <v>3875000</v>
      </c>
      <c r="AQ6293" s="32"/>
      <c r="AR6293" s="28"/>
      <c r="AS6293" s="29">
        <f>E6293+H6293+I6293+J6293+K6293+L6293+M6293+N6293+W6293+X6293-Z6293-AB6293-AL6293-AC6293-AM6293-AN6293</f>
        <v>3875000</v>
      </c>
      <c r="AT6293" s="29">
        <f>AP6293-AS6293</f>
        <v>0</v>
      </c>
      <c r="AU6293" s="29">
        <f>E6293</f>
        <v>3875000</v>
      </c>
      <c r="AV6293" s="86">
        <f>AS6293-AU6293</f>
        <v>0</v>
      </c>
      <c r="AW6293" s="86">
        <f>Y6293-AO6293</f>
        <v>0</v>
      </c>
      <c r="AX6293" s="86">
        <f>AV6293-AW6293</f>
        <v>0</v>
      </c>
      <c r="AZ6293" s="398"/>
    </row>
    <row r="6294" spans="1:256" s="402" customFormat="1">
      <c r="A6294" s="13"/>
      <c r="B6294" s="8"/>
      <c r="C6294" s="8"/>
      <c r="D6294" s="240"/>
      <c r="E6294" s="33"/>
      <c r="F6294" s="33"/>
      <c r="G6294" s="282"/>
      <c r="H6294" s="283"/>
      <c r="I6294" s="33"/>
      <c r="J6294" s="33"/>
      <c r="K6294" s="33"/>
      <c r="L6294" s="33"/>
      <c r="M6294" s="33"/>
      <c r="N6294" s="33"/>
      <c r="O6294" s="33"/>
      <c r="P6294" s="33"/>
      <c r="Q6294" s="33"/>
      <c r="R6294" s="33"/>
      <c r="S6294" s="33"/>
      <c r="T6294" s="33"/>
      <c r="U6294" s="33"/>
      <c r="V6294" s="33"/>
      <c r="W6294" s="33"/>
      <c r="X6294" s="282"/>
      <c r="Y6294" s="33"/>
      <c r="Z6294" s="284"/>
      <c r="AA6294" s="284"/>
      <c r="AB6294" s="33"/>
      <c r="AC6294" s="33"/>
      <c r="AD6294" s="33"/>
      <c r="AE6294" s="33"/>
      <c r="AF6294" s="33"/>
      <c r="AG6294" s="33"/>
      <c r="AH6294" s="33"/>
      <c r="AI6294" s="33"/>
      <c r="AJ6294" s="33"/>
      <c r="AK6294" s="33"/>
      <c r="AL6294" s="33"/>
      <c r="AM6294" s="33"/>
      <c r="AN6294" s="33"/>
      <c r="AO6294" s="33"/>
      <c r="AP6294" s="34"/>
      <c r="AQ6294" s="34"/>
      <c r="AR6294" s="28"/>
      <c r="AS6294" s="29"/>
      <c r="AT6294" s="29"/>
      <c r="AU6294" s="29"/>
    </row>
    <row r="6295" spans="1:256" s="402" customFormat="1">
      <c r="A6295" s="13"/>
      <c r="B6295" s="8"/>
      <c r="C6295" s="8"/>
      <c r="D6295" s="240"/>
      <c r="E6295" s="33"/>
      <c r="F6295" s="33"/>
      <c r="G6295" s="282"/>
      <c r="H6295" s="283"/>
      <c r="I6295" s="33"/>
      <c r="J6295" s="33"/>
      <c r="K6295" s="33"/>
      <c r="L6295" s="33"/>
      <c r="M6295" s="33"/>
      <c r="N6295" s="33"/>
      <c r="O6295" s="33"/>
      <c r="P6295" s="33"/>
      <c r="Q6295" s="33"/>
      <c r="R6295" s="33"/>
      <c r="S6295" s="33"/>
      <c r="T6295" s="33"/>
      <c r="U6295" s="33"/>
      <c r="V6295" s="33"/>
      <c r="W6295" s="33"/>
      <c r="X6295" s="282"/>
      <c r="Y6295" s="33"/>
      <c r="Z6295" s="284"/>
      <c r="AA6295" s="284"/>
      <c r="AB6295" s="33"/>
      <c r="AC6295" s="33"/>
      <c r="AD6295" s="33"/>
      <c r="AE6295" s="33"/>
      <c r="AF6295" s="33"/>
      <c r="AG6295" s="33"/>
      <c r="AH6295" s="33"/>
      <c r="AI6295" s="33"/>
      <c r="AJ6295" s="33"/>
      <c r="AK6295" s="33"/>
      <c r="AL6295" s="33"/>
      <c r="AM6295" s="33"/>
      <c r="AN6295" s="33"/>
      <c r="AO6295" s="33"/>
      <c r="AP6295" s="34"/>
      <c r="AQ6295" s="34"/>
      <c r="AR6295" s="28"/>
      <c r="AS6295" s="29"/>
      <c r="AT6295" s="29"/>
      <c r="AU6295" s="29"/>
    </row>
    <row r="6296" spans="1:256" s="402" customFormat="1">
      <c r="A6296" s="13"/>
      <c r="B6296" s="8"/>
      <c r="C6296" s="8"/>
      <c r="D6296" s="240"/>
      <c r="E6296" s="33"/>
      <c r="F6296" s="33"/>
      <c r="G6296" s="282"/>
      <c r="H6296" s="283"/>
      <c r="I6296" s="33"/>
      <c r="J6296" s="33"/>
      <c r="K6296" s="33"/>
      <c r="L6296" s="33"/>
      <c r="M6296" s="33"/>
      <c r="N6296" s="33"/>
      <c r="O6296" s="33"/>
      <c r="P6296" s="33"/>
      <c r="Q6296" s="33"/>
      <c r="R6296" s="33"/>
      <c r="S6296" s="33"/>
      <c r="T6296" s="33"/>
      <c r="U6296" s="33"/>
      <c r="V6296" s="33"/>
      <c r="W6296" s="33"/>
      <c r="X6296" s="282"/>
      <c r="Y6296" s="33"/>
      <c r="Z6296" s="284"/>
      <c r="AA6296" s="284"/>
      <c r="AB6296" s="33"/>
      <c r="AC6296" s="33"/>
      <c r="AD6296" s="33"/>
      <c r="AE6296" s="33"/>
      <c r="AF6296" s="33"/>
      <c r="AG6296" s="33"/>
      <c r="AH6296" s="33"/>
      <c r="AI6296" s="33"/>
      <c r="AJ6296" s="33"/>
      <c r="AK6296" s="33"/>
      <c r="AL6296" s="33"/>
      <c r="AM6296" s="33"/>
      <c r="AN6296" s="33"/>
      <c r="AO6296" s="33"/>
      <c r="AP6296" s="34"/>
      <c r="AQ6296" s="34"/>
      <c r="AR6296" s="28"/>
      <c r="AS6296" s="29"/>
      <c r="AT6296" s="29"/>
      <c r="AU6296" s="29"/>
    </row>
    <row r="6297" spans="1:256" s="21" customFormat="1">
      <c r="A6297" s="14"/>
      <c r="B6297" s="11">
        <v>8</v>
      </c>
      <c r="C6297" s="11"/>
      <c r="D6297" s="77" t="s">
        <v>39</v>
      </c>
      <c r="E6297" s="31">
        <v>14616000</v>
      </c>
      <c r="F6297" s="31">
        <f t="shared" ref="F6297:V6297" si="880">SUM(F6298:F6308)</f>
        <v>0</v>
      </c>
      <c r="G6297" s="31">
        <f t="shared" si="880"/>
        <v>0</v>
      </c>
      <c r="H6297" s="31">
        <f t="shared" si="880"/>
        <v>0</v>
      </c>
      <c r="I6297" s="31">
        <f t="shared" si="880"/>
        <v>0</v>
      </c>
      <c r="J6297" s="31">
        <f t="shared" si="880"/>
        <v>0</v>
      </c>
      <c r="K6297" s="31">
        <f t="shared" si="880"/>
        <v>0</v>
      </c>
      <c r="L6297" s="31">
        <f t="shared" si="880"/>
        <v>0</v>
      </c>
      <c r="M6297" s="31">
        <f t="shared" si="880"/>
        <v>0</v>
      </c>
      <c r="N6297" s="31">
        <f t="shared" si="880"/>
        <v>0</v>
      </c>
      <c r="O6297" s="31">
        <f t="shared" si="880"/>
        <v>0</v>
      </c>
      <c r="P6297" s="31">
        <f t="shared" si="880"/>
        <v>3500000</v>
      </c>
      <c r="Q6297" s="31">
        <f t="shared" si="880"/>
        <v>0</v>
      </c>
      <c r="R6297" s="31">
        <f t="shared" si="880"/>
        <v>0</v>
      </c>
      <c r="S6297" s="31">
        <f t="shared" si="880"/>
        <v>0</v>
      </c>
      <c r="T6297" s="31">
        <f t="shared" si="880"/>
        <v>0</v>
      </c>
      <c r="U6297" s="31">
        <f t="shared" si="880"/>
        <v>0</v>
      </c>
      <c r="V6297" s="31">
        <f t="shared" si="880"/>
        <v>0</v>
      </c>
      <c r="W6297" s="31">
        <f>SUM(O6297:V6297)</f>
        <v>3500000</v>
      </c>
      <c r="X6297" s="31">
        <f>SUM(X6298:X6308)</f>
        <v>0</v>
      </c>
      <c r="Y6297" s="31">
        <f>H6297+I6297+J6297+K6297+L6297+M6297+N6297+W6297+X6297</f>
        <v>3500000</v>
      </c>
      <c r="Z6297" s="31">
        <f t="shared" ref="Z6297:AK6297" si="881">SUM(Z6298:Z6308)</f>
        <v>0</v>
      </c>
      <c r="AA6297" s="31">
        <f t="shared" si="881"/>
        <v>0</v>
      </c>
      <c r="AB6297" s="31">
        <f t="shared" si="881"/>
        <v>0</v>
      </c>
      <c r="AC6297" s="31">
        <f t="shared" si="881"/>
        <v>0</v>
      </c>
      <c r="AD6297" s="31">
        <f t="shared" si="881"/>
        <v>0</v>
      </c>
      <c r="AE6297" s="31">
        <f t="shared" si="881"/>
        <v>0</v>
      </c>
      <c r="AF6297" s="31">
        <f t="shared" si="881"/>
        <v>0</v>
      </c>
      <c r="AG6297" s="31">
        <f t="shared" si="881"/>
        <v>0</v>
      </c>
      <c r="AH6297" s="31">
        <f t="shared" si="881"/>
        <v>0</v>
      </c>
      <c r="AI6297" s="31">
        <f t="shared" si="881"/>
        <v>0</v>
      </c>
      <c r="AJ6297" s="31">
        <f t="shared" si="881"/>
        <v>0</v>
      </c>
      <c r="AK6297" s="31">
        <f t="shared" si="881"/>
        <v>0</v>
      </c>
      <c r="AL6297" s="31">
        <f>SUM(AD6297:AK6297)</f>
        <v>0</v>
      </c>
      <c r="AM6297" s="31">
        <f>SUM(AM6298:AM6308)</f>
        <v>0</v>
      </c>
      <c r="AN6297" s="31">
        <f>SUM(AN6298:AN6308)</f>
        <v>0</v>
      </c>
      <c r="AO6297" s="31">
        <f>Z6297+AA6297+AB6297+AC6297+AL6297+AM6297+AN6297</f>
        <v>0</v>
      </c>
      <c r="AP6297" s="32">
        <f>E6297+Y6297-AO6297</f>
        <v>18116000</v>
      </c>
      <c r="AQ6297" s="32"/>
      <c r="AR6297" s="28"/>
      <c r="AS6297" s="29">
        <f>E6297+H6297+I6297+J6297+K6297+L6297+M6297+N6297+W6297+X6297-Z6297-AB6297-AL6297-AC6297-AM6297-AN6297</f>
        <v>18116000</v>
      </c>
      <c r="AT6297" s="29">
        <f>AP6297-AS6297</f>
        <v>0</v>
      </c>
      <c r="AU6297" s="29">
        <f>E6297</f>
        <v>14616000</v>
      </c>
      <c r="AV6297" s="86">
        <f>AS6297-AU6297</f>
        <v>3500000</v>
      </c>
      <c r="AW6297" s="86">
        <f>Y6297-AO6297</f>
        <v>3500000</v>
      </c>
      <c r="AX6297" s="86">
        <f>AV6297-AW6297</f>
        <v>0</v>
      </c>
      <c r="AZ6297" s="398"/>
    </row>
    <row r="6298" spans="1:256" s="402" customFormat="1">
      <c r="A6298" s="13"/>
      <c r="B6298" s="8"/>
      <c r="C6298" s="8"/>
      <c r="D6298" s="240"/>
      <c r="E6298" s="33"/>
      <c r="F6298" s="321"/>
      <c r="G6298" s="282"/>
      <c r="H6298" s="283"/>
      <c r="I6298" s="33"/>
      <c r="J6298" s="33"/>
      <c r="K6298" s="33"/>
      <c r="L6298" s="33"/>
      <c r="M6298" s="33"/>
      <c r="N6298" s="33"/>
      <c r="O6298" s="33"/>
      <c r="P6298" s="33"/>
      <c r="Q6298" s="33"/>
      <c r="R6298" s="33"/>
      <c r="S6298" s="33"/>
      <c r="T6298" s="33"/>
      <c r="U6298" s="33"/>
      <c r="V6298" s="33"/>
      <c r="W6298" s="33"/>
      <c r="X6298" s="282"/>
      <c r="Y6298" s="33"/>
      <c r="Z6298" s="284"/>
      <c r="AA6298" s="284"/>
      <c r="AB6298" s="33"/>
      <c r="AC6298" s="33"/>
      <c r="AD6298" s="33"/>
      <c r="AE6298" s="33"/>
      <c r="AF6298" s="33"/>
      <c r="AG6298" s="33"/>
      <c r="AH6298" s="33"/>
      <c r="AI6298" s="33"/>
      <c r="AJ6298" s="33"/>
      <c r="AK6298" s="33"/>
      <c r="AL6298" s="33"/>
      <c r="AM6298" s="33"/>
      <c r="AN6298" s="33"/>
      <c r="AO6298" s="33"/>
      <c r="AP6298" s="34"/>
      <c r="AQ6298" s="34"/>
      <c r="AR6298" s="28"/>
      <c r="AS6298" s="29"/>
      <c r="AT6298" s="29"/>
      <c r="AU6298" s="29"/>
    </row>
    <row r="6299" spans="1:256" s="402" customFormat="1">
      <c r="A6299" s="13"/>
      <c r="B6299" s="8"/>
      <c r="C6299" s="8"/>
      <c r="D6299" s="240"/>
      <c r="E6299" s="33"/>
      <c r="F6299" s="321"/>
      <c r="G6299" s="282"/>
      <c r="H6299" s="321"/>
      <c r="I6299" s="33"/>
      <c r="J6299" s="33"/>
      <c r="K6299" s="33"/>
      <c r="L6299" s="33"/>
      <c r="M6299" s="33"/>
      <c r="N6299" s="33"/>
      <c r="O6299" s="33"/>
      <c r="P6299" s="33"/>
      <c r="Q6299" s="33"/>
      <c r="R6299" s="33"/>
      <c r="S6299" s="33"/>
      <c r="T6299" s="33"/>
      <c r="U6299" s="33"/>
      <c r="V6299" s="33"/>
      <c r="W6299" s="33"/>
      <c r="X6299" s="282"/>
      <c r="Y6299" s="33"/>
      <c r="Z6299" s="284"/>
      <c r="AA6299" s="284"/>
      <c r="AB6299" s="33"/>
      <c r="AC6299" s="33"/>
      <c r="AD6299" s="33"/>
      <c r="AE6299" s="33"/>
      <c r="AF6299" s="33"/>
      <c r="AG6299" s="33"/>
      <c r="AH6299" s="33"/>
      <c r="AI6299" s="33"/>
      <c r="AJ6299" s="33"/>
      <c r="AK6299" s="33"/>
      <c r="AL6299" s="33"/>
      <c r="AM6299" s="33"/>
      <c r="AN6299" s="33"/>
      <c r="AO6299" s="33"/>
      <c r="AP6299" s="34"/>
      <c r="AQ6299" s="34"/>
      <c r="AR6299" s="28"/>
      <c r="AS6299" s="29"/>
      <c r="AT6299" s="29"/>
      <c r="AU6299" s="29"/>
    </row>
    <row r="6300" spans="1:256" s="402" customFormat="1" ht="15">
      <c r="A6300" s="13"/>
      <c r="B6300" s="8"/>
      <c r="C6300" s="8"/>
      <c r="D6300" s="505" t="s">
        <v>558</v>
      </c>
      <c r="E6300" s="33"/>
      <c r="F6300" s="321"/>
      <c r="G6300" s="282"/>
      <c r="H6300" s="283"/>
      <c r="I6300" s="33"/>
      <c r="J6300" s="33"/>
      <c r="K6300" s="33"/>
      <c r="L6300" s="33"/>
      <c r="M6300" s="33"/>
      <c r="N6300" s="33"/>
      <c r="O6300" s="33"/>
      <c r="P6300" s="33"/>
      <c r="Q6300" s="33"/>
      <c r="R6300" s="33"/>
      <c r="S6300" s="33"/>
      <c r="T6300" s="33"/>
      <c r="U6300" s="33"/>
      <c r="V6300" s="33"/>
      <c r="W6300" s="33"/>
      <c r="X6300" s="282"/>
      <c r="Y6300" s="33"/>
      <c r="Z6300" s="284"/>
      <c r="AA6300" s="284"/>
      <c r="AB6300" s="33"/>
      <c r="AC6300" s="33"/>
      <c r="AD6300" s="33"/>
      <c r="AE6300" s="33"/>
      <c r="AF6300" s="33"/>
      <c r="AG6300" s="33"/>
      <c r="AH6300" s="33"/>
      <c r="AI6300" s="33"/>
      <c r="AJ6300" s="33"/>
      <c r="AK6300" s="33"/>
      <c r="AL6300" s="33"/>
      <c r="AM6300" s="33"/>
      <c r="AN6300" s="33"/>
      <c r="AO6300" s="33"/>
      <c r="AP6300" s="34"/>
      <c r="AQ6300" s="34"/>
      <c r="AR6300" s="28"/>
      <c r="AS6300" s="29"/>
      <c r="AT6300" s="29"/>
      <c r="AU6300" s="29"/>
    </row>
    <row r="6301" spans="1:256" s="402" customFormat="1">
      <c r="A6301" s="13"/>
      <c r="B6301" s="8"/>
      <c r="C6301" s="8"/>
      <c r="D6301" s="344" t="s">
        <v>2047</v>
      </c>
      <c r="E6301" s="33"/>
      <c r="F6301" s="33"/>
      <c r="G6301" s="282"/>
      <c r="H6301" s="283"/>
      <c r="I6301" s="33"/>
      <c r="J6301" s="33"/>
      <c r="K6301" s="33"/>
      <c r="L6301" s="33"/>
      <c r="M6301" s="33"/>
      <c r="N6301" s="33"/>
      <c r="O6301" s="33"/>
      <c r="P6301" s="33">
        <v>3500000</v>
      </c>
      <c r="Q6301" s="33"/>
      <c r="R6301" s="33"/>
      <c r="S6301" s="33"/>
      <c r="T6301" s="33"/>
      <c r="U6301" s="33"/>
      <c r="V6301" s="33"/>
      <c r="W6301" s="33"/>
      <c r="X6301" s="282"/>
      <c r="Y6301" s="33"/>
      <c r="Z6301" s="284"/>
      <c r="AA6301" s="284"/>
      <c r="AB6301" s="33"/>
      <c r="AC6301" s="33"/>
      <c r="AD6301" s="33"/>
      <c r="AE6301" s="33"/>
      <c r="AF6301" s="33"/>
      <c r="AG6301" s="33"/>
      <c r="AH6301" s="33"/>
      <c r="AI6301" s="33"/>
      <c r="AJ6301" s="33"/>
      <c r="AK6301" s="33"/>
      <c r="AL6301" s="33"/>
      <c r="AM6301" s="33"/>
      <c r="AN6301" s="33"/>
      <c r="AO6301" s="33"/>
      <c r="AP6301" s="34"/>
      <c r="AQ6301" s="34"/>
      <c r="AR6301" s="28"/>
      <c r="AS6301" s="29"/>
      <c r="AT6301" s="29"/>
      <c r="AU6301" s="29"/>
    </row>
    <row r="6302" spans="1:256" s="402" customFormat="1">
      <c r="A6302" s="13"/>
      <c r="B6302" s="8"/>
      <c r="C6302" s="8"/>
      <c r="D6302" s="324"/>
      <c r="E6302" s="33"/>
      <c r="F6302" s="33"/>
      <c r="G6302" s="282"/>
      <c r="H6302" s="283"/>
      <c r="I6302" s="33"/>
      <c r="J6302" s="33"/>
      <c r="K6302" s="33"/>
      <c r="L6302" s="33"/>
      <c r="M6302" s="33"/>
      <c r="N6302" s="33"/>
      <c r="O6302" s="33"/>
      <c r="P6302" s="33"/>
      <c r="Q6302" s="33"/>
      <c r="R6302" s="33"/>
      <c r="S6302" s="33"/>
      <c r="T6302" s="33"/>
      <c r="U6302" s="33"/>
      <c r="V6302" s="33"/>
      <c r="W6302" s="33"/>
      <c r="X6302" s="282"/>
      <c r="Y6302" s="33"/>
      <c r="Z6302" s="284"/>
      <c r="AA6302" s="284"/>
      <c r="AB6302" s="33"/>
      <c r="AC6302" s="33"/>
      <c r="AD6302" s="33"/>
      <c r="AE6302" s="33"/>
      <c r="AF6302" s="33"/>
      <c r="AG6302" s="33"/>
      <c r="AH6302" s="33"/>
      <c r="AI6302" s="33"/>
      <c r="AJ6302" s="33"/>
      <c r="AK6302" s="33"/>
      <c r="AL6302" s="33"/>
      <c r="AM6302" s="33"/>
      <c r="AN6302" s="33"/>
      <c r="AO6302" s="33"/>
      <c r="AP6302" s="34"/>
      <c r="AQ6302" s="34"/>
      <c r="AR6302" s="28"/>
      <c r="AS6302" s="29"/>
      <c r="AT6302" s="29"/>
      <c r="AU6302" s="29"/>
    </row>
    <row r="6303" spans="1:256" s="551" customFormat="1">
      <c r="A6303" s="13"/>
      <c r="B6303" s="8"/>
      <c r="C6303" s="8"/>
      <c r="D6303" s="324"/>
      <c r="E6303" s="33"/>
      <c r="F6303" s="33"/>
      <c r="G6303" s="282"/>
      <c r="H6303" s="283"/>
      <c r="I6303" s="33"/>
      <c r="J6303" s="33"/>
      <c r="K6303" s="33"/>
      <c r="L6303" s="33"/>
      <c r="M6303" s="33"/>
      <c r="N6303" s="33"/>
      <c r="O6303" s="33"/>
      <c r="P6303" s="33"/>
      <c r="Q6303" s="33"/>
      <c r="R6303" s="33"/>
      <c r="S6303" s="33"/>
      <c r="T6303" s="33"/>
      <c r="U6303" s="33"/>
      <c r="V6303" s="33"/>
      <c r="W6303" s="33"/>
      <c r="X6303" s="282"/>
      <c r="Y6303" s="33"/>
      <c r="Z6303" s="284"/>
      <c r="AA6303" s="284"/>
      <c r="AB6303" s="33"/>
      <c r="AC6303" s="33"/>
      <c r="AD6303" s="33"/>
      <c r="AE6303" s="33"/>
      <c r="AF6303" s="33"/>
      <c r="AG6303" s="33"/>
      <c r="AH6303" s="33"/>
      <c r="AI6303" s="33"/>
      <c r="AJ6303" s="33"/>
      <c r="AK6303" s="33"/>
      <c r="AL6303" s="33"/>
      <c r="AM6303" s="33"/>
      <c r="AN6303" s="33"/>
      <c r="AO6303" s="33"/>
      <c r="AP6303" s="34"/>
      <c r="AQ6303" s="34"/>
      <c r="AR6303" s="28"/>
      <c r="AS6303" s="29"/>
      <c r="AT6303" s="29"/>
      <c r="AU6303" s="29"/>
    </row>
    <row r="6304" spans="1:256" s="551" customFormat="1">
      <c r="A6304" s="13"/>
      <c r="B6304" s="8"/>
      <c r="C6304" s="8"/>
      <c r="D6304" s="324"/>
      <c r="E6304" s="33"/>
      <c r="F6304" s="33"/>
      <c r="G6304" s="282"/>
      <c r="H6304" s="283"/>
      <c r="I6304" s="33"/>
      <c r="J6304" s="33"/>
      <c r="K6304" s="33"/>
      <c r="L6304" s="33"/>
      <c r="M6304" s="33"/>
      <c r="N6304" s="33"/>
      <c r="O6304" s="33"/>
      <c r="P6304" s="33"/>
      <c r="Q6304" s="33"/>
      <c r="R6304" s="33"/>
      <c r="S6304" s="33"/>
      <c r="T6304" s="33"/>
      <c r="U6304" s="33"/>
      <c r="V6304" s="33"/>
      <c r="W6304" s="33"/>
      <c r="X6304" s="282"/>
      <c r="Y6304" s="33"/>
      <c r="Z6304" s="284"/>
      <c r="AA6304" s="284"/>
      <c r="AB6304" s="33"/>
      <c r="AC6304" s="33"/>
      <c r="AD6304" s="33"/>
      <c r="AE6304" s="33"/>
      <c r="AF6304" s="33"/>
      <c r="AG6304" s="33"/>
      <c r="AH6304" s="33"/>
      <c r="AI6304" s="33"/>
      <c r="AJ6304" s="33"/>
      <c r="AK6304" s="33"/>
      <c r="AL6304" s="33"/>
      <c r="AM6304" s="33"/>
      <c r="AN6304" s="33"/>
      <c r="AO6304" s="33"/>
      <c r="AP6304" s="34"/>
      <c r="AQ6304" s="34"/>
      <c r="AR6304" s="28"/>
      <c r="AS6304" s="29"/>
      <c r="AT6304" s="29"/>
      <c r="AU6304" s="29"/>
    </row>
    <row r="6305" spans="1:256" s="551" customFormat="1">
      <c r="A6305" s="13"/>
      <c r="B6305" s="8"/>
      <c r="C6305" s="8"/>
      <c r="D6305" s="324"/>
      <c r="E6305" s="33"/>
      <c r="F6305" s="33"/>
      <c r="G6305" s="282"/>
      <c r="H6305" s="283"/>
      <c r="I6305" s="33"/>
      <c r="J6305" s="33"/>
      <c r="K6305" s="33"/>
      <c r="L6305" s="33"/>
      <c r="M6305" s="33"/>
      <c r="N6305" s="33"/>
      <c r="O6305" s="33"/>
      <c r="P6305" s="33"/>
      <c r="Q6305" s="33"/>
      <c r="R6305" s="33"/>
      <c r="S6305" s="33"/>
      <c r="T6305" s="33"/>
      <c r="U6305" s="33"/>
      <c r="V6305" s="33"/>
      <c r="W6305" s="33"/>
      <c r="X6305" s="282"/>
      <c r="Y6305" s="33"/>
      <c r="Z6305" s="284"/>
      <c r="AA6305" s="284"/>
      <c r="AB6305" s="33"/>
      <c r="AC6305" s="33"/>
      <c r="AD6305" s="33"/>
      <c r="AE6305" s="33"/>
      <c r="AF6305" s="33"/>
      <c r="AG6305" s="33"/>
      <c r="AH6305" s="33"/>
      <c r="AI6305" s="33"/>
      <c r="AJ6305" s="33"/>
      <c r="AK6305" s="33"/>
      <c r="AL6305" s="33"/>
      <c r="AM6305" s="33"/>
      <c r="AN6305" s="33"/>
      <c r="AO6305" s="33"/>
      <c r="AP6305" s="34"/>
      <c r="AQ6305" s="34"/>
      <c r="AR6305" s="28"/>
      <c r="AS6305" s="29"/>
      <c r="AT6305" s="29"/>
      <c r="AU6305" s="29"/>
    </row>
    <row r="6306" spans="1:256" s="402" customFormat="1">
      <c r="A6306" s="13"/>
      <c r="B6306" s="8"/>
      <c r="C6306" s="8"/>
      <c r="D6306" s="323"/>
      <c r="E6306" s="33"/>
      <c r="F6306" s="33"/>
      <c r="G6306" s="282"/>
      <c r="H6306" s="283"/>
      <c r="I6306" s="33"/>
      <c r="J6306" s="33"/>
      <c r="K6306" s="33"/>
      <c r="L6306" s="33"/>
      <c r="M6306" s="33"/>
      <c r="N6306" s="33"/>
      <c r="O6306" s="33"/>
      <c r="P6306" s="33"/>
      <c r="Q6306" s="33"/>
      <c r="R6306" s="33"/>
      <c r="S6306" s="33"/>
      <c r="T6306" s="33"/>
      <c r="U6306" s="33"/>
      <c r="V6306" s="33"/>
      <c r="W6306" s="33"/>
      <c r="X6306" s="282"/>
      <c r="Y6306" s="33"/>
      <c r="Z6306" s="284"/>
      <c r="AA6306" s="284"/>
      <c r="AB6306" s="33"/>
      <c r="AC6306" s="33"/>
      <c r="AD6306" s="33"/>
      <c r="AE6306" s="33"/>
      <c r="AF6306" s="33"/>
      <c r="AG6306" s="33"/>
      <c r="AH6306" s="33"/>
      <c r="AI6306" s="33"/>
      <c r="AJ6306" s="33"/>
      <c r="AK6306" s="33"/>
      <c r="AL6306" s="33"/>
      <c r="AM6306" s="33"/>
      <c r="AN6306" s="33"/>
      <c r="AO6306" s="33"/>
      <c r="AP6306" s="34"/>
      <c r="AQ6306" s="34"/>
      <c r="AR6306" s="28"/>
      <c r="AS6306" s="29"/>
      <c r="AT6306" s="29"/>
      <c r="AU6306" s="29"/>
    </row>
    <row r="6307" spans="1:256" s="402" customFormat="1">
      <c r="A6307" s="13"/>
      <c r="B6307" s="8"/>
      <c r="C6307" s="8"/>
      <c r="D6307" s="323"/>
      <c r="E6307" s="33"/>
      <c r="F6307" s="33"/>
      <c r="G6307" s="282"/>
      <c r="H6307" s="283"/>
      <c r="I6307" s="33"/>
      <c r="J6307" s="33"/>
      <c r="K6307" s="33"/>
      <c r="L6307" s="33"/>
      <c r="M6307" s="33"/>
      <c r="N6307" s="33"/>
      <c r="O6307" s="33"/>
      <c r="P6307" s="33"/>
      <c r="Q6307" s="33"/>
      <c r="R6307" s="33"/>
      <c r="S6307" s="33"/>
      <c r="T6307" s="33"/>
      <c r="U6307" s="33"/>
      <c r="V6307" s="33"/>
      <c r="W6307" s="33"/>
      <c r="X6307" s="282"/>
      <c r="Y6307" s="33"/>
      <c r="Z6307" s="284"/>
      <c r="AA6307" s="284"/>
      <c r="AB6307" s="33"/>
      <c r="AC6307" s="33"/>
      <c r="AD6307" s="33"/>
      <c r="AE6307" s="33"/>
      <c r="AF6307" s="33"/>
      <c r="AG6307" s="33"/>
      <c r="AH6307" s="33"/>
      <c r="AI6307" s="33"/>
      <c r="AJ6307" s="33"/>
      <c r="AK6307" s="33"/>
      <c r="AL6307" s="33"/>
      <c r="AM6307" s="33"/>
      <c r="AN6307" s="33"/>
      <c r="AO6307" s="33"/>
      <c r="AP6307" s="34"/>
      <c r="AQ6307" s="34"/>
      <c r="AR6307" s="28"/>
      <c r="AS6307" s="29"/>
      <c r="AT6307" s="29"/>
      <c r="AU6307" s="29"/>
    </row>
    <row r="6308" spans="1:256" s="402" customFormat="1">
      <c r="A6308" s="13"/>
      <c r="B6308" s="8"/>
      <c r="C6308" s="8"/>
      <c r="D6308" s="323"/>
      <c r="E6308" s="34"/>
      <c r="F6308" s="34"/>
      <c r="G6308" s="63"/>
      <c r="H6308" s="67"/>
      <c r="I6308" s="34"/>
      <c r="J6308" s="34"/>
      <c r="K6308" s="34"/>
      <c r="L6308" s="34"/>
      <c r="M6308" s="34"/>
      <c r="N6308" s="34"/>
      <c r="O6308" s="34"/>
      <c r="P6308" s="34"/>
      <c r="Q6308" s="34"/>
      <c r="R6308" s="34"/>
      <c r="S6308" s="34"/>
      <c r="T6308" s="34"/>
      <c r="U6308" s="34"/>
      <c r="V6308" s="34"/>
      <c r="W6308" s="34"/>
      <c r="X6308" s="63"/>
      <c r="Y6308" s="34"/>
      <c r="Z6308" s="65"/>
      <c r="AA6308" s="65"/>
      <c r="AB6308" s="34"/>
      <c r="AC6308" s="34"/>
      <c r="AD6308" s="34"/>
      <c r="AE6308" s="34"/>
      <c r="AF6308" s="34"/>
      <c r="AG6308" s="34"/>
      <c r="AH6308" s="34"/>
      <c r="AI6308" s="34"/>
      <c r="AJ6308" s="34"/>
      <c r="AK6308" s="34"/>
      <c r="AL6308" s="34"/>
      <c r="AM6308" s="34"/>
      <c r="AN6308" s="34"/>
      <c r="AO6308" s="34"/>
      <c r="AP6308" s="34"/>
      <c r="AQ6308" s="34"/>
      <c r="AR6308" s="28"/>
      <c r="AS6308" s="29"/>
      <c r="AT6308" s="29"/>
      <c r="AU6308" s="29"/>
    </row>
    <row r="6309" spans="1:256" s="21" customFormat="1" ht="19.5" customHeight="1">
      <c r="A6309" s="526">
        <v>50</v>
      </c>
      <c r="B6309" s="22" t="s">
        <v>44</v>
      </c>
      <c r="C6309" s="20"/>
      <c r="D6309" s="30"/>
      <c r="E6309" s="403">
        <f t="shared" ref="E6309:X6309" si="882">E6310+E6313+E6339+E6353+E6356+E6359+E6362+E6365</f>
        <v>3168053399</v>
      </c>
      <c r="F6309" s="30">
        <f t="shared" si="882"/>
        <v>425460000</v>
      </c>
      <c r="G6309" s="30">
        <f t="shared" si="882"/>
        <v>419873000</v>
      </c>
      <c r="H6309" s="30">
        <f t="shared" si="882"/>
        <v>419873000</v>
      </c>
      <c r="I6309" s="30">
        <f t="shared" si="882"/>
        <v>0</v>
      </c>
      <c r="J6309" s="30">
        <f t="shared" si="882"/>
        <v>0</v>
      </c>
      <c r="K6309" s="30">
        <f t="shared" si="882"/>
        <v>0</v>
      </c>
      <c r="L6309" s="30">
        <f t="shared" si="882"/>
        <v>0</v>
      </c>
      <c r="M6309" s="30">
        <f t="shared" si="882"/>
        <v>0</v>
      </c>
      <c r="N6309" s="30">
        <f t="shared" si="882"/>
        <v>0</v>
      </c>
      <c r="O6309" s="30">
        <f t="shared" si="882"/>
        <v>0</v>
      </c>
      <c r="P6309" s="30">
        <f t="shared" si="882"/>
        <v>0</v>
      </c>
      <c r="Q6309" s="30">
        <f t="shared" si="882"/>
        <v>0</v>
      </c>
      <c r="R6309" s="30">
        <f t="shared" si="882"/>
        <v>0</v>
      </c>
      <c r="S6309" s="30">
        <f t="shared" si="882"/>
        <v>0</v>
      </c>
      <c r="T6309" s="30">
        <f t="shared" si="882"/>
        <v>0</v>
      </c>
      <c r="U6309" s="30">
        <f t="shared" si="882"/>
        <v>0</v>
      </c>
      <c r="V6309" s="30">
        <f t="shared" si="882"/>
        <v>0</v>
      </c>
      <c r="W6309" s="30">
        <f t="shared" si="882"/>
        <v>0</v>
      </c>
      <c r="X6309" s="30">
        <f t="shared" si="882"/>
        <v>0</v>
      </c>
      <c r="Y6309" s="30">
        <f>H6309+I6309+J6309+K6309+L6309+M6309+N6309+W6309+X6309</f>
        <v>419873000</v>
      </c>
      <c r="Z6309" s="64">
        <f t="shared" ref="Z6309:AN6309" si="883">Z6310+Z6313+Z6339+Z6353+Z6356+Z6359+Z6362+Z6365</f>
        <v>0</v>
      </c>
      <c r="AA6309" s="64">
        <f t="shared" si="883"/>
        <v>0</v>
      </c>
      <c r="AB6309" s="30">
        <f t="shared" si="883"/>
        <v>0</v>
      </c>
      <c r="AC6309" s="30">
        <f t="shared" si="883"/>
        <v>0</v>
      </c>
      <c r="AD6309" s="30">
        <f t="shared" si="883"/>
        <v>0</v>
      </c>
      <c r="AE6309" s="30">
        <f t="shared" si="883"/>
        <v>0</v>
      </c>
      <c r="AF6309" s="30">
        <f t="shared" si="883"/>
        <v>0</v>
      </c>
      <c r="AG6309" s="30">
        <f t="shared" si="883"/>
        <v>0</v>
      </c>
      <c r="AH6309" s="30">
        <f t="shared" si="883"/>
        <v>0</v>
      </c>
      <c r="AI6309" s="30">
        <f t="shared" si="883"/>
        <v>0</v>
      </c>
      <c r="AJ6309" s="30">
        <f t="shared" si="883"/>
        <v>0</v>
      </c>
      <c r="AK6309" s="30">
        <f t="shared" si="883"/>
        <v>0</v>
      </c>
      <c r="AL6309" s="30">
        <f t="shared" si="883"/>
        <v>0</v>
      </c>
      <c r="AM6309" s="30">
        <f t="shared" si="883"/>
        <v>4900000</v>
      </c>
      <c r="AN6309" s="30">
        <f t="shared" si="883"/>
        <v>202081000</v>
      </c>
      <c r="AO6309" s="30">
        <f>Z6309+AA6309+AB6309+AC6309+AL6309+AM6309+AN6309</f>
        <v>206981000</v>
      </c>
      <c r="AP6309" s="30">
        <f>AP6310+AP6313+AP6339+AP6353+AP6356+AP6359+AP6362+AP6365</f>
        <v>3380945399</v>
      </c>
      <c r="AQ6309" s="30"/>
      <c r="AR6309" s="57"/>
      <c r="AS6309" s="57">
        <f>E6309+H6309+I6309+J6309+K6309+L6309+M6309+N6309+W6309+X6309-Z6309-AB6309-AL6309-AC6309-AM6309-AN6309</f>
        <v>3380945399</v>
      </c>
      <c r="AT6309" s="57"/>
      <c r="AU6309" s="57">
        <f>AU6310+AU6313+AU6339+AU6353+AU6356+AU6359+AU6362+AU6365</f>
        <v>3168053399</v>
      </c>
      <c r="AV6309" s="15">
        <f>AV6310+AV6313+AV6339+AV6353+AV6356+AV6359+AV6362+AV6365</f>
        <v>212892000</v>
      </c>
      <c r="AW6309" s="15">
        <f>AW6310+AW6313+AW6339+AW6353+AW6356+AW6359+AW6362+AW6365</f>
        <v>212892000</v>
      </c>
      <c r="AX6309" s="15">
        <f>AX6310+AX6313+AX6339+AX6353+AX6356+AX6359+AX6362+AX6365</f>
        <v>0</v>
      </c>
      <c r="AY6309" s="15"/>
      <c r="AZ6309" s="15"/>
      <c r="BA6309" s="15"/>
      <c r="BB6309" s="15"/>
      <c r="BC6309" s="15"/>
      <c r="BD6309" s="15"/>
      <c r="BE6309" s="15"/>
      <c r="BF6309" s="15"/>
      <c r="BG6309" s="15"/>
      <c r="BH6309" s="15"/>
      <c r="BI6309" s="15"/>
      <c r="BJ6309" s="15"/>
      <c r="BK6309" s="15"/>
      <c r="BL6309" s="15"/>
      <c r="BM6309" s="15"/>
      <c r="BN6309" s="15"/>
      <c r="BO6309" s="15"/>
      <c r="BP6309" s="15"/>
      <c r="BQ6309" s="15"/>
      <c r="BR6309" s="15"/>
      <c r="BS6309" s="15"/>
      <c r="BT6309" s="15"/>
      <c r="BU6309" s="15"/>
      <c r="BV6309" s="15"/>
      <c r="BW6309" s="15"/>
      <c r="BX6309" s="15"/>
      <c r="BY6309" s="15"/>
      <c r="BZ6309" s="15"/>
      <c r="CA6309" s="15"/>
      <c r="CB6309" s="15"/>
      <c r="CC6309" s="15"/>
      <c r="CD6309" s="15"/>
      <c r="CE6309" s="15"/>
      <c r="CF6309" s="15"/>
      <c r="CG6309" s="15"/>
      <c r="CH6309" s="15"/>
      <c r="CI6309" s="15"/>
      <c r="CJ6309" s="15"/>
      <c r="CK6309" s="15"/>
      <c r="CL6309" s="15"/>
      <c r="CM6309" s="15"/>
      <c r="CN6309" s="15"/>
      <c r="CO6309" s="15"/>
      <c r="CP6309" s="15"/>
      <c r="CQ6309" s="15"/>
      <c r="CR6309" s="15"/>
      <c r="CS6309" s="15"/>
      <c r="CT6309" s="15"/>
      <c r="CU6309" s="15"/>
      <c r="CV6309" s="15"/>
      <c r="CW6309" s="15"/>
      <c r="CX6309" s="15"/>
      <c r="CY6309" s="15"/>
      <c r="CZ6309" s="15"/>
      <c r="DA6309" s="15"/>
      <c r="DB6309" s="15"/>
      <c r="DC6309" s="15"/>
      <c r="DD6309" s="15"/>
      <c r="DE6309" s="15"/>
      <c r="DF6309" s="15"/>
      <c r="DG6309" s="15"/>
      <c r="DH6309" s="15"/>
      <c r="DI6309" s="15"/>
      <c r="DJ6309" s="15"/>
      <c r="DK6309" s="15"/>
      <c r="DL6309" s="15"/>
      <c r="DM6309" s="15"/>
      <c r="DN6309" s="15"/>
      <c r="DO6309" s="15"/>
      <c r="DP6309" s="15"/>
      <c r="DQ6309" s="15"/>
      <c r="DR6309" s="15"/>
      <c r="DS6309" s="15"/>
      <c r="DT6309" s="15"/>
      <c r="DU6309" s="15"/>
      <c r="DV6309" s="15"/>
      <c r="DW6309" s="15"/>
      <c r="DX6309" s="15"/>
      <c r="DY6309" s="15"/>
      <c r="DZ6309" s="15"/>
      <c r="EA6309" s="15"/>
      <c r="EB6309" s="15"/>
      <c r="EC6309" s="15"/>
      <c r="ED6309" s="15"/>
      <c r="EE6309" s="15"/>
      <c r="EF6309" s="15"/>
      <c r="EG6309" s="15"/>
      <c r="EH6309" s="15"/>
      <c r="EI6309" s="15"/>
      <c r="EJ6309" s="15"/>
      <c r="EK6309" s="15"/>
      <c r="EL6309" s="15"/>
      <c r="EM6309" s="15"/>
      <c r="EN6309" s="15"/>
      <c r="EO6309" s="15"/>
      <c r="EP6309" s="15"/>
      <c r="EQ6309" s="15"/>
      <c r="ER6309" s="15"/>
      <c r="ES6309" s="15"/>
      <c r="ET6309" s="15"/>
      <c r="EU6309" s="15"/>
      <c r="EV6309" s="15"/>
      <c r="EW6309" s="15"/>
      <c r="EX6309" s="15"/>
      <c r="EY6309" s="15"/>
      <c r="EZ6309" s="15"/>
      <c r="FA6309" s="15"/>
      <c r="FB6309" s="15"/>
      <c r="FC6309" s="15"/>
      <c r="FD6309" s="15"/>
      <c r="FE6309" s="15"/>
      <c r="FF6309" s="15"/>
      <c r="FG6309" s="15"/>
      <c r="FH6309" s="15"/>
      <c r="FI6309" s="15"/>
      <c r="FJ6309" s="15"/>
      <c r="FK6309" s="15"/>
      <c r="FL6309" s="15"/>
      <c r="FM6309" s="15"/>
      <c r="FN6309" s="15"/>
      <c r="FO6309" s="15"/>
      <c r="FP6309" s="15"/>
      <c r="FQ6309" s="15"/>
      <c r="FR6309" s="15"/>
      <c r="FS6309" s="15"/>
      <c r="FT6309" s="15"/>
      <c r="FU6309" s="15"/>
      <c r="FV6309" s="15"/>
      <c r="FW6309" s="15"/>
      <c r="FX6309" s="15"/>
      <c r="FY6309" s="15"/>
      <c r="FZ6309" s="15"/>
      <c r="GA6309" s="15"/>
      <c r="GB6309" s="15"/>
      <c r="GC6309" s="15"/>
      <c r="GD6309" s="15"/>
      <c r="GE6309" s="15"/>
      <c r="GF6309" s="15"/>
      <c r="GG6309" s="15"/>
      <c r="GH6309" s="15"/>
      <c r="GI6309" s="15"/>
      <c r="GJ6309" s="15"/>
      <c r="GK6309" s="15"/>
      <c r="GL6309" s="15"/>
      <c r="GM6309" s="15"/>
      <c r="GN6309" s="15"/>
      <c r="GO6309" s="15"/>
      <c r="GP6309" s="15"/>
      <c r="GQ6309" s="15"/>
      <c r="GR6309" s="15"/>
      <c r="GS6309" s="15"/>
      <c r="GT6309" s="15"/>
      <c r="GU6309" s="15"/>
      <c r="GV6309" s="15"/>
      <c r="GW6309" s="15"/>
      <c r="GX6309" s="15"/>
      <c r="GY6309" s="15"/>
      <c r="GZ6309" s="15"/>
      <c r="HA6309" s="15"/>
      <c r="HB6309" s="15"/>
      <c r="HC6309" s="15"/>
      <c r="HD6309" s="15"/>
      <c r="HE6309" s="15"/>
      <c r="HF6309" s="15"/>
      <c r="HG6309" s="15"/>
      <c r="HH6309" s="15"/>
      <c r="HI6309" s="15"/>
      <c r="HJ6309" s="15"/>
      <c r="HK6309" s="15"/>
      <c r="HL6309" s="15"/>
      <c r="HM6309" s="15"/>
      <c r="HN6309" s="15"/>
      <c r="HO6309" s="15"/>
      <c r="HP6309" s="15"/>
      <c r="HQ6309" s="15"/>
      <c r="HR6309" s="15"/>
      <c r="HS6309" s="15"/>
      <c r="HT6309" s="15"/>
      <c r="HU6309" s="15"/>
      <c r="HV6309" s="15"/>
      <c r="HW6309" s="15"/>
      <c r="HX6309" s="15"/>
      <c r="HY6309" s="15"/>
      <c r="HZ6309" s="15"/>
      <c r="IA6309" s="15"/>
      <c r="IB6309" s="15"/>
      <c r="IC6309" s="15"/>
      <c r="ID6309" s="15"/>
      <c r="IE6309" s="15"/>
      <c r="IF6309" s="15"/>
      <c r="IG6309" s="15"/>
      <c r="IH6309" s="15"/>
      <c r="II6309" s="15"/>
      <c r="IJ6309" s="15"/>
      <c r="IK6309" s="15"/>
      <c r="IL6309" s="15"/>
      <c r="IM6309" s="15"/>
      <c r="IN6309" s="15"/>
      <c r="IO6309" s="15"/>
      <c r="IP6309" s="15"/>
      <c r="IQ6309" s="15"/>
      <c r="IR6309" s="15"/>
      <c r="IS6309" s="15"/>
      <c r="IT6309" s="15"/>
      <c r="IU6309" s="15"/>
      <c r="IV6309" s="15"/>
    </row>
    <row r="6310" spans="1:256" s="86" customFormat="1">
      <c r="A6310" s="12"/>
      <c r="B6310" s="9">
        <v>1</v>
      </c>
      <c r="C6310" s="9" t="s">
        <v>14</v>
      </c>
      <c r="D6310" s="81" t="s">
        <v>6</v>
      </c>
      <c r="E6310" s="405">
        <v>2897659149</v>
      </c>
      <c r="F6310" s="31">
        <f t="shared" ref="F6310:V6310" si="884">SUM(F6311:F6312)</f>
        <v>0</v>
      </c>
      <c r="G6310" s="31">
        <f t="shared" si="884"/>
        <v>0</v>
      </c>
      <c r="H6310" s="31">
        <f t="shared" si="884"/>
        <v>0</v>
      </c>
      <c r="I6310" s="31">
        <f t="shared" si="884"/>
        <v>0</v>
      </c>
      <c r="J6310" s="31">
        <f t="shared" si="884"/>
        <v>0</v>
      </c>
      <c r="K6310" s="31">
        <f t="shared" si="884"/>
        <v>0</v>
      </c>
      <c r="L6310" s="31">
        <f t="shared" si="884"/>
        <v>0</v>
      </c>
      <c r="M6310" s="31">
        <f t="shared" si="884"/>
        <v>0</v>
      </c>
      <c r="N6310" s="31">
        <f t="shared" si="884"/>
        <v>0</v>
      </c>
      <c r="O6310" s="31">
        <f t="shared" si="884"/>
        <v>0</v>
      </c>
      <c r="P6310" s="31">
        <f t="shared" si="884"/>
        <v>0</v>
      </c>
      <c r="Q6310" s="31">
        <f t="shared" si="884"/>
        <v>0</v>
      </c>
      <c r="R6310" s="31">
        <f t="shared" si="884"/>
        <v>0</v>
      </c>
      <c r="S6310" s="31">
        <f t="shared" si="884"/>
        <v>0</v>
      </c>
      <c r="T6310" s="31">
        <f t="shared" si="884"/>
        <v>0</v>
      </c>
      <c r="U6310" s="31">
        <f t="shared" si="884"/>
        <v>0</v>
      </c>
      <c r="V6310" s="31">
        <f t="shared" si="884"/>
        <v>0</v>
      </c>
      <c r="W6310" s="31">
        <f>SUM(O6310:V6310)</f>
        <v>0</v>
      </c>
      <c r="X6310" s="31">
        <f>SUM(X6311:X6312)</f>
        <v>0</v>
      </c>
      <c r="Y6310" s="31">
        <f>H6310+I6310+J6310+K6310+L6310+M6310+N6310+W6310+X6310</f>
        <v>0</v>
      </c>
      <c r="Z6310" s="31">
        <f t="shared" ref="Z6310:AK6310" si="885">SUM(Z6311:Z6312)</f>
        <v>0</v>
      </c>
      <c r="AA6310" s="31">
        <f t="shared" si="885"/>
        <v>0</v>
      </c>
      <c r="AB6310" s="31">
        <f t="shared" si="885"/>
        <v>0</v>
      </c>
      <c r="AC6310" s="31">
        <f t="shared" si="885"/>
        <v>0</v>
      </c>
      <c r="AD6310" s="31">
        <f t="shared" si="885"/>
        <v>0</v>
      </c>
      <c r="AE6310" s="31">
        <f t="shared" si="885"/>
        <v>0</v>
      </c>
      <c r="AF6310" s="31">
        <f t="shared" si="885"/>
        <v>0</v>
      </c>
      <c r="AG6310" s="31">
        <f t="shared" si="885"/>
        <v>0</v>
      </c>
      <c r="AH6310" s="31">
        <f t="shared" si="885"/>
        <v>0</v>
      </c>
      <c r="AI6310" s="31">
        <f t="shared" si="885"/>
        <v>0</v>
      </c>
      <c r="AJ6310" s="31">
        <f t="shared" si="885"/>
        <v>0</v>
      </c>
      <c r="AK6310" s="31">
        <f t="shared" si="885"/>
        <v>0</v>
      </c>
      <c r="AL6310" s="31">
        <f>SUM(AD6310:AK6310)</f>
        <v>0</v>
      </c>
      <c r="AM6310" s="31">
        <f>SUM(AM6311:AM6312)</f>
        <v>0</v>
      </c>
      <c r="AN6310" s="31">
        <f>SUM(AN6311:AN6312)</f>
        <v>0</v>
      </c>
      <c r="AO6310" s="31">
        <f>Z6310+AA6310+AB6310+AC6310+AL6310+AM6310+AN6310</f>
        <v>0</v>
      </c>
      <c r="AP6310" s="32">
        <f>E6310+Y6310-AO6310</f>
        <v>2897659149</v>
      </c>
      <c r="AQ6310" s="32"/>
      <c r="AR6310" s="28"/>
      <c r="AS6310" s="29">
        <f>E6310+H6310+I6310+J6310+K6310+L6310+M6310+N6310+W6310+X6310-Z6310-AB6310-AL6310-AC6310-AM6310-AN6310</f>
        <v>2897659149</v>
      </c>
      <c r="AT6310" s="29">
        <f>AP6310-AS6310</f>
        <v>0</v>
      </c>
      <c r="AU6310" s="29">
        <f>E6310</f>
        <v>2897659149</v>
      </c>
      <c r="AV6310" s="86">
        <f>AS6310-AU6310</f>
        <v>0</v>
      </c>
      <c r="AW6310" s="86">
        <f>Y6310-AO6310</f>
        <v>0</v>
      </c>
      <c r="AX6310" s="86">
        <f>AV6310-AW6310</f>
        <v>0</v>
      </c>
      <c r="AZ6310" s="398"/>
    </row>
    <row r="6311" spans="1:256" s="21" customFormat="1">
      <c r="A6311" s="13"/>
      <c r="B6311" s="8"/>
      <c r="C6311" s="8"/>
      <c r="D6311" s="113"/>
      <c r="E6311" s="266"/>
      <c r="F6311" s="33"/>
      <c r="G6311" s="282"/>
      <c r="H6311" s="283"/>
      <c r="I6311" s="33"/>
      <c r="J6311" s="33"/>
      <c r="K6311" s="33"/>
      <c r="L6311" s="33"/>
      <c r="M6311" s="33"/>
      <c r="N6311" s="33"/>
      <c r="O6311" s="33"/>
      <c r="P6311" s="33"/>
      <c r="Q6311" s="33"/>
      <c r="R6311" s="33"/>
      <c r="S6311" s="33"/>
      <c r="T6311" s="33"/>
      <c r="U6311" s="33"/>
      <c r="V6311" s="33"/>
      <c r="W6311" s="33"/>
      <c r="X6311" s="282"/>
      <c r="Y6311" s="33"/>
      <c r="Z6311" s="284"/>
      <c r="AA6311" s="284"/>
      <c r="AB6311" s="33"/>
      <c r="AC6311" s="33"/>
      <c r="AD6311" s="33"/>
      <c r="AE6311" s="33"/>
      <c r="AF6311" s="33"/>
      <c r="AG6311" s="33"/>
      <c r="AH6311" s="33"/>
      <c r="AI6311" s="33"/>
      <c r="AJ6311" s="33"/>
      <c r="AK6311" s="33"/>
      <c r="AL6311" s="33"/>
      <c r="AM6311" s="33"/>
      <c r="AN6311" s="33"/>
      <c r="AO6311" s="33"/>
      <c r="AP6311" s="34"/>
      <c r="AQ6311" s="34"/>
      <c r="AR6311" s="28"/>
      <c r="AS6311" s="29"/>
      <c r="AT6311" s="29"/>
      <c r="AU6311" s="29"/>
      <c r="AV6311" s="402"/>
      <c r="AW6311" s="402"/>
      <c r="AX6311" s="402"/>
      <c r="AY6311" s="402"/>
      <c r="AZ6311" s="402"/>
      <c r="BA6311" s="402"/>
      <c r="BB6311" s="402"/>
      <c r="BC6311" s="402"/>
      <c r="BD6311" s="402"/>
      <c r="BE6311" s="402"/>
      <c r="BF6311" s="402"/>
      <c r="BG6311" s="402"/>
      <c r="BH6311" s="402"/>
      <c r="BI6311" s="402"/>
      <c r="BJ6311" s="402"/>
      <c r="BK6311" s="402"/>
      <c r="BL6311" s="402"/>
      <c r="BM6311" s="402"/>
      <c r="BN6311" s="402"/>
      <c r="BO6311" s="402"/>
      <c r="BP6311" s="402"/>
      <c r="BQ6311" s="402"/>
      <c r="BR6311" s="402"/>
      <c r="BS6311" s="402"/>
      <c r="BT6311" s="402"/>
      <c r="BU6311" s="402"/>
      <c r="BV6311" s="402"/>
      <c r="BW6311" s="402"/>
      <c r="BX6311" s="402"/>
      <c r="BY6311" s="402"/>
      <c r="BZ6311" s="402"/>
      <c r="CA6311" s="402"/>
      <c r="CB6311" s="402"/>
      <c r="CC6311" s="402"/>
      <c r="CD6311" s="402"/>
      <c r="CE6311" s="402"/>
      <c r="CF6311" s="402"/>
      <c r="CG6311" s="402"/>
      <c r="CH6311" s="402"/>
      <c r="CI6311" s="402"/>
      <c r="CJ6311" s="402"/>
      <c r="CK6311" s="402"/>
      <c r="CL6311" s="402"/>
      <c r="CM6311" s="402"/>
      <c r="CN6311" s="402"/>
      <c r="CO6311" s="402"/>
      <c r="CP6311" s="402"/>
      <c r="CQ6311" s="402"/>
      <c r="CR6311" s="402"/>
      <c r="CS6311" s="402"/>
      <c r="CT6311" s="402"/>
      <c r="CU6311" s="402"/>
      <c r="CV6311" s="402"/>
      <c r="CW6311" s="402"/>
      <c r="CX6311" s="402"/>
      <c r="CY6311" s="402"/>
      <c r="CZ6311" s="402"/>
      <c r="DA6311" s="402"/>
      <c r="DB6311" s="402"/>
      <c r="DC6311" s="402"/>
      <c r="DD6311" s="402"/>
      <c r="DE6311" s="402"/>
      <c r="DF6311" s="402"/>
      <c r="DG6311" s="402"/>
      <c r="DH6311" s="402"/>
      <c r="DI6311" s="402"/>
      <c r="DJ6311" s="402"/>
      <c r="DK6311" s="402"/>
      <c r="DL6311" s="402"/>
      <c r="DM6311" s="402"/>
      <c r="DN6311" s="402"/>
      <c r="DO6311" s="402"/>
      <c r="DP6311" s="402"/>
      <c r="DQ6311" s="402"/>
      <c r="DR6311" s="402"/>
      <c r="DS6311" s="402"/>
      <c r="DT6311" s="402"/>
      <c r="DU6311" s="402"/>
      <c r="DV6311" s="402"/>
      <c r="DW6311" s="402"/>
      <c r="DX6311" s="402"/>
      <c r="DY6311" s="402"/>
      <c r="DZ6311" s="402"/>
      <c r="EA6311" s="402"/>
      <c r="EB6311" s="402"/>
      <c r="EC6311" s="402"/>
      <c r="ED6311" s="402"/>
      <c r="EE6311" s="402"/>
      <c r="EF6311" s="402"/>
      <c r="EG6311" s="402"/>
      <c r="EH6311" s="402"/>
      <c r="EI6311" s="402"/>
      <c r="EJ6311" s="402"/>
      <c r="EK6311" s="402"/>
      <c r="EL6311" s="402"/>
      <c r="EM6311" s="402"/>
      <c r="EN6311" s="402"/>
      <c r="EO6311" s="402"/>
      <c r="EP6311" s="402"/>
      <c r="EQ6311" s="402"/>
      <c r="ER6311" s="402"/>
      <c r="ES6311" s="402"/>
      <c r="ET6311" s="402"/>
      <c r="EU6311" s="402"/>
      <c r="EV6311" s="402"/>
      <c r="EW6311" s="402"/>
      <c r="EX6311" s="402"/>
      <c r="EY6311" s="402"/>
      <c r="EZ6311" s="402"/>
      <c r="FA6311" s="402"/>
      <c r="FB6311" s="402"/>
      <c r="FC6311" s="402"/>
      <c r="FD6311" s="402"/>
      <c r="FE6311" s="402"/>
      <c r="FF6311" s="402"/>
      <c r="FG6311" s="402"/>
      <c r="FH6311" s="402"/>
      <c r="FI6311" s="402"/>
      <c r="FJ6311" s="402"/>
      <c r="FK6311" s="402"/>
      <c r="FL6311" s="402"/>
      <c r="FM6311" s="402"/>
      <c r="FN6311" s="402"/>
      <c r="FO6311" s="402"/>
      <c r="FP6311" s="402"/>
      <c r="FQ6311" s="402"/>
      <c r="FR6311" s="402"/>
      <c r="FS6311" s="402"/>
      <c r="FT6311" s="402"/>
      <c r="FU6311" s="402"/>
      <c r="FV6311" s="402"/>
      <c r="FW6311" s="402"/>
      <c r="FX6311" s="402"/>
      <c r="FY6311" s="402"/>
      <c r="FZ6311" s="402"/>
      <c r="GA6311" s="402"/>
      <c r="GB6311" s="402"/>
      <c r="GC6311" s="402"/>
      <c r="GD6311" s="402"/>
      <c r="GE6311" s="402"/>
      <c r="GF6311" s="402"/>
      <c r="GG6311" s="402"/>
      <c r="GH6311" s="402"/>
      <c r="GI6311" s="402"/>
      <c r="GJ6311" s="402"/>
      <c r="GK6311" s="402"/>
      <c r="GL6311" s="402"/>
      <c r="GM6311" s="402"/>
      <c r="GN6311" s="402"/>
      <c r="GO6311" s="402"/>
      <c r="GP6311" s="402"/>
      <c r="GQ6311" s="402"/>
      <c r="GR6311" s="402"/>
      <c r="GS6311" s="402"/>
      <c r="GT6311" s="402"/>
      <c r="GU6311" s="402"/>
      <c r="GV6311" s="402"/>
      <c r="GW6311" s="402"/>
      <c r="GX6311" s="402"/>
      <c r="GY6311" s="402"/>
      <c r="GZ6311" s="402"/>
      <c r="HA6311" s="402"/>
      <c r="HB6311" s="402"/>
      <c r="HC6311" s="402"/>
      <c r="HD6311" s="402"/>
      <c r="HE6311" s="402"/>
      <c r="HF6311" s="402"/>
      <c r="HG6311" s="402"/>
      <c r="HH6311" s="402"/>
      <c r="HI6311" s="402"/>
      <c r="HJ6311" s="402"/>
      <c r="HK6311" s="402"/>
      <c r="HL6311" s="402"/>
      <c r="HM6311" s="402"/>
      <c r="HN6311" s="402"/>
      <c r="HO6311" s="402"/>
      <c r="HP6311" s="402"/>
      <c r="HQ6311" s="402"/>
      <c r="HR6311" s="402"/>
      <c r="HS6311" s="402"/>
      <c r="HT6311" s="402"/>
      <c r="HU6311" s="402"/>
      <c r="HV6311" s="402"/>
      <c r="HW6311" s="402"/>
      <c r="HX6311" s="402"/>
      <c r="HY6311" s="402"/>
      <c r="HZ6311" s="402"/>
      <c r="IA6311" s="402"/>
      <c r="IB6311" s="402"/>
      <c r="IC6311" s="402"/>
      <c r="ID6311" s="402"/>
      <c r="IE6311" s="402"/>
      <c r="IF6311" s="402"/>
      <c r="IG6311" s="402"/>
      <c r="IH6311" s="402"/>
      <c r="II6311" s="402"/>
      <c r="IJ6311" s="402"/>
      <c r="IK6311" s="402"/>
      <c r="IL6311" s="402"/>
      <c r="IM6311" s="402"/>
      <c r="IN6311" s="402"/>
      <c r="IO6311" s="402"/>
      <c r="IP6311" s="402"/>
      <c r="IQ6311" s="402"/>
      <c r="IR6311" s="402"/>
      <c r="IS6311" s="402"/>
      <c r="IT6311" s="402"/>
      <c r="IU6311" s="402"/>
      <c r="IV6311" s="402"/>
    </row>
    <row r="6312" spans="1:256" s="21" customFormat="1">
      <c r="A6312" s="13"/>
      <c r="B6312" s="8"/>
      <c r="C6312" s="8"/>
      <c r="D6312" s="113"/>
      <c r="E6312" s="404"/>
      <c r="F6312" s="33"/>
      <c r="G6312" s="282"/>
      <c r="H6312" s="283"/>
      <c r="I6312" s="33"/>
      <c r="J6312" s="33"/>
      <c r="K6312" s="33"/>
      <c r="L6312" s="33"/>
      <c r="M6312" s="33"/>
      <c r="N6312" s="33"/>
      <c r="O6312" s="33"/>
      <c r="P6312" s="33"/>
      <c r="Q6312" s="33"/>
      <c r="R6312" s="33"/>
      <c r="S6312" s="33"/>
      <c r="T6312" s="33"/>
      <c r="U6312" s="33"/>
      <c r="V6312" s="33"/>
      <c r="W6312" s="33"/>
      <c r="X6312" s="282"/>
      <c r="Y6312" s="33"/>
      <c r="Z6312" s="284"/>
      <c r="AA6312" s="284"/>
      <c r="AB6312" s="33"/>
      <c r="AC6312" s="33"/>
      <c r="AD6312" s="33"/>
      <c r="AE6312" s="33"/>
      <c r="AF6312" s="33"/>
      <c r="AG6312" s="33"/>
      <c r="AH6312" s="33"/>
      <c r="AI6312" s="33"/>
      <c r="AJ6312" s="33"/>
      <c r="AK6312" s="33"/>
      <c r="AL6312" s="33"/>
      <c r="AM6312" s="33"/>
      <c r="AN6312" s="33"/>
      <c r="AO6312" s="33"/>
      <c r="AP6312" s="34"/>
      <c r="AQ6312" s="34"/>
      <c r="AR6312" s="28"/>
      <c r="AS6312" s="29"/>
      <c r="AT6312" s="29"/>
      <c r="AU6312" s="29"/>
      <c r="AV6312" s="402"/>
      <c r="AW6312" s="402"/>
      <c r="AX6312" s="402"/>
      <c r="AY6312" s="402"/>
      <c r="AZ6312" s="402"/>
      <c r="BA6312" s="402"/>
      <c r="BB6312" s="402"/>
      <c r="BC6312" s="402"/>
      <c r="BD6312" s="402"/>
      <c r="BE6312" s="402"/>
      <c r="BF6312" s="402"/>
      <c r="BG6312" s="402"/>
      <c r="BH6312" s="402"/>
      <c r="BI6312" s="402"/>
      <c r="BJ6312" s="402"/>
      <c r="BK6312" s="402"/>
      <c r="BL6312" s="402"/>
      <c r="BM6312" s="402"/>
      <c r="BN6312" s="402"/>
      <c r="BO6312" s="402"/>
      <c r="BP6312" s="402"/>
      <c r="BQ6312" s="402"/>
      <c r="BR6312" s="402"/>
      <c r="BS6312" s="402"/>
      <c r="BT6312" s="402"/>
      <c r="BU6312" s="402"/>
      <c r="BV6312" s="402"/>
      <c r="BW6312" s="402"/>
      <c r="BX6312" s="402"/>
      <c r="BY6312" s="402"/>
      <c r="BZ6312" s="402"/>
      <c r="CA6312" s="402"/>
      <c r="CB6312" s="402"/>
      <c r="CC6312" s="402"/>
      <c r="CD6312" s="402"/>
      <c r="CE6312" s="402"/>
      <c r="CF6312" s="402"/>
      <c r="CG6312" s="402"/>
      <c r="CH6312" s="402"/>
      <c r="CI6312" s="402"/>
      <c r="CJ6312" s="402"/>
      <c r="CK6312" s="402"/>
      <c r="CL6312" s="402"/>
      <c r="CM6312" s="402"/>
      <c r="CN6312" s="402"/>
      <c r="CO6312" s="402"/>
      <c r="CP6312" s="402"/>
      <c r="CQ6312" s="402"/>
      <c r="CR6312" s="402"/>
      <c r="CS6312" s="402"/>
      <c r="CT6312" s="402"/>
      <c r="CU6312" s="402"/>
      <c r="CV6312" s="402"/>
      <c r="CW6312" s="402"/>
      <c r="CX6312" s="402"/>
      <c r="CY6312" s="402"/>
      <c r="CZ6312" s="402"/>
      <c r="DA6312" s="402"/>
      <c r="DB6312" s="402"/>
      <c r="DC6312" s="402"/>
      <c r="DD6312" s="402"/>
      <c r="DE6312" s="402"/>
      <c r="DF6312" s="402"/>
      <c r="DG6312" s="402"/>
      <c r="DH6312" s="402"/>
      <c r="DI6312" s="402"/>
      <c r="DJ6312" s="402"/>
      <c r="DK6312" s="402"/>
      <c r="DL6312" s="402"/>
      <c r="DM6312" s="402"/>
      <c r="DN6312" s="402"/>
      <c r="DO6312" s="402"/>
      <c r="DP6312" s="402"/>
      <c r="DQ6312" s="402"/>
      <c r="DR6312" s="402"/>
      <c r="DS6312" s="402"/>
      <c r="DT6312" s="402"/>
      <c r="DU6312" s="402"/>
      <c r="DV6312" s="402"/>
      <c r="DW6312" s="402"/>
      <c r="DX6312" s="402"/>
      <c r="DY6312" s="402"/>
      <c r="DZ6312" s="402"/>
      <c r="EA6312" s="402"/>
      <c r="EB6312" s="402"/>
      <c r="EC6312" s="402"/>
      <c r="ED6312" s="402"/>
      <c r="EE6312" s="402"/>
      <c r="EF6312" s="402"/>
      <c r="EG6312" s="402"/>
      <c r="EH6312" s="402"/>
      <c r="EI6312" s="402"/>
      <c r="EJ6312" s="402"/>
      <c r="EK6312" s="402"/>
      <c r="EL6312" s="402"/>
      <c r="EM6312" s="402"/>
      <c r="EN6312" s="402"/>
      <c r="EO6312" s="402"/>
      <c r="EP6312" s="402"/>
      <c r="EQ6312" s="402"/>
      <c r="ER6312" s="402"/>
      <c r="ES6312" s="402"/>
      <c r="ET6312" s="402"/>
      <c r="EU6312" s="402"/>
      <c r="EV6312" s="402"/>
      <c r="EW6312" s="402"/>
      <c r="EX6312" s="402"/>
      <c r="EY6312" s="402"/>
      <c r="EZ6312" s="402"/>
      <c r="FA6312" s="402"/>
      <c r="FB6312" s="402"/>
      <c r="FC6312" s="402"/>
      <c r="FD6312" s="402"/>
      <c r="FE6312" s="402"/>
      <c r="FF6312" s="402"/>
      <c r="FG6312" s="402"/>
      <c r="FH6312" s="402"/>
      <c r="FI6312" s="402"/>
      <c r="FJ6312" s="402"/>
      <c r="FK6312" s="402"/>
      <c r="FL6312" s="402"/>
      <c r="FM6312" s="402"/>
      <c r="FN6312" s="402"/>
      <c r="FO6312" s="402"/>
      <c r="FP6312" s="402"/>
      <c r="FQ6312" s="402"/>
      <c r="FR6312" s="402"/>
      <c r="FS6312" s="402"/>
      <c r="FT6312" s="402"/>
      <c r="FU6312" s="402"/>
      <c r="FV6312" s="402"/>
      <c r="FW6312" s="402"/>
      <c r="FX6312" s="402"/>
      <c r="FY6312" s="402"/>
      <c r="FZ6312" s="402"/>
      <c r="GA6312" s="402"/>
      <c r="GB6312" s="402"/>
      <c r="GC6312" s="402"/>
      <c r="GD6312" s="402"/>
      <c r="GE6312" s="402"/>
      <c r="GF6312" s="402"/>
      <c r="GG6312" s="402"/>
      <c r="GH6312" s="402"/>
      <c r="GI6312" s="402"/>
      <c r="GJ6312" s="402"/>
      <c r="GK6312" s="402"/>
      <c r="GL6312" s="402"/>
      <c r="GM6312" s="402"/>
      <c r="GN6312" s="402"/>
      <c r="GO6312" s="402"/>
      <c r="GP6312" s="402"/>
      <c r="GQ6312" s="402"/>
      <c r="GR6312" s="402"/>
      <c r="GS6312" s="402"/>
      <c r="GT6312" s="402"/>
      <c r="GU6312" s="402"/>
      <c r="GV6312" s="402"/>
      <c r="GW6312" s="402"/>
      <c r="GX6312" s="402"/>
      <c r="GY6312" s="402"/>
      <c r="GZ6312" s="402"/>
      <c r="HA6312" s="402"/>
      <c r="HB6312" s="402"/>
      <c r="HC6312" s="402"/>
      <c r="HD6312" s="402"/>
      <c r="HE6312" s="402"/>
      <c r="HF6312" s="402"/>
      <c r="HG6312" s="402"/>
      <c r="HH6312" s="402"/>
      <c r="HI6312" s="402"/>
      <c r="HJ6312" s="402"/>
      <c r="HK6312" s="402"/>
      <c r="HL6312" s="402"/>
      <c r="HM6312" s="402"/>
      <c r="HN6312" s="402"/>
      <c r="HO6312" s="402"/>
      <c r="HP6312" s="402"/>
      <c r="HQ6312" s="402"/>
      <c r="HR6312" s="402"/>
      <c r="HS6312" s="402"/>
      <c r="HT6312" s="402"/>
      <c r="HU6312" s="402"/>
      <c r="HV6312" s="402"/>
      <c r="HW6312" s="402"/>
      <c r="HX6312" s="402"/>
      <c r="HY6312" s="402"/>
      <c r="HZ6312" s="402"/>
      <c r="IA6312" s="402"/>
      <c r="IB6312" s="402"/>
      <c r="IC6312" s="402"/>
      <c r="ID6312" s="402"/>
      <c r="IE6312" s="402"/>
      <c r="IF6312" s="402"/>
      <c r="IG6312" s="402"/>
      <c r="IH6312" s="402"/>
      <c r="II6312" s="402"/>
      <c r="IJ6312" s="402"/>
      <c r="IK6312" s="402"/>
      <c r="IL6312" s="402"/>
      <c r="IM6312" s="402"/>
      <c r="IN6312" s="402"/>
      <c r="IO6312" s="402"/>
      <c r="IP6312" s="402"/>
      <c r="IQ6312" s="402"/>
      <c r="IR6312" s="402"/>
      <c r="IS6312" s="402"/>
      <c r="IT6312" s="402"/>
      <c r="IU6312" s="402"/>
      <c r="IV6312" s="402"/>
    </row>
    <row r="6313" spans="1:256" s="86" customFormat="1">
      <c r="A6313" s="12"/>
      <c r="B6313" s="9">
        <v>2</v>
      </c>
      <c r="C6313" s="9" t="s">
        <v>15</v>
      </c>
      <c r="D6313" s="81" t="s">
        <v>9</v>
      </c>
      <c r="E6313" s="405">
        <v>150602000</v>
      </c>
      <c r="F6313" s="31">
        <f t="shared" ref="F6313:V6313" si="886">SUM(F6314:F6338)</f>
        <v>17400000</v>
      </c>
      <c r="G6313" s="31">
        <f t="shared" si="886"/>
        <v>17400000</v>
      </c>
      <c r="H6313" s="31">
        <f t="shared" si="886"/>
        <v>17400000</v>
      </c>
      <c r="I6313" s="31">
        <f t="shared" si="886"/>
        <v>0</v>
      </c>
      <c r="J6313" s="31">
        <f t="shared" si="886"/>
        <v>0</v>
      </c>
      <c r="K6313" s="31">
        <f t="shared" si="886"/>
        <v>0</v>
      </c>
      <c r="L6313" s="31">
        <f t="shared" si="886"/>
        <v>0</v>
      </c>
      <c r="M6313" s="31">
        <f t="shared" si="886"/>
        <v>0</v>
      </c>
      <c r="N6313" s="31">
        <f t="shared" si="886"/>
        <v>0</v>
      </c>
      <c r="O6313" s="31">
        <f t="shared" si="886"/>
        <v>0</v>
      </c>
      <c r="P6313" s="31">
        <f t="shared" si="886"/>
        <v>0</v>
      </c>
      <c r="Q6313" s="31">
        <f t="shared" si="886"/>
        <v>0</v>
      </c>
      <c r="R6313" s="31">
        <f t="shared" si="886"/>
        <v>0</v>
      </c>
      <c r="S6313" s="31">
        <f t="shared" si="886"/>
        <v>0</v>
      </c>
      <c r="T6313" s="31">
        <f t="shared" si="886"/>
        <v>0</v>
      </c>
      <c r="U6313" s="31">
        <f t="shared" si="886"/>
        <v>0</v>
      </c>
      <c r="V6313" s="31">
        <f t="shared" si="886"/>
        <v>0</v>
      </c>
      <c r="W6313" s="31">
        <f>SUM(O6313:V6313)</f>
        <v>0</v>
      </c>
      <c r="X6313" s="31">
        <f>SUM(X6314:X6338)</f>
        <v>0</v>
      </c>
      <c r="Y6313" s="31">
        <f>H6313+I6313+J6313+K6313+L6313+M6313+N6313+W6313+X6313</f>
        <v>17400000</v>
      </c>
      <c r="Z6313" s="31">
        <f t="shared" ref="Z6313:AK6313" si="887">SUM(Z6314:Z6338)</f>
        <v>0</v>
      </c>
      <c r="AA6313" s="31">
        <f t="shared" si="887"/>
        <v>0</v>
      </c>
      <c r="AB6313" s="31">
        <f t="shared" si="887"/>
        <v>0</v>
      </c>
      <c r="AC6313" s="31">
        <f t="shared" si="887"/>
        <v>0</v>
      </c>
      <c r="AD6313" s="31">
        <f t="shared" si="887"/>
        <v>0</v>
      </c>
      <c r="AE6313" s="31">
        <f t="shared" si="887"/>
        <v>0</v>
      </c>
      <c r="AF6313" s="31">
        <f t="shared" si="887"/>
        <v>0</v>
      </c>
      <c r="AG6313" s="31">
        <f t="shared" si="887"/>
        <v>0</v>
      </c>
      <c r="AH6313" s="31">
        <f t="shared" si="887"/>
        <v>0</v>
      </c>
      <c r="AI6313" s="31">
        <f t="shared" si="887"/>
        <v>0</v>
      </c>
      <c r="AJ6313" s="31">
        <f t="shared" si="887"/>
        <v>0</v>
      </c>
      <c r="AK6313" s="31">
        <f t="shared" si="887"/>
        <v>0</v>
      </c>
      <c r="AL6313" s="31">
        <f>SUM(AD6313:AK6313)</f>
        <v>0</v>
      </c>
      <c r="AM6313" s="31">
        <f>SUM(AM6314:AM6338)</f>
        <v>4900000</v>
      </c>
      <c r="AN6313" s="31">
        <f>SUM(AN6314:AN6338)</f>
        <v>0</v>
      </c>
      <c r="AO6313" s="31">
        <f>Z6313+AA6313+AB6313+AC6313+AL6313+AM6313+AN6313</f>
        <v>4900000</v>
      </c>
      <c r="AP6313" s="32">
        <f>E6313+Y6313-AO6313</f>
        <v>163102000</v>
      </c>
      <c r="AQ6313" s="32"/>
      <c r="AR6313" s="28"/>
      <c r="AS6313" s="29">
        <f>E6313+H6313+I6313+J6313+K6313+L6313+M6313+N6313+W6313+X6313-Z6313-AB6313-AL6313-AC6313-AM6313-AN6313</f>
        <v>163102000</v>
      </c>
      <c r="AT6313" s="29">
        <f>AP6313-AS6313</f>
        <v>0</v>
      </c>
      <c r="AU6313" s="29">
        <f>E6313</f>
        <v>150602000</v>
      </c>
      <c r="AV6313" s="86">
        <f>AS6313-AU6313</f>
        <v>12500000</v>
      </c>
      <c r="AW6313" s="86">
        <f>Y6313-AO6313</f>
        <v>12500000</v>
      </c>
      <c r="AX6313" s="86">
        <f>AV6313-AW6313</f>
        <v>0</v>
      </c>
      <c r="AZ6313" s="398"/>
    </row>
    <row r="6314" spans="1:256" s="402" customFormat="1">
      <c r="A6314" s="13"/>
      <c r="B6314" s="8"/>
      <c r="C6314" s="8"/>
      <c r="D6314" s="240"/>
      <c r="E6314" s="266"/>
      <c r="F6314" s="321"/>
      <c r="G6314" s="282"/>
      <c r="H6314" s="283"/>
      <c r="I6314" s="33"/>
      <c r="J6314" s="33"/>
      <c r="K6314" s="33"/>
      <c r="L6314" s="33"/>
      <c r="M6314" s="33"/>
      <c r="N6314" s="33"/>
      <c r="O6314" s="33"/>
      <c r="P6314" s="33"/>
      <c r="Q6314" s="33"/>
      <c r="R6314" s="33"/>
      <c r="S6314" s="33"/>
      <c r="T6314" s="33"/>
      <c r="U6314" s="33"/>
      <c r="V6314" s="33"/>
      <c r="W6314" s="33"/>
      <c r="X6314" s="282"/>
      <c r="Y6314" s="33"/>
      <c r="Z6314" s="284"/>
      <c r="AA6314" s="284"/>
      <c r="AB6314" s="33"/>
      <c r="AC6314" s="33"/>
      <c r="AD6314" s="33"/>
      <c r="AE6314" s="33"/>
      <c r="AF6314" s="33"/>
      <c r="AG6314" s="33"/>
      <c r="AH6314" s="33"/>
      <c r="AI6314" s="33"/>
      <c r="AJ6314" s="33"/>
      <c r="AK6314" s="33"/>
      <c r="AL6314" s="33"/>
      <c r="AM6314" s="33"/>
      <c r="AN6314" s="33"/>
      <c r="AO6314" s="33"/>
      <c r="AP6314" s="34"/>
      <c r="AQ6314" s="34"/>
      <c r="AR6314" s="28"/>
      <c r="AS6314" s="29"/>
      <c r="AT6314" s="29"/>
      <c r="AU6314" s="29"/>
    </row>
    <row r="6315" spans="1:256" s="477" customFormat="1">
      <c r="A6315" s="13"/>
      <c r="B6315" s="8"/>
      <c r="C6315" s="8"/>
      <c r="D6315" s="240"/>
      <c r="E6315" s="266"/>
      <c r="F6315" s="321"/>
      <c r="G6315" s="282"/>
      <c r="H6315" s="283"/>
      <c r="I6315" s="33"/>
      <c r="J6315" s="33"/>
      <c r="K6315" s="33"/>
      <c r="L6315" s="33"/>
      <c r="M6315" s="33"/>
      <c r="N6315" s="33"/>
      <c r="O6315" s="33"/>
      <c r="P6315" s="33"/>
      <c r="Q6315" s="33"/>
      <c r="R6315" s="33"/>
      <c r="S6315" s="33"/>
      <c r="T6315" s="33"/>
      <c r="U6315" s="33"/>
      <c r="V6315" s="33"/>
      <c r="W6315" s="33"/>
      <c r="X6315" s="282"/>
      <c r="Y6315" s="33"/>
      <c r="Z6315" s="284"/>
      <c r="AA6315" s="284"/>
      <c r="AB6315" s="33"/>
      <c r="AC6315" s="33"/>
      <c r="AD6315" s="33"/>
      <c r="AE6315" s="33"/>
      <c r="AF6315" s="33"/>
      <c r="AG6315" s="33"/>
      <c r="AH6315" s="33"/>
      <c r="AI6315" s="33"/>
      <c r="AJ6315" s="33"/>
      <c r="AK6315" s="33"/>
      <c r="AL6315" s="33"/>
      <c r="AM6315" s="33"/>
      <c r="AN6315" s="33"/>
      <c r="AO6315" s="33"/>
      <c r="AP6315" s="34"/>
      <c r="AQ6315" s="34"/>
      <c r="AR6315" s="28"/>
      <c r="AS6315" s="29"/>
      <c r="AT6315" s="29"/>
      <c r="AU6315" s="29"/>
    </row>
    <row r="6316" spans="1:256" s="477" customFormat="1">
      <c r="A6316" s="13"/>
      <c r="B6316" s="8"/>
      <c r="C6316" s="83">
        <v>360</v>
      </c>
      <c r="D6316" s="375" t="s">
        <v>239</v>
      </c>
      <c r="E6316" s="266"/>
      <c r="F6316" s="321"/>
      <c r="G6316" s="282"/>
      <c r="H6316" s="283"/>
      <c r="I6316" s="33"/>
      <c r="J6316" s="33"/>
      <c r="K6316" s="33"/>
      <c r="L6316" s="33"/>
      <c r="M6316" s="33"/>
      <c r="N6316" s="33"/>
      <c r="O6316" s="33"/>
      <c r="P6316" s="33"/>
      <c r="Q6316" s="33"/>
      <c r="R6316" s="33"/>
      <c r="S6316" s="33"/>
      <c r="T6316" s="33"/>
      <c r="U6316" s="33"/>
      <c r="V6316" s="33"/>
      <c r="W6316" s="33"/>
      <c r="X6316" s="282"/>
      <c r="Y6316" s="33"/>
      <c r="Z6316" s="284"/>
      <c r="AA6316" s="284"/>
      <c r="AB6316" s="33"/>
      <c r="AC6316" s="33"/>
      <c r="AD6316" s="33"/>
      <c r="AE6316" s="33"/>
      <c r="AF6316" s="33"/>
      <c r="AG6316" s="33"/>
      <c r="AH6316" s="33"/>
      <c r="AI6316" s="33"/>
      <c r="AJ6316" s="33"/>
      <c r="AK6316" s="33"/>
      <c r="AL6316" s="33"/>
      <c r="AM6316" s="33"/>
      <c r="AN6316" s="33"/>
      <c r="AO6316" s="33"/>
      <c r="AP6316" s="34"/>
      <c r="AQ6316" s="34"/>
      <c r="AR6316" s="28"/>
      <c r="AS6316" s="29"/>
      <c r="AT6316" s="29"/>
      <c r="AU6316" s="29"/>
    </row>
    <row r="6317" spans="1:256" s="477" customFormat="1">
      <c r="A6317" s="13"/>
      <c r="B6317" s="8"/>
      <c r="C6317" s="8"/>
      <c r="D6317" s="472" t="s">
        <v>240</v>
      </c>
      <c r="E6317" s="266"/>
      <c r="F6317" s="321"/>
      <c r="G6317" s="282"/>
      <c r="H6317" s="283"/>
      <c r="I6317" s="33"/>
      <c r="J6317" s="33"/>
      <c r="K6317" s="33"/>
      <c r="L6317" s="33"/>
      <c r="M6317" s="33"/>
      <c r="N6317" s="33"/>
      <c r="O6317" s="33"/>
      <c r="P6317" s="33"/>
      <c r="Q6317" s="33"/>
      <c r="R6317" s="33"/>
      <c r="S6317" s="33"/>
      <c r="T6317" s="33"/>
      <c r="U6317" s="33"/>
      <c r="V6317" s="33"/>
      <c r="W6317" s="33"/>
      <c r="X6317" s="282"/>
      <c r="Y6317" s="33"/>
      <c r="Z6317" s="284"/>
      <c r="AA6317" s="284"/>
      <c r="AB6317" s="33"/>
      <c r="AC6317" s="33"/>
      <c r="AD6317" s="33"/>
      <c r="AE6317" s="33"/>
      <c r="AF6317" s="33"/>
      <c r="AG6317" s="33"/>
      <c r="AH6317" s="33"/>
      <c r="AI6317" s="33"/>
      <c r="AJ6317" s="33"/>
      <c r="AK6317" s="33"/>
      <c r="AL6317" s="33"/>
      <c r="AM6317" s="33"/>
      <c r="AN6317" s="33"/>
      <c r="AO6317" s="33"/>
      <c r="AP6317" s="34"/>
      <c r="AQ6317" s="34"/>
      <c r="AR6317" s="28"/>
      <c r="AS6317" s="29"/>
      <c r="AT6317" s="29"/>
      <c r="AU6317" s="29"/>
    </row>
    <row r="6318" spans="1:256" s="477" customFormat="1">
      <c r="A6318" s="13"/>
      <c r="B6318" s="8"/>
      <c r="C6318" s="8"/>
      <c r="D6318" s="473" t="s">
        <v>174</v>
      </c>
      <c r="E6318" s="266"/>
      <c r="F6318" s="321"/>
      <c r="G6318" s="282"/>
      <c r="H6318" s="283"/>
      <c r="I6318" s="33"/>
      <c r="J6318" s="33"/>
      <c r="K6318" s="33"/>
      <c r="L6318" s="33"/>
      <c r="M6318" s="33"/>
      <c r="N6318" s="33"/>
      <c r="O6318" s="33"/>
      <c r="P6318" s="33"/>
      <c r="Q6318" s="33"/>
      <c r="R6318" s="33"/>
      <c r="S6318" s="33"/>
      <c r="T6318" s="33"/>
      <c r="U6318" s="33"/>
      <c r="V6318" s="33"/>
      <c r="W6318" s="33"/>
      <c r="X6318" s="282"/>
      <c r="Y6318" s="33"/>
      <c r="Z6318" s="284"/>
      <c r="AA6318" s="284"/>
      <c r="AB6318" s="33"/>
      <c r="AC6318" s="33"/>
      <c r="AD6318" s="33"/>
      <c r="AE6318" s="33"/>
      <c r="AF6318" s="33"/>
      <c r="AG6318" s="33"/>
      <c r="AH6318" s="33"/>
      <c r="AI6318" s="33"/>
      <c r="AJ6318" s="33"/>
      <c r="AK6318" s="33"/>
      <c r="AL6318" s="33"/>
      <c r="AM6318" s="33"/>
      <c r="AN6318" s="33"/>
      <c r="AO6318" s="33"/>
      <c r="AP6318" s="34"/>
      <c r="AQ6318" s="34"/>
      <c r="AR6318" s="28"/>
      <c r="AS6318" s="29"/>
      <c r="AT6318" s="29"/>
      <c r="AU6318" s="29"/>
    </row>
    <row r="6319" spans="1:256" s="551" customFormat="1" ht="15">
      <c r="A6319" s="13"/>
      <c r="B6319" s="8"/>
      <c r="C6319" s="8"/>
      <c r="D6319" s="506" t="s">
        <v>1256</v>
      </c>
      <c r="E6319" s="266"/>
      <c r="F6319" s="321"/>
      <c r="G6319" s="282"/>
      <c r="H6319" s="283"/>
      <c r="I6319" s="33"/>
      <c r="J6319" s="33"/>
      <c r="K6319" s="33"/>
      <c r="L6319" s="33"/>
      <c r="M6319" s="33"/>
      <c r="N6319" s="33"/>
      <c r="O6319" s="33"/>
      <c r="P6319" s="33"/>
      <c r="Q6319" s="33"/>
      <c r="R6319" s="33"/>
      <c r="S6319" s="33"/>
      <c r="T6319" s="33"/>
      <c r="U6319" s="33"/>
      <c r="V6319" s="33"/>
      <c r="W6319" s="33"/>
      <c r="X6319" s="282"/>
      <c r="Y6319" s="33"/>
      <c r="Z6319" s="284"/>
      <c r="AA6319" s="284"/>
      <c r="AB6319" s="33"/>
      <c r="AC6319" s="33"/>
      <c r="AD6319" s="33"/>
      <c r="AE6319" s="33"/>
      <c r="AF6319" s="33"/>
      <c r="AG6319" s="33"/>
      <c r="AH6319" s="33"/>
      <c r="AI6319" s="33"/>
      <c r="AJ6319" s="33"/>
      <c r="AK6319" s="33"/>
      <c r="AL6319" s="33"/>
      <c r="AM6319" s="33"/>
      <c r="AN6319" s="33"/>
      <c r="AO6319" s="33"/>
      <c r="AP6319" s="34"/>
      <c r="AQ6319" s="34"/>
      <c r="AR6319" s="28"/>
      <c r="AS6319" s="29"/>
      <c r="AT6319" s="29"/>
      <c r="AU6319" s="29"/>
    </row>
    <row r="6320" spans="1:256" s="477" customFormat="1">
      <c r="A6320" s="13"/>
      <c r="B6320" s="8"/>
      <c r="C6320" s="8"/>
      <c r="D6320" s="344" t="s">
        <v>2052</v>
      </c>
      <c r="E6320" s="266"/>
      <c r="F6320" s="261">
        <v>4900000</v>
      </c>
      <c r="G6320" s="282">
        <f>SUM(H6320)</f>
        <v>4900000</v>
      </c>
      <c r="H6320" s="283">
        <v>4900000</v>
      </c>
      <c r="I6320" s="33"/>
      <c r="J6320" s="33"/>
      <c r="K6320" s="33"/>
      <c r="L6320" s="33"/>
      <c r="M6320" s="33"/>
      <c r="N6320" s="33"/>
      <c r="O6320" s="33"/>
      <c r="P6320" s="33"/>
      <c r="Q6320" s="33"/>
      <c r="R6320" s="33"/>
      <c r="S6320" s="33"/>
      <c r="T6320" s="33"/>
      <c r="U6320" s="33"/>
      <c r="V6320" s="33"/>
      <c r="W6320" s="33"/>
      <c r="X6320" s="282"/>
      <c r="Y6320" s="33"/>
      <c r="Z6320" s="284"/>
      <c r="AA6320" s="284"/>
      <c r="AB6320" s="33"/>
      <c r="AC6320" s="33"/>
      <c r="AD6320" s="33"/>
      <c r="AE6320" s="33"/>
      <c r="AF6320" s="33"/>
      <c r="AG6320" s="33"/>
      <c r="AH6320" s="33"/>
      <c r="AI6320" s="33"/>
      <c r="AJ6320" s="33"/>
      <c r="AK6320" s="33"/>
      <c r="AL6320" s="33"/>
      <c r="AM6320" s="33">
        <v>4900000</v>
      </c>
      <c r="AN6320" s="33"/>
      <c r="AO6320" s="33"/>
      <c r="AP6320" s="34"/>
      <c r="AQ6320" s="34"/>
      <c r="AR6320" s="28"/>
      <c r="AS6320" s="29"/>
      <c r="AT6320" s="29"/>
      <c r="AU6320" s="29"/>
    </row>
    <row r="6321" spans="1:47" s="477" customFormat="1">
      <c r="A6321" s="13"/>
      <c r="B6321" s="8"/>
      <c r="C6321" s="8"/>
      <c r="D6321" s="240"/>
      <c r="E6321" s="266"/>
      <c r="F6321" s="321"/>
      <c r="G6321" s="282"/>
      <c r="H6321" s="283"/>
      <c r="I6321" s="33"/>
      <c r="J6321" s="33"/>
      <c r="K6321" s="33"/>
      <c r="L6321" s="33"/>
      <c r="M6321" s="33"/>
      <c r="N6321" s="33"/>
      <c r="O6321" s="33"/>
      <c r="P6321" s="33"/>
      <c r="Q6321" s="33"/>
      <c r="R6321" s="33"/>
      <c r="S6321" s="33"/>
      <c r="T6321" s="33"/>
      <c r="U6321" s="33"/>
      <c r="V6321" s="33"/>
      <c r="W6321" s="33"/>
      <c r="X6321" s="282"/>
      <c r="Y6321" s="33"/>
      <c r="Z6321" s="284"/>
      <c r="AA6321" s="284"/>
      <c r="AB6321" s="33"/>
      <c r="AC6321" s="33"/>
      <c r="AD6321" s="33"/>
      <c r="AE6321" s="33"/>
      <c r="AF6321" s="33"/>
      <c r="AG6321" s="33"/>
      <c r="AH6321" s="33"/>
      <c r="AI6321" s="33"/>
      <c r="AJ6321" s="33"/>
      <c r="AK6321" s="33"/>
      <c r="AL6321" s="33"/>
      <c r="AM6321" s="33"/>
      <c r="AN6321" s="33"/>
      <c r="AO6321" s="33"/>
      <c r="AP6321" s="34"/>
      <c r="AQ6321" s="34"/>
      <c r="AR6321" s="28"/>
      <c r="AS6321" s="29"/>
      <c r="AT6321" s="29"/>
      <c r="AU6321" s="29"/>
    </row>
    <row r="6322" spans="1:47" s="477" customFormat="1">
      <c r="A6322" s="13"/>
      <c r="B6322" s="8"/>
      <c r="C6322" s="8"/>
      <c r="D6322" s="240"/>
      <c r="E6322" s="266"/>
      <c r="F6322" s="321"/>
      <c r="G6322" s="282"/>
      <c r="H6322" s="283"/>
      <c r="I6322" s="33"/>
      <c r="J6322" s="33"/>
      <c r="K6322" s="33"/>
      <c r="L6322" s="33"/>
      <c r="M6322" s="33"/>
      <c r="N6322" s="33"/>
      <c r="O6322" s="33"/>
      <c r="P6322" s="33"/>
      <c r="Q6322" s="33"/>
      <c r="R6322" s="33"/>
      <c r="S6322" s="33"/>
      <c r="T6322" s="33"/>
      <c r="U6322" s="33"/>
      <c r="V6322" s="33"/>
      <c r="W6322" s="33"/>
      <c r="X6322" s="282"/>
      <c r="Y6322" s="33"/>
      <c r="Z6322" s="284"/>
      <c r="AA6322" s="284"/>
      <c r="AB6322" s="33"/>
      <c r="AC6322" s="33"/>
      <c r="AD6322" s="33"/>
      <c r="AE6322" s="33"/>
      <c r="AF6322" s="33"/>
      <c r="AG6322" s="33"/>
      <c r="AH6322" s="33"/>
      <c r="AI6322" s="33"/>
      <c r="AJ6322" s="33"/>
      <c r="AK6322" s="33"/>
      <c r="AL6322" s="33"/>
      <c r="AM6322" s="33"/>
      <c r="AN6322" s="33"/>
      <c r="AO6322" s="33"/>
      <c r="AP6322" s="34"/>
      <c r="AQ6322" s="34"/>
      <c r="AR6322" s="28"/>
      <c r="AS6322" s="29"/>
      <c r="AT6322" s="29"/>
      <c r="AU6322" s="29"/>
    </row>
    <row r="6323" spans="1:47" s="477" customFormat="1">
      <c r="A6323" s="13"/>
      <c r="B6323" s="8"/>
      <c r="C6323" s="83">
        <v>361</v>
      </c>
      <c r="D6323" s="375" t="s">
        <v>171</v>
      </c>
      <c r="E6323" s="266"/>
      <c r="F6323" s="321"/>
      <c r="G6323" s="282"/>
      <c r="H6323" s="283"/>
      <c r="I6323" s="33"/>
      <c r="J6323" s="33"/>
      <c r="K6323" s="33"/>
      <c r="L6323" s="33"/>
      <c r="M6323" s="33"/>
      <c r="N6323" s="33"/>
      <c r="O6323" s="33"/>
      <c r="P6323" s="33"/>
      <c r="Q6323" s="33"/>
      <c r="R6323" s="33"/>
      <c r="S6323" s="33"/>
      <c r="T6323" s="33"/>
      <c r="U6323" s="33"/>
      <c r="V6323" s="33"/>
      <c r="W6323" s="33"/>
      <c r="X6323" s="282"/>
      <c r="Y6323" s="33"/>
      <c r="Z6323" s="284"/>
      <c r="AA6323" s="284"/>
      <c r="AB6323" s="33"/>
      <c r="AC6323" s="33"/>
      <c r="AD6323" s="33"/>
      <c r="AE6323" s="33"/>
      <c r="AF6323" s="33"/>
      <c r="AG6323" s="33"/>
      <c r="AH6323" s="33"/>
      <c r="AI6323" s="33"/>
      <c r="AJ6323" s="33"/>
      <c r="AK6323" s="33"/>
      <c r="AL6323" s="33"/>
      <c r="AM6323" s="33"/>
      <c r="AN6323" s="33"/>
      <c r="AO6323" s="33"/>
      <c r="AP6323" s="34"/>
      <c r="AQ6323" s="34"/>
      <c r="AR6323" s="28"/>
      <c r="AS6323" s="29"/>
      <c r="AT6323" s="29"/>
      <c r="AU6323" s="29"/>
    </row>
    <row r="6324" spans="1:47" s="477" customFormat="1">
      <c r="A6324" s="13"/>
      <c r="B6324" s="8"/>
      <c r="C6324" s="8"/>
      <c r="D6324" s="472" t="s">
        <v>173</v>
      </c>
      <c r="E6324" s="266"/>
      <c r="F6324" s="321"/>
      <c r="G6324" s="282"/>
      <c r="H6324" s="283"/>
      <c r="I6324" s="33"/>
      <c r="J6324" s="33"/>
      <c r="K6324" s="33"/>
      <c r="L6324" s="33"/>
      <c r="M6324" s="33"/>
      <c r="N6324" s="33"/>
      <c r="O6324" s="33"/>
      <c r="P6324" s="33"/>
      <c r="Q6324" s="33"/>
      <c r="R6324" s="33"/>
      <c r="S6324" s="33"/>
      <c r="T6324" s="33"/>
      <c r="U6324" s="33"/>
      <c r="V6324" s="33"/>
      <c r="W6324" s="33"/>
      <c r="X6324" s="282"/>
      <c r="Y6324" s="33"/>
      <c r="Z6324" s="284"/>
      <c r="AA6324" s="284"/>
      <c r="AB6324" s="33"/>
      <c r="AC6324" s="33"/>
      <c r="AD6324" s="33"/>
      <c r="AE6324" s="33"/>
      <c r="AF6324" s="33"/>
      <c r="AG6324" s="33"/>
      <c r="AH6324" s="33"/>
      <c r="AI6324" s="33"/>
      <c r="AJ6324" s="33"/>
      <c r="AK6324" s="33"/>
      <c r="AL6324" s="33"/>
      <c r="AM6324" s="33"/>
      <c r="AN6324" s="33"/>
      <c r="AO6324" s="33"/>
      <c r="AP6324" s="34"/>
      <c r="AQ6324" s="34"/>
      <c r="AR6324" s="28"/>
      <c r="AS6324" s="29"/>
      <c r="AT6324" s="29"/>
      <c r="AU6324" s="29"/>
    </row>
    <row r="6325" spans="1:47" s="477" customFormat="1">
      <c r="A6325" s="13"/>
      <c r="B6325" s="8"/>
      <c r="C6325" s="8"/>
      <c r="D6325" s="473" t="s">
        <v>176</v>
      </c>
      <c r="E6325" s="321"/>
      <c r="F6325" s="321">
        <v>10000000</v>
      </c>
      <c r="G6325" s="282">
        <f>SUM(H6326:H6328)</f>
        <v>10000000</v>
      </c>
      <c r="H6325" s="283"/>
      <c r="I6325" s="33"/>
      <c r="J6325" s="33"/>
      <c r="K6325" s="33"/>
      <c r="L6325" s="33"/>
      <c r="M6325" s="33"/>
      <c r="N6325" s="33"/>
      <c r="O6325" s="33"/>
      <c r="P6325" s="33"/>
      <c r="Q6325" s="33"/>
      <c r="R6325" s="33"/>
      <c r="S6325" s="33"/>
      <c r="T6325" s="33"/>
      <c r="U6325" s="33"/>
      <c r="V6325" s="33"/>
      <c r="W6325" s="33"/>
      <c r="X6325" s="282"/>
      <c r="Y6325" s="33"/>
      <c r="Z6325" s="284"/>
      <c r="AA6325" s="284"/>
      <c r="AB6325" s="33"/>
      <c r="AC6325" s="33"/>
      <c r="AD6325" s="33"/>
      <c r="AE6325" s="33"/>
      <c r="AF6325" s="33"/>
      <c r="AG6325" s="33"/>
      <c r="AH6325" s="33"/>
      <c r="AI6325" s="33"/>
      <c r="AJ6325" s="33"/>
      <c r="AK6325" s="33"/>
      <c r="AL6325" s="33"/>
      <c r="AM6325" s="33"/>
      <c r="AN6325" s="33"/>
      <c r="AO6325" s="33"/>
      <c r="AP6325" s="34"/>
      <c r="AQ6325" s="34"/>
      <c r="AR6325" s="28"/>
      <c r="AS6325" s="29"/>
      <c r="AT6325" s="29"/>
      <c r="AU6325" s="29"/>
    </row>
    <row r="6326" spans="1:47" s="477" customFormat="1">
      <c r="A6326" s="13"/>
      <c r="B6326" s="8"/>
      <c r="C6326" s="8"/>
      <c r="D6326" s="344" t="s">
        <v>1039</v>
      </c>
      <c r="E6326" s="266"/>
      <c r="F6326" s="261"/>
      <c r="G6326" s="282"/>
      <c r="H6326" s="283">
        <v>4500000</v>
      </c>
      <c r="I6326" s="33"/>
      <c r="J6326" s="33"/>
      <c r="K6326" s="33"/>
      <c r="L6326" s="33"/>
      <c r="M6326" s="33"/>
      <c r="N6326" s="33"/>
      <c r="O6326" s="33"/>
      <c r="P6326" s="33"/>
      <c r="Q6326" s="33"/>
      <c r="R6326" s="33"/>
      <c r="S6326" s="33"/>
      <c r="T6326" s="33"/>
      <c r="U6326" s="33"/>
      <c r="V6326" s="33"/>
      <c r="W6326" s="33"/>
      <c r="X6326" s="282"/>
      <c r="Y6326" s="33"/>
      <c r="Z6326" s="284"/>
      <c r="AA6326" s="284"/>
      <c r="AB6326" s="33"/>
      <c r="AC6326" s="33"/>
      <c r="AD6326" s="33"/>
      <c r="AE6326" s="33"/>
      <c r="AF6326" s="33"/>
      <c r="AG6326" s="33"/>
      <c r="AH6326" s="33"/>
      <c r="AI6326" s="33"/>
      <c r="AJ6326" s="33"/>
      <c r="AK6326" s="33"/>
      <c r="AL6326" s="33"/>
      <c r="AM6326" s="33"/>
      <c r="AN6326" s="33"/>
      <c r="AO6326" s="33"/>
      <c r="AP6326" s="34"/>
      <c r="AQ6326" s="34"/>
      <c r="AR6326" s="28"/>
      <c r="AS6326" s="29"/>
      <c r="AT6326" s="29"/>
      <c r="AU6326" s="29"/>
    </row>
    <row r="6327" spans="1:47" s="477" customFormat="1">
      <c r="A6327" s="13"/>
      <c r="B6327" s="8"/>
      <c r="C6327" s="8"/>
      <c r="D6327" s="344" t="s">
        <v>1040</v>
      </c>
      <c r="E6327" s="266"/>
      <c r="F6327" s="261"/>
      <c r="G6327" s="282"/>
      <c r="H6327" s="283">
        <v>1500000</v>
      </c>
      <c r="I6327" s="33"/>
      <c r="J6327" s="33"/>
      <c r="K6327" s="33"/>
      <c r="L6327" s="33"/>
      <c r="M6327" s="33"/>
      <c r="N6327" s="33"/>
      <c r="O6327" s="33"/>
      <c r="P6327" s="33"/>
      <c r="Q6327" s="33"/>
      <c r="R6327" s="33"/>
      <c r="S6327" s="33"/>
      <c r="T6327" s="33"/>
      <c r="U6327" s="33"/>
      <c r="V6327" s="33"/>
      <c r="W6327" s="33"/>
      <c r="X6327" s="282"/>
      <c r="Y6327" s="33"/>
      <c r="Z6327" s="284"/>
      <c r="AA6327" s="284"/>
      <c r="AB6327" s="33"/>
      <c r="AC6327" s="33"/>
      <c r="AD6327" s="33"/>
      <c r="AE6327" s="33"/>
      <c r="AF6327" s="33"/>
      <c r="AG6327" s="33"/>
      <c r="AH6327" s="33"/>
      <c r="AI6327" s="33"/>
      <c r="AJ6327" s="33"/>
      <c r="AK6327" s="33"/>
      <c r="AL6327" s="33"/>
      <c r="AM6327" s="33"/>
      <c r="AN6327" s="33"/>
      <c r="AO6327" s="33"/>
      <c r="AP6327" s="34"/>
      <c r="AQ6327" s="34"/>
      <c r="AR6327" s="28"/>
      <c r="AS6327" s="29"/>
      <c r="AT6327" s="29"/>
      <c r="AU6327" s="29"/>
    </row>
    <row r="6328" spans="1:47" s="477" customFormat="1">
      <c r="A6328" s="13"/>
      <c r="B6328" s="8"/>
      <c r="C6328" s="8"/>
      <c r="D6328" s="344" t="s">
        <v>1057</v>
      </c>
      <c r="E6328" s="266"/>
      <c r="F6328" s="261"/>
      <c r="G6328" s="282"/>
      <c r="H6328" s="283">
        <v>4000000</v>
      </c>
      <c r="I6328" s="33"/>
      <c r="J6328" s="33"/>
      <c r="K6328" s="33"/>
      <c r="L6328" s="33"/>
      <c r="M6328" s="33"/>
      <c r="N6328" s="33"/>
      <c r="O6328" s="33"/>
      <c r="P6328" s="33"/>
      <c r="Q6328" s="33"/>
      <c r="R6328" s="33"/>
      <c r="S6328" s="33"/>
      <c r="T6328" s="33"/>
      <c r="U6328" s="33"/>
      <c r="V6328" s="33"/>
      <c r="W6328" s="33"/>
      <c r="X6328" s="282"/>
      <c r="Y6328" s="33"/>
      <c r="Z6328" s="284"/>
      <c r="AA6328" s="284"/>
      <c r="AB6328" s="33"/>
      <c r="AC6328" s="33"/>
      <c r="AD6328" s="33"/>
      <c r="AE6328" s="33"/>
      <c r="AF6328" s="33"/>
      <c r="AG6328" s="33"/>
      <c r="AH6328" s="33"/>
      <c r="AI6328" s="33"/>
      <c r="AJ6328" s="33"/>
      <c r="AK6328" s="33"/>
      <c r="AL6328" s="33"/>
      <c r="AM6328" s="33"/>
      <c r="AN6328" s="33"/>
      <c r="AO6328" s="33"/>
      <c r="AP6328" s="34"/>
      <c r="AQ6328" s="34"/>
      <c r="AR6328" s="28"/>
      <c r="AS6328" s="29"/>
      <c r="AT6328" s="29"/>
      <c r="AU6328" s="29"/>
    </row>
    <row r="6329" spans="1:47" s="477" customFormat="1">
      <c r="A6329" s="13"/>
      <c r="B6329" s="8"/>
      <c r="C6329" s="8"/>
      <c r="D6329" s="240"/>
      <c r="E6329" s="266"/>
      <c r="F6329" s="321"/>
      <c r="G6329" s="282"/>
      <c r="H6329" s="283"/>
      <c r="I6329" s="33"/>
      <c r="J6329" s="33"/>
      <c r="K6329" s="33"/>
      <c r="L6329" s="33"/>
      <c r="M6329" s="33"/>
      <c r="N6329" s="33"/>
      <c r="O6329" s="33"/>
      <c r="P6329" s="33"/>
      <c r="Q6329" s="33"/>
      <c r="R6329" s="33"/>
      <c r="S6329" s="33"/>
      <c r="T6329" s="33"/>
      <c r="U6329" s="33"/>
      <c r="V6329" s="33"/>
      <c r="W6329" s="33"/>
      <c r="X6329" s="282"/>
      <c r="Y6329" s="33"/>
      <c r="Z6329" s="284"/>
      <c r="AA6329" s="284"/>
      <c r="AB6329" s="33"/>
      <c r="AC6329" s="33"/>
      <c r="AD6329" s="33"/>
      <c r="AE6329" s="33"/>
      <c r="AF6329" s="33"/>
      <c r="AG6329" s="33"/>
      <c r="AH6329" s="33"/>
      <c r="AI6329" s="33"/>
      <c r="AJ6329" s="33"/>
      <c r="AK6329" s="33"/>
      <c r="AL6329" s="33"/>
      <c r="AM6329" s="33"/>
      <c r="AN6329" s="33"/>
      <c r="AO6329" s="33"/>
      <c r="AP6329" s="34"/>
      <c r="AQ6329" s="34"/>
      <c r="AR6329" s="28"/>
      <c r="AS6329" s="29"/>
      <c r="AT6329" s="29"/>
      <c r="AU6329" s="29"/>
    </row>
    <row r="6330" spans="1:47" s="477" customFormat="1">
      <c r="A6330" s="13"/>
      <c r="B6330" s="8"/>
      <c r="C6330" s="8"/>
      <c r="D6330" s="240"/>
      <c r="E6330" s="266"/>
      <c r="F6330" s="321"/>
      <c r="G6330" s="282"/>
      <c r="H6330" s="283"/>
      <c r="I6330" s="33"/>
      <c r="J6330" s="33"/>
      <c r="K6330" s="33"/>
      <c r="L6330" s="33"/>
      <c r="M6330" s="33"/>
      <c r="N6330" s="33"/>
      <c r="O6330" s="33"/>
      <c r="P6330" s="33"/>
      <c r="Q6330" s="33"/>
      <c r="R6330" s="33"/>
      <c r="S6330" s="33"/>
      <c r="T6330" s="33"/>
      <c r="U6330" s="33"/>
      <c r="V6330" s="33"/>
      <c r="W6330" s="33"/>
      <c r="X6330" s="282"/>
      <c r="Y6330" s="33"/>
      <c r="Z6330" s="284"/>
      <c r="AA6330" s="284"/>
      <c r="AB6330" s="33"/>
      <c r="AC6330" s="33"/>
      <c r="AD6330" s="33"/>
      <c r="AE6330" s="33"/>
      <c r="AF6330" s="33"/>
      <c r="AG6330" s="33"/>
      <c r="AH6330" s="33"/>
      <c r="AI6330" s="33"/>
      <c r="AJ6330" s="33"/>
      <c r="AK6330" s="33"/>
      <c r="AL6330" s="33"/>
      <c r="AM6330" s="33"/>
      <c r="AN6330" s="33"/>
      <c r="AO6330" s="33"/>
      <c r="AP6330" s="34"/>
      <c r="AQ6330" s="34"/>
      <c r="AR6330" s="28"/>
      <c r="AS6330" s="29"/>
      <c r="AT6330" s="29"/>
      <c r="AU6330" s="29"/>
    </row>
    <row r="6331" spans="1:47" s="477" customFormat="1">
      <c r="A6331" s="13"/>
      <c r="B6331" s="8"/>
      <c r="C6331" s="83">
        <v>362</v>
      </c>
      <c r="D6331" s="375" t="s">
        <v>171</v>
      </c>
      <c r="E6331" s="266"/>
      <c r="F6331" s="321"/>
      <c r="G6331" s="282"/>
      <c r="H6331" s="283"/>
      <c r="I6331" s="33"/>
      <c r="J6331" s="33"/>
      <c r="K6331" s="33"/>
      <c r="L6331" s="33"/>
      <c r="M6331" s="33"/>
      <c r="N6331" s="33"/>
      <c r="O6331" s="33"/>
      <c r="P6331" s="33"/>
      <c r="Q6331" s="33"/>
      <c r="R6331" s="33"/>
      <c r="S6331" s="33"/>
      <c r="T6331" s="33"/>
      <c r="U6331" s="33"/>
      <c r="V6331" s="33"/>
      <c r="W6331" s="33"/>
      <c r="X6331" s="282"/>
      <c r="Y6331" s="33"/>
      <c r="Z6331" s="284"/>
      <c r="AA6331" s="284"/>
      <c r="AB6331" s="33"/>
      <c r="AC6331" s="33"/>
      <c r="AD6331" s="33"/>
      <c r="AE6331" s="33"/>
      <c r="AF6331" s="33"/>
      <c r="AG6331" s="33"/>
      <c r="AH6331" s="33"/>
      <c r="AI6331" s="33"/>
      <c r="AJ6331" s="33"/>
      <c r="AK6331" s="33"/>
      <c r="AL6331" s="33"/>
      <c r="AM6331" s="33"/>
      <c r="AN6331" s="33"/>
      <c r="AO6331" s="33"/>
      <c r="AP6331" s="34"/>
      <c r="AQ6331" s="34"/>
      <c r="AR6331" s="28"/>
      <c r="AS6331" s="29"/>
      <c r="AT6331" s="29"/>
      <c r="AU6331" s="29"/>
    </row>
    <row r="6332" spans="1:47" s="477" customFormat="1">
      <c r="A6332" s="13"/>
      <c r="B6332" s="8"/>
      <c r="C6332" s="8"/>
      <c r="D6332" s="478" t="s">
        <v>184</v>
      </c>
      <c r="E6332" s="266"/>
      <c r="F6332" s="321"/>
      <c r="G6332" s="282"/>
      <c r="H6332" s="283"/>
      <c r="I6332" s="33"/>
      <c r="J6332" s="33"/>
      <c r="K6332" s="33"/>
      <c r="L6332" s="33"/>
      <c r="M6332" s="33"/>
      <c r="N6332" s="33"/>
      <c r="O6332" s="33"/>
      <c r="P6332" s="33"/>
      <c r="Q6332" s="33"/>
      <c r="R6332" s="33"/>
      <c r="S6332" s="33"/>
      <c r="T6332" s="33"/>
      <c r="U6332" s="33"/>
      <c r="V6332" s="33"/>
      <c r="W6332" s="33"/>
      <c r="X6332" s="282"/>
      <c r="Y6332" s="33"/>
      <c r="Z6332" s="284"/>
      <c r="AA6332" s="284"/>
      <c r="AB6332" s="33"/>
      <c r="AC6332" s="33"/>
      <c r="AD6332" s="33"/>
      <c r="AE6332" s="33"/>
      <c r="AF6332" s="33"/>
      <c r="AG6332" s="33"/>
      <c r="AH6332" s="33"/>
      <c r="AI6332" s="33"/>
      <c r="AJ6332" s="33"/>
      <c r="AK6332" s="33"/>
      <c r="AL6332" s="33"/>
      <c r="AM6332" s="33"/>
      <c r="AN6332" s="33"/>
      <c r="AO6332" s="33"/>
      <c r="AP6332" s="34"/>
      <c r="AQ6332" s="34"/>
      <c r="AR6332" s="28"/>
      <c r="AS6332" s="29"/>
      <c r="AT6332" s="29"/>
      <c r="AU6332" s="29"/>
    </row>
    <row r="6333" spans="1:47" s="477" customFormat="1">
      <c r="A6333" s="13"/>
      <c r="B6333" s="8"/>
      <c r="C6333" s="8"/>
      <c r="D6333" s="473" t="s">
        <v>188</v>
      </c>
      <c r="E6333" s="266"/>
      <c r="F6333" s="321"/>
      <c r="G6333" s="282"/>
      <c r="H6333" s="283"/>
      <c r="I6333" s="33"/>
      <c r="J6333" s="33"/>
      <c r="K6333" s="33"/>
      <c r="L6333" s="33"/>
      <c r="M6333" s="33"/>
      <c r="N6333" s="33"/>
      <c r="O6333" s="33"/>
      <c r="P6333" s="33"/>
      <c r="Q6333" s="33"/>
      <c r="R6333" s="33"/>
      <c r="S6333" s="33"/>
      <c r="T6333" s="33"/>
      <c r="U6333" s="33"/>
      <c r="V6333" s="33"/>
      <c r="W6333" s="33"/>
      <c r="X6333" s="282"/>
      <c r="Y6333" s="33"/>
      <c r="Z6333" s="284"/>
      <c r="AA6333" s="284"/>
      <c r="AB6333" s="33"/>
      <c r="AC6333" s="33"/>
      <c r="AD6333" s="33"/>
      <c r="AE6333" s="33"/>
      <c r="AF6333" s="33"/>
      <c r="AG6333" s="33"/>
      <c r="AH6333" s="33"/>
      <c r="AI6333" s="33"/>
      <c r="AJ6333" s="33"/>
      <c r="AK6333" s="33"/>
      <c r="AL6333" s="33"/>
      <c r="AM6333" s="33"/>
      <c r="AN6333" s="33"/>
      <c r="AO6333" s="33"/>
      <c r="AP6333" s="34"/>
      <c r="AQ6333" s="34"/>
      <c r="AR6333" s="28"/>
      <c r="AS6333" s="29"/>
      <c r="AT6333" s="29"/>
      <c r="AU6333" s="29"/>
    </row>
    <row r="6334" spans="1:47" s="477" customFormat="1">
      <c r="A6334" s="13"/>
      <c r="B6334" s="8"/>
      <c r="C6334" s="8"/>
      <c r="D6334" s="344" t="s">
        <v>1044</v>
      </c>
      <c r="E6334" s="266"/>
      <c r="F6334" s="261">
        <v>2500000</v>
      </c>
      <c r="G6334" s="282">
        <f>SUM(H6334)</f>
        <v>2500000</v>
      </c>
      <c r="H6334" s="283">
        <v>2500000</v>
      </c>
      <c r="I6334" s="33"/>
      <c r="J6334" s="33"/>
      <c r="K6334" s="33"/>
      <c r="L6334" s="33"/>
      <c r="M6334" s="33"/>
      <c r="N6334" s="33"/>
      <c r="O6334" s="33"/>
      <c r="P6334" s="33"/>
      <c r="Q6334" s="33"/>
      <c r="R6334" s="33"/>
      <c r="S6334" s="33"/>
      <c r="T6334" s="33"/>
      <c r="U6334" s="33"/>
      <c r="V6334" s="33"/>
      <c r="W6334" s="33"/>
      <c r="X6334" s="282"/>
      <c r="Y6334" s="33"/>
      <c r="Z6334" s="284"/>
      <c r="AA6334" s="284"/>
      <c r="AB6334" s="33"/>
      <c r="AC6334" s="33"/>
      <c r="AD6334" s="33"/>
      <c r="AE6334" s="33"/>
      <c r="AF6334" s="33"/>
      <c r="AG6334" s="33"/>
      <c r="AH6334" s="33"/>
      <c r="AI6334" s="33"/>
      <c r="AJ6334" s="33"/>
      <c r="AK6334" s="33"/>
      <c r="AL6334" s="33"/>
      <c r="AM6334" s="33"/>
      <c r="AN6334" s="33"/>
      <c r="AO6334" s="33"/>
      <c r="AP6334" s="34"/>
      <c r="AQ6334" s="34"/>
      <c r="AR6334" s="28"/>
      <c r="AS6334" s="29"/>
      <c r="AT6334" s="29"/>
      <c r="AU6334" s="29"/>
    </row>
    <row r="6335" spans="1:47" s="477" customFormat="1">
      <c r="A6335" s="13"/>
      <c r="B6335" s="8"/>
      <c r="C6335" s="8"/>
      <c r="D6335" s="240"/>
      <c r="E6335" s="266"/>
      <c r="F6335" s="321"/>
      <c r="G6335" s="282"/>
      <c r="H6335" s="283"/>
      <c r="I6335" s="33"/>
      <c r="J6335" s="33"/>
      <c r="K6335" s="33"/>
      <c r="L6335" s="33"/>
      <c r="M6335" s="33"/>
      <c r="N6335" s="33"/>
      <c r="O6335" s="33"/>
      <c r="P6335" s="33"/>
      <c r="Q6335" s="33"/>
      <c r="R6335" s="33"/>
      <c r="S6335" s="33"/>
      <c r="T6335" s="33"/>
      <c r="U6335" s="33"/>
      <c r="V6335" s="33"/>
      <c r="W6335" s="33"/>
      <c r="X6335" s="282"/>
      <c r="Y6335" s="33"/>
      <c r="Z6335" s="284"/>
      <c r="AA6335" s="284"/>
      <c r="AB6335" s="33"/>
      <c r="AC6335" s="33"/>
      <c r="AD6335" s="33"/>
      <c r="AE6335" s="33"/>
      <c r="AF6335" s="33"/>
      <c r="AG6335" s="33"/>
      <c r="AH6335" s="33"/>
      <c r="AI6335" s="33"/>
      <c r="AJ6335" s="33"/>
      <c r="AK6335" s="33"/>
      <c r="AL6335" s="33"/>
      <c r="AM6335" s="33"/>
      <c r="AN6335" s="33"/>
      <c r="AO6335" s="33"/>
      <c r="AP6335" s="34"/>
      <c r="AQ6335" s="34"/>
      <c r="AR6335" s="28"/>
      <c r="AS6335" s="29"/>
      <c r="AT6335" s="29"/>
      <c r="AU6335" s="29"/>
    </row>
    <row r="6336" spans="1:47" s="477" customFormat="1">
      <c r="A6336" s="13"/>
      <c r="B6336" s="8"/>
      <c r="C6336" s="8"/>
      <c r="D6336" s="240"/>
      <c r="E6336" s="266"/>
      <c r="F6336" s="321"/>
      <c r="G6336" s="282"/>
      <c r="H6336" s="283"/>
      <c r="I6336" s="33"/>
      <c r="J6336" s="33"/>
      <c r="K6336" s="33"/>
      <c r="L6336" s="33"/>
      <c r="M6336" s="33"/>
      <c r="N6336" s="33"/>
      <c r="O6336" s="33"/>
      <c r="P6336" s="33"/>
      <c r="Q6336" s="33"/>
      <c r="R6336" s="33"/>
      <c r="S6336" s="33"/>
      <c r="T6336" s="33"/>
      <c r="U6336" s="33"/>
      <c r="V6336" s="33"/>
      <c r="W6336" s="33"/>
      <c r="X6336" s="282"/>
      <c r="Y6336" s="33"/>
      <c r="Z6336" s="284"/>
      <c r="AA6336" s="284"/>
      <c r="AB6336" s="33"/>
      <c r="AC6336" s="33"/>
      <c r="AD6336" s="33"/>
      <c r="AE6336" s="33"/>
      <c r="AF6336" s="33"/>
      <c r="AG6336" s="33"/>
      <c r="AH6336" s="33"/>
      <c r="AI6336" s="33"/>
      <c r="AJ6336" s="33"/>
      <c r="AK6336" s="33"/>
      <c r="AL6336" s="33"/>
      <c r="AM6336" s="33"/>
      <c r="AN6336" s="33"/>
      <c r="AO6336" s="33"/>
      <c r="AP6336" s="34"/>
      <c r="AQ6336" s="34"/>
      <c r="AR6336" s="28"/>
      <c r="AS6336" s="29"/>
      <c r="AT6336" s="29"/>
      <c r="AU6336" s="29"/>
    </row>
    <row r="6337" spans="1:256" s="402" customFormat="1">
      <c r="A6337" s="13"/>
      <c r="B6337" s="8"/>
      <c r="C6337" s="8"/>
      <c r="D6337" s="240"/>
      <c r="E6337" s="33"/>
      <c r="F6337" s="321"/>
      <c r="G6337" s="282"/>
      <c r="H6337" s="283"/>
      <c r="I6337" s="33"/>
      <c r="J6337" s="33"/>
      <c r="K6337" s="33"/>
      <c r="L6337" s="33"/>
      <c r="M6337" s="33"/>
      <c r="N6337" s="33"/>
      <c r="O6337" s="33"/>
      <c r="P6337" s="33"/>
      <c r="Q6337" s="33"/>
      <c r="R6337" s="33"/>
      <c r="S6337" s="33"/>
      <c r="T6337" s="33"/>
      <c r="U6337" s="33"/>
      <c r="V6337" s="33"/>
      <c r="W6337" s="33"/>
      <c r="X6337" s="282"/>
      <c r="Y6337" s="33"/>
      <c r="Z6337" s="284"/>
      <c r="AA6337" s="284"/>
      <c r="AB6337" s="33"/>
      <c r="AC6337" s="33"/>
      <c r="AD6337" s="33"/>
      <c r="AE6337" s="33"/>
      <c r="AF6337" s="33"/>
      <c r="AG6337" s="33"/>
      <c r="AH6337" s="33"/>
      <c r="AI6337" s="33"/>
      <c r="AJ6337" s="33"/>
      <c r="AK6337" s="33"/>
      <c r="AL6337" s="33"/>
      <c r="AM6337" s="33"/>
      <c r="AN6337" s="33"/>
      <c r="AO6337" s="33"/>
      <c r="AP6337" s="34"/>
      <c r="AQ6337" s="34"/>
      <c r="AR6337" s="28"/>
      <c r="AS6337" s="29"/>
      <c r="AT6337" s="29"/>
      <c r="AU6337" s="29"/>
    </row>
    <row r="6338" spans="1:256" s="402" customFormat="1">
      <c r="A6338" s="13"/>
      <c r="B6338" s="8"/>
      <c r="C6338" s="8"/>
      <c r="D6338" s="240"/>
      <c r="E6338" s="404"/>
      <c r="F6338" s="33"/>
      <c r="G6338" s="282"/>
      <c r="H6338" s="283"/>
      <c r="I6338" s="33"/>
      <c r="J6338" s="33"/>
      <c r="K6338" s="33"/>
      <c r="L6338" s="33"/>
      <c r="M6338" s="33"/>
      <c r="N6338" s="33"/>
      <c r="O6338" s="33"/>
      <c r="P6338" s="33"/>
      <c r="Q6338" s="33"/>
      <c r="R6338" s="33"/>
      <c r="S6338" s="33"/>
      <c r="T6338" s="33"/>
      <c r="U6338" s="33"/>
      <c r="V6338" s="33"/>
      <c r="W6338" s="33"/>
      <c r="X6338" s="282"/>
      <c r="Y6338" s="33"/>
      <c r="Z6338" s="284"/>
      <c r="AA6338" s="284"/>
      <c r="AB6338" s="33"/>
      <c r="AC6338" s="33"/>
      <c r="AD6338" s="33"/>
      <c r="AE6338" s="33"/>
      <c r="AF6338" s="33"/>
      <c r="AG6338" s="33"/>
      <c r="AH6338" s="33"/>
      <c r="AI6338" s="33"/>
      <c r="AJ6338" s="33"/>
      <c r="AK6338" s="33"/>
      <c r="AL6338" s="33"/>
      <c r="AM6338" s="33"/>
      <c r="AN6338" s="33"/>
      <c r="AO6338" s="33"/>
      <c r="AP6338" s="34"/>
      <c r="AQ6338" s="34"/>
      <c r="AR6338" s="28"/>
      <c r="AS6338" s="29"/>
      <c r="AT6338" s="29"/>
      <c r="AU6338" s="29"/>
    </row>
    <row r="6339" spans="1:256" s="25" customFormat="1">
      <c r="A6339" s="12"/>
      <c r="B6339" s="9">
        <v>3</v>
      </c>
      <c r="C6339" s="9" t="s">
        <v>16</v>
      </c>
      <c r="D6339" s="81" t="s">
        <v>10</v>
      </c>
      <c r="E6339" s="405">
        <v>107655750</v>
      </c>
      <c r="F6339" s="31">
        <f t="shared" ref="F6339:V6339" si="888">SUM(F6340:F6352)</f>
        <v>408060000</v>
      </c>
      <c r="G6339" s="31">
        <f t="shared" si="888"/>
        <v>402473000</v>
      </c>
      <c r="H6339" s="31">
        <f t="shared" si="888"/>
        <v>402473000</v>
      </c>
      <c r="I6339" s="31">
        <f t="shared" si="888"/>
        <v>0</v>
      </c>
      <c r="J6339" s="31">
        <f t="shared" si="888"/>
        <v>0</v>
      </c>
      <c r="K6339" s="31">
        <f t="shared" si="888"/>
        <v>0</v>
      </c>
      <c r="L6339" s="31">
        <f t="shared" si="888"/>
        <v>0</v>
      </c>
      <c r="M6339" s="31">
        <f t="shared" si="888"/>
        <v>0</v>
      </c>
      <c r="N6339" s="31">
        <f t="shared" si="888"/>
        <v>0</v>
      </c>
      <c r="O6339" s="31">
        <f t="shared" si="888"/>
        <v>0</v>
      </c>
      <c r="P6339" s="31">
        <f t="shared" si="888"/>
        <v>0</v>
      </c>
      <c r="Q6339" s="31">
        <f t="shared" si="888"/>
        <v>0</v>
      </c>
      <c r="R6339" s="31">
        <f t="shared" si="888"/>
        <v>0</v>
      </c>
      <c r="S6339" s="31">
        <f t="shared" si="888"/>
        <v>0</v>
      </c>
      <c r="T6339" s="31">
        <f t="shared" si="888"/>
        <v>0</v>
      </c>
      <c r="U6339" s="31">
        <f t="shared" si="888"/>
        <v>0</v>
      </c>
      <c r="V6339" s="31">
        <f t="shared" si="888"/>
        <v>0</v>
      </c>
      <c r="W6339" s="31">
        <f>SUM(O6339:V6339)</f>
        <v>0</v>
      </c>
      <c r="X6339" s="31">
        <f>SUM(X6340:X6352)</f>
        <v>0</v>
      </c>
      <c r="Y6339" s="31">
        <f>H6339+I6339+J6339+K6339+L6339+M6339+N6339+W6339+X6339</f>
        <v>402473000</v>
      </c>
      <c r="Z6339" s="31">
        <f t="shared" ref="Z6339:AK6339" si="889">SUM(Z6340:Z6352)</f>
        <v>0</v>
      </c>
      <c r="AA6339" s="31">
        <f t="shared" si="889"/>
        <v>0</v>
      </c>
      <c r="AB6339" s="31">
        <f t="shared" si="889"/>
        <v>0</v>
      </c>
      <c r="AC6339" s="31">
        <f t="shared" si="889"/>
        <v>0</v>
      </c>
      <c r="AD6339" s="31">
        <f t="shared" si="889"/>
        <v>0</v>
      </c>
      <c r="AE6339" s="31">
        <f t="shared" si="889"/>
        <v>0</v>
      </c>
      <c r="AF6339" s="31">
        <f t="shared" si="889"/>
        <v>0</v>
      </c>
      <c r="AG6339" s="31">
        <f t="shared" si="889"/>
        <v>0</v>
      </c>
      <c r="AH6339" s="31">
        <f t="shared" si="889"/>
        <v>0</v>
      </c>
      <c r="AI6339" s="31">
        <f t="shared" si="889"/>
        <v>0</v>
      </c>
      <c r="AJ6339" s="31">
        <f t="shared" si="889"/>
        <v>0</v>
      </c>
      <c r="AK6339" s="31">
        <f t="shared" si="889"/>
        <v>0</v>
      </c>
      <c r="AL6339" s="31">
        <f>SUM(AD6339:AK6339)</f>
        <v>0</v>
      </c>
      <c r="AM6339" s="31">
        <f>SUM(AM6340:AM6352)</f>
        <v>0</v>
      </c>
      <c r="AN6339" s="31">
        <f>SUM(AN6340:AN6352)</f>
        <v>202081000</v>
      </c>
      <c r="AO6339" s="31">
        <f>Z6339+AA6339+AB6339+AC6339+AL6339+AM6339+AN6339</f>
        <v>202081000</v>
      </c>
      <c r="AP6339" s="32">
        <f>E6339+Y6339-AO6339</f>
        <v>308047750</v>
      </c>
      <c r="AQ6339" s="32"/>
      <c r="AR6339" s="28"/>
      <c r="AS6339" s="29">
        <f>E6339+H6339+I6339+J6339+K6339+L6339+M6339+N6339+W6339+X6339-Z6339-AB6339-AL6339-AC6339-AM6339-AN6339</f>
        <v>308047750</v>
      </c>
      <c r="AT6339" s="29">
        <f>AP6339-AS6339</f>
        <v>0</v>
      </c>
      <c r="AU6339" s="29">
        <f>E6339</f>
        <v>107655750</v>
      </c>
      <c r="AV6339" s="86">
        <f>AS6339-AU6339</f>
        <v>200392000</v>
      </c>
      <c r="AW6339" s="86">
        <f>Y6339-AO6339</f>
        <v>200392000</v>
      </c>
      <c r="AX6339" s="86">
        <f>AV6339-AW6339</f>
        <v>0</v>
      </c>
      <c r="AY6339" s="86"/>
      <c r="AZ6339" s="398"/>
      <c r="BA6339" s="86"/>
      <c r="BB6339" s="86"/>
      <c r="BC6339" s="86"/>
      <c r="BD6339" s="86"/>
      <c r="BE6339" s="86"/>
      <c r="BF6339" s="86"/>
      <c r="BG6339" s="86"/>
      <c r="BH6339" s="86"/>
      <c r="BI6339" s="86"/>
      <c r="BJ6339" s="86"/>
      <c r="BK6339" s="86"/>
      <c r="BL6339" s="86"/>
      <c r="BM6339" s="86"/>
      <c r="BN6339" s="86"/>
      <c r="BO6339" s="86"/>
      <c r="BP6339" s="86"/>
      <c r="BQ6339" s="86"/>
      <c r="BR6339" s="86"/>
      <c r="BS6339" s="86"/>
      <c r="BT6339" s="86"/>
      <c r="BU6339" s="86"/>
      <c r="BV6339" s="86"/>
      <c r="BW6339" s="86"/>
      <c r="BX6339" s="86"/>
      <c r="BY6339" s="86"/>
      <c r="BZ6339" s="86"/>
      <c r="CA6339" s="86"/>
      <c r="CB6339" s="86"/>
      <c r="CC6339" s="86"/>
      <c r="CD6339" s="86"/>
      <c r="CE6339" s="86"/>
      <c r="CF6339" s="86"/>
      <c r="CG6339" s="86"/>
      <c r="CH6339" s="86"/>
      <c r="CI6339" s="86"/>
      <c r="CJ6339" s="86"/>
      <c r="CK6339" s="86"/>
      <c r="CL6339" s="86"/>
      <c r="CM6339" s="86"/>
      <c r="CN6339" s="86"/>
      <c r="CO6339" s="86"/>
      <c r="CP6339" s="86"/>
      <c r="CQ6339" s="86"/>
      <c r="CR6339" s="86"/>
      <c r="CS6339" s="86"/>
      <c r="CT6339" s="86"/>
      <c r="CU6339" s="86"/>
      <c r="CV6339" s="86"/>
      <c r="CW6339" s="86"/>
      <c r="CX6339" s="86"/>
      <c r="CY6339" s="86"/>
      <c r="CZ6339" s="86"/>
      <c r="DA6339" s="86"/>
      <c r="DB6339" s="86"/>
      <c r="DC6339" s="86"/>
      <c r="DD6339" s="86"/>
      <c r="DE6339" s="86"/>
      <c r="DF6339" s="86"/>
      <c r="DG6339" s="86"/>
      <c r="DH6339" s="86"/>
      <c r="DI6339" s="86"/>
      <c r="DJ6339" s="86"/>
      <c r="DK6339" s="86"/>
      <c r="DL6339" s="86"/>
      <c r="DM6339" s="86"/>
      <c r="DN6339" s="86"/>
      <c r="DO6339" s="86"/>
      <c r="DP6339" s="86"/>
      <c r="DQ6339" s="86"/>
      <c r="DR6339" s="86"/>
      <c r="DS6339" s="86"/>
      <c r="DT6339" s="86"/>
      <c r="DU6339" s="86"/>
      <c r="DV6339" s="86"/>
      <c r="DW6339" s="86"/>
      <c r="DX6339" s="86"/>
      <c r="DY6339" s="86"/>
      <c r="DZ6339" s="86"/>
      <c r="EA6339" s="86"/>
      <c r="EB6339" s="86"/>
      <c r="EC6339" s="86"/>
      <c r="ED6339" s="86"/>
      <c r="EE6339" s="86"/>
      <c r="EF6339" s="86"/>
      <c r="EG6339" s="86"/>
      <c r="EH6339" s="86"/>
      <c r="EI6339" s="86"/>
      <c r="EJ6339" s="86"/>
      <c r="EK6339" s="86"/>
      <c r="EL6339" s="86"/>
      <c r="EM6339" s="86"/>
      <c r="EN6339" s="86"/>
      <c r="EO6339" s="86"/>
      <c r="EP6339" s="86"/>
      <c r="EQ6339" s="86"/>
      <c r="ER6339" s="86"/>
      <c r="ES6339" s="86"/>
      <c r="ET6339" s="86"/>
      <c r="EU6339" s="86"/>
      <c r="EV6339" s="86"/>
      <c r="EW6339" s="86"/>
      <c r="EX6339" s="86"/>
      <c r="EY6339" s="86"/>
      <c r="EZ6339" s="86"/>
      <c r="FA6339" s="86"/>
      <c r="FB6339" s="86"/>
      <c r="FC6339" s="86"/>
      <c r="FD6339" s="86"/>
      <c r="FE6339" s="86"/>
      <c r="FF6339" s="86"/>
      <c r="FG6339" s="86"/>
      <c r="FH6339" s="86"/>
      <c r="FI6339" s="86"/>
      <c r="FJ6339" s="86"/>
      <c r="FK6339" s="86"/>
      <c r="FL6339" s="86"/>
      <c r="FM6339" s="86"/>
      <c r="FN6339" s="86"/>
      <c r="FO6339" s="86"/>
      <c r="FP6339" s="86"/>
      <c r="FQ6339" s="86"/>
      <c r="FR6339" s="86"/>
      <c r="FS6339" s="86"/>
      <c r="FT6339" s="86"/>
      <c r="FU6339" s="86"/>
      <c r="FV6339" s="86"/>
      <c r="FW6339" s="86"/>
      <c r="FX6339" s="86"/>
      <c r="FY6339" s="86"/>
      <c r="FZ6339" s="86"/>
      <c r="GA6339" s="86"/>
      <c r="GB6339" s="86"/>
      <c r="GC6339" s="86"/>
      <c r="GD6339" s="86"/>
      <c r="GE6339" s="86"/>
      <c r="GF6339" s="86"/>
      <c r="GG6339" s="86"/>
      <c r="GH6339" s="86"/>
      <c r="GI6339" s="86"/>
      <c r="GJ6339" s="86"/>
      <c r="GK6339" s="86"/>
      <c r="GL6339" s="86"/>
      <c r="GM6339" s="86"/>
      <c r="GN6339" s="86"/>
      <c r="GO6339" s="86"/>
      <c r="GP6339" s="86"/>
      <c r="GQ6339" s="86"/>
      <c r="GR6339" s="86"/>
      <c r="GS6339" s="86"/>
      <c r="GT6339" s="86"/>
      <c r="GU6339" s="86"/>
      <c r="GV6339" s="86"/>
      <c r="GW6339" s="86"/>
      <c r="GX6339" s="86"/>
      <c r="GY6339" s="86"/>
      <c r="GZ6339" s="86"/>
      <c r="HA6339" s="86"/>
      <c r="HB6339" s="86"/>
      <c r="HC6339" s="86"/>
      <c r="HD6339" s="86"/>
      <c r="HE6339" s="86"/>
      <c r="HF6339" s="86"/>
      <c r="HG6339" s="86"/>
      <c r="HH6339" s="86"/>
      <c r="HI6339" s="86"/>
      <c r="HJ6339" s="86"/>
      <c r="HK6339" s="86"/>
      <c r="HL6339" s="86"/>
      <c r="HM6339" s="86"/>
      <c r="HN6339" s="86"/>
      <c r="HO6339" s="86"/>
      <c r="HP6339" s="86"/>
      <c r="HQ6339" s="86"/>
      <c r="HR6339" s="86"/>
      <c r="HS6339" s="86"/>
      <c r="HT6339" s="86"/>
      <c r="HU6339" s="86"/>
      <c r="HV6339" s="86"/>
      <c r="HW6339" s="86"/>
      <c r="HX6339" s="86"/>
      <c r="HY6339" s="86"/>
      <c r="HZ6339" s="86"/>
      <c r="IA6339" s="86"/>
      <c r="IB6339" s="86"/>
      <c r="IC6339" s="86"/>
      <c r="ID6339" s="86"/>
      <c r="IE6339" s="86"/>
      <c r="IF6339" s="86"/>
      <c r="IG6339" s="86"/>
      <c r="IH6339" s="86"/>
      <c r="II6339" s="86"/>
      <c r="IJ6339" s="86"/>
      <c r="IK6339" s="86"/>
      <c r="IL6339" s="86"/>
      <c r="IM6339" s="86"/>
      <c r="IN6339" s="86"/>
      <c r="IO6339" s="86"/>
      <c r="IP6339" s="86"/>
      <c r="IQ6339" s="86"/>
      <c r="IR6339" s="86"/>
      <c r="IS6339" s="86"/>
      <c r="IT6339" s="86"/>
      <c r="IU6339" s="86"/>
      <c r="IV6339" s="86"/>
    </row>
    <row r="6340" spans="1:256" s="402" customFormat="1">
      <c r="A6340" s="13"/>
      <c r="B6340" s="8"/>
      <c r="C6340" s="8"/>
      <c r="D6340" s="240"/>
      <c r="E6340" s="266"/>
      <c r="F6340" s="321"/>
      <c r="G6340" s="282"/>
      <c r="H6340" s="283"/>
      <c r="I6340" s="33"/>
      <c r="J6340" s="33"/>
      <c r="K6340" s="33"/>
      <c r="L6340" s="33"/>
      <c r="M6340" s="33"/>
      <c r="N6340" s="33"/>
      <c r="O6340" s="33"/>
      <c r="P6340" s="33"/>
      <c r="Q6340" s="33"/>
      <c r="R6340" s="33"/>
      <c r="S6340" s="33"/>
      <c r="T6340" s="33"/>
      <c r="U6340" s="33"/>
      <c r="V6340" s="33"/>
      <c r="W6340" s="33"/>
      <c r="X6340" s="282"/>
      <c r="Y6340" s="33"/>
      <c r="Z6340" s="284"/>
      <c r="AA6340" s="284"/>
      <c r="AB6340" s="33"/>
      <c r="AC6340" s="33"/>
      <c r="AD6340" s="33"/>
      <c r="AE6340" s="33"/>
      <c r="AF6340" s="33"/>
      <c r="AG6340" s="33"/>
      <c r="AH6340" s="33"/>
      <c r="AI6340" s="33"/>
      <c r="AJ6340" s="33"/>
      <c r="AK6340" s="33"/>
      <c r="AL6340" s="33"/>
      <c r="AM6340" s="33"/>
      <c r="AN6340" s="33"/>
      <c r="AO6340" s="33"/>
      <c r="AP6340" s="34"/>
      <c r="AQ6340" s="34"/>
      <c r="AR6340" s="28"/>
      <c r="AS6340" s="29"/>
      <c r="AT6340" s="29"/>
      <c r="AU6340" s="29"/>
    </row>
    <row r="6341" spans="1:256" s="477" customFormat="1">
      <c r="A6341" s="13"/>
      <c r="B6341" s="8"/>
      <c r="C6341" s="8"/>
      <c r="D6341" s="240"/>
      <c r="E6341" s="266"/>
      <c r="F6341" s="321"/>
      <c r="G6341" s="282"/>
      <c r="H6341" s="283"/>
      <c r="I6341" s="33"/>
      <c r="J6341" s="33"/>
      <c r="K6341" s="33"/>
      <c r="L6341" s="33"/>
      <c r="M6341" s="33"/>
      <c r="N6341" s="33"/>
      <c r="O6341" s="33"/>
      <c r="P6341" s="33"/>
      <c r="Q6341" s="33"/>
      <c r="R6341" s="33"/>
      <c r="S6341" s="33"/>
      <c r="T6341" s="33"/>
      <c r="U6341" s="33"/>
      <c r="V6341" s="33"/>
      <c r="W6341" s="33"/>
      <c r="X6341" s="282"/>
      <c r="Y6341" s="33"/>
      <c r="Z6341" s="284"/>
      <c r="AA6341" s="284"/>
      <c r="AB6341" s="33"/>
      <c r="AC6341" s="33"/>
      <c r="AD6341" s="33"/>
      <c r="AE6341" s="33"/>
      <c r="AF6341" s="33"/>
      <c r="AG6341" s="33"/>
      <c r="AH6341" s="33"/>
      <c r="AI6341" s="33"/>
      <c r="AJ6341" s="33"/>
      <c r="AK6341" s="33"/>
      <c r="AL6341" s="33"/>
      <c r="AM6341" s="33"/>
      <c r="AN6341" s="33"/>
      <c r="AO6341" s="33"/>
      <c r="AP6341" s="34"/>
      <c r="AQ6341" s="34"/>
      <c r="AR6341" s="28"/>
      <c r="AS6341" s="29"/>
      <c r="AT6341" s="29"/>
      <c r="AU6341" s="29"/>
    </row>
    <row r="6342" spans="1:256" s="477" customFormat="1">
      <c r="A6342" s="13"/>
      <c r="B6342" s="8"/>
      <c r="C6342" s="83">
        <v>359</v>
      </c>
      <c r="D6342" s="375" t="s">
        <v>233</v>
      </c>
      <c r="E6342" s="266"/>
      <c r="F6342" s="321"/>
      <c r="G6342" s="282"/>
      <c r="H6342" s="283"/>
      <c r="I6342" s="33"/>
      <c r="J6342" s="33"/>
      <c r="K6342" s="33"/>
      <c r="L6342" s="33"/>
      <c r="M6342" s="33"/>
      <c r="N6342" s="33"/>
      <c r="O6342" s="33"/>
      <c r="P6342" s="33"/>
      <c r="Q6342" s="33"/>
      <c r="R6342" s="33"/>
      <c r="S6342" s="33"/>
      <c r="T6342" s="33"/>
      <c r="U6342" s="33"/>
      <c r="V6342" s="33"/>
      <c r="W6342" s="33"/>
      <c r="X6342" s="282"/>
      <c r="Y6342" s="33"/>
      <c r="Z6342" s="284"/>
      <c r="AA6342" s="284"/>
      <c r="AB6342" s="33"/>
      <c r="AC6342" s="33"/>
      <c r="AD6342" s="33"/>
      <c r="AE6342" s="33"/>
      <c r="AF6342" s="33"/>
      <c r="AG6342" s="33"/>
      <c r="AH6342" s="33"/>
      <c r="AI6342" s="33"/>
      <c r="AJ6342" s="33"/>
      <c r="AK6342" s="33"/>
      <c r="AL6342" s="33"/>
      <c r="AM6342" s="33"/>
      <c r="AN6342" s="33"/>
      <c r="AO6342" s="33"/>
      <c r="AP6342" s="34"/>
      <c r="AQ6342" s="34"/>
      <c r="AR6342" s="28"/>
      <c r="AS6342" s="29"/>
      <c r="AT6342" s="29"/>
      <c r="AU6342" s="29"/>
    </row>
    <row r="6343" spans="1:256" s="477" customFormat="1">
      <c r="A6343" s="13"/>
      <c r="B6343" s="8"/>
      <c r="C6343" s="8"/>
      <c r="D6343" s="472" t="s">
        <v>234</v>
      </c>
      <c r="E6343" s="266"/>
      <c r="F6343" s="321"/>
      <c r="G6343" s="282"/>
      <c r="H6343" s="283"/>
      <c r="I6343" s="33"/>
      <c r="J6343" s="33"/>
      <c r="K6343" s="33"/>
      <c r="L6343" s="33"/>
      <c r="M6343" s="33"/>
      <c r="N6343" s="33"/>
      <c r="O6343" s="33"/>
      <c r="P6343" s="33"/>
      <c r="Q6343" s="33"/>
      <c r="R6343" s="33"/>
      <c r="S6343" s="33"/>
      <c r="T6343" s="33"/>
      <c r="U6343" s="33"/>
      <c r="V6343" s="33"/>
      <c r="W6343" s="33"/>
      <c r="X6343" s="282"/>
      <c r="Y6343" s="33"/>
      <c r="Z6343" s="284"/>
      <c r="AA6343" s="284"/>
      <c r="AB6343" s="33"/>
      <c r="AC6343" s="33"/>
      <c r="AD6343" s="33"/>
      <c r="AE6343" s="33"/>
      <c r="AF6343" s="33"/>
      <c r="AG6343" s="33"/>
      <c r="AH6343" s="33"/>
      <c r="AI6343" s="33"/>
      <c r="AJ6343" s="33"/>
      <c r="AK6343" s="33"/>
      <c r="AL6343" s="33"/>
      <c r="AM6343" s="33"/>
      <c r="AN6343" s="33"/>
      <c r="AO6343" s="33"/>
      <c r="AP6343" s="34"/>
      <c r="AQ6343" s="34"/>
      <c r="AR6343" s="28"/>
      <c r="AS6343" s="29"/>
      <c r="AT6343" s="29"/>
      <c r="AU6343" s="29"/>
    </row>
    <row r="6344" spans="1:256" s="477" customFormat="1">
      <c r="A6344" s="13"/>
      <c r="B6344" s="8"/>
      <c r="C6344" s="8"/>
      <c r="D6344" s="473" t="s">
        <v>191</v>
      </c>
      <c r="E6344" s="266"/>
      <c r="F6344" s="321"/>
      <c r="G6344" s="282"/>
      <c r="H6344" s="283"/>
      <c r="I6344" s="33"/>
      <c r="J6344" s="33"/>
      <c r="K6344" s="33"/>
      <c r="L6344" s="33"/>
      <c r="M6344" s="33"/>
      <c r="N6344" s="33"/>
      <c r="O6344" s="33"/>
      <c r="P6344" s="33"/>
      <c r="Q6344" s="33"/>
      <c r="R6344" s="33"/>
      <c r="S6344" s="33"/>
      <c r="T6344" s="33"/>
      <c r="U6344" s="33"/>
      <c r="V6344" s="33"/>
      <c r="W6344" s="33"/>
      <c r="X6344" s="282"/>
      <c r="Y6344" s="33"/>
      <c r="Z6344" s="284"/>
      <c r="AA6344" s="284"/>
      <c r="AB6344" s="33"/>
      <c r="AC6344" s="33"/>
      <c r="AD6344" s="33"/>
      <c r="AE6344" s="33"/>
      <c r="AF6344" s="33"/>
      <c r="AG6344" s="33"/>
      <c r="AH6344" s="33"/>
      <c r="AI6344" s="33"/>
      <c r="AJ6344" s="33"/>
      <c r="AK6344" s="33"/>
      <c r="AL6344" s="33"/>
      <c r="AM6344" s="33"/>
      <c r="AN6344" s="33"/>
      <c r="AO6344" s="33"/>
      <c r="AP6344" s="34"/>
      <c r="AQ6344" s="34"/>
      <c r="AR6344" s="28"/>
      <c r="AS6344" s="29"/>
      <c r="AT6344" s="29"/>
      <c r="AU6344" s="29"/>
    </row>
    <row r="6345" spans="1:256" s="477" customFormat="1">
      <c r="A6345" s="13"/>
      <c r="B6345" s="8"/>
      <c r="C6345" s="8"/>
      <c r="D6345" s="345" t="s">
        <v>172</v>
      </c>
      <c r="E6345" s="266"/>
      <c r="F6345" s="261">
        <v>408060000</v>
      </c>
      <c r="G6345" s="282">
        <f>SUM(H6346:H6348)</f>
        <v>402473000</v>
      </c>
      <c r="H6345" s="283"/>
      <c r="I6345" s="33"/>
      <c r="J6345" s="33"/>
      <c r="K6345" s="33"/>
      <c r="L6345" s="33"/>
      <c r="M6345" s="33"/>
      <c r="N6345" s="33"/>
      <c r="O6345" s="33"/>
      <c r="P6345" s="33"/>
      <c r="Q6345" s="33"/>
      <c r="R6345" s="33"/>
      <c r="S6345" s="33"/>
      <c r="T6345" s="33"/>
      <c r="U6345" s="33"/>
      <c r="V6345" s="33"/>
      <c r="W6345" s="33"/>
      <c r="X6345" s="282"/>
      <c r="Y6345" s="33"/>
      <c r="Z6345" s="284"/>
      <c r="AA6345" s="284"/>
      <c r="AB6345" s="33"/>
      <c r="AC6345" s="33"/>
      <c r="AD6345" s="33"/>
      <c r="AE6345" s="33"/>
      <c r="AF6345" s="33"/>
      <c r="AG6345" s="33"/>
      <c r="AH6345" s="33"/>
      <c r="AI6345" s="33"/>
      <c r="AJ6345" s="33"/>
      <c r="AK6345" s="33"/>
      <c r="AL6345" s="33"/>
      <c r="AM6345" s="33"/>
      <c r="AN6345" s="33"/>
      <c r="AO6345" s="33"/>
      <c r="AP6345" s="34"/>
      <c r="AQ6345" s="34"/>
      <c r="AR6345" s="28"/>
      <c r="AS6345" s="29"/>
      <c r="AT6345" s="29"/>
      <c r="AU6345" s="29"/>
    </row>
    <row r="6346" spans="1:256" s="551" customFormat="1">
      <c r="A6346" s="13"/>
      <c r="B6346" s="8"/>
      <c r="C6346" s="8"/>
      <c r="D6346" s="344" t="s">
        <v>2053</v>
      </c>
      <c r="E6346" s="266"/>
      <c r="F6346" s="261"/>
      <c r="G6346" s="282"/>
      <c r="H6346" s="283">
        <v>200392000</v>
      </c>
      <c r="I6346" s="33"/>
      <c r="J6346" s="33"/>
      <c r="K6346" s="33"/>
      <c r="L6346" s="33"/>
      <c r="M6346" s="33"/>
      <c r="N6346" s="33"/>
      <c r="O6346" s="33"/>
      <c r="P6346" s="33"/>
      <c r="Q6346" s="33"/>
      <c r="R6346" s="33"/>
      <c r="S6346" s="33"/>
      <c r="T6346" s="33"/>
      <c r="U6346" s="33"/>
      <c r="V6346" s="33"/>
      <c r="W6346" s="33"/>
      <c r="X6346" s="282"/>
      <c r="Y6346" s="33"/>
      <c r="Z6346" s="284"/>
      <c r="AA6346" s="284"/>
      <c r="AB6346" s="33"/>
      <c r="AC6346" s="33"/>
      <c r="AD6346" s="33"/>
      <c r="AE6346" s="33"/>
      <c r="AF6346" s="33"/>
      <c r="AG6346" s="33"/>
      <c r="AH6346" s="33"/>
      <c r="AI6346" s="33"/>
      <c r="AJ6346" s="33"/>
      <c r="AK6346" s="33"/>
      <c r="AL6346" s="33"/>
      <c r="AM6346" s="33"/>
      <c r="AN6346" s="33"/>
      <c r="AO6346" s="33"/>
      <c r="AP6346" s="34"/>
      <c r="AQ6346" s="34"/>
      <c r="AR6346" s="28"/>
      <c r="AS6346" s="29"/>
      <c r="AT6346" s="29"/>
      <c r="AU6346" s="29"/>
    </row>
    <row r="6347" spans="1:256" s="551" customFormat="1" ht="15">
      <c r="A6347" s="13"/>
      <c r="B6347" s="8"/>
      <c r="C6347" s="8"/>
      <c r="D6347" s="506" t="s">
        <v>2039</v>
      </c>
      <c r="E6347" s="266"/>
      <c r="F6347" s="261"/>
      <c r="G6347" s="282"/>
      <c r="H6347" s="283"/>
      <c r="I6347" s="33"/>
      <c r="J6347" s="33"/>
      <c r="K6347" s="33"/>
      <c r="L6347" s="33"/>
      <c r="M6347" s="33"/>
      <c r="N6347" s="33"/>
      <c r="O6347" s="33"/>
      <c r="P6347" s="33"/>
      <c r="Q6347" s="33"/>
      <c r="R6347" s="33"/>
      <c r="S6347" s="33"/>
      <c r="T6347" s="33"/>
      <c r="U6347" s="33"/>
      <c r="V6347" s="33"/>
      <c r="W6347" s="33"/>
      <c r="X6347" s="282"/>
      <c r="Y6347" s="33"/>
      <c r="Z6347" s="284"/>
      <c r="AA6347" s="284"/>
      <c r="AB6347" s="33"/>
      <c r="AC6347" s="33"/>
      <c r="AD6347" s="33"/>
      <c r="AE6347" s="33"/>
      <c r="AF6347" s="33"/>
      <c r="AG6347" s="33"/>
      <c r="AH6347" s="33"/>
      <c r="AI6347" s="33"/>
      <c r="AJ6347" s="33"/>
      <c r="AK6347" s="33"/>
      <c r="AL6347" s="33"/>
      <c r="AM6347" s="33"/>
      <c r="AN6347" s="33"/>
      <c r="AO6347" s="33"/>
      <c r="AP6347" s="34"/>
      <c r="AQ6347" s="34"/>
      <c r="AR6347" s="28"/>
      <c r="AS6347" s="29"/>
      <c r="AT6347" s="29"/>
      <c r="AU6347" s="29"/>
    </row>
    <row r="6348" spans="1:256" s="551" customFormat="1">
      <c r="A6348" s="13"/>
      <c r="B6348" s="8"/>
      <c r="C6348" s="8"/>
      <c r="D6348" s="344" t="s">
        <v>2054</v>
      </c>
      <c r="E6348" s="266"/>
      <c r="F6348" s="261"/>
      <c r="G6348" s="282"/>
      <c r="H6348" s="283">
        <v>202081000</v>
      </c>
      <c r="I6348" s="33"/>
      <c r="J6348" s="33"/>
      <c r="K6348" s="33"/>
      <c r="L6348" s="33"/>
      <c r="M6348" s="33"/>
      <c r="N6348" s="33"/>
      <c r="O6348" s="33"/>
      <c r="P6348" s="33"/>
      <c r="Q6348" s="33"/>
      <c r="R6348" s="33"/>
      <c r="S6348" s="33"/>
      <c r="T6348" s="33"/>
      <c r="U6348" s="33"/>
      <c r="V6348" s="33"/>
      <c r="W6348" s="33"/>
      <c r="X6348" s="282"/>
      <c r="Y6348" s="33"/>
      <c r="Z6348" s="284"/>
      <c r="AA6348" s="284"/>
      <c r="AB6348" s="33"/>
      <c r="AC6348" s="33"/>
      <c r="AD6348" s="33"/>
      <c r="AE6348" s="33"/>
      <c r="AF6348" s="33"/>
      <c r="AG6348" s="33"/>
      <c r="AH6348" s="33"/>
      <c r="AI6348" s="33"/>
      <c r="AJ6348" s="33"/>
      <c r="AK6348" s="33"/>
      <c r="AL6348" s="33"/>
      <c r="AM6348" s="33"/>
      <c r="AN6348" s="33">
        <v>202081000</v>
      </c>
      <c r="AO6348" s="33"/>
      <c r="AP6348" s="34"/>
      <c r="AQ6348" s="34"/>
      <c r="AR6348" s="28"/>
      <c r="AS6348" s="29"/>
      <c r="AT6348" s="29"/>
      <c r="AU6348" s="29"/>
    </row>
    <row r="6349" spans="1:256" s="477" customFormat="1">
      <c r="A6349" s="13"/>
      <c r="B6349" s="8"/>
      <c r="C6349" s="8"/>
      <c r="D6349" s="240"/>
      <c r="E6349" s="266"/>
      <c r="F6349" s="321"/>
      <c r="G6349" s="282"/>
      <c r="H6349" s="283"/>
      <c r="I6349" s="33"/>
      <c r="J6349" s="33"/>
      <c r="K6349" s="33"/>
      <c r="L6349" s="33"/>
      <c r="M6349" s="33"/>
      <c r="N6349" s="33"/>
      <c r="O6349" s="33"/>
      <c r="P6349" s="33"/>
      <c r="Q6349" s="33"/>
      <c r="R6349" s="33"/>
      <c r="S6349" s="33"/>
      <c r="T6349" s="33"/>
      <c r="U6349" s="33"/>
      <c r="V6349" s="33"/>
      <c r="W6349" s="33"/>
      <c r="X6349" s="282"/>
      <c r="Y6349" s="33"/>
      <c r="Z6349" s="284"/>
      <c r="AA6349" s="284"/>
      <c r="AB6349" s="33"/>
      <c r="AC6349" s="33"/>
      <c r="AD6349" s="33"/>
      <c r="AE6349" s="33"/>
      <c r="AF6349" s="33"/>
      <c r="AG6349" s="33"/>
      <c r="AH6349" s="33"/>
      <c r="AI6349" s="33"/>
      <c r="AJ6349" s="33"/>
      <c r="AK6349" s="33"/>
      <c r="AL6349" s="33"/>
      <c r="AM6349" s="33"/>
      <c r="AN6349" s="33"/>
      <c r="AO6349" s="33"/>
      <c r="AP6349" s="34"/>
      <c r="AQ6349" s="34"/>
      <c r="AR6349" s="28"/>
      <c r="AS6349" s="29"/>
      <c r="AT6349" s="29"/>
      <c r="AU6349" s="29"/>
    </row>
    <row r="6350" spans="1:256" s="477" customFormat="1">
      <c r="A6350" s="13"/>
      <c r="B6350" s="8"/>
      <c r="C6350" s="8"/>
      <c r="D6350" s="240"/>
      <c r="E6350" s="266"/>
      <c r="F6350" s="321"/>
      <c r="G6350" s="282"/>
      <c r="H6350" s="283"/>
      <c r="I6350" s="33"/>
      <c r="J6350" s="33"/>
      <c r="K6350" s="33"/>
      <c r="L6350" s="33"/>
      <c r="M6350" s="33"/>
      <c r="N6350" s="33"/>
      <c r="O6350" s="33"/>
      <c r="P6350" s="33"/>
      <c r="Q6350" s="33"/>
      <c r="R6350" s="33"/>
      <c r="S6350" s="33"/>
      <c r="T6350" s="33"/>
      <c r="U6350" s="33"/>
      <c r="V6350" s="33"/>
      <c r="W6350" s="33"/>
      <c r="X6350" s="282"/>
      <c r="Y6350" s="33"/>
      <c r="Z6350" s="284"/>
      <c r="AA6350" s="284"/>
      <c r="AB6350" s="33"/>
      <c r="AC6350" s="33"/>
      <c r="AD6350" s="33"/>
      <c r="AE6350" s="33"/>
      <c r="AF6350" s="33"/>
      <c r="AG6350" s="33"/>
      <c r="AH6350" s="33"/>
      <c r="AI6350" s="33"/>
      <c r="AJ6350" s="33"/>
      <c r="AK6350" s="33"/>
      <c r="AL6350" s="33"/>
      <c r="AM6350" s="33"/>
      <c r="AN6350" s="33"/>
      <c r="AO6350" s="33"/>
      <c r="AP6350" s="34"/>
      <c r="AQ6350" s="34"/>
      <c r="AR6350" s="28"/>
      <c r="AS6350" s="29"/>
      <c r="AT6350" s="29"/>
      <c r="AU6350" s="29"/>
    </row>
    <row r="6351" spans="1:256" s="402" customFormat="1">
      <c r="A6351" s="13"/>
      <c r="B6351" s="8"/>
      <c r="C6351" s="8"/>
      <c r="D6351" s="240"/>
      <c r="E6351" s="33"/>
      <c r="F6351" s="321"/>
      <c r="G6351" s="282"/>
      <c r="H6351" s="283"/>
      <c r="I6351" s="33"/>
      <c r="J6351" s="33"/>
      <c r="K6351" s="33"/>
      <c r="L6351" s="33"/>
      <c r="M6351" s="33"/>
      <c r="N6351" s="33"/>
      <c r="O6351" s="33"/>
      <c r="P6351" s="33"/>
      <c r="Q6351" s="33"/>
      <c r="R6351" s="33"/>
      <c r="S6351" s="33"/>
      <c r="T6351" s="33"/>
      <c r="U6351" s="33"/>
      <c r="V6351" s="33"/>
      <c r="W6351" s="33"/>
      <c r="X6351" s="282"/>
      <c r="Y6351" s="33"/>
      <c r="Z6351" s="284"/>
      <c r="AA6351" s="284"/>
      <c r="AB6351" s="33"/>
      <c r="AC6351" s="33"/>
      <c r="AD6351" s="33"/>
      <c r="AE6351" s="33"/>
      <c r="AF6351" s="33"/>
      <c r="AG6351" s="33"/>
      <c r="AH6351" s="33"/>
      <c r="AI6351" s="33"/>
      <c r="AJ6351" s="33"/>
      <c r="AK6351" s="33"/>
      <c r="AL6351" s="33"/>
      <c r="AM6351" s="33"/>
      <c r="AN6351" s="33"/>
      <c r="AO6351" s="33"/>
      <c r="AP6351" s="34"/>
      <c r="AQ6351" s="34"/>
      <c r="AR6351" s="28"/>
      <c r="AS6351" s="29"/>
      <c r="AT6351" s="29"/>
      <c r="AU6351" s="29"/>
    </row>
    <row r="6352" spans="1:256" s="402" customFormat="1">
      <c r="A6352" s="13"/>
      <c r="B6352" s="8"/>
      <c r="C6352" s="8"/>
      <c r="D6352" s="240"/>
      <c r="E6352" s="33"/>
      <c r="F6352" s="321"/>
      <c r="G6352" s="282"/>
      <c r="H6352" s="283"/>
      <c r="I6352" s="33"/>
      <c r="J6352" s="33"/>
      <c r="K6352" s="33"/>
      <c r="L6352" s="33"/>
      <c r="M6352" s="33"/>
      <c r="N6352" s="33"/>
      <c r="O6352" s="33"/>
      <c r="P6352" s="33"/>
      <c r="Q6352" s="33"/>
      <c r="R6352" s="33"/>
      <c r="S6352" s="33"/>
      <c r="T6352" s="33"/>
      <c r="U6352" s="33"/>
      <c r="V6352" s="33"/>
      <c r="W6352" s="33"/>
      <c r="X6352" s="282"/>
      <c r="Y6352" s="33"/>
      <c r="Z6352" s="284"/>
      <c r="AA6352" s="284"/>
      <c r="AB6352" s="33"/>
      <c r="AC6352" s="33"/>
      <c r="AD6352" s="33"/>
      <c r="AE6352" s="33"/>
      <c r="AF6352" s="33"/>
      <c r="AG6352" s="33"/>
      <c r="AH6352" s="33"/>
      <c r="AI6352" s="33"/>
      <c r="AJ6352" s="33"/>
      <c r="AK6352" s="33"/>
      <c r="AL6352" s="33"/>
      <c r="AM6352" s="33"/>
      <c r="AN6352" s="33"/>
      <c r="AO6352" s="33"/>
      <c r="AP6352" s="34"/>
      <c r="AQ6352" s="34"/>
      <c r="AR6352" s="28"/>
      <c r="AS6352" s="29"/>
      <c r="AT6352" s="29"/>
      <c r="AU6352" s="29"/>
    </row>
    <row r="6353" spans="1:256" s="21" customFormat="1">
      <c r="A6353" s="12"/>
      <c r="B6353" s="9">
        <v>4</v>
      </c>
      <c r="C6353" s="9" t="s">
        <v>17</v>
      </c>
      <c r="D6353" s="81" t="s">
        <v>5</v>
      </c>
      <c r="E6353" s="31">
        <v>3250000</v>
      </c>
      <c r="F6353" s="31">
        <f t="shared" ref="F6353:V6353" si="890">SUM(F6354:F6355)</f>
        <v>0</v>
      </c>
      <c r="G6353" s="31">
        <f t="shared" si="890"/>
        <v>0</v>
      </c>
      <c r="H6353" s="31">
        <f t="shared" si="890"/>
        <v>0</v>
      </c>
      <c r="I6353" s="31">
        <f t="shared" si="890"/>
        <v>0</v>
      </c>
      <c r="J6353" s="31">
        <f t="shared" si="890"/>
        <v>0</v>
      </c>
      <c r="K6353" s="31">
        <f t="shared" si="890"/>
        <v>0</v>
      </c>
      <c r="L6353" s="31">
        <f t="shared" si="890"/>
        <v>0</v>
      </c>
      <c r="M6353" s="31">
        <f t="shared" si="890"/>
        <v>0</v>
      </c>
      <c r="N6353" s="31">
        <f t="shared" si="890"/>
        <v>0</v>
      </c>
      <c r="O6353" s="31">
        <f t="shared" si="890"/>
        <v>0</v>
      </c>
      <c r="P6353" s="31">
        <f t="shared" si="890"/>
        <v>0</v>
      </c>
      <c r="Q6353" s="31">
        <f t="shared" si="890"/>
        <v>0</v>
      </c>
      <c r="R6353" s="31">
        <f t="shared" si="890"/>
        <v>0</v>
      </c>
      <c r="S6353" s="31">
        <f t="shared" si="890"/>
        <v>0</v>
      </c>
      <c r="T6353" s="31">
        <f t="shared" si="890"/>
        <v>0</v>
      </c>
      <c r="U6353" s="31">
        <f t="shared" si="890"/>
        <v>0</v>
      </c>
      <c r="V6353" s="31">
        <f t="shared" si="890"/>
        <v>0</v>
      </c>
      <c r="W6353" s="31">
        <f>SUM(O6353:V6353)</f>
        <v>0</v>
      </c>
      <c r="X6353" s="31">
        <f>SUM(X6354:X6355)</f>
        <v>0</v>
      </c>
      <c r="Y6353" s="31">
        <f>H6353+I6353+J6353+K6353+L6353+M6353+N6353+W6353+X6353</f>
        <v>0</v>
      </c>
      <c r="Z6353" s="31">
        <f t="shared" ref="Z6353:AK6353" si="891">SUM(Z6354:Z6355)</f>
        <v>0</v>
      </c>
      <c r="AA6353" s="31">
        <f t="shared" si="891"/>
        <v>0</v>
      </c>
      <c r="AB6353" s="31">
        <f t="shared" si="891"/>
        <v>0</v>
      </c>
      <c r="AC6353" s="31">
        <f t="shared" si="891"/>
        <v>0</v>
      </c>
      <c r="AD6353" s="31">
        <f t="shared" si="891"/>
        <v>0</v>
      </c>
      <c r="AE6353" s="31">
        <f t="shared" si="891"/>
        <v>0</v>
      </c>
      <c r="AF6353" s="31">
        <f t="shared" si="891"/>
        <v>0</v>
      </c>
      <c r="AG6353" s="31">
        <f t="shared" si="891"/>
        <v>0</v>
      </c>
      <c r="AH6353" s="31">
        <f t="shared" si="891"/>
        <v>0</v>
      </c>
      <c r="AI6353" s="31">
        <f t="shared" si="891"/>
        <v>0</v>
      </c>
      <c r="AJ6353" s="31">
        <f t="shared" si="891"/>
        <v>0</v>
      </c>
      <c r="AK6353" s="31">
        <f t="shared" si="891"/>
        <v>0</v>
      </c>
      <c r="AL6353" s="31">
        <f>SUM(AD6353:AK6353)</f>
        <v>0</v>
      </c>
      <c r="AM6353" s="31">
        <f>SUM(AM6354:AM6355)</f>
        <v>0</v>
      </c>
      <c r="AN6353" s="31">
        <f>SUM(AN6354:AN6355)</f>
        <v>0</v>
      </c>
      <c r="AO6353" s="31">
        <f>Z6353+AA6353+AB6353+AC6353+AL6353+AM6353+AN6353</f>
        <v>0</v>
      </c>
      <c r="AP6353" s="32">
        <f>E6353+Y6353-AO6353</f>
        <v>3250000</v>
      </c>
      <c r="AQ6353" s="32"/>
      <c r="AR6353" s="28"/>
      <c r="AS6353" s="29">
        <f>E6353+H6353+I6353+J6353+K6353+L6353+M6353+N6353+W6353+X6353-Z6353-AB6353-AL6353-AC6353-AM6353-AN6353</f>
        <v>3250000</v>
      </c>
      <c r="AT6353" s="29">
        <f>AP6353-AS6353</f>
        <v>0</v>
      </c>
      <c r="AU6353" s="29">
        <f>E6353</f>
        <v>3250000</v>
      </c>
      <c r="AV6353" s="86">
        <f>AS6353-AU6353</f>
        <v>0</v>
      </c>
      <c r="AW6353" s="86">
        <f>Y6353-AO6353</f>
        <v>0</v>
      </c>
      <c r="AX6353" s="86">
        <f>AV6353-AW6353</f>
        <v>0</v>
      </c>
      <c r="AY6353" s="86"/>
      <c r="AZ6353" s="398"/>
      <c r="BA6353" s="86"/>
      <c r="BB6353" s="86"/>
      <c r="BC6353" s="86"/>
      <c r="BD6353" s="86"/>
      <c r="BE6353" s="86"/>
      <c r="BF6353" s="86"/>
      <c r="BG6353" s="86"/>
      <c r="BH6353" s="86"/>
      <c r="BI6353" s="86"/>
      <c r="BJ6353" s="86"/>
      <c r="BK6353" s="86"/>
      <c r="BL6353" s="86"/>
      <c r="BM6353" s="86"/>
      <c r="BN6353" s="86"/>
      <c r="BO6353" s="86"/>
      <c r="BP6353" s="86"/>
      <c r="BQ6353" s="86"/>
      <c r="BR6353" s="86"/>
      <c r="BS6353" s="86"/>
      <c r="BT6353" s="86"/>
      <c r="BU6353" s="86"/>
      <c r="BV6353" s="86"/>
      <c r="BW6353" s="86"/>
      <c r="BX6353" s="86"/>
      <c r="BY6353" s="86"/>
      <c r="BZ6353" s="86"/>
      <c r="CA6353" s="86"/>
      <c r="CB6353" s="86"/>
      <c r="CC6353" s="86"/>
      <c r="CD6353" s="86"/>
      <c r="CE6353" s="86"/>
      <c r="CF6353" s="86"/>
      <c r="CG6353" s="86"/>
      <c r="CH6353" s="86"/>
      <c r="CI6353" s="86"/>
      <c r="CJ6353" s="86"/>
      <c r="CK6353" s="86"/>
      <c r="CL6353" s="86"/>
      <c r="CM6353" s="86"/>
      <c r="CN6353" s="86"/>
      <c r="CO6353" s="86"/>
      <c r="CP6353" s="86"/>
      <c r="CQ6353" s="86"/>
      <c r="CR6353" s="86"/>
      <c r="CS6353" s="86"/>
      <c r="CT6353" s="86"/>
      <c r="CU6353" s="86"/>
      <c r="CV6353" s="86"/>
      <c r="CW6353" s="86"/>
      <c r="CX6353" s="86"/>
      <c r="CY6353" s="86"/>
      <c r="CZ6353" s="86"/>
      <c r="DA6353" s="86"/>
      <c r="DB6353" s="86"/>
      <c r="DC6353" s="86"/>
      <c r="DD6353" s="86"/>
      <c r="DE6353" s="86"/>
      <c r="DF6353" s="86"/>
      <c r="DG6353" s="86"/>
      <c r="DH6353" s="86"/>
      <c r="DI6353" s="86"/>
      <c r="DJ6353" s="86"/>
      <c r="DK6353" s="86"/>
      <c r="DL6353" s="86"/>
      <c r="DM6353" s="86"/>
      <c r="DN6353" s="86"/>
      <c r="DO6353" s="86"/>
      <c r="DP6353" s="86"/>
      <c r="DQ6353" s="86"/>
      <c r="DR6353" s="86"/>
      <c r="DS6353" s="86"/>
      <c r="DT6353" s="86"/>
      <c r="DU6353" s="86"/>
      <c r="DV6353" s="86"/>
      <c r="DW6353" s="86"/>
      <c r="DX6353" s="86"/>
      <c r="DY6353" s="86"/>
      <c r="DZ6353" s="86"/>
      <c r="EA6353" s="86"/>
      <c r="EB6353" s="86"/>
      <c r="EC6353" s="86"/>
      <c r="ED6353" s="86"/>
      <c r="EE6353" s="86"/>
      <c r="EF6353" s="86"/>
      <c r="EG6353" s="86"/>
      <c r="EH6353" s="86"/>
      <c r="EI6353" s="86"/>
      <c r="EJ6353" s="86"/>
      <c r="EK6353" s="86"/>
      <c r="EL6353" s="86"/>
      <c r="EM6353" s="86"/>
      <c r="EN6353" s="86"/>
      <c r="EO6353" s="86"/>
      <c r="EP6353" s="86"/>
      <c r="EQ6353" s="86"/>
      <c r="ER6353" s="86"/>
      <c r="ES6353" s="86"/>
      <c r="ET6353" s="86"/>
      <c r="EU6353" s="86"/>
      <c r="EV6353" s="86"/>
      <c r="EW6353" s="86"/>
      <c r="EX6353" s="86"/>
      <c r="EY6353" s="86"/>
      <c r="EZ6353" s="86"/>
      <c r="FA6353" s="86"/>
      <c r="FB6353" s="86"/>
      <c r="FC6353" s="86"/>
      <c r="FD6353" s="86"/>
      <c r="FE6353" s="86"/>
      <c r="FF6353" s="86"/>
      <c r="FG6353" s="86"/>
      <c r="FH6353" s="86"/>
      <c r="FI6353" s="86"/>
      <c r="FJ6353" s="86"/>
      <c r="FK6353" s="86"/>
      <c r="FL6353" s="86"/>
      <c r="FM6353" s="86"/>
      <c r="FN6353" s="86"/>
      <c r="FO6353" s="86"/>
      <c r="FP6353" s="86"/>
      <c r="FQ6353" s="86"/>
      <c r="FR6353" s="86"/>
      <c r="FS6353" s="86"/>
      <c r="FT6353" s="86"/>
      <c r="FU6353" s="86"/>
      <c r="FV6353" s="86"/>
      <c r="FW6353" s="86"/>
      <c r="FX6353" s="86"/>
      <c r="FY6353" s="86"/>
      <c r="FZ6353" s="86"/>
      <c r="GA6353" s="86"/>
      <c r="GB6353" s="86"/>
      <c r="GC6353" s="86"/>
      <c r="GD6353" s="86"/>
      <c r="GE6353" s="86"/>
      <c r="GF6353" s="86"/>
      <c r="GG6353" s="86"/>
      <c r="GH6353" s="86"/>
      <c r="GI6353" s="86"/>
      <c r="GJ6353" s="86"/>
      <c r="GK6353" s="86"/>
      <c r="GL6353" s="86"/>
      <c r="GM6353" s="86"/>
      <c r="GN6353" s="86"/>
      <c r="GO6353" s="86"/>
      <c r="GP6353" s="86"/>
      <c r="GQ6353" s="86"/>
      <c r="GR6353" s="86"/>
      <c r="GS6353" s="86"/>
      <c r="GT6353" s="86"/>
      <c r="GU6353" s="86"/>
      <c r="GV6353" s="86"/>
      <c r="GW6353" s="86"/>
      <c r="GX6353" s="86"/>
      <c r="GY6353" s="86"/>
      <c r="GZ6353" s="86"/>
      <c r="HA6353" s="86"/>
      <c r="HB6353" s="86"/>
      <c r="HC6353" s="86"/>
      <c r="HD6353" s="86"/>
      <c r="HE6353" s="86"/>
      <c r="HF6353" s="86"/>
      <c r="HG6353" s="86"/>
      <c r="HH6353" s="86"/>
      <c r="HI6353" s="86"/>
      <c r="HJ6353" s="86"/>
      <c r="HK6353" s="86"/>
      <c r="HL6353" s="86"/>
      <c r="HM6353" s="86"/>
      <c r="HN6353" s="86"/>
      <c r="HO6353" s="86"/>
      <c r="HP6353" s="86"/>
      <c r="HQ6353" s="86"/>
      <c r="HR6353" s="86"/>
      <c r="HS6353" s="86"/>
      <c r="HT6353" s="86"/>
      <c r="HU6353" s="86"/>
      <c r="HV6353" s="86"/>
      <c r="HW6353" s="86"/>
      <c r="HX6353" s="86"/>
      <c r="HY6353" s="86"/>
      <c r="HZ6353" s="86"/>
      <c r="IA6353" s="86"/>
      <c r="IB6353" s="86"/>
      <c r="IC6353" s="86"/>
      <c r="ID6353" s="86"/>
      <c r="IE6353" s="86"/>
      <c r="IF6353" s="86"/>
      <c r="IG6353" s="86"/>
      <c r="IH6353" s="86"/>
      <c r="II6353" s="86"/>
      <c r="IJ6353" s="86"/>
      <c r="IK6353" s="86"/>
      <c r="IL6353" s="86"/>
      <c r="IM6353" s="86"/>
      <c r="IN6353" s="86"/>
      <c r="IO6353" s="86"/>
      <c r="IP6353" s="86"/>
      <c r="IQ6353" s="86"/>
      <c r="IR6353" s="86"/>
      <c r="IS6353" s="86"/>
      <c r="IT6353" s="86"/>
      <c r="IU6353" s="86"/>
      <c r="IV6353" s="86"/>
    </row>
    <row r="6354" spans="1:256" s="21" customFormat="1">
      <c r="A6354" s="10"/>
      <c r="B6354" s="8"/>
      <c r="C6354" s="8"/>
      <c r="D6354" s="113"/>
      <c r="E6354" s="33"/>
      <c r="F6354" s="373"/>
      <c r="G6354" s="71"/>
      <c r="H6354" s="283"/>
      <c r="I6354" s="33"/>
      <c r="J6354" s="33"/>
      <c r="K6354" s="33"/>
      <c r="L6354" s="33"/>
      <c r="M6354" s="33"/>
      <c r="N6354" s="33"/>
      <c r="O6354" s="33"/>
      <c r="P6354" s="33"/>
      <c r="Q6354" s="33"/>
      <c r="R6354" s="33"/>
      <c r="S6354" s="33"/>
      <c r="T6354" s="33"/>
      <c r="U6354" s="33"/>
      <c r="V6354" s="33"/>
      <c r="W6354" s="33"/>
      <c r="X6354" s="282"/>
      <c r="Y6354" s="69"/>
      <c r="Z6354" s="73"/>
      <c r="AA6354" s="73"/>
      <c r="AB6354" s="69"/>
      <c r="AC6354" s="69"/>
      <c r="AD6354" s="69"/>
      <c r="AE6354" s="69"/>
      <c r="AF6354" s="69"/>
      <c r="AG6354" s="69"/>
      <c r="AH6354" s="69"/>
      <c r="AI6354" s="69"/>
      <c r="AJ6354" s="69"/>
      <c r="AK6354" s="69"/>
      <c r="AL6354" s="69"/>
      <c r="AM6354" s="69"/>
      <c r="AN6354" s="69"/>
      <c r="AO6354" s="69"/>
      <c r="AP6354" s="70"/>
      <c r="AQ6354" s="70"/>
      <c r="AR6354" s="76"/>
      <c r="AS6354" s="60"/>
      <c r="AT6354" s="60"/>
      <c r="AU6354" s="60"/>
    </row>
    <row r="6355" spans="1:256" s="21" customFormat="1">
      <c r="A6355" s="10"/>
      <c r="B6355" s="8"/>
      <c r="C6355" s="8"/>
      <c r="D6355" s="82"/>
      <c r="E6355" s="33"/>
      <c r="F6355" s="69"/>
      <c r="G6355" s="71"/>
      <c r="H6355" s="72"/>
      <c r="I6355" s="69"/>
      <c r="J6355" s="69"/>
      <c r="K6355" s="69"/>
      <c r="L6355" s="69"/>
      <c r="M6355" s="69"/>
      <c r="N6355" s="69"/>
      <c r="O6355" s="69"/>
      <c r="P6355" s="69"/>
      <c r="Q6355" s="69"/>
      <c r="R6355" s="69"/>
      <c r="S6355" s="69"/>
      <c r="T6355" s="69"/>
      <c r="U6355" s="69"/>
      <c r="V6355" s="69"/>
      <c r="W6355" s="69"/>
      <c r="X6355" s="71"/>
      <c r="Y6355" s="69"/>
      <c r="Z6355" s="73"/>
      <c r="AA6355" s="73"/>
      <c r="AB6355" s="69"/>
      <c r="AC6355" s="69"/>
      <c r="AD6355" s="69"/>
      <c r="AE6355" s="69"/>
      <c r="AF6355" s="69"/>
      <c r="AG6355" s="69"/>
      <c r="AH6355" s="69"/>
      <c r="AI6355" s="69"/>
      <c r="AJ6355" s="69"/>
      <c r="AK6355" s="69"/>
      <c r="AL6355" s="69"/>
      <c r="AM6355" s="69"/>
      <c r="AN6355" s="69"/>
      <c r="AO6355" s="69"/>
      <c r="AP6355" s="70"/>
      <c r="AQ6355" s="70"/>
      <c r="AR6355" s="76"/>
      <c r="AS6355" s="60"/>
      <c r="AT6355" s="60"/>
      <c r="AU6355" s="60"/>
    </row>
    <row r="6356" spans="1:256" s="21" customFormat="1">
      <c r="A6356" s="12"/>
      <c r="B6356" s="9">
        <v>5</v>
      </c>
      <c r="C6356" s="9" t="s">
        <v>18</v>
      </c>
      <c r="D6356" s="81" t="s">
        <v>11</v>
      </c>
      <c r="E6356" s="326">
        <v>0</v>
      </c>
      <c r="F6356" s="31">
        <f t="shared" ref="F6356:V6356" si="892">SUM(F6357:F6358)</f>
        <v>0</v>
      </c>
      <c r="G6356" s="31">
        <f t="shared" si="892"/>
        <v>0</v>
      </c>
      <c r="H6356" s="31">
        <f t="shared" si="892"/>
        <v>0</v>
      </c>
      <c r="I6356" s="31">
        <f t="shared" si="892"/>
        <v>0</v>
      </c>
      <c r="J6356" s="31">
        <f t="shared" si="892"/>
        <v>0</v>
      </c>
      <c r="K6356" s="31">
        <f t="shared" si="892"/>
        <v>0</v>
      </c>
      <c r="L6356" s="31">
        <f t="shared" si="892"/>
        <v>0</v>
      </c>
      <c r="M6356" s="31">
        <f t="shared" si="892"/>
        <v>0</v>
      </c>
      <c r="N6356" s="31">
        <f t="shared" si="892"/>
        <v>0</v>
      </c>
      <c r="O6356" s="31">
        <f t="shared" si="892"/>
        <v>0</v>
      </c>
      <c r="P6356" s="31">
        <f t="shared" si="892"/>
        <v>0</v>
      </c>
      <c r="Q6356" s="31">
        <f t="shared" si="892"/>
        <v>0</v>
      </c>
      <c r="R6356" s="31">
        <f t="shared" si="892"/>
        <v>0</v>
      </c>
      <c r="S6356" s="31">
        <f t="shared" si="892"/>
        <v>0</v>
      </c>
      <c r="T6356" s="31">
        <f t="shared" si="892"/>
        <v>0</v>
      </c>
      <c r="U6356" s="31">
        <f t="shared" si="892"/>
        <v>0</v>
      </c>
      <c r="V6356" s="31">
        <f t="shared" si="892"/>
        <v>0</v>
      </c>
      <c r="W6356" s="31">
        <f>SUM(O6356:V6356)</f>
        <v>0</v>
      </c>
      <c r="X6356" s="31">
        <f>SUM(X6357:X6358)</f>
        <v>0</v>
      </c>
      <c r="Y6356" s="31">
        <f>H6356+I6356+J6356+K6356+L6356+M6356+N6356+W6356+X6356</f>
        <v>0</v>
      </c>
      <c r="Z6356" s="31">
        <f t="shared" ref="Z6356:AK6356" si="893">SUM(Z6357:Z6358)</f>
        <v>0</v>
      </c>
      <c r="AA6356" s="31">
        <f t="shared" si="893"/>
        <v>0</v>
      </c>
      <c r="AB6356" s="31">
        <f t="shared" si="893"/>
        <v>0</v>
      </c>
      <c r="AC6356" s="31">
        <f t="shared" si="893"/>
        <v>0</v>
      </c>
      <c r="AD6356" s="31">
        <f t="shared" si="893"/>
        <v>0</v>
      </c>
      <c r="AE6356" s="31">
        <f t="shared" si="893"/>
        <v>0</v>
      </c>
      <c r="AF6356" s="31">
        <f t="shared" si="893"/>
        <v>0</v>
      </c>
      <c r="AG6356" s="31">
        <f t="shared" si="893"/>
        <v>0</v>
      </c>
      <c r="AH6356" s="31">
        <f t="shared" si="893"/>
        <v>0</v>
      </c>
      <c r="AI6356" s="31">
        <f t="shared" si="893"/>
        <v>0</v>
      </c>
      <c r="AJ6356" s="31">
        <f t="shared" si="893"/>
        <v>0</v>
      </c>
      <c r="AK6356" s="31">
        <f t="shared" si="893"/>
        <v>0</v>
      </c>
      <c r="AL6356" s="31">
        <f>SUM(AD6356:AK6356)</f>
        <v>0</v>
      </c>
      <c r="AM6356" s="31">
        <f>SUM(AM6357:AM6358)</f>
        <v>0</v>
      </c>
      <c r="AN6356" s="31">
        <f>SUM(AN6357:AN6358)</f>
        <v>0</v>
      </c>
      <c r="AO6356" s="31">
        <f>Z6356+AA6356+AB6356+AC6356+AL6356+AM6356+AN6356</f>
        <v>0</v>
      </c>
      <c r="AP6356" s="32">
        <f>E6356+Y6356-AO6356</f>
        <v>0</v>
      </c>
      <c r="AQ6356" s="32"/>
      <c r="AR6356" s="28"/>
      <c r="AS6356" s="29">
        <f>E6356+H6356+I6356+J6356+K6356+L6356+M6356+N6356+W6356+X6356-Z6356-AB6356-AL6356-AC6356-AM6356-AN6356</f>
        <v>0</v>
      </c>
      <c r="AT6356" s="29">
        <f>AP6356-AS6356</f>
        <v>0</v>
      </c>
      <c r="AU6356" s="29">
        <f>E6356</f>
        <v>0</v>
      </c>
      <c r="AV6356" s="86">
        <f>AS6356-AU6356</f>
        <v>0</v>
      </c>
      <c r="AW6356" s="86">
        <f>Y6356-AO6356</f>
        <v>0</v>
      </c>
      <c r="AX6356" s="86">
        <f>AV6356-AW6356</f>
        <v>0</v>
      </c>
      <c r="AY6356" s="86"/>
      <c r="AZ6356" s="398"/>
      <c r="BA6356" s="86"/>
      <c r="BB6356" s="86"/>
      <c r="BC6356" s="86"/>
      <c r="BD6356" s="86"/>
      <c r="BE6356" s="86"/>
      <c r="BF6356" s="86"/>
      <c r="BG6356" s="86"/>
      <c r="BH6356" s="86"/>
      <c r="BI6356" s="86"/>
      <c r="BJ6356" s="86"/>
      <c r="BK6356" s="86"/>
      <c r="BL6356" s="86"/>
      <c r="BM6356" s="86"/>
      <c r="BN6356" s="86"/>
      <c r="BO6356" s="86"/>
      <c r="BP6356" s="86"/>
      <c r="BQ6356" s="86"/>
      <c r="BR6356" s="86"/>
      <c r="BS6356" s="86"/>
      <c r="BT6356" s="86"/>
      <c r="BU6356" s="86"/>
      <c r="BV6356" s="86"/>
      <c r="BW6356" s="86"/>
      <c r="BX6356" s="86"/>
      <c r="BY6356" s="86"/>
      <c r="BZ6356" s="86"/>
      <c r="CA6356" s="86"/>
      <c r="CB6356" s="86"/>
      <c r="CC6356" s="86"/>
      <c r="CD6356" s="86"/>
      <c r="CE6356" s="86"/>
      <c r="CF6356" s="86"/>
      <c r="CG6356" s="86"/>
      <c r="CH6356" s="86"/>
      <c r="CI6356" s="86"/>
      <c r="CJ6356" s="86"/>
      <c r="CK6356" s="86"/>
      <c r="CL6356" s="86"/>
      <c r="CM6356" s="86"/>
      <c r="CN6356" s="86"/>
      <c r="CO6356" s="86"/>
      <c r="CP6356" s="86"/>
      <c r="CQ6356" s="86"/>
      <c r="CR6356" s="86"/>
      <c r="CS6356" s="86"/>
      <c r="CT6356" s="86"/>
      <c r="CU6356" s="86"/>
      <c r="CV6356" s="86"/>
      <c r="CW6356" s="86"/>
      <c r="CX6356" s="86"/>
      <c r="CY6356" s="86"/>
      <c r="CZ6356" s="86"/>
      <c r="DA6356" s="86"/>
      <c r="DB6356" s="86"/>
      <c r="DC6356" s="86"/>
      <c r="DD6356" s="86"/>
      <c r="DE6356" s="86"/>
      <c r="DF6356" s="86"/>
      <c r="DG6356" s="86"/>
      <c r="DH6356" s="86"/>
      <c r="DI6356" s="86"/>
      <c r="DJ6356" s="86"/>
      <c r="DK6356" s="86"/>
      <c r="DL6356" s="86"/>
      <c r="DM6356" s="86"/>
      <c r="DN6356" s="86"/>
      <c r="DO6356" s="86"/>
      <c r="DP6356" s="86"/>
      <c r="DQ6356" s="86"/>
      <c r="DR6356" s="86"/>
      <c r="DS6356" s="86"/>
      <c r="DT6356" s="86"/>
      <c r="DU6356" s="86"/>
      <c r="DV6356" s="86"/>
      <c r="DW6356" s="86"/>
      <c r="DX6356" s="86"/>
      <c r="DY6356" s="86"/>
      <c r="DZ6356" s="86"/>
      <c r="EA6356" s="86"/>
      <c r="EB6356" s="86"/>
      <c r="EC6356" s="86"/>
      <c r="ED6356" s="86"/>
      <c r="EE6356" s="86"/>
      <c r="EF6356" s="86"/>
      <c r="EG6356" s="86"/>
      <c r="EH6356" s="86"/>
      <c r="EI6356" s="86"/>
      <c r="EJ6356" s="86"/>
      <c r="EK6356" s="86"/>
      <c r="EL6356" s="86"/>
      <c r="EM6356" s="86"/>
      <c r="EN6356" s="86"/>
      <c r="EO6356" s="86"/>
      <c r="EP6356" s="86"/>
      <c r="EQ6356" s="86"/>
      <c r="ER6356" s="86"/>
      <c r="ES6356" s="86"/>
      <c r="ET6356" s="86"/>
      <c r="EU6356" s="86"/>
      <c r="EV6356" s="86"/>
      <c r="EW6356" s="86"/>
      <c r="EX6356" s="86"/>
      <c r="EY6356" s="86"/>
      <c r="EZ6356" s="86"/>
      <c r="FA6356" s="86"/>
      <c r="FB6356" s="86"/>
      <c r="FC6356" s="86"/>
      <c r="FD6356" s="86"/>
      <c r="FE6356" s="86"/>
      <c r="FF6356" s="86"/>
      <c r="FG6356" s="86"/>
      <c r="FH6356" s="86"/>
      <c r="FI6356" s="86"/>
      <c r="FJ6356" s="86"/>
      <c r="FK6356" s="86"/>
      <c r="FL6356" s="86"/>
      <c r="FM6356" s="86"/>
      <c r="FN6356" s="86"/>
      <c r="FO6356" s="86"/>
      <c r="FP6356" s="86"/>
      <c r="FQ6356" s="86"/>
      <c r="FR6356" s="86"/>
      <c r="FS6356" s="86"/>
      <c r="FT6356" s="86"/>
      <c r="FU6356" s="86"/>
      <c r="FV6356" s="86"/>
      <c r="FW6356" s="86"/>
      <c r="FX6356" s="86"/>
      <c r="FY6356" s="86"/>
      <c r="FZ6356" s="86"/>
      <c r="GA6356" s="86"/>
      <c r="GB6356" s="86"/>
      <c r="GC6356" s="86"/>
      <c r="GD6356" s="86"/>
      <c r="GE6356" s="86"/>
      <c r="GF6356" s="86"/>
      <c r="GG6356" s="86"/>
      <c r="GH6356" s="86"/>
      <c r="GI6356" s="86"/>
      <c r="GJ6356" s="86"/>
      <c r="GK6356" s="86"/>
      <c r="GL6356" s="86"/>
      <c r="GM6356" s="86"/>
      <c r="GN6356" s="86"/>
      <c r="GO6356" s="86"/>
      <c r="GP6356" s="86"/>
      <c r="GQ6356" s="86"/>
      <c r="GR6356" s="86"/>
      <c r="GS6356" s="86"/>
      <c r="GT6356" s="86"/>
      <c r="GU6356" s="86"/>
      <c r="GV6356" s="86"/>
      <c r="GW6356" s="86"/>
      <c r="GX6356" s="86"/>
      <c r="GY6356" s="86"/>
      <c r="GZ6356" s="86"/>
      <c r="HA6356" s="86"/>
      <c r="HB6356" s="86"/>
      <c r="HC6356" s="86"/>
      <c r="HD6356" s="86"/>
      <c r="HE6356" s="86"/>
      <c r="HF6356" s="86"/>
      <c r="HG6356" s="86"/>
      <c r="HH6356" s="86"/>
      <c r="HI6356" s="86"/>
      <c r="HJ6356" s="86"/>
      <c r="HK6356" s="86"/>
      <c r="HL6356" s="86"/>
      <c r="HM6356" s="86"/>
      <c r="HN6356" s="86"/>
      <c r="HO6356" s="86"/>
      <c r="HP6356" s="86"/>
      <c r="HQ6356" s="86"/>
      <c r="HR6356" s="86"/>
      <c r="HS6356" s="86"/>
      <c r="HT6356" s="86"/>
      <c r="HU6356" s="86"/>
      <c r="HV6356" s="86"/>
      <c r="HW6356" s="86"/>
      <c r="HX6356" s="86"/>
      <c r="HY6356" s="86"/>
      <c r="HZ6356" s="86"/>
      <c r="IA6356" s="86"/>
      <c r="IB6356" s="86"/>
      <c r="IC6356" s="86"/>
      <c r="ID6356" s="86"/>
      <c r="IE6356" s="86"/>
      <c r="IF6356" s="86"/>
      <c r="IG6356" s="86"/>
      <c r="IH6356" s="86"/>
      <c r="II6356" s="86"/>
      <c r="IJ6356" s="86"/>
      <c r="IK6356" s="86"/>
      <c r="IL6356" s="86"/>
      <c r="IM6356" s="86"/>
      <c r="IN6356" s="86"/>
      <c r="IO6356" s="86"/>
      <c r="IP6356" s="86"/>
      <c r="IQ6356" s="86"/>
      <c r="IR6356" s="86"/>
      <c r="IS6356" s="86"/>
      <c r="IT6356" s="86"/>
      <c r="IU6356" s="86"/>
      <c r="IV6356" s="86"/>
    </row>
    <row r="6357" spans="1:256" s="21" customFormat="1">
      <c r="A6357" s="10"/>
      <c r="B6357" s="8"/>
      <c r="C6357" s="8"/>
      <c r="D6357" s="82"/>
      <c r="E6357" s="33"/>
      <c r="F6357" s="261"/>
      <c r="G6357" s="71"/>
      <c r="H6357" s="72"/>
      <c r="I6357" s="69"/>
      <c r="J6357" s="69"/>
      <c r="K6357" s="69"/>
      <c r="L6357" s="69"/>
      <c r="M6357" s="69"/>
      <c r="N6357" s="69"/>
      <c r="O6357" s="69"/>
      <c r="P6357" s="69"/>
      <c r="Q6357" s="69"/>
      <c r="R6357" s="69"/>
      <c r="S6357" s="69"/>
      <c r="T6357" s="69"/>
      <c r="U6357" s="69"/>
      <c r="V6357" s="69"/>
      <c r="W6357" s="69"/>
      <c r="X6357" s="71"/>
      <c r="Y6357" s="69"/>
      <c r="Z6357" s="73"/>
      <c r="AA6357" s="73"/>
      <c r="AB6357" s="69"/>
      <c r="AC6357" s="69"/>
      <c r="AD6357" s="69"/>
      <c r="AE6357" s="69"/>
      <c r="AF6357" s="69"/>
      <c r="AG6357" s="69"/>
      <c r="AH6357" s="69"/>
      <c r="AI6357" s="69"/>
      <c r="AJ6357" s="69"/>
      <c r="AK6357" s="69"/>
      <c r="AL6357" s="69"/>
      <c r="AM6357" s="69"/>
      <c r="AN6357" s="69"/>
      <c r="AO6357" s="69"/>
      <c r="AP6357" s="70"/>
      <c r="AQ6357" s="70"/>
      <c r="AR6357" s="76"/>
      <c r="AS6357" s="60"/>
      <c r="AT6357" s="60"/>
      <c r="AU6357" s="60"/>
    </row>
    <row r="6358" spans="1:256" s="21" customFormat="1">
      <c r="A6358" s="10"/>
      <c r="B6358" s="8"/>
      <c r="C6358" s="8"/>
      <c r="D6358" s="82"/>
      <c r="E6358" s="33"/>
      <c r="F6358" s="69"/>
      <c r="G6358" s="71"/>
      <c r="H6358" s="72"/>
      <c r="I6358" s="69"/>
      <c r="J6358" s="69"/>
      <c r="K6358" s="69"/>
      <c r="L6358" s="69"/>
      <c r="M6358" s="69"/>
      <c r="N6358" s="69"/>
      <c r="O6358" s="69"/>
      <c r="P6358" s="69"/>
      <c r="Q6358" s="69"/>
      <c r="R6358" s="69"/>
      <c r="S6358" s="69"/>
      <c r="T6358" s="69"/>
      <c r="U6358" s="69"/>
      <c r="V6358" s="69"/>
      <c r="W6358" s="69"/>
      <c r="X6358" s="71"/>
      <c r="Y6358" s="69"/>
      <c r="Z6358" s="73"/>
      <c r="AA6358" s="73"/>
      <c r="AB6358" s="69"/>
      <c r="AC6358" s="69"/>
      <c r="AD6358" s="69"/>
      <c r="AE6358" s="69"/>
      <c r="AF6358" s="69"/>
      <c r="AG6358" s="69"/>
      <c r="AH6358" s="69"/>
      <c r="AI6358" s="69"/>
      <c r="AJ6358" s="69"/>
      <c r="AK6358" s="69"/>
      <c r="AL6358" s="69"/>
      <c r="AM6358" s="69"/>
      <c r="AN6358" s="69"/>
      <c r="AO6358" s="69"/>
      <c r="AP6358" s="70"/>
      <c r="AQ6358" s="70"/>
      <c r="AR6358" s="76"/>
      <c r="AS6358" s="60"/>
      <c r="AT6358" s="60"/>
      <c r="AU6358" s="60"/>
    </row>
    <row r="6359" spans="1:256" s="21" customFormat="1">
      <c r="A6359" s="12"/>
      <c r="B6359" s="9">
        <v>6</v>
      </c>
      <c r="C6359" s="9" t="s">
        <v>19</v>
      </c>
      <c r="D6359" s="81" t="s">
        <v>7</v>
      </c>
      <c r="E6359" s="31">
        <v>0</v>
      </c>
      <c r="F6359" s="31">
        <f t="shared" ref="F6359:V6359" si="894">SUM(F6360:F6361)</f>
        <v>0</v>
      </c>
      <c r="G6359" s="31">
        <f t="shared" si="894"/>
        <v>0</v>
      </c>
      <c r="H6359" s="31">
        <f t="shared" si="894"/>
        <v>0</v>
      </c>
      <c r="I6359" s="31">
        <f t="shared" si="894"/>
        <v>0</v>
      </c>
      <c r="J6359" s="31">
        <f t="shared" si="894"/>
        <v>0</v>
      </c>
      <c r="K6359" s="31">
        <f t="shared" si="894"/>
        <v>0</v>
      </c>
      <c r="L6359" s="31">
        <f t="shared" si="894"/>
        <v>0</v>
      </c>
      <c r="M6359" s="31">
        <f t="shared" si="894"/>
        <v>0</v>
      </c>
      <c r="N6359" s="31">
        <f t="shared" si="894"/>
        <v>0</v>
      </c>
      <c r="O6359" s="31">
        <f t="shared" si="894"/>
        <v>0</v>
      </c>
      <c r="P6359" s="31">
        <f t="shared" si="894"/>
        <v>0</v>
      </c>
      <c r="Q6359" s="31">
        <f t="shared" si="894"/>
        <v>0</v>
      </c>
      <c r="R6359" s="31">
        <f t="shared" si="894"/>
        <v>0</v>
      </c>
      <c r="S6359" s="31">
        <f t="shared" si="894"/>
        <v>0</v>
      </c>
      <c r="T6359" s="31">
        <f t="shared" si="894"/>
        <v>0</v>
      </c>
      <c r="U6359" s="31">
        <f t="shared" si="894"/>
        <v>0</v>
      </c>
      <c r="V6359" s="31">
        <f t="shared" si="894"/>
        <v>0</v>
      </c>
      <c r="W6359" s="31">
        <f>SUM(O6359:V6359)</f>
        <v>0</v>
      </c>
      <c r="X6359" s="31">
        <f>SUM(X6360:X6361)</f>
        <v>0</v>
      </c>
      <c r="Y6359" s="31">
        <f>H6359+I6359+J6359+K6359+L6359+M6359+N6359+W6359+X6359</f>
        <v>0</v>
      </c>
      <c r="Z6359" s="31">
        <f t="shared" ref="Z6359:AK6359" si="895">SUM(Z6360:Z6361)</f>
        <v>0</v>
      </c>
      <c r="AA6359" s="31">
        <f t="shared" si="895"/>
        <v>0</v>
      </c>
      <c r="AB6359" s="31">
        <f t="shared" si="895"/>
        <v>0</v>
      </c>
      <c r="AC6359" s="31">
        <f t="shared" si="895"/>
        <v>0</v>
      </c>
      <c r="AD6359" s="31">
        <f t="shared" si="895"/>
        <v>0</v>
      </c>
      <c r="AE6359" s="31">
        <f t="shared" si="895"/>
        <v>0</v>
      </c>
      <c r="AF6359" s="31">
        <f t="shared" si="895"/>
        <v>0</v>
      </c>
      <c r="AG6359" s="31">
        <f t="shared" si="895"/>
        <v>0</v>
      </c>
      <c r="AH6359" s="31">
        <f t="shared" si="895"/>
        <v>0</v>
      </c>
      <c r="AI6359" s="31">
        <f t="shared" si="895"/>
        <v>0</v>
      </c>
      <c r="AJ6359" s="31">
        <f t="shared" si="895"/>
        <v>0</v>
      </c>
      <c r="AK6359" s="31">
        <f t="shared" si="895"/>
        <v>0</v>
      </c>
      <c r="AL6359" s="31">
        <f>SUM(AD6359:AK6359)</f>
        <v>0</v>
      </c>
      <c r="AM6359" s="31">
        <f>SUM(AM6360:AM6361)</f>
        <v>0</v>
      </c>
      <c r="AN6359" s="31">
        <f>SUM(AN6360:AN6361)</f>
        <v>0</v>
      </c>
      <c r="AO6359" s="31">
        <f>Z6359+AA6359+AB6359+AC6359+AL6359+AM6359+AN6359</f>
        <v>0</v>
      </c>
      <c r="AP6359" s="32">
        <f>E6359+Y6359-AO6359</f>
        <v>0</v>
      </c>
      <c r="AQ6359" s="32"/>
      <c r="AR6359" s="28"/>
      <c r="AS6359" s="29">
        <f>E6359+H6359+I6359+J6359+K6359+L6359+M6359+N6359+W6359+X6359-Z6359-AB6359-AL6359-AC6359-AM6359-AN6359</f>
        <v>0</v>
      </c>
      <c r="AT6359" s="29">
        <f>AP6359-AS6359</f>
        <v>0</v>
      </c>
      <c r="AU6359" s="29">
        <f>E6359</f>
        <v>0</v>
      </c>
      <c r="AV6359" s="86">
        <f>AS6359-AU6359</f>
        <v>0</v>
      </c>
      <c r="AW6359" s="86">
        <f>Y6359-AO6359</f>
        <v>0</v>
      </c>
      <c r="AX6359" s="86">
        <f>AV6359-AW6359</f>
        <v>0</v>
      </c>
      <c r="AY6359" s="86"/>
      <c r="AZ6359" s="398"/>
      <c r="BA6359" s="86"/>
      <c r="BB6359" s="86"/>
      <c r="BC6359" s="86"/>
      <c r="BD6359" s="86"/>
      <c r="BE6359" s="86"/>
      <c r="BF6359" s="86"/>
      <c r="BG6359" s="86"/>
      <c r="BH6359" s="86"/>
      <c r="BI6359" s="86"/>
      <c r="BJ6359" s="86"/>
      <c r="BK6359" s="86"/>
      <c r="BL6359" s="86"/>
      <c r="BM6359" s="86"/>
      <c r="BN6359" s="86"/>
      <c r="BO6359" s="86"/>
      <c r="BP6359" s="86"/>
      <c r="BQ6359" s="86"/>
      <c r="BR6359" s="86"/>
      <c r="BS6359" s="86"/>
      <c r="BT6359" s="86"/>
      <c r="BU6359" s="86"/>
      <c r="BV6359" s="86"/>
      <c r="BW6359" s="86"/>
      <c r="BX6359" s="86"/>
      <c r="BY6359" s="86"/>
      <c r="BZ6359" s="86"/>
      <c r="CA6359" s="86"/>
      <c r="CB6359" s="86"/>
      <c r="CC6359" s="86"/>
      <c r="CD6359" s="86"/>
      <c r="CE6359" s="86"/>
      <c r="CF6359" s="86"/>
      <c r="CG6359" s="86"/>
      <c r="CH6359" s="86"/>
      <c r="CI6359" s="86"/>
      <c r="CJ6359" s="86"/>
      <c r="CK6359" s="86"/>
      <c r="CL6359" s="86"/>
      <c r="CM6359" s="86"/>
      <c r="CN6359" s="86"/>
      <c r="CO6359" s="86"/>
      <c r="CP6359" s="86"/>
      <c r="CQ6359" s="86"/>
      <c r="CR6359" s="86"/>
      <c r="CS6359" s="86"/>
      <c r="CT6359" s="86"/>
      <c r="CU6359" s="86"/>
      <c r="CV6359" s="86"/>
      <c r="CW6359" s="86"/>
      <c r="CX6359" s="86"/>
      <c r="CY6359" s="86"/>
      <c r="CZ6359" s="86"/>
      <c r="DA6359" s="86"/>
      <c r="DB6359" s="86"/>
      <c r="DC6359" s="86"/>
      <c r="DD6359" s="86"/>
      <c r="DE6359" s="86"/>
      <c r="DF6359" s="86"/>
      <c r="DG6359" s="86"/>
      <c r="DH6359" s="86"/>
      <c r="DI6359" s="86"/>
      <c r="DJ6359" s="86"/>
      <c r="DK6359" s="86"/>
      <c r="DL6359" s="86"/>
      <c r="DM6359" s="86"/>
      <c r="DN6359" s="86"/>
      <c r="DO6359" s="86"/>
      <c r="DP6359" s="86"/>
      <c r="DQ6359" s="86"/>
      <c r="DR6359" s="86"/>
      <c r="DS6359" s="86"/>
      <c r="DT6359" s="86"/>
      <c r="DU6359" s="86"/>
      <c r="DV6359" s="86"/>
      <c r="DW6359" s="86"/>
      <c r="DX6359" s="86"/>
      <c r="DY6359" s="86"/>
      <c r="DZ6359" s="86"/>
      <c r="EA6359" s="86"/>
      <c r="EB6359" s="86"/>
      <c r="EC6359" s="86"/>
      <c r="ED6359" s="86"/>
      <c r="EE6359" s="86"/>
      <c r="EF6359" s="86"/>
      <c r="EG6359" s="86"/>
      <c r="EH6359" s="86"/>
      <c r="EI6359" s="86"/>
      <c r="EJ6359" s="86"/>
      <c r="EK6359" s="86"/>
      <c r="EL6359" s="86"/>
      <c r="EM6359" s="86"/>
      <c r="EN6359" s="86"/>
      <c r="EO6359" s="86"/>
      <c r="EP6359" s="86"/>
      <c r="EQ6359" s="86"/>
      <c r="ER6359" s="86"/>
      <c r="ES6359" s="86"/>
      <c r="ET6359" s="86"/>
      <c r="EU6359" s="86"/>
      <c r="EV6359" s="86"/>
      <c r="EW6359" s="86"/>
      <c r="EX6359" s="86"/>
      <c r="EY6359" s="86"/>
      <c r="EZ6359" s="86"/>
      <c r="FA6359" s="86"/>
      <c r="FB6359" s="86"/>
      <c r="FC6359" s="86"/>
      <c r="FD6359" s="86"/>
      <c r="FE6359" s="86"/>
      <c r="FF6359" s="86"/>
      <c r="FG6359" s="86"/>
      <c r="FH6359" s="86"/>
      <c r="FI6359" s="86"/>
      <c r="FJ6359" s="86"/>
      <c r="FK6359" s="86"/>
      <c r="FL6359" s="86"/>
      <c r="FM6359" s="86"/>
      <c r="FN6359" s="86"/>
      <c r="FO6359" s="86"/>
      <c r="FP6359" s="86"/>
      <c r="FQ6359" s="86"/>
      <c r="FR6359" s="86"/>
      <c r="FS6359" s="86"/>
      <c r="FT6359" s="86"/>
      <c r="FU6359" s="86"/>
      <c r="FV6359" s="86"/>
      <c r="FW6359" s="86"/>
      <c r="FX6359" s="86"/>
      <c r="FY6359" s="86"/>
      <c r="FZ6359" s="86"/>
      <c r="GA6359" s="86"/>
      <c r="GB6359" s="86"/>
      <c r="GC6359" s="86"/>
      <c r="GD6359" s="86"/>
      <c r="GE6359" s="86"/>
      <c r="GF6359" s="86"/>
      <c r="GG6359" s="86"/>
      <c r="GH6359" s="86"/>
      <c r="GI6359" s="86"/>
      <c r="GJ6359" s="86"/>
      <c r="GK6359" s="86"/>
      <c r="GL6359" s="86"/>
      <c r="GM6359" s="86"/>
      <c r="GN6359" s="86"/>
      <c r="GO6359" s="86"/>
      <c r="GP6359" s="86"/>
      <c r="GQ6359" s="86"/>
      <c r="GR6359" s="86"/>
      <c r="GS6359" s="86"/>
      <c r="GT6359" s="86"/>
      <c r="GU6359" s="86"/>
      <c r="GV6359" s="86"/>
      <c r="GW6359" s="86"/>
      <c r="GX6359" s="86"/>
      <c r="GY6359" s="86"/>
      <c r="GZ6359" s="86"/>
      <c r="HA6359" s="86"/>
      <c r="HB6359" s="86"/>
      <c r="HC6359" s="86"/>
      <c r="HD6359" s="86"/>
      <c r="HE6359" s="86"/>
      <c r="HF6359" s="86"/>
      <c r="HG6359" s="86"/>
      <c r="HH6359" s="86"/>
      <c r="HI6359" s="86"/>
      <c r="HJ6359" s="86"/>
      <c r="HK6359" s="86"/>
      <c r="HL6359" s="86"/>
      <c r="HM6359" s="86"/>
      <c r="HN6359" s="86"/>
      <c r="HO6359" s="86"/>
      <c r="HP6359" s="86"/>
      <c r="HQ6359" s="86"/>
      <c r="HR6359" s="86"/>
      <c r="HS6359" s="86"/>
      <c r="HT6359" s="86"/>
      <c r="HU6359" s="86"/>
      <c r="HV6359" s="86"/>
      <c r="HW6359" s="86"/>
      <c r="HX6359" s="86"/>
      <c r="HY6359" s="86"/>
      <c r="HZ6359" s="86"/>
      <c r="IA6359" s="86"/>
      <c r="IB6359" s="86"/>
      <c r="IC6359" s="86"/>
      <c r="ID6359" s="86"/>
      <c r="IE6359" s="86"/>
      <c r="IF6359" s="86"/>
      <c r="IG6359" s="86"/>
      <c r="IH6359" s="86"/>
      <c r="II6359" s="86"/>
      <c r="IJ6359" s="86"/>
      <c r="IK6359" s="86"/>
      <c r="IL6359" s="86"/>
      <c r="IM6359" s="86"/>
      <c r="IN6359" s="86"/>
      <c r="IO6359" s="86"/>
      <c r="IP6359" s="86"/>
      <c r="IQ6359" s="86"/>
      <c r="IR6359" s="86"/>
      <c r="IS6359" s="86"/>
      <c r="IT6359" s="86"/>
      <c r="IU6359" s="86"/>
      <c r="IV6359" s="86"/>
    </row>
    <row r="6360" spans="1:256" s="21" customFormat="1">
      <c r="A6360" s="13"/>
      <c r="B6360" s="8"/>
      <c r="C6360" s="8"/>
      <c r="D6360" s="113"/>
      <c r="E6360" s="33"/>
      <c r="F6360" s="34"/>
      <c r="G6360" s="63"/>
      <c r="H6360" s="67"/>
      <c r="I6360" s="34"/>
      <c r="J6360" s="34"/>
      <c r="K6360" s="34"/>
      <c r="L6360" s="34"/>
      <c r="M6360" s="34"/>
      <c r="N6360" s="34"/>
      <c r="O6360" s="34"/>
      <c r="P6360" s="34"/>
      <c r="Q6360" s="34"/>
      <c r="R6360" s="34"/>
      <c r="S6360" s="34"/>
      <c r="T6360" s="34"/>
      <c r="U6360" s="34"/>
      <c r="V6360" s="34"/>
      <c r="W6360" s="34"/>
      <c r="X6360" s="63"/>
      <c r="Y6360" s="34"/>
      <c r="Z6360" s="65"/>
      <c r="AA6360" s="65"/>
      <c r="AB6360" s="34"/>
      <c r="AC6360" s="34"/>
      <c r="AD6360" s="34"/>
      <c r="AE6360" s="34"/>
      <c r="AF6360" s="34"/>
      <c r="AG6360" s="34"/>
      <c r="AH6360" s="34"/>
      <c r="AI6360" s="34"/>
      <c r="AJ6360" s="34"/>
      <c r="AK6360" s="34"/>
      <c r="AL6360" s="34"/>
      <c r="AM6360" s="34"/>
      <c r="AN6360" s="34"/>
      <c r="AO6360" s="34"/>
      <c r="AP6360" s="34"/>
      <c r="AQ6360" s="34"/>
      <c r="AR6360" s="28"/>
      <c r="AS6360" s="29"/>
      <c r="AT6360" s="29"/>
      <c r="AU6360" s="29"/>
      <c r="AV6360" s="402"/>
      <c r="AW6360" s="402"/>
      <c r="AX6360" s="402"/>
      <c r="AY6360" s="402"/>
      <c r="AZ6360" s="402"/>
      <c r="BA6360" s="402"/>
      <c r="BB6360" s="402"/>
      <c r="BC6360" s="402"/>
      <c r="BD6360" s="402"/>
      <c r="BE6360" s="402"/>
      <c r="BF6360" s="402"/>
      <c r="BG6360" s="402"/>
      <c r="BH6360" s="402"/>
      <c r="BI6360" s="402"/>
      <c r="BJ6360" s="402"/>
      <c r="BK6360" s="402"/>
      <c r="BL6360" s="402"/>
      <c r="BM6360" s="402"/>
      <c r="BN6360" s="402"/>
      <c r="BO6360" s="402"/>
      <c r="BP6360" s="402"/>
      <c r="BQ6360" s="402"/>
      <c r="BR6360" s="402"/>
      <c r="BS6360" s="402"/>
      <c r="BT6360" s="402"/>
      <c r="BU6360" s="402"/>
      <c r="BV6360" s="402"/>
      <c r="BW6360" s="402"/>
      <c r="BX6360" s="402"/>
      <c r="BY6360" s="402"/>
      <c r="BZ6360" s="402"/>
      <c r="CA6360" s="402"/>
      <c r="CB6360" s="402"/>
      <c r="CC6360" s="402"/>
      <c r="CD6360" s="402"/>
      <c r="CE6360" s="402"/>
      <c r="CF6360" s="402"/>
      <c r="CG6360" s="402"/>
      <c r="CH6360" s="402"/>
      <c r="CI6360" s="402"/>
      <c r="CJ6360" s="402"/>
      <c r="CK6360" s="402"/>
      <c r="CL6360" s="402"/>
      <c r="CM6360" s="402"/>
      <c r="CN6360" s="402"/>
      <c r="CO6360" s="402"/>
      <c r="CP6360" s="402"/>
      <c r="CQ6360" s="402"/>
      <c r="CR6360" s="402"/>
      <c r="CS6360" s="402"/>
      <c r="CT6360" s="402"/>
      <c r="CU6360" s="402"/>
      <c r="CV6360" s="402"/>
      <c r="CW6360" s="402"/>
      <c r="CX6360" s="402"/>
      <c r="CY6360" s="402"/>
      <c r="CZ6360" s="402"/>
      <c r="DA6360" s="402"/>
      <c r="DB6360" s="402"/>
      <c r="DC6360" s="402"/>
      <c r="DD6360" s="402"/>
      <c r="DE6360" s="402"/>
      <c r="DF6360" s="402"/>
      <c r="DG6360" s="402"/>
      <c r="DH6360" s="402"/>
      <c r="DI6360" s="402"/>
      <c r="DJ6360" s="402"/>
      <c r="DK6360" s="402"/>
      <c r="DL6360" s="402"/>
      <c r="DM6360" s="402"/>
      <c r="DN6360" s="402"/>
      <c r="DO6360" s="402"/>
      <c r="DP6360" s="402"/>
      <c r="DQ6360" s="402"/>
      <c r="DR6360" s="402"/>
      <c r="DS6360" s="402"/>
      <c r="DT6360" s="402"/>
      <c r="DU6360" s="402"/>
      <c r="DV6360" s="402"/>
      <c r="DW6360" s="402"/>
      <c r="DX6360" s="402"/>
      <c r="DY6360" s="402"/>
      <c r="DZ6360" s="402"/>
      <c r="EA6360" s="402"/>
      <c r="EB6360" s="402"/>
      <c r="EC6360" s="402"/>
      <c r="ED6360" s="402"/>
      <c r="EE6360" s="402"/>
      <c r="EF6360" s="402"/>
      <c r="EG6360" s="402"/>
      <c r="EH6360" s="402"/>
      <c r="EI6360" s="402"/>
      <c r="EJ6360" s="402"/>
      <c r="EK6360" s="402"/>
      <c r="EL6360" s="402"/>
      <c r="EM6360" s="402"/>
      <c r="EN6360" s="402"/>
      <c r="EO6360" s="402"/>
      <c r="EP6360" s="402"/>
      <c r="EQ6360" s="402"/>
      <c r="ER6360" s="402"/>
      <c r="ES6360" s="402"/>
      <c r="ET6360" s="402"/>
      <c r="EU6360" s="402"/>
      <c r="EV6360" s="402"/>
      <c r="EW6360" s="402"/>
      <c r="EX6360" s="402"/>
      <c r="EY6360" s="402"/>
      <c r="EZ6360" s="402"/>
      <c r="FA6360" s="402"/>
      <c r="FB6360" s="402"/>
      <c r="FC6360" s="402"/>
      <c r="FD6360" s="402"/>
      <c r="FE6360" s="402"/>
      <c r="FF6360" s="402"/>
      <c r="FG6360" s="402"/>
      <c r="FH6360" s="402"/>
      <c r="FI6360" s="402"/>
      <c r="FJ6360" s="402"/>
      <c r="FK6360" s="402"/>
      <c r="FL6360" s="402"/>
      <c r="FM6360" s="402"/>
      <c r="FN6360" s="402"/>
      <c r="FO6360" s="402"/>
      <c r="FP6360" s="402"/>
      <c r="FQ6360" s="402"/>
      <c r="FR6360" s="402"/>
      <c r="FS6360" s="402"/>
      <c r="FT6360" s="402"/>
      <c r="FU6360" s="402"/>
      <c r="FV6360" s="402"/>
      <c r="FW6360" s="402"/>
      <c r="FX6360" s="402"/>
      <c r="FY6360" s="402"/>
      <c r="FZ6360" s="402"/>
      <c r="GA6360" s="402"/>
      <c r="GB6360" s="402"/>
      <c r="GC6360" s="402"/>
      <c r="GD6360" s="402"/>
      <c r="GE6360" s="402"/>
      <c r="GF6360" s="402"/>
      <c r="GG6360" s="402"/>
      <c r="GH6360" s="402"/>
      <c r="GI6360" s="402"/>
      <c r="GJ6360" s="402"/>
      <c r="GK6360" s="402"/>
      <c r="GL6360" s="402"/>
      <c r="GM6360" s="402"/>
      <c r="GN6360" s="402"/>
      <c r="GO6360" s="402"/>
      <c r="GP6360" s="402"/>
      <c r="GQ6360" s="402"/>
      <c r="GR6360" s="402"/>
      <c r="GS6360" s="402"/>
      <c r="GT6360" s="402"/>
      <c r="GU6360" s="402"/>
      <c r="GV6360" s="402"/>
      <c r="GW6360" s="402"/>
      <c r="GX6360" s="402"/>
      <c r="GY6360" s="402"/>
      <c r="GZ6360" s="402"/>
      <c r="HA6360" s="402"/>
      <c r="HB6360" s="402"/>
      <c r="HC6360" s="402"/>
      <c r="HD6360" s="402"/>
      <c r="HE6360" s="402"/>
      <c r="HF6360" s="402"/>
      <c r="HG6360" s="402"/>
      <c r="HH6360" s="402"/>
      <c r="HI6360" s="402"/>
      <c r="HJ6360" s="402"/>
      <c r="HK6360" s="402"/>
      <c r="HL6360" s="402"/>
      <c r="HM6360" s="402"/>
      <c r="HN6360" s="402"/>
      <c r="HO6360" s="402"/>
      <c r="HP6360" s="402"/>
      <c r="HQ6360" s="402"/>
      <c r="HR6360" s="402"/>
      <c r="HS6360" s="402"/>
      <c r="HT6360" s="402"/>
      <c r="HU6360" s="402"/>
      <c r="HV6360" s="402"/>
      <c r="HW6360" s="402"/>
      <c r="HX6360" s="402"/>
      <c r="HY6360" s="402"/>
      <c r="HZ6360" s="402"/>
      <c r="IA6360" s="402"/>
      <c r="IB6360" s="402"/>
      <c r="IC6360" s="402"/>
      <c r="ID6360" s="402"/>
      <c r="IE6360" s="402"/>
      <c r="IF6360" s="402"/>
      <c r="IG6360" s="402"/>
      <c r="IH6360" s="402"/>
      <c r="II6360" s="402"/>
      <c r="IJ6360" s="402"/>
      <c r="IK6360" s="402"/>
      <c r="IL6360" s="402"/>
      <c r="IM6360" s="402"/>
      <c r="IN6360" s="402"/>
      <c r="IO6360" s="402"/>
      <c r="IP6360" s="402"/>
      <c r="IQ6360" s="402"/>
      <c r="IR6360" s="402"/>
      <c r="IS6360" s="402"/>
      <c r="IT6360" s="402"/>
      <c r="IU6360" s="402"/>
      <c r="IV6360" s="402"/>
    </row>
    <row r="6361" spans="1:256" s="21" customFormat="1">
      <c r="A6361" s="13"/>
      <c r="B6361" s="8"/>
      <c r="C6361" s="8"/>
      <c r="D6361" s="113"/>
      <c r="E6361" s="33"/>
      <c r="F6361" s="34"/>
      <c r="G6361" s="63"/>
      <c r="H6361" s="67"/>
      <c r="I6361" s="34"/>
      <c r="J6361" s="34"/>
      <c r="K6361" s="34"/>
      <c r="L6361" s="34"/>
      <c r="M6361" s="34"/>
      <c r="N6361" s="34"/>
      <c r="O6361" s="34"/>
      <c r="P6361" s="34"/>
      <c r="Q6361" s="34"/>
      <c r="R6361" s="34"/>
      <c r="S6361" s="34"/>
      <c r="T6361" s="34"/>
      <c r="U6361" s="34"/>
      <c r="V6361" s="34"/>
      <c r="W6361" s="34"/>
      <c r="X6361" s="63"/>
      <c r="Y6361" s="34"/>
      <c r="Z6361" s="65"/>
      <c r="AA6361" s="65"/>
      <c r="AB6361" s="34"/>
      <c r="AC6361" s="34"/>
      <c r="AD6361" s="34"/>
      <c r="AE6361" s="34"/>
      <c r="AF6361" s="34"/>
      <c r="AG6361" s="34"/>
      <c r="AH6361" s="34"/>
      <c r="AI6361" s="34"/>
      <c r="AJ6361" s="34"/>
      <c r="AK6361" s="34"/>
      <c r="AL6361" s="34"/>
      <c r="AM6361" s="34"/>
      <c r="AN6361" s="34"/>
      <c r="AO6361" s="34"/>
      <c r="AP6361" s="34"/>
      <c r="AQ6361" s="34"/>
      <c r="AR6361" s="28"/>
      <c r="AS6361" s="29"/>
      <c r="AT6361" s="29"/>
      <c r="AU6361" s="29"/>
      <c r="AV6361" s="402"/>
      <c r="AW6361" s="402"/>
      <c r="AX6361" s="402"/>
      <c r="AY6361" s="402"/>
      <c r="AZ6361" s="402"/>
      <c r="BA6361" s="402"/>
      <c r="BB6361" s="402"/>
      <c r="BC6361" s="402"/>
      <c r="BD6361" s="402"/>
      <c r="BE6361" s="402"/>
      <c r="BF6361" s="402"/>
      <c r="BG6361" s="402"/>
      <c r="BH6361" s="402"/>
      <c r="BI6361" s="402"/>
      <c r="BJ6361" s="402"/>
      <c r="BK6361" s="402"/>
      <c r="BL6361" s="402"/>
      <c r="BM6361" s="402"/>
      <c r="BN6361" s="402"/>
      <c r="BO6361" s="402"/>
      <c r="BP6361" s="402"/>
      <c r="BQ6361" s="402"/>
      <c r="BR6361" s="402"/>
      <c r="BS6361" s="402"/>
      <c r="BT6361" s="402"/>
      <c r="BU6361" s="402"/>
      <c r="BV6361" s="402"/>
      <c r="BW6361" s="402"/>
      <c r="BX6361" s="402"/>
      <c r="BY6361" s="402"/>
      <c r="BZ6361" s="402"/>
      <c r="CA6361" s="402"/>
      <c r="CB6361" s="402"/>
      <c r="CC6361" s="402"/>
      <c r="CD6361" s="402"/>
      <c r="CE6361" s="402"/>
      <c r="CF6361" s="402"/>
      <c r="CG6361" s="402"/>
      <c r="CH6361" s="402"/>
      <c r="CI6361" s="402"/>
      <c r="CJ6361" s="402"/>
      <c r="CK6361" s="402"/>
      <c r="CL6361" s="402"/>
      <c r="CM6361" s="402"/>
      <c r="CN6361" s="402"/>
      <c r="CO6361" s="402"/>
      <c r="CP6361" s="402"/>
      <c r="CQ6361" s="402"/>
      <c r="CR6361" s="402"/>
      <c r="CS6361" s="402"/>
      <c r="CT6361" s="402"/>
      <c r="CU6361" s="402"/>
      <c r="CV6361" s="402"/>
      <c r="CW6361" s="402"/>
      <c r="CX6361" s="402"/>
      <c r="CY6361" s="402"/>
      <c r="CZ6361" s="402"/>
      <c r="DA6361" s="402"/>
      <c r="DB6361" s="402"/>
      <c r="DC6361" s="402"/>
      <c r="DD6361" s="402"/>
      <c r="DE6361" s="402"/>
      <c r="DF6361" s="402"/>
      <c r="DG6361" s="402"/>
      <c r="DH6361" s="402"/>
      <c r="DI6361" s="402"/>
      <c r="DJ6361" s="402"/>
      <c r="DK6361" s="402"/>
      <c r="DL6361" s="402"/>
      <c r="DM6361" s="402"/>
      <c r="DN6361" s="402"/>
      <c r="DO6361" s="402"/>
      <c r="DP6361" s="402"/>
      <c r="DQ6361" s="402"/>
      <c r="DR6361" s="402"/>
      <c r="DS6361" s="402"/>
      <c r="DT6361" s="402"/>
      <c r="DU6361" s="402"/>
      <c r="DV6361" s="402"/>
      <c r="DW6361" s="402"/>
      <c r="DX6361" s="402"/>
      <c r="DY6361" s="402"/>
      <c r="DZ6361" s="402"/>
      <c r="EA6361" s="402"/>
      <c r="EB6361" s="402"/>
      <c r="EC6361" s="402"/>
      <c r="ED6361" s="402"/>
      <c r="EE6361" s="402"/>
      <c r="EF6361" s="402"/>
      <c r="EG6361" s="402"/>
      <c r="EH6361" s="402"/>
      <c r="EI6361" s="402"/>
      <c r="EJ6361" s="402"/>
      <c r="EK6361" s="402"/>
      <c r="EL6361" s="402"/>
      <c r="EM6361" s="402"/>
      <c r="EN6361" s="402"/>
      <c r="EO6361" s="402"/>
      <c r="EP6361" s="402"/>
      <c r="EQ6361" s="402"/>
      <c r="ER6361" s="402"/>
      <c r="ES6361" s="402"/>
      <c r="ET6361" s="402"/>
      <c r="EU6361" s="402"/>
      <c r="EV6361" s="402"/>
      <c r="EW6361" s="402"/>
      <c r="EX6361" s="402"/>
      <c r="EY6361" s="402"/>
      <c r="EZ6361" s="402"/>
      <c r="FA6361" s="402"/>
      <c r="FB6361" s="402"/>
      <c r="FC6361" s="402"/>
      <c r="FD6361" s="402"/>
      <c r="FE6361" s="402"/>
      <c r="FF6361" s="402"/>
      <c r="FG6361" s="402"/>
      <c r="FH6361" s="402"/>
      <c r="FI6361" s="402"/>
      <c r="FJ6361" s="402"/>
      <c r="FK6361" s="402"/>
      <c r="FL6361" s="402"/>
      <c r="FM6361" s="402"/>
      <c r="FN6361" s="402"/>
      <c r="FO6361" s="402"/>
      <c r="FP6361" s="402"/>
      <c r="FQ6361" s="402"/>
      <c r="FR6361" s="402"/>
      <c r="FS6361" s="402"/>
      <c r="FT6361" s="402"/>
      <c r="FU6361" s="402"/>
      <c r="FV6361" s="402"/>
      <c r="FW6361" s="402"/>
      <c r="FX6361" s="402"/>
      <c r="FY6361" s="402"/>
      <c r="FZ6361" s="402"/>
      <c r="GA6361" s="402"/>
      <c r="GB6361" s="402"/>
      <c r="GC6361" s="402"/>
      <c r="GD6361" s="402"/>
      <c r="GE6361" s="402"/>
      <c r="GF6361" s="402"/>
      <c r="GG6361" s="402"/>
      <c r="GH6361" s="402"/>
      <c r="GI6361" s="402"/>
      <c r="GJ6361" s="402"/>
      <c r="GK6361" s="402"/>
      <c r="GL6361" s="402"/>
      <c r="GM6361" s="402"/>
      <c r="GN6361" s="402"/>
      <c r="GO6361" s="402"/>
      <c r="GP6361" s="402"/>
      <c r="GQ6361" s="402"/>
      <c r="GR6361" s="402"/>
      <c r="GS6361" s="402"/>
      <c r="GT6361" s="402"/>
      <c r="GU6361" s="402"/>
      <c r="GV6361" s="402"/>
      <c r="GW6361" s="402"/>
      <c r="GX6361" s="402"/>
      <c r="GY6361" s="402"/>
      <c r="GZ6361" s="402"/>
      <c r="HA6361" s="402"/>
      <c r="HB6361" s="402"/>
      <c r="HC6361" s="402"/>
      <c r="HD6361" s="402"/>
      <c r="HE6361" s="402"/>
      <c r="HF6361" s="402"/>
      <c r="HG6361" s="402"/>
      <c r="HH6361" s="402"/>
      <c r="HI6361" s="402"/>
      <c r="HJ6361" s="402"/>
      <c r="HK6361" s="402"/>
      <c r="HL6361" s="402"/>
      <c r="HM6361" s="402"/>
      <c r="HN6361" s="402"/>
      <c r="HO6361" s="402"/>
      <c r="HP6361" s="402"/>
      <c r="HQ6361" s="402"/>
      <c r="HR6361" s="402"/>
      <c r="HS6361" s="402"/>
      <c r="HT6361" s="402"/>
      <c r="HU6361" s="402"/>
      <c r="HV6361" s="402"/>
      <c r="HW6361" s="402"/>
      <c r="HX6361" s="402"/>
      <c r="HY6361" s="402"/>
      <c r="HZ6361" s="402"/>
      <c r="IA6361" s="402"/>
      <c r="IB6361" s="402"/>
      <c r="IC6361" s="402"/>
      <c r="ID6361" s="402"/>
      <c r="IE6361" s="402"/>
      <c r="IF6361" s="402"/>
      <c r="IG6361" s="402"/>
      <c r="IH6361" s="402"/>
      <c r="II6361" s="402"/>
      <c r="IJ6361" s="402"/>
      <c r="IK6361" s="402"/>
      <c r="IL6361" s="402"/>
      <c r="IM6361" s="402"/>
      <c r="IN6361" s="402"/>
      <c r="IO6361" s="402"/>
      <c r="IP6361" s="402"/>
      <c r="IQ6361" s="402"/>
      <c r="IR6361" s="402"/>
      <c r="IS6361" s="402"/>
      <c r="IT6361" s="402"/>
      <c r="IU6361" s="402"/>
      <c r="IV6361" s="402"/>
    </row>
    <row r="6362" spans="1:256" s="21" customFormat="1">
      <c r="A6362" s="14"/>
      <c r="B6362" s="11">
        <v>7</v>
      </c>
      <c r="C6362" s="11"/>
      <c r="D6362" s="85" t="s">
        <v>8</v>
      </c>
      <c r="E6362" s="31">
        <v>2016500</v>
      </c>
      <c r="F6362" s="31">
        <f t="shared" ref="F6362:V6362" si="896">SUM(F6363:F6363)</f>
        <v>0</v>
      </c>
      <c r="G6362" s="31">
        <f t="shared" si="896"/>
        <v>0</v>
      </c>
      <c r="H6362" s="31">
        <f t="shared" si="896"/>
        <v>0</v>
      </c>
      <c r="I6362" s="31">
        <f t="shared" si="896"/>
        <v>0</v>
      </c>
      <c r="J6362" s="31">
        <f t="shared" si="896"/>
        <v>0</v>
      </c>
      <c r="K6362" s="31">
        <f t="shared" si="896"/>
        <v>0</v>
      </c>
      <c r="L6362" s="31">
        <f t="shared" si="896"/>
        <v>0</v>
      </c>
      <c r="M6362" s="31">
        <f t="shared" si="896"/>
        <v>0</v>
      </c>
      <c r="N6362" s="31">
        <f t="shared" si="896"/>
        <v>0</v>
      </c>
      <c r="O6362" s="31">
        <f t="shared" si="896"/>
        <v>0</v>
      </c>
      <c r="P6362" s="31">
        <f t="shared" si="896"/>
        <v>0</v>
      </c>
      <c r="Q6362" s="31">
        <f t="shared" si="896"/>
        <v>0</v>
      </c>
      <c r="R6362" s="31">
        <f t="shared" si="896"/>
        <v>0</v>
      </c>
      <c r="S6362" s="31">
        <f t="shared" si="896"/>
        <v>0</v>
      </c>
      <c r="T6362" s="31">
        <f t="shared" si="896"/>
        <v>0</v>
      </c>
      <c r="U6362" s="31">
        <f t="shared" si="896"/>
        <v>0</v>
      </c>
      <c r="V6362" s="31">
        <f t="shared" si="896"/>
        <v>0</v>
      </c>
      <c r="W6362" s="31">
        <f>SUM(O6362:V6362)</f>
        <v>0</v>
      </c>
      <c r="X6362" s="31">
        <f>SUM(X6363:X6363)</f>
        <v>0</v>
      </c>
      <c r="Y6362" s="31">
        <f>H6362+I6362+J6362+K6362+L6362+M6362+N6362+W6362+X6362</f>
        <v>0</v>
      </c>
      <c r="Z6362" s="31">
        <f t="shared" ref="Z6362:AK6362" si="897">SUM(Z6363:Z6363)</f>
        <v>0</v>
      </c>
      <c r="AA6362" s="31">
        <f t="shared" si="897"/>
        <v>0</v>
      </c>
      <c r="AB6362" s="31">
        <f t="shared" si="897"/>
        <v>0</v>
      </c>
      <c r="AC6362" s="31">
        <f t="shared" si="897"/>
        <v>0</v>
      </c>
      <c r="AD6362" s="31">
        <f t="shared" si="897"/>
        <v>0</v>
      </c>
      <c r="AE6362" s="31">
        <f t="shared" si="897"/>
        <v>0</v>
      </c>
      <c r="AF6362" s="31">
        <f t="shared" si="897"/>
        <v>0</v>
      </c>
      <c r="AG6362" s="31">
        <f t="shared" si="897"/>
        <v>0</v>
      </c>
      <c r="AH6362" s="31">
        <f t="shared" si="897"/>
        <v>0</v>
      </c>
      <c r="AI6362" s="31">
        <f t="shared" si="897"/>
        <v>0</v>
      </c>
      <c r="AJ6362" s="31">
        <f t="shared" si="897"/>
        <v>0</v>
      </c>
      <c r="AK6362" s="31">
        <f t="shared" si="897"/>
        <v>0</v>
      </c>
      <c r="AL6362" s="31">
        <f>SUM(AD6362:AK6362)</f>
        <v>0</v>
      </c>
      <c r="AM6362" s="31">
        <f>SUM(AM6363:AM6363)</f>
        <v>0</v>
      </c>
      <c r="AN6362" s="31">
        <f>SUM(AN6363:AN6363)</f>
        <v>0</v>
      </c>
      <c r="AO6362" s="31">
        <f>Z6362+AA6362+AB6362+AC6362+AL6362+AM6362+AN6362</f>
        <v>0</v>
      </c>
      <c r="AP6362" s="32">
        <f>E6362+Y6362-AO6362</f>
        <v>2016500</v>
      </c>
      <c r="AQ6362" s="32"/>
      <c r="AR6362" s="28"/>
      <c r="AS6362" s="29">
        <f>E6362+H6362+I6362+J6362+K6362+L6362+M6362+N6362+W6362+X6362-Z6362-AB6362-AL6362-AC6362-AM6362-AN6362</f>
        <v>2016500</v>
      </c>
      <c r="AT6362" s="29">
        <f>AP6362-AS6362</f>
        <v>0</v>
      </c>
      <c r="AU6362" s="29">
        <f>E6362</f>
        <v>2016500</v>
      </c>
      <c r="AV6362" s="86">
        <f>AS6362-AU6362</f>
        <v>0</v>
      </c>
      <c r="AW6362" s="86">
        <f>Y6362-AO6362</f>
        <v>0</v>
      </c>
      <c r="AX6362" s="86">
        <f>AV6362-AW6362</f>
        <v>0</v>
      </c>
      <c r="AZ6362" s="398"/>
    </row>
    <row r="6363" spans="1:256" s="21" customFormat="1">
      <c r="A6363" s="10"/>
      <c r="B6363" s="8"/>
      <c r="C6363" s="8"/>
      <c r="D6363" s="82"/>
      <c r="E6363" s="33"/>
      <c r="F6363" s="33"/>
      <c r="G6363" s="282"/>
      <c r="H6363" s="283"/>
      <c r="I6363" s="33"/>
      <c r="J6363" s="33"/>
      <c r="K6363" s="33"/>
      <c r="L6363" s="33"/>
      <c r="M6363" s="33"/>
      <c r="N6363" s="33"/>
      <c r="O6363" s="33"/>
      <c r="P6363" s="33"/>
      <c r="Q6363" s="33"/>
      <c r="R6363" s="33"/>
      <c r="S6363" s="33"/>
      <c r="T6363" s="33"/>
      <c r="U6363" s="33"/>
      <c r="V6363" s="33"/>
      <c r="W6363" s="33"/>
      <c r="X6363" s="282"/>
      <c r="Y6363" s="33"/>
      <c r="Z6363" s="284"/>
      <c r="AA6363" s="284"/>
      <c r="AB6363" s="33"/>
      <c r="AC6363" s="33"/>
      <c r="AD6363" s="33"/>
      <c r="AE6363" s="33"/>
      <c r="AF6363" s="33"/>
      <c r="AG6363" s="33"/>
      <c r="AH6363" s="33"/>
      <c r="AI6363" s="33"/>
      <c r="AJ6363" s="33"/>
      <c r="AK6363" s="33"/>
      <c r="AL6363" s="33"/>
      <c r="AM6363" s="33"/>
      <c r="AN6363" s="33"/>
      <c r="AO6363" s="33"/>
      <c r="AP6363" s="34"/>
      <c r="AQ6363" s="70"/>
      <c r="AR6363" s="76"/>
      <c r="AS6363" s="60"/>
      <c r="AT6363" s="60"/>
      <c r="AU6363" s="60"/>
    </row>
    <row r="6364" spans="1:256" s="21" customFormat="1">
      <c r="A6364" s="13"/>
      <c r="B6364" s="8"/>
      <c r="C6364" s="8"/>
      <c r="D6364" s="78"/>
      <c r="E6364" s="34"/>
      <c r="F6364" s="34"/>
      <c r="G6364" s="63"/>
      <c r="H6364" s="67"/>
      <c r="I6364" s="34"/>
      <c r="J6364" s="34"/>
      <c r="K6364" s="34"/>
      <c r="L6364" s="34"/>
      <c r="M6364" s="34"/>
      <c r="N6364" s="34"/>
      <c r="O6364" s="34"/>
      <c r="P6364" s="34"/>
      <c r="Q6364" s="34"/>
      <c r="R6364" s="34"/>
      <c r="S6364" s="34"/>
      <c r="T6364" s="34"/>
      <c r="U6364" s="34"/>
      <c r="V6364" s="34"/>
      <c r="W6364" s="34"/>
      <c r="X6364" s="63"/>
      <c r="Y6364" s="34"/>
      <c r="Z6364" s="65"/>
      <c r="AA6364" s="65"/>
      <c r="AB6364" s="34"/>
      <c r="AC6364" s="34"/>
      <c r="AD6364" s="34"/>
      <c r="AE6364" s="34"/>
      <c r="AF6364" s="34"/>
      <c r="AG6364" s="34"/>
      <c r="AH6364" s="34"/>
      <c r="AI6364" s="34"/>
      <c r="AJ6364" s="34"/>
      <c r="AK6364" s="34"/>
      <c r="AL6364" s="34"/>
      <c r="AM6364" s="34"/>
      <c r="AN6364" s="34"/>
      <c r="AO6364" s="34"/>
      <c r="AP6364" s="34"/>
      <c r="AQ6364" s="34"/>
      <c r="AR6364" s="28"/>
      <c r="AS6364" s="29"/>
      <c r="AT6364" s="29"/>
      <c r="AU6364" s="29"/>
      <c r="AV6364" s="402"/>
      <c r="AW6364" s="402"/>
      <c r="AX6364" s="402"/>
      <c r="AY6364" s="402"/>
      <c r="AZ6364" s="402"/>
      <c r="BA6364" s="402"/>
      <c r="BB6364" s="402"/>
      <c r="BC6364" s="402"/>
      <c r="BD6364" s="402"/>
      <c r="BE6364" s="402"/>
      <c r="BF6364" s="402"/>
      <c r="BG6364" s="402"/>
      <c r="BH6364" s="402"/>
      <c r="BI6364" s="402"/>
      <c r="BJ6364" s="402"/>
      <c r="BK6364" s="402"/>
      <c r="BL6364" s="402"/>
      <c r="BM6364" s="402"/>
      <c r="BN6364" s="402"/>
      <c r="BO6364" s="402"/>
      <c r="BP6364" s="402"/>
      <c r="BQ6364" s="402"/>
      <c r="BR6364" s="402"/>
      <c r="BS6364" s="402"/>
      <c r="BT6364" s="402"/>
      <c r="BU6364" s="402"/>
      <c r="BV6364" s="402"/>
      <c r="BW6364" s="402"/>
      <c r="BX6364" s="402"/>
      <c r="BY6364" s="402"/>
      <c r="BZ6364" s="402"/>
      <c r="CA6364" s="402"/>
      <c r="CB6364" s="402"/>
      <c r="CC6364" s="402"/>
      <c r="CD6364" s="402"/>
      <c r="CE6364" s="402"/>
      <c r="CF6364" s="402"/>
      <c r="CG6364" s="402"/>
      <c r="CH6364" s="402"/>
      <c r="CI6364" s="402"/>
      <c r="CJ6364" s="402"/>
      <c r="CK6364" s="402"/>
      <c r="CL6364" s="402"/>
      <c r="CM6364" s="402"/>
      <c r="CN6364" s="402"/>
      <c r="CO6364" s="402"/>
      <c r="CP6364" s="402"/>
      <c r="CQ6364" s="402"/>
      <c r="CR6364" s="402"/>
      <c r="CS6364" s="402"/>
      <c r="CT6364" s="402"/>
      <c r="CU6364" s="402"/>
      <c r="CV6364" s="402"/>
      <c r="CW6364" s="402"/>
      <c r="CX6364" s="402"/>
      <c r="CY6364" s="402"/>
      <c r="CZ6364" s="402"/>
      <c r="DA6364" s="402"/>
      <c r="DB6364" s="402"/>
      <c r="DC6364" s="402"/>
      <c r="DD6364" s="402"/>
      <c r="DE6364" s="402"/>
      <c r="DF6364" s="402"/>
      <c r="DG6364" s="402"/>
      <c r="DH6364" s="402"/>
      <c r="DI6364" s="402"/>
      <c r="DJ6364" s="402"/>
      <c r="DK6364" s="402"/>
      <c r="DL6364" s="402"/>
      <c r="DM6364" s="402"/>
      <c r="DN6364" s="402"/>
      <c r="DO6364" s="402"/>
      <c r="DP6364" s="402"/>
      <c r="DQ6364" s="402"/>
      <c r="DR6364" s="402"/>
      <c r="DS6364" s="402"/>
      <c r="DT6364" s="402"/>
      <c r="DU6364" s="402"/>
      <c r="DV6364" s="402"/>
      <c r="DW6364" s="402"/>
      <c r="DX6364" s="402"/>
      <c r="DY6364" s="402"/>
      <c r="DZ6364" s="402"/>
      <c r="EA6364" s="402"/>
      <c r="EB6364" s="402"/>
      <c r="EC6364" s="402"/>
      <c r="ED6364" s="402"/>
      <c r="EE6364" s="402"/>
      <c r="EF6364" s="402"/>
      <c r="EG6364" s="402"/>
      <c r="EH6364" s="402"/>
      <c r="EI6364" s="402"/>
      <c r="EJ6364" s="402"/>
      <c r="EK6364" s="402"/>
      <c r="EL6364" s="402"/>
      <c r="EM6364" s="402"/>
      <c r="EN6364" s="402"/>
      <c r="EO6364" s="402"/>
      <c r="EP6364" s="402"/>
      <c r="EQ6364" s="402"/>
      <c r="ER6364" s="402"/>
      <c r="ES6364" s="402"/>
      <c r="ET6364" s="402"/>
      <c r="EU6364" s="402"/>
      <c r="EV6364" s="402"/>
      <c r="EW6364" s="402"/>
      <c r="EX6364" s="402"/>
      <c r="EY6364" s="402"/>
      <c r="EZ6364" s="402"/>
      <c r="FA6364" s="402"/>
      <c r="FB6364" s="402"/>
      <c r="FC6364" s="402"/>
      <c r="FD6364" s="402"/>
      <c r="FE6364" s="402"/>
      <c r="FF6364" s="402"/>
      <c r="FG6364" s="402"/>
      <c r="FH6364" s="402"/>
      <c r="FI6364" s="402"/>
      <c r="FJ6364" s="402"/>
      <c r="FK6364" s="402"/>
      <c r="FL6364" s="402"/>
      <c r="FM6364" s="402"/>
      <c r="FN6364" s="402"/>
      <c r="FO6364" s="402"/>
      <c r="FP6364" s="402"/>
      <c r="FQ6364" s="402"/>
      <c r="FR6364" s="402"/>
      <c r="FS6364" s="402"/>
      <c r="FT6364" s="402"/>
      <c r="FU6364" s="402"/>
      <c r="FV6364" s="402"/>
      <c r="FW6364" s="402"/>
      <c r="FX6364" s="402"/>
      <c r="FY6364" s="402"/>
      <c r="FZ6364" s="402"/>
      <c r="GA6364" s="402"/>
      <c r="GB6364" s="402"/>
      <c r="GC6364" s="402"/>
      <c r="GD6364" s="402"/>
      <c r="GE6364" s="402"/>
      <c r="GF6364" s="402"/>
      <c r="GG6364" s="402"/>
      <c r="GH6364" s="402"/>
      <c r="GI6364" s="402"/>
      <c r="GJ6364" s="402"/>
      <c r="GK6364" s="402"/>
      <c r="GL6364" s="402"/>
      <c r="GM6364" s="402"/>
      <c r="GN6364" s="402"/>
      <c r="GO6364" s="402"/>
      <c r="GP6364" s="402"/>
      <c r="GQ6364" s="402"/>
      <c r="GR6364" s="402"/>
      <c r="GS6364" s="402"/>
      <c r="GT6364" s="402"/>
      <c r="GU6364" s="402"/>
      <c r="GV6364" s="402"/>
      <c r="GW6364" s="402"/>
      <c r="GX6364" s="402"/>
      <c r="GY6364" s="402"/>
      <c r="GZ6364" s="402"/>
      <c r="HA6364" s="402"/>
      <c r="HB6364" s="402"/>
      <c r="HC6364" s="402"/>
      <c r="HD6364" s="402"/>
      <c r="HE6364" s="402"/>
      <c r="HF6364" s="402"/>
      <c r="HG6364" s="402"/>
      <c r="HH6364" s="402"/>
      <c r="HI6364" s="402"/>
      <c r="HJ6364" s="402"/>
      <c r="HK6364" s="402"/>
      <c r="HL6364" s="402"/>
      <c r="HM6364" s="402"/>
      <c r="HN6364" s="402"/>
      <c r="HO6364" s="402"/>
      <c r="HP6364" s="402"/>
      <c r="HQ6364" s="402"/>
      <c r="HR6364" s="402"/>
      <c r="HS6364" s="402"/>
      <c r="HT6364" s="402"/>
      <c r="HU6364" s="402"/>
      <c r="HV6364" s="402"/>
      <c r="HW6364" s="402"/>
      <c r="HX6364" s="402"/>
      <c r="HY6364" s="402"/>
      <c r="HZ6364" s="402"/>
      <c r="IA6364" s="402"/>
      <c r="IB6364" s="402"/>
      <c r="IC6364" s="402"/>
      <c r="ID6364" s="402"/>
      <c r="IE6364" s="402"/>
      <c r="IF6364" s="402"/>
      <c r="IG6364" s="402"/>
      <c r="IH6364" s="402"/>
      <c r="II6364" s="402"/>
      <c r="IJ6364" s="402"/>
      <c r="IK6364" s="402"/>
      <c r="IL6364" s="402"/>
      <c r="IM6364" s="402"/>
      <c r="IN6364" s="402"/>
      <c r="IO6364" s="402"/>
      <c r="IP6364" s="402"/>
      <c r="IQ6364" s="402"/>
      <c r="IR6364" s="402"/>
      <c r="IS6364" s="402"/>
      <c r="IT6364" s="402"/>
      <c r="IU6364" s="402"/>
      <c r="IV6364" s="402"/>
    </row>
    <row r="6365" spans="1:256" s="21" customFormat="1">
      <c r="A6365" s="14"/>
      <c r="B6365" s="11">
        <v>8</v>
      </c>
      <c r="C6365" s="11"/>
      <c r="D6365" s="77" t="s">
        <v>39</v>
      </c>
      <c r="E6365" s="31">
        <v>6870000</v>
      </c>
      <c r="F6365" s="31">
        <f t="shared" ref="F6365:V6365" si="898">SUM(F6366:F6372)</f>
        <v>0</v>
      </c>
      <c r="G6365" s="31">
        <f t="shared" si="898"/>
        <v>0</v>
      </c>
      <c r="H6365" s="31">
        <f t="shared" si="898"/>
        <v>0</v>
      </c>
      <c r="I6365" s="31">
        <f t="shared" si="898"/>
        <v>0</v>
      </c>
      <c r="J6365" s="31">
        <f t="shared" si="898"/>
        <v>0</v>
      </c>
      <c r="K6365" s="31">
        <f t="shared" si="898"/>
        <v>0</v>
      </c>
      <c r="L6365" s="31">
        <f t="shared" si="898"/>
        <v>0</v>
      </c>
      <c r="M6365" s="31">
        <f t="shared" si="898"/>
        <v>0</v>
      </c>
      <c r="N6365" s="31">
        <f t="shared" si="898"/>
        <v>0</v>
      </c>
      <c r="O6365" s="31">
        <f t="shared" si="898"/>
        <v>0</v>
      </c>
      <c r="P6365" s="31">
        <f t="shared" si="898"/>
        <v>0</v>
      </c>
      <c r="Q6365" s="31">
        <f t="shared" si="898"/>
        <v>0</v>
      </c>
      <c r="R6365" s="31">
        <f t="shared" si="898"/>
        <v>0</v>
      </c>
      <c r="S6365" s="31">
        <f t="shared" si="898"/>
        <v>0</v>
      </c>
      <c r="T6365" s="31">
        <f t="shared" si="898"/>
        <v>0</v>
      </c>
      <c r="U6365" s="31">
        <f t="shared" si="898"/>
        <v>0</v>
      </c>
      <c r="V6365" s="31">
        <f t="shared" si="898"/>
        <v>0</v>
      </c>
      <c r="W6365" s="31">
        <f>SUM(O6365:V6365)</f>
        <v>0</v>
      </c>
      <c r="X6365" s="31">
        <f>SUM(X6366:X6372)</f>
        <v>0</v>
      </c>
      <c r="Y6365" s="31">
        <f>H6365+I6365+J6365+K6365+L6365+M6365+N6365+W6365+X6365</f>
        <v>0</v>
      </c>
      <c r="Z6365" s="31">
        <f t="shared" ref="Z6365:AK6365" si="899">SUM(Z6366:Z6372)</f>
        <v>0</v>
      </c>
      <c r="AA6365" s="31">
        <f t="shared" si="899"/>
        <v>0</v>
      </c>
      <c r="AB6365" s="31">
        <f t="shared" si="899"/>
        <v>0</v>
      </c>
      <c r="AC6365" s="31">
        <f t="shared" si="899"/>
        <v>0</v>
      </c>
      <c r="AD6365" s="31">
        <f t="shared" si="899"/>
        <v>0</v>
      </c>
      <c r="AE6365" s="31">
        <f t="shared" si="899"/>
        <v>0</v>
      </c>
      <c r="AF6365" s="31">
        <f t="shared" si="899"/>
        <v>0</v>
      </c>
      <c r="AG6365" s="31">
        <f t="shared" si="899"/>
        <v>0</v>
      </c>
      <c r="AH6365" s="31">
        <f t="shared" si="899"/>
        <v>0</v>
      </c>
      <c r="AI6365" s="31">
        <f t="shared" si="899"/>
        <v>0</v>
      </c>
      <c r="AJ6365" s="31">
        <f t="shared" si="899"/>
        <v>0</v>
      </c>
      <c r="AK6365" s="31">
        <f t="shared" si="899"/>
        <v>0</v>
      </c>
      <c r="AL6365" s="31">
        <f>SUM(AD6365:AK6365)</f>
        <v>0</v>
      </c>
      <c r="AM6365" s="31">
        <f>SUM(AM6366:AM6372)</f>
        <v>0</v>
      </c>
      <c r="AN6365" s="31">
        <f>SUM(AN6366:AN6372)</f>
        <v>0</v>
      </c>
      <c r="AO6365" s="31">
        <f>Z6365+AA6365+AB6365+AC6365+AL6365+AM6365+AN6365</f>
        <v>0</v>
      </c>
      <c r="AP6365" s="32">
        <f>E6365+Y6365-AO6365</f>
        <v>6870000</v>
      </c>
      <c r="AQ6365" s="32"/>
      <c r="AR6365" s="28"/>
      <c r="AS6365" s="29">
        <f>E6365+H6365+I6365+J6365+K6365+L6365+M6365+N6365+W6365+X6365-Z6365-AB6365-AL6365-AC6365-AM6365-AN6365</f>
        <v>6870000</v>
      </c>
      <c r="AT6365" s="29">
        <f>AP6365-AS6365</f>
        <v>0</v>
      </c>
      <c r="AU6365" s="29">
        <f>E6365</f>
        <v>6870000</v>
      </c>
      <c r="AV6365" s="86">
        <f>AS6365-AU6365</f>
        <v>0</v>
      </c>
      <c r="AW6365" s="86">
        <f>Y6365-AO6365</f>
        <v>0</v>
      </c>
      <c r="AX6365" s="86">
        <f>AV6365-AW6365</f>
        <v>0</v>
      </c>
      <c r="AZ6365" s="398"/>
    </row>
    <row r="6366" spans="1:256" s="21" customFormat="1">
      <c r="A6366" s="10"/>
      <c r="B6366" s="245"/>
      <c r="C6366" s="245"/>
      <c r="D6366" s="78"/>
      <c r="E6366" s="33"/>
      <c r="F6366" s="33"/>
      <c r="G6366" s="282"/>
      <c r="H6366" s="283"/>
      <c r="I6366" s="33"/>
      <c r="J6366" s="33"/>
      <c r="K6366" s="33"/>
      <c r="L6366" s="33"/>
      <c r="M6366" s="33"/>
      <c r="N6366" s="33"/>
      <c r="O6366" s="33"/>
      <c r="P6366" s="33"/>
      <c r="Q6366" s="33"/>
      <c r="R6366" s="33"/>
      <c r="S6366" s="33"/>
      <c r="T6366" s="33"/>
      <c r="U6366" s="33"/>
      <c r="V6366" s="33"/>
      <c r="W6366" s="33"/>
      <c r="X6366" s="282"/>
      <c r="Y6366" s="33"/>
      <c r="Z6366" s="284"/>
      <c r="AA6366" s="284"/>
      <c r="AB6366" s="33"/>
      <c r="AC6366" s="33"/>
      <c r="AD6366" s="33"/>
      <c r="AE6366" s="33"/>
      <c r="AF6366" s="33"/>
      <c r="AG6366" s="33"/>
      <c r="AH6366" s="33"/>
      <c r="AI6366" s="33"/>
      <c r="AJ6366" s="33"/>
      <c r="AK6366" s="33"/>
      <c r="AL6366" s="33"/>
      <c r="AM6366" s="33"/>
      <c r="AN6366" s="33"/>
      <c r="AO6366" s="33"/>
      <c r="AP6366" s="34"/>
      <c r="AQ6366" s="70"/>
      <c r="AR6366" s="76"/>
      <c r="AS6366" s="60"/>
      <c r="AT6366" s="60"/>
      <c r="AU6366" s="60"/>
    </row>
    <row r="6367" spans="1:256" s="21" customFormat="1">
      <c r="A6367" s="10"/>
      <c r="B6367" s="245"/>
      <c r="C6367" s="245"/>
      <c r="D6367" s="371"/>
      <c r="E6367" s="33"/>
      <c r="F6367" s="33"/>
      <c r="G6367" s="282"/>
      <c r="H6367" s="283"/>
      <c r="I6367" s="33"/>
      <c r="J6367" s="33"/>
      <c r="K6367" s="33"/>
      <c r="L6367" s="33"/>
      <c r="M6367" s="33"/>
      <c r="N6367" s="33"/>
      <c r="O6367" s="33"/>
      <c r="P6367" s="33"/>
      <c r="Q6367" s="33"/>
      <c r="R6367" s="33"/>
      <c r="S6367" s="33"/>
      <c r="T6367" s="33"/>
      <c r="U6367" s="33"/>
      <c r="V6367" s="33"/>
      <c r="W6367" s="33"/>
      <c r="X6367" s="282"/>
      <c r="Y6367" s="33"/>
      <c r="Z6367" s="284"/>
      <c r="AA6367" s="284"/>
      <c r="AB6367" s="33"/>
      <c r="AC6367" s="33"/>
      <c r="AD6367" s="33"/>
      <c r="AE6367" s="33"/>
      <c r="AF6367" s="33"/>
      <c r="AG6367" s="33"/>
      <c r="AH6367" s="33"/>
      <c r="AI6367" s="33"/>
      <c r="AJ6367" s="33"/>
      <c r="AK6367" s="33"/>
      <c r="AL6367" s="33"/>
      <c r="AM6367" s="33"/>
      <c r="AN6367" s="33"/>
      <c r="AO6367" s="33"/>
      <c r="AP6367" s="34"/>
      <c r="AQ6367" s="70"/>
      <c r="AR6367" s="76"/>
      <c r="AS6367" s="60"/>
      <c r="AT6367" s="60"/>
      <c r="AU6367" s="60"/>
    </row>
    <row r="6368" spans="1:256" s="21" customFormat="1">
      <c r="A6368" s="10"/>
      <c r="B6368" s="245"/>
      <c r="C6368" s="245"/>
      <c r="D6368" s="371"/>
      <c r="E6368" s="33"/>
      <c r="F6368" s="33"/>
      <c r="G6368" s="282"/>
      <c r="H6368" s="283"/>
      <c r="I6368" s="33"/>
      <c r="J6368" s="33"/>
      <c r="K6368" s="33"/>
      <c r="L6368" s="33"/>
      <c r="M6368" s="33"/>
      <c r="N6368" s="33"/>
      <c r="O6368" s="33"/>
      <c r="P6368" s="33"/>
      <c r="Q6368" s="33"/>
      <c r="R6368" s="33"/>
      <c r="S6368" s="33"/>
      <c r="T6368" s="33"/>
      <c r="U6368" s="33"/>
      <c r="V6368" s="33"/>
      <c r="W6368" s="33"/>
      <c r="X6368" s="282"/>
      <c r="Y6368" s="33"/>
      <c r="Z6368" s="284"/>
      <c r="AA6368" s="284"/>
      <c r="AB6368" s="33"/>
      <c r="AC6368" s="33"/>
      <c r="AD6368" s="33"/>
      <c r="AE6368" s="33"/>
      <c r="AF6368" s="33"/>
      <c r="AG6368" s="33"/>
      <c r="AH6368" s="33"/>
      <c r="AI6368" s="33"/>
      <c r="AJ6368" s="33"/>
      <c r="AK6368" s="33"/>
      <c r="AL6368" s="33"/>
      <c r="AM6368" s="33"/>
      <c r="AN6368" s="33"/>
      <c r="AO6368" s="33"/>
      <c r="AP6368" s="34"/>
      <c r="AQ6368" s="70"/>
      <c r="AR6368" s="76"/>
      <c r="AS6368" s="60"/>
      <c r="AT6368" s="60"/>
      <c r="AU6368" s="60"/>
    </row>
    <row r="6369" spans="1:256" s="21" customFormat="1">
      <c r="A6369" s="10"/>
      <c r="B6369" s="245"/>
      <c r="C6369" s="245"/>
      <c r="D6369" s="78"/>
      <c r="E6369" s="33"/>
      <c r="F6369" s="33"/>
      <c r="G6369" s="282"/>
      <c r="H6369" s="283"/>
      <c r="I6369" s="33"/>
      <c r="J6369" s="33"/>
      <c r="K6369" s="33"/>
      <c r="L6369" s="33"/>
      <c r="M6369" s="33"/>
      <c r="N6369" s="33"/>
      <c r="O6369" s="33"/>
      <c r="P6369" s="33"/>
      <c r="Q6369" s="33"/>
      <c r="R6369" s="33"/>
      <c r="S6369" s="33"/>
      <c r="T6369" s="33"/>
      <c r="U6369" s="33"/>
      <c r="V6369" s="33"/>
      <c r="W6369" s="33"/>
      <c r="X6369" s="282"/>
      <c r="Y6369" s="33"/>
      <c r="Z6369" s="284"/>
      <c r="AA6369" s="284"/>
      <c r="AB6369" s="33"/>
      <c r="AC6369" s="33"/>
      <c r="AD6369" s="33"/>
      <c r="AE6369" s="33"/>
      <c r="AF6369" s="33"/>
      <c r="AG6369" s="33"/>
      <c r="AH6369" s="33"/>
      <c r="AI6369" s="33"/>
      <c r="AJ6369" s="33"/>
      <c r="AK6369" s="33"/>
      <c r="AL6369" s="33"/>
      <c r="AM6369" s="33"/>
      <c r="AN6369" s="33"/>
      <c r="AO6369" s="33"/>
      <c r="AP6369" s="34"/>
      <c r="AQ6369" s="70"/>
      <c r="AR6369" s="76"/>
      <c r="AS6369" s="60"/>
      <c r="AT6369" s="60"/>
      <c r="AU6369" s="60"/>
    </row>
    <row r="6370" spans="1:256" s="21" customFormat="1">
      <c r="A6370" s="10"/>
      <c r="B6370" s="245"/>
      <c r="C6370" s="245"/>
      <c r="D6370" s="78"/>
      <c r="E6370" s="33"/>
      <c r="F6370" s="33"/>
      <c r="G6370" s="282"/>
      <c r="H6370" s="283"/>
      <c r="I6370" s="33"/>
      <c r="J6370" s="33"/>
      <c r="K6370" s="33"/>
      <c r="L6370" s="33"/>
      <c r="M6370" s="33"/>
      <c r="N6370" s="33"/>
      <c r="O6370" s="33"/>
      <c r="P6370" s="33"/>
      <c r="Q6370" s="33"/>
      <c r="R6370" s="33"/>
      <c r="S6370" s="33"/>
      <c r="T6370" s="33"/>
      <c r="U6370" s="33"/>
      <c r="V6370" s="33"/>
      <c r="W6370" s="33"/>
      <c r="X6370" s="282"/>
      <c r="Y6370" s="33"/>
      <c r="Z6370" s="284"/>
      <c r="AA6370" s="284"/>
      <c r="AB6370" s="33"/>
      <c r="AC6370" s="33"/>
      <c r="AD6370" s="33"/>
      <c r="AE6370" s="33"/>
      <c r="AF6370" s="33"/>
      <c r="AG6370" s="33"/>
      <c r="AH6370" s="33"/>
      <c r="AI6370" s="33"/>
      <c r="AJ6370" s="33"/>
      <c r="AK6370" s="33"/>
      <c r="AL6370" s="33"/>
      <c r="AM6370" s="33"/>
      <c r="AN6370" s="33"/>
      <c r="AO6370" s="33"/>
      <c r="AP6370" s="34"/>
      <c r="AQ6370" s="70"/>
      <c r="AR6370" s="76"/>
      <c r="AS6370" s="60"/>
      <c r="AT6370" s="60"/>
      <c r="AU6370" s="60"/>
    </row>
    <row r="6371" spans="1:256" s="21" customFormat="1">
      <c r="A6371" s="10"/>
      <c r="B6371" s="245"/>
      <c r="C6371" s="245"/>
      <c r="D6371" s="78"/>
      <c r="E6371" s="33"/>
      <c r="F6371" s="33"/>
      <c r="G6371" s="282"/>
      <c r="H6371" s="283"/>
      <c r="I6371" s="33"/>
      <c r="J6371" s="33"/>
      <c r="K6371" s="33"/>
      <c r="L6371" s="33"/>
      <c r="M6371" s="33"/>
      <c r="N6371" s="33"/>
      <c r="O6371" s="33"/>
      <c r="P6371" s="33"/>
      <c r="Q6371" s="33"/>
      <c r="R6371" s="33"/>
      <c r="S6371" s="33"/>
      <c r="T6371" s="33"/>
      <c r="U6371" s="33"/>
      <c r="V6371" s="33"/>
      <c r="W6371" s="33"/>
      <c r="X6371" s="282"/>
      <c r="Y6371" s="33"/>
      <c r="Z6371" s="284"/>
      <c r="AA6371" s="284"/>
      <c r="AB6371" s="33"/>
      <c r="AC6371" s="33"/>
      <c r="AD6371" s="33"/>
      <c r="AE6371" s="33"/>
      <c r="AF6371" s="33"/>
      <c r="AG6371" s="33"/>
      <c r="AH6371" s="33"/>
      <c r="AI6371" s="33"/>
      <c r="AJ6371" s="33"/>
      <c r="AK6371" s="33"/>
      <c r="AL6371" s="33"/>
      <c r="AM6371" s="33"/>
      <c r="AN6371" s="33"/>
      <c r="AO6371" s="33"/>
      <c r="AP6371" s="34"/>
      <c r="AQ6371" s="70"/>
      <c r="AR6371" s="76"/>
      <c r="AS6371" s="60"/>
      <c r="AT6371" s="60"/>
      <c r="AU6371" s="60"/>
    </row>
    <row r="6372" spans="1:256" s="21" customFormat="1">
      <c r="A6372" s="13"/>
      <c r="B6372" s="8"/>
      <c r="C6372" s="8"/>
      <c r="D6372" s="78"/>
      <c r="E6372" s="34"/>
      <c r="F6372" s="34"/>
      <c r="G6372" s="63"/>
      <c r="H6372" s="67"/>
      <c r="I6372" s="34"/>
      <c r="J6372" s="34"/>
      <c r="K6372" s="34"/>
      <c r="L6372" s="34"/>
      <c r="M6372" s="34"/>
      <c r="N6372" s="34"/>
      <c r="O6372" s="34"/>
      <c r="P6372" s="34"/>
      <c r="Q6372" s="34"/>
      <c r="R6372" s="34"/>
      <c r="S6372" s="34"/>
      <c r="T6372" s="34"/>
      <c r="U6372" s="34"/>
      <c r="V6372" s="34"/>
      <c r="W6372" s="34"/>
      <c r="X6372" s="63"/>
      <c r="Y6372" s="34"/>
      <c r="Z6372" s="65"/>
      <c r="AA6372" s="65"/>
      <c r="AB6372" s="34"/>
      <c r="AC6372" s="34"/>
      <c r="AD6372" s="34"/>
      <c r="AE6372" s="34"/>
      <c r="AF6372" s="34"/>
      <c r="AG6372" s="34"/>
      <c r="AH6372" s="34"/>
      <c r="AI6372" s="34"/>
      <c r="AJ6372" s="34"/>
      <c r="AK6372" s="34"/>
      <c r="AL6372" s="34"/>
      <c r="AM6372" s="34"/>
      <c r="AN6372" s="34"/>
      <c r="AO6372" s="34"/>
      <c r="AP6372" s="34"/>
      <c r="AQ6372" s="34"/>
      <c r="AR6372" s="28"/>
      <c r="AS6372" s="29"/>
      <c r="AT6372" s="29"/>
      <c r="AU6372" s="29"/>
      <c r="AV6372" s="402"/>
      <c r="AW6372" s="402"/>
      <c r="AX6372" s="402"/>
      <c r="AY6372" s="402"/>
      <c r="AZ6372" s="402"/>
      <c r="BA6372" s="402"/>
      <c r="BB6372" s="402"/>
      <c r="BC6372" s="402"/>
      <c r="BD6372" s="402"/>
      <c r="BE6372" s="402"/>
      <c r="BF6372" s="402"/>
      <c r="BG6372" s="402"/>
      <c r="BH6372" s="402"/>
      <c r="BI6372" s="402"/>
      <c r="BJ6372" s="402"/>
      <c r="BK6372" s="402"/>
      <c r="BL6372" s="402"/>
      <c r="BM6372" s="402"/>
      <c r="BN6372" s="402"/>
      <c r="BO6372" s="402"/>
      <c r="BP6372" s="402"/>
      <c r="BQ6372" s="402"/>
      <c r="BR6372" s="402"/>
      <c r="BS6372" s="402"/>
      <c r="BT6372" s="402"/>
      <c r="BU6372" s="402"/>
      <c r="BV6372" s="402"/>
      <c r="BW6372" s="402"/>
      <c r="BX6372" s="402"/>
      <c r="BY6372" s="402"/>
      <c r="BZ6372" s="402"/>
      <c r="CA6372" s="402"/>
      <c r="CB6372" s="402"/>
      <c r="CC6372" s="402"/>
      <c r="CD6372" s="402"/>
      <c r="CE6372" s="402"/>
      <c r="CF6372" s="402"/>
      <c r="CG6372" s="402"/>
      <c r="CH6372" s="402"/>
      <c r="CI6372" s="402"/>
      <c r="CJ6372" s="402"/>
      <c r="CK6372" s="402"/>
      <c r="CL6372" s="402"/>
      <c r="CM6372" s="402"/>
      <c r="CN6372" s="402"/>
      <c r="CO6372" s="402"/>
      <c r="CP6372" s="402"/>
      <c r="CQ6372" s="402"/>
      <c r="CR6372" s="402"/>
      <c r="CS6372" s="402"/>
      <c r="CT6372" s="402"/>
      <c r="CU6372" s="402"/>
      <c r="CV6372" s="402"/>
      <c r="CW6372" s="402"/>
      <c r="CX6372" s="402"/>
      <c r="CY6372" s="402"/>
      <c r="CZ6372" s="402"/>
      <c r="DA6372" s="402"/>
      <c r="DB6372" s="402"/>
      <c r="DC6372" s="402"/>
      <c r="DD6372" s="402"/>
      <c r="DE6372" s="402"/>
      <c r="DF6372" s="402"/>
      <c r="DG6372" s="402"/>
      <c r="DH6372" s="402"/>
      <c r="DI6372" s="402"/>
      <c r="DJ6372" s="402"/>
      <c r="DK6372" s="402"/>
      <c r="DL6372" s="402"/>
      <c r="DM6372" s="402"/>
      <c r="DN6372" s="402"/>
      <c r="DO6372" s="402"/>
      <c r="DP6372" s="402"/>
      <c r="DQ6372" s="402"/>
      <c r="DR6372" s="402"/>
      <c r="DS6372" s="402"/>
      <c r="DT6372" s="402"/>
      <c r="DU6372" s="402"/>
      <c r="DV6372" s="402"/>
      <c r="DW6372" s="402"/>
      <c r="DX6372" s="402"/>
      <c r="DY6372" s="402"/>
      <c r="DZ6372" s="402"/>
      <c r="EA6372" s="402"/>
      <c r="EB6372" s="402"/>
      <c r="EC6372" s="402"/>
      <c r="ED6372" s="402"/>
      <c r="EE6372" s="402"/>
      <c r="EF6372" s="402"/>
      <c r="EG6372" s="402"/>
      <c r="EH6372" s="402"/>
      <c r="EI6372" s="402"/>
      <c r="EJ6372" s="402"/>
      <c r="EK6372" s="402"/>
      <c r="EL6372" s="402"/>
      <c r="EM6372" s="402"/>
      <c r="EN6372" s="402"/>
      <c r="EO6372" s="402"/>
      <c r="EP6372" s="402"/>
      <c r="EQ6372" s="402"/>
      <c r="ER6372" s="402"/>
      <c r="ES6372" s="402"/>
      <c r="ET6372" s="402"/>
      <c r="EU6372" s="402"/>
      <c r="EV6372" s="402"/>
      <c r="EW6372" s="402"/>
      <c r="EX6372" s="402"/>
      <c r="EY6372" s="402"/>
      <c r="EZ6372" s="402"/>
      <c r="FA6372" s="402"/>
      <c r="FB6372" s="402"/>
      <c r="FC6372" s="402"/>
      <c r="FD6372" s="402"/>
      <c r="FE6372" s="402"/>
      <c r="FF6372" s="402"/>
      <c r="FG6372" s="402"/>
      <c r="FH6372" s="402"/>
      <c r="FI6372" s="402"/>
      <c r="FJ6372" s="402"/>
      <c r="FK6372" s="402"/>
      <c r="FL6372" s="402"/>
      <c r="FM6372" s="402"/>
      <c r="FN6372" s="402"/>
      <c r="FO6372" s="402"/>
      <c r="FP6372" s="402"/>
      <c r="FQ6372" s="402"/>
      <c r="FR6372" s="402"/>
      <c r="FS6372" s="402"/>
      <c r="FT6372" s="402"/>
      <c r="FU6372" s="402"/>
      <c r="FV6372" s="402"/>
      <c r="FW6372" s="402"/>
      <c r="FX6372" s="402"/>
      <c r="FY6372" s="402"/>
      <c r="FZ6372" s="402"/>
      <c r="GA6372" s="402"/>
      <c r="GB6372" s="402"/>
      <c r="GC6372" s="402"/>
      <c r="GD6372" s="402"/>
      <c r="GE6372" s="402"/>
      <c r="GF6372" s="402"/>
      <c r="GG6372" s="402"/>
      <c r="GH6372" s="402"/>
      <c r="GI6372" s="402"/>
      <c r="GJ6372" s="402"/>
      <c r="GK6372" s="402"/>
      <c r="GL6372" s="402"/>
      <c r="GM6372" s="402"/>
      <c r="GN6372" s="402"/>
      <c r="GO6372" s="402"/>
      <c r="GP6372" s="402"/>
      <c r="GQ6372" s="402"/>
      <c r="GR6372" s="402"/>
      <c r="GS6372" s="402"/>
      <c r="GT6372" s="402"/>
      <c r="GU6372" s="402"/>
      <c r="GV6372" s="402"/>
      <c r="GW6372" s="402"/>
      <c r="GX6372" s="402"/>
      <c r="GY6372" s="402"/>
      <c r="GZ6372" s="402"/>
      <c r="HA6372" s="402"/>
      <c r="HB6372" s="402"/>
      <c r="HC6372" s="402"/>
      <c r="HD6372" s="402"/>
      <c r="HE6372" s="402"/>
      <c r="HF6372" s="402"/>
      <c r="HG6372" s="402"/>
      <c r="HH6372" s="402"/>
      <c r="HI6372" s="402"/>
      <c r="HJ6372" s="402"/>
      <c r="HK6372" s="402"/>
      <c r="HL6372" s="402"/>
      <c r="HM6372" s="402"/>
      <c r="HN6372" s="402"/>
      <c r="HO6372" s="402"/>
      <c r="HP6372" s="402"/>
      <c r="HQ6372" s="402"/>
      <c r="HR6372" s="402"/>
      <c r="HS6372" s="402"/>
      <c r="HT6372" s="402"/>
      <c r="HU6372" s="402"/>
      <c r="HV6372" s="402"/>
      <c r="HW6372" s="402"/>
      <c r="HX6372" s="402"/>
      <c r="HY6372" s="402"/>
      <c r="HZ6372" s="402"/>
      <c r="IA6372" s="402"/>
      <c r="IB6372" s="402"/>
      <c r="IC6372" s="402"/>
      <c r="ID6372" s="402"/>
      <c r="IE6372" s="402"/>
      <c r="IF6372" s="402"/>
      <c r="IG6372" s="402"/>
      <c r="IH6372" s="402"/>
      <c r="II6372" s="402"/>
      <c r="IJ6372" s="402"/>
      <c r="IK6372" s="402"/>
      <c r="IL6372" s="402"/>
      <c r="IM6372" s="402"/>
      <c r="IN6372" s="402"/>
      <c r="IO6372" s="402"/>
      <c r="IP6372" s="402"/>
      <c r="IQ6372" s="402"/>
      <c r="IR6372" s="402"/>
      <c r="IS6372" s="402"/>
      <c r="IT6372" s="402"/>
      <c r="IU6372" s="402"/>
      <c r="IV6372" s="402"/>
    </row>
    <row r="6373" spans="1:256" s="21" customFormat="1" ht="19.5" customHeight="1">
      <c r="A6373" s="526">
        <v>51</v>
      </c>
      <c r="B6373" s="22" t="s">
        <v>88</v>
      </c>
      <c r="C6373" s="20"/>
      <c r="D6373" s="30"/>
      <c r="E6373" s="403">
        <f t="shared" ref="E6373:X6373" si="900">E6374+E6385+E6407+E6411+E6414+E6417+E6420+E6423</f>
        <v>10814270159</v>
      </c>
      <c r="F6373" s="30">
        <f t="shared" si="900"/>
        <v>12500000</v>
      </c>
      <c r="G6373" s="30">
        <f t="shared" si="900"/>
        <v>12500000</v>
      </c>
      <c r="H6373" s="30">
        <f t="shared" si="900"/>
        <v>12500000</v>
      </c>
      <c r="I6373" s="30">
        <f t="shared" si="900"/>
        <v>0</v>
      </c>
      <c r="J6373" s="30">
        <f t="shared" si="900"/>
        <v>0</v>
      </c>
      <c r="K6373" s="30">
        <f t="shared" si="900"/>
        <v>0</v>
      </c>
      <c r="L6373" s="30">
        <f t="shared" si="900"/>
        <v>0</v>
      </c>
      <c r="M6373" s="30">
        <f t="shared" si="900"/>
        <v>39168000</v>
      </c>
      <c r="N6373" s="30">
        <f t="shared" si="900"/>
        <v>0</v>
      </c>
      <c r="O6373" s="30">
        <f t="shared" si="900"/>
        <v>0</v>
      </c>
      <c r="P6373" s="30">
        <f t="shared" si="900"/>
        <v>2550000</v>
      </c>
      <c r="Q6373" s="30">
        <f t="shared" si="900"/>
        <v>0</v>
      </c>
      <c r="R6373" s="30">
        <f t="shared" si="900"/>
        <v>0</v>
      </c>
      <c r="S6373" s="30">
        <f t="shared" si="900"/>
        <v>0</v>
      </c>
      <c r="T6373" s="30">
        <f t="shared" si="900"/>
        <v>0</v>
      </c>
      <c r="U6373" s="30">
        <f t="shared" si="900"/>
        <v>0</v>
      </c>
      <c r="V6373" s="30">
        <f t="shared" si="900"/>
        <v>0</v>
      </c>
      <c r="W6373" s="30">
        <f t="shared" si="900"/>
        <v>2550000</v>
      </c>
      <c r="X6373" s="30">
        <f t="shared" si="900"/>
        <v>0</v>
      </c>
      <c r="Y6373" s="30">
        <f>H6373+I6373+J6373+K6373+L6373+M6373+N6373+W6373+X6373</f>
        <v>54218000</v>
      </c>
      <c r="Z6373" s="64">
        <f t="shared" ref="Z6373:AN6373" si="901">Z6374+Z6385+Z6407+Z6411+Z6414+Z6417+Z6420+Z6423</f>
        <v>0</v>
      </c>
      <c r="AA6373" s="64">
        <f t="shared" si="901"/>
        <v>0</v>
      </c>
      <c r="AB6373" s="30">
        <f t="shared" si="901"/>
        <v>0</v>
      </c>
      <c r="AC6373" s="30">
        <f t="shared" si="901"/>
        <v>0</v>
      </c>
      <c r="AD6373" s="30">
        <f t="shared" si="901"/>
        <v>0</v>
      </c>
      <c r="AE6373" s="30">
        <f t="shared" si="901"/>
        <v>0</v>
      </c>
      <c r="AF6373" s="30">
        <f t="shared" si="901"/>
        <v>0</v>
      </c>
      <c r="AG6373" s="30">
        <f t="shared" si="901"/>
        <v>0</v>
      </c>
      <c r="AH6373" s="30">
        <f t="shared" si="901"/>
        <v>0</v>
      </c>
      <c r="AI6373" s="30">
        <f t="shared" si="901"/>
        <v>0</v>
      </c>
      <c r="AJ6373" s="30">
        <f t="shared" si="901"/>
        <v>0</v>
      </c>
      <c r="AK6373" s="30">
        <f t="shared" si="901"/>
        <v>2550000</v>
      </c>
      <c r="AL6373" s="30">
        <f t="shared" si="901"/>
        <v>2550000</v>
      </c>
      <c r="AM6373" s="30">
        <f t="shared" si="901"/>
        <v>0</v>
      </c>
      <c r="AN6373" s="30">
        <f t="shared" si="901"/>
        <v>0</v>
      </c>
      <c r="AO6373" s="30">
        <f>Z6373+AA6373+AB6373+AC6373+AL6373+AM6373+AN6373</f>
        <v>2550000</v>
      </c>
      <c r="AP6373" s="30">
        <f>AP6374+AP6385+AP6407+AP6411+AP6414+AP6417+AP6420+AP6423</f>
        <v>10865938159</v>
      </c>
      <c r="AQ6373" s="30"/>
      <c r="AR6373" s="57"/>
      <c r="AS6373" s="57">
        <f>E6373+H6373+I6373+J6373+K6373+L6373+M6373+N6373+W6373+X6373-Z6373-AB6373-AL6373-AC6373-AM6373-AN6373</f>
        <v>10865938159</v>
      </c>
      <c r="AT6373" s="57"/>
      <c r="AU6373" s="57">
        <f>AU6374+AU6385+AU6407+AU6411+AU6414+AU6417+AU6420+AU6423</f>
        <v>10814270159</v>
      </c>
      <c r="AV6373" s="15">
        <f>AV6374+AV6385+AV6407+AV6411+AV6414+AV6417+AV6420+AV6423</f>
        <v>51668000</v>
      </c>
      <c r="AW6373" s="15">
        <f>AW6374+AW6385+AW6407+AW6411+AW6414+AW6417+AW6420+AW6423</f>
        <v>51668000</v>
      </c>
      <c r="AX6373" s="15">
        <f>AX6374+AX6385+AX6407+AX6411+AX6414+AX6417+AX6420+AX6423</f>
        <v>0</v>
      </c>
      <c r="AY6373" s="15"/>
      <c r="AZ6373" s="15"/>
      <c r="BA6373" s="15"/>
      <c r="BB6373" s="15"/>
      <c r="BC6373" s="15"/>
      <c r="BD6373" s="15"/>
      <c r="BE6373" s="15"/>
      <c r="BF6373" s="15"/>
      <c r="BG6373" s="15"/>
      <c r="BH6373" s="15"/>
      <c r="BI6373" s="15"/>
      <c r="BJ6373" s="15"/>
      <c r="BK6373" s="15"/>
      <c r="BL6373" s="15"/>
      <c r="BM6373" s="15"/>
      <c r="BN6373" s="15"/>
      <c r="BO6373" s="15"/>
      <c r="BP6373" s="15"/>
      <c r="BQ6373" s="15"/>
      <c r="BR6373" s="15"/>
      <c r="BS6373" s="15"/>
      <c r="BT6373" s="15"/>
      <c r="BU6373" s="15"/>
      <c r="BV6373" s="15"/>
      <c r="BW6373" s="15"/>
      <c r="BX6373" s="15"/>
      <c r="BY6373" s="15"/>
      <c r="BZ6373" s="15"/>
      <c r="CA6373" s="15"/>
      <c r="CB6373" s="15"/>
      <c r="CC6373" s="15"/>
      <c r="CD6373" s="15"/>
      <c r="CE6373" s="15"/>
      <c r="CF6373" s="15"/>
      <c r="CG6373" s="15"/>
      <c r="CH6373" s="15"/>
      <c r="CI6373" s="15"/>
      <c r="CJ6373" s="15"/>
      <c r="CK6373" s="15"/>
      <c r="CL6373" s="15"/>
      <c r="CM6373" s="15"/>
      <c r="CN6373" s="15"/>
      <c r="CO6373" s="15"/>
      <c r="CP6373" s="15"/>
      <c r="CQ6373" s="15"/>
      <c r="CR6373" s="15"/>
      <c r="CS6373" s="15"/>
      <c r="CT6373" s="15"/>
      <c r="CU6373" s="15"/>
      <c r="CV6373" s="15"/>
      <c r="CW6373" s="15"/>
      <c r="CX6373" s="15"/>
      <c r="CY6373" s="15"/>
      <c r="CZ6373" s="15"/>
      <c r="DA6373" s="15"/>
      <c r="DB6373" s="15"/>
      <c r="DC6373" s="15"/>
      <c r="DD6373" s="15"/>
      <c r="DE6373" s="15"/>
      <c r="DF6373" s="15"/>
      <c r="DG6373" s="15"/>
      <c r="DH6373" s="15"/>
      <c r="DI6373" s="15"/>
      <c r="DJ6373" s="15"/>
      <c r="DK6373" s="15"/>
      <c r="DL6373" s="15"/>
      <c r="DM6373" s="15"/>
      <c r="DN6373" s="15"/>
      <c r="DO6373" s="15"/>
      <c r="DP6373" s="15"/>
      <c r="DQ6373" s="15"/>
      <c r="DR6373" s="15"/>
      <c r="DS6373" s="15"/>
      <c r="DT6373" s="15"/>
      <c r="DU6373" s="15"/>
      <c r="DV6373" s="15"/>
      <c r="DW6373" s="15"/>
      <c r="DX6373" s="15"/>
      <c r="DY6373" s="15"/>
      <c r="DZ6373" s="15"/>
      <c r="EA6373" s="15"/>
      <c r="EB6373" s="15"/>
      <c r="EC6373" s="15"/>
      <c r="ED6373" s="15"/>
      <c r="EE6373" s="15"/>
      <c r="EF6373" s="15"/>
      <c r="EG6373" s="15"/>
      <c r="EH6373" s="15"/>
      <c r="EI6373" s="15"/>
      <c r="EJ6373" s="15"/>
      <c r="EK6373" s="15"/>
      <c r="EL6373" s="15"/>
      <c r="EM6373" s="15"/>
      <c r="EN6373" s="15"/>
      <c r="EO6373" s="15"/>
      <c r="EP6373" s="15"/>
      <c r="EQ6373" s="15"/>
      <c r="ER6373" s="15"/>
      <c r="ES6373" s="15"/>
      <c r="ET6373" s="15"/>
      <c r="EU6373" s="15"/>
      <c r="EV6373" s="15"/>
      <c r="EW6373" s="15"/>
      <c r="EX6373" s="15"/>
      <c r="EY6373" s="15"/>
      <c r="EZ6373" s="15"/>
      <c r="FA6373" s="15"/>
      <c r="FB6373" s="15"/>
      <c r="FC6373" s="15"/>
      <c r="FD6373" s="15"/>
      <c r="FE6373" s="15"/>
      <c r="FF6373" s="15"/>
      <c r="FG6373" s="15"/>
      <c r="FH6373" s="15"/>
      <c r="FI6373" s="15"/>
      <c r="FJ6373" s="15"/>
      <c r="FK6373" s="15"/>
      <c r="FL6373" s="15"/>
      <c r="FM6373" s="15"/>
      <c r="FN6373" s="15"/>
      <c r="FO6373" s="15"/>
      <c r="FP6373" s="15"/>
      <c r="FQ6373" s="15"/>
      <c r="FR6373" s="15"/>
      <c r="FS6373" s="15"/>
      <c r="FT6373" s="15"/>
      <c r="FU6373" s="15"/>
      <c r="FV6373" s="15"/>
      <c r="FW6373" s="15"/>
      <c r="FX6373" s="15"/>
      <c r="FY6373" s="15"/>
      <c r="FZ6373" s="15"/>
      <c r="GA6373" s="15"/>
      <c r="GB6373" s="15"/>
      <c r="GC6373" s="15"/>
      <c r="GD6373" s="15"/>
      <c r="GE6373" s="15"/>
      <c r="GF6373" s="15"/>
      <c r="GG6373" s="15"/>
      <c r="GH6373" s="15"/>
      <c r="GI6373" s="15"/>
      <c r="GJ6373" s="15"/>
      <c r="GK6373" s="15"/>
      <c r="GL6373" s="15"/>
      <c r="GM6373" s="15"/>
      <c r="GN6373" s="15"/>
      <c r="GO6373" s="15"/>
      <c r="GP6373" s="15"/>
      <c r="GQ6373" s="15"/>
      <c r="GR6373" s="15"/>
      <c r="GS6373" s="15"/>
      <c r="GT6373" s="15"/>
      <c r="GU6373" s="15"/>
      <c r="GV6373" s="15"/>
      <c r="GW6373" s="15"/>
      <c r="GX6373" s="15"/>
      <c r="GY6373" s="15"/>
      <c r="GZ6373" s="15"/>
      <c r="HA6373" s="15"/>
      <c r="HB6373" s="15"/>
      <c r="HC6373" s="15"/>
      <c r="HD6373" s="15"/>
      <c r="HE6373" s="15"/>
      <c r="HF6373" s="15"/>
      <c r="HG6373" s="15"/>
      <c r="HH6373" s="15"/>
      <c r="HI6373" s="15"/>
      <c r="HJ6373" s="15"/>
      <c r="HK6373" s="15"/>
      <c r="HL6373" s="15"/>
      <c r="HM6373" s="15"/>
      <c r="HN6373" s="15"/>
      <c r="HO6373" s="15"/>
      <c r="HP6373" s="15"/>
      <c r="HQ6373" s="15"/>
      <c r="HR6373" s="15"/>
      <c r="HS6373" s="15"/>
      <c r="HT6373" s="15"/>
      <c r="HU6373" s="15"/>
      <c r="HV6373" s="15"/>
      <c r="HW6373" s="15"/>
      <c r="HX6373" s="15"/>
      <c r="HY6373" s="15"/>
      <c r="HZ6373" s="15"/>
      <c r="IA6373" s="15"/>
      <c r="IB6373" s="15"/>
      <c r="IC6373" s="15"/>
      <c r="ID6373" s="15"/>
      <c r="IE6373" s="15"/>
      <c r="IF6373" s="15"/>
      <c r="IG6373" s="15"/>
      <c r="IH6373" s="15"/>
      <c r="II6373" s="15"/>
      <c r="IJ6373" s="15"/>
      <c r="IK6373" s="15"/>
      <c r="IL6373" s="15"/>
      <c r="IM6373" s="15"/>
      <c r="IN6373" s="15"/>
      <c r="IO6373" s="15"/>
      <c r="IP6373" s="15"/>
      <c r="IQ6373" s="15"/>
      <c r="IR6373" s="15"/>
      <c r="IS6373" s="15"/>
      <c r="IT6373" s="15"/>
      <c r="IU6373" s="15"/>
      <c r="IV6373" s="15"/>
    </row>
    <row r="6374" spans="1:256" s="21" customFormat="1">
      <c r="A6374" s="12"/>
      <c r="B6374" s="9">
        <v>1</v>
      </c>
      <c r="C6374" s="9" t="s">
        <v>14</v>
      </c>
      <c r="D6374" s="81" t="s">
        <v>6</v>
      </c>
      <c r="E6374" s="405">
        <v>9817494459</v>
      </c>
      <c r="F6374" s="31">
        <f t="shared" ref="F6374:V6374" si="902">SUM(F6375:F6384)</f>
        <v>0</v>
      </c>
      <c r="G6374" s="31">
        <f t="shared" si="902"/>
        <v>0</v>
      </c>
      <c r="H6374" s="31">
        <f t="shared" si="902"/>
        <v>0</v>
      </c>
      <c r="I6374" s="31">
        <f>SUM(I6375:I6384)</f>
        <v>0</v>
      </c>
      <c r="J6374" s="31">
        <f t="shared" si="902"/>
        <v>0</v>
      </c>
      <c r="K6374" s="31">
        <f t="shared" si="902"/>
        <v>0</v>
      </c>
      <c r="L6374" s="31">
        <f t="shared" si="902"/>
        <v>0</v>
      </c>
      <c r="M6374" s="31">
        <f t="shared" si="902"/>
        <v>39168000</v>
      </c>
      <c r="N6374" s="31">
        <f t="shared" si="902"/>
        <v>0</v>
      </c>
      <c r="O6374" s="31">
        <f t="shared" si="902"/>
        <v>0</v>
      </c>
      <c r="P6374" s="31">
        <f t="shared" si="902"/>
        <v>0</v>
      </c>
      <c r="Q6374" s="31">
        <f t="shared" si="902"/>
        <v>0</v>
      </c>
      <c r="R6374" s="31">
        <f t="shared" si="902"/>
        <v>0</v>
      </c>
      <c r="S6374" s="31">
        <f t="shared" si="902"/>
        <v>0</v>
      </c>
      <c r="T6374" s="31">
        <f t="shared" si="902"/>
        <v>0</v>
      </c>
      <c r="U6374" s="31">
        <f t="shared" si="902"/>
        <v>0</v>
      </c>
      <c r="V6374" s="31">
        <f t="shared" si="902"/>
        <v>0</v>
      </c>
      <c r="W6374" s="31">
        <f>SUM(O6374:V6374)</f>
        <v>0</v>
      </c>
      <c r="X6374" s="31">
        <f>SUM(X6375:X6384)</f>
        <v>0</v>
      </c>
      <c r="Y6374" s="31">
        <f>H6374+I6374+J6374+K6374+L6374+M6374+N6374+W6374+X6374</f>
        <v>39168000</v>
      </c>
      <c r="Z6374" s="31">
        <f t="shared" ref="Z6374:AK6374" si="903">SUM(Z6375:Z6384)</f>
        <v>0</v>
      </c>
      <c r="AA6374" s="31">
        <f t="shared" si="903"/>
        <v>0</v>
      </c>
      <c r="AB6374" s="31">
        <f t="shared" si="903"/>
        <v>0</v>
      </c>
      <c r="AC6374" s="31">
        <f t="shared" si="903"/>
        <v>0</v>
      </c>
      <c r="AD6374" s="31">
        <f t="shared" si="903"/>
        <v>0</v>
      </c>
      <c r="AE6374" s="31">
        <f t="shared" si="903"/>
        <v>0</v>
      </c>
      <c r="AF6374" s="31">
        <f t="shared" si="903"/>
        <v>0</v>
      </c>
      <c r="AG6374" s="31">
        <f t="shared" si="903"/>
        <v>0</v>
      </c>
      <c r="AH6374" s="31">
        <f t="shared" si="903"/>
        <v>0</v>
      </c>
      <c r="AI6374" s="31">
        <f t="shared" si="903"/>
        <v>0</v>
      </c>
      <c r="AJ6374" s="31">
        <f t="shared" si="903"/>
        <v>0</v>
      </c>
      <c r="AK6374" s="31">
        <f t="shared" si="903"/>
        <v>0</v>
      </c>
      <c r="AL6374" s="31">
        <f>SUM(AD6374:AK6374)</f>
        <v>0</v>
      </c>
      <c r="AM6374" s="31">
        <f>SUM(AM6375:AM6384)</f>
        <v>0</v>
      </c>
      <c r="AN6374" s="31">
        <f>SUM(AN6375:AN6384)</f>
        <v>0</v>
      </c>
      <c r="AO6374" s="31">
        <f>Z6374+AA6374+AB6374+AC6374+AL6374+AM6374+AN6374</f>
        <v>0</v>
      </c>
      <c r="AP6374" s="32">
        <f>E6374+Y6374-AO6374</f>
        <v>9856662459</v>
      </c>
      <c r="AQ6374" s="32"/>
      <c r="AR6374" s="28"/>
      <c r="AS6374" s="29">
        <f>E6374+H6374+I6374+J6374+K6374+L6374+M6374+N6374+W6374+X6374-Z6374-AB6374-AL6374-AC6374-AM6374-AN6374</f>
        <v>9856662459</v>
      </c>
      <c r="AT6374" s="29">
        <f>AP6374-AS6374</f>
        <v>0</v>
      </c>
      <c r="AU6374" s="29">
        <f>E6374</f>
        <v>9817494459</v>
      </c>
      <c r="AV6374" s="86">
        <f>AS6374-AU6374</f>
        <v>39168000</v>
      </c>
      <c r="AW6374" s="86">
        <f>Y6374-AO6374</f>
        <v>39168000</v>
      </c>
      <c r="AX6374" s="86">
        <f>AV6374-AW6374</f>
        <v>0</v>
      </c>
      <c r="AY6374" s="86"/>
      <c r="AZ6374" s="398"/>
      <c r="BA6374" s="86"/>
      <c r="BB6374" s="86"/>
      <c r="BC6374" s="86"/>
      <c r="BD6374" s="86"/>
      <c r="BE6374" s="86"/>
      <c r="BF6374" s="86"/>
      <c r="BG6374" s="86"/>
      <c r="BH6374" s="86"/>
      <c r="BI6374" s="86"/>
      <c r="BJ6374" s="86"/>
      <c r="BK6374" s="86"/>
      <c r="BL6374" s="86"/>
      <c r="BM6374" s="86"/>
      <c r="BN6374" s="86"/>
      <c r="BO6374" s="86"/>
      <c r="BP6374" s="86"/>
      <c r="BQ6374" s="86"/>
      <c r="BR6374" s="86"/>
      <c r="BS6374" s="86"/>
      <c r="BT6374" s="86"/>
      <c r="BU6374" s="86"/>
      <c r="BV6374" s="86"/>
      <c r="BW6374" s="86"/>
      <c r="BX6374" s="86"/>
      <c r="BY6374" s="86"/>
      <c r="BZ6374" s="86"/>
      <c r="CA6374" s="86"/>
      <c r="CB6374" s="86"/>
      <c r="CC6374" s="86"/>
      <c r="CD6374" s="86"/>
      <c r="CE6374" s="86"/>
      <c r="CF6374" s="86"/>
      <c r="CG6374" s="86"/>
      <c r="CH6374" s="86"/>
      <c r="CI6374" s="86"/>
      <c r="CJ6374" s="86"/>
      <c r="CK6374" s="86"/>
      <c r="CL6374" s="86"/>
      <c r="CM6374" s="86"/>
      <c r="CN6374" s="86"/>
      <c r="CO6374" s="86"/>
      <c r="CP6374" s="86"/>
      <c r="CQ6374" s="86"/>
      <c r="CR6374" s="86"/>
      <c r="CS6374" s="86"/>
      <c r="CT6374" s="86"/>
      <c r="CU6374" s="86"/>
      <c r="CV6374" s="86"/>
      <c r="CW6374" s="86"/>
      <c r="CX6374" s="86"/>
      <c r="CY6374" s="86"/>
      <c r="CZ6374" s="86"/>
      <c r="DA6374" s="86"/>
      <c r="DB6374" s="86"/>
      <c r="DC6374" s="86"/>
      <c r="DD6374" s="86"/>
      <c r="DE6374" s="86"/>
      <c r="DF6374" s="86"/>
      <c r="DG6374" s="86"/>
      <c r="DH6374" s="86"/>
      <c r="DI6374" s="86"/>
      <c r="DJ6374" s="86"/>
      <c r="DK6374" s="86"/>
      <c r="DL6374" s="86"/>
      <c r="DM6374" s="86"/>
      <c r="DN6374" s="86"/>
      <c r="DO6374" s="86"/>
      <c r="DP6374" s="86"/>
      <c r="DQ6374" s="86"/>
      <c r="DR6374" s="86"/>
      <c r="DS6374" s="86"/>
      <c r="DT6374" s="86"/>
      <c r="DU6374" s="86"/>
      <c r="DV6374" s="86"/>
      <c r="DW6374" s="86"/>
      <c r="DX6374" s="86"/>
      <c r="DY6374" s="86"/>
      <c r="DZ6374" s="86"/>
      <c r="EA6374" s="86"/>
      <c r="EB6374" s="86"/>
      <c r="EC6374" s="86"/>
      <c r="ED6374" s="86"/>
      <c r="EE6374" s="86"/>
      <c r="EF6374" s="86"/>
      <c r="EG6374" s="86"/>
      <c r="EH6374" s="86"/>
      <c r="EI6374" s="86"/>
      <c r="EJ6374" s="86"/>
      <c r="EK6374" s="86"/>
      <c r="EL6374" s="86"/>
      <c r="EM6374" s="86"/>
      <c r="EN6374" s="86"/>
      <c r="EO6374" s="86"/>
      <c r="EP6374" s="86"/>
      <c r="EQ6374" s="86"/>
      <c r="ER6374" s="86"/>
      <c r="ES6374" s="86"/>
      <c r="ET6374" s="86"/>
      <c r="EU6374" s="86"/>
      <c r="EV6374" s="86"/>
      <c r="EW6374" s="86"/>
      <c r="EX6374" s="86"/>
      <c r="EY6374" s="86"/>
      <c r="EZ6374" s="86"/>
      <c r="FA6374" s="86"/>
      <c r="FB6374" s="86"/>
      <c r="FC6374" s="86"/>
      <c r="FD6374" s="86"/>
      <c r="FE6374" s="86"/>
      <c r="FF6374" s="86"/>
      <c r="FG6374" s="86"/>
      <c r="FH6374" s="86"/>
      <c r="FI6374" s="86"/>
      <c r="FJ6374" s="86"/>
      <c r="FK6374" s="86"/>
      <c r="FL6374" s="86"/>
      <c r="FM6374" s="86"/>
      <c r="FN6374" s="86"/>
      <c r="FO6374" s="86"/>
      <c r="FP6374" s="86"/>
      <c r="FQ6374" s="86"/>
      <c r="FR6374" s="86"/>
      <c r="FS6374" s="86"/>
      <c r="FT6374" s="86"/>
      <c r="FU6374" s="86"/>
      <c r="FV6374" s="86"/>
      <c r="FW6374" s="86"/>
      <c r="FX6374" s="86"/>
      <c r="FY6374" s="86"/>
      <c r="FZ6374" s="86"/>
      <c r="GA6374" s="86"/>
      <c r="GB6374" s="86"/>
      <c r="GC6374" s="86"/>
      <c r="GD6374" s="86"/>
      <c r="GE6374" s="86"/>
      <c r="GF6374" s="86"/>
      <c r="GG6374" s="86"/>
      <c r="GH6374" s="86"/>
      <c r="GI6374" s="86"/>
      <c r="GJ6374" s="86"/>
      <c r="GK6374" s="86"/>
      <c r="GL6374" s="86"/>
      <c r="GM6374" s="86"/>
      <c r="GN6374" s="86"/>
      <c r="GO6374" s="86"/>
      <c r="GP6374" s="86"/>
      <c r="GQ6374" s="86"/>
      <c r="GR6374" s="86"/>
      <c r="GS6374" s="86"/>
      <c r="GT6374" s="86"/>
      <c r="GU6374" s="86"/>
      <c r="GV6374" s="86"/>
      <c r="GW6374" s="86"/>
      <c r="GX6374" s="86"/>
      <c r="GY6374" s="86"/>
      <c r="GZ6374" s="86"/>
      <c r="HA6374" s="86"/>
      <c r="HB6374" s="86"/>
      <c r="HC6374" s="86"/>
      <c r="HD6374" s="86"/>
      <c r="HE6374" s="86"/>
      <c r="HF6374" s="86"/>
      <c r="HG6374" s="86"/>
      <c r="HH6374" s="86"/>
      <c r="HI6374" s="86"/>
      <c r="HJ6374" s="86"/>
      <c r="HK6374" s="86"/>
      <c r="HL6374" s="86"/>
      <c r="HM6374" s="86"/>
      <c r="HN6374" s="86"/>
      <c r="HO6374" s="86"/>
      <c r="HP6374" s="86"/>
      <c r="HQ6374" s="86"/>
      <c r="HR6374" s="86"/>
      <c r="HS6374" s="86"/>
      <c r="HT6374" s="86"/>
      <c r="HU6374" s="86"/>
      <c r="HV6374" s="86"/>
      <c r="HW6374" s="86"/>
      <c r="HX6374" s="86"/>
      <c r="HY6374" s="86"/>
      <c r="HZ6374" s="86"/>
      <c r="IA6374" s="86"/>
      <c r="IB6374" s="86"/>
      <c r="IC6374" s="86"/>
      <c r="ID6374" s="86"/>
      <c r="IE6374" s="86"/>
      <c r="IF6374" s="86"/>
      <c r="IG6374" s="86"/>
      <c r="IH6374" s="86"/>
      <c r="II6374" s="86"/>
      <c r="IJ6374" s="86"/>
      <c r="IK6374" s="86"/>
      <c r="IL6374" s="86"/>
      <c r="IM6374" s="86"/>
      <c r="IN6374" s="86"/>
      <c r="IO6374" s="86"/>
      <c r="IP6374" s="86"/>
      <c r="IQ6374" s="86"/>
      <c r="IR6374" s="86"/>
      <c r="IS6374" s="86"/>
      <c r="IT6374" s="86"/>
      <c r="IU6374" s="86"/>
      <c r="IV6374" s="86"/>
    </row>
    <row r="6375" spans="1:256" s="21" customFormat="1">
      <c r="A6375" s="13"/>
      <c r="B6375" s="8"/>
      <c r="C6375" s="8"/>
      <c r="D6375" s="113"/>
      <c r="E6375" s="266"/>
      <c r="F6375" s="33"/>
      <c r="G6375" s="282"/>
      <c r="H6375" s="283"/>
      <c r="I6375" s="33"/>
      <c r="J6375" s="33"/>
      <c r="K6375" s="33"/>
      <c r="L6375" s="33"/>
      <c r="M6375" s="33"/>
      <c r="N6375" s="33"/>
      <c r="O6375" s="33"/>
      <c r="P6375" s="33"/>
      <c r="Q6375" s="33"/>
      <c r="R6375" s="33"/>
      <c r="S6375" s="33"/>
      <c r="T6375" s="33"/>
      <c r="U6375" s="33"/>
      <c r="V6375" s="33"/>
      <c r="W6375" s="33"/>
      <c r="X6375" s="282"/>
      <c r="Y6375" s="33"/>
      <c r="Z6375" s="284"/>
      <c r="AA6375" s="284"/>
      <c r="AB6375" s="33"/>
      <c r="AC6375" s="33"/>
      <c r="AD6375" s="33"/>
      <c r="AE6375" s="33"/>
      <c r="AF6375" s="33"/>
      <c r="AG6375" s="33"/>
      <c r="AH6375" s="33"/>
      <c r="AI6375" s="33"/>
      <c r="AJ6375" s="33"/>
      <c r="AK6375" s="33"/>
      <c r="AL6375" s="33"/>
      <c r="AM6375" s="33"/>
      <c r="AN6375" s="33"/>
      <c r="AO6375" s="33"/>
      <c r="AP6375" s="34"/>
      <c r="AQ6375" s="34"/>
      <c r="AR6375" s="28"/>
      <c r="AS6375" s="29"/>
      <c r="AT6375" s="29"/>
      <c r="AU6375" s="29"/>
      <c r="AV6375" s="402"/>
      <c r="AW6375" s="402"/>
      <c r="AX6375" s="402"/>
      <c r="AY6375" s="402"/>
      <c r="AZ6375" s="402"/>
      <c r="BA6375" s="402"/>
      <c r="BB6375" s="402"/>
      <c r="BC6375" s="402"/>
      <c r="BD6375" s="402"/>
      <c r="BE6375" s="402"/>
      <c r="BF6375" s="402"/>
      <c r="BG6375" s="402"/>
      <c r="BH6375" s="402"/>
      <c r="BI6375" s="402"/>
      <c r="BJ6375" s="402"/>
      <c r="BK6375" s="402"/>
      <c r="BL6375" s="402"/>
      <c r="BM6375" s="402"/>
      <c r="BN6375" s="402"/>
      <c r="BO6375" s="402"/>
      <c r="BP6375" s="402"/>
      <c r="BQ6375" s="402"/>
      <c r="BR6375" s="402"/>
      <c r="BS6375" s="402"/>
      <c r="BT6375" s="402"/>
      <c r="BU6375" s="402"/>
      <c r="BV6375" s="402"/>
      <c r="BW6375" s="402"/>
      <c r="BX6375" s="402"/>
      <c r="BY6375" s="402"/>
      <c r="BZ6375" s="402"/>
      <c r="CA6375" s="402"/>
      <c r="CB6375" s="402"/>
      <c r="CC6375" s="402"/>
      <c r="CD6375" s="402"/>
      <c r="CE6375" s="402"/>
      <c r="CF6375" s="402"/>
      <c r="CG6375" s="402"/>
      <c r="CH6375" s="402"/>
      <c r="CI6375" s="402"/>
      <c r="CJ6375" s="402"/>
      <c r="CK6375" s="402"/>
      <c r="CL6375" s="402"/>
      <c r="CM6375" s="402"/>
      <c r="CN6375" s="402"/>
      <c r="CO6375" s="402"/>
      <c r="CP6375" s="402"/>
      <c r="CQ6375" s="402"/>
      <c r="CR6375" s="402"/>
      <c r="CS6375" s="402"/>
      <c r="CT6375" s="402"/>
      <c r="CU6375" s="402"/>
      <c r="CV6375" s="402"/>
      <c r="CW6375" s="402"/>
      <c r="CX6375" s="402"/>
      <c r="CY6375" s="402"/>
      <c r="CZ6375" s="402"/>
      <c r="DA6375" s="402"/>
      <c r="DB6375" s="402"/>
      <c r="DC6375" s="402"/>
      <c r="DD6375" s="402"/>
      <c r="DE6375" s="402"/>
      <c r="DF6375" s="402"/>
      <c r="DG6375" s="402"/>
      <c r="DH6375" s="402"/>
      <c r="DI6375" s="402"/>
      <c r="DJ6375" s="402"/>
      <c r="DK6375" s="402"/>
      <c r="DL6375" s="402"/>
      <c r="DM6375" s="402"/>
      <c r="DN6375" s="402"/>
      <c r="DO6375" s="402"/>
      <c r="DP6375" s="402"/>
      <c r="DQ6375" s="402"/>
      <c r="DR6375" s="402"/>
      <c r="DS6375" s="402"/>
      <c r="DT6375" s="402"/>
      <c r="DU6375" s="402"/>
      <c r="DV6375" s="402"/>
      <c r="DW6375" s="402"/>
      <c r="DX6375" s="402"/>
      <c r="DY6375" s="402"/>
      <c r="DZ6375" s="402"/>
      <c r="EA6375" s="402"/>
      <c r="EB6375" s="402"/>
      <c r="EC6375" s="402"/>
      <c r="ED6375" s="402"/>
      <c r="EE6375" s="402"/>
      <c r="EF6375" s="402"/>
      <c r="EG6375" s="402"/>
      <c r="EH6375" s="402"/>
      <c r="EI6375" s="402"/>
      <c r="EJ6375" s="402"/>
      <c r="EK6375" s="402"/>
      <c r="EL6375" s="402"/>
      <c r="EM6375" s="402"/>
      <c r="EN6375" s="402"/>
      <c r="EO6375" s="402"/>
      <c r="EP6375" s="402"/>
      <c r="EQ6375" s="402"/>
      <c r="ER6375" s="402"/>
      <c r="ES6375" s="402"/>
      <c r="ET6375" s="402"/>
      <c r="EU6375" s="402"/>
      <c r="EV6375" s="402"/>
      <c r="EW6375" s="402"/>
      <c r="EX6375" s="402"/>
      <c r="EY6375" s="402"/>
      <c r="EZ6375" s="402"/>
      <c r="FA6375" s="402"/>
      <c r="FB6375" s="402"/>
      <c r="FC6375" s="402"/>
      <c r="FD6375" s="402"/>
      <c r="FE6375" s="402"/>
      <c r="FF6375" s="402"/>
      <c r="FG6375" s="402"/>
      <c r="FH6375" s="402"/>
      <c r="FI6375" s="402"/>
      <c r="FJ6375" s="402"/>
      <c r="FK6375" s="402"/>
      <c r="FL6375" s="402"/>
      <c r="FM6375" s="402"/>
      <c r="FN6375" s="402"/>
      <c r="FO6375" s="402"/>
      <c r="FP6375" s="402"/>
      <c r="FQ6375" s="402"/>
      <c r="FR6375" s="402"/>
      <c r="FS6375" s="402"/>
      <c r="FT6375" s="402"/>
      <c r="FU6375" s="402"/>
      <c r="FV6375" s="402"/>
      <c r="FW6375" s="402"/>
      <c r="FX6375" s="402"/>
      <c r="FY6375" s="402"/>
      <c r="FZ6375" s="402"/>
      <c r="GA6375" s="402"/>
      <c r="GB6375" s="402"/>
      <c r="GC6375" s="402"/>
      <c r="GD6375" s="402"/>
      <c r="GE6375" s="402"/>
      <c r="GF6375" s="402"/>
      <c r="GG6375" s="402"/>
      <c r="GH6375" s="402"/>
      <c r="GI6375" s="402"/>
      <c r="GJ6375" s="402"/>
      <c r="GK6375" s="402"/>
      <c r="GL6375" s="402"/>
      <c r="GM6375" s="402"/>
      <c r="GN6375" s="402"/>
      <c r="GO6375" s="402"/>
      <c r="GP6375" s="402"/>
      <c r="GQ6375" s="402"/>
      <c r="GR6375" s="402"/>
      <c r="GS6375" s="402"/>
      <c r="GT6375" s="402"/>
      <c r="GU6375" s="402"/>
      <c r="GV6375" s="402"/>
      <c r="GW6375" s="402"/>
      <c r="GX6375" s="402"/>
      <c r="GY6375" s="402"/>
      <c r="GZ6375" s="402"/>
      <c r="HA6375" s="402"/>
      <c r="HB6375" s="402"/>
      <c r="HC6375" s="402"/>
      <c r="HD6375" s="402"/>
      <c r="HE6375" s="402"/>
      <c r="HF6375" s="402"/>
      <c r="HG6375" s="402"/>
      <c r="HH6375" s="402"/>
      <c r="HI6375" s="402"/>
      <c r="HJ6375" s="402"/>
      <c r="HK6375" s="402"/>
      <c r="HL6375" s="402"/>
      <c r="HM6375" s="402"/>
      <c r="HN6375" s="402"/>
      <c r="HO6375" s="402"/>
      <c r="HP6375" s="402"/>
      <c r="HQ6375" s="402"/>
      <c r="HR6375" s="402"/>
      <c r="HS6375" s="402"/>
      <c r="HT6375" s="402"/>
      <c r="HU6375" s="402"/>
      <c r="HV6375" s="402"/>
      <c r="HW6375" s="402"/>
      <c r="HX6375" s="402"/>
      <c r="HY6375" s="402"/>
      <c r="HZ6375" s="402"/>
      <c r="IA6375" s="402"/>
      <c r="IB6375" s="402"/>
      <c r="IC6375" s="402"/>
      <c r="ID6375" s="402"/>
      <c r="IE6375" s="402"/>
      <c r="IF6375" s="402"/>
      <c r="IG6375" s="402"/>
      <c r="IH6375" s="402"/>
      <c r="II6375" s="402"/>
      <c r="IJ6375" s="402"/>
      <c r="IK6375" s="402"/>
      <c r="IL6375" s="402"/>
      <c r="IM6375" s="402"/>
      <c r="IN6375" s="402"/>
      <c r="IO6375" s="402"/>
      <c r="IP6375" s="402"/>
      <c r="IQ6375" s="402"/>
      <c r="IR6375" s="402"/>
      <c r="IS6375" s="402"/>
      <c r="IT6375" s="402"/>
      <c r="IU6375" s="402"/>
      <c r="IV6375" s="402"/>
    </row>
    <row r="6376" spans="1:256" s="21" customFormat="1">
      <c r="A6376" s="13"/>
      <c r="B6376" s="8"/>
      <c r="C6376" s="8"/>
      <c r="D6376" s="113"/>
      <c r="E6376" s="456"/>
      <c r="F6376" s="33"/>
      <c r="G6376" s="282"/>
      <c r="H6376" s="283"/>
      <c r="I6376" s="33"/>
      <c r="J6376" s="33"/>
      <c r="K6376" s="33"/>
      <c r="L6376" s="33"/>
      <c r="M6376" s="33"/>
      <c r="N6376" s="33"/>
      <c r="O6376" s="33"/>
      <c r="P6376" s="33"/>
      <c r="Q6376" s="33"/>
      <c r="R6376" s="33"/>
      <c r="S6376" s="33"/>
      <c r="T6376" s="33"/>
      <c r="U6376" s="33"/>
      <c r="V6376" s="33"/>
      <c r="W6376" s="33"/>
      <c r="X6376" s="282"/>
      <c r="Y6376" s="33"/>
      <c r="Z6376" s="284"/>
      <c r="AA6376" s="284"/>
      <c r="AB6376" s="33"/>
      <c r="AC6376" s="33"/>
      <c r="AD6376" s="33"/>
      <c r="AE6376" s="33"/>
      <c r="AF6376" s="33"/>
      <c r="AG6376" s="33"/>
      <c r="AH6376" s="33"/>
      <c r="AI6376" s="33"/>
      <c r="AJ6376" s="33"/>
      <c r="AK6376" s="33"/>
      <c r="AL6376" s="33"/>
      <c r="AM6376" s="33"/>
      <c r="AN6376" s="33"/>
      <c r="AO6376" s="33"/>
      <c r="AP6376" s="34"/>
      <c r="AQ6376" s="34"/>
      <c r="AR6376" s="28"/>
      <c r="AS6376" s="29"/>
      <c r="AT6376" s="29"/>
      <c r="AU6376" s="29"/>
      <c r="AV6376" s="591"/>
      <c r="AW6376" s="591"/>
      <c r="AX6376" s="591"/>
      <c r="AY6376" s="591"/>
      <c r="AZ6376" s="591"/>
      <c r="BA6376" s="591"/>
      <c r="BB6376" s="591"/>
      <c r="BC6376" s="591"/>
      <c r="BD6376" s="591"/>
      <c r="BE6376" s="591"/>
      <c r="BF6376" s="591"/>
      <c r="BG6376" s="591"/>
      <c r="BH6376" s="591"/>
      <c r="BI6376" s="591"/>
      <c r="BJ6376" s="591"/>
      <c r="BK6376" s="591"/>
      <c r="BL6376" s="591"/>
      <c r="BM6376" s="591"/>
      <c r="BN6376" s="591"/>
      <c r="BO6376" s="591"/>
      <c r="BP6376" s="591"/>
      <c r="BQ6376" s="591"/>
      <c r="BR6376" s="591"/>
      <c r="BS6376" s="591"/>
      <c r="BT6376" s="591"/>
      <c r="BU6376" s="591"/>
      <c r="BV6376" s="591"/>
      <c r="BW6376" s="591"/>
      <c r="BX6376" s="591"/>
      <c r="BY6376" s="591"/>
      <c r="BZ6376" s="591"/>
      <c r="CA6376" s="591"/>
      <c r="CB6376" s="591"/>
      <c r="CC6376" s="591"/>
      <c r="CD6376" s="591"/>
      <c r="CE6376" s="591"/>
      <c r="CF6376" s="591"/>
      <c r="CG6376" s="591"/>
      <c r="CH6376" s="591"/>
      <c r="CI6376" s="591"/>
      <c r="CJ6376" s="591"/>
      <c r="CK6376" s="591"/>
      <c r="CL6376" s="591"/>
      <c r="CM6376" s="591"/>
      <c r="CN6376" s="591"/>
      <c r="CO6376" s="591"/>
      <c r="CP6376" s="591"/>
      <c r="CQ6376" s="591"/>
      <c r="CR6376" s="591"/>
      <c r="CS6376" s="591"/>
      <c r="CT6376" s="591"/>
      <c r="CU6376" s="591"/>
      <c r="CV6376" s="591"/>
      <c r="CW6376" s="591"/>
      <c r="CX6376" s="591"/>
      <c r="CY6376" s="591"/>
      <c r="CZ6376" s="591"/>
      <c r="DA6376" s="591"/>
      <c r="DB6376" s="591"/>
      <c r="DC6376" s="591"/>
      <c r="DD6376" s="591"/>
      <c r="DE6376" s="591"/>
      <c r="DF6376" s="591"/>
      <c r="DG6376" s="591"/>
      <c r="DH6376" s="591"/>
      <c r="DI6376" s="591"/>
      <c r="DJ6376" s="591"/>
      <c r="DK6376" s="591"/>
      <c r="DL6376" s="591"/>
      <c r="DM6376" s="591"/>
      <c r="DN6376" s="591"/>
      <c r="DO6376" s="591"/>
      <c r="DP6376" s="591"/>
      <c r="DQ6376" s="591"/>
      <c r="DR6376" s="591"/>
      <c r="DS6376" s="591"/>
      <c r="DT6376" s="591"/>
      <c r="DU6376" s="591"/>
      <c r="DV6376" s="591"/>
      <c r="DW6376" s="591"/>
      <c r="DX6376" s="591"/>
      <c r="DY6376" s="591"/>
      <c r="DZ6376" s="591"/>
      <c r="EA6376" s="591"/>
      <c r="EB6376" s="591"/>
      <c r="EC6376" s="591"/>
      <c r="ED6376" s="591"/>
      <c r="EE6376" s="591"/>
      <c r="EF6376" s="591"/>
      <c r="EG6376" s="591"/>
      <c r="EH6376" s="591"/>
      <c r="EI6376" s="591"/>
      <c r="EJ6376" s="591"/>
      <c r="EK6376" s="591"/>
      <c r="EL6376" s="591"/>
      <c r="EM6376" s="591"/>
      <c r="EN6376" s="591"/>
      <c r="EO6376" s="591"/>
      <c r="EP6376" s="591"/>
      <c r="EQ6376" s="591"/>
      <c r="ER6376" s="591"/>
      <c r="ES6376" s="591"/>
      <c r="ET6376" s="591"/>
      <c r="EU6376" s="591"/>
      <c r="EV6376" s="591"/>
      <c r="EW6376" s="591"/>
      <c r="EX6376" s="591"/>
      <c r="EY6376" s="591"/>
      <c r="EZ6376" s="591"/>
      <c r="FA6376" s="591"/>
      <c r="FB6376" s="591"/>
      <c r="FC6376" s="591"/>
      <c r="FD6376" s="591"/>
      <c r="FE6376" s="591"/>
      <c r="FF6376" s="591"/>
      <c r="FG6376" s="591"/>
      <c r="FH6376" s="591"/>
      <c r="FI6376" s="591"/>
      <c r="FJ6376" s="591"/>
      <c r="FK6376" s="591"/>
      <c r="FL6376" s="591"/>
      <c r="FM6376" s="591"/>
      <c r="FN6376" s="591"/>
      <c r="FO6376" s="591"/>
      <c r="FP6376" s="591"/>
      <c r="FQ6376" s="591"/>
      <c r="FR6376" s="591"/>
      <c r="FS6376" s="591"/>
      <c r="FT6376" s="591"/>
      <c r="FU6376" s="591"/>
      <c r="FV6376" s="591"/>
      <c r="FW6376" s="591"/>
      <c r="FX6376" s="591"/>
      <c r="FY6376" s="591"/>
      <c r="FZ6376" s="591"/>
      <c r="GA6376" s="591"/>
      <c r="GB6376" s="591"/>
      <c r="GC6376" s="591"/>
      <c r="GD6376" s="591"/>
      <c r="GE6376" s="591"/>
      <c r="GF6376" s="591"/>
      <c r="GG6376" s="591"/>
      <c r="GH6376" s="591"/>
      <c r="GI6376" s="591"/>
      <c r="GJ6376" s="591"/>
      <c r="GK6376" s="591"/>
      <c r="GL6376" s="591"/>
      <c r="GM6376" s="591"/>
      <c r="GN6376" s="591"/>
      <c r="GO6376" s="591"/>
      <c r="GP6376" s="591"/>
      <c r="GQ6376" s="591"/>
      <c r="GR6376" s="591"/>
      <c r="GS6376" s="591"/>
      <c r="GT6376" s="591"/>
      <c r="GU6376" s="591"/>
      <c r="GV6376" s="591"/>
      <c r="GW6376" s="591"/>
      <c r="GX6376" s="591"/>
      <c r="GY6376" s="591"/>
      <c r="GZ6376" s="591"/>
      <c r="HA6376" s="591"/>
      <c r="HB6376" s="591"/>
      <c r="HC6376" s="591"/>
      <c r="HD6376" s="591"/>
      <c r="HE6376" s="591"/>
      <c r="HF6376" s="591"/>
      <c r="HG6376" s="591"/>
      <c r="HH6376" s="591"/>
      <c r="HI6376" s="591"/>
      <c r="HJ6376" s="591"/>
      <c r="HK6376" s="591"/>
      <c r="HL6376" s="591"/>
      <c r="HM6376" s="591"/>
      <c r="HN6376" s="591"/>
      <c r="HO6376" s="591"/>
      <c r="HP6376" s="591"/>
      <c r="HQ6376" s="591"/>
      <c r="HR6376" s="591"/>
      <c r="HS6376" s="591"/>
      <c r="HT6376" s="591"/>
      <c r="HU6376" s="591"/>
      <c r="HV6376" s="591"/>
      <c r="HW6376" s="591"/>
      <c r="HX6376" s="591"/>
      <c r="HY6376" s="591"/>
      <c r="HZ6376" s="591"/>
      <c r="IA6376" s="591"/>
      <c r="IB6376" s="591"/>
      <c r="IC6376" s="591"/>
      <c r="ID6376" s="591"/>
      <c r="IE6376" s="591"/>
      <c r="IF6376" s="591"/>
      <c r="IG6376" s="591"/>
      <c r="IH6376" s="591"/>
      <c r="II6376" s="591"/>
      <c r="IJ6376" s="591"/>
      <c r="IK6376" s="591"/>
      <c r="IL6376" s="591"/>
      <c r="IM6376" s="591"/>
      <c r="IN6376" s="591"/>
      <c r="IO6376" s="591"/>
      <c r="IP6376" s="591"/>
      <c r="IQ6376" s="591"/>
      <c r="IR6376" s="591"/>
      <c r="IS6376" s="591"/>
      <c r="IT6376" s="591"/>
      <c r="IU6376" s="591"/>
      <c r="IV6376" s="591"/>
    </row>
    <row r="6377" spans="1:256" s="21" customFormat="1" ht="15">
      <c r="A6377" s="13"/>
      <c r="B6377" s="8"/>
      <c r="C6377" s="8"/>
      <c r="D6377" s="521" t="s">
        <v>2374</v>
      </c>
      <c r="E6377" s="456"/>
      <c r="F6377" s="33"/>
      <c r="G6377" s="282"/>
      <c r="H6377" s="283"/>
      <c r="I6377" s="33"/>
      <c r="J6377" s="33"/>
      <c r="K6377" s="33"/>
      <c r="L6377" s="33"/>
      <c r="M6377" s="33"/>
      <c r="N6377" s="33"/>
      <c r="O6377" s="33"/>
      <c r="P6377" s="33"/>
      <c r="Q6377" s="33"/>
      <c r="R6377" s="33"/>
      <c r="S6377" s="33"/>
      <c r="T6377" s="33"/>
      <c r="U6377" s="33"/>
      <c r="V6377" s="33"/>
      <c r="W6377" s="33"/>
      <c r="X6377" s="282"/>
      <c r="Y6377" s="33"/>
      <c r="Z6377" s="284"/>
      <c r="AA6377" s="284"/>
      <c r="AB6377" s="33"/>
      <c r="AC6377" s="33"/>
      <c r="AD6377" s="33"/>
      <c r="AE6377" s="33"/>
      <c r="AF6377" s="33"/>
      <c r="AG6377" s="33"/>
      <c r="AH6377" s="33"/>
      <c r="AI6377" s="33"/>
      <c r="AJ6377" s="33"/>
      <c r="AK6377" s="33"/>
      <c r="AL6377" s="33"/>
      <c r="AM6377" s="33"/>
      <c r="AN6377" s="33"/>
      <c r="AO6377" s="33"/>
      <c r="AP6377" s="34"/>
      <c r="AQ6377" s="34"/>
      <c r="AR6377" s="28"/>
      <c r="AS6377" s="29"/>
      <c r="AT6377" s="29"/>
      <c r="AU6377" s="29"/>
      <c r="AV6377" s="591"/>
      <c r="AW6377" s="591"/>
      <c r="AX6377" s="591"/>
      <c r="AY6377" s="591"/>
      <c r="AZ6377" s="591"/>
      <c r="BA6377" s="591"/>
      <c r="BB6377" s="591"/>
      <c r="BC6377" s="591"/>
      <c r="BD6377" s="591"/>
      <c r="BE6377" s="591"/>
      <c r="BF6377" s="591"/>
      <c r="BG6377" s="591"/>
      <c r="BH6377" s="591"/>
      <c r="BI6377" s="591"/>
      <c r="BJ6377" s="591"/>
      <c r="BK6377" s="591"/>
      <c r="BL6377" s="591"/>
      <c r="BM6377" s="591"/>
      <c r="BN6377" s="591"/>
      <c r="BO6377" s="591"/>
      <c r="BP6377" s="591"/>
      <c r="BQ6377" s="591"/>
      <c r="BR6377" s="591"/>
      <c r="BS6377" s="591"/>
      <c r="BT6377" s="591"/>
      <c r="BU6377" s="591"/>
      <c r="BV6377" s="591"/>
      <c r="BW6377" s="591"/>
      <c r="BX6377" s="591"/>
      <c r="BY6377" s="591"/>
      <c r="BZ6377" s="591"/>
      <c r="CA6377" s="591"/>
      <c r="CB6377" s="591"/>
      <c r="CC6377" s="591"/>
      <c r="CD6377" s="591"/>
      <c r="CE6377" s="591"/>
      <c r="CF6377" s="591"/>
      <c r="CG6377" s="591"/>
      <c r="CH6377" s="591"/>
      <c r="CI6377" s="591"/>
      <c r="CJ6377" s="591"/>
      <c r="CK6377" s="591"/>
      <c r="CL6377" s="591"/>
      <c r="CM6377" s="591"/>
      <c r="CN6377" s="591"/>
      <c r="CO6377" s="591"/>
      <c r="CP6377" s="591"/>
      <c r="CQ6377" s="591"/>
      <c r="CR6377" s="591"/>
      <c r="CS6377" s="591"/>
      <c r="CT6377" s="591"/>
      <c r="CU6377" s="591"/>
      <c r="CV6377" s="591"/>
      <c r="CW6377" s="591"/>
      <c r="CX6377" s="591"/>
      <c r="CY6377" s="591"/>
      <c r="CZ6377" s="591"/>
      <c r="DA6377" s="591"/>
      <c r="DB6377" s="591"/>
      <c r="DC6377" s="591"/>
      <c r="DD6377" s="591"/>
      <c r="DE6377" s="591"/>
      <c r="DF6377" s="591"/>
      <c r="DG6377" s="591"/>
      <c r="DH6377" s="591"/>
      <c r="DI6377" s="591"/>
      <c r="DJ6377" s="591"/>
      <c r="DK6377" s="591"/>
      <c r="DL6377" s="591"/>
      <c r="DM6377" s="591"/>
      <c r="DN6377" s="591"/>
      <c r="DO6377" s="591"/>
      <c r="DP6377" s="591"/>
      <c r="DQ6377" s="591"/>
      <c r="DR6377" s="591"/>
      <c r="DS6377" s="591"/>
      <c r="DT6377" s="591"/>
      <c r="DU6377" s="591"/>
      <c r="DV6377" s="591"/>
      <c r="DW6377" s="591"/>
      <c r="DX6377" s="591"/>
      <c r="DY6377" s="591"/>
      <c r="DZ6377" s="591"/>
      <c r="EA6377" s="591"/>
      <c r="EB6377" s="591"/>
      <c r="EC6377" s="591"/>
      <c r="ED6377" s="591"/>
      <c r="EE6377" s="591"/>
      <c r="EF6377" s="591"/>
      <c r="EG6377" s="591"/>
      <c r="EH6377" s="591"/>
      <c r="EI6377" s="591"/>
      <c r="EJ6377" s="591"/>
      <c r="EK6377" s="591"/>
      <c r="EL6377" s="591"/>
      <c r="EM6377" s="591"/>
      <c r="EN6377" s="591"/>
      <c r="EO6377" s="591"/>
      <c r="EP6377" s="591"/>
      <c r="EQ6377" s="591"/>
      <c r="ER6377" s="591"/>
      <c r="ES6377" s="591"/>
      <c r="ET6377" s="591"/>
      <c r="EU6377" s="591"/>
      <c r="EV6377" s="591"/>
      <c r="EW6377" s="591"/>
      <c r="EX6377" s="591"/>
      <c r="EY6377" s="591"/>
      <c r="EZ6377" s="591"/>
      <c r="FA6377" s="591"/>
      <c r="FB6377" s="591"/>
      <c r="FC6377" s="591"/>
      <c r="FD6377" s="591"/>
      <c r="FE6377" s="591"/>
      <c r="FF6377" s="591"/>
      <c r="FG6377" s="591"/>
      <c r="FH6377" s="591"/>
      <c r="FI6377" s="591"/>
      <c r="FJ6377" s="591"/>
      <c r="FK6377" s="591"/>
      <c r="FL6377" s="591"/>
      <c r="FM6377" s="591"/>
      <c r="FN6377" s="591"/>
      <c r="FO6377" s="591"/>
      <c r="FP6377" s="591"/>
      <c r="FQ6377" s="591"/>
      <c r="FR6377" s="591"/>
      <c r="FS6377" s="591"/>
      <c r="FT6377" s="591"/>
      <c r="FU6377" s="591"/>
      <c r="FV6377" s="591"/>
      <c r="FW6377" s="591"/>
      <c r="FX6377" s="591"/>
      <c r="FY6377" s="591"/>
      <c r="FZ6377" s="591"/>
      <c r="GA6377" s="591"/>
      <c r="GB6377" s="591"/>
      <c r="GC6377" s="591"/>
      <c r="GD6377" s="591"/>
      <c r="GE6377" s="591"/>
      <c r="GF6377" s="591"/>
      <c r="GG6377" s="591"/>
      <c r="GH6377" s="591"/>
      <c r="GI6377" s="591"/>
      <c r="GJ6377" s="591"/>
      <c r="GK6377" s="591"/>
      <c r="GL6377" s="591"/>
      <c r="GM6377" s="591"/>
      <c r="GN6377" s="591"/>
      <c r="GO6377" s="591"/>
      <c r="GP6377" s="591"/>
      <c r="GQ6377" s="591"/>
      <c r="GR6377" s="591"/>
      <c r="GS6377" s="591"/>
      <c r="GT6377" s="591"/>
      <c r="GU6377" s="591"/>
      <c r="GV6377" s="591"/>
      <c r="GW6377" s="591"/>
      <c r="GX6377" s="591"/>
      <c r="GY6377" s="591"/>
      <c r="GZ6377" s="591"/>
      <c r="HA6377" s="591"/>
      <c r="HB6377" s="591"/>
      <c r="HC6377" s="591"/>
      <c r="HD6377" s="591"/>
      <c r="HE6377" s="591"/>
      <c r="HF6377" s="591"/>
      <c r="HG6377" s="591"/>
      <c r="HH6377" s="591"/>
      <c r="HI6377" s="591"/>
      <c r="HJ6377" s="591"/>
      <c r="HK6377" s="591"/>
      <c r="HL6377" s="591"/>
      <c r="HM6377" s="591"/>
      <c r="HN6377" s="591"/>
      <c r="HO6377" s="591"/>
      <c r="HP6377" s="591"/>
      <c r="HQ6377" s="591"/>
      <c r="HR6377" s="591"/>
      <c r="HS6377" s="591"/>
      <c r="HT6377" s="591"/>
      <c r="HU6377" s="591"/>
      <c r="HV6377" s="591"/>
      <c r="HW6377" s="591"/>
      <c r="HX6377" s="591"/>
      <c r="HY6377" s="591"/>
      <c r="HZ6377" s="591"/>
      <c r="IA6377" s="591"/>
      <c r="IB6377" s="591"/>
      <c r="IC6377" s="591"/>
      <c r="ID6377" s="591"/>
      <c r="IE6377" s="591"/>
      <c r="IF6377" s="591"/>
      <c r="IG6377" s="591"/>
      <c r="IH6377" s="591"/>
      <c r="II6377" s="591"/>
      <c r="IJ6377" s="591"/>
      <c r="IK6377" s="591"/>
      <c r="IL6377" s="591"/>
      <c r="IM6377" s="591"/>
      <c r="IN6377" s="591"/>
      <c r="IO6377" s="591"/>
      <c r="IP6377" s="591"/>
      <c r="IQ6377" s="591"/>
      <c r="IR6377" s="591"/>
      <c r="IS6377" s="591"/>
      <c r="IT6377" s="591"/>
      <c r="IU6377" s="591"/>
      <c r="IV6377" s="591"/>
    </row>
    <row r="6378" spans="1:256" s="21" customFormat="1">
      <c r="A6378" s="13"/>
      <c r="B6378" s="8"/>
      <c r="C6378" s="8"/>
      <c r="D6378" s="344" t="s">
        <v>2384</v>
      </c>
      <c r="E6378" s="456"/>
      <c r="F6378" s="33"/>
      <c r="G6378" s="282"/>
      <c r="H6378" s="283"/>
      <c r="I6378" s="33"/>
      <c r="J6378" s="33"/>
      <c r="K6378" s="33"/>
      <c r="L6378" s="33"/>
      <c r="M6378" s="592">
        <v>14464000</v>
      </c>
      <c r="N6378" s="33"/>
      <c r="O6378" s="33"/>
      <c r="P6378" s="33"/>
      <c r="Q6378" s="33"/>
      <c r="R6378" s="33"/>
      <c r="S6378" s="33"/>
      <c r="T6378" s="33"/>
      <c r="U6378" s="33"/>
      <c r="V6378" s="33"/>
      <c r="W6378" s="33"/>
      <c r="X6378" s="282"/>
      <c r="Y6378" s="33"/>
      <c r="Z6378" s="284"/>
      <c r="AA6378" s="284"/>
      <c r="AB6378" s="33"/>
      <c r="AC6378" s="33"/>
      <c r="AD6378" s="33"/>
      <c r="AE6378" s="33"/>
      <c r="AF6378" s="33"/>
      <c r="AG6378" s="33"/>
      <c r="AH6378" s="33"/>
      <c r="AI6378" s="33"/>
      <c r="AJ6378" s="33"/>
      <c r="AK6378" s="33"/>
      <c r="AL6378" s="33"/>
      <c r="AM6378" s="33"/>
      <c r="AN6378" s="33"/>
      <c r="AO6378" s="33"/>
      <c r="AP6378" s="34"/>
      <c r="AQ6378" s="34"/>
      <c r="AR6378" s="28"/>
      <c r="AS6378" s="29"/>
      <c r="AT6378" s="29"/>
      <c r="AU6378" s="29"/>
      <c r="AV6378" s="591"/>
      <c r="AW6378" s="591"/>
      <c r="AX6378" s="591"/>
      <c r="AY6378" s="591"/>
      <c r="AZ6378" s="591"/>
      <c r="BA6378" s="591"/>
      <c r="BB6378" s="591"/>
      <c r="BC6378" s="591"/>
      <c r="BD6378" s="591"/>
      <c r="BE6378" s="591"/>
      <c r="BF6378" s="591"/>
      <c r="BG6378" s="591"/>
      <c r="BH6378" s="591"/>
      <c r="BI6378" s="591"/>
      <c r="BJ6378" s="591"/>
      <c r="BK6378" s="591"/>
      <c r="BL6378" s="591"/>
      <c r="BM6378" s="591"/>
      <c r="BN6378" s="591"/>
      <c r="BO6378" s="591"/>
      <c r="BP6378" s="591"/>
      <c r="BQ6378" s="591"/>
      <c r="BR6378" s="591"/>
      <c r="BS6378" s="591"/>
      <c r="BT6378" s="591"/>
      <c r="BU6378" s="591"/>
      <c r="BV6378" s="591"/>
      <c r="BW6378" s="591"/>
      <c r="BX6378" s="591"/>
      <c r="BY6378" s="591"/>
      <c r="BZ6378" s="591"/>
      <c r="CA6378" s="591"/>
      <c r="CB6378" s="591"/>
      <c r="CC6378" s="591"/>
      <c r="CD6378" s="591"/>
      <c r="CE6378" s="591"/>
      <c r="CF6378" s="591"/>
      <c r="CG6378" s="591"/>
      <c r="CH6378" s="591"/>
      <c r="CI6378" s="591"/>
      <c r="CJ6378" s="591"/>
      <c r="CK6378" s="591"/>
      <c r="CL6378" s="591"/>
      <c r="CM6378" s="591"/>
      <c r="CN6378" s="591"/>
      <c r="CO6378" s="591"/>
      <c r="CP6378" s="591"/>
      <c r="CQ6378" s="591"/>
      <c r="CR6378" s="591"/>
      <c r="CS6378" s="591"/>
      <c r="CT6378" s="591"/>
      <c r="CU6378" s="591"/>
      <c r="CV6378" s="591"/>
      <c r="CW6378" s="591"/>
      <c r="CX6378" s="591"/>
      <c r="CY6378" s="591"/>
      <c r="CZ6378" s="591"/>
      <c r="DA6378" s="591"/>
      <c r="DB6378" s="591"/>
      <c r="DC6378" s="591"/>
      <c r="DD6378" s="591"/>
      <c r="DE6378" s="591"/>
      <c r="DF6378" s="591"/>
      <c r="DG6378" s="591"/>
      <c r="DH6378" s="591"/>
      <c r="DI6378" s="591"/>
      <c r="DJ6378" s="591"/>
      <c r="DK6378" s="591"/>
      <c r="DL6378" s="591"/>
      <c r="DM6378" s="591"/>
      <c r="DN6378" s="591"/>
      <c r="DO6378" s="591"/>
      <c r="DP6378" s="591"/>
      <c r="DQ6378" s="591"/>
      <c r="DR6378" s="591"/>
      <c r="DS6378" s="591"/>
      <c r="DT6378" s="591"/>
      <c r="DU6378" s="591"/>
      <c r="DV6378" s="591"/>
      <c r="DW6378" s="591"/>
      <c r="DX6378" s="591"/>
      <c r="DY6378" s="591"/>
      <c r="DZ6378" s="591"/>
      <c r="EA6378" s="591"/>
      <c r="EB6378" s="591"/>
      <c r="EC6378" s="591"/>
      <c r="ED6378" s="591"/>
      <c r="EE6378" s="591"/>
      <c r="EF6378" s="591"/>
      <c r="EG6378" s="591"/>
      <c r="EH6378" s="591"/>
      <c r="EI6378" s="591"/>
      <c r="EJ6378" s="591"/>
      <c r="EK6378" s="591"/>
      <c r="EL6378" s="591"/>
      <c r="EM6378" s="591"/>
      <c r="EN6378" s="591"/>
      <c r="EO6378" s="591"/>
      <c r="EP6378" s="591"/>
      <c r="EQ6378" s="591"/>
      <c r="ER6378" s="591"/>
      <c r="ES6378" s="591"/>
      <c r="ET6378" s="591"/>
      <c r="EU6378" s="591"/>
      <c r="EV6378" s="591"/>
      <c r="EW6378" s="591"/>
      <c r="EX6378" s="591"/>
      <c r="EY6378" s="591"/>
      <c r="EZ6378" s="591"/>
      <c r="FA6378" s="591"/>
      <c r="FB6378" s="591"/>
      <c r="FC6378" s="591"/>
      <c r="FD6378" s="591"/>
      <c r="FE6378" s="591"/>
      <c r="FF6378" s="591"/>
      <c r="FG6378" s="591"/>
      <c r="FH6378" s="591"/>
      <c r="FI6378" s="591"/>
      <c r="FJ6378" s="591"/>
      <c r="FK6378" s="591"/>
      <c r="FL6378" s="591"/>
      <c r="FM6378" s="591"/>
      <c r="FN6378" s="591"/>
      <c r="FO6378" s="591"/>
      <c r="FP6378" s="591"/>
      <c r="FQ6378" s="591"/>
      <c r="FR6378" s="591"/>
      <c r="FS6378" s="591"/>
      <c r="FT6378" s="591"/>
      <c r="FU6378" s="591"/>
      <c r="FV6378" s="591"/>
      <c r="FW6378" s="591"/>
      <c r="FX6378" s="591"/>
      <c r="FY6378" s="591"/>
      <c r="FZ6378" s="591"/>
      <c r="GA6378" s="591"/>
      <c r="GB6378" s="591"/>
      <c r="GC6378" s="591"/>
      <c r="GD6378" s="591"/>
      <c r="GE6378" s="591"/>
      <c r="GF6378" s="591"/>
      <c r="GG6378" s="591"/>
      <c r="GH6378" s="591"/>
      <c r="GI6378" s="591"/>
      <c r="GJ6378" s="591"/>
      <c r="GK6378" s="591"/>
      <c r="GL6378" s="591"/>
      <c r="GM6378" s="591"/>
      <c r="GN6378" s="591"/>
      <c r="GO6378" s="591"/>
      <c r="GP6378" s="591"/>
      <c r="GQ6378" s="591"/>
      <c r="GR6378" s="591"/>
      <c r="GS6378" s="591"/>
      <c r="GT6378" s="591"/>
      <c r="GU6378" s="591"/>
      <c r="GV6378" s="591"/>
      <c r="GW6378" s="591"/>
      <c r="GX6378" s="591"/>
      <c r="GY6378" s="591"/>
      <c r="GZ6378" s="591"/>
      <c r="HA6378" s="591"/>
      <c r="HB6378" s="591"/>
      <c r="HC6378" s="591"/>
      <c r="HD6378" s="591"/>
      <c r="HE6378" s="591"/>
      <c r="HF6378" s="591"/>
      <c r="HG6378" s="591"/>
      <c r="HH6378" s="591"/>
      <c r="HI6378" s="591"/>
      <c r="HJ6378" s="591"/>
      <c r="HK6378" s="591"/>
      <c r="HL6378" s="591"/>
      <c r="HM6378" s="591"/>
      <c r="HN6378" s="591"/>
      <c r="HO6378" s="591"/>
      <c r="HP6378" s="591"/>
      <c r="HQ6378" s="591"/>
      <c r="HR6378" s="591"/>
      <c r="HS6378" s="591"/>
      <c r="HT6378" s="591"/>
      <c r="HU6378" s="591"/>
      <c r="HV6378" s="591"/>
      <c r="HW6378" s="591"/>
      <c r="HX6378" s="591"/>
      <c r="HY6378" s="591"/>
      <c r="HZ6378" s="591"/>
      <c r="IA6378" s="591"/>
      <c r="IB6378" s="591"/>
      <c r="IC6378" s="591"/>
      <c r="ID6378" s="591"/>
      <c r="IE6378" s="591"/>
      <c r="IF6378" s="591"/>
      <c r="IG6378" s="591"/>
      <c r="IH6378" s="591"/>
      <c r="II6378" s="591"/>
      <c r="IJ6378" s="591"/>
      <c r="IK6378" s="591"/>
      <c r="IL6378" s="591"/>
      <c r="IM6378" s="591"/>
      <c r="IN6378" s="591"/>
      <c r="IO6378" s="591"/>
      <c r="IP6378" s="591"/>
      <c r="IQ6378" s="591"/>
      <c r="IR6378" s="591"/>
      <c r="IS6378" s="591"/>
      <c r="IT6378" s="591"/>
      <c r="IU6378" s="591"/>
      <c r="IV6378" s="591"/>
    </row>
    <row r="6379" spans="1:256" s="21" customFormat="1">
      <c r="A6379" s="13"/>
      <c r="B6379" s="8"/>
      <c r="C6379" s="8"/>
      <c r="D6379" s="344" t="s">
        <v>2385</v>
      </c>
      <c r="E6379" s="456"/>
      <c r="F6379" s="33"/>
      <c r="G6379" s="282"/>
      <c r="H6379" s="283"/>
      <c r="I6379" s="33"/>
      <c r="J6379" s="33"/>
      <c r="K6379" s="33"/>
      <c r="L6379" s="33"/>
      <c r="M6379" s="592">
        <v>13952000</v>
      </c>
      <c r="N6379" s="33"/>
      <c r="O6379" s="33"/>
      <c r="P6379" s="33"/>
      <c r="Q6379" s="33"/>
      <c r="R6379" s="33"/>
      <c r="S6379" s="33"/>
      <c r="T6379" s="33"/>
      <c r="U6379" s="33"/>
      <c r="V6379" s="33"/>
      <c r="W6379" s="33"/>
      <c r="X6379" s="282"/>
      <c r="Y6379" s="33"/>
      <c r="Z6379" s="284"/>
      <c r="AA6379" s="284"/>
      <c r="AB6379" s="33"/>
      <c r="AC6379" s="33"/>
      <c r="AD6379" s="33"/>
      <c r="AE6379" s="33"/>
      <c r="AF6379" s="33"/>
      <c r="AG6379" s="33"/>
      <c r="AH6379" s="33"/>
      <c r="AI6379" s="33"/>
      <c r="AJ6379" s="33"/>
      <c r="AK6379" s="33"/>
      <c r="AL6379" s="33"/>
      <c r="AM6379" s="33"/>
      <c r="AN6379" s="33"/>
      <c r="AO6379" s="33"/>
      <c r="AP6379" s="34"/>
      <c r="AQ6379" s="34"/>
      <c r="AR6379" s="28"/>
      <c r="AS6379" s="29"/>
      <c r="AT6379" s="29"/>
      <c r="AU6379" s="29"/>
      <c r="AV6379" s="591"/>
      <c r="AW6379" s="591"/>
      <c r="AX6379" s="591"/>
      <c r="AY6379" s="591"/>
      <c r="AZ6379" s="591"/>
      <c r="BA6379" s="591"/>
      <c r="BB6379" s="591"/>
      <c r="BC6379" s="591"/>
      <c r="BD6379" s="591"/>
      <c r="BE6379" s="591"/>
      <c r="BF6379" s="591"/>
      <c r="BG6379" s="591"/>
      <c r="BH6379" s="591"/>
      <c r="BI6379" s="591"/>
      <c r="BJ6379" s="591"/>
      <c r="BK6379" s="591"/>
      <c r="BL6379" s="591"/>
      <c r="BM6379" s="591"/>
      <c r="BN6379" s="591"/>
      <c r="BO6379" s="591"/>
      <c r="BP6379" s="591"/>
      <c r="BQ6379" s="591"/>
      <c r="BR6379" s="591"/>
      <c r="BS6379" s="591"/>
      <c r="BT6379" s="591"/>
      <c r="BU6379" s="591"/>
      <c r="BV6379" s="591"/>
      <c r="BW6379" s="591"/>
      <c r="BX6379" s="591"/>
      <c r="BY6379" s="591"/>
      <c r="BZ6379" s="591"/>
      <c r="CA6379" s="591"/>
      <c r="CB6379" s="591"/>
      <c r="CC6379" s="591"/>
      <c r="CD6379" s="591"/>
      <c r="CE6379" s="591"/>
      <c r="CF6379" s="591"/>
      <c r="CG6379" s="591"/>
      <c r="CH6379" s="591"/>
      <c r="CI6379" s="591"/>
      <c r="CJ6379" s="591"/>
      <c r="CK6379" s="591"/>
      <c r="CL6379" s="591"/>
      <c r="CM6379" s="591"/>
      <c r="CN6379" s="591"/>
      <c r="CO6379" s="591"/>
      <c r="CP6379" s="591"/>
      <c r="CQ6379" s="591"/>
      <c r="CR6379" s="591"/>
      <c r="CS6379" s="591"/>
      <c r="CT6379" s="591"/>
      <c r="CU6379" s="591"/>
      <c r="CV6379" s="591"/>
      <c r="CW6379" s="591"/>
      <c r="CX6379" s="591"/>
      <c r="CY6379" s="591"/>
      <c r="CZ6379" s="591"/>
      <c r="DA6379" s="591"/>
      <c r="DB6379" s="591"/>
      <c r="DC6379" s="591"/>
      <c r="DD6379" s="591"/>
      <c r="DE6379" s="591"/>
      <c r="DF6379" s="591"/>
      <c r="DG6379" s="591"/>
      <c r="DH6379" s="591"/>
      <c r="DI6379" s="591"/>
      <c r="DJ6379" s="591"/>
      <c r="DK6379" s="591"/>
      <c r="DL6379" s="591"/>
      <c r="DM6379" s="591"/>
      <c r="DN6379" s="591"/>
      <c r="DO6379" s="591"/>
      <c r="DP6379" s="591"/>
      <c r="DQ6379" s="591"/>
      <c r="DR6379" s="591"/>
      <c r="DS6379" s="591"/>
      <c r="DT6379" s="591"/>
      <c r="DU6379" s="591"/>
      <c r="DV6379" s="591"/>
      <c r="DW6379" s="591"/>
      <c r="DX6379" s="591"/>
      <c r="DY6379" s="591"/>
      <c r="DZ6379" s="591"/>
      <c r="EA6379" s="591"/>
      <c r="EB6379" s="591"/>
      <c r="EC6379" s="591"/>
      <c r="ED6379" s="591"/>
      <c r="EE6379" s="591"/>
      <c r="EF6379" s="591"/>
      <c r="EG6379" s="591"/>
      <c r="EH6379" s="591"/>
      <c r="EI6379" s="591"/>
      <c r="EJ6379" s="591"/>
      <c r="EK6379" s="591"/>
      <c r="EL6379" s="591"/>
      <c r="EM6379" s="591"/>
      <c r="EN6379" s="591"/>
      <c r="EO6379" s="591"/>
      <c r="EP6379" s="591"/>
      <c r="EQ6379" s="591"/>
      <c r="ER6379" s="591"/>
      <c r="ES6379" s="591"/>
      <c r="ET6379" s="591"/>
      <c r="EU6379" s="591"/>
      <c r="EV6379" s="591"/>
      <c r="EW6379" s="591"/>
      <c r="EX6379" s="591"/>
      <c r="EY6379" s="591"/>
      <c r="EZ6379" s="591"/>
      <c r="FA6379" s="591"/>
      <c r="FB6379" s="591"/>
      <c r="FC6379" s="591"/>
      <c r="FD6379" s="591"/>
      <c r="FE6379" s="591"/>
      <c r="FF6379" s="591"/>
      <c r="FG6379" s="591"/>
      <c r="FH6379" s="591"/>
      <c r="FI6379" s="591"/>
      <c r="FJ6379" s="591"/>
      <c r="FK6379" s="591"/>
      <c r="FL6379" s="591"/>
      <c r="FM6379" s="591"/>
      <c r="FN6379" s="591"/>
      <c r="FO6379" s="591"/>
      <c r="FP6379" s="591"/>
      <c r="FQ6379" s="591"/>
      <c r="FR6379" s="591"/>
      <c r="FS6379" s="591"/>
      <c r="FT6379" s="591"/>
      <c r="FU6379" s="591"/>
      <c r="FV6379" s="591"/>
      <c r="FW6379" s="591"/>
      <c r="FX6379" s="591"/>
      <c r="FY6379" s="591"/>
      <c r="FZ6379" s="591"/>
      <c r="GA6379" s="591"/>
      <c r="GB6379" s="591"/>
      <c r="GC6379" s="591"/>
      <c r="GD6379" s="591"/>
      <c r="GE6379" s="591"/>
      <c r="GF6379" s="591"/>
      <c r="GG6379" s="591"/>
      <c r="GH6379" s="591"/>
      <c r="GI6379" s="591"/>
      <c r="GJ6379" s="591"/>
      <c r="GK6379" s="591"/>
      <c r="GL6379" s="591"/>
      <c r="GM6379" s="591"/>
      <c r="GN6379" s="591"/>
      <c r="GO6379" s="591"/>
      <c r="GP6379" s="591"/>
      <c r="GQ6379" s="591"/>
      <c r="GR6379" s="591"/>
      <c r="GS6379" s="591"/>
      <c r="GT6379" s="591"/>
      <c r="GU6379" s="591"/>
      <c r="GV6379" s="591"/>
      <c r="GW6379" s="591"/>
      <c r="GX6379" s="591"/>
      <c r="GY6379" s="591"/>
      <c r="GZ6379" s="591"/>
      <c r="HA6379" s="591"/>
      <c r="HB6379" s="591"/>
      <c r="HC6379" s="591"/>
      <c r="HD6379" s="591"/>
      <c r="HE6379" s="591"/>
      <c r="HF6379" s="591"/>
      <c r="HG6379" s="591"/>
      <c r="HH6379" s="591"/>
      <c r="HI6379" s="591"/>
      <c r="HJ6379" s="591"/>
      <c r="HK6379" s="591"/>
      <c r="HL6379" s="591"/>
      <c r="HM6379" s="591"/>
      <c r="HN6379" s="591"/>
      <c r="HO6379" s="591"/>
      <c r="HP6379" s="591"/>
      <c r="HQ6379" s="591"/>
      <c r="HR6379" s="591"/>
      <c r="HS6379" s="591"/>
      <c r="HT6379" s="591"/>
      <c r="HU6379" s="591"/>
      <c r="HV6379" s="591"/>
      <c r="HW6379" s="591"/>
      <c r="HX6379" s="591"/>
      <c r="HY6379" s="591"/>
      <c r="HZ6379" s="591"/>
      <c r="IA6379" s="591"/>
      <c r="IB6379" s="591"/>
      <c r="IC6379" s="591"/>
      <c r="ID6379" s="591"/>
      <c r="IE6379" s="591"/>
      <c r="IF6379" s="591"/>
      <c r="IG6379" s="591"/>
      <c r="IH6379" s="591"/>
      <c r="II6379" s="591"/>
      <c r="IJ6379" s="591"/>
      <c r="IK6379" s="591"/>
      <c r="IL6379" s="591"/>
      <c r="IM6379" s="591"/>
      <c r="IN6379" s="591"/>
      <c r="IO6379" s="591"/>
      <c r="IP6379" s="591"/>
      <c r="IQ6379" s="591"/>
      <c r="IR6379" s="591"/>
      <c r="IS6379" s="591"/>
      <c r="IT6379" s="591"/>
      <c r="IU6379" s="591"/>
      <c r="IV6379" s="591"/>
    </row>
    <row r="6380" spans="1:256" s="21" customFormat="1">
      <c r="A6380" s="13"/>
      <c r="B6380" s="8"/>
      <c r="C6380" s="8"/>
      <c r="D6380" s="344" t="s">
        <v>2386</v>
      </c>
      <c r="E6380" s="456"/>
      <c r="F6380" s="33"/>
      <c r="G6380" s="282"/>
      <c r="H6380" s="283"/>
      <c r="I6380" s="33"/>
      <c r="J6380" s="33"/>
      <c r="K6380" s="33"/>
      <c r="L6380" s="33"/>
      <c r="M6380" s="592">
        <v>10752000</v>
      </c>
      <c r="N6380" s="33"/>
      <c r="O6380" s="33"/>
      <c r="P6380" s="33"/>
      <c r="Q6380" s="33"/>
      <c r="R6380" s="33"/>
      <c r="S6380" s="33"/>
      <c r="T6380" s="33"/>
      <c r="U6380" s="33"/>
      <c r="V6380" s="33"/>
      <c r="W6380" s="33"/>
      <c r="X6380" s="282"/>
      <c r="Y6380" s="33"/>
      <c r="Z6380" s="284"/>
      <c r="AA6380" s="284"/>
      <c r="AB6380" s="33"/>
      <c r="AC6380" s="33"/>
      <c r="AD6380" s="33"/>
      <c r="AE6380" s="33"/>
      <c r="AF6380" s="33"/>
      <c r="AG6380" s="33"/>
      <c r="AH6380" s="33"/>
      <c r="AI6380" s="33"/>
      <c r="AJ6380" s="33"/>
      <c r="AK6380" s="33"/>
      <c r="AL6380" s="33"/>
      <c r="AM6380" s="33"/>
      <c r="AN6380" s="33"/>
      <c r="AO6380" s="33"/>
      <c r="AP6380" s="34"/>
      <c r="AQ6380" s="34"/>
      <c r="AR6380" s="28"/>
      <c r="AS6380" s="29"/>
      <c r="AT6380" s="29"/>
      <c r="AU6380" s="29"/>
      <c r="AV6380" s="591"/>
      <c r="AW6380" s="591"/>
      <c r="AX6380" s="591"/>
      <c r="AY6380" s="591"/>
      <c r="AZ6380" s="591"/>
      <c r="BA6380" s="591"/>
      <c r="BB6380" s="591"/>
      <c r="BC6380" s="591"/>
      <c r="BD6380" s="591"/>
      <c r="BE6380" s="591"/>
      <c r="BF6380" s="591"/>
      <c r="BG6380" s="591"/>
      <c r="BH6380" s="591"/>
      <c r="BI6380" s="591"/>
      <c r="BJ6380" s="591"/>
      <c r="BK6380" s="591"/>
      <c r="BL6380" s="591"/>
      <c r="BM6380" s="591"/>
      <c r="BN6380" s="591"/>
      <c r="BO6380" s="591"/>
      <c r="BP6380" s="591"/>
      <c r="BQ6380" s="591"/>
      <c r="BR6380" s="591"/>
      <c r="BS6380" s="591"/>
      <c r="BT6380" s="591"/>
      <c r="BU6380" s="591"/>
      <c r="BV6380" s="591"/>
      <c r="BW6380" s="591"/>
      <c r="BX6380" s="591"/>
      <c r="BY6380" s="591"/>
      <c r="BZ6380" s="591"/>
      <c r="CA6380" s="591"/>
      <c r="CB6380" s="591"/>
      <c r="CC6380" s="591"/>
      <c r="CD6380" s="591"/>
      <c r="CE6380" s="591"/>
      <c r="CF6380" s="591"/>
      <c r="CG6380" s="591"/>
      <c r="CH6380" s="591"/>
      <c r="CI6380" s="591"/>
      <c r="CJ6380" s="591"/>
      <c r="CK6380" s="591"/>
      <c r="CL6380" s="591"/>
      <c r="CM6380" s="591"/>
      <c r="CN6380" s="591"/>
      <c r="CO6380" s="591"/>
      <c r="CP6380" s="591"/>
      <c r="CQ6380" s="591"/>
      <c r="CR6380" s="591"/>
      <c r="CS6380" s="591"/>
      <c r="CT6380" s="591"/>
      <c r="CU6380" s="591"/>
      <c r="CV6380" s="591"/>
      <c r="CW6380" s="591"/>
      <c r="CX6380" s="591"/>
      <c r="CY6380" s="591"/>
      <c r="CZ6380" s="591"/>
      <c r="DA6380" s="591"/>
      <c r="DB6380" s="591"/>
      <c r="DC6380" s="591"/>
      <c r="DD6380" s="591"/>
      <c r="DE6380" s="591"/>
      <c r="DF6380" s="591"/>
      <c r="DG6380" s="591"/>
      <c r="DH6380" s="591"/>
      <c r="DI6380" s="591"/>
      <c r="DJ6380" s="591"/>
      <c r="DK6380" s="591"/>
      <c r="DL6380" s="591"/>
      <c r="DM6380" s="591"/>
      <c r="DN6380" s="591"/>
      <c r="DO6380" s="591"/>
      <c r="DP6380" s="591"/>
      <c r="DQ6380" s="591"/>
      <c r="DR6380" s="591"/>
      <c r="DS6380" s="591"/>
      <c r="DT6380" s="591"/>
      <c r="DU6380" s="591"/>
      <c r="DV6380" s="591"/>
      <c r="DW6380" s="591"/>
      <c r="DX6380" s="591"/>
      <c r="DY6380" s="591"/>
      <c r="DZ6380" s="591"/>
      <c r="EA6380" s="591"/>
      <c r="EB6380" s="591"/>
      <c r="EC6380" s="591"/>
      <c r="ED6380" s="591"/>
      <c r="EE6380" s="591"/>
      <c r="EF6380" s="591"/>
      <c r="EG6380" s="591"/>
      <c r="EH6380" s="591"/>
      <c r="EI6380" s="591"/>
      <c r="EJ6380" s="591"/>
      <c r="EK6380" s="591"/>
      <c r="EL6380" s="591"/>
      <c r="EM6380" s="591"/>
      <c r="EN6380" s="591"/>
      <c r="EO6380" s="591"/>
      <c r="EP6380" s="591"/>
      <c r="EQ6380" s="591"/>
      <c r="ER6380" s="591"/>
      <c r="ES6380" s="591"/>
      <c r="ET6380" s="591"/>
      <c r="EU6380" s="591"/>
      <c r="EV6380" s="591"/>
      <c r="EW6380" s="591"/>
      <c r="EX6380" s="591"/>
      <c r="EY6380" s="591"/>
      <c r="EZ6380" s="591"/>
      <c r="FA6380" s="591"/>
      <c r="FB6380" s="591"/>
      <c r="FC6380" s="591"/>
      <c r="FD6380" s="591"/>
      <c r="FE6380" s="591"/>
      <c r="FF6380" s="591"/>
      <c r="FG6380" s="591"/>
      <c r="FH6380" s="591"/>
      <c r="FI6380" s="591"/>
      <c r="FJ6380" s="591"/>
      <c r="FK6380" s="591"/>
      <c r="FL6380" s="591"/>
      <c r="FM6380" s="591"/>
      <c r="FN6380" s="591"/>
      <c r="FO6380" s="591"/>
      <c r="FP6380" s="591"/>
      <c r="FQ6380" s="591"/>
      <c r="FR6380" s="591"/>
      <c r="FS6380" s="591"/>
      <c r="FT6380" s="591"/>
      <c r="FU6380" s="591"/>
      <c r="FV6380" s="591"/>
      <c r="FW6380" s="591"/>
      <c r="FX6380" s="591"/>
      <c r="FY6380" s="591"/>
      <c r="FZ6380" s="591"/>
      <c r="GA6380" s="591"/>
      <c r="GB6380" s="591"/>
      <c r="GC6380" s="591"/>
      <c r="GD6380" s="591"/>
      <c r="GE6380" s="591"/>
      <c r="GF6380" s="591"/>
      <c r="GG6380" s="591"/>
      <c r="GH6380" s="591"/>
      <c r="GI6380" s="591"/>
      <c r="GJ6380" s="591"/>
      <c r="GK6380" s="591"/>
      <c r="GL6380" s="591"/>
      <c r="GM6380" s="591"/>
      <c r="GN6380" s="591"/>
      <c r="GO6380" s="591"/>
      <c r="GP6380" s="591"/>
      <c r="GQ6380" s="591"/>
      <c r="GR6380" s="591"/>
      <c r="GS6380" s="591"/>
      <c r="GT6380" s="591"/>
      <c r="GU6380" s="591"/>
      <c r="GV6380" s="591"/>
      <c r="GW6380" s="591"/>
      <c r="GX6380" s="591"/>
      <c r="GY6380" s="591"/>
      <c r="GZ6380" s="591"/>
      <c r="HA6380" s="591"/>
      <c r="HB6380" s="591"/>
      <c r="HC6380" s="591"/>
      <c r="HD6380" s="591"/>
      <c r="HE6380" s="591"/>
      <c r="HF6380" s="591"/>
      <c r="HG6380" s="591"/>
      <c r="HH6380" s="591"/>
      <c r="HI6380" s="591"/>
      <c r="HJ6380" s="591"/>
      <c r="HK6380" s="591"/>
      <c r="HL6380" s="591"/>
      <c r="HM6380" s="591"/>
      <c r="HN6380" s="591"/>
      <c r="HO6380" s="591"/>
      <c r="HP6380" s="591"/>
      <c r="HQ6380" s="591"/>
      <c r="HR6380" s="591"/>
      <c r="HS6380" s="591"/>
      <c r="HT6380" s="591"/>
      <c r="HU6380" s="591"/>
      <c r="HV6380" s="591"/>
      <c r="HW6380" s="591"/>
      <c r="HX6380" s="591"/>
      <c r="HY6380" s="591"/>
      <c r="HZ6380" s="591"/>
      <c r="IA6380" s="591"/>
      <c r="IB6380" s="591"/>
      <c r="IC6380" s="591"/>
      <c r="ID6380" s="591"/>
      <c r="IE6380" s="591"/>
      <c r="IF6380" s="591"/>
      <c r="IG6380" s="591"/>
      <c r="IH6380" s="591"/>
      <c r="II6380" s="591"/>
      <c r="IJ6380" s="591"/>
      <c r="IK6380" s="591"/>
      <c r="IL6380" s="591"/>
      <c r="IM6380" s="591"/>
      <c r="IN6380" s="591"/>
      <c r="IO6380" s="591"/>
      <c r="IP6380" s="591"/>
      <c r="IQ6380" s="591"/>
      <c r="IR6380" s="591"/>
      <c r="IS6380" s="591"/>
      <c r="IT6380" s="591"/>
      <c r="IU6380" s="591"/>
      <c r="IV6380" s="591"/>
    </row>
    <row r="6381" spans="1:256" s="21" customFormat="1">
      <c r="A6381" s="13"/>
      <c r="B6381" s="8"/>
      <c r="C6381" s="8"/>
      <c r="D6381" s="113"/>
      <c r="E6381" s="456"/>
      <c r="F6381" s="33"/>
      <c r="G6381" s="282"/>
      <c r="H6381" s="283"/>
      <c r="I6381" s="33"/>
      <c r="J6381" s="33"/>
      <c r="K6381" s="33"/>
      <c r="L6381" s="33"/>
      <c r="M6381" s="33"/>
      <c r="N6381" s="33"/>
      <c r="O6381" s="33"/>
      <c r="P6381" s="33"/>
      <c r="Q6381" s="33"/>
      <c r="R6381" s="33"/>
      <c r="S6381" s="33"/>
      <c r="T6381" s="33"/>
      <c r="U6381" s="33"/>
      <c r="V6381" s="33"/>
      <c r="W6381" s="33"/>
      <c r="X6381" s="282"/>
      <c r="Y6381" s="33"/>
      <c r="Z6381" s="284"/>
      <c r="AA6381" s="284"/>
      <c r="AB6381" s="33"/>
      <c r="AC6381" s="33"/>
      <c r="AD6381" s="33"/>
      <c r="AE6381" s="33"/>
      <c r="AF6381" s="33"/>
      <c r="AG6381" s="33"/>
      <c r="AH6381" s="33"/>
      <c r="AI6381" s="33"/>
      <c r="AJ6381" s="33"/>
      <c r="AK6381" s="33"/>
      <c r="AL6381" s="33"/>
      <c r="AM6381" s="33"/>
      <c r="AN6381" s="33"/>
      <c r="AO6381" s="33"/>
      <c r="AP6381" s="34"/>
      <c r="AQ6381" s="34"/>
      <c r="AR6381" s="28"/>
      <c r="AS6381" s="29"/>
      <c r="AT6381" s="29"/>
      <c r="AU6381" s="29"/>
      <c r="AV6381" s="591"/>
      <c r="AW6381" s="591"/>
      <c r="AX6381" s="591"/>
      <c r="AY6381" s="591"/>
      <c r="AZ6381" s="591"/>
      <c r="BA6381" s="591"/>
      <c r="BB6381" s="591"/>
      <c r="BC6381" s="591"/>
      <c r="BD6381" s="591"/>
      <c r="BE6381" s="591"/>
      <c r="BF6381" s="591"/>
      <c r="BG6381" s="591"/>
      <c r="BH6381" s="591"/>
      <c r="BI6381" s="591"/>
      <c r="BJ6381" s="591"/>
      <c r="BK6381" s="591"/>
      <c r="BL6381" s="591"/>
      <c r="BM6381" s="591"/>
      <c r="BN6381" s="591"/>
      <c r="BO6381" s="591"/>
      <c r="BP6381" s="591"/>
      <c r="BQ6381" s="591"/>
      <c r="BR6381" s="591"/>
      <c r="BS6381" s="591"/>
      <c r="BT6381" s="591"/>
      <c r="BU6381" s="591"/>
      <c r="BV6381" s="591"/>
      <c r="BW6381" s="591"/>
      <c r="BX6381" s="591"/>
      <c r="BY6381" s="591"/>
      <c r="BZ6381" s="591"/>
      <c r="CA6381" s="591"/>
      <c r="CB6381" s="591"/>
      <c r="CC6381" s="591"/>
      <c r="CD6381" s="591"/>
      <c r="CE6381" s="591"/>
      <c r="CF6381" s="591"/>
      <c r="CG6381" s="591"/>
      <c r="CH6381" s="591"/>
      <c r="CI6381" s="591"/>
      <c r="CJ6381" s="591"/>
      <c r="CK6381" s="591"/>
      <c r="CL6381" s="591"/>
      <c r="CM6381" s="591"/>
      <c r="CN6381" s="591"/>
      <c r="CO6381" s="591"/>
      <c r="CP6381" s="591"/>
      <c r="CQ6381" s="591"/>
      <c r="CR6381" s="591"/>
      <c r="CS6381" s="591"/>
      <c r="CT6381" s="591"/>
      <c r="CU6381" s="591"/>
      <c r="CV6381" s="591"/>
      <c r="CW6381" s="591"/>
      <c r="CX6381" s="591"/>
      <c r="CY6381" s="591"/>
      <c r="CZ6381" s="591"/>
      <c r="DA6381" s="591"/>
      <c r="DB6381" s="591"/>
      <c r="DC6381" s="591"/>
      <c r="DD6381" s="591"/>
      <c r="DE6381" s="591"/>
      <c r="DF6381" s="591"/>
      <c r="DG6381" s="591"/>
      <c r="DH6381" s="591"/>
      <c r="DI6381" s="591"/>
      <c r="DJ6381" s="591"/>
      <c r="DK6381" s="591"/>
      <c r="DL6381" s="591"/>
      <c r="DM6381" s="591"/>
      <c r="DN6381" s="591"/>
      <c r="DO6381" s="591"/>
      <c r="DP6381" s="591"/>
      <c r="DQ6381" s="591"/>
      <c r="DR6381" s="591"/>
      <c r="DS6381" s="591"/>
      <c r="DT6381" s="591"/>
      <c r="DU6381" s="591"/>
      <c r="DV6381" s="591"/>
      <c r="DW6381" s="591"/>
      <c r="DX6381" s="591"/>
      <c r="DY6381" s="591"/>
      <c r="DZ6381" s="591"/>
      <c r="EA6381" s="591"/>
      <c r="EB6381" s="591"/>
      <c r="EC6381" s="591"/>
      <c r="ED6381" s="591"/>
      <c r="EE6381" s="591"/>
      <c r="EF6381" s="591"/>
      <c r="EG6381" s="591"/>
      <c r="EH6381" s="591"/>
      <c r="EI6381" s="591"/>
      <c r="EJ6381" s="591"/>
      <c r="EK6381" s="591"/>
      <c r="EL6381" s="591"/>
      <c r="EM6381" s="591"/>
      <c r="EN6381" s="591"/>
      <c r="EO6381" s="591"/>
      <c r="EP6381" s="591"/>
      <c r="EQ6381" s="591"/>
      <c r="ER6381" s="591"/>
      <c r="ES6381" s="591"/>
      <c r="ET6381" s="591"/>
      <c r="EU6381" s="591"/>
      <c r="EV6381" s="591"/>
      <c r="EW6381" s="591"/>
      <c r="EX6381" s="591"/>
      <c r="EY6381" s="591"/>
      <c r="EZ6381" s="591"/>
      <c r="FA6381" s="591"/>
      <c r="FB6381" s="591"/>
      <c r="FC6381" s="591"/>
      <c r="FD6381" s="591"/>
      <c r="FE6381" s="591"/>
      <c r="FF6381" s="591"/>
      <c r="FG6381" s="591"/>
      <c r="FH6381" s="591"/>
      <c r="FI6381" s="591"/>
      <c r="FJ6381" s="591"/>
      <c r="FK6381" s="591"/>
      <c r="FL6381" s="591"/>
      <c r="FM6381" s="591"/>
      <c r="FN6381" s="591"/>
      <c r="FO6381" s="591"/>
      <c r="FP6381" s="591"/>
      <c r="FQ6381" s="591"/>
      <c r="FR6381" s="591"/>
      <c r="FS6381" s="591"/>
      <c r="FT6381" s="591"/>
      <c r="FU6381" s="591"/>
      <c r="FV6381" s="591"/>
      <c r="FW6381" s="591"/>
      <c r="FX6381" s="591"/>
      <c r="FY6381" s="591"/>
      <c r="FZ6381" s="591"/>
      <c r="GA6381" s="591"/>
      <c r="GB6381" s="591"/>
      <c r="GC6381" s="591"/>
      <c r="GD6381" s="591"/>
      <c r="GE6381" s="591"/>
      <c r="GF6381" s="591"/>
      <c r="GG6381" s="591"/>
      <c r="GH6381" s="591"/>
      <c r="GI6381" s="591"/>
      <c r="GJ6381" s="591"/>
      <c r="GK6381" s="591"/>
      <c r="GL6381" s="591"/>
      <c r="GM6381" s="591"/>
      <c r="GN6381" s="591"/>
      <c r="GO6381" s="591"/>
      <c r="GP6381" s="591"/>
      <c r="GQ6381" s="591"/>
      <c r="GR6381" s="591"/>
      <c r="GS6381" s="591"/>
      <c r="GT6381" s="591"/>
      <c r="GU6381" s="591"/>
      <c r="GV6381" s="591"/>
      <c r="GW6381" s="591"/>
      <c r="GX6381" s="591"/>
      <c r="GY6381" s="591"/>
      <c r="GZ6381" s="591"/>
      <c r="HA6381" s="591"/>
      <c r="HB6381" s="591"/>
      <c r="HC6381" s="591"/>
      <c r="HD6381" s="591"/>
      <c r="HE6381" s="591"/>
      <c r="HF6381" s="591"/>
      <c r="HG6381" s="591"/>
      <c r="HH6381" s="591"/>
      <c r="HI6381" s="591"/>
      <c r="HJ6381" s="591"/>
      <c r="HK6381" s="591"/>
      <c r="HL6381" s="591"/>
      <c r="HM6381" s="591"/>
      <c r="HN6381" s="591"/>
      <c r="HO6381" s="591"/>
      <c r="HP6381" s="591"/>
      <c r="HQ6381" s="591"/>
      <c r="HR6381" s="591"/>
      <c r="HS6381" s="591"/>
      <c r="HT6381" s="591"/>
      <c r="HU6381" s="591"/>
      <c r="HV6381" s="591"/>
      <c r="HW6381" s="591"/>
      <c r="HX6381" s="591"/>
      <c r="HY6381" s="591"/>
      <c r="HZ6381" s="591"/>
      <c r="IA6381" s="591"/>
      <c r="IB6381" s="591"/>
      <c r="IC6381" s="591"/>
      <c r="ID6381" s="591"/>
      <c r="IE6381" s="591"/>
      <c r="IF6381" s="591"/>
      <c r="IG6381" s="591"/>
      <c r="IH6381" s="591"/>
      <c r="II6381" s="591"/>
      <c r="IJ6381" s="591"/>
      <c r="IK6381" s="591"/>
      <c r="IL6381" s="591"/>
      <c r="IM6381" s="591"/>
      <c r="IN6381" s="591"/>
      <c r="IO6381" s="591"/>
      <c r="IP6381" s="591"/>
      <c r="IQ6381" s="591"/>
      <c r="IR6381" s="591"/>
      <c r="IS6381" s="591"/>
      <c r="IT6381" s="591"/>
      <c r="IU6381" s="591"/>
      <c r="IV6381" s="591"/>
    </row>
    <row r="6382" spans="1:256" s="21" customFormat="1">
      <c r="A6382" s="13"/>
      <c r="B6382" s="8"/>
      <c r="C6382" s="8"/>
      <c r="D6382" s="113"/>
      <c r="E6382" s="456"/>
      <c r="F6382" s="33"/>
      <c r="G6382" s="282"/>
      <c r="H6382" s="283"/>
      <c r="I6382" s="33"/>
      <c r="J6382" s="33"/>
      <c r="K6382" s="33"/>
      <c r="L6382" s="33"/>
      <c r="M6382" s="33"/>
      <c r="N6382" s="33"/>
      <c r="O6382" s="33"/>
      <c r="P6382" s="33"/>
      <c r="Q6382" s="33"/>
      <c r="R6382" s="33"/>
      <c r="S6382" s="33"/>
      <c r="T6382" s="33"/>
      <c r="U6382" s="33"/>
      <c r="V6382" s="33"/>
      <c r="W6382" s="33"/>
      <c r="X6382" s="282"/>
      <c r="Y6382" s="33"/>
      <c r="Z6382" s="284"/>
      <c r="AA6382" s="284"/>
      <c r="AB6382" s="33"/>
      <c r="AC6382" s="33"/>
      <c r="AD6382" s="33"/>
      <c r="AE6382" s="33"/>
      <c r="AF6382" s="33"/>
      <c r="AG6382" s="33"/>
      <c r="AH6382" s="33"/>
      <c r="AI6382" s="33"/>
      <c r="AJ6382" s="33"/>
      <c r="AK6382" s="33"/>
      <c r="AL6382" s="33"/>
      <c r="AM6382" s="33"/>
      <c r="AN6382" s="33"/>
      <c r="AO6382" s="33"/>
      <c r="AP6382" s="34"/>
      <c r="AQ6382" s="34"/>
      <c r="AR6382" s="28"/>
      <c r="AS6382" s="29"/>
      <c r="AT6382" s="29"/>
      <c r="AU6382" s="29"/>
      <c r="AV6382" s="591"/>
      <c r="AW6382" s="591"/>
      <c r="AX6382" s="591"/>
      <c r="AY6382" s="591"/>
      <c r="AZ6382" s="591"/>
      <c r="BA6382" s="591"/>
      <c r="BB6382" s="591"/>
      <c r="BC6382" s="591"/>
      <c r="BD6382" s="591"/>
      <c r="BE6382" s="591"/>
      <c r="BF6382" s="591"/>
      <c r="BG6382" s="591"/>
      <c r="BH6382" s="591"/>
      <c r="BI6382" s="591"/>
      <c r="BJ6382" s="591"/>
      <c r="BK6382" s="591"/>
      <c r="BL6382" s="591"/>
      <c r="BM6382" s="591"/>
      <c r="BN6382" s="591"/>
      <c r="BO6382" s="591"/>
      <c r="BP6382" s="591"/>
      <c r="BQ6382" s="591"/>
      <c r="BR6382" s="591"/>
      <c r="BS6382" s="591"/>
      <c r="BT6382" s="591"/>
      <c r="BU6382" s="591"/>
      <c r="BV6382" s="591"/>
      <c r="BW6382" s="591"/>
      <c r="BX6382" s="591"/>
      <c r="BY6382" s="591"/>
      <c r="BZ6382" s="591"/>
      <c r="CA6382" s="591"/>
      <c r="CB6382" s="591"/>
      <c r="CC6382" s="591"/>
      <c r="CD6382" s="591"/>
      <c r="CE6382" s="591"/>
      <c r="CF6382" s="591"/>
      <c r="CG6382" s="591"/>
      <c r="CH6382" s="591"/>
      <c r="CI6382" s="591"/>
      <c r="CJ6382" s="591"/>
      <c r="CK6382" s="591"/>
      <c r="CL6382" s="591"/>
      <c r="CM6382" s="591"/>
      <c r="CN6382" s="591"/>
      <c r="CO6382" s="591"/>
      <c r="CP6382" s="591"/>
      <c r="CQ6382" s="591"/>
      <c r="CR6382" s="591"/>
      <c r="CS6382" s="591"/>
      <c r="CT6382" s="591"/>
      <c r="CU6382" s="591"/>
      <c r="CV6382" s="591"/>
      <c r="CW6382" s="591"/>
      <c r="CX6382" s="591"/>
      <c r="CY6382" s="591"/>
      <c r="CZ6382" s="591"/>
      <c r="DA6382" s="591"/>
      <c r="DB6382" s="591"/>
      <c r="DC6382" s="591"/>
      <c r="DD6382" s="591"/>
      <c r="DE6382" s="591"/>
      <c r="DF6382" s="591"/>
      <c r="DG6382" s="591"/>
      <c r="DH6382" s="591"/>
      <c r="DI6382" s="591"/>
      <c r="DJ6382" s="591"/>
      <c r="DK6382" s="591"/>
      <c r="DL6382" s="591"/>
      <c r="DM6382" s="591"/>
      <c r="DN6382" s="591"/>
      <c r="DO6382" s="591"/>
      <c r="DP6382" s="591"/>
      <c r="DQ6382" s="591"/>
      <c r="DR6382" s="591"/>
      <c r="DS6382" s="591"/>
      <c r="DT6382" s="591"/>
      <c r="DU6382" s="591"/>
      <c r="DV6382" s="591"/>
      <c r="DW6382" s="591"/>
      <c r="DX6382" s="591"/>
      <c r="DY6382" s="591"/>
      <c r="DZ6382" s="591"/>
      <c r="EA6382" s="591"/>
      <c r="EB6382" s="591"/>
      <c r="EC6382" s="591"/>
      <c r="ED6382" s="591"/>
      <c r="EE6382" s="591"/>
      <c r="EF6382" s="591"/>
      <c r="EG6382" s="591"/>
      <c r="EH6382" s="591"/>
      <c r="EI6382" s="591"/>
      <c r="EJ6382" s="591"/>
      <c r="EK6382" s="591"/>
      <c r="EL6382" s="591"/>
      <c r="EM6382" s="591"/>
      <c r="EN6382" s="591"/>
      <c r="EO6382" s="591"/>
      <c r="EP6382" s="591"/>
      <c r="EQ6382" s="591"/>
      <c r="ER6382" s="591"/>
      <c r="ES6382" s="591"/>
      <c r="ET6382" s="591"/>
      <c r="EU6382" s="591"/>
      <c r="EV6382" s="591"/>
      <c r="EW6382" s="591"/>
      <c r="EX6382" s="591"/>
      <c r="EY6382" s="591"/>
      <c r="EZ6382" s="591"/>
      <c r="FA6382" s="591"/>
      <c r="FB6382" s="591"/>
      <c r="FC6382" s="591"/>
      <c r="FD6382" s="591"/>
      <c r="FE6382" s="591"/>
      <c r="FF6382" s="591"/>
      <c r="FG6382" s="591"/>
      <c r="FH6382" s="591"/>
      <c r="FI6382" s="591"/>
      <c r="FJ6382" s="591"/>
      <c r="FK6382" s="591"/>
      <c r="FL6382" s="591"/>
      <c r="FM6382" s="591"/>
      <c r="FN6382" s="591"/>
      <c r="FO6382" s="591"/>
      <c r="FP6382" s="591"/>
      <c r="FQ6382" s="591"/>
      <c r="FR6382" s="591"/>
      <c r="FS6382" s="591"/>
      <c r="FT6382" s="591"/>
      <c r="FU6382" s="591"/>
      <c r="FV6382" s="591"/>
      <c r="FW6382" s="591"/>
      <c r="FX6382" s="591"/>
      <c r="FY6382" s="591"/>
      <c r="FZ6382" s="591"/>
      <c r="GA6382" s="591"/>
      <c r="GB6382" s="591"/>
      <c r="GC6382" s="591"/>
      <c r="GD6382" s="591"/>
      <c r="GE6382" s="591"/>
      <c r="GF6382" s="591"/>
      <c r="GG6382" s="591"/>
      <c r="GH6382" s="591"/>
      <c r="GI6382" s="591"/>
      <c r="GJ6382" s="591"/>
      <c r="GK6382" s="591"/>
      <c r="GL6382" s="591"/>
      <c r="GM6382" s="591"/>
      <c r="GN6382" s="591"/>
      <c r="GO6382" s="591"/>
      <c r="GP6382" s="591"/>
      <c r="GQ6382" s="591"/>
      <c r="GR6382" s="591"/>
      <c r="GS6382" s="591"/>
      <c r="GT6382" s="591"/>
      <c r="GU6382" s="591"/>
      <c r="GV6382" s="591"/>
      <c r="GW6382" s="591"/>
      <c r="GX6382" s="591"/>
      <c r="GY6382" s="591"/>
      <c r="GZ6382" s="591"/>
      <c r="HA6382" s="591"/>
      <c r="HB6382" s="591"/>
      <c r="HC6382" s="591"/>
      <c r="HD6382" s="591"/>
      <c r="HE6382" s="591"/>
      <c r="HF6382" s="591"/>
      <c r="HG6382" s="591"/>
      <c r="HH6382" s="591"/>
      <c r="HI6382" s="591"/>
      <c r="HJ6382" s="591"/>
      <c r="HK6382" s="591"/>
      <c r="HL6382" s="591"/>
      <c r="HM6382" s="591"/>
      <c r="HN6382" s="591"/>
      <c r="HO6382" s="591"/>
      <c r="HP6382" s="591"/>
      <c r="HQ6382" s="591"/>
      <c r="HR6382" s="591"/>
      <c r="HS6382" s="591"/>
      <c r="HT6382" s="591"/>
      <c r="HU6382" s="591"/>
      <c r="HV6382" s="591"/>
      <c r="HW6382" s="591"/>
      <c r="HX6382" s="591"/>
      <c r="HY6382" s="591"/>
      <c r="HZ6382" s="591"/>
      <c r="IA6382" s="591"/>
      <c r="IB6382" s="591"/>
      <c r="IC6382" s="591"/>
      <c r="ID6382" s="591"/>
      <c r="IE6382" s="591"/>
      <c r="IF6382" s="591"/>
      <c r="IG6382" s="591"/>
      <c r="IH6382" s="591"/>
      <c r="II6382" s="591"/>
      <c r="IJ6382" s="591"/>
      <c r="IK6382" s="591"/>
      <c r="IL6382" s="591"/>
      <c r="IM6382" s="591"/>
      <c r="IN6382" s="591"/>
      <c r="IO6382" s="591"/>
      <c r="IP6382" s="591"/>
      <c r="IQ6382" s="591"/>
      <c r="IR6382" s="591"/>
      <c r="IS6382" s="591"/>
      <c r="IT6382" s="591"/>
      <c r="IU6382" s="591"/>
      <c r="IV6382" s="591"/>
    </row>
    <row r="6383" spans="1:256" s="21" customFormat="1">
      <c r="A6383" s="13"/>
      <c r="B6383" s="8"/>
      <c r="C6383" s="8"/>
      <c r="D6383" s="113"/>
      <c r="E6383" s="456"/>
      <c r="F6383" s="33"/>
      <c r="G6383" s="282"/>
      <c r="H6383" s="283"/>
      <c r="I6383" s="33"/>
      <c r="J6383" s="33"/>
      <c r="K6383" s="33"/>
      <c r="L6383" s="33"/>
      <c r="M6383" s="33"/>
      <c r="N6383" s="33"/>
      <c r="O6383" s="33"/>
      <c r="P6383" s="33"/>
      <c r="Q6383" s="33"/>
      <c r="R6383" s="33"/>
      <c r="S6383" s="33"/>
      <c r="T6383" s="33"/>
      <c r="U6383" s="33"/>
      <c r="V6383" s="33"/>
      <c r="W6383" s="33"/>
      <c r="X6383" s="282"/>
      <c r="Y6383" s="33"/>
      <c r="Z6383" s="284"/>
      <c r="AA6383" s="284"/>
      <c r="AB6383" s="33"/>
      <c r="AC6383" s="33"/>
      <c r="AD6383" s="33"/>
      <c r="AE6383" s="33"/>
      <c r="AF6383" s="33"/>
      <c r="AG6383" s="33"/>
      <c r="AH6383" s="33"/>
      <c r="AI6383" s="33"/>
      <c r="AJ6383" s="33"/>
      <c r="AK6383" s="33"/>
      <c r="AL6383" s="33"/>
      <c r="AM6383" s="33"/>
      <c r="AN6383" s="33"/>
      <c r="AO6383" s="33"/>
      <c r="AP6383" s="34"/>
      <c r="AQ6383" s="34"/>
      <c r="AR6383" s="28"/>
      <c r="AS6383" s="29"/>
      <c r="AT6383" s="29"/>
      <c r="AU6383" s="29"/>
      <c r="AV6383" s="468"/>
      <c r="AW6383" s="468"/>
      <c r="AX6383" s="468"/>
      <c r="AY6383" s="468"/>
      <c r="AZ6383" s="468"/>
      <c r="BA6383" s="468"/>
      <c r="BB6383" s="468"/>
      <c r="BC6383" s="468"/>
      <c r="BD6383" s="468"/>
      <c r="BE6383" s="468"/>
      <c r="BF6383" s="468"/>
      <c r="BG6383" s="468"/>
      <c r="BH6383" s="468"/>
      <c r="BI6383" s="468"/>
      <c r="BJ6383" s="468"/>
      <c r="BK6383" s="468"/>
      <c r="BL6383" s="468"/>
      <c r="BM6383" s="468"/>
      <c r="BN6383" s="468"/>
      <c r="BO6383" s="468"/>
      <c r="BP6383" s="468"/>
      <c r="BQ6383" s="468"/>
      <c r="BR6383" s="468"/>
      <c r="BS6383" s="468"/>
      <c r="BT6383" s="468"/>
      <c r="BU6383" s="468"/>
      <c r="BV6383" s="468"/>
      <c r="BW6383" s="468"/>
      <c r="BX6383" s="468"/>
      <c r="BY6383" s="468"/>
      <c r="BZ6383" s="468"/>
      <c r="CA6383" s="468"/>
      <c r="CB6383" s="468"/>
      <c r="CC6383" s="468"/>
      <c r="CD6383" s="468"/>
      <c r="CE6383" s="468"/>
      <c r="CF6383" s="468"/>
      <c r="CG6383" s="468"/>
      <c r="CH6383" s="468"/>
      <c r="CI6383" s="468"/>
      <c r="CJ6383" s="468"/>
      <c r="CK6383" s="468"/>
      <c r="CL6383" s="468"/>
      <c r="CM6383" s="468"/>
      <c r="CN6383" s="468"/>
      <c r="CO6383" s="468"/>
      <c r="CP6383" s="468"/>
      <c r="CQ6383" s="468"/>
      <c r="CR6383" s="468"/>
      <c r="CS6383" s="468"/>
      <c r="CT6383" s="468"/>
      <c r="CU6383" s="468"/>
      <c r="CV6383" s="468"/>
      <c r="CW6383" s="468"/>
      <c r="CX6383" s="468"/>
      <c r="CY6383" s="468"/>
      <c r="CZ6383" s="468"/>
      <c r="DA6383" s="468"/>
      <c r="DB6383" s="468"/>
      <c r="DC6383" s="468"/>
      <c r="DD6383" s="468"/>
      <c r="DE6383" s="468"/>
      <c r="DF6383" s="468"/>
      <c r="DG6383" s="468"/>
      <c r="DH6383" s="468"/>
      <c r="DI6383" s="468"/>
      <c r="DJ6383" s="468"/>
      <c r="DK6383" s="468"/>
      <c r="DL6383" s="468"/>
      <c r="DM6383" s="468"/>
      <c r="DN6383" s="468"/>
      <c r="DO6383" s="468"/>
      <c r="DP6383" s="468"/>
      <c r="DQ6383" s="468"/>
      <c r="DR6383" s="468"/>
      <c r="DS6383" s="468"/>
      <c r="DT6383" s="468"/>
      <c r="DU6383" s="468"/>
      <c r="DV6383" s="468"/>
      <c r="DW6383" s="468"/>
      <c r="DX6383" s="468"/>
      <c r="DY6383" s="468"/>
      <c r="DZ6383" s="468"/>
      <c r="EA6383" s="468"/>
      <c r="EB6383" s="468"/>
      <c r="EC6383" s="468"/>
      <c r="ED6383" s="468"/>
      <c r="EE6383" s="468"/>
      <c r="EF6383" s="468"/>
      <c r="EG6383" s="468"/>
      <c r="EH6383" s="468"/>
      <c r="EI6383" s="468"/>
      <c r="EJ6383" s="468"/>
      <c r="EK6383" s="468"/>
      <c r="EL6383" s="468"/>
      <c r="EM6383" s="468"/>
      <c r="EN6383" s="468"/>
      <c r="EO6383" s="468"/>
      <c r="EP6383" s="468"/>
      <c r="EQ6383" s="468"/>
      <c r="ER6383" s="468"/>
      <c r="ES6383" s="468"/>
      <c r="ET6383" s="468"/>
      <c r="EU6383" s="468"/>
      <c r="EV6383" s="468"/>
      <c r="EW6383" s="468"/>
      <c r="EX6383" s="468"/>
      <c r="EY6383" s="468"/>
      <c r="EZ6383" s="468"/>
      <c r="FA6383" s="468"/>
      <c r="FB6383" s="468"/>
      <c r="FC6383" s="468"/>
      <c r="FD6383" s="468"/>
      <c r="FE6383" s="468"/>
      <c r="FF6383" s="468"/>
      <c r="FG6383" s="468"/>
      <c r="FH6383" s="468"/>
      <c r="FI6383" s="468"/>
      <c r="FJ6383" s="468"/>
      <c r="FK6383" s="468"/>
      <c r="FL6383" s="468"/>
      <c r="FM6383" s="468"/>
      <c r="FN6383" s="468"/>
      <c r="FO6383" s="468"/>
      <c r="FP6383" s="468"/>
      <c r="FQ6383" s="468"/>
      <c r="FR6383" s="468"/>
      <c r="FS6383" s="468"/>
      <c r="FT6383" s="468"/>
      <c r="FU6383" s="468"/>
      <c r="FV6383" s="468"/>
      <c r="FW6383" s="468"/>
      <c r="FX6383" s="468"/>
      <c r="FY6383" s="468"/>
      <c r="FZ6383" s="468"/>
      <c r="GA6383" s="468"/>
      <c r="GB6383" s="468"/>
      <c r="GC6383" s="468"/>
      <c r="GD6383" s="468"/>
      <c r="GE6383" s="468"/>
      <c r="GF6383" s="468"/>
      <c r="GG6383" s="468"/>
      <c r="GH6383" s="468"/>
      <c r="GI6383" s="468"/>
      <c r="GJ6383" s="468"/>
      <c r="GK6383" s="468"/>
      <c r="GL6383" s="468"/>
      <c r="GM6383" s="468"/>
      <c r="GN6383" s="468"/>
      <c r="GO6383" s="468"/>
      <c r="GP6383" s="468"/>
      <c r="GQ6383" s="468"/>
      <c r="GR6383" s="468"/>
      <c r="GS6383" s="468"/>
      <c r="GT6383" s="468"/>
      <c r="GU6383" s="468"/>
      <c r="GV6383" s="468"/>
      <c r="GW6383" s="468"/>
      <c r="GX6383" s="468"/>
      <c r="GY6383" s="468"/>
      <c r="GZ6383" s="468"/>
      <c r="HA6383" s="468"/>
      <c r="HB6383" s="468"/>
      <c r="HC6383" s="468"/>
      <c r="HD6383" s="468"/>
      <c r="HE6383" s="468"/>
      <c r="HF6383" s="468"/>
      <c r="HG6383" s="468"/>
      <c r="HH6383" s="468"/>
      <c r="HI6383" s="468"/>
      <c r="HJ6383" s="468"/>
      <c r="HK6383" s="468"/>
      <c r="HL6383" s="468"/>
      <c r="HM6383" s="468"/>
      <c r="HN6383" s="468"/>
      <c r="HO6383" s="468"/>
      <c r="HP6383" s="468"/>
      <c r="HQ6383" s="468"/>
      <c r="HR6383" s="468"/>
      <c r="HS6383" s="468"/>
      <c r="HT6383" s="468"/>
      <c r="HU6383" s="468"/>
      <c r="HV6383" s="468"/>
      <c r="HW6383" s="468"/>
      <c r="HX6383" s="468"/>
      <c r="HY6383" s="468"/>
      <c r="HZ6383" s="468"/>
      <c r="IA6383" s="468"/>
      <c r="IB6383" s="468"/>
      <c r="IC6383" s="468"/>
      <c r="ID6383" s="468"/>
      <c r="IE6383" s="468"/>
      <c r="IF6383" s="468"/>
      <c r="IG6383" s="468"/>
      <c r="IH6383" s="468"/>
      <c r="II6383" s="468"/>
      <c r="IJ6383" s="468"/>
      <c r="IK6383" s="468"/>
      <c r="IL6383" s="468"/>
      <c r="IM6383" s="468"/>
      <c r="IN6383" s="468"/>
      <c r="IO6383" s="468"/>
      <c r="IP6383" s="468"/>
      <c r="IQ6383" s="468"/>
      <c r="IR6383" s="468"/>
      <c r="IS6383" s="468"/>
      <c r="IT6383" s="468"/>
      <c r="IU6383" s="468"/>
      <c r="IV6383" s="468"/>
    </row>
    <row r="6384" spans="1:256" s="21" customFormat="1">
      <c r="A6384" s="13"/>
      <c r="B6384" s="8"/>
      <c r="C6384" s="8"/>
      <c r="D6384" s="113"/>
      <c r="E6384" s="404"/>
      <c r="F6384" s="33"/>
      <c r="G6384" s="282"/>
      <c r="H6384" s="283"/>
      <c r="I6384" s="33"/>
      <c r="J6384" s="33"/>
      <c r="K6384" s="33"/>
      <c r="L6384" s="33"/>
      <c r="M6384" s="33"/>
      <c r="N6384" s="33"/>
      <c r="O6384" s="33"/>
      <c r="P6384" s="33"/>
      <c r="Q6384" s="33"/>
      <c r="R6384" s="33"/>
      <c r="S6384" s="33"/>
      <c r="T6384" s="33"/>
      <c r="U6384" s="33"/>
      <c r="V6384" s="33"/>
      <c r="W6384" s="33"/>
      <c r="X6384" s="282"/>
      <c r="Y6384" s="33"/>
      <c r="Z6384" s="284"/>
      <c r="AA6384" s="284"/>
      <c r="AB6384" s="33"/>
      <c r="AC6384" s="33"/>
      <c r="AD6384" s="33"/>
      <c r="AE6384" s="33"/>
      <c r="AF6384" s="33"/>
      <c r="AG6384" s="33"/>
      <c r="AH6384" s="33"/>
      <c r="AI6384" s="33"/>
      <c r="AJ6384" s="33"/>
      <c r="AK6384" s="33"/>
      <c r="AL6384" s="33"/>
      <c r="AM6384" s="33"/>
      <c r="AN6384" s="33"/>
      <c r="AO6384" s="33"/>
      <c r="AP6384" s="34"/>
      <c r="AQ6384" s="34"/>
      <c r="AR6384" s="28"/>
      <c r="AS6384" s="29"/>
      <c r="AT6384" s="29"/>
      <c r="AU6384" s="29"/>
      <c r="AV6384" s="402"/>
      <c r="AW6384" s="402"/>
      <c r="AX6384" s="402"/>
      <c r="AY6384" s="402"/>
      <c r="AZ6384" s="402"/>
      <c r="BA6384" s="402"/>
      <c r="BB6384" s="402"/>
      <c r="BC6384" s="402"/>
      <c r="BD6384" s="402"/>
      <c r="BE6384" s="402"/>
      <c r="BF6384" s="402"/>
      <c r="BG6384" s="402"/>
      <c r="BH6384" s="402"/>
      <c r="BI6384" s="402"/>
      <c r="BJ6384" s="402"/>
      <c r="BK6384" s="402"/>
      <c r="BL6384" s="402"/>
      <c r="BM6384" s="402"/>
      <c r="BN6384" s="402"/>
      <c r="BO6384" s="402"/>
      <c r="BP6384" s="402"/>
      <c r="BQ6384" s="402"/>
      <c r="BR6384" s="402"/>
      <c r="BS6384" s="402"/>
      <c r="BT6384" s="402"/>
      <c r="BU6384" s="402"/>
      <c r="BV6384" s="402"/>
      <c r="BW6384" s="402"/>
      <c r="BX6384" s="402"/>
      <c r="BY6384" s="402"/>
      <c r="BZ6384" s="402"/>
      <c r="CA6384" s="402"/>
      <c r="CB6384" s="402"/>
      <c r="CC6384" s="402"/>
      <c r="CD6384" s="402"/>
      <c r="CE6384" s="402"/>
      <c r="CF6384" s="402"/>
      <c r="CG6384" s="402"/>
      <c r="CH6384" s="402"/>
      <c r="CI6384" s="402"/>
      <c r="CJ6384" s="402"/>
      <c r="CK6384" s="402"/>
      <c r="CL6384" s="402"/>
      <c r="CM6384" s="402"/>
      <c r="CN6384" s="402"/>
      <c r="CO6384" s="402"/>
      <c r="CP6384" s="402"/>
      <c r="CQ6384" s="402"/>
      <c r="CR6384" s="402"/>
      <c r="CS6384" s="402"/>
      <c r="CT6384" s="402"/>
      <c r="CU6384" s="402"/>
      <c r="CV6384" s="402"/>
      <c r="CW6384" s="402"/>
      <c r="CX6384" s="402"/>
      <c r="CY6384" s="402"/>
      <c r="CZ6384" s="402"/>
      <c r="DA6384" s="402"/>
      <c r="DB6384" s="402"/>
      <c r="DC6384" s="402"/>
      <c r="DD6384" s="402"/>
      <c r="DE6384" s="402"/>
      <c r="DF6384" s="402"/>
      <c r="DG6384" s="402"/>
      <c r="DH6384" s="402"/>
      <c r="DI6384" s="402"/>
      <c r="DJ6384" s="402"/>
      <c r="DK6384" s="402"/>
      <c r="DL6384" s="402"/>
      <c r="DM6384" s="402"/>
      <c r="DN6384" s="402"/>
      <c r="DO6384" s="402"/>
      <c r="DP6384" s="402"/>
      <c r="DQ6384" s="402"/>
      <c r="DR6384" s="402"/>
      <c r="DS6384" s="402"/>
      <c r="DT6384" s="402"/>
      <c r="DU6384" s="402"/>
      <c r="DV6384" s="402"/>
      <c r="DW6384" s="402"/>
      <c r="DX6384" s="402"/>
      <c r="DY6384" s="402"/>
      <c r="DZ6384" s="402"/>
      <c r="EA6384" s="402"/>
      <c r="EB6384" s="402"/>
      <c r="EC6384" s="402"/>
      <c r="ED6384" s="402"/>
      <c r="EE6384" s="402"/>
      <c r="EF6384" s="402"/>
      <c r="EG6384" s="402"/>
      <c r="EH6384" s="402"/>
      <c r="EI6384" s="402"/>
      <c r="EJ6384" s="402"/>
      <c r="EK6384" s="402"/>
      <c r="EL6384" s="402"/>
      <c r="EM6384" s="402"/>
      <c r="EN6384" s="402"/>
      <c r="EO6384" s="402"/>
      <c r="EP6384" s="402"/>
      <c r="EQ6384" s="402"/>
      <c r="ER6384" s="402"/>
      <c r="ES6384" s="402"/>
      <c r="ET6384" s="402"/>
      <c r="EU6384" s="402"/>
      <c r="EV6384" s="402"/>
      <c r="EW6384" s="402"/>
      <c r="EX6384" s="402"/>
      <c r="EY6384" s="402"/>
      <c r="EZ6384" s="402"/>
      <c r="FA6384" s="402"/>
      <c r="FB6384" s="402"/>
      <c r="FC6384" s="402"/>
      <c r="FD6384" s="402"/>
      <c r="FE6384" s="402"/>
      <c r="FF6384" s="402"/>
      <c r="FG6384" s="402"/>
      <c r="FH6384" s="402"/>
      <c r="FI6384" s="402"/>
      <c r="FJ6384" s="402"/>
      <c r="FK6384" s="402"/>
      <c r="FL6384" s="402"/>
      <c r="FM6384" s="402"/>
      <c r="FN6384" s="402"/>
      <c r="FO6384" s="402"/>
      <c r="FP6384" s="402"/>
      <c r="FQ6384" s="402"/>
      <c r="FR6384" s="402"/>
      <c r="FS6384" s="402"/>
      <c r="FT6384" s="402"/>
      <c r="FU6384" s="402"/>
      <c r="FV6384" s="402"/>
      <c r="FW6384" s="402"/>
      <c r="FX6384" s="402"/>
      <c r="FY6384" s="402"/>
      <c r="FZ6384" s="402"/>
      <c r="GA6384" s="402"/>
      <c r="GB6384" s="402"/>
      <c r="GC6384" s="402"/>
      <c r="GD6384" s="402"/>
      <c r="GE6384" s="402"/>
      <c r="GF6384" s="402"/>
      <c r="GG6384" s="402"/>
      <c r="GH6384" s="402"/>
      <c r="GI6384" s="402"/>
      <c r="GJ6384" s="402"/>
      <c r="GK6384" s="402"/>
      <c r="GL6384" s="402"/>
      <c r="GM6384" s="402"/>
      <c r="GN6384" s="402"/>
      <c r="GO6384" s="402"/>
      <c r="GP6384" s="402"/>
      <c r="GQ6384" s="402"/>
      <c r="GR6384" s="402"/>
      <c r="GS6384" s="402"/>
      <c r="GT6384" s="402"/>
      <c r="GU6384" s="402"/>
      <c r="GV6384" s="402"/>
      <c r="GW6384" s="402"/>
      <c r="GX6384" s="402"/>
      <c r="GY6384" s="402"/>
      <c r="GZ6384" s="402"/>
      <c r="HA6384" s="402"/>
      <c r="HB6384" s="402"/>
      <c r="HC6384" s="402"/>
      <c r="HD6384" s="402"/>
      <c r="HE6384" s="402"/>
      <c r="HF6384" s="402"/>
      <c r="HG6384" s="402"/>
      <c r="HH6384" s="402"/>
      <c r="HI6384" s="402"/>
      <c r="HJ6384" s="402"/>
      <c r="HK6384" s="402"/>
      <c r="HL6384" s="402"/>
      <c r="HM6384" s="402"/>
      <c r="HN6384" s="402"/>
      <c r="HO6384" s="402"/>
      <c r="HP6384" s="402"/>
      <c r="HQ6384" s="402"/>
      <c r="HR6384" s="402"/>
      <c r="HS6384" s="402"/>
      <c r="HT6384" s="402"/>
      <c r="HU6384" s="402"/>
      <c r="HV6384" s="402"/>
      <c r="HW6384" s="402"/>
      <c r="HX6384" s="402"/>
      <c r="HY6384" s="402"/>
      <c r="HZ6384" s="402"/>
      <c r="IA6384" s="402"/>
      <c r="IB6384" s="402"/>
      <c r="IC6384" s="402"/>
      <c r="ID6384" s="402"/>
      <c r="IE6384" s="402"/>
      <c r="IF6384" s="402"/>
      <c r="IG6384" s="402"/>
      <c r="IH6384" s="402"/>
      <c r="II6384" s="402"/>
      <c r="IJ6384" s="402"/>
      <c r="IK6384" s="402"/>
      <c r="IL6384" s="402"/>
      <c r="IM6384" s="402"/>
      <c r="IN6384" s="402"/>
      <c r="IO6384" s="402"/>
      <c r="IP6384" s="402"/>
      <c r="IQ6384" s="402"/>
      <c r="IR6384" s="402"/>
      <c r="IS6384" s="402"/>
      <c r="IT6384" s="402"/>
      <c r="IU6384" s="402"/>
      <c r="IV6384" s="402"/>
    </row>
    <row r="6385" spans="1:256" s="21" customFormat="1">
      <c r="A6385" s="12"/>
      <c r="B6385" s="9">
        <v>2</v>
      </c>
      <c r="C6385" s="9" t="s">
        <v>15</v>
      </c>
      <c r="D6385" s="81" t="s">
        <v>9</v>
      </c>
      <c r="E6385" s="405">
        <v>182544000</v>
      </c>
      <c r="F6385" s="31">
        <f t="shared" ref="F6385:V6385" si="904">SUM(F6386:F6406)</f>
        <v>12500000</v>
      </c>
      <c r="G6385" s="31">
        <f t="shared" si="904"/>
        <v>12500000</v>
      </c>
      <c r="H6385" s="31">
        <f t="shared" si="904"/>
        <v>12500000</v>
      </c>
      <c r="I6385" s="31">
        <f t="shared" si="904"/>
        <v>0</v>
      </c>
      <c r="J6385" s="31">
        <f t="shared" si="904"/>
        <v>0</v>
      </c>
      <c r="K6385" s="31">
        <f t="shared" si="904"/>
        <v>0</v>
      </c>
      <c r="L6385" s="31">
        <f t="shared" si="904"/>
        <v>0</v>
      </c>
      <c r="M6385" s="31">
        <f t="shared" si="904"/>
        <v>0</v>
      </c>
      <c r="N6385" s="31">
        <f t="shared" si="904"/>
        <v>0</v>
      </c>
      <c r="O6385" s="31">
        <f t="shared" si="904"/>
        <v>0</v>
      </c>
      <c r="P6385" s="31">
        <f t="shared" si="904"/>
        <v>0</v>
      </c>
      <c r="Q6385" s="31">
        <f t="shared" si="904"/>
        <v>0</v>
      </c>
      <c r="R6385" s="31">
        <f t="shared" si="904"/>
        <v>0</v>
      </c>
      <c r="S6385" s="31">
        <f t="shared" si="904"/>
        <v>0</v>
      </c>
      <c r="T6385" s="31">
        <f t="shared" si="904"/>
        <v>0</v>
      </c>
      <c r="U6385" s="31">
        <f t="shared" si="904"/>
        <v>0</v>
      </c>
      <c r="V6385" s="31">
        <f t="shared" si="904"/>
        <v>0</v>
      </c>
      <c r="W6385" s="31">
        <f>SUM(O6385:V6385)</f>
        <v>0</v>
      </c>
      <c r="X6385" s="31">
        <f>SUM(X6386:X6406)</f>
        <v>0</v>
      </c>
      <c r="Y6385" s="31">
        <f>H6385+I6385+J6385+K6385+L6385+M6385+N6385+W6385+X6385</f>
        <v>12500000</v>
      </c>
      <c r="Z6385" s="31">
        <f t="shared" ref="Z6385:AK6385" si="905">SUM(Z6386:Z6406)</f>
        <v>0</v>
      </c>
      <c r="AA6385" s="31">
        <f t="shared" si="905"/>
        <v>0</v>
      </c>
      <c r="AB6385" s="31">
        <f t="shared" si="905"/>
        <v>0</v>
      </c>
      <c r="AC6385" s="31">
        <f t="shared" si="905"/>
        <v>0</v>
      </c>
      <c r="AD6385" s="31">
        <f t="shared" si="905"/>
        <v>0</v>
      </c>
      <c r="AE6385" s="31">
        <f t="shared" si="905"/>
        <v>0</v>
      </c>
      <c r="AF6385" s="31">
        <f t="shared" si="905"/>
        <v>0</v>
      </c>
      <c r="AG6385" s="31">
        <f t="shared" si="905"/>
        <v>0</v>
      </c>
      <c r="AH6385" s="31">
        <f t="shared" si="905"/>
        <v>0</v>
      </c>
      <c r="AI6385" s="31">
        <f t="shared" si="905"/>
        <v>0</v>
      </c>
      <c r="AJ6385" s="31">
        <f t="shared" si="905"/>
        <v>0</v>
      </c>
      <c r="AK6385" s="31">
        <f t="shared" si="905"/>
        <v>2550000</v>
      </c>
      <c r="AL6385" s="31">
        <f>SUM(AD6385:AK6385)</f>
        <v>2550000</v>
      </c>
      <c r="AM6385" s="31">
        <f>SUM(AM6386:AM6406)</f>
        <v>0</v>
      </c>
      <c r="AN6385" s="31">
        <f>SUM(AN6386:AN6406)</f>
        <v>0</v>
      </c>
      <c r="AO6385" s="31">
        <f>Z6385+AA6385+AB6385+AC6385+AL6385+AM6385+AN6385</f>
        <v>2550000</v>
      </c>
      <c r="AP6385" s="32">
        <f>E6385+Y6385-AO6385</f>
        <v>192494000</v>
      </c>
      <c r="AQ6385" s="32"/>
      <c r="AR6385" s="28"/>
      <c r="AS6385" s="29">
        <f>E6385+H6385+I6385+J6385+K6385+L6385+M6385+N6385+W6385+X6385-Z6385-AB6385-AL6385-AC6385-AM6385-AN6385</f>
        <v>192494000</v>
      </c>
      <c r="AT6385" s="29">
        <f>AP6385-AS6385</f>
        <v>0</v>
      </c>
      <c r="AU6385" s="29">
        <f>E6385</f>
        <v>182544000</v>
      </c>
      <c r="AV6385" s="86">
        <f>AS6385-AU6385</f>
        <v>9950000</v>
      </c>
      <c r="AW6385" s="86">
        <f>Y6385-AO6385</f>
        <v>9950000</v>
      </c>
      <c r="AX6385" s="86">
        <f>AV6385-AW6385</f>
        <v>0</v>
      </c>
      <c r="AY6385" s="86"/>
      <c r="AZ6385" s="398"/>
      <c r="BA6385" s="86"/>
      <c r="BB6385" s="86"/>
      <c r="BC6385" s="86"/>
      <c r="BD6385" s="86"/>
      <c r="BE6385" s="86"/>
      <c r="BF6385" s="86"/>
      <c r="BG6385" s="86"/>
      <c r="BH6385" s="86"/>
      <c r="BI6385" s="86"/>
      <c r="BJ6385" s="86"/>
      <c r="BK6385" s="86"/>
      <c r="BL6385" s="86"/>
      <c r="BM6385" s="86"/>
      <c r="BN6385" s="86"/>
      <c r="BO6385" s="86"/>
      <c r="BP6385" s="86"/>
      <c r="BQ6385" s="86"/>
      <c r="BR6385" s="86"/>
      <c r="BS6385" s="86"/>
      <c r="BT6385" s="86"/>
      <c r="BU6385" s="86"/>
      <c r="BV6385" s="86"/>
      <c r="BW6385" s="86"/>
      <c r="BX6385" s="86"/>
      <c r="BY6385" s="86"/>
      <c r="BZ6385" s="86"/>
      <c r="CA6385" s="86"/>
      <c r="CB6385" s="86"/>
      <c r="CC6385" s="86"/>
      <c r="CD6385" s="86"/>
      <c r="CE6385" s="86"/>
      <c r="CF6385" s="86"/>
      <c r="CG6385" s="86"/>
      <c r="CH6385" s="86"/>
      <c r="CI6385" s="86"/>
      <c r="CJ6385" s="86"/>
      <c r="CK6385" s="86"/>
      <c r="CL6385" s="86"/>
      <c r="CM6385" s="86"/>
      <c r="CN6385" s="86"/>
      <c r="CO6385" s="86"/>
      <c r="CP6385" s="86"/>
      <c r="CQ6385" s="86"/>
      <c r="CR6385" s="86"/>
      <c r="CS6385" s="86"/>
      <c r="CT6385" s="86"/>
      <c r="CU6385" s="86"/>
      <c r="CV6385" s="86"/>
      <c r="CW6385" s="86"/>
      <c r="CX6385" s="86"/>
      <c r="CY6385" s="86"/>
      <c r="CZ6385" s="86"/>
      <c r="DA6385" s="86"/>
      <c r="DB6385" s="86"/>
      <c r="DC6385" s="86"/>
      <c r="DD6385" s="86"/>
      <c r="DE6385" s="86"/>
      <c r="DF6385" s="86"/>
      <c r="DG6385" s="86"/>
      <c r="DH6385" s="86"/>
      <c r="DI6385" s="86"/>
      <c r="DJ6385" s="86"/>
      <c r="DK6385" s="86"/>
      <c r="DL6385" s="86"/>
      <c r="DM6385" s="86"/>
      <c r="DN6385" s="86"/>
      <c r="DO6385" s="86"/>
      <c r="DP6385" s="86"/>
      <c r="DQ6385" s="86"/>
      <c r="DR6385" s="86"/>
      <c r="DS6385" s="86"/>
      <c r="DT6385" s="86"/>
      <c r="DU6385" s="86"/>
      <c r="DV6385" s="86"/>
      <c r="DW6385" s="86"/>
      <c r="DX6385" s="86"/>
      <c r="DY6385" s="86"/>
      <c r="DZ6385" s="86"/>
      <c r="EA6385" s="86"/>
      <c r="EB6385" s="86"/>
      <c r="EC6385" s="86"/>
      <c r="ED6385" s="86"/>
      <c r="EE6385" s="86"/>
      <c r="EF6385" s="86"/>
      <c r="EG6385" s="86"/>
      <c r="EH6385" s="86"/>
      <c r="EI6385" s="86"/>
      <c r="EJ6385" s="86"/>
      <c r="EK6385" s="86"/>
      <c r="EL6385" s="86"/>
      <c r="EM6385" s="86"/>
      <c r="EN6385" s="86"/>
      <c r="EO6385" s="86"/>
      <c r="EP6385" s="86"/>
      <c r="EQ6385" s="86"/>
      <c r="ER6385" s="86"/>
      <c r="ES6385" s="86"/>
      <c r="ET6385" s="86"/>
      <c r="EU6385" s="86"/>
      <c r="EV6385" s="86"/>
      <c r="EW6385" s="86"/>
      <c r="EX6385" s="86"/>
      <c r="EY6385" s="86"/>
      <c r="EZ6385" s="86"/>
      <c r="FA6385" s="86"/>
      <c r="FB6385" s="86"/>
      <c r="FC6385" s="86"/>
      <c r="FD6385" s="86"/>
      <c r="FE6385" s="86"/>
      <c r="FF6385" s="86"/>
      <c r="FG6385" s="86"/>
      <c r="FH6385" s="86"/>
      <c r="FI6385" s="86"/>
      <c r="FJ6385" s="86"/>
      <c r="FK6385" s="86"/>
      <c r="FL6385" s="86"/>
      <c r="FM6385" s="86"/>
      <c r="FN6385" s="86"/>
      <c r="FO6385" s="86"/>
      <c r="FP6385" s="86"/>
      <c r="FQ6385" s="86"/>
      <c r="FR6385" s="86"/>
      <c r="FS6385" s="86"/>
      <c r="FT6385" s="86"/>
      <c r="FU6385" s="86"/>
      <c r="FV6385" s="86"/>
      <c r="FW6385" s="86"/>
      <c r="FX6385" s="86"/>
      <c r="FY6385" s="86"/>
      <c r="FZ6385" s="86"/>
      <c r="GA6385" s="86"/>
      <c r="GB6385" s="86"/>
      <c r="GC6385" s="86"/>
      <c r="GD6385" s="86"/>
      <c r="GE6385" s="86"/>
      <c r="GF6385" s="86"/>
      <c r="GG6385" s="86"/>
      <c r="GH6385" s="86"/>
      <c r="GI6385" s="86"/>
      <c r="GJ6385" s="86"/>
      <c r="GK6385" s="86"/>
      <c r="GL6385" s="86"/>
      <c r="GM6385" s="86"/>
      <c r="GN6385" s="86"/>
      <c r="GO6385" s="86"/>
      <c r="GP6385" s="86"/>
      <c r="GQ6385" s="86"/>
      <c r="GR6385" s="86"/>
      <c r="GS6385" s="86"/>
      <c r="GT6385" s="86"/>
      <c r="GU6385" s="86"/>
      <c r="GV6385" s="86"/>
      <c r="GW6385" s="86"/>
      <c r="GX6385" s="86"/>
      <c r="GY6385" s="86"/>
      <c r="GZ6385" s="86"/>
      <c r="HA6385" s="86"/>
      <c r="HB6385" s="86"/>
      <c r="HC6385" s="86"/>
      <c r="HD6385" s="86"/>
      <c r="HE6385" s="86"/>
      <c r="HF6385" s="86"/>
      <c r="HG6385" s="86"/>
      <c r="HH6385" s="86"/>
      <c r="HI6385" s="86"/>
      <c r="HJ6385" s="86"/>
      <c r="HK6385" s="86"/>
      <c r="HL6385" s="86"/>
      <c r="HM6385" s="86"/>
      <c r="HN6385" s="86"/>
      <c r="HO6385" s="86"/>
      <c r="HP6385" s="86"/>
      <c r="HQ6385" s="86"/>
      <c r="HR6385" s="86"/>
      <c r="HS6385" s="86"/>
      <c r="HT6385" s="86"/>
      <c r="HU6385" s="86"/>
      <c r="HV6385" s="86"/>
      <c r="HW6385" s="86"/>
      <c r="HX6385" s="86"/>
      <c r="HY6385" s="86"/>
      <c r="HZ6385" s="86"/>
      <c r="IA6385" s="86"/>
      <c r="IB6385" s="86"/>
      <c r="IC6385" s="86"/>
      <c r="ID6385" s="86"/>
      <c r="IE6385" s="86"/>
      <c r="IF6385" s="86"/>
      <c r="IG6385" s="86"/>
      <c r="IH6385" s="86"/>
      <c r="II6385" s="86"/>
      <c r="IJ6385" s="86"/>
      <c r="IK6385" s="86"/>
      <c r="IL6385" s="86"/>
      <c r="IM6385" s="86"/>
      <c r="IN6385" s="86"/>
      <c r="IO6385" s="86"/>
      <c r="IP6385" s="86"/>
      <c r="IQ6385" s="86"/>
      <c r="IR6385" s="86"/>
      <c r="IS6385" s="86"/>
      <c r="IT6385" s="86"/>
      <c r="IU6385" s="86"/>
      <c r="IV6385" s="86"/>
    </row>
    <row r="6386" spans="1:256" s="402" customFormat="1">
      <c r="A6386" s="13"/>
      <c r="B6386" s="8"/>
      <c r="C6386" s="8"/>
      <c r="D6386" s="240"/>
      <c r="E6386" s="266"/>
      <c r="F6386" s="321"/>
      <c r="G6386" s="282"/>
      <c r="H6386" s="283"/>
      <c r="I6386" s="33"/>
      <c r="J6386" s="33"/>
      <c r="K6386" s="33"/>
      <c r="L6386" s="33"/>
      <c r="M6386" s="33"/>
      <c r="N6386" s="33"/>
      <c r="O6386" s="33"/>
      <c r="P6386" s="33"/>
      <c r="Q6386" s="33"/>
      <c r="R6386" s="33"/>
      <c r="S6386" s="33"/>
      <c r="T6386" s="33"/>
      <c r="U6386" s="33"/>
      <c r="V6386" s="33"/>
      <c r="W6386" s="33"/>
      <c r="X6386" s="282"/>
      <c r="Y6386" s="33"/>
      <c r="Z6386" s="284"/>
      <c r="AA6386" s="284"/>
      <c r="AB6386" s="33"/>
      <c r="AC6386" s="33"/>
      <c r="AD6386" s="33"/>
      <c r="AE6386" s="33"/>
      <c r="AF6386" s="33"/>
      <c r="AG6386" s="33"/>
      <c r="AH6386" s="33"/>
      <c r="AI6386" s="33"/>
      <c r="AJ6386" s="33"/>
      <c r="AK6386" s="33"/>
      <c r="AL6386" s="33"/>
      <c r="AM6386" s="33"/>
      <c r="AN6386" s="33"/>
      <c r="AO6386" s="33"/>
      <c r="AP6386" s="34"/>
      <c r="AQ6386" s="34"/>
      <c r="AR6386" s="28"/>
      <c r="AS6386" s="29"/>
      <c r="AT6386" s="29"/>
      <c r="AU6386" s="29"/>
    </row>
    <row r="6387" spans="1:256" s="477" customFormat="1">
      <c r="A6387" s="13"/>
      <c r="B6387" s="8"/>
      <c r="C6387" s="8"/>
      <c r="D6387" s="240"/>
      <c r="E6387" s="266"/>
      <c r="F6387" s="321"/>
      <c r="G6387" s="282"/>
      <c r="H6387" s="283"/>
      <c r="I6387" s="33"/>
      <c r="J6387" s="33"/>
      <c r="K6387" s="33"/>
      <c r="L6387" s="33"/>
      <c r="M6387" s="33"/>
      <c r="N6387" s="33"/>
      <c r="O6387" s="33"/>
      <c r="P6387" s="33"/>
      <c r="Q6387" s="33"/>
      <c r="R6387" s="33"/>
      <c r="S6387" s="33"/>
      <c r="T6387" s="33"/>
      <c r="U6387" s="33"/>
      <c r="V6387" s="33"/>
      <c r="W6387" s="33"/>
      <c r="X6387" s="282"/>
      <c r="Y6387" s="33"/>
      <c r="Z6387" s="284"/>
      <c r="AA6387" s="284"/>
      <c r="AB6387" s="33"/>
      <c r="AC6387" s="33"/>
      <c r="AD6387" s="33"/>
      <c r="AE6387" s="33"/>
      <c r="AF6387" s="33"/>
      <c r="AG6387" s="33"/>
      <c r="AH6387" s="33"/>
      <c r="AI6387" s="33"/>
      <c r="AJ6387" s="33"/>
      <c r="AK6387" s="33"/>
      <c r="AL6387" s="33"/>
      <c r="AM6387" s="33"/>
      <c r="AN6387" s="33"/>
      <c r="AO6387" s="33"/>
      <c r="AP6387" s="34"/>
      <c r="AQ6387" s="34"/>
      <c r="AR6387" s="28"/>
      <c r="AS6387" s="29"/>
      <c r="AT6387" s="29"/>
      <c r="AU6387" s="29"/>
    </row>
    <row r="6388" spans="1:256" s="477" customFormat="1">
      <c r="A6388" s="13"/>
      <c r="B6388" s="8"/>
      <c r="C6388" s="83">
        <v>363</v>
      </c>
      <c r="D6388" s="375" t="s">
        <v>171</v>
      </c>
      <c r="E6388" s="266"/>
      <c r="F6388" s="321"/>
      <c r="G6388" s="282"/>
      <c r="H6388" s="283"/>
      <c r="I6388" s="33"/>
      <c r="J6388" s="33"/>
      <c r="K6388" s="33"/>
      <c r="L6388" s="33"/>
      <c r="M6388" s="33"/>
      <c r="N6388" s="33"/>
      <c r="O6388" s="33"/>
      <c r="P6388" s="33"/>
      <c r="Q6388" s="33"/>
      <c r="R6388" s="33"/>
      <c r="S6388" s="33"/>
      <c r="T6388" s="33"/>
      <c r="U6388" s="33"/>
      <c r="V6388" s="33"/>
      <c r="W6388" s="33"/>
      <c r="X6388" s="282"/>
      <c r="Y6388" s="33"/>
      <c r="Z6388" s="284"/>
      <c r="AA6388" s="284"/>
      <c r="AB6388" s="33"/>
      <c r="AC6388" s="33"/>
      <c r="AD6388" s="33"/>
      <c r="AE6388" s="33"/>
      <c r="AF6388" s="33"/>
      <c r="AG6388" s="33"/>
      <c r="AH6388" s="33"/>
      <c r="AI6388" s="33"/>
      <c r="AJ6388" s="33"/>
      <c r="AK6388" s="33"/>
      <c r="AL6388" s="33"/>
      <c r="AM6388" s="33"/>
      <c r="AN6388" s="33"/>
      <c r="AO6388" s="33"/>
      <c r="AP6388" s="34"/>
      <c r="AQ6388" s="34"/>
      <c r="AR6388" s="28"/>
      <c r="AS6388" s="29"/>
      <c r="AT6388" s="29"/>
      <c r="AU6388" s="29"/>
    </row>
    <row r="6389" spans="1:256" s="477" customFormat="1">
      <c r="A6389" s="13"/>
      <c r="B6389" s="8"/>
      <c r="C6389" s="8"/>
      <c r="D6389" s="472" t="s">
        <v>173</v>
      </c>
      <c r="E6389" s="266"/>
      <c r="F6389" s="321"/>
      <c r="G6389" s="282"/>
      <c r="H6389" s="283"/>
      <c r="I6389" s="33"/>
      <c r="J6389" s="33"/>
      <c r="K6389" s="33"/>
      <c r="L6389" s="33"/>
      <c r="M6389" s="33"/>
      <c r="N6389" s="33"/>
      <c r="O6389" s="33"/>
      <c r="P6389" s="33"/>
      <c r="Q6389" s="33"/>
      <c r="R6389" s="33"/>
      <c r="S6389" s="33"/>
      <c r="T6389" s="33"/>
      <c r="U6389" s="33"/>
      <c r="V6389" s="33"/>
      <c r="W6389" s="33"/>
      <c r="X6389" s="282"/>
      <c r="Y6389" s="33"/>
      <c r="Z6389" s="284"/>
      <c r="AA6389" s="284"/>
      <c r="AB6389" s="33"/>
      <c r="AC6389" s="33"/>
      <c r="AD6389" s="33"/>
      <c r="AE6389" s="33"/>
      <c r="AF6389" s="33"/>
      <c r="AG6389" s="33"/>
      <c r="AH6389" s="33"/>
      <c r="AI6389" s="33"/>
      <c r="AJ6389" s="33"/>
      <c r="AK6389" s="33"/>
      <c r="AL6389" s="33"/>
      <c r="AM6389" s="33"/>
      <c r="AN6389" s="33"/>
      <c r="AO6389" s="33"/>
      <c r="AP6389" s="34"/>
      <c r="AQ6389" s="34"/>
      <c r="AR6389" s="28"/>
      <c r="AS6389" s="29"/>
      <c r="AT6389" s="29"/>
      <c r="AU6389" s="29"/>
    </row>
    <row r="6390" spans="1:256" s="477" customFormat="1">
      <c r="A6390" s="13"/>
      <c r="B6390" s="8"/>
      <c r="C6390" s="8"/>
      <c r="D6390" s="473" t="s">
        <v>176</v>
      </c>
      <c r="E6390" s="321"/>
      <c r="F6390" s="261"/>
      <c r="G6390" s="282"/>
      <c r="H6390" s="283"/>
      <c r="I6390" s="33"/>
      <c r="J6390" s="33"/>
      <c r="K6390" s="33"/>
      <c r="L6390" s="33"/>
      <c r="M6390" s="33"/>
      <c r="N6390" s="33"/>
      <c r="O6390" s="33"/>
      <c r="P6390" s="33"/>
      <c r="Q6390" s="33"/>
      <c r="R6390" s="33"/>
      <c r="S6390" s="33"/>
      <c r="T6390" s="33"/>
      <c r="U6390" s="33"/>
      <c r="V6390" s="33"/>
      <c r="W6390" s="33"/>
      <c r="X6390" s="282"/>
      <c r="Y6390" s="33"/>
      <c r="Z6390" s="284"/>
      <c r="AA6390" s="284"/>
      <c r="AB6390" s="33"/>
      <c r="AC6390" s="33"/>
      <c r="AD6390" s="33"/>
      <c r="AE6390" s="33"/>
      <c r="AF6390" s="33"/>
      <c r="AG6390" s="33"/>
      <c r="AH6390" s="33"/>
      <c r="AI6390" s="33"/>
      <c r="AJ6390" s="33"/>
      <c r="AK6390" s="33"/>
      <c r="AL6390" s="33"/>
      <c r="AM6390" s="33"/>
      <c r="AN6390" s="33"/>
      <c r="AO6390" s="33"/>
      <c r="AP6390" s="34"/>
      <c r="AQ6390" s="34"/>
      <c r="AR6390" s="28"/>
      <c r="AS6390" s="29"/>
      <c r="AT6390" s="29"/>
      <c r="AU6390" s="29"/>
    </row>
    <row r="6391" spans="1:256" s="477" customFormat="1">
      <c r="A6391" s="13"/>
      <c r="B6391" s="8"/>
      <c r="C6391" s="8"/>
      <c r="D6391" s="344" t="s">
        <v>951</v>
      </c>
      <c r="E6391" s="266"/>
      <c r="F6391" s="261">
        <v>3850000</v>
      </c>
      <c r="G6391" s="282">
        <f>SUM(H6391)</f>
        <v>3850000</v>
      </c>
      <c r="H6391" s="283">
        <v>3850000</v>
      </c>
      <c r="I6391" s="33"/>
      <c r="J6391" s="33"/>
      <c r="K6391" s="33"/>
      <c r="L6391" s="33"/>
      <c r="M6391" s="33"/>
      <c r="N6391" s="33"/>
      <c r="O6391" s="33"/>
      <c r="P6391" s="33"/>
      <c r="Q6391" s="33"/>
      <c r="R6391" s="33"/>
      <c r="S6391" s="33"/>
      <c r="T6391" s="33"/>
      <c r="U6391" s="33"/>
      <c r="V6391" s="33"/>
      <c r="W6391" s="33"/>
      <c r="X6391" s="282"/>
      <c r="Y6391" s="33"/>
      <c r="Z6391" s="284"/>
      <c r="AA6391" s="284"/>
      <c r="AB6391" s="33"/>
      <c r="AC6391" s="33"/>
      <c r="AD6391" s="33"/>
      <c r="AE6391" s="33"/>
      <c r="AF6391" s="33"/>
      <c r="AG6391" s="33"/>
      <c r="AH6391" s="33"/>
      <c r="AI6391" s="33"/>
      <c r="AJ6391" s="33"/>
      <c r="AK6391" s="33"/>
      <c r="AL6391" s="33"/>
      <c r="AM6391" s="33"/>
      <c r="AN6391" s="33"/>
      <c r="AO6391" s="33"/>
      <c r="AP6391" s="34"/>
      <c r="AQ6391" s="34"/>
      <c r="AR6391" s="28"/>
      <c r="AS6391" s="29"/>
      <c r="AT6391" s="29"/>
      <c r="AU6391" s="29"/>
    </row>
    <row r="6392" spans="1:256" s="477" customFormat="1">
      <c r="A6392" s="13"/>
      <c r="B6392" s="8"/>
      <c r="C6392" s="8"/>
      <c r="D6392" s="344" t="s">
        <v>1807</v>
      </c>
      <c r="E6392" s="266"/>
      <c r="F6392" s="261">
        <v>3600000</v>
      </c>
      <c r="G6392" s="282">
        <f>SUM(H6392)</f>
        <v>3600000</v>
      </c>
      <c r="H6392" s="283">
        <v>3600000</v>
      </c>
      <c r="I6392" s="33"/>
      <c r="J6392" s="33"/>
      <c r="K6392" s="33"/>
      <c r="L6392" s="33"/>
      <c r="M6392" s="33"/>
      <c r="N6392" s="33"/>
      <c r="O6392" s="33"/>
      <c r="P6392" s="33"/>
      <c r="Q6392" s="33"/>
      <c r="R6392" s="33"/>
      <c r="S6392" s="33"/>
      <c r="T6392" s="33"/>
      <c r="U6392" s="33"/>
      <c r="V6392" s="33"/>
      <c r="W6392" s="33"/>
      <c r="X6392" s="282"/>
      <c r="Y6392" s="33"/>
      <c r="Z6392" s="284"/>
      <c r="AA6392" s="284"/>
      <c r="AB6392" s="33"/>
      <c r="AC6392" s="33"/>
      <c r="AD6392" s="33"/>
      <c r="AE6392" s="33"/>
      <c r="AF6392" s="33"/>
      <c r="AG6392" s="33"/>
      <c r="AH6392" s="33"/>
      <c r="AI6392" s="33"/>
      <c r="AJ6392" s="33"/>
      <c r="AK6392" s="33"/>
      <c r="AL6392" s="33"/>
      <c r="AM6392" s="33"/>
      <c r="AN6392" s="33"/>
      <c r="AO6392" s="33"/>
      <c r="AP6392" s="34"/>
      <c r="AQ6392" s="34"/>
      <c r="AR6392" s="28"/>
      <c r="AS6392" s="29"/>
      <c r="AT6392" s="29"/>
      <c r="AU6392" s="29"/>
    </row>
    <row r="6393" spans="1:256" s="562" customFormat="1" ht="15">
      <c r="A6393" s="13"/>
      <c r="B6393" s="8"/>
      <c r="C6393" s="8"/>
      <c r="D6393" s="506" t="s">
        <v>557</v>
      </c>
      <c r="E6393" s="266"/>
      <c r="F6393" s="261"/>
      <c r="G6393" s="282"/>
      <c r="H6393" s="283"/>
      <c r="I6393" s="33"/>
      <c r="J6393" s="33"/>
      <c r="K6393" s="33"/>
      <c r="L6393" s="33"/>
      <c r="M6393" s="33"/>
      <c r="N6393" s="33"/>
      <c r="O6393" s="33"/>
      <c r="P6393" s="33"/>
      <c r="Q6393" s="33"/>
      <c r="R6393" s="33"/>
      <c r="S6393" s="33"/>
      <c r="T6393" s="33"/>
      <c r="U6393" s="33"/>
      <c r="V6393" s="33"/>
      <c r="W6393" s="33"/>
      <c r="X6393" s="282"/>
      <c r="Y6393" s="33"/>
      <c r="Z6393" s="284"/>
      <c r="AA6393" s="284"/>
      <c r="AB6393" s="33"/>
      <c r="AC6393" s="33"/>
      <c r="AD6393" s="33"/>
      <c r="AE6393" s="33"/>
      <c r="AF6393" s="33"/>
      <c r="AG6393" s="33"/>
      <c r="AH6393" s="33"/>
      <c r="AI6393" s="33"/>
      <c r="AJ6393" s="33"/>
      <c r="AK6393" s="33"/>
      <c r="AL6393" s="33"/>
      <c r="AM6393" s="33"/>
      <c r="AN6393" s="33"/>
      <c r="AO6393" s="33"/>
      <c r="AP6393" s="34"/>
      <c r="AQ6393" s="34"/>
      <c r="AR6393" s="28"/>
      <c r="AS6393" s="29"/>
      <c r="AT6393" s="29"/>
      <c r="AU6393" s="29"/>
    </row>
    <row r="6394" spans="1:256" s="562" customFormat="1">
      <c r="A6394" s="13"/>
      <c r="B6394" s="8"/>
      <c r="C6394" s="8"/>
      <c r="D6394" s="344" t="s">
        <v>952</v>
      </c>
      <c r="E6394" s="266"/>
      <c r="F6394" s="261">
        <v>2550000</v>
      </c>
      <c r="G6394" s="282">
        <f>SUM(H6394)</f>
        <v>2550000</v>
      </c>
      <c r="H6394" s="283">
        <v>2550000</v>
      </c>
      <c r="I6394" s="33"/>
      <c r="J6394" s="33"/>
      <c r="K6394" s="33"/>
      <c r="L6394" s="33"/>
      <c r="M6394" s="33"/>
      <c r="N6394" s="33"/>
      <c r="O6394" s="33"/>
      <c r="P6394" s="33"/>
      <c r="Q6394" s="33"/>
      <c r="R6394" s="33"/>
      <c r="S6394" s="33"/>
      <c r="T6394" s="33"/>
      <c r="U6394" s="33"/>
      <c r="V6394" s="33"/>
      <c r="W6394" s="33"/>
      <c r="X6394" s="282"/>
      <c r="Y6394" s="33"/>
      <c r="Z6394" s="284"/>
      <c r="AA6394" s="284"/>
      <c r="AB6394" s="33"/>
      <c r="AC6394" s="33"/>
      <c r="AD6394" s="33"/>
      <c r="AE6394" s="33"/>
      <c r="AF6394" s="33"/>
      <c r="AG6394" s="33"/>
      <c r="AH6394" s="33"/>
      <c r="AI6394" s="33"/>
      <c r="AJ6394" s="33"/>
      <c r="AK6394" s="33">
        <v>2550000</v>
      </c>
      <c r="AL6394" s="33"/>
      <c r="AM6394" s="33"/>
      <c r="AN6394" s="33"/>
      <c r="AO6394" s="33"/>
      <c r="AP6394" s="34"/>
      <c r="AQ6394" s="34"/>
      <c r="AR6394" s="28"/>
      <c r="AS6394" s="29"/>
      <c r="AT6394" s="29"/>
      <c r="AU6394" s="29"/>
    </row>
    <row r="6395" spans="1:256" s="477" customFormat="1">
      <c r="A6395" s="13"/>
      <c r="B6395" s="8"/>
      <c r="C6395" s="8"/>
      <c r="D6395" s="240"/>
      <c r="E6395" s="266"/>
      <c r="F6395" s="321"/>
      <c r="G6395" s="282"/>
      <c r="H6395" s="283"/>
      <c r="I6395" s="33"/>
      <c r="J6395" s="33"/>
      <c r="K6395" s="33"/>
      <c r="L6395" s="33"/>
      <c r="M6395" s="33"/>
      <c r="N6395" s="33"/>
      <c r="O6395" s="33"/>
      <c r="P6395" s="33"/>
      <c r="Q6395" s="33"/>
      <c r="R6395" s="33"/>
      <c r="S6395" s="33"/>
      <c r="T6395" s="33"/>
      <c r="U6395" s="33"/>
      <c r="V6395" s="33"/>
      <c r="W6395" s="33"/>
      <c r="X6395" s="282"/>
      <c r="Y6395" s="33"/>
      <c r="Z6395" s="284"/>
      <c r="AA6395" s="284"/>
      <c r="AB6395" s="33"/>
      <c r="AC6395" s="33"/>
      <c r="AD6395" s="33"/>
      <c r="AE6395" s="33"/>
      <c r="AF6395" s="33"/>
      <c r="AG6395" s="33"/>
      <c r="AH6395" s="33"/>
      <c r="AI6395" s="33"/>
      <c r="AJ6395" s="33"/>
      <c r="AK6395" s="33"/>
      <c r="AL6395" s="33"/>
      <c r="AM6395" s="33"/>
      <c r="AN6395" s="33"/>
      <c r="AO6395" s="33"/>
      <c r="AP6395" s="34"/>
      <c r="AQ6395" s="34"/>
      <c r="AR6395" s="28"/>
      <c r="AS6395" s="29"/>
      <c r="AT6395" s="29"/>
      <c r="AU6395" s="29"/>
    </row>
    <row r="6396" spans="1:256" s="477" customFormat="1">
      <c r="A6396" s="13"/>
      <c r="B6396" s="8"/>
      <c r="C6396" s="8"/>
      <c r="D6396" s="240"/>
      <c r="E6396" s="266"/>
      <c r="F6396" s="321"/>
      <c r="G6396" s="282"/>
      <c r="H6396" s="283"/>
      <c r="I6396" s="33"/>
      <c r="J6396" s="33"/>
      <c r="K6396" s="33"/>
      <c r="L6396" s="33"/>
      <c r="M6396" s="33"/>
      <c r="N6396" s="33"/>
      <c r="O6396" s="33"/>
      <c r="P6396" s="33"/>
      <c r="Q6396" s="33"/>
      <c r="R6396" s="33"/>
      <c r="S6396" s="33"/>
      <c r="T6396" s="33"/>
      <c r="U6396" s="33"/>
      <c r="V6396" s="33"/>
      <c r="W6396" s="33"/>
      <c r="X6396" s="282"/>
      <c r="Y6396" s="33"/>
      <c r="Z6396" s="284"/>
      <c r="AA6396" s="284"/>
      <c r="AB6396" s="33"/>
      <c r="AC6396" s="33"/>
      <c r="AD6396" s="33"/>
      <c r="AE6396" s="33"/>
      <c r="AF6396" s="33"/>
      <c r="AG6396" s="33"/>
      <c r="AH6396" s="33"/>
      <c r="AI6396" s="33"/>
      <c r="AJ6396" s="33"/>
      <c r="AK6396" s="33"/>
      <c r="AL6396" s="33"/>
      <c r="AM6396" s="33"/>
      <c r="AN6396" s="33"/>
      <c r="AO6396" s="33"/>
      <c r="AP6396" s="34"/>
      <c r="AQ6396" s="34"/>
      <c r="AR6396" s="28"/>
      <c r="AS6396" s="29"/>
      <c r="AT6396" s="29"/>
      <c r="AU6396" s="29"/>
    </row>
    <row r="6397" spans="1:256" s="477" customFormat="1">
      <c r="A6397" s="13"/>
      <c r="B6397" s="8"/>
      <c r="C6397" s="83">
        <v>364</v>
      </c>
      <c r="D6397" s="375" t="s">
        <v>171</v>
      </c>
      <c r="E6397" s="266"/>
      <c r="F6397" s="321"/>
      <c r="G6397" s="282"/>
      <c r="H6397" s="283"/>
      <c r="I6397" s="33"/>
      <c r="J6397" s="33"/>
      <c r="K6397" s="33"/>
      <c r="L6397" s="33"/>
      <c r="M6397" s="33"/>
      <c r="N6397" s="33"/>
      <c r="O6397" s="33"/>
      <c r="P6397" s="33"/>
      <c r="Q6397" s="33"/>
      <c r="R6397" s="33"/>
      <c r="S6397" s="33"/>
      <c r="T6397" s="33"/>
      <c r="U6397" s="33"/>
      <c r="V6397" s="33"/>
      <c r="W6397" s="33"/>
      <c r="X6397" s="282"/>
      <c r="Y6397" s="33"/>
      <c r="Z6397" s="284"/>
      <c r="AA6397" s="284"/>
      <c r="AB6397" s="33"/>
      <c r="AC6397" s="33"/>
      <c r="AD6397" s="33"/>
      <c r="AE6397" s="33"/>
      <c r="AF6397" s="33"/>
      <c r="AG6397" s="33"/>
      <c r="AH6397" s="33"/>
      <c r="AI6397" s="33"/>
      <c r="AJ6397" s="33"/>
      <c r="AK6397" s="33"/>
      <c r="AL6397" s="33"/>
      <c r="AM6397" s="33"/>
      <c r="AN6397" s="33"/>
      <c r="AO6397" s="33"/>
      <c r="AP6397" s="34"/>
      <c r="AQ6397" s="34"/>
      <c r="AR6397" s="28"/>
      <c r="AS6397" s="29"/>
      <c r="AT6397" s="29"/>
      <c r="AU6397" s="29"/>
    </row>
    <row r="6398" spans="1:256" s="477" customFormat="1">
      <c r="A6398" s="13"/>
      <c r="B6398" s="8"/>
      <c r="C6398" s="8"/>
      <c r="D6398" s="472" t="s">
        <v>184</v>
      </c>
      <c r="E6398" s="266"/>
      <c r="F6398" s="321"/>
      <c r="G6398" s="282"/>
      <c r="H6398" s="283"/>
      <c r="I6398" s="33"/>
      <c r="J6398" s="33"/>
      <c r="K6398" s="33"/>
      <c r="L6398" s="33"/>
      <c r="M6398" s="33"/>
      <c r="N6398" s="33"/>
      <c r="O6398" s="33"/>
      <c r="P6398" s="33"/>
      <c r="Q6398" s="33"/>
      <c r="R6398" s="33"/>
      <c r="S6398" s="33"/>
      <c r="T6398" s="33"/>
      <c r="U6398" s="33"/>
      <c r="V6398" s="33"/>
      <c r="W6398" s="33"/>
      <c r="X6398" s="282"/>
      <c r="Y6398" s="33"/>
      <c r="Z6398" s="284"/>
      <c r="AA6398" s="284"/>
      <c r="AB6398" s="33"/>
      <c r="AC6398" s="33"/>
      <c r="AD6398" s="33"/>
      <c r="AE6398" s="33"/>
      <c r="AF6398" s="33"/>
      <c r="AG6398" s="33"/>
      <c r="AH6398" s="33"/>
      <c r="AI6398" s="33"/>
      <c r="AJ6398" s="33"/>
      <c r="AK6398" s="33"/>
      <c r="AL6398" s="33"/>
      <c r="AM6398" s="33"/>
      <c r="AN6398" s="33"/>
      <c r="AO6398" s="33"/>
      <c r="AP6398" s="34"/>
      <c r="AQ6398" s="34"/>
      <c r="AR6398" s="28"/>
      <c r="AS6398" s="29"/>
      <c r="AT6398" s="29"/>
      <c r="AU6398" s="29"/>
    </row>
    <row r="6399" spans="1:256" s="477" customFormat="1">
      <c r="A6399" s="13"/>
      <c r="B6399" s="8"/>
      <c r="C6399" s="8"/>
      <c r="D6399" s="473" t="s">
        <v>188</v>
      </c>
      <c r="E6399" s="266"/>
      <c r="F6399" s="321"/>
      <c r="G6399" s="282"/>
      <c r="H6399" s="283"/>
      <c r="I6399" s="33"/>
      <c r="J6399" s="33"/>
      <c r="K6399" s="33"/>
      <c r="L6399" s="33"/>
      <c r="M6399" s="33"/>
      <c r="N6399" s="33"/>
      <c r="O6399" s="33"/>
      <c r="P6399" s="33"/>
      <c r="Q6399" s="33"/>
      <c r="R6399" s="33"/>
      <c r="S6399" s="33"/>
      <c r="T6399" s="33"/>
      <c r="U6399" s="33"/>
      <c r="V6399" s="33"/>
      <c r="W6399" s="33"/>
      <c r="X6399" s="282"/>
      <c r="Y6399" s="33"/>
      <c r="Z6399" s="284"/>
      <c r="AA6399" s="284"/>
      <c r="AB6399" s="33"/>
      <c r="AC6399" s="33"/>
      <c r="AD6399" s="33"/>
      <c r="AE6399" s="33"/>
      <c r="AF6399" s="33"/>
      <c r="AG6399" s="33"/>
      <c r="AH6399" s="33"/>
      <c r="AI6399" s="33"/>
      <c r="AJ6399" s="33"/>
      <c r="AK6399" s="33"/>
      <c r="AL6399" s="33"/>
      <c r="AM6399" s="33"/>
      <c r="AN6399" s="33"/>
      <c r="AO6399" s="33"/>
      <c r="AP6399" s="34"/>
      <c r="AQ6399" s="34"/>
      <c r="AR6399" s="28"/>
      <c r="AS6399" s="29"/>
      <c r="AT6399" s="29"/>
      <c r="AU6399" s="29"/>
    </row>
    <row r="6400" spans="1:256" s="477" customFormat="1">
      <c r="A6400" s="13"/>
      <c r="B6400" s="8"/>
      <c r="C6400" s="8"/>
      <c r="D6400" s="344" t="s">
        <v>1806</v>
      </c>
      <c r="E6400" s="266"/>
      <c r="F6400" s="261">
        <v>2500000</v>
      </c>
      <c r="G6400" s="282">
        <f>SUM(H6400)</f>
        <v>2500000</v>
      </c>
      <c r="H6400" s="283">
        <v>2500000</v>
      </c>
      <c r="I6400" s="33"/>
      <c r="J6400" s="33"/>
      <c r="K6400" s="33"/>
      <c r="L6400" s="33"/>
      <c r="M6400" s="33"/>
      <c r="N6400" s="33"/>
      <c r="O6400" s="33"/>
      <c r="P6400" s="33"/>
      <c r="Q6400" s="33"/>
      <c r="R6400" s="33"/>
      <c r="S6400" s="33"/>
      <c r="T6400" s="33"/>
      <c r="U6400" s="33"/>
      <c r="V6400" s="33"/>
      <c r="W6400" s="33"/>
      <c r="X6400" s="282"/>
      <c r="Y6400" s="33"/>
      <c r="Z6400" s="284"/>
      <c r="AA6400" s="284"/>
      <c r="AB6400" s="33"/>
      <c r="AC6400" s="33"/>
      <c r="AD6400" s="33"/>
      <c r="AE6400" s="33"/>
      <c r="AF6400" s="33"/>
      <c r="AG6400" s="33"/>
      <c r="AH6400" s="33"/>
      <c r="AI6400" s="33"/>
      <c r="AJ6400" s="33"/>
      <c r="AK6400" s="33"/>
      <c r="AL6400" s="33"/>
      <c r="AM6400" s="33"/>
      <c r="AN6400" s="33"/>
      <c r="AO6400" s="33"/>
      <c r="AP6400" s="34"/>
      <c r="AQ6400" s="34"/>
      <c r="AR6400" s="28"/>
      <c r="AS6400" s="29"/>
      <c r="AT6400" s="29"/>
      <c r="AU6400" s="29"/>
    </row>
    <row r="6401" spans="1:256" s="477" customFormat="1">
      <c r="A6401" s="13"/>
      <c r="B6401" s="8"/>
      <c r="C6401" s="8"/>
      <c r="D6401" s="240"/>
      <c r="E6401" s="266"/>
      <c r="F6401" s="321"/>
      <c r="G6401" s="282"/>
      <c r="H6401" s="283"/>
      <c r="I6401" s="33"/>
      <c r="J6401" s="33"/>
      <c r="K6401" s="33"/>
      <c r="L6401" s="33"/>
      <c r="M6401" s="33"/>
      <c r="N6401" s="33"/>
      <c r="O6401" s="33"/>
      <c r="P6401" s="33"/>
      <c r="Q6401" s="33"/>
      <c r="R6401" s="33"/>
      <c r="S6401" s="33"/>
      <c r="T6401" s="33"/>
      <c r="U6401" s="33"/>
      <c r="V6401" s="33"/>
      <c r="W6401" s="33"/>
      <c r="X6401" s="282"/>
      <c r="Y6401" s="33"/>
      <c r="Z6401" s="284"/>
      <c r="AA6401" s="284"/>
      <c r="AB6401" s="33"/>
      <c r="AC6401" s="33"/>
      <c r="AD6401" s="33"/>
      <c r="AE6401" s="33"/>
      <c r="AF6401" s="33"/>
      <c r="AG6401" s="33"/>
      <c r="AH6401" s="33"/>
      <c r="AI6401" s="33"/>
      <c r="AJ6401" s="33"/>
      <c r="AK6401" s="33"/>
      <c r="AL6401" s="33"/>
      <c r="AM6401" s="33"/>
      <c r="AN6401" s="33"/>
      <c r="AO6401" s="33"/>
      <c r="AP6401" s="34"/>
      <c r="AQ6401" s="34"/>
      <c r="AR6401" s="28"/>
      <c r="AS6401" s="29"/>
      <c r="AT6401" s="29"/>
      <c r="AU6401" s="29"/>
    </row>
    <row r="6402" spans="1:256" s="477" customFormat="1">
      <c r="A6402" s="13"/>
      <c r="B6402" s="8"/>
      <c r="C6402" s="8"/>
      <c r="D6402" s="240"/>
      <c r="E6402" s="266"/>
      <c r="F6402" s="321"/>
      <c r="G6402" s="282"/>
      <c r="H6402" s="283"/>
      <c r="I6402" s="33"/>
      <c r="J6402" s="33"/>
      <c r="K6402" s="33"/>
      <c r="L6402" s="33"/>
      <c r="M6402" s="33"/>
      <c r="N6402" s="33"/>
      <c r="O6402" s="33"/>
      <c r="P6402" s="33"/>
      <c r="Q6402" s="33"/>
      <c r="R6402" s="33"/>
      <c r="S6402" s="33"/>
      <c r="T6402" s="33"/>
      <c r="U6402" s="33"/>
      <c r="V6402" s="33"/>
      <c r="W6402" s="33"/>
      <c r="X6402" s="282"/>
      <c r="Y6402" s="33"/>
      <c r="Z6402" s="284"/>
      <c r="AA6402" s="284"/>
      <c r="AB6402" s="33"/>
      <c r="AC6402" s="33"/>
      <c r="AD6402" s="33"/>
      <c r="AE6402" s="33"/>
      <c r="AF6402" s="33"/>
      <c r="AG6402" s="33"/>
      <c r="AH6402" s="33"/>
      <c r="AI6402" s="33"/>
      <c r="AJ6402" s="33"/>
      <c r="AK6402" s="33"/>
      <c r="AL6402" s="33"/>
      <c r="AM6402" s="33"/>
      <c r="AN6402" s="33"/>
      <c r="AO6402" s="33"/>
      <c r="AP6402" s="34"/>
      <c r="AQ6402" s="34"/>
      <c r="AR6402" s="28"/>
      <c r="AS6402" s="29"/>
      <c r="AT6402" s="29"/>
      <c r="AU6402" s="29"/>
    </row>
    <row r="6403" spans="1:256" s="477" customFormat="1">
      <c r="A6403" s="13"/>
      <c r="B6403" s="8"/>
      <c r="C6403" s="8"/>
      <c r="D6403" s="240"/>
      <c r="E6403" s="266"/>
      <c r="F6403" s="321"/>
      <c r="G6403" s="282"/>
      <c r="H6403" s="283"/>
      <c r="I6403" s="33"/>
      <c r="J6403" s="33"/>
      <c r="K6403" s="33"/>
      <c r="L6403" s="33"/>
      <c r="M6403" s="33"/>
      <c r="N6403" s="33"/>
      <c r="O6403" s="33"/>
      <c r="P6403" s="33"/>
      <c r="Q6403" s="33"/>
      <c r="R6403" s="33"/>
      <c r="S6403" s="33"/>
      <c r="T6403" s="33"/>
      <c r="U6403" s="33"/>
      <c r="V6403" s="33"/>
      <c r="W6403" s="33"/>
      <c r="X6403" s="282"/>
      <c r="Y6403" s="33"/>
      <c r="Z6403" s="284"/>
      <c r="AA6403" s="284"/>
      <c r="AB6403" s="33"/>
      <c r="AC6403" s="33"/>
      <c r="AD6403" s="33"/>
      <c r="AE6403" s="33"/>
      <c r="AF6403" s="33"/>
      <c r="AG6403" s="33"/>
      <c r="AH6403" s="33"/>
      <c r="AI6403" s="33"/>
      <c r="AJ6403" s="33"/>
      <c r="AK6403" s="33"/>
      <c r="AL6403" s="33"/>
      <c r="AM6403" s="33"/>
      <c r="AN6403" s="33"/>
      <c r="AO6403" s="33"/>
      <c r="AP6403" s="34"/>
      <c r="AQ6403" s="34"/>
      <c r="AR6403" s="28"/>
      <c r="AS6403" s="29"/>
      <c r="AT6403" s="29"/>
      <c r="AU6403" s="29"/>
    </row>
    <row r="6404" spans="1:256" s="477" customFormat="1">
      <c r="A6404" s="13"/>
      <c r="B6404" s="8"/>
      <c r="C6404" s="8"/>
      <c r="D6404" s="240"/>
      <c r="E6404" s="266"/>
      <c r="F6404" s="321"/>
      <c r="G6404" s="282"/>
      <c r="H6404" s="283"/>
      <c r="I6404" s="33"/>
      <c r="J6404" s="33"/>
      <c r="K6404" s="33"/>
      <c r="L6404" s="33"/>
      <c r="M6404" s="33"/>
      <c r="N6404" s="33"/>
      <c r="O6404" s="33"/>
      <c r="P6404" s="33"/>
      <c r="Q6404" s="33"/>
      <c r="R6404" s="33"/>
      <c r="S6404" s="33"/>
      <c r="T6404" s="33"/>
      <c r="U6404" s="33"/>
      <c r="V6404" s="33"/>
      <c r="W6404" s="33"/>
      <c r="X6404" s="282"/>
      <c r="Y6404" s="33"/>
      <c r="Z6404" s="284"/>
      <c r="AA6404" s="284"/>
      <c r="AB6404" s="33"/>
      <c r="AC6404" s="33"/>
      <c r="AD6404" s="33"/>
      <c r="AE6404" s="33"/>
      <c r="AF6404" s="33"/>
      <c r="AG6404" s="33"/>
      <c r="AH6404" s="33"/>
      <c r="AI6404" s="33"/>
      <c r="AJ6404" s="33"/>
      <c r="AK6404" s="33"/>
      <c r="AL6404" s="33"/>
      <c r="AM6404" s="33"/>
      <c r="AN6404" s="33"/>
      <c r="AO6404" s="33"/>
      <c r="AP6404" s="34"/>
      <c r="AQ6404" s="34"/>
      <c r="AR6404" s="28"/>
      <c r="AS6404" s="29"/>
      <c r="AT6404" s="29"/>
      <c r="AU6404" s="29"/>
    </row>
    <row r="6405" spans="1:256" s="402" customFormat="1">
      <c r="A6405" s="13"/>
      <c r="B6405" s="8"/>
      <c r="C6405" s="8"/>
      <c r="D6405" s="240"/>
      <c r="E6405" s="33"/>
      <c r="F6405" s="321"/>
      <c r="G6405" s="282"/>
      <c r="H6405" s="283"/>
      <c r="I6405" s="33"/>
      <c r="J6405" s="33"/>
      <c r="K6405" s="33"/>
      <c r="L6405" s="33"/>
      <c r="M6405" s="33"/>
      <c r="N6405" s="33"/>
      <c r="O6405" s="33"/>
      <c r="P6405" s="33"/>
      <c r="Q6405" s="33"/>
      <c r="R6405" s="33"/>
      <c r="S6405" s="33"/>
      <c r="T6405" s="33"/>
      <c r="U6405" s="33"/>
      <c r="V6405" s="33"/>
      <c r="W6405" s="33"/>
      <c r="X6405" s="282"/>
      <c r="Y6405" s="33"/>
      <c r="Z6405" s="284"/>
      <c r="AA6405" s="284"/>
      <c r="AB6405" s="33"/>
      <c r="AC6405" s="33"/>
      <c r="AD6405" s="33"/>
      <c r="AE6405" s="33"/>
      <c r="AF6405" s="33"/>
      <c r="AG6405" s="33"/>
      <c r="AH6405" s="33"/>
      <c r="AI6405" s="33"/>
      <c r="AJ6405" s="33"/>
      <c r="AK6405" s="33"/>
      <c r="AL6405" s="33"/>
      <c r="AM6405" s="33"/>
      <c r="AN6405" s="33"/>
      <c r="AO6405" s="33"/>
      <c r="AP6405" s="34"/>
      <c r="AQ6405" s="34"/>
      <c r="AR6405" s="28"/>
      <c r="AS6405" s="29"/>
      <c r="AT6405" s="29"/>
      <c r="AU6405" s="29"/>
    </row>
    <row r="6406" spans="1:256" s="402" customFormat="1">
      <c r="A6406" s="13"/>
      <c r="B6406" s="8"/>
      <c r="C6406" s="8"/>
      <c r="D6406" s="240"/>
      <c r="E6406" s="404"/>
      <c r="F6406" s="33"/>
      <c r="G6406" s="282"/>
      <c r="H6406" s="283"/>
      <c r="I6406" s="33"/>
      <c r="J6406" s="33"/>
      <c r="K6406" s="33"/>
      <c r="L6406" s="33"/>
      <c r="M6406" s="33"/>
      <c r="N6406" s="33"/>
      <c r="O6406" s="33"/>
      <c r="P6406" s="33"/>
      <c r="Q6406" s="33"/>
      <c r="R6406" s="33"/>
      <c r="S6406" s="33"/>
      <c r="T6406" s="33"/>
      <c r="U6406" s="33"/>
      <c r="V6406" s="33"/>
      <c r="W6406" s="33"/>
      <c r="X6406" s="282"/>
      <c r="Y6406" s="33"/>
      <c r="Z6406" s="284"/>
      <c r="AA6406" s="284"/>
      <c r="AB6406" s="33"/>
      <c r="AC6406" s="33"/>
      <c r="AD6406" s="33"/>
      <c r="AE6406" s="33"/>
      <c r="AF6406" s="33"/>
      <c r="AG6406" s="33"/>
      <c r="AH6406" s="33"/>
      <c r="AI6406" s="33"/>
      <c r="AJ6406" s="33"/>
      <c r="AK6406" s="33"/>
      <c r="AL6406" s="33"/>
      <c r="AM6406" s="33"/>
      <c r="AN6406" s="33"/>
      <c r="AO6406" s="33"/>
      <c r="AP6406" s="34"/>
      <c r="AQ6406" s="34"/>
      <c r="AR6406" s="28"/>
      <c r="AS6406" s="29"/>
      <c r="AT6406" s="29"/>
      <c r="AU6406" s="29"/>
    </row>
    <row r="6407" spans="1:256" s="45" customFormat="1">
      <c r="A6407" s="12"/>
      <c r="B6407" s="9">
        <v>3</v>
      </c>
      <c r="C6407" s="9" t="s">
        <v>16</v>
      </c>
      <c r="D6407" s="81" t="s">
        <v>10</v>
      </c>
      <c r="E6407" s="405">
        <v>790725500</v>
      </c>
      <c r="F6407" s="31">
        <f t="shared" ref="F6407:V6407" si="906">SUM(F6408:F6410)</f>
        <v>0</v>
      </c>
      <c r="G6407" s="31">
        <f t="shared" si="906"/>
        <v>0</v>
      </c>
      <c r="H6407" s="31">
        <f t="shared" si="906"/>
        <v>0</v>
      </c>
      <c r="I6407" s="31">
        <f t="shared" si="906"/>
        <v>0</v>
      </c>
      <c r="J6407" s="31">
        <f t="shared" si="906"/>
        <v>0</v>
      </c>
      <c r="K6407" s="31">
        <f t="shared" si="906"/>
        <v>0</v>
      </c>
      <c r="L6407" s="31">
        <f t="shared" si="906"/>
        <v>0</v>
      </c>
      <c r="M6407" s="31">
        <f t="shared" si="906"/>
        <v>0</v>
      </c>
      <c r="N6407" s="31">
        <f t="shared" si="906"/>
        <v>0</v>
      </c>
      <c r="O6407" s="31">
        <f t="shared" si="906"/>
        <v>0</v>
      </c>
      <c r="P6407" s="31">
        <f t="shared" si="906"/>
        <v>0</v>
      </c>
      <c r="Q6407" s="31">
        <f t="shared" si="906"/>
        <v>0</v>
      </c>
      <c r="R6407" s="31">
        <f t="shared" si="906"/>
        <v>0</v>
      </c>
      <c r="S6407" s="31">
        <f t="shared" si="906"/>
        <v>0</v>
      </c>
      <c r="T6407" s="31">
        <f t="shared" si="906"/>
        <v>0</v>
      </c>
      <c r="U6407" s="31">
        <f t="shared" si="906"/>
        <v>0</v>
      </c>
      <c r="V6407" s="31">
        <f t="shared" si="906"/>
        <v>0</v>
      </c>
      <c r="W6407" s="31">
        <f>SUM(O6407:V6407)</f>
        <v>0</v>
      </c>
      <c r="X6407" s="31">
        <f>SUM(X6408:X6410)</f>
        <v>0</v>
      </c>
      <c r="Y6407" s="31">
        <f>H6407+I6407+J6407+K6407+L6407+M6407+N6407+W6407+X6407</f>
        <v>0</v>
      </c>
      <c r="Z6407" s="31">
        <f t="shared" ref="Z6407:AK6407" si="907">SUM(Z6408:Z6410)</f>
        <v>0</v>
      </c>
      <c r="AA6407" s="31">
        <f t="shared" si="907"/>
        <v>0</v>
      </c>
      <c r="AB6407" s="31">
        <f t="shared" si="907"/>
        <v>0</v>
      </c>
      <c r="AC6407" s="31">
        <f t="shared" si="907"/>
        <v>0</v>
      </c>
      <c r="AD6407" s="31">
        <f t="shared" si="907"/>
        <v>0</v>
      </c>
      <c r="AE6407" s="31">
        <f t="shared" si="907"/>
        <v>0</v>
      </c>
      <c r="AF6407" s="31">
        <f t="shared" si="907"/>
        <v>0</v>
      </c>
      <c r="AG6407" s="31">
        <f t="shared" si="907"/>
        <v>0</v>
      </c>
      <c r="AH6407" s="31">
        <f t="shared" si="907"/>
        <v>0</v>
      </c>
      <c r="AI6407" s="31">
        <f t="shared" si="907"/>
        <v>0</v>
      </c>
      <c r="AJ6407" s="31">
        <f t="shared" si="907"/>
        <v>0</v>
      </c>
      <c r="AK6407" s="31">
        <f t="shared" si="907"/>
        <v>0</v>
      </c>
      <c r="AL6407" s="31">
        <f>SUM(AD6407:AK6407)</f>
        <v>0</v>
      </c>
      <c r="AM6407" s="31">
        <f>SUM(AM6408:AM6410)</f>
        <v>0</v>
      </c>
      <c r="AN6407" s="31">
        <f>SUM(AN6408:AN6410)</f>
        <v>0</v>
      </c>
      <c r="AO6407" s="31">
        <f>Z6407+AA6407+AB6407+AC6407+AL6407+AM6407+AN6407</f>
        <v>0</v>
      </c>
      <c r="AP6407" s="32">
        <f>E6407+Y6407-AO6407</f>
        <v>790725500</v>
      </c>
      <c r="AQ6407" s="32"/>
      <c r="AR6407" s="28"/>
      <c r="AS6407" s="29">
        <f>E6407+H6407+I6407+J6407+K6407+L6407+M6407+N6407+W6407+X6407-Z6407-AB6407-AL6407-AC6407-AM6407-AN6407</f>
        <v>790725500</v>
      </c>
      <c r="AT6407" s="29">
        <f>AP6407-AS6407</f>
        <v>0</v>
      </c>
      <c r="AU6407" s="29">
        <f>E6407</f>
        <v>790725500</v>
      </c>
      <c r="AV6407" s="86">
        <f>AS6407-AU6407</f>
        <v>0</v>
      </c>
      <c r="AW6407" s="86">
        <f>Y6407-AO6407</f>
        <v>0</v>
      </c>
      <c r="AX6407" s="86">
        <f>AV6407-AW6407</f>
        <v>0</v>
      </c>
      <c r="AY6407" s="86"/>
      <c r="AZ6407" s="398"/>
      <c r="BA6407" s="86"/>
      <c r="BB6407" s="86"/>
      <c r="BC6407" s="86"/>
      <c r="BD6407" s="86"/>
      <c r="BE6407" s="86"/>
      <c r="BF6407" s="86"/>
      <c r="BG6407" s="86"/>
      <c r="BH6407" s="86"/>
      <c r="BI6407" s="86"/>
      <c r="BJ6407" s="86"/>
      <c r="BK6407" s="86"/>
      <c r="BL6407" s="86"/>
      <c r="BM6407" s="86"/>
      <c r="BN6407" s="86"/>
      <c r="BO6407" s="86"/>
      <c r="BP6407" s="86"/>
      <c r="BQ6407" s="86"/>
      <c r="BR6407" s="86"/>
      <c r="BS6407" s="86"/>
      <c r="BT6407" s="86"/>
      <c r="BU6407" s="86"/>
      <c r="BV6407" s="86"/>
      <c r="BW6407" s="86"/>
      <c r="BX6407" s="86"/>
      <c r="BY6407" s="86"/>
      <c r="BZ6407" s="86"/>
      <c r="CA6407" s="86"/>
      <c r="CB6407" s="86"/>
      <c r="CC6407" s="86"/>
      <c r="CD6407" s="86"/>
      <c r="CE6407" s="86"/>
      <c r="CF6407" s="86"/>
      <c r="CG6407" s="86"/>
      <c r="CH6407" s="86"/>
      <c r="CI6407" s="86"/>
      <c r="CJ6407" s="86"/>
      <c r="CK6407" s="86"/>
      <c r="CL6407" s="86"/>
      <c r="CM6407" s="86"/>
      <c r="CN6407" s="86"/>
      <c r="CO6407" s="86"/>
      <c r="CP6407" s="86"/>
      <c r="CQ6407" s="86"/>
      <c r="CR6407" s="86"/>
      <c r="CS6407" s="86"/>
      <c r="CT6407" s="86"/>
      <c r="CU6407" s="86"/>
      <c r="CV6407" s="86"/>
      <c r="CW6407" s="86"/>
      <c r="CX6407" s="86"/>
      <c r="CY6407" s="86"/>
      <c r="CZ6407" s="86"/>
      <c r="DA6407" s="86"/>
      <c r="DB6407" s="86"/>
      <c r="DC6407" s="86"/>
      <c r="DD6407" s="86"/>
      <c r="DE6407" s="86"/>
      <c r="DF6407" s="86"/>
      <c r="DG6407" s="86"/>
      <c r="DH6407" s="86"/>
      <c r="DI6407" s="86"/>
      <c r="DJ6407" s="86"/>
      <c r="DK6407" s="86"/>
      <c r="DL6407" s="86"/>
      <c r="DM6407" s="86"/>
      <c r="DN6407" s="86"/>
      <c r="DO6407" s="86"/>
      <c r="DP6407" s="86"/>
      <c r="DQ6407" s="86"/>
      <c r="DR6407" s="86"/>
      <c r="DS6407" s="86"/>
      <c r="DT6407" s="86"/>
      <c r="DU6407" s="86"/>
      <c r="DV6407" s="86"/>
      <c r="DW6407" s="86"/>
      <c r="DX6407" s="86"/>
      <c r="DY6407" s="86"/>
      <c r="DZ6407" s="86"/>
      <c r="EA6407" s="86"/>
      <c r="EB6407" s="86"/>
      <c r="EC6407" s="86"/>
      <c r="ED6407" s="86"/>
      <c r="EE6407" s="86"/>
      <c r="EF6407" s="86"/>
      <c r="EG6407" s="86"/>
      <c r="EH6407" s="86"/>
      <c r="EI6407" s="86"/>
      <c r="EJ6407" s="86"/>
      <c r="EK6407" s="86"/>
      <c r="EL6407" s="86"/>
      <c r="EM6407" s="86"/>
      <c r="EN6407" s="86"/>
      <c r="EO6407" s="86"/>
      <c r="EP6407" s="86"/>
      <c r="EQ6407" s="86"/>
      <c r="ER6407" s="86"/>
      <c r="ES6407" s="86"/>
      <c r="ET6407" s="86"/>
      <c r="EU6407" s="86"/>
      <c r="EV6407" s="86"/>
      <c r="EW6407" s="86"/>
      <c r="EX6407" s="86"/>
      <c r="EY6407" s="86"/>
      <c r="EZ6407" s="86"/>
      <c r="FA6407" s="86"/>
      <c r="FB6407" s="86"/>
      <c r="FC6407" s="86"/>
      <c r="FD6407" s="86"/>
      <c r="FE6407" s="86"/>
      <c r="FF6407" s="86"/>
      <c r="FG6407" s="86"/>
      <c r="FH6407" s="86"/>
      <c r="FI6407" s="86"/>
      <c r="FJ6407" s="86"/>
      <c r="FK6407" s="86"/>
      <c r="FL6407" s="86"/>
      <c r="FM6407" s="86"/>
      <c r="FN6407" s="86"/>
      <c r="FO6407" s="86"/>
      <c r="FP6407" s="86"/>
      <c r="FQ6407" s="86"/>
      <c r="FR6407" s="86"/>
      <c r="FS6407" s="86"/>
      <c r="FT6407" s="86"/>
      <c r="FU6407" s="86"/>
      <c r="FV6407" s="86"/>
      <c r="FW6407" s="86"/>
      <c r="FX6407" s="86"/>
      <c r="FY6407" s="86"/>
      <c r="FZ6407" s="86"/>
      <c r="GA6407" s="86"/>
      <c r="GB6407" s="86"/>
      <c r="GC6407" s="86"/>
      <c r="GD6407" s="86"/>
      <c r="GE6407" s="86"/>
      <c r="GF6407" s="86"/>
      <c r="GG6407" s="86"/>
      <c r="GH6407" s="86"/>
      <c r="GI6407" s="86"/>
      <c r="GJ6407" s="86"/>
      <c r="GK6407" s="86"/>
      <c r="GL6407" s="86"/>
      <c r="GM6407" s="86"/>
      <c r="GN6407" s="86"/>
      <c r="GO6407" s="86"/>
      <c r="GP6407" s="86"/>
      <c r="GQ6407" s="86"/>
      <c r="GR6407" s="86"/>
      <c r="GS6407" s="86"/>
      <c r="GT6407" s="86"/>
      <c r="GU6407" s="86"/>
      <c r="GV6407" s="86"/>
      <c r="GW6407" s="86"/>
      <c r="GX6407" s="86"/>
      <c r="GY6407" s="86"/>
      <c r="GZ6407" s="86"/>
      <c r="HA6407" s="86"/>
      <c r="HB6407" s="86"/>
      <c r="HC6407" s="86"/>
      <c r="HD6407" s="86"/>
      <c r="HE6407" s="86"/>
      <c r="HF6407" s="86"/>
      <c r="HG6407" s="86"/>
      <c r="HH6407" s="86"/>
      <c r="HI6407" s="86"/>
      <c r="HJ6407" s="86"/>
      <c r="HK6407" s="86"/>
      <c r="HL6407" s="86"/>
      <c r="HM6407" s="86"/>
      <c r="HN6407" s="86"/>
      <c r="HO6407" s="86"/>
      <c r="HP6407" s="86"/>
      <c r="HQ6407" s="86"/>
      <c r="HR6407" s="86"/>
      <c r="HS6407" s="86"/>
      <c r="HT6407" s="86"/>
      <c r="HU6407" s="86"/>
      <c r="HV6407" s="86"/>
      <c r="HW6407" s="86"/>
      <c r="HX6407" s="86"/>
      <c r="HY6407" s="86"/>
      <c r="HZ6407" s="86"/>
      <c r="IA6407" s="86"/>
      <c r="IB6407" s="86"/>
      <c r="IC6407" s="86"/>
      <c r="ID6407" s="86"/>
      <c r="IE6407" s="86"/>
      <c r="IF6407" s="86"/>
      <c r="IG6407" s="86"/>
      <c r="IH6407" s="86"/>
      <c r="II6407" s="86"/>
      <c r="IJ6407" s="86"/>
      <c r="IK6407" s="86"/>
      <c r="IL6407" s="86"/>
      <c r="IM6407" s="86"/>
      <c r="IN6407" s="86"/>
      <c r="IO6407" s="86"/>
      <c r="IP6407" s="86"/>
      <c r="IQ6407" s="86"/>
      <c r="IR6407" s="86"/>
      <c r="IS6407" s="86"/>
      <c r="IT6407" s="86"/>
      <c r="IU6407" s="86"/>
      <c r="IV6407" s="86"/>
    </row>
    <row r="6408" spans="1:256" s="402" customFormat="1">
      <c r="A6408" s="13"/>
      <c r="B6408" s="8"/>
      <c r="C6408" s="8"/>
      <c r="D6408" s="240"/>
      <c r="E6408" s="266"/>
      <c r="F6408" s="321"/>
      <c r="G6408" s="282"/>
      <c r="H6408" s="283"/>
      <c r="I6408" s="33"/>
      <c r="J6408" s="33"/>
      <c r="K6408" s="33"/>
      <c r="L6408" s="33"/>
      <c r="M6408" s="33"/>
      <c r="N6408" s="33"/>
      <c r="O6408" s="33"/>
      <c r="P6408" s="33"/>
      <c r="Q6408" s="33"/>
      <c r="R6408" s="33"/>
      <c r="S6408" s="33"/>
      <c r="T6408" s="33"/>
      <c r="U6408" s="33"/>
      <c r="V6408" s="33"/>
      <c r="W6408" s="33"/>
      <c r="X6408" s="282"/>
      <c r="Y6408" s="33"/>
      <c r="Z6408" s="284"/>
      <c r="AA6408" s="284"/>
      <c r="AB6408" s="33"/>
      <c r="AC6408" s="33"/>
      <c r="AD6408" s="33"/>
      <c r="AE6408" s="33"/>
      <c r="AF6408" s="33"/>
      <c r="AG6408" s="33"/>
      <c r="AH6408" s="33"/>
      <c r="AI6408" s="33"/>
      <c r="AJ6408" s="33"/>
      <c r="AK6408" s="33"/>
      <c r="AL6408" s="33"/>
      <c r="AM6408" s="33"/>
      <c r="AN6408" s="33"/>
      <c r="AO6408" s="33"/>
      <c r="AP6408" s="34"/>
      <c r="AQ6408" s="34"/>
      <c r="AR6408" s="28"/>
      <c r="AS6408" s="29"/>
      <c r="AT6408" s="29"/>
      <c r="AU6408" s="29"/>
    </row>
    <row r="6409" spans="1:256" s="402" customFormat="1">
      <c r="A6409" s="13"/>
      <c r="B6409" s="8"/>
      <c r="C6409" s="8"/>
      <c r="D6409" s="240"/>
      <c r="E6409" s="33"/>
      <c r="F6409" s="321"/>
      <c r="G6409" s="282"/>
      <c r="H6409" s="283"/>
      <c r="I6409" s="33"/>
      <c r="J6409" s="33"/>
      <c r="K6409" s="33"/>
      <c r="L6409" s="33"/>
      <c r="M6409" s="33"/>
      <c r="N6409" s="33"/>
      <c r="O6409" s="33"/>
      <c r="P6409" s="33"/>
      <c r="Q6409" s="33"/>
      <c r="R6409" s="33"/>
      <c r="S6409" s="33"/>
      <c r="T6409" s="33"/>
      <c r="U6409" s="33"/>
      <c r="V6409" s="33"/>
      <c r="W6409" s="33"/>
      <c r="X6409" s="282"/>
      <c r="Y6409" s="33"/>
      <c r="Z6409" s="284"/>
      <c r="AA6409" s="284"/>
      <c r="AB6409" s="33"/>
      <c r="AC6409" s="33"/>
      <c r="AD6409" s="33"/>
      <c r="AE6409" s="33"/>
      <c r="AF6409" s="33"/>
      <c r="AG6409" s="33"/>
      <c r="AH6409" s="33"/>
      <c r="AI6409" s="33"/>
      <c r="AJ6409" s="33"/>
      <c r="AK6409" s="33"/>
      <c r="AL6409" s="33"/>
      <c r="AM6409" s="33"/>
      <c r="AN6409" s="33"/>
      <c r="AO6409" s="33"/>
      <c r="AP6409" s="34"/>
      <c r="AQ6409" s="34"/>
      <c r="AR6409" s="28"/>
      <c r="AS6409" s="29"/>
      <c r="AT6409" s="29"/>
      <c r="AU6409" s="29"/>
    </row>
    <row r="6410" spans="1:256" s="402" customFormat="1">
      <c r="A6410" s="13"/>
      <c r="B6410" s="8"/>
      <c r="C6410" s="8"/>
      <c r="D6410" s="240"/>
      <c r="E6410" s="404"/>
      <c r="F6410" s="321"/>
      <c r="G6410" s="282"/>
      <c r="H6410" s="283"/>
      <c r="I6410" s="33"/>
      <c r="J6410" s="33"/>
      <c r="K6410" s="33"/>
      <c r="L6410" s="33"/>
      <c r="M6410" s="33"/>
      <c r="N6410" s="33"/>
      <c r="O6410" s="33"/>
      <c r="P6410" s="33"/>
      <c r="Q6410" s="33"/>
      <c r="R6410" s="33"/>
      <c r="S6410" s="33"/>
      <c r="T6410" s="33"/>
      <c r="U6410" s="33"/>
      <c r="V6410" s="33"/>
      <c r="W6410" s="33"/>
      <c r="X6410" s="282"/>
      <c r="Y6410" s="33"/>
      <c r="Z6410" s="284"/>
      <c r="AA6410" s="284"/>
      <c r="AB6410" s="33"/>
      <c r="AC6410" s="33"/>
      <c r="AD6410" s="33"/>
      <c r="AE6410" s="33"/>
      <c r="AF6410" s="33"/>
      <c r="AG6410" s="33"/>
      <c r="AH6410" s="33"/>
      <c r="AI6410" s="33"/>
      <c r="AJ6410" s="33"/>
      <c r="AK6410" s="33"/>
      <c r="AL6410" s="33"/>
      <c r="AM6410" s="33"/>
      <c r="AN6410" s="33"/>
      <c r="AO6410" s="33"/>
      <c r="AP6410" s="34"/>
      <c r="AQ6410" s="34"/>
      <c r="AR6410" s="28"/>
      <c r="AS6410" s="29"/>
      <c r="AT6410" s="29"/>
      <c r="AU6410" s="29"/>
    </row>
    <row r="6411" spans="1:256" s="15" customFormat="1">
      <c r="A6411" s="12"/>
      <c r="B6411" s="9">
        <v>4</v>
      </c>
      <c r="C6411" s="9" t="s">
        <v>17</v>
      </c>
      <c r="D6411" s="81" t="s">
        <v>5</v>
      </c>
      <c r="E6411" s="405">
        <v>10804700</v>
      </c>
      <c r="F6411" s="31">
        <f t="shared" ref="F6411:V6411" si="908">SUM(F6412:F6413)</f>
        <v>0</v>
      </c>
      <c r="G6411" s="31">
        <f t="shared" si="908"/>
        <v>0</v>
      </c>
      <c r="H6411" s="31">
        <f t="shared" si="908"/>
        <v>0</v>
      </c>
      <c r="I6411" s="31">
        <f t="shared" si="908"/>
        <v>0</v>
      </c>
      <c r="J6411" s="31">
        <f t="shared" si="908"/>
        <v>0</v>
      </c>
      <c r="K6411" s="31">
        <f t="shared" si="908"/>
        <v>0</v>
      </c>
      <c r="L6411" s="31">
        <f t="shared" si="908"/>
        <v>0</v>
      </c>
      <c r="M6411" s="31">
        <f t="shared" si="908"/>
        <v>0</v>
      </c>
      <c r="N6411" s="31">
        <f t="shared" si="908"/>
        <v>0</v>
      </c>
      <c r="O6411" s="31">
        <f t="shared" si="908"/>
        <v>0</v>
      </c>
      <c r="P6411" s="31">
        <f t="shared" si="908"/>
        <v>0</v>
      </c>
      <c r="Q6411" s="31">
        <f t="shared" si="908"/>
        <v>0</v>
      </c>
      <c r="R6411" s="31">
        <f t="shared" si="908"/>
        <v>0</v>
      </c>
      <c r="S6411" s="31">
        <f t="shared" si="908"/>
        <v>0</v>
      </c>
      <c r="T6411" s="31">
        <f t="shared" si="908"/>
        <v>0</v>
      </c>
      <c r="U6411" s="31">
        <f t="shared" si="908"/>
        <v>0</v>
      </c>
      <c r="V6411" s="31">
        <f t="shared" si="908"/>
        <v>0</v>
      </c>
      <c r="W6411" s="31">
        <f>SUM(O6411:V6411)</f>
        <v>0</v>
      </c>
      <c r="X6411" s="31">
        <f>SUM(X6412:X6413)</f>
        <v>0</v>
      </c>
      <c r="Y6411" s="31">
        <f>H6411+I6411+J6411+K6411+L6411+M6411+N6411+W6411+X6411</f>
        <v>0</v>
      </c>
      <c r="Z6411" s="31">
        <f t="shared" ref="Z6411:AK6411" si="909">SUM(Z6412:Z6413)</f>
        <v>0</v>
      </c>
      <c r="AA6411" s="31">
        <f t="shared" si="909"/>
        <v>0</v>
      </c>
      <c r="AB6411" s="31">
        <f t="shared" si="909"/>
        <v>0</v>
      </c>
      <c r="AC6411" s="31">
        <f t="shared" si="909"/>
        <v>0</v>
      </c>
      <c r="AD6411" s="31">
        <f t="shared" si="909"/>
        <v>0</v>
      </c>
      <c r="AE6411" s="31">
        <f t="shared" si="909"/>
        <v>0</v>
      </c>
      <c r="AF6411" s="31">
        <f t="shared" si="909"/>
        <v>0</v>
      </c>
      <c r="AG6411" s="31">
        <f t="shared" si="909"/>
        <v>0</v>
      </c>
      <c r="AH6411" s="31">
        <f t="shared" si="909"/>
        <v>0</v>
      </c>
      <c r="AI6411" s="31">
        <f t="shared" si="909"/>
        <v>0</v>
      </c>
      <c r="AJ6411" s="31">
        <f t="shared" si="909"/>
        <v>0</v>
      </c>
      <c r="AK6411" s="31">
        <f t="shared" si="909"/>
        <v>0</v>
      </c>
      <c r="AL6411" s="31">
        <f>SUM(AD6411:AK6411)</f>
        <v>0</v>
      </c>
      <c r="AM6411" s="31">
        <f>SUM(AM6412:AM6413)</f>
        <v>0</v>
      </c>
      <c r="AN6411" s="31">
        <f>SUM(AN6412:AN6413)</f>
        <v>0</v>
      </c>
      <c r="AO6411" s="31">
        <f>Z6411+AA6411+AB6411+AC6411+AL6411+AM6411+AN6411</f>
        <v>0</v>
      </c>
      <c r="AP6411" s="32">
        <f>E6411+Y6411-AO6411</f>
        <v>10804700</v>
      </c>
      <c r="AQ6411" s="32"/>
      <c r="AR6411" s="28"/>
      <c r="AS6411" s="29">
        <f>E6411+H6411+I6411+J6411+K6411+L6411+M6411+N6411+W6411+X6411-Z6411-AB6411-AL6411-AC6411-AM6411-AN6411</f>
        <v>10804700</v>
      </c>
      <c r="AT6411" s="29">
        <f>AP6411-AS6411</f>
        <v>0</v>
      </c>
      <c r="AU6411" s="29">
        <f>E6411</f>
        <v>10804700</v>
      </c>
      <c r="AV6411" s="86">
        <f>AS6411-AU6411</f>
        <v>0</v>
      </c>
      <c r="AW6411" s="86">
        <f>Y6411-AO6411</f>
        <v>0</v>
      </c>
      <c r="AX6411" s="86">
        <f>AV6411-AW6411</f>
        <v>0</v>
      </c>
      <c r="AY6411" s="86"/>
      <c r="AZ6411" s="398"/>
      <c r="BA6411" s="86"/>
      <c r="BB6411" s="86"/>
      <c r="BC6411" s="86"/>
      <c r="BD6411" s="86"/>
      <c r="BE6411" s="86"/>
      <c r="BF6411" s="86"/>
      <c r="BG6411" s="86"/>
      <c r="BH6411" s="86"/>
      <c r="BI6411" s="86"/>
      <c r="BJ6411" s="86"/>
      <c r="BK6411" s="86"/>
      <c r="BL6411" s="86"/>
      <c r="BM6411" s="86"/>
      <c r="BN6411" s="86"/>
      <c r="BO6411" s="86"/>
      <c r="BP6411" s="86"/>
      <c r="BQ6411" s="86"/>
      <c r="BR6411" s="86"/>
      <c r="BS6411" s="86"/>
      <c r="BT6411" s="86"/>
      <c r="BU6411" s="86"/>
      <c r="BV6411" s="86"/>
      <c r="BW6411" s="86"/>
      <c r="BX6411" s="86"/>
      <c r="BY6411" s="86"/>
      <c r="BZ6411" s="86"/>
      <c r="CA6411" s="86"/>
      <c r="CB6411" s="86"/>
      <c r="CC6411" s="86"/>
      <c r="CD6411" s="86"/>
      <c r="CE6411" s="86"/>
      <c r="CF6411" s="86"/>
      <c r="CG6411" s="86"/>
      <c r="CH6411" s="86"/>
      <c r="CI6411" s="86"/>
      <c r="CJ6411" s="86"/>
      <c r="CK6411" s="86"/>
      <c r="CL6411" s="86"/>
      <c r="CM6411" s="86"/>
      <c r="CN6411" s="86"/>
      <c r="CO6411" s="86"/>
      <c r="CP6411" s="86"/>
      <c r="CQ6411" s="86"/>
      <c r="CR6411" s="86"/>
      <c r="CS6411" s="86"/>
      <c r="CT6411" s="86"/>
      <c r="CU6411" s="86"/>
      <c r="CV6411" s="86"/>
      <c r="CW6411" s="86"/>
      <c r="CX6411" s="86"/>
      <c r="CY6411" s="86"/>
      <c r="CZ6411" s="86"/>
      <c r="DA6411" s="86"/>
      <c r="DB6411" s="86"/>
      <c r="DC6411" s="86"/>
      <c r="DD6411" s="86"/>
      <c r="DE6411" s="86"/>
      <c r="DF6411" s="86"/>
      <c r="DG6411" s="86"/>
      <c r="DH6411" s="86"/>
      <c r="DI6411" s="86"/>
      <c r="DJ6411" s="86"/>
      <c r="DK6411" s="86"/>
      <c r="DL6411" s="86"/>
      <c r="DM6411" s="86"/>
      <c r="DN6411" s="86"/>
      <c r="DO6411" s="86"/>
      <c r="DP6411" s="86"/>
      <c r="DQ6411" s="86"/>
      <c r="DR6411" s="86"/>
      <c r="DS6411" s="86"/>
      <c r="DT6411" s="86"/>
      <c r="DU6411" s="86"/>
      <c r="DV6411" s="86"/>
      <c r="DW6411" s="86"/>
      <c r="DX6411" s="86"/>
      <c r="DY6411" s="86"/>
      <c r="DZ6411" s="86"/>
      <c r="EA6411" s="86"/>
      <c r="EB6411" s="86"/>
      <c r="EC6411" s="86"/>
      <c r="ED6411" s="86"/>
      <c r="EE6411" s="86"/>
      <c r="EF6411" s="86"/>
      <c r="EG6411" s="86"/>
      <c r="EH6411" s="86"/>
      <c r="EI6411" s="86"/>
      <c r="EJ6411" s="86"/>
      <c r="EK6411" s="86"/>
      <c r="EL6411" s="86"/>
      <c r="EM6411" s="86"/>
      <c r="EN6411" s="86"/>
      <c r="EO6411" s="86"/>
      <c r="EP6411" s="86"/>
      <c r="EQ6411" s="86"/>
      <c r="ER6411" s="86"/>
      <c r="ES6411" s="86"/>
      <c r="ET6411" s="86"/>
      <c r="EU6411" s="86"/>
      <c r="EV6411" s="86"/>
      <c r="EW6411" s="86"/>
      <c r="EX6411" s="86"/>
      <c r="EY6411" s="86"/>
      <c r="EZ6411" s="86"/>
      <c r="FA6411" s="86"/>
      <c r="FB6411" s="86"/>
      <c r="FC6411" s="86"/>
      <c r="FD6411" s="86"/>
      <c r="FE6411" s="86"/>
      <c r="FF6411" s="86"/>
      <c r="FG6411" s="86"/>
      <c r="FH6411" s="86"/>
      <c r="FI6411" s="86"/>
      <c r="FJ6411" s="86"/>
      <c r="FK6411" s="86"/>
      <c r="FL6411" s="86"/>
      <c r="FM6411" s="86"/>
      <c r="FN6411" s="86"/>
      <c r="FO6411" s="86"/>
      <c r="FP6411" s="86"/>
      <c r="FQ6411" s="86"/>
      <c r="FR6411" s="86"/>
      <c r="FS6411" s="86"/>
      <c r="FT6411" s="86"/>
      <c r="FU6411" s="86"/>
      <c r="FV6411" s="86"/>
      <c r="FW6411" s="86"/>
      <c r="FX6411" s="86"/>
      <c r="FY6411" s="86"/>
      <c r="FZ6411" s="86"/>
      <c r="GA6411" s="86"/>
      <c r="GB6411" s="86"/>
      <c r="GC6411" s="86"/>
      <c r="GD6411" s="86"/>
      <c r="GE6411" s="86"/>
      <c r="GF6411" s="86"/>
      <c r="GG6411" s="86"/>
      <c r="GH6411" s="86"/>
      <c r="GI6411" s="86"/>
      <c r="GJ6411" s="86"/>
      <c r="GK6411" s="86"/>
      <c r="GL6411" s="86"/>
      <c r="GM6411" s="86"/>
      <c r="GN6411" s="86"/>
      <c r="GO6411" s="86"/>
      <c r="GP6411" s="86"/>
      <c r="GQ6411" s="86"/>
      <c r="GR6411" s="86"/>
      <c r="GS6411" s="86"/>
      <c r="GT6411" s="86"/>
      <c r="GU6411" s="86"/>
      <c r="GV6411" s="86"/>
      <c r="GW6411" s="86"/>
      <c r="GX6411" s="86"/>
      <c r="GY6411" s="86"/>
      <c r="GZ6411" s="86"/>
      <c r="HA6411" s="86"/>
      <c r="HB6411" s="86"/>
      <c r="HC6411" s="86"/>
      <c r="HD6411" s="86"/>
      <c r="HE6411" s="86"/>
      <c r="HF6411" s="86"/>
      <c r="HG6411" s="86"/>
      <c r="HH6411" s="86"/>
      <c r="HI6411" s="86"/>
      <c r="HJ6411" s="86"/>
      <c r="HK6411" s="86"/>
      <c r="HL6411" s="86"/>
      <c r="HM6411" s="86"/>
      <c r="HN6411" s="86"/>
      <c r="HO6411" s="86"/>
      <c r="HP6411" s="86"/>
      <c r="HQ6411" s="86"/>
      <c r="HR6411" s="86"/>
      <c r="HS6411" s="86"/>
      <c r="HT6411" s="86"/>
      <c r="HU6411" s="86"/>
      <c r="HV6411" s="86"/>
      <c r="HW6411" s="86"/>
      <c r="HX6411" s="86"/>
      <c r="HY6411" s="86"/>
      <c r="HZ6411" s="86"/>
      <c r="IA6411" s="86"/>
      <c r="IB6411" s="86"/>
      <c r="IC6411" s="86"/>
      <c r="ID6411" s="86"/>
      <c r="IE6411" s="86"/>
      <c r="IF6411" s="86"/>
      <c r="IG6411" s="86"/>
      <c r="IH6411" s="86"/>
      <c r="II6411" s="86"/>
      <c r="IJ6411" s="86"/>
      <c r="IK6411" s="86"/>
      <c r="IL6411" s="86"/>
      <c r="IM6411" s="86"/>
      <c r="IN6411" s="86"/>
      <c r="IO6411" s="86"/>
      <c r="IP6411" s="86"/>
      <c r="IQ6411" s="86"/>
      <c r="IR6411" s="86"/>
      <c r="IS6411" s="86"/>
      <c r="IT6411" s="86"/>
      <c r="IU6411" s="86"/>
      <c r="IV6411" s="86"/>
    </row>
    <row r="6412" spans="1:256" s="402" customFormat="1">
      <c r="A6412" s="10"/>
      <c r="B6412" s="8"/>
      <c r="C6412" s="8"/>
      <c r="D6412" s="113"/>
      <c r="E6412" s="266"/>
      <c r="F6412" s="373"/>
      <c r="G6412" s="71"/>
      <c r="H6412" s="283"/>
      <c r="I6412" s="33"/>
      <c r="J6412" s="33"/>
      <c r="K6412" s="33"/>
      <c r="L6412" s="33"/>
      <c r="M6412" s="33"/>
      <c r="N6412" s="33"/>
      <c r="O6412" s="33"/>
      <c r="P6412" s="33"/>
      <c r="Q6412" s="33"/>
      <c r="R6412" s="33"/>
      <c r="S6412" s="33"/>
      <c r="T6412" s="33"/>
      <c r="U6412" s="33"/>
      <c r="V6412" s="33"/>
      <c r="W6412" s="33"/>
      <c r="X6412" s="282"/>
      <c r="Y6412" s="69"/>
      <c r="Z6412" s="73"/>
      <c r="AA6412" s="73"/>
      <c r="AB6412" s="69"/>
      <c r="AC6412" s="69"/>
      <c r="AD6412" s="69"/>
      <c r="AE6412" s="69"/>
      <c r="AF6412" s="69"/>
      <c r="AG6412" s="69"/>
      <c r="AH6412" s="69"/>
      <c r="AI6412" s="69"/>
      <c r="AJ6412" s="69"/>
      <c r="AK6412" s="69"/>
      <c r="AL6412" s="69"/>
      <c r="AM6412" s="69"/>
      <c r="AN6412" s="69"/>
      <c r="AO6412" s="69"/>
      <c r="AP6412" s="70"/>
      <c r="AQ6412" s="70"/>
      <c r="AR6412" s="76"/>
      <c r="AS6412" s="60"/>
      <c r="AT6412" s="60"/>
      <c r="AU6412" s="60"/>
      <c r="AV6412" s="21"/>
      <c r="AW6412" s="21"/>
      <c r="AX6412" s="21"/>
      <c r="AY6412" s="21"/>
      <c r="AZ6412" s="21"/>
      <c r="BA6412" s="21"/>
      <c r="BB6412" s="21"/>
      <c r="BC6412" s="21"/>
      <c r="BD6412" s="21"/>
      <c r="BE6412" s="21"/>
      <c r="BF6412" s="21"/>
      <c r="BG6412" s="21"/>
      <c r="BH6412" s="21"/>
      <c r="BI6412" s="21"/>
      <c r="BJ6412" s="21"/>
      <c r="BK6412" s="21"/>
      <c r="BL6412" s="21"/>
      <c r="BM6412" s="21"/>
      <c r="BN6412" s="21"/>
      <c r="BO6412" s="21"/>
      <c r="BP6412" s="21"/>
      <c r="BQ6412" s="21"/>
      <c r="BR6412" s="21"/>
      <c r="BS6412" s="21"/>
      <c r="BT6412" s="21"/>
      <c r="BU6412" s="21"/>
      <c r="BV6412" s="21"/>
      <c r="BW6412" s="21"/>
      <c r="BX6412" s="21"/>
      <c r="BY6412" s="21"/>
      <c r="BZ6412" s="21"/>
      <c r="CA6412" s="21"/>
      <c r="CB6412" s="21"/>
      <c r="CC6412" s="21"/>
      <c r="CD6412" s="21"/>
      <c r="CE6412" s="21"/>
      <c r="CF6412" s="21"/>
      <c r="CG6412" s="21"/>
      <c r="CH6412" s="21"/>
      <c r="CI6412" s="21"/>
      <c r="CJ6412" s="21"/>
      <c r="CK6412" s="21"/>
      <c r="CL6412" s="21"/>
      <c r="CM6412" s="21"/>
      <c r="CN6412" s="21"/>
      <c r="CO6412" s="21"/>
      <c r="CP6412" s="21"/>
      <c r="CQ6412" s="21"/>
      <c r="CR6412" s="21"/>
      <c r="CS6412" s="21"/>
      <c r="CT6412" s="21"/>
      <c r="CU6412" s="21"/>
      <c r="CV6412" s="21"/>
      <c r="CW6412" s="21"/>
      <c r="CX6412" s="21"/>
      <c r="CY6412" s="21"/>
      <c r="CZ6412" s="21"/>
      <c r="DA6412" s="21"/>
      <c r="DB6412" s="21"/>
      <c r="DC6412" s="21"/>
      <c r="DD6412" s="21"/>
      <c r="DE6412" s="21"/>
      <c r="DF6412" s="21"/>
      <c r="DG6412" s="21"/>
      <c r="DH6412" s="21"/>
      <c r="DI6412" s="21"/>
      <c r="DJ6412" s="21"/>
      <c r="DK6412" s="21"/>
      <c r="DL6412" s="21"/>
      <c r="DM6412" s="21"/>
      <c r="DN6412" s="21"/>
      <c r="DO6412" s="21"/>
      <c r="DP6412" s="21"/>
      <c r="DQ6412" s="21"/>
      <c r="DR6412" s="21"/>
      <c r="DS6412" s="21"/>
      <c r="DT6412" s="21"/>
      <c r="DU6412" s="21"/>
      <c r="DV6412" s="21"/>
      <c r="DW6412" s="21"/>
      <c r="DX6412" s="21"/>
      <c r="DY6412" s="21"/>
      <c r="DZ6412" s="21"/>
      <c r="EA6412" s="21"/>
      <c r="EB6412" s="21"/>
      <c r="EC6412" s="21"/>
      <c r="ED6412" s="21"/>
      <c r="EE6412" s="21"/>
      <c r="EF6412" s="21"/>
      <c r="EG6412" s="21"/>
      <c r="EH6412" s="21"/>
      <c r="EI6412" s="21"/>
      <c r="EJ6412" s="21"/>
      <c r="EK6412" s="21"/>
      <c r="EL6412" s="21"/>
      <c r="EM6412" s="21"/>
      <c r="EN6412" s="21"/>
      <c r="EO6412" s="21"/>
      <c r="EP6412" s="21"/>
      <c r="EQ6412" s="21"/>
      <c r="ER6412" s="21"/>
      <c r="ES6412" s="21"/>
      <c r="ET6412" s="21"/>
      <c r="EU6412" s="21"/>
      <c r="EV6412" s="21"/>
      <c r="EW6412" s="21"/>
      <c r="EX6412" s="21"/>
      <c r="EY6412" s="21"/>
      <c r="EZ6412" s="21"/>
      <c r="FA6412" s="21"/>
      <c r="FB6412" s="21"/>
      <c r="FC6412" s="21"/>
      <c r="FD6412" s="21"/>
      <c r="FE6412" s="21"/>
      <c r="FF6412" s="21"/>
      <c r="FG6412" s="21"/>
      <c r="FH6412" s="21"/>
      <c r="FI6412" s="21"/>
      <c r="FJ6412" s="21"/>
      <c r="FK6412" s="21"/>
      <c r="FL6412" s="21"/>
      <c r="FM6412" s="21"/>
      <c r="FN6412" s="21"/>
      <c r="FO6412" s="21"/>
      <c r="FP6412" s="21"/>
      <c r="FQ6412" s="21"/>
      <c r="FR6412" s="21"/>
      <c r="FS6412" s="21"/>
      <c r="FT6412" s="21"/>
      <c r="FU6412" s="21"/>
      <c r="FV6412" s="21"/>
      <c r="FW6412" s="21"/>
      <c r="FX6412" s="21"/>
      <c r="FY6412" s="21"/>
      <c r="FZ6412" s="21"/>
      <c r="GA6412" s="21"/>
      <c r="GB6412" s="21"/>
      <c r="GC6412" s="21"/>
      <c r="GD6412" s="21"/>
      <c r="GE6412" s="21"/>
      <c r="GF6412" s="21"/>
      <c r="GG6412" s="21"/>
      <c r="GH6412" s="21"/>
      <c r="GI6412" s="21"/>
      <c r="GJ6412" s="21"/>
      <c r="GK6412" s="21"/>
      <c r="GL6412" s="21"/>
      <c r="GM6412" s="21"/>
      <c r="GN6412" s="21"/>
      <c r="GO6412" s="21"/>
      <c r="GP6412" s="21"/>
      <c r="GQ6412" s="21"/>
      <c r="GR6412" s="21"/>
      <c r="GS6412" s="21"/>
      <c r="GT6412" s="21"/>
      <c r="GU6412" s="21"/>
      <c r="GV6412" s="21"/>
      <c r="GW6412" s="21"/>
      <c r="GX6412" s="21"/>
      <c r="GY6412" s="21"/>
      <c r="GZ6412" s="21"/>
      <c r="HA6412" s="21"/>
      <c r="HB6412" s="21"/>
      <c r="HC6412" s="21"/>
      <c r="HD6412" s="21"/>
      <c r="HE6412" s="21"/>
      <c r="HF6412" s="21"/>
      <c r="HG6412" s="21"/>
      <c r="HH6412" s="21"/>
      <c r="HI6412" s="21"/>
      <c r="HJ6412" s="21"/>
      <c r="HK6412" s="21"/>
      <c r="HL6412" s="21"/>
      <c r="HM6412" s="21"/>
      <c r="HN6412" s="21"/>
      <c r="HO6412" s="21"/>
      <c r="HP6412" s="21"/>
      <c r="HQ6412" s="21"/>
      <c r="HR6412" s="21"/>
      <c r="HS6412" s="21"/>
      <c r="HT6412" s="21"/>
      <c r="HU6412" s="21"/>
      <c r="HV6412" s="21"/>
      <c r="HW6412" s="21"/>
      <c r="HX6412" s="21"/>
      <c r="HY6412" s="21"/>
      <c r="HZ6412" s="21"/>
      <c r="IA6412" s="21"/>
      <c r="IB6412" s="21"/>
      <c r="IC6412" s="21"/>
      <c r="ID6412" s="21"/>
      <c r="IE6412" s="21"/>
      <c r="IF6412" s="21"/>
      <c r="IG6412" s="21"/>
      <c r="IH6412" s="21"/>
      <c r="II6412" s="21"/>
      <c r="IJ6412" s="21"/>
      <c r="IK6412" s="21"/>
      <c r="IL6412" s="21"/>
      <c r="IM6412" s="21"/>
      <c r="IN6412" s="21"/>
      <c r="IO6412" s="21"/>
      <c r="IP6412" s="21"/>
      <c r="IQ6412" s="21"/>
      <c r="IR6412" s="21"/>
      <c r="IS6412" s="21"/>
      <c r="IT6412" s="21"/>
      <c r="IU6412" s="21"/>
      <c r="IV6412" s="21"/>
    </row>
    <row r="6413" spans="1:256" s="402" customFormat="1">
      <c r="A6413" s="10"/>
      <c r="B6413" s="8"/>
      <c r="C6413" s="8"/>
      <c r="D6413" s="113"/>
      <c r="E6413" s="404"/>
      <c r="F6413" s="69"/>
      <c r="G6413" s="71"/>
      <c r="H6413" s="72"/>
      <c r="I6413" s="69"/>
      <c r="J6413" s="69"/>
      <c r="K6413" s="69"/>
      <c r="L6413" s="69"/>
      <c r="M6413" s="69"/>
      <c r="N6413" s="69"/>
      <c r="O6413" s="69"/>
      <c r="P6413" s="69"/>
      <c r="Q6413" s="69"/>
      <c r="R6413" s="69"/>
      <c r="S6413" s="69"/>
      <c r="T6413" s="69"/>
      <c r="U6413" s="69"/>
      <c r="V6413" s="69"/>
      <c r="W6413" s="69"/>
      <c r="X6413" s="71"/>
      <c r="Y6413" s="69"/>
      <c r="Z6413" s="73"/>
      <c r="AA6413" s="73"/>
      <c r="AB6413" s="69"/>
      <c r="AC6413" s="69"/>
      <c r="AD6413" s="69"/>
      <c r="AE6413" s="69"/>
      <c r="AF6413" s="69"/>
      <c r="AG6413" s="69"/>
      <c r="AH6413" s="69"/>
      <c r="AI6413" s="69"/>
      <c r="AJ6413" s="69"/>
      <c r="AK6413" s="69"/>
      <c r="AL6413" s="69"/>
      <c r="AM6413" s="69"/>
      <c r="AN6413" s="69"/>
      <c r="AO6413" s="69"/>
      <c r="AP6413" s="70"/>
      <c r="AQ6413" s="70"/>
      <c r="AR6413" s="76"/>
      <c r="AS6413" s="60"/>
      <c r="AT6413" s="60"/>
      <c r="AU6413" s="60"/>
      <c r="AV6413" s="21"/>
      <c r="AW6413" s="21"/>
      <c r="AX6413" s="21"/>
      <c r="AY6413" s="21"/>
      <c r="AZ6413" s="21"/>
      <c r="BA6413" s="21"/>
      <c r="BB6413" s="21"/>
      <c r="BC6413" s="21"/>
      <c r="BD6413" s="21"/>
      <c r="BE6413" s="21"/>
      <c r="BF6413" s="21"/>
      <c r="BG6413" s="21"/>
      <c r="BH6413" s="21"/>
      <c r="BI6413" s="21"/>
      <c r="BJ6413" s="21"/>
      <c r="BK6413" s="21"/>
      <c r="BL6413" s="21"/>
      <c r="BM6413" s="21"/>
      <c r="BN6413" s="21"/>
      <c r="BO6413" s="21"/>
      <c r="BP6413" s="21"/>
      <c r="BQ6413" s="21"/>
      <c r="BR6413" s="21"/>
      <c r="BS6413" s="21"/>
      <c r="BT6413" s="21"/>
      <c r="BU6413" s="21"/>
      <c r="BV6413" s="21"/>
      <c r="BW6413" s="21"/>
      <c r="BX6413" s="21"/>
      <c r="BY6413" s="21"/>
      <c r="BZ6413" s="21"/>
      <c r="CA6413" s="21"/>
      <c r="CB6413" s="21"/>
      <c r="CC6413" s="21"/>
      <c r="CD6413" s="21"/>
      <c r="CE6413" s="21"/>
      <c r="CF6413" s="21"/>
      <c r="CG6413" s="21"/>
      <c r="CH6413" s="21"/>
      <c r="CI6413" s="21"/>
      <c r="CJ6413" s="21"/>
      <c r="CK6413" s="21"/>
      <c r="CL6413" s="21"/>
      <c r="CM6413" s="21"/>
      <c r="CN6413" s="21"/>
      <c r="CO6413" s="21"/>
      <c r="CP6413" s="21"/>
      <c r="CQ6413" s="21"/>
      <c r="CR6413" s="21"/>
      <c r="CS6413" s="21"/>
      <c r="CT6413" s="21"/>
      <c r="CU6413" s="21"/>
      <c r="CV6413" s="21"/>
      <c r="CW6413" s="21"/>
      <c r="CX6413" s="21"/>
      <c r="CY6413" s="21"/>
      <c r="CZ6413" s="21"/>
      <c r="DA6413" s="21"/>
      <c r="DB6413" s="21"/>
      <c r="DC6413" s="21"/>
      <c r="DD6413" s="21"/>
      <c r="DE6413" s="21"/>
      <c r="DF6413" s="21"/>
      <c r="DG6413" s="21"/>
      <c r="DH6413" s="21"/>
      <c r="DI6413" s="21"/>
      <c r="DJ6413" s="21"/>
      <c r="DK6413" s="21"/>
      <c r="DL6413" s="21"/>
      <c r="DM6413" s="21"/>
      <c r="DN6413" s="21"/>
      <c r="DO6413" s="21"/>
      <c r="DP6413" s="21"/>
      <c r="DQ6413" s="21"/>
      <c r="DR6413" s="21"/>
      <c r="DS6413" s="21"/>
      <c r="DT6413" s="21"/>
      <c r="DU6413" s="21"/>
      <c r="DV6413" s="21"/>
      <c r="DW6413" s="21"/>
      <c r="DX6413" s="21"/>
      <c r="DY6413" s="21"/>
      <c r="DZ6413" s="21"/>
      <c r="EA6413" s="21"/>
      <c r="EB6413" s="21"/>
      <c r="EC6413" s="21"/>
      <c r="ED6413" s="21"/>
      <c r="EE6413" s="21"/>
      <c r="EF6413" s="21"/>
      <c r="EG6413" s="21"/>
      <c r="EH6413" s="21"/>
      <c r="EI6413" s="21"/>
      <c r="EJ6413" s="21"/>
      <c r="EK6413" s="21"/>
      <c r="EL6413" s="21"/>
      <c r="EM6413" s="21"/>
      <c r="EN6413" s="21"/>
      <c r="EO6413" s="21"/>
      <c r="EP6413" s="21"/>
      <c r="EQ6413" s="21"/>
      <c r="ER6413" s="21"/>
      <c r="ES6413" s="21"/>
      <c r="ET6413" s="21"/>
      <c r="EU6413" s="21"/>
      <c r="EV6413" s="21"/>
      <c r="EW6413" s="21"/>
      <c r="EX6413" s="21"/>
      <c r="EY6413" s="21"/>
      <c r="EZ6413" s="21"/>
      <c r="FA6413" s="21"/>
      <c r="FB6413" s="21"/>
      <c r="FC6413" s="21"/>
      <c r="FD6413" s="21"/>
      <c r="FE6413" s="21"/>
      <c r="FF6413" s="21"/>
      <c r="FG6413" s="21"/>
      <c r="FH6413" s="21"/>
      <c r="FI6413" s="21"/>
      <c r="FJ6413" s="21"/>
      <c r="FK6413" s="21"/>
      <c r="FL6413" s="21"/>
      <c r="FM6413" s="21"/>
      <c r="FN6413" s="21"/>
      <c r="FO6413" s="21"/>
      <c r="FP6413" s="21"/>
      <c r="FQ6413" s="21"/>
      <c r="FR6413" s="21"/>
      <c r="FS6413" s="21"/>
      <c r="FT6413" s="21"/>
      <c r="FU6413" s="21"/>
      <c r="FV6413" s="21"/>
      <c r="FW6413" s="21"/>
      <c r="FX6413" s="21"/>
      <c r="FY6413" s="21"/>
      <c r="FZ6413" s="21"/>
      <c r="GA6413" s="21"/>
      <c r="GB6413" s="21"/>
      <c r="GC6413" s="21"/>
      <c r="GD6413" s="21"/>
      <c r="GE6413" s="21"/>
      <c r="GF6413" s="21"/>
      <c r="GG6413" s="21"/>
      <c r="GH6413" s="21"/>
      <c r="GI6413" s="21"/>
      <c r="GJ6413" s="21"/>
      <c r="GK6413" s="21"/>
      <c r="GL6413" s="21"/>
      <c r="GM6413" s="21"/>
      <c r="GN6413" s="21"/>
      <c r="GO6413" s="21"/>
      <c r="GP6413" s="21"/>
      <c r="GQ6413" s="21"/>
      <c r="GR6413" s="21"/>
      <c r="GS6413" s="21"/>
      <c r="GT6413" s="21"/>
      <c r="GU6413" s="21"/>
      <c r="GV6413" s="21"/>
      <c r="GW6413" s="21"/>
      <c r="GX6413" s="21"/>
      <c r="GY6413" s="21"/>
      <c r="GZ6413" s="21"/>
      <c r="HA6413" s="21"/>
      <c r="HB6413" s="21"/>
      <c r="HC6413" s="21"/>
      <c r="HD6413" s="21"/>
      <c r="HE6413" s="21"/>
      <c r="HF6413" s="21"/>
      <c r="HG6413" s="21"/>
      <c r="HH6413" s="21"/>
      <c r="HI6413" s="21"/>
      <c r="HJ6413" s="21"/>
      <c r="HK6413" s="21"/>
      <c r="HL6413" s="21"/>
      <c r="HM6413" s="21"/>
      <c r="HN6413" s="21"/>
      <c r="HO6413" s="21"/>
      <c r="HP6413" s="21"/>
      <c r="HQ6413" s="21"/>
      <c r="HR6413" s="21"/>
      <c r="HS6413" s="21"/>
      <c r="HT6413" s="21"/>
      <c r="HU6413" s="21"/>
      <c r="HV6413" s="21"/>
      <c r="HW6413" s="21"/>
      <c r="HX6413" s="21"/>
      <c r="HY6413" s="21"/>
      <c r="HZ6413" s="21"/>
      <c r="IA6413" s="21"/>
      <c r="IB6413" s="21"/>
      <c r="IC6413" s="21"/>
      <c r="ID6413" s="21"/>
      <c r="IE6413" s="21"/>
      <c r="IF6413" s="21"/>
      <c r="IG6413" s="21"/>
      <c r="IH6413" s="21"/>
      <c r="II6413" s="21"/>
      <c r="IJ6413" s="21"/>
      <c r="IK6413" s="21"/>
      <c r="IL6413" s="21"/>
      <c r="IM6413" s="21"/>
      <c r="IN6413" s="21"/>
      <c r="IO6413" s="21"/>
      <c r="IP6413" s="21"/>
      <c r="IQ6413" s="21"/>
      <c r="IR6413" s="21"/>
      <c r="IS6413" s="21"/>
      <c r="IT6413" s="21"/>
      <c r="IU6413" s="21"/>
      <c r="IV6413" s="21"/>
    </row>
    <row r="6414" spans="1:256" s="25" customFormat="1">
      <c r="A6414" s="12"/>
      <c r="B6414" s="9">
        <v>5</v>
      </c>
      <c r="C6414" s="9" t="s">
        <v>18</v>
      </c>
      <c r="D6414" s="81" t="s">
        <v>11</v>
      </c>
      <c r="E6414" s="405">
        <v>0</v>
      </c>
      <c r="F6414" s="31">
        <f t="shared" ref="F6414:V6414" si="910">SUM(F6415:F6416)</f>
        <v>0</v>
      </c>
      <c r="G6414" s="31">
        <f t="shared" si="910"/>
        <v>0</v>
      </c>
      <c r="H6414" s="31">
        <f t="shared" si="910"/>
        <v>0</v>
      </c>
      <c r="I6414" s="31">
        <f t="shared" si="910"/>
        <v>0</v>
      </c>
      <c r="J6414" s="31">
        <f t="shared" si="910"/>
        <v>0</v>
      </c>
      <c r="K6414" s="31">
        <f t="shared" si="910"/>
        <v>0</v>
      </c>
      <c r="L6414" s="31">
        <f t="shared" si="910"/>
        <v>0</v>
      </c>
      <c r="M6414" s="31">
        <f t="shared" si="910"/>
        <v>0</v>
      </c>
      <c r="N6414" s="31">
        <f t="shared" si="910"/>
        <v>0</v>
      </c>
      <c r="O6414" s="31">
        <f t="shared" si="910"/>
        <v>0</v>
      </c>
      <c r="P6414" s="31">
        <f t="shared" si="910"/>
        <v>0</v>
      </c>
      <c r="Q6414" s="31">
        <f t="shared" si="910"/>
        <v>0</v>
      </c>
      <c r="R6414" s="31">
        <f t="shared" si="910"/>
        <v>0</v>
      </c>
      <c r="S6414" s="31">
        <f t="shared" si="910"/>
        <v>0</v>
      </c>
      <c r="T6414" s="31">
        <f t="shared" si="910"/>
        <v>0</v>
      </c>
      <c r="U6414" s="31">
        <f t="shared" si="910"/>
        <v>0</v>
      </c>
      <c r="V6414" s="31">
        <f t="shared" si="910"/>
        <v>0</v>
      </c>
      <c r="W6414" s="31">
        <f>SUM(O6414:V6414)</f>
        <v>0</v>
      </c>
      <c r="X6414" s="31">
        <f>SUM(X6415:X6416)</f>
        <v>0</v>
      </c>
      <c r="Y6414" s="31">
        <f>H6414+I6414+J6414+K6414+L6414+M6414+N6414+W6414+X6414</f>
        <v>0</v>
      </c>
      <c r="Z6414" s="31">
        <f t="shared" ref="Z6414:AK6414" si="911">SUM(Z6415:Z6416)</f>
        <v>0</v>
      </c>
      <c r="AA6414" s="31">
        <f t="shared" si="911"/>
        <v>0</v>
      </c>
      <c r="AB6414" s="31">
        <f t="shared" si="911"/>
        <v>0</v>
      </c>
      <c r="AC6414" s="31">
        <f t="shared" si="911"/>
        <v>0</v>
      </c>
      <c r="AD6414" s="31">
        <f t="shared" si="911"/>
        <v>0</v>
      </c>
      <c r="AE6414" s="31">
        <f t="shared" si="911"/>
        <v>0</v>
      </c>
      <c r="AF6414" s="31">
        <f t="shared" si="911"/>
        <v>0</v>
      </c>
      <c r="AG6414" s="31">
        <f t="shared" si="911"/>
        <v>0</v>
      </c>
      <c r="AH6414" s="31">
        <f t="shared" si="911"/>
        <v>0</v>
      </c>
      <c r="AI6414" s="31">
        <f t="shared" si="911"/>
        <v>0</v>
      </c>
      <c r="AJ6414" s="31">
        <f t="shared" si="911"/>
        <v>0</v>
      </c>
      <c r="AK6414" s="31">
        <f t="shared" si="911"/>
        <v>0</v>
      </c>
      <c r="AL6414" s="31">
        <f>SUM(AD6414:AK6414)</f>
        <v>0</v>
      </c>
      <c r="AM6414" s="31">
        <f>SUM(AM6415:AM6416)</f>
        <v>0</v>
      </c>
      <c r="AN6414" s="31">
        <f>SUM(AN6415:AN6416)</f>
        <v>0</v>
      </c>
      <c r="AO6414" s="31">
        <f>Z6414+AA6414+AB6414+AC6414+AL6414+AM6414+AN6414</f>
        <v>0</v>
      </c>
      <c r="AP6414" s="32">
        <f>E6414+Y6414-AO6414</f>
        <v>0</v>
      </c>
      <c r="AQ6414" s="32"/>
      <c r="AR6414" s="28"/>
      <c r="AS6414" s="29">
        <f>E6414+H6414+I6414+J6414+K6414+L6414+M6414+N6414+W6414+X6414-Z6414-AB6414-AL6414-AC6414-AM6414-AN6414</f>
        <v>0</v>
      </c>
      <c r="AT6414" s="29">
        <f>AP6414-AS6414</f>
        <v>0</v>
      </c>
      <c r="AU6414" s="29">
        <f>E6414</f>
        <v>0</v>
      </c>
      <c r="AV6414" s="86">
        <f>AS6414-AU6414</f>
        <v>0</v>
      </c>
      <c r="AW6414" s="86">
        <f>Y6414-AO6414</f>
        <v>0</v>
      </c>
      <c r="AX6414" s="86">
        <f>AV6414-AW6414</f>
        <v>0</v>
      </c>
      <c r="AY6414" s="86"/>
      <c r="AZ6414" s="398"/>
      <c r="BA6414" s="86"/>
      <c r="BB6414" s="86"/>
      <c r="BC6414" s="86"/>
      <c r="BD6414" s="86"/>
      <c r="BE6414" s="86"/>
      <c r="BF6414" s="86"/>
      <c r="BG6414" s="86"/>
      <c r="BH6414" s="86"/>
      <c r="BI6414" s="86"/>
      <c r="BJ6414" s="86"/>
      <c r="BK6414" s="86"/>
      <c r="BL6414" s="86"/>
      <c r="BM6414" s="86"/>
      <c r="BN6414" s="86"/>
      <c r="BO6414" s="86"/>
      <c r="BP6414" s="86"/>
      <c r="BQ6414" s="86"/>
      <c r="BR6414" s="86"/>
      <c r="BS6414" s="86"/>
      <c r="BT6414" s="86"/>
      <c r="BU6414" s="86"/>
      <c r="BV6414" s="86"/>
      <c r="BW6414" s="86"/>
      <c r="BX6414" s="86"/>
      <c r="BY6414" s="86"/>
      <c r="BZ6414" s="86"/>
      <c r="CA6414" s="86"/>
      <c r="CB6414" s="86"/>
      <c r="CC6414" s="86"/>
      <c r="CD6414" s="86"/>
      <c r="CE6414" s="86"/>
      <c r="CF6414" s="86"/>
      <c r="CG6414" s="86"/>
      <c r="CH6414" s="86"/>
      <c r="CI6414" s="86"/>
      <c r="CJ6414" s="86"/>
      <c r="CK6414" s="86"/>
      <c r="CL6414" s="86"/>
      <c r="CM6414" s="86"/>
      <c r="CN6414" s="86"/>
      <c r="CO6414" s="86"/>
      <c r="CP6414" s="86"/>
      <c r="CQ6414" s="86"/>
      <c r="CR6414" s="86"/>
      <c r="CS6414" s="86"/>
      <c r="CT6414" s="86"/>
      <c r="CU6414" s="86"/>
      <c r="CV6414" s="86"/>
      <c r="CW6414" s="86"/>
      <c r="CX6414" s="86"/>
      <c r="CY6414" s="86"/>
      <c r="CZ6414" s="86"/>
      <c r="DA6414" s="86"/>
      <c r="DB6414" s="86"/>
      <c r="DC6414" s="86"/>
      <c r="DD6414" s="86"/>
      <c r="DE6414" s="86"/>
      <c r="DF6414" s="86"/>
      <c r="DG6414" s="86"/>
      <c r="DH6414" s="86"/>
      <c r="DI6414" s="86"/>
      <c r="DJ6414" s="86"/>
      <c r="DK6414" s="86"/>
      <c r="DL6414" s="86"/>
      <c r="DM6414" s="86"/>
      <c r="DN6414" s="86"/>
      <c r="DO6414" s="86"/>
      <c r="DP6414" s="86"/>
      <c r="DQ6414" s="86"/>
      <c r="DR6414" s="86"/>
      <c r="DS6414" s="86"/>
      <c r="DT6414" s="86"/>
      <c r="DU6414" s="86"/>
      <c r="DV6414" s="86"/>
      <c r="DW6414" s="86"/>
      <c r="DX6414" s="86"/>
      <c r="DY6414" s="86"/>
      <c r="DZ6414" s="86"/>
      <c r="EA6414" s="86"/>
      <c r="EB6414" s="86"/>
      <c r="EC6414" s="86"/>
      <c r="ED6414" s="86"/>
      <c r="EE6414" s="86"/>
      <c r="EF6414" s="86"/>
      <c r="EG6414" s="86"/>
      <c r="EH6414" s="86"/>
      <c r="EI6414" s="86"/>
      <c r="EJ6414" s="86"/>
      <c r="EK6414" s="86"/>
      <c r="EL6414" s="86"/>
      <c r="EM6414" s="86"/>
      <c r="EN6414" s="86"/>
      <c r="EO6414" s="86"/>
      <c r="EP6414" s="86"/>
      <c r="EQ6414" s="86"/>
      <c r="ER6414" s="86"/>
      <c r="ES6414" s="86"/>
      <c r="ET6414" s="86"/>
      <c r="EU6414" s="86"/>
      <c r="EV6414" s="86"/>
      <c r="EW6414" s="86"/>
      <c r="EX6414" s="86"/>
      <c r="EY6414" s="86"/>
      <c r="EZ6414" s="86"/>
      <c r="FA6414" s="86"/>
      <c r="FB6414" s="86"/>
      <c r="FC6414" s="86"/>
      <c r="FD6414" s="86"/>
      <c r="FE6414" s="86"/>
      <c r="FF6414" s="86"/>
      <c r="FG6414" s="86"/>
      <c r="FH6414" s="86"/>
      <c r="FI6414" s="86"/>
      <c r="FJ6414" s="86"/>
      <c r="FK6414" s="86"/>
      <c r="FL6414" s="86"/>
      <c r="FM6414" s="86"/>
      <c r="FN6414" s="86"/>
      <c r="FO6414" s="86"/>
      <c r="FP6414" s="86"/>
      <c r="FQ6414" s="86"/>
      <c r="FR6414" s="86"/>
      <c r="FS6414" s="86"/>
      <c r="FT6414" s="86"/>
      <c r="FU6414" s="86"/>
      <c r="FV6414" s="86"/>
      <c r="FW6414" s="86"/>
      <c r="FX6414" s="86"/>
      <c r="FY6414" s="86"/>
      <c r="FZ6414" s="86"/>
      <c r="GA6414" s="86"/>
      <c r="GB6414" s="86"/>
      <c r="GC6414" s="86"/>
      <c r="GD6414" s="86"/>
      <c r="GE6414" s="86"/>
      <c r="GF6414" s="86"/>
      <c r="GG6414" s="86"/>
      <c r="GH6414" s="86"/>
      <c r="GI6414" s="86"/>
      <c r="GJ6414" s="86"/>
      <c r="GK6414" s="86"/>
      <c r="GL6414" s="86"/>
      <c r="GM6414" s="86"/>
      <c r="GN6414" s="86"/>
      <c r="GO6414" s="86"/>
      <c r="GP6414" s="86"/>
      <c r="GQ6414" s="86"/>
      <c r="GR6414" s="86"/>
      <c r="GS6414" s="86"/>
      <c r="GT6414" s="86"/>
      <c r="GU6414" s="86"/>
      <c r="GV6414" s="86"/>
      <c r="GW6414" s="86"/>
      <c r="GX6414" s="86"/>
      <c r="GY6414" s="86"/>
      <c r="GZ6414" s="86"/>
      <c r="HA6414" s="86"/>
      <c r="HB6414" s="86"/>
      <c r="HC6414" s="86"/>
      <c r="HD6414" s="86"/>
      <c r="HE6414" s="86"/>
      <c r="HF6414" s="86"/>
      <c r="HG6414" s="86"/>
      <c r="HH6414" s="86"/>
      <c r="HI6414" s="86"/>
      <c r="HJ6414" s="86"/>
      <c r="HK6414" s="86"/>
      <c r="HL6414" s="86"/>
      <c r="HM6414" s="86"/>
      <c r="HN6414" s="86"/>
      <c r="HO6414" s="86"/>
      <c r="HP6414" s="86"/>
      <c r="HQ6414" s="86"/>
      <c r="HR6414" s="86"/>
      <c r="HS6414" s="86"/>
      <c r="HT6414" s="86"/>
      <c r="HU6414" s="86"/>
      <c r="HV6414" s="86"/>
      <c r="HW6414" s="86"/>
      <c r="HX6414" s="86"/>
      <c r="HY6414" s="86"/>
      <c r="HZ6414" s="86"/>
      <c r="IA6414" s="86"/>
      <c r="IB6414" s="86"/>
      <c r="IC6414" s="86"/>
      <c r="ID6414" s="86"/>
      <c r="IE6414" s="86"/>
      <c r="IF6414" s="86"/>
      <c r="IG6414" s="86"/>
      <c r="IH6414" s="86"/>
      <c r="II6414" s="86"/>
      <c r="IJ6414" s="86"/>
      <c r="IK6414" s="86"/>
      <c r="IL6414" s="86"/>
      <c r="IM6414" s="86"/>
      <c r="IN6414" s="86"/>
      <c r="IO6414" s="86"/>
      <c r="IP6414" s="86"/>
      <c r="IQ6414" s="86"/>
      <c r="IR6414" s="86"/>
      <c r="IS6414" s="86"/>
      <c r="IT6414" s="86"/>
      <c r="IU6414" s="86"/>
      <c r="IV6414" s="86"/>
    </row>
    <row r="6415" spans="1:256" s="402" customFormat="1">
      <c r="A6415" s="10"/>
      <c r="B6415" s="8"/>
      <c r="C6415" s="8"/>
      <c r="D6415" s="82"/>
      <c r="E6415" s="266"/>
      <c r="F6415" s="261"/>
      <c r="G6415" s="71"/>
      <c r="H6415" s="72"/>
      <c r="I6415" s="69"/>
      <c r="J6415" s="69"/>
      <c r="K6415" s="69"/>
      <c r="L6415" s="69"/>
      <c r="M6415" s="69"/>
      <c r="N6415" s="69"/>
      <c r="O6415" s="69"/>
      <c r="P6415" s="69"/>
      <c r="Q6415" s="69"/>
      <c r="R6415" s="69"/>
      <c r="S6415" s="69"/>
      <c r="T6415" s="69"/>
      <c r="U6415" s="69"/>
      <c r="V6415" s="69"/>
      <c r="W6415" s="69"/>
      <c r="X6415" s="71"/>
      <c r="Y6415" s="69"/>
      <c r="Z6415" s="73"/>
      <c r="AA6415" s="73"/>
      <c r="AB6415" s="69"/>
      <c r="AC6415" s="69"/>
      <c r="AD6415" s="69"/>
      <c r="AE6415" s="69"/>
      <c r="AF6415" s="69"/>
      <c r="AG6415" s="69"/>
      <c r="AH6415" s="69"/>
      <c r="AI6415" s="69"/>
      <c r="AJ6415" s="69"/>
      <c r="AK6415" s="69"/>
      <c r="AL6415" s="69"/>
      <c r="AM6415" s="69"/>
      <c r="AN6415" s="69"/>
      <c r="AO6415" s="69"/>
      <c r="AP6415" s="70"/>
      <c r="AQ6415" s="70"/>
      <c r="AR6415" s="76"/>
      <c r="AS6415" s="60"/>
      <c r="AT6415" s="60"/>
      <c r="AU6415" s="60"/>
      <c r="AV6415" s="21"/>
      <c r="AW6415" s="21"/>
      <c r="AX6415" s="21"/>
      <c r="AY6415" s="21"/>
      <c r="AZ6415" s="21"/>
      <c r="BA6415" s="21"/>
      <c r="BB6415" s="21"/>
      <c r="BC6415" s="21"/>
      <c r="BD6415" s="21"/>
      <c r="BE6415" s="21"/>
      <c r="BF6415" s="21"/>
      <c r="BG6415" s="21"/>
      <c r="BH6415" s="21"/>
      <c r="BI6415" s="21"/>
      <c r="BJ6415" s="21"/>
      <c r="BK6415" s="21"/>
      <c r="BL6415" s="21"/>
      <c r="BM6415" s="21"/>
      <c r="BN6415" s="21"/>
      <c r="BO6415" s="21"/>
      <c r="BP6415" s="21"/>
      <c r="BQ6415" s="21"/>
      <c r="BR6415" s="21"/>
      <c r="BS6415" s="21"/>
      <c r="BT6415" s="21"/>
      <c r="BU6415" s="21"/>
      <c r="BV6415" s="21"/>
      <c r="BW6415" s="21"/>
      <c r="BX6415" s="21"/>
      <c r="BY6415" s="21"/>
      <c r="BZ6415" s="21"/>
      <c r="CA6415" s="21"/>
      <c r="CB6415" s="21"/>
      <c r="CC6415" s="21"/>
      <c r="CD6415" s="21"/>
      <c r="CE6415" s="21"/>
      <c r="CF6415" s="21"/>
      <c r="CG6415" s="21"/>
      <c r="CH6415" s="21"/>
      <c r="CI6415" s="21"/>
      <c r="CJ6415" s="21"/>
      <c r="CK6415" s="21"/>
      <c r="CL6415" s="21"/>
      <c r="CM6415" s="21"/>
      <c r="CN6415" s="21"/>
      <c r="CO6415" s="21"/>
      <c r="CP6415" s="21"/>
      <c r="CQ6415" s="21"/>
      <c r="CR6415" s="21"/>
      <c r="CS6415" s="21"/>
      <c r="CT6415" s="21"/>
      <c r="CU6415" s="21"/>
      <c r="CV6415" s="21"/>
      <c r="CW6415" s="21"/>
      <c r="CX6415" s="21"/>
      <c r="CY6415" s="21"/>
      <c r="CZ6415" s="21"/>
      <c r="DA6415" s="21"/>
      <c r="DB6415" s="21"/>
      <c r="DC6415" s="21"/>
      <c r="DD6415" s="21"/>
      <c r="DE6415" s="21"/>
      <c r="DF6415" s="21"/>
      <c r="DG6415" s="21"/>
      <c r="DH6415" s="21"/>
      <c r="DI6415" s="21"/>
      <c r="DJ6415" s="21"/>
      <c r="DK6415" s="21"/>
      <c r="DL6415" s="21"/>
      <c r="DM6415" s="21"/>
      <c r="DN6415" s="21"/>
      <c r="DO6415" s="21"/>
      <c r="DP6415" s="21"/>
      <c r="DQ6415" s="21"/>
      <c r="DR6415" s="21"/>
      <c r="DS6415" s="21"/>
      <c r="DT6415" s="21"/>
      <c r="DU6415" s="21"/>
      <c r="DV6415" s="21"/>
      <c r="DW6415" s="21"/>
      <c r="DX6415" s="21"/>
      <c r="DY6415" s="21"/>
      <c r="DZ6415" s="21"/>
      <c r="EA6415" s="21"/>
      <c r="EB6415" s="21"/>
      <c r="EC6415" s="21"/>
      <c r="ED6415" s="21"/>
      <c r="EE6415" s="21"/>
      <c r="EF6415" s="21"/>
      <c r="EG6415" s="21"/>
      <c r="EH6415" s="21"/>
      <c r="EI6415" s="21"/>
      <c r="EJ6415" s="21"/>
      <c r="EK6415" s="21"/>
      <c r="EL6415" s="21"/>
      <c r="EM6415" s="21"/>
      <c r="EN6415" s="21"/>
      <c r="EO6415" s="21"/>
      <c r="EP6415" s="21"/>
      <c r="EQ6415" s="21"/>
      <c r="ER6415" s="21"/>
      <c r="ES6415" s="21"/>
      <c r="ET6415" s="21"/>
      <c r="EU6415" s="21"/>
      <c r="EV6415" s="21"/>
      <c r="EW6415" s="21"/>
      <c r="EX6415" s="21"/>
      <c r="EY6415" s="21"/>
      <c r="EZ6415" s="21"/>
      <c r="FA6415" s="21"/>
      <c r="FB6415" s="21"/>
      <c r="FC6415" s="21"/>
      <c r="FD6415" s="21"/>
      <c r="FE6415" s="21"/>
      <c r="FF6415" s="21"/>
      <c r="FG6415" s="21"/>
      <c r="FH6415" s="21"/>
      <c r="FI6415" s="21"/>
      <c r="FJ6415" s="21"/>
      <c r="FK6415" s="21"/>
      <c r="FL6415" s="21"/>
      <c r="FM6415" s="21"/>
      <c r="FN6415" s="21"/>
      <c r="FO6415" s="21"/>
      <c r="FP6415" s="21"/>
      <c r="FQ6415" s="21"/>
      <c r="FR6415" s="21"/>
      <c r="FS6415" s="21"/>
      <c r="FT6415" s="21"/>
      <c r="FU6415" s="21"/>
      <c r="FV6415" s="21"/>
      <c r="FW6415" s="21"/>
      <c r="FX6415" s="21"/>
      <c r="FY6415" s="21"/>
      <c r="FZ6415" s="21"/>
      <c r="GA6415" s="21"/>
      <c r="GB6415" s="21"/>
      <c r="GC6415" s="21"/>
      <c r="GD6415" s="21"/>
      <c r="GE6415" s="21"/>
      <c r="GF6415" s="21"/>
      <c r="GG6415" s="21"/>
      <c r="GH6415" s="21"/>
      <c r="GI6415" s="21"/>
      <c r="GJ6415" s="21"/>
      <c r="GK6415" s="21"/>
      <c r="GL6415" s="21"/>
      <c r="GM6415" s="21"/>
      <c r="GN6415" s="21"/>
      <c r="GO6415" s="21"/>
      <c r="GP6415" s="21"/>
      <c r="GQ6415" s="21"/>
      <c r="GR6415" s="21"/>
      <c r="GS6415" s="21"/>
      <c r="GT6415" s="21"/>
      <c r="GU6415" s="21"/>
      <c r="GV6415" s="21"/>
      <c r="GW6415" s="21"/>
      <c r="GX6415" s="21"/>
      <c r="GY6415" s="21"/>
      <c r="GZ6415" s="21"/>
      <c r="HA6415" s="21"/>
      <c r="HB6415" s="21"/>
      <c r="HC6415" s="21"/>
      <c r="HD6415" s="21"/>
      <c r="HE6415" s="21"/>
      <c r="HF6415" s="21"/>
      <c r="HG6415" s="21"/>
      <c r="HH6415" s="21"/>
      <c r="HI6415" s="21"/>
      <c r="HJ6415" s="21"/>
      <c r="HK6415" s="21"/>
      <c r="HL6415" s="21"/>
      <c r="HM6415" s="21"/>
      <c r="HN6415" s="21"/>
      <c r="HO6415" s="21"/>
      <c r="HP6415" s="21"/>
      <c r="HQ6415" s="21"/>
      <c r="HR6415" s="21"/>
      <c r="HS6415" s="21"/>
      <c r="HT6415" s="21"/>
      <c r="HU6415" s="21"/>
      <c r="HV6415" s="21"/>
      <c r="HW6415" s="21"/>
      <c r="HX6415" s="21"/>
      <c r="HY6415" s="21"/>
      <c r="HZ6415" s="21"/>
      <c r="IA6415" s="21"/>
      <c r="IB6415" s="21"/>
      <c r="IC6415" s="21"/>
      <c r="ID6415" s="21"/>
      <c r="IE6415" s="21"/>
      <c r="IF6415" s="21"/>
      <c r="IG6415" s="21"/>
      <c r="IH6415" s="21"/>
      <c r="II6415" s="21"/>
      <c r="IJ6415" s="21"/>
      <c r="IK6415" s="21"/>
      <c r="IL6415" s="21"/>
      <c r="IM6415" s="21"/>
      <c r="IN6415" s="21"/>
      <c r="IO6415" s="21"/>
      <c r="IP6415" s="21"/>
      <c r="IQ6415" s="21"/>
      <c r="IR6415" s="21"/>
      <c r="IS6415" s="21"/>
      <c r="IT6415" s="21"/>
      <c r="IU6415" s="21"/>
      <c r="IV6415" s="21"/>
    </row>
    <row r="6416" spans="1:256" s="21" customFormat="1">
      <c r="A6416" s="10"/>
      <c r="B6416" s="8"/>
      <c r="C6416" s="8"/>
      <c r="D6416" s="82"/>
      <c r="E6416" s="33"/>
      <c r="F6416" s="261"/>
      <c r="G6416" s="71"/>
      <c r="H6416" s="283"/>
      <c r="I6416" s="33"/>
      <c r="J6416" s="33"/>
      <c r="K6416" s="33"/>
      <c r="L6416" s="33"/>
      <c r="M6416" s="33"/>
      <c r="N6416" s="33"/>
      <c r="O6416" s="33"/>
      <c r="P6416" s="33"/>
      <c r="Q6416" s="33"/>
      <c r="R6416" s="33"/>
      <c r="S6416" s="33"/>
      <c r="T6416" s="33"/>
      <c r="U6416" s="33"/>
      <c r="V6416" s="33"/>
      <c r="W6416" s="33"/>
      <c r="X6416" s="282"/>
      <c r="Y6416" s="69"/>
      <c r="Z6416" s="284"/>
      <c r="AA6416" s="284"/>
      <c r="AB6416" s="33"/>
      <c r="AC6416" s="33"/>
      <c r="AD6416" s="33"/>
      <c r="AE6416" s="33"/>
      <c r="AF6416" s="33"/>
      <c r="AG6416" s="33"/>
      <c r="AH6416" s="33"/>
      <c r="AI6416" s="33"/>
      <c r="AJ6416" s="33"/>
      <c r="AK6416" s="33"/>
      <c r="AL6416" s="33"/>
      <c r="AM6416" s="33"/>
      <c r="AN6416" s="33"/>
      <c r="AO6416" s="69"/>
      <c r="AP6416" s="70"/>
      <c r="AQ6416" s="70"/>
      <c r="AR6416" s="76"/>
      <c r="AS6416" s="60"/>
      <c r="AT6416" s="60"/>
      <c r="AU6416" s="60"/>
    </row>
    <row r="6417" spans="1:256" s="21" customFormat="1">
      <c r="A6417" s="12"/>
      <c r="B6417" s="9">
        <v>6</v>
      </c>
      <c r="C6417" s="9" t="s">
        <v>19</v>
      </c>
      <c r="D6417" s="81" t="s">
        <v>7</v>
      </c>
      <c r="E6417" s="31">
        <v>0</v>
      </c>
      <c r="F6417" s="31">
        <f t="shared" ref="F6417:V6417" si="912">SUM(F6418:F6419)</f>
        <v>0</v>
      </c>
      <c r="G6417" s="31">
        <f t="shared" si="912"/>
        <v>0</v>
      </c>
      <c r="H6417" s="31">
        <f t="shared" si="912"/>
        <v>0</v>
      </c>
      <c r="I6417" s="31">
        <f t="shared" si="912"/>
        <v>0</v>
      </c>
      <c r="J6417" s="31">
        <f t="shared" si="912"/>
        <v>0</v>
      </c>
      <c r="K6417" s="31">
        <f t="shared" si="912"/>
        <v>0</v>
      </c>
      <c r="L6417" s="31">
        <f t="shared" si="912"/>
        <v>0</v>
      </c>
      <c r="M6417" s="31">
        <f t="shared" si="912"/>
        <v>0</v>
      </c>
      <c r="N6417" s="31">
        <f t="shared" si="912"/>
        <v>0</v>
      </c>
      <c r="O6417" s="31">
        <f t="shared" si="912"/>
        <v>0</v>
      </c>
      <c r="P6417" s="31">
        <f t="shared" si="912"/>
        <v>0</v>
      </c>
      <c r="Q6417" s="31">
        <f t="shared" si="912"/>
        <v>0</v>
      </c>
      <c r="R6417" s="31">
        <f t="shared" si="912"/>
        <v>0</v>
      </c>
      <c r="S6417" s="31">
        <f t="shared" si="912"/>
        <v>0</v>
      </c>
      <c r="T6417" s="31">
        <f t="shared" si="912"/>
        <v>0</v>
      </c>
      <c r="U6417" s="31">
        <f t="shared" si="912"/>
        <v>0</v>
      </c>
      <c r="V6417" s="31">
        <f t="shared" si="912"/>
        <v>0</v>
      </c>
      <c r="W6417" s="31">
        <f>SUM(O6417:V6417)</f>
        <v>0</v>
      </c>
      <c r="X6417" s="31">
        <f>SUM(X6418:X6419)</f>
        <v>0</v>
      </c>
      <c r="Y6417" s="31">
        <f>H6417+I6417+J6417+K6417+L6417+M6417+N6417+W6417+X6417</f>
        <v>0</v>
      </c>
      <c r="Z6417" s="31">
        <f t="shared" ref="Z6417:AK6417" si="913">SUM(Z6418:Z6419)</f>
        <v>0</v>
      </c>
      <c r="AA6417" s="31">
        <f t="shared" si="913"/>
        <v>0</v>
      </c>
      <c r="AB6417" s="31">
        <f t="shared" si="913"/>
        <v>0</v>
      </c>
      <c r="AC6417" s="31">
        <f t="shared" si="913"/>
        <v>0</v>
      </c>
      <c r="AD6417" s="31">
        <f t="shared" si="913"/>
        <v>0</v>
      </c>
      <c r="AE6417" s="31">
        <f t="shared" si="913"/>
        <v>0</v>
      </c>
      <c r="AF6417" s="31">
        <f t="shared" si="913"/>
        <v>0</v>
      </c>
      <c r="AG6417" s="31">
        <f t="shared" si="913"/>
        <v>0</v>
      </c>
      <c r="AH6417" s="31">
        <f t="shared" si="913"/>
        <v>0</v>
      </c>
      <c r="AI6417" s="31">
        <f t="shared" si="913"/>
        <v>0</v>
      </c>
      <c r="AJ6417" s="31">
        <f t="shared" si="913"/>
        <v>0</v>
      </c>
      <c r="AK6417" s="31">
        <f t="shared" si="913"/>
        <v>0</v>
      </c>
      <c r="AL6417" s="31">
        <f>SUM(AD6417:AK6417)</f>
        <v>0</v>
      </c>
      <c r="AM6417" s="31">
        <f>SUM(AM6418:AM6419)</f>
        <v>0</v>
      </c>
      <c r="AN6417" s="31">
        <f>SUM(AN6418:AN6419)</f>
        <v>0</v>
      </c>
      <c r="AO6417" s="31">
        <f>Z6417+AA6417+AB6417+AC6417+AL6417+AM6417+AN6417</f>
        <v>0</v>
      </c>
      <c r="AP6417" s="32">
        <f>E6417+Y6417-AO6417</f>
        <v>0</v>
      </c>
      <c r="AQ6417" s="32"/>
      <c r="AR6417" s="28"/>
      <c r="AS6417" s="29">
        <f>E6417+H6417+I6417+J6417+K6417+L6417+M6417+N6417+W6417+X6417-Z6417-AB6417-AL6417-AC6417-AM6417-AN6417</f>
        <v>0</v>
      </c>
      <c r="AT6417" s="29">
        <f>AP6417-AS6417</f>
        <v>0</v>
      </c>
      <c r="AU6417" s="29">
        <f>E6417</f>
        <v>0</v>
      </c>
      <c r="AV6417" s="86">
        <f>AS6417-AU6417</f>
        <v>0</v>
      </c>
      <c r="AW6417" s="86">
        <f>Y6417-AO6417</f>
        <v>0</v>
      </c>
      <c r="AX6417" s="86">
        <f>AV6417-AW6417</f>
        <v>0</v>
      </c>
      <c r="AY6417" s="86"/>
      <c r="AZ6417" s="398"/>
      <c r="BA6417" s="86"/>
      <c r="BB6417" s="86"/>
      <c r="BC6417" s="86"/>
      <c r="BD6417" s="86"/>
      <c r="BE6417" s="86"/>
      <c r="BF6417" s="86"/>
      <c r="BG6417" s="86"/>
      <c r="BH6417" s="86"/>
      <c r="BI6417" s="86"/>
      <c r="BJ6417" s="86"/>
      <c r="BK6417" s="86"/>
      <c r="BL6417" s="86"/>
      <c r="BM6417" s="86"/>
      <c r="BN6417" s="86"/>
      <c r="BO6417" s="86"/>
      <c r="BP6417" s="86"/>
      <c r="BQ6417" s="86"/>
      <c r="BR6417" s="86"/>
      <c r="BS6417" s="86"/>
      <c r="BT6417" s="86"/>
      <c r="BU6417" s="86"/>
      <c r="BV6417" s="86"/>
      <c r="BW6417" s="86"/>
      <c r="BX6417" s="86"/>
      <c r="BY6417" s="86"/>
      <c r="BZ6417" s="86"/>
      <c r="CA6417" s="86"/>
      <c r="CB6417" s="86"/>
      <c r="CC6417" s="86"/>
      <c r="CD6417" s="86"/>
      <c r="CE6417" s="86"/>
      <c r="CF6417" s="86"/>
      <c r="CG6417" s="86"/>
      <c r="CH6417" s="86"/>
      <c r="CI6417" s="86"/>
      <c r="CJ6417" s="86"/>
      <c r="CK6417" s="86"/>
      <c r="CL6417" s="86"/>
      <c r="CM6417" s="86"/>
      <c r="CN6417" s="86"/>
      <c r="CO6417" s="86"/>
      <c r="CP6417" s="86"/>
      <c r="CQ6417" s="86"/>
      <c r="CR6417" s="86"/>
      <c r="CS6417" s="86"/>
      <c r="CT6417" s="86"/>
      <c r="CU6417" s="86"/>
      <c r="CV6417" s="86"/>
      <c r="CW6417" s="86"/>
      <c r="CX6417" s="86"/>
      <c r="CY6417" s="86"/>
      <c r="CZ6417" s="86"/>
      <c r="DA6417" s="86"/>
      <c r="DB6417" s="86"/>
      <c r="DC6417" s="86"/>
      <c r="DD6417" s="86"/>
      <c r="DE6417" s="86"/>
      <c r="DF6417" s="86"/>
      <c r="DG6417" s="86"/>
      <c r="DH6417" s="86"/>
      <c r="DI6417" s="86"/>
      <c r="DJ6417" s="86"/>
      <c r="DK6417" s="86"/>
      <c r="DL6417" s="86"/>
      <c r="DM6417" s="86"/>
      <c r="DN6417" s="86"/>
      <c r="DO6417" s="86"/>
      <c r="DP6417" s="86"/>
      <c r="DQ6417" s="86"/>
      <c r="DR6417" s="86"/>
      <c r="DS6417" s="86"/>
      <c r="DT6417" s="86"/>
      <c r="DU6417" s="86"/>
      <c r="DV6417" s="86"/>
      <c r="DW6417" s="86"/>
      <c r="DX6417" s="86"/>
      <c r="DY6417" s="86"/>
      <c r="DZ6417" s="86"/>
      <c r="EA6417" s="86"/>
      <c r="EB6417" s="86"/>
      <c r="EC6417" s="86"/>
      <c r="ED6417" s="86"/>
      <c r="EE6417" s="86"/>
      <c r="EF6417" s="86"/>
      <c r="EG6417" s="86"/>
      <c r="EH6417" s="86"/>
      <c r="EI6417" s="86"/>
      <c r="EJ6417" s="86"/>
      <c r="EK6417" s="86"/>
      <c r="EL6417" s="86"/>
      <c r="EM6417" s="86"/>
      <c r="EN6417" s="86"/>
      <c r="EO6417" s="86"/>
      <c r="EP6417" s="86"/>
      <c r="EQ6417" s="86"/>
      <c r="ER6417" s="86"/>
      <c r="ES6417" s="86"/>
      <c r="ET6417" s="86"/>
      <c r="EU6417" s="86"/>
      <c r="EV6417" s="86"/>
      <c r="EW6417" s="86"/>
      <c r="EX6417" s="86"/>
      <c r="EY6417" s="86"/>
      <c r="EZ6417" s="86"/>
      <c r="FA6417" s="86"/>
      <c r="FB6417" s="86"/>
      <c r="FC6417" s="86"/>
      <c r="FD6417" s="86"/>
      <c r="FE6417" s="86"/>
      <c r="FF6417" s="86"/>
      <c r="FG6417" s="86"/>
      <c r="FH6417" s="86"/>
      <c r="FI6417" s="86"/>
      <c r="FJ6417" s="86"/>
      <c r="FK6417" s="86"/>
      <c r="FL6417" s="86"/>
      <c r="FM6417" s="86"/>
      <c r="FN6417" s="86"/>
      <c r="FO6417" s="86"/>
      <c r="FP6417" s="86"/>
      <c r="FQ6417" s="86"/>
      <c r="FR6417" s="86"/>
      <c r="FS6417" s="86"/>
      <c r="FT6417" s="86"/>
      <c r="FU6417" s="86"/>
      <c r="FV6417" s="86"/>
      <c r="FW6417" s="86"/>
      <c r="FX6417" s="86"/>
      <c r="FY6417" s="86"/>
      <c r="FZ6417" s="86"/>
      <c r="GA6417" s="86"/>
      <c r="GB6417" s="86"/>
      <c r="GC6417" s="86"/>
      <c r="GD6417" s="86"/>
      <c r="GE6417" s="86"/>
      <c r="GF6417" s="86"/>
      <c r="GG6417" s="86"/>
      <c r="GH6417" s="86"/>
      <c r="GI6417" s="86"/>
      <c r="GJ6417" s="86"/>
      <c r="GK6417" s="86"/>
      <c r="GL6417" s="86"/>
      <c r="GM6417" s="86"/>
      <c r="GN6417" s="86"/>
      <c r="GO6417" s="86"/>
      <c r="GP6417" s="86"/>
      <c r="GQ6417" s="86"/>
      <c r="GR6417" s="86"/>
      <c r="GS6417" s="86"/>
      <c r="GT6417" s="86"/>
      <c r="GU6417" s="86"/>
      <c r="GV6417" s="86"/>
      <c r="GW6417" s="86"/>
      <c r="GX6417" s="86"/>
      <c r="GY6417" s="86"/>
      <c r="GZ6417" s="86"/>
      <c r="HA6417" s="86"/>
      <c r="HB6417" s="86"/>
      <c r="HC6417" s="86"/>
      <c r="HD6417" s="86"/>
      <c r="HE6417" s="86"/>
      <c r="HF6417" s="86"/>
      <c r="HG6417" s="86"/>
      <c r="HH6417" s="86"/>
      <c r="HI6417" s="86"/>
      <c r="HJ6417" s="86"/>
      <c r="HK6417" s="86"/>
      <c r="HL6417" s="86"/>
      <c r="HM6417" s="86"/>
      <c r="HN6417" s="86"/>
      <c r="HO6417" s="86"/>
      <c r="HP6417" s="86"/>
      <c r="HQ6417" s="86"/>
      <c r="HR6417" s="86"/>
      <c r="HS6417" s="86"/>
      <c r="HT6417" s="86"/>
      <c r="HU6417" s="86"/>
      <c r="HV6417" s="86"/>
      <c r="HW6417" s="86"/>
      <c r="HX6417" s="86"/>
      <c r="HY6417" s="86"/>
      <c r="HZ6417" s="86"/>
      <c r="IA6417" s="86"/>
      <c r="IB6417" s="86"/>
      <c r="IC6417" s="86"/>
      <c r="ID6417" s="86"/>
      <c r="IE6417" s="86"/>
      <c r="IF6417" s="86"/>
      <c r="IG6417" s="86"/>
      <c r="IH6417" s="86"/>
      <c r="II6417" s="86"/>
      <c r="IJ6417" s="86"/>
      <c r="IK6417" s="86"/>
      <c r="IL6417" s="86"/>
      <c r="IM6417" s="86"/>
      <c r="IN6417" s="86"/>
      <c r="IO6417" s="86"/>
      <c r="IP6417" s="86"/>
      <c r="IQ6417" s="86"/>
      <c r="IR6417" s="86"/>
      <c r="IS6417" s="86"/>
      <c r="IT6417" s="86"/>
      <c r="IU6417" s="86"/>
      <c r="IV6417" s="86"/>
    </row>
    <row r="6418" spans="1:256" s="21" customFormat="1">
      <c r="A6418" s="13"/>
      <c r="B6418" s="8"/>
      <c r="C6418" s="8"/>
      <c r="D6418" s="113"/>
      <c r="E6418" s="33"/>
      <c r="F6418" s="34"/>
      <c r="G6418" s="63"/>
      <c r="H6418" s="67"/>
      <c r="I6418" s="34"/>
      <c r="J6418" s="34"/>
      <c r="K6418" s="34"/>
      <c r="L6418" s="34"/>
      <c r="M6418" s="34"/>
      <c r="N6418" s="34"/>
      <c r="O6418" s="34"/>
      <c r="P6418" s="34"/>
      <c r="Q6418" s="34"/>
      <c r="R6418" s="34"/>
      <c r="S6418" s="34"/>
      <c r="T6418" s="34"/>
      <c r="U6418" s="34"/>
      <c r="V6418" s="34"/>
      <c r="W6418" s="34"/>
      <c r="X6418" s="63"/>
      <c r="Y6418" s="34"/>
      <c r="Z6418" s="65"/>
      <c r="AA6418" s="65"/>
      <c r="AB6418" s="34"/>
      <c r="AC6418" s="34"/>
      <c r="AD6418" s="34"/>
      <c r="AE6418" s="34"/>
      <c r="AF6418" s="34"/>
      <c r="AG6418" s="34"/>
      <c r="AH6418" s="34"/>
      <c r="AI6418" s="34"/>
      <c r="AJ6418" s="34"/>
      <c r="AK6418" s="34"/>
      <c r="AL6418" s="34"/>
      <c r="AM6418" s="34"/>
      <c r="AN6418" s="34"/>
      <c r="AO6418" s="34"/>
      <c r="AP6418" s="34"/>
      <c r="AQ6418" s="34"/>
      <c r="AR6418" s="28"/>
      <c r="AS6418" s="29"/>
      <c r="AT6418" s="29"/>
      <c r="AU6418" s="29"/>
      <c r="AV6418" s="402"/>
      <c r="AW6418" s="402"/>
      <c r="AX6418" s="402"/>
      <c r="AY6418" s="402"/>
      <c r="AZ6418" s="402"/>
      <c r="BA6418" s="402"/>
      <c r="BB6418" s="402"/>
      <c r="BC6418" s="402"/>
      <c r="BD6418" s="402"/>
      <c r="BE6418" s="402"/>
      <c r="BF6418" s="402"/>
      <c r="BG6418" s="402"/>
      <c r="BH6418" s="402"/>
      <c r="BI6418" s="402"/>
      <c r="BJ6418" s="402"/>
      <c r="BK6418" s="402"/>
      <c r="BL6418" s="402"/>
      <c r="BM6418" s="402"/>
      <c r="BN6418" s="402"/>
      <c r="BO6418" s="402"/>
      <c r="BP6418" s="402"/>
      <c r="BQ6418" s="402"/>
      <c r="BR6418" s="402"/>
      <c r="BS6418" s="402"/>
      <c r="BT6418" s="402"/>
      <c r="BU6418" s="402"/>
      <c r="BV6418" s="402"/>
      <c r="BW6418" s="402"/>
      <c r="BX6418" s="402"/>
      <c r="BY6418" s="402"/>
      <c r="BZ6418" s="402"/>
      <c r="CA6418" s="402"/>
      <c r="CB6418" s="402"/>
      <c r="CC6418" s="402"/>
      <c r="CD6418" s="402"/>
      <c r="CE6418" s="402"/>
      <c r="CF6418" s="402"/>
      <c r="CG6418" s="402"/>
      <c r="CH6418" s="402"/>
      <c r="CI6418" s="402"/>
      <c r="CJ6418" s="402"/>
      <c r="CK6418" s="402"/>
      <c r="CL6418" s="402"/>
      <c r="CM6418" s="402"/>
      <c r="CN6418" s="402"/>
      <c r="CO6418" s="402"/>
      <c r="CP6418" s="402"/>
      <c r="CQ6418" s="402"/>
      <c r="CR6418" s="402"/>
      <c r="CS6418" s="402"/>
      <c r="CT6418" s="402"/>
      <c r="CU6418" s="402"/>
      <c r="CV6418" s="402"/>
      <c r="CW6418" s="402"/>
      <c r="CX6418" s="402"/>
      <c r="CY6418" s="402"/>
      <c r="CZ6418" s="402"/>
      <c r="DA6418" s="402"/>
      <c r="DB6418" s="402"/>
      <c r="DC6418" s="402"/>
      <c r="DD6418" s="402"/>
      <c r="DE6418" s="402"/>
      <c r="DF6418" s="402"/>
      <c r="DG6418" s="402"/>
      <c r="DH6418" s="402"/>
      <c r="DI6418" s="402"/>
      <c r="DJ6418" s="402"/>
      <c r="DK6418" s="402"/>
      <c r="DL6418" s="402"/>
      <c r="DM6418" s="402"/>
      <c r="DN6418" s="402"/>
      <c r="DO6418" s="402"/>
      <c r="DP6418" s="402"/>
      <c r="DQ6418" s="402"/>
      <c r="DR6418" s="402"/>
      <c r="DS6418" s="402"/>
      <c r="DT6418" s="402"/>
      <c r="DU6418" s="402"/>
      <c r="DV6418" s="402"/>
      <c r="DW6418" s="402"/>
      <c r="DX6418" s="402"/>
      <c r="DY6418" s="402"/>
      <c r="DZ6418" s="402"/>
      <c r="EA6418" s="402"/>
      <c r="EB6418" s="402"/>
      <c r="EC6418" s="402"/>
      <c r="ED6418" s="402"/>
      <c r="EE6418" s="402"/>
      <c r="EF6418" s="402"/>
      <c r="EG6418" s="402"/>
      <c r="EH6418" s="402"/>
      <c r="EI6418" s="402"/>
      <c r="EJ6418" s="402"/>
      <c r="EK6418" s="402"/>
      <c r="EL6418" s="402"/>
      <c r="EM6418" s="402"/>
      <c r="EN6418" s="402"/>
      <c r="EO6418" s="402"/>
      <c r="EP6418" s="402"/>
      <c r="EQ6418" s="402"/>
      <c r="ER6418" s="402"/>
      <c r="ES6418" s="402"/>
      <c r="ET6418" s="402"/>
      <c r="EU6418" s="402"/>
      <c r="EV6418" s="402"/>
      <c r="EW6418" s="402"/>
      <c r="EX6418" s="402"/>
      <c r="EY6418" s="402"/>
      <c r="EZ6418" s="402"/>
      <c r="FA6418" s="402"/>
      <c r="FB6418" s="402"/>
      <c r="FC6418" s="402"/>
      <c r="FD6418" s="402"/>
      <c r="FE6418" s="402"/>
      <c r="FF6418" s="402"/>
      <c r="FG6418" s="402"/>
      <c r="FH6418" s="402"/>
      <c r="FI6418" s="402"/>
      <c r="FJ6418" s="402"/>
      <c r="FK6418" s="402"/>
      <c r="FL6418" s="402"/>
      <c r="FM6418" s="402"/>
      <c r="FN6418" s="402"/>
      <c r="FO6418" s="402"/>
      <c r="FP6418" s="402"/>
      <c r="FQ6418" s="402"/>
      <c r="FR6418" s="402"/>
      <c r="FS6418" s="402"/>
      <c r="FT6418" s="402"/>
      <c r="FU6418" s="402"/>
      <c r="FV6418" s="402"/>
      <c r="FW6418" s="402"/>
      <c r="FX6418" s="402"/>
      <c r="FY6418" s="402"/>
      <c r="FZ6418" s="402"/>
      <c r="GA6418" s="402"/>
      <c r="GB6418" s="402"/>
      <c r="GC6418" s="402"/>
      <c r="GD6418" s="402"/>
      <c r="GE6418" s="402"/>
      <c r="GF6418" s="402"/>
      <c r="GG6418" s="402"/>
      <c r="GH6418" s="402"/>
      <c r="GI6418" s="402"/>
      <c r="GJ6418" s="402"/>
      <c r="GK6418" s="402"/>
      <c r="GL6418" s="402"/>
      <c r="GM6418" s="402"/>
      <c r="GN6418" s="402"/>
      <c r="GO6418" s="402"/>
      <c r="GP6418" s="402"/>
      <c r="GQ6418" s="402"/>
      <c r="GR6418" s="402"/>
      <c r="GS6418" s="402"/>
      <c r="GT6418" s="402"/>
      <c r="GU6418" s="402"/>
      <c r="GV6418" s="402"/>
      <c r="GW6418" s="402"/>
      <c r="GX6418" s="402"/>
      <c r="GY6418" s="402"/>
      <c r="GZ6418" s="402"/>
      <c r="HA6418" s="402"/>
      <c r="HB6418" s="402"/>
      <c r="HC6418" s="402"/>
      <c r="HD6418" s="402"/>
      <c r="HE6418" s="402"/>
      <c r="HF6418" s="402"/>
      <c r="HG6418" s="402"/>
      <c r="HH6418" s="402"/>
      <c r="HI6418" s="402"/>
      <c r="HJ6418" s="402"/>
      <c r="HK6418" s="402"/>
      <c r="HL6418" s="402"/>
      <c r="HM6418" s="402"/>
      <c r="HN6418" s="402"/>
      <c r="HO6418" s="402"/>
      <c r="HP6418" s="402"/>
      <c r="HQ6418" s="402"/>
      <c r="HR6418" s="402"/>
      <c r="HS6418" s="402"/>
      <c r="HT6418" s="402"/>
      <c r="HU6418" s="402"/>
      <c r="HV6418" s="402"/>
      <c r="HW6418" s="402"/>
      <c r="HX6418" s="402"/>
      <c r="HY6418" s="402"/>
      <c r="HZ6418" s="402"/>
      <c r="IA6418" s="402"/>
      <c r="IB6418" s="402"/>
      <c r="IC6418" s="402"/>
      <c r="ID6418" s="402"/>
      <c r="IE6418" s="402"/>
      <c r="IF6418" s="402"/>
      <c r="IG6418" s="402"/>
      <c r="IH6418" s="402"/>
      <c r="II6418" s="402"/>
      <c r="IJ6418" s="402"/>
      <c r="IK6418" s="402"/>
      <c r="IL6418" s="402"/>
      <c r="IM6418" s="402"/>
      <c r="IN6418" s="402"/>
      <c r="IO6418" s="402"/>
      <c r="IP6418" s="402"/>
      <c r="IQ6418" s="402"/>
      <c r="IR6418" s="402"/>
      <c r="IS6418" s="402"/>
      <c r="IT6418" s="402"/>
      <c r="IU6418" s="402"/>
      <c r="IV6418" s="402"/>
    </row>
    <row r="6419" spans="1:256" s="21" customFormat="1">
      <c r="A6419" s="13"/>
      <c r="B6419" s="8"/>
      <c r="C6419" s="8"/>
      <c r="D6419" s="113"/>
      <c r="E6419" s="33"/>
      <c r="F6419" s="34"/>
      <c r="G6419" s="63"/>
      <c r="H6419" s="67"/>
      <c r="I6419" s="34"/>
      <c r="J6419" s="34"/>
      <c r="K6419" s="34"/>
      <c r="L6419" s="34"/>
      <c r="M6419" s="34"/>
      <c r="N6419" s="34"/>
      <c r="O6419" s="34"/>
      <c r="P6419" s="34"/>
      <c r="Q6419" s="34"/>
      <c r="R6419" s="34"/>
      <c r="S6419" s="34"/>
      <c r="T6419" s="34"/>
      <c r="U6419" s="34"/>
      <c r="V6419" s="34"/>
      <c r="W6419" s="34"/>
      <c r="X6419" s="63"/>
      <c r="Y6419" s="34"/>
      <c r="Z6419" s="65"/>
      <c r="AA6419" s="65"/>
      <c r="AB6419" s="34"/>
      <c r="AC6419" s="34"/>
      <c r="AD6419" s="34"/>
      <c r="AE6419" s="34"/>
      <c r="AF6419" s="34"/>
      <c r="AG6419" s="34"/>
      <c r="AH6419" s="34"/>
      <c r="AI6419" s="34"/>
      <c r="AJ6419" s="34"/>
      <c r="AK6419" s="34"/>
      <c r="AL6419" s="34"/>
      <c r="AM6419" s="34"/>
      <c r="AN6419" s="34"/>
      <c r="AO6419" s="34"/>
      <c r="AP6419" s="34"/>
      <c r="AQ6419" s="34"/>
      <c r="AR6419" s="28"/>
      <c r="AS6419" s="29"/>
      <c r="AT6419" s="29"/>
      <c r="AU6419" s="29"/>
      <c r="AV6419" s="402"/>
      <c r="AW6419" s="402"/>
      <c r="AX6419" s="402"/>
      <c r="AY6419" s="402"/>
      <c r="AZ6419" s="402"/>
      <c r="BA6419" s="402"/>
      <c r="BB6419" s="402"/>
      <c r="BC6419" s="402"/>
      <c r="BD6419" s="402"/>
      <c r="BE6419" s="402"/>
      <c r="BF6419" s="402"/>
      <c r="BG6419" s="402"/>
      <c r="BH6419" s="402"/>
      <c r="BI6419" s="402"/>
      <c r="BJ6419" s="402"/>
      <c r="BK6419" s="402"/>
      <c r="BL6419" s="402"/>
      <c r="BM6419" s="402"/>
      <c r="BN6419" s="402"/>
      <c r="BO6419" s="402"/>
      <c r="BP6419" s="402"/>
      <c r="BQ6419" s="402"/>
      <c r="BR6419" s="402"/>
      <c r="BS6419" s="402"/>
      <c r="BT6419" s="402"/>
      <c r="BU6419" s="402"/>
      <c r="BV6419" s="402"/>
      <c r="BW6419" s="402"/>
      <c r="BX6419" s="402"/>
      <c r="BY6419" s="402"/>
      <c r="BZ6419" s="402"/>
      <c r="CA6419" s="402"/>
      <c r="CB6419" s="402"/>
      <c r="CC6419" s="402"/>
      <c r="CD6419" s="402"/>
      <c r="CE6419" s="402"/>
      <c r="CF6419" s="402"/>
      <c r="CG6419" s="402"/>
      <c r="CH6419" s="402"/>
      <c r="CI6419" s="402"/>
      <c r="CJ6419" s="402"/>
      <c r="CK6419" s="402"/>
      <c r="CL6419" s="402"/>
      <c r="CM6419" s="402"/>
      <c r="CN6419" s="402"/>
      <c r="CO6419" s="402"/>
      <c r="CP6419" s="402"/>
      <c r="CQ6419" s="402"/>
      <c r="CR6419" s="402"/>
      <c r="CS6419" s="402"/>
      <c r="CT6419" s="402"/>
      <c r="CU6419" s="402"/>
      <c r="CV6419" s="402"/>
      <c r="CW6419" s="402"/>
      <c r="CX6419" s="402"/>
      <c r="CY6419" s="402"/>
      <c r="CZ6419" s="402"/>
      <c r="DA6419" s="402"/>
      <c r="DB6419" s="402"/>
      <c r="DC6419" s="402"/>
      <c r="DD6419" s="402"/>
      <c r="DE6419" s="402"/>
      <c r="DF6419" s="402"/>
      <c r="DG6419" s="402"/>
      <c r="DH6419" s="402"/>
      <c r="DI6419" s="402"/>
      <c r="DJ6419" s="402"/>
      <c r="DK6419" s="402"/>
      <c r="DL6419" s="402"/>
      <c r="DM6419" s="402"/>
      <c r="DN6419" s="402"/>
      <c r="DO6419" s="402"/>
      <c r="DP6419" s="402"/>
      <c r="DQ6419" s="402"/>
      <c r="DR6419" s="402"/>
      <c r="DS6419" s="402"/>
      <c r="DT6419" s="402"/>
      <c r="DU6419" s="402"/>
      <c r="DV6419" s="402"/>
      <c r="DW6419" s="402"/>
      <c r="DX6419" s="402"/>
      <c r="DY6419" s="402"/>
      <c r="DZ6419" s="402"/>
      <c r="EA6419" s="402"/>
      <c r="EB6419" s="402"/>
      <c r="EC6419" s="402"/>
      <c r="ED6419" s="402"/>
      <c r="EE6419" s="402"/>
      <c r="EF6419" s="402"/>
      <c r="EG6419" s="402"/>
      <c r="EH6419" s="402"/>
      <c r="EI6419" s="402"/>
      <c r="EJ6419" s="402"/>
      <c r="EK6419" s="402"/>
      <c r="EL6419" s="402"/>
      <c r="EM6419" s="402"/>
      <c r="EN6419" s="402"/>
      <c r="EO6419" s="402"/>
      <c r="EP6419" s="402"/>
      <c r="EQ6419" s="402"/>
      <c r="ER6419" s="402"/>
      <c r="ES6419" s="402"/>
      <c r="ET6419" s="402"/>
      <c r="EU6419" s="402"/>
      <c r="EV6419" s="402"/>
      <c r="EW6419" s="402"/>
      <c r="EX6419" s="402"/>
      <c r="EY6419" s="402"/>
      <c r="EZ6419" s="402"/>
      <c r="FA6419" s="402"/>
      <c r="FB6419" s="402"/>
      <c r="FC6419" s="402"/>
      <c r="FD6419" s="402"/>
      <c r="FE6419" s="402"/>
      <c r="FF6419" s="402"/>
      <c r="FG6419" s="402"/>
      <c r="FH6419" s="402"/>
      <c r="FI6419" s="402"/>
      <c r="FJ6419" s="402"/>
      <c r="FK6419" s="402"/>
      <c r="FL6419" s="402"/>
      <c r="FM6419" s="402"/>
      <c r="FN6419" s="402"/>
      <c r="FO6419" s="402"/>
      <c r="FP6419" s="402"/>
      <c r="FQ6419" s="402"/>
      <c r="FR6419" s="402"/>
      <c r="FS6419" s="402"/>
      <c r="FT6419" s="402"/>
      <c r="FU6419" s="402"/>
      <c r="FV6419" s="402"/>
      <c r="FW6419" s="402"/>
      <c r="FX6419" s="402"/>
      <c r="FY6419" s="402"/>
      <c r="FZ6419" s="402"/>
      <c r="GA6419" s="402"/>
      <c r="GB6419" s="402"/>
      <c r="GC6419" s="402"/>
      <c r="GD6419" s="402"/>
      <c r="GE6419" s="402"/>
      <c r="GF6419" s="402"/>
      <c r="GG6419" s="402"/>
      <c r="GH6419" s="402"/>
      <c r="GI6419" s="402"/>
      <c r="GJ6419" s="402"/>
      <c r="GK6419" s="402"/>
      <c r="GL6419" s="402"/>
      <c r="GM6419" s="402"/>
      <c r="GN6419" s="402"/>
      <c r="GO6419" s="402"/>
      <c r="GP6419" s="402"/>
      <c r="GQ6419" s="402"/>
      <c r="GR6419" s="402"/>
      <c r="GS6419" s="402"/>
      <c r="GT6419" s="402"/>
      <c r="GU6419" s="402"/>
      <c r="GV6419" s="402"/>
      <c r="GW6419" s="402"/>
      <c r="GX6419" s="402"/>
      <c r="GY6419" s="402"/>
      <c r="GZ6419" s="402"/>
      <c r="HA6419" s="402"/>
      <c r="HB6419" s="402"/>
      <c r="HC6419" s="402"/>
      <c r="HD6419" s="402"/>
      <c r="HE6419" s="402"/>
      <c r="HF6419" s="402"/>
      <c r="HG6419" s="402"/>
      <c r="HH6419" s="402"/>
      <c r="HI6419" s="402"/>
      <c r="HJ6419" s="402"/>
      <c r="HK6419" s="402"/>
      <c r="HL6419" s="402"/>
      <c r="HM6419" s="402"/>
      <c r="HN6419" s="402"/>
      <c r="HO6419" s="402"/>
      <c r="HP6419" s="402"/>
      <c r="HQ6419" s="402"/>
      <c r="HR6419" s="402"/>
      <c r="HS6419" s="402"/>
      <c r="HT6419" s="402"/>
      <c r="HU6419" s="402"/>
      <c r="HV6419" s="402"/>
      <c r="HW6419" s="402"/>
      <c r="HX6419" s="402"/>
      <c r="HY6419" s="402"/>
      <c r="HZ6419" s="402"/>
      <c r="IA6419" s="402"/>
      <c r="IB6419" s="402"/>
      <c r="IC6419" s="402"/>
      <c r="ID6419" s="402"/>
      <c r="IE6419" s="402"/>
      <c r="IF6419" s="402"/>
      <c r="IG6419" s="402"/>
      <c r="IH6419" s="402"/>
      <c r="II6419" s="402"/>
      <c r="IJ6419" s="402"/>
      <c r="IK6419" s="402"/>
      <c r="IL6419" s="402"/>
      <c r="IM6419" s="402"/>
      <c r="IN6419" s="402"/>
      <c r="IO6419" s="402"/>
      <c r="IP6419" s="402"/>
      <c r="IQ6419" s="402"/>
      <c r="IR6419" s="402"/>
      <c r="IS6419" s="402"/>
      <c r="IT6419" s="402"/>
      <c r="IU6419" s="402"/>
      <c r="IV6419" s="402"/>
    </row>
    <row r="6420" spans="1:256" s="21" customFormat="1">
      <c r="A6420" s="14"/>
      <c r="B6420" s="11">
        <v>7</v>
      </c>
      <c r="C6420" s="11"/>
      <c r="D6420" s="85" t="s">
        <v>8</v>
      </c>
      <c r="E6420" s="31">
        <v>3966500</v>
      </c>
      <c r="F6420" s="31">
        <f t="shared" ref="F6420:V6420" si="914">SUM(F6421:F6422)</f>
        <v>0</v>
      </c>
      <c r="G6420" s="31">
        <f t="shared" si="914"/>
        <v>0</v>
      </c>
      <c r="H6420" s="31">
        <f t="shared" si="914"/>
        <v>0</v>
      </c>
      <c r="I6420" s="31">
        <f t="shared" si="914"/>
        <v>0</v>
      </c>
      <c r="J6420" s="31">
        <f t="shared" si="914"/>
        <v>0</v>
      </c>
      <c r="K6420" s="31">
        <f t="shared" si="914"/>
        <v>0</v>
      </c>
      <c r="L6420" s="31">
        <f t="shared" si="914"/>
        <v>0</v>
      </c>
      <c r="M6420" s="31">
        <f t="shared" si="914"/>
        <v>0</v>
      </c>
      <c r="N6420" s="31">
        <f t="shared" si="914"/>
        <v>0</v>
      </c>
      <c r="O6420" s="31">
        <f t="shared" si="914"/>
        <v>0</v>
      </c>
      <c r="P6420" s="31">
        <f t="shared" si="914"/>
        <v>0</v>
      </c>
      <c r="Q6420" s="31">
        <f t="shared" si="914"/>
        <v>0</v>
      </c>
      <c r="R6420" s="31">
        <f t="shared" si="914"/>
        <v>0</v>
      </c>
      <c r="S6420" s="31">
        <f t="shared" si="914"/>
        <v>0</v>
      </c>
      <c r="T6420" s="31">
        <f t="shared" si="914"/>
        <v>0</v>
      </c>
      <c r="U6420" s="31">
        <f t="shared" si="914"/>
        <v>0</v>
      </c>
      <c r="V6420" s="31">
        <f t="shared" si="914"/>
        <v>0</v>
      </c>
      <c r="W6420" s="31">
        <f>SUM(O6420:V6420)</f>
        <v>0</v>
      </c>
      <c r="X6420" s="31">
        <f>SUM(X6421:X6422)</f>
        <v>0</v>
      </c>
      <c r="Y6420" s="31">
        <f>H6420+I6420+J6420+K6420+L6420+M6420+N6420+W6420+X6420</f>
        <v>0</v>
      </c>
      <c r="Z6420" s="31">
        <f t="shared" ref="Z6420:AK6420" si="915">SUM(Z6421:Z6422)</f>
        <v>0</v>
      </c>
      <c r="AA6420" s="31">
        <f t="shared" si="915"/>
        <v>0</v>
      </c>
      <c r="AB6420" s="31">
        <f t="shared" si="915"/>
        <v>0</v>
      </c>
      <c r="AC6420" s="31">
        <f t="shared" si="915"/>
        <v>0</v>
      </c>
      <c r="AD6420" s="31">
        <f t="shared" si="915"/>
        <v>0</v>
      </c>
      <c r="AE6420" s="31">
        <f t="shared" si="915"/>
        <v>0</v>
      </c>
      <c r="AF6420" s="31">
        <f t="shared" si="915"/>
        <v>0</v>
      </c>
      <c r="AG6420" s="31">
        <f t="shared" si="915"/>
        <v>0</v>
      </c>
      <c r="AH6420" s="31">
        <f t="shared" si="915"/>
        <v>0</v>
      </c>
      <c r="AI6420" s="31">
        <f t="shared" si="915"/>
        <v>0</v>
      </c>
      <c r="AJ6420" s="31">
        <f t="shared" si="915"/>
        <v>0</v>
      </c>
      <c r="AK6420" s="31">
        <f t="shared" si="915"/>
        <v>0</v>
      </c>
      <c r="AL6420" s="31">
        <f>SUM(AD6420:AK6420)</f>
        <v>0</v>
      </c>
      <c r="AM6420" s="31">
        <f>SUM(AM6421:AM6422)</f>
        <v>0</v>
      </c>
      <c r="AN6420" s="31">
        <f>SUM(AN6421:AN6422)</f>
        <v>0</v>
      </c>
      <c r="AO6420" s="31">
        <f>Z6420+AA6420+AB6420+AC6420+AL6420+AM6420+AN6420</f>
        <v>0</v>
      </c>
      <c r="AP6420" s="32">
        <f>E6420+Y6420-AO6420</f>
        <v>3966500</v>
      </c>
      <c r="AQ6420" s="32"/>
      <c r="AR6420" s="28"/>
      <c r="AS6420" s="29">
        <f>E6420+H6420+I6420+J6420+K6420+L6420+M6420+N6420+W6420+X6420-Z6420-AB6420-AL6420-AC6420-AM6420-AN6420</f>
        <v>3966500</v>
      </c>
      <c r="AT6420" s="29">
        <f>AP6420-AS6420</f>
        <v>0</v>
      </c>
      <c r="AU6420" s="29">
        <f>E6420</f>
        <v>3966500</v>
      </c>
      <c r="AV6420" s="86">
        <f>AS6420-AU6420</f>
        <v>0</v>
      </c>
      <c r="AW6420" s="86">
        <f>Y6420-AO6420</f>
        <v>0</v>
      </c>
      <c r="AX6420" s="86">
        <f>AV6420-AW6420</f>
        <v>0</v>
      </c>
      <c r="AZ6420" s="398"/>
    </row>
    <row r="6421" spans="1:256" s="21" customFormat="1">
      <c r="A6421" s="10"/>
      <c r="B6421" s="8"/>
      <c r="C6421" s="8"/>
      <c r="D6421" s="82"/>
      <c r="E6421" s="33"/>
      <c r="F6421" s="33"/>
      <c r="G6421" s="282"/>
      <c r="H6421" s="283"/>
      <c r="I6421" s="33"/>
      <c r="J6421" s="33"/>
      <c r="K6421" s="33"/>
      <c r="L6421" s="33"/>
      <c r="M6421" s="33"/>
      <c r="N6421" s="33"/>
      <c r="O6421" s="33"/>
      <c r="P6421" s="33"/>
      <c r="Q6421" s="33"/>
      <c r="R6421" s="33"/>
      <c r="S6421" s="33"/>
      <c r="T6421" s="33"/>
      <c r="U6421" s="33"/>
      <c r="V6421" s="33"/>
      <c r="W6421" s="33"/>
      <c r="X6421" s="282"/>
      <c r="Y6421" s="33"/>
      <c r="Z6421" s="284"/>
      <c r="AA6421" s="284"/>
      <c r="AB6421" s="33"/>
      <c r="AC6421" s="33"/>
      <c r="AD6421" s="33"/>
      <c r="AE6421" s="33"/>
      <c r="AF6421" s="33"/>
      <c r="AG6421" s="33"/>
      <c r="AH6421" s="33"/>
      <c r="AI6421" s="33"/>
      <c r="AJ6421" s="33"/>
      <c r="AK6421" s="33"/>
      <c r="AL6421" s="33"/>
      <c r="AM6421" s="33"/>
      <c r="AN6421" s="33"/>
      <c r="AO6421" s="33"/>
      <c r="AP6421" s="34"/>
      <c r="AQ6421" s="70"/>
      <c r="AR6421" s="76"/>
      <c r="AS6421" s="60"/>
      <c r="AT6421" s="60"/>
      <c r="AU6421" s="60"/>
    </row>
    <row r="6422" spans="1:256" s="21" customFormat="1">
      <c r="A6422" s="10"/>
      <c r="B6422" s="8"/>
      <c r="C6422" s="8"/>
      <c r="D6422" s="82"/>
      <c r="E6422" s="33"/>
      <c r="F6422" s="33"/>
      <c r="G6422" s="282"/>
      <c r="H6422" s="283"/>
      <c r="I6422" s="33"/>
      <c r="J6422" s="33"/>
      <c r="K6422" s="33"/>
      <c r="L6422" s="33"/>
      <c r="M6422" s="33"/>
      <c r="N6422" s="33"/>
      <c r="O6422" s="33"/>
      <c r="P6422" s="33"/>
      <c r="Q6422" s="33"/>
      <c r="R6422" s="33"/>
      <c r="S6422" s="33"/>
      <c r="T6422" s="33"/>
      <c r="U6422" s="33"/>
      <c r="V6422" s="33"/>
      <c r="W6422" s="33"/>
      <c r="X6422" s="282"/>
      <c r="Y6422" s="33"/>
      <c r="Z6422" s="284"/>
      <c r="AA6422" s="284"/>
      <c r="AB6422" s="33"/>
      <c r="AC6422" s="33"/>
      <c r="AD6422" s="33"/>
      <c r="AE6422" s="33"/>
      <c r="AF6422" s="33"/>
      <c r="AG6422" s="33"/>
      <c r="AH6422" s="33"/>
      <c r="AI6422" s="33"/>
      <c r="AJ6422" s="33"/>
      <c r="AK6422" s="33"/>
      <c r="AL6422" s="33"/>
      <c r="AM6422" s="33"/>
      <c r="AN6422" s="33"/>
      <c r="AO6422" s="33"/>
      <c r="AP6422" s="34"/>
      <c r="AQ6422" s="70"/>
      <c r="AR6422" s="76"/>
      <c r="AS6422" s="60"/>
      <c r="AT6422" s="60"/>
      <c r="AU6422" s="60"/>
    </row>
    <row r="6423" spans="1:256" s="21" customFormat="1">
      <c r="A6423" s="14"/>
      <c r="B6423" s="11">
        <v>8</v>
      </c>
      <c r="C6423" s="11"/>
      <c r="D6423" s="77" t="s">
        <v>39</v>
      </c>
      <c r="E6423" s="31">
        <v>8735000</v>
      </c>
      <c r="F6423" s="31">
        <f t="shared" ref="F6423:V6423" si="916">SUM(F6424:F6431)</f>
        <v>0</v>
      </c>
      <c r="G6423" s="31">
        <f t="shared" si="916"/>
        <v>0</v>
      </c>
      <c r="H6423" s="31">
        <f t="shared" si="916"/>
        <v>0</v>
      </c>
      <c r="I6423" s="31">
        <f t="shared" si="916"/>
        <v>0</v>
      </c>
      <c r="J6423" s="31">
        <f t="shared" si="916"/>
        <v>0</v>
      </c>
      <c r="K6423" s="31">
        <f t="shared" si="916"/>
        <v>0</v>
      </c>
      <c r="L6423" s="31">
        <f t="shared" si="916"/>
        <v>0</v>
      </c>
      <c r="M6423" s="31">
        <f t="shared" si="916"/>
        <v>0</v>
      </c>
      <c r="N6423" s="31">
        <f t="shared" si="916"/>
        <v>0</v>
      </c>
      <c r="O6423" s="31">
        <f t="shared" si="916"/>
        <v>0</v>
      </c>
      <c r="P6423" s="31">
        <f t="shared" si="916"/>
        <v>2550000</v>
      </c>
      <c r="Q6423" s="31">
        <f t="shared" si="916"/>
        <v>0</v>
      </c>
      <c r="R6423" s="31">
        <f t="shared" si="916"/>
        <v>0</v>
      </c>
      <c r="S6423" s="31">
        <f t="shared" si="916"/>
        <v>0</v>
      </c>
      <c r="T6423" s="31">
        <f t="shared" si="916"/>
        <v>0</v>
      </c>
      <c r="U6423" s="31">
        <f t="shared" si="916"/>
        <v>0</v>
      </c>
      <c r="V6423" s="31">
        <f t="shared" si="916"/>
        <v>0</v>
      </c>
      <c r="W6423" s="31">
        <f>SUM(O6423:V6423)</f>
        <v>2550000</v>
      </c>
      <c r="X6423" s="31">
        <f>SUM(X6424:X6431)</f>
        <v>0</v>
      </c>
      <c r="Y6423" s="31">
        <f>H6423+I6423+J6423+K6423+L6423+M6423+N6423+W6423+X6423</f>
        <v>2550000</v>
      </c>
      <c r="Z6423" s="31">
        <f t="shared" ref="Z6423:AK6423" si="917">SUM(Z6424:Z6431)</f>
        <v>0</v>
      </c>
      <c r="AA6423" s="31">
        <f t="shared" si="917"/>
        <v>0</v>
      </c>
      <c r="AB6423" s="31">
        <f t="shared" si="917"/>
        <v>0</v>
      </c>
      <c r="AC6423" s="31">
        <f t="shared" si="917"/>
        <v>0</v>
      </c>
      <c r="AD6423" s="31">
        <f t="shared" si="917"/>
        <v>0</v>
      </c>
      <c r="AE6423" s="31">
        <f t="shared" si="917"/>
        <v>0</v>
      </c>
      <c r="AF6423" s="31">
        <f t="shared" si="917"/>
        <v>0</v>
      </c>
      <c r="AG6423" s="31">
        <f t="shared" si="917"/>
        <v>0</v>
      </c>
      <c r="AH6423" s="31">
        <f t="shared" si="917"/>
        <v>0</v>
      </c>
      <c r="AI6423" s="31">
        <f t="shared" si="917"/>
        <v>0</v>
      </c>
      <c r="AJ6423" s="31">
        <f t="shared" si="917"/>
        <v>0</v>
      </c>
      <c r="AK6423" s="31">
        <f t="shared" si="917"/>
        <v>0</v>
      </c>
      <c r="AL6423" s="31">
        <f>SUM(AD6423:AK6423)</f>
        <v>0</v>
      </c>
      <c r="AM6423" s="31">
        <f>SUM(AM6424:AM6431)</f>
        <v>0</v>
      </c>
      <c r="AN6423" s="31">
        <f>SUM(AN6424:AN6431)</f>
        <v>0</v>
      </c>
      <c r="AO6423" s="31">
        <f>Z6423+AA6423+AB6423+AC6423+AL6423+AM6423+AN6423</f>
        <v>0</v>
      </c>
      <c r="AP6423" s="32">
        <f>E6423+Y6423-AO6423</f>
        <v>11285000</v>
      </c>
      <c r="AQ6423" s="32"/>
      <c r="AR6423" s="28"/>
      <c r="AS6423" s="29">
        <f>E6423+H6423+I6423+J6423+K6423+L6423+M6423+N6423+W6423+X6423-Z6423-AB6423-AL6423-AC6423-AM6423-AN6423</f>
        <v>11285000</v>
      </c>
      <c r="AT6423" s="29">
        <f>AP6423-AS6423</f>
        <v>0</v>
      </c>
      <c r="AU6423" s="29">
        <f>E6423</f>
        <v>8735000</v>
      </c>
      <c r="AV6423" s="86">
        <f>AS6423-AU6423</f>
        <v>2550000</v>
      </c>
      <c r="AW6423" s="86">
        <f>Y6423-AO6423</f>
        <v>2550000</v>
      </c>
      <c r="AX6423" s="86">
        <f>AV6423-AW6423</f>
        <v>0</v>
      </c>
      <c r="AZ6423" s="398"/>
    </row>
    <row r="6424" spans="1:256" s="402" customFormat="1">
      <c r="A6424" s="13"/>
      <c r="B6424" s="8"/>
      <c r="C6424" s="8"/>
      <c r="D6424" s="240"/>
      <c r="E6424" s="33"/>
      <c r="F6424" s="33"/>
      <c r="G6424" s="282"/>
      <c r="H6424" s="283"/>
      <c r="I6424" s="33"/>
      <c r="J6424" s="33"/>
      <c r="K6424" s="33"/>
      <c r="L6424" s="33"/>
      <c r="M6424" s="33"/>
      <c r="N6424" s="33"/>
      <c r="O6424" s="33"/>
      <c r="P6424" s="33"/>
      <c r="Q6424" s="33"/>
      <c r="R6424" s="33"/>
      <c r="S6424" s="33"/>
      <c r="T6424" s="33"/>
      <c r="U6424" s="33"/>
      <c r="V6424" s="33"/>
      <c r="W6424" s="33"/>
      <c r="X6424" s="282"/>
      <c r="Y6424" s="33"/>
      <c r="Z6424" s="284"/>
      <c r="AA6424" s="284"/>
      <c r="AB6424" s="33"/>
      <c r="AC6424" s="33"/>
      <c r="AD6424" s="33"/>
      <c r="AE6424" s="33"/>
      <c r="AF6424" s="33"/>
      <c r="AG6424" s="33"/>
      <c r="AH6424" s="33"/>
      <c r="AI6424" s="33"/>
      <c r="AJ6424" s="33"/>
      <c r="AK6424" s="33"/>
      <c r="AL6424" s="33"/>
      <c r="AM6424" s="33"/>
      <c r="AN6424" s="33"/>
      <c r="AO6424" s="33"/>
      <c r="AP6424" s="34"/>
      <c r="AQ6424" s="34"/>
      <c r="AR6424" s="28"/>
      <c r="AS6424" s="29"/>
      <c r="AT6424" s="29"/>
      <c r="AU6424" s="29"/>
    </row>
    <row r="6425" spans="1:256" s="402" customFormat="1" ht="15">
      <c r="A6425" s="13"/>
      <c r="B6425" s="8"/>
      <c r="C6425" s="8"/>
      <c r="D6425" s="506" t="s">
        <v>557</v>
      </c>
      <c r="E6425" s="33"/>
      <c r="F6425" s="321"/>
      <c r="G6425" s="282"/>
      <c r="H6425" s="283"/>
      <c r="I6425" s="33"/>
      <c r="J6425" s="33"/>
      <c r="K6425" s="33"/>
      <c r="L6425" s="33"/>
      <c r="M6425" s="33"/>
      <c r="N6425" s="33"/>
      <c r="O6425" s="33"/>
      <c r="P6425" s="33"/>
      <c r="Q6425" s="33"/>
      <c r="R6425" s="33"/>
      <c r="S6425" s="33"/>
      <c r="T6425" s="33"/>
      <c r="U6425" s="33"/>
      <c r="V6425" s="33"/>
      <c r="W6425" s="33"/>
      <c r="X6425" s="282"/>
      <c r="Y6425" s="33"/>
      <c r="Z6425" s="284"/>
      <c r="AA6425" s="284"/>
      <c r="AB6425" s="33"/>
      <c r="AC6425" s="33"/>
      <c r="AD6425" s="33"/>
      <c r="AE6425" s="33"/>
      <c r="AF6425" s="33"/>
      <c r="AG6425" s="33"/>
      <c r="AH6425" s="33"/>
      <c r="AI6425" s="33"/>
      <c r="AJ6425" s="33"/>
      <c r="AK6425" s="33"/>
      <c r="AL6425" s="33"/>
      <c r="AM6425" s="33"/>
      <c r="AN6425" s="33"/>
      <c r="AO6425" s="33"/>
      <c r="AP6425" s="34"/>
      <c r="AQ6425" s="34"/>
      <c r="AR6425" s="28"/>
      <c r="AS6425" s="29"/>
      <c r="AT6425" s="29"/>
      <c r="AU6425" s="29"/>
    </row>
    <row r="6426" spans="1:256" s="562" customFormat="1">
      <c r="A6426" s="13"/>
      <c r="B6426" s="8"/>
      <c r="C6426" s="8"/>
      <c r="D6426" s="344" t="s">
        <v>952</v>
      </c>
      <c r="E6426" s="33"/>
      <c r="F6426" s="321"/>
      <c r="G6426" s="282"/>
      <c r="H6426" s="283"/>
      <c r="I6426" s="33"/>
      <c r="J6426" s="33"/>
      <c r="K6426" s="33"/>
      <c r="L6426" s="33"/>
      <c r="M6426" s="33"/>
      <c r="N6426" s="33"/>
      <c r="O6426" s="33"/>
      <c r="P6426" s="33">
        <v>2550000</v>
      </c>
      <c r="Q6426" s="33"/>
      <c r="R6426" s="33"/>
      <c r="S6426" s="33"/>
      <c r="T6426" s="33"/>
      <c r="U6426" s="33"/>
      <c r="V6426" s="33"/>
      <c r="W6426" s="33"/>
      <c r="X6426" s="282"/>
      <c r="Y6426" s="33"/>
      <c r="Z6426" s="284"/>
      <c r="AA6426" s="284"/>
      <c r="AB6426" s="33"/>
      <c r="AC6426" s="33"/>
      <c r="AD6426" s="33"/>
      <c r="AE6426" s="33"/>
      <c r="AF6426" s="33"/>
      <c r="AG6426" s="33"/>
      <c r="AH6426" s="33"/>
      <c r="AI6426" s="33"/>
      <c r="AJ6426" s="33"/>
      <c r="AK6426" s="33"/>
      <c r="AL6426" s="33"/>
      <c r="AM6426" s="33"/>
      <c r="AN6426" s="33"/>
      <c r="AO6426" s="33"/>
      <c r="AP6426" s="34"/>
      <c r="AQ6426" s="34"/>
      <c r="AR6426" s="28"/>
      <c r="AS6426" s="29"/>
      <c r="AT6426" s="29"/>
      <c r="AU6426" s="29"/>
    </row>
    <row r="6427" spans="1:256" s="562" customFormat="1">
      <c r="A6427" s="13"/>
      <c r="B6427" s="8"/>
      <c r="C6427" s="8"/>
      <c r="D6427" s="240"/>
      <c r="E6427" s="33"/>
      <c r="F6427" s="321"/>
      <c r="G6427" s="282"/>
      <c r="H6427" s="283"/>
      <c r="I6427" s="33"/>
      <c r="J6427" s="33"/>
      <c r="K6427" s="33"/>
      <c r="L6427" s="33"/>
      <c r="M6427" s="33"/>
      <c r="N6427" s="33"/>
      <c r="O6427" s="33"/>
      <c r="P6427" s="33"/>
      <c r="Q6427" s="33"/>
      <c r="R6427" s="33"/>
      <c r="S6427" s="33"/>
      <c r="T6427" s="33"/>
      <c r="U6427" s="33"/>
      <c r="V6427" s="33"/>
      <c r="W6427" s="33"/>
      <c r="X6427" s="282"/>
      <c r="Y6427" s="33"/>
      <c r="Z6427" s="284"/>
      <c r="AA6427" s="284"/>
      <c r="AB6427" s="33"/>
      <c r="AC6427" s="33"/>
      <c r="AD6427" s="33"/>
      <c r="AE6427" s="33"/>
      <c r="AF6427" s="33"/>
      <c r="AG6427" s="33"/>
      <c r="AH6427" s="33"/>
      <c r="AI6427" s="33"/>
      <c r="AJ6427" s="33"/>
      <c r="AK6427" s="33"/>
      <c r="AL6427" s="33"/>
      <c r="AM6427" s="33"/>
      <c r="AN6427" s="33"/>
      <c r="AO6427" s="33"/>
      <c r="AP6427" s="34"/>
      <c r="AQ6427" s="34"/>
      <c r="AR6427" s="28"/>
      <c r="AS6427" s="29"/>
      <c r="AT6427" s="29"/>
      <c r="AU6427" s="29"/>
    </row>
    <row r="6428" spans="1:256" s="402" customFormat="1">
      <c r="A6428" s="13"/>
      <c r="B6428" s="8"/>
      <c r="C6428" s="8"/>
      <c r="D6428" s="324"/>
      <c r="E6428" s="33"/>
      <c r="F6428" s="33"/>
      <c r="G6428" s="282"/>
      <c r="H6428" s="283"/>
      <c r="I6428" s="33"/>
      <c r="J6428" s="33"/>
      <c r="K6428" s="33"/>
      <c r="L6428" s="33"/>
      <c r="M6428" s="33"/>
      <c r="N6428" s="33"/>
      <c r="O6428" s="33"/>
      <c r="P6428" s="33"/>
      <c r="Q6428" s="33"/>
      <c r="R6428" s="33"/>
      <c r="S6428" s="33"/>
      <c r="T6428" s="33"/>
      <c r="U6428" s="33"/>
      <c r="V6428" s="33"/>
      <c r="W6428" s="33"/>
      <c r="X6428" s="282"/>
      <c r="Y6428" s="33"/>
      <c r="Z6428" s="284"/>
      <c r="AA6428" s="284"/>
      <c r="AB6428" s="33"/>
      <c r="AC6428" s="33"/>
      <c r="AD6428" s="33"/>
      <c r="AE6428" s="33"/>
      <c r="AF6428" s="33"/>
      <c r="AG6428" s="33"/>
      <c r="AH6428" s="33"/>
      <c r="AI6428" s="33"/>
      <c r="AJ6428" s="33"/>
      <c r="AK6428" s="33"/>
      <c r="AL6428" s="33"/>
      <c r="AM6428" s="33"/>
      <c r="AN6428" s="33"/>
      <c r="AO6428" s="33"/>
      <c r="AP6428" s="34"/>
      <c r="AQ6428" s="34"/>
      <c r="AR6428" s="28"/>
      <c r="AS6428" s="29"/>
      <c r="AT6428" s="29"/>
      <c r="AU6428" s="29"/>
    </row>
    <row r="6429" spans="1:256" s="402" customFormat="1">
      <c r="A6429" s="13"/>
      <c r="B6429" s="8"/>
      <c r="C6429" s="8"/>
      <c r="D6429" s="323"/>
      <c r="E6429" s="33"/>
      <c r="F6429" s="33"/>
      <c r="G6429" s="282"/>
      <c r="H6429" s="283"/>
      <c r="I6429" s="33"/>
      <c r="J6429" s="33"/>
      <c r="K6429" s="33"/>
      <c r="L6429" s="33"/>
      <c r="M6429" s="33"/>
      <c r="N6429" s="33"/>
      <c r="O6429" s="33"/>
      <c r="P6429" s="33"/>
      <c r="Q6429" s="33"/>
      <c r="R6429" s="33"/>
      <c r="S6429" s="33"/>
      <c r="T6429" s="33"/>
      <c r="U6429" s="33"/>
      <c r="V6429" s="33"/>
      <c r="W6429" s="33"/>
      <c r="X6429" s="282"/>
      <c r="Y6429" s="33"/>
      <c r="Z6429" s="284"/>
      <c r="AA6429" s="284"/>
      <c r="AB6429" s="33"/>
      <c r="AC6429" s="33"/>
      <c r="AD6429" s="33"/>
      <c r="AE6429" s="33"/>
      <c r="AF6429" s="33"/>
      <c r="AG6429" s="33"/>
      <c r="AH6429" s="33"/>
      <c r="AI6429" s="33"/>
      <c r="AJ6429" s="33"/>
      <c r="AK6429" s="33"/>
      <c r="AL6429" s="33"/>
      <c r="AM6429" s="33"/>
      <c r="AN6429" s="33"/>
      <c r="AO6429" s="33"/>
      <c r="AP6429" s="34"/>
      <c r="AQ6429" s="34"/>
      <c r="AR6429" s="28"/>
      <c r="AS6429" s="29"/>
      <c r="AT6429" s="29"/>
      <c r="AU6429" s="29"/>
    </row>
    <row r="6430" spans="1:256" s="402" customFormat="1">
      <c r="A6430" s="13"/>
      <c r="B6430" s="8"/>
      <c r="C6430" s="8"/>
      <c r="D6430" s="324"/>
      <c r="E6430" s="33"/>
      <c r="F6430" s="33"/>
      <c r="G6430" s="282"/>
      <c r="H6430" s="283"/>
      <c r="I6430" s="33"/>
      <c r="J6430" s="33"/>
      <c r="K6430" s="33"/>
      <c r="L6430" s="33"/>
      <c r="M6430" s="33"/>
      <c r="N6430" s="33"/>
      <c r="O6430" s="33"/>
      <c r="P6430" s="33"/>
      <c r="Q6430" s="33"/>
      <c r="R6430" s="33"/>
      <c r="S6430" s="33"/>
      <c r="T6430" s="33"/>
      <c r="U6430" s="33"/>
      <c r="V6430" s="33"/>
      <c r="W6430" s="33"/>
      <c r="X6430" s="282"/>
      <c r="Y6430" s="33"/>
      <c r="Z6430" s="284"/>
      <c r="AA6430" s="284"/>
      <c r="AB6430" s="33"/>
      <c r="AC6430" s="33"/>
      <c r="AD6430" s="33"/>
      <c r="AE6430" s="33"/>
      <c r="AF6430" s="33"/>
      <c r="AG6430" s="33"/>
      <c r="AH6430" s="33"/>
      <c r="AI6430" s="33"/>
      <c r="AJ6430" s="33"/>
      <c r="AK6430" s="33"/>
      <c r="AL6430" s="33"/>
      <c r="AM6430" s="33"/>
      <c r="AN6430" s="33"/>
      <c r="AO6430" s="33"/>
      <c r="AP6430" s="34"/>
      <c r="AQ6430" s="34"/>
      <c r="AR6430" s="28"/>
      <c r="AS6430" s="29"/>
      <c r="AT6430" s="29"/>
      <c r="AU6430" s="29"/>
    </row>
    <row r="6431" spans="1:256" s="402" customFormat="1">
      <c r="A6431" s="13"/>
      <c r="B6431" s="8"/>
      <c r="C6431" s="8"/>
      <c r="D6431" s="323"/>
      <c r="E6431" s="34"/>
      <c r="F6431" s="34"/>
      <c r="G6431" s="63"/>
      <c r="H6431" s="67"/>
      <c r="I6431" s="34"/>
      <c r="J6431" s="34"/>
      <c r="K6431" s="34"/>
      <c r="L6431" s="34"/>
      <c r="M6431" s="34"/>
      <c r="N6431" s="34"/>
      <c r="O6431" s="34"/>
      <c r="P6431" s="34"/>
      <c r="Q6431" s="34"/>
      <c r="R6431" s="34"/>
      <c r="S6431" s="34"/>
      <c r="T6431" s="34"/>
      <c r="U6431" s="34"/>
      <c r="V6431" s="34"/>
      <c r="W6431" s="34"/>
      <c r="X6431" s="63"/>
      <c r="Y6431" s="34"/>
      <c r="Z6431" s="65"/>
      <c r="AA6431" s="65"/>
      <c r="AB6431" s="34"/>
      <c r="AC6431" s="34"/>
      <c r="AD6431" s="34"/>
      <c r="AE6431" s="34"/>
      <c r="AF6431" s="34"/>
      <c r="AG6431" s="34"/>
      <c r="AH6431" s="34"/>
      <c r="AI6431" s="34"/>
      <c r="AJ6431" s="34"/>
      <c r="AK6431" s="34"/>
      <c r="AL6431" s="34"/>
      <c r="AM6431" s="34"/>
      <c r="AN6431" s="34"/>
      <c r="AO6431" s="34"/>
      <c r="AP6431" s="34"/>
      <c r="AQ6431" s="34"/>
      <c r="AR6431" s="28"/>
      <c r="AS6431" s="29"/>
      <c r="AT6431" s="29"/>
      <c r="AU6431" s="29"/>
    </row>
    <row r="6432" spans="1:256" s="402" customFormat="1">
      <c r="A6432" s="13"/>
      <c r="B6432" s="8"/>
      <c r="C6432" s="8"/>
      <c r="D6432" s="323"/>
      <c r="E6432" s="34"/>
      <c r="F6432" s="34"/>
      <c r="G6432" s="63"/>
      <c r="H6432" s="67"/>
      <c r="I6432" s="34"/>
      <c r="J6432" s="34"/>
      <c r="K6432" s="34"/>
      <c r="L6432" s="34"/>
      <c r="M6432" s="34"/>
      <c r="N6432" s="34"/>
      <c r="O6432" s="34"/>
      <c r="P6432" s="34"/>
      <c r="Q6432" s="34"/>
      <c r="R6432" s="34"/>
      <c r="S6432" s="34"/>
      <c r="T6432" s="34"/>
      <c r="U6432" s="34"/>
      <c r="V6432" s="34"/>
      <c r="W6432" s="34"/>
      <c r="X6432" s="63"/>
      <c r="Y6432" s="34"/>
      <c r="Z6432" s="65"/>
      <c r="AA6432" s="65"/>
      <c r="AB6432" s="34"/>
      <c r="AC6432" s="34"/>
      <c r="AD6432" s="34"/>
      <c r="AE6432" s="34"/>
      <c r="AF6432" s="34"/>
      <c r="AG6432" s="34"/>
      <c r="AH6432" s="34"/>
      <c r="AI6432" s="34"/>
      <c r="AJ6432" s="34"/>
      <c r="AK6432" s="34"/>
      <c r="AL6432" s="34"/>
      <c r="AM6432" s="34"/>
      <c r="AN6432" s="34"/>
      <c r="AO6432" s="34"/>
      <c r="AP6432" s="34"/>
      <c r="AQ6432" s="34"/>
      <c r="AR6432" s="28"/>
      <c r="AS6432" s="29"/>
      <c r="AT6432" s="29"/>
      <c r="AU6432" s="29"/>
    </row>
    <row r="6433" spans="1:256" s="21" customFormat="1" ht="19.5" customHeight="1">
      <c r="A6433" s="526">
        <v>52</v>
      </c>
      <c r="B6433" s="22" t="s">
        <v>45</v>
      </c>
      <c r="C6433" s="20"/>
      <c r="D6433" s="30"/>
      <c r="E6433" s="403">
        <f t="shared" ref="E6433:X6433" si="918">E6434+E6438+E6479+E6483+E6487+E6490+E6493+E6497</f>
        <v>3295450536</v>
      </c>
      <c r="F6433" s="30">
        <f t="shared" si="918"/>
        <v>14675000</v>
      </c>
      <c r="G6433" s="30">
        <f t="shared" si="918"/>
        <v>14675000</v>
      </c>
      <c r="H6433" s="30">
        <f t="shared" si="918"/>
        <v>14675000</v>
      </c>
      <c r="I6433" s="30">
        <f t="shared" si="918"/>
        <v>0</v>
      </c>
      <c r="J6433" s="30">
        <f t="shared" si="918"/>
        <v>0</v>
      </c>
      <c r="K6433" s="30">
        <f t="shared" si="918"/>
        <v>0</v>
      </c>
      <c r="L6433" s="30">
        <f t="shared" si="918"/>
        <v>0</v>
      </c>
      <c r="M6433" s="30">
        <f t="shared" si="918"/>
        <v>0</v>
      </c>
      <c r="N6433" s="30">
        <f t="shared" si="918"/>
        <v>10930556</v>
      </c>
      <c r="O6433" s="30">
        <f t="shared" si="918"/>
        <v>0</v>
      </c>
      <c r="P6433" s="30">
        <f t="shared" si="918"/>
        <v>2175000</v>
      </c>
      <c r="Q6433" s="30">
        <f t="shared" si="918"/>
        <v>0</v>
      </c>
      <c r="R6433" s="30">
        <f t="shared" si="918"/>
        <v>0</v>
      </c>
      <c r="S6433" s="30">
        <f t="shared" si="918"/>
        <v>0</v>
      </c>
      <c r="T6433" s="30">
        <f t="shared" si="918"/>
        <v>0</v>
      </c>
      <c r="U6433" s="30">
        <f t="shared" si="918"/>
        <v>0</v>
      </c>
      <c r="V6433" s="30">
        <f t="shared" si="918"/>
        <v>0</v>
      </c>
      <c r="W6433" s="30">
        <f t="shared" si="918"/>
        <v>2175000</v>
      </c>
      <c r="X6433" s="30">
        <f t="shared" si="918"/>
        <v>0</v>
      </c>
      <c r="Y6433" s="30">
        <f>H6433+I6433+J6433+K6433+L6433+M6433+N6433+W6433+X6433</f>
        <v>27780556</v>
      </c>
      <c r="Z6433" s="64">
        <f t="shared" ref="Z6433:AN6433" si="919">Z6434+Z6438+Z6479+Z6483+Z6487+Z6490+Z6493+Z6497</f>
        <v>0</v>
      </c>
      <c r="AA6433" s="64">
        <f t="shared" si="919"/>
        <v>0</v>
      </c>
      <c r="AB6433" s="30">
        <f t="shared" si="919"/>
        <v>0</v>
      </c>
      <c r="AC6433" s="30">
        <f t="shared" si="919"/>
        <v>0</v>
      </c>
      <c r="AD6433" s="30">
        <f t="shared" si="919"/>
        <v>0</v>
      </c>
      <c r="AE6433" s="30">
        <f t="shared" si="919"/>
        <v>0</v>
      </c>
      <c r="AF6433" s="30">
        <f t="shared" si="919"/>
        <v>0</v>
      </c>
      <c r="AG6433" s="30">
        <f t="shared" si="919"/>
        <v>0</v>
      </c>
      <c r="AH6433" s="30">
        <f t="shared" si="919"/>
        <v>0</v>
      </c>
      <c r="AI6433" s="30">
        <f t="shared" si="919"/>
        <v>0</v>
      </c>
      <c r="AJ6433" s="30">
        <f t="shared" si="919"/>
        <v>0</v>
      </c>
      <c r="AK6433" s="30">
        <f t="shared" si="919"/>
        <v>2175000</v>
      </c>
      <c r="AL6433" s="30">
        <f t="shared" si="919"/>
        <v>2175000</v>
      </c>
      <c r="AM6433" s="30">
        <f t="shared" si="919"/>
        <v>0</v>
      </c>
      <c r="AN6433" s="30">
        <f t="shared" si="919"/>
        <v>0</v>
      </c>
      <c r="AO6433" s="30">
        <f>Z6433+AA6433+AB6433+AC6433+AL6433+AM6433+AN6433</f>
        <v>2175000</v>
      </c>
      <c r="AP6433" s="30">
        <f>AP6434+AP6438+AP6479+AP6483+AP6487+AP6490+AP6493+AP6497</f>
        <v>3321056092</v>
      </c>
      <c r="AQ6433" s="30"/>
      <c r="AR6433" s="57"/>
      <c r="AS6433" s="57">
        <f>E6433+H6433+I6433+J6433+K6433+L6433+M6433+N6433+W6433+X6433-Z6433-AB6433-AL6433-AC6433-AM6433-AN6433</f>
        <v>3321056092</v>
      </c>
      <c r="AT6433" s="57"/>
      <c r="AU6433" s="57">
        <f>AU6434+AU6438+AU6479+AU6483+AU6487+AU6490+AU6493+AU6497</f>
        <v>3295450536</v>
      </c>
      <c r="AV6433" s="15">
        <f>AV6434+AV6438+AV6479+AV6483+AV6487+AV6490+AV6493+AV6497</f>
        <v>25605556</v>
      </c>
      <c r="AW6433" s="15">
        <f>AW6434+AW6438+AW6479+AW6483+AW6487+AW6490+AW6493+AW6497</f>
        <v>25605556</v>
      </c>
      <c r="AX6433" s="15">
        <f>AX6434+AX6438+AX6479+AX6483+AX6487+AX6490+AX6493+AX6497</f>
        <v>0</v>
      </c>
      <c r="AY6433" s="15"/>
      <c r="AZ6433" s="15"/>
      <c r="BA6433" s="15"/>
      <c r="BB6433" s="15"/>
      <c r="BC6433" s="15"/>
      <c r="BD6433" s="15"/>
      <c r="BE6433" s="15"/>
      <c r="BF6433" s="15"/>
      <c r="BG6433" s="15"/>
      <c r="BH6433" s="15"/>
      <c r="BI6433" s="15"/>
      <c r="BJ6433" s="15"/>
      <c r="BK6433" s="15"/>
      <c r="BL6433" s="15"/>
      <c r="BM6433" s="15"/>
      <c r="BN6433" s="15"/>
      <c r="BO6433" s="15"/>
      <c r="BP6433" s="15"/>
      <c r="BQ6433" s="15"/>
      <c r="BR6433" s="15"/>
      <c r="BS6433" s="15"/>
      <c r="BT6433" s="15"/>
      <c r="BU6433" s="15"/>
      <c r="BV6433" s="15"/>
      <c r="BW6433" s="15"/>
      <c r="BX6433" s="15"/>
      <c r="BY6433" s="15"/>
      <c r="BZ6433" s="15"/>
      <c r="CA6433" s="15"/>
      <c r="CB6433" s="15"/>
      <c r="CC6433" s="15"/>
      <c r="CD6433" s="15"/>
      <c r="CE6433" s="15"/>
      <c r="CF6433" s="15"/>
      <c r="CG6433" s="15"/>
      <c r="CH6433" s="15"/>
      <c r="CI6433" s="15"/>
      <c r="CJ6433" s="15"/>
      <c r="CK6433" s="15"/>
      <c r="CL6433" s="15"/>
      <c r="CM6433" s="15"/>
      <c r="CN6433" s="15"/>
      <c r="CO6433" s="15"/>
      <c r="CP6433" s="15"/>
      <c r="CQ6433" s="15"/>
      <c r="CR6433" s="15"/>
      <c r="CS6433" s="15"/>
      <c r="CT6433" s="15"/>
      <c r="CU6433" s="15"/>
      <c r="CV6433" s="15"/>
      <c r="CW6433" s="15"/>
      <c r="CX6433" s="15"/>
      <c r="CY6433" s="15"/>
      <c r="CZ6433" s="15"/>
      <c r="DA6433" s="15"/>
      <c r="DB6433" s="15"/>
      <c r="DC6433" s="15"/>
      <c r="DD6433" s="15"/>
      <c r="DE6433" s="15"/>
      <c r="DF6433" s="15"/>
      <c r="DG6433" s="15"/>
      <c r="DH6433" s="15"/>
      <c r="DI6433" s="15"/>
      <c r="DJ6433" s="15"/>
      <c r="DK6433" s="15"/>
      <c r="DL6433" s="15"/>
      <c r="DM6433" s="15"/>
      <c r="DN6433" s="15"/>
      <c r="DO6433" s="15"/>
      <c r="DP6433" s="15"/>
      <c r="DQ6433" s="15"/>
      <c r="DR6433" s="15"/>
      <c r="DS6433" s="15"/>
      <c r="DT6433" s="15"/>
      <c r="DU6433" s="15"/>
      <c r="DV6433" s="15"/>
      <c r="DW6433" s="15"/>
      <c r="DX6433" s="15"/>
      <c r="DY6433" s="15"/>
      <c r="DZ6433" s="15"/>
      <c r="EA6433" s="15"/>
      <c r="EB6433" s="15"/>
      <c r="EC6433" s="15"/>
      <c r="ED6433" s="15"/>
      <c r="EE6433" s="15"/>
      <c r="EF6433" s="15"/>
      <c r="EG6433" s="15"/>
      <c r="EH6433" s="15"/>
      <c r="EI6433" s="15"/>
      <c r="EJ6433" s="15"/>
      <c r="EK6433" s="15"/>
      <c r="EL6433" s="15"/>
      <c r="EM6433" s="15"/>
      <c r="EN6433" s="15"/>
      <c r="EO6433" s="15"/>
      <c r="EP6433" s="15"/>
      <c r="EQ6433" s="15"/>
      <c r="ER6433" s="15"/>
      <c r="ES6433" s="15"/>
      <c r="ET6433" s="15"/>
      <c r="EU6433" s="15"/>
      <c r="EV6433" s="15"/>
      <c r="EW6433" s="15"/>
      <c r="EX6433" s="15"/>
      <c r="EY6433" s="15"/>
      <c r="EZ6433" s="15"/>
      <c r="FA6433" s="15"/>
      <c r="FB6433" s="15"/>
      <c r="FC6433" s="15"/>
      <c r="FD6433" s="15"/>
      <c r="FE6433" s="15"/>
      <c r="FF6433" s="15"/>
      <c r="FG6433" s="15"/>
      <c r="FH6433" s="15"/>
      <c r="FI6433" s="15"/>
      <c r="FJ6433" s="15"/>
      <c r="FK6433" s="15"/>
      <c r="FL6433" s="15"/>
      <c r="FM6433" s="15"/>
      <c r="FN6433" s="15"/>
      <c r="FO6433" s="15"/>
      <c r="FP6433" s="15"/>
      <c r="FQ6433" s="15"/>
      <c r="FR6433" s="15"/>
      <c r="FS6433" s="15"/>
      <c r="FT6433" s="15"/>
      <c r="FU6433" s="15"/>
      <c r="FV6433" s="15"/>
      <c r="FW6433" s="15"/>
      <c r="FX6433" s="15"/>
      <c r="FY6433" s="15"/>
      <c r="FZ6433" s="15"/>
      <c r="GA6433" s="15"/>
      <c r="GB6433" s="15"/>
      <c r="GC6433" s="15"/>
      <c r="GD6433" s="15"/>
      <c r="GE6433" s="15"/>
      <c r="GF6433" s="15"/>
      <c r="GG6433" s="15"/>
      <c r="GH6433" s="15"/>
      <c r="GI6433" s="15"/>
      <c r="GJ6433" s="15"/>
      <c r="GK6433" s="15"/>
      <c r="GL6433" s="15"/>
      <c r="GM6433" s="15"/>
      <c r="GN6433" s="15"/>
      <c r="GO6433" s="15"/>
      <c r="GP6433" s="15"/>
      <c r="GQ6433" s="15"/>
      <c r="GR6433" s="15"/>
      <c r="GS6433" s="15"/>
      <c r="GT6433" s="15"/>
      <c r="GU6433" s="15"/>
      <c r="GV6433" s="15"/>
      <c r="GW6433" s="15"/>
      <c r="GX6433" s="15"/>
      <c r="GY6433" s="15"/>
      <c r="GZ6433" s="15"/>
      <c r="HA6433" s="15"/>
      <c r="HB6433" s="15"/>
      <c r="HC6433" s="15"/>
      <c r="HD6433" s="15"/>
      <c r="HE6433" s="15"/>
      <c r="HF6433" s="15"/>
      <c r="HG6433" s="15"/>
      <c r="HH6433" s="15"/>
      <c r="HI6433" s="15"/>
      <c r="HJ6433" s="15"/>
      <c r="HK6433" s="15"/>
      <c r="HL6433" s="15"/>
      <c r="HM6433" s="15"/>
      <c r="HN6433" s="15"/>
      <c r="HO6433" s="15"/>
      <c r="HP6433" s="15"/>
      <c r="HQ6433" s="15"/>
      <c r="HR6433" s="15"/>
      <c r="HS6433" s="15"/>
      <c r="HT6433" s="15"/>
      <c r="HU6433" s="15"/>
      <c r="HV6433" s="15"/>
      <c r="HW6433" s="15"/>
      <c r="HX6433" s="15"/>
      <c r="HY6433" s="15"/>
      <c r="HZ6433" s="15"/>
      <c r="IA6433" s="15"/>
      <c r="IB6433" s="15"/>
      <c r="IC6433" s="15"/>
      <c r="ID6433" s="15"/>
      <c r="IE6433" s="15"/>
      <c r="IF6433" s="15"/>
      <c r="IG6433" s="15"/>
      <c r="IH6433" s="15"/>
      <c r="II6433" s="15"/>
      <c r="IJ6433" s="15"/>
      <c r="IK6433" s="15"/>
      <c r="IL6433" s="15"/>
      <c r="IM6433" s="15"/>
      <c r="IN6433" s="15"/>
      <c r="IO6433" s="15"/>
      <c r="IP6433" s="15"/>
      <c r="IQ6433" s="15"/>
      <c r="IR6433" s="15"/>
      <c r="IS6433" s="15"/>
      <c r="IT6433" s="15"/>
      <c r="IU6433" s="15"/>
      <c r="IV6433" s="15"/>
    </row>
    <row r="6434" spans="1:256" s="21" customFormat="1">
      <c r="A6434" s="12"/>
      <c r="B6434" s="9">
        <v>1</v>
      </c>
      <c r="C6434" s="9" t="s">
        <v>14</v>
      </c>
      <c r="D6434" s="81" t="s">
        <v>6</v>
      </c>
      <c r="E6434" s="424">
        <v>3106833536</v>
      </c>
      <c r="F6434" s="31">
        <f t="shared" ref="F6434:V6434" si="920">SUM(F6435:F6437)</f>
        <v>0</v>
      </c>
      <c r="G6434" s="31">
        <f t="shared" si="920"/>
        <v>0</v>
      </c>
      <c r="H6434" s="31">
        <f t="shared" si="920"/>
        <v>0</v>
      </c>
      <c r="I6434" s="31">
        <f t="shared" si="920"/>
        <v>0</v>
      </c>
      <c r="J6434" s="31">
        <f t="shared" si="920"/>
        <v>0</v>
      </c>
      <c r="K6434" s="31">
        <f t="shared" si="920"/>
        <v>0</v>
      </c>
      <c r="L6434" s="31">
        <f t="shared" si="920"/>
        <v>0</v>
      </c>
      <c r="M6434" s="31">
        <f t="shared" si="920"/>
        <v>0</v>
      </c>
      <c r="N6434" s="31">
        <f t="shared" si="920"/>
        <v>0</v>
      </c>
      <c r="O6434" s="31">
        <f t="shared" si="920"/>
        <v>0</v>
      </c>
      <c r="P6434" s="31">
        <f t="shared" si="920"/>
        <v>0</v>
      </c>
      <c r="Q6434" s="31">
        <f t="shared" si="920"/>
        <v>0</v>
      </c>
      <c r="R6434" s="31">
        <f t="shared" si="920"/>
        <v>0</v>
      </c>
      <c r="S6434" s="31">
        <f t="shared" si="920"/>
        <v>0</v>
      </c>
      <c r="T6434" s="31">
        <f t="shared" si="920"/>
        <v>0</v>
      </c>
      <c r="U6434" s="31">
        <f t="shared" si="920"/>
        <v>0</v>
      </c>
      <c r="V6434" s="31">
        <f t="shared" si="920"/>
        <v>0</v>
      </c>
      <c r="W6434" s="31">
        <f>SUM(O6434:V6434)</f>
        <v>0</v>
      </c>
      <c r="X6434" s="31">
        <f>SUM(X6435:X6437)</f>
        <v>0</v>
      </c>
      <c r="Y6434" s="31">
        <f>H6434+I6434+J6434+K6434+L6434+M6434+N6434+W6434+X6434</f>
        <v>0</v>
      </c>
      <c r="Z6434" s="31">
        <f t="shared" ref="Z6434:AK6434" si="921">SUM(Z6435:Z6437)</f>
        <v>0</v>
      </c>
      <c r="AA6434" s="31">
        <f t="shared" si="921"/>
        <v>0</v>
      </c>
      <c r="AB6434" s="31">
        <f t="shared" si="921"/>
        <v>0</v>
      </c>
      <c r="AC6434" s="31">
        <f t="shared" si="921"/>
        <v>0</v>
      </c>
      <c r="AD6434" s="31">
        <f t="shared" si="921"/>
        <v>0</v>
      </c>
      <c r="AE6434" s="31">
        <f t="shared" si="921"/>
        <v>0</v>
      </c>
      <c r="AF6434" s="31">
        <f t="shared" si="921"/>
        <v>0</v>
      </c>
      <c r="AG6434" s="31">
        <f t="shared" si="921"/>
        <v>0</v>
      </c>
      <c r="AH6434" s="31">
        <f t="shared" si="921"/>
        <v>0</v>
      </c>
      <c r="AI6434" s="31">
        <f t="shared" si="921"/>
        <v>0</v>
      </c>
      <c r="AJ6434" s="31">
        <f t="shared" si="921"/>
        <v>0</v>
      </c>
      <c r="AK6434" s="31">
        <f t="shared" si="921"/>
        <v>0</v>
      </c>
      <c r="AL6434" s="31">
        <f>SUM(AD6434:AK6434)</f>
        <v>0</v>
      </c>
      <c r="AM6434" s="31">
        <f>SUM(AM6435:AM6437)</f>
        <v>0</v>
      </c>
      <c r="AN6434" s="31">
        <f>SUM(AN6435:AN6437)</f>
        <v>0</v>
      </c>
      <c r="AO6434" s="31">
        <f>Z6434+AA6434+AB6434+AC6434+AL6434+AM6434+AN6434</f>
        <v>0</v>
      </c>
      <c r="AP6434" s="32">
        <f>E6434+Y6434-AO6434</f>
        <v>3106833536</v>
      </c>
      <c r="AQ6434" s="32"/>
      <c r="AR6434" s="28"/>
      <c r="AS6434" s="29">
        <f>E6434+H6434+I6434+J6434+K6434+L6434+M6434+N6434+W6434+X6434-Z6434-AB6434-AL6434-AC6434-AM6434-AN6434</f>
        <v>3106833536</v>
      </c>
      <c r="AT6434" s="29">
        <f>AP6434-AS6434</f>
        <v>0</v>
      </c>
      <c r="AU6434" s="29">
        <f>E6434</f>
        <v>3106833536</v>
      </c>
      <c r="AV6434" s="386">
        <f>AS6434-AU6434</f>
        <v>0</v>
      </c>
      <c r="AW6434" s="386">
        <f>Y6434-AO6434</f>
        <v>0</v>
      </c>
      <c r="AX6434" s="386">
        <f>AV6434-AW6434</f>
        <v>0</v>
      </c>
      <c r="AY6434" s="386"/>
      <c r="AZ6434" s="398"/>
      <c r="BA6434" s="386"/>
      <c r="BB6434" s="386"/>
      <c r="BC6434" s="386"/>
      <c r="BD6434" s="386"/>
      <c r="BE6434" s="386"/>
      <c r="BF6434" s="386"/>
      <c r="BG6434" s="386"/>
      <c r="BH6434" s="386"/>
      <c r="BI6434" s="386"/>
      <c r="BJ6434" s="386"/>
      <c r="BK6434" s="386"/>
      <c r="BL6434" s="386"/>
      <c r="BM6434" s="386"/>
      <c r="BN6434" s="386"/>
      <c r="BO6434" s="386"/>
      <c r="BP6434" s="386"/>
      <c r="BQ6434" s="386"/>
      <c r="BR6434" s="386"/>
      <c r="BS6434" s="386"/>
      <c r="BT6434" s="386"/>
      <c r="BU6434" s="386"/>
      <c r="BV6434" s="386"/>
      <c r="BW6434" s="386"/>
      <c r="BX6434" s="386"/>
      <c r="BY6434" s="386"/>
      <c r="BZ6434" s="386"/>
      <c r="CA6434" s="386"/>
      <c r="CB6434" s="386"/>
      <c r="CC6434" s="386"/>
      <c r="CD6434" s="386"/>
      <c r="CE6434" s="386"/>
      <c r="CF6434" s="386"/>
      <c r="CG6434" s="386"/>
      <c r="CH6434" s="386"/>
      <c r="CI6434" s="386"/>
      <c r="CJ6434" s="386"/>
      <c r="CK6434" s="386"/>
      <c r="CL6434" s="386"/>
      <c r="CM6434" s="386"/>
      <c r="CN6434" s="386"/>
      <c r="CO6434" s="386"/>
      <c r="CP6434" s="386"/>
      <c r="CQ6434" s="386"/>
      <c r="CR6434" s="386"/>
      <c r="CS6434" s="386"/>
      <c r="CT6434" s="386"/>
      <c r="CU6434" s="386"/>
      <c r="CV6434" s="386"/>
      <c r="CW6434" s="386"/>
      <c r="CX6434" s="386"/>
      <c r="CY6434" s="386"/>
      <c r="CZ6434" s="386"/>
      <c r="DA6434" s="386"/>
      <c r="DB6434" s="386"/>
      <c r="DC6434" s="386"/>
      <c r="DD6434" s="386"/>
      <c r="DE6434" s="386"/>
      <c r="DF6434" s="386"/>
      <c r="DG6434" s="386"/>
      <c r="DH6434" s="386"/>
      <c r="DI6434" s="386"/>
      <c r="DJ6434" s="386"/>
      <c r="DK6434" s="386"/>
      <c r="DL6434" s="386"/>
      <c r="DM6434" s="386"/>
      <c r="DN6434" s="386"/>
      <c r="DO6434" s="386"/>
      <c r="DP6434" s="386"/>
      <c r="DQ6434" s="386"/>
      <c r="DR6434" s="386"/>
      <c r="DS6434" s="386"/>
      <c r="DT6434" s="386"/>
      <c r="DU6434" s="386"/>
      <c r="DV6434" s="386"/>
      <c r="DW6434" s="386"/>
      <c r="DX6434" s="386"/>
      <c r="DY6434" s="386"/>
      <c r="DZ6434" s="386"/>
      <c r="EA6434" s="386"/>
      <c r="EB6434" s="386"/>
      <c r="EC6434" s="386"/>
      <c r="ED6434" s="386"/>
      <c r="EE6434" s="386"/>
      <c r="EF6434" s="386"/>
      <c r="EG6434" s="386"/>
      <c r="EH6434" s="386"/>
      <c r="EI6434" s="386"/>
      <c r="EJ6434" s="386"/>
      <c r="EK6434" s="386"/>
      <c r="EL6434" s="386"/>
      <c r="EM6434" s="386"/>
      <c r="EN6434" s="386"/>
      <c r="EO6434" s="386"/>
      <c r="EP6434" s="386"/>
      <c r="EQ6434" s="386"/>
      <c r="ER6434" s="386"/>
      <c r="ES6434" s="386"/>
      <c r="ET6434" s="386"/>
      <c r="EU6434" s="386"/>
      <c r="EV6434" s="386"/>
      <c r="EW6434" s="386"/>
      <c r="EX6434" s="386"/>
      <c r="EY6434" s="386"/>
      <c r="EZ6434" s="386"/>
      <c r="FA6434" s="386"/>
      <c r="FB6434" s="386"/>
      <c r="FC6434" s="386"/>
      <c r="FD6434" s="386"/>
      <c r="FE6434" s="386"/>
      <c r="FF6434" s="386"/>
      <c r="FG6434" s="386"/>
      <c r="FH6434" s="386"/>
      <c r="FI6434" s="386"/>
      <c r="FJ6434" s="386"/>
      <c r="FK6434" s="386"/>
      <c r="FL6434" s="386"/>
      <c r="FM6434" s="386"/>
      <c r="FN6434" s="386"/>
      <c r="FO6434" s="386"/>
      <c r="FP6434" s="386"/>
      <c r="FQ6434" s="386"/>
      <c r="FR6434" s="386"/>
      <c r="FS6434" s="386"/>
      <c r="FT6434" s="386"/>
      <c r="FU6434" s="386"/>
      <c r="FV6434" s="386"/>
      <c r="FW6434" s="386"/>
      <c r="FX6434" s="386"/>
      <c r="FY6434" s="386"/>
      <c r="FZ6434" s="386"/>
      <c r="GA6434" s="386"/>
      <c r="GB6434" s="386"/>
      <c r="GC6434" s="386"/>
      <c r="GD6434" s="386"/>
      <c r="GE6434" s="386"/>
      <c r="GF6434" s="386"/>
      <c r="GG6434" s="386"/>
      <c r="GH6434" s="386"/>
      <c r="GI6434" s="386"/>
      <c r="GJ6434" s="386"/>
      <c r="GK6434" s="386"/>
      <c r="GL6434" s="386"/>
      <c r="GM6434" s="386"/>
      <c r="GN6434" s="386"/>
      <c r="GO6434" s="386"/>
      <c r="GP6434" s="386"/>
      <c r="GQ6434" s="386"/>
      <c r="GR6434" s="386"/>
      <c r="GS6434" s="386"/>
      <c r="GT6434" s="386"/>
      <c r="GU6434" s="386"/>
      <c r="GV6434" s="386"/>
      <c r="GW6434" s="386"/>
      <c r="GX6434" s="386"/>
      <c r="GY6434" s="386"/>
      <c r="GZ6434" s="386"/>
      <c r="HA6434" s="386"/>
      <c r="HB6434" s="386"/>
      <c r="HC6434" s="386"/>
      <c r="HD6434" s="386"/>
      <c r="HE6434" s="386"/>
      <c r="HF6434" s="386"/>
      <c r="HG6434" s="386"/>
      <c r="HH6434" s="386"/>
      <c r="HI6434" s="386"/>
      <c r="HJ6434" s="386"/>
      <c r="HK6434" s="386"/>
      <c r="HL6434" s="386"/>
      <c r="HM6434" s="386"/>
      <c r="HN6434" s="386"/>
      <c r="HO6434" s="386"/>
      <c r="HP6434" s="386"/>
      <c r="HQ6434" s="386"/>
      <c r="HR6434" s="386"/>
      <c r="HS6434" s="386"/>
      <c r="HT6434" s="386"/>
      <c r="HU6434" s="386"/>
      <c r="HV6434" s="386"/>
      <c r="HW6434" s="386"/>
      <c r="HX6434" s="386"/>
      <c r="HY6434" s="386"/>
      <c r="HZ6434" s="386"/>
      <c r="IA6434" s="386"/>
      <c r="IB6434" s="386"/>
      <c r="IC6434" s="386"/>
      <c r="ID6434" s="386"/>
      <c r="IE6434" s="386"/>
      <c r="IF6434" s="386"/>
      <c r="IG6434" s="386"/>
      <c r="IH6434" s="386"/>
      <c r="II6434" s="386"/>
      <c r="IJ6434" s="386"/>
      <c r="IK6434" s="386"/>
      <c r="IL6434" s="386"/>
      <c r="IM6434" s="386"/>
      <c r="IN6434" s="386"/>
      <c r="IO6434" s="386"/>
      <c r="IP6434" s="386"/>
      <c r="IQ6434" s="386"/>
      <c r="IR6434" s="386"/>
      <c r="IS6434" s="386"/>
      <c r="IT6434" s="386"/>
      <c r="IU6434" s="386"/>
      <c r="IV6434" s="386"/>
    </row>
    <row r="6435" spans="1:256" s="21" customFormat="1">
      <c r="A6435" s="13"/>
      <c r="B6435" s="8"/>
      <c r="C6435" s="8"/>
      <c r="D6435" s="113"/>
      <c r="E6435" s="266"/>
      <c r="F6435" s="33"/>
      <c r="G6435" s="282"/>
      <c r="H6435" s="283"/>
      <c r="I6435" s="33"/>
      <c r="J6435" s="33"/>
      <c r="K6435" s="33"/>
      <c r="L6435" s="33"/>
      <c r="M6435" s="33"/>
      <c r="N6435" s="33"/>
      <c r="O6435" s="33"/>
      <c r="P6435" s="33"/>
      <c r="Q6435" s="33"/>
      <c r="R6435" s="33"/>
      <c r="S6435" s="33"/>
      <c r="T6435" s="33"/>
      <c r="U6435" s="33"/>
      <c r="V6435" s="33"/>
      <c r="W6435" s="33"/>
      <c r="X6435" s="282"/>
      <c r="Y6435" s="33"/>
      <c r="Z6435" s="284"/>
      <c r="AA6435" s="284"/>
      <c r="AB6435" s="33"/>
      <c r="AC6435" s="33"/>
      <c r="AD6435" s="33"/>
      <c r="AE6435" s="33"/>
      <c r="AF6435" s="33"/>
      <c r="AG6435" s="33"/>
      <c r="AH6435" s="33"/>
      <c r="AI6435" s="33"/>
      <c r="AJ6435" s="33"/>
      <c r="AK6435" s="33"/>
      <c r="AL6435" s="33"/>
      <c r="AM6435" s="33"/>
      <c r="AN6435" s="33"/>
      <c r="AO6435" s="33"/>
      <c r="AP6435" s="34"/>
      <c r="AQ6435" s="34"/>
      <c r="AR6435" s="28"/>
      <c r="AS6435" s="29"/>
      <c r="AT6435" s="29"/>
      <c r="AU6435" s="29"/>
      <c r="AV6435" s="402"/>
      <c r="AW6435" s="402"/>
      <c r="AX6435" s="402"/>
      <c r="AY6435" s="402"/>
      <c r="AZ6435" s="402"/>
      <c r="BA6435" s="402"/>
      <c r="BB6435" s="402"/>
      <c r="BC6435" s="402"/>
      <c r="BD6435" s="402"/>
      <c r="BE6435" s="402"/>
      <c r="BF6435" s="402"/>
      <c r="BG6435" s="402"/>
      <c r="BH6435" s="402"/>
      <c r="BI6435" s="402"/>
      <c r="BJ6435" s="402"/>
      <c r="BK6435" s="402"/>
      <c r="BL6435" s="402"/>
      <c r="BM6435" s="402"/>
      <c r="BN6435" s="402"/>
      <c r="BO6435" s="402"/>
      <c r="BP6435" s="402"/>
      <c r="BQ6435" s="402"/>
      <c r="BR6435" s="402"/>
      <c r="BS6435" s="402"/>
      <c r="BT6435" s="402"/>
      <c r="BU6435" s="402"/>
      <c r="BV6435" s="402"/>
      <c r="BW6435" s="402"/>
      <c r="BX6435" s="402"/>
      <c r="BY6435" s="402"/>
      <c r="BZ6435" s="402"/>
      <c r="CA6435" s="402"/>
      <c r="CB6435" s="402"/>
      <c r="CC6435" s="402"/>
      <c r="CD6435" s="402"/>
      <c r="CE6435" s="402"/>
      <c r="CF6435" s="402"/>
      <c r="CG6435" s="402"/>
      <c r="CH6435" s="402"/>
      <c r="CI6435" s="402"/>
      <c r="CJ6435" s="402"/>
      <c r="CK6435" s="402"/>
      <c r="CL6435" s="402"/>
      <c r="CM6435" s="402"/>
      <c r="CN6435" s="402"/>
      <c r="CO6435" s="402"/>
      <c r="CP6435" s="402"/>
      <c r="CQ6435" s="402"/>
      <c r="CR6435" s="402"/>
      <c r="CS6435" s="402"/>
      <c r="CT6435" s="402"/>
      <c r="CU6435" s="402"/>
      <c r="CV6435" s="402"/>
      <c r="CW6435" s="402"/>
      <c r="CX6435" s="402"/>
      <c r="CY6435" s="402"/>
      <c r="CZ6435" s="402"/>
      <c r="DA6435" s="402"/>
      <c r="DB6435" s="402"/>
      <c r="DC6435" s="402"/>
      <c r="DD6435" s="402"/>
      <c r="DE6435" s="402"/>
      <c r="DF6435" s="402"/>
      <c r="DG6435" s="402"/>
      <c r="DH6435" s="402"/>
      <c r="DI6435" s="402"/>
      <c r="DJ6435" s="402"/>
      <c r="DK6435" s="402"/>
      <c r="DL6435" s="402"/>
      <c r="DM6435" s="402"/>
      <c r="DN6435" s="402"/>
      <c r="DO6435" s="402"/>
      <c r="DP6435" s="402"/>
      <c r="DQ6435" s="402"/>
      <c r="DR6435" s="402"/>
      <c r="DS6435" s="402"/>
      <c r="DT6435" s="402"/>
      <c r="DU6435" s="402"/>
      <c r="DV6435" s="402"/>
      <c r="DW6435" s="402"/>
      <c r="DX6435" s="402"/>
      <c r="DY6435" s="402"/>
      <c r="DZ6435" s="402"/>
      <c r="EA6435" s="402"/>
      <c r="EB6435" s="402"/>
      <c r="EC6435" s="402"/>
      <c r="ED6435" s="402"/>
      <c r="EE6435" s="402"/>
      <c r="EF6435" s="402"/>
      <c r="EG6435" s="402"/>
      <c r="EH6435" s="402"/>
      <c r="EI6435" s="402"/>
      <c r="EJ6435" s="402"/>
      <c r="EK6435" s="402"/>
      <c r="EL6435" s="402"/>
      <c r="EM6435" s="402"/>
      <c r="EN6435" s="402"/>
      <c r="EO6435" s="402"/>
      <c r="EP6435" s="402"/>
      <c r="EQ6435" s="402"/>
      <c r="ER6435" s="402"/>
      <c r="ES6435" s="402"/>
      <c r="ET6435" s="402"/>
      <c r="EU6435" s="402"/>
      <c r="EV6435" s="402"/>
      <c r="EW6435" s="402"/>
      <c r="EX6435" s="402"/>
      <c r="EY6435" s="402"/>
      <c r="EZ6435" s="402"/>
      <c r="FA6435" s="402"/>
      <c r="FB6435" s="402"/>
      <c r="FC6435" s="402"/>
      <c r="FD6435" s="402"/>
      <c r="FE6435" s="402"/>
      <c r="FF6435" s="402"/>
      <c r="FG6435" s="402"/>
      <c r="FH6435" s="402"/>
      <c r="FI6435" s="402"/>
      <c r="FJ6435" s="402"/>
      <c r="FK6435" s="402"/>
      <c r="FL6435" s="402"/>
      <c r="FM6435" s="402"/>
      <c r="FN6435" s="402"/>
      <c r="FO6435" s="402"/>
      <c r="FP6435" s="402"/>
      <c r="FQ6435" s="402"/>
      <c r="FR6435" s="402"/>
      <c r="FS6435" s="402"/>
      <c r="FT6435" s="402"/>
      <c r="FU6435" s="402"/>
      <c r="FV6435" s="402"/>
      <c r="FW6435" s="402"/>
      <c r="FX6435" s="402"/>
      <c r="FY6435" s="402"/>
      <c r="FZ6435" s="402"/>
      <c r="GA6435" s="402"/>
      <c r="GB6435" s="402"/>
      <c r="GC6435" s="402"/>
      <c r="GD6435" s="402"/>
      <c r="GE6435" s="402"/>
      <c r="GF6435" s="402"/>
      <c r="GG6435" s="402"/>
      <c r="GH6435" s="402"/>
      <c r="GI6435" s="402"/>
      <c r="GJ6435" s="402"/>
      <c r="GK6435" s="402"/>
      <c r="GL6435" s="402"/>
      <c r="GM6435" s="402"/>
      <c r="GN6435" s="402"/>
      <c r="GO6435" s="402"/>
      <c r="GP6435" s="402"/>
      <c r="GQ6435" s="402"/>
      <c r="GR6435" s="402"/>
      <c r="GS6435" s="402"/>
      <c r="GT6435" s="402"/>
      <c r="GU6435" s="402"/>
      <c r="GV6435" s="402"/>
      <c r="GW6435" s="402"/>
      <c r="GX6435" s="402"/>
      <c r="GY6435" s="402"/>
      <c r="GZ6435" s="402"/>
      <c r="HA6435" s="402"/>
      <c r="HB6435" s="402"/>
      <c r="HC6435" s="402"/>
      <c r="HD6435" s="402"/>
      <c r="HE6435" s="402"/>
      <c r="HF6435" s="402"/>
      <c r="HG6435" s="402"/>
      <c r="HH6435" s="402"/>
      <c r="HI6435" s="402"/>
      <c r="HJ6435" s="402"/>
      <c r="HK6435" s="402"/>
      <c r="HL6435" s="402"/>
      <c r="HM6435" s="402"/>
      <c r="HN6435" s="402"/>
      <c r="HO6435" s="402"/>
      <c r="HP6435" s="402"/>
      <c r="HQ6435" s="402"/>
      <c r="HR6435" s="402"/>
      <c r="HS6435" s="402"/>
      <c r="HT6435" s="402"/>
      <c r="HU6435" s="402"/>
      <c r="HV6435" s="402"/>
      <c r="HW6435" s="402"/>
      <c r="HX6435" s="402"/>
      <c r="HY6435" s="402"/>
      <c r="HZ6435" s="402"/>
      <c r="IA6435" s="402"/>
      <c r="IB6435" s="402"/>
      <c r="IC6435" s="402"/>
      <c r="ID6435" s="402"/>
      <c r="IE6435" s="402"/>
      <c r="IF6435" s="402"/>
      <c r="IG6435" s="402"/>
      <c r="IH6435" s="402"/>
      <c r="II6435" s="402"/>
      <c r="IJ6435" s="402"/>
      <c r="IK6435" s="402"/>
      <c r="IL6435" s="402"/>
      <c r="IM6435" s="402"/>
      <c r="IN6435" s="402"/>
      <c r="IO6435" s="402"/>
      <c r="IP6435" s="402"/>
      <c r="IQ6435" s="402"/>
      <c r="IR6435" s="402"/>
      <c r="IS6435" s="402"/>
      <c r="IT6435" s="402"/>
      <c r="IU6435" s="402"/>
      <c r="IV6435" s="402"/>
    </row>
    <row r="6436" spans="1:256" s="21" customFormat="1">
      <c r="A6436" s="10"/>
      <c r="B6436" s="245"/>
      <c r="C6436" s="245"/>
      <c r="D6436" s="113"/>
      <c r="E6436" s="69"/>
      <c r="F6436" s="69"/>
      <c r="G6436" s="71"/>
      <c r="H6436" s="72"/>
      <c r="I6436" s="69"/>
      <c r="J6436" s="69"/>
      <c r="K6436" s="69"/>
      <c r="L6436" s="69"/>
      <c r="M6436" s="69"/>
      <c r="N6436" s="69"/>
      <c r="O6436" s="69"/>
      <c r="P6436" s="69"/>
      <c r="Q6436" s="69"/>
      <c r="R6436" s="69"/>
      <c r="S6436" s="69"/>
      <c r="T6436" s="69"/>
      <c r="U6436" s="69"/>
      <c r="V6436" s="69"/>
      <c r="W6436" s="69"/>
      <c r="X6436" s="71"/>
      <c r="Y6436" s="69"/>
      <c r="Z6436" s="73"/>
      <c r="AA6436" s="73"/>
      <c r="AB6436" s="69"/>
      <c r="AC6436" s="69"/>
      <c r="AD6436" s="69"/>
      <c r="AE6436" s="69"/>
      <c r="AF6436" s="69"/>
      <c r="AG6436" s="69"/>
      <c r="AH6436" s="69"/>
      <c r="AI6436" s="69"/>
      <c r="AJ6436" s="69"/>
      <c r="AK6436" s="69"/>
      <c r="AL6436" s="69"/>
      <c r="AM6436" s="69"/>
      <c r="AN6436" s="69"/>
      <c r="AO6436" s="69"/>
      <c r="AP6436" s="70"/>
      <c r="AQ6436" s="70"/>
      <c r="AR6436" s="76"/>
      <c r="AS6436" s="60"/>
      <c r="AT6436" s="60"/>
      <c r="AU6436" s="60"/>
    </row>
    <row r="6437" spans="1:256" s="21" customFormat="1">
      <c r="A6437" s="13"/>
      <c r="B6437" s="8"/>
      <c r="C6437" s="8"/>
      <c r="D6437" s="113"/>
      <c r="E6437" s="404"/>
      <c r="F6437" s="33"/>
      <c r="G6437" s="282"/>
      <c r="H6437" s="283"/>
      <c r="I6437" s="33"/>
      <c r="J6437" s="33"/>
      <c r="K6437" s="33"/>
      <c r="L6437" s="33"/>
      <c r="M6437" s="33"/>
      <c r="N6437" s="33"/>
      <c r="O6437" s="33"/>
      <c r="P6437" s="33"/>
      <c r="Q6437" s="33"/>
      <c r="R6437" s="33"/>
      <c r="S6437" s="33"/>
      <c r="T6437" s="33"/>
      <c r="U6437" s="33"/>
      <c r="V6437" s="33"/>
      <c r="W6437" s="33"/>
      <c r="X6437" s="282"/>
      <c r="Y6437" s="33"/>
      <c r="Z6437" s="284"/>
      <c r="AA6437" s="284"/>
      <c r="AB6437" s="33"/>
      <c r="AC6437" s="33"/>
      <c r="AD6437" s="33"/>
      <c r="AE6437" s="33"/>
      <c r="AF6437" s="33"/>
      <c r="AG6437" s="33"/>
      <c r="AH6437" s="33"/>
      <c r="AI6437" s="33"/>
      <c r="AJ6437" s="33"/>
      <c r="AK6437" s="33"/>
      <c r="AL6437" s="33"/>
      <c r="AM6437" s="33"/>
      <c r="AN6437" s="33"/>
      <c r="AO6437" s="33"/>
      <c r="AP6437" s="34"/>
      <c r="AQ6437" s="34"/>
      <c r="AR6437" s="28"/>
      <c r="AS6437" s="29"/>
      <c r="AT6437" s="29"/>
      <c r="AU6437" s="29"/>
      <c r="AV6437" s="402"/>
      <c r="AW6437" s="402"/>
      <c r="AX6437" s="402"/>
      <c r="AY6437" s="402"/>
      <c r="AZ6437" s="402"/>
      <c r="BA6437" s="402"/>
      <c r="BB6437" s="402"/>
      <c r="BC6437" s="402"/>
      <c r="BD6437" s="402"/>
      <c r="BE6437" s="402"/>
      <c r="BF6437" s="402"/>
      <c r="BG6437" s="402"/>
      <c r="BH6437" s="402"/>
      <c r="BI6437" s="402"/>
      <c r="BJ6437" s="402"/>
      <c r="BK6437" s="402"/>
      <c r="BL6437" s="402"/>
      <c r="BM6437" s="402"/>
      <c r="BN6437" s="402"/>
      <c r="BO6437" s="402"/>
      <c r="BP6437" s="402"/>
      <c r="BQ6437" s="402"/>
      <c r="BR6437" s="402"/>
      <c r="BS6437" s="402"/>
      <c r="BT6437" s="402"/>
      <c r="BU6437" s="402"/>
      <c r="BV6437" s="402"/>
      <c r="BW6437" s="402"/>
      <c r="BX6437" s="402"/>
      <c r="BY6437" s="402"/>
      <c r="BZ6437" s="402"/>
      <c r="CA6437" s="402"/>
      <c r="CB6437" s="402"/>
      <c r="CC6437" s="402"/>
      <c r="CD6437" s="402"/>
      <c r="CE6437" s="402"/>
      <c r="CF6437" s="402"/>
      <c r="CG6437" s="402"/>
      <c r="CH6437" s="402"/>
      <c r="CI6437" s="402"/>
      <c r="CJ6437" s="402"/>
      <c r="CK6437" s="402"/>
      <c r="CL6437" s="402"/>
      <c r="CM6437" s="402"/>
      <c r="CN6437" s="402"/>
      <c r="CO6437" s="402"/>
      <c r="CP6437" s="402"/>
      <c r="CQ6437" s="402"/>
      <c r="CR6437" s="402"/>
      <c r="CS6437" s="402"/>
      <c r="CT6437" s="402"/>
      <c r="CU6437" s="402"/>
      <c r="CV6437" s="402"/>
      <c r="CW6437" s="402"/>
      <c r="CX6437" s="402"/>
      <c r="CY6437" s="402"/>
      <c r="CZ6437" s="402"/>
      <c r="DA6437" s="402"/>
      <c r="DB6437" s="402"/>
      <c r="DC6437" s="402"/>
      <c r="DD6437" s="402"/>
      <c r="DE6437" s="402"/>
      <c r="DF6437" s="402"/>
      <c r="DG6437" s="402"/>
      <c r="DH6437" s="402"/>
      <c r="DI6437" s="402"/>
      <c r="DJ6437" s="402"/>
      <c r="DK6437" s="402"/>
      <c r="DL6437" s="402"/>
      <c r="DM6437" s="402"/>
      <c r="DN6437" s="402"/>
      <c r="DO6437" s="402"/>
      <c r="DP6437" s="402"/>
      <c r="DQ6437" s="402"/>
      <c r="DR6437" s="402"/>
      <c r="DS6437" s="402"/>
      <c r="DT6437" s="402"/>
      <c r="DU6437" s="402"/>
      <c r="DV6437" s="402"/>
      <c r="DW6437" s="402"/>
      <c r="DX6437" s="402"/>
      <c r="DY6437" s="402"/>
      <c r="DZ6437" s="402"/>
      <c r="EA6437" s="402"/>
      <c r="EB6437" s="402"/>
      <c r="EC6437" s="402"/>
      <c r="ED6437" s="402"/>
      <c r="EE6437" s="402"/>
      <c r="EF6437" s="402"/>
      <c r="EG6437" s="402"/>
      <c r="EH6437" s="402"/>
      <c r="EI6437" s="402"/>
      <c r="EJ6437" s="402"/>
      <c r="EK6437" s="402"/>
      <c r="EL6437" s="402"/>
      <c r="EM6437" s="402"/>
      <c r="EN6437" s="402"/>
      <c r="EO6437" s="402"/>
      <c r="EP6437" s="402"/>
      <c r="EQ6437" s="402"/>
      <c r="ER6437" s="402"/>
      <c r="ES6437" s="402"/>
      <c r="ET6437" s="402"/>
      <c r="EU6437" s="402"/>
      <c r="EV6437" s="402"/>
      <c r="EW6437" s="402"/>
      <c r="EX6437" s="402"/>
      <c r="EY6437" s="402"/>
      <c r="EZ6437" s="402"/>
      <c r="FA6437" s="402"/>
      <c r="FB6437" s="402"/>
      <c r="FC6437" s="402"/>
      <c r="FD6437" s="402"/>
      <c r="FE6437" s="402"/>
      <c r="FF6437" s="402"/>
      <c r="FG6437" s="402"/>
      <c r="FH6437" s="402"/>
      <c r="FI6437" s="402"/>
      <c r="FJ6437" s="402"/>
      <c r="FK6437" s="402"/>
      <c r="FL6437" s="402"/>
      <c r="FM6437" s="402"/>
      <c r="FN6437" s="402"/>
      <c r="FO6437" s="402"/>
      <c r="FP6437" s="402"/>
      <c r="FQ6437" s="402"/>
      <c r="FR6437" s="402"/>
      <c r="FS6437" s="402"/>
      <c r="FT6437" s="402"/>
      <c r="FU6437" s="402"/>
      <c r="FV6437" s="402"/>
      <c r="FW6437" s="402"/>
      <c r="FX6437" s="402"/>
      <c r="FY6437" s="402"/>
      <c r="FZ6437" s="402"/>
      <c r="GA6437" s="402"/>
      <c r="GB6437" s="402"/>
      <c r="GC6437" s="402"/>
      <c r="GD6437" s="402"/>
      <c r="GE6437" s="402"/>
      <c r="GF6437" s="402"/>
      <c r="GG6437" s="402"/>
      <c r="GH6437" s="402"/>
      <c r="GI6437" s="402"/>
      <c r="GJ6437" s="402"/>
      <c r="GK6437" s="402"/>
      <c r="GL6437" s="402"/>
      <c r="GM6437" s="402"/>
      <c r="GN6437" s="402"/>
      <c r="GO6437" s="402"/>
      <c r="GP6437" s="402"/>
      <c r="GQ6437" s="402"/>
      <c r="GR6437" s="402"/>
      <c r="GS6437" s="402"/>
      <c r="GT6437" s="402"/>
      <c r="GU6437" s="402"/>
      <c r="GV6437" s="402"/>
      <c r="GW6437" s="402"/>
      <c r="GX6437" s="402"/>
      <c r="GY6437" s="402"/>
      <c r="GZ6437" s="402"/>
      <c r="HA6437" s="402"/>
      <c r="HB6437" s="402"/>
      <c r="HC6437" s="402"/>
      <c r="HD6437" s="402"/>
      <c r="HE6437" s="402"/>
      <c r="HF6437" s="402"/>
      <c r="HG6437" s="402"/>
      <c r="HH6437" s="402"/>
      <c r="HI6437" s="402"/>
      <c r="HJ6437" s="402"/>
      <c r="HK6437" s="402"/>
      <c r="HL6437" s="402"/>
      <c r="HM6437" s="402"/>
      <c r="HN6437" s="402"/>
      <c r="HO6437" s="402"/>
      <c r="HP6437" s="402"/>
      <c r="HQ6437" s="402"/>
      <c r="HR6437" s="402"/>
      <c r="HS6437" s="402"/>
      <c r="HT6437" s="402"/>
      <c r="HU6437" s="402"/>
      <c r="HV6437" s="402"/>
      <c r="HW6437" s="402"/>
      <c r="HX6437" s="402"/>
      <c r="HY6437" s="402"/>
      <c r="HZ6437" s="402"/>
      <c r="IA6437" s="402"/>
      <c r="IB6437" s="402"/>
      <c r="IC6437" s="402"/>
      <c r="ID6437" s="402"/>
      <c r="IE6437" s="402"/>
      <c r="IF6437" s="402"/>
      <c r="IG6437" s="402"/>
      <c r="IH6437" s="402"/>
      <c r="II6437" s="402"/>
      <c r="IJ6437" s="402"/>
      <c r="IK6437" s="402"/>
      <c r="IL6437" s="402"/>
      <c r="IM6437" s="402"/>
      <c r="IN6437" s="402"/>
      <c r="IO6437" s="402"/>
      <c r="IP6437" s="402"/>
      <c r="IQ6437" s="402"/>
      <c r="IR6437" s="402"/>
      <c r="IS6437" s="402"/>
      <c r="IT6437" s="402"/>
      <c r="IU6437" s="402"/>
      <c r="IV6437" s="402"/>
    </row>
    <row r="6438" spans="1:256" s="21" customFormat="1">
      <c r="A6438" s="12"/>
      <c r="B6438" s="9">
        <v>2</v>
      </c>
      <c r="C6438" s="9" t="s">
        <v>15</v>
      </c>
      <c r="D6438" s="81" t="s">
        <v>9</v>
      </c>
      <c r="E6438" s="405">
        <v>143025500</v>
      </c>
      <c r="F6438" s="31">
        <f t="shared" ref="F6438:V6438" si="922">SUM(F6439:F6478)</f>
        <v>14675000</v>
      </c>
      <c r="G6438" s="31">
        <f t="shared" si="922"/>
        <v>14675000</v>
      </c>
      <c r="H6438" s="31">
        <f t="shared" si="922"/>
        <v>14675000</v>
      </c>
      <c r="I6438" s="31">
        <f t="shared" si="922"/>
        <v>0</v>
      </c>
      <c r="J6438" s="31">
        <f t="shared" si="922"/>
        <v>0</v>
      </c>
      <c r="K6438" s="31">
        <f t="shared" si="922"/>
        <v>0</v>
      </c>
      <c r="L6438" s="31">
        <f t="shared" si="922"/>
        <v>0</v>
      </c>
      <c r="M6438" s="31">
        <f t="shared" si="922"/>
        <v>0</v>
      </c>
      <c r="N6438" s="31">
        <f t="shared" si="922"/>
        <v>10930556</v>
      </c>
      <c r="O6438" s="31">
        <f t="shared" si="922"/>
        <v>0</v>
      </c>
      <c r="P6438" s="31">
        <f t="shared" si="922"/>
        <v>0</v>
      </c>
      <c r="Q6438" s="31">
        <f t="shared" si="922"/>
        <v>0</v>
      </c>
      <c r="R6438" s="31">
        <f t="shared" si="922"/>
        <v>0</v>
      </c>
      <c r="S6438" s="31">
        <f t="shared" si="922"/>
        <v>0</v>
      </c>
      <c r="T6438" s="31">
        <f t="shared" si="922"/>
        <v>0</v>
      </c>
      <c r="U6438" s="31">
        <f t="shared" si="922"/>
        <v>0</v>
      </c>
      <c r="V6438" s="31">
        <f t="shared" si="922"/>
        <v>0</v>
      </c>
      <c r="W6438" s="31">
        <f>SUM(O6438:V6438)</f>
        <v>0</v>
      </c>
      <c r="X6438" s="31">
        <f>SUM(X6439:X6478)</f>
        <v>0</v>
      </c>
      <c r="Y6438" s="31">
        <f>H6438+I6438+J6438+K6438+L6438+M6438+N6438+W6438+X6438</f>
        <v>25605556</v>
      </c>
      <c r="Z6438" s="31">
        <f t="shared" ref="Z6438:AK6438" si="923">SUM(Z6439:Z6478)</f>
        <v>0</v>
      </c>
      <c r="AA6438" s="31">
        <f t="shared" si="923"/>
        <v>0</v>
      </c>
      <c r="AB6438" s="31">
        <f t="shared" si="923"/>
        <v>0</v>
      </c>
      <c r="AC6438" s="31">
        <f t="shared" si="923"/>
        <v>0</v>
      </c>
      <c r="AD6438" s="31">
        <f t="shared" si="923"/>
        <v>0</v>
      </c>
      <c r="AE6438" s="31">
        <f t="shared" si="923"/>
        <v>0</v>
      </c>
      <c r="AF6438" s="31">
        <f t="shared" si="923"/>
        <v>0</v>
      </c>
      <c r="AG6438" s="31">
        <f t="shared" si="923"/>
        <v>0</v>
      </c>
      <c r="AH6438" s="31">
        <f t="shared" si="923"/>
        <v>0</v>
      </c>
      <c r="AI6438" s="31">
        <f t="shared" si="923"/>
        <v>0</v>
      </c>
      <c r="AJ6438" s="31">
        <f t="shared" si="923"/>
        <v>0</v>
      </c>
      <c r="AK6438" s="31">
        <f t="shared" si="923"/>
        <v>2175000</v>
      </c>
      <c r="AL6438" s="31">
        <f>SUM(AD6438:AK6438)</f>
        <v>2175000</v>
      </c>
      <c r="AM6438" s="31">
        <f>SUM(AM6439:AM6478)</f>
        <v>0</v>
      </c>
      <c r="AN6438" s="31">
        <f>SUM(AN6439:AN6478)</f>
        <v>0</v>
      </c>
      <c r="AO6438" s="31">
        <f>Z6438+AA6438+AB6438+AC6438+AL6438+AM6438+AN6438</f>
        <v>2175000</v>
      </c>
      <c r="AP6438" s="32">
        <f>E6438+Y6438-AO6438</f>
        <v>166456056</v>
      </c>
      <c r="AQ6438" s="32"/>
      <c r="AR6438" s="28"/>
      <c r="AS6438" s="29">
        <f>E6438+H6438+I6438+J6438+K6438+L6438+M6438+N6438+W6438+X6438-Z6438-AB6438-AL6438-AC6438-AM6438-AN6438</f>
        <v>166456056</v>
      </c>
      <c r="AT6438" s="29">
        <f>AP6438-AS6438</f>
        <v>0</v>
      </c>
      <c r="AU6438" s="29">
        <f>E6438</f>
        <v>143025500</v>
      </c>
      <c r="AV6438" s="86">
        <f>AS6438-AU6438</f>
        <v>23430556</v>
      </c>
      <c r="AW6438" s="86">
        <f>Y6438-AO6438</f>
        <v>23430556</v>
      </c>
      <c r="AX6438" s="86">
        <f>AV6438-AW6438</f>
        <v>0</v>
      </c>
      <c r="AY6438" s="86"/>
      <c r="AZ6438" s="398"/>
      <c r="BA6438" s="86"/>
      <c r="BB6438" s="86"/>
      <c r="BC6438" s="86"/>
      <c r="BD6438" s="86"/>
      <c r="BE6438" s="86"/>
      <c r="BF6438" s="86"/>
      <c r="BG6438" s="86"/>
      <c r="BH6438" s="86"/>
      <c r="BI6438" s="86"/>
      <c r="BJ6438" s="86"/>
      <c r="BK6438" s="86"/>
      <c r="BL6438" s="86"/>
      <c r="BM6438" s="86"/>
      <c r="BN6438" s="86"/>
      <c r="BO6438" s="86"/>
      <c r="BP6438" s="86"/>
      <c r="BQ6438" s="86"/>
      <c r="BR6438" s="86"/>
      <c r="BS6438" s="86"/>
      <c r="BT6438" s="86"/>
      <c r="BU6438" s="86"/>
      <c r="BV6438" s="86"/>
      <c r="BW6438" s="86"/>
      <c r="BX6438" s="86"/>
      <c r="BY6438" s="86"/>
      <c r="BZ6438" s="86"/>
      <c r="CA6438" s="86"/>
      <c r="CB6438" s="86"/>
      <c r="CC6438" s="86"/>
      <c r="CD6438" s="86"/>
      <c r="CE6438" s="86"/>
      <c r="CF6438" s="86"/>
      <c r="CG6438" s="86"/>
      <c r="CH6438" s="86"/>
      <c r="CI6438" s="86"/>
      <c r="CJ6438" s="86"/>
      <c r="CK6438" s="86"/>
      <c r="CL6438" s="86"/>
      <c r="CM6438" s="86"/>
      <c r="CN6438" s="86"/>
      <c r="CO6438" s="86"/>
      <c r="CP6438" s="86"/>
      <c r="CQ6438" s="86"/>
      <c r="CR6438" s="86"/>
      <c r="CS6438" s="86"/>
      <c r="CT6438" s="86"/>
      <c r="CU6438" s="86"/>
      <c r="CV6438" s="86"/>
      <c r="CW6438" s="86"/>
      <c r="CX6438" s="86"/>
      <c r="CY6438" s="86"/>
      <c r="CZ6438" s="86"/>
      <c r="DA6438" s="86"/>
      <c r="DB6438" s="86"/>
      <c r="DC6438" s="86"/>
      <c r="DD6438" s="86"/>
      <c r="DE6438" s="86"/>
      <c r="DF6438" s="86"/>
      <c r="DG6438" s="86"/>
      <c r="DH6438" s="86"/>
      <c r="DI6438" s="86"/>
      <c r="DJ6438" s="86"/>
      <c r="DK6438" s="86"/>
      <c r="DL6438" s="86"/>
      <c r="DM6438" s="86"/>
      <c r="DN6438" s="86"/>
      <c r="DO6438" s="86"/>
      <c r="DP6438" s="86"/>
      <c r="DQ6438" s="86"/>
      <c r="DR6438" s="86"/>
      <c r="DS6438" s="86"/>
      <c r="DT6438" s="86"/>
      <c r="DU6438" s="86"/>
      <c r="DV6438" s="86"/>
      <c r="DW6438" s="86"/>
      <c r="DX6438" s="86"/>
      <c r="DY6438" s="86"/>
      <c r="DZ6438" s="86"/>
      <c r="EA6438" s="86"/>
      <c r="EB6438" s="86"/>
      <c r="EC6438" s="86"/>
      <c r="ED6438" s="86"/>
      <c r="EE6438" s="86"/>
      <c r="EF6438" s="86"/>
      <c r="EG6438" s="86"/>
      <c r="EH6438" s="86"/>
      <c r="EI6438" s="86"/>
      <c r="EJ6438" s="86"/>
      <c r="EK6438" s="86"/>
      <c r="EL6438" s="86"/>
      <c r="EM6438" s="86"/>
      <c r="EN6438" s="86"/>
      <c r="EO6438" s="86"/>
      <c r="EP6438" s="86"/>
      <c r="EQ6438" s="86"/>
      <c r="ER6438" s="86"/>
      <c r="ES6438" s="86"/>
      <c r="ET6438" s="86"/>
      <c r="EU6438" s="86"/>
      <c r="EV6438" s="86"/>
      <c r="EW6438" s="86"/>
      <c r="EX6438" s="86"/>
      <c r="EY6438" s="86"/>
      <c r="EZ6438" s="86"/>
      <c r="FA6438" s="86"/>
      <c r="FB6438" s="86"/>
      <c r="FC6438" s="86"/>
      <c r="FD6438" s="86"/>
      <c r="FE6438" s="86"/>
      <c r="FF6438" s="86"/>
      <c r="FG6438" s="86"/>
      <c r="FH6438" s="86"/>
      <c r="FI6438" s="86"/>
      <c r="FJ6438" s="86"/>
      <c r="FK6438" s="86"/>
      <c r="FL6438" s="86"/>
      <c r="FM6438" s="86"/>
      <c r="FN6438" s="86"/>
      <c r="FO6438" s="86"/>
      <c r="FP6438" s="86"/>
      <c r="FQ6438" s="86"/>
      <c r="FR6438" s="86"/>
      <c r="FS6438" s="86"/>
      <c r="FT6438" s="86"/>
      <c r="FU6438" s="86"/>
      <c r="FV6438" s="86"/>
      <c r="FW6438" s="86"/>
      <c r="FX6438" s="86"/>
      <c r="FY6438" s="86"/>
      <c r="FZ6438" s="86"/>
      <c r="GA6438" s="86"/>
      <c r="GB6438" s="86"/>
      <c r="GC6438" s="86"/>
      <c r="GD6438" s="86"/>
      <c r="GE6438" s="86"/>
      <c r="GF6438" s="86"/>
      <c r="GG6438" s="86"/>
      <c r="GH6438" s="86"/>
      <c r="GI6438" s="86"/>
      <c r="GJ6438" s="86"/>
      <c r="GK6438" s="86"/>
      <c r="GL6438" s="86"/>
      <c r="GM6438" s="86"/>
      <c r="GN6438" s="86"/>
      <c r="GO6438" s="86"/>
      <c r="GP6438" s="86"/>
      <c r="GQ6438" s="86"/>
      <c r="GR6438" s="86"/>
      <c r="GS6438" s="86"/>
      <c r="GT6438" s="86"/>
      <c r="GU6438" s="86"/>
      <c r="GV6438" s="86"/>
      <c r="GW6438" s="86"/>
      <c r="GX6438" s="86"/>
      <c r="GY6438" s="86"/>
      <c r="GZ6438" s="86"/>
      <c r="HA6438" s="86"/>
      <c r="HB6438" s="86"/>
      <c r="HC6438" s="86"/>
      <c r="HD6438" s="86"/>
      <c r="HE6438" s="86"/>
      <c r="HF6438" s="86"/>
      <c r="HG6438" s="86"/>
      <c r="HH6438" s="86"/>
      <c r="HI6438" s="86"/>
      <c r="HJ6438" s="86"/>
      <c r="HK6438" s="86"/>
      <c r="HL6438" s="86"/>
      <c r="HM6438" s="86"/>
      <c r="HN6438" s="86"/>
      <c r="HO6438" s="86"/>
      <c r="HP6438" s="86"/>
      <c r="HQ6438" s="86"/>
      <c r="HR6438" s="86"/>
      <c r="HS6438" s="86"/>
      <c r="HT6438" s="86"/>
      <c r="HU6438" s="86"/>
      <c r="HV6438" s="86"/>
      <c r="HW6438" s="86"/>
      <c r="HX6438" s="86"/>
      <c r="HY6438" s="86"/>
      <c r="HZ6438" s="86"/>
      <c r="IA6438" s="86"/>
      <c r="IB6438" s="86"/>
      <c r="IC6438" s="86"/>
      <c r="ID6438" s="86"/>
      <c r="IE6438" s="86"/>
      <c r="IF6438" s="86"/>
      <c r="IG6438" s="86"/>
      <c r="IH6438" s="86"/>
      <c r="II6438" s="86"/>
      <c r="IJ6438" s="86"/>
      <c r="IK6438" s="86"/>
      <c r="IL6438" s="86"/>
      <c r="IM6438" s="86"/>
      <c r="IN6438" s="86"/>
      <c r="IO6438" s="86"/>
      <c r="IP6438" s="86"/>
      <c r="IQ6438" s="86"/>
      <c r="IR6438" s="86"/>
      <c r="IS6438" s="86"/>
      <c r="IT6438" s="86"/>
      <c r="IU6438" s="86"/>
      <c r="IV6438" s="86"/>
    </row>
    <row r="6439" spans="1:256" s="402" customFormat="1">
      <c r="A6439" s="13"/>
      <c r="B6439" s="8"/>
      <c r="C6439" s="8"/>
      <c r="D6439" s="240"/>
      <c r="E6439" s="266"/>
      <c r="F6439" s="321"/>
      <c r="G6439" s="282"/>
      <c r="H6439" s="283"/>
      <c r="I6439" s="33"/>
      <c r="J6439" s="33"/>
      <c r="K6439" s="33"/>
      <c r="L6439" s="33"/>
      <c r="M6439" s="33"/>
      <c r="N6439" s="33"/>
      <c r="O6439" s="33"/>
      <c r="P6439" s="33"/>
      <c r="Q6439" s="33"/>
      <c r="R6439" s="33"/>
      <c r="S6439" s="33"/>
      <c r="T6439" s="33"/>
      <c r="U6439" s="33"/>
      <c r="V6439" s="33"/>
      <c r="W6439" s="33"/>
      <c r="X6439" s="282"/>
      <c r="Y6439" s="33"/>
      <c r="Z6439" s="284"/>
      <c r="AA6439" s="284"/>
      <c r="AB6439" s="33"/>
      <c r="AC6439" s="33"/>
      <c r="AD6439" s="33"/>
      <c r="AE6439" s="33"/>
      <c r="AF6439" s="33"/>
      <c r="AG6439" s="33"/>
      <c r="AH6439" s="33"/>
      <c r="AI6439" s="33"/>
      <c r="AJ6439" s="33"/>
      <c r="AK6439" s="33"/>
      <c r="AL6439" s="33"/>
      <c r="AM6439" s="33"/>
      <c r="AN6439" s="33"/>
      <c r="AO6439" s="33"/>
      <c r="AP6439" s="34"/>
      <c r="AQ6439" s="34"/>
      <c r="AR6439" s="28"/>
      <c r="AS6439" s="29"/>
      <c r="AT6439" s="29"/>
      <c r="AU6439" s="29"/>
    </row>
    <row r="6440" spans="1:256" s="477" customFormat="1">
      <c r="A6440" s="13"/>
      <c r="B6440" s="8"/>
      <c r="C6440" s="8"/>
      <c r="D6440" s="240"/>
      <c r="E6440" s="266"/>
      <c r="F6440" s="321"/>
      <c r="G6440" s="282"/>
      <c r="H6440" s="283"/>
      <c r="I6440" s="33"/>
      <c r="J6440" s="33"/>
      <c r="K6440" s="33"/>
      <c r="L6440" s="33"/>
      <c r="M6440" s="33"/>
      <c r="N6440" s="33"/>
      <c r="O6440" s="33"/>
      <c r="P6440" s="33"/>
      <c r="Q6440" s="33"/>
      <c r="R6440" s="33"/>
      <c r="S6440" s="33"/>
      <c r="T6440" s="33"/>
      <c r="U6440" s="33"/>
      <c r="V6440" s="33"/>
      <c r="W6440" s="33"/>
      <c r="X6440" s="282"/>
      <c r="Y6440" s="33"/>
      <c r="Z6440" s="284"/>
      <c r="AA6440" s="284"/>
      <c r="AB6440" s="33"/>
      <c r="AC6440" s="33"/>
      <c r="AD6440" s="33"/>
      <c r="AE6440" s="33"/>
      <c r="AF6440" s="33"/>
      <c r="AG6440" s="33"/>
      <c r="AH6440" s="33"/>
      <c r="AI6440" s="33"/>
      <c r="AJ6440" s="33"/>
      <c r="AK6440" s="33"/>
      <c r="AL6440" s="33"/>
      <c r="AM6440" s="33"/>
      <c r="AN6440" s="33"/>
      <c r="AO6440" s="33"/>
      <c r="AP6440" s="34"/>
      <c r="AQ6440" s="34"/>
      <c r="AR6440" s="28"/>
      <c r="AS6440" s="29"/>
      <c r="AT6440" s="29"/>
      <c r="AU6440" s="29"/>
    </row>
    <row r="6441" spans="1:256" s="477" customFormat="1">
      <c r="A6441" s="13"/>
      <c r="B6441" s="8"/>
      <c r="C6441" s="83">
        <v>365</v>
      </c>
      <c r="D6441" s="375" t="s">
        <v>239</v>
      </c>
      <c r="E6441" s="266"/>
      <c r="F6441" s="321"/>
      <c r="G6441" s="282"/>
      <c r="H6441" s="283"/>
      <c r="I6441" s="33"/>
      <c r="J6441" s="33"/>
      <c r="K6441" s="33"/>
      <c r="L6441" s="33"/>
      <c r="M6441" s="33"/>
      <c r="N6441" s="33"/>
      <c r="O6441" s="33"/>
      <c r="P6441" s="33"/>
      <c r="Q6441" s="33"/>
      <c r="R6441" s="33"/>
      <c r="S6441" s="33"/>
      <c r="T6441" s="33"/>
      <c r="U6441" s="33"/>
      <c r="V6441" s="33"/>
      <c r="W6441" s="33"/>
      <c r="X6441" s="282"/>
      <c r="Y6441" s="33"/>
      <c r="Z6441" s="284"/>
      <c r="AA6441" s="284"/>
      <c r="AB6441" s="33"/>
      <c r="AC6441" s="33"/>
      <c r="AD6441" s="33"/>
      <c r="AE6441" s="33"/>
      <c r="AF6441" s="33"/>
      <c r="AG6441" s="33"/>
      <c r="AH6441" s="33"/>
      <c r="AI6441" s="33"/>
      <c r="AJ6441" s="33"/>
      <c r="AK6441" s="33"/>
      <c r="AL6441" s="33"/>
      <c r="AM6441" s="33"/>
      <c r="AN6441" s="33"/>
      <c r="AO6441" s="33"/>
      <c r="AP6441" s="34"/>
      <c r="AQ6441" s="34"/>
      <c r="AR6441" s="28"/>
      <c r="AS6441" s="29"/>
      <c r="AT6441" s="29"/>
      <c r="AU6441" s="29"/>
    </row>
    <row r="6442" spans="1:256" s="477" customFormat="1">
      <c r="A6442" s="13"/>
      <c r="B6442" s="8"/>
      <c r="C6442" s="8"/>
      <c r="D6442" s="472" t="s">
        <v>240</v>
      </c>
      <c r="E6442" s="266"/>
      <c r="F6442" s="321"/>
      <c r="G6442" s="282"/>
      <c r="H6442" s="283"/>
      <c r="I6442" s="33"/>
      <c r="J6442" s="33"/>
      <c r="K6442" s="33"/>
      <c r="L6442" s="33"/>
      <c r="M6442" s="33"/>
      <c r="N6442" s="33"/>
      <c r="O6442" s="33"/>
      <c r="P6442" s="33"/>
      <c r="Q6442" s="33"/>
      <c r="R6442" s="33"/>
      <c r="S6442" s="33"/>
      <c r="T6442" s="33"/>
      <c r="U6442" s="33"/>
      <c r="V6442" s="33"/>
      <c r="W6442" s="33"/>
      <c r="X6442" s="282"/>
      <c r="Y6442" s="33"/>
      <c r="Z6442" s="284"/>
      <c r="AA6442" s="284"/>
      <c r="AB6442" s="33"/>
      <c r="AC6442" s="33"/>
      <c r="AD6442" s="33"/>
      <c r="AE6442" s="33"/>
      <c r="AF6442" s="33"/>
      <c r="AG6442" s="33"/>
      <c r="AH6442" s="33"/>
      <c r="AI6442" s="33"/>
      <c r="AJ6442" s="33"/>
      <c r="AK6442" s="33"/>
      <c r="AL6442" s="33"/>
      <c r="AM6442" s="33"/>
      <c r="AN6442" s="33"/>
      <c r="AO6442" s="33"/>
      <c r="AP6442" s="34"/>
      <c r="AQ6442" s="34"/>
      <c r="AR6442" s="28"/>
      <c r="AS6442" s="29"/>
      <c r="AT6442" s="29"/>
      <c r="AU6442" s="29"/>
    </row>
    <row r="6443" spans="1:256" s="477" customFormat="1">
      <c r="A6443" s="13"/>
      <c r="B6443" s="8"/>
      <c r="C6443" s="8"/>
      <c r="D6443" s="473" t="s">
        <v>229</v>
      </c>
      <c r="E6443" s="321"/>
      <c r="F6443" s="261"/>
      <c r="G6443" s="282"/>
      <c r="H6443" s="283"/>
      <c r="I6443" s="33"/>
      <c r="J6443" s="33"/>
      <c r="K6443" s="33"/>
      <c r="L6443" s="33"/>
      <c r="M6443" s="33"/>
      <c r="N6443" s="33"/>
      <c r="O6443" s="33"/>
      <c r="P6443" s="33"/>
      <c r="Q6443" s="33"/>
      <c r="R6443" s="33"/>
      <c r="S6443" s="33"/>
      <c r="T6443" s="33"/>
      <c r="U6443" s="33"/>
      <c r="V6443" s="33"/>
      <c r="W6443" s="33"/>
      <c r="X6443" s="282"/>
      <c r="Y6443" s="33"/>
      <c r="Z6443" s="284"/>
      <c r="AA6443" s="284"/>
      <c r="AB6443" s="33"/>
      <c r="AC6443" s="33"/>
      <c r="AD6443" s="33"/>
      <c r="AE6443" s="33"/>
      <c r="AF6443" s="33"/>
      <c r="AG6443" s="33"/>
      <c r="AH6443" s="33"/>
      <c r="AI6443" s="33"/>
      <c r="AJ6443" s="33"/>
      <c r="AK6443" s="33"/>
      <c r="AL6443" s="33"/>
      <c r="AM6443" s="33"/>
      <c r="AN6443" s="33"/>
      <c r="AO6443" s="33"/>
      <c r="AP6443" s="34"/>
      <c r="AQ6443" s="34"/>
      <c r="AR6443" s="28"/>
      <c r="AS6443" s="29"/>
      <c r="AT6443" s="29"/>
      <c r="AU6443" s="29"/>
    </row>
    <row r="6444" spans="1:256" s="551" customFormat="1" ht="15">
      <c r="A6444" s="13"/>
      <c r="B6444" s="8"/>
      <c r="C6444" s="8"/>
      <c r="D6444" s="506" t="s">
        <v>557</v>
      </c>
      <c r="E6444" s="337"/>
      <c r="F6444" s="261"/>
      <c r="G6444" s="282"/>
      <c r="H6444" s="283"/>
      <c r="I6444" s="33"/>
      <c r="J6444" s="33"/>
      <c r="K6444" s="33"/>
      <c r="L6444" s="33"/>
      <c r="M6444" s="33"/>
      <c r="N6444" s="33"/>
      <c r="O6444" s="33"/>
      <c r="P6444" s="33"/>
      <c r="Q6444" s="33"/>
      <c r="R6444" s="33"/>
      <c r="S6444" s="33"/>
      <c r="T6444" s="33"/>
      <c r="U6444" s="33"/>
      <c r="V6444" s="33"/>
      <c r="W6444" s="33"/>
      <c r="X6444" s="282"/>
      <c r="Y6444" s="33"/>
      <c r="Z6444" s="284"/>
      <c r="AA6444" s="284"/>
      <c r="AB6444" s="33"/>
      <c r="AC6444" s="33"/>
      <c r="AD6444" s="33"/>
      <c r="AE6444" s="33"/>
      <c r="AF6444" s="33"/>
      <c r="AG6444" s="33"/>
      <c r="AH6444" s="33"/>
      <c r="AI6444" s="33"/>
      <c r="AJ6444" s="33"/>
      <c r="AK6444" s="33"/>
      <c r="AL6444" s="33"/>
      <c r="AM6444" s="33"/>
      <c r="AN6444" s="33"/>
      <c r="AO6444" s="33"/>
      <c r="AP6444" s="34"/>
      <c r="AQ6444" s="34"/>
      <c r="AR6444" s="28"/>
      <c r="AS6444" s="29"/>
      <c r="AT6444" s="29"/>
      <c r="AU6444" s="29"/>
    </row>
    <row r="6445" spans="1:256" s="477" customFormat="1">
      <c r="A6445" s="13"/>
      <c r="B6445" s="8"/>
      <c r="C6445" s="8"/>
      <c r="D6445" s="378" t="s">
        <v>2084</v>
      </c>
      <c r="E6445" s="266"/>
      <c r="F6445" s="261">
        <v>600000</v>
      </c>
      <c r="G6445" s="282">
        <f>SUM(H6445)</f>
        <v>600000</v>
      </c>
      <c r="H6445" s="283">
        <v>600000</v>
      </c>
      <c r="I6445" s="33"/>
      <c r="J6445" s="33"/>
      <c r="K6445" s="33"/>
      <c r="L6445" s="33"/>
      <c r="M6445" s="33"/>
      <c r="N6445" s="33"/>
      <c r="O6445" s="33"/>
      <c r="P6445" s="33"/>
      <c r="Q6445" s="33"/>
      <c r="R6445" s="33"/>
      <c r="S6445" s="33"/>
      <c r="T6445" s="33"/>
      <c r="U6445" s="33"/>
      <c r="V6445" s="33"/>
      <c r="W6445" s="33"/>
      <c r="X6445" s="282"/>
      <c r="Y6445" s="33"/>
      <c r="Z6445" s="284"/>
      <c r="AA6445" s="284"/>
      <c r="AB6445" s="33"/>
      <c r="AC6445" s="33"/>
      <c r="AD6445" s="33"/>
      <c r="AE6445" s="33"/>
      <c r="AF6445" s="33"/>
      <c r="AG6445" s="33"/>
      <c r="AH6445" s="33"/>
      <c r="AI6445" s="33"/>
      <c r="AJ6445" s="33"/>
      <c r="AK6445" s="33">
        <v>600000</v>
      </c>
      <c r="AL6445" s="33"/>
      <c r="AM6445" s="33"/>
      <c r="AN6445" s="33"/>
      <c r="AO6445" s="33"/>
      <c r="AP6445" s="34"/>
      <c r="AQ6445" s="34"/>
      <c r="AR6445" s="28"/>
      <c r="AS6445" s="29"/>
      <c r="AT6445" s="29"/>
      <c r="AU6445" s="29"/>
    </row>
    <row r="6446" spans="1:256" s="477" customFormat="1">
      <c r="A6446" s="13"/>
      <c r="B6446" s="8"/>
      <c r="C6446" s="8"/>
      <c r="D6446" s="473" t="s">
        <v>174</v>
      </c>
      <c r="E6446" s="321"/>
      <c r="F6446" s="261"/>
      <c r="G6446" s="282"/>
      <c r="H6446" s="283"/>
      <c r="I6446" s="33"/>
      <c r="J6446" s="33"/>
      <c r="K6446" s="33"/>
      <c r="L6446" s="33"/>
      <c r="M6446" s="33"/>
      <c r="N6446" s="33"/>
      <c r="O6446" s="33"/>
      <c r="P6446" s="33"/>
      <c r="Q6446" s="33"/>
      <c r="R6446" s="33"/>
      <c r="S6446" s="33"/>
      <c r="T6446" s="33"/>
      <c r="U6446" s="33"/>
      <c r="V6446" s="33"/>
      <c r="W6446" s="33"/>
      <c r="X6446" s="282"/>
      <c r="Y6446" s="33"/>
      <c r="Z6446" s="284"/>
      <c r="AA6446" s="284"/>
      <c r="AB6446" s="33"/>
      <c r="AC6446" s="33"/>
      <c r="AD6446" s="33"/>
      <c r="AE6446" s="33"/>
      <c r="AF6446" s="33"/>
      <c r="AG6446" s="33"/>
      <c r="AH6446" s="33"/>
      <c r="AI6446" s="33"/>
      <c r="AJ6446" s="33"/>
      <c r="AK6446" s="33"/>
      <c r="AL6446" s="33"/>
      <c r="AM6446" s="33"/>
      <c r="AN6446" s="33"/>
      <c r="AO6446" s="33"/>
      <c r="AP6446" s="34"/>
      <c r="AQ6446" s="34"/>
      <c r="AR6446" s="28"/>
      <c r="AS6446" s="29"/>
      <c r="AT6446" s="29"/>
      <c r="AU6446" s="29"/>
    </row>
    <row r="6447" spans="1:256" s="551" customFormat="1" ht="15">
      <c r="A6447" s="13"/>
      <c r="B6447" s="8"/>
      <c r="C6447" s="8"/>
      <c r="D6447" s="506" t="s">
        <v>557</v>
      </c>
      <c r="E6447" s="337"/>
      <c r="F6447" s="261"/>
      <c r="G6447" s="282"/>
      <c r="H6447" s="283"/>
      <c r="I6447" s="33"/>
      <c r="J6447" s="33"/>
      <c r="K6447" s="33"/>
      <c r="L6447" s="33"/>
      <c r="M6447" s="33"/>
      <c r="N6447" s="33"/>
      <c r="O6447" s="33"/>
      <c r="P6447" s="33"/>
      <c r="Q6447" s="33"/>
      <c r="R6447" s="33"/>
      <c r="S6447" s="33"/>
      <c r="T6447" s="33"/>
      <c r="U6447" s="33"/>
      <c r="V6447" s="33"/>
      <c r="W6447" s="33"/>
      <c r="X6447" s="282"/>
      <c r="Y6447" s="33"/>
      <c r="Z6447" s="284"/>
      <c r="AA6447" s="284"/>
      <c r="AB6447" s="33"/>
      <c r="AC6447" s="33"/>
      <c r="AD6447" s="33"/>
      <c r="AE6447" s="33"/>
      <c r="AF6447" s="33"/>
      <c r="AG6447" s="33"/>
      <c r="AH6447" s="33"/>
      <c r="AI6447" s="33"/>
      <c r="AJ6447" s="33"/>
      <c r="AK6447" s="33"/>
      <c r="AL6447" s="33"/>
      <c r="AM6447" s="33"/>
      <c r="AN6447" s="33"/>
      <c r="AO6447" s="33"/>
      <c r="AP6447" s="34"/>
      <c r="AQ6447" s="34"/>
      <c r="AR6447" s="28"/>
      <c r="AS6447" s="29"/>
      <c r="AT6447" s="29"/>
      <c r="AU6447" s="29"/>
    </row>
    <row r="6448" spans="1:256" s="477" customFormat="1">
      <c r="A6448" s="13"/>
      <c r="B6448" s="8"/>
      <c r="C6448" s="8"/>
      <c r="D6448" s="344" t="s">
        <v>2083</v>
      </c>
      <c r="E6448" s="266"/>
      <c r="F6448" s="261">
        <v>1575000</v>
      </c>
      <c r="G6448" s="282">
        <f>SUM(H6448)</f>
        <v>1575000</v>
      </c>
      <c r="H6448" s="283">
        <v>1575000</v>
      </c>
      <c r="I6448" s="33"/>
      <c r="J6448" s="33"/>
      <c r="K6448" s="33"/>
      <c r="L6448" s="33"/>
      <c r="M6448" s="33"/>
      <c r="N6448" s="33"/>
      <c r="O6448" s="33"/>
      <c r="P6448" s="33"/>
      <c r="Q6448" s="33"/>
      <c r="R6448" s="33"/>
      <c r="S6448" s="33"/>
      <c r="T6448" s="33"/>
      <c r="U6448" s="33"/>
      <c r="V6448" s="33"/>
      <c r="W6448" s="33"/>
      <c r="X6448" s="282"/>
      <c r="Y6448" s="33"/>
      <c r="Z6448" s="284"/>
      <c r="AA6448" s="284"/>
      <c r="AB6448" s="33"/>
      <c r="AC6448" s="33"/>
      <c r="AD6448" s="33"/>
      <c r="AE6448" s="33"/>
      <c r="AF6448" s="33"/>
      <c r="AG6448" s="33"/>
      <c r="AH6448" s="33"/>
      <c r="AI6448" s="33"/>
      <c r="AJ6448" s="33"/>
      <c r="AK6448" s="33">
        <v>1575000</v>
      </c>
      <c r="AL6448" s="33"/>
      <c r="AM6448" s="33"/>
      <c r="AN6448" s="33"/>
      <c r="AO6448" s="33"/>
      <c r="AP6448" s="34"/>
      <c r="AQ6448" s="34"/>
      <c r="AR6448" s="28"/>
      <c r="AS6448" s="29"/>
      <c r="AT6448" s="29"/>
      <c r="AU6448" s="29"/>
    </row>
    <row r="6449" spans="1:47" s="477" customFormat="1">
      <c r="A6449" s="13"/>
      <c r="B6449" s="8"/>
      <c r="C6449" s="8"/>
      <c r="D6449" s="240"/>
      <c r="E6449" s="266"/>
      <c r="F6449" s="321"/>
      <c r="G6449" s="282"/>
      <c r="H6449" s="283"/>
      <c r="I6449" s="33"/>
      <c r="J6449" s="33"/>
      <c r="K6449" s="33"/>
      <c r="L6449" s="33"/>
      <c r="M6449" s="33"/>
      <c r="N6449" s="33"/>
      <c r="O6449" s="33"/>
      <c r="P6449" s="33"/>
      <c r="Q6449" s="33"/>
      <c r="R6449" s="33"/>
      <c r="S6449" s="33"/>
      <c r="T6449" s="33"/>
      <c r="U6449" s="33"/>
      <c r="V6449" s="33"/>
      <c r="W6449" s="33"/>
      <c r="X6449" s="282"/>
      <c r="Y6449" s="33"/>
      <c r="Z6449" s="284"/>
      <c r="AA6449" s="284"/>
      <c r="AB6449" s="33"/>
      <c r="AC6449" s="33"/>
      <c r="AD6449" s="33"/>
      <c r="AE6449" s="33"/>
      <c r="AF6449" s="33"/>
      <c r="AG6449" s="33"/>
      <c r="AH6449" s="33"/>
      <c r="AI6449" s="33"/>
      <c r="AJ6449" s="33"/>
      <c r="AK6449" s="33"/>
      <c r="AL6449" s="33"/>
      <c r="AM6449" s="33"/>
      <c r="AN6449" s="33"/>
      <c r="AO6449" s="33"/>
      <c r="AP6449" s="34"/>
      <c r="AQ6449" s="34"/>
      <c r="AR6449" s="28"/>
      <c r="AS6449" s="29"/>
      <c r="AT6449" s="29"/>
      <c r="AU6449" s="29"/>
    </row>
    <row r="6450" spans="1:47" s="477" customFormat="1">
      <c r="A6450" s="13"/>
      <c r="B6450" s="8"/>
      <c r="C6450" s="8"/>
      <c r="D6450" s="240"/>
      <c r="E6450" s="266"/>
      <c r="F6450" s="321"/>
      <c r="G6450" s="282"/>
      <c r="H6450" s="283"/>
      <c r="I6450" s="33"/>
      <c r="J6450" s="33"/>
      <c r="K6450" s="33"/>
      <c r="L6450" s="33"/>
      <c r="M6450" s="33"/>
      <c r="N6450" s="33"/>
      <c r="O6450" s="33"/>
      <c r="P6450" s="33"/>
      <c r="Q6450" s="33"/>
      <c r="R6450" s="33"/>
      <c r="S6450" s="33"/>
      <c r="T6450" s="33"/>
      <c r="U6450" s="33"/>
      <c r="V6450" s="33"/>
      <c r="W6450" s="33"/>
      <c r="X6450" s="282"/>
      <c r="Y6450" s="33"/>
      <c r="Z6450" s="284"/>
      <c r="AA6450" s="284"/>
      <c r="AB6450" s="33"/>
      <c r="AC6450" s="33"/>
      <c r="AD6450" s="33"/>
      <c r="AE6450" s="33"/>
      <c r="AF6450" s="33"/>
      <c r="AG6450" s="33"/>
      <c r="AH6450" s="33"/>
      <c r="AI6450" s="33"/>
      <c r="AJ6450" s="33"/>
      <c r="AK6450" s="33"/>
      <c r="AL6450" s="33"/>
      <c r="AM6450" s="33"/>
      <c r="AN6450" s="33"/>
      <c r="AO6450" s="33"/>
      <c r="AP6450" s="34"/>
      <c r="AQ6450" s="34"/>
      <c r="AR6450" s="28"/>
      <c r="AS6450" s="29"/>
      <c r="AT6450" s="29"/>
      <c r="AU6450" s="29"/>
    </row>
    <row r="6451" spans="1:47" s="477" customFormat="1">
      <c r="A6451" s="13"/>
      <c r="B6451" s="8"/>
      <c r="C6451" s="83">
        <v>366</v>
      </c>
      <c r="D6451" s="375" t="s">
        <v>171</v>
      </c>
      <c r="E6451" s="266"/>
      <c r="F6451" s="321"/>
      <c r="G6451" s="282"/>
      <c r="H6451" s="283"/>
      <c r="I6451" s="33"/>
      <c r="J6451" s="33"/>
      <c r="K6451" s="33"/>
      <c r="L6451" s="33"/>
      <c r="M6451" s="33"/>
      <c r="N6451" s="33"/>
      <c r="O6451" s="33"/>
      <c r="P6451" s="33"/>
      <c r="Q6451" s="33"/>
      <c r="R6451" s="33"/>
      <c r="S6451" s="33"/>
      <c r="T6451" s="33"/>
      <c r="U6451" s="33"/>
      <c r="V6451" s="33"/>
      <c r="W6451" s="33"/>
      <c r="X6451" s="282"/>
      <c r="Y6451" s="33"/>
      <c r="Z6451" s="284"/>
      <c r="AA6451" s="284"/>
      <c r="AB6451" s="33"/>
      <c r="AC6451" s="33"/>
      <c r="AD6451" s="33"/>
      <c r="AE6451" s="33"/>
      <c r="AF6451" s="33"/>
      <c r="AG6451" s="33"/>
      <c r="AH6451" s="33"/>
      <c r="AI6451" s="33"/>
      <c r="AJ6451" s="33"/>
      <c r="AK6451" s="33"/>
      <c r="AL6451" s="33"/>
      <c r="AM6451" s="33"/>
      <c r="AN6451" s="33"/>
      <c r="AO6451" s="33"/>
      <c r="AP6451" s="34"/>
      <c r="AQ6451" s="34"/>
      <c r="AR6451" s="28"/>
      <c r="AS6451" s="29"/>
      <c r="AT6451" s="29"/>
      <c r="AU6451" s="29"/>
    </row>
    <row r="6452" spans="1:47" s="477" customFormat="1">
      <c r="A6452" s="13"/>
      <c r="B6452" s="8"/>
      <c r="C6452" s="8"/>
      <c r="D6452" s="472" t="s">
        <v>173</v>
      </c>
      <c r="E6452" s="266"/>
      <c r="F6452" s="321"/>
      <c r="G6452" s="282"/>
      <c r="H6452" s="283"/>
      <c r="I6452" s="33"/>
      <c r="J6452" s="33"/>
      <c r="K6452" s="33"/>
      <c r="L6452" s="33"/>
      <c r="M6452" s="33"/>
      <c r="N6452" s="33"/>
      <c r="O6452" s="33"/>
      <c r="P6452" s="33"/>
      <c r="Q6452" s="33"/>
      <c r="R6452" s="33"/>
      <c r="S6452" s="33"/>
      <c r="T6452" s="33"/>
      <c r="U6452" s="33"/>
      <c r="V6452" s="33"/>
      <c r="W6452" s="33"/>
      <c r="X6452" s="282"/>
      <c r="Y6452" s="33"/>
      <c r="Z6452" s="284"/>
      <c r="AA6452" s="284"/>
      <c r="AB6452" s="33"/>
      <c r="AC6452" s="33"/>
      <c r="AD6452" s="33"/>
      <c r="AE6452" s="33"/>
      <c r="AF6452" s="33"/>
      <c r="AG6452" s="33"/>
      <c r="AH6452" s="33"/>
      <c r="AI6452" s="33"/>
      <c r="AJ6452" s="33"/>
      <c r="AK6452" s="33"/>
      <c r="AL6452" s="33"/>
      <c r="AM6452" s="33"/>
      <c r="AN6452" s="33"/>
      <c r="AO6452" s="33"/>
      <c r="AP6452" s="34"/>
      <c r="AQ6452" s="34"/>
      <c r="AR6452" s="28"/>
      <c r="AS6452" s="29"/>
      <c r="AT6452" s="29"/>
      <c r="AU6452" s="29"/>
    </row>
    <row r="6453" spans="1:47" s="477" customFormat="1">
      <c r="A6453" s="13"/>
      <c r="B6453" s="8"/>
      <c r="C6453" s="8"/>
      <c r="D6453" s="473" t="s">
        <v>174</v>
      </c>
      <c r="E6453" s="321"/>
      <c r="F6453" s="261"/>
      <c r="G6453" s="282"/>
      <c r="H6453" s="283"/>
      <c r="I6453" s="33"/>
      <c r="J6453" s="33"/>
      <c r="K6453" s="33"/>
      <c r="L6453" s="33"/>
      <c r="M6453" s="33"/>
      <c r="N6453" s="33"/>
      <c r="O6453" s="33"/>
      <c r="P6453" s="33"/>
      <c r="Q6453" s="33"/>
      <c r="R6453" s="33"/>
      <c r="S6453" s="33"/>
      <c r="T6453" s="33"/>
      <c r="U6453" s="33"/>
      <c r="V6453" s="33"/>
      <c r="W6453" s="33"/>
      <c r="X6453" s="282"/>
      <c r="Y6453" s="33"/>
      <c r="Z6453" s="284"/>
      <c r="AA6453" s="284"/>
      <c r="AB6453" s="33"/>
      <c r="AC6453" s="33"/>
      <c r="AD6453" s="33"/>
      <c r="AE6453" s="33"/>
      <c r="AF6453" s="33"/>
      <c r="AG6453" s="33"/>
      <c r="AH6453" s="33"/>
      <c r="AI6453" s="33"/>
      <c r="AJ6453" s="33"/>
      <c r="AK6453" s="33"/>
      <c r="AL6453" s="33"/>
      <c r="AM6453" s="33"/>
      <c r="AN6453" s="33"/>
      <c r="AO6453" s="33"/>
      <c r="AP6453" s="34"/>
      <c r="AQ6453" s="34"/>
      <c r="AR6453" s="28"/>
      <c r="AS6453" s="29"/>
      <c r="AT6453" s="29"/>
      <c r="AU6453" s="29"/>
    </row>
    <row r="6454" spans="1:47" s="477" customFormat="1">
      <c r="A6454" s="13"/>
      <c r="B6454" s="8"/>
      <c r="C6454" s="8"/>
      <c r="D6454" s="344" t="s">
        <v>956</v>
      </c>
      <c r="E6454" s="266"/>
      <c r="F6454" s="261">
        <v>2000000</v>
      </c>
      <c r="G6454" s="282">
        <f>SUM(H6454)</f>
        <v>2000000</v>
      </c>
      <c r="H6454" s="283">
        <v>2000000</v>
      </c>
      <c r="I6454" s="33"/>
      <c r="J6454" s="33"/>
      <c r="K6454" s="33"/>
      <c r="L6454" s="33"/>
      <c r="M6454" s="33"/>
      <c r="N6454" s="33"/>
      <c r="O6454" s="33"/>
      <c r="P6454" s="33"/>
      <c r="Q6454" s="33"/>
      <c r="R6454" s="33"/>
      <c r="S6454" s="33"/>
      <c r="T6454" s="33"/>
      <c r="U6454" s="33"/>
      <c r="V6454" s="33"/>
      <c r="W6454" s="33"/>
      <c r="X6454" s="282"/>
      <c r="Y6454" s="33"/>
      <c r="Z6454" s="284"/>
      <c r="AA6454" s="284"/>
      <c r="AB6454" s="33"/>
      <c r="AC6454" s="33"/>
      <c r="AD6454" s="33"/>
      <c r="AE6454" s="33"/>
      <c r="AF6454" s="33"/>
      <c r="AG6454" s="33"/>
      <c r="AH6454" s="33"/>
      <c r="AI6454" s="33"/>
      <c r="AJ6454" s="33"/>
      <c r="AK6454" s="33"/>
      <c r="AL6454" s="33"/>
      <c r="AM6454" s="33"/>
      <c r="AN6454" s="33"/>
      <c r="AO6454" s="33"/>
      <c r="AP6454" s="34"/>
      <c r="AQ6454" s="34"/>
      <c r="AR6454" s="28"/>
      <c r="AS6454" s="29"/>
      <c r="AT6454" s="29"/>
      <c r="AU6454" s="29"/>
    </row>
    <row r="6455" spans="1:47" s="477" customFormat="1">
      <c r="A6455" s="13"/>
      <c r="B6455" s="8"/>
      <c r="C6455" s="8"/>
      <c r="D6455" s="473" t="s">
        <v>176</v>
      </c>
      <c r="E6455" s="321"/>
      <c r="F6455" s="261"/>
      <c r="G6455" s="282"/>
      <c r="H6455" s="283"/>
      <c r="I6455" s="33"/>
      <c r="J6455" s="33"/>
      <c r="K6455" s="33"/>
      <c r="L6455" s="33"/>
      <c r="M6455" s="33"/>
      <c r="N6455" s="33"/>
      <c r="O6455" s="33"/>
      <c r="P6455" s="33"/>
      <c r="Q6455" s="33"/>
      <c r="R6455" s="33"/>
      <c r="S6455" s="33"/>
      <c r="T6455" s="33"/>
      <c r="U6455" s="33"/>
      <c r="V6455" s="33"/>
      <c r="W6455" s="33"/>
      <c r="X6455" s="282"/>
      <c r="Y6455" s="33"/>
      <c r="Z6455" s="284"/>
      <c r="AA6455" s="284"/>
      <c r="AB6455" s="33"/>
      <c r="AC6455" s="33"/>
      <c r="AD6455" s="33"/>
      <c r="AE6455" s="33"/>
      <c r="AF6455" s="33"/>
      <c r="AG6455" s="33"/>
      <c r="AH6455" s="33"/>
      <c r="AI6455" s="33"/>
      <c r="AJ6455" s="33"/>
      <c r="AK6455" s="33"/>
      <c r="AL6455" s="33"/>
      <c r="AM6455" s="33"/>
      <c r="AN6455" s="33"/>
      <c r="AO6455" s="33"/>
      <c r="AP6455" s="34"/>
      <c r="AQ6455" s="34"/>
      <c r="AR6455" s="28"/>
      <c r="AS6455" s="29"/>
      <c r="AT6455" s="29"/>
      <c r="AU6455" s="29"/>
    </row>
    <row r="6456" spans="1:47" s="477" customFormat="1">
      <c r="A6456" s="13"/>
      <c r="B6456" s="8"/>
      <c r="C6456" s="8"/>
      <c r="D6456" s="345" t="s">
        <v>2080</v>
      </c>
      <c r="E6456" s="266"/>
      <c r="F6456" s="261">
        <v>8000000</v>
      </c>
      <c r="G6456" s="282">
        <f>SUM(H6457:H6459)</f>
        <v>8000000</v>
      </c>
      <c r="H6456" s="283"/>
      <c r="I6456" s="33"/>
      <c r="J6456" s="33"/>
      <c r="K6456" s="33"/>
      <c r="L6456" s="33"/>
      <c r="M6456" s="33"/>
      <c r="N6456" s="33"/>
      <c r="O6456" s="33"/>
      <c r="P6456" s="33"/>
      <c r="Q6456" s="33"/>
      <c r="R6456" s="33"/>
      <c r="S6456" s="33"/>
      <c r="T6456" s="33"/>
      <c r="U6456" s="33"/>
      <c r="V6456" s="33"/>
      <c r="W6456" s="33"/>
      <c r="X6456" s="282"/>
      <c r="Y6456" s="33"/>
      <c r="Z6456" s="284"/>
      <c r="AA6456" s="284"/>
      <c r="AB6456" s="33"/>
      <c r="AC6456" s="33"/>
      <c r="AD6456" s="33"/>
      <c r="AE6456" s="33"/>
      <c r="AF6456" s="33"/>
      <c r="AG6456" s="33"/>
      <c r="AH6456" s="33"/>
      <c r="AI6456" s="33"/>
      <c r="AJ6456" s="33"/>
      <c r="AK6456" s="33"/>
      <c r="AL6456" s="33"/>
      <c r="AM6456" s="33"/>
      <c r="AN6456" s="33"/>
      <c r="AO6456" s="33"/>
      <c r="AP6456" s="34"/>
      <c r="AQ6456" s="34"/>
      <c r="AR6456" s="28"/>
      <c r="AS6456" s="29"/>
      <c r="AT6456" s="29"/>
      <c r="AU6456" s="29"/>
    </row>
    <row r="6457" spans="1:47" s="551" customFormat="1">
      <c r="A6457" s="13"/>
      <c r="B6457" s="8"/>
      <c r="C6457" s="8"/>
      <c r="D6457" s="344" t="s">
        <v>2081</v>
      </c>
      <c r="E6457" s="266"/>
      <c r="F6457" s="261"/>
      <c r="G6457" s="282"/>
      <c r="H6457" s="283">
        <v>3000000</v>
      </c>
      <c r="I6457" s="33"/>
      <c r="J6457" s="33"/>
      <c r="K6457" s="33"/>
      <c r="L6457" s="33"/>
      <c r="M6457" s="33"/>
      <c r="N6457" s="33"/>
      <c r="O6457" s="33"/>
      <c r="P6457" s="33"/>
      <c r="Q6457" s="33"/>
      <c r="R6457" s="33"/>
      <c r="S6457" s="33"/>
      <c r="T6457" s="33"/>
      <c r="U6457" s="33"/>
      <c r="V6457" s="33"/>
      <c r="W6457" s="33"/>
      <c r="X6457" s="282"/>
      <c r="Y6457" s="33"/>
      <c r="Z6457" s="284"/>
      <c r="AA6457" s="284"/>
      <c r="AB6457" s="33"/>
      <c r="AC6457" s="33"/>
      <c r="AD6457" s="33"/>
      <c r="AE6457" s="33"/>
      <c r="AF6457" s="33"/>
      <c r="AG6457" s="33"/>
      <c r="AH6457" s="33"/>
      <c r="AI6457" s="33"/>
      <c r="AJ6457" s="33"/>
      <c r="AK6457" s="33"/>
      <c r="AL6457" s="33"/>
      <c r="AM6457" s="33"/>
      <c r="AN6457" s="33"/>
      <c r="AO6457" s="33"/>
      <c r="AP6457" s="34"/>
      <c r="AQ6457" s="34"/>
      <c r="AR6457" s="28"/>
      <c r="AS6457" s="29"/>
      <c r="AT6457" s="29"/>
      <c r="AU6457" s="29"/>
    </row>
    <row r="6458" spans="1:47" s="551" customFormat="1">
      <c r="A6458" s="13"/>
      <c r="B6458" s="8"/>
      <c r="C6458" s="8"/>
      <c r="D6458" s="344" t="s">
        <v>2082</v>
      </c>
      <c r="E6458" s="266"/>
      <c r="F6458" s="261"/>
      <c r="G6458" s="282"/>
      <c r="H6458" s="283">
        <v>2500000</v>
      </c>
      <c r="I6458" s="33"/>
      <c r="J6458" s="33"/>
      <c r="K6458" s="33"/>
      <c r="L6458" s="33"/>
      <c r="M6458" s="33"/>
      <c r="N6458" s="33"/>
      <c r="O6458" s="33"/>
      <c r="P6458" s="33"/>
      <c r="Q6458" s="33"/>
      <c r="R6458" s="33"/>
      <c r="S6458" s="33"/>
      <c r="T6458" s="33"/>
      <c r="U6458" s="33"/>
      <c r="V6458" s="33"/>
      <c r="W6458" s="33"/>
      <c r="X6458" s="282"/>
      <c r="Y6458" s="33"/>
      <c r="Z6458" s="284"/>
      <c r="AA6458" s="284"/>
      <c r="AB6458" s="33"/>
      <c r="AC6458" s="33"/>
      <c r="AD6458" s="33"/>
      <c r="AE6458" s="33"/>
      <c r="AF6458" s="33"/>
      <c r="AG6458" s="33"/>
      <c r="AH6458" s="33"/>
      <c r="AI6458" s="33"/>
      <c r="AJ6458" s="33"/>
      <c r="AK6458" s="33"/>
      <c r="AL6458" s="33"/>
      <c r="AM6458" s="33"/>
      <c r="AN6458" s="33"/>
      <c r="AO6458" s="33"/>
      <c r="AP6458" s="34"/>
      <c r="AQ6458" s="34"/>
      <c r="AR6458" s="28"/>
      <c r="AS6458" s="29"/>
      <c r="AT6458" s="29"/>
      <c r="AU6458" s="29"/>
    </row>
    <row r="6459" spans="1:47" s="551" customFormat="1">
      <c r="A6459" s="13"/>
      <c r="B6459" s="8"/>
      <c r="C6459" s="8"/>
      <c r="D6459" s="344" t="s">
        <v>2082</v>
      </c>
      <c r="E6459" s="266"/>
      <c r="F6459" s="261"/>
      <c r="G6459" s="282"/>
      <c r="H6459" s="283">
        <v>2500000</v>
      </c>
      <c r="I6459" s="33"/>
      <c r="J6459" s="33"/>
      <c r="K6459" s="33"/>
      <c r="L6459" s="33"/>
      <c r="M6459" s="33"/>
      <c r="N6459" s="33"/>
      <c r="O6459" s="33"/>
      <c r="P6459" s="33"/>
      <c r="Q6459" s="33"/>
      <c r="R6459" s="33"/>
      <c r="S6459" s="33"/>
      <c r="T6459" s="33"/>
      <c r="U6459" s="33"/>
      <c r="V6459" s="33"/>
      <c r="W6459" s="33"/>
      <c r="X6459" s="282"/>
      <c r="Y6459" s="33"/>
      <c r="Z6459" s="284"/>
      <c r="AA6459" s="284"/>
      <c r="AB6459" s="33"/>
      <c r="AC6459" s="33"/>
      <c r="AD6459" s="33"/>
      <c r="AE6459" s="33"/>
      <c r="AF6459" s="33"/>
      <c r="AG6459" s="33"/>
      <c r="AH6459" s="33"/>
      <c r="AI6459" s="33"/>
      <c r="AJ6459" s="33"/>
      <c r="AK6459" s="33"/>
      <c r="AL6459" s="33"/>
      <c r="AM6459" s="33"/>
      <c r="AN6459" s="33"/>
      <c r="AO6459" s="33"/>
      <c r="AP6459" s="34"/>
      <c r="AQ6459" s="34"/>
      <c r="AR6459" s="28"/>
      <c r="AS6459" s="29"/>
      <c r="AT6459" s="29"/>
      <c r="AU6459" s="29"/>
    </row>
    <row r="6460" spans="1:47" s="477" customFormat="1">
      <c r="A6460" s="13"/>
      <c r="B6460" s="8"/>
      <c r="C6460" s="8"/>
      <c r="D6460" s="240"/>
      <c r="E6460" s="266"/>
      <c r="F6460" s="321"/>
      <c r="G6460" s="282"/>
      <c r="H6460" s="283"/>
      <c r="I6460" s="33"/>
      <c r="J6460" s="33"/>
      <c r="K6460" s="33"/>
      <c r="L6460" s="33"/>
      <c r="M6460" s="33"/>
      <c r="N6460" s="33"/>
      <c r="O6460" s="33"/>
      <c r="P6460" s="33"/>
      <c r="Q6460" s="33"/>
      <c r="R6460" s="33"/>
      <c r="S6460" s="33"/>
      <c r="T6460" s="33"/>
      <c r="U6460" s="33"/>
      <c r="V6460" s="33"/>
      <c r="W6460" s="33"/>
      <c r="X6460" s="282"/>
      <c r="Y6460" s="33"/>
      <c r="Z6460" s="284"/>
      <c r="AA6460" s="284"/>
      <c r="AB6460" s="33"/>
      <c r="AC6460" s="33"/>
      <c r="AD6460" s="33"/>
      <c r="AE6460" s="33"/>
      <c r="AF6460" s="33"/>
      <c r="AG6460" s="33"/>
      <c r="AH6460" s="33"/>
      <c r="AI6460" s="33"/>
      <c r="AJ6460" s="33"/>
      <c r="AK6460" s="33"/>
      <c r="AL6460" s="33"/>
      <c r="AM6460" s="33"/>
      <c r="AN6460" s="33"/>
      <c r="AO6460" s="33"/>
      <c r="AP6460" s="34"/>
      <c r="AQ6460" s="34"/>
      <c r="AR6460" s="28"/>
      <c r="AS6460" s="29"/>
      <c r="AT6460" s="29"/>
      <c r="AU6460" s="29"/>
    </row>
    <row r="6461" spans="1:47" s="477" customFormat="1">
      <c r="A6461" s="13"/>
      <c r="B6461" s="8"/>
      <c r="C6461" s="8"/>
      <c r="D6461" s="240"/>
      <c r="E6461" s="266"/>
      <c r="F6461" s="321"/>
      <c r="G6461" s="282"/>
      <c r="H6461" s="283"/>
      <c r="I6461" s="33"/>
      <c r="J6461" s="33"/>
      <c r="K6461" s="33"/>
      <c r="L6461" s="33"/>
      <c r="M6461" s="33"/>
      <c r="N6461" s="33"/>
      <c r="O6461" s="33"/>
      <c r="P6461" s="33"/>
      <c r="Q6461" s="33"/>
      <c r="R6461" s="33"/>
      <c r="S6461" s="33"/>
      <c r="T6461" s="33"/>
      <c r="U6461" s="33"/>
      <c r="V6461" s="33"/>
      <c r="W6461" s="33"/>
      <c r="X6461" s="282"/>
      <c r="Y6461" s="33"/>
      <c r="Z6461" s="284"/>
      <c r="AA6461" s="284"/>
      <c r="AB6461" s="33"/>
      <c r="AC6461" s="33"/>
      <c r="AD6461" s="33"/>
      <c r="AE6461" s="33"/>
      <c r="AF6461" s="33"/>
      <c r="AG6461" s="33"/>
      <c r="AH6461" s="33"/>
      <c r="AI6461" s="33"/>
      <c r="AJ6461" s="33"/>
      <c r="AK6461" s="33"/>
      <c r="AL6461" s="33"/>
      <c r="AM6461" s="33"/>
      <c r="AN6461" s="33"/>
      <c r="AO6461" s="33"/>
      <c r="AP6461" s="34"/>
      <c r="AQ6461" s="34"/>
      <c r="AR6461" s="28"/>
      <c r="AS6461" s="29"/>
      <c r="AT6461" s="29"/>
      <c r="AU6461" s="29"/>
    </row>
    <row r="6462" spans="1:47" s="477" customFormat="1">
      <c r="A6462" s="13"/>
      <c r="B6462" s="8"/>
      <c r="C6462" s="83">
        <v>367</v>
      </c>
      <c r="D6462" s="375" t="s">
        <v>171</v>
      </c>
      <c r="E6462" s="266"/>
      <c r="F6462" s="321"/>
      <c r="G6462" s="282"/>
      <c r="H6462" s="283"/>
      <c r="I6462" s="33"/>
      <c r="J6462" s="33"/>
      <c r="K6462" s="33"/>
      <c r="L6462" s="33"/>
      <c r="M6462" s="33"/>
      <c r="N6462" s="33"/>
      <c r="O6462" s="33"/>
      <c r="P6462" s="33"/>
      <c r="Q6462" s="33"/>
      <c r="R6462" s="33"/>
      <c r="S6462" s="33"/>
      <c r="T6462" s="33"/>
      <c r="U6462" s="33"/>
      <c r="V6462" s="33"/>
      <c r="W6462" s="33"/>
      <c r="X6462" s="282"/>
      <c r="Y6462" s="33"/>
      <c r="Z6462" s="284"/>
      <c r="AA6462" s="284"/>
      <c r="AB6462" s="33"/>
      <c r="AC6462" s="33"/>
      <c r="AD6462" s="33"/>
      <c r="AE6462" s="33"/>
      <c r="AF6462" s="33"/>
      <c r="AG6462" s="33"/>
      <c r="AH6462" s="33"/>
      <c r="AI6462" s="33"/>
      <c r="AJ6462" s="33"/>
      <c r="AK6462" s="33"/>
      <c r="AL6462" s="33"/>
      <c r="AM6462" s="33"/>
      <c r="AN6462" s="33"/>
      <c r="AO6462" s="33"/>
      <c r="AP6462" s="34"/>
      <c r="AQ6462" s="34"/>
      <c r="AR6462" s="28"/>
      <c r="AS6462" s="29"/>
      <c r="AT6462" s="29"/>
      <c r="AU6462" s="29"/>
    </row>
    <row r="6463" spans="1:47" s="477" customFormat="1">
      <c r="A6463" s="13"/>
      <c r="B6463" s="8"/>
      <c r="C6463" s="8"/>
      <c r="D6463" s="472" t="s">
        <v>184</v>
      </c>
      <c r="E6463" s="266"/>
      <c r="F6463" s="321"/>
      <c r="G6463" s="282"/>
      <c r="H6463" s="283"/>
      <c r="I6463" s="33"/>
      <c r="J6463" s="33"/>
      <c r="K6463" s="33"/>
      <c r="L6463" s="33"/>
      <c r="M6463" s="33"/>
      <c r="N6463" s="33"/>
      <c r="O6463" s="33"/>
      <c r="P6463" s="33"/>
      <c r="Q6463" s="33"/>
      <c r="R6463" s="33"/>
      <c r="S6463" s="33"/>
      <c r="T6463" s="33"/>
      <c r="U6463" s="33"/>
      <c r="V6463" s="33"/>
      <c r="W6463" s="33"/>
      <c r="X6463" s="282"/>
      <c r="Y6463" s="33"/>
      <c r="Z6463" s="284"/>
      <c r="AA6463" s="284"/>
      <c r="AB6463" s="33"/>
      <c r="AC6463" s="33"/>
      <c r="AD6463" s="33"/>
      <c r="AE6463" s="33"/>
      <c r="AF6463" s="33"/>
      <c r="AG6463" s="33"/>
      <c r="AH6463" s="33"/>
      <c r="AI6463" s="33"/>
      <c r="AJ6463" s="33"/>
      <c r="AK6463" s="33"/>
      <c r="AL6463" s="33"/>
      <c r="AM6463" s="33"/>
      <c r="AN6463" s="33"/>
      <c r="AO6463" s="33"/>
      <c r="AP6463" s="34"/>
      <c r="AQ6463" s="34"/>
      <c r="AR6463" s="28"/>
      <c r="AS6463" s="29"/>
      <c r="AT6463" s="29"/>
      <c r="AU6463" s="29"/>
    </row>
    <row r="6464" spans="1:47" s="477" customFormat="1">
      <c r="A6464" s="13"/>
      <c r="B6464" s="8"/>
      <c r="C6464" s="8"/>
      <c r="D6464" s="473" t="s">
        <v>188</v>
      </c>
      <c r="E6464" s="266"/>
      <c r="F6464" s="321"/>
      <c r="G6464" s="282"/>
      <c r="H6464" s="283"/>
      <c r="I6464" s="33"/>
      <c r="J6464" s="33"/>
      <c r="K6464" s="33"/>
      <c r="L6464" s="33"/>
      <c r="M6464" s="33"/>
      <c r="N6464" s="33"/>
      <c r="O6464" s="33"/>
      <c r="P6464" s="33"/>
      <c r="Q6464" s="33"/>
      <c r="R6464" s="33"/>
      <c r="S6464" s="33"/>
      <c r="T6464" s="33"/>
      <c r="U6464" s="33"/>
      <c r="V6464" s="33"/>
      <c r="W6464" s="33"/>
      <c r="X6464" s="282"/>
      <c r="Y6464" s="33"/>
      <c r="Z6464" s="284"/>
      <c r="AA6464" s="284"/>
      <c r="AB6464" s="33"/>
      <c r="AC6464" s="33"/>
      <c r="AD6464" s="33"/>
      <c r="AE6464" s="33"/>
      <c r="AF6464" s="33"/>
      <c r="AG6464" s="33"/>
      <c r="AH6464" s="33"/>
      <c r="AI6464" s="33"/>
      <c r="AJ6464" s="33"/>
      <c r="AK6464" s="33"/>
      <c r="AL6464" s="33"/>
      <c r="AM6464" s="33"/>
      <c r="AN6464" s="33"/>
      <c r="AO6464" s="33"/>
      <c r="AP6464" s="34"/>
      <c r="AQ6464" s="34"/>
      <c r="AR6464" s="28"/>
      <c r="AS6464" s="29"/>
      <c r="AT6464" s="29"/>
      <c r="AU6464" s="29"/>
    </row>
    <row r="6465" spans="1:256" s="477" customFormat="1">
      <c r="A6465" s="13"/>
      <c r="B6465" s="8"/>
      <c r="C6465" s="8"/>
      <c r="D6465" s="344" t="s">
        <v>2055</v>
      </c>
      <c r="E6465" s="266"/>
      <c r="F6465" s="420">
        <v>2500000</v>
      </c>
      <c r="G6465" s="282">
        <f>SUM(H6465)</f>
        <v>2500000</v>
      </c>
      <c r="H6465" s="283">
        <v>2500000</v>
      </c>
      <c r="I6465" s="33"/>
      <c r="J6465" s="33"/>
      <c r="K6465" s="33"/>
      <c r="L6465" s="33"/>
      <c r="M6465" s="33"/>
      <c r="N6465" s="33"/>
      <c r="O6465" s="33"/>
      <c r="P6465" s="33"/>
      <c r="Q6465" s="33"/>
      <c r="R6465" s="33"/>
      <c r="S6465" s="33"/>
      <c r="T6465" s="33"/>
      <c r="U6465" s="33"/>
      <c r="V6465" s="33"/>
      <c r="W6465" s="33"/>
      <c r="X6465" s="282"/>
      <c r="Y6465" s="33"/>
      <c r="Z6465" s="284"/>
      <c r="AA6465" s="284"/>
      <c r="AB6465" s="33"/>
      <c r="AC6465" s="33"/>
      <c r="AD6465" s="33"/>
      <c r="AE6465" s="33"/>
      <c r="AF6465" s="33"/>
      <c r="AG6465" s="33"/>
      <c r="AH6465" s="33"/>
      <c r="AI6465" s="33"/>
      <c r="AJ6465" s="33"/>
      <c r="AK6465" s="33"/>
      <c r="AL6465" s="33"/>
      <c r="AM6465" s="33"/>
      <c r="AN6465" s="33"/>
      <c r="AO6465" s="33"/>
      <c r="AP6465" s="34"/>
      <c r="AQ6465" s="34"/>
      <c r="AR6465" s="28"/>
      <c r="AS6465" s="29"/>
      <c r="AT6465" s="29"/>
      <c r="AU6465" s="29"/>
    </row>
    <row r="6466" spans="1:256" s="477" customFormat="1">
      <c r="A6466" s="13"/>
      <c r="B6466" s="8"/>
      <c r="C6466" s="8"/>
      <c r="D6466" s="240"/>
      <c r="E6466" s="266"/>
      <c r="F6466" s="321"/>
      <c r="G6466" s="282"/>
      <c r="H6466" s="283"/>
      <c r="I6466" s="33"/>
      <c r="J6466" s="33"/>
      <c r="K6466" s="33"/>
      <c r="L6466" s="33"/>
      <c r="M6466" s="33"/>
      <c r="N6466" s="33"/>
      <c r="O6466" s="33"/>
      <c r="P6466" s="33"/>
      <c r="Q6466" s="33"/>
      <c r="R6466" s="33"/>
      <c r="S6466" s="33"/>
      <c r="T6466" s="33"/>
      <c r="U6466" s="33"/>
      <c r="V6466" s="33"/>
      <c r="W6466" s="33"/>
      <c r="X6466" s="282"/>
      <c r="Y6466" s="33"/>
      <c r="Z6466" s="284"/>
      <c r="AA6466" s="284"/>
      <c r="AB6466" s="33"/>
      <c r="AC6466" s="33"/>
      <c r="AD6466" s="33"/>
      <c r="AE6466" s="33"/>
      <c r="AF6466" s="33"/>
      <c r="AG6466" s="33"/>
      <c r="AH6466" s="33"/>
      <c r="AI6466" s="33"/>
      <c r="AJ6466" s="33"/>
      <c r="AK6466" s="33"/>
      <c r="AL6466" s="33"/>
      <c r="AM6466" s="33"/>
      <c r="AN6466" s="33"/>
      <c r="AO6466" s="33"/>
      <c r="AP6466" s="34"/>
      <c r="AQ6466" s="34"/>
      <c r="AR6466" s="28"/>
      <c r="AS6466" s="29"/>
      <c r="AT6466" s="29"/>
      <c r="AU6466" s="29"/>
    </row>
    <row r="6467" spans="1:256" s="477" customFormat="1">
      <c r="A6467" s="13"/>
      <c r="B6467" s="8"/>
      <c r="C6467" s="8"/>
      <c r="D6467" s="240"/>
      <c r="E6467" s="266"/>
      <c r="F6467" s="321"/>
      <c r="G6467" s="282"/>
      <c r="H6467" s="283"/>
      <c r="I6467" s="33"/>
      <c r="J6467" s="33"/>
      <c r="K6467" s="33"/>
      <c r="L6467" s="33"/>
      <c r="M6467" s="33"/>
      <c r="N6467" s="33"/>
      <c r="O6467" s="33"/>
      <c r="P6467" s="33"/>
      <c r="Q6467" s="33"/>
      <c r="R6467" s="33"/>
      <c r="S6467" s="33"/>
      <c r="T6467" s="33"/>
      <c r="U6467" s="33"/>
      <c r="V6467" s="33"/>
      <c r="W6467" s="33"/>
      <c r="X6467" s="282"/>
      <c r="Y6467" s="33"/>
      <c r="Z6467" s="284"/>
      <c r="AA6467" s="284"/>
      <c r="AB6467" s="33"/>
      <c r="AC6467" s="33"/>
      <c r="AD6467" s="33"/>
      <c r="AE6467" s="33"/>
      <c r="AF6467" s="33"/>
      <c r="AG6467" s="33"/>
      <c r="AH6467" s="33"/>
      <c r="AI6467" s="33"/>
      <c r="AJ6467" s="33"/>
      <c r="AK6467" s="33"/>
      <c r="AL6467" s="33"/>
      <c r="AM6467" s="33"/>
      <c r="AN6467" s="33"/>
      <c r="AO6467" s="33"/>
      <c r="AP6467" s="34"/>
      <c r="AQ6467" s="34"/>
      <c r="AR6467" s="28"/>
      <c r="AS6467" s="29"/>
      <c r="AT6467" s="29"/>
      <c r="AU6467" s="29"/>
    </row>
    <row r="6468" spans="1:256" s="551" customFormat="1" ht="15">
      <c r="A6468" s="13"/>
      <c r="B6468" s="8"/>
      <c r="C6468" s="8"/>
      <c r="D6468" s="505" t="s">
        <v>1847</v>
      </c>
      <c r="E6468" s="266"/>
      <c r="F6468" s="321"/>
      <c r="G6468" s="282"/>
      <c r="H6468" s="283"/>
      <c r="I6468" s="33"/>
      <c r="J6468" s="33"/>
      <c r="K6468" s="33"/>
      <c r="L6468" s="33"/>
      <c r="M6468" s="33"/>
      <c r="N6468" s="33"/>
      <c r="O6468" s="33"/>
      <c r="P6468" s="33"/>
      <c r="Q6468" s="33"/>
      <c r="R6468" s="33"/>
      <c r="S6468" s="33"/>
      <c r="T6468" s="33"/>
      <c r="U6468" s="33"/>
      <c r="V6468" s="33"/>
      <c r="W6468" s="33"/>
      <c r="X6468" s="282"/>
      <c r="Y6468" s="33"/>
      <c r="Z6468" s="284"/>
      <c r="AA6468" s="284"/>
      <c r="AB6468" s="33"/>
      <c r="AC6468" s="33"/>
      <c r="AD6468" s="33"/>
      <c r="AE6468" s="33"/>
      <c r="AF6468" s="33"/>
      <c r="AG6468" s="33"/>
      <c r="AH6468" s="33"/>
      <c r="AI6468" s="33"/>
      <c r="AJ6468" s="33"/>
      <c r="AK6468" s="33"/>
      <c r="AL6468" s="33"/>
      <c r="AM6468" s="33"/>
      <c r="AN6468" s="33"/>
      <c r="AO6468" s="33"/>
      <c r="AP6468" s="34"/>
      <c r="AQ6468" s="34"/>
      <c r="AR6468" s="28"/>
      <c r="AS6468" s="29"/>
      <c r="AT6468" s="29"/>
      <c r="AU6468" s="29"/>
    </row>
    <row r="6469" spans="1:256" s="551" customFormat="1">
      <c r="A6469" s="13"/>
      <c r="B6469" s="8"/>
      <c r="C6469" s="8"/>
      <c r="D6469" s="82" t="s">
        <v>1608</v>
      </c>
      <c r="E6469" s="266"/>
      <c r="F6469" s="321"/>
      <c r="G6469" s="282"/>
      <c r="H6469" s="283"/>
      <c r="I6469" s="33"/>
      <c r="J6469" s="33"/>
      <c r="K6469" s="33"/>
      <c r="L6469" s="33"/>
      <c r="M6469" s="33"/>
      <c r="N6469" s="33">
        <v>3767827</v>
      </c>
      <c r="O6469" s="33"/>
      <c r="P6469" s="33"/>
      <c r="Q6469" s="33"/>
      <c r="R6469" s="33"/>
      <c r="S6469" s="33"/>
      <c r="T6469" s="33"/>
      <c r="U6469" s="33"/>
      <c r="V6469" s="33"/>
      <c r="W6469" s="33"/>
      <c r="X6469" s="282"/>
      <c r="Y6469" s="33"/>
      <c r="Z6469" s="284"/>
      <c r="AA6469" s="284"/>
      <c r="AB6469" s="33"/>
      <c r="AC6469" s="33"/>
      <c r="AD6469" s="33"/>
      <c r="AE6469" s="33"/>
      <c r="AF6469" s="33"/>
      <c r="AG6469" s="33"/>
      <c r="AH6469" s="33"/>
      <c r="AI6469" s="33"/>
      <c r="AJ6469" s="33"/>
      <c r="AK6469" s="33"/>
      <c r="AL6469" s="33"/>
      <c r="AM6469" s="33"/>
      <c r="AN6469" s="33"/>
      <c r="AO6469" s="33"/>
      <c r="AP6469" s="34"/>
      <c r="AQ6469" s="34"/>
      <c r="AR6469" s="28"/>
      <c r="AS6469" s="29"/>
      <c r="AT6469" s="29"/>
      <c r="AU6469" s="29"/>
    </row>
    <row r="6470" spans="1:256" s="551" customFormat="1">
      <c r="A6470" s="13"/>
      <c r="B6470" s="8"/>
      <c r="C6470" s="8"/>
      <c r="D6470" s="82" t="s">
        <v>1608</v>
      </c>
      <c r="E6470" s="266"/>
      <c r="F6470" s="321"/>
      <c r="G6470" s="282"/>
      <c r="H6470" s="283"/>
      <c r="I6470" s="33"/>
      <c r="J6470" s="33"/>
      <c r="K6470" s="33"/>
      <c r="L6470" s="33"/>
      <c r="M6470" s="33"/>
      <c r="N6470" s="33">
        <v>3767827</v>
      </c>
      <c r="O6470" s="33"/>
      <c r="P6470" s="33"/>
      <c r="Q6470" s="33"/>
      <c r="R6470" s="33"/>
      <c r="S6470" s="33"/>
      <c r="T6470" s="33"/>
      <c r="U6470" s="33"/>
      <c r="V6470" s="33"/>
      <c r="W6470" s="33"/>
      <c r="X6470" s="282"/>
      <c r="Y6470" s="33"/>
      <c r="Z6470" s="284"/>
      <c r="AA6470" s="284"/>
      <c r="AB6470" s="33"/>
      <c r="AC6470" s="33"/>
      <c r="AD6470" s="33"/>
      <c r="AE6470" s="33"/>
      <c r="AF6470" s="33"/>
      <c r="AG6470" s="33"/>
      <c r="AH6470" s="33"/>
      <c r="AI6470" s="33"/>
      <c r="AJ6470" s="33"/>
      <c r="AK6470" s="33"/>
      <c r="AL6470" s="33"/>
      <c r="AM6470" s="33"/>
      <c r="AN6470" s="33"/>
      <c r="AO6470" s="33"/>
      <c r="AP6470" s="34"/>
      <c r="AQ6470" s="34"/>
      <c r="AR6470" s="28"/>
      <c r="AS6470" s="29"/>
      <c r="AT6470" s="29"/>
      <c r="AU6470" s="29"/>
    </row>
    <row r="6471" spans="1:256" s="551" customFormat="1">
      <c r="A6471" s="13"/>
      <c r="B6471" s="8"/>
      <c r="C6471" s="8"/>
      <c r="D6471" s="82" t="s">
        <v>1217</v>
      </c>
      <c r="E6471" s="266"/>
      <c r="F6471" s="321"/>
      <c r="G6471" s="282"/>
      <c r="H6471" s="283"/>
      <c r="I6471" s="33"/>
      <c r="J6471" s="33"/>
      <c r="K6471" s="33"/>
      <c r="L6471" s="33"/>
      <c r="M6471" s="33"/>
      <c r="N6471" s="33">
        <v>1697451</v>
      </c>
      <c r="O6471" s="33"/>
      <c r="P6471" s="33"/>
      <c r="Q6471" s="33"/>
      <c r="R6471" s="33"/>
      <c r="S6471" s="33"/>
      <c r="T6471" s="33"/>
      <c r="U6471" s="33"/>
      <c r="V6471" s="33"/>
      <c r="W6471" s="33"/>
      <c r="X6471" s="282"/>
      <c r="Y6471" s="33"/>
      <c r="Z6471" s="284"/>
      <c r="AA6471" s="284"/>
      <c r="AB6471" s="33"/>
      <c r="AC6471" s="33"/>
      <c r="AD6471" s="33"/>
      <c r="AE6471" s="33"/>
      <c r="AF6471" s="33"/>
      <c r="AG6471" s="33"/>
      <c r="AH6471" s="33"/>
      <c r="AI6471" s="33"/>
      <c r="AJ6471" s="33"/>
      <c r="AK6471" s="33"/>
      <c r="AL6471" s="33"/>
      <c r="AM6471" s="33"/>
      <c r="AN6471" s="33"/>
      <c r="AO6471" s="33"/>
      <c r="AP6471" s="34"/>
      <c r="AQ6471" s="34"/>
      <c r="AR6471" s="28"/>
      <c r="AS6471" s="29"/>
      <c r="AT6471" s="29"/>
      <c r="AU6471" s="29"/>
    </row>
    <row r="6472" spans="1:256" s="551" customFormat="1">
      <c r="A6472" s="13"/>
      <c r="B6472" s="8"/>
      <c r="C6472" s="8"/>
      <c r="D6472" s="82" t="s">
        <v>1217</v>
      </c>
      <c r="E6472" s="266"/>
      <c r="F6472" s="321"/>
      <c r="G6472" s="282"/>
      <c r="H6472" s="283"/>
      <c r="I6472" s="33"/>
      <c r="J6472" s="33"/>
      <c r="K6472" s="33"/>
      <c r="L6472" s="33"/>
      <c r="M6472" s="33"/>
      <c r="N6472" s="33">
        <v>1697451</v>
      </c>
      <c r="O6472" s="33"/>
      <c r="P6472" s="33"/>
      <c r="Q6472" s="33"/>
      <c r="R6472" s="33"/>
      <c r="S6472" s="33"/>
      <c r="T6472" s="33"/>
      <c r="U6472" s="33"/>
      <c r="V6472" s="33"/>
      <c r="W6472" s="33"/>
      <c r="X6472" s="282"/>
      <c r="Y6472" s="33"/>
      <c r="Z6472" s="284"/>
      <c r="AA6472" s="284"/>
      <c r="AB6472" s="33"/>
      <c r="AC6472" s="33"/>
      <c r="AD6472" s="33"/>
      <c r="AE6472" s="33"/>
      <c r="AF6472" s="33"/>
      <c r="AG6472" s="33"/>
      <c r="AH6472" s="33"/>
      <c r="AI6472" s="33"/>
      <c r="AJ6472" s="33"/>
      <c r="AK6472" s="33"/>
      <c r="AL6472" s="33"/>
      <c r="AM6472" s="33"/>
      <c r="AN6472" s="33"/>
      <c r="AO6472" s="33"/>
      <c r="AP6472" s="34"/>
      <c r="AQ6472" s="34"/>
      <c r="AR6472" s="28"/>
      <c r="AS6472" s="29"/>
      <c r="AT6472" s="29"/>
      <c r="AU6472" s="29"/>
    </row>
    <row r="6473" spans="1:256" s="551" customFormat="1">
      <c r="A6473" s="13"/>
      <c r="B6473" s="8"/>
      <c r="C6473" s="8"/>
      <c r="D6473" s="240"/>
      <c r="E6473" s="266"/>
      <c r="F6473" s="321"/>
      <c r="G6473" s="282"/>
      <c r="H6473" s="283"/>
      <c r="I6473" s="33"/>
      <c r="J6473" s="33"/>
      <c r="K6473" s="33"/>
      <c r="L6473" s="33"/>
      <c r="M6473" s="33"/>
      <c r="N6473" s="33"/>
      <c r="O6473" s="33"/>
      <c r="P6473" s="33"/>
      <c r="Q6473" s="33"/>
      <c r="R6473" s="33"/>
      <c r="S6473" s="33"/>
      <c r="T6473" s="33"/>
      <c r="U6473" s="33"/>
      <c r="V6473" s="33"/>
      <c r="W6473" s="33"/>
      <c r="X6473" s="282"/>
      <c r="Y6473" s="33"/>
      <c r="Z6473" s="284"/>
      <c r="AA6473" s="284"/>
      <c r="AB6473" s="33"/>
      <c r="AC6473" s="33"/>
      <c r="AD6473" s="33"/>
      <c r="AE6473" s="33"/>
      <c r="AF6473" s="33"/>
      <c r="AG6473" s="33"/>
      <c r="AH6473" s="33"/>
      <c r="AI6473" s="33"/>
      <c r="AJ6473" s="33"/>
      <c r="AK6473" s="33"/>
      <c r="AL6473" s="33"/>
      <c r="AM6473" s="33"/>
      <c r="AN6473" s="33"/>
      <c r="AO6473" s="33"/>
      <c r="AP6473" s="34"/>
      <c r="AQ6473" s="34"/>
      <c r="AR6473" s="28"/>
      <c r="AS6473" s="29"/>
      <c r="AT6473" s="29"/>
      <c r="AU6473" s="29"/>
    </row>
    <row r="6474" spans="1:256" s="551" customFormat="1">
      <c r="A6474" s="13"/>
      <c r="B6474" s="8"/>
      <c r="C6474" s="8"/>
      <c r="D6474" s="240"/>
      <c r="E6474" s="266"/>
      <c r="F6474" s="321"/>
      <c r="G6474" s="282"/>
      <c r="H6474" s="283"/>
      <c r="I6474" s="33"/>
      <c r="J6474" s="33"/>
      <c r="K6474" s="33"/>
      <c r="L6474" s="33"/>
      <c r="M6474" s="33"/>
      <c r="N6474" s="33"/>
      <c r="O6474" s="33"/>
      <c r="P6474" s="33"/>
      <c r="Q6474" s="33"/>
      <c r="R6474" s="33"/>
      <c r="S6474" s="33"/>
      <c r="T6474" s="33"/>
      <c r="U6474" s="33"/>
      <c r="V6474" s="33"/>
      <c r="W6474" s="33"/>
      <c r="X6474" s="282"/>
      <c r="Y6474" s="33"/>
      <c r="Z6474" s="284"/>
      <c r="AA6474" s="284"/>
      <c r="AB6474" s="33"/>
      <c r="AC6474" s="33"/>
      <c r="AD6474" s="33"/>
      <c r="AE6474" s="33"/>
      <c r="AF6474" s="33"/>
      <c r="AG6474" s="33"/>
      <c r="AH6474" s="33"/>
      <c r="AI6474" s="33"/>
      <c r="AJ6474" s="33"/>
      <c r="AK6474" s="33"/>
      <c r="AL6474" s="33"/>
      <c r="AM6474" s="33"/>
      <c r="AN6474" s="33"/>
      <c r="AO6474" s="33"/>
      <c r="AP6474" s="34"/>
      <c r="AQ6474" s="34"/>
      <c r="AR6474" s="28"/>
      <c r="AS6474" s="29"/>
      <c r="AT6474" s="29"/>
      <c r="AU6474" s="29"/>
    </row>
    <row r="6475" spans="1:256" s="477" customFormat="1">
      <c r="A6475" s="13"/>
      <c r="B6475" s="8"/>
      <c r="C6475" s="8"/>
      <c r="D6475" s="240"/>
      <c r="E6475" s="266"/>
      <c r="F6475" s="321"/>
      <c r="G6475" s="282"/>
      <c r="H6475" s="283"/>
      <c r="I6475" s="33"/>
      <c r="J6475" s="33"/>
      <c r="K6475" s="33"/>
      <c r="L6475" s="33"/>
      <c r="M6475" s="33"/>
      <c r="N6475" s="33"/>
      <c r="O6475" s="33"/>
      <c r="P6475" s="33"/>
      <c r="Q6475" s="33"/>
      <c r="R6475" s="33"/>
      <c r="S6475" s="33"/>
      <c r="T6475" s="33"/>
      <c r="U6475" s="33"/>
      <c r="V6475" s="33"/>
      <c r="W6475" s="33"/>
      <c r="X6475" s="282"/>
      <c r="Y6475" s="33"/>
      <c r="Z6475" s="284"/>
      <c r="AA6475" s="284"/>
      <c r="AB6475" s="33"/>
      <c r="AC6475" s="33"/>
      <c r="AD6475" s="33"/>
      <c r="AE6475" s="33"/>
      <c r="AF6475" s="33"/>
      <c r="AG6475" s="33"/>
      <c r="AH6475" s="33"/>
      <c r="AI6475" s="33"/>
      <c r="AJ6475" s="33"/>
      <c r="AK6475" s="33"/>
      <c r="AL6475" s="33"/>
      <c r="AM6475" s="33"/>
      <c r="AN6475" s="33"/>
      <c r="AO6475" s="33"/>
      <c r="AP6475" s="34"/>
      <c r="AQ6475" s="34"/>
      <c r="AR6475" s="28"/>
      <c r="AS6475" s="29"/>
      <c r="AT6475" s="29"/>
      <c r="AU6475" s="29"/>
    </row>
    <row r="6476" spans="1:256" s="477" customFormat="1">
      <c r="A6476" s="13"/>
      <c r="B6476" s="8"/>
      <c r="C6476" s="8"/>
      <c r="D6476" s="240"/>
      <c r="E6476" s="266"/>
      <c r="F6476" s="321"/>
      <c r="G6476" s="282"/>
      <c r="H6476" s="283"/>
      <c r="I6476" s="33"/>
      <c r="J6476" s="33"/>
      <c r="K6476" s="33"/>
      <c r="L6476" s="33"/>
      <c r="M6476" s="33"/>
      <c r="N6476" s="33"/>
      <c r="O6476" s="33"/>
      <c r="P6476" s="33"/>
      <c r="Q6476" s="33"/>
      <c r="R6476" s="33"/>
      <c r="S6476" s="33"/>
      <c r="T6476" s="33"/>
      <c r="U6476" s="33"/>
      <c r="V6476" s="33"/>
      <c r="W6476" s="33"/>
      <c r="X6476" s="282"/>
      <c r="Y6476" s="33"/>
      <c r="Z6476" s="284"/>
      <c r="AA6476" s="284"/>
      <c r="AB6476" s="33"/>
      <c r="AC6476" s="33"/>
      <c r="AD6476" s="33"/>
      <c r="AE6476" s="33"/>
      <c r="AF6476" s="33"/>
      <c r="AG6476" s="33"/>
      <c r="AH6476" s="33"/>
      <c r="AI6476" s="33"/>
      <c r="AJ6476" s="33"/>
      <c r="AK6476" s="33"/>
      <c r="AL6476" s="33"/>
      <c r="AM6476" s="33"/>
      <c r="AN6476" s="33"/>
      <c r="AO6476" s="33"/>
      <c r="AP6476" s="34"/>
      <c r="AQ6476" s="34"/>
      <c r="AR6476" s="28"/>
      <c r="AS6476" s="29"/>
      <c r="AT6476" s="29"/>
      <c r="AU6476" s="29"/>
    </row>
    <row r="6477" spans="1:256" s="402" customFormat="1">
      <c r="A6477" s="13"/>
      <c r="B6477" s="8"/>
      <c r="C6477" s="8"/>
      <c r="D6477" s="240"/>
      <c r="E6477" s="33"/>
      <c r="F6477" s="321"/>
      <c r="G6477" s="282"/>
      <c r="H6477" s="283"/>
      <c r="I6477" s="33"/>
      <c r="J6477" s="33"/>
      <c r="K6477" s="33"/>
      <c r="L6477" s="33"/>
      <c r="M6477" s="33"/>
      <c r="N6477" s="33"/>
      <c r="O6477" s="33"/>
      <c r="P6477" s="33"/>
      <c r="Q6477" s="33"/>
      <c r="R6477" s="33"/>
      <c r="S6477" s="33"/>
      <c r="T6477" s="33"/>
      <c r="U6477" s="33"/>
      <c r="V6477" s="33"/>
      <c r="W6477" s="33"/>
      <c r="X6477" s="282"/>
      <c r="Y6477" s="33"/>
      <c r="Z6477" s="284"/>
      <c r="AA6477" s="284"/>
      <c r="AB6477" s="33"/>
      <c r="AC6477" s="33"/>
      <c r="AD6477" s="33"/>
      <c r="AE6477" s="33"/>
      <c r="AF6477" s="33"/>
      <c r="AG6477" s="33"/>
      <c r="AH6477" s="33"/>
      <c r="AI6477" s="33"/>
      <c r="AJ6477" s="33"/>
      <c r="AK6477" s="33"/>
      <c r="AL6477" s="33"/>
      <c r="AM6477" s="33"/>
      <c r="AN6477" s="33"/>
      <c r="AO6477" s="33"/>
      <c r="AP6477" s="34"/>
      <c r="AQ6477" s="34"/>
      <c r="AR6477" s="28"/>
      <c r="AS6477" s="29"/>
      <c r="AT6477" s="29"/>
      <c r="AU6477" s="29"/>
    </row>
    <row r="6478" spans="1:256" s="402" customFormat="1">
      <c r="A6478" s="13"/>
      <c r="B6478" s="8"/>
      <c r="C6478" s="8"/>
      <c r="D6478" s="240"/>
      <c r="E6478" s="33"/>
      <c r="F6478" s="33"/>
      <c r="G6478" s="282"/>
      <c r="H6478" s="283"/>
      <c r="I6478" s="33"/>
      <c r="J6478" s="33"/>
      <c r="K6478" s="33"/>
      <c r="L6478" s="33"/>
      <c r="M6478" s="33"/>
      <c r="N6478" s="33"/>
      <c r="O6478" s="33"/>
      <c r="P6478" s="33"/>
      <c r="Q6478" s="33"/>
      <c r="R6478" s="33"/>
      <c r="S6478" s="33"/>
      <c r="T6478" s="33"/>
      <c r="U6478" s="33"/>
      <c r="V6478" s="33"/>
      <c r="W6478" s="33"/>
      <c r="X6478" s="282"/>
      <c r="Y6478" s="33"/>
      <c r="Z6478" s="284"/>
      <c r="AA6478" s="284"/>
      <c r="AB6478" s="33"/>
      <c r="AC6478" s="33"/>
      <c r="AD6478" s="33"/>
      <c r="AE6478" s="33"/>
      <c r="AF6478" s="33"/>
      <c r="AG6478" s="33"/>
      <c r="AH6478" s="33"/>
      <c r="AI6478" s="33"/>
      <c r="AJ6478" s="33"/>
      <c r="AK6478" s="33"/>
      <c r="AL6478" s="33"/>
      <c r="AM6478" s="33"/>
      <c r="AN6478" s="33"/>
      <c r="AO6478" s="33"/>
      <c r="AP6478" s="34"/>
      <c r="AQ6478" s="34"/>
      <c r="AR6478" s="28"/>
      <c r="AS6478" s="29"/>
      <c r="AT6478" s="29"/>
      <c r="AU6478" s="29"/>
    </row>
    <row r="6479" spans="1:256" s="15" customFormat="1">
      <c r="A6479" s="12"/>
      <c r="B6479" s="9">
        <v>3</v>
      </c>
      <c r="C6479" s="9" t="s">
        <v>16</v>
      </c>
      <c r="D6479" s="81" t="s">
        <v>10</v>
      </c>
      <c r="E6479" s="31">
        <v>25000000</v>
      </c>
      <c r="F6479" s="31">
        <f t="shared" ref="F6479:V6479" si="924">SUM(F6480:F6482)</f>
        <v>0</v>
      </c>
      <c r="G6479" s="31">
        <f t="shared" si="924"/>
        <v>0</v>
      </c>
      <c r="H6479" s="31">
        <f t="shared" si="924"/>
        <v>0</v>
      </c>
      <c r="I6479" s="31">
        <f t="shared" si="924"/>
        <v>0</v>
      </c>
      <c r="J6479" s="31">
        <f t="shared" si="924"/>
        <v>0</v>
      </c>
      <c r="K6479" s="31">
        <f t="shared" si="924"/>
        <v>0</v>
      </c>
      <c r="L6479" s="31">
        <f t="shared" si="924"/>
        <v>0</v>
      </c>
      <c r="M6479" s="31">
        <f t="shared" si="924"/>
        <v>0</v>
      </c>
      <c r="N6479" s="31">
        <f t="shared" si="924"/>
        <v>0</v>
      </c>
      <c r="O6479" s="31">
        <f t="shared" si="924"/>
        <v>0</v>
      </c>
      <c r="P6479" s="31">
        <f t="shared" si="924"/>
        <v>0</v>
      </c>
      <c r="Q6479" s="31">
        <f t="shared" si="924"/>
        <v>0</v>
      </c>
      <c r="R6479" s="31">
        <f t="shared" si="924"/>
        <v>0</v>
      </c>
      <c r="S6479" s="31">
        <f t="shared" si="924"/>
        <v>0</v>
      </c>
      <c r="T6479" s="31">
        <f t="shared" si="924"/>
        <v>0</v>
      </c>
      <c r="U6479" s="31">
        <f t="shared" si="924"/>
        <v>0</v>
      </c>
      <c r="V6479" s="31">
        <f t="shared" si="924"/>
        <v>0</v>
      </c>
      <c r="W6479" s="31">
        <f>SUM(O6479:V6479)</f>
        <v>0</v>
      </c>
      <c r="X6479" s="31">
        <f>SUM(X6480:X6482)</f>
        <v>0</v>
      </c>
      <c r="Y6479" s="31">
        <f>H6479+I6479+J6479+K6479+L6479+M6479+N6479+W6479+X6479</f>
        <v>0</v>
      </c>
      <c r="Z6479" s="31">
        <f t="shared" ref="Z6479:AK6479" si="925">SUM(Z6480:Z6482)</f>
        <v>0</v>
      </c>
      <c r="AA6479" s="31">
        <f t="shared" si="925"/>
        <v>0</v>
      </c>
      <c r="AB6479" s="31">
        <f t="shared" si="925"/>
        <v>0</v>
      </c>
      <c r="AC6479" s="31">
        <f t="shared" si="925"/>
        <v>0</v>
      </c>
      <c r="AD6479" s="31">
        <f t="shared" si="925"/>
        <v>0</v>
      </c>
      <c r="AE6479" s="31">
        <f t="shared" si="925"/>
        <v>0</v>
      </c>
      <c r="AF6479" s="31">
        <f t="shared" si="925"/>
        <v>0</v>
      </c>
      <c r="AG6479" s="31">
        <f t="shared" si="925"/>
        <v>0</v>
      </c>
      <c r="AH6479" s="31">
        <f t="shared" si="925"/>
        <v>0</v>
      </c>
      <c r="AI6479" s="31">
        <f t="shared" si="925"/>
        <v>0</v>
      </c>
      <c r="AJ6479" s="31">
        <f t="shared" si="925"/>
        <v>0</v>
      </c>
      <c r="AK6479" s="31">
        <f t="shared" si="925"/>
        <v>0</v>
      </c>
      <c r="AL6479" s="31">
        <f>SUM(AD6479:AK6479)</f>
        <v>0</v>
      </c>
      <c r="AM6479" s="31">
        <f>SUM(AM6480:AM6482)</f>
        <v>0</v>
      </c>
      <c r="AN6479" s="31">
        <f>SUM(AN6480:AN6482)</f>
        <v>0</v>
      </c>
      <c r="AO6479" s="31">
        <f>Z6479+AA6479+AB6479+AC6479+AL6479+AM6479+AN6479</f>
        <v>0</v>
      </c>
      <c r="AP6479" s="32">
        <f>E6479+Y6479-AO6479</f>
        <v>25000000</v>
      </c>
      <c r="AQ6479" s="32"/>
      <c r="AR6479" s="28"/>
      <c r="AS6479" s="29">
        <f>E6479+H6479+I6479+J6479+K6479+L6479+M6479+N6479+W6479+X6479-Z6479-AB6479-AL6479-AC6479-AM6479-AN6479</f>
        <v>25000000</v>
      </c>
      <c r="AT6479" s="29">
        <f>AP6479-AS6479</f>
        <v>0</v>
      </c>
      <c r="AU6479" s="29">
        <f>E6479</f>
        <v>25000000</v>
      </c>
      <c r="AV6479" s="86">
        <f>AS6479-AU6479</f>
        <v>0</v>
      </c>
      <c r="AW6479" s="86">
        <f>Y6479-AO6479</f>
        <v>0</v>
      </c>
      <c r="AX6479" s="86">
        <f>AV6479-AW6479</f>
        <v>0</v>
      </c>
      <c r="AY6479" s="86"/>
      <c r="AZ6479" s="398"/>
      <c r="BA6479" s="86"/>
      <c r="BB6479" s="86"/>
      <c r="BC6479" s="86"/>
      <c r="BD6479" s="86"/>
      <c r="BE6479" s="86"/>
      <c r="BF6479" s="86"/>
      <c r="BG6479" s="86"/>
      <c r="BH6479" s="86"/>
      <c r="BI6479" s="86"/>
      <c r="BJ6479" s="86"/>
      <c r="BK6479" s="86"/>
      <c r="BL6479" s="86"/>
      <c r="BM6479" s="86"/>
      <c r="BN6479" s="86"/>
      <c r="BO6479" s="86"/>
      <c r="BP6479" s="86"/>
      <c r="BQ6479" s="86"/>
      <c r="BR6479" s="86"/>
      <c r="BS6479" s="86"/>
      <c r="BT6479" s="86"/>
      <c r="BU6479" s="86"/>
      <c r="BV6479" s="86"/>
      <c r="BW6479" s="86"/>
      <c r="BX6479" s="86"/>
      <c r="BY6479" s="86"/>
      <c r="BZ6479" s="86"/>
      <c r="CA6479" s="86"/>
      <c r="CB6479" s="86"/>
      <c r="CC6479" s="86"/>
      <c r="CD6479" s="86"/>
      <c r="CE6479" s="86"/>
      <c r="CF6479" s="86"/>
      <c r="CG6479" s="86"/>
      <c r="CH6479" s="86"/>
      <c r="CI6479" s="86"/>
      <c r="CJ6479" s="86"/>
      <c r="CK6479" s="86"/>
      <c r="CL6479" s="86"/>
      <c r="CM6479" s="86"/>
      <c r="CN6479" s="86"/>
      <c r="CO6479" s="86"/>
      <c r="CP6479" s="86"/>
      <c r="CQ6479" s="86"/>
      <c r="CR6479" s="86"/>
      <c r="CS6479" s="86"/>
      <c r="CT6479" s="86"/>
      <c r="CU6479" s="86"/>
      <c r="CV6479" s="86"/>
      <c r="CW6479" s="86"/>
      <c r="CX6479" s="86"/>
      <c r="CY6479" s="86"/>
      <c r="CZ6479" s="86"/>
      <c r="DA6479" s="86"/>
      <c r="DB6479" s="86"/>
      <c r="DC6479" s="86"/>
      <c r="DD6479" s="86"/>
      <c r="DE6479" s="86"/>
      <c r="DF6479" s="86"/>
      <c r="DG6479" s="86"/>
      <c r="DH6479" s="86"/>
      <c r="DI6479" s="86"/>
      <c r="DJ6479" s="86"/>
      <c r="DK6479" s="86"/>
      <c r="DL6479" s="86"/>
      <c r="DM6479" s="86"/>
      <c r="DN6479" s="86"/>
      <c r="DO6479" s="86"/>
      <c r="DP6479" s="86"/>
      <c r="DQ6479" s="86"/>
      <c r="DR6479" s="86"/>
      <c r="DS6479" s="86"/>
      <c r="DT6479" s="86"/>
      <c r="DU6479" s="86"/>
      <c r="DV6479" s="86"/>
      <c r="DW6479" s="86"/>
      <c r="DX6479" s="86"/>
      <c r="DY6479" s="86"/>
      <c r="DZ6479" s="86"/>
      <c r="EA6479" s="86"/>
      <c r="EB6479" s="86"/>
      <c r="EC6479" s="86"/>
      <c r="ED6479" s="86"/>
      <c r="EE6479" s="86"/>
      <c r="EF6479" s="86"/>
      <c r="EG6479" s="86"/>
      <c r="EH6479" s="86"/>
      <c r="EI6479" s="86"/>
      <c r="EJ6479" s="86"/>
      <c r="EK6479" s="86"/>
      <c r="EL6479" s="86"/>
      <c r="EM6479" s="86"/>
      <c r="EN6479" s="86"/>
      <c r="EO6479" s="86"/>
      <c r="EP6479" s="86"/>
      <c r="EQ6479" s="86"/>
      <c r="ER6479" s="86"/>
      <c r="ES6479" s="86"/>
      <c r="ET6479" s="86"/>
      <c r="EU6479" s="86"/>
      <c r="EV6479" s="86"/>
      <c r="EW6479" s="86"/>
      <c r="EX6479" s="86"/>
      <c r="EY6479" s="86"/>
      <c r="EZ6479" s="86"/>
      <c r="FA6479" s="86"/>
      <c r="FB6479" s="86"/>
      <c r="FC6479" s="86"/>
      <c r="FD6479" s="86"/>
      <c r="FE6479" s="86"/>
      <c r="FF6479" s="86"/>
      <c r="FG6479" s="86"/>
      <c r="FH6479" s="86"/>
      <c r="FI6479" s="86"/>
      <c r="FJ6479" s="86"/>
      <c r="FK6479" s="86"/>
      <c r="FL6479" s="86"/>
      <c r="FM6479" s="86"/>
      <c r="FN6479" s="86"/>
      <c r="FO6479" s="86"/>
      <c r="FP6479" s="86"/>
      <c r="FQ6479" s="86"/>
      <c r="FR6479" s="86"/>
      <c r="FS6479" s="86"/>
      <c r="FT6479" s="86"/>
      <c r="FU6479" s="86"/>
      <c r="FV6479" s="86"/>
      <c r="FW6479" s="86"/>
      <c r="FX6479" s="86"/>
      <c r="FY6479" s="86"/>
      <c r="FZ6479" s="86"/>
      <c r="GA6479" s="86"/>
      <c r="GB6479" s="86"/>
      <c r="GC6479" s="86"/>
      <c r="GD6479" s="86"/>
      <c r="GE6479" s="86"/>
      <c r="GF6479" s="86"/>
      <c r="GG6479" s="86"/>
      <c r="GH6479" s="86"/>
      <c r="GI6479" s="86"/>
      <c r="GJ6479" s="86"/>
      <c r="GK6479" s="86"/>
      <c r="GL6479" s="86"/>
      <c r="GM6479" s="86"/>
      <c r="GN6479" s="86"/>
      <c r="GO6479" s="86"/>
      <c r="GP6479" s="86"/>
      <c r="GQ6479" s="86"/>
      <c r="GR6479" s="86"/>
      <c r="GS6479" s="86"/>
      <c r="GT6479" s="86"/>
      <c r="GU6479" s="86"/>
      <c r="GV6479" s="86"/>
      <c r="GW6479" s="86"/>
      <c r="GX6479" s="86"/>
      <c r="GY6479" s="86"/>
      <c r="GZ6479" s="86"/>
      <c r="HA6479" s="86"/>
      <c r="HB6479" s="86"/>
      <c r="HC6479" s="86"/>
      <c r="HD6479" s="86"/>
      <c r="HE6479" s="86"/>
      <c r="HF6479" s="86"/>
      <c r="HG6479" s="86"/>
      <c r="HH6479" s="86"/>
      <c r="HI6479" s="86"/>
      <c r="HJ6479" s="86"/>
      <c r="HK6479" s="86"/>
      <c r="HL6479" s="86"/>
      <c r="HM6479" s="86"/>
      <c r="HN6479" s="86"/>
      <c r="HO6479" s="86"/>
      <c r="HP6479" s="86"/>
      <c r="HQ6479" s="86"/>
      <c r="HR6479" s="86"/>
      <c r="HS6479" s="86"/>
      <c r="HT6479" s="86"/>
      <c r="HU6479" s="86"/>
      <c r="HV6479" s="86"/>
      <c r="HW6479" s="86"/>
      <c r="HX6479" s="86"/>
      <c r="HY6479" s="86"/>
      <c r="HZ6479" s="86"/>
      <c r="IA6479" s="86"/>
      <c r="IB6479" s="86"/>
      <c r="IC6479" s="86"/>
      <c r="ID6479" s="86"/>
      <c r="IE6479" s="86"/>
      <c r="IF6479" s="86"/>
      <c r="IG6479" s="86"/>
      <c r="IH6479" s="86"/>
      <c r="II6479" s="86"/>
      <c r="IJ6479" s="86"/>
      <c r="IK6479" s="86"/>
      <c r="IL6479" s="86"/>
      <c r="IM6479" s="86"/>
      <c r="IN6479" s="86"/>
      <c r="IO6479" s="86"/>
      <c r="IP6479" s="86"/>
      <c r="IQ6479" s="86"/>
      <c r="IR6479" s="86"/>
      <c r="IS6479" s="86"/>
      <c r="IT6479" s="86"/>
      <c r="IU6479" s="86"/>
      <c r="IV6479" s="86"/>
    </row>
    <row r="6480" spans="1:256" s="402" customFormat="1">
      <c r="A6480" s="10"/>
      <c r="B6480" s="8"/>
      <c r="C6480" s="8"/>
      <c r="D6480" s="82"/>
      <c r="E6480" s="33"/>
      <c r="F6480" s="261"/>
      <c r="G6480" s="71"/>
      <c r="H6480" s="283"/>
      <c r="I6480" s="33"/>
      <c r="J6480" s="33"/>
      <c r="K6480" s="33"/>
      <c r="L6480" s="33"/>
      <c r="M6480" s="33"/>
      <c r="N6480" s="33"/>
      <c r="O6480" s="33"/>
      <c r="P6480" s="33"/>
      <c r="Q6480" s="33"/>
      <c r="R6480" s="33"/>
      <c r="S6480" s="33"/>
      <c r="T6480" s="33"/>
      <c r="U6480" s="33"/>
      <c r="V6480" s="33"/>
      <c r="W6480" s="33"/>
      <c r="X6480" s="282"/>
      <c r="Y6480" s="69"/>
      <c r="Z6480" s="73"/>
      <c r="AA6480" s="73"/>
      <c r="AB6480" s="69"/>
      <c r="AC6480" s="69"/>
      <c r="AD6480" s="69"/>
      <c r="AE6480" s="69"/>
      <c r="AF6480" s="69"/>
      <c r="AG6480" s="69"/>
      <c r="AH6480" s="69"/>
      <c r="AI6480" s="69"/>
      <c r="AJ6480" s="69"/>
      <c r="AK6480" s="69"/>
      <c r="AL6480" s="69"/>
      <c r="AM6480" s="69"/>
      <c r="AN6480" s="69"/>
      <c r="AO6480" s="69"/>
      <c r="AP6480" s="70"/>
      <c r="AQ6480" s="70"/>
      <c r="AR6480" s="76"/>
      <c r="AS6480" s="60"/>
      <c r="AT6480" s="60"/>
      <c r="AU6480" s="60"/>
      <c r="AV6480" s="21"/>
      <c r="AW6480" s="21"/>
      <c r="AX6480" s="21"/>
      <c r="AY6480" s="21"/>
      <c r="AZ6480" s="21"/>
      <c r="BA6480" s="21"/>
      <c r="BB6480" s="21"/>
      <c r="BC6480" s="21"/>
      <c r="BD6480" s="21"/>
      <c r="BE6480" s="21"/>
      <c r="BF6480" s="21"/>
      <c r="BG6480" s="21"/>
      <c r="BH6480" s="21"/>
      <c r="BI6480" s="21"/>
      <c r="BJ6480" s="21"/>
      <c r="BK6480" s="21"/>
      <c r="BL6480" s="21"/>
      <c r="BM6480" s="21"/>
      <c r="BN6480" s="21"/>
      <c r="BO6480" s="21"/>
      <c r="BP6480" s="21"/>
      <c r="BQ6480" s="21"/>
      <c r="BR6480" s="21"/>
      <c r="BS6480" s="21"/>
      <c r="BT6480" s="21"/>
      <c r="BU6480" s="21"/>
      <c r="BV6480" s="21"/>
      <c r="BW6480" s="21"/>
      <c r="BX6480" s="21"/>
      <c r="BY6480" s="21"/>
      <c r="BZ6480" s="21"/>
      <c r="CA6480" s="21"/>
      <c r="CB6480" s="21"/>
      <c r="CC6480" s="21"/>
      <c r="CD6480" s="21"/>
      <c r="CE6480" s="21"/>
      <c r="CF6480" s="21"/>
      <c r="CG6480" s="21"/>
      <c r="CH6480" s="21"/>
      <c r="CI6480" s="21"/>
      <c r="CJ6480" s="21"/>
      <c r="CK6480" s="21"/>
      <c r="CL6480" s="21"/>
      <c r="CM6480" s="21"/>
      <c r="CN6480" s="21"/>
      <c r="CO6480" s="21"/>
      <c r="CP6480" s="21"/>
      <c r="CQ6480" s="21"/>
      <c r="CR6480" s="21"/>
      <c r="CS6480" s="21"/>
      <c r="CT6480" s="21"/>
      <c r="CU6480" s="21"/>
      <c r="CV6480" s="21"/>
      <c r="CW6480" s="21"/>
      <c r="CX6480" s="21"/>
      <c r="CY6480" s="21"/>
      <c r="CZ6480" s="21"/>
      <c r="DA6480" s="21"/>
      <c r="DB6480" s="21"/>
      <c r="DC6480" s="21"/>
      <c r="DD6480" s="21"/>
      <c r="DE6480" s="21"/>
      <c r="DF6480" s="21"/>
      <c r="DG6480" s="21"/>
      <c r="DH6480" s="21"/>
      <c r="DI6480" s="21"/>
      <c r="DJ6480" s="21"/>
      <c r="DK6480" s="21"/>
      <c r="DL6480" s="21"/>
      <c r="DM6480" s="21"/>
      <c r="DN6480" s="21"/>
      <c r="DO6480" s="21"/>
      <c r="DP6480" s="21"/>
      <c r="DQ6480" s="21"/>
      <c r="DR6480" s="21"/>
      <c r="DS6480" s="21"/>
      <c r="DT6480" s="21"/>
      <c r="DU6480" s="21"/>
      <c r="DV6480" s="21"/>
      <c r="DW6480" s="21"/>
      <c r="DX6480" s="21"/>
      <c r="DY6480" s="21"/>
      <c r="DZ6480" s="21"/>
      <c r="EA6480" s="21"/>
      <c r="EB6480" s="21"/>
      <c r="EC6480" s="21"/>
      <c r="ED6480" s="21"/>
      <c r="EE6480" s="21"/>
      <c r="EF6480" s="21"/>
      <c r="EG6480" s="21"/>
      <c r="EH6480" s="21"/>
      <c r="EI6480" s="21"/>
      <c r="EJ6480" s="21"/>
      <c r="EK6480" s="21"/>
      <c r="EL6480" s="21"/>
      <c r="EM6480" s="21"/>
      <c r="EN6480" s="21"/>
      <c r="EO6480" s="21"/>
      <c r="EP6480" s="21"/>
      <c r="EQ6480" s="21"/>
      <c r="ER6480" s="21"/>
      <c r="ES6480" s="21"/>
      <c r="ET6480" s="21"/>
      <c r="EU6480" s="21"/>
      <c r="EV6480" s="21"/>
      <c r="EW6480" s="21"/>
      <c r="EX6480" s="21"/>
      <c r="EY6480" s="21"/>
      <c r="EZ6480" s="21"/>
      <c r="FA6480" s="21"/>
      <c r="FB6480" s="21"/>
      <c r="FC6480" s="21"/>
      <c r="FD6480" s="21"/>
      <c r="FE6480" s="21"/>
      <c r="FF6480" s="21"/>
      <c r="FG6480" s="21"/>
      <c r="FH6480" s="21"/>
      <c r="FI6480" s="21"/>
      <c r="FJ6480" s="21"/>
      <c r="FK6480" s="21"/>
      <c r="FL6480" s="21"/>
      <c r="FM6480" s="21"/>
      <c r="FN6480" s="21"/>
      <c r="FO6480" s="21"/>
      <c r="FP6480" s="21"/>
      <c r="FQ6480" s="21"/>
      <c r="FR6480" s="21"/>
      <c r="FS6480" s="21"/>
      <c r="FT6480" s="21"/>
      <c r="FU6480" s="21"/>
      <c r="FV6480" s="21"/>
      <c r="FW6480" s="21"/>
      <c r="FX6480" s="21"/>
      <c r="FY6480" s="21"/>
      <c r="FZ6480" s="21"/>
      <c r="GA6480" s="21"/>
      <c r="GB6480" s="21"/>
      <c r="GC6480" s="21"/>
      <c r="GD6480" s="21"/>
      <c r="GE6480" s="21"/>
      <c r="GF6480" s="21"/>
      <c r="GG6480" s="21"/>
      <c r="GH6480" s="21"/>
      <c r="GI6480" s="21"/>
      <c r="GJ6480" s="21"/>
      <c r="GK6480" s="21"/>
      <c r="GL6480" s="21"/>
      <c r="GM6480" s="21"/>
      <c r="GN6480" s="21"/>
      <c r="GO6480" s="21"/>
      <c r="GP6480" s="21"/>
      <c r="GQ6480" s="21"/>
      <c r="GR6480" s="21"/>
      <c r="GS6480" s="21"/>
      <c r="GT6480" s="21"/>
      <c r="GU6480" s="21"/>
      <c r="GV6480" s="21"/>
      <c r="GW6480" s="21"/>
      <c r="GX6480" s="21"/>
      <c r="GY6480" s="21"/>
      <c r="GZ6480" s="21"/>
      <c r="HA6480" s="21"/>
      <c r="HB6480" s="21"/>
      <c r="HC6480" s="21"/>
      <c r="HD6480" s="21"/>
      <c r="HE6480" s="21"/>
      <c r="HF6480" s="21"/>
      <c r="HG6480" s="21"/>
      <c r="HH6480" s="21"/>
      <c r="HI6480" s="21"/>
      <c r="HJ6480" s="21"/>
      <c r="HK6480" s="21"/>
      <c r="HL6480" s="21"/>
      <c r="HM6480" s="21"/>
      <c r="HN6480" s="21"/>
      <c r="HO6480" s="21"/>
      <c r="HP6480" s="21"/>
      <c r="HQ6480" s="21"/>
      <c r="HR6480" s="21"/>
      <c r="HS6480" s="21"/>
      <c r="HT6480" s="21"/>
      <c r="HU6480" s="21"/>
      <c r="HV6480" s="21"/>
      <c r="HW6480" s="21"/>
      <c r="HX6480" s="21"/>
      <c r="HY6480" s="21"/>
      <c r="HZ6480" s="21"/>
      <c r="IA6480" s="21"/>
      <c r="IB6480" s="21"/>
      <c r="IC6480" s="21"/>
      <c r="ID6480" s="21"/>
      <c r="IE6480" s="21"/>
      <c r="IF6480" s="21"/>
      <c r="IG6480" s="21"/>
      <c r="IH6480" s="21"/>
      <c r="II6480" s="21"/>
      <c r="IJ6480" s="21"/>
      <c r="IK6480" s="21"/>
      <c r="IL6480" s="21"/>
      <c r="IM6480" s="21"/>
      <c r="IN6480" s="21"/>
      <c r="IO6480" s="21"/>
      <c r="IP6480" s="21"/>
      <c r="IQ6480" s="21"/>
      <c r="IR6480" s="21"/>
      <c r="IS6480" s="21"/>
      <c r="IT6480" s="21"/>
      <c r="IU6480" s="21"/>
      <c r="IV6480" s="21"/>
    </row>
    <row r="6481" spans="1:256" s="402" customFormat="1">
      <c r="A6481" s="10"/>
      <c r="B6481" s="8"/>
      <c r="C6481" s="8"/>
      <c r="D6481" s="82"/>
      <c r="E6481" s="33"/>
      <c r="F6481" s="261"/>
      <c r="G6481" s="71"/>
      <c r="H6481" s="283"/>
      <c r="I6481" s="33"/>
      <c r="J6481" s="33"/>
      <c r="K6481" s="33"/>
      <c r="L6481" s="33"/>
      <c r="M6481" s="33"/>
      <c r="N6481" s="33"/>
      <c r="O6481" s="33"/>
      <c r="P6481" s="33"/>
      <c r="Q6481" s="33"/>
      <c r="R6481" s="33"/>
      <c r="S6481" s="33"/>
      <c r="T6481" s="33"/>
      <c r="U6481" s="33"/>
      <c r="V6481" s="33"/>
      <c r="W6481" s="33"/>
      <c r="X6481" s="282"/>
      <c r="Y6481" s="69"/>
      <c r="Z6481" s="73"/>
      <c r="AA6481" s="73"/>
      <c r="AB6481" s="69"/>
      <c r="AC6481" s="69"/>
      <c r="AD6481" s="69"/>
      <c r="AE6481" s="69"/>
      <c r="AF6481" s="69"/>
      <c r="AG6481" s="69"/>
      <c r="AH6481" s="69"/>
      <c r="AI6481" s="69"/>
      <c r="AJ6481" s="69"/>
      <c r="AK6481" s="69"/>
      <c r="AL6481" s="69"/>
      <c r="AM6481" s="69"/>
      <c r="AN6481" s="69"/>
      <c r="AO6481" s="69"/>
      <c r="AP6481" s="70"/>
      <c r="AQ6481" s="70"/>
      <c r="AR6481" s="76"/>
      <c r="AS6481" s="60"/>
      <c r="AT6481" s="60"/>
      <c r="AU6481" s="60"/>
      <c r="AV6481" s="21"/>
      <c r="AW6481" s="21"/>
      <c r="AX6481" s="21"/>
      <c r="AY6481" s="21"/>
      <c r="AZ6481" s="21"/>
      <c r="BA6481" s="21"/>
      <c r="BB6481" s="21"/>
      <c r="BC6481" s="21"/>
      <c r="BD6481" s="21"/>
      <c r="BE6481" s="21"/>
      <c r="BF6481" s="21"/>
      <c r="BG6481" s="21"/>
      <c r="BH6481" s="21"/>
      <c r="BI6481" s="21"/>
      <c r="BJ6481" s="21"/>
      <c r="BK6481" s="21"/>
      <c r="BL6481" s="21"/>
      <c r="BM6481" s="21"/>
      <c r="BN6481" s="21"/>
      <c r="BO6481" s="21"/>
      <c r="BP6481" s="21"/>
      <c r="BQ6481" s="21"/>
      <c r="BR6481" s="21"/>
      <c r="BS6481" s="21"/>
      <c r="BT6481" s="21"/>
      <c r="BU6481" s="21"/>
      <c r="BV6481" s="21"/>
      <c r="BW6481" s="21"/>
      <c r="BX6481" s="21"/>
      <c r="BY6481" s="21"/>
      <c r="BZ6481" s="21"/>
      <c r="CA6481" s="21"/>
      <c r="CB6481" s="21"/>
      <c r="CC6481" s="21"/>
      <c r="CD6481" s="21"/>
      <c r="CE6481" s="21"/>
      <c r="CF6481" s="21"/>
      <c r="CG6481" s="21"/>
      <c r="CH6481" s="21"/>
      <c r="CI6481" s="21"/>
      <c r="CJ6481" s="21"/>
      <c r="CK6481" s="21"/>
      <c r="CL6481" s="21"/>
      <c r="CM6481" s="21"/>
      <c r="CN6481" s="21"/>
      <c r="CO6481" s="21"/>
      <c r="CP6481" s="21"/>
      <c r="CQ6481" s="21"/>
      <c r="CR6481" s="21"/>
      <c r="CS6481" s="21"/>
      <c r="CT6481" s="21"/>
      <c r="CU6481" s="21"/>
      <c r="CV6481" s="21"/>
      <c r="CW6481" s="21"/>
      <c r="CX6481" s="21"/>
      <c r="CY6481" s="21"/>
      <c r="CZ6481" s="21"/>
      <c r="DA6481" s="21"/>
      <c r="DB6481" s="21"/>
      <c r="DC6481" s="21"/>
      <c r="DD6481" s="21"/>
      <c r="DE6481" s="21"/>
      <c r="DF6481" s="21"/>
      <c r="DG6481" s="21"/>
      <c r="DH6481" s="21"/>
      <c r="DI6481" s="21"/>
      <c r="DJ6481" s="21"/>
      <c r="DK6481" s="21"/>
      <c r="DL6481" s="21"/>
      <c r="DM6481" s="21"/>
      <c r="DN6481" s="21"/>
      <c r="DO6481" s="21"/>
      <c r="DP6481" s="21"/>
      <c r="DQ6481" s="21"/>
      <c r="DR6481" s="21"/>
      <c r="DS6481" s="21"/>
      <c r="DT6481" s="21"/>
      <c r="DU6481" s="21"/>
      <c r="DV6481" s="21"/>
      <c r="DW6481" s="21"/>
      <c r="DX6481" s="21"/>
      <c r="DY6481" s="21"/>
      <c r="DZ6481" s="21"/>
      <c r="EA6481" s="21"/>
      <c r="EB6481" s="21"/>
      <c r="EC6481" s="21"/>
      <c r="ED6481" s="21"/>
      <c r="EE6481" s="21"/>
      <c r="EF6481" s="21"/>
      <c r="EG6481" s="21"/>
      <c r="EH6481" s="21"/>
      <c r="EI6481" s="21"/>
      <c r="EJ6481" s="21"/>
      <c r="EK6481" s="21"/>
      <c r="EL6481" s="21"/>
      <c r="EM6481" s="21"/>
      <c r="EN6481" s="21"/>
      <c r="EO6481" s="21"/>
      <c r="EP6481" s="21"/>
      <c r="EQ6481" s="21"/>
      <c r="ER6481" s="21"/>
      <c r="ES6481" s="21"/>
      <c r="ET6481" s="21"/>
      <c r="EU6481" s="21"/>
      <c r="EV6481" s="21"/>
      <c r="EW6481" s="21"/>
      <c r="EX6481" s="21"/>
      <c r="EY6481" s="21"/>
      <c r="EZ6481" s="21"/>
      <c r="FA6481" s="21"/>
      <c r="FB6481" s="21"/>
      <c r="FC6481" s="21"/>
      <c r="FD6481" s="21"/>
      <c r="FE6481" s="21"/>
      <c r="FF6481" s="21"/>
      <c r="FG6481" s="21"/>
      <c r="FH6481" s="21"/>
      <c r="FI6481" s="21"/>
      <c r="FJ6481" s="21"/>
      <c r="FK6481" s="21"/>
      <c r="FL6481" s="21"/>
      <c r="FM6481" s="21"/>
      <c r="FN6481" s="21"/>
      <c r="FO6481" s="21"/>
      <c r="FP6481" s="21"/>
      <c r="FQ6481" s="21"/>
      <c r="FR6481" s="21"/>
      <c r="FS6481" s="21"/>
      <c r="FT6481" s="21"/>
      <c r="FU6481" s="21"/>
      <c r="FV6481" s="21"/>
      <c r="FW6481" s="21"/>
      <c r="FX6481" s="21"/>
      <c r="FY6481" s="21"/>
      <c r="FZ6481" s="21"/>
      <c r="GA6481" s="21"/>
      <c r="GB6481" s="21"/>
      <c r="GC6481" s="21"/>
      <c r="GD6481" s="21"/>
      <c r="GE6481" s="21"/>
      <c r="GF6481" s="21"/>
      <c r="GG6481" s="21"/>
      <c r="GH6481" s="21"/>
      <c r="GI6481" s="21"/>
      <c r="GJ6481" s="21"/>
      <c r="GK6481" s="21"/>
      <c r="GL6481" s="21"/>
      <c r="GM6481" s="21"/>
      <c r="GN6481" s="21"/>
      <c r="GO6481" s="21"/>
      <c r="GP6481" s="21"/>
      <c r="GQ6481" s="21"/>
      <c r="GR6481" s="21"/>
      <c r="GS6481" s="21"/>
      <c r="GT6481" s="21"/>
      <c r="GU6481" s="21"/>
      <c r="GV6481" s="21"/>
      <c r="GW6481" s="21"/>
      <c r="GX6481" s="21"/>
      <c r="GY6481" s="21"/>
      <c r="GZ6481" s="21"/>
      <c r="HA6481" s="21"/>
      <c r="HB6481" s="21"/>
      <c r="HC6481" s="21"/>
      <c r="HD6481" s="21"/>
      <c r="HE6481" s="21"/>
      <c r="HF6481" s="21"/>
      <c r="HG6481" s="21"/>
      <c r="HH6481" s="21"/>
      <c r="HI6481" s="21"/>
      <c r="HJ6481" s="21"/>
      <c r="HK6481" s="21"/>
      <c r="HL6481" s="21"/>
      <c r="HM6481" s="21"/>
      <c r="HN6481" s="21"/>
      <c r="HO6481" s="21"/>
      <c r="HP6481" s="21"/>
      <c r="HQ6481" s="21"/>
      <c r="HR6481" s="21"/>
      <c r="HS6481" s="21"/>
      <c r="HT6481" s="21"/>
      <c r="HU6481" s="21"/>
      <c r="HV6481" s="21"/>
      <c r="HW6481" s="21"/>
      <c r="HX6481" s="21"/>
      <c r="HY6481" s="21"/>
      <c r="HZ6481" s="21"/>
      <c r="IA6481" s="21"/>
      <c r="IB6481" s="21"/>
      <c r="IC6481" s="21"/>
      <c r="ID6481" s="21"/>
      <c r="IE6481" s="21"/>
      <c r="IF6481" s="21"/>
      <c r="IG6481" s="21"/>
      <c r="IH6481" s="21"/>
      <c r="II6481" s="21"/>
      <c r="IJ6481" s="21"/>
      <c r="IK6481" s="21"/>
      <c r="IL6481" s="21"/>
      <c r="IM6481" s="21"/>
      <c r="IN6481" s="21"/>
      <c r="IO6481" s="21"/>
      <c r="IP6481" s="21"/>
      <c r="IQ6481" s="21"/>
      <c r="IR6481" s="21"/>
      <c r="IS6481" s="21"/>
      <c r="IT6481" s="21"/>
      <c r="IU6481" s="21"/>
      <c r="IV6481" s="21"/>
    </row>
    <row r="6482" spans="1:256" s="402" customFormat="1">
      <c r="A6482" s="10"/>
      <c r="B6482" s="8"/>
      <c r="C6482" s="8"/>
      <c r="D6482" s="82"/>
      <c r="E6482" s="33"/>
      <c r="F6482" s="261"/>
      <c r="G6482" s="71"/>
      <c r="H6482" s="72"/>
      <c r="I6482" s="69"/>
      <c r="J6482" s="69"/>
      <c r="K6482" s="69"/>
      <c r="L6482" s="69"/>
      <c r="M6482" s="69"/>
      <c r="N6482" s="69"/>
      <c r="O6482" s="69"/>
      <c r="P6482" s="69"/>
      <c r="Q6482" s="69"/>
      <c r="R6482" s="69"/>
      <c r="S6482" s="69"/>
      <c r="T6482" s="69"/>
      <c r="U6482" s="69"/>
      <c r="V6482" s="69"/>
      <c r="W6482" s="69"/>
      <c r="X6482" s="71"/>
      <c r="Y6482" s="69"/>
      <c r="Z6482" s="284"/>
      <c r="AA6482" s="284"/>
      <c r="AB6482" s="33"/>
      <c r="AC6482" s="33"/>
      <c r="AD6482" s="33"/>
      <c r="AE6482" s="33"/>
      <c r="AF6482" s="33"/>
      <c r="AG6482" s="33"/>
      <c r="AH6482" s="33"/>
      <c r="AI6482" s="33"/>
      <c r="AJ6482" s="33"/>
      <c r="AK6482" s="33"/>
      <c r="AL6482" s="33"/>
      <c r="AM6482" s="33"/>
      <c r="AN6482" s="33"/>
      <c r="AO6482" s="69"/>
      <c r="AP6482" s="70"/>
      <c r="AQ6482" s="70"/>
      <c r="AR6482" s="76"/>
      <c r="AS6482" s="60"/>
      <c r="AT6482" s="60"/>
      <c r="AU6482" s="60"/>
      <c r="AV6482" s="21"/>
      <c r="AW6482" s="21"/>
      <c r="AX6482" s="21"/>
      <c r="AY6482" s="21"/>
      <c r="AZ6482" s="21"/>
      <c r="BA6482" s="21"/>
      <c r="BB6482" s="21"/>
      <c r="BC6482" s="21"/>
      <c r="BD6482" s="21"/>
      <c r="BE6482" s="21"/>
      <c r="BF6482" s="21"/>
      <c r="BG6482" s="21"/>
      <c r="BH6482" s="21"/>
      <c r="BI6482" s="21"/>
      <c r="BJ6482" s="21"/>
      <c r="BK6482" s="21"/>
      <c r="BL6482" s="21"/>
      <c r="BM6482" s="21"/>
      <c r="BN6482" s="21"/>
      <c r="BO6482" s="21"/>
      <c r="BP6482" s="21"/>
      <c r="BQ6482" s="21"/>
      <c r="BR6482" s="21"/>
      <c r="BS6482" s="21"/>
      <c r="BT6482" s="21"/>
      <c r="BU6482" s="21"/>
      <c r="BV6482" s="21"/>
      <c r="BW6482" s="21"/>
      <c r="BX6482" s="21"/>
      <c r="BY6482" s="21"/>
      <c r="BZ6482" s="21"/>
      <c r="CA6482" s="21"/>
      <c r="CB6482" s="21"/>
      <c r="CC6482" s="21"/>
      <c r="CD6482" s="21"/>
      <c r="CE6482" s="21"/>
      <c r="CF6482" s="21"/>
      <c r="CG6482" s="21"/>
      <c r="CH6482" s="21"/>
      <c r="CI6482" s="21"/>
      <c r="CJ6482" s="21"/>
      <c r="CK6482" s="21"/>
      <c r="CL6482" s="21"/>
      <c r="CM6482" s="21"/>
      <c r="CN6482" s="21"/>
      <c r="CO6482" s="21"/>
      <c r="CP6482" s="21"/>
      <c r="CQ6482" s="21"/>
      <c r="CR6482" s="21"/>
      <c r="CS6482" s="21"/>
      <c r="CT6482" s="21"/>
      <c r="CU6482" s="21"/>
      <c r="CV6482" s="21"/>
      <c r="CW6482" s="21"/>
      <c r="CX6482" s="21"/>
      <c r="CY6482" s="21"/>
      <c r="CZ6482" s="21"/>
      <c r="DA6482" s="21"/>
      <c r="DB6482" s="21"/>
      <c r="DC6482" s="21"/>
      <c r="DD6482" s="21"/>
      <c r="DE6482" s="21"/>
      <c r="DF6482" s="21"/>
      <c r="DG6482" s="21"/>
      <c r="DH6482" s="21"/>
      <c r="DI6482" s="21"/>
      <c r="DJ6482" s="21"/>
      <c r="DK6482" s="21"/>
      <c r="DL6482" s="21"/>
      <c r="DM6482" s="21"/>
      <c r="DN6482" s="21"/>
      <c r="DO6482" s="21"/>
      <c r="DP6482" s="21"/>
      <c r="DQ6482" s="21"/>
      <c r="DR6482" s="21"/>
      <c r="DS6482" s="21"/>
      <c r="DT6482" s="21"/>
      <c r="DU6482" s="21"/>
      <c r="DV6482" s="21"/>
      <c r="DW6482" s="21"/>
      <c r="DX6482" s="21"/>
      <c r="DY6482" s="21"/>
      <c r="DZ6482" s="21"/>
      <c r="EA6482" s="21"/>
      <c r="EB6482" s="21"/>
      <c r="EC6482" s="21"/>
      <c r="ED6482" s="21"/>
      <c r="EE6482" s="21"/>
      <c r="EF6482" s="21"/>
      <c r="EG6482" s="21"/>
      <c r="EH6482" s="21"/>
      <c r="EI6482" s="21"/>
      <c r="EJ6482" s="21"/>
      <c r="EK6482" s="21"/>
      <c r="EL6482" s="21"/>
      <c r="EM6482" s="21"/>
      <c r="EN6482" s="21"/>
      <c r="EO6482" s="21"/>
      <c r="EP6482" s="21"/>
      <c r="EQ6482" s="21"/>
      <c r="ER6482" s="21"/>
      <c r="ES6482" s="21"/>
      <c r="ET6482" s="21"/>
      <c r="EU6482" s="21"/>
      <c r="EV6482" s="21"/>
      <c r="EW6482" s="21"/>
      <c r="EX6482" s="21"/>
      <c r="EY6482" s="21"/>
      <c r="EZ6482" s="21"/>
      <c r="FA6482" s="21"/>
      <c r="FB6482" s="21"/>
      <c r="FC6482" s="21"/>
      <c r="FD6482" s="21"/>
      <c r="FE6482" s="21"/>
      <c r="FF6482" s="21"/>
      <c r="FG6482" s="21"/>
      <c r="FH6482" s="21"/>
      <c r="FI6482" s="21"/>
      <c r="FJ6482" s="21"/>
      <c r="FK6482" s="21"/>
      <c r="FL6482" s="21"/>
      <c r="FM6482" s="21"/>
      <c r="FN6482" s="21"/>
      <c r="FO6482" s="21"/>
      <c r="FP6482" s="21"/>
      <c r="FQ6482" s="21"/>
      <c r="FR6482" s="21"/>
      <c r="FS6482" s="21"/>
      <c r="FT6482" s="21"/>
      <c r="FU6482" s="21"/>
      <c r="FV6482" s="21"/>
      <c r="FW6482" s="21"/>
      <c r="FX6482" s="21"/>
      <c r="FY6482" s="21"/>
      <c r="FZ6482" s="21"/>
      <c r="GA6482" s="21"/>
      <c r="GB6482" s="21"/>
      <c r="GC6482" s="21"/>
      <c r="GD6482" s="21"/>
      <c r="GE6482" s="21"/>
      <c r="GF6482" s="21"/>
      <c r="GG6482" s="21"/>
      <c r="GH6482" s="21"/>
      <c r="GI6482" s="21"/>
      <c r="GJ6482" s="21"/>
      <c r="GK6482" s="21"/>
      <c r="GL6482" s="21"/>
      <c r="GM6482" s="21"/>
      <c r="GN6482" s="21"/>
      <c r="GO6482" s="21"/>
      <c r="GP6482" s="21"/>
      <c r="GQ6482" s="21"/>
      <c r="GR6482" s="21"/>
      <c r="GS6482" s="21"/>
      <c r="GT6482" s="21"/>
      <c r="GU6482" s="21"/>
      <c r="GV6482" s="21"/>
      <c r="GW6482" s="21"/>
      <c r="GX6482" s="21"/>
      <c r="GY6482" s="21"/>
      <c r="GZ6482" s="21"/>
      <c r="HA6482" s="21"/>
      <c r="HB6482" s="21"/>
      <c r="HC6482" s="21"/>
      <c r="HD6482" s="21"/>
      <c r="HE6482" s="21"/>
      <c r="HF6482" s="21"/>
      <c r="HG6482" s="21"/>
      <c r="HH6482" s="21"/>
      <c r="HI6482" s="21"/>
      <c r="HJ6482" s="21"/>
      <c r="HK6482" s="21"/>
      <c r="HL6482" s="21"/>
      <c r="HM6482" s="21"/>
      <c r="HN6482" s="21"/>
      <c r="HO6482" s="21"/>
      <c r="HP6482" s="21"/>
      <c r="HQ6482" s="21"/>
      <c r="HR6482" s="21"/>
      <c r="HS6482" s="21"/>
      <c r="HT6482" s="21"/>
      <c r="HU6482" s="21"/>
      <c r="HV6482" s="21"/>
      <c r="HW6482" s="21"/>
      <c r="HX6482" s="21"/>
      <c r="HY6482" s="21"/>
      <c r="HZ6482" s="21"/>
      <c r="IA6482" s="21"/>
      <c r="IB6482" s="21"/>
      <c r="IC6482" s="21"/>
      <c r="ID6482" s="21"/>
      <c r="IE6482" s="21"/>
      <c r="IF6482" s="21"/>
      <c r="IG6482" s="21"/>
      <c r="IH6482" s="21"/>
      <c r="II6482" s="21"/>
      <c r="IJ6482" s="21"/>
      <c r="IK6482" s="21"/>
      <c r="IL6482" s="21"/>
      <c r="IM6482" s="21"/>
      <c r="IN6482" s="21"/>
      <c r="IO6482" s="21"/>
      <c r="IP6482" s="21"/>
      <c r="IQ6482" s="21"/>
      <c r="IR6482" s="21"/>
      <c r="IS6482" s="21"/>
      <c r="IT6482" s="21"/>
      <c r="IU6482" s="21"/>
      <c r="IV6482" s="21"/>
    </row>
    <row r="6483" spans="1:256" s="25" customFormat="1">
      <c r="A6483" s="12"/>
      <c r="B6483" s="9">
        <v>4</v>
      </c>
      <c r="C6483" s="9" t="s">
        <v>17</v>
      </c>
      <c r="D6483" s="81" t="s">
        <v>5</v>
      </c>
      <c r="E6483" s="31">
        <v>200000</v>
      </c>
      <c r="F6483" s="31">
        <f t="shared" ref="F6483:V6483" si="926">SUM(F6484:F6486)</f>
        <v>0</v>
      </c>
      <c r="G6483" s="31">
        <f t="shared" si="926"/>
        <v>0</v>
      </c>
      <c r="H6483" s="31">
        <f t="shared" si="926"/>
        <v>0</v>
      </c>
      <c r="I6483" s="31">
        <f t="shared" si="926"/>
        <v>0</v>
      </c>
      <c r="J6483" s="31">
        <f t="shared" si="926"/>
        <v>0</v>
      </c>
      <c r="K6483" s="31">
        <f t="shared" si="926"/>
        <v>0</v>
      </c>
      <c r="L6483" s="31">
        <f t="shared" si="926"/>
        <v>0</v>
      </c>
      <c r="M6483" s="31">
        <f t="shared" si="926"/>
        <v>0</v>
      </c>
      <c r="N6483" s="31">
        <f t="shared" si="926"/>
        <v>0</v>
      </c>
      <c r="O6483" s="31">
        <f t="shared" si="926"/>
        <v>0</v>
      </c>
      <c r="P6483" s="31">
        <f t="shared" si="926"/>
        <v>0</v>
      </c>
      <c r="Q6483" s="31">
        <f t="shared" si="926"/>
        <v>0</v>
      </c>
      <c r="R6483" s="31">
        <f t="shared" si="926"/>
        <v>0</v>
      </c>
      <c r="S6483" s="31">
        <f t="shared" si="926"/>
        <v>0</v>
      </c>
      <c r="T6483" s="31">
        <f t="shared" si="926"/>
        <v>0</v>
      </c>
      <c r="U6483" s="31">
        <f t="shared" si="926"/>
        <v>0</v>
      </c>
      <c r="V6483" s="31">
        <f t="shared" si="926"/>
        <v>0</v>
      </c>
      <c r="W6483" s="31">
        <f>SUM(O6483:V6483)</f>
        <v>0</v>
      </c>
      <c r="X6483" s="31">
        <f>SUM(X6484:X6486)</f>
        <v>0</v>
      </c>
      <c r="Y6483" s="31">
        <f>H6483+I6483+J6483+K6483+L6483+M6483+N6483+W6483+X6483</f>
        <v>0</v>
      </c>
      <c r="Z6483" s="31">
        <f t="shared" ref="Z6483:AK6483" si="927">SUM(Z6484:Z6486)</f>
        <v>0</v>
      </c>
      <c r="AA6483" s="31">
        <f t="shared" si="927"/>
        <v>0</v>
      </c>
      <c r="AB6483" s="31">
        <f t="shared" si="927"/>
        <v>0</v>
      </c>
      <c r="AC6483" s="31">
        <f t="shared" si="927"/>
        <v>0</v>
      </c>
      <c r="AD6483" s="31">
        <f t="shared" si="927"/>
        <v>0</v>
      </c>
      <c r="AE6483" s="31">
        <f t="shared" si="927"/>
        <v>0</v>
      </c>
      <c r="AF6483" s="31">
        <f t="shared" si="927"/>
        <v>0</v>
      </c>
      <c r="AG6483" s="31">
        <f t="shared" si="927"/>
        <v>0</v>
      </c>
      <c r="AH6483" s="31">
        <f t="shared" si="927"/>
        <v>0</v>
      </c>
      <c r="AI6483" s="31">
        <f t="shared" si="927"/>
        <v>0</v>
      </c>
      <c r="AJ6483" s="31">
        <f t="shared" si="927"/>
        <v>0</v>
      </c>
      <c r="AK6483" s="31">
        <f t="shared" si="927"/>
        <v>0</v>
      </c>
      <c r="AL6483" s="31">
        <f>SUM(AD6483:AK6483)</f>
        <v>0</v>
      </c>
      <c r="AM6483" s="31">
        <f>SUM(AM6484:AM6486)</f>
        <v>0</v>
      </c>
      <c r="AN6483" s="31">
        <f>SUM(AN6484:AN6486)</f>
        <v>0</v>
      </c>
      <c r="AO6483" s="31">
        <f>Z6483+AA6483+AB6483+AC6483+AL6483+AM6483+AN6483</f>
        <v>0</v>
      </c>
      <c r="AP6483" s="32">
        <f>E6483+Y6483-AO6483</f>
        <v>200000</v>
      </c>
      <c r="AQ6483" s="32"/>
      <c r="AR6483" s="28"/>
      <c r="AS6483" s="29">
        <f>E6483+H6483+I6483+J6483+K6483+L6483+M6483+N6483+W6483+X6483-Z6483-AB6483-AL6483-AC6483-AM6483-AN6483</f>
        <v>200000</v>
      </c>
      <c r="AT6483" s="29">
        <f>AP6483-AS6483</f>
        <v>0</v>
      </c>
      <c r="AU6483" s="29">
        <f>E6483</f>
        <v>200000</v>
      </c>
      <c r="AV6483" s="86">
        <f>AS6483-AU6483</f>
        <v>0</v>
      </c>
      <c r="AW6483" s="86">
        <f>Y6483-AO6483</f>
        <v>0</v>
      </c>
      <c r="AX6483" s="86">
        <f>AV6483-AW6483</f>
        <v>0</v>
      </c>
      <c r="AY6483" s="86"/>
      <c r="AZ6483" s="398"/>
      <c r="BA6483" s="86"/>
      <c r="BB6483" s="86"/>
      <c r="BC6483" s="86"/>
      <c r="BD6483" s="86"/>
      <c r="BE6483" s="86"/>
      <c r="BF6483" s="86"/>
      <c r="BG6483" s="86"/>
      <c r="BH6483" s="86"/>
      <c r="BI6483" s="86"/>
      <c r="BJ6483" s="86"/>
      <c r="BK6483" s="86"/>
      <c r="BL6483" s="86"/>
      <c r="BM6483" s="86"/>
      <c r="BN6483" s="86"/>
      <c r="BO6483" s="86"/>
      <c r="BP6483" s="86"/>
      <c r="BQ6483" s="86"/>
      <c r="BR6483" s="86"/>
      <c r="BS6483" s="86"/>
      <c r="BT6483" s="86"/>
      <c r="BU6483" s="86"/>
      <c r="BV6483" s="86"/>
      <c r="BW6483" s="86"/>
      <c r="BX6483" s="86"/>
      <c r="BY6483" s="86"/>
      <c r="BZ6483" s="86"/>
      <c r="CA6483" s="86"/>
      <c r="CB6483" s="86"/>
      <c r="CC6483" s="86"/>
      <c r="CD6483" s="86"/>
      <c r="CE6483" s="86"/>
      <c r="CF6483" s="86"/>
      <c r="CG6483" s="86"/>
      <c r="CH6483" s="86"/>
      <c r="CI6483" s="86"/>
      <c r="CJ6483" s="86"/>
      <c r="CK6483" s="86"/>
      <c r="CL6483" s="86"/>
      <c r="CM6483" s="86"/>
      <c r="CN6483" s="86"/>
      <c r="CO6483" s="86"/>
      <c r="CP6483" s="86"/>
      <c r="CQ6483" s="86"/>
      <c r="CR6483" s="86"/>
      <c r="CS6483" s="86"/>
      <c r="CT6483" s="86"/>
      <c r="CU6483" s="86"/>
      <c r="CV6483" s="86"/>
      <c r="CW6483" s="86"/>
      <c r="CX6483" s="86"/>
      <c r="CY6483" s="86"/>
      <c r="CZ6483" s="86"/>
      <c r="DA6483" s="86"/>
      <c r="DB6483" s="86"/>
      <c r="DC6483" s="86"/>
      <c r="DD6483" s="86"/>
      <c r="DE6483" s="86"/>
      <c r="DF6483" s="86"/>
      <c r="DG6483" s="86"/>
      <c r="DH6483" s="86"/>
      <c r="DI6483" s="86"/>
      <c r="DJ6483" s="86"/>
      <c r="DK6483" s="86"/>
      <c r="DL6483" s="86"/>
      <c r="DM6483" s="86"/>
      <c r="DN6483" s="86"/>
      <c r="DO6483" s="86"/>
      <c r="DP6483" s="86"/>
      <c r="DQ6483" s="86"/>
      <c r="DR6483" s="86"/>
      <c r="DS6483" s="86"/>
      <c r="DT6483" s="86"/>
      <c r="DU6483" s="86"/>
      <c r="DV6483" s="86"/>
      <c r="DW6483" s="86"/>
      <c r="DX6483" s="86"/>
      <c r="DY6483" s="86"/>
      <c r="DZ6483" s="86"/>
      <c r="EA6483" s="86"/>
      <c r="EB6483" s="86"/>
      <c r="EC6483" s="86"/>
      <c r="ED6483" s="86"/>
      <c r="EE6483" s="86"/>
      <c r="EF6483" s="86"/>
      <c r="EG6483" s="86"/>
      <c r="EH6483" s="86"/>
      <c r="EI6483" s="86"/>
      <c r="EJ6483" s="86"/>
      <c r="EK6483" s="86"/>
      <c r="EL6483" s="86"/>
      <c r="EM6483" s="86"/>
      <c r="EN6483" s="86"/>
      <c r="EO6483" s="86"/>
      <c r="EP6483" s="86"/>
      <c r="EQ6483" s="86"/>
      <c r="ER6483" s="86"/>
      <c r="ES6483" s="86"/>
      <c r="ET6483" s="86"/>
      <c r="EU6483" s="86"/>
      <c r="EV6483" s="86"/>
      <c r="EW6483" s="86"/>
      <c r="EX6483" s="86"/>
      <c r="EY6483" s="86"/>
      <c r="EZ6483" s="86"/>
      <c r="FA6483" s="86"/>
      <c r="FB6483" s="86"/>
      <c r="FC6483" s="86"/>
      <c r="FD6483" s="86"/>
      <c r="FE6483" s="86"/>
      <c r="FF6483" s="86"/>
      <c r="FG6483" s="86"/>
      <c r="FH6483" s="86"/>
      <c r="FI6483" s="86"/>
      <c r="FJ6483" s="86"/>
      <c r="FK6483" s="86"/>
      <c r="FL6483" s="86"/>
      <c r="FM6483" s="86"/>
      <c r="FN6483" s="86"/>
      <c r="FO6483" s="86"/>
      <c r="FP6483" s="86"/>
      <c r="FQ6483" s="86"/>
      <c r="FR6483" s="86"/>
      <c r="FS6483" s="86"/>
      <c r="FT6483" s="86"/>
      <c r="FU6483" s="86"/>
      <c r="FV6483" s="86"/>
      <c r="FW6483" s="86"/>
      <c r="FX6483" s="86"/>
      <c r="FY6483" s="86"/>
      <c r="FZ6483" s="86"/>
      <c r="GA6483" s="86"/>
      <c r="GB6483" s="86"/>
      <c r="GC6483" s="86"/>
      <c r="GD6483" s="86"/>
      <c r="GE6483" s="86"/>
      <c r="GF6483" s="86"/>
      <c r="GG6483" s="86"/>
      <c r="GH6483" s="86"/>
      <c r="GI6483" s="86"/>
      <c r="GJ6483" s="86"/>
      <c r="GK6483" s="86"/>
      <c r="GL6483" s="86"/>
      <c r="GM6483" s="86"/>
      <c r="GN6483" s="86"/>
      <c r="GO6483" s="86"/>
      <c r="GP6483" s="86"/>
      <c r="GQ6483" s="86"/>
      <c r="GR6483" s="86"/>
      <c r="GS6483" s="86"/>
      <c r="GT6483" s="86"/>
      <c r="GU6483" s="86"/>
      <c r="GV6483" s="86"/>
      <c r="GW6483" s="86"/>
      <c r="GX6483" s="86"/>
      <c r="GY6483" s="86"/>
      <c r="GZ6483" s="86"/>
      <c r="HA6483" s="86"/>
      <c r="HB6483" s="86"/>
      <c r="HC6483" s="86"/>
      <c r="HD6483" s="86"/>
      <c r="HE6483" s="86"/>
      <c r="HF6483" s="86"/>
      <c r="HG6483" s="86"/>
      <c r="HH6483" s="86"/>
      <c r="HI6483" s="86"/>
      <c r="HJ6483" s="86"/>
      <c r="HK6483" s="86"/>
      <c r="HL6483" s="86"/>
      <c r="HM6483" s="86"/>
      <c r="HN6483" s="86"/>
      <c r="HO6483" s="86"/>
      <c r="HP6483" s="86"/>
      <c r="HQ6483" s="86"/>
      <c r="HR6483" s="86"/>
      <c r="HS6483" s="86"/>
      <c r="HT6483" s="86"/>
      <c r="HU6483" s="86"/>
      <c r="HV6483" s="86"/>
      <c r="HW6483" s="86"/>
      <c r="HX6483" s="86"/>
      <c r="HY6483" s="86"/>
      <c r="HZ6483" s="86"/>
      <c r="IA6483" s="86"/>
      <c r="IB6483" s="86"/>
      <c r="IC6483" s="86"/>
      <c r="ID6483" s="86"/>
      <c r="IE6483" s="86"/>
      <c r="IF6483" s="86"/>
      <c r="IG6483" s="86"/>
      <c r="IH6483" s="86"/>
      <c r="II6483" s="86"/>
      <c r="IJ6483" s="86"/>
      <c r="IK6483" s="86"/>
      <c r="IL6483" s="86"/>
      <c r="IM6483" s="86"/>
      <c r="IN6483" s="86"/>
      <c r="IO6483" s="86"/>
      <c r="IP6483" s="86"/>
      <c r="IQ6483" s="86"/>
      <c r="IR6483" s="86"/>
      <c r="IS6483" s="86"/>
      <c r="IT6483" s="86"/>
      <c r="IU6483" s="86"/>
      <c r="IV6483" s="86"/>
    </row>
    <row r="6484" spans="1:256" s="402" customFormat="1">
      <c r="A6484" s="10"/>
      <c r="B6484" s="8"/>
      <c r="C6484" s="8"/>
      <c r="D6484" s="113"/>
      <c r="E6484" s="33"/>
      <c r="F6484" s="373"/>
      <c r="G6484" s="71"/>
      <c r="H6484" s="283"/>
      <c r="I6484" s="33"/>
      <c r="J6484" s="33"/>
      <c r="K6484" s="33"/>
      <c r="L6484" s="33"/>
      <c r="M6484" s="33"/>
      <c r="N6484" s="33"/>
      <c r="O6484" s="33"/>
      <c r="P6484" s="33"/>
      <c r="Q6484" s="33"/>
      <c r="R6484" s="33"/>
      <c r="S6484" s="33"/>
      <c r="T6484" s="33"/>
      <c r="U6484" s="33"/>
      <c r="V6484" s="33"/>
      <c r="W6484" s="33"/>
      <c r="X6484" s="282"/>
      <c r="Y6484" s="69"/>
      <c r="Z6484" s="73"/>
      <c r="AA6484" s="73"/>
      <c r="AB6484" s="69"/>
      <c r="AC6484" s="69"/>
      <c r="AD6484" s="69"/>
      <c r="AE6484" s="69"/>
      <c r="AF6484" s="69"/>
      <c r="AG6484" s="69"/>
      <c r="AH6484" s="69"/>
      <c r="AI6484" s="69"/>
      <c r="AJ6484" s="69"/>
      <c r="AK6484" s="69"/>
      <c r="AL6484" s="69"/>
      <c r="AM6484" s="69"/>
      <c r="AN6484" s="69"/>
      <c r="AO6484" s="69"/>
      <c r="AP6484" s="70"/>
      <c r="AQ6484" s="70"/>
      <c r="AR6484" s="76"/>
      <c r="AS6484" s="60"/>
      <c r="AT6484" s="60"/>
      <c r="AU6484" s="60"/>
      <c r="AV6484" s="21"/>
      <c r="AW6484" s="21"/>
      <c r="AX6484" s="21"/>
      <c r="AY6484" s="21"/>
      <c r="AZ6484" s="21"/>
      <c r="BA6484" s="21"/>
      <c r="BB6484" s="21"/>
      <c r="BC6484" s="21"/>
      <c r="BD6484" s="21"/>
      <c r="BE6484" s="21"/>
      <c r="BF6484" s="21"/>
      <c r="BG6484" s="21"/>
      <c r="BH6484" s="21"/>
      <c r="BI6484" s="21"/>
      <c r="BJ6484" s="21"/>
      <c r="BK6484" s="21"/>
      <c r="BL6484" s="21"/>
      <c r="BM6484" s="21"/>
      <c r="BN6484" s="21"/>
      <c r="BO6484" s="21"/>
      <c r="BP6484" s="21"/>
      <c r="BQ6484" s="21"/>
      <c r="BR6484" s="21"/>
      <c r="BS6484" s="21"/>
      <c r="BT6484" s="21"/>
      <c r="BU6484" s="21"/>
      <c r="BV6484" s="21"/>
      <c r="BW6484" s="21"/>
      <c r="BX6484" s="21"/>
      <c r="BY6484" s="21"/>
      <c r="BZ6484" s="21"/>
      <c r="CA6484" s="21"/>
      <c r="CB6484" s="21"/>
      <c r="CC6484" s="21"/>
      <c r="CD6484" s="21"/>
      <c r="CE6484" s="21"/>
      <c r="CF6484" s="21"/>
      <c r="CG6484" s="21"/>
      <c r="CH6484" s="21"/>
      <c r="CI6484" s="21"/>
      <c r="CJ6484" s="21"/>
      <c r="CK6484" s="21"/>
      <c r="CL6484" s="21"/>
      <c r="CM6484" s="21"/>
      <c r="CN6484" s="21"/>
      <c r="CO6484" s="21"/>
      <c r="CP6484" s="21"/>
      <c r="CQ6484" s="21"/>
      <c r="CR6484" s="21"/>
      <c r="CS6484" s="21"/>
      <c r="CT6484" s="21"/>
      <c r="CU6484" s="21"/>
      <c r="CV6484" s="21"/>
      <c r="CW6484" s="21"/>
      <c r="CX6484" s="21"/>
      <c r="CY6484" s="21"/>
      <c r="CZ6484" s="21"/>
      <c r="DA6484" s="21"/>
      <c r="DB6484" s="21"/>
      <c r="DC6484" s="21"/>
      <c r="DD6484" s="21"/>
      <c r="DE6484" s="21"/>
      <c r="DF6484" s="21"/>
      <c r="DG6484" s="21"/>
      <c r="DH6484" s="21"/>
      <c r="DI6484" s="21"/>
      <c r="DJ6484" s="21"/>
      <c r="DK6484" s="21"/>
      <c r="DL6484" s="21"/>
      <c r="DM6484" s="21"/>
      <c r="DN6484" s="21"/>
      <c r="DO6484" s="21"/>
      <c r="DP6484" s="21"/>
      <c r="DQ6484" s="21"/>
      <c r="DR6484" s="21"/>
      <c r="DS6484" s="21"/>
      <c r="DT6484" s="21"/>
      <c r="DU6484" s="21"/>
      <c r="DV6484" s="21"/>
      <c r="DW6484" s="21"/>
      <c r="DX6484" s="21"/>
      <c r="DY6484" s="21"/>
      <c r="DZ6484" s="21"/>
      <c r="EA6484" s="21"/>
      <c r="EB6484" s="21"/>
      <c r="EC6484" s="21"/>
      <c r="ED6484" s="21"/>
      <c r="EE6484" s="21"/>
      <c r="EF6484" s="21"/>
      <c r="EG6484" s="21"/>
      <c r="EH6484" s="21"/>
      <c r="EI6484" s="21"/>
      <c r="EJ6484" s="21"/>
      <c r="EK6484" s="21"/>
      <c r="EL6484" s="21"/>
      <c r="EM6484" s="21"/>
      <c r="EN6484" s="21"/>
      <c r="EO6484" s="21"/>
      <c r="EP6484" s="21"/>
      <c r="EQ6484" s="21"/>
      <c r="ER6484" s="21"/>
      <c r="ES6484" s="21"/>
      <c r="ET6484" s="21"/>
      <c r="EU6484" s="21"/>
      <c r="EV6484" s="21"/>
      <c r="EW6484" s="21"/>
      <c r="EX6484" s="21"/>
      <c r="EY6484" s="21"/>
      <c r="EZ6484" s="21"/>
      <c r="FA6484" s="21"/>
      <c r="FB6484" s="21"/>
      <c r="FC6484" s="21"/>
      <c r="FD6484" s="21"/>
      <c r="FE6484" s="21"/>
      <c r="FF6484" s="21"/>
      <c r="FG6484" s="21"/>
      <c r="FH6484" s="21"/>
      <c r="FI6484" s="21"/>
      <c r="FJ6484" s="21"/>
      <c r="FK6484" s="21"/>
      <c r="FL6484" s="21"/>
      <c r="FM6484" s="21"/>
      <c r="FN6484" s="21"/>
      <c r="FO6484" s="21"/>
      <c r="FP6484" s="21"/>
      <c r="FQ6484" s="21"/>
      <c r="FR6484" s="21"/>
      <c r="FS6484" s="21"/>
      <c r="FT6484" s="21"/>
      <c r="FU6484" s="21"/>
      <c r="FV6484" s="21"/>
      <c r="FW6484" s="21"/>
      <c r="FX6484" s="21"/>
      <c r="FY6484" s="21"/>
      <c r="FZ6484" s="21"/>
      <c r="GA6484" s="21"/>
      <c r="GB6484" s="21"/>
      <c r="GC6484" s="21"/>
      <c r="GD6484" s="21"/>
      <c r="GE6484" s="21"/>
      <c r="GF6484" s="21"/>
      <c r="GG6484" s="21"/>
      <c r="GH6484" s="21"/>
      <c r="GI6484" s="21"/>
      <c r="GJ6484" s="21"/>
      <c r="GK6484" s="21"/>
      <c r="GL6484" s="21"/>
      <c r="GM6484" s="21"/>
      <c r="GN6484" s="21"/>
      <c r="GO6484" s="21"/>
      <c r="GP6484" s="21"/>
      <c r="GQ6484" s="21"/>
      <c r="GR6484" s="21"/>
      <c r="GS6484" s="21"/>
      <c r="GT6484" s="21"/>
      <c r="GU6484" s="21"/>
      <c r="GV6484" s="21"/>
      <c r="GW6484" s="21"/>
      <c r="GX6484" s="21"/>
      <c r="GY6484" s="21"/>
      <c r="GZ6484" s="21"/>
      <c r="HA6484" s="21"/>
      <c r="HB6484" s="21"/>
      <c r="HC6484" s="21"/>
      <c r="HD6484" s="21"/>
      <c r="HE6484" s="21"/>
      <c r="HF6484" s="21"/>
      <c r="HG6484" s="21"/>
      <c r="HH6484" s="21"/>
      <c r="HI6484" s="21"/>
      <c r="HJ6484" s="21"/>
      <c r="HK6484" s="21"/>
      <c r="HL6484" s="21"/>
      <c r="HM6484" s="21"/>
      <c r="HN6484" s="21"/>
      <c r="HO6484" s="21"/>
      <c r="HP6484" s="21"/>
      <c r="HQ6484" s="21"/>
      <c r="HR6484" s="21"/>
      <c r="HS6484" s="21"/>
      <c r="HT6484" s="21"/>
      <c r="HU6484" s="21"/>
      <c r="HV6484" s="21"/>
      <c r="HW6484" s="21"/>
      <c r="HX6484" s="21"/>
      <c r="HY6484" s="21"/>
      <c r="HZ6484" s="21"/>
      <c r="IA6484" s="21"/>
      <c r="IB6484" s="21"/>
      <c r="IC6484" s="21"/>
      <c r="ID6484" s="21"/>
      <c r="IE6484" s="21"/>
      <c r="IF6484" s="21"/>
      <c r="IG6484" s="21"/>
      <c r="IH6484" s="21"/>
      <c r="II6484" s="21"/>
      <c r="IJ6484" s="21"/>
      <c r="IK6484" s="21"/>
      <c r="IL6484" s="21"/>
      <c r="IM6484" s="21"/>
      <c r="IN6484" s="21"/>
      <c r="IO6484" s="21"/>
      <c r="IP6484" s="21"/>
      <c r="IQ6484" s="21"/>
      <c r="IR6484" s="21"/>
      <c r="IS6484" s="21"/>
      <c r="IT6484" s="21"/>
      <c r="IU6484" s="21"/>
      <c r="IV6484" s="21"/>
    </row>
    <row r="6485" spans="1:256" s="402" customFormat="1">
      <c r="A6485" s="10"/>
      <c r="B6485" s="8"/>
      <c r="C6485" s="8"/>
      <c r="D6485" s="113"/>
      <c r="E6485" s="33"/>
      <c r="F6485" s="373"/>
      <c r="G6485" s="71"/>
      <c r="H6485" s="283"/>
      <c r="I6485" s="33"/>
      <c r="J6485" s="33"/>
      <c r="K6485" s="33"/>
      <c r="L6485" s="33"/>
      <c r="M6485" s="33"/>
      <c r="N6485" s="33"/>
      <c r="O6485" s="33"/>
      <c r="P6485" s="33"/>
      <c r="Q6485" s="33"/>
      <c r="R6485" s="33"/>
      <c r="S6485" s="33"/>
      <c r="T6485" s="33"/>
      <c r="U6485" s="33"/>
      <c r="V6485" s="33"/>
      <c r="W6485" s="33"/>
      <c r="X6485" s="282"/>
      <c r="Y6485" s="69"/>
      <c r="Z6485" s="73"/>
      <c r="AA6485" s="73"/>
      <c r="AB6485" s="69"/>
      <c r="AC6485" s="69"/>
      <c r="AD6485" s="69"/>
      <c r="AE6485" s="69"/>
      <c r="AF6485" s="69"/>
      <c r="AG6485" s="69"/>
      <c r="AH6485" s="69"/>
      <c r="AI6485" s="69"/>
      <c r="AJ6485" s="69"/>
      <c r="AK6485" s="69"/>
      <c r="AL6485" s="69"/>
      <c r="AM6485" s="69"/>
      <c r="AN6485" s="69"/>
      <c r="AO6485" s="69"/>
      <c r="AP6485" s="70"/>
      <c r="AQ6485" s="70"/>
      <c r="AR6485" s="76"/>
      <c r="AS6485" s="60"/>
      <c r="AT6485" s="60"/>
      <c r="AU6485" s="60"/>
      <c r="AV6485" s="21"/>
      <c r="AW6485" s="21"/>
      <c r="AX6485" s="21"/>
      <c r="AY6485" s="21"/>
      <c r="AZ6485" s="21"/>
      <c r="BA6485" s="21"/>
      <c r="BB6485" s="21"/>
      <c r="BC6485" s="21"/>
      <c r="BD6485" s="21"/>
      <c r="BE6485" s="21"/>
      <c r="BF6485" s="21"/>
      <c r="BG6485" s="21"/>
      <c r="BH6485" s="21"/>
      <c r="BI6485" s="21"/>
      <c r="BJ6485" s="21"/>
      <c r="BK6485" s="21"/>
      <c r="BL6485" s="21"/>
      <c r="BM6485" s="21"/>
      <c r="BN6485" s="21"/>
      <c r="BO6485" s="21"/>
      <c r="BP6485" s="21"/>
      <c r="BQ6485" s="21"/>
      <c r="BR6485" s="21"/>
      <c r="BS6485" s="21"/>
      <c r="BT6485" s="21"/>
      <c r="BU6485" s="21"/>
      <c r="BV6485" s="21"/>
      <c r="BW6485" s="21"/>
      <c r="BX6485" s="21"/>
      <c r="BY6485" s="21"/>
      <c r="BZ6485" s="21"/>
      <c r="CA6485" s="21"/>
      <c r="CB6485" s="21"/>
      <c r="CC6485" s="21"/>
      <c r="CD6485" s="21"/>
      <c r="CE6485" s="21"/>
      <c r="CF6485" s="21"/>
      <c r="CG6485" s="21"/>
      <c r="CH6485" s="21"/>
      <c r="CI6485" s="21"/>
      <c r="CJ6485" s="21"/>
      <c r="CK6485" s="21"/>
      <c r="CL6485" s="21"/>
      <c r="CM6485" s="21"/>
      <c r="CN6485" s="21"/>
      <c r="CO6485" s="21"/>
      <c r="CP6485" s="21"/>
      <c r="CQ6485" s="21"/>
      <c r="CR6485" s="21"/>
      <c r="CS6485" s="21"/>
      <c r="CT6485" s="21"/>
      <c r="CU6485" s="21"/>
      <c r="CV6485" s="21"/>
      <c r="CW6485" s="21"/>
      <c r="CX6485" s="21"/>
      <c r="CY6485" s="21"/>
      <c r="CZ6485" s="21"/>
      <c r="DA6485" s="21"/>
      <c r="DB6485" s="21"/>
      <c r="DC6485" s="21"/>
      <c r="DD6485" s="21"/>
      <c r="DE6485" s="21"/>
      <c r="DF6485" s="21"/>
      <c r="DG6485" s="21"/>
      <c r="DH6485" s="21"/>
      <c r="DI6485" s="21"/>
      <c r="DJ6485" s="21"/>
      <c r="DK6485" s="21"/>
      <c r="DL6485" s="21"/>
      <c r="DM6485" s="21"/>
      <c r="DN6485" s="21"/>
      <c r="DO6485" s="21"/>
      <c r="DP6485" s="21"/>
      <c r="DQ6485" s="21"/>
      <c r="DR6485" s="21"/>
      <c r="DS6485" s="21"/>
      <c r="DT6485" s="21"/>
      <c r="DU6485" s="21"/>
      <c r="DV6485" s="21"/>
      <c r="DW6485" s="21"/>
      <c r="DX6485" s="21"/>
      <c r="DY6485" s="21"/>
      <c r="DZ6485" s="21"/>
      <c r="EA6485" s="21"/>
      <c r="EB6485" s="21"/>
      <c r="EC6485" s="21"/>
      <c r="ED6485" s="21"/>
      <c r="EE6485" s="21"/>
      <c r="EF6485" s="21"/>
      <c r="EG6485" s="21"/>
      <c r="EH6485" s="21"/>
      <c r="EI6485" s="21"/>
      <c r="EJ6485" s="21"/>
      <c r="EK6485" s="21"/>
      <c r="EL6485" s="21"/>
      <c r="EM6485" s="21"/>
      <c r="EN6485" s="21"/>
      <c r="EO6485" s="21"/>
      <c r="EP6485" s="21"/>
      <c r="EQ6485" s="21"/>
      <c r="ER6485" s="21"/>
      <c r="ES6485" s="21"/>
      <c r="ET6485" s="21"/>
      <c r="EU6485" s="21"/>
      <c r="EV6485" s="21"/>
      <c r="EW6485" s="21"/>
      <c r="EX6485" s="21"/>
      <c r="EY6485" s="21"/>
      <c r="EZ6485" s="21"/>
      <c r="FA6485" s="21"/>
      <c r="FB6485" s="21"/>
      <c r="FC6485" s="21"/>
      <c r="FD6485" s="21"/>
      <c r="FE6485" s="21"/>
      <c r="FF6485" s="21"/>
      <c r="FG6485" s="21"/>
      <c r="FH6485" s="21"/>
      <c r="FI6485" s="21"/>
      <c r="FJ6485" s="21"/>
      <c r="FK6485" s="21"/>
      <c r="FL6485" s="21"/>
      <c r="FM6485" s="21"/>
      <c r="FN6485" s="21"/>
      <c r="FO6485" s="21"/>
      <c r="FP6485" s="21"/>
      <c r="FQ6485" s="21"/>
      <c r="FR6485" s="21"/>
      <c r="FS6485" s="21"/>
      <c r="FT6485" s="21"/>
      <c r="FU6485" s="21"/>
      <c r="FV6485" s="21"/>
      <c r="FW6485" s="21"/>
      <c r="FX6485" s="21"/>
      <c r="FY6485" s="21"/>
      <c r="FZ6485" s="21"/>
      <c r="GA6485" s="21"/>
      <c r="GB6485" s="21"/>
      <c r="GC6485" s="21"/>
      <c r="GD6485" s="21"/>
      <c r="GE6485" s="21"/>
      <c r="GF6485" s="21"/>
      <c r="GG6485" s="21"/>
      <c r="GH6485" s="21"/>
      <c r="GI6485" s="21"/>
      <c r="GJ6485" s="21"/>
      <c r="GK6485" s="21"/>
      <c r="GL6485" s="21"/>
      <c r="GM6485" s="21"/>
      <c r="GN6485" s="21"/>
      <c r="GO6485" s="21"/>
      <c r="GP6485" s="21"/>
      <c r="GQ6485" s="21"/>
      <c r="GR6485" s="21"/>
      <c r="GS6485" s="21"/>
      <c r="GT6485" s="21"/>
      <c r="GU6485" s="21"/>
      <c r="GV6485" s="21"/>
      <c r="GW6485" s="21"/>
      <c r="GX6485" s="21"/>
      <c r="GY6485" s="21"/>
      <c r="GZ6485" s="21"/>
      <c r="HA6485" s="21"/>
      <c r="HB6485" s="21"/>
      <c r="HC6485" s="21"/>
      <c r="HD6485" s="21"/>
      <c r="HE6485" s="21"/>
      <c r="HF6485" s="21"/>
      <c r="HG6485" s="21"/>
      <c r="HH6485" s="21"/>
      <c r="HI6485" s="21"/>
      <c r="HJ6485" s="21"/>
      <c r="HK6485" s="21"/>
      <c r="HL6485" s="21"/>
      <c r="HM6485" s="21"/>
      <c r="HN6485" s="21"/>
      <c r="HO6485" s="21"/>
      <c r="HP6485" s="21"/>
      <c r="HQ6485" s="21"/>
      <c r="HR6485" s="21"/>
      <c r="HS6485" s="21"/>
      <c r="HT6485" s="21"/>
      <c r="HU6485" s="21"/>
      <c r="HV6485" s="21"/>
      <c r="HW6485" s="21"/>
      <c r="HX6485" s="21"/>
      <c r="HY6485" s="21"/>
      <c r="HZ6485" s="21"/>
      <c r="IA6485" s="21"/>
      <c r="IB6485" s="21"/>
      <c r="IC6485" s="21"/>
      <c r="ID6485" s="21"/>
      <c r="IE6485" s="21"/>
      <c r="IF6485" s="21"/>
      <c r="IG6485" s="21"/>
      <c r="IH6485" s="21"/>
      <c r="II6485" s="21"/>
      <c r="IJ6485" s="21"/>
      <c r="IK6485" s="21"/>
      <c r="IL6485" s="21"/>
      <c r="IM6485" s="21"/>
      <c r="IN6485" s="21"/>
      <c r="IO6485" s="21"/>
      <c r="IP6485" s="21"/>
      <c r="IQ6485" s="21"/>
      <c r="IR6485" s="21"/>
      <c r="IS6485" s="21"/>
      <c r="IT6485" s="21"/>
      <c r="IU6485" s="21"/>
      <c r="IV6485" s="21"/>
    </row>
    <row r="6486" spans="1:256" s="21" customFormat="1">
      <c r="A6486" s="10"/>
      <c r="B6486" s="8"/>
      <c r="C6486" s="8"/>
      <c r="D6486" s="113"/>
      <c r="E6486" s="33"/>
      <c r="F6486" s="69"/>
      <c r="G6486" s="71"/>
      <c r="H6486" s="72"/>
      <c r="I6486" s="69"/>
      <c r="J6486" s="69"/>
      <c r="K6486" s="69"/>
      <c r="L6486" s="69"/>
      <c r="M6486" s="69"/>
      <c r="N6486" s="69"/>
      <c r="O6486" s="69"/>
      <c r="P6486" s="69"/>
      <c r="Q6486" s="69"/>
      <c r="R6486" s="69"/>
      <c r="S6486" s="69"/>
      <c r="T6486" s="69"/>
      <c r="U6486" s="69"/>
      <c r="V6486" s="69"/>
      <c r="W6486" s="69"/>
      <c r="X6486" s="71"/>
      <c r="Y6486" s="69"/>
      <c r="Z6486" s="73"/>
      <c r="AA6486" s="73"/>
      <c r="AB6486" s="69"/>
      <c r="AC6486" s="69"/>
      <c r="AD6486" s="69"/>
      <c r="AE6486" s="69"/>
      <c r="AF6486" s="69"/>
      <c r="AG6486" s="69"/>
      <c r="AH6486" s="69"/>
      <c r="AI6486" s="69"/>
      <c r="AJ6486" s="69"/>
      <c r="AK6486" s="69"/>
      <c r="AL6486" s="69"/>
      <c r="AM6486" s="69"/>
      <c r="AN6486" s="69"/>
      <c r="AO6486" s="69"/>
      <c r="AP6486" s="70"/>
      <c r="AQ6486" s="70"/>
      <c r="AR6486" s="76"/>
      <c r="AS6486" s="60"/>
      <c r="AT6486" s="60"/>
      <c r="AU6486" s="60"/>
    </row>
    <row r="6487" spans="1:256" s="21" customFormat="1">
      <c r="A6487" s="12"/>
      <c r="B6487" s="9">
        <v>5</v>
      </c>
      <c r="C6487" s="9" t="s">
        <v>18</v>
      </c>
      <c r="D6487" s="81" t="s">
        <v>11</v>
      </c>
      <c r="E6487" s="326">
        <v>3066500</v>
      </c>
      <c r="F6487" s="31">
        <f t="shared" ref="F6487:V6487" si="928">SUM(F6488:F6489)</f>
        <v>0</v>
      </c>
      <c r="G6487" s="31">
        <f t="shared" si="928"/>
        <v>0</v>
      </c>
      <c r="H6487" s="31">
        <f t="shared" si="928"/>
        <v>0</v>
      </c>
      <c r="I6487" s="31">
        <f t="shared" si="928"/>
        <v>0</v>
      </c>
      <c r="J6487" s="31">
        <f t="shared" si="928"/>
        <v>0</v>
      </c>
      <c r="K6487" s="31">
        <f t="shared" si="928"/>
        <v>0</v>
      </c>
      <c r="L6487" s="31">
        <f t="shared" si="928"/>
        <v>0</v>
      </c>
      <c r="M6487" s="31">
        <f t="shared" si="928"/>
        <v>0</v>
      </c>
      <c r="N6487" s="31">
        <f t="shared" si="928"/>
        <v>0</v>
      </c>
      <c r="O6487" s="31">
        <f t="shared" si="928"/>
        <v>0</v>
      </c>
      <c r="P6487" s="31">
        <f t="shared" si="928"/>
        <v>0</v>
      </c>
      <c r="Q6487" s="31">
        <f t="shared" si="928"/>
        <v>0</v>
      </c>
      <c r="R6487" s="31">
        <f t="shared" si="928"/>
        <v>0</v>
      </c>
      <c r="S6487" s="31">
        <f t="shared" si="928"/>
        <v>0</v>
      </c>
      <c r="T6487" s="31">
        <f t="shared" si="928"/>
        <v>0</v>
      </c>
      <c r="U6487" s="31">
        <f t="shared" si="928"/>
        <v>0</v>
      </c>
      <c r="V6487" s="31">
        <f t="shared" si="928"/>
        <v>0</v>
      </c>
      <c r="W6487" s="31">
        <f>SUM(O6487:V6487)</f>
        <v>0</v>
      </c>
      <c r="X6487" s="31">
        <f>SUM(X6488:X6489)</f>
        <v>0</v>
      </c>
      <c r="Y6487" s="31">
        <f>H6487+I6487+J6487+K6487+L6487+M6487+N6487+W6487+X6487</f>
        <v>0</v>
      </c>
      <c r="Z6487" s="31">
        <f t="shared" ref="Z6487:AK6487" si="929">SUM(Z6488:Z6489)</f>
        <v>0</v>
      </c>
      <c r="AA6487" s="31">
        <f t="shared" si="929"/>
        <v>0</v>
      </c>
      <c r="AB6487" s="31">
        <f t="shared" si="929"/>
        <v>0</v>
      </c>
      <c r="AC6487" s="31">
        <f t="shared" si="929"/>
        <v>0</v>
      </c>
      <c r="AD6487" s="31">
        <f t="shared" si="929"/>
        <v>0</v>
      </c>
      <c r="AE6487" s="31">
        <f t="shared" si="929"/>
        <v>0</v>
      </c>
      <c r="AF6487" s="31">
        <f t="shared" si="929"/>
        <v>0</v>
      </c>
      <c r="AG6487" s="31">
        <f t="shared" si="929"/>
        <v>0</v>
      </c>
      <c r="AH6487" s="31">
        <f t="shared" si="929"/>
        <v>0</v>
      </c>
      <c r="AI6487" s="31">
        <f t="shared" si="929"/>
        <v>0</v>
      </c>
      <c r="AJ6487" s="31">
        <f t="shared" si="929"/>
        <v>0</v>
      </c>
      <c r="AK6487" s="31">
        <f t="shared" si="929"/>
        <v>0</v>
      </c>
      <c r="AL6487" s="31">
        <f>SUM(AD6487:AK6487)</f>
        <v>0</v>
      </c>
      <c r="AM6487" s="31">
        <f>SUM(AM6488:AM6489)</f>
        <v>0</v>
      </c>
      <c r="AN6487" s="31">
        <f>SUM(AN6488:AN6489)</f>
        <v>0</v>
      </c>
      <c r="AO6487" s="31">
        <f>Z6487+AA6487+AB6487+AC6487+AL6487+AM6487+AN6487</f>
        <v>0</v>
      </c>
      <c r="AP6487" s="32">
        <f>E6487+Y6487-AO6487</f>
        <v>3066500</v>
      </c>
      <c r="AQ6487" s="32"/>
      <c r="AR6487" s="28"/>
      <c r="AS6487" s="29">
        <f>E6487+H6487+I6487+J6487+K6487+L6487+M6487+N6487+W6487+X6487-Z6487-AB6487-AL6487-AC6487-AM6487-AN6487</f>
        <v>3066500</v>
      </c>
      <c r="AT6487" s="29">
        <f>AP6487-AS6487</f>
        <v>0</v>
      </c>
      <c r="AU6487" s="29">
        <f>E6487</f>
        <v>3066500</v>
      </c>
      <c r="AV6487" s="86">
        <f>AS6487-AU6487</f>
        <v>0</v>
      </c>
      <c r="AW6487" s="86">
        <f>Y6487-AO6487</f>
        <v>0</v>
      </c>
      <c r="AX6487" s="86">
        <f>AV6487-AW6487</f>
        <v>0</v>
      </c>
      <c r="AY6487" s="86"/>
      <c r="AZ6487" s="398"/>
      <c r="BA6487" s="86"/>
      <c r="BB6487" s="86"/>
      <c r="BC6487" s="86"/>
      <c r="BD6487" s="86"/>
      <c r="BE6487" s="86"/>
      <c r="BF6487" s="86"/>
      <c r="BG6487" s="86"/>
      <c r="BH6487" s="86"/>
      <c r="BI6487" s="86"/>
      <c r="BJ6487" s="86"/>
      <c r="BK6487" s="86"/>
      <c r="BL6487" s="86"/>
      <c r="BM6487" s="86"/>
      <c r="BN6487" s="86"/>
      <c r="BO6487" s="86"/>
      <c r="BP6487" s="86"/>
      <c r="BQ6487" s="86"/>
      <c r="BR6487" s="86"/>
      <c r="BS6487" s="86"/>
      <c r="BT6487" s="86"/>
      <c r="BU6487" s="86"/>
      <c r="BV6487" s="86"/>
      <c r="BW6487" s="86"/>
      <c r="BX6487" s="86"/>
      <c r="BY6487" s="86"/>
      <c r="BZ6487" s="86"/>
      <c r="CA6487" s="86"/>
      <c r="CB6487" s="86"/>
      <c r="CC6487" s="86"/>
      <c r="CD6487" s="86"/>
      <c r="CE6487" s="86"/>
      <c r="CF6487" s="86"/>
      <c r="CG6487" s="86"/>
      <c r="CH6487" s="86"/>
      <c r="CI6487" s="86"/>
      <c r="CJ6487" s="86"/>
      <c r="CK6487" s="86"/>
      <c r="CL6487" s="86"/>
      <c r="CM6487" s="86"/>
      <c r="CN6487" s="86"/>
      <c r="CO6487" s="86"/>
      <c r="CP6487" s="86"/>
      <c r="CQ6487" s="86"/>
      <c r="CR6487" s="86"/>
      <c r="CS6487" s="86"/>
      <c r="CT6487" s="86"/>
      <c r="CU6487" s="86"/>
      <c r="CV6487" s="86"/>
      <c r="CW6487" s="86"/>
      <c r="CX6487" s="86"/>
      <c r="CY6487" s="86"/>
      <c r="CZ6487" s="86"/>
      <c r="DA6487" s="86"/>
      <c r="DB6487" s="86"/>
      <c r="DC6487" s="86"/>
      <c r="DD6487" s="86"/>
      <c r="DE6487" s="86"/>
      <c r="DF6487" s="86"/>
      <c r="DG6487" s="86"/>
      <c r="DH6487" s="86"/>
      <c r="DI6487" s="86"/>
      <c r="DJ6487" s="86"/>
      <c r="DK6487" s="86"/>
      <c r="DL6487" s="86"/>
      <c r="DM6487" s="86"/>
      <c r="DN6487" s="86"/>
      <c r="DO6487" s="86"/>
      <c r="DP6487" s="86"/>
      <c r="DQ6487" s="86"/>
      <c r="DR6487" s="86"/>
      <c r="DS6487" s="86"/>
      <c r="DT6487" s="86"/>
      <c r="DU6487" s="86"/>
      <c r="DV6487" s="86"/>
      <c r="DW6487" s="86"/>
      <c r="DX6487" s="86"/>
      <c r="DY6487" s="86"/>
      <c r="DZ6487" s="86"/>
      <c r="EA6487" s="86"/>
      <c r="EB6487" s="86"/>
      <c r="EC6487" s="86"/>
      <c r="ED6487" s="86"/>
      <c r="EE6487" s="86"/>
      <c r="EF6487" s="86"/>
      <c r="EG6487" s="86"/>
      <c r="EH6487" s="86"/>
      <c r="EI6487" s="86"/>
      <c r="EJ6487" s="86"/>
      <c r="EK6487" s="86"/>
      <c r="EL6487" s="86"/>
      <c r="EM6487" s="86"/>
      <c r="EN6487" s="86"/>
      <c r="EO6487" s="86"/>
      <c r="EP6487" s="86"/>
      <c r="EQ6487" s="86"/>
      <c r="ER6487" s="86"/>
      <c r="ES6487" s="86"/>
      <c r="ET6487" s="86"/>
      <c r="EU6487" s="86"/>
      <c r="EV6487" s="86"/>
      <c r="EW6487" s="86"/>
      <c r="EX6487" s="86"/>
      <c r="EY6487" s="86"/>
      <c r="EZ6487" s="86"/>
      <c r="FA6487" s="86"/>
      <c r="FB6487" s="86"/>
      <c r="FC6487" s="86"/>
      <c r="FD6487" s="86"/>
      <c r="FE6487" s="86"/>
      <c r="FF6487" s="86"/>
      <c r="FG6487" s="86"/>
      <c r="FH6487" s="86"/>
      <c r="FI6487" s="86"/>
      <c r="FJ6487" s="86"/>
      <c r="FK6487" s="86"/>
      <c r="FL6487" s="86"/>
      <c r="FM6487" s="86"/>
      <c r="FN6487" s="86"/>
      <c r="FO6487" s="86"/>
      <c r="FP6487" s="86"/>
      <c r="FQ6487" s="86"/>
      <c r="FR6487" s="86"/>
      <c r="FS6487" s="86"/>
      <c r="FT6487" s="86"/>
      <c r="FU6487" s="86"/>
      <c r="FV6487" s="86"/>
      <c r="FW6487" s="86"/>
      <c r="FX6487" s="86"/>
      <c r="FY6487" s="86"/>
      <c r="FZ6487" s="86"/>
      <c r="GA6487" s="86"/>
      <c r="GB6487" s="86"/>
      <c r="GC6487" s="86"/>
      <c r="GD6487" s="86"/>
      <c r="GE6487" s="86"/>
      <c r="GF6487" s="86"/>
      <c r="GG6487" s="86"/>
      <c r="GH6487" s="86"/>
      <c r="GI6487" s="86"/>
      <c r="GJ6487" s="86"/>
      <c r="GK6487" s="86"/>
      <c r="GL6487" s="86"/>
      <c r="GM6487" s="86"/>
      <c r="GN6487" s="86"/>
      <c r="GO6487" s="86"/>
      <c r="GP6487" s="86"/>
      <c r="GQ6487" s="86"/>
      <c r="GR6487" s="86"/>
      <c r="GS6487" s="86"/>
      <c r="GT6487" s="86"/>
      <c r="GU6487" s="86"/>
      <c r="GV6487" s="86"/>
      <c r="GW6487" s="86"/>
      <c r="GX6487" s="86"/>
      <c r="GY6487" s="86"/>
      <c r="GZ6487" s="86"/>
      <c r="HA6487" s="86"/>
      <c r="HB6487" s="86"/>
      <c r="HC6487" s="86"/>
      <c r="HD6487" s="86"/>
      <c r="HE6487" s="86"/>
      <c r="HF6487" s="86"/>
      <c r="HG6487" s="86"/>
      <c r="HH6487" s="86"/>
      <c r="HI6487" s="86"/>
      <c r="HJ6487" s="86"/>
      <c r="HK6487" s="86"/>
      <c r="HL6487" s="86"/>
      <c r="HM6487" s="86"/>
      <c r="HN6487" s="86"/>
      <c r="HO6487" s="86"/>
      <c r="HP6487" s="86"/>
      <c r="HQ6487" s="86"/>
      <c r="HR6487" s="86"/>
      <c r="HS6487" s="86"/>
      <c r="HT6487" s="86"/>
      <c r="HU6487" s="86"/>
      <c r="HV6487" s="86"/>
      <c r="HW6487" s="86"/>
      <c r="HX6487" s="86"/>
      <c r="HY6487" s="86"/>
      <c r="HZ6487" s="86"/>
      <c r="IA6487" s="86"/>
      <c r="IB6487" s="86"/>
      <c r="IC6487" s="86"/>
      <c r="ID6487" s="86"/>
      <c r="IE6487" s="86"/>
      <c r="IF6487" s="86"/>
      <c r="IG6487" s="86"/>
      <c r="IH6487" s="86"/>
      <c r="II6487" s="86"/>
      <c r="IJ6487" s="86"/>
      <c r="IK6487" s="86"/>
      <c r="IL6487" s="86"/>
      <c r="IM6487" s="86"/>
      <c r="IN6487" s="86"/>
      <c r="IO6487" s="86"/>
      <c r="IP6487" s="86"/>
      <c r="IQ6487" s="86"/>
      <c r="IR6487" s="86"/>
      <c r="IS6487" s="86"/>
      <c r="IT6487" s="86"/>
      <c r="IU6487" s="86"/>
      <c r="IV6487" s="86"/>
    </row>
    <row r="6488" spans="1:256" s="21" customFormat="1">
      <c r="A6488" s="10"/>
      <c r="B6488" s="8"/>
      <c r="C6488" s="8"/>
      <c r="D6488" s="82"/>
      <c r="E6488" s="33"/>
      <c r="F6488" s="261"/>
      <c r="G6488" s="71"/>
      <c r="H6488" s="72"/>
      <c r="I6488" s="69"/>
      <c r="J6488" s="69"/>
      <c r="K6488" s="69"/>
      <c r="L6488" s="69"/>
      <c r="M6488" s="69"/>
      <c r="N6488" s="69"/>
      <c r="O6488" s="69"/>
      <c r="P6488" s="69"/>
      <c r="Q6488" s="69"/>
      <c r="R6488" s="69"/>
      <c r="S6488" s="69"/>
      <c r="T6488" s="69"/>
      <c r="U6488" s="69"/>
      <c r="V6488" s="69"/>
      <c r="W6488" s="69"/>
      <c r="X6488" s="71"/>
      <c r="Y6488" s="69"/>
      <c r="Z6488" s="73"/>
      <c r="AA6488" s="73"/>
      <c r="AB6488" s="69"/>
      <c r="AC6488" s="69"/>
      <c r="AD6488" s="69"/>
      <c r="AE6488" s="69"/>
      <c r="AF6488" s="69"/>
      <c r="AG6488" s="69"/>
      <c r="AH6488" s="69"/>
      <c r="AI6488" s="69"/>
      <c r="AJ6488" s="69"/>
      <c r="AK6488" s="69"/>
      <c r="AL6488" s="69"/>
      <c r="AM6488" s="69"/>
      <c r="AN6488" s="69"/>
      <c r="AO6488" s="69"/>
      <c r="AP6488" s="70"/>
      <c r="AQ6488" s="70"/>
      <c r="AR6488" s="76"/>
      <c r="AS6488" s="60"/>
      <c r="AT6488" s="60"/>
      <c r="AU6488" s="60"/>
    </row>
    <row r="6489" spans="1:256" s="21" customFormat="1">
      <c r="A6489" s="10"/>
      <c r="B6489" s="8"/>
      <c r="C6489" s="8"/>
      <c r="D6489" s="82"/>
      <c r="E6489" s="33"/>
      <c r="F6489" s="261"/>
      <c r="G6489" s="71"/>
      <c r="H6489" s="283"/>
      <c r="I6489" s="33"/>
      <c r="J6489" s="33"/>
      <c r="K6489" s="33"/>
      <c r="L6489" s="33"/>
      <c r="M6489" s="33"/>
      <c r="N6489" s="33"/>
      <c r="O6489" s="33"/>
      <c r="P6489" s="33"/>
      <c r="Q6489" s="33"/>
      <c r="R6489" s="33"/>
      <c r="S6489" s="33"/>
      <c r="T6489" s="33"/>
      <c r="U6489" s="33"/>
      <c r="V6489" s="33"/>
      <c r="W6489" s="33"/>
      <c r="X6489" s="282"/>
      <c r="Y6489" s="69"/>
      <c r="Z6489" s="284"/>
      <c r="AA6489" s="284"/>
      <c r="AB6489" s="33"/>
      <c r="AC6489" s="33"/>
      <c r="AD6489" s="33"/>
      <c r="AE6489" s="33"/>
      <c r="AF6489" s="33"/>
      <c r="AG6489" s="33"/>
      <c r="AH6489" s="33"/>
      <c r="AI6489" s="33"/>
      <c r="AJ6489" s="33"/>
      <c r="AK6489" s="33"/>
      <c r="AL6489" s="33"/>
      <c r="AM6489" s="33"/>
      <c r="AN6489" s="33"/>
      <c r="AO6489" s="69"/>
      <c r="AP6489" s="70"/>
      <c r="AQ6489" s="70"/>
      <c r="AR6489" s="76"/>
      <c r="AS6489" s="60"/>
      <c r="AT6489" s="60"/>
      <c r="AU6489" s="60"/>
    </row>
    <row r="6490" spans="1:256" s="21" customFormat="1">
      <c r="A6490" s="12"/>
      <c r="B6490" s="9">
        <v>6</v>
      </c>
      <c r="C6490" s="9" t="s">
        <v>19</v>
      </c>
      <c r="D6490" s="81" t="s">
        <v>7</v>
      </c>
      <c r="E6490" s="31">
        <v>0</v>
      </c>
      <c r="F6490" s="31">
        <f t="shared" ref="F6490:V6490" si="930">SUM(F6491:F6492)</f>
        <v>0</v>
      </c>
      <c r="G6490" s="31">
        <f t="shared" si="930"/>
        <v>0</v>
      </c>
      <c r="H6490" s="31">
        <f t="shared" si="930"/>
        <v>0</v>
      </c>
      <c r="I6490" s="31">
        <f t="shared" si="930"/>
        <v>0</v>
      </c>
      <c r="J6490" s="31">
        <f t="shared" si="930"/>
        <v>0</v>
      </c>
      <c r="K6490" s="31">
        <f t="shared" si="930"/>
        <v>0</v>
      </c>
      <c r="L6490" s="31">
        <f t="shared" si="930"/>
        <v>0</v>
      </c>
      <c r="M6490" s="31">
        <f t="shared" si="930"/>
        <v>0</v>
      </c>
      <c r="N6490" s="31">
        <f t="shared" si="930"/>
        <v>0</v>
      </c>
      <c r="O6490" s="31">
        <f t="shared" si="930"/>
        <v>0</v>
      </c>
      <c r="P6490" s="31">
        <f t="shared" si="930"/>
        <v>0</v>
      </c>
      <c r="Q6490" s="31">
        <f t="shared" si="930"/>
        <v>0</v>
      </c>
      <c r="R6490" s="31">
        <f t="shared" si="930"/>
        <v>0</v>
      </c>
      <c r="S6490" s="31">
        <f t="shared" si="930"/>
        <v>0</v>
      </c>
      <c r="T6490" s="31">
        <f t="shared" si="930"/>
        <v>0</v>
      </c>
      <c r="U6490" s="31">
        <f t="shared" si="930"/>
        <v>0</v>
      </c>
      <c r="V6490" s="31">
        <f t="shared" si="930"/>
        <v>0</v>
      </c>
      <c r="W6490" s="31">
        <f>SUM(O6490:V6490)</f>
        <v>0</v>
      </c>
      <c r="X6490" s="31">
        <f>SUM(X6491:X6492)</f>
        <v>0</v>
      </c>
      <c r="Y6490" s="31">
        <f>H6490+I6490+J6490+K6490+L6490+M6490+N6490+W6490+X6490</f>
        <v>0</v>
      </c>
      <c r="Z6490" s="31">
        <f t="shared" ref="Z6490:AK6490" si="931">SUM(Z6491:Z6492)</f>
        <v>0</v>
      </c>
      <c r="AA6490" s="31">
        <f t="shared" si="931"/>
        <v>0</v>
      </c>
      <c r="AB6490" s="31">
        <f t="shared" si="931"/>
        <v>0</v>
      </c>
      <c r="AC6490" s="31">
        <f t="shared" si="931"/>
        <v>0</v>
      </c>
      <c r="AD6490" s="31">
        <f t="shared" si="931"/>
        <v>0</v>
      </c>
      <c r="AE6490" s="31">
        <f t="shared" si="931"/>
        <v>0</v>
      </c>
      <c r="AF6490" s="31">
        <f t="shared" si="931"/>
        <v>0</v>
      </c>
      <c r="AG6490" s="31">
        <f t="shared" si="931"/>
        <v>0</v>
      </c>
      <c r="AH6490" s="31">
        <f t="shared" si="931"/>
        <v>0</v>
      </c>
      <c r="AI6490" s="31">
        <f t="shared" si="931"/>
        <v>0</v>
      </c>
      <c r="AJ6490" s="31">
        <f t="shared" si="931"/>
        <v>0</v>
      </c>
      <c r="AK6490" s="31">
        <f t="shared" si="931"/>
        <v>0</v>
      </c>
      <c r="AL6490" s="31">
        <f>SUM(AD6490:AK6490)</f>
        <v>0</v>
      </c>
      <c r="AM6490" s="31">
        <f>SUM(AM6491:AM6492)</f>
        <v>0</v>
      </c>
      <c r="AN6490" s="31">
        <f>SUM(AN6491:AN6492)</f>
        <v>0</v>
      </c>
      <c r="AO6490" s="31">
        <f>Z6490+AA6490+AB6490+AC6490+AL6490+AM6490+AN6490</f>
        <v>0</v>
      </c>
      <c r="AP6490" s="32">
        <f>E6490+Y6490-AO6490</f>
        <v>0</v>
      </c>
      <c r="AQ6490" s="32"/>
      <c r="AR6490" s="28"/>
      <c r="AS6490" s="29">
        <f>E6490+H6490+I6490+J6490+K6490+L6490+M6490+N6490+W6490+X6490-Z6490-AB6490-AL6490-AC6490-AM6490-AN6490</f>
        <v>0</v>
      </c>
      <c r="AT6490" s="29">
        <f>AP6490-AS6490</f>
        <v>0</v>
      </c>
      <c r="AU6490" s="29">
        <f>E6490</f>
        <v>0</v>
      </c>
      <c r="AV6490" s="86">
        <f>AS6490-AU6490</f>
        <v>0</v>
      </c>
      <c r="AW6490" s="86">
        <f>Y6490-AO6490</f>
        <v>0</v>
      </c>
      <c r="AX6490" s="86">
        <f>AV6490-AW6490</f>
        <v>0</v>
      </c>
      <c r="AY6490" s="86"/>
      <c r="AZ6490" s="398"/>
      <c r="BA6490" s="86"/>
      <c r="BB6490" s="86"/>
      <c r="BC6490" s="86"/>
      <c r="BD6490" s="86"/>
      <c r="BE6490" s="86"/>
      <c r="BF6490" s="86"/>
      <c r="BG6490" s="86"/>
      <c r="BH6490" s="86"/>
      <c r="BI6490" s="86"/>
      <c r="BJ6490" s="86"/>
      <c r="BK6490" s="86"/>
      <c r="BL6490" s="86"/>
      <c r="BM6490" s="86"/>
      <c r="BN6490" s="86"/>
      <c r="BO6490" s="86"/>
      <c r="BP6490" s="86"/>
      <c r="BQ6490" s="86"/>
      <c r="BR6490" s="86"/>
      <c r="BS6490" s="86"/>
      <c r="BT6490" s="86"/>
      <c r="BU6490" s="86"/>
      <c r="BV6490" s="86"/>
      <c r="BW6490" s="86"/>
      <c r="BX6490" s="86"/>
      <c r="BY6490" s="86"/>
      <c r="BZ6490" s="86"/>
      <c r="CA6490" s="86"/>
      <c r="CB6490" s="86"/>
      <c r="CC6490" s="86"/>
      <c r="CD6490" s="86"/>
      <c r="CE6490" s="86"/>
      <c r="CF6490" s="86"/>
      <c r="CG6490" s="86"/>
      <c r="CH6490" s="86"/>
      <c r="CI6490" s="86"/>
      <c r="CJ6490" s="86"/>
      <c r="CK6490" s="86"/>
      <c r="CL6490" s="86"/>
      <c r="CM6490" s="86"/>
      <c r="CN6490" s="86"/>
      <c r="CO6490" s="86"/>
      <c r="CP6490" s="86"/>
      <c r="CQ6490" s="86"/>
      <c r="CR6490" s="86"/>
      <c r="CS6490" s="86"/>
      <c r="CT6490" s="86"/>
      <c r="CU6490" s="86"/>
      <c r="CV6490" s="86"/>
      <c r="CW6490" s="86"/>
      <c r="CX6490" s="86"/>
      <c r="CY6490" s="86"/>
      <c r="CZ6490" s="86"/>
      <c r="DA6490" s="86"/>
      <c r="DB6490" s="86"/>
      <c r="DC6490" s="86"/>
      <c r="DD6490" s="86"/>
      <c r="DE6490" s="86"/>
      <c r="DF6490" s="86"/>
      <c r="DG6490" s="86"/>
      <c r="DH6490" s="86"/>
      <c r="DI6490" s="86"/>
      <c r="DJ6490" s="86"/>
      <c r="DK6490" s="86"/>
      <c r="DL6490" s="86"/>
      <c r="DM6490" s="86"/>
      <c r="DN6490" s="86"/>
      <c r="DO6490" s="86"/>
      <c r="DP6490" s="86"/>
      <c r="DQ6490" s="86"/>
      <c r="DR6490" s="86"/>
      <c r="DS6490" s="86"/>
      <c r="DT6490" s="86"/>
      <c r="DU6490" s="86"/>
      <c r="DV6490" s="86"/>
      <c r="DW6490" s="86"/>
      <c r="DX6490" s="86"/>
      <c r="DY6490" s="86"/>
      <c r="DZ6490" s="86"/>
      <c r="EA6490" s="86"/>
      <c r="EB6490" s="86"/>
      <c r="EC6490" s="86"/>
      <c r="ED6490" s="86"/>
      <c r="EE6490" s="86"/>
      <c r="EF6490" s="86"/>
      <c r="EG6490" s="86"/>
      <c r="EH6490" s="86"/>
      <c r="EI6490" s="86"/>
      <c r="EJ6490" s="86"/>
      <c r="EK6490" s="86"/>
      <c r="EL6490" s="86"/>
      <c r="EM6490" s="86"/>
      <c r="EN6490" s="86"/>
      <c r="EO6490" s="86"/>
      <c r="EP6490" s="86"/>
      <c r="EQ6490" s="86"/>
      <c r="ER6490" s="86"/>
      <c r="ES6490" s="86"/>
      <c r="ET6490" s="86"/>
      <c r="EU6490" s="86"/>
      <c r="EV6490" s="86"/>
      <c r="EW6490" s="86"/>
      <c r="EX6490" s="86"/>
      <c r="EY6490" s="86"/>
      <c r="EZ6490" s="86"/>
      <c r="FA6490" s="86"/>
      <c r="FB6490" s="86"/>
      <c r="FC6490" s="86"/>
      <c r="FD6490" s="86"/>
      <c r="FE6490" s="86"/>
      <c r="FF6490" s="86"/>
      <c r="FG6490" s="86"/>
      <c r="FH6490" s="86"/>
      <c r="FI6490" s="86"/>
      <c r="FJ6490" s="86"/>
      <c r="FK6490" s="86"/>
      <c r="FL6490" s="86"/>
      <c r="FM6490" s="86"/>
      <c r="FN6490" s="86"/>
      <c r="FO6490" s="86"/>
      <c r="FP6490" s="86"/>
      <c r="FQ6490" s="86"/>
      <c r="FR6490" s="86"/>
      <c r="FS6490" s="86"/>
      <c r="FT6490" s="86"/>
      <c r="FU6490" s="86"/>
      <c r="FV6490" s="86"/>
      <c r="FW6490" s="86"/>
      <c r="FX6490" s="86"/>
      <c r="FY6490" s="86"/>
      <c r="FZ6490" s="86"/>
      <c r="GA6490" s="86"/>
      <c r="GB6490" s="86"/>
      <c r="GC6490" s="86"/>
      <c r="GD6490" s="86"/>
      <c r="GE6490" s="86"/>
      <c r="GF6490" s="86"/>
      <c r="GG6490" s="86"/>
      <c r="GH6490" s="86"/>
      <c r="GI6490" s="86"/>
      <c r="GJ6490" s="86"/>
      <c r="GK6490" s="86"/>
      <c r="GL6490" s="86"/>
      <c r="GM6490" s="86"/>
      <c r="GN6490" s="86"/>
      <c r="GO6490" s="86"/>
      <c r="GP6490" s="86"/>
      <c r="GQ6490" s="86"/>
      <c r="GR6490" s="86"/>
      <c r="GS6490" s="86"/>
      <c r="GT6490" s="86"/>
      <c r="GU6490" s="86"/>
      <c r="GV6490" s="86"/>
      <c r="GW6490" s="86"/>
      <c r="GX6490" s="86"/>
      <c r="GY6490" s="86"/>
      <c r="GZ6490" s="86"/>
      <c r="HA6490" s="86"/>
      <c r="HB6490" s="86"/>
      <c r="HC6490" s="86"/>
      <c r="HD6490" s="86"/>
      <c r="HE6490" s="86"/>
      <c r="HF6490" s="86"/>
      <c r="HG6490" s="86"/>
      <c r="HH6490" s="86"/>
      <c r="HI6490" s="86"/>
      <c r="HJ6490" s="86"/>
      <c r="HK6490" s="86"/>
      <c r="HL6490" s="86"/>
      <c r="HM6490" s="86"/>
      <c r="HN6490" s="86"/>
      <c r="HO6490" s="86"/>
      <c r="HP6490" s="86"/>
      <c r="HQ6490" s="86"/>
      <c r="HR6490" s="86"/>
      <c r="HS6490" s="86"/>
      <c r="HT6490" s="86"/>
      <c r="HU6490" s="86"/>
      <c r="HV6490" s="86"/>
      <c r="HW6490" s="86"/>
      <c r="HX6490" s="86"/>
      <c r="HY6490" s="86"/>
      <c r="HZ6490" s="86"/>
      <c r="IA6490" s="86"/>
      <c r="IB6490" s="86"/>
      <c r="IC6490" s="86"/>
      <c r="ID6490" s="86"/>
      <c r="IE6490" s="86"/>
      <c r="IF6490" s="86"/>
      <c r="IG6490" s="86"/>
      <c r="IH6490" s="86"/>
      <c r="II6490" s="86"/>
      <c r="IJ6490" s="86"/>
      <c r="IK6490" s="86"/>
      <c r="IL6490" s="86"/>
      <c r="IM6490" s="86"/>
      <c r="IN6490" s="86"/>
      <c r="IO6490" s="86"/>
      <c r="IP6490" s="86"/>
      <c r="IQ6490" s="86"/>
      <c r="IR6490" s="86"/>
      <c r="IS6490" s="86"/>
      <c r="IT6490" s="86"/>
      <c r="IU6490" s="86"/>
      <c r="IV6490" s="86"/>
    </row>
    <row r="6491" spans="1:256" s="21" customFormat="1">
      <c r="A6491" s="13"/>
      <c r="B6491" s="8"/>
      <c r="C6491" s="8"/>
      <c r="D6491" s="113"/>
      <c r="E6491" s="33"/>
      <c r="F6491" s="34"/>
      <c r="G6491" s="63"/>
      <c r="H6491" s="67"/>
      <c r="I6491" s="34"/>
      <c r="J6491" s="34"/>
      <c r="K6491" s="34"/>
      <c r="L6491" s="34"/>
      <c r="M6491" s="34"/>
      <c r="N6491" s="34"/>
      <c r="O6491" s="34"/>
      <c r="P6491" s="34"/>
      <c r="Q6491" s="34"/>
      <c r="R6491" s="34"/>
      <c r="S6491" s="34"/>
      <c r="T6491" s="34"/>
      <c r="U6491" s="34"/>
      <c r="V6491" s="34"/>
      <c r="W6491" s="34"/>
      <c r="X6491" s="63"/>
      <c r="Y6491" s="34"/>
      <c r="Z6491" s="65"/>
      <c r="AA6491" s="65"/>
      <c r="AB6491" s="34"/>
      <c r="AC6491" s="34"/>
      <c r="AD6491" s="34"/>
      <c r="AE6491" s="34"/>
      <c r="AF6491" s="34"/>
      <c r="AG6491" s="34"/>
      <c r="AH6491" s="34"/>
      <c r="AI6491" s="34"/>
      <c r="AJ6491" s="34"/>
      <c r="AK6491" s="34"/>
      <c r="AL6491" s="34"/>
      <c r="AM6491" s="34"/>
      <c r="AN6491" s="34"/>
      <c r="AO6491" s="34"/>
      <c r="AP6491" s="34"/>
      <c r="AQ6491" s="34"/>
      <c r="AR6491" s="28"/>
      <c r="AS6491" s="29"/>
      <c r="AT6491" s="29"/>
      <c r="AU6491" s="29"/>
      <c r="AV6491" s="402"/>
      <c r="AW6491" s="402"/>
      <c r="AX6491" s="402"/>
      <c r="AY6491" s="402"/>
      <c r="AZ6491" s="402"/>
      <c r="BA6491" s="402"/>
      <c r="BB6491" s="402"/>
      <c r="BC6491" s="402"/>
      <c r="BD6491" s="402"/>
      <c r="BE6491" s="402"/>
      <c r="BF6491" s="402"/>
      <c r="BG6491" s="402"/>
      <c r="BH6491" s="402"/>
      <c r="BI6491" s="402"/>
      <c r="BJ6491" s="402"/>
      <c r="BK6491" s="402"/>
      <c r="BL6491" s="402"/>
      <c r="BM6491" s="402"/>
      <c r="BN6491" s="402"/>
      <c r="BO6491" s="402"/>
      <c r="BP6491" s="402"/>
      <c r="BQ6491" s="402"/>
      <c r="BR6491" s="402"/>
      <c r="BS6491" s="402"/>
      <c r="BT6491" s="402"/>
      <c r="BU6491" s="402"/>
      <c r="BV6491" s="402"/>
      <c r="BW6491" s="402"/>
      <c r="BX6491" s="402"/>
      <c r="BY6491" s="402"/>
      <c r="BZ6491" s="402"/>
      <c r="CA6491" s="402"/>
      <c r="CB6491" s="402"/>
      <c r="CC6491" s="402"/>
      <c r="CD6491" s="402"/>
      <c r="CE6491" s="402"/>
      <c r="CF6491" s="402"/>
      <c r="CG6491" s="402"/>
      <c r="CH6491" s="402"/>
      <c r="CI6491" s="402"/>
      <c r="CJ6491" s="402"/>
      <c r="CK6491" s="402"/>
      <c r="CL6491" s="402"/>
      <c r="CM6491" s="402"/>
      <c r="CN6491" s="402"/>
      <c r="CO6491" s="402"/>
      <c r="CP6491" s="402"/>
      <c r="CQ6491" s="402"/>
      <c r="CR6491" s="402"/>
      <c r="CS6491" s="402"/>
      <c r="CT6491" s="402"/>
      <c r="CU6491" s="402"/>
      <c r="CV6491" s="402"/>
      <c r="CW6491" s="402"/>
      <c r="CX6491" s="402"/>
      <c r="CY6491" s="402"/>
      <c r="CZ6491" s="402"/>
      <c r="DA6491" s="402"/>
      <c r="DB6491" s="402"/>
      <c r="DC6491" s="402"/>
      <c r="DD6491" s="402"/>
      <c r="DE6491" s="402"/>
      <c r="DF6491" s="402"/>
      <c r="DG6491" s="402"/>
      <c r="DH6491" s="402"/>
      <c r="DI6491" s="402"/>
      <c r="DJ6491" s="402"/>
      <c r="DK6491" s="402"/>
      <c r="DL6491" s="402"/>
      <c r="DM6491" s="402"/>
      <c r="DN6491" s="402"/>
      <c r="DO6491" s="402"/>
      <c r="DP6491" s="402"/>
      <c r="DQ6491" s="402"/>
      <c r="DR6491" s="402"/>
      <c r="DS6491" s="402"/>
      <c r="DT6491" s="402"/>
      <c r="DU6491" s="402"/>
      <c r="DV6491" s="402"/>
      <c r="DW6491" s="402"/>
      <c r="DX6491" s="402"/>
      <c r="DY6491" s="402"/>
      <c r="DZ6491" s="402"/>
      <c r="EA6491" s="402"/>
      <c r="EB6491" s="402"/>
      <c r="EC6491" s="402"/>
      <c r="ED6491" s="402"/>
      <c r="EE6491" s="402"/>
      <c r="EF6491" s="402"/>
      <c r="EG6491" s="402"/>
      <c r="EH6491" s="402"/>
      <c r="EI6491" s="402"/>
      <c r="EJ6491" s="402"/>
      <c r="EK6491" s="402"/>
      <c r="EL6491" s="402"/>
      <c r="EM6491" s="402"/>
      <c r="EN6491" s="402"/>
      <c r="EO6491" s="402"/>
      <c r="EP6491" s="402"/>
      <c r="EQ6491" s="402"/>
      <c r="ER6491" s="402"/>
      <c r="ES6491" s="402"/>
      <c r="ET6491" s="402"/>
      <c r="EU6491" s="402"/>
      <c r="EV6491" s="402"/>
      <c r="EW6491" s="402"/>
      <c r="EX6491" s="402"/>
      <c r="EY6491" s="402"/>
      <c r="EZ6491" s="402"/>
      <c r="FA6491" s="402"/>
      <c r="FB6491" s="402"/>
      <c r="FC6491" s="402"/>
      <c r="FD6491" s="402"/>
      <c r="FE6491" s="402"/>
      <c r="FF6491" s="402"/>
      <c r="FG6491" s="402"/>
      <c r="FH6491" s="402"/>
      <c r="FI6491" s="402"/>
      <c r="FJ6491" s="402"/>
      <c r="FK6491" s="402"/>
      <c r="FL6491" s="402"/>
      <c r="FM6491" s="402"/>
      <c r="FN6491" s="402"/>
      <c r="FO6491" s="402"/>
      <c r="FP6491" s="402"/>
      <c r="FQ6491" s="402"/>
      <c r="FR6491" s="402"/>
      <c r="FS6491" s="402"/>
      <c r="FT6491" s="402"/>
      <c r="FU6491" s="402"/>
      <c r="FV6491" s="402"/>
      <c r="FW6491" s="402"/>
      <c r="FX6491" s="402"/>
      <c r="FY6491" s="402"/>
      <c r="FZ6491" s="402"/>
      <c r="GA6491" s="402"/>
      <c r="GB6491" s="402"/>
      <c r="GC6491" s="402"/>
      <c r="GD6491" s="402"/>
      <c r="GE6491" s="402"/>
      <c r="GF6491" s="402"/>
      <c r="GG6491" s="402"/>
      <c r="GH6491" s="402"/>
      <c r="GI6491" s="402"/>
      <c r="GJ6491" s="402"/>
      <c r="GK6491" s="402"/>
      <c r="GL6491" s="402"/>
      <c r="GM6491" s="402"/>
      <c r="GN6491" s="402"/>
      <c r="GO6491" s="402"/>
      <c r="GP6491" s="402"/>
      <c r="GQ6491" s="402"/>
      <c r="GR6491" s="402"/>
      <c r="GS6491" s="402"/>
      <c r="GT6491" s="402"/>
      <c r="GU6491" s="402"/>
      <c r="GV6491" s="402"/>
      <c r="GW6491" s="402"/>
      <c r="GX6491" s="402"/>
      <c r="GY6491" s="402"/>
      <c r="GZ6491" s="402"/>
      <c r="HA6491" s="402"/>
      <c r="HB6491" s="402"/>
      <c r="HC6491" s="402"/>
      <c r="HD6491" s="402"/>
      <c r="HE6491" s="402"/>
      <c r="HF6491" s="402"/>
      <c r="HG6491" s="402"/>
      <c r="HH6491" s="402"/>
      <c r="HI6491" s="402"/>
      <c r="HJ6491" s="402"/>
      <c r="HK6491" s="402"/>
      <c r="HL6491" s="402"/>
      <c r="HM6491" s="402"/>
      <c r="HN6491" s="402"/>
      <c r="HO6491" s="402"/>
      <c r="HP6491" s="402"/>
      <c r="HQ6491" s="402"/>
      <c r="HR6491" s="402"/>
      <c r="HS6491" s="402"/>
      <c r="HT6491" s="402"/>
      <c r="HU6491" s="402"/>
      <c r="HV6491" s="402"/>
      <c r="HW6491" s="402"/>
      <c r="HX6491" s="402"/>
      <c r="HY6491" s="402"/>
      <c r="HZ6491" s="402"/>
      <c r="IA6491" s="402"/>
      <c r="IB6491" s="402"/>
      <c r="IC6491" s="402"/>
      <c r="ID6491" s="402"/>
      <c r="IE6491" s="402"/>
      <c r="IF6491" s="402"/>
      <c r="IG6491" s="402"/>
      <c r="IH6491" s="402"/>
      <c r="II6491" s="402"/>
      <c r="IJ6491" s="402"/>
      <c r="IK6491" s="402"/>
      <c r="IL6491" s="402"/>
      <c r="IM6491" s="402"/>
      <c r="IN6491" s="402"/>
      <c r="IO6491" s="402"/>
      <c r="IP6491" s="402"/>
      <c r="IQ6491" s="402"/>
      <c r="IR6491" s="402"/>
      <c r="IS6491" s="402"/>
      <c r="IT6491" s="402"/>
      <c r="IU6491" s="402"/>
      <c r="IV6491" s="402"/>
    </row>
    <row r="6492" spans="1:256" s="21" customFormat="1">
      <c r="A6492" s="13"/>
      <c r="B6492" s="8"/>
      <c r="C6492" s="8"/>
      <c r="D6492" s="113"/>
      <c r="E6492" s="33"/>
      <c r="F6492" s="34"/>
      <c r="G6492" s="63"/>
      <c r="H6492" s="67"/>
      <c r="I6492" s="34"/>
      <c r="J6492" s="34"/>
      <c r="K6492" s="34"/>
      <c r="L6492" s="34"/>
      <c r="M6492" s="34"/>
      <c r="N6492" s="34"/>
      <c r="O6492" s="34"/>
      <c r="P6492" s="34"/>
      <c r="Q6492" s="34"/>
      <c r="R6492" s="34"/>
      <c r="S6492" s="34"/>
      <c r="T6492" s="34"/>
      <c r="U6492" s="34"/>
      <c r="V6492" s="34"/>
      <c r="W6492" s="34"/>
      <c r="X6492" s="63"/>
      <c r="Y6492" s="34"/>
      <c r="Z6492" s="65"/>
      <c r="AA6492" s="65"/>
      <c r="AB6492" s="34"/>
      <c r="AC6492" s="34"/>
      <c r="AD6492" s="34"/>
      <c r="AE6492" s="34"/>
      <c r="AF6492" s="34"/>
      <c r="AG6492" s="34"/>
      <c r="AH6492" s="34"/>
      <c r="AI6492" s="34"/>
      <c r="AJ6492" s="34"/>
      <c r="AK6492" s="34"/>
      <c r="AL6492" s="34"/>
      <c r="AM6492" s="34"/>
      <c r="AN6492" s="34"/>
      <c r="AO6492" s="34"/>
      <c r="AP6492" s="34"/>
      <c r="AQ6492" s="34"/>
      <c r="AR6492" s="28"/>
      <c r="AS6492" s="29"/>
      <c r="AT6492" s="29"/>
      <c r="AU6492" s="29"/>
      <c r="AV6492" s="402"/>
      <c r="AW6492" s="402"/>
      <c r="AX6492" s="402"/>
      <c r="AY6492" s="402"/>
      <c r="AZ6492" s="402"/>
      <c r="BA6492" s="402"/>
      <c r="BB6492" s="402"/>
      <c r="BC6492" s="402"/>
      <c r="BD6492" s="402"/>
      <c r="BE6492" s="402"/>
      <c r="BF6492" s="402"/>
      <c r="BG6492" s="402"/>
      <c r="BH6492" s="402"/>
      <c r="BI6492" s="402"/>
      <c r="BJ6492" s="402"/>
      <c r="BK6492" s="402"/>
      <c r="BL6492" s="402"/>
      <c r="BM6492" s="402"/>
      <c r="BN6492" s="402"/>
      <c r="BO6492" s="402"/>
      <c r="BP6492" s="402"/>
      <c r="BQ6492" s="402"/>
      <c r="BR6492" s="402"/>
      <c r="BS6492" s="402"/>
      <c r="BT6492" s="402"/>
      <c r="BU6492" s="402"/>
      <c r="BV6492" s="402"/>
      <c r="BW6492" s="402"/>
      <c r="BX6492" s="402"/>
      <c r="BY6492" s="402"/>
      <c r="BZ6492" s="402"/>
      <c r="CA6492" s="402"/>
      <c r="CB6492" s="402"/>
      <c r="CC6492" s="402"/>
      <c r="CD6492" s="402"/>
      <c r="CE6492" s="402"/>
      <c r="CF6492" s="402"/>
      <c r="CG6492" s="402"/>
      <c r="CH6492" s="402"/>
      <c r="CI6492" s="402"/>
      <c r="CJ6492" s="402"/>
      <c r="CK6492" s="402"/>
      <c r="CL6492" s="402"/>
      <c r="CM6492" s="402"/>
      <c r="CN6492" s="402"/>
      <c r="CO6492" s="402"/>
      <c r="CP6492" s="402"/>
      <c r="CQ6492" s="402"/>
      <c r="CR6492" s="402"/>
      <c r="CS6492" s="402"/>
      <c r="CT6492" s="402"/>
      <c r="CU6492" s="402"/>
      <c r="CV6492" s="402"/>
      <c r="CW6492" s="402"/>
      <c r="CX6492" s="402"/>
      <c r="CY6492" s="402"/>
      <c r="CZ6492" s="402"/>
      <c r="DA6492" s="402"/>
      <c r="DB6492" s="402"/>
      <c r="DC6492" s="402"/>
      <c r="DD6492" s="402"/>
      <c r="DE6492" s="402"/>
      <c r="DF6492" s="402"/>
      <c r="DG6492" s="402"/>
      <c r="DH6492" s="402"/>
      <c r="DI6492" s="402"/>
      <c r="DJ6492" s="402"/>
      <c r="DK6492" s="402"/>
      <c r="DL6492" s="402"/>
      <c r="DM6492" s="402"/>
      <c r="DN6492" s="402"/>
      <c r="DO6492" s="402"/>
      <c r="DP6492" s="402"/>
      <c r="DQ6492" s="402"/>
      <c r="DR6492" s="402"/>
      <c r="DS6492" s="402"/>
      <c r="DT6492" s="402"/>
      <c r="DU6492" s="402"/>
      <c r="DV6492" s="402"/>
      <c r="DW6492" s="402"/>
      <c r="DX6492" s="402"/>
      <c r="DY6492" s="402"/>
      <c r="DZ6492" s="402"/>
      <c r="EA6492" s="402"/>
      <c r="EB6492" s="402"/>
      <c r="EC6492" s="402"/>
      <c r="ED6492" s="402"/>
      <c r="EE6492" s="402"/>
      <c r="EF6492" s="402"/>
      <c r="EG6492" s="402"/>
      <c r="EH6492" s="402"/>
      <c r="EI6492" s="402"/>
      <c r="EJ6492" s="402"/>
      <c r="EK6492" s="402"/>
      <c r="EL6492" s="402"/>
      <c r="EM6492" s="402"/>
      <c r="EN6492" s="402"/>
      <c r="EO6492" s="402"/>
      <c r="EP6492" s="402"/>
      <c r="EQ6492" s="402"/>
      <c r="ER6492" s="402"/>
      <c r="ES6492" s="402"/>
      <c r="ET6492" s="402"/>
      <c r="EU6492" s="402"/>
      <c r="EV6492" s="402"/>
      <c r="EW6492" s="402"/>
      <c r="EX6492" s="402"/>
      <c r="EY6492" s="402"/>
      <c r="EZ6492" s="402"/>
      <c r="FA6492" s="402"/>
      <c r="FB6492" s="402"/>
      <c r="FC6492" s="402"/>
      <c r="FD6492" s="402"/>
      <c r="FE6492" s="402"/>
      <c r="FF6492" s="402"/>
      <c r="FG6492" s="402"/>
      <c r="FH6492" s="402"/>
      <c r="FI6492" s="402"/>
      <c r="FJ6492" s="402"/>
      <c r="FK6492" s="402"/>
      <c r="FL6492" s="402"/>
      <c r="FM6492" s="402"/>
      <c r="FN6492" s="402"/>
      <c r="FO6492" s="402"/>
      <c r="FP6492" s="402"/>
      <c r="FQ6492" s="402"/>
      <c r="FR6492" s="402"/>
      <c r="FS6492" s="402"/>
      <c r="FT6492" s="402"/>
      <c r="FU6492" s="402"/>
      <c r="FV6492" s="402"/>
      <c r="FW6492" s="402"/>
      <c r="FX6492" s="402"/>
      <c r="FY6492" s="402"/>
      <c r="FZ6492" s="402"/>
      <c r="GA6492" s="402"/>
      <c r="GB6492" s="402"/>
      <c r="GC6492" s="402"/>
      <c r="GD6492" s="402"/>
      <c r="GE6492" s="402"/>
      <c r="GF6492" s="402"/>
      <c r="GG6492" s="402"/>
      <c r="GH6492" s="402"/>
      <c r="GI6492" s="402"/>
      <c r="GJ6492" s="402"/>
      <c r="GK6492" s="402"/>
      <c r="GL6492" s="402"/>
      <c r="GM6492" s="402"/>
      <c r="GN6492" s="402"/>
      <c r="GO6492" s="402"/>
      <c r="GP6492" s="402"/>
      <c r="GQ6492" s="402"/>
      <c r="GR6492" s="402"/>
      <c r="GS6492" s="402"/>
      <c r="GT6492" s="402"/>
      <c r="GU6492" s="402"/>
      <c r="GV6492" s="402"/>
      <c r="GW6492" s="402"/>
      <c r="GX6492" s="402"/>
      <c r="GY6492" s="402"/>
      <c r="GZ6492" s="402"/>
      <c r="HA6492" s="402"/>
      <c r="HB6492" s="402"/>
      <c r="HC6492" s="402"/>
      <c r="HD6492" s="402"/>
      <c r="HE6492" s="402"/>
      <c r="HF6492" s="402"/>
      <c r="HG6492" s="402"/>
      <c r="HH6492" s="402"/>
      <c r="HI6492" s="402"/>
      <c r="HJ6492" s="402"/>
      <c r="HK6492" s="402"/>
      <c r="HL6492" s="402"/>
      <c r="HM6492" s="402"/>
      <c r="HN6492" s="402"/>
      <c r="HO6492" s="402"/>
      <c r="HP6492" s="402"/>
      <c r="HQ6492" s="402"/>
      <c r="HR6492" s="402"/>
      <c r="HS6492" s="402"/>
      <c r="HT6492" s="402"/>
      <c r="HU6492" s="402"/>
      <c r="HV6492" s="402"/>
      <c r="HW6492" s="402"/>
      <c r="HX6492" s="402"/>
      <c r="HY6492" s="402"/>
      <c r="HZ6492" s="402"/>
      <c r="IA6492" s="402"/>
      <c r="IB6492" s="402"/>
      <c r="IC6492" s="402"/>
      <c r="ID6492" s="402"/>
      <c r="IE6492" s="402"/>
      <c r="IF6492" s="402"/>
      <c r="IG6492" s="402"/>
      <c r="IH6492" s="402"/>
      <c r="II6492" s="402"/>
      <c r="IJ6492" s="402"/>
      <c r="IK6492" s="402"/>
      <c r="IL6492" s="402"/>
      <c r="IM6492" s="402"/>
      <c r="IN6492" s="402"/>
      <c r="IO6492" s="402"/>
      <c r="IP6492" s="402"/>
      <c r="IQ6492" s="402"/>
      <c r="IR6492" s="402"/>
      <c r="IS6492" s="402"/>
      <c r="IT6492" s="402"/>
      <c r="IU6492" s="402"/>
      <c r="IV6492" s="402"/>
    </row>
    <row r="6493" spans="1:256" s="21" customFormat="1">
      <c r="A6493" s="14"/>
      <c r="B6493" s="11">
        <v>7</v>
      </c>
      <c r="C6493" s="11"/>
      <c r="D6493" s="85" t="s">
        <v>8</v>
      </c>
      <c r="E6493" s="31">
        <v>3000000</v>
      </c>
      <c r="F6493" s="31">
        <f t="shared" ref="F6493:V6493" si="932">SUM(F6494:F6496)</f>
        <v>0</v>
      </c>
      <c r="G6493" s="31">
        <f t="shared" si="932"/>
        <v>0</v>
      </c>
      <c r="H6493" s="31">
        <f t="shared" si="932"/>
        <v>0</v>
      </c>
      <c r="I6493" s="31">
        <f t="shared" si="932"/>
        <v>0</v>
      </c>
      <c r="J6493" s="31">
        <f t="shared" si="932"/>
        <v>0</v>
      </c>
      <c r="K6493" s="31">
        <f t="shared" si="932"/>
        <v>0</v>
      </c>
      <c r="L6493" s="31">
        <f t="shared" si="932"/>
        <v>0</v>
      </c>
      <c r="M6493" s="31">
        <f t="shared" si="932"/>
        <v>0</v>
      </c>
      <c r="N6493" s="31">
        <f t="shared" si="932"/>
        <v>0</v>
      </c>
      <c r="O6493" s="31">
        <f t="shared" si="932"/>
        <v>0</v>
      </c>
      <c r="P6493" s="31">
        <f t="shared" si="932"/>
        <v>0</v>
      </c>
      <c r="Q6493" s="31">
        <f t="shared" si="932"/>
        <v>0</v>
      </c>
      <c r="R6493" s="31">
        <f t="shared" si="932"/>
        <v>0</v>
      </c>
      <c r="S6493" s="31">
        <f t="shared" si="932"/>
        <v>0</v>
      </c>
      <c r="T6493" s="31">
        <f t="shared" si="932"/>
        <v>0</v>
      </c>
      <c r="U6493" s="31">
        <f t="shared" si="932"/>
        <v>0</v>
      </c>
      <c r="V6493" s="31">
        <f t="shared" si="932"/>
        <v>0</v>
      </c>
      <c r="W6493" s="31">
        <f>SUM(O6493:V6493)</f>
        <v>0</v>
      </c>
      <c r="X6493" s="31">
        <f>SUM(X6494:X6496)</f>
        <v>0</v>
      </c>
      <c r="Y6493" s="31">
        <f>H6493+I6493+J6493+K6493+L6493+M6493+N6493+W6493+X6493</f>
        <v>0</v>
      </c>
      <c r="Z6493" s="31">
        <f t="shared" ref="Z6493:AK6493" si="933">SUM(Z6494:Z6496)</f>
        <v>0</v>
      </c>
      <c r="AA6493" s="31">
        <f t="shared" si="933"/>
        <v>0</v>
      </c>
      <c r="AB6493" s="31">
        <f t="shared" si="933"/>
        <v>0</v>
      </c>
      <c r="AC6493" s="31">
        <f t="shared" si="933"/>
        <v>0</v>
      </c>
      <c r="AD6493" s="31">
        <f t="shared" si="933"/>
        <v>0</v>
      </c>
      <c r="AE6493" s="31">
        <f t="shared" si="933"/>
        <v>0</v>
      </c>
      <c r="AF6493" s="31">
        <f t="shared" si="933"/>
        <v>0</v>
      </c>
      <c r="AG6493" s="31">
        <f t="shared" si="933"/>
        <v>0</v>
      </c>
      <c r="AH6493" s="31">
        <f t="shared" si="933"/>
        <v>0</v>
      </c>
      <c r="AI6493" s="31">
        <f t="shared" si="933"/>
        <v>0</v>
      </c>
      <c r="AJ6493" s="31">
        <f t="shared" si="933"/>
        <v>0</v>
      </c>
      <c r="AK6493" s="31">
        <f t="shared" si="933"/>
        <v>0</v>
      </c>
      <c r="AL6493" s="31">
        <f>SUM(AD6493:AK6493)</f>
        <v>0</v>
      </c>
      <c r="AM6493" s="31">
        <f>SUM(AM6494:AM6496)</f>
        <v>0</v>
      </c>
      <c r="AN6493" s="31">
        <f>SUM(AN6494:AN6496)</f>
        <v>0</v>
      </c>
      <c r="AO6493" s="31">
        <f>Z6493+AA6493+AB6493+AC6493+AL6493+AM6493+AN6493</f>
        <v>0</v>
      </c>
      <c r="AP6493" s="32">
        <f>E6493+Y6493-AO6493</f>
        <v>3000000</v>
      </c>
      <c r="AQ6493" s="32"/>
      <c r="AR6493" s="28"/>
      <c r="AS6493" s="29">
        <f>E6493+H6493+I6493+J6493+K6493+L6493+M6493+N6493+W6493+X6493-Z6493-AB6493-AL6493-AC6493-AM6493-AN6493</f>
        <v>3000000</v>
      </c>
      <c r="AT6493" s="29">
        <f>AP6493-AS6493</f>
        <v>0</v>
      </c>
      <c r="AU6493" s="29">
        <f>E6493</f>
        <v>3000000</v>
      </c>
      <c r="AV6493" s="86">
        <f>AS6493-AU6493</f>
        <v>0</v>
      </c>
      <c r="AW6493" s="86">
        <f>Y6493-AO6493</f>
        <v>0</v>
      </c>
      <c r="AX6493" s="86">
        <f>AV6493-AW6493</f>
        <v>0</v>
      </c>
      <c r="AZ6493" s="398"/>
    </row>
    <row r="6494" spans="1:256" s="21" customFormat="1">
      <c r="A6494" s="10"/>
      <c r="B6494" s="8"/>
      <c r="C6494" s="8"/>
      <c r="D6494" s="82"/>
      <c r="E6494" s="33"/>
      <c r="F6494" s="33"/>
      <c r="G6494" s="282"/>
      <c r="H6494" s="283"/>
      <c r="I6494" s="33"/>
      <c r="J6494" s="33"/>
      <c r="K6494" s="33"/>
      <c r="L6494" s="33"/>
      <c r="M6494" s="33"/>
      <c r="N6494" s="33"/>
      <c r="O6494" s="33"/>
      <c r="P6494" s="33"/>
      <c r="Q6494" s="33"/>
      <c r="R6494" s="33"/>
      <c r="S6494" s="33"/>
      <c r="T6494" s="33"/>
      <c r="U6494" s="33"/>
      <c r="V6494" s="33"/>
      <c r="W6494" s="33"/>
      <c r="X6494" s="282"/>
      <c r="Y6494" s="33"/>
      <c r="Z6494" s="284"/>
      <c r="AA6494" s="284"/>
      <c r="AB6494" s="33"/>
      <c r="AC6494" s="33"/>
      <c r="AD6494" s="33"/>
      <c r="AE6494" s="33"/>
      <c r="AF6494" s="33"/>
      <c r="AG6494" s="33"/>
      <c r="AH6494" s="33"/>
      <c r="AI6494" s="33"/>
      <c r="AJ6494" s="33"/>
      <c r="AK6494" s="33"/>
      <c r="AL6494" s="33"/>
      <c r="AM6494" s="33"/>
      <c r="AN6494" s="33"/>
      <c r="AO6494" s="33"/>
      <c r="AP6494" s="34"/>
      <c r="AQ6494" s="70"/>
      <c r="AR6494" s="76"/>
      <c r="AS6494" s="60"/>
      <c r="AT6494" s="60"/>
      <c r="AU6494" s="60"/>
    </row>
    <row r="6495" spans="1:256" s="21" customFormat="1">
      <c r="A6495" s="10"/>
      <c r="B6495" s="8"/>
      <c r="C6495" s="8"/>
      <c r="D6495" s="82"/>
      <c r="E6495" s="33"/>
      <c r="F6495" s="33"/>
      <c r="G6495" s="282"/>
      <c r="H6495" s="283"/>
      <c r="I6495" s="33"/>
      <c r="J6495" s="33"/>
      <c r="K6495" s="33"/>
      <c r="L6495" s="33"/>
      <c r="M6495" s="33"/>
      <c r="N6495" s="33"/>
      <c r="O6495" s="33"/>
      <c r="P6495" s="33"/>
      <c r="Q6495" s="33"/>
      <c r="R6495" s="33"/>
      <c r="S6495" s="33"/>
      <c r="T6495" s="33"/>
      <c r="U6495" s="33"/>
      <c r="V6495" s="33"/>
      <c r="W6495" s="33"/>
      <c r="X6495" s="282"/>
      <c r="Y6495" s="33"/>
      <c r="Z6495" s="284"/>
      <c r="AA6495" s="284"/>
      <c r="AB6495" s="33"/>
      <c r="AC6495" s="33"/>
      <c r="AD6495" s="33"/>
      <c r="AE6495" s="33"/>
      <c r="AF6495" s="33"/>
      <c r="AG6495" s="33"/>
      <c r="AH6495" s="33"/>
      <c r="AI6495" s="33"/>
      <c r="AJ6495" s="33"/>
      <c r="AK6495" s="33"/>
      <c r="AL6495" s="33"/>
      <c r="AM6495" s="33"/>
      <c r="AN6495" s="33"/>
      <c r="AO6495" s="33"/>
      <c r="AP6495" s="34"/>
      <c r="AQ6495" s="70"/>
      <c r="AR6495" s="76"/>
      <c r="AS6495" s="60"/>
      <c r="AT6495" s="60"/>
      <c r="AU6495" s="60"/>
    </row>
    <row r="6496" spans="1:256" s="21" customFormat="1">
      <c r="A6496" s="10"/>
      <c r="B6496" s="8"/>
      <c r="C6496" s="8"/>
      <c r="D6496" s="82"/>
      <c r="E6496" s="33"/>
      <c r="F6496" s="33"/>
      <c r="G6496" s="282"/>
      <c r="H6496" s="283"/>
      <c r="I6496" s="33"/>
      <c r="J6496" s="33"/>
      <c r="K6496" s="33"/>
      <c r="L6496" s="33"/>
      <c r="M6496" s="33"/>
      <c r="N6496" s="33"/>
      <c r="O6496" s="33"/>
      <c r="P6496" s="33"/>
      <c r="Q6496" s="33"/>
      <c r="R6496" s="33"/>
      <c r="S6496" s="33"/>
      <c r="T6496" s="33"/>
      <c r="U6496" s="33"/>
      <c r="V6496" s="33"/>
      <c r="W6496" s="33"/>
      <c r="X6496" s="282"/>
      <c r="Y6496" s="33"/>
      <c r="Z6496" s="284"/>
      <c r="AA6496" s="284"/>
      <c r="AB6496" s="33"/>
      <c r="AC6496" s="33"/>
      <c r="AD6496" s="33"/>
      <c r="AE6496" s="33"/>
      <c r="AF6496" s="33"/>
      <c r="AG6496" s="33"/>
      <c r="AH6496" s="33"/>
      <c r="AI6496" s="33"/>
      <c r="AJ6496" s="33"/>
      <c r="AK6496" s="33"/>
      <c r="AL6496" s="33"/>
      <c r="AM6496" s="33"/>
      <c r="AN6496" s="33"/>
      <c r="AO6496" s="33"/>
      <c r="AP6496" s="34"/>
      <c r="AQ6496" s="70"/>
      <c r="AR6496" s="76"/>
      <c r="AS6496" s="60"/>
      <c r="AT6496" s="60"/>
      <c r="AU6496" s="60"/>
    </row>
    <row r="6497" spans="1:256" s="21" customFormat="1">
      <c r="A6497" s="14"/>
      <c r="B6497" s="11">
        <v>8</v>
      </c>
      <c r="C6497" s="11"/>
      <c r="D6497" s="77" t="s">
        <v>39</v>
      </c>
      <c r="E6497" s="31">
        <v>14325000</v>
      </c>
      <c r="F6497" s="31">
        <f t="shared" ref="F6497:V6497" si="934">SUM(F6498:F6509)</f>
        <v>0</v>
      </c>
      <c r="G6497" s="31">
        <f t="shared" si="934"/>
        <v>0</v>
      </c>
      <c r="H6497" s="31">
        <f t="shared" si="934"/>
        <v>0</v>
      </c>
      <c r="I6497" s="31">
        <f t="shared" si="934"/>
        <v>0</v>
      </c>
      <c r="J6497" s="31">
        <f t="shared" si="934"/>
        <v>0</v>
      </c>
      <c r="K6497" s="31">
        <f t="shared" si="934"/>
        <v>0</v>
      </c>
      <c r="L6497" s="31">
        <f t="shared" si="934"/>
        <v>0</v>
      </c>
      <c r="M6497" s="31">
        <f t="shared" si="934"/>
        <v>0</v>
      </c>
      <c r="N6497" s="31">
        <f t="shared" si="934"/>
        <v>0</v>
      </c>
      <c r="O6497" s="31">
        <f t="shared" si="934"/>
        <v>0</v>
      </c>
      <c r="P6497" s="31">
        <f t="shared" si="934"/>
        <v>2175000</v>
      </c>
      <c r="Q6497" s="31">
        <f t="shared" si="934"/>
        <v>0</v>
      </c>
      <c r="R6497" s="31">
        <f t="shared" si="934"/>
        <v>0</v>
      </c>
      <c r="S6497" s="31">
        <f t="shared" si="934"/>
        <v>0</v>
      </c>
      <c r="T6497" s="31">
        <f t="shared" si="934"/>
        <v>0</v>
      </c>
      <c r="U6497" s="31">
        <f t="shared" si="934"/>
        <v>0</v>
      </c>
      <c r="V6497" s="31">
        <f t="shared" si="934"/>
        <v>0</v>
      </c>
      <c r="W6497" s="31">
        <f>SUM(O6497:V6497)</f>
        <v>2175000</v>
      </c>
      <c r="X6497" s="31">
        <f>SUM(X6498:X6509)</f>
        <v>0</v>
      </c>
      <c r="Y6497" s="31">
        <f>H6497+I6497+J6497+K6497+L6497+M6497+N6497+W6497+X6497</f>
        <v>2175000</v>
      </c>
      <c r="Z6497" s="31">
        <f t="shared" ref="Z6497:AK6497" si="935">SUM(Z6498:Z6509)</f>
        <v>0</v>
      </c>
      <c r="AA6497" s="31">
        <f t="shared" si="935"/>
        <v>0</v>
      </c>
      <c r="AB6497" s="31">
        <f t="shared" si="935"/>
        <v>0</v>
      </c>
      <c r="AC6497" s="31">
        <f t="shared" si="935"/>
        <v>0</v>
      </c>
      <c r="AD6497" s="31">
        <f t="shared" si="935"/>
        <v>0</v>
      </c>
      <c r="AE6497" s="31">
        <f t="shared" si="935"/>
        <v>0</v>
      </c>
      <c r="AF6497" s="31">
        <f t="shared" si="935"/>
        <v>0</v>
      </c>
      <c r="AG6497" s="31">
        <f t="shared" si="935"/>
        <v>0</v>
      </c>
      <c r="AH6497" s="31">
        <f t="shared" si="935"/>
        <v>0</v>
      </c>
      <c r="AI6497" s="31">
        <f t="shared" si="935"/>
        <v>0</v>
      </c>
      <c r="AJ6497" s="31">
        <f t="shared" si="935"/>
        <v>0</v>
      </c>
      <c r="AK6497" s="31">
        <f t="shared" si="935"/>
        <v>0</v>
      </c>
      <c r="AL6497" s="31">
        <f>SUM(AD6497:AK6497)</f>
        <v>0</v>
      </c>
      <c r="AM6497" s="31">
        <f>SUM(AM6498:AM6509)</f>
        <v>0</v>
      </c>
      <c r="AN6497" s="31">
        <f>SUM(AN6498:AN6509)</f>
        <v>0</v>
      </c>
      <c r="AO6497" s="31">
        <f>Z6497+AA6497+AB6497+AC6497+AL6497+AM6497+AN6497</f>
        <v>0</v>
      </c>
      <c r="AP6497" s="32">
        <f>E6497+Y6497-AO6497</f>
        <v>16500000</v>
      </c>
      <c r="AQ6497" s="32"/>
      <c r="AR6497" s="28"/>
      <c r="AS6497" s="29">
        <f>E6497+H6497+I6497+J6497+K6497+L6497+M6497+N6497+W6497+X6497-Z6497-AB6497-AL6497-AC6497-AM6497-AN6497</f>
        <v>16500000</v>
      </c>
      <c r="AT6497" s="29">
        <f>AP6497-AS6497</f>
        <v>0</v>
      </c>
      <c r="AU6497" s="29">
        <f>E6497</f>
        <v>14325000</v>
      </c>
      <c r="AV6497" s="86">
        <f>AS6497-AU6497</f>
        <v>2175000</v>
      </c>
      <c r="AW6497" s="86">
        <f>Y6497-AO6497</f>
        <v>2175000</v>
      </c>
      <c r="AX6497" s="86">
        <f>AV6497-AW6497</f>
        <v>0</v>
      </c>
      <c r="AZ6497" s="398"/>
    </row>
    <row r="6498" spans="1:256" s="402" customFormat="1">
      <c r="A6498" s="13"/>
      <c r="B6498" s="8"/>
      <c r="C6498" s="8"/>
      <c r="D6498" s="324"/>
      <c r="E6498" s="33"/>
      <c r="F6498" s="33"/>
      <c r="G6498" s="282"/>
      <c r="H6498" s="283"/>
      <c r="I6498" s="33"/>
      <c r="J6498" s="33"/>
      <c r="K6498" s="33"/>
      <c r="L6498" s="33"/>
      <c r="M6498" s="33"/>
      <c r="N6498" s="33"/>
      <c r="O6498" s="33"/>
      <c r="P6498" s="33"/>
      <c r="Q6498" s="33"/>
      <c r="R6498" s="33"/>
      <c r="S6498" s="33"/>
      <c r="T6498" s="33"/>
      <c r="U6498" s="33"/>
      <c r="V6498" s="33"/>
      <c r="W6498" s="33"/>
      <c r="X6498" s="282"/>
      <c r="Y6498" s="33"/>
      <c r="Z6498" s="284"/>
      <c r="AA6498" s="284"/>
      <c r="AB6498" s="33"/>
      <c r="AC6498" s="33"/>
      <c r="AD6498" s="33"/>
      <c r="AE6498" s="33"/>
      <c r="AF6498" s="33"/>
      <c r="AG6498" s="33"/>
      <c r="AH6498" s="33"/>
      <c r="AI6498" s="33"/>
      <c r="AJ6498" s="33"/>
      <c r="AK6498" s="33"/>
      <c r="AL6498" s="33"/>
      <c r="AM6498" s="33"/>
      <c r="AN6498" s="33"/>
      <c r="AO6498" s="33"/>
      <c r="AP6498" s="34"/>
      <c r="AQ6498" s="34"/>
      <c r="AR6498" s="28"/>
      <c r="AS6498" s="29"/>
      <c r="AT6498" s="29"/>
      <c r="AU6498" s="29"/>
    </row>
    <row r="6499" spans="1:256" s="402" customFormat="1" ht="15">
      <c r="A6499" s="13"/>
      <c r="B6499" s="8"/>
      <c r="C6499" s="8"/>
      <c r="D6499" s="394"/>
      <c r="E6499" s="33"/>
      <c r="F6499" s="33"/>
      <c r="G6499" s="282"/>
      <c r="H6499" s="283"/>
      <c r="I6499" s="33"/>
      <c r="J6499" s="33"/>
      <c r="K6499" s="33"/>
      <c r="L6499" s="33"/>
      <c r="M6499" s="33"/>
      <c r="N6499" s="33"/>
      <c r="O6499" s="33"/>
      <c r="P6499" s="33"/>
      <c r="Q6499" s="33"/>
      <c r="R6499" s="33"/>
      <c r="S6499" s="33"/>
      <c r="T6499" s="33"/>
      <c r="U6499" s="33"/>
      <c r="V6499" s="33"/>
      <c r="W6499" s="33"/>
      <c r="X6499" s="282"/>
      <c r="Y6499" s="33"/>
      <c r="Z6499" s="284"/>
      <c r="AA6499" s="284"/>
      <c r="AB6499" s="33"/>
      <c r="AC6499" s="33"/>
      <c r="AD6499" s="33"/>
      <c r="AE6499" s="33"/>
      <c r="AF6499" s="33"/>
      <c r="AG6499" s="33"/>
      <c r="AH6499" s="33"/>
      <c r="AI6499" s="33"/>
      <c r="AJ6499" s="33"/>
      <c r="AK6499" s="33"/>
      <c r="AL6499" s="33"/>
      <c r="AM6499" s="33"/>
      <c r="AN6499" s="33"/>
      <c r="AO6499" s="33"/>
      <c r="AP6499" s="34"/>
      <c r="AQ6499" s="34"/>
      <c r="AR6499" s="28"/>
      <c r="AS6499" s="29"/>
      <c r="AT6499" s="29"/>
      <c r="AU6499" s="29"/>
    </row>
    <row r="6500" spans="1:256" s="402" customFormat="1" ht="15">
      <c r="A6500" s="13"/>
      <c r="B6500" s="8"/>
      <c r="C6500" s="8"/>
      <c r="D6500" s="553" t="s">
        <v>558</v>
      </c>
      <c r="E6500" s="33"/>
      <c r="F6500" s="33"/>
      <c r="G6500" s="282"/>
      <c r="H6500" s="283"/>
      <c r="I6500" s="33"/>
      <c r="J6500" s="33"/>
      <c r="K6500" s="33"/>
      <c r="L6500" s="33"/>
      <c r="M6500" s="33"/>
      <c r="N6500" s="33"/>
      <c r="O6500" s="33"/>
      <c r="P6500" s="33"/>
      <c r="Q6500" s="33"/>
      <c r="R6500" s="33"/>
      <c r="S6500" s="33"/>
      <c r="T6500" s="33"/>
      <c r="U6500" s="33"/>
      <c r="V6500" s="33"/>
      <c r="W6500" s="33"/>
      <c r="X6500" s="282"/>
      <c r="Y6500" s="33"/>
      <c r="Z6500" s="284"/>
      <c r="AA6500" s="284"/>
      <c r="AB6500" s="33"/>
      <c r="AC6500" s="33"/>
      <c r="AD6500" s="33"/>
      <c r="AE6500" s="33"/>
      <c r="AF6500" s="33"/>
      <c r="AG6500" s="33"/>
      <c r="AH6500" s="33"/>
      <c r="AI6500" s="33"/>
      <c r="AJ6500" s="33"/>
      <c r="AK6500" s="33"/>
      <c r="AL6500" s="33"/>
      <c r="AM6500" s="33"/>
      <c r="AN6500" s="33"/>
      <c r="AO6500" s="33"/>
      <c r="AP6500" s="34"/>
      <c r="AQ6500" s="34"/>
      <c r="AR6500" s="28"/>
      <c r="AS6500" s="29"/>
      <c r="AT6500" s="29"/>
      <c r="AU6500" s="29"/>
    </row>
    <row r="6501" spans="1:256" s="402" customFormat="1">
      <c r="A6501" s="13"/>
      <c r="B6501" s="8"/>
      <c r="C6501" s="8"/>
      <c r="D6501" s="324" t="s">
        <v>2084</v>
      </c>
      <c r="E6501" s="33"/>
      <c r="F6501" s="33"/>
      <c r="G6501" s="282"/>
      <c r="H6501" s="283"/>
      <c r="I6501" s="33"/>
      <c r="J6501" s="33"/>
      <c r="K6501" s="33"/>
      <c r="L6501" s="33"/>
      <c r="M6501" s="33"/>
      <c r="N6501" s="33"/>
      <c r="O6501" s="33"/>
      <c r="P6501" s="33">
        <v>600000</v>
      </c>
      <c r="Q6501" s="33"/>
      <c r="R6501" s="33"/>
      <c r="S6501" s="33"/>
      <c r="T6501" s="33"/>
      <c r="U6501" s="33"/>
      <c r="V6501" s="33"/>
      <c r="W6501" s="33"/>
      <c r="X6501" s="282"/>
      <c r="Y6501" s="33"/>
      <c r="Z6501" s="284"/>
      <c r="AA6501" s="284"/>
      <c r="AB6501" s="33"/>
      <c r="AC6501" s="33"/>
      <c r="AD6501" s="33"/>
      <c r="AE6501" s="33"/>
      <c r="AF6501" s="33"/>
      <c r="AG6501" s="33"/>
      <c r="AH6501" s="33"/>
      <c r="AI6501" s="33"/>
      <c r="AJ6501" s="33"/>
      <c r="AK6501" s="33"/>
      <c r="AL6501" s="33"/>
      <c r="AM6501" s="33"/>
      <c r="AN6501" s="33"/>
      <c r="AO6501" s="33"/>
      <c r="AP6501" s="34"/>
      <c r="AQ6501" s="34"/>
      <c r="AR6501" s="28"/>
      <c r="AS6501" s="29"/>
      <c r="AT6501" s="29"/>
      <c r="AU6501" s="29"/>
    </row>
    <row r="6502" spans="1:256" s="551" customFormat="1">
      <c r="A6502" s="13"/>
      <c r="B6502" s="8"/>
      <c r="C6502" s="8"/>
      <c r="D6502" s="324" t="s">
        <v>2083</v>
      </c>
      <c r="E6502" s="33"/>
      <c r="F6502" s="33"/>
      <c r="G6502" s="282"/>
      <c r="H6502" s="283"/>
      <c r="I6502" s="33"/>
      <c r="J6502" s="33"/>
      <c r="K6502" s="33"/>
      <c r="L6502" s="33"/>
      <c r="M6502" s="33"/>
      <c r="N6502" s="33"/>
      <c r="O6502" s="33"/>
      <c r="P6502" s="33">
        <v>1575000</v>
      </c>
      <c r="Q6502" s="33"/>
      <c r="R6502" s="33"/>
      <c r="S6502" s="33"/>
      <c r="T6502" s="33"/>
      <c r="U6502" s="33"/>
      <c r="V6502" s="33"/>
      <c r="W6502" s="33"/>
      <c r="X6502" s="282"/>
      <c r="Y6502" s="33"/>
      <c r="Z6502" s="284"/>
      <c r="AA6502" s="284"/>
      <c r="AB6502" s="33"/>
      <c r="AC6502" s="33"/>
      <c r="AD6502" s="33"/>
      <c r="AE6502" s="33"/>
      <c r="AF6502" s="33"/>
      <c r="AG6502" s="33"/>
      <c r="AH6502" s="33"/>
      <c r="AI6502" s="33"/>
      <c r="AJ6502" s="33"/>
      <c r="AK6502" s="33"/>
      <c r="AL6502" s="33"/>
      <c r="AM6502" s="33"/>
      <c r="AN6502" s="33"/>
      <c r="AO6502" s="33"/>
      <c r="AP6502" s="34"/>
      <c r="AQ6502" s="34"/>
      <c r="AR6502" s="28"/>
      <c r="AS6502" s="29"/>
      <c r="AT6502" s="29"/>
      <c r="AU6502" s="29"/>
    </row>
    <row r="6503" spans="1:256" s="551" customFormat="1">
      <c r="A6503" s="13"/>
      <c r="B6503" s="8"/>
      <c r="C6503" s="8"/>
      <c r="D6503" s="324"/>
      <c r="E6503" s="33"/>
      <c r="F6503" s="33"/>
      <c r="G6503" s="282"/>
      <c r="H6503" s="283"/>
      <c r="I6503" s="33"/>
      <c r="J6503" s="33"/>
      <c r="K6503" s="33"/>
      <c r="L6503" s="33"/>
      <c r="M6503" s="33"/>
      <c r="N6503" s="33"/>
      <c r="O6503" s="33"/>
      <c r="P6503" s="33"/>
      <c r="Q6503" s="33"/>
      <c r="R6503" s="33"/>
      <c r="S6503" s="33"/>
      <c r="T6503" s="33"/>
      <c r="U6503" s="33"/>
      <c r="V6503" s="33"/>
      <c r="W6503" s="33"/>
      <c r="X6503" s="282"/>
      <c r="Y6503" s="33"/>
      <c r="Z6503" s="284"/>
      <c r="AA6503" s="284"/>
      <c r="AB6503" s="33"/>
      <c r="AC6503" s="33"/>
      <c r="AD6503" s="33"/>
      <c r="AE6503" s="33"/>
      <c r="AF6503" s="33"/>
      <c r="AG6503" s="33"/>
      <c r="AH6503" s="33"/>
      <c r="AI6503" s="33"/>
      <c r="AJ6503" s="33"/>
      <c r="AK6503" s="33"/>
      <c r="AL6503" s="33"/>
      <c r="AM6503" s="33"/>
      <c r="AN6503" s="33"/>
      <c r="AO6503" s="33"/>
      <c r="AP6503" s="34"/>
      <c r="AQ6503" s="34"/>
      <c r="AR6503" s="28"/>
      <c r="AS6503" s="29"/>
      <c r="AT6503" s="29"/>
      <c r="AU6503" s="29"/>
    </row>
    <row r="6504" spans="1:256" s="551" customFormat="1">
      <c r="A6504" s="13"/>
      <c r="B6504" s="8"/>
      <c r="C6504" s="8"/>
      <c r="D6504" s="324"/>
      <c r="E6504" s="33"/>
      <c r="F6504" s="33"/>
      <c r="G6504" s="282"/>
      <c r="H6504" s="283"/>
      <c r="I6504" s="33"/>
      <c r="J6504" s="33"/>
      <c r="K6504" s="33"/>
      <c r="L6504" s="33"/>
      <c r="M6504" s="33"/>
      <c r="N6504" s="33"/>
      <c r="O6504" s="33"/>
      <c r="P6504" s="33"/>
      <c r="Q6504" s="33"/>
      <c r="R6504" s="33"/>
      <c r="S6504" s="33"/>
      <c r="T6504" s="33"/>
      <c r="U6504" s="33"/>
      <c r="V6504" s="33"/>
      <c r="W6504" s="33"/>
      <c r="X6504" s="282"/>
      <c r="Y6504" s="33"/>
      <c r="Z6504" s="284"/>
      <c r="AA6504" s="284"/>
      <c r="AB6504" s="33"/>
      <c r="AC6504" s="33"/>
      <c r="AD6504" s="33"/>
      <c r="AE6504" s="33"/>
      <c r="AF6504" s="33"/>
      <c r="AG6504" s="33"/>
      <c r="AH6504" s="33"/>
      <c r="AI6504" s="33"/>
      <c r="AJ6504" s="33"/>
      <c r="AK6504" s="33"/>
      <c r="AL6504" s="33"/>
      <c r="AM6504" s="33"/>
      <c r="AN6504" s="33"/>
      <c r="AO6504" s="33"/>
      <c r="AP6504" s="34"/>
      <c r="AQ6504" s="34"/>
      <c r="AR6504" s="28"/>
      <c r="AS6504" s="29"/>
      <c r="AT6504" s="29"/>
      <c r="AU6504" s="29"/>
    </row>
    <row r="6505" spans="1:256" s="551" customFormat="1">
      <c r="A6505" s="13"/>
      <c r="B6505" s="8"/>
      <c r="C6505" s="8"/>
      <c r="D6505" s="324"/>
      <c r="E6505" s="33"/>
      <c r="F6505" s="33"/>
      <c r="G6505" s="282"/>
      <c r="H6505" s="283"/>
      <c r="I6505" s="33"/>
      <c r="J6505" s="33"/>
      <c r="K6505" s="33"/>
      <c r="L6505" s="33"/>
      <c r="M6505" s="33"/>
      <c r="N6505" s="33"/>
      <c r="O6505" s="33"/>
      <c r="P6505" s="33"/>
      <c r="Q6505" s="33"/>
      <c r="R6505" s="33"/>
      <c r="S6505" s="33"/>
      <c r="T6505" s="33"/>
      <c r="U6505" s="33"/>
      <c r="V6505" s="33"/>
      <c r="W6505" s="33"/>
      <c r="X6505" s="282"/>
      <c r="Y6505" s="33"/>
      <c r="Z6505" s="284"/>
      <c r="AA6505" s="284"/>
      <c r="AB6505" s="33"/>
      <c r="AC6505" s="33"/>
      <c r="AD6505" s="33"/>
      <c r="AE6505" s="33"/>
      <c r="AF6505" s="33"/>
      <c r="AG6505" s="33"/>
      <c r="AH6505" s="33"/>
      <c r="AI6505" s="33"/>
      <c r="AJ6505" s="33"/>
      <c r="AK6505" s="33"/>
      <c r="AL6505" s="33"/>
      <c r="AM6505" s="33"/>
      <c r="AN6505" s="33"/>
      <c r="AO6505" s="33"/>
      <c r="AP6505" s="34"/>
      <c r="AQ6505" s="34"/>
      <c r="AR6505" s="28"/>
      <c r="AS6505" s="29"/>
      <c r="AT6505" s="29"/>
      <c r="AU6505" s="29"/>
    </row>
    <row r="6506" spans="1:256" s="402" customFormat="1">
      <c r="A6506" s="13"/>
      <c r="B6506" s="8"/>
      <c r="C6506" s="8"/>
      <c r="D6506" s="324"/>
      <c r="E6506" s="33"/>
      <c r="F6506" s="33"/>
      <c r="G6506" s="282"/>
      <c r="H6506" s="283"/>
      <c r="I6506" s="33"/>
      <c r="J6506" s="33"/>
      <c r="K6506" s="33"/>
      <c r="L6506" s="33"/>
      <c r="M6506" s="33"/>
      <c r="N6506" s="33"/>
      <c r="O6506" s="33"/>
      <c r="P6506" s="33"/>
      <c r="Q6506" s="33"/>
      <c r="R6506" s="33"/>
      <c r="S6506" s="33"/>
      <c r="T6506" s="33"/>
      <c r="U6506" s="33"/>
      <c r="V6506" s="33"/>
      <c r="W6506" s="33"/>
      <c r="X6506" s="282"/>
      <c r="Y6506" s="33"/>
      <c r="Z6506" s="284"/>
      <c r="AA6506" s="284"/>
      <c r="AB6506" s="33"/>
      <c r="AC6506" s="33"/>
      <c r="AD6506" s="33"/>
      <c r="AE6506" s="33"/>
      <c r="AF6506" s="33"/>
      <c r="AG6506" s="33"/>
      <c r="AH6506" s="33"/>
      <c r="AI6506" s="33"/>
      <c r="AJ6506" s="33"/>
      <c r="AK6506" s="33"/>
      <c r="AL6506" s="33"/>
      <c r="AM6506" s="33"/>
      <c r="AN6506" s="33"/>
      <c r="AO6506" s="33"/>
      <c r="AP6506" s="34"/>
      <c r="AQ6506" s="34"/>
      <c r="AR6506" s="28"/>
      <c r="AS6506" s="29"/>
      <c r="AT6506" s="29"/>
      <c r="AU6506" s="29"/>
    </row>
    <row r="6507" spans="1:256" s="402" customFormat="1">
      <c r="A6507" s="13"/>
      <c r="B6507" s="8"/>
      <c r="C6507" s="8"/>
      <c r="D6507" s="323"/>
      <c r="E6507" s="33"/>
      <c r="F6507" s="33"/>
      <c r="G6507" s="282"/>
      <c r="H6507" s="283"/>
      <c r="I6507" s="33"/>
      <c r="J6507" s="33"/>
      <c r="K6507" s="33"/>
      <c r="L6507" s="33"/>
      <c r="M6507" s="33"/>
      <c r="N6507" s="33"/>
      <c r="O6507" s="33"/>
      <c r="P6507" s="33"/>
      <c r="Q6507" s="33"/>
      <c r="R6507" s="33"/>
      <c r="S6507" s="33"/>
      <c r="T6507" s="33"/>
      <c r="U6507" s="33"/>
      <c r="V6507" s="33"/>
      <c r="W6507" s="33"/>
      <c r="X6507" s="282"/>
      <c r="Y6507" s="33"/>
      <c r="Z6507" s="284"/>
      <c r="AA6507" s="284"/>
      <c r="AB6507" s="33"/>
      <c r="AC6507" s="33"/>
      <c r="AD6507" s="33"/>
      <c r="AE6507" s="33"/>
      <c r="AF6507" s="33"/>
      <c r="AG6507" s="33"/>
      <c r="AH6507" s="33"/>
      <c r="AI6507" s="33"/>
      <c r="AJ6507" s="33"/>
      <c r="AK6507" s="33"/>
      <c r="AL6507" s="33"/>
      <c r="AM6507" s="33"/>
      <c r="AN6507" s="33"/>
      <c r="AO6507" s="33"/>
      <c r="AP6507" s="34"/>
      <c r="AQ6507" s="34"/>
      <c r="AR6507" s="28"/>
      <c r="AS6507" s="29"/>
      <c r="AT6507" s="29"/>
      <c r="AU6507" s="29"/>
    </row>
    <row r="6508" spans="1:256" s="402" customFormat="1">
      <c r="A6508" s="13"/>
      <c r="B6508" s="8"/>
      <c r="C6508" s="8"/>
      <c r="D6508" s="323"/>
      <c r="E6508" s="33"/>
      <c r="F6508" s="33"/>
      <c r="G6508" s="282"/>
      <c r="H6508" s="283"/>
      <c r="I6508" s="33"/>
      <c r="J6508" s="33"/>
      <c r="K6508" s="33"/>
      <c r="L6508" s="33"/>
      <c r="M6508" s="33"/>
      <c r="N6508" s="33"/>
      <c r="O6508" s="33"/>
      <c r="P6508" s="33"/>
      <c r="Q6508" s="33"/>
      <c r="R6508" s="33"/>
      <c r="S6508" s="33"/>
      <c r="T6508" s="33"/>
      <c r="U6508" s="33"/>
      <c r="V6508" s="33"/>
      <c r="W6508" s="33"/>
      <c r="X6508" s="282"/>
      <c r="Y6508" s="33"/>
      <c r="Z6508" s="284"/>
      <c r="AA6508" s="284"/>
      <c r="AB6508" s="33"/>
      <c r="AC6508" s="33"/>
      <c r="AD6508" s="33"/>
      <c r="AE6508" s="33"/>
      <c r="AF6508" s="33"/>
      <c r="AG6508" s="33"/>
      <c r="AH6508" s="33"/>
      <c r="AI6508" s="33"/>
      <c r="AJ6508" s="33"/>
      <c r="AK6508" s="33"/>
      <c r="AL6508" s="33"/>
      <c r="AM6508" s="33"/>
      <c r="AN6508" s="33"/>
      <c r="AO6508" s="33"/>
      <c r="AP6508" s="34"/>
      <c r="AQ6508" s="34"/>
      <c r="AR6508" s="28"/>
      <c r="AS6508" s="29"/>
      <c r="AT6508" s="29"/>
      <c r="AU6508" s="29"/>
    </row>
    <row r="6509" spans="1:256" s="402" customFormat="1">
      <c r="A6509" s="13"/>
      <c r="B6509" s="8"/>
      <c r="C6509" s="8"/>
      <c r="D6509" s="323"/>
      <c r="E6509" s="33"/>
      <c r="F6509" s="33"/>
      <c r="G6509" s="282"/>
      <c r="H6509" s="283"/>
      <c r="I6509" s="33"/>
      <c r="J6509" s="33"/>
      <c r="K6509" s="33"/>
      <c r="L6509" s="33"/>
      <c r="M6509" s="33"/>
      <c r="N6509" s="33"/>
      <c r="O6509" s="33"/>
      <c r="P6509" s="33"/>
      <c r="Q6509" s="33"/>
      <c r="R6509" s="33"/>
      <c r="S6509" s="33"/>
      <c r="T6509" s="33"/>
      <c r="U6509" s="33"/>
      <c r="V6509" s="33"/>
      <c r="W6509" s="33"/>
      <c r="X6509" s="282"/>
      <c r="Y6509" s="33"/>
      <c r="Z6509" s="284"/>
      <c r="AA6509" s="284"/>
      <c r="AB6509" s="33"/>
      <c r="AC6509" s="33"/>
      <c r="AD6509" s="33"/>
      <c r="AE6509" s="33"/>
      <c r="AF6509" s="33"/>
      <c r="AG6509" s="33"/>
      <c r="AH6509" s="33"/>
      <c r="AI6509" s="33"/>
      <c r="AJ6509" s="33"/>
      <c r="AK6509" s="33"/>
      <c r="AL6509" s="33"/>
      <c r="AM6509" s="33"/>
      <c r="AN6509" s="33"/>
      <c r="AO6509" s="33"/>
      <c r="AP6509" s="34"/>
      <c r="AQ6509" s="34"/>
      <c r="AR6509" s="28"/>
      <c r="AS6509" s="29"/>
      <c r="AT6509" s="29"/>
      <c r="AU6509" s="29"/>
    </row>
    <row r="6510" spans="1:256" s="21" customFormat="1" ht="19.5" customHeight="1">
      <c r="A6510" s="526">
        <v>53</v>
      </c>
      <c r="B6510" s="22" t="s">
        <v>89</v>
      </c>
      <c r="C6510" s="20"/>
      <c r="D6510" s="30"/>
      <c r="E6510" s="403">
        <f t="shared" ref="E6510:X6510" si="936">E6511+E6516+E6548+E6566+E6578+E6581+E6590+E6594</f>
        <v>9878315500</v>
      </c>
      <c r="F6510" s="30">
        <f t="shared" si="936"/>
        <v>441989000</v>
      </c>
      <c r="G6510" s="30">
        <f t="shared" si="936"/>
        <v>435735000</v>
      </c>
      <c r="H6510" s="30">
        <f t="shared" si="936"/>
        <v>435735000</v>
      </c>
      <c r="I6510" s="30">
        <f t="shared" si="936"/>
        <v>0</v>
      </c>
      <c r="J6510" s="30">
        <f t="shared" si="936"/>
        <v>0</v>
      </c>
      <c r="K6510" s="30">
        <f t="shared" si="936"/>
        <v>0</v>
      </c>
      <c r="L6510" s="30">
        <f t="shared" si="936"/>
        <v>0</v>
      </c>
      <c r="M6510" s="30">
        <f t="shared" si="936"/>
        <v>0</v>
      </c>
      <c r="N6510" s="30">
        <f t="shared" si="936"/>
        <v>0</v>
      </c>
      <c r="O6510" s="30">
        <f t="shared" si="936"/>
        <v>0</v>
      </c>
      <c r="P6510" s="30">
        <f t="shared" si="936"/>
        <v>0</v>
      </c>
      <c r="Q6510" s="30">
        <f t="shared" si="936"/>
        <v>0</v>
      </c>
      <c r="R6510" s="30">
        <f t="shared" si="936"/>
        <v>0</v>
      </c>
      <c r="S6510" s="30">
        <f t="shared" si="936"/>
        <v>0</v>
      </c>
      <c r="T6510" s="30">
        <f t="shared" si="936"/>
        <v>99041000</v>
      </c>
      <c r="U6510" s="30">
        <f t="shared" si="936"/>
        <v>0</v>
      </c>
      <c r="V6510" s="30">
        <f t="shared" si="936"/>
        <v>0</v>
      </c>
      <c r="W6510" s="30">
        <f t="shared" si="936"/>
        <v>99041000</v>
      </c>
      <c r="X6510" s="30">
        <f t="shared" si="936"/>
        <v>0</v>
      </c>
      <c r="Y6510" s="30">
        <f>H6510+I6510+J6510+K6510+L6510+M6510+N6510+W6510+X6510</f>
        <v>534776000</v>
      </c>
      <c r="Z6510" s="64">
        <f t="shared" ref="Z6510:AN6510" si="937">Z6511+Z6516+Z6548+Z6566+Z6578+Z6581+Z6590+Z6594</f>
        <v>0</v>
      </c>
      <c r="AA6510" s="64">
        <f t="shared" si="937"/>
        <v>0</v>
      </c>
      <c r="AB6510" s="30">
        <f t="shared" si="937"/>
        <v>0</v>
      </c>
      <c r="AC6510" s="30">
        <f t="shared" si="937"/>
        <v>0</v>
      </c>
      <c r="AD6510" s="30">
        <f t="shared" si="937"/>
        <v>0</v>
      </c>
      <c r="AE6510" s="30">
        <f t="shared" si="937"/>
        <v>0</v>
      </c>
      <c r="AF6510" s="30">
        <f t="shared" si="937"/>
        <v>99041000</v>
      </c>
      <c r="AG6510" s="30">
        <f t="shared" si="937"/>
        <v>0</v>
      </c>
      <c r="AH6510" s="30">
        <f t="shared" si="937"/>
        <v>0</v>
      </c>
      <c r="AI6510" s="30">
        <f t="shared" si="937"/>
        <v>0</v>
      </c>
      <c r="AJ6510" s="30">
        <f t="shared" si="937"/>
        <v>0</v>
      </c>
      <c r="AK6510" s="30">
        <f t="shared" si="937"/>
        <v>0</v>
      </c>
      <c r="AL6510" s="30">
        <f t="shared" si="937"/>
        <v>99041000</v>
      </c>
      <c r="AM6510" s="30">
        <f t="shared" si="937"/>
        <v>0</v>
      </c>
      <c r="AN6510" s="30">
        <f t="shared" si="937"/>
        <v>49500000</v>
      </c>
      <c r="AO6510" s="30">
        <f>Z6510+AA6510+AB6510+AC6510+AL6510+AM6510+AN6510</f>
        <v>148541000</v>
      </c>
      <c r="AP6510" s="30">
        <f>AP6511+AP6516+AP6548+AP6566+AP6578+AP6581+AP6590+AP6594</f>
        <v>10264550500</v>
      </c>
      <c r="AQ6510" s="30"/>
      <c r="AR6510" s="57"/>
      <c r="AS6510" s="57">
        <f>E6510+H6510+I6510+J6510+K6510+L6510+M6510+N6510+W6510+X6510-Z6510-AB6510-AL6510-AC6510-AM6510-AN6510</f>
        <v>10264550500</v>
      </c>
      <c r="AT6510" s="57"/>
      <c r="AU6510" s="57">
        <f>AU6511+AU6516+AU6548+AU6566+AU6578+AU6581+AU6590+AU6594</f>
        <v>9878315500</v>
      </c>
      <c r="AV6510" s="15">
        <f>AV6511+AV6516+AV6548+AV6566+AV6578+AV6581+AV6590+AV6594</f>
        <v>386235000</v>
      </c>
      <c r="AW6510" s="15">
        <f>AW6511+AW6516+AW6548+AW6566+AW6578+AW6581+AW6590+AW6594</f>
        <v>386235000</v>
      </c>
      <c r="AX6510" s="15">
        <f>AX6511+AX6516+AX6548+AX6566+AX6578+AX6581+AX6590+AX6594</f>
        <v>0</v>
      </c>
      <c r="AY6510" s="15"/>
      <c r="AZ6510" s="15"/>
      <c r="BA6510" s="15"/>
      <c r="BB6510" s="15"/>
      <c r="BC6510" s="15"/>
      <c r="BD6510" s="15"/>
      <c r="BE6510" s="15"/>
      <c r="BF6510" s="15"/>
      <c r="BG6510" s="15"/>
      <c r="BH6510" s="15"/>
      <c r="BI6510" s="15"/>
      <c r="BJ6510" s="15"/>
      <c r="BK6510" s="15"/>
      <c r="BL6510" s="15"/>
      <c r="BM6510" s="15"/>
      <c r="BN6510" s="15"/>
      <c r="BO6510" s="15"/>
      <c r="BP6510" s="15"/>
      <c r="BQ6510" s="15"/>
      <c r="BR6510" s="15"/>
      <c r="BS6510" s="15"/>
      <c r="BT6510" s="15"/>
      <c r="BU6510" s="15"/>
      <c r="BV6510" s="15"/>
      <c r="BW6510" s="15"/>
      <c r="BX6510" s="15"/>
      <c r="BY6510" s="15"/>
      <c r="BZ6510" s="15"/>
      <c r="CA6510" s="15"/>
      <c r="CB6510" s="15"/>
      <c r="CC6510" s="15"/>
      <c r="CD6510" s="15"/>
      <c r="CE6510" s="15"/>
      <c r="CF6510" s="15"/>
      <c r="CG6510" s="15"/>
      <c r="CH6510" s="15"/>
      <c r="CI6510" s="15"/>
      <c r="CJ6510" s="15"/>
      <c r="CK6510" s="15"/>
      <c r="CL6510" s="15"/>
      <c r="CM6510" s="15"/>
      <c r="CN6510" s="15"/>
      <c r="CO6510" s="15"/>
      <c r="CP6510" s="15"/>
      <c r="CQ6510" s="15"/>
      <c r="CR6510" s="15"/>
      <c r="CS6510" s="15"/>
      <c r="CT6510" s="15"/>
      <c r="CU6510" s="15"/>
      <c r="CV6510" s="15"/>
      <c r="CW6510" s="15"/>
      <c r="CX6510" s="15"/>
      <c r="CY6510" s="15"/>
      <c r="CZ6510" s="15"/>
      <c r="DA6510" s="15"/>
      <c r="DB6510" s="15"/>
      <c r="DC6510" s="15"/>
      <c r="DD6510" s="15"/>
      <c r="DE6510" s="15"/>
      <c r="DF6510" s="15"/>
      <c r="DG6510" s="15"/>
      <c r="DH6510" s="15"/>
      <c r="DI6510" s="15"/>
      <c r="DJ6510" s="15"/>
      <c r="DK6510" s="15"/>
      <c r="DL6510" s="15"/>
      <c r="DM6510" s="15"/>
      <c r="DN6510" s="15"/>
      <c r="DO6510" s="15"/>
      <c r="DP6510" s="15"/>
      <c r="DQ6510" s="15"/>
      <c r="DR6510" s="15"/>
      <c r="DS6510" s="15"/>
      <c r="DT6510" s="15"/>
      <c r="DU6510" s="15"/>
      <c r="DV6510" s="15"/>
      <c r="DW6510" s="15"/>
      <c r="DX6510" s="15"/>
      <c r="DY6510" s="15"/>
      <c r="DZ6510" s="15"/>
      <c r="EA6510" s="15"/>
      <c r="EB6510" s="15"/>
      <c r="EC6510" s="15"/>
      <c r="ED6510" s="15"/>
      <c r="EE6510" s="15"/>
      <c r="EF6510" s="15"/>
      <c r="EG6510" s="15"/>
      <c r="EH6510" s="15"/>
      <c r="EI6510" s="15"/>
      <c r="EJ6510" s="15"/>
      <c r="EK6510" s="15"/>
      <c r="EL6510" s="15"/>
      <c r="EM6510" s="15"/>
      <c r="EN6510" s="15"/>
      <c r="EO6510" s="15"/>
      <c r="EP6510" s="15"/>
      <c r="EQ6510" s="15"/>
      <c r="ER6510" s="15"/>
      <c r="ES6510" s="15"/>
      <c r="ET6510" s="15"/>
      <c r="EU6510" s="15"/>
      <c r="EV6510" s="15"/>
      <c r="EW6510" s="15"/>
      <c r="EX6510" s="15"/>
      <c r="EY6510" s="15"/>
      <c r="EZ6510" s="15"/>
      <c r="FA6510" s="15"/>
      <c r="FB6510" s="15"/>
      <c r="FC6510" s="15"/>
      <c r="FD6510" s="15"/>
      <c r="FE6510" s="15"/>
      <c r="FF6510" s="15"/>
      <c r="FG6510" s="15"/>
      <c r="FH6510" s="15"/>
      <c r="FI6510" s="15"/>
      <c r="FJ6510" s="15"/>
      <c r="FK6510" s="15"/>
      <c r="FL6510" s="15"/>
      <c r="FM6510" s="15"/>
      <c r="FN6510" s="15"/>
      <c r="FO6510" s="15"/>
      <c r="FP6510" s="15"/>
      <c r="FQ6510" s="15"/>
      <c r="FR6510" s="15"/>
      <c r="FS6510" s="15"/>
      <c r="FT6510" s="15"/>
      <c r="FU6510" s="15"/>
      <c r="FV6510" s="15"/>
      <c r="FW6510" s="15"/>
      <c r="FX6510" s="15"/>
      <c r="FY6510" s="15"/>
      <c r="FZ6510" s="15"/>
      <c r="GA6510" s="15"/>
      <c r="GB6510" s="15"/>
      <c r="GC6510" s="15"/>
      <c r="GD6510" s="15"/>
      <c r="GE6510" s="15"/>
      <c r="GF6510" s="15"/>
      <c r="GG6510" s="15"/>
      <c r="GH6510" s="15"/>
      <c r="GI6510" s="15"/>
      <c r="GJ6510" s="15"/>
      <c r="GK6510" s="15"/>
      <c r="GL6510" s="15"/>
      <c r="GM6510" s="15"/>
      <c r="GN6510" s="15"/>
      <c r="GO6510" s="15"/>
      <c r="GP6510" s="15"/>
      <c r="GQ6510" s="15"/>
      <c r="GR6510" s="15"/>
      <c r="GS6510" s="15"/>
      <c r="GT6510" s="15"/>
      <c r="GU6510" s="15"/>
      <c r="GV6510" s="15"/>
      <c r="GW6510" s="15"/>
      <c r="GX6510" s="15"/>
      <c r="GY6510" s="15"/>
      <c r="GZ6510" s="15"/>
      <c r="HA6510" s="15"/>
      <c r="HB6510" s="15"/>
      <c r="HC6510" s="15"/>
      <c r="HD6510" s="15"/>
      <c r="HE6510" s="15"/>
      <c r="HF6510" s="15"/>
      <c r="HG6510" s="15"/>
      <c r="HH6510" s="15"/>
      <c r="HI6510" s="15"/>
      <c r="HJ6510" s="15"/>
      <c r="HK6510" s="15"/>
      <c r="HL6510" s="15"/>
      <c r="HM6510" s="15"/>
      <c r="HN6510" s="15"/>
      <c r="HO6510" s="15"/>
      <c r="HP6510" s="15"/>
      <c r="HQ6510" s="15"/>
      <c r="HR6510" s="15"/>
      <c r="HS6510" s="15"/>
      <c r="HT6510" s="15"/>
      <c r="HU6510" s="15"/>
      <c r="HV6510" s="15"/>
      <c r="HW6510" s="15"/>
      <c r="HX6510" s="15"/>
      <c r="HY6510" s="15"/>
      <c r="HZ6510" s="15"/>
      <c r="IA6510" s="15"/>
      <c r="IB6510" s="15"/>
      <c r="IC6510" s="15"/>
      <c r="ID6510" s="15"/>
      <c r="IE6510" s="15"/>
      <c r="IF6510" s="15"/>
      <c r="IG6510" s="15"/>
      <c r="IH6510" s="15"/>
      <c r="II6510" s="15"/>
      <c r="IJ6510" s="15"/>
      <c r="IK6510" s="15"/>
      <c r="IL6510" s="15"/>
      <c r="IM6510" s="15"/>
      <c r="IN6510" s="15"/>
      <c r="IO6510" s="15"/>
      <c r="IP6510" s="15"/>
      <c r="IQ6510" s="15"/>
      <c r="IR6510" s="15"/>
      <c r="IS6510" s="15"/>
      <c r="IT6510" s="15"/>
      <c r="IU6510" s="15"/>
      <c r="IV6510" s="15"/>
    </row>
    <row r="6511" spans="1:256" s="21" customFormat="1">
      <c r="A6511" s="12"/>
      <c r="B6511" s="9">
        <v>1</v>
      </c>
      <c r="C6511" s="9" t="s">
        <v>14</v>
      </c>
      <c r="D6511" s="81" t="s">
        <v>6</v>
      </c>
      <c r="E6511" s="405">
        <v>8930413000</v>
      </c>
      <c r="F6511" s="31">
        <f t="shared" ref="F6511:V6511" si="938">SUM(F6512:F6515)</f>
        <v>0</v>
      </c>
      <c r="G6511" s="31">
        <f t="shared" si="938"/>
        <v>0</v>
      </c>
      <c r="H6511" s="31">
        <f t="shared" si="938"/>
        <v>0</v>
      </c>
      <c r="I6511" s="31">
        <f t="shared" si="938"/>
        <v>0</v>
      </c>
      <c r="J6511" s="31">
        <f t="shared" si="938"/>
        <v>0</v>
      </c>
      <c r="K6511" s="31">
        <f t="shared" si="938"/>
        <v>0</v>
      </c>
      <c r="L6511" s="31">
        <f t="shared" si="938"/>
        <v>0</v>
      </c>
      <c r="M6511" s="31">
        <f t="shared" si="938"/>
        <v>0</v>
      </c>
      <c r="N6511" s="31">
        <f t="shared" si="938"/>
        <v>0</v>
      </c>
      <c r="O6511" s="31">
        <f t="shared" si="938"/>
        <v>0</v>
      </c>
      <c r="P6511" s="31">
        <f t="shared" si="938"/>
        <v>0</v>
      </c>
      <c r="Q6511" s="31">
        <f t="shared" si="938"/>
        <v>0</v>
      </c>
      <c r="R6511" s="31">
        <f t="shared" si="938"/>
        <v>0</v>
      </c>
      <c r="S6511" s="31">
        <f t="shared" si="938"/>
        <v>0</v>
      </c>
      <c r="T6511" s="31">
        <f t="shared" si="938"/>
        <v>0</v>
      </c>
      <c r="U6511" s="31">
        <f t="shared" si="938"/>
        <v>0</v>
      </c>
      <c r="V6511" s="31">
        <f t="shared" si="938"/>
        <v>0</v>
      </c>
      <c r="W6511" s="31">
        <f>SUM(O6511:V6511)</f>
        <v>0</v>
      </c>
      <c r="X6511" s="31">
        <f>SUM(X6512:X6515)</f>
        <v>0</v>
      </c>
      <c r="Y6511" s="31">
        <f>H6511+I6511+J6511+K6511+L6511+M6511+N6511+W6511+X6511</f>
        <v>0</v>
      </c>
      <c r="Z6511" s="31">
        <f t="shared" ref="Z6511:AK6511" si="939">SUM(Z6512:Z6515)</f>
        <v>0</v>
      </c>
      <c r="AA6511" s="31">
        <f t="shared" si="939"/>
        <v>0</v>
      </c>
      <c r="AB6511" s="31">
        <f t="shared" si="939"/>
        <v>0</v>
      </c>
      <c r="AC6511" s="31">
        <f t="shared" si="939"/>
        <v>0</v>
      </c>
      <c r="AD6511" s="31">
        <f t="shared" si="939"/>
        <v>0</v>
      </c>
      <c r="AE6511" s="31">
        <f t="shared" si="939"/>
        <v>0</v>
      </c>
      <c r="AF6511" s="31">
        <f t="shared" si="939"/>
        <v>0</v>
      </c>
      <c r="AG6511" s="31">
        <f t="shared" si="939"/>
        <v>0</v>
      </c>
      <c r="AH6511" s="31">
        <f t="shared" si="939"/>
        <v>0</v>
      </c>
      <c r="AI6511" s="31">
        <f t="shared" si="939"/>
        <v>0</v>
      </c>
      <c r="AJ6511" s="31">
        <f t="shared" si="939"/>
        <v>0</v>
      </c>
      <c r="AK6511" s="31">
        <f t="shared" si="939"/>
        <v>0</v>
      </c>
      <c r="AL6511" s="31">
        <f>SUM(AD6511:AK6511)</f>
        <v>0</v>
      </c>
      <c r="AM6511" s="31">
        <f>SUM(AM6512:AM6515)</f>
        <v>0</v>
      </c>
      <c r="AN6511" s="31">
        <f>SUM(AN6512:AN6515)</f>
        <v>0</v>
      </c>
      <c r="AO6511" s="31">
        <f>Z6511+AA6511+AB6511+AC6511+AL6511+AM6511+AN6511</f>
        <v>0</v>
      </c>
      <c r="AP6511" s="32">
        <f>E6511+Y6511-AO6511</f>
        <v>8930413000</v>
      </c>
      <c r="AQ6511" s="32"/>
      <c r="AR6511" s="28"/>
      <c r="AS6511" s="29">
        <f>E6511+H6511+I6511+J6511+K6511+L6511+M6511+N6511+W6511+X6511-Z6511-AB6511-AL6511-AC6511-AM6511-AN6511</f>
        <v>8930413000</v>
      </c>
      <c r="AT6511" s="29">
        <f>AP6511-AS6511</f>
        <v>0</v>
      </c>
      <c r="AU6511" s="29">
        <f>E6511</f>
        <v>8930413000</v>
      </c>
      <c r="AV6511" s="86">
        <f>AS6511-AU6511</f>
        <v>0</v>
      </c>
      <c r="AW6511" s="86">
        <f>Y6511-AO6511</f>
        <v>0</v>
      </c>
      <c r="AX6511" s="86">
        <f>AV6511-AW6511</f>
        <v>0</v>
      </c>
      <c r="AY6511" s="86"/>
      <c r="AZ6511" s="398"/>
      <c r="BA6511" s="86"/>
      <c r="BB6511" s="86"/>
      <c r="BC6511" s="86"/>
      <c r="BD6511" s="86"/>
      <c r="BE6511" s="86"/>
      <c r="BF6511" s="86"/>
      <c r="BG6511" s="86"/>
      <c r="BH6511" s="86"/>
      <c r="BI6511" s="86"/>
      <c r="BJ6511" s="86"/>
      <c r="BK6511" s="86"/>
      <c r="BL6511" s="86"/>
      <c r="BM6511" s="86"/>
      <c r="BN6511" s="86"/>
      <c r="BO6511" s="86"/>
      <c r="BP6511" s="86"/>
      <c r="BQ6511" s="86"/>
      <c r="BR6511" s="86"/>
      <c r="BS6511" s="86"/>
      <c r="BT6511" s="86"/>
      <c r="BU6511" s="86"/>
      <c r="BV6511" s="86"/>
      <c r="BW6511" s="86"/>
      <c r="BX6511" s="86"/>
      <c r="BY6511" s="86"/>
      <c r="BZ6511" s="86"/>
      <c r="CA6511" s="86"/>
      <c r="CB6511" s="86"/>
      <c r="CC6511" s="86"/>
      <c r="CD6511" s="86"/>
      <c r="CE6511" s="86"/>
      <c r="CF6511" s="86"/>
      <c r="CG6511" s="86"/>
      <c r="CH6511" s="86"/>
      <c r="CI6511" s="86"/>
      <c r="CJ6511" s="86"/>
      <c r="CK6511" s="86"/>
      <c r="CL6511" s="86"/>
      <c r="CM6511" s="86"/>
      <c r="CN6511" s="86"/>
      <c r="CO6511" s="86"/>
      <c r="CP6511" s="86"/>
      <c r="CQ6511" s="86"/>
      <c r="CR6511" s="86"/>
      <c r="CS6511" s="86"/>
      <c r="CT6511" s="86"/>
      <c r="CU6511" s="86"/>
      <c r="CV6511" s="86"/>
      <c r="CW6511" s="86"/>
      <c r="CX6511" s="86"/>
      <c r="CY6511" s="86"/>
      <c r="CZ6511" s="86"/>
      <c r="DA6511" s="86"/>
      <c r="DB6511" s="86"/>
      <c r="DC6511" s="86"/>
      <c r="DD6511" s="86"/>
      <c r="DE6511" s="86"/>
      <c r="DF6511" s="86"/>
      <c r="DG6511" s="86"/>
      <c r="DH6511" s="86"/>
      <c r="DI6511" s="86"/>
      <c r="DJ6511" s="86"/>
      <c r="DK6511" s="86"/>
      <c r="DL6511" s="86"/>
      <c r="DM6511" s="86"/>
      <c r="DN6511" s="86"/>
      <c r="DO6511" s="86"/>
      <c r="DP6511" s="86"/>
      <c r="DQ6511" s="86"/>
      <c r="DR6511" s="86"/>
      <c r="DS6511" s="86"/>
      <c r="DT6511" s="86"/>
      <c r="DU6511" s="86"/>
      <c r="DV6511" s="86"/>
      <c r="DW6511" s="86"/>
      <c r="DX6511" s="86"/>
      <c r="DY6511" s="86"/>
      <c r="DZ6511" s="86"/>
      <c r="EA6511" s="86"/>
      <c r="EB6511" s="86"/>
      <c r="EC6511" s="86"/>
      <c r="ED6511" s="86"/>
      <c r="EE6511" s="86"/>
      <c r="EF6511" s="86"/>
      <c r="EG6511" s="86"/>
      <c r="EH6511" s="86"/>
      <c r="EI6511" s="86"/>
      <c r="EJ6511" s="86"/>
      <c r="EK6511" s="86"/>
      <c r="EL6511" s="86"/>
      <c r="EM6511" s="86"/>
      <c r="EN6511" s="86"/>
      <c r="EO6511" s="86"/>
      <c r="EP6511" s="86"/>
      <c r="EQ6511" s="86"/>
      <c r="ER6511" s="86"/>
      <c r="ES6511" s="86"/>
      <c r="ET6511" s="86"/>
      <c r="EU6511" s="86"/>
      <c r="EV6511" s="86"/>
      <c r="EW6511" s="86"/>
      <c r="EX6511" s="86"/>
      <c r="EY6511" s="86"/>
      <c r="EZ6511" s="86"/>
      <c r="FA6511" s="86"/>
      <c r="FB6511" s="86"/>
      <c r="FC6511" s="86"/>
      <c r="FD6511" s="86"/>
      <c r="FE6511" s="86"/>
      <c r="FF6511" s="86"/>
      <c r="FG6511" s="86"/>
      <c r="FH6511" s="86"/>
      <c r="FI6511" s="86"/>
      <c r="FJ6511" s="86"/>
      <c r="FK6511" s="86"/>
      <c r="FL6511" s="86"/>
      <c r="FM6511" s="86"/>
      <c r="FN6511" s="86"/>
      <c r="FO6511" s="86"/>
      <c r="FP6511" s="86"/>
      <c r="FQ6511" s="86"/>
      <c r="FR6511" s="86"/>
      <c r="FS6511" s="86"/>
      <c r="FT6511" s="86"/>
      <c r="FU6511" s="86"/>
      <c r="FV6511" s="86"/>
      <c r="FW6511" s="86"/>
      <c r="FX6511" s="86"/>
      <c r="FY6511" s="86"/>
      <c r="FZ6511" s="86"/>
      <c r="GA6511" s="86"/>
      <c r="GB6511" s="86"/>
      <c r="GC6511" s="86"/>
      <c r="GD6511" s="86"/>
      <c r="GE6511" s="86"/>
      <c r="GF6511" s="86"/>
      <c r="GG6511" s="86"/>
      <c r="GH6511" s="86"/>
      <c r="GI6511" s="86"/>
      <c r="GJ6511" s="86"/>
      <c r="GK6511" s="86"/>
      <c r="GL6511" s="86"/>
      <c r="GM6511" s="86"/>
      <c r="GN6511" s="86"/>
      <c r="GO6511" s="86"/>
      <c r="GP6511" s="86"/>
      <c r="GQ6511" s="86"/>
      <c r="GR6511" s="86"/>
      <c r="GS6511" s="86"/>
      <c r="GT6511" s="86"/>
      <c r="GU6511" s="86"/>
      <c r="GV6511" s="86"/>
      <c r="GW6511" s="86"/>
      <c r="GX6511" s="86"/>
      <c r="GY6511" s="86"/>
      <c r="GZ6511" s="86"/>
      <c r="HA6511" s="86"/>
      <c r="HB6511" s="86"/>
      <c r="HC6511" s="86"/>
      <c r="HD6511" s="86"/>
      <c r="HE6511" s="86"/>
      <c r="HF6511" s="86"/>
      <c r="HG6511" s="86"/>
      <c r="HH6511" s="86"/>
      <c r="HI6511" s="86"/>
      <c r="HJ6511" s="86"/>
      <c r="HK6511" s="86"/>
      <c r="HL6511" s="86"/>
      <c r="HM6511" s="86"/>
      <c r="HN6511" s="86"/>
      <c r="HO6511" s="86"/>
      <c r="HP6511" s="86"/>
      <c r="HQ6511" s="86"/>
      <c r="HR6511" s="86"/>
      <c r="HS6511" s="86"/>
      <c r="HT6511" s="86"/>
      <c r="HU6511" s="86"/>
      <c r="HV6511" s="86"/>
      <c r="HW6511" s="86"/>
      <c r="HX6511" s="86"/>
      <c r="HY6511" s="86"/>
      <c r="HZ6511" s="86"/>
      <c r="IA6511" s="86"/>
      <c r="IB6511" s="86"/>
      <c r="IC6511" s="86"/>
      <c r="ID6511" s="86"/>
      <c r="IE6511" s="86"/>
      <c r="IF6511" s="86"/>
      <c r="IG6511" s="86"/>
      <c r="IH6511" s="86"/>
      <c r="II6511" s="86"/>
      <c r="IJ6511" s="86"/>
      <c r="IK6511" s="86"/>
      <c r="IL6511" s="86"/>
      <c r="IM6511" s="86"/>
      <c r="IN6511" s="86"/>
      <c r="IO6511" s="86"/>
      <c r="IP6511" s="86"/>
      <c r="IQ6511" s="86"/>
      <c r="IR6511" s="86"/>
      <c r="IS6511" s="86"/>
      <c r="IT6511" s="86"/>
      <c r="IU6511" s="86"/>
      <c r="IV6511" s="86"/>
    </row>
    <row r="6512" spans="1:256" s="21" customFormat="1">
      <c r="A6512" s="13"/>
      <c r="B6512" s="8"/>
      <c r="C6512" s="8"/>
      <c r="D6512" s="113"/>
      <c r="E6512" s="266"/>
      <c r="F6512" s="33"/>
      <c r="G6512" s="282"/>
      <c r="H6512" s="283"/>
      <c r="I6512" s="33"/>
      <c r="J6512" s="33"/>
      <c r="K6512" s="33"/>
      <c r="L6512" s="33"/>
      <c r="M6512" s="33"/>
      <c r="N6512" s="33"/>
      <c r="O6512" s="33"/>
      <c r="P6512" s="33"/>
      <c r="Q6512" s="33"/>
      <c r="R6512" s="33"/>
      <c r="S6512" s="33"/>
      <c r="T6512" s="33"/>
      <c r="U6512" s="33"/>
      <c r="V6512" s="33"/>
      <c r="W6512" s="33"/>
      <c r="X6512" s="282"/>
      <c r="Y6512" s="33"/>
      <c r="Z6512" s="284"/>
      <c r="AA6512" s="284"/>
      <c r="AB6512" s="33"/>
      <c r="AC6512" s="33"/>
      <c r="AD6512" s="33"/>
      <c r="AE6512" s="33"/>
      <c r="AF6512" s="33"/>
      <c r="AG6512" s="33"/>
      <c r="AH6512" s="33"/>
      <c r="AI6512" s="33"/>
      <c r="AJ6512" s="33"/>
      <c r="AK6512" s="33"/>
      <c r="AL6512" s="33"/>
      <c r="AM6512" s="33"/>
      <c r="AN6512" s="33"/>
      <c r="AO6512" s="33"/>
      <c r="AP6512" s="34"/>
      <c r="AQ6512" s="34"/>
      <c r="AR6512" s="28"/>
      <c r="AS6512" s="29"/>
      <c r="AT6512" s="29"/>
      <c r="AU6512" s="29"/>
      <c r="AV6512" s="402"/>
      <c r="AW6512" s="402"/>
      <c r="AX6512" s="402"/>
      <c r="AY6512" s="402"/>
      <c r="AZ6512" s="402"/>
      <c r="BA6512" s="402"/>
      <c r="BB6512" s="402"/>
      <c r="BC6512" s="402"/>
      <c r="BD6512" s="402"/>
      <c r="BE6512" s="402"/>
      <c r="BF6512" s="402"/>
      <c r="BG6512" s="402"/>
      <c r="BH6512" s="402"/>
      <c r="BI6512" s="402"/>
      <c r="BJ6512" s="402"/>
      <c r="BK6512" s="402"/>
      <c r="BL6512" s="402"/>
      <c r="BM6512" s="402"/>
      <c r="BN6512" s="402"/>
      <c r="BO6512" s="402"/>
      <c r="BP6512" s="402"/>
      <c r="BQ6512" s="402"/>
      <c r="BR6512" s="402"/>
      <c r="BS6512" s="402"/>
      <c r="BT6512" s="402"/>
      <c r="BU6512" s="402"/>
      <c r="BV6512" s="402"/>
      <c r="BW6512" s="402"/>
      <c r="BX6512" s="402"/>
      <c r="BY6512" s="402"/>
      <c r="BZ6512" s="402"/>
      <c r="CA6512" s="402"/>
      <c r="CB6512" s="402"/>
      <c r="CC6512" s="402"/>
      <c r="CD6512" s="402"/>
      <c r="CE6512" s="402"/>
      <c r="CF6512" s="402"/>
      <c r="CG6512" s="402"/>
      <c r="CH6512" s="402"/>
      <c r="CI6512" s="402"/>
      <c r="CJ6512" s="402"/>
      <c r="CK6512" s="402"/>
      <c r="CL6512" s="402"/>
      <c r="CM6512" s="402"/>
      <c r="CN6512" s="402"/>
      <c r="CO6512" s="402"/>
      <c r="CP6512" s="402"/>
      <c r="CQ6512" s="402"/>
      <c r="CR6512" s="402"/>
      <c r="CS6512" s="402"/>
      <c r="CT6512" s="402"/>
      <c r="CU6512" s="402"/>
      <c r="CV6512" s="402"/>
      <c r="CW6512" s="402"/>
      <c r="CX6512" s="402"/>
      <c r="CY6512" s="402"/>
      <c r="CZ6512" s="402"/>
      <c r="DA6512" s="402"/>
      <c r="DB6512" s="402"/>
      <c r="DC6512" s="402"/>
      <c r="DD6512" s="402"/>
      <c r="DE6512" s="402"/>
      <c r="DF6512" s="402"/>
      <c r="DG6512" s="402"/>
      <c r="DH6512" s="402"/>
      <c r="DI6512" s="402"/>
      <c r="DJ6512" s="402"/>
      <c r="DK6512" s="402"/>
      <c r="DL6512" s="402"/>
      <c r="DM6512" s="402"/>
      <c r="DN6512" s="402"/>
      <c r="DO6512" s="402"/>
      <c r="DP6512" s="402"/>
      <c r="DQ6512" s="402"/>
      <c r="DR6512" s="402"/>
      <c r="DS6512" s="402"/>
      <c r="DT6512" s="402"/>
      <c r="DU6512" s="402"/>
      <c r="DV6512" s="402"/>
      <c r="DW6512" s="402"/>
      <c r="DX6512" s="402"/>
      <c r="DY6512" s="402"/>
      <c r="DZ6512" s="402"/>
      <c r="EA6512" s="402"/>
      <c r="EB6512" s="402"/>
      <c r="EC6512" s="402"/>
      <c r="ED6512" s="402"/>
      <c r="EE6512" s="402"/>
      <c r="EF6512" s="402"/>
      <c r="EG6512" s="402"/>
      <c r="EH6512" s="402"/>
      <c r="EI6512" s="402"/>
      <c r="EJ6512" s="402"/>
      <c r="EK6512" s="402"/>
      <c r="EL6512" s="402"/>
      <c r="EM6512" s="402"/>
      <c r="EN6512" s="402"/>
      <c r="EO6512" s="402"/>
      <c r="EP6512" s="402"/>
      <c r="EQ6512" s="402"/>
      <c r="ER6512" s="402"/>
      <c r="ES6512" s="402"/>
      <c r="ET6512" s="402"/>
      <c r="EU6512" s="402"/>
      <c r="EV6512" s="402"/>
      <c r="EW6512" s="402"/>
      <c r="EX6512" s="402"/>
      <c r="EY6512" s="402"/>
      <c r="EZ6512" s="402"/>
      <c r="FA6512" s="402"/>
      <c r="FB6512" s="402"/>
      <c r="FC6512" s="402"/>
      <c r="FD6512" s="402"/>
      <c r="FE6512" s="402"/>
      <c r="FF6512" s="402"/>
      <c r="FG6512" s="402"/>
      <c r="FH6512" s="402"/>
      <c r="FI6512" s="402"/>
      <c r="FJ6512" s="402"/>
      <c r="FK6512" s="402"/>
      <c r="FL6512" s="402"/>
      <c r="FM6512" s="402"/>
      <c r="FN6512" s="402"/>
      <c r="FO6512" s="402"/>
      <c r="FP6512" s="402"/>
      <c r="FQ6512" s="402"/>
      <c r="FR6512" s="402"/>
      <c r="FS6512" s="402"/>
      <c r="FT6512" s="402"/>
      <c r="FU6512" s="402"/>
      <c r="FV6512" s="402"/>
      <c r="FW6512" s="402"/>
      <c r="FX6512" s="402"/>
      <c r="FY6512" s="402"/>
      <c r="FZ6512" s="402"/>
      <c r="GA6512" s="402"/>
      <c r="GB6512" s="402"/>
      <c r="GC6512" s="402"/>
      <c r="GD6512" s="402"/>
      <c r="GE6512" s="402"/>
      <c r="GF6512" s="402"/>
      <c r="GG6512" s="402"/>
      <c r="GH6512" s="402"/>
      <c r="GI6512" s="402"/>
      <c r="GJ6512" s="402"/>
      <c r="GK6512" s="402"/>
      <c r="GL6512" s="402"/>
      <c r="GM6512" s="402"/>
      <c r="GN6512" s="402"/>
      <c r="GO6512" s="402"/>
      <c r="GP6512" s="402"/>
      <c r="GQ6512" s="402"/>
      <c r="GR6512" s="402"/>
      <c r="GS6512" s="402"/>
      <c r="GT6512" s="402"/>
      <c r="GU6512" s="402"/>
      <c r="GV6512" s="402"/>
      <c r="GW6512" s="402"/>
      <c r="GX6512" s="402"/>
      <c r="GY6512" s="402"/>
      <c r="GZ6512" s="402"/>
      <c r="HA6512" s="402"/>
      <c r="HB6512" s="402"/>
      <c r="HC6512" s="402"/>
      <c r="HD6512" s="402"/>
      <c r="HE6512" s="402"/>
      <c r="HF6512" s="402"/>
      <c r="HG6512" s="402"/>
      <c r="HH6512" s="402"/>
      <c r="HI6512" s="402"/>
      <c r="HJ6512" s="402"/>
      <c r="HK6512" s="402"/>
      <c r="HL6512" s="402"/>
      <c r="HM6512" s="402"/>
      <c r="HN6512" s="402"/>
      <c r="HO6512" s="402"/>
      <c r="HP6512" s="402"/>
      <c r="HQ6512" s="402"/>
      <c r="HR6512" s="402"/>
      <c r="HS6512" s="402"/>
      <c r="HT6512" s="402"/>
      <c r="HU6512" s="402"/>
      <c r="HV6512" s="402"/>
      <c r="HW6512" s="402"/>
      <c r="HX6512" s="402"/>
      <c r="HY6512" s="402"/>
      <c r="HZ6512" s="402"/>
      <c r="IA6512" s="402"/>
      <c r="IB6512" s="402"/>
      <c r="IC6512" s="402"/>
      <c r="ID6512" s="402"/>
      <c r="IE6512" s="402"/>
      <c r="IF6512" s="402"/>
      <c r="IG6512" s="402"/>
      <c r="IH6512" s="402"/>
      <c r="II6512" s="402"/>
      <c r="IJ6512" s="402"/>
      <c r="IK6512" s="402"/>
      <c r="IL6512" s="402"/>
      <c r="IM6512" s="402"/>
      <c r="IN6512" s="402"/>
      <c r="IO6512" s="402"/>
      <c r="IP6512" s="402"/>
      <c r="IQ6512" s="402"/>
      <c r="IR6512" s="402"/>
      <c r="IS6512" s="402"/>
      <c r="IT6512" s="402"/>
      <c r="IU6512" s="402"/>
      <c r="IV6512" s="402"/>
    </row>
    <row r="6513" spans="1:256" s="21" customFormat="1">
      <c r="A6513" s="13"/>
      <c r="B6513" s="8"/>
      <c r="C6513" s="8"/>
      <c r="D6513" s="113"/>
      <c r="E6513" s="33"/>
      <c r="F6513" s="33"/>
      <c r="G6513" s="282"/>
      <c r="H6513" s="283"/>
      <c r="I6513" s="33"/>
      <c r="J6513" s="33"/>
      <c r="K6513" s="33"/>
      <c r="L6513" s="33"/>
      <c r="M6513" s="33"/>
      <c r="N6513" s="33"/>
      <c r="O6513" s="33"/>
      <c r="P6513" s="33"/>
      <c r="Q6513" s="33"/>
      <c r="R6513" s="33"/>
      <c r="S6513" s="33"/>
      <c r="T6513" s="33"/>
      <c r="U6513" s="33"/>
      <c r="V6513" s="33"/>
      <c r="W6513" s="33"/>
      <c r="X6513" s="282"/>
      <c r="Y6513" s="33"/>
      <c r="Z6513" s="284"/>
      <c r="AA6513" s="284"/>
      <c r="AB6513" s="33"/>
      <c r="AC6513" s="33"/>
      <c r="AD6513" s="33"/>
      <c r="AE6513" s="33"/>
      <c r="AF6513" s="33"/>
      <c r="AG6513" s="33"/>
      <c r="AH6513" s="33"/>
      <c r="AI6513" s="33"/>
      <c r="AJ6513" s="33"/>
      <c r="AK6513" s="33"/>
      <c r="AL6513" s="33"/>
      <c r="AM6513" s="33"/>
      <c r="AN6513" s="33"/>
      <c r="AO6513" s="33"/>
      <c r="AP6513" s="34"/>
      <c r="AQ6513" s="34"/>
      <c r="AR6513" s="28"/>
      <c r="AS6513" s="29"/>
      <c r="AT6513" s="29"/>
      <c r="AU6513" s="29"/>
      <c r="AV6513" s="402"/>
      <c r="AW6513" s="402"/>
      <c r="AX6513" s="402"/>
      <c r="AY6513" s="402"/>
      <c r="AZ6513" s="402"/>
      <c r="BA6513" s="402"/>
      <c r="BB6513" s="402"/>
      <c r="BC6513" s="402"/>
      <c r="BD6513" s="402"/>
      <c r="BE6513" s="402"/>
      <c r="BF6513" s="402"/>
      <c r="BG6513" s="402"/>
      <c r="BH6513" s="402"/>
      <c r="BI6513" s="402"/>
      <c r="BJ6513" s="402"/>
      <c r="BK6513" s="402"/>
      <c r="BL6513" s="402"/>
      <c r="BM6513" s="402"/>
      <c r="BN6513" s="402"/>
      <c r="BO6513" s="402"/>
      <c r="BP6513" s="402"/>
      <c r="BQ6513" s="402"/>
      <c r="BR6513" s="402"/>
      <c r="BS6513" s="402"/>
      <c r="BT6513" s="402"/>
      <c r="BU6513" s="402"/>
      <c r="BV6513" s="402"/>
      <c r="BW6513" s="402"/>
      <c r="BX6513" s="402"/>
      <c r="BY6513" s="402"/>
      <c r="BZ6513" s="402"/>
      <c r="CA6513" s="402"/>
      <c r="CB6513" s="402"/>
      <c r="CC6513" s="402"/>
      <c r="CD6513" s="402"/>
      <c r="CE6513" s="402"/>
      <c r="CF6513" s="402"/>
      <c r="CG6513" s="402"/>
      <c r="CH6513" s="402"/>
      <c r="CI6513" s="402"/>
      <c r="CJ6513" s="402"/>
      <c r="CK6513" s="402"/>
      <c r="CL6513" s="402"/>
      <c r="CM6513" s="402"/>
      <c r="CN6513" s="402"/>
      <c r="CO6513" s="402"/>
      <c r="CP6513" s="402"/>
      <c r="CQ6513" s="402"/>
      <c r="CR6513" s="402"/>
      <c r="CS6513" s="402"/>
      <c r="CT6513" s="402"/>
      <c r="CU6513" s="402"/>
      <c r="CV6513" s="402"/>
      <c r="CW6513" s="402"/>
      <c r="CX6513" s="402"/>
      <c r="CY6513" s="402"/>
      <c r="CZ6513" s="402"/>
      <c r="DA6513" s="402"/>
      <c r="DB6513" s="402"/>
      <c r="DC6513" s="402"/>
      <c r="DD6513" s="402"/>
      <c r="DE6513" s="402"/>
      <c r="DF6513" s="402"/>
      <c r="DG6513" s="402"/>
      <c r="DH6513" s="402"/>
      <c r="DI6513" s="402"/>
      <c r="DJ6513" s="402"/>
      <c r="DK6513" s="402"/>
      <c r="DL6513" s="402"/>
      <c r="DM6513" s="402"/>
      <c r="DN6513" s="402"/>
      <c r="DO6513" s="402"/>
      <c r="DP6513" s="402"/>
      <c r="DQ6513" s="402"/>
      <c r="DR6513" s="402"/>
      <c r="DS6513" s="402"/>
      <c r="DT6513" s="402"/>
      <c r="DU6513" s="402"/>
      <c r="DV6513" s="402"/>
      <c r="DW6513" s="402"/>
      <c r="DX6513" s="402"/>
      <c r="DY6513" s="402"/>
      <c r="DZ6513" s="402"/>
      <c r="EA6513" s="402"/>
      <c r="EB6513" s="402"/>
      <c r="EC6513" s="402"/>
      <c r="ED6513" s="402"/>
      <c r="EE6513" s="402"/>
      <c r="EF6513" s="402"/>
      <c r="EG6513" s="402"/>
      <c r="EH6513" s="402"/>
      <c r="EI6513" s="402"/>
      <c r="EJ6513" s="402"/>
      <c r="EK6513" s="402"/>
      <c r="EL6513" s="402"/>
      <c r="EM6513" s="402"/>
      <c r="EN6513" s="402"/>
      <c r="EO6513" s="402"/>
      <c r="EP6513" s="402"/>
      <c r="EQ6513" s="402"/>
      <c r="ER6513" s="402"/>
      <c r="ES6513" s="402"/>
      <c r="ET6513" s="402"/>
      <c r="EU6513" s="402"/>
      <c r="EV6513" s="402"/>
      <c r="EW6513" s="402"/>
      <c r="EX6513" s="402"/>
      <c r="EY6513" s="402"/>
      <c r="EZ6513" s="402"/>
      <c r="FA6513" s="402"/>
      <c r="FB6513" s="402"/>
      <c r="FC6513" s="402"/>
      <c r="FD6513" s="402"/>
      <c r="FE6513" s="402"/>
      <c r="FF6513" s="402"/>
      <c r="FG6513" s="402"/>
      <c r="FH6513" s="402"/>
      <c r="FI6513" s="402"/>
      <c r="FJ6513" s="402"/>
      <c r="FK6513" s="402"/>
      <c r="FL6513" s="402"/>
      <c r="FM6513" s="402"/>
      <c r="FN6513" s="402"/>
      <c r="FO6513" s="402"/>
      <c r="FP6513" s="402"/>
      <c r="FQ6513" s="402"/>
      <c r="FR6513" s="402"/>
      <c r="FS6513" s="402"/>
      <c r="FT6513" s="402"/>
      <c r="FU6513" s="402"/>
      <c r="FV6513" s="402"/>
      <c r="FW6513" s="402"/>
      <c r="FX6513" s="402"/>
      <c r="FY6513" s="402"/>
      <c r="FZ6513" s="402"/>
      <c r="GA6513" s="402"/>
      <c r="GB6513" s="402"/>
      <c r="GC6513" s="402"/>
      <c r="GD6513" s="402"/>
      <c r="GE6513" s="402"/>
      <c r="GF6513" s="402"/>
      <c r="GG6513" s="402"/>
      <c r="GH6513" s="402"/>
      <c r="GI6513" s="402"/>
      <c r="GJ6513" s="402"/>
      <c r="GK6513" s="402"/>
      <c r="GL6513" s="402"/>
      <c r="GM6513" s="402"/>
      <c r="GN6513" s="402"/>
      <c r="GO6513" s="402"/>
      <c r="GP6513" s="402"/>
      <c r="GQ6513" s="402"/>
      <c r="GR6513" s="402"/>
      <c r="GS6513" s="402"/>
      <c r="GT6513" s="402"/>
      <c r="GU6513" s="402"/>
      <c r="GV6513" s="402"/>
      <c r="GW6513" s="402"/>
      <c r="GX6513" s="402"/>
      <c r="GY6513" s="402"/>
      <c r="GZ6513" s="402"/>
      <c r="HA6513" s="402"/>
      <c r="HB6513" s="402"/>
      <c r="HC6513" s="402"/>
      <c r="HD6513" s="402"/>
      <c r="HE6513" s="402"/>
      <c r="HF6513" s="402"/>
      <c r="HG6513" s="402"/>
      <c r="HH6513" s="402"/>
      <c r="HI6513" s="402"/>
      <c r="HJ6513" s="402"/>
      <c r="HK6513" s="402"/>
      <c r="HL6513" s="402"/>
      <c r="HM6513" s="402"/>
      <c r="HN6513" s="402"/>
      <c r="HO6513" s="402"/>
      <c r="HP6513" s="402"/>
      <c r="HQ6513" s="402"/>
      <c r="HR6513" s="402"/>
      <c r="HS6513" s="402"/>
      <c r="HT6513" s="402"/>
      <c r="HU6513" s="402"/>
      <c r="HV6513" s="402"/>
      <c r="HW6513" s="402"/>
      <c r="HX6513" s="402"/>
      <c r="HY6513" s="402"/>
      <c r="HZ6513" s="402"/>
      <c r="IA6513" s="402"/>
      <c r="IB6513" s="402"/>
      <c r="IC6513" s="402"/>
      <c r="ID6513" s="402"/>
      <c r="IE6513" s="402"/>
      <c r="IF6513" s="402"/>
      <c r="IG6513" s="402"/>
      <c r="IH6513" s="402"/>
      <c r="II6513" s="402"/>
      <c r="IJ6513" s="402"/>
      <c r="IK6513" s="402"/>
      <c r="IL6513" s="402"/>
      <c r="IM6513" s="402"/>
      <c r="IN6513" s="402"/>
      <c r="IO6513" s="402"/>
      <c r="IP6513" s="402"/>
      <c r="IQ6513" s="402"/>
      <c r="IR6513" s="402"/>
      <c r="IS6513" s="402"/>
      <c r="IT6513" s="402"/>
      <c r="IU6513" s="402"/>
      <c r="IV6513" s="402"/>
    </row>
    <row r="6514" spans="1:256" s="21" customFormat="1">
      <c r="A6514" s="13"/>
      <c r="B6514" s="8"/>
      <c r="C6514" s="8"/>
      <c r="D6514" s="113"/>
      <c r="E6514" s="404"/>
      <c r="F6514" s="33"/>
      <c r="G6514" s="282"/>
      <c r="H6514" s="283"/>
      <c r="I6514" s="33"/>
      <c r="J6514" s="33"/>
      <c r="K6514" s="33"/>
      <c r="L6514" s="33"/>
      <c r="M6514" s="33"/>
      <c r="N6514" s="33"/>
      <c r="O6514" s="33"/>
      <c r="P6514" s="33"/>
      <c r="Q6514" s="33"/>
      <c r="R6514" s="33"/>
      <c r="S6514" s="33"/>
      <c r="T6514" s="33"/>
      <c r="U6514" s="33"/>
      <c r="V6514" s="33"/>
      <c r="W6514" s="33"/>
      <c r="X6514" s="282"/>
      <c r="Y6514" s="33"/>
      <c r="Z6514" s="284"/>
      <c r="AA6514" s="284"/>
      <c r="AB6514" s="33"/>
      <c r="AC6514" s="33"/>
      <c r="AD6514" s="33"/>
      <c r="AE6514" s="33"/>
      <c r="AF6514" s="33"/>
      <c r="AG6514" s="33"/>
      <c r="AH6514" s="33"/>
      <c r="AI6514" s="33"/>
      <c r="AJ6514" s="33"/>
      <c r="AK6514" s="33"/>
      <c r="AL6514" s="33"/>
      <c r="AM6514" s="33"/>
      <c r="AN6514" s="33"/>
      <c r="AO6514" s="33"/>
      <c r="AP6514" s="34"/>
      <c r="AQ6514" s="34"/>
      <c r="AR6514" s="28"/>
      <c r="AS6514" s="29"/>
      <c r="AT6514" s="29"/>
      <c r="AU6514" s="29"/>
      <c r="AV6514" s="468"/>
      <c r="AW6514" s="468"/>
      <c r="AX6514" s="468"/>
      <c r="AY6514" s="468"/>
      <c r="AZ6514" s="468"/>
      <c r="BA6514" s="468"/>
      <c r="BB6514" s="468"/>
      <c r="BC6514" s="468"/>
      <c r="BD6514" s="468"/>
      <c r="BE6514" s="468"/>
      <c r="BF6514" s="468"/>
      <c r="BG6514" s="468"/>
      <c r="BH6514" s="468"/>
      <c r="BI6514" s="468"/>
      <c r="BJ6514" s="468"/>
      <c r="BK6514" s="468"/>
      <c r="BL6514" s="468"/>
      <c r="BM6514" s="468"/>
      <c r="BN6514" s="468"/>
      <c r="BO6514" s="468"/>
      <c r="BP6514" s="468"/>
      <c r="BQ6514" s="468"/>
      <c r="BR6514" s="468"/>
      <c r="BS6514" s="468"/>
      <c r="BT6514" s="468"/>
      <c r="BU6514" s="468"/>
      <c r="BV6514" s="468"/>
      <c r="BW6514" s="468"/>
      <c r="BX6514" s="468"/>
      <c r="BY6514" s="468"/>
      <c r="BZ6514" s="468"/>
      <c r="CA6514" s="468"/>
      <c r="CB6514" s="468"/>
      <c r="CC6514" s="468"/>
      <c r="CD6514" s="468"/>
      <c r="CE6514" s="468"/>
      <c r="CF6514" s="468"/>
      <c r="CG6514" s="468"/>
      <c r="CH6514" s="468"/>
      <c r="CI6514" s="468"/>
      <c r="CJ6514" s="468"/>
      <c r="CK6514" s="468"/>
      <c r="CL6514" s="468"/>
      <c r="CM6514" s="468"/>
      <c r="CN6514" s="468"/>
      <c r="CO6514" s="468"/>
      <c r="CP6514" s="468"/>
      <c r="CQ6514" s="468"/>
      <c r="CR6514" s="468"/>
      <c r="CS6514" s="468"/>
      <c r="CT6514" s="468"/>
      <c r="CU6514" s="468"/>
      <c r="CV6514" s="468"/>
      <c r="CW6514" s="468"/>
      <c r="CX6514" s="468"/>
      <c r="CY6514" s="468"/>
      <c r="CZ6514" s="468"/>
      <c r="DA6514" s="468"/>
      <c r="DB6514" s="468"/>
      <c r="DC6514" s="468"/>
      <c r="DD6514" s="468"/>
      <c r="DE6514" s="468"/>
      <c r="DF6514" s="468"/>
      <c r="DG6514" s="468"/>
      <c r="DH6514" s="468"/>
      <c r="DI6514" s="468"/>
      <c r="DJ6514" s="468"/>
      <c r="DK6514" s="468"/>
      <c r="DL6514" s="468"/>
      <c r="DM6514" s="468"/>
      <c r="DN6514" s="468"/>
      <c r="DO6514" s="468"/>
      <c r="DP6514" s="468"/>
      <c r="DQ6514" s="468"/>
      <c r="DR6514" s="468"/>
      <c r="DS6514" s="468"/>
      <c r="DT6514" s="468"/>
      <c r="DU6514" s="468"/>
      <c r="DV6514" s="468"/>
      <c r="DW6514" s="468"/>
      <c r="DX6514" s="468"/>
      <c r="DY6514" s="468"/>
      <c r="DZ6514" s="468"/>
      <c r="EA6514" s="468"/>
      <c r="EB6514" s="468"/>
      <c r="EC6514" s="468"/>
      <c r="ED6514" s="468"/>
      <c r="EE6514" s="468"/>
      <c r="EF6514" s="468"/>
      <c r="EG6514" s="468"/>
      <c r="EH6514" s="468"/>
      <c r="EI6514" s="468"/>
      <c r="EJ6514" s="468"/>
      <c r="EK6514" s="468"/>
      <c r="EL6514" s="468"/>
      <c r="EM6514" s="468"/>
      <c r="EN6514" s="468"/>
      <c r="EO6514" s="468"/>
      <c r="EP6514" s="468"/>
      <c r="EQ6514" s="468"/>
      <c r="ER6514" s="468"/>
      <c r="ES6514" s="468"/>
      <c r="ET6514" s="468"/>
      <c r="EU6514" s="468"/>
      <c r="EV6514" s="468"/>
      <c r="EW6514" s="468"/>
      <c r="EX6514" s="468"/>
      <c r="EY6514" s="468"/>
      <c r="EZ6514" s="468"/>
      <c r="FA6514" s="468"/>
      <c r="FB6514" s="468"/>
      <c r="FC6514" s="468"/>
      <c r="FD6514" s="468"/>
      <c r="FE6514" s="468"/>
      <c r="FF6514" s="468"/>
      <c r="FG6514" s="468"/>
      <c r="FH6514" s="468"/>
      <c r="FI6514" s="468"/>
      <c r="FJ6514" s="468"/>
      <c r="FK6514" s="468"/>
      <c r="FL6514" s="468"/>
      <c r="FM6514" s="468"/>
      <c r="FN6514" s="468"/>
      <c r="FO6514" s="468"/>
      <c r="FP6514" s="468"/>
      <c r="FQ6514" s="468"/>
      <c r="FR6514" s="468"/>
      <c r="FS6514" s="468"/>
      <c r="FT6514" s="468"/>
      <c r="FU6514" s="468"/>
      <c r="FV6514" s="468"/>
      <c r="FW6514" s="468"/>
      <c r="FX6514" s="468"/>
      <c r="FY6514" s="468"/>
      <c r="FZ6514" s="468"/>
      <c r="GA6514" s="468"/>
      <c r="GB6514" s="468"/>
      <c r="GC6514" s="468"/>
      <c r="GD6514" s="468"/>
      <c r="GE6514" s="468"/>
      <c r="GF6514" s="468"/>
      <c r="GG6514" s="468"/>
      <c r="GH6514" s="468"/>
      <c r="GI6514" s="468"/>
      <c r="GJ6514" s="468"/>
      <c r="GK6514" s="468"/>
      <c r="GL6514" s="468"/>
      <c r="GM6514" s="468"/>
      <c r="GN6514" s="468"/>
      <c r="GO6514" s="468"/>
      <c r="GP6514" s="468"/>
      <c r="GQ6514" s="468"/>
      <c r="GR6514" s="468"/>
      <c r="GS6514" s="468"/>
      <c r="GT6514" s="468"/>
      <c r="GU6514" s="468"/>
      <c r="GV6514" s="468"/>
      <c r="GW6514" s="468"/>
      <c r="GX6514" s="468"/>
      <c r="GY6514" s="468"/>
      <c r="GZ6514" s="468"/>
      <c r="HA6514" s="468"/>
      <c r="HB6514" s="468"/>
      <c r="HC6514" s="468"/>
      <c r="HD6514" s="468"/>
      <c r="HE6514" s="468"/>
      <c r="HF6514" s="468"/>
      <c r="HG6514" s="468"/>
      <c r="HH6514" s="468"/>
      <c r="HI6514" s="468"/>
      <c r="HJ6514" s="468"/>
      <c r="HK6514" s="468"/>
      <c r="HL6514" s="468"/>
      <c r="HM6514" s="468"/>
      <c r="HN6514" s="468"/>
      <c r="HO6514" s="468"/>
      <c r="HP6514" s="468"/>
      <c r="HQ6514" s="468"/>
      <c r="HR6514" s="468"/>
      <c r="HS6514" s="468"/>
      <c r="HT6514" s="468"/>
      <c r="HU6514" s="468"/>
      <c r="HV6514" s="468"/>
      <c r="HW6514" s="468"/>
      <c r="HX6514" s="468"/>
      <c r="HY6514" s="468"/>
      <c r="HZ6514" s="468"/>
      <c r="IA6514" s="468"/>
      <c r="IB6514" s="468"/>
      <c r="IC6514" s="468"/>
      <c r="ID6514" s="468"/>
      <c r="IE6514" s="468"/>
      <c r="IF6514" s="468"/>
      <c r="IG6514" s="468"/>
      <c r="IH6514" s="468"/>
      <c r="II6514" s="468"/>
      <c r="IJ6514" s="468"/>
      <c r="IK6514" s="468"/>
      <c r="IL6514" s="468"/>
      <c r="IM6514" s="468"/>
      <c r="IN6514" s="468"/>
      <c r="IO6514" s="468"/>
      <c r="IP6514" s="468"/>
      <c r="IQ6514" s="468"/>
      <c r="IR6514" s="468"/>
      <c r="IS6514" s="468"/>
      <c r="IT6514" s="468"/>
      <c r="IU6514" s="468"/>
      <c r="IV6514" s="468"/>
    </row>
    <row r="6515" spans="1:256" s="21" customFormat="1">
      <c r="A6515" s="13"/>
      <c r="B6515" s="8"/>
      <c r="C6515" s="8"/>
      <c r="D6515" s="113"/>
      <c r="E6515" s="404"/>
      <c r="F6515" s="33"/>
      <c r="G6515" s="282"/>
      <c r="H6515" s="283"/>
      <c r="I6515" s="33"/>
      <c r="J6515" s="33"/>
      <c r="K6515" s="33"/>
      <c r="L6515" s="33"/>
      <c r="M6515" s="33"/>
      <c r="N6515" s="33"/>
      <c r="O6515" s="33"/>
      <c r="P6515" s="33"/>
      <c r="Q6515" s="33"/>
      <c r="R6515" s="33"/>
      <c r="S6515" s="33"/>
      <c r="T6515" s="33"/>
      <c r="U6515" s="33"/>
      <c r="V6515" s="33"/>
      <c r="W6515" s="33"/>
      <c r="X6515" s="282"/>
      <c r="Y6515" s="33"/>
      <c r="Z6515" s="284"/>
      <c r="AA6515" s="284"/>
      <c r="AB6515" s="33"/>
      <c r="AC6515" s="33"/>
      <c r="AD6515" s="33"/>
      <c r="AE6515" s="33"/>
      <c r="AF6515" s="33"/>
      <c r="AG6515" s="33"/>
      <c r="AH6515" s="33"/>
      <c r="AI6515" s="33"/>
      <c r="AJ6515" s="33"/>
      <c r="AK6515" s="33"/>
      <c r="AL6515" s="33"/>
      <c r="AM6515" s="33"/>
      <c r="AN6515" s="33"/>
      <c r="AO6515" s="33"/>
      <c r="AP6515" s="34"/>
      <c r="AQ6515" s="34"/>
      <c r="AR6515" s="28"/>
      <c r="AS6515" s="29"/>
      <c r="AT6515" s="29"/>
      <c r="AU6515" s="29"/>
      <c r="AV6515" s="402"/>
      <c r="AW6515" s="402"/>
      <c r="AX6515" s="402"/>
      <c r="AY6515" s="402"/>
      <c r="AZ6515" s="402"/>
      <c r="BA6515" s="402"/>
      <c r="BB6515" s="402"/>
      <c r="BC6515" s="402"/>
      <c r="BD6515" s="402"/>
      <c r="BE6515" s="402"/>
      <c r="BF6515" s="402"/>
      <c r="BG6515" s="402"/>
      <c r="BH6515" s="402"/>
      <c r="BI6515" s="402"/>
      <c r="BJ6515" s="402"/>
      <c r="BK6515" s="402"/>
      <c r="BL6515" s="402"/>
      <c r="BM6515" s="402"/>
      <c r="BN6515" s="402"/>
      <c r="BO6515" s="402"/>
      <c r="BP6515" s="402"/>
      <c r="BQ6515" s="402"/>
      <c r="BR6515" s="402"/>
      <c r="BS6515" s="402"/>
      <c r="BT6515" s="402"/>
      <c r="BU6515" s="402"/>
      <c r="BV6515" s="402"/>
      <c r="BW6515" s="402"/>
      <c r="BX6515" s="402"/>
      <c r="BY6515" s="402"/>
      <c r="BZ6515" s="402"/>
      <c r="CA6515" s="402"/>
      <c r="CB6515" s="402"/>
      <c r="CC6515" s="402"/>
      <c r="CD6515" s="402"/>
      <c r="CE6515" s="402"/>
      <c r="CF6515" s="402"/>
      <c r="CG6515" s="402"/>
      <c r="CH6515" s="402"/>
      <c r="CI6515" s="402"/>
      <c r="CJ6515" s="402"/>
      <c r="CK6515" s="402"/>
      <c r="CL6515" s="402"/>
      <c r="CM6515" s="402"/>
      <c r="CN6515" s="402"/>
      <c r="CO6515" s="402"/>
      <c r="CP6515" s="402"/>
      <c r="CQ6515" s="402"/>
      <c r="CR6515" s="402"/>
      <c r="CS6515" s="402"/>
      <c r="CT6515" s="402"/>
      <c r="CU6515" s="402"/>
      <c r="CV6515" s="402"/>
      <c r="CW6515" s="402"/>
      <c r="CX6515" s="402"/>
      <c r="CY6515" s="402"/>
      <c r="CZ6515" s="402"/>
      <c r="DA6515" s="402"/>
      <c r="DB6515" s="402"/>
      <c r="DC6515" s="402"/>
      <c r="DD6515" s="402"/>
      <c r="DE6515" s="402"/>
      <c r="DF6515" s="402"/>
      <c r="DG6515" s="402"/>
      <c r="DH6515" s="402"/>
      <c r="DI6515" s="402"/>
      <c r="DJ6515" s="402"/>
      <c r="DK6515" s="402"/>
      <c r="DL6515" s="402"/>
      <c r="DM6515" s="402"/>
      <c r="DN6515" s="402"/>
      <c r="DO6515" s="402"/>
      <c r="DP6515" s="402"/>
      <c r="DQ6515" s="402"/>
      <c r="DR6515" s="402"/>
      <c r="DS6515" s="402"/>
      <c r="DT6515" s="402"/>
      <c r="DU6515" s="402"/>
      <c r="DV6515" s="402"/>
      <c r="DW6515" s="402"/>
      <c r="DX6515" s="402"/>
      <c r="DY6515" s="402"/>
      <c r="DZ6515" s="402"/>
      <c r="EA6515" s="402"/>
      <c r="EB6515" s="402"/>
      <c r="EC6515" s="402"/>
      <c r="ED6515" s="402"/>
      <c r="EE6515" s="402"/>
      <c r="EF6515" s="402"/>
      <c r="EG6515" s="402"/>
      <c r="EH6515" s="402"/>
      <c r="EI6515" s="402"/>
      <c r="EJ6515" s="402"/>
      <c r="EK6515" s="402"/>
      <c r="EL6515" s="402"/>
      <c r="EM6515" s="402"/>
      <c r="EN6515" s="402"/>
      <c r="EO6515" s="402"/>
      <c r="EP6515" s="402"/>
      <c r="EQ6515" s="402"/>
      <c r="ER6515" s="402"/>
      <c r="ES6515" s="402"/>
      <c r="ET6515" s="402"/>
      <c r="EU6515" s="402"/>
      <c r="EV6515" s="402"/>
      <c r="EW6515" s="402"/>
      <c r="EX6515" s="402"/>
      <c r="EY6515" s="402"/>
      <c r="EZ6515" s="402"/>
      <c r="FA6515" s="402"/>
      <c r="FB6515" s="402"/>
      <c r="FC6515" s="402"/>
      <c r="FD6515" s="402"/>
      <c r="FE6515" s="402"/>
      <c r="FF6515" s="402"/>
      <c r="FG6515" s="402"/>
      <c r="FH6515" s="402"/>
      <c r="FI6515" s="402"/>
      <c r="FJ6515" s="402"/>
      <c r="FK6515" s="402"/>
      <c r="FL6515" s="402"/>
      <c r="FM6515" s="402"/>
      <c r="FN6515" s="402"/>
      <c r="FO6515" s="402"/>
      <c r="FP6515" s="402"/>
      <c r="FQ6515" s="402"/>
      <c r="FR6515" s="402"/>
      <c r="FS6515" s="402"/>
      <c r="FT6515" s="402"/>
      <c r="FU6515" s="402"/>
      <c r="FV6515" s="402"/>
      <c r="FW6515" s="402"/>
      <c r="FX6515" s="402"/>
      <c r="FY6515" s="402"/>
      <c r="FZ6515" s="402"/>
      <c r="GA6515" s="402"/>
      <c r="GB6515" s="402"/>
      <c r="GC6515" s="402"/>
      <c r="GD6515" s="402"/>
      <c r="GE6515" s="402"/>
      <c r="GF6515" s="402"/>
      <c r="GG6515" s="402"/>
      <c r="GH6515" s="402"/>
      <c r="GI6515" s="402"/>
      <c r="GJ6515" s="402"/>
      <c r="GK6515" s="402"/>
      <c r="GL6515" s="402"/>
      <c r="GM6515" s="402"/>
      <c r="GN6515" s="402"/>
      <c r="GO6515" s="402"/>
      <c r="GP6515" s="402"/>
      <c r="GQ6515" s="402"/>
      <c r="GR6515" s="402"/>
      <c r="GS6515" s="402"/>
      <c r="GT6515" s="402"/>
      <c r="GU6515" s="402"/>
      <c r="GV6515" s="402"/>
      <c r="GW6515" s="402"/>
      <c r="GX6515" s="402"/>
      <c r="GY6515" s="402"/>
      <c r="GZ6515" s="402"/>
      <c r="HA6515" s="402"/>
      <c r="HB6515" s="402"/>
      <c r="HC6515" s="402"/>
      <c r="HD6515" s="402"/>
      <c r="HE6515" s="402"/>
      <c r="HF6515" s="402"/>
      <c r="HG6515" s="402"/>
      <c r="HH6515" s="402"/>
      <c r="HI6515" s="402"/>
      <c r="HJ6515" s="402"/>
      <c r="HK6515" s="402"/>
      <c r="HL6515" s="402"/>
      <c r="HM6515" s="402"/>
      <c r="HN6515" s="402"/>
      <c r="HO6515" s="402"/>
      <c r="HP6515" s="402"/>
      <c r="HQ6515" s="402"/>
      <c r="HR6515" s="402"/>
      <c r="HS6515" s="402"/>
      <c r="HT6515" s="402"/>
      <c r="HU6515" s="402"/>
      <c r="HV6515" s="402"/>
      <c r="HW6515" s="402"/>
      <c r="HX6515" s="402"/>
      <c r="HY6515" s="402"/>
      <c r="HZ6515" s="402"/>
      <c r="IA6515" s="402"/>
      <c r="IB6515" s="402"/>
      <c r="IC6515" s="402"/>
      <c r="ID6515" s="402"/>
      <c r="IE6515" s="402"/>
      <c r="IF6515" s="402"/>
      <c r="IG6515" s="402"/>
      <c r="IH6515" s="402"/>
      <c r="II6515" s="402"/>
      <c r="IJ6515" s="402"/>
      <c r="IK6515" s="402"/>
      <c r="IL6515" s="402"/>
      <c r="IM6515" s="402"/>
      <c r="IN6515" s="402"/>
      <c r="IO6515" s="402"/>
      <c r="IP6515" s="402"/>
      <c r="IQ6515" s="402"/>
      <c r="IR6515" s="402"/>
      <c r="IS6515" s="402"/>
      <c r="IT6515" s="402"/>
      <c r="IU6515" s="402"/>
      <c r="IV6515" s="402"/>
    </row>
    <row r="6516" spans="1:256" s="21" customFormat="1">
      <c r="A6516" s="12"/>
      <c r="B6516" s="9">
        <v>2</v>
      </c>
      <c r="C6516" s="9" t="s">
        <v>15</v>
      </c>
      <c r="D6516" s="81" t="s">
        <v>9</v>
      </c>
      <c r="E6516" s="405">
        <v>181907000</v>
      </c>
      <c r="F6516" s="31">
        <f>SUM(F6517:F6547)</f>
        <v>15030000</v>
      </c>
      <c r="G6516" s="31">
        <f t="shared" ref="G6516:V6516" si="940">SUM(G6517:G6547)</f>
        <v>14980000</v>
      </c>
      <c r="H6516" s="31">
        <f t="shared" si="940"/>
        <v>14980000</v>
      </c>
      <c r="I6516" s="31">
        <f t="shared" si="940"/>
        <v>0</v>
      </c>
      <c r="J6516" s="31">
        <f t="shared" si="940"/>
        <v>0</v>
      </c>
      <c r="K6516" s="31">
        <f t="shared" si="940"/>
        <v>0</v>
      </c>
      <c r="L6516" s="31">
        <f t="shared" si="940"/>
        <v>0</v>
      </c>
      <c r="M6516" s="31">
        <f t="shared" si="940"/>
        <v>0</v>
      </c>
      <c r="N6516" s="31">
        <f t="shared" si="940"/>
        <v>0</v>
      </c>
      <c r="O6516" s="31">
        <f t="shared" si="940"/>
        <v>0</v>
      </c>
      <c r="P6516" s="31">
        <f t="shared" si="940"/>
        <v>0</v>
      </c>
      <c r="Q6516" s="31">
        <f t="shared" si="940"/>
        <v>0</v>
      </c>
      <c r="R6516" s="31">
        <f t="shared" si="940"/>
        <v>0</v>
      </c>
      <c r="S6516" s="31">
        <f t="shared" si="940"/>
        <v>0</v>
      </c>
      <c r="T6516" s="31">
        <f t="shared" si="940"/>
        <v>0</v>
      </c>
      <c r="U6516" s="31">
        <f t="shared" si="940"/>
        <v>0</v>
      </c>
      <c r="V6516" s="31">
        <f t="shared" si="940"/>
        <v>0</v>
      </c>
      <c r="W6516" s="31">
        <f>SUM(O6516:V6516)</f>
        <v>0</v>
      </c>
      <c r="X6516" s="31">
        <f>SUM(X6517:X6547)</f>
        <v>0</v>
      </c>
      <c r="Y6516" s="31">
        <f>H6516+I6516+J6516+K6516+L6516+M6516+N6516+W6516+X6516</f>
        <v>14980000</v>
      </c>
      <c r="Z6516" s="31">
        <f t="shared" ref="Z6516:AK6516" si="941">SUM(Z6517:Z6547)</f>
        <v>0</v>
      </c>
      <c r="AA6516" s="31">
        <f t="shared" si="941"/>
        <v>0</v>
      </c>
      <c r="AB6516" s="31">
        <f t="shared" si="941"/>
        <v>0</v>
      </c>
      <c r="AC6516" s="31">
        <f t="shared" si="941"/>
        <v>0</v>
      </c>
      <c r="AD6516" s="31">
        <f t="shared" si="941"/>
        <v>0</v>
      </c>
      <c r="AE6516" s="31">
        <f t="shared" si="941"/>
        <v>0</v>
      </c>
      <c r="AF6516" s="31">
        <f t="shared" si="941"/>
        <v>0</v>
      </c>
      <c r="AG6516" s="31">
        <f t="shared" si="941"/>
        <v>0</v>
      </c>
      <c r="AH6516" s="31">
        <f t="shared" si="941"/>
        <v>0</v>
      </c>
      <c r="AI6516" s="31">
        <f t="shared" si="941"/>
        <v>0</v>
      </c>
      <c r="AJ6516" s="31">
        <f t="shared" si="941"/>
        <v>0</v>
      </c>
      <c r="AK6516" s="31">
        <f t="shared" si="941"/>
        <v>0</v>
      </c>
      <c r="AL6516" s="31">
        <f>SUM(AD6516:AK6516)</f>
        <v>0</v>
      </c>
      <c r="AM6516" s="31">
        <f>SUM(AM6517:AM6547)</f>
        <v>0</v>
      </c>
      <c r="AN6516" s="31">
        <f>SUM(AN6517:AN6547)</f>
        <v>0</v>
      </c>
      <c r="AO6516" s="31">
        <f>Z6516+AA6516+AB6516+AC6516+AL6516+AM6516+AN6516</f>
        <v>0</v>
      </c>
      <c r="AP6516" s="32">
        <f>E6516+Y6516-AO6516</f>
        <v>196887000</v>
      </c>
      <c r="AQ6516" s="32"/>
      <c r="AR6516" s="28"/>
      <c r="AS6516" s="29">
        <f>E6516+H6516+I6516+J6516+K6516+L6516+M6516+N6516+W6516+X6516-Z6516-AB6516-AL6516-AC6516-AM6516-AN6516</f>
        <v>196887000</v>
      </c>
      <c r="AT6516" s="29">
        <f>AP6516-AS6516</f>
        <v>0</v>
      </c>
      <c r="AU6516" s="29">
        <f>E6516</f>
        <v>181907000</v>
      </c>
      <c r="AV6516" s="86">
        <f>AS6516-AU6516</f>
        <v>14980000</v>
      </c>
      <c r="AW6516" s="86">
        <f>Y6516-AO6516</f>
        <v>14980000</v>
      </c>
      <c r="AX6516" s="86">
        <f>AV6516-AW6516</f>
        <v>0</v>
      </c>
      <c r="AY6516" s="86"/>
      <c r="AZ6516" s="398"/>
      <c r="BA6516" s="86"/>
      <c r="BB6516" s="86"/>
      <c r="BC6516" s="86"/>
      <c r="BD6516" s="86"/>
      <c r="BE6516" s="86"/>
      <c r="BF6516" s="86"/>
      <c r="BG6516" s="86"/>
      <c r="BH6516" s="86"/>
      <c r="BI6516" s="86"/>
      <c r="BJ6516" s="86"/>
      <c r="BK6516" s="86"/>
      <c r="BL6516" s="86"/>
      <c r="BM6516" s="86"/>
      <c r="BN6516" s="86"/>
      <c r="BO6516" s="86"/>
      <c r="BP6516" s="86"/>
      <c r="BQ6516" s="86"/>
      <c r="BR6516" s="86"/>
      <c r="BS6516" s="86"/>
      <c r="BT6516" s="86"/>
      <c r="BU6516" s="86"/>
      <c r="BV6516" s="86"/>
      <c r="BW6516" s="86"/>
      <c r="BX6516" s="86"/>
      <c r="BY6516" s="86"/>
      <c r="BZ6516" s="86"/>
      <c r="CA6516" s="86"/>
      <c r="CB6516" s="86"/>
      <c r="CC6516" s="86"/>
      <c r="CD6516" s="86"/>
      <c r="CE6516" s="86"/>
      <c r="CF6516" s="86"/>
      <c r="CG6516" s="86"/>
      <c r="CH6516" s="86"/>
      <c r="CI6516" s="86"/>
      <c r="CJ6516" s="86"/>
      <c r="CK6516" s="86"/>
      <c r="CL6516" s="86"/>
      <c r="CM6516" s="86"/>
      <c r="CN6516" s="86"/>
      <c r="CO6516" s="86"/>
      <c r="CP6516" s="86"/>
      <c r="CQ6516" s="86"/>
      <c r="CR6516" s="86"/>
      <c r="CS6516" s="86"/>
      <c r="CT6516" s="86"/>
      <c r="CU6516" s="86"/>
      <c r="CV6516" s="86"/>
      <c r="CW6516" s="86"/>
      <c r="CX6516" s="86"/>
      <c r="CY6516" s="86"/>
      <c r="CZ6516" s="86"/>
      <c r="DA6516" s="86"/>
      <c r="DB6516" s="86"/>
      <c r="DC6516" s="86"/>
      <c r="DD6516" s="86"/>
      <c r="DE6516" s="86"/>
      <c r="DF6516" s="86"/>
      <c r="DG6516" s="86"/>
      <c r="DH6516" s="86"/>
      <c r="DI6516" s="86"/>
      <c r="DJ6516" s="86"/>
      <c r="DK6516" s="86"/>
      <c r="DL6516" s="86"/>
      <c r="DM6516" s="86"/>
      <c r="DN6516" s="86"/>
      <c r="DO6516" s="86"/>
      <c r="DP6516" s="86"/>
      <c r="DQ6516" s="86"/>
      <c r="DR6516" s="86"/>
      <c r="DS6516" s="86"/>
      <c r="DT6516" s="86"/>
      <c r="DU6516" s="86"/>
      <c r="DV6516" s="86"/>
      <c r="DW6516" s="86"/>
      <c r="DX6516" s="86"/>
      <c r="DY6516" s="86"/>
      <c r="DZ6516" s="86"/>
      <c r="EA6516" s="86"/>
      <c r="EB6516" s="86"/>
      <c r="EC6516" s="86"/>
      <c r="ED6516" s="86"/>
      <c r="EE6516" s="86"/>
      <c r="EF6516" s="86"/>
      <c r="EG6516" s="86"/>
      <c r="EH6516" s="86"/>
      <c r="EI6516" s="86"/>
      <c r="EJ6516" s="86"/>
      <c r="EK6516" s="86"/>
      <c r="EL6516" s="86"/>
      <c r="EM6516" s="86"/>
      <c r="EN6516" s="86"/>
      <c r="EO6516" s="86"/>
      <c r="EP6516" s="86"/>
      <c r="EQ6516" s="86"/>
      <c r="ER6516" s="86"/>
      <c r="ES6516" s="86"/>
      <c r="ET6516" s="86"/>
      <c r="EU6516" s="86"/>
      <c r="EV6516" s="86"/>
      <c r="EW6516" s="86"/>
      <c r="EX6516" s="86"/>
      <c r="EY6516" s="86"/>
      <c r="EZ6516" s="86"/>
      <c r="FA6516" s="86"/>
      <c r="FB6516" s="86"/>
      <c r="FC6516" s="86"/>
      <c r="FD6516" s="86"/>
      <c r="FE6516" s="86"/>
      <c r="FF6516" s="86"/>
      <c r="FG6516" s="86"/>
      <c r="FH6516" s="86"/>
      <c r="FI6516" s="86"/>
      <c r="FJ6516" s="86"/>
      <c r="FK6516" s="86"/>
      <c r="FL6516" s="86"/>
      <c r="FM6516" s="86"/>
      <c r="FN6516" s="86"/>
      <c r="FO6516" s="86"/>
      <c r="FP6516" s="86"/>
      <c r="FQ6516" s="86"/>
      <c r="FR6516" s="86"/>
      <c r="FS6516" s="86"/>
      <c r="FT6516" s="86"/>
      <c r="FU6516" s="86"/>
      <c r="FV6516" s="86"/>
      <c r="FW6516" s="86"/>
      <c r="FX6516" s="86"/>
      <c r="FY6516" s="86"/>
      <c r="FZ6516" s="86"/>
      <c r="GA6516" s="86"/>
      <c r="GB6516" s="86"/>
      <c r="GC6516" s="86"/>
      <c r="GD6516" s="86"/>
      <c r="GE6516" s="86"/>
      <c r="GF6516" s="86"/>
      <c r="GG6516" s="86"/>
      <c r="GH6516" s="86"/>
      <c r="GI6516" s="86"/>
      <c r="GJ6516" s="86"/>
      <c r="GK6516" s="86"/>
      <c r="GL6516" s="86"/>
      <c r="GM6516" s="86"/>
      <c r="GN6516" s="86"/>
      <c r="GO6516" s="86"/>
      <c r="GP6516" s="86"/>
      <c r="GQ6516" s="86"/>
      <c r="GR6516" s="86"/>
      <c r="GS6516" s="86"/>
      <c r="GT6516" s="86"/>
      <c r="GU6516" s="86"/>
      <c r="GV6516" s="86"/>
      <c r="GW6516" s="86"/>
      <c r="GX6516" s="86"/>
      <c r="GY6516" s="86"/>
      <c r="GZ6516" s="86"/>
      <c r="HA6516" s="86"/>
      <c r="HB6516" s="86"/>
      <c r="HC6516" s="86"/>
      <c r="HD6516" s="86"/>
      <c r="HE6516" s="86"/>
      <c r="HF6516" s="86"/>
      <c r="HG6516" s="86"/>
      <c r="HH6516" s="86"/>
      <c r="HI6516" s="86"/>
      <c r="HJ6516" s="86"/>
      <c r="HK6516" s="86"/>
      <c r="HL6516" s="86"/>
      <c r="HM6516" s="86"/>
      <c r="HN6516" s="86"/>
      <c r="HO6516" s="86"/>
      <c r="HP6516" s="86"/>
      <c r="HQ6516" s="86"/>
      <c r="HR6516" s="86"/>
      <c r="HS6516" s="86"/>
      <c r="HT6516" s="86"/>
      <c r="HU6516" s="86"/>
      <c r="HV6516" s="86"/>
      <c r="HW6516" s="86"/>
      <c r="HX6516" s="86"/>
      <c r="HY6516" s="86"/>
      <c r="HZ6516" s="86"/>
      <c r="IA6516" s="86"/>
      <c r="IB6516" s="86"/>
      <c r="IC6516" s="86"/>
      <c r="ID6516" s="86"/>
      <c r="IE6516" s="86"/>
      <c r="IF6516" s="86"/>
      <c r="IG6516" s="86"/>
      <c r="IH6516" s="86"/>
      <c r="II6516" s="86"/>
      <c r="IJ6516" s="86"/>
      <c r="IK6516" s="86"/>
      <c r="IL6516" s="86"/>
      <c r="IM6516" s="86"/>
      <c r="IN6516" s="86"/>
      <c r="IO6516" s="86"/>
      <c r="IP6516" s="86"/>
      <c r="IQ6516" s="86"/>
      <c r="IR6516" s="86"/>
      <c r="IS6516" s="86"/>
      <c r="IT6516" s="86"/>
      <c r="IU6516" s="86"/>
      <c r="IV6516" s="86"/>
    </row>
    <row r="6517" spans="1:256" s="402" customFormat="1">
      <c r="A6517" s="13"/>
      <c r="B6517" s="8"/>
      <c r="C6517" s="8"/>
      <c r="D6517" s="240"/>
      <c r="E6517" s="266"/>
      <c r="F6517" s="321"/>
      <c r="G6517" s="282"/>
      <c r="H6517" s="283"/>
      <c r="I6517" s="33"/>
      <c r="J6517" s="33"/>
      <c r="K6517" s="33"/>
      <c r="L6517" s="33"/>
      <c r="M6517" s="33"/>
      <c r="N6517" s="33"/>
      <c r="O6517" s="33"/>
      <c r="P6517" s="33"/>
      <c r="Q6517" s="33"/>
      <c r="R6517" s="33"/>
      <c r="S6517" s="33"/>
      <c r="T6517" s="33"/>
      <c r="U6517" s="33"/>
      <c r="V6517" s="33"/>
      <c r="W6517" s="33"/>
      <c r="X6517" s="282"/>
      <c r="Y6517" s="33"/>
      <c r="Z6517" s="284"/>
      <c r="AA6517" s="284"/>
      <c r="AB6517" s="33"/>
      <c r="AC6517" s="33"/>
      <c r="AD6517" s="33"/>
      <c r="AE6517" s="33"/>
      <c r="AF6517" s="33"/>
      <c r="AG6517" s="33"/>
      <c r="AH6517" s="33"/>
      <c r="AI6517" s="33"/>
      <c r="AJ6517" s="33"/>
      <c r="AK6517" s="33"/>
      <c r="AL6517" s="33"/>
      <c r="AM6517" s="33"/>
      <c r="AN6517" s="33"/>
      <c r="AO6517" s="33"/>
      <c r="AP6517" s="34"/>
      <c r="AQ6517" s="34"/>
      <c r="AR6517" s="28"/>
      <c r="AS6517" s="29"/>
      <c r="AT6517" s="29"/>
      <c r="AU6517" s="29"/>
    </row>
    <row r="6518" spans="1:256" s="470" customFormat="1">
      <c r="A6518" s="13"/>
      <c r="B6518" s="8"/>
      <c r="C6518" s="8"/>
      <c r="D6518" s="240"/>
      <c r="E6518" s="266"/>
      <c r="F6518" s="321"/>
      <c r="G6518" s="282"/>
      <c r="H6518" s="283"/>
      <c r="I6518" s="33"/>
      <c r="J6518" s="33"/>
      <c r="K6518" s="33"/>
      <c r="L6518" s="33"/>
      <c r="M6518" s="33"/>
      <c r="N6518" s="33"/>
      <c r="O6518" s="33"/>
      <c r="P6518" s="33"/>
      <c r="Q6518" s="33"/>
      <c r="R6518" s="33"/>
      <c r="S6518" s="33"/>
      <c r="T6518" s="33"/>
      <c r="U6518" s="33"/>
      <c r="V6518" s="33"/>
      <c r="W6518" s="33"/>
      <c r="X6518" s="282"/>
      <c r="Y6518" s="33"/>
      <c r="Z6518" s="284"/>
      <c r="AA6518" s="284"/>
      <c r="AB6518" s="33"/>
      <c r="AC6518" s="33"/>
      <c r="AD6518" s="33"/>
      <c r="AE6518" s="33"/>
      <c r="AF6518" s="33"/>
      <c r="AG6518" s="33"/>
      <c r="AH6518" s="33"/>
      <c r="AI6518" s="33"/>
      <c r="AJ6518" s="33"/>
      <c r="AK6518" s="33"/>
      <c r="AL6518" s="33"/>
      <c r="AM6518" s="33"/>
      <c r="AN6518" s="33"/>
      <c r="AO6518" s="33"/>
      <c r="AP6518" s="34"/>
      <c r="AQ6518" s="34"/>
      <c r="AR6518" s="28"/>
      <c r="AS6518" s="29"/>
      <c r="AT6518" s="29"/>
      <c r="AU6518" s="29"/>
    </row>
    <row r="6519" spans="1:256" s="470" customFormat="1">
      <c r="A6519" s="13"/>
      <c r="B6519" s="8"/>
      <c r="C6519" s="83">
        <v>369</v>
      </c>
      <c r="D6519" s="375" t="s">
        <v>239</v>
      </c>
      <c r="E6519" s="266"/>
      <c r="F6519" s="321"/>
      <c r="G6519" s="282"/>
      <c r="H6519" s="283"/>
      <c r="I6519" s="33"/>
      <c r="J6519" s="33"/>
      <c r="K6519" s="33"/>
      <c r="L6519" s="33"/>
      <c r="M6519" s="33"/>
      <c r="N6519" s="33"/>
      <c r="O6519" s="33"/>
      <c r="P6519" s="33"/>
      <c r="Q6519" s="33"/>
      <c r="R6519" s="33"/>
      <c r="S6519" s="33"/>
      <c r="T6519" s="33"/>
      <c r="U6519" s="33"/>
      <c r="V6519" s="33"/>
      <c r="W6519" s="33"/>
      <c r="X6519" s="282"/>
      <c r="Y6519" s="33"/>
      <c r="Z6519" s="284"/>
      <c r="AA6519" s="284"/>
      <c r="AB6519" s="33"/>
      <c r="AC6519" s="33"/>
      <c r="AD6519" s="33"/>
      <c r="AE6519" s="33"/>
      <c r="AF6519" s="33"/>
      <c r="AG6519" s="33"/>
      <c r="AH6519" s="33"/>
      <c r="AI6519" s="33"/>
      <c r="AJ6519" s="33"/>
      <c r="AK6519" s="33"/>
      <c r="AL6519" s="33"/>
      <c r="AM6519" s="33"/>
      <c r="AN6519" s="33"/>
      <c r="AO6519" s="33"/>
      <c r="AP6519" s="34"/>
      <c r="AQ6519" s="34"/>
      <c r="AR6519" s="28"/>
      <c r="AS6519" s="29"/>
      <c r="AT6519" s="29"/>
      <c r="AU6519" s="29"/>
    </row>
    <row r="6520" spans="1:256" s="470" customFormat="1">
      <c r="A6520" s="13"/>
      <c r="B6520" s="8"/>
      <c r="C6520" s="8"/>
      <c r="D6520" s="472" t="s">
        <v>240</v>
      </c>
      <c r="E6520" s="266"/>
      <c r="F6520" s="321"/>
      <c r="G6520" s="282"/>
      <c r="H6520" s="283"/>
      <c r="I6520" s="33"/>
      <c r="J6520" s="33"/>
      <c r="K6520" s="33"/>
      <c r="L6520" s="33"/>
      <c r="M6520" s="33"/>
      <c r="N6520" s="33"/>
      <c r="O6520" s="33"/>
      <c r="P6520" s="33"/>
      <c r="Q6520" s="33"/>
      <c r="R6520" s="33"/>
      <c r="S6520" s="33"/>
      <c r="T6520" s="33"/>
      <c r="U6520" s="33"/>
      <c r="V6520" s="33"/>
      <c r="W6520" s="33"/>
      <c r="X6520" s="282"/>
      <c r="Y6520" s="33"/>
      <c r="Z6520" s="284"/>
      <c r="AA6520" s="284"/>
      <c r="AB6520" s="33"/>
      <c r="AC6520" s="33"/>
      <c r="AD6520" s="33"/>
      <c r="AE6520" s="33"/>
      <c r="AF6520" s="33"/>
      <c r="AG6520" s="33"/>
      <c r="AH6520" s="33"/>
      <c r="AI6520" s="33"/>
      <c r="AJ6520" s="33"/>
      <c r="AK6520" s="33"/>
      <c r="AL6520" s="33"/>
      <c r="AM6520" s="33"/>
      <c r="AN6520" s="33"/>
      <c r="AO6520" s="33"/>
      <c r="AP6520" s="34"/>
      <c r="AQ6520" s="34"/>
      <c r="AR6520" s="28"/>
      <c r="AS6520" s="29"/>
      <c r="AT6520" s="29"/>
      <c r="AU6520" s="29"/>
    </row>
    <row r="6521" spans="1:256" s="470" customFormat="1">
      <c r="A6521" s="13"/>
      <c r="B6521" s="8"/>
      <c r="C6521" s="8"/>
      <c r="D6521" s="473" t="s">
        <v>174</v>
      </c>
      <c r="E6521" s="266"/>
      <c r="F6521" s="321"/>
      <c r="G6521" s="282"/>
      <c r="H6521" s="283"/>
      <c r="I6521" s="33"/>
      <c r="J6521" s="33"/>
      <c r="K6521" s="33"/>
      <c r="L6521" s="33"/>
      <c r="M6521" s="33"/>
      <c r="N6521" s="33"/>
      <c r="O6521" s="33"/>
      <c r="P6521" s="33"/>
      <c r="Q6521" s="33"/>
      <c r="R6521" s="33"/>
      <c r="S6521" s="33"/>
      <c r="T6521" s="33"/>
      <c r="U6521" s="33"/>
      <c r="V6521" s="33"/>
      <c r="W6521" s="33"/>
      <c r="X6521" s="282"/>
      <c r="Y6521" s="33"/>
      <c r="Z6521" s="284"/>
      <c r="AA6521" s="284"/>
      <c r="AB6521" s="33"/>
      <c r="AC6521" s="33"/>
      <c r="AD6521" s="33"/>
      <c r="AE6521" s="33"/>
      <c r="AF6521" s="33"/>
      <c r="AG6521" s="33"/>
      <c r="AH6521" s="33"/>
      <c r="AI6521" s="33"/>
      <c r="AJ6521" s="33"/>
      <c r="AK6521" s="33"/>
      <c r="AL6521" s="33"/>
      <c r="AM6521" s="33"/>
      <c r="AN6521" s="33"/>
      <c r="AO6521" s="33"/>
      <c r="AP6521" s="34"/>
      <c r="AQ6521" s="34"/>
      <c r="AR6521" s="28"/>
      <c r="AS6521" s="29"/>
      <c r="AT6521" s="29"/>
      <c r="AU6521" s="29"/>
    </row>
    <row r="6522" spans="1:256" s="470" customFormat="1">
      <c r="A6522" s="13"/>
      <c r="B6522" s="8"/>
      <c r="C6522" s="8"/>
      <c r="D6522" s="344" t="s">
        <v>1808</v>
      </c>
      <c r="E6522" s="266"/>
      <c r="F6522" s="261">
        <v>2530000</v>
      </c>
      <c r="G6522" s="282">
        <f>SUM(H6522)</f>
        <v>2530000</v>
      </c>
      <c r="H6522" s="283">
        <v>2530000</v>
      </c>
      <c r="I6522" s="33"/>
      <c r="J6522" s="33"/>
      <c r="K6522" s="33"/>
      <c r="L6522" s="33"/>
      <c r="M6522" s="33"/>
      <c r="N6522" s="33"/>
      <c r="O6522" s="33"/>
      <c r="P6522" s="33"/>
      <c r="Q6522" s="33"/>
      <c r="R6522" s="33"/>
      <c r="S6522" s="33"/>
      <c r="T6522" s="33"/>
      <c r="U6522" s="33"/>
      <c r="V6522" s="33"/>
      <c r="W6522" s="33"/>
      <c r="X6522" s="282"/>
      <c r="Y6522" s="33"/>
      <c r="Z6522" s="284"/>
      <c r="AA6522" s="284"/>
      <c r="AB6522" s="33"/>
      <c r="AC6522" s="33"/>
      <c r="AD6522" s="33"/>
      <c r="AE6522" s="33"/>
      <c r="AF6522" s="33"/>
      <c r="AG6522" s="33"/>
      <c r="AH6522" s="33"/>
      <c r="AI6522" s="33"/>
      <c r="AJ6522" s="33"/>
      <c r="AK6522" s="33"/>
      <c r="AL6522" s="33"/>
      <c r="AM6522" s="33"/>
      <c r="AN6522" s="33"/>
      <c r="AO6522" s="33"/>
      <c r="AP6522" s="34"/>
      <c r="AQ6522" s="34"/>
      <c r="AR6522" s="28"/>
      <c r="AS6522" s="29"/>
      <c r="AT6522" s="29"/>
      <c r="AU6522" s="29"/>
    </row>
    <row r="6523" spans="1:256" s="470" customFormat="1">
      <c r="A6523" s="13"/>
      <c r="B6523" s="8"/>
      <c r="C6523" s="8"/>
      <c r="D6523" s="240"/>
      <c r="E6523" s="266"/>
      <c r="F6523" s="321"/>
      <c r="G6523" s="282"/>
      <c r="H6523" s="283"/>
      <c r="I6523" s="33"/>
      <c r="J6523" s="33"/>
      <c r="K6523" s="33"/>
      <c r="L6523" s="33"/>
      <c r="M6523" s="33"/>
      <c r="N6523" s="33"/>
      <c r="O6523" s="33"/>
      <c r="P6523" s="33"/>
      <c r="Q6523" s="33"/>
      <c r="R6523" s="33"/>
      <c r="S6523" s="33"/>
      <c r="T6523" s="33"/>
      <c r="U6523" s="33"/>
      <c r="V6523" s="33"/>
      <c r="W6523" s="33"/>
      <c r="X6523" s="282"/>
      <c r="Y6523" s="33"/>
      <c r="Z6523" s="284"/>
      <c r="AA6523" s="284"/>
      <c r="AB6523" s="33"/>
      <c r="AC6523" s="33"/>
      <c r="AD6523" s="33"/>
      <c r="AE6523" s="33"/>
      <c r="AF6523" s="33"/>
      <c r="AG6523" s="33"/>
      <c r="AH6523" s="33"/>
      <c r="AI6523" s="33"/>
      <c r="AJ6523" s="33"/>
      <c r="AK6523" s="33"/>
      <c r="AL6523" s="33"/>
      <c r="AM6523" s="33"/>
      <c r="AN6523" s="33"/>
      <c r="AO6523" s="33"/>
      <c r="AP6523" s="34"/>
      <c r="AQ6523" s="34"/>
      <c r="AR6523" s="28"/>
      <c r="AS6523" s="29"/>
      <c r="AT6523" s="29"/>
      <c r="AU6523" s="29"/>
    </row>
    <row r="6524" spans="1:256" s="470" customFormat="1">
      <c r="A6524" s="13"/>
      <c r="B6524" s="8"/>
      <c r="C6524" s="8"/>
      <c r="D6524" s="240"/>
      <c r="E6524" s="266"/>
      <c r="F6524" s="321"/>
      <c r="G6524" s="282"/>
      <c r="H6524" s="283"/>
      <c r="I6524" s="33"/>
      <c r="J6524" s="33"/>
      <c r="K6524" s="33"/>
      <c r="L6524" s="33"/>
      <c r="M6524" s="33"/>
      <c r="N6524" s="33"/>
      <c r="O6524" s="33"/>
      <c r="P6524" s="33"/>
      <c r="Q6524" s="33"/>
      <c r="R6524" s="33"/>
      <c r="S6524" s="33"/>
      <c r="T6524" s="33"/>
      <c r="U6524" s="33"/>
      <c r="V6524" s="33"/>
      <c r="W6524" s="33"/>
      <c r="X6524" s="282"/>
      <c r="Y6524" s="33"/>
      <c r="Z6524" s="284"/>
      <c r="AA6524" s="284"/>
      <c r="AB6524" s="33"/>
      <c r="AC6524" s="33"/>
      <c r="AD6524" s="33"/>
      <c r="AE6524" s="33"/>
      <c r="AF6524" s="33"/>
      <c r="AG6524" s="33"/>
      <c r="AH6524" s="33"/>
      <c r="AI6524" s="33"/>
      <c r="AJ6524" s="33"/>
      <c r="AK6524" s="33"/>
      <c r="AL6524" s="33"/>
      <c r="AM6524" s="33"/>
      <c r="AN6524" s="33"/>
      <c r="AO6524" s="33"/>
      <c r="AP6524" s="34"/>
      <c r="AQ6524" s="34"/>
      <c r="AR6524" s="28"/>
      <c r="AS6524" s="29"/>
      <c r="AT6524" s="29"/>
      <c r="AU6524" s="29"/>
    </row>
    <row r="6525" spans="1:256" s="470" customFormat="1">
      <c r="A6525" s="13"/>
      <c r="B6525" s="8"/>
      <c r="C6525" s="83">
        <v>370</v>
      </c>
      <c r="D6525" s="375" t="s">
        <v>171</v>
      </c>
      <c r="E6525" s="266"/>
      <c r="F6525" s="321"/>
      <c r="G6525" s="282"/>
      <c r="H6525" s="283"/>
      <c r="I6525" s="33"/>
      <c r="J6525" s="33"/>
      <c r="K6525" s="33"/>
      <c r="L6525" s="33"/>
      <c r="M6525" s="33"/>
      <c r="N6525" s="33"/>
      <c r="O6525" s="33"/>
      <c r="P6525" s="33"/>
      <c r="Q6525" s="33"/>
      <c r="R6525" s="33"/>
      <c r="S6525" s="33"/>
      <c r="T6525" s="33"/>
      <c r="U6525" s="33"/>
      <c r="V6525" s="33"/>
      <c r="W6525" s="33"/>
      <c r="X6525" s="282"/>
      <c r="Y6525" s="33"/>
      <c r="Z6525" s="284"/>
      <c r="AA6525" s="284"/>
      <c r="AB6525" s="33"/>
      <c r="AC6525" s="33"/>
      <c r="AD6525" s="33"/>
      <c r="AE6525" s="33"/>
      <c r="AF6525" s="33"/>
      <c r="AG6525" s="33"/>
      <c r="AH6525" s="33"/>
      <c r="AI6525" s="33"/>
      <c r="AJ6525" s="33"/>
      <c r="AK6525" s="33"/>
      <c r="AL6525" s="33"/>
      <c r="AM6525" s="33"/>
      <c r="AN6525" s="33"/>
      <c r="AO6525" s="33"/>
      <c r="AP6525" s="34"/>
      <c r="AQ6525" s="34"/>
      <c r="AR6525" s="28"/>
      <c r="AS6525" s="29"/>
      <c r="AT6525" s="29"/>
      <c r="AU6525" s="29"/>
    </row>
    <row r="6526" spans="1:256" s="470" customFormat="1">
      <c r="A6526" s="13"/>
      <c r="B6526" s="8"/>
      <c r="C6526" s="8"/>
      <c r="D6526" s="472" t="s">
        <v>173</v>
      </c>
      <c r="E6526" s="266"/>
      <c r="F6526" s="321"/>
      <c r="G6526" s="282"/>
      <c r="H6526" s="283"/>
      <c r="I6526" s="33"/>
      <c r="J6526" s="33"/>
      <c r="K6526" s="33"/>
      <c r="L6526" s="33"/>
      <c r="M6526" s="33"/>
      <c r="N6526" s="33"/>
      <c r="O6526" s="33"/>
      <c r="P6526" s="33"/>
      <c r="Q6526" s="33"/>
      <c r="R6526" s="33"/>
      <c r="S6526" s="33"/>
      <c r="T6526" s="33"/>
      <c r="U6526" s="33"/>
      <c r="V6526" s="33"/>
      <c r="W6526" s="33"/>
      <c r="X6526" s="282"/>
      <c r="Y6526" s="33"/>
      <c r="Z6526" s="284"/>
      <c r="AA6526" s="284"/>
      <c r="AB6526" s="33"/>
      <c r="AC6526" s="33"/>
      <c r="AD6526" s="33"/>
      <c r="AE6526" s="33"/>
      <c r="AF6526" s="33"/>
      <c r="AG6526" s="33"/>
      <c r="AH6526" s="33"/>
      <c r="AI6526" s="33"/>
      <c r="AJ6526" s="33"/>
      <c r="AK6526" s="33"/>
      <c r="AL6526" s="33"/>
      <c r="AM6526" s="33"/>
      <c r="AN6526" s="33"/>
      <c r="AO6526" s="33"/>
      <c r="AP6526" s="34"/>
      <c r="AQ6526" s="34"/>
      <c r="AR6526" s="28"/>
      <c r="AS6526" s="29"/>
      <c r="AT6526" s="29"/>
      <c r="AU6526" s="29"/>
    </row>
    <row r="6527" spans="1:256" s="470" customFormat="1">
      <c r="A6527" s="13"/>
      <c r="B6527" s="8"/>
      <c r="C6527" s="8"/>
      <c r="D6527" s="473" t="s">
        <v>174</v>
      </c>
      <c r="E6527" s="321"/>
      <c r="F6527" s="321"/>
      <c r="G6527" s="282"/>
      <c r="H6527" s="283"/>
      <c r="I6527" s="33"/>
      <c r="J6527" s="33"/>
      <c r="K6527" s="33"/>
      <c r="L6527" s="33"/>
      <c r="M6527" s="33"/>
      <c r="N6527" s="33"/>
      <c r="O6527" s="33"/>
      <c r="P6527" s="33"/>
      <c r="Q6527" s="33"/>
      <c r="R6527" s="33"/>
      <c r="S6527" s="33"/>
      <c r="T6527" s="33"/>
      <c r="U6527" s="33"/>
      <c r="V6527" s="33"/>
      <c r="W6527" s="33"/>
      <c r="X6527" s="282"/>
      <c r="Y6527" s="33"/>
      <c r="Z6527" s="284"/>
      <c r="AA6527" s="284"/>
      <c r="AB6527" s="33"/>
      <c r="AC6527" s="33"/>
      <c r="AD6527" s="33"/>
      <c r="AE6527" s="33"/>
      <c r="AF6527" s="33"/>
      <c r="AG6527" s="33"/>
      <c r="AH6527" s="33"/>
      <c r="AI6527" s="33"/>
      <c r="AJ6527" s="33"/>
      <c r="AK6527" s="33"/>
      <c r="AL6527" s="33"/>
      <c r="AM6527" s="33"/>
      <c r="AN6527" s="33"/>
      <c r="AO6527" s="33"/>
      <c r="AP6527" s="34"/>
      <c r="AQ6527" s="34"/>
      <c r="AR6527" s="28"/>
      <c r="AS6527" s="29"/>
      <c r="AT6527" s="29"/>
      <c r="AU6527" s="29"/>
    </row>
    <row r="6528" spans="1:256" s="470" customFormat="1">
      <c r="A6528" s="13"/>
      <c r="B6528" s="8"/>
      <c r="C6528" s="8"/>
      <c r="D6528" s="344" t="s">
        <v>1046</v>
      </c>
      <c r="E6528" s="266"/>
      <c r="F6528" s="261">
        <v>3000000</v>
      </c>
      <c r="G6528" s="282">
        <f>SUM(H6528)</f>
        <v>3000000</v>
      </c>
      <c r="H6528" s="283">
        <v>3000000</v>
      </c>
      <c r="I6528" s="33"/>
      <c r="J6528" s="33"/>
      <c r="K6528" s="33"/>
      <c r="L6528" s="33"/>
      <c r="M6528" s="33"/>
      <c r="N6528" s="33"/>
      <c r="O6528" s="33"/>
      <c r="P6528" s="33"/>
      <c r="Q6528" s="33"/>
      <c r="R6528" s="33"/>
      <c r="S6528" s="33"/>
      <c r="T6528" s="33"/>
      <c r="U6528" s="33"/>
      <c r="V6528" s="33"/>
      <c r="W6528" s="33"/>
      <c r="X6528" s="282"/>
      <c r="Y6528" s="33"/>
      <c r="Z6528" s="284"/>
      <c r="AA6528" s="284"/>
      <c r="AB6528" s="33"/>
      <c r="AC6528" s="33"/>
      <c r="AD6528" s="33"/>
      <c r="AE6528" s="33"/>
      <c r="AF6528" s="33"/>
      <c r="AG6528" s="33"/>
      <c r="AH6528" s="33"/>
      <c r="AI6528" s="33"/>
      <c r="AJ6528" s="33"/>
      <c r="AK6528" s="33"/>
      <c r="AL6528" s="33"/>
      <c r="AM6528" s="33"/>
      <c r="AN6528" s="33"/>
      <c r="AO6528" s="33"/>
      <c r="AP6528" s="34"/>
      <c r="AQ6528" s="34"/>
      <c r="AR6528" s="28"/>
      <c r="AS6528" s="29"/>
      <c r="AT6528" s="29"/>
      <c r="AU6528" s="29"/>
    </row>
    <row r="6529" spans="1:47" s="470" customFormat="1">
      <c r="A6529" s="13"/>
      <c r="B6529" s="8"/>
      <c r="C6529" s="8"/>
      <c r="D6529" s="344" t="s">
        <v>1668</v>
      </c>
      <c r="E6529" s="266"/>
      <c r="F6529" s="261">
        <v>700000</v>
      </c>
      <c r="G6529" s="282">
        <f>SUM(H6529)</f>
        <v>700000</v>
      </c>
      <c r="H6529" s="283">
        <v>700000</v>
      </c>
      <c r="I6529" s="33"/>
      <c r="J6529" s="33"/>
      <c r="K6529" s="33"/>
      <c r="L6529" s="33"/>
      <c r="M6529" s="33"/>
      <c r="N6529" s="33"/>
      <c r="O6529" s="33"/>
      <c r="P6529" s="33"/>
      <c r="Q6529" s="33"/>
      <c r="R6529" s="33"/>
      <c r="S6529" s="33"/>
      <c r="T6529" s="33"/>
      <c r="U6529" s="33"/>
      <c r="V6529" s="33"/>
      <c r="W6529" s="33"/>
      <c r="X6529" s="282"/>
      <c r="Y6529" s="33"/>
      <c r="Z6529" s="284"/>
      <c r="AA6529" s="284"/>
      <c r="AB6529" s="33"/>
      <c r="AC6529" s="33"/>
      <c r="AD6529" s="33"/>
      <c r="AE6529" s="33"/>
      <c r="AF6529" s="33"/>
      <c r="AG6529" s="33"/>
      <c r="AH6529" s="33"/>
      <c r="AI6529" s="33"/>
      <c r="AJ6529" s="33"/>
      <c r="AK6529" s="33"/>
      <c r="AL6529" s="33"/>
      <c r="AM6529" s="33"/>
      <c r="AN6529" s="33"/>
      <c r="AO6529" s="33"/>
      <c r="AP6529" s="34"/>
      <c r="AQ6529" s="34"/>
      <c r="AR6529" s="28"/>
      <c r="AS6529" s="29"/>
      <c r="AT6529" s="29"/>
      <c r="AU6529" s="29"/>
    </row>
    <row r="6530" spans="1:47" s="470" customFormat="1">
      <c r="A6530" s="13"/>
      <c r="B6530" s="8"/>
      <c r="C6530" s="8"/>
      <c r="D6530" s="473" t="s">
        <v>176</v>
      </c>
      <c r="E6530" s="321"/>
      <c r="F6530" s="261"/>
      <c r="G6530" s="282"/>
      <c r="H6530" s="283"/>
      <c r="I6530" s="33"/>
      <c r="J6530" s="33"/>
      <c r="K6530" s="33"/>
      <c r="L6530" s="33"/>
      <c r="M6530" s="33"/>
      <c r="N6530" s="33"/>
      <c r="O6530" s="33"/>
      <c r="P6530" s="33"/>
      <c r="Q6530" s="33"/>
      <c r="R6530" s="33"/>
      <c r="S6530" s="33"/>
      <c r="T6530" s="33"/>
      <c r="U6530" s="33"/>
      <c r="V6530" s="33"/>
      <c r="W6530" s="33"/>
      <c r="X6530" s="282"/>
      <c r="Y6530" s="33"/>
      <c r="Z6530" s="284"/>
      <c r="AA6530" s="284"/>
      <c r="AB6530" s="33"/>
      <c r="AC6530" s="33"/>
      <c r="AD6530" s="33"/>
      <c r="AE6530" s="33"/>
      <c r="AF6530" s="33"/>
      <c r="AG6530" s="33"/>
      <c r="AH6530" s="33"/>
      <c r="AI6530" s="33"/>
      <c r="AJ6530" s="33"/>
      <c r="AK6530" s="33"/>
      <c r="AL6530" s="33"/>
      <c r="AM6530" s="33"/>
      <c r="AN6530" s="33"/>
      <c r="AO6530" s="33"/>
      <c r="AP6530" s="34"/>
      <c r="AQ6530" s="34"/>
      <c r="AR6530" s="28"/>
      <c r="AS6530" s="29"/>
      <c r="AT6530" s="29"/>
      <c r="AU6530" s="29"/>
    </row>
    <row r="6531" spans="1:47" s="470" customFormat="1">
      <c r="A6531" s="13"/>
      <c r="B6531" s="8"/>
      <c r="C6531" s="8"/>
      <c r="D6531" s="344" t="s">
        <v>1809</v>
      </c>
      <c r="E6531" s="266"/>
      <c r="F6531" s="261">
        <v>3150000</v>
      </c>
      <c r="G6531" s="282">
        <f>SUM(H6531)</f>
        <v>3150000</v>
      </c>
      <c r="H6531" s="283">
        <v>3150000</v>
      </c>
      <c r="I6531" s="33"/>
      <c r="J6531" s="33"/>
      <c r="K6531" s="33"/>
      <c r="L6531" s="33"/>
      <c r="M6531" s="33"/>
      <c r="N6531" s="33"/>
      <c r="O6531" s="33"/>
      <c r="P6531" s="33"/>
      <c r="Q6531" s="33"/>
      <c r="R6531" s="33"/>
      <c r="S6531" s="33"/>
      <c r="T6531" s="33"/>
      <c r="U6531" s="33"/>
      <c r="V6531" s="33"/>
      <c r="W6531" s="33"/>
      <c r="X6531" s="282"/>
      <c r="Y6531" s="33"/>
      <c r="Z6531" s="284"/>
      <c r="AA6531" s="284"/>
      <c r="AB6531" s="33"/>
      <c r="AC6531" s="33"/>
      <c r="AD6531" s="33"/>
      <c r="AE6531" s="33"/>
      <c r="AF6531" s="33"/>
      <c r="AG6531" s="33"/>
      <c r="AH6531" s="33"/>
      <c r="AI6531" s="33"/>
      <c r="AJ6531" s="33"/>
      <c r="AK6531" s="33"/>
      <c r="AL6531" s="33"/>
      <c r="AM6531" s="33"/>
      <c r="AN6531" s="33"/>
      <c r="AO6531" s="33"/>
      <c r="AP6531" s="34"/>
      <c r="AQ6531" s="34"/>
      <c r="AR6531" s="28"/>
      <c r="AS6531" s="29"/>
      <c r="AT6531" s="29"/>
      <c r="AU6531" s="29"/>
    </row>
    <row r="6532" spans="1:47" s="531" customFormat="1">
      <c r="A6532" s="13"/>
      <c r="B6532" s="8"/>
      <c r="C6532" s="8"/>
      <c r="D6532" s="344" t="s">
        <v>1810</v>
      </c>
      <c r="E6532" s="266"/>
      <c r="F6532" s="261">
        <v>3150000</v>
      </c>
      <c r="G6532" s="282">
        <f>SUM(H6532)</f>
        <v>3150000</v>
      </c>
      <c r="H6532" s="283">
        <v>3150000</v>
      </c>
      <c r="I6532" s="33"/>
      <c r="J6532" s="33"/>
      <c r="K6532" s="33"/>
      <c r="L6532" s="33"/>
      <c r="M6532" s="33"/>
      <c r="N6532" s="33"/>
      <c r="O6532" s="33"/>
      <c r="P6532" s="33"/>
      <c r="Q6532" s="33"/>
      <c r="R6532" s="33"/>
      <c r="S6532" s="33"/>
      <c r="T6532" s="33"/>
      <c r="U6532" s="33"/>
      <c r="V6532" s="33"/>
      <c r="W6532" s="33"/>
      <c r="X6532" s="282"/>
      <c r="Y6532" s="33"/>
      <c r="Z6532" s="284"/>
      <c r="AA6532" s="284"/>
      <c r="AB6532" s="33"/>
      <c r="AC6532" s="33"/>
      <c r="AD6532" s="33"/>
      <c r="AE6532" s="33"/>
      <c r="AF6532" s="33"/>
      <c r="AG6532" s="33"/>
      <c r="AH6532" s="33"/>
      <c r="AI6532" s="33"/>
      <c r="AJ6532" s="33"/>
      <c r="AK6532" s="33"/>
      <c r="AL6532" s="33"/>
      <c r="AM6532" s="33"/>
      <c r="AN6532" s="33"/>
      <c r="AO6532" s="33"/>
      <c r="AP6532" s="34"/>
      <c r="AQ6532" s="34"/>
      <c r="AR6532" s="28"/>
      <c r="AS6532" s="29"/>
      <c r="AT6532" s="29"/>
      <c r="AU6532" s="29"/>
    </row>
    <row r="6533" spans="1:47" s="470" customFormat="1">
      <c r="A6533" s="13"/>
      <c r="B6533" s="8"/>
      <c r="C6533" s="8"/>
      <c r="D6533" s="240"/>
      <c r="E6533" s="266"/>
      <c r="F6533" s="321"/>
      <c r="G6533" s="282"/>
      <c r="H6533" s="283"/>
      <c r="I6533" s="33"/>
      <c r="J6533" s="33"/>
      <c r="K6533" s="33"/>
      <c r="L6533" s="33"/>
      <c r="M6533" s="33"/>
      <c r="N6533" s="33"/>
      <c r="O6533" s="33"/>
      <c r="P6533" s="33"/>
      <c r="Q6533" s="33"/>
      <c r="R6533" s="33"/>
      <c r="S6533" s="33"/>
      <c r="T6533" s="33"/>
      <c r="U6533" s="33"/>
      <c r="V6533" s="33"/>
      <c r="W6533" s="33"/>
      <c r="X6533" s="282"/>
      <c r="Y6533" s="33"/>
      <c r="Z6533" s="284"/>
      <c r="AA6533" s="284"/>
      <c r="AB6533" s="33"/>
      <c r="AC6533" s="33"/>
      <c r="AD6533" s="33"/>
      <c r="AE6533" s="33"/>
      <c r="AF6533" s="33"/>
      <c r="AG6533" s="33"/>
      <c r="AH6533" s="33"/>
      <c r="AI6533" s="33"/>
      <c r="AJ6533" s="33"/>
      <c r="AK6533" s="33"/>
      <c r="AL6533" s="33"/>
      <c r="AM6533" s="33"/>
      <c r="AN6533" s="33"/>
      <c r="AO6533" s="33"/>
      <c r="AP6533" s="34"/>
      <c r="AQ6533" s="34"/>
      <c r="AR6533" s="28"/>
      <c r="AS6533" s="29"/>
      <c r="AT6533" s="29"/>
      <c r="AU6533" s="29"/>
    </row>
    <row r="6534" spans="1:47" s="470" customFormat="1">
      <c r="A6534" s="13"/>
      <c r="B6534" s="8"/>
      <c r="C6534" s="8"/>
      <c r="D6534" s="240"/>
      <c r="E6534" s="266"/>
      <c r="F6534" s="321"/>
      <c r="G6534" s="282"/>
      <c r="H6534" s="283"/>
      <c r="I6534" s="33"/>
      <c r="J6534" s="33"/>
      <c r="K6534" s="33"/>
      <c r="L6534" s="33"/>
      <c r="M6534" s="33"/>
      <c r="N6534" s="33"/>
      <c r="O6534" s="33"/>
      <c r="P6534" s="33"/>
      <c r="Q6534" s="33"/>
      <c r="R6534" s="33"/>
      <c r="S6534" s="33"/>
      <c r="T6534" s="33"/>
      <c r="U6534" s="33"/>
      <c r="V6534" s="33"/>
      <c r="W6534" s="33"/>
      <c r="X6534" s="282"/>
      <c r="Y6534" s="33"/>
      <c r="Z6534" s="284"/>
      <c r="AA6534" s="284"/>
      <c r="AB6534" s="33"/>
      <c r="AC6534" s="33"/>
      <c r="AD6534" s="33"/>
      <c r="AE6534" s="33"/>
      <c r="AF6534" s="33"/>
      <c r="AG6534" s="33"/>
      <c r="AH6534" s="33"/>
      <c r="AI6534" s="33"/>
      <c r="AJ6534" s="33"/>
      <c r="AK6534" s="33"/>
      <c r="AL6534" s="33"/>
      <c r="AM6534" s="33"/>
      <c r="AN6534" s="33"/>
      <c r="AO6534" s="33"/>
      <c r="AP6534" s="34"/>
      <c r="AQ6534" s="34"/>
      <c r="AR6534" s="28"/>
      <c r="AS6534" s="29"/>
      <c r="AT6534" s="29"/>
      <c r="AU6534" s="29"/>
    </row>
    <row r="6535" spans="1:47" s="470" customFormat="1">
      <c r="A6535" s="13"/>
      <c r="B6535" s="8"/>
      <c r="C6535" s="83">
        <v>371</v>
      </c>
      <c r="D6535" s="375" t="s">
        <v>171</v>
      </c>
      <c r="E6535" s="266"/>
      <c r="F6535" s="321"/>
      <c r="G6535" s="282"/>
      <c r="H6535" s="283"/>
      <c r="I6535" s="33"/>
      <c r="J6535" s="33"/>
      <c r="K6535" s="33"/>
      <c r="L6535" s="33"/>
      <c r="M6535" s="33"/>
      <c r="N6535" s="33"/>
      <c r="O6535" s="33"/>
      <c r="P6535" s="33"/>
      <c r="Q6535" s="33"/>
      <c r="R6535" s="33"/>
      <c r="S6535" s="33"/>
      <c r="T6535" s="33"/>
      <c r="U6535" s="33"/>
      <c r="V6535" s="33"/>
      <c r="W6535" s="33"/>
      <c r="X6535" s="282"/>
      <c r="Y6535" s="33"/>
      <c r="Z6535" s="284"/>
      <c r="AA6535" s="284"/>
      <c r="AB6535" s="33"/>
      <c r="AC6535" s="33"/>
      <c r="AD6535" s="33"/>
      <c r="AE6535" s="33"/>
      <c r="AF6535" s="33"/>
      <c r="AG6535" s="33"/>
      <c r="AH6535" s="33"/>
      <c r="AI6535" s="33"/>
      <c r="AJ6535" s="33"/>
      <c r="AK6535" s="33"/>
      <c r="AL6535" s="33"/>
      <c r="AM6535" s="33"/>
      <c r="AN6535" s="33"/>
      <c r="AO6535" s="33"/>
      <c r="AP6535" s="34"/>
      <c r="AQ6535" s="34"/>
      <c r="AR6535" s="28"/>
      <c r="AS6535" s="29"/>
      <c r="AT6535" s="29"/>
      <c r="AU6535" s="29"/>
    </row>
    <row r="6536" spans="1:47" s="470" customFormat="1">
      <c r="A6536" s="13"/>
      <c r="B6536" s="8"/>
      <c r="C6536" s="8"/>
      <c r="D6536" s="472" t="s">
        <v>184</v>
      </c>
      <c r="E6536" s="266"/>
      <c r="F6536" s="321"/>
      <c r="G6536" s="282"/>
      <c r="H6536" s="283"/>
      <c r="I6536" s="33"/>
      <c r="J6536" s="33"/>
      <c r="K6536" s="33"/>
      <c r="L6536" s="33"/>
      <c r="M6536" s="33"/>
      <c r="N6536" s="33"/>
      <c r="O6536" s="33"/>
      <c r="P6536" s="33"/>
      <c r="Q6536" s="33"/>
      <c r="R6536" s="33"/>
      <c r="S6536" s="33"/>
      <c r="T6536" s="33"/>
      <c r="U6536" s="33"/>
      <c r="V6536" s="33"/>
      <c r="W6536" s="33"/>
      <c r="X6536" s="282"/>
      <c r="Y6536" s="33"/>
      <c r="Z6536" s="284"/>
      <c r="AA6536" s="284"/>
      <c r="AB6536" s="33"/>
      <c r="AC6536" s="33"/>
      <c r="AD6536" s="33"/>
      <c r="AE6536" s="33"/>
      <c r="AF6536" s="33"/>
      <c r="AG6536" s="33"/>
      <c r="AH6536" s="33"/>
      <c r="AI6536" s="33"/>
      <c r="AJ6536" s="33"/>
      <c r="AK6536" s="33"/>
      <c r="AL6536" s="33"/>
      <c r="AM6536" s="33"/>
      <c r="AN6536" s="33"/>
      <c r="AO6536" s="33"/>
      <c r="AP6536" s="34"/>
      <c r="AQ6536" s="34"/>
      <c r="AR6536" s="28"/>
      <c r="AS6536" s="29"/>
      <c r="AT6536" s="29"/>
      <c r="AU6536" s="29"/>
    </row>
    <row r="6537" spans="1:47" s="470" customFormat="1">
      <c r="A6537" s="13"/>
      <c r="B6537" s="8"/>
      <c r="C6537" s="8"/>
      <c r="D6537" s="473" t="s">
        <v>188</v>
      </c>
      <c r="E6537" s="321"/>
      <c r="F6537" s="321"/>
      <c r="G6537" s="282"/>
      <c r="H6537" s="283"/>
      <c r="I6537" s="33"/>
      <c r="J6537" s="33"/>
      <c r="K6537" s="33"/>
      <c r="L6537" s="33"/>
      <c r="M6537" s="33"/>
      <c r="N6537" s="33"/>
      <c r="O6537" s="33"/>
      <c r="P6537" s="33"/>
      <c r="Q6537" s="33"/>
      <c r="R6537" s="33"/>
      <c r="S6537" s="33"/>
      <c r="T6537" s="33"/>
      <c r="U6537" s="33"/>
      <c r="V6537" s="33"/>
      <c r="W6537" s="33"/>
      <c r="X6537" s="282"/>
      <c r="Y6537" s="33"/>
      <c r="Z6537" s="284"/>
      <c r="AA6537" s="284"/>
      <c r="AB6537" s="33"/>
      <c r="AC6537" s="33"/>
      <c r="AD6537" s="33"/>
      <c r="AE6537" s="33"/>
      <c r="AF6537" s="33"/>
      <c r="AG6537" s="33"/>
      <c r="AH6537" s="33"/>
      <c r="AI6537" s="33"/>
      <c r="AJ6537" s="33"/>
      <c r="AK6537" s="33"/>
      <c r="AL6537" s="33"/>
      <c r="AM6537" s="33"/>
      <c r="AN6537" s="33"/>
      <c r="AO6537" s="33"/>
      <c r="AP6537" s="34"/>
      <c r="AQ6537" s="34"/>
      <c r="AR6537" s="28"/>
      <c r="AS6537" s="29"/>
      <c r="AT6537" s="29"/>
      <c r="AU6537" s="29"/>
    </row>
    <row r="6538" spans="1:47" s="470" customFormat="1">
      <c r="A6538" s="13"/>
      <c r="B6538" s="8"/>
      <c r="C6538" s="8"/>
      <c r="D6538" s="345" t="s">
        <v>243</v>
      </c>
      <c r="E6538" s="266"/>
      <c r="F6538" s="321">
        <v>800000</v>
      </c>
      <c r="G6538" s="282">
        <f>SUM(H6539)</f>
        <v>800000</v>
      </c>
      <c r="H6538" s="283"/>
      <c r="I6538" s="33"/>
      <c r="J6538" s="33"/>
      <c r="K6538" s="33"/>
      <c r="L6538" s="33"/>
      <c r="M6538" s="33"/>
      <c r="N6538" s="33"/>
      <c r="O6538" s="33"/>
      <c r="P6538" s="33"/>
      <c r="Q6538" s="33"/>
      <c r="R6538" s="33"/>
      <c r="S6538" s="33"/>
      <c r="T6538" s="33"/>
      <c r="U6538" s="33"/>
      <c r="V6538" s="33"/>
      <c r="W6538" s="33"/>
      <c r="X6538" s="282"/>
      <c r="Y6538" s="33"/>
      <c r="Z6538" s="284"/>
      <c r="AA6538" s="284"/>
      <c r="AB6538" s="33"/>
      <c r="AC6538" s="33"/>
      <c r="AD6538" s="33"/>
      <c r="AE6538" s="33"/>
      <c r="AF6538" s="33"/>
      <c r="AG6538" s="33"/>
      <c r="AH6538" s="33"/>
      <c r="AI6538" s="33"/>
      <c r="AJ6538" s="33"/>
      <c r="AK6538" s="33"/>
      <c r="AL6538" s="33"/>
      <c r="AM6538" s="33"/>
      <c r="AN6538" s="33"/>
      <c r="AO6538" s="33"/>
      <c r="AP6538" s="34"/>
      <c r="AQ6538" s="34"/>
      <c r="AR6538" s="28"/>
      <c r="AS6538" s="29"/>
      <c r="AT6538" s="29"/>
      <c r="AU6538" s="29"/>
    </row>
    <row r="6539" spans="1:47" s="531" customFormat="1">
      <c r="A6539" s="13"/>
      <c r="B6539" s="8"/>
      <c r="C6539" s="8"/>
      <c r="D6539" s="344" t="s">
        <v>1048</v>
      </c>
      <c r="E6539" s="266"/>
      <c r="F6539" s="321"/>
      <c r="G6539" s="282"/>
      <c r="H6539" s="283">
        <v>800000</v>
      </c>
      <c r="I6539" s="33"/>
      <c r="J6539" s="33"/>
      <c r="K6539" s="33"/>
      <c r="L6539" s="33"/>
      <c r="M6539" s="33"/>
      <c r="N6539" s="33"/>
      <c r="O6539" s="33"/>
      <c r="P6539" s="33"/>
      <c r="Q6539" s="33"/>
      <c r="R6539" s="33"/>
      <c r="S6539" s="33"/>
      <c r="T6539" s="33"/>
      <c r="U6539" s="33"/>
      <c r="V6539" s="33"/>
      <c r="W6539" s="33"/>
      <c r="X6539" s="282"/>
      <c r="Y6539" s="33"/>
      <c r="Z6539" s="284"/>
      <c r="AA6539" s="284"/>
      <c r="AB6539" s="33"/>
      <c r="AC6539" s="33"/>
      <c r="AD6539" s="33"/>
      <c r="AE6539" s="33"/>
      <c r="AF6539" s="33"/>
      <c r="AG6539" s="33"/>
      <c r="AH6539" s="33"/>
      <c r="AI6539" s="33"/>
      <c r="AJ6539" s="33"/>
      <c r="AK6539" s="33"/>
      <c r="AL6539" s="33"/>
      <c r="AM6539" s="33"/>
      <c r="AN6539" s="33"/>
      <c r="AO6539" s="33"/>
      <c r="AP6539" s="34"/>
      <c r="AQ6539" s="34"/>
      <c r="AR6539" s="28"/>
      <c r="AS6539" s="29"/>
      <c r="AT6539" s="29"/>
      <c r="AU6539" s="29"/>
    </row>
    <row r="6540" spans="1:47" s="470" customFormat="1">
      <c r="A6540" s="13"/>
      <c r="B6540" s="8"/>
      <c r="C6540" s="8"/>
      <c r="D6540" s="345" t="s">
        <v>244</v>
      </c>
      <c r="E6540" s="266"/>
      <c r="F6540" s="321">
        <v>400000</v>
      </c>
      <c r="G6540" s="282">
        <f>SUM(H6541)</f>
        <v>350000</v>
      </c>
      <c r="H6540" s="283"/>
      <c r="I6540" s="33"/>
      <c r="J6540" s="33"/>
      <c r="K6540" s="33"/>
      <c r="L6540" s="33"/>
      <c r="M6540" s="33"/>
      <c r="N6540" s="33"/>
      <c r="O6540" s="33"/>
      <c r="P6540" s="33"/>
      <c r="Q6540" s="33"/>
      <c r="R6540" s="33"/>
      <c r="S6540" s="33"/>
      <c r="T6540" s="33"/>
      <c r="U6540" s="33"/>
      <c r="V6540" s="33"/>
      <c r="W6540" s="33"/>
      <c r="X6540" s="282"/>
      <c r="Y6540" s="33"/>
      <c r="Z6540" s="284"/>
      <c r="AA6540" s="284"/>
      <c r="AB6540" s="33"/>
      <c r="AC6540" s="33"/>
      <c r="AD6540" s="33"/>
      <c r="AE6540" s="33"/>
      <c r="AF6540" s="33"/>
      <c r="AG6540" s="33"/>
      <c r="AH6540" s="33"/>
      <c r="AI6540" s="33"/>
      <c r="AJ6540" s="33"/>
      <c r="AK6540" s="33"/>
      <c r="AL6540" s="33"/>
      <c r="AM6540" s="33"/>
      <c r="AN6540" s="33"/>
      <c r="AO6540" s="33"/>
      <c r="AP6540" s="34"/>
      <c r="AQ6540" s="34"/>
      <c r="AR6540" s="28"/>
      <c r="AS6540" s="29"/>
      <c r="AT6540" s="29"/>
      <c r="AU6540" s="29"/>
    </row>
    <row r="6541" spans="1:47" s="531" customFormat="1">
      <c r="A6541" s="13"/>
      <c r="B6541" s="8"/>
      <c r="C6541" s="8"/>
      <c r="D6541" s="344" t="s">
        <v>1811</v>
      </c>
      <c r="E6541" s="266"/>
      <c r="F6541" s="321"/>
      <c r="G6541" s="282"/>
      <c r="H6541" s="283">
        <v>350000</v>
      </c>
      <c r="I6541" s="33"/>
      <c r="J6541" s="33"/>
      <c r="K6541" s="33"/>
      <c r="L6541" s="33"/>
      <c r="M6541" s="33"/>
      <c r="N6541" s="33"/>
      <c r="O6541" s="33"/>
      <c r="P6541" s="33"/>
      <c r="Q6541" s="33"/>
      <c r="R6541" s="33"/>
      <c r="S6541" s="33"/>
      <c r="T6541" s="33"/>
      <c r="U6541" s="33"/>
      <c r="V6541" s="33"/>
      <c r="W6541" s="33"/>
      <c r="X6541" s="282"/>
      <c r="Y6541" s="33"/>
      <c r="Z6541" s="284"/>
      <c r="AA6541" s="284"/>
      <c r="AB6541" s="33"/>
      <c r="AC6541" s="33"/>
      <c r="AD6541" s="33"/>
      <c r="AE6541" s="33"/>
      <c r="AF6541" s="33"/>
      <c r="AG6541" s="33"/>
      <c r="AH6541" s="33"/>
      <c r="AI6541" s="33"/>
      <c r="AJ6541" s="33"/>
      <c r="AK6541" s="33"/>
      <c r="AL6541" s="33"/>
      <c r="AM6541" s="33"/>
      <c r="AN6541" s="33"/>
      <c r="AO6541" s="33"/>
      <c r="AP6541" s="34"/>
      <c r="AQ6541" s="34"/>
      <c r="AR6541" s="28"/>
      <c r="AS6541" s="29"/>
      <c r="AT6541" s="29"/>
      <c r="AU6541" s="29"/>
    </row>
    <row r="6542" spans="1:47" s="470" customFormat="1">
      <c r="A6542" s="13"/>
      <c r="B6542" s="8"/>
      <c r="C6542" s="8"/>
      <c r="D6542" s="473" t="s">
        <v>212</v>
      </c>
      <c r="E6542" s="321"/>
      <c r="F6542" s="321"/>
      <c r="G6542" s="282"/>
      <c r="H6542" s="283"/>
      <c r="I6542" s="33"/>
      <c r="J6542" s="33"/>
      <c r="K6542" s="33"/>
      <c r="L6542" s="33"/>
      <c r="M6542" s="33"/>
      <c r="N6542" s="33"/>
      <c r="O6542" s="33"/>
      <c r="P6542" s="33"/>
      <c r="Q6542" s="33"/>
      <c r="R6542" s="33"/>
      <c r="S6542" s="33"/>
      <c r="T6542" s="33"/>
      <c r="U6542" s="33"/>
      <c r="V6542" s="33"/>
      <c r="W6542" s="33"/>
      <c r="X6542" s="282"/>
      <c r="Y6542" s="33"/>
      <c r="Z6542" s="284"/>
      <c r="AA6542" s="284"/>
      <c r="AB6542" s="33"/>
      <c r="AC6542" s="33"/>
      <c r="AD6542" s="33"/>
      <c r="AE6542" s="33"/>
      <c r="AF6542" s="33"/>
      <c r="AG6542" s="33"/>
      <c r="AH6542" s="33"/>
      <c r="AI6542" s="33"/>
      <c r="AJ6542" s="33"/>
      <c r="AK6542" s="33"/>
      <c r="AL6542" s="33"/>
      <c r="AM6542" s="33"/>
      <c r="AN6542" s="33"/>
      <c r="AO6542" s="33"/>
      <c r="AP6542" s="34"/>
      <c r="AQ6542" s="34"/>
      <c r="AR6542" s="28"/>
      <c r="AS6542" s="29"/>
      <c r="AT6542" s="29"/>
      <c r="AU6542" s="29"/>
    </row>
    <row r="6543" spans="1:47" s="470" customFormat="1">
      <c r="A6543" s="13"/>
      <c r="B6543" s="8"/>
      <c r="C6543" s="8"/>
      <c r="D6543" s="344" t="s">
        <v>1045</v>
      </c>
      <c r="E6543" s="266"/>
      <c r="F6543" s="321">
        <v>1300000</v>
      </c>
      <c r="G6543" s="282">
        <f>SUM(H6543)</f>
        <v>1300000</v>
      </c>
      <c r="H6543" s="283">
        <v>1300000</v>
      </c>
      <c r="I6543" s="33"/>
      <c r="J6543" s="33"/>
      <c r="K6543" s="33"/>
      <c r="L6543" s="33"/>
      <c r="M6543" s="33"/>
      <c r="N6543" s="33"/>
      <c r="O6543" s="33"/>
      <c r="P6543" s="33"/>
      <c r="Q6543" s="33"/>
      <c r="R6543" s="33"/>
      <c r="S6543" s="33"/>
      <c r="T6543" s="33"/>
      <c r="U6543" s="33"/>
      <c r="V6543" s="33"/>
      <c r="W6543" s="33"/>
      <c r="X6543" s="282"/>
      <c r="Y6543" s="33"/>
      <c r="Z6543" s="284"/>
      <c r="AA6543" s="284"/>
      <c r="AB6543" s="33"/>
      <c r="AC6543" s="33"/>
      <c r="AD6543" s="33"/>
      <c r="AE6543" s="33"/>
      <c r="AF6543" s="33"/>
      <c r="AG6543" s="33"/>
      <c r="AH6543" s="33"/>
      <c r="AI6543" s="33"/>
      <c r="AJ6543" s="33"/>
      <c r="AK6543" s="33"/>
      <c r="AL6543" s="33"/>
      <c r="AM6543" s="33"/>
      <c r="AN6543" s="33"/>
      <c r="AO6543" s="33"/>
      <c r="AP6543" s="34"/>
      <c r="AQ6543" s="34"/>
      <c r="AR6543" s="28"/>
      <c r="AS6543" s="29"/>
      <c r="AT6543" s="29"/>
      <c r="AU6543" s="29"/>
    </row>
    <row r="6544" spans="1:47" s="470" customFormat="1">
      <c r="A6544" s="13"/>
      <c r="B6544" s="8"/>
      <c r="C6544" s="8"/>
      <c r="D6544" s="240"/>
      <c r="E6544" s="266"/>
      <c r="F6544" s="321"/>
      <c r="G6544" s="282"/>
      <c r="H6544" s="283"/>
      <c r="I6544" s="33"/>
      <c r="J6544" s="33"/>
      <c r="K6544" s="33"/>
      <c r="L6544" s="33"/>
      <c r="M6544" s="33"/>
      <c r="N6544" s="33"/>
      <c r="O6544" s="33"/>
      <c r="P6544" s="33"/>
      <c r="Q6544" s="33"/>
      <c r="R6544" s="33"/>
      <c r="S6544" s="33"/>
      <c r="T6544" s="33"/>
      <c r="U6544" s="33"/>
      <c r="V6544" s="33"/>
      <c r="W6544" s="33"/>
      <c r="X6544" s="282"/>
      <c r="Y6544" s="33"/>
      <c r="Z6544" s="284"/>
      <c r="AA6544" s="284"/>
      <c r="AB6544" s="33"/>
      <c r="AC6544" s="33"/>
      <c r="AD6544" s="33"/>
      <c r="AE6544" s="33"/>
      <c r="AF6544" s="33"/>
      <c r="AG6544" s="33"/>
      <c r="AH6544" s="33"/>
      <c r="AI6544" s="33"/>
      <c r="AJ6544" s="33"/>
      <c r="AK6544" s="33"/>
      <c r="AL6544" s="33"/>
      <c r="AM6544" s="33"/>
      <c r="AN6544" s="33"/>
      <c r="AO6544" s="33"/>
      <c r="AP6544" s="34"/>
      <c r="AQ6544" s="34"/>
      <c r="AR6544" s="28"/>
      <c r="AS6544" s="29"/>
      <c r="AT6544" s="29"/>
      <c r="AU6544" s="29"/>
    </row>
    <row r="6545" spans="1:256" s="470" customFormat="1">
      <c r="A6545" s="13"/>
      <c r="B6545" s="8"/>
      <c r="C6545" s="8"/>
      <c r="D6545" s="240"/>
      <c r="E6545" s="266"/>
      <c r="F6545" s="321"/>
      <c r="G6545" s="282"/>
      <c r="H6545" s="283"/>
      <c r="I6545" s="33"/>
      <c r="J6545" s="33"/>
      <c r="K6545" s="33"/>
      <c r="L6545" s="33"/>
      <c r="M6545" s="33"/>
      <c r="N6545" s="33"/>
      <c r="O6545" s="33"/>
      <c r="P6545" s="33"/>
      <c r="Q6545" s="33"/>
      <c r="R6545" s="33"/>
      <c r="S6545" s="33"/>
      <c r="T6545" s="33"/>
      <c r="U6545" s="33"/>
      <c r="V6545" s="33"/>
      <c r="W6545" s="33"/>
      <c r="X6545" s="282"/>
      <c r="Y6545" s="33"/>
      <c r="Z6545" s="284"/>
      <c r="AA6545" s="284"/>
      <c r="AB6545" s="33"/>
      <c r="AC6545" s="33"/>
      <c r="AD6545" s="33"/>
      <c r="AE6545" s="33"/>
      <c r="AF6545" s="33"/>
      <c r="AG6545" s="33"/>
      <c r="AH6545" s="33"/>
      <c r="AI6545" s="33"/>
      <c r="AJ6545" s="33"/>
      <c r="AK6545" s="33"/>
      <c r="AL6545" s="33"/>
      <c r="AM6545" s="33"/>
      <c r="AN6545" s="33"/>
      <c r="AO6545" s="33"/>
      <c r="AP6545" s="34"/>
      <c r="AQ6545" s="34"/>
      <c r="AR6545" s="28"/>
      <c r="AS6545" s="29"/>
      <c r="AT6545" s="29"/>
      <c r="AU6545" s="29"/>
    </row>
    <row r="6546" spans="1:256" s="402" customFormat="1">
      <c r="A6546" s="13"/>
      <c r="B6546" s="8"/>
      <c r="C6546" s="8"/>
      <c r="D6546" s="240"/>
      <c r="E6546" s="33"/>
      <c r="F6546" s="321"/>
      <c r="G6546" s="282"/>
      <c r="H6546" s="283"/>
      <c r="I6546" s="33"/>
      <c r="J6546" s="33"/>
      <c r="K6546" s="33"/>
      <c r="L6546" s="33"/>
      <c r="M6546" s="33"/>
      <c r="N6546" s="33"/>
      <c r="O6546" s="33"/>
      <c r="P6546" s="33"/>
      <c r="Q6546" s="33"/>
      <c r="R6546" s="33"/>
      <c r="S6546" s="33"/>
      <c r="T6546" s="33"/>
      <c r="U6546" s="33"/>
      <c r="V6546" s="33"/>
      <c r="W6546" s="33"/>
      <c r="X6546" s="282"/>
      <c r="Y6546" s="33"/>
      <c r="Z6546" s="284"/>
      <c r="AA6546" s="284"/>
      <c r="AB6546" s="33"/>
      <c r="AC6546" s="33"/>
      <c r="AD6546" s="33"/>
      <c r="AE6546" s="33"/>
      <c r="AF6546" s="33"/>
      <c r="AG6546" s="33"/>
      <c r="AH6546" s="33"/>
      <c r="AI6546" s="33"/>
      <c r="AJ6546" s="33"/>
      <c r="AK6546" s="33"/>
      <c r="AL6546" s="33"/>
      <c r="AM6546" s="33"/>
      <c r="AN6546" s="33"/>
      <c r="AO6546" s="33"/>
      <c r="AP6546" s="34"/>
      <c r="AQ6546" s="34"/>
      <c r="AR6546" s="28"/>
      <c r="AS6546" s="29"/>
      <c r="AT6546" s="29"/>
      <c r="AU6546" s="29"/>
    </row>
    <row r="6547" spans="1:256" s="21" customFormat="1">
      <c r="A6547" s="10"/>
      <c r="B6547" s="8"/>
      <c r="C6547" s="8"/>
      <c r="D6547" s="82"/>
      <c r="E6547" s="404"/>
      <c r="F6547" s="261"/>
      <c r="G6547" s="71"/>
      <c r="H6547" s="72"/>
      <c r="I6547" s="69"/>
      <c r="J6547" s="69"/>
      <c r="K6547" s="69"/>
      <c r="L6547" s="69"/>
      <c r="M6547" s="69"/>
      <c r="N6547" s="69"/>
      <c r="O6547" s="69"/>
      <c r="P6547" s="69"/>
      <c r="Q6547" s="69"/>
      <c r="R6547" s="69"/>
      <c r="S6547" s="69"/>
      <c r="T6547" s="69"/>
      <c r="U6547" s="69"/>
      <c r="V6547" s="69"/>
      <c r="W6547" s="69"/>
      <c r="X6547" s="71"/>
      <c r="Y6547" s="69"/>
      <c r="Z6547" s="73"/>
      <c r="AA6547" s="73"/>
      <c r="AB6547" s="69"/>
      <c r="AC6547" s="69"/>
      <c r="AD6547" s="69"/>
      <c r="AE6547" s="69"/>
      <c r="AF6547" s="69"/>
      <c r="AG6547" s="69"/>
      <c r="AH6547" s="69"/>
      <c r="AI6547" s="69"/>
      <c r="AJ6547" s="69"/>
      <c r="AK6547" s="69"/>
      <c r="AL6547" s="69"/>
      <c r="AM6547" s="69"/>
      <c r="AN6547" s="69"/>
      <c r="AO6547" s="69"/>
      <c r="AP6547" s="70"/>
      <c r="AQ6547" s="70"/>
      <c r="AR6547" s="76"/>
      <c r="AS6547" s="60"/>
      <c r="AT6547" s="60"/>
      <c r="AU6547" s="60"/>
    </row>
    <row r="6548" spans="1:256" s="45" customFormat="1">
      <c r="A6548" s="12"/>
      <c r="B6548" s="9">
        <v>3</v>
      </c>
      <c r="C6548" s="9" t="s">
        <v>16</v>
      </c>
      <c r="D6548" s="81" t="s">
        <v>10</v>
      </c>
      <c r="E6548" s="405">
        <v>656088000</v>
      </c>
      <c r="F6548" s="31">
        <f t="shared" ref="F6548:V6548" si="942">SUM(F6549:F6565)</f>
        <v>114000000</v>
      </c>
      <c r="G6548" s="31">
        <f t="shared" si="942"/>
        <v>113025000</v>
      </c>
      <c r="H6548" s="31">
        <f t="shared" si="942"/>
        <v>113025000</v>
      </c>
      <c r="I6548" s="31">
        <f t="shared" si="942"/>
        <v>0</v>
      </c>
      <c r="J6548" s="31">
        <f t="shared" si="942"/>
        <v>0</v>
      </c>
      <c r="K6548" s="31">
        <f t="shared" si="942"/>
        <v>0</v>
      </c>
      <c r="L6548" s="31">
        <f t="shared" si="942"/>
        <v>0</v>
      </c>
      <c r="M6548" s="31">
        <f t="shared" si="942"/>
        <v>0</v>
      </c>
      <c r="N6548" s="31">
        <f t="shared" si="942"/>
        <v>0</v>
      </c>
      <c r="O6548" s="31">
        <f t="shared" si="942"/>
        <v>0</v>
      </c>
      <c r="P6548" s="31">
        <f t="shared" si="942"/>
        <v>0</v>
      </c>
      <c r="Q6548" s="31">
        <f t="shared" si="942"/>
        <v>0</v>
      </c>
      <c r="R6548" s="31">
        <f t="shared" si="942"/>
        <v>0</v>
      </c>
      <c r="S6548" s="31">
        <f t="shared" si="942"/>
        <v>0</v>
      </c>
      <c r="T6548" s="31">
        <f t="shared" si="942"/>
        <v>99041000</v>
      </c>
      <c r="U6548" s="31">
        <f t="shared" si="942"/>
        <v>0</v>
      </c>
      <c r="V6548" s="31">
        <f t="shared" si="942"/>
        <v>0</v>
      </c>
      <c r="W6548" s="31">
        <f>SUM(O6548:V6548)</f>
        <v>99041000</v>
      </c>
      <c r="X6548" s="31">
        <f>SUM(X6549:X6565)</f>
        <v>0</v>
      </c>
      <c r="Y6548" s="31">
        <f>H6548+I6548+J6548+K6548+L6548+M6548+N6548+W6548+X6548</f>
        <v>212066000</v>
      </c>
      <c r="Z6548" s="31">
        <f t="shared" ref="Z6548:AK6548" si="943">SUM(Z6549:Z6565)</f>
        <v>0</v>
      </c>
      <c r="AA6548" s="31">
        <f t="shared" si="943"/>
        <v>0</v>
      </c>
      <c r="AB6548" s="31">
        <f t="shared" si="943"/>
        <v>0</v>
      </c>
      <c r="AC6548" s="31">
        <f t="shared" si="943"/>
        <v>0</v>
      </c>
      <c r="AD6548" s="31">
        <f t="shared" si="943"/>
        <v>0</v>
      </c>
      <c r="AE6548" s="31">
        <f t="shared" si="943"/>
        <v>0</v>
      </c>
      <c r="AF6548" s="31">
        <f t="shared" si="943"/>
        <v>0</v>
      </c>
      <c r="AG6548" s="31">
        <f t="shared" si="943"/>
        <v>0</v>
      </c>
      <c r="AH6548" s="31">
        <f t="shared" si="943"/>
        <v>0</v>
      </c>
      <c r="AI6548" s="31">
        <f t="shared" si="943"/>
        <v>0</v>
      </c>
      <c r="AJ6548" s="31">
        <f t="shared" si="943"/>
        <v>0</v>
      </c>
      <c r="AK6548" s="31">
        <f t="shared" si="943"/>
        <v>0</v>
      </c>
      <c r="AL6548" s="31">
        <f>SUM(AD6548:AK6548)</f>
        <v>0</v>
      </c>
      <c r="AM6548" s="31">
        <f>SUM(AM6549:AM6565)</f>
        <v>0</v>
      </c>
      <c r="AN6548" s="31">
        <f>SUM(AN6549:AN6565)</f>
        <v>49500000</v>
      </c>
      <c r="AO6548" s="31">
        <f>Z6548+AA6548+AB6548+AC6548+AL6548+AM6548+AN6548</f>
        <v>49500000</v>
      </c>
      <c r="AP6548" s="32">
        <f>E6548+Y6548-AO6548</f>
        <v>818654000</v>
      </c>
      <c r="AQ6548" s="32"/>
      <c r="AR6548" s="28"/>
      <c r="AS6548" s="29">
        <f>E6548+H6548+I6548+J6548+K6548+L6548+M6548+N6548+W6548+X6548-Z6548-AB6548-AL6548-AC6548-AM6548-AN6548</f>
        <v>818654000</v>
      </c>
      <c r="AT6548" s="29">
        <f>AP6548-AS6548</f>
        <v>0</v>
      </c>
      <c r="AU6548" s="29">
        <f>E6548</f>
        <v>656088000</v>
      </c>
      <c r="AV6548" s="86">
        <f>AS6548-AU6548</f>
        <v>162566000</v>
      </c>
      <c r="AW6548" s="86">
        <f>Y6548-AO6548</f>
        <v>162566000</v>
      </c>
      <c r="AX6548" s="86">
        <f>AV6548-AW6548</f>
        <v>0</v>
      </c>
      <c r="AY6548" s="86"/>
      <c r="AZ6548" s="398"/>
      <c r="BA6548" s="86"/>
      <c r="BB6548" s="86"/>
      <c r="BC6548" s="86"/>
      <c r="BD6548" s="86"/>
      <c r="BE6548" s="86"/>
      <c r="BF6548" s="86"/>
      <c r="BG6548" s="86"/>
      <c r="BH6548" s="86"/>
      <c r="BI6548" s="86"/>
      <c r="BJ6548" s="86"/>
      <c r="BK6548" s="86"/>
      <c r="BL6548" s="86"/>
      <c r="BM6548" s="86"/>
      <c r="BN6548" s="86"/>
      <c r="BO6548" s="86"/>
      <c r="BP6548" s="86"/>
      <c r="BQ6548" s="86"/>
      <c r="BR6548" s="86"/>
      <c r="BS6548" s="86"/>
      <c r="BT6548" s="86"/>
      <c r="BU6548" s="86"/>
      <c r="BV6548" s="86"/>
      <c r="BW6548" s="86"/>
      <c r="BX6548" s="86"/>
      <c r="BY6548" s="86"/>
      <c r="BZ6548" s="86"/>
      <c r="CA6548" s="86"/>
      <c r="CB6548" s="86"/>
      <c r="CC6548" s="86"/>
      <c r="CD6548" s="86"/>
      <c r="CE6548" s="86"/>
      <c r="CF6548" s="86"/>
      <c r="CG6548" s="86"/>
      <c r="CH6548" s="86"/>
      <c r="CI6548" s="86"/>
      <c r="CJ6548" s="86"/>
      <c r="CK6548" s="86"/>
      <c r="CL6548" s="86"/>
      <c r="CM6548" s="86"/>
      <c r="CN6548" s="86"/>
      <c r="CO6548" s="86"/>
      <c r="CP6548" s="86"/>
      <c r="CQ6548" s="86"/>
      <c r="CR6548" s="86"/>
      <c r="CS6548" s="86"/>
      <c r="CT6548" s="86"/>
      <c r="CU6548" s="86"/>
      <c r="CV6548" s="86"/>
      <c r="CW6548" s="86"/>
      <c r="CX6548" s="86"/>
      <c r="CY6548" s="86"/>
      <c r="CZ6548" s="86"/>
      <c r="DA6548" s="86"/>
      <c r="DB6548" s="86"/>
      <c r="DC6548" s="86"/>
      <c r="DD6548" s="86"/>
      <c r="DE6548" s="86"/>
      <c r="DF6548" s="86"/>
      <c r="DG6548" s="86"/>
      <c r="DH6548" s="86"/>
      <c r="DI6548" s="86"/>
      <c r="DJ6548" s="86"/>
      <c r="DK6548" s="86"/>
      <c r="DL6548" s="86"/>
      <c r="DM6548" s="86"/>
      <c r="DN6548" s="86"/>
      <c r="DO6548" s="86"/>
      <c r="DP6548" s="86"/>
      <c r="DQ6548" s="86"/>
      <c r="DR6548" s="86"/>
      <c r="DS6548" s="86"/>
      <c r="DT6548" s="86"/>
      <c r="DU6548" s="86"/>
      <c r="DV6548" s="86"/>
      <c r="DW6548" s="86"/>
      <c r="DX6548" s="86"/>
      <c r="DY6548" s="86"/>
      <c r="DZ6548" s="86"/>
      <c r="EA6548" s="86"/>
      <c r="EB6548" s="86"/>
      <c r="EC6548" s="86"/>
      <c r="ED6548" s="86"/>
      <c r="EE6548" s="86"/>
      <c r="EF6548" s="86"/>
      <c r="EG6548" s="86"/>
      <c r="EH6548" s="86"/>
      <c r="EI6548" s="86"/>
      <c r="EJ6548" s="86"/>
      <c r="EK6548" s="86"/>
      <c r="EL6548" s="86"/>
      <c r="EM6548" s="86"/>
      <c r="EN6548" s="86"/>
      <c r="EO6548" s="86"/>
      <c r="EP6548" s="86"/>
      <c r="EQ6548" s="86"/>
      <c r="ER6548" s="86"/>
      <c r="ES6548" s="86"/>
      <c r="ET6548" s="86"/>
      <c r="EU6548" s="86"/>
      <c r="EV6548" s="86"/>
      <c r="EW6548" s="86"/>
      <c r="EX6548" s="86"/>
      <c r="EY6548" s="86"/>
      <c r="EZ6548" s="86"/>
      <c r="FA6548" s="86"/>
      <c r="FB6548" s="86"/>
      <c r="FC6548" s="86"/>
      <c r="FD6548" s="86"/>
      <c r="FE6548" s="86"/>
      <c r="FF6548" s="86"/>
      <c r="FG6548" s="86"/>
      <c r="FH6548" s="86"/>
      <c r="FI6548" s="86"/>
      <c r="FJ6548" s="86"/>
      <c r="FK6548" s="86"/>
      <c r="FL6548" s="86"/>
      <c r="FM6548" s="86"/>
      <c r="FN6548" s="86"/>
      <c r="FO6548" s="86"/>
      <c r="FP6548" s="86"/>
      <c r="FQ6548" s="86"/>
      <c r="FR6548" s="86"/>
      <c r="FS6548" s="86"/>
      <c r="FT6548" s="86"/>
      <c r="FU6548" s="86"/>
      <c r="FV6548" s="86"/>
      <c r="FW6548" s="86"/>
      <c r="FX6548" s="86"/>
      <c r="FY6548" s="86"/>
      <c r="FZ6548" s="86"/>
      <c r="GA6548" s="86"/>
      <c r="GB6548" s="86"/>
      <c r="GC6548" s="86"/>
      <c r="GD6548" s="86"/>
      <c r="GE6548" s="86"/>
      <c r="GF6548" s="86"/>
      <c r="GG6548" s="86"/>
      <c r="GH6548" s="86"/>
      <c r="GI6548" s="86"/>
      <c r="GJ6548" s="86"/>
      <c r="GK6548" s="86"/>
      <c r="GL6548" s="86"/>
      <c r="GM6548" s="86"/>
      <c r="GN6548" s="86"/>
      <c r="GO6548" s="86"/>
      <c r="GP6548" s="86"/>
      <c r="GQ6548" s="86"/>
      <c r="GR6548" s="86"/>
      <c r="GS6548" s="86"/>
      <c r="GT6548" s="86"/>
      <c r="GU6548" s="86"/>
      <c r="GV6548" s="86"/>
      <c r="GW6548" s="86"/>
      <c r="GX6548" s="86"/>
      <c r="GY6548" s="86"/>
      <c r="GZ6548" s="86"/>
      <c r="HA6548" s="86"/>
      <c r="HB6548" s="86"/>
      <c r="HC6548" s="86"/>
      <c r="HD6548" s="86"/>
      <c r="HE6548" s="86"/>
      <c r="HF6548" s="86"/>
      <c r="HG6548" s="86"/>
      <c r="HH6548" s="86"/>
      <c r="HI6548" s="86"/>
      <c r="HJ6548" s="86"/>
      <c r="HK6548" s="86"/>
      <c r="HL6548" s="86"/>
      <c r="HM6548" s="86"/>
      <c r="HN6548" s="86"/>
      <c r="HO6548" s="86"/>
      <c r="HP6548" s="86"/>
      <c r="HQ6548" s="86"/>
      <c r="HR6548" s="86"/>
      <c r="HS6548" s="86"/>
      <c r="HT6548" s="86"/>
      <c r="HU6548" s="86"/>
      <c r="HV6548" s="86"/>
      <c r="HW6548" s="86"/>
      <c r="HX6548" s="86"/>
      <c r="HY6548" s="86"/>
      <c r="HZ6548" s="86"/>
      <c r="IA6548" s="86"/>
      <c r="IB6548" s="86"/>
      <c r="IC6548" s="86"/>
      <c r="ID6548" s="86"/>
      <c r="IE6548" s="86"/>
      <c r="IF6548" s="86"/>
      <c r="IG6548" s="86"/>
      <c r="IH6548" s="86"/>
      <c r="II6548" s="86"/>
      <c r="IJ6548" s="86"/>
      <c r="IK6548" s="86"/>
      <c r="IL6548" s="86"/>
      <c r="IM6548" s="86"/>
      <c r="IN6548" s="86"/>
      <c r="IO6548" s="86"/>
      <c r="IP6548" s="86"/>
      <c r="IQ6548" s="86"/>
      <c r="IR6548" s="86"/>
      <c r="IS6548" s="86"/>
      <c r="IT6548" s="86"/>
      <c r="IU6548" s="86"/>
      <c r="IV6548" s="86"/>
    </row>
    <row r="6549" spans="1:256" s="402" customFormat="1">
      <c r="A6549" s="13"/>
      <c r="B6549" s="8"/>
      <c r="C6549" s="8"/>
      <c r="D6549" s="240"/>
      <c r="E6549" s="266"/>
      <c r="F6549" s="321"/>
      <c r="G6549" s="282"/>
      <c r="H6549" s="283"/>
      <c r="I6549" s="33"/>
      <c r="J6549" s="33"/>
      <c r="K6549" s="33"/>
      <c r="L6549" s="33"/>
      <c r="M6549" s="33"/>
      <c r="N6549" s="33"/>
      <c r="O6549" s="33"/>
      <c r="P6549" s="33"/>
      <c r="Q6549" s="33"/>
      <c r="R6549" s="33"/>
      <c r="S6549" s="33"/>
      <c r="T6549" s="33"/>
      <c r="U6549" s="33"/>
      <c r="V6549" s="33"/>
      <c r="W6549" s="33"/>
      <c r="X6549" s="282"/>
      <c r="Y6549" s="33"/>
      <c r="Z6549" s="284"/>
      <c r="AA6549" s="284"/>
      <c r="AB6549" s="33"/>
      <c r="AC6549" s="33"/>
      <c r="AD6549" s="33"/>
      <c r="AE6549" s="33"/>
      <c r="AF6549" s="33"/>
      <c r="AG6549" s="33"/>
      <c r="AH6549" s="33"/>
      <c r="AI6549" s="33"/>
      <c r="AJ6549" s="33"/>
      <c r="AK6549" s="33"/>
      <c r="AL6549" s="33"/>
      <c r="AM6549" s="33"/>
      <c r="AN6549" s="33"/>
      <c r="AO6549" s="33"/>
      <c r="AP6549" s="34"/>
      <c r="AQ6549" s="34"/>
      <c r="AR6549" s="28"/>
      <c r="AS6549" s="29"/>
      <c r="AT6549" s="29"/>
      <c r="AU6549" s="29"/>
    </row>
    <row r="6550" spans="1:256" s="470" customFormat="1">
      <c r="A6550" s="13"/>
      <c r="B6550" s="8"/>
      <c r="C6550" s="8"/>
      <c r="D6550" s="240"/>
      <c r="E6550" s="266"/>
      <c r="F6550" s="321"/>
      <c r="G6550" s="282"/>
      <c r="H6550" s="283"/>
      <c r="I6550" s="33"/>
      <c r="J6550" s="33"/>
      <c r="K6550" s="33"/>
      <c r="L6550" s="33"/>
      <c r="M6550" s="33"/>
      <c r="N6550" s="33"/>
      <c r="O6550" s="33"/>
      <c r="P6550" s="33"/>
      <c r="Q6550" s="33"/>
      <c r="R6550" s="33"/>
      <c r="S6550" s="33"/>
      <c r="T6550" s="33"/>
      <c r="U6550" s="33"/>
      <c r="V6550" s="33"/>
      <c r="W6550" s="33"/>
      <c r="X6550" s="282"/>
      <c r="Y6550" s="33"/>
      <c r="Z6550" s="284"/>
      <c r="AA6550" s="284"/>
      <c r="AB6550" s="33"/>
      <c r="AC6550" s="33"/>
      <c r="AD6550" s="33"/>
      <c r="AE6550" s="33"/>
      <c r="AF6550" s="33"/>
      <c r="AG6550" s="33"/>
      <c r="AH6550" s="33"/>
      <c r="AI6550" s="33"/>
      <c r="AJ6550" s="33"/>
      <c r="AK6550" s="33"/>
      <c r="AL6550" s="33"/>
      <c r="AM6550" s="33"/>
      <c r="AN6550" s="33"/>
      <c r="AO6550" s="33"/>
      <c r="AP6550" s="34"/>
      <c r="AQ6550" s="34"/>
      <c r="AR6550" s="28"/>
      <c r="AS6550" s="29"/>
      <c r="AT6550" s="29"/>
      <c r="AU6550" s="29"/>
    </row>
    <row r="6551" spans="1:256" s="470" customFormat="1">
      <c r="A6551" s="13"/>
      <c r="B6551" s="8"/>
      <c r="C6551" s="83" t="s">
        <v>235</v>
      </c>
      <c r="D6551" s="375" t="s">
        <v>233</v>
      </c>
      <c r="E6551" s="266"/>
      <c r="F6551" s="321"/>
      <c r="G6551" s="282"/>
      <c r="H6551" s="283"/>
      <c r="I6551" s="33"/>
      <c r="J6551" s="33"/>
      <c r="K6551" s="33"/>
      <c r="L6551" s="33"/>
      <c r="M6551" s="33"/>
      <c r="N6551" s="33"/>
      <c r="O6551" s="33"/>
      <c r="P6551" s="33"/>
      <c r="Q6551" s="33"/>
      <c r="R6551" s="33"/>
      <c r="S6551" s="33"/>
      <c r="T6551" s="33"/>
      <c r="U6551" s="33"/>
      <c r="V6551" s="33"/>
      <c r="W6551" s="33"/>
      <c r="X6551" s="282"/>
      <c r="Y6551" s="33"/>
      <c r="Z6551" s="284"/>
      <c r="AA6551" s="284"/>
      <c r="AB6551" s="33"/>
      <c r="AC6551" s="33"/>
      <c r="AD6551" s="33"/>
      <c r="AE6551" s="33"/>
      <c r="AF6551" s="33"/>
      <c r="AG6551" s="33"/>
      <c r="AH6551" s="33"/>
      <c r="AI6551" s="33"/>
      <c r="AJ6551" s="33"/>
      <c r="AK6551" s="33"/>
      <c r="AL6551" s="33"/>
      <c r="AM6551" s="33"/>
      <c r="AN6551" s="33"/>
      <c r="AO6551" s="33"/>
      <c r="AP6551" s="34"/>
      <c r="AQ6551" s="34"/>
      <c r="AR6551" s="28"/>
      <c r="AS6551" s="29"/>
      <c r="AT6551" s="29"/>
      <c r="AU6551" s="29"/>
    </row>
    <row r="6552" spans="1:256" s="470" customFormat="1">
      <c r="A6552" s="13"/>
      <c r="B6552" s="8"/>
      <c r="C6552" s="8"/>
      <c r="D6552" s="472" t="s">
        <v>234</v>
      </c>
      <c r="E6552" s="266"/>
      <c r="F6552" s="321"/>
      <c r="G6552" s="282"/>
      <c r="H6552" s="283"/>
      <c r="I6552" s="33"/>
      <c r="J6552" s="33"/>
      <c r="K6552" s="33"/>
      <c r="L6552" s="33"/>
      <c r="M6552" s="33"/>
      <c r="N6552" s="33"/>
      <c r="O6552" s="33"/>
      <c r="P6552" s="33"/>
      <c r="Q6552" s="33"/>
      <c r="R6552" s="33"/>
      <c r="S6552" s="33"/>
      <c r="T6552" s="33"/>
      <c r="U6552" s="33"/>
      <c r="V6552" s="33"/>
      <c r="W6552" s="33"/>
      <c r="X6552" s="282"/>
      <c r="Y6552" s="33"/>
      <c r="Z6552" s="284"/>
      <c r="AA6552" s="284"/>
      <c r="AB6552" s="33"/>
      <c r="AC6552" s="33"/>
      <c r="AD6552" s="33"/>
      <c r="AE6552" s="33"/>
      <c r="AF6552" s="33"/>
      <c r="AG6552" s="33"/>
      <c r="AH6552" s="33"/>
      <c r="AI6552" s="33"/>
      <c r="AJ6552" s="33"/>
      <c r="AK6552" s="33"/>
      <c r="AL6552" s="33"/>
      <c r="AM6552" s="33"/>
      <c r="AN6552" s="33"/>
      <c r="AO6552" s="33"/>
      <c r="AP6552" s="34"/>
      <c r="AQ6552" s="34"/>
      <c r="AR6552" s="28"/>
      <c r="AS6552" s="29"/>
      <c r="AT6552" s="29"/>
      <c r="AU6552" s="29"/>
    </row>
    <row r="6553" spans="1:256" s="470" customFormat="1">
      <c r="A6553" s="13"/>
      <c r="B6553" s="8"/>
      <c r="C6553" s="8"/>
      <c r="D6553" s="473" t="s">
        <v>191</v>
      </c>
      <c r="E6553" s="266"/>
      <c r="F6553" s="321"/>
      <c r="G6553" s="282"/>
      <c r="H6553" s="283"/>
      <c r="I6553" s="33"/>
      <c r="J6553" s="33"/>
      <c r="K6553" s="33"/>
      <c r="L6553" s="33"/>
      <c r="M6553" s="33"/>
      <c r="N6553" s="33"/>
      <c r="O6553" s="33"/>
      <c r="P6553" s="33"/>
      <c r="Q6553" s="33"/>
      <c r="R6553" s="33"/>
      <c r="S6553" s="33"/>
      <c r="T6553" s="33"/>
      <c r="U6553" s="33"/>
      <c r="V6553" s="33"/>
      <c r="W6553" s="33"/>
      <c r="X6553" s="282"/>
      <c r="Y6553" s="33"/>
      <c r="Z6553" s="284"/>
      <c r="AA6553" s="284"/>
      <c r="AB6553" s="33"/>
      <c r="AC6553" s="33"/>
      <c r="AD6553" s="33"/>
      <c r="AE6553" s="33"/>
      <c r="AF6553" s="33"/>
      <c r="AG6553" s="33"/>
      <c r="AH6553" s="33"/>
      <c r="AI6553" s="33"/>
      <c r="AJ6553" s="33"/>
      <c r="AK6553" s="33"/>
      <c r="AL6553" s="33"/>
      <c r="AM6553" s="33"/>
      <c r="AN6553" s="33"/>
      <c r="AO6553" s="33"/>
      <c r="AP6553" s="34"/>
      <c r="AQ6553" s="34"/>
      <c r="AR6553" s="28"/>
      <c r="AS6553" s="29"/>
      <c r="AT6553" s="29"/>
      <c r="AU6553" s="29"/>
    </row>
    <row r="6554" spans="1:256" s="470" customFormat="1">
      <c r="A6554" s="13"/>
      <c r="B6554" s="8"/>
      <c r="C6554" s="8"/>
      <c r="D6554" s="344" t="s">
        <v>237</v>
      </c>
      <c r="E6554" s="266"/>
      <c r="F6554" s="321">
        <v>64000000</v>
      </c>
      <c r="G6554" s="282"/>
      <c r="H6554" s="283"/>
      <c r="I6554" s="33"/>
      <c r="J6554" s="33"/>
      <c r="K6554" s="33"/>
      <c r="L6554" s="33"/>
      <c r="M6554" s="33"/>
      <c r="N6554" s="33"/>
      <c r="O6554" s="33"/>
      <c r="P6554" s="33"/>
      <c r="Q6554" s="33"/>
      <c r="R6554" s="33"/>
      <c r="S6554" s="33"/>
      <c r="T6554" s="33"/>
      <c r="U6554" s="33"/>
      <c r="V6554" s="33"/>
      <c r="W6554" s="33"/>
      <c r="X6554" s="282"/>
      <c r="Y6554" s="33"/>
      <c r="Z6554" s="284"/>
      <c r="AA6554" s="284"/>
      <c r="AB6554" s="33"/>
      <c r="AC6554" s="33"/>
      <c r="AD6554" s="33"/>
      <c r="AE6554" s="33"/>
      <c r="AF6554" s="33"/>
      <c r="AG6554" s="33"/>
      <c r="AH6554" s="33"/>
      <c r="AI6554" s="33"/>
      <c r="AJ6554" s="33"/>
      <c r="AK6554" s="33"/>
      <c r="AL6554" s="33"/>
      <c r="AM6554" s="33"/>
      <c r="AN6554" s="33"/>
      <c r="AO6554" s="33"/>
      <c r="AP6554" s="34"/>
      <c r="AQ6554" s="34"/>
      <c r="AR6554" s="28"/>
      <c r="AS6554" s="29"/>
      <c r="AT6554" s="29"/>
      <c r="AU6554" s="29"/>
    </row>
    <row r="6555" spans="1:256" s="531" customFormat="1">
      <c r="A6555" s="13"/>
      <c r="B6555" s="8"/>
      <c r="C6555" s="8"/>
      <c r="D6555" s="344" t="s">
        <v>1812</v>
      </c>
      <c r="E6555" s="266"/>
      <c r="F6555" s="321"/>
      <c r="G6555" s="282">
        <f>SUM(H6555)</f>
        <v>38525000</v>
      </c>
      <c r="H6555" s="283">
        <v>38525000</v>
      </c>
      <c r="I6555" s="33"/>
      <c r="J6555" s="33"/>
      <c r="K6555" s="33"/>
      <c r="L6555" s="33"/>
      <c r="M6555" s="33"/>
      <c r="N6555" s="33"/>
      <c r="O6555" s="33"/>
      <c r="P6555" s="33"/>
      <c r="Q6555" s="33"/>
      <c r="R6555" s="33"/>
      <c r="S6555" s="33"/>
      <c r="T6555" s="33"/>
      <c r="U6555" s="33"/>
      <c r="V6555" s="33"/>
      <c r="W6555" s="33"/>
      <c r="X6555" s="282"/>
      <c r="Y6555" s="33"/>
      <c r="Z6555" s="284"/>
      <c r="AA6555" s="284"/>
      <c r="AB6555" s="33"/>
      <c r="AC6555" s="33"/>
      <c r="AD6555" s="33"/>
      <c r="AE6555" s="33"/>
      <c r="AF6555" s="33"/>
      <c r="AG6555" s="33"/>
      <c r="AH6555" s="33"/>
      <c r="AI6555" s="33"/>
      <c r="AJ6555" s="33"/>
      <c r="AK6555" s="33"/>
      <c r="AL6555" s="33"/>
      <c r="AM6555" s="33"/>
      <c r="AN6555" s="33"/>
      <c r="AO6555" s="33"/>
      <c r="AP6555" s="34"/>
      <c r="AQ6555" s="34"/>
      <c r="AR6555" s="28"/>
      <c r="AS6555" s="29"/>
      <c r="AT6555" s="29"/>
      <c r="AU6555" s="29"/>
    </row>
    <row r="6556" spans="1:256" s="531" customFormat="1">
      <c r="A6556" s="13"/>
      <c r="B6556" s="8"/>
      <c r="C6556" s="8"/>
      <c r="D6556" s="344" t="s">
        <v>1813</v>
      </c>
      <c r="E6556" s="266"/>
      <c r="F6556" s="321"/>
      <c r="G6556" s="282">
        <f>SUM(H6556)</f>
        <v>25000000</v>
      </c>
      <c r="H6556" s="283">
        <v>25000000</v>
      </c>
      <c r="I6556" s="33"/>
      <c r="J6556" s="33"/>
      <c r="K6556" s="33"/>
      <c r="L6556" s="33"/>
      <c r="M6556" s="33"/>
      <c r="N6556" s="33"/>
      <c r="O6556" s="33"/>
      <c r="P6556" s="33"/>
      <c r="Q6556" s="33"/>
      <c r="R6556" s="33"/>
      <c r="S6556" s="33"/>
      <c r="T6556" s="33"/>
      <c r="U6556" s="33"/>
      <c r="V6556" s="33"/>
      <c r="W6556" s="33"/>
      <c r="X6556" s="282"/>
      <c r="Y6556" s="33"/>
      <c r="Z6556" s="284"/>
      <c r="AA6556" s="284"/>
      <c r="AB6556" s="33"/>
      <c r="AC6556" s="33"/>
      <c r="AD6556" s="33"/>
      <c r="AE6556" s="33"/>
      <c r="AF6556" s="33"/>
      <c r="AG6556" s="33"/>
      <c r="AH6556" s="33"/>
      <c r="AI6556" s="33"/>
      <c r="AJ6556" s="33"/>
      <c r="AK6556" s="33"/>
      <c r="AL6556" s="33"/>
      <c r="AM6556" s="33"/>
      <c r="AN6556" s="33"/>
      <c r="AO6556" s="33"/>
      <c r="AP6556" s="34"/>
      <c r="AQ6556" s="34"/>
      <c r="AR6556" s="28"/>
      <c r="AS6556" s="29"/>
      <c r="AT6556" s="29"/>
      <c r="AU6556" s="29"/>
    </row>
    <row r="6557" spans="1:256" s="531" customFormat="1" ht="15">
      <c r="A6557" s="13"/>
      <c r="B6557" s="8"/>
      <c r="C6557" s="8"/>
      <c r="D6557" s="505" t="s">
        <v>1815</v>
      </c>
      <c r="E6557" s="266"/>
      <c r="F6557" s="321"/>
      <c r="G6557" s="282"/>
      <c r="H6557" s="283"/>
      <c r="I6557" s="33"/>
      <c r="J6557" s="33"/>
      <c r="K6557" s="33"/>
      <c r="L6557" s="33"/>
      <c r="M6557" s="33"/>
      <c r="N6557" s="33"/>
      <c r="O6557" s="33"/>
      <c r="P6557" s="33"/>
      <c r="Q6557" s="33"/>
      <c r="R6557" s="33"/>
      <c r="S6557" s="33"/>
      <c r="T6557" s="33"/>
      <c r="U6557" s="33"/>
      <c r="V6557" s="33"/>
      <c r="W6557" s="33"/>
      <c r="X6557" s="282"/>
      <c r="Y6557" s="33"/>
      <c r="Z6557" s="284"/>
      <c r="AA6557" s="284"/>
      <c r="AB6557" s="33"/>
      <c r="AC6557" s="33"/>
      <c r="AD6557" s="33"/>
      <c r="AE6557" s="33"/>
      <c r="AF6557" s="33"/>
      <c r="AG6557" s="33"/>
      <c r="AH6557" s="33"/>
      <c r="AI6557" s="33"/>
      <c r="AJ6557" s="33"/>
      <c r="AK6557" s="33"/>
      <c r="AL6557" s="33"/>
      <c r="AM6557" s="33"/>
      <c r="AN6557" s="33"/>
      <c r="AO6557" s="33"/>
      <c r="AP6557" s="34"/>
      <c r="AQ6557" s="34"/>
      <c r="AR6557" s="28"/>
      <c r="AS6557" s="29"/>
      <c r="AT6557" s="29"/>
      <c r="AU6557" s="29"/>
    </row>
    <row r="6558" spans="1:256" s="531" customFormat="1">
      <c r="A6558" s="13"/>
      <c r="B6558" s="8"/>
      <c r="C6558" s="8"/>
      <c r="D6558" s="344" t="s">
        <v>1812</v>
      </c>
      <c r="E6558" s="266"/>
      <c r="F6558" s="321"/>
      <c r="G6558" s="282"/>
      <c r="H6558" s="283"/>
      <c r="I6558" s="33"/>
      <c r="J6558" s="33"/>
      <c r="K6558" s="33"/>
      <c r="L6558" s="33"/>
      <c r="M6558" s="33"/>
      <c r="N6558" s="33"/>
      <c r="O6558" s="33"/>
      <c r="P6558" s="33"/>
      <c r="Q6558" s="33"/>
      <c r="R6558" s="33"/>
      <c r="S6558" s="33"/>
      <c r="T6558" s="33">
        <v>50203000</v>
      </c>
      <c r="U6558" s="33"/>
      <c r="V6558" s="33"/>
      <c r="W6558" s="33"/>
      <c r="X6558" s="282"/>
      <c r="Y6558" s="33"/>
      <c r="Z6558" s="284"/>
      <c r="AA6558" s="284"/>
      <c r="AB6558" s="33"/>
      <c r="AC6558" s="33"/>
      <c r="AD6558" s="33"/>
      <c r="AE6558" s="33"/>
      <c r="AF6558" s="33"/>
      <c r="AG6558" s="33"/>
      <c r="AH6558" s="33"/>
      <c r="AI6558" s="33"/>
      <c r="AJ6558" s="33"/>
      <c r="AK6558" s="33"/>
      <c r="AL6558" s="33"/>
      <c r="AM6558" s="33"/>
      <c r="AN6558" s="33"/>
      <c r="AO6558" s="33"/>
      <c r="AP6558" s="34"/>
      <c r="AQ6558" s="34"/>
      <c r="AR6558" s="28"/>
      <c r="AS6558" s="29"/>
      <c r="AT6558" s="29"/>
      <c r="AU6558" s="29"/>
    </row>
    <row r="6559" spans="1:256" s="470" customFormat="1">
      <c r="A6559" s="13"/>
      <c r="B6559" s="8"/>
      <c r="C6559" s="8"/>
      <c r="D6559" s="344" t="s">
        <v>1813</v>
      </c>
      <c r="E6559" s="266"/>
      <c r="F6559" s="321"/>
      <c r="G6559" s="282"/>
      <c r="H6559" s="283"/>
      <c r="I6559" s="33"/>
      <c r="J6559" s="33"/>
      <c r="K6559" s="33"/>
      <c r="L6559" s="33"/>
      <c r="M6559" s="33"/>
      <c r="N6559" s="33"/>
      <c r="O6559" s="33"/>
      <c r="P6559" s="33"/>
      <c r="Q6559" s="33"/>
      <c r="R6559" s="33"/>
      <c r="S6559" s="33"/>
      <c r="T6559" s="33">
        <v>48838000</v>
      </c>
      <c r="U6559" s="33"/>
      <c r="V6559" s="33"/>
      <c r="W6559" s="33"/>
      <c r="X6559" s="282"/>
      <c r="Y6559" s="33"/>
      <c r="Z6559" s="284"/>
      <c r="AA6559" s="284"/>
      <c r="AB6559" s="33"/>
      <c r="AC6559" s="33"/>
      <c r="AD6559" s="33"/>
      <c r="AE6559" s="33"/>
      <c r="AF6559" s="33"/>
      <c r="AG6559" s="33"/>
      <c r="AH6559" s="33"/>
      <c r="AI6559" s="33"/>
      <c r="AJ6559" s="33"/>
      <c r="AK6559" s="33"/>
      <c r="AL6559" s="33"/>
      <c r="AM6559" s="33"/>
      <c r="AN6559" s="33"/>
      <c r="AO6559" s="33"/>
      <c r="AP6559" s="34"/>
      <c r="AQ6559" s="34"/>
      <c r="AR6559" s="28"/>
      <c r="AS6559" s="29"/>
      <c r="AT6559" s="29"/>
      <c r="AU6559" s="29"/>
    </row>
    <row r="6560" spans="1:256" s="531" customFormat="1" ht="15">
      <c r="A6560" s="13"/>
      <c r="B6560" s="8"/>
      <c r="C6560" s="8"/>
      <c r="D6560" s="506" t="s">
        <v>1814</v>
      </c>
      <c r="E6560" s="266"/>
      <c r="F6560" s="321"/>
      <c r="G6560" s="282"/>
      <c r="H6560" s="283"/>
      <c r="I6560" s="33"/>
      <c r="J6560" s="33"/>
      <c r="K6560" s="33"/>
      <c r="L6560" s="33"/>
      <c r="M6560" s="33"/>
      <c r="N6560" s="33"/>
      <c r="O6560" s="33"/>
      <c r="P6560" s="33"/>
      <c r="Q6560" s="33"/>
      <c r="R6560" s="33"/>
      <c r="S6560" s="33"/>
      <c r="T6560" s="33"/>
      <c r="U6560" s="33"/>
      <c r="V6560" s="33"/>
      <c r="W6560" s="33"/>
      <c r="X6560" s="282"/>
      <c r="Y6560" s="33"/>
      <c r="Z6560" s="284"/>
      <c r="AA6560" s="284"/>
      <c r="AB6560" s="33"/>
      <c r="AC6560" s="33"/>
      <c r="AD6560" s="33"/>
      <c r="AE6560" s="33"/>
      <c r="AF6560" s="33"/>
      <c r="AG6560" s="33"/>
      <c r="AH6560" s="33"/>
      <c r="AI6560" s="33"/>
      <c r="AJ6560" s="33"/>
      <c r="AK6560" s="33"/>
      <c r="AL6560" s="33"/>
      <c r="AM6560" s="33"/>
      <c r="AN6560" s="33"/>
      <c r="AO6560" s="33"/>
      <c r="AP6560" s="34"/>
      <c r="AQ6560" s="34"/>
      <c r="AR6560" s="28"/>
      <c r="AS6560" s="29"/>
      <c r="AT6560" s="29"/>
      <c r="AU6560" s="29"/>
    </row>
    <row r="6561" spans="1:256" s="531" customFormat="1">
      <c r="A6561" s="13"/>
      <c r="B6561" s="8"/>
      <c r="C6561" s="8"/>
      <c r="D6561" s="345" t="s">
        <v>236</v>
      </c>
      <c r="E6561" s="266"/>
      <c r="F6561" s="321">
        <v>50000000</v>
      </c>
      <c r="G6561" s="282">
        <f>SUM(H6561)</f>
        <v>49500000</v>
      </c>
      <c r="H6561" s="283">
        <v>49500000</v>
      </c>
      <c r="I6561" s="33"/>
      <c r="J6561" s="33"/>
      <c r="K6561" s="33"/>
      <c r="L6561" s="33"/>
      <c r="M6561" s="33"/>
      <c r="N6561" s="33"/>
      <c r="O6561" s="33"/>
      <c r="P6561" s="33"/>
      <c r="Q6561" s="33"/>
      <c r="R6561" s="33"/>
      <c r="S6561" s="33"/>
      <c r="T6561" s="33"/>
      <c r="U6561" s="33"/>
      <c r="V6561" s="33"/>
      <c r="W6561" s="33"/>
      <c r="X6561" s="282"/>
      <c r="Y6561" s="33"/>
      <c r="Z6561" s="284"/>
      <c r="AA6561" s="284"/>
      <c r="AB6561" s="33"/>
      <c r="AC6561" s="33"/>
      <c r="AD6561" s="33"/>
      <c r="AE6561" s="33"/>
      <c r="AF6561" s="33"/>
      <c r="AG6561" s="33"/>
      <c r="AH6561" s="33"/>
      <c r="AI6561" s="33"/>
      <c r="AJ6561" s="33"/>
      <c r="AK6561" s="33"/>
      <c r="AL6561" s="33"/>
      <c r="AM6561" s="33"/>
      <c r="AN6561" s="33">
        <v>49500000</v>
      </c>
      <c r="AO6561" s="33"/>
      <c r="AP6561" s="34"/>
      <c r="AQ6561" s="34"/>
      <c r="AR6561" s="28"/>
      <c r="AS6561" s="29"/>
      <c r="AT6561" s="29"/>
      <c r="AU6561" s="29"/>
    </row>
    <row r="6562" spans="1:256" s="531" customFormat="1">
      <c r="A6562" s="13"/>
      <c r="B6562" s="8"/>
      <c r="C6562" s="8"/>
      <c r="D6562" s="344"/>
      <c r="E6562" s="266"/>
      <c r="F6562" s="321"/>
      <c r="G6562" s="282"/>
      <c r="H6562" s="283"/>
      <c r="I6562" s="33"/>
      <c r="J6562" s="33"/>
      <c r="K6562" s="33"/>
      <c r="L6562" s="33"/>
      <c r="M6562" s="33"/>
      <c r="N6562" s="33"/>
      <c r="O6562" s="33"/>
      <c r="P6562" s="33"/>
      <c r="Q6562" s="33"/>
      <c r="R6562" s="33"/>
      <c r="S6562" s="33"/>
      <c r="T6562" s="33"/>
      <c r="U6562" s="33"/>
      <c r="V6562" s="33"/>
      <c r="W6562" s="33"/>
      <c r="X6562" s="282"/>
      <c r="Y6562" s="33"/>
      <c r="Z6562" s="284"/>
      <c r="AA6562" s="284"/>
      <c r="AB6562" s="33"/>
      <c r="AC6562" s="33"/>
      <c r="AD6562" s="33"/>
      <c r="AE6562" s="33"/>
      <c r="AF6562" s="33"/>
      <c r="AG6562" s="33"/>
      <c r="AH6562" s="33"/>
      <c r="AI6562" s="33"/>
      <c r="AJ6562" s="33"/>
      <c r="AK6562" s="33"/>
      <c r="AL6562" s="33"/>
      <c r="AM6562" s="33"/>
      <c r="AN6562" s="33"/>
      <c r="AO6562" s="33"/>
      <c r="AP6562" s="34"/>
      <c r="AQ6562" s="34"/>
      <c r="AR6562" s="28"/>
      <c r="AS6562" s="29"/>
      <c r="AT6562" s="29"/>
      <c r="AU6562" s="29"/>
    </row>
    <row r="6563" spans="1:256" s="470" customFormat="1">
      <c r="A6563" s="13"/>
      <c r="B6563" s="8"/>
      <c r="C6563" s="8"/>
      <c r="D6563" s="240"/>
      <c r="E6563" s="266"/>
      <c r="F6563" s="321"/>
      <c r="G6563" s="282"/>
      <c r="H6563" s="283"/>
      <c r="I6563" s="33"/>
      <c r="J6563" s="33"/>
      <c r="K6563" s="33"/>
      <c r="L6563" s="33"/>
      <c r="M6563" s="33"/>
      <c r="N6563" s="33"/>
      <c r="O6563" s="33"/>
      <c r="P6563" s="33"/>
      <c r="Q6563" s="33"/>
      <c r="R6563" s="33"/>
      <c r="S6563" s="33"/>
      <c r="T6563" s="33"/>
      <c r="U6563" s="33"/>
      <c r="V6563" s="33"/>
      <c r="W6563" s="33"/>
      <c r="X6563" s="282"/>
      <c r="Y6563" s="33"/>
      <c r="Z6563" s="284"/>
      <c r="AA6563" s="284"/>
      <c r="AB6563" s="33"/>
      <c r="AC6563" s="33"/>
      <c r="AD6563" s="33"/>
      <c r="AE6563" s="33"/>
      <c r="AF6563" s="33"/>
      <c r="AG6563" s="33"/>
      <c r="AH6563" s="33"/>
      <c r="AI6563" s="33"/>
      <c r="AJ6563" s="33"/>
      <c r="AK6563" s="33"/>
      <c r="AL6563" s="33"/>
      <c r="AM6563" s="33"/>
      <c r="AN6563" s="33"/>
      <c r="AO6563" s="33"/>
      <c r="AP6563" s="34"/>
      <c r="AQ6563" s="34"/>
      <c r="AR6563" s="28"/>
      <c r="AS6563" s="29"/>
      <c r="AT6563" s="29"/>
      <c r="AU6563" s="29"/>
    </row>
    <row r="6564" spans="1:256" s="470" customFormat="1">
      <c r="A6564" s="13"/>
      <c r="B6564" s="8"/>
      <c r="C6564" s="8"/>
      <c r="D6564" s="240"/>
      <c r="E6564" s="266"/>
      <c r="F6564" s="321"/>
      <c r="G6564" s="282"/>
      <c r="H6564" s="283"/>
      <c r="I6564" s="33"/>
      <c r="J6564" s="33"/>
      <c r="K6564" s="33"/>
      <c r="L6564" s="33"/>
      <c r="M6564" s="33"/>
      <c r="N6564" s="33"/>
      <c r="O6564" s="33"/>
      <c r="P6564" s="33"/>
      <c r="Q6564" s="33"/>
      <c r="R6564" s="33"/>
      <c r="S6564" s="33"/>
      <c r="T6564" s="33"/>
      <c r="U6564" s="33"/>
      <c r="V6564" s="33"/>
      <c r="W6564" s="33"/>
      <c r="X6564" s="282"/>
      <c r="Y6564" s="33"/>
      <c r="Z6564" s="284"/>
      <c r="AA6564" s="284"/>
      <c r="AB6564" s="33"/>
      <c r="AC6564" s="33"/>
      <c r="AD6564" s="33"/>
      <c r="AE6564" s="33"/>
      <c r="AF6564" s="33"/>
      <c r="AG6564" s="33"/>
      <c r="AH6564" s="33"/>
      <c r="AI6564" s="33"/>
      <c r="AJ6564" s="33"/>
      <c r="AK6564" s="33"/>
      <c r="AL6564" s="33"/>
      <c r="AM6564" s="33"/>
      <c r="AN6564" s="33"/>
      <c r="AO6564" s="33"/>
      <c r="AP6564" s="34"/>
      <c r="AQ6564" s="34"/>
      <c r="AR6564" s="28"/>
      <c r="AS6564" s="29"/>
      <c r="AT6564" s="29"/>
      <c r="AU6564" s="29"/>
    </row>
    <row r="6565" spans="1:256" s="402" customFormat="1">
      <c r="A6565" s="13"/>
      <c r="B6565" s="8"/>
      <c r="C6565" s="8"/>
      <c r="D6565" s="240"/>
      <c r="E6565" s="33"/>
      <c r="F6565" s="321"/>
      <c r="G6565" s="282"/>
      <c r="H6565" s="283"/>
      <c r="I6565" s="33"/>
      <c r="J6565" s="33"/>
      <c r="K6565" s="33"/>
      <c r="L6565" s="33"/>
      <c r="M6565" s="33"/>
      <c r="N6565" s="33"/>
      <c r="O6565" s="33"/>
      <c r="P6565" s="33"/>
      <c r="Q6565" s="33"/>
      <c r="R6565" s="33"/>
      <c r="S6565" s="33"/>
      <c r="T6565" s="33"/>
      <c r="U6565" s="33"/>
      <c r="V6565" s="33"/>
      <c r="W6565" s="33"/>
      <c r="X6565" s="282"/>
      <c r="Y6565" s="33"/>
      <c r="Z6565" s="284"/>
      <c r="AA6565" s="284"/>
      <c r="AB6565" s="33"/>
      <c r="AC6565" s="33"/>
      <c r="AD6565" s="33"/>
      <c r="AE6565" s="33"/>
      <c r="AF6565" s="33"/>
      <c r="AG6565" s="33"/>
      <c r="AH6565" s="33"/>
      <c r="AI6565" s="33"/>
      <c r="AJ6565" s="33"/>
      <c r="AK6565" s="33"/>
      <c r="AL6565" s="33"/>
      <c r="AM6565" s="33"/>
      <c r="AN6565" s="33"/>
      <c r="AO6565" s="33"/>
      <c r="AP6565" s="34"/>
      <c r="AQ6565" s="34"/>
      <c r="AR6565" s="28"/>
      <c r="AS6565" s="29"/>
      <c r="AT6565" s="29"/>
      <c r="AU6565" s="29"/>
    </row>
    <row r="6566" spans="1:256" s="25" customFormat="1">
      <c r="A6566" s="12"/>
      <c r="B6566" s="9">
        <v>4</v>
      </c>
      <c r="C6566" s="9" t="s">
        <v>17</v>
      </c>
      <c r="D6566" s="81" t="s">
        <v>5</v>
      </c>
      <c r="E6566" s="31">
        <v>0</v>
      </c>
      <c r="F6566" s="31">
        <f t="shared" ref="F6566:V6566" si="944">SUM(F6567:F6577)</f>
        <v>312959000</v>
      </c>
      <c r="G6566" s="31">
        <f t="shared" si="944"/>
        <v>307730000</v>
      </c>
      <c r="H6566" s="31">
        <f t="shared" si="944"/>
        <v>307730000</v>
      </c>
      <c r="I6566" s="31">
        <f t="shared" si="944"/>
        <v>0</v>
      </c>
      <c r="J6566" s="31">
        <f t="shared" si="944"/>
        <v>0</v>
      </c>
      <c r="K6566" s="31">
        <f t="shared" si="944"/>
        <v>0</v>
      </c>
      <c r="L6566" s="31">
        <f t="shared" si="944"/>
        <v>0</v>
      </c>
      <c r="M6566" s="31">
        <f t="shared" si="944"/>
        <v>0</v>
      </c>
      <c r="N6566" s="31">
        <f t="shared" si="944"/>
        <v>0</v>
      </c>
      <c r="O6566" s="31">
        <f t="shared" si="944"/>
        <v>0</v>
      </c>
      <c r="P6566" s="31">
        <f t="shared" si="944"/>
        <v>0</v>
      </c>
      <c r="Q6566" s="31">
        <f t="shared" si="944"/>
        <v>0</v>
      </c>
      <c r="R6566" s="31">
        <f t="shared" si="944"/>
        <v>0</v>
      </c>
      <c r="S6566" s="31">
        <f t="shared" si="944"/>
        <v>0</v>
      </c>
      <c r="T6566" s="31">
        <f t="shared" si="944"/>
        <v>0</v>
      </c>
      <c r="U6566" s="31">
        <f t="shared" si="944"/>
        <v>0</v>
      </c>
      <c r="V6566" s="31">
        <f t="shared" si="944"/>
        <v>0</v>
      </c>
      <c r="W6566" s="31">
        <f>SUM(O6566:V6566)</f>
        <v>0</v>
      </c>
      <c r="X6566" s="31">
        <f>SUM(X6567:X6577)</f>
        <v>0</v>
      </c>
      <c r="Y6566" s="31">
        <f>H6566+I6566+J6566+K6566+L6566+M6566+N6566+W6566+X6566</f>
        <v>307730000</v>
      </c>
      <c r="Z6566" s="31">
        <f t="shared" ref="Z6566:AK6566" si="945">SUM(Z6567:Z6577)</f>
        <v>0</v>
      </c>
      <c r="AA6566" s="31">
        <f t="shared" si="945"/>
        <v>0</v>
      </c>
      <c r="AB6566" s="31">
        <f t="shared" si="945"/>
        <v>0</v>
      </c>
      <c r="AC6566" s="31">
        <f t="shared" si="945"/>
        <v>0</v>
      </c>
      <c r="AD6566" s="31">
        <f t="shared" si="945"/>
        <v>0</v>
      </c>
      <c r="AE6566" s="31">
        <f t="shared" si="945"/>
        <v>0</v>
      </c>
      <c r="AF6566" s="31">
        <f t="shared" si="945"/>
        <v>0</v>
      </c>
      <c r="AG6566" s="31">
        <f t="shared" si="945"/>
        <v>0</v>
      </c>
      <c r="AH6566" s="31">
        <f t="shared" si="945"/>
        <v>0</v>
      </c>
      <c r="AI6566" s="31">
        <f t="shared" si="945"/>
        <v>0</v>
      </c>
      <c r="AJ6566" s="31">
        <f t="shared" si="945"/>
        <v>0</v>
      </c>
      <c r="AK6566" s="31">
        <f t="shared" si="945"/>
        <v>0</v>
      </c>
      <c r="AL6566" s="31">
        <f>SUM(AD6566:AK6566)</f>
        <v>0</v>
      </c>
      <c r="AM6566" s="31">
        <f>SUM(AM6567:AM6577)</f>
        <v>0</v>
      </c>
      <c r="AN6566" s="31">
        <f>SUM(AN6567:AN6577)</f>
        <v>0</v>
      </c>
      <c r="AO6566" s="31">
        <f>Z6566+AA6566+AB6566+AC6566+AL6566+AM6566+AN6566</f>
        <v>0</v>
      </c>
      <c r="AP6566" s="32">
        <f>E6566+Y6566-AO6566</f>
        <v>307730000</v>
      </c>
      <c r="AQ6566" s="32"/>
      <c r="AR6566" s="28"/>
      <c r="AS6566" s="29">
        <f>E6566+H6566+I6566+J6566+K6566+L6566+M6566+N6566+W6566+X6566-Z6566-AB6566-AL6566-AC6566-AM6566-AN6566</f>
        <v>307730000</v>
      </c>
      <c r="AT6566" s="29">
        <f>AP6566-AS6566</f>
        <v>0</v>
      </c>
      <c r="AU6566" s="29">
        <f>E6566</f>
        <v>0</v>
      </c>
      <c r="AV6566" s="86">
        <f>AS6566-AU6566</f>
        <v>307730000</v>
      </c>
      <c r="AW6566" s="86">
        <f>Y6566-AO6566</f>
        <v>307730000</v>
      </c>
      <c r="AX6566" s="86">
        <f>AV6566-AW6566</f>
        <v>0</v>
      </c>
      <c r="AY6566" s="86"/>
      <c r="AZ6566" s="398"/>
      <c r="BA6566" s="86"/>
      <c r="BB6566" s="86"/>
      <c r="BC6566" s="86"/>
      <c r="BD6566" s="86"/>
      <c r="BE6566" s="86"/>
      <c r="BF6566" s="86"/>
      <c r="BG6566" s="86"/>
      <c r="BH6566" s="86"/>
      <c r="BI6566" s="86"/>
      <c r="BJ6566" s="86"/>
      <c r="BK6566" s="86"/>
      <c r="BL6566" s="86"/>
      <c r="BM6566" s="86"/>
      <c r="BN6566" s="86"/>
      <c r="BO6566" s="86"/>
      <c r="BP6566" s="86"/>
      <c r="BQ6566" s="86"/>
      <c r="BR6566" s="86"/>
      <c r="BS6566" s="86"/>
      <c r="BT6566" s="86"/>
      <c r="BU6566" s="86"/>
      <c r="BV6566" s="86"/>
      <c r="BW6566" s="86"/>
      <c r="BX6566" s="86"/>
      <c r="BY6566" s="86"/>
      <c r="BZ6566" s="86"/>
      <c r="CA6566" s="86"/>
      <c r="CB6566" s="86"/>
      <c r="CC6566" s="86"/>
      <c r="CD6566" s="86"/>
      <c r="CE6566" s="86"/>
      <c r="CF6566" s="86"/>
      <c r="CG6566" s="86"/>
      <c r="CH6566" s="86"/>
      <c r="CI6566" s="86"/>
      <c r="CJ6566" s="86"/>
      <c r="CK6566" s="86"/>
      <c r="CL6566" s="86"/>
      <c r="CM6566" s="86"/>
      <c r="CN6566" s="86"/>
      <c r="CO6566" s="86"/>
      <c r="CP6566" s="86"/>
      <c r="CQ6566" s="86"/>
      <c r="CR6566" s="86"/>
      <c r="CS6566" s="86"/>
      <c r="CT6566" s="86"/>
      <c r="CU6566" s="86"/>
      <c r="CV6566" s="86"/>
      <c r="CW6566" s="86"/>
      <c r="CX6566" s="86"/>
      <c r="CY6566" s="86"/>
      <c r="CZ6566" s="86"/>
      <c r="DA6566" s="86"/>
      <c r="DB6566" s="86"/>
      <c r="DC6566" s="86"/>
      <c r="DD6566" s="86"/>
      <c r="DE6566" s="86"/>
      <c r="DF6566" s="86"/>
      <c r="DG6566" s="86"/>
      <c r="DH6566" s="86"/>
      <c r="DI6566" s="86"/>
      <c r="DJ6566" s="86"/>
      <c r="DK6566" s="86"/>
      <c r="DL6566" s="86"/>
      <c r="DM6566" s="86"/>
      <c r="DN6566" s="86"/>
      <c r="DO6566" s="86"/>
      <c r="DP6566" s="86"/>
      <c r="DQ6566" s="86"/>
      <c r="DR6566" s="86"/>
      <c r="DS6566" s="86"/>
      <c r="DT6566" s="86"/>
      <c r="DU6566" s="86"/>
      <c r="DV6566" s="86"/>
      <c r="DW6566" s="86"/>
      <c r="DX6566" s="86"/>
      <c r="DY6566" s="86"/>
      <c r="DZ6566" s="86"/>
      <c r="EA6566" s="86"/>
      <c r="EB6566" s="86"/>
      <c r="EC6566" s="86"/>
      <c r="ED6566" s="86"/>
      <c r="EE6566" s="86"/>
      <c r="EF6566" s="86"/>
      <c r="EG6566" s="86"/>
      <c r="EH6566" s="86"/>
      <c r="EI6566" s="86"/>
      <c r="EJ6566" s="86"/>
      <c r="EK6566" s="86"/>
      <c r="EL6566" s="86"/>
      <c r="EM6566" s="86"/>
      <c r="EN6566" s="86"/>
      <c r="EO6566" s="86"/>
      <c r="EP6566" s="86"/>
      <c r="EQ6566" s="86"/>
      <c r="ER6566" s="86"/>
      <c r="ES6566" s="86"/>
      <c r="ET6566" s="86"/>
      <c r="EU6566" s="86"/>
      <c r="EV6566" s="86"/>
      <c r="EW6566" s="86"/>
      <c r="EX6566" s="86"/>
      <c r="EY6566" s="86"/>
      <c r="EZ6566" s="86"/>
      <c r="FA6566" s="86"/>
      <c r="FB6566" s="86"/>
      <c r="FC6566" s="86"/>
      <c r="FD6566" s="86"/>
      <c r="FE6566" s="86"/>
      <c r="FF6566" s="86"/>
      <c r="FG6566" s="86"/>
      <c r="FH6566" s="86"/>
      <c r="FI6566" s="86"/>
      <c r="FJ6566" s="86"/>
      <c r="FK6566" s="86"/>
      <c r="FL6566" s="86"/>
      <c r="FM6566" s="86"/>
      <c r="FN6566" s="86"/>
      <c r="FO6566" s="86"/>
      <c r="FP6566" s="86"/>
      <c r="FQ6566" s="86"/>
      <c r="FR6566" s="86"/>
      <c r="FS6566" s="86"/>
      <c r="FT6566" s="86"/>
      <c r="FU6566" s="86"/>
      <c r="FV6566" s="86"/>
      <c r="FW6566" s="86"/>
      <c r="FX6566" s="86"/>
      <c r="FY6566" s="86"/>
      <c r="FZ6566" s="86"/>
      <c r="GA6566" s="86"/>
      <c r="GB6566" s="86"/>
      <c r="GC6566" s="86"/>
      <c r="GD6566" s="86"/>
      <c r="GE6566" s="86"/>
      <c r="GF6566" s="86"/>
      <c r="GG6566" s="86"/>
      <c r="GH6566" s="86"/>
      <c r="GI6566" s="86"/>
      <c r="GJ6566" s="86"/>
      <c r="GK6566" s="86"/>
      <c r="GL6566" s="86"/>
      <c r="GM6566" s="86"/>
      <c r="GN6566" s="86"/>
      <c r="GO6566" s="86"/>
      <c r="GP6566" s="86"/>
      <c r="GQ6566" s="86"/>
      <c r="GR6566" s="86"/>
      <c r="GS6566" s="86"/>
      <c r="GT6566" s="86"/>
      <c r="GU6566" s="86"/>
      <c r="GV6566" s="86"/>
      <c r="GW6566" s="86"/>
      <c r="GX6566" s="86"/>
      <c r="GY6566" s="86"/>
      <c r="GZ6566" s="86"/>
      <c r="HA6566" s="86"/>
      <c r="HB6566" s="86"/>
      <c r="HC6566" s="86"/>
      <c r="HD6566" s="86"/>
      <c r="HE6566" s="86"/>
      <c r="HF6566" s="86"/>
      <c r="HG6566" s="86"/>
      <c r="HH6566" s="86"/>
      <c r="HI6566" s="86"/>
      <c r="HJ6566" s="86"/>
      <c r="HK6566" s="86"/>
      <c r="HL6566" s="86"/>
      <c r="HM6566" s="86"/>
      <c r="HN6566" s="86"/>
      <c r="HO6566" s="86"/>
      <c r="HP6566" s="86"/>
      <c r="HQ6566" s="86"/>
      <c r="HR6566" s="86"/>
      <c r="HS6566" s="86"/>
      <c r="HT6566" s="86"/>
      <c r="HU6566" s="86"/>
      <c r="HV6566" s="86"/>
      <c r="HW6566" s="86"/>
      <c r="HX6566" s="86"/>
      <c r="HY6566" s="86"/>
      <c r="HZ6566" s="86"/>
      <c r="IA6566" s="86"/>
      <c r="IB6566" s="86"/>
      <c r="IC6566" s="86"/>
      <c r="ID6566" s="86"/>
      <c r="IE6566" s="86"/>
      <c r="IF6566" s="86"/>
      <c r="IG6566" s="86"/>
      <c r="IH6566" s="86"/>
      <c r="II6566" s="86"/>
      <c r="IJ6566" s="86"/>
      <c r="IK6566" s="86"/>
      <c r="IL6566" s="86"/>
      <c r="IM6566" s="86"/>
      <c r="IN6566" s="86"/>
      <c r="IO6566" s="86"/>
      <c r="IP6566" s="86"/>
      <c r="IQ6566" s="86"/>
      <c r="IR6566" s="86"/>
      <c r="IS6566" s="86"/>
      <c r="IT6566" s="86"/>
      <c r="IU6566" s="86"/>
      <c r="IV6566" s="86"/>
    </row>
    <row r="6567" spans="1:256" s="402" customFormat="1">
      <c r="A6567" s="10"/>
      <c r="B6567" s="8"/>
      <c r="C6567" s="8"/>
      <c r="D6567" s="113"/>
      <c r="E6567" s="33"/>
      <c r="F6567" s="373"/>
      <c r="G6567" s="71"/>
      <c r="H6567" s="283"/>
      <c r="I6567" s="33"/>
      <c r="J6567" s="33"/>
      <c r="K6567" s="33"/>
      <c r="L6567" s="33"/>
      <c r="M6567" s="33"/>
      <c r="N6567" s="33"/>
      <c r="O6567" s="33"/>
      <c r="P6567" s="33"/>
      <c r="Q6567" s="33"/>
      <c r="R6567" s="33"/>
      <c r="S6567" s="33"/>
      <c r="T6567" s="33"/>
      <c r="U6567" s="33"/>
      <c r="V6567" s="33"/>
      <c r="W6567" s="33"/>
      <c r="X6567" s="282"/>
      <c r="Y6567" s="69"/>
      <c r="Z6567" s="73"/>
      <c r="AA6567" s="73"/>
      <c r="AB6567" s="69"/>
      <c r="AC6567" s="69"/>
      <c r="AD6567" s="69"/>
      <c r="AE6567" s="69"/>
      <c r="AF6567" s="69"/>
      <c r="AG6567" s="69"/>
      <c r="AH6567" s="69"/>
      <c r="AI6567" s="69"/>
      <c r="AJ6567" s="69"/>
      <c r="AK6567" s="69"/>
      <c r="AL6567" s="69"/>
      <c r="AM6567" s="69"/>
      <c r="AN6567" s="69"/>
      <c r="AO6567" s="69"/>
      <c r="AP6567" s="70"/>
      <c r="AQ6567" s="70"/>
      <c r="AR6567" s="76"/>
      <c r="AS6567" s="60"/>
      <c r="AT6567" s="60"/>
      <c r="AU6567" s="60"/>
      <c r="AV6567" s="21"/>
      <c r="AW6567" s="21"/>
      <c r="AX6567" s="21"/>
      <c r="AY6567" s="21"/>
      <c r="AZ6567" s="21"/>
      <c r="BA6567" s="21"/>
      <c r="BB6567" s="21"/>
      <c r="BC6567" s="21"/>
      <c r="BD6567" s="21"/>
      <c r="BE6567" s="21"/>
      <c r="BF6567" s="21"/>
      <c r="BG6567" s="21"/>
      <c r="BH6567" s="21"/>
      <c r="BI6567" s="21"/>
      <c r="BJ6567" s="21"/>
      <c r="BK6567" s="21"/>
      <c r="BL6567" s="21"/>
      <c r="BM6567" s="21"/>
      <c r="BN6567" s="21"/>
      <c r="BO6567" s="21"/>
      <c r="BP6567" s="21"/>
      <c r="BQ6567" s="21"/>
      <c r="BR6567" s="21"/>
      <c r="BS6567" s="21"/>
      <c r="BT6567" s="21"/>
      <c r="BU6567" s="21"/>
      <c r="BV6567" s="21"/>
      <c r="BW6567" s="21"/>
      <c r="BX6567" s="21"/>
      <c r="BY6567" s="21"/>
      <c r="BZ6567" s="21"/>
      <c r="CA6567" s="21"/>
      <c r="CB6567" s="21"/>
      <c r="CC6567" s="21"/>
      <c r="CD6567" s="21"/>
      <c r="CE6567" s="21"/>
      <c r="CF6567" s="21"/>
      <c r="CG6567" s="21"/>
      <c r="CH6567" s="21"/>
      <c r="CI6567" s="21"/>
      <c r="CJ6567" s="21"/>
      <c r="CK6567" s="21"/>
      <c r="CL6567" s="21"/>
      <c r="CM6567" s="21"/>
      <c r="CN6567" s="21"/>
      <c r="CO6567" s="21"/>
      <c r="CP6567" s="21"/>
      <c r="CQ6567" s="21"/>
      <c r="CR6567" s="21"/>
      <c r="CS6567" s="21"/>
      <c r="CT6567" s="21"/>
      <c r="CU6567" s="21"/>
      <c r="CV6567" s="21"/>
      <c r="CW6567" s="21"/>
      <c r="CX6567" s="21"/>
      <c r="CY6567" s="21"/>
      <c r="CZ6567" s="21"/>
      <c r="DA6567" s="21"/>
      <c r="DB6567" s="21"/>
      <c r="DC6567" s="21"/>
      <c r="DD6567" s="21"/>
      <c r="DE6567" s="21"/>
      <c r="DF6567" s="21"/>
      <c r="DG6567" s="21"/>
      <c r="DH6567" s="21"/>
      <c r="DI6567" s="21"/>
      <c r="DJ6567" s="21"/>
      <c r="DK6567" s="21"/>
      <c r="DL6567" s="21"/>
      <c r="DM6567" s="21"/>
      <c r="DN6567" s="21"/>
      <c r="DO6567" s="21"/>
      <c r="DP6567" s="21"/>
      <c r="DQ6567" s="21"/>
      <c r="DR6567" s="21"/>
      <c r="DS6567" s="21"/>
      <c r="DT6567" s="21"/>
      <c r="DU6567" s="21"/>
      <c r="DV6567" s="21"/>
      <c r="DW6567" s="21"/>
      <c r="DX6567" s="21"/>
      <c r="DY6567" s="21"/>
      <c r="DZ6567" s="21"/>
      <c r="EA6567" s="21"/>
      <c r="EB6567" s="21"/>
      <c r="EC6567" s="21"/>
      <c r="ED6567" s="21"/>
      <c r="EE6567" s="21"/>
      <c r="EF6567" s="21"/>
      <c r="EG6567" s="21"/>
      <c r="EH6567" s="21"/>
      <c r="EI6567" s="21"/>
      <c r="EJ6567" s="21"/>
      <c r="EK6567" s="21"/>
      <c r="EL6567" s="21"/>
      <c r="EM6567" s="21"/>
      <c r="EN6567" s="21"/>
      <c r="EO6567" s="21"/>
      <c r="EP6567" s="21"/>
      <c r="EQ6567" s="21"/>
      <c r="ER6567" s="21"/>
      <c r="ES6567" s="21"/>
      <c r="ET6567" s="21"/>
      <c r="EU6567" s="21"/>
      <c r="EV6567" s="21"/>
      <c r="EW6567" s="21"/>
      <c r="EX6567" s="21"/>
      <c r="EY6567" s="21"/>
      <c r="EZ6567" s="21"/>
      <c r="FA6567" s="21"/>
      <c r="FB6567" s="21"/>
      <c r="FC6567" s="21"/>
      <c r="FD6567" s="21"/>
      <c r="FE6567" s="21"/>
      <c r="FF6567" s="21"/>
      <c r="FG6567" s="21"/>
      <c r="FH6567" s="21"/>
      <c r="FI6567" s="21"/>
      <c r="FJ6567" s="21"/>
      <c r="FK6567" s="21"/>
      <c r="FL6567" s="21"/>
      <c r="FM6567" s="21"/>
      <c r="FN6567" s="21"/>
      <c r="FO6567" s="21"/>
      <c r="FP6567" s="21"/>
      <c r="FQ6567" s="21"/>
      <c r="FR6567" s="21"/>
      <c r="FS6567" s="21"/>
      <c r="FT6567" s="21"/>
      <c r="FU6567" s="21"/>
      <c r="FV6567" s="21"/>
      <c r="FW6567" s="21"/>
      <c r="FX6567" s="21"/>
      <c r="FY6567" s="21"/>
      <c r="FZ6567" s="21"/>
      <c r="GA6567" s="21"/>
      <c r="GB6567" s="21"/>
      <c r="GC6567" s="21"/>
      <c r="GD6567" s="21"/>
      <c r="GE6567" s="21"/>
      <c r="GF6567" s="21"/>
      <c r="GG6567" s="21"/>
      <c r="GH6567" s="21"/>
      <c r="GI6567" s="21"/>
      <c r="GJ6567" s="21"/>
      <c r="GK6567" s="21"/>
      <c r="GL6567" s="21"/>
      <c r="GM6567" s="21"/>
      <c r="GN6567" s="21"/>
      <c r="GO6567" s="21"/>
      <c r="GP6567" s="21"/>
      <c r="GQ6567" s="21"/>
      <c r="GR6567" s="21"/>
      <c r="GS6567" s="21"/>
      <c r="GT6567" s="21"/>
      <c r="GU6567" s="21"/>
      <c r="GV6567" s="21"/>
      <c r="GW6567" s="21"/>
      <c r="GX6567" s="21"/>
      <c r="GY6567" s="21"/>
      <c r="GZ6567" s="21"/>
      <c r="HA6567" s="21"/>
      <c r="HB6567" s="21"/>
      <c r="HC6567" s="21"/>
      <c r="HD6567" s="21"/>
      <c r="HE6567" s="21"/>
      <c r="HF6567" s="21"/>
      <c r="HG6567" s="21"/>
      <c r="HH6567" s="21"/>
      <c r="HI6567" s="21"/>
      <c r="HJ6567" s="21"/>
      <c r="HK6567" s="21"/>
      <c r="HL6567" s="21"/>
      <c r="HM6567" s="21"/>
      <c r="HN6567" s="21"/>
      <c r="HO6567" s="21"/>
      <c r="HP6567" s="21"/>
      <c r="HQ6567" s="21"/>
      <c r="HR6567" s="21"/>
      <c r="HS6567" s="21"/>
      <c r="HT6567" s="21"/>
      <c r="HU6567" s="21"/>
      <c r="HV6567" s="21"/>
      <c r="HW6567" s="21"/>
      <c r="HX6567" s="21"/>
      <c r="HY6567" s="21"/>
      <c r="HZ6567" s="21"/>
      <c r="IA6567" s="21"/>
      <c r="IB6567" s="21"/>
      <c r="IC6567" s="21"/>
      <c r="ID6567" s="21"/>
      <c r="IE6567" s="21"/>
      <c r="IF6567" s="21"/>
      <c r="IG6567" s="21"/>
      <c r="IH6567" s="21"/>
      <c r="II6567" s="21"/>
      <c r="IJ6567" s="21"/>
      <c r="IK6567" s="21"/>
      <c r="IL6567" s="21"/>
      <c r="IM6567" s="21"/>
      <c r="IN6567" s="21"/>
      <c r="IO6567" s="21"/>
      <c r="IP6567" s="21"/>
      <c r="IQ6567" s="21"/>
      <c r="IR6567" s="21"/>
      <c r="IS6567" s="21"/>
      <c r="IT6567" s="21"/>
      <c r="IU6567" s="21"/>
      <c r="IV6567" s="21"/>
    </row>
    <row r="6568" spans="1:256" s="470" customFormat="1">
      <c r="A6568" s="10"/>
      <c r="B6568" s="8"/>
      <c r="C6568" s="8"/>
      <c r="D6568" s="113"/>
      <c r="E6568" s="33"/>
      <c r="F6568" s="373"/>
      <c r="G6568" s="71"/>
      <c r="H6568" s="283"/>
      <c r="I6568" s="33"/>
      <c r="J6568" s="33"/>
      <c r="K6568" s="33"/>
      <c r="L6568" s="33"/>
      <c r="M6568" s="33"/>
      <c r="N6568" s="33"/>
      <c r="O6568" s="33"/>
      <c r="P6568" s="33"/>
      <c r="Q6568" s="33"/>
      <c r="R6568" s="33"/>
      <c r="S6568" s="33"/>
      <c r="T6568" s="33"/>
      <c r="U6568" s="33"/>
      <c r="V6568" s="33"/>
      <c r="W6568" s="33"/>
      <c r="X6568" s="282"/>
      <c r="Y6568" s="69"/>
      <c r="Z6568" s="73"/>
      <c r="AA6568" s="73"/>
      <c r="AB6568" s="69"/>
      <c r="AC6568" s="69"/>
      <c r="AD6568" s="69"/>
      <c r="AE6568" s="69"/>
      <c r="AF6568" s="69"/>
      <c r="AG6568" s="69"/>
      <c r="AH6568" s="69"/>
      <c r="AI6568" s="69"/>
      <c r="AJ6568" s="69"/>
      <c r="AK6568" s="69"/>
      <c r="AL6568" s="69"/>
      <c r="AM6568" s="69"/>
      <c r="AN6568" s="69"/>
      <c r="AO6568" s="69"/>
      <c r="AP6568" s="70"/>
      <c r="AQ6568" s="70"/>
      <c r="AR6568" s="76"/>
      <c r="AS6568" s="60"/>
      <c r="AT6568" s="60"/>
      <c r="AU6568" s="60"/>
      <c r="AV6568" s="21"/>
      <c r="AW6568" s="21"/>
      <c r="AX6568" s="21"/>
      <c r="AY6568" s="21"/>
      <c r="AZ6568" s="21"/>
      <c r="BA6568" s="21"/>
      <c r="BB6568" s="21"/>
      <c r="BC6568" s="21"/>
      <c r="BD6568" s="21"/>
      <c r="BE6568" s="21"/>
      <c r="BF6568" s="21"/>
      <c r="BG6568" s="21"/>
      <c r="BH6568" s="21"/>
      <c r="BI6568" s="21"/>
      <c r="BJ6568" s="21"/>
      <c r="BK6568" s="21"/>
      <c r="BL6568" s="21"/>
      <c r="BM6568" s="21"/>
      <c r="BN6568" s="21"/>
      <c r="BO6568" s="21"/>
      <c r="BP6568" s="21"/>
      <c r="BQ6568" s="21"/>
      <c r="BR6568" s="21"/>
      <c r="BS6568" s="21"/>
      <c r="BT6568" s="21"/>
      <c r="BU6568" s="21"/>
      <c r="BV6568" s="21"/>
      <c r="BW6568" s="21"/>
      <c r="BX6568" s="21"/>
      <c r="BY6568" s="21"/>
      <c r="BZ6568" s="21"/>
      <c r="CA6568" s="21"/>
      <c r="CB6568" s="21"/>
      <c r="CC6568" s="21"/>
      <c r="CD6568" s="21"/>
      <c r="CE6568" s="21"/>
      <c r="CF6568" s="21"/>
      <c r="CG6568" s="21"/>
      <c r="CH6568" s="21"/>
      <c r="CI6568" s="21"/>
      <c r="CJ6568" s="21"/>
      <c r="CK6568" s="21"/>
      <c r="CL6568" s="21"/>
      <c r="CM6568" s="21"/>
      <c r="CN6568" s="21"/>
      <c r="CO6568" s="21"/>
      <c r="CP6568" s="21"/>
      <c r="CQ6568" s="21"/>
      <c r="CR6568" s="21"/>
      <c r="CS6568" s="21"/>
      <c r="CT6568" s="21"/>
      <c r="CU6568" s="21"/>
      <c r="CV6568" s="21"/>
      <c r="CW6568" s="21"/>
      <c r="CX6568" s="21"/>
      <c r="CY6568" s="21"/>
      <c r="CZ6568" s="21"/>
      <c r="DA6568" s="21"/>
      <c r="DB6568" s="21"/>
      <c r="DC6568" s="21"/>
      <c r="DD6568" s="21"/>
      <c r="DE6568" s="21"/>
      <c r="DF6568" s="21"/>
      <c r="DG6568" s="21"/>
      <c r="DH6568" s="21"/>
      <c r="DI6568" s="21"/>
      <c r="DJ6568" s="21"/>
      <c r="DK6568" s="21"/>
      <c r="DL6568" s="21"/>
      <c r="DM6568" s="21"/>
      <c r="DN6568" s="21"/>
      <c r="DO6568" s="21"/>
      <c r="DP6568" s="21"/>
      <c r="DQ6568" s="21"/>
      <c r="DR6568" s="21"/>
      <c r="DS6568" s="21"/>
      <c r="DT6568" s="21"/>
      <c r="DU6568" s="21"/>
      <c r="DV6568" s="21"/>
      <c r="DW6568" s="21"/>
      <c r="DX6568" s="21"/>
      <c r="DY6568" s="21"/>
      <c r="DZ6568" s="21"/>
      <c r="EA6568" s="21"/>
      <c r="EB6568" s="21"/>
      <c r="EC6568" s="21"/>
      <c r="ED6568" s="21"/>
      <c r="EE6568" s="21"/>
      <c r="EF6568" s="21"/>
      <c r="EG6568" s="21"/>
      <c r="EH6568" s="21"/>
      <c r="EI6568" s="21"/>
      <c r="EJ6568" s="21"/>
      <c r="EK6568" s="21"/>
      <c r="EL6568" s="21"/>
      <c r="EM6568" s="21"/>
      <c r="EN6568" s="21"/>
      <c r="EO6568" s="21"/>
      <c r="EP6568" s="21"/>
      <c r="EQ6568" s="21"/>
      <c r="ER6568" s="21"/>
      <c r="ES6568" s="21"/>
      <c r="ET6568" s="21"/>
      <c r="EU6568" s="21"/>
      <c r="EV6568" s="21"/>
      <c r="EW6568" s="21"/>
      <c r="EX6568" s="21"/>
      <c r="EY6568" s="21"/>
      <c r="EZ6568" s="21"/>
      <c r="FA6568" s="21"/>
      <c r="FB6568" s="21"/>
      <c r="FC6568" s="21"/>
      <c r="FD6568" s="21"/>
      <c r="FE6568" s="21"/>
      <c r="FF6568" s="21"/>
      <c r="FG6568" s="21"/>
      <c r="FH6568" s="21"/>
      <c r="FI6568" s="21"/>
      <c r="FJ6568" s="21"/>
      <c r="FK6568" s="21"/>
      <c r="FL6568" s="21"/>
      <c r="FM6568" s="21"/>
      <c r="FN6568" s="21"/>
      <c r="FO6568" s="21"/>
      <c r="FP6568" s="21"/>
      <c r="FQ6568" s="21"/>
      <c r="FR6568" s="21"/>
      <c r="FS6568" s="21"/>
      <c r="FT6568" s="21"/>
      <c r="FU6568" s="21"/>
      <c r="FV6568" s="21"/>
      <c r="FW6568" s="21"/>
      <c r="FX6568" s="21"/>
      <c r="FY6568" s="21"/>
      <c r="FZ6568" s="21"/>
      <c r="GA6568" s="21"/>
      <c r="GB6568" s="21"/>
      <c r="GC6568" s="21"/>
      <c r="GD6568" s="21"/>
      <c r="GE6568" s="21"/>
      <c r="GF6568" s="21"/>
      <c r="GG6568" s="21"/>
      <c r="GH6568" s="21"/>
      <c r="GI6568" s="21"/>
      <c r="GJ6568" s="21"/>
      <c r="GK6568" s="21"/>
      <c r="GL6568" s="21"/>
      <c r="GM6568" s="21"/>
      <c r="GN6568" s="21"/>
      <c r="GO6568" s="21"/>
      <c r="GP6568" s="21"/>
      <c r="GQ6568" s="21"/>
      <c r="GR6568" s="21"/>
      <c r="GS6568" s="21"/>
      <c r="GT6568" s="21"/>
      <c r="GU6568" s="21"/>
      <c r="GV6568" s="21"/>
      <c r="GW6568" s="21"/>
      <c r="GX6568" s="21"/>
      <c r="GY6568" s="21"/>
      <c r="GZ6568" s="21"/>
      <c r="HA6568" s="21"/>
      <c r="HB6568" s="21"/>
      <c r="HC6568" s="21"/>
      <c r="HD6568" s="21"/>
      <c r="HE6568" s="21"/>
      <c r="HF6568" s="21"/>
      <c r="HG6568" s="21"/>
      <c r="HH6568" s="21"/>
      <c r="HI6568" s="21"/>
      <c r="HJ6568" s="21"/>
      <c r="HK6568" s="21"/>
      <c r="HL6568" s="21"/>
      <c r="HM6568" s="21"/>
      <c r="HN6568" s="21"/>
      <c r="HO6568" s="21"/>
      <c r="HP6568" s="21"/>
      <c r="HQ6568" s="21"/>
      <c r="HR6568" s="21"/>
      <c r="HS6568" s="21"/>
      <c r="HT6568" s="21"/>
      <c r="HU6568" s="21"/>
      <c r="HV6568" s="21"/>
      <c r="HW6568" s="21"/>
      <c r="HX6568" s="21"/>
      <c r="HY6568" s="21"/>
      <c r="HZ6568" s="21"/>
      <c r="IA6568" s="21"/>
      <c r="IB6568" s="21"/>
      <c r="IC6568" s="21"/>
      <c r="ID6568" s="21"/>
      <c r="IE6568" s="21"/>
      <c r="IF6568" s="21"/>
      <c r="IG6568" s="21"/>
      <c r="IH6568" s="21"/>
      <c r="II6568" s="21"/>
      <c r="IJ6568" s="21"/>
      <c r="IK6568" s="21"/>
      <c r="IL6568" s="21"/>
      <c r="IM6568" s="21"/>
      <c r="IN6568" s="21"/>
      <c r="IO6568" s="21"/>
      <c r="IP6568" s="21"/>
      <c r="IQ6568" s="21"/>
      <c r="IR6568" s="21"/>
      <c r="IS6568" s="21"/>
      <c r="IT6568" s="21"/>
      <c r="IU6568" s="21"/>
      <c r="IV6568" s="21"/>
    </row>
    <row r="6569" spans="1:256" s="470" customFormat="1">
      <c r="A6569" s="10"/>
      <c r="B6569" s="8"/>
      <c r="C6569" s="83" t="s">
        <v>235</v>
      </c>
      <c r="D6569" s="375" t="s">
        <v>233</v>
      </c>
      <c r="E6569" s="33"/>
      <c r="F6569" s="373"/>
      <c r="G6569" s="71"/>
      <c r="H6569" s="283"/>
      <c r="I6569" s="33"/>
      <c r="J6569" s="33"/>
      <c r="K6569" s="33"/>
      <c r="L6569" s="33"/>
      <c r="M6569" s="33"/>
      <c r="N6569" s="33"/>
      <c r="O6569" s="33"/>
      <c r="P6569" s="33"/>
      <c r="Q6569" s="33"/>
      <c r="R6569" s="33"/>
      <c r="S6569" s="33"/>
      <c r="T6569" s="33"/>
      <c r="U6569" s="33"/>
      <c r="V6569" s="33"/>
      <c r="W6569" s="33"/>
      <c r="X6569" s="282"/>
      <c r="Y6569" s="69"/>
      <c r="Z6569" s="73"/>
      <c r="AA6569" s="73"/>
      <c r="AB6569" s="69"/>
      <c r="AC6569" s="69"/>
      <c r="AD6569" s="69"/>
      <c r="AE6569" s="69"/>
      <c r="AF6569" s="69"/>
      <c r="AG6569" s="69"/>
      <c r="AH6569" s="69"/>
      <c r="AI6569" s="69"/>
      <c r="AJ6569" s="69"/>
      <c r="AK6569" s="69"/>
      <c r="AL6569" s="69"/>
      <c r="AM6569" s="69"/>
      <c r="AN6569" s="69"/>
      <c r="AO6569" s="69"/>
      <c r="AP6569" s="70"/>
      <c r="AQ6569" s="70"/>
      <c r="AR6569" s="76"/>
      <c r="AS6569" s="60"/>
      <c r="AT6569" s="60"/>
      <c r="AU6569" s="60"/>
      <c r="AV6569" s="21"/>
      <c r="AW6569" s="21"/>
      <c r="AX6569" s="21"/>
      <c r="AY6569" s="21"/>
      <c r="AZ6569" s="21"/>
      <c r="BA6569" s="21"/>
      <c r="BB6569" s="21"/>
      <c r="BC6569" s="21"/>
      <c r="BD6569" s="21"/>
      <c r="BE6569" s="21"/>
      <c r="BF6569" s="21"/>
      <c r="BG6569" s="21"/>
      <c r="BH6569" s="21"/>
      <c r="BI6569" s="21"/>
      <c r="BJ6569" s="21"/>
      <c r="BK6569" s="21"/>
      <c r="BL6569" s="21"/>
      <c r="BM6569" s="21"/>
      <c r="BN6569" s="21"/>
      <c r="BO6569" s="21"/>
      <c r="BP6569" s="21"/>
      <c r="BQ6569" s="21"/>
      <c r="BR6569" s="21"/>
      <c r="BS6569" s="21"/>
      <c r="BT6569" s="21"/>
      <c r="BU6569" s="21"/>
      <c r="BV6569" s="21"/>
      <c r="BW6569" s="21"/>
      <c r="BX6569" s="21"/>
      <c r="BY6569" s="21"/>
      <c r="BZ6569" s="21"/>
      <c r="CA6569" s="21"/>
      <c r="CB6569" s="21"/>
      <c r="CC6569" s="21"/>
      <c r="CD6569" s="21"/>
      <c r="CE6569" s="21"/>
      <c r="CF6569" s="21"/>
      <c r="CG6569" s="21"/>
      <c r="CH6569" s="21"/>
      <c r="CI6569" s="21"/>
      <c r="CJ6569" s="21"/>
      <c r="CK6569" s="21"/>
      <c r="CL6569" s="21"/>
      <c r="CM6569" s="21"/>
      <c r="CN6569" s="21"/>
      <c r="CO6569" s="21"/>
      <c r="CP6569" s="21"/>
      <c r="CQ6569" s="21"/>
      <c r="CR6569" s="21"/>
      <c r="CS6569" s="21"/>
      <c r="CT6569" s="21"/>
      <c r="CU6569" s="21"/>
      <c r="CV6569" s="21"/>
      <c r="CW6569" s="21"/>
      <c r="CX6569" s="21"/>
      <c r="CY6569" s="21"/>
      <c r="CZ6569" s="21"/>
      <c r="DA6569" s="21"/>
      <c r="DB6569" s="21"/>
      <c r="DC6569" s="21"/>
      <c r="DD6569" s="21"/>
      <c r="DE6569" s="21"/>
      <c r="DF6569" s="21"/>
      <c r="DG6569" s="21"/>
      <c r="DH6569" s="21"/>
      <c r="DI6569" s="21"/>
      <c r="DJ6569" s="21"/>
      <c r="DK6569" s="21"/>
      <c r="DL6569" s="21"/>
      <c r="DM6569" s="21"/>
      <c r="DN6569" s="21"/>
      <c r="DO6569" s="21"/>
      <c r="DP6569" s="21"/>
      <c r="DQ6569" s="21"/>
      <c r="DR6569" s="21"/>
      <c r="DS6569" s="21"/>
      <c r="DT6569" s="21"/>
      <c r="DU6569" s="21"/>
      <c r="DV6569" s="21"/>
      <c r="DW6569" s="21"/>
      <c r="DX6569" s="21"/>
      <c r="DY6569" s="21"/>
      <c r="DZ6569" s="21"/>
      <c r="EA6569" s="21"/>
      <c r="EB6569" s="21"/>
      <c r="EC6569" s="21"/>
      <c r="ED6569" s="21"/>
      <c r="EE6569" s="21"/>
      <c r="EF6569" s="21"/>
      <c r="EG6569" s="21"/>
      <c r="EH6569" s="21"/>
      <c r="EI6569" s="21"/>
      <c r="EJ6569" s="21"/>
      <c r="EK6569" s="21"/>
      <c r="EL6569" s="21"/>
      <c r="EM6569" s="21"/>
      <c r="EN6569" s="21"/>
      <c r="EO6569" s="21"/>
      <c r="EP6569" s="21"/>
      <c r="EQ6569" s="21"/>
      <c r="ER6569" s="21"/>
      <c r="ES6569" s="21"/>
      <c r="ET6569" s="21"/>
      <c r="EU6569" s="21"/>
      <c r="EV6569" s="21"/>
      <c r="EW6569" s="21"/>
      <c r="EX6569" s="21"/>
      <c r="EY6569" s="21"/>
      <c r="EZ6569" s="21"/>
      <c r="FA6569" s="21"/>
      <c r="FB6569" s="21"/>
      <c r="FC6569" s="21"/>
      <c r="FD6569" s="21"/>
      <c r="FE6569" s="21"/>
      <c r="FF6569" s="21"/>
      <c r="FG6569" s="21"/>
      <c r="FH6569" s="21"/>
      <c r="FI6569" s="21"/>
      <c r="FJ6569" s="21"/>
      <c r="FK6569" s="21"/>
      <c r="FL6569" s="21"/>
      <c r="FM6569" s="21"/>
      <c r="FN6569" s="21"/>
      <c r="FO6569" s="21"/>
      <c r="FP6569" s="21"/>
      <c r="FQ6569" s="21"/>
      <c r="FR6569" s="21"/>
      <c r="FS6569" s="21"/>
      <c r="FT6569" s="21"/>
      <c r="FU6569" s="21"/>
      <c r="FV6569" s="21"/>
      <c r="FW6569" s="21"/>
      <c r="FX6569" s="21"/>
      <c r="FY6569" s="21"/>
      <c r="FZ6569" s="21"/>
      <c r="GA6569" s="21"/>
      <c r="GB6569" s="21"/>
      <c r="GC6569" s="21"/>
      <c r="GD6569" s="21"/>
      <c r="GE6569" s="21"/>
      <c r="GF6569" s="21"/>
      <c r="GG6569" s="21"/>
      <c r="GH6569" s="21"/>
      <c r="GI6569" s="21"/>
      <c r="GJ6569" s="21"/>
      <c r="GK6569" s="21"/>
      <c r="GL6569" s="21"/>
      <c r="GM6569" s="21"/>
      <c r="GN6569" s="21"/>
      <c r="GO6569" s="21"/>
      <c r="GP6569" s="21"/>
      <c r="GQ6569" s="21"/>
      <c r="GR6569" s="21"/>
      <c r="GS6569" s="21"/>
      <c r="GT6569" s="21"/>
      <c r="GU6569" s="21"/>
      <c r="GV6569" s="21"/>
      <c r="GW6569" s="21"/>
      <c r="GX6569" s="21"/>
      <c r="GY6569" s="21"/>
      <c r="GZ6569" s="21"/>
      <c r="HA6569" s="21"/>
      <c r="HB6569" s="21"/>
      <c r="HC6569" s="21"/>
      <c r="HD6569" s="21"/>
      <c r="HE6569" s="21"/>
      <c r="HF6569" s="21"/>
      <c r="HG6569" s="21"/>
      <c r="HH6569" s="21"/>
      <c r="HI6569" s="21"/>
      <c r="HJ6569" s="21"/>
      <c r="HK6569" s="21"/>
      <c r="HL6569" s="21"/>
      <c r="HM6569" s="21"/>
      <c r="HN6569" s="21"/>
      <c r="HO6569" s="21"/>
      <c r="HP6569" s="21"/>
      <c r="HQ6569" s="21"/>
      <c r="HR6569" s="21"/>
      <c r="HS6569" s="21"/>
      <c r="HT6569" s="21"/>
      <c r="HU6569" s="21"/>
      <c r="HV6569" s="21"/>
      <c r="HW6569" s="21"/>
      <c r="HX6569" s="21"/>
      <c r="HY6569" s="21"/>
      <c r="HZ6569" s="21"/>
      <c r="IA6569" s="21"/>
      <c r="IB6569" s="21"/>
      <c r="IC6569" s="21"/>
      <c r="ID6569" s="21"/>
      <c r="IE6569" s="21"/>
      <c r="IF6569" s="21"/>
      <c r="IG6569" s="21"/>
      <c r="IH6569" s="21"/>
      <c r="II6569" s="21"/>
      <c r="IJ6569" s="21"/>
      <c r="IK6569" s="21"/>
      <c r="IL6569" s="21"/>
      <c r="IM6569" s="21"/>
      <c r="IN6569" s="21"/>
      <c r="IO6569" s="21"/>
      <c r="IP6569" s="21"/>
      <c r="IQ6569" s="21"/>
      <c r="IR6569" s="21"/>
      <c r="IS6569" s="21"/>
      <c r="IT6569" s="21"/>
      <c r="IU6569" s="21"/>
      <c r="IV6569" s="21"/>
    </row>
    <row r="6570" spans="1:256" s="470" customFormat="1">
      <c r="A6570" s="10"/>
      <c r="B6570" s="8"/>
      <c r="C6570" s="8"/>
      <c r="D6570" s="472" t="s">
        <v>234</v>
      </c>
      <c r="E6570" s="33"/>
      <c r="F6570" s="373"/>
      <c r="G6570" s="71"/>
      <c r="H6570" s="283"/>
      <c r="I6570" s="33"/>
      <c r="J6570" s="33"/>
      <c r="K6570" s="33"/>
      <c r="L6570" s="33"/>
      <c r="M6570" s="33"/>
      <c r="N6570" s="33"/>
      <c r="O6570" s="33"/>
      <c r="P6570" s="33"/>
      <c r="Q6570" s="33"/>
      <c r="R6570" s="33"/>
      <c r="S6570" s="33"/>
      <c r="T6570" s="33"/>
      <c r="U6570" s="33"/>
      <c r="V6570" s="33"/>
      <c r="W6570" s="33"/>
      <c r="X6570" s="282"/>
      <c r="Y6570" s="69"/>
      <c r="Z6570" s="73"/>
      <c r="AA6570" s="73"/>
      <c r="AB6570" s="69"/>
      <c r="AC6570" s="69"/>
      <c r="AD6570" s="69"/>
      <c r="AE6570" s="69"/>
      <c r="AF6570" s="69"/>
      <c r="AG6570" s="69"/>
      <c r="AH6570" s="69"/>
      <c r="AI6570" s="69"/>
      <c r="AJ6570" s="69"/>
      <c r="AK6570" s="69"/>
      <c r="AL6570" s="69"/>
      <c r="AM6570" s="69"/>
      <c r="AN6570" s="69"/>
      <c r="AO6570" s="69"/>
      <c r="AP6570" s="70"/>
      <c r="AQ6570" s="70"/>
      <c r="AR6570" s="76"/>
      <c r="AS6570" s="60"/>
      <c r="AT6570" s="60"/>
      <c r="AU6570" s="60"/>
      <c r="AV6570" s="21"/>
      <c r="AW6570" s="21"/>
      <c r="AX6570" s="21"/>
      <c r="AY6570" s="21"/>
      <c r="AZ6570" s="21"/>
      <c r="BA6570" s="21"/>
      <c r="BB6570" s="21"/>
      <c r="BC6570" s="21"/>
      <c r="BD6570" s="21"/>
      <c r="BE6570" s="21"/>
      <c r="BF6570" s="21"/>
      <c r="BG6570" s="21"/>
      <c r="BH6570" s="21"/>
      <c r="BI6570" s="21"/>
      <c r="BJ6570" s="21"/>
      <c r="BK6570" s="21"/>
      <c r="BL6570" s="21"/>
      <c r="BM6570" s="21"/>
      <c r="BN6570" s="21"/>
      <c r="BO6570" s="21"/>
      <c r="BP6570" s="21"/>
      <c r="BQ6570" s="21"/>
      <c r="BR6570" s="21"/>
      <c r="BS6570" s="21"/>
      <c r="BT6570" s="21"/>
      <c r="BU6570" s="21"/>
      <c r="BV6570" s="21"/>
      <c r="BW6570" s="21"/>
      <c r="BX6570" s="21"/>
      <c r="BY6570" s="21"/>
      <c r="BZ6570" s="21"/>
      <c r="CA6570" s="21"/>
      <c r="CB6570" s="21"/>
      <c r="CC6570" s="21"/>
      <c r="CD6570" s="21"/>
      <c r="CE6570" s="21"/>
      <c r="CF6570" s="21"/>
      <c r="CG6570" s="21"/>
      <c r="CH6570" s="21"/>
      <c r="CI6570" s="21"/>
      <c r="CJ6570" s="21"/>
      <c r="CK6570" s="21"/>
      <c r="CL6570" s="21"/>
      <c r="CM6570" s="21"/>
      <c r="CN6570" s="21"/>
      <c r="CO6570" s="21"/>
      <c r="CP6570" s="21"/>
      <c r="CQ6570" s="21"/>
      <c r="CR6570" s="21"/>
      <c r="CS6570" s="21"/>
      <c r="CT6570" s="21"/>
      <c r="CU6570" s="21"/>
      <c r="CV6570" s="21"/>
      <c r="CW6570" s="21"/>
      <c r="CX6570" s="21"/>
      <c r="CY6570" s="21"/>
      <c r="CZ6570" s="21"/>
      <c r="DA6570" s="21"/>
      <c r="DB6570" s="21"/>
      <c r="DC6570" s="21"/>
      <c r="DD6570" s="21"/>
      <c r="DE6570" s="21"/>
      <c r="DF6570" s="21"/>
      <c r="DG6570" s="21"/>
      <c r="DH6570" s="21"/>
      <c r="DI6570" s="21"/>
      <c r="DJ6570" s="21"/>
      <c r="DK6570" s="21"/>
      <c r="DL6570" s="21"/>
      <c r="DM6570" s="21"/>
      <c r="DN6570" s="21"/>
      <c r="DO6570" s="21"/>
      <c r="DP6570" s="21"/>
      <c r="DQ6570" s="21"/>
      <c r="DR6570" s="21"/>
      <c r="DS6570" s="21"/>
      <c r="DT6570" s="21"/>
      <c r="DU6570" s="21"/>
      <c r="DV6570" s="21"/>
      <c r="DW6570" s="21"/>
      <c r="DX6570" s="21"/>
      <c r="DY6570" s="21"/>
      <c r="DZ6570" s="21"/>
      <c r="EA6570" s="21"/>
      <c r="EB6570" s="21"/>
      <c r="EC6570" s="21"/>
      <c r="ED6570" s="21"/>
      <c r="EE6570" s="21"/>
      <c r="EF6570" s="21"/>
      <c r="EG6570" s="21"/>
      <c r="EH6570" s="21"/>
      <c r="EI6570" s="21"/>
      <c r="EJ6570" s="21"/>
      <c r="EK6570" s="21"/>
      <c r="EL6570" s="21"/>
      <c r="EM6570" s="21"/>
      <c r="EN6570" s="21"/>
      <c r="EO6570" s="21"/>
      <c r="EP6570" s="21"/>
      <c r="EQ6570" s="21"/>
      <c r="ER6570" s="21"/>
      <c r="ES6570" s="21"/>
      <c r="ET6570" s="21"/>
      <c r="EU6570" s="21"/>
      <c r="EV6570" s="21"/>
      <c r="EW6570" s="21"/>
      <c r="EX6570" s="21"/>
      <c r="EY6570" s="21"/>
      <c r="EZ6570" s="21"/>
      <c r="FA6570" s="21"/>
      <c r="FB6570" s="21"/>
      <c r="FC6570" s="21"/>
      <c r="FD6570" s="21"/>
      <c r="FE6570" s="21"/>
      <c r="FF6570" s="21"/>
      <c r="FG6570" s="21"/>
      <c r="FH6570" s="21"/>
      <c r="FI6570" s="21"/>
      <c r="FJ6570" s="21"/>
      <c r="FK6570" s="21"/>
      <c r="FL6570" s="21"/>
      <c r="FM6570" s="21"/>
      <c r="FN6570" s="21"/>
      <c r="FO6570" s="21"/>
      <c r="FP6570" s="21"/>
      <c r="FQ6570" s="21"/>
      <c r="FR6570" s="21"/>
      <c r="FS6570" s="21"/>
      <c r="FT6570" s="21"/>
      <c r="FU6570" s="21"/>
      <c r="FV6570" s="21"/>
      <c r="FW6570" s="21"/>
      <c r="FX6570" s="21"/>
      <c r="FY6570" s="21"/>
      <c r="FZ6570" s="21"/>
      <c r="GA6570" s="21"/>
      <c r="GB6570" s="21"/>
      <c r="GC6570" s="21"/>
      <c r="GD6570" s="21"/>
      <c r="GE6570" s="21"/>
      <c r="GF6570" s="21"/>
      <c r="GG6570" s="21"/>
      <c r="GH6570" s="21"/>
      <c r="GI6570" s="21"/>
      <c r="GJ6570" s="21"/>
      <c r="GK6570" s="21"/>
      <c r="GL6570" s="21"/>
      <c r="GM6570" s="21"/>
      <c r="GN6570" s="21"/>
      <c r="GO6570" s="21"/>
      <c r="GP6570" s="21"/>
      <c r="GQ6570" s="21"/>
      <c r="GR6570" s="21"/>
      <c r="GS6570" s="21"/>
      <c r="GT6570" s="21"/>
      <c r="GU6570" s="21"/>
      <c r="GV6570" s="21"/>
      <c r="GW6570" s="21"/>
      <c r="GX6570" s="21"/>
      <c r="GY6570" s="21"/>
      <c r="GZ6570" s="21"/>
      <c r="HA6570" s="21"/>
      <c r="HB6570" s="21"/>
      <c r="HC6570" s="21"/>
      <c r="HD6570" s="21"/>
      <c r="HE6570" s="21"/>
      <c r="HF6570" s="21"/>
      <c r="HG6570" s="21"/>
      <c r="HH6570" s="21"/>
      <c r="HI6570" s="21"/>
      <c r="HJ6570" s="21"/>
      <c r="HK6570" s="21"/>
      <c r="HL6570" s="21"/>
      <c r="HM6570" s="21"/>
      <c r="HN6570" s="21"/>
      <c r="HO6570" s="21"/>
      <c r="HP6570" s="21"/>
      <c r="HQ6570" s="21"/>
      <c r="HR6570" s="21"/>
      <c r="HS6570" s="21"/>
      <c r="HT6570" s="21"/>
      <c r="HU6570" s="21"/>
      <c r="HV6570" s="21"/>
      <c r="HW6570" s="21"/>
      <c r="HX6570" s="21"/>
      <c r="HY6570" s="21"/>
      <c r="HZ6570" s="21"/>
      <c r="IA6570" s="21"/>
      <c r="IB6570" s="21"/>
      <c r="IC6570" s="21"/>
      <c r="ID6570" s="21"/>
      <c r="IE6570" s="21"/>
      <c r="IF6570" s="21"/>
      <c r="IG6570" s="21"/>
      <c r="IH6570" s="21"/>
      <c r="II6570" s="21"/>
      <c r="IJ6570" s="21"/>
      <c r="IK6570" s="21"/>
      <c r="IL6570" s="21"/>
      <c r="IM6570" s="21"/>
      <c r="IN6570" s="21"/>
      <c r="IO6570" s="21"/>
      <c r="IP6570" s="21"/>
      <c r="IQ6570" s="21"/>
      <c r="IR6570" s="21"/>
      <c r="IS6570" s="21"/>
      <c r="IT6570" s="21"/>
      <c r="IU6570" s="21"/>
      <c r="IV6570" s="21"/>
    </row>
    <row r="6571" spans="1:256" s="470" customFormat="1">
      <c r="A6571" s="10"/>
      <c r="B6571" s="8"/>
      <c r="C6571" s="8"/>
      <c r="D6571" s="476" t="s">
        <v>199</v>
      </c>
      <c r="E6571" s="33"/>
      <c r="F6571" s="373"/>
      <c r="G6571" s="71"/>
      <c r="H6571" s="283"/>
      <c r="I6571" s="33"/>
      <c r="J6571" s="33"/>
      <c r="K6571" s="33"/>
      <c r="L6571" s="33"/>
      <c r="M6571" s="33"/>
      <c r="N6571" s="33"/>
      <c r="O6571" s="33"/>
      <c r="P6571" s="33"/>
      <c r="Q6571" s="33"/>
      <c r="R6571" s="33"/>
      <c r="S6571" s="33"/>
      <c r="T6571" s="33"/>
      <c r="U6571" s="33"/>
      <c r="V6571" s="33"/>
      <c r="W6571" s="33"/>
      <c r="X6571" s="282"/>
      <c r="Y6571" s="69"/>
      <c r="Z6571" s="73"/>
      <c r="AA6571" s="73"/>
      <c r="AB6571" s="69"/>
      <c r="AC6571" s="69"/>
      <c r="AD6571" s="69"/>
      <c r="AE6571" s="69"/>
      <c r="AF6571" s="69"/>
      <c r="AG6571" s="69"/>
      <c r="AH6571" s="69"/>
      <c r="AI6571" s="69"/>
      <c r="AJ6571" s="69"/>
      <c r="AK6571" s="69"/>
      <c r="AL6571" s="69"/>
      <c r="AM6571" s="69"/>
      <c r="AN6571" s="69"/>
      <c r="AO6571" s="69"/>
      <c r="AP6571" s="70"/>
      <c r="AQ6571" s="70"/>
      <c r="AR6571" s="76"/>
      <c r="AS6571" s="60"/>
      <c r="AT6571" s="60"/>
      <c r="AU6571" s="60"/>
      <c r="AV6571" s="21"/>
      <c r="AW6571" s="21"/>
      <c r="AX6571" s="21"/>
      <c r="AY6571" s="21"/>
      <c r="AZ6571" s="21"/>
      <c r="BA6571" s="21"/>
      <c r="BB6571" s="21"/>
      <c r="BC6571" s="21"/>
      <c r="BD6571" s="21"/>
      <c r="BE6571" s="21"/>
      <c r="BF6571" s="21"/>
      <c r="BG6571" s="21"/>
      <c r="BH6571" s="21"/>
      <c r="BI6571" s="21"/>
      <c r="BJ6571" s="21"/>
      <c r="BK6571" s="21"/>
      <c r="BL6571" s="21"/>
      <c r="BM6571" s="21"/>
      <c r="BN6571" s="21"/>
      <c r="BO6571" s="21"/>
      <c r="BP6571" s="21"/>
      <c r="BQ6571" s="21"/>
      <c r="BR6571" s="21"/>
      <c r="BS6571" s="21"/>
      <c r="BT6571" s="21"/>
      <c r="BU6571" s="21"/>
      <c r="BV6571" s="21"/>
      <c r="BW6571" s="21"/>
      <c r="BX6571" s="21"/>
      <c r="BY6571" s="21"/>
      <c r="BZ6571" s="21"/>
      <c r="CA6571" s="21"/>
      <c r="CB6571" s="21"/>
      <c r="CC6571" s="21"/>
      <c r="CD6571" s="21"/>
      <c r="CE6571" s="21"/>
      <c r="CF6571" s="21"/>
      <c r="CG6571" s="21"/>
      <c r="CH6571" s="21"/>
      <c r="CI6571" s="21"/>
      <c r="CJ6571" s="21"/>
      <c r="CK6571" s="21"/>
      <c r="CL6571" s="21"/>
      <c r="CM6571" s="21"/>
      <c r="CN6571" s="21"/>
      <c r="CO6571" s="21"/>
      <c r="CP6571" s="21"/>
      <c r="CQ6571" s="21"/>
      <c r="CR6571" s="21"/>
      <c r="CS6571" s="21"/>
      <c r="CT6571" s="21"/>
      <c r="CU6571" s="21"/>
      <c r="CV6571" s="21"/>
      <c r="CW6571" s="21"/>
      <c r="CX6571" s="21"/>
      <c r="CY6571" s="21"/>
      <c r="CZ6571" s="21"/>
      <c r="DA6571" s="21"/>
      <c r="DB6571" s="21"/>
      <c r="DC6571" s="21"/>
      <c r="DD6571" s="21"/>
      <c r="DE6571" s="21"/>
      <c r="DF6571" s="21"/>
      <c r="DG6571" s="21"/>
      <c r="DH6571" s="21"/>
      <c r="DI6571" s="21"/>
      <c r="DJ6571" s="21"/>
      <c r="DK6571" s="21"/>
      <c r="DL6571" s="21"/>
      <c r="DM6571" s="21"/>
      <c r="DN6571" s="21"/>
      <c r="DO6571" s="21"/>
      <c r="DP6571" s="21"/>
      <c r="DQ6571" s="21"/>
      <c r="DR6571" s="21"/>
      <c r="DS6571" s="21"/>
      <c r="DT6571" s="21"/>
      <c r="DU6571" s="21"/>
      <c r="DV6571" s="21"/>
      <c r="DW6571" s="21"/>
      <c r="DX6571" s="21"/>
      <c r="DY6571" s="21"/>
      <c r="DZ6571" s="21"/>
      <c r="EA6571" s="21"/>
      <c r="EB6571" s="21"/>
      <c r="EC6571" s="21"/>
      <c r="ED6571" s="21"/>
      <c r="EE6571" s="21"/>
      <c r="EF6571" s="21"/>
      <c r="EG6571" s="21"/>
      <c r="EH6571" s="21"/>
      <c r="EI6571" s="21"/>
      <c r="EJ6571" s="21"/>
      <c r="EK6571" s="21"/>
      <c r="EL6571" s="21"/>
      <c r="EM6571" s="21"/>
      <c r="EN6571" s="21"/>
      <c r="EO6571" s="21"/>
      <c r="EP6571" s="21"/>
      <c r="EQ6571" s="21"/>
      <c r="ER6571" s="21"/>
      <c r="ES6571" s="21"/>
      <c r="ET6571" s="21"/>
      <c r="EU6571" s="21"/>
      <c r="EV6571" s="21"/>
      <c r="EW6571" s="21"/>
      <c r="EX6571" s="21"/>
      <c r="EY6571" s="21"/>
      <c r="EZ6571" s="21"/>
      <c r="FA6571" s="21"/>
      <c r="FB6571" s="21"/>
      <c r="FC6571" s="21"/>
      <c r="FD6571" s="21"/>
      <c r="FE6571" s="21"/>
      <c r="FF6571" s="21"/>
      <c r="FG6571" s="21"/>
      <c r="FH6571" s="21"/>
      <c r="FI6571" s="21"/>
      <c r="FJ6571" s="21"/>
      <c r="FK6571" s="21"/>
      <c r="FL6571" s="21"/>
      <c r="FM6571" s="21"/>
      <c r="FN6571" s="21"/>
      <c r="FO6571" s="21"/>
      <c r="FP6571" s="21"/>
      <c r="FQ6571" s="21"/>
      <c r="FR6571" s="21"/>
      <c r="FS6571" s="21"/>
      <c r="FT6571" s="21"/>
      <c r="FU6571" s="21"/>
      <c r="FV6571" s="21"/>
      <c r="FW6571" s="21"/>
      <c r="FX6571" s="21"/>
      <c r="FY6571" s="21"/>
      <c r="FZ6571" s="21"/>
      <c r="GA6571" s="21"/>
      <c r="GB6571" s="21"/>
      <c r="GC6571" s="21"/>
      <c r="GD6571" s="21"/>
      <c r="GE6571" s="21"/>
      <c r="GF6571" s="21"/>
      <c r="GG6571" s="21"/>
      <c r="GH6571" s="21"/>
      <c r="GI6571" s="21"/>
      <c r="GJ6571" s="21"/>
      <c r="GK6571" s="21"/>
      <c r="GL6571" s="21"/>
      <c r="GM6571" s="21"/>
      <c r="GN6571" s="21"/>
      <c r="GO6571" s="21"/>
      <c r="GP6571" s="21"/>
      <c r="GQ6571" s="21"/>
      <c r="GR6571" s="21"/>
      <c r="GS6571" s="21"/>
      <c r="GT6571" s="21"/>
      <c r="GU6571" s="21"/>
      <c r="GV6571" s="21"/>
      <c r="GW6571" s="21"/>
      <c r="GX6571" s="21"/>
      <c r="GY6571" s="21"/>
      <c r="GZ6571" s="21"/>
      <c r="HA6571" s="21"/>
      <c r="HB6571" s="21"/>
      <c r="HC6571" s="21"/>
      <c r="HD6571" s="21"/>
      <c r="HE6571" s="21"/>
      <c r="HF6571" s="21"/>
      <c r="HG6571" s="21"/>
      <c r="HH6571" s="21"/>
      <c r="HI6571" s="21"/>
      <c r="HJ6571" s="21"/>
      <c r="HK6571" s="21"/>
      <c r="HL6571" s="21"/>
      <c r="HM6571" s="21"/>
      <c r="HN6571" s="21"/>
      <c r="HO6571" s="21"/>
      <c r="HP6571" s="21"/>
      <c r="HQ6571" s="21"/>
      <c r="HR6571" s="21"/>
      <c r="HS6571" s="21"/>
      <c r="HT6571" s="21"/>
      <c r="HU6571" s="21"/>
      <c r="HV6571" s="21"/>
      <c r="HW6571" s="21"/>
      <c r="HX6571" s="21"/>
      <c r="HY6571" s="21"/>
      <c r="HZ6571" s="21"/>
      <c r="IA6571" s="21"/>
      <c r="IB6571" s="21"/>
      <c r="IC6571" s="21"/>
      <c r="ID6571" s="21"/>
      <c r="IE6571" s="21"/>
      <c r="IF6571" s="21"/>
      <c r="IG6571" s="21"/>
      <c r="IH6571" s="21"/>
      <c r="II6571" s="21"/>
      <c r="IJ6571" s="21"/>
      <c r="IK6571" s="21"/>
      <c r="IL6571" s="21"/>
      <c r="IM6571" s="21"/>
      <c r="IN6571" s="21"/>
      <c r="IO6571" s="21"/>
      <c r="IP6571" s="21"/>
      <c r="IQ6571" s="21"/>
      <c r="IR6571" s="21"/>
      <c r="IS6571" s="21"/>
      <c r="IT6571" s="21"/>
      <c r="IU6571" s="21"/>
      <c r="IV6571" s="21"/>
    </row>
    <row r="6572" spans="1:256" s="470" customFormat="1">
      <c r="A6572" s="10"/>
      <c r="B6572" s="8"/>
      <c r="C6572" s="8"/>
      <c r="D6572" s="344" t="s">
        <v>1816</v>
      </c>
      <c r="E6572" s="33"/>
      <c r="F6572" s="373">
        <v>222959000</v>
      </c>
      <c r="G6572" s="71">
        <f>SUM(H6572)</f>
        <v>218500000</v>
      </c>
      <c r="H6572" s="283">
        <v>218500000</v>
      </c>
      <c r="I6572" s="33"/>
      <c r="J6572" s="33"/>
      <c r="K6572" s="33"/>
      <c r="L6572" s="33"/>
      <c r="M6572" s="33"/>
      <c r="N6572" s="33"/>
      <c r="O6572" s="33"/>
      <c r="P6572" s="33"/>
      <c r="Q6572" s="33"/>
      <c r="R6572" s="33"/>
      <c r="S6572" s="33"/>
      <c r="T6572" s="33"/>
      <c r="U6572" s="33"/>
      <c r="V6572" s="33"/>
      <c r="W6572" s="33"/>
      <c r="X6572" s="282"/>
      <c r="Y6572" s="69"/>
      <c r="Z6572" s="73"/>
      <c r="AA6572" s="73"/>
      <c r="AB6572" s="69"/>
      <c r="AC6572" s="69"/>
      <c r="AD6572" s="69"/>
      <c r="AE6572" s="69"/>
      <c r="AF6572" s="69"/>
      <c r="AG6572" s="69"/>
      <c r="AH6572" s="69"/>
      <c r="AI6572" s="69"/>
      <c r="AJ6572" s="69"/>
      <c r="AK6572" s="69"/>
      <c r="AL6572" s="69"/>
      <c r="AM6572" s="69"/>
      <c r="AN6572" s="69"/>
      <c r="AO6572" s="69"/>
      <c r="AP6572" s="70"/>
      <c r="AQ6572" s="70"/>
      <c r="AR6572" s="76"/>
      <c r="AS6572" s="60"/>
      <c r="AT6572" s="60"/>
      <c r="AU6572" s="60"/>
      <c r="AV6572" s="21"/>
      <c r="AW6572" s="21"/>
      <c r="AX6572" s="21"/>
      <c r="AY6572" s="21"/>
      <c r="AZ6572" s="21"/>
      <c r="BA6572" s="21"/>
      <c r="BB6572" s="21"/>
      <c r="BC6572" s="21"/>
      <c r="BD6572" s="21"/>
      <c r="BE6572" s="21"/>
      <c r="BF6572" s="21"/>
      <c r="BG6572" s="21"/>
      <c r="BH6572" s="21"/>
      <c r="BI6572" s="21"/>
      <c r="BJ6572" s="21"/>
      <c r="BK6572" s="21"/>
      <c r="BL6572" s="21"/>
      <c r="BM6572" s="21"/>
      <c r="BN6572" s="21"/>
      <c r="BO6572" s="21"/>
      <c r="BP6572" s="21"/>
      <c r="BQ6572" s="21"/>
      <c r="BR6572" s="21"/>
      <c r="BS6572" s="21"/>
      <c r="BT6572" s="21"/>
      <c r="BU6572" s="21"/>
      <c r="BV6572" s="21"/>
      <c r="BW6572" s="21"/>
      <c r="BX6572" s="21"/>
      <c r="BY6572" s="21"/>
      <c r="BZ6572" s="21"/>
      <c r="CA6572" s="21"/>
      <c r="CB6572" s="21"/>
      <c r="CC6572" s="21"/>
      <c r="CD6572" s="21"/>
      <c r="CE6572" s="21"/>
      <c r="CF6572" s="21"/>
      <c r="CG6572" s="21"/>
      <c r="CH6572" s="21"/>
      <c r="CI6572" s="21"/>
      <c r="CJ6572" s="21"/>
      <c r="CK6572" s="21"/>
      <c r="CL6572" s="21"/>
      <c r="CM6572" s="21"/>
      <c r="CN6572" s="21"/>
      <c r="CO6572" s="21"/>
      <c r="CP6572" s="21"/>
      <c r="CQ6572" s="21"/>
      <c r="CR6572" s="21"/>
      <c r="CS6572" s="21"/>
      <c r="CT6572" s="21"/>
      <c r="CU6572" s="21"/>
      <c r="CV6572" s="21"/>
      <c r="CW6572" s="21"/>
      <c r="CX6572" s="21"/>
      <c r="CY6572" s="21"/>
      <c r="CZ6572" s="21"/>
      <c r="DA6572" s="21"/>
      <c r="DB6572" s="21"/>
      <c r="DC6572" s="21"/>
      <c r="DD6572" s="21"/>
      <c r="DE6572" s="21"/>
      <c r="DF6572" s="21"/>
      <c r="DG6572" s="21"/>
      <c r="DH6572" s="21"/>
      <c r="DI6572" s="21"/>
      <c r="DJ6572" s="21"/>
      <c r="DK6572" s="21"/>
      <c r="DL6572" s="21"/>
      <c r="DM6572" s="21"/>
      <c r="DN6572" s="21"/>
      <c r="DO6572" s="21"/>
      <c r="DP6572" s="21"/>
      <c r="DQ6572" s="21"/>
      <c r="DR6572" s="21"/>
      <c r="DS6572" s="21"/>
      <c r="DT6572" s="21"/>
      <c r="DU6572" s="21"/>
      <c r="DV6572" s="21"/>
      <c r="DW6572" s="21"/>
      <c r="DX6572" s="21"/>
      <c r="DY6572" s="21"/>
      <c r="DZ6572" s="21"/>
      <c r="EA6572" s="21"/>
      <c r="EB6572" s="21"/>
      <c r="EC6572" s="21"/>
      <c r="ED6572" s="21"/>
      <c r="EE6572" s="21"/>
      <c r="EF6572" s="21"/>
      <c r="EG6572" s="21"/>
      <c r="EH6572" s="21"/>
      <c r="EI6572" s="21"/>
      <c r="EJ6572" s="21"/>
      <c r="EK6572" s="21"/>
      <c r="EL6572" s="21"/>
      <c r="EM6572" s="21"/>
      <c r="EN6572" s="21"/>
      <c r="EO6572" s="21"/>
      <c r="EP6572" s="21"/>
      <c r="EQ6572" s="21"/>
      <c r="ER6572" s="21"/>
      <c r="ES6572" s="21"/>
      <c r="ET6572" s="21"/>
      <c r="EU6572" s="21"/>
      <c r="EV6572" s="21"/>
      <c r="EW6572" s="21"/>
      <c r="EX6572" s="21"/>
      <c r="EY6572" s="21"/>
      <c r="EZ6572" s="21"/>
      <c r="FA6572" s="21"/>
      <c r="FB6572" s="21"/>
      <c r="FC6572" s="21"/>
      <c r="FD6572" s="21"/>
      <c r="FE6572" s="21"/>
      <c r="FF6572" s="21"/>
      <c r="FG6572" s="21"/>
      <c r="FH6572" s="21"/>
      <c r="FI6572" s="21"/>
      <c r="FJ6572" s="21"/>
      <c r="FK6572" s="21"/>
      <c r="FL6572" s="21"/>
      <c r="FM6572" s="21"/>
      <c r="FN6572" s="21"/>
      <c r="FO6572" s="21"/>
      <c r="FP6572" s="21"/>
      <c r="FQ6572" s="21"/>
      <c r="FR6572" s="21"/>
      <c r="FS6572" s="21"/>
      <c r="FT6572" s="21"/>
      <c r="FU6572" s="21"/>
      <c r="FV6572" s="21"/>
      <c r="FW6572" s="21"/>
      <c r="FX6572" s="21"/>
      <c r="FY6572" s="21"/>
      <c r="FZ6572" s="21"/>
      <c r="GA6572" s="21"/>
      <c r="GB6572" s="21"/>
      <c r="GC6572" s="21"/>
      <c r="GD6572" s="21"/>
      <c r="GE6572" s="21"/>
      <c r="GF6572" s="21"/>
      <c r="GG6572" s="21"/>
      <c r="GH6572" s="21"/>
      <c r="GI6572" s="21"/>
      <c r="GJ6572" s="21"/>
      <c r="GK6572" s="21"/>
      <c r="GL6572" s="21"/>
      <c r="GM6572" s="21"/>
      <c r="GN6572" s="21"/>
      <c r="GO6572" s="21"/>
      <c r="GP6572" s="21"/>
      <c r="GQ6572" s="21"/>
      <c r="GR6572" s="21"/>
      <c r="GS6572" s="21"/>
      <c r="GT6572" s="21"/>
      <c r="GU6572" s="21"/>
      <c r="GV6572" s="21"/>
      <c r="GW6572" s="21"/>
      <c r="GX6572" s="21"/>
      <c r="GY6572" s="21"/>
      <c r="GZ6572" s="21"/>
      <c r="HA6572" s="21"/>
      <c r="HB6572" s="21"/>
      <c r="HC6572" s="21"/>
      <c r="HD6572" s="21"/>
      <c r="HE6572" s="21"/>
      <c r="HF6572" s="21"/>
      <c r="HG6572" s="21"/>
      <c r="HH6572" s="21"/>
      <c r="HI6572" s="21"/>
      <c r="HJ6572" s="21"/>
      <c r="HK6572" s="21"/>
      <c r="HL6572" s="21"/>
      <c r="HM6572" s="21"/>
      <c r="HN6572" s="21"/>
      <c r="HO6572" s="21"/>
      <c r="HP6572" s="21"/>
      <c r="HQ6572" s="21"/>
      <c r="HR6572" s="21"/>
      <c r="HS6572" s="21"/>
      <c r="HT6572" s="21"/>
      <c r="HU6572" s="21"/>
      <c r="HV6572" s="21"/>
      <c r="HW6572" s="21"/>
      <c r="HX6572" s="21"/>
      <c r="HY6572" s="21"/>
      <c r="HZ6572" s="21"/>
      <c r="IA6572" s="21"/>
      <c r="IB6572" s="21"/>
      <c r="IC6572" s="21"/>
      <c r="ID6572" s="21"/>
      <c r="IE6572" s="21"/>
      <c r="IF6572" s="21"/>
      <c r="IG6572" s="21"/>
      <c r="IH6572" s="21"/>
      <c r="II6572" s="21"/>
      <c r="IJ6572" s="21"/>
      <c r="IK6572" s="21"/>
      <c r="IL6572" s="21"/>
      <c r="IM6572" s="21"/>
      <c r="IN6572" s="21"/>
      <c r="IO6572" s="21"/>
      <c r="IP6572" s="21"/>
      <c r="IQ6572" s="21"/>
      <c r="IR6572" s="21"/>
      <c r="IS6572" s="21"/>
      <c r="IT6572" s="21"/>
      <c r="IU6572" s="21"/>
      <c r="IV6572" s="21"/>
    </row>
    <row r="6573" spans="1:256" s="470" customFormat="1">
      <c r="A6573" s="10"/>
      <c r="B6573" s="8"/>
      <c r="C6573" s="8"/>
      <c r="D6573" s="476" t="s">
        <v>198</v>
      </c>
      <c r="E6573" s="33"/>
      <c r="F6573" s="373"/>
      <c r="G6573" s="71"/>
      <c r="H6573" s="283"/>
      <c r="I6573" s="33"/>
      <c r="J6573" s="33"/>
      <c r="K6573" s="33"/>
      <c r="L6573" s="33"/>
      <c r="M6573" s="33"/>
      <c r="N6573" s="33"/>
      <c r="O6573" s="33"/>
      <c r="P6573" s="33"/>
      <c r="Q6573" s="33"/>
      <c r="R6573" s="33"/>
      <c r="S6573" s="33"/>
      <c r="T6573" s="33"/>
      <c r="U6573" s="33"/>
      <c r="V6573" s="33"/>
      <c r="W6573" s="33"/>
      <c r="X6573" s="282"/>
      <c r="Y6573" s="69"/>
      <c r="Z6573" s="73"/>
      <c r="AA6573" s="73"/>
      <c r="AB6573" s="69"/>
      <c r="AC6573" s="69"/>
      <c r="AD6573" s="69"/>
      <c r="AE6573" s="69"/>
      <c r="AF6573" s="69"/>
      <c r="AG6573" s="69"/>
      <c r="AH6573" s="69"/>
      <c r="AI6573" s="69"/>
      <c r="AJ6573" s="69"/>
      <c r="AK6573" s="69"/>
      <c r="AL6573" s="69"/>
      <c r="AM6573" s="69"/>
      <c r="AN6573" s="69"/>
      <c r="AO6573" s="69"/>
      <c r="AP6573" s="70"/>
      <c r="AQ6573" s="70"/>
      <c r="AR6573" s="76"/>
      <c r="AS6573" s="60"/>
      <c r="AT6573" s="60"/>
      <c r="AU6573" s="60"/>
      <c r="AV6573" s="21"/>
      <c r="AW6573" s="21"/>
      <c r="AX6573" s="21"/>
      <c r="AY6573" s="21"/>
      <c r="AZ6573" s="21"/>
      <c r="BA6573" s="21"/>
      <c r="BB6573" s="21"/>
      <c r="BC6573" s="21"/>
      <c r="BD6573" s="21"/>
      <c r="BE6573" s="21"/>
      <c r="BF6573" s="21"/>
      <c r="BG6573" s="21"/>
      <c r="BH6573" s="21"/>
      <c r="BI6573" s="21"/>
      <c r="BJ6573" s="21"/>
      <c r="BK6573" s="21"/>
      <c r="BL6573" s="21"/>
      <c r="BM6573" s="21"/>
      <c r="BN6573" s="21"/>
      <c r="BO6573" s="21"/>
      <c r="BP6573" s="21"/>
      <c r="BQ6573" s="21"/>
      <c r="BR6573" s="21"/>
      <c r="BS6573" s="21"/>
      <c r="BT6573" s="21"/>
      <c r="BU6573" s="21"/>
      <c r="BV6573" s="21"/>
      <c r="BW6573" s="21"/>
      <c r="BX6573" s="21"/>
      <c r="BY6573" s="21"/>
      <c r="BZ6573" s="21"/>
      <c r="CA6573" s="21"/>
      <c r="CB6573" s="21"/>
      <c r="CC6573" s="21"/>
      <c r="CD6573" s="21"/>
      <c r="CE6573" s="21"/>
      <c r="CF6573" s="21"/>
      <c r="CG6573" s="21"/>
      <c r="CH6573" s="21"/>
      <c r="CI6573" s="21"/>
      <c r="CJ6573" s="21"/>
      <c r="CK6573" s="21"/>
      <c r="CL6573" s="21"/>
      <c r="CM6573" s="21"/>
      <c r="CN6573" s="21"/>
      <c r="CO6573" s="21"/>
      <c r="CP6573" s="21"/>
      <c r="CQ6573" s="21"/>
      <c r="CR6573" s="21"/>
      <c r="CS6573" s="21"/>
      <c r="CT6573" s="21"/>
      <c r="CU6573" s="21"/>
      <c r="CV6573" s="21"/>
      <c r="CW6573" s="21"/>
      <c r="CX6573" s="21"/>
      <c r="CY6573" s="21"/>
      <c r="CZ6573" s="21"/>
      <c r="DA6573" s="21"/>
      <c r="DB6573" s="21"/>
      <c r="DC6573" s="21"/>
      <c r="DD6573" s="21"/>
      <c r="DE6573" s="21"/>
      <c r="DF6573" s="21"/>
      <c r="DG6573" s="21"/>
      <c r="DH6573" s="21"/>
      <c r="DI6573" s="21"/>
      <c r="DJ6573" s="21"/>
      <c r="DK6573" s="21"/>
      <c r="DL6573" s="21"/>
      <c r="DM6573" s="21"/>
      <c r="DN6573" s="21"/>
      <c r="DO6573" s="21"/>
      <c r="DP6573" s="21"/>
      <c r="DQ6573" s="21"/>
      <c r="DR6573" s="21"/>
      <c r="DS6573" s="21"/>
      <c r="DT6573" s="21"/>
      <c r="DU6573" s="21"/>
      <c r="DV6573" s="21"/>
      <c r="DW6573" s="21"/>
      <c r="DX6573" s="21"/>
      <c r="DY6573" s="21"/>
      <c r="DZ6573" s="21"/>
      <c r="EA6573" s="21"/>
      <c r="EB6573" s="21"/>
      <c r="EC6573" s="21"/>
      <c r="ED6573" s="21"/>
      <c r="EE6573" s="21"/>
      <c r="EF6573" s="21"/>
      <c r="EG6573" s="21"/>
      <c r="EH6573" s="21"/>
      <c r="EI6573" s="21"/>
      <c r="EJ6573" s="21"/>
      <c r="EK6573" s="21"/>
      <c r="EL6573" s="21"/>
      <c r="EM6573" s="21"/>
      <c r="EN6573" s="21"/>
      <c r="EO6573" s="21"/>
      <c r="EP6573" s="21"/>
      <c r="EQ6573" s="21"/>
      <c r="ER6573" s="21"/>
      <c r="ES6573" s="21"/>
      <c r="ET6573" s="21"/>
      <c r="EU6573" s="21"/>
      <c r="EV6573" s="21"/>
      <c r="EW6573" s="21"/>
      <c r="EX6573" s="21"/>
      <c r="EY6573" s="21"/>
      <c r="EZ6573" s="21"/>
      <c r="FA6573" s="21"/>
      <c r="FB6573" s="21"/>
      <c r="FC6573" s="21"/>
      <c r="FD6573" s="21"/>
      <c r="FE6573" s="21"/>
      <c r="FF6573" s="21"/>
      <c r="FG6573" s="21"/>
      <c r="FH6573" s="21"/>
      <c r="FI6573" s="21"/>
      <c r="FJ6573" s="21"/>
      <c r="FK6573" s="21"/>
      <c r="FL6573" s="21"/>
      <c r="FM6573" s="21"/>
      <c r="FN6573" s="21"/>
      <c r="FO6573" s="21"/>
      <c r="FP6573" s="21"/>
      <c r="FQ6573" s="21"/>
      <c r="FR6573" s="21"/>
      <c r="FS6573" s="21"/>
      <c r="FT6573" s="21"/>
      <c r="FU6573" s="21"/>
      <c r="FV6573" s="21"/>
      <c r="FW6573" s="21"/>
      <c r="FX6573" s="21"/>
      <c r="FY6573" s="21"/>
      <c r="FZ6573" s="21"/>
      <c r="GA6573" s="21"/>
      <c r="GB6573" s="21"/>
      <c r="GC6573" s="21"/>
      <c r="GD6573" s="21"/>
      <c r="GE6573" s="21"/>
      <c r="GF6573" s="21"/>
      <c r="GG6573" s="21"/>
      <c r="GH6573" s="21"/>
      <c r="GI6573" s="21"/>
      <c r="GJ6573" s="21"/>
      <c r="GK6573" s="21"/>
      <c r="GL6573" s="21"/>
      <c r="GM6573" s="21"/>
      <c r="GN6573" s="21"/>
      <c r="GO6573" s="21"/>
      <c r="GP6573" s="21"/>
      <c r="GQ6573" s="21"/>
      <c r="GR6573" s="21"/>
      <c r="GS6573" s="21"/>
      <c r="GT6573" s="21"/>
      <c r="GU6573" s="21"/>
      <c r="GV6573" s="21"/>
      <c r="GW6573" s="21"/>
      <c r="GX6573" s="21"/>
      <c r="GY6573" s="21"/>
      <c r="GZ6573" s="21"/>
      <c r="HA6573" s="21"/>
      <c r="HB6573" s="21"/>
      <c r="HC6573" s="21"/>
      <c r="HD6573" s="21"/>
      <c r="HE6573" s="21"/>
      <c r="HF6573" s="21"/>
      <c r="HG6573" s="21"/>
      <c r="HH6573" s="21"/>
      <c r="HI6573" s="21"/>
      <c r="HJ6573" s="21"/>
      <c r="HK6573" s="21"/>
      <c r="HL6573" s="21"/>
      <c r="HM6573" s="21"/>
      <c r="HN6573" s="21"/>
      <c r="HO6573" s="21"/>
      <c r="HP6573" s="21"/>
      <c r="HQ6573" s="21"/>
      <c r="HR6573" s="21"/>
      <c r="HS6573" s="21"/>
      <c r="HT6573" s="21"/>
      <c r="HU6573" s="21"/>
      <c r="HV6573" s="21"/>
      <c r="HW6573" s="21"/>
      <c r="HX6573" s="21"/>
      <c r="HY6573" s="21"/>
      <c r="HZ6573" s="21"/>
      <c r="IA6573" s="21"/>
      <c r="IB6573" s="21"/>
      <c r="IC6573" s="21"/>
      <c r="ID6573" s="21"/>
      <c r="IE6573" s="21"/>
      <c r="IF6573" s="21"/>
      <c r="IG6573" s="21"/>
      <c r="IH6573" s="21"/>
      <c r="II6573" s="21"/>
      <c r="IJ6573" s="21"/>
      <c r="IK6573" s="21"/>
      <c r="IL6573" s="21"/>
      <c r="IM6573" s="21"/>
      <c r="IN6573" s="21"/>
      <c r="IO6573" s="21"/>
      <c r="IP6573" s="21"/>
      <c r="IQ6573" s="21"/>
      <c r="IR6573" s="21"/>
      <c r="IS6573" s="21"/>
      <c r="IT6573" s="21"/>
      <c r="IU6573" s="21"/>
      <c r="IV6573" s="21"/>
    </row>
    <row r="6574" spans="1:256" s="470" customFormat="1">
      <c r="A6574" s="10"/>
      <c r="B6574" s="8"/>
      <c r="C6574" s="8"/>
      <c r="D6574" s="344" t="s">
        <v>1817</v>
      </c>
      <c r="E6574" s="33"/>
      <c r="F6574" s="373">
        <v>90000000</v>
      </c>
      <c r="G6574" s="71">
        <f>SUM(H6574)</f>
        <v>89230000</v>
      </c>
      <c r="H6574" s="283">
        <v>89230000</v>
      </c>
      <c r="I6574" s="33"/>
      <c r="J6574" s="33"/>
      <c r="K6574" s="33"/>
      <c r="L6574" s="33"/>
      <c r="M6574" s="33"/>
      <c r="N6574" s="33"/>
      <c r="O6574" s="33"/>
      <c r="P6574" s="33"/>
      <c r="Q6574" s="33"/>
      <c r="R6574" s="33"/>
      <c r="S6574" s="33"/>
      <c r="T6574" s="33"/>
      <c r="U6574" s="33"/>
      <c r="V6574" s="33"/>
      <c r="W6574" s="33"/>
      <c r="X6574" s="282"/>
      <c r="Y6574" s="69"/>
      <c r="Z6574" s="73"/>
      <c r="AA6574" s="73"/>
      <c r="AB6574" s="69"/>
      <c r="AC6574" s="69"/>
      <c r="AD6574" s="69"/>
      <c r="AE6574" s="69"/>
      <c r="AF6574" s="69"/>
      <c r="AG6574" s="69"/>
      <c r="AH6574" s="69"/>
      <c r="AI6574" s="69"/>
      <c r="AJ6574" s="69"/>
      <c r="AK6574" s="69"/>
      <c r="AL6574" s="69"/>
      <c r="AM6574" s="69"/>
      <c r="AN6574" s="69"/>
      <c r="AO6574" s="69"/>
      <c r="AP6574" s="70"/>
      <c r="AQ6574" s="70"/>
      <c r="AR6574" s="76"/>
      <c r="AS6574" s="60"/>
      <c r="AT6574" s="60"/>
      <c r="AU6574" s="60"/>
      <c r="AV6574" s="21"/>
      <c r="AW6574" s="21"/>
      <c r="AX6574" s="21"/>
      <c r="AY6574" s="21"/>
      <c r="AZ6574" s="21"/>
      <c r="BA6574" s="21"/>
      <c r="BB6574" s="21"/>
      <c r="BC6574" s="21"/>
      <c r="BD6574" s="21"/>
      <c r="BE6574" s="21"/>
      <c r="BF6574" s="21"/>
      <c r="BG6574" s="21"/>
      <c r="BH6574" s="21"/>
      <c r="BI6574" s="21"/>
      <c r="BJ6574" s="21"/>
      <c r="BK6574" s="21"/>
      <c r="BL6574" s="21"/>
      <c r="BM6574" s="21"/>
      <c r="BN6574" s="21"/>
      <c r="BO6574" s="21"/>
      <c r="BP6574" s="21"/>
      <c r="BQ6574" s="21"/>
      <c r="BR6574" s="21"/>
      <c r="BS6574" s="21"/>
      <c r="BT6574" s="21"/>
      <c r="BU6574" s="21"/>
      <c r="BV6574" s="21"/>
      <c r="BW6574" s="21"/>
      <c r="BX6574" s="21"/>
      <c r="BY6574" s="21"/>
      <c r="BZ6574" s="21"/>
      <c r="CA6574" s="21"/>
      <c r="CB6574" s="21"/>
      <c r="CC6574" s="21"/>
      <c r="CD6574" s="21"/>
      <c r="CE6574" s="21"/>
      <c r="CF6574" s="21"/>
      <c r="CG6574" s="21"/>
      <c r="CH6574" s="21"/>
      <c r="CI6574" s="21"/>
      <c r="CJ6574" s="21"/>
      <c r="CK6574" s="21"/>
      <c r="CL6574" s="21"/>
      <c r="CM6574" s="21"/>
      <c r="CN6574" s="21"/>
      <c r="CO6574" s="21"/>
      <c r="CP6574" s="21"/>
      <c r="CQ6574" s="21"/>
      <c r="CR6574" s="21"/>
      <c r="CS6574" s="21"/>
      <c r="CT6574" s="21"/>
      <c r="CU6574" s="21"/>
      <c r="CV6574" s="21"/>
      <c r="CW6574" s="21"/>
      <c r="CX6574" s="21"/>
      <c r="CY6574" s="21"/>
      <c r="CZ6574" s="21"/>
      <c r="DA6574" s="21"/>
      <c r="DB6574" s="21"/>
      <c r="DC6574" s="21"/>
      <c r="DD6574" s="21"/>
      <c r="DE6574" s="21"/>
      <c r="DF6574" s="21"/>
      <c r="DG6574" s="21"/>
      <c r="DH6574" s="21"/>
      <c r="DI6574" s="21"/>
      <c r="DJ6574" s="21"/>
      <c r="DK6574" s="21"/>
      <c r="DL6574" s="21"/>
      <c r="DM6574" s="21"/>
      <c r="DN6574" s="21"/>
      <c r="DO6574" s="21"/>
      <c r="DP6574" s="21"/>
      <c r="DQ6574" s="21"/>
      <c r="DR6574" s="21"/>
      <c r="DS6574" s="21"/>
      <c r="DT6574" s="21"/>
      <c r="DU6574" s="21"/>
      <c r="DV6574" s="21"/>
      <c r="DW6574" s="21"/>
      <c r="DX6574" s="21"/>
      <c r="DY6574" s="21"/>
      <c r="DZ6574" s="21"/>
      <c r="EA6574" s="21"/>
      <c r="EB6574" s="21"/>
      <c r="EC6574" s="21"/>
      <c r="ED6574" s="21"/>
      <c r="EE6574" s="21"/>
      <c r="EF6574" s="21"/>
      <c r="EG6574" s="21"/>
      <c r="EH6574" s="21"/>
      <c r="EI6574" s="21"/>
      <c r="EJ6574" s="21"/>
      <c r="EK6574" s="21"/>
      <c r="EL6574" s="21"/>
      <c r="EM6574" s="21"/>
      <c r="EN6574" s="21"/>
      <c r="EO6574" s="21"/>
      <c r="EP6574" s="21"/>
      <c r="EQ6574" s="21"/>
      <c r="ER6574" s="21"/>
      <c r="ES6574" s="21"/>
      <c r="ET6574" s="21"/>
      <c r="EU6574" s="21"/>
      <c r="EV6574" s="21"/>
      <c r="EW6574" s="21"/>
      <c r="EX6574" s="21"/>
      <c r="EY6574" s="21"/>
      <c r="EZ6574" s="21"/>
      <c r="FA6574" s="21"/>
      <c r="FB6574" s="21"/>
      <c r="FC6574" s="21"/>
      <c r="FD6574" s="21"/>
      <c r="FE6574" s="21"/>
      <c r="FF6574" s="21"/>
      <c r="FG6574" s="21"/>
      <c r="FH6574" s="21"/>
      <c r="FI6574" s="21"/>
      <c r="FJ6574" s="21"/>
      <c r="FK6574" s="21"/>
      <c r="FL6574" s="21"/>
      <c r="FM6574" s="21"/>
      <c r="FN6574" s="21"/>
      <c r="FO6574" s="21"/>
      <c r="FP6574" s="21"/>
      <c r="FQ6574" s="21"/>
      <c r="FR6574" s="21"/>
      <c r="FS6574" s="21"/>
      <c r="FT6574" s="21"/>
      <c r="FU6574" s="21"/>
      <c r="FV6574" s="21"/>
      <c r="FW6574" s="21"/>
      <c r="FX6574" s="21"/>
      <c r="FY6574" s="21"/>
      <c r="FZ6574" s="21"/>
      <c r="GA6574" s="21"/>
      <c r="GB6574" s="21"/>
      <c r="GC6574" s="21"/>
      <c r="GD6574" s="21"/>
      <c r="GE6574" s="21"/>
      <c r="GF6574" s="21"/>
      <c r="GG6574" s="21"/>
      <c r="GH6574" s="21"/>
      <c r="GI6574" s="21"/>
      <c r="GJ6574" s="21"/>
      <c r="GK6574" s="21"/>
      <c r="GL6574" s="21"/>
      <c r="GM6574" s="21"/>
      <c r="GN6574" s="21"/>
      <c r="GO6574" s="21"/>
      <c r="GP6574" s="21"/>
      <c r="GQ6574" s="21"/>
      <c r="GR6574" s="21"/>
      <c r="GS6574" s="21"/>
      <c r="GT6574" s="21"/>
      <c r="GU6574" s="21"/>
      <c r="GV6574" s="21"/>
      <c r="GW6574" s="21"/>
      <c r="GX6574" s="21"/>
      <c r="GY6574" s="21"/>
      <c r="GZ6574" s="21"/>
      <c r="HA6574" s="21"/>
      <c r="HB6574" s="21"/>
      <c r="HC6574" s="21"/>
      <c r="HD6574" s="21"/>
      <c r="HE6574" s="21"/>
      <c r="HF6574" s="21"/>
      <c r="HG6574" s="21"/>
      <c r="HH6574" s="21"/>
      <c r="HI6574" s="21"/>
      <c r="HJ6574" s="21"/>
      <c r="HK6574" s="21"/>
      <c r="HL6574" s="21"/>
      <c r="HM6574" s="21"/>
      <c r="HN6574" s="21"/>
      <c r="HO6574" s="21"/>
      <c r="HP6574" s="21"/>
      <c r="HQ6574" s="21"/>
      <c r="HR6574" s="21"/>
      <c r="HS6574" s="21"/>
      <c r="HT6574" s="21"/>
      <c r="HU6574" s="21"/>
      <c r="HV6574" s="21"/>
      <c r="HW6574" s="21"/>
      <c r="HX6574" s="21"/>
      <c r="HY6574" s="21"/>
      <c r="HZ6574" s="21"/>
      <c r="IA6574" s="21"/>
      <c r="IB6574" s="21"/>
      <c r="IC6574" s="21"/>
      <c r="ID6574" s="21"/>
      <c r="IE6574" s="21"/>
      <c r="IF6574" s="21"/>
      <c r="IG6574" s="21"/>
      <c r="IH6574" s="21"/>
      <c r="II6574" s="21"/>
      <c r="IJ6574" s="21"/>
      <c r="IK6574" s="21"/>
      <c r="IL6574" s="21"/>
      <c r="IM6574" s="21"/>
      <c r="IN6574" s="21"/>
      <c r="IO6574" s="21"/>
      <c r="IP6574" s="21"/>
      <c r="IQ6574" s="21"/>
      <c r="IR6574" s="21"/>
      <c r="IS6574" s="21"/>
      <c r="IT6574" s="21"/>
      <c r="IU6574" s="21"/>
      <c r="IV6574" s="21"/>
    </row>
    <row r="6575" spans="1:256" s="470" customFormat="1">
      <c r="A6575" s="10"/>
      <c r="B6575" s="8"/>
      <c r="C6575" s="8"/>
      <c r="D6575" s="113"/>
      <c r="E6575" s="33"/>
      <c r="F6575" s="373"/>
      <c r="G6575" s="71"/>
      <c r="H6575" s="283"/>
      <c r="I6575" s="33"/>
      <c r="J6575" s="33"/>
      <c r="K6575" s="33"/>
      <c r="L6575" s="33"/>
      <c r="M6575" s="33"/>
      <c r="N6575" s="33"/>
      <c r="O6575" s="33"/>
      <c r="P6575" s="33"/>
      <c r="Q6575" s="33"/>
      <c r="R6575" s="33"/>
      <c r="S6575" s="33"/>
      <c r="T6575" s="33"/>
      <c r="U6575" s="33"/>
      <c r="V6575" s="33"/>
      <c r="W6575" s="33"/>
      <c r="X6575" s="282"/>
      <c r="Y6575" s="69"/>
      <c r="Z6575" s="73"/>
      <c r="AA6575" s="73"/>
      <c r="AB6575" s="69"/>
      <c r="AC6575" s="69"/>
      <c r="AD6575" s="69"/>
      <c r="AE6575" s="69"/>
      <c r="AF6575" s="69"/>
      <c r="AG6575" s="69"/>
      <c r="AH6575" s="69"/>
      <c r="AI6575" s="69"/>
      <c r="AJ6575" s="69"/>
      <c r="AK6575" s="69"/>
      <c r="AL6575" s="69"/>
      <c r="AM6575" s="69"/>
      <c r="AN6575" s="69"/>
      <c r="AO6575" s="69"/>
      <c r="AP6575" s="70"/>
      <c r="AQ6575" s="70"/>
      <c r="AR6575" s="76"/>
      <c r="AS6575" s="60"/>
      <c r="AT6575" s="60"/>
      <c r="AU6575" s="60"/>
      <c r="AV6575" s="21"/>
      <c r="AW6575" s="21"/>
      <c r="AX6575" s="21"/>
      <c r="AY6575" s="21"/>
      <c r="AZ6575" s="21"/>
      <c r="BA6575" s="21"/>
      <c r="BB6575" s="21"/>
      <c r="BC6575" s="21"/>
      <c r="BD6575" s="21"/>
      <c r="BE6575" s="21"/>
      <c r="BF6575" s="21"/>
      <c r="BG6575" s="21"/>
      <c r="BH6575" s="21"/>
      <c r="BI6575" s="21"/>
      <c r="BJ6575" s="21"/>
      <c r="BK6575" s="21"/>
      <c r="BL6575" s="21"/>
      <c r="BM6575" s="21"/>
      <c r="BN6575" s="21"/>
      <c r="BO6575" s="21"/>
      <c r="BP6575" s="21"/>
      <c r="BQ6575" s="21"/>
      <c r="BR6575" s="21"/>
      <c r="BS6575" s="21"/>
      <c r="BT6575" s="21"/>
      <c r="BU6575" s="21"/>
      <c r="BV6575" s="21"/>
      <c r="BW6575" s="21"/>
      <c r="BX6575" s="21"/>
      <c r="BY6575" s="21"/>
      <c r="BZ6575" s="21"/>
      <c r="CA6575" s="21"/>
      <c r="CB6575" s="21"/>
      <c r="CC6575" s="21"/>
      <c r="CD6575" s="21"/>
      <c r="CE6575" s="21"/>
      <c r="CF6575" s="21"/>
      <c r="CG6575" s="21"/>
      <c r="CH6575" s="21"/>
      <c r="CI6575" s="21"/>
      <c r="CJ6575" s="21"/>
      <c r="CK6575" s="21"/>
      <c r="CL6575" s="21"/>
      <c r="CM6575" s="21"/>
      <c r="CN6575" s="21"/>
      <c r="CO6575" s="21"/>
      <c r="CP6575" s="21"/>
      <c r="CQ6575" s="21"/>
      <c r="CR6575" s="21"/>
      <c r="CS6575" s="21"/>
      <c r="CT6575" s="21"/>
      <c r="CU6575" s="21"/>
      <c r="CV6575" s="21"/>
      <c r="CW6575" s="21"/>
      <c r="CX6575" s="21"/>
      <c r="CY6575" s="21"/>
      <c r="CZ6575" s="21"/>
      <c r="DA6575" s="21"/>
      <c r="DB6575" s="21"/>
      <c r="DC6575" s="21"/>
      <c r="DD6575" s="21"/>
      <c r="DE6575" s="21"/>
      <c r="DF6575" s="21"/>
      <c r="DG6575" s="21"/>
      <c r="DH6575" s="21"/>
      <c r="DI6575" s="21"/>
      <c r="DJ6575" s="21"/>
      <c r="DK6575" s="21"/>
      <c r="DL6575" s="21"/>
      <c r="DM6575" s="21"/>
      <c r="DN6575" s="21"/>
      <c r="DO6575" s="21"/>
      <c r="DP6575" s="21"/>
      <c r="DQ6575" s="21"/>
      <c r="DR6575" s="21"/>
      <c r="DS6575" s="21"/>
      <c r="DT6575" s="21"/>
      <c r="DU6575" s="21"/>
      <c r="DV6575" s="21"/>
      <c r="DW6575" s="21"/>
      <c r="DX6575" s="21"/>
      <c r="DY6575" s="21"/>
      <c r="DZ6575" s="21"/>
      <c r="EA6575" s="21"/>
      <c r="EB6575" s="21"/>
      <c r="EC6575" s="21"/>
      <c r="ED6575" s="21"/>
      <c r="EE6575" s="21"/>
      <c r="EF6575" s="21"/>
      <c r="EG6575" s="21"/>
      <c r="EH6575" s="21"/>
      <c r="EI6575" s="21"/>
      <c r="EJ6575" s="21"/>
      <c r="EK6575" s="21"/>
      <c r="EL6575" s="21"/>
      <c r="EM6575" s="21"/>
      <c r="EN6575" s="21"/>
      <c r="EO6575" s="21"/>
      <c r="EP6575" s="21"/>
      <c r="EQ6575" s="21"/>
      <c r="ER6575" s="21"/>
      <c r="ES6575" s="21"/>
      <c r="ET6575" s="21"/>
      <c r="EU6575" s="21"/>
      <c r="EV6575" s="21"/>
      <c r="EW6575" s="21"/>
      <c r="EX6575" s="21"/>
      <c r="EY6575" s="21"/>
      <c r="EZ6575" s="21"/>
      <c r="FA6575" s="21"/>
      <c r="FB6575" s="21"/>
      <c r="FC6575" s="21"/>
      <c r="FD6575" s="21"/>
      <c r="FE6575" s="21"/>
      <c r="FF6575" s="21"/>
      <c r="FG6575" s="21"/>
      <c r="FH6575" s="21"/>
      <c r="FI6575" s="21"/>
      <c r="FJ6575" s="21"/>
      <c r="FK6575" s="21"/>
      <c r="FL6575" s="21"/>
      <c r="FM6575" s="21"/>
      <c r="FN6575" s="21"/>
      <c r="FO6575" s="21"/>
      <c r="FP6575" s="21"/>
      <c r="FQ6575" s="21"/>
      <c r="FR6575" s="21"/>
      <c r="FS6575" s="21"/>
      <c r="FT6575" s="21"/>
      <c r="FU6575" s="21"/>
      <c r="FV6575" s="21"/>
      <c r="FW6575" s="21"/>
      <c r="FX6575" s="21"/>
      <c r="FY6575" s="21"/>
      <c r="FZ6575" s="21"/>
      <c r="GA6575" s="21"/>
      <c r="GB6575" s="21"/>
      <c r="GC6575" s="21"/>
      <c r="GD6575" s="21"/>
      <c r="GE6575" s="21"/>
      <c r="GF6575" s="21"/>
      <c r="GG6575" s="21"/>
      <c r="GH6575" s="21"/>
      <c r="GI6575" s="21"/>
      <c r="GJ6575" s="21"/>
      <c r="GK6575" s="21"/>
      <c r="GL6575" s="21"/>
      <c r="GM6575" s="21"/>
      <c r="GN6575" s="21"/>
      <c r="GO6575" s="21"/>
      <c r="GP6575" s="21"/>
      <c r="GQ6575" s="21"/>
      <c r="GR6575" s="21"/>
      <c r="GS6575" s="21"/>
      <c r="GT6575" s="21"/>
      <c r="GU6575" s="21"/>
      <c r="GV6575" s="21"/>
      <c r="GW6575" s="21"/>
      <c r="GX6575" s="21"/>
      <c r="GY6575" s="21"/>
      <c r="GZ6575" s="21"/>
      <c r="HA6575" s="21"/>
      <c r="HB6575" s="21"/>
      <c r="HC6575" s="21"/>
      <c r="HD6575" s="21"/>
      <c r="HE6575" s="21"/>
      <c r="HF6575" s="21"/>
      <c r="HG6575" s="21"/>
      <c r="HH6575" s="21"/>
      <c r="HI6575" s="21"/>
      <c r="HJ6575" s="21"/>
      <c r="HK6575" s="21"/>
      <c r="HL6575" s="21"/>
      <c r="HM6575" s="21"/>
      <c r="HN6575" s="21"/>
      <c r="HO6575" s="21"/>
      <c r="HP6575" s="21"/>
      <c r="HQ6575" s="21"/>
      <c r="HR6575" s="21"/>
      <c r="HS6575" s="21"/>
      <c r="HT6575" s="21"/>
      <c r="HU6575" s="21"/>
      <c r="HV6575" s="21"/>
      <c r="HW6575" s="21"/>
      <c r="HX6575" s="21"/>
      <c r="HY6575" s="21"/>
      <c r="HZ6575" s="21"/>
      <c r="IA6575" s="21"/>
      <c r="IB6575" s="21"/>
      <c r="IC6575" s="21"/>
      <c r="ID6575" s="21"/>
      <c r="IE6575" s="21"/>
      <c r="IF6575" s="21"/>
      <c r="IG6575" s="21"/>
      <c r="IH6575" s="21"/>
      <c r="II6575" s="21"/>
      <c r="IJ6575" s="21"/>
      <c r="IK6575" s="21"/>
      <c r="IL6575" s="21"/>
      <c r="IM6575" s="21"/>
      <c r="IN6575" s="21"/>
      <c r="IO6575" s="21"/>
      <c r="IP6575" s="21"/>
      <c r="IQ6575" s="21"/>
      <c r="IR6575" s="21"/>
      <c r="IS6575" s="21"/>
      <c r="IT6575" s="21"/>
      <c r="IU6575" s="21"/>
      <c r="IV6575" s="21"/>
    </row>
    <row r="6576" spans="1:256" s="470" customFormat="1">
      <c r="A6576" s="10"/>
      <c r="B6576" s="8"/>
      <c r="C6576" s="8"/>
      <c r="D6576" s="113"/>
      <c r="E6576" s="33"/>
      <c r="F6576" s="373"/>
      <c r="G6576" s="71"/>
      <c r="H6576" s="283"/>
      <c r="I6576" s="33"/>
      <c r="J6576" s="33"/>
      <c r="K6576" s="33"/>
      <c r="L6576" s="33"/>
      <c r="M6576" s="33"/>
      <c r="N6576" s="33"/>
      <c r="O6576" s="33"/>
      <c r="P6576" s="33"/>
      <c r="Q6576" s="33"/>
      <c r="R6576" s="33"/>
      <c r="S6576" s="33"/>
      <c r="T6576" s="33"/>
      <c r="U6576" s="33"/>
      <c r="V6576" s="33"/>
      <c r="W6576" s="33"/>
      <c r="X6576" s="282"/>
      <c r="Y6576" s="69"/>
      <c r="Z6576" s="73"/>
      <c r="AA6576" s="73"/>
      <c r="AB6576" s="69"/>
      <c r="AC6576" s="69"/>
      <c r="AD6576" s="69"/>
      <c r="AE6576" s="69"/>
      <c r="AF6576" s="69"/>
      <c r="AG6576" s="69"/>
      <c r="AH6576" s="69"/>
      <c r="AI6576" s="69"/>
      <c r="AJ6576" s="69"/>
      <c r="AK6576" s="69"/>
      <c r="AL6576" s="69"/>
      <c r="AM6576" s="69"/>
      <c r="AN6576" s="69"/>
      <c r="AO6576" s="69"/>
      <c r="AP6576" s="70"/>
      <c r="AQ6576" s="70"/>
      <c r="AR6576" s="76"/>
      <c r="AS6576" s="60"/>
      <c r="AT6576" s="60"/>
      <c r="AU6576" s="60"/>
      <c r="AV6576" s="21"/>
      <c r="AW6576" s="21"/>
      <c r="AX6576" s="21"/>
      <c r="AY6576" s="21"/>
      <c r="AZ6576" s="21"/>
      <c r="BA6576" s="21"/>
      <c r="BB6576" s="21"/>
      <c r="BC6576" s="21"/>
      <c r="BD6576" s="21"/>
      <c r="BE6576" s="21"/>
      <c r="BF6576" s="21"/>
      <c r="BG6576" s="21"/>
      <c r="BH6576" s="21"/>
      <c r="BI6576" s="21"/>
      <c r="BJ6576" s="21"/>
      <c r="BK6576" s="21"/>
      <c r="BL6576" s="21"/>
      <c r="BM6576" s="21"/>
      <c r="BN6576" s="21"/>
      <c r="BO6576" s="21"/>
      <c r="BP6576" s="21"/>
      <c r="BQ6576" s="21"/>
      <c r="BR6576" s="21"/>
      <c r="BS6576" s="21"/>
      <c r="BT6576" s="21"/>
      <c r="BU6576" s="21"/>
      <c r="BV6576" s="21"/>
      <c r="BW6576" s="21"/>
      <c r="BX6576" s="21"/>
      <c r="BY6576" s="21"/>
      <c r="BZ6576" s="21"/>
      <c r="CA6576" s="21"/>
      <c r="CB6576" s="21"/>
      <c r="CC6576" s="21"/>
      <c r="CD6576" s="21"/>
      <c r="CE6576" s="21"/>
      <c r="CF6576" s="21"/>
      <c r="CG6576" s="21"/>
      <c r="CH6576" s="21"/>
      <c r="CI6576" s="21"/>
      <c r="CJ6576" s="21"/>
      <c r="CK6576" s="21"/>
      <c r="CL6576" s="21"/>
      <c r="CM6576" s="21"/>
      <c r="CN6576" s="21"/>
      <c r="CO6576" s="21"/>
      <c r="CP6576" s="21"/>
      <c r="CQ6576" s="21"/>
      <c r="CR6576" s="21"/>
      <c r="CS6576" s="21"/>
      <c r="CT6576" s="21"/>
      <c r="CU6576" s="21"/>
      <c r="CV6576" s="21"/>
      <c r="CW6576" s="21"/>
      <c r="CX6576" s="21"/>
      <c r="CY6576" s="21"/>
      <c r="CZ6576" s="21"/>
      <c r="DA6576" s="21"/>
      <c r="DB6576" s="21"/>
      <c r="DC6576" s="21"/>
      <c r="DD6576" s="21"/>
      <c r="DE6576" s="21"/>
      <c r="DF6576" s="21"/>
      <c r="DG6576" s="21"/>
      <c r="DH6576" s="21"/>
      <c r="DI6576" s="21"/>
      <c r="DJ6576" s="21"/>
      <c r="DK6576" s="21"/>
      <c r="DL6576" s="21"/>
      <c r="DM6576" s="21"/>
      <c r="DN6576" s="21"/>
      <c r="DO6576" s="21"/>
      <c r="DP6576" s="21"/>
      <c r="DQ6576" s="21"/>
      <c r="DR6576" s="21"/>
      <c r="DS6576" s="21"/>
      <c r="DT6576" s="21"/>
      <c r="DU6576" s="21"/>
      <c r="DV6576" s="21"/>
      <c r="DW6576" s="21"/>
      <c r="DX6576" s="21"/>
      <c r="DY6576" s="21"/>
      <c r="DZ6576" s="21"/>
      <c r="EA6576" s="21"/>
      <c r="EB6576" s="21"/>
      <c r="EC6576" s="21"/>
      <c r="ED6576" s="21"/>
      <c r="EE6576" s="21"/>
      <c r="EF6576" s="21"/>
      <c r="EG6576" s="21"/>
      <c r="EH6576" s="21"/>
      <c r="EI6576" s="21"/>
      <c r="EJ6576" s="21"/>
      <c r="EK6576" s="21"/>
      <c r="EL6576" s="21"/>
      <c r="EM6576" s="21"/>
      <c r="EN6576" s="21"/>
      <c r="EO6576" s="21"/>
      <c r="EP6576" s="21"/>
      <c r="EQ6576" s="21"/>
      <c r="ER6576" s="21"/>
      <c r="ES6576" s="21"/>
      <c r="ET6576" s="21"/>
      <c r="EU6576" s="21"/>
      <c r="EV6576" s="21"/>
      <c r="EW6576" s="21"/>
      <c r="EX6576" s="21"/>
      <c r="EY6576" s="21"/>
      <c r="EZ6576" s="21"/>
      <c r="FA6576" s="21"/>
      <c r="FB6576" s="21"/>
      <c r="FC6576" s="21"/>
      <c r="FD6576" s="21"/>
      <c r="FE6576" s="21"/>
      <c r="FF6576" s="21"/>
      <c r="FG6576" s="21"/>
      <c r="FH6576" s="21"/>
      <c r="FI6576" s="21"/>
      <c r="FJ6576" s="21"/>
      <c r="FK6576" s="21"/>
      <c r="FL6576" s="21"/>
      <c r="FM6576" s="21"/>
      <c r="FN6576" s="21"/>
      <c r="FO6576" s="21"/>
      <c r="FP6576" s="21"/>
      <c r="FQ6576" s="21"/>
      <c r="FR6576" s="21"/>
      <c r="FS6576" s="21"/>
      <c r="FT6576" s="21"/>
      <c r="FU6576" s="21"/>
      <c r="FV6576" s="21"/>
      <c r="FW6576" s="21"/>
      <c r="FX6576" s="21"/>
      <c r="FY6576" s="21"/>
      <c r="FZ6576" s="21"/>
      <c r="GA6576" s="21"/>
      <c r="GB6576" s="21"/>
      <c r="GC6576" s="21"/>
      <c r="GD6576" s="21"/>
      <c r="GE6576" s="21"/>
      <c r="GF6576" s="21"/>
      <c r="GG6576" s="21"/>
      <c r="GH6576" s="21"/>
      <c r="GI6576" s="21"/>
      <c r="GJ6576" s="21"/>
      <c r="GK6576" s="21"/>
      <c r="GL6576" s="21"/>
      <c r="GM6576" s="21"/>
      <c r="GN6576" s="21"/>
      <c r="GO6576" s="21"/>
      <c r="GP6576" s="21"/>
      <c r="GQ6576" s="21"/>
      <c r="GR6576" s="21"/>
      <c r="GS6576" s="21"/>
      <c r="GT6576" s="21"/>
      <c r="GU6576" s="21"/>
      <c r="GV6576" s="21"/>
      <c r="GW6576" s="21"/>
      <c r="GX6576" s="21"/>
      <c r="GY6576" s="21"/>
      <c r="GZ6576" s="21"/>
      <c r="HA6576" s="21"/>
      <c r="HB6576" s="21"/>
      <c r="HC6576" s="21"/>
      <c r="HD6576" s="21"/>
      <c r="HE6576" s="21"/>
      <c r="HF6576" s="21"/>
      <c r="HG6576" s="21"/>
      <c r="HH6576" s="21"/>
      <c r="HI6576" s="21"/>
      <c r="HJ6576" s="21"/>
      <c r="HK6576" s="21"/>
      <c r="HL6576" s="21"/>
      <c r="HM6576" s="21"/>
      <c r="HN6576" s="21"/>
      <c r="HO6576" s="21"/>
      <c r="HP6576" s="21"/>
      <c r="HQ6576" s="21"/>
      <c r="HR6576" s="21"/>
      <c r="HS6576" s="21"/>
      <c r="HT6576" s="21"/>
      <c r="HU6576" s="21"/>
      <c r="HV6576" s="21"/>
      <c r="HW6576" s="21"/>
      <c r="HX6576" s="21"/>
      <c r="HY6576" s="21"/>
      <c r="HZ6576" s="21"/>
      <c r="IA6576" s="21"/>
      <c r="IB6576" s="21"/>
      <c r="IC6576" s="21"/>
      <c r="ID6576" s="21"/>
      <c r="IE6576" s="21"/>
      <c r="IF6576" s="21"/>
      <c r="IG6576" s="21"/>
      <c r="IH6576" s="21"/>
      <c r="II6576" s="21"/>
      <c r="IJ6576" s="21"/>
      <c r="IK6576" s="21"/>
      <c r="IL6576" s="21"/>
      <c r="IM6576" s="21"/>
      <c r="IN6576" s="21"/>
      <c r="IO6576" s="21"/>
      <c r="IP6576" s="21"/>
      <c r="IQ6576" s="21"/>
      <c r="IR6576" s="21"/>
      <c r="IS6576" s="21"/>
      <c r="IT6576" s="21"/>
      <c r="IU6576" s="21"/>
      <c r="IV6576" s="21"/>
    </row>
    <row r="6577" spans="1:256" s="402" customFormat="1">
      <c r="A6577" s="10"/>
      <c r="B6577" s="8"/>
      <c r="C6577" s="8"/>
      <c r="D6577" s="113"/>
      <c r="E6577" s="33"/>
      <c r="F6577" s="69"/>
      <c r="G6577" s="71"/>
      <c r="H6577" s="72"/>
      <c r="I6577" s="69"/>
      <c r="J6577" s="69"/>
      <c r="K6577" s="69"/>
      <c r="L6577" s="69"/>
      <c r="M6577" s="69"/>
      <c r="N6577" s="69"/>
      <c r="O6577" s="69"/>
      <c r="P6577" s="69"/>
      <c r="Q6577" s="69"/>
      <c r="R6577" s="69"/>
      <c r="S6577" s="69"/>
      <c r="T6577" s="69"/>
      <c r="U6577" s="69"/>
      <c r="V6577" s="69"/>
      <c r="W6577" s="69"/>
      <c r="X6577" s="71"/>
      <c r="Y6577" s="69"/>
      <c r="Z6577" s="73"/>
      <c r="AA6577" s="73"/>
      <c r="AB6577" s="69"/>
      <c r="AC6577" s="69"/>
      <c r="AD6577" s="69"/>
      <c r="AE6577" s="69"/>
      <c r="AF6577" s="69"/>
      <c r="AG6577" s="69"/>
      <c r="AH6577" s="69"/>
      <c r="AI6577" s="69"/>
      <c r="AJ6577" s="69"/>
      <c r="AK6577" s="69"/>
      <c r="AL6577" s="69"/>
      <c r="AM6577" s="69"/>
      <c r="AN6577" s="69"/>
      <c r="AO6577" s="69"/>
      <c r="AP6577" s="70"/>
      <c r="AQ6577" s="70"/>
      <c r="AR6577" s="76"/>
      <c r="AS6577" s="60"/>
      <c r="AT6577" s="60"/>
      <c r="AU6577" s="60"/>
      <c r="AV6577" s="21"/>
      <c r="AW6577" s="21"/>
      <c r="AX6577" s="21"/>
      <c r="AY6577" s="21"/>
      <c r="AZ6577" s="21"/>
      <c r="BA6577" s="21"/>
      <c r="BB6577" s="21"/>
      <c r="BC6577" s="21"/>
      <c r="BD6577" s="21"/>
      <c r="BE6577" s="21"/>
      <c r="BF6577" s="21"/>
      <c r="BG6577" s="21"/>
      <c r="BH6577" s="21"/>
      <c r="BI6577" s="21"/>
      <c r="BJ6577" s="21"/>
      <c r="BK6577" s="21"/>
      <c r="BL6577" s="21"/>
      <c r="BM6577" s="21"/>
      <c r="BN6577" s="21"/>
      <c r="BO6577" s="21"/>
      <c r="BP6577" s="21"/>
      <c r="BQ6577" s="21"/>
      <c r="BR6577" s="21"/>
      <c r="BS6577" s="21"/>
      <c r="BT6577" s="21"/>
      <c r="BU6577" s="21"/>
      <c r="BV6577" s="21"/>
      <c r="BW6577" s="21"/>
      <c r="BX6577" s="21"/>
      <c r="BY6577" s="21"/>
      <c r="BZ6577" s="21"/>
      <c r="CA6577" s="21"/>
      <c r="CB6577" s="21"/>
      <c r="CC6577" s="21"/>
      <c r="CD6577" s="21"/>
      <c r="CE6577" s="21"/>
      <c r="CF6577" s="21"/>
      <c r="CG6577" s="21"/>
      <c r="CH6577" s="21"/>
      <c r="CI6577" s="21"/>
      <c r="CJ6577" s="21"/>
      <c r="CK6577" s="21"/>
      <c r="CL6577" s="21"/>
      <c r="CM6577" s="21"/>
      <c r="CN6577" s="21"/>
      <c r="CO6577" s="21"/>
      <c r="CP6577" s="21"/>
      <c r="CQ6577" s="21"/>
      <c r="CR6577" s="21"/>
      <c r="CS6577" s="21"/>
      <c r="CT6577" s="21"/>
      <c r="CU6577" s="21"/>
      <c r="CV6577" s="21"/>
      <c r="CW6577" s="21"/>
      <c r="CX6577" s="21"/>
      <c r="CY6577" s="21"/>
      <c r="CZ6577" s="21"/>
      <c r="DA6577" s="21"/>
      <c r="DB6577" s="21"/>
      <c r="DC6577" s="21"/>
      <c r="DD6577" s="21"/>
      <c r="DE6577" s="21"/>
      <c r="DF6577" s="21"/>
      <c r="DG6577" s="21"/>
      <c r="DH6577" s="21"/>
      <c r="DI6577" s="21"/>
      <c r="DJ6577" s="21"/>
      <c r="DK6577" s="21"/>
      <c r="DL6577" s="21"/>
      <c r="DM6577" s="21"/>
      <c r="DN6577" s="21"/>
      <c r="DO6577" s="21"/>
      <c r="DP6577" s="21"/>
      <c r="DQ6577" s="21"/>
      <c r="DR6577" s="21"/>
      <c r="DS6577" s="21"/>
      <c r="DT6577" s="21"/>
      <c r="DU6577" s="21"/>
      <c r="DV6577" s="21"/>
      <c r="DW6577" s="21"/>
      <c r="DX6577" s="21"/>
      <c r="DY6577" s="21"/>
      <c r="DZ6577" s="21"/>
      <c r="EA6577" s="21"/>
      <c r="EB6577" s="21"/>
      <c r="EC6577" s="21"/>
      <c r="ED6577" s="21"/>
      <c r="EE6577" s="21"/>
      <c r="EF6577" s="21"/>
      <c r="EG6577" s="21"/>
      <c r="EH6577" s="21"/>
      <c r="EI6577" s="21"/>
      <c r="EJ6577" s="21"/>
      <c r="EK6577" s="21"/>
      <c r="EL6577" s="21"/>
      <c r="EM6577" s="21"/>
      <c r="EN6577" s="21"/>
      <c r="EO6577" s="21"/>
      <c r="EP6577" s="21"/>
      <c r="EQ6577" s="21"/>
      <c r="ER6577" s="21"/>
      <c r="ES6577" s="21"/>
      <c r="ET6577" s="21"/>
      <c r="EU6577" s="21"/>
      <c r="EV6577" s="21"/>
      <c r="EW6577" s="21"/>
      <c r="EX6577" s="21"/>
      <c r="EY6577" s="21"/>
      <c r="EZ6577" s="21"/>
      <c r="FA6577" s="21"/>
      <c r="FB6577" s="21"/>
      <c r="FC6577" s="21"/>
      <c r="FD6577" s="21"/>
      <c r="FE6577" s="21"/>
      <c r="FF6577" s="21"/>
      <c r="FG6577" s="21"/>
      <c r="FH6577" s="21"/>
      <c r="FI6577" s="21"/>
      <c r="FJ6577" s="21"/>
      <c r="FK6577" s="21"/>
      <c r="FL6577" s="21"/>
      <c r="FM6577" s="21"/>
      <c r="FN6577" s="21"/>
      <c r="FO6577" s="21"/>
      <c r="FP6577" s="21"/>
      <c r="FQ6577" s="21"/>
      <c r="FR6577" s="21"/>
      <c r="FS6577" s="21"/>
      <c r="FT6577" s="21"/>
      <c r="FU6577" s="21"/>
      <c r="FV6577" s="21"/>
      <c r="FW6577" s="21"/>
      <c r="FX6577" s="21"/>
      <c r="FY6577" s="21"/>
      <c r="FZ6577" s="21"/>
      <c r="GA6577" s="21"/>
      <c r="GB6577" s="21"/>
      <c r="GC6577" s="21"/>
      <c r="GD6577" s="21"/>
      <c r="GE6577" s="21"/>
      <c r="GF6577" s="21"/>
      <c r="GG6577" s="21"/>
      <c r="GH6577" s="21"/>
      <c r="GI6577" s="21"/>
      <c r="GJ6577" s="21"/>
      <c r="GK6577" s="21"/>
      <c r="GL6577" s="21"/>
      <c r="GM6577" s="21"/>
      <c r="GN6577" s="21"/>
      <c r="GO6577" s="21"/>
      <c r="GP6577" s="21"/>
      <c r="GQ6577" s="21"/>
      <c r="GR6577" s="21"/>
      <c r="GS6577" s="21"/>
      <c r="GT6577" s="21"/>
      <c r="GU6577" s="21"/>
      <c r="GV6577" s="21"/>
      <c r="GW6577" s="21"/>
      <c r="GX6577" s="21"/>
      <c r="GY6577" s="21"/>
      <c r="GZ6577" s="21"/>
      <c r="HA6577" s="21"/>
      <c r="HB6577" s="21"/>
      <c r="HC6577" s="21"/>
      <c r="HD6577" s="21"/>
      <c r="HE6577" s="21"/>
      <c r="HF6577" s="21"/>
      <c r="HG6577" s="21"/>
      <c r="HH6577" s="21"/>
      <c r="HI6577" s="21"/>
      <c r="HJ6577" s="21"/>
      <c r="HK6577" s="21"/>
      <c r="HL6577" s="21"/>
      <c r="HM6577" s="21"/>
      <c r="HN6577" s="21"/>
      <c r="HO6577" s="21"/>
      <c r="HP6577" s="21"/>
      <c r="HQ6577" s="21"/>
      <c r="HR6577" s="21"/>
      <c r="HS6577" s="21"/>
      <c r="HT6577" s="21"/>
      <c r="HU6577" s="21"/>
      <c r="HV6577" s="21"/>
      <c r="HW6577" s="21"/>
      <c r="HX6577" s="21"/>
      <c r="HY6577" s="21"/>
      <c r="HZ6577" s="21"/>
      <c r="IA6577" s="21"/>
      <c r="IB6577" s="21"/>
      <c r="IC6577" s="21"/>
      <c r="ID6577" s="21"/>
      <c r="IE6577" s="21"/>
      <c r="IF6577" s="21"/>
      <c r="IG6577" s="21"/>
      <c r="IH6577" s="21"/>
      <c r="II6577" s="21"/>
      <c r="IJ6577" s="21"/>
      <c r="IK6577" s="21"/>
      <c r="IL6577" s="21"/>
      <c r="IM6577" s="21"/>
      <c r="IN6577" s="21"/>
      <c r="IO6577" s="21"/>
      <c r="IP6577" s="21"/>
      <c r="IQ6577" s="21"/>
      <c r="IR6577" s="21"/>
      <c r="IS6577" s="21"/>
      <c r="IT6577" s="21"/>
      <c r="IU6577" s="21"/>
      <c r="IV6577" s="21"/>
    </row>
    <row r="6578" spans="1:256" s="25" customFormat="1">
      <c r="A6578" s="12"/>
      <c r="B6578" s="9">
        <v>5</v>
      </c>
      <c r="C6578" s="9" t="s">
        <v>18</v>
      </c>
      <c r="D6578" s="81" t="s">
        <v>11</v>
      </c>
      <c r="E6578" s="326">
        <v>66500</v>
      </c>
      <c r="F6578" s="31">
        <f t="shared" ref="F6578:V6578" si="946">SUM(F6579:F6580)</f>
        <v>0</v>
      </c>
      <c r="G6578" s="31">
        <f t="shared" si="946"/>
        <v>0</v>
      </c>
      <c r="H6578" s="31">
        <f t="shared" si="946"/>
        <v>0</v>
      </c>
      <c r="I6578" s="31">
        <f t="shared" si="946"/>
        <v>0</v>
      </c>
      <c r="J6578" s="31">
        <f t="shared" si="946"/>
        <v>0</v>
      </c>
      <c r="K6578" s="31">
        <f t="shared" si="946"/>
        <v>0</v>
      </c>
      <c r="L6578" s="31">
        <f t="shared" si="946"/>
        <v>0</v>
      </c>
      <c r="M6578" s="31">
        <f t="shared" si="946"/>
        <v>0</v>
      </c>
      <c r="N6578" s="31">
        <f t="shared" si="946"/>
        <v>0</v>
      </c>
      <c r="O6578" s="31">
        <f t="shared" si="946"/>
        <v>0</v>
      </c>
      <c r="P6578" s="31">
        <f t="shared" si="946"/>
        <v>0</v>
      </c>
      <c r="Q6578" s="31">
        <f t="shared" si="946"/>
        <v>0</v>
      </c>
      <c r="R6578" s="31">
        <f t="shared" si="946"/>
        <v>0</v>
      </c>
      <c r="S6578" s="31">
        <f t="shared" si="946"/>
        <v>0</v>
      </c>
      <c r="T6578" s="31">
        <f t="shared" si="946"/>
        <v>0</v>
      </c>
      <c r="U6578" s="31">
        <f t="shared" si="946"/>
        <v>0</v>
      </c>
      <c r="V6578" s="31">
        <f t="shared" si="946"/>
        <v>0</v>
      </c>
      <c r="W6578" s="31">
        <f>SUM(O6578:V6578)</f>
        <v>0</v>
      </c>
      <c r="X6578" s="31">
        <f>SUM(X6579:X6580)</f>
        <v>0</v>
      </c>
      <c r="Y6578" s="31">
        <f>H6578+I6578+J6578+K6578+L6578+M6578+N6578+W6578+X6578</f>
        <v>0</v>
      </c>
      <c r="Z6578" s="31">
        <f t="shared" ref="Z6578:AK6578" si="947">SUM(Z6579:Z6580)</f>
        <v>0</v>
      </c>
      <c r="AA6578" s="31">
        <f t="shared" si="947"/>
        <v>0</v>
      </c>
      <c r="AB6578" s="31">
        <f t="shared" si="947"/>
        <v>0</v>
      </c>
      <c r="AC6578" s="31">
        <f t="shared" si="947"/>
        <v>0</v>
      </c>
      <c r="AD6578" s="31">
        <f t="shared" si="947"/>
        <v>0</v>
      </c>
      <c r="AE6578" s="31">
        <f t="shared" si="947"/>
        <v>0</v>
      </c>
      <c r="AF6578" s="31">
        <f t="shared" si="947"/>
        <v>0</v>
      </c>
      <c r="AG6578" s="31">
        <f t="shared" si="947"/>
        <v>0</v>
      </c>
      <c r="AH6578" s="31">
        <f t="shared" si="947"/>
        <v>0</v>
      </c>
      <c r="AI6578" s="31">
        <f t="shared" si="947"/>
        <v>0</v>
      </c>
      <c r="AJ6578" s="31">
        <f t="shared" si="947"/>
        <v>0</v>
      </c>
      <c r="AK6578" s="31">
        <f t="shared" si="947"/>
        <v>0</v>
      </c>
      <c r="AL6578" s="31">
        <f>SUM(AD6578:AK6578)</f>
        <v>0</v>
      </c>
      <c r="AM6578" s="31">
        <f>SUM(AM6579:AM6580)</f>
        <v>0</v>
      </c>
      <c r="AN6578" s="31">
        <f>SUM(AN6579:AN6580)</f>
        <v>0</v>
      </c>
      <c r="AO6578" s="31">
        <f>Z6578+AA6578+AB6578+AC6578+AL6578+AM6578+AN6578</f>
        <v>0</v>
      </c>
      <c r="AP6578" s="32">
        <f>E6578+Y6578-AO6578</f>
        <v>66500</v>
      </c>
      <c r="AQ6578" s="32"/>
      <c r="AR6578" s="28"/>
      <c r="AS6578" s="29">
        <f>E6578+H6578+I6578+J6578+K6578+L6578+M6578+N6578+W6578+X6578-Z6578-AB6578-AL6578-AC6578-AM6578-AN6578</f>
        <v>66500</v>
      </c>
      <c r="AT6578" s="29">
        <f>AP6578-AS6578</f>
        <v>0</v>
      </c>
      <c r="AU6578" s="29">
        <f>E6578</f>
        <v>66500</v>
      </c>
      <c r="AV6578" s="86">
        <f>AS6578-AU6578</f>
        <v>0</v>
      </c>
      <c r="AW6578" s="86">
        <f>Y6578-AO6578</f>
        <v>0</v>
      </c>
      <c r="AX6578" s="86">
        <f>AV6578-AW6578</f>
        <v>0</v>
      </c>
      <c r="AY6578" s="86"/>
      <c r="AZ6578" s="398"/>
      <c r="BA6578" s="86"/>
      <c r="BB6578" s="86"/>
      <c r="BC6578" s="86"/>
      <c r="BD6578" s="86"/>
      <c r="BE6578" s="86"/>
      <c r="BF6578" s="86"/>
      <c r="BG6578" s="86"/>
      <c r="BH6578" s="86"/>
      <c r="BI6578" s="86"/>
      <c r="BJ6578" s="86"/>
      <c r="BK6578" s="86"/>
      <c r="BL6578" s="86"/>
      <c r="BM6578" s="86"/>
      <c r="BN6578" s="86"/>
      <c r="BO6578" s="86"/>
      <c r="BP6578" s="86"/>
      <c r="BQ6578" s="86"/>
      <c r="BR6578" s="86"/>
      <c r="BS6578" s="86"/>
      <c r="BT6578" s="86"/>
      <c r="BU6578" s="86"/>
      <c r="BV6578" s="86"/>
      <c r="BW6578" s="86"/>
      <c r="BX6578" s="86"/>
      <c r="BY6578" s="86"/>
      <c r="BZ6578" s="86"/>
      <c r="CA6578" s="86"/>
      <c r="CB6578" s="86"/>
      <c r="CC6578" s="86"/>
      <c r="CD6578" s="86"/>
      <c r="CE6578" s="86"/>
      <c r="CF6578" s="86"/>
      <c r="CG6578" s="86"/>
      <c r="CH6578" s="86"/>
      <c r="CI6578" s="86"/>
      <c r="CJ6578" s="86"/>
      <c r="CK6578" s="86"/>
      <c r="CL6578" s="86"/>
      <c r="CM6578" s="86"/>
      <c r="CN6578" s="86"/>
      <c r="CO6578" s="86"/>
      <c r="CP6578" s="86"/>
      <c r="CQ6578" s="86"/>
      <c r="CR6578" s="86"/>
      <c r="CS6578" s="86"/>
      <c r="CT6578" s="86"/>
      <c r="CU6578" s="86"/>
      <c r="CV6578" s="86"/>
      <c r="CW6578" s="86"/>
      <c r="CX6578" s="86"/>
      <c r="CY6578" s="86"/>
      <c r="CZ6578" s="86"/>
      <c r="DA6578" s="86"/>
      <c r="DB6578" s="86"/>
      <c r="DC6578" s="86"/>
      <c r="DD6578" s="86"/>
      <c r="DE6578" s="86"/>
      <c r="DF6578" s="86"/>
      <c r="DG6578" s="86"/>
      <c r="DH6578" s="86"/>
      <c r="DI6578" s="86"/>
      <c r="DJ6578" s="86"/>
      <c r="DK6578" s="86"/>
      <c r="DL6578" s="86"/>
      <c r="DM6578" s="86"/>
      <c r="DN6578" s="86"/>
      <c r="DO6578" s="86"/>
      <c r="DP6578" s="86"/>
      <c r="DQ6578" s="86"/>
      <c r="DR6578" s="86"/>
      <c r="DS6578" s="86"/>
      <c r="DT6578" s="86"/>
      <c r="DU6578" s="86"/>
      <c r="DV6578" s="86"/>
      <c r="DW6578" s="86"/>
      <c r="DX6578" s="86"/>
      <c r="DY6578" s="86"/>
      <c r="DZ6578" s="86"/>
      <c r="EA6578" s="86"/>
      <c r="EB6578" s="86"/>
      <c r="EC6578" s="86"/>
      <c r="ED6578" s="86"/>
      <c r="EE6578" s="86"/>
      <c r="EF6578" s="86"/>
      <c r="EG6578" s="86"/>
      <c r="EH6578" s="86"/>
      <c r="EI6578" s="86"/>
      <c r="EJ6578" s="86"/>
      <c r="EK6578" s="86"/>
      <c r="EL6578" s="86"/>
      <c r="EM6578" s="86"/>
      <c r="EN6578" s="86"/>
      <c r="EO6578" s="86"/>
      <c r="EP6578" s="86"/>
      <c r="EQ6578" s="86"/>
      <c r="ER6578" s="86"/>
      <c r="ES6578" s="86"/>
      <c r="ET6578" s="86"/>
      <c r="EU6578" s="86"/>
      <c r="EV6578" s="86"/>
      <c r="EW6578" s="86"/>
      <c r="EX6578" s="86"/>
      <c r="EY6578" s="86"/>
      <c r="EZ6578" s="86"/>
      <c r="FA6578" s="86"/>
      <c r="FB6578" s="86"/>
      <c r="FC6578" s="86"/>
      <c r="FD6578" s="86"/>
      <c r="FE6578" s="86"/>
      <c r="FF6578" s="86"/>
      <c r="FG6578" s="86"/>
      <c r="FH6578" s="86"/>
      <c r="FI6578" s="86"/>
      <c r="FJ6578" s="86"/>
      <c r="FK6578" s="86"/>
      <c r="FL6578" s="86"/>
      <c r="FM6578" s="86"/>
      <c r="FN6578" s="86"/>
      <c r="FO6578" s="86"/>
      <c r="FP6578" s="86"/>
      <c r="FQ6578" s="86"/>
      <c r="FR6578" s="86"/>
      <c r="FS6578" s="86"/>
      <c r="FT6578" s="86"/>
      <c r="FU6578" s="86"/>
      <c r="FV6578" s="86"/>
      <c r="FW6578" s="86"/>
      <c r="FX6578" s="86"/>
      <c r="FY6578" s="86"/>
      <c r="FZ6578" s="86"/>
      <c r="GA6578" s="86"/>
      <c r="GB6578" s="86"/>
      <c r="GC6578" s="86"/>
      <c r="GD6578" s="86"/>
      <c r="GE6578" s="86"/>
      <c r="GF6578" s="86"/>
      <c r="GG6578" s="86"/>
      <c r="GH6578" s="86"/>
      <c r="GI6578" s="86"/>
      <c r="GJ6578" s="86"/>
      <c r="GK6578" s="86"/>
      <c r="GL6578" s="86"/>
      <c r="GM6578" s="86"/>
      <c r="GN6578" s="86"/>
      <c r="GO6578" s="86"/>
      <c r="GP6578" s="86"/>
      <c r="GQ6578" s="86"/>
      <c r="GR6578" s="86"/>
      <c r="GS6578" s="86"/>
      <c r="GT6578" s="86"/>
      <c r="GU6578" s="86"/>
      <c r="GV6578" s="86"/>
      <c r="GW6578" s="86"/>
      <c r="GX6578" s="86"/>
      <c r="GY6578" s="86"/>
      <c r="GZ6578" s="86"/>
      <c r="HA6578" s="86"/>
      <c r="HB6578" s="86"/>
      <c r="HC6578" s="86"/>
      <c r="HD6578" s="86"/>
      <c r="HE6578" s="86"/>
      <c r="HF6578" s="86"/>
      <c r="HG6578" s="86"/>
      <c r="HH6578" s="86"/>
      <c r="HI6578" s="86"/>
      <c r="HJ6578" s="86"/>
      <c r="HK6578" s="86"/>
      <c r="HL6578" s="86"/>
      <c r="HM6578" s="86"/>
      <c r="HN6578" s="86"/>
      <c r="HO6578" s="86"/>
      <c r="HP6578" s="86"/>
      <c r="HQ6578" s="86"/>
      <c r="HR6578" s="86"/>
      <c r="HS6578" s="86"/>
      <c r="HT6578" s="86"/>
      <c r="HU6578" s="86"/>
      <c r="HV6578" s="86"/>
      <c r="HW6578" s="86"/>
      <c r="HX6578" s="86"/>
      <c r="HY6578" s="86"/>
      <c r="HZ6578" s="86"/>
      <c r="IA6578" s="86"/>
      <c r="IB6578" s="86"/>
      <c r="IC6578" s="86"/>
      <c r="ID6578" s="86"/>
      <c r="IE6578" s="86"/>
      <c r="IF6578" s="86"/>
      <c r="IG6578" s="86"/>
      <c r="IH6578" s="86"/>
      <c r="II6578" s="86"/>
      <c r="IJ6578" s="86"/>
      <c r="IK6578" s="86"/>
      <c r="IL6578" s="86"/>
      <c r="IM6578" s="86"/>
      <c r="IN6578" s="86"/>
      <c r="IO6578" s="86"/>
      <c r="IP6578" s="86"/>
      <c r="IQ6578" s="86"/>
      <c r="IR6578" s="86"/>
      <c r="IS6578" s="86"/>
      <c r="IT6578" s="86"/>
      <c r="IU6578" s="86"/>
      <c r="IV6578" s="86"/>
    </row>
    <row r="6579" spans="1:256" s="402" customFormat="1">
      <c r="A6579" s="10"/>
      <c r="B6579" s="8"/>
      <c r="C6579" s="8"/>
      <c r="D6579" s="82"/>
      <c r="E6579" s="33"/>
      <c r="F6579" s="261"/>
      <c r="G6579" s="71"/>
      <c r="H6579" s="72"/>
      <c r="I6579" s="69"/>
      <c r="J6579" s="69"/>
      <c r="K6579" s="69"/>
      <c r="L6579" s="69"/>
      <c r="M6579" s="69"/>
      <c r="N6579" s="69"/>
      <c r="O6579" s="69"/>
      <c r="P6579" s="69"/>
      <c r="Q6579" s="69"/>
      <c r="R6579" s="69"/>
      <c r="S6579" s="69"/>
      <c r="T6579" s="69"/>
      <c r="U6579" s="69"/>
      <c r="V6579" s="69"/>
      <c r="W6579" s="69"/>
      <c r="X6579" s="71"/>
      <c r="Y6579" s="69"/>
      <c r="Z6579" s="73"/>
      <c r="AA6579" s="73"/>
      <c r="AB6579" s="69"/>
      <c r="AC6579" s="69"/>
      <c r="AD6579" s="69"/>
      <c r="AE6579" s="69"/>
      <c r="AF6579" s="69"/>
      <c r="AG6579" s="69"/>
      <c r="AH6579" s="69"/>
      <c r="AI6579" s="69"/>
      <c r="AJ6579" s="69"/>
      <c r="AK6579" s="69"/>
      <c r="AL6579" s="69"/>
      <c r="AM6579" s="69"/>
      <c r="AN6579" s="69"/>
      <c r="AO6579" s="69"/>
      <c r="AP6579" s="70"/>
      <c r="AQ6579" s="70"/>
      <c r="AR6579" s="76"/>
      <c r="AS6579" s="60"/>
      <c r="AT6579" s="60"/>
      <c r="AU6579" s="60"/>
      <c r="AV6579" s="21"/>
      <c r="AW6579" s="21"/>
      <c r="AX6579" s="21"/>
      <c r="AY6579" s="21"/>
      <c r="AZ6579" s="21"/>
      <c r="BA6579" s="21"/>
      <c r="BB6579" s="21"/>
      <c r="BC6579" s="21"/>
      <c r="BD6579" s="21"/>
      <c r="BE6579" s="21"/>
      <c r="BF6579" s="21"/>
      <c r="BG6579" s="21"/>
      <c r="BH6579" s="21"/>
      <c r="BI6579" s="21"/>
      <c r="BJ6579" s="21"/>
      <c r="BK6579" s="21"/>
      <c r="BL6579" s="21"/>
      <c r="BM6579" s="21"/>
      <c r="BN6579" s="21"/>
      <c r="BO6579" s="21"/>
      <c r="BP6579" s="21"/>
      <c r="BQ6579" s="21"/>
      <c r="BR6579" s="21"/>
      <c r="BS6579" s="21"/>
      <c r="BT6579" s="21"/>
      <c r="BU6579" s="21"/>
      <c r="BV6579" s="21"/>
      <c r="BW6579" s="21"/>
      <c r="BX6579" s="21"/>
      <c r="BY6579" s="21"/>
      <c r="BZ6579" s="21"/>
      <c r="CA6579" s="21"/>
      <c r="CB6579" s="21"/>
      <c r="CC6579" s="21"/>
      <c r="CD6579" s="21"/>
      <c r="CE6579" s="21"/>
      <c r="CF6579" s="21"/>
      <c r="CG6579" s="21"/>
      <c r="CH6579" s="21"/>
      <c r="CI6579" s="21"/>
      <c r="CJ6579" s="21"/>
      <c r="CK6579" s="21"/>
      <c r="CL6579" s="21"/>
      <c r="CM6579" s="21"/>
      <c r="CN6579" s="21"/>
      <c r="CO6579" s="21"/>
      <c r="CP6579" s="21"/>
      <c r="CQ6579" s="21"/>
      <c r="CR6579" s="21"/>
      <c r="CS6579" s="21"/>
      <c r="CT6579" s="21"/>
      <c r="CU6579" s="21"/>
      <c r="CV6579" s="21"/>
      <c r="CW6579" s="21"/>
      <c r="CX6579" s="21"/>
      <c r="CY6579" s="21"/>
      <c r="CZ6579" s="21"/>
      <c r="DA6579" s="21"/>
      <c r="DB6579" s="21"/>
      <c r="DC6579" s="21"/>
      <c r="DD6579" s="21"/>
      <c r="DE6579" s="21"/>
      <c r="DF6579" s="21"/>
      <c r="DG6579" s="21"/>
      <c r="DH6579" s="21"/>
      <c r="DI6579" s="21"/>
      <c r="DJ6579" s="21"/>
      <c r="DK6579" s="21"/>
      <c r="DL6579" s="21"/>
      <c r="DM6579" s="21"/>
      <c r="DN6579" s="21"/>
      <c r="DO6579" s="21"/>
      <c r="DP6579" s="21"/>
      <c r="DQ6579" s="21"/>
      <c r="DR6579" s="21"/>
      <c r="DS6579" s="21"/>
      <c r="DT6579" s="21"/>
      <c r="DU6579" s="21"/>
      <c r="DV6579" s="21"/>
      <c r="DW6579" s="21"/>
      <c r="DX6579" s="21"/>
      <c r="DY6579" s="21"/>
      <c r="DZ6579" s="21"/>
      <c r="EA6579" s="21"/>
      <c r="EB6579" s="21"/>
      <c r="EC6579" s="21"/>
      <c r="ED6579" s="21"/>
      <c r="EE6579" s="21"/>
      <c r="EF6579" s="21"/>
      <c r="EG6579" s="21"/>
      <c r="EH6579" s="21"/>
      <c r="EI6579" s="21"/>
      <c r="EJ6579" s="21"/>
      <c r="EK6579" s="21"/>
      <c r="EL6579" s="21"/>
      <c r="EM6579" s="21"/>
      <c r="EN6579" s="21"/>
      <c r="EO6579" s="21"/>
      <c r="EP6579" s="21"/>
      <c r="EQ6579" s="21"/>
      <c r="ER6579" s="21"/>
      <c r="ES6579" s="21"/>
      <c r="ET6579" s="21"/>
      <c r="EU6579" s="21"/>
      <c r="EV6579" s="21"/>
      <c r="EW6579" s="21"/>
      <c r="EX6579" s="21"/>
      <c r="EY6579" s="21"/>
      <c r="EZ6579" s="21"/>
      <c r="FA6579" s="21"/>
      <c r="FB6579" s="21"/>
      <c r="FC6579" s="21"/>
      <c r="FD6579" s="21"/>
      <c r="FE6579" s="21"/>
      <c r="FF6579" s="21"/>
      <c r="FG6579" s="21"/>
      <c r="FH6579" s="21"/>
      <c r="FI6579" s="21"/>
      <c r="FJ6579" s="21"/>
      <c r="FK6579" s="21"/>
      <c r="FL6579" s="21"/>
      <c r="FM6579" s="21"/>
      <c r="FN6579" s="21"/>
      <c r="FO6579" s="21"/>
      <c r="FP6579" s="21"/>
      <c r="FQ6579" s="21"/>
      <c r="FR6579" s="21"/>
      <c r="FS6579" s="21"/>
      <c r="FT6579" s="21"/>
      <c r="FU6579" s="21"/>
      <c r="FV6579" s="21"/>
      <c r="FW6579" s="21"/>
      <c r="FX6579" s="21"/>
      <c r="FY6579" s="21"/>
      <c r="FZ6579" s="21"/>
      <c r="GA6579" s="21"/>
      <c r="GB6579" s="21"/>
      <c r="GC6579" s="21"/>
      <c r="GD6579" s="21"/>
      <c r="GE6579" s="21"/>
      <c r="GF6579" s="21"/>
      <c r="GG6579" s="21"/>
      <c r="GH6579" s="21"/>
      <c r="GI6579" s="21"/>
      <c r="GJ6579" s="21"/>
      <c r="GK6579" s="21"/>
      <c r="GL6579" s="21"/>
      <c r="GM6579" s="21"/>
      <c r="GN6579" s="21"/>
      <c r="GO6579" s="21"/>
      <c r="GP6579" s="21"/>
      <c r="GQ6579" s="21"/>
      <c r="GR6579" s="21"/>
      <c r="GS6579" s="21"/>
      <c r="GT6579" s="21"/>
      <c r="GU6579" s="21"/>
      <c r="GV6579" s="21"/>
      <c r="GW6579" s="21"/>
      <c r="GX6579" s="21"/>
      <c r="GY6579" s="21"/>
      <c r="GZ6579" s="21"/>
      <c r="HA6579" s="21"/>
      <c r="HB6579" s="21"/>
      <c r="HC6579" s="21"/>
      <c r="HD6579" s="21"/>
      <c r="HE6579" s="21"/>
      <c r="HF6579" s="21"/>
      <c r="HG6579" s="21"/>
      <c r="HH6579" s="21"/>
      <c r="HI6579" s="21"/>
      <c r="HJ6579" s="21"/>
      <c r="HK6579" s="21"/>
      <c r="HL6579" s="21"/>
      <c r="HM6579" s="21"/>
      <c r="HN6579" s="21"/>
      <c r="HO6579" s="21"/>
      <c r="HP6579" s="21"/>
      <c r="HQ6579" s="21"/>
      <c r="HR6579" s="21"/>
      <c r="HS6579" s="21"/>
      <c r="HT6579" s="21"/>
      <c r="HU6579" s="21"/>
      <c r="HV6579" s="21"/>
      <c r="HW6579" s="21"/>
      <c r="HX6579" s="21"/>
      <c r="HY6579" s="21"/>
      <c r="HZ6579" s="21"/>
      <c r="IA6579" s="21"/>
      <c r="IB6579" s="21"/>
      <c r="IC6579" s="21"/>
      <c r="ID6579" s="21"/>
      <c r="IE6579" s="21"/>
      <c r="IF6579" s="21"/>
      <c r="IG6579" s="21"/>
      <c r="IH6579" s="21"/>
      <c r="II6579" s="21"/>
      <c r="IJ6579" s="21"/>
      <c r="IK6579" s="21"/>
      <c r="IL6579" s="21"/>
      <c r="IM6579" s="21"/>
      <c r="IN6579" s="21"/>
      <c r="IO6579" s="21"/>
      <c r="IP6579" s="21"/>
      <c r="IQ6579" s="21"/>
      <c r="IR6579" s="21"/>
      <c r="IS6579" s="21"/>
      <c r="IT6579" s="21"/>
      <c r="IU6579" s="21"/>
      <c r="IV6579" s="21"/>
    </row>
    <row r="6580" spans="1:256" s="21" customFormat="1">
      <c r="A6580" s="10"/>
      <c r="B6580" s="8"/>
      <c r="C6580" s="8"/>
      <c r="D6580" s="82"/>
      <c r="E6580" s="33"/>
      <c r="F6580" s="261"/>
      <c r="G6580" s="71"/>
      <c r="H6580" s="283"/>
      <c r="I6580" s="33"/>
      <c r="J6580" s="33"/>
      <c r="K6580" s="33"/>
      <c r="L6580" s="33"/>
      <c r="M6580" s="33"/>
      <c r="N6580" s="33"/>
      <c r="O6580" s="33"/>
      <c r="P6580" s="33"/>
      <c r="Q6580" s="33"/>
      <c r="R6580" s="33"/>
      <c r="S6580" s="33"/>
      <c r="T6580" s="33"/>
      <c r="U6580" s="33"/>
      <c r="V6580" s="33"/>
      <c r="W6580" s="33"/>
      <c r="X6580" s="282"/>
      <c r="Y6580" s="69"/>
      <c r="Z6580" s="284"/>
      <c r="AA6580" s="284"/>
      <c r="AB6580" s="33"/>
      <c r="AC6580" s="33"/>
      <c r="AD6580" s="33"/>
      <c r="AE6580" s="33"/>
      <c r="AF6580" s="33"/>
      <c r="AG6580" s="33"/>
      <c r="AH6580" s="33"/>
      <c r="AI6580" s="33"/>
      <c r="AJ6580" s="33"/>
      <c r="AK6580" s="33"/>
      <c r="AL6580" s="33"/>
      <c r="AM6580" s="33"/>
      <c r="AN6580" s="33"/>
      <c r="AO6580" s="69"/>
      <c r="AP6580" s="70"/>
      <c r="AQ6580" s="70"/>
      <c r="AR6580" s="76"/>
      <c r="AS6580" s="60"/>
      <c r="AT6580" s="60"/>
      <c r="AU6580" s="60"/>
    </row>
    <row r="6581" spans="1:256" s="21" customFormat="1">
      <c r="A6581" s="12"/>
      <c r="B6581" s="9">
        <v>6</v>
      </c>
      <c r="C6581" s="9" t="s">
        <v>19</v>
      </c>
      <c r="D6581" s="81" t="s">
        <v>7</v>
      </c>
      <c r="E6581" s="31">
        <v>99041000</v>
      </c>
      <c r="F6581" s="31">
        <f>SUM(F6582:F6589)</f>
        <v>0</v>
      </c>
      <c r="G6581" s="31">
        <f t="shared" ref="G6581:V6581" si="948">SUM(G6582:G6589)</f>
        <v>0</v>
      </c>
      <c r="H6581" s="31">
        <f t="shared" si="948"/>
        <v>0</v>
      </c>
      <c r="I6581" s="31">
        <f t="shared" si="948"/>
        <v>0</v>
      </c>
      <c r="J6581" s="31">
        <f t="shared" si="948"/>
        <v>0</v>
      </c>
      <c r="K6581" s="31">
        <f t="shared" si="948"/>
        <v>0</v>
      </c>
      <c r="L6581" s="31">
        <f t="shared" si="948"/>
        <v>0</v>
      </c>
      <c r="M6581" s="31">
        <f t="shared" si="948"/>
        <v>0</v>
      </c>
      <c r="N6581" s="31">
        <f t="shared" si="948"/>
        <v>0</v>
      </c>
      <c r="O6581" s="31">
        <f t="shared" si="948"/>
        <v>0</v>
      </c>
      <c r="P6581" s="31">
        <f t="shared" si="948"/>
        <v>0</v>
      </c>
      <c r="Q6581" s="31">
        <f t="shared" si="948"/>
        <v>0</v>
      </c>
      <c r="R6581" s="31">
        <f t="shared" si="948"/>
        <v>0</v>
      </c>
      <c r="S6581" s="31">
        <f t="shared" si="948"/>
        <v>0</v>
      </c>
      <c r="T6581" s="31">
        <f t="shared" si="948"/>
        <v>0</v>
      </c>
      <c r="U6581" s="31">
        <f t="shared" si="948"/>
        <v>0</v>
      </c>
      <c r="V6581" s="31">
        <f t="shared" si="948"/>
        <v>0</v>
      </c>
      <c r="W6581" s="31">
        <f>SUM(O6581:V6581)</f>
        <v>0</v>
      </c>
      <c r="X6581" s="31">
        <f>SUM(X6582:X6589)</f>
        <v>0</v>
      </c>
      <c r="Y6581" s="31">
        <f>H6581+I6581+J6581+K6581+L6581+M6581+N6581+W6581+X6581</f>
        <v>0</v>
      </c>
      <c r="Z6581" s="31">
        <f t="shared" ref="Z6581:AK6581" si="949">SUM(Z6582:Z6589)</f>
        <v>0</v>
      </c>
      <c r="AA6581" s="31">
        <f t="shared" si="949"/>
        <v>0</v>
      </c>
      <c r="AB6581" s="31">
        <f t="shared" si="949"/>
        <v>0</v>
      </c>
      <c r="AC6581" s="31">
        <f t="shared" si="949"/>
        <v>0</v>
      </c>
      <c r="AD6581" s="31">
        <f t="shared" si="949"/>
        <v>0</v>
      </c>
      <c r="AE6581" s="31">
        <f t="shared" si="949"/>
        <v>0</v>
      </c>
      <c r="AF6581" s="31">
        <f t="shared" si="949"/>
        <v>99041000</v>
      </c>
      <c r="AG6581" s="31">
        <f t="shared" si="949"/>
        <v>0</v>
      </c>
      <c r="AH6581" s="31">
        <f t="shared" si="949"/>
        <v>0</v>
      </c>
      <c r="AI6581" s="31">
        <f t="shared" si="949"/>
        <v>0</v>
      </c>
      <c r="AJ6581" s="31">
        <f t="shared" si="949"/>
        <v>0</v>
      </c>
      <c r="AK6581" s="31">
        <f t="shared" si="949"/>
        <v>0</v>
      </c>
      <c r="AL6581" s="31">
        <f>SUM(AD6581:AK6581)</f>
        <v>99041000</v>
      </c>
      <c r="AM6581" s="31">
        <f>SUM(AM6582:AM6589)</f>
        <v>0</v>
      </c>
      <c r="AN6581" s="31">
        <f>SUM(AN6582:AN6589)</f>
        <v>0</v>
      </c>
      <c r="AO6581" s="31">
        <f>Z6581+AA6581+AB6581+AC6581+AL6581+AM6581+AN6581</f>
        <v>99041000</v>
      </c>
      <c r="AP6581" s="32">
        <f>E6581+Y6581-AO6581</f>
        <v>0</v>
      </c>
      <c r="AQ6581" s="32"/>
      <c r="AR6581" s="28"/>
      <c r="AS6581" s="29">
        <f>E6581+H6581+I6581+J6581+K6581+L6581+M6581+N6581+W6581+X6581-Z6581-AB6581-AL6581-AC6581-AM6581-AN6581</f>
        <v>0</v>
      </c>
      <c r="AT6581" s="29">
        <f>AP6581-AS6581</f>
        <v>0</v>
      </c>
      <c r="AU6581" s="29">
        <f>E6581</f>
        <v>99041000</v>
      </c>
      <c r="AV6581" s="86">
        <f>AS6581-AU6581</f>
        <v>-99041000</v>
      </c>
      <c r="AW6581" s="86">
        <f>Y6581-AO6581</f>
        <v>-99041000</v>
      </c>
      <c r="AX6581" s="86">
        <f>AV6581-AW6581</f>
        <v>0</v>
      </c>
      <c r="AY6581" s="86"/>
      <c r="AZ6581" s="398"/>
      <c r="BA6581" s="86"/>
      <c r="BB6581" s="86"/>
      <c r="BC6581" s="86"/>
      <c r="BD6581" s="86"/>
      <c r="BE6581" s="86"/>
      <c r="BF6581" s="86"/>
      <c r="BG6581" s="86"/>
      <c r="BH6581" s="86"/>
      <c r="BI6581" s="86"/>
      <c r="BJ6581" s="86"/>
      <c r="BK6581" s="86"/>
      <c r="BL6581" s="86"/>
      <c r="BM6581" s="86"/>
      <c r="BN6581" s="86"/>
      <c r="BO6581" s="86"/>
      <c r="BP6581" s="86"/>
      <c r="BQ6581" s="86"/>
      <c r="BR6581" s="86"/>
      <c r="BS6581" s="86"/>
      <c r="BT6581" s="86"/>
      <c r="BU6581" s="86"/>
      <c r="BV6581" s="86"/>
      <c r="BW6581" s="86"/>
      <c r="BX6581" s="86"/>
      <c r="BY6581" s="86"/>
      <c r="BZ6581" s="86"/>
      <c r="CA6581" s="86"/>
      <c r="CB6581" s="86"/>
      <c r="CC6581" s="86"/>
      <c r="CD6581" s="86"/>
      <c r="CE6581" s="86"/>
      <c r="CF6581" s="86"/>
      <c r="CG6581" s="86"/>
      <c r="CH6581" s="86"/>
      <c r="CI6581" s="86"/>
      <c r="CJ6581" s="86"/>
      <c r="CK6581" s="86"/>
      <c r="CL6581" s="86"/>
      <c r="CM6581" s="86"/>
      <c r="CN6581" s="86"/>
      <c r="CO6581" s="86"/>
      <c r="CP6581" s="86"/>
      <c r="CQ6581" s="86"/>
      <c r="CR6581" s="86"/>
      <c r="CS6581" s="86"/>
      <c r="CT6581" s="86"/>
      <c r="CU6581" s="86"/>
      <c r="CV6581" s="86"/>
      <c r="CW6581" s="86"/>
      <c r="CX6581" s="86"/>
      <c r="CY6581" s="86"/>
      <c r="CZ6581" s="86"/>
      <c r="DA6581" s="86"/>
      <c r="DB6581" s="86"/>
      <c r="DC6581" s="86"/>
      <c r="DD6581" s="86"/>
      <c r="DE6581" s="86"/>
      <c r="DF6581" s="86"/>
      <c r="DG6581" s="86"/>
      <c r="DH6581" s="86"/>
      <c r="DI6581" s="86"/>
      <c r="DJ6581" s="86"/>
      <c r="DK6581" s="86"/>
      <c r="DL6581" s="86"/>
      <c r="DM6581" s="86"/>
      <c r="DN6581" s="86"/>
      <c r="DO6581" s="86"/>
      <c r="DP6581" s="86"/>
      <c r="DQ6581" s="86"/>
      <c r="DR6581" s="86"/>
      <c r="DS6581" s="86"/>
      <c r="DT6581" s="86"/>
      <c r="DU6581" s="86"/>
      <c r="DV6581" s="86"/>
      <c r="DW6581" s="86"/>
      <c r="DX6581" s="86"/>
      <c r="DY6581" s="86"/>
      <c r="DZ6581" s="86"/>
      <c r="EA6581" s="86"/>
      <c r="EB6581" s="86"/>
      <c r="EC6581" s="86"/>
      <c r="ED6581" s="86"/>
      <c r="EE6581" s="86"/>
      <c r="EF6581" s="86"/>
      <c r="EG6581" s="86"/>
      <c r="EH6581" s="86"/>
      <c r="EI6581" s="86"/>
      <c r="EJ6581" s="86"/>
      <c r="EK6581" s="86"/>
      <c r="EL6581" s="86"/>
      <c r="EM6581" s="86"/>
      <c r="EN6581" s="86"/>
      <c r="EO6581" s="86"/>
      <c r="EP6581" s="86"/>
      <c r="EQ6581" s="86"/>
      <c r="ER6581" s="86"/>
      <c r="ES6581" s="86"/>
      <c r="ET6581" s="86"/>
      <c r="EU6581" s="86"/>
      <c r="EV6581" s="86"/>
      <c r="EW6581" s="86"/>
      <c r="EX6581" s="86"/>
      <c r="EY6581" s="86"/>
      <c r="EZ6581" s="86"/>
      <c r="FA6581" s="86"/>
      <c r="FB6581" s="86"/>
      <c r="FC6581" s="86"/>
      <c r="FD6581" s="86"/>
      <c r="FE6581" s="86"/>
      <c r="FF6581" s="86"/>
      <c r="FG6581" s="86"/>
      <c r="FH6581" s="86"/>
      <c r="FI6581" s="86"/>
      <c r="FJ6581" s="86"/>
      <c r="FK6581" s="86"/>
      <c r="FL6581" s="86"/>
      <c r="FM6581" s="86"/>
      <c r="FN6581" s="86"/>
      <c r="FO6581" s="86"/>
      <c r="FP6581" s="86"/>
      <c r="FQ6581" s="86"/>
      <c r="FR6581" s="86"/>
      <c r="FS6581" s="86"/>
      <c r="FT6581" s="86"/>
      <c r="FU6581" s="86"/>
      <c r="FV6581" s="86"/>
      <c r="FW6581" s="86"/>
      <c r="FX6581" s="86"/>
      <c r="FY6581" s="86"/>
      <c r="FZ6581" s="86"/>
      <c r="GA6581" s="86"/>
      <c r="GB6581" s="86"/>
      <c r="GC6581" s="86"/>
      <c r="GD6581" s="86"/>
      <c r="GE6581" s="86"/>
      <c r="GF6581" s="86"/>
      <c r="GG6581" s="86"/>
      <c r="GH6581" s="86"/>
      <c r="GI6581" s="86"/>
      <c r="GJ6581" s="86"/>
      <c r="GK6581" s="86"/>
      <c r="GL6581" s="86"/>
      <c r="GM6581" s="86"/>
      <c r="GN6581" s="86"/>
      <c r="GO6581" s="86"/>
      <c r="GP6581" s="86"/>
      <c r="GQ6581" s="86"/>
      <c r="GR6581" s="86"/>
      <c r="GS6581" s="86"/>
      <c r="GT6581" s="86"/>
      <c r="GU6581" s="86"/>
      <c r="GV6581" s="86"/>
      <c r="GW6581" s="86"/>
      <c r="GX6581" s="86"/>
      <c r="GY6581" s="86"/>
      <c r="GZ6581" s="86"/>
      <c r="HA6581" s="86"/>
      <c r="HB6581" s="86"/>
      <c r="HC6581" s="86"/>
      <c r="HD6581" s="86"/>
      <c r="HE6581" s="86"/>
      <c r="HF6581" s="86"/>
      <c r="HG6581" s="86"/>
      <c r="HH6581" s="86"/>
      <c r="HI6581" s="86"/>
      <c r="HJ6581" s="86"/>
      <c r="HK6581" s="86"/>
      <c r="HL6581" s="86"/>
      <c r="HM6581" s="86"/>
      <c r="HN6581" s="86"/>
      <c r="HO6581" s="86"/>
      <c r="HP6581" s="86"/>
      <c r="HQ6581" s="86"/>
      <c r="HR6581" s="86"/>
      <c r="HS6581" s="86"/>
      <c r="HT6581" s="86"/>
      <c r="HU6581" s="86"/>
      <c r="HV6581" s="86"/>
      <c r="HW6581" s="86"/>
      <c r="HX6581" s="86"/>
      <c r="HY6581" s="86"/>
      <c r="HZ6581" s="86"/>
      <c r="IA6581" s="86"/>
      <c r="IB6581" s="86"/>
      <c r="IC6581" s="86"/>
      <c r="ID6581" s="86"/>
      <c r="IE6581" s="86"/>
      <c r="IF6581" s="86"/>
      <c r="IG6581" s="86"/>
      <c r="IH6581" s="86"/>
      <c r="II6581" s="86"/>
      <c r="IJ6581" s="86"/>
      <c r="IK6581" s="86"/>
      <c r="IL6581" s="86"/>
      <c r="IM6581" s="86"/>
      <c r="IN6581" s="86"/>
      <c r="IO6581" s="86"/>
      <c r="IP6581" s="86"/>
      <c r="IQ6581" s="86"/>
      <c r="IR6581" s="86"/>
      <c r="IS6581" s="86"/>
      <c r="IT6581" s="86"/>
      <c r="IU6581" s="86"/>
      <c r="IV6581" s="86"/>
    </row>
    <row r="6582" spans="1:256" s="402" customFormat="1">
      <c r="A6582" s="13"/>
      <c r="B6582" s="8"/>
      <c r="C6582" s="8"/>
      <c r="D6582" s="113"/>
      <c r="E6582" s="33"/>
      <c r="F6582" s="34"/>
      <c r="G6582" s="63"/>
      <c r="H6582" s="67"/>
      <c r="I6582" s="34"/>
      <c r="J6582" s="34"/>
      <c r="K6582" s="34"/>
      <c r="L6582" s="34"/>
      <c r="M6582" s="34"/>
      <c r="N6582" s="34"/>
      <c r="O6582" s="34"/>
      <c r="P6582" s="34"/>
      <c r="Q6582" s="34"/>
      <c r="R6582" s="34"/>
      <c r="S6582" s="34"/>
      <c r="T6582" s="34"/>
      <c r="U6582" s="34"/>
      <c r="V6582" s="34"/>
      <c r="W6582" s="34"/>
      <c r="X6582" s="63"/>
      <c r="Y6582" s="34"/>
      <c r="Z6582" s="65"/>
      <c r="AA6582" s="65"/>
      <c r="AB6582" s="34"/>
      <c r="AC6582" s="34"/>
      <c r="AD6582" s="34"/>
      <c r="AE6582" s="34"/>
      <c r="AF6582" s="34"/>
      <c r="AG6582" s="34"/>
      <c r="AH6582" s="34"/>
      <c r="AI6582" s="34"/>
      <c r="AJ6582" s="34"/>
      <c r="AK6582" s="34"/>
      <c r="AL6582" s="34"/>
      <c r="AM6582" s="34"/>
      <c r="AN6582" s="34"/>
      <c r="AO6582" s="34"/>
      <c r="AP6582" s="34"/>
      <c r="AQ6582" s="34"/>
      <c r="AR6582" s="28"/>
      <c r="AS6582" s="29"/>
      <c r="AT6582" s="29"/>
      <c r="AU6582" s="29"/>
    </row>
    <row r="6583" spans="1:256" s="531" customFormat="1">
      <c r="A6583" s="13"/>
      <c r="B6583" s="8"/>
      <c r="C6583" s="8"/>
      <c r="D6583" s="113"/>
      <c r="E6583" s="33"/>
      <c r="F6583" s="34"/>
      <c r="G6583" s="63"/>
      <c r="H6583" s="67"/>
      <c r="I6583" s="34"/>
      <c r="J6583" s="34"/>
      <c r="K6583" s="34"/>
      <c r="L6583" s="34"/>
      <c r="M6583" s="34"/>
      <c r="N6583" s="34"/>
      <c r="O6583" s="34"/>
      <c r="P6583" s="34"/>
      <c r="Q6583" s="34"/>
      <c r="R6583" s="34"/>
      <c r="S6583" s="34"/>
      <c r="T6583" s="34"/>
      <c r="U6583" s="34"/>
      <c r="V6583" s="34"/>
      <c r="W6583" s="34"/>
      <c r="X6583" s="63"/>
      <c r="Y6583" s="34"/>
      <c r="Z6583" s="65"/>
      <c r="AA6583" s="65"/>
      <c r="AB6583" s="34"/>
      <c r="AC6583" s="34"/>
      <c r="AD6583" s="34"/>
      <c r="AE6583" s="34"/>
      <c r="AF6583" s="34"/>
      <c r="AG6583" s="34"/>
      <c r="AH6583" s="34"/>
      <c r="AI6583" s="34"/>
      <c r="AJ6583" s="34"/>
      <c r="AK6583" s="34"/>
      <c r="AL6583" s="34"/>
      <c r="AM6583" s="34"/>
      <c r="AN6583" s="34"/>
      <c r="AO6583" s="34"/>
      <c r="AP6583" s="34"/>
      <c r="AQ6583" s="34"/>
      <c r="AR6583" s="28"/>
      <c r="AS6583" s="29"/>
      <c r="AT6583" s="29"/>
      <c r="AU6583" s="29"/>
    </row>
    <row r="6584" spans="1:256" s="531" customFormat="1" ht="15">
      <c r="A6584" s="13"/>
      <c r="B6584" s="8"/>
      <c r="C6584" s="8"/>
      <c r="D6584" s="506" t="s">
        <v>786</v>
      </c>
      <c r="E6584" s="33"/>
      <c r="F6584" s="34"/>
      <c r="G6584" s="63"/>
      <c r="H6584" s="67"/>
      <c r="I6584" s="34"/>
      <c r="J6584" s="34"/>
      <c r="K6584" s="34"/>
      <c r="L6584" s="34"/>
      <c r="M6584" s="34"/>
      <c r="N6584" s="34"/>
      <c r="O6584" s="34"/>
      <c r="P6584" s="34"/>
      <c r="Q6584" s="34"/>
      <c r="R6584" s="34"/>
      <c r="S6584" s="34"/>
      <c r="T6584" s="34"/>
      <c r="U6584" s="34"/>
      <c r="V6584" s="34"/>
      <c r="W6584" s="34"/>
      <c r="X6584" s="63"/>
      <c r="Y6584" s="34"/>
      <c r="Z6584" s="65"/>
      <c r="AA6584" s="65"/>
      <c r="AB6584" s="34"/>
      <c r="AC6584" s="34"/>
      <c r="AD6584" s="34"/>
      <c r="AE6584" s="34"/>
      <c r="AF6584" s="34"/>
      <c r="AG6584" s="34"/>
      <c r="AH6584" s="34"/>
      <c r="AI6584" s="34"/>
      <c r="AJ6584" s="34"/>
      <c r="AK6584" s="34"/>
      <c r="AL6584" s="34"/>
      <c r="AM6584" s="34"/>
      <c r="AN6584" s="34"/>
      <c r="AO6584" s="34"/>
      <c r="AP6584" s="34"/>
      <c r="AQ6584" s="34"/>
      <c r="AR6584" s="28"/>
      <c r="AS6584" s="29"/>
      <c r="AT6584" s="29"/>
      <c r="AU6584" s="29"/>
    </row>
    <row r="6585" spans="1:256" s="531" customFormat="1">
      <c r="A6585" s="13"/>
      <c r="B6585" s="8"/>
      <c r="C6585" s="8"/>
      <c r="D6585" s="344" t="s">
        <v>1812</v>
      </c>
      <c r="E6585" s="33"/>
      <c r="F6585" s="34"/>
      <c r="G6585" s="63"/>
      <c r="H6585" s="67"/>
      <c r="I6585" s="34"/>
      <c r="J6585" s="34"/>
      <c r="K6585" s="34"/>
      <c r="L6585" s="34"/>
      <c r="M6585" s="34"/>
      <c r="N6585" s="34"/>
      <c r="O6585" s="34"/>
      <c r="P6585" s="34"/>
      <c r="Q6585" s="34"/>
      <c r="R6585" s="34"/>
      <c r="S6585" s="34"/>
      <c r="T6585" s="34"/>
      <c r="U6585" s="34"/>
      <c r="V6585" s="34"/>
      <c r="W6585" s="34"/>
      <c r="X6585" s="63"/>
      <c r="Y6585" s="34"/>
      <c r="Z6585" s="65"/>
      <c r="AA6585" s="65"/>
      <c r="AB6585" s="34"/>
      <c r="AC6585" s="34"/>
      <c r="AD6585" s="34"/>
      <c r="AE6585" s="34"/>
      <c r="AF6585" s="34">
        <v>50203000</v>
      </c>
      <c r="AG6585" s="34"/>
      <c r="AH6585" s="34"/>
      <c r="AI6585" s="34"/>
      <c r="AJ6585" s="34"/>
      <c r="AK6585" s="34"/>
      <c r="AL6585" s="34"/>
      <c r="AM6585" s="34"/>
      <c r="AN6585" s="34"/>
      <c r="AO6585" s="34"/>
      <c r="AP6585" s="34"/>
      <c r="AQ6585" s="34"/>
      <c r="AR6585" s="28"/>
      <c r="AS6585" s="29"/>
      <c r="AT6585" s="29"/>
      <c r="AU6585" s="29"/>
    </row>
    <row r="6586" spans="1:256" s="402" customFormat="1">
      <c r="A6586" s="13"/>
      <c r="B6586" s="8"/>
      <c r="C6586" s="8"/>
      <c r="D6586" s="344" t="s">
        <v>1813</v>
      </c>
      <c r="E6586" s="33"/>
      <c r="F6586" s="34"/>
      <c r="G6586" s="63"/>
      <c r="H6586" s="67"/>
      <c r="I6586" s="34"/>
      <c r="J6586" s="34"/>
      <c r="K6586" s="34"/>
      <c r="L6586" s="34"/>
      <c r="M6586" s="34"/>
      <c r="N6586" s="34"/>
      <c r="O6586" s="34"/>
      <c r="P6586" s="34"/>
      <c r="Q6586" s="34"/>
      <c r="R6586" s="34"/>
      <c r="S6586" s="34"/>
      <c r="T6586" s="34"/>
      <c r="U6586" s="34"/>
      <c r="V6586" s="34"/>
      <c r="W6586" s="34"/>
      <c r="X6586" s="63"/>
      <c r="Y6586" s="34"/>
      <c r="Z6586" s="65"/>
      <c r="AA6586" s="65"/>
      <c r="AB6586" s="34"/>
      <c r="AC6586" s="34"/>
      <c r="AD6586" s="34"/>
      <c r="AE6586" s="34"/>
      <c r="AF6586" s="34">
        <v>48838000</v>
      </c>
      <c r="AG6586" s="34"/>
      <c r="AH6586" s="34"/>
      <c r="AI6586" s="34"/>
      <c r="AJ6586" s="34"/>
      <c r="AK6586" s="34"/>
      <c r="AL6586" s="34"/>
      <c r="AM6586" s="34"/>
      <c r="AN6586" s="34"/>
      <c r="AO6586" s="34"/>
      <c r="AP6586" s="34"/>
      <c r="AQ6586" s="34"/>
      <c r="AR6586" s="28"/>
      <c r="AS6586" s="29"/>
      <c r="AT6586" s="29"/>
      <c r="AU6586" s="29"/>
    </row>
    <row r="6587" spans="1:256" s="531" customFormat="1">
      <c r="A6587" s="13"/>
      <c r="B6587" s="8"/>
      <c r="C6587" s="8"/>
      <c r="D6587" s="344"/>
      <c r="E6587" s="33"/>
      <c r="F6587" s="34"/>
      <c r="G6587" s="63"/>
      <c r="H6587" s="67"/>
      <c r="I6587" s="34"/>
      <c r="J6587" s="34"/>
      <c r="K6587" s="34"/>
      <c r="L6587" s="34"/>
      <c r="M6587" s="34"/>
      <c r="N6587" s="34"/>
      <c r="O6587" s="34"/>
      <c r="P6587" s="34"/>
      <c r="Q6587" s="34"/>
      <c r="R6587" s="34"/>
      <c r="S6587" s="34"/>
      <c r="T6587" s="34"/>
      <c r="U6587" s="34"/>
      <c r="V6587" s="34"/>
      <c r="W6587" s="34"/>
      <c r="X6587" s="63"/>
      <c r="Y6587" s="34"/>
      <c r="Z6587" s="65"/>
      <c r="AA6587" s="65"/>
      <c r="AB6587" s="34"/>
      <c r="AC6587" s="34"/>
      <c r="AD6587" s="34"/>
      <c r="AE6587" s="34"/>
      <c r="AF6587" s="34"/>
      <c r="AG6587" s="34"/>
      <c r="AH6587" s="34"/>
      <c r="AI6587" s="34"/>
      <c r="AJ6587" s="34"/>
      <c r="AK6587" s="34"/>
      <c r="AL6587" s="34"/>
      <c r="AM6587" s="34"/>
      <c r="AN6587" s="34"/>
      <c r="AO6587" s="34"/>
      <c r="AP6587" s="34"/>
      <c r="AQ6587" s="34"/>
      <c r="AR6587" s="28"/>
      <c r="AS6587" s="29"/>
      <c r="AT6587" s="29"/>
      <c r="AU6587" s="29"/>
    </row>
    <row r="6588" spans="1:256" s="531" customFormat="1">
      <c r="A6588" s="13"/>
      <c r="B6588" s="8"/>
      <c r="C6588" s="8"/>
      <c r="D6588" s="344"/>
      <c r="E6588" s="33"/>
      <c r="F6588" s="34"/>
      <c r="G6588" s="63"/>
      <c r="H6588" s="67"/>
      <c r="I6588" s="34"/>
      <c r="J6588" s="34"/>
      <c r="K6588" s="34"/>
      <c r="L6588" s="34"/>
      <c r="M6588" s="34"/>
      <c r="N6588" s="34"/>
      <c r="O6588" s="34"/>
      <c r="P6588" s="34"/>
      <c r="Q6588" s="34"/>
      <c r="R6588" s="34"/>
      <c r="S6588" s="34"/>
      <c r="T6588" s="34"/>
      <c r="U6588" s="34"/>
      <c r="V6588" s="34"/>
      <c r="W6588" s="34"/>
      <c r="X6588" s="63"/>
      <c r="Y6588" s="34"/>
      <c r="Z6588" s="65"/>
      <c r="AA6588" s="65"/>
      <c r="AB6588" s="34"/>
      <c r="AC6588" s="34"/>
      <c r="AD6588" s="34"/>
      <c r="AE6588" s="34"/>
      <c r="AF6588" s="34"/>
      <c r="AG6588" s="34"/>
      <c r="AH6588" s="34"/>
      <c r="AI6588" s="34"/>
      <c r="AJ6588" s="34"/>
      <c r="AK6588" s="34"/>
      <c r="AL6588" s="34"/>
      <c r="AM6588" s="34"/>
      <c r="AN6588" s="34"/>
      <c r="AO6588" s="34"/>
      <c r="AP6588" s="34"/>
      <c r="AQ6588" s="34"/>
      <c r="AR6588" s="28"/>
      <c r="AS6588" s="29"/>
      <c r="AT6588" s="29"/>
      <c r="AU6588" s="29"/>
    </row>
    <row r="6589" spans="1:256" s="402" customFormat="1">
      <c r="A6589" s="13"/>
      <c r="B6589" s="8"/>
      <c r="C6589" s="8"/>
      <c r="D6589" s="113"/>
      <c r="E6589" s="33"/>
      <c r="F6589" s="34"/>
      <c r="G6589" s="63"/>
      <c r="H6589" s="67"/>
      <c r="I6589" s="34"/>
      <c r="J6589" s="34"/>
      <c r="K6589" s="34"/>
      <c r="L6589" s="34"/>
      <c r="M6589" s="34"/>
      <c r="N6589" s="34"/>
      <c r="O6589" s="34"/>
      <c r="P6589" s="34"/>
      <c r="Q6589" s="34"/>
      <c r="R6589" s="34"/>
      <c r="S6589" s="34"/>
      <c r="T6589" s="34"/>
      <c r="U6589" s="34"/>
      <c r="V6589" s="34"/>
      <c r="W6589" s="34"/>
      <c r="X6589" s="63"/>
      <c r="Y6589" s="34"/>
      <c r="Z6589" s="65"/>
      <c r="AA6589" s="65"/>
      <c r="AB6589" s="34"/>
      <c r="AC6589" s="34"/>
      <c r="AD6589" s="34"/>
      <c r="AE6589" s="34"/>
      <c r="AF6589" s="34"/>
      <c r="AG6589" s="34"/>
      <c r="AH6589" s="34"/>
      <c r="AI6589" s="34"/>
      <c r="AJ6589" s="34"/>
      <c r="AK6589" s="34"/>
      <c r="AL6589" s="34"/>
      <c r="AM6589" s="34"/>
      <c r="AN6589" s="34"/>
      <c r="AO6589" s="34"/>
      <c r="AP6589" s="34"/>
      <c r="AQ6589" s="34"/>
      <c r="AR6589" s="28"/>
      <c r="AS6589" s="29"/>
      <c r="AT6589" s="29"/>
      <c r="AU6589" s="29"/>
    </row>
    <row r="6590" spans="1:256" s="21" customFormat="1">
      <c r="A6590" s="14"/>
      <c r="B6590" s="11">
        <v>7</v>
      </c>
      <c r="C6590" s="11"/>
      <c r="D6590" s="85" t="s">
        <v>8</v>
      </c>
      <c r="E6590" s="31">
        <v>3785000</v>
      </c>
      <c r="F6590" s="31">
        <f t="shared" ref="F6590:V6590" si="950">SUM(F6591:F6593)</f>
        <v>0</v>
      </c>
      <c r="G6590" s="31">
        <f t="shared" si="950"/>
        <v>0</v>
      </c>
      <c r="H6590" s="31">
        <f t="shared" si="950"/>
        <v>0</v>
      </c>
      <c r="I6590" s="31">
        <f t="shared" si="950"/>
        <v>0</v>
      </c>
      <c r="J6590" s="31">
        <f t="shared" si="950"/>
        <v>0</v>
      </c>
      <c r="K6590" s="31">
        <f t="shared" si="950"/>
        <v>0</v>
      </c>
      <c r="L6590" s="31">
        <f t="shared" si="950"/>
        <v>0</v>
      </c>
      <c r="M6590" s="31">
        <f t="shared" si="950"/>
        <v>0</v>
      </c>
      <c r="N6590" s="31">
        <f t="shared" si="950"/>
        <v>0</v>
      </c>
      <c r="O6590" s="31">
        <f t="shared" si="950"/>
        <v>0</v>
      </c>
      <c r="P6590" s="31">
        <f t="shared" si="950"/>
        <v>0</v>
      </c>
      <c r="Q6590" s="31">
        <f t="shared" si="950"/>
        <v>0</v>
      </c>
      <c r="R6590" s="31">
        <f t="shared" si="950"/>
        <v>0</v>
      </c>
      <c r="S6590" s="31">
        <f t="shared" si="950"/>
        <v>0</v>
      </c>
      <c r="T6590" s="31">
        <f t="shared" si="950"/>
        <v>0</v>
      </c>
      <c r="U6590" s="31">
        <f t="shared" si="950"/>
        <v>0</v>
      </c>
      <c r="V6590" s="31">
        <f t="shared" si="950"/>
        <v>0</v>
      </c>
      <c r="W6590" s="31">
        <f>SUM(O6590:V6590)</f>
        <v>0</v>
      </c>
      <c r="X6590" s="31">
        <f>SUM(X6591:X6593)</f>
        <v>0</v>
      </c>
      <c r="Y6590" s="31">
        <f>H6590+I6590+J6590+K6590+L6590+M6590+N6590+W6590+X6590</f>
        <v>0</v>
      </c>
      <c r="Z6590" s="31">
        <f t="shared" ref="Z6590:AK6590" si="951">SUM(Z6591:Z6593)</f>
        <v>0</v>
      </c>
      <c r="AA6590" s="31">
        <f t="shared" si="951"/>
        <v>0</v>
      </c>
      <c r="AB6590" s="31">
        <f t="shared" si="951"/>
        <v>0</v>
      </c>
      <c r="AC6590" s="31">
        <f t="shared" si="951"/>
        <v>0</v>
      </c>
      <c r="AD6590" s="31">
        <f t="shared" si="951"/>
        <v>0</v>
      </c>
      <c r="AE6590" s="31">
        <f t="shared" si="951"/>
        <v>0</v>
      </c>
      <c r="AF6590" s="31">
        <f t="shared" si="951"/>
        <v>0</v>
      </c>
      <c r="AG6590" s="31">
        <f t="shared" si="951"/>
        <v>0</v>
      </c>
      <c r="AH6590" s="31">
        <f t="shared" si="951"/>
        <v>0</v>
      </c>
      <c r="AI6590" s="31">
        <f t="shared" si="951"/>
        <v>0</v>
      </c>
      <c r="AJ6590" s="31">
        <f t="shared" si="951"/>
        <v>0</v>
      </c>
      <c r="AK6590" s="31">
        <f t="shared" si="951"/>
        <v>0</v>
      </c>
      <c r="AL6590" s="31">
        <f>SUM(AD6590:AK6590)</f>
        <v>0</v>
      </c>
      <c r="AM6590" s="31">
        <f>SUM(AM6591:AM6593)</f>
        <v>0</v>
      </c>
      <c r="AN6590" s="31">
        <f>SUM(AN6591:AN6593)</f>
        <v>0</v>
      </c>
      <c r="AO6590" s="31">
        <f>Z6590+AA6590+AB6590+AC6590+AL6590+AM6590+AN6590</f>
        <v>0</v>
      </c>
      <c r="AP6590" s="32">
        <f>E6590+Y6590-AO6590</f>
        <v>3785000</v>
      </c>
      <c r="AQ6590" s="32"/>
      <c r="AR6590" s="28"/>
      <c r="AS6590" s="29">
        <f>E6590+H6590+I6590+J6590+K6590+L6590+M6590+N6590+W6590+X6590-Z6590-AB6590-AL6590-AC6590-AM6590-AN6590</f>
        <v>3785000</v>
      </c>
      <c r="AT6590" s="29">
        <f>AP6590-AS6590</f>
        <v>0</v>
      </c>
      <c r="AU6590" s="29">
        <f>E6590</f>
        <v>3785000</v>
      </c>
      <c r="AV6590" s="86">
        <f>AS6590-AU6590</f>
        <v>0</v>
      </c>
      <c r="AW6590" s="86">
        <f>Y6590-AO6590</f>
        <v>0</v>
      </c>
      <c r="AX6590" s="86">
        <f>AV6590-AW6590</f>
        <v>0</v>
      </c>
      <c r="AZ6590" s="398"/>
    </row>
    <row r="6591" spans="1:256" s="21" customFormat="1">
      <c r="A6591" s="10"/>
      <c r="B6591" s="8"/>
      <c r="C6591" s="8"/>
      <c r="D6591" s="82"/>
      <c r="E6591" s="33"/>
      <c r="F6591" s="33"/>
      <c r="G6591" s="282"/>
      <c r="H6591" s="283"/>
      <c r="I6591" s="33"/>
      <c r="J6591" s="33"/>
      <c r="K6591" s="33"/>
      <c r="L6591" s="33"/>
      <c r="M6591" s="33"/>
      <c r="N6591" s="33"/>
      <c r="O6591" s="33"/>
      <c r="P6591" s="33"/>
      <c r="Q6591" s="33"/>
      <c r="R6591" s="33"/>
      <c r="S6591" s="33"/>
      <c r="T6591" s="33"/>
      <c r="U6591" s="33"/>
      <c r="V6591" s="33"/>
      <c r="W6591" s="33"/>
      <c r="X6591" s="282"/>
      <c r="Y6591" s="33"/>
      <c r="Z6591" s="284"/>
      <c r="AA6591" s="284"/>
      <c r="AB6591" s="33"/>
      <c r="AC6591" s="33"/>
      <c r="AD6591" s="33"/>
      <c r="AE6591" s="33"/>
      <c r="AF6591" s="33"/>
      <c r="AG6591" s="33"/>
      <c r="AH6591" s="33"/>
      <c r="AI6591" s="33"/>
      <c r="AJ6591" s="33"/>
      <c r="AK6591" s="33"/>
      <c r="AL6591" s="33"/>
      <c r="AM6591" s="33"/>
      <c r="AN6591" s="33"/>
      <c r="AO6591" s="33"/>
      <c r="AP6591" s="34"/>
      <c r="AQ6591" s="70"/>
      <c r="AR6591" s="76"/>
      <c r="AS6591" s="60"/>
      <c r="AT6591" s="60"/>
      <c r="AU6591" s="60"/>
    </row>
    <row r="6592" spans="1:256" s="21" customFormat="1">
      <c r="A6592" s="10"/>
      <c r="B6592" s="8"/>
      <c r="C6592" s="8"/>
      <c r="D6592" s="82"/>
      <c r="E6592" s="33"/>
      <c r="F6592" s="33"/>
      <c r="G6592" s="282"/>
      <c r="H6592" s="283"/>
      <c r="I6592" s="33"/>
      <c r="J6592" s="33"/>
      <c r="K6592" s="33"/>
      <c r="L6592" s="33"/>
      <c r="M6592" s="33"/>
      <c r="N6592" s="33"/>
      <c r="O6592" s="33"/>
      <c r="P6592" s="33"/>
      <c r="Q6592" s="33"/>
      <c r="R6592" s="33"/>
      <c r="S6592" s="33"/>
      <c r="T6592" s="33"/>
      <c r="U6592" s="33"/>
      <c r="V6592" s="33"/>
      <c r="W6592" s="33"/>
      <c r="X6592" s="282"/>
      <c r="Y6592" s="33"/>
      <c r="Z6592" s="284"/>
      <c r="AA6592" s="284"/>
      <c r="AB6592" s="33"/>
      <c r="AC6592" s="33"/>
      <c r="AD6592" s="33"/>
      <c r="AE6592" s="33"/>
      <c r="AF6592" s="33"/>
      <c r="AG6592" s="33"/>
      <c r="AH6592" s="33"/>
      <c r="AI6592" s="33"/>
      <c r="AJ6592" s="33"/>
      <c r="AK6592" s="33"/>
      <c r="AL6592" s="33"/>
      <c r="AM6592" s="33"/>
      <c r="AN6592" s="33"/>
      <c r="AO6592" s="33"/>
      <c r="AP6592" s="34"/>
      <c r="AQ6592" s="70"/>
      <c r="AR6592" s="76"/>
      <c r="AS6592" s="60"/>
      <c r="AT6592" s="60"/>
      <c r="AU6592" s="60"/>
    </row>
    <row r="6593" spans="1:256" s="21" customFormat="1">
      <c r="A6593" s="10"/>
      <c r="B6593" s="8"/>
      <c r="C6593" s="8"/>
      <c r="D6593" s="82"/>
      <c r="E6593" s="33"/>
      <c r="F6593" s="33"/>
      <c r="G6593" s="282"/>
      <c r="H6593" s="283"/>
      <c r="I6593" s="33"/>
      <c r="J6593" s="33"/>
      <c r="K6593" s="33"/>
      <c r="L6593" s="33"/>
      <c r="M6593" s="33"/>
      <c r="N6593" s="33"/>
      <c r="O6593" s="33"/>
      <c r="P6593" s="33"/>
      <c r="Q6593" s="33"/>
      <c r="R6593" s="33"/>
      <c r="S6593" s="33"/>
      <c r="T6593" s="33"/>
      <c r="U6593" s="33"/>
      <c r="V6593" s="33"/>
      <c r="W6593" s="33"/>
      <c r="X6593" s="282"/>
      <c r="Y6593" s="33"/>
      <c r="Z6593" s="284"/>
      <c r="AA6593" s="284"/>
      <c r="AB6593" s="33"/>
      <c r="AC6593" s="33"/>
      <c r="AD6593" s="33"/>
      <c r="AE6593" s="33"/>
      <c r="AF6593" s="33"/>
      <c r="AG6593" s="33"/>
      <c r="AH6593" s="33"/>
      <c r="AI6593" s="33"/>
      <c r="AJ6593" s="33"/>
      <c r="AK6593" s="33"/>
      <c r="AL6593" s="33"/>
      <c r="AM6593" s="33"/>
      <c r="AN6593" s="33"/>
      <c r="AO6593" s="33"/>
      <c r="AP6593" s="34"/>
      <c r="AQ6593" s="70"/>
      <c r="AR6593" s="76"/>
      <c r="AS6593" s="60"/>
      <c r="AT6593" s="60"/>
      <c r="AU6593" s="60"/>
    </row>
    <row r="6594" spans="1:256" s="21" customFormat="1">
      <c r="A6594" s="14"/>
      <c r="B6594" s="11">
        <v>8</v>
      </c>
      <c r="C6594" s="11"/>
      <c r="D6594" s="77" t="s">
        <v>39</v>
      </c>
      <c r="E6594" s="31">
        <v>7015000</v>
      </c>
      <c r="F6594" s="31">
        <f t="shared" ref="F6594:V6594" si="952">SUM(F6595:F6601)</f>
        <v>0</v>
      </c>
      <c r="G6594" s="31">
        <f t="shared" si="952"/>
        <v>0</v>
      </c>
      <c r="H6594" s="31">
        <f t="shared" si="952"/>
        <v>0</v>
      </c>
      <c r="I6594" s="31">
        <f t="shared" si="952"/>
        <v>0</v>
      </c>
      <c r="J6594" s="31">
        <f t="shared" si="952"/>
        <v>0</v>
      </c>
      <c r="K6594" s="31">
        <f t="shared" si="952"/>
        <v>0</v>
      </c>
      <c r="L6594" s="31">
        <f t="shared" si="952"/>
        <v>0</v>
      </c>
      <c r="M6594" s="31">
        <f t="shared" si="952"/>
        <v>0</v>
      </c>
      <c r="N6594" s="31">
        <f t="shared" si="952"/>
        <v>0</v>
      </c>
      <c r="O6594" s="31">
        <f t="shared" si="952"/>
        <v>0</v>
      </c>
      <c r="P6594" s="31">
        <f t="shared" si="952"/>
        <v>0</v>
      </c>
      <c r="Q6594" s="31">
        <f t="shared" si="952"/>
        <v>0</v>
      </c>
      <c r="R6594" s="31">
        <f t="shared" si="952"/>
        <v>0</v>
      </c>
      <c r="S6594" s="31">
        <f t="shared" si="952"/>
        <v>0</v>
      </c>
      <c r="T6594" s="31">
        <f t="shared" si="952"/>
        <v>0</v>
      </c>
      <c r="U6594" s="31">
        <f t="shared" si="952"/>
        <v>0</v>
      </c>
      <c r="V6594" s="31">
        <f t="shared" si="952"/>
        <v>0</v>
      </c>
      <c r="W6594" s="31">
        <f>SUM(O6594:V6594)</f>
        <v>0</v>
      </c>
      <c r="X6594" s="31">
        <f>SUM(X6595:X6601)</f>
        <v>0</v>
      </c>
      <c r="Y6594" s="31">
        <f>H6594+I6594+J6594+K6594+L6594+M6594+N6594+W6594+X6594</f>
        <v>0</v>
      </c>
      <c r="Z6594" s="31">
        <f t="shared" ref="Z6594:AK6594" si="953">SUM(Z6595:Z6601)</f>
        <v>0</v>
      </c>
      <c r="AA6594" s="31">
        <f t="shared" si="953"/>
        <v>0</v>
      </c>
      <c r="AB6594" s="31">
        <f t="shared" si="953"/>
        <v>0</v>
      </c>
      <c r="AC6594" s="31">
        <f t="shared" si="953"/>
        <v>0</v>
      </c>
      <c r="AD6594" s="31">
        <f t="shared" si="953"/>
        <v>0</v>
      </c>
      <c r="AE6594" s="31">
        <f t="shared" si="953"/>
        <v>0</v>
      </c>
      <c r="AF6594" s="31">
        <f t="shared" si="953"/>
        <v>0</v>
      </c>
      <c r="AG6594" s="31">
        <f t="shared" si="953"/>
        <v>0</v>
      </c>
      <c r="AH6594" s="31">
        <f t="shared" si="953"/>
        <v>0</v>
      </c>
      <c r="AI6594" s="31">
        <f t="shared" si="953"/>
        <v>0</v>
      </c>
      <c r="AJ6594" s="31">
        <f t="shared" si="953"/>
        <v>0</v>
      </c>
      <c r="AK6594" s="31">
        <f t="shared" si="953"/>
        <v>0</v>
      </c>
      <c r="AL6594" s="31">
        <f>SUM(AD6594:AK6594)</f>
        <v>0</v>
      </c>
      <c r="AM6594" s="31">
        <f>SUM(AM6595:AM6601)</f>
        <v>0</v>
      </c>
      <c r="AN6594" s="31">
        <f>SUM(AN6595:AN6601)</f>
        <v>0</v>
      </c>
      <c r="AO6594" s="31">
        <f>Z6594+AA6594+AB6594+AC6594+AL6594+AM6594+AN6594</f>
        <v>0</v>
      </c>
      <c r="AP6594" s="32">
        <f>E6594+Y6594-AO6594</f>
        <v>7015000</v>
      </c>
      <c r="AQ6594" s="32"/>
      <c r="AR6594" s="28"/>
      <c r="AS6594" s="29">
        <f>E6594+H6594+I6594+J6594+K6594+L6594+M6594+N6594+W6594+X6594-Z6594-AB6594-AL6594-AC6594-AM6594-AN6594</f>
        <v>7015000</v>
      </c>
      <c r="AT6594" s="29">
        <f>AP6594-AS6594</f>
        <v>0</v>
      </c>
      <c r="AU6594" s="29">
        <f>E6594</f>
        <v>7015000</v>
      </c>
      <c r="AV6594" s="86">
        <f>AS6594-AU6594</f>
        <v>0</v>
      </c>
      <c r="AW6594" s="86">
        <f>Y6594-AO6594</f>
        <v>0</v>
      </c>
      <c r="AX6594" s="86">
        <f>AV6594-AW6594</f>
        <v>0</v>
      </c>
      <c r="AZ6594" s="398"/>
    </row>
    <row r="6595" spans="1:256" s="402" customFormat="1">
      <c r="A6595" s="13"/>
      <c r="B6595" s="8"/>
      <c r="C6595" s="8"/>
      <c r="D6595" s="240"/>
      <c r="E6595" s="33"/>
      <c r="F6595" s="33"/>
      <c r="G6595" s="282"/>
      <c r="H6595" s="283"/>
      <c r="I6595" s="33"/>
      <c r="J6595" s="33"/>
      <c r="K6595" s="33"/>
      <c r="L6595" s="33"/>
      <c r="M6595" s="33"/>
      <c r="N6595" s="33"/>
      <c r="O6595" s="33"/>
      <c r="P6595" s="33"/>
      <c r="Q6595" s="33"/>
      <c r="R6595" s="33"/>
      <c r="S6595" s="33"/>
      <c r="T6595" s="33"/>
      <c r="U6595" s="33"/>
      <c r="V6595" s="33"/>
      <c r="W6595" s="33"/>
      <c r="X6595" s="282"/>
      <c r="Y6595" s="33"/>
      <c r="Z6595" s="284"/>
      <c r="AA6595" s="284"/>
      <c r="AB6595" s="33"/>
      <c r="AC6595" s="33"/>
      <c r="AD6595" s="33"/>
      <c r="AE6595" s="33"/>
      <c r="AF6595" s="33"/>
      <c r="AG6595" s="33"/>
      <c r="AH6595" s="33"/>
      <c r="AI6595" s="33"/>
      <c r="AJ6595" s="33"/>
      <c r="AK6595" s="33"/>
      <c r="AL6595" s="33"/>
      <c r="AM6595" s="33"/>
      <c r="AN6595" s="33"/>
      <c r="AO6595" s="33"/>
      <c r="AP6595" s="34"/>
      <c r="AQ6595" s="34"/>
      <c r="AR6595" s="28"/>
      <c r="AS6595" s="29"/>
      <c r="AT6595" s="29"/>
      <c r="AU6595" s="29"/>
    </row>
    <row r="6596" spans="1:256" s="402" customFormat="1">
      <c r="A6596" s="13"/>
      <c r="B6596" s="8"/>
      <c r="C6596" s="8"/>
      <c r="D6596" s="324"/>
      <c r="E6596" s="33"/>
      <c r="F6596" s="33"/>
      <c r="G6596" s="282"/>
      <c r="H6596" s="283"/>
      <c r="I6596" s="33"/>
      <c r="J6596" s="33"/>
      <c r="K6596" s="33"/>
      <c r="L6596" s="33"/>
      <c r="M6596" s="33"/>
      <c r="N6596" s="33"/>
      <c r="O6596" s="33"/>
      <c r="P6596" s="33"/>
      <c r="Q6596" s="33"/>
      <c r="R6596" s="33"/>
      <c r="S6596" s="33"/>
      <c r="T6596" s="33"/>
      <c r="U6596" s="33"/>
      <c r="V6596" s="33"/>
      <c r="W6596" s="33"/>
      <c r="X6596" s="282"/>
      <c r="Y6596" s="33"/>
      <c r="Z6596" s="284"/>
      <c r="AA6596" s="284"/>
      <c r="AB6596" s="33"/>
      <c r="AC6596" s="33"/>
      <c r="AD6596" s="33"/>
      <c r="AE6596" s="33"/>
      <c r="AF6596" s="33"/>
      <c r="AG6596" s="33"/>
      <c r="AH6596" s="33"/>
      <c r="AI6596" s="33"/>
      <c r="AJ6596" s="33"/>
      <c r="AK6596" s="33"/>
      <c r="AL6596" s="33"/>
      <c r="AM6596" s="33"/>
      <c r="AN6596" s="33"/>
      <c r="AO6596" s="33"/>
      <c r="AP6596" s="34"/>
      <c r="AQ6596" s="34"/>
      <c r="AR6596" s="28"/>
      <c r="AS6596" s="29"/>
      <c r="AT6596" s="29"/>
      <c r="AU6596" s="29"/>
    </row>
    <row r="6597" spans="1:256" s="468" customFormat="1">
      <c r="A6597" s="13"/>
      <c r="B6597" s="8"/>
      <c r="C6597" s="8"/>
      <c r="D6597" s="324"/>
      <c r="E6597" s="33"/>
      <c r="F6597" s="33"/>
      <c r="G6597" s="282"/>
      <c r="H6597" s="283"/>
      <c r="I6597" s="33"/>
      <c r="J6597" s="33"/>
      <c r="K6597" s="33"/>
      <c r="L6597" s="33"/>
      <c r="M6597" s="33"/>
      <c r="N6597" s="33"/>
      <c r="O6597" s="33"/>
      <c r="P6597" s="33"/>
      <c r="Q6597" s="33"/>
      <c r="R6597" s="33"/>
      <c r="S6597" s="33"/>
      <c r="T6597" s="33"/>
      <c r="U6597" s="33"/>
      <c r="V6597" s="33"/>
      <c r="W6597" s="33"/>
      <c r="X6597" s="282"/>
      <c r="Y6597" s="33"/>
      <c r="Z6597" s="284"/>
      <c r="AA6597" s="284"/>
      <c r="AB6597" s="33"/>
      <c r="AC6597" s="33"/>
      <c r="AD6597" s="33"/>
      <c r="AE6597" s="33"/>
      <c r="AF6597" s="33"/>
      <c r="AG6597" s="33"/>
      <c r="AH6597" s="33"/>
      <c r="AI6597" s="33"/>
      <c r="AJ6597" s="33"/>
      <c r="AK6597" s="33"/>
      <c r="AL6597" s="33"/>
      <c r="AM6597" s="33"/>
      <c r="AN6597" s="33"/>
      <c r="AO6597" s="33"/>
      <c r="AP6597" s="34"/>
      <c r="AQ6597" s="34"/>
      <c r="AR6597" s="28"/>
      <c r="AS6597" s="29"/>
      <c r="AT6597" s="29"/>
      <c r="AU6597" s="29"/>
    </row>
    <row r="6598" spans="1:256" s="468" customFormat="1">
      <c r="A6598" s="13"/>
      <c r="B6598" s="8"/>
      <c r="C6598" s="8"/>
      <c r="D6598" s="324"/>
      <c r="E6598" s="33"/>
      <c r="F6598" s="33"/>
      <c r="G6598" s="282"/>
      <c r="H6598" s="283"/>
      <c r="I6598" s="33"/>
      <c r="J6598" s="33"/>
      <c r="K6598" s="33"/>
      <c r="L6598" s="33"/>
      <c r="M6598" s="33"/>
      <c r="N6598" s="33"/>
      <c r="O6598" s="33"/>
      <c r="P6598" s="33"/>
      <c r="Q6598" s="33"/>
      <c r="R6598" s="33"/>
      <c r="S6598" s="33"/>
      <c r="T6598" s="33"/>
      <c r="U6598" s="33"/>
      <c r="V6598" s="33"/>
      <c r="W6598" s="33"/>
      <c r="X6598" s="282"/>
      <c r="Y6598" s="33"/>
      <c r="Z6598" s="284"/>
      <c r="AA6598" s="284"/>
      <c r="AB6598" s="33"/>
      <c r="AC6598" s="33"/>
      <c r="AD6598" s="33"/>
      <c r="AE6598" s="33"/>
      <c r="AF6598" s="33"/>
      <c r="AG6598" s="33"/>
      <c r="AH6598" s="33"/>
      <c r="AI6598" s="33"/>
      <c r="AJ6598" s="33"/>
      <c r="AK6598" s="33"/>
      <c r="AL6598" s="33"/>
      <c r="AM6598" s="33"/>
      <c r="AN6598" s="33"/>
      <c r="AO6598" s="33"/>
      <c r="AP6598" s="34"/>
      <c r="AQ6598" s="34"/>
      <c r="AR6598" s="28"/>
      <c r="AS6598" s="29"/>
      <c r="AT6598" s="29"/>
      <c r="AU6598" s="29"/>
    </row>
    <row r="6599" spans="1:256" s="402" customFormat="1">
      <c r="A6599" s="13"/>
      <c r="B6599" s="8"/>
      <c r="C6599" s="8"/>
      <c r="D6599" s="323"/>
      <c r="E6599" s="33"/>
      <c r="F6599" s="33"/>
      <c r="G6599" s="282"/>
      <c r="H6599" s="283"/>
      <c r="I6599" s="33"/>
      <c r="J6599" s="33"/>
      <c r="K6599" s="33"/>
      <c r="L6599" s="33"/>
      <c r="M6599" s="33"/>
      <c r="N6599" s="33"/>
      <c r="O6599" s="33"/>
      <c r="P6599" s="33"/>
      <c r="Q6599" s="33"/>
      <c r="R6599" s="33"/>
      <c r="S6599" s="33"/>
      <c r="T6599" s="33"/>
      <c r="U6599" s="33"/>
      <c r="V6599" s="33"/>
      <c r="W6599" s="33"/>
      <c r="X6599" s="282"/>
      <c r="Y6599" s="33"/>
      <c r="Z6599" s="284"/>
      <c r="AA6599" s="284"/>
      <c r="AB6599" s="33"/>
      <c r="AC6599" s="33"/>
      <c r="AD6599" s="33"/>
      <c r="AE6599" s="33"/>
      <c r="AF6599" s="33"/>
      <c r="AG6599" s="33"/>
      <c r="AH6599" s="33"/>
      <c r="AI6599" s="33"/>
      <c r="AJ6599" s="33"/>
      <c r="AK6599" s="33"/>
      <c r="AL6599" s="33"/>
      <c r="AM6599" s="33"/>
      <c r="AN6599" s="33"/>
      <c r="AO6599" s="33"/>
      <c r="AP6599" s="34"/>
      <c r="AQ6599" s="34"/>
      <c r="AR6599" s="28"/>
      <c r="AS6599" s="29"/>
      <c r="AT6599" s="29"/>
      <c r="AU6599" s="29"/>
    </row>
    <row r="6600" spans="1:256" s="402" customFormat="1">
      <c r="A6600" s="13"/>
      <c r="B6600" s="8"/>
      <c r="C6600" s="8"/>
      <c r="D6600" s="323"/>
      <c r="E6600" s="33"/>
      <c r="F6600" s="33"/>
      <c r="G6600" s="282"/>
      <c r="H6600" s="283"/>
      <c r="I6600" s="33"/>
      <c r="J6600" s="33"/>
      <c r="K6600" s="33"/>
      <c r="L6600" s="33"/>
      <c r="M6600" s="33"/>
      <c r="N6600" s="33"/>
      <c r="O6600" s="33"/>
      <c r="P6600" s="33"/>
      <c r="Q6600" s="33"/>
      <c r="R6600" s="33"/>
      <c r="S6600" s="33"/>
      <c r="T6600" s="33"/>
      <c r="U6600" s="33"/>
      <c r="V6600" s="33"/>
      <c r="W6600" s="33"/>
      <c r="X6600" s="282"/>
      <c r="Y6600" s="33"/>
      <c r="Z6600" s="284"/>
      <c r="AA6600" s="284"/>
      <c r="AB6600" s="33"/>
      <c r="AC6600" s="33"/>
      <c r="AD6600" s="33"/>
      <c r="AE6600" s="33"/>
      <c r="AF6600" s="33"/>
      <c r="AG6600" s="33"/>
      <c r="AH6600" s="33"/>
      <c r="AI6600" s="33"/>
      <c r="AJ6600" s="33"/>
      <c r="AK6600" s="33"/>
      <c r="AL6600" s="33"/>
      <c r="AM6600" s="33"/>
      <c r="AN6600" s="33"/>
      <c r="AO6600" s="33"/>
      <c r="AP6600" s="34"/>
      <c r="AQ6600" s="34"/>
      <c r="AR6600" s="28"/>
      <c r="AS6600" s="29"/>
      <c r="AT6600" s="29"/>
      <c r="AU6600" s="29"/>
    </row>
    <row r="6601" spans="1:256" s="402" customFormat="1">
      <c r="A6601" s="13"/>
      <c r="B6601" s="8"/>
      <c r="C6601" s="8"/>
      <c r="D6601" s="323"/>
      <c r="E6601" s="33"/>
      <c r="F6601" s="33"/>
      <c r="G6601" s="282"/>
      <c r="H6601" s="283"/>
      <c r="I6601" s="33"/>
      <c r="J6601" s="33"/>
      <c r="K6601" s="33"/>
      <c r="L6601" s="33"/>
      <c r="M6601" s="33"/>
      <c r="N6601" s="33"/>
      <c r="O6601" s="33"/>
      <c r="P6601" s="33"/>
      <c r="Q6601" s="33"/>
      <c r="R6601" s="33"/>
      <c r="S6601" s="33"/>
      <c r="T6601" s="33"/>
      <c r="U6601" s="33"/>
      <c r="V6601" s="33"/>
      <c r="W6601" s="33"/>
      <c r="X6601" s="282"/>
      <c r="Y6601" s="33"/>
      <c r="Z6601" s="284"/>
      <c r="AA6601" s="284"/>
      <c r="AB6601" s="33"/>
      <c r="AC6601" s="33"/>
      <c r="AD6601" s="33"/>
      <c r="AE6601" s="33"/>
      <c r="AF6601" s="33"/>
      <c r="AG6601" s="33"/>
      <c r="AH6601" s="33"/>
      <c r="AI6601" s="33"/>
      <c r="AJ6601" s="33"/>
      <c r="AK6601" s="33"/>
      <c r="AL6601" s="33"/>
      <c r="AM6601" s="33"/>
      <c r="AN6601" s="33"/>
      <c r="AO6601" s="33"/>
      <c r="AP6601" s="34"/>
      <c r="AQ6601" s="34"/>
      <c r="AR6601" s="28"/>
      <c r="AS6601" s="29"/>
      <c r="AT6601" s="29"/>
      <c r="AU6601" s="29"/>
    </row>
    <row r="6602" spans="1:256" s="21" customFormat="1" ht="19.5" customHeight="1">
      <c r="A6602" s="526">
        <v>54</v>
      </c>
      <c r="B6602" s="22" t="s">
        <v>90</v>
      </c>
      <c r="C6602" s="20"/>
      <c r="D6602" s="30"/>
      <c r="E6602" s="403">
        <f t="shared" ref="E6602:X6602" si="954">E6603+E6607+E6646+E6661+E6664+E6667+E6670+E6673</f>
        <v>2959490560</v>
      </c>
      <c r="F6602" s="30">
        <f t="shared" si="954"/>
        <v>28834000</v>
      </c>
      <c r="G6602" s="30">
        <f t="shared" si="954"/>
        <v>28834000</v>
      </c>
      <c r="H6602" s="30">
        <f t="shared" si="954"/>
        <v>28834000</v>
      </c>
      <c r="I6602" s="30">
        <f t="shared" si="954"/>
        <v>0</v>
      </c>
      <c r="J6602" s="30">
        <f t="shared" si="954"/>
        <v>0</v>
      </c>
      <c r="K6602" s="30">
        <f t="shared" si="954"/>
        <v>0</v>
      </c>
      <c r="L6602" s="30">
        <f t="shared" si="954"/>
        <v>0</v>
      </c>
      <c r="M6602" s="30">
        <f t="shared" si="954"/>
        <v>0</v>
      </c>
      <c r="N6602" s="30">
        <f t="shared" si="954"/>
        <v>0</v>
      </c>
      <c r="O6602" s="30">
        <f t="shared" si="954"/>
        <v>0</v>
      </c>
      <c r="P6602" s="30">
        <f t="shared" si="954"/>
        <v>3400000</v>
      </c>
      <c r="Q6602" s="30">
        <f t="shared" si="954"/>
        <v>0</v>
      </c>
      <c r="R6602" s="30">
        <f t="shared" si="954"/>
        <v>0</v>
      </c>
      <c r="S6602" s="30">
        <f t="shared" si="954"/>
        <v>0</v>
      </c>
      <c r="T6602" s="30">
        <f t="shared" si="954"/>
        <v>0</v>
      </c>
      <c r="U6602" s="30">
        <f t="shared" si="954"/>
        <v>0</v>
      </c>
      <c r="V6602" s="30">
        <f t="shared" si="954"/>
        <v>0</v>
      </c>
      <c r="W6602" s="30">
        <f t="shared" si="954"/>
        <v>3400000</v>
      </c>
      <c r="X6602" s="30">
        <f t="shared" si="954"/>
        <v>0</v>
      </c>
      <c r="Y6602" s="30">
        <f>H6602+I6602+J6602+K6602+L6602+M6602+N6602+W6602+X6602</f>
        <v>32234000</v>
      </c>
      <c r="Z6602" s="64">
        <f t="shared" ref="Z6602:AN6602" si="955">Z6603+Z6607+Z6646+Z6661+Z6664+Z6667+Z6670+Z6673</f>
        <v>0</v>
      </c>
      <c r="AA6602" s="64">
        <f t="shared" si="955"/>
        <v>0</v>
      </c>
      <c r="AB6602" s="30">
        <f t="shared" si="955"/>
        <v>0</v>
      </c>
      <c r="AC6602" s="30">
        <f t="shared" si="955"/>
        <v>0</v>
      </c>
      <c r="AD6602" s="30">
        <f t="shared" si="955"/>
        <v>0</v>
      </c>
      <c r="AE6602" s="30">
        <f t="shared" si="955"/>
        <v>0</v>
      </c>
      <c r="AF6602" s="30">
        <f t="shared" si="955"/>
        <v>0</v>
      </c>
      <c r="AG6602" s="30">
        <f t="shared" si="955"/>
        <v>0</v>
      </c>
      <c r="AH6602" s="30">
        <f t="shared" si="955"/>
        <v>0</v>
      </c>
      <c r="AI6602" s="30">
        <f t="shared" si="955"/>
        <v>0</v>
      </c>
      <c r="AJ6602" s="30">
        <f t="shared" si="955"/>
        <v>0</v>
      </c>
      <c r="AK6602" s="30">
        <f t="shared" si="955"/>
        <v>47824000</v>
      </c>
      <c r="AL6602" s="30">
        <f t="shared" si="955"/>
        <v>47824000</v>
      </c>
      <c r="AM6602" s="30">
        <f t="shared" si="955"/>
        <v>5434000</v>
      </c>
      <c r="AN6602" s="30">
        <f t="shared" si="955"/>
        <v>0</v>
      </c>
      <c r="AO6602" s="30">
        <f>Z6602+AA6602+AB6602+AC6602+AL6602+AM6602+AN6602</f>
        <v>53258000</v>
      </c>
      <c r="AP6602" s="30">
        <f>AP6603+AP6607+AP6646+AP6661+AP6664+AP6667+AP6670+AP6673</f>
        <v>2938466560</v>
      </c>
      <c r="AQ6602" s="30"/>
      <c r="AR6602" s="57"/>
      <c r="AS6602" s="57">
        <f>E6602+H6602+I6602+J6602+K6602+L6602+M6602+N6602+W6602+X6602-Z6602-AB6602-AL6602-AC6602-AM6602-AN6602</f>
        <v>2938466560</v>
      </c>
      <c r="AT6602" s="57"/>
      <c r="AU6602" s="57">
        <f>AU6603+AU6607+AU6646+AU6661+AU6664+AU6667+AU6670+AU6673</f>
        <v>2959490560</v>
      </c>
      <c r="AV6602" s="15">
        <f>AV6603+AV6607+AV6646+AV6661+AV6664+AV6667+AV6670+AV6673</f>
        <v>-21024000</v>
      </c>
      <c r="AW6602" s="15">
        <f>AW6603+AW6607+AW6646+AW6661+AW6664+AW6667+AW6670+AW6673</f>
        <v>-21024000</v>
      </c>
      <c r="AX6602" s="15">
        <f>AX6603+AX6607+AX6646+AX6661+AX6664+AX6667+AX6670+AX6673</f>
        <v>0</v>
      </c>
      <c r="AY6602" s="15"/>
      <c r="AZ6602" s="15"/>
      <c r="BA6602" s="15"/>
      <c r="BB6602" s="15"/>
      <c r="BC6602" s="15"/>
      <c r="BD6602" s="15"/>
      <c r="BE6602" s="15"/>
      <c r="BF6602" s="15"/>
      <c r="BG6602" s="15"/>
      <c r="BH6602" s="15"/>
      <c r="BI6602" s="15"/>
      <c r="BJ6602" s="15"/>
      <c r="BK6602" s="15"/>
      <c r="BL6602" s="15"/>
      <c r="BM6602" s="15"/>
      <c r="BN6602" s="15"/>
      <c r="BO6602" s="15"/>
      <c r="BP6602" s="15"/>
      <c r="BQ6602" s="15"/>
      <c r="BR6602" s="15"/>
      <c r="BS6602" s="15"/>
      <c r="BT6602" s="15"/>
      <c r="BU6602" s="15"/>
      <c r="BV6602" s="15"/>
      <c r="BW6602" s="15"/>
      <c r="BX6602" s="15"/>
      <c r="BY6602" s="15"/>
      <c r="BZ6602" s="15"/>
      <c r="CA6602" s="15"/>
      <c r="CB6602" s="15"/>
      <c r="CC6602" s="15"/>
      <c r="CD6602" s="15"/>
      <c r="CE6602" s="15"/>
      <c r="CF6602" s="15"/>
      <c r="CG6602" s="15"/>
      <c r="CH6602" s="15"/>
      <c r="CI6602" s="15"/>
      <c r="CJ6602" s="15"/>
      <c r="CK6602" s="15"/>
      <c r="CL6602" s="15"/>
      <c r="CM6602" s="15"/>
      <c r="CN6602" s="15"/>
      <c r="CO6602" s="15"/>
      <c r="CP6602" s="15"/>
      <c r="CQ6602" s="15"/>
      <c r="CR6602" s="15"/>
      <c r="CS6602" s="15"/>
      <c r="CT6602" s="15"/>
      <c r="CU6602" s="15"/>
      <c r="CV6602" s="15"/>
      <c r="CW6602" s="15"/>
      <c r="CX6602" s="15"/>
      <c r="CY6602" s="15"/>
      <c r="CZ6602" s="15"/>
      <c r="DA6602" s="15"/>
      <c r="DB6602" s="15"/>
      <c r="DC6602" s="15"/>
      <c r="DD6602" s="15"/>
      <c r="DE6602" s="15"/>
      <c r="DF6602" s="15"/>
      <c r="DG6602" s="15"/>
      <c r="DH6602" s="15"/>
      <c r="DI6602" s="15"/>
      <c r="DJ6602" s="15"/>
      <c r="DK6602" s="15"/>
      <c r="DL6602" s="15"/>
      <c r="DM6602" s="15"/>
      <c r="DN6602" s="15"/>
      <c r="DO6602" s="15"/>
      <c r="DP6602" s="15"/>
      <c r="DQ6602" s="15"/>
      <c r="DR6602" s="15"/>
      <c r="DS6602" s="15"/>
      <c r="DT6602" s="15"/>
      <c r="DU6602" s="15"/>
      <c r="DV6602" s="15"/>
      <c r="DW6602" s="15"/>
      <c r="DX6602" s="15"/>
      <c r="DY6602" s="15"/>
      <c r="DZ6602" s="15"/>
      <c r="EA6602" s="15"/>
      <c r="EB6602" s="15"/>
      <c r="EC6602" s="15"/>
      <c r="ED6602" s="15"/>
      <c r="EE6602" s="15"/>
      <c r="EF6602" s="15"/>
      <c r="EG6602" s="15"/>
      <c r="EH6602" s="15"/>
      <c r="EI6602" s="15"/>
      <c r="EJ6602" s="15"/>
      <c r="EK6602" s="15"/>
      <c r="EL6602" s="15"/>
      <c r="EM6602" s="15"/>
      <c r="EN6602" s="15"/>
      <c r="EO6602" s="15"/>
      <c r="EP6602" s="15"/>
      <c r="EQ6602" s="15"/>
      <c r="ER6602" s="15"/>
      <c r="ES6602" s="15"/>
      <c r="ET6602" s="15"/>
      <c r="EU6602" s="15"/>
      <c r="EV6602" s="15"/>
      <c r="EW6602" s="15"/>
      <c r="EX6602" s="15"/>
      <c r="EY6602" s="15"/>
      <c r="EZ6602" s="15"/>
      <c r="FA6602" s="15"/>
      <c r="FB6602" s="15"/>
      <c r="FC6602" s="15"/>
      <c r="FD6602" s="15"/>
      <c r="FE6602" s="15"/>
      <c r="FF6602" s="15"/>
      <c r="FG6602" s="15"/>
      <c r="FH6602" s="15"/>
      <c r="FI6602" s="15"/>
      <c r="FJ6602" s="15"/>
      <c r="FK6602" s="15"/>
      <c r="FL6602" s="15"/>
      <c r="FM6602" s="15"/>
      <c r="FN6602" s="15"/>
      <c r="FO6602" s="15"/>
      <c r="FP6602" s="15"/>
      <c r="FQ6602" s="15"/>
      <c r="FR6602" s="15"/>
      <c r="FS6602" s="15"/>
      <c r="FT6602" s="15"/>
      <c r="FU6602" s="15"/>
      <c r="FV6602" s="15"/>
      <c r="FW6602" s="15"/>
      <c r="FX6602" s="15"/>
      <c r="FY6602" s="15"/>
      <c r="FZ6602" s="15"/>
      <c r="GA6602" s="15"/>
      <c r="GB6602" s="15"/>
      <c r="GC6602" s="15"/>
      <c r="GD6602" s="15"/>
      <c r="GE6602" s="15"/>
      <c r="GF6602" s="15"/>
      <c r="GG6602" s="15"/>
      <c r="GH6602" s="15"/>
      <c r="GI6602" s="15"/>
      <c r="GJ6602" s="15"/>
      <c r="GK6602" s="15"/>
      <c r="GL6602" s="15"/>
      <c r="GM6602" s="15"/>
      <c r="GN6602" s="15"/>
      <c r="GO6602" s="15"/>
      <c r="GP6602" s="15"/>
      <c r="GQ6602" s="15"/>
      <c r="GR6602" s="15"/>
      <c r="GS6602" s="15"/>
      <c r="GT6602" s="15"/>
      <c r="GU6602" s="15"/>
      <c r="GV6602" s="15"/>
      <c r="GW6602" s="15"/>
      <c r="GX6602" s="15"/>
      <c r="GY6602" s="15"/>
      <c r="GZ6602" s="15"/>
      <c r="HA6602" s="15"/>
      <c r="HB6602" s="15"/>
      <c r="HC6602" s="15"/>
      <c r="HD6602" s="15"/>
      <c r="HE6602" s="15"/>
      <c r="HF6602" s="15"/>
      <c r="HG6602" s="15"/>
      <c r="HH6602" s="15"/>
      <c r="HI6602" s="15"/>
      <c r="HJ6602" s="15"/>
      <c r="HK6602" s="15"/>
      <c r="HL6602" s="15"/>
      <c r="HM6602" s="15"/>
      <c r="HN6602" s="15"/>
      <c r="HO6602" s="15"/>
      <c r="HP6602" s="15"/>
      <c r="HQ6602" s="15"/>
      <c r="HR6602" s="15"/>
      <c r="HS6602" s="15"/>
      <c r="HT6602" s="15"/>
      <c r="HU6602" s="15"/>
      <c r="HV6602" s="15"/>
      <c r="HW6602" s="15"/>
      <c r="HX6602" s="15"/>
      <c r="HY6602" s="15"/>
      <c r="HZ6602" s="15"/>
      <c r="IA6602" s="15"/>
      <c r="IB6602" s="15"/>
      <c r="IC6602" s="15"/>
      <c r="ID6602" s="15"/>
      <c r="IE6602" s="15"/>
      <c r="IF6602" s="15"/>
      <c r="IG6602" s="15"/>
      <c r="IH6602" s="15"/>
      <c r="II6602" s="15"/>
      <c r="IJ6602" s="15"/>
      <c r="IK6602" s="15"/>
      <c r="IL6602" s="15"/>
      <c r="IM6602" s="15"/>
      <c r="IN6602" s="15"/>
      <c r="IO6602" s="15"/>
      <c r="IP6602" s="15"/>
      <c r="IQ6602" s="15"/>
      <c r="IR6602" s="15"/>
      <c r="IS6602" s="15"/>
      <c r="IT6602" s="15"/>
      <c r="IU6602" s="15"/>
      <c r="IV6602" s="15"/>
    </row>
    <row r="6603" spans="1:256" s="45" customFormat="1">
      <c r="A6603" s="12"/>
      <c r="B6603" s="9">
        <v>1</v>
      </c>
      <c r="C6603" s="9" t="s">
        <v>14</v>
      </c>
      <c r="D6603" s="81" t="s">
        <v>6</v>
      </c>
      <c r="E6603" s="405">
        <v>2488961160</v>
      </c>
      <c r="F6603" s="31">
        <f t="shared" ref="F6603:V6603" si="956">SUM(F6604:F6606)</f>
        <v>0</v>
      </c>
      <c r="G6603" s="31">
        <f t="shared" si="956"/>
        <v>0</v>
      </c>
      <c r="H6603" s="31">
        <f t="shared" si="956"/>
        <v>0</v>
      </c>
      <c r="I6603" s="31">
        <f t="shared" si="956"/>
        <v>0</v>
      </c>
      <c r="J6603" s="31">
        <f t="shared" si="956"/>
        <v>0</v>
      </c>
      <c r="K6603" s="31">
        <f t="shared" si="956"/>
        <v>0</v>
      </c>
      <c r="L6603" s="31">
        <f t="shared" si="956"/>
        <v>0</v>
      </c>
      <c r="M6603" s="31">
        <f t="shared" si="956"/>
        <v>0</v>
      </c>
      <c r="N6603" s="31">
        <f t="shared" si="956"/>
        <v>0</v>
      </c>
      <c r="O6603" s="31">
        <f t="shared" si="956"/>
        <v>0</v>
      </c>
      <c r="P6603" s="31">
        <f t="shared" si="956"/>
        <v>0</v>
      </c>
      <c r="Q6603" s="31">
        <f t="shared" si="956"/>
        <v>0</v>
      </c>
      <c r="R6603" s="31">
        <f t="shared" si="956"/>
        <v>0</v>
      </c>
      <c r="S6603" s="31">
        <f t="shared" si="956"/>
        <v>0</v>
      </c>
      <c r="T6603" s="31">
        <f t="shared" si="956"/>
        <v>0</v>
      </c>
      <c r="U6603" s="31">
        <f t="shared" si="956"/>
        <v>0</v>
      </c>
      <c r="V6603" s="31">
        <f t="shared" si="956"/>
        <v>0</v>
      </c>
      <c r="W6603" s="31">
        <f>SUM(O6603:V6603)</f>
        <v>0</v>
      </c>
      <c r="X6603" s="31">
        <f>SUM(X6604:X6606)</f>
        <v>0</v>
      </c>
      <c r="Y6603" s="31">
        <f>H6603+I6603+J6603+K6603+L6603+M6603+N6603+W6603+X6603</f>
        <v>0</v>
      </c>
      <c r="Z6603" s="31">
        <f t="shared" ref="Z6603:AK6603" si="957">SUM(Z6604:Z6606)</f>
        <v>0</v>
      </c>
      <c r="AA6603" s="31">
        <f t="shared" si="957"/>
        <v>0</v>
      </c>
      <c r="AB6603" s="31">
        <f t="shared" si="957"/>
        <v>0</v>
      </c>
      <c r="AC6603" s="31">
        <f t="shared" si="957"/>
        <v>0</v>
      </c>
      <c r="AD6603" s="31">
        <f t="shared" si="957"/>
        <v>0</v>
      </c>
      <c r="AE6603" s="31">
        <f t="shared" si="957"/>
        <v>0</v>
      </c>
      <c r="AF6603" s="31">
        <f t="shared" si="957"/>
        <v>0</v>
      </c>
      <c r="AG6603" s="31">
        <f t="shared" si="957"/>
        <v>0</v>
      </c>
      <c r="AH6603" s="31">
        <f t="shared" si="957"/>
        <v>0</v>
      </c>
      <c r="AI6603" s="31">
        <f t="shared" si="957"/>
        <v>0</v>
      </c>
      <c r="AJ6603" s="31">
        <f t="shared" si="957"/>
        <v>0</v>
      </c>
      <c r="AK6603" s="31">
        <f t="shared" si="957"/>
        <v>0</v>
      </c>
      <c r="AL6603" s="31">
        <f>SUM(AD6603:AK6603)</f>
        <v>0</v>
      </c>
      <c r="AM6603" s="31">
        <f>SUM(AM6604:AM6606)</f>
        <v>0</v>
      </c>
      <c r="AN6603" s="31">
        <f>SUM(AN6604:AN6606)</f>
        <v>0</v>
      </c>
      <c r="AO6603" s="31">
        <f>Z6603+AA6603+AB6603+AC6603+AL6603+AM6603+AN6603</f>
        <v>0</v>
      </c>
      <c r="AP6603" s="32">
        <f>E6603+Y6603-AO6603</f>
        <v>2488961160</v>
      </c>
      <c r="AQ6603" s="32"/>
      <c r="AR6603" s="28"/>
      <c r="AS6603" s="29">
        <f>E6603+H6603+I6603+J6603+K6603+L6603+M6603+N6603+W6603+X6603-Z6603-AB6603-AL6603-AC6603-AM6603-AN6603</f>
        <v>2488961160</v>
      </c>
      <c r="AT6603" s="29">
        <f>AP6603-AS6603</f>
        <v>0</v>
      </c>
      <c r="AU6603" s="29">
        <f>E6603</f>
        <v>2488961160</v>
      </c>
      <c r="AV6603" s="86">
        <f>AS6603-AU6603</f>
        <v>0</v>
      </c>
      <c r="AW6603" s="86">
        <f>Y6603-AO6603</f>
        <v>0</v>
      </c>
      <c r="AX6603" s="86">
        <f>AV6603-AW6603</f>
        <v>0</v>
      </c>
      <c r="AY6603" s="86"/>
      <c r="AZ6603" s="398"/>
      <c r="BA6603" s="86"/>
      <c r="BB6603" s="86"/>
      <c r="BC6603" s="86"/>
      <c r="BD6603" s="86"/>
      <c r="BE6603" s="86"/>
      <c r="BF6603" s="86"/>
      <c r="BG6603" s="86"/>
      <c r="BH6603" s="86"/>
      <c r="BI6603" s="86"/>
      <c r="BJ6603" s="86"/>
      <c r="BK6603" s="86"/>
      <c r="BL6603" s="86"/>
      <c r="BM6603" s="86"/>
      <c r="BN6603" s="86"/>
      <c r="BO6603" s="86"/>
      <c r="BP6603" s="86"/>
      <c r="BQ6603" s="86"/>
      <c r="BR6603" s="86"/>
      <c r="BS6603" s="86"/>
      <c r="BT6603" s="86"/>
      <c r="BU6603" s="86"/>
      <c r="BV6603" s="86"/>
      <c r="BW6603" s="86"/>
      <c r="BX6603" s="86"/>
      <c r="BY6603" s="86"/>
      <c r="BZ6603" s="86"/>
      <c r="CA6603" s="86"/>
      <c r="CB6603" s="86"/>
      <c r="CC6603" s="86"/>
      <c r="CD6603" s="86"/>
      <c r="CE6603" s="86"/>
      <c r="CF6603" s="86"/>
      <c r="CG6603" s="86"/>
      <c r="CH6603" s="86"/>
      <c r="CI6603" s="86"/>
      <c r="CJ6603" s="86"/>
      <c r="CK6603" s="86"/>
      <c r="CL6603" s="86"/>
      <c r="CM6603" s="86"/>
      <c r="CN6603" s="86"/>
      <c r="CO6603" s="86"/>
      <c r="CP6603" s="86"/>
      <c r="CQ6603" s="86"/>
      <c r="CR6603" s="86"/>
      <c r="CS6603" s="86"/>
      <c r="CT6603" s="86"/>
      <c r="CU6603" s="86"/>
      <c r="CV6603" s="86"/>
      <c r="CW6603" s="86"/>
      <c r="CX6603" s="86"/>
      <c r="CY6603" s="86"/>
      <c r="CZ6603" s="86"/>
      <c r="DA6603" s="86"/>
      <c r="DB6603" s="86"/>
      <c r="DC6603" s="86"/>
      <c r="DD6603" s="86"/>
      <c r="DE6603" s="86"/>
      <c r="DF6603" s="86"/>
      <c r="DG6603" s="86"/>
      <c r="DH6603" s="86"/>
      <c r="DI6603" s="86"/>
      <c r="DJ6603" s="86"/>
      <c r="DK6603" s="86"/>
      <c r="DL6603" s="86"/>
      <c r="DM6603" s="86"/>
      <c r="DN6603" s="86"/>
      <c r="DO6603" s="86"/>
      <c r="DP6603" s="86"/>
      <c r="DQ6603" s="86"/>
      <c r="DR6603" s="86"/>
      <c r="DS6603" s="86"/>
      <c r="DT6603" s="86"/>
      <c r="DU6603" s="86"/>
      <c r="DV6603" s="86"/>
      <c r="DW6603" s="86"/>
      <c r="DX6603" s="86"/>
      <c r="DY6603" s="86"/>
      <c r="DZ6603" s="86"/>
      <c r="EA6603" s="86"/>
      <c r="EB6603" s="86"/>
      <c r="EC6603" s="86"/>
      <c r="ED6603" s="86"/>
      <c r="EE6603" s="86"/>
      <c r="EF6603" s="86"/>
      <c r="EG6603" s="86"/>
      <c r="EH6603" s="86"/>
      <c r="EI6603" s="86"/>
      <c r="EJ6603" s="86"/>
      <c r="EK6603" s="86"/>
      <c r="EL6603" s="86"/>
      <c r="EM6603" s="86"/>
      <c r="EN6603" s="86"/>
      <c r="EO6603" s="86"/>
      <c r="EP6603" s="86"/>
      <c r="EQ6603" s="86"/>
      <c r="ER6603" s="86"/>
      <c r="ES6603" s="86"/>
      <c r="ET6603" s="86"/>
      <c r="EU6603" s="86"/>
      <c r="EV6603" s="86"/>
      <c r="EW6603" s="86"/>
      <c r="EX6603" s="86"/>
      <c r="EY6603" s="86"/>
      <c r="EZ6603" s="86"/>
      <c r="FA6603" s="86"/>
      <c r="FB6603" s="86"/>
      <c r="FC6603" s="86"/>
      <c r="FD6603" s="86"/>
      <c r="FE6603" s="86"/>
      <c r="FF6603" s="86"/>
      <c r="FG6603" s="86"/>
      <c r="FH6603" s="86"/>
      <c r="FI6603" s="86"/>
      <c r="FJ6603" s="86"/>
      <c r="FK6603" s="86"/>
      <c r="FL6603" s="86"/>
      <c r="FM6603" s="86"/>
      <c r="FN6603" s="86"/>
      <c r="FO6603" s="86"/>
      <c r="FP6603" s="86"/>
      <c r="FQ6603" s="86"/>
      <c r="FR6603" s="86"/>
      <c r="FS6603" s="86"/>
      <c r="FT6603" s="86"/>
      <c r="FU6603" s="86"/>
      <c r="FV6603" s="86"/>
      <c r="FW6603" s="86"/>
      <c r="FX6603" s="86"/>
      <c r="FY6603" s="86"/>
      <c r="FZ6603" s="86"/>
      <c r="GA6603" s="86"/>
      <c r="GB6603" s="86"/>
      <c r="GC6603" s="86"/>
      <c r="GD6603" s="86"/>
      <c r="GE6603" s="86"/>
      <c r="GF6603" s="86"/>
      <c r="GG6603" s="86"/>
      <c r="GH6603" s="86"/>
      <c r="GI6603" s="86"/>
      <c r="GJ6603" s="86"/>
      <c r="GK6603" s="86"/>
      <c r="GL6603" s="86"/>
      <c r="GM6603" s="86"/>
      <c r="GN6603" s="86"/>
      <c r="GO6603" s="86"/>
      <c r="GP6603" s="86"/>
      <c r="GQ6603" s="86"/>
      <c r="GR6603" s="86"/>
      <c r="GS6603" s="86"/>
      <c r="GT6603" s="86"/>
      <c r="GU6603" s="86"/>
      <c r="GV6603" s="86"/>
      <c r="GW6603" s="86"/>
      <c r="GX6603" s="86"/>
      <c r="GY6603" s="86"/>
      <c r="GZ6603" s="86"/>
      <c r="HA6603" s="86"/>
      <c r="HB6603" s="86"/>
      <c r="HC6603" s="86"/>
      <c r="HD6603" s="86"/>
      <c r="HE6603" s="86"/>
      <c r="HF6603" s="86"/>
      <c r="HG6603" s="86"/>
      <c r="HH6603" s="86"/>
      <c r="HI6603" s="86"/>
      <c r="HJ6603" s="86"/>
      <c r="HK6603" s="86"/>
      <c r="HL6603" s="86"/>
      <c r="HM6603" s="86"/>
      <c r="HN6603" s="86"/>
      <c r="HO6603" s="86"/>
      <c r="HP6603" s="86"/>
      <c r="HQ6603" s="86"/>
      <c r="HR6603" s="86"/>
      <c r="HS6603" s="86"/>
      <c r="HT6603" s="86"/>
      <c r="HU6603" s="86"/>
      <c r="HV6603" s="86"/>
      <c r="HW6603" s="86"/>
      <c r="HX6603" s="86"/>
      <c r="HY6603" s="86"/>
      <c r="HZ6603" s="86"/>
      <c r="IA6603" s="86"/>
      <c r="IB6603" s="86"/>
      <c r="IC6603" s="86"/>
      <c r="ID6603" s="86"/>
      <c r="IE6603" s="86"/>
      <c r="IF6603" s="86"/>
      <c r="IG6603" s="86"/>
      <c r="IH6603" s="86"/>
      <c r="II6603" s="86"/>
      <c r="IJ6603" s="86"/>
      <c r="IK6603" s="86"/>
      <c r="IL6603" s="86"/>
      <c r="IM6603" s="86"/>
      <c r="IN6603" s="86"/>
      <c r="IO6603" s="86"/>
      <c r="IP6603" s="86"/>
      <c r="IQ6603" s="86"/>
      <c r="IR6603" s="86"/>
      <c r="IS6603" s="86"/>
      <c r="IT6603" s="86"/>
      <c r="IU6603" s="86"/>
      <c r="IV6603" s="86"/>
    </row>
    <row r="6604" spans="1:256" s="402" customFormat="1">
      <c r="A6604" s="13"/>
      <c r="B6604" s="8"/>
      <c r="C6604" s="8"/>
      <c r="D6604" s="113"/>
      <c r="E6604" s="266"/>
      <c r="F6604" s="33"/>
      <c r="G6604" s="282"/>
      <c r="H6604" s="283"/>
      <c r="I6604" s="33"/>
      <c r="J6604" s="33"/>
      <c r="K6604" s="33"/>
      <c r="L6604" s="33"/>
      <c r="M6604" s="33"/>
      <c r="N6604" s="33"/>
      <c r="O6604" s="33"/>
      <c r="P6604" s="33"/>
      <c r="Q6604" s="33"/>
      <c r="R6604" s="33"/>
      <c r="S6604" s="33"/>
      <c r="T6604" s="33"/>
      <c r="U6604" s="33"/>
      <c r="V6604" s="33"/>
      <c r="W6604" s="33"/>
      <c r="X6604" s="282"/>
      <c r="Y6604" s="33"/>
      <c r="Z6604" s="284"/>
      <c r="AA6604" s="284"/>
      <c r="AB6604" s="33"/>
      <c r="AC6604" s="33"/>
      <c r="AD6604" s="33"/>
      <c r="AE6604" s="33"/>
      <c r="AF6604" s="33"/>
      <c r="AG6604" s="33"/>
      <c r="AH6604" s="33"/>
      <c r="AI6604" s="33"/>
      <c r="AJ6604" s="33"/>
      <c r="AK6604" s="33"/>
      <c r="AL6604" s="33"/>
      <c r="AM6604" s="33"/>
      <c r="AN6604" s="33"/>
      <c r="AO6604" s="33"/>
      <c r="AP6604" s="34"/>
      <c r="AQ6604" s="34"/>
      <c r="AR6604" s="28"/>
      <c r="AS6604" s="29"/>
      <c r="AT6604" s="29"/>
      <c r="AU6604" s="29"/>
    </row>
    <row r="6605" spans="1:256" s="479" customFormat="1">
      <c r="A6605" s="13"/>
      <c r="B6605" s="8"/>
      <c r="C6605" s="8"/>
      <c r="D6605" s="113"/>
      <c r="E6605" s="266"/>
      <c r="F6605" s="33"/>
      <c r="G6605" s="282"/>
      <c r="H6605" s="283"/>
      <c r="I6605" s="33"/>
      <c r="J6605" s="33"/>
      <c r="K6605" s="33"/>
      <c r="L6605" s="33"/>
      <c r="M6605" s="33"/>
      <c r="N6605" s="33"/>
      <c r="O6605" s="33"/>
      <c r="P6605" s="33"/>
      <c r="Q6605" s="33"/>
      <c r="R6605" s="33"/>
      <c r="S6605" s="33"/>
      <c r="T6605" s="33"/>
      <c r="U6605" s="33"/>
      <c r="V6605" s="33"/>
      <c r="W6605" s="33"/>
      <c r="X6605" s="282"/>
      <c r="Y6605" s="33"/>
      <c r="Z6605" s="284"/>
      <c r="AA6605" s="284"/>
      <c r="AB6605" s="33"/>
      <c r="AC6605" s="33"/>
      <c r="AD6605" s="33"/>
      <c r="AE6605" s="33"/>
      <c r="AF6605" s="33"/>
      <c r="AG6605" s="33"/>
      <c r="AH6605" s="33"/>
      <c r="AI6605" s="33"/>
      <c r="AJ6605" s="33"/>
      <c r="AK6605" s="33"/>
      <c r="AL6605" s="33"/>
      <c r="AM6605" s="33"/>
      <c r="AN6605" s="33"/>
      <c r="AO6605" s="33"/>
      <c r="AP6605" s="34"/>
      <c r="AQ6605" s="34"/>
      <c r="AR6605" s="28"/>
      <c r="AS6605" s="29"/>
      <c r="AT6605" s="29"/>
      <c r="AU6605" s="29"/>
    </row>
    <row r="6606" spans="1:256" s="402" customFormat="1">
      <c r="A6606" s="13"/>
      <c r="B6606" s="8"/>
      <c r="C6606" s="8"/>
      <c r="D6606" s="113"/>
      <c r="E6606" s="404"/>
      <c r="F6606" s="33"/>
      <c r="G6606" s="282"/>
      <c r="H6606" s="283"/>
      <c r="I6606" s="33"/>
      <c r="J6606" s="33"/>
      <c r="K6606" s="33"/>
      <c r="L6606" s="33"/>
      <c r="M6606" s="33"/>
      <c r="N6606" s="33"/>
      <c r="O6606" s="33"/>
      <c r="P6606" s="33"/>
      <c r="Q6606" s="33"/>
      <c r="R6606" s="33"/>
      <c r="S6606" s="33"/>
      <c r="T6606" s="33"/>
      <c r="U6606" s="33"/>
      <c r="V6606" s="33"/>
      <c r="W6606" s="33"/>
      <c r="X6606" s="282"/>
      <c r="Y6606" s="33"/>
      <c r="Z6606" s="284"/>
      <c r="AA6606" s="284"/>
      <c r="AB6606" s="33"/>
      <c r="AC6606" s="33"/>
      <c r="AD6606" s="33"/>
      <c r="AE6606" s="33"/>
      <c r="AF6606" s="33"/>
      <c r="AG6606" s="33"/>
      <c r="AH6606" s="33"/>
      <c r="AI6606" s="33"/>
      <c r="AJ6606" s="33"/>
      <c r="AK6606" s="33"/>
      <c r="AL6606" s="33"/>
      <c r="AM6606" s="33"/>
      <c r="AN6606" s="33"/>
      <c r="AO6606" s="33"/>
      <c r="AP6606" s="34"/>
      <c r="AQ6606" s="34"/>
      <c r="AR6606" s="28"/>
      <c r="AS6606" s="29"/>
      <c r="AT6606" s="29"/>
      <c r="AU6606" s="29"/>
    </row>
    <row r="6607" spans="1:256" s="21" customFormat="1">
      <c r="A6607" s="12"/>
      <c r="B6607" s="9">
        <v>2</v>
      </c>
      <c r="C6607" s="9" t="s">
        <v>15</v>
      </c>
      <c r="D6607" s="81" t="s">
        <v>9</v>
      </c>
      <c r="E6607" s="405">
        <v>179062000</v>
      </c>
      <c r="F6607" s="31">
        <f t="shared" ref="F6607:V6607" si="958">SUM(F6608:F6645)</f>
        <v>25560000</v>
      </c>
      <c r="G6607" s="31">
        <f t="shared" si="958"/>
        <v>25560000</v>
      </c>
      <c r="H6607" s="31">
        <f t="shared" si="958"/>
        <v>25560000</v>
      </c>
      <c r="I6607" s="31">
        <f t="shared" si="958"/>
        <v>0</v>
      </c>
      <c r="J6607" s="31">
        <f t="shared" si="958"/>
        <v>0</v>
      </c>
      <c r="K6607" s="31">
        <f t="shared" si="958"/>
        <v>0</v>
      </c>
      <c r="L6607" s="31">
        <f t="shared" si="958"/>
        <v>0</v>
      </c>
      <c r="M6607" s="31">
        <f t="shared" si="958"/>
        <v>0</v>
      </c>
      <c r="N6607" s="31">
        <f t="shared" si="958"/>
        <v>0</v>
      </c>
      <c r="O6607" s="31">
        <f t="shared" si="958"/>
        <v>0</v>
      </c>
      <c r="P6607" s="31">
        <f t="shared" si="958"/>
        <v>0</v>
      </c>
      <c r="Q6607" s="31">
        <f t="shared" si="958"/>
        <v>0</v>
      </c>
      <c r="R6607" s="31">
        <f t="shared" si="958"/>
        <v>0</v>
      </c>
      <c r="S6607" s="31">
        <f t="shared" si="958"/>
        <v>0</v>
      </c>
      <c r="T6607" s="31">
        <f t="shared" si="958"/>
        <v>0</v>
      </c>
      <c r="U6607" s="31">
        <f t="shared" si="958"/>
        <v>0</v>
      </c>
      <c r="V6607" s="31">
        <f t="shared" si="958"/>
        <v>0</v>
      </c>
      <c r="W6607" s="31">
        <f>SUM(O6607:V6607)</f>
        <v>0</v>
      </c>
      <c r="X6607" s="31">
        <f>SUM(X6608:X6645)</f>
        <v>0</v>
      </c>
      <c r="Y6607" s="31">
        <f>H6607+I6607+J6607+K6607+L6607+M6607+N6607+W6607+X6607</f>
        <v>25560000</v>
      </c>
      <c r="Z6607" s="31">
        <f t="shared" ref="Z6607:AK6607" si="959">SUM(Z6608:Z6645)</f>
        <v>0</v>
      </c>
      <c r="AA6607" s="31">
        <f t="shared" si="959"/>
        <v>0</v>
      </c>
      <c r="AB6607" s="31">
        <f t="shared" si="959"/>
        <v>0</v>
      </c>
      <c r="AC6607" s="31">
        <f t="shared" si="959"/>
        <v>0</v>
      </c>
      <c r="AD6607" s="31">
        <f t="shared" si="959"/>
        <v>0</v>
      </c>
      <c r="AE6607" s="31">
        <f t="shared" si="959"/>
        <v>0</v>
      </c>
      <c r="AF6607" s="31">
        <f t="shared" si="959"/>
        <v>0</v>
      </c>
      <c r="AG6607" s="31">
        <f t="shared" si="959"/>
        <v>0</v>
      </c>
      <c r="AH6607" s="31">
        <f t="shared" si="959"/>
        <v>0</v>
      </c>
      <c r="AI6607" s="31">
        <f t="shared" si="959"/>
        <v>0</v>
      </c>
      <c r="AJ6607" s="31">
        <f t="shared" si="959"/>
        <v>0</v>
      </c>
      <c r="AK6607" s="31">
        <f t="shared" si="959"/>
        <v>3400000</v>
      </c>
      <c r="AL6607" s="31">
        <f>SUM(AD6607:AK6607)</f>
        <v>3400000</v>
      </c>
      <c r="AM6607" s="31">
        <f>SUM(AM6608:AM6645)</f>
        <v>2160000</v>
      </c>
      <c r="AN6607" s="31">
        <f>SUM(AN6608:AN6645)</f>
        <v>0</v>
      </c>
      <c r="AO6607" s="31">
        <f>Z6607+AA6607+AB6607+AC6607+AL6607+AM6607+AN6607</f>
        <v>5560000</v>
      </c>
      <c r="AP6607" s="32">
        <f>E6607+Y6607-AO6607</f>
        <v>199062000</v>
      </c>
      <c r="AQ6607" s="32"/>
      <c r="AR6607" s="28"/>
      <c r="AS6607" s="29">
        <f>E6607+H6607+I6607+J6607+K6607+L6607+M6607+N6607+W6607+X6607-Z6607-AB6607-AL6607-AC6607-AM6607-AN6607</f>
        <v>199062000</v>
      </c>
      <c r="AT6607" s="29">
        <f>AP6607-AS6607</f>
        <v>0</v>
      </c>
      <c r="AU6607" s="29">
        <f>E6607</f>
        <v>179062000</v>
      </c>
      <c r="AV6607" s="86">
        <f>AS6607-AU6607</f>
        <v>20000000</v>
      </c>
      <c r="AW6607" s="86">
        <f>Y6607-AO6607</f>
        <v>20000000</v>
      </c>
      <c r="AX6607" s="86">
        <f>AV6607-AW6607</f>
        <v>0</v>
      </c>
      <c r="AY6607" s="86"/>
      <c r="AZ6607" s="398"/>
      <c r="BA6607" s="86"/>
      <c r="BB6607" s="86"/>
      <c r="BC6607" s="86"/>
      <c r="BD6607" s="86"/>
      <c r="BE6607" s="86"/>
      <c r="BF6607" s="86"/>
      <c r="BG6607" s="86"/>
      <c r="BH6607" s="86"/>
      <c r="BI6607" s="86"/>
      <c r="BJ6607" s="86"/>
      <c r="BK6607" s="86"/>
      <c r="BL6607" s="86"/>
      <c r="BM6607" s="86"/>
      <c r="BN6607" s="86"/>
      <c r="BO6607" s="86"/>
      <c r="BP6607" s="86"/>
      <c r="BQ6607" s="86"/>
      <c r="BR6607" s="86"/>
      <c r="BS6607" s="86"/>
      <c r="BT6607" s="86"/>
      <c r="BU6607" s="86"/>
      <c r="BV6607" s="86"/>
      <c r="BW6607" s="86"/>
      <c r="BX6607" s="86"/>
      <c r="BY6607" s="86"/>
      <c r="BZ6607" s="86"/>
      <c r="CA6607" s="86"/>
      <c r="CB6607" s="86"/>
      <c r="CC6607" s="86"/>
      <c r="CD6607" s="86"/>
      <c r="CE6607" s="86"/>
      <c r="CF6607" s="86"/>
      <c r="CG6607" s="86"/>
      <c r="CH6607" s="86"/>
      <c r="CI6607" s="86"/>
      <c r="CJ6607" s="86"/>
      <c r="CK6607" s="86"/>
      <c r="CL6607" s="86"/>
      <c r="CM6607" s="86"/>
      <c r="CN6607" s="86"/>
      <c r="CO6607" s="86"/>
      <c r="CP6607" s="86"/>
      <c r="CQ6607" s="86"/>
      <c r="CR6607" s="86"/>
      <c r="CS6607" s="86"/>
      <c r="CT6607" s="86"/>
      <c r="CU6607" s="86"/>
      <c r="CV6607" s="86"/>
      <c r="CW6607" s="86"/>
      <c r="CX6607" s="86"/>
      <c r="CY6607" s="86"/>
      <c r="CZ6607" s="86"/>
      <c r="DA6607" s="86"/>
      <c r="DB6607" s="86"/>
      <c r="DC6607" s="86"/>
      <c r="DD6607" s="86"/>
      <c r="DE6607" s="86"/>
      <c r="DF6607" s="86"/>
      <c r="DG6607" s="86"/>
      <c r="DH6607" s="86"/>
      <c r="DI6607" s="86"/>
      <c r="DJ6607" s="86"/>
      <c r="DK6607" s="86"/>
      <c r="DL6607" s="86"/>
      <c r="DM6607" s="86"/>
      <c r="DN6607" s="86"/>
      <c r="DO6607" s="86"/>
      <c r="DP6607" s="86"/>
      <c r="DQ6607" s="86"/>
      <c r="DR6607" s="86"/>
      <c r="DS6607" s="86"/>
      <c r="DT6607" s="86"/>
      <c r="DU6607" s="86"/>
      <c r="DV6607" s="86"/>
      <c r="DW6607" s="86"/>
      <c r="DX6607" s="86"/>
      <c r="DY6607" s="86"/>
      <c r="DZ6607" s="86"/>
      <c r="EA6607" s="86"/>
      <c r="EB6607" s="86"/>
      <c r="EC6607" s="86"/>
      <c r="ED6607" s="86"/>
      <c r="EE6607" s="86"/>
      <c r="EF6607" s="86"/>
      <c r="EG6607" s="86"/>
      <c r="EH6607" s="86"/>
      <c r="EI6607" s="86"/>
      <c r="EJ6607" s="86"/>
      <c r="EK6607" s="86"/>
      <c r="EL6607" s="86"/>
      <c r="EM6607" s="86"/>
      <c r="EN6607" s="86"/>
      <c r="EO6607" s="86"/>
      <c r="EP6607" s="86"/>
      <c r="EQ6607" s="86"/>
      <c r="ER6607" s="86"/>
      <c r="ES6607" s="86"/>
      <c r="ET6607" s="86"/>
      <c r="EU6607" s="86"/>
      <c r="EV6607" s="86"/>
      <c r="EW6607" s="86"/>
      <c r="EX6607" s="86"/>
      <c r="EY6607" s="86"/>
      <c r="EZ6607" s="86"/>
      <c r="FA6607" s="86"/>
      <c r="FB6607" s="86"/>
      <c r="FC6607" s="86"/>
      <c r="FD6607" s="86"/>
      <c r="FE6607" s="86"/>
      <c r="FF6607" s="86"/>
      <c r="FG6607" s="86"/>
      <c r="FH6607" s="86"/>
      <c r="FI6607" s="86"/>
      <c r="FJ6607" s="86"/>
      <c r="FK6607" s="86"/>
      <c r="FL6607" s="86"/>
      <c r="FM6607" s="86"/>
      <c r="FN6607" s="86"/>
      <c r="FO6607" s="86"/>
      <c r="FP6607" s="86"/>
      <c r="FQ6607" s="86"/>
      <c r="FR6607" s="86"/>
      <c r="FS6607" s="86"/>
      <c r="FT6607" s="86"/>
      <c r="FU6607" s="86"/>
      <c r="FV6607" s="86"/>
      <c r="FW6607" s="86"/>
      <c r="FX6607" s="86"/>
      <c r="FY6607" s="86"/>
      <c r="FZ6607" s="86"/>
      <c r="GA6607" s="86"/>
      <c r="GB6607" s="86"/>
      <c r="GC6607" s="86"/>
      <c r="GD6607" s="86"/>
      <c r="GE6607" s="86"/>
      <c r="GF6607" s="86"/>
      <c r="GG6607" s="86"/>
      <c r="GH6607" s="86"/>
      <c r="GI6607" s="86"/>
      <c r="GJ6607" s="86"/>
      <c r="GK6607" s="86"/>
      <c r="GL6607" s="86"/>
      <c r="GM6607" s="86"/>
      <c r="GN6607" s="86"/>
      <c r="GO6607" s="86"/>
      <c r="GP6607" s="86"/>
      <c r="GQ6607" s="86"/>
      <c r="GR6607" s="86"/>
      <c r="GS6607" s="86"/>
      <c r="GT6607" s="86"/>
      <c r="GU6607" s="86"/>
      <c r="GV6607" s="86"/>
      <c r="GW6607" s="86"/>
      <c r="GX6607" s="86"/>
      <c r="GY6607" s="86"/>
      <c r="GZ6607" s="86"/>
      <c r="HA6607" s="86"/>
      <c r="HB6607" s="86"/>
      <c r="HC6607" s="86"/>
      <c r="HD6607" s="86"/>
      <c r="HE6607" s="86"/>
      <c r="HF6607" s="86"/>
      <c r="HG6607" s="86"/>
      <c r="HH6607" s="86"/>
      <c r="HI6607" s="86"/>
      <c r="HJ6607" s="86"/>
      <c r="HK6607" s="86"/>
      <c r="HL6607" s="86"/>
      <c r="HM6607" s="86"/>
      <c r="HN6607" s="86"/>
      <c r="HO6607" s="86"/>
      <c r="HP6607" s="86"/>
      <c r="HQ6607" s="86"/>
      <c r="HR6607" s="86"/>
      <c r="HS6607" s="86"/>
      <c r="HT6607" s="86"/>
      <c r="HU6607" s="86"/>
      <c r="HV6607" s="86"/>
      <c r="HW6607" s="86"/>
      <c r="HX6607" s="86"/>
      <c r="HY6607" s="86"/>
      <c r="HZ6607" s="86"/>
      <c r="IA6607" s="86"/>
      <c r="IB6607" s="86"/>
      <c r="IC6607" s="86"/>
      <c r="ID6607" s="86"/>
      <c r="IE6607" s="86"/>
      <c r="IF6607" s="86"/>
      <c r="IG6607" s="86"/>
      <c r="IH6607" s="86"/>
      <c r="II6607" s="86"/>
      <c r="IJ6607" s="86"/>
      <c r="IK6607" s="86"/>
      <c r="IL6607" s="86"/>
      <c r="IM6607" s="86"/>
      <c r="IN6607" s="86"/>
      <c r="IO6607" s="86"/>
      <c r="IP6607" s="86"/>
      <c r="IQ6607" s="86"/>
      <c r="IR6607" s="86"/>
      <c r="IS6607" s="86"/>
      <c r="IT6607" s="86"/>
      <c r="IU6607" s="86"/>
      <c r="IV6607" s="86"/>
    </row>
    <row r="6608" spans="1:256" s="402" customFormat="1">
      <c r="A6608" s="13"/>
      <c r="B6608" s="8"/>
      <c r="C6608" s="8"/>
      <c r="D6608" s="240"/>
      <c r="E6608" s="266"/>
      <c r="F6608" s="321"/>
      <c r="G6608" s="282"/>
      <c r="H6608" s="283"/>
      <c r="I6608" s="33"/>
      <c r="J6608" s="33"/>
      <c r="K6608" s="33"/>
      <c r="L6608" s="33"/>
      <c r="M6608" s="33"/>
      <c r="N6608" s="33"/>
      <c r="O6608" s="33"/>
      <c r="P6608" s="33"/>
      <c r="Q6608" s="33"/>
      <c r="R6608" s="33"/>
      <c r="S6608" s="33"/>
      <c r="T6608" s="33"/>
      <c r="U6608" s="33"/>
      <c r="V6608" s="33"/>
      <c r="W6608" s="33"/>
      <c r="X6608" s="282"/>
      <c r="Y6608" s="33"/>
      <c r="Z6608" s="284"/>
      <c r="AA6608" s="284"/>
      <c r="AB6608" s="33"/>
      <c r="AC6608" s="33"/>
      <c r="AD6608" s="33"/>
      <c r="AE6608" s="33"/>
      <c r="AF6608" s="33"/>
      <c r="AG6608" s="33"/>
      <c r="AH6608" s="33"/>
      <c r="AI6608" s="33"/>
      <c r="AJ6608" s="33"/>
      <c r="AK6608" s="33"/>
      <c r="AL6608" s="33"/>
      <c r="AM6608" s="33"/>
      <c r="AN6608" s="33"/>
      <c r="AO6608" s="33"/>
      <c r="AP6608" s="34"/>
      <c r="AQ6608" s="34"/>
      <c r="AR6608" s="28"/>
      <c r="AS6608" s="29"/>
      <c r="AT6608" s="29"/>
      <c r="AU6608" s="29"/>
    </row>
    <row r="6609" spans="1:47" s="479" customFormat="1">
      <c r="A6609" s="13"/>
      <c r="B6609" s="8"/>
      <c r="C6609" s="8"/>
      <c r="D6609" s="240"/>
      <c r="E6609" s="266"/>
      <c r="F6609" s="321"/>
      <c r="G6609" s="282"/>
      <c r="H6609" s="283"/>
      <c r="I6609" s="33"/>
      <c r="J6609" s="33"/>
      <c r="K6609" s="33"/>
      <c r="L6609" s="33"/>
      <c r="M6609" s="33"/>
      <c r="N6609" s="33"/>
      <c r="O6609" s="33"/>
      <c r="P6609" s="33"/>
      <c r="Q6609" s="33"/>
      <c r="R6609" s="33"/>
      <c r="S6609" s="33"/>
      <c r="T6609" s="33"/>
      <c r="U6609" s="33"/>
      <c r="V6609" s="33"/>
      <c r="W6609" s="33"/>
      <c r="X6609" s="282"/>
      <c r="Y6609" s="33"/>
      <c r="Z6609" s="284"/>
      <c r="AA6609" s="284"/>
      <c r="AB6609" s="33"/>
      <c r="AC6609" s="33"/>
      <c r="AD6609" s="33"/>
      <c r="AE6609" s="33"/>
      <c r="AF6609" s="33"/>
      <c r="AG6609" s="33"/>
      <c r="AH6609" s="33"/>
      <c r="AI6609" s="33"/>
      <c r="AJ6609" s="33"/>
      <c r="AK6609" s="33"/>
      <c r="AL6609" s="33"/>
      <c r="AM6609" s="33"/>
      <c r="AN6609" s="33"/>
      <c r="AO6609" s="33"/>
      <c r="AP6609" s="34"/>
      <c r="AQ6609" s="34"/>
      <c r="AR6609" s="28"/>
      <c r="AS6609" s="29"/>
      <c r="AT6609" s="29"/>
      <c r="AU6609" s="29"/>
    </row>
    <row r="6610" spans="1:47" s="479" customFormat="1">
      <c r="A6610" s="13"/>
      <c r="B6610" s="8"/>
      <c r="C6610" s="83">
        <v>373</v>
      </c>
      <c r="D6610" s="375" t="s">
        <v>249</v>
      </c>
      <c r="E6610" s="266"/>
      <c r="F6610" s="321"/>
      <c r="G6610" s="282"/>
      <c r="H6610" s="283"/>
      <c r="I6610" s="33"/>
      <c r="J6610" s="33"/>
      <c r="K6610" s="33"/>
      <c r="L6610" s="33"/>
      <c r="M6610" s="33"/>
      <c r="N6610" s="33"/>
      <c r="O6610" s="33"/>
      <c r="P6610" s="33"/>
      <c r="Q6610" s="33"/>
      <c r="R6610" s="33"/>
      <c r="S6610" s="33"/>
      <c r="T6610" s="33"/>
      <c r="U6610" s="33"/>
      <c r="V6610" s="33"/>
      <c r="W6610" s="33"/>
      <c r="X6610" s="282"/>
      <c r="Y6610" s="33"/>
      <c r="Z6610" s="284"/>
      <c r="AA6610" s="284"/>
      <c r="AB6610" s="33"/>
      <c r="AC6610" s="33"/>
      <c r="AD6610" s="33"/>
      <c r="AE6610" s="33"/>
      <c r="AF6610" s="33"/>
      <c r="AG6610" s="33"/>
      <c r="AH6610" s="33"/>
      <c r="AI6610" s="33"/>
      <c r="AJ6610" s="33"/>
      <c r="AK6610" s="33"/>
      <c r="AL6610" s="33"/>
      <c r="AM6610" s="33"/>
      <c r="AN6610" s="33"/>
      <c r="AO6610" s="33"/>
      <c r="AP6610" s="34"/>
      <c r="AQ6610" s="34"/>
      <c r="AR6610" s="28"/>
      <c r="AS6610" s="29"/>
      <c r="AT6610" s="29"/>
      <c r="AU6610" s="29"/>
    </row>
    <row r="6611" spans="1:47" s="479" customFormat="1">
      <c r="A6611" s="13"/>
      <c r="B6611" s="8"/>
      <c r="C6611" s="8"/>
      <c r="D6611" s="472" t="s">
        <v>250</v>
      </c>
      <c r="E6611" s="266"/>
      <c r="F6611" s="321"/>
      <c r="G6611" s="282"/>
      <c r="H6611" s="283"/>
      <c r="I6611" s="33"/>
      <c r="J6611" s="33"/>
      <c r="K6611" s="33"/>
      <c r="L6611" s="33"/>
      <c r="M6611" s="33"/>
      <c r="N6611" s="33"/>
      <c r="O6611" s="33"/>
      <c r="P6611" s="33"/>
      <c r="Q6611" s="33"/>
      <c r="R6611" s="33"/>
      <c r="S6611" s="33"/>
      <c r="T6611" s="33"/>
      <c r="U6611" s="33"/>
      <c r="V6611" s="33"/>
      <c r="W6611" s="33"/>
      <c r="X6611" s="282"/>
      <c r="Y6611" s="33"/>
      <c r="Z6611" s="284"/>
      <c r="AA6611" s="284"/>
      <c r="AB6611" s="33"/>
      <c r="AC6611" s="33"/>
      <c r="AD6611" s="33"/>
      <c r="AE6611" s="33"/>
      <c r="AF6611" s="33"/>
      <c r="AG6611" s="33"/>
      <c r="AH6611" s="33"/>
      <c r="AI6611" s="33"/>
      <c r="AJ6611" s="33"/>
      <c r="AK6611" s="33"/>
      <c r="AL6611" s="33"/>
      <c r="AM6611" s="33"/>
      <c r="AN6611" s="33"/>
      <c r="AO6611" s="33"/>
      <c r="AP6611" s="34"/>
      <c r="AQ6611" s="34"/>
      <c r="AR6611" s="28"/>
      <c r="AS6611" s="29"/>
      <c r="AT6611" s="29"/>
      <c r="AU6611" s="29"/>
    </row>
    <row r="6612" spans="1:47" s="479" customFormat="1">
      <c r="A6612" s="13"/>
      <c r="B6612" s="8"/>
      <c r="C6612" s="8"/>
      <c r="D6612" s="473" t="s">
        <v>229</v>
      </c>
      <c r="E6612" s="266"/>
      <c r="F6612" s="321"/>
      <c r="G6612" s="282"/>
      <c r="H6612" s="283"/>
      <c r="I6612" s="33"/>
      <c r="J6612" s="33"/>
      <c r="K6612" s="33"/>
      <c r="L6612" s="33"/>
      <c r="M6612" s="33"/>
      <c r="N6612" s="33"/>
      <c r="O6612" s="33"/>
      <c r="P6612" s="33"/>
      <c r="Q6612" s="33"/>
      <c r="R6612" s="33"/>
      <c r="S6612" s="33"/>
      <c r="T6612" s="33"/>
      <c r="U6612" s="33"/>
      <c r="V6612" s="33"/>
      <c r="W6612" s="33"/>
      <c r="X6612" s="282"/>
      <c r="Y6612" s="33"/>
      <c r="Z6612" s="284"/>
      <c r="AA6612" s="284"/>
      <c r="AB6612" s="33"/>
      <c r="AC6612" s="33"/>
      <c r="AD6612" s="33"/>
      <c r="AE6612" s="33"/>
      <c r="AF6612" s="33"/>
      <c r="AG6612" s="33"/>
      <c r="AH6612" s="33"/>
      <c r="AI6612" s="33"/>
      <c r="AJ6612" s="33"/>
      <c r="AK6612" s="33"/>
      <c r="AL6612" s="33"/>
      <c r="AM6612" s="33"/>
      <c r="AN6612" s="33"/>
      <c r="AO6612" s="33"/>
      <c r="AP6612" s="34"/>
      <c r="AQ6612" s="34"/>
      <c r="AR6612" s="28"/>
      <c r="AS6612" s="29"/>
      <c r="AT6612" s="29"/>
      <c r="AU6612" s="29"/>
    </row>
    <row r="6613" spans="1:47" s="479" customFormat="1">
      <c r="A6613" s="13"/>
      <c r="B6613" s="8"/>
      <c r="C6613" s="8"/>
      <c r="D6613" s="345" t="s">
        <v>251</v>
      </c>
      <c r="E6613" s="266"/>
      <c r="F6613" s="261">
        <v>560000</v>
      </c>
      <c r="G6613" s="282">
        <f>SUM(H6615:H6616)</f>
        <v>560000</v>
      </c>
      <c r="H6613" s="283"/>
      <c r="I6613" s="33"/>
      <c r="J6613" s="33"/>
      <c r="K6613" s="33"/>
      <c r="L6613" s="33"/>
      <c r="M6613" s="33"/>
      <c r="N6613" s="33"/>
      <c r="O6613" s="33"/>
      <c r="P6613" s="33"/>
      <c r="Q6613" s="33"/>
      <c r="R6613" s="33"/>
      <c r="S6613" s="33"/>
      <c r="T6613" s="33"/>
      <c r="U6613" s="33"/>
      <c r="V6613" s="33"/>
      <c r="W6613" s="33"/>
      <c r="X6613" s="282"/>
      <c r="Y6613" s="33"/>
      <c r="Z6613" s="284"/>
      <c r="AA6613" s="284"/>
      <c r="AB6613" s="33"/>
      <c r="AC6613" s="33"/>
      <c r="AD6613" s="33"/>
      <c r="AE6613" s="33"/>
      <c r="AF6613" s="33"/>
      <c r="AG6613" s="33"/>
      <c r="AH6613" s="33"/>
      <c r="AI6613" s="33"/>
      <c r="AJ6613" s="33"/>
      <c r="AK6613" s="33"/>
      <c r="AL6613" s="33"/>
      <c r="AM6613" s="33"/>
      <c r="AN6613" s="33"/>
      <c r="AO6613" s="33"/>
      <c r="AP6613" s="34"/>
      <c r="AQ6613" s="34"/>
      <c r="AR6613" s="28"/>
      <c r="AS6613" s="29"/>
      <c r="AT6613" s="29"/>
      <c r="AU6613" s="29"/>
    </row>
    <row r="6614" spans="1:47" s="551" customFormat="1" ht="15">
      <c r="A6614" s="13"/>
      <c r="B6614" s="8"/>
      <c r="C6614" s="8"/>
      <c r="D6614" s="506" t="s">
        <v>557</v>
      </c>
      <c r="E6614" s="266"/>
      <c r="F6614" s="261"/>
      <c r="G6614" s="282"/>
      <c r="H6614" s="283"/>
      <c r="I6614" s="33"/>
      <c r="J6614" s="33"/>
      <c r="K6614" s="33"/>
      <c r="L6614" s="33"/>
      <c r="M6614" s="33"/>
      <c r="N6614" s="33"/>
      <c r="O6614" s="33"/>
      <c r="P6614" s="33"/>
      <c r="Q6614" s="33"/>
      <c r="R6614" s="33"/>
      <c r="S6614" s="33"/>
      <c r="T6614" s="33"/>
      <c r="U6614" s="33"/>
      <c r="V6614" s="33"/>
      <c r="W6614" s="33"/>
      <c r="X6614" s="282"/>
      <c r="Y6614" s="33"/>
      <c r="Z6614" s="284"/>
      <c r="AA6614" s="284"/>
      <c r="AB6614" s="33"/>
      <c r="AC6614" s="33"/>
      <c r="AD6614" s="33"/>
      <c r="AE6614" s="33"/>
      <c r="AF6614" s="33"/>
      <c r="AG6614" s="33"/>
      <c r="AH6614" s="33"/>
      <c r="AI6614" s="33"/>
      <c r="AJ6614" s="33"/>
      <c r="AK6614" s="33"/>
      <c r="AL6614" s="33"/>
      <c r="AM6614" s="33"/>
      <c r="AN6614" s="33"/>
      <c r="AO6614" s="33"/>
      <c r="AP6614" s="34"/>
      <c r="AQ6614" s="34"/>
      <c r="AR6614" s="28"/>
      <c r="AS6614" s="29"/>
      <c r="AT6614" s="29"/>
      <c r="AU6614" s="29"/>
    </row>
    <row r="6615" spans="1:47" s="551" customFormat="1">
      <c r="A6615" s="13"/>
      <c r="B6615" s="8"/>
      <c r="C6615" s="8"/>
      <c r="D6615" s="344" t="s">
        <v>2072</v>
      </c>
      <c r="E6615" s="266"/>
      <c r="F6615" s="261"/>
      <c r="G6615" s="282"/>
      <c r="H6615" s="283">
        <v>400000</v>
      </c>
      <c r="I6615" s="33"/>
      <c r="J6615" s="33"/>
      <c r="K6615" s="33"/>
      <c r="L6615" s="33"/>
      <c r="M6615" s="33"/>
      <c r="N6615" s="33"/>
      <c r="O6615" s="33"/>
      <c r="P6615" s="33"/>
      <c r="Q6615" s="33"/>
      <c r="R6615" s="33"/>
      <c r="S6615" s="33"/>
      <c r="T6615" s="33"/>
      <c r="U6615" s="33"/>
      <c r="V6615" s="33"/>
      <c r="W6615" s="33"/>
      <c r="X6615" s="282"/>
      <c r="Y6615" s="33"/>
      <c r="Z6615" s="284"/>
      <c r="AA6615" s="284"/>
      <c r="AB6615" s="33"/>
      <c r="AC6615" s="33"/>
      <c r="AD6615" s="33"/>
      <c r="AE6615" s="33"/>
      <c r="AF6615" s="33"/>
      <c r="AG6615" s="33"/>
      <c r="AH6615" s="33"/>
      <c r="AI6615" s="33"/>
      <c r="AJ6615" s="33"/>
      <c r="AK6615" s="33">
        <v>400000</v>
      </c>
      <c r="AL6615" s="33"/>
      <c r="AM6615" s="33"/>
      <c r="AN6615" s="33"/>
      <c r="AO6615" s="33"/>
      <c r="AP6615" s="34"/>
      <c r="AQ6615" s="34"/>
      <c r="AR6615" s="28"/>
      <c r="AS6615" s="29"/>
      <c r="AT6615" s="29"/>
      <c r="AU6615" s="29"/>
    </row>
    <row r="6616" spans="1:47" s="551" customFormat="1" ht="15">
      <c r="A6616" s="13"/>
      <c r="B6616" s="8"/>
      <c r="C6616" s="8"/>
      <c r="D6616" s="506" t="s">
        <v>1256</v>
      </c>
      <c r="E6616" s="266"/>
      <c r="F6616" s="261"/>
      <c r="G6616" s="282"/>
      <c r="H6616" s="283">
        <v>160000</v>
      </c>
      <c r="I6616" s="33"/>
      <c r="J6616" s="33"/>
      <c r="K6616" s="33"/>
      <c r="L6616" s="33"/>
      <c r="M6616" s="33"/>
      <c r="N6616" s="33"/>
      <c r="O6616" s="33"/>
      <c r="P6616" s="33"/>
      <c r="Q6616" s="33"/>
      <c r="R6616" s="33"/>
      <c r="S6616" s="33"/>
      <c r="T6616" s="33"/>
      <c r="U6616" s="33"/>
      <c r="V6616" s="33"/>
      <c r="W6616" s="33"/>
      <c r="X6616" s="282"/>
      <c r="Y6616" s="33"/>
      <c r="Z6616" s="284"/>
      <c r="AA6616" s="284"/>
      <c r="AB6616" s="33"/>
      <c r="AC6616" s="33"/>
      <c r="AD6616" s="33"/>
      <c r="AE6616" s="33"/>
      <c r="AF6616" s="33"/>
      <c r="AG6616" s="33"/>
      <c r="AH6616" s="33"/>
      <c r="AI6616" s="33"/>
      <c r="AJ6616" s="33"/>
      <c r="AK6616" s="33"/>
      <c r="AL6616" s="33"/>
      <c r="AM6616" s="33">
        <v>160000</v>
      </c>
      <c r="AN6616" s="33"/>
      <c r="AO6616" s="33"/>
      <c r="AP6616" s="34"/>
      <c r="AQ6616" s="34"/>
      <c r="AR6616" s="28"/>
      <c r="AS6616" s="29"/>
      <c r="AT6616" s="29"/>
      <c r="AU6616" s="29"/>
    </row>
    <row r="6617" spans="1:47" s="551" customFormat="1">
      <c r="A6617" s="13"/>
      <c r="B6617" s="8"/>
      <c r="C6617" s="8"/>
      <c r="D6617" s="344" t="s">
        <v>2073</v>
      </c>
      <c r="E6617" s="266"/>
      <c r="F6617" s="261"/>
      <c r="G6617" s="282"/>
      <c r="H6617" s="283"/>
      <c r="I6617" s="33"/>
      <c r="J6617" s="33"/>
      <c r="K6617" s="33"/>
      <c r="L6617" s="33"/>
      <c r="M6617" s="33"/>
      <c r="N6617" s="33"/>
      <c r="O6617" s="33"/>
      <c r="P6617" s="33"/>
      <c r="Q6617" s="33"/>
      <c r="R6617" s="33"/>
      <c r="S6617" s="33"/>
      <c r="T6617" s="33"/>
      <c r="U6617" s="33"/>
      <c r="V6617" s="33"/>
      <c r="W6617" s="33"/>
      <c r="X6617" s="282"/>
      <c r="Y6617" s="33"/>
      <c r="Z6617" s="284"/>
      <c r="AA6617" s="284"/>
      <c r="AB6617" s="33"/>
      <c r="AC6617" s="33"/>
      <c r="AD6617" s="33"/>
      <c r="AE6617" s="33"/>
      <c r="AF6617" s="33"/>
      <c r="AG6617" s="33"/>
      <c r="AH6617" s="33"/>
      <c r="AI6617" s="33"/>
      <c r="AJ6617" s="33"/>
      <c r="AK6617" s="33"/>
      <c r="AL6617" s="33"/>
      <c r="AM6617" s="33"/>
      <c r="AN6617" s="33"/>
      <c r="AO6617" s="33"/>
      <c r="AP6617" s="34"/>
      <c r="AQ6617" s="34"/>
      <c r="AR6617" s="28"/>
      <c r="AS6617" s="29"/>
      <c r="AT6617" s="29"/>
      <c r="AU6617" s="29"/>
    </row>
    <row r="6618" spans="1:47" s="479" customFormat="1">
      <c r="A6618" s="13"/>
      <c r="B6618" s="8"/>
      <c r="C6618" s="8"/>
      <c r="D6618" s="240"/>
      <c r="E6618" s="266"/>
      <c r="F6618" s="321"/>
      <c r="G6618" s="282"/>
      <c r="H6618" s="283"/>
      <c r="I6618" s="33"/>
      <c r="J6618" s="33"/>
      <c r="K6618" s="33"/>
      <c r="L6618" s="33"/>
      <c r="M6618" s="33"/>
      <c r="N6618" s="33"/>
      <c r="O6618" s="33"/>
      <c r="P6618" s="33"/>
      <c r="Q6618" s="33"/>
      <c r="R6618" s="33"/>
      <c r="S6618" s="33"/>
      <c r="T6618" s="33"/>
      <c r="U6618" s="33"/>
      <c r="V6618" s="33"/>
      <c r="W6618" s="33"/>
      <c r="X6618" s="282"/>
      <c r="Y6618" s="33"/>
      <c r="Z6618" s="284"/>
      <c r="AA6618" s="284"/>
      <c r="AB6618" s="33"/>
      <c r="AC6618" s="33"/>
      <c r="AD6618" s="33"/>
      <c r="AE6618" s="33"/>
      <c r="AF6618" s="33"/>
      <c r="AG6618" s="33"/>
      <c r="AH6618" s="33"/>
      <c r="AI6618" s="33"/>
      <c r="AJ6618" s="33"/>
      <c r="AK6618" s="33"/>
      <c r="AL6618" s="33"/>
      <c r="AM6618" s="33"/>
      <c r="AN6618" s="33"/>
      <c r="AO6618" s="33"/>
      <c r="AP6618" s="34"/>
      <c r="AQ6618" s="34"/>
      <c r="AR6618" s="28"/>
      <c r="AS6618" s="29"/>
      <c r="AT6618" s="29"/>
      <c r="AU6618" s="29"/>
    </row>
    <row r="6619" spans="1:47" s="479" customFormat="1">
      <c r="A6619" s="13"/>
      <c r="B6619" s="8"/>
      <c r="C6619" s="8"/>
      <c r="D6619" s="240"/>
      <c r="E6619" s="266"/>
      <c r="F6619" s="321"/>
      <c r="G6619" s="282"/>
      <c r="H6619" s="283"/>
      <c r="I6619" s="33"/>
      <c r="J6619" s="33"/>
      <c r="K6619" s="33"/>
      <c r="L6619" s="33"/>
      <c r="M6619" s="33"/>
      <c r="N6619" s="33"/>
      <c r="O6619" s="33"/>
      <c r="P6619" s="33"/>
      <c r="Q6619" s="33"/>
      <c r="R6619" s="33"/>
      <c r="S6619" s="33"/>
      <c r="T6619" s="33"/>
      <c r="U6619" s="33"/>
      <c r="V6619" s="33"/>
      <c r="W6619" s="33"/>
      <c r="X6619" s="282"/>
      <c r="Y6619" s="33"/>
      <c r="Z6619" s="284"/>
      <c r="AA6619" s="284"/>
      <c r="AB6619" s="33"/>
      <c r="AC6619" s="33"/>
      <c r="AD6619" s="33"/>
      <c r="AE6619" s="33"/>
      <c r="AF6619" s="33"/>
      <c r="AG6619" s="33"/>
      <c r="AH6619" s="33"/>
      <c r="AI6619" s="33"/>
      <c r="AJ6619" s="33"/>
      <c r="AK6619" s="33"/>
      <c r="AL6619" s="33"/>
      <c r="AM6619" s="33"/>
      <c r="AN6619" s="33"/>
      <c r="AO6619" s="33"/>
      <c r="AP6619" s="34"/>
      <c r="AQ6619" s="34"/>
      <c r="AR6619" s="28"/>
      <c r="AS6619" s="29"/>
      <c r="AT6619" s="29"/>
      <c r="AU6619" s="29"/>
    </row>
    <row r="6620" spans="1:47" s="479" customFormat="1">
      <c r="A6620" s="13"/>
      <c r="B6620" s="8"/>
      <c r="C6620" s="83">
        <v>374</v>
      </c>
      <c r="D6620" s="375" t="s">
        <v>171</v>
      </c>
      <c r="E6620" s="266"/>
      <c r="F6620" s="321"/>
      <c r="G6620" s="282"/>
      <c r="H6620" s="283"/>
      <c r="I6620" s="33"/>
      <c r="J6620" s="33"/>
      <c r="K6620" s="33"/>
      <c r="L6620" s="33"/>
      <c r="M6620" s="33"/>
      <c r="N6620" s="33"/>
      <c r="O6620" s="33"/>
      <c r="P6620" s="33"/>
      <c r="Q6620" s="33"/>
      <c r="R6620" s="33"/>
      <c r="S6620" s="33"/>
      <c r="T6620" s="33"/>
      <c r="U6620" s="33"/>
      <c r="V6620" s="33"/>
      <c r="W6620" s="33"/>
      <c r="X6620" s="282"/>
      <c r="Y6620" s="33"/>
      <c r="Z6620" s="284"/>
      <c r="AA6620" s="284"/>
      <c r="AB6620" s="33"/>
      <c r="AC6620" s="33"/>
      <c r="AD6620" s="33"/>
      <c r="AE6620" s="33"/>
      <c r="AF6620" s="33"/>
      <c r="AG6620" s="33"/>
      <c r="AH6620" s="33"/>
      <c r="AI6620" s="33"/>
      <c r="AJ6620" s="33"/>
      <c r="AK6620" s="33"/>
      <c r="AL6620" s="33"/>
      <c r="AM6620" s="33"/>
      <c r="AN6620" s="33"/>
      <c r="AO6620" s="33"/>
      <c r="AP6620" s="34"/>
      <c r="AQ6620" s="34"/>
      <c r="AR6620" s="28"/>
      <c r="AS6620" s="29"/>
      <c r="AT6620" s="29"/>
      <c r="AU6620" s="29"/>
    </row>
    <row r="6621" spans="1:47" s="479" customFormat="1">
      <c r="A6621" s="13"/>
      <c r="B6621" s="8"/>
      <c r="C6621" s="8"/>
      <c r="D6621" s="472" t="s">
        <v>173</v>
      </c>
      <c r="E6621" s="266"/>
      <c r="F6621" s="321"/>
      <c r="G6621" s="282"/>
      <c r="H6621" s="283"/>
      <c r="I6621" s="33"/>
      <c r="J6621" s="33"/>
      <c r="K6621" s="33"/>
      <c r="L6621" s="33"/>
      <c r="M6621" s="33"/>
      <c r="N6621" s="33"/>
      <c r="O6621" s="33"/>
      <c r="P6621" s="33"/>
      <c r="Q6621" s="33"/>
      <c r="R6621" s="33"/>
      <c r="S6621" s="33"/>
      <c r="T6621" s="33"/>
      <c r="U6621" s="33"/>
      <c r="V6621" s="33"/>
      <c r="W6621" s="33"/>
      <c r="X6621" s="282"/>
      <c r="Y6621" s="33"/>
      <c r="Z6621" s="284"/>
      <c r="AA6621" s="284"/>
      <c r="AB6621" s="33"/>
      <c r="AC6621" s="33"/>
      <c r="AD6621" s="33"/>
      <c r="AE6621" s="33"/>
      <c r="AF6621" s="33"/>
      <c r="AG6621" s="33"/>
      <c r="AH6621" s="33"/>
      <c r="AI6621" s="33"/>
      <c r="AJ6621" s="33"/>
      <c r="AK6621" s="33"/>
      <c r="AL6621" s="33"/>
      <c r="AM6621" s="33"/>
      <c r="AN6621" s="33"/>
      <c r="AO6621" s="33"/>
      <c r="AP6621" s="34"/>
      <c r="AQ6621" s="34"/>
      <c r="AR6621" s="28"/>
      <c r="AS6621" s="29"/>
      <c r="AT6621" s="29"/>
      <c r="AU6621" s="29"/>
    </row>
    <row r="6622" spans="1:47" s="479" customFormat="1">
      <c r="A6622" s="13"/>
      <c r="B6622" s="8"/>
      <c r="C6622" s="8"/>
      <c r="D6622" s="473" t="s">
        <v>174</v>
      </c>
      <c r="E6622" s="266"/>
      <c r="F6622" s="261"/>
      <c r="G6622" s="282"/>
      <c r="H6622" s="283"/>
      <c r="I6622" s="33"/>
      <c r="J6622" s="33"/>
      <c r="K6622" s="33"/>
      <c r="L6622" s="33"/>
      <c r="M6622" s="33"/>
      <c r="N6622" s="33"/>
      <c r="O6622" s="33"/>
      <c r="P6622" s="33"/>
      <c r="Q6622" s="33"/>
      <c r="R6622" s="33"/>
      <c r="S6622" s="33"/>
      <c r="T6622" s="33"/>
      <c r="U6622" s="33"/>
      <c r="V6622" s="33"/>
      <c r="W6622" s="33"/>
      <c r="X6622" s="282"/>
      <c r="Y6622" s="33"/>
      <c r="Z6622" s="284"/>
      <c r="AA6622" s="284"/>
      <c r="AB6622" s="33"/>
      <c r="AC6622" s="33"/>
      <c r="AD6622" s="33"/>
      <c r="AE6622" s="33"/>
      <c r="AF6622" s="33"/>
      <c r="AG6622" s="33"/>
      <c r="AH6622" s="33"/>
      <c r="AI6622" s="33"/>
      <c r="AJ6622" s="33"/>
      <c r="AK6622" s="33"/>
      <c r="AL6622" s="33"/>
      <c r="AM6622" s="33"/>
      <c r="AN6622" s="33"/>
      <c r="AO6622" s="33"/>
      <c r="AP6622" s="34"/>
      <c r="AQ6622" s="34"/>
      <c r="AR6622" s="28"/>
      <c r="AS6622" s="29"/>
      <c r="AT6622" s="29"/>
      <c r="AU6622" s="29"/>
    </row>
    <row r="6623" spans="1:47" s="551" customFormat="1" ht="15">
      <c r="A6623" s="13"/>
      <c r="B6623" s="8"/>
      <c r="C6623" s="8"/>
      <c r="D6623" s="506" t="s">
        <v>1256</v>
      </c>
      <c r="E6623" s="266"/>
      <c r="F6623" s="261"/>
      <c r="G6623" s="282"/>
      <c r="H6623" s="283"/>
      <c r="I6623" s="33"/>
      <c r="J6623" s="33"/>
      <c r="K6623" s="33"/>
      <c r="L6623" s="33"/>
      <c r="M6623" s="33"/>
      <c r="N6623" s="33"/>
      <c r="O6623" s="33"/>
      <c r="P6623" s="33"/>
      <c r="Q6623" s="33"/>
      <c r="R6623" s="33"/>
      <c r="S6623" s="33"/>
      <c r="T6623" s="33"/>
      <c r="U6623" s="33"/>
      <c r="V6623" s="33"/>
      <c r="W6623" s="33"/>
      <c r="X6623" s="282"/>
      <c r="Y6623" s="33"/>
      <c r="Z6623" s="284"/>
      <c r="AA6623" s="284"/>
      <c r="AB6623" s="33"/>
      <c r="AC6623" s="33"/>
      <c r="AD6623" s="33"/>
      <c r="AE6623" s="33"/>
      <c r="AF6623" s="33"/>
      <c r="AG6623" s="33"/>
      <c r="AH6623" s="33"/>
      <c r="AI6623" s="33"/>
      <c r="AJ6623" s="33"/>
      <c r="AK6623" s="33"/>
      <c r="AL6623" s="33"/>
      <c r="AM6623" s="33"/>
      <c r="AN6623" s="33"/>
      <c r="AO6623" s="33"/>
      <c r="AP6623" s="34"/>
      <c r="AQ6623" s="34"/>
      <c r="AR6623" s="28"/>
      <c r="AS6623" s="29"/>
      <c r="AT6623" s="29"/>
      <c r="AU6623" s="29"/>
    </row>
    <row r="6624" spans="1:47" s="479" customFormat="1">
      <c r="A6624" s="13"/>
      <c r="B6624" s="8"/>
      <c r="C6624" s="8"/>
      <c r="D6624" s="345" t="s">
        <v>246</v>
      </c>
      <c r="E6624" s="266"/>
      <c r="F6624" s="261">
        <v>2000000</v>
      </c>
      <c r="G6624" s="282">
        <f>SUM(H6625:H6626)</f>
        <v>2000000</v>
      </c>
      <c r="H6624" s="283"/>
      <c r="I6624" s="33"/>
      <c r="J6624" s="33"/>
      <c r="K6624" s="33"/>
      <c r="L6624" s="33"/>
      <c r="M6624" s="33"/>
      <c r="N6624" s="33"/>
      <c r="O6624" s="33"/>
      <c r="P6624" s="33"/>
      <c r="Q6624" s="33"/>
      <c r="R6624" s="33"/>
      <c r="S6624" s="33"/>
      <c r="T6624" s="33"/>
      <c r="U6624" s="33"/>
      <c r="V6624" s="33"/>
      <c r="W6624" s="33"/>
      <c r="X6624" s="282"/>
      <c r="Y6624" s="33"/>
      <c r="Z6624" s="284"/>
      <c r="AA6624" s="284"/>
      <c r="AB6624" s="33"/>
      <c r="AC6624" s="33"/>
      <c r="AD6624" s="33"/>
      <c r="AE6624" s="33"/>
      <c r="AF6624" s="33"/>
      <c r="AG6624" s="33"/>
      <c r="AH6624" s="33"/>
      <c r="AI6624" s="33"/>
      <c r="AJ6624" s="33"/>
      <c r="AK6624" s="33"/>
      <c r="AL6624" s="33"/>
      <c r="AM6624" s="33"/>
      <c r="AN6624" s="33"/>
      <c r="AO6624" s="33"/>
      <c r="AP6624" s="34"/>
      <c r="AQ6624" s="34"/>
      <c r="AR6624" s="28"/>
      <c r="AS6624" s="29"/>
      <c r="AT6624" s="29"/>
      <c r="AU6624" s="29"/>
    </row>
    <row r="6625" spans="1:47" s="551" customFormat="1">
      <c r="A6625" s="13"/>
      <c r="B6625" s="8"/>
      <c r="C6625" s="8"/>
      <c r="D6625" s="344" t="s">
        <v>2074</v>
      </c>
      <c r="E6625" s="266"/>
      <c r="F6625" s="261"/>
      <c r="G6625" s="282"/>
      <c r="H6625" s="283">
        <v>1800000</v>
      </c>
      <c r="I6625" s="33"/>
      <c r="J6625" s="33"/>
      <c r="K6625" s="33"/>
      <c r="L6625" s="33"/>
      <c r="M6625" s="33"/>
      <c r="N6625" s="33"/>
      <c r="O6625" s="33"/>
      <c r="P6625" s="33"/>
      <c r="Q6625" s="33"/>
      <c r="R6625" s="33"/>
      <c r="S6625" s="33"/>
      <c r="T6625" s="33"/>
      <c r="U6625" s="33"/>
      <c r="V6625" s="33"/>
      <c r="W6625" s="33"/>
      <c r="X6625" s="282"/>
      <c r="Y6625" s="33"/>
      <c r="Z6625" s="284"/>
      <c r="AA6625" s="284"/>
      <c r="AB6625" s="33"/>
      <c r="AC6625" s="33"/>
      <c r="AD6625" s="33"/>
      <c r="AE6625" s="33"/>
      <c r="AF6625" s="33"/>
      <c r="AG6625" s="33"/>
      <c r="AH6625" s="33"/>
      <c r="AI6625" s="33"/>
      <c r="AJ6625" s="33"/>
      <c r="AK6625" s="33"/>
      <c r="AL6625" s="33"/>
      <c r="AM6625" s="33">
        <v>1800000</v>
      </c>
      <c r="AN6625" s="33"/>
      <c r="AO6625" s="33"/>
      <c r="AP6625" s="34"/>
      <c r="AQ6625" s="34"/>
      <c r="AR6625" s="28"/>
      <c r="AS6625" s="29"/>
      <c r="AT6625" s="29"/>
      <c r="AU6625" s="29"/>
    </row>
    <row r="6626" spans="1:47" s="551" customFormat="1">
      <c r="A6626" s="13"/>
      <c r="B6626" s="8"/>
      <c r="C6626" s="8"/>
      <c r="D6626" s="344" t="s">
        <v>2075</v>
      </c>
      <c r="E6626" s="266"/>
      <c r="F6626" s="261"/>
      <c r="G6626" s="282"/>
      <c r="H6626" s="283">
        <v>200000</v>
      </c>
      <c r="I6626" s="33"/>
      <c r="J6626" s="33"/>
      <c r="K6626" s="33"/>
      <c r="L6626" s="33"/>
      <c r="M6626" s="33"/>
      <c r="N6626" s="33"/>
      <c r="O6626" s="33"/>
      <c r="P6626" s="33"/>
      <c r="Q6626" s="33"/>
      <c r="R6626" s="33"/>
      <c r="S6626" s="33"/>
      <c r="T6626" s="33"/>
      <c r="U6626" s="33"/>
      <c r="V6626" s="33"/>
      <c r="W6626" s="33"/>
      <c r="X6626" s="282"/>
      <c r="Y6626" s="33"/>
      <c r="Z6626" s="284"/>
      <c r="AA6626" s="284"/>
      <c r="AB6626" s="33"/>
      <c r="AC6626" s="33"/>
      <c r="AD6626" s="33"/>
      <c r="AE6626" s="33"/>
      <c r="AF6626" s="33"/>
      <c r="AG6626" s="33"/>
      <c r="AH6626" s="33"/>
      <c r="AI6626" s="33"/>
      <c r="AJ6626" s="33"/>
      <c r="AK6626" s="33"/>
      <c r="AL6626" s="33"/>
      <c r="AM6626" s="33">
        <v>200000</v>
      </c>
      <c r="AN6626" s="33"/>
      <c r="AO6626" s="33"/>
      <c r="AP6626" s="34"/>
      <c r="AQ6626" s="34"/>
      <c r="AR6626" s="28"/>
      <c r="AS6626" s="29"/>
      <c r="AT6626" s="29"/>
      <c r="AU6626" s="29"/>
    </row>
    <row r="6627" spans="1:47" s="479" customFormat="1">
      <c r="A6627" s="13"/>
      <c r="B6627" s="8"/>
      <c r="C6627" s="8"/>
      <c r="D6627" s="473" t="s">
        <v>176</v>
      </c>
      <c r="E6627" s="266"/>
      <c r="F6627" s="261"/>
      <c r="G6627" s="282"/>
      <c r="H6627" s="283"/>
      <c r="I6627" s="33"/>
      <c r="J6627" s="33"/>
      <c r="K6627" s="33"/>
      <c r="L6627" s="33"/>
      <c r="M6627" s="33"/>
      <c r="N6627" s="33"/>
      <c r="O6627" s="33"/>
      <c r="P6627" s="33"/>
      <c r="Q6627" s="33"/>
      <c r="R6627" s="33"/>
      <c r="S6627" s="33"/>
      <c r="T6627" s="33"/>
      <c r="U6627" s="33"/>
      <c r="V6627" s="33"/>
      <c r="W6627" s="33"/>
      <c r="X6627" s="282"/>
      <c r="Y6627" s="33"/>
      <c r="Z6627" s="284"/>
      <c r="AA6627" s="284"/>
      <c r="AB6627" s="33"/>
      <c r="AC6627" s="33"/>
      <c r="AD6627" s="33"/>
      <c r="AE6627" s="33"/>
      <c r="AF6627" s="33"/>
      <c r="AG6627" s="33"/>
      <c r="AH6627" s="33"/>
      <c r="AI6627" s="33"/>
      <c r="AJ6627" s="33"/>
      <c r="AK6627" s="33"/>
      <c r="AL6627" s="33"/>
      <c r="AM6627" s="33"/>
      <c r="AN6627" s="33"/>
      <c r="AO6627" s="33"/>
      <c r="AP6627" s="34"/>
      <c r="AQ6627" s="34"/>
      <c r="AR6627" s="28"/>
      <c r="AS6627" s="29"/>
      <c r="AT6627" s="29"/>
      <c r="AU6627" s="29"/>
    </row>
    <row r="6628" spans="1:47" s="479" customFormat="1">
      <c r="A6628" s="13"/>
      <c r="B6628" s="8"/>
      <c r="C6628" s="8"/>
      <c r="D6628" s="344" t="s">
        <v>1040</v>
      </c>
      <c r="E6628" s="266"/>
      <c r="F6628" s="261">
        <v>6000000</v>
      </c>
      <c r="G6628" s="282">
        <f>SUM(H6628)</f>
        <v>6000000</v>
      </c>
      <c r="H6628" s="283">
        <v>6000000</v>
      </c>
      <c r="I6628" s="33"/>
      <c r="J6628" s="33"/>
      <c r="K6628" s="33"/>
      <c r="L6628" s="33"/>
      <c r="M6628" s="33"/>
      <c r="N6628" s="33"/>
      <c r="O6628" s="33"/>
      <c r="P6628" s="33"/>
      <c r="Q6628" s="33"/>
      <c r="R6628" s="33"/>
      <c r="S6628" s="33"/>
      <c r="T6628" s="33"/>
      <c r="U6628" s="33"/>
      <c r="V6628" s="33"/>
      <c r="W6628" s="33"/>
      <c r="X6628" s="282"/>
      <c r="Y6628" s="33"/>
      <c r="Z6628" s="284"/>
      <c r="AA6628" s="284"/>
      <c r="AB6628" s="33"/>
      <c r="AC6628" s="33"/>
      <c r="AD6628" s="33"/>
      <c r="AE6628" s="33"/>
      <c r="AF6628" s="33"/>
      <c r="AG6628" s="33"/>
      <c r="AH6628" s="33"/>
      <c r="AI6628" s="33"/>
      <c r="AJ6628" s="33"/>
      <c r="AK6628" s="33"/>
      <c r="AL6628" s="33"/>
      <c r="AM6628" s="33"/>
      <c r="AN6628" s="33"/>
      <c r="AO6628" s="33"/>
      <c r="AP6628" s="34"/>
      <c r="AQ6628" s="34"/>
      <c r="AR6628" s="28"/>
      <c r="AS6628" s="29"/>
      <c r="AT6628" s="29"/>
      <c r="AU6628" s="29"/>
    </row>
    <row r="6629" spans="1:47" s="479" customFormat="1">
      <c r="A6629" s="13"/>
      <c r="B6629" s="8"/>
      <c r="C6629" s="8"/>
      <c r="D6629" s="344" t="s">
        <v>1057</v>
      </c>
      <c r="E6629" s="266"/>
      <c r="F6629" s="261">
        <v>5000000</v>
      </c>
      <c r="G6629" s="282">
        <f>SUM(H6629)</f>
        <v>5000000</v>
      </c>
      <c r="H6629" s="283">
        <v>5000000</v>
      </c>
      <c r="I6629" s="33"/>
      <c r="J6629" s="33"/>
      <c r="K6629" s="33"/>
      <c r="L6629" s="33"/>
      <c r="M6629" s="33"/>
      <c r="N6629" s="33"/>
      <c r="O6629" s="33"/>
      <c r="P6629" s="33"/>
      <c r="Q6629" s="33"/>
      <c r="R6629" s="33"/>
      <c r="S6629" s="33"/>
      <c r="T6629" s="33"/>
      <c r="U6629" s="33"/>
      <c r="V6629" s="33"/>
      <c r="W6629" s="33"/>
      <c r="X6629" s="282"/>
      <c r="Y6629" s="33"/>
      <c r="Z6629" s="284"/>
      <c r="AA6629" s="284"/>
      <c r="AB6629" s="33"/>
      <c r="AC6629" s="33"/>
      <c r="AD6629" s="33"/>
      <c r="AE6629" s="33"/>
      <c r="AF6629" s="33"/>
      <c r="AG6629" s="33"/>
      <c r="AH6629" s="33"/>
      <c r="AI6629" s="33"/>
      <c r="AJ6629" s="33"/>
      <c r="AK6629" s="33"/>
      <c r="AL6629" s="33"/>
      <c r="AM6629" s="33"/>
      <c r="AN6629" s="33"/>
      <c r="AO6629" s="33"/>
      <c r="AP6629" s="34"/>
      <c r="AQ6629" s="34"/>
      <c r="AR6629" s="28"/>
      <c r="AS6629" s="29"/>
      <c r="AT6629" s="29"/>
      <c r="AU6629" s="29"/>
    </row>
    <row r="6630" spans="1:47" s="551" customFormat="1" ht="15">
      <c r="A6630" s="13"/>
      <c r="B6630" s="8"/>
      <c r="C6630" s="8"/>
      <c r="D6630" s="506" t="s">
        <v>557</v>
      </c>
      <c r="E6630" s="266"/>
      <c r="F6630" s="261"/>
      <c r="G6630" s="282"/>
      <c r="H6630" s="283"/>
      <c r="I6630" s="33"/>
      <c r="J6630" s="33"/>
      <c r="K6630" s="33"/>
      <c r="L6630" s="33"/>
      <c r="M6630" s="33"/>
      <c r="N6630" s="33"/>
      <c r="O6630" s="33"/>
      <c r="P6630" s="33"/>
      <c r="Q6630" s="33"/>
      <c r="R6630" s="33"/>
      <c r="S6630" s="33"/>
      <c r="T6630" s="33"/>
      <c r="U6630" s="33"/>
      <c r="V6630" s="33"/>
      <c r="W6630" s="33"/>
      <c r="X6630" s="282"/>
      <c r="Y6630" s="33"/>
      <c r="Z6630" s="284"/>
      <c r="AA6630" s="284"/>
      <c r="AB6630" s="33"/>
      <c r="AC6630" s="33"/>
      <c r="AD6630" s="33"/>
      <c r="AE6630" s="33"/>
      <c r="AF6630" s="33"/>
      <c r="AG6630" s="33"/>
      <c r="AH6630" s="33"/>
      <c r="AI6630" s="33"/>
      <c r="AJ6630" s="33"/>
      <c r="AK6630" s="33"/>
      <c r="AL6630" s="33"/>
      <c r="AM6630" s="33"/>
      <c r="AN6630" s="33"/>
      <c r="AO6630" s="33"/>
      <c r="AP6630" s="34"/>
      <c r="AQ6630" s="34"/>
      <c r="AR6630" s="28"/>
      <c r="AS6630" s="29"/>
      <c r="AT6630" s="29"/>
      <c r="AU6630" s="29"/>
    </row>
    <row r="6631" spans="1:47" s="551" customFormat="1">
      <c r="A6631" s="13"/>
      <c r="B6631" s="8"/>
      <c r="C6631" s="8"/>
      <c r="D6631" s="344" t="s">
        <v>1041</v>
      </c>
      <c r="E6631" s="266"/>
      <c r="F6631" s="261">
        <v>3000000</v>
      </c>
      <c r="G6631" s="282">
        <f>SUM(H6631)</f>
        <v>3000000</v>
      </c>
      <c r="H6631" s="283">
        <v>3000000</v>
      </c>
      <c r="I6631" s="33"/>
      <c r="J6631" s="33"/>
      <c r="K6631" s="33"/>
      <c r="L6631" s="33"/>
      <c r="M6631" s="33"/>
      <c r="N6631" s="33"/>
      <c r="O6631" s="33"/>
      <c r="P6631" s="33"/>
      <c r="Q6631" s="33"/>
      <c r="R6631" s="33"/>
      <c r="S6631" s="33"/>
      <c r="T6631" s="33"/>
      <c r="U6631" s="33"/>
      <c r="V6631" s="33"/>
      <c r="W6631" s="33"/>
      <c r="X6631" s="282"/>
      <c r="Y6631" s="33"/>
      <c r="Z6631" s="284"/>
      <c r="AA6631" s="284"/>
      <c r="AB6631" s="33"/>
      <c r="AC6631" s="33"/>
      <c r="AD6631" s="33"/>
      <c r="AE6631" s="33"/>
      <c r="AF6631" s="33"/>
      <c r="AG6631" s="33"/>
      <c r="AH6631" s="33"/>
      <c r="AI6631" s="33"/>
      <c r="AJ6631" s="33"/>
      <c r="AK6631" s="33">
        <v>3000000</v>
      </c>
      <c r="AL6631" s="33"/>
      <c r="AM6631" s="33"/>
      <c r="AN6631" s="33"/>
      <c r="AO6631" s="33"/>
      <c r="AP6631" s="34"/>
      <c r="AQ6631" s="34"/>
      <c r="AR6631" s="28"/>
      <c r="AS6631" s="29"/>
      <c r="AT6631" s="29"/>
      <c r="AU6631" s="29"/>
    </row>
    <row r="6632" spans="1:47" s="479" customFormat="1">
      <c r="A6632" s="13"/>
      <c r="B6632" s="8"/>
      <c r="C6632" s="8"/>
      <c r="D6632" s="240"/>
      <c r="E6632" s="266"/>
      <c r="F6632" s="321"/>
      <c r="G6632" s="282"/>
      <c r="H6632" s="283"/>
      <c r="I6632" s="33"/>
      <c r="J6632" s="33"/>
      <c r="K6632" s="33"/>
      <c r="L6632" s="33"/>
      <c r="M6632" s="33"/>
      <c r="N6632" s="33"/>
      <c r="O6632" s="33"/>
      <c r="P6632" s="33"/>
      <c r="Q6632" s="33"/>
      <c r="R6632" s="33"/>
      <c r="S6632" s="33"/>
      <c r="T6632" s="33"/>
      <c r="U6632" s="33"/>
      <c r="V6632" s="33"/>
      <c r="W6632" s="33"/>
      <c r="X6632" s="282"/>
      <c r="Y6632" s="33"/>
      <c r="Z6632" s="284"/>
      <c r="AA6632" s="284"/>
      <c r="AB6632" s="33"/>
      <c r="AC6632" s="33"/>
      <c r="AD6632" s="33"/>
      <c r="AE6632" s="33"/>
      <c r="AF6632" s="33"/>
      <c r="AG6632" s="33"/>
      <c r="AH6632" s="33"/>
      <c r="AI6632" s="33"/>
      <c r="AJ6632" s="33"/>
      <c r="AK6632" s="33"/>
      <c r="AL6632" s="33"/>
      <c r="AM6632" s="33"/>
      <c r="AN6632" s="33"/>
      <c r="AO6632" s="33"/>
      <c r="AP6632" s="34"/>
      <c r="AQ6632" s="34"/>
      <c r="AR6632" s="28"/>
      <c r="AS6632" s="29"/>
      <c r="AT6632" s="29"/>
      <c r="AU6632" s="29"/>
    </row>
    <row r="6633" spans="1:47" s="479" customFormat="1">
      <c r="A6633" s="13"/>
      <c r="B6633" s="8"/>
      <c r="C6633" s="8"/>
      <c r="D6633" s="240"/>
      <c r="E6633" s="266"/>
      <c r="F6633" s="321"/>
      <c r="G6633" s="282"/>
      <c r="H6633" s="283"/>
      <c r="I6633" s="33"/>
      <c r="J6633" s="33"/>
      <c r="K6633" s="33"/>
      <c r="L6633" s="33"/>
      <c r="M6633" s="33"/>
      <c r="N6633" s="33"/>
      <c r="O6633" s="33"/>
      <c r="P6633" s="33"/>
      <c r="Q6633" s="33"/>
      <c r="R6633" s="33"/>
      <c r="S6633" s="33"/>
      <c r="T6633" s="33"/>
      <c r="U6633" s="33"/>
      <c r="V6633" s="33"/>
      <c r="W6633" s="33"/>
      <c r="X6633" s="282"/>
      <c r="Y6633" s="33"/>
      <c r="Z6633" s="284"/>
      <c r="AA6633" s="284"/>
      <c r="AB6633" s="33"/>
      <c r="AC6633" s="33"/>
      <c r="AD6633" s="33"/>
      <c r="AE6633" s="33"/>
      <c r="AF6633" s="33"/>
      <c r="AG6633" s="33"/>
      <c r="AH6633" s="33"/>
      <c r="AI6633" s="33"/>
      <c r="AJ6633" s="33"/>
      <c r="AK6633" s="33"/>
      <c r="AL6633" s="33"/>
      <c r="AM6633" s="33"/>
      <c r="AN6633" s="33"/>
      <c r="AO6633" s="33"/>
      <c r="AP6633" s="34"/>
      <c r="AQ6633" s="34"/>
      <c r="AR6633" s="28"/>
      <c r="AS6633" s="29"/>
      <c r="AT6633" s="29"/>
      <c r="AU6633" s="29"/>
    </row>
    <row r="6634" spans="1:47" s="479" customFormat="1">
      <c r="A6634" s="13"/>
      <c r="B6634" s="8"/>
      <c r="C6634" s="83">
        <v>375</v>
      </c>
      <c r="D6634" s="375" t="s">
        <v>171</v>
      </c>
      <c r="E6634" s="266"/>
      <c r="F6634" s="321"/>
      <c r="G6634" s="282"/>
      <c r="H6634" s="283"/>
      <c r="I6634" s="33"/>
      <c r="J6634" s="33"/>
      <c r="K6634" s="33"/>
      <c r="L6634" s="33"/>
      <c r="M6634" s="33"/>
      <c r="N6634" s="33"/>
      <c r="O6634" s="33"/>
      <c r="P6634" s="33"/>
      <c r="Q6634" s="33"/>
      <c r="R6634" s="33"/>
      <c r="S6634" s="33"/>
      <c r="T6634" s="33"/>
      <c r="U6634" s="33"/>
      <c r="V6634" s="33"/>
      <c r="W6634" s="33"/>
      <c r="X6634" s="282"/>
      <c r="Y6634" s="33"/>
      <c r="Z6634" s="284"/>
      <c r="AA6634" s="284"/>
      <c r="AB6634" s="33"/>
      <c r="AC6634" s="33"/>
      <c r="AD6634" s="33"/>
      <c r="AE6634" s="33"/>
      <c r="AF6634" s="33"/>
      <c r="AG6634" s="33"/>
      <c r="AH6634" s="33"/>
      <c r="AI6634" s="33"/>
      <c r="AJ6634" s="33"/>
      <c r="AK6634" s="33"/>
      <c r="AL6634" s="33"/>
      <c r="AM6634" s="33"/>
      <c r="AN6634" s="33"/>
      <c r="AO6634" s="33"/>
      <c r="AP6634" s="34"/>
      <c r="AQ6634" s="34"/>
      <c r="AR6634" s="28"/>
      <c r="AS6634" s="29"/>
      <c r="AT6634" s="29"/>
      <c r="AU6634" s="29"/>
    </row>
    <row r="6635" spans="1:47" s="479" customFormat="1">
      <c r="A6635" s="13"/>
      <c r="B6635" s="8"/>
      <c r="C6635" s="8"/>
      <c r="D6635" s="472" t="s">
        <v>184</v>
      </c>
      <c r="E6635" s="266"/>
      <c r="F6635" s="321"/>
      <c r="G6635" s="282"/>
      <c r="H6635" s="283"/>
      <c r="I6635" s="33"/>
      <c r="J6635" s="33"/>
      <c r="K6635" s="33"/>
      <c r="L6635" s="33"/>
      <c r="M6635" s="33"/>
      <c r="N6635" s="33"/>
      <c r="O6635" s="33"/>
      <c r="P6635" s="33"/>
      <c r="Q6635" s="33"/>
      <c r="R6635" s="33"/>
      <c r="S6635" s="33"/>
      <c r="T6635" s="33"/>
      <c r="U6635" s="33"/>
      <c r="V6635" s="33"/>
      <c r="W6635" s="33"/>
      <c r="X6635" s="282"/>
      <c r="Y6635" s="33"/>
      <c r="Z6635" s="284"/>
      <c r="AA6635" s="284"/>
      <c r="AB6635" s="33"/>
      <c r="AC6635" s="33"/>
      <c r="AD6635" s="33"/>
      <c r="AE6635" s="33"/>
      <c r="AF6635" s="33"/>
      <c r="AG6635" s="33"/>
      <c r="AH6635" s="33"/>
      <c r="AI6635" s="33"/>
      <c r="AJ6635" s="33"/>
      <c r="AK6635" s="33"/>
      <c r="AL6635" s="33"/>
      <c r="AM6635" s="33"/>
      <c r="AN6635" s="33"/>
      <c r="AO6635" s="33"/>
      <c r="AP6635" s="34"/>
      <c r="AQ6635" s="34"/>
      <c r="AR6635" s="28"/>
      <c r="AS6635" s="29"/>
      <c r="AT6635" s="29"/>
      <c r="AU6635" s="29"/>
    </row>
    <row r="6636" spans="1:47" s="479" customFormat="1">
      <c r="A6636" s="13"/>
      <c r="B6636" s="8"/>
      <c r="C6636" s="8"/>
      <c r="D6636" s="473" t="s">
        <v>188</v>
      </c>
      <c r="E6636" s="266">
        <v>9000000</v>
      </c>
      <c r="F6636" s="321"/>
      <c r="G6636" s="282"/>
      <c r="H6636" s="283"/>
      <c r="I6636" s="33"/>
      <c r="J6636" s="33"/>
      <c r="K6636" s="33"/>
      <c r="L6636" s="33"/>
      <c r="M6636" s="33"/>
      <c r="N6636" s="33"/>
      <c r="O6636" s="33"/>
      <c r="P6636" s="33"/>
      <c r="Q6636" s="33"/>
      <c r="R6636" s="33"/>
      <c r="S6636" s="33"/>
      <c r="T6636" s="33"/>
      <c r="U6636" s="33"/>
      <c r="V6636" s="33"/>
      <c r="W6636" s="33"/>
      <c r="X6636" s="282"/>
      <c r="Y6636" s="33"/>
      <c r="Z6636" s="284"/>
      <c r="AA6636" s="284"/>
      <c r="AB6636" s="33"/>
      <c r="AC6636" s="33"/>
      <c r="AD6636" s="33"/>
      <c r="AE6636" s="33"/>
      <c r="AF6636" s="33"/>
      <c r="AG6636" s="33"/>
      <c r="AH6636" s="33"/>
      <c r="AI6636" s="33"/>
      <c r="AJ6636" s="33"/>
      <c r="AK6636" s="33"/>
      <c r="AL6636" s="33"/>
      <c r="AM6636" s="33"/>
      <c r="AN6636" s="33"/>
      <c r="AO6636" s="33"/>
      <c r="AP6636" s="34"/>
      <c r="AQ6636" s="34"/>
      <c r="AR6636" s="28"/>
      <c r="AS6636" s="29"/>
      <c r="AT6636" s="29"/>
      <c r="AU6636" s="29"/>
    </row>
    <row r="6637" spans="1:47" s="479" customFormat="1">
      <c r="A6637" s="13"/>
      <c r="B6637" s="8"/>
      <c r="C6637" s="8"/>
      <c r="D6637" s="345" t="s">
        <v>2076</v>
      </c>
      <c r="E6637" s="266"/>
      <c r="F6637" s="261">
        <v>9000000</v>
      </c>
      <c r="G6637" s="282">
        <f>SUM(H6638:H6639)</f>
        <v>9000000</v>
      </c>
      <c r="H6637" s="283"/>
      <c r="I6637" s="33"/>
      <c r="J6637" s="33"/>
      <c r="K6637" s="33"/>
      <c r="L6637" s="33"/>
      <c r="M6637" s="33"/>
      <c r="N6637" s="33"/>
      <c r="O6637" s="33"/>
      <c r="P6637" s="33"/>
      <c r="Q6637" s="33"/>
      <c r="R6637" s="33"/>
      <c r="S6637" s="33"/>
      <c r="T6637" s="33"/>
      <c r="U6637" s="33"/>
      <c r="V6637" s="33"/>
      <c r="W6637" s="33"/>
      <c r="X6637" s="282"/>
      <c r="Y6637" s="33"/>
      <c r="Z6637" s="284"/>
      <c r="AA6637" s="284"/>
      <c r="AB6637" s="33"/>
      <c r="AC6637" s="33"/>
      <c r="AD6637" s="33"/>
      <c r="AE6637" s="33"/>
      <c r="AF6637" s="33"/>
      <c r="AG6637" s="33"/>
      <c r="AH6637" s="33"/>
      <c r="AI6637" s="33"/>
      <c r="AJ6637" s="33"/>
      <c r="AK6637" s="33"/>
      <c r="AL6637" s="33"/>
      <c r="AM6637" s="33"/>
      <c r="AN6637" s="33"/>
      <c r="AO6637" s="33"/>
      <c r="AP6637" s="34"/>
      <c r="AQ6637" s="34"/>
      <c r="AR6637" s="28"/>
      <c r="AS6637" s="29"/>
      <c r="AT6637" s="29"/>
      <c r="AU6637" s="29"/>
    </row>
    <row r="6638" spans="1:47" s="551" customFormat="1">
      <c r="A6638" s="13"/>
      <c r="B6638" s="8"/>
      <c r="C6638" s="8"/>
      <c r="D6638" s="344" t="s">
        <v>570</v>
      </c>
      <c r="E6638" s="266"/>
      <c r="F6638" s="261"/>
      <c r="G6638" s="282"/>
      <c r="H6638" s="283">
        <v>2500000</v>
      </c>
      <c r="I6638" s="33"/>
      <c r="J6638" s="33"/>
      <c r="K6638" s="33"/>
      <c r="L6638" s="33"/>
      <c r="M6638" s="33"/>
      <c r="N6638" s="33"/>
      <c r="O6638" s="33"/>
      <c r="P6638" s="33"/>
      <c r="Q6638" s="33"/>
      <c r="R6638" s="33"/>
      <c r="S6638" s="33"/>
      <c r="T6638" s="33"/>
      <c r="U6638" s="33"/>
      <c r="V6638" s="33"/>
      <c r="W6638" s="33"/>
      <c r="X6638" s="282"/>
      <c r="Y6638" s="33"/>
      <c r="Z6638" s="284"/>
      <c r="AA6638" s="284"/>
      <c r="AB6638" s="33"/>
      <c r="AC6638" s="33"/>
      <c r="AD6638" s="33"/>
      <c r="AE6638" s="33"/>
      <c r="AF6638" s="33"/>
      <c r="AG6638" s="33"/>
      <c r="AH6638" s="33"/>
      <c r="AI6638" s="33"/>
      <c r="AJ6638" s="33"/>
      <c r="AK6638" s="33"/>
      <c r="AL6638" s="33"/>
      <c r="AM6638" s="33"/>
      <c r="AN6638" s="33"/>
      <c r="AO6638" s="33"/>
      <c r="AP6638" s="34"/>
      <c r="AQ6638" s="34"/>
      <c r="AR6638" s="28"/>
      <c r="AS6638" s="29"/>
      <c r="AT6638" s="29"/>
      <c r="AU6638" s="29"/>
    </row>
    <row r="6639" spans="1:47" s="551" customFormat="1">
      <c r="A6639" s="13"/>
      <c r="B6639" s="8"/>
      <c r="C6639" s="8"/>
      <c r="D6639" s="344" t="s">
        <v>1755</v>
      </c>
      <c r="E6639" s="266"/>
      <c r="F6639" s="261"/>
      <c r="G6639" s="282"/>
      <c r="H6639" s="283">
        <v>6500000</v>
      </c>
      <c r="I6639" s="33"/>
      <c r="J6639" s="33"/>
      <c r="K6639" s="33"/>
      <c r="L6639" s="33"/>
      <c r="M6639" s="33"/>
      <c r="N6639" s="33"/>
      <c r="O6639" s="33"/>
      <c r="P6639" s="33"/>
      <c r="Q6639" s="33"/>
      <c r="R6639" s="33"/>
      <c r="S6639" s="33"/>
      <c r="T6639" s="33"/>
      <c r="U6639" s="33"/>
      <c r="V6639" s="33"/>
      <c r="W6639" s="33"/>
      <c r="X6639" s="282"/>
      <c r="Y6639" s="33"/>
      <c r="Z6639" s="284"/>
      <c r="AA6639" s="284"/>
      <c r="AB6639" s="33"/>
      <c r="AC6639" s="33"/>
      <c r="AD6639" s="33"/>
      <c r="AE6639" s="33"/>
      <c r="AF6639" s="33"/>
      <c r="AG6639" s="33"/>
      <c r="AH6639" s="33"/>
      <c r="AI6639" s="33"/>
      <c r="AJ6639" s="33"/>
      <c r="AK6639" s="33"/>
      <c r="AL6639" s="33"/>
      <c r="AM6639" s="33"/>
      <c r="AN6639" s="33"/>
      <c r="AO6639" s="33"/>
      <c r="AP6639" s="34"/>
      <c r="AQ6639" s="34"/>
      <c r="AR6639" s="28"/>
      <c r="AS6639" s="29"/>
      <c r="AT6639" s="29"/>
      <c r="AU6639" s="29"/>
    </row>
    <row r="6640" spans="1:47" s="479" customFormat="1">
      <c r="A6640" s="13"/>
      <c r="B6640" s="8"/>
      <c r="C6640" s="8"/>
      <c r="D6640" s="240"/>
      <c r="E6640" s="266"/>
      <c r="F6640" s="321"/>
      <c r="G6640" s="282"/>
      <c r="H6640" s="283"/>
      <c r="I6640" s="33"/>
      <c r="J6640" s="33"/>
      <c r="K6640" s="33"/>
      <c r="L6640" s="33"/>
      <c r="M6640" s="33"/>
      <c r="N6640" s="33"/>
      <c r="O6640" s="33"/>
      <c r="P6640" s="33"/>
      <c r="Q6640" s="33"/>
      <c r="R6640" s="33"/>
      <c r="S6640" s="33"/>
      <c r="T6640" s="33"/>
      <c r="U6640" s="33"/>
      <c r="V6640" s="33"/>
      <c r="W6640" s="33"/>
      <c r="X6640" s="282"/>
      <c r="Y6640" s="33"/>
      <c r="Z6640" s="284"/>
      <c r="AA6640" s="284"/>
      <c r="AB6640" s="33"/>
      <c r="AC6640" s="33"/>
      <c r="AD6640" s="33"/>
      <c r="AE6640" s="33"/>
      <c r="AF6640" s="33"/>
      <c r="AG6640" s="33"/>
      <c r="AH6640" s="33"/>
      <c r="AI6640" s="33"/>
      <c r="AJ6640" s="33"/>
      <c r="AK6640" s="33"/>
      <c r="AL6640" s="33"/>
      <c r="AM6640" s="33"/>
      <c r="AN6640" s="33"/>
      <c r="AO6640" s="33"/>
      <c r="AP6640" s="34"/>
      <c r="AQ6640" s="34"/>
      <c r="AR6640" s="28"/>
      <c r="AS6640" s="29"/>
      <c r="AT6640" s="29"/>
      <c r="AU6640" s="29"/>
    </row>
    <row r="6641" spans="1:256" s="479" customFormat="1">
      <c r="A6641" s="13"/>
      <c r="B6641" s="8"/>
      <c r="C6641" s="8"/>
      <c r="D6641" s="240"/>
      <c r="E6641" s="266"/>
      <c r="F6641" s="321"/>
      <c r="G6641" s="282"/>
      <c r="H6641" s="283"/>
      <c r="I6641" s="33"/>
      <c r="J6641" s="33"/>
      <c r="K6641" s="33"/>
      <c r="L6641" s="33"/>
      <c r="M6641" s="33"/>
      <c r="N6641" s="33"/>
      <c r="O6641" s="33"/>
      <c r="P6641" s="33"/>
      <c r="Q6641" s="33"/>
      <c r="R6641" s="33"/>
      <c r="S6641" s="33"/>
      <c r="T6641" s="33"/>
      <c r="U6641" s="33"/>
      <c r="V6641" s="33"/>
      <c r="W6641" s="33"/>
      <c r="X6641" s="282"/>
      <c r="Y6641" s="33"/>
      <c r="Z6641" s="284"/>
      <c r="AA6641" s="284"/>
      <c r="AB6641" s="33"/>
      <c r="AC6641" s="33"/>
      <c r="AD6641" s="33"/>
      <c r="AE6641" s="33"/>
      <c r="AF6641" s="33"/>
      <c r="AG6641" s="33"/>
      <c r="AH6641" s="33"/>
      <c r="AI6641" s="33"/>
      <c r="AJ6641" s="33"/>
      <c r="AK6641" s="33"/>
      <c r="AL6641" s="33"/>
      <c r="AM6641" s="33"/>
      <c r="AN6641" s="33"/>
      <c r="AO6641" s="33"/>
      <c r="AP6641" s="34"/>
      <c r="AQ6641" s="34"/>
      <c r="AR6641" s="28"/>
      <c r="AS6641" s="29"/>
      <c r="AT6641" s="29"/>
      <c r="AU6641" s="29"/>
    </row>
    <row r="6642" spans="1:256" s="479" customFormat="1">
      <c r="A6642" s="13"/>
      <c r="B6642" s="8"/>
      <c r="C6642" s="8"/>
      <c r="D6642" s="240"/>
      <c r="E6642" s="266"/>
      <c r="F6642" s="321"/>
      <c r="G6642" s="282"/>
      <c r="H6642" s="283"/>
      <c r="I6642" s="33"/>
      <c r="J6642" s="33"/>
      <c r="K6642" s="33"/>
      <c r="L6642" s="33"/>
      <c r="M6642" s="33"/>
      <c r="N6642" s="33"/>
      <c r="O6642" s="33"/>
      <c r="P6642" s="33"/>
      <c r="Q6642" s="33"/>
      <c r="R6642" s="33"/>
      <c r="S6642" s="33"/>
      <c r="T6642" s="33"/>
      <c r="U6642" s="33"/>
      <c r="V6642" s="33"/>
      <c r="W6642" s="33"/>
      <c r="X6642" s="282"/>
      <c r="Y6642" s="33"/>
      <c r="Z6642" s="284"/>
      <c r="AA6642" s="284"/>
      <c r="AB6642" s="33"/>
      <c r="AC6642" s="33"/>
      <c r="AD6642" s="33"/>
      <c r="AE6642" s="33"/>
      <c r="AF6642" s="33"/>
      <c r="AG6642" s="33"/>
      <c r="AH6642" s="33"/>
      <c r="AI6642" s="33"/>
      <c r="AJ6642" s="33"/>
      <c r="AK6642" s="33"/>
      <c r="AL6642" s="33"/>
      <c r="AM6642" s="33"/>
      <c r="AN6642" s="33"/>
      <c r="AO6642" s="33"/>
      <c r="AP6642" s="34"/>
      <c r="AQ6642" s="34"/>
      <c r="AR6642" s="28"/>
      <c r="AS6642" s="29"/>
      <c r="AT6642" s="29"/>
      <c r="AU6642" s="29"/>
    </row>
    <row r="6643" spans="1:256" s="479" customFormat="1">
      <c r="A6643" s="13"/>
      <c r="B6643" s="8"/>
      <c r="C6643" s="8"/>
      <c r="D6643" s="240"/>
      <c r="E6643" s="266"/>
      <c r="F6643" s="321"/>
      <c r="G6643" s="282"/>
      <c r="H6643" s="283"/>
      <c r="I6643" s="33"/>
      <c r="J6643" s="33"/>
      <c r="K6643" s="33"/>
      <c r="L6643" s="33"/>
      <c r="M6643" s="33"/>
      <c r="N6643" s="33"/>
      <c r="O6643" s="33"/>
      <c r="P6643" s="33"/>
      <c r="Q6643" s="33"/>
      <c r="R6643" s="33"/>
      <c r="S6643" s="33"/>
      <c r="T6643" s="33"/>
      <c r="U6643" s="33"/>
      <c r="V6643" s="33"/>
      <c r="W6643" s="33"/>
      <c r="X6643" s="282"/>
      <c r="Y6643" s="33"/>
      <c r="Z6643" s="284"/>
      <c r="AA6643" s="284"/>
      <c r="AB6643" s="33"/>
      <c r="AC6643" s="33"/>
      <c r="AD6643" s="33"/>
      <c r="AE6643" s="33"/>
      <c r="AF6643" s="33"/>
      <c r="AG6643" s="33"/>
      <c r="AH6643" s="33"/>
      <c r="AI6643" s="33"/>
      <c r="AJ6643" s="33"/>
      <c r="AK6643" s="33"/>
      <c r="AL6643" s="33"/>
      <c r="AM6643" s="33"/>
      <c r="AN6643" s="33"/>
      <c r="AO6643" s="33"/>
      <c r="AP6643" s="34"/>
      <c r="AQ6643" s="34"/>
      <c r="AR6643" s="28"/>
      <c r="AS6643" s="29"/>
      <c r="AT6643" s="29"/>
      <c r="AU6643" s="29"/>
    </row>
    <row r="6644" spans="1:256" s="402" customFormat="1">
      <c r="A6644" s="13"/>
      <c r="B6644" s="8"/>
      <c r="C6644" s="8"/>
      <c r="D6644" s="240"/>
      <c r="E6644" s="33"/>
      <c r="F6644" s="321"/>
      <c r="G6644" s="282"/>
      <c r="H6644" s="283"/>
      <c r="I6644" s="33"/>
      <c r="J6644" s="33"/>
      <c r="K6644" s="33"/>
      <c r="L6644" s="33"/>
      <c r="M6644" s="33"/>
      <c r="N6644" s="33"/>
      <c r="O6644" s="33"/>
      <c r="P6644" s="33"/>
      <c r="Q6644" s="33"/>
      <c r="R6644" s="33"/>
      <c r="S6644" s="33"/>
      <c r="T6644" s="33"/>
      <c r="U6644" s="33"/>
      <c r="V6644" s="33"/>
      <c r="W6644" s="33"/>
      <c r="X6644" s="282"/>
      <c r="Y6644" s="33"/>
      <c r="Z6644" s="284"/>
      <c r="AA6644" s="284"/>
      <c r="AB6644" s="33"/>
      <c r="AC6644" s="33"/>
      <c r="AD6644" s="33"/>
      <c r="AE6644" s="33"/>
      <c r="AF6644" s="33"/>
      <c r="AG6644" s="33"/>
      <c r="AH6644" s="33"/>
      <c r="AI6644" s="33"/>
      <c r="AJ6644" s="33"/>
      <c r="AK6644" s="33"/>
      <c r="AL6644" s="33"/>
      <c r="AM6644" s="33"/>
      <c r="AN6644" s="33"/>
      <c r="AO6644" s="33"/>
      <c r="AP6644" s="34"/>
      <c r="AQ6644" s="34"/>
      <c r="AR6644" s="28"/>
      <c r="AS6644" s="29"/>
      <c r="AT6644" s="29"/>
      <c r="AU6644" s="29"/>
    </row>
    <row r="6645" spans="1:256" s="402" customFormat="1">
      <c r="A6645" s="13"/>
      <c r="B6645" s="8"/>
      <c r="C6645" s="8"/>
      <c r="D6645" s="240"/>
      <c r="E6645" s="404"/>
      <c r="F6645" s="321"/>
      <c r="G6645" s="282"/>
      <c r="H6645" s="283"/>
      <c r="I6645" s="33"/>
      <c r="J6645" s="33"/>
      <c r="K6645" s="33"/>
      <c r="L6645" s="33"/>
      <c r="M6645" s="33"/>
      <c r="N6645" s="33"/>
      <c r="O6645" s="33"/>
      <c r="P6645" s="33"/>
      <c r="Q6645" s="33"/>
      <c r="R6645" s="33"/>
      <c r="S6645" s="33"/>
      <c r="T6645" s="33"/>
      <c r="U6645" s="33"/>
      <c r="V6645" s="33"/>
      <c r="W6645" s="33"/>
      <c r="X6645" s="282"/>
      <c r="Y6645" s="33"/>
      <c r="Z6645" s="284"/>
      <c r="AA6645" s="284"/>
      <c r="AB6645" s="33"/>
      <c r="AC6645" s="33"/>
      <c r="AD6645" s="33"/>
      <c r="AE6645" s="33"/>
      <c r="AF6645" s="33"/>
      <c r="AG6645" s="33"/>
      <c r="AH6645" s="33"/>
      <c r="AI6645" s="33"/>
      <c r="AJ6645" s="33"/>
      <c r="AK6645" s="33"/>
      <c r="AL6645" s="33"/>
      <c r="AM6645" s="33"/>
      <c r="AN6645" s="33"/>
      <c r="AO6645" s="33"/>
      <c r="AP6645" s="34"/>
      <c r="AQ6645" s="34"/>
      <c r="AR6645" s="28"/>
      <c r="AS6645" s="29"/>
      <c r="AT6645" s="29"/>
      <c r="AU6645" s="29"/>
    </row>
    <row r="6646" spans="1:256" s="45" customFormat="1">
      <c r="A6646" s="12"/>
      <c r="B6646" s="9">
        <v>3</v>
      </c>
      <c r="C6646" s="9" t="s">
        <v>16</v>
      </c>
      <c r="D6646" s="81" t="s">
        <v>10</v>
      </c>
      <c r="E6646" s="405">
        <v>255180000</v>
      </c>
      <c r="F6646" s="31">
        <f t="shared" ref="F6646:V6646" si="960">SUM(F6647:F6660)</f>
        <v>3274000</v>
      </c>
      <c r="G6646" s="31">
        <f t="shared" si="960"/>
        <v>3274000</v>
      </c>
      <c r="H6646" s="31">
        <f t="shared" si="960"/>
        <v>3274000</v>
      </c>
      <c r="I6646" s="31">
        <f t="shared" si="960"/>
        <v>0</v>
      </c>
      <c r="J6646" s="31">
        <f t="shared" si="960"/>
        <v>0</v>
      </c>
      <c r="K6646" s="31">
        <f t="shared" si="960"/>
        <v>0</v>
      </c>
      <c r="L6646" s="31">
        <f t="shared" si="960"/>
        <v>0</v>
      </c>
      <c r="M6646" s="31">
        <f t="shared" si="960"/>
        <v>0</v>
      </c>
      <c r="N6646" s="31">
        <f t="shared" si="960"/>
        <v>0</v>
      </c>
      <c r="O6646" s="31">
        <f t="shared" si="960"/>
        <v>0</v>
      </c>
      <c r="P6646" s="31">
        <f t="shared" si="960"/>
        <v>0</v>
      </c>
      <c r="Q6646" s="31">
        <f t="shared" si="960"/>
        <v>0</v>
      </c>
      <c r="R6646" s="31">
        <f t="shared" si="960"/>
        <v>0</v>
      </c>
      <c r="S6646" s="31">
        <f t="shared" si="960"/>
        <v>0</v>
      </c>
      <c r="T6646" s="31">
        <f t="shared" si="960"/>
        <v>0</v>
      </c>
      <c r="U6646" s="31">
        <f t="shared" si="960"/>
        <v>0</v>
      </c>
      <c r="V6646" s="31">
        <f t="shared" si="960"/>
        <v>0</v>
      </c>
      <c r="W6646" s="31">
        <f>SUM(O6646:V6646)</f>
        <v>0</v>
      </c>
      <c r="X6646" s="31">
        <f>SUM(X6647:X6660)</f>
        <v>0</v>
      </c>
      <c r="Y6646" s="31">
        <f>H6646+I6646+J6646+K6646+L6646+M6646+N6646+W6646+X6646</f>
        <v>3274000</v>
      </c>
      <c r="Z6646" s="31">
        <f t="shared" ref="Z6646:AK6646" si="961">SUM(Z6647:Z6660)</f>
        <v>0</v>
      </c>
      <c r="AA6646" s="31">
        <f t="shared" si="961"/>
        <v>0</v>
      </c>
      <c r="AB6646" s="31">
        <f t="shared" si="961"/>
        <v>0</v>
      </c>
      <c r="AC6646" s="31">
        <f t="shared" si="961"/>
        <v>0</v>
      </c>
      <c r="AD6646" s="31">
        <f t="shared" si="961"/>
        <v>0</v>
      </c>
      <c r="AE6646" s="31">
        <f t="shared" si="961"/>
        <v>0</v>
      </c>
      <c r="AF6646" s="31">
        <f t="shared" si="961"/>
        <v>0</v>
      </c>
      <c r="AG6646" s="31">
        <f t="shared" si="961"/>
        <v>0</v>
      </c>
      <c r="AH6646" s="31">
        <f t="shared" si="961"/>
        <v>0</v>
      </c>
      <c r="AI6646" s="31">
        <f t="shared" si="961"/>
        <v>0</v>
      </c>
      <c r="AJ6646" s="31">
        <f t="shared" si="961"/>
        <v>0</v>
      </c>
      <c r="AK6646" s="31">
        <f t="shared" si="961"/>
        <v>44424000</v>
      </c>
      <c r="AL6646" s="31">
        <f>SUM(AD6646:AK6646)</f>
        <v>44424000</v>
      </c>
      <c r="AM6646" s="31">
        <f>SUM(AM6647:AM6660)</f>
        <v>3274000</v>
      </c>
      <c r="AN6646" s="31">
        <f>SUM(AN6647:AN6660)</f>
        <v>0</v>
      </c>
      <c r="AO6646" s="31">
        <f>Z6646+AA6646+AB6646+AC6646+AL6646+AM6646+AN6646</f>
        <v>47698000</v>
      </c>
      <c r="AP6646" s="32">
        <f>E6646+Y6646-AO6646</f>
        <v>210756000</v>
      </c>
      <c r="AQ6646" s="32"/>
      <c r="AR6646" s="28"/>
      <c r="AS6646" s="29">
        <f>E6646+H6646+I6646+J6646+K6646+L6646+M6646+N6646+W6646+X6646-Z6646-AB6646-AL6646-AC6646-AM6646-AN6646</f>
        <v>210756000</v>
      </c>
      <c r="AT6646" s="29">
        <f>AP6646-AS6646</f>
        <v>0</v>
      </c>
      <c r="AU6646" s="29">
        <f>E6646</f>
        <v>255180000</v>
      </c>
      <c r="AV6646" s="86">
        <f>AS6646-AU6646</f>
        <v>-44424000</v>
      </c>
      <c r="AW6646" s="86">
        <f>Y6646-AO6646</f>
        <v>-44424000</v>
      </c>
      <c r="AX6646" s="86">
        <f>AV6646-AW6646</f>
        <v>0</v>
      </c>
      <c r="AY6646" s="86"/>
      <c r="AZ6646" s="398"/>
      <c r="BA6646" s="86"/>
      <c r="BB6646" s="86"/>
      <c r="BC6646" s="86"/>
      <c r="BD6646" s="86"/>
      <c r="BE6646" s="86"/>
      <c r="BF6646" s="86"/>
      <c r="BG6646" s="86"/>
      <c r="BH6646" s="86"/>
      <c r="BI6646" s="86"/>
      <c r="BJ6646" s="86"/>
      <c r="BK6646" s="86"/>
      <c r="BL6646" s="86"/>
      <c r="BM6646" s="86"/>
      <c r="BN6646" s="86"/>
      <c r="BO6646" s="86"/>
      <c r="BP6646" s="86"/>
      <c r="BQ6646" s="86"/>
      <c r="BR6646" s="86"/>
      <c r="BS6646" s="86"/>
      <c r="BT6646" s="86"/>
      <c r="BU6646" s="86"/>
      <c r="BV6646" s="86"/>
      <c r="BW6646" s="86"/>
      <c r="BX6646" s="86"/>
      <c r="BY6646" s="86"/>
      <c r="BZ6646" s="86"/>
      <c r="CA6646" s="86"/>
      <c r="CB6646" s="86"/>
      <c r="CC6646" s="86"/>
      <c r="CD6646" s="86"/>
      <c r="CE6646" s="86"/>
      <c r="CF6646" s="86"/>
      <c r="CG6646" s="86"/>
      <c r="CH6646" s="86"/>
      <c r="CI6646" s="86"/>
      <c r="CJ6646" s="86"/>
      <c r="CK6646" s="86"/>
      <c r="CL6646" s="86"/>
      <c r="CM6646" s="86"/>
      <c r="CN6646" s="86"/>
      <c r="CO6646" s="86"/>
      <c r="CP6646" s="86"/>
      <c r="CQ6646" s="86"/>
      <c r="CR6646" s="86"/>
      <c r="CS6646" s="86"/>
      <c r="CT6646" s="86"/>
      <c r="CU6646" s="86"/>
      <c r="CV6646" s="86"/>
      <c r="CW6646" s="86"/>
      <c r="CX6646" s="86"/>
      <c r="CY6646" s="86"/>
      <c r="CZ6646" s="86"/>
      <c r="DA6646" s="86"/>
      <c r="DB6646" s="86"/>
      <c r="DC6646" s="86"/>
      <c r="DD6646" s="86"/>
      <c r="DE6646" s="86"/>
      <c r="DF6646" s="86"/>
      <c r="DG6646" s="86"/>
      <c r="DH6646" s="86"/>
      <c r="DI6646" s="86"/>
      <c r="DJ6646" s="86"/>
      <c r="DK6646" s="86"/>
      <c r="DL6646" s="86"/>
      <c r="DM6646" s="86"/>
      <c r="DN6646" s="86"/>
      <c r="DO6646" s="86"/>
      <c r="DP6646" s="86"/>
      <c r="DQ6646" s="86"/>
      <c r="DR6646" s="86"/>
      <c r="DS6646" s="86"/>
      <c r="DT6646" s="86"/>
      <c r="DU6646" s="86"/>
      <c r="DV6646" s="86"/>
      <c r="DW6646" s="86"/>
      <c r="DX6646" s="86"/>
      <c r="DY6646" s="86"/>
      <c r="DZ6646" s="86"/>
      <c r="EA6646" s="86"/>
      <c r="EB6646" s="86"/>
      <c r="EC6646" s="86"/>
      <c r="ED6646" s="86"/>
      <c r="EE6646" s="86"/>
      <c r="EF6646" s="86"/>
      <c r="EG6646" s="86"/>
      <c r="EH6646" s="86"/>
      <c r="EI6646" s="86"/>
      <c r="EJ6646" s="86"/>
      <c r="EK6646" s="86"/>
      <c r="EL6646" s="86"/>
      <c r="EM6646" s="86"/>
      <c r="EN6646" s="86"/>
      <c r="EO6646" s="86"/>
      <c r="EP6646" s="86"/>
      <c r="EQ6646" s="86"/>
      <c r="ER6646" s="86"/>
      <c r="ES6646" s="86"/>
      <c r="ET6646" s="86"/>
      <c r="EU6646" s="86"/>
      <c r="EV6646" s="86"/>
      <c r="EW6646" s="86"/>
      <c r="EX6646" s="86"/>
      <c r="EY6646" s="86"/>
      <c r="EZ6646" s="86"/>
      <c r="FA6646" s="86"/>
      <c r="FB6646" s="86"/>
      <c r="FC6646" s="86"/>
      <c r="FD6646" s="86"/>
      <c r="FE6646" s="86"/>
      <c r="FF6646" s="86"/>
      <c r="FG6646" s="86"/>
      <c r="FH6646" s="86"/>
      <c r="FI6646" s="86"/>
      <c r="FJ6646" s="86"/>
      <c r="FK6646" s="86"/>
      <c r="FL6646" s="86"/>
      <c r="FM6646" s="86"/>
      <c r="FN6646" s="86"/>
      <c r="FO6646" s="86"/>
      <c r="FP6646" s="86"/>
      <c r="FQ6646" s="86"/>
      <c r="FR6646" s="86"/>
      <c r="FS6646" s="86"/>
      <c r="FT6646" s="86"/>
      <c r="FU6646" s="86"/>
      <c r="FV6646" s="86"/>
      <c r="FW6646" s="86"/>
      <c r="FX6646" s="86"/>
      <c r="FY6646" s="86"/>
      <c r="FZ6646" s="86"/>
      <c r="GA6646" s="86"/>
      <c r="GB6646" s="86"/>
      <c r="GC6646" s="86"/>
      <c r="GD6646" s="86"/>
      <c r="GE6646" s="86"/>
      <c r="GF6646" s="86"/>
      <c r="GG6646" s="86"/>
      <c r="GH6646" s="86"/>
      <c r="GI6646" s="86"/>
      <c r="GJ6646" s="86"/>
      <c r="GK6646" s="86"/>
      <c r="GL6646" s="86"/>
      <c r="GM6646" s="86"/>
      <c r="GN6646" s="86"/>
      <c r="GO6646" s="86"/>
      <c r="GP6646" s="86"/>
      <c r="GQ6646" s="86"/>
      <c r="GR6646" s="86"/>
      <c r="GS6646" s="86"/>
      <c r="GT6646" s="86"/>
      <c r="GU6646" s="86"/>
      <c r="GV6646" s="86"/>
      <c r="GW6646" s="86"/>
      <c r="GX6646" s="86"/>
      <c r="GY6646" s="86"/>
      <c r="GZ6646" s="86"/>
      <c r="HA6646" s="86"/>
      <c r="HB6646" s="86"/>
      <c r="HC6646" s="86"/>
      <c r="HD6646" s="86"/>
      <c r="HE6646" s="86"/>
      <c r="HF6646" s="86"/>
      <c r="HG6646" s="86"/>
      <c r="HH6646" s="86"/>
      <c r="HI6646" s="86"/>
      <c r="HJ6646" s="86"/>
      <c r="HK6646" s="86"/>
      <c r="HL6646" s="86"/>
      <c r="HM6646" s="86"/>
      <c r="HN6646" s="86"/>
      <c r="HO6646" s="86"/>
      <c r="HP6646" s="86"/>
      <c r="HQ6646" s="86"/>
      <c r="HR6646" s="86"/>
      <c r="HS6646" s="86"/>
      <c r="HT6646" s="86"/>
      <c r="HU6646" s="86"/>
      <c r="HV6646" s="86"/>
      <c r="HW6646" s="86"/>
      <c r="HX6646" s="86"/>
      <c r="HY6646" s="86"/>
      <c r="HZ6646" s="86"/>
      <c r="IA6646" s="86"/>
      <c r="IB6646" s="86"/>
      <c r="IC6646" s="86"/>
      <c r="ID6646" s="86"/>
      <c r="IE6646" s="86"/>
      <c r="IF6646" s="86"/>
      <c r="IG6646" s="86"/>
      <c r="IH6646" s="86"/>
      <c r="II6646" s="86"/>
      <c r="IJ6646" s="86"/>
      <c r="IK6646" s="86"/>
      <c r="IL6646" s="86"/>
      <c r="IM6646" s="86"/>
      <c r="IN6646" s="86"/>
      <c r="IO6646" s="86"/>
      <c r="IP6646" s="86"/>
      <c r="IQ6646" s="86"/>
      <c r="IR6646" s="86"/>
      <c r="IS6646" s="86"/>
      <c r="IT6646" s="86"/>
      <c r="IU6646" s="86"/>
      <c r="IV6646" s="86"/>
    </row>
    <row r="6647" spans="1:256" s="402" customFormat="1">
      <c r="A6647" s="13"/>
      <c r="B6647" s="8"/>
      <c r="C6647" s="8"/>
      <c r="D6647" s="240"/>
      <c r="E6647" s="266"/>
      <c r="F6647" s="321"/>
      <c r="G6647" s="282"/>
      <c r="H6647" s="283"/>
      <c r="I6647" s="33"/>
      <c r="J6647" s="33"/>
      <c r="K6647" s="33"/>
      <c r="L6647" s="33"/>
      <c r="M6647" s="33"/>
      <c r="N6647" s="33"/>
      <c r="O6647" s="33"/>
      <c r="P6647" s="33"/>
      <c r="Q6647" s="33"/>
      <c r="R6647" s="33"/>
      <c r="S6647" s="33"/>
      <c r="T6647" s="33"/>
      <c r="U6647" s="33"/>
      <c r="V6647" s="33"/>
      <c r="W6647" s="33"/>
      <c r="X6647" s="282"/>
      <c r="Y6647" s="33"/>
      <c r="Z6647" s="284"/>
      <c r="AA6647" s="284"/>
      <c r="AB6647" s="33"/>
      <c r="AC6647" s="33"/>
      <c r="AD6647" s="33"/>
      <c r="AE6647" s="33"/>
      <c r="AF6647" s="33"/>
      <c r="AG6647" s="33"/>
      <c r="AH6647" s="33"/>
      <c r="AI6647" s="33"/>
      <c r="AJ6647" s="33"/>
      <c r="AK6647" s="33"/>
      <c r="AL6647" s="33"/>
      <c r="AM6647" s="33"/>
      <c r="AN6647" s="33"/>
      <c r="AO6647" s="33"/>
      <c r="AP6647" s="34"/>
      <c r="AQ6647" s="34"/>
      <c r="AR6647" s="28"/>
      <c r="AS6647" s="29"/>
      <c r="AT6647" s="29"/>
      <c r="AU6647" s="29"/>
    </row>
    <row r="6648" spans="1:256" s="551" customFormat="1">
      <c r="A6648" s="13"/>
      <c r="B6648" s="8"/>
      <c r="C6648" s="8"/>
      <c r="D6648" s="240"/>
      <c r="E6648" s="266"/>
      <c r="F6648" s="321"/>
      <c r="G6648" s="282"/>
      <c r="H6648" s="283"/>
      <c r="I6648" s="33"/>
      <c r="J6648" s="33"/>
      <c r="K6648" s="33"/>
      <c r="L6648" s="33"/>
      <c r="M6648" s="33"/>
      <c r="N6648" s="33"/>
      <c r="O6648" s="33"/>
      <c r="P6648" s="33"/>
      <c r="Q6648" s="33"/>
      <c r="R6648" s="33"/>
      <c r="S6648" s="33"/>
      <c r="T6648" s="33"/>
      <c r="U6648" s="33"/>
      <c r="V6648" s="33"/>
      <c r="W6648" s="33"/>
      <c r="X6648" s="282"/>
      <c r="Y6648" s="33"/>
      <c r="Z6648" s="284"/>
      <c r="AA6648" s="284"/>
      <c r="AB6648" s="33"/>
      <c r="AC6648" s="33"/>
      <c r="AD6648" s="33"/>
      <c r="AE6648" s="33"/>
      <c r="AF6648" s="33"/>
      <c r="AG6648" s="33"/>
      <c r="AH6648" s="33"/>
      <c r="AI6648" s="33"/>
      <c r="AJ6648" s="33"/>
      <c r="AK6648" s="33"/>
      <c r="AL6648" s="33"/>
      <c r="AM6648" s="33"/>
      <c r="AN6648" s="33"/>
      <c r="AO6648" s="33"/>
      <c r="AP6648" s="34"/>
      <c r="AQ6648" s="34"/>
      <c r="AR6648" s="28"/>
      <c r="AS6648" s="29"/>
      <c r="AT6648" s="29"/>
      <c r="AU6648" s="29"/>
    </row>
    <row r="6649" spans="1:256" s="551" customFormat="1">
      <c r="A6649" s="13"/>
      <c r="B6649" s="8"/>
      <c r="C6649" s="83">
        <v>376</v>
      </c>
      <c r="D6649" s="375" t="s">
        <v>171</v>
      </c>
      <c r="E6649" s="266"/>
      <c r="F6649" s="33"/>
      <c r="G6649" s="282"/>
      <c r="H6649" s="283"/>
      <c r="I6649" s="33"/>
      <c r="J6649" s="33"/>
      <c r="K6649" s="33"/>
      <c r="L6649" s="33"/>
      <c r="M6649" s="33"/>
      <c r="N6649" s="33"/>
      <c r="O6649" s="33"/>
      <c r="P6649" s="33"/>
      <c r="Q6649" s="33"/>
      <c r="R6649" s="33"/>
      <c r="S6649" s="33"/>
      <c r="T6649" s="33"/>
      <c r="U6649" s="33"/>
      <c r="V6649" s="33"/>
      <c r="W6649" s="33"/>
      <c r="X6649" s="282"/>
      <c r="Y6649" s="33"/>
      <c r="Z6649" s="284"/>
      <c r="AA6649" s="284"/>
      <c r="AB6649" s="33"/>
      <c r="AC6649" s="33"/>
      <c r="AD6649" s="33"/>
      <c r="AE6649" s="33"/>
      <c r="AF6649" s="33"/>
      <c r="AG6649" s="33"/>
      <c r="AH6649" s="33"/>
      <c r="AI6649" s="33"/>
      <c r="AJ6649" s="33"/>
      <c r="AK6649" s="33"/>
      <c r="AL6649" s="33"/>
      <c r="AM6649" s="33"/>
      <c r="AN6649" s="33"/>
      <c r="AO6649" s="33"/>
      <c r="AP6649" s="34"/>
      <c r="AQ6649" s="34"/>
      <c r="AR6649" s="28"/>
      <c r="AS6649" s="29"/>
      <c r="AT6649" s="29"/>
      <c r="AU6649" s="29"/>
    </row>
    <row r="6650" spans="1:256" s="551" customFormat="1">
      <c r="A6650" s="13"/>
      <c r="B6650" s="8"/>
      <c r="C6650" s="8"/>
      <c r="D6650" s="472" t="s">
        <v>192</v>
      </c>
      <c r="E6650" s="266"/>
      <c r="F6650" s="33"/>
      <c r="G6650" s="282"/>
      <c r="H6650" s="283"/>
      <c r="I6650" s="33"/>
      <c r="J6650" s="33"/>
      <c r="K6650" s="33"/>
      <c r="L6650" s="33"/>
      <c r="M6650" s="33"/>
      <c r="N6650" s="33"/>
      <c r="O6650" s="33"/>
      <c r="P6650" s="33"/>
      <c r="Q6650" s="33"/>
      <c r="R6650" s="33"/>
      <c r="S6650" s="33"/>
      <c r="T6650" s="33"/>
      <c r="U6650" s="33"/>
      <c r="V6650" s="33"/>
      <c r="W6650" s="33"/>
      <c r="X6650" s="282"/>
      <c r="Y6650" s="33"/>
      <c r="Z6650" s="284"/>
      <c r="AA6650" s="284"/>
      <c r="AB6650" s="33"/>
      <c r="AC6650" s="33"/>
      <c r="AD6650" s="33"/>
      <c r="AE6650" s="33"/>
      <c r="AF6650" s="33"/>
      <c r="AG6650" s="33"/>
      <c r="AH6650" s="33"/>
      <c r="AI6650" s="33"/>
      <c r="AJ6650" s="33"/>
      <c r="AK6650" s="33"/>
      <c r="AL6650" s="33"/>
      <c r="AM6650" s="33"/>
      <c r="AN6650" s="33"/>
      <c r="AO6650" s="33"/>
      <c r="AP6650" s="34"/>
      <c r="AQ6650" s="34"/>
      <c r="AR6650" s="28"/>
      <c r="AS6650" s="29"/>
      <c r="AT6650" s="29"/>
      <c r="AU6650" s="29"/>
    </row>
    <row r="6651" spans="1:256" s="551" customFormat="1">
      <c r="A6651" s="13"/>
      <c r="B6651" s="8"/>
      <c r="C6651" s="8"/>
      <c r="D6651" s="473" t="s">
        <v>257</v>
      </c>
      <c r="E6651" s="266"/>
      <c r="F6651" s="33"/>
      <c r="G6651" s="282"/>
      <c r="H6651" s="283"/>
      <c r="I6651" s="33"/>
      <c r="J6651" s="33"/>
      <c r="K6651" s="33"/>
      <c r="L6651" s="33"/>
      <c r="M6651" s="33"/>
      <c r="N6651" s="33"/>
      <c r="O6651" s="33"/>
      <c r="P6651" s="33"/>
      <c r="Q6651" s="33"/>
      <c r="R6651" s="33"/>
      <c r="S6651" s="33"/>
      <c r="T6651" s="33"/>
      <c r="U6651" s="33"/>
      <c r="V6651" s="33"/>
      <c r="W6651" s="33"/>
      <c r="X6651" s="282"/>
      <c r="Y6651" s="33"/>
      <c r="Z6651" s="284"/>
      <c r="AA6651" s="284"/>
      <c r="AB6651" s="33"/>
      <c r="AC6651" s="33"/>
      <c r="AD6651" s="33"/>
      <c r="AE6651" s="33"/>
      <c r="AF6651" s="33"/>
      <c r="AG6651" s="33"/>
      <c r="AH6651" s="33"/>
      <c r="AI6651" s="33"/>
      <c r="AJ6651" s="33"/>
      <c r="AK6651" s="33"/>
      <c r="AL6651" s="33"/>
      <c r="AM6651" s="33"/>
      <c r="AN6651" s="33"/>
      <c r="AO6651" s="33"/>
      <c r="AP6651" s="34"/>
      <c r="AQ6651" s="34"/>
      <c r="AR6651" s="28"/>
      <c r="AS6651" s="29"/>
      <c r="AT6651" s="29"/>
      <c r="AU6651" s="29"/>
    </row>
    <row r="6652" spans="1:256" s="551" customFormat="1">
      <c r="A6652" s="13"/>
      <c r="B6652" s="8"/>
      <c r="C6652" s="8"/>
      <c r="D6652" s="344" t="s">
        <v>2077</v>
      </c>
      <c r="E6652" s="266"/>
      <c r="F6652" s="69">
        <v>3274000</v>
      </c>
      <c r="G6652" s="282">
        <f>SUM(H6652)</f>
        <v>3274000</v>
      </c>
      <c r="H6652" s="283">
        <v>3274000</v>
      </c>
      <c r="I6652" s="33"/>
      <c r="J6652" s="33"/>
      <c r="K6652" s="33"/>
      <c r="L6652" s="33"/>
      <c r="M6652" s="33"/>
      <c r="N6652" s="33"/>
      <c r="O6652" s="33"/>
      <c r="P6652" s="33"/>
      <c r="Q6652" s="33"/>
      <c r="R6652" s="33"/>
      <c r="S6652" s="33"/>
      <c r="T6652" s="33"/>
      <c r="U6652" s="33"/>
      <c r="V6652" s="33"/>
      <c r="W6652" s="33"/>
      <c r="X6652" s="282"/>
      <c r="Y6652" s="33"/>
      <c r="Z6652" s="284"/>
      <c r="AA6652" s="284"/>
      <c r="AB6652" s="33"/>
      <c r="AC6652" s="33"/>
      <c r="AD6652" s="33"/>
      <c r="AE6652" s="33"/>
      <c r="AF6652" s="33"/>
      <c r="AG6652" s="33"/>
      <c r="AH6652" s="33"/>
      <c r="AI6652" s="33"/>
      <c r="AJ6652" s="33"/>
      <c r="AK6652" s="33"/>
      <c r="AL6652" s="33"/>
      <c r="AM6652" s="33">
        <v>3274000</v>
      </c>
      <c r="AN6652" s="33"/>
      <c r="AO6652" s="33"/>
      <c r="AP6652" s="34"/>
      <c r="AQ6652" s="34"/>
      <c r="AR6652" s="28"/>
      <c r="AS6652" s="29"/>
      <c r="AT6652" s="29"/>
      <c r="AU6652" s="29"/>
    </row>
    <row r="6653" spans="1:256" s="551" customFormat="1">
      <c r="A6653" s="13"/>
      <c r="B6653" s="8"/>
      <c r="C6653" s="8"/>
      <c r="D6653" s="113"/>
      <c r="E6653" s="33"/>
      <c r="F6653" s="33"/>
      <c r="G6653" s="282"/>
      <c r="H6653" s="283"/>
      <c r="I6653" s="33"/>
      <c r="J6653" s="33"/>
      <c r="K6653" s="33"/>
      <c r="L6653" s="33"/>
      <c r="M6653" s="33"/>
      <c r="N6653" s="33"/>
      <c r="O6653" s="33"/>
      <c r="P6653" s="33"/>
      <c r="Q6653" s="33"/>
      <c r="R6653" s="33"/>
      <c r="S6653" s="33"/>
      <c r="T6653" s="33"/>
      <c r="U6653" s="33"/>
      <c r="V6653" s="33"/>
      <c r="W6653" s="33"/>
      <c r="X6653" s="282"/>
      <c r="Y6653" s="33"/>
      <c r="Z6653" s="284"/>
      <c r="AA6653" s="284"/>
      <c r="AB6653" s="33"/>
      <c r="AC6653" s="33"/>
      <c r="AD6653" s="33"/>
      <c r="AE6653" s="33"/>
      <c r="AF6653" s="33"/>
      <c r="AG6653" s="33"/>
      <c r="AH6653" s="33"/>
      <c r="AI6653" s="33"/>
      <c r="AJ6653" s="33"/>
      <c r="AK6653" s="33"/>
      <c r="AL6653" s="33"/>
      <c r="AM6653" s="33"/>
      <c r="AN6653" s="33"/>
      <c r="AO6653" s="33"/>
      <c r="AP6653" s="34"/>
      <c r="AQ6653" s="34"/>
      <c r="AR6653" s="28"/>
      <c r="AS6653" s="29"/>
      <c r="AT6653" s="29"/>
      <c r="AU6653" s="29"/>
    </row>
    <row r="6654" spans="1:256" s="551" customFormat="1">
      <c r="A6654" s="13"/>
      <c r="B6654" s="8"/>
      <c r="C6654" s="8"/>
      <c r="D6654" s="113"/>
      <c r="E6654" s="266"/>
      <c r="F6654" s="33"/>
      <c r="G6654" s="282"/>
      <c r="H6654" s="283"/>
      <c r="I6654" s="33"/>
      <c r="J6654" s="33"/>
      <c r="K6654" s="33"/>
      <c r="L6654" s="33"/>
      <c r="M6654" s="33"/>
      <c r="N6654" s="33"/>
      <c r="O6654" s="33"/>
      <c r="P6654" s="33"/>
      <c r="Q6654" s="33"/>
      <c r="R6654" s="33"/>
      <c r="S6654" s="33"/>
      <c r="T6654" s="33"/>
      <c r="U6654" s="33"/>
      <c r="V6654" s="33"/>
      <c r="W6654" s="33"/>
      <c r="X6654" s="282"/>
      <c r="Y6654" s="33"/>
      <c r="Z6654" s="284"/>
      <c r="AA6654" s="284"/>
      <c r="AB6654" s="33"/>
      <c r="AC6654" s="33"/>
      <c r="AD6654" s="33"/>
      <c r="AE6654" s="33"/>
      <c r="AF6654" s="33"/>
      <c r="AG6654" s="33"/>
      <c r="AH6654" s="33"/>
      <c r="AI6654" s="33"/>
      <c r="AJ6654" s="33"/>
      <c r="AK6654" s="33"/>
      <c r="AL6654" s="33"/>
      <c r="AM6654" s="33"/>
      <c r="AN6654" s="33"/>
      <c r="AO6654" s="33"/>
      <c r="AP6654" s="34"/>
      <c r="AQ6654" s="34"/>
      <c r="AR6654" s="28"/>
      <c r="AS6654" s="29"/>
      <c r="AT6654" s="29"/>
      <c r="AU6654" s="29"/>
    </row>
    <row r="6655" spans="1:256" s="551" customFormat="1" ht="15">
      <c r="A6655" s="13"/>
      <c r="B6655" s="8"/>
      <c r="C6655" s="8"/>
      <c r="D6655" s="506" t="s">
        <v>2078</v>
      </c>
      <c r="E6655" s="266"/>
      <c r="F6655" s="33"/>
      <c r="G6655" s="282"/>
      <c r="H6655" s="283"/>
      <c r="I6655" s="33"/>
      <c r="J6655" s="33"/>
      <c r="K6655" s="33"/>
      <c r="L6655" s="33"/>
      <c r="M6655" s="33"/>
      <c r="N6655" s="33"/>
      <c r="O6655" s="33"/>
      <c r="P6655" s="33"/>
      <c r="Q6655" s="33"/>
      <c r="R6655" s="33"/>
      <c r="S6655" s="33"/>
      <c r="T6655" s="33"/>
      <c r="U6655" s="33"/>
      <c r="V6655" s="33"/>
      <c r="W6655" s="33"/>
      <c r="X6655" s="282"/>
      <c r="Y6655" s="33"/>
      <c r="Z6655" s="284"/>
      <c r="AA6655" s="284"/>
      <c r="AB6655" s="33"/>
      <c r="AC6655" s="33"/>
      <c r="AD6655" s="33"/>
      <c r="AE6655" s="33"/>
      <c r="AF6655" s="33"/>
      <c r="AG6655" s="33"/>
      <c r="AH6655" s="33"/>
      <c r="AI6655" s="33"/>
      <c r="AJ6655" s="33"/>
      <c r="AK6655" s="33"/>
      <c r="AL6655" s="33"/>
      <c r="AM6655" s="33"/>
      <c r="AN6655" s="33"/>
      <c r="AO6655" s="33"/>
      <c r="AP6655" s="34"/>
      <c r="AQ6655" s="34"/>
      <c r="AR6655" s="28"/>
      <c r="AS6655" s="29"/>
      <c r="AT6655" s="29"/>
      <c r="AU6655" s="29"/>
    </row>
    <row r="6656" spans="1:256" s="551" customFormat="1">
      <c r="A6656" s="13"/>
      <c r="B6656" s="8"/>
      <c r="C6656" s="8"/>
      <c r="D6656" s="113" t="s">
        <v>2079</v>
      </c>
      <c r="E6656" s="266"/>
      <c r="F6656" s="33"/>
      <c r="G6656" s="282"/>
      <c r="H6656" s="283"/>
      <c r="I6656" s="33"/>
      <c r="J6656" s="33"/>
      <c r="K6656" s="33"/>
      <c r="L6656" s="33"/>
      <c r="M6656" s="33"/>
      <c r="N6656" s="33"/>
      <c r="O6656" s="33"/>
      <c r="P6656" s="33"/>
      <c r="Q6656" s="33"/>
      <c r="R6656" s="33"/>
      <c r="S6656" s="33"/>
      <c r="T6656" s="33"/>
      <c r="U6656" s="33"/>
      <c r="V6656" s="33"/>
      <c r="W6656" s="33"/>
      <c r="X6656" s="282"/>
      <c r="Y6656" s="33"/>
      <c r="Z6656" s="284"/>
      <c r="AA6656" s="284"/>
      <c r="AB6656" s="33"/>
      <c r="AC6656" s="33"/>
      <c r="AD6656" s="33"/>
      <c r="AE6656" s="33"/>
      <c r="AF6656" s="33"/>
      <c r="AG6656" s="33"/>
      <c r="AH6656" s="33"/>
      <c r="AI6656" s="33"/>
      <c r="AJ6656" s="33"/>
      <c r="AK6656" s="33">
        <v>44424000</v>
      </c>
      <c r="AL6656" s="33"/>
      <c r="AM6656" s="33"/>
      <c r="AN6656" s="33"/>
      <c r="AO6656" s="33"/>
      <c r="AP6656" s="34"/>
      <c r="AQ6656" s="34"/>
      <c r="AR6656" s="28"/>
      <c r="AS6656" s="29"/>
      <c r="AT6656" s="29"/>
      <c r="AU6656" s="29"/>
    </row>
    <row r="6657" spans="1:256" s="551" customFormat="1">
      <c r="A6657" s="13"/>
      <c r="B6657" s="8"/>
      <c r="C6657" s="8"/>
      <c r="D6657" s="240"/>
      <c r="E6657" s="266"/>
      <c r="F6657" s="321"/>
      <c r="G6657" s="282"/>
      <c r="H6657" s="283"/>
      <c r="I6657" s="33"/>
      <c r="J6657" s="33"/>
      <c r="K6657" s="33"/>
      <c r="L6657" s="33"/>
      <c r="M6657" s="33"/>
      <c r="N6657" s="33"/>
      <c r="O6657" s="33"/>
      <c r="P6657" s="33"/>
      <c r="Q6657" s="33"/>
      <c r="R6657" s="33"/>
      <c r="S6657" s="33"/>
      <c r="T6657" s="33"/>
      <c r="U6657" s="33"/>
      <c r="V6657" s="33"/>
      <c r="W6657" s="33"/>
      <c r="X6657" s="282"/>
      <c r="Y6657" s="33"/>
      <c r="Z6657" s="284"/>
      <c r="AA6657" s="284"/>
      <c r="AB6657" s="33"/>
      <c r="AC6657" s="33"/>
      <c r="AD6657" s="33"/>
      <c r="AE6657" s="33"/>
      <c r="AF6657" s="33"/>
      <c r="AG6657" s="33"/>
      <c r="AH6657" s="33"/>
      <c r="AI6657" s="33"/>
      <c r="AJ6657" s="33"/>
      <c r="AK6657" s="33"/>
      <c r="AL6657" s="33"/>
      <c r="AM6657" s="33"/>
      <c r="AN6657" s="33"/>
      <c r="AO6657" s="33"/>
      <c r="AP6657" s="34"/>
      <c r="AQ6657" s="34"/>
      <c r="AR6657" s="28"/>
      <c r="AS6657" s="29"/>
      <c r="AT6657" s="29"/>
      <c r="AU6657" s="29"/>
    </row>
    <row r="6658" spans="1:256" s="551" customFormat="1">
      <c r="A6658" s="13"/>
      <c r="B6658" s="8"/>
      <c r="C6658" s="8"/>
      <c r="D6658" s="240"/>
      <c r="E6658" s="266"/>
      <c r="F6658" s="321"/>
      <c r="G6658" s="282"/>
      <c r="H6658" s="283"/>
      <c r="I6658" s="33"/>
      <c r="J6658" s="33"/>
      <c r="K6658" s="33"/>
      <c r="L6658" s="33"/>
      <c r="M6658" s="33"/>
      <c r="N6658" s="33"/>
      <c r="O6658" s="33"/>
      <c r="P6658" s="33"/>
      <c r="Q6658" s="33"/>
      <c r="R6658" s="33"/>
      <c r="S6658" s="33"/>
      <c r="T6658" s="33"/>
      <c r="U6658" s="33"/>
      <c r="V6658" s="33"/>
      <c r="W6658" s="33"/>
      <c r="X6658" s="282"/>
      <c r="Y6658" s="33"/>
      <c r="Z6658" s="284"/>
      <c r="AA6658" s="284"/>
      <c r="AB6658" s="33"/>
      <c r="AC6658" s="33"/>
      <c r="AD6658" s="33"/>
      <c r="AE6658" s="33"/>
      <c r="AF6658" s="33"/>
      <c r="AG6658" s="33"/>
      <c r="AH6658" s="33"/>
      <c r="AI6658" s="33"/>
      <c r="AJ6658" s="33"/>
      <c r="AK6658" s="33"/>
      <c r="AL6658" s="33"/>
      <c r="AM6658" s="33"/>
      <c r="AN6658" s="33"/>
      <c r="AO6658" s="33"/>
      <c r="AP6658" s="34"/>
      <c r="AQ6658" s="34"/>
      <c r="AR6658" s="28"/>
      <c r="AS6658" s="29"/>
      <c r="AT6658" s="29"/>
      <c r="AU6658" s="29"/>
    </row>
    <row r="6659" spans="1:256" s="402" customFormat="1">
      <c r="A6659" s="13"/>
      <c r="B6659" s="8"/>
      <c r="C6659" s="8"/>
      <c r="D6659" s="240"/>
      <c r="E6659" s="33"/>
      <c r="F6659" s="321"/>
      <c r="G6659" s="282"/>
      <c r="H6659" s="283"/>
      <c r="I6659" s="33"/>
      <c r="J6659" s="33"/>
      <c r="K6659" s="33"/>
      <c r="L6659" s="33"/>
      <c r="M6659" s="33"/>
      <c r="N6659" s="33"/>
      <c r="O6659" s="33"/>
      <c r="P6659" s="33"/>
      <c r="Q6659" s="33"/>
      <c r="R6659" s="33"/>
      <c r="S6659" s="33"/>
      <c r="T6659" s="33"/>
      <c r="U6659" s="33"/>
      <c r="V6659" s="33"/>
      <c r="W6659" s="33"/>
      <c r="X6659" s="282"/>
      <c r="Y6659" s="33"/>
      <c r="Z6659" s="284"/>
      <c r="AA6659" s="284"/>
      <c r="AB6659" s="33"/>
      <c r="AC6659" s="33"/>
      <c r="AD6659" s="33"/>
      <c r="AE6659" s="33"/>
      <c r="AF6659" s="33"/>
      <c r="AG6659" s="33"/>
      <c r="AH6659" s="33"/>
      <c r="AI6659" s="33"/>
      <c r="AJ6659" s="33"/>
      <c r="AK6659" s="33"/>
      <c r="AL6659" s="33"/>
      <c r="AM6659" s="33"/>
      <c r="AN6659" s="33"/>
      <c r="AO6659" s="33"/>
      <c r="AP6659" s="34"/>
      <c r="AQ6659" s="34"/>
      <c r="AR6659" s="28"/>
      <c r="AS6659" s="29"/>
      <c r="AT6659" s="29"/>
      <c r="AU6659" s="29"/>
    </row>
    <row r="6660" spans="1:256" s="402" customFormat="1">
      <c r="A6660" s="13"/>
      <c r="B6660" s="8"/>
      <c r="C6660" s="8"/>
      <c r="D6660" s="240"/>
      <c r="E6660" s="33"/>
      <c r="F6660" s="321"/>
      <c r="G6660" s="282"/>
      <c r="H6660" s="283"/>
      <c r="I6660" s="33"/>
      <c r="J6660" s="33"/>
      <c r="K6660" s="33"/>
      <c r="L6660" s="33"/>
      <c r="M6660" s="33"/>
      <c r="N6660" s="33"/>
      <c r="O6660" s="33"/>
      <c r="P6660" s="33"/>
      <c r="Q6660" s="33"/>
      <c r="R6660" s="33"/>
      <c r="S6660" s="33"/>
      <c r="T6660" s="33"/>
      <c r="U6660" s="33"/>
      <c r="V6660" s="33"/>
      <c r="W6660" s="33"/>
      <c r="X6660" s="282"/>
      <c r="Y6660" s="33"/>
      <c r="Z6660" s="284"/>
      <c r="AA6660" s="284"/>
      <c r="AB6660" s="33"/>
      <c r="AC6660" s="33"/>
      <c r="AD6660" s="33"/>
      <c r="AE6660" s="33"/>
      <c r="AF6660" s="33"/>
      <c r="AG6660" s="33"/>
      <c r="AH6660" s="33"/>
      <c r="AI6660" s="33"/>
      <c r="AJ6660" s="33"/>
      <c r="AK6660" s="33"/>
      <c r="AL6660" s="33"/>
      <c r="AM6660" s="33"/>
      <c r="AN6660" s="33"/>
      <c r="AO6660" s="33"/>
      <c r="AP6660" s="34"/>
      <c r="AQ6660" s="34"/>
      <c r="AR6660" s="28"/>
      <c r="AS6660" s="29"/>
      <c r="AT6660" s="29"/>
      <c r="AU6660" s="29"/>
    </row>
    <row r="6661" spans="1:256" s="25" customFormat="1">
      <c r="A6661" s="12"/>
      <c r="B6661" s="9">
        <v>4</v>
      </c>
      <c r="C6661" s="9" t="s">
        <v>17</v>
      </c>
      <c r="D6661" s="81" t="s">
        <v>5</v>
      </c>
      <c r="E6661" s="31">
        <v>0</v>
      </c>
      <c r="F6661" s="31">
        <f t="shared" ref="F6661:V6661" si="962">SUM(F6662:F6663)</f>
        <v>0</v>
      </c>
      <c r="G6661" s="31">
        <f t="shared" si="962"/>
        <v>0</v>
      </c>
      <c r="H6661" s="31">
        <f t="shared" si="962"/>
        <v>0</v>
      </c>
      <c r="I6661" s="31">
        <f t="shared" si="962"/>
        <v>0</v>
      </c>
      <c r="J6661" s="31">
        <f t="shared" si="962"/>
        <v>0</v>
      </c>
      <c r="K6661" s="31">
        <f t="shared" si="962"/>
        <v>0</v>
      </c>
      <c r="L6661" s="31">
        <f t="shared" si="962"/>
        <v>0</v>
      </c>
      <c r="M6661" s="31">
        <f t="shared" si="962"/>
        <v>0</v>
      </c>
      <c r="N6661" s="31">
        <f t="shared" si="962"/>
        <v>0</v>
      </c>
      <c r="O6661" s="31">
        <f t="shared" si="962"/>
        <v>0</v>
      </c>
      <c r="P6661" s="31">
        <f t="shared" si="962"/>
        <v>0</v>
      </c>
      <c r="Q6661" s="31">
        <f t="shared" si="962"/>
        <v>0</v>
      </c>
      <c r="R6661" s="31">
        <f t="shared" si="962"/>
        <v>0</v>
      </c>
      <c r="S6661" s="31">
        <f t="shared" si="962"/>
        <v>0</v>
      </c>
      <c r="T6661" s="31">
        <f t="shared" si="962"/>
        <v>0</v>
      </c>
      <c r="U6661" s="31">
        <f t="shared" si="962"/>
        <v>0</v>
      </c>
      <c r="V6661" s="31">
        <f t="shared" si="962"/>
        <v>0</v>
      </c>
      <c r="W6661" s="31">
        <f>SUM(O6661:V6661)</f>
        <v>0</v>
      </c>
      <c r="X6661" s="31">
        <f>SUM(X6662:X6663)</f>
        <v>0</v>
      </c>
      <c r="Y6661" s="31">
        <f>H6661+I6661+J6661+K6661+L6661+M6661+N6661+W6661+X6661</f>
        <v>0</v>
      </c>
      <c r="Z6661" s="31">
        <f t="shared" ref="Z6661:AK6661" si="963">SUM(Z6662:Z6663)</f>
        <v>0</v>
      </c>
      <c r="AA6661" s="31">
        <f t="shared" si="963"/>
        <v>0</v>
      </c>
      <c r="AB6661" s="31">
        <f t="shared" si="963"/>
        <v>0</v>
      </c>
      <c r="AC6661" s="31">
        <f t="shared" si="963"/>
        <v>0</v>
      </c>
      <c r="AD6661" s="31">
        <f t="shared" si="963"/>
        <v>0</v>
      </c>
      <c r="AE6661" s="31">
        <f t="shared" si="963"/>
        <v>0</v>
      </c>
      <c r="AF6661" s="31">
        <f t="shared" si="963"/>
        <v>0</v>
      </c>
      <c r="AG6661" s="31">
        <f t="shared" si="963"/>
        <v>0</v>
      </c>
      <c r="AH6661" s="31">
        <f t="shared" si="963"/>
        <v>0</v>
      </c>
      <c r="AI6661" s="31">
        <f t="shared" si="963"/>
        <v>0</v>
      </c>
      <c r="AJ6661" s="31">
        <f t="shared" si="963"/>
        <v>0</v>
      </c>
      <c r="AK6661" s="31">
        <f t="shared" si="963"/>
        <v>0</v>
      </c>
      <c r="AL6661" s="31">
        <f>SUM(AD6661:AK6661)</f>
        <v>0</v>
      </c>
      <c r="AM6661" s="31">
        <f>SUM(AM6662:AM6663)</f>
        <v>0</v>
      </c>
      <c r="AN6661" s="31">
        <f>SUM(AN6662:AN6663)</f>
        <v>0</v>
      </c>
      <c r="AO6661" s="31">
        <f>Z6661+AA6661+AB6661+AC6661+AL6661+AM6661+AN6661</f>
        <v>0</v>
      </c>
      <c r="AP6661" s="32">
        <f>E6661+Y6661-AO6661</f>
        <v>0</v>
      </c>
      <c r="AQ6661" s="32"/>
      <c r="AR6661" s="28"/>
      <c r="AS6661" s="29">
        <f>E6661+H6661+I6661+J6661+K6661+L6661+M6661+N6661+W6661+X6661-Z6661-AB6661-AL6661-AC6661-AM6661-AN6661</f>
        <v>0</v>
      </c>
      <c r="AT6661" s="29">
        <f>AP6661-AS6661</f>
        <v>0</v>
      </c>
      <c r="AU6661" s="29">
        <f>E6661</f>
        <v>0</v>
      </c>
      <c r="AV6661" s="86">
        <f>AS6661-AU6661</f>
        <v>0</v>
      </c>
      <c r="AW6661" s="86">
        <f>Y6661-AO6661</f>
        <v>0</v>
      </c>
      <c r="AX6661" s="86">
        <f>AV6661-AW6661</f>
        <v>0</v>
      </c>
      <c r="AY6661" s="86"/>
      <c r="AZ6661" s="398"/>
      <c r="BA6661" s="86"/>
      <c r="BB6661" s="86"/>
      <c r="BC6661" s="86"/>
      <c r="BD6661" s="86"/>
      <c r="BE6661" s="86"/>
      <c r="BF6661" s="86"/>
      <c r="BG6661" s="86"/>
      <c r="BH6661" s="86"/>
      <c r="BI6661" s="86"/>
      <c r="BJ6661" s="86"/>
      <c r="BK6661" s="86"/>
      <c r="BL6661" s="86"/>
      <c r="BM6661" s="86"/>
      <c r="BN6661" s="86"/>
      <c r="BO6661" s="86"/>
      <c r="BP6661" s="86"/>
      <c r="BQ6661" s="86"/>
      <c r="BR6661" s="86"/>
      <c r="BS6661" s="86"/>
      <c r="BT6661" s="86"/>
      <c r="BU6661" s="86"/>
      <c r="BV6661" s="86"/>
      <c r="BW6661" s="86"/>
      <c r="BX6661" s="86"/>
      <c r="BY6661" s="86"/>
      <c r="BZ6661" s="86"/>
      <c r="CA6661" s="86"/>
      <c r="CB6661" s="86"/>
      <c r="CC6661" s="86"/>
      <c r="CD6661" s="86"/>
      <c r="CE6661" s="86"/>
      <c r="CF6661" s="86"/>
      <c r="CG6661" s="86"/>
      <c r="CH6661" s="86"/>
      <c r="CI6661" s="86"/>
      <c r="CJ6661" s="86"/>
      <c r="CK6661" s="86"/>
      <c r="CL6661" s="86"/>
      <c r="CM6661" s="86"/>
      <c r="CN6661" s="86"/>
      <c r="CO6661" s="86"/>
      <c r="CP6661" s="86"/>
      <c r="CQ6661" s="86"/>
      <c r="CR6661" s="86"/>
      <c r="CS6661" s="86"/>
      <c r="CT6661" s="86"/>
      <c r="CU6661" s="86"/>
      <c r="CV6661" s="86"/>
      <c r="CW6661" s="86"/>
      <c r="CX6661" s="86"/>
      <c r="CY6661" s="86"/>
      <c r="CZ6661" s="86"/>
      <c r="DA6661" s="86"/>
      <c r="DB6661" s="86"/>
      <c r="DC6661" s="86"/>
      <c r="DD6661" s="86"/>
      <c r="DE6661" s="86"/>
      <c r="DF6661" s="86"/>
      <c r="DG6661" s="86"/>
      <c r="DH6661" s="86"/>
      <c r="DI6661" s="86"/>
      <c r="DJ6661" s="86"/>
      <c r="DK6661" s="86"/>
      <c r="DL6661" s="86"/>
      <c r="DM6661" s="86"/>
      <c r="DN6661" s="86"/>
      <c r="DO6661" s="86"/>
      <c r="DP6661" s="86"/>
      <c r="DQ6661" s="86"/>
      <c r="DR6661" s="86"/>
      <c r="DS6661" s="86"/>
      <c r="DT6661" s="86"/>
      <c r="DU6661" s="86"/>
      <c r="DV6661" s="86"/>
      <c r="DW6661" s="86"/>
      <c r="DX6661" s="86"/>
      <c r="DY6661" s="86"/>
      <c r="DZ6661" s="86"/>
      <c r="EA6661" s="86"/>
      <c r="EB6661" s="86"/>
      <c r="EC6661" s="86"/>
      <c r="ED6661" s="86"/>
      <c r="EE6661" s="86"/>
      <c r="EF6661" s="86"/>
      <c r="EG6661" s="86"/>
      <c r="EH6661" s="86"/>
      <c r="EI6661" s="86"/>
      <c r="EJ6661" s="86"/>
      <c r="EK6661" s="86"/>
      <c r="EL6661" s="86"/>
      <c r="EM6661" s="86"/>
      <c r="EN6661" s="86"/>
      <c r="EO6661" s="86"/>
      <c r="EP6661" s="86"/>
      <c r="EQ6661" s="86"/>
      <c r="ER6661" s="86"/>
      <c r="ES6661" s="86"/>
      <c r="ET6661" s="86"/>
      <c r="EU6661" s="86"/>
      <c r="EV6661" s="86"/>
      <c r="EW6661" s="86"/>
      <c r="EX6661" s="86"/>
      <c r="EY6661" s="86"/>
      <c r="EZ6661" s="86"/>
      <c r="FA6661" s="86"/>
      <c r="FB6661" s="86"/>
      <c r="FC6661" s="86"/>
      <c r="FD6661" s="86"/>
      <c r="FE6661" s="86"/>
      <c r="FF6661" s="86"/>
      <c r="FG6661" s="86"/>
      <c r="FH6661" s="86"/>
      <c r="FI6661" s="86"/>
      <c r="FJ6661" s="86"/>
      <c r="FK6661" s="86"/>
      <c r="FL6661" s="86"/>
      <c r="FM6661" s="86"/>
      <c r="FN6661" s="86"/>
      <c r="FO6661" s="86"/>
      <c r="FP6661" s="86"/>
      <c r="FQ6661" s="86"/>
      <c r="FR6661" s="86"/>
      <c r="FS6661" s="86"/>
      <c r="FT6661" s="86"/>
      <c r="FU6661" s="86"/>
      <c r="FV6661" s="86"/>
      <c r="FW6661" s="86"/>
      <c r="FX6661" s="86"/>
      <c r="FY6661" s="86"/>
      <c r="FZ6661" s="86"/>
      <c r="GA6661" s="86"/>
      <c r="GB6661" s="86"/>
      <c r="GC6661" s="86"/>
      <c r="GD6661" s="86"/>
      <c r="GE6661" s="86"/>
      <c r="GF6661" s="86"/>
      <c r="GG6661" s="86"/>
      <c r="GH6661" s="86"/>
      <c r="GI6661" s="86"/>
      <c r="GJ6661" s="86"/>
      <c r="GK6661" s="86"/>
      <c r="GL6661" s="86"/>
      <c r="GM6661" s="86"/>
      <c r="GN6661" s="86"/>
      <c r="GO6661" s="86"/>
      <c r="GP6661" s="86"/>
      <c r="GQ6661" s="86"/>
      <c r="GR6661" s="86"/>
      <c r="GS6661" s="86"/>
      <c r="GT6661" s="86"/>
      <c r="GU6661" s="86"/>
      <c r="GV6661" s="86"/>
      <c r="GW6661" s="86"/>
      <c r="GX6661" s="86"/>
      <c r="GY6661" s="86"/>
      <c r="GZ6661" s="86"/>
      <c r="HA6661" s="86"/>
      <c r="HB6661" s="86"/>
      <c r="HC6661" s="86"/>
      <c r="HD6661" s="86"/>
      <c r="HE6661" s="86"/>
      <c r="HF6661" s="86"/>
      <c r="HG6661" s="86"/>
      <c r="HH6661" s="86"/>
      <c r="HI6661" s="86"/>
      <c r="HJ6661" s="86"/>
      <c r="HK6661" s="86"/>
      <c r="HL6661" s="86"/>
      <c r="HM6661" s="86"/>
      <c r="HN6661" s="86"/>
      <c r="HO6661" s="86"/>
      <c r="HP6661" s="86"/>
      <c r="HQ6661" s="86"/>
      <c r="HR6661" s="86"/>
      <c r="HS6661" s="86"/>
      <c r="HT6661" s="86"/>
      <c r="HU6661" s="86"/>
      <c r="HV6661" s="86"/>
      <c r="HW6661" s="86"/>
      <c r="HX6661" s="86"/>
      <c r="HY6661" s="86"/>
      <c r="HZ6661" s="86"/>
      <c r="IA6661" s="86"/>
      <c r="IB6661" s="86"/>
      <c r="IC6661" s="86"/>
      <c r="ID6661" s="86"/>
      <c r="IE6661" s="86"/>
      <c r="IF6661" s="86"/>
      <c r="IG6661" s="86"/>
      <c r="IH6661" s="86"/>
      <c r="II6661" s="86"/>
      <c r="IJ6661" s="86"/>
      <c r="IK6661" s="86"/>
      <c r="IL6661" s="86"/>
      <c r="IM6661" s="86"/>
      <c r="IN6661" s="86"/>
      <c r="IO6661" s="86"/>
      <c r="IP6661" s="86"/>
      <c r="IQ6661" s="86"/>
      <c r="IR6661" s="86"/>
      <c r="IS6661" s="86"/>
      <c r="IT6661" s="86"/>
      <c r="IU6661" s="86"/>
      <c r="IV6661" s="86"/>
    </row>
    <row r="6662" spans="1:256" s="402" customFormat="1">
      <c r="A6662" s="10"/>
      <c r="B6662" s="8"/>
      <c r="C6662" s="8"/>
      <c r="D6662" s="113"/>
      <c r="E6662" s="33"/>
      <c r="F6662" s="373"/>
      <c r="G6662" s="71"/>
      <c r="H6662" s="283"/>
      <c r="I6662" s="33"/>
      <c r="J6662" s="33"/>
      <c r="K6662" s="33"/>
      <c r="L6662" s="33"/>
      <c r="M6662" s="33"/>
      <c r="N6662" s="33"/>
      <c r="O6662" s="33"/>
      <c r="P6662" s="33"/>
      <c r="Q6662" s="33"/>
      <c r="R6662" s="33"/>
      <c r="S6662" s="33"/>
      <c r="T6662" s="33"/>
      <c r="U6662" s="33"/>
      <c r="V6662" s="33"/>
      <c r="W6662" s="33"/>
      <c r="X6662" s="282"/>
      <c r="Y6662" s="69"/>
      <c r="Z6662" s="73"/>
      <c r="AA6662" s="73"/>
      <c r="AB6662" s="69"/>
      <c r="AC6662" s="69"/>
      <c r="AD6662" s="69"/>
      <c r="AE6662" s="69"/>
      <c r="AF6662" s="69"/>
      <c r="AG6662" s="69"/>
      <c r="AH6662" s="69"/>
      <c r="AI6662" s="69"/>
      <c r="AJ6662" s="69"/>
      <c r="AK6662" s="69"/>
      <c r="AL6662" s="69"/>
      <c r="AM6662" s="69"/>
      <c r="AN6662" s="69"/>
      <c r="AO6662" s="69"/>
      <c r="AP6662" s="70"/>
      <c r="AQ6662" s="70"/>
      <c r="AR6662" s="76"/>
      <c r="AS6662" s="60"/>
      <c r="AT6662" s="60"/>
      <c r="AU6662" s="60"/>
      <c r="AV6662" s="21"/>
      <c r="AW6662" s="21"/>
      <c r="AX6662" s="21"/>
      <c r="AY6662" s="21"/>
      <c r="AZ6662" s="21"/>
      <c r="BA6662" s="21"/>
      <c r="BB6662" s="21"/>
      <c r="BC6662" s="21"/>
      <c r="BD6662" s="21"/>
      <c r="BE6662" s="21"/>
      <c r="BF6662" s="21"/>
      <c r="BG6662" s="21"/>
      <c r="BH6662" s="21"/>
      <c r="BI6662" s="21"/>
      <c r="BJ6662" s="21"/>
      <c r="BK6662" s="21"/>
      <c r="BL6662" s="21"/>
      <c r="BM6662" s="21"/>
      <c r="BN6662" s="21"/>
      <c r="BO6662" s="21"/>
      <c r="BP6662" s="21"/>
      <c r="BQ6662" s="21"/>
      <c r="BR6662" s="21"/>
      <c r="BS6662" s="21"/>
      <c r="BT6662" s="21"/>
      <c r="BU6662" s="21"/>
      <c r="BV6662" s="21"/>
      <c r="BW6662" s="21"/>
      <c r="BX6662" s="21"/>
      <c r="BY6662" s="21"/>
      <c r="BZ6662" s="21"/>
      <c r="CA6662" s="21"/>
      <c r="CB6662" s="21"/>
      <c r="CC6662" s="21"/>
      <c r="CD6662" s="21"/>
      <c r="CE6662" s="21"/>
      <c r="CF6662" s="21"/>
      <c r="CG6662" s="21"/>
      <c r="CH6662" s="21"/>
      <c r="CI6662" s="21"/>
      <c r="CJ6662" s="21"/>
      <c r="CK6662" s="21"/>
      <c r="CL6662" s="21"/>
      <c r="CM6662" s="21"/>
      <c r="CN6662" s="21"/>
      <c r="CO6662" s="21"/>
      <c r="CP6662" s="21"/>
      <c r="CQ6662" s="21"/>
      <c r="CR6662" s="21"/>
      <c r="CS6662" s="21"/>
      <c r="CT6662" s="21"/>
      <c r="CU6662" s="21"/>
      <c r="CV6662" s="21"/>
      <c r="CW6662" s="21"/>
      <c r="CX6662" s="21"/>
      <c r="CY6662" s="21"/>
      <c r="CZ6662" s="21"/>
      <c r="DA6662" s="21"/>
      <c r="DB6662" s="21"/>
      <c r="DC6662" s="21"/>
      <c r="DD6662" s="21"/>
      <c r="DE6662" s="21"/>
      <c r="DF6662" s="21"/>
      <c r="DG6662" s="21"/>
      <c r="DH6662" s="21"/>
      <c r="DI6662" s="21"/>
      <c r="DJ6662" s="21"/>
      <c r="DK6662" s="21"/>
      <c r="DL6662" s="21"/>
      <c r="DM6662" s="21"/>
      <c r="DN6662" s="21"/>
      <c r="DO6662" s="21"/>
      <c r="DP6662" s="21"/>
      <c r="DQ6662" s="21"/>
      <c r="DR6662" s="21"/>
      <c r="DS6662" s="21"/>
      <c r="DT6662" s="21"/>
      <c r="DU6662" s="21"/>
      <c r="DV6662" s="21"/>
      <c r="DW6662" s="21"/>
      <c r="DX6662" s="21"/>
      <c r="DY6662" s="21"/>
      <c r="DZ6662" s="21"/>
      <c r="EA6662" s="21"/>
      <c r="EB6662" s="21"/>
      <c r="EC6662" s="21"/>
      <c r="ED6662" s="21"/>
      <c r="EE6662" s="21"/>
      <c r="EF6662" s="21"/>
      <c r="EG6662" s="21"/>
      <c r="EH6662" s="21"/>
      <c r="EI6662" s="21"/>
      <c r="EJ6662" s="21"/>
      <c r="EK6662" s="21"/>
      <c r="EL6662" s="21"/>
      <c r="EM6662" s="21"/>
      <c r="EN6662" s="21"/>
      <c r="EO6662" s="21"/>
      <c r="EP6662" s="21"/>
      <c r="EQ6662" s="21"/>
      <c r="ER6662" s="21"/>
      <c r="ES6662" s="21"/>
      <c r="ET6662" s="21"/>
      <c r="EU6662" s="21"/>
      <c r="EV6662" s="21"/>
      <c r="EW6662" s="21"/>
      <c r="EX6662" s="21"/>
      <c r="EY6662" s="21"/>
      <c r="EZ6662" s="21"/>
      <c r="FA6662" s="21"/>
      <c r="FB6662" s="21"/>
      <c r="FC6662" s="21"/>
      <c r="FD6662" s="21"/>
      <c r="FE6662" s="21"/>
      <c r="FF6662" s="21"/>
      <c r="FG6662" s="21"/>
      <c r="FH6662" s="21"/>
      <c r="FI6662" s="21"/>
      <c r="FJ6662" s="21"/>
      <c r="FK6662" s="21"/>
      <c r="FL6662" s="21"/>
      <c r="FM6662" s="21"/>
      <c r="FN6662" s="21"/>
      <c r="FO6662" s="21"/>
      <c r="FP6662" s="21"/>
      <c r="FQ6662" s="21"/>
      <c r="FR6662" s="21"/>
      <c r="FS6662" s="21"/>
      <c r="FT6662" s="21"/>
      <c r="FU6662" s="21"/>
      <c r="FV6662" s="21"/>
      <c r="FW6662" s="21"/>
      <c r="FX6662" s="21"/>
      <c r="FY6662" s="21"/>
      <c r="FZ6662" s="21"/>
      <c r="GA6662" s="21"/>
      <c r="GB6662" s="21"/>
      <c r="GC6662" s="21"/>
      <c r="GD6662" s="21"/>
      <c r="GE6662" s="21"/>
      <c r="GF6662" s="21"/>
      <c r="GG6662" s="21"/>
      <c r="GH6662" s="21"/>
      <c r="GI6662" s="21"/>
      <c r="GJ6662" s="21"/>
      <c r="GK6662" s="21"/>
      <c r="GL6662" s="21"/>
      <c r="GM6662" s="21"/>
      <c r="GN6662" s="21"/>
      <c r="GO6662" s="21"/>
      <c r="GP6662" s="21"/>
      <c r="GQ6662" s="21"/>
      <c r="GR6662" s="21"/>
      <c r="GS6662" s="21"/>
      <c r="GT6662" s="21"/>
      <c r="GU6662" s="21"/>
      <c r="GV6662" s="21"/>
      <c r="GW6662" s="21"/>
      <c r="GX6662" s="21"/>
      <c r="GY6662" s="21"/>
      <c r="GZ6662" s="21"/>
      <c r="HA6662" s="21"/>
      <c r="HB6662" s="21"/>
      <c r="HC6662" s="21"/>
      <c r="HD6662" s="21"/>
      <c r="HE6662" s="21"/>
      <c r="HF6662" s="21"/>
      <c r="HG6662" s="21"/>
      <c r="HH6662" s="21"/>
      <c r="HI6662" s="21"/>
      <c r="HJ6662" s="21"/>
      <c r="HK6662" s="21"/>
      <c r="HL6662" s="21"/>
      <c r="HM6662" s="21"/>
      <c r="HN6662" s="21"/>
      <c r="HO6662" s="21"/>
      <c r="HP6662" s="21"/>
      <c r="HQ6662" s="21"/>
      <c r="HR6662" s="21"/>
      <c r="HS6662" s="21"/>
      <c r="HT6662" s="21"/>
      <c r="HU6662" s="21"/>
      <c r="HV6662" s="21"/>
      <c r="HW6662" s="21"/>
      <c r="HX6662" s="21"/>
      <c r="HY6662" s="21"/>
      <c r="HZ6662" s="21"/>
      <c r="IA6662" s="21"/>
      <c r="IB6662" s="21"/>
      <c r="IC6662" s="21"/>
      <c r="ID6662" s="21"/>
      <c r="IE6662" s="21"/>
      <c r="IF6662" s="21"/>
      <c r="IG6662" s="21"/>
      <c r="IH6662" s="21"/>
      <c r="II6662" s="21"/>
      <c r="IJ6662" s="21"/>
      <c r="IK6662" s="21"/>
      <c r="IL6662" s="21"/>
      <c r="IM6662" s="21"/>
      <c r="IN6662" s="21"/>
      <c r="IO6662" s="21"/>
      <c r="IP6662" s="21"/>
      <c r="IQ6662" s="21"/>
      <c r="IR6662" s="21"/>
      <c r="IS6662" s="21"/>
      <c r="IT6662" s="21"/>
      <c r="IU6662" s="21"/>
      <c r="IV6662" s="21"/>
    </row>
    <row r="6663" spans="1:256" s="402" customFormat="1">
      <c r="A6663" s="10"/>
      <c r="B6663" s="8"/>
      <c r="C6663" s="8"/>
      <c r="D6663" s="113"/>
      <c r="E6663" s="33"/>
      <c r="F6663" s="69"/>
      <c r="G6663" s="71"/>
      <c r="H6663" s="72"/>
      <c r="I6663" s="69"/>
      <c r="J6663" s="69"/>
      <c r="K6663" s="69"/>
      <c r="L6663" s="69"/>
      <c r="M6663" s="69"/>
      <c r="N6663" s="69"/>
      <c r="O6663" s="69"/>
      <c r="P6663" s="69"/>
      <c r="Q6663" s="69"/>
      <c r="R6663" s="69"/>
      <c r="S6663" s="69"/>
      <c r="T6663" s="69"/>
      <c r="U6663" s="69"/>
      <c r="V6663" s="69"/>
      <c r="W6663" s="69"/>
      <c r="X6663" s="71"/>
      <c r="Y6663" s="69"/>
      <c r="Z6663" s="73"/>
      <c r="AA6663" s="73"/>
      <c r="AB6663" s="69"/>
      <c r="AC6663" s="69"/>
      <c r="AD6663" s="69"/>
      <c r="AE6663" s="69"/>
      <c r="AF6663" s="69"/>
      <c r="AG6663" s="69"/>
      <c r="AH6663" s="69"/>
      <c r="AI6663" s="69"/>
      <c r="AJ6663" s="69"/>
      <c r="AK6663" s="69"/>
      <c r="AL6663" s="69"/>
      <c r="AM6663" s="69"/>
      <c r="AN6663" s="69"/>
      <c r="AO6663" s="69"/>
      <c r="AP6663" s="70"/>
      <c r="AQ6663" s="70"/>
      <c r="AR6663" s="76"/>
      <c r="AS6663" s="60"/>
      <c r="AT6663" s="60"/>
      <c r="AU6663" s="60"/>
      <c r="AV6663" s="21"/>
      <c r="AW6663" s="21"/>
      <c r="AX6663" s="21"/>
      <c r="AY6663" s="21"/>
      <c r="AZ6663" s="21"/>
      <c r="BA6663" s="21"/>
      <c r="BB6663" s="21"/>
      <c r="BC6663" s="21"/>
      <c r="BD6663" s="21"/>
      <c r="BE6663" s="21"/>
      <c r="BF6663" s="21"/>
      <c r="BG6663" s="21"/>
      <c r="BH6663" s="21"/>
      <c r="BI6663" s="21"/>
      <c r="BJ6663" s="21"/>
      <c r="BK6663" s="21"/>
      <c r="BL6663" s="21"/>
      <c r="BM6663" s="21"/>
      <c r="BN6663" s="21"/>
      <c r="BO6663" s="21"/>
      <c r="BP6663" s="21"/>
      <c r="BQ6663" s="21"/>
      <c r="BR6663" s="21"/>
      <c r="BS6663" s="21"/>
      <c r="BT6663" s="21"/>
      <c r="BU6663" s="21"/>
      <c r="BV6663" s="21"/>
      <c r="BW6663" s="21"/>
      <c r="BX6663" s="21"/>
      <c r="BY6663" s="21"/>
      <c r="BZ6663" s="21"/>
      <c r="CA6663" s="21"/>
      <c r="CB6663" s="21"/>
      <c r="CC6663" s="21"/>
      <c r="CD6663" s="21"/>
      <c r="CE6663" s="21"/>
      <c r="CF6663" s="21"/>
      <c r="CG6663" s="21"/>
      <c r="CH6663" s="21"/>
      <c r="CI6663" s="21"/>
      <c r="CJ6663" s="21"/>
      <c r="CK6663" s="21"/>
      <c r="CL6663" s="21"/>
      <c r="CM6663" s="21"/>
      <c r="CN6663" s="21"/>
      <c r="CO6663" s="21"/>
      <c r="CP6663" s="21"/>
      <c r="CQ6663" s="21"/>
      <c r="CR6663" s="21"/>
      <c r="CS6663" s="21"/>
      <c r="CT6663" s="21"/>
      <c r="CU6663" s="21"/>
      <c r="CV6663" s="21"/>
      <c r="CW6663" s="21"/>
      <c r="CX6663" s="21"/>
      <c r="CY6663" s="21"/>
      <c r="CZ6663" s="21"/>
      <c r="DA6663" s="21"/>
      <c r="DB6663" s="21"/>
      <c r="DC6663" s="21"/>
      <c r="DD6663" s="21"/>
      <c r="DE6663" s="21"/>
      <c r="DF6663" s="21"/>
      <c r="DG6663" s="21"/>
      <c r="DH6663" s="21"/>
      <c r="DI6663" s="21"/>
      <c r="DJ6663" s="21"/>
      <c r="DK6663" s="21"/>
      <c r="DL6663" s="21"/>
      <c r="DM6663" s="21"/>
      <c r="DN6663" s="21"/>
      <c r="DO6663" s="21"/>
      <c r="DP6663" s="21"/>
      <c r="DQ6663" s="21"/>
      <c r="DR6663" s="21"/>
      <c r="DS6663" s="21"/>
      <c r="DT6663" s="21"/>
      <c r="DU6663" s="21"/>
      <c r="DV6663" s="21"/>
      <c r="DW6663" s="21"/>
      <c r="DX6663" s="21"/>
      <c r="DY6663" s="21"/>
      <c r="DZ6663" s="21"/>
      <c r="EA6663" s="21"/>
      <c r="EB6663" s="21"/>
      <c r="EC6663" s="21"/>
      <c r="ED6663" s="21"/>
      <c r="EE6663" s="21"/>
      <c r="EF6663" s="21"/>
      <c r="EG6663" s="21"/>
      <c r="EH6663" s="21"/>
      <c r="EI6663" s="21"/>
      <c r="EJ6663" s="21"/>
      <c r="EK6663" s="21"/>
      <c r="EL6663" s="21"/>
      <c r="EM6663" s="21"/>
      <c r="EN6663" s="21"/>
      <c r="EO6663" s="21"/>
      <c r="EP6663" s="21"/>
      <c r="EQ6663" s="21"/>
      <c r="ER6663" s="21"/>
      <c r="ES6663" s="21"/>
      <c r="ET6663" s="21"/>
      <c r="EU6663" s="21"/>
      <c r="EV6663" s="21"/>
      <c r="EW6663" s="21"/>
      <c r="EX6663" s="21"/>
      <c r="EY6663" s="21"/>
      <c r="EZ6663" s="21"/>
      <c r="FA6663" s="21"/>
      <c r="FB6663" s="21"/>
      <c r="FC6663" s="21"/>
      <c r="FD6663" s="21"/>
      <c r="FE6663" s="21"/>
      <c r="FF6663" s="21"/>
      <c r="FG6663" s="21"/>
      <c r="FH6663" s="21"/>
      <c r="FI6663" s="21"/>
      <c r="FJ6663" s="21"/>
      <c r="FK6663" s="21"/>
      <c r="FL6663" s="21"/>
      <c r="FM6663" s="21"/>
      <c r="FN6663" s="21"/>
      <c r="FO6663" s="21"/>
      <c r="FP6663" s="21"/>
      <c r="FQ6663" s="21"/>
      <c r="FR6663" s="21"/>
      <c r="FS6663" s="21"/>
      <c r="FT6663" s="21"/>
      <c r="FU6663" s="21"/>
      <c r="FV6663" s="21"/>
      <c r="FW6663" s="21"/>
      <c r="FX6663" s="21"/>
      <c r="FY6663" s="21"/>
      <c r="FZ6663" s="21"/>
      <c r="GA6663" s="21"/>
      <c r="GB6663" s="21"/>
      <c r="GC6663" s="21"/>
      <c r="GD6663" s="21"/>
      <c r="GE6663" s="21"/>
      <c r="GF6663" s="21"/>
      <c r="GG6663" s="21"/>
      <c r="GH6663" s="21"/>
      <c r="GI6663" s="21"/>
      <c r="GJ6663" s="21"/>
      <c r="GK6663" s="21"/>
      <c r="GL6663" s="21"/>
      <c r="GM6663" s="21"/>
      <c r="GN6663" s="21"/>
      <c r="GO6663" s="21"/>
      <c r="GP6663" s="21"/>
      <c r="GQ6663" s="21"/>
      <c r="GR6663" s="21"/>
      <c r="GS6663" s="21"/>
      <c r="GT6663" s="21"/>
      <c r="GU6663" s="21"/>
      <c r="GV6663" s="21"/>
      <c r="GW6663" s="21"/>
      <c r="GX6663" s="21"/>
      <c r="GY6663" s="21"/>
      <c r="GZ6663" s="21"/>
      <c r="HA6663" s="21"/>
      <c r="HB6663" s="21"/>
      <c r="HC6663" s="21"/>
      <c r="HD6663" s="21"/>
      <c r="HE6663" s="21"/>
      <c r="HF6663" s="21"/>
      <c r="HG6663" s="21"/>
      <c r="HH6663" s="21"/>
      <c r="HI6663" s="21"/>
      <c r="HJ6663" s="21"/>
      <c r="HK6663" s="21"/>
      <c r="HL6663" s="21"/>
      <c r="HM6663" s="21"/>
      <c r="HN6663" s="21"/>
      <c r="HO6663" s="21"/>
      <c r="HP6663" s="21"/>
      <c r="HQ6663" s="21"/>
      <c r="HR6663" s="21"/>
      <c r="HS6663" s="21"/>
      <c r="HT6663" s="21"/>
      <c r="HU6663" s="21"/>
      <c r="HV6663" s="21"/>
      <c r="HW6663" s="21"/>
      <c r="HX6663" s="21"/>
      <c r="HY6663" s="21"/>
      <c r="HZ6663" s="21"/>
      <c r="IA6663" s="21"/>
      <c r="IB6663" s="21"/>
      <c r="IC6663" s="21"/>
      <c r="ID6663" s="21"/>
      <c r="IE6663" s="21"/>
      <c r="IF6663" s="21"/>
      <c r="IG6663" s="21"/>
      <c r="IH6663" s="21"/>
      <c r="II6663" s="21"/>
      <c r="IJ6663" s="21"/>
      <c r="IK6663" s="21"/>
      <c r="IL6663" s="21"/>
      <c r="IM6663" s="21"/>
      <c r="IN6663" s="21"/>
      <c r="IO6663" s="21"/>
      <c r="IP6663" s="21"/>
      <c r="IQ6663" s="21"/>
      <c r="IR6663" s="21"/>
      <c r="IS6663" s="21"/>
      <c r="IT6663" s="21"/>
      <c r="IU6663" s="21"/>
      <c r="IV6663" s="21"/>
    </row>
    <row r="6664" spans="1:256" s="25" customFormat="1">
      <c r="A6664" s="12"/>
      <c r="B6664" s="9">
        <v>5</v>
      </c>
      <c r="C6664" s="9" t="s">
        <v>18</v>
      </c>
      <c r="D6664" s="81" t="s">
        <v>11</v>
      </c>
      <c r="E6664" s="326">
        <v>4426500</v>
      </c>
      <c r="F6664" s="31">
        <f t="shared" ref="F6664:V6664" si="964">SUM(F6665:F6666)</f>
        <v>0</v>
      </c>
      <c r="G6664" s="31">
        <f t="shared" si="964"/>
        <v>0</v>
      </c>
      <c r="H6664" s="31">
        <f t="shared" si="964"/>
        <v>0</v>
      </c>
      <c r="I6664" s="31">
        <f t="shared" si="964"/>
        <v>0</v>
      </c>
      <c r="J6664" s="31">
        <f t="shared" si="964"/>
        <v>0</v>
      </c>
      <c r="K6664" s="31">
        <f t="shared" si="964"/>
        <v>0</v>
      </c>
      <c r="L6664" s="31">
        <f t="shared" si="964"/>
        <v>0</v>
      </c>
      <c r="M6664" s="31">
        <f t="shared" si="964"/>
        <v>0</v>
      </c>
      <c r="N6664" s="31">
        <f t="shared" si="964"/>
        <v>0</v>
      </c>
      <c r="O6664" s="31">
        <f t="shared" si="964"/>
        <v>0</v>
      </c>
      <c r="P6664" s="31">
        <f t="shared" si="964"/>
        <v>0</v>
      </c>
      <c r="Q6664" s="31">
        <f t="shared" si="964"/>
        <v>0</v>
      </c>
      <c r="R6664" s="31">
        <f t="shared" si="964"/>
        <v>0</v>
      </c>
      <c r="S6664" s="31">
        <f t="shared" si="964"/>
        <v>0</v>
      </c>
      <c r="T6664" s="31">
        <f t="shared" si="964"/>
        <v>0</v>
      </c>
      <c r="U6664" s="31">
        <f t="shared" si="964"/>
        <v>0</v>
      </c>
      <c r="V6664" s="31">
        <f t="shared" si="964"/>
        <v>0</v>
      </c>
      <c r="W6664" s="31">
        <f>SUM(O6664:V6664)</f>
        <v>0</v>
      </c>
      <c r="X6664" s="31">
        <f>SUM(X6665:X6666)</f>
        <v>0</v>
      </c>
      <c r="Y6664" s="31">
        <f>H6664+I6664+J6664+K6664+L6664+M6664+N6664+W6664+X6664</f>
        <v>0</v>
      </c>
      <c r="Z6664" s="31">
        <f t="shared" ref="Z6664:AK6664" si="965">SUM(Z6665:Z6666)</f>
        <v>0</v>
      </c>
      <c r="AA6664" s="31">
        <f t="shared" si="965"/>
        <v>0</v>
      </c>
      <c r="AB6664" s="31">
        <f t="shared" si="965"/>
        <v>0</v>
      </c>
      <c r="AC6664" s="31">
        <f t="shared" si="965"/>
        <v>0</v>
      </c>
      <c r="AD6664" s="31">
        <f t="shared" si="965"/>
        <v>0</v>
      </c>
      <c r="AE6664" s="31">
        <f t="shared" si="965"/>
        <v>0</v>
      </c>
      <c r="AF6664" s="31">
        <f t="shared" si="965"/>
        <v>0</v>
      </c>
      <c r="AG6664" s="31">
        <f t="shared" si="965"/>
        <v>0</v>
      </c>
      <c r="AH6664" s="31">
        <f t="shared" si="965"/>
        <v>0</v>
      </c>
      <c r="AI6664" s="31">
        <f t="shared" si="965"/>
        <v>0</v>
      </c>
      <c r="AJ6664" s="31">
        <f t="shared" si="965"/>
        <v>0</v>
      </c>
      <c r="AK6664" s="31">
        <f t="shared" si="965"/>
        <v>0</v>
      </c>
      <c r="AL6664" s="31">
        <f>SUM(AD6664:AK6664)</f>
        <v>0</v>
      </c>
      <c r="AM6664" s="31">
        <f>SUM(AM6665:AM6666)</f>
        <v>0</v>
      </c>
      <c r="AN6664" s="31">
        <f>SUM(AN6665:AN6666)</f>
        <v>0</v>
      </c>
      <c r="AO6664" s="31">
        <f>Z6664+AA6664+AB6664+AC6664+AL6664+AM6664+AN6664</f>
        <v>0</v>
      </c>
      <c r="AP6664" s="32">
        <f>E6664+Y6664-AO6664</f>
        <v>4426500</v>
      </c>
      <c r="AQ6664" s="32"/>
      <c r="AR6664" s="28"/>
      <c r="AS6664" s="29">
        <f>E6664+H6664+I6664+J6664+K6664+L6664+M6664+N6664+W6664+X6664-Z6664-AB6664-AL6664-AC6664-AM6664-AN6664</f>
        <v>4426500</v>
      </c>
      <c r="AT6664" s="29">
        <f>AP6664-AS6664</f>
        <v>0</v>
      </c>
      <c r="AU6664" s="29">
        <f>E6664</f>
        <v>4426500</v>
      </c>
      <c r="AV6664" s="86">
        <f>AS6664-AU6664</f>
        <v>0</v>
      </c>
      <c r="AW6664" s="86">
        <f>Y6664-AO6664</f>
        <v>0</v>
      </c>
      <c r="AX6664" s="86">
        <f>AV6664-AW6664</f>
        <v>0</v>
      </c>
      <c r="AY6664" s="86"/>
      <c r="AZ6664" s="398"/>
      <c r="BA6664" s="86"/>
      <c r="BB6664" s="86"/>
      <c r="BC6664" s="86"/>
      <c r="BD6664" s="86"/>
      <c r="BE6664" s="86"/>
      <c r="BF6664" s="86"/>
      <c r="BG6664" s="86"/>
      <c r="BH6664" s="86"/>
      <c r="BI6664" s="86"/>
      <c r="BJ6664" s="86"/>
      <c r="BK6664" s="86"/>
      <c r="BL6664" s="86"/>
      <c r="BM6664" s="86"/>
      <c r="BN6664" s="86"/>
      <c r="BO6664" s="86"/>
      <c r="BP6664" s="86"/>
      <c r="BQ6664" s="86"/>
      <c r="BR6664" s="86"/>
      <c r="BS6664" s="86"/>
      <c r="BT6664" s="86"/>
      <c r="BU6664" s="86"/>
      <c r="BV6664" s="86"/>
      <c r="BW6664" s="86"/>
      <c r="BX6664" s="86"/>
      <c r="BY6664" s="86"/>
      <c r="BZ6664" s="86"/>
      <c r="CA6664" s="86"/>
      <c r="CB6664" s="86"/>
      <c r="CC6664" s="86"/>
      <c r="CD6664" s="86"/>
      <c r="CE6664" s="86"/>
      <c r="CF6664" s="86"/>
      <c r="CG6664" s="86"/>
      <c r="CH6664" s="86"/>
      <c r="CI6664" s="86"/>
      <c r="CJ6664" s="86"/>
      <c r="CK6664" s="86"/>
      <c r="CL6664" s="86"/>
      <c r="CM6664" s="86"/>
      <c r="CN6664" s="86"/>
      <c r="CO6664" s="86"/>
      <c r="CP6664" s="86"/>
      <c r="CQ6664" s="86"/>
      <c r="CR6664" s="86"/>
      <c r="CS6664" s="86"/>
      <c r="CT6664" s="86"/>
      <c r="CU6664" s="86"/>
      <c r="CV6664" s="86"/>
      <c r="CW6664" s="86"/>
      <c r="CX6664" s="86"/>
      <c r="CY6664" s="86"/>
      <c r="CZ6664" s="86"/>
      <c r="DA6664" s="86"/>
      <c r="DB6664" s="86"/>
      <c r="DC6664" s="86"/>
      <c r="DD6664" s="86"/>
      <c r="DE6664" s="86"/>
      <c r="DF6664" s="86"/>
      <c r="DG6664" s="86"/>
      <c r="DH6664" s="86"/>
      <c r="DI6664" s="86"/>
      <c r="DJ6664" s="86"/>
      <c r="DK6664" s="86"/>
      <c r="DL6664" s="86"/>
      <c r="DM6664" s="86"/>
      <c r="DN6664" s="86"/>
      <c r="DO6664" s="86"/>
      <c r="DP6664" s="86"/>
      <c r="DQ6664" s="86"/>
      <c r="DR6664" s="86"/>
      <c r="DS6664" s="86"/>
      <c r="DT6664" s="86"/>
      <c r="DU6664" s="86"/>
      <c r="DV6664" s="86"/>
      <c r="DW6664" s="86"/>
      <c r="DX6664" s="86"/>
      <c r="DY6664" s="86"/>
      <c r="DZ6664" s="86"/>
      <c r="EA6664" s="86"/>
      <c r="EB6664" s="86"/>
      <c r="EC6664" s="86"/>
      <c r="ED6664" s="86"/>
      <c r="EE6664" s="86"/>
      <c r="EF6664" s="86"/>
      <c r="EG6664" s="86"/>
      <c r="EH6664" s="86"/>
      <c r="EI6664" s="86"/>
      <c r="EJ6664" s="86"/>
      <c r="EK6664" s="86"/>
      <c r="EL6664" s="86"/>
      <c r="EM6664" s="86"/>
      <c r="EN6664" s="86"/>
      <c r="EO6664" s="86"/>
      <c r="EP6664" s="86"/>
      <c r="EQ6664" s="86"/>
      <c r="ER6664" s="86"/>
      <c r="ES6664" s="86"/>
      <c r="ET6664" s="86"/>
      <c r="EU6664" s="86"/>
      <c r="EV6664" s="86"/>
      <c r="EW6664" s="86"/>
      <c r="EX6664" s="86"/>
      <c r="EY6664" s="86"/>
      <c r="EZ6664" s="86"/>
      <c r="FA6664" s="86"/>
      <c r="FB6664" s="86"/>
      <c r="FC6664" s="86"/>
      <c r="FD6664" s="86"/>
      <c r="FE6664" s="86"/>
      <c r="FF6664" s="86"/>
      <c r="FG6664" s="86"/>
      <c r="FH6664" s="86"/>
      <c r="FI6664" s="86"/>
      <c r="FJ6664" s="86"/>
      <c r="FK6664" s="86"/>
      <c r="FL6664" s="86"/>
      <c r="FM6664" s="86"/>
      <c r="FN6664" s="86"/>
      <c r="FO6664" s="86"/>
      <c r="FP6664" s="86"/>
      <c r="FQ6664" s="86"/>
      <c r="FR6664" s="86"/>
      <c r="FS6664" s="86"/>
      <c r="FT6664" s="86"/>
      <c r="FU6664" s="86"/>
      <c r="FV6664" s="86"/>
      <c r="FW6664" s="86"/>
      <c r="FX6664" s="86"/>
      <c r="FY6664" s="86"/>
      <c r="FZ6664" s="86"/>
      <c r="GA6664" s="86"/>
      <c r="GB6664" s="86"/>
      <c r="GC6664" s="86"/>
      <c r="GD6664" s="86"/>
      <c r="GE6664" s="86"/>
      <c r="GF6664" s="86"/>
      <c r="GG6664" s="86"/>
      <c r="GH6664" s="86"/>
      <c r="GI6664" s="86"/>
      <c r="GJ6664" s="86"/>
      <c r="GK6664" s="86"/>
      <c r="GL6664" s="86"/>
      <c r="GM6664" s="86"/>
      <c r="GN6664" s="86"/>
      <c r="GO6664" s="86"/>
      <c r="GP6664" s="86"/>
      <c r="GQ6664" s="86"/>
      <c r="GR6664" s="86"/>
      <c r="GS6664" s="86"/>
      <c r="GT6664" s="86"/>
      <c r="GU6664" s="86"/>
      <c r="GV6664" s="86"/>
      <c r="GW6664" s="86"/>
      <c r="GX6664" s="86"/>
      <c r="GY6664" s="86"/>
      <c r="GZ6664" s="86"/>
      <c r="HA6664" s="86"/>
      <c r="HB6664" s="86"/>
      <c r="HC6664" s="86"/>
      <c r="HD6664" s="86"/>
      <c r="HE6664" s="86"/>
      <c r="HF6664" s="86"/>
      <c r="HG6664" s="86"/>
      <c r="HH6664" s="86"/>
      <c r="HI6664" s="86"/>
      <c r="HJ6664" s="86"/>
      <c r="HK6664" s="86"/>
      <c r="HL6664" s="86"/>
      <c r="HM6664" s="86"/>
      <c r="HN6664" s="86"/>
      <c r="HO6664" s="86"/>
      <c r="HP6664" s="86"/>
      <c r="HQ6664" s="86"/>
      <c r="HR6664" s="86"/>
      <c r="HS6664" s="86"/>
      <c r="HT6664" s="86"/>
      <c r="HU6664" s="86"/>
      <c r="HV6664" s="86"/>
      <c r="HW6664" s="86"/>
      <c r="HX6664" s="86"/>
      <c r="HY6664" s="86"/>
      <c r="HZ6664" s="86"/>
      <c r="IA6664" s="86"/>
      <c r="IB6664" s="86"/>
      <c r="IC6664" s="86"/>
      <c r="ID6664" s="86"/>
      <c r="IE6664" s="86"/>
      <c r="IF6664" s="86"/>
      <c r="IG6664" s="86"/>
      <c r="IH6664" s="86"/>
      <c r="II6664" s="86"/>
      <c r="IJ6664" s="86"/>
      <c r="IK6664" s="86"/>
      <c r="IL6664" s="86"/>
      <c r="IM6664" s="86"/>
      <c r="IN6664" s="86"/>
      <c r="IO6664" s="86"/>
      <c r="IP6664" s="86"/>
      <c r="IQ6664" s="86"/>
      <c r="IR6664" s="86"/>
      <c r="IS6664" s="86"/>
      <c r="IT6664" s="86"/>
      <c r="IU6664" s="86"/>
      <c r="IV6664" s="86"/>
    </row>
    <row r="6665" spans="1:256" s="402" customFormat="1">
      <c r="A6665" s="10"/>
      <c r="B6665" s="8"/>
      <c r="C6665" s="8"/>
      <c r="D6665" s="82"/>
      <c r="E6665" s="33"/>
      <c r="F6665" s="261"/>
      <c r="G6665" s="71"/>
      <c r="H6665" s="72"/>
      <c r="I6665" s="69"/>
      <c r="J6665" s="69"/>
      <c r="K6665" s="69"/>
      <c r="L6665" s="69"/>
      <c r="M6665" s="69"/>
      <c r="N6665" s="69"/>
      <c r="O6665" s="69"/>
      <c r="P6665" s="69"/>
      <c r="Q6665" s="69"/>
      <c r="R6665" s="69"/>
      <c r="S6665" s="69"/>
      <c r="T6665" s="69"/>
      <c r="U6665" s="69"/>
      <c r="V6665" s="69"/>
      <c r="W6665" s="69"/>
      <c r="X6665" s="71"/>
      <c r="Y6665" s="69"/>
      <c r="Z6665" s="73"/>
      <c r="AA6665" s="73"/>
      <c r="AB6665" s="69"/>
      <c r="AC6665" s="69"/>
      <c r="AD6665" s="69"/>
      <c r="AE6665" s="69"/>
      <c r="AF6665" s="69"/>
      <c r="AG6665" s="69"/>
      <c r="AH6665" s="69"/>
      <c r="AI6665" s="69"/>
      <c r="AJ6665" s="69"/>
      <c r="AK6665" s="69"/>
      <c r="AL6665" s="69"/>
      <c r="AM6665" s="69"/>
      <c r="AN6665" s="69"/>
      <c r="AO6665" s="69"/>
      <c r="AP6665" s="70"/>
      <c r="AQ6665" s="70"/>
      <c r="AR6665" s="76"/>
      <c r="AS6665" s="60"/>
      <c r="AT6665" s="60"/>
      <c r="AU6665" s="60"/>
      <c r="AV6665" s="21"/>
      <c r="AW6665" s="21"/>
      <c r="AX6665" s="21"/>
      <c r="AY6665" s="21"/>
      <c r="AZ6665" s="21"/>
      <c r="BA6665" s="21"/>
      <c r="BB6665" s="21"/>
      <c r="BC6665" s="21"/>
      <c r="BD6665" s="21"/>
      <c r="BE6665" s="21"/>
      <c r="BF6665" s="21"/>
      <c r="BG6665" s="21"/>
      <c r="BH6665" s="21"/>
      <c r="BI6665" s="21"/>
      <c r="BJ6665" s="21"/>
      <c r="BK6665" s="21"/>
      <c r="BL6665" s="21"/>
      <c r="BM6665" s="21"/>
      <c r="BN6665" s="21"/>
      <c r="BO6665" s="21"/>
      <c r="BP6665" s="21"/>
      <c r="BQ6665" s="21"/>
      <c r="BR6665" s="21"/>
      <c r="BS6665" s="21"/>
      <c r="BT6665" s="21"/>
      <c r="BU6665" s="21"/>
      <c r="BV6665" s="21"/>
      <c r="BW6665" s="21"/>
      <c r="BX6665" s="21"/>
      <c r="BY6665" s="21"/>
      <c r="BZ6665" s="21"/>
      <c r="CA6665" s="21"/>
      <c r="CB6665" s="21"/>
      <c r="CC6665" s="21"/>
      <c r="CD6665" s="21"/>
      <c r="CE6665" s="21"/>
      <c r="CF6665" s="21"/>
      <c r="CG6665" s="21"/>
      <c r="CH6665" s="21"/>
      <c r="CI6665" s="21"/>
      <c r="CJ6665" s="21"/>
      <c r="CK6665" s="21"/>
      <c r="CL6665" s="21"/>
      <c r="CM6665" s="21"/>
      <c r="CN6665" s="21"/>
      <c r="CO6665" s="21"/>
      <c r="CP6665" s="21"/>
      <c r="CQ6665" s="21"/>
      <c r="CR6665" s="21"/>
      <c r="CS6665" s="21"/>
      <c r="CT6665" s="21"/>
      <c r="CU6665" s="21"/>
      <c r="CV6665" s="21"/>
      <c r="CW6665" s="21"/>
      <c r="CX6665" s="21"/>
      <c r="CY6665" s="21"/>
      <c r="CZ6665" s="21"/>
      <c r="DA6665" s="21"/>
      <c r="DB6665" s="21"/>
      <c r="DC6665" s="21"/>
      <c r="DD6665" s="21"/>
      <c r="DE6665" s="21"/>
      <c r="DF6665" s="21"/>
      <c r="DG6665" s="21"/>
      <c r="DH6665" s="21"/>
      <c r="DI6665" s="21"/>
      <c r="DJ6665" s="21"/>
      <c r="DK6665" s="21"/>
      <c r="DL6665" s="21"/>
      <c r="DM6665" s="21"/>
      <c r="DN6665" s="21"/>
      <c r="DO6665" s="21"/>
      <c r="DP6665" s="21"/>
      <c r="DQ6665" s="21"/>
      <c r="DR6665" s="21"/>
      <c r="DS6665" s="21"/>
      <c r="DT6665" s="21"/>
      <c r="DU6665" s="21"/>
      <c r="DV6665" s="21"/>
      <c r="DW6665" s="21"/>
      <c r="DX6665" s="21"/>
      <c r="DY6665" s="21"/>
      <c r="DZ6665" s="21"/>
      <c r="EA6665" s="21"/>
      <c r="EB6665" s="21"/>
      <c r="EC6665" s="21"/>
      <c r="ED6665" s="21"/>
      <c r="EE6665" s="21"/>
      <c r="EF6665" s="21"/>
      <c r="EG6665" s="21"/>
      <c r="EH6665" s="21"/>
      <c r="EI6665" s="21"/>
      <c r="EJ6665" s="21"/>
      <c r="EK6665" s="21"/>
      <c r="EL6665" s="21"/>
      <c r="EM6665" s="21"/>
      <c r="EN6665" s="21"/>
      <c r="EO6665" s="21"/>
      <c r="EP6665" s="21"/>
      <c r="EQ6665" s="21"/>
      <c r="ER6665" s="21"/>
      <c r="ES6665" s="21"/>
      <c r="ET6665" s="21"/>
      <c r="EU6665" s="21"/>
      <c r="EV6665" s="21"/>
      <c r="EW6665" s="21"/>
      <c r="EX6665" s="21"/>
      <c r="EY6665" s="21"/>
      <c r="EZ6665" s="21"/>
      <c r="FA6665" s="21"/>
      <c r="FB6665" s="21"/>
      <c r="FC6665" s="21"/>
      <c r="FD6665" s="21"/>
      <c r="FE6665" s="21"/>
      <c r="FF6665" s="21"/>
      <c r="FG6665" s="21"/>
      <c r="FH6665" s="21"/>
      <c r="FI6665" s="21"/>
      <c r="FJ6665" s="21"/>
      <c r="FK6665" s="21"/>
      <c r="FL6665" s="21"/>
      <c r="FM6665" s="21"/>
      <c r="FN6665" s="21"/>
      <c r="FO6665" s="21"/>
      <c r="FP6665" s="21"/>
      <c r="FQ6665" s="21"/>
      <c r="FR6665" s="21"/>
      <c r="FS6665" s="21"/>
      <c r="FT6665" s="21"/>
      <c r="FU6665" s="21"/>
      <c r="FV6665" s="21"/>
      <c r="FW6665" s="21"/>
      <c r="FX6665" s="21"/>
      <c r="FY6665" s="21"/>
      <c r="FZ6665" s="21"/>
      <c r="GA6665" s="21"/>
      <c r="GB6665" s="21"/>
      <c r="GC6665" s="21"/>
      <c r="GD6665" s="21"/>
      <c r="GE6665" s="21"/>
      <c r="GF6665" s="21"/>
      <c r="GG6665" s="21"/>
      <c r="GH6665" s="21"/>
      <c r="GI6665" s="21"/>
      <c r="GJ6665" s="21"/>
      <c r="GK6665" s="21"/>
      <c r="GL6665" s="21"/>
      <c r="GM6665" s="21"/>
      <c r="GN6665" s="21"/>
      <c r="GO6665" s="21"/>
      <c r="GP6665" s="21"/>
      <c r="GQ6665" s="21"/>
      <c r="GR6665" s="21"/>
      <c r="GS6665" s="21"/>
      <c r="GT6665" s="21"/>
      <c r="GU6665" s="21"/>
      <c r="GV6665" s="21"/>
      <c r="GW6665" s="21"/>
      <c r="GX6665" s="21"/>
      <c r="GY6665" s="21"/>
      <c r="GZ6665" s="21"/>
      <c r="HA6665" s="21"/>
      <c r="HB6665" s="21"/>
      <c r="HC6665" s="21"/>
      <c r="HD6665" s="21"/>
      <c r="HE6665" s="21"/>
      <c r="HF6665" s="21"/>
      <c r="HG6665" s="21"/>
      <c r="HH6665" s="21"/>
      <c r="HI6665" s="21"/>
      <c r="HJ6665" s="21"/>
      <c r="HK6665" s="21"/>
      <c r="HL6665" s="21"/>
      <c r="HM6665" s="21"/>
      <c r="HN6665" s="21"/>
      <c r="HO6665" s="21"/>
      <c r="HP6665" s="21"/>
      <c r="HQ6665" s="21"/>
      <c r="HR6665" s="21"/>
      <c r="HS6665" s="21"/>
      <c r="HT6665" s="21"/>
      <c r="HU6665" s="21"/>
      <c r="HV6665" s="21"/>
      <c r="HW6665" s="21"/>
      <c r="HX6665" s="21"/>
      <c r="HY6665" s="21"/>
      <c r="HZ6665" s="21"/>
      <c r="IA6665" s="21"/>
      <c r="IB6665" s="21"/>
      <c r="IC6665" s="21"/>
      <c r="ID6665" s="21"/>
      <c r="IE6665" s="21"/>
      <c r="IF6665" s="21"/>
      <c r="IG6665" s="21"/>
      <c r="IH6665" s="21"/>
      <c r="II6665" s="21"/>
      <c r="IJ6665" s="21"/>
      <c r="IK6665" s="21"/>
      <c r="IL6665" s="21"/>
      <c r="IM6665" s="21"/>
      <c r="IN6665" s="21"/>
      <c r="IO6665" s="21"/>
      <c r="IP6665" s="21"/>
      <c r="IQ6665" s="21"/>
      <c r="IR6665" s="21"/>
      <c r="IS6665" s="21"/>
      <c r="IT6665" s="21"/>
      <c r="IU6665" s="21"/>
      <c r="IV6665" s="21"/>
    </row>
    <row r="6666" spans="1:256" s="402" customFormat="1">
      <c r="A6666" s="10"/>
      <c r="B6666" s="8"/>
      <c r="C6666" s="8"/>
      <c r="D6666" s="82"/>
      <c r="E6666" s="33"/>
      <c r="F6666" s="261"/>
      <c r="G6666" s="71"/>
      <c r="H6666" s="283"/>
      <c r="I6666" s="33"/>
      <c r="J6666" s="33"/>
      <c r="K6666" s="33"/>
      <c r="L6666" s="33"/>
      <c r="M6666" s="33"/>
      <c r="N6666" s="33"/>
      <c r="O6666" s="33"/>
      <c r="P6666" s="33"/>
      <c r="Q6666" s="33"/>
      <c r="R6666" s="33"/>
      <c r="S6666" s="33"/>
      <c r="T6666" s="33"/>
      <c r="U6666" s="33"/>
      <c r="V6666" s="33"/>
      <c r="W6666" s="33"/>
      <c r="X6666" s="282"/>
      <c r="Y6666" s="69"/>
      <c r="Z6666" s="284"/>
      <c r="AA6666" s="284"/>
      <c r="AB6666" s="33"/>
      <c r="AC6666" s="33"/>
      <c r="AD6666" s="33"/>
      <c r="AE6666" s="33"/>
      <c r="AF6666" s="33"/>
      <c r="AG6666" s="33"/>
      <c r="AH6666" s="33"/>
      <c r="AI6666" s="33"/>
      <c r="AJ6666" s="33"/>
      <c r="AK6666" s="33"/>
      <c r="AL6666" s="33"/>
      <c r="AM6666" s="33"/>
      <c r="AN6666" s="33"/>
      <c r="AO6666" s="69"/>
      <c r="AP6666" s="70"/>
      <c r="AQ6666" s="70"/>
      <c r="AR6666" s="76"/>
      <c r="AS6666" s="60"/>
      <c r="AT6666" s="60"/>
      <c r="AU6666" s="60"/>
      <c r="AV6666" s="21"/>
      <c r="AW6666" s="21"/>
      <c r="AX6666" s="21"/>
      <c r="AY6666" s="21"/>
      <c r="AZ6666" s="21"/>
      <c r="BA6666" s="21"/>
      <c r="BB6666" s="21"/>
      <c r="BC6666" s="21"/>
      <c r="BD6666" s="21"/>
      <c r="BE6666" s="21"/>
      <c r="BF6666" s="21"/>
      <c r="BG6666" s="21"/>
      <c r="BH6666" s="21"/>
      <c r="BI6666" s="21"/>
      <c r="BJ6666" s="21"/>
      <c r="BK6666" s="21"/>
      <c r="BL6666" s="21"/>
      <c r="BM6666" s="21"/>
      <c r="BN6666" s="21"/>
      <c r="BO6666" s="21"/>
      <c r="BP6666" s="21"/>
      <c r="BQ6666" s="21"/>
      <c r="BR6666" s="21"/>
      <c r="BS6666" s="21"/>
      <c r="BT6666" s="21"/>
      <c r="BU6666" s="21"/>
      <c r="BV6666" s="21"/>
      <c r="BW6666" s="21"/>
      <c r="BX6666" s="21"/>
      <c r="BY6666" s="21"/>
      <c r="BZ6666" s="21"/>
      <c r="CA6666" s="21"/>
      <c r="CB6666" s="21"/>
      <c r="CC6666" s="21"/>
      <c r="CD6666" s="21"/>
      <c r="CE6666" s="21"/>
      <c r="CF6666" s="21"/>
      <c r="CG6666" s="21"/>
      <c r="CH6666" s="21"/>
      <c r="CI6666" s="21"/>
      <c r="CJ6666" s="21"/>
      <c r="CK6666" s="21"/>
      <c r="CL6666" s="21"/>
      <c r="CM6666" s="21"/>
      <c r="CN6666" s="21"/>
      <c r="CO6666" s="21"/>
      <c r="CP6666" s="21"/>
      <c r="CQ6666" s="21"/>
      <c r="CR6666" s="21"/>
      <c r="CS6666" s="21"/>
      <c r="CT6666" s="21"/>
      <c r="CU6666" s="21"/>
      <c r="CV6666" s="21"/>
      <c r="CW6666" s="21"/>
      <c r="CX6666" s="21"/>
      <c r="CY6666" s="21"/>
      <c r="CZ6666" s="21"/>
      <c r="DA6666" s="21"/>
      <c r="DB6666" s="21"/>
      <c r="DC6666" s="21"/>
      <c r="DD6666" s="21"/>
      <c r="DE6666" s="21"/>
      <c r="DF6666" s="21"/>
      <c r="DG6666" s="21"/>
      <c r="DH6666" s="21"/>
      <c r="DI6666" s="21"/>
      <c r="DJ6666" s="21"/>
      <c r="DK6666" s="21"/>
      <c r="DL6666" s="21"/>
      <c r="DM6666" s="21"/>
      <c r="DN6666" s="21"/>
      <c r="DO6666" s="21"/>
      <c r="DP6666" s="21"/>
      <c r="DQ6666" s="21"/>
      <c r="DR6666" s="21"/>
      <c r="DS6666" s="21"/>
      <c r="DT6666" s="21"/>
      <c r="DU6666" s="21"/>
      <c r="DV6666" s="21"/>
      <c r="DW6666" s="21"/>
      <c r="DX6666" s="21"/>
      <c r="DY6666" s="21"/>
      <c r="DZ6666" s="21"/>
      <c r="EA6666" s="21"/>
      <c r="EB6666" s="21"/>
      <c r="EC6666" s="21"/>
      <c r="ED6666" s="21"/>
      <c r="EE6666" s="21"/>
      <c r="EF6666" s="21"/>
      <c r="EG6666" s="21"/>
      <c r="EH6666" s="21"/>
      <c r="EI6666" s="21"/>
      <c r="EJ6666" s="21"/>
      <c r="EK6666" s="21"/>
      <c r="EL6666" s="21"/>
      <c r="EM6666" s="21"/>
      <c r="EN6666" s="21"/>
      <c r="EO6666" s="21"/>
      <c r="EP6666" s="21"/>
      <c r="EQ6666" s="21"/>
      <c r="ER6666" s="21"/>
      <c r="ES6666" s="21"/>
      <c r="ET6666" s="21"/>
      <c r="EU6666" s="21"/>
      <c r="EV6666" s="21"/>
      <c r="EW6666" s="21"/>
      <c r="EX6666" s="21"/>
      <c r="EY6666" s="21"/>
      <c r="EZ6666" s="21"/>
      <c r="FA6666" s="21"/>
      <c r="FB6666" s="21"/>
      <c r="FC6666" s="21"/>
      <c r="FD6666" s="21"/>
      <c r="FE6666" s="21"/>
      <c r="FF6666" s="21"/>
      <c r="FG6666" s="21"/>
      <c r="FH6666" s="21"/>
      <c r="FI6666" s="21"/>
      <c r="FJ6666" s="21"/>
      <c r="FK6666" s="21"/>
      <c r="FL6666" s="21"/>
      <c r="FM6666" s="21"/>
      <c r="FN6666" s="21"/>
      <c r="FO6666" s="21"/>
      <c r="FP6666" s="21"/>
      <c r="FQ6666" s="21"/>
      <c r="FR6666" s="21"/>
      <c r="FS6666" s="21"/>
      <c r="FT6666" s="21"/>
      <c r="FU6666" s="21"/>
      <c r="FV6666" s="21"/>
      <c r="FW6666" s="21"/>
      <c r="FX6666" s="21"/>
      <c r="FY6666" s="21"/>
      <c r="FZ6666" s="21"/>
      <c r="GA6666" s="21"/>
      <c r="GB6666" s="21"/>
      <c r="GC6666" s="21"/>
      <c r="GD6666" s="21"/>
      <c r="GE6666" s="21"/>
      <c r="GF6666" s="21"/>
      <c r="GG6666" s="21"/>
      <c r="GH6666" s="21"/>
      <c r="GI6666" s="21"/>
      <c r="GJ6666" s="21"/>
      <c r="GK6666" s="21"/>
      <c r="GL6666" s="21"/>
      <c r="GM6666" s="21"/>
      <c r="GN6666" s="21"/>
      <c r="GO6666" s="21"/>
      <c r="GP6666" s="21"/>
      <c r="GQ6666" s="21"/>
      <c r="GR6666" s="21"/>
      <c r="GS6666" s="21"/>
      <c r="GT6666" s="21"/>
      <c r="GU6666" s="21"/>
      <c r="GV6666" s="21"/>
      <c r="GW6666" s="21"/>
      <c r="GX6666" s="21"/>
      <c r="GY6666" s="21"/>
      <c r="GZ6666" s="21"/>
      <c r="HA6666" s="21"/>
      <c r="HB6666" s="21"/>
      <c r="HC6666" s="21"/>
      <c r="HD6666" s="21"/>
      <c r="HE6666" s="21"/>
      <c r="HF6666" s="21"/>
      <c r="HG6666" s="21"/>
      <c r="HH6666" s="21"/>
      <c r="HI6666" s="21"/>
      <c r="HJ6666" s="21"/>
      <c r="HK6666" s="21"/>
      <c r="HL6666" s="21"/>
      <c r="HM6666" s="21"/>
      <c r="HN6666" s="21"/>
      <c r="HO6666" s="21"/>
      <c r="HP6666" s="21"/>
      <c r="HQ6666" s="21"/>
      <c r="HR6666" s="21"/>
      <c r="HS6666" s="21"/>
      <c r="HT6666" s="21"/>
      <c r="HU6666" s="21"/>
      <c r="HV6666" s="21"/>
      <c r="HW6666" s="21"/>
      <c r="HX6666" s="21"/>
      <c r="HY6666" s="21"/>
      <c r="HZ6666" s="21"/>
      <c r="IA6666" s="21"/>
      <c r="IB6666" s="21"/>
      <c r="IC6666" s="21"/>
      <c r="ID6666" s="21"/>
      <c r="IE6666" s="21"/>
      <c r="IF6666" s="21"/>
      <c r="IG6666" s="21"/>
      <c r="IH6666" s="21"/>
      <c r="II6666" s="21"/>
      <c r="IJ6666" s="21"/>
      <c r="IK6666" s="21"/>
      <c r="IL6666" s="21"/>
      <c r="IM6666" s="21"/>
      <c r="IN6666" s="21"/>
      <c r="IO6666" s="21"/>
      <c r="IP6666" s="21"/>
      <c r="IQ6666" s="21"/>
      <c r="IR6666" s="21"/>
      <c r="IS6666" s="21"/>
      <c r="IT6666" s="21"/>
      <c r="IU6666" s="21"/>
      <c r="IV6666" s="21"/>
    </row>
    <row r="6667" spans="1:256" s="21" customFormat="1">
      <c r="A6667" s="12"/>
      <c r="B6667" s="9">
        <v>6</v>
      </c>
      <c r="C6667" s="9" t="s">
        <v>19</v>
      </c>
      <c r="D6667" s="81" t="s">
        <v>7</v>
      </c>
      <c r="E6667" s="31">
        <v>0</v>
      </c>
      <c r="F6667" s="31">
        <f t="shared" ref="F6667:V6667" si="966">SUM(F6668:F6669)</f>
        <v>0</v>
      </c>
      <c r="G6667" s="31">
        <f t="shared" si="966"/>
        <v>0</v>
      </c>
      <c r="H6667" s="31">
        <f t="shared" si="966"/>
        <v>0</v>
      </c>
      <c r="I6667" s="31">
        <f t="shared" si="966"/>
        <v>0</v>
      </c>
      <c r="J6667" s="31">
        <f t="shared" si="966"/>
        <v>0</v>
      </c>
      <c r="K6667" s="31">
        <f t="shared" si="966"/>
        <v>0</v>
      </c>
      <c r="L6667" s="31">
        <f t="shared" si="966"/>
        <v>0</v>
      </c>
      <c r="M6667" s="31">
        <f t="shared" si="966"/>
        <v>0</v>
      </c>
      <c r="N6667" s="31">
        <f t="shared" si="966"/>
        <v>0</v>
      </c>
      <c r="O6667" s="31">
        <f t="shared" si="966"/>
        <v>0</v>
      </c>
      <c r="P6667" s="31">
        <f t="shared" si="966"/>
        <v>0</v>
      </c>
      <c r="Q6667" s="31">
        <f t="shared" si="966"/>
        <v>0</v>
      </c>
      <c r="R6667" s="31">
        <f t="shared" si="966"/>
        <v>0</v>
      </c>
      <c r="S6667" s="31">
        <f t="shared" si="966"/>
        <v>0</v>
      </c>
      <c r="T6667" s="31">
        <f t="shared" si="966"/>
        <v>0</v>
      </c>
      <c r="U6667" s="31">
        <f t="shared" si="966"/>
        <v>0</v>
      </c>
      <c r="V6667" s="31">
        <f t="shared" si="966"/>
        <v>0</v>
      </c>
      <c r="W6667" s="31">
        <f>SUM(O6667:V6667)</f>
        <v>0</v>
      </c>
      <c r="X6667" s="31">
        <f>SUM(X6668:X6669)</f>
        <v>0</v>
      </c>
      <c r="Y6667" s="31">
        <f>H6667+I6667+J6667+K6667+L6667+M6667+N6667+W6667+X6667</f>
        <v>0</v>
      </c>
      <c r="Z6667" s="31">
        <f t="shared" ref="Z6667:AK6667" si="967">SUM(Z6668:Z6669)</f>
        <v>0</v>
      </c>
      <c r="AA6667" s="31">
        <f t="shared" si="967"/>
        <v>0</v>
      </c>
      <c r="AB6667" s="31">
        <f t="shared" si="967"/>
        <v>0</v>
      </c>
      <c r="AC6667" s="31">
        <f t="shared" si="967"/>
        <v>0</v>
      </c>
      <c r="AD6667" s="31">
        <f t="shared" si="967"/>
        <v>0</v>
      </c>
      <c r="AE6667" s="31">
        <f t="shared" si="967"/>
        <v>0</v>
      </c>
      <c r="AF6667" s="31">
        <f t="shared" si="967"/>
        <v>0</v>
      </c>
      <c r="AG6667" s="31">
        <f t="shared" si="967"/>
        <v>0</v>
      </c>
      <c r="AH6667" s="31">
        <f t="shared" si="967"/>
        <v>0</v>
      </c>
      <c r="AI6667" s="31">
        <f t="shared" si="967"/>
        <v>0</v>
      </c>
      <c r="AJ6667" s="31">
        <f t="shared" si="967"/>
        <v>0</v>
      </c>
      <c r="AK6667" s="31">
        <f t="shared" si="967"/>
        <v>0</v>
      </c>
      <c r="AL6667" s="31">
        <f>SUM(AD6667:AK6667)</f>
        <v>0</v>
      </c>
      <c r="AM6667" s="31">
        <f>SUM(AM6668:AM6669)</f>
        <v>0</v>
      </c>
      <c r="AN6667" s="31">
        <f>SUM(AN6668:AN6669)</f>
        <v>0</v>
      </c>
      <c r="AO6667" s="31">
        <f>Z6667+AA6667+AB6667+AC6667+AL6667+AM6667+AN6667</f>
        <v>0</v>
      </c>
      <c r="AP6667" s="32">
        <f>E6667+Y6667-AO6667</f>
        <v>0</v>
      </c>
      <c r="AQ6667" s="32"/>
      <c r="AR6667" s="28"/>
      <c r="AS6667" s="29">
        <f>E6667+H6667+I6667+J6667+K6667+L6667+M6667+N6667+W6667+X6667-Z6667-AB6667-AL6667-AC6667-AM6667-AN6667</f>
        <v>0</v>
      </c>
      <c r="AT6667" s="29">
        <f>AP6667-AS6667</f>
        <v>0</v>
      </c>
      <c r="AU6667" s="29">
        <f>E6667</f>
        <v>0</v>
      </c>
      <c r="AV6667" s="86">
        <f>AS6667-AU6667</f>
        <v>0</v>
      </c>
      <c r="AW6667" s="86">
        <f>Y6667-AO6667</f>
        <v>0</v>
      </c>
      <c r="AX6667" s="86">
        <f>AV6667-AW6667</f>
        <v>0</v>
      </c>
      <c r="AY6667" s="86"/>
      <c r="AZ6667" s="398"/>
      <c r="BA6667" s="86"/>
      <c r="BB6667" s="86"/>
      <c r="BC6667" s="86"/>
      <c r="BD6667" s="86"/>
      <c r="BE6667" s="86"/>
      <c r="BF6667" s="86"/>
      <c r="BG6667" s="86"/>
      <c r="BH6667" s="86"/>
      <c r="BI6667" s="86"/>
      <c r="BJ6667" s="86"/>
      <c r="BK6667" s="86"/>
      <c r="BL6667" s="86"/>
      <c r="BM6667" s="86"/>
      <c r="BN6667" s="86"/>
      <c r="BO6667" s="86"/>
      <c r="BP6667" s="86"/>
      <c r="BQ6667" s="86"/>
      <c r="BR6667" s="86"/>
      <c r="BS6667" s="86"/>
      <c r="BT6667" s="86"/>
      <c r="BU6667" s="86"/>
      <c r="BV6667" s="86"/>
      <c r="BW6667" s="86"/>
      <c r="BX6667" s="86"/>
      <c r="BY6667" s="86"/>
      <c r="BZ6667" s="86"/>
      <c r="CA6667" s="86"/>
      <c r="CB6667" s="86"/>
      <c r="CC6667" s="86"/>
      <c r="CD6667" s="86"/>
      <c r="CE6667" s="86"/>
      <c r="CF6667" s="86"/>
      <c r="CG6667" s="86"/>
      <c r="CH6667" s="86"/>
      <c r="CI6667" s="86"/>
      <c r="CJ6667" s="86"/>
      <c r="CK6667" s="86"/>
      <c r="CL6667" s="86"/>
      <c r="CM6667" s="86"/>
      <c r="CN6667" s="86"/>
      <c r="CO6667" s="86"/>
      <c r="CP6667" s="86"/>
      <c r="CQ6667" s="86"/>
      <c r="CR6667" s="86"/>
      <c r="CS6667" s="86"/>
      <c r="CT6667" s="86"/>
      <c r="CU6667" s="86"/>
      <c r="CV6667" s="86"/>
      <c r="CW6667" s="86"/>
      <c r="CX6667" s="86"/>
      <c r="CY6667" s="86"/>
      <c r="CZ6667" s="86"/>
      <c r="DA6667" s="86"/>
      <c r="DB6667" s="86"/>
      <c r="DC6667" s="86"/>
      <c r="DD6667" s="86"/>
      <c r="DE6667" s="86"/>
      <c r="DF6667" s="86"/>
      <c r="DG6667" s="86"/>
      <c r="DH6667" s="86"/>
      <c r="DI6667" s="86"/>
      <c r="DJ6667" s="86"/>
      <c r="DK6667" s="86"/>
      <c r="DL6667" s="86"/>
      <c r="DM6667" s="86"/>
      <c r="DN6667" s="86"/>
      <c r="DO6667" s="86"/>
      <c r="DP6667" s="86"/>
      <c r="DQ6667" s="86"/>
      <c r="DR6667" s="86"/>
      <c r="DS6667" s="86"/>
      <c r="DT6667" s="86"/>
      <c r="DU6667" s="86"/>
      <c r="DV6667" s="86"/>
      <c r="DW6667" s="86"/>
      <c r="DX6667" s="86"/>
      <c r="DY6667" s="86"/>
      <c r="DZ6667" s="86"/>
      <c r="EA6667" s="86"/>
      <c r="EB6667" s="86"/>
      <c r="EC6667" s="86"/>
      <c r="ED6667" s="86"/>
      <c r="EE6667" s="86"/>
      <c r="EF6667" s="86"/>
      <c r="EG6667" s="86"/>
      <c r="EH6667" s="86"/>
      <c r="EI6667" s="86"/>
      <c r="EJ6667" s="86"/>
      <c r="EK6667" s="86"/>
      <c r="EL6667" s="86"/>
      <c r="EM6667" s="86"/>
      <c r="EN6667" s="86"/>
      <c r="EO6667" s="86"/>
      <c r="EP6667" s="86"/>
      <c r="EQ6667" s="86"/>
      <c r="ER6667" s="86"/>
      <c r="ES6667" s="86"/>
      <c r="ET6667" s="86"/>
      <c r="EU6667" s="86"/>
      <c r="EV6667" s="86"/>
      <c r="EW6667" s="86"/>
      <c r="EX6667" s="86"/>
      <c r="EY6667" s="86"/>
      <c r="EZ6667" s="86"/>
      <c r="FA6667" s="86"/>
      <c r="FB6667" s="86"/>
      <c r="FC6667" s="86"/>
      <c r="FD6667" s="86"/>
      <c r="FE6667" s="86"/>
      <c r="FF6667" s="86"/>
      <c r="FG6667" s="86"/>
      <c r="FH6667" s="86"/>
      <c r="FI6667" s="86"/>
      <c r="FJ6667" s="86"/>
      <c r="FK6667" s="86"/>
      <c r="FL6667" s="86"/>
      <c r="FM6667" s="86"/>
      <c r="FN6667" s="86"/>
      <c r="FO6667" s="86"/>
      <c r="FP6667" s="86"/>
      <c r="FQ6667" s="86"/>
      <c r="FR6667" s="86"/>
      <c r="FS6667" s="86"/>
      <c r="FT6667" s="86"/>
      <c r="FU6667" s="86"/>
      <c r="FV6667" s="86"/>
      <c r="FW6667" s="86"/>
      <c r="FX6667" s="86"/>
      <c r="FY6667" s="86"/>
      <c r="FZ6667" s="86"/>
      <c r="GA6667" s="86"/>
      <c r="GB6667" s="86"/>
      <c r="GC6667" s="86"/>
      <c r="GD6667" s="86"/>
      <c r="GE6667" s="86"/>
      <c r="GF6667" s="86"/>
      <c r="GG6667" s="86"/>
      <c r="GH6667" s="86"/>
      <c r="GI6667" s="86"/>
      <c r="GJ6667" s="86"/>
      <c r="GK6667" s="86"/>
      <c r="GL6667" s="86"/>
      <c r="GM6667" s="86"/>
      <c r="GN6667" s="86"/>
      <c r="GO6667" s="86"/>
      <c r="GP6667" s="86"/>
      <c r="GQ6667" s="86"/>
      <c r="GR6667" s="86"/>
      <c r="GS6667" s="86"/>
      <c r="GT6667" s="86"/>
      <c r="GU6667" s="86"/>
      <c r="GV6667" s="86"/>
      <c r="GW6667" s="86"/>
      <c r="GX6667" s="86"/>
      <c r="GY6667" s="86"/>
      <c r="GZ6667" s="86"/>
      <c r="HA6667" s="86"/>
      <c r="HB6667" s="86"/>
      <c r="HC6667" s="86"/>
      <c r="HD6667" s="86"/>
      <c r="HE6667" s="86"/>
      <c r="HF6667" s="86"/>
      <c r="HG6667" s="86"/>
      <c r="HH6667" s="86"/>
      <c r="HI6667" s="86"/>
      <c r="HJ6667" s="86"/>
      <c r="HK6667" s="86"/>
      <c r="HL6667" s="86"/>
      <c r="HM6667" s="86"/>
      <c r="HN6667" s="86"/>
      <c r="HO6667" s="86"/>
      <c r="HP6667" s="86"/>
      <c r="HQ6667" s="86"/>
      <c r="HR6667" s="86"/>
      <c r="HS6667" s="86"/>
      <c r="HT6667" s="86"/>
      <c r="HU6667" s="86"/>
      <c r="HV6667" s="86"/>
      <c r="HW6667" s="86"/>
      <c r="HX6667" s="86"/>
      <c r="HY6667" s="86"/>
      <c r="HZ6667" s="86"/>
      <c r="IA6667" s="86"/>
      <c r="IB6667" s="86"/>
      <c r="IC6667" s="86"/>
      <c r="ID6667" s="86"/>
      <c r="IE6667" s="86"/>
      <c r="IF6667" s="86"/>
      <c r="IG6667" s="86"/>
      <c r="IH6667" s="86"/>
      <c r="II6667" s="86"/>
      <c r="IJ6667" s="86"/>
      <c r="IK6667" s="86"/>
      <c r="IL6667" s="86"/>
      <c r="IM6667" s="86"/>
      <c r="IN6667" s="86"/>
      <c r="IO6667" s="86"/>
      <c r="IP6667" s="86"/>
      <c r="IQ6667" s="86"/>
      <c r="IR6667" s="86"/>
      <c r="IS6667" s="86"/>
      <c r="IT6667" s="86"/>
      <c r="IU6667" s="86"/>
      <c r="IV6667" s="86"/>
    </row>
    <row r="6668" spans="1:256" s="21" customFormat="1">
      <c r="A6668" s="13"/>
      <c r="B6668" s="8"/>
      <c r="C6668" s="8"/>
      <c r="D6668" s="113"/>
      <c r="E6668" s="33"/>
      <c r="F6668" s="34"/>
      <c r="G6668" s="63"/>
      <c r="H6668" s="67"/>
      <c r="I6668" s="34"/>
      <c r="J6668" s="34"/>
      <c r="K6668" s="34"/>
      <c r="L6668" s="34"/>
      <c r="M6668" s="34"/>
      <c r="N6668" s="34"/>
      <c r="O6668" s="34"/>
      <c r="P6668" s="34"/>
      <c r="Q6668" s="34"/>
      <c r="R6668" s="34"/>
      <c r="S6668" s="34"/>
      <c r="T6668" s="34"/>
      <c r="U6668" s="34"/>
      <c r="V6668" s="34"/>
      <c r="W6668" s="34"/>
      <c r="X6668" s="63"/>
      <c r="Y6668" s="34"/>
      <c r="Z6668" s="65"/>
      <c r="AA6668" s="65"/>
      <c r="AB6668" s="34"/>
      <c r="AC6668" s="34"/>
      <c r="AD6668" s="34"/>
      <c r="AE6668" s="34"/>
      <c r="AF6668" s="34"/>
      <c r="AG6668" s="34"/>
      <c r="AH6668" s="34"/>
      <c r="AI6668" s="34"/>
      <c r="AJ6668" s="34"/>
      <c r="AK6668" s="34"/>
      <c r="AL6668" s="34"/>
      <c r="AM6668" s="34"/>
      <c r="AN6668" s="34"/>
      <c r="AO6668" s="34"/>
      <c r="AP6668" s="34"/>
      <c r="AQ6668" s="34"/>
      <c r="AR6668" s="28"/>
      <c r="AS6668" s="29"/>
      <c r="AT6668" s="29"/>
      <c r="AU6668" s="29"/>
      <c r="AV6668" s="402"/>
      <c r="AW6668" s="402"/>
      <c r="AX6668" s="402"/>
      <c r="AY6668" s="402"/>
      <c r="AZ6668" s="402"/>
      <c r="BA6668" s="402"/>
      <c r="BB6668" s="402"/>
      <c r="BC6668" s="402"/>
      <c r="BD6668" s="402"/>
      <c r="BE6668" s="402"/>
      <c r="BF6668" s="402"/>
      <c r="BG6668" s="402"/>
      <c r="BH6668" s="402"/>
      <c r="BI6668" s="402"/>
      <c r="BJ6668" s="402"/>
      <c r="BK6668" s="402"/>
      <c r="BL6668" s="402"/>
      <c r="BM6668" s="402"/>
      <c r="BN6668" s="402"/>
      <c r="BO6668" s="402"/>
      <c r="BP6668" s="402"/>
      <c r="BQ6668" s="402"/>
      <c r="BR6668" s="402"/>
      <c r="BS6668" s="402"/>
      <c r="BT6668" s="402"/>
      <c r="BU6668" s="402"/>
      <c r="BV6668" s="402"/>
      <c r="BW6668" s="402"/>
      <c r="BX6668" s="402"/>
      <c r="BY6668" s="402"/>
      <c r="BZ6668" s="402"/>
      <c r="CA6668" s="402"/>
      <c r="CB6668" s="402"/>
      <c r="CC6668" s="402"/>
      <c r="CD6668" s="402"/>
      <c r="CE6668" s="402"/>
      <c r="CF6668" s="402"/>
      <c r="CG6668" s="402"/>
      <c r="CH6668" s="402"/>
      <c r="CI6668" s="402"/>
      <c r="CJ6668" s="402"/>
      <c r="CK6668" s="402"/>
      <c r="CL6668" s="402"/>
      <c r="CM6668" s="402"/>
      <c r="CN6668" s="402"/>
      <c r="CO6668" s="402"/>
      <c r="CP6668" s="402"/>
      <c r="CQ6668" s="402"/>
      <c r="CR6668" s="402"/>
      <c r="CS6668" s="402"/>
      <c r="CT6668" s="402"/>
      <c r="CU6668" s="402"/>
      <c r="CV6668" s="402"/>
      <c r="CW6668" s="402"/>
      <c r="CX6668" s="402"/>
      <c r="CY6668" s="402"/>
      <c r="CZ6668" s="402"/>
      <c r="DA6668" s="402"/>
      <c r="DB6668" s="402"/>
      <c r="DC6668" s="402"/>
      <c r="DD6668" s="402"/>
      <c r="DE6668" s="402"/>
      <c r="DF6668" s="402"/>
      <c r="DG6668" s="402"/>
      <c r="DH6668" s="402"/>
      <c r="DI6668" s="402"/>
      <c r="DJ6668" s="402"/>
      <c r="DK6668" s="402"/>
      <c r="DL6668" s="402"/>
      <c r="DM6668" s="402"/>
      <c r="DN6668" s="402"/>
      <c r="DO6668" s="402"/>
      <c r="DP6668" s="402"/>
      <c r="DQ6668" s="402"/>
      <c r="DR6668" s="402"/>
      <c r="DS6668" s="402"/>
      <c r="DT6668" s="402"/>
      <c r="DU6668" s="402"/>
      <c r="DV6668" s="402"/>
      <c r="DW6668" s="402"/>
      <c r="DX6668" s="402"/>
      <c r="DY6668" s="402"/>
      <c r="DZ6668" s="402"/>
      <c r="EA6668" s="402"/>
      <c r="EB6668" s="402"/>
      <c r="EC6668" s="402"/>
      <c r="ED6668" s="402"/>
      <c r="EE6668" s="402"/>
      <c r="EF6668" s="402"/>
      <c r="EG6668" s="402"/>
      <c r="EH6668" s="402"/>
      <c r="EI6668" s="402"/>
      <c r="EJ6668" s="402"/>
      <c r="EK6668" s="402"/>
      <c r="EL6668" s="402"/>
      <c r="EM6668" s="402"/>
      <c r="EN6668" s="402"/>
      <c r="EO6668" s="402"/>
      <c r="EP6668" s="402"/>
      <c r="EQ6668" s="402"/>
      <c r="ER6668" s="402"/>
      <c r="ES6668" s="402"/>
      <c r="ET6668" s="402"/>
      <c r="EU6668" s="402"/>
      <c r="EV6668" s="402"/>
      <c r="EW6668" s="402"/>
      <c r="EX6668" s="402"/>
      <c r="EY6668" s="402"/>
      <c r="EZ6668" s="402"/>
      <c r="FA6668" s="402"/>
      <c r="FB6668" s="402"/>
      <c r="FC6668" s="402"/>
      <c r="FD6668" s="402"/>
      <c r="FE6668" s="402"/>
      <c r="FF6668" s="402"/>
      <c r="FG6668" s="402"/>
      <c r="FH6668" s="402"/>
      <c r="FI6668" s="402"/>
      <c r="FJ6668" s="402"/>
      <c r="FK6668" s="402"/>
      <c r="FL6668" s="402"/>
      <c r="FM6668" s="402"/>
      <c r="FN6668" s="402"/>
      <c r="FO6668" s="402"/>
      <c r="FP6668" s="402"/>
      <c r="FQ6668" s="402"/>
      <c r="FR6668" s="402"/>
      <c r="FS6668" s="402"/>
      <c r="FT6668" s="402"/>
      <c r="FU6668" s="402"/>
      <c r="FV6668" s="402"/>
      <c r="FW6668" s="402"/>
      <c r="FX6668" s="402"/>
      <c r="FY6668" s="402"/>
      <c r="FZ6668" s="402"/>
      <c r="GA6668" s="402"/>
      <c r="GB6668" s="402"/>
      <c r="GC6668" s="402"/>
      <c r="GD6668" s="402"/>
      <c r="GE6668" s="402"/>
      <c r="GF6668" s="402"/>
      <c r="GG6668" s="402"/>
      <c r="GH6668" s="402"/>
      <c r="GI6668" s="402"/>
      <c r="GJ6668" s="402"/>
      <c r="GK6668" s="402"/>
      <c r="GL6668" s="402"/>
      <c r="GM6668" s="402"/>
      <c r="GN6668" s="402"/>
      <c r="GO6668" s="402"/>
      <c r="GP6668" s="402"/>
      <c r="GQ6668" s="402"/>
      <c r="GR6668" s="402"/>
      <c r="GS6668" s="402"/>
      <c r="GT6668" s="402"/>
      <c r="GU6668" s="402"/>
      <c r="GV6668" s="402"/>
      <c r="GW6668" s="402"/>
      <c r="GX6668" s="402"/>
      <c r="GY6668" s="402"/>
      <c r="GZ6668" s="402"/>
      <c r="HA6668" s="402"/>
      <c r="HB6668" s="402"/>
      <c r="HC6668" s="402"/>
      <c r="HD6668" s="402"/>
      <c r="HE6668" s="402"/>
      <c r="HF6668" s="402"/>
      <c r="HG6668" s="402"/>
      <c r="HH6668" s="402"/>
      <c r="HI6668" s="402"/>
      <c r="HJ6668" s="402"/>
      <c r="HK6668" s="402"/>
      <c r="HL6668" s="402"/>
      <c r="HM6668" s="402"/>
      <c r="HN6668" s="402"/>
      <c r="HO6668" s="402"/>
      <c r="HP6668" s="402"/>
      <c r="HQ6668" s="402"/>
      <c r="HR6668" s="402"/>
      <c r="HS6668" s="402"/>
      <c r="HT6668" s="402"/>
      <c r="HU6668" s="402"/>
      <c r="HV6668" s="402"/>
      <c r="HW6668" s="402"/>
      <c r="HX6668" s="402"/>
      <c r="HY6668" s="402"/>
      <c r="HZ6668" s="402"/>
      <c r="IA6668" s="402"/>
      <c r="IB6668" s="402"/>
      <c r="IC6668" s="402"/>
      <c r="ID6668" s="402"/>
      <c r="IE6668" s="402"/>
      <c r="IF6668" s="402"/>
      <c r="IG6668" s="402"/>
      <c r="IH6668" s="402"/>
      <c r="II6668" s="402"/>
      <c r="IJ6668" s="402"/>
      <c r="IK6668" s="402"/>
      <c r="IL6668" s="402"/>
      <c r="IM6668" s="402"/>
      <c r="IN6668" s="402"/>
      <c r="IO6668" s="402"/>
      <c r="IP6668" s="402"/>
      <c r="IQ6668" s="402"/>
      <c r="IR6668" s="402"/>
      <c r="IS6668" s="402"/>
      <c r="IT6668" s="402"/>
      <c r="IU6668" s="402"/>
      <c r="IV6668" s="402"/>
    </row>
    <row r="6669" spans="1:256" s="21" customFormat="1">
      <c r="A6669" s="13"/>
      <c r="B6669" s="8"/>
      <c r="C6669" s="8"/>
      <c r="D6669" s="113"/>
      <c r="E6669" s="33"/>
      <c r="F6669" s="34"/>
      <c r="G6669" s="63"/>
      <c r="H6669" s="67"/>
      <c r="I6669" s="34"/>
      <c r="J6669" s="34"/>
      <c r="K6669" s="34"/>
      <c r="L6669" s="34"/>
      <c r="M6669" s="34"/>
      <c r="N6669" s="34"/>
      <c r="O6669" s="34"/>
      <c r="P6669" s="34"/>
      <c r="Q6669" s="34"/>
      <c r="R6669" s="34"/>
      <c r="S6669" s="34"/>
      <c r="T6669" s="34"/>
      <c r="U6669" s="34"/>
      <c r="V6669" s="34"/>
      <c r="W6669" s="34"/>
      <c r="X6669" s="63"/>
      <c r="Y6669" s="34"/>
      <c r="Z6669" s="65"/>
      <c r="AA6669" s="65"/>
      <c r="AB6669" s="34"/>
      <c r="AC6669" s="34"/>
      <c r="AD6669" s="34"/>
      <c r="AE6669" s="34"/>
      <c r="AF6669" s="34"/>
      <c r="AG6669" s="34"/>
      <c r="AH6669" s="34"/>
      <c r="AI6669" s="34"/>
      <c r="AJ6669" s="34"/>
      <c r="AK6669" s="34"/>
      <c r="AL6669" s="34"/>
      <c r="AM6669" s="34"/>
      <c r="AN6669" s="34"/>
      <c r="AO6669" s="34"/>
      <c r="AP6669" s="34"/>
      <c r="AQ6669" s="34"/>
      <c r="AR6669" s="28"/>
      <c r="AS6669" s="29"/>
      <c r="AT6669" s="29"/>
      <c r="AU6669" s="29"/>
      <c r="AV6669" s="402"/>
      <c r="AW6669" s="402"/>
      <c r="AX6669" s="402"/>
      <c r="AY6669" s="402"/>
      <c r="AZ6669" s="402"/>
      <c r="BA6669" s="402"/>
      <c r="BB6669" s="402"/>
      <c r="BC6669" s="402"/>
      <c r="BD6669" s="402"/>
      <c r="BE6669" s="402"/>
      <c r="BF6669" s="402"/>
      <c r="BG6669" s="402"/>
      <c r="BH6669" s="402"/>
      <c r="BI6669" s="402"/>
      <c r="BJ6669" s="402"/>
      <c r="BK6669" s="402"/>
      <c r="BL6669" s="402"/>
      <c r="BM6669" s="402"/>
      <c r="BN6669" s="402"/>
      <c r="BO6669" s="402"/>
      <c r="BP6669" s="402"/>
      <c r="BQ6669" s="402"/>
      <c r="BR6669" s="402"/>
      <c r="BS6669" s="402"/>
      <c r="BT6669" s="402"/>
      <c r="BU6669" s="402"/>
      <c r="BV6669" s="402"/>
      <c r="BW6669" s="402"/>
      <c r="BX6669" s="402"/>
      <c r="BY6669" s="402"/>
      <c r="BZ6669" s="402"/>
      <c r="CA6669" s="402"/>
      <c r="CB6669" s="402"/>
      <c r="CC6669" s="402"/>
      <c r="CD6669" s="402"/>
      <c r="CE6669" s="402"/>
      <c r="CF6669" s="402"/>
      <c r="CG6669" s="402"/>
      <c r="CH6669" s="402"/>
      <c r="CI6669" s="402"/>
      <c r="CJ6669" s="402"/>
      <c r="CK6669" s="402"/>
      <c r="CL6669" s="402"/>
      <c r="CM6669" s="402"/>
      <c r="CN6669" s="402"/>
      <c r="CO6669" s="402"/>
      <c r="CP6669" s="402"/>
      <c r="CQ6669" s="402"/>
      <c r="CR6669" s="402"/>
      <c r="CS6669" s="402"/>
      <c r="CT6669" s="402"/>
      <c r="CU6669" s="402"/>
      <c r="CV6669" s="402"/>
      <c r="CW6669" s="402"/>
      <c r="CX6669" s="402"/>
      <c r="CY6669" s="402"/>
      <c r="CZ6669" s="402"/>
      <c r="DA6669" s="402"/>
      <c r="DB6669" s="402"/>
      <c r="DC6669" s="402"/>
      <c r="DD6669" s="402"/>
      <c r="DE6669" s="402"/>
      <c r="DF6669" s="402"/>
      <c r="DG6669" s="402"/>
      <c r="DH6669" s="402"/>
      <c r="DI6669" s="402"/>
      <c r="DJ6669" s="402"/>
      <c r="DK6669" s="402"/>
      <c r="DL6669" s="402"/>
      <c r="DM6669" s="402"/>
      <c r="DN6669" s="402"/>
      <c r="DO6669" s="402"/>
      <c r="DP6669" s="402"/>
      <c r="DQ6669" s="402"/>
      <c r="DR6669" s="402"/>
      <c r="DS6669" s="402"/>
      <c r="DT6669" s="402"/>
      <c r="DU6669" s="402"/>
      <c r="DV6669" s="402"/>
      <c r="DW6669" s="402"/>
      <c r="DX6669" s="402"/>
      <c r="DY6669" s="402"/>
      <c r="DZ6669" s="402"/>
      <c r="EA6669" s="402"/>
      <c r="EB6669" s="402"/>
      <c r="EC6669" s="402"/>
      <c r="ED6669" s="402"/>
      <c r="EE6669" s="402"/>
      <c r="EF6669" s="402"/>
      <c r="EG6669" s="402"/>
      <c r="EH6669" s="402"/>
      <c r="EI6669" s="402"/>
      <c r="EJ6669" s="402"/>
      <c r="EK6669" s="402"/>
      <c r="EL6669" s="402"/>
      <c r="EM6669" s="402"/>
      <c r="EN6669" s="402"/>
      <c r="EO6669" s="402"/>
      <c r="EP6669" s="402"/>
      <c r="EQ6669" s="402"/>
      <c r="ER6669" s="402"/>
      <c r="ES6669" s="402"/>
      <c r="ET6669" s="402"/>
      <c r="EU6669" s="402"/>
      <c r="EV6669" s="402"/>
      <c r="EW6669" s="402"/>
      <c r="EX6669" s="402"/>
      <c r="EY6669" s="402"/>
      <c r="EZ6669" s="402"/>
      <c r="FA6669" s="402"/>
      <c r="FB6669" s="402"/>
      <c r="FC6669" s="402"/>
      <c r="FD6669" s="402"/>
      <c r="FE6669" s="402"/>
      <c r="FF6669" s="402"/>
      <c r="FG6669" s="402"/>
      <c r="FH6669" s="402"/>
      <c r="FI6669" s="402"/>
      <c r="FJ6669" s="402"/>
      <c r="FK6669" s="402"/>
      <c r="FL6669" s="402"/>
      <c r="FM6669" s="402"/>
      <c r="FN6669" s="402"/>
      <c r="FO6669" s="402"/>
      <c r="FP6669" s="402"/>
      <c r="FQ6669" s="402"/>
      <c r="FR6669" s="402"/>
      <c r="FS6669" s="402"/>
      <c r="FT6669" s="402"/>
      <c r="FU6669" s="402"/>
      <c r="FV6669" s="402"/>
      <c r="FW6669" s="402"/>
      <c r="FX6669" s="402"/>
      <c r="FY6669" s="402"/>
      <c r="FZ6669" s="402"/>
      <c r="GA6669" s="402"/>
      <c r="GB6669" s="402"/>
      <c r="GC6669" s="402"/>
      <c r="GD6669" s="402"/>
      <c r="GE6669" s="402"/>
      <c r="GF6669" s="402"/>
      <c r="GG6669" s="402"/>
      <c r="GH6669" s="402"/>
      <c r="GI6669" s="402"/>
      <c r="GJ6669" s="402"/>
      <c r="GK6669" s="402"/>
      <c r="GL6669" s="402"/>
      <c r="GM6669" s="402"/>
      <c r="GN6669" s="402"/>
      <c r="GO6669" s="402"/>
      <c r="GP6669" s="402"/>
      <c r="GQ6669" s="402"/>
      <c r="GR6669" s="402"/>
      <c r="GS6669" s="402"/>
      <c r="GT6669" s="402"/>
      <c r="GU6669" s="402"/>
      <c r="GV6669" s="402"/>
      <c r="GW6669" s="402"/>
      <c r="GX6669" s="402"/>
      <c r="GY6669" s="402"/>
      <c r="GZ6669" s="402"/>
      <c r="HA6669" s="402"/>
      <c r="HB6669" s="402"/>
      <c r="HC6669" s="402"/>
      <c r="HD6669" s="402"/>
      <c r="HE6669" s="402"/>
      <c r="HF6669" s="402"/>
      <c r="HG6669" s="402"/>
      <c r="HH6669" s="402"/>
      <c r="HI6669" s="402"/>
      <c r="HJ6669" s="402"/>
      <c r="HK6669" s="402"/>
      <c r="HL6669" s="402"/>
      <c r="HM6669" s="402"/>
      <c r="HN6669" s="402"/>
      <c r="HO6669" s="402"/>
      <c r="HP6669" s="402"/>
      <c r="HQ6669" s="402"/>
      <c r="HR6669" s="402"/>
      <c r="HS6669" s="402"/>
      <c r="HT6669" s="402"/>
      <c r="HU6669" s="402"/>
      <c r="HV6669" s="402"/>
      <c r="HW6669" s="402"/>
      <c r="HX6669" s="402"/>
      <c r="HY6669" s="402"/>
      <c r="HZ6669" s="402"/>
      <c r="IA6669" s="402"/>
      <c r="IB6669" s="402"/>
      <c r="IC6669" s="402"/>
      <c r="ID6669" s="402"/>
      <c r="IE6669" s="402"/>
      <c r="IF6669" s="402"/>
      <c r="IG6669" s="402"/>
      <c r="IH6669" s="402"/>
      <c r="II6669" s="402"/>
      <c r="IJ6669" s="402"/>
      <c r="IK6669" s="402"/>
      <c r="IL6669" s="402"/>
      <c r="IM6669" s="402"/>
      <c r="IN6669" s="402"/>
      <c r="IO6669" s="402"/>
      <c r="IP6669" s="402"/>
      <c r="IQ6669" s="402"/>
      <c r="IR6669" s="402"/>
      <c r="IS6669" s="402"/>
      <c r="IT6669" s="402"/>
      <c r="IU6669" s="402"/>
      <c r="IV6669" s="402"/>
    </row>
    <row r="6670" spans="1:256" s="21" customFormat="1">
      <c r="A6670" s="14"/>
      <c r="B6670" s="11">
        <v>7</v>
      </c>
      <c r="C6670" s="11"/>
      <c r="D6670" s="85" t="s">
        <v>8</v>
      </c>
      <c r="E6670" s="31">
        <v>14475000</v>
      </c>
      <c r="F6670" s="31">
        <f t="shared" ref="F6670:V6670" si="968">SUM(F6671:F6672)</f>
        <v>0</v>
      </c>
      <c r="G6670" s="31">
        <f t="shared" si="968"/>
        <v>0</v>
      </c>
      <c r="H6670" s="31">
        <f t="shared" si="968"/>
        <v>0</v>
      </c>
      <c r="I6670" s="31">
        <f t="shared" si="968"/>
        <v>0</v>
      </c>
      <c r="J6670" s="31">
        <f t="shared" si="968"/>
        <v>0</v>
      </c>
      <c r="K6670" s="31">
        <f t="shared" si="968"/>
        <v>0</v>
      </c>
      <c r="L6670" s="31">
        <f t="shared" si="968"/>
        <v>0</v>
      </c>
      <c r="M6670" s="31">
        <f t="shared" si="968"/>
        <v>0</v>
      </c>
      <c r="N6670" s="31">
        <f t="shared" si="968"/>
        <v>0</v>
      </c>
      <c r="O6670" s="31">
        <f t="shared" si="968"/>
        <v>0</v>
      </c>
      <c r="P6670" s="31">
        <f t="shared" si="968"/>
        <v>0</v>
      </c>
      <c r="Q6670" s="31">
        <f t="shared" si="968"/>
        <v>0</v>
      </c>
      <c r="R6670" s="31">
        <f t="shared" si="968"/>
        <v>0</v>
      </c>
      <c r="S6670" s="31">
        <f t="shared" si="968"/>
        <v>0</v>
      </c>
      <c r="T6670" s="31">
        <f t="shared" si="968"/>
        <v>0</v>
      </c>
      <c r="U6670" s="31">
        <f t="shared" si="968"/>
        <v>0</v>
      </c>
      <c r="V6670" s="31">
        <f t="shared" si="968"/>
        <v>0</v>
      </c>
      <c r="W6670" s="31">
        <f>SUM(O6670:V6670)</f>
        <v>0</v>
      </c>
      <c r="X6670" s="31">
        <f>SUM(X6671:X6672)</f>
        <v>0</v>
      </c>
      <c r="Y6670" s="31">
        <f>H6670+I6670+J6670+K6670+L6670+M6670+N6670+W6670+X6670</f>
        <v>0</v>
      </c>
      <c r="Z6670" s="31">
        <f t="shared" ref="Z6670:AK6670" si="969">SUM(Z6671:Z6672)</f>
        <v>0</v>
      </c>
      <c r="AA6670" s="31">
        <f t="shared" si="969"/>
        <v>0</v>
      </c>
      <c r="AB6670" s="31">
        <f t="shared" si="969"/>
        <v>0</v>
      </c>
      <c r="AC6670" s="31">
        <f t="shared" si="969"/>
        <v>0</v>
      </c>
      <c r="AD6670" s="31">
        <f t="shared" si="969"/>
        <v>0</v>
      </c>
      <c r="AE6670" s="31">
        <f t="shared" si="969"/>
        <v>0</v>
      </c>
      <c r="AF6670" s="31">
        <f t="shared" si="969"/>
        <v>0</v>
      </c>
      <c r="AG6670" s="31">
        <f t="shared" si="969"/>
        <v>0</v>
      </c>
      <c r="AH6670" s="31">
        <f t="shared" si="969"/>
        <v>0</v>
      </c>
      <c r="AI6670" s="31">
        <f t="shared" si="969"/>
        <v>0</v>
      </c>
      <c r="AJ6670" s="31">
        <f t="shared" si="969"/>
        <v>0</v>
      </c>
      <c r="AK6670" s="31">
        <f t="shared" si="969"/>
        <v>0</v>
      </c>
      <c r="AL6670" s="31">
        <f>SUM(AD6670:AK6670)</f>
        <v>0</v>
      </c>
      <c r="AM6670" s="31">
        <f>SUM(AM6671:AM6672)</f>
        <v>0</v>
      </c>
      <c r="AN6670" s="31">
        <f>SUM(AN6671:AN6672)</f>
        <v>0</v>
      </c>
      <c r="AO6670" s="31">
        <f>Z6670+AA6670+AB6670+AC6670+AL6670+AM6670+AN6670</f>
        <v>0</v>
      </c>
      <c r="AP6670" s="32">
        <f>E6670+Y6670-AO6670</f>
        <v>14475000</v>
      </c>
      <c r="AQ6670" s="32"/>
      <c r="AR6670" s="28"/>
      <c r="AS6670" s="29">
        <f>E6670+H6670+I6670+J6670+K6670+L6670+M6670+N6670+W6670+X6670-Z6670-AB6670-AL6670-AC6670-AM6670-AN6670</f>
        <v>14475000</v>
      </c>
      <c r="AT6670" s="29">
        <f>AP6670-AS6670</f>
        <v>0</v>
      </c>
      <c r="AU6670" s="29">
        <f>E6670</f>
        <v>14475000</v>
      </c>
      <c r="AV6670" s="86">
        <f>AS6670-AU6670</f>
        <v>0</v>
      </c>
      <c r="AW6670" s="86">
        <f>Y6670-AO6670</f>
        <v>0</v>
      </c>
      <c r="AX6670" s="86">
        <f>AV6670-AW6670</f>
        <v>0</v>
      </c>
      <c r="AZ6670" s="398"/>
    </row>
    <row r="6671" spans="1:256" s="21" customFormat="1">
      <c r="A6671" s="10"/>
      <c r="B6671" s="8"/>
      <c r="C6671" s="8"/>
      <c r="D6671" s="82"/>
      <c r="E6671" s="33"/>
      <c r="F6671" s="33"/>
      <c r="G6671" s="282"/>
      <c r="H6671" s="283"/>
      <c r="I6671" s="33"/>
      <c r="J6671" s="33"/>
      <c r="K6671" s="33"/>
      <c r="L6671" s="33"/>
      <c r="M6671" s="33"/>
      <c r="N6671" s="33"/>
      <c r="O6671" s="33"/>
      <c r="P6671" s="33"/>
      <c r="Q6671" s="33"/>
      <c r="R6671" s="33"/>
      <c r="S6671" s="33"/>
      <c r="T6671" s="33"/>
      <c r="U6671" s="33"/>
      <c r="V6671" s="33"/>
      <c r="W6671" s="33"/>
      <c r="X6671" s="282"/>
      <c r="Y6671" s="33"/>
      <c r="Z6671" s="284"/>
      <c r="AA6671" s="284"/>
      <c r="AB6671" s="33"/>
      <c r="AC6671" s="33"/>
      <c r="AD6671" s="33"/>
      <c r="AE6671" s="33"/>
      <c r="AF6671" s="33"/>
      <c r="AG6671" s="33"/>
      <c r="AH6671" s="33"/>
      <c r="AI6671" s="33"/>
      <c r="AJ6671" s="33"/>
      <c r="AK6671" s="33"/>
      <c r="AL6671" s="33"/>
      <c r="AM6671" s="33"/>
      <c r="AN6671" s="33"/>
      <c r="AO6671" s="33"/>
      <c r="AP6671" s="34"/>
      <c r="AQ6671" s="70"/>
      <c r="AR6671" s="76"/>
      <c r="AS6671" s="60"/>
      <c r="AT6671" s="60"/>
      <c r="AU6671" s="60"/>
    </row>
    <row r="6672" spans="1:256" s="21" customFormat="1">
      <c r="A6672" s="10"/>
      <c r="B6672" s="8"/>
      <c r="C6672" s="8"/>
      <c r="D6672" s="82"/>
      <c r="E6672" s="33"/>
      <c r="F6672" s="33"/>
      <c r="G6672" s="282"/>
      <c r="H6672" s="283"/>
      <c r="I6672" s="33"/>
      <c r="J6672" s="33"/>
      <c r="K6672" s="33"/>
      <c r="L6672" s="33"/>
      <c r="M6672" s="33"/>
      <c r="N6672" s="33"/>
      <c r="O6672" s="33"/>
      <c r="P6672" s="33"/>
      <c r="Q6672" s="33"/>
      <c r="R6672" s="33"/>
      <c r="S6672" s="33"/>
      <c r="T6672" s="33"/>
      <c r="U6672" s="33"/>
      <c r="V6672" s="33"/>
      <c r="W6672" s="33"/>
      <c r="X6672" s="282"/>
      <c r="Y6672" s="33"/>
      <c r="Z6672" s="284"/>
      <c r="AA6672" s="284"/>
      <c r="AB6672" s="33"/>
      <c r="AC6672" s="33"/>
      <c r="AD6672" s="33"/>
      <c r="AE6672" s="33"/>
      <c r="AF6672" s="33"/>
      <c r="AG6672" s="33"/>
      <c r="AH6672" s="33"/>
      <c r="AI6672" s="33"/>
      <c r="AJ6672" s="33"/>
      <c r="AK6672" s="33"/>
      <c r="AL6672" s="33"/>
      <c r="AM6672" s="33"/>
      <c r="AN6672" s="33"/>
      <c r="AO6672" s="33"/>
      <c r="AP6672" s="34"/>
      <c r="AQ6672" s="70"/>
      <c r="AR6672" s="76"/>
      <c r="AS6672" s="60"/>
      <c r="AT6672" s="60"/>
      <c r="AU6672" s="60"/>
    </row>
    <row r="6673" spans="1:256" s="21" customFormat="1">
      <c r="A6673" s="14"/>
      <c r="B6673" s="11">
        <v>8</v>
      </c>
      <c r="C6673" s="11"/>
      <c r="D6673" s="77" t="s">
        <v>39</v>
      </c>
      <c r="E6673" s="31">
        <v>17385900</v>
      </c>
      <c r="F6673" s="31">
        <f t="shared" ref="F6673:V6673" si="970">SUM(F6674:F6686)</f>
        <v>0</v>
      </c>
      <c r="G6673" s="31">
        <f t="shared" si="970"/>
        <v>0</v>
      </c>
      <c r="H6673" s="31">
        <f t="shared" si="970"/>
        <v>0</v>
      </c>
      <c r="I6673" s="31">
        <f t="shared" si="970"/>
        <v>0</v>
      </c>
      <c r="J6673" s="31">
        <f t="shared" si="970"/>
        <v>0</v>
      </c>
      <c r="K6673" s="31">
        <f t="shared" si="970"/>
        <v>0</v>
      </c>
      <c r="L6673" s="31">
        <f t="shared" si="970"/>
        <v>0</v>
      </c>
      <c r="M6673" s="31">
        <f t="shared" si="970"/>
        <v>0</v>
      </c>
      <c r="N6673" s="31">
        <f t="shared" si="970"/>
        <v>0</v>
      </c>
      <c r="O6673" s="31">
        <f t="shared" si="970"/>
        <v>0</v>
      </c>
      <c r="P6673" s="31">
        <f t="shared" si="970"/>
        <v>3400000</v>
      </c>
      <c r="Q6673" s="31">
        <f t="shared" si="970"/>
        <v>0</v>
      </c>
      <c r="R6673" s="31">
        <f t="shared" si="970"/>
        <v>0</v>
      </c>
      <c r="S6673" s="31">
        <f t="shared" si="970"/>
        <v>0</v>
      </c>
      <c r="T6673" s="31">
        <f t="shared" si="970"/>
        <v>0</v>
      </c>
      <c r="U6673" s="31">
        <f t="shared" si="970"/>
        <v>0</v>
      </c>
      <c r="V6673" s="31">
        <f t="shared" si="970"/>
        <v>0</v>
      </c>
      <c r="W6673" s="31">
        <f>SUM(O6673:V6673)</f>
        <v>3400000</v>
      </c>
      <c r="X6673" s="31">
        <f>SUM(X6674:X6686)</f>
        <v>0</v>
      </c>
      <c r="Y6673" s="31">
        <f>H6673+I6673+J6673+K6673+L6673+M6673+N6673+W6673+X6673</f>
        <v>3400000</v>
      </c>
      <c r="Z6673" s="31">
        <f t="shared" ref="Z6673:AK6673" si="971">SUM(Z6674:Z6686)</f>
        <v>0</v>
      </c>
      <c r="AA6673" s="31">
        <f t="shared" si="971"/>
        <v>0</v>
      </c>
      <c r="AB6673" s="31">
        <f t="shared" si="971"/>
        <v>0</v>
      </c>
      <c r="AC6673" s="31">
        <f t="shared" si="971"/>
        <v>0</v>
      </c>
      <c r="AD6673" s="31">
        <f t="shared" si="971"/>
        <v>0</v>
      </c>
      <c r="AE6673" s="31">
        <f t="shared" si="971"/>
        <v>0</v>
      </c>
      <c r="AF6673" s="31">
        <f t="shared" si="971"/>
        <v>0</v>
      </c>
      <c r="AG6673" s="31">
        <f t="shared" si="971"/>
        <v>0</v>
      </c>
      <c r="AH6673" s="31">
        <f t="shared" si="971"/>
        <v>0</v>
      </c>
      <c r="AI6673" s="31">
        <f t="shared" si="971"/>
        <v>0</v>
      </c>
      <c r="AJ6673" s="31">
        <f t="shared" si="971"/>
        <v>0</v>
      </c>
      <c r="AK6673" s="31">
        <f t="shared" si="971"/>
        <v>0</v>
      </c>
      <c r="AL6673" s="31">
        <f>SUM(AD6673:AK6673)</f>
        <v>0</v>
      </c>
      <c r="AM6673" s="31">
        <f>SUM(AM6674:AM6686)</f>
        <v>0</v>
      </c>
      <c r="AN6673" s="31">
        <f>SUM(AN6674:AN6686)</f>
        <v>0</v>
      </c>
      <c r="AO6673" s="31">
        <f>Z6673+AA6673+AB6673+AC6673+AL6673+AM6673+AN6673</f>
        <v>0</v>
      </c>
      <c r="AP6673" s="32">
        <f>E6673+Y6673-AO6673</f>
        <v>20785900</v>
      </c>
      <c r="AQ6673" s="32"/>
      <c r="AR6673" s="28"/>
      <c r="AS6673" s="29">
        <f>E6673+H6673+I6673+J6673+K6673+L6673+M6673+N6673+W6673+X6673-Z6673-AB6673-AL6673-AC6673-AM6673-AN6673</f>
        <v>20785900</v>
      </c>
      <c r="AT6673" s="29">
        <f>AP6673-AS6673</f>
        <v>0</v>
      </c>
      <c r="AU6673" s="29">
        <f>E6673</f>
        <v>17385900</v>
      </c>
      <c r="AV6673" s="86">
        <f>AS6673-AU6673</f>
        <v>3400000</v>
      </c>
      <c r="AW6673" s="86">
        <f>Y6673-AO6673</f>
        <v>3400000</v>
      </c>
      <c r="AX6673" s="86">
        <f>AV6673-AW6673</f>
        <v>0</v>
      </c>
      <c r="AZ6673" s="398"/>
    </row>
    <row r="6674" spans="1:256" s="402" customFormat="1">
      <c r="A6674" s="13"/>
      <c r="B6674" s="8"/>
      <c r="C6674" s="8"/>
      <c r="D6674" s="240"/>
      <c r="E6674" s="33"/>
      <c r="F6674" s="33"/>
      <c r="G6674" s="282"/>
      <c r="H6674" s="283"/>
      <c r="I6674" s="33"/>
      <c r="J6674" s="33"/>
      <c r="K6674" s="33"/>
      <c r="L6674" s="33"/>
      <c r="M6674" s="33"/>
      <c r="N6674" s="33"/>
      <c r="O6674" s="33"/>
      <c r="P6674" s="33"/>
      <c r="Q6674" s="33"/>
      <c r="R6674" s="33"/>
      <c r="S6674" s="33"/>
      <c r="T6674" s="33"/>
      <c r="U6674" s="33"/>
      <c r="V6674" s="33"/>
      <c r="W6674" s="33"/>
      <c r="X6674" s="282"/>
      <c r="Y6674" s="33"/>
      <c r="Z6674" s="284"/>
      <c r="AA6674" s="284"/>
      <c r="AB6674" s="33"/>
      <c r="AC6674" s="33"/>
      <c r="AD6674" s="33"/>
      <c r="AE6674" s="33"/>
      <c r="AF6674" s="33"/>
      <c r="AG6674" s="33"/>
      <c r="AH6674" s="33"/>
      <c r="AI6674" s="33"/>
      <c r="AJ6674" s="33"/>
      <c r="AK6674" s="33"/>
      <c r="AL6674" s="33"/>
      <c r="AM6674" s="33"/>
      <c r="AN6674" s="33"/>
      <c r="AO6674" s="33"/>
      <c r="AP6674" s="34"/>
      <c r="AQ6674" s="34"/>
      <c r="AR6674" s="28"/>
      <c r="AS6674" s="29"/>
      <c r="AT6674" s="29"/>
      <c r="AU6674" s="29"/>
    </row>
    <row r="6675" spans="1:256" s="402" customFormat="1">
      <c r="A6675" s="13"/>
      <c r="B6675" s="8"/>
      <c r="C6675" s="8"/>
      <c r="D6675" s="376"/>
      <c r="E6675" s="33"/>
      <c r="F6675" s="33"/>
      <c r="G6675" s="282"/>
      <c r="H6675" s="283"/>
      <c r="I6675" s="33"/>
      <c r="J6675" s="33"/>
      <c r="K6675" s="33"/>
      <c r="L6675" s="33"/>
      <c r="M6675" s="33"/>
      <c r="N6675" s="33"/>
      <c r="O6675" s="33"/>
      <c r="P6675" s="33"/>
      <c r="Q6675" s="33"/>
      <c r="R6675" s="33"/>
      <c r="S6675" s="33"/>
      <c r="T6675" s="33"/>
      <c r="U6675" s="33"/>
      <c r="V6675" s="33"/>
      <c r="W6675" s="33"/>
      <c r="X6675" s="282"/>
      <c r="Y6675" s="33"/>
      <c r="Z6675" s="284"/>
      <c r="AA6675" s="284"/>
      <c r="AB6675" s="33"/>
      <c r="AC6675" s="33"/>
      <c r="AD6675" s="33"/>
      <c r="AE6675" s="33"/>
      <c r="AF6675" s="33"/>
      <c r="AG6675" s="33"/>
      <c r="AH6675" s="33"/>
      <c r="AI6675" s="33"/>
      <c r="AJ6675" s="33"/>
      <c r="AK6675" s="33"/>
      <c r="AL6675" s="33"/>
      <c r="AM6675" s="33"/>
      <c r="AN6675" s="33"/>
      <c r="AO6675" s="33"/>
      <c r="AP6675" s="34"/>
      <c r="AQ6675" s="34"/>
      <c r="AR6675" s="28"/>
      <c r="AS6675" s="29"/>
      <c r="AT6675" s="29"/>
      <c r="AU6675" s="29"/>
    </row>
    <row r="6676" spans="1:256" s="551" customFormat="1" ht="15">
      <c r="A6676" s="13"/>
      <c r="B6676" s="8"/>
      <c r="C6676" s="8"/>
      <c r="D6676" s="506" t="s">
        <v>557</v>
      </c>
      <c r="E6676" s="33"/>
      <c r="F6676" s="33"/>
      <c r="G6676" s="282"/>
      <c r="H6676" s="283"/>
      <c r="I6676" s="33"/>
      <c r="J6676" s="33"/>
      <c r="K6676" s="33"/>
      <c r="L6676" s="33"/>
      <c r="M6676" s="33"/>
      <c r="N6676" s="33"/>
      <c r="O6676" s="33"/>
      <c r="P6676" s="33"/>
      <c r="Q6676" s="33"/>
      <c r="R6676" s="33"/>
      <c r="S6676" s="33"/>
      <c r="T6676" s="33"/>
      <c r="U6676" s="33"/>
      <c r="V6676" s="33"/>
      <c r="W6676" s="33"/>
      <c r="X6676" s="282"/>
      <c r="Y6676" s="33"/>
      <c r="Z6676" s="284"/>
      <c r="AA6676" s="284"/>
      <c r="AB6676" s="33"/>
      <c r="AC6676" s="33"/>
      <c r="AD6676" s="33"/>
      <c r="AE6676" s="33"/>
      <c r="AF6676" s="33"/>
      <c r="AG6676" s="33"/>
      <c r="AH6676" s="33"/>
      <c r="AI6676" s="33"/>
      <c r="AJ6676" s="33"/>
      <c r="AK6676" s="33"/>
      <c r="AL6676" s="33"/>
      <c r="AM6676" s="33"/>
      <c r="AN6676" s="33"/>
      <c r="AO6676" s="33"/>
      <c r="AP6676" s="34"/>
      <c r="AQ6676" s="34"/>
      <c r="AR6676" s="28"/>
      <c r="AS6676" s="29"/>
      <c r="AT6676" s="29"/>
      <c r="AU6676" s="29"/>
    </row>
    <row r="6677" spans="1:256" s="551" customFormat="1">
      <c r="A6677" s="13"/>
      <c r="B6677" s="8"/>
      <c r="C6677" s="8"/>
      <c r="D6677" s="344" t="s">
        <v>2072</v>
      </c>
      <c r="E6677" s="33"/>
      <c r="F6677" s="33"/>
      <c r="G6677" s="282"/>
      <c r="H6677" s="283"/>
      <c r="I6677" s="33"/>
      <c r="J6677" s="33"/>
      <c r="K6677" s="33"/>
      <c r="L6677" s="33"/>
      <c r="M6677" s="33"/>
      <c r="N6677" s="33"/>
      <c r="O6677" s="33"/>
      <c r="P6677" s="33">
        <v>400000</v>
      </c>
      <c r="Q6677" s="33"/>
      <c r="R6677" s="33"/>
      <c r="S6677" s="33"/>
      <c r="T6677" s="33"/>
      <c r="U6677" s="33"/>
      <c r="V6677" s="33"/>
      <c r="W6677" s="33"/>
      <c r="X6677" s="282"/>
      <c r="Y6677" s="33"/>
      <c r="Z6677" s="284"/>
      <c r="AA6677" s="284"/>
      <c r="AB6677" s="33"/>
      <c r="AC6677" s="33"/>
      <c r="AD6677" s="33"/>
      <c r="AE6677" s="33"/>
      <c r="AF6677" s="33"/>
      <c r="AG6677" s="33"/>
      <c r="AH6677" s="33"/>
      <c r="AI6677" s="33"/>
      <c r="AJ6677" s="33"/>
      <c r="AK6677" s="33"/>
      <c r="AL6677" s="33"/>
      <c r="AM6677" s="33"/>
      <c r="AN6677" s="33"/>
      <c r="AO6677" s="33"/>
      <c r="AP6677" s="34"/>
      <c r="AQ6677" s="34"/>
      <c r="AR6677" s="28"/>
      <c r="AS6677" s="29"/>
      <c r="AT6677" s="29"/>
      <c r="AU6677" s="29"/>
    </row>
    <row r="6678" spans="1:256" s="551" customFormat="1">
      <c r="A6678" s="13"/>
      <c r="B6678" s="8"/>
      <c r="C6678" s="8"/>
      <c r="D6678" s="376" t="s">
        <v>1041</v>
      </c>
      <c r="E6678" s="33"/>
      <c r="F6678" s="33"/>
      <c r="G6678" s="282"/>
      <c r="H6678" s="283"/>
      <c r="I6678" s="33"/>
      <c r="J6678" s="33"/>
      <c r="K6678" s="33"/>
      <c r="L6678" s="33"/>
      <c r="M6678" s="33"/>
      <c r="N6678" s="33"/>
      <c r="O6678" s="33"/>
      <c r="P6678" s="33">
        <v>3000000</v>
      </c>
      <c r="Q6678" s="33"/>
      <c r="R6678" s="33"/>
      <c r="S6678" s="33"/>
      <c r="T6678" s="33"/>
      <c r="U6678" s="33"/>
      <c r="V6678" s="33"/>
      <c r="W6678" s="33"/>
      <c r="X6678" s="282"/>
      <c r="Y6678" s="33"/>
      <c r="Z6678" s="284"/>
      <c r="AA6678" s="284"/>
      <c r="AB6678" s="33"/>
      <c r="AC6678" s="33"/>
      <c r="AD6678" s="33"/>
      <c r="AE6678" s="33"/>
      <c r="AF6678" s="33"/>
      <c r="AG6678" s="33"/>
      <c r="AH6678" s="33"/>
      <c r="AI6678" s="33"/>
      <c r="AJ6678" s="33"/>
      <c r="AK6678" s="33"/>
      <c r="AL6678" s="33"/>
      <c r="AM6678" s="33"/>
      <c r="AN6678" s="33"/>
      <c r="AO6678" s="33"/>
      <c r="AP6678" s="34"/>
      <c r="AQ6678" s="34"/>
      <c r="AR6678" s="28"/>
      <c r="AS6678" s="29"/>
      <c r="AT6678" s="29"/>
      <c r="AU6678" s="29"/>
    </row>
    <row r="6679" spans="1:256" s="551" customFormat="1">
      <c r="A6679" s="13"/>
      <c r="B6679" s="8"/>
      <c r="C6679" s="8"/>
      <c r="D6679" s="376"/>
      <c r="E6679" s="33"/>
      <c r="F6679" s="33"/>
      <c r="G6679" s="282"/>
      <c r="H6679" s="283"/>
      <c r="I6679" s="33"/>
      <c r="J6679" s="33"/>
      <c r="K6679" s="33"/>
      <c r="L6679" s="33"/>
      <c r="M6679" s="33"/>
      <c r="N6679" s="33"/>
      <c r="O6679" s="33"/>
      <c r="P6679" s="33"/>
      <c r="Q6679" s="33"/>
      <c r="R6679" s="33"/>
      <c r="S6679" s="33"/>
      <c r="T6679" s="33"/>
      <c r="U6679" s="33"/>
      <c r="V6679" s="33"/>
      <c r="W6679" s="33"/>
      <c r="X6679" s="282"/>
      <c r="Y6679" s="33"/>
      <c r="Z6679" s="284"/>
      <c r="AA6679" s="284"/>
      <c r="AB6679" s="33"/>
      <c r="AC6679" s="33"/>
      <c r="AD6679" s="33"/>
      <c r="AE6679" s="33"/>
      <c r="AF6679" s="33"/>
      <c r="AG6679" s="33"/>
      <c r="AH6679" s="33"/>
      <c r="AI6679" s="33"/>
      <c r="AJ6679" s="33"/>
      <c r="AK6679" s="33"/>
      <c r="AL6679" s="33"/>
      <c r="AM6679" s="33"/>
      <c r="AN6679" s="33"/>
      <c r="AO6679" s="33"/>
      <c r="AP6679" s="34"/>
      <c r="AQ6679" s="34"/>
      <c r="AR6679" s="28"/>
      <c r="AS6679" s="29"/>
      <c r="AT6679" s="29"/>
      <c r="AU6679" s="29"/>
    </row>
    <row r="6680" spans="1:256" s="551" customFormat="1">
      <c r="A6680" s="13"/>
      <c r="B6680" s="8"/>
      <c r="C6680" s="8"/>
      <c r="D6680" s="376"/>
      <c r="E6680" s="33"/>
      <c r="F6680" s="33"/>
      <c r="G6680" s="282"/>
      <c r="H6680" s="283"/>
      <c r="I6680" s="33"/>
      <c r="J6680" s="33"/>
      <c r="K6680" s="33"/>
      <c r="L6680" s="33"/>
      <c r="M6680" s="33"/>
      <c r="N6680" s="33"/>
      <c r="O6680" s="33"/>
      <c r="P6680" s="33"/>
      <c r="Q6680" s="33"/>
      <c r="R6680" s="33"/>
      <c r="S6680" s="33"/>
      <c r="T6680" s="33"/>
      <c r="U6680" s="33"/>
      <c r="V6680" s="33"/>
      <c r="W6680" s="33"/>
      <c r="X6680" s="282"/>
      <c r="Y6680" s="33"/>
      <c r="Z6680" s="284"/>
      <c r="AA6680" s="284"/>
      <c r="AB6680" s="33"/>
      <c r="AC6680" s="33"/>
      <c r="AD6680" s="33"/>
      <c r="AE6680" s="33"/>
      <c r="AF6680" s="33"/>
      <c r="AG6680" s="33"/>
      <c r="AH6680" s="33"/>
      <c r="AI6680" s="33"/>
      <c r="AJ6680" s="33"/>
      <c r="AK6680" s="33"/>
      <c r="AL6680" s="33"/>
      <c r="AM6680" s="33"/>
      <c r="AN6680" s="33"/>
      <c r="AO6680" s="33"/>
      <c r="AP6680" s="34"/>
      <c r="AQ6680" s="34"/>
      <c r="AR6680" s="28"/>
      <c r="AS6680" s="29"/>
      <c r="AT6680" s="29"/>
      <c r="AU6680" s="29"/>
    </row>
    <row r="6681" spans="1:256" s="551" customFormat="1">
      <c r="A6681" s="13"/>
      <c r="B6681" s="8"/>
      <c r="C6681" s="8"/>
      <c r="D6681" s="376"/>
      <c r="E6681" s="33"/>
      <c r="F6681" s="33"/>
      <c r="G6681" s="282"/>
      <c r="H6681" s="283"/>
      <c r="I6681" s="33"/>
      <c r="J6681" s="33"/>
      <c r="K6681" s="33"/>
      <c r="L6681" s="33"/>
      <c r="M6681" s="33"/>
      <c r="N6681" s="33"/>
      <c r="O6681" s="33"/>
      <c r="P6681" s="33"/>
      <c r="Q6681" s="33"/>
      <c r="R6681" s="33"/>
      <c r="S6681" s="33"/>
      <c r="T6681" s="33"/>
      <c r="U6681" s="33"/>
      <c r="V6681" s="33"/>
      <c r="W6681" s="33"/>
      <c r="X6681" s="282"/>
      <c r="Y6681" s="33"/>
      <c r="Z6681" s="284"/>
      <c r="AA6681" s="284"/>
      <c r="AB6681" s="33"/>
      <c r="AC6681" s="33"/>
      <c r="AD6681" s="33"/>
      <c r="AE6681" s="33"/>
      <c r="AF6681" s="33"/>
      <c r="AG6681" s="33"/>
      <c r="AH6681" s="33"/>
      <c r="AI6681" s="33"/>
      <c r="AJ6681" s="33"/>
      <c r="AK6681" s="33"/>
      <c r="AL6681" s="33"/>
      <c r="AM6681" s="33"/>
      <c r="AN6681" s="33"/>
      <c r="AO6681" s="33"/>
      <c r="AP6681" s="34"/>
      <c r="AQ6681" s="34"/>
      <c r="AR6681" s="28"/>
      <c r="AS6681" s="29"/>
      <c r="AT6681" s="29"/>
      <c r="AU6681" s="29"/>
    </row>
    <row r="6682" spans="1:256" s="468" customFormat="1">
      <c r="A6682" s="13"/>
      <c r="B6682" s="8"/>
      <c r="C6682" s="8"/>
      <c r="D6682" s="376"/>
      <c r="E6682" s="33"/>
      <c r="F6682" s="33"/>
      <c r="G6682" s="282"/>
      <c r="H6682" s="283"/>
      <c r="I6682" s="33"/>
      <c r="J6682" s="33"/>
      <c r="K6682" s="33"/>
      <c r="L6682" s="33"/>
      <c r="M6682" s="33"/>
      <c r="N6682" s="33"/>
      <c r="O6682" s="33"/>
      <c r="P6682" s="33"/>
      <c r="Q6682" s="33"/>
      <c r="R6682" s="33"/>
      <c r="S6682" s="33"/>
      <c r="T6682" s="33"/>
      <c r="U6682" s="33"/>
      <c r="V6682" s="33"/>
      <c r="W6682" s="33"/>
      <c r="X6682" s="282"/>
      <c r="Y6682" s="33"/>
      <c r="Z6682" s="284"/>
      <c r="AA6682" s="284"/>
      <c r="AB6682" s="33"/>
      <c r="AC6682" s="33"/>
      <c r="AD6682" s="33"/>
      <c r="AE6682" s="33"/>
      <c r="AF6682" s="33"/>
      <c r="AG6682" s="33"/>
      <c r="AH6682" s="33"/>
      <c r="AI6682" s="33"/>
      <c r="AJ6682" s="33"/>
      <c r="AK6682" s="33"/>
      <c r="AL6682" s="33"/>
      <c r="AM6682" s="33"/>
      <c r="AN6682" s="33"/>
      <c r="AO6682" s="33"/>
      <c r="AP6682" s="34"/>
      <c r="AQ6682" s="34"/>
      <c r="AR6682" s="28"/>
      <c r="AS6682" s="29"/>
      <c r="AT6682" s="29"/>
      <c r="AU6682" s="29"/>
    </row>
    <row r="6683" spans="1:256" s="468" customFormat="1">
      <c r="A6683" s="13"/>
      <c r="B6683" s="8"/>
      <c r="C6683" s="8"/>
      <c r="D6683" s="376"/>
      <c r="E6683" s="33"/>
      <c r="F6683" s="33"/>
      <c r="G6683" s="282"/>
      <c r="H6683" s="283"/>
      <c r="I6683" s="33"/>
      <c r="J6683" s="33"/>
      <c r="K6683" s="33"/>
      <c r="L6683" s="33"/>
      <c r="M6683" s="33"/>
      <c r="N6683" s="33"/>
      <c r="O6683" s="33"/>
      <c r="P6683" s="33"/>
      <c r="Q6683" s="33"/>
      <c r="R6683" s="33"/>
      <c r="S6683" s="33"/>
      <c r="T6683" s="33"/>
      <c r="U6683" s="33"/>
      <c r="V6683" s="33"/>
      <c r="W6683" s="33"/>
      <c r="X6683" s="282"/>
      <c r="Y6683" s="33"/>
      <c r="Z6683" s="284"/>
      <c r="AA6683" s="284"/>
      <c r="AB6683" s="33"/>
      <c r="AC6683" s="33"/>
      <c r="AD6683" s="33"/>
      <c r="AE6683" s="33"/>
      <c r="AF6683" s="33"/>
      <c r="AG6683" s="33"/>
      <c r="AH6683" s="33"/>
      <c r="AI6683" s="33"/>
      <c r="AJ6683" s="33"/>
      <c r="AK6683" s="33"/>
      <c r="AL6683" s="33"/>
      <c r="AM6683" s="33"/>
      <c r="AN6683" s="33"/>
      <c r="AO6683" s="33"/>
      <c r="AP6683" s="34"/>
      <c r="AQ6683" s="34"/>
      <c r="AR6683" s="28"/>
      <c r="AS6683" s="29"/>
      <c r="AT6683" s="29"/>
      <c r="AU6683" s="29"/>
    </row>
    <row r="6684" spans="1:256" s="402" customFormat="1">
      <c r="A6684" s="13"/>
      <c r="B6684" s="8"/>
      <c r="C6684" s="8"/>
      <c r="D6684" s="323"/>
      <c r="E6684" s="33"/>
      <c r="F6684" s="33"/>
      <c r="G6684" s="282"/>
      <c r="H6684" s="283"/>
      <c r="I6684" s="33"/>
      <c r="J6684" s="33"/>
      <c r="K6684" s="33"/>
      <c r="L6684" s="33"/>
      <c r="M6684" s="33"/>
      <c r="N6684" s="33"/>
      <c r="O6684" s="33"/>
      <c r="P6684" s="33"/>
      <c r="Q6684" s="33"/>
      <c r="R6684" s="33"/>
      <c r="S6684" s="33"/>
      <c r="T6684" s="33"/>
      <c r="U6684" s="33"/>
      <c r="V6684" s="33"/>
      <c r="W6684" s="33"/>
      <c r="X6684" s="282"/>
      <c r="Y6684" s="33"/>
      <c r="Z6684" s="284"/>
      <c r="AA6684" s="284"/>
      <c r="AB6684" s="33"/>
      <c r="AC6684" s="33"/>
      <c r="AD6684" s="33"/>
      <c r="AE6684" s="33"/>
      <c r="AF6684" s="33"/>
      <c r="AG6684" s="33"/>
      <c r="AH6684" s="33"/>
      <c r="AI6684" s="33"/>
      <c r="AJ6684" s="33"/>
      <c r="AK6684" s="33"/>
      <c r="AL6684" s="33"/>
      <c r="AM6684" s="33"/>
      <c r="AN6684" s="33"/>
      <c r="AO6684" s="33"/>
      <c r="AP6684" s="34"/>
      <c r="AQ6684" s="34"/>
      <c r="AR6684" s="28"/>
      <c r="AS6684" s="29"/>
      <c r="AT6684" s="29"/>
      <c r="AU6684" s="29"/>
    </row>
    <row r="6685" spans="1:256" s="402" customFormat="1">
      <c r="A6685" s="13"/>
      <c r="B6685" s="8"/>
      <c r="C6685" s="8"/>
      <c r="D6685" s="323"/>
      <c r="E6685" s="33"/>
      <c r="F6685" s="33"/>
      <c r="G6685" s="282"/>
      <c r="H6685" s="283"/>
      <c r="I6685" s="33"/>
      <c r="J6685" s="33"/>
      <c r="K6685" s="33"/>
      <c r="L6685" s="33"/>
      <c r="M6685" s="33"/>
      <c r="N6685" s="33"/>
      <c r="O6685" s="33"/>
      <c r="P6685" s="33"/>
      <c r="Q6685" s="33"/>
      <c r="R6685" s="33"/>
      <c r="S6685" s="33"/>
      <c r="T6685" s="33"/>
      <c r="U6685" s="33"/>
      <c r="V6685" s="33"/>
      <c r="W6685" s="33"/>
      <c r="X6685" s="282"/>
      <c r="Y6685" s="33"/>
      <c r="Z6685" s="284"/>
      <c r="AA6685" s="284"/>
      <c r="AB6685" s="33"/>
      <c r="AC6685" s="33"/>
      <c r="AD6685" s="33"/>
      <c r="AE6685" s="33"/>
      <c r="AF6685" s="33"/>
      <c r="AG6685" s="33"/>
      <c r="AH6685" s="33"/>
      <c r="AI6685" s="33"/>
      <c r="AJ6685" s="33"/>
      <c r="AK6685" s="33"/>
      <c r="AL6685" s="33"/>
      <c r="AM6685" s="33"/>
      <c r="AN6685" s="33"/>
      <c r="AO6685" s="33"/>
      <c r="AP6685" s="34"/>
      <c r="AQ6685" s="34"/>
      <c r="AR6685" s="28"/>
      <c r="AS6685" s="29"/>
      <c r="AT6685" s="29"/>
      <c r="AU6685" s="29"/>
    </row>
    <row r="6686" spans="1:256" s="402" customFormat="1">
      <c r="A6686" s="13"/>
      <c r="B6686" s="8"/>
      <c r="C6686" s="8"/>
      <c r="D6686" s="323"/>
      <c r="E6686" s="33"/>
      <c r="F6686" s="33"/>
      <c r="G6686" s="282"/>
      <c r="H6686" s="283"/>
      <c r="I6686" s="33"/>
      <c r="J6686" s="33"/>
      <c r="K6686" s="33"/>
      <c r="L6686" s="33"/>
      <c r="M6686" s="33"/>
      <c r="N6686" s="33"/>
      <c r="O6686" s="33"/>
      <c r="P6686" s="33"/>
      <c r="Q6686" s="33"/>
      <c r="R6686" s="33"/>
      <c r="S6686" s="33"/>
      <c r="T6686" s="33"/>
      <c r="U6686" s="33"/>
      <c r="V6686" s="33"/>
      <c r="W6686" s="33"/>
      <c r="X6686" s="282"/>
      <c r="Y6686" s="33"/>
      <c r="Z6686" s="284"/>
      <c r="AA6686" s="284"/>
      <c r="AB6686" s="33"/>
      <c r="AC6686" s="33"/>
      <c r="AD6686" s="33"/>
      <c r="AE6686" s="33"/>
      <c r="AF6686" s="33"/>
      <c r="AG6686" s="33"/>
      <c r="AH6686" s="33"/>
      <c r="AI6686" s="33"/>
      <c r="AJ6686" s="33"/>
      <c r="AK6686" s="33"/>
      <c r="AL6686" s="33"/>
      <c r="AM6686" s="33"/>
      <c r="AN6686" s="33"/>
      <c r="AO6686" s="33"/>
      <c r="AP6686" s="34"/>
      <c r="AQ6686" s="34"/>
      <c r="AR6686" s="28"/>
      <c r="AS6686" s="29"/>
      <c r="AT6686" s="29"/>
      <c r="AU6686" s="29"/>
    </row>
    <row r="6687" spans="1:256" s="264" customFormat="1" ht="19.5" customHeight="1">
      <c r="A6687" s="526">
        <v>55</v>
      </c>
      <c r="B6687" s="22" t="s">
        <v>91</v>
      </c>
      <c r="C6687" s="20"/>
      <c r="D6687" s="30"/>
      <c r="E6687" s="403">
        <f t="shared" ref="E6687:X6687" si="972">E6688+E6692+E6719+E6723+E6726+E6729+E6732+E6735</f>
        <v>3445163197</v>
      </c>
      <c r="F6687" s="30">
        <f t="shared" si="972"/>
        <v>13750000</v>
      </c>
      <c r="G6687" s="30">
        <f t="shared" si="972"/>
        <v>13750000</v>
      </c>
      <c r="H6687" s="30">
        <f t="shared" si="972"/>
        <v>13750000</v>
      </c>
      <c r="I6687" s="30">
        <f t="shared" si="972"/>
        <v>0</v>
      </c>
      <c r="J6687" s="30">
        <f t="shared" si="972"/>
        <v>0</v>
      </c>
      <c r="K6687" s="30">
        <f t="shared" si="972"/>
        <v>0</v>
      </c>
      <c r="L6687" s="30">
        <f t="shared" si="972"/>
        <v>0</v>
      </c>
      <c r="M6687" s="30">
        <f t="shared" si="972"/>
        <v>0</v>
      </c>
      <c r="N6687" s="30">
        <f t="shared" si="972"/>
        <v>0</v>
      </c>
      <c r="O6687" s="30">
        <f t="shared" si="972"/>
        <v>0</v>
      </c>
      <c r="P6687" s="30">
        <f t="shared" si="972"/>
        <v>1250000</v>
      </c>
      <c r="Q6687" s="30">
        <f t="shared" si="972"/>
        <v>0</v>
      </c>
      <c r="R6687" s="30">
        <f t="shared" si="972"/>
        <v>0</v>
      </c>
      <c r="S6687" s="30">
        <f t="shared" si="972"/>
        <v>0</v>
      </c>
      <c r="T6687" s="30">
        <f t="shared" si="972"/>
        <v>0</v>
      </c>
      <c r="U6687" s="30">
        <f t="shared" si="972"/>
        <v>0</v>
      </c>
      <c r="V6687" s="30">
        <f t="shared" si="972"/>
        <v>0</v>
      </c>
      <c r="W6687" s="30">
        <f t="shared" si="972"/>
        <v>1250000</v>
      </c>
      <c r="X6687" s="30">
        <f t="shared" si="972"/>
        <v>0</v>
      </c>
      <c r="Y6687" s="30">
        <f>H6687+I6687+J6687+K6687+L6687+M6687+N6687+W6687+X6687</f>
        <v>15000000</v>
      </c>
      <c r="Z6687" s="64">
        <f t="shared" ref="Z6687:AN6687" si="973">Z6688+Z6692+Z6719+Z6723+Z6726+Z6729+Z6732+Z6735</f>
        <v>0</v>
      </c>
      <c r="AA6687" s="64">
        <f t="shared" si="973"/>
        <v>0</v>
      </c>
      <c r="AB6687" s="30">
        <f t="shared" si="973"/>
        <v>0</v>
      </c>
      <c r="AC6687" s="30">
        <f t="shared" si="973"/>
        <v>0</v>
      </c>
      <c r="AD6687" s="30">
        <f t="shared" si="973"/>
        <v>0</v>
      </c>
      <c r="AE6687" s="30">
        <f t="shared" si="973"/>
        <v>0</v>
      </c>
      <c r="AF6687" s="30">
        <f t="shared" si="973"/>
        <v>0</v>
      </c>
      <c r="AG6687" s="30">
        <f t="shared" si="973"/>
        <v>0</v>
      </c>
      <c r="AH6687" s="30">
        <f t="shared" si="973"/>
        <v>0</v>
      </c>
      <c r="AI6687" s="30">
        <f t="shared" si="973"/>
        <v>0</v>
      </c>
      <c r="AJ6687" s="30">
        <f t="shared" si="973"/>
        <v>0</v>
      </c>
      <c r="AK6687" s="30">
        <f t="shared" si="973"/>
        <v>1250000</v>
      </c>
      <c r="AL6687" s="30">
        <f t="shared" si="973"/>
        <v>1250000</v>
      </c>
      <c r="AM6687" s="30">
        <f t="shared" si="973"/>
        <v>0</v>
      </c>
      <c r="AN6687" s="30">
        <f t="shared" si="973"/>
        <v>0</v>
      </c>
      <c r="AO6687" s="30">
        <f>Z6687+AA6687+AB6687+AC6687+AL6687+AM6687+AN6687</f>
        <v>1250000</v>
      </c>
      <c r="AP6687" s="30">
        <f>AP6688+AP6692+AP6719+AP6723+AP6726+AP6729+AP6732+AP6735</f>
        <v>3458913197</v>
      </c>
      <c r="AQ6687" s="30"/>
      <c r="AR6687" s="57"/>
      <c r="AS6687" s="57">
        <f>E6687+H6687+I6687+J6687+K6687+L6687+M6687+N6687+W6687+X6687-Z6687-AB6687-AL6687-AC6687-AM6687-AN6687</f>
        <v>3458913197</v>
      </c>
      <c r="AT6687" s="57"/>
      <c r="AU6687" s="57">
        <f>AU6688+AU6692+AU6719+AU6723+AU6726+AU6729+AU6732+AU6735</f>
        <v>3445163197</v>
      </c>
      <c r="AV6687" s="15">
        <f>AV6688+AV6692+AV6719+AV6723+AV6726+AV6729+AV6732+AV6735</f>
        <v>13750000</v>
      </c>
      <c r="AW6687" s="15">
        <f>AW6688+AW6692+AW6719+AW6723+AW6726+AW6729+AW6732+AW6735</f>
        <v>13750000</v>
      </c>
      <c r="AX6687" s="15">
        <f>AX6688+AX6692+AX6719+AX6723+AX6726+AX6729+AX6732+AX6735</f>
        <v>0</v>
      </c>
      <c r="AY6687" s="15"/>
      <c r="AZ6687" s="15"/>
      <c r="BA6687" s="15"/>
      <c r="BB6687" s="15"/>
      <c r="BC6687" s="15"/>
      <c r="BD6687" s="15"/>
      <c r="BE6687" s="15"/>
      <c r="BF6687" s="15"/>
      <c r="BG6687" s="15"/>
      <c r="BH6687" s="15"/>
      <c r="BI6687" s="15"/>
      <c r="BJ6687" s="15"/>
      <c r="BK6687" s="15"/>
      <c r="BL6687" s="15"/>
      <c r="BM6687" s="15"/>
      <c r="BN6687" s="15"/>
      <c r="BO6687" s="15"/>
      <c r="BP6687" s="15"/>
      <c r="BQ6687" s="15"/>
      <c r="BR6687" s="15"/>
      <c r="BS6687" s="15"/>
      <c r="BT6687" s="15"/>
      <c r="BU6687" s="15"/>
      <c r="BV6687" s="15"/>
      <c r="BW6687" s="15"/>
      <c r="BX6687" s="15"/>
      <c r="BY6687" s="15"/>
      <c r="BZ6687" s="15"/>
      <c r="CA6687" s="15"/>
      <c r="CB6687" s="15"/>
      <c r="CC6687" s="15"/>
      <c r="CD6687" s="15"/>
      <c r="CE6687" s="15"/>
      <c r="CF6687" s="15"/>
      <c r="CG6687" s="15"/>
      <c r="CH6687" s="15"/>
      <c r="CI6687" s="15"/>
      <c r="CJ6687" s="15"/>
      <c r="CK6687" s="15"/>
      <c r="CL6687" s="15"/>
      <c r="CM6687" s="15"/>
      <c r="CN6687" s="15"/>
      <c r="CO6687" s="15"/>
      <c r="CP6687" s="15"/>
      <c r="CQ6687" s="15"/>
      <c r="CR6687" s="15"/>
      <c r="CS6687" s="15"/>
      <c r="CT6687" s="15"/>
      <c r="CU6687" s="15"/>
      <c r="CV6687" s="15"/>
      <c r="CW6687" s="15"/>
      <c r="CX6687" s="15"/>
      <c r="CY6687" s="15"/>
      <c r="CZ6687" s="15"/>
      <c r="DA6687" s="15"/>
      <c r="DB6687" s="15"/>
      <c r="DC6687" s="15"/>
      <c r="DD6687" s="15"/>
      <c r="DE6687" s="15"/>
      <c r="DF6687" s="15"/>
      <c r="DG6687" s="15"/>
      <c r="DH6687" s="15"/>
      <c r="DI6687" s="15"/>
      <c r="DJ6687" s="15"/>
      <c r="DK6687" s="15"/>
      <c r="DL6687" s="15"/>
      <c r="DM6687" s="15"/>
      <c r="DN6687" s="15"/>
      <c r="DO6687" s="15"/>
      <c r="DP6687" s="15"/>
      <c r="DQ6687" s="15"/>
      <c r="DR6687" s="15"/>
      <c r="DS6687" s="15"/>
      <c r="DT6687" s="15"/>
      <c r="DU6687" s="15"/>
      <c r="DV6687" s="15"/>
      <c r="DW6687" s="15"/>
      <c r="DX6687" s="15"/>
      <c r="DY6687" s="15"/>
      <c r="DZ6687" s="15"/>
      <c r="EA6687" s="15"/>
      <c r="EB6687" s="15"/>
      <c r="EC6687" s="15"/>
      <c r="ED6687" s="15"/>
      <c r="EE6687" s="15"/>
      <c r="EF6687" s="15"/>
      <c r="EG6687" s="15"/>
      <c r="EH6687" s="15"/>
      <c r="EI6687" s="15"/>
      <c r="EJ6687" s="15"/>
      <c r="EK6687" s="15"/>
      <c r="EL6687" s="15"/>
      <c r="EM6687" s="15"/>
      <c r="EN6687" s="15"/>
      <c r="EO6687" s="15"/>
      <c r="EP6687" s="15"/>
      <c r="EQ6687" s="15"/>
      <c r="ER6687" s="15"/>
      <c r="ES6687" s="15"/>
      <c r="ET6687" s="15"/>
      <c r="EU6687" s="15"/>
      <c r="EV6687" s="15"/>
      <c r="EW6687" s="15"/>
      <c r="EX6687" s="15"/>
      <c r="EY6687" s="15"/>
      <c r="EZ6687" s="15"/>
      <c r="FA6687" s="15"/>
      <c r="FB6687" s="15"/>
      <c r="FC6687" s="15"/>
      <c r="FD6687" s="15"/>
      <c r="FE6687" s="15"/>
      <c r="FF6687" s="15"/>
      <c r="FG6687" s="15"/>
      <c r="FH6687" s="15"/>
      <c r="FI6687" s="15"/>
      <c r="FJ6687" s="15"/>
      <c r="FK6687" s="15"/>
      <c r="FL6687" s="15"/>
      <c r="FM6687" s="15"/>
      <c r="FN6687" s="15"/>
      <c r="FO6687" s="15"/>
      <c r="FP6687" s="15"/>
      <c r="FQ6687" s="15"/>
      <c r="FR6687" s="15"/>
      <c r="FS6687" s="15"/>
      <c r="FT6687" s="15"/>
      <c r="FU6687" s="15"/>
      <c r="FV6687" s="15"/>
      <c r="FW6687" s="15"/>
      <c r="FX6687" s="15"/>
      <c r="FY6687" s="15"/>
      <c r="FZ6687" s="15"/>
      <c r="GA6687" s="15"/>
      <c r="GB6687" s="15"/>
      <c r="GC6687" s="15"/>
      <c r="GD6687" s="15"/>
      <c r="GE6687" s="15"/>
      <c r="GF6687" s="15"/>
      <c r="GG6687" s="15"/>
      <c r="GH6687" s="15"/>
      <c r="GI6687" s="15"/>
      <c r="GJ6687" s="15"/>
      <c r="GK6687" s="15"/>
      <c r="GL6687" s="15"/>
      <c r="GM6687" s="15"/>
      <c r="GN6687" s="15"/>
      <c r="GO6687" s="15"/>
      <c r="GP6687" s="15"/>
      <c r="GQ6687" s="15"/>
      <c r="GR6687" s="15"/>
      <c r="GS6687" s="15"/>
      <c r="GT6687" s="15"/>
      <c r="GU6687" s="15"/>
      <c r="GV6687" s="15"/>
      <c r="GW6687" s="15"/>
      <c r="GX6687" s="15"/>
      <c r="GY6687" s="15"/>
      <c r="GZ6687" s="15"/>
      <c r="HA6687" s="15"/>
      <c r="HB6687" s="15"/>
      <c r="HC6687" s="15"/>
      <c r="HD6687" s="15"/>
      <c r="HE6687" s="15"/>
      <c r="HF6687" s="15"/>
      <c r="HG6687" s="15"/>
      <c r="HH6687" s="15"/>
      <c r="HI6687" s="15"/>
      <c r="HJ6687" s="15"/>
      <c r="HK6687" s="15"/>
      <c r="HL6687" s="15"/>
      <c r="HM6687" s="15"/>
      <c r="HN6687" s="15"/>
      <c r="HO6687" s="15"/>
      <c r="HP6687" s="15"/>
      <c r="HQ6687" s="15"/>
      <c r="HR6687" s="15"/>
      <c r="HS6687" s="15"/>
      <c r="HT6687" s="15"/>
      <c r="HU6687" s="15"/>
      <c r="HV6687" s="15"/>
      <c r="HW6687" s="15"/>
      <c r="HX6687" s="15"/>
      <c r="HY6687" s="15"/>
      <c r="HZ6687" s="15"/>
      <c r="IA6687" s="15"/>
      <c r="IB6687" s="15"/>
      <c r="IC6687" s="15"/>
      <c r="ID6687" s="15"/>
      <c r="IE6687" s="15"/>
      <c r="IF6687" s="15"/>
      <c r="IG6687" s="15"/>
      <c r="IH6687" s="15"/>
      <c r="II6687" s="15"/>
      <c r="IJ6687" s="15"/>
      <c r="IK6687" s="15"/>
      <c r="IL6687" s="15"/>
      <c r="IM6687" s="15"/>
      <c r="IN6687" s="15"/>
      <c r="IO6687" s="15"/>
      <c r="IP6687" s="15"/>
      <c r="IQ6687" s="15"/>
      <c r="IR6687" s="15"/>
      <c r="IS6687" s="15"/>
      <c r="IT6687" s="15"/>
      <c r="IU6687" s="15"/>
      <c r="IV6687" s="15"/>
    </row>
    <row r="6688" spans="1:256" s="264" customFormat="1">
      <c r="A6688" s="12"/>
      <c r="B6688" s="9">
        <v>1</v>
      </c>
      <c r="C6688" s="9" t="s">
        <v>14</v>
      </c>
      <c r="D6688" s="81" t="s">
        <v>6</v>
      </c>
      <c r="E6688" s="405">
        <v>2674933797</v>
      </c>
      <c r="F6688" s="31">
        <f t="shared" ref="F6688:V6688" si="974">SUM(F6689:F6689)</f>
        <v>0</v>
      </c>
      <c r="G6688" s="31">
        <f t="shared" si="974"/>
        <v>0</v>
      </c>
      <c r="H6688" s="31">
        <f t="shared" si="974"/>
        <v>0</v>
      </c>
      <c r="I6688" s="31">
        <f t="shared" si="974"/>
        <v>0</v>
      </c>
      <c r="J6688" s="31">
        <f t="shared" si="974"/>
        <v>0</v>
      </c>
      <c r="K6688" s="31">
        <f t="shared" si="974"/>
        <v>0</v>
      </c>
      <c r="L6688" s="31">
        <f t="shared" si="974"/>
        <v>0</v>
      </c>
      <c r="M6688" s="31">
        <f t="shared" si="974"/>
        <v>0</v>
      </c>
      <c r="N6688" s="31">
        <f t="shared" si="974"/>
        <v>0</v>
      </c>
      <c r="O6688" s="31">
        <f t="shared" si="974"/>
        <v>0</v>
      </c>
      <c r="P6688" s="31">
        <f t="shared" si="974"/>
        <v>0</v>
      </c>
      <c r="Q6688" s="31">
        <f t="shared" si="974"/>
        <v>0</v>
      </c>
      <c r="R6688" s="31">
        <f t="shared" si="974"/>
        <v>0</v>
      </c>
      <c r="S6688" s="31">
        <f t="shared" si="974"/>
        <v>0</v>
      </c>
      <c r="T6688" s="31">
        <f t="shared" si="974"/>
        <v>0</v>
      </c>
      <c r="U6688" s="31">
        <f t="shared" si="974"/>
        <v>0</v>
      </c>
      <c r="V6688" s="31">
        <f t="shared" si="974"/>
        <v>0</v>
      </c>
      <c r="W6688" s="31">
        <f>SUM(O6688:V6688)</f>
        <v>0</v>
      </c>
      <c r="X6688" s="31">
        <f>SUM(X6689:X6689)</f>
        <v>0</v>
      </c>
      <c r="Y6688" s="31">
        <f>H6688+I6688+J6688+K6688+L6688+M6688+N6688+W6688+X6688</f>
        <v>0</v>
      </c>
      <c r="Z6688" s="31">
        <f t="shared" ref="Z6688:AK6688" si="975">SUM(Z6689:Z6689)</f>
        <v>0</v>
      </c>
      <c r="AA6688" s="31">
        <f t="shared" si="975"/>
        <v>0</v>
      </c>
      <c r="AB6688" s="31">
        <f t="shared" si="975"/>
        <v>0</v>
      </c>
      <c r="AC6688" s="31">
        <f t="shared" si="975"/>
        <v>0</v>
      </c>
      <c r="AD6688" s="31">
        <f t="shared" si="975"/>
        <v>0</v>
      </c>
      <c r="AE6688" s="31">
        <f t="shared" si="975"/>
        <v>0</v>
      </c>
      <c r="AF6688" s="31">
        <f t="shared" si="975"/>
        <v>0</v>
      </c>
      <c r="AG6688" s="31">
        <f t="shared" si="975"/>
        <v>0</v>
      </c>
      <c r="AH6688" s="31">
        <f t="shared" si="975"/>
        <v>0</v>
      </c>
      <c r="AI6688" s="31">
        <f t="shared" si="975"/>
        <v>0</v>
      </c>
      <c r="AJ6688" s="31">
        <f t="shared" si="975"/>
        <v>0</v>
      </c>
      <c r="AK6688" s="31">
        <f t="shared" si="975"/>
        <v>0</v>
      </c>
      <c r="AL6688" s="31">
        <f>SUM(AD6688:AK6688)</f>
        <v>0</v>
      </c>
      <c r="AM6688" s="31">
        <f>SUM(AM6689:AM6689)</f>
        <v>0</v>
      </c>
      <c r="AN6688" s="31">
        <f>SUM(AN6689:AN6689)</f>
        <v>0</v>
      </c>
      <c r="AO6688" s="31">
        <f>Z6688+AA6688+AB6688+AC6688+AL6688+AM6688+AN6688</f>
        <v>0</v>
      </c>
      <c r="AP6688" s="32">
        <f>E6688+Y6688-AO6688</f>
        <v>2674933797</v>
      </c>
      <c r="AQ6688" s="32"/>
      <c r="AR6688" s="28"/>
      <c r="AS6688" s="29">
        <f>E6688+H6688+I6688+J6688+K6688+L6688+M6688+N6688+W6688+X6688-Z6688-AB6688-AL6688-AC6688-AM6688-AN6688</f>
        <v>2674933797</v>
      </c>
      <c r="AT6688" s="29">
        <f>AP6688-AS6688</f>
        <v>0</v>
      </c>
      <c r="AU6688" s="29">
        <f>E6688</f>
        <v>2674933797</v>
      </c>
      <c r="AV6688" s="86">
        <f>AS6688-AU6688</f>
        <v>0</v>
      </c>
      <c r="AW6688" s="86">
        <f>Y6688-AO6688</f>
        <v>0</v>
      </c>
      <c r="AX6688" s="86">
        <f>AV6688-AW6688</f>
        <v>0</v>
      </c>
      <c r="AY6688" s="86"/>
      <c r="AZ6688" s="398"/>
      <c r="BA6688" s="86"/>
      <c r="BB6688" s="86"/>
      <c r="BC6688" s="86"/>
      <c r="BD6688" s="86"/>
      <c r="BE6688" s="86"/>
      <c r="BF6688" s="86"/>
      <c r="BG6688" s="86"/>
      <c r="BH6688" s="86"/>
      <c r="BI6688" s="86"/>
      <c r="BJ6688" s="86"/>
      <c r="BK6688" s="86"/>
      <c r="BL6688" s="86"/>
      <c r="BM6688" s="86"/>
      <c r="BN6688" s="86"/>
      <c r="BO6688" s="86"/>
      <c r="BP6688" s="86"/>
      <c r="BQ6688" s="86"/>
      <c r="BR6688" s="86"/>
      <c r="BS6688" s="86"/>
      <c r="BT6688" s="86"/>
      <c r="BU6688" s="86"/>
      <c r="BV6688" s="86"/>
      <c r="BW6688" s="86"/>
      <c r="BX6688" s="86"/>
      <c r="BY6688" s="86"/>
      <c r="BZ6688" s="86"/>
      <c r="CA6688" s="86"/>
      <c r="CB6688" s="86"/>
      <c r="CC6688" s="86"/>
      <c r="CD6688" s="86"/>
      <c r="CE6688" s="86"/>
      <c r="CF6688" s="86"/>
      <c r="CG6688" s="86"/>
      <c r="CH6688" s="86"/>
      <c r="CI6688" s="86"/>
      <c r="CJ6688" s="86"/>
      <c r="CK6688" s="86"/>
      <c r="CL6688" s="86"/>
      <c r="CM6688" s="86"/>
      <c r="CN6688" s="86"/>
      <c r="CO6688" s="86"/>
      <c r="CP6688" s="86"/>
      <c r="CQ6688" s="86"/>
      <c r="CR6688" s="86"/>
      <c r="CS6688" s="86"/>
      <c r="CT6688" s="86"/>
      <c r="CU6688" s="86"/>
      <c r="CV6688" s="86"/>
      <c r="CW6688" s="86"/>
      <c r="CX6688" s="86"/>
      <c r="CY6688" s="86"/>
      <c r="CZ6688" s="86"/>
      <c r="DA6688" s="86"/>
      <c r="DB6688" s="86"/>
      <c r="DC6688" s="86"/>
      <c r="DD6688" s="86"/>
      <c r="DE6688" s="86"/>
      <c r="DF6688" s="86"/>
      <c r="DG6688" s="86"/>
      <c r="DH6688" s="86"/>
      <c r="DI6688" s="86"/>
      <c r="DJ6688" s="86"/>
      <c r="DK6688" s="86"/>
      <c r="DL6688" s="86"/>
      <c r="DM6688" s="86"/>
      <c r="DN6688" s="86"/>
      <c r="DO6688" s="86"/>
      <c r="DP6688" s="86"/>
      <c r="DQ6688" s="86"/>
      <c r="DR6688" s="86"/>
      <c r="DS6688" s="86"/>
      <c r="DT6688" s="86"/>
      <c r="DU6688" s="86"/>
      <c r="DV6688" s="86"/>
      <c r="DW6688" s="86"/>
      <c r="DX6688" s="86"/>
      <c r="DY6688" s="86"/>
      <c r="DZ6688" s="86"/>
      <c r="EA6688" s="86"/>
      <c r="EB6688" s="86"/>
      <c r="EC6688" s="86"/>
      <c r="ED6688" s="86"/>
      <c r="EE6688" s="86"/>
      <c r="EF6688" s="86"/>
      <c r="EG6688" s="86"/>
      <c r="EH6688" s="86"/>
      <c r="EI6688" s="86"/>
      <c r="EJ6688" s="86"/>
      <c r="EK6688" s="86"/>
      <c r="EL6688" s="86"/>
      <c r="EM6688" s="86"/>
      <c r="EN6688" s="86"/>
      <c r="EO6688" s="86"/>
      <c r="EP6688" s="86"/>
      <c r="EQ6688" s="86"/>
      <c r="ER6688" s="86"/>
      <c r="ES6688" s="86"/>
      <c r="ET6688" s="86"/>
      <c r="EU6688" s="86"/>
      <c r="EV6688" s="86"/>
      <c r="EW6688" s="86"/>
      <c r="EX6688" s="86"/>
      <c r="EY6688" s="86"/>
      <c r="EZ6688" s="86"/>
      <c r="FA6688" s="86"/>
      <c r="FB6688" s="86"/>
      <c r="FC6688" s="86"/>
      <c r="FD6688" s="86"/>
      <c r="FE6688" s="86"/>
      <c r="FF6688" s="86"/>
      <c r="FG6688" s="86"/>
      <c r="FH6688" s="86"/>
      <c r="FI6688" s="86"/>
      <c r="FJ6688" s="86"/>
      <c r="FK6688" s="86"/>
      <c r="FL6688" s="86"/>
      <c r="FM6688" s="86"/>
      <c r="FN6688" s="86"/>
      <c r="FO6688" s="86"/>
      <c r="FP6688" s="86"/>
      <c r="FQ6688" s="86"/>
      <c r="FR6688" s="86"/>
      <c r="FS6688" s="86"/>
      <c r="FT6688" s="86"/>
      <c r="FU6688" s="86"/>
      <c r="FV6688" s="86"/>
      <c r="FW6688" s="86"/>
      <c r="FX6688" s="86"/>
      <c r="FY6688" s="86"/>
      <c r="FZ6688" s="86"/>
      <c r="GA6688" s="86"/>
      <c r="GB6688" s="86"/>
      <c r="GC6688" s="86"/>
      <c r="GD6688" s="86"/>
      <c r="GE6688" s="86"/>
      <c r="GF6688" s="86"/>
      <c r="GG6688" s="86"/>
      <c r="GH6688" s="86"/>
      <c r="GI6688" s="86"/>
      <c r="GJ6688" s="86"/>
      <c r="GK6688" s="86"/>
      <c r="GL6688" s="86"/>
      <c r="GM6688" s="86"/>
      <c r="GN6688" s="86"/>
      <c r="GO6688" s="86"/>
      <c r="GP6688" s="86"/>
      <c r="GQ6688" s="86"/>
      <c r="GR6688" s="86"/>
      <c r="GS6688" s="86"/>
      <c r="GT6688" s="86"/>
      <c r="GU6688" s="86"/>
      <c r="GV6688" s="86"/>
      <c r="GW6688" s="86"/>
      <c r="GX6688" s="86"/>
      <c r="GY6688" s="86"/>
      <c r="GZ6688" s="86"/>
      <c r="HA6688" s="86"/>
      <c r="HB6688" s="86"/>
      <c r="HC6688" s="86"/>
      <c r="HD6688" s="86"/>
      <c r="HE6688" s="86"/>
      <c r="HF6688" s="86"/>
      <c r="HG6688" s="86"/>
      <c r="HH6688" s="86"/>
      <c r="HI6688" s="86"/>
      <c r="HJ6688" s="86"/>
      <c r="HK6688" s="86"/>
      <c r="HL6688" s="86"/>
      <c r="HM6688" s="86"/>
      <c r="HN6688" s="86"/>
      <c r="HO6688" s="86"/>
      <c r="HP6688" s="86"/>
      <c r="HQ6688" s="86"/>
      <c r="HR6688" s="86"/>
      <c r="HS6688" s="86"/>
      <c r="HT6688" s="86"/>
      <c r="HU6688" s="86"/>
      <c r="HV6688" s="86"/>
      <c r="HW6688" s="86"/>
      <c r="HX6688" s="86"/>
      <c r="HY6688" s="86"/>
      <c r="HZ6688" s="86"/>
      <c r="IA6688" s="86"/>
      <c r="IB6688" s="86"/>
      <c r="IC6688" s="86"/>
      <c r="ID6688" s="86"/>
      <c r="IE6688" s="86"/>
      <c r="IF6688" s="86"/>
      <c r="IG6688" s="86"/>
      <c r="IH6688" s="86"/>
      <c r="II6688" s="86"/>
      <c r="IJ6688" s="86"/>
      <c r="IK6688" s="86"/>
      <c r="IL6688" s="86"/>
      <c r="IM6688" s="86"/>
      <c r="IN6688" s="86"/>
      <c r="IO6688" s="86"/>
      <c r="IP6688" s="86"/>
      <c r="IQ6688" s="86"/>
      <c r="IR6688" s="86"/>
      <c r="IS6688" s="86"/>
      <c r="IT6688" s="86"/>
      <c r="IU6688" s="86"/>
      <c r="IV6688" s="86"/>
    </row>
    <row r="6689" spans="1:256" s="402" customFormat="1">
      <c r="A6689" s="13"/>
      <c r="B6689" s="8"/>
      <c r="C6689" s="8"/>
      <c r="D6689" s="113"/>
      <c r="E6689" s="266"/>
      <c r="F6689" s="33"/>
      <c r="G6689" s="282"/>
      <c r="H6689" s="283"/>
      <c r="I6689" s="33"/>
      <c r="J6689" s="33"/>
      <c r="K6689" s="33"/>
      <c r="L6689" s="33"/>
      <c r="M6689" s="33"/>
      <c r="N6689" s="33"/>
      <c r="O6689" s="33"/>
      <c r="P6689" s="33"/>
      <c r="Q6689" s="33"/>
      <c r="R6689" s="33"/>
      <c r="S6689" s="33"/>
      <c r="T6689" s="33"/>
      <c r="U6689" s="33"/>
      <c r="V6689" s="33"/>
      <c r="W6689" s="33"/>
      <c r="X6689" s="282"/>
      <c r="Y6689" s="33"/>
      <c r="Z6689" s="284"/>
      <c r="AA6689" s="284"/>
      <c r="AB6689" s="33"/>
      <c r="AC6689" s="33"/>
      <c r="AD6689" s="33"/>
      <c r="AE6689" s="33"/>
      <c r="AF6689" s="33"/>
      <c r="AG6689" s="33"/>
      <c r="AH6689" s="33"/>
      <c r="AI6689" s="33"/>
      <c r="AJ6689" s="33"/>
      <c r="AK6689" s="33"/>
      <c r="AL6689" s="33"/>
      <c r="AM6689" s="33"/>
      <c r="AN6689" s="33"/>
      <c r="AO6689" s="33"/>
      <c r="AP6689" s="34"/>
      <c r="AQ6689" s="34"/>
      <c r="AR6689" s="28"/>
      <c r="AS6689" s="29"/>
      <c r="AT6689" s="29"/>
      <c r="AU6689" s="29"/>
    </row>
    <row r="6690" spans="1:256" s="468" customFormat="1">
      <c r="A6690" s="13"/>
      <c r="B6690" s="8"/>
      <c r="C6690" s="8"/>
      <c r="D6690" s="113"/>
      <c r="E6690" s="456"/>
      <c r="F6690" s="33"/>
      <c r="G6690" s="282"/>
      <c r="H6690" s="284"/>
      <c r="I6690" s="33"/>
      <c r="J6690" s="33"/>
      <c r="K6690" s="33"/>
      <c r="L6690" s="33"/>
      <c r="M6690" s="33"/>
      <c r="N6690" s="33"/>
      <c r="O6690" s="33"/>
      <c r="P6690" s="33"/>
      <c r="Q6690" s="33"/>
      <c r="R6690" s="33"/>
      <c r="S6690" s="33"/>
      <c r="T6690" s="33"/>
      <c r="U6690" s="33"/>
      <c r="V6690" s="33"/>
      <c r="W6690" s="33"/>
      <c r="X6690" s="282"/>
      <c r="Y6690" s="33"/>
      <c r="Z6690" s="284"/>
      <c r="AA6690" s="284"/>
      <c r="AB6690" s="33"/>
      <c r="AC6690" s="33"/>
      <c r="AD6690" s="33"/>
      <c r="AE6690" s="33"/>
      <c r="AF6690" s="33"/>
      <c r="AG6690" s="33"/>
      <c r="AH6690" s="33"/>
      <c r="AI6690" s="33"/>
      <c r="AJ6690" s="33"/>
      <c r="AK6690" s="33"/>
      <c r="AL6690" s="33"/>
      <c r="AM6690" s="33"/>
      <c r="AN6690" s="33"/>
      <c r="AO6690" s="33"/>
      <c r="AP6690" s="34"/>
      <c r="AQ6690" s="34"/>
      <c r="AR6690" s="28"/>
      <c r="AS6690" s="29"/>
      <c r="AT6690" s="29"/>
      <c r="AU6690" s="29"/>
    </row>
    <row r="6691" spans="1:256" s="468" customFormat="1">
      <c r="A6691" s="13"/>
      <c r="B6691" s="8"/>
      <c r="C6691" s="8"/>
      <c r="D6691" s="113"/>
      <c r="E6691" s="456"/>
      <c r="F6691" s="33"/>
      <c r="G6691" s="282"/>
      <c r="H6691" s="284"/>
      <c r="I6691" s="33"/>
      <c r="J6691" s="33"/>
      <c r="K6691" s="33"/>
      <c r="L6691" s="33"/>
      <c r="M6691" s="33"/>
      <c r="N6691" s="33"/>
      <c r="O6691" s="33"/>
      <c r="P6691" s="33"/>
      <c r="Q6691" s="33"/>
      <c r="R6691" s="33"/>
      <c r="S6691" s="33"/>
      <c r="T6691" s="33"/>
      <c r="U6691" s="33"/>
      <c r="V6691" s="33"/>
      <c r="W6691" s="33"/>
      <c r="X6691" s="282"/>
      <c r="Y6691" s="33"/>
      <c r="Z6691" s="284"/>
      <c r="AA6691" s="284"/>
      <c r="AB6691" s="33"/>
      <c r="AC6691" s="33"/>
      <c r="AD6691" s="33"/>
      <c r="AE6691" s="33"/>
      <c r="AF6691" s="33"/>
      <c r="AG6691" s="33"/>
      <c r="AH6691" s="33"/>
      <c r="AI6691" s="33"/>
      <c r="AJ6691" s="33"/>
      <c r="AK6691" s="33"/>
      <c r="AL6691" s="33"/>
      <c r="AM6691" s="33"/>
      <c r="AN6691" s="33"/>
      <c r="AO6691" s="33"/>
      <c r="AP6691" s="34"/>
      <c r="AQ6691" s="34"/>
      <c r="AR6691" s="28"/>
      <c r="AS6691" s="29"/>
      <c r="AT6691" s="29"/>
      <c r="AU6691" s="29"/>
    </row>
    <row r="6692" spans="1:256" s="264" customFormat="1">
      <c r="A6692" s="12"/>
      <c r="B6692" s="9">
        <v>2</v>
      </c>
      <c r="C6692" s="9" t="s">
        <v>15</v>
      </c>
      <c r="D6692" s="81" t="s">
        <v>9</v>
      </c>
      <c r="E6692" s="405">
        <v>168962000</v>
      </c>
      <c r="F6692" s="31">
        <f t="shared" ref="F6692:V6692" si="976">SUM(F6693:F6718)</f>
        <v>13750000</v>
      </c>
      <c r="G6692" s="31">
        <f t="shared" si="976"/>
        <v>13750000</v>
      </c>
      <c r="H6692" s="31">
        <f t="shared" si="976"/>
        <v>13750000</v>
      </c>
      <c r="I6692" s="31">
        <f t="shared" si="976"/>
        <v>0</v>
      </c>
      <c r="J6692" s="31">
        <f t="shared" si="976"/>
        <v>0</v>
      </c>
      <c r="K6692" s="31">
        <f t="shared" si="976"/>
        <v>0</v>
      </c>
      <c r="L6692" s="31">
        <f t="shared" si="976"/>
        <v>0</v>
      </c>
      <c r="M6692" s="31">
        <f t="shared" si="976"/>
        <v>0</v>
      </c>
      <c r="N6692" s="31">
        <f t="shared" si="976"/>
        <v>0</v>
      </c>
      <c r="O6692" s="31">
        <f t="shared" si="976"/>
        <v>0</v>
      </c>
      <c r="P6692" s="31">
        <f t="shared" si="976"/>
        <v>0</v>
      </c>
      <c r="Q6692" s="31">
        <f t="shared" si="976"/>
        <v>0</v>
      </c>
      <c r="R6692" s="31">
        <f t="shared" si="976"/>
        <v>0</v>
      </c>
      <c r="S6692" s="31">
        <f t="shared" si="976"/>
        <v>0</v>
      </c>
      <c r="T6692" s="31">
        <f t="shared" si="976"/>
        <v>0</v>
      </c>
      <c r="U6692" s="31">
        <f t="shared" si="976"/>
        <v>0</v>
      </c>
      <c r="V6692" s="31">
        <f t="shared" si="976"/>
        <v>0</v>
      </c>
      <c r="W6692" s="31">
        <f>SUM(O6692:V6692)</f>
        <v>0</v>
      </c>
      <c r="X6692" s="31">
        <f>SUM(X6693:X6718)</f>
        <v>0</v>
      </c>
      <c r="Y6692" s="31">
        <f>H6692+I6692+J6692+K6692+L6692+M6692+N6692+W6692+X6692</f>
        <v>13750000</v>
      </c>
      <c r="Z6692" s="31">
        <f t="shared" ref="Z6692:AK6692" si="977">SUM(Z6693:Z6718)</f>
        <v>0</v>
      </c>
      <c r="AA6692" s="31">
        <f t="shared" si="977"/>
        <v>0</v>
      </c>
      <c r="AB6692" s="31">
        <f t="shared" si="977"/>
        <v>0</v>
      </c>
      <c r="AC6692" s="31">
        <f t="shared" si="977"/>
        <v>0</v>
      </c>
      <c r="AD6692" s="31">
        <f t="shared" si="977"/>
        <v>0</v>
      </c>
      <c r="AE6692" s="31">
        <f t="shared" si="977"/>
        <v>0</v>
      </c>
      <c r="AF6692" s="31">
        <f t="shared" si="977"/>
        <v>0</v>
      </c>
      <c r="AG6692" s="31">
        <f t="shared" si="977"/>
        <v>0</v>
      </c>
      <c r="AH6692" s="31">
        <f t="shared" si="977"/>
        <v>0</v>
      </c>
      <c r="AI6692" s="31">
        <f t="shared" si="977"/>
        <v>0</v>
      </c>
      <c r="AJ6692" s="31">
        <f t="shared" si="977"/>
        <v>0</v>
      </c>
      <c r="AK6692" s="31">
        <f t="shared" si="977"/>
        <v>1250000</v>
      </c>
      <c r="AL6692" s="31">
        <f>SUM(AD6692:AK6692)</f>
        <v>1250000</v>
      </c>
      <c r="AM6692" s="31">
        <f>SUM(AM6693:AM6718)</f>
        <v>0</v>
      </c>
      <c r="AN6692" s="31">
        <f>SUM(AN6693:AN6718)</f>
        <v>0</v>
      </c>
      <c r="AO6692" s="31">
        <f>Z6692+AA6692+AB6692+AC6692+AL6692+AM6692+AN6692</f>
        <v>1250000</v>
      </c>
      <c r="AP6692" s="32">
        <f>E6692+Y6692-AO6692</f>
        <v>181462000</v>
      </c>
      <c r="AQ6692" s="32"/>
      <c r="AR6692" s="28"/>
      <c r="AS6692" s="29">
        <f>E6692+H6692+I6692+J6692+K6692+L6692+M6692+N6692+W6692+X6692-Z6692-AB6692-AL6692-AC6692-AM6692-AN6692</f>
        <v>181462000</v>
      </c>
      <c r="AT6692" s="29">
        <f>AP6692-AS6692</f>
        <v>0</v>
      </c>
      <c r="AU6692" s="29">
        <f>E6692</f>
        <v>168962000</v>
      </c>
      <c r="AV6692" s="86">
        <f>AS6692-AU6692</f>
        <v>12500000</v>
      </c>
      <c r="AW6692" s="86">
        <f>Y6692-AO6692</f>
        <v>12500000</v>
      </c>
      <c r="AX6692" s="86">
        <f>AV6692-AW6692</f>
        <v>0</v>
      </c>
      <c r="AY6692" s="86"/>
      <c r="AZ6692" s="398"/>
      <c r="BA6692" s="86"/>
      <c r="BB6692" s="86"/>
      <c r="BC6692" s="86"/>
      <c r="BD6692" s="86"/>
      <c r="BE6692" s="86"/>
      <c r="BF6692" s="86"/>
      <c r="BG6692" s="86"/>
      <c r="BH6692" s="86"/>
      <c r="BI6692" s="86"/>
      <c r="BJ6692" s="86"/>
      <c r="BK6692" s="86"/>
      <c r="BL6692" s="86"/>
      <c r="BM6692" s="86"/>
      <c r="BN6692" s="86"/>
      <c r="BO6692" s="86"/>
      <c r="BP6692" s="86"/>
      <c r="BQ6692" s="86"/>
      <c r="BR6692" s="86"/>
      <c r="BS6692" s="86"/>
      <c r="BT6692" s="86"/>
      <c r="BU6692" s="86"/>
      <c r="BV6692" s="86"/>
      <c r="BW6692" s="86"/>
      <c r="BX6692" s="86"/>
      <c r="BY6692" s="86"/>
      <c r="BZ6692" s="86"/>
      <c r="CA6692" s="86"/>
      <c r="CB6692" s="86"/>
      <c r="CC6692" s="86"/>
      <c r="CD6692" s="86"/>
      <c r="CE6692" s="86"/>
      <c r="CF6692" s="86"/>
      <c r="CG6692" s="86"/>
      <c r="CH6692" s="86"/>
      <c r="CI6692" s="86"/>
      <c r="CJ6692" s="86"/>
      <c r="CK6692" s="86"/>
      <c r="CL6692" s="86"/>
      <c r="CM6692" s="86"/>
      <c r="CN6692" s="86"/>
      <c r="CO6692" s="86"/>
      <c r="CP6692" s="86"/>
      <c r="CQ6692" s="86"/>
      <c r="CR6692" s="86"/>
      <c r="CS6692" s="86"/>
      <c r="CT6692" s="86"/>
      <c r="CU6692" s="86"/>
      <c r="CV6692" s="86"/>
      <c r="CW6692" s="86"/>
      <c r="CX6692" s="86"/>
      <c r="CY6692" s="86"/>
      <c r="CZ6692" s="86"/>
      <c r="DA6692" s="86"/>
      <c r="DB6692" s="86"/>
      <c r="DC6692" s="86"/>
      <c r="DD6692" s="86"/>
      <c r="DE6692" s="86"/>
      <c r="DF6692" s="86"/>
      <c r="DG6692" s="86"/>
      <c r="DH6692" s="86"/>
      <c r="DI6692" s="86"/>
      <c r="DJ6692" s="86"/>
      <c r="DK6692" s="86"/>
      <c r="DL6692" s="86"/>
      <c r="DM6692" s="86"/>
      <c r="DN6692" s="86"/>
      <c r="DO6692" s="86"/>
      <c r="DP6692" s="86"/>
      <c r="DQ6692" s="86"/>
      <c r="DR6692" s="86"/>
      <c r="DS6692" s="86"/>
      <c r="DT6692" s="86"/>
      <c r="DU6692" s="86"/>
      <c r="DV6692" s="86"/>
      <c r="DW6692" s="86"/>
      <c r="DX6692" s="86"/>
      <c r="DY6692" s="86"/>
      <c r="DZ6692" s="86"/>
      <c r="EA6692" s="86"/>
      <c r="EB6692" s="86"/>
      <c r="EC6692" s="86"/>
      <c r="ED6692" s="86"/>
      <c r="EE6692" s="86"/>
      <c r="EF6692" s="86"/>
      <c r="EG6692" s="86"/>
      <c r="EH6692" s="86"/>
      <c r="EI6692" s="86"/>
      <c r="EJ6692" s="86"/>
      <c r="EK6692" s="86"/>
      <c r="EL6692" s="86"/>
      <c r="EM6692" s="86"/>
      <c r="EN6692" s="86"/>
      <c r="EO6692" s="86"/>
      <c r="EP6692" s="86"/>
      <c r="EQ6692" s="86"/>
      <c r="ER6692" s="86"/>
      <c r="ES6692" s="86"/>
      <c r="ET6692" s="86"/>
      <c r="EU6692" s="86"/>
      <c r="EV6692" s="86"/>
      <c r="EW6692" s="86"/>
      <c r="EX6692" s="86"/>
      <c r="EY6692" s="86"/>
      <c r="EZ6692" s="86"/>
      <c r="FA6692" s="86"/>
      <c r="FB6692" s="86"/>
      <c r="FC6692" s="86"/>
      <c r="FD6692" s="86"/>
      <c r="FE6692" s="86"/>
      <c r="FF6692" s="86"/>
      <c r="FG6692" s="86"/>
      <c r="FH6692" s="86"/>
      <c r="FI6692" s="86"/>
      <c r="FJ6692" s="86"/>
      <c r="FK6692" s="86"/>
      <c r="FL6692" s="86"/>
      <c r="FM6692" s="86"/>
      <c r="FN6692" s="86"/>
      <c r="FO6692" s="86"/>
      <c r="FP6692" s="86"/>
      <c r="FQ6692" s="86"/>
      <c r="FR6692" s="86"/>
      <c r="FS6692" s="86"/>
      <c r="FT6692" s="86"/>
      <c r="FU6692" s="86"/>
      <c r="FV6692" s="86"/>
      <c r="FW6692" s="86"/>
      <c r="FX6692" s="86"/>
      <c r="FY6692" s="86"/>
      <c r="FZ6692" s="86"/>
      <c r="GA6692" s="86"/>
      <c r="GB6692" s="86"/>
      <c r="GC6692" s="86"/>
      <c r="GD6692" s="86"/>
      <c r="GE6692" s="86"/>
      <c r="GF6692" s="86"/>
      <c r="GG6692" s="86"/>
      <c r="GH6692" s="86"/>
      <c r="GI6692" s="86"/>
      <c r="GJ6692" s="86"/>
      <c r="GK6692" s="86"/>
      <c r="GL6692" s="86"/>
      <c r="GM6692" s="86"/>
      <c r="GN6692" s="86"/>
      <c r="GO6692" s="86"/>
      <c r="GP6692" s="86"/>
      <c r="GQ6692" s="86"/>
      <c r="GR6692" s="86"/>
      <c r="GS6692" s="86"/>
      <c r="GT6692" s="86"/>
      <c r="GU6692" s="86"/>
      <c r="GV6692" s="86"/>
      <c r="GW6692" s="86"/>
      <c r="GX6692" s="86"/>
      <c r="GY6692" s="86"/>
      <c r="GZ6692" s="86"/>
      <c r="HA6692" s="86"/>
      <c r="HB6692" s="86"/>
      <c r="HC6692" s="86"/>
      <c r="HD6692" s="86"/>
      <c r="HE6692" s="86"/>
      <c r="HF6692" s="86"/>
      <c r="HG6692" s="86"/>
      <c r="HH6692" s="86"/>
      <c r="HI6692" s="86"/>
      <c r="HJ6692" s="86"/>
      <c r="HK6692" s="86"/>
      <c r="HL6692" s="86"/>
      <c r="HM6692" s="86"/>
      <c r="HN6692" s="86"/>
      <c r="HO6692" s="86"/>
      <c r="HP6692" s="86"/>
      <c r="HQ6692" s="86"/>
      <c r="HR6692" s="86"/>
      <c r="HS6692" s="86"/>
      <c r="HT6692" s="86"/>
      <c r="HU6692" s="86"/>
      <c r="HV6692" s="86"/>
      <c r="HW6692" s="86"/>
      <c r="HX6692" s="86"/>
      <c r="HY6692" s="86"/>
      <c r="HZ6692" s="86"/>
      <c r="IA6692" s="86"/>
      <c r="IB6692" s="86"/>
      <c r="IC6692" s="86"/>
      <c r="ID6692" s="86"/>
      <c r="IE6692" s="86"/>
      <c r="IF6692" s="86"/>
      <c r="IG6692" s="86"/>
      <c r="IH6692" s="86"/>
      <c r="II6692" s="86"/>
      <c r="IJ6692" s="86"/>
      <c r="IK6692" s="86"/>
      <c r="IL6692" s="86"/>
      <c r="IM6692" s="86"/>
      <c r="IN6692" s="86"/>
      <c r="IO6692" s="86"/>
      <c r="IP6692" s="86"/>
      <c r="IQ6692" s="86"/>
      <c r="IR6692" s="86"/>
      <c r="IS6692" s="86"/>
      <c r="IT6692" s="86"/>
      <c r="IU6692" s="86"/>
      <c r="IV6692" s="86"/>
    </row>
    <row r="6693" spans="1:256" s="402" customFormat="1">
      <c r="A6693" s="13"/>
      <c r="B6693" s="8"/>
      <c r="C6693" s="8"/>
      <c r="D6693" s="240"/>
      <c r="E6693" s="266"/>
      <c r="F6693" s="321"/>
      <c r="G6693" s="282"/>
      <c r="H6693" s="283"/>
      <c r="I6693" s="33"/>
      <c r="J6693" s="33"/>
      <c r="K6693" s="33"/>
      <c r="L6693" s="33"/>
      <c r="M6693" s="33"/>
      <c r="N6693" s="33"/>
      <c r="O6693" s="33"/>
      <c r="P6693" s="33"/>
      <c r="Q6693" s="33"/>
      <c r="R6693" s="33"/>
      <c r="S6693" s="33"/>
      <c r="T6693" s="33"/>
      <c r="U6693" s="33"/>
      <c r="V6693" s="33"/>
      <c r="W6693" s="33"/>
      <c r="X6693" s="282"/>
      <c r="Y6693" s="33"/>
      <c r="Z6693" s="284"/>
      <c r="AA6693" s="284"/>
      <c r="AB6693" s="33"/>
      <c r="AC6693" s="33"/>
      <c r="AD6693" s="33"/>
      <c r="AE6693" s="33"/>
      <c r="AF6693" s="33"/>
      <c r="AG6693" s="33"/>
      <c r="AH6693" s="33"/>
      <c r="AI6693" s="33"/>
      <c r="AJ6693" s="33"/>
      <c r="AK6693" s="33"/>
      <c r="AL6693" s="33"/>
      <c r="AM6693" s="33"/>
      <c r="AN6693" s="33"/>
      <c r="AO6693" s="33"/>
      <c r="AP6693" s="34"/>
      <c r="AQ6693" s="34"/>
      <c r="AR6693" s="28"/>
      <c r="AS6693" s="29"/>
      <c r="AT6693" s="29"/>
      <c r="AU6693" s="29"/>
    </row>
    <row r="6694" spans="1:256" s="479" customFormat="1">
      <c r="A6694" s="13"/>
      <c r="B6694" s="8"/>
      <c r="C6694" s="8"/>
      <c r="D6694" s="240"/>
      <c r="E6694" s="266"/>
      <c r="F6694" s="321"/>
      <c r="G6694" s="282"/>
      <c r="H6694" s="283"/>
      <c r="I6694" s="33"/>
      <c r="J6694" s="33"/>
      <c r="K6694" s="33"/>
      <c r="L6694" s="33"/>
      <c r="M6694" s="33"/>
      <c r="N6694" s="33"/>
      <c r="O6694" s="33"/>
      <c r="P6694" s="33"/>
      <c r="Q6694" s="33"/>
      <c r="R6694" s="33"/>
      <c r="S6694" s="33"/>
      <c r="T6694" s="33"/>
      <c r="U6694" s="33"/>
      <c r="V6694" s="33"/>
      <c r="W6694" s="33"/>
      <c r="X6694" s="282"/>
      <c r="Y6694" s="33"/>
      <c r="Z6694" s="284"/>
      <c r="AA6694" s="284"/>
      <c r="AB6694" s="33"/>
      <c r="AC6694" s="33"/>
      <c r="AD6694" s="33"/>
      <c r="AE6694" s="33"/>
      <c r="AF6694" s="33"/>
      <c r="AG6694" s="33"/>
      <c r="AH6694" s="33"/>
      <c r="AI6694" s="33"/>
      <c r="AJ6694" s="33"/>
      <c r="AK6694" s="33"/>
      <c r="AL6694" s="33"/>
      <c r="AM6694" s="33"/>
      <c r="AN6694" s="33"/>
      <c r="AO6694" s="33"/>
      <c r="AP6694" s="34"/>
      <c r="AQ6694" s="34"/>
      <c r="AR6694" s="28"/>
      <c r="AS6694" s="29"/>
      <c r="AT6694" s="29"/>
      <c r="AU6694" s="29"/>
    </row>
    <row r="6695" spans="1:256" s="479" customFormat="1">
      <c r="A6695" s="13"/>
      <c r="B6695" s="8"/>
      <c r="C6695" s="83">
        <v>377</v>
      </c>
      <c r="D6695" s="375" t="s">
        <v>239</v>
      </c>
      <c r="E6695" s="266"/>
      <c r="F6695" s="321"/>
      <c r="G6695" s="282"/>
      <c r="H6695" s="283"/>
      <c r="I6695" s="33"/>
      <c r="J6695" s="33"/>
      <c r="K6695" s="33"/>
      <c r="L6695" s="33"/>
      <c r="M6695" s="33"/>
      <c r="N6695" s="33"/>
      <c r="O6695" s="33"/>
      <c r="P6695" s="33"/>
      <c r="Q6695" s="33"/>
      <c r="R6695" s="33"/>
      <c r="S6695" s="33"/>
      <c r="T6695" s="33"/>
      <c r="U6695" s="33"/>
      <c r="V6695" s="33"/>
      <c r="W6695" s="33"/>
      <c r="X6695" s="282"/>
      <c r="Y6695" s="33"/>
      <c r="Z6695" s="284"/>
      <c r="AA6695" s="284"/>
      <c r="AB6695" s="33"/>
      <c r="AC6695" s="33"/>
      <c r="AD6695" s="33"/>
      <c r="AE6695" s="33"/>
      <c r="AF6695" s="33"/>
      <c r="AG6695" s="33"/>
      <c r="AH6695" s="33"/>
      <c r="AI6695" s="33"/>
      <c r="AJ6695" s="33"/>
      <c r="AK6695" s="33"/>
      <c r="AL6695" s="33"/>
      <c r="AM6695" s="33"/>
      <c r="AN6695" s="33"/>
      <c r="AO6695" s="33"/>
      <c r="AP6695" s="34"/>
      <c r="AQ6695" s="34"/>
      <c r="AR6695" s="28"/>
      <c r="AS6695" s="29"/>
      <c r="AT6695" s="29"/>
      <c r="AU6695" s="29"/>
    </row>
    <row r="6696" spans="1:256" s="479" customFormat="1">
      <c r="A6696" s="13"/>
      <c r="B6696" s="8"/>
      <c r="C6696" s="8"/>
      <c r="D6696" s="472" t="s">
        <v>240</v>
      </c>
      <c r="E6696" s="266"/>
      <c r="F6696" s="321"/>
      <c r="G6696" s="282"/>
      <c r="H6696" s="283"/>
      <c r="I6696" s="33"/>
      <c r="J6696" s="33"/>
      <c r="K6696" s="33"/>
      <c r="L6696" s="33"/>
      <c r="M6696" s="33"/>
      <c r="N6696" s="33"/>
      <c r="O6696" s="33"/>
      <c r="P6696" s="33"/>
      <c r="Q6696" s="33"/>
      <c r="R6696" s="33"/>
      <c r="S6696" s="33"/>
      <c r="T6696" s="33"/>
      <c r="U6696" s="33"/>
      <c r="V6696" s="33"/>
      <c r="W6696" s="33"/>
      <c r="X6696" s="282"/>
      <c r="Y6696" s="33"/>
      <c r="Z6696" s="284"/>
      <c r="AA6696" s="284"/>
      <c r="AB6696" s="33"/>
      <c r="AC6696" s="33"/>
      <c r="AD6696" s="33"/>
      <c r="AE6696" s="33"/>
      <c r="AF6696" s="33"/>
      <c r="AG6696" s="33"/>
      <c r="AH6696" s="33"/>
      <c r="AI6696" s="33"/>
      <c r="AJ6696" s="33"/>
      <c r="AK6696" s="33"/>
      <c r="AL6696" s="33"/>
      <c r="AM6696" s="33"/>
      <c r="AN6696" s="33"/>
      <c r="AO6696" s="33"/>
      <c r="AP6696" s="34"/>
      <c r="AQ6696" s="34"/>
      <c r="AR6696" s="28"/>
      <c r="AS6696" s="29"/>
      <c r="AT6696" s="29"/>
      <c r="AU6696" s="29"/>
    </row>
    <row r="6697" spans="1:256" s="479" customFormat="1">
      <c r="A6697" s="13"/>
      <c r="B6697" s="8"/>
      <c r="C6697" s="8"/>
      <c r="D6697" s="473" t="s">
        <v>229</v>
      </c>
      <c r="E6697" s="266"/>
      <c r="F6697" s="321"/>
      <c r="G6697" s="282"/>
      <c r="H6697" s="283"/>
      <c r="I6697" s="33"/>
      <c r="J6697" s="33"/>
      <c r="K6697" s="33"/>
      <c r="L6697" s="33"/>
      <c r="M6697" s="33"/>
      <c r="N6697" s="33"/>
      <c r="O6697" s="33"/>
      <c r="P6697" s="33"/>
      <c r="Q6697" s="33"/>
      <c r="R6697" s="33"/>
      <c r="S6697" s="33"/>
      <c r="T6697" s="33"/>
      <c r="U6697" s="33"/>
      <c r="V6697" s="33"/>
      <c r="W6697" s="33"/>
      <c r="X6697" s="282"/>
      <c r="Y6697" s="33"/>
      <c r="Z6697" s="284"/>
      <c r="AA6697" s="284"/>
      <c r="AB6697" s="33"/>
      <c r="AC6697" s="33"/>
      <c r="AD6697" s="33"/>
      <c r="AE6697" s="33"/>
      <c r="AF6697" s="33"/>
      <c r="AG6697" s="33"/>
      <c r="AH6697" s="33"/>
      <c r="AI6697" s="33"/>
      <c r="AJ6697" s="33"/>
      <c r="AK6697" s="33"/>
      <c r="AL6697" s="33"/>
      <c r="AM6697" s="33"/>
      <c r="AN6697" s="33"/>
      <c r="AO6697" s="33"/>
      <c r="AP6697" s="34"/>
      <c r="AQ6697" s="34"/>
      <c r="AR6697" s="28"/>
      <c r="AS6697" s="29"/>
      <c r="AT6697" s="29"/>
      <c r="AU6697" s="29"/>
    </row>
    <row r="6698" spans="1:256" s="548" customFormat="1" ht="15">
      <c r="A6698" s="539"/>
      <c r="B6698" s="540"/>
      <c r="C6698" s="540"/>
      <c r="D6698" s="506" t="s">
        <v>557</v>
      </c>
      <c r="E6698" s="541"/>
      <c r="F6698" s="542"/>
      <c r="G6698" s="543"/>
      <c r="H6698" s="544"/>
      <c r="I6698" s="545"/>
      <c r="J6698" s="545"/>
      <c r="K6698" s="545"/>
      <c r="L6698" s="545"/>
      <c r="M6698" s="545"/>
      <c r="N6698" s="545"/>
      <c r="O6698" s="545"/>
      <c r="P6698" s="545"/>
      <c r="Q6698" s="545"/>
      <c r="R6698" s="545"/>
      <c r="S6698" s="545"/>
      <c r="T6698" s="545"/>
      <c r="U6698" s="545"/>
      <c r="V6698" s="545"/>
      <c r="W6698" s="545"/>
      <c r="X6698" s="543"/>
      <c r="Y6698" s="545"/>
      <c r="Z6698" s="546"/>
      <c r="AA6698" s="546"/>
      <c r="AB6698" s="545"/>
      <c r="AC6698" s="545"/>
      <c r="AD6698" s="545"/>
      <c r="AE6698" s="545"/>
      <c r="AF6698" s="545"/>
      <c r="AG6698" s="545"/>
      <c r="AH6698" s="545"/>
      <c r="AI6698" s="545"/>
      <c r="AJ6698" s="545"/>
      <c r="AK6698" s="545"/>
      <c r="AL6698" s="545"/>
      <c r="AM6698" s="545"/>
      <c r="AN6698" s="545"/>
      <c r="AO6698" s="545"/>
      <c r="AP6698" s="545"/>
      <c r="AQ6698" s="545"/>
      <c r="AR6698" s="547"/>
      <c r="AS6698" s="547"/>
      <c r="AT6698" s="547"/>
      <c r="AU6698" s="547"/>
    </row>
    <row r="6699" spans="1:256" s="479" customFormat="1">
      <c r="A6699" s="13"/>
      <c r="B6699" s="8"/>
      <c r="C6699" s="8"/>
      <c r="D6699" s="344" t="s">
        <v>1833</v>
      </c>
      <c r="E6699" s="266"/>
      <c r="F6699" s="420">
        <v>1250000</v>
      </c>
      <c r="G6699" s="282">
        <f>SUM(H6699)</f>
        <v>1250000</v>
      </c>
      <c r="H6699" s="283">
        <v>1250000</v>
      </c>
      <c r="I6699" s="33"/>
      <c r="J6699" s="33"/>
      <c r="K6699" s="33"/>
      <c r="L6699" s="33"/>
      <c r="M6699" s="33"/>
      <c r="N6699" s="33"/>
      <c r="O6699" s="33"/>
      <c r="P6699" s="33"/>
      <c r="Q6699" s="33"/>
      <c r="R6699" s="33"/>
      <c r="S6699" s="33"/>
      <c r="T6699" s="33"/>
      <c r="U6699" s="33"/>
      <c r="V6699" s="33"/>
      <c r="W6699" s="33"/>
      <c r="X6699" s="282"/>
      <c r="Y6699" s="33"/>
      <c r="Z6699" s="284"/>
      <c r="AA6699" s="284"/>
      <c r="AB6699" s="33"/>
      <c r="AC6699" s="33"/>
      <c r="AD6699" s="33"/>
      <c r="AE6699" s="33"/>
      <c r="AF6699" s="33"/>
      <c r="AG6699" s="33"/>
      <c r="AH6699" s="33"/>
      <c r="AI6699" s="33"/>
      <c r="AJ6699" s="33"/>
      <c r="AK6699" s="33">
        <v>1250000</v>
      </c>
      <c r="AL6699" s="33"/>
      <c r="AM6699" s="33"/>
      <c r="AN6699" s="33"/>
      <c r="AO6699" s="33"/>
      <c r="AP6699" s="34"/>
      <c r="AQ6699" s="34"/>
      <c r="AR6699" s="28"/>
      <c r="AS6699" s="29"/>
      <c r="AT6699" s="29"/>
      <c r="AU6699" s="29"/>
    </row>
    <row r="6700" spans="1:256" s="479" customFormat="1">
      <c r="A6700" s="13"/>
      <c r="B6700" s="8"/>
      <c r="C6700" s="8"/>
      <c r="D6700" s="240"/>
      <c r="E6700" s="266"/>
      <c r="F6700" s="321"/>
      <c r="G6700" s="282"/>
      <c r="H6700" s="283"/>
      <c r="I6700" s="33"/>
      <c r="J6700" s="33"/>
      <c r="K6700" s="33"/>
      <c r="L6700" s="33"/>
      <c r="M6700" s="33"/>
      <c r="N6700" s="33"/>
      <c r="O6700" s="33"/>
      <c r="P6700" s="33"/>
      <c r="Q6700" s="33"/>
      <c r="R6700" s="33"/>
      <c r="S6700" s="33"/>
      <c r="T6700" s="33"/>
      <c r="U6700" s="33"/>
      <c r="V6700" s="33"/>
      <c r="W6700" s="33"/>
      <c r="X6700" s="282"/>
      <c r="Y6700" s="33"/>
      <c r="Z6700" s="284"/>
      <c r="AA6700" s="284"/>
      <c r="AB6700" s="33"/>
      <c r="AC6700" s="33"/>
      <c r="AD6700" s="33"/>
      <c r="AE6700" s="33"/>
      <c r="AF6700" s="33"/>
      <c r="AG6700" s="33"/>
      <c r="AH6700" s="33"/>
      <c r="AI6700" s="33"/>
      <c r="AJ6700" s="33"/>
      <c r="AK6700" s="33"/>
      <c r="AL6700" s="33"/>
      <c r="AM6700" s="33"/>
      <c r="AN6700" s="33"/>
      <c r="AO6700" s="33"/>
      <c r="AP6700" s="34"/>
      <c r="AQ6700" s="34"/>
      <c r="AR6700" s="28"/>
      <c r="AS6700" s="29"/>
      <c r="AT6700" s="29"/>
      <c r="AU6700" s="29"/>
    </row>
    <row r="6701" spans="1:256" s="479" customFormat="1">
      <c r="A6701" s="13"/>
      <c r="B6701" s="8"/>
      <c r="C6701" s="8"/>
      <c r="D6701" s="240"/>
      <c r="E6701" s="266"/>
      <c r="F6701" s="321"/>
      <c r="G6701" s="282"/>
      <c r="H6701" s="283"/>
      <c r="I6701" s="33"/>
      <c r="J6701" s="33"/>
      <c r="K6701" s="33"/>
      <c r="L6701" s="33"/>
      <c r="M6701" s="33"/>
      <c r="N6701" s="33"/>
      <c r="O6701" s="33"/>
      <c r="P6701" s="33"/>
      <c r="Q6701" s="33"/>
      <c r="R6701" s="33"/>
      <c r="S6701" s="33"/>
      <c r="T6701" s="33"/>
      <c r="U6701" s="33"/>
      <c r="V6701" s="33"/>
      <c r="W6701" s="33"/>
      <c r="X6701" s="282"/>
      <c r="Y6701" s="33"/>
      <c r="Z6701" s="284"/>
      <c r="AA6701" s="284"/>
      <c r="AB6701" s="33"/>
      <c r="AC6701" s="33"/>
      <c r="AD6701" s="33"/>
      <c r="AE6701" s="33"/>
      <c r="AF6701" s="33"/>
      <c r="AG6701" s="33"/>
      <c r="AH6701" s="33"/>
      <c r="AI6701" s="33"/>
      <c r="AJ6701" s="33"/>
      <c r="AK6701" s="33"/>
      <c r="AL6701" s="33"/>
      <c r="AM6701" s="33"/>
      <c r="AN6701" s="33"/>
      <c r="AO6701" s="33"/>
      <c r="AP6701" s="34"/>
      <c r="AQ6701" s="34"/>
      <c r="AR6701" s="28"/>
      <c r="AS6701" s="29"/>
      <c r="AT6701" s="29"/>
      <c r="AU6701" s="29"/>
    </row>
    <row r="6702" spans="1:256" s="479" customFormat="1">
      <c r="A6702" s="13"/>
      <c r="B6702" s="8"/>
      <c r="C6702" s="83">
        <v>378</v>
      </c>
      <c r="D6702" s="375" t="s">
        <v>171</v>
      </c>
      <c r="E6702" s="266"/>
      <c r="F6702" s="321"/>
      <c r="G6702" s="282"/>
      <c r="H6702" s="283"/>
      <c r="I6702" s="33"/>
      <c r="J6702" s="33"/>
      <c r="K6702" s="33"/>
      <c r="L6702" s="33"/>
      <c r="M6702" s="33"/>
      <c r="N6702" s="33"/>
      <c r="O6702" s="33"/>
      <c r="P6702" s="33"/>
      <c r="Q6702" s="33"/>
      <c r="R6702" s="33"/>
      <c r="S6702" s="33"/>
      <c r="T6702" s="33"/>
      <c r="U6702" s="33"/>
      <c r="V6702" s="33"/>
      <c r="W6702" s="33"/>
      <c r="X6702" s="282"/>
      <c r="Y6702" s="33"/>
      <c r="Z6702" s="284"/>
      <c r="AA6702" s="284"/>
      <c r="AB6702" s="33"/>
      <c r="AC6702" s="33"/>
      <c r="AD6702" s="33"/>
      <c r="AE6702" s="33"/>
      <c r="AF6702" s="33"/>
      <c r="AG6702" s="33"/>
      <c r="AH6702" s="33"/>
      <c r="AI6702" s="33"/>
      <c r="AJ6702" s="33"/>
      <c r="AK6702" s="33"/>
      <c r="AL6702" s="33"/>
      <c r="AM6702" s="33"/>
      <c r="AN6702" s="33"/>
      <c r="AO6702" s="33"/>
      <c r="AP6702" s="34"/>
      <c r="AQ6702" s="34"/>
      <c r="AR6702" s="28"/>
      <c r="AS6702" s="29"/>
      <c r="AT6702" s="29"/>
      <c r="AU6702" s="29"/>
    </row>
    <row r="6703" spans="1:256" s="479" customFormat="1">
      <c r="A6703" s="13"/>
      <c r="B6703" s="8"/>
      <c r="C6703" s="8"/>
      <c r="D6703" s="472" t="s">
        <v>173</v>
      </c>
      <c r="E6703" s="266"/>
      <c r="F6703" s="321"/>
      <c r="G6703" s="282"/>
      <c r="H6703" s="283"/>
      <c r="I6703" s="33"/>
      <c r="J6703" s="33"/>
      <c r="K6703" s="33"/>
      <c r="L6703" s="33"/>
      <c r="M6703" s="33"/>
      <c r="N6703" s="33"/>
      <c r="O6703" s="33"/>
      <c r="P6703" s="33"/>
      <c r="Q6703" s="33"/>
      <c r="R6703" s="33"/>
      <c r="S6703" s="33"/>
      <c r="T6703" s="33"/>
      <c r="U6703" s="33"/>
      <c r="V6703" s="33"/>
      <c r="W6703" s="33"/>
      <c r="X6703" s="282"/>
      <c r="Y6703" s="33"/>
      <c r="Z6703" s="284"/>
      <c r="AA6703" s="284"/>
      <c r="AB6703" s="33"/>
      <c r="AC6703" s="33"/>
      <c r="AD6703" s="33"/>
      <c r="AE6703" s="33"/>
      <c r="AF6703" s="33"/>
      <c r="AG6703" s="33"/>
      <c r="AH6703" s="33"/>
      <c r="AI6703" s="33"/>
      <c r="AJ6703" s="33"/>
      <c r="AK6703" s="33"/>
      <c r="AL6703" s="33"/>
      <c r="AM6703" s="33"/>
      <c r="AN6703" s="33"/>
      <c r="AO6703" s="33"/>
      <c r="AP6703" s="34"/>
      <c r="AQ6703" s="34"/>
      <c r="AR6703" s="28"/>
      <c r="AS6703" s="29"/>
      <c r="AT6703" s="29"/>
      <c r="AU6703" s="29"/>
    </row>
    <row r="6704" spans="1:256" s="479" customFormat="1">
      <c r="A6704" s="13"/>
      <c r="B6704" s="8"/>
      <c r="C6704" s="8"/>
      <c r="D6704" s="473" t="s">
        <v>174</v>
      </c>
      <c r="E6704" s="321"/>
      <c r="F6704" s="261"/>
      <c r="G6704" s="282"/>
      <c r="H6704" s="283"/>
      <c r="I6704" s="33"/>
      <c r="J6704" s="33"/>
      <c r="K6704" s="33"/>
      <c r="L6704" s="33"/>
      <c r="M6704" s="33"/>
      <c r="N6704" s="33"/>
      <c r="O6704" s="33"/>
      <c r="P6704" s="33"/>
      <c r="Q6704" s="33"/>
      <c r="R6704" s="33"/>
      <c r="S6704" s="33"/>
      <c r="T6704" s="33"/>
      <c r="U6704" s="33"/>
      <c r="V6704" s="33"/>
      <c r="W6704" s="33"/>
      <c r="X6704" s="282"/>
      <c r="Y6704" s="33"/>
      <c r="Z6704" s="284"/>
      <c r="AA6704" s="284"/>
      <c r="AB6704" s="33"/>
      <c r="AC6704" s="33"/>
      <c r="AD6704" s="33"/>
      <c r="AE6704" s="33"/>
      <c r="AF6704" s="33"/>
      <c r="AG6704" s="33"/>
      <c r="AH6704" s="33"/>
      <c r="AI6704" s="33"/>
      <c r="AJ6704" s="33"/>
      <c r="AK6704" s="33"/>
      <c r="AL6704" s="33"/>
      <c r="AM6704" s="33"/>
      <c r="AN6704" s="33"/>
      <c r="AO6704" s="33"/>
      <c r="AP6704" s="34"/>
      <c r="AQ6704" s="34"/>
      <c r="AR6704" s="28"/>
      <c r="AS6704" s="29"/>
      <c r="AT6704" s="29"/>
      <c r="AU6704" s="29"/>
    </row>
    <row r="6705" spans="1:52" s="479" customFormat="1">
      <c r="A6705" s="13"/>
      <c r="B6705" s="8"/>
      <c r="C6705" s="8"/>
      <c r="D6705" s="344" t="s">
        <v>1046</v>
      </c>
      <c r="E6705" s="266"/>
      <c r="F6705" s="261">
        <v>4000000</v>
      </c>
      <c r="G6705" s="282">
        <f>SUM(H6705)</f>
        <v>4000000</v>
      </c>
      <c r="H6705" s="283">
        <v>4000000</v>
      </c>
      <c r="I6705" s="33"/>
      <c r="J6705" s="33"/>
      <c r="K6705" s="33"/>
      <c r="L6705" s="33"/>
      <c r="M6705" s="33"/>
      <c r="N6705" s="33"/>
      <c r="O6705" s="33"/>
      <c r="P6705" s="33"/>
      <c r="Q6705" s="33"/>
      <c r="R6705" s="33"/>
      <c r="S6705" s="33"/>
      <c r="T6705" s="33"/>
      <c r="U6705" s="33"/>
      <c r="V6705" s="33"/>
      <c r="W6705" s="33"/>
      <c r="X6705" s="282"/>
      <c r="Y6705" s="33"/>
      <c r="Z6705" s="284"/>
      <c r="AA6705" s="284"/>
      <c r="AB6705" s="33"/>
      <c r="AC6705" s="33"/>
      <c r="AD6705" s="33"/>
      <c r="AE6705" s="33"/>
      <c r="AF6705" s="33"/>
      <c r="AG6705" s="33"/>
      <c r="AH6705" s="33"/>
      <c r="AI6705" s="33"/>
      <c r="AJ6705" s="33"/>
      <c r="AK6705" s="33"/>
      <c r="AL6705" s="33"/>
      <c r="AM6705" s="33"/>
      <c r="AN6705" s="33"/>
      <c r="AO6705" s="33"/>
      <c r="AP6705" s="34"/>
      <c r="AQ6705" s="34"/>
      <c r="AR6705" s="28"/>
      <c r="AS6705" s="29"/>
      <c r="AT6705" s="29"/>
      <c r="AU6705" s="29"/>
    </row>
    <row r="6706" spans="1:52" s="479" customFormat="1">
      <c r="A6706" s="13"/>
      <c r="B6706" s="8"/>
      <c r="C6706" s="8"/>
      <c r="D6706" s="473" t="s">
        <v>176</v>
      </c>
      <c r="E6706" s="321"/>
      <c r="F6706" s="261"/>
      <c r="G6706" s="282"/>
      <c r="H6706" s="283"/>
      <c r="I6706" s="33"/>
      <c r="J6706" s="33"/>
      <c r="K6706" s="33"/>
      <c r="L6706" s="33"/>
      <c r="M6706" s="33"/>
      <c r="N6706" s="33"/>
      <c r="O6706" s="33"/>
      <c r="P6706" s="33"/>
      <c r="Q6706" s="33"/>
      <c r="R6706" s="33"/>
      <c r="S6706" s="33"/>
      <c r="T6706" s="33"/>
      <c r="U6706" s="33"/>
      <c r="V6706" s="33"/>
      <c r="W6706" s="33"/>
      <c r="X6706" s="282"/>
      <c r="Y6706" s="33"/>
      <c r="Z6706" s="284"/>
      <c r="AA6706" s="284"/>
      <c r="AB6706" s="33"/>
      <c r="AC6706" s="33"/>
      <c r="AD6706" s="33"/>
      <c r="AE6706" s="33"/>
      <c r="AF6706" s="33"/>
      <c r="AG6706" s="33"/>
      <c r="AH6706" s="33"/>
      <c r="AI6706" s="33"/>
      <c r="AJ6706" s="33"/>
      <c r="AK6706" s="33"/>
      <c r="AL6706" s="33"/>
      <c r="AM6706" s="33"/>
      <c r="AN6706" s="33"/>
      <c r="AO6706" s="33"/>
      <c r="AP6706" s="34"/>
      <c r="AQ6706" s="34"/>
      <c r="AR6706" s="28"/>
      <c r="AS6706" s="29"/>
      <c r="AT6706" s="29"/>
      <c r="AU6706" s="29"/>
    </row>
    <row r="6707" spans="1:52" s="479" customFormat="1">
      <c r="A6707" s="13"/>
      <c r="B6707" s="8"/>
      <c r="C6707" s="8"/>
      <c r="D6707" s="344" t="s">
        <v>1834</v>
      </c>
      <c r="E6707" s="266"/>
      <c r="F6707" s="261">
        <v>6000000</v>
      </c>
      <c r="G6707" s="282">
        <f>SUM(H6707)</f>
        <v>6000000</v>
      </c>
      <c r="H6707" s="283">
        <v>6000000</v>
      </c>
      <c r="I6707" s="33"/>
      <c r="J6707" s="33"/>
      <c r="K6707" s="33"/>
      <c r="L6707" s="33"/>
      <c r="M6707" s="33"/>
      <c r="N6707" s="33"/>
      <c r="O6707" s="33"/>
      <c r="P6707" s="33"/>
      <c r="Q6707" s="33"/>
      <c r="R6707" s="33"/>
      <c r="S6707" s="33"/>
      <c r="T6707" s="33"/>
      <c r="U6707" s="33"/>
      <c r="V6707" s="33"/>
      <c r="W6707" s="33"/>
      <c r="X6707" s="282"/>
      <c r="Y6707" s="33"/>
      <c r="Z6707" s="284"/>
      <c r="AA6707" s="284"/>
      <c r="AB6707" s="33"/>
      <c r="AC6707" s="33"/>
      <c r="AD6707" s="33"/>
      <c r="AE6707" s="33"/>
      <c r="AF6707" s="33"/>
      <c r="AG6707" s="33"/>
      <c r="AH6707" s="33"/>
      <c r="AI6707" s="33"/>
      <c r="AJ6707" s="33"/>
      <c r="AK6707" s="33"/>
      <c r="AL6707" s="33"/>
      <c r="AM6707" s="33"/>
      <c r="AN6707" s="33"/>
      <c r="AO6707" s="33"/>
      <c r="AP6707" s="34"/>
      <c r="AQ6707" s="34"/>
      <c r="AR6707" s="28"/>
      <c r="AS6707" s="29"/>
      <c r="AT6707" s="29"/>
      <c r="AU6707" s="29"/>
    </row>
    <row r="6708" spans="1:52" s="479" customFormat="1">
      <c r="A6708" s="13"/>
      <c r="B6708" s="8"/>
      <c r="C6708" s="8"/>
      <c r="D6708" s="240"/>
      <c r="E6708" s="266"/>
      <c r="F6708" s="321"/>
      <c r="G6708" s="282"/>
      <c r="H6708" s="283"/>
      <c r="I6708" s="33"/>
      <c r="J6708" s="33"/>
      <c r="K6708" s="33"/>
      <c r="L6708" s="33"/>
      <c r="M6708" s="33"/>
      <c r="N6708" s="33"/>
      <c r="O6708" s="33"/>
      <c r="P6708" s="33"/>
      <c r="Q6708" s="33"/>
      <c r="R6708" s="33"/>
      <c r="S6708" s="33"/>
      <c r="T6708" s="33"/>
      <c r="U6708" s="33"/>
      <c r="V6708" s="33"/>
      <c r="W6708" s="33"/>
      <c r="X6708" s="282"/>
      <c r="Y6708" s="33"/>
      <c r="Z6708" s="284"/>
      <c r="AA6708" s="284"/>
      <c r="AB6708" s="33"/>
      <c r="AC6708" s="33"/>
      <c r="AD6708" s="33"/>
      <c r="AE6708" s="33"/>
      <c r="AF6708" s="33"/>
      <c r="AG6708" s="33"/>
      <c r="AH6708" s="33"/>
      <c r="AI6708" s="33"/>
      <c r="AJ6708" s="33"/>
      <c r="AK6708" s="33"/>
      <c r="AL6708" s="33"/>
      <c r="AM6708" s="33"/>
      <c r="AN6708" s="33"/>
      <c r="AO6708" s="33"/>
      <c r="AP6708" s="34"/>
      <c r="AQ6708" s="34"/>
      <c r="AR6708" s="28"/>
      <c r="AS6708" s="29"/>
      <c r="AT6708" s="29"/>
      <c r="AU6708" s="29"/>
    </row>
    <row r="6709" spans="1:52" s="479" customFormat="1">
      <c r="A6709" s="13"/>
      <c r="B6709" s="8"/>
      <c r="C6709" s="8"/>
      <c r="D6709" s="240"/>
      <c r="E6709" s="266"/>
      <c r="F6709" s="321"/>
      <c r="G6709" s="282"/>
      <c r="H6709" s="283"/>
      <c r="I6709" s="33"/>
      <c r="J6709" s="33"/>
      <c r="K6709" s="33"/>
      <c r="L6709" s="33"/>
      <c r="M6709" s="33"/>
      <c r="N6709" s="33"/>
      <c r="O6709" s="33"/>
      <c r="P6709" s="33"/>
      <c r="Q6709" s="33"/>
      <c r="R6709" s="33"/>
      <c r="S6709" s="33"/>
      <c r="T6709" s="33"/>
      <c r="U6709" s="33"/>
      <c r="V6709" s="33"/>
      <c r="W6709" s="33"/>
      <c r="X6709" s="282"/>
      <c r="Y6709" s="33"/>
      <c r="Z6709" s="284"/>
      <c r="AA6709" s="284"/>
      <c r="AB6709" s="33"/>
      <c r="AC6709" s="33"/>
      <c r="AD6709" s="33"/>
      <c r="AE6709" s="33"/>
      <c r="AF6709" s="33"/>
      <c r="AG6709" s="33"/>
      <c r="AH6709" s="33"/>
      <c r="AI6709" s="33"/>
      <c r="AJ6709" s="33"/>
      <c r="AK6709" s="33"/>
      <c r="AL6709" s="33"/>
      <c r="AM6709" s="33"/>
      <c r="AN6709" s="33"/>
      <c r="AO6709" s="33"/>
      <c r="AP6709" s="34"/>
      <c r="AQ6709" s="34"/>
      <c r="AR6709" s="28"/>
      <c r="AS6709" s="29"/>
      <c r="AT6709" s="29"/>
      <c r="AU6709" s="29"/>
    </row>
    <row r="6710" spans="1:52" s="479" customFormat="1">
      <c r="A6710" s="13"/>
      <c r="B6710" s="8"/>
      <c r="C6710" s="83">
        <v>379</v>
      </c>
      <c r="D6710" s="375" t="s">
        <v>171</v>
      </c>
      <c r="E6710" s="266"/>
      <c r="F6710" s="321"/>
      <c r="G6710" s="282"/>
      <c r="H6710" s="283"/>
      <c r="I6710" s="33"/>
      <c r="J6710" s="33"/>
      <c r="K6710" s="33"/>
      <c r="L6710" s="33"/>
      <c r="M6710" s="33"/>
      <c r="N6710" s="33"/>
      <c r="O6710" s="33"/>
      <c r="P6710" s="33"/>
      <c r="Q6710" s="33"/>
      <c r="R6710" s="33"/>
      <c r="S6710" s="33"/>
      <c r="T6710" s="33"/>
      <c r="U6710" s="33"/>
      <c r="V6710" s="33"/>
      <c r="W6710" s="33"/>
      <c r="X6710" s="282"/>
      <c r="Y6710" s="33"/>
      <c r="Z6710" s="284"/>
      <c r="AA6710" s="284"/>
      <c r="AB6710" s="33"/>
      <c r="AC6710" s="33"/>
      <c r="AD6710" s="33"/>
      <c r="AE6710" s="33"/>
      <c r="AF6710" s="33"/>
      <c r="AG6710" s="33"/>
      <c r="AH6710" s="33"/>
      <c r="AI6710" s="33"/>
      <c r="AJ6710" s="33"/>
      <c r="AK6710" s="33"/>
      <c r="AL6710" s="33"/>
      <c r="AM6710" s="33"/>
      <c r="AN6710" s="33"/>
      <c r="AO6710" s="33"/>
      <c r="AP6710" s="34"/>
      <c r="AQ6710" s="34"/>
      <c r="AR6710" s="28"/>
      <c r="AS6710" s="29"/>
      <c r="AT6710" s="29"/>
      <c r="AU6710" s="29"/>
    </row>
    <row r="6711" spans="1:52" s="479" customFormat="1">
      <c r="A6711" s="13"/>
      <c r="B6711" s="8"/>
      <c r="C6711" s="8"/>
      <c r="D6711" s="472" t="s">
        <v>184</v>
      </c>
      <c r="E6711" s="266"/>
      <c r="F6711" s="321"/>
      <c r="G6711" s="282"/>
      <c r="H6711" s="283"/>
      <c r="I6711" s="33"/>
      <c r="J6711" s="33"/>
      <c r="K6711" s="33"/>
      <c r="L6711" s="33"/>
      <c r="M6711" s="33"/>
      <c r="N6711" s="33"/>
      <c r="O6711" s="33"/>
      <c r="P6711" s="33"/>
      <c r="Q6711" s="33"/>
      <c r="R6711" s="33"/>
      <c r="S6711" s="33"/>
      <c r="T6711" s="33"/>
      <c r="U6711" s="33"/>
      <c r="V6711" s="33"/>
      <c r="W6711" s="33"/>
      <c r="X6711" s="282"/>
      <c r="Y6711" s="33"/>
      <c r="Z6711" s="284"/>
      <c r="AA6711" s="284"/>
      <c r="AB6711" s="33"/>
      <c r="AC6711" s="33"/>
      <c r="AD6711" s="33"/>
      <c r="AE6711" s="33"/>
      <c r="AF6711" s="33"/>
      <c r="AG6711" s="33"/>
      <c r="AH6711" s="33"/>
      <c r="AI6711" s="33"/>
      <c r="AJ6711" s="33"/>
      <c r="AK6711" s="33"/>
      <c r="AL6711" s="33"/>
      <c r="AM6711" s="33"/>
      <c r="AN6711" s="33"/>
      <c r="AO6711" s="33"/>
      <c r="AP6711" s="34"/>
      <c r="AQ6711" s="34"/>
      <c r="AR6711" s="28"/>
      <c r="AS6711" s="29"/>
      <c r="AT6711" s="29"/>
      <c r="AU6711" s="29"/>
    </row>
    <row r="6712" spans="1:52" s="479" customFormat="1">
      <c r="A6712" s="13"/>
      <c r="B6712" s="8"/>
      <c r="C6712" s="8"/>
      <c r="D6712" s="473" t="s">
        <v>188</v>
      </c>
      <c r="E6712" s="266"/>
      <c r="F6712" s="321"/>
      <c r="G6712" s="282"/>
      <c r="H6712" s="283"/>
      <c r="I6712" s="33"/>
      <c r="J6712" s="33"/>
      <c r="K6712" s="33"/>
      <c r="L6712" s="33"/>
      <c r="M6712" s="33"/>
      <c r="N6712" s="33"/>
      <c r="O6712" s="33"/>
      <c r="P6712" s="33"/>
      <c r="Q6712" s="33"/>
      <c r="R6712" s="33"/>
      <c r="S6712" s="33"/>
      <c r="T6712" s="33"/>
      <c r="U6712" s="33"/>
      <c r="V6712" s="33"/>
      <c r="W6712" s="33"/>
      <c r="X6712" s="282"/>
      <c r="Y6712" s="33"/>
      <c r="Z6712" s="284"/>
      <c r="AA6712" s="284"/>
      <c r="AB6712" s="33"/>
      <c r="AC6712" s="33"/>
      <c r="AD6712" s="33"/>
      <c r="AE6712" s="33"/>
      <c r="AF6712" s="33"/>
      <c r="AG6712" s="33"/>
      <c r="AH6712" s="33"/>
      <c r="AI6712" s="33"/>
      <c r="AJ6712" s="33"/>
      <c r="AK6712" s="33"/>
      <c r="AL6712" s="33"/>
      <c r="AM6712" s="33"/>
      <c r="AN6712" s="33"/>
      <c r="AO6712" s="33"/>
      <c r="AP6712" s="34"/>
      <c r="AQ6712" s="34"/>
      <c r="AR6712" s="28"/>
      <c r="AS6712" s="29"/>
      <c r="AT6712" s="29"/>
      <c r="AU6712" s="29"/>
    </row>
    <row r="6713" spans="1:52" s="479" customFormat="1">
      <c r="A6713" s="13"/>
      <c r="B6713" s="8"/>
      <c r="C6713" s="8"/>
      <c r="D6713" s="344" t="s">
        <v>570</v>
      </c>
      <c r="E6713" s="266"/>
      <c r="F6713" s="261">
        <v>2500000</v>
      </c>
      <c r="G6713" s="282">
        <f>SUM(H6713)</f>
        <v>2500000</v>
      </c>
      <c r="H6713" s="283">
        <v>2500000</v>
      </c>
      <c r="I6713" s="33"/>
      <c r="J6713" s="33"/>
      <c r="K6713" s="33"/>
      <c r="L6713" s="33"/>
      <c r="M6713" s="33"/>
      <c r="N6713" s="33"/>
      <c r="O6713" s="33"/>
      <c r="P6713" s="33"/>
      <c r="Q6713" s="33"/>
      <c r="R6713" s="33"/>
      <c r="S6713" s="33"/>
      <c r="T6713" s="33"/>
      <c r="U6713" s="33"/>
      <c r="V6713" s="33"/>
      <c r="W6713" s="33"/>
      <c r="X6713" s="282"/>
      <c r="Y6713" s="33"/>
      <c r="Z6713" s="284"/>
      <c r="AA6713" s="284"/>
      <c r="AB6713" s="33"/>
      <c r="AC6713" s="33"/>
      <c r="AD6713" s="33"/>
      <c r="AE6713" s="33"/>
      <c r="AF6713" s="33"/>
      <c r="AG6713" s="33"/>
      <c r="AH6713" s="33"/>
      <c r="AI6713" s="33"/>
      <c r="AJ6713" s="33"/>
      <c r="AK6713" s="33"/>
      <c r="AL6713" s="33"/>
      <c r="AM6713" s="33"/>
      <c r="AN6713" s="33"/>
      <c r="AO6713" s="33"/>
      <c r="AP6713" s="34"/>
      <c r="AQ6713" s="34"/>
      <c r="AR6713" s="28"/>
      <c r="AS6713" s="29"/>
      <c r="AT6713" s="29"/>
      <c r="AU6713" s="29"/>
    </row>
    <row r="6714" spans="1:52" s="479" customFormat="1">
      <c r="A6714" s="13"/>
      <c r="B6714" s="8"/>
      <c r="C6714" s="8"/>
      <c r="D6714" s="240"/>
      <c r="E6714" s="266"/>
      <c r="F6714" s="321"/>
      <c r="G6714" s="282"/>
      <c r="H6714" s="283"/>
      <c r="I6714" s="33"/>
      <c r="J6714" s="33"/>
      <c r="K6714" s="33"/>
      <c r="L6714" s="33"/>
      <c r="M6714" s="33"/>
      <c r="N6714" s="33"/>
      <c r="O6714" s="33"/>
      <c r="P6714" s="33"/>
      <c r="Q6714" s="33"/>
      <c r="R6714" s="33"/>
      <c r="S6714" s="33"/>
      <c r="T6714" s="33"/>
      <c r="U6714" s="33"/>
      <c r="V6714" s="33"/>
      <c r="W6714" s="33"/>
      <c r="X6714" s="282"/>
      <c r="Y6714" s="33"/>
      <c r="Z6714" s="284"/>
      <c r="AA6714" s="284"/>
      <c r="AB6714" s="33"/>
      <c r="AC6714" s="33"/>
      <c r="AD6714" s="33"/>
      <c r="AE6714" s="33"/>
      <c r="AF6714" s="33"/>
      <c r="AG6714" s="33"/>
      <c r="AH6714" s="33"/>
      <c r="AI6714" s="33"/>
      <c r="AJ6714" s="33"/>
      <c r="AK6714" s="33"/>
      <c r="AL6714" s="33"/>
      <c r="AM6714" s="33"/>
      <c r="AN6714" s="33"/>
      <c r="AO6714" s="33"/>
      <c r="AP6714" s="34"/>
      <c r="AQ6714" s="34"/>
      <c r="AR6714" s="28"/>
      <c r="AS6714" s="29"/>
      <c r="AT6714" s="29"/>
      <c r="AU6714" s="29"/>
    </row>
    <row r="6715" spans="1:52" s="479" customFormat="1">
      <c r="A6715" s="13"/>
      <c r="B6715" s="8"/>
      <c r="C6715" s="8"/>
      <c r="D6715" s="240"/>
      <c r="E6715" s="266"/>
      <c r="F6715" s="321"/>
      <c r="G6715" s="282"/>
      <c r="H6715" s="283"/>
      <c r="I6715" s="33"/>
      <c r="J6715" s="33"/>
      <c r="K6715" s="33"/>
      <c r="L6715" s="33"/>
      <c r="M6715" s="33"/>
      <c r="N6715" s="33"/>
      <c r="O6715" s="33"/>
      <c r="P6715" s="33"/>
      <c r="Q6715" s="33"/>
      <c r="R6715" s="33"/>
      <c r="S6715" s="33"/>
      <c r="T6715" s="33"/>
      <c r="U6715" s="33"/>
      <c r="V6715" s="33"/>
      <c r="W6715" s="33"/>
      <c r="X6715" s="282"/>
      <c r="Y6715" s="33"/>
      <c r="Z6715" s="284"/>
      <c r="AA6715" s="284"/>
      <c r="AB6715" s="33"/>
      <c r="AC6715" s="33"/>
      <c r="AD6715" s="33"/>
      <c r="AE6715" s="33"/>
      <c r="AF6715" s="33"/>
      <c r="AG6715" s="33"/>
      <c r="AH6715" s="33"/>
      <c r="AI6715" s="33"/>
      <c r="AJ6715" s="33"/>
      <c r="AK6715" s="33"/>
      <c r="AL6715" s="33"/>
      <c r="AM6715" s="33"/>
      <c r="AN6715" s="33"/>
      <c r="AO6715" s="33"/>
      <c r="AP6715" s="34"/>
      <c r="AQ6715" s="34"/>
      <c r="AR6715" s="28"/>
      <c r="AS6715" s="29"/>
      <c r="AT6715" s="29"/>
      <c r="AU6715" s="29"/>
    </row>
    <row r="6716" spans="1:52" s="479" customFormat="1">
      <c r="A6716" s="13"/>
      <c r="B6716" s="8"/>
      <c r="C6716" s="8"/>
      <c r="D6716" s="240"/>
      <c r="E6716" s="266"/>
      <c r="F6716" s="321"/>
      <c r="G6716" s="282"/>
      <c r="H6716" s="283"/>
      <c r="I6716" s="33"/>
      <c r="J6716" s="33"/>
      <c r="K6716" s="33"/>
      <c r="L6716" s="33"/>
      <c r="M6716" s="33"/>
      <c r="N6716" s="33"/>
      <c r="O6716" s="33"/>
      <c r="P6716" s="33"/>
      <c r="Q6716" s="33"/>
      <c r="R6716" s="33"/>
      <c r="S6716" s="33"/>
      <c r="T6716" s="33"/>
      <c r="U6716" s="33"/>
      <c r="V6716" s="33"/>
      <c r="W6716" s="33"/>
      <c r="X6716" s="282"/>
      <c r="Y6716" s="33"/>
      <c r="Z6716" s="284"/>
      <c r="AA6716" s="284"/>
      <c r="AB6716" s="33"/>
      <c r="AC6716" s="33"/>
      <c r="AD6716" s="33"/>
      <c r="AE6716" s="33"/>
      <c r="AF6716" s="33"/>
      <c r="AG6716" s="33"/>
      <c r="AH6716" s="33"/>
      <c r="AI6716" s="33"/>
      <c r="AJ6716" s="33"/>
      <c r="AK6716" s="33"/>
      <c r="AL6716" s="33"/>
      <c r="AM6716" s="33"/>
      <c r="AN6716" s="33"/>
      <c r="AO6716" s="33"/>
      <c r="AP6716" s="34"/>
      <c r="AQ6716" s="34"/>
      <c r="AR6716" s="28"/>
      <c r="AS6716" s="29"/>
      <c r="AT6716" s="29"/>
      <c r="AU6716" s="29"/>
    </row>
    <row r="6717" spans="1:52" s="402" customFormat="1">
      <c r="A6717" s="13"/>
      <c r="B6717" s="8"/>
      <c r="C6717" s="8"/>
      <c r="D6717" s="240"/>
      <c r="E6717" s="33"/>
      <c r="F6717" s="321"/>
      <c r="G6717" s="282"/>
      <c r="H6717" s="283"/>
      <c r="I6717" s="33"/>
      <c r="J6717" s="33"/>
      <c r="K6717" s="33"/>
      <c r="L6717" s="33"/>
      <c r="M6717" s="33"/>
      <c r="N6717" s="33"/>
      <c r="O6717" s="33"/>
      <c r="P6717" s="33"/>
      <c r="Q6717" s="33"/>
      <c r="R6717" s="33"/>
      <c r="S6717" s="33"/>
      <c r="T6717" s="33"/>
      <c r="U6717" s="33"/>
      <c r="V6717" s="33"/>
      <c r="W6717" s="33"/>
      <c r="X6717" s="282"/>
      <c r="Y6717" s="33"/>
      <c r="Z6717" s="284"/>
      <c r="AA6717" s="284"/>
      <c r="AB6717" s="33"/>
      <c r="AC6717" s="33"/>
      <c r="AD6717" s="33"/>
      <c r="AE6717" s="33"/>
      <c r="AF6717" s="33"/>
      <c r="AG6717" s="33"/>
      <c r="AH6717" s="33"/>
      <c r="AI6717" s="33"/>
      <c r="AJ6717" s="33"/>
      <c r="AK6717" s="33"/>
      <c r="AL6717" s="33"/>
      <c r="AM6717" s="33"/>
      <c r="AN6717" s="33"/>
      <c r="AO6717" s="33"/>
      <c r="AP6717" s="34"/>
      <c r="AQ6717" s="34"/>
      <c r="AR6717" s="28"/>
      <c r="AS6717" s="29"/>
      <c r="AT6717" s="29"/>
      <c r="AU6717" s="29"/>
    </row>
    <row r="6718" spans="1:52" s="402" customFormat="1">
      <c r="A6718" s="13"/>
      <c r="B6718" s="8"/>
      <c r="C6718" s="8"/>
      <c r="D6718" s="240"/>
      <c r="E6718" s="404"/>
      <c r="F6718" s="321"/>
      <c r="G6718" s="282"/>
      <c r="H6718" s="283"/>
      <c r="I6718" s="33"/>
      <c r="J6718" s="33"/>
      <c r="K6718" s="33"/>
      <c r="L6718" s="33"/>
      <c r="M6718" s="33"/>
      <c r="N6718" s="33"/>
      <c r="O6718" s="33"/>
      <c r="P6718" s="33"/>
      <c r="Q6718" s="33"/>
      <c r="R6718" s="33"/>
      <c r="S6718" s="33"/>
      <c r="T6718" s="33"/>
      <c r="U6718" s="33"/>
      <c r="V6718" s="33"/>
      <c r="W6718" s="33"/>
      <c r="X6718" s="282"/>
      <c r="Y6718" s="33"/>
      <c r="Z6718" s="284"/>
      <c r="AA6718" s="284"/>
      <c r="AB6718" s="33"/>
      <c r="AC6718" s="33"/>
      <c r="AD6718" s="33"/>
      <c r="AE6718" s="33"/>
      <c r="AF6718" s="33"/>
      <c r="AG6718" s="33"/>
      <c r="AH6718" s="33"/>
      <c r="AI6718" s="33"/>
      <c r="AJ6718" s="33"/>
      <c r="AK6718" s="33"/>
      <c r="AL6718" s="33"/>
      <c r="AM6718" s="33"/>
      <c r="AN6718" s="33"/>
      <c r="AO6718" s="33"/>
      <c r="AP6718" s="34"/>
      <c r="AQ6718" s="34"/>
      <c r="AR6718" s="28"/>
      <c r="AS6718" s="29"/>
      <c r="AT6718" s="29"/>
      <c r="AU6718" s="29"/>
    </row>
    <row r="6719" spans="1:52" s="86" customFormat="1">
      <c r="A6719" s="12"/>
      <c r="B6719" s="9">
        <v>3</v>
      </c>
      <c r="C6719" s="9" t="s">
        <v>16</v>
      </c>
      <c r="D6719" s="81" t="s">
        <v>10</v>
      </c>
      <c r="E6719" s="405">
        <v>591588900</v>
      </c>
      <c r="F6719" s="31">
        <f t="shared" ref="F6719:V6719" si="978">SUM(F6720:F6722)</f>
        <v>0</v>
      </c>
      <c r="G6719" s="31">
        <f t="shared" si="978"/>
        <v>0</v>
      </c>
      <c r="H6719" s="31">
        <f t="shared" si="978"/>
        <v>0</v>
      </c>
      <c r="I6719" s="31">
        <f t="shared" si="978"/>
        <v>0</v>
      </c>
      <c r="J6719" s="31">
        <f t="shared" si="978"/>
        <v>0</v>
      </c>
      <c r="K6719" s="31">
        <f t="shared" si="978"/>
        <v>0</v>
      </c>
      <c r="L6719" s="31">
        <f t="shared" si="978"/>
        <v>0</v>
      </c>
      <c r="M6719" s="31">
        <f t="shared" si="978"/>
        <v>0</v>
      </c>
      <c r="N6719" s="31">
        <f t="shared" si="978"/>
        <v>0</v>
      </c>
      <c r="O6719" s="31">
        <f t="shared" si="978"/>
        <v>0</v>
      </c>
      <c r="P6719" s="31">
        <f t="shared" si="978"/>
        <v>0</v>
      </c>
      <c r="Q6719" s="31">
        <f t="shared" si="978"/>
        <v>0</v>
      </c>
      <c r="R6719" s="31">
        <f t="shared" si="978"/>
        <v>0</v>
      </c>
      <c r="S6719" s="31">
        <f t="shared" si="978"/>
        <v>0</v>
      </c>
      <c r="T6719" s="31">
        <f t="shared" si="978"/>
        <v>0</v>
      </c>
      <c r="U6719" s="31">
        <f t="shared" si="978"/>
        <v>0</v>
      </c>
      <c r="V6719" s="31">
        <f t="shared" si="978"/>
        <v>0</v>
      </c>
      <c r="W6719" s="31">
        <f>SUM(O6719:V6719)</f>
        <v>0</v>
      </c>
      <c r="X6719" s="31">
        <f>SUM(X6720:X6722)</f>
        <v>0</v>
      </c>
      <c r="Y6719" s="31">
        <f>H6719+I6719+J6719+K6719+L6719+M6719+N6719+W6719+X6719</f>
        <v>0</v>
      </c>
      <c r="Z6719" s="31">
        <f t="shared" ref="Z6719:AK6719" si="979">SUM(Z6720:Z6722)</f>
        <v>0</v>
      </c>
      <c r="AA6719" s="31">
        <f t="shared" si="979"/>
        <v>0</v>
      </c>
      <c r="AB6719" s="31">
        <f t="shared" si="979"/>
        <v>0</v>
      </c>
      <c r="AC6719" s="31">
        <f t="shared" si="979"/>
        <v>0</v>
      </c>
      <c r="AD6719" s="31">
        <f t="shared" si="979"/>
        <v>0</v>
      </c>
      <c r="AE6719" s="31">
        <f t="shared" si="979"/>
        <v>0</v>
      </c>
      <c r="AF6719" s="31">
        <f t="shared" si="979"/>
        <v>0</v>
      </c>
      <c r="AG6719" s="31">
        <f t="shared" si="979"/>
        <v>0</v>
      </c>
      <c r="AH6719" s="31">
        <f t="shared" si="979"/>
        <v>0</v>
      </c>
      <c r="AI6719" s="31">
        <f t="shared" si="979"/>
        <v>0</v>
      </c>
      <c r="AJ6719" s="31">
        <f t="shared" si="979"/>
        <v>0</v>
      </c>
      <c r="AK6719" s="31">
        <f t="shared" si="979"/>
        <v>0</v>
      </c>
      <c r="AL6719" s="31">
        <f>SUM(AD6719:AK6719)</f>
        <v>0</v>
      </c>
      <c r="AM6719" s="31">
        <f>SUM(AM6720:AM6722)</f>
        <v>0</v>
      </c>
      <c r="AN6719" s="31">
        <f>SUM(AN6720:AN6722)</f>
        <v>0</v>
      </c>
      <c r="AO6719" s="31">
        <f>Z6719+AA6719+AB6719+AC6719+AL6719+AM6719+AN6719</f>
        <v>0</v>
      </c>
      <c r="AP6719" s="32">
        <f>E6719+Y6719-AO6719</f>
        <v>591588900</v>
      </c>
      <c r="AQ6719" s="32"/>
      <c r="AR6719" s="28"/>
      <c r="AS6719" s="29">
        <f>E6719+H6719+I6719+J6719+K6719+L6719+M6719+N6719+W6719+X6719-Z6719-AB6719-AL6719-AC6719-AM6719-AN6719</f>
        <v>591588900</v>
      </c>
      <c r="AT6719" s="29">
        <f>AP6719-AS6719</f>
        <v>0</v>
      </c>
      <c r="AU6719" s="29">
        <f>E6719</f>
        <v>591588900</v>
      </c>
      <c r="AV6719" s="86">
        <f>AS6719-AU6719</f>
        <v>0</v>
      </c>
      <c r="AW6719" s="86">
        <f>Y6719-AO6719</f>
        <v>0</v>
      </c>
      <c r="AX6719" s="86">
        <f>AV6719-AW6719</f>
        <v>0</v>
      </c>
      <c r="AZ6719" s="398"/>
    </row>
    <row r="6720" spans="1:52" s="402" customFormat="1">
      <c r="A6720" s="13"/>
      <c r="B6720" s="8"/>
      <c r="C6720" s="8"/>
      <c r="D6720" s="240"/>
      <c r="E6720" s="266"/>
      <c r="F6720" s="321"/>
      <c r="G6720" s="282"/>
      <c r="H6720" s="283"/>
      <c r="I6720" s="33"/>
      <c r="J6720" s="33"/>
      <c r="K6720" s="33"/>
      <c r="L6720" s="33"/>
      <c r="M6720" s="33"/>
      <c r="N6720" s="33"/>
      <c r="O6720" s="33"/>
      <c r="P6720" s="33"/>
      <c r="Q6720" s="33"/>
      <c r="R6720" s="33"/>
      <c r="S6720" s="33"/>
      <c r="T6720" s="33"/>
      <c r="U6720" s="33"/>
      <c r="V6720" s="33"/>
      <c r="W6720" s="33"/>
      <c r="X6720" s="282"/>
      <c r="Y6720" s="33"/>
      <c r="Z6720" s="284"/>
      <c r="AA6720" s="284"/>
      <c r="AB6720" s="33"/>
      <c r="AC6720" s="33"/>
      <c r="AD6720" s="33"/>
      <c r="AE6720" s="33"/>
      <c r="AF6720" s="33"/>
      <c r="AG6720" s="33"/>
      <c r="AH6720" s="33"/>
      <c r="AI6720" s="33"/>
      <c r="AJ6720" s="33"/>
      <c r="AK6720" s="33"/>
      <c r="AL6720" s="33"/>
      <c r="AM6720" s="33"/>
      <c r="AN6720" s="33"/>
      <c r="AO6720" s="33"/>
      <c r="AP6720" s="34"/>
      <c r="AQ6720" s="34"/>
      <c r="AR6720" s="28"/>
      <c r="AS6720" s="29"/>
      <c r="AT6720" s="29"/>
      <c r="AU6720" s="29"/>
    </row>
    <row r="6721" spans="1:256" s="24" customFormat="1">
      <c r="A6721" s="13"/>
      <c r="B6721" s="8"/>
      <c r="C6721" s="8"/>
      <c r="D6721" s="113"/>
      <c r="E6721" s="33"/>
      <c r="F6721" s="321"/>
      <c r="G6721" s="282"/>
      <c r="H6721" s="283"/>
      <c r="I6721" s="33"/>
      <c r="J6721" s="33"/>
      <c r="K6721" s="33"/>
      <c r="L6721" s="33"/>
      <c r="M6721" s="33"/>
      <c r="N6721" s="33"/>
      <c r="O6721" s="33"/>
      <c r="P6721" s="33"/>
      <c r="Q6721" s="33"/>
      <c r="R6721" s="33"/>
      <c r="S6721" s="33"/>
      <c r="T6721" s="33"/>
      <c r="U6721" s="33"/>
      <c r="V6721" s="33"/>
      <c r="W6721" s="33"/>
      <c r="X6721" s="282"/>
      <c r="Y6721" s="33"/>
      <c r="Z6721" s="284"/>
      <c r="AA6721" s="284"/>
      <c r="AB6721" s="33"/>
      <c r="AC6721" s="33"/>
      <c r="AD6721" s="33"/>
      <c r="AE6721" s="33"/>
      <c r="AF6721" s="33"/>
      <c r="AG6721" s="33"/>
      <c r="AH6721" s="33"/>
      <c r="AI6721" s="33"/>
      <c r="AJ6721" s="33"/>
      <c r="AK6721" s="33"/>
      <c r="AL6721" s="33"/>
      <c r="AM6721" s="33"/>
      <c r="AN6721" s="33"/>
      <c r="AO6721" s="33"/>
      <c r="AP6721" s="34"/>
      <c r="AQ6721" s="34"/>
      <c r="AR6721" s="28"/>
      <c r="AS6721" s="29"/>
      <c r="AT6721" s="29"/>
      <c r="AU6721" s="29"/>
      <c r="AV6721" s="467"/>
      <c r="AW6721" s="467"/>
      <c r="AX6721" s="467"/>
      <c r="AY6721" s="467"/>
      <c r="AZ6721" s="467"/>
      <c r="BA6721" s="467"/>
      <c r="BB6721" s="467"/>
      <c r="BC6721" s="467"/>
      <c r="BD6721" s="467"/>
      <c r="BE6721" s="467"/>
      <c r="BF6721" s="467"/>
      <c r="BG6721" s="467"/>
      <c r="BH6721" s="467"/>
      <c r="BI6721" s="467"/>
      <c r="BJ6721" s="467"/>
      <c r="BK6721" s="467"/>
      <c r="BL6721" s="467"/>
      <c r="BM6721" s="467"/>
      <c r="BN6721" s="467"/>
      <c r="BO6721" s="467"/>
      <c r="BP6721" s="467"/>
      <c r="BQ6721" s="467"/>
      <c r="BR6721" s="467"/>
      <c r="BS6721" s="467"/>
      <c r="BT6721" s="467"/>
      <c r="BU6721" s="467"/>
      <c r="BV6721" s="467"/>
      <c r="BW6721" s="467"/>
      <c r="BX6721" s="467"/>
      <c r="BY6721" s="467"/>
      <c r="BZ6721" s="467"/>
      <c r="CA6721" s="467"/>
      <c r="CB6721" s="467"/>
      <c r="CC6721" s="467"/>
      <c r="CD6721" s="467"/>
      <c r="CE6721" s="467"/>
      <c r="CF6721" s="467"/>
      <c r="CG6721" s="467"/>
      <c r="CH6721" s="467"/>
      <c r="CI6721" s="467"/>
      <c r="CJ6721" s="467"/>
      <c r="CK6721" s="467"/>
      <c r="CL6721" s="467"/>
      <c r="CM6721" s="467"/>
      <c r="CN6721" s="467"/>
      <c r="CO6721" s="467"/>
      <c r="CP6721" s="467"/>
      <c r="CQ6721" s="467"/>
      <c r="CR6721" s="467"/>
      <c r="CS6721" s="467"/>
      <c r="CT6721" s="467"/>
      <c r="CU6721" s="467"/>
      <c r="CV6721" s="467"/>
      <c r="CW6721" s="467"/>
      <c r="CX6721" s="467"/>
      <c r="CY6721" s="467"/>
      <c r="CZ6721" s="467"/>
      <c r="DA6721" s="467"/>
      <c r="DB6721" s="467"/>
      <c r="DC6721" s="467"/>
      <c r="DD6721" s="467"/>
      <c r="DE6721" s="467"/>
      <c r="DF6721" s="467"/>
      <c r="DG6721" s="467"/>
      <c r="DH6721" s="467"/>
      <c r="DI6721" s="467"/>
      <c r="DJ6721" s="467"/>
      <c r="DK6721" s="467"/>
      <c r="DL6721" s="467"/>
      <c r="DM6721" s="467"/>
      <c r="DN6721" s="467"/>
      <c r="DO6721" s="467"/>
      <c r="DP6721" s="467"/>
      <c r="DQ6721" s="467"/>
      <c r="DR6721" s="467"/>
      <c r="DS6721" s="467"/>
      <c r="DT6721" s="467"/>
      <c r="DU6721" s="467"/>
      <c r="DV6721" s="467"/>
      <c r="DW6721" s="467"/>
      <c r="DX6721" s="467"/>
      <c r="DY6721" s="467"/>
      <c r="DZ6721" s="467"/>
      <c r="EA6721" s="467"/>
      <c r="EB6721" s="467"/>
      <c r="EC6721" s="467"/>
      <c r="ED6721" s="467"/>
      <c r="EE6721" s="467"/>
      <c r="EF6721" s="467"/>
      <c r="EG6721" s="467"/>
      <c r="EH6721" s="467"/>
      <c r="EI6721" s="467"/>
      <c r="EJ6721" s="467"/>
      <c r="EK6721" s="467"/>
      <c r="EL6721" s="467"/>
      <c r="EM6721" s="467"/>
      <c r="EN6721" s="467"/>
      <c r="EO6721" s="467"/>
      <c r="EP6721" s="467"/>
      <c r="EQ6721" s="467"/>
      <c r="ER6721" s="467"/>
      <c r="ES6721" s="467"/>
      <c r="ET6721" s="467"/>
      <c r="EU6721" s="467"/>
      <c r="EV6721" s="467"/>
      <c r="EW6721" s="467"/>
      <c r="EX6721" s="467"/>
      <c r="EY6721" s="467"/>
      <c r="EZ6721" s="467"/>
      <c r="FA6721" s="467"/>
      <c r="FB6721" s="467"/>
      <c r="FC6721" s="467"/>
      <c r="FD6721" s="467"/>
      <c r="FE6721" s="467"/>
      <c r="FF6721" s="467"/>
      <c r="FG6721" s="467"/>
      <c r="FH6721" s="467"/>
      <c r="FI6721" s="467"/>
      <c r="FJ6721" s="467"/>
      <c r="FK6721" s="467"/>
      <c r="FL6721" s="467"/>
      <c r="FM6721" s="467"/>
      <c r="FN6721" s="467"/>
      <c r="FO6721" s="467"/>
      <c r="FP6721" s="467"/>
      <c r="FQ6721" s="467"/>
      <c r="FR6721" s="467"/>
      <c r="FS6721" s="467"/>
      <c r="FT6721" s="467"/>
      <c r="FU6721" s="467"/>
      <c r="FV6721" s="467"/>
      <c r="FW6721" s="467"/>
      <c r="FX6721" s="467"/>
      <c r="FY6721" s="467"/>
      <c r="FZ6721" s="467"/>
      <c r="GA6721" s="467"/>
      <c r="GB6721" s="467"/>
      <c r="GC6721" s="467"/>
      <c r="GD6721" s="467"/>
      <c r="GE6721" s="467"/>
      <c r="GF6721" s="467"/>
      <c r="GG6721" s="467"/>
      <c r="GH6721" s="467"/>
      <c r="GI6721" s="467"/>
      <c r="GJ6721" s="467"/>
      <c r="GK6721" s="467"/>
      <c r="GL6721" s="467"/>
      <c r="GM6721" s="467"/>
      <c r="GN6721" s="467"/>
      <c r="GO6721" s="467"/>
      <c r="GP6721" s="467"/>
      <c r="GQ6721" s="467"/>
      <c r="GR6721" s="467"/>
      <c r="GS6721" s="467"/>
      <c r="GT6721" s="467"/>
      <c r="GU6721" s="467"/>
      <c r="GV6721" s="467"/>
      <c r="GW6721" s="467"/>
      <c r="GX6721" s="467"/>
      <c r="GY6721" s="467"/>
      <c r="GZ6721" s="467"/>
      <c r="HA6721" s="467"/>
      <c r="HB6721" s="467"/>
      <c r="HC6721" s="467"/>
      <c r="HD6721" s="467"/>
      <c r="HE6721" s="467"/>
      <c r="HF6721" s="467"/>
      <c r="HG6721" s="467"/>
      <c r="HH6721" s="467"/>
      <c r="HI6721" s="467"/>
      <c r="HJ6721" s="467"/>
      <c r="HK6721" s="467"/>
      <c r="HL6721" s="467"/>
      <c r="HM6721" s="467"/>
      <c r="HN6721" s="467"/>
      <c r="HO6721" s="467"/>
      <c r="HP6721" s="467"/>
      <c r="HQ6721" s="467"/>
      <c r="HR6721" s="467"/>
      <c r="HS6721" s="467"/>
      <c r="HT6721" s="467"/>
      <c r="HU6721" s="467"/>
      <c r="HV6721" s="467"/>
      <c r="HW6721" s="467"/>
      <c r="HX6721" s="467"/>
      <c r="HY6721" s="467"/>
      <c r="HZ6721" s="467"/>
      <c r="IA6721" s="467"/>
      <c r="IB6721" s="467"/>
      <c r="IC6721" s="467"/>
      <c r="ID6721" s="467"/>
      <c r="IE6721" s="467"/>
      <c r="IF6721" s="467"/>
      <c r="IG6721" s="467"/>
      <c r="IH6721" s="467"/>
      <c r="II6721" s="467"/>
      <c r="IJ6721" s="467"/>
      <c r="IK6721" s="467"/>
      <c r="IL6721" s="467"/>
      <c r="IM6721" s="467"/>
      <c r="IN6721" s="467"/>
      <c r="IO6721" s="467"/>
      <c r="IP6721" s="467"/>
      <c r="IQ6721" s="467"/>
      <c r="IR6721" s="467"/>
      <c r="IS6721" s="467"/>
      <c r="IT6721" s="467"/>
      <c r="IU6721" s="467"/>
      <c r="IV6721" s="467"/>
    </row>
    <row r="6722" spans="1:256" s="402" customFormat="1">
      <c r="A6722" s="13"/>
      <c r="B6722" s="8"/>
      <c r="C6722" s="8"/>
      <c r="D6722" s="240"/>
      <c r="E6722" s="33"/>
      <c r="F6722" s="321"/>
      <c r="G6722" s="282"/>
      <c r="H6722" s="283"/>
      <c r="I6722" s="33"/>
      <c r="J6722" s="33"/>
      <c r="K6722" s="33"/>
      <c r="L6722" s="33"/>
      <c r="M6722" s="33"/>
      <c r="N6722" s="33"/>
      <c r="O6722" s="33"/>
      <c r="P6722" s="33"/>
      <c r="Q6722" s="33"/>
      <c r="R6722" s="33"/>
      <c r="S6722" s="33"/>
      <c r="T6722" s="33"/>
      <c r="U6722" s="33"/>
      <c r="V6722" s="33"/>
      <c r="W6722" s="33"/>
      <c r="X6722" s="282"/>
      <c r="Y6722" s="33"/>
      <c r="Z6722" s="284"/>
      <c r="AA6722" s="284"/>
      <c r="AB6722" s="33"/>
      <c r="AC6722" s="33"/>
      <c r="AD6722" s="33"/>
      <c r="AE6722" s="33"/>
      <c r="AF6722" s="33"/>
      <c r="AG6722" s="33"/>
      <c r="AH6722" s="33"/>
      <c r="AI6722" s="33"/>
      <c r="AJ6722" s="33"/>
      <c r="AK6722" s="33"/>
      <c r="AL6722" s="33"/>
      <c r="AM6722" s="33"/>
      <c r="AN6722" s="33"/>
      <c r="AO6722" s="33"/>
      <c r="AP6722" s="34"/>
      <c r="AQ6722" s="34"/>
      <c r="AR6722" s="28"/>
      <c r="AS6722" s="29"/>
      <c r="AT6722" s="29"/>
      <c r="AU6722" s="29"/>
    </row>
    <row r="6723" spans="1:256" s="25" customFormat="1">
      <c r="A6723" s="12"/>
      <c r="B6723" s="9">
        <v>4</v>
      </c>
      <c r="C6723" s="9" t="s">
        <v>17</v>
      </c>
      <c r="D6723" s="81" t="s">
        <v>5</v>
      </c>
      <c r="E6723" s="31">
        <v>2403000</v>
      </c>
      <c r="F6723" s="31">
        <f t="shared" ref="F6723:V6723" si="980">SUM(F6724:F6725)</f>
        <v>0</v>
      </c>
      <c r="G6723" s="31">
        <f t="shared" si="980"/>
        <v>0</v>
      </c>
      <c r="H6723" s="31">
        <f t="shared" si="980"/>
        <v>0</v>
      </c>
      <c r="I6723" s="31">
        <f t="shared" si="980"/>
        <v>0</v>
      </c>
      <c r="J6723" s="31">
        <f t="shared" si="980"/>
        <v>0</v>
      </c>
      <c r="K6723" s="31">
        <f t="shared" si="980"/>
        <v>0</v>
      </c>
      <c r="L6723" s="31">
        <f t="shared" si="980"/>
        <v>0</v>
      </c>
      <c r="M6723" s="31">
        <f t="shared" si="980"/>
        <v>0</v>
      </c>
      <c r="N6723" s="31">
        <f t="shared" si="980"/>
        <v>0</v>
      </c>
      <c r="O6723" s="31">
        <f t="shared" si="980"/>
        <v>0</v>
      </c>
      <c r="P6723" s="31">
        <f t="shared" si="980"/>
        <v>0</v>
      </c>
      <c r="Q6723" s="31">
        <f t="shared" si="980"/>
        <v>0</v>
      </c>
      <c r="R6723" s="31">
        <f t="shared" si="980"/>
        <v>0</v>
      </c>
      <c r="S6723" s="31">
        <f t="shared" si="980"/>
        <v>0</v>
      </c>
      <c r="T6723" s="31">
        <f t="shared" si="980"/>
        <v>0</v>
      </c>
      <c r="U6723" s="31">
        <f t="shared" si="980"/>
        <v>0</v>
      </c>
      <c r="V6723" s="31">
        <f t="shared" si="980"/>
        <v>0</v>
      </c>
      <c r="W6723" s="31">
        <f>SUM(O6723:V6723)</f>
        <v>0</v>
      </c>
      <c r="X6723" s="31">
        <f>SUM(X6724:X6725)</f>
        <v>0</v>
      </c>
      <c r="Y6723" s="31">
        <f>H6723+I6723+J6723+K6723+L6723+M6723+N6723+W6723+X6723</f>
        <v>0</v>
      </c>
      <c r="Z6723" s="31">
        <f t="shared" ref="Z6723:AK6723" si="981">SUM(Z6724:Z6725)</f>
        <v>0</v>
      </c>
      <c r="AA6723" s="31">
        <f t="shared" si="981"/>
        <v>0</v>
      </c>
      <c r="AB6723" s="31">
        <f t="shared" si="981"/>
        <v>0</v>
      </c>
      <c r="AC6723" s="31">
        <f t="shared" si="981"/>
        <v>0</v>
      </c>
      <c r="AD6723" s="31">
        <f t="shared" si="981"/>
        <v>0</v>
      </c>
      <c r="AE6723" s="31">
        <f t="shared" si="981"/>
        <v>0</v>
      </c>
      <c r="AF6723" s="31">
        <f t="shared" si="981"/>
        <v>0</v>
      </c>
      <c r="AG6723" s="31">
        <f t="shared" si="981"/>
        <v>0</v>
      </c>
      <c r="AH6723" s="31">
        <f t="shared" si="981"/>
        <v>0</v>
      </c>
      <c r="AI6723" s="31">
        <f t="shared" si="981"/>
        <v>0</v>
      </c>
      <c r="AJ6723" s="31">
        <f t="shared" si="981"/>
        <v>0</v>
      </c>
      <c r="AK6723" s="31">
        <f t="shared" si="981"/>
        <v>0</v>
      </c>
      <c r="AL6723" s="31">
        <f>SUM(AD6723:AK6723)</f>
        <v>0</v>
      </c>
      <c r="AM6723" s="31">
        <f>SUM(AM6724:AM6725)</f>
        <v>0</v>
      </c>
      <c r="AN6723" s="31">
        <f>SUM(AN6724:AN6725)</f>
        <v>0</v>
      </c>
      <c r="AO6723" s="31">
        <f>Z6723+AA6723+AB6723+AC6723+AL6723+AM6723+AN6723</f>
        <v>0</v>
      </c>
      <c r="AP6723" s="32">
        <f>E6723+Y6723-AO6723</f>
        <v>2403000</v>
      </c>
      <c r="AQ6723" s="32"/>
      <c r="AR6723" s="28"/>
      <c r="AS6723" s="29">
        <f>E6723+H6723+I6723+J6723+K6723+L6723+M6723+N6723+W6723+X6723-Z6723-AB6723-AL6723-AC6723-AM6723-AN6723</f>
        <v>2403000</v>
      </c>
      <c r="AT6723" s="29">
        <f>AP6723-AS6723</f>
        <v>0</v>
      </c>
      <c r="AU6723" s="29">
        <f>E6723</f>
        <v>2403000</v>
      </c>
      <c r="AV6723" s="86">
        <f>AS6723-AU6723</f>
        <v>0</v>
      </c>
      <c r="AW6723" s="86">
        <f>Y6723-AO6723</f>
        <v>0</v>
      </c>
      <c r="AX6723" s="86">
        <f>AV6723-AW6723</f>
        <v>0</v>
      </c>
      <c r="AY6723" s="86"/>
      <c r="AZ6723" s="398"/>
      <c r="BA6723" s="86"/>
      <c r="BB6723" s="86"/>
      <c r="BC6723" s="86"/>
      <c r="BD6723" s="86"/>
      <c r="BE6723" s="86"/>
      <c r="BF6723" s="86"/>
      <c r="BG6723" s="86"/>
      <c r="BH6723" s="86"/>
      <c r="BI6723" s="86"/>
      <c r="BJ6723" s="86"/>
      <c r="BK6723" s="86"/>
      <c r="BL6723" s="86"/>
      <c r="BM6723" s="86"/>
      <c r="BN6723" s="86"/>
      <c r="BO6723" s="86"/>
      <c r="BP6723" s="86"/>
      <c r="BQ6723" s="86"/>
      <c r="BR6723" s="86"/>
      <c r="BS6723" s="86"/>
      <c r="BT6723" s="86"/>
      <c r="BU6723" s="86"/>
      <c r="BV6723" s="86"/>
      <c r="BW6723" s="86"/>
      <c r="BX6723" s="86"/>
      <c r="BY6723" s="86"/>
      <c r="BZ6723" s="86"/>
      <c r="CA6723" s="86"/>
      <c r="CB6723" s="86"/>
      <c r="CC6723" s="86"/>
      <c r="CD6723" s="86"/>
      <c r="CE6723" s="86"/>
      <c r="CF6723" s="86"/>
      <c r="CG6723" s="86"/>
      <c r="CH6723" s="86"/>
      <c r="CI6723" s="86"/>
      <c r="CJ6723" s="86"/>
      <c r="CK6723" s="86"/>
      <c r="CL6723" s="86"/>
      <c r="CM6723" s="86"/>
      <c r="CN6723" s="86"/>
      <c r="CO6723" s="86"/>
      <c r="CP6723" s="86"/>
      <c r="CQ6723" s="86"/>
      <c r="CR6723" s="86"/>
      <c r="CS6723" s="86"/>
      <c r="CT6723" s="86"/>
      <c r="CU6723" s="86"/>
      <c r="CV6723" s="86"/>
      <c r="CW6723" s="86"/>
      <c r="CX6723" s="86"/>
      <c r="CY6723" s="86"/>
      <c r="CZ6723" s="86"/>
      <c r="DA6723" s="86"/>
      <c r="DB6723" s="86"/>
      <c r="DC6723" s="86"/>
      <c r="DD6723" s="86"/>
      <c r="DE6723" s="86"/>
      <c r="DF6723" s="86"/>
      <c r="DG6723" s="86"/>
      <c r="DH6723" s="86"/>
      <c r="DI6723" s="86"/>
      <c r="DJ6723" s="86"/>
      <c r="DK6723" s="86"/>
      <c r="DL6723" s="86"/>
      <c r="DM6723" s="86"/>
      <c r="DN6723" s="86"/>
      <c r="DO6723" s="86"/>
      <c r="DP6723" s="86"/>
      <c r="DQ6723" s="86"/>
      <c r="DR6723" s="86"/>
      <c r="DS6723" s="86"/>
      <c r="DT6723" s="86"/>
      <c r="DU6723" s="86"/>
      <c r="DV6723" s="86"/>
      <c r="DW6723" s="86"/>
      <c r="DX6723" s="86"/>
      <c r="DY6723" s="86"/>
      <c r="DZ6723" s="86"/>
      <c r="EA6723" s="86"/>
      <c r="EB6723" s="86"/>
      <c r="EC6723" s="86"/>
      <c r="ED6723" s="86"/>
      <c r="EE6723" s="86"/>
      <c r="EF6723" s="86"/>
      <c r="EG6723" s="86"/>
      <c r="EH6723" s="86"/>
      <c r="EI6723" s="86"/>
      <c r="EJ6723" s="86"/>
      <c r="EK6723" s="86"/>
      <c r="EL6723" s="86"/>
      <c r="EM6723" s="86"/>
      <c r="EN6723" s="86"/>
      <c r="EO6723" s="86"/>
      <c r="EP6723" s="86"/>
      <c r="EQ6723" s="86"/>
      <c r="ER6723" s="86"/>
      <c r="ES6723" s="86"/>
      <c r="ET6723" s="86"/>
      <c r="EU6723" s="86"/>
      <c r="EV6723" s="86"/>
      <c r="EW6723" s="86"/>
      <c r="EX6723" s="86"/>
      <c r="EY6723" s="86"/>
      <c r="EZ6723" s="86"/>
      <c r="FA6723" s="86"/>
      <c r="FB6723" s="86"/>
      <c r="FC6723" s="86"/>
      <c r="FD6723" s="86"/>
      <c r="FE6723" s="86"/>
      <c r="FF6723" s="86"/>
      <c r="FG6723" s="86"/>
      <c r="FH6723" s="86"/>
      <c r="FI6723" s="86"/>
      <c r="FJ6723" s="86"/>
      <c r="FK6723" s="86"/>
      <c r="FL6723" s="86"/>
      <c r="FM6723" s="86"/>
      <c r="FN6723" s="86"/>
      <c r="FO6723" s="86"/>
      <c r="FP6723" s="86"/>
      <c r="FQ6723" s="86"/>
      <c r="FR6723" s="86"/>
      <c r="FS6723" s="86"/>
      <c r="FT6723" s="86"/>
      <c r="FU6723" s="86"/>
      <c r="FV6723" s="86"/>
      <c r="FW6723" s="86"/>
      <c r="FX6723" s="86"/>
      <c r="FY6723" s="86"/>
      <c r="FZ6723" s="86"/>
      <c r="GA6723" s="86"/>
      <c r="GB6723" s="86"/>
      <c r="GC6723" s="86"/>
      <c r="GD6723" s="86"/>
      <c r="GE6723" s="86"/>
      <c r="GF6723" s="86"/>
      <c r="GG6723" s="86"/>
      <c r="GH6723" s="86"/>
      <c r="GI6723" s="86"/>
      <c r="GJ6723" s="86"/>
      <c r="GK6723" s="86"/>
      <c r="GL6723" s="86"/>
      <c r="GM6723" s="86"/>
      <c r="GN6723" s="86"/>
      <c r="GO6723" s="86"/>
      <c r="GP6723" s="86"/>
      <c r="GQ6723" s="86"/>
      <c r="GR6723" s="86"/>
      <c r="GS6723" s="86"/>
      <c r="GT6723" s="86"/>
      <c r="GU6723" s="86"/>
      <c r="GV6723" s="86"/>
      <c r="GW6723" s="86"/>
      <c r="GX6723" s="86"/>
      <c r="GY6723" s="86"/>
      <c r="GZ6723" s="86"/>
      <c r="HA6723" s="86"/>
      <c r="HB6723" s="86"/>
      <c r="HC6723" s="86"/>
      <c r="HD6723" s="86"/>
      <c r="HE6723" s="86"/>
      <c r="HF6723" s="86"/>
      <c r="HG6723" s="86"/>
      <c r="HH6723" s="86"/>
      <c r="HI6723" s="86"/>
      <c r="HJ6723" s="86"/>
      <c r="HK6723" s="86"/>
      <c r="HL6723" s="86"/>
      <c r="HM6723" s="86"/>
      <c r="HN6723" s="86"/>
      <c r="HO6723" s="86"/>
      <c r="HP6723" s="86"/>
      <c r="HQ6723" s="86"/>
      <c r="HR6723" s="86"/>
      <c r="HS6723" s="86"/>
      <c r="HT6723" s="86"/>
      <c r="HU6723" s="86"/>
      <c r="HV6723" s="86"/>
      <c r="HW6723" s="86"/>
      <c r="HX6723" s="86"/>
      <c r="HY6723" s="86"/>
      <c r="HZ6723" s="86"/>
      <c r="IA6723" s="86"/>
      <c r="IB6723" s="86"/>
      <c r="IC6723" s="86"/>
      <c r="ID6723" s="86"/>
      <c r="IE6723" s="86"/>
      <c r="IF6723" s="86"/>
      <c r="IG6723" s="86"/>
      <c r="IH6723" s="86"/>
      <c r="II6723" s="86"/>
      <c r="IJ6723" s="86"/>
      <c r="IK6723" s="86"/>
      <c r="IL6723" s="86"/>
      <c r="IM6723" s="86"/>
      <c r="IN6723" s="86"/>
      <c r="IO6723" s="86"/>
      <c r="IP6723" s="86"/>
      <c r="IQ6723" s="86"/>
      <c r="IR6723" s="86"/>
      <c r="IS6723" s="86"/>
      <c r="IT6723" s="86"/>
      <c r="IU6723" s="86"/>
      <c r="IV6723" s="86"/>
    </row>
    <row r="6724" spans="1:256" s="402" customFormat="1">
      <c r="A6724" s="10"/>
      <c r="B6724" s="8"/>
      <c r="C6724" s="8"/>
      <c r="D6724" s="113"/>
      <c r="E6724" s="33"/>
      <c r="F6724" s="373"/>
      <c r="G6724" s="71"/>
      <c r="H6724" s="283"/>
      <c r="I6724" s="33"/>
      <c r="J6724" s="33"/>
      <c r="K6724" s="33"/>
      <c r="L6724" s="33"/>
      <c r="M6724" s="33"/>
      <c r="N6724" s="33"/>
      <c r="O6724" s="33"/>
      <c r="P6724" s="33"/>
      <c r="Q6724" s="33"/>
      <c r="R6724" s="33"/>
      <c r="S6724" s="33"/>
      <c r="T6724" s="33"/>
      <c r="U6724" s="33"/>
      <c r="V6724" s="33"/>
      <c r="W6724" s="33"/>
      <c r="X6724" s="282"/>
      <c r="Y6724" s="69"/>
      <c r="Z6724" s="73"/>
      <c r="AA6724" s="73"/>
      <c r="AB6724" s="69"/>
      <c r="AC6724" s="69"/>
      <c r="AD6724" s="69"/>
      <c r="AE6724" s="69"/>
      <c r="AF6724" s="69"/>
      <c r="AG6724" s="69"/>
      <c r="AH6724" s="69"/>
      <c r="AI6724" s="69"/>
      <c r="AJ6724" s="69"/>
      <c r="AK6724" s="69"/>
      <c r="AL6724" s="69"/>
      <c r="AM6724" s="69"/>
      <c r="AN6724" s="69"/>
      <c r="AO6724" s="69"/>
      <c r="AP6724" s="70"/>
      <c r="AQ6724" s="70"/>
      <c r="AR6724" s="76"/>
      <c r="AS6724" s="60"/>
      <c r="AT6724" s="60"/>
      <c r="AU6724" s="60"/>
      <c r="AV6724" s="21"/>
      <c r="AW6724" s="21"/>
      <c r="AX6724" s="21"/>
      <c r="AY6724" s="21"/>
      <c r="AZ6724" s="21"/>
      <c r="BA6724" s="21"/>
      <c r="BB6724" s="21"/>
      <c r="BC6724" s="21"/>
      <c r="BD6724" s="21"/>
      <c r="BE6724" s="21"/>
      <c r="BF6724" s="21"/>
      <c r="BG6724" s="21"/>
      <c r="BH6724" s="21"/>
      <c r="BI6724" s="21"/>
      <c r="BJ6724" s="21"/>
      <c r="BK6724" s="21"/>
      <c r="BL6724" s="21"/>
      <c r="BM6724" s="21"/>
      <c r="BN6724" s="21"/>
      <c r="BO6724" s="21"/>
      <c r="BP6724" s="21"/>
      <c r="BQ6724" s="21"/>
      <c r="BR6724" s="21"/>
      <c r="BS6724" s="21"/>
      <c r="BT6724" s="21"/>
      <c r="BU6724" s="21"/>
      <c r="BV6724" s="21"/>
      <c r="BW6724" s="21"/>
      <c r="BX6724" s="21"/>
      <c r="BY6724" s="21"/>
      <c r="BZ6724" s="21"/>
      <c r="CA6724" s="21"/>
      <c r="CB6724" s="21"/>
      <c r="CC6724" s="21"/>
      <c r="CD6724" s="21"/>
      <c r="CE6724" s="21"/>
      <c r="CF6724" s="21"/>
      <c r="CG6724" s="21"/>
      <c r="CH6724" s="21"/>
      <c r="CI6724" s="21"/>
      <c r="CJ6724" s="21"/>
      <c r="CK6724" s="21"/>
      <c r="CL6724" s="21"/>
      <c r="CM6724" s="21"/>
      <c r="CN6724" s="21"/>
      <c r="CO6724" s="21"/>
      <c r="CP6724" s="21"/>
      <c r="CQ6724" s="21"/>
      <c r="CR6724" s="21"/>
      <c r="CS6724" s="21"/>
      <c r="CT6724" s="21"/>
      <c r="CU6724" s="21"/>
      <c r="CV6724" s="21"/>
      <c r="CW6724" s="21"/>
      <c r="CX6724" s="21"/>
      <c r="CY6724" s="21"/>
      <c r="CZ6724" s="21"/>
      <c r="DA6724" s="21"/>
      <c r="DB6724" s="21"/>
      <c r="DC6724" s="21"/>
      <c r="DD6724" s="21"/>
      <c r="DE6724" s="21"/>
      <c r="DF6724" s="21"/>
      <c r="DG6724" s="21"/>
      <c r="DH6724" s="21"/>
      <c r="DI6724" s="21"/>
      <c r="DJ6724" s="21"/>
      <c r="DK6724" s="21"/>
      <c r="DL6724" s="21"/>
      <c r="DM6724" s="21"/>
      <c r="DN6724" s="21"/>
      <c r="DO6724" s="21"/>
      <c r="DP6724" s="21"/>
      <c r="DQ6724" s="21"/>
      <c r="DR6724" s="21"/>
      <c r="DS6724" s="21"/>
      <c r="DT6724" s="21"/>
      <c r="DU6724" s="21"/>
      <c r="DV6724" s="21"/>
      <c r="DW6724" s="21"/>
      <c r="DX6724" s="21"/>
      <c r="DY6724" s="21"/>
      <c r="DZ6724" s="21"/>
      <c r="EA6724" s="21"/>
      <c r="EB6724" s="21"/>
      <c r="EC6724" s="21"/>
      <c r="ED6724" s="21"/>
      <c r="EE6724" s="21"/>
      <c r="EF6724" s="21"/>
      <c r="EG6724" s="21"/>
      <c r="EH6724" s="21"/>
      <c r="EI6724" s="21"/>
      <c r="EJ6724" s="21"/>
      <c r="EK6724" s="21"/>
      <c r="EL6724" s="21"/>
      <c r="EM6724" s="21"/>
      <c r="EN6724" s="21"/>
      <c r="EO6724" s="21"/>
      <c r="EP6724" s="21"/>
      <c r="EQ6724" s="21"/>
      <c r="ER6724" s="21"/>
      <c r="ES6724" s="21"/>
      <c r="ET6724" s="21"/>
      <c r="EU6724" s="21"/>
      <c r="EV6724" s="21"/>
      <c r="EW6724" s="21"/>
      <c r="EX6724" s="21"/>
      <c r="EY6724" s="21"/>
      <c r="EZ6724" s="21"/>
      <c r="FA6724" s="21"/>
      <c r="FB6724" s="21"/>
      <c r="FC6724" s="21"/>
      <c r="FD6724" s="21"/>
      <c r="FE6724" s="21"/>
      <c r="FF6724" s="21"/>
      <c r="FG6724" s="21"/>
      <c r="FH6724" s="21"/>
      <c r="FI6724" s="21"/>
      <c r="FJ6724" s="21"/>
      <c r="FK6724" s="21"/>
      <c r="FL6724" s="21"/>
      <c r="FM6724" s="21"/>
      <c r="FN6724" s="21"/>
      <c r="FO6724" s="21"/>
      <c r="FP6724" s="21"/>
      <c r="FQ6724" s="21"/>
      <c r="FR6724" s="21"/>
      <c r="FS6724" s="21"/>
      <c r="FT6724" s="21"/>
      <c r="FU6724" s="21"/>
      <c r="FV6724" s="21"/>
      <c r="FW6724" s="21"/>
      <c r="FX6724" s="21"/>
      <c r="FY6724" s="21"/>
      <c r="FZ6724" s="21"/>
      <c r="GA6724" s="21"/>
      <c r="GB6724" s="21"/>
      <c r="GC6724" s="21"/>
      <c r="GD6724" s="21"/>
      <c r="GE6724" s="21"/>
      <c r="GF6724" s="21"/>
      <c r="GG6724" s="21"/>
      <c r="GH6724" s="21"/>
      <c r="GI6724" s="21"/>
      <c r="GJ6724" s="21"/>
      <c r="GK6724" s="21"/>
      <c r="GL6724" s="21"/>
      <c r="GM6724" s="21"/>
      <c r="GN6724" s="21"/>
      <c r="GO6724" s="21"/>
      <c r="GP6724" s="21"/>
      <c r="GQ6724" s="21"/>
      <c r="GR6724" s="21"/>
      <c r="GS6724" s="21"/>
      <c r="GT6724" s="21"/>
      <c r="GU6724" s="21"/>
      <c r="GV6724" s="21"/>
      <c r="GW6724" s="21"/>
      <c r="GX6724" s="21"/>
      <c r="GY6724" s="21"/>
      <c r="GZ6724" s="21"/>
      <c r="HA6724" s="21"/>
      <c r="HB6724" s="21"/>
      <c r="HC6724" s="21"/>
      <c r="HD6724" s="21"/>
      <c r="HE6724" s="21"/>
      <c r="HF6724" s="21"/>
      <c r="HG6724" s="21"/>
      <c r="HH6724" s="21"/>
      <c r="HI6724" s="21"/>
      <c r="HJ6724" s="21"/>
      <c r="HK6724" s="21"/>
      <c r="HL6724" s="21"/>
      <c r="HM6724" s="21"/>
      <c r="HN6724" s="21"/>
      <c r="HO6724" s="21"/>
      <c r="HP6724" s="21"/>
      <c r="HQ6724" s="21"/>
      <c r="HR6724" s="21"/>
      <c r="HS6724" s="21"/>
      <c r="HT6724" s="21"/>
      <c r="HU6724" s="21"/>
      <c r="HV6724" s="21"/>
      <c r="HW6724" s="21"/>
      <c r="HX6724" s="21"/>
      <c r="HY6724" s="21"/>
      <c r="HZ6724" s="21"/>
      <c r="IA6724" s="21"/>
      <c r="IB6724" s="21"/>
      <c r="IC6724" s="21"/>
      <c r="ID6724" s="21"/>
      <c r="IE6724" s="21"/>
      <c r="IF6724" s="21"/>
      <c r="IG6724" s="21"/>
      <c r="IH6724" s="21"/>
      <c r="II6724" s="21"/>
      <c r="IJ6724" s="21"/>
      <c r="IK6724" s="21"/>
      <c r="IL6724" s="21"/>
      <c r="IM6724" s="21"/>
      <c r="IN6724" s="21"/>
      <c r="IO6724" s="21"/>
      <c r="IP6724" s="21"/>
      <c r="IQ6724" s="21"/>
      <c r="IR6724" s="21"/>
      <c r="IS6724" s="21"/>
      <c r="IT6724" s="21"/>
      <c r="IU6724" s="21"/>
      <c r="IV6724" s="21"/>
    </row>
    <row r="6725" spans="1:256" s="402" customFormat="1">
      <c r="A6725" s="10"/>
      <c r="B6725" s="8"/>
      <c r="C6725" s="8"/>
      <c r="D6725" s="113"/>
      <c r="E6725" s="33"/>
      <c r="F6725" s="69"/>
      <c r="G6725" s="71"/>
      <c r="H6725" s="72"/>
      <c r="I6725" s="69"/>
      <c r="J6725" s="69"/>
      <c r="K6725" s="69"/>
      <c r="L6725" s="69"/>
      <c r="M6725" s="69"/>
      <c r="N6725" s="69"/>
      <c r="O6725" s="69"/>
      <c r="P6725" s="69"/>
      <c r="Q6725" s="69"/>
      <c r="R6725" s="69"/>
      <c r="S6725" s="69"/>
      <c r="T6725" s="69"/>
      <c r="U6725" s="69"/>
      <c r="V6725" s="69"/>
      <c r="W6725" s="69"/>
      <c r="X6725" s="71"/>
      <c r="Y6725" s="69"/>
      <c r="Z6725" s="73"/>
      <c r="AA6725" s="73"/>
      <c r="AB6725" s="69"/>
      <c r="AC6725" s="69"/>
      <c r="AD6725" s="69"/>
      <c r="AE6725" s="69"/>
      <c r="AF6725" s="69"/>
      <c r="AG6725" s="69"/>
      <c r="AH6725" s="69"/>
      <c r="AI6725" s="69"/>
      <c r="AJ6725" s="69"/>
      <c r="AK6725" s="69"/>
      <c r="AL6725" s="69"/>
      <c r="AM6725" s="69"/>
      <c r="AN6725" s="69"/>
      <c r="AO6725" s="69"/>
      <c r="AP6725" s="70"/>
      <c r="AQ6725" s="70"/>
      <c r="AR6725" s="76"/>
      <c r="AS6725" s="60"/>
      <c r="AT6725" s="60"/>
      <c r="AU6725" s="60"/>
      <c r="AV6725" s="21"/>
      <c r="AW6725" s="21"/>
      <c r="AX6725" s="21"/>
      <c r="AY6725" s="21"/>
      <c r="AZ6725" s="21"/>
      <c r="BA6725" s="21"/>
      <c r="BB6725" s="21"/>
      <c r="BC6725" s="21"/>
      <c r="BD6725" s="21"/>
      <c r="BE6725" s="21"/>
      <c r="BF6725" s="21"/>
      <c r="BG6725" s="21"/>
      <c r="BH6725" s="21"/>
      <c r="BI6725" s="21"/>
      <c r="BJ6725" s="21"/>
      <c r="BK6725" s="21"/>
      <c r="BL6725" s="21"/>
      <c r="BM6725" s="21"/>
      <c r="BN6725" s="21"/>
      <c r="BO6725" s="21"/>
      <c r="BP6725" s="21"/>
      <c r="BQ6725" s="21"/>
      <c r="BR6725" s="21"/>
      <c r="BS6725" s="21"/>
      <c r="BT6725" s="21"/>
      <c r="BU6725" s="21"/>
      <c r="BV6725" s="21"/>
      <c r="BW6725" s="21"/>
      <c r="BX6725" s="21"/>
      <c r="BY6725" s="21"/>
      <c r="BZ6725" s="21"/>
      <c r="CA6725" s="21"/>
      <c r="CB6725" s="21"/>
      <c r="CC6725" s="21"/>
      <c r="CD6725" s="21"/>
      <c r="CE6725" s="21"/>
      <c r="CF6725" s="21"/>
      <c r="CG6725" s="21"/>
      <c r="CH6725" s="21"/>
      <c r="CI6725" s="21"/>
      <c r="CJ6725" s="21"/>
      <c r="CK6725" s="21"/>
      <c r="CL6725" s="21"/>
      <c r="CM6725" s="21"/>
      <c r="CN6725" s="21"/>
      <c r="CO6725" s="21"/>
      <c r="CP6725" s="21"/>
      <c r="CQ6725" s="21"/>
      <c r="CR6725" s="21"/>
      <c r="CS6725" s="21"/>
      <c r="CT6725" s="21"/>
      <c r="CU6725" s="21"/>
      <c r="CV6725" s="21"/>
      <c r="CW6725" s="21"/>
      <c r="CX6725" s="21"/>
      <c r="CY6725" s="21"/>
      <c r="CZ6725" s="21"/>
      <c r="DA6725" s="21"/>
      <c r="DB6725" s="21"/>
      <c r="DC6725" s="21"/>
      <c r="DD6725" s="21"/>
      <c r="DE6725" s="21"/>
      <c r="DF6725" s="21"/>
      <c r="DG6725" s="21"/>
      <c r="DH6725" s="21"/>
      <c r="DI6725" s="21"/>
      <c r="DJ6725" s="21"/>
      <c r="DK6725" s="21"/>
      <c r="DL6725" s="21"/>
      <c r="DM6725" s="21"/>
      <c r="DN6725" s="21"/>
      <c r="DO6725" s="21"/>
      <c r="DP6725" s="21"/>
      <c r="DQ6725" s="21"/>
      <c r="DR6725" s="21"/>
      <c r="DS6725" s="21"/>
      <c r="DT6725" s="21"/>
      <c r="DU6725" s="21"/>
      <c r="DV6725" s="21"/>
      <c r="DW6725" s="21"/>
      <c r="DX6725" s="21"/>
      <c r="DY6725" s="21"/>
      <c r="DZ6725" s="21"/>
      <c r="EA6725" s="21"/>
      <c r="EB6725" s="21"/>
      <c r="EC6725" s="21"/>
      <c r="ED6725" s="21"/>
      <c r="EE6725" s="21"/>
      <c r="EF6725" s="21"/>
      <c r="EG6725" s="21"/>
      <c r="EH6725" s="21"/>
      <c r="EI6725" s="21"/>
      <c r="EJ6725" s="21"/>
      <c r="EK6725" s="21"/>
      <c r="EL6725" s="21"/>
      <c r="EM6725" s="21"/>
      <c r="EN6725" s="21"/>
      <c r="EO6725" s="21"/>
      <c r="EP6725" s="21"/>
      <c r="EQ6725" s="21"/>
      <c r="ER6725" s="21"/>
      <c r="ES6725" s="21"/>
      <c r="ET6725" s="21"/>
      <c r="EU6725" s="21"/>
      <c r="EV6725" s="21"/>
      <c r="EW6725" s="21"/>
      <c r="EX6725" s="21"/>
      <c r="EY6725" s="21"/>
      <c r="EZ6725" s="21"/>
      <c r="FA6725" s="21"/>
      <c r="FB6725" s="21"/>
      <c r="FC6725" s="21"/>
      <c r="FD6725" s="21"/>
      <c r="FE6725" s="21"/>
      <c r="FF6725" s="21"/>
      <c r="FG6725" s="21"/>
      <c r="FH6725" s="21"/>
      <c r="FI6725" s="21"/>
      <c r="FJ6725" s="21"/>
      <c r="FK6725" s="21"/>
      <c r="FL6725" s="21"/>
      <c r="FM6725" s="21"/>
      <c r="FN6725" s="21"/>
      <c r="FO6725" s="21"/>
      <c r="FP6725" s="21"/>
      <c r="FQ6725" s="21"/>
      <c r="FR6725" s="21"/>
      <c r="FS6725" s="21"/>
      <c r="FT6725" s="21"/>
      <c r="FU6725" s="21"/>
      <c r="FV6725" s="21"/>
      <c r="FW6725" s="21"/>
      <c r="FX6725" s="21"/>
      <c r="FY6725" s="21"/>
      <c r="FZ6725" s="21"/>
      <c r="GA6725" s="21"/>
      <c r="GB6725" s="21"/>
      <c r="GC6725" s="21"/>
      <c r="GD6725" s="21"/>
      <c r="GE6725" s="21"/>
      <c r="GF6725" s="21"/>
      <c r="GG6725" s="21"/>
      <c r="GH6725" s="21"/>
      <c r="GI6725" s="21"/>
      <c r="GJ6725" s="21"/>
      <c r="GK6725" s="21"/>
      <c r="GL6725" s="21"/>
      <c r="GM6725" s="21"/>
      <c r="GN6725" s="21"/>
      <c r="GO6725" s="21"/>
      <c r="GP6725" s="21"/>
      <c r="GQ6725" s="21"/>
      <c r="GR6725" s="21"/>
      <c r="GS6725" s="21"/>
      <c r="GT6725" s="21"/>
      <c r="GU6725" s="21"/>
      <c r="GV6725" s="21"/>
      <c r="GW6725" s="21"/>
      <c r="GX6725" s="21"/>
      <c r="GY6725" s="21"/>
      <c r="GZ6725" s="21"/>
      <c r="HA6725" s="21"/>
      <c r="HB6725" s="21"/>
      <c r="HC6725" s="21"/>
      <c r="HD6725" s="21"/>
      <c r="HE6725" s="21"/>
      <c r="HF6725" s="21"/>
      <c r="HG6725" s="21"/>
      <c r="HH6725" s="21"/>
      <c r="HI6725" s="21"/>
      <c r="HJ6725" s="21"/>
      <c r="HK6725" s="21"/>
      <c r="HL6725" s="21"/>
      <c r="HM6725" s="21"/>
      <c r="HN6725" s="21"/>
      <c r="HO6725" s="21"/>
      <c r="HP6725" s="21"/>
      <c r="HQ6725" s="21"/>
      <c r="HR6725" s="21"/>
      <c r="HS6725" s="21"/>
      <c r="HT6725" s="21"/>
      <c r="HU6725" s="21"/>
      <c r="HV6725" s="21"/>
      <c r="HW6725" s="21"/>
      <c r="HX6725" s="21"/>
      <c r="HY6725" s="21"/>
      <c r="HZ6725" s="21"/>
      <c r="IA6725" s="21"/>
      <c r="IB6725" s="21"/>
      <c r="IC6725" s="21"/>
      <c r="ID6725" s="21"/>
      <c r="IE6725" s="21"/>
      <c r="IF6725" s="21"/>
      <c r="IG6725" s="21"/>
      <c r="IH6725" s="21"/>
      <c r="II6725" s="21"/>
      <c r="IJ6725" s="21"/>
      <c r="IK6725" s="21"/>
      <c r="IL6725" s="21"/>
      <c r="IM6725" s="21"/>
      <c r="IN6725" s="21"/>
      <c r="IO6725" s="21"/>
      <c r="IP6725" s="21"/>
      <c r="IQ6725" s="21"/>
      <c r="IR6725" s="21"/>
      <c r="IS6725" s="21"/>
      <c r="IT6725" s="21"/>
      <c r="IU6725" s="21"/>
      <c r="IV6725" s="21"/>
    </row>
    <row r="6726" spans="1:256" s="86" customFormat="1">
      <c r="A6726" s="12"/>
      <c r="B6726" s="9">
        <v>5</v>
      </c>
      <c r="C6726" s="9" t="s">
        <v>18</v>
      </c>
      <c r="D6726" s="81" t="s">
        <v>11</v>
      </c>
      <c r="E6726" s="326">
        <v>316500</v>
      </c>
      <c r="F6726" s="31">
        <f t="shared" ref="F6726:V6726" si="982">SUM(F6727:F6728)</f>
        <v>0</v>
      </c>
      <c r="G6726" s="31">
        <f t="shared" si="982"/>
        <v>0</v>
      </c>
      <c r="H6726" s="31">
        <f t="shared" si="982"/>
        <v>0</v>
      </c>
      <c r="I6726" s="31">
        <f t="shared" si="982"/>
        <v>0</v>
      </c>
      <c r="J6726" s="31">
        <f t="shared" si="982"/>
        <v>0</v>
      </c>
      <c r="K6726" s="31">
        <f t="shared" si="982"/>
        <v>0</v>
      </c>
      <c r="L6726" s="31">
        <f t="shared" si="982"/>
        <v>0</v>
      </c>
      <c r="M6726" s="31">
        <f t="shared" si="982"/>
        <v>0</v>
      </c>
      <c r="N6726" s="31">
        <f t="shared" si="982"/>
        <v>0</v>
      </c>
      <c r="O6726" s="31">
        <f t="shared" si="982"/>
        <v>0</v>
      </c>
      <c r="P6726" s="31">
        <f t="shared" si="982"/>
        <v>0</v>
      </c>
      <c r="Q6726" s="31">
        <f t="shared" si="982"/>
        <v>0</v>
      </c>
      <c r="R6726" s="31">
        <f t="shared" si="982"/>
        <v>0</v>
      </c>
      <c r="S6726" s="31">
        <f t="shared" si="982"/>
        <v>0</v>
      </c>
      <c r="T6726" s="31">
        <f t="shared" si="982"/>
        <v>0</v>
      </c>
      <c r="U6726" s="31">
        <f t="shared" si="982"/>
        <v>0</v>
      </c>
      <c r="V6726" s="31">
        <f t="shared" si="982"/>
        <v>0</v>
      </c>
      <c r="W6726" s="31">
        <f>SUM(O6726:V6726)</f>
        <v>0</v>
      </c>
      <c r="X6726" s="31">
        <f>SUM(X6727:X6728)</f>
        <v>0</v>
      </c>
      <c r="Y6726" s="31">
        <f>H6726+I6726+J6726+K6726+L6726+M6726+N6726+W6726+X6726</f>
        <v>0</v>
      </c>
      <c r="Z6726" s="31">
        <f t="shared" ref="Z6726:AK6726" si="983">SUM(Z6727:Z6728)</f>
        <v>0</v>
      </c>
      <c r="AA6726" s="31">
        <f t="shared" si="983"/>
        <v>0</v>
      </c>
      <c r="AB6726" s="31">
        <f t="shared" si="983"/>
        <v>0</v>
      </c>
      <c r="AC6726" s="31">
        <f t="shared" si="983"/>
        <v>0</v>
      </c>
      <c r="AD6726" s="31">
        <f t="shared" si="983"/>
        <v>0</v>
      </c>
      <c r="AE6726" s="31">
        <f t="shared" si="983"/>
        <v>0</v>
      </c>
      <c r="AF6726" s="31">
        <f t="shared" si="983"/>
        <v>0</v>
      </c>
      <c r="AG6726" s="31">
        <f t="shared" si="983"/>
        <v>0</v>
      </c>
      <c r="AH6726" s="31">
        <f t="shared" si="983"/>
        <v>0</v>
      </c>
      <c r="AI6726" s="31">
        <f t="shared" si="983"/>
        <v>0</v>
      </c>
      <c r="AJ6726" s="31">
        <f t="shared" si="983"/>
        <v>0</v>
      </c>
      <c r="AK6726" s="31">
        <f t="shared" si="983"/>
        <v>0</v>
      </c>
      <c r="AL6726" s="31">
        <f>SUM(AD6726:AK6726)</f>
        <v>0</v>
      </c>
      <c r="AM6726" s="31">
        <f>SUM(AM6727:AM6728)</f>
        <v>0</v>
      </c>
      <c r="AN6726" s="31">
        <f>SUM(AN6727:AN6728)</f>
        <v>0</v>
      </c>
      <c r="AO6726" s="31">
        <f>Z6726+AA6726+AB6726+AC6726+AL6726+AM6726+AN6726</f>
        <v>0</v>
      </c>
      <c r="AP6726" s="32">
        <f>E6726+Y6726-AO6726</f>
        <v>316500</v>
      </c>
      <c r="AQ6726" s="32"/>
      <c r="AR6726" s="28"/>
      <c r="AS6726" s="29">
        <f>E6726+H6726+I6726+J6726+K6726+L6726+M6726+N6726+W6726+X6726-Z6726-AB6726-AL6726-AC6726-AM6726-AN6726</f>
        <v>316500</v>
      </c>
      <c r="AT6726" s="29">
        <f>AP6726-AS6726</f>
        <v>0</v>
      </c>
      <c r="AU6726" s="29">
        <f>E6726</f>
        <v>316500</v>
      </c>
      <c r="AV6726" s="86">
        <f>AS6726-AU6726</f>
        <v>0</v>
      </c>
      <c r="AW6726" s="86">
        <f>Y6726-AO6726</f>
        <v>0</v>
      </c>
      <c r="AX6726" s="86">
        <f>AV6726-AW6726</f>
        <v>0</v>
      </c>
      <c r="AZ6726" s="398"/>
    </row>
    <row r="6727" spans="1:256" s="21" customFormat="1">
      <c r="A6727" s="10"/>
      <c r="B6727" s="8"/>
      <c r="C6727" s="8"/>
      <c r="D6727" s="82"/>
      <c r="E6727" s="33"/>
      <c r="F6727" s="261"/>
      <c r="G6727" s="71"/>
      <c r="H6727" s="72"/>
      <c r="I6727" s="69"/>
      <c r="J6727" s="69"/>
      <c r="K6727" s="69"/>
      <c r="L6727" s="69"/>
      <c r="M6727" s="69"/>
      <c r="N6727" s="69"/>
      <c r="O6727" s="69"/>
      <c r="P6727" s="69"/>
      <c r="Q6727" s="69"/>
      <c r="R6727" s="69"/>
      <c r="S6727" s="69"/>
      <c r="T6727" s="69"/>
      <c r="U6727" s="69"/>
      <c r="V6727" s="69"/>
      <c r="W6727" s="69"/>
      <c r="X6727" s="71"/>
      <c r="Y6727" s="69"/>
      <c r="Z6727" s="73"/>
      <c r="AA6727" s="73"/>
      <c r="AB6727" s="69"/>
      <c r="AC6727" s="69"/>
      <c r="AD6727" s="69"/>
      <c r="AE6727" s="69"/>
      <c r="AF6727" s="69"/>
      <c r="AG6727" s="69"/>
      <c r="AH6727" s="69"/>
      <c r="AI6727" s="69"/>
      <c r="AJ6727" s="69"/>
      <c r="AK6727" s="69"/>
      <c r="AL6727" s="69"/>
      <c r="AM6727" s="69"/>
      <c r="AN6727" s="69"/>
      <c r="AO6727" s="69"/>
      <c r="AP6727" s="70"/>
      <c r="AQ6727" s="70"/>
      <c r="AR6727" s="76"/>
      <c r="AS6727" s="60"/>
      <c r="AT6727" s="60"/>
      <c r="AU6727" s="60"/>
    </row>
    <row r="6728" spans="1:256" s="21" customFormat="1">
      <c r="A6728" s="10"/>
      <c r="B6728" s="8"/>
      <c r="C6728" s="8"/>
      <c r="D6728" s="82"/>
      <c r="E6728" s="33"/>
      <c r="F6728" s="261"/>
      <c r="G6728" s="71"/>
      <c r="H6728" s="283"/>
      <c r="I6728" s="33"/>
      <c r="J6728" s="33"/>
      <c r="K6728" s="33"/>
      <c r="L6728" s="33"/>
      <c r="M6728" s="33"/>
      <c r="N6728" s="33"/>
      <c r="O6728" s="33"/>
      <c r="P6728" s="33"/>
      <c r="Q6728" s="33"/>
      <c r="R6728" s="33"/>
      <c r="S6728" s="33"/>
      <c r="T6728" s="33"/>
      <c r="U6728" s="33"/>
      <c r="V6728" s="33"/>
      <c r="W6728" s="33"/>
      <c r="X6728" s="282"/>
      <c r="Y6728" s="69"/>
      <c r="Z6728" s="284"/>
      <c r="AA6728" s="284"/>
      <c r="AB6728" s="33"/>
      <c r="AC6728" s="33"/>
      <c r="AD6728" s="33"/>
      <c r="AE6728" s="33"/>
      <c r="AF6728" s="33"/>
      <c r="AG6728" s="33"/>
      <c r="AH6728" s="33"/>
      <c r="AI6728" s="33"/>
      <c r="AJ6728" s="33"/>
      <c r="AK6728" s="33"/>
      <c r="AL6728" s="33"/>
      <c r="AM6728" s="33"/>
      <c r="AN6728" s="33"/>
      <c r="AO6728" s="69"/>
      <c r="AP6728" s="70"/>
      <c r="AQ6728" s="70"/>
      <c r="AR6728" s="76"/>
      <c r="AS6728" s="60"/>
      <c r="AT6728" s="60"/>
      <c r="AU6728" s="60"/>
    </row>
    <row r="6729" spans="1:256" s="21" customFormat="1">
      <c r="A6729" s="12"/>
      <c r="B6729" s="9">
        <v>6</v>
      </c>
      <c r="C6729" s="9" t="s">
        <v>19</v>
      </c>
      <c r="D6729" s="81" t="s">
        <v>7</v>
      </c>
      <c r="E6729" s="31">
        <v>0</v>
      </c>
      <c r="F6729" s="31">
        <f t="shared" ref="F6729:V6729" si="984">SUM(F6730:F6731)</f>
        <v>0</v>
      </c>
      <c r="G6729" s="31">
        <f t="shared" si="984"/>
        <v>0</v>
      </c>
      <c r="H6729" s="31">
        <f t="shared" si="984"/>
        <v>0</v>
      </c>
      <c r="I6729" s="31">
        <f t="shared" si="984"/>
        <v>0</v>
      </c>
      <c r="J6729" s="31">
        <f t="shared" si="984"/>
        <v>0</v>
      </c>
      <c r="K6729" s="31">
        <f t="shared" si="984"/>
        <v>0</v>
      </c>
      <c r="L6729" s="31">
        <f t="shared" si="984"/>
        <v>0</v>
      </c>
      <c r="M6729" s="31">
        <f t="shared" si="984"/>
        <v>0</v>
      </c>
      <c r="N6729" s="31">
        <f t="shared" si="984"/>
        <v>0</v>
      </c>
      <c r="O6729" s="31">
        <f t="shared" si="984"/>
        <v>0</v>
      </c>
      <c r="P6729" s="31">
        <f t="shared" si="984"/>
        <v>0</v>
      </c>
      <c r="Q6729" s="31">
        <f t="shared" si="984"/>
        <v>0</v>
      </c>
      <c r="R6729" s="31">
        <f t="shared" si="984"/>
        <v>0</v>
      </c>
      <c r="S6729" s="31">
        <f t="shared" si="984"/>
        <v>0</v>
      </c>
      <c r="T6729" s="31">
        <f t="shared" si="984"/>
        <v>0</v>
      </c>
      <c r="U6729" s="31">
        <f t="shared" si="984"/>
        <v>0</v>
      </c>
      <c r="V6729" s="31">
        <f t="shared" si="984"/>
        <v>0</v>
      </c>
      <c r="W6729" s="31">
        <f>SUM(O6729:V6729)</f>
        <v>0</v>
      </c>
      <c r="X6729" s="31">
        <f>SUM(X6730:X6731)</f>
        <v>0</v>
      </c>
      <c r="Y6729" s="31">
        <f>H6729+I6729+J6729+K6729+L6729+M6729+N6729+W6729+X6729</f>
        <v>0</v>
      </c>
      <c r="Z6729" s="31">
        <f t="shared" ref="Z6729:AK6729" si="985">SUM(Z6730:Z6731)</f>
        <v>0</v>
      </c>
      <c r="AA6729" s="31">
        <f t="shared" si="985"/>
        <v>0</v>
      </c>
      <c r="AB6729" s="31">
        <f t="shared" si="985"/>
        <v>0</v>
      </c>
      <c r="AC6729" s="31">
        <f t="shared" si="985"/>
        <v>0</v>
      </c>
      <c r="AD6729" s="31">
        <f t="shared" si="985"/>
        <v>0</v>
      </c>
      <c r="AE6729" s="31">
        <f t="shared" si="985"/>
        <v>0</v>
      </c>
      <c r="AF6729" s="31">
        <f t="shared" si="985"/>
        <v>0</v>
      </c>
      <c r="AG6729" s="31">
        <f t="shared" si="985"/>
        <v>0</v>
      </c>
      <c r="AH6729" s="31">
        <f t="shared" si="985"/>
        <v>0</v>
      </c>
      <c r="AI6729" s="31">
        <f t="shared" si="985"/>
        <v>0</v>
      </c>
      <c r="AJ6729" s="31">
        <f t="shared" si="985"/>
        <v>0</v>
      </c>
      <c r="AK6729" s="31">
        <f t="shared" si="985"/>
        <v>0</v>
      </c>
      <c r="AL6729" s="31">
        <f>SUM(AD6729:AK6729)</f>
        <v>0</v>
      </c>
      <c r="AM6729" s="31">
        <f>SUM(AM6730:AM6731)</f>
        <v>0</v>
      </c>
      <c r="AN6729" s="31">
        <f>SUM(AN6730:AN6731)</f>
        <v>0</v>
      </c>
      <c r="AO6729" s="31">
        <f>Z6729+AA6729+AB6729+AC6729+AL6729+AM6729+AN6729</f>
        <v>0</v>
      </c>
      <c r="AP6729" s="32">
        <f>E6729+Y6729-AO6729</f>
        <v>0</v>
      </c>
      <c r="AQ6729" s="32"/>
      <c r="AR6729" s="28"/>
      <c r="AS6729" s="29">
        <f>E6729+H6729+I6729+J6729+K6729+L6729+M6729+N6729+W6729+X6729-Z6729-AB6729-AL6729-AC6729-AM6729-AN6729</f>
        <v>0</v>
      </c>
      <c r="AT6729" s="29">
        <f>AP6729-AS6729</f>
        <v>0</v>
      </c>
      <c r="AU6729" s="29">
        <f>E6729</f>
        <v>0</v>
      </c>
      <c r="AV6729" s="86">
        <f>AS6729-AU6729</f>
        <v>0</v>
      </c>
      <c r="AW6729" s="86">
        <f>Y6729-AO6729</f>
        <v>0</v>
      </c>
      <c r="AX6729" s="86">
        <f>AV6729-AW6729</f>
        <v>0</v>
      </c>
      <c r="AY6729" s="86"/>
      <c r="AZ6729" s="398"/>
      <c r="BA6729" s="86"/>
      <c r="BB6729" s="86"/>
      <c r="BC6729" s="86"/>
      <c r="BD6729" s="86"/>
      <c r="BE6729" s="86"/>
      <c r="BF6729" s="86"/>
      <c r="BG6729" s="86"/>
      <c r="BH6729" s="86"/>
      <c r="BI6729" s="86"/>
      <c r="BJ6729" s="86"/>
      <c r="BK6729" s="86"/>
      <c r="BL6729" s="86"/>
      <c r="BM6729" s="86"/>
      <c r="BN6729" s="86"/>
      <c r="BO6729" s="86"/>
      <c r="BP6729" s="86"/>
      <c r="BQ6729" s="86"/>
      <c r="BR6729" s="86"/>
      <c r="BS6729" s="86"/>
      <c r="BT6729" s="86"/>
      <c r="BU6729" s="86"/>
      <c r="BV6729" s="86"/>
      <c r="BW6729" s="86"/>
      <c r="BX6729" s="86"/>
      <c r="BY6729" s="86"/>
      <c r="BZ6729" s="86"/>
      <c r="CA6729" s="86"/>
      <c r="CB6729" s="86"/>
      <c r="CC6729" s="86"/>
      <c r="CD6729" s="86"/>
      <c r="CE6729" s="86"/>
      <c r="CF6729" s="86"/>
      <c r="CG6729" s="86"/>
      <c r="CH6729" s="86"/>
      <c r="CI6729" s="86"/>
      <c r="CJ6729" s="86"/>
      <c r="CK6729" s="86"/>
      <c r="CL6729" s="86"/>
      <c r="CM6729" s="86"/>
      <c r="CN6729" s="86"/>
      <c r="CO6729" s="86"/>
      <c r="CP6729" s="86"/>
      <c r="CQ6729" s="86"/>
      <c r="CR6729" s="86"/>
      <c r="CS6729" s="86"/>
      <c r="CT6729" s="86"/>
      <c r="CU6729" s="86"/>
      <c r="CV6729" s="86"/>
      <c r="CW6729" s="86"/>
      <c r="CX6729" s="86"/>
      <c r="CY6729" s="86"/>
      <c r="CZ6729" s="86"/>
      <c r="DA6729" s="86"/>
      <c r="DB6729" s="86"/>
      <c r="DC6729" s="86"/>
      <c r="DD6729" s="86"/>
      <c r="DE6729" s="86"/>
      <c r="DF6729" s="86"/>
      <c r="DG6729" s="86"/>
      <c r="DH6729" s="86"/>
      <c r="DI6729" s="86"/>
      <c r="DJ6729" s="86"/>
      <c r="DK6729" s="86"/>
      <c r="DL6729" s="86"/>
      <c r="DM6729" s="86"/>
      <c r="DN6729" s="86"/>
      <c r="DO6729" s="86"/>
      <c r="DP6729" s="86"/>
      <c r="DQ6729" s="86"/>
      <c r="DR6729" s="86"/>
      <c r="DS6729" s="86"/>
      <c r="DT6729" s="86"/>
      <c r="DU6729" s="86"/>
      <c r="DV6729" s="86"/>
      <c r="DW6729" s="86"/>
      <c r="DX6729" s="86"/>
      <c r="DY6729" s="86"/>
      <c r="DZ6729" s="86"/>
      <c r="EA6729" s="86"/>
      <c r="EB6729" s="86"/>
      <c r="EC6729" s="86"/>
      <c r="ED6729" s="86"/>
      <c r="EE6729" s="86"/>
      <c r="EF6729" s="86"/>
      <c r="EG6729" s="86"/>
      <c r="EH6729" s="86"/>
      <c r="EI6729" s="86"/>
      <c r="EJ6729" s="86"/>
      <c r="EK6729" s="86"/>
      <c r="EL6729" s="86"/>
      <c r="EM6729" s="86"/>
      <c r="EN6729" s="86"/>
      <c r="EO6729" s="86"/>
      <c r="EP6729" s="86"/>
      <c r="EQ6729" s="86"/>
      <c r="ER6729" s="86"/>
      <c r="ES6729" s="86"/>
      <c r="ET6729" s="86"/>
      <c r="EU6729" s="86"/>
      <c r="EV6729" s="86"/>
      <c r="EW6729" s="86"/>
      <c r="EX6729" s="86"/>
      <c r="EY6729" s="86"/>
      <c r="EZ6729" s="86"/>
      <c r="FA6729" s="86"/>
      <c r="FB6729" s="86"/>
      <c r="FC6729" s="86"/>
      <c r="FD6729" s="86"/>
      <c r="FE6729" s="86"/>
      <c r="FF6729" s="86"/>
      <c r="FG6729" s="86"/>
      <c r="FH6729" s="86"/>
      <c r="FI6729" s="86"/>
      <c r="FJ6729" s="86"/>
      <c r="FK6729" s="86"/>
      <c r="FL6729" s="86"/>
      <c r="FM6729" s="86"/>
      <c r="FN6729" s="86"/>
      <c r="FO6729" s="86"/>
      <c r="FP6729" s="86"/>
      <c r="FQ6729" s="86"/>
      <c r="FR6729" s="86"/>
      <c r="FS6729" s="86"/>
      <c r="FT6729" s="86"/>
      <c r="FU6729" s="86"/>
      <c r="FV6729" s="86"/>
      <c r="FW6729" s="86"/>
      <c r="FX6729" s="86"/>
      <c r="FY6729" s="86"/>
      <c r="FZ6729" s="86"/>
      <c r="GA6729" s="86"/>
      <c r="GB6729" s="86"/>
      <c r="GC6729" s="86"/>
      <c r="GD6729" s="86"/>
      <c r="GE6729" s="86"/>
      <c r="GF6729" s="86"/>
      <c r="GG6729" s="86"/>
      <c r="GH6729" s="86"/>
      <c r="GI6729" s="86"/>
      <c r="GJ6729" s="86"/>
      <c r="GK6729" s="86"/>
      <c r="GL6729" s="86"/>
      <c r="GM6729" s="86"/>
      <c r="GN6729" s="86"/>
      <c r="GO6729" s="86"/>
      <c r="GP6729" s="86"/>
      <c r="GQ6729" s="86"/>
      <c r="GR6729" s="86"/>
      <c r="GS6729" s="86"/>
      <c r="GT6729" s="86"/>
      <c r="GU6729" s="86"/>
      <c r="GV6729" s="86"/>
      <c r="GW6729" s="86"/>
      <c r="GX6729" s="86"/>
      <c r="GY6729" s="86"/>
      <c r="GZ6729" s="86"/>
      <c r="HA6729" s="86"/>
      <c r="HB6729" s="86"/>
      <c r="HC6729" s="86"/>
      <c r="HD6729" s="86"/>
      <c r="HE6729" s="86"/>
      <c r="HF6729" s="86"/>
      <c r="HG6729" s="86"/>
      <c r="HH6729" s="86"/>
      <c r="HI6729" s="86"/>
      <c r="HJ6729" s="86"/>
      <c r="HK6729" s="86"/>
      <c r="HL6729" s="86"/>
      <c r="HM6729" s="86"/>
      <c r="HN6729" s="86"/>
      <c r="HO6729" s="86"/>
      <c r="HP6729" s="86"/>
      <c r="HQ6729" s="86"/>
      <c r="HR6729" s="86"/>
      <c r="HS6729" s="86"/>
      <c r="HT6729" s="86"/>
      <c r="HU6729" s="86"/>
      <c r="HV6729" s="86"/>
      <c r="HW6729" s="86"/>
      <c r="HX6729" s="86"/>
      <c r="HY6729" s="86"/>
      <c r="HZ6729" s="86"/>
      <c r="IA6729" s="86"/>
      <c r="IB6729" s="86"/>
      <c r="IC6729" s="86"/>
      <c r="ID6729" s="86"/>
      <c r="IE6729" s="86"/>
      <c r="IF6729" s="86"/>
      <c r="IG6729" s="86"/>
      <c r="IH6729" s="86"/>
      <c r="II6729" s="86"/>
      <c r="IJ6729" s="86"/>
      <c r="IK6729" s="86"/>
      <c r="IL6729" s="86"/>
      <c r="IM6729" s="86"/>
      <c r="IN6729" s="86"/>
      <c r="IO6729" s="86"/>
      <c r="IP6729" s="86"/>
      <c r="IQ6729" s="86"/>
      <c r="IR6729" s="86"/>
      <c r="IS6729" s="86"/>
      <c r="IT6729" s="86"/>
      <c r="IU6729" s="86"/>
      <c r="IV6729" s="86"/>
    </row>
    <row r="6730" spans="1:256" s="21" customFormat="1">
      <c r="A6730" s="13"/>
      <c r="B6730" s="8"/>
      <c r="C6730" s="8"/>
      <c r="D6730" s="113"/>
      <c r="E6730" s="33"/>
      <c r="F6730" s="34"/>
      <c r="G6730" s="63"/>
      <c r="H6730" s="67"/>
      <c r="I6730" s="34"/>
      <c r="J6730" s="34"/>
      <c r="K6730" s="34"/>
      <c r="L6730" s="34"/>
      <c r="M6730" s="34"/>
      <c r="N6730" s="34"/>
      <c r="O6730" s="34"/>
      <c r="P6730" s="34"/>
      <c r="Q6730" s="34"/>
      <c r="R6730" s="34"/>
      <c r="S6730" s="34"/>
      <c r="T6730" s="34"/>
      <c r="U6730" s="34"/>
      <c r="V6730" s="34"/>
      <c r="W6730" s="34"/>
      <c r="X6730" s="63"/>
      <c r="Y6730" s="34"/>
      <c r="Z6730" s="65"/>
      <c r="AA6730" s="65"/>
      <c r="AB6730" s="34"/>
      <c r="AC6730" s="34"/>
      <c r="AD6730" s="34"/>
      <c r="AE6730" s="34"/>
      <c r="AF6730" s="34"/>
      <c r="AG6730" s="34"/>
      <c r="AH6730" s="34"/>
      <c r="AI6730" s="34"/>
      <c r="AJ6730" s="34"/>
      <c r="AK6730" s="34"/>
      <c r="AL6730" s="34"/>
      <c r="AM6730" s="34"/>
      <c r="AN6730" s="34"/>
      <c r="AO6730" s="34"/>
      <c r="AP6730" s="34"/>
      <c r="AQ6730" s="34"/>
      <c r="AR6730" s="28"/>
      <c r="AS6730" s="29"/>
      <c r="AT6730" s="29"/>
      <c r="AU6730" s="29"/>
      <c r="AV6730" s="402"/>
      <c r="AW6730" s="402"/>
      <c r="AX6730" s="402"/>
      <c r="AY6730" s="402"/>
      <c r="AZ6730" s="402"/>
      <c r="BA6730" s="402"/>
      <c r="BB6730" s="402"/>
      <c r="BC6730" s="402"/>
      <c r="BD6730" s="402"/>
      <c r="BE6730" s="402"/>
      <c r="BF6730" s="402"/>
      <c r="BG6730" s="402"/>
      <c r="BH6730" s="402"/>
      <c r="BI6730" s="402"/>
      <c r="BJ6730" s="402"/>
      <c r="BK6730" s="402"/>
      <c r="BL6730" s="402"/>
      <c r="BM6730" s="402"/>
      <c r="BN6730" s="402"/>
      <c r="BO6730" s="402"/>
      <c r="BP6730" s="402"/>
      <c r="BQ6730" s="402"/>
      <c r="BR6730" s="402"/>
      <c r="BS6730" s="402"/>
      <c r="BT6730" s="402"/>
      <c r="BU6730" s="402"/>
      <c r="BV6730" s="402"/>
      <c r="BW6730" s="402"/>
      <c r="BX6730" s="402"/>
      <c r="BY6730" s="402"/>
      <c r="BZ6730" s="402"/>
      <c r="CA6730" s="402"/>
      <c r="CB6730" s="402"/>
      <c r="CC6730" s="402"/>
      <c r="CD6730" s="402"/>
      <c r="CE6730" s="402"/>
      <c r="CF6730" s="402"/>
      <c r="CG6730" s="402"/>
      <c r="CH6730" s="402"/>
      <c r="CI6730" s="402"/>
      <c r="CJ6730" s="402"/>
      <c r="CK6730" s="402"/>
      <c r="CL6730" s="402"/>
      <c r="CM6730" s="402"/>
      <c r="CN6730" s="402"/>
      <c r="CO6730" s="402"/>
      <c r="CP6730" s="402"/>
      <c r="CQ6730" s="402"/>
      <c r="CR6730" s="402"/>
      <c r="CS6730" s="402"/>
      <c r="CT6730" s="402"/>
      <c r="CU6730" s="402"/>
      <c r="CV6730" s="402"/>
      <c r="CW6730" s="402"/>
      <c r="CX6730" s="402"/>
      <c r="CY6730" s="402"/>
      <c r="CZ6730" s="402"/>
      <c r="DA6730" s="402"/>
      <c r="DB6730" s="402"/>
      <c r="DC6730" s="402"/>
      <c r="DD6730" s="402"/>
      <c r="DE6730" s="402"/>
      <c r="DF6730" s="402"/>
      <c r="DG6730" s="402"/>
      <c r="DH6730" s="402"/>
      <c r="DI6730" s="402"/>
      <c r="DJ6730" s="402"/>
      <c r="DK6730" s="402"/>
      <c r="DL6730" s="402"/>
      <c r="DM6730" s="402"/>
      <c r="DN6730" s="402"/>
      <c r="DO6730" s="402"/>
      <c r="DP6730" s="402"/>
      <c r="DQ6730" s="402"/>
      <c r="DR6730" s="402"/>
      <c r="DS6730" s="402"/>
      <c r="DT6730" s="402"/>
      <c r="DU6730" s="402"/>
      <c r="DV6730" s="402"/>
      <c r="DW6730" s="402"/>
      <c r="DX6730" s="402"/>
      <c r="DY6730" s="402"/>
      <c r="DZ6730" s="402"/>
      <c r="EA6730" s="402"/>
      <c r="EB6730" s="402"/>
      <c r="EC6730" s="402"/>
      <c r="ED6730" s="402"/>
      <c r="EE6730" s="402"/>
      <c r="EF6730" s="402"/>
      <c r="EG6730" s="402"/>
      <c r="EH6730" s="402"/>
      <c r="EI6730" s="402"/>
      <c r="EJ6730" s="402"/>
      <c r="EK6730" s="402"/>
      <c r="EL6730" s="402"/>
      <c r="EM6730" s="402"/>
      <c r="EN6730" s="402"/>
      <c r="EO6730" s="402"/>
      <c r="EP6730" s="402"/>
      <c r="EQ6730" s="402"/>
      <c r="ER6730" s="402"/>
      <c r="ES6730" s="402"/>
      <c r="ET6730" s="402"/>
      <c r="EU6730" s="402"/>
      <c r="EV6730" s="402"/>
      <c r="EW6730" s="402"/>
      <c r="EX6730" s="402"/>
      <c r="EY6730" s="402"/>
      <c r="EZ6730" s="402"/>
      <c r="FA6730" s="402"/>
      <c r="FB6730" s="402"/>
      <c r="FC6730" s="402"/>
      <c r="FD6730" s="402"/>
      <c r="FE6730" s="402"/>
      <c r="FF6730" s="402"/>
      <c r="FG6730" s="402"/>
      <c r="FH6730" s="402"/>
      <c r="FI6730" s="402"/>
      <c r="FJ6730" s="402"/>
      <c r="FK6730" s="402"/>
      <c r="FL6730" s="402"/>
      <c r="FM6730" s="402"/>
      <c r="FN6730" s="402"/>
      <c r="FO6730" s="402"/>
      <c r="FP6730" s="402"/>
      <c r="FQ6730" s="402"/>
      <c r="FR6730" s="402"/>
      <c r="FS6730" s="402"/>
      <c r="FT6730" s="402"/>
      <c r="FU6730" s="402"/>
      <c r="FV6730" s="402"/>
      <c r="FW6730" s="402"/>
      <c r="FX6730" s="402"/>
      <c r="FY6730" s="402"/>
      <c r="FZ6730" s="402"/>
      <c r="GA6730" s="402"/>
      <c r="GB6730" s="402"/>
      <c r="GC6730" s="402"/>
      <c r="GD6730" s="402"/>
      <c r="GE6730" s="402"/>
      <c r="GF6730" s="402"/>
      <c r="GG6730" s="402"/>
      <c r="GH6730" s="402"/>
      <c r="GI6730" s="402"/>
      <c r="GJ6730" s="402"/>
      <c r="GK6730" s="402"/>
      <c r="GL6730" s="402"/>
      <c r="GM6730" s="402"/>
      <c r="GN6730" s="402"/>
      <c r="GO6730" s="402"/>
      <c r="GP6730" s="402"/>
      <c r="GQ6730" s="402"/>
      <c r="GR6730" s="402"/>
      <c r="GS6730" s="402"/>
      <c r="GT6730" s="402"/>
      <c r="GU6730" s="402"/>
      <c r="GV6730" s="402"/>
      <c r="GW6730" s="402"/>
      <c r="GX6730" s="402"/>
      <c r="GY6730" s="402"/>
      <c r="GZ6730" s="402"/>
      <c r="HA6730" s="402"/>
      <c r="HB6730" s="402"/>
      <c r="HC6730" s="402"/>
      <c r="HD6730" s="402"/>
      <c r="HE6730" s="402"/>
      <c r="HF6730" s="402"/>
      <c r="HG6730" s="402"/>
      <c r="HH6730" s="402"/>
      <c r="HI6730" s="402"/>
      <c r="HJ6730" s="402"/>
      <c r="HK6730" s="402"/>
      <c r="HL6730" s="402"/>
      <c r="HM6730" s="402"/>
      <c r="HN6730" s="402"/>
      <c r="HO6730" s="402"/>
      <c r="HP6730" s="402"/>
      <c r="HQ6730" s="402"/>
      <c r="HR6730" s="402"/>
      <c r="HS6730" s="402"/>
      <c r="HT6730" s="402"/>
      <c r="HU6730" s="402"/>
      <c r="HV6730" s="402"/>
      <c r="HW6730" s="402"/>
      <c r="HX6730" s="402"/>
      <c r="HY6730" s="402"/>
      <c r="HZ6730" s="402"/>
      <c r="IA6730" s="402"/>
      <c r="IB6730" s="402"/>
      <c r="IC6730" s="402"/>
      <c r="ID6730" s="402"/>
      <c r="IE6730" s="402"/>
      <c r="IF6730" s="402"/>
      <c r="IG6730" s="402"/>
      <c r="IH6730" s="402"/>
      <c r="II6730" s="402"/>
      <c r="IJ6730" s="402"/>
      <c r="IK6730" s="402"/>
      <c r="IL6730" s="402"/>
      <c r="IM6730" s="402"/>
      <c r="IN6730" s="402"/>
      <c r="IO6730" s="402"/>
      <c r="IP6730" s="402"/>
      <c r="IQ6730" s="402"/>
      <c r="IR6730" s="402"/>
      <c r="IS6730" s="402"/>
      <c r="IT6730" s="402"/>
      <c r="IU6730" s="402"/>
      <c r="IV6730" s="402"/>
    </row>
    <row r="6731" spans="1:256" s="21" customFormat="1">
      <c r="A6731" s="13"/>
      <c r="B6731" s="8"/>
      <c r="C6731" s="8"/>
      <c r="D6731" s="113"/>
      <c r="E6731" s="33"/>
      <c r="F6731" s="34"/>
      <c r="G6731" s="63"/>
      <c r="H6731" s="67"/>
      <c r="I6731" s="34"/>
      <c r="J6731" s="34"/>
      <c r="K6731" s="34"/>
      <c r="L6731" s="34"/>
      <c r="M6731" s="34"/>
      <c r="N6731" s="34"/>
      <c r="O6731" s="34"/>
      <c r="P6731" s="34"/>
      <c r="Q6731" s="34"/>
      <c r="R6731" s="34"/>
      <c r="S6731" s="34"/>
      <c r="T6731" s="34"/>
      <c r="U6731" s="34"/>
      <c r="V6731" s="34"/>
      <c r="W6731" s="34"/>
      <c r="X6731" s="63"/>
      <c r="Y6731" s="34"/>
      <c r="Z6731" s="65"/>
      <c r="AA6731" s="65"/>
      <c r="AB6731" s="34"/>
      <c r="AC6731" s="34"/>
      <c r="AD6731" s="34"/>
      <c r="AE6731" s="34"/>
      <c r="AF6731" s="34"/>
      <c r="AG6731" s="34"/>
      <c r="AH6731" s="34"/>
      <c r="AI6731" s="34"/>
      <c r="AJ6731" s="34"/>
      <c r="AK6731" s="34"/>
      <c r="AL6731" s="34"/>
      <c r="AM6731" s="34"/>
      <c r="AN6731" s="34"/>
      <c r="AO6731" s="34"/>
      <c r="AP6731" s="34"/>
      <c r="AQ6731" s="34"/>
      <c r="AR6731" s="28"/>
      <c r="AS6731" s="29"/>
      <c r="AT6731" s="29"/>
      <c r="AU6731" s="29"/>
      <c r="AV6731" s="402"/>
      <c r="AW6731" s="402"/>
      <c r="AX6731" s="402"/>
      <c r="AY6731" s="402"/>
      <c r="AZ6731" s="402"/>
      <c r="BA6731" s="402"/>
      <c r="BB6731" s="402"/>
      <c r="BC6731" s="402"/>
      <c r="BD6731" s="402"/>
      <c r="BE6731" s="402"/>
      <c r="BF6731" s="402"/>
      <c r="BG6731" s="402"/>
      <c r="BH6731" s="402"/>
      <c r="BI6731" s="402"/>
      <c r="BJ6731" s="402"/>
      <c r="BK6731" s="402"/>
      <c r="BL6731" s="402"/>
      <c r="BM6731" s="402"/>
      <c r="BN6731" s="402"/>
      <c r="BO6731" s="402"/>
      <c r="BP6731" s="402"/>
      <c r="BQ6731" s="402"/>
      <c r="BR6731" s="402"/>
      <c r="BS6731" s="402"/>
      <c r="BT6731" s="402"/>
      <c r="BU6731" s="402"/>
      <c r="BV6731" s="402"/>
      <c r="BW6731" s="402"/>
      <c r="BX6731" s="402"/>
      <c r="BY6731" s="402"/>
      <c r="BZ6731" s="402"/>
      <c r="CA6731" s="402"/>
      <c r="CB6731" s="402"/>
      <c r="CC6731" s="402"/>
      <c r="CD6731" s="402"/>
      <c r="CE6731" s="402"/>
      <c r="CF6731" s="402"/>
      <c r="CG6731" s="402"/>
      <c r="CH6731" s="402"/>
      <c r="CI6731" s="402"/>
      <c r="CJ6731" s="402"/>
      <c r="CK6731" s="402"/>
      <c r="CL6731" s="402"/>
      <c r="CM6731" s="402"/>
      <c r="CN6731" s="402"/>
      <c r="CO6731" s="402"/>
      <c r="CP6731" s="402"/>
      <c r="CQ6731" s="402"/>
      <c r="CR6731" s="402"/>
      <c r="CS6731" s="402"/>
      <c r="CT6731" s="402"/>
      <c r="CU6731" s="402"/>
      <c r="CV6731" s="402"/>
      <c r="CW6731" s="402"/>
      <c r="CX6731" s="402"/>
      <c r="CY6731" s="402"/>
      <c r="CZ6731" s="402"/>
      <c r="DA6731" s="402"/>
      <c r="DB6731" s="402"/>
      <c r="DC6731" s="402"/>
      <c r="DD6731" s="402"/>
      <c r="DE6731" s="402"/>
      <c r="DF6731" s="402"/>
      <c r="DG6731" s="402"/>
      <c r="DH6731" s="402"/>
      <c r="DI6731" s="402"/>
      <c r="DJ6731" s="402"/>
      <c r="DK6731" s="402"/>
      <c r="DL6731" s="402"/>
      <c r="DM6731" s="402"/>
      <c r="DN6731" s="402"/>
      <c r="DO6731" s="402"/>
      <c r="DP6731" s="402"/>
      <c r="DQ6731" s="402"/>
      <c r="DR6731" s="402"/>
      <c r="DS6731" s="402"/>
      <c r="DT6731" s="402"/>
      <c r="DU6731" s="402"/>
      <c r="DV6731" s="402"/>
      <c r="DW6731" s="402"/>
      <c r="DX6731" s="402"/>
      <c r="DY6731" s="402"/>
      <c r="DZ6731" s="402"/>
      <c r="EA6731" s="402"/>
      <c r="EB6731" s="402"/>
      <c r="EC6731" s="402"/>
      <c r="ED6731" s="402"/>
      <c r="EE6731" s="402"/>
      <c r="EF6731" s="402"/>
      <c r="EG6731" s="402"/>
      <c r="EH6731" s="402"/>
      <c r="EI6731" s="402"/>
      <c r="EJ6731" s="402"/>
      <c r="EK6731" s="402"/>
      <c r="EL6731" s="402"/>
      <c r="EM6731" s="402"/>
      <c r="EN6731" s="402"/>
      <c r="EO6731" s="402"/>
      <c r="EP6731" s="402"/>
      <c r="EQ6731" s="402"/>
      <c r="ER6731" s="402"/>
      <c r="ES6731" s="402"/>
      <c r="ET6731" s="402"/>
      <c r="EU6731" s="402"/>
      <c r="EV6731" s="402"/>
      <c r="EW6731" s="402"/>
      <c r="EX6731" s="402"/>
      <c r="EY6731" s="402"/>
      <c r="EZ6731" s="402"/>
      <c r="FA6731" s="402"/>
      <c r="FB6731" s="402"/>
      <c r="FC6731" s="402"/>
      <c r="FD6731" s="402"/>
      <c r="FE6731" s="402"/>
      <c r="FF6731" s="402"/>
      <c r="FG6731" s="402"/>
      <c r="FH6731" s="402"/>
      <c r="FI6731" s="402"/>
      <c r="FJ6731" s="402"/>
      <c r="FK6731" s="402"/>
      <c r="FL6731" s="402"/>
      <c r="FM6731" s="402"/>
      <c r="FN6731" s="402"/>
      <c r="FO6731" s="402"/>
      <c r="FP6731" s="402"/>
      <c r="FQ6731" s="402"/>
      <c r="FR6731" s="402"/>
      <c r="FS6731" s="402"/>
      <c r="FT6731" s="402"/>
      <c r="FU6731" s="402"/>
      <c r="FV6731" s="402"/>
      <c r="FW6731" s="402"/>
      <c r="FX6731" s="402"/>
      <c r="FY6731" s="402"/>
      <c r="FZ6731" s="402"/>
      <c r="GA6731" s="402"/>
      <c r="GB6731" s="402"/>
      <c r="GC6731" s="402"/>
      <c r="GD6731" s="402"/>
      <c r="GE6731" s="402"/>
      <c r="GF6731" s="402"/>
      <c r="GG6731" s="402"/>
      <c r="GH6731" s="402"/>
      <c r="GI6731" s="402"/>
      <c r="GJ6731" s="402"/>
      <c r="GK6731" s="402"/>
      <c r="GL6731" s="402"/>
      <c r="GM6731" s="402"/>
      <c r="GN6731" s="402"/>
      <c r="GO6731" s="402"/>
      <c r="GP6731" s="402"/>
      <c r="GQ6731" s="402"/>
      <c r="GR6731" s="402"/>
      <c r="GS6731" s="402"/>
      <c r="GT6731" s="402"/>
      <c r="GU6731" s="402"/>
      <c r="GV6731" s="402"/>
      <c r="GW6731" s="402"/>
      <c r="GX6731" s="402"/>
      <c r="GY6731" s="402"/>
      <c r="GZ6731" s="402"/>
      <c r="HA6731" s="402"/>
      <c r="HB6731" s="402"/>
      <c r="HC6731" s="402"/>
      <c r="HD6731" s="402"/>
      <c r="HE6731" s="402"/>
      <c r="HF6731" s="402"/>
      <c r="HG6731" s="402"/>
      <c r="HH6731" s="402"/>
      <c r="HI6731" s="402"/>
      <c r="HJ6731" s="402"/>
      <c r="HK6731" s="402"/>
      <c r="HL6731" s="402"/>
      <c r="HM6731" s="402"/>
      <c r="HN6731" s="402"/>
      <c r="HO6731" s="402"/>
      <c r="HP6731" s="402"/>
      <c r="HQ6731" s="402"/>
      <c r="HR6731" s="402"/>
      <c r="HS6731" s="402"/>
      <c r="HT6731" s="402"/>
      <c r="HU6731" s="402"/>
      <c r="HV6731" s="402"/>
      <c r="HW6731" s="402"/>
      <c r="HX6731" s="402"/>
      <c r="HY6731" s="402"/>
      <c r="HZ6731" s="402"/>
      <c r="IA6731" s="402"/>
      <c r="IB6731" s="402"/>
      <c r="IC6731" s="402"/>
      <c r="ID6731" s="402"/>
      <c r="IE6731" s="402"/>
      <c r="IF6731" s="402"/>
      <c r="IG6731" s="402"/>
      <c r="IH6731" s="402"/>
      <c r="II6731" s="402"/>
      <c r="IJ6731" s="402"/>
      <c r="IK6731" s="402"/>
      <c r="IL6731" s="402"/>
      <c r="IM6731" s="402"/>
      <c r="IN6731" s="402"/>
      <c r="IO6731" s="402"/>
      <c r="IP6731" s="402"/>
      <c r="IQ6731" s="402"/>
      <c r="IR6731" s="402"/>
      <c r="IS6731" s="402"/>
      <c r="IT6731" s="402"/>
      <c r="IU6731" s="402"/>
      <c r="IV6731" s="402"/>
    </row>
    <row r="6732" spans="1:256" s="21" customFormat="1">
      <c r="A6732" s="14"/>
      <c r="B6732" s="11">
        <v>7</v>
      </c>
      <c r="C6732" s="11"/>
      <c r="D6732" s="85" t="s">
        <v>8</v>
      </c>
      <c r="E6732" s="31">
        <v>0</v>
      </c>
      <c r="F6732" s="31">
        <f t="shared" ref="F6732:V6732" si="986">SUM(F6733:F6734)</f>
        <v>0</v>
      </c>
      <c r="G6732" s="31">
        <f t="shared" si="986"/>
        <v>0</v>
      </c>
      <c r="H6732" s="31">
        <f t="shared" si="986"/>
        <v>0</v>
      </c>
      <c r="I6732" s="31">
        <f t="shared" si="986"/>
        <v>0</v>
      </c>
      <c r="J6732" s="31">
        <f t="shared" si="986"/>
        <v>0</v>
      </c>
      <c r="K6732" s="31">
        <f t="shared" si="986"/>
        <v>0</v>
      </c>
      <c r="L6732" s="31">
        <f t="shared" si="986"/>
        <v>0</v>
      </c>
      <c r="M6732" s="31">
        <f t="shared" si="986"/>
        <v>0</v>
      </c>
      <c r="N6732" s="31">
        <f t="shared" si="986"/>
        <v>0</v>
      </c>
      <c r="O6732" s="31">
        <f t="shared" si="986"/>
        <v>0</v>
      </c>
      <c r="P6732" s="31">
        <f t="shared" si="986"/>
        <v>0</v>
      </c>
      <c r="Q6732" s="31">
        <f t="shared" si="986"/>
        <v>0</v>
      </c>
      <c r="R6732" s="31">
        <f t="shared" si="986"/>
        <v>0</v>
      </c>
      <c r="S6732" s="31">
        <f t="shared" si="986"/>
        <v>0</v>
      </c>
      <c r="T6732" s="31">
        <f t="shared" si="986"/>
        <v>0</v>
      </c>
      <c r="U6732" s="31">
        <f t="shared" si="986"/>
        <v>0</v>
      </c>
      <c r="V6732" s="31">
        <f t="shared" si="986"/>
        <v>0</v>
      </c>
      <c r="W6732" s="31">
        <f>SUM(O6732:V6732)</f>
        <v>0</v>
      </c>
      <c r="X6732" s="31">
        <f>SUM(X6733:X6734)</f>
        <v>0</v>
      </c>
      <c r="Y6732" s="31">
        <f>H6732+I6732+J6732+K6732+L6732+M6732+N6732+W6732+X6732</f>
        <v>0</v>
      </c>
      <c r="Z6732" s="31">
        <f t="shared" ref="Z6732:AK6732" si="987">SUM(Z6733:Z6734)</f>
        <v>0</v>
      </c>
      <c r="AA6732" s="31">
        <f t="shared" si="987"/>
        <v>0</v>
      </c>
      <c r="AB6732" s="31">
        <f t="shared" si="987"/>
        <v>0</v>
      </c>
      <c r="AC6732" s="31">
        <f t="shared" si="987"/>
        <v>0</v>
      </c>
      <c r="AD6732" s="31">
        <f t="shared" si="987"/>
        <v>0</v>
      </c>
      <c r="AE6732" s="31">
        <f t="shared" si="987"/>
        <v>0</v>
      </c>
      <c r="AF6732" s="31">
        <f t="shared" si="987"/>
        <v>0</v>
      </c>
      <c r="AG6732" s="31">
        <f t="shared" si="987"/>
        <v>0</v>
      </c>
      <c r="AH6732" s="31">
        <f t="shared" si="987"/>
        <v>0</v>
      </c>
      <c r="AI6732" s="31">
        <f t="shared" si="987"/>
        <v>0</v>
      </c>
      <c r="AJ6732" s="31">
        <f t="shared" si="987"/>
        <v>0</v>
      </c>
      <c r="AK6732" s="31">
        <f t="shared" si="987"/>
        <v>0</v>
      </c>
      <c r="AL6732" s="31">
        <f>SUM(AD6732:AK6732)</f>
        <v>0</v>
      </c>
      <c r="AM6732" s="31">
        <f>SUM(AM6733:AM6734)</f>
        <v>0</v>
      </c>
      <c r="AN6732" s="31">
        <f>SUM(AN6733:AN6734)</f>
        <v>0</v>
      </c>
      <c r="AO6732" s="31">
        <f>Z6732+AA6732+AB6732+AC6732+AL6732+AM6732+AN6732</f>
        <v>0</v>
      </c>
      <c r="AP6732" s="32">
        <f>E6732+Y6732-AO6732</f>
        <v>0</v>
      </c>
      <c r="AQ6732" s="32"/>
      <c r="AR6732" s="28"/>
      <c r="AS6732" s="29">
        <f>E6732+H6732+I6732+J6732+K6732+L6732+M6732+N6732+W6732+X6732-Z6732-AB6732-AL6732-AC6732-AM6732-AN6732</f>
        <v>0</v>
      </c>
      <c r="AT6732" s="29">
        <f>AP6732-AS6732</f>
        <v>0</v>
      </c>
      <c r="AU6732" s="29">
        <f>E6732</f>
        <v>0</v>
      </c>
      <c r="AV6732" s="86">
        <f>AS6732-AU6732</f>
        <v>0</v>
      </c>
      <c r="AW6732" s="86">
        <f>Y6732-AO6732</f>
        <v>0</v>
      </c>
      <c r="AX6732" s="86">
        <f>AV6732-AW6732</f>
        <v>0</v>
      </c>
      <c r="AZ6732" s="398"/>
    </row>
    <row r="6733" spans="1:256" s="21" customFormat="1">
      <c r="A6733" s="10"/>
      <c r="B6733" s="8"/>
      <c r="C6733" s="8"/>
      <c r="D6733" s="82"/>
      <c r="E6733" s="33"/>
      <c r="F6733" s="33"/>
      <c r="G6733" s="282"/>
      <c r="H6733" s="283"/>
      <c r="I6733" s="33"/>
      <c r="J6733" s="33"/>
      <c r="K6733" s="33"/>
      <c r="L6733" s="33"/>
      <c r="M6733" s="33"/>
      <c r="N6733" s="33"/>
      <c r="O6733" s="33"/>
      <c r="P6733" s="33"/>
      <c r="Q6733" s="33"/>
      <c r="R6733" s="33"/>
      <c r="S6733" s="33"/>
      <c r="T6733" s="33"/>
      <c r="U6733" s="33"/>
      <c r="V6733" s="33"/>
      <c r="W6733" s="33"/>
      <c r="X6733" s="282"/>
      <c r="Y6733" s="33"/>
      <c r="Z6733" s="284"/>
      <c r="AA6733" s="284"/>
      <c r="AB6733" s="33"/>
      <c r="AC6733" s="33"/>
      <c r="AD6733" s="33"/>
      <c r="AE6733" s="33"/>
      <c r="AF6733" s="33"/>
      <c r="AG6733" s="33"/>
      <c r="AH6733" s="33"/>
      <c r="AI6733" s="33"/>
      <c r="AJ6733" s="33"/>
      <c r="AK6733" s="33"/>
      <c r="AL6733" s="33"/>
      <c r="AM6733" s="33"/>
      <c r="AN6733" s="33"/>
      <c r="AO6733" s="33"/>
      <c r="AP6733" s="34"/>
      <c r="AQ6733" s="70"/>
      <c r="AR6733" s="76"/>
      <c r="AS6733" s="60"/>
      <c r="AT6733" s="60"/>
      <c r="AU6733" s="60"/>
    </row>
    <row r="6734" spans="1:256" s="21" customFormat="1">
      <c r="A6734" s="10"/>
      <c r="B6734" s="8"/>
      <c r="C6734" s="8"/>
      <c r="D6734" s="82"/>
      <c r="E6734" s="33"/>
      <c r="F6734" s="33"/>
      <c r="G6734" s="282"/>
      <c r="H6734" s="283"/>
      <c r="I6734" s="33"/>
      <c r="J6734" s="33"/>
      <c r="K6734" s="33"/>
      <c r="L6734" s="33"/>
      <c r="M6734" s="33"/>
      <c r="N6734" s="33"/>
      <c r="O6734" s="33"/>
      <c r="P6734" s="33"/>
      <c r="Q6734" s="33"/>
      <c r="R6734" s="33"/>
      <c r="S6734" s="33"/>
      <c r="T6734" s="33"/>
      <c r="U6734" s="33"/>
      <c r="V6734" s="33"/>
      <c r="W6734" s="33"/>
      <c r="X6734" s="282"/>
      <c r="Y6734" s="33"/>
      <c r="Z6734" s="284"/>
      <c r="AA6734" s="284"/>
      <c r="AB6734" s="33"/>
      <c r="AC6734" s="33"/>
      <c r="AD6734" s="33"/>
      <c r="AE6734" s="33"/>
      <c r="AF6734" s="33"/>
      <c r="AG6734" s="33"/>
      <c r="AH6734" s="33"/>
      <c r="AI6734" s="33"/>
      <c r="AJ6734" s="33"/>
      <c r="AK6734" s="33"/>
      <c r="AL6734" s="33"/>
      <c r="AM6734" s="33"/>
      <c r="AN6734" s="33"/>
      <c r="AO6734" s="33"/>
      <c r="AP6734" s="34"/>
      <c r="AQ6734" s="70"/>
      <c r="AR6734" s="76"/>
      <c r="AS6734" s="60"/>
      <c r="AT6734" s="60"/>
      <c r="AU6734" s="60"/>
    </row>
    <row r="6735" spans="1:256" s="21" customFormat="1">
      <c r="A6735" s="14"/>
      <c r="B6735" s="11">
        <v>8</v>
      </c>
      <c r="C6735" s="11"/>
      <c r="D6735" s="77" t="s">
        <v>39</v>
      </c>
      <c r="E6735" s="31">
        <v>6959000</v>
      </c>
      <c r="F6735" s="31">
        <f t="shared" ref="F6735:V6735" si="988">SUM(F6736:F6744)</f>
        <v>0</v>
      </c>
      <c r="G6735" s="31">
        <f t="shared" si="988"/>
        <v>0</v>
      </c>
      <c r="H6735" s="31">
        <f t="shared" si="988"/>
        <v>0</v>
      </c>
      <c r="I6735" s="31">
        <f t="shared" si="988"/>
        <v>0</v>
      </c>
      <c r="J6735" s="31">
        <f t="shared" si="988"/>
        <v>0</v>
      </c>
      <c r="K6735" s="31">
        <f t="shared" si="988"/>
        <v>0</v>
      </c>
      <c r="L6735" s="31">
        <f t="shared" si="988"/>
        <v>0</v>
      </c>
      <c r="M6735" s="31">
        <f t="shared" si="988"/>
        <v>0</v>
      </c>
      <c r="N6735" s="31">
        <f t="shared" si="988"/>
        <v>0</v>
      </c>
      <c r="O6735" s="31">
        <f t="shared" si="988"/>
        <v>0</v>
      </c>
      <c r="P6735" s="31">
        <f t="shared" si="988"/>
        <v>1250000</v>
      </c>
      <c r="Q6735" s="31">
        <f t="shared" si="988"/>
        <v>0</v>
      </c>
      <c r="R6735" s="31">
        <f t="shared" si="988"/>
        <v>0</v>
      </c>
      <c r="S6735" s="31">
        <f t="shared" si="988"/>
        <v>0</v>
      </c>
      <c r="T6735" s="31">
        <f t="shared" si="988"/>
        <v>0</v>
      </c>
      <c r="U6735" s="31">
        <f t="shared" si="988"/>
        <v>0</v>
      </c>
      <c r="V6735" s="31">
        <f t="shared" si="988"/>
        <v>0</v>
      </c>
      <c r="W6735" s="31">
        <f>SUM(O6735:V6735)</f>
        <v>1250000</v>
      </c>
      <c r="X6735" s="31">
        <f>SUM(X6736:X6744)</f>
        <v>0</v>
      </c>
      <c r="Y6735" s="31">
        <f>H6735+I6735+J6735+K6735+L6735+M6735+N6735+W6735+X6735</f>
        <v>1250000</v>
      </c>
      <c r="Z6735" s="31">
        <f t="shared" ref="Z6735:AK6735" si="989">SUM(Z6736:Z6744)</f>
        <v>0</v>
      </c>
      <c r="AA6735" s="31">
        <f t="shared" si="989"/>
        <v>0</v>
      </c>
      <c r="AB6735" s="31">
        <f t="shared" si="989"/>
        <v>0</v>
      </c>
      <c r="AC6735" s="31">
        <f t="shared" si="989"/>
        <v>0</v>
      </c>
      <c r="AD6735" s="31">
        <f t="shared" si="989"/>
        <v>0</v>
      </c>
      <c r="AE6735" s="31">
        <f t="shared" si="989"/>
        <v>0</v>
      </c>
      <c r="AF6735" s="31">
        <f t="shared" si="989"/>
        <v>0</v>
      </c>
      <c r="AG6735" s="31">
        <f t="shared" si="989"/>
        <v>0</v>
      </c>
      <c r="AH6735" s="31">
        <f t="shared" si="989"/>
        <v>0</v>
      </c>
      <c r="AI6735" s="31">
        <f t="shared" si="989"/>
        <v>0</v>
      </c>
      <c r="AJ6735" s="31">
        <f t="shared" si="989"/>
        <v>0</v>
      </c>
      <c r="AK6735" s="31">
        <f t="shared" si="989"/>
        <v>0</v>
      </c>
      <c r="AL6735" s="31">
        <f>SUM(AD6735:AK6735)</f>
        <v>0</v>
      </c>
      <c r="AM6735" s="31">
        <f>SUM(AM6736:AM6744)</f>
        <v>0</v>
      </c>
      <c r="AN6735" s="31">
        <f>SUM(AN6736:AN6744)</f>
        <v>0</v>
      </c>
      <c r="AO6735" s="31">
        <f>Z6735+AA6735+AB6735+AC6735+AL6735+AM6735+AN6735</f>
        <v>0</v>
      </c>
      <c r="AP6735" s="32">
        <f>E6735+Y6735-AO6735</f>
        <v>8209000</v>
      </c>
      <c r="AQ6735" s="32"/>
      <c r="AR6735" s="28"/>
      <c r="AS6735" s="29">
        <f>E6735+H6735+I6735+J6735+K6735+L6735+M6735+N6735+W6735+X6735-Z6735-AB6735-AL6735-AC6735-AM6735-AN6735</f>
        <v>8209000</v>
      </c>
      <c r="AT6735" s="29">
        <f>AP6735-AS6735</f>
        <v>0</v>
      </c>
      <c r="AU6735" s="29">
        <f>E6735</f>
        <v>6959000</v>
      </c>
      <c r="AV6735" s="86">
        <f>AS6735-AU6735</f>
        <v>1250000</v>
      </c>
      <c r="AW6735" s="86">
        <f>Y6735-AO6735</f>
        <v>1250000</v>
      </c>
      <c r="AX6735" s="86">
        <f>AV6735-AW6735</f>
        <v>0</v>
      </c>
      <c r="AZ6735" s="398"/>
    </row>
    <row r="6736" spans="1:256" s="402" customFormat="1">
      <c r="A6736" s="13"/>
      <c r="B6736" s="8"/>
      <c r="C6736" s="8"/>
      <c r="D6736" s="240"/>
      <c r="E6736" s="33"/>
      <c r="F6736" s="33"/>
      <c r="G6736" s="282"/>
      <c r="H6736" s="283"/>
      <c r="I6736" s="33"/>
      <c r="J6736" s="33"/>
      <c r="K6736" s="33"/>
      <c r="L6736" s="33"/>
      <c r="M6736" s="33"/>
      <c r="N6736" s="33"/>
      <c r="O6736" s="33"/>
      <c r="P6736" s="33"/>
      <c r="Q6736" s="33"/>
      <c r="R6736" s="33"/>
      <c r="S6736" s="33"/>
      <c r="T6736" s="33"/>
      <c r="U6736" s="33"/>
      <c r="V6736" s="33"/>
      <c r="W6736" s="33"/>
      <c r="X6736" s="282"/>
      <c r="Y6736" s="33"/>
      <c r="Z6736" s="284"/>
      <c r="AA6736" s="284"/>
      <c r="AB6736" s="33"/>
      <c r="AC6736" s="33"/>
      <c r="AD6736" s="33"/>
      <c r="AE6736" s="33"/>
      <c r="AF6736" s="33"/>
      <c r="AG6736" s="33"/>
      <c r="AH6736" s="33"/>
      <c r="AI6736" s="33"/>
      <c r="AJ6736" s="33"/>
      <c r="AK6736" s="33"/>
      <c r="AL6736" s="33"/>
      <c r="AM6736" s="33"/>
      <c r="AN6736" s="33"/>
      <c r="AO6736" s="33"/>
      <c r="AP6736" s="34"/>
      <c r="AQ6736" s="34"/>
      <c r="AR6736" s="28"/>
      <c r="AS6736" s="29"/>
      <c r="AT6736" s="29"/>
      <c r="AU6736" s="29"/>
    </row>
    <row r="6737" spans="1:256" s="402" customFormat="1">
      <c r="A6737" s="13"/>
      <c r="B6737" s="8"/>
      <c r="C6737" s="8"/>
      <c r="D6737" s="324"/>
      <c r="E6737" s="33"/>
      <c r="F6737" s="33"/>
      <c r="G6737" s="282"/>
      <c r="H6737" s="283"/>
      <c r="I6737" s="33"/>
      <c r="J6737" s="33"/>
      <c r="K6737" s="33"/>
      <c r="L6737" s="33"/>
      <c r="M6737" s="33"/>
      <c r="N6737" s="33"/>
      <c r="O6737" s="33"/>
      <c r="P6737" s="33"/>
      <c r="Q6737" s="33"/>
      <c r="R6737" s="33"/>
      <c r="S6737" s="33"/>
      <c r="T6737" s="33"/>
      <c r="U6737" s="33"/>
      <c r="V6737" s="33"/>
      <c r="W6737" s="33"/>
      <c r="X6737" s="282"/>
      <c r="Y6737" s="33"/>
      <c r="Z6737" s="284"/>
      <c r="AA6737" s="284"/>
      <c r="AB6737" s="33"/>
      <c r="AC6737" s="33"/>
      <c r="AD6737" s="33"/>
      <c r="AE6737" s="33"/>
      <c r="AF6737" s="33"/>
      <c r="AG6737" s="33"/>
      <c r="AH6737" s="33"/>
      <c r="AI6737" s="33"/>
      <c r="AJ6737" s="33"/>
      <c r="AK6737" s="33"/>
      <c r="AL6737" s="33"/>
      <c r="AM6737" s="33"/>
      <c r="AN6737" s="33"/>
      <c r="AO6737" s="33"/>
      <c r="AP6737" s="34"/>
      <c r="AQ6737" s="34"/>
      <c r="AR6737" s="28"/>
      <c r="AS6737" s="29"/>
      <c r="AT6737" s="29"/>
      <c r="AU6737" s="29"/>
    </row>
    <row r="6738" spans="1:256" s="402" customFormat="1" ht="15">
      <c r="A6738" s="13"/>
      <c r="B6738" s="8"/>
      <c r="C6738" s="8"/>
      <c r="D6738" s="505" t="s">
        <v>558</v>
      </c>
      <c r="E6738" s="33"/>
      <c r="F6738" s="33"/>
      <c r="G6738" s="282"/>
      <c r="H6738" s="283"/>
      <c r="I6738" s="33"/>
      <c r="J6738" s="33"/>
      <c r="K6738" s="33"/>
      <c r="L6738" s="33"/>
      <c r="M6738" s="33"/>
      <c r="N6738" s="33"/>
      <c r="O6738" s="33"/>
      <c r="P6738" s="33"/>
      <c r="Q6738" s="33"/>
      <c r="R6738" s="33"/>
      <c r="S6738" s="33"/>
      <c r="T6738" s="33"/>
      <c r="U6738" s="33"/>
      <c r="V6738" s="33"/>
      <c r="W6738" s="33"/>
      <c r="X6738" s="282"/>
      <c r="Y6738" s="33"/>
      <c r="Z6738" s="284"/>
      <c r="AA6738" s="284"/>
      <c r="AB6738" s="33"/>
      <c r="AC6738" s="33"/>
      <c r="AD6738" s="33"/>
      <c r="AE6738" s="33"/>
      <c r="AF6738" s="33"/>
      <c r="AG6738" s="33"/>
      <c r="AH6738" s="33"/>
      <c r="AI6738" s="33"/>
      <c r="AJ6738" s="33"/>
      <c r="AK6738" s="33"/>
      <c r="AL6738" s="33"/>
      <c r="AM6738" s="33"/>
      <c r="AN6738" s="33"/>
      <c r="AO6738" s="33"/>
      <c r="AP6738" s="34"/>
      <c r="AQ6738" s="34"/>
      <c r="AR6738" s="28"/>
      <c r="AS6738" s="29"/>
      <c r="AT6738" s="29"/>
      <c r="AU6738" s="29"/>
    </row>
    <row r="6739" spans="1:256" s="532" customFormat="1">
      <c r="A6739" s="13"/>
      <c r="B6739" s="8"/>
      <c r="C6739" s="8"/>
      <c r="D6739" s="344" t="s">
        <v>1833</v>
      </c>
      <c r="E6739" s="33"/>
      <c r="F6739" s="33"/>
      <c r="G6739" s="282"/>
      <c r="H6739" s="283"/>
      <c r="I6739" s="33"/>
      <c r="J6739" s="33"/>
      <c r="K6739" s="33"/>
      <c r="L6739" s="33"/>
      <c r="M6739" s="33"/>
      <c r="N6739" s="33"/>
      <c r="O6739" s="33"/>
      <c r="P6739" s="33">
        <v>1250000</v>
      </c>
      <c r="Q6739" s="33"/>
      <c r="R6739" s="33"/>
      <c r="S6739" s="33"/>
      <c r="T6739" s="33"/>
      <c r="U6739" s="33"/>
      <c r="V6739" s="33"/>
      <c r="W6739" s="33"/>
      <c r="X6739" s="282"/>
      <c r="Y6739" s="33"/>
      <c r="Z6739" s="284"/>
      <c r="AA6739" s="284"/>
      <c r="AB6739" s="33"/>
      <c r="AC6739" s="33"/>
      <c r="AD6739" s="33"/>
      <c r="AE6739" s="33"/>
      <c r="AF6739" s="33"/>
      <c r="AG6739" s="33"/>
      <c r="AH6739" s="33"/>
      <c r="AI6739" s="33"/>
      <c r="AJ6739" s="33"/>
      <c r="AK6739" s="33"/>
      <c r="AL6739" s="33"/>
      <c r="AM6739" s="33"/>
      <c r="AN6739" s="33"/>
      <c r="AO6739" s="33"/>
      <c r="AP6739" s="34"/>
      <c r="AQ6739" s="34"/>
      <c r="AR6739" s="28"/>
      <c r="AS6739" s="29"/>
      <c r="AT6739" s="29"/>
      <c r="AU6739" s="29"/>
    </row>
    <row r="6740" spans="1:256" s="532" customFormat="1">
      <c r="A6740" s="13"/>
      <c r="B6740" s="8"/>
      <c r="C6740" s="8"/>
      <c r="D6740" s="324"/>
      <c r="E6740" s="33"/>
      <c r="F6740" s="33"/>
      <c r="G6740" s="282"/>
      <c r="H6740" s="283"/>
      <c r="I6740" s="33"/>
      <c r="J6740" s="33"/>
      <c r="K6740" s="33"/>
      <c r="L6740" s="33"/>
      <c r="M6740" s="33"/>
      <c r="N6740" s="33"/>
      <c r="O6740" s="33"/>
      <c r="P6740" s="33"/>
      <c r="Q6740" s="33"/>
      <c r="R6740" s="33"/>
      <c r="S6740" s="33"/>
      <c r="T6740" s="33"/>
      <c r="U6740" s="33"/>
      <c r="V6740" s="33"/>
      <c r="W6740" s="33"/>
      <c r="X6740" s="282"/>
      <c r="Y6740" s="33"/>
      <c r="Z6740" s="284"/>
      <c r="AA6740" s="284"/>
      <c r="AB6740" s="33"/>
      <c r="AC6740" s="33"/>
      <c r="AD6740" s="33"/>
      <c r="AE6740" s="33"/>
      <c r="AF6740" s="33"/>
      <c r="AG6740" s="33"/>
      <c r="AH6740" s="33"/>
      <c r="AI6740" s="33"/>
      <c r="AJ6740" s="33"/>
      <c r="AK6740" s="33"/>
      <c r="AL6740" s="33"/>
      <c r="AM6740" s="33"/>
      <c r="AN6740" s="33"/>
      <c r="AO6740" s="33"/>
      <c r="AP6740" s="34"/>
      <c r="AQ6740" s="34"/>
      <c r="AR6740" s="28"/>
      <c r="AS6740" s="29"/>
      <c r="AT6740" s="29"/>
      <c r="AU6740" s="29"/>
    </row>
    <row r="6741" spans="1:256" s="402" customFormat="1">
      <c r="A6741" s="13"/>
      <c r="B6741" s="8"/>
      <c r="C6741" s="8"/>
      <c r="D6741" s="324"/>
      <c r="E6741" s="33"/>
      <c r="F6741" s="33"/>
      <c r="G6741" s="282"/>
      <c r="H6741" s="283"/>
      <c r="I6741" s="33"/>
      <c r="J6741" s="33"/>
      <c r="K6741" s="33"/>
      <c r="L6741" s="33"/>
      <c r="M6741" s="33"/>
      <c r="N6741" s="33"/>
      <c r="O6741" s="33"/>
      <c r="P6741" s="33"/>
      <c r="Q6741" s="33"/>
      <c r="R6741" s="33"/>
      <c r="S6741" s="33"/>
      <c r="T6741" s="33"/>
      <c r="U6741" s="33"/>
      <c r="V6741" s="33"/>
      <c r="W6741" s="33"/>
      <c r="X6741" s="282"/>
      <c r="Y6741" s="33"/>
      <c r="Z6741" s="284"/>
      <c r="AA6741" s="284"/>
      <c r="AB6741" s="33"/>
      <c r="AC6741" s="33"/>
      <c r="AD6741" s="33"/>
      <c r="AE6741" s="33"/>
      <c r="AF6741" s="33"/>
      <c r="AG6741" s="33"/>
      <c r="AH6741" s="33"/>
      <c r="AI6741" s="33"/>
      <c r="AJ6741" s="33"/>
      <c r="AK6741" s="33"/>
      <c r="AL6741" s="33"/>
      <c r="AM6741" s="33"/>
      <c r="AN6741" s="33"/>
      <c r="AO6741" s="33"/>
      <c r="AP6741" s="34"/>
      <c r="AQ6741" s="34"/>
      <c r="AR6741" s="28"/>
      <c r="AS6741" s="29"/>
      <c r="AT6741" s="29"/>
      <c r="AU6741" s="29"/>
    </row>
    <row r="6742" spans="1:256" s="402" customFormat="1">
      <c r="A6742" s="13"/>
      <c r="B6742" s="8"/>
      <c r="C6742" s="8"/>
      <c r="D6742" s="323"/>
      <c r="E6742" s="33"/>
      <c r="F6742" s="33"/>
      <c r="G6742" s="282"/>
      <c r="H6742" s="283"/>
      <c r="I6742" s="33"/>
      <c r="J6742" s="33"/>
      <c r="K6742" s="33"/>
      <c r="L6742" s="33"/>
      <c r="M6742" s="33"/>
      <c r="N6742" s="33"/>
      <c r="O6742" s="33"/>
      <c r="P6742" s="33"/>
      <c r="Q6742" s="33"/>
      <c r="R6742" s="33"/>
      <c r="S6742" s="33"/>
      <c r="T6742" s="33"/>
      <c r="U6742" s="33"/>
      <c r="V6742" s="33"/>
      <c r="W6742" s="33"/>
      <c r="X6742" s="282"/>
      <c r="Y6742" s="33"/>
      <c r="Z6742" s="284"/>
      <c r="AA6742" s="284"/>
      <c r="AB6742" s="33"/>
      <c r="AC6742" s="33"/>
      <c r="AD6742" s="33"/>
      <c r="AE6742" s="33"/>
      <c r="AF6742" s="33"/>
      <c r="AG6742" s="33"/>
      <c r="AH6742" s="33"/>
      <c r="AI6742" s="33"/>
      <c r="AJ6742" s="33"/>
      <c r="AK6742" s="33"/>
      <c r="AL6742" s="33"/>
      <c r="AM6742" s="33"/>
      <c r="AN6742" s="33"/>
      <c r="AO6742" s="33"/>
      <c r="AP6742" s="34"/>
      <c r="AQ6742" s="34"/>
      <c r="AR6742" s="28"/>
      <c r="AS6742" s="29"/>
      <c r="AT6742" s="29"/>
      <c r="AU6742" s="29"/>
    </row>
    <row r="6743" spans="1:256" s="402" customFormat="1">
      <c r="A6743" s="13"/>
      <c r="B6743" s="8"/>
      <c r="C6743" s="8"/>
      <c r="D6743" s="323"/>
      <c r="E6743" s="34"/>
      <c r="F6743" s="34"/>
      <c r="G6743" s="63"/>
      <c r="H6743" s="67"/>
      <c r="I6743" s="34"/>
      <c r="J6743" s="34"/>
      <c r="K6743" s="34"/>
      <c r="L6743" s="34"/>
      <c r="M6743" s="34"/>
      <c r="N6743" s="34"/>
      <c r="O6743" s="34"/>
      <c r="P6743" s="34"/>
      <c r="Q6743" s="34"/>
      <c r="R6743" s="34"/>
      <c r="S6743" s="34"/>
      <c r="T6743" s="34"/>
      <c r="U6743" s="34"/>
      <c r="V6743" s="34"/>
      <c r="W6743" s="34"/>
      <c r="X6743" s="63"/>
      <c r="Y6743" s="34"/>
      <c r="Z6743" s="65"/>
      <c r="AA6743" s="65"/>
      <c r="AB6743" s="34"/>
      <c r="AC6743" s="34"/>
      <c r="AD6743" s="34"/>
      <c r="AE6743" s="34"/>
      <c r="AF6743" s="34"/>
      <c r="AG6743" s="34"/>
      <c r="AH6743" s="34"/>
      <c r="AI6743" s="34"/>
      <c r="AJ6743" s="34"/>
      <c r="AK6743" s="34"/>
      <c r="AL6743" s="34"/>
      <c r="AM6743" s="34"/>
      <c r="AN6743" s="34"/>
      <c r="AO6743" s="34"/>
      <c r="AP6743" s="34"/>
      <c r="AQ6743" s="34"/>
      <c r="AR6743" s="28"/>
      <c r="AS6743" s="29"/>
      <c r="AT6743" s="29"/>
      <c r="AU6743" s="29"/>
    </row>
    <row r="6744" spans="1:256" s="402" customFormat="1">
      <c r="A6744" s="13"/>
      <c r="B6744" s="8"/>
      <c r="C6744" s="8"/>
      <c r="D6744" s="323"/>
      <c r="E6744" s="34"/>
      <c r="F6744" s="34"/>
      <c r="G6744" s="63"/>
      <c r="H6744" s="67"/>
      <c r="I6744" s="34"/>
      <c r="J6744" s="34"/>
      <c r="K6744" s="34"/>
      <c r="L6744" s="34"/>
      <c r="M6744" s="34"/>
      <c r="N6744" s="34"/>
      <c r="O6744" s="34"/>
      <c r="P6744" s="34"/>
      <c r="Q6744" s="34"/>
      <c r="R6744" s="34"/>
      <c r="S6744" s="34"/>
      <c r="T6744" s="34"/>
      <c r="U6744" s="34"/>
      <c r="V6744" s="34"/>
      <c r="W6744" s="34"/>
      <c r="X6744" s="63"/>
      <c r="Y6744" s="34"/>
      <c r="Z6744" s="65"/>
      <c r="AA6744" s="65"/>
      <c r="AB6744" s="34"/>
      <c r="AC6744" s="34"/>
      <c r="AD6744" s="34"/>
      <c r="AE6744" s="34"/>
      <c r="AF6744" s="34"/>
      <c r="AG6744" s="34"/>
      <c r="AH6744" s="34"/>
      <c r="AI6744" s="34"/>
      <c r="AJ6744" s="34"/>
      <c r="AK6744" s="34"/>
      <c r="AL6744" s="34"/>
      <c r="AM6744" s="34"/>
      <c r="AN6744" s="34"/>
      <c r="AO6744" s="34"/>
      <c r="AP6744" s="34"/>
      <c r="AQ6744" s="34"/>
      <c r="AR6744" s="28"/>
      <c r="AS6744" s="29"/>
      <c r="AT6744" s="29"/>
      <c r="AU6744" s="29"/>
    </row>
    <row r="6745" spans="1:256" s="21" customFormat="1" ht="19.5" customHeight="1">
      <c r="A6745" s="526">
        <v>56</v>
      </c>
      <c r="B6745" s="22" t="s">
        <v>46</v>
      </c>
      <c r="C6745" s="20"/>
      <c r="D6745" s="30"/>
      <c r="E6745" s="403">
        <f t="shared" ref="E6745:X6745" si="990">E6746+E6755+E6784+E6788+E6791+E6794+E6797+E6800</f>
        <v>6763692403</v>
      </c>
      <c r="F6745" s="30">
        <f t="shared" si="990"/>
        <v>12500000</v>
      </c>
      <c r="G6745" s="30">
        <f t="shared" si="990"/>
        <v>12500000</v>
      </c>
      <c r="H6745" s="30">
        <f t="shared" si="990"/>
        <v>12500000</v>
      </c>
      <c r="I6745" s="30">
        <f t="shared" si="990"/>
        <v>0</v>
      </c>
      <c r="J6745" s="30">
        <f t="shared" si="990"/>
        <v>0</v>
      </c>
      <c r="K6745" s="30">
        <f t="shared" si="990"/>
        <v>0</v>
      </c>
      <c r="L6745" s="30">
        <f t="shared" si="990"/>
        <v>0</v>
      </c>
      <c r="M6745" s="30">
        <f t="shared" si="990"/>
        <v>30816000</v>
      </c>
      <c r="N6745" s="30">
        <f t="shared" si="990"/>
        <v>19337729</v>
      </c>
      <c r="O6745" s="30">
        <f t="shared" si="990"/>
        <v>0</v>
      </c>
      <c r="P6745" s="30">
        <f t="shared" si="990"/>
        <v>0</v>
      </c>
      <c r="Q6745" s="30">
        <f t="shared" si="990"/>
        <v>0</v>
      </c>
      <c r="R6745" s="30">
        <f t="shared" si="990"/>
        <v>0</v>
      </c>
      <c r="S6745" s="30">
        <f t="shared" si="990"/>
        <v>0</v>
      </c>
      <c r="T6745" s="30">
        <f t="shared" si="990"/>
        <v>0</v>
      </c>
      <c r="U6745" s="30">
        <f t="shared" si="990"/>
        <v>0</v>
      </c>
      <c r="V6745" s="30">
        <f t="shared" si="990"/>
        <v>0</v>
      </c>
      <c r="W6745" s="30">
        <f t="shared" si="990"/>
        <v>0</v>
      </c>
      <c r="X6745" s="30">
        <f t="shared" si="990"/>
        <v>0</v>
      </c>
      <c r="Y6745" s="30">
        <f>H6745+I6745+J6745+K6745+L6745+M6745+N6745+W6745+X6745</f>
        <v>62653729</v>
      </c>
      <c r="Z6745" s="64">
        <f t="shared" ref="Z6745:AN6745" si="991">Z6746+Z6755+Z6784+Z6788+Z6791+Z6794+Z6797+Z6800</f>
        <v>0</v>
      </c>
      <c r="AA6745" s="64">
        <f t="shared" si="991"/>
        <v>0</v>
      </c>
      <c r="AB6745" s="30">
        <f t="shared" si="991"/>
        <v>0</v>
      </c>
      <c r="AC6745" s="30">
        <f t="shared" si="991"/>
        <v>0</v>
      </c>
      <c r="AD6745" s="30">
        <f t="shared" si="991"/>
        <v>0</v>
      </c>
      <c r="AE6745" s="30">
        <f t="shared" si="991"/>
        <v>0</v>
      </c>
      <c r="AF6745" s="30">
        <f t="shared" si="991"/>
        <v>0</v>
      </c>
      <c r="AG6745" s="30">
        <f t="shared" si="991"/>
        <v>0</v>
      </c>
      <c r="AH6745" s="30">
        <f t="shared" si="991"/>
        <v>0</v>
      </c>
      <c r="AI6745" s="30">
        <f t="shared" si="991"/>
        <v>0</v>
      </c>
      <c r="AJ6745" s="30">
        <f t="shared" si="991"/>
        <v>0</v>
      </c>
      <c r="AK6745" s="30">
        <f t="shared" si="991"/>
        <v>0</v>
      </c>
      <c r="AL6745" s="30">
        <f t="shared" si="991"/>
        <v>0</v>
      </c>
      <c r="AM6745" s="30">
        <f t="shared" si="991"/>
        <v>0</v>
      </c>
      <c r="AN6745" s="30">
        <f t="shared" si="991"/>
        <v>0</v>
      </c>
      <c r="AO6745" s="30">
        <f>Z6745+AA6745+AB6745+AC6745+AL6745+AM6745+AN6745</f>
        <v>0</v>
      </c>
      <c r="AP6745" s="30">
        <f>AP6746+AP6755+AP6784+AP6788+AP6791+AP6794+AP6797+AP6800</f>
        <v>6826346132</v>
      </c>
      <c r="AQ6745" s="30"/>
      <c r="AR6745" s="57"/>
      <c r="AS6745" s="57">
        <f>E6745+H6745+I6745+J6745+K6745+L6745+M6745+N6745+W6745+X6745-Z6745-AB6745-AL6745-AC6745-AM6745-AN6745</f>
        <v>6826346132</v>
      </c>
      <c r="AT6745" s="57"/>
      <c r="AU6745" s="57">
        <f>AU6746+AU6755+AU6784+AU6788+AU6791+AU6794+AU6797+AU6800</f>
        <v>6763692403</v>
      </c>
      <c r="AV6745" s="15">
        <f>AV6746+AV6755+AV6784+AV6788+AV6791+AV6794+AV6797+AV6800</f>
        <v>62653729</v>
      </c>
      <c r="AW6745" s="15">
        <f>AW6746+AW6755+AW6784+AW6788+AW6791+AW6794+AW6797+AW6800</f>
        <v>62653729</v>
      </c>
      <c r="AX6745" s="15">
        <f>AX6746+AX6755+AX6784+AX6788+AX6791+AX6794+AX6797+AX6800</f>
        <v>0</v>
      </c>
      <c r="AY6745" s="15"/>
      <c r="AZ6745" s="15"/>
      <c r="BA6745" s="15"/>
      <c r="BB6745" s="15"/>
      <c r="BC6745" s="15"/>
      <c r="BD6745" s="15"/>
      <c r="BE6745" s="15"/>
      <c r="BF6745" s="15"/>
      <c r="BG6745" s="15"/>
      <c r="BH6745" s="15"/>
      <c r="BI6745" s="15"/>
      <c r="BJ6745" s="15"/>
      <c r="BK6745" s="15"/>
      <c r="BL6745" s="15"/>
      <c r="BM6745" s="15"/>
      <c r="BN6745" s="15"/>
      <c r="BO6745" s="15"/>
      <c r="BP6745" s="15"/>
      <c r="BQ6745" s="15"/>
      <c r="BR6745" s="15"/>
      <c r="BS6745" s="15"/>
      <c r="BT6745" s="15"/>
      <c r="BU6745" s="15"/>
      <c r="BV6745" s="15"/>
      <c r="BW6745" s="15"/>
      <c r="BX6745" s="15"/>
      <c r="BY6745" s="15"/>
      <c r="BZ6745" s="15"/>
      <c r="CA6745" s="15"/>
      <c r="CB6745" s="15"/>
      <c r="CC6745" s="15"/>
      <c r="CD6745" s="15"/>
      <c r="CE6745" s="15"/>
      <c r="CF6745" s="15"/>
      <c r="CG6745" s="15"/>
      <c r="CH6745" s="15"/>
      <c r="CI6745" s="15"/>
      <c r="CJ6745" s="15"/>
      <c r="CK6745" s="15"/>
      <c r="CL6745" s="15"/>
      <c r="CM6745" s="15"/>
      <c r="CN6745" s="15"/>
      <c r="CO6745" s="15"/>
      <c r="CP6745" s="15"/>
      <c r="CQ6745" s="15"/>
      <c r="CR6745" s="15"/>
      <c r="CS6745" s="15"/>
      <c r="CT6745" s="15"/>
      <c r="CU6745" s="15"/>
      <c r="CV6745" s="15"/>
      <c r="CW6745" s="15"/>
      <c r="CX6745" s="15"/>
      <c r="CY6745" s="15"/>
      <c r="CZ6745" s="15"/>
      <c r="DA6745" s="15"/>
      <c r="DB6745" s="15"/>
      <c r="DC6745" s="15"/>
      <c r="DD6745" s="15"/>
      <c r="DE6745" s="15"/>
      <c r="DF6745" s="15"/>
      <c r="DG6745" s="15"/>
      <c r="DH6745" s="15"/>
      <c r="DI6745" s="15"/>
      <c r="DJ6745" s="15"/>
      <c r="DK6745" s="15"/>
      <c r="DL6745" s="15"/>
      <c r="DM6745" s="15"/>
      <c r="DN6745" s="15"/>
      <c r="DO6745" s="15"/>
      <c r="DP6745" s="15"/>
      <c r="DQ6745" s="15"/>
      <c r="DR6745" s="15"/>
      <c r="DS6745" s="15"/>
      <c r="DT6745" s="15"/>
      <c r="DU6745" s="15"/>
      <c r="DV6745" s="15"/>
      <c r="DW6745" s="15"/>
      <c r="DX6745" s="15"/>
      <c r="DY6745" s="15"/>
      <c r="DZ6745" s="15"/>
      <c r="EA6745" s="15"/>
      <c r="EB6745" s="15"/>
      <c r="EC6745" s="15"/>
      <c r="ED6745" s="15"/>
      <c r="EE6745" s="15"/>
      <c r="EF6745" s="15"/>
      <c r="EG6745" s="15"/>
      <c r="EH6745" s="15"/>
      <c r="EI6745" s="15"/>
      <c r="EJ6745" s="15"/>
      <c r="EK6745" s="15"/>
      <c r="EL6745" s="15"/>
      <c r="EM6745" s="15"/>
      <c r="EN6745" s="15"/>
      <c r="EO6745" s="15"/>
      <c r="EP6745" s="15"/>
      <c r="EQ6745" s="15"/>
      <c r="ER6745" s="15"/>
      <c r="ES6745" s="15"/>
      <c r="ET6745" s="15"/>
      <c r="EU6745" s="15"/>
      <c r="EV6745" s="15"/>
      <c r="EW6745" s="15"/>
      <c r="EX6745" s="15"/>
      <c r="EY6745" s="15"/>
      <c r="EZ6745" s="15"/>
      <c r="FA6745" s="15"/>
      <c r="FB6745" s="15"/>
      <c r="FC6745" s="15"/>
      <c r="FD6745" s="15"/>
      <c r="FE6745" s="15"/>
      <c r="FF6745" s="15"/>
      <c r="FG6745" s="15"/>
      <c r="FH6745" s="15"/>
      <c r="FI6745" s="15"/>
      <c r="FJ6745" s="15"/>
      <c r="FK6745" s="15"/>
      <c r="FL6745" s="15"/>
      <c r="FM6745" s="15"/>
      <c r="FN6745" s="15"/>
      <c r="FO6745" s="15"/>
      <c r="FP6745" s="15"/>
      <c r="FQ6745" s="15"/>
      <c r="FR6745" s="15"/>
      <c r="FS6745" s="15"/>
      <c r="FT6745" s="15"/>
      <c r="FU6745" s="15"/>
      <c r="FV6745" s="15"/>
      <c r="FW6745" s="15"/>
      <c r="FX6745" s="15"/>
      <c r="FY6745" s="15"/>
      <c r="FZ6745" s="15"/>
      <c r="GA6745" s="15"/>
      <c r="GB6745" s="15"/>
      <c r="GC6745" s="15"/>
      <c r="GD6745" s="15"/>
      <c r="GE6745" s="15"/>
      <c r="GF6745" s="15"/>
      <c r="GG6745" s="15"/>
      <c r="GH6745" s="15"/>
      <c r="GI6745" s="15"/>
      <c r="GJ6745" s="15"/>
      <c r="GK6745" s="15"/>
      <c r="GL6745" s="15"/>
      <c r="GM6745" s="15"/>
      <c r="GN6745" s="15"/>
      <c r="GO6745" s="15"/>
      <c r="GP6745" s="15"/>
      <c r="GQ6745" s="15"/>
      <c r="GR6745" s="15"/>
      <c r="GS6745" s="15"/>
      <c r="GT6745" s="15"/>
      <c r="GU6745" s="15"/>
      <c r="GV6745" s="15"/>
      <c r="GW6745" s="15"/>
      <c r="GX6745" s="15"/>
      <c r="GY6745" s="15"/>
      <c r="GZ6745" s="15"/>
      <c r="HA6745" s="15"/>
      <c r="HB6745" s="15"/>
      <c r="HC6745" s="15"/>
      <c r="HD6745" s="15"/>
      <c r="HE6745" s="15"/>
      <c r="HF6745" s="15"/>
      <c r="HG6745" s="15"/>
      <c r="HH6745" s="15"/>
      <c r="HI6745" s="15"/>
      <c r="HJ6745" s="15"/>
      <c r="HK6745" s="15"/>
      <c r="HL6745" s="15"/>
      <c r="HM6745" s="15"/>
      <c r="HN6745" s="15"/>
      <c r="HO6745" s="15"/>
      <c r="HP6745" s="15"/>
      <c r="HQ6745" s="15"/>
      <c r="HR6745" s="15"/>
      <c r="HS6745" s="15"/>
      <c r="HT6745" s="15"/>
      <c r="HU6745" s="15"/>
      <c r="HV6745" s="15"/>
      <c r="HW6745" s="15"/>
      <c r="HX6745" s="15"/>
      <c r="HY6745" s="15"/>
      <c r="HZ6745" s="15"/>
      <c r="IA6745" s="15"/>
      <c r="IB6745" s="15"/>
      <c r="IC6745" s="15"/>
      <c r="ID6745" s="15"/>
      <c r="IE6745" s="15"/>
      <c r="IF6745" s="15"/>
      <c r="IG6745" s="15"/>
      <c r="IH6745" s="15"/>
      <c r="II6745" s="15"/>
      <c r="IJ6745" s="15"/>
      <c r="IK6745" s="15"/>
      <c r="IL6745" s="15"/>
      <c r="IM6745" s="15"/>
      <c r="IN6745" s="15"/>
      <c r="IO6745" s="15"/>
      <c r="IP6745" s="15"/>
      <c r="IQ6745" s="15"/>
      <c r="IR6745" s="15"/>
      <c r="IS6745" s="15"/>
      <c r="IT6745" s="15"/>
      <c r="IU6745" s="15"/>
      <c r="IV6745" s="15"/>
    </row>
    <row r="6746" spans="1:256" s="21" customFormat="1">
      <c r="A6746" s="12"/>
      <c r="B6746" s="9">
        <v>1</v>
      </c>
      <c r="C6746" s="9" t="s">
        <v>14</v>
      </c>
      <c r="D6746" s="81" t="s">
        <v>6</v>
      </c>
      <c r="E6746" s="405">
        <v>6360788403</v>
      </c>
      <c r="F6746" s="31">
        <f t="shared" ref="F6746:V6746" si="992">SUM(F6747:F6754)</f>
        <v>0</v>
      </c>
      <c r="G6746" s="31">
        <f t="shared" si="992"/>
        <v>0</v>
      </c>
      <c r="H6746" s="31">
        <f t="shared" si="992"/>
        <v>0</v>
      </c>
      <c r="I6746" s="31">
        <f>SUM(I6747:I6754)</f>
        <v>0</v>
      </c>
      <c r="J6746" s="31">
        <f t="shared" si="992"/>
        <v>0</v>
      </c>
      <c r="K6746" s="31">
        <f t="shared" si="992"/>
        <v>0</v>
      </c>
      <c r="L6746" s="31">
        <f t="shared" si="992"/>
        <v>0</v>
      </c>
      <c r="M6746" s="31">
        <f t="shared" si="992"/>
        <v>30816000</v>
      </c>
      <c r="N6746" s="31">
        <f t="shared" si="992"/>
        <v>0</v>
      </c>
      <c r="O6746" s="31">
        <f t="shared" si="992"/>
        <v>0</v>
      </c>
      <c r="P6746" s="31">
        <f t="shared" si="992"/>
        <v>0</v>
      </c>
      <c r="Q6746" s="31">
        <f t="shared" si="992"/>
        <v>0</v>
      </c>
      <c r="R6746" s="31">
        <f t="shared" si="992"/>
        <v>0</v>
      </c>
      <c r="S6746" s="31">
        <f t="shared" si="992"/>
        <v>0</v>
      </c>
      <c r="T6746" s="31">
        <f t="shared" si="992"/>
        <v>0</v>
      </c>
      <c r="U6746" s="31">
        <f t="shared" si="992"/>
        <v>0</v>
      </c>
      <c r="V6746" s="31">
        <f t="shared" si="992"/>
        <v>0</v>
      </c>
      <c r="W6746" s="31">
        <f>SUM(O6746:V6746)</f>
        <v>0</v>
      </c>
      <c r="X6746" s="31">
        <f>SUM(X6747:X6754)</f>
        <v>0</v>
      </c>
      <c r="Y6746" s="31">
        <f>H6746+I6746+J6746+K6746+L6746+M6746+N6746+W6746+X6746</f>
        <v>30816000</v>
      </c>
      <c r="Z6746" s="31">
        <f t="shared" ref="Z6746:AK6746" si="993">SUM(Z6747:Z6754)</f>
        <v>0</v>
      </c>
      <c r="AA6746" s="31">
        <f t="shared" si="993"/>
        <v>0</v>
      </c>
      <c r="AB6746" s="31">
        <f t="shared" si="993"/>
        <v>0</v>
      </c>
      <c r="AC6746" s="31">
        <f t="shared" si="993"/>
        <v>0</v>
      </c>
      <c r="AD6746" s="31">
        <f t="shared" si="993"/>
        <v>0</v>
      </c>
      <c r="AE6746" s="31">
        <f t="shared" si="993"/>
        <v>0</v>
      </c>
      <c r="AF6746" s="31">
        <f t="shared" si="993"/>
        <v>0</v>
      </c>
      <c r="AG6746" s="31">
        <f t="shared" si="993"/>
        <v>0</v>
      </c>
      <c r="AH6746" s="31">
        <f t="shared" si="993"/>
        <v>0</v>
      </c>
      <c r="AI6746" s="31">
        <f t="shared" si="993"/>
        <v>0</v>
      </c>
      <c r="AJ6746" s="31">
        <f t="shared" si="993"/>
        <v>0</v>
      </c>
      <c r="AK6746" s="31">
        <f t="shared" si="993"/>
        <v>0</v>
      </c>
      <c r="AL6746" s="31">
        <f>SUM(AD6746:AK6746)</f>
        <v>0</v>
      </c>
      <c r="AM6746" s="31">
        <f>SUM(AM6747:AM6754)</f>
        <v>0</v>
      </c>
      <c r="AN6746" s="31">
        <f>SUM(AN6747:AN6754)</f>
        <v>0</v>
      </c>
      <c r="AO6746" s="31">
        <f>Z6746+AA6746+AB6746+AC6746+AL6746+AM6746+AN6746</f>
        <v>0</v>
      </c>
      <c r="AP6746" s="32">
        <f>E6746+Y6746-AO6746</f>
        <v>6391604403</v>
      </c>
      <c r="AQ6746" s="32"/>
      <c r="AR6746" s="28"/>
      <c r="AS6746" s="29">
        <f>E6746+H6746+I6746+J6746+K6746+L6746+M6746+N6746+W6746+X6746-Z6746-AB6746-AL6746-AC6746-AM6746-AN6746</f>
        <v>6391604403</v>
      </c>
      <c r="AT6746" s="29">
        <f>AP6746-AS6746</f>
        <v>0</v>
      </c>
      <c r="AU6746" s="29">
        <f>E6746</f>
        <v>6360788403</v>
      </c>
      <c r="AV6746" s="86">
        <f>AS6746-AU6746</f>
        <v>30816000</v>
      </c>
      <c r="AW6746" s="86">
        <f>Y6746-AO6746</f>
        <v>30816000</v>
      </c>
      <c r="AX6746" s="86">
        <f>AV6746-AW6746</f>
        <v>0</v>
      </c>
      <c r="AY6746" s="86"/>
      <c r="AZ6746" s="398"/>
      <c r="BA6746" s="86"/>
      <c r="BB6746" s="86"/>
      <c r="BC6746" s="86"/>
      <c r="BD6746" s="86"/>
      <c r="BE6746" s="86"/>
      <c r="BF6746" s="86"/>
      <c r="BG6746" s="86"/>
      <c r="BH6746" s="86"/>
      <c r="BI6746" s="86"/>
      <c r="BJ6746" s="86"/>
      <c r="BK6746" s="86"/>
      <c r="BL6746" s="86"/>
      <c r="BM6746" s="86"/>
      <c r="BN6746" s="86"/>
      <c r="BO6746" s="86"/>
      <c r="BP6746" s="86"/>
      <c r="BQ6746" s="86"/>
      <c r="BR6746" s="86"/>
      <c r="BS6746" s="86"/>
      <c r="BT6746" s="86"/>
      <c r="BU6746" s="86"/>
      <c r="BV6746" s="86"/>
      <c r="BW6746" s="86"/>
      <c r="BX6746" s="86"/>
      <c r="BY6746" s="86"/>
      <c r="BZ6746" s="86"/>
      <c r="CA6746" s="86"/>
      <c r="CB6746" s="86"/>
      <c r="CC6746" s="86"/>
      <c r="CD6746" s="86"/>
      <c r="CE6746" s="86"/>
      <c r="CF6746" s="86"/>
      <c r="CG6746" s="86"/>
      <c r="CH6746" s="86"/>
      <c r="CI6746" s="86"/>
      <c r="CJ6746" s="86"/>
      <c r="CK6746" s="86"/>
      <c r="CL6746" s="86"/>
      <c r="CM6746" s="86"/>
      <c r="CN6746" s="86"/>
      <c r="CO6746" s="86"/>
      <c r="CP6746" s="86"/>
      <c r="CQ6746" s="86"/>
      <c r="CR6746" s="86"/>
      <c r="CS6746" s="86"/>
      <c r="CT6746" s="86"/>
      <c r="CU6746" s="86"/>
      <c r="CV6746" s="86"/>
      <c r="CW6746" s="86"/>
      <c r="CX6746" s="86"/>
      <c r="CY6746" s="86"/>
      <c r="CZ6746" s="86"/>
      <c r="DA6746" s="86"/>
      <c r="DB6746" s="86"/>
      <c r="DC6746" s="86"/>
      <c r="DD6746" s="86"/>
      <c r="DE6746" s="86"/>
      <c r="DF6746" s="86"/>
      <c r="DG6746" s="86"/>
      <c r="DH6746" s="86"/>
      <c r="DI6746" s="86"/>
      <c r="DJ6746" s="86"/>
      <c r="DK6746" s="86"/>
      <c r="DL6746" s="86"/>
      <c r="DM6746" s="86"/>
      <c r="DN6746" s="86"/>
      <c r="DO6746" s="86"/>
      <c r="DP6746" s="86"/>
      <c r="DQ6746" s="86"/>
      <c r="DR6746" s="86"/>
      <c r="DS6746" s="86"/>
      <c r="DT6746" s="86"/>
      <c r="DU6746" s="86"/>
      <c r="DV6746" s="86"/>
      <c r="DW6746" s="86"/>
      <c r="DX6746" s="86"/>
      <c r="DY6746" s="86"/>
      <c r="DZ6746" s="86"/>
      <c r="EA6746" s="86"/>
      <c r="EB6746" s="86"/>
      <c r="EC6746" s="86"/>
      <c r="ED6746" s="86"/>
      <c r="EE6746" s="86"/>
      <c r="EF6746" s="86"/>
      <c r="EG6746" s="86"/>
      <c r="EH6746" s="86"/>
      <c r="EI6746" s="86"/>
      <c r="EJ6746" s="86"/>
      <c r="EK6746" s="86"/>
      <c r="EL6746" s="86"/>
      <c r="EM6746" s="86"/>
      <c r="EN6746" s="86"/>
      <c r="EO6746" s="86"/>
      <c r="EP6746" s="86"/>
      <c r="EQ6746" s="86"/>
      <c r="ER6746" s="86"/>
      <c r="ES6746" s="86"/>
      <c r="ET6746" s="86"/>
      <c r="EU6746" s="86"/>
      <c r="EV6746" s="86"/>
      <c r="EW6746" s="86"/>
      <c r="EX6746" s="86"/>
      <c r="EY6746" s="86"/>
      <c r="EZ6746" s="86"/>
      <c r="FA6746" s="86"/>
      <c r="FB6746" s="86"/>
      <c r="FC6746" s="86"/>
      <c r="FD6746" s="86"/>
      <c r="FE6746" s="86"/>
      <c r="FF6746" s="86"/>
      <c r="FG6746" s="86"/>
      <c r="FH6746" s="86"/>
      <c r="FI6746" s="86"/>
      <c r="FJ6746" s="86"/>
      <c r="FK6746" s="86"/>
      <c r="FL6746" s="86"/>
      <c r="FM6746" s="86"/>
      <c r="FN6746" s="86"/>
      <c r="FO6746" s="86"/>
      <c r="FP6746" s="86"/>
      <c r="FQ6746" s="86"/>
      <c r="FR6746" s="86"/>
      <c r="FS6746" s="86"/>
      <c r="FT6746" s="86"/>
      <c r="FU6746" s="86"/>
      <c r="FV6746" s="86"/>
      <c r="FW6746" s="86"/>
      <c r="FX6746" s="86"/>
      <c r="FY6746" s="86"/>
      <c r="FZ6746" s="86"/>
      <c r="GA6746" s="86"/>
      <c r="GB6746" s="86"/>
      <c r="GC6746" s="86"/>
      <c r="GD6746" s="86"/>
      <c r="GE6746" s="86"/>
      <c r="GF6746" s="86"/>
      <c r="GG6746" s="86"/>
      <c r="GH6746" s="86"/>
      <c r="GI6746" s="86"/>
      <c r="GJ6746" s="86"/>
      <c r="GK6746" s="86"/>
      <c r="GL6746" s="86"/>
      <c r="GM6746" s="86"/>
      <c r="GN6746" s="86"/>
      <c r="GO6746" s="86"/>
      <c r="GP6746" s="86"/>
      <c r="GQ6746" s="86"/>
      <c r="GR6746" s="86"/>
      <c r="GS6746" s="86"/>
      <c r="GT6746" s="86"/>
      <c r="GU6746" s="86"/>
      <c r="GV6746" s="86"/>
      <c r="GW6746" s="86"/>
      <c r="GX6746" s="86"/>
      <c r="GY6746" s="86"/>
      <c r="GZ6746" s="86"/>
      <c r="HA6746" s="86"/>
      <c r="HB6746" s="86"/>
      <c r="HC6746" s="86"/>
      <c r="HD6746" s="86"/>
      <c r="HE6746" s="86"/>
      <c r="HF6746" s="86"/>
      <c r="HG6746" s="86"/>
      <c r="HH6746" s="86"/>
      <c r="HI6746" s="86"/>
      <c r="HJ6746" s="86"/>
      <c r="HK6746" s="86"/>
      <c r="HL6746" s="86"/>
      <c r="HM6746" s="86"/>
      <c r="HN6746" s="86"/>
      <c r="HO6746" s="86"/>
      <c r="HP6746" s="86"/>
      <c r="HQ6746" s="86"/>
      <c r="HR6746" s="86"/>
      <c r="HS6746" s="86"/>
      <c r="HT6746" s="86"/>
      <c r="HU6746" s="86"/>
      <c r="HV6746" s="86"/>
      <c r="HW6746" s="86"/>
      <c r="HX6746" s="86"/>
      <c r="HY6746" s="86"/>
      <c r="HZ6746" s="86"/>
      <c r="IA6746" s="86"/>
      <c r="IB6746" s="86"/>
      <c r="IC6746" s="86"/>
      <c r="ID6746" s="86"/>
      <c r="IE6746" s="86"/>
      <c r="IF6746" s="86"/>
      <c r="IG6746" s="86"/>
      <c r="IH6746" s="86"/>
      <c r="II6746" s="86"/>
      <c r="IJ6746" s="86"/>
      <c r="IK6746" s="86"/>
      <c r="IL6746" s="86"/>
      <c r="IM6746" s="86"/>
      <c r="IN6746" s="86"/>
      <c r="IO6746" s="86"/>
      <c r="IP6746" s="86"/>
      <c r="IQ6746" s="86"/>
      <c r="IR6746" s="86"/>
      <c r="IS6746" s="86"/>
      <c r="IT6746" s="86"/>
      <c r="IU6746" s="86"/>
      <c r="IV6746" s="86"/>
    </row>
    <row r="6747" spans="1:256" s="21" customFormat="1">
      <c r="A6747" s="13"/>
      <c r="B6747" s="8"/>
      <c r="C6747" s="8"/>
      <c r="D6747" s="113"/>
      <c r="E6747" s="266"/>
      <c r="F6747" s="33"/>
      <c r="G6747" s="282"/>
      <c r="H6747" s="283"/>
      <c r="I6747" s="33"/>
      <c r="J6747" s="33"/>
      <c r="K6747" s="33"/>
      <c r="L6747" s="33"/>
      <c r="M6747" s="33"/>
      <c r="N6747" s="33"/>
      <c r="O6747" s="33"/>
      <c r="P6747" s="33"/>
      <c r="Q6747" s="33"/>
      <c r="R6747" s="33"/>
      <c r="S6747" s="33"/>
      <c r="T6747" s="33"/>
      <c r="U6747" s="33"/>
      <c r="V6747" s="33"/>
      <c r="W6747" s="33"/>
      <c r="X6747" s="282"/>
      <c r="Y6747" s="33"/>
      <c r="Z6747" s="284"/>
      <c r="AA6747" s="284"/>
      <c r="AB6747" s="33"/>
      <c r="AC6747" s="33"/>
      <c r="AD6747" s="33"/>
      <c r="AE6747" s="33"/>
      <c r="AF6747" s="33"/>
      <c r="AG6747" s="33"/>
      <c r="AH6747" s="33"/>
      <c r="AI6747" s="33"/>
      <c r="AJ6747" s="33"/>
      <c r="AK6747" s="33"/>
      <c r="AL6747" s="33"/>
      <c r="AM6747" s="33"/>
      <c r="AN6747" s="33"/>
      <c r="AO6747" s="33"/>
      <c r="AP6747" s="34"/>
      <c r="AQ6747" s="34"/>
      <c r="AR6747" s="28"/>
      <c r="AS6747" s="29"/>
      <c r="AT6747" s="29"/>
      <c r="AU6747" s="29"/>
      <c r="AV6747" s="402"/>
      <c r="AW6747" s="402"/>
      <c r="AX6747" s="402"/>
      <c r="AY6747" s="402"/>
      <c r="AZ6747" s="402"/>
      <c r="BA6747" s="402"/>
      <c r="BB6747" s="402"/>
      <c r="BC6747" s="402"/>
      <c r="BD6747" s="402"/>
      <c r="BE6747" s="402"/>
      <c r="BF6747" s="402"/>
      <c r="BG6747" s="402"/>
      <c r="BH6747" s="402"/>
      <c r="BI6747" s="402"/>
      <c r="BJ6747" s="402"/>
      <c r="BK6747" s="402"/>
      <c r="BL6747" s="402"/>
      <c r="BM6747" s="402"/>
      <c r="BN6747" s="402"/>
      <c r="BO6747" s="402"/>
      <c r="BP6747" s="402"/>
      <c r="BQ6747" s="402"/>
      <c r="BR6747" s="402"/>
      <c r="BS6747" s="402"/>
      <c r="BT6747" s="402"/>
      <c r="BU6747" s="402"/>
      <c r="BV6747" s="402"/>
      <c r="BW6747" s="402"/>
      <c r="BX6747" s="402"/>
      <c r="BY6747" s="402"/>
      <c r="BZ6747" s="402"/>
      <c r="CA6747" s="402"/>
      <c r="CB6747" s="402"/>
      <c r="CC6747" s="402"/>
      <c r="CD6747" s="402"/>
      <c r="CE6747" s="402"/>
      <c r="CF6747" s="402"/>
      <c r="CG6747" s="402"/>
      <c r="CH6747" s="402"/>
      <c r="CI6747" s="402"/>
      <c r="CJ6747" s="402"/>
      <c r="CK6747" s="402"/>
      <c r="CL6747" s="402"/>
      <c r="CM6747" s="402"/>
      <c r="CN6747" s="402"/>
      <c r="CO6747" s="402"/>
      <c r="CP6747" s="402"/>
      <c r="CQ6747" s="402"/>
      <c r="CR6747" s="402"/>
      <c r="CS6747" s="402"/>
      <c r="CT6747" s="402"/>
      <c r="CU6747" s="402"/>
      <c r="CV6747" s="402"/>
      <c r="CW6747" s="402"/>
      <c r="CX6747" s="402"/>
      <c r="CY6747" s="402"/>
      <c r="CZ6747" s="402"/>
      <c r="DA6747" s="402"/>
      <c r="DB6747" s="402"/>
      <c r="DC6747" s="402"/>
      <c r="DD6747" s="402"/>
      <c r="DE6747" s="402"/>
      <c r="DF6747" s="402"/>
      <c r="DG6747" s="402"/>
      <c r="DH6747" s="402"/>
      <c r="DI6747" s="402"/>
      <c r="DJ6747" s="402"/>
      <c r="DK6747" s="402"/>
      <c r="DL6747" s="402"/>
      <c r="DM6747" s="402"/>
      <c r="DN6747" s="402"/>
      <c r="DO6747" s="402"/>
      <c r="DP6747" s="402"/>
      <c r="DQ6747" s="402"/>
      <c r="DR6747" s="402"/>
      <c r="DS6747" s="402"/>
      <c r="DT6747" s="402"/>
      <c r="DU6747" s="402"/>
      <c r="DV6747" s="402"/>
      <c r="DW6747" s="402"/>
      <c r="DX6747" s="402"/>
      <c r="DY6747" s="402"/>
      <c r="DZ6747" s="402"/>
      <c r="EA6747" s="402"/>
      <c r="EB6747" s="402"/>
      <c r="EC6747" s="402"/>
      <c r="ED6747" s="402"/>
      <c r="EE6747" s="402"/>
      <c r="EF6747" s="402"/>
      <c r="EG6747" s="402"/>
      <c r="EH6747" s="402"/>
      <c r="EI6747" s="402"/>
      <c r="EJ6747" s="402"/>
      <c r="EK6747" s="402"/>
      <c r="EL6747" s="402"/>
      <c r="EM6747" s="402"/>
      <c r="EN6747" s="402"/>
      <c r="EO6747" s="402"/>
      <c r="EP6747" s="402"/>
      <c r="EQ6747" s="402"/>
      <c r="ER6747" s="402"/>
      <c r="ES6747" s="402"/>
      <c r="ET6747" s="402"/>
      <c r="EU6747" s="402"/>
      <c r="EV6747" s="402"/>
      <c r="EW6747" s="402"/>
      <c r="EX6747" s="402"/>
      <c r="EY6747" s="402"/>
      <c r="EZ6747" s="402"/>
      <c r="FA6747" s="402"/>
      <c r="FB6747" s="402"/>
      <c r="FC6747" s="402"/>
      <c r="FD6747" s="402"/>
      <c r="FE6747" s="402"/>
      <c r="FF6747" s="402"/>
      <c r="FG6747" s="402"/>
      <c r="FH6747" s="402"/>
      <c r="FI6747" s="402"/>
      <c r="FJ6747" s="402"/>
      <c r="FK6747" s="402"/>
      <c r="FL6747" s="402"/>
      <c r="FM6747" s="402"/>
      <c r="FN6747" s="402"/>
      <c r="FO6747" s="402"/>
      <c r="FP6747" s="402"/>
      <c r="FQ6747" s="402"/>
      <c r="FR6747" s="402"/>
      <c r="FS6747" s="402"/>
      <c r="FT6747" s="402"/>
      <c r="FU6747" s="402"/>
      <c r="FV6747" s="402"/>
      <c r="FW6747" s="402"/>
      <c r="FX6747" s="402"/>
      <c r="FY6747" s="402"/>
      <c r="FZ6747" s="402"/>
      <c r="GA6747" s="402"/>
      <c r="GB6747" s="402"/>
      <c r="GC6747" s="402"/>
      <c r="GD6747" s="402"/>
      <c r="GE6747" s="402"/>
      <c r="GF6747" s="402"/>
      <c r="GG6747" s="402"/>
      <c r="GH6747" s="402"/>
      <c r="GI6747" s="402"/>
      <c r="GJ6747" s="402"/>
      <c r="GK6747" s="402"/>
      <c r="GL6747" s="402"/>
      <c r="GM6747" s="402"/>
      <c r="GN6747" s="402"/>
      <c r="GO6747" s="402"/>
      <c r="GP6747" s="402"/>
      <c r="GQ6747" s="402"/>
      <c r="GR6747" s="402"/>
      <c r="GS6747" s="402"/>
      <c r="GT6747" s="402"/>
      <c r="GU6747" s="402"/>
      <c r="GV6747" s="402"/>
      <c r="GW6747" s="402"/>
      <c r="GX6747" s="402"/>
      <c r="GY6747" s="402"/>
      <c r="GZ6747" s="402"/>
      <c r="HA6747" s="402"/>
      <c r="HB6747" s="402"/>
      <c r="HC6747" s="402"/>
      <c r="HD6747" s="402"/>
      <c r="HE6747" s="402"/>
      <c r="HF6747" s="402"/>
      <c r="HG6747" s="402"/>
      <c r="HH6747" s="402"/>
      <c r="HI6747" s="402"/>
      <c r="HJ6747" s="402"/>
      <c r="HK6747" s="402"/>
      <c r="HL6747" s="402"/>
      <c r="HM6747" s="402"/>
      <c r="HN6747" s="402"/>
      <c r="HO6747" s="402"/>
      <c r="HP6747" s="402"/>
      <c r="HQ6747" s="402"/>
      <c r="HR6747" s="402"/>
      <c r="HS6747" s="402"/>
      <c r="HT6747" s="402"/>
      <c r="HU6747" s="402"/>
      <c r="HV6747" s="402"/>
      <c r="HW6747" s="402"/>
      <c r="HX6747" s="402"/>
      <c r="HY6747" s="402"/>
      <c r="HZ6747" s="402"/>
      <c r="IA6747" s="402"/>
      <c r="IB6747" s="402"/>
      <c r="IC6747" s="402"/>
      <c r="ID6747" s="402"/>
      <c r="IE6747" s="402"/>
      <c r="IF6747" s="402"/>
      <c r="IG6747" s="402"/>
      <c r="IH6747" s="402"/>
      <c r="II6747" s="402"/>
      <c r="IJ6747" s="402"/>
      <c r="IK6747" s="402"/>
      <c r="IL6747" s="402"/>
      <c r="IM6747" s="402"/>
      <c r="IN6747" s="402"/>
      <c r="IO6747" s="402"/>
      <c r="IP6747" s="402"/>
      <c r="IQ6747" s="402"/>
      <c r="IR6747" s="402"/>
      <c r="IS6747" s="402"/>
      <c r="IT6747" s="402"/>
      <c r="IU6747" s="402"/>
      <c r="IV6747" s="402"/>
    </row>
    <row r="6748" spans="1:256" s="21" customFormat="1">
      <c r="A6748" s="13"/>
      <c r="B6748" s="8"/>
      <c r="C6748" s="8"/>
      <c r="D6748" s="113"/>
      <c r="E6748" s="266"/>
      <c r="F6748" s="33"/>
      <c r="G6748" s="282"/>
      <c r="H6748" s="283"/>
      <c r="I6748" s="33"/>
      <c r="J6748" s="33"/>
      <c r="K6748" s="33"/>
      <c r="L6748" s="33"/>
      <c r="M6748" s="33"/>
      <c r="N6748" s="33"/>
      <c r="O6748" s="33"/>
      <c r="P6748" s="33"/>
      <c r="Q6748" s="33"/>
      <c r="R6748" s="33"/>
      <c r="S6748" s="33"/>
      <c r="T6748" s="33"/>
      <c r="U6748" s="33"/>
      <c r="V6748" s="33"/>
      <c r="W6748" s="33"/>
      <c r="X6748" s="282"/>
      <c r="Y6748" s="33"/>
      <c r="Z6748" s="284"/>
      <c r="AA6748" s="284"/>
      <c r="AB6748" s="33"/>
      <c r="AC6748" s="33"/>
      <c r="AD6748" s="33"/>
      <c r="AE6748" s="33"/>
      <c r="AF6748" s="33"/>
      <c r="AG6748" s="33"/>
      <c r="AH6748" s="33"/>
      <c r="AI6748" s="33"/>
      <c r="AJ6748" s="33"/>
      <c r="AK6748" s="33"/>
      <c r="AL6748" s="33"/>
      <c r="AM6748" s="33"/>
      <c r="AN6748" s="33"/>
      <c r="AO6748" s="33"/>
      <c r="AP6748" s="34"/>
      <c r="AQ6748" s="34"/>
      <c r="AR6748" s="28"/>
      <c r="AS6748" s="29"/>
      <c r="AT6748" s="29"/>
      <c r="AU6748" s="29"/>
      <c r="AV6748" s="591"/>
      <c r="AW6748" s="591"/>
      <c r="AX6748" s="591"/>
      <c r="AY6748" s="591"/>
      <c r="AZ6748" s="591"/>
      <c r="BA6748" s="591"/>
      <c r="BB6748" s="591"/>
      <c r="BC6748" s="591"/>
      <c r="BD6748" s="591"/>
      <c r="BE6748" s="591"/>
      <c r="BF6748" s="591"/>
      <c r="BG6748" s="591"/>
      <c r="BH6748" s="591"/>
      <c r="BI6748" s="591"/>
      <c r="BJ6748" s="591"/>
      <c r="BK6748" s="591"/>
      <c r="BL6748" s="591"/>
      <c r="BM6748" s="591"/>
      <c r="BN6748" s="591"/>
      <c r="BO6748" s="591"/>
      <c r="BP6748" s="591"/>
      <c r="BQ6748" s="591"/>
      <c r="BR6748" s="591"/>
      <c r="BS6748" s="591"/>
      <c r="BT6748" s="591"/>
      <c r="BU6748" s="591"/>
      <c r="BV6748" s="591"/>
      <c r="BW6748" s="591"/>
      <c r="BX6748" s="591"/>
      <c r="BY6748" s="591"/>
      <c r="BZ6748" s="591"/>
      <c r="CA6748" s="591"/>
      <c r="CB6748" s="591"/>
      <c r="CC6748" s="591"/>
      <c r="CD6748" s="591"/>
      <c r="CE6748" s="591"/>
      <c r="CF6748" s="591"/>
      <c r="CG6748" s="591"/>
      <c r="CH6748" s="591"/>
      <c r="CI6748" s="591"/>
      <c r="CJ6748" s="591"/>
      <c r="CK6748" s="591"/>
      <c r="CL6748" s="591"/>
      <c r="CM6748" s="591"/>
      <c r="CN6748" s="591"/>
      <c r="CO6748" s="591"/>
      <c r="CP6748" s="591"/>
      <c r="CQ6748" s="591"/>
      <c r="CR6748" s="591"/>
      <c r="CS6748" s="591"/>
      <c r="CT6748" s="591"/>
      <c r="CU6748" s="591"/>
      <c r="CV6748" s="591"/>
      <c r="CW6748" s="591"/>
      <c r="CX6748" s="591"/>
      <c r="CY6748" s="591"/>
      <c r="CZ6748" s="591"/>
      <c r="DA6748" s="591"/>
      <c r="DB6748" s="591"/>
      <c r="DC6748" s="591"/>
      <c r="DD6748" s="591"/>
      <c r="DE6748" s="591"/>
      <c r="DF6748" s="591"/>
      <c r="DG6748" s="591"/>
      <c r="DH6748" s="591"/>
      <c r="DI6748" s="591"/>
      <c r="DJ6748" s="591"/>
      <c r="DK6748" s="591"/>
      <c r="DL6748" s="591"/>
      <c r="DM6748" s="591"/>
      <c r="DN6748" s="591"/>
      <c r="DO6748" s="591"/>
      <c r="DP6748" s="591"/>
      <c r="DQ6748" s="591"/>
      <c r="DR6748" s="591"/>
      <c r="DS6748" s="591"/>
      <c r="DT6748" s="591"/>
      <c r="DU6748" s="591"/>
      <c r="DV6748" s="591"/>
      <c r="DW6748" s="591"/>
      <c r="DX6748" s="591"/>
      <c r="DY6748" s="591"/>
      <c r="DZ6748" s="591"/>
      <c r="EA6748" s="591"/>
      <c r="EB6748" s="591"/>
      <c r="EC6748" s="591"/>
      <c r="ED6748" s="591"/>
      <c r="EE6748" s="591"/>
      <c r="EF6748" s="591"/>
      <c r="EG6748" s="591"/>
      <c r="EH6748" s="591"/>
      <c r="EI6748" s="591"/>
      <c r="EJ6748" s="591"/>
      <c r="EK6748" s="591"/>
      <c r="EL6748" s="591"/>
      <c r="EM6748" s="591"/>
      <c r="EN6748" s="591"/>
      <c r="EO6748" s="591"/>
      <c r="EP6748" s="591"/>
      <c r="EQ6748" s="591"/>
      <c r="ER6748" s="591"/>
      <c r="ES6748" s="591"/>
      <c r="ET6748" s="591"/>
      <c r="EU6748" s="591"/>
      <c r="EV6748" s="591"/>
      <c r="EW6748" s="591"/>
      <c r="EX6748" s="591"/>
      <c r="EY6748" s="591"/>
      <c r="EZ6748" s="591"/>
      <c r="FA6748" s="591"/>
      <c r="FB6748" s="591"/>
      <c r="FC6748" s="591"/>
      <c r="FD6748" s="591"/>
      <c r="FE6748" s="591"/>
      <c r="FF6748" s="591"/>
      <c r="FG6748" s="591"/>
      <c r="FH6748" s="591"/>
      <c r="FI6748" s="591"/>
      <c r="FJ6748" s="591"/>
      <c r="FK6748" s="591"/>
      <c r="FL6748" s="591"/>
      <c r="FM6748" s="591"/>
      <c r="FN6748" s="591"/>
      <c r="FO6748" s="591"/>
      <c r="FP6748" s="591"/>
      <c r="FQ6748" s="591"/>
      <c r="FR6748" s="591"/>
      <c r="FS6748" s="591"/>
      <c r="FT6748" s="591"/>
      <c r="FU6748" s="591"/>
      <c r="FV6748" s="591"/>
      <c r="FW6748" s="591"/>
      <c r="FX6748" s="591"/>
      <c r="FY6748" s="591"/>
      <c r="FZ6748" s="591"/>
      <c r="GA6748" s="591"/>
      <c r="GB6748" s="591"/>
      <c r="GC6748" s="591"/>
      <c r="GD6748" s="591"/>
      <c r="GE6748" s="591"/>
      <c r="GF6748" s="591"/>
      <c r="GG6748" s="591"/>
      <c r="GH6748" s="591"/>
      <c r="GI6748" s="591"/>
      <c r="GJ6748" s="591"/>
      <c r="GK6748" s="591"/>
      <c r="GL6748" s="591"/>
      <c r="GM6748" s="591"/>
      <c r="GN6748" s="591"/>
      <c r="GO6748" s="591"/>
      <c r="GP6748" s="591"/>
      <c r="GQ6748" s="591"/>
      <c r="GR6748" s="591"/>
      <c r="GS6748" s="591"/>
      <c r="GT6748" s="591"/>
      <c r="GU6748" s="591"/>
      <c r="GV6748" s="591"/>
      <c r="GW6748" s="591"/>
      <c r="GX6748" s="591"/>
      <c r="GY6748" s="591"/>
      <c r="GZ6748" s="591"/>
      <c r="HA6748" s="591"/>
      <c r="HB6748" s="591"/>
      <c r="HC6748" s="591"/>
      <c r="HD6748" s="591"/>
      <c r="HE6748" s="591"/>
      <c r="HF6748" s="591"/>
      <c r="HG6748" s="591"/>
      <c r="HH6748" s="591"/>
      <c r="HI6748" s="591"/>
      <c r="HJ6748" s="591"/>
      <c r="HK6748" s="591"/>
      <c r="HL6748" s="591"/>
      <c r="HM6748" s="591"/>
      <c r="HN6748" s="591"/>
      <c r="HO6748" s="591"/>
      <c r="HP6748" s="591"/>
      <c r="HQ6748" s="591"/>
      <c r="HR6748" s="591"/>
      <c r="HS6748" s="591"/>
      <c r="HT6748" s="591"/>
      <c r="HU6748" s="591"/>
      <c r="HV6748" s="591"/>
      <c r="HW6748" s="591"/>
      <c r="HX6748" s="591"/>
      <c r="HY6748" s="591"/>
      <c r="HZ6748" s="591"/>
      <c r="IA6748" s="591"/>
      <c r="IB6748" s="591"/>
      <c r="IC6748" s="591"/>
      <c r="ID6748" s="591"/>
      <c r="IE6748" s="591"/>
      <c r="IF6748" s="591"/>
      <c r="IG6748" s="591"/>
      <c r="IH6748" s="591"/>
      <c r="II6748" s="591"/>
      <c r="IJ6748" s="591"/>
      <c r="IK6748" s="591"/>
      <c r="IL6748" s="591"/>
      <c r="IM6748" s="591"/>
      <c r="IN6748" s="591"/>
      <c r="IO6748" s="591"/>
      <c r="IP6748" s="591"/>
      <c r="IQ6748" s="591"/>
      <c r="IR6748" s="591"/>
      <c r="IS6748" s="591"/>
      <c r="IT6748" s="591"/>
      <c r="IU6748" s="591"/>
      <c r="IV6748" s="591"/>
    </row>
    <row r="6749" spans="1:256" s="21" customFormat="1" ht="15">
      <c r="A6749" s="13"/>
      <c r="B6749" s="8"/>
      <c r="C6749" s="8"/>
      <c r="D6749" s="521" t="s">
        <v>2374</v>
      </c>
      <c r="E6749" s="266"/>
      <c r="F6749" s="33"/>
      <c r="G6749" s="282"/>
      <c r="H6749" s="283"/>
      <c r="I6749" s="33"/>
      <c r="J6749" s="33"/>
      <c r="K6749" s="33"/>
      <c r="L6749" s="33"/>
      <c r="M6749" s="33"/>
      <c r="N6749" s="33"/>
      <c r="O6749" s="33"/>
      <c r="P6749" s="33"/>
      <c r="Q6749" s="33"/>
      <c r="R6749" s="33"/>
      <c r="S6749" s="33"/>
      <c r="T6749" s="33"/>
      <c r="U6749" s="33"/>
      <c r="V6749" s="33"/>
      <c r="W6749" s="33"/>
      <c r="X6749" s="282"/>
      <c r="Y6749" s="33"/>
      <c r="Z6749" s="284"/>
      <c r="AA6749" s="284"/>
      <c r="AB6749" s="33"/>
      <c r="AC6749" s="33"/>
      <c r="AD6749" s="33"/>
      <c r="AE6749" s="33"/>
      <c r="AF6749" s="33"/>
      <c r="AG6749" s="33"/>
      <c r="AH6749" s="33"/>
      <c r="AI6749" s="33"/>
      <c r="AJ6749" s="33"/>
      <c r="AK6749" s="33"/>
      <c r="AL6749" s="33"/>
      <c r="AM6749" s="33"/>
      <c r="AN6749" s="33"/>
      <c r="AO6749" s="33"/>
      <c r="AP6749" s="34"/>
      <c r="AQ6749" s="34"/>
      <c r="AR6749" s="28"/>
      <c r="AS6749" s="29"/>
      <c r="AT6749" s="29"/>
      <c r="AU6749" s="29"/>
      <c r="AV6749" s="591"/>
      <c r="AW6749" s="591"/>
      <c r="AX6749" s="591"/>
      <c r="AY6749" s="591"/>
      <c r="AZ6749" s="591"/>
      <c r="BA6749" s="591"/>
      <c r="BB6749" s="591"/>
      <c r="BC6749" s="591"/>
      <c r="BD6749" s="591"/>
      <c r="BE6749" s="591"/>
      <c r="BF6749" s="591"/>
      <c r="BG6749" s="591"/>
      <c r="BH6749" s="591"/>
      <c r="BI6749" s="591"/>
      <c r="BJ6749" s="591"/>
      <c r="BK6749" s="591"/>
      <c r="BL6749" s="591"/>
      <c r="BM6749" s="591"/>
      <c r="BN6749" s="591"/>
      <c r="BO6749" s="591"/>
      <c r="BP6749" s="591"/>
      <c r="BQ6749" s="591"/>
      <c r="BR6749" s="591"/>
      <c r="BS6749" s="591"/>
      <c r="BT6749" s="591"/>
      <c r="BU6749" s="591"/>
      <c r="BV6749" s="591"/>
      <c r="BW6749" s="591"/>
      <c r="BX6749" s="591"/>
      <c r="BY6749" s="591"/>
      <c r="BZ6749" s="591"/>
      <c r="CA6749" s="591"/>
      <c r="CB6749" s="591"/>
      <c r="CC6749" s="591"/>
      <c r="CD6749" s="591"/>
      <c r="CE6749" s="591"/>
      <c r="CF6749" s="591"/>
      <c r="CG6749" s="591"/>
      <c r="CH6749" s="591"/>
      <c r="CI6749" s="591"/>
      <c r="CJ6749" s="591"/>
      <c r="CK6749" s="591"/>
      <c r="CL6749" s="591"/>
      <c r="CM6749" s="591"/>
      <c r="CN6749" s="591"/>
      <c r="CO6749" s="591"/>
      <c r="CP6749" s="591"/>
      <c r="CQ6749" s="591"/>
      <c r="CR6749" s="591"/>
      <c r="CS6749" s="591"/>
      <c r="CT6749" s="591"/>
      <c r="CU6749" s="591"/>
      <c r="CV6749" s="591"/>
      <c r="CW6749" s="591"/>
      <c r="CX6749" s="591"/>
      <c r="CY6749" s="591"/>
      <c r="CZ6749" s="591"/>
      <c r="DA6749" s="591"/>
      <c r="DB6749" s="591"/>
      <c r="DC6749" s="591"/>
      <c r="DD6749" s="591"/>
      <c r="DE6749" s="591"/>
      <c r="DF6749" s="591"/>
      <c r="DG6749" s="591"/>
      <c r="DH6749" s="591"/>
      <c r="DI6749" s="591"/>
      <c r="DJ6749" s="591"/>
      <c r="DK6749" s="591"/>
      <c r="DL6749" s="591"/>
      <c r="DM6749" s="591"/>
      <c r="DN6749" s="591"/>
      <c r="DO6749" s="591"/>
      <c r="DP6749" s="591"/>
      <c r="DQ6749" s="591"/>
      <c r="DR6749" s="591"/>
      <c r="DS6749" s="591"/>
      <c r="DT6749" s="591"/>
      <c r="DU6749" s="591"/>
      <c r="DV6749" s="591"/>
      <c r="DW6749" s="591"/>
      <c r="DX6749" s="591"/>
      <c r="DY6749" s="591"/>
      <c r="DZ6749" s="591"/>
      <c r="EA6749" s="591"/>
      <c r="EB6749" s="591"/>
      <c r="EC6749" s="591"/>
      <c r="ED6749" s="591"/>
      <c r="EE6749" s="591"/>
      <c r="EF6749" s="591"/>
      <c r="EG6749" s="591"/>
      <c r="EH6749" s="591"/>
      <c r="EI6749" s="591"/>
      <c r="EJ6749" s="591"/>
      <c r="EK6749" s="591"/>
      <c r="EL6749" s="591"/>
      <c r="EM6749" s="591"/>
      <c r="EN6749" s="591"/>
      <c r="EO6749" s="591"/>
      <c r="EP6749" s="591"/>
      <c r="EQ6749" s="591"/>
      <c r="ER6749" s="591"/>
      <c r="ES6749" s="591"/>
      <c r="ET6749" s="591"/>
      <c r="EU6749" s="591"/>
      <c r="EV6749" s="591"/>
      <c r="EW6749" s="591"/>
      <c r="EX6749" s="591"/>
      <c r="EY6749" s="591"/>
      <c r="EZ6749" s="591"/>
      <c r="FA6749" s="591"/>
      <c r="FB6749" s="591"/>
      <c r="FC6749" s="591"/>
      <c r="FD6749" s="591"/>
      <c r="FE6749" s="591"/>
      <c r="FF6749" s="591"/>
      <c r="FG6749" s="591"/>
      <c r="FH6749" s="591"/>
      <c r="FI6749" s="591"/>
      <c r="FJ6749" s="591"/>
      <c r="FK6749" s="591"/>
      <c r="FL6749" s="591"/>
      <c r="FM6749" s="591"/>
      <c r="FN6749" s="591"/>
      <c r="FO6749" s="591"/>
      <c r="FP6749" s="591"/>
      <c r="FQ6749" s="591"/>
      <c r="FR6749" s="591"/>
      <c r="FS6749" s="591"/>
      <c r="FT6749" s="591"/>
      <c r="FU6749" s="591"/>
      <c r="FV6749" s="591"/>
      <c r="FW6749" s="591"/>
      <c r="FX6749" s="591"/>
      <c r="FY6749" s="591"/>
      <c r="FZ6749" s="591"/>
      <c r="GA6749" s="591"/>
      <c r="GB6749" s="591"/>
      <c r="GC6749" s="591"/>
      <c r="GD6749" s="591"/>
      <c r="GE6749" s="591"/>
      <c r="GF6749" s="591"/>
      <c r="GG6749" s="591"/>
      <c r="GH6749" s="591"/>
      <c r="GI6749" s="591"/>
      <c r="GJ6749" s="591"/>
      <c r="GK6749" s="591"/>
      <c r="GL6749" s="591"/>
      <c r="GM6749" s="591"/>
      <c r="GN6749" s="591"/>
      <c r="GO6749" s="591"/>
      <c r="GP6749" s="591"/>
      <c r="GQ6749" s="591"/>
      <c r="GR6749" s="591"/>
      <c r="GS6749" s="591"/>
      <c r="GT6749" s="591"/>
      <c r="GU6749" s="591"/>
      <c r="GV6749" s="591"/>
      <c r="GW6749" s="591"/>
      <c r="GX6749" s="591"/>
      <c r="GY6749" s="591"/>
      <c r="GZ6749" s="591"/>
      <c r="HA6749" s="591"/>
      <c r="HB6749" s="591"/>
      <c r="HC6749" s="591"/>
      <c r="HD6749" s="591"/>
      <c r="HE6749" s="591"/>
      <c r="HF6749" s="591"/>
      <c r="HG6749" s="591"/>
      <c r="HH6749" s="591"/>
      <c r="HI6749" s="591"/>
      <c r="HJ6749" s="591"/>
      <c r="HK6749" s="591"/>
      <c r="HL6749" s="591"/>
      <c r="HM6749" s="591"/>
      <c r="HN6749" s="591"/>
      <c r="HO6749" s="591"/>
      <c r="HP6749" s="591"/>
      <c r="HQ6749" s="591"/>
      <c r="HR6749" s="591"/>
      <c r="HS6749" s="591"/>
      <c r="HT6749" s="591"/>
      <c r="HU6749" s="591"/>
      <c r="HV6749" s="591"/>
      <c r="HW6749" s="591"/>
      <c r="HX6749" s="591"/>
      <c r="HY6749" s="591"/>
      <c r="HZ6749" s="591"/>
      <c r="IA6749" s="591"/>
      <c r="IB6749" s="591"/>
      <c r="IC6749" s="591"/>
      <c r="ID6749" s="591"/>
      <c r="IE6749" s="591"/>
      <c r="IF6749" s="591"/>
      <c r="IG6749" s="591"/>
      <c r="IH6749" s="591"/>
      <c r="II6749" s="591"/>
      <c r="IJ6749" s="591"/>
      <c r="IK6749" s="591"/>
      <c r="IL6749" s="591"/>
      <c r="IM6749" s="591"/>
      <c r="IN6749" s="591"/>
      <c r="IO6749" s="591"/>
      <c r="IP6749" s="591"/>
      <c r="IQ6749" s="591"/>
      <c r="IR6749" s="591"/>
      <c r="IS6749" s="591"/>
      <c r="IT6749" s="591"/>
      <c r="IU6749" s="591"/>
      <c r="IV6749" s="591"/>
    </row>
    <row r="6750" spans="1:256" s="21" customFormat="1">
      <c r="A6750" s="13"/>
      <c r="B6750" s="8"/>
      <c r="C6750" s="8"/>
      <c r="D6750" s="344" t="s">
        <v>2387</v>
      </c>
      <c r="E6750" s="266"/>
      <c r="F6750" s="33"/>
      <c r="G6750" s="282"/>
      <c r="H6750" s="283"/>
      <c r="I6750" s="33"/>
      <c r="J6750" s="33"/>
      <c r="K6750" s="33"/>
      <c r="L6750" s="33"/>
      <c r="M6750" s="592">
        <v>9888000</v>
      </c>
      <c r="N6750" s="33"/>
      <c r="O6750" s="33"/>
      <c r="P6750" s="33"/>
      <c r="Q6750" s="33"/>
      <c r="R6750" s="33"/>
      <c r="S6750" s="33"/>
      <c r="T6750" s="33"/>
      <c r="U6750" s="33"/>
      <c r="V6750" s="33"/>
      <c r="W6750" s="33"/>
      <c r="X6750" s="282"/>
      <c r="Y6750" s="33"/>
      <c r="Z6750" s="284"/>
      <c r="AA6750" s="284"/>
      <c r="AB6750" s="33"/>
      <c r="AC6750" s="33"/>
      <c r="AD6750" s="33"/>
      <c r="AE6750" s="33"/>
      <c r="AF6750" s="33"/>
      <c r="AG6750" s="33"/>
      <c r="AH6750" s="33"/>
      <c r="AI6750" s="33"/>
      <c r="AJ6750" s="33"/>
      <c r="AK6750" s="33"/>
      <c r="AL6750" s="33"/>
      <c r="AM6750" s="33"/>
      <c r="AN6750" s="33"/>
      <c r="AO6750" s="33"/>
      <c r="AP6750" s="34"/>
      <c r="AQ6750" s="34"/>
      <c r="AR6750" s="28"/>
      <c r="AS6750" s="29"/>
      <c r="AT6750" s="29"/>
      <c r="AU6750" s="29"/>
      <c r="AV6750" s="591"/>
      <c r="AW6750" s="591"/>
      <c r="AX6750" s="591"/>
      <c r="AY6750" s="591"/>
      <c r="AZ6750" s="591"/>
      <c r="BA6750" s="591"/>
      <c r="BB6750" s="591"/>
      <c r="BC6750" s="591"/>
      <c r="BD6750" s="591"/>
      <c r="BE6750" s="591"/>
      <c r="BF6750" s="591"/>
      <c r="BG6750" s="591"/>
      <c r="BH6750" s="591"/>
      <c r="BI6750" s="591"/>
      <c r="BJ6750" s="591"/>
      <c r="BK6750" s="591"/>
      <c r="BL6750" s="591"/>
      <c r="BM6750" s="591"/>
      <c r="BN6750" s="591"/>
      <c r="BO6750" s="591"/>
      <c r="BP6750" s="591"/>
      <c r="BQ6750" s="591"/>
      <c r="BR6750" s="591"/>
      <c r="BS6750" s="591"/>
      <c r="BT6750" s="591"/>
      <c r="BU6750" s="591"/>
      <c r="BV6750" s="591"/>
      <c r="BW6750" s="591"/>
      <c r="BX6750" s="591"/>
      <c r="BY6750" s="591"/>
      <c r="BZ6750" s="591"/>
      <c r="CA6750" s="591"/>
      <c r="CB6750" s="591"/>
      <c r="CC6750" s="591"/>
      <c r="CD6750" s="591"/>
      <c r="CE6750" s="591"/>
      <c r="CF6750" s="591"/>
      <c r="CG6750" s="591"/>
      <c r="CH6750" s="591"/>
      <c r="CI6750" s="591"/>
      <c r="CJ6750" s="591"/>
      <c r="CK6750" s="591"/>
      <c r="CL6750" s="591"/>
      <c r="CM6750" s="591"/>
      <c r="CN6750" s="591"/>
      <c r="CO6750" s="591"/>
      <c r="CP6750" s="591"/>
      <c r="CQ6750" s="591"/>
      <c r="CR6750" s="591"/>
      <c r="CS6750" s="591"/>
      <c r="CT6750" s="591"/>
      <c r="CU6750" s="591"/>
      <c r="CV6750" s="591"/>
      <c r="CW6750" s="591"/>
      <c r="CX6750" s="591"/>
      <c r="CY6750" s="591"/>
      <c r="CZ6750" s="591"/>
      <c r="DA6750" s="591"/>
      <c r="DB6750" s="591"/>
      <c r="DC6750" s="591"/>
      <c r="DD6750" s="591"/>
      <c r="DE6750" s="591"/>
      <c r="DF6750" s="591"/>
      <c r="DG6750" s="591"/>
      <c r="DH6750" s="591"/>
      <c r="DI6750" s="591"/>
      <c r="DJ6750" s="591"/>
      <c r="DK6750" s="591"/>
      <c r="DL6750" s="591"/>
      <c r="DM6750" s="591"/>
      <c r="DN6750" s="591"/>
      <c r="DO6750" s="591"/>
      <c r="DP6750" s="591"/>
      <c r="DQ6750" s="591"/>
      <c r="DR6750" s="591"/>
      <c r="DS6750" s="591"/>
      <c r="DT6750" s="591"/>
      <c r="DU6750" s="591"/>
      <c r="DV6750" s="591"/>
      <c r="DW6750" s="591"/>
      <c r="DX6750" s="591"/>
      <c r="DY6750" s="591"/>
      <c r="DZ6750" s="591"/>
      <c r="EA6750" s="591"/>
      <c r="EB6750" s="591"/>
      <c r="EC6750" s="591"/>
      <c r="ED6750" s="591"/>
      <c r="EE6750" s="591"/>
      <c r="EF6750" s="591"/>
      <c r="EG6750" s="591"/>
      <c r="EH6750" s="591"/>
      <c r="EI6750" s="591"/>
      <c r="EJ6750" s="591"/>
      <c r="EK6750" s="591"/>
      <c r="EL6750" s="591"/>
      <c r="EM6750" s="591"/>
      <c r="EN6750" s="591"/>
      <c r="EO6750" s="591"/>
      <c r="EP6750" s="591"/>
      <c r="EQ6750" s="591"/>
      <c r="ER6750" s="591"/>
      <c r="ES6750" s="591"/>
      <c r="ET6750" s="591"/>
      <c r="EU6750" s="591"/>
      <c r="EV6750" s="591"/>
      <c r="EW6750" s="591"/>
      <c r="EX6750" s="591"/>
      <c r="EY6750" s="591"/>
      <c r="EZ6750" s="591"/>
      <c r="FA6750" s="591"/>
      <c r="FB6750" s="591"/>
      <c r="FC6750" s="591"/>
      <c r="FD6750" s="591"/>
      <c r="FE6750" s="591"/>
      <c r="FF6750" s="591"/>
      <c r="FG6750" s="591"/>
      <c r="FH6750" s="591"/>
      <c r="FI6750" s="591"/>
      <c r="FJ6750" s="591"/>
      <c r="FK6750" s="591"/>
      <c r="FL6750" s="591"/>
      <c r="FM6750" s="591"/>
      <c r="FN6750" s="591"/>
      <c r="FO6750" s="591"/>
      <c r="FP6750" s="591"/>
      <c r="FQ6750" s="591"/>
      <c r="FR6750" s="591"/>
      <c r="FS6750" s="591"/>
      <c r="FT6750" s="591"/>
      <c r="FU6750" s="591"/>
      <c r="FV6750" s="591"/>
      <c r="FW6750" s="591"/>
      <c r="FX6750" s="591"/>
      <c r="FY6750" s="591"/>
      <c r="FZ6750" s="591"/>
      <c r="GA6750" s="591"/>
      <c r="GB6750" s="591"/>
      <c r="GC6750" s="591"/>
      <c r="GD6750" s="591"/>
      <c r="GE6750" s="591"/>
      <c r="GF6750" s="591"/>
      <c r="GG6750" s="591"/>
      <c r="GH6750" s="591"/>
      <c r="GI6750" s="591"/>
      <c r="GJ6750" s="591"/>
      <c r="GK6750" s="591"/>
      <c r="GL6750" s="591"/>
      <c r="GM6750" s="591"/>
      <c r="GN6750" s="591"/>
      <c r="GO6750" s="591"/>
      <c r="GP6750" s="591"/>
      <c r="GQ6750" s="591"/>
      <c r="GR6750" s="591"/>
      <c r="GS6750" s="591"/>
      <c r="GT6750" s="591"/>
      <c r="GU6750" s="591"/>
      <c r="GV6750" s="591"/>
      <c r="GW6750" s="591"/>
      <c r="GX6750" s="591"/>
      <c r="GY6750" s="591"/>
      <c r="GZ6750" s="591"/>
      <c r="HA6750" s="591"/>
      <c r="HB6750" s="591"/>
      <c r="HC6750" s="591"/>
      <c r="HD6750" s="591"/>
      <c r="HE6750" s="591"/>
      <c r="HF6750" s="591"/>
      <c r="HG6750" s="591"/>
      <c r="HH6750" s="591"/>
      <c r="HI6750" s="591"/>
      <c r="HJ6750" s="591"/>
      <c r="HK6750" s="591"/>
      <c r="HL6750" s="591"/>
      <c r="HM6750" s="591"/>
      <c r="HN6750" s="591"/>
      <c r="HO6750" s="591"/>
      <c r="HP6750" s="591"/>
      <c r="HQ6750" s="591"/>
      <c r="HR6750" s="591"/>
      <c r="HS6750" s="591"/>
      <c r="HT6750" s="591"/>
      <c r="HU6750" s="591"/>
      <c r="HV6750" s="591"/>
      <c r="HW6750" s="591"/>
      <c r="HX6750" s="591"/>
      <c r="HY6750" s="591"/>
      <c r="HZ6750" s="591"/>
      <c r="IA6750" s="591"/>
      <c r="IB6750" s="591"/>
      <c r="IC6750" s="591"/>
      <c r="ID6750" s="591"/>
      <c r="IE6750" s="591"/>
      <c r="IF6750" s="591"/>
      <c r="IG6750" s="591"/>
      <c r="IH6750" s="591"/>
      <c r="II6750" s="591"/>
      <c r="IJ6750" s="591"/>
      <c r="IK6750" s="591"/>
      <c r="IL6750" s="591"/>
      <c r="IM6750" s="591"/>
      <c r="IN6750" s="591"/>
      <c r="IO6750" s="591"/>
      <c r="IP6750" s="591"/>
      <c r="IQ6750" s="591"/>
      <c r="IR6750" s="591"/>
      <c r="IS6750" s="591"/>
      <c r="IT6750" s="591"/>
      <c r="IU6750" s="591"/>
      <c r="IV6750" s="591"/>
    </row>
    <row r="6751" spans="1:256" s="21" customFormat="1">
      <c r="A6751" s="13"/>
      <c r="B6751" s="8"/>
      <c r="C6751" s="8"/>
      <c r="D6751" s="344" t="s">
        <v>2388</v>
      </c>
      <c r="E6751" s="266"/>
      <c r="F6751" s="33"/>
      <c r="G6751" s="282"/>
      <c r="H6751" s="283"/>
      <c r="I6751" s="33"/>
      <c r="J6751" s="33"/>
      <c r="K6751" s="33"/>
      <c r="L6751" s="33"/>
      <c r="M6751" s="592">
        <v>20928000</v>
      </c>
      <c r="N6751" s="33"/>
      <c r="O6751" s="33"/>
      <c r="P6751" s="33"/>
      <c r="Q6751" s="33"/>
      <c r="R6751" s="33"/>
      <c r="S6751" s="33"/>
      <c r="T6751" s="33"/>
      <c r="U6751" s="33"/>
      <c r="V6751" s="33"/>
      <c r="W6751" s="33"/>
      <c r="X6751" s="282"/>
      <c r="Y6751" s="33"/>
      <c r="Z6751" s="284"/>
      <c r="AA6751" s="284"/>
      <c r="AB6751" s="33"/>
      <c r="AC6751" s="33"/>
      <c r="AD6751" s="33"/>
      <c r="AE6751" s="33"/>
      <c r="AF6751" s="33"/>
      <c r="AG6751" s="33"/>
      <c r="AH6751" s="33"/>
      <c r="AI6751" s="33"/>
      <c r="AJ6751" s="33"/>
      <c r="AK6751" s="33"/>
      <c r="AL6751" s="33"/>
      <c r="AM6751" s="33"/>
      <c r="AN6751" s="33"/>
      <c r="AO6751" s="33"/>
      <c r="AP6751" s="34"/>
      <c r="AQ6751" s="34"/>
      <c r="AR6751" s="28"/>
      <c r="AS6751" s="29"/>
      <c r="AT6751" s="29"/>
      <c r="AU6751" s="29"/>
      <c r="AV6751" s="591"/>
      <c r="AW6751" s="591"/>
      <c r="AX6751" s="591"/>
      <c r="AY6751" s="591"/>
      <c r="AZ6751" s="591"/>
      <c r="BA6751" s="591"/>
      <c r="BB6751" s="591"/>
      <c r="BC6751" s="591"/>
      <c r="BD6751" s="591"/>
      <c r="BE6751" s="591"/>
      <c r="BF6751" s="591"/>
      <c r="BG6751" s="591"/>
      <c r="BH6751" s="591"/>
      <c r="BI6751" s="591"/>
      <c r="BJ6751" s="591"/>
      <c r="BK6751" s="591"/>
      <c r="BL6751" s="591"/>
      <c r="BM6751" s="591"/>
      <c r="BN6751" s="591"/>
      <c r="BO6751" s="591"/>
      <c r="BP6751" s="591"/>
      <c r="BQ6751" s="591"/>
      <c r="BR6751" s="591"/>
      <c r="BS6751" s="591"/>
      <c r="BT6751" s="591"/>
      <c r="BU6751" s="591"/>
      <c r="BV6751" s="591"/>
      <c r="BW6751" s="591"/>
      <c r="BX6751" s="591"/>
      <c r="BY6751" s="591"/>
      <c r="BZ6751" s="591"/>
      <c r="CA6751" s="591"/>
      <c r="CB6751" s="591"/>
      <c r="CC6751" s="591"/>
      <c r="CD6751" s="591"/>
      <c r="CE6751" s="591"/>
      <c r="CF6751" s="591"/>
      <c r="CG6751" s="591"/>
      <c r="CH6751" s="591"/>
      <c r="CI6751" s="591"/>
      <c r="CJ6751" s="591"/>
      <c r="CK6751" s="591"/>
      <c r="CL6751" s="591"/>
      <c r="CM6751" s="591"/>
      <c r="CN6751" s="591"/>
      <c r="CO6751" s="591"/>
      <c r="CP6751" s="591"/>
      <c r="CQ6751" s="591"/>
      <c r="CR6751" s="591"/>
      <c r="CS6751" s="591"/>
      <c r="CT6751" s="591"/>
      <c r="CU6751" s="591"/>
      <c r="CV6751" s="591"/>
      <c r="CW6751" s="591"/>
      <c r="CX6751" s="591"/>
      <c r="CY6751" s="591"/>
      <c r="CZ6751" s="591"/>
      <c r="DA6751" s="591"/>
      <c r="DB6751" s="591"/>
      <c r="DC6751" s="591"/>
      <c r="DD6751" s="591"/>
      <c r="DE6751" s="591"/>
      <c r="DF6751" s="591"/>
      <c r="DG6751" s="591"/>
      <c r="DH6751" s="591"/>
      <c r="DI6751" s="591"/>
      <c r="DJ6751" s="591"/>
      <c r="DK6751" s="591"/>
      <c r="DL6751" s="591"/>
      <c r="DM6751" s="591"/>
      <c r="DN6751" s="591"/>
      <c r="DO6751" s="591"/>
      <c r="DP6751" s="591"/>
      <c r="DQ6751" s="591"/>
      <c r="DR6751" s="591"/>
      <c r="DS6751" s="591"/>
      <c r="DT6751" s="591"/>
      <c r="DU6751" s="591"/>
      <c r="DV6751" s="591"/>
      <c r="DW6751" s="591"/>
      <c r="DX6751" s="591"/>
      <c r="DY6751" s="591"/>
      <c r="DZ6751" s="591"/>
      <c r="EA6751" s="591"/>
      <c r="EB6751" s="591"/>
      <c r="EC6751" s="591"/>
      <c r="ED6751" s="591"/>
      <c r="EE6751" s="591"/>
      <c r="EF6751" s="591"/>
      <c r="EG6751" s="591"/>
      <c r="EH6751" s="591"/>
      <c r="EI6751" s="591"/>
      <c r="EJ6751" s="591"/>
      <c r="EK6751" s="591"/>
      <c r="EL6751" s="591"/>
      <c r="EM6751" s="591"/>
      <c r="EN6751" s="591"/>
      <c r="EO6751" s="591"/>
      <c r="EP6751" s="591"/>
      <c r="EQ6751" s="591"/>
      <c r="ER6751" s="591"/>
      <c r="ES6751" s="591"/>
      <c r="ET6751" s="591"/>
      <c r="EU6751" s="591"/>
      <c r="EV6751" s="591"/>
      <c r="EW6751" s="591"/>
      <c r="EX6751" s="591"/>
      <c r="EY6751" s="591"/>
      <c r="EZ6751" s="591"/>
      <c r="FA6751" s="591"/>
      <c r="FB6751" s="591"/>
      <c r="FC6751" s="591"/>
      <c r="FD6751" s="591"/>
      <c r="FE6751" s="591"/>
      <c r="FF6751" s="591"/>
      <c r="FG6751" s="591"/>
      <c r="FH6751" s="591"/>
      <c r="FI6751" s="591"/>
      <c r="FJ6751" s="591"/>
      <c r="FK6751" s="591"/>
      <c r="FL6751" s="591"/>
      <c r="FM6751" s="591"/>
      <c r="FN6751" s="591"/>
      <c r="FO6751" s="591"/>
      <c r="FP6751" s="591"/>
      <c r="FQ6751" s="591"/>
      <c r="FR6751" s="591"/>
      <c r="FS6751" s="591"/>
      <c r="FT6751" s="591"/>
      <c r="FU6751" s="591"/>
      <c r="FV6751" s="591"/>
      <c r="FW6751" s="591"/>
      <c r="FX6751" s="591"/>
      <c r="FY6751" s="591"/>
      <c r="FZ6751" s="591"/>
      <c r="GA6751" s="591"/>
      <c r="GB6751" s="591"/>
      <c r="GC6751" s="591"/>
      <c r="GD6751" s="591"/>
      <c r="GE6751" s="591"/>
      <c r="GF6751" s="591"/>
      <c r="GG6751" s="591"/>
      <c r="GH6751" s="591"/>
      <c r="GI6751" s="591"/>
      <c r="GJ6751" s="591"/>
      <c r="GK6751" s="591"/>
      <c r="GL6751" s="591"/>
      <c r="GM6751" s="591"/>
      <c r="GN6751" s="591"/>
      <c r="GO6751" s="591"/>
      <c r="GP6751" s="591"/>
      <c r="GQ6751" s="591"/>
      <c r="GR6751" s="591"/>
      <c r="GS6751" s="591"/>
      <c r="GT6751" s="591"/>
      <c r="GU6751" s="591"/>
      <c r="GV6751" s="591"/>
      <c r="GW6751" s="591"/>
      <c r="GX6751" s="591"/>
      <c r="GY6751" s="591"/>
      <c r="GZ6751" s="591"/>
      <c r="HA6751" s="591"/>
      <c r="HB6751" s="591"/>
      <c r="HC6751" s="591"/>
      <c r="HD6751" s="591"/>
      <c r="HE6751" s="591"/>
      <c r="HF6751" s="591"/>
      <c r="HG6751" s="591"/>
      <c r="HH6751" s="591"/>
      <c r="HI6751" s="591"/>
      <c r="HJ6751" s="591"/>
      <c r="HK6751" s="591"/>
      <c r="HL6751" s="591"/>
      <c r="HM6751" s="591"/>
      <c r="HN6751" s="591"/>
      <c r="HO6751" s="591"/>
      <c r="HP6751" s="591"/>
      <c r="HQ6751" s="591"/>
      <c r="HR6751" s="591"/>
      <c r="HS6751" s="591"/>
      <c r="HT6751" s="591"/>
      <c r="HU6751" s="591"/>
      <c r="HV6751" s="591"/>
      <c r="HW6751" s="591"/>
      <c r="HX6751" s="591"/>
      <c r="HY6751" s="591"/>
      <c r="HZ6751" s="591"/>
      <c r="IA6751" s="591"/>
      <c r="IB6751" s="591"/>
      <c r="IC6751" s="591"/>
      <c r="ID6751" s="591"/>
      <c r="IE6751" s="591"/>
      <c r="IF6751" s="591"/>
      <c r="IG6751" s="591"/>
      <c r="IH6751" s="591"/>
      <c r="II6751" s="591"/>
      <c r="IJ6751" s="591"/>
      <c r="IK6751" s="591"/>
      <c r="IL6751" s="591"/>
      <c r="IM6751" s="591"/>
      <c r="IN6751" s="591"/>
      <c r="IO6751" s="591"/>
      <c r="IP6751" s="591"/>
      <c r="IQ6751" s="591"/>
      <c r="IR6751" s="591"/>
      <c r="IS6751" s="591"/>
      <c r="IT6751" s="591"/>
      <c r="IU6751" s="591"/>
      <c r="IV6751" s="591"/>
    </row>
    <row r="6752" spans="1:256" s="21" customFormat="1">
      <c r="A6752" s="13"/>
      <c r="B6752" s="8"/>
      <c r="C6752" s="8"/>
      <c r="D6752" s="113"/>
      <c r="E6752" s="266"/>
      <c r="F6752" s="33"/>
      <c r="G6752" s="282"/>
      <c r="H6752" s="283"/>
      <c r="I6752" s="33"/>
      <c r="J6752" s="33"/>
      <c r="K6752" s="33"/>
      <c r="L6752" s="33"/>
      <c r="M6752" s="33"/>
      <c r="N6752" s="33"/>
      <c r="O6752" s="33"/>
      <c r="P6752" s="33"/>
      <c r="Q6752" s="33"/>
      <c r="R6752" s="33"/>
      <c r="S6752" s="33"/>
      <c r="T6752" s="33"/>
      <c r="U6752" s="33"/>
      <c r="V6752" s="33"/>
      <c r="W6752" s="33"/>
      <c r="X6752" s="282"/>
      <c r="Y6752" s="33"/>
      <c r="Z6752" s="284"/>
      <c r="AA6752" s="284"/>
      <c r="AB6752" s="33"/>
      <c r="AC6752" s="33"/>
      <c r="AD6752" s="33"/>
      <c r="AE6752" s="33"/>
      <c r="AF6752" s="33"/>
      <c r="AG6752" s="33"/>
      <c r="AH6752" s="33"/>
      <c r="AI6752" s="33"/>
      <c r="AJ6752" s="33"/>
      <c r="AK6752" s="33"/>
      <c r="AL6752" s="33"/>
      <c r="AM6752" s="33"/>
      <c r="AN6752" s="33"/>
      <c r="AO6752" s="33"/>
      <c r="AP6752" s="34"/>
      <c r="AQ6752" s="34"/>
      <c r="AR6752" s="28"/>
      <c r="AS6752" s="29"/>
      <c r="AT6752" s="29"/>
      <c r="AU6752" s="29"/>
      <c r="AV6752" s="591"/>
      <c r="AW6752" s="591"/>
      <c r="AX6752" s="591"/>
      <c r="AY6752" s="591"/>
      <c r="AZ6752" s="591"/>
      <c r="BA6752" s="591"/>
      <c r="BB6752" s="591"/>
      <c r="BC6752" s="591"/>
      <c r="BD6752" s="591"/>
      <c r="BE6752" s="591"/>
      <c r="BF6752" s="591"/>
      <c r="BG6752" s="591"/>
      <c r="BH6752" s="591"/>
      <c r="BI6752" s="591"/>
      <c r="BJ6752" s="591"/>
      <c r="BK6752" s="591"/>
      <c r="BL6752" s="591"/>
      <c r="BM6752" s="591"/>
      <c r="BN6752" s="591"/>
      <c r="BO6752" s="591"/>
      <c r="BP6752" s="591"/>
      <c r="BQ6752" s="591"/>
      <c r="BR6752" s="591"/>
      <c r="BS6752" s="591"/>
      <c r="BT6752" s="591"/>
      <c r="BU6752" s="591"/>
      <c r="BV6752" s="591"/>
      <c r="BW6752" s="591"/>
      <c r="BX6752" s="591"/>
      <c r="BY6752" s="591"/>
      <c r="BZ6752" s="591"/>
      <c r="CA6752" s="591"/>
      <c r="CB6752" s="591"/>
      <c r="CC6752" s="591"/>
      <c r="CD6752" s="591"/>
      <c r="CE6752" s="591"/>
      <c r="CF6752" s="591"/>
      <c r="CG6752" s="591"/>
      <c r="CH6752" s="591"/>
      <c r="CI6752" s="591"/>
      <c r="CJ6752" s="591"/>
      <c r="CK6752" s="591"/>
      <c r="CL6752" s="591"/>
      <c r="CM6752" s="591"/>
      <c r="CN6752" s="591"/>
      <c r="CO6752" s="591"/>
      <c r="CP6752" s="591"/>
      <c r="CQ6752" s="591"/>
      <c r="CR6752" s="591"/>
      <c r="CS6752" s="591"/>
      <c r="CT6752" s="591"/>
      <c r="CU6752" s="591"/>
      <c r="CV6752" s="591"/>
      <c r="CW6752" s="591"/>
      <c r="CX6752" s="591"/>
      <c r="CY6752" s="591"/>
      <c r="CZ6752" s="591"/>
      <c r="DA6752" s="591"/>
      <c r="DB6752" s="591"/>
      <c r="DC6752" s="591"/>
      <c r="DD6752" s="591"/>
      <c r="DE6752" s="591"/>
      <c r="DF6752" s="591"/>
      <c r="DG6752" s="591"/>
      <c r="DH6752" s="591"/>
      <c r="DI6752" s="591"/>
      <c r="DJ6752" s="591"/>
      <c r="DK6752" s="591"/>
      <c r="DL6752" s="591"/>
      <c r="DM6752" s="591"/>
      <c r="DN6752" s="591"/>
      <c r="DO6752" s="591"/>
      <c r="DP6752" s="591"/>
      <c r="DQ6752" s="591"/>
      <c r="DR6752" s="591"/>
      <c r="DS6752" s="591"/>
      <c r="DT6752" s="591"/>
      <c r="DU6752" s="591"/>
      <c r="DV6752" s="591"/>
      <c r="DW6752" s="591"/>
      <c r="DX6752" s="591"/>
      <c r="DY6752" s="591"/>
      <c r="DZ6752" s="591"/>
      <c r="EA6752" s="591"/>
      <c r="EB6752" s="591"/>
      <c r="EC6752" s="591"/>
      <c r="ED6752" s="591"/>
      <c r="EE6752" s="591"/>
      <c r="EF6752" s="591"/>
      <c r="EG6752" s="591"/>
      <c r="EH6752" s="591"/>
      <c r="EI6752" s="591"/>
      <c r="EJ6752" s="591"/>
      <c r="EK6752" s="591"/>
      <c r="EL6752" s="591"/>
      <c r="EM6752" s="591"/>
      <c r="EN6752" s="591"/>
      <c r="EO6752" s="591"/>
      <c r="EP6752" s="591"/>
      <c r="EQ6752" s="591"/>
      <c r="ER6752" s="591"/>
      <c r="ES6752" s="591"/>
      <c r="ET6752" s="591"/>
      <c r="EU6752" s="591"/>
      <c r="EV6752" s="591"/>
      <c r="EW6752" s="591"/>
      <c r="EX6752" s="591"/>
      <c r="EY6752" s="591"/>
      <c r="EZ6752" s="591"/>
      <c r="FA6752" s="591"/>
      <c r="FB6752" s="591"/>
      <c r="FC6752" s="591"/>
      <c r="FD6752" s="591"/>
      <c r="FE6752" s="591"/>
      <c r="FF6752" s="591"/>
      <c r="FG6752" s="591"/>
      <c r="FH6752" s="591"/>
      <c r="FI6752" s="591"/>
      <c r="FJ6752" s="591"/>
      <c r="FK6752" s="591"/>
      <c r="FL6752" s="591"/>
      <c r="FM6752" s="591"/>
      <c r="FN6752" s="591"/>
      <c r="FO6752" s="591"/>
      <c r="FP6752" s="591"/>
      <c r="FQ6752" s="591"/>
      <c r="FR6752" s="591"/>
      <c r="FS6752" s="591"/>
      <c r="FT6752" s="591"/>
      <c r="FU6752" s="591"/>
      <c r="FV6752" s="591"/>
      <c r="FW6752" s="591"/>
      <c r="FX6752" s="591"/>
      <c r="FY6752" s="591"/>
      <c r="FZ6752" s="591"/>
      <c r="GA6752" s="591"/>
      <c r="GB6752" s="591"/>
      <c r="GC6752" s="591"/>
      <c r="GD6752" s="591"/>
      <c r="GE6752" s="591"/>
      <c r="GF6752" s="591"/>
      <c r="GG6752" s="591"/>
      <c r="GH6752" s="591"/>
      <c r="GI6752" s="591"/>
      <c r="GJ6752" s="591"/>
      <c r="GK6752" s="591"/>
      <c r="GL6752" s="591"/>
      <c r="GM6752" s="591"/>
      <c r="GN6752" s="591"/>
      <c r="GO6752" s="591"/>
      <c r="GP6752" s="591"/>
      <c r="GQ6752" s="591"/>
      <c r="GR6752" s="591"/>
      <c r="GS6752" s="591"/>
      <c r="GT6752" s="591"/>
      <c r="GU6752" s="591"/>
      <c r="GV6752" s="591"/>
      <c r="GW6752" s="591"/>
      <c r="GX6752" s="591"/>
      <c r="GY6752" s="591"/>
      <c r="GZ6752" s="591"/>
      <c r="HA6752" s="591"/>
      <c r="HB6752" s="591"/>
      <c r="HC6752" s="591"/>
      <c r="HD6752" s="591"/>
      <c r="HE6752" s="591"/>
      <c r="HF6752" s="591"/>
      <c r="HG6752" s="591"/>
      <c r="HH6752" s="591"/>
      <c r="HI6752" s="591"/>
      <c r="HJ6752" s="591"/>
      <c r="HK6752" s="591"/>
      <c r="HL6752" s="591"/>
      <c r="HM6752" s="591"/>
      <c r="HN6752" s="591"/>
      <c r="HO6752" s="591"/>
      <c r="HP6752" s="591"/>
      <c r="HQ6752" s="591"/>
      <c r="HR6752" s="591"/>
      <c r="HS6752" s="591"/>
      <c r="HT6752" s="591"/>
      <c r="HU6752" s="591"/>
      <c r="HV6752" s="591"/>
      <c r="HW6752" s="591"/>
      <c r="HX6752" s="591"/>
      <c r="HY6752" s="591"/>
      <c r="HZ6752" s="591"/>
      <c r="IA6752" s="591"/>
      <c r="IB6752" s="591"/>
      <c r="IC6752" s="591"/>
      <c r="ID6752" s="591"/>
      <c r="IE6752" s="591"/>
      <c r="IF6752" s="591"/>
      <c r="IG6752" s="591"/>
      <c r="IH6752" s="591"/>
      <c r="II6752" s="591"/>
      <c r="IJ6752" s="591"/>
      <c r="IK6752" s="591"/>
      <c r="IL6752" s="591"/>
      <c r="IM6752" s="591"/>
      <c r="IN6752" s="591"/>
      <c r="IO6752" s="591"/>
      <c r="IP6752" s="591"/>
      <c r="IQ6752" s="591"/>
      <c r="IR6752" s="591"/>
      <c r="IS6752" s="591"/>
      <c r="IT6752" s="591"/>
      <c r="IU6752" s="591"/>
      <c r="IV6752" s="591"/>
    </row>
    <row r="6753" spans="1:256" s="21" customFormat="1">
      <c r="A6753" s="13"/>
      <c r="B6753" s="8"/>
      <c r="C6753" s="8"/>
      <c r="D6753" s="113"/>
      <c r="E6753" s="33"/>
      <c r="F6753" s="33"/>
      <c r="G6753" s="282"/>
      <c r="H6753" s="283"/>
      <c r="I6753" s="33"/>
      <c r="J6753" s="33"/>
      <c r="K6753" s="33"/>
      <c r="L6753" s="33"/>
      <c r="M6753" s="33"/>
      <c r="N6753" s="33"/>
      <c r="O6753" s="33"/>
      <c r="P6753" s="33"/>
      <c r="Q6753" s="33"/>
      <c r="R6753" s="33"/>
      <c r="S6753" s="33"/>
      <c r="T6753" s="33"/>
      <c r="U6753" s="33"/>
      <c r="V6753" s="33"/>
      <c r="W6753" s="33"/>
      <c r="X6753" s="282"/>
      <c r="Y6753" s="33"/>
      <c r="Z6753" s="284"/>
      <c r="AA6753" s="284"/>
      <c r="AB6753" s="33"/>
      <c r="AC6753" s="33"/>
      <c r="AD6753" s="33"/>
      <c r="AE6753" s="33"/>
      <c r="AF6753" s="33"/>
      <c r="AG6753" s="33"/>
      <c r="AH6753" s="33"/>
      <c r="AI6753" s="33"/>
      <c r="AJ6753" s="33"/>
      <c r="AK6753" s="33"/>
      <c r="AL6753" s="33"/>
      <c r="AM6753" s="33"/>
      <c r="AN6753" s="33"/>
      <c r="AO6753" s="33"/>
      <c r="AP6753" s="34"/>
      <c r="AQ6753" s="34"/>
      <c r="AR6753" s="28"/>
      <c r="AS6753" s="29"/>
      <c r="AT6753" s="29"/>
      <c r="AU6753" s="29"/>
      <c r="AV6753" s="402"/>
      <c r="AW6753" s="402"/>
      <c r="AX6753" s="402"/>
      <c r="AY6753" s="402"/>
      <c r="AZ6753" s="402"/>
      <c r="BA6753" s="402"/>
      <c r="BB6753" s="402"/>
      <c r="BC6753" s="402"/>
      <c r="BD6753" s="402"/>
      <c r="BE6753" s="402"/>
      <c r="BF6753" s="402"/>
      <c r="BG6753" s="402"/>
      <c r="BH6753" s="402"/>
      <c r="BI6753" s="402"/>
      <c r="BJ6753" s="402"/>
      <c r="BK6753" s="402"/>
      <c r="BL6753" s="402"/>
      <c r="BM6753" s="402"/>
      <c r="BN6753" s="402"/>
      <c r="BO6753" s="402"/>
      <c r="BP6753" s="402"/>
      <c r="BQ6753" s="402"/>
      <c r="BR6753" s="402"/>
      <c r="BS6753" s="402"/>
      <c r="BT6753" s="402"/>
      <c r="BU6753" s="402"/>
      <c r="BV6753" s="402"/>
      <c r="BW6753" s="402"/>
      <c r="BX6753" s="402"/>
      <c r="BY6753" s="402"/>
      <c r="BZ6753" s="402"/>
      <c r="CA6753" s="402"/>
      <c r="CB6753" s="402"/>
      <c r="CC6753" s="402"/>
      <c r="CD6753" s="402"/>
      <c r="CE6753" s="402"/>
      <c r="CF6753" s="402"/>
      <c r="CG6753" s="402"/>
      <c r="CH6753" s="402"/>
      <c r="CI6753" s="402"/>
      <c r="CJ6753" s="402"/>
      <c r="CK6753" s="402"/>
      <c r="CL6753" s="402"/>
      <c r="CM6753" s="402"/>
      <c r="CN6753" s="402"/>
      <c r="CO6753" s="402"/>
      <c r="CP6753" s="402"/>
      <c r="CQ6753" s="402"/>
      <c r="CR6753" s="402"/>
      <c r="CS6753" s="402"/>
      <c r="CT6753" s="402"/>
      <c r="CU6753" s="402"/>
      <c r="CV6753" s="402"/>
      <c r="CW6753" s="402"/>
      <c r="CX6753" s="402"/>
      <c r="CY6753" s="402"/>
      <c r="CZ6753" s="402"/>
      <c r="DA6753" s="402"/>
      <c r="DB6753" s="402"/>
      <c r="DC6753" s="402"/>
      <c r="DD6753" s="402"/>
      <c r="DE6753" s="402"/>
      <c r="DF6753" s="402"/>
      <c r="DG6753" s="402"/>
      <c r="DH6753" s="402"/>
      <c r="DI6753" s="402"/>
      <c r="DJ6753" s="402"/>
      <c r="DK6753" s="402"/>
      <c r="DL6753" s="402"/>
      <c r="DM6753" s="402"/>
      <c r="DN6753" s="402"/>
      <c r="DO6753" s="402"/>
      <c r="DP6753" s="402"/>
      <c r="DQ6753" s="402"/>
      <c r="DR6753" s="402"/>
      <c r="DS6753" s="402"/>
      <c r="DT6753" s="402"/>
      <c r="DU6753" s="402"/>
      <c r="DV6753" s="402"/>
      <c r="DW6753" s="402"/>
      <c r="DX6753" s="402"/>
      <c r="DY6753" s="402"/>
      <c r="DZ6753" s="402"/>
      <c r="EA6753" s="402"/>
      <c r="EB6753" s="402"/>
      <c r="EC6753" s="402"/>
      <c r="ED6753" s="402"/>
      <c r="EE6753" s="402"/>
      <c r="EF6753" s="402"/>
      <c r="EG6753" s="402"/>
      <c r="EH6753" s="402"/>
      <c r="EI6753" s="402"/>
      <c r="EJ6753" s="402"/>
      <c r="EK6753" s="402"/>
      <c r="EL6753" s="402"/>
      <c r="EM6753" s="402"/>
      <c r="EN6753" s="402"/>
      <c r="EO6753" s="402"/>
      <c r="EP6753" s="402"/>
      <c r="EQ6753" s="402"/>
      <c r="ER6753" s="402"/>
      <c r="ES6753" s="402"/>
      <c r="ET6753" s="402"/>
      <c r="EU6753" s="402"/>
      <c r="EV6753" s="402"/>
      <c r="EW6753" s="402"/>
      <c r="EX6753" s="402"/>
      <c r="EY6753" s="402"/>
      <c r="EZ6753" s="402"/>
      <c r="FA6753" s="402"/>
      <c r="FB6753" s="402"/>
      <c r="FC6753" s="402"/>
      <c r="FD6753" s="402"/>
      <c r="FE6753" s="402"/>
      <c r="FF6753" s="402"/>
      <c r="FG6753" s="402"/>
      <c r="FH6753" s="402"/>
      <c r="FI6753" s="402"/>
      <c r="FJ6753" s="402"/>
      <c r="FK6753" s="402"/>
      <c r="FL6753" s="402"/>
      <c r="FM6753" s="402"/>
      <c r="FN6753" s="402"/>
      <c r="FO6753" s="402"/>
      <c r="FP6753" s="402"/>
      <c r="FQ6753" s="402"/>
      <c r="FR6753" s="402"/>
      <c r="FS6753" s="402"/>
      <c r="FT6753" s="402"/>
      <c r="FU6753" s="402"/>
      <c r="FV6753" s="402"/>
      <c r="FW6753" s="402"/>
      <c r="FX6753" s="402"/>
      <c r="FY6753" s="402"/>
      <c r="FZ6753" s="402"/>
      <c r="GA6753" s="402"/>
      <c r="GB6753" s="402"/>
      <c r="GC6753" s="402"/>
      <c r="GD6753" s="402"/>
      <c r="GE6753" s="402"/>
      <c r="GF6753" s="402"/>
      <c r="GG6753" s="402"/>
      <c r="GH6753" s="402"/>
      <c r="GI6753" s="402"/>
      <c r="GJ6753" s="402"/>
      <c r="GK6753" s="402"/>
      <c r="GL6753" s="402"/>
      <c r="GM6753" s="402"/>
      <c r="GN6753" s="402"/>
      <c r="GO6753" s="402"/>
      <c r="GP6753" s="402"/>
      <c r="GQ6753" s="402"/>
      <c r="GR6753" s="402"/>
      <c r="GS6753" s="402"/>
      <c r="GT6753" s="402"/>
      <c r="GU6753" s="402"/>
      <c r="GV6753" s="402"/>
      <c r="GW6753" s="402"/>
      <c r="GX6753" s="402"/>
      <c r="GY6753" s="402"/>
      <c r="GZ6753" s="402"/>
      <c r="HA6753" s="402"/>
      <c r="HB6753" s="402"/>
      <c r="HC6753" s="402"/>
      <c r="HD6753" s="402"/>
      <c r="HE6753" s="402"/>
      <c r="HF6753" s="402"/>
      <c r="HG6753" s="402"/>
      <c r="HH6753" s="402"/>
      <c r="HI6753" s="402"/>
      <c r="HJ6753" s="402"/>
      <c r="HK6753" s="402"/>
      <c r="HL6753" s="402"/>
      <c r="HM6753" s="402"/>
      <c r="HN6753" s="402"/>
      <c r="HO6753" s="402"/>
      <c r="HP6753" s="402"/>
      <c r="HQ6753" s="402"/>
      <c r="HR6753" s="402"/>
      <c r="HS6753" s="402"/>
      <c r="HT6753" s="402"/>
      <c r="HU6753" s="402"/>
      <c r="HV6753" s="402"/>
      <c r="HW6753" s="402"/>
      <c r="HX6753" s="402"/>
      <c r="HY6753" s="402"/>
      <c r="HZ6753" s="402"/>
      <c r="IA6753" s="402"/>
      <c r="IB6753" s="402"/>
      <c r="IC6753" s="402"/>
      <c r="ID6753" s="402"/>
      <c r="IE6753" s="402"/>
      <c r="IF6753" s="402"/>
      <c r="IG6753" s="402"/>
      <c r="IH6753" s="402"/>
      <c r="II6753" s="402"/>
      <c r="IJ6753" s="402"/>
      <c r="IK6753" s="402"/>
      <c r="IL6753" s="402"/>
      <c r="IM6753" s="402"/>
      <c r="IN6753" s="402"/>
      <c r="IO6753" s="402"/>
      <c r="IP6753" s="402"/>
      <c r="IQ6753" s="402"/>
      <c r="IR6753" s="402"/>
      <c r="IS6753" s="402"/>
      <c r="IT6753" s="402"/>
      <c r="IU6753" s="402"/>
      <c r="IV6753" s="402"/>
    </row>
    <row r="6754" spans="1:256" s="21" customFormat="1">
      <c r="A6754" s="13"/>
      <c r="B6754" s="8"/>
      <c r="C6754" s="8"/>
      <c r="D6754" s="113"/>
      <c r="E6754" s="404"/>
      <c r="F6754" s="33"/>
      <c r="G6754" s="282"/>
      <c r="H6754" s="283"/>
      <c r="I6754" s="33"/>
      <c r="J6754" s="33"/>
      <c r="K6754" s="33"/>
      <c r="L6754" s="33"/>
      <c r="M6754" s="33"/>
      <c r="N6754" s="33"/>
      <c r="O6754" s="33"/>
      <c r="P6754" s="33"/>
      <c r="Q6754" s="33"/>
      <c r="R6754" s="33"/>
      <c r="S6754" s="33"/>
      <c r="T6754" s="33"/>
      <c r="U6754" s="33"/>
      <c r="V6754" s="33"/>
      <c r="W6754" s="33"/>
      <c r="X6754" s="282"/>
      <c r="Y6754" s="33"/>
      <c r="Z6754" s="284"/>
      <c r="AA6754" s="284"/>
      <c r="AB6754" s="33"/>
      <c r="AC6754" s="33"/>
      <c r="AD6754" s="33"/>
      <c r="AE6754" s="33"/>
      <c r="AF6754" s="33"/>
      <c r="AG6754" s="33"/>
      <c r="AH6754" s="33"/>
      <c r="AI6754" s="33"/>
      <c r="AJ6754" s="33"/>
      <c r="AK6754" s="33"/>
      <c r="AL6754" s="33"/>
      <c r="AM6754" s="33"/>
      <c r="AN6754" s="33"/>
      <c r="AO6754" s="33"/>
      <c r="AP6754" s="34"/>
      <c r="AQ6754" s="34"/>
      <c r="AR6754" s="28"/>
      <c r="AS6754" s="29"/>
      <c r="AT6754" s="29"/>
      <c r="AU6754" s="29"/>
      <c r="AV6754" s="402"/>
      <c r="AW6754" s="402"/>
      <c r="AX6754" s="402"/>
      <c r="AY6754" s="402"/>
      <c r="AZ6754" s="402"/>
      <c r="BA6754" s="402"/>
      <c r="BB6754" s="402"/>
      <c r="BC6754" s="402"/>
      <c r="BD6754" s="402"/>
      <c r="BE6754" s="402"/>
      <c r="BF6754" s="402"/>
      <c r="BG6754" s="402"/>
      <c r="BH6754" s="402"/>
      <c r="BI6754" s="402"/>
      <c r="BJ6754" s="402"/>
      <c r="BK6754" s="402"/>
      <c r="BL6754" s="402"/>
      <c r="BM6754" s="402"/>
      <c r="BN6754" s="402"/>
      <c r="BO6754" s="402"/>
      <c r="BP6754" s="402"/>
      <c r="BQ6754" s="402"/>
      <c r="BR6754" s="402"/>
      <c r="BS6754" s="402"/>
      <c r="BT6754" s="402"/>
      <c r="BU6754" s="402"/>
      <c r="BV6754" s="402"/>
      <c r="BW6754" s="402"/>
      <c r="BX6754" s="402"/>
      <c r="BY6754" s="402"/>
      <c r="BZ6754" s="402"/>
      <c r="CA6754" s="402"/>
      <c r="CB6754" s="402"/>
      <c r="CC6754" s="402"/>
      <c r="CD6754" s="402"/>
      <c r="CE6754" s="402"/>
      <c r="CF6754" s="402"/>
      <c r="CG6754" s="402"/>
      <c r="CH6754" s="402"/>
      <c r="CI6754" s="402"/>
      <c r="CJ6754" s="402"/>
      <c r="CK6754" s="402"/>
      <c r="CL6754" s="402"/>
      <c r="CM6754" s="402"/>
      <c r="CN6754" s="402"/>
      <c r="CO6754" s="402"/>
      <c r="CP6754" s="402"/>
      <c r="CQ6754" s="402"/>
      <c r="CR6754" s="402"/>
      <c r="CS6754" s="402"/>
      <c r="CT6754" s="402"/>
      <c r="CU6754" s="402"/>
      <c r="CV6754" s="402"/>
      <c r="CW6754" s="402"/>
      <c r="CX6754" s="402"/>
      <c r="CY6754" s="402"/>
      <c r="CZ6754" s="402"/>
      <c r="DA6754" s="402"/>
      <c r="DB6754" s="402"/>
      <c r="DC6754" s="402"/>
      <c r="DD6754" s="402"/>
      <c r="DE6754" s="402"/>
      <c r="DF6754" s="402"/>
      <c r="DG6754" s="402"/>
      <c r="DH6754" s="402"/>
      <c r="DI6754" s="402"/>
      <c r="DJ6754" s="402"/>
      <c r="DK6754" s="402"/>
      <c r="DL6754" s="402"/>
      <c r="DM6754" s="402"/>
      <c r="DN6754" s="402"/>
      <c r="DO6754" s="402"/>
      <c r="DP6754" s="402"/>
      <c r="DQ6754" s="402"/>
      <c r="DR6754" s="402"/>
      <c r="DS6754" s="402"/>
      <c r="DT6754" s="402"/>
      <c r="DU6754" s="402"/>
      <c r="DV6754" s="402"/>
      <c r="DW6754" s="402"/>
      <c r="DX6754" s="402"/>
      <c r="DY6754" s="402"/>
      <c r="DZ6754" s="402"/>
      <c r="EA6754" s="402"/>
      <c r="EB6754" s="402"/>
      <c r="EC6754" s="402"/>
      <c r="ED6754" s="402"/>
      <c r="EE6754" s="402"/>
      <c r="EF6754" s="402"/>
      <c r="EG6754" s="402"/>
      <c r="EH6754" s="402"/>
      <c r="EI6754" s="402"/>
      <c r="EJ6754" s="402"/>
      <c r="EK6754" s="402"/>
      <c r="EL6754" s="402"/>
      <c r="EM6754" s="402"/>
      <c r="EN6754" s="402"/>
      <c r="EO6754" s="402"/>
      <c r="EP6754" s="402"/>
      <c r="EQ6754" s="402"/>
      <c r="ER6754" s="402"/>
      <c r="ES6754" s="402"/>
      <c r="ET6754" s="402"/>
      <c r="EU6754" s="402"/>
      <c r="EV6754" s="402"/>
      <c r="EW6754" s="402"/>
      <c r="EX6754" s="402"/>
      <c r="EY6754" s="402"/>
      <c r="EZ6754" s="402"/>
      <c r="FA6754" s="402"/>
      <c r="FB6754" s="402"/>
      <c r="FC6754" s="402"/>
      <c r="FD6754" s="402"/>
      <c r="FE6754" s="402"/>
      <c r="FF6754" s="402"/>
      <c r="FG6754" s="402"/>
      <c r="FH6754" s="402"/>
      <c r="FI6754" s="402"/>
      <c r="FJ6754" s="402"/>
      <c r="FK6754" s="402"/>
      <c r="FL6754" s="402"/>
      <c r="FM6754" s="402"/>
      <c r="FN6754" s="402"/>
      <c r="FO6754" s="402"/>
      <c r="FP6754" s="402"/>
      <c r="FQ6754" s="402"/>
      <c r="FR6754" s="402"/>
      <c r="FS6754" s="402"/>
      <c r="FT6754" s="402"/>
      <c r="FU6754" s="402"/>
      <c r="FV6754" s="402"/>
      <c r="FW6754" s="402"/>
      <c r="FX6754" s="402"/>
      <c r="FY6754" s="402"/>
      <c r="FZ6754" s="402"/>
      <c r="GA6754" s="402"/>
      <c r="GB6754" s="402"/>
      <c r="GC6754" s="402"/>
      <c r="GD6754" s="402"/>
      <c r="GE6754" s="402"/>
      <c r="GF6754" s="402"/>
      <c r="GG6754" s="402"/>
      <c r="GH6754" s="402"/>
      <c r="GI6754" s="402"/>
      <c r="GJ6754" s="402"/>
      <c r="GK6754" s="402"/>
      <c r="GL6754" s="402"/>
      <c r="GM6754" s="402"/>
      <c r="GN6754" s="402"/>
      <c r="GO6754" s="402"/>
      <c r="GP6754" s="402"/>
      <c r="GQ6754" s="402"/>
      <c r="GR6754" s="402"/>
      <c r="GS6754" s="402"/>
      <c r="GT6754" s="402"/>
      <c r="GU6754" s="402"/>
      <c r="GV6754" s="402"/>
      <c r="GW6754" s="402"/>
      <c r="GX6754" s="402"/>
      <c r="GY6754" s="402"/>
      <c r="GZ6754" s="402"/>
      <c r="HA6754" s="402"/>
      <c r="HB6754" s="402"/>
      <c r="HC6754" s="402"/>
      <c r="HD6754" s="402"/>
      <c r="HE6754" s="402"/>
      <c r="HF6754" s="402"/>
      <c r="HG6754" s="402"/>
      <c r="HH6754" s="402"/>
      <c r="HI6754" s="402"/>
      <c r="HJ6754" s="402"/>
      <c r="HK6754" s="402"/>
      <c r="HL6754" s="402"/>
      <c r="HM6754" s="402"/>
      <c r="HN6754" s="402"/>
      <c r="HO6754" s="402"/>
      <c r="HP6754" s="402"/>
      <c r="HQ6754" s="402"/>
      <c r="HR6754" s="402"/>
      <c r="HS6754" s="402"/>
      <c r="HT6754" s="402"/>
      <c r="HU6754" s="402"/>
      <c r="HV6754" s="402"/>
      <c r="HW6754" s="402"/>
      <c r="HX6754" s="402"/>
      <c r="HY6754" s="402"/>
      <c r="HZ6754" s="402"/>
      <c r="IA6754" s="402"/>
      <c r="IB6754" s="402"/>
      <c r="IC6754" s="402"/>
      <c r="ID6754" s="402"/>
      <c r="IE6754" s="402"/>
      <c r="IF6754" s="402"/>
      <c r="IG6754" s="402"/>
      <c r="IH6754" s="402"/>
      <c r="II6754" s="402"/>
      <c r="IJ6754" s="402"/>
      <c r="IK6754" s="402"/>
      <c r="IL6754" s="402"/>
      <c r="IM6754" s="402"/>
      <c r="IN6754" s="402"/>
      <c r="IO6754" s="402"/>
      <c r="IP6754" s="402"/>
      <c r="IQ6754" s="402"/>
      <c r="IR6754" s="402"/>
      <c r="IS6754" s="402"/>
      <c r="IT6754" s="402"/>
      <c r="IU6754" s="402"/>
      <c r="IV6754" s="402"/>
    </row>
    <row r="6755" spans="1:256" s="21" customFormat="1">
      <c r="A6755" s="12"/>
      <c r="B6755" s="9">
        <v>2</v>
      </c>
      <c r="C6755" s="9" t="s">
        <v>15</v>
      </c>
      <c r="D6755" s="81" t="s">
        <v>9</v>
      </c>
      <c r="E6755" s="405">
        <v>172186000</v>
      </c>
      <c r="F6755" s="31">
        <f t="shared" ref="F6755:V6755" si="994">SUM(F6756:F6783)</f>
        <v>12500000</v>
      </c>
      <c r="G6755" s="31">
        <f t="shared" si="994"/>
        <v>12500000</v>
      </c>
      <c r="H6755" s="31">
        <f t="shared" si="994"/>
        <v>12500000</v>
      </c>
      <c r="I6755" s="31">
        <f t="shared" si="994"/>
        <v>0</v>
      </c>
      <c r="J6755" s="31">
        <f t="shared" si="994"/>
        <v>0</v>
      </c>
      <c r="K6755" s="31">
        <f t="shared" si="994"/>
        <v>0</v>
      </c>
      <c r="L6755" s="31">
        <f t="shared" si="994"/>
        <v>0</v>
      </c>
      <c r="M6755" s="31">
        <f t="shared" si="994"/>
        <v>0</v>
      </c>
      <c r="N6755" s="31">
        <f t="shared" si="994"/>
        <v>19337729</v>
      </c>
      <c r="O6755" s="31">
        <f t="shared" si="994"/>
        <v>0</v>
      </c>
      <c r="P6755" s="31">
        <f t="shared" si="994"/>
        <v>0</v>
      </c>
      <c r="Q6755" s="31">
        <f t="shared" si="994"/>
        <v>0</v>
      </c>
      <c r="R6755" s="31">
        <f t="shared" si="994"/>
        <v>0</v>
      </c>
      <c r="S6755" s="31">
        <f t="shared" si="994"/>
        <v>0</v>
      </c>
      <c r="T6755" s="31">
        <f t="shared" si="994"/>
        <v>0</v>
      </c>
      <c r="U6755" s="31">
        <f t="shared" si="994"/>
        <v>0</v>
      </c>
      <c r="V6755" s="31">
        <f t="shared" si="994"/>
        <v>0</v>
      </c>
      <c r="W6755" s="31">
        <f>SUM(O6755:V6755)</f>
        <v>0</v>
      </c>
      <c r="X6755" s="31">
        <f>SUM(X6756:X6783)</f>
        <v>0</v>
      </c>
      <c r="Y6755" s="31">
        <f>H6755+I6755+J6755+K6755+L6755+M6755+N6755+W6755+X6755</f>
        <v>31837729</v>
      </c>
      <c r="Z6755" s="31">
        <f t="shared" ref="Z6755:AK6755" si="995">SUM(Z6756:Z6783)</f>
        <v>0</v>
      </c>
      <c r="AA6755" s="31">
        <f t="shared" si="995"/>
        <v>0</v>
      </c>
      <c r="AB6755" s="31">
        <f t="shared" si="995"/>
        <v>0</v>
      </c>
      <c r="AC6755" s="31">
        <f t="shared" si="995"/>
        <v>0</v>
      </c>
      <c r="AD6755" s="31">
        <f t="shared" si="995"/>
        <v>0</v>
      </c>
      <c r="AE6755" s="31">
        <f t="shared" si="995"/>
        <v>0</v>
      </c>
      <c r="AF6755" s="31">
        <f t="shared" si="995"/>
        <v>0</v>
      </c>
      <c r="AG6755" s="31">
        <f t="shared" si="995"/>
        <v>0</v>
      </c>
      <c r="AH6755" s="31">
        <f t="shared" si="995"/>
        <v>0</v>
      </c>
      <c r="AI6755" s="31">
        <f t="shared" si="995"/>
        <v>0</v>
      </c>
      <c r="AJ6755" s="31">
        <f t="shared" si="995"/>
        <v>0</v>
      </c>
      <c r="AK6755" s="31">
        <f t="shared" si="995"/>
        <v>0</v>
      </c>
      <c r="AL6755" s="31">
        <f>SUM(AD6755:AK6755)</f>
        <v>0</v>
      </c>
      <c r="AM6755" s="31">
        <f>SUM(AM6756:AM6783)</f>
        <v>0</v>
      </c>
      <c r="AN6755" s="31">
        <f>SUM(AN6756:AN6783)</f>
        <v>0</v>
      </c>
      <c r="AO6755" s="31">
        <f>Z6755+AA6755+AB6755+AC6755+AL6755+AM6755+AN6755</f>
        <v>0</v>
      </c>
      <c r="AP6755" s="32">
        <f>E6755+Y6755-AO6755</f>
        <v>204023729</v>
      </c>
      <c r="AQ6755" s="32"/>
      <c r="AR6755" s="28"/>
      <c r="AS6755" s="29">
        <f>E6755+H6755+I6755+J6755+K6755+L6755+M6755+N6755+W6755+X6755-Z6755-AB6755-AL6755-AC6755-AM6755-AN6755</f>
        <v>204023729</v>
      </c>
      <c r="AT6755" s="29">
        <f>AP6755-AS6755</f>
        <v>0</v>
      </c>
      <c r="AU6755" s="29">
        <f>E6755</f>
        <v>172186000</v>
      </c>
      <c r="AV6755" s="86">
        <f>AS6755-AU6755</f>
        <v>31837729</v>
      </c>
      <c r="AW6755" s="86">
        <f>Y6755-AO6755</f>
        <v>31837729</v>
      </c>
      <c r="AX6755" s="86">
        <f>AV6755-AW6755</f>
        <v>0</v>
      </c>
      <c r="AY6755" s="86"/>
      <c r="AZ6755" s="398"/>
      <c r="BA6755" s="86"/>
      <c r="BB6755" s="86"/>
      <c r="BC6755" s="86"/>
      <c r="BD6755" s="86"/>
      <c r="BE6755" s="86"/>
      <c r="BF6755" s="86"/>
      <c r="BG6755" s="86"/>
      <c r="BH6755" s="86"/>
      <c r="BI6755" s="86"/>
      <c r="BJ6755" s="86"/>
      <c r="BK6755" s="86"/>
      <c r="BL6755" s="86"/>
      <c r="BM6755" s="86"/>
      <c r="BN6755" s="86"/>
      <c r="BO6755" s="86"/>
      <c r="BP6755" s="86"/>
      <c r="BQ6755" s="86"/>
      <c r="BR6755" s="86"/>
      <c r="BS6755" s="86"/>
      <c r="BT6755" s="86"/>
      <c r="BU6755" s="86"/>
      <c r="BV6755" s="86"/>
      <c r="BW6755" s="86"/>
      <c r="BX6755" s="86"/>
      <c r="BY6755" s="86"/>
      <c r="BZ6755" s="86"/>
      <c r="CA6755" s="86"/>
      <c r="CB6755" s="86"/>
      <c r="CC6755" s="86"/>
      <c r="CD6755" s="86"/>
      <c r="CE6755" s="86"/>
      <c r="CF6755" s="86"/>
      <c r="CG6755" s="86"/>
      <c r="CH6755" s="86"/>
      <c r="CI6755" s="86"/>
      <c r="CJ6755" s="86"/>
      <c r="CK6755" s="86"/>
      <c r="CL6755" s="86"/>
      <c r="CM6755" s="86"/>
      <c r="CN6755" s="86"/>
      <c r="CO6755" s="86"/>
      <c r="CP6755" s="86"/>
      <c r="CQ6755" s="86"/>
      <c r="CR6755" s="86"/>
      <c r="CS6755" s="86"/>
      <c r="CT6755" s="86"/>
      <c r="CU6755" s="86"/>
      <c r="CV6755" s="86"/>
      <c r="CW6755" s="86"/>
      <c r="CX6755" s="86"/>
      <c r="CY6755" s="86"/>
      <c r="CZ6755" s="86"/>
      <c r="DA6755" s="86"/>
      <c r="DB6755" s="86"/>
      <c r="DC6755" s="86"/>
      <c r="DD6755" s="86"/>
      <c r="DE6755" s="86"/>
      <c r="DF6755" s="86"/>
      <c r="DG6755" s="86"/>
      <c r="DH6755" s="86"/>
      <c r="DI6755" s="86"/>
      <c r="DJ6755" s="86"/>
      <c r="DK6755" s="86"/>
      <c r="DL6755" s="86"/>
      <c r="DM6755" s="86"/>
      <c r="DN6755" s="86"/>
      <c r="DO6755" s="86"/>
      <c r="DP6755" s="86"/>
      <c r="DQ6755" s="86"/>
      <c r="DR6755" s="86"/>
      <c r="DS6755" s="86"/>
      <c r="DT6755" s="86"/>
      <c r="DU6755" s="86"/>
      <c r="DV6755" s="86"/>
      <c r="DW6755" s="86"/>
      <c r="DX6755" s="86"/>
      <c r="DY6755" s="86"/>
      <c r="DZ6755" s="86"/>
      <c r="EA6755" s="86"/>
      <c r="EB6755" s="86"/>
      <c r="EC6755" s="86"/>
      <c r="ED6755" s="86"/>
      <c r="EE6755" s="86"/>
      <c r="EF6755" s="86"/>
      <c r="EG6755" s="86"/>
      <c r="EH6755" s="86"/>
      <c r="EI6755" s="86"/>
      <c r="EJ6755" s="86"/>
      <c r="EK6755" s="86"/>
      <c r="EL6755" s="86"/>
      <c r="EM6755" s="86"/>
      <c r="EN6755" s="86"/>
      <c r="EO6755" s="86"/>
      <c r="EP6755" s="86"/>
      <c r="EQ6755" s="86"/>
      <c r="ER6755" s="86"/>
      <c r="ES6755" s="86"/>
      <c r="ET6755" s="86"/>
      <c r="EU6755" s="86"/>
      <c r="EV6755" s="86"/>
      <c r="EW6755" s="86"/>
      <c r="EX6755" s="86"/>
      <c r="EY6755" s="86"/>
      <c r="EZ6755" s="86"/>
      <c r="FA6755" s="86"/>
      <c r="FB6755" s="86"/>
      <c r="FC6755" s="86"/>
      <c r="FD6755" s="86"/>
      <c r="FE6755" s="86"/>
      <c r="FF6755" s="86"/>
      <c r="FG6755" s="86"/>
      <c r="FH6755" s="86"/>
      <c r="FI6755" s="86"/>
      <c r="FJ6755" s="86"/>
      <c r="FK6755" s="86"/>
      <c r="FL6755" s="86"/>
      <c r="FM6755" s="86"/>
      <c r="FN6755" s="86"/>
      <c r="FO6755" s="86"/>
      <c r="FP6755" s="86"/>
      <c r="FQ6755" s="86"/>
      <c r="FR6755" s="86"/>
      <c r="FS6755" s="86"/>
      <c r="FT6755" s="86"/>
      <c r="FU6755" s="86"/>
      <c r="FV6755" s="86"/>
      <c r="FW6755" s="86"/>
      <c r="FX6755" s="86"/>
      <c r="FY6755" s="86"/>
      <c r="FZ6755" s="86"/>
      <c r="GA6755" s="86"/>
      <c r="GB6755" s="86"/>
      <c r="GC6755" s="86"/>
      <c r="GD6755" s="86"/>
      <c r="GE6755" s="86"/>
      <c r="GF6755" s="86"/>
      <c r="GG6755" s="86"/>
      <c r="GH6755" s="86"/>
      <c r="GI6755" s="86"/>
      <c r="GJ6755" s="86"/>
      <c r="GK6755" s="86"/>
      <c r="GL6755" s="86"/>
      <c r="GM6755" s="86"/>
      <c r="GN6755" s="86"/>
      <c r="GO6755" s="86"/>
      <c r="GP6755" s="86"/>
      <c r="GQ6755" s="86"/>
      <c r="GR6755" s="86"/>
      <c r="GS6755" s="86"/>
      <c r="GT6755" s="86"/>
      <c r="GU6755" s="86"/>
      <c r="GV6755" s="86"/>
      <c r="GW6755" s="86"/>
      <c r="GX6755" s="86"/>
      <c r="GY6755" s="86"/>
      <c r="GZ6755" s="86"/>
      <c r="HA6755" s="86"/>
      <c r="HB6755" s="86"/>
      <c r="HC6755" s="86"/>
      <c r="HD6755" s="86"/>
      <c r="HE6755" s="86"/>
      <c r="HF6755" s="86"/>
      <c r="HG6755" s="86"/>
      <c r="HH6755" s="86"/>
      <c r="HI6755" s="86"/>
      <c r="HJ6755" s="86"/>
      <c r="HK6755" s="86"/>
      <c r="HL6755" s="86"/>
      <c r="HM6755" s="86"/>
      <c r="HN6755" s="86"/>
      <c r="HO6755" s="86"/>
      <c r="HP6755" s="86"/>
      <c r="HQ6755" s="86"/>
      <c r="HR6755" s="86"/>
      <c r="HS6755" s="86"/>
      <c r="HT6755" s="86"/>
      <c r="HU6755" s="86"/>
      <c r="HV6755" s="86"/>
      <c r="HW6755" s="86"/>
      <c r="HX6755" s="86"/>
      <c r="HY6755" s="86"/>
      <c r="HZ6755" s="86"/>
      <c r="IA6755" s="86"/>
      <c r="IB6755" s="86"/>
      <c r="IC6755" s="86"/>
      <c r="ID6755" s="86"/>
      <c r="IE6755" s="86"/>
      <c r="IF6755" s="86"/>
      <c r="IG6755" s="86"/>
      <c r="IH6755" s="86"/>
      <c r="II6755" s="86"/>
      <c r="IJ6755" s="86"/>
      <c r="IK6755" s="86"/>
      <c r="IL6755" s="86"/>
      <c r="IM6755" s="86"/>
      <c r="IN6755" s="86"/>
      <c r="IO6755" s="86"/>
      <c r="IP6755" s="86"/>
      <c r="IQ6755" s="86"/>
      <c r="IR6755" s="86"/>
      <c r="IS6755" s="86"/>
      <c r="IT6755" s="86"/>
      <c r="IU6755" s="86"/>
      <c r="IV6755" s="86"/>
    </row>
    <row r="6756" spans="1:256" s="402" customFormat="1">
      <c r="A6756" s="13"/>
      <c r="B6756" s="8"/>
      <c r="C6756" s="8"/>
      <c r="D6756" s="240"/>
      <c r="E6756" s="266"/>
      <c r="F6756" s="321"/>
      <c r="G6756" s="282"/>
      <c r="H6756" s="283"/>
      <c r="I6756" s="33"/>
      <c r="J6756" s="33"/>
      <c r="K6756" s="33"/>
      <c r="L6756" s="33"/>
      <c r="M6756" s="33"/>
      <c r="N6756" s="33"/>
      <c r="O6756" s="33"/>
      <c r="P6756" s="33"/>
      <c r="Q6756" s="33"/>
      <c r="R6756" s="33"/>
      <c r="S6756" s="33"/>
      <c r="T6756" s="33"/>
      <c r="U6756" s="33"/>
      <c r="V6756" s="33"/>
      <c r="W6756" s="33"/>
      <c r="X6756" s="282"/>
      <c r="Y6756" s="33"/>
      <c r="Z6756" s="284"/>
      <c r="AA6756" s="284"/>
      <c r="AB6756" s="33"/>
      <c r="AC6756" s="33"/>
      <c r="AD6756" s="33"/>
      <c r="AE6756" s="33"/>
      <c r="AF6756" s="33"/>
      <c r="AG6756" s="33"/>
      <c r="AH6756" s="33"/>
      <c r="AI6756" s="33"/>
      <c r="AJ6756" s="33"/>
      <c r="AK6756" s="33"/>
      <c r="AL6756" s="33"/>
      <c r="AM6756" s="33"/>
      <c r="AN6756" s="33"/>
      <c r="AO6756" s="33"/>
      <c r="AP6756" s="34"/>
      <c r="AQ6756" s="34"/>
      <c r="AR6756" s="28"/>
      <c r="AS6756" s="29"/>
      <c r="AT6756" s="29"/>
      <c r="AU6756" s="29"/>
    </row>
    <row r="6757" spans="1:256" s="479" customFormat="1">
      <c r="A6757" s="13"/>
      <c r="B6757" s="8"/>
      <c r="C6757" s="8"/>
      <c r="D6757" s="240"/>
      <c r="E6757" s="266"/>
      <c r="F6757" s="321"/>
      <c r="G6757" s="282"/>
      <c r="H6757" s="283"/>
      <c r="I6757" s="33"/>
      <c r="J6757" s="33"/>
      <c r="K6757" s="33"/>
      <c r="L6757" s="33"/>
      <c r="M6757" s="33"/>
      <c r="N6757" s="33"/>
      <c r="O6757" s="33"/>
      <c r="P6757" s="33"/>
      <c r="Q6757" s="33"/>
      <c r="R6757" s="33"/>
      <c r="S6757" s="33"/>
      <c r="T6757" s="33"/>
      <c r="U6757" s="33"/>
      <c r="V6757" s="33"/>
      <c r="W6757" s="33"/>
      <c r="X6757" s="282"/>
      <c r="Y6757" s="33"/>
      <c r="Z6757" s="284"/>
      <c r="AA6757" s="284"/>
      <c r="AB6757" s="33"/>
      <c r="AC6757" s="33"/>
      <c r="AD6757" s="33"/>
      <c r="AE6757" s="33"/>
      <c r="AF6757" s="33"/>
      <c r="AG6757" s="33"/>
      <c r="AH6757" s="33"/>
      <c r="AI6757" s="33"/>
      <c r="AJ6757" s="33"/>
      <c r="AK6757" s="33"/>
      <c r="AL6757" s="33"/>
      <c r="AM6757" s="33"/>
      <c r="AN6757" s="33"/>
      <c r="AO6757" s="33"/>
      <c r="AP6757" s="34"/>
      <c r="AQ6757" s="34"/>
      <c r="AR6757" s="28"/>
      <c r="AS6757" s="29"/>
      <c r="AT6757" s="29"/>
      <c r="AU6757" s="29"/>
    </row>
    <row r="6758" spans="1:256" s="479" customFormat="1">
      <c r="A6758" s="13"/>
      <c r="B6758" s="8"/>
      <c r="C6758" s="83">
        <v>380</v>
      </c>
      <c r="D6758" s="375" t="s">
        <v>171</v>
      </c>
      <c r="E6758" s="266"/>
      <c r="F6758" s="321"/>
      <c r="G6758" s="282"/>
      <c r="H6758" s="283"/>
      <c r="I6758" s="33"/>
      <c r="J6758" s="33"/>
      <c r="K6758" s="33"/>
      <c r="L6758" s="33"/>
      <c r="M6758" s="33"/>
      <c r="N6758" s="33"/>
      <c r="O6758" s="33"/>
      <c r="P6758" s="33"/>
      <c r="Q6758" s="33"/>
      <c r="R6758" s="33"/>
      <c r="S6758" s="33"/>
      <c r="T6758" s="33"/>
      <c r="U6758" s="33"/>
      <c r="V6758" s="33"/>
      <c r="W6758" s="33"/>
      <c r="X6758" s="282"/>
      <c r="Y6758" s="33"/>
      <c r="Z6758" s="284"/>
      <c r="AA6758" s="284"/>
      <c r="AB6758" s="33"/>
      <c r="AC6758" s="33"/>
      <c r="AD6758" s="33"/>
      <c r="AE6758" s="33"/>
      <c r="AF6758" s="33"/>
      <c r="AG6758" s="33"/>
      <c r="AH6758" s="33"/>
      <c r="AI6758" s="33"/>
      <c r="AJ6758" s="33"/>
      <c r="AK6758" s="33"/>
      <c r="AL6758" s="33"/>
      <c r="AM6758" s="33"/>
      <c r="AN6758" s="33"/>
      <c r="AO6758" s="33"/>
      <c r="AP6758" s="34"/>
      <c r="AQ6758" s="34"/>
      <c r="AR6758" s="28"/>
      <c r="AS6758" s="29"/>
      <c r="AT6758" s="29"/>
      <c r="AU6758" s="29"/>
    </row>
    <row r="6759" spans="1:256" s="479" customFormat="1">
      <c r="A6759" s="13"/>
      <c r="B6759" s="8"/>
      <c r="C6759" s="8"/>
      <c r="D6759" s="472" t="s">
        <v>173</v>
      </c>
      <c r="E6759" s="266"/>
      <c r="F6759" s="321"/>
      <c r="G6759" s="282"/>
      <c r="H6759" s="283"/>
      <c r="I6759" s="33"/>
      <c r="J6759" s="33"/>
      <c r="K6759" s="33"/>
      <c r="L6759" s="33"/>
      <c r="M6759" s="33"/>
      <c r="N6759" s="33"/>
      <c r="O6759" s="33"/>
      <c r="P6759" s="33"/>
      <c r="Q6759" s="33"/>
      <c r="R6759" s="33"/>
      <c r="S6759" s="33"/>
      <c r="T6759" s="33"/>
      <c r="U6759" s="33"/>
      <c r="V6759" s="33"/>
      <c r="W6759" s="33"/>
      <c r="X6759" s="282"/>
      <c r="Y6759" s="33"/>
      <c r="Z6759" s="284"/>
      <c r="AA6759" s="284"/>
      <c r="AB6759" s="33"/>
      <c r="AC6759" s="33"/>
      <c r="AD6759" s="33"/>
      <c r="AE6759" s="33"/>
      <c r="AF6759" s="33"/>
      <c r="AG6759" s="33"/>
      <c r="AH6759" s="33"/>
      <c r="AI6759" s="33"/>
      <c r="AJ6759" s="33"/>
      <c r="AK6759" s="33"/>
      <c r="AL6759" s="33"/>
      <c r="AM6759" s="33"/>
      <c r="AN6759" s="33"/>
      <c r="AO6759" s="33"/>
      <c r="AP6759" s="34"/>
      <c r="AQ6759" s="34"/>
      <c r="AR6759" s="28"/>
      <c r="AS6759" s="29"/>
      <c r="AT6759" s="29"/>
      <c r="AU6759" s="29"/>
    </row>
    <row r="6760" spans="1:256" s="479" customFormat="1">
      <c r="A6760" s="13"/>
      <c r="B6760" s="8"/>
      <c r="C6760" s="8"/>
      <c r="D6760" s="473" t="s">
        <v>176</v>
      </c>
      <c r="E6760" s="266"/>
      <c r="F6760" s="321"/>
      <c r="G6760" s="282"/>
      <c r="H6760" s="283"/>
      <c r="I6760" s="33"/>
      <c r="J6760" s="33"/>
      <c r="K6760" s="33"/>
      <c r="L6760" s="33"/>
      <c r="M6760" s="33"/>
      <c r="N6760" s="33"/>
      <c r="O6760" s="33"/>
      <c r="P6760" s="33"/>
      <c r="Q6760" s="33"/>
      <c r="R6760" s="33"/>
      <c r="S6760" s="33"/>
      <c r="T6760" s="33"/>
      <c r="U6760" s="33"/>
      <c r="V6760" s="33"/>
      <c r="W6760" s="33"/>
      <c r="X6760" s="282"/>
      <c r="Y6760" s="33"/>
      <c r="Z6760" s="284"/>
      <c r="AA6760" s="284"/>
      <c r="AB6760" s="33"/>
      <c r="AC6760" s="33"/>
      <c r="AD6760" s="33"/>
      <c r="AE6760" s="33"/>
      <c r="AF6760" s="33"/>
      <c r="AG6760" s="33"/>
      <c r="AH6760" s="33"/>
      <c r="AI6760" s="33"/>
      <c r="AJ6760" s="33"/>
      <c r="AK6760" s="33"/>
      <c r="AL6760" s="33"/>
      <c r="AM6760" s="33"/>
      <c r="AN6760" s="33"/>
      <c r="AO6760" s="33"/>
      <c r="AP6760" s="34"/>
      <c r="AQ6760" s="34"/>
      <c r="AR6760" s="28"/>
      <c r="AS6760" s="29"/>
      <c r="AT6760" s="29"/>
      <c r="AU6760" s="29"/>
    </row>
    <row r="6761" spans="1:256" s="479" customFormat="1">
      <c r="A6761" s="13"/>
      <c r="B6761" s="8"/>
      <c r="C6761" s="8"/>
      <c r="D6761" s="345" t="s">
        <v>177</v>
      </c>
      <c r="E6761" s="266"/>
      <c r="F6761" s="261">
        <v>5400000</v>
      </c>
      <c r="G6761" s="282">
        <f>SUM(H6762)</f>
        <v>5400000</v>
      </c>
      <c r="H6761" s="283"/>
      <c r="I6761" s="33"/>
      <c r="J6761" s="33"/>
      <c r="K6761" s="33"/>
      <c r="L6761" s="33"/>
      <c r="M6761" s="33"/>
      <c r="N6761" s="33"/>
      <c r="O6761" s="33"/>
      <c r="P6761" s="33"/>
      <c r="Q6761" s="33"/>
      <c r="R6761" s="33"/>
      <c r="S6761" s="33"/>
      <c r="T6761" s="33"/>
      <c r="U6761" s="33"/>
      <c r="V6761" s="33"/>
      <c r="W6761" s="33"/>
      <c r="X6761" s="282"/>
      <c r="Y6761" s="33"/>
      <c r="Z6761" s="284"/>
      <c r="AA6761" s="284"/>
      <c r="AB6761" s="33"/>
      <c r="AC6761" s="33"/>
      <c r="AD6761" s="33"/>
      <c r="AE6761" s="33"/>
      <c r="AF6761" s="33"/>
      <c r="AG6761" s="33"/>
      <c r="AH6761" s="33"/>
      <c r="AI6761" s="33"/>
      <c r="AJ6761" s="33"/>
      <c r="AK6761" s="33"/>
      <c r="AL6761" s="33"/>
      <c r="AM6761" s="33"/>
      <c r="AN6761" s="33"/>
      <c r="AO6761" s="33"/>
      <c r="AP6761" s="34"/>
      <c r="AQ6761" s="34"/>
      <c r="AR6761" s="28"/>
      <c r="AS6761" s="29"/>
      <c r="AT6761" s="29"/>
      <c r="AU6761" s="29"/>
    </row>
    <row r="6762" spans="1:256" s="532" customFormat="1">
      <c r="A6762" s="13"/>
      <c r="B6762" s="8"/>
      <c r="C6762" s="8"/>
      <c r="D6762" s="344" t="s">
        <v>1843</v>
      </c>
      <c r="E6762" s="266"/>
      <c r="F6762" s="261"/>
      <c r="G6762" s="282"/>
      <c r="H6762" s="283">
        <v>5400000</v>
      </c>
      <c r="I6762" s="33"/>
      <c r="J6762" s="33"/>
      <c r="K6762" s="33"/>
      <c r="L6762" s="33"/>
      <c r="M6762" s="33"/>
      <c r="N6762" s="33"/>
      <c r="O6762" s="33"/>
      <c r="P6762" s="33"/>
      <c r="Q6762" s="33"/>
      <c r="R6762" s="33"/>
      <c r="S6762" s="33"/>
      <c r="T6762" s="33"/>
      <c r="U6762" s="33"/>
      <c r="V6762" s="33"/>
      <c r="W6762" s="33"/>
      <c r="X6762" s="282"/>
      <c r="Y6762" s="33"/>
      <c r="Z6762" s="284"/>
      <c r="AA6762" s="284"/>
      <c r="AB6762" s="33"/>
      <c r="AC6762" s="33"/>
      <c r="AD6762" s="33"/>
      <c r="AE6762" s="33"/>
      <c r="AF6762" s="33"/>
      <c r="AG6762" s="33"/>
      <c r="AH6762" s="33"/>
      <c r="AI6762" s="33"/>
      <c r="AJ6762" s="33"/>
      <c r="AK6762" s="33"/>
      <c r="AL6762" s="33"/>
      <c r="AM6762" s="33"/>
      <c r="AN6762" s="33"/>
      <c r="AO6762" s="33"/>
      <c r="AP6762" s="34"/>
      <c r="AQ6762" s="34"/>
      <c r="AR6762" s="28"/>
      <c r="AS6762" s="29"/>
      <c r="AT6762" s="29"/>
      <c r="AU6762" s="29"/>
    </row>
    <row r="6763" spans="1:256" s="479" customFormat="1">
      <c r="A6763" s="13"/>
      <c r="B6763" s="8"/>
      <c r="C6763" s="8"/>
      <c r="D6763" s="345" t="s">
        <v>179</v>
      </c>
      <c r="E6763" s="266"/>
      <c r="F6763" s="261">
        <v>4600000</v>
      </c>
      <c r="G6763" s="282">
        <f>SUM(H6764:H6765)</f>
        <v>4600000</v>
      </c>
      <c r="H6763" s="283"/>
      <c r="I6763" s="33"/>
      <c r="J6763" s="33"/>
      <c r="K6763" s="33"/>
      <c r="L6763" s="33"/>
      <c r="M6763" s="33"/>
      <c r="N6763" s="33"/>
      <c r="O6763" s="33"/>
      <c r="P6763" s="33"/>
      <c r="Q6763" s="33"/>
      <c r="R6763" s="33"/>
      <c r="S6763" s="33"/>
      <c r="T6763" s="33"/>
      <c r="U6763" s="33"/>
      <c r="V6763" s="33"/>
      <c r="W6763" s="33"/>
      <c r="X6763" s="282"/>
      <c r="Y6763" s="33"/>
      <c r="Z6763" s="284"/>
      <c r="AA6763" s="284"/>
      <c r="AB6763" s="33"/>
      <c r="AC6763" s="33"/>
      <c r="AD6763" s="33"/>
      <c r="AE6763" s="33"/>
      <c r="AF6763" s="33"/>
      <c r="AG6763" s="33"/>
      <c r="AH6763" s="33"/>
      <c r="AI6763" s="33"/>
      <c r="AJ6763" s="33"/>
      <c r="AK6763" s="33"/>
      <c r="AL6763" s="33"/>
      <c r="AM6763" s="33"/>
      <c r="AN6763" s="33"/>
      <c r="AO6763" s="33"/>
      <c r="AP6763" s="34"/>
      <c r="AQ6763" s="34"/>
      <c r="AR6763" s="28"/>
      <c r="AS6763" s="29"/>
      <c r="AT6763" s="29"/>
      <c r="AU6763" s="29"/>
    </row>
    <row r="6764" spans="1:256" s="532" customFormat="1">
      <c r="A6764" s="13"/>
      <c r="B6764" s="8"/>
      <c r="C6764" s="8"/>
      <c r="D6764" s="344" t="s">
        <v>1844</v>
      </c>
      <c r="E6764" s="266"/>
      <c r="F6764" s="261"/>
      <c r="G6764" s="282"/>
      <c r="H6764" s="283">
        <v>2983000</v>
      </c>
      <c r="I6764" s="33"/>
      <c r="J6764" s="33"/>
      <c r="K6764" s="33"/>
      <c r="L6764" s="33"/>
      <c r="M6764" s="33"/>
      <c r="N6764" s="33"/>
      <c r="O6764" s="33"/>
      <c r="P6764" s="33"/>
      <c r="Q6764" s="33"/>
      <c r="R6764" s="33"/>
      <c r="S6764" s="33"/>
      <c r="T6764" s="33"/>
      <c r="U6764" s="33"/>
      <c r="V6764" s="33"/>
      <c r="W6764" s="33"/>
      <c r="X6764" s="282"/>
      <c r="Y6764" s="33"/>
      <c r="Z6764" s="284"/>
      <c r="AA6764" s="284"/>
      <c r="AB6764" s="33"/>
      <c r="AC6764" s="33"/>
      <c r="AD6764" s="33"/>
      <c r="AE6764" s="33"/>
      <c r="AF6764" s="33"/>
      <c r="AG6764" s="33"/>
      <c r="AH6764" s="33"/>
      <c r="AI6764" s="33"/>
      <c r="AJ6764" s="33"/>
      <c r="AK6764" s="33"/>
      <c r="AL6764" s="33"/>
      <c r="AM6764" s="33"/>
      <c r="AN6764" s="33"/>
      <c r="AO6764" s="33"/>
      <c r="AP6764" s="34"/>
      <c r="AQ6764" s="34"/>
      <c r="AR6764" s="28"/>
      <c r="AS6764" s="29"/>
      <c r="AT6764" s="29"/>
      <c r="AU6764" s="29"/>
    </row>
    <row r="6765" spans="1:256" s="532" customFormat="1">
      <c r="A6765" s="13"/>
      <c r="B6765" s="8"/>
      <c r="C6765" s="8"/>
      <c r="D6765" s="344" t="s">
        <v>1845</v>
      </c>
      <c r="E6765" s="266"/>
      <c r="F6765" s="261"/>
      <c r="G6765" s="282"/>
      <c r="H6765" s="283">
        <v>1617000</v>
      </c>
      <c r="I6765" s="33"/>
      <c r="J6765" s="33"/>
      <c r="K6765" s="33"/>
      <c r="L6765" s="33"/>
      <c r="M6765" s="33"/>
      <c r="N6765" s="33"/>
      <c r="O6765" s="33"/>
      <c r="P6765" s="33"/>
      <c r="Q6765" s="33"/>
      <c r="R6765" s="33"/>
      <c r="S6765" s="33"/>
      <c r="T6765" s="33"/>
      <c r="U6765" s="33"/>
      <c r="V6765" s="33"/>
      <c r="W6765" s="33"/>
      <c r="X6765" s="282"/>
      <c r="Y6765" s="33"/>
      <c r="Z6765" s="284"/>
      <c r="AA6765" s="284"/>
      <c r="AB6765" s="33"/>
      <c r="AC6765" s="33"/>
      <c r="AD6765" s="33"/>
      <c r="AE6765" s="33"/>
      <c r="AF6765" s="33"/>
      <c r="AG6765" s="33"/>
      <c r="AH6765" s="33"/>
      <c r="AI6765" s="33"/>
      <c r="AJ6765" s="33"/>
      <c r="AK6765" s="33"/>
      <c r="AL6765" s="33"/>
      <c r="AM6765" s="33"/>
      <c r="AN6765" s="33"/>
      <c r="AO6765" s="33"/>
      <c r="AP6765" s="34"/>
      <c r="AQ6765" s="34"/>
      <c r="AR6765" s="28"/>
      <c r="AS6765" s="29"/>
      <c r="AT6765" s="29"/>
      <c r="AU6765" s="29"/>
    </row>
    <row r="6766" spans="1:256" s="479" customFormat="1">
      <c r="A6766" s="13"/>
      <c r="B6766" s="8"/>
      <c r="C6766" s="8"/>
      <c r="D6766" s="240"/>
      <c r="E6766" s="266"/>
      <c r="F6766" s="321"/>
      <c r="G6766" s="282"/>
      <c r="H6766" s="283"/>
      <c r="I6766" s="33"/>
      <c r="J6766" s="33"/>
      <c r="K6766" s="33"/>
      <c r="L6766" s="33"/>
      <c r="M6766" s="33"/>
      <c r="N6766" s="33"/>
      <c r="O6766" s="33"/>
      <c r="P6766" s="33"/>
      <c r="Q6766" s="33"/>
      <c r="R6766" s="33"/>
      <c r="S6766" s="33"/>
      <c r="T6766" s="33"/>
      <c r="U6766" s="33"/>
      <c r="V6766" s="33"/>
      <c r="W6766" s="33"/>
      <c r="X6766" s="282"/>
      <c r="Y6766" s="33"/>
      <c r="Z6766" s="284"/>
      <c r="AA6766" s="284"/>
      <c r="AB6766" s="33"/>
      <c r="AC6766" s="33"/>
      <c r="AD6766" s="33"/>
      <c r="AE6766" s="33"/>
      <c r="AF6766" s="33"/>
      <c r="AG6766" s="33"/>
      <c r="AH6766" s="33"/>
      <c r="AI6766" s="33"/>
      <c r="AJ6766" s="33"/>
      <c r="AK6766" s="33"/>
      <c r="AL6766" s="33"/>
      <c r="AM6766" s="33"/>
      <c r="AN6766" s="33"/>
      <c r="AO6766" s="33"/>
      <c r="AP6766" s="34"/>
      <c r="AQ6766" s="34"/>
      <c r="AR6766" s="28"/>
      <c r="AS6766" s="29"/>
      <c r="AT6766" s="29"/>
      <c r="AU6766" s="29"/>
    </row>
    <row r="6767" spans="1:256" s="479" customFormat="1">
      <c r="A6767" s="13"/>
      <c r="B6767" s="8"/>
      <c r="C6767" s="8"/>
      <c r="D6767" s="240"/>
      <c r="E6767" s="266"/>
      <c r="F6767" s="321"/>
      <c r="G6767" s="282"/>
      <c r="H6767" s="283"/>
      <c r="I6767" s="33"/>
      <c r="J6767" s="33"/>
      <c r="K6767" s="33"/>
      <c r="L6767" s="33"/>
      <c r="M6767" s="33"/>
      <c r="N6767" s="33"/>
      <c r="O6767" s="33"/>
      <c r="P6767" s="33"/>
      <c r="Q6767" s="33"/>
      <c r="R6767" s="33"/>
      <c r="S6767" s="33"/>
      <c r="T6767" s="33"/>
      <c r="U6767" s="33"/>
      <c r="V6767" s="33"/>
      <c r="W6767" s="33"/>
      <c r="X6767" s="282"/>
      <c r="Y6767" s="33"/>
      <c r="Z6767" s="284"/>
      <c r="AA6767" s="284"/>
      <c r="AB6767" s="33"/>
      <c r="AC6767" s="33"/>
      <c r="AD6767" s="33"/>
      <c r="AE6767" s="33"/>
      <c r="AF6767" s="33"/>
      <c r="AG6767" s="33"/>
      <c r="AH6767" s="33"/>
      <c r="AI6767" s="33"/>
      <c r="AJ6767" s="33"/>
      <c r="AK6767" s="33"/>
      <c r="AL6767" s="33"/>
      <c r="AM6767" s="33"/>
      <c r="AN6767" s="33"/>
      <c r="AO6767" s="33"/>
      <c r="AP6767" s="34"/>
      <c r="AQ6767" s="34"/>
      <c r="AR6767" s="28"/>
      <c r="AS6767" s="29"/>
      <c r="AT6767" s="29"/>
      <c r="AU6767" s="29"/>
    </row>
    <row r="6768" spans="1:256" s="479" customFormat="1">
      <c r="A6768" s="13"/>
      <c r="B6768" s="8"/>
      <c r="C6768" s="83">
        <v>381</v>
      </c>
      <c r="D6768" s="375" t="s">
        <v>171</v>
      </c>
      <c r="E6768" s="266"/>
      <c r="F6768" s="321"/>
      <c r="G6768" s="282"/>
      <c r="H6768" s="283"/>
      <c r="I6768" s="33"/>
      <c r="J6768" s="33"/>
      <c r="K6768" s="33"/>
      <c r="L6768" s="33"/>
      <c r="M6768" s="33"/>
      <c r="N6768" s="33"/>
      <c r="O6768" s="33"/>
      <c r="P6768" s="33"/>
      <c r="Q6768" s="33"/>
      <c r="R6768" s="33"/>
      <c r="S6768" s="33"/>
      <c r="T6768" s="33"/>
      <c r="U6768" s="33"/>
      <c r="V6768" s="33"/>
      <c r="W6768" s="33"/>
      <c r="X6768" s="282"/>
      <c r="Y6768" s="33"/>
      <c r="Z6768" s="284"/>
      <c r="AA6768" s="284"/>
      <c r="AB6768" s="33"/>
      <c r="AC6768" s="33"/>
      <c r="AD6768" s="33"/>
      <c r="AE6768" s="33"/>
      <c r="AF6768" s="33"/>
      <c r="AG6768" s="33"/>
      <c r="AH6768" s="33"/>
      <c r="AI6768" s="33"/>
      <c r="AJ6768" s="33"/>
      <c r="AK6768" s="33"/>
      <c r="AL6768" s="33"/>
      <c r="AM6768" s="33"/>
      <c r="AN6768" s="33"/>
      <c r="AO6768" s="33"/>
      <c r="AP6768" s="34"/>
      <c r="AQ6768" s="34"/>
      <c r="AR6768" s="28"/>
      <c r="AS6768" s="29"/>
      <c r="AT6768" s="29"/>
      <c r="AU6768" s="29"/>
    </row>
    <row r="6769" spans="1:256" s="479" customFormat="1">
      <c r="A6769" s="13"/>
      <c r="B6769" s="8"/>
      <c r="C6769" s="8"/>
      <c r="D6769" s="472" t="s">
        <v>184</v>
      </c>
      <c r="E6769" s="266"/>
      <c r="F6769" s="321"/>
      <c r="G6769" s="282"/>
      <c r="H6769" s="283"/>
      <c r="I6769" s="33"/>
      <c r="J6769" s="33"/>
      <c r="K6769" s="33"/>
      <c r="L6769" s="33"/>
      <c r="M6769" s="33"/>
      <c r="N6769" s="33"/>
      <c r="O6769" s="33"/>
      <c r="P6769" s="33"/>
      <c r="Q6769" s="33"/>
      <c r="R6769" s="33"/>
      <c r="S6769" s="33"/>
      <c r="T6769" s="33"/>
      <c r="U6769" s="33"/>
      <c r="V6769" s="33"/>
      <c r="W6769" s="33"/>
      <c r="X6769" s="282"/>
      <c r="Y6769" s="33"/>
      <c r="Z6769" s="284"/>
      <c r="AA6769" s="284"/>
      <c r="AB6769" s="33"/>
      <c r="AC6769" s="33"/>
      <c r="AD6769" s="33"/>
      <c r="AE6769" s="33"/>
      <c r="AF6769" s="33"/>
      <c r="AG6769" s="33"/>
      <c r="AH6769" s="33"/>
      <c r="AI6769" s="33"/>
      <c r="AJ6769" s="33"/>
      <c r="AK6769" s="33"/>
      <c r="AL6769" s="33"/>
      <c r="AM6769" s="33"/>
      <c r="AN6769" s="33"/>
      <c r="AO6769" s="33"/>
      <c r="AP6769" s="34"/>
      <c r="AQ6769" s="34"/>
      <c r="AR6769" s="28"/>
      <c r="AS6769" s="29"/>
      <c r="AT6769" s="29"/>
      <c r="AU6769" s="29"/>
    </row>
    <row r="6770" spans="1:256" s="479" customFormat="1">
      <c r="A6770" s="13"/>
      <c r="B6770" s="8"/>
      <c r="C6770" s="8"/>
      <c r="D6770" s="473" t="s">
        <v>188</v>
      </c>
      <c r="E6770" s="266"/>
      <c r="F6770" s="321"/>
      <c r="G6770" s="282"/>
      <c r="H6770" s="283"/>
      <c r="I6770" s="33"/>
      <c r="J6770" s="33"/>
      <c r="K6770" s="33"/>
      <c r="L6770" s="33"/>
      <c r="M6770" s="33"/>
      <c r="N6770" s="33"/>
      <c r="O6770" s="33"/>
      <c r="P6770" s="33"/>
      <c r="Q6770" s="33"/>
      <c r="R6770" s="33"/>
      <c r="S6770" s="33"/>
      <c r="T6770" s="33"/>
      <c r="U6770" s="33"/>
      <c r="V6770" s="33"/>
      <c r="W6770" s="33"/>
      <c r="X6770" s="282"/>
      <c r="Y6770" s="33"/>
      <c r="Z6770" s="284"/>
      <c r="AA6770" s="284"/>
      <c r="AB6770" s="33"/>
      <c r="AC6770" s="33"/>
      <c r="AD6770" s="33"/>
      <c r="AE6770" s="33"/>
      <c r="AF6770" s="33"/>
      <c r="AG6770" s="33"/>
      <c r="AH6770" s="33"/>
      <c r="AI6770" s="33"/>
      <c r="AJ6770" s="33"/>
      <c r="AK6770" s="33"/>
      <c r="AL6770" s="33"/>
      <c r="AM6770" s="33"/>
      <c r="AN6770" s="33"/>
      <c r="AO6770" s="33"/>
      <c r="AP6770" s="34"/>
      <c r="AQ6770" s="34"/>
      <c r="AR6770" s="28"/>
      <c r="AS6770" s="29"/>
      <c r="AT6770" s="29"/>
      <c r="AU6770" s="29"/>
    </row>
    <row r="6771" spans="1:256" s="479" customFormat="1">
      <c r="A6771" s="13"/>
      <c r="B6771" s="8"/>
      <c r="C6771" s="8"/>
      <c r="D6771" s="344" t="s">
        <v>1846</v>
      </c>
      <c r="E6771" s="266"/>
      <c r="F6771" s="261">
        <v>2500000</v>
      </c>
      <c r="G6771" s="282">
        <f>SUM(H6771)</f>
        <v>2500000</v>
      </c>
      <c r="H6771" s="283">
        <v>2500000</v>
      </c>
      <c r="I6771" s="33"/>
      <c r="J6771" s="33"/>
      <c r="K6771" s="33"/>
      <c r="L6771" s="33"/>
      <c r="M6771" s="33"/>
      <c r="N6771" s="33"/>
      <c r="O6771" s="33"/>
      <c r="P6771" s="33"/>
      <c r="Q6771" s="33"/>
      <c r="R6771" s="33"/>
      <c r="S6771" s="33"/>
      <c r="T6771" s="33"/>
      <c r="U6771" s="33"/>
      <c r="V6771" s="33"/>
      <c r="W6771" s="33"/>
      <c r="X6771" s="282"/>
      <c r="Y6771" s="33"/>
      <c r="Z6771" s="284"/>
      <c r="AA6771" s="284"/>
      <c r="AB6771" s="33"/>
      <c r="AC6771" s="33"/>
      <c r="AD6771" s="33"/>
      <c r="AE6771" s="33"/>
      <c r="AF6771" s="33"/>
      <c r="AG6771" s="33"/>
      <c r="AH6771" s="33"/>
      <c r="AI6771" s="33"/>
      <c r="AJ6771" s="33"/>
      <c r="AK6771" s="33"/>
      <c r="AL6771" s="33"/>
      <c r="AM6771" s="33"/>
      <c r="AN6771" s="33"/>
      <c r="AO6771" s="33"/>
      <c r="AP6771" s="34"/>
      <c r="AQ6771" s="34"/>
      <c r="AR6771" s="28"/>
      <c r="AS6771" s="29"/>
      <c r="AT6771" s="29"/>
      <c r="AU6771" s="29"/>
    </row>
    <row r="6772" spans="1:256" s="479" customFormat="1">
      <c r="A6772" s="13"/>
      <c r="B6772" s="8"/>
      <c r="C6772" s="8"/>
      <c r="D6772" s="240"/>
      <c r="E6772" s="266"/>
      <c r="F6772" s="321"/>
      <c r="G6772" s="282"/>
      <c r="H6772" s="283"/>
      <c r="I6772" s="33"/>
      <c r="J6772" s="33"/>
      <c r="K6772" s="33"/>
      <c r="L6772" s="33"/>
      <c r="M6772" s="33"/>
      <c r="N6772" s="33"/>
      <c r="O6772" s="33"/>
      <c r="P6772" s="33"/>
      <c r="Q6772" s="33"/>
      <c r="R6772" s="33"/>
      <c r="S6772" s="33"/>
      <c r="T6772" s="33"/>
      <c r="U6772" s="33"/>
      <c r="V6772" s="33"/>
      <c r="W6772" s="33"/>
      <c r="X6772" s="282"/>
      <c r="Y6772" s="33"/>
      <c r="Z6772" s="284"/>
      <c r="AA6772" s="284"/>
      <c r="AB6772" s="33"/>
      <c r="AC6772" s="33"/>
      <c r="AD6772" s="33"/>
      <c r="AE6772" s="33"/>
      <c r="AF6772" s="33"/>
      <c r="AG6772" s="33"/>
      <c r="AH6772" s="33"/>
      <c r="AI6772" s="33"/>
      <c r="AJ6772" s="33"/>
      <c r="AK6772" s="33"/>
      <c r="AL6772" s="33"/>
      <c r="AM6772" s="33"/>
      <c r="AN6772" s="33"/>
      <c r="AO6772" s="33"/>
      <c r="AP6772" s="34"/>
      <c r="AQ6772" s="34"/>
      <c r="AR6772" s="28"/>
      <c r="AS6772" s="29"/>
      <c r="AT6772" s="29"/>
      <c r="AU6772" s="29"/>
    </row>
    <row r="6773" spans="1:256" s="532" customFormat="1">
      <c r="A6773" s="13"/>
      <c r="B6773" s="8"/>
      <c r="C6773" s="8"/>
      <c r="D6773" s="240"/>
      <c r="E6773" s="266"/>
      <c r="F6773" s="321"/>
      <c r="G6773" s="282"/>
      <c r="H6773" s="283"/>
      <c r="I6773" s="33"/>
      <c r="J6773" s="33"/>
      <c r="K6773" s="33"/>
      <c r="L6773" s="33"/>
      <c r="M6773" s="33"/>
      <c r="N6773" s="33"/>
      <c r="O6773" s="33"/>
      <c r="P6773" s="33"/>
      <c r="Q6773" s="33"/>
      <c r="R6773" s="33"/>
      <c r="S6773" s="33"/>
      <c r="T6773" s="33"/>
      <c r="U6773" s="33"/>
      <c r="V6773" s="33"/>
      <c r="W6773" s="33"/>
      <c r="X6773" s="282"/>
      <c r="Y6773" s="33"/>
      <c r="Z6773" s="284"/>
      <c r="AA6773" s="284"/>
      <c r="AB6773" s="33"/>
      <c r="AC6773" s="33"/>
      <c r="AD6773" s="33"/>
      <c r="AE6773" s="33"/>
      <c r="AF6773" s="33"/>
      <c r="AG6773" s="33"/>
      <c r="AH6773" s="33"/>
      <c r="AI6773" s="33"/>
      <c r="AJ6773" s="33"/>
      <c r="AK6773" s="33"/>
      <c r="AL6773" s="33"/>
      <c r="AM6773" s="33"/>
      <c r="AN6773" s="33"/>
      <c r="AO6773" s="33"/>
      <c r="AP6773" s="34"/>
      <c r="AQ6773" s="34"/>
      <c r="AR6773" s="28"/>
      <c r="AS6773" s="29"/>
      <c r="AT6773" s="29"/>
      <c r="AU6773" s="29"/>
    </row>
    <row r="6774" spans="1:256" s="532" customFormat="1" ht="15">
      <c r="A6774" s="13"/>
      <c r="B6774" s="8"/>
      <c r="C6774" s="8"/>
      <c r="D6774" s="505" t="s">
        <v>1847</v>
      </c>
      <c r="E6774" s="266"/>
      <c r="F6774" s="321"/>
      <c r="G6774" s="282"/>
      <c r="H6774" s="283"/>
      <c r="I6774" s="33"/>
      <c r="J6774" s="33"/>
      <c r="K6774" s="33"/>
      <c r="L6774" s="33"/>
      <c r="M6774" s="33"/>
      <c r="N6774" s="33"/>
      <c r="O6774" s="33"/>
      <c r="P6774" s="33"/>
      <c r="Q6774" s="33"/>
      <c r="R6774" s="33"/>
      <c r="S6774" s="33"/>
      <c r="T6774" s="33"/>
      <c r="U6774" s="33"/>
      <c r="V6774" s="33"/>
      <c r="W6774" s="33"/>
      <c r="X6774" s="282"/>
      <c r="Y6774" s="33"/>
      <c r="Z6774" s="284"/>
      <c r="AA6774" s="284"/>
      <c r="AB6774" s="33"/>
      <c r="AC6774" s="33"/>
      <c r="AD6774" s="33"/>
      <c r="AE6774" s="33"/>
      <c r="AF6774" s="33"/>
      <c r="AG6774" s="33"/>
      <c r="AH6774" s="33"/>
      <c r="AI6774" s="33"/>
      <c r="AJ6774" s="33"/>
      <c r="AK6774" s="33"/>
      <c r="AL6774" s="33"/>
      <c r="AM6774" s="33"/>
      <c r="AN6774" s="33"/>
      <c r="AO6774" s="33"/>
      <c r="AP6774" s="34"/>
      <c r="AQ6774" s="34"/>
      <c r="AR6774" s="28"/>
      <c r="AS6774" s="29"/>
      <c r="AT6774" s="29"/>
      <c r="AU6774" s="29"/>
    </row>
    <row r="6775" spans="1:256" s="532" customFormat="1">
      <c r="A6775" s="13"/>
      <c r="B6775" s="8"/>
      <c r="C6775" s="8"/>
      <c r="D6775" s="240" t="s">
        <v>1789</v>
      </c>
      <c r="E6775" s="266"/>
      <c r="F6775" s="321"/>
      <c r="G6775" s="282"/>
      <c r="H6775" s="283"/>
      <c r="I6775" s="33"/>
      <c r="J6775" s="33"/>
      <c r="K6775" s="33"/>
      <c r="L6775" s="33"/>
      <c r="M6775" s="33"/>
      <c r="N6775" s="33">
        <v>3767827</v>
      </c>
      <c r="O6775" s="33"/>
      <c r="P6775" s="33"/>
      <c r="Q6775" s="33"/>
      <c r="R6775" s="33"/>
      <c r="S6775" s="33"/>
      <c r="T6775" s="33"/>
      <c r="U6775" s="33"/>
      <c r="V6775" s="33"/>
      <c r="W6775" s="33"/>
      <c r="X6775" s="282"/>
      <c r="Y6775" s="33"/>
      <c r="Z6775" s="284"/>
      <c r="AA6775" s="284"/>
      <c r="AB6775" s="33"/>
      <c r="AC6775" s="33"/>
      <c r="AD6775" s="33"/>
      <c r="AE6775" s="33"/>
      <c r="AF6775" s="33"/>
      <c r="AG6775" s="33"/>
      <c r="AH6775" s="33"/>
      <c r="AI6775" s="33"/>
      <c r="AJ6775" s="33"/>
      <c r="AK6775" s="33"/>
      <c r="AL6775" s="33"/>
      <c r="AM6775" s="33"/>
      <c r="AN6775" s="33"/>
      <c r="AO6775" s="33"/>
      <c r="AP6775" s="34"/>
      <c r="AQ6775" s="34"/>
      <c r="AR6775" s="28"/>
      <c r="AS6775" s="29"/>
      <c r="AT6775" s="29"/>
      <c r="AU6775" s="29"/>
    </row>
    <row r="6776" spans="1:256" s="532" customFormat="1">
      <c r="A6776" s="13"/>
      <c r="B6776" s="8"/>
      <c r="C6776" s="8"/>
      <c r="D6776" s="240" t="s">
        <v>1612</v>
      </c>
      <c r="E6776" s="266"/>
      <c r="F6776" s="321"/>
      <c r="G6776" s="282"/>
      <c r="H6776" s="283"/>
      <c r="I6776" s="33"/>
      <c r="J6776" s="33"/>
      <c r="K6776" s="33"/>
      <c r="L6776" s="33"/>
      <c r="M6776" s="33"/>
      <c r="N6776" s="33">
        <v>1697451</v>
      </c>
      <c r="O6776" s="33"/>
      <c r="P6776" s="33"/>
      <c r="Q6776" s="33"/>
      <c r="R6776" s="33"/>
      <c r="S6776" s="33"/>
      <c r="T6776" s="33"/>
      <c r="U6776" s="33"/>
      <c r="V6776" s="33"/>
      <c r="W6776" s="33"/>
      <c r="X6776" s="282"/>
      <c r="Y6776" s="33"/>
      <c r="Z6776" s="284"/>
      <c r="AA6776" s="284"/>
      <c r="AB6776" s="33"/>
      <c r="AC6776" s="33"/>
      <c r="AD6776" s="33"/>
      <c r="AE6776" s="33"/>
      <c r="AF6776" s="33"/>
      <c r="AG6776" s="33"/>
      <c r="AH6776" s="33"/>
      <c r="AI6776" s="33"/>
      <c r="AJ6776" s="33"/>
      <c r="AK6776" s="33"/>
      <c r="AL6776" s="33"/>
      <c r="AM6776" s="33"/>
      <c r="AN6776" s="33"/>
      <c r="AO6776" s="33"/>
      <c r="AP6776" s="34"/>
      <c r="AQ6776" s="34"/>
      <c r="AR6776" s="28"/>
      <c r="AS6776" s="29"/>
      <c r="AT6776" s="29"/>
      <c r="AU6776" s="29"/>
    </row>
    <row r="6777" spans="1:256" s="532" customFormat="1">
      <c r="A6777" s="13"/>
      <c r="B6777" s="8"/>
      <c r="C6777" s="8"/>
      <c r="D6777" s="240" t="s">
        <v>1612</v>
      </c>
      <c r="E6777" s="266"/>
      <c r="F6777" s="321"/>
      <c r="G6777" s="282"/>
      <c r="H6777" s="283"/>
      <c r="I6777" s="33"/>
      <c r="J6777" s="33"/>
      <c r="K6777" s="33"/>
      <c r="L6777" s="33"/>
      <c r="M6777" s="33"/>
      <c r="N6777" s="33">
        <v>1697451</v>
      </c>
      <c r="O6777" s="33"/>
      <c r="P6777" s="33"/>
      <c r="Q6777" s="33"/>
      <c r="R6777" s="33"/>
      <c r="S6777" s="33"/>
      <c r="T6777" s="33"/>
      <c r="U6777" s="33"/>
      <c r="V6777" s="33"/>
      <c r="W6777" s="33"/>
      <c r="X6777" s="282"/>
      <c r="Y6777" s="33"/>
      <c r="Z6777" s="284"/>
      <c r="AA6777" s="284"/>
      <c r="AB6777" s="33"/>
      <c r="AC6777" s="33"/>
      <c r="AD6777" s="33"/>
      <c r="AE6777" s="33"/>
      <c r="AF6777" s="33"/>
      <c r="AG6777" s="33"/>
      <c r="AH6777" s="33"/>
      <c r="AI6777" s="33"/>
      <c r="AJ6777" s="33"/>
      <c r="AK6777" s="33"/>
      <c r="AL6777" s="33"/>
      <c r="AM6777" s="33"/>
      <c r="AN6777" s="33"/>
      <c r="AO6777" s="33"/>
      <c r="AP6777" s="34"/>
      <c r="AQ6777" s="34"/>
      <c r="AR6777" s="28"/>
      <c r="AS6777" s="29"/>
      <c r="AT6777" s="29"/>
      <c r="AU6777" s="29"/>
    </row>
    <row r="6778" spans="1:256" s="532" customFormat="1">
      <c r="A6778" s="13"/>
      <c r="B6778" s="8"/>
      <c r="C6778" s="8"/>
      <c r="D6778" s="240" t="s">
        <v>1789</v>
      </c>
      <c r="E6778" s="266"/>
      <c r="F6778" s="321"/>
      <c r="G6778" s="282"/>
      <c r="H6778" s="283"/>
      <c r="I6778" s="33"/>
      <c r="J6778" s="33"/>
      <c r="K6778" s="33"/>
      <c r="L6778" s="33"/>
      <c r="M6778" s="33"/>
      <c r="N6778" s="33">
        <v>12175000</v>
      </c>
      <c r="O6778" s="33"/>
      <c r="P6778" s="33"/>
      <c r="Q6778" s="33"/>
      <c r="R6778" s="33"/>
      <c r="S6778" s="33"/>
      <c r="T6778" s="33"/>
      <c r="U6778" s="33"/>
      <c r="V6778" s="33"/>
      <c r="W6778" s="33"/>
      <c r="X6778" s="282"/>
      <c r="Y6778" s="33"/>
      <c r="Z6778" s="284"/>
      <c r="AA6778" s="284"/>
      <c r="AB6778" s="33"/>
      <c r="AC6778" s="33"/>
      <c r="AD6778" s="33"/>
      <c r="AE6778" s="33"/>
      <c r="AF6778" s="33"/>
      <c r="AG6778" s="33"/>
      <c r="AH6778" s="33"/>
      <c r="AI6778" s="33"/>
      <c r="AJ6778" s="33"/>
      <c r="AK6778" s="33"/>
      <c r="AL6778" s="33"/>
      <c r="AM6778" s="33"/>
      <c r="AN6778" s="33"/>
      <c r="AO6778" s="33"/>
      <c r="AP6778" s="34"/>
      <c r="AQ6778" s="34"/>
      <c r="AR6778" s="28"/>
      <c r="AS6778" s="29"/>
      <c r="AT6778" s="29"/>
      <c r="AU6778" s="29"/>
    </row>
    <row r="6779" spans="1:256" s="532" customFormat="1">
      <c r="A6779" s="13"/>
      <c r="B6779" s="8"/>
      <c r="C6779" s="8"/>
      <c r="D6779" s="240"/>
      <c r="E6779" s="266"/>
      <c r="F6779" s="321"/>
      <c r="G6779" s="282"/>
      <c r="H6779" s="283"/>
      <c r="I6779" s="33"/>
      <c r="J6779" s="33"/>
      <c r="K6779" s="33"/>
      <c r="L6779" s="33"/>
      <c r="M6779" s="33"/>
      <c r="N6779" s="33"/>
      <c r="O6779" s="33"/>
      <c r="P6779" s="33"/>
      <c r="Q6779" s="33"/>
      <c r="R6779" s="33"/>
      <c r="S6779" s="33"/>
      <c r="T6779" s="33"/>
      <c r="U6779" s="33"/>
      <c r="V6779" s="33"/>
      <c r="W6779" s="33"/>
      <c r="X6779" s="282"/>
      <c r="Y6779" s="33"/>
      <c r="Z6779" s="284"/>
      <c r="AA6779" s="284"/>
      <c r="AB6779" s="33"/>
      <c r="AC6779" s="33"/>
      <c r="AD6779" s="33"/>
      <c r="AE6779" s="33"/>
      <c r="AF6779" s="33"/>
      <c r="AG6779" s="33"/>
      <c r="AH6779" s="33"/>
      <c r="AI6779" s="33"/>
      <c r="AJ6779" s="33"/>
      <c r="AK6779" s="33"/>
      <c r="AL6779" s="33"/>
      <c r="AM6779" s="33"/>
      <c r="AN6779" s="33"/>
      <c r="AO6779" s="33"/>
      <c r="AP6779" s="34"/>
      <c r="AQ6779" s="34"/>
      <c r="AR6779" s="28"/>
      <c r="AS6779" s="29"/>
      <c r="AT6779" s="29"/>
      <c r="AU6779" s="29"/>
    </row>
    <row r="6780" spans="1:256" s="532" customFormat="1">
      <c r="A6780" s="13"/>
      <c r="B6780" s="8"/>
      <c r="C6780" s="8"/>
      <c r="D6780" s="240"/>
      <c r="E6780" s="266"/>
      <c r="F6780" s="321"/>
      <c r="G6780" s="282"/>
      <c r="H6780" s="283"/>
      <c r="I6780" s="33"/>
      <c r="J6780" s="33"/>
      <c r="K6780" s="33"/>
      <c r="L6780" s="33"/>
      <c r="M6780" s="33"/>
      <c r="N6780" s="33"/>
      <c r="O6780" s="33"/>
      <c r="P6780" s="33"/>
      <c r="Q6780" s="33"/>
      <c r="R6780" s="33"/>
      <c r="S6780" s="33"/>
      <c r="T6780" s="33"/>
      <c r="U6780" s="33"/>
      <c r="V6780" s="33"/>
      <c r="W6780" s="33"/>
      <c r="X6780" s="282"/>
      <c r="Y6780" s="33"/>
      <c r="Z6780" s="284"/>
      <c r="AA6780" s="284"/>
      <c r="AB6780" s="33"/>
      <c r="AC6780" s="33"/>
      <c r="AD6780" s="33"/>
      <c r="AE6780" s="33"/>
      <c r="AF6780" s="33"/>
      <c r="AG6780" s="33"/>
      <c r="AH6780" s="33"/>
      <c r="AI6780" s="33"/>
      <c r="AJ6780" s="33"/>
      <c r="AK6780" s="33"/>
      <c r="AL6780" s="33"/>
      <c r="AM6780" s="33"/>
      <c r="AN6780" s="33"/>
      <c r="AO6780" s="33"/>
      <c r="AP6780" s="34"/>
      <c r="AQ6780" s="34"/>
      <c r="AR6780" s="28"/>
      <c r="AS6780" s="29"/>
      <c r="AT6780" s="29"/>
      <c r="AU6780" s="29"/>
    </row>
    <row r="6781" spans="1:256" s="479" customFormat="1">
      <c r="A6781" s="13"/>
      <c r="B6781" s="8"/>
      <c r="C6781" s="8"/>
      <c r="D6781" s="240"/>
      <c r="E6781" s="266"/>
      <c r="F6781" s="321"/>
      <c r="G6781" s="282"/>
      <c r="H6781" s="283"/>
      <c r="I6781" s="33"/>
      <c r="J6781" s="33"/>
      <c r="K6781" s="33"/>
      <c r="L6781" s="33"/>
      <c r="M6781" s="33"/>
      <c r="N6781" s="33"/>
      <c r="O6781" s="33"/>
      <c r="P6781" s="33"/>
      <c r="Q6781" s="33"/>
      <c r="R6781" s="33"/>
      <c r="S6781" s="33"/>
      <c r="T6781" s="33"/>
      <c r="U6781" s="33"/>
      <c r="V6781" s="33"/>
      <c r="W6781" s="33"/>
      <c r="X6781" s="282"/>
      <c r="Y6781" s="33"/>
      <c r="Z6781" s="284"/>
      <c r="AA6781" s="284"/>
      <c r="AB6781" s="33"/>
      <c r="AC6781" s="33"/>
      <c r="AD6781" s="33"/>
      <c r="AE6781" s="33"/>
      <c r="AF6781" s="33"/>
      <c r="AG6781" s="33"/>
      <c r="AH6781" s="33"/>
      <c r="AI6781" s="33"/>
      <c r="AJ6781" s="33"/>
      <c r="AK6781" s="33"/>
      <c r="AL6781" s="33"/>
      <c r="AM6781" s="33"/>
      <c r="AN6781" s="33"/>
      <c r="AO6781" s="33"/>
      <c r="AP6781" s="34"/>
      <c r="AQ6781" s="34"/>
      <c r="AR6781" s="28"/>
      <c r="AS6781" s="29"/>
      <c r="AT6781" s="29"/>
      <c r="AU6781" s="29"/>
    </row>
    <row r="6782" spans="1:256" s="402" customFormat="1">
      <c r="A6782" s="13"/>
      <c r="B6782" s="8"/>
      <c r="C6782" s="8"/>
      <c r="D6782" s="240"/>
      <c r="E6782" s="33"/>
      <c r="F6782" s="321"/>
      <c r="G6782" s="282"/>
      <c r="H6782" s="283"/>
      <c r="I6782" s="33"/>
      <c r="J6782" s="33"/>
      <c r="K6782" s="33"/>
      <c r="L6782" s="33"/>
      <c r="M6782" s="33"/>
      <c r="N6782" s="33"/>
      <c r="O6782" s="33"/>
      <c r="P6782" s="33"/>
      <c r="Q6782" s="33"/>
      <c r="R6782" s="33"/>
      <c r="S6782" s="33"/>
      <c r="T6782" s="33"/>
      <c r="U6782" s="33"/>
      <c r="V6782" s="33"/>
      <c r="W6782" s="33"/>
      <c r="X6782" s="282"/>
      <c r="Y6782" s="33"/>
      <c r="Z6782" s="284"/>
      <c r="AA6782" s="284"/>
      <c r="AB6782" s="33"/>
      <c r="AC6782" s="33"/>
      <c r="AD6782" s="33"/>
      <c r="AE6782" s="33"/>
      <c r="AF6782" s="33"/>
      <c r="AG6782" s="33"/>
      <c r="AH6782" s="33"/>
      <c r="AI6782" s="33"/>
      <c r="AJ6782" s="33"/>
      <c r="AK6782" s="33"/>
      <c r="AL6782" s="33"/>
      <c r="AM6782" s="33"/>
      <c r="AN6782" s="33"/>
      <c r="AO6782" s="33"/>
      <c r="AP6782" s="34"/>
      <c r="AQ6782" s="34"/>
      <c r="AR6782" s="28"/>
      <c r="AS6782" s="29"/>
      <c r="AT6782" s="29"/>
      <c r="AU6782" s="29"/>
    </row>
    <row r="6783" spans="1:256" s="21" customFormat="1">
      <c r="A6783" s="10"/>
      <c r="B6783" s="8"/>
      <c r="C6783" s="8"/>
      <c r="D6783" s="82"/>
      <c r="E6783" s="404"/>
      <c r="F6783" s="69"/>
      <c r="G6783" s="71"/>
      <c r="H6783" s="72"/>
      <c r="I6783" s="69"/>
      <c r="J6783" s="69"/>
      <c r="K6783" s="69"/>
      <c r="L6783" s="69"/>
      <c r="M6783" s="69"/>
      <c r="N6783" s="69"/>
      <c r="O6783" s="69"/>
      <c r="P6783" s="69"/>
      <c r="Q6783" s="69"/>
      <c r="R6783" s="69"/>
      <c r="S6783" s="69"/>
      <c r="T6783" s="69"/>
      <c r="U6783" s="69"/>
      <c r="V6783" s="69"/>
      <c r="W6783" s="69"/>
      <c r="X6783" s="71"/>
      <c r="Y6783" s="69"/>
      <c r="Z6783" s="73"/>
      <c r="AA6783" s="73"/>
      <c r="AB6783" s="69"/>
      <c r="AC6783" s="69"/>
      <c r="AD6783" s="69"/>
      <c r="AE6783" s="69"/>
      <c r="AF6783" s="69"/>
      <c r="AG6783" s="69"/>
      <c r="AH6783" s="69"/>
      <c r="AI6783" s="69"/>
      <c r="AJ6783" s="69"/>
      <c r="AK6783" s="69"/>
      <c r="AL6783" s="69"/>
      <c r="AM6783" s="69"/>
      <c r="AN6783" s="69"/>
      <c r="AO6783" s="69"/>
      <c r="AP6783" s="70"/>
      <c r="AQ6783" s="70"/>
      <c r="AR6783" s="76"/>
      <c r="AS6783" s="60"/>
      <c r="AT6783" s="60"/>
      <c r="AU6783" s="60"/>
    </row>
    <row r="6784" spans="1:256" s="45" customFormat="1">
      <c r="A6784" s="12"/>
      <c r="B6784" s="9">
        <v>3</v>
      </c>
      <c r="C6784" s="9" t="s">
        <v>16</v>
      </c>
      <c r="D6784" s="81" t="s">
        <v>10</v>
      </c>
      <c r="E6784" s="405">
        <v>216111500</v>
      </c>
      <c r="F6784" s="31">
        <f t="shared" ref="F6784:V6784" si="996">SUM(F6785:F6787)</f>
        <v>0</v>
      </c>
      <c r="G6784" s="31">
        <f t="shared" si="996"/>
        <v>0</v>
      </c>
      <c r="H6784" s="31">
        <f t="shared" si="996"/>
        <v>0</v>
      </c>
      <c r="I6784" s="31">
        <f t="shared" si="996"/>
        <v>0</v>
      </c>
      <c r="J6784" s="31">
        <f t="shared" si="996"/>
        <v>0</v>
      </c>
      <c r="K6784" s="31">
        <f t="shared" si="996"/>
        <v>0</v>
      </c>
      <c r="L6784" s="31">
        <f t="shared" si="996"/>
        <v>0</v>
      </c>
      <c r="M6784" s="31">
        <f t="shared" si="996"/>
        <v>0</v>
      </c>
      <c r="N6784" s="31">
        <f t="shared" si="996"/>
        <v>0</v>
      </c>
      <c r="O6784" s="31">
        <f t="shared" si="996"/>
        <v>0</v>
      </c>
      <c r="P6784" s="31">
        <f t="shared" si="996"/>
        <v>0</v>
      </c>
      <c r="Q6784" s="31">
        <f t="shared" si="996"/>
        <v>0</v>
      </c>
      <c r="R6784" s="31">
        <f t="shared" si="996"/>
        <v>0</v>
      </c>
      <c r="S6784" s="31">
        <f t="shared" si="996"/>
        <v>0</v>
      </c>
      <c r="T6784" s="31">
        <f t="shared" si="996"/>
        <v>0</v>
      </c>
      <c r="U6784" s="31">
        <f t="shared" si="996"/>
        <v>0</v>
      </c>
      <c r="V6784" s="31">
        <f t="shared" si="996"/>
        <v>0</v>
      </c>
      <c r="W6784" s="31">
        <f>SUM(O6784:V6784)</f>
        <v>0</v>
      </c>
      <c r="X6784" s="31">
        <f>SUM(X6785:X6787)</f>
        <v>0</v>
      </c>
      <c r="Y6784" s="31">
        <f>H6784+I6784+J6784+K6784+L6784+M6784+N6784+W6784+X6784</f>
        <v>0</v>
      </c>
      <c r="Z6784" s="31">
        <f t="shared" ref="Z6784:AK6784" si="997">SUM(Z6785:Z6787)</f>
        <v>0</v>
      </c>
      <c r="AA6784" s="31">
        <f t="shared" si="997"/>
        <v>0</v>
      </c>
      <c r="AB6784" s="31">
        <f t="shared" si="997"/>
        <v>0</v>
      </c>
      <c r="AC6784" s="31">
        <f t="shared" si="997"/>
        <v>0</v>
      </c>
      <c r="AD6784" s="31">
        <f t="shared" si="997"/>
        <v>0</v>
      </c>
      <c r="AE6784" s="31">
        <f t="shared" si="997"/>
        <v>0</v>
      </c>
      <c r="AF6784" s="31">
        <f t="shared" si="997"/>
        <v>0</v>
      </c>
      <c r="AG6784" s="31">
        <f t="shared" si="997"/>
        <v>0</v>
      </c>
      <c r="AH6784" s="31">
        <f t="shared" si="997"/>
        <v>0</v>
      </c>
      <c r="AI6784" s="31">
        <f t="shared" si="997"/>
        <v>0</v>
      </c>
      <c r="AJ6784" s="31">
        <f t="shared" si="997"/>
        <v>0</v>
      </c>
      <c r="AK6784" s="31">
        <f t="shared" si="997"/>
        <v>0</v>
      </c>
      <c r="AL6784" s="31">
        <f>SUM(AD6784:AK6784)</f>
        <v>0</v>
      </c>
      <c r="AM6784" s="31">
        <f>SUM(AM6785:AM6787)</f>
        <v>0</v>
      </c>
      <c r="AN6784" s="31">
        <f>SUM(AN6785:AN6787)</f>
        <v>0</v>
      </c>
      <c r="AO6784" s="31">
        <f>Z6784+AA6784+AB6784+AC6784+AL6784+AM6784+AN6784</f>
        <v>0</v>
      </c>
      <c r="AP6784" s="32">
        <f>E6784+Y6784-AO6784</f>
        <v>216111500</v>
      </c>
      <c r="AQ6784" s="32"/>
      <c r="AR6784" s="28"/>
      <c r="AS6784" s="29">
        <f>E6784+H6784+I6784+J6784+K6784+L6784+M6784+N6784+W6784+X6784-Z6784-AB6784-AL6784-AC6784-AM6784-AN6784</f>
        <v>216111500</v>
      </c>
      <c r="AT6784" s="29">
        <f>AP6784-AS6784</f>
        <v>0</v>
      </c>
      <c r="AU6784" s="29">
        <f>E6784</f>
        <v>216111500</v>
      </c>
      <c r="AV6784" s="86">
        <f>AS6784-AU6784</f>
        <v>0</v>
      </c>
      <c r="AW6784" s="86">
        <f>Y6784-AO6784</f>
        <v>0</v>
      </c>
      <c r="AX6784" s="86">
        <f>AV6784-AW6784</f>
        <v>0</v>
      </c>
      <c r="AY6784" s="86"/>
      <c r="AZ6784" s="398"/>
      <c r="BA6784" s="86"/>
      <c r="BB6784" s="86"/>
      <c r="BC6784" s="86"/>
      <c r="BD6784" s="86"/>
      <c r="BE6784" s="86"/>
      <c r="BF6784" s="86"/>
      <c r="BG6784" s="86"/>
      <c r="BH6784" s="86"/>
      <c r="BI6784" s="86"/>
      <c r="BJ6784" s="86"/>
      <c r="BK6784" s="86"/>
      <c r="BL6784" s="86"/>
      <c r="BM6784" s="86"/>
      <c r="BN6784" s="86"/>
      <c r="BO6784" s="86"/>
      <c r="BP6784" s="86"/>
      <c r="BQ6784" s="86"/>
      <c r="BR6784" s="86"/>
      <c r="BS6784" s="86"/>
      <c r="BT6784" s="86"/>
      <c r="BU6784" s="86"/>
      <c r="BV6784" s="86"/>
      <c r="BW6784" s="86"/>
      <c r="BX6784" s="86"/>
      <c r="BY6784" s="86"/>
      <c r="BZ6784" s="86"/>
      <c r="CA6784" s="86"/>
      <c r="CB6784" s="86"/>
      <c r="CC6784" s="86"/>
      <c r="CD6784" s="86"/>
      <c r="CE6784" s="86"/>
      <c r="CF6784" s="86"/>
      <c r="CG6784" s="86"/>
      <c r="CH6784" s="86"/>
      <c r="CI6784" s="86"/>
      <c r="CJ6784" s="86"/>
      <c r="CK6784" s="86"/>
      <c r="CL6784" s="86"/>
      <c r="CM6784" s="86"/>
      <c r="CN6784" s="86"/>
      <c r="CO6784" s="86"/>
      <c r="CP6784" s="86"/>
      <c r="CQ6784" s="86"/>
      <c r="CR6784" s="86"/>
      <c r="CS6784" s="86"/>
      <c r="CT6784" s="86"/>
      <c r="CU6784" s="86"/>
      <c r="CV6784" s="86"/>
      <c r="CW6784" s="86"/>
      <c r="CX6784" s="86"/>
      <c r="CY6784" s="86"/>
      <c r="CZ6784" s="86"/>
      <c r="DA6784" s="86"/>
      <c r="DB6784" s="86"/>
      <c r="DC6784" s="86"/>
      <c r="DD6784" s="86"/>
      <c r="DE6784" s="86"/>
      <c r="DF6784" s="86"/>
      <c r="DG6784" s="86"/>
      <c r="DH6784" s="86"/>
      <c r="DI6784" s="86"/>
      <c r="DJ6784" s="86"/>
      <c r="DK6784" s="86"/>
      <c r="DL6784" s="86"/>
      <c r="DM6784" s="86"/>
      <c r="DN6784" s="86"/>
      <c r="DO6784" s="86"/>
      <c r="DP6784" s="86"/>
      <c r="DQ6784" s="86"/>
      <c r="DR6784" s="86"/>
      <c r="DS6784" s="86"/>
      <c r="DT6784" s="86"/>
      <c r="DU6784" s="86"/>
      <c r="DV6784" s="86"/>
      <c r="DW6784" s="86"/>
      <c r="DX6784" s="86"/>
      <c r="DY6784" s="86"/>
      <c r="DZ6784" s="86"/>
      <c r="EA6784" s="86"/>
      <c r="EB6784" s="86"/>
      <c r="EC6784" s="86"/>
      <c r="ED6784" s="86"/>
      <c r="EE6784" s="86"/>
      <c r="EF6784" s="86"/>
      <c r="EG6784" s="86"/>
      <c r="EH6784" s="86"/>
      <c r="EI6784" s="86"/>
      <c r="EJ6784" s="86"/>
      <c r="EK6784" s="86"/>
      <c r="EL6784" s="86"/>
      <c r="EM6784" s="86"/>
      <c r="EN6784" s="86"/>
      <c r="EO6784" s="86"/>
      <c r="EP6784" s="86"/>
      <c r="EQ6784" s="86"/>
      <c r="ER6784" s="86"/>
      <c r="ES6784" s="86"/>
      <c r="ET6784" s="86"/>
      <c r="EU6784" s="86"/>
      <c r="EV6784" s="86"/>
      <c r="EW6784" s="86"/>
      <c r="EX6784" s="86"/>
      <c r="EY6784" s="86"/>
      <c r="EZ6784" s="86"/>
      <c r="FA6784" s="86"/>
      <c r="FB6784" s="86"/>
      <c r="FC6784" s="86"/>
      <c r="FD6784" s="86"/>
      <c r="FE6784" s="86"/>
      <c r="FF6784" s="86"/>
      <c r="FG6784" s="86"/>
      <c r="FH6784" s="86"/>
      <c r="FI6784" s="86"/>
      <c r="FJ6784" s="86"/>
      <c r="FK6784" s="86"/>
      <c r="FL6784" s="86"/>
      <c r="FM6784" s="86"/>
      <c r="FN6784" s="86"/>
      <c r="FO6784" s="86"/>
      <c r="FP6784" s="86"/>
      <c r="FQ6784" s="86"/>
      <c r="FR6784" s="86"/>
      <c r="FS6784" s="86"/>
      <c r="FT6784" s="86"/>
      <c r="FU6784" s="86"/>
      <c r="FV6784" s="86"/>
      <c r="FW6784" s="86"/>
      <c r="FX6784" s="86"/>
      <c r="FY6784" s="86"/>
      <c r="FZ6784" s="86"/>
      <c r="GA6784" s="86"/>
      <c r="GB6784" s="86"/>
      <c r="GC6784" s="86"/>
      <c r="GD6784" s="86"/>
      <c r="GE6784" s="86"/>
      <c r="GF6784" s="86"/>
      <c r="GG6784" s="86"/>
      <c r="GH6784" s="86"/>
      <c r="GI6784" s="86"/>
      <c r="GJ6784" s="86"/>
      <c r="GK6784" s="86"/>
      <c r="GL6784" s="86"/>
      <c r="GM6784" s="86"/>
      <c r="GN6784" s="86"/>
      <c r="GO6784" s="86"/>
      <c r="GP6784" s="86"/>
      <c r="GQ6784" s="86"/>
      <c r="GR6784" s="86"/>
      <c r="GS6784" s="86"/>
      <c r="GT6784" s="86"/>
      <c r="GU6784" s="86"/>
      <c r="GV6784" s="86"/>
      <c r="GW6784" s="86"/>
      <c r="GX6784" s="86"/>
      <c r="GY6784" s="86"/>
      <c r="GZ6784" s="86"/>
      <c r="HA6784" s="86"/>
      <c r="HB6784" s="86"/>
      <c r="HC6784" s="86"/>
      <c r="HD6784" s="86"/>
      <c r="HE6784" s="86"/>
      <c r="HF6784" s="86"/>
      <c r="HG6784" s="86"/>
      <c r="HH6784" s="86"/>
      <c r="HI6784" s="86"/>
      <c r="HJ6784" s="86"/>
      <c r="HK6784" s="86"/>
      <c r="HL6784" s="86"/>
      <c r="HM6784" s="86"/>
      <c r="HN6784" s="86"/>
      <c r="HO6784" s="86"/>
      <c r="HP6784" s="86"/>
      <c r="HQ6784" s="86"/>
      <c r="HR6784" s="86"/>
      <c r="HS6784" s="86"/>
      <c r="HT6784" s="86"/>
      <c r="HU6784" s="86"/>
      <c r="HV6784" s="86"/>
      <c r="HW6784" s="86"/>
      <c r="HX6784" s="86"/>
      <c r="HY6784" s="86"/>
      <c r="HZ6784" s="86"/>
      <c r="IA6784" s="86"/>
      <c r="IB6784" s="86"/>
      <c r="IC6784" s="86"/>
      <c r="ID6784" s="86"/>
      <c r="IE6784" s="86"/>
      <c r="IF6784" s="86"/>
      <c r="IG6784" s="86"/>
      <c r="IH6784" s="86"/>
      <c r="II6784" s="86"/>
      <c r="IJ6784" s="86"/>
      <c r="IK6784" s="86"/>
      <c r="IL6784" s="86"/>
      <c r="IM6784" s="86"/>
      <c r="IN6784" s="86"/>
      <c r="IO6784" s="86"/>
      <c r="IP6784" s="86"/>
      <c r="IQ6784" s="86"/>
      <c r="IR6784" s="86"/>
      <c r="IS6784" s="86"/>
      <c r="IT6784" s="86"/>
      <c r="IU6784" s="86"/>
      <c r="IV6784" s="86"/>
    </row>
    <row r="6785" spans="1:256" s="402" customFormat="1">
      <c r="A6785" s="13"/>
      <c r="B6785" s="8"/>
      <c r="C6785" s="8"/>
      <c r="D6785" s="240"/>
      <c r="E6785" s="266"/>
      <c r="F6785" s="321"/>
      <c r="G6785" s="282"/>
      <c r="H6785" s="283"/>
      <c r="I6785" s="33"/>
      <c r="J6785" s="33"/>
      <c r="K6785" s="33"/>
      <c r="L6785" s="33"/>
      <c r="M6785" s="33"/>
      <c r="N6785" s="33"/>
      <c r="O6785" s="33"/>
      <c r="P6785" s="33"/>
      <c r="Q6785" s="33"/>
      <c r="R6785" s="33"/>
      <c r="S6785" s="33"/>
      <c r="T6785" s="33"/>
      <c r="U6785" s="33"/>
      <c r="V6785" s="33"/>
      <c r="W6785" s="33"/>
      <c r="X6785" s="282"/>
      <c r="Y6785" s="33"/>
      <c r="Z6785" s="284"/>
      <c r="AA6785" s="284"/>
      <c r="AB6785" s="33"/>
      <c r="AC6785" s="33"/>
      <c r="AD6785" s="33"/>
      <c r="AE6785" s="33"/>
      <c r="AF6785" s="33"/>
      <c r="AG6785" s="33"/>
      <c r="AH6785" s="33"/>
      <c r="AI6785" s="33"/>
      <c r="AJ6785" s="33"/>
      <c r="AK6785" s="33"/>
      <c r="AL6785" s="33"/>
      <c r="AM6785" s="33"/>
      <c r="AN6785" s="33"/>
      <c r="AO6785" s="33"/>
      <c r="AP6785" s="34"/>
      <c r="AQ6785" s="34"/>
      <c r="AR6785" s="28"/>
      <c r="AS6785" s="29"/>
      <c r="AT6785" s="29"/>
      <c r="AU6785" s="29"/>
    </row>
    <row r="6786" spans="1:256" s="402" customFormat="1">
      <c r="A6786" s="13"/>
      <c r="B6786" s="8"/>
      <c r="C6786" s="8"/>
      <c r="D6786" s="240"/>
      <c r="E6786" s="33"/>
      <c r="F6786" s="321"/>
      <c r="G6786" s="282"/>
      <c r="H6786" s="283"/>
      <c r="I6786" s="33"/>
      <c r="J6786" s="33"/>
      <c r="K6786" s="33"/>
      <c r="L6786" s="33"/>
      <c r="M6786" s="33"/>
      <c r="N6786" s="33"/>
      <c r="O6786" s="33"/>
      <c r="P6786" s="33"/>
      <c r="Q6786" s="33"/>
      <c r="R6786" s="33"/>
      <c r="S6786" s="33"/>
      <c r="T6786" s="33"/>
      <c r="U6786" s="33"/>
      <c r="V6786" s="33"/>
      <c r="W6786" s="33"/>
      <c r="X6786" s="282"/>
      <c r="Y6786" s="33"/>
      <c r="Z6786" s="284"/>
      <c r="AA6786" s="284"/>
      <c r="AB6786" s="33"/>
      <c r="AC6786" s="33"/>
      <c r="AD6786" s="33"/>
      <c r="AE6786" s="33"/>
      <c r="AF6786" s="33"/>
      <c r="AG6786" s="33"/>
      <c r="AH6786" s="33"/>
      <c r="AI6786" s="33"/>
      <c r="AJ6786" s="33"/>
      <c r="AK6786" s="33"/>
      <c r="AL6786" s="33"/>
      <c r="AM6786" s="33"/>
      <c r="AN6786" s="33"/>
      <c r="AO6786" s="33"/>
      <c r="AP6786" s="34"/>
      <c r="AQ6786" s="34"/>
      <c r="AR6786" s="28"/>
      <c r="AS6786" s="29"/>
      <c r="AT6786" s="29"/>
      <c r="AU6786" s="29"/>
    </row>
    <row r="6787" spans="1:256" s="402" customFormat="1">
      <c r="A6787" s="13"/>
      <c r="B6787" s="8"/>
      <c r="C6787" s="8"/>
      <c r="D6787" s="240"/>
      <c r="E6787" s="33"/>
      <c r="F6787" s="321"/>
      <c r="G6787" s="282"/>
      <c r="H6787" s="283"/>
      <c r="I6787" s="33"/>
      <c r="J6787" s="33"/>
      <c r="K6787" s="33"/>
      <c r="L6787" s="33"/>
      <c r="M6787" s="33"/>
      <c r="N6787" s="33"/>
      <c r="O6787" s="33"/>
      <c r="P6787" s="33"/>
      <c r="Q6787" s="33"/>
      <c r="R6787" s="33"/>
      <c r="S6787" s="33"/>
      <c r="T6787" s="33"/>
      <c r="U6787" s="33"/>
      <c r="V6787" s="33"/>
      <c r="W6787" s="33"/>
      <c r="X6787" s="282"/>
      <c r="Y6787" s="33"/>
      <c r="Z6787" s="284"/>
      <c r="AA6787" s="284"/>
      <c r="AB6787" s="33"/>
      <c r="AC6787" s="33"/>
      <c r="AD6787" s="33"/>
      <c r="AE6787" s="33"/>
      <c r="AF6787" s="33"/>
      <c r="AG6787" s="33"/>
      <c r="AH6787" s="33"/>
      <c r="AI6787" s="33"/>
      <c r="AJ6787" s="33"/>
      <c r="AK6787" s="33"/>
      <c r="AL6787" s="33"/>
      <c r="AM6787" s="33"/>
      <c r="AN6787" s="33"/>
      <c r="AO6787" s="33"/>
      <c r="AP6787" s="34"/>
      <c r="AQ6787" s="34"/>
      <c r="AR6787" s="28"/>
      <c r="AS6787" s="29"/>
      <c r="AT6787" s="29"/>
      <c r="AU6787" s="29"/>
    </row>
    <row r="6788" spans="1:256" s="21" customFormat="1">
      <c r="A6788" s="12"/>
      <c r="B6788" s="9">
        <v>4</v>
      </c>
      <c r="C6788" s="9" t="s">
        <v>17</v>
      </c>
      <c r="D6788" s="81" t="s">
        <v>5</v>
      </c>
      <c r="E6788" s="31">
        <v>0</v>
      </c>
      <c r="F6788" s="31">
        <f t="shared" ref="F6788:V6788" si="998">SUM(F6789:F6790)</f>
        <v>0</v>
      </c>
      <c r="G6788" s="31">
        <f t="shared" si="998"/>
        <v>0</v>
      </c>
      <c r="H6788" s="31">
        <f t="shared" si="998"/>
        <v>0</v>
      </c>
      <c r="I6788" s="31">
        <f t="shared" si="998"/>
        <v>0</v>
      </c>
      <c r="J6788" s="31">
        <f t="shared" si="998"/>
        <v>0</v>
      </c>
      <c r="K6788" s="31">
        <f t="shared" si="998"/>
        <v>0</v>
      </c>
      <c r="L6788" s="31">
        <f t="shared" si="998"/>
        <v>0</v>
      </c>
      <c r="M6788" s="31">
        <f t="shared" si="998"/>
        <v>0</v>
      </c>
      <c r="N6788" s="31">
        <f t="shared" si="998"/>
        <v>0</v>
      </c>
      <c r="O6788" s="31">
        <f t="shared" si="998"/>
        <v>0</v>
      </c>
      <c r="P6788" s="31">
        <f t="shared" si="998"/>
        <v>0</v>
      </c>
      <c r="Q6788" s="31">
        <f t="shared" si="998"/>
        <v>0</v>
      </c>
      <c r="R6788" s="31">
        <f t="shared" si="998"/>
        <v>0</v>
      </c>
      <c r="S6788" s="31">
        <f t="shared" si="998"/>
        <v>0</v>
      </c>
      <c r="T6788" s="31">
        <f t="shared" si="998"/>
        <v>0</v>
      </c>
      <c r="U6788" s="31">
        <f t="shared" si="998"/>
        <v>0</v>
      </c>
      <c r="V6788" s="31">
        <f t="shared" si="998"/>
        <v>0</v>
      </c>
      <c r="W6788" s="31">
        <f>SUM(O6788:V6788)</f>
        <v>0</v>
      </c>
      <c r="X6788" s="31">
        <f>SUM(X6789:X6790)</f>
        <v>0</v>
      </c>
      <c r="Y6788" s="31">
        <f>H6788+I6788+J6788+K6788+L6788+M6788+N6788+W6788+X6788</f>
        <v>0</v>
      </c>
      <c r="Z6788" s="31">
        <f t="shared" ref="Z6788:AK6788" si="999">SUM(Z6789:Z6790)</f>
        <v>0</v>
      </c>
      <c r="AA6788" s="31">
        <f t="shared" si="999"/>
        <v>0</v>
      </c>
      <c r="AB6788" s="31">
        <f t="shared" si="999"/>
        <v>0</v>
      </c>
      <c r="AC6788" s="31">
        <f t="shared" si="999"/>
        <v>0</v>
      </c>
      <c r="AD6788" s="31">
        <f t="shared" si="999"/>
        <v>0</v>
      </c>
      <c r="AE6788" s="31">
        <f t="shared" si="999"/>
        <v>0</v>
      </c>
      <c r="AF6788" s="31">
        <f t="shared" si="999"/>
        <v>0</v>
      </c>
      <c r="AG6788" s="31">
        <f t="shared" si="999"/>
        <v>0</v>
      </c>
      <c r="AH6788" s="31">
        <f t="shared" si="999"/>
        <v>0</v>
      </c>
      <c r="AI6788" s="31">
        <f t="shared" si="999"/>
        <v>0</v>
      </c>
      <c r="AJ6788" s="31">
        <f t="shared" si="999"/>
        <v>0</v>
      </c>
      <c r="AK6788" s="31">
        <f t="shared" si="999"/>
        <v>0</v>
      </c>
      <c r="AL6788" s="31">
        <f>SUM(AD6788:AK6788)</f>
        <v>0</v>
      </c>
      <c r="AM6788" s="31">
        <f>SUM(AM6789:AM6790)</f>
        <v>0</v>
      </c>
      <c r="AN6788" s="31">
        <f>SUM(AN6789:AN6790)</f>
        <v>0</v>
      </c>
      <c r="AO6788" s="31">
        <f>Z6788+AA6788+AB6788+AC6788+AL6788+AM6788+AN6788</f>
        <v>0</v>
      </c>
      <c r="AP6788" s="32">
        <f>E6788+Y6788-AO6788</f>
        <v>0</v>
      </c>
      <c r="AQ6788" s="32"/>
      <c r="AR6788" s="28"/>
      <c r="AS6788" s="29">
        <f>E6788+H6788+I6788+J6788+K6788+L6788+M6788+N6788+W6788+X6788-Z6788-AB6788-AL6788-AC6788-AM6788-AN6788</f>
        <v>0</v>
      </c>
      <c r="AT6788" s="29">
        <f>AP6788-AS6788</f>
        <v>0</v>
      </c>
      <c r="AU6788" s="29">
        <f>E6788</f>
        <v>0</v>
      </c>
      <c r="AV6788" s="86">
        <f>AS6788-AU6788</f>
        <v>0</v>
      </c>
      <c r="AW6788" s="86">
        <f>Y6788-AO6788</f>
        <v>0</v>
      </c>
      <c r="AX6788" s="86">
        <f>AV6788-AW6788</f>
        <v>0</v>
      </c>
      <c r="AY6788" s="86"/>
      <c r="AZ6788" s="398"/>
      <c r="BA6788" s="86"/>
      <c r="BB6788" s="86"/>
      <c r="BC6788" s="86"/>
      <c r="BD6788" s="86"/>
      <c r="BE6788" s="86"/>
      <c r="BF6788" s="86"/>
      <c r="BG6788" s="86"/>
      <c r="BH6788" s="86"/>
      <c r="BI6788" s="86"/>
      <c r="BJ6788" s="86"/>
      <c r="BK6788" s="86"/>
      <c r="BL6788" s="86"/>
      <c r="BM6788" s="86"/>
      <c r="BN6788" s="86"/>
      <c r="BO6788" s="86"/>
      <c r="BP6788" s="86"/>
      <c r="BQ6788" s="86"/>
      <c r="BR6788" s="86"/>
      <c r="BS6788" s="86"/>
      <c r="BT6788" s="86"/>
      <c r="BU6788" s="86"/>
      <c r="BV6788" s="86"/>
      <c r="BW6788" s="86"/>
      <c r="BX6788" s="86"/>
      <c r="BY6788" s="86"/>
      <c r="BZ6788" s="86"/>
      <c r="CA6788" s="86"/>
      <c r="CB6788" s="86"/>
      <c r="CC6788" s="86"/>
      <c r="CD6788" s="86"/>
      <c r="CE6788" s="86"/>
      <c r="CF6788" s="86"/>
      <c r="CG6788" s="86"/>
      <c r="CH6788" s="86"/>
      <c r="CI6788" s="86"/>
      <c r="CJ6788" s="86"/>
      <c r="CK6788" s="86"/>
      <c r="CL6788" s="86"/>
      <c r="CM6788" s="86"/>
      <c r="CN6788" s="86"/>
      <c r="CO6788" s="86"/>
      <c r="CP6788" s="86"/>
      <c r="CQ6788" s="86"/>
      <c r="CR6788" s="86"/>
      <c r="CS6788" s="86"/>
      <c r="CT6788" s="86"/>
      <c r="CU6788" s="86"/>
      <c r="CV6788" s="86"/>
      <c r="CW6788" s="86"/>
      <c r="CX6788" s="86"/>
      <c r="CY6788" s="86"/>
      <c r="CZ6788" s="86"/>
      <c r="DA6788" s="86"/>
      <c r="DB6788" s="86"/>
      <c r="DC6788" s="86"/>
      <c r="DD6788" s="86"/>
      <c r="DE6788" s="86"/>
      <c r="DF6788" s="86"/>
      <c r="DG6788" s="86"/>
      <c r="DH6788" s="86"/>
      <c r="DI6788" s="86"/>
      <c r="DJ6788" s="86"/>
      <c r="DK6788" s="86"/>
      <c r="DL6788" s="86"/>
      <c r="DM6788" s="86"/>
      <c r="DN6788" s="86"/>
      <c r="DO6788" s="86"/>
      <c r="DP6788" s="86"/>
      <c r="DQ6788" s="86"/>
      <c r="DR6788" s="86"/>
      <c r="DS6788" s="86"/>
      <c r="DT6788" s="86"/>
      <c r="DU6788" s="86"/>
      <c r="DV6788" s="86"/>
      <c r="DW6788" s="86"/>
      <c r="DX6788" s="86"/>
      <c r="DY6788" s="86"/>
      <c r="DZ6788" s="86"/>
      <c r="EA6788" s="86"/>
      <c r="EB6788" s="86"/>
      <c r="EC6788" s="86"/>
      <c r="ED6788" s="86"/>
      <c r="EE6788" s="86"/>
      <c r="EF6788" s="86"/>
      <c r="EG6788" s="86"/>
      <c r="EH6788" s="86"/>
      <c r="EI6788" s="86"/>
      <c r="EJ6788" s="86"/>
      <c r="EK6788" s="86"/>
      <c r="EL6788" s="86"/>
      <c r="EM6788" s="86"/>
      <c r="EN6788" s="86"/>
      <c r="EO6788" s="86"/>
      <c r="EP6788" s="86"/>
      <c r="EQ6788" s="86"/>
      <c r="ER6788" s="86"/>
      <c r="ES6788" s="86"/>
      <c r="ET6788" s="86"/>
      <c r="EU6788" s="86"/>
      <c r="EV6788" s="86"/>
      <c r="EW6788" s="86"/>
      <c r="EX6788" s="86"/>
      <c r="EY6788" s="86"/>
      <c r="EZ6788" s="86"/>
      <c r="FA6788" s="86"/>
      <c r="FB6788" s="86"/>
      <c r="FC6788" s="86"/>
      <c r="FD6788" s="86"/>
      <c r="FE6788" s="86"/>
      <c r="FF6788" s="86"/>
      <c r="FG6788" s="86"/>
      <c r="FH6788" s="86"/>
      <c r="FI6788" s="86"/>
      <c r="FJ6788" s="86"/>
      <c r="FK6788" s="86"/>
      <c r="FL6788" s="86"/>
      <c r="FM6788" s="86"/>
      <c r="FN6788" s="86"/>
      <c r="FO6788" s="86"/>
      <c r="FP6788" s="86"/>
      <c r="FQ6788" s="86"/>
      <c r="FR6788" s="86"/>
      <c r="FS6788" s="86"/>
      <c r="FT6788" s="86"/>
      <c r="FU6788" s="86"/>
      <c r="FV6788" s="86"/>
      <c r="FW6788" s="86"/>
      <c r="FX6788" s="86"/>
      <c r="FY6788" s="86"/>
      <c r="FZ6788" s="86"/>
      <c r="GA6788" s="86"/>
      <c r="GB6788" s="86"/>
      <c r="GC6788" s="86"/>
      <c r="GD6788" s="86"/>
      <c r="GE6788" s="86"/>
      <c r="GF6788" s="86"/>
      <c r="GG6788" s="86"/>
      <c r="GH6788" s="86"/>
      <c r="GI6788" s="86"/>
      <c r="GJ6788" s="86"/>
      <c r="GK6788" s="86"/>
      <c r="GL6788" s="86"/>
      <c r="GM6788" s="86"/>
      <c r="GN6788" s="86"/>
      <c r="GO6788" s="86"/>
      <c r="GP6788" s="86"/>
      <c r="GQ6788" s="86"/>
      <c r="GR6788" s="86"/>
      <c r="GS6788" s="86"/>
      <c r="GT6788" s="86"/>
      <c r="GU6788" s="86"/>
      <c r="GV6788" s="86"/>
      <c r="GW6788" s="86"/>
      <c r="GX6788" s="86"/>
      <c r="GY6788" s="86"/>
      <c r="GZ6788" s="86"/>
      <c r="HA6788" s="86"/>
      <c r="HB6788" s="86"/>
      <c r="HC6788" s="86"/>
      <c r="HD6788" s="86"/>
      <c r="HE6788" s="86"/>
      <c r="HF6788" s="86"/>
      <c r="HG6788" s="86"/>
      <c r="HH6788" s="86"/>
      <c r="HI6788" s="86"/>
      <c r="HJ6788" s="86"/>
      <c r="HK6788" s="86"/>
      <c r="HL6788" s="86"/>
      <c r="HM6788" s="86"/>
      <c r="HN6788" s="86"/>
      <c r="HO6788" s="86"/>
      <c r="HP6788" s="86"/>
      <c r="HQ6788" s="86"/>
      <c r="HR6788" s="86"/>
      <c r="HS6788" s="86"/>
      <c r="HT6788" s="86"/>
      <c r="HU6788" s="86"/>
      <c r="HV6788" s="86"/>
      <c r="HW6788" s="86"/>
      <c r="HX6788" s="86"/>
      <c r="HY6788" s="86"/>
      <c r="HZ6788" s="86"/>
      <c r="IA6788" s="86"/>
      <c r="IB6788" s="86"/>
      <c r="IC6788" s="86"/>
      <c r="ID6788" s="86"/>
      <c r="IE6788" s="86"/>
      <c r="IF6788" s="86"/>
      <c r="IG6788" s="86"/>
      <c r="IH6788" s="86"/>
      <c r="II6788" s="86"/>
      <c r="IJ6788" s="86"/>
      <c r="IK6788" s="86"/>
      <c r="IL6788" s="86"/>
      <c r="IM6788" s="86"/>
      <c r="IN6788" s="86"/>
      <c r="IO6788" s="86"/>
      <c r="IP6788" s="86"/>
      <c r="IQ6788" s="86"/>
      <c r="IR6788" s="86"/>
      <c r="IS6788" s="86"/>
      <c r="IT6788" s="86"/>
      <c r="IU6788" s="86"/>
      <c r="IV6788" s="86"/>
    </row>
    <row r="6789" spans="1:256" s="21" customFormat="1">
      <c r="A6789" s="10"/>
      <c r="B6789" s="8"/>
      <c r="C6789" s="8"/>
      <c r="D6789" s="113"/>
      <c r="E6789" s="33"/>
      <c r="F6789" s="373"/>
      <c r="G6789" s="71"/>
      <c r="H6789" s="283"/>
      <c r="I6789" s="33"/>
      <c r="J6789" s="33"/>
      <c r="K6789" s="33"/>
      <c r="L6789" s="33"/>
      <c r="M6789" s="33"/>
      <c r="N6789" s="33"/>
      <c r="O6789" s="33"/>
      <c r="P6789" s="33"/>
      <c r="Q6789" s="33"/>
      <c r="R6789" s="33"/>
      <c r="S6789" s="33"/>
      <c r="T6789" s="33"/>
      <c r="U6789" s="33"/>
      <c r="V6789" s="33"/>
      <c r="W6789" s="33"/>
      <c r="X6789" s="282"/>
      <c r="Y6789" s="69"/>
      <c r="Z6789" s="73"/>
      <c r="AA6789" s="73"/>
      <c r="AB6789" s="69"/>
      <c r="AC6789" s="69"/>
      <c r="AD6789" s="69"/>
      <c r="AE6789" s="69"/>
      <c r="AF6789" s="69"/>
      <c r="AG6789" s="69"/>
      <c r="AH6789" s="69"/>
      <c r="AI6789" s="69"/>
      <c r="AJ6789" s="69"/>
      <c r="AK6789" s="69"/>
      <c r="AL6789" s="69"/>
      <c r="AM6789" s="69"/>
      <c r="AN6789" s="69"/>
      <c r="AO6789" s="69"/>
      <c r="AP6789" s="70"/>
      <c r="AQ6789" s="70"/>
      <c r="AR6789" s="76"/>
      <c r="AS6789" s="60"/>
      <c r="AT6789" s="60"/>
      <c r="AU6789" s="60"/>
    </row>
    <row r="6790" spans="1:256" s="21" customFormat="1">
      <c r="A6790" s="10"/>
      <c r="B6790" s="8"/>
      <c r="C6790" s="8"/>
      <c r="D6790" s="113"/>
      <c r="E6790" s="33"/>
      <c r="F6790" s="69"/>
      <c r="G6790" s="71"/>
      <c r="H6790" s="72"/>
      <c r="I6790" s="69"/>
      <c r="J6790" s="69"/>
      <c r="K6790" s="69"/>
      <c r="L6790" s="69"/>
      <c r="M6790" s="69"/>
      <c r="N6790" s="69"/>
      <c r="O6790" s="69"/>
      <c r="P6790" s="69"/>
      <c r="Q6790" s="69"/>
      <c r="R6790" s="69"/>
      <c r="S6790" s="69"/>
      <c r="T6790" s="69"/>
      <c r="U6790" s="69"/>
      <c r="V6790" s="69"/>
      <c r="W6790" s="69"/>
      <c r="X6790" s="71"/>
      <c r="Y6790" s="69"/>
      <c r="Z6790" s="73"/>
      <c r="AA6790" s="73"/>
      <c r="AB6790" s="69"/>
      <c r="AC6790" s="69"/>
      <c r="AD6790" s="69"/>
      <c r="AE6790" s="69"/>
      <c r="AF6790" s="69"/>
      <c r="AG6790" s="69"/>
      <c r="AH6790" s="69"/>
      <c r="AI6790" s="69"/>
      <c r="AJ6790" s="69"/>
      <c r="AK6790" s="69"/>
      <c r="AL6790" s="69"/>
      <c r="AM6790" s="69"/>
      <c r="AN6790" s="69"/>
      <c r="AO6790" s="69"/>
      <c r="AP6790" s="70"/>
      <c r="AQ6790" s="70"/>
      <c r="AR6790" s="76"/>
      <c r="AS6790" s="60"/>
      <c r="AT6790" s="60"/>
      <c r="AU6790" s="60"/>
    </row>
    <row r="6791" spans="1:256" s="21" customFormat="1">
      <c r="A6791" s="12"/>
      <c r="B6791" s="9">
        <v>5</v>
      </c>
      <c r="C6791" s="9" t="s">
        <v>18</v>
      </c>
      <c r="D6791" s="81" t="s">
        <v>11</v>
      </c>
      <c r="E6791" s="326">
        <v>666500</v>
      </c>
      <c r="F6791" s="31">
        <f t="shared" ref="F6791:V6791" si="1000">SUM(F6792:F6793)</f>
        <v>0</v>
      </c>
      <c r="G6791" s="31">
        <f t="shared" si="1000"/>
        <v>0</v>
      </c>
      <c r="H6791" s="31">
        <f t="shared" si="1000"/>
        <v>0</v>
      </c>
      <c r="I6791" s="31">
        <f t="shared" si="1000"/>
        <v>0</v>
      </c>
      <c r="J6791" s="31">
        <f t="shared" si="1000"/>
        <v>0</v>
      </c>
      <c r="K6791" s="31">
        <f t="shared" si="1000"/>
        <v>0</v>
      </c>
      <c r="L6791" s="31">
        <f t="shared" si="1000"/>
        <v>0</v>
      </c>
      <c r="M6791" s="31">
        <f t="shared" si="1000"/>
        <v>0</v>
      </c>
      <c r="N6791" s="31">
        <f t="shared" si="1000"/>
        <v>0</v>
      </c>
      <c r="O6791" s="31">
        <f t="shared" si="1000"/>
        <v>0</v>
      </c>
      <c r="P6791" s="31">
        <f t="shared" si="1000"/>
        <v>0</v>
      </c>
      <c r="Q6791" s="31">
        <f t="shared" si="1000"/>
        <v>0</v>
      </c>
      <c r="R6791" s="31">
        <f t="shared" si="1000"/>
        <v>0</v>
      </c>
      <c r="S6791" s="31">
        <f t="shared" si="1000"/>
        <v>0</v>
      </c>
      <c r="T6791" s="31">
        <f t="shared" si="1000"/>
        <v>0</v>
      </c>
      <c r="U6791" s="31">
        <f t="shared" si="1000"/>
        <v>0</v>
      </c>
      <c r="V6791" s="31">
        <f t="shared" si="1000"/>
        <v>0</v>
      </c>
      <c r="W6791" s="31">
        <f>SUM(O6791:V6791)</f>
        <v>0</v>
      </c>
      <c r="X6791" s="31">
        <f>SUM(X6792:X6793)</f>
        <v>0</v>
      </c>
      <c r="Y6791" s="31">
        <f>H6791+I6791+J6791+K6791+L6791+M6791+N6791+W6791+X6791</f>
        <v>0</v>
      </c>
      <c r="Z6791" s="31">
        <f t="shared" ref="Z6791:AK6791" si="1001">SUM(Z6792:Z6793)</f>
        <v>0</v>
      </c>
      <c r="AA6791" s="31">
        <f t="shared" si="1001"/>
        <v>0</v>
      </c>
      <c r="AB6791" s="31">
        <f t="shared" si="1001"/>
        <v>0</v>
      </c>
      <c r="AC6791" s="31">
        <f t="shared" si="1001"/>
        <v>0</v>
      </c>
      <c r="AD6791" s="31">
        <f t="shared" si="1001"/>
        <v>0</v>
      </c>
      <c r="AE6791" s="31">
        <f t="shared" si="1001"/>
        <v>0</v>
      </c>
      <c r="AF6791" s="31">
        <f t="shared" si="1001"/>
        <v>0</v>
      </c>
      <c r="AG6791" s="31">
        <f t="shared" si="1001"/>
        <v>0</v>
      </c>
      <c r="AH6791" s="31">
        <f t="shared" si="1001"/>
        <v>0</v>
      </c>
      <c r="AI6791" s="31">
        <f t="shared" si="1001"/>
        <v>0</v>
      </c>
      <c r="AJ6791" s="31">
        <f t="shared" si="1001"/>
        <v>0</v>
      </c>
      <c r="AK6791" s="31">
        <f t="shared" si="1001"/>
        <v>0</v>
      </c>
      <c r="AL6791" s="31">
        <f>SUM(AD6791:AK6791)</f>
        <v>0</v>
      </c>
      <c r="AM6791" s="31">
        <f>SUM(AM6792:AM6793)</f>
        <v>0</v>
      </c>
      <c r="AN6791" s="31">
        <f>SUM(AN6792:AN6793)</f>
        <v>0</v>
      </c>
      <c r="AO6791" s="31">
        <f>Z6791+AA6791+AB6791+AC6791+AL6791+AM6791+AN6791</f>
        <v>0</v>
      </c>
      <c r="AP6791" s="32">
        <f>E6791+Y6791-AO6791</f>
        <v>666500</v>
      </c>
      <c r="AQ6791" s="32"/>
      <c r="AR6791" s="28"/>
      <c r="AS6791" s="29">
        <f>E6791+H6791+I6791+J6791+K6791+L6791+M6791+N6791+W6791+X6791-Z6791-AB6791-AL6791-AC6791-AM6791-AN6791</f>
        <v>666500</v>
      </c>
      <c r="AT6791" s="29">
        <f>AP6791-AS6791</f>
        <v>0</v>
      </c>
      <c r="AU6791" s="29">
        <f>E6791</f>
        <v>666500</v>
      </c>
      <c r="AV6791" s="86">
        <f>AS6791-AU6791</f>
        <v>0</v>
      </c>
      <c r="AW6791" s="86">
        <f>Y6791-AO6791</f>
        <v>0</v>
      </c>
      <c r="AX6791" s="86">
        <f>AV6791-AW6791</f>
        <v>0</v>
      </c>
      <c r="AY6791" s="86"/>
      <c r="AZ6791" s="398"/>
      <c r="BA6791" s="86"/>
      <c r="BB6791" s="86"/>
      <c r="BC6791" s="86"/>
      <c r="BD6791" s="86"/>
      <c r="BE6791" s="86"/>
      <c r="BF6791" s="86"/>
      <c r="BG6791" s="86"/>
      <c r="BH6791" s="86"/>
      <c r="BI6791" s="86"/>
      <c r="BJ6791" s="86"/>
      <c r="BK6791" s="86"/>
      <c r="BL6791" s="86"/>
      <c r="BM6791" s="86"/>
      <c r="BN6791" s="86"/>
      <c r="BO6791" s="86"/>
      <c r="BP6791" s="86"/>
      <c r="BQ6791" s="86"/>
      <c r="BR6791" s="86"/>
      <c r="BS6791" s="86"/>
      <c r="BT6791" s="86"/>
      <c r="BU6791" s="86"/>
      <c r="BV6791" s="86"/>
      <c r="BW6791" s="86"/>
      <c r="BX6791" s="86"/>
      <c r="BY6791" s="86"/>
      <c r="BZ6791" s="86"/>
      <c r="CA6791" s="86"/>
      <c r="CB6791" s="86"/>
      <c r="CC6791" s="86"/>
      <c r="CD6791" s="86"/>
      <c r="CE6791" s="86"/>
      <c r="CF6791" s="86"/>
      <c r="CG6791" s="86"/>
      <c r="CH6791" s="86"/>
      <c r="CI6791" s="86"/>
      <c r="CJ6791" s="86"/>
      <c r="CK6791" s="86"/>
      <c r="CL6791" s="86"/>
      <c r="CM6791" s="86"/>
      <c r="CN6791" s="86"/>
      <c r="CO6791" s="86"/>
      <c r="CP6791" s="86"/>
      <c r="CQ6791" s="86"/>
      <c r="CR6791" s="86"/>
      <c r="CS6791" s="86"/>
      <c r="CT6791" s="86"/>
      <c r="CU6791" s="86"/>
      <c r="CV6791" s="86"/>
      <c r="CW6791" s="86"/>
      <c r="CX6791" s="86"/>
      <c r="CY6791" s="86"/>
      <c r="CZ6791" s="86"/>
      <c r="DA6791" s="86"/>
      <c r="DB6791" s="86"/>
      <c r="DC6791" s="86"/>
      <c r="DD6791" s="86"/>
      <c r="DE6791" s="86"/>
      <c r="DF6791" s="86"/>
      <c r="DG6791" s="86"/>
      <c r="DH6791" s="86"/>
      <c r="DI6791" s="86"/>
      <c r="DJ6791" s="86"/>
      <c r="DK6791" s="86"/>
      <c r="DL6791" s="86"/>
      <c r="DM6791" s="86"/>
      <c r="DN6791" s="86"/>
      <c r="DO6791" s="86"/>
      <c r="DP6791" s="86"/>
      <c r="DQ6791" s="86"/>
      <c r="DR6791" s="86"/>
      <c r="DS6791" s="86"/>
      <c r="DT6791" s="86"/>
      <c r="DU6791" s="86"/>
      <c r="DV6791" s="86"/>
      <c r="DW6791" s="86"/>
      <c r="DX6791" s="86"/>
      <c r="DY6791" s="86"/>
      <c r="DZ6791" s="86"/>
      <c r="EA6791" s="86"/>
      <c r="EB6791" s="86"/>
      <c r="EC6791" s="86"/>
      <c r="ED6791" s="86"/>
      <c r="EE6791" s="86"/>
      <c r="EF6791" s="86"/>
      <c r="EG6791" s="86"/>
      <c r="EH6791" s="86"/>
      <c r="EI6791" s="86"/>
      <c r="EJ6791" s="86"/>
      <c r="EK6791" s="86"/>
      <c r="EL6791" s="86"/>
      <c r="EM6791" s="86"/>
      <c r="EN6791" s="86"/>
      <c r="EO6791" s="86"/>
      <c r="EP6791" s="86"/>
      <c r="EQ6791" s="86"/>
      <c r="ER6791" s="86"/>
      <c r="ES6791" s="86"/>
      <c r="ET6791" s="86"/>
      <c r="EU6791" s="86"/>
      <c r="EV6791" s="86"/>
      <c r="EW6791" s="86"/>
      <c r="EX6791" s="86"/>
      <c r="EY6791" s="86"/>
      <c r="EZ6791" s="86"/>
      <c r="FA6791" s="86"/>
      <c r="FB6791" s="86"/>
      <c r="FC6791" s="86"/>
      <c r="FD6791" s="86"/>
      <c r="FE6791" s="86"/>
      <c r="FF6791" s="86"/>
      <c r="FG6791" s="86"/>
      <c r="FH6791" s="86"/>
      <c r="FI6791" s="86"/>
      <c r="FJ6791" s="86"/>
      <c r="FK6791" s="86"/>
      <c r="FL6791" s="86"/>
      <c r="FM6791" s="86"/>
      <c r="FN6791" s="86"/>
      <c r="FO6791" s="86"/>
      <c r="FP6791" s="86"/>
      <c r="FQ6791" s="86"/>
      <c r="FR6791" s="86"/>
      <c r="FS6791" s="86"/>
      <c r="FT6791" s="86"/>
      <c r="FU6791" s="86"/>
      <c r="FV6791" s="86"/>
      <c r="FW6791" s="86"/>
      <c r="FX6791" s="86"/>
      <c r="FY6791" s="86"/>
      <c r="FZ6791" s="86"/>
      <c r="GA6791" s="86"/>
      <c r="GB6791" s="86"/>
      <c r="GC6791" s="86"/>
      <c r="GD6791" s="86"/>
      <c r="GE6791" s="86"/>
      <c r="GF6791" s="86"/>
      <c r="GG6791" s="86"/>
      <c r="GH6791" s="86"/>
      <c r="GI6791" s="86"/>
      <c r="GJ6791" s="86"/>
      <c r="GK6791" s="86"/>
      <c r="GL6791" s="86"/>
      <c r="GM6791" s="86"/>
      <c r="GN6791" s="86"/>
      <c r="GO6791" s="86"/>
      <c r="GP6791" s="86"/>
      <c r="GQ6791" s="86"/>
      <c r="GR6791" s="86"/>
      <c r="GS6791" s="86"/>
      <c r="GT6791" s="86"/>
      <c r="GU6791" s="86"/>
      <c r="GV6791" s="86"/>
      <c r="GW6791" s="86"/>
      <c r="GX6791" s="86"/>
      <c r="GY6791" s="86"/>
      <c r="GZ6791" s="86"/>
      <c r="HA6791" s="86"/>
      <c r="HB6791" s="86"/>
      <c r="HC6791" s="86"/>
      <c r="HD6791" s="86"/>
      <c r="HE6791" s="86"/>
      <c r="HF6791" s="86"/>
      <c r="HG6791" s="86"/>
      <c r="HH6791" s="86"/>
      <c r="HI6791" s="86"/>
      <c r="HJ6791" s="86"/>
      <c r="HK6791" s="86"/>
      <c r="HL6791" s="86"/>
      <c r="HM6791" s="86"/>
      <c r="HN6791" s="86"/>
      <c r="HO6791" s="86"/>
      <c r="HP6791" s="86"/>
      <c r="HQ6791" s="86"/>
      <c r="HR6791" s="86"/>
      <c r="HS6791" s="86"/>
      <c r="HT6791" s="86"/>
      <c r="HU6791" s="86"/>
      <c r="HV6791" s="86"/>
      <c r="HW6791" s="86"/>
      <c r="HX6791" s="86"/>
      <c r="HY6791" s="86"/>
      <c r="HZ6791" s="86"/>
      <c r="IA6791" s="86"/>
      <c r="IB6791" s="86"/>
      <c r="IC6791" s="86"/>
      <c r="ID6791" s="86"/>
      <c r="IE6791" s="86"/>
      <c r="IF6791" s="86"/>
      <c r="IG6791" s="86"/>
      <c r="IH6791" s="86"/>
      <c r="II6791" s="86"/>
      <c r="IJ6791" s="86"/>
      <c r="IK6791" s="86"/>
      <c r="IL6791" s="86"/>
      <c r="IM6791" s="86"/>
      <c r="IN6791" s="86"/>
      <c r="IO6791" s="86"/>
      <c r="IP6791" s="86"/>
      <c r="IQ6791" s="86"/>
      <c r="IR6791" s="86"/>
      <c r="IS6791" s="86"/>
      <c r="IT6791" s="86"/>
      <c r="IU6791" s="86"/>
      <c r="IV6791" s="86"/>
    </row>
    <row r="6792" spans="1:256" s="21" customFormat="1">
      <c r="A6792" s="10"/>
      <c r="B6792" s="8"/>
      <c r="C6792" s="8"/>
      <c r="D6792" s="82"/>
      <c r="E6792" s="33"/>
      <c r="F6792" s="261"/>
      <c r="G6792" s="71"/>
      <c r="H6792" s="72"/>
      <c r="I6792" s="69"/>
      <c r="J6792" s="69"/>
      <c r="K6792" s="69"/>
      <c r="L6792" s="69"/>
      <c r="M6792" s="69"/>
      <c r="N6792" s="69"/>
      <c r="O6792" s="69"/>
      <c r="P6792" s="69"/>
      <c r="Q6792" s="69"/>
      <c r="R6792" s="69"/>
      <c r="S6792" s="69"/>
      <c r="T6792" s="69"/>
      <c r="U6792" s="69"/>
      <c r="V6792" s="69"/>
      <c r="W6792" s="69"/>
      <c r="X6792" s="71"/>
      <c r="Y6792" s="69"/>
      <c r="Z6792" s="73"/>
      <c r="AA6792" s="73"/>
      <c r="AB6792" s="69"/>
      <c r="AC6792" s="69"/>
      <c r="AD6792" s="69"/>
      <c r="AE6792" s="69"/>
      <c r="AF6792" s="69"/>
      <c r="AG6792" s="69"/>
      <c r="AH6792" s="69"/>
      <c r="AI6792" s="69"/>
      <c r="AJ6792" s="69"/>
      <c r="AK6792" s="69"/>
      <c r="AL6792" s="69"/>
      <c r="AM6792" s="69"/>
      <c r="AN6792" s="69"/>
      <c r="AO6792" s="69"/>
      <c r="AP6792" s="70"/>
      <c r="AQ6792" s="70"/>
      <c r="AR6792" s="76"/>
      <c r="AS6792" s="60"/>
      <c r="AT6792" s="60"/>
      <c r="AU6792" s="60"/>
    </row>
    <row r="6793" spans="1:256" s="21" customFormat="1">
      <c r="A6793" s="10"/>
      <c r="B6793" s="8"/>
      <c r="C6793" s="8"/>
      <c r="D6793" s="82"/>
      <c r="E6793" s="33"/>
      <c r="F6793" s="261"/>
      <c r="G6793" s="71"/>
      <c r="H6793" s="283"/>
      <c r="I6793" s="33"/>
      <c r="J6793" s="33"/>
      <c r="K6793" s="33"/>
      <c r="L6793" s="33"/>
      <c r="M6793" s="33"/>
      <c r="N6793" s="33"/>
      <c r="O6793" s="33"/>
      <c r="P6793" s="33"/>
      <c r="Q6793" s="33"/>
      <c r="R6793" s="33"/>
      <c r="S6793" s="33"/>
      <c r="T6793" s="33"/>
      <c r="U6793" s="33"/>
      <c r="V6793" s="33"/>
      <c r="W6793" s="33"/>
      <c r="X6793" s="282"/>
      <c r="Y6793" s="69"/>
      <c r="Z6793" s="284"/>
      <c r="AA6793" s="284"/>
      <c r="AB6793" s="33"/>
      <c r="AC6793" s="33"/>
      <c r="AD6793" s="33"/>
      <c r="AE6793" s="33"/>
      <c r="AF6793" s="33"/>
      <c r="AG6793" s="33"/>
      <c r="AH6793" s="33"/>
      <c r="AI6793" s="33"/>
      <c r="AJ6793" s="33"/>
      <c r="AK6793" s="33"/>
      <c r="AL6793" s="33"/>
      <c r="AM6793" s="33"/>
      <c r="AN6793" s="33"/>
      <c r="AO6793" s="69"/>
      <c r="AP6793" s="70"/>
      <c r="AQ6793" s="70"/>
      <c r="AR6793" s="76"/>
      <c r="AS6793" s="60"/>
      <c r="AT6793" s="60"/>
      <c r="AU6793" s="60"/>
    </row>
    <row r="6794" spans="1:256" s="21" customFormat="1">
      <c r="A6794" s="12"/>
      <c r="B6794" s="9">
        <v>6</v>
      </c>
      <c r="C6794" s="9" t="s">
        <v>19</v>
      </c>
      <c r="D6794" s="81" t="s">
        <v>7</v>
      </c>
      <c r="E6794" s="31">
        <v>0</v>
      </c>
      <c r="F6794" s="31">
        <f t="shared" ref="F6794:V6794" si="1002">SUM(F6795:F6796)</f>
        <v>0</v>
      </c>
      <c r="G6794" s="31">
        <f t="shared" si="1002"/>
        <v>0</v>
      </c>
      <c r="H6794" s="31">
        <f t="shared" si="1002"/>
        <v>0</v>
      </c>
      <c r="I6794" s="31">
        <f t="shared" si="1002"/>
        <v>0</v>
      </c>
      <c r="J6794" s="31">
        <f t="shared" si="1002"/>
        <v>0</v>
      </c>
      <c r="K6794" s="31">
        <f t="shared" si="1002"/>
        <v>0</v>
      </c>
      <c r="L6794" s="31">
        <f t="shared" si="1002"/>
        <v>0</v>
      </c>
      <c r="M6794" s="31">
        <f t="shared" si="1002"/>
        <v>0</v>
      </c>
      <c r="N6794" s="31">
        <f t="shared" si="1002"/>
        <v>0</v>
      </c>
      <c r="O6794" s="31">
        <f t="shared" si="1002"/>
        <v>0</v>
      </c>
      <c r="P6794" s="31">
        <f t="shared" si="1002"/>
        <v>0</v>
      </c>
      <c r="Q6794" s="31">
        <f t="shared" si="1002"/>
        <v>0</v>
      </c>
      <c r="R6794" s="31">
        <f t="shared" si="1002"/>
        <v>0</v>
      </c>
      <c r="S6794" s="31">
        <f t="shared" si="1002"/>
        <v>0</v>
      </c>
      <c r="T6794" s="31">
        <f t="shared" si="1002"/>
        <v>0</v>
      </c>
      <c r="U6794" s="31">
        <f t="shared" si="1002"/>
        <v>0</v>
      </c>
      <c r="V6794" s="31">
        <f t="shared" si="1002"/>
        <v>0</v>
      </c>
      <c r="W6794" s="31">
        <f>SUM(O6794:V6794)</f>
        <v>0</v>
      </c>
      <c r="X6794" s="31">
        <f>SUM(X6795:X6796)</f>
        <v>0</v>
      </c>
      <c r="Y6794" s="31">
        <f>H6794+I6794+J6794+K6794+L6794+M6794+N6794+W6794+X6794</f>
        <v>0</v>
      </c>
      <c r="Z6794" s="31">
        <f t="shared" ref="Z6794:AK6794" si="1003">SUM(Z6795:Z6796)</f>
        <v>0</v>
      </c>
      <c r="AA6794" s="31">
        <f t="shared" si="1003"/>
        <v>0</v>
      </c>
      <c r="AB6794" s="31">
        <f t="shared" si="1003"/>
        <v>0</v>
      </c>
      <c r="AC6794" s="31">
        <f t="shared" si="1003"/>
        <v>0</v>
      </c>
      <c r="AD6794" s="31">
        <f t="shared" si="1003"/>
        <v>0</v>
      </c>
      <c r="AE6794" s="31">
        <f t="shared" si="1003"/>
        <v>0</v>
      </c>
      <c r="AF6794" s="31">
        <f t="shared" si="1003"/>
        <v>0</v>
      </c>
      <c r="AG6794" s="31">
        <f t="shared" si="1003"/>
        <v>0</v>
      </c>
      <c r="AH6794" s="31">
        <f t="shared" si="1003"/>
        <v>0</v>
      </c>
      <c r="AI6794" s="31">
        <f t="shared" si="1003"/>
        <v>0</v>
      </c>
      <c r="AJ6794" s="31">
        <f t="shared" si="1003"/>
        <v>0</v>
      </c>
      <c r="AK6794" s="31">
        <f t="shared" si="1003"/>
        <v>0</v>
      </c>
      <c r="AL6794" s="31">
        <f>SUM(AD6794:AK6794)</f>
        <v>0</v>
      </c>
      <c r="AM6794" s="31">
        <f>SUM(AM6795:AM6796)</f>
        <v>0</v>
      </c>
      <c r="AN6794" s="31">
        <f>SUM(AN6795:AN6796)</f>
        <v>0</v>
      </c>
      <c r="AO6794" s="31">
        <f>Z6794+AA6794+AB6794+AC6794+AL6794+AM6794+AN6794</f>
        <v>0</v>
      </c>
      <c r="AP6794" s="32">
        <f>E6794+Y6794-AO6794</f>
        <v>0</v>
      </c>
      <c r="AQ6794" s="32"/>
      <c r="AR6794" s="28"/>
      <c r="AS6794" s="29">
        <f>E6794+H6794+I6794+J6794+K6794+L6794+M6794+N6794+W6794+X6794-Z6794-AB6794-AL6794-AC6794-AM6794-AN6794</f>
        <v>0</v>
      </c>
      <c r="AT6794" s="29">
        <f>AP6794-AS6794</f>
        <v>0</v>
      </c>
      <c r="AU6794" s="29">
        <f>E6794</f>
        <v>0</v>
      </c>
      <c r="AV6794" s="86">
        <f>AS6794-AU6794</f>
        <v>0</v>
      </c>
      <c r="AW6794" s="86">
        <f>Y6794-AO6794</f>
        <v>0</v>
      </c>
      <c r="AX6794" s="86">
        <f>AV6794-AW6794</f>
        <v>0</v>
      </c>
      <c r="AY6794" s="86"/>
      <c r="AZ6794" s="398"/>
      <c r="BA6794" s="86"/>
      <c r="BB6794" s="86"/>
      <c r="BC6794" s="86"/>
      <c r="BD6794" s="86"/>
      <c r="BE6794" s="86"/>
      <c r="BF6794" s="86"/>
      <c r="BG6794" s="86"/>
      <c r="BH6794" s="86"/>
      <c r="BI6794" s="86"/>
      <c r="BJ6794" s="86"/>
      <c r="BK6794" s="86"/>
      <c r="BL6794" s="86"/>
      <c r="BM6794" s="86"/>
      <c r="BN6794" s="86"/>
      <c r="BO6794" s="86"/>
      <c r="BP6794" s="86"/>
      <c r="BQ6794" s="86"/>
      <c r="BR6794" s="86"/>
      <c r="BS6794" s="86"/>
      <c r="BT6794" s="86"/>
      <c r="BU6794" s="86"/>
      <c r="BV6794" s="86"/>
      <c r="BW6794" s="86"/>
      <c r="BX6794" s="86"/>
      <c r="BY6794" s="86"/>
      <c r="BZ6794" s="86"/>
      <c r="CA6794" s="86"/>
      <c r="CB6794" s="86"/>
      <c r="CC6794" s="86"/>
      <c r="CD6794" s="86"/>
      <c r="CE6794" s="86"/>
      <c r="CF6794" s="86"/>
      <c r="CG6794" s="86"/>
      <c r="CH6794" s="86"/>
      <c r="CI6794" s="86"/>
      <c r="CJ6794" s="86"/>
      <c r="CK6794" s="86"/>
      <c r="CL6794" s="86"/>
      <c r="CM6794" s="86"/>
      <c r="CN6794" s="86"/>
      <c r="CO6794" s="86"/>
      <c r="CP6794" s="86"/>
      <c r="CQ6794" s="86"/>
      <c r="CR6794" s="86"/>
      <c r="CS6794" s="86"/>
      <c r="CT6794" s="86"/>
      <c r="CU6794" s="86"/>
      <c r="CV6794" s="86"/>
      <c r="CW6794" s="86"/>
      <c r="CX6794" s="86"/>
      <c r="CY6794" s="86"/>
      <c r="CZ6794" s="86"/>
      <c r="DA6794" s="86"/>
      <c r="DB6794" s="86"/>
      <c r="DC6794" s="86"/>
      <c r="DD6794" s="86"/>
      <c r="DE6794" s="86"/>
      <c r="DF6794" s="86"/>
      <c r="DG6794" s="86"/>
      <c r="DH6794" s="86"/>
      <c r="DI6794" s="86"/>
      <c r="DJ6794" s="86"/>
      <c r="DK6794" s="86"/>
      <c r="DL6794" s="86"/>
      <c r="DM6794" s="86"/>
      <c r="DN6794" s="86"/>
      <c r="DO6794" s="86"/>
      <c r="DP6794" s="86"/>
      <c r="DQ6794" s="86"/>
      <c r="DR6794" s="86"/>
      <c r="DS6794" s="86"/>
      <c r="DT6794" s="86"/>
      <c r="DU6794" s="86"/>
      <c r="DV6794" s="86"/>
      <c r="DW6794" s="86"/>
      <c r="DX6794" s="86"/>
      <c r="DY6794" s="86"/>
      <c r="DZ6794" s="86"/>
      <c r="EA6794" s="86"/>
      <c r="EB6794" s="86"/>
      <c r="EC6794" s="86"/>
      <c r="ED6794" s="86"/>
      <c r="EE6794" s="86"/>
      <c r="EF6794" s="86"/>
      <c r="EG6794" s="86"/>
      <c r="EH6794" s="86"/>
      <c r="EI6794" s="86"/>
      <c r="EJ6794" s="86"/>
      <c r="EK6794" s="86"/>
      <c r="EL6794" s="86"/>
      <c r="EM6794" s="86"/>
      <c r="EN6794" s="86"/>
      <c r="EO6794" s="86"/>
      <c r="EP6794" s="86"/>
      <c r="EQ6794" s="86"/>
      <c r="ER6794" s="86"/>
      <c r="ES6794" s="86"/>
      <c r="ET6794" s="86"/>
      <c r="EU6794" s="86"/>
      <c r="EV6794" s="86"/>
      <c r="EW6794" s="86"/>
      <c r="EX6794" s="86"/>
      <c r="EY6794" s="86"/>
      <c r="EZ6794" s="86"/>
      <c r="FA6794" s="86"/>
      <c r="FB6794" s="86"/>
      <c r="FC6794" s="86"/>
      <c r="FD6794" s="86"/>
      <c r="FE6794" s="86"/>
      <c r="FF6794" s="86"/>
      <c r="FG6794" s="86"/>
      <c r="FH6794" s="86"/>
      <c r="FI6794" s="86"/>
      <c r="FJ6794" s="86"/>
      <c r="FK6794" s="86"/>
      <c r="FL6794" s="86"/>
      <c r="FM6794" s="86"/>
      <c r="FN6794" s="86"/>
      <c r="FO6794" s="86"/>
      <c r="FP6794" s="86"/>
      <c r="FQ6794" s="86"/>
      <c r="FR6794" s="86"/>
      <c r="FS6794" s="86"/>
      <c r="FT6794" s="86"/>
      <c r="FU6794" s="86"/>
      <c r="FV6794" s="86"/>
      <c r="FW6794" s="86"/>
      <c r="FX6794" s="86"/>
      <c r="FY6794" s="86"/>
      <c r="FZ6794" s="86"/>
      <c r="GA6794" s="86"/>
      <c r="GB6794" s="86"/>
      <c r="GC6794" s="86"/>
      <c r="GD6794" s="86"/>
      <c r="GE6794" s="86"/>
      <c r="GF6794" s="86"/>
      <c r="GG6794" s="86"/>
      <c r="GH6794" s="86"/>
      <c r="GI6794" s="86"/>
      <c r="GJ6794" s="86"/>
      <c r="GK6794" s="86"/>
      <c r="GL6794" s="86"/>
      <c r="GM6794" s="86"/>
      <c r="GN6794" s="86"/>
      <c r="GO6794" s="86"/>
      <c r="GP6794" s="86"/>
      <c r="GQ6794" s="86"/>
      <c r="GR6794" s="86"/>
      <c r="GS6794" s="86"/>
      <c r="GT6794" s="86"/>
      <c r="GU6794" s="86"/>
      <c r="GV6794" s="86"/>
      <c r="GW6794" s="86"/>
      <c r="GX6794" s="86"/>
      <c r="GY6794" s="86"/>
      <c r="GZ6794" s="86"/>
      <c r="HA6794" s="86"/>
      <c r="HB6794" s="86"/>
      <c r="HC6794" s="86"/>
      <c r="HD6794" s="86"/>
      <c r="HE6794" s="86"/>
      <c r="HF6794" s="86"/>
      <c r="HG6794" s="86"/>
      <c r="HH6794" s="86"/>
      <c r="HI6794" s="86"/>
      <c r="HJ6794" s="86"/>
      <c r="HK6794" s="86"/>
      <c r="HL6794" s="86"/>
      <c r="HM6794" s="86"/>
      <c r="HN6794" s="86"/>
      <c r="HO6794" s="86"/>
      <c r="HP6794" s="86"/>
      <c r="HQ6794" s="86"/>
      <c r="HR6794" s="86"/>
      <c r="HS6794" s="86"/>
      <c r="HT6794" s="86"/>
      <c r="HU6794" s="86"/>
      <c r="HV6794" s="86"/>
      <c r="HW6794" s="86"/>
      <c r="HX6794" s="86"/>
      <c r="HY6794" s="86"/>
      <c r="HZ6794" s="86"/>
      <c r="IA6794" s="86"/>
      <c r="IB6794" s="86"/>
      <c r="IC6794" s="86"/>
      <c r="ID6794" s="86"/>
      <c r="IE6794" s="86"/>
      <c r="IF6794" s="86"/>
      <c r="IG6794" s="86"/>
      <c r="IH6794" s="86"/>
      <c r="II6794" s="86"/>
      <c r="IJ6794" s="86"/>
      <c r="IK6794" s="86"/>
      <c r="IL6794" s="86"/>
      <c r="IM6794" s="86"/>
      <c r="IN6794" s="86"/>
      <c r="IO6794" s="86"/>
      <c r="IP6794" s="86"/>
      <c r="IQ6794" s="86"/>
      <c r="IR6794" s="86"/>
      <c r="IS6794" s="86"/>
      <c r="IT6794" s="86"/>
      <c r="IU6794" s="86"/>
      <c r="IV6794" s="86"/>
    </row>
    <row r="6795" spans="1:256" s="21" customFormat="1">
      <c r="A6795" s="13"/>
      <c r="B6795" s="8"/>
      <c r="C6795" s="8"/>
      <c r="D6795" s="113"/>
      <c r="E6795" s="33"/>
      <c r="F6795" s="34"/>
      <c r="G6795" s="63"/>
      <c r="H6795" s="67"/>
      <c r="I6795" s="34"/>
      <c r="J6795" s="34"/>
      <c r="K6795" s="34"/>
      <c r="L6795" s="34"/>
      <c r="M6795" s="34"/>
      <c r="N6795" s="34"/>
      <c r="O6795" s="34"/>
      <c r="P6795" s="34"/>
      <c r="Q6795" s="34"/>
      <c r="R6795" s="34"/>
      <c r="S6795" s="34"/>
      <c r="T6795" s="34"/>
      <c r="U6795" s="34"/>
      <c r="V6795" s="34"/>
      <c r="W6795" s="34"/>
      <c r="X6795" s="63"/>
      <c r="Y6795" s="34"/>
      <c r="Z6795" s="65"/>
      <c r="AA6795" s="65"/>
      <c r="AB6795" s="34"/>
      <c r="AC6795" s="34"/>
      <c r="AD6795" s="34"/>
      <c r="AE6795" s="34"/>
      <c r="AF6795" s="34"/>
      <c r="AG6795" s="34"/>
      <c r="AH6795" s="34"/>
      <c r="AI6795" s="34"/>
      <c r="AJ6795" s="34"/>
      <c r="AK6795" s="34"/>
      <c r="AL6795" s="34"/>
      <c r="AM6795" s="34"/>
      <c r="AN6795" s="34"/>
      <c r="AO6795" s="34"/>
      <c r="AP6795" s="34"/>
      <c r="AQ6795" s="34"/>
      <c r="AR6795" s="28"/>
      <c r="AS6795" s="29"/>
      <c r="AT6795" s="29"/>
      <c r="AU6795" s="29"/>
      <c r="AV6795" s="402"/>
      <c r="AW6795" s="402"/>
      <c r="AX6795" s="402"/>
      <c r="AY6795" s="402"/>
      <c r="AZ6795" s="402"/>
      <c r="BA6795" s="402"/>
      <c r="BB6795" s="402"/>
      <c r="BC6795" s="402"/>
      <c r="BD6795" s="402"/>
      <c r="BE6795" s="402"/>
      <c r="BF6795" s="402"/>
      <c r="BG6795" s="402"/>
      <c r="BH6795" s="402"/>
      <c r="BI6795" s="402"/>
      <c r="BJ6795" s="402"/>
      <c r="BK6795" s="402"/>
      <c r="BL6795" s="402"/>
      <c r="BM6795" s="402"/>
      <c r="BN6795" s="402"/>
      <c r="BO6795" s="402"/>
      <c r="BP6795" s="402"/>
      <c r="BQ6795" s="402"/>
      <c r="BR6795" s="402"/>
      <c r="BS6795" s="402"/>
      <c r="BT6795" s="402"/>
      <c r="BU6795" s="402"/>
      <c r="BV6795" s="402"/>
      <c r="BW6795" s="402"/>
      <c r="BX6795" s="402"/>
      <c r="BY6795" s="402"/>
      <c r="BZ6795" s="402"/>
      <c r="CA6795" s="402"/>
      <c r="CB6795" s="402"/>
      <c r="CC6795" s="402"/>
      <c r="CD6795" s="402"/>
      <c r="CE6795" s="402"/>
      <c r="CF6795" s="402"/>
      <c r="CG6795" s="402"/>
      <c r="CH6795" s="402"/>
      <c r="CI6795" s="402"/>
      <c r="CJ6795" s="402"/>
      <c r="CK6795" s="402"/>
      <c r="CL6795" s="402"/>
      <c r="CM6795" s="402"/>
      <c r="CN6795" s="402"/>
      <c r="CO6795" s="402"/>
      <c r="CP6795" s="402"/>
      <c r="CQ6795" s="402"/>
      <c r="CR6795" s="402"/>
      <c r="CS6795" s="402"/>
      <c r="CT6795" s="402"/>
      <c r="CU6795" s="402"/>
      <c r="CV6795" s="402"/>
      <c r="CW6795" s="402"/>
      <c r="CX6795" s="402"/>
      <c r="CY6795" s="402"/>
      <c r="CZ6795" s="402"/>
      <c r="DA6795" s="402"/>
      <c r="DB6795" s="402"/>
      <c r="DC6795" s="402"/>
      <c r="DD6795" s="402"/>
      <c r="DE6795" s="402"/>
      <c r="DF6795" s="402"/>
      <c r="DG6795" s="402"/>
      <c r="DH6795" s="402"/>
      <c r="DI6795" s="402"/>
      <c r="DJ6795" s="402"/>
      <c r="DK6795" s="402"/>
      <c r="DL6795" s="402"/>
      <c r="DM6795" s="402"/>
      <c r="DN6795" s="402"/>
      <c r="DO6795" s="402"/>
      <c r="DP6795" s="402"/>
      <c r="DQ6795" s="402"/>
      <c r="DR6795" s="402"/>
      <c r="DS6795" s="402"/>
      <c r="DT6795" s="402"/>
      <c r="DU6795" s="402"/>
      <c r="DV6795" s="402"/>
      <c r="DW6795" s="402"/>
      <c r="DX6795" s="402"/>
      <c r="DY6795" s="402"/>
      <c r="DZ6795" s="402"/>
      <c r="EA6795" s="402"/>
      <c r="EB6795" s="402"/>
      <c r="EC6795" s="402"/>
      <c r="ED6795" s="402"/>
      <c r="EE6795" s="402"/>
      <c r="EF6795" s="402"/>
      <c r="EG6795" s="402"/>
      <c r="EH6795" s="402"/>
      <c r="EI6795" s="402"/>
      <c r="EJ6795" s="402"/>
      <c r="EK6795" s="402"/>
      <c r="EL6795" s="402"/>
      <c r="EM6795" s="402"/>
      <c r="EN6795" s="402"/>
      <c r="EO6795" s="402"/>
      <c r="EP6795" s="402"/>
      <c r="EQ6795" s="402"/>
      <c r="ER6795" s="402"/>
      <c r="ES6795" s="402"/>
      <c r="ET6795" s="402"/>
      <c r="EU6795" s="402"/>
      <c r="EV6795" s="402"/>
      <c r="EW6795" s="402"/>
      <c r="EX6795" s="402"/>
      <c r="EY6795" s="402"/>
      <c r="EZ6795" s="402"/>
      <c r="FA6795" s="402"/>
      <c r="FB6795" s="402"/>
      <c r="FC6795" s="402"/>
      <c r="FD6795" s="402"/>
      <c r="FE6795" s="402"/>
      <c r="FF6795" s="402"/>
      <c r="FG6795" s="402"/>
      <c r="FH6795" s="402"/>
      <c r="FI6795" s="402"/>
      <c r="FJ6795" s="402"/>
      <c r="FK6795" s="402"/>
      <c r="FL6795" s="402"/>
      <c r="FM6795" s="402"/>
      <c r="FN6795" s="402"/>
      <c r="FO6795" s="402"/>
      <c r="FP6795" s="402"/>
      <c r="FQ6795" s="402"/>
      <c r="FR6795" s="402"/>
      <c r="FS6795" s="402"/>
      <c r="FT6795" s="402"/>
      <c r="FU6795" s="402"/>
      <c r="FV6795" s="402"/>
      <c r="FW6795" s="402"/>
      <c r="FX6795" s="402"/>
      <c r="FY6795" s="402"/>
      <c r="FZ6795" s="402"/>
      <c r="GA6795" s="402"/>
      <c r="GB6795" s="402"/>
      <c r="GC6795" s="402"/>
      <c r="GD6795" s="402"/>
      <c r="GE6795" s="402"/>
      <c r="GF6795" s="402"/>
      <c r="GG6795" s="402"/>
      <c r="GH6795" s="402"/>
      <c r="GI6795" s="402"/>
      <c r="GJ6795" s="402"/>
      <c r="GK6795" s="402"/>
      <c r="GL6795" s="402"/>
      <c r="GM6795" s="402"/>
      <c r="GN6795" s="402"/>
      <c r="GO6795" s="402"/>
      <c r="GP6795" s="402"/>
      <c r="GQ6795" s="402"/>
      <c r="GR6795" s="402"/>
      <c r="GS6795" s="402"/>
      <c r="GT6795" s="402"/>
      <c r="GU6795" s="402"/>
      <c r="GV6795" s="402"/>
      <c r="GW6795" s="402"/>
      <c r="GX6795" s="402"/>
      <c r="GY6795" s="402"/>
      <c r="GZ6795" s="402"/>
      <c r="HA6795" s="402"/>
      <c r="HB6795" s="402"/>
      <c r="HC6795" s="402"/>
      <c r="HD6795" s="402"/>
      <c r="HE6795" s="402"/>
      <c r="HF6795" s="402"/>
      <c r="HG6795" s="402"/>
      <c r="HH6795" s="402"/>
      <c r="HI6795" s="402"/>
      <c r="HJ6795" s="402"/>
      <c r="HK6795" s="402"/>
      <c r="HL6795" s="402"/>
      <c r="HM6795" s="402"/>
      <c r="HN6795" s="402"/>
      <c r="HO6795" s="402"/>
      <c r="HP6795" s="402"/>
      <c r="HQ6795" s="402"/>
      <c r="HR6795" s="402"/>
      <c r="HS6795" s="402"/>
      <c r="HT6795" s="402"/>
      <c r="HU6795" s="402"/>
      <c r="HV6795" s="402"/>
      <c r="HW6795" s="402"/>
      <c r="HX6795" s="402"/>
      <c r="HY6795" s="402"/>
      <c r="HZ6795" s="402"/>
      <c r="IA6795" s="402"/>
      <c r="IB6795" s="402"/>
      <c r="IC6795" s="402"/>
      <c r="ID6795" s="402"/>
      <c r="IE6795" s="402"/>
      <c r="IF6795" s="402"/>
      <c r="IG6795" s="402"/>
      <c r="IH6795" s="402"/>
      <c r="II6795" s="402"/>
      <c r="IJ6795" s="402"/>
      <c r="IK6795" s="402"/>
      <c r="IL6795" s="402"/>
      <c r="IM6795" s="402"/>
      <c r="IN6795" s="402"/>
      <c r="IO6795" s="402"/>
      <c r="IP6795" s="402"/>
      <c r="IQ6795" s="402"/>
      <c r="IR6795" s="402"/>
      <c r="IS6795" s="402"/>
      <c r="IT6795" s="402"/>
      <c r="IU6795" s="402"/>
      <c r="IV6795" s="402"/>
    </row>
    <row r="6796" spans="1:256" s="21" customFormat="1">
      <c r="A6796" s="13"/>
      <c r="B6796" s="8"/>
      <c r="C6796" s="8"/>
      <c r="D6796" s="113"/>
      <c r="E6796" s="33"/>
      <c r="F6796" s="34"/>
      <c r="G6796" s="63"/>
      <c r="H6796" s="67"/>
      <c r="I6796" s="34"/>
      <c r="J6796" s="34"/>
      <c r="K6796" s="34"/>
      <c r="L6796" s="34"/>
      <c r="M6796" s="34"/>
      <c r="N6796" s="34"/>
      <c r="O6796" s="34"/>
      <c r="P6796" s="34"/>
      <c r="Q6796" s="34"/>
      <c r="R6796" s="34"/>
      <c r="S6796" s="34"/>
      <c r="T6796" s="34"/>
      <c r="U6796" s="34"/>
      <c r="V6796" s="34"/>
      <c r="W6796" s="34"/>
      <c r="X6796" s="63"/>
      <c r="Y6796" s="34"/>
      <c r="Z6796" s="65"/>
      <c r="AA6796" s="65"/>
      <c r="AB6796" s="34"/>
      <c r="AC6796" s="34"/>
      <c r="AD6796" s="34"/>
      <c r="AE6796" s="34"/>
      <c r="AF6796" s="34"/>
      <c r="AG6796" s="34"/>
      <c r="AH6796" s="34"/>
      <c r="AI6796" s="34"/>
      <c r="AJ6796" s="34"/>
      <c r="AK6796" s="34"/>
      <c r="AL6796" s="34"/>
      <c r="AM6796" s="34"/>
      <c r="AN6796" s="34"/>
      <c r="AO6796" s="34"/>
      <c r="AP6796" s="34"/>
      <c r="AQ6796" s="34"/>
      <c r="AR6796" s="28"/>
      <c r="AS6796" s="29"/>
      <c r="AT6796" s="29"/>
      <c r="AU6796" s="29"/>
      <c r="AV6796" s="402"/>
      <c r="AW6796" s="402"/>
      <c r="AX6796" s="402"/>
      <c r="AY6796" s="402"/>
      <c r="AZ6796" s="402"/>
      <c r="BA6796" s="402"/>
      <c r="BB6796" s="402"/>
      <c r="BC6796" s="402"/>
      <c r="BD6796" s="402"/>
      <c r="BE6796" s="402"/>
      <c r="BF6796" s="402"/>
      <c r="BG6796" s="402"/>
      <c r="BH6796" s="402"/>
      <c r="BI6796" s="402"/>
      <c r="BJ6796" s="402"/>
      <c r="BK6796" s="402"/>
      <c r="BL6796" s="402"/>
      <c r="BM6796" s="402"/>
      <c r="BN6796" s="402"/>
      <c r="BO6796" s="402"/>
      <c r="BP6796" s="402"/>
      <c r="BQ6796" s="402"/>
      <c r="BR6796" s="402"/>
      <c r="BS6796" s="402"/>
      <c r="BT6796" s="402"/>
      <c r="BU6796" s="402"/>
      <c r="BV6796" s="402"/>
      <c r="BW6796" s="402"/>
      <c r="BX6796" s="402"/>
      <c r="BY6796" s="402"/>
      <c r="BZ6796" s="402"/>
      <c r="CA6796" s="402"/>
      <c r="CB6796" s="402"/>
      <c r="CC6796" s="402"/>
      <c r="CD6796" s="402"/>
      <c r="CE6796" s="402"/>
      <c r="CF6796" s="402"/>
      <c r="CG6796" s="402"/>
      <c r="CH6796" s="402"/>
      <c r="CI6796" s="402"/>
      <c r="CJ6796" s="402"/>
      <c r="CK6796" s="402"/>
      <c r="CL6796" s="402"/>
      <c r="CM6796" s="402"/>
      <c r="CN6796" s="402"/>
      <c r="CO6796" s="402"/>
      <c r="CP6796" s="402"/>
      <c r="CQ6796" s="402"/>
      <c r="CR6796" s="402"/>
      <c r="CS6796" s="402"/>
      <c r="CT6796" s="402"/>
      <c r="CU6796" s="402"/>
      <c r="CV6796" s="402"/>
      <c r="CW6796" s="402"/>
      <c r="CX6796" s="402"/>
      <c r="CY6796" s="402"/>
      <c r="CZ6796" s="402"/>
      <c r="DA6796" s="402"/>
      <c r="DB6796" s="402"/>
      <c r="DC6796" s="402"/>
      <c r="DD6796" s="402"/>
      <c r="DE6796" s="402"/>
      <c r="DF6796" s="402"/>
      <c r="DG6796" s="402"/>
      <c r="DH6796" s="402"/>
      <c r="DI6796" s="402"/>
      <c r="DJ6796" s="402"/>
      <c r="DK6796" s="402"/>
      <c r="DL6796" s="402"/>
      <c r="DM6796" s="402"/>
      <c r="DN6796" s="402"/>
      <c r="DO6796" s="402"/>
      <c r="DP6796" s="402"/>
      <c r="DQ6796" s="402"/>
      <c r="DR6796" s="402"/>
      <c r="DS6796" s="402"/>
      <c r="DT6796" s="402"/>
      <c r="DU6796" s="402"/>
      <c r="DV6796" s="402"/>
      <c r="DW6796" s="402"/>
      <c r="DX6796" s="402"/>
      <c r="DY6796" s="402"/>
      <c r="DZ6796" s="402"/>
      <c r="EA6796" s="402"/>
      <c r="EB6796" s="402"/>
      <c r="EC6796" s="402"/>
      <c r="ED6796" s="402"/>
      <c r="EE6796" s="402"/>
      <c r="EF6796" s="402"/>
      <c r="EG6796" s="402"/>
      <c r="EH6796" s="402"/>
      <c r="EI6796" s="402"/>
      <c r="EJ6796" s="402"/>
      <c r="EK6796" s="402"/>
      <c r="EL6796" s="402"/>
      <c r="EM6796" s="402"/>
      <c r="EN6796" s="402"/>
      <c r="EO6796" s="402"/>
      <c r="EP6796" s="402"/>
      <c r="EQ6796" s="402"/>
      <c r="ER6796" s="402"/>
      <c r="ES6796" s="402"/>
      <c r="ET6796" s="402"/>
      <c r="EU6796" s="402"/>
      <c r="EV6796" s="402"/>
      <c r="EW6796" s="402"/>
      <c r="EX6796" s="402"/>
      <c r="EY6796" s="402"/>
      <c r="EZ6796" s="402"/>
      <c r="FA6796" s="402"/>
      <c r="FB6796" s="402"/>
      <c r="FC6796" s="402"/>
      <c r="FD6796" s="402"/>
      <c r="FE6796" s="402"/>
      <c r="FF6796" s="402"/>
      <c r="FG6796" s="402"/>
      <c r="FH6796" s="402"/>
      <c r="FI6796" s="402"/>
      <c r="FJ6796" s="402"/>
      <c r="FK6796" s="402"/>
      <c r="FL6796" s="402"/>
      <c r="FM6796" s="402"/>
      <c r="FN6796" s="402"/>
      <c r="FO6796" s="402"/>
      <c r="FP6796" s="402"/>
      <c r="FQ6796" s="402"/>
      <c r="FR6796" s="402"/>
      <c r="FS6796" s="402"/>
      <c r="FT6796" s="402"/>
      <c r="FU6796" s="402"/>
      <c r="FV6796" s="402"/>
      <c r="FW6796" s="402"/>
      <c r="FX6796" s="402"/>
      <c r="FY6796" s="402"/>
      <c r="FZ6796" s="402"/>
      <c r="GA6796" s="402"/>
      <c r="GB6796" s="402"/>
      <c r="GC6796" s="402"/>
      <c r="GD6796" s="402"/>
      <c r="GE6796" s="402"/>
      <c r="GF6796" s="402"/>
      <c r="GG6796" s="402"/>
      <c r="GH6796" s="402"/>
      <c r="GI6796" s="402"/>
      <c r="GJ6796" s="402"/>
      <c r="GK6796" s="402"/>
      <c r="GL6796" s="402"/>
      <c r="GM6796" s="402"/>
      <c r="GN6796" s="402"/>
      <c r="GO6796" s="402"/>
      <c r="GP6796" s="402"/>
      <c r="GQ6796" s="402"/>
      <c r="GR6796" s="402"/>
      <c r="GS6796" s="402"/>
      <c r="GT6796" s="402"/>
      <c r="GU6796" s="402"/>
      <c r="GV6796" s="402"/>
      <c r="GW6796" s="402"/>
      <c r="GX6796" s="402"/>
      <c r="GY6796" s="402"/>
      <c r="GZ6796" s="402"/>
      <c r="HA6796" s="402"/>
      <c r="HB6796" s="402"/>
      <c r="HC6796" s="402"/>
      <c r="HD6796" s="402"/>
      <c r="HE6796" s="402"/>
      <c r="HF6796" s="402"/>
      <c r="HG6796" s="402"/>
      <c r="HH6796" s="402"/>
      <c r="HI6796" s="402"/>
      <c r="HJ6796" s="402"/>
      <c r="HK6796" s="402"/>
      <c r="HL6796" s="402"/>
      <c r="HM6796" s="402"/>
      <c r="HN6796" s="402"/>
      <c r="HO6796" s="402"/>
      <c r="HP6796" s="402"/>
      <c r="HQ6796" s="402"/>
      <c r="HR6796" s="402"/>
      <c r="HS6796" s="402"/>
      <c r="HT6796" s="402"/>
      <c r="HU6796" s="402"/>
      <c r="HV6796" s="402"/>
      <c r="HW6796" s="402"/>
      <c r="HX6796" s="402"/>
      <c r="HY6796" s="402"/>
      <c r="HZ6796" s="402"/>
      <c r="IA6796" s="402"/>
      <c r="IB6796" s="402"/>
      <c r="IC6796" s="402"/>
      <c r="ID6796" s="402"/>
      <c r="IE6796" s="402"/>
      <c r="IF6796" s="402"/>
      <c r="IG6796" s="402"/>
      <c r="IH6796" s="402"/>
      <c r="II6796" s="402"/>
      <c r="IJ6796" s="402"/>
      <c r="IK6796" s="402"/>
      <c r="IL6796" s="402"/>
      <c r="IM6796" s="402"/>
      <c r="IN6796" s="402"/>
      <c r="IO6796" s="402"/>
      <c r="IP6796" s="402"/>
      <c r="IQ6796" s="402"/>
      <c r="IR6796" s="402"/>
      <c r="IS6796" s="402"/>
      <c r="IT6796" s="402"/>
      <c r="IU6796" s="402"/>
      <c r="IV6796" s="402"/>
    </row>
    <row r="6797" spans="1:256" s="21" customFormat="1">
      <c r="A6797" s="14"/>
      <c r="B6797" s="11">
        <v>7</v>
      </c>
      <c r="C6797" s="11"/>
      <c r="D6797" s="85" t="s">
        <v>8</v>
      </c>
      <c r="E6797" s="31">
        <v>1100000</v>
      </c>
      <c r="F6797" s="31">
        <f t="shared" ref="F6797:V6797" si="1004">SUM(F6798:F6799)</f>
        <v>0</v>
      </c>
      <c r="G6797" s="31">
        <f t="shared" si="1004"/>
        <v>0</v>
      </c>
      <c r="H6797" s="31">
        <f t="shared" si="1004"/>
        <v>0</v>
      </c>
      <c r="I6797" s="31">
        <f t="shared" si="1004"/>
        <v>0</v>
      </c>
      <c r="J6797" s="31">
        <f t="shared" si="1004"/>
        <v>0</v>
      </c>
      <c r="K6797" s="31">
        <f t="shared" si="1004"/>
        <v>0</v>
      </c>
      <c r="L6797" s="31">
        <f t="shared" si="1004"/>
        <v>0</v>
      </c>
      <c r="M6797" s="31">
        <f t="shared" si="1004"/>
        <v>0</v>
      </c>
      <c r="N6797" s="31">
        <f t="shared" si="1004"/>
        <v>0</v>
      </c>
      <c r="O6797" s="31">
        <f t="shared" si="1004"/>
        <v>0</v>
      </c>
      <c r="P6797" s="31">
        <f t="shared" si="1004"/>
        <v>0</v>
      </c>
      <c r="Q6797" s="31">
        <f t="shared" si="1004"/>
        <v>0</v>
      </c>
      <c r="R6797" s="31">
        <f t="shared" si="1004"/>
        <v>0</v>
      </c>
      <c r="S6797" s="31">
        <f t="shared" si="1004"/>
        <v>0</v>
      </c>
      <c r="T6797" s="31">
        <f t="shared" si="1004"/>
        <v>0</v>
      </c>
      <c r="U6797" s="31">
        <f t="shared" si="1004"/>
        <v>0</v>
      </c>
      <c r="V6797" s="31">
        <f t="shared" si="1004"/>
        <v>0</v>
      </c>
      <c r="W6797" s="31">
        <f>SUM(O6797:V6797)</f>
        <v>0</v>
      </c>
      <c r="X6797" s="31">
        <f>SUM(X6798:X6799)</f>
        <v>0</v>
      </c>
      <c r="Y6797" s="31">
        <f>H6797+I6797+J6797+K6797+L6797+M6797+N6797+W6797+X6797</f>
        <v>0</v>
      </c>
      <c r="Z6797" s="31">
        <f t="shared" ref="Z6797:AK6797" si="1005">SUM(Z6798:Z6799)</f>
        <v>0</v>
      </c>
      <c r="AA6797" s="31">
        <f t="shared" si="1005"/>
        <v>0</v>
      </c>
      <c r="AB6797" s="31">
        <f t="shared" si="1005"/>
        <v>0</v>
      </c>
      <c r="AC6797" s="31">
        <f t="shared" si="1005"/>
        <v>0</v>
      </c>
      <c r="AD6797" s="31">
        <f t="shared" si="1005"/>
        <v>0</v>
      </c>
      <c r="AE6797" s="31">
        <f t="shared" si="1005"/>
        <v>0</v>
      </c>
      <c r="AF6797" s="31">
        <f t="shared" si="1005"/>
        <v>0</v>
      </c>
      <c r="AG6797" s="31">
        <f t="shared" si="1005"/>
        <v>0</v>
      </c>
      <c r="AH6797" s="31">
        <f t="shared" si="1005"/>
        <v>0</v>
      </c>
      <c r="AI6797" s="31">
        <f t="shared" si="1005"/>
        <v>0</v>
      </c>
      <c r="AJ6797" s="31">
        <f t="shared" si="1005"/>
        <v>0</v>
      </c>
      <c r="AK6797" s="31">
        <f t="shared" si="1005"/>
        <v>0</v>
      </c>
      <c r="AL6797" s="31">
        <f>SUM(AD6797:AK6797)</f>
        <v>0</v>
      </c>
      <c r="AM6797" s="31">
        <f>SUM(AM6798:AM6799)</f>
        <v>0</v>
      </c>
      <c r="AN6797" s="31">
        <f>SUM(AN6798:AN6799)</f>
        <v>0</v>
      </c>
      <c r="AO6797" s="31">
        <f>Z6797+AA6797+AB6797+AC6797+AL6797+AM6797+AN6797</f>
        <v>0</v>
      </c>
      <c r="AP6797" s="32">
        <f>E6797+Y6797-AO6797</f>
        <v>1100000</v>
      </c>
      <c r="AQ6797" s="32"/>
      <c r="AR6797" s="28"/>
      <c r="AS6797" s="29">
        <f>E6797+H6797+I6797+J6797+K6797+L6797+M6797+N6797+W6797+X6797-Z6797-AB6797-AL6797-AC6797-AM6797-AN6797</f>
        <v>1100000</v>
      </c>
      <c r="AT6797" s="29">
        <f>AP6797-AS6797</f>
        <v>0</v>
      </c>
      <c r="AU6797" s="29">
        <f>E6797</f>
        <v>1100000</v>
      </c>
      <c r="AV6797" s="86">
        <f>AS6797-AU6797</f>
        <v>0</v>
      </c>
      <c r="AW6797" s="86">
        <f>Y6797-AO6797</f>
        <v>0</v>
      </c>
      <c r="AX6797" s="86">
        <f>AV6797-AW6797</f>
        <v>0</v>
      </c>
      <c r="AZ6797" s="398"/>
    </row>
    <row r="6798" spans="1:256" s="21" customFormat="1">
      <c r="A6798" s="10"/>
      <c r="B6798" s="8"/>
      <c r="C6798" s="8"/>
      <c r="D6798" s="82"/>
      <c r="E6798" s="33"/>
      <c r="F6798" s="33"/>
      <c r="G6798" s="282"/>
      <c r="H6798" s="283"/>
      <c r="I6798" s="33"/>
      <c r="J6798" s="33"/>
      <c r="K6798" s="33"/>
      <c r="L6798" s="33"/>
      <c r="M6798" s="33"/>
      <c r="N6798" s="33"/>
      <c r="O6798" s="33"/>
      <c r="P6798" s="33"/>
      <c r="Q6798" s="33"/>
      <c r="R6798" s="33"/>
      <c r="S6798" s="33"/>
      <c r="T6798" s="33"/>
      <c r="U6798" s="33"/>
      <c r="V6798" s="33"/>
      <c r="W6798" s="33"/>
      <c r="X6798" s="282"/>
      <c r="Y6798" s="33"/>
      <c r="Z6798" s="284"/>
      <c r="AA6798" s="284"/>
      <c r="AB6798" s="33"/>
      <c r="AC6798" s="33"/>
      <c r="AD6798" s="33"/>
      <c r="AE6798" s="33"/>
      <c r="AF6798" s="33"/>
      <c r="AG6798" s="33"/>
      <c r="AH6798" s="33"/>
      <c r="AI6798" s="33"/>
      <c r="AJ6798" s="33"/>
      <c r="AK6798" s="33"/>
      <c r="AL6798" s="33"/>
      <c r="AM6798" s="33"/>
      <c r="AN6798" s="33"/>
      <c r="AO6798" s="33"/>
      <c r="AP6798" s="34"/>
      <c r="AQ6798" s="70"/>
      <c r="AR6798" s="76"/>
      <c r="AS6798" s="60"/>
      <c r="AT6798" s="60"/>
      <c r="AU6798" s="60"/>
    </row>
    <row r="6799" spans="1:256" s="21" customFormat="1">
      <c r="A6799" s="10"/>
      <c r="B6799" s="8"/>
      <c r="C6799" s="8"/>
      <c r="D6799" s="82"/>
      <c r="E6799" s="33"/>
      <c r="F6799" s="33"/>
      <c r="G6799" s="282"/>
      <c r="H6799" s="283"/>
      <c r="I6799" s="33"/>
      <c r="J6799" s="33"/>
      <c r="K6799" s="33"/>
      <c r="L6799" s="33"/>
      <c r="M6799" s="33"/>
      <c r="N6799" s="33"/>
      <c r="O6799" s="33"/>
      <c r="P6799" s="33"/>
      <c r="Q6799" s="33"/>
      <c r="R6799" s="33"/>
      <c r="S6799" s="33"/>
      <c r="T6799" s="33"/>
      <c r="U6799" s="33"/>
      <c r="V6799" s="33"/>
      <c r="W6799" s="33"/>
      <c r="X6799" s="282"/>
      <c r="Y6799" s="33"/>
      <c r="Z6799" s="284"/>
      <c r="AA6799" s="284"/>
      <c r="AB6799" s="33"/>
      <c r="AC6799" s="33"/>
      <c r="AD6799" s="33"/>
      <c r="AE6799" s="33"/>
      <c r="AF6799" s="33"/>
      <c r="AG6799" s="33"/>
      <c r="AH6799" s="33"/>
      <c r="AI6799" s="33"/>
      <c r="AJ6799" s="33"/>
      <c r="AK6799" s="33"/>
      <c r="AL6799" s="33"/>
      <c r="AM6799" s="33"/>
      <c r="AN6799" s="33"/>
      <c r="AO6799" s="33"/>
      <c r="AP6799" s="34"/>
      <c r="AQ6799" s="70"/>
      <c r="AR6799" s="76"/>
      <c r="AS6799" s="60"/>
      <c r="AT6799" s="60"/>
      <c r="AU6799" s="60"/>
    </row>
    <row r="6800" spans="1:256" s="21" customFormat="1">
      <c r="A6800" s="14"/>
      <c r="B6800" s="11">
        <v>8</v>
      </c>
      <c r="C6800" s="11"/>
      <c r="D6800" s="77" t="s">
        <v>39</v>
      </c>
      <c r="E6800" s="31">
        <v>12840000</v>
      </c>
      <c r="F6800" s="31">
        <f t="shared" ref="F6800:V6800" si="1006">SUM(F6801:F6808)</f>
        <v>0</v>
      </c>
      <c r="G6800" s="31">
        <f t="shared" si="1006"/>
        <v>0</v>
      </c>
      <c r="H6800" s="31">
        <f t="shared" si="1006"/>
        <v>0</v>
      </c>
      <c r="I6800" s="31">
        <f t="shared" si="1006"/>
        <v>0</v>
      </c>
      <c r="J6800" s="31">
        <f t="shared" si="1006"/>
        <v>0</v>
      </c>
      <c r="K6800" s="31">
        <f t="shared" si="1006"/>
        <v>0</v>
      </c>
      <c r="L6800" s="31">
        <f t="shared" si="1006"/>
        <v>0</v>
      </c>
      <c r="M6800" s="31">
        <f t="shared" si="1006"/>
        <v>0</v>
      </c>
      <c r="N6800" s="31">
        <f t="shared" si="1006"/>
        <v>0</v>
      </c>
      <c r="O6800" s="31">
        <f t="shared" si="1006"/>
        <v>0</v>
      </c>
      <c r="P6800" s="31">
        <f t="shared" si="1006"/>
        <v>0</v>
      </c>
      <c r="Q6800" s="31">
        <f t="shared" si="1006"/>
        <v>0</v>
      </c>
      <c r="R6800" s="31">
        <f t="shared" si="1006"/>
        <v>0</v>
      </c>
      <c r="S6800" s="31">
        <f t="shared" si="1006"/>
        <v>0</v>
      </c>
      <c r="T6800" s="31">
        <f t="shared" si="1006"/>
        <v>0</v>
      </c>
      <c r="U6800" s="31">
        <f t="shared" si="1006"/>
        <v>0</v>
      </c>
      <c r="V6800" s="31">
        <f t="shared" si="1006"/>
        <v>0</v>
      </c>
      <c r="W6800" s="31">
        <f>SUM(O6800:V6800)</f>
        <v>0</v>
      </c>
      <c r="X6800" s="31">
        <f>SUM(X6801:X6808)</f>
        <v>0</v>
      </c>
      <c r="Y6800" s="31">
        <f>H6800+I6800+J6800+K6800+L6800+M6800+N6800+W6800+X6800</f>
        <v>0</v>
      </c>
      <c r="Z6800" s="31">
        <f t="shared" ref="Z6800:AK6800" si="1007">SUM(Z6801:Z6808)</f>
        <v>0</v>
      </c>
      <c r="AA6800" s="31">
        <f t="shared" si="1007"/>
        <v>0</v>
      </c>
      <c r="AB6800" s="31">
        <f t="shared" si="1007"/>
        <v>0</v>
      </c>
      <c r="AC6800" s="31">
        <f t="shared" si="1007"/>
        <v>0</v>
      </c>
      <c r="AD6800" s="31">
        <f t="shared" si="1007"/>
        <v>0</v>
      </c>
      <c r="AE6800" s="31">
        <f t="shared" si="1007"/>
        <v>0</v>
      </c>
      <c r="AF6800" s="31">
        <f t="shared" si="1007"/>
        <v>0</v>
      </c>
      <c r="AG6800" s="31">
        <f t="shared" si="1007"/>
        <v>0</v>
      </c>
      <c r="AH6800" s="31">
        <f t="shared" si="1007"/>
        <v>0</v>
      </c>
      <c r="AI6800" s="31">
        <f t="shared" si="1007"/>
        <v>0</v>
      </c>
      <c r="AJ6800" s="31">
        <f t="shared" si="1007"/>
        <v>0</v>
      </c>
      <c r="AK6800" s="31">
        <f t="shared" si="1007"/>
        <v>0</v>
      </c>
      <c r="AL6800" s="31">
        <f>SUM(AD6800:AK6800)</f>
        <v>0</v>
      </c>
      <c r="AM6800" s="31">
        <f>SUM(AM6801:AM6808)</f>
        <v>0</v>
      </c>
      <c r="AN6800" s="31">
        <f>SUM(AN6801:AN6808)</f>
        <v>0</v>
      </c>
      <c r="AO6800" s="31">
        <f>Z6800+AA6800+AB6800+AC6800+AL6800+AM6800+AN6800</f>
        <v>0</v>
      </c>
      <c r="AP6800" s="32">
        <f>E6800+Y6800-AO6800</f>
        <v>12840000</v>
      </c>
      <c r="AQ6800" s="32"/>
      <c r="AR6800" s="28"/>
      <c r="AS6800" s="29">
        <f>E6800+H6800+I6800+J6800+K6800+L6800+M6800+N6800+W6800+X6800-Z6800-AB6800-AL6800-AC6800-AM6800-AN6800</f>
        <v>12840000</v>
      </c>
      <c r="AT6800" s="29">
        <f>AP6800-AS6800</f>
        <v>0</v>
      </c>
      <c r="AU6800" s="29">
        <f>E6800</f>
        <v>12840000</v>
      </c>
      <c r="AV6800" s="86">
        <f>AS6800-AU6800</f>
        <v>0</v>
      </c>
      <c r="AW6800" s="86">
        <f>Y6800-AO6800</f>
        <v>0</v>
      </c>
      <c r="AX6800" s="86">
        <f>AV6800-AW6800</f>
        <v>0</v>
      </c>
      <c r="AZ6800" s="398"/>
    </row>
    <row r="6801" spans="1:256" s="21" customFormat="1">
      <c r="A6801" s="10"/>
      <c r="B6801" s="245"/>
      <c r="C6801" s="245"/>
      <c r="D6801" s="244"/>
      <c r="E6801" s="33"/>
      <c r="F6801" s="33"/>
      <c r="G6801" s="282"/>
      <c r="H6801" s="283"/>
      <c r="I6801" s="33"/>
      <c r="J6801" s="33"/>
      <c r="K6801" s="33"/>
      <c r="L6801" s="33"/>
      <c r="M6801" s="33"/>
      <c r="N6801" s="33"/>
      <c r="O6801" s="33"/>
      <c r="P6801" s="33"/>
      <c r="Q6801" s="33"/>
      <c r="R6801" s="33"/>
      <c r="S6801" s="33"/>
      <c r="T6801" s="33"/>
      <c r="U6801" s="33"/>
      <c r="V6801" s="33"/>
      <c r="W6801" s="33"/>
      <c r="X6801" s="282"/>
      <c r="Y6801" s="33"/>
      <c r="Z6801" s="284"/>
      <c r="AA6801" s="284"/>
      <c r="AB6801" s="33"/>
      <c r="AC6801" s="33"/>
      <c r="AD6801" s="33"/>
      <c r="AE6801" s="33"/>
      <c r="AF6801" s="33"/>
      <c r="AG6801" s="33"/>
      <c r="AH6801" s="33"/>
      <c r="AI6801" s="33"/>
      <c r="AJ6801" s="33"/>
      <c r="AK6801" s="33"/>
      <c r="AL6801" s="33"/>
      <c r="AM6801" s="33"/>
      <c r="AN6801" s="33"/>
      <c r="AO6801" s="33"/>
      <c r="AP6801" s="34"/>
      <c r="AQ6801" s="70"/>
      <c r="AR6801" s="76"/>
      <c r="AS6801" s="60"/>
      <c r="AT6801" s="60"/>
      <c r="AU6801" s="60"/>
    </row>
    <row r="6802" spans="1:256" s="21" customFormat="1" ht="15">
      <c r="A6802" s="10"/>
      <c r="B6802" s="245"/>
      <c r="C6802" s="245"/>
      <c r="D6802" s="388"/>
      <c r="E6802" s="33"/>
      <c r="F6802" s="33"/>
      <c r="G6802" s="282"/>
      <c r="H6802" s="283"/>
      <c r="I6802" s="33"/>
      <c r="J6802" s="33"/>
      <c r="K6802" s="33"/>
      <c r="L6802" s="33"/>
      <c r="M6802" s="33"/>
      <c r="N6802" s="33"/>
      <c r="O6802" s="33"/>
      <c r="P6802" s="33"/>
      <c r="Q6802" s="33"/>
      <c r="R6802" s="33"/>
      <c r="S6802" s="33"/>
      <c r="T6802" s="33"/>
      <c r="U6802" s="33"/>
      <c r="V6802" s="33"/>
      <c r="W6802" s="33"/>
      <c r="X6802" s="282"/>
      <c r="Y6802" s="33"/>
      <c r="Z6802" s="284"/>
      <c r="AA6802" s="284"/>
      <c r="AB6802" s="33"/>
      <c r="AC6802" s="33"/>
      <c r="AD6802" s="33"/>
      <c r="AE6802" s="33"/>
      <c r="AF6802" s="33"/>
      <c r="AG6802" s="33"/>
      <c r="AH6802" s="33"/>
      <c r="AI6802" s="33"/>
      <c r="AJ6802" s="33"/>
      <c r="AK6802" s="33"/>
      <c r="AL6802" s="33"/>
      <c r="AM6802" s="33"/>
      <c r="AN6802" s="33"/>
      <c r="AO6802" s="33"/>
      <c r="AP6802" s="34"/>
      <c r="AQ6802" s="70"/>
      <c r="AR6802" s="76"/>
      <c r="AS6802" s="60"/>
      <c r="AT6802" s="60"/>
      <c r="AU6802" s="60"/>
    </row>
    <row r="6803" spans="1:256" s="21" customFormat="1">
      <c r="A6803" s="10"/>
      <c r="B6803" s="245"/>
      <c r="C6803" s="245"/>
      <c r="D6803" s="344"/>
      <c r="E6803" s="33"/>
      <c r="F6803" s="33"/>
      <c r="G6803" s="282"/>
      <c r="H6803" s="283"/>
      <c r="I6803" s="33"/>
      <c r="J6803" s="33"/>
      <c r="K6803" s="33"/>
      <c r="L6803" s="33"/>
      <c r="M6803" s="33"/>
      <c r="N6803" s="33"/>
      <c r="O6803" s="33"/>
      <c r="P6803" s="33"/>
      <c r="Q6803" s="33"/>
      <c r="R6803" s="33"/>
      <c r="S6803" s="33"/>
      <c r="T6803" s="33"/>
      <c r="U6803" s="33"/>
      <c r="V6803" s="33"/>
      <c r="W6803" s="33"/>
      <c r="X6803" s="282"/>
      <c r="Y6803" s="33"/>
      <c r="Z6803" s="284"/>
      <c r="AA6803" s="284"/>
      <c r="AB6803" s="33"/>
      <c r="AC6803" s="33"/>
      <c r="AD6803" s="33"/>
      <c r="AE6803" s="33"/>
      <c r="AF6803" s="33"/>
      <c r="AG6803" s="33"/>
      <c r="AH6803" s="33"/>
      <c r="AI6803" s="33"/>
      <c r="AJ6803" s="33"/>
      <c r="AK6803" s="33"/>
      <c r="AL6803" s="33"/>
      <c r="AM6803" s="33"/>
      <c r="AN6803" s="33"/>
      <c r="AO6803" s="33"/>
      <c r="AP6803" s="34"/>
      <c r="AQ6803" s="70"/>
      <c r="AR6803" s="76"/>
      <c r="AS6803" s="60"/>
      <c r="AT6803" s="60"/>
      <c r="AU6803" s="60"/>
    </row>
    <row r="6804" spans="1:256" s="21" customFormat="1">
      <c r="A6804" s="10"/>
      <c r="B6804" s="245"/>
      <c r="C6804" s="245"/>
      <c r="D6804" s="244"/>
      <c r="E6804" s="33"/>
      <c r="F6804" s="33"/>
      <c r="G6804" s="282"/>
      <c r="H6804" s="283"/>
      <c r="I6804" s="33"/>
      <c r="J6804" s="33"/>
      <c r="K6804" s="33"/>
      <c r="L6804" s="33"/>
      <c r="M6804" s="33"/>
      <c r="N6804" s="33"/>
      <c r="O6804" s="33"/>
      <c r="P6804" s="33"/>
      <c r="Q6804" s="33"/>
      <c r="R6804" s="33"/>
      <c r="S6804" s="33"/>
      <c r="T6804" s="33"/>
      <c r="U6804" s="33"/>
      <c r="V6804" s="33"/>
      <c r="W6804" s="33"/>
      <c r="X6804" s="282"/>
      <c r="Y6804" s="33"/>
      <c r="Z6804" s="284"/>
      <c r="AA6804" s="284"/>
      <c r="AB6804" s="33"/>
      <c r="AC6804" s="33"/>
      <c r="AD6804" s="33"/>
      <c r="AE6804" s="33"/>
      <c r="AF6804" s="33"/>
      <c r="AG6804" s="33"/>
      <c r="AH6804" s="33"/>
      <c r="AI6804" s="33"/>
      <c r="AJ6804" s="33"/>
      <c r="AK6804" s="33"/>
      <c r="AL6804" s="33"/>
      <c r="AM6804" s="33"/>
      <c r="AN6804" s="33"/>
      <c r="AO6804" s="33"/>
      <c r="AP6804" s="34"/>
      <c r="AQ6804" s="70"/>
      <c r="AR6804" s="76"/>
      <c r="AS6804" s="60"/>
      <c r="AT6804" s="60"/>
      <c r="AU6804" s="60"/>
    </row>
    <row r="6805" spans="1:256" s="21" customFormat="1">
      <c r="A6805" s="10"/>
      <c r="B6805" s="245"/>
      <c r="C6805" s="245"/>
      <c r="D6805" s="244"/>
      <c r="E6805" s="33"/>
      <c r="F6805" s="33"/>
      <c r="G6805" s="282"/>
      <c r="H6805" s="283"/>
      <c r="I6805" s="33"/>
      <c r="J6805" s="33"/>
      <c r="K6805" s="33"/>
      <c r="L6805" s="33"/>
      <c r="M6805" s="33"/>
      <c r="N6805" s="33"/>
      <c r="O6805" s="33"/>
      <c r="P6805" s="33"/>
      <c r="Q6805" s="33"/>
      <c r="R6805" s="33"/>
      <c r="S6805" s="33"/>
      <c r="T6805" s="33"/>
      <c r="U6805" s="33"/>
      <c r="V6805" s="33"/>
      <c r="W6805" s="33"/>
      <c r="X6805" s="282"/>
      <c r="Y6805" s="33"/>
      <c r="Z6805" s="284"/>
      <c r="AA6805" s="284"/>
      <c r="AB6805" s="33"/>
      <c r="AC6805" s="33"/>
      <c r="AD6805" s="33"/>
      <c r="AE6805" s="33"/>
      <c r="AF6805" s="33"/>
      <c r="AG6805" s="33"/>
      <c r="AH6805" s="33"/>
      <c r="AI6805" s="33"/>
      <c r="AJ6805" s="33"/>
      <c r="AK6805" s="33"/>
      <c r="AL6805" s="33"/>
      <c r="AM6805" s="33"/>
      <c r="AN6805" s="33"/>
      <c r="AO6805" s="33"/>
      <c r="AP6805" s="34"/>
      <c r="AQ6805" s="70"/>
      <c r="AR6805" s="76"/>
      <c r="AS6805" s="60"/>
      <c r="AT6805" s="60"/>
      <c r="AU6805" s="60"/>
    </row>
    <row r="6806" spans="1:256" s="21" customFormat="1">
      <c r="A6806" s="10"/>
      <c r="B6806" s="245"/>
      <c r="C6806" s="245"/>
      <c r="D6806" s="244"/>
      <c r="E6806" s="33"/>
      <c r="F6806" s="33"/>
      <c r="G6806" s="282"/>
      <c r="H6806" s="283"/>
      <c r="I6806" s="33"/>
      <c r="J6806" s="33"/>
      <c r="K6806" s="33"/>
      <c r="L6806" s="33"/>
      <c r="M6806" s="33"/>
      <c r="N6806" s="33"/>
      <c r="O6806" s="33"/>
      <c r="P6806" s="33"/>
      <c r="Q6806" s="33"/>
      <c r="R6806" s="33"/>
      <c r="S6806" s="33"/>
      <c r="T6806" s="33"/>
      <c r="U6806" s="33"/>
      <c r="V6806" s="33"/>
      <c r="W6806" s="33"/>
      <c r="X6806" s="282"/>
      <c r="Y6806" s="33"/>
      <c r="Z6806" s="284"/>
      <c r="AA6806" s="284"/>
      <c r="AB6806" s="33"/>
      <c r="AC6806" s="33"/>
      <c r="AD6806" s="33"/>
      <c r="AE6806" s="33"/>
      <c r="AF6806" s="33"/>
      <c r="AG6806" s="33"/>
      <c r="AH6806" s="33"/>
      <c r="AI6806" s="33"/>
      <c r="AJ6806" s="33"/>
      <c r="AK6806" s="33"/>
      <c r="AL6806" s="33"/>
      <c r="AM6806" s="33"/>
      <c r="AN6806" s="33"/>
      <c r="AO6806" s="33"/>
      <c r="AP6806" s="34"/>
      <c r="AQ6806" s="70"/>
      <c r="AR6806" s="76"/>
      <c r="AS6806" s="60"/>
      <c r="AT6806" s="60"/>
      <c r="AU6806" s="60"/>
    </row>
    <row r="6807" spans="1:256" s="402" customFormat="1">
      <c r="A6807" s="10"/>
      <c r="B6807" s="245"/>
      <c r="C6807" s="245"/>
      <c r="D6807" s="390"/>
      <c r="E6807" s="33"/>
      <c r="F6807" s="33"/>
      <c r="G6807" s="282"/>
      <c r="H6807" s="283"/>
      <c r="I6807" s="33"/>
      <c r="J6807" s="33"/>
      <c r="K6807" s="33"/>
      <c r="L6807" s="33"/>
      <c r="M6807" s="33"/>
      <c r="N6807" s="33"/>
      <c r="O6807" s="33"/>
      <c r="P6807" s="33"/>
      <c r="Q6807" s="33"/>
      <c r="R6807" s="33"/>
      <c r="S6807" s="33"/>
      <c r="T6807" s="33"/>
      <c r="U6807" s="33"/>
      <c r="V6807" s="33"/>
      <c r="W6807" s="33"/>
      <c r="X6807" s="282"/>
      <c r="Y6807" s="33"/>
      <c r="Z6807" s="284"/>
      <c r="AA6807" s="284"/>
      <c r="AB6807" s="33"/>
      <c r="AC6807" s="33"/>
      <c r="AD6807" s="33"/>
      <c r="AE6807" s="33"/>
      <c r="AF6807" s="33"/>
      <c r="AG6807" s="33"/>
      <c r="AH6807" s="33"/>
      <c r="AI6807" s="33"/>
      <c r="AJ6807" s="33"/>
      <c r="AK6807" s="33"/>
      <c r="AL6807" s="33"/>
      <c r="AM6807" s="33"/>
      <c r="AN6807" s="33"/>
      <c r="AO6807" s="33"/>
      <c r="AP6807" s="34"/>
      <c r="AQ6807" s="70"/>
      <c r="AR6807" s="76"/>
      <c r="AS6807" s="60"/>
      <c r="AT6807" s="60"/>
      <c r="AU6807" s="60"/>
      <c r="AV6807" s="21"/>
      <c r="AW6807" s="21"/>
      <c r="AX6807" s="21"/>
      <c r="AY6807" s="21"/>
      <c r="AZ6807" s="21"/>
      <c r="BA6807" s="21"/>
      <c r="BB6807" s="21"/>
      <c r="BC6807" s="21"/>
      <c r="BD6807" s="21"/>
      <c r="BE6807" s="21"/>
      <c r="BF6807" s="21"/>
      <c r="BG6807" s="21"/>
      <c r="BH6807" s="21"/>
      <c r="BI6807" s="21"/>
      <c r="BJ6807" s="21"/>
      <c r="BK6807" s="21"/>
      <c r="BL6807" s="21"/>
      <c r="BM6807" s="21"/>
      <c r="BN6807" s="21"/>
      <c r="BO6807" s="21"/>
      <c r="BP6807" s="21"/>
      <c r="BQ6807" s="21"/>
      <c r="BR6807" s="21"/>
      <c r="BS6807" s="21"/>
      <c r="BT6807" s="21"/>
      <c r="BU6807" s="21"/>
      <c r="BV6807" s="21"/>
      <c r="BW6807" s="21"/>
      <c r="BX6807" s="21"/>
      <c r="BY6807" s="21"/>
      <c r="BZ6807" s="21"/>
      <c r="CA6807" s="21"/>
      <c r="CB6807" s="21"/>
      <c r="CC6807" s="21"/>
      <c r="CD6807" s="21"/>
      <c r="CE6807" s="21"/>
      <c r="CF6807" s="21"/>
      <c r="CG6807" s="21"/>
      <c r="CH6807" s="21"/>
      <c r="CI6807" s="21"/>
      <c r="CJ6807" s="21"/>
      <c r="CK6807" s="21"/>
      <c r="CL6807" s="21"/>
      <c r="CM6807" s="21"/>
      <c r="CN6807" s="21"/>
      <c r="CO6807" s="21"/>
      <c r="CP6807" s="21"/>
      <c r="CQ6807" s="21"/>
      <c r="CR6807" s="21"/>
      <c r="CS6807" s="21"/>
      <c r="CT6807" s="21"/>
      <c r="CU6807" s="21"/>
      <c r="CV6807" s="21"/>
      <c r="CW6807" s="21"/>
      <c r="CX6807" s="21"/>
      <c r="CY6807" s="21"/>
      <c r="CZ6807" s="21"/>
      <c r="DA6807" s="21"/>
      <c r="DB6807" s="21"/>
      <c r="DC6807" s="21"/>
      <c r="DD6807" s="21"/>
      <c r="DE6807" s="21"/>
      <c r="DF6807" s="21"/>
      <c r="DG6807" s="21"/>
      <c r="DH6807" s="21"/>
      <c r="DI6807" s="21"/>
      <c r="DJ6807" s="21"/>
      <c r="DK6807" s="21"/>
      <c r="DL6807" s="21"/>
      <c r="DM6807" s="21"/>
      <c r="DN6807" s="21"/>
      <c r="DO6807" s="21"/>
      <c r="DP6807" s="21"/>
      <c r="DQ6807" s="21"/>
      <c r="DR6807" s="21"/>
      <c r="DS6807" s="21"/>
      <c r="DT6807" s="21"/>
      <c r="DU6807" s="21"/>
      <c r="DV6807" s="21"/>
      <c r="DW6807" s="21"/>
      <c r="DX6807" s="21"/>
      <c r="DY6807" s="21"/>
      <c r="DZ6807" s="21"/>
      <c r="EA6807" s="21"/>
      <c r="EB6807" s="21"/>
      <c r="EC6807" s="21"/>
      <c r="ED6807" s="21"/>
      <c r="EE6807" s="21"/>
      <c r="EF6807" s="21"/>
      <c r="EG6807" s="21"/>
      <c r="EH6807" s="21"/>
      <c r="EI6807" s="21"/>
      <c r="EJ6807" s="21"/>
      <c r="EK6807" s="21"/>
      <c r="EL6807" s="21"/>
      <c r="EM6807" s="21"/>
      <c r="EN6807" s="21"/>
      <c r="EO6807" s="21"/>
      <c r="EP6807" s="21"/>
      <c r="EQ6807" s="21"/>
      <c r="ER6807" s="21"/>
      <c r="ES6807" s="21"/>
      <c r="ET6807" s="21"/>
      <c r="EU6807" s="21"/>
      <c r="EV6807" s="21"/>
      <c r="EW6807" s="21"/>
      <c r="EX6807" s="21"/>
      <c r="EY6807" s="21"/>
      <c r="EZ6807" s="21"/>
      <c r="FA6807" s="21"/>
      <c r="FB6807" s="21"/>
      <c r="FC6807" s="21"/>
      <c r="FD6807" s="21"/>
      <c r="FE6807" s="21"/>
      <c r="FF6807" s="21"/>
      <c r="FG6807" s="21"/>
      <c r="FH6807" s="21"/>
      <c r="FI6807" s="21"/>
      <c r="FJ6807" s="21"/>
      <c r="FK6807" s="21"/>
      <c r="FL6807" s="21"/>
      <c r="FM6807" s="21"/>
      <c r="FN6807" s="21"/>
      <c r="FO6807" s="21"/>
      <c r="FP6807" s="21"/>
      <c r="FQ6807" s="21"/>
      <c r="FR6807" s="21"/>
      <c r="FS6807" s="21"/>
      <c r="FT6807" s="21"/>
      <c r="FU6807" s="21"/>
      <c r="FV6807" s="21"/>
      <c r="FW6807" s="21"/>
      <c r="FX6807" s="21"/>
      <c r="FY6807" s="21"/>
      <c r="FZ6807" s="21"/>
      <c r="GA6807" s="21"/>
      <c r="GB6807" s="21"/>
      <c r="GC6807" s="21"/>
      <c r="GD6807" s="21"/>
      <c r="GE6807" s="21"/>
      <c r="GF6807" s="21"/>
      <c r="GG6807" s="21"/>
      <c r="GH6807" s="21"/>
      <c r="GI6807" s="21"/>
      <c r="GJ6807" s="21"/>
      <c r="GK6807" s="21"/>
      <c r="GL6807" s="21"/>
      <c r="GM6807" s="21"/>
      <c r="GN6807" s="21"/>
      <c r="GO6807" s="21"/>
      <c r="GP6807" s="21"/>
      <c r="GQ6807" s="21"/>
      <c r="GR6807" s="21"/>
      <c r="GS6807" s="21"/>
      <c r="GT6807" s="21"/>
      <c r="GU6807" s="21"/>
      <c r="GV6807" s="21"/>
      <c r="GW6807" s="21"/>
      <c r="GX6807" s="21"/>
      <c r="GY6807" s="21"/>
      <c r="GZ6807" s="21"/>
      <c r="HA6807" s="21"/>
      <c r="HB6807" s="21"/>
      <c r="HC6807" s="21"/>
      <c r="HD6807" s="21"/>
      <c r="HE6807" s="21"/>
      <c r="HF6807" s="21"/>
      <c r="HG6807" s="21"/>
      <c r="HH6807" s="21"/>
      <c r="HI6807" s="21"/>
      <c r="HJ6807" s="21"/>
      <c r="HK6807" s="21"/>
      <c r="HL6807" s="21"/>
      <c r="HM6807" s="21"/>
      <c r="HN6807" s="21"/>
      <c r="HO6807" s="21"/>
      <c r="HP6807" s="21"/>
      <c r="HQ6807" s="21"/>
      <c r="HR6807" s="21"/>
      <c r="HS6807" s="21"/>
      <c r="HT6807" s="21"/>
      <c r="HU6807" s="21"/>
      <c r="HV6807" s="21"/>
      <c r="HW6807" s="21"/>
      <c r="HX6807" s="21"/>
      <c r="HY6807" s="21"/>
      <c r="HZ6807" s="21"/>
      <c r="IA6807" s="21"/>
      <c r="IB6807" s="21"/>
      <c r="IC6807" s="21"/>
      <c r="ID6807" s="21"/>
      <c r="IE6807" s="21"/>
      <c r="IF6807" s="21"/>
      <c r="IG6807" s="21"/>
      <c r="IH6807" s="21"/>
      <c r="II6807" s="21"/>
      <c r="IJ6807" s="21"/>
      <c r="IK6807" s="21"/>
      <c r="IL6807" s="21"/>
      <c r="IM6807" s="21"/>
      <c r="IN6807" s="21"/>
      <c r="IO6807" s="21"/>
      <c r="IP6807" s="21"/>
      <c r="IQ6807" s="21"/>
      <c r="IR6807" s="21"/>
      <c r="IS6807" s="21"/>
      <c r="IT6807" s="21"/>
      <c r="IU6807" s="21"/>
      <c r="IV6807" s="21"/>
    </row>
    <row r="6808" spans="1:256" s="21" customFormat="1">
      <c r="A6808" s="10"/>
      <c r="B6808" s="245"/>
      <c r="C6808" s="245"/>
      <c r="D6808" s="78"/>
      <c r="E6808" s="33"/>
      <c r="F6808" s="33"/>
      <c r="G6808" s="282"/>
      <c r="H6808" s="283"/>
      <c r="I6808" s="33"/>
      <c r="J6808" s="33"/>
      <c r="K6808" s="33"/>
      <c r="L6808" s="33"/>
      <c r="M6808" s="33"/>
      <c r="N6808" s="33"/>
      <c r="O6808" s="33"/>
      <c r="P6808" s="33"/>
      <c r="Q6808" s="33"/>
      <c r="R6808" s="33"/>
      <c r="S6808" s="33"/>
      <c r="T6808" s="33"/>
      <c r="U6808" s="33"/>
      <c r="V6808" s="33"/>
      <c r="W6808" s="33"/>
      <c r="X6808" s="282"/>
      <c r="Y6808" s="33"/>
      <c r="Z6808" s="284"/>
      <c r="AA6808" s="284"/>
      <c r="AB6808" s="33"/>
      <c r="AC6808" s="33"/>
      <c r="AD6808" s="33"/>
      <c r="AE6808" s="33"/>
      <c r="AF6808" s="33"/>
      <c r="AG6808" s="33"/>
      <c r="AH6808" s="33"/>
      <c r="AI6808" s="33"/>
      <c r="AJ6808" s="33"/>
      <c r="AK6808" s="33"/>
      <c r="AL6808" s="33"/>
      <c r="AM6808" s="33"/>
      <c r="AN6808" s="33"/>
      <c r="AO6808" s="33"/>
      <c r="AP6808" s="34"/>
      <c r="AQ6808" s="70"/>
      <c r="AR6808" s="76"/>
      <c r="AS6808" s="60"/>
      <c r="AT6808" s="60"/>
      <c r="AU6808" s="60"/>
    </row>
    <row r="6809" spans="1:256" s="21" customFormat="1" ht="19.5" customHeight="1">
      <c r="A6809" s="526">
        <v>57</v>
      </c>
      <c r="B6809" s="22" t="s">
        <v>92</v>
      </c>
      <c r="C6809" s="20"/>
      <c r="D6809" s="30"/>
      <c r="E6809" s="403">
        <f t="shared" ref="E6809:X6809" si="1008">E6810+E6817+E6853+E6866+E6870+E6873+E6876+E6879</f>
        <v>4883724773</v>
      </c>
      <c r="F6809" s="30">
        <f t="shared" si="1008"/>
        <v>334000000</v>
      </c>
      <c r="G6809" s="30">
        <f t="shared" si="1008"/>
        <v>325689000</v>
      </c>
      <c r="H6809" s="30">
        <f t="shared" si="1008"/>
        <v>325689000</v>
      </c>
      <c r="I6809" s="30">
        <f t="shared" si="1008"/>
        <v>0</v>
      </c>
      <c r="J6809" s="30">
        <f t="shared" si="1008"/>
        <v>0</v>
      </c>
      <c r="K6809" s="30">
        <f t="shared" si="1008"/>
        <v>0</v>
      </c>
      <c r="L6809" s="30">
        <f t="shared" si="1008"/>
        <v>0</v>
      </c>
      <c r="M6809" s="30">
        <f t="shared" si="1008"/>
        <v>45510000</v>
      </c>
      <c r="N6809" s="30">
        <f t="shared" si="1008"/>
        <v>10750000</v>
      </c>
      <c r="O6809" s="30">
        <f t="shared" si="1008"/>
        <v>0</v>
      </c>
      <c r="P6809" s="30">
        <f t="shared" si="1008"/>
        <v>0</v>
      </c>
      <c r="Q6809" s="30">
        <f t="shared" si="1008"/>
        <v>0</v>
      </c>
      <c r="R6809" s="30">
        <f t="shared" si="1008"/>
        <v>0</v>
      </c>
      <c r="S6809" s="30">
        <f t="shared" si="1008"/>
        <v>0</v>
      </c>
      <c r="T6809" s="30">
        <f t="shared" si="1008"/>
        <v>0</v>
      </c>
      <c r="U6809" s="30">
        <f t="shared" si="1008"/>
        <v>0</v>
      </c>
      <c r="V6809" s="30">
        <f t="shared" si="1008"/>
        <v>0</v>
      </c>
      <c r="W6809" s="30">
        <f t="shared" si="1008"/>
        <v>0</v>
      </c>
      <c r="X6809" s="30">
        <f t="shared" si="1008"/>
        <v>0</v>
      </c>
      <c r="Y6809" s="30">
        <f>H6809+I6809+J6809+K6809+L6809+M6809+N6809+W6809+X6809</f>
        <v>381949000</v>
      </c>
      <c r="Z6809" s="64">
        <f t="shared" ref="Z6809:AN6809" si="1009">Z6810+Z6817+Z6853+Z6866+Z6870+Z6873+Z6876+Z6879</f>
        <v>0</v>
      </c>
      <c r="AA6809" s="64">
        <f t="shared" si="1009"/>
        <v>0</v>
      </c>
      <c r="AB6809" s="30">
        <f t="shared" si="1009"/>
        <v>0</v>
      </c>
      <c r="AC6809" s="30">
        <f t="shared" si="1009"/>
        <v>9026000</v>
      </c>
      <c r="AD6809" s="30">
        <f t="shared" si="1009"/>
        <v>0</v>
      </c>
      <c r="AE6809" s="30">
        <f t="shared" si="1009"/>
        <v>0</v>
      </c>
      <c r="AF6809" s="30">
        <f t="shared" si="1009"/>
        <v>0</v>
      </c>
      <c r="AG6809" s="30">
        <f t="shared" si="1009"/>
        <v>0</v>
      </c>
      <c r="AH6809" s="30">
        <f t="shared" si="1009"/>
        <v>0</v>
      </c>
      <c r="AI6809" s="30">
        <f t="shared" si="1009"/>
        <v>0</v>
      </c>
      <c r="AJ6809" s="30">
        <f t="shared" si="1009"/>
        <v>0</v>
      </c>
      <c r="AK6809" s="30">
        <f t="shared" si="1009"/>
        <v>0</v>
      </c>
      <c r="AL6809" s="30">
        <f t="shared" si="1009"/>
        <v>0</v>
      </c>
      <c r="AM6809" s="30">
        <f t="shared" si="1009"/>
        <v>0</v>
      </c>
      <c r="AN6809" s="30">
        <f t="shared" si="1009"/>
        <v>0</v>
      </c>
      <c r="AO6809" s="30">
        <f>Z6809+AA6809+AB6809+AC6809+AL6809+AM6809+AN6809</f>
        <v>9026000</v>
      </c>
      <c r="AP6809" s="30">
        <f>AP6810+AP6817+AP6853+AP6866+AP6870+AP6873+AP6876+AP6879</f>
        <v>5256647773</v>
      </c>
      <c r="AQ6809" s="30"/>
      <c r="AR6809" s="57"/>
      <c r="AS6809" s="57">
        <f>E6809+H6809+I6809+J6809+K6809+L6809+M6809+N6809+W6809+X6809-Z6809-AB6809-AL6809-AC6809-AM6809-AN6809</f>
        <v>5256647773</v>
      </c>
      <c r="AT6809" s="57"/>
      <c r="AU6809" s="57">
        <f>AU6810+AU6817+AU6853+AU6866+AU6870+AU6873+AU6876+AU6879</f>
        <v>4883724773</v>
      </c>
      <c r="AV6809" s="15">
        <f>AV6810+AV6817+AV6853+AV6866+AV6870+AV6873+AV6876+AV6879</f>
        <v>372923000</v>
      </c>
      <c r="AW6809" s="15">
        <f>AW6810+AW6817+AW6853+AW6866+AW6870+AW6873+AW6876+AW6879</f>
        <v>372923000</v>
      </c>
      <c r="AX6809" s="15">
        <f>AX6810+AX6817+AX6853+AX6866+AX6870+AX6873+AX6876+AX6879</f>
        <v>0</v>
      </c>
      <c r="AY6809" s="15"/>
      <c r="AZ6809" s="15"/>
      <c r="BA6809" s="15"/>
      <c r="BB6809" s="15"/>
      <c r="BC6809" s="15"/>
      <c r="BD6809" s="15"/>
      <c r="BE6809" s="15"/>
      <c r="BF6809" s="15"/>
      <c r="BG6809" s="15"/>
      <c r="BH6809" s="15"/>
      <c r="BI6809" s="15"/>
      <c r="BJ6809" s="15"/>
      <c r="BK6809" s="15"/>
      <c r="BL6809" s="15"/>
      <c r="BM6809" s="15"/>
      <c r="BN6809" s="15"/>
      <c r="BO6809" s="15"/>
      <c r="BP6809" s="15"/>
      <c r="BQ6809" s="15"/>
      <c r="BR6809" s="15"/>
      <c r="BS6809" s="15"/>
      <c r="BT6809" s="15"/>
      <c r="BU6809" s="15"/>
      <c r="BV6809" s="15"/>
      <c r="BW6809" s="15"/>
      <c r="BX6809" s="15"/>
      <c r="BY6809" s="15"/>
      <c r="BZ6809" s="15"/>
      <c r="CA6809" s="15"/>
      <c r="CB6809" s="15"/>
      <c r="CC6809" s="15"/>
      <c r="CD6809" s="15"/>
      <c r="CE6809" s="15"/>
      <c r="CF6809" s="15"/>
      <c r="CG6809" s="15"/>
      <c r="CH6809" s="15"/>
      <c r="CI6809" s="15"/>
      <c r="CJ6809" s="15"/>
      <c r="CK6809" s="15"/>
      <c r="CL6809" s="15"/>
      <c r="CM6809" s="15"/>
      <c r="CN6809" s="15"/>
      <c r="CO6809" s="15"/>
      <c r="CP6809" s="15"/>
      <c r="CQ6809" s="15"/>
      <c r="CR6809" s="15"/>
      <c r="CS6809" s="15"/>
      <c r="CT6809" s="15"/>
      <c r="CU6809" s="15"/>
      <c r="CV6809" s="15"/>
      <c r="CW6809" s="15"/>
      <c r="CX6809" s="15"/>
      <c r="CY6809" s="15"/>
      <c r="CZ6809" s="15"/>
      <c r="DA6809" s="15"/>
      <c r="DB6809" s="15"/>
      <c r="DC6809" s="15"/>
      <c r="DD6809" s="15"/>
      <c r="DE6809" s="15"/>
      <c r="DF6809" s="15"/>
      <c r="DG6809" s="15"/>
      <c r="DH6809" s="15"/>
      <c r="DI6809" s="15"/>
      <c r="DJ6809" s="15"/>
      <c r="DK6809" s="15"/>
      <c r="DL6809" s="15"/>
      <c r="DM6809" s="15"/>
      <c r="DN6809" s="15"/>
      <c r="DO6809" s="15"/>
      <c r="DP6809" s="15"/>
      <c r="DQ6809" s="15"/>
      <c r="DR6809" s="15"/>
      <c r="DS6809" s="15"/>
      <c r="DT6809" s="15"/>
      <c r="DU6809" s="15"/>
      <c r="DV6809" s="15"/>
      <c r="DW6809" s="15"/>
      <c r="DX6809" s="15"/>
      <c r="DY6809" s="15"/>
      <c r="DZ6809" s="15"/>
      <c r="EA6809" s="15"/>
      <c r="EB6809" s="15"/>
      <c r="EC6809" s="15"/>
      <c r="ED6809" s="15"/>
      <c r="EE6809" s="15"/>
      <c r="EF6809" s="15"/>
      <c r="EG6809" s="15"/>
      <c r="EH6809" s="15"/>
      <c r="EI6809" s="15"/>
      <c r="EJ6809" s="15"/>
      <c r="EK6809" s="15"/>
      <c r="EL6809" s="15"/>
      <c r="EM6809" s="15"/>
      <c r="EN6809" s="15"/>
      <c r="EO6809" s="15"/>
      <c r="EP6809" s="15"/>
      <c r="EQ6809" s="15"/>
      <c r="ER6809" s="15"/>
      <c r="ES6809" s="15"/>
      <c r="ET6809" s="15"/>
      <c r="EU6809" s="15"/>
      <c r="EV6809" s="15"/>
      <c r="EW6809" s="15"/>
      <c r="EX6809" s="15"/>
      <c r="EY6809" s="15"/>
      <c r="EZ6809" s="15"/>
      <c r="FA6809" s="15"/>
      <c r="FB6809" s="15"/>
      <c r="FC6809" s="15"/>
      <c r="FD6809" s="15"/>
      <c r="FE6809" s="15"/>
      <c r="FF6809" s="15"/>
      <c r="FG6809" s="15"/>
      <c r="FH6809" s="15"/>
      <c r="FI6809" s="15"/>
      <c r="FJ6809" s="15"/>
      <c r="FK6809" s="15"/>
      <c r="FL6809" s="15"/>
      <c r="FM6809" s="15"/>
      <c r="FN6809" s="15"/>
      <c r="FO6809" s="15"/>
      <c r="FP6809" s="15"/>
      <c r="FQ6809" s="15"/>
      <c r="FR6809" s="15"/>
      <c r="FS6809" s="15"/>
      <c r="FT6809" s="15"/>
      <c r="FU6809" s="15"/>
      <c r="FV6809" s="15"/>
      <c r="FW6809" s="15"/>
      <c r="FX6809" s="15"/>
      <c r="FY6809" s="15"/>
      <c r="FZ6809" s="15"/>
      <c r="GA6809" s="15"/>
      <c r="GB6809" s="15"/>
      <c r="GC6809" s="15"/>
      <c r="GD6809" s="15"/>
      <c r="GE6809" s="15"/>
      <c r="GF6809" s="15"/>
      <c r="GG6809" s="15"/>
      <c r="GH6809" s="15"/>
      <c r="GI6809" s="15"/>
      <c r="GJ6809" s="15"/>
      <c r="GK6809" s="15"/>
      <c r="GL6809" s="15"/>
      <c r="GM6809" s="15"/>
      <c r="GN6809" s="15"/>
      <c r="GO6809" s="15"/>
      <c r="GP6809" s="15"/>
      <c r="GQ6809" s="15"/>
      <c r="GR6809" s="15"/>
      <c r="GS6809" s="15"/>
      <c r="GT6809" s="15"/>
      <c r="GU6809" s="15"/>
      <c r="GV6809" s="15"/>
      <c r="GW6809" s="15"/>
      <c r="GX6809" s="15"/>
      <c r="GY6809" s="15"/>
      <c r="GZ6809" s="15"/>
      <c r="HA6809" s="15"/>
      <c r="HB6809" s="15"/>
      <c r="HC6809" s="15"/>
      <c r="HD6809" s="15"/>
      <c r="HE6809" s="15"/>
      <c r="HF6809" s="15"/>
      <c r="HG6809" s="15"/>
      <c r="HH6809" s="15"/>
      <c r="HI6809" s="15"/>
      <c r="HJ6809" s="15"/>
      <c r="HK6809" s="15"/>
      <c r="HL6809" s="15"/>
      <c r="HM6809" s="15"/>
      <c r="HN6809" s="15"/>
      <c r="HO6809" s="15"/>
      <c r="HP6809" s="15"/>
      <c r="HQ6809" s="15"/>
      <c r="HR6809" s="15"/>
      <c r="HS6809" s="15"/>
      <c r="HT6809" s="15"/>
      <c r="HU6809" s="15"/>
      <c r="HV6809" s="15"/>
      <c r="HW6809" s="15"/>
      <c r="HX6809" s="15"/>
      <c r="HY6809" s="15"/>
      <c r="HZ6809" s="15"/>
      <c r="IA6809" s="15"/>
      <c r="IB6809" s="15"/>
      <c r="IC6809" s="15"/>
      <c r="ID6809" s="15"/>
      <c r="IE6809" s="15"/>
      <c r="IF6809" s="15"/>
      <c r="IG6809" s="15"/>
      <c r="IH6809" s="15"/>
      <c r="II6809" s="15"/>
      <c r="IJ6809" s="15"/>
      <c r="IK6809" s="15"/>
      <c r="IL6809" s="15"/>
      <c r="IM6809" s="15"/>
      <c r="IN6809" s="15"/>
      <c r="IO6809" s="15"/>
      <c r="IP6809" s="15"/>
      <c r="IQ6809" s="15"/>
      <c r="IR6809" s="15"/>
      <c r="IS6809" s="15"/>
      <c r="IT6809" s="15"/>
      <c r="IU6809" s="15"/>
      <c r="IV6809" s="15"/>
    </row>
    <row r="6810" spans="1:256" s="86" customFormat="1">
      <c r="A6810" s="12"/>
      <c r="B6810" s="9">
        <v>1</v>
      </c>
      <c r="C6810" s="9" t="s">
        <v>14</v>
      </c>
      <c r="D6810" s="81" t="s">
        <v>6</v>
      </c>
      <c r="E6810" s="405">
        <v>3946524473</v>
      </c>
      <c r="F6810" s="31">
        <f t="shared" ref="F6810:V6810" si="1010">SUM(F6811:F6816)</f>
        <v>0</v>
      </c>
      <c r="G6810" s="31">
        <f t="shared" si="1010"/>
        <v>0</v>
      </c>
      <c r="H6810" s="31">
        <f t="shared" si="1010"/>
        <v>0</v>
      </c>
      <c r="I6810" s="31">
        <f t="shared" si="1010"/>
        <v>0</v>
      </c>
      <c r="J6810" s="31">
        <f t="shared" si="1010"/>
        <v>0</v>
      </c>
      <c r="K6810" s="31">
        <f t="shared" si="1010"/>
        <v>0</v>
      </c>
      <c r="L6810" s="31">
        <f t="shared" si="1010"/>
        <v>0</v>
      </c>
      <c r="M6810" s="31">
        <f t="shared" si="1010"/>
        <v>45510000</v>
      </c>
      <c r="N6810" s="31">
        <f t="shared" si="1010"/>
        <v>0</v>
      </c>
      <c r="O6810" s="31">
        <f t="shared" si="1010"/>
        <v>0</v>
      </c>
      <c r="P6810" s="31">
        <f t="shared" si="1010"/>
        <v>0</v>
      </c>
      <c r="Q6810" s="31">
        <f t="shared" si="1010"/>
        <v>0</v>
      </c>
      <c r="R6810" s="31">
        <f t="shared" si="1010"/>
        <v>0</v>
      </c>
      <c r="S6810" s="31">
        <f t="shared" si="1010"/>
        <v>0</v>
      </c>
      <c r="T6810" s="31">
        <f t="shared" si="1010"/>
        <v>0</v>
      </c>
      <c r="U6810" s="31">
        <f t="shared" si="1010"/>
        <v>0</v>
      </c>
      <c r="V6810" s="31">
        <f t="shared" si="1010"/>
        <v>0</v>
      </c>
      <c r="W6810" s="31">
        <f>SUM(O6810:V6810)</f>
        <v>0</v>
      </c>
      <c r="X6810" s="31">
        <f>SUM(X6811:X6816)</f>
        <v>0</v>
      </c>
      <c r="Y6810" s="31">
        <f>H6810+I6810+J6810+K6810+L6810+M6810+N6810+W6810+X6810</f>
        <v>45510000</v>
      </c>
      <c r="Z6810" s="31">
        <f t="shared" ref="Z6810:AK6810" si="1011">SUM(Z6811:Z6816)</f>
        <v>0</v>
      </c>
      <c r="AA6810" s="31">
        <f t="shared" si="1011"/>
        <v>0</v>
      </c>
      <c r="AB6810" s="31">
        <f t="shared" si="1011"/>
        <v>0</v>
      </c>
      <c r="AC6810" s="31">
        <f t="shared" si="1011"/>
        <v>0</v>
      </c>
      <c r="AD6810" s="31">
        <f t="shared" si="1011"/>
        <v>0</v>
      </c>
      <c r="AE6810" s="31">
        <f t="shared" si="1011"/>
        <v>0</v>
      </c>
      <c r="AF6810" s="31">
        <f t="shared" si="1011"/>
        <v>0</v>
      </c>
      <c r="AG6810" s="31">
        <f t="shared" si="1011"/>
        <v>0</v>
      </c>
      <c r="AH6810" s="31">
        <f t="shared" si="1011"/>
        <v>0</v>
      </c>
      <c r="AI6810" s="31">
        <f t="shared" si="1011"/>
        <v>0</v>
      </c>
      <c r="AJ6810" s="31">
        <f t="shared" si="1011"/>
        <v>0</v>
      </c>
      <c r="AK6810" s="31">
        <f t="shared" si="1011"/>
        <v>0</v>
      </c>
      <c r="AL6810" s="31">
        <f>SUM(AD6810:AK6810)</f>
        <v>0</v>
      </c>
      <c r="AM6810" s="31">
        <f>SUM(AM6811:AM6816)</f>
        <v>0</v>
      </c>
      <c r="AN6810" s="31">
        <f>SUM(AN6811:AN6816)</f>
        <v>0</v>
      </c>
      <c r="AO6810" s="31">
        <f>Z6810+AA6810+AB6810+AC6810+AL6810+AM6810+AN6810</f>
        <v>0</v>
      </c>
      <c r="AP6810" s="32">
        <f>E6810+Y6810-AO6810</f>
        <v>3992034473</v>
      </c>
      <c r="AQ6810" s="32"/>
      <c r="AR6810" s="28"/>
      <c r="AS6810" s="29">
        <f>E6810+H6810+I6810+J6810+K6810+L6810+M6810+N6810+W6810+X6810-Z6810-AB6810-AL6810-AC6810-AM6810-AN6810</f>
        <v>3992034473</v>
      </c>
      <c r="AT6810" s="29">
        <f>AP6810-AS6810</f>
        <v>0</v>
      </c>
      <c r="AU6810" s="29">
        <f>E6810</f>
        <v>3946524473</v>
      </c>
      <c r="AV6810" s="86">
        <f>AS6810-AU6810</f>
        <v>45510000</v>
      </c>
      <c r="AW6810" s="86">
        <f>Y6810-AO6810</f>
        <v>45510000</v>
      </c>
      <c r="AX6810" s="86">
        <f>AV6810-AW6810</f>
        <v>0</v>
      </c>
      <c r="AZ6810" s="398"/>
    </row>
    <row r="6811" spans="1:256" s="21" customFormat="1">
      <c r="A6811" s="13"/>
      <c r="B6811" s="8"/>
      <c r="C6811" s="8"/>
      <c r="D6811" s="113"/>
      <c r="E6811" s="266"/>
      <c r="F6811" s="33"/>
      <c r="G6811" s="282"/>
      <c r="H6811" s="283"/>
      <c r="I6811" s="33"/>
      <c r="J6811" s="33"/>
      <c r="K6811" s="33"/>
      <c r="L6811" s="33"/>
      <c r="M6811" s="33"/>
      <c r="N6811" s="33"/>
      <c r="O6811" s="33"/>
      <c r="P6811" s="33"/>
      <c r="Q6811" s="33"/>
      <c r="R6811" s="33"/>
      <c r="S6811" s="33"/>
      <c r="T6811" s="33"/>
      <c r="U6811" s="33"/>
      <c r="V6811" s="33"/>
      <c r="W6811" s="33"/>
      <c r="X6811" s="282"/>
      <c r="Y6811" s="33"/>
      <c r="Z6811" s="284"/>
      <c r="AA6811" s="284"/>
      <c r="AB6811" s="33"/>
      <c r="AC6811" s="33"/>
      <c r="AD6811" s="33"/>
      <c r="AE6811" s="33"/>
      <c r="AF6811" s="33"/>
      <c r="AG6811" s="33"/>
      <c r="AH6811" s="33"/>
      <c r="AI6811" s="33"/>
      <c r="AJ6811" s="33"/>
      <c r="AK6811" s="33"/>
      <c r="AL6811" s="33"/>
      <c r="AM6811" s="33"/>
      <c r="AN6811" s="33"/>
      <c r="AO6811" s="33"/>
      <c r="AP6811" s="34"/>
      <c r="AQ6811" s="34"/>
      <c r="AR6811" s="28"/>
      <c r="AS6811" s="29"/>
      <c r="AT6811" s="29"/>
      <c r="AU6811" s="29"/>
      <c r="AV6811" s="402"/>
      <c r="AW6811" s="402"/>
      <c r="AX6811" s="402"/>
      <c r="AY6811" s="402"/>
      <c r="AZ6811" s="402"/>
      <c r="BA6811" s="402"/>
      <c r="BB6811" s="402"/>
      <c r="BC6811" s="402"/>
      <c r="BD6811" s="402"/>
      <c r="BE6811" s="402"/>
      <c r="BF6811" s="402"/>
      <c r="BG6811" s="402"/>
      <c r="BH6811" s="402"/>
      <c r="BI6811" s="402"/>
      <c r="BJ6811" s="402"/>
      <c r="BK6811" s="402"/>
      <c r="BL6811" s="402"/>
      <c r="BM6811" s="402"/>
      <c r="BN6811" s="402"/>
      <c r="BO6811" s="402"/>
      <c r="BP6811" s="402"/>
      <c r="BQ6811" s="402"/>
      <c r="BR6811" s="402"/>
      <c r="BS6811" s="402"/>
      <c r="BT6811" s="402"/>
      <c r="BU6811" s="402"/>
      <c r="BV6811" s="402"/>
      <c r="BW6811" s="402"/>
      <c r="BX6811" s="402"/>
      <c r="BY6811" s="402"/>
      <c r="BZ6811" s="402"/>
      <c r="CA6811" s="402"/>
      <c r="CB6811" s="402"/>
      <c r="CC6811" s="402"/>
      <c r="CD6811" s="402"/>
      <c r="CE6811" s="402"/>
      <c r="CF6811" s="402"/>
      <c r="CG6811" s="402"/>
      <c r="CH6811" s="402"/>
      <c r="CI6811" s="402"/>
      <c r="CJ6811" s="402"/>
      <c r="CK6811" s="402"/>
      <c r="CL6811" s="402"/>
      <c r="CM6811" s="402"/>
      <c r="CN6811" s="402"/>
      <c r="CO6811" s="402"/>
      <c r="CP6811" s="402"/>
      <c r="CQ6811" s="402"/>
      <c r="CR6811" s="402"/>
      <c r="CS6811" s="402"/>
      <c r="CT6811" s="402"/>
      <c r="CU6811" s="402"/>
      <c r="CV6811" s="402"/>
      <c r="CW6811" s="402"/>
      <c r="CX6811" s="402"/>
      <c r="CY6811" s="402"/>
      <c r="CZ6811" s="402"/>
      <c r="DA6811" s="402"/>
      <c r="DB6811" s="402"/>
      <c r="DC6811" s="402"/>
      <c r="DD6811" s="402"/>
      <c r="DE6811" s="402"/>
      <c r="DF6811" s="402"/>
      <c r="DG6811" s="402"/>
      <c r="DH6811" s="402"/>
      <c r="DI6811" s="402"/>
      <c r="DJ6811" s="402"/>
      <c r="DK6811" s="402"/>
      <c r="DL6811" s="402"/>
      <c r="DM6811" s="402"/>
      <c r="DN6811" s="402"/>
      <c r="DO6811" s="402"/>
      <c r="DP6811" s="402"/>
      <c r="DQ6811" s="402"/>
      <c r="DR6811" s="402"/>
      <c r="DS6811" s="402"/>
      <c r="DT6811" s="402"/>
      <c r="DU6811" s="402"/>
      <c r="DV6811" s="402"/>
      <c r="DW6811" s="402"/>
      <c r="DX6811" s="402"/>
      <c r="DY6811" s="402"/>
      <c r="DZ6811" s="402"/>
      <c r="EA6811" s="402"/>
      <c r="EB6811" s="402"/>
      <c r="EC6811" s="402"/>
      <c r="ED6811" s="402"/>
      <c r="EE6811" s="402"/>
      <c r="EF6811" s="402"/>
      <c r="EG6811" s="402"/>
      <c r="EH6811" s="402"/>
      <c r="EI6811" s="402"/>
      <c r="EJ6811" s="402"/>
      <c r="EK6811" s="402"/>
      <c r="EL6811" s="402"/>
      <c r="EM6811" s="402"/>
      <c r="EN6811" s="402"/>
      <c r="EO6811" s="402"/>
      <c r="EP6811" s="402"/>
      <c r="EQ6811" s="402"/>
      <c r="ER6811" s="402"/>
      <c r="ES6811" s="402"/>
      <c r="ET6811" s="402"/>
      <c r="EU6811" s="402"/>
      <c r="EV6811" s="402"/>
      <c r="EW6811" s="402"/>
      <c r="EX6811" s="402"/>
      <c r="EY6811" s="402"/>
      <c r="EZ6811" s="402"/>
      <c r="FA6811" s="402"/>
      <c r="FB6811" s="402"/>
      <c r="FC6811" s="402"/>
      <c r="FD6811" s="402"/>
      <c r="FE6811" s="402"/>
      <c r="FF6811" s="402"/>
      <c r="FG6811" s="402"/>
      <c r="FH6811" s="402"/>
      <c r="FI6811" s="402"/>
      <c r="FJ6811" s="402"/>
      <c r="FK6811" s="402"/>
      <c r="FL6811" s="402"/>
      <c r="FM6811" s="402"/>
      <c r="FN6811" s="402"/>
      <c r="FO6811" s="402"/>
      <c r="FP6811" s="402"/>
      <c r="FQ6811" s="402"/>
      <c r="FR6811" s="402"/>
      <c r="FS6811" s="402"/>
      <c r="FT6811" s="402"/>
      <c r="FU6811" s="402"/>
      <c r="FV6811" s="402"/>
      <c r="FW6811" s="402"/>
      <c r="FX6811" s="402"/>
      <c r="FY6811" s="402"/>
      <c r="FZ6811" s="402"/>
      <c r="GA6811" s="402"/>
      <c r="GB6811" s="402"/>
      <c r="GC6811" s="402"/>
      <c r="GD6811" s="402"/>
      <c r="GE6811" s="402"/>
      <c r="GF6811" s="402"/>
      <c r="GG6811" s="402"/>
      <c r="GH6811" s="402"/>
      <c r="GI6811" s="402"/>
      <c r="GJ6811" s="402"/>
      <c r="GK6811" s="402"/>
      <c r="GL6811" s="402"/>
      <c r="GM6811" s="402"/>
      <c r="GN6811" s="402"/>
      <c r="GO6811" s="402"/>
      <c r="GP6811" s="402"/>
      <c r="GQ6811" s="402"/>
      <c r="GR6811" s="402"/>
      <c r="GS6811" s="402"/>
      <c r="GT6811" s="402"/>
      <c r="GU6811" s="402"/>
      <c r="GV6811" s="402"/>
      <c r="GW6811" s="402"/>
      <c r="GX6811" s="402"/>
      <c r="GY6811" s="402"/>
      <c r="GZ6811" s="402"/>
      <c r="HA6811" s="402"/>
      <c r="HB6811" s="402"/>
      <c r="HC6811" s="402"/>
      <c r="HD6811" s="402"/>
      <c r="HE6811" s="402"/>
      <c r="HF6811" s="402"/>
      <c r="HG6811" s="402"/>
      <c r="HH6811" s="402"/>
      <c r="HI6811" s="402"/>
      <c r="HJ6811" s="402"/>
      <c r="HK6811" s="402"/>
      <c r="HL6811" s="402"/>
      <c r="HM6811" s="402"/>
      <c r="HN6811" s="402"/>
      <c r="HO6811" s="402"/>
      <c r="HP6811" s="402"/>
      <c r="HQ6811" s="402"/>
      <c r="HR6811" s="402"/>
      <c r="HS6811" s="402"/>
      <c r="HT6811" s="402"/>
      <c r="HU6811" s="402"/>
      <c r="HV6811" s="402"/>
      <c r="HW6811" s="402"/>
      <c r="HX6811" s="402"/>
      <c r="HY6811" s="402"/>
      <c r="HZ6811" s="402"/>
      <c r="IA6811" s="402"/>
      <c r="IB6811" s="402"/>
      <c r="IC6811" s="402"/>
      <c r="ID6811" s="402"/>
      <c r="IE6811" s="402"/>
      <c r="IF6811" s="402"/>
      <c r="IG6811" s="402"/>
      <c r="IH6811" s="402"/>
      <c r="II6811" s="402"/>
      <c r="IJ6811" s="402"/>
      <c r="IK6811" s="402"/>
      <c r="IL6811" s="402"/>
      <c r="IM6811" s="402"/>
      <c r="IN6811" s="402"/>
      <c r="IO6811" s="402"/>
      <c r="IP6811" s="402"/>
      <c r="IQ6811" s="402"/>
      <c r="IR6811" s="402"/>
      <c r="IS6811" s="402"/>
      <c r="IT6811" s="402"/>
      <c r="IU6811" s="402"/>
      <c r="IV6811" s="402"/>
    </row>
    <row r="6812" spans="1:256" s="21" customFormat="1">
      <c r="A6812" s="13"/>
      <c r="B6812" s="8"/>
      <c r="C6812" s="8"/>
      <c r="D6812" s="113"/>
      <c r="E6812" s="456"/>
      <c r="F6812" s="33"/>
      <c r="G6812" s="282"/>
      <c r="H6812" s="283"/>
      <c r="I6812" s="33"/>
      <c r="J6812" s="33"/>
      <c r="K6812" s="33"/>
      <c r="L6812" s="33"/>
      <c r="M6812" s="33"/>
      <c r="N6812" s="33"/>
      <c r="O6812" s="33"/>
      <c r="P6812" s="33"/>
      <c r="Q6812" s="33"/>
      <c r="R6812" s="33"/>
      <c r="S6812" s="33"/>
      <c r="T6812" s="33"/>
      <c r="U6812" s="33"/>
      <c r="V6812" s="33"/>
      <c r="W6812" s="33"/>
      <c r="X6812" s="282"/>
      <c r="Y6812" s="33"/>
      <c r="Z6812" s="284"/>
      <c r="AA6812" s="284"/>
      <c r="AB6812" s="33"/>
      <c r="AC6812" s="33"/>
      <c r="AD6812" s="33"/>
      <c r="AE6812" s="33"/>
      <c r="AF6812" s="33"/>
      <c r="AG6812" s="33"/>
      <c r="AH6812" s="33"/>
      <c r="AI6812" s="33"/>
      <c r="AJ6812" s="33"/>
      <c r="AK6812" s="33"/>
      <c r="AL6812" s="33"/>
      <c r="AM6812" s="33"/>
      <c r="AN6812" s="33"/>
      <c r="AO6812" s="33"/>
      <c r="AP6812" s="34"/>
      <c r="AQ6812" s="34"/>
      <c r="AR6812" s="28"/>
      <c r="AS6812" s="29"/>
      <c r="AT6812" s="29"/>
      <c r="AU6812" s="29"/>
      <c r="AV6812" s="591"/>
      <c r="AW6812" s="591"/>
      <c r="AX6812" s="591"/>
      <c r="AY6812" s="591"/>
      <c r="AZ6812" s="591"/>
      <c r="BA6812" s="591"/>
      <c r="BB6812" s="591"/>
      <c r="BC6812" s="591"/>
      <c r="BD6812" s="591"/>
      <c r="BE6812" s="591"/>
      <c r="BF6812" s="591"/>
      <c r="BG6812" s="591"/>
      <c r="BH6812" s="591"/>
      <c r="BI6812" s="591"/>
      <c r="BJ6812" s="591"/>
      <c r="BK6812" s="591"/>
      <c r="BL6812" s="591"/>
      <c r="BM6812" s="591"/>
      <c r="BN6812" s="591"/>
      <c r="BO6812" s="591"/>
      <c r="BP6812" s="591"/>
      <c r="BQ6812" s="591"/>
      <c r="BR6812" s="591"/>
      <c r="BS6812" s="591"/>
      <c r="BT6812" s="591"/>
      <c r="BU6812" s="591"/>
      <c r="BV6812" s="591"/>
      <c r="BW6812" s="591"/>
      <c r="BX6812" s="591"/>
      <c r="BY6812" s="591"/>
      <c r="BZ6812" s="591"/>
      <c r="CA6812" s="591"/>
      <c r="CB6812" s="591"/>
      <c r="CC6812" s="591"/>
      <c r="CD6812" s="591"/>
      <c r="CE6812" s="591"/>
      <c r="CF6812" s="591"/>
      <c r="CG6812" s="591"/>
      <c r="CH6812" s="591"/>
      <c r="CI6812" s="591"/>
      <c r="CJ6812" s="591"/>
      <c r="CK6812" s="591"/>
      <c r="CL6812" s="591"/>
      <c r="CM6812" s="591"/>
      <c r="CN6812" s="591"/>
      <c r="CO6812" s="591"/>
      <c r="CP6812" s="591"/>
      <c r="CQ6812" s="591"/>
      <c r="CR6812" s="591"/>
      <c r="CS6812" s="591"/>
      <c r="CT6812" s="591"/>
      <c r="CU6812" s="591"/>
      <c r="CV6812" s="591"/>
      <c r="CW6812" s="591"/>
      <c r="CX6812" s="591"/>
      <c r="CY6812" s="591"/>
      <c r="CZ6812" s="591"/>
      <c r="DA6812" s="591"/>
      <c r="DB6812" s="591"/>
      <c r="DC6812" s="591"/>
      <c r="DD6812" s="591"/>
      <c r="DE6812" s="591"/>
      <c r="DF6812" s="591"/>
      <c r="DG6812" s="591"/>
      <c r="DH6812" s="591"/>
      <c r="DI6812" s="591"/>
      <c r="DJ6812" s="591"/>
      <c r="DK6812" s="591"/>
      <c r="DL6812" s="591"/>
      <c r="DM6812" s="591"/>
      <c r="DN6812" s="591"/>
      <c r="DO6812" s="591"/>
      <c r="DP6812" s="591"/>
      <c r="DQ6812" s="591"/>
      <c r="DR6812" s="591"/>
      <c r="DS6812" s="591"/>
      <c r="DT6812" s="591"/>
      <c r="DU6812" s="591"/>
      <c r="DV6812" s="591"/>
      <c r="DW6812" s="591"/>
      <c r="DX6812" s="591"/>
      <c r="DY6812" s="591"/>
      <c r="DZ6812" s="591"/>
      <c r="EA6812" s="591"/>
      <c r="EB6812" s="591"/>
      <c r="EC6812" s="591"/>
      <c r="ED6812" s="591"/>
      <c r="EE6812" s="591"/>
      <c r="EF6812" s="591"/>
      <c r="EG6812" s="591"/>
      <c r="EH6812" s="591"/>
      <c r="EI6812" s="591"/>
      <c r="EJ6812" s="591"/>
      <c r="EK6812" s="591"/>
      <c r="EL6812" s="591"/>
      <c r="EM6812" s="591"/>
      <c r="EN6812" s="591"/>
      <c r="EO6812" s="591"/>
      <c r="EP6812" s="591"/>
      <c r="EQ6812" s="591"/>
      <c r="ER6812" s="591"/>
      <c r="ES6812" s="591"/>
      <c r="ET6812" s="591"/>
      <c r="EU6812" s="591"/>
      <c r="EV6812" s="591"/>
      <c r="EW6812" s="591"/>
      <c r="EX6812" s="591"/>
      <c r="EY6812" s="591"/>
      <c r="EZ6812" s="591"/>
      <c r="FA6812" s="591"/>
      <c r="FB6812" s="591"/>
      <c r="FC6812" s="591"/>
      <c r="FD6812" s="591"/>
      <c r="FE6812" s="591"/>
      <c r="FF6812" s="591"/>
      <c r="FG6812" s="591"/>
      <c r="FH6812" s="591"/>
      <c r="FI6812" s="591"/>
      <c r="FJ6812" s="591"/>
      <c r="FK6812" s="591"/>
      <c r="FL6812" s="591"/>
      <c r="FM6812" s="591"/>
      <c r="FN6812" s="591"/>
      <c r="FO6812" s="591"/>
      <c r="FP6812" s="591"/>
      <c r="FQ6812" s="591"/>
      <c r="FR6812" s="591"/>
      <c r="FS6812" s="591"/>
      <c r="FT6812" s="591"/>
      <c r="FU6812" s="591"/>
      <c r="FV6812" s="591"/>
      <c r="FW6812" s="591"/>
      <c r="FX6812" s="591"/>
      <c r="FY6812" s="591"/>
      <c r="FZ6812" s="591"/>
      <c r="GA6812" s="591"/>
      <c r="GB6812" s="591"/>
      <c r="GC6812" s="591"/>
      <c r="GD6812" s="591"/>
      <c r="GE6812" s="591"/>
      <c r="GF6812" s="591"/>
      <c r="GG6812" s="591"/>
      <c r="GH6812" s="591"/>
      <c r="GI6812" s="591"/>
      <c r="GJ6812" s="591"/>
      <c r="GK6812" s="591"/>
      <c r="GL6812" s="591"/>
      <c r="GM6812" s="591"/>
      <c r="GN6812" s="591"/>
      <c r="GO6812" s="591"/>
      <c r="GP6812" s="591"/>
      <c r="GQ6812" s="591"/>
      <c r="GR6812" s="591"/>
      <c r="GS6812" s="591"/>
      <c r="GT6812" s="591"/>
      <c r="GU6812" s="591"/>
      <c r="GV6812" s="591"/>
      <c r="GW6812" s="591"/>
      <c r="GX6812" s="591"/>
      <c r="GY6812" s="591"/>
      <c r="GZ6812" s="591"/>
      <c r="HA6812" s="591"/>
      <c r="HB6812" s="591"/>
      <c r="HC6812" s="591"/>
      <c r="HD6812" s="591"/>
      <c r="HE6812" s="591"/>
      <c r="HF6812" s="591"/>
      <c r="HG6812" s="591"/>
      <c r="HH6812" s="591"/>
      <c r="HI6812" s="591"/>
      <c r="HJ6812" s="591"/>
      <c r="HK6812" s="591"/>
      <c r="HL6812" s="591"/>
      <c r="HM6812" s="591"/>
      <c r="HN6812" s="591"/>
      <c r="HO6812" s="591"/>
      <c r="HP6812" s="591"/>
      <c r="HQ6812" s="591"/>
      <c r="HR6812" s="591"/>
      <c r="HS6812" s="591"/>
      <c r="HT6812" s="591"/>
      <c r="HU6812" s="591"/>
      <c r="HV6812" s="591"/>
      <c r="HW6812" s="591"/>
      <c r="HX6812" s="591"/>
      <c r="HY6812" s="591"/>
      <c r="HZ6812" s="591"/>
      <c r="IA6812" s="591"/>
      <c r="IB6812" s="591"/>
      <c r="IC6812" s="591"/>
      <c r="ID6812" s="591"/>
      <c r="IE6812" s="591"/>
      <c r="IF6812" s="591"/>
      <c r="IG6812" s="591"/>
      <c r="IH6812" s="591"/>
      <c r="II6812" s="591"/>
      <c r="IJ6812" s="591"/>
      <c r="IK6812" s="591"/>
      <c r="IL6812" s="591"/>
      <c r="IM6812" s="591"/>
      <c r="IN6812" s="591"/>
      <c r="IO6812" s="591"/>
      <c r="IP6812" s="591"/>
      <c r="IQ6812" s="591"/>
      <c r="IR6812" s="591"/>
      <c r="IS6812" s="591"/>
      <c r="IT6812" s="591"/>
      <c r="IU6812" s="591"/>
      <c r="IV6812" s="591"/>
    </row>
    <row r="6813" spans="1:256" s="21" customFormat="1" ht="15">
      <c r="A6813" s="13"/>
      <c r="B6813" s="8"/>
      <c r="C6813" s="8"/>
      <c r="D6813" s="521" t="s">
        <v>2374</v>
      </c>
      <c r="E6813" s="456"/>
      <c r="F6813" s="33"/>
      <c r="G6813" s="282"/>
      <c r="H6813" s="283"/>
      <c r="I6813" s="33"/>
      <c r="J6813" s="33"/>
      <c r="K6813" s="33"/>
      <c r="L6813" s="33"/>
      <c r="M6813" s="33"/>
      <c r="N6813" s="33"/>
      <c r="O6813" s="33"/>
      <c r="P6813" s="33"/>
      <c r="Q6813" s="33"/>
      <c r="R6813" s="33"/>
      <c r="S6813" s="33"/>
      <c r="T6813" s="33"/>
      <c r="U6813" s="33"/>
      <c r="V6813" s="33"/>
      <c r="W6813" s="33"/>
      <c r="X6813" s="282"/>
      <c r="Y6813" s="33"/>
      <c r="Z6813" s="284"/>
      <c r="AA6813" s="284"/>
      <c r="AB6813" s="33"/>
      <c r="AC6813" s="33"/>
      <c r="AD6813" s="33"/>
      <c r="AE6813" s="33"/>
      <c r="AF6813" s="33"/>
      <c r="AG6813" s="33"/>
      <c r="AH6813" s="33"/>
      <c r="AI6813" s="33"/>
      <c r="AJ6813" s="33"/>
      <c r="AK6813" s="33"/>
      <c r="AL6813" s="33"/>
      <c r="AM6813" s="33"/>
      <c r="AN6813" s="33"/>
      <c r="AO6813" s="33"/>
      <c r="AP6813" s="34"/>
      <c r="AQ6813" s="34"/>
      <c r="AR6813" s="28"/>
      <c r="AS6813" s="29"/>
      <c r="AT6813" s="29"/>
      <c r="AU6813" s="29"/>
      <c r="AV6813" s="591"/>
      <c r="AW6813" s="591"/>
      <c r="AX6813" s="591"/>
      <c r="AY6813" s="591"/>
      <c r="AZ6813" s="591"/>
      <c r="BA6813" s="591"/>
      <c r="BB6813" s="591"/>
      <c r="BC6813" s="591"/>
      <c r="BD6813" s="591"/>
      <c r="BE6813" s="591"/>
      <c r="BF6813" s="591"/>
      <c r="BG6813" s="591"/>
      <c r="BH6813" s="591"/>
      <c r="BI6813" s="591"/>
      <c r="BJ6813" s="591"/>
      <c r="BK6813" s="591"/>
      <c r="BL6813" s="591"/>
      <c r="BM6813" s="591"/>
      <c r="BN6813" s="591"/>
      <c r="BO6813" s="591"/>
      <c r="BP6813" s="591"/>
      <c r="BQ6813" s="591"/>
      <c r="BR6813" s="591"/>
      <c r="BS6813" s="591"/>
      <c r="BT6813" s="591"/>
      <c r="BU6813" s="591"/>
      <c r="BV6813" s="591"/>
      <c r="BW6813" s="591"/>
      <c r="BX6813" s="591"/>
      <c r="BY6813" s="591"/>
      <c r="BZ6813" s="591"/>
      <c r="CA6813" s="591"/>
      <c r="CB6813" s="591"/>
      <c r="CC6813" s="591"/>
      <c r="CD6813" s="591"/>
      <c r="CE6813" s="591"/>
      <c r="CF6813" s="591"/>
      <c r="CG6813" s="591"/>
      <c r="CH6813" s="591"/>
      <c r="CI6813" s="591"/>
      <c r="CJ6813" s="591"/>
      <c r="CK6813" s="591"/>
      <c r="CL6813" s="591"/>
      <c r="CM6813" s="591"/>
      <c r="CN6813" s="591"/>
      <c r="CO6813" s="591"/>
      <c r="CP6813" s="591"/>
      <c r="CQ6813" s="591"/>
      <c r="CR6813" s="591"/>
      <c r="CS6813" s="591"/>
      <c r="CT6813" s="591"/>
      <c r="CU6813" s="591"/>
      <c r="CV6813" s="591"/>
      <c r="CW6813" s="591"/>
      <c r="CX6813" s="591"/>
      <c r="CY6813" s="591"/>
      <c r="CZ6813" s="591"/>
      <c r="DA6813" s="591"/>
      <c r="DB6813" s="591"/>
      <c r="DC6813" s="591"/>
      <c r="DD6813" s="591"/>
      <c r="DE6813" s="591"/>
      <c r="DF6813" s="591"/>
      <c r="DG6813" s="591"/>
      <c r="DH6813" s="591"/>
      <c r="DI6813" s="591"/>
      <c r="DJ6813" s="591"/>
      <c r="DK6813" s="591"/>
      <c r="DL6813" s="591"/>
      <c r="DM6813" s="591"/>
      <c r="DN6813" s="591"/>
      <c r="DO6813" s="591"/>
      <c r="DP6813" s="591"/>
      <c r="DQ6813" s="591"/>
      <c r="DR6813" s="591"/>
      <c r="DS6813" s="591"/>
      <c r="DT6813" s="591"/>
      <c r="DU6813" s="591"/>
      <c r="DV6813" s="591"/>
      <c r="DW6813" s="591"/>
      <c r="DX6813" s="591"/>
      <c r="DY6813" s="591"/>
      <c r="DZ6813" s="591"/>
      <c r="EA6813" s="591"/>
      <c r="EB6813" s="591"/>
      <c r="EC6813" s="591"/>
      <c r="ED6813" s="591"/>
      <c r="EE6813" s="591"/>
      <c r="EF6813" s="591"/>
      <c r="EG6813" s="591"/>
      <c r="EH6813" s="591"/>
      <c r="EI6813" s="591"/>
      <c r="EJ6813" s="591"/>
      <c r="EK6813" s="591"/>
      <c r="EL6813" s="591"/>
      <c r="EM6813" s="591"/>
      <c r="EN6813" s="591"/>
      <c r="EO6813" s="591"/>
      <c r="EP6813" s="591"/>
      <c r="EQ6813" s="591"/>
      <c r="ER6813" s="591"/>
      <c r="ES6813" s="591"/>
      <c r="ET6813" s="591"/>
      <c r="EU6813" s="591"/>
      <c r="EV6813" s="591"/>
      <c r="EW6813" s="591"/>
      <c r="EX6813" s="591"/>
      <c r="EY6813" s="591"/>
      <c r="EZ6813" s="591"/>
      <c r="FA6813" s="591"/>
      <c r="FB6813" s="591"/>
      <c r="FC6813" s="591"/>
      <c r="FD6813" s="591"/>
      <c r="FE6813" s="591"/>
      <c r="FF6813" s="591"/>
      <c r="FG6813" s="591"/>
      <c r="FH6813" s="591"/>
      <c r="FI6813" s="591"/>
      <c r="FJ6813" s="591"/>
      <c r="FK6813" s="591"/>
      <c r="FL6813" s="591"/>
      <c r="FM6813" s="591"/>
      <c r="FN6813" s="591"/>
      <c r="FO6813" s="591"/>
      <c r="FP6813" s="591"/>
      <c r="FQ6813" s="591"/>
      <c r="FR6813" s="591"/>
      <c r="FS6813" s="591"/>
      <c r="FT6813" s="591"/>
      <c r="FU6813" s="591"/>
      <c r="FV6813" s="591"/>
      <c r="FW6813" s="591"/>
      <c r="FX6813" s="591"/>
      <c r="FY6813" s="591"/>
      <c r="FZ6813" s="591"/>
      <c r="GA6813" s="591"/>
      <c r="GB6813" s="591"/>
      <c r="GC6813" s="591"/>
      <c r="GD6813" s="591"/>
      <c r="GE6813" s="591"/>
      <c r="GF6813" s="591"/>
      <c r="GG6813" s="591"/>
      <c r="GH6813" s="591"/>
      <c r="GI6813" s="591"/>
      <c r="GJ6813" s="591"/>
      <c r="GK6813" s="591"/>
      <c r="GL6813" s="591"/>
      <c r="GM6813" s="591"/>
      <c r="GN6813" s="591"/>
      <c r="GO6813" s="591"/>
      <c r="GP6813" s="591"/>
      <c r="GQ6813" s="591"/>
      <c r="GR6813" s="591"/>
      <c r="GS6813" s="591"/>
      <c r="GT6813" s="591"/>
      <c r="GU6813" s="591"/>
      <c r="GV6813" s="591"/>
      <c r="GW6813" s="591"/>
      <c r="GX6813" s="591"/>
      <c r="GY6813" s="591"/>
      <c r="GZ6813" s="591"/>
      <c r="HA6813" s="591"/>
      <c r="HB6813" s="591"/>
      <c r="HC6813" s="591"/>
      <c r="HD6813" s="591"/>
      <c r="HE6813" s="591"/>
      <c r="HF6813" s="591"/>
      <c r="HG6813" s="591"/>
      <c r="HH6813" s="591"/>
      <c r="HI6813" s="591"/>
      <c r="HJ6813" s="591"/>
      <c r="HK6813" s="591"/>
      <c r="HL6813" s="591"/>
      <c r="HM6813" s="591"/>
      <c r="HN6813" s="591"/>
      <c r="HO6813" s="591"/>
      <c r="HP6813" s="591"/>
      <c r="HQ6813" s="591"/>
      <c r="HR6813" s="591"/>
      <c r="HS6813" s="591"/>
      <c r="HT6813" s="591"/>
      <c r="HU6813" s="591"/>
      <c r="HV6813" s="591"/>
      <c r="HW6813" s="591"/>
      <c r="HX6813" s="591"/>
      <c r="HY6813" s="591"/>
      <c r="HZ6813" s="591"/>
      <c r="IA6813" s="591"/>
      <c r="IB6813" s="591"/>
      <c r="IC6813" s="591"/>
      <c r="ID6813" s="591"/>
      <c r="IE6813" s="591"/>
      <c r="IF6813" s="591"/>
      <c r="IG6813" s="591"/>
      <c r="IH6813" s="591"/>
      <c r="II6813" s="591"/>
      <c r="IJ6813" s="591"/>
      <c r="IK6813" s="591"/>
      <c r="IL6813" s="591"/>
      <c r="IM6813" s="591"/>
      <c r="IN6813" s="591"/>
      <c r="IO6813" s="591"/>
      <c r="IP6813" s="591"/>
      <c r="IQ6813" s="591"/>
      <c r="IR6813" s="591"/>
      <c r="IS6813" s="591"/>
      <c r="IT6813" s="591"/>
      <c r="IU6813" s="591"/>
      <c r="IV6813" s="591"/>
    </row>
    <row r="6814" spans="1:256" s="21" customFormat="1">
      <c r="A6814" s="13"/>
      <c r="B6814" s="8"/>
      <c r="C6814" s="8"/>
      <c r="D6814" s="113" t="s">
        <v>2389</v>
      </c>
      <c r="E6814" s="456"/>
      <c r="F6814" s="33"/>
      <c r="G6814" s="282"/>
      <c r="H6814" s="283"/>
      <c r="I6814" s="33"/>
      <c r="J6814" s="33"/>
      <c r="K6814" s="33"/>
      <c r="L6814" s="33"/>
      <c r="M6814" s="33">
        <v>45510000</v>
      </c>
      <c r="N6814" s="33"/>
      <c r="O6814" s="33"/>
      <c r="P6814" s="33"/>
      <c r="Q6814" s="33"/>
      <c r="R6814" s="33"/>
      <c r="S6814" s="33"/>
      <c r="T6814" s="33"/>
      <c r="U6814" s="33"/>
      <c r="V6814" s="33"/>
      <c r="W6814" s="33"/>
      <c r="X6814" s="282"/>
      <c r="Y6814" s="33"/>
      <c r="Z6814" s="284"/>
      <c r="AA6814" s="284"/>
      <c r="AB6814" s="33"/>
      <c r="AC6814" s="33"/>
      <c r="AD6814" s="33"/>
      <c r="AE6814" s="33"/>
      <c r="AF6814" s="33"/>
      <c r="AG6814" s="33"/>
      <c r="AH6814" s="33"/>
      <c r="AI6814" s="33"/>
      <c r="AJ6814" s="33"/>
      <c r="AK6814" s="33"/>
      <c r="AL6814" s="33"/>
      <c r="AM6814" s="33"/>
      <c r="AN6814" s="33"/>
      <c r="AO6814" s="33"/>
      <c r="AP6814" s="34"/>
      <c r="AQ6814" s="34"/>
      <c r="AR6814" s="28"/>
      <c r="AS6814" s="29"/>
      <c r="AT6814" s="29"/>
      <c r="AU6814" s="29"/>
      <c r="AV6814" s="591"/>
      <c r="AW6814" s="591"/>
      <c r="AX6814" s="591"/>
      <c r="AY6814" s="591"/>
      <c r="AZ6814" s="591"/>
      <c r="BA6814" s="591"/>
      <c r="BB6814" s="591"/>
      <c r="BC6814" s="591"/>
      <c r="BD6814" s="591"/>
      <c r="BE6814" s="591"/>
      <c r="BF6814" s="591"/>
      <c r="BG6814" s="591"/>
      <c r="BH6814" s="591"/>
      <c r="BI6814" s="591"/>
      <c r="BJ6814" s="591"/>
      <c r="BK6814" s="591"/>
      <c r="BL6814" s="591"/>
      <c r="BM6814" s="591"/>
      <c r="BN6814" s="591"/>
      <c r="BO6814" s="591"/>
      <c r="BP6814" s="591"/>
      <c r="BQ6814" s="591"/>
      <c r="BR6814" s="591"/>
      <c r="BS6814" s="591"/>
      <c r="BT6814" s="591"/>
      <c r="BU6814" s="591"/>
      <c r="BV6814" s="591"/>
      <c r="BW6814" s="591"/>
      <c r="BX6814" s="591"/>
      <c r="BY6814" s="591"/>
      <c r="BZ6814" s="591"/>
      <c r="CA6814" s="591"/>
      <c r="CB6814" s="591"/>
      <c r="CC6814" s="591"/>
      <c r="CD6814" s="591"/>
      <c r="CE6814" s="591"/>
      <c r="CF6814" s="591"/>
      <c r="CG6814" s="591"/>
      <c r="CH6814" s="591"/>
      <c r="CI6814" s="591"/>
      <c r="CJ6814" s="591"/>
      <c r="CK6814" s="591"/>
      <c r="CL6814" s="591"/>
      <c r="CM6814" s="591"/>
      <c r="CN6814" s="591"/>
      <c r="CO6814" s="591"/>
      <c r="CP6814" s="591"/>
      <c r="CQ6814" s="591"/>
      <c r="CR6814" s="591"/>
      <c r="CS6814" s="591"/>
      <c r="CT6814" s="591"/>
      <c r="CU6814" s="591"/>
      <c r="CV6814" s="591"/>
      <c r="CW6814" s="591"/>
      <c r="CX6814" s="591"/>
      <c r="CY6814" s="591"/>
      <c r="CZ6814" s="591"/>
      <c r="DA6814" s="591"/>
      <c r="DB6814" s="591"/>
      <c r="DC6814" s="591"/>
      <c r="DD6814" s="591"/>
      <c r="DE6814" s="591"/>
      <c r="DF6814" s="591"/>
      <c r="DG6814" s="591"/>
      <c r="DH6814" s="591"/>
      <c r="DI6814" s="591"/>
      <c r="DJ6814" s="591"/>
      <c r="DK6814" s="591"/>
      <c r="DL6814" s="591"/>
      <c r="DM6814" s="591"/>
      <c r="DN6814" s="591"/>
      <c r="DO6814" s="591"/>
      <c r="DP6814" s="591"/>
      <c r="DQ6814" s="591"/>
      <c r="DR6814" s="591"/>
      <c r="DS6814" s="591"/>
      <c r="DT6814" s="591"/>
      <c r="DU6814" s="591"/>
      <c r="DV6814" s="591"/>
      <c r="DW6814" s="591"/>
      <c r="DX6814" s="591"/>
      <c r="DY6814" s="591"/>
      <c r="DZ6814" s="591"/>
      <c r="EA6814" s="591"/>
      <c r="EB6814" s="591"/>
      <c r="EC6814" s="591"/>
      <c r="ED6814" s="591"/>
      <c r="EE6814" s="591"/>
      <c r="EF6814" s="591"/>
      <c r="EG6814" s="591"/>
      <c r="EH6814" s="591"/>
      <c r="EI6814" s="591"/>
      <c r="EJ6814" s="591"/>
      <c r="EK6814" s="591"/>
      <c r="EL6814" s="591"/>
      <c r="EM6814" s="591"/>
      <c r="EN6814" s="591"/>
      <c r="EO6814" s="591"/>
      <c r="EP6814" s="591"/>
      <c r="EQ6814" s="591"/>
      <c r="ER6814" s="591"/>
      <c r="ES6814" s="591"/>
      <c r="ET6814" s="591"/>
      <c r="EU6814" s="591"/>
      <c r="EV6814" s="591"/>
      <c r="EW6814" s="591"/>
      <c r="EX6814" s="591"/>
      <c r="EY6814" s="591"/>
      <c r="EZ6814" s="591"/>
      <c r="FA6814" s="591"/>
      <c r="FB6814" s="591"/>
      <c r="FC6814" s="591"/>
      <c r="FD6814" s="591"/>
      <c r="FE6814" s="591"/>
      <c r="FF6814" s="591"/>
      <c r="FG6814" s="591"/>
      <c r="FH6814" s="591"/>
      <c r="FI6814" s="591"/>
      <c r="FJ6814" s="591"/>
      <c r="FK6814" s="591"/>
      <c r="FL6814" s="591"/>
      <c r="FM6814" s="591"/>
      <c r="FN6814" s="591"/>
      <c r="FO6814" s="591"/>
      <c r="FP6814" s="591"/>
      <c r="FQ6814" s="591"/>
      <c r="FR6814" s="591"/>
      <c r="FS6814" s="591"/>
      <c r="FT6814" s="591"/>
      <c r="FU6814" s="591"/>
      <c r="FV6814" s="591"/>
      <c r="FW6814" s="591"/>
      <c r="FX6814" s="591"/>
      <c r="FY6814" s="591"/>
      <c r="FZ6814" s="591"/>
      <c r="GA6814" s="591"/>
      <c r="GB6814" s="591"/>
      <c r="GC6814" s="591"/>
      <c r="GD6814" s="591"/>
      <c r="GE6814" s="591"/>
      <c r="GF6814" s="591"/>
      <c r="GG6814" s="591"/>
      <c r="GH6814" s="591"/>
      <c r="GI6814" s="591"/>
      <c r="GJ6814" s="591"/>
      <c r="GK6814" s="591"/>
      <c r="GL6814" s="591"/>
      <c r="GM6814" s="591"/>
      <c r="GN6814" s="591"/>
      <c r="GO6814" s="591"/>
      <c r="GP6814" s="591"/>
      <c r="GQ6814" s="591"/>
      <c r="GR6814" s="591"/>
      <c r="GS6814" s="591"/>
      <c r="GT6814" s="591"/>
      <c r="GU6814" s="591"/>
      <c r="GV6814" s="591"/>
      <c r="GW6814" s="591"/>
      <c r="GX6814" s="591"/>
      <c r="GY6814" s="591"/>
      <c r="GZ6814" s="591"/>
      <c r="HA6814" s="591"/>
      <c r="HB6814" s="591"/>
      <c r="HC6814" s="591"/>
      <c r="HD6814" s="591"/>
      <c r="HE6814" s="591"/>
      <c r="HF6814" s="591"/>
      <c r="HG6814" s="591"/>
      <c r="HH6814" s="591"/>
      <c r="HI6814" s="591"/>
      <c r="HJ6814" s="591"/>
      <c r="HK6814" s="591"/>
      <c r="HL6814" s="591"/>
      <c r="HM6814" s="591"/>
      <c r="HN6814" s="591"/>
      <c r="HO6814" s="591"/>
      <c r="HP6814" s="591"/>
      <c r="HQ6814" s="591"/>
      <c r="HR6814" s="591"/>
      <c r="HS6814" s="591"/>
      <c r="HT6814" s="591"/>
      <c r="HU6814" s="591"/>
      <c r="HV6814" s="591"/>
      <c r="HW6814" s="591"/>
      <c r="HX6814" s="591"/>
      <c r="HY6814" s="591"/>
      <c r="HZ6814" s="591"/>
      <c r="IA6814" s="591"/>
      <c r="IB6814" s="591"/>
      <c r="IC6814" s="591"/>
      <c r="ID6814" s="591"/>
      <c r="IE6814" s="591"/>
      <c r="IF6814" s="591"/>
      <c r="IG6814" s="591"/>
      <c r="IH6814" s="591"/>
      <c r="II6814" s="591"/>
      <c r="IJ6814" s="591"/>
      <c r="IK6814" s="591"/>
      <c r="IL6814" s="591"/>
      <c r="IM6814" s="591"/>
      <c r="IN6814" s="591"/>
      <c r="IO6814" s="591"/>
      <c r="IP6814" s="591"/>
      <c r="IQ6814" s="591"/>
      <c r="IR6814" s="591"/>
      <c r="IS6814" s="591"/>
      <c r="IT6814" s="591"/>
      <c r="IU6814" s="591"/>
      <c r="IV6814" s="591"/>
    </row>
    <row r="6815" spans="1:256" s="21" customFormat="1">
      <c r="A6815" s="13"/>
      <c r="B6815" s="8"/>
      <c r="C6815" s="8"/>
      <c r="D6815" s="113"/>
      <c r="E6815" s="456"/>
      <c r="F6815" s="33"/>
      <c r="G6815" s="282"/>
      <c r="H6815" s="283"/>
      <c r="I6815" s="33"/>
      <c r="J6815" s="33"/>
      <c r="K6815" s="33"/>
      <c r="L6815" s="33"/>
      <c r="M6815" s="33"/>
      <c r="N6815" s="33"/>
      <c r="O6815" s="33"/>
      <c r="P6815" s="33"/>
      <c r="Q6815" s="33"/>
      <c r="R6815" s="33"/>
      <c r="S6815" s="33"/>
      <c r="T6815" s="33"/>
      <c r="U6815" s="33"/>
      <c r="V6815" s="33"/>
      <c r="W6815" s="33"/>
      <c r="X6815" s="282"/>
      <c r="Y6815" s="33"/>
      <c r="Z6815" s="284"/>
      <c r="AA6815" s="284"/>
      <c r="AB6815" s="33"/>
      <c r="AC6815" s="33"/>
      <c r="AD6815" s="33"/>
      <c r="AE6815" s="33"/>
      <c r="AF6815" s="33"/>
      <c r="AG6815" s="33"/>
      <c r="AH6815" s="33"/>
      <c r="AI6815" s="33"/>
      <c r="AJ6815" s="33"/>
      <c r="AK6815" s="33"/>
      <c r="AL6815" s="33"/>
      <c r="AM6815" s="33"/>
      <c r="AN6815" s="33"/>
      <c r="AO6815" s="33"/>
      <c r="AP6815" s="34"/>
      <c r="AQ6815" s="34"/>
      <c r="AR6815" s="28"/>
      <c r="AS6815" s="29"/>
      <c r="AT6815" s="29"/>
      <c r="AU6815" s="29"/>
      <c r="AV6815" s="468"/>
      <c r="AW6815" s="468"/>
      <c r="AX6815" s="468"/>
      <c r="AY6815" s="468"/>
      <c r="AZ6815" s="468"/>
      <c r="BA6815" s="468"/>
      <c r="BB6815" s="468"/>
      <c r="BC6815" s="468"/>
      <c r="BD6815" s="468"/>
      <c r="BE6815" s="468"/>
      <c r="BF6815" s="468"/>
      <c r="BG6815" s="468"/>
      <c r="BH6815" s="468"/>
      <c r="BI6815" s="468"/>
      <c r="BJ6815" s="468"/>
      <c r="BK6815" s="468"/>
      <c r="BL6815" s="468"/>
      <c r="BM6815" s="468"/>
      <c r="BN6815" s="468"/>
      <c r="BO6815" s="468"/>
      <c r="BP6815" s="468"/>
      <c r="BQ6815" s="468"/>
      <c r="BR6815" s="468"/>
      <c r="BS6815" s="468"/>
      <c r="BT6815" s="468"/>
      <c r="BU6815" s="468"/>
      <c r="BV6815" s="468"/>
      <c r="BW6815" s="468"/>
      <c r="BX6815" s="468"/>
      <c r="BY6815" s="468"/>
      <c r="BZ6815" s="468"/>
      <c r="CA6815" s="468"/>
      <c r="CB6815" s="468"/>
      <c r="CC6815" s="468"/>
      <c r="CD6815" s="468"/>
      <c r="CE6815" s="468"/>
      <c r="CF6815" s="468"/>
      <c r="CG6815" s="468"/>
      <c r="CH6815" s="468"/>
      <c r="CI6815" s="468"/>
      <c r="CJ6815" s="468"/>
      <c r="CK6815" s="468"/>
      <c r="CL6815" s="468"/>
      <c r="CM6815" s="468"/>
      <c r="CN6815" s="468"/>
      <c r="CO6815" s="468"/>
      <c r="CP6815" s="468"/>
      <c r="CQ6815" s="468"/>
      <c r="CR6815" s="468"/>
      <c r="CS6815" s="468"/>
      <c r="CT6815" s="468"/>
      <c r="CU6815" s="468"/>
      <c r="CV6815" s="468"/>
      <c r="CW6815" s="468"/>
      <c r="CX6815" s="468"/>
      <c r="CY6815" s="468"/>
      <c r="CZ6815" s="468"/>
      <c r="DA6815" s="468"/>
      <c r="DB6815" s="468"/>
      <c r="DC6815" s="468"/>
      <c r="DD6815" s="468"/>
      <c r="DE6815" s="468"/>
      <c r="DF6815" s="468"/>
      <c r="DG6815" s="468"/>
      <c r="DH6815" s="468"/>
      <c r="DI6815" s="468"/>
      <c r="DJ6815" s="468"/>
      <c r="DK6815" s="468"/>
      <c r="DL6815" s="468"/>
      <c r="DM6815" s="468"/>
      <c r="DN6815" s="468"/>
      <c r="DO6815" s="468"/>
      <c r="DP6815" s="468"/>
      <c r="DQ6815" s="468"/>
      <c r="DR6815" s="468"/>
      <c r="DS6815" s="468"/>
      <c r="DT6815" s="468"/>
      <c r="DU6815" s="468"/>
      <c r="DV6815" s="468"/>
      <c r="DW6815" s="468"/>
      <c r="DX6815" s="468"/>
      <c r="DY6815" s="468"/>
      <c r="DZ6815" s="468"/>
      <c r="EA6815" s="468"/>
      <c r="EB6815" s="468"/>
      <c r="EC6815" s="468"/>
      <c r="ED6815" s="468"/>
      <c r="EE6815" s="468"/>
      <c r="EF6815" s="468"/>
      <c r="EG6815" s="468"/>
      <c r="EH6815" s="468"/>
      <c r="EI6815" s="468"/>
      <c r="EJ6815" s="468"/>
      <c r="EK6815" s="468"/>
      <c r="EL6815" s="468"/>
      <c r="EM6815" s="468"/>
      <c r="EN6815" s="468"/>
      <c r="EO6815" s="468"/>
      <c r="EP6815" s="468"/>
      <c r="EQ6815" s="468"/>
      <c r="ER6815" s="468"/>
      <c r="ES6815" s="468"/>
      <c r="ET6815" s="468"/>
      <c r="EU6815" s="468"/>
      <c r="EV6815" s="468"/>
      <c r="EW6815" s="468"/>
      <c r="EX6815" s="468"/>
      <c r="EY6815" s="468"/>
      <c r="EZ6815" s="468"/>
      <c r="FA6815" s="468"/>
      <c r="FB6815" s="468"/>
      <c r="FC6815" s="468"/>
      <c r="FD6815" s="468"/>
      <c r="FE6815" s="468"/>
      <c r="FF6815" s="468"/>
      <c r="FG6815" s="468"/>
      <c r="FH6815" s="468"/>
      <c r="FI6815" s="468"/>
      <c r="FJ6815" s="468"/>
      <c r="FK6815" s="468"/>
      <c r="FL6815" s="468"/>
      <c r="FM6815" s="468"/>
      <c r="FN6815" s="468"/>
      <c r="FO6815" s="468"/>
      <c r="FP6815" s="468"/>
      <c r="FQ6815" s="468"/>
      <c r="FR6815" s="468"/>
      <c r="FS6815" s="468"/>
      <c r="FT6815" s="468"/>
      <c r="FU6815" s="468"/>
      <c r="FV6815" s="468"/>
      <c r="FW6815" s="468"/>
      <c r="FX6815" s="468"/>
      <c r="FY6815" s="468"/>
      <c r="FZ6815" s="468"/>
      <c r="GA6815" s="468"/>
      <c r="GB6815" s="468"/>
      <c r="GC6815" s="468"/>
      <c r="GD6815" s="468"/>
      <c r="GE6815" s="468"/>
      <c r="GF6815" s="468"/>
      <c r="GG6815" s="468"/>
      <c r="GH6815" s="468"/>
      <c r="GI6815" s="468"/>
      <c r="GJ6815" s="468"/>
      <c r="GK6815" s="468"/>
      <c r="GL6815" s="468"/>
      <c r="GM6815" s="468"/>
      <c r="GN6815" s="468"/>
      <c r="GO6815" s="468"/>
      <c r="GP6815" s="468"/>
      <c r="GQ6815" s="468"/>
      <c r="GR6815" s="468"/>
      <c r="GS6815" s="468"/>
      <c r="GT6815" s="468"/>
      <c r="GU6815" s="468"/>
      <c r="GV6815" s="468"/>
      <c r="GW6815" s="468"/>
      <c r="GX6815" s="468"/>
      <c r="GY6815" s="468"/>
      <c r="GZ6815" s="468"/>
      <c r="HA6815" s="468"/>
      <c r="HB6815" s="468"/>
      <c r="HC6815" s="468"/>
      <c r="HD6815" s="468"/>
      <c r="HE6815" s="468"/>
      <c r="HF6815" s="468"/>
      <c r="HG6815" s="468"/>
      <c r="HH6815" s="468"/>
      <c r="HI6815" s="468"/>
      <c r="HJ6815" s="468"/>
      <c r="HK6815" s="468"/>
      <c r="HL6815" s="468"/>
      <c r="HM6815" s="468"/>
      <c r="HN6815" s="468"/>
      <c r="HO6815" s="468"/>
      <c r="HP6815" s="468"/>
      <c r="HQ6815" s="468"/>
      <c r="HR6815" s="468"/>
      <c r="HS6815" s="468"/>
      <c r="HT6815" s="468"/>
      <c r="HU6815" s="468"/>
      <c r="HV6815" s="468"/>
      <c r="HW6815" s="468"/>
      <c r="HX6815" s="468"/>
      <c r="HY6815" s="468"/>
      <c r="HZ6815" s="468"/>
      <c r="IA6815" s="468"/>
      <c r="IB6815" s="468"/>
      <c r="IC6815" s="468"/>
      <c r="ID6815" s="468"/>
      <c r="IE6815" s="468"/>
      <c r="IF6815" s="468"/>
      <c r="IG6815" s="468"/>
      <c r="IH6815" s="468"/>
      <c r="II6815" s="468"/>
      <c r="IJ6815" s="468"/>
      <c r="IK6815" s="468"/>
      <c r="IL6815" s="468"/>
      <c r="IM6815" s="468"/>
      <c r="IN6815" s="468"/>
      <c r="IO6815" s="468"/>
      <c r="IP6815" s="468"/>
      <c r="IQ6815" s="468"/>
      <c r="IR6815" s="468"/>
      <c r="IS6815" s="468"/>
      <c r="IT6815" s="468"/>
      <c r="IU6815" s="468"/>
      <c r="IV6815" s="468"/>
    </row>
    <row r="6816" spans="1:256" s="21" customFormat="1">
      <c r="A6816" s="13"/>
      <c r="B6816" s="8"/>
      <c r="C6816" s="8"/>
      <c r="D6816" s="113"/>
      <c r="E6816" s="404"/>
      <c r="F6816" s="33"/>
      <c r="G6816" s="282"/>
      <c r="H6816" s="283"/>
      <c r="I6816" s="33"/>
      <c r="J6816" s="33"/>
      <c r="K6816" s="33"/>
      <c r="L6816" s="33"/>
      <c r="M6816" s="33"/>
      <c r="N6816" s="33"/>
      <c r="O6816" s="33"/>
      <c r="P6816" s="33"/>
      <c r="Q6816" s="33"/>
      <c r="R6816" s="33"/>
      <c r="S6816" s="33"/>
      <c r="T6816" s="33"/>
      <c r="U6816" s="33"/>
      <c r="V6816" s="33"/>
      <c r="W6816" s="33"/>
      <c r="X6816" s="282"/>
      <c r="Y6816" s="33"/>
      <c r="Z6816" s="284"/>
      <c r="AA6816" s="284"/>
      <c r="AB6816" s="33"/>
      <c r="AC6816" s="33"/>
      <c r="AD6816" s="33"/>
      <c r="AE6816" s="33"/>
      <c r="AF6816" s="33"/>
      <c r="AG6816" s="33"/>
      <c r="AH6816" s="33"/>
      <c r="AI6816" s="33"/>
      <c r="AJ6816" s="33"/>
      <c r="AK6816" s="33"/>
      <c r="AL6816" s="33"/>
      <c r="AM6816" s="33"/>
      <c r="AN6816" s="33"/>
      <c r="AO6816" s="33"/>
      <c r="AP6816" s="34"/>
      <c r="AQ6816" s="34"/>
      <c r="AR6816" s="28"/>
      <c r="AS6816" s="29"/>
      <c r="AT6816" s="29"/>
      <c r="AU6816" s="29"/>
      <c r="AV6816" s="402"/>
      <c r="AW6816" s="402"/>
      <c r="AX6816" s="402"/>
      <c r="AY6816" s="402"/>
      <c r="AZ6816" s="402"/>
      <c r="BA6816" s="402"/>
      <c r="BB6816" s="402"/>
      <c r="BC6816" s="402"/>
      <c r="BD6816" s="402"/>
      <c r="BE6816" s="402"/>
      <c r="BF6816" s="402"/>
      <c r="BG6816" s="402"/>
      <c r="BH6816" s="402"/>
      <c r="BI6816" s="402"/>
      <c r="BJ6816" s="402"/>
      <c r="BK6816" s="402"/>
      <c r="BL6816" s="402"/>
      <c r="BM6816" s="402"/>
      <c r="BN6816" s="402"/>
      <c r="BO6816" s="402"/>
      <c r="BP6816" s="402"/>
      <c r="BQ6816" s="402"/>
      <c r="BR6816" s="402"/>
      <c r="BS6816" s="402"/>
      <c r="BT6816" s="402"/>
      <c r="BU6816" s="402"/>
      <c r="BV6816" s="402"/>
      <c r="BW6816" s="402"/>
      <c r="BX6816" s="402"/>
      <c r="BY6816" s="402"/>
      <c r="BZ6816" s="402"/>
      <c r="CA6816" s="402"/>
      <c r="CB6816" s="402"/>
      <c r="CC6816" s="402"/>
      <c r="CD6816" s="402"/>
      <c r="CE6816" s="402"/>
      <c r="CF6816" s="402"/>
      <c r="CG6816" s="402"/>
      <c r="CH6816" s="402"/>
      <c r="CI6816" s="402"/>
      <c r="CJ6816" s="402"/>
      <c r="CK6816" s="402"/>
      <c r="CL6816" s="402"/>
      <c r="CM6816" s="402"/>
      <c r="CN6816" s="402"/>
      <c r="CO6816" s="402"/>
      <c r="CP6816" s="402"/>
      <c r="CQ6816" s="402"/>
      <c r="CR6816" s="402"/>
      <c r="CS6816" s="402"/>
      <c r="CT6816" s="402"/>
      <c r="CU6816" s="402"/>
      <c r="CV6816" s="402"/>
      <c r="CW6816" s="402"/>
      <c r="CX6816" s="402"/>
      <c r="CY6816" s="402"/>
      <c r="CZ6816" s="402"/>
      <c r="DA6816" s="402"/>
      <c r="DB6816" s="402"/>
      <c r="DC6816" s="402"/>
      <c r="DD6816" s="402"/>
      <c r="DE6816" s="402"/>
      <c r="DF6816" s="402"/>
      <c r="DG6816" s="402"/>
      <c r="DH6816" s="402"/>
      <c r="DI6816" s="402"/>
      <c r="DJ6816" s="402"/>
      <c r="DK6816" s="402"/>
      <c r="DL6816" s="402"/>
      <c r="DM6816" s="402"/>
      <c r="DN6816" s="402"/>
      <c r="DO6816" s="402"/>
      <c r="DP6816" s="402"/>
      <c r="DQ6816" s="402"/>
      <c r="DR6816" s="402"/>
      <c r="DS6816" s="402"/>
      <c r="DT6816" s="402"/>
      <c r="DU6816" s="402"/>
      <c r="DV6816" s="402"/>
      <c r="DW6816" s="402"/>
      <c r="DX6816" s="402"/>
      <c r="DY6816" s="402"/>
      <c r="DZ6816" s="402"/>
      <c r="EA6816" s="402"/>
      <c r="EB6816" s="402"/>
      <c r="EC6816" s="402"/>
      <c r="ED6816" s="402"/>
      <c r="EE6816" s="402"/>
      <c r="EF6816" s="402"/>
      <c r="EG6816" s="402"/>
      <c r="EH6816" s="402"/>
      <c r="EI6816" s="402"/>
      <c r="EJ6816" s="402"/>
      <c r="EK6816" s="402"/>
      <c r="EL6816" s="402"/>
      <c r="EM6816" s="402"/>
      <c r="EN6816" s="402"/>
      <c r="EO6816" s="402"/>
      <c r="EP6816" s="402"/>
      <c r="EQ6816" s="402"/>
      <c r="ER6816" s="402"/>
      <c r="ES6816" s="402"/>
      <c r="ET6816" s="402"/>
      <c r="EU6816" s="402"/>
      <c r="EV6816" s="402"/>
      <c r="EW6816" s="402"/>
      <c r="EX6816" s="402"/>
      <c r="EY6816" s="402"/>
      <c r="EZ6816" s="402"/>
      <c r="FA6816" s="402"/>
      <c r="FB6816" s="402"/>
      <c r="FC6816" s="402"/>
      <c r="FD6816" s="402"/>
      <c r="FE6816" s="402"/>
      <c r="FF6816" s="402"/>
      <c r="FG6816" s="402"/>
      <c r="FH6816" s="402"/>
      <c r="FI6816" s="402"/>
      <c r="FJ6816" s="402"/>
      <c r="FK6816" s="402"/>
      <c r="FL6816" s="402"/>
      <c r="FM6816" s="402"/>
      <c r="FN6816" s="402"/>
      <c r="FO6816" s="402"/>
      <c r="FP6816" s="402"/>
      <c r="FQ6816" s="402"/>
      <c r="FR6816" s="402"/>
      <c r="FS6816" s="402"/>
      <c r="FT6816" s="402"/>
      <c r="FU6816" s="402"/>
      <c r="FV6816" s="402"/>
      <c r="FW6816" s="402"/>
      <c r="FX6816" s="402"/>
      <c r="FY6816" s="402"/>
      <c r="FZ6816" s="402"/>
      <c r="GA6816" s="402"/>
      <c r="GB6816" s="402"/>
      <c r="GC6816" s="402"/>
      <c r="GD6816" s="402"/>
      <c r="GE6816" s="402"/>
      <c r="GF6816" s="402"/>
      <c r="GG6816" s="402"/>
      <c r="GH6816" s="402"/>
      <c r="GI6816" s="402"/>
      <c r="GJ6816" s="402"/>
      <c r="GK6816" s="402"/>
      <c r="GL6816" s="402"/>
      <c r="GM6816" s="402"/>
      <c r="GN6816" s="402"/>
      <c r="GO6816" s="402"/>
      <c r="GP6816" s="402"/>
      <c r="GQ6816" s="402"/>
      <c r="GR6816" s="402"/>
      <c r="GS6816" s="402"/>
      <c r="GT6816" s="402"/>
      <c r="GU6816" s="402"/>
      <c r="GV6816" s="402"/>
      <c r="GW6816" s="402"/>
      <c r="GX6816" s="402"/>
      <c r="GY6816" s="402"/>
      <c r="GZ6816" s="402"/>
      <c r="HA6816" s="402"/>
      <c r="HB6816" s="402"/>
      <c r="HC6816" s="402"/>
      <c r="HD6816" s="402"/>
      <c r="HE6816" s="402"/>
      <c r="HF6816" s="402"/>
      <c r="HG6816" s="402"/>
      <c r="HH6816" s="402"/>
      <c r="HI6816" s="402"/>
      <c r="HJ6816" s="402"/>
      <c r="HK6816" s="402"/>
      <c r="HL6816" s="402"/>
      <c r="HM6816" s="402"/>
      <c r="HN6816" s="402"/>
      <c r="HO6816" s="402"/>
      <c r="HP6816" s="402"/>
      <c r="HQ6816" s="402"/>
      <c r="HR6816" s="402"/>
      <c r="HS6816" s="402"/>
      <c r="HT6816" s="402"/>
      <c r="HU6816" s="402"/>
      <c r="HV6816" s="402"/>
      <c r="HW6816" s="402"/>
      <c r="HX6816" s="402"/>
      <c r="HY6816" s="402"/>
      <c r="HZ6816" s="402"/>
      <c r="IA6816" s="402"/>
      <c r="IB6816" s="402"/>
      <c r="IC6816" s="402"/>
      <c r="ID6816" s="402"/>
      <c r="IE6816" s="402"/>
      <c r="IF6816" s="402"/>
      <c r="IG6816" s="402"/>
      <c r="IH6816" s="402"/>
      <c r="II6816" s="402"/>
      <c r="IJ6816" s="402"/>
      <c r="IK6816" s="402"/>
      <c r="IL6816" s="402"/>
      <c r="IM6816" s="402"/>
      <c r="IN6816" s="402"/>
      <c r="IO6816" s="402"/>
      <c r="IP6816" s="402"/>
      <c r="IQ6816" s="402"/>
      <c r="IR6816" s="402"/>
      <c r="IS6816" s="402"/>
      <c r="IT6816" s="402"/>
      <c r="IU6816" s="402"/>
      <c r="IV6816" s="402"/>
    </row>
    <row r="6817" spans="1:52" s="86" customFormat="1">
      <c r="A6817" s="12"/>
      <c r="B6817" s="9">
        <v>2</v>
      </c>
      <c r="C6817" s="9" t="s">
        <v>15</v>
      </c>
      <c r="D6817" s="81" t="s">
        <v>9</v>
      </c>
      <c r="E6817" s="405">
        <v>149527000</v>
      </c>
      <c r="F6817" s="31">
        <f t="shared" ref="F6817:V6817" si="1012">SUM(F6818:F6852)</f>
        <v>12500000</v>
      </c>
      <c r="G6817" s="31">
        <f t="shared" si="1012"/>
        <v>12495000</v>
      </c>
      <c r="H6817" s="31">
        <f t="shared" si="1012"/>
        <v>12495000</v>
      </c>
      <c r="I6817" s="31">
        <f t="shared" si="1012"/>
        <v>0</v>
      </c>
      <c r="J6817" s="31">
        <f t="shared" si="1012"/>
        <v>0</v>
      </c>
      <c r="K6817" s="31">
        <f t="shared" si="1012"/>
        <v>0</v>
      </c>
      <c r="L6817" s="31">
        <f t="shared" si="1012"/>
        <v>0</v>
      </c>
      <c r="M6817" s="31">
        <f t="shared" si="1012"/>
        <v>0</v>
      </c>
      <c r="N6817" s="31">
        <f t="shared" si="1012"/>
        <v>10750000</v>
      </c>
      <c r="O6817" s="31">
        <f t="shared" si="1012"/>
        <v>0</v>
      </c>
      <c r="P6817" s="31">
        <f t="shared" si="1012"/>
        <v>0</v>
      </c>
      <c r="Q6817" s="31">
        <f t="shared" si="1012"/>
        <v>0</v>
      </c>
      <c r="R6817" s="31">
        <f t="shared" si="1012"/>
        <v>0</v>
      </c>
      <c r="S6817" s="31">
        <f t="shared" si="1012"/>
        <v>0</v>
      </c>
      <c r="T6817" s="31">
        <f t="shared" si="1012"/>
        <v>0</v>
      </c>
      <c r="U6817" s="31">
        <f t="shared" si="1012"/>
        <v>0</v>
      </c>
      <c r="V6817" s="31">
        <f t="shared" si="1012"/>
        <v>0</v>
      </c>
      <c r="W6817" s="31">
        <f>SUM(O6817:V6817)</f>
        <v>0</v>
      </c>
      <c r="X6817" s="31">
        <f>SUM(X6818:X6852)</f>
        <v>0</v>
      </c>
      <c r="Y6817" s="31">
        <f>H6817+I6817+J6817+K6817+L6817+M6817+N6817+W6817+X6817</f>
        <v>23245000</v>
      </c>
      <c r="Z6817" s="31">
        <f t="shared" ref="Z6817:AK6817" si="1013">SUM(Z6818:Z6852)</f>
        <v>0</v>
      </c>
      <c r="AA6817" s="31">
        <f t="shared" si="1013"/>
        <v>0</v>
      </c>
      <c r="AB6817" s="31">
        <f t="shared" si="1013"/>
        <v>0</v>
      </c>
      <c r="AC6817" s="31">
        <f t="shared" si="1013"/>
        <v>9026000</v>
      </c>
      <c r="AD6817" s="31">
        <f t="shared" si="1013"/>
        <v>0</v>
      </c>
      <c r="AE6817" s="31">
        <f t="shared" si="1013"/>
        <v>0</v>
      </c>
      <c r="AF6817" s="31">
        <f t="shared" si="1013"/>
        <v>0</v>
      </c>
      <c r="AG6817" s="31">
        <f t="shared" si="1013"/>
        <v>0</v>
      </c>
      <c r="AH6817" s="31">
        <f t="shared" si="1013"/>
        <v>0</v>
      </c>
      <c r="AI6817" s="31">
        <f t="shared" si="1013"/>
        <v>0</v>
      </c>
      <c r="AJ6817" s="31">
        <f t="shared" si="1013"/>
        <v>0</v>
      </c>
      <c r="AK6817" s="31">
        <f t="shared" si="1013"/>
        <v>0</v>
      </c>
      <c r="AL6817" s="31">
        <f>SUM(AD6817:AK6817)</f>
        <v>0</v>
      </c>
      <c r="AM6817" s="31">
        <f>SUM(AM6818:AM6852)</f>
        <v>0</v>
      </c>
      <c r="AN6817" s="31">
        <f>SUM(AN6818:AN6852)</f>
        <v>0</v>
      </c>
      <c r="AO6817" s="31">
        <f>Z6817+AA6817+AB6817+AC6817+AL6817+AM6817+AN6817</f>
        <v>9026000</v>
      </c>
      <c r="AP6817" s="32">
        <f>E6817+Y6817-AO6817</f>
        <v>163746000</v>
      </c>
      <c r="AQ6817" s="32"/>
      <c r="AR6817" s="28"/>
      <c r="AS6817" s="29">
        <f>E6817+H6817+I6817+J6817+K6817+L6817+M6817+N6817+W6817+X6817-Z6817-AB6817-AL6817-AC6817-AM6817-AN6817</f>
        <v>163746000</v>
      </c>
      <c r="AT6817" s="29">
        <f>AP6817-AS6817</f>
        <v>0</v>
      </c>
      <c r="AU6817" s="29">
        <f>E6817</f>
        <v>149527000</v>
      </c>
      <c r="AV6817" s="86">
        <f>AS6817-AU6817</f>
        <v>14219000</v>
      </c>
      <c r="AW6817" s="86">
        <f>Y6817-AO6817</f>
        <v>14219000</v>
      </c>
      <c r="AX6817" s="86">
        <f>AV6817-AW6817</f>
        <v>0</v>
      </c>
      <c r="AZ6817" s="398"/>
    </row>
    <row r="6818" spans="1:52" s="402" customFormat="1">
      <c r="A6818" s="13"/>
      <c r="B6818" s="8"/>
      <c r="C6818" s="8"/>
      <c r="D6818" s="240"/>
      <c r="E6818" s="266"/>
      <c r="F6818" s="321"/>
      <c r="G6818" s="282"/>
      <c r="H6818" s="283"/>
      <c r="I6818" s="33"/>
      <c r="J6818" s="33"/>
      <c r="K6818" s="33"/>
      <c r="L6818" s="33"/>
      <c r="M6818" s="33"/>
      <c r="N6818" s="33"/>
      <c r="O6818" s="33"/>
      <c r="P6818" s="33"/>
      <c r="Q6818" s="33"/>
      <c r="R6818" s="33"/>
      <c r="S6818" s="33"/>
      <c r="T6818" s="33"/>
      <c r="U6818" s="33"/>
      <c r="V6818" s="33"/>
      <c r="W6818" s="33"/>
      <c r="X6818" s="282"/>
      <c r="Y6818" s="33"/>
      <c r="Z6818" s="284"/>
      <c r="AA6818" s="284"/>
      <c r="AB6818" s="33"/>
      <c r="AC6818" s="33"/>
      <c r="AD6818" s="33"/>
      <c r="AE6818" s="33"/>
      <c r="AF6818" s="33"/>
      <c r="AG6818" s="33"/>
      <c r="AH6818" s="33"/>
      <c r="AI6818" s="33"/>
      <c r="AJ6818" s="33"/>
      <c r="AK6818" s="33"/>
      <c r="AL6818" s="33"/>
      <c r="AM6818" s="33"/>
      <c r="AN6818" s="33"/>
      <c r="AO6818" s="33"/>
      <c r="AP6818" s="34"/>
      <c r="AQ6818" s="34"/>
      <c r="AR6818" s="28"/>
      <c r="AS6818" s="29"/>
      <c r="AT6818" s="29"/>
      <c r="AU6818" s="29"/>
    </row>
    <row r="6819" spans="1:52" s="479" customFormat="1">
      <c r="A6819" s="13"/>
      <c r="B6819" s="8"/>
      <c r="C6819" s="8"/>
      <c r="D6819" s="240"/>
      <c r="E6819" s="266"/>
      <c r="F6819" s="321"/>
      <c r="G6819" s="282"/>
      <c r="H6819" s="283"/>
      <c r="I6819" s="33"/>
      <c r="J6819" s="33"/>
      <c r="K6819" s="33"/>
      <c r="L6819" s="33"/>
      <c r="M6819" s="33"/>
      <c r="N6819" s="33"/>
      <c r="O6819" s="33"/>
      <c r="P6819" s="33"/>
      <c r="Q6819" s="33"/>
      <c r="R6819" s="33"/>
      <c r="S6819" s="33"/>
      <c r="T6819" s="33"/>
      <c r="U6819" s="33"/>
      <c r="V6819" s="33"/>
      <c r="W6819" s="33"/>
      <c r="X6819" s="282"/>
      <c r="Y6819" s="33"/>
      <c r="Z6819" s="284"/>
      <c r="AA6819" s="284"/>
      <c r="AB6819" s="33"/>
      <c r="AC6819" s="33"/>
      <c r="AD6819" s="33"/>
      <c r="AE6819" s="33"/>
      <c r="AF6819" s="33"/>
      <c r="AG6819" s="33"/>
      <c r="AH6819" s="33"/>
      <c r="AI6819" s="33"/>
      <c r="AJ6819" s="33"/>
      <c r="AK6819" s="33"/>
      <c r="AL6819" s="33"/>
      <c r="AM6819" s="33"/>
      <c r="AN6819" s="33"/>
      <c r="AO6819" s="33"/>
      <c r="AP6819" s="34"/>
      <c r="AQ6819" s="34"/>
      <c r="AR6819" s="28"/>
      <c r="AS6819" s="29"/>
      <c r="AT6819" s="29"/>
      <c r="AU6819" s="29"/>
    </row>
    <row r="6820" spans="1:52" s="479" customFormat="1">
      <c r="A6820" s="13"/>
      <c r="B6820" s="8"/>
      <c r="C6820" s="83">
        <v>383</v>
      </c>
      <c r="D6820" s="375" t="s">
        <v>171</v>
      </c>
      <c r="E6820" s="266"/>
      <c r="F6820" s="321"/>
      <c r="G6820" s="282"/>
      <c r="H6820" s="283"/>
      <c r="I6820" s="33"/>
      <c r="J6820" s="33"/>
      <c r="K6820" s="33"/>
      <c r="L6820" s="33"/>
      <c r="M6820" s="33"/>
      <c r="N6820" s="33"/>
      <c r="O6820" s="33"/>
      <c r="P6820" s="33"/>
      <c r="Q6820" s="33"/>
      <c r="R6820" s="33"/>
      <c r="S6820" s="33"/>
      <c r="T6820" s="33"/>
      <c r="U6820" s="33"/>
      <c r="V6820" s="33"/>
      <c r="W6820" s="33"/>
      <c r="X6820" s="282"/>
      <c r="Y6820" s="33"/>
      <c r="Z6820" s="284"/>
      <c r="AA6820" s="284"/>
      <c r="AB6820" s="33"/>
      <c r="AC6820" s="33"/>
      <c r="AD6820" s="33"/>
      <c r="AE6820" s="33"/>
      <c r="AF6820" s="33"/>
      <c r="AG6820" s="33"/>
      <c r="AH6820" s="33"/>
      <c r="AI6820" s="33"/>
      <c r="AJ6820" s="33"/>
      <c r="AK6820" s="33"/>
      <c r="AL6820" s="33"/>
      <c r="AM6820" s="33"/>
      <c r="AN6820" s="33"/>
      <c r="AO6820" s="33"/>
      <c r="AP6820" s="34"/>
      <c r="AQ6820" s="34"/>
      <c r="AR6820" s="28"/>
      <c r="AS6820" s="29"/>
      <c r="AT6820" s="29"/>
      <c r="AU6820" s="29"/>
    </row>
    <row r="6821" spans="1:52" s="479" customFormat="1">
      <c r="A6821" s="13"/>
      <c r="B6821" s="8"/>
      <c r="C6821" s="8"/>
      <c r="D6821" s="472" t="s">
        <v>173</v>
      </c>
      <c r="E6821" s="266"/>
      <c r="F6821" s="321"/>
      <c r="G6821" s="282"/>
      <c r="H6821" s="283"/>
      <c r="I6821" s="33"/>
      <c r="J6821" s="33"/>
      <c r="K6821" s="33"/>
      <c r="L6821" s="33"/>
      <c r="M6821" s="33"/>
      <c r="N6821" s="33"/>
      <c r="O6821" s="33"/>
      <c r="P6821" s="33"/>
      <c r="Q6821" s="33"/>
      <c r="R6821" s="33"/>
      <c r="S6821" s="33"/>
      <c r="T6821" s="33"/>
      <c r="U6821" s="33"/>
      <c r="V6821" s="33"/>
      <c r="W6821" s="33"/>
      <c r="X6821" s="282"/>
      <c r="Y6821" s="33"/>
      <c r="Z6821" s="284"/>
      <c r="AA6821" s="284"/>
      <c r="AB6821" s="33"/>
      <c r="AC6821" s="33"/>
      <c r="AD6821" s="33"/>
      <c r="AE6821" s="33"/>
      <c r="AF6821" s="33"/>
      <c r="AG6821" s="33"/>
      <c r="AH6821" s="33"/>
      <c r="AI6821" s="33"/>
      <c r="AJ6821" s="33"/>
      <c r="AK6821" s="33"/>
      <c r="AL6821" s="33"/>
      <c r="AM6821" s="33"/>
      <c r="AN6821" s="33"/>
      <c r="AO6821" s="33"/>
      <c r="AP6821" s="34"/>
      <c r="AQ6821" s="34"/>
      <c r="AR6821" s="28"/>
      <c r="AS6821" s="29"/>
      <c r="AT6821" s="29"/>
      <c r="AU6821" s="29"/>
    </row>
    <row r="6822" spans="1:52" s="479" customFormat="1">
      <c r="A6822" s="13"/>
      <c r="B6822" s="8"/>
      <c r="C6822" s="8"/>
      <c r="D6822" s="473" t="s">
        <v>174</v>
      </c>
      <c r="E6822" s="321"/>
      <c r="F6822" s="261"/>
      <c r="G6822" s="282"/>
      <c r="H6822" s="283"/>
      <c r="I6822" s="33"/>
      <c r="J6822" s="33"/>
      <c r="K6822" s="33"/>
      <c r="L6822" s="33"/>
      <c r="M6822" s="33"/>
      <c r="N6822" s="33"/>
      <c r="O6822" s="33"/>
      <c r="P6822" s="33"/>
      <c r="Q6822" s="33"/>
      <c r="R6822" s="33"/>
      <c r="S6822" s="33"/>
      <c r="T6822" s="33"/>
      <c r="U6822" s="33"/>
      <c r="V6822" s="33"/>
      <c r="W6822" s="33"/>
      <c r="X6822" s="282"/>
      <c r="Y6822" s="33"/>
      <c r="Z6822" s="284"/>
      <c r="AA6822" s="284"/>
      <c r="AB6822" s="33"/>
      <c r="AC6822" s="33"/>
      <c r="AD6822" s="33"/>
      <c r="AE6822" s="33"/>
      <c r="AF6822" s="33"/>
      <c r="AG6822" s="33"/>
      <c r="AH6822" s="33"/>
      <c r="AI6822" s="33"/>
      <c r="AJ6822" s="33"/>
      <c r="AK6822" s="33"/>
      <c r="AL6822" s="33"/>
      <c r="AM6822" s="33"/>
      <c r="AN6822" s="33"/>
      <c r="AO6822" s="33"/>
      <c r="AP6822" s="34"/>
      <c r="AQ6822" s="34"/>
      <c r="AR6822" s="28"/>
      <c r="AS6822" s="29"/>
      <c r="AT6822" s="29"/>
      <c r="AU6822" s="29"/>
    </row>
    <row r="6823" spans="1:52" s="479" customFormat="1">
      <c r="A6823" s="13"/>
      <c r="B6823" s="8"/>
      <c r="C6823" s="8"/>
      <c r="D6823" s="344" t="s">
        <v>1791</v>
      </c>
      <c r="E6823" s="266"/>
      <c r="F6823" s="261">
        <v>3000000</v>
      </c>
      <c r="G6823" s="282">
        <f>SUM(H6823)</f>
        <v>3000000</v>
      </c>
      <c r="H6823" s="283">
        <v>3000000</v>
      </c>
      <c r="I6823" s="33"/>
      <c r="J6823" s="33"/>
      <c r="K6823" s="33"/>
      <c r="L6823" s="33"/>
      <c r="M6823" s="33"/>
      <c r="N6823" s="33"/>
      <c r="O6823" s="33"/>
      <c r="P6823" s="33"/>
      <c r="Q6823" s="33"/>
      <c r="R6823" s="33"/>
      <c r="S6823" s="33"/>
      <c r="T6823" s="33"/>
      <c r="U6823" s="33"/>
      <c r="V6823" s="33"/>
      <c r="W6823" s="33"/>
      <c r="X6823" s="282"/>
      <c r="Y6823" s="33"/>
      <c r="Z6823" s="284"/>
      <c r="AA6823" s="284"/>
      <c r="AB6823" s="33"/>
      <c r="AC6823" s="33"/>
      <c r="AD6823" s="33"/>
      <c r="AE6823" s="33"/>
      <c r="AF6823" s="33"/>
      <c r="AG6823" s="33"/>
      <c r="AH6823" s="33"/>
      <c r="AI6823" s="33"/>
      <c r="AJ6823" s="33"/>
      <c r="AK6823" s="33"/>
      <c r="AL6823" s="33"/>
      <c r="AM6823" s="33"/>
      <c r="AN6823" s="33"/>
      <c r="AO6823" s="33"/>
      <c r="AP6823" s="34"/>
      <c r="AQ6823" s="34"/>
      <c r="AR6823" s="28"/>
      <c r="AS6823" s="29"/>
      <c r="AT6823" s="29"/>
      <c r="AU6823" s="29"/>
    </row>
    <row r="6824" spans="1:52" s="479" customFormat="1">
      <c r="A6824" s="13"/>
      <c r="B6824" s="8"/>
      <c r="C6824" s="8"/>
      <c r="D6824" s="473" t="s">
        <v>188</v>
      </c>
      <c r="E6824" s="321"/>
      <c r="F6824" s="321"/>
      <c r="G6824" s="282"/>
      <c r="H6824" s="283"/>
      <c r="I6824" s="33"/>
      <c r="J6824" s="33"/>
      <c r="K6824" s="33"/>
      <c r="L6824" s="33"/>
      <c r="M6824" s="33"/>
      <c r="N6824" s="33"/>
      <c r="O6824" s="33"/>
      <c r="P6824" s="33"/>
      <c r="Q6824" s="33"/>
      <c r="R6824" s="33"/>
      <c r="S6824" s="33"/>
      <c r="T6824" s="33"/>
      <c r="U6824" s="33"/>
      <c r="V6824" s="33"/>
      <c r="W6824" s="33"/>
      <c r="X6824" s="282"/>
      <c r="Y6824" s="33"/>
      <c r="Z6824" s="284"/>
      <c r="AA6824" s="284"/>
      <c r="AB6824" s="33"/>
      <c r="AC6824" s="33"/>
      <c r="AD6824" s="33"/>
      <c r="AE6824" s="33"/>
      <c r="AF6824" s="33"/>
      <c r="AG6824" s="33"/>
      <c r="AH6824" s="33"/>
      <c r="AI6824" s="33"/>
      <c r="AJ6824" s="33"/>
      <c r="AK6824" s="33"/>
      <c r="AL6824" s="33"/>
      <c r="AM6824" s="33"/>
      <c r="AN6824" s="33"/>
      <c r="AO6824" s="33"/>
      <c r="AP6824" s="34"/>
      <c r="AQ6824" s="34"/>
      <c r="AR6824" s="28"/>
      <c r="AS6824" s="29"/>
      <c r="AT6824" s="29"/>
      <c r="AU6824" s="29"/>
    </row>
    <row r="6825" spans="1:52" s="479" customFormat="1">
      <c r="A6825" s="13"/>
      <c r="B6825" s="8"/>
      <c r="C6825" s="8"/>
      <c r="D6825" s="344" t="s">
        <v>1795</v>
      </c>
      <c r="E6825" s="266"/>
      <c r="F6825" s="321">
        <v>2250000</v>
      </c>
      <c r="G6825" s="282">
        <f>SUM(H6825)</f>
        <v>2250000</v>
      </c>
      <c r="H6825" s="283">
        <v>2250000</v>
      </c>
      <c r="I6825" s="33"/>
      <c r="J6825" s="33"/>
      <c r="K6825" s="33"/>
      <c r="L6825" s="33"/>
      <c r="M6825" s="33"/>
      <c r="N6825" s="33"/>
      <c r="O6825" s="33"/>
      <c r="P6825" s="33"/>
      <c r="Q6825" s="33"/>
      <c r="R6825" s="33"/>
      <c r="S6825" s="33"/>
      <c r="T6825" s="33"/>
      <c r="U6825" s="33"/>
      <c r="V6825" s="33"/>
      <c r="W6825" s="33"/>
      <c r="X6825" s="282"/>
      <c r="Y6825" s="33"/>
      <c r="Z6825" s="284"/>
      <c r="AA6825" s="284"/>
      <c r="AB6825" s="33"/>
      <c r="AC6825" s="33"/>
      <c r="AD6825" s="33"/>
      <c r="AE6825" s="33"/>
      <c r="AF6825" s="33"/>
      <c r="AG6825" s="33"/>
      <c r="AH6825" s="33"/>
      <c r="AI6825" s="33"/>
      <c r="AJ6825" s="33"/>
      <c r="AK6825" s="33"/>
      <c r="AL6825" s="33"/>
      <c r="AM6825" s="33"/>
      <c r="AN6825" s="33"/>
      <c r="AO6825" s="33"/>
      <c r="AP6825" s="34"/>
      <c r="AQ6825" s="34"/>
      <c r="AR6825" s="28"/>
      <c r="AS6825" s="29"/>
      <c r="AT6825" s="29"/>
      <c r="AU6825" s="29"/>
    </row>
    <row r="6826" spans="1:52" s="479" customFormat="1">
      <c r="A6826" s="13"/>
      <c r="B6826" s="8"/>
      <c r="C6826" s="8"/>
      <c r="D6826" s="344" t="s">
        <v>1796</v>
      </c>
      <c r="E6826" s="266"/>
      <c r="F6826" s="321">
        <v>2250000</v>
      </c>
      <c r="G6826" s="282">
        <v>2250000</v>
      </c>
      <c r="H6826" s="283">
        <v>2250000</v>
      </c>
      <c r="I6826" s="33"/>
      <c r="J6826" s="33"/>
      <c r="K6826" s="33"/>
      <c r="L6826" s="33"/>
      <c r="M6826" s="33"/>
      <c r="N6826" s="33"/>
      <c r="O6826" s="33"/>
      <c r="P6826" s="33"/>
      <c r="Q6826" s="33"/>
      <c r="R6826" s="33"/>
      <c r="S6826" s="33"/>
      <c r="T6826" s="33"/>
      <c r="U6826" s="33"/>
      <c r="V6826" s="33"/>
      <c r="W6826" s="33"/>
      <c r="X6826" s="282"/>
      <c r="Y6826" s="33"/>
      <c r="Z6826" s="284"/>
      <c r="AA6826" s="284"/>
      <c r="AB6826" s="33"/>
      <c r="AC6826" s="33"/>
      <c r="AD6826" s="33"/>
      <c r="AE6826" s="33"/>
      <c r="AF6826" s="33"/>
      <c r="AG6826" s="33"/>
      <c r="AH6826" s="33"/>
      <c r="AI6826" s="33"/>
      <c r="AJ6826" s="33"/>
      <c r="AK6826" s="33"/>
      <c r="AL6826" s="33"/>
      <c r="AM6826" s="33"/>
      <c r="AN6826" s="33"/>
      <c r="AO6826" s="33"/>
      <c r="AP6826" s="34"/>
      <c r="AQ6826" s="34"/>
      <c r="AR6826" s="28"/>
      <c r="AS6826" s="29"/>
      <c r="AT6826" s="29"/>
      <c r="AU6826" s="29"/>
    </row>
    <row r="6827" spans="1:52" s="479" customFormat="1">
      <c r="A6827" s="13"/>
      <c r="B6827" s="8"/>
      <c r="C6827" s="8"/>
      <c r="D6827" s="473" t="s">
        <v>176</v>
      </c>
      <c r="E6827" s="321"/>
      <c r="F6827" s="321"/>
      <c r="G6827" s="282"/>
      <c r="H6827" s="283"/>
      <c r="I6827" s="33"/>
      <c r="J6827" s="33"/>
      <c r="K6827" s="33"/>
      <c r="L6827" s="33"/>
      <c r="M6827" s="33"/>
      <c r="N6827" s="33"/>
      <c r="O6827" s="33"/>
      <c r="P6827" s="33"/>
      <c r="Q6827" s="33"/>
      <c r="R6827" s="33"/>
      <c r="S6827" s="33"/>
      <c r="T6827" s="33"/>
      <c r="U6827" s="33"/>
      <c r="V6827" s="33"/>
      <c r="W6827" s="33"/>
      <c r="X6827" s="282"/>
      <c r="Y6827" s="33"/>
      <c r="Z6827" s="284"/>
      <c r="AA6827" s="284"/>
      <c r="AB6827" s="33"/>
      <c r="AC6827" s="33"/>
      <c r="AD6827" s="33"/>
      <c r="AE6827" s="33"/>
      <c r="AF6827" s="33"/>
      <c r="AG6827" s="33"/>
      <c r="AH6827" s="33"/>
      <c r="AI6827" s="33"/>
      <c r="AJ6827" s="33"/>
      <c r="AK6827" s="33"/>
      <c r="AL6827" s="33"/>
      <c r="AM6827" s="33"/>
      <c r="AN6827" s="33"/>
      <c r="AO6827" s="33"/>
      <c r="AP6827" s="34"/>
      <c r="AQ6827" s="34"/>
      <c r="AR6827" s="28"/>
      <c r="AS6827" s="29"/>
      <c r="AT6827" s="29"/>
      <c r="AU6827" s="29"/>
    </row>
    <row r="6828" spans="1:52" s="479" customFormat="1">
      <c r="A6828" s="13"/>
      <c r="B6828" s="8"/>
      <c r="C6828" s="8"/>
      <c r="D6828" s="345" t="s">
        <v>179</v>
      </c>
      <c r="E6828" s="266"/>
      <c r="F6828" s="321">
        <v>1500000</v>
      </c>
      <c r="G6828" s="282">
        <f>SUM(H6829:H6830)</f>
        <v>1500000</v>
      </c>
      <c r="H6828" s="283"/>
      <c r="I6828" s="33"/>
      <c r="J6828" s="33"/>
      <c r="K6828" s="33"/>
      <c r="L6828" s="33"/>
      <c r="M6828" s="33"/>
      <c r="N6828" s="33"/>
      <c r="O6828" s="33"/>
      <c r="P6828" s="33"/>
      <c r="Q6828" s="33"/>
      <c r="R6828" s="33"/>
      <c r="S6828" s="33"/>
      <c r="T6828" s="33"/>
      <c r="U6828" s="33"/>
      <c r="V6828" s="33"/>
      <c r="W6828" s="33"/>
      <c r="X6828" s="282"/>
      <c r="Y6828" s="33"/>
      <c r="Z6828" s="284"/>
      <c r="AA6828" s="284"/>
      <c r="AB6828" s="33"/>
      <c r="AC6828" s="33"/>
      <c r="AD6828" s="33"/>
      <c r="AE6828" s="33"/>
      <c r="AF6828" s="33"/>
      <c r="AG6828" s="33"/>
      <c r="AH6828" s="33"/>
      <c r="AI6828" s="33"/>
      <c r="AJ6828" s="33"/>
      <c r="AK6828" s="33"/>
      <c r="AL6828" s="33"/>
      <c r="AM6828" s="33"/>
      <c r="AN6828" s="33"/>
      <c r="AO6828" s="33"/>
      <c r="AP6828" s="34"/>
      <c r="AQ6828" s="34"/>
      <c r="AR6828" s="28"/>
      <c r="AS6828" s="29"/>
      <c r="AT6828" s="29"/>
      <c r="AU6828" s="29"/>
    </row>
    <row r="6829" spans="1:52" s="531" customFormat="1">
      <c r="A6829" s="13"/>
      <c r="B6829" s="8"/>
      <c r="C6829" s="8"/>
      <c r="D6829" s="344" t="s">
        <v>1793</v>
      </c>
      <c r="E6829" s="266"/>
      <c r="F6829" s="321"/>
      <c r="G6829" s="282"/>
      <c r="H6829" s="283">
        <v>850000</v>
      </c>
      <c r="I6829" s="33"/>
      <c r="J6829" s="33"/>
      <c r="K6829" s="33"/>
      <c r="L6829" s="33"/>
      <c r="M6829" s="33"/>
      <c r="N6829" s="33"/>
      <c r="O6829" s="33"/>
      <c r="P6829" s="33"/>
      <c r="Q6829" s="33"/>
      <c r="R6829" s="33"/>
      <c r="S6829" s="33"/>
      <c r="T6829" s="33"/>
      <c r="U6829" s="33"/>
      <c r="V6829" s="33"/>
      <c r="W6829" s="33"/>
      <c r="X6829" s="282"/>
      <c r="Y6829" s="33"/>
      <c r="Z6829" s="284"/>
      <c r="AA6829" s="284"/>
      <c r="AB6829" s="33"/>
      <c r="AC6829" s="33"/>
      <c r="AD6829" s="33"/>
      <c r="AE6829" s="33"/>
      <c r="AF6829" s="33"/>
      <c r="AG6829" s="33"/>
      <c r="AH6829" s="33"/>
      <c r="AI6829" s="33"/>
      <c r="AJ6829" s="33"/>
      <c r="AK6829" s="33"/>
      <c r="AL6829" s="33"/>
      <c r="AM6829" s="33"/>
      <c r="AN6829" s="33"/>
      <c r="AO6829" s="33"/>
      <c r="AP6829" s="34"/>
      <c r="AQ6829" s="34"/>
      <c r="AR6829" s="28"/>
      <c r="AS6829" s="29"/>
      <c r="AT6829" s="29"/>
      <c r="AU6829" s="29"/>
    </row>
    <row r="6830" spans="1:52" s="531" customFormat="1">
      <c r="A6830" s="13"/>
      <c r="B6830" s="8"/>
      <c r="C6830" s="8"/>
      <c r="D6830" s="344" t="s">
        <v>1794</v>
      </c>
      <c r="E6830" s="266"/>
      <c r="F6830" s="321"/>
      <c r="G6830" s="282"/>
      <c r="H6830" s="283">
        <v>650000</v>
      </c>
      <c r="I6830" s="33"/>
      <c r="J6830" s="33"/>
      <c r="K6830" s="33"/>
      <c r="L6830" s="33"/>
      <c r="M6830" s="33"/>
      <c r="N6830" s="33"/>
      <c r="O6830" s="33"/>
      <c r="P6830" s="33"/>
      <c r="Q6830" s="33"/>
      <c r="R6830" s="33"/>
      <c r="S6830" s="33"/>
      <c r="T6830" s="33"/>
      <c r="U6830" s="33"/>
      <c r="V6830" s="33"/>
      <c r="W6830" s="33"/>
      <c r="X6830" s="282"/>
      <c r="Y6830" s="33"/>
      <c r="Z6830" s="284"/>
      <c r="AA6830" s="284"/>
      <c r="AB6830" s="33"/>
      <c r="AC6830" s="33"/>
      <c r="AD6830" s="33"/>
      <c r="AE6830" s="33"/>
      <c r="AF6830" s="33"/>
      <c r="AG6830" s="33"/>
      <c r="AH6830" s="33"/>
      <c r="AI6830" s="33"/>
      <c r="AJ6830" s="33"/>
      <c r="AK6830" s="33"/>
      <c r="AL6830" s="33"/>
      <c r="AM6830" s="33"/>
      <c r="AN6830" s="33"/>
      <c r="AO6830" s="33"/>
      <c r="AP6830" s="34"/>
      <c r="AQ6830" s="34"/>
      <c r="AR6830" s="28"/>
      <c r="AS6830" s="29"/>
      <c r="AT6830" s="29"/>
      <c r="AU6830" s="29"/>
    </row>
    <row r="6831" spans="1:52" s="479" customFormat="1">
      <c r="A6831" s="13"/>
      <c r="B6831" s="8"/>
      <c r="C6831" s="8"/>
      <c r="D6831" s="473" t="s">
        <v>212</v>
      </c>
      <c r="E6831" s="321"/>
      <c r="F6831" s="321"/>
      <c r="G6831" s="282"/>
      <c r="H6831" s="283"/>
      <c r="I6831" s="33"/>
      <c r="J6831" s="33"/>
      <c r="K6831" s="33"/>
      <c r="L6831" s="33"/>
      <c r="M6831" s="33"/>
      <c r="N6831" s="33"/>
      <c r="O6831" s="33"/>
      <c r="P6831" s="33"/>
      <c r="Q6831" s="33"/>
      <c r="R6831" s="33"/>
      <c r="S6831" s="33"/>
      <c r="T6831" s="33"/>
      <c r="U6831" s="33"/>
      <c r="V6831" s="33"/>
      <c r="W6831" s="33"/>
      <c r="X6831" s="282"/>
      <c r="Y6831" s="33"/>
      <c r="Z6831" s="284"/>
      <c r="AA6831" s="284"/>
      <c r="AB6831" s="33"/>
      <c r="AC6831" s="33"/>
      <c r="AD6831" s="33"/>
      <c r="AE6831" s="33"/>
      <c r="AF6831" s="33"/>
      <c r="AG6831" s="33"/>
      <c r="AH6831" s="33"/>
      <c r="AI6831" s="33"/>
      <c r="AJ6831" s="33"/>
      <c r="AK6831" s="33"/>
      <c r="AL6831" s="33"/>
      <c r="AM6831" s="33"/>
      <c r="AN6831" s="33"/>
      <c r="AO6831" s="33"/>
      <c r="AP6831" s="34"/>
      <c r="AQ6831" s="34"/>
      <c r="AR6831" s="28"/>
      <c r="AS6831" s="29"/>
      <c r="AT6831" s="29"/>
      <c r="AU6831" s="29"/>
    </row>
    <row r="6832" spans="1:52" s="479" customFormat="1">
      <c r="A6832" s="13"/>
      <c r="B6832" s="8"/>
      <c r="C6832" s="8"/>
      <c r="D6832" s="344" t="s">
        <v>1792</v>
      </c>
      <c r="E6832" s="266"/>
      <c r="F6832" s="321">
        <v>1000000</v>
      </c>
      <c r="G6832" s="282">
        <f>SUM(H6832)</f>
        <v>995000</v>
      </c>
      <c r="H6832" s="283">
        <v>995000</v>
      </c>
      <c r="I6832" s="33"/>
      <c r="J6832" s="33"/>
      <c r="K6832" s="33"/>
      <c r="L6832" s="33"/>
      <c r="M6832" s="33"/>
      <c r="N6832" s="33"/>
      <c r="O6832" s="33"/>
      <c r="P6832" s="33"/>
      <c r="Q6832" s="33"/>
      <c r="R6832" s="33"/>
      <c r="S6832" s="33"/>
      <c r="T6832" s="33"/>
      <c r="U6832" s="33"/>
      <c r="V6832" s="33"/>
      <c r="W6832" s="33"/>
      <c r="X6832" s="282"/>
      <c r="Y6832" s="33"/>
      <c r="Z6832" s="284"/>
      <c r="AA6832" s="284"/>
      <c r="AB6832" s="33"/>
      <c r="AC6832" s="33"/>
      <c r="AD6832" s="33"/>
      <c r="AE6832" s="33"/>
      <c r="AF6832" s="33"/>
      <c r="AG6832" s="33"/>
      <c r="AH6832" s="33"/>
      <c r="AI6832" s="33"/>
      <c r="AJ6832" s="33"/>
      <c r="AK6832" s="33"/>
      <c r="AL6832" s="33"/>
      <c r="AM6832" s="33"/>
      <c r="AN6832" s="33"/>
      <c r="AO6832" s="33"/>
      <c r="AP6832" s="34"/>
      <c r="AQ6832" s="34"/>
      <c r="AR6832" s="28"/>
      <c r="AS6832" s="29"/>
      <c r="AT6832" s="29"/>
      <c r="AU6832" s="29"/>
    </row>
    <row r="6833" spans="1:47" s="479" customFormat="1">
      <c r="A6833" s="13"/>
      <c r="B6833" s="8"/>
      <c r="C6833" s="8"/>
      <c r="D6833" s="240"/>
      <c r="E6833" s="266"/>
      <c r="F6833" s="321"/>
      <c r="G6833" s="282"/>
      <c r="H6833" s="283"/>
      <c r="I6833" s="33"/>
      <c r="J6833" s="33"/>
      <c r="K6833" s="33"/>
      <c r="L6833" s="33"/>
      <c r="M6833" s="33"/>
      <c r="N6833" s="33"/>
      <c r="O6833" s="33"/>
      <c r="P6833" s="33"/>
      <c r="Q6833" s="33"/>
      <c r="R6833" s="33"/>
      <c r="S6833" s="33"/>
      <c r="T6833" s="33"/>
      <c r="U6833" s="33"/>
      <c r="V6833" s="33"/>
      <c r="W6833" s="33"/>
      <c r="X6833" s="282"/>
      <c r="Y6833" s="33"/>
      <c r="Z6833" s="284"/>
      <c r="AA6833" s="284"/>
      <c r="AB6833" s="33"/>
      <c r="AC6833" s="33"/>
      <c r="AD6833" s="33"/>
      <c r="AE6833" s="33"/>
      <c r="AF6833" s="33"/>
      <c r="AG6833" s="33"/>
      <c r="AH6833" s="33"/>
      <c r="AI6833" s="33"/>
      <c r="AJ6833" s="33"/>
      <c r="AK6833" s="33"/>
      <c r="AL6833" s="33"/>
      <c r="AM6833" s="33"/>
      <c r="AN6833" s="33"/>
      <c r="AO6833" s="33"/>
      <c r="AP6833" s="34"/>
      <c r="AQ6833" s="34"/>
      <c r="AR6833" s="28"/>
      <c r="AS6833" s="29"/>
      <c r="AT6833" s="29"/>
      <c r="AU6833" s="29"/>
    </row>
    <row r="6834" spans="1:47" s="479" customFormat="1">
      <c r="A6834" s="13"/>
      <c r="B6834" s="8"/>
      <c r="C6834" s="8"/>
      <c r="D6834" s="240"/>
      <c r="E6834" s="266"/>
      <c r="F6834" s="321"/>
      <c r="G6834" s="282"/>
      <c r="H6834" s="283"/>
      <c r="I6834" s="33"/>
      <c r="J6834" s="33"/>
      <c r="K6834" s="33"/>
      <c r="L6834" s="33"/>
      <c r="M6834" s="33"/>
      <c r="N6834" s="33"/>
      <c r="O6834" s="33"/>
      <c r="P6834" s="33"/>
      <c r="Q6834" s="33"/>
      <c r="R6834" s="33"/>
      <c r="S6834" s="33"/>
      <c r="T6834" s="33"/>
      <c r="U6834" s="33"/>
      <c r="V6834" s="33"/>
      <c r="W6834" s="33"/>
      <c r="X6834" s="282"/>
      <c r="Y6834" s="33"/>
      <c r="Z6834" s="284"/>
      <c r="AA6834" s="284"/>
      <c r="AB6834" s="33"/>
      <c r="AC6834" s="33"/>
      <c r="AD6834" s="33"/>
      <c r="AE6834" s="33"/>
      <c r="AF6834" s="33"/>
      <c r="AG6834" s="33"/>
      <c r="AH6834" s="33"/>
      <c r="AI6834" s="33"/>
      <c r="AJ6834" s="33"/>
      <c r="AK6834" s="33"/>
      <c r="AL6834" s="33"/>
      <c r="AM6834" s="33"/>
      <c r="AN6834" s="33"/>
      <c r="AO6834" s="33"/>
      <c r="AP6834" s="34"/>
      <c r="AQ6834" s="34"/>
      <c r="AR6834" s="28"/>
      <c r="AS6834" s="29"/>
      <c r="AT6834" s="29"/>
      <c r="AU6834" s="29"/>
    </row>
    <row r="6835" spans="1:47" s="479" customFormat="1">
      <c r="A6835" s="13"/>
      <c r="B6835" s="8"/>
      <c r="C6835" s="83">
        <v>384</v>
      </c>
      <c r="D6835" s="375" t="s">
        <v>171</v>
      </c>
      <c r="E6835" s="266"/>
      <c r="F6835" s="321"/>
      <c r="G6835" s="282"/>
      <c r="H6835" s="283"/>
      <c r="I6835" s="33"/>
      <c r="J6835" s="33"/>
      <c r="K6835" s="33"/>
      <c r="L6835" s="33"/>
      <c r="M6835" s="33"/>
      <c r="N6835" s="33"/>
      <c r="O6835" s="33"/>
      <c r="P6835" s="33"/>
      <c r="Q6835" s="33"/>
      <c r="R6835" s="33"/>
      <c r="S6835" s="33"/>
      <c r="T6835" s="33"/>
      <c r="U6835" s="33"/>
      <c r="V6835" s="33"/>
      <c r="W6835" s="33"/>
      <c r="X6835" s="282"/>
      <c r="Y6835" s="33"/>
      <c r="Z6835" s="284"/>
      <c r="AA6835" s="284"/>
      <c r="AB6835" s="33"/>
      <c r="AC6835" s="33"/>
      <c r="AD6835" s="33"/>
      <c r="AE6835" s="33"/>
      <c r="AF6835" s="33"/>
      <c r="AG6835" s="33"/>
      <c r="AH6835" s="33"/>
      <c r="AI6835" s="33"/>
      <c r="AJ6835" s="33"/>
      <c r="AK6835" s="33"/>
      <c r="AL6835" s="33"/>
      <c r="AM6835" s="33"/>
      <c r="AN6835" s="33"/>
      <c r="AO6835" s="33"/>
      <c r="AP6835" s="34"/>
      <c r="AQ6835" s="34"/>
      <c r="AR6835" s="28"/>
      <c r="AS6835" s="29"/>
      <c r="AT6835" s="29"/>
      <c r="AU6835" s="29"/>
    </row>
    <row r="6836" spans="1:47" s="479" customFormat="1">
      <c r="A6836" s="13"/>
      <c r="B6836" s="8"/>
      <c r="C6836" s="8"/>
      <c r="D6836" s="472" t="s">
        <v>184</v>
      </c>
      <c r="E6836" s="266"/>
      <c r="F6836" s="321"/>
      <c r="G6836" s="282"/>
      <c r="H6836" s="283"/>
      <c r="I6836" s="33"/>
      <c r="J6836" s="33"/>
      <c r="K6836" s="33"/>
      <c r="L6836" s="33"/>
      <c r="M6836" s="33"/>
      <c r="N6836" s="33"/>
      <c r="O6836" s="33"/>
      <c r="P6836" s="33"/>
      <c r="Q6836" s="33"/>
      <c r="R6836" s="33"/>
      <c r="S6836" s="33"/>
      <c r="T6836" s="33"/>
      <c r="U6836" s="33"/>
      <c r="V6836" s="33"/>
      <c r="W6836" s="33"/>
      <c r="X6836" s="282"/>
      <c r="Y6836" s="33"/>
      <c r="Z6836" s="284"/>
      <c r="AA6836" s="284"/>
      <c r="AB6836" s="33"/>
      <c r="AC6836" s="33"/>
      <c r="AD6836" s="33"/>
      <c r="AE6836" s="33"/>
      <c r="AF6836" s="33"/>
      <c r="AG6836" s="33"/>
      <c r="AH6836" s="33"/>
      <c r="AI6836" s="33"/>
      <c r="AJ6836" s="33"/>
      <c r="AK6836" s="33"/>
      <c r="AL6836" s="33"/>
      <c r="AM6836" s="33"/>
      <c r="AN6836" s="33"/>
      <c r="AO6836" s="33"/>
      <c r="AP6836" s="34"/>
      <c r="AQ6836" s="34"/>
      <c r="AR6836" s="28"/>
      <c r="AS6836" s="29"/>
      <c r="AT6836" s="29"/>
      <c r="AU6836" s="29"/>
    </row>
    <row r="6837" spans="1:47" s="479" customFormat="1">
      <c r="A6837" s="13"/>
      <c r="B6837" s="8"/>
      <c r="C6837" s="8"/>
      <c r="D6837" s="473" t="s">
        <v>188</v>
      </c>
      <c r="E6837" s="266"/>
      <c r="F6837" s="321"/>
      <c r="G6837" s="282"/>
      <c r="H6837" s="283"/>
      <c r="I6837" s="33"/>
      <c r="J6837" s="33"/>
      <c r="K6837" s="33"/>
      <c r="L6837" s="33"/>
      <c r="M6837" s="33"/>
      <c r="N6837" s="33"/>
      <c r="O6837" s="33"/>
      <c r="P6837" s="33"/>
      <c r="Q6837" s="33"/>
      <c r="R6837" s="33"/>
      <c r="S6837" s="33"/>
      <c r="T6837" s="33"/>
      <c r="U6837" s="33"/>
      <c r="V6837" s="33"/>
      <c r="W6837" s="33"/>
      <c r="X6837" s="282"/>
      <c r="Y6837" s="33"/>
      <c r="Z6837" s="284"/>
      <c r="AA6837" s="284"/>
      <c r="AB6837" s="33"/>
      <c r="AC6837" s="33"/>
      <c r="AD6837" s="33"/>
      <c r="AE6837" s="33"/>
      <c r="AF6837" s="33"/>
      <c r="AG6837" s="33"/>
      <c r="AH6837" s="33"/>
      <c r="AI6837" s="33"/>
      <c r="AJ6837" s="33"/>
      <c r="AK6837" s="33"/>
      <c r="AL6837" s="33"/>
      <c r="AM6837" s="33"/>
      <c r="AN6837" s="33"/>
      <c r="AO6837" s="33"/>
      <c r="AP6837" s="34"/>
      <c r="AQ6837" s="34"/>
      <c r="AR6837" s="28"/>
      <c r="AS6837" s="29"/>
      <c r="AT6837" s="29"/>
      <c r="AU6837" s="29"/>
    </row>
    <row r="6838" spans="1:47" s="479" customFormat="1">
      <c r="A6838" s="13"/>
      <c r="B6838" s="8"/>
      <c r="C6838" s="8"/>
      <c r="D6838" s="345" t="s">
        <v>244</v>
      </c>
      <c r="E6838" s="266"/>
      <c r="F6838" s="261">
        <v>2500000</v>
      </c>
      <c r="G6838" s="282">
        <f>SUM(H6839:H6840)</f>
        <v>2500000</v>
      </c>
      <c r="H6838" s="283"/>
      <c r="I6838" s="33"/>
      <c r="J6838" s="33"/>
      <c r="K6838" s="33"/>
      <c r="L6838" s="33"/>
      <c r="M6838" s="33"/>
      <c r="N6838" s="33"/>
      <c r="O6838" s="33"/>
      <c r="P6838" s="33"/>
      <c r="Q6838" s="33"/>
      <c r="R6838" s="33"/>
      <c r="S6838" s="33"/>
      <c r="T6838" s="33"/>
      <c r="U6838" s="33"/>
      <c r="V6838" s="33"/>
      <c r="W6838" s="33"/>
      <c r="X6838" s="282"/>
      <c r="Y6838" s="33"/>
      <c r="Z6838" s="284"/>
      <c r="AA6838" s="284"/>
      <c r="AB6838" s="33"/>
      <c r="AC6838" s="33"/>
      <c r="AD6838" s="33"/>
      <c r="AE6838" s="33"/>
      <c r="AF6838" s="33"/>
      <c r="AG6838" s="33"/>
      <c r="AH6838" s="33"/>
      <c r="AI6838" s="33"/>
      <c r="AJ6838" s="33"/>
      <c r="AK6838" s="33"/>
      <c r="AL6838" s="33"/>
      <c r="AM6838" s="33"/>
      <c r="AN6838" s="33"/>
      <c r="AO6838" s="33"/>
      <c r="AP6838" s="34"/>
      <c r="AQ6838" s="34"/>
      <c r="AR6838" s="28"/>
      <c r="AS6838" s="29"/>
      <c r="AT6838" s="29"/>
      <c r="AU6838" s="29"/>
    </row>
    <row r="6839" spans="1:47" s="531" customFormat="1">
      <c r="A6839" s="13"/>
      <c r="B6839" s="8"/>
      <c r="C6839" s="8"/>
      <c r="D6839" s="344" t="s">
        <v>1797</v>
      </c>
      <c r="E6839" s="266"/>
      <c r="F6839" s="261"/>
      <c r="G6839" s="282"/>
      <c r="H6839" s="283">
        <v>1750000</v>
      </c>
      <c r="I6839" s="33"/>
      <c r="J6839" s="33"/>
      <c r="K6839" s="33"/>
      <c r="L6839" s="33"/>
      <c r="M6839" s="33"/>
      <c r="N6839" s="33"/>
      <c r="O6839" s="33"/>
      <c r="P6839" s="33"/>
      <c r="Q6839" s="33"/>
      <c r="R6839" s="33"/>
      <c r="S6839" s="33"/>
      <c r="T6839" s="33"/>
      <c r="U6839" s="33"/>
      <c r="V6839" s="33"/>
      <c r="W6839" s="33"/>
      <c r="X6839" s="282"/>
      <c r="Y6839" s="33"/>
      <c r="Z6839" s="284"/>
      <c r="AA6839" s="284"/>
      <c r="AB6839" s="33"/>
      <c r="AC6839" s="33"/>
      <c r="AD6839" s="33"/>
      <c r="AE6839" s="33"/>
      <c r="AF6839" s="33"/>
      <c r="AG6839" s="33"/>
      <c r="AH6839" s="33"/>
      <c r="AI6839" s="33"/>
      <c r="AJ6839" s="33"/>
      <c r="AK6839" s="33"/>
      <c r="AL6839" s="33"/>
      <c r="AM6839" s="33"/>
      <c r="AN6839" s="33"/>
      <c r="AO6839" s="33"/>
      <c r="AP6839" s="34"/>
      <c r="AQ6839" s="34"/>
      <c r="AR6839" s="28"/>
      <c r="AS6839" s="29"/>
      <c r="AT6839" s="29"/>
      <c r="AU6839" s="29"/>
    </row>
    <row r="6840" spans="1:47" s="531" customFormat="1">
      <c r="A6840" s="13"/>
      <c r="B6840" s="8"/>
      <c r="C6840" s="8"/>
      <c r="D6840" s="344" t="s">
        <v>1798</v>
      </c>
      <c r="E6840" s="266"/>
      <c r="F6840" s="261"/>
      <c r="G6840" s="282"/>
      <c r="H6840" s="283">
        <v>750000</v>
      </c>
      <c r="I6840" s="33"/>
      <c r="J6840" s="33"/>
      <c r="K6840" s="33"/>
      <c r="L6840" s="33"/>
      <c r="M6840" s="33"/>
      <c r="N6840" s="33"/>
      <c r="O6840" s="33"/>
      <c r="P6840" s="33"/>
      <c r="Q6840" s="33"/>
      <c r="R6840" s="33"/>
      <c r="S6840" s="33"/>
      <c r="T6840" s="33"/>
      <c r="U6840" s="33"/>
      <c r="V6840" s="33"/>
      <c r="W6840" s="33"/>
      <c r="X6840" s="282"/>
      <c r="Y6840" s="33"/>
      <c r="Z6840" s="284"/>
      <c r="AA6840" s="284"/>
      <c r="AB6840" s="33"/>
      <c r="AC6840" s="33"/>
      <c r="AD6840" s="33"/>
      <c r="AE6840" s="33"/>
      <c r="AF6840" s="33"/>
      <c r="AG6840" s="33"/>
      <c r="AH6840" s="33"/>
      <c r="AI6840" s="33"/>
      <c r="AJ6840" s="33"/>
      <c r="AK6840" s="33"/>
      <c r="AL6840" s="33"/>
      <c r="AM6840" s="33"/>
      <c r="AN6840" s="33"/>
      <c r="AO6840" s="33"/>
      <c r="AP6840" s="34"/>
      <c r="AQ6840" s="34"/>
      <c r="AR6840" s="28"/>
      <c r="AS6840" s="29"/>
      <c r="AT6840" s="29"/>
      <c r="AU6840" s="29"/>
    </row>
    <row r="6841" spans="1:47" s="479" customFormat="1">
      <c r="A6841" s="13"/>
      <c r="B6841" s="8"/>
      <c r="C6841" s="8"/>
      <c r="D6841" s="240"/>
      <c r="E6841" s="266"/>
      <c r="F6841" s="321"/>
      <c r="G6841" s="282"/>
      <c r="H6841" s="283"/>
      <c r="I6841" s="33"/>
      <c r="J6841" s="33"/>
      <c r="K6841" s="33"/>
      <c r="L6841" s="33"/>
      <c r="M6841" s="33"/>
      <c r="N6841" s="33"/>
      <c r="O6841" s="33"/>
      <c r="P6841" s="33"/>
      <c r="Q6841" s="33"/>
      <c r="R6841" s="33"/>
      <c r="S6841" s="33"/>
      <c r="T6841" s="33"/>
      <c r="U6841" s="33"/>
      <c r="V6841" s="33"/>
      <c r="W6841" s="33"/>
      <c r="X6841" s="282"/>
      <c r="Y6841" s="33"/>
      <c r="Z6841" s="284"/>
      <c r="AA6841" s="284"/>
      <c r="AB6841" s="33"/>
      <c r="AC6841" s="33"/>
      <c r="AD6841" s="33"/>
      <c r="AE6841" s="33"/>
      <c r="AF6841" s="33"/>
      <c r="AG6841" s="33"/>
      <c r="AH6841" s="33"/>
      <c r="AI6841" s="33"/>
      <c r="AJ6841" s="33"/>
      <c r="AK6841" s="33"/>
      <c r="AL6841" s="33"/>
      <c r="AM6841" s="33"/>
      <c r="AN6841" s="33"/>
      <c r="AO6841" s="33"/>
      <c r="AP6841" s="34"/>
      <c r="AQ6841" s="34"/>
      <c r="AR6841" s="28"/>
      <c r="AS6841" s="29"/>
      <c r="AT6841" s="29"/>
      <c r="AU6841" s="29"/>
    </row>
    <row r="6842" spans="1:47" s="531" customFormat="1">
      <c r="A6842" s="13"/>
      <c r="B6842" s="8"/>
      <c r="C6842" s="8"/>
      <c r="D6842" s="240"/>
      <c r="E6842" s="266"/>
      <c r="F6842" s="321"/>
      <c r="G6842" s="282"/>
      <c r="H6842" s="283"/>
      <c r="I6842" s="33"/>
      <c r="J6842" s="33"/>
      <c r="K6842" s="33"/>
      <c r="L6842" s="33"/>
      <c r="M6842" s="33"/>
      <c r="N6842" s="33"/>
      <c r="O6842" s="33"/>
      <c r="P6842" s="33"/>
      <c r="Q6842" s="33"/>
      <c r="R6842" s="33"/>
      <c r="S6842" s="33"/>
      <c r="T6842" s="33"/>
      <c r="U6842" s="33"/>
      <c r="V6842" s="33"/>
      <c r="W6842" s="33"/>
      <c r="X6842" s="282"/>
      <c r="Y6842" s="33"/>
      <c r="Z6842" s="284"/>
      <c r="AA6842" s="284"/>
      <c r="AB6842" s="33"/>
      <c r="AC6842" s="33"/>
      <c r="AD6842" s="33"/>
      <c r="AE6842" s="33"/>
      <c r="AF6842" s="33"/>
      <c r="AG6842" s="33"/>
      <c r="AH6842" s="33"/>
      <c r="AI6842" s="33"/>
      <c r="AJ6842" s="33"/>
      <c r="AK6842" s="33"/>
      <c r="AL6842" s="33"/>
      <c r="AM6842" s="33"/>
      <c r="AN6842" s="33"/>
      <c r="AO6842" s="33"/>
      <c r="AP6842" s="34"/>
      <c r="AQ6842" s="34"/>
      <c r="AR6842" s="28"/>
      <c r="AS6842" s="29"/>
      <c r="AT6842" s="29"/>
      <c r="AU6842" s="29"/>
    </row>
    <row r="6843" spans="1:47" s="531" customFormat="1" ht="15">
      <c r="A6843" s="13"/>
      <c r="B6843" s="8"/>
      <c r="C6843" s="8"/>
      <c r="D6843" s="506" t="s">
        <v>1799</v>
      </c>
      <c r="E6843" s="266"/>
      <c r="F6843" s="321"/>
      <c r="G6843" s="282"/>
      <c r="H6843" s="283"/>
      <c r="I6843" s="33"/>
      <c r="J6843" s="33"/>
      <c r="K6843" s="33"/>
      <c r="L6843" s="33"/>
      <c r="M6843" s="33"/>
      <c r="N6843" s="33"/>
      <c r="O6843" s="33"/>
      <c r="P6843" s="33"/>
      <c r="Q6843" s="33"/>
      <c r="R6843" s="33"/>
      <c r="S6843" s="33"/>
      <c r="T6843" s="33"/>
      <c r="U6843" s="33"/>
      <c r="V6843" s="33"/>
      <c r="W6843" s="33"/>
      <c r="X6843" s="282"/>
      <c r="Y6843" s="33"/>
      <c r="Z6843" s="284"/>
      <c r="AA6843" s="284"/>
      <c r="AB6843" s="33"/>
      <c r="AC6843" s="33"/>
      <c r="AD6843" s="33"/>
      <c r="AE6843" s="33"/>
      <c r="AF6843" s="33"/>
      <c r="AG6843" s="33"/>
      <c r="AH6843" s="33"/>
      <c r="AI6843" s="33"/>
      <c r="AJ6843" s="33"/>
      <c r="AK6843" s="33"/>
      <c r="AL6843" s="33"/>
      <c r="AM6843" s="33"/>
      <c r="AN6843" s="33"/>
      <c r="AO6843" s="33"/>
      <c r="AP6843" s="34"/>
      <c r="AQ6843" s="34"/>
      <c r="AR6843" s="28"/>
      <c r="AS6843" s="29"/>
      <c r="AT6843" s="29"/>
      <c r="AU6843" s="29"/>
    </row>
    <row r="6844" spans="1:47" s="531" customFormat="1">
      <c r="A6844" s="13"/>
      <c r="B6844" s="8"/>
      <c r="C6844" s="8"/>
      <c r="D6844" s="240" t="s">
        <v>1800</v>
      </c>
      <c r="E6844" s="266"/>
      <c r="F6844" s="321"/>
      <c r="G6844" s="282"/>
      <c r="H6844" s="283"/>
      <c r="I6844" s="33"/>
      <c r="J6844" s="33"/>
      <c r="K6844" s="33"/>
      <c r="L6844" s="33"/>
      <c r="M6844" s="33"/>
      <c r="N6844" s="33"/>
      <c r="O6844" s="33"/>
      <c r="P6844" s="33"/>
      <c r="Q6844" s="33"/>
      <c r="R6844" s="33"/>
      <c r="S6844" s="33"/>
      <c r="T6844" s="33"/>
      <c r="U6844" s="33"/>
      <c r="V6844" s="33"/>
      <c r="W6844" s="33"/>
      <c r="X6844" s="282"/>
      <c r="Y6844" s="33"/>
      <c r="Z6844" s="284"/>
      <c r="AA6844" s="284"/>
      <c r="AB6844" s="33"/>
      <c r="AC6844" s="33">
        <v>9026000</v>
      </c>
      <c r="AD6844" s="33"/>
      <c r="AE6844" s="33"/>
      <c r="AF6844" s="33"/>
      <c r="AG6844" s="33"/>
      <c r="AH6844" s="33"/>
      <c r="AI6844" s="33"/>
      <c r="AJ6844" s="33"/>
      <c r="AK6844" s="33"/>
      <c r="AL6844" s="33"/>
      <c r="AM6844" s="33"/>
      <c r="AN6844" s="33"/>
      <c r="AO6844" s="33"/>
      <c r="AP6844" s="34"/>
      <c r="AQ6844" s="34"/>
      <c r="AR6844" s="28"/>
      <c r="AS6844" s="29"/>
      <c r="AT6844" s="29"/>
      <c r="AU6844" s="29"/>
    </row>
    <row r="6845" spans="1:47" s="531" customFormat="1">
      <c r="A6845" s="13"/>
      <c r="B6845" s="8"/>
      <c r="C6845" s="8"/>
      <c r="D6845" s="240"/>
      <c r="E6845" s="266"/>
      <c r="F6845" s="321"/>
      <c r="G6845" s="282"/>
      <c r="H6845" s="283"/>
      <c r="I6845" s="33"/>
      <c r="J6845" s="33"/>
      <c r="K6845" s="33"/>
      <c r="L6845" s="33"/>
      <c r="M6845" s="33"/>
      <c r="N6845" s="33"/>
      <c r="O6845" s="33"/>
      <c r="P6845" s="33"/>
      <c r="Q6845" s="33"/>
      <c r="R6845" s="33"/>
      <c r="S6845" s="33"/>
      <c r="T6845" s="33"/>
      <c r="U6845" s="33"/>
      <c r="V6845" s="33"/>
      <c r="W6845" s="33"/>
      <c r="X6845" s="282"/>
      <c r="Y6845" s="33"/>
      <c r="Z6845" s="284"/>
      <c r="AA6845" s="284"/>
      <c r="AB6845" s="33"/>
      <c r="AC6845" s="33"/>
      <c r="AD6845" s="33"/>
      <c r="AE6845" s="33"/>
      <c r="AF6845" s="33"/>
      <c r="AG6845" s="33"/>
      <c r="AH6845" s="33"/>
      <c r="AI6845" s="33"/>
      <c r="AJ6845" s="33"/>
      <c r="AK6845" s="33"/>
      <c r="AL6845" s="33"/>
      <c r="AM6845" s="33"/>
      <c r="AN6845" s="33"/>
      <c r="AO6845" s="33"/>
      <c r="AP6845" s="34"/>
      <c r="AQ6845" s="34"/>
      <c r="AR6845" s="28"/>
      <c r="AS6845" s="29"/>
      <c r="AT6845" s="29"/>
      <c r="AU6845" s="29"/>
    </row>
    <row r="6846" spans="1:47" s="531" customFormat="1" ht="15">
      <c r="A6846" s="13"/>
      <c r="B6846" s="8"/>
      <c r="C6846" s="8"/>
      <c r="D6846" s="505" t="s">
        <v>859</v>
      </c>
      <c r="E6846" s="266"/>
      <c r="F6846" s="321"/>
      <c r="G6846" s="282"/>
      <c r="H6846" s="283"/>
      <c r="I6846" s="33"/>
      <c r="J6846" s="33"/>
      <c r="K6846" s="33"/>
      <c r="L6846" s="33"/>
      <c r="M6846" s="33"/>
      <c r="N6846" s="33"/>
      <c r="O6846" s="33"/>
      <c r="P6846" s="33"/>
      <c r="Q6846" s="33"/>
      <c r="R6846" s="33"/>
      <c r="S6846" s="33"/>
      <c r="T6846" s="33"/>
      <c r="U6846" s="33"/>
      <c r="V6846" s="33"/>
      <c r="W6846" s="33"/>
      <c r="X6846" s="282"/>
      <c r="Y6846" s="33"/>
      <c r="Z6846" s="284"/>
      <c r="AA6846" s="284"/>
      <c r="AB6846" s="33"/>
      <c r="AC6846" s="33"/>
      <c r="AD6846" s="33"/>
      <c r="AE6846" s="33"/>
      <c r="AF6846" s="33"/>
      <c r="AG6846" s="33"/>
      <c r="AH6846" s="33"/>
      <c r="AI6846" s="33"/>
      <c r="AJ6846" s="33"/>
      <c r="AK6846" s="33"/>
      <c r="AL6846" s="33"/>
      <c r="AM6846" s="33"/>
      <c r="AN6846" s="33"/>
      <c r="AO6846" s="33"/>
      <c r="AP6846" s="34"/>
      <c r="AQ6846" s="34"/>
      <c r="AR6846" s="28"/>
      <c r="AS6846" s="29"/>
      <c r="AT6846" s="29"/>
      <c r="AU6846" s="29"/>
    </row>
    <row r="6847" spans="1:47" s="531" customFormat="1">
      <c r="A6847" s="13"/>
      <c r="B6847" s="8"/>
      <c r="C6847" s="8"/>
      <c r="D6847" s="240" t="s">
        <v>1801</v>
      </c>
      <c r="E6847" s="266"/>
      <c r="F6847" s="321"/>
      <c r="G6847" s="282"/>
      <c r="H6847" s="283"/>
      <c r="I6847" s="33"/>
      <c r="J6847" s="33"/>
      <c r="K6847" s="33"/>
      <c r="L6847" s="33"/>
      <c r="M6847" s="33"/>
      <c r="N6847" s="33">
        <v>10750000</v>
      </c>
      <c r="O6847" s="33"/>
      <c r="P6847" s="33"/>
      <c r="Q6847" s="33"/>
      <c r="R6847" s="33"/>
      <c r="S6847" s="33"/>
      <c r="T6847" s="33"/>
      <c r="U6847" s="33"/>
      <c r="V6847" s="33"/>
      <c r="W6847" s="33"/>
      <c r="X6847" s="282"/>
      <c r="Y6847" s="33"/>
      <c r="Z6847" s="284"/>
      <c r="AA6847" s="284"/>
      <c r="AB6847" s="33"/>
      <c r="AC6847" s="33"/>
      <c r="AD6847" s="33"/>
      <c r="AE6847" s="33"/>
      <c r="AF6847" s="33"/>
      <c r="AG6847" s="33"/>
      <c r="AH6847" s="33"/>
      <c r="AI6847" s="33"/>
      <c r="AJ6847" s="33"/>
      <c r="AK6847" s="33"/>
      <c r="AL6847" s="33"/>
      <c r="AM6847" s="33"/>
      <c r="AN6847" s="33"/>
      <c r="AO6847" s="33"/>
      <c r="AP6847" s="34"/>
      <c r="AQ6847" s="34"/>
      <c r="AR6847" s="28"/>
      <c r="AS6847" s="29"/>
      <c r="AT6847" s="29"/>
      <c r="AU6847" s="29"/>
    </row>
    <row r="6848" spans="1:47" s="531" customFormat="1">
      <c r="A6848" s="13"/>
      <c r="B6848" s="8"/>
      <c r="C6848" s="8"/>
      <c r="D6848" s="240"/>
      <c r="E6848" s="266"/>
      <c r="F6848" s="321"/>
      <c r="G6848" s="282"/>
      <c r="H6848" s="283"/>
      <c r="I6848" s="33"/>
      <c r="J6848" s="33"/>
      <c r="K6848" s="33"/>
      <c r="L6848" s="33"/>
      <c r="M6848" s="33"/>
      <c r="N6848" s="33"/>
      <c r="O6848" s="33"/>
      <c r="P6848" s="33"/>
      <c r="Q6848" s="33"/>
      <c r="R6848" s="33"/>
      <c r="S6848" s="33"/>
      <c r="T6848" s="33"/>
      <c r="U6848" s="33"/>
      <c r="V6848" s="33"/>
      <c r="W6848" s="33"/>
      <c r="X6848" s="282"/>
      <c r="Y6848" s="33"/>
      <c r="Z6848" s="284"/>
      <c r="AA6848" s="284"/>
      <c r="AB6848" s="33"/>
      <c r="AC6848" s="33"/>
      <c r="AD6848" s="33"/>
      <c r="AE6848" s="33"/>
      <c r="AF6848" s="33"/>
      <c r="AG6848" s="33"/>
      <c r="AH6848" s="33"/>
      <c r="AI6848" s="33"/>
      <c r="AJ6848" s="33"/>
      <c r="AK6848" s="33"/>
      <c r="AL6848" s="33"/>
      <c r="AM6848" s="33"/>
      <c r="AN6848" s="33"/>
      <c r="AO6848" s="33"/>
      <c r="AP6848" s="34"/>
      <c r="AQ6848" s="34"/>
      <c r="AR6848" s="28"/>
      <c r="AS6848" s="29"/>
      <c r="AT6848" s="29"/>
      <c r="AU6848" s="29"/>
    </row>
    <row r="6849" spans="1:256" s="531" customFormat="1">
      <c r="A6849" s="13"/>
      <c r="B6849" s="8"/>
      <c r="C6849" s="8"/>
      <c r="D6849" s="240"/>
      <c r="E6849" s="266"/>
      <c r="F6849" s="321"/>
      <c r="G6849" s="282"/>
      <c r="H6849" s="283"/>
      <c r="I6849" s="33"/>
      <c r="J6849" s="33"/>
      <c r="K6849" s="33"/>
      <c r="L6849" s="33"/>
      <c r="M6849" s="33"/>
      <c r="N6849" s="33"/>
      <c r="O6849" s="33"/>
      <c r="P6849" s="33"/>
      <c r="Q6849" s="33"/>
      <c r="R6849" s="33"/>
      <c r="S6849" s="33"/>
      <c r="T6849" s="33"/>
      <c r="U6849" s="33"/>
      <c r="V6849" s="33"/>
      <c r="W6849" s="33"/>
      <c r="X6849" s="282"/>
      <c r="Y6849" s="33"/>
      <c r="Z6849" s="284"/>
      <c r="AA6849" s="284"/>
      <c r="AB6849" s="33"/>
      <c r="AC6849" s="33"/>
      <c r="AD6849" s="33"/>
      <c r="AE6849" s="33"/>
      <c r="AF6849" s="33"/>
      <c r="AG6849" s="33"/>
      <c r="AH6849" s="33"/>
      <c r="AI6849" s="33"/>
      <c r="AJ6849" s="33"/>
      <c r="AK6849" s="33"/>
      <c r="AL6849" s="33"/>
      <c r="AM6849" s="33"/>
      <c r="AN6849" s="33"/>
      <c r="AO6849" s="33"/>
      <c r="AP6849" s="34"/>
      <c r="AQ6849" s="34"/>
      <c r="AR6849" s="28"/>
      <c r="AS6849" s="29"/>
      <c r="AT6849" s="29"/>
      <c r="AU6849" s="29"/>
    </row>
    <row r="6850" spans="1:256" s="531" customFormat="1">
      <c r="A6850" s="13"/>
      <c r="B6850" s="8"/>
      <c r="C6850" s="8"/>
      <c r="D6850" s="240"/>
      <c r="E6850" s="266"/>
      <c r="F6850" s="321"/>
      <c r="G6850" s="282"/>
      <c r="H6850" s="283"/>
      <c r="I6850" s="33"/>
      <c r="J6850" s="33"/>
      <c r="K6850" s="33"/>
      <c r="L6850" s="33"/>
      <c r="M6850" s="33"/>
      <c r="N6850" s="33"/>
      <c r="O6850" s="33"/>
      <c r="P6850" s="33"/>
      <c r="Q6850" s="33"/>
      <c r="R6850" s="33"/>
      <c r="S6850" s="33"/>
      <c r="T6850" s="33"/>
      <c r="U6850" s="33"/>
      <c r="V6850" s="33"/>
      <c r="W6850" s="33"/>
      <c r="X6850" s="282"/>
      <c r="Y6850" s="33"/>
      <c r="Z6850" s="284"/>
      <c r="AA6850" s="284"/>
      <c r="AB6850" s="33"/>
      <c r="AC6850" s="33"/>
      <c r="AD6850" s="33"/>
      <c r="AE6850" s="33"/>
      <c r="AF6850" s="33"/>
      <c r="AG6850" s="33"/>
      <c r="AH6850" s="33"/>
      <c r="AI6850" s="33"/>
      <c r="AJ6850" s="33"/>
      <c r="AK6850" s="33"/>
      <c r="AL6850" s="33"/>
      <c r="AM6850" s="33"/>
      <c r="AN6850" s="33"/>
      <c r="AO6850" s="33"/>
      <c r="AP6850" s="34"/>
      <c r="AQ6850" s="34"/>
      <c r="AR6850" s="28"/>
      <c r="AS6850" s="29"/>
      <c r="AT6850" s="29"/>
      <c r="AU6850" s="29"/>
    </row>
    <row r="6851" spans="1:256" s="402" customFormat="1">
      <c r="A6851" s="13"/>
      <c r="B6851" s="8"/>
      <c r="C6851" s="8"/>
      <c r="D6851" s="240"/>
      <c r="E6851" s="33"/>
      <c r="F6851" s="321"/>
      <c r="G6851" s="282"/>
      <c r="H6851" s="283"/>
      <c r="I6851" s="33"/>
      <c r="J6851" s="33"/>
      <c r="K6851" s="33"/>
      <c r="L6851" s="33"/>
      <c r="M6851" s="33"/>
      <c r="N6851" s="33"/>
      <c r="O6851" s="33"/>
      <c r="P6851" s="33"/>
      <c r="Q6851" s="33"/>
      <c r="R6851" s="33"/>
      <c r="S6851" s="33"/>
      <c r="T6851" s="33"/>
      <c r="U6851" s="33"/>
      <c r="V6851" s="33"/>
      <c r="W6851" s="33"/>
      <c r="X6851" s="282"/>
      <c r="Y6851" s="33"/>
      <c r="Z6851" s="284"/>
      <c r="AA6851" s="284"/>
      <c r="AB6851" s="33"/>
      <c r="AC6851" s="33"/>
      <c r="AD6851" s="33"/>
      <c r="AE6851" s="33"/>
      <c r="AF6851" s="33"/>
      <c r="AG6851" s="33"/>
      <c r="AH6851" s="33"/>
      <c r="AI6851" s="33"/>
      <c r="AJ6851" s="33"/>
      <c r="AK6851" s="33"/>
      <c r="AL6851" s="33"/>
      <c r="AM6851" s="33"/>
      <c r="AN6851" s="33"/>
      <c r="AO6851" s="33"/>
      <c r="AP6851" s="34"/>
      <c r="AQ6851" s="34"/>
      <c r="AR6851" s="28"/>
      <c r="AS6851" s="29"/>
      <c r="AT6851" s="29"/>
      <c r="AU6851" s="29"/>
    </row>
    <row r="6852" spans="1:256" s="21" customFormat="1">
      <c r="A6852" s="10"/>
      <c r="B6852" s="8"/>
      <c r="C6852" s="8"/>
      <c r="D6852" s="82"/>
      <c r="E6852" s="404"/>
      <c r="F6852" s="69"/>
      <c r="G6852" s="71"/>
      <c r="H6852" s="72"/>
      <c r="I6852" s="69"/>
      <c r="J6852" s="69"/>
      <c r="K6852" s="69"/>
      <c r="L6852" s="69"/>
      <c r="M6852" s="69"/>
      <c r="N6852" s="69"/>
      <c r="O6852" s="69"/>
      <c r="P6852" s="69"/>
      <c r="Q6852" s="69"/>
      <c r="R6852" s="69"/>
      <c r="S6852" s="69"/>
      <c r="T6852" s="69"/>
      <c r="U6852" s="69"/>
      <c r="V6852" s="69"/>
      <c r="W6852" s="69"/>
      <c r="X6852" s="71"/>
      <c r="Y6852" s="69"/>
      <c r="Z6852" s="73"/>
      <c r="AA6852" s="73"/>
      <c r="AB6852" s="69"/>
      <c r="AC6852" s="69"/>
      <c r="AD6852" s="69"/>
      <c r="AE6852" s="69"/>
      <c r="AF6852" s="69"/>
      <c r="AG6852" s="69"/>
      <c r="AH6852" s="69"/>
      <c r="AI6852" s="69"/>
      <c r="AJ6852" s="69"/>
      <c r="AK6852" s="69"/>
      <c r="AL6852" s="69"/>
      <c r="AM6852" s="69"/>
      <c r="AN6852" s="69"/>
      <c r="AO6852" s="69"/>
      <c r="AP6852" s="70"/>
      <c r="AQ6852" s="70"/>
      <c r="AR6852" s="76"/>
      <c r="AS6852" s="60"/>
      <c r="AT6852" s="60"/>
      <c r="AU6852" s="60"/>
    </row>
    <row r="6853" spans="1:256" s="45" customFormat="1">
      <c r="A6853" s="12"/>
      <c r="B6853" s="9">
        <v>3</v>
      </c>
      <c r="C6853" s="9" t="s">
        <v>16</v>
      </c>
      <c r="D6853" s="81" t="s">
        <v>10</v>
      </c>
      <c r="E6853" s="405">
        <v>551175850</v>
      </c>
      <c r="F6853" s="31">
        <f>SUM(F6854:F6865)</f>
        <v>321500000</v>
      </c>
      <c r="G6853" s="31">
        <f t="shared" ref="G6853:V6853" si="1014">SUM(G6854:G6865)</f>
        <v>313194000</v>
      </c>
      <c r="H6853" s="31">
        <f t="shared" si="1014"/>
        <v>313194000</v>
      </c>
      <c r="I6853" s="31">
        <f t="shared" si="1014"/>
        <v>0</v>
      </c>
      <c r="J6853" s="31">
        <f t="shared" si="1014"/>
        <v>0</v>
      </c>
      <c r="K6853" s="31">
        <f t="shared" si="1014"/>
        <v>0</v>
      </c>
      <c r="L6853" s="31">
        <f t="shared" si="1014"/>
        <v>0</v>
      </c>
      <c r="M6853" s="31">
        <f t="shared" si="1014"/>
        <v>0</v>
      </c>
      <c r="N6853" s="31">
        <f t="shared" si="1014"/>
        <v>0</v>
      </c>
      <c r="O6853" s="31">
        <f t="shared" si="1014"/>
        <v>0</v>
      </c>
      <c r="P6853" s="31">
        <f t="shared" si="1014"/>
        <v>0</v>
      </c>
      <c r="Q6853" s="31">
        <f t="shared" si="1014"/>
        <v>0</v>
      </c>
      <c r="R6853" s="31">
        <f t="shared" si="1014"/>
        <v>0</v>
      </c>
      <c r="S6853" s="31">
        <f t="shared" si="1014"/>
        <v>0</v>
      </c>
      <c r="T6853" s="31">
        <f t="shared" si="1014"/>
        <v>0</v>
      </c>
      <c r="U6853" s="31">
        <f t="shared" si="1014"/>
        <v>0</v>
      </c>
      <c r="V6853" s="31">
        <f t="shared" si="1014"/>
        <v>0</v>
      </c>
      <c r="W6853" s="31">
        <f>SUM(O6853:V6853)</f>
        <v>0</v>
      </c>
      <c r="X6853" s="31">
        <f>SUM(X6854:X6865)</f>
        <v>0</v>
      </c>
      <c r="Y6853" s="31">
        <f>H6853+I6853+J6853+K6853+L6853+M6853+N6853+W6853+X6853</f>
        <v>313194000</v>
      </c>
      <c r="Z6853" s="31">
        <f t="shared" ref="Z6853:AK6853" si="1015">SUM(Z6854:Z6865)</f>
        <v>0</v>
      </c>
      <c r="AA6853" s="31">
        <f t="shared" si="1015"/>
        <v>0</v>
      </c>
      <c r="AB6853" s="31">
        <f t="shared" si="1015"/>
        <v>0</v>
      </c>
      <c r="AC6853" s="31">
        <f t="shared" si="1015"/>
        <v>0</v>
      </c>
      <c r="AD6853" s="31">
        <f t="shared" si="1015"/>
        <v>0</v>
      </c>
      <c r="AE6853" s="31">
        <f t="shared" si="1015"/>
        <v>0</v>
      </c>
      <c r="AF6853" s="31">
        <f t="shared" si="1015"/>
        <v>0</v>
      </c>
      <c r="AG6853" s="31">
        <f t="shared" si="1015"/>
        <v>0</v>
      </c>
      <c r="AH6853" s="31">
        <f t="shared" si="1015"/>
        <v>0</v>
      </c>
      <c r="AI6853" s="31">
        <f t="shared" si="1015"/>
        <v>0</v>
      </c>
      <c r="AJ6853" s="31">
        <f t="shared" si="1015"/>
        <v>0</v>
      </c>
      <c r="AK6853" s="31">
        <f t="shared" si="1015"/>
        <v>0</v>
      </c>
      <c r="AL6853" s="31">
        <f>SUM(AD6853:AK6853)</f>
        <v>0</v>
      </c>
      <c r="AM6853" s="31">
        <f>SUM(AM6854:AM6865)</f>
        <v>0</v>
      </c>
      <c r="AN6853" s="31">
        <f>SUM(AN6854:AN6865)</f>
        <v>0</v>
      </c>
      <c r="AO6853" s="31">
        <f>Z6853+AA6853+AB6853+AC6853+AL6853+AM6853+AN6853</f>
        <v>0</v>
      </c>
      <c r="AP6853" s="32">
        <f>E6853+Y6853-AO6853</f>
        <v>864369850</v>
      </c>
      <c r="AQ6853" s="32"/>
      <c r="AR6853" s="28"/>
      <c r="AS6853" s="29">
        <f>E6853+H6853+I6853+J6853+K6853+L6853+M6853+N6853+W6853+X6853-Z6853-AB6853-AL6853-AC6853-AM6853-AN6853</f>
        <v>864369850</v>
      </c>
      <c r="AT6853" s="29">
        <f>AP6853-AS6853</f>
        <v>0</v>
      </c>
      <c r="AU6853" s="29">
        <f>E6853</f>
        <v>551175850</v>
      </c>
      <c r="AV6853" s="86">
        <f>AS6853-AU6853</f>
        <v>313194000</v>
      </c>
      <c r="AW6853" s="86">
        <f>Y6853-AO6853</f>
        <v>313194000</v>
      </c>
      <c r="AX6853" s="86">
        <f>AV6853-AW6853</f>
        <v>0</v>
      </c>
      <c r="AY6853" s="86"/>
      <c r="AZ6853" s="398"/>
      <c r="BA6853" s="86"/>
      <c r="BB6853" s="86"/>
      <c r="BC6853" s="86"/>
      <c r="BD6853" s="86"/>
      <c r="BE6853" s="86"/>
      <c r="BF6853" s="86"/>
      <c r="BG6853" s="86"/>
      <c r="BH6853" s="86"/>
      <c r="BI6853" s="86"/>
      <c r="BJ6853" s="86"/>
      <c r="BK6853" s="86"/>
      <c r="BL6853" s="86"/>
      <c r="BM6853" s="86"/>
      <c r="BN6853" s="86"/>
      <c r="BO6853" s="86"/>
      <c r="BP6853" s="86"/>
      <c r="BQ6853" s="86"/>
      <c r="BR6853" s="86"/>
      <c r="BS6853" s="86"/>
      <c r="BT6853" s="86"/>
      <c r="BU6853" s="86"/>
      <c r="BV6853" s="86"/>
      <c r="BW6853" s="86"/>
      <c r="BX6853" s="86"/>
      <c r="BY6853" s="86"/>
      <c r="BZ6853" s="86"/>
      <c r="CA6853" s="86"/>
      <c r="CB6853" s="86"/>
      <c r="CC6853" s="86"/>
      <c r="CD6853" s="86"/>
      <c r="CE6853" s="86"/>
      <c r="CF6853" s="86"/>
      <c r="CG6853" s="86"/>
      <c r="CH6853" s="86"/>
      <c r="CI6853" s="86"/>
      <c r="CJ6853" s="86"/>
      <c r="CK6853" s="86"/>
      <c r="CL6853" s="86"/>
      <c r="CM6853" s="86"/>
      <c r="CN6853" s="86"/>
      <c r="CO6853" s="86"/>
      <c r="CP6853" s="86"/>
      <c r="CQ6853" s="86"/>
      <c r="CR6853" s="86"/>
      <c r="CS6853" s="86"/>
      <c r="CT6853" s="86"/>
      <c r="CU6853" s="86"/>
      <c r="CV6853" s="86"/>
      <c r="CW6853" s="86"/>
      <c r="CX6853" s="86"/>
      <c r="CY6853" s="86"/>
      <c r="CZ6853" s="86"/>
      <c r="DA6853" s="86"/>
      <c r="DB6853" s="86"/>
      <c r="DC6853" s="86"/>
      <c r="DD6853" s="86"/>
      <c r="DE6853" s="86"/>
      <c r="DF6853" s="86"/>
      <c r="DG6853" s="86"/>
      <c r="DH6853" s="86"/>
      <c r="DI6853" s="86"/>
      <c r="DJ6853" s="86"/>
      <c r="DK6853" s="86"/>
      <c r="DL6853" s="86"/>
      <c r="DM6853" s="86"/>
      <c r="DN6853" s="86"/>
      <c r="DO6853" s="86"/>
      <c r="DP6853" s="86"/>
      <c r="DQ6853" s="86"/>
      <c r="DR6853" s="86"/>
      <c r="DS6853" s="86"/>
      <c r="DT6853" s="86"/>
      <c r="DU6853" s="86"/>
      <c r="DV6853" s="86"/>
      <c r="DW6853" s="86"/>
      <c r="DX6853" s="86"/>
      <c r="DY6853" s="86"/>
      <c r="DZ6853" s="86"/>
      <c r="EA6853" s="86"/>
      <c r="EB6853" s="86"/>
      <c r="EC6853" s="86"/>
      <c r="ED6853" s="86"/>
      <c r="EE6853" s="86"/>
      <c r="EF6853" s="86"/>
      <c r="EG6853" s="86"/>
      <c r="EH6853" s="86"/>
      <c r="EI6853" s="86"/>
      <c r="EJ6853" s="86"/>
      <c r="EK6853" s="86"/>
      <c r="EL6853" s="86"/>
      <c r="EM6853" s="86"/>
      <c r="EN6853" s="86"/>
      <c r="EO6853" s="86"/>
      <c r="EP6853" s="86"/>
      <c r="EQ6853" s="86"/>
      <c r="ER6853" s="86"/>
      <c r="ES6853" s="86"/>
      <c r="ET6853" s="86"/>
      <c r="EU6853" s="86"/>
      <c r="EV6853" s="86"/>
      <c r="EW6853" s="86"/>
      <c r="EX6853" s="86"/>
      <c r="EY6853" s="86"/>
      <c r="EZ6853" s="86"/>
      <c r="FA6853" s="86"/>
      <c r="FB6853" s="86"/>
      <c r="FC6853" s="86"/>
      <c r="FD6853" s="86"/>
      <c r="FE6853" s="86"/>
      <c r="FF6853" s="86"/>
      <c r="FG6853" s="86"/>
      <c r="FH6853" s="86"/>
      <c r="FI6853" s="86"/>
      <c r="FJ6853" s="86"/>
      <c r="FK6853" s="86"/>
      <c r="FL6853" s="86"/>
      <c r="FM6853" s="86"/>
      <c r="FN6853" s="86"/>
      <c r="FO6853" s="86"/>
      <c r="FP6853" s="86"/>
      <c r="FQ6853" s="86"/>
      <c r="FR6853" s="86"/>
      <c r="FS6853" s="86"/>
      <c r="FT6853" s="86"/>
      <c r="FU6853" s="86"/>
      <c r="FV6853" s="86"/>
      <c r="FW6853" s="86"/>
      <c r="FX6853" s="86"/>
      <c r="FY6853" s="86"/>
      <c r="FZ6853" s="86"/>
      <c r="GA6853" s="86"/>
      <c r="GB6853" s="86"/>
      <c r="GC6853" s="86"/>
      <c r="GD6853" s="86"/>
      <c r="GE6853" s="86"/>
      <c r="GF6853" s="86"/>
      <c r="GG6853" s="86"/>
      <c r="GH6853" s="86"/>
      <c r="GI6853" s="86"/>
      <c r="GJ6853" s="86"/>
      <c r="GK6853" s="86"/>
      <c r="GL6853" s="86"/>
      <c r="GM6853" s="86"/>
      <c r="GN6853" s="86"/>
      <c r="GO6853" s="86"/>
      <c r="GP6853" s="86"/>
      <c r="GQ6853" s="86"/>
      <c r="GR6853" s="86"/>
      <c r="GS6853" s="86"/>
      <c r="GT6853" s="86"/>
      <c r="GU6853" s="86"/>
      <c r="GV6853" s="86"/>
      <c r="GW6853" s="86"/>
      <c r="GX6853" s="86"/>
      <c r="GY6853" s="86"/>
      <c r="GZ6853" s="86"/>
      <c r="HA6853" s="86"/>
      <c r="HB6853" s="86"/>
      <c r="HC6853" s="86"/>
      <c r="HD6853" s="86"/>
      <c r="HE6853" s="86"/>
      <c r="HF6853" s="86"/>
      <c r="HG6853" s="86"/>
      <c r="HH6853" s="86"/>
      <c r="HI6853" s="86"/>
      <c r="HJ6853" s="86"/>
      <c r="HK6853" s="86"/>
      <c r="HL6853" s="86"/>
      <c r="HM6853" s="86"/>
      <c r="HN6853" s="86"/>
      <c r="HO6853" s="86"/>
      <c r="HP6853" s="86"/>
      <c r="HQ6853" s="86"/>
      <c r="HR6853" s="86"/>
      <c r="HS6853" s="86"/>
      <c r="HT6853" s="86"/>
      <c r="HU6853" s="86"/>
      <c r="HV6853" s="86"/>
      <c r="HW6853" s="86"/>
      <c r="HX6853" s="86"/>
      <c r="HY6853" s="86"/>
      <c r="HZ6853" s="86"/>
      <c r="IA6853" s="86"/>
      <c r="IB6853" s="86"/>
      <c r="IC6853" s="86"/>
      <c r="ID6853" s="86"/>
      <c r="IE6853" s="86"/>
      <c r="IF6853" s="86"/>
      <c r="IG6853" s="86"/>
      <c r="IH6853" s="86"/>
      <c r="II6853" s="86"/>
      <c r="IJ6853" s="86"/>
      <c r="IK6853" s="86"/>
      <c r="IL6853" s="86"/>
      <c r="IM6853" s="86"/>
      <c r="IN6853" s="86"/>
      <c r="IO6853" s="86"/>
      <c r="IP6853" s="86"/>
      <c r="IQ6853" s="86"/>
      <c r="IR6853" s="86"/>
      <c r="IS6853" s="86"/>
      <c r="IT6853" s="86"/>
      <c r="IU6853" s="86"/>
      <c r="IV6853" s="86"/>
    </row>
    <row r="6854" spans="1:256" s="402" customFormat="1">
      <c r="A6854" s="13"/>
      <c r="B6854" s="8"/>
      <c r="C6854" s="8"/>
      <c r="D6854" s="240"/>
      <c r="E6854" s="266"/>
      <c r="F6854" s="321"/>
      <c r="G6854" s="282"/>
      <c r="H6854" s="283"/>
      <c r="I6854" s="33"/>
      <c r="J6854" s="33"/>
      <c r="K6854" s="33"/>
      <c r="L6854" s="33"/>
      <c r="M6854" s="33"/>
      <c r="N6854" s="33"/>
      <c r="O6854" s="33"/>
      <c r="P6854" s="33"/>
      <c r="Q6854" s="33"/>
      <c r="R6854" s="33"/>
      <c r="S6854" s="33"/>
      <c r="T6854" s="33"/>
      <c r="U6854" s="33"/>
      <c r="V6854" s="33"/>
      <c r="W6854" s="33"/>
      <c r="X6854" s="282"/>
      <c r="Y6854" s="33"/>
      <c r="Z6854" s="284"/>
      <c r="AA6854" s="284"/>
      <c r="AB6854" s="33"/>
      <c r="AC6854" s="33"/>
      <c r="AD6854" s="33"/>
      <c r="AE6854" s="33"/>
      <c r="AF6854" s="33"/>
      <c r="AG6854" s="33"/>
      <c r="AH6854" s="33"/>
      <c r="AI6854" s="33"/>
      <c r="AJ6854" s="33"/>
      <c r="AK6854" s="33"/>
      <c r="AL6854" s="33"/>
      <c r="AM6854" s="33"/>
      <c r="AN6854" s="33"/>
      <c r="AO6854" s="33"/>
      <c r="AP6854" s="34"/>
      <c r="AQ6854" s="34"/>
      <c r="AR6854" s="28"/>
      <c r="AS6854" s="29"/>
      <c r="AT6854" s="29"/>
      <c r="AU6854" s="29"/>
    </row>
    <row r="6855" spans="1:256" s="479" customFormat="1">
      <c r="A6855" s="13"/>
      <c r="B6855" s="8"/>
      <c r="C6855" s="8"/>
      <c r="D6855" s="240"/>
      <c r="E6855" s="266"/>
      <c r="F6855" s="321"/>
      <c r="G6855" s="282"/>
      <c r="H6855" s="283"/>
      <c r="I6855" s="33"/>
      <c r="J6855" s="33"/>
      <c r="K6855" s="33"/>
      <c r="L6855" s="33"/>
      <c r="M6855" s="33"/>
      <c r="N6855" s="33"/>
      <c r="O6855" s="33"/>
      <c r="P6855" s="33"/>
      <c r="Q6855" s="33"/>
      <c r="R6855" s="33"/>
      <c r="S6855" s="33"/>
      <c r="T6855" s="33"/>
      <c r="U6855" s="33"/>
      <c r="V6855" s="33"/>
      <c r="W6855" s="33"/>
      <c r="X6855" s="282"/>
      <c r="Y6855" s="33"/>
      <c r="Z6855" s="284"/>
      <c r="AA6855" s="284"/>
      <c r="AB6855" s="33"/>
      <c r="AC6855" s="33"/>
      <c r="AD6855" s="33"/>
      <c r="AE6855" s="33"/>
      <c r="AF6855" s="33"/>
      <c r="AG6855" s="33"/>
      <c r="AH6855" s="33"/>
      <c r="AI6855" s="33"/>
      <c r="AJ6855" s="33"/>
      <c r="AK6855" s="33"/>
      <c r="AL6855" s="33"/>
      <c r="AM6855" s="33"/>
      <c r="AN6855" s="33"/>
      <c r="AO6855" s="33"/>
      <c r="AP6855" s="34"/>
      <c r="AQ6855" s="34"/>
      <c r="AR6855" s="28"/>
      <c r="AS6855" s="29"/>
      <c r="AT6855" s="29"/>
      <c r="AU6855" s="29"/>
    </row>
    <row r="6856" spans="1:256" s="479" customFormat="1">
      <c r="A6856" s="13"/>
      <c r="B6856" s="8"/>
      <c r="C6856" s="83">
        <v>382</v>
      </c>
      <c r="D6856" s="375" t="s">
        <v>233</v>
      </c>
      <c r="E6856" s="266"/>
      <c r="F6856" s="321"/>
      <c r="G6856" s="282"/>
      <c r="H6856" s="283"/>
      <c r="I6856" s="33"/>
      <c r="J6856" s="33"/>
      <c r="K6856" s="33"/>
      <c r="L6856" s="33"/>
      <c r="M6856" s="33"/>
      <c r="N6856" s="33"/>
      <c r="O6856" s="33"/>
      <c r="P6856" s="33"/>
      <c r="Q6856" s="33"/>
      <c r="R6856" s="33"/>
      <c r="S6856" s="33"/>
      <c r="T6856" s="33"/>
      <c r="U6856" s="33"/>
      <c r="V6856" s="33"/>
      <c r="W6856" s="33"/>
      <c r="X6856" s="282"/>
      <c r="Y6856" s="33"/>
      <c r="Z6856" s="284"/>
      <c r="AA6856" s="284"/>
      <c r="AB6856" s="33"/>
      <c r="AC6856" s="33"/>
      <c r="AD6856" s="33"/>
      <c r="AE6856" s="33"/>
      <c r="AF6856" s="33"/>
      <c r="AG6856" s="33"/>
      <c r="AH6856" s="33"/>
      <c r="AI6856" s="33"/>
      <c r="AJ6856" s="33"/>
      <c r="AK6856" s="33"/>
      <c r="AL6856" s="33"/>
      <c r="AM6856" s="33"/>
      <c r="AN6856" s="33"/>
      <c r="AO6856" s="33"/>
      <c r="AP6856" s="34"/>
      <c r="AQ6856" s="34"/>
      <c r="AR6856" s="28"/>
      <c r="AS6856" s="29"/>
      <c r="AT6856" s="29"/>
      <c r="AU6856" s="29"/>
    </row>
    <row r="6857" spans="1:256" s="479" customFormat="1">
      <c r="A6857" s="13"/>
      <c r="B6857" s="8"/>
      <c r="C6857" s="8"/>
      <c r="D6857" s="472" t="s">
        <v>234</v>
      </c>
      <c r="E6857" s="266"/>
      <c r="F6857" s="321"/>
      <c r="G6857" s="282"/>
      <c r="H6857" s="283"/>
      <c r="I6857" s="33"/>
      <c r="J6857" s="33"/>
      <c r="K6857" s="33"/>
      <c r="L6857" s="33"/>
      <c r="M6857" s="33"/>
      <c r="N6857" s="33"/>
      <c r="O6857" s="33"/>
      <c r="P6857" s="33"/>
      <c r="Q6857" s="33"/>
      <c r="R6857" s="33"/>
      <c r="S6857" s="33"/>
      <c r="T6857" s="33"/>
      <c r="U6857" s="33"/>
      <c r="V6857" s="33"/>
      <c r="W6857" s="33"/>
      <c r="X6857" s="282"/>
      <c r="Y6857" s="33"/>
      <c r="Z6857" s="284"/>
      <c r="AA6857" s="284"/>
      <c r="AB6857" s="33"/>
      <c r="AC6857" s="33"/>
      <c r="AD6857" s="33"/>
      <c r="AE6857" s="33"/>
      <c r="AF6857" s="33"/>
      <c r="AG6857" s="33"/>
      <c r="AH6857" s="33"/>
      <c r="AI6857" s="33"/>
      <c r="AJ6857" s="33"/>
      <c r="AK6857" s="33"/>
      <c r="AL6857" s="33"/>
      <c r="AM6857" s="33"/>
      <c r="AN6857" s="33"/>
      <c r="AO6857" s="33"/>
      <c r="AP6857" s="34"/>
      <c r="AQ6857" s="34"/>
      <c r="AR6857" s="28"/>
      <c r="AS6857" s="29"/>
      <c r="AT6857" s="29"/>
      <c r="AU6857" s="29"/>
    </row>
    <row r="6858" spans="1:256" s="479" customFormat="1">
      <c r="A6858" s="13"/>
      <c r="B6858" s="8"/>
      <c r="C6858" s="8"/>
      <c r="D6858" s="473" t="s">
        <v>191</v>
      </c>
      <c r="E6858" s="321"/>
      <c r="F6858" s="261"/>
      <c r="G6858" s="282"/>
      <c r="H6858" s="283"/>
      <c r="I6858" s="33"/>
      <c r="J6858" s="33"/>
      <c r="K6858" s="33"/>
      <c r="L6858" s="33"/>
      <c r="M6858" s="33"/>
      <c r="N6858" s="33"/>
      <c r="O6858" s="33"/>
      <c r="P6858" s="33"/>
      <c r="Q6858" s="33"/>
      <c r="R6858" s="33"/>
      <c r="S6858" s="33"/>
      <c r="T6858" s="33"/>
      <c r="U6858" s="33"/>
      <c r="V6858" s="33"/>
      <c r="W6858" s="33"/>
      <c r="X6858" s="282"/>
      <c r="Y6858" s="33"/>
      <c r="Z6858" s="284"/>
      <c r="AA6858" s="284"/>
      <c r="AB6858" s="33"/>
      <c r="AC6858" s="33"/>
      <c r="AD6858" s="33"/>
      <c r="AE6858" s="33"/>
      <c r="AF6858" s="33"/>
      <c r="AG6858" s="33"/>
      <c r="AH6858" s="33"/>
      <c r="AI6858" s="33"/>
      <c r="AJ6858" s="33"/>
      <c r="AK6858" s="33"/>
      <c r="AL6858" s="33"/>
      <c r="AM6858" s="33"/>
      <c r="AN6858" s="33"/>
      <c r="AO6858" s="33"/>
      <c r="AP6858" s="34"/>
      <c r="AQ6858" s="34"/>
      <c r="AR6858" s="28"/>
      <c r="AS6858" s="29"/>
      <c r="AT6858" s="29"/>
      <c r="AU6858" s="29"/>
    </row>
    <row r="6859" spans="1:256" s="479" customFormat="1">
      <c r="A6859" s="13"/>
      <c r="B6859" s="8"/>
      <c r="C6859" s="8"/>
      <c r="D6859" s="344" t="s">
        <v>1802</v>
      </c>
      <c r="E6859" s="266"/>
      <c r="F6859" s="261">
        <v>195000000</v>
      </c>
      <c r="G6859" s="282">
        <f>SUM(H6859)</f>
        <v>190400000</v>
      </c>
      <c r="H6859" s="283">
        <v>190400000</v>
      </c>
      <c r="I6859" s="33"/>
      <c r="J6859" s="33"/>
      <c r="K6859" s="33"/>
      <c r="L6859" s="33"/>
      <c r="M6859" s="33"/>
      <c r="N6859" s="33"/>
      <c r="O6859" s="33"/>
      <c r="P6859" s="33"/>
      <c r="Q6859" s="33"/>
      <c r="R6859" s="33"/>
      <c r="S6859" s="33"/>
      <c r="T6859" s="33"/>
      <c r="U6859" s="33"/>
      <c r="V6859" s="33"/>
      <c r="W6859" s="33"/>
      <c r="X6859" s="282"/>
      <c r="Y6859" s="33"/>
      <c r="Z6859" s="284"/>
      <c r="AA6859" s="284"/>
      <c r="AB6859" s="33"/>
      <c r="AC6859" s="33"/>
      <c r="AD6859" s="33"/>
      <c r="AE6859" s="33"/>
      <c r="AF6859" s="33"/>
      <c r="AG6859" s="33"/>
      <c r="AH6859" s="33"/>
      <c r="AI6859" s="33"/>
      <c r="AJ6859" s="33"/>
      <c r="AK6859" s="33"/>
      <c r="AL6859" s="33"/>
      <c r="AM6859" s="33"/>
      <c r="AN6859" s="33"/>
      <c r="AO6859" s="33"/>
      <c r="AP6859" s="34"/>
      <c r="AQ6859" s="34"/>
      <c r="AR6859" s="28"/>
      <c r="AS6859" s="29"/>
      <c r="AT6859" s="29"/>
      <c r="AU6859" s="29"/>
    </row>
    <row r="6860" spans="1:256" s="479" customFormat="1">
      <c r="A6860" s="13"/>
      <c r="B6860" s="8"/>
      <c r="C6860" s="8"/>
      <c r="D6860" s="344" t="s">
        <v>1803</v>
      </c>
      <c r="E6860" s="266"/>
      <c r="F6860" s="261">
        <v>126500000</v>
      </c>
      <c r="G6860" s="282">
        <f>SUM(H6860)</f>
        <v>122794000</v>
      </c>
      <c r="H6860" s="283">
        <v>122794000</v>
      </c>
      <c r="I6860" s="33"/>
      <c r="J6860" s="33"/>
      <c r="K6860" s="33"/>
      <c r="L6860" s="33"/>
      <c r="M6860" s="33"/>
      <c r="N6860" s="33"/>
      <c r="O6860" s="33"/>
      <c r="P6860" s="33"/>
      <c r="Q6860" s="33"/>
      <c r="R6860" s="33"/>
      <c r="S6860" s="33"/>
      <c r="T6860" s="33"/>
      <c r="U6860" s="33"/>
      <c r="V6860" s="33"/>
      <c r="W6860" s="33"/>
      <c r="X6860" s="282"/>
      <c r="Y6860" s="33"/>
      <c r="Z6860" s="284"/>
      <c r="AA6860" s="284"/>
      <c r="AB6860" s="33"/>
      <c r="AC6860" s="33"/>
      <c r="AD6860" s="33"/>
      <c r="AE6860" s="33"/>
      <c r="AF6860" s="33"/>
      <c r="AG6860" s="33"/>
      <c r="AH6860" s="33"/>
      <c r="AI6860" s="33"/>
      <c r="AJ6860" s="33"/>
      <c r="AK6860" s="33"/>
      <c r="AL6860" s="33"/>
      <c r="AM6860" s="33"/>
      <c r="AN6860" s="33"/>
      <c r="AO6860" s="33"/>
      <c r="AP6860" s="34"/>
      <c r="AQ6860" s="34"/>
      <c r="AR6860" s="28"/>
      <c r="AS6860" s="29"/>
      <c r="AT6860" s="29"/>
      <c r="AU6860" s="29"/>
    </row>
    <row r="6861" spans="1:256" s="479" customFormat="1">
      <c r="A6861" s="13"/>
      <c r="B6861" s="8"/>
      <c r="C6861" s="8"/>
      <c r="D6861" s="240"/>
      <c r="E6861" s="266"/>
      <c r="F6861" s="321"/>
      <c r="G6861" s="282"/>
      <c r="H6861" s="283"/>
      <c r="I6861" s="33"/>
      <c r="J6861" s="33"/>
      <c r="K6861" s="33"/>
      <c r="L6861" s="33"/>
      <c r="M6861" s="33"/>
      <c r="N6861" s="33"/>
      <c r="O6861" s="33"/>
      <c r="P6861" s="33"/>
      <c r="Q6861" s="33"/>
      <c r="R6861" s="33"/>
      <c r="S6861" s="33"/>
      <c r="T6861" s="33"/>
      <c r="U6861" s="33"/>
      <c r="V6861" s="33"/>
      <c r="W6861" s="33"/>
      <c r="X6861" s="282"/>
      <c r="Y6861" s="33"/>
      <c r="Z6861" s="284"/>
      <c r="AA6861" s="284"/>
      <c r="AB6861" s="33"/>
      <c r="AC6861" s="33"/>
      <c r="AD6861" s="33"/>
      <c r="AE6861" s="33"/>
      <c r="AF6861" s="33"/>
      <c r="AG6861" s="33"/>
      <c r="AH6861" s="33"/>
      <c r="AI6861" s="33"/>
      <c r="AJ6861" s="33"/>
      <c r="AK6861" s="33"/>
      <c r="AL6861" s="33"/>
      <c r="AM6861" s="33"/>
      <c r="AN6861" s="33"/>
      <c r="AO6861" s="33"/>
      <c r="AP6861" s="34"/>
      <c r="AQ6861" s="34"/>
      <c r="AR6861" s="28"/>
      <c r="AS6861" s="29"/>
      <c r="AT6861" s="29"/>
      <c r="AU6861" s="29"/>
    </row>
    <row r="6862" spans="1:256" s="479" customFormat="1">
      <c r="A6862" s="13"/>
      <c r="B6862" s="8"/>
      <c r="C6862" s="8"/>
      <c r="D6862" s="240"/>
      <c r="E6862" s="266"/>
      <c r="F6862" s="321"/>
      <c r="G6862" s="282"/>
      <c r="H6862" s="283"/>
      <c r="I6862" s="33"/>
      <c r="J6862" s="33"/>
      <c r="K6862" s="33"/>
      <c r="L6862" s="33"/>
      <c r="M6862" s="33"/>
      <c r="N6862" s="33"/>
      <c r="O6862" s="33"/>
      <c r="P6862" s="33"/>
      <c r="Q6862" s="33"/>
      <c r="R6862" s="33"/>
      <c r="S6862" s="33"/>
      <c r="T6862" s="33"/>
      <c r="U6862" s="33"/>
      <c r="V6862" s="33"/>
      <c r="W6862" s="33"/>
      <c r="X6862" s="282"/>
      <c r="Y6862" s="33"/>
      <c r="Z6862" s="284"/>
      <c r="AA6862" s="284"/>
      <c r="AB6862" s="33"/>
      <c r="AC6862" s="33"/>
      <c r="AD6862" s="33"/>
      <c r="AE6862" s="33"/>
      <c r="AF6862" s="33"/>
      <c r="AG6862" s="33"/>
      <c r="AH6862" s="33"/>
      <c r="AI6862" s="33"/>
      <c r="AJ6862" s="33"/>
      <c r="AK6862" s="33"/>
      <c r="AL6862" s="33"/>
      <c r="AM6862" s="33"/>
      <c r="AN6862" s="33"/>
      <c r="AO6862" s="33"/>
      <c r="AP6862" s="34"/>
      <c r="AQ6862" s="34"/>
      <c r="AR6862" s="28"/>
      <c r="AS6862" s="29"/>
      <c r="AT6862" s="29"/>
      <c r="AU6862" s="29"/>
    </row>
    <row r="6863" spans="1:256" s="479" customFormat="1">
      <c r="A6863" s="13"/>
      <c r="B6863" s="8"/>
      <c r="C6863" s="8"/>
      <c r="D6863" s="240"/>
      <c r="E6863" s="266"/>
      <c r="F6863" s="321"/>
      <c r="G6863" s="282"/>
      <c r="H6863" s="283"/>
      <c r="I6863" s="33"/>
      <c r="J6863" s="33"/>
      <c r="K6863" s="33"/>
      <c r="L6863" s="33"/>
      <c r="M6863" s="33"/>
      <c r="N6863" s="33"/>
      <c r="O6863" s="33"/>
      <c r="P6863" s="33"/>
      <c r="Q6863" s="33"/>
      <c r="R6863" s="33"/>
      <c r="S6863" s="33"/>
      <c r="T6863" s="33"/>
      <c r="U6863" s="33"/>
      <c r="V6863" s="33"/>
      <c r="W6863" s="33"/>
      <c r="X6863" s="282"/>
      <c r="Y6863" s="33"/>
      <c r="Z6863" s="284"/>
      <c r="AA6863" s="284"/>
      <c r="AB6863" s="33"/>
      <c r="AC6863" s="33"/>
      <c r="AD6863" s="33"/>
      <c r="AE6863" s="33"/>
      <c r="AF6863" s="33"/>
      <c r="AG6863" s="33"/>
      <c r="AH6863" s="33"/>
      <c r="AI6863" s="33"/>
      <c r="AJ6863" s="33"/>
      <c r="AK6863" s="33"/>
      <c r="AL6863" s="33"/>
      <c r="AM6863" s="33"/>
      <c r="AN6863" s="33"/>
      <c r="AO6863" s="33"/>
      <c r="AP6863" s="34"/>
      <c r="AQ6863" s="34"/>
      <c r="AR6863" s="28"/>
      <c r="AS6863" s="29"/>
      <c r="AT6863" s="29"/>
      <c r="AU6863" s="29"/>
    </row>
    <row r="6864" spans="1:256" s="402" customFormat="1">
      <c r="A6864" s="13"/>
      <c r="B6864" s="8"/>
      <c r="C6864" s="8"/>
      <c r="D6864" s="240"/>
      <c r="E6864" s="33"/>
      <c r="F6864" s="321"/>
      <c r="G6864" s="282"/>
      <c r="H6864" s="283"/>
      <c r="I6864" s="33"/>
      <c r="J6864" s="33"/>
      <c r="K6864" s="33"/>
      <c r="L6864" s="33"/>
      <c r="M6864" s="33"/>
      <c r="N6864" s="33"/>
      <c r="O6864" s="33"/>
      <c r="P6864" s="33"/>
      <c r="Q6864" s="33"/>
      <c r="R6864" s="33"/>
      <c r="S6864" s="33"/>
      <c r="T6864" s="33"/>
      <c r="U6864" s="33"/>
      <c r="V6864" s="33"/>
      <c r="W6864" s="33"/>
      <c r="X6864" s="282"/>
      <c r="Y6864" s="33"/>
      <c r="Z6864" s="284"/>
      <c r="AA6864" s="284"/>
      <c r="AB6864" s="33"/>
      <c r="AC6864" s="33"/>
      <c r="AD6864" s="33"/>
      <c r="AE6864" s="33"/>
      <c r="AF6864" s="33"/>
      <c r="AG6864" s="33"/>
      <c r="AH6864" s="33"/>
      <c r="AI6864" s="33"/>
      <c r="AJ6864" s="33"/>
      <c r="AK6864" s="33"/>
      <c r="AL6864" s="33"/>
      <c r="AM6864" s="33"/>
      <c r="AN6864" s="33"/>
      <c r="AO6864" s="33"/>
      <c r="AP6864" s="34"/>
      <c r="AQ6864" s="34"/>
      <c r="AR6864" s="28"/>
      <c r="AS6864" s="29"/>
      <c r="AT6864" s="29"/>
      <c r="AU6864" s="29"/>
    </row>
    <row r="6865" spans="1:256" s="24" customFormat="1">
      <c r="A6865" s="13"/>
      <c r="B6865" s="8"/>
      <c r="C6865" s="8"/>
      <c r="D6865" s="240"/>
      <c r="E6865" s="33"/>
      <c r="F6865" s="321"/>
      <c r="G6865" s="282"/>
      <c r="H6865" s="283"/>
      <c r="I6865" s="33"/>
      <c r="J6865" s="33"/>
      <c r="K6865" s="33"/>
      <c r="L6865" s="33"/>
      <c r="M6865" s="33"/>
      <c r="N6865" s="33"/>
      <c r="O6865" s="33"/>
      <c r="P6865" s="33"/>
      <c r="Q6865" s="33"/>
      <c r="R6865" s="33"/>
      <c r="S6865" s="33"/>
      <c r="T6865" s="33"/>
      <c r="U6865" s="33"/>
      <c r="V6865" s="33"/>
      <c r="W6865" s="33"/>
      <c r="X6865" s="282"/>
      <c r="Y6865" s="33"/>
      <c r="Z6865" s="284"/>
      <c r="AA6865" s="284"/>
      <c r="AB6865" s="33"/>
      <c r="AC6865" s="33"/>
      <c r="AD6865" s="33"/>
      <c r="AE6865" s="33"/>
      <c r="AF6865" s="33"/>
      <c r="AG6865" s="33"/>
      <c r="AH6865" s="33"/>
      <c r="AI6865" s="33"/>
      <c r="AJ6865" s="33"/>
      <c r="AK6865" s="33"/>
      <c r="AL6865" s="33"/>
      <c r="AM6865" s="33"/>
      <c r="AN6865" s="33"/>
      <c r="AO6865" s="33"/>
      <c r="AP6865" s="34"/>
      <c r="AQ6865" s="34"/>
      <c r="AR6865" s="28"/>
      <c r="AS6865" s="29"/>
      <c r="AT6865" s="29"/>
      <c r="AU6865" s="29"/>
      <c r="AV6865" s="402"/>
      <c r="AW6865" s="402"/>
      <c r="AX6865" s="402"/>
      <c r="AY6865" s="402"/>
      <c r="AZ6865" s="402"/>
      <c r="BA6865" s="402"/>
      <c r="BB6865" s="402"/>
      <c r="BC6865" s="402"/>
      <c r="BD6865" s="402"/>
      <c r="BE6865" s="402"/>
      <c r="BF6865" s="402"/>
      <c r="BG6865" s="402"/>
      <c r="BH6865" s="402"/>
      <c r="BI6865" s="402"/>
      <c r="BJ6865" s="402"/>
      <c r="BK6865" s="402"/>
      <c r="BL6865" s="402"/>
      <c r="BM6865" s="402"/>
      <c r="BN6865" s="402"/>
      <c r="BO6865" s="402"/>
      <c r="BP6865" s="402"/>
      <c r="BQ6865" s="402"/>
      <c r="BR6865" s="402"/>
      <c r="BS6865" s="402"/>
      <c r="BT6865" s="402"/>
      <c r="BU6865" s="402"/>
      <c r="BV6865" s="402"/>
      <c r="BW6865" s="402"/>
      <c r="BX6865" s="402"/>
      <c r="BY6865" s="402"/>
      <c r="BZ6865" s="402"/>
      <c r="CA6865" s="402"/>
      <c r="CB6865" s="402"/>
      <c r="CC6865" s="402"/>
      <c r="CD6865" s="402"/>
      <c r="CE6865" s="402"/>
      <c r="CF6865" s="402"/>
      <c r="CG6865" s="402"/>
      <c r="CH6865" s="402"/>
      <c r="CI6865" s="402"/>
      <c r="CJ6865" s="402"/>
      <c r="CK6865" s="402"/>
      <c r="CL6865" s="402"/>
      <c r="CM6865" s="402"/>
      <c r="CN6865" s="402"/>
      <c r="CO6865" s="402"/>
      <c r="CP6865" s="402"/>
      <c r="CQ6865" s="402"/>
      <c r="CR6865" s="402"/>
      <c r="CS6865" s="402"/>
      <c r="CT6865" s="402"/>
      <c r="CU6865" s="402"/>
      <c r="CV6865" s="402"/>
      <c r="CW6865" s="402"/>
      <c r="CX6865" s="402"/>
      <c r="CY6865" s="402"/>
      <c r="CZ6865" s="402"/>
      <c r="DA6865" s="402"/>
      <c r="DB6865" s="402"/>
      <c r="DC6865" s="402"/>
      <c r="DD6865" s="402"/>
      <c r="DE6865" s="402"/>
      <c r="DF6865" s="402"/>
      <c r="DG6865" s="402"/>
      <c r="DH6865" s="402"/>
      <c r="DI6865" s="402"/>
      <c r="DJ6865" s="402"/>
      <c r="DK6865" s="402"/>
      <c r="DL6865" s="402"/>
      <c r="DM6865" s="402"/>
      <c r="DN6865" s="402"/>
      <c r="DO6865" s="402"/>
      <c r="DP6865" s="402"/>
      <c r="DQ6865" s="402"/>
      <c r="DR6865" s="402"/>
      <c r="DS6865" s="402"/>
      <c r="DT6865" s="402"/>
      <c r="DU6865" s="402"/>
      <c r="DV6865" s="402"/>
      <c r="DW6865" s="402"/>
      <c r="DX6865" s="402"/>
      <c r="DY6865" s="402"/>
      <c r="DZ6865" s="402"/>
      <c r="EA6865" s="402"/>
      <c r="EB6865" s="402"/>
      <c r="EC6865" s="402"/>
      <c r="ED6865" s="402"/>
      <c r="EE6865" s="402"/>
      <c r="EF6865" s="402"/>
      <c r="EG6865" s="402"/>
      <c r="EH6865" s="402"/>
      <c r="EI6865" s="402"/>
      <c r="EJ6865" s="402"/>
      <c r="EK6865" s="402"/>
      <c r="EL6865" s="402"/>
      <c r="EM6865" s="402"/>
      <c r="EN6865" s="402"/>
      <c r="EO6865" s="402"/>
      <c r="EP6865" s="402"/>
      <c r="EQ6865" s="402"/>
      <c r="ER6865" s="402"/>
      <c r="ES6865" s="402"/>
      <c r="ET6865" s="402"/>
      <c r="EU6865" s="402"/>
      <c r="EV6865" s="402"/>
      <c r="EW6865" s="402"/>
      <c r="EX6865" s="402"/>
      <c r="EY6865" s="402"/>
      <c r="EZ6865" s="402"/>
      <c r="FA6865" s="402"/>
      <c r="FB6865" s="402"/>
      <c r="FC6865" s="402"/>
      <c r="FD6865" s="402"/>
      <c r="FE6865" s="402"/>
      <c r="FF6865" s="402"/>
      <c r="FG6865" s="402"/>
      <c r="FH6865" s="402"/>
      <c r="FI6865" s="402"/>
      <c r="FJ6865" s="402"/>
      <c r="FK6865" s="402"/>
      <c r="FL6865" s="402"/>
      <c r="FM6865" s="402"/>
      <c r="FN6865" s="402"/>
      <c r="FO6865" s="402"/>
      <c r="FP6865" s="402"/>
      <c r="FQ6865" s="402"/>
      <c r="FR6865" s="402"/>
      <c r="FS6865" s="402"/>
      <c r="FT6865" s="402"/>
      <c r="FU6865" s="402"/>
      <c r="FV6865" s="402"/>
      <c r="FW6865" s="402"/>
      <c r="FX6865" s="402"/>
      <c r="FY6865" s="402"/>
      <c r="FZ6865" s="402"/>
      <c r="GA6865" s="402"/>
      <c r="GB6865" s="402"/>
      <c r="GC6865" s="402"/>
      <c r="GD6865" s="402"/>
      <c r="GE6865" s="402"/>
      <c r="GF6865" s="402"/>
      <c r="GG6865" s="402"/>
      <c r="GH6865" s="402"/>
      <c r="GI6865" s="402"/>
      <c r="GJ6865" s="402"/>
      <c r="GK6865" s="402"/>
      <c r="GL6865" s="402"/>
      <c r="GM6865" s="402"/>
      <c r="GN6865" s="402"/>
      <c r="GO6865" s="402"/>
      <c r="GP6865" s="402"/>
      <c r="GQ6865" s="402"/>
      <c r="GR6865" s="402"/>
      <c r="GS6865" s="402"/>
      <c r="GT6865" s="402"/>
      <c r="GU6865" s="402"/>
      <c r="GV6865" s="402"/>
      <c r="GW6865" s="402"/>
      <c r="GX6865" s="402"/>
      <c r="GY6865" s="402"/>
      <c r="GZ6865" s="402"/>
      <c r="HA6865" s="402"/>
      <c r="HB6865" s="402"/>
      <c r="HC6865" s="402"/>
      <c r="HD6865" s="402"/>
      <c r="HE6865" s="402"/>
      <c r="HF6865" s="402"/>
      <c r="HG6865" s="402"/>
      <c r="HH6865" s="402"/>
      <c r="HI6865" s="402"/>
      <c r="HJ6865" s="402"/>
      <c r="HK6865" s="402"/>
      <c r="HL6865" s="402"/>
      <c r="HM6865" s="402"/>
      <c r="HN6865" s="402"/>
      <c r="HO6865" s="402"/>
      <c r="HP6865" s="402"/>
      <c r="HQ6865" s="402"/>
      <c r="HR6865" s="402"/>
      <c r="HS6865" s="402"/>
      <c r="HT6865" s="402"/>
      <c r="HU6865" s="402"/>
      <c r="HV6865" s="402"/>
      <c r="HW6865" s="402"/>
      <c r="HX6865" s="402"/>
      <c r="HY6865" s="402"/>
      <c r="HZ6865" s="402"/>
      <c r="IA6865" s="402"/>
      <c r="IB6865" s="402"/>
      <c r="IC6865" s="402"/>
      <c r="ID6865" s="402"/>
      <c r="IE6865" s="402"/>
      <c r="IF6865" s="402"/>
      <c r="IG6865" s="402"/>
      <c r="IH6865" s="402"/>
      <c r="II6865" s="402"/>
      <c r="IJ6865" s="402"/>
      <c r="IK6865" s="402"/>
      <c r="IL6865" s="402"/>
      <c r="IM6865" s="402"/>
      <c r="IN6865" s="402"/>
      <c r="IO6865" s="402"/>
      <c r="IP6865" s="402"/>
      <c r="IQ6865" s="402"/>
      <c r="IR6865" s="402"/>
      <c r="IS6865" s="402"/>
      <c r="IT6865" s="402"/>
      <c r="IU6865" s="402"/>
      <c r="IV6865" s="402"/>
    </row>
    <row r="6866" spans="1:256" s="86" customFormat="1">
      <c r="A6866" s="12"/>
      <c r="B6866" s="9">
        <v>4</v>
      </c>
      <c r="C6866" s="9" t="s">
        <v>17</v>
      </c>
      <c r="D6866" s="81" t="s">
        <v>5</v>
      </c>
      <c r="E6866" s="31">
        <v>205635450</v>
      </c>
      <c r="F6866" s="31">
        <f t="shared" ref="F6866:V6866" si="1016">SUM(F6867:F6869)</f>
        <v>0</v>
      </c>
      <c r="G6866" s="31">
        <f t="shared" si="1016"/>
        <v>0</v>
      </c>
      <c r="H6866" s="31">
        <f t="shared" si="1016"/>
        <v>0</v>
      </c>
      <c r="I6866" s="31">
        <f t="shared" si="1016"/>
        <v>0</v>
      </c>
      <c r="J6866" s="31">
        <f t="shared" si="1016"/>
        <v>0</v>
      </c>
      <c r="K6866" s="31">
        <f t="shared" si="1016"/>
        <v>0</v>
      </c>
      <c r="L6866" s="31">
        <f t="shared" si="1016"/>
        <v>0</v>
      </c>
      <c r="M6866" s="31">
        <f t="shared" si="1016"/>
        <v>0</v>
      </c>
      <c r="N6866" s="31">
        <f t="shared" si="1016"/>
        <v>0</v>
      </c>
      <c r="O6866" s="31">
        <f t="shared" si="1016"/>
        <v>0</v>
      </c>
      <c r="P6866" s="31">
        <f t="shared" si="1016"/>
        <v>0</v>
      </c>
      <c r="Q6866" s="31">
        <f t="shared" si="1016"/>
        <v>0</v>
      </c>
      <c r="R6866" s="31">
        <f t="shared" si="1016"/>
        <v>0</v>
      </c>
      <c r="S6866" s="31">
        <f t="shared" si="1016"/>
        <v>0</v>
      </c>
      <c r="T6866" s="31">
        <f t="shared" si="1016"/>
        <v>0</v>
      </c>
      <c r="U6866" s="31">
        <f t="shared" si="1016"/>
        <v>0</v>
      </c>
      <c r="V6866" s="31">
        <f t="shared" si="1016"/>
        <v>0</v>
      </c>
      <c r="W6866" s="31">
        <f>SUM(O6866:V6866)</f>
        <v>0</v>
      </c>
      <c r="X6866" s="31">
        <f>SUM(X6867:X6869)</f>
        <v>0</v>
      </c>
      <c r="Y6866" s="31">
        <f>H6866+I6866+J6866+K6866+L6866+M6866+N6866+W6866+X6866</f>
        <v>0</v>
      </c>
      <c r="Z6866" s="31">
        <f t="shared" ref="Z6866:AK6866" si="1017">SUM(Z6867:Z6869)</f>
        <v>0</v>
      </c>
      <c r="AA6866" s="31">
        <f t="shared" si="1017"/>
        <v>0</v>
      </c>
      <c r="AB6866" s="31">
        <f t="shared" si="1017"/>
        <v>0</v>
      </c>
      <c r="AC6866" s="31">
        <f t="shared" si="1017"/>
        <v>0</v>
      </c>
      <c r="AD6866" s="31">
        <f t="shared" si="1017"/>
        <v>0</v>
      </c>
      <c r="AE6866" s="31">
        <f t="shared" si="1017"/>
        <v>0</v>
      </c>
      <c r="AF6866" s="31">
        <f t="shared" si="1017"/>
        <v>0</v>
      </c>
      <c r="AG6866" s="31">
        <f t="shared" si="1017"/>
        <v>0</v>
      </c>
      <c r="AH6866" s="31">
        <f t="shared" si="1017"/>
        <v>0</v>
      </c>
      <c r="AI6866" s="31">
        <f t="shared" si="1017"/>
        <v>0</v>
      </c>
      <c r="AJ6866" s="31">
        <f t="shared" si="1017"/>
        <v>0</v>
      </c>
      <c r="AK6866" s="31">
        <f t="shared" si="1017"/>
        <v>0</v>
      </c>
      <c r="AL6866" s="31">
        <f>SUM(AD6866:AK6866)</f>
        <v>0</v>
      </c>
      <c r="AM6866" s="31">
        <f>SUM(AM6867:AM6869)</f>
        <v>0</v>
      </c>
      <c r="AN6866" s="31">
        <f>SUM(AN6867:AN6869)</f>
        <v>0</v>
      </c>
      <c r="AO6866" s="31">
        <f>Z6866+AA6866+AB6866+AC6866+AL6866+AM6866+AN6866</f>
        <v>0</v>
      </c>
      <c r="AP6866" s="32">
        <f>E6866+Y6866-AO6866</f>
        <v>205635450</v>
      </c>
      <c r="AQ6866" s="32"/>
      <c r="AR6866" s="28"/>
      <c r="AS6866" s="29">
        <f>E6866+H6866+I6866+J6866+K6866+L6866+M6866+N6866+W6866+X6866-Z6866-AB6866-AL6866-AC6866-AM6866-AN6866</f>
        <v>205635450</v>
      </c>
      <c r="AT6866" s="29">
        <f>AP6866-AS6866</f>
        <v>0</v>
      </c>
      <c r="AU6866" s="29">
        <f>E6866</f>
        <v>205635450</v>
      </c>
      <c r="AV6866" s="86">
        <f>AS6866-AU6866</f>
        <v>0</v>
      </c>
      <c r="AW6866" s="86">
        <f>Y6866-AO6866</f>
        <v>0</v>
      </c>
      <c r="AX6866" s="86">
        <f>AV6866-AW6866</f>
        <v>0</v>
      </c>
      <c r="AZ6866" s="398"/>
    </row>
    <row r="6867" spans="1:256" s="402" customFormat="1">
      <c r="A6867" s="10"/>
      <c r="B6867" s="8"/>
      <c r="C6867" s="8"/>
      <c r="D6867" s="113"/>
      <c r="E6867" s="33"/>
      <c r="F6867" s="373"/>
      <c r="G6867" s="71"/>
      <c r="H6867" s="283"/>
      <c r="I6867" s="33"/>
      <c r="J6867" s="33"/>
      <c r="K6867" s="33"/>
      <c r="L6867" s="33"/>
      <c r="M6867" s="33"/>
      <c r="N6867" s="33"/>
      <c r="O6867" s="33"/>
      <c r="P6867" s="33"/>
      <c r="Q6867" s="33"/>
      <c r="R6867" s="33"/>
      <c r="S6867" s="33"/>
      <c r="T6867" s="33"/>
      <c r="U6867" s="33"/>
      <c r="V6867" s="33"/>
      <c r="W6867" s="33"/>
      <c r="X6867" s="282"/>
      <c r="Y6867" s="69"/>
      <c r="Z6867" s="73"/>
      <c r="AA6867" s="73"/>
      <c r="AB6867" s="69"/>
      <c r="AC6867" s="69"/>
      <c r="AD6867" s="69"/>
      <c r="AE6867" s="69"/>
      <c r="AF6867" s="69"/>
      <c r="AG6867" s="69"/>
      <c r="AH6867" s="69"/>
      <c r="AI6867" s="69"/>
      <c r="AJ6867" s="69"/>
      <c r="AK6867" s="69"/>
      <c r="AL6867" s="69"/>
      <c r="AM6867" s="69"/>
      <c r="AN6867" s="69"/>
      <c r="AO6867" s="69"/>
      <c r="AP6867" s="70"/>
      <c r="AQ6867" s="70"/>
      <c r="AR6867" s="76"/>
      <c r="AS6867" s="60"/>
      <c r="AT6867" s="60"/>
      <c r="AU6867" s="60"/>
      <c r="AV6867" s="21"/>
      <c r="AW6867" s="21"/>
      <c r="AX6867" s="21"/>
      <c r="AY6867" s="21"/>
      <c r="AZ6867" s="21"/>
      <c r="BA6867" s="21"/>
      <c r="BB6867" s="21"/>
      <c r="BC6867" s="21"/>
      <c r="BD6867" s="21"/>
      <c r="BE6867" s="21"/>
      <c r="BF6867" s="21"/>
      <c r="BG6867" s="21"/>
      <c r="BH6867" s="21"/>
      <c r="BI6867" s="21"/>
      <c r="BJ6867" s="21"/>
      <c r="BK6867" s="21"/>
      <c r="BL6867" s="21"/>
      <c r="BM6867" s="21"/>
      <c r="BN6867" s="21"/>
      <c r="BO6867" s="21"/>
      <c r="BP6867" s="21"/>
      <c r="BQ6867" s="21"/>
      <c r="BR6867" s="21"/>
      <c r="BS6867" s="21"/>
      <c r="BT6867" s="21"/>
      <c r="BU6867" s="21"/>
      <c r="BV6867" s="21"/>
      <c r="BW6867" s="21"/>
      <c r="BX6867" s="21"/>
      <c r="BY6867" s="21"/>
      <c r="BZ6867" s="21"/>
      <c r="CA6867" s="21"/>
      <c r="CB6867" s="21"/>
      <c r="CC6867" s="21"/>
      <c r="CD6867" s="21"/>
      <c r="CE6867" s="21"/>
      <c r="CF6867" s="21"/>
      <c r="CG6867" s="21"/>
      <c r="CH6867" s="21"/>
      <c r="CI6867" s="21"/>
      <c r="CJ6867" s="21"/>
      <c r="CK6867" s="21"/>
      <c r="CL6867" s="21"/>
      <c r="CM6867" s="21"/>
      <c r="CN6867" s="21"/>
      <c r="CO6867" s="21"/>
      <c r="CP6867" s="21"/>
      <c r="CQ6867" s="21"/>
      <c r="CR6867" s="21"/>
      <c r="CS6867" s="21"/>
      <c r="CT6867" s="21"/>
      <c r="CU6867" s="21"/>
      <c r="CV6867" s="21"/>
      <c r="CW6867" s="21"/>
      <c r="CX6867" s="21"/>
      <c r="CY6867" s="21"/>
      <c r="CZ6867" s="21"/>
      <c r="DA6867" s="21"/>
      <c r="DB6867" s="21"/>
      <c r="DC6867" s="21"/>
      <c r="DD6867" s="21"/>
      <c r="DE6867" s="21"/>
      <c r="DF6867" s="21"/>
      <c r="DG6867" s="21"/>
      <c r="DH6867" s="21"/>
      <c r="DI6867" s="21"/>
      <c r="DJ6867" s="21"/>
      <c r="DK6867" s="21"/>
      <c r="DL6867" s="21"/>
      <c r="DM6867" s="21"/>
      <c r="DN6867" s="21"/>
      <c r="DO6867" s="21"/>
      <c r="DP6867" s="21"/>
      <c r="DQ6867" s="21"/>
      <c r="DR6867" s="21"/>
      <c r="DS6867" s="21"/>
      <c r="DT6867" s="21"/>
      <c r="DU6867" s="21"/>
      <c r="DV6867" s="21"/>
      <c r="DW6867" s="21"/>
      <c r="DX6867" s="21"/>
      <c r="DY6867" s="21"/>
      <c r="DZ6867" s="21"/>
      <c r="EA6867" s="21"/>
      <c r="EB6867" s="21"/>
      <c r="EC6867" s="21"/>
      <c r="ED6867" s="21"/>
      <c r="EE6867" s="21"/>
      <c r="EF6867" s="21"/>
      <c r="EG6867" s="21"/>
      <c r="EH6867" s="21"/>
      <c r="EI6867" s="21"/>
      <c r="EJ6867" s="21"/>
      <c r="EK6867" s="21"/>
      <c r="EL6867" s="21"/>
      <c r="EM6867" s="21"/>
      <c r="EN6867" s="21"/>
      <c r="EO6867" s="21"/>
      <c r="EP6867" s="21"/>
      <c r="EQ6867" s="21"/>
      <c r="ER6867" s="21"/>
      <c r="ES6867" s="21"/>
      <c r="ET6867" s="21"/>
      <c r="EU6867" s="21"/>
      <c r="EV6867" s="21"/>
      <c r="EW6867" s="21"/>
      <c r="EX6867" s="21"/>
      <c r="EY6867" s="21"/>
      <c r="EZ6867" s="21"/>
      <c r="FA6867" s="21"/>
      <c r="FB6867" s="21"/>
      <c r="FC6867" s="21"/>
      <c r="FD6867" s="21"/>
      <c r="FE6867" s="21"/>
      <c r="FF6867" s="21"/>
      <c r="FG6867" s="21"/>
      <c r="FH6867" s="21"/>
      <c r="FI6867" s="21"/>
      <c r="FJ6867" s="21"/>
      <c r="FK6867" s="21"/>
      <c r="FL6867" s="21"/>
      <c r="FM6867" s="21"/>
      <c r="FN6867" s="21"/>
      <c r="FO6867" s="21"/>
      <c r="FP6867" s="21"/>
      <c r="FQ6867" s="21"/>
      <c r="FR6867" s="21"/>
      <c r="FS6867" s="21"/>
      <c r="FT6867" s="21"/>
      <c r="FU6867" s="21"/>
      <c r="FV6867" s="21"/>
      <c r="FW6867" s="21"/>
      <c r="FX6867" s="21"/>
      <c r="FY6867" s="21"/>
      <c r="FZ6867" s="21"/>
      <c r="GA6867" s="21"/>
      <c r="GB6867" s="21"/>
      <c r="GC6867" s="21"/>
      <c r="GD6867" s="21"/>
      <c r="GE6867" s="21"/>
      <c r="GF6867" s="21"/>
      <c r="GG6867" s="21"/>
      <c r="GH6867" s="21"/>
      <c r="GI6867" s="21"/>
      <c r="GJ6867" s="21"/>
      <c r="GK6867" s="21"/>
      <c r="GL6867" s="21"/>
      <c r="GM6867" s="21"/>
      <c r="GN6867" s="21"/>
      <c r="GO6867" s="21"/>
      <c r="GP6867" s="21"/>
      <c r="GQ6867" s="21"/>
      <c r="GR6867" s="21"/>
      <c r="GS6867" s="21"/>
      <c r="GT6867" s="21"/>
      <c r="GU6867" s="21"/>
      <c r="GV6867" s="21"/>
      <c r="GW6867" s="21"/>
      <c r="GX6867" s="21"/>
      <c r="GY6867" s="21"/>
      <c r="GZ6867" s="21"/>
      <c r="HA6867" s="21"/>
      <c r="HB6867" s="21"/>
      <c r="HC6867" s="21"/>
      <c r="HD6867" s="21"/>
      <c r="HE6867" s="21"/>
      <c r="HF6867" s="21"/>
      <c r="HG6867" s="21"/>
      <c r="HH6867" s="21"/>
      <c r="HI6867" s="21"/>
      <c r="HJ6867" s="21"/>
      <c r="HK6867" s="21"/>
      <c r="HL6867" s="21"/>
      <c r="HM6867" s="21"/>
      <c r="HN6867" s="21"/>
      <c r="HO6867" s="21"/>
      <c r="HP6867" s="21"/>
      <c r="HQ6867" s="21"/>
      <c r="HR6867" s="21"/>
      <c r="HS6867" s="21"/>
      <c r="HT6867" s="21"/>
      <c r="HU6867" s="21"/>
      <c r="HV6867" s="21"/>
      <c r="HW6867" s="21"/>
      <c r="HX6867" s="21"/>
      <c r="HY6867" s="21"/>
      <c r="HZ6867" s="21"/>
      <c r="IA6867" s="21"/>
      <c r="IB6867" s="21"/>
      <c r="IC6867" s="21"/>
      <c r="ID6867" s="21"/>
      <c r="IE6867" s="21"/>
      <c r="IF6867" s="21"/>
      <c r="IG6867" s="21"/>
      <c r="IH6867" s="21"/>
      <c r="II6867" s="21"/>
      <c r="IJ6867" s="21"/>
      <c r="IK6867" s="21"/>
      <c r="IL6867" s="21"/>
      <c r="IM6867" s="21"/>
      <c r="IN6867" s="21"/>
      <c r="IO6867" s="21"/>
      <c r="IP6867" s="21"/>
      <c r="IQ6867" s="21"/>
      <c r="IR6867" s="21"/>
      <c r="IS6867" s="21"/>
      <c r="IT6867" s="21"/>
      <c r="IU6867" s="21"/>
      <c r="IV6867" s="21"/>
    </row>
    <row r="6868" spans="1:256" s="402" customFormat="1">
      <c r="A6868" s="10"/>
      <c r="B6868" s="8"/>
      <c r="C6868" s="8"/>
      <c r="D6868" s="113"/>
      <c r="E6868" s="33"/>
      <c r="F6868" s="373"/>
      <c r="G6868" s="71"/>
      <c r="H6868" s="283"/>
      <c r="I6868" s="33"/>
      <c r="J6868" s="33"/>
      <c r="K6868" s="33"/>
      <c r="L6868" s="33"/>
      <c r="M6868" s="33"/>
      <c r="N6868" s="33"/>
      <c r="O6868" s="33"/>
      <c r="P6868" s="33"/>
      <c r="Q6868" s="33"/>
      <c r="R6868" s="33"/>
      <c r="S6868" s="33"/>
      <c r="T6868" s="33"/>
      <c r="U6868" s="33"/>
      <c r="V6868" s="33"/>
      <c r="W6868" s="33"/>
      <c r="X6868" s="282"/>
      <c r="Y6868" s="69"/>
      <c r="Z6868" s="73"/>
      <c r="AA6868" s="73"/>
      <c r="AB6868" s="69"/>
      <c r="AC6868" s="69"/>
      <c r="AD6868" s="69"/>
      <c r="AE6868" s="69"/>
      <c r="AF6868" s="69"/>
      <c r="AG6868" s="69"/>
      <c r="AH6868" s="69"/>
      <c r="AI6868" s="69"/>
      <c r="AJ6868" s="69"/>
      <c r="AK6868" s="69"/>
      <c r="AL6868" s="69"/>
      <c r="AM6868" s="69"/>
      <c r="AN6868" s="69"/>
      <c r="AO6868" s="69"/>
      <c r="AP6868" s="70"/>
      <c r="AQ6868" s="70"/>
      <c r="AR6868" s="76"/>
      <c r="AS6868" s="60"/>
      <c r="AT6868" s="60"/>
      <c r="AU6868" s="60"/>
      <c r="AV6868" s="21"/>
      <c r="AW6868" s="21"/>
      <c r="AX6868" s="21"/>
      <c r="AY6868" s="21"/>
      <c r="AZ6868" s="21"/>
      <c r="BA6868" s="21"/>
      <c r="BB6868" s="21"/>
      <c r="BC6868" s="21"/>
      <c r="BD6868" s="21"/>
      <c r="BE6868" s="21"/>
      <c r="BF6868" s="21"/>
      <c r="BG6868" s="21"/>
      <c r="BH6868" s="21"/>
      <c r="BI6868" s="21"/>
      <c r="BJ6868" s="21"/>
      <c r="BK6868" s="21"/>
      <c r="BL6868" s="21"/>
      <c r="BM6868" s="21"/>
      <c r="BN6868" s="21"/>
      <c r="BO6868" s="21"/>
      <c r="BP6868" s="21"/>
      <c r="BQ6868" s="21"/>
      <c r="BR6868" s="21"/>
      <c r="BS6868" s="21"/>
      <c r="BT6868" s="21"/>
      <c r="BU6868" s="21"/>
      <c r="BV6868" s="21"/>
      <c r="BW6868" s="21"/>
      <c r="BX6868" s="21"/>
      <c r="BY6868" s="21"/>
      <c r="BZ6868" s="21"/>
      <c r="CA6868" s="21"/>
      <c r="CB6868" s="21"/>
      <c r="CC6868" s="21"/>
      <c r="CD6868" s="21"/>
      <c r="CE6868" s="21"/>
      <c r="CF6868" s="21"/>
      <c r="CG6868" s="21"/>
      <c r="CH6868" s="21"/>
      <c r="CI6868" s="21"/>
      <c r="CJ6868" s="21"/>
      <c r="CK6868" s="21"/>
      <c r="CL6868" s="21"/>
      <c r="CM6868" s="21"/>
      <c r="CN6868" s="21"/>
      <c r="CO6868" s="21"/>
      <c r="CP6868" s="21"/>
      <c r="CQ6868" s="21"/>
      <c r="CR6868" s="21"/>
      <c r="CS6868" s="21"/>
      <c r="CT6868" s="21"/>
      <c r="CU6868" s="21"/>
      <c r="CV6868" s="21"/>
      <c r="CW6868" s="21"/>
      <c r="CX6868" s="21"/>
      <c r="CY6868" s="21"/>
      <c r="CZ6868" s="21"/>
      <c r="DA6868" s="21"/>
      <c r="DB6868" s="21"/>
      <c r="DC6868" s="21"/>
      <c r="DD6868" s="21"/>
      <c r="DE6868" s="21"/>
      <c r="DF6868" s="21"/>
      <c r="DG6868" s="21"/>
      <c r="DH6868" s="21"/>
      <c r="DI6868" s="21"/>
      <c r="DJ6868" s="21"/>
      <c r="DK6868" s="21"/>
      <c r="DL6868" s="21"/>
      <c r="DM6868" s="21"/>
      <c r="DN6868" s="21"/>
      <c r="DO6868" s="21"/>
      <c r="DP6868" s="21"/>
      <c r="DQ6868" s="21"/>
      <c r="DR6868" s="21"/>
      <c r="DS6868" s="21"/>
      <c r="DT6868" s="21"/>
      <c r="DU6868" s="21"/>
      <c r="DV6868" s="21"/>
      <c r="DW6868" s="21"/>
      <c r="DX6868" s="21"/>
      <c r="DY6868" s="21"/>
      <c r="DZ6868" s="21"/>
      <c r="EA6868" s="21"/>
      <c r="EB6868" s="21"/>
      <c r="EC6868" s="21"/>
      <c r="ED6868" s="21"/>
      <c r="EE6868" s="21"/>
      <c r="EF6868" s="21"/>
      <c r="EG6868" s="21"/>
      <c r="EH6868" s="21"/>
      <c r="EI6868" s="21"/>
      <c r="EJ6868" s="21"/>
      <c r="EK6868" s="21"/>
      <c r="EL6868" s="21"/>
      <c r="EM6868" s="21"/>
      <c r="EN6868" s="21"/>
      <c r="EO6868" s="21"/>
      <c r="EP6868" s="21"/>
      <c r="EQ6868" s="21"/>
      <c r="ER6868" s="21"/>
      <c r="ES6868" s="21"/>
      <c r="ET6868" s="21"/>
      <c r="EU6868" s="21"/>
      <c r="EV6868" s="21"/>
      <c r="EW6868" s="21"/>
      <c r="EX6868" s="21"/>
      <c r="EY6868" s="21"/>
      <c r="EZ6868" s="21"/>
      <c r="FA6868" s="21"/>
      <c r="FB6868" s="21"/>
      <c r="FC6868" s="21"/>
      <c r="FD6868" s="21"/>
      <c r="FE6868" s="21"/>
      <c r="FF6868" s="21"/>
      <c r="FG6868" s="21"/>
      <c r="FH6868" s="21"/>
      <c r="FI6868" s="21"/>
      <c r="FJ6868" s="21"/>
      <c r="FK6868" s="21"/>
      <c r="FL6868" s="21"/>
      <c r="FM6868" s="21"/>
      <c r="FN6868" s="21"/>
      <c r="FO6868" s="21"/>
      <c r="FP6868" s="21"/>
      <c r="FQ6868" s="21"/>
      <c r="FR6868" s="21"/>
      <c r="FS6868" s="21"/>
      <c r="FT6868" s="21"/>
      <c r="FU6868" s="21"/>
      <c r="FV6868" s="21"/>
      <c r="FW6868" s="21"/>
      <c r="FX6868" s="21"/>
      <c r="FY6868" s="21"/>
      <c r="FZ6868" s="21"/>
      <c r="GA6868" s="21"/>
      <c r="GB6868" s="21"/>
      <c r="GC6868" s="21"/>
      <c r="GD6868" s="21"/>
      <c r="GE6868" s="21"/>
      <c r="GF6868" s="21"/>
      <c r="GG6868" s="21"/>
      <c r="GH6868" s="21"/>
      <c r="GI6868" s="21"/>
      <c r="GJ6868" s="21"/>
      <c r="GK6868" s="21"/>
      <c r="GL6868" s="21"/>
      <c r="GM6868" s="21"/>
      <c r="GN6868" s="21"/>
      <c r="GO6868" s="21"/>
      <c r="GP6868" s="21"/>
      <c r="GQ6868" s="21"/>
      <c r="GR6868" s="21"/>
      <c r="GS6868" s="21"/>
      <c r="GT6868" s="21"/>
      <c r="GU6868" s="21"/>
      <c r="GV6868" s="21"/>
      <c r="GW6868" s="21"/>
      <c r="GX6868" s="21"/>
      <c r="GY6868" s="21"/>
      <c r="GZ6868" s="21"/>
      <c r="HA6868" s="21"/>
      <c r="HB6868" s="21"/>
      <c r="HC6868" s="21"/>
      <c r="HD6868" s="21"/>
      <c r="HE6868" s="21"/>
      <c r="HF6868" s="21"/>
      <c r="HG6868" s="21"/>
      <c r="HH6868" s="21"/>
      <c r="HI6868" s="21"/>
      <c r="HJ6868" s="21"/>
      <c r="HK6868" s="21"/>
      <c r="HL6868" s="21"/>
      <c r="HM6868" s="21"/>
      <c r="HN6868" s="21"/>
      <c r="HO6868" s="21"/>
      <c r="HP6868" s="21"/>
      <c r="HQ6868" s="21"/>
      <c r="HR6868" s="21"/>
      <c r="HS6868" s="21"/>
      <c r="HT6868" s="21"/>
      <c r="HU6868" s="21"/>
      <c r="HV6868" s="21"/>
      <c r="HW6868" s="21"/>
      <c r="HX6868" s="21"/>
      <c r="HY6868" s="21"/>
      <c r="HZ6868" s="21"/>
      <c r="IA6868" s="21"/>
      <c r="IB6868" s="21"/>
      <c r="IC6868" s="21"/>
      <c r="ID6868" s="21"/>
      <c r="IE6868" s="21"/>
      <c r="IF6868" s="21"/>
      <c r="IG6868" s="21"/>
      <c r="IH6868" s="21"/>
      <c r="II6868" s="21"/>
      <c r="IJ6868" s="21"/>
      <c r="IK6868" s="21"/>
      <c r="IL6868" s="21"/>
      <c r="IM6868" s="21"/>
      <c r="IN6868" s="21"/>
      <c r="IO6868" s="21"/>
      <c r="IP6868" s="21"/>
      <c r="IQ6868" s="21"/>
      <c r="IR6868" s="21"/>
      <c r="IS6868" s="21"/>
      <c r="IT6868" s="21"/>
      <c r="IU6868" s="21"/>
      <c r="IV6868" s="21"/>
    </row>
    <row r="6869" spans="1:256" s="402" customFormat="1">
      <c r="A6869" s="10"/>
      <c r="B6869" s="8"/>
      <c r="C6869" s="8"/>
      <c r="D6869" s="113"/>
      <c r="E6869" s="33"/>
      <c r="F6869" s="69"/>
      <c r="G6869" s="71"/>
      <c r="H6869" s="72"/>
      <c r="I6869" s="69"/>
      <c r="J6869" s="69"/>
      <c r="K6869" s="69"/>
      <c r="L6869" s="69"/>
      <c r="M6869" s="69"/>
      <c r="N6869" s="69"/>
      <c r="O6869" s="69"/>
      <c r="P6869" s="69"/>
      <c r="Q6869" s="69"/>
      <c r="R6869" s="69"/>
      <c r="S6869" s="69"/>
      <c r="T6869" s="69"/>
      <c r="U6869" s="69"/>
      <c r="V6869" s="69"/>
      <c r="W6869" s="69"/>
      <c r="X6869" s="71"/>
      <c r="Y6869" s="69"/>
      <c r="Z6869" s="73"/>
      <c r="AA6869" s="73"/>
      <c r="AB6869" s="69"/>
      <c r="AC6869" s="69"/>
      <c r="AD6869" s="69"/>
      <c r="AE6869" s="69"/>
      <c r="AF6869" s="69"/>
      <c r="AG6869" s="69"/>
      <c r="AH6869" s="69"/>
      <c r="AI6869" s="69"/>
      <c r="AJ6869" s="69"/>
      <c r="AK6869" s="69"/>
      <c r="AL6869" s="69"/>
      <c r="AM6869" s="69"/>
      <c r="AN6869" s="69"/>
      <c r="AO6869" s="69"/>
      <c r="AP6869" s="70"/>
      <c r="AQ6869" s="70"/>
      <c r="AR6869" s="76"/>
      <c r="AS6869" s="60"/>
      <c r="AT6869" s="60"/>
      <c r="AU6869" s="60"/>
      <c r="AV6869" s="21"/>
      <c r="AW6869" s="21"/>
      <c r="AX6869" s="21"/>
      <c r="AY6869" s="21"/>
      <c r="AZ6869" s="21"/>
      <c r="BA6869" s="21"/>
      <c r="BB6869" s="21"/>
      <c r="BC6869" s="21"/>
      <c r="BD6869" s="21"/>
      <c r="BE6869" s="21"/>
      <c r="BF6869" s="21"/>
      <c r="BG6869" s="21"/>
      <c r="BH6869" s="21"/>
      <c r="BI6869" s="21"/>
      <c r="BJ6869" s="21"/>
      <c r="BK6869" s="21"/>
      <c r="BL6869" s="21"/>
      <c r="BM6869" s="21"/>
      <c r="BN6869" s="21"/>
      <c r="BO6869" s="21"/>
      <c r="BP6869" s="21"/>
      <c r="BQ6869" s="21"/>
      <c r="BR6869" s="21"/>
      <c r="BS6869" s="21"/>
      <c r="BT6869" s="21"/>
      <c r="BU6869" s="21"/>
      <c r="BV6869" s="21"/>
      <c r="BW6869" s="21"/>
      <c r="BX6869" s="21"/>
      <c r="BY6869" s="21"/>
      <c r="BZ6869" s="21"/>
      <c r="CA6869" s="21"/>
      <c r="CB6869" s="21"/>
      <c r="CC6869" s="21"/>
      <c r="CD6869" s="21"/>
      <c r="CE6869" s="21"/>
      <c r="CF6869" s="21"/>
      <c r="CG6869" s="21"/>
      <c r="CH6869" s="21"/>
      <c r="CI6869" s="21"/>
      <c r="CJ6869" s="21"/>
      <c r="CK6869" s="21"/>
      <c r="CL6869" s="21"/>
      <c r="CM6869" s="21"/>
      <c r="CN6869" s="21"/>
      <c r="CO6869" s="21"/>
      <c r="CP6869" s="21"/>
      <c r="CQ6869" s="21"/>
      <c r="CR6869" s="21"/>
      <c r="CS6869" s="21"/>
      <c r="CT6869" s="21"/>
      <c r="CU6869" s="21"/>
      <c r="CV6869" s="21"/>
      <c r="CW6869" s="21"/>
      <c r="CX6869" s="21"/>
      <c r="CY6869" s="21"/>
      <c r="CZ6869" s="21"/>
      <c r="DA6869" s="21"/>
      <c r="DB6869" s="21"/>
      <c r="DC6869" s="21"/>
      <c r="DD6869" s="21"/>
      <c r="DE6869" s="21"/>
      <c r="DF6869" s="21"/>
      <c r="DG6869" s="21"/>
      <c r="DH6869" s="21"/>
      <c r="DI6869" s="21"/>
      <c r="DJ6869" s="21"/>
      <c r="DK6869" s="21"/>
      <c r="DL6869" s="21"/>
      <c r="DM6869" s="21"/>
      <c r="DN6869" s="21"/>
      <c r="DO6869" s="21"/>
      <c r="DP6869" s="21"/>
      <c r="DQ6869" s="21"/>
      <c r="DR6869" s="21"/>
      <c r="DS6869" s="21"/>
      <c r="DT6869" s="21"/>
      <c r="DU6869" s="21"/>
      <c r="DV6869" s="21"/>
      <c r="DW6869" s="21"/>
      <c r="DX6869" s="21"/>
      <c r="DY6869" s="21"/>
      <c r="DZ6869" s="21"/>
      <c r="EA6869" s="21"/>
      <c r="EB6869" s="21"/>
      <c r="EC6869" s="21"/>
      <c r="ED6869" s="21"/>
      <c r="EE6869" s="21"/>
      <c r="EF6869" s="21"/>
      <c r="EG6869" s="21"/>
      <c r="EH6869" s="21"/>
      <c r="EI6869" s="21"/>
      <c r="EJ6869" s="21"/>
      <c r="EK6869" s="21"/>
      <c r="EL6869" s="21"/>
      <c r="EM6869" s="21"/>
      <c r="EN6869" s="21"/>
      <c r="EO6869" s="21"/>
      <c r="EP6869" s="21"/>
      <c r="EQ6869" s="21"/>
      <c r="ER6869" s="21"/>
      <c r="ES6869" s="21"/>
      <c r="ET6869" s="21"/>
      <c r="EU6869" s="21"/>
      <c r="EV6869" s="21"/>
      <c r="EW6869" s="21"/>
      <c r="EX6869" s="21"/>
      <c r="EY6869" s="21"/>
      <c r="EZ6869" s="21"/>
      <c r="FA6869" s="21"/>
      <c r="FB6869" s="21"/>
      <c r="FC6869" s="21"/>
      <c r="FD6869" s="21"/>
      <c r="FE6869" s="21"/>
      <c r="FF6869" s="21"/>
      <c r="FG6869" s="21"/>
      <c r="FH6869" s="21"/>
      <c r="FI6869" s="21"/>
      <c r="FJ6869" s="21"/>
      <c r="FK6869" s="21"/>
      <c r="FL6869" s="21"/>
      <c r="FM6869" s="21"/>
      <c r="FN6869" s="21"/>
      <c r="FO6869" s="21"/>
      <c r="FP6869" s="21"/>
      <c r="FQ6869" s="21"/>
      <c r="FR6869" s="21"/>
      <c r="FS6869" s="21"/>
      <c r="FT6869" s="21"/>
      <c r="FU6869" s="21"/>
      <c r="FV6869" s="21"/>
      <c r="FW6869" s="21"/>
      <c r="FX6869" s="21"/>
      <c r="FY6869" s="21"/>
      <c r="FZ6869" s="21"/>
      <c r="GA6869" s="21"/>
      <c r="GB6869" s="21"/>
      <c r="GC6869" s="21"/>
      <c r="GD6869" s="21"/>
      <c r="GE6869" s="21"/>
      <c r="GF6869" s="21"/>
      <c r="GG6869" s="21"/>
      <c r="GH6869" s="21"/>
      <c r="GI6869" s="21"/>
      <c r="GJ6869" s="21"/>
      <c r="GK6869" s="21"/>
      <c r="GL6869" s="21"/>
      <c r="GM6869" s="21"/>
      <c r="GN6869" s="21"/>
      <c r="GO6869" s="21"/>
      <c r="GP6869" s="21"/>
      <c r="GQ6869" s="21"/>
      <c r="GR6869" s="21"/>
      <c r="GS6869" s="21"/>
      <c r="GT6869" s="21"/>
      <c r="GU6869" s="21"/>
      <c r="GV6869" s="21"/>
      <c r="GW6869" s="21"/>
      <c r="GX6869" s="21"/>
      <c r="GY6869" s="21"/>
      <c r="GZ6869" s="21"/>
      <c r="HA6869" s="21"/>
      <c r="HB6869" s="21"/>
      <c r="HC6869" s="21"/>
      <c r="HD6869" s="21"/>
      <c r="HE6869" s="21"/>
      <c r="HF6869" s="21"/>
      <c r="HG6869" s="21"/>
      <c r="HH6869" s="21"/>
      <c r="HI6869" s="21"/>
      <c r="HJ6869" s="21"/>
      <c r="HK6869" s="21"/>
      <c r="HL6869" s="21"/>
      <c r="HM6869" s="21"/>
      <c r="HN6869" s="21"/>
      <c r="HO6869" s="21"/>
      <c r="HP6869" s="21"/>
      <c r="HQ6869" s="21"/>
      <c r="HR6869" s="21"/>
      <c r="HS6869" s="21"/>
      <c r="HT6869" s="21"/>
      <c r="HU6869" s="21"/>
      <c r="HV6869" s="21"/>
      <c r="HW6869" s="21"/>
      <c r="HX6869" s="21"/>
      <c r="HY6869" s="21"/>
      <c r="HZ6869" s="21"/>
      <c r="IA6869" s="21"/>
      <c r="IB6869" s="21"/>
      <c r="IC6869" s="21"/>
      <c r="ID6869" s="21"/>
      <c r="IE6869" s="21"/>
      <c r="IF6869" s="21"/>
      <c r="IG6869" s="21"/>
      <c r="IH6869" s="21"/>
      <c r="II6869" s="21"/>
      <c r="IJ6869" s="21"/>
      <c r="IK6869" s="21"/>
      <c r="IL6869" s="21"/>
      <c r="IM6869" s="21"/>
      <c r="IN6869" s="21"/>
      <c r="IO6869" s="21"/>
      <c r="IP6869" s="21"/>
      <c r="IQ6869" s="21"/>
      <c r="IR6869" s="21"/>
      <c r="IS6869" s="21"/>
      <c r="IT6869" s="21"/>
      <c r="IU6869" s="21"/>
      <c r="IV6869" s="21"/>
    </row>
    <row r="6870" spans="1:256" s="86" customFormat="1">
      <c r="A6870" s="12"/>
      <c r="B6870" s="9">
        <v>5</v>
      </c>
      <c r="C6870" s="9" t="s">
        <v>18</v>
      </c>
      <c r="D6870" s="81" t="s">
        <v>11</v>
      </c>
      <c r="E6870" s="326">
        <v>0</v>
      </c>
      <c r="F6870" s="31">
        <f t="shared" ref="F6870:V6870" si="1018">SUM(F6871:F6872)</f>
        <v>0</v>
      </c>
      <c r="G6870" s="31">
        <f t="shared" si="1018"/>
        <v>0</v>
      </c>
      <c r="H6870" s="31">
        <f t="shared" si="1018"/>
        <v>0</v>
      </c>
      <c r="I6870" s="31">
        <f t="shared" si="1018"/>
        <v>0</v>
      </c>
      <c r="J6870" s="31">
        <f t="shared" si="1018"/>
        <v>0</v>
      </c>
      <c r="K6870" s="31">
        <f t="shared" si="1018"/>
        <v>0</v>
      </c>
      <c r="L6870" s="31">
        <f t="shared" si="1018"/>
        <v>0</v>
      </c>
      <c r="M6870" s="31">
        <f t="shared" si="1018"/>
        <v>0</v>
      </c>
      <c r="N6870" s="31">
        <f t="shared" si="1018"/>
        <v>0</v>
      </c>
      <c r="O6870" s="31">
        <f t="shared" si="1018"/>
        <v>0</v>
      </c>
      <c r="P6870" s="31">
        <f t="shared" si="1018"/>
        <v>0</v>
      </c>
      <c r="Q6870" s="31">
        <f t="shared" si="1018"/>
        <v>0</v>
      </c>
      <c r="R6870" s="31">
        <f t="shared" si="1018"/>
        <v>0</v>
      </c>
      <c r="S6870" s="31">
        <f t="shared" si="1018"/>
        <v>0</v>
      </c>
      <c r="T6870" s="31">
        <f t="shared" si="1018"/>
        <v>0</v>
      </c>
      <c r="U6870" s="31">
        <f t="shared" si="1018"/>
        <v>0</v>
      </c>
      <c r="V6870" s="31">
        <f t="shared" si="1018"/>
        <v>0</v>
      </c>
      <c r="W6870" s="31">
        <f>SUM(O6870:V6870)</f>
        <v>0</v>
      </c>
      <c r="X6870" s="31">
        <f>SUM(X6871:X6872)</f>
        <v>0</v>
      </c>
      <c r="Y6870" s="31">
        <f>H6870+I6870+J6870+K6870+L6870+M6870+N6870+W6870+X6870</f>
        <v>0</v>
      </c>
      <c r="Z6870" s="31">
        <f t="shared" ref="Z6870:AK6870" si="1019">SUM(Z6871:Z6872)</f>
        <v>0</v>
      </c>
      <c r="AA6870" s="31">
        <f t="shared" si="1019"/>
        <v>0</v>
      </c>
      <c r="AB6870" s="31">
        <f t="shared" si="1019"/>
        <v>0</v>
      </c>
      <c r="AC6870" s="31">
        <f t="shared" si="1019"/>
        <v>0</v>
      </c>
      <c r="AD6870" s="31">
        <f t="shared" si="1019"/>
        <v>0</v>
      </c>
      <c r="AE6870" s="31">
        <f t="shared" si="1019"/>
        <v>0</v>
      </c>
      <c r="AF6870" s="31">
        <f t="shared" si="1019"/>
        <v>0</v>
      </c>
      <c r="AG6870" s="31">
        <f t="shared" si="1019"/>
        <v>0</v>
      </c>
      <c r="AH6870" s="31">
        <f t="shared" si="1019"/>
        <v>0</v>
      </c>
      <c r="AI6870" s="31">
        <f t="shared" si="1019"/>
        <v>0</v>
      </c>
      <c r="AJ6870" s="31">
        <f t="shared" si="1019"/>
        <v>0</v>
      </c>
      <c r="AK6870" s="31">
        <f t="shared" si="1019"/>
        <v>0</v>
      </c>
      <c r="AL6870" s="31">
        <f>SUM(AD6870:AK6870)</f>
        <v>0</v>
      </c>
      <c r="AM6870" s="31">
        <f>SUM(AM6871:AM6872)</f>
        <v>0</v>
      </c>
      <c r="AN6870" s="31">
        <f>SUM(AN6871:AN6872)</f>
        <v>0</v>
      </c>
      <c r="AO6870" s="31">
        <f>Z6870+AA6870+AB6870+AC6870+AL6870+AM6870+AN6870</f>
        <v>0</v>
      </c>
      <c r="AP6870" s="32">
        <f>E6870+Y6870-AO6870</f>
        <v>0</v>
      </c>
      <c r="AQ6870" s="32"/>
      <c r="AR6870" s="28"/>
      <c r="AS6870" s="29">
        <f>E6870+H6870+I6870+J6870+K6870+L6870+M6870+N6870+W6870+X6870-Z6870-AB6870-AL6870-AC6870-AM6870-AN6870</f>
        <v>0</v>
      </c>
      <c r="AT6870" s="29">
        <f>AP6870-AS6870</f>
        <v>0</v>
      </c>
      <c r="AU6870" s="29">
        <f>E6870</f>
        <v>0</v>
      </c>
      <c r="AV6870" s="86">
        <f>AS6870-AU6870</f>
        <v>0</v>
      </c>
      <c r="AW6870" s="86">
        <f>Y6870-AO6870</f>
        <v>0</v>
      </c>
      <c r="AX6870" s="86">
        <f>AV6870-AW6870</f>
        <v>0</v>
      </c>
      <c r="AZ6870" s="398"/>
    </row>
    <row r="6871" spans="1:256" s="21" customFormat="1">
      <c r="A6871" s="10"/>
      <c r="B6871" s="8"/>
      <c r="C6871" s="8"/>
      <c r="D6871" s="82"/>
      <c r="E6871" s="33"/>
      <c r="F6871" s="261"/>
      <c r="G6871" s="71"/>
      <c r="H6871" s="72"/>
      <c r="I6871" s="69"/>
      <c r="J6871" s="69"/>
      <c r="K6871" s="69"/>
      <c r="L6871" s="69"/>
      <c r="M6871" s="69"/>
      <c r="N6871" s="69"/>
      <c r="O6871" s="69"/>
      <c r="P6871" s="69"/>
      <c r="Q6871" s="69"/>
      <c r="R6871" s="69"/>
      <c r="S6871" s="69"/>
      <c r="T6871" s="69"/>
      <c r="U6871" s="69"/>
      <c r="V6871" s="69"/>
      <c r="W6871" s="69"/>
      <c r="X6871" s="71"/>
      <c r="Y6871" s="69"/>
      <c r="Z6871" s="73"/>
      <c r="AA6871" s="73"/>
      <c r="AB6871" s="69"/>
      <c r="AC6871" s="69"/>
      <c r="AD6871" s="69"/>
      <c r="AE6871" s="69"/>
      <c r="AF6871" s="69"/>
      <c r="AG6871" s="69"/>
      <c r="AH6871" s="69"/>
      <c r="AI6871" s="69"/>
      <c r="AJ6871" s="69"/>
      <c r="AK6871" s="69"/>
      <c r="AL6871" s="69"/>
      <c r="AM6871" s="69"/>
      <c r="AN6871" s="69"/>
      <c r="AO6871" s="69"/>
      <c r="AP6871" s="70"/>
      <c r="AQ6871" s="70"/>
      <c r="AR6871" s="76"/>
      <c r="AS6871" s="60"/>
      <c r="AT6871" s="60"/>
      <c r="AU6871" s="60"/>
    </row>
    <row r="6872" spans="1:256" s="21" customFormat="1">
      <c r="A6872" s="10"/>
      <c r="B6872" s="8"/>
      <c r="C6872" s="8"/>
      <c r="D6872" s="82"/>
      <c r="E6872" s="33"/>
      <c r="F6872" s="261"/>
      <c r="G6872" s="71"/>
      <c r="H6872" s="283"/>
      <c r="I6872" s="33"/>
      <c r="J6872" s="33"/>
      <c r="K6872" s="33"/>
      <c r="L6872" s="33"/>
      <c r="M6872" s="33"/>
      <c r="N6872" s="33"/>
      <c r="O6872" s="33"/>
      <c r="P6872" s="33"/>
      <c r="Q6872" s="33"/>
      <c r="R6872" s="33"/>
      <c r="S6872" s="33"/>
      <c r="T6872" s="33"/>
      <c r="U6872" s="33"/>
      <c r="V6872" s="33"/>
      <c r="W6872" s="33"/>
      <c r="X6872" s="282"/>
      <c r="Y6872" s="69"/>
      <c r="Z6872" s="284"/>
      <c r="AA6872" s="284"/>
      <c r="AB6872" s="33"/>
      <c r="AC6872" s="33"/>
      <c r="AD6872" s="33"/>
      <c r="AE6872" s="33"/>
      <c r="AF6872" s="33"/>
      <c r="AG6872" s="33"/>
      <c r="AH6872" s="33"/>
      <c r="AI6872" s="33"/>
      <c r="AJ6872" s="33"/>
      <c r="AK6872" s="33"/>
      <c r="AL6872" s="33"/>
      <c r="AM6872" s="33"/>
      <c r="AN6872" s="33"/>
      <c r="AO6872" s="69"/>
      <c r="AP6872" s="70"/>
      <c r="AQ6872" s="70"/>
      <c r="AR6872" s="76"/>
      <c r="AS6872" s="60"/>
      <c r="AT6872" s="60"/>
      <c r="AU6872" s="60"/>
    </row>
    <row r="6873" spans="1:256" s="21" customFormat="1">
      <c r="A6873" s="12"/>
      <c r="B6873" s="9">
        <v>6</v>
      </c>
      <c r="C6873" s="9" t="s">
        <v>19</v>
      </c>
      <c r="D6873" s="81" t="s">
        <v>7</v>
      </c>
      <c r="E6873" s="31">
        <v>0</v>
      </c>
      <c r="F6873" s="31">
        <f t="shared" ref="F6873:V6873" si="1020">SUM(F6874:F6875)</f>
        <v>0</v>
      </c>
      <c r="G6873" s="31">
        <f t="shared" si="1020"/>
        <v>0</v>
      </c>
      <c r="H6873" s="31">
        <f t="shared" si="1020"/>
        <v>0</v>
      </c>
      <c r="I6873" s="31">
        <f t="shared" si="1020"/>
        <v>0</v>
      </c>
      <c r="J6873" s="31">
        <f t="shared" si="1020"/>
        <v>0</v>
      </c>
      <c r="K6873" s="31">
        <f t="shared" si="1020"/>
        <v>0</v>
      </c>
      <c r="L6873" s="31">
        <f t="shared" si="1020"/>
        <v>0</v>
      </c>
      <c r="M6873" s="31">
        <f t="shared" si="1020"/>
        <v>0</v>
      </c>
      <c r="N6873" s="31">
        <f t="shared" si="1020"/>
        <v>0</v>
      </c>
      <c r="O6873" s="31">
        <f t="shared" si="1020"/>
        <v>0</v>
      </c>
      <c r="P6873" s="31">
        <f t="shared" si="1020"/>
        <v>0</v>
      </c>
      <c r="Q6873" s="31">
        <f t="shared" si="1020"/>
        <v>0</v>
      </c>
      <c r="R6873" s="31">
        <f t="shared" si="1020"/>
        <v>0</v>
      </c>
      <c r="S6873" s="31">
        <f t="shared" si="1020"/>
        <v>0</v>
      </c>
      <c r="T6873" s="31">
        <f t="shared" si="1020"/>
        <v>0</v>
      </c>
      <c r="U6873" s="31">
        <f t="shared" si="1020"/>
        <v>0</v>
      </c>
      <c r="V6873" s="31">
        <f t="shared" si="1020"/>
        <v>0</v>
      </c>
      <c r="W6873" s="31">
        <f>SUM(O6873:V6873)</f>
        <v>0</v>
      </c>
      <c r="X6873" s="31">
        <f>SUM(X6874:X6875)</f>
        <v>0</v>
      </c>
      <c r="Y6873" s="31">
        <f>H6873+I6873+J6873+K6873+L6873+M6873+N6873+W6873+X6873</f>
        <v>0</v>
      </c>
      <c r="Z6873" s="31">
        <f t="shared" ref="Z6873:AK6873" si="1021">SUM(Z6874:Z6875)</f>
        <v>0</v>
      </c>
      <c r="AA6873" s="31">
        <f t="shared" si="1021"/>
        <v>0</v>
      </c>
      <c r="AB6873" s="31">
        <f t="shared" si="1021"/>
        <v>0</v>
      </c>
      <c r="AC6873" s="31">
        <f t="shared" si="1021"/>
        <v>0</v>
      </c>
      <c r="AD6873" s="31">
        <f t="shared" si="1021"/>
        <v>0</v>
      </c>
      <c r="AE6873" s="31">
        <f t="shared" si="1021"/>
        <v>0</v>
      </c>
      <c r="AF6873" s="31">
        <f t="shared" si="1021"/>
        <v>0</v>
      </c>
      <c r="AG6873" s="31">
        <f t="shared" si="1021"/>
        <v>0</v>
      </c>
      <c r="AH6873" s="31">
        <f t="shared" si="1021"/>
        <v>0</v>
      </c>
      <c r="AI6873" s="31">
        <f t="shared" si="1021"/>
        <v>0</v>
      </c>
      <c r="AJ6873" s="31">
        <f t="shared" si="1021"/>
        <v>0</v>
      </c>
      <c r="AK6873" s="31">
        <f t="shared" si="1021"/>
        <v>0</v>
      </c>
      <c r="AL6873" s="31">
        <f>SUM(AD6873:AK6873)</f>
        <v>0</v>
      </c>
      <c r="AM6873" s="31">
        <f>SUM(AM6874:AM6875)</f>
        <v>0</v>
      </c>
      <c r="AN6873" s="31">
        <f>SUM(AN6874:AN6875)</f>
        <v>0</v>
      </c>
      <c r="AO6873" s="31">
        <f>Z6873+AA6873+AB6873+AC6873+AL6873+AM6873+AN6873</f>
        <v>0</v>
      </c>
      <c r="AP6873" s="32">
        <f>E6873+Y6873-AO6873</f>
        <v>0</v>
      </c>
      <c r="AQ6873" s="32"/>
      <c r="AR6873" s="28"/>
      <c r="AS6873" s="29">
        <f>E6873+H6873+I6873+J6873+K6873+L6873+M6873+N6873+W6873+X6873-Z6873-AB6873-AL6873-AC6873-AM6873-AN6873</f>
        <v>0</v>
      </c>
      <c r="AT6873" s="29">
        <f>AP6873-AS6873</f>
        <v>0</v>
      </c>
      <c r="AU6873" s="29">
        <f>E6873</f>
        <v>0</v>
      </c>
      <c r="AV6873" s="86">
        <f>AS6873-AU6873</f>
        <v>0</v>
      </c>
      <c r="AW6873" s="86">
        <f>Y6873-AO6873</f>
        <v>0</v>
      </c>
      <c r="AX6873" s="86">
        <f>AV6873-AW6873</f>
        <v>0</v>
      </c>
      <c r="AY6873" s="86"/>
      <c r="AZ6873" s="398"/>
      <c r="BA6873" s="86"/>
      <c r="BB6873" s="86"/>
      <c r="BC6873" s="86"/>
      <c r="BD6873" s="86"/>
      <c r="BE6873" s="86"/>
      <c r="BF6873" s="86"/>
      <c r="BG6873" s="86"/>
      <c r="BH6873" s="86"/>
      <c r="BI6873" s="86"/>
      <c r="BJ6873" s="86"/>
      <c r="BK6873" s="86"/>
      <c r="BL6873" s="86"/>
      <c r="BM6873" s="86"/>
      <c r="BN6873" s="86"/>
      <c r="BO6873" s="86"/>
      <c r="BP6873" s="86"/>
      <c r="BQ6873" s="86"/>
      <c r="BR6873" s="86"/>
      <c r="BS6873" s="86"/>
      <c r="BT6873" s="86"/>
      <c r="BU6873" s="86"/>
      <c r="BV6873" s="86"/>
      <c r="BW6873" s="86"/>
      <c r="BX6873" s="86"/>
      <c r="BY6873" s="86"/>
      <c r="BZ6873" s="86"/>
      <c r="CA6873" s="86"/>
      <c r="CB6873" s="86"/>
      <c r="CC6873" s="86"/>
      <c r="CD6873" s="86"/>
      <c r="CE6873" s="86"/>
      <c r="CF6873" s="86"/>
      <c r="CG6873" s="86"/>
      <c r="CH6873" s="86"/>
      <c r="CI6873" s="86"/>
      <c r="CJ6873" s="86"/>
      <c r="CK6873" s="86"/>
      <c r="CL6873" s="86"/>
      <c r="CM6873" s="86"/>
      <c r="CN6873" s="86"/>
      <c r="CO6873" s="86"/>
      <c r="CP6873" s="86"/>
      <c r="CQ6873" s="86"/>
      <c r="CR6873" s="86"/>
      <c r="CS6873" s="86"/>
      <c r="CT6873" s="86"/>
      <c r="CU6873" s="86"/>
      <c r="CV6873" s="86"/>
      <c r="CW6873" s="86"/>
      <c r="CX6873" s="86"/>
      <c r="CY6873" s="86"/>
      <c r="CZ6873" s="86"/>
      <c r="DA6873" s="86"/>
      <c r="DB6873" s="86"/>
      <c r="DC6873" s="86"/>
      <c r="DD6873" s="86"/>
      <c r="DE6873" s="86"/>
      <c r="DF6873" s="86"/>
      <c r="DG6873" s="86"/>
      <c r="DH6873" s="86"/>
      <c r="DI6873" s="86"/>
      <c r="DJ6873" s="86"/>
      <c r="DK6873" s="86"/>
      <c r="DL6873" s="86"/>
      <c r="DM6873" s="86"/>
      <c r="DN6873" s="86"/>
      <c r="DO6873" s="86"/>
      <c r="DP6873" s="86"/>
      <c r="DQ6873" s="86"/>
      <c r="DR6873" s="86"/>
      <c r="DS6873" s="86"/>
      <c r="DT6873" s="86"/>
      <c r="DU6873" s="86"/>
      <c r="DV6873" s="86"/>
      <c r="DW6873" s="86"/>
      <c r="DX6873" s="86"/>
      <c r="DY6873" s="86"/>
      <c r="DZ6873" s="86"/>
      <c r="EA6873" s="86"/>
      <c r="EB6873" s="86"/>
      <c r="EC6873" s="86"/>
      <c r="ED6873" s="86"/>
      <c r="EE6873" s="86"/>
      <c r="EF6873" s="86"/>
      <c r="EG6873" s="86"/>
      <c r="EH6873" s="86"/>
      <c r="EI6873" s="86"/>
      <c r="EJ6873" s="86"/>
      <c r="EK6873" s="86"/>
      <c r="EL6873" s="86"/>
      <c r="EM6873" s="86"/>
      <c r="EN6873" s="86"/>
      <c r="EO6873" s="86"/>
      <c r="EP6873" s="86"/>
      <c r="EQ6873" s="86"/>
      <c r="ER6873" s="86"/>
      <c r="ES6873" s="86"/>
      <c r="ET6873" s="86"/>
      <c r="EU6873" s="86"/>
      <c r="EV6873" s="86"/>
      <c r="EW6873" s="86"/>
      <c r="EX6873" s="86"/>
      <c r="EY6873" s="86"/>
      <c r="EZ6873" s="86"/>
      <c r="FA6873" s="86"/>
      <c r="FB6873" s="86"/>
      <c r="FC6873" s="86"/>
      <c r="FD6873" s="86"/>
      <c r="FE6873" s="86"/>
      <c r="FF6873" s="86"/>
      <c r="FG6873" s="86"/>
      <c r="FH6873" s="86"/>
      <c r="FI6873" s="86"/>
      <c r="FJ6873" s="86"/>
      <c r="FK6873" s="86"/>
      <c r="FL6873" s="86"/>
      <c r="FM6873" s="86"/>
      <c r="FN6873" s="86"/>
      <c r="FO6873" s="86"/>
      <c r="FP6873" s="86"/>
      <c r="FQ6873" s="86"/>
      <c r="FR6873" s="86"/>
      <c r="FS6873" s="86"/>
      <c r="FT6873" s="86"/>
      <c r="FU6873" s="86"/>
      <c r="FV6873" s="86"/>
      <c r="FW6873" s="86"/>
      <c r="FX6873" s="86"/>
      <c r="FY6873" s="86"/>
      <c r="FZ6873" s="86"/>
      <c r="GA6873" s="86"/>
      <c r="GB6873" s="86"/>
      <c r="GC6873" s="86"/>
      <c r="GD6873" s="86"/>
      <c r="GE6873" s="86"/>
      <c r="GF6873" s="86"/>
      <c r="GG6873" s="86"/>
      <c r="GH6873" s="86"/>
      <c r="GI6873" s="86"/>
      <c r="GJ6873" s="86"/>
      <c r="GK6873" s="86"/>
      <c r="GL6873" s="86"/>
      <c r="GM6873" s="86"/>
      <c r="GN6873" s="86"/>
      <c r="GO6873" s="86"/>
      <c r="GP6873" s="86"/>
      <c r="GQ6873" s="86"/>
      <c r="GR6873" s="86"/>
      <c r="GS6873" s="86"/>
      <c r="GT6873" s="86"/>
      <c r="GU6873" s="86"/>
      <c r="GV6873" s="86"/>
      <c r="GW6873" s="86"/>
      <c r="GX6873" s="86"/>
      <c r="GY6873" s="86"/>
      <c r="GZ6873" s="86"/>
      <c r="HA6873" s="86"/>
      <c r="HB6873" s="86"/>
      <c r="HC6873" s="86"/>
      <c r="HD6873" s="86"/>
      <c r="HE6873" s="86"/>
      <c r="HF6873" s="86"/>
      <c r="HG6873" s="86"/>
      <c r="HH6873" s="86"/>
      <c r="HI6873" s="86"/>
      <c r="HJ6873" s="86"/>
      <c r="HK6873" s="86"/>
      <c r="HL6873" s="86"/>
      <c r="HM6873" s="86"/>
      <c r="HN6873" s="86"/>
      <c r="HO6873" s="86"/>
      <c r="HP6873" s="86"/>
      <c r="HQ6873" s="86"/>
      <c r="HR6873" s="86"/>
      <c r="HS6873" s="86"/>
      <c r="HT6873" s="86"/>
      <c r="HU6873" s="86"/>
      <c r="HV6873" s="86"/>
      <c r="HW6873" s="86"/>
      <c r="HX6873" s="86"/>
      <c r="HY6873" s="86"/>
      <c r="HZ6873" s="86"/>
      <c r="IA6873" s="86"/>
      <c r="IB6873" s="86"/>
      <c r="IC6873" s="86"/>
      <c r="ID6873" s="86"/>
      <c r="IE6873" s="86"/>
      <c r="IF6873" s="86"/>
      <c r="IG6873" s="86"/>
      <c r="IH6873" s="86"/>
      <c r="II6873" s="86"/>
      <c r="IJ6873" s="86"/>
      <c r="IK6873" s="86"/>
      <c r="IL6873" s="86"/>
      <c r="IM6873" s="86"/>
      <c r="IN6873" s="86"/>
      <c r="IO6873" s="86"/>
      <c r="IP6873" s="86"/>
      <c r="IQ6873" s="86"/>
      <c r="IR6873" s="86"/>
      <c r="IS6873" s="86"/>
      <c r="IT6873" s="86"/>
      <c r="IU6873" s="86"/>
      <c r="IV6873" s="86"/>
    </row>
    <row r="6874" spans="1:256" s="21" customFormat="1">
      <c r="A6874" s="13"/>
      <c r="B6874" s="8"/>
      <c r="C6874" s="8"/>
      <c r="D6874" s="113"/>
      <c r="E6874" s="33"/>
      <c r="F6874" s="34"/>
      <c r="G6874" s="63"/>
      <c r="H6874" s="67"/>
      <c r="I6874" s="34"/>
      <c r="J6874" s="34"/>
      <c r="K6874" s="34"/>
      <c r="L6874" s="34"/>
      <c r="M6874" s="34"/>
      <c r="N6874" s="34"/>
      <c r="O6874" s="34"/>
      <c r="P6874" s="34"/>
      <c r="Q6874" s="34"/>
      <c r="R6874" s="34"/>
      <c r="S6874" s="34"/>
      <c r="T6874" s="34"/>
      <c r="U6874" s="34"/>
      <c r="V6874" s="34"/>
      <c r="W6874" s="34"/>
      <c r="X6874" s="63"/>
      <c r="Y6874" s="34"/>
      <c r="Z6874" s="65"/>
      <c r="AA6874" s="65"/>
      <c r="AB6874" s="34"/>
      <c r="AC6874" s="34"/>
      <c r="AD6874" s="34"/>
      <c r="AE6874" s="34"/>
      <c r="AF6874" s="34"/>
      <c r="AG6874" s="34"/>
      <c r="AH6874" s="34"/>
      <c r="AI6874" s="34"/>
      <c r="AJ6874" s="34"/>
      <c r="AK6874" s="34"/>
      <c r="AL6874" s="34"/>
      <c r="AM6874" s="34"/>
      <c r="AN6874" s="34"/>
      <c r="AO6874" s="34"/>
      <c r="AP6874" s="34"/>
      <c r="AQ6874" s="34"/>
      <c r="AR6874" s="28"/>
      <c r="AS6874" s="29"/>
      <c r="AT6874" s="29"/>
      <c r="AU6874" s="29"/>
      <c r="AV6874" s="402"/>
      <c r="AW6874" s="402"/>
      <c r="AX6874" s="402"/>
      <c r="AY6874" s="402"/>
      <c r="AZ6874" s="402"/>
      <c r="BA6874" s="402"/>
      <c r="BB6874" s="402"/>
      <c r="BC6874" s="402"/>
      <c r="BD6874" s="402"/>
      <c r="BE6874" s="402"/>
      <c r="BF6874" s="402"/>
      <c r="BG6874" s="402"/>
      <c r="BH6874" s="402"/>
      <c r="BI6874" s="402"/>
      <c r="BJ6874" s="402"/>
      <c r="BK6874" s="402"/>
      <c r="BL6874" s="402"/>
      <c r="BM6874" s="402"/>
      <c r="BN6874" s="402"/>
      <c r="BO6874" s="402"/>
      <c r="BP6874" s="402"/>
      <c r="BQ6874" s="402"/>
      <c r="BR6874" s="402"/>
      <c r="BS6874" s="402"/>
      <c r="BT6874" s="402"/>
      <c r="BU6874" s="402"/>
      <c r="BV6874" s="402"/>
      <c r="BW6874" s="402"/>
      <c r="BX6874" s="402"/>
      <c r="BY6874" s="402"/>
      <c r="BZ6874" s="402"/>
      <c r="CA6874" s="402"/>
      <c r="CB6874" s="402"/>
      <c r="CC6874" s="402"/>
      <c r="CD6874" s="402"/>
      <c r="CE6874" s="402"/>
      <c r="CF6874" s="402"/>
      <c r="CG6874" s="402"/>
      <c r="CH6874" s="402"/>
      <c r="CI6874" s="402"/>
      <c r="CJ6874" s="402"/>
      <c r="CK6874" s="402"/>
      <c r="CL6874" s="402"/>
      <c r="CM6874" s="402"/>
      <c r="CN6874" s="402"/>
      <c r="CO6874" s="402"/>
      <c r="CP6874" s="402"/>
      <c r="CQ6874" s="402"/>
      <c r="CR6874" s="402"/>
      <c r="CS6874" s="402"/>
      <c r="CT6874" s="402"/>
      <c r="CU6874" s="402"/>
      <c r="CV6874" s="402"/>
      <c r="CW6874" s="402"/>
      <c r="CX6874" s="402"/>
      <c r="CY6874" s="402"/>
      <c r="CZ6874" s="402"/>
      <c r="DA6874" s="402"/>
      <c r="DB6874" s="402"/>
      <c r="DC6874" s="402"/>
      <c r="DD6874" s="402"/>
      <c r="DE6874" s="402"/>
      <c r="DF6874" s="402"/>
      <c r="DG6874" s="402"/>
      <c r="DH6874" s="402"/>
      <c r="DI6874" s="402"/>
      <c r="DJ6874" s="402"/>
      <c r="DK6874" s="402"/>
      <c r="DL6874" s="402"/>
      <c r="DM6874" s="402"/>
      <c r="DN6874" s="402"/>
      <c r="DO6874" s="402"/>
      <c r="DP6874" s="402"/>
      <c r="DQ6874" s="402"/>
      <c r="DR6874" s="402"/>
      <c r="DS6874" s="402"/>
      <c r="DT6874" s="402"/>
      <c r="DU6874" s="402"/>
      <c r="DV6874" s="402"/>
      <c r="DW6874" s="402"/>
      <c r="DX6874" s="402"/>
      <c r="DY6874" s="402"/>
      <c r="DZ6874" s="402"/>
      <c r="EA6874" s="402"/>
      <c r="EB6874" s="402"/>
      <c r="EC6874" s="402"/>
      <c r="ED6874" s="402"/>
      <c r="EE6874" s="402"/>
      <c r="EF6874" s="402"/>
      <c r="EG6874" s="402"/>
      <c r="EH6874" s="402"/>
      <c r="EI6874" s="402"/>
      <c r="EJ6874" s="402"/>
      <c r="EK6874" s="402"/>
      <c r="EL6874" s="402"/>
      <c r="EM6874" s="402"/>
      <c r="EN6874" s="402"/>
      <c r="EO6874" s="402"/>
      <c r="EP6874" s="402"/>
      <c r="EQ6874" s="402"/>
      <c r="ER6874" s="402"/>
      <c r="ES6874" s="402"/>
      <c r="ET6874" s="402"/>
      <c r="EU6874" s="402"/>
      <c r="EV6874" s="402"/>
      <c r="EW6874" s="402"/>
      <c r="EX6874" s="402"/>
      <c r="EY6874" s="402"/>
      <c r="EZ6874" s="402"/>
      <c r="FA6874" s="402"/>
      <c r="FB6874" s="402"/>
      <c r="FC6874" s="402"/>
      <c r="FD6874" s="402"/>
      <c r="FE6874" s="402"/>
      <c r="FF6874" s="402"/>
      <c r="FG6874" s="402"/>
      <c r="FH6874" s="402"/>
      <c r="FI6874" s="402"/>
      <c r="FJ6874" s="402"/>
      <c r="FK6874" s="402"/>
      <c r="FL6874" s="402"/>
      <c r="FM6874" s="402"/>
      <c r="FN6874" s="402"/>
      <c r="FO6874" s="402"/>
      <c r="FP6874" s="402"/>
      <c r="FQ6874" s="402"/>
      <c r="FR6874" s="402"/>
      <c r="FS6874" s="402"/>
      <c r="FT6874" s="402"/>
      <c r="FU6874" s="402"/>
      <c r="FV6874" s="402"/>
      <c r="FW6874" s="402"/>
      <c r="FX6874" s="402"/>
      <c r="FY6874" s="402"/>
      <c r="FZ6874" s="402"/>
      <c r="GA6874" s="402"/>
      <c r="GB6874" s="402"/>
      <c r="GC6874" s="402"/>
      <c r="GD6874" s="402"/>
      <c r="GE6874" s="402"/>
      <c r="GF6874" s="402"/>
      <c r="GG6874" s="402"/>
      <c r="GH6874" s="402"/>
      <c r="GI6874" s="402"/>
      <c r="GJ6874" s="402"/>
      <c r="GK6874" s="402"/>
      <c r="GL6874" s="402"/>
      <c r="GM6874" s="402"/>
      <c r="GN6874" s="402"/>
      <c r="GO6874" s="402"/>
      <c r="GP6874" s="402"/>
      <c r="GQ6874" s="402"/>
      <c r="GR6874" s="402"/>
      <c r="GS6874" s="402"/>
      <c r="GT6874" s="402"/>
      <c r="GU6874" s="402"/>
      <c r="GV6874" s="402"/>
      <c r="GW6874" s="402"/>
      <c r="GX6874" s="402"/>
      <c r="GY6874" s="402"/>
      <c r="GZ6874" s="402"/>
      <c r="HA6874" s="402"/>
      <c r="HB6874" s="402"/>
      <c r="HC6874" s="402"/>
      <c r="HD6874" s="402"/>
      <c r="HE6874" s="402"/>
      <c r="HF6874" s="402"/>
      <c r="HG6874" s="402"/>
      <c r="HH6874" s="402"/>
      <c r="HI6874" s="402"/>
      <c r="HJ6874" s="402"/>
      <c r="HK6874" s="402"/>
      <c r="HL6874" s="402"/>
      <c r="HM6874" s="402"/>
      <c r="HN6874" s="402"/>
      <c r="HO6874" s="402"/>
      <c r="HP6874" s="402"/>
      <c r="HQ6874" s="402"/>
      <c r="HR6874" s="402"/>
      <c r="HS6874" s="402"/>
      <c r="HT6874" s="402"/>
      <c r="HU6874" s="402"/>
      <c r="HV6874" s="402"/>
      <c r="HW6874" s="402"/>
      <c r="HX6874" s="402"/>
      <c r="HY6874" s="402"/>
      <c r="HZ6874" s="402"/>
      <c r="IA6874" s="402"/>
      <c r="IB6874" s="402"/>
      <c r="IC6874" s="402"/>
      <c r="ID6874" s="402"/>
      <c r="IE6874" s="402"/>
      <c r="IF6874" s="402"/>
      <c r="IG6874" s="402"/>
      <c r="IH6874" s="402"/>
      <c r="II6874" s="402"/>
      <c r="IJ6874" s="402"/>
      <c r="IK6874" s="402"/>
      <c r="IL6874" s="402"/>
      <c r="IM6874" s="402"/>
      <c r="IN6874" s="402"/>
      <c r="IO6874" s="402"/>
      <c r="IP6874" s="402"/>
      <c r="IQ6874" s="402"/>
      <c r="IR6874" s="402"/>
      <c r="IS6874" s="402"/>
      <c r="IT6874" s="402"/>
      <c r="IU6874" s="402"/>
      <c r="IV6874" s="402"/>
    </row>
    <row r="6875" spans="1:256" s="21" customFormat="1">
      <c r="A6875" s="13"/>
      <c r="B6875" s="8"/>
      <c r="C6875" s="8"/>
      <c r="D6875" s="113"/>
      <c r="E6875" s="33"/>
      <c r="F6875" s="34"/>
      <c r="G6875" s="63"/>
      <c r="H6875" s="67"/>
      <c r="I6875" s="34"/>
      <c r="J6875" s="34"/>
      <c r="K6875" s="34"/>
      <c r="L6875" s="34"/>
      <c r="M6875" s="34"/>
      <c r="N6875" s="34"/>
      <c r="O6875" s="34"/>
      <c r="P6875" s="34"/>
      <c r="Q6875" s="34"/>
      <c r="R6875" s="34"/>
      <c r="S6875" s="34"/>
      <c r="T6875" s="34"/>
      <c r="U6875" s="34"/>
      <c r="V6875" s="34"/>
      <c r="W6875" s="34"/>
      <c r="X6875" s="63"/>
      <c r="Y6875" s="34"/>
      <c r="Z6875" s="65"/>
      <c r="AA6875" s="65"/>
      <c r="AB6875" s="34"/>
      <c r="AC6875" s="34"/>
      <c r="AD6875" s="34"/>
      <c r="AE6875" s="34"/>
      <c r="AF6875" s="34"/>
      <c r="AG6875" s="34"/>
      <c r="AH6875" s="34"/>
      <c r="AI6875" s="34"/>
      <c r="AJ6875" s="34"/>
      <c r="AK6875" s="34"/>
      <c r="AL6875" s="34"/>
      <c r="AM6875" s="34"/>
      <c r="AN6875" s="34"/>
      <c r="AO6875" s="34"/>
      <c r="AP6875" s="34"/>
      <c r="AQ6875" s="34"/>
      <c r="AR6875" s="28"/>
      <c r="AS6875" s="29"/>
      <c r="AT6875" s="29"/>
      <c r="AU6875" s="29"/>
      <c r="AV6875" s="402"/>
      <c r="AW6875" s="402"/>
      <c r="AX6875" s="402"/>
      <c r="AY6875" s="402"/>
      <c r="AZ6875" s="402"/>
      <c r="BA6875" s="402"/>
      <c r="BB6875" s="402"/>
      <c r="BC6875" s="402"/>
      <c r="BD6875" s="402"/>
      <c r="BE6875" s="402"/>
      <c r="BF6875" s="402"/>
      <c r="BG6875" s="402"/>
      <c r="BH6875" s="402"/>
      <c r="BI6875" s="402"/>
      <c r="BJ6875" s="402"/>
      <c r="BK6875" s="402"/>
      <c r="BL6875" s="402"/>
      <c r="BM6875" s="402"/>
      <c r="BN6875" s="402"/>
      <c r="BO6875" s="402"/>
      <c r="BP6875" s="402"/>
      <c r="BQ6875" s="402"/>
      <c r="BR6875" s="402"/>
      <c r="BS6875" s="402"/>
      <c r="BT6875" s="402"/>
      <c r="BU6875" s="402"/>
      <c r="BV6875" s="402"/>
      <c r="BW6875" s="402"/>
      <c r="BX6875" s="402"/>
      <c r="BY6875" s="402"/>
      <c r="BZ6875" s="402"/>
      <c r="CA6875" s="402"/>
      <c r="CB6875" s="402"/>
      <c r="CC6875" s="402"/>
      <c r="CD6875" s="402"/>
      <c r="CE6875" s="402"/>
      <c r="CF6875" s="402"/>
      <c r="CG6875" s="402"/>
      <c r="CH6875" s="402"/>
      <c r="CI6875" s="402"/>
      <c r="CJ6875" s="402"/>
      <c r="CK6875" s="402"/>
      <c r="CL6875" s="402"/>
      <c r="CM6875" s="402"/>
      <c r="CN6875" s="402"/>
      <c r="CO6875" s="402"/>
      <c r="CP6875" s="402"/>
      <c r="CQ6875" s="402"/>
      <c r="CR6875" s="402"/>
      <c r="CS6875" s="402"/>
      <c r="CT6875" s="402"/>
      <c r="CU6875" s="402"/>
      <c r="CV6875" s="402"/>
      <c r="CW6875" s="402"/>
      <c r="CX6875" s="402"/>
      <c r="CY6875" s="402"/>
      <c r="CZ6875" s="402"/>
      <c r="DA6875" s="402"/>
      <c r="DB6875" s="402"/>
      <c r="DC6875" s="402"/>
      <c r="DD6875" s="402"/>
      <c r="DE6875" s="402"/>
      <c r="DF6875" s="402"/>
      <c r="DG6875" s="402"/>
      <c r="DH6875" s="402"/>
      <c r="DI6875" s="402"/>
      <c r="DJ6875" s="402"/>
      <c r="DK6875" s="402"/>
      <c r="DL6875" s="402"/>
      <c r="DM6875" s="402"/>
      <c r="DN6875" s="402"/>
      <c r="DO6875" s="402"/>
      <c r="DP6875" s="402"/>
      <c r="DQ6875" s="402"/>
      <c r="DR6875" s="402"/>
      <c r="DS6875" s="402"/>
      <c r="DT6875" s="402"/>
      <c r="DU6875" s="402"/>
      <c r="DV6875" s="402"/>
      <c r="DW6875" s="402"/>
      <c r="DX6875" s="402"/>
      <c r="DY6875" s="402"/>
      <c r="DZ6875" s="402"/>
      <c r="EA6875" s="402"/>
      <c r="EB6875" s="402"/>
      <c r="EC6875" s="402"/>
      <c r="ED6875" s="402"/>
      <c r="EE6875" s="402"/>
      <c r="EF6875" s="402"/>
      <c r="EG6875" s="402"/>
      <c r="EH6875" s="402"/>
      <c r="EI6875" s="402"/>
      <c r="EJ6875" s="402"/>
      <c r="EK6875" s="402"/>
      <c r="EL6875" s="402"/>
      <c r="EM6875" s="402"/>
      <c r="EN6875" s="402"/>
      <c r="EO6875" s="402"/>
      <c r="EP6875" s="402"/>
      <c r="EQ6875" s="402"/>
      <c r="ER6875" s="402"/>
      <c r="ES6875" s="402"/>
      <c r="ET6875" s="402"/>
      <c r="EU6875" s="402"/>
      <c r="EV6875" s="402"/>
      <c r="EW6875" s="402"/>
      <c r="EX6875" s="402"/>
      <c r="EY6875" s="402"/>
      <c r="EZ6875" s="402"/>
      <c r="FA6875" s="402"/>
      <c r="FB6875" s="402"/>
      <c r="FC6875" s="402"/>
      <c r="FD6875" s="402"/>
      <c r="FE6875" s="402"/>
      <c r="FF6875" s="402"/>
      <c r="FG6875" s="402"/>
      <c r="FH6875" s="402"/>
      <c r="FI6875" s="402"/>
      <c r="FJ6875" s="402"/>
      <c r="FK6875" s="402"/>
      <c r="FL6875" s="402"/>
      <c r="FM6875" s="402"/>
      <c r="FN6875" s="402"/>
      <c r="FO6875" s="402"/>
      <c r="FP6875" s="402"/>
      <c r="FQ6875" s="402"/>
      <c r="FR6875" s="402"/>
      <c r="FS6875" s="402"/>
      <c r="FT6875" s="402"/>
      <c r="FU6875" s="402"/>
      <c r="FV6875" s="402"/>
      <c r="FW6875" s="402"/>
      <c r="FX6875" s="402"/>
      <c r="FY6875" s="402"/>
      <c r="FZ6875" s="402"/>
      <c r="GA6875" s="402"/>
      <c r="GB6875" s="402"/>
      <c r="GC6875" s="402"/>
      <c r="GD6875" s="402"/>
      <c r="GE6875" s="402"/>
      <c r="GF6875" s="402"/>
      <c r="GG6875" s="402"/>
      <c r="GH6875" s="402"/>
      <c r="GI6875" s="402"/>
      <c r="GJ6875" s="402"/>
      <c r="GK6875" s="402"/>
      <c r="GL6875" s="402"/>
      <c r="GM6875" s="402"/>
      <c r="GN6875" s="402"/>
      <c r="GO6875" s="402"/>
      <c r="GP6875" s="402"/>
      <c r="GQ6875" s="402"/>
      <c r="GR6875" s="402"/>
      <c r="GS6875" s="402"/>
      <c r="GT6875" s="402"/>
      <c r="GU6875" s="402"/>
      <c r="GV6875" s="402"/>
      <c r="GW6875" s="402"/>
      <c r="GX6875" s="402"/>
      <c r="GY6875" s="402"/>
      <c r="GZ6875" s="402"/>
      <c r="HA6875" s="402"/>
      <c r="HB6875" s="402"/>
      <c r="HC6875" s="402"/>
      <c r="HD6875" s="402"/>
      <c r="HE6875" s="402"/>
      <c r="HF6875" s="402"/>
      <c r="HG6875" s="402"/>
      <c r="HH6875" s="402"/>
      <c r="HI6875" s="402"/>
      <c r="HJ6875" s="402"/>
      <c r="HK6875" s="402"/>
      <c r="HL6875" s="402"/>
      <c r="HM6875" s="402"/>
      <c r="HN6875" s="402"/>
      <c r="HO6875" s="402"/>
      <c r="HP6875" s="402"/>
      <c r="HQ6875" s="402"/>
      <c r="HR6875" s="402"/>
      <c r="HS6875" s="402"/>
      <c r="HT6875" s="402"/>
      <c r="HU6875" s="402"/>
      <c r="HV6875" s="402"/>
      <c r="HW6875" s="402"/>
      <c r="HX6875" s="402"/>
      <c r="HY6875" s="402"/>
      <c r="HZ6875" s="402"/>
      <c r="IA6875" s="402"/>
      <c r="IB6875" s="402"/>
      <c r="IC6875" s="402"/>
      <c r="ID6875" s="402"/>
      <c r="IE6875" s="402"/>
      <c r="IF6875" s="402"/>
      <c r="IG6875" s="402"/>
      <c r="IH6875" s="402"/>
      <c r="II6875" s="402"/>
      <c r="IJ6875" s="402"/>
      <c r="IK6875" s="402"/>
      <c r="IL6875" s="402"/>
      <c r="IM6875" s="402"/>
      <c r="IN6875" s="402"/>
      <c r="IO6875" s="402"/>
      <c r="IP6875" s="402"/>
      <c r="IQ6875" s="402"/>
      <c r="IR6875" s="402"/>
      <c r="IS6875" s="402"/>
      <c r="IT6875" s="402"/>
      <c r="IU6875" s="402"/>
      <c r="IV6875" s="402"/>
    </row>
    <row r="6876" spans="1:256" s="21" customFormat="1">
      <c r="A6876" s="14"/>
      <c r="B6876" s="11">
        <v>7</v>
      </c>
      <c r="C6876" s="11"/>
      <c r="D6876" s="85" t="s">
        <v>8</v>
      </c>
      <c r="E6876" s="31">
        <v>1366500</v>
      </c>
      <c r="F6876" s="31">
        <f t="shared" ref="F6876:V6876" si="1022">SUM(F6877:F6878)</f>
        <v>0</v>
      </c>
      <c r="G6876" s="31">
        <f t="shared" si="1022"/>
        <v>0</v>
      </c>
      <c r="H6876" s="31">
        <f t="shared" si="1022"/>
        <v>0</v>
      </c>
      <c r="I6876" s="31">
        <f t="shared" si="1022"/>
        <v>0</v>
      </c>
      <c r="J6876" s="31">
        <f t="shared" si="1022"/>
        <v>0</v>
      </c>
      <c r="K6876" s="31">
        <f t="shared" si="1022"/>
        <v>0</v>
      </c>
      <c r="L6876" s="31">
        <f t="shared" si="1022"/>
        <v>0</v>
      </c>
      <c r="M6876" s="31">
        <f t="shared" si="1022"/>
        <v>0</v>
      </c>
      <c r="N6876" s="31">
        <f t="shared" si="1022"/>
        <v>0</v>
      </c>
      <c r="O6876" s="31">
        <f t="shared" si="1022"/>
        <v>0</v>
      </c>
      <c r="P6876" s="31">
        <f t="shared" si="1022"/>
        <v>0</v>
      </c>
      <c r="Q6876" s="31">
        <f t="shared" si="1022"/>
        <v>0</v>
      </c>
      <c r="R6876" s="31">
        <f t="shared" si="1022"/>
        <v>0</v>
      </c>
      <c r="S6876" s="31">
        <f t="shared" si="1022"/>
        <v>0</v>
      </c>
      <c r="T6876" s="31">
        <f t="shared" si="1022"/>
        <v>0</v>
      </c>
      <c r="U6876" s="31">
        <f t="shared" si="1022"/>
        <v>0</v>
      </c>
      <c r="V6876" s="31">
        <f t="shared" si="1022"/>
        <v>0</v>
      </c>
      <c r="W6876" s="31">
        <f>SUM(O6876:V6876)</f>
        <v>0</v>
      </c>
      <c r="X6876" s="31">
        <f>SUM(X6877:X6878)</f>
        <v>0</v>
      </c>
      <c r="Y6876" s="31">
        <f>H6876+I6876+J6876+K6876+L6876+M6876+N6876+W6876+X6876</f>
        <v>0</v>
      </c>
      <c r="Z6876" s="31">
        <f t="shared" ref="Z6876:AK6876" si="1023">SUM(Z6877:Z6878)</f>
        <v>0</v>
      </c>
      <c r="AA6876" s="31">
        <f t="shared" si="1023"/>
        <v>0</v>
      </c>
      <c r="AB6876" s="31">
        <f t="shared" si="1023"/>
        <v>0</v>
      </c>
      <c r="AC6876" s="31">
        <f t="shared" si="1023"/>
        <v>0</v>
      </c>
      <c r="AD6876" s="31">
        <f t="shared" si="1023"/>
        <v>0</v>
      </c>
      <c r="AE6876" s="31">
        <f t="shared" si="1023"/>
        <v>0</v>
      </c>
      <c r="AF6876" s="31">
        <f t="shared" si="1023"/>
        <v>0</v>
      </c>
      <c r="AG6876" s="31">
        <f t="shared" si="1023"/>
        <v>0</v>
      </c>
      <c r="AH6876" s="31">
        <f t="shared" si="1023"/>
        <v>0</v>
      </c>
      <c r="AI6876" s="31">
        <f t="shared" si="1023"/>
        <v>0</v>
      </c>
      <c r="AJ6876" s="31">
        <f t="shared" si="1023"/>
        <v>0</v>
      </c>
      <c r="AK6876" s="31">
        <f t="shared" si="1023"/>
        <v>0</v>
      </c>
      <c r="AL6876" s="31">
        <f>SUM(AD6876:AK6876)</f>
        <v>0</v>
      </c>
      <c r="AM6876" s="31">
        <f>SUM(AM6877:AM6878)</f>
        <v>0</v>
      </c>
      <c r="AN6876" s="31">
        <f>SUM(AN6877:AN6878)</f>
        <v>0</v>
      </c>
      <c r="AO6876" s="31">
        <f>Z6876+AA6876+AB6876+AC6876+AL6876+AM6876+AN6876</f>
        <v>0</v>
      </c>
      <c r="AP6876" s="32">
        <f>E6876+Y6876-AO6876</f>
        <v>1366500</v>
      </c>
      <c r="AQ6876" s="32"/>
      <c r="AR6876" s="28"/>
      <c r="AS6876" s="29">
        <f>E6876+H6876+I6876+J6876+K6876+L6876+M6876+N6876+W6876+X6876-Z6876-AB6876-AL6876-AC6876-AM6876-AN6876</f>
        <v>1366500</v>
      </c>
      <c r="AT6876" s="29">
        <f>AP6876-AS6876</f>
        <v>0</v>
      </c>
      <c r="AU6876" s="29">
        <f>E6876</f>
        <v>1366500</v>
      </c>
      <c r="AV6876" s="86">
        <f>AS6876-AU6876</f>
        <v>0</v>
      </c>
      <c r="AW6876" s="86">
        <f>Y6876-AO6876</f>
        <v>0</v>
      </c>
      <c r="AX6876" s="86">
        <f>AV6876-AW6876</f>
        <v>0</v>
      </c>
      <c r="AZ6876" s="398"/>
    </row>
    <row r="6877" spans="1:256" s="21" customFormat="1">
      <c r="A6877" s="10"/>
      <c r="B6877" s="8"/>
      <c r="C6877" s="8"/>
      <c r="D6877" s="82"/>
      <c r="E6877" s="33"/>
      <c r="F6877" s="33"/>
      <c r="G6877" s="282"/>
      <c r="H6877" s="283"/>
      <c r="I6877" s="33"/>
      <c r="J6877" s="33"/>
      <c r="K6877" s="33"/>
      <c r="L6877" s="33"/>
      <c r="M6877" s="33"/>
      <c r="N6877" s="33"/>
      <c r="O6877" s="33"/>
      <c r="P6877" s="33"/>
      <c r="Q6877" s="33"/>
      <c r="R6877" s="33"/>
      <c r="S6877" s="33"/>
      <c r="T6877" s="33"/>
      <c r="U6877" s="33"/>
      <c r="V6877" s="33"/>
      <c r="W6877" s="33"/>
      <c r="X6877" s="282"/>
      <c r="Y6877" s="33"/>
      <c r="Z6877" s="284"/>
      <c r="AA6877" s="284"/>
      <c r="AB6877" s="33"/>
      <c r="AC6877" s="33"/>
      <c r="AD6877" s="33"/>
      <c r="AE6877" s="33"/>
      <c r="AF6877" s="33"/>
      <c r="AG6877" s="33"/>
      <c r="AH6877" s="33"/>
      <c r="AI6877" s="33"/>
      <c r="AJ6877" s="33"/>
      <c r="AK6877" s="33"/>
      <c r="AL6877" s="33"/>
      <c r="AM6877" s="33"/>
      <c r="AN6877" s="33"/>
      <c r="AO6877" s="33"/>
      <c r="AP6877" s="34"/>
      <c r="AQ6877" s="70"/>
      <c r="AR6877" s="76"/>
      <c r="AS6877" s="60"/>
      <c r="AT6877" s="60"/>
      <c r="AU6877" s="60"/>
    </row>
    <row r="6878" spans="1:256" s="21" customFormat="1">
      <c r="A6878" s="10"/>
      <c r="B6878" s="8"/>
      <c r="C6878" s="8"/>
      <c r="D6878" s="82"/>
      <c r="E6878" s="33"/>
      <c r="F6878" s="33"/>
      <c r="G6878" s="282"/>
      <c r="H6878" s="283"/>
      <c r="I6878" s="33"/>
      <c r="J6878" s="33"/>
      <c r="K6878" s="33"/>
      <c r="L6878" s="33"/>
      <c r="M6878" s="33"/>
      <c r="N6878" s="33"/>
      <c r="O6878" s="33"/>
      <c r="P6878" s="33"/>
      <c r="Q6878" s="33"/>
      <c r="R6878" s="33"/>
      <c r="S6878" s="33"/>
      <c r="T6878" s="33"/>
      <c r="U6878" s="33"/>
      <c r="V6878" s="33"/>
      <c r="W6878" s="33"/>
      <c r="X6878" s="282"/>
      <c r="Y6878" s="33"/>
      <c r="Z6878" s="284"/>
      <c r="AA6878" s="284"/>
      <c r="AB6878" s="33"/>
      <c r="AC6878" s="33"/>
      <c r="AD6878" s="33"/>
      <c r="AE6878" s="33"/>
      <c r="AF6878" s="33"/>
      <c r="AG6878" s="33"/>
      <c r="AH6878" s="33"/>
      <c r="AI6878" s="33"/>
      <c r="AJ6878" s="33"/>
      <c r="AK6878" s="33"/>
      <c r="AL6878" s="33"/>
      <c r="AM6878" s="33"/>
      <c r="AN6878" s="33"/>
      <c r="AO6878" s="33"/>
      <c r="AP6878" s="34"/>
      <c r="AQ6878" s="70"/>
      <c r="AR6878" s="76"/>
      <c r="AS6878" s="60"/>
      <c r="AT6878" s="60"/>
      <c r="AU6878" s="60"/>
    </row>
    <row r="6879" spans="1:256" s="21" customFormat="1">
      <c r="A6879" s="14"/>
      <c r="B6879" s="11">
        <v>8</v>
      </c>
      <c r="C6879" s="11"/>
      <c r="D6879" s="77" t="s">
        <v>39</v>
      </c>
      <c r="E6879" s="31">
        <v>29495500</v>
      </c>
      <c r="F6879" s="31">
        <f t="shared" ref="F6879:V6879" si="1024">SUM(F6880:F6886)</f>
        <v>0</v>
      </c>
      <c r="G6879" s="31">
        <f t="shared" si="1024"/>
        <v>0</v>
      </c>
      <c r="H6879" s="31">
        <f t="shared" si="1024"/>
        <v>0</v>
      </c>
      <c r="I6879" s="31">
        <f t="shared" si="1024"/>
        <v>0</v>
      </c>
      <c r="J6879" s="31">
        <f t="shared" si="1024"/>
        <v>0</v>
      </c>
      <c r="K6879" s="31">
        <f t="shared" si="1024"/>
        <v>0</v>
      </c>
      <c r="L6879" s="31">
        <f t="shared" si="1024"/>
        <v>0</v>
      </c>
      <c r="M6879" s="31">
        <f t="shared" si="1024"/>
        <v>0</v>
      </c>
      <c r="N6879" s="31">
        <f t="shared" si="1024"/>
        <v>0</v>
      </c>
      <c r="O6879" s="31">
        <f t="shared" si="1024"/>
        <v>0</v>
      </c>
      <c r="P6879" s="31">
        <f t="shared" si="1024"/>
        <v>0</v>
      </c>
      <c r="Q6879" s="31">
        <f t="shared" si="1024"/>
        <v>0</v>
      </c>
      <c r="R6879" s="31">
        <f t="shared" si="1024"/>
        <v>0</v>
      </c>
      <c r="S6879" s="31">
        <f t="shared" si="1024"/>
        <v>0</v>
      </c>
      <c r="T6879" s="31">
        <f t="shared" si="1024"/>
        <v>0</v>
      </c>
      <c r="U6879" s="31">
        <f t="shared" si="1024"/>
        <v>0</v>
      </c>
      <c r="V6879" s="31">
        <f t="shared" si="1024"/>
        <v>0</v>
      </c>
      <c r="W6879" s="31">
        <f>SUM(O6879:V6879)</f>
        <v>0</v>
      </c>
      <c r="X6879" s="31">
        <f>SUM(X6880:X6886)</f>
        <v>0</v>
      </c>
      <c r="Y6879" s="31">
        <f>H6879+I6879+J6879+K6879+L6879+M6879+N6879+W6879+X6879</f>
        <v>0</v>
      </c>
      <c r="Z6879" s="31">
        <f t="shared" ref="Z6879:AK6879" si="1025">SUM(Z6880:Z6886)</f>
        <v>0</v>
      </c>
      <c r="AA6879" s="31">
        <f t="shared" si="1025"/>
        <v>0</v>
      </c>
      <c r="AB6879" s="31">
        <f t="shared" si="1025"/>
        <v>0</v>
      </c>
      <c r="AC6879" s="31">
        <f t="shared" si="1025"/>
        <v>0</v>
      </c>
      <c r="AD6879" s="31">
        <f t="shared" si="1025"/>
        <v>0</v>
      </c>
      <c r="AE6879" s="31">
        <f t="shared" si="1025"/>
        <v>0</v>
      </c>
      <c r="AF6879" s="31">
        <f t="shared" si="1025"/>
        <v>0</v>
      </c>
      <c r="AG6879" s="31">
        <f t="shared" si="1025"/>
        <v>0</v>
      </c>
      <c r="AH6879" s="31">
        <f t="shared" si="1025"/>
        <v>0</v>
      </c>
      <c r="AI6879" s="31">
        <f t="shared" si="1025"/>
        <v>0</v>
      </c>
      <c r="AJ6879" s="31">
        <f t="shared" si="1025"/>
        <v>0</v>
      </c>
      <c r="AK6879" s="31">
        <f t="shared" si="1025"/>
        <v>0</v>
      </c>
      <c r="AL6879" s="31">
        <f>SUM(AD6879:AK6879)</f>
        <v>0</v>
      </c>
      <c r="AM6879" s="31">
        <f>SUM(AM6880:AM6886)</f>
        <v>0</v>
      </c>
      <c r="AN6879" s="31">
        <f>SUM(AN6880:AN6886)</f>
        <v>0</v>
      </c>
      <c r="AO6879" s="31">
        <f>Z6879+AA6879+AB6879+AC6879+AL6879+AM6879+AN6879</f>
        <v>0</v>
      </c>
      <c r="AP6879" s="32">
        <f>E6879+Y6879-AO6879</f>
        <v>29495500</v>
      </c>
      <c r="AQ6879" s="32"/>
      <c r="AR6879" s="28"/>
      <c r="AS6879" s="29">
        <f>E6879+H6879+I6879+J6879+K6879+L6879+M6879+N6879+W6879+X6879-Z6879-AB6879-AL6879-AC6879-AM6879-AN6879</f>
        <v>29495500</v>
      </c>
      <c r="AT6879" s="29">
        <f>AP6879-AS6879</f>
        <v>0</v>
      </c>
      <c r="AU6879" s="29">
        <f>E6879</f>
        <v>29495500</v>
      </c>
      <c r="AV6879" s="86">
        <f>AS6879-AU6879</f>
        <v>0</v>
      </c>
      <c r="AW6879" s="86">
        <f>Y6879-AO6879</f>
        <v>0</v>
      </c>
      <c r="AX6879" s="86">
        <f>AV6879-AW6879</f>
        <v>0</v>
      </c>
      <c r="AZ6879" s="398"/>
    </row>
    <row r="6880" spans="1:256" s="402" customFormat="1">
      <c r="A6880" s="13"/>
      <c r="B6880" s="8"/>
      <c r="C6880" s="8"/>
      <c r="D6880" s="323"/>
      <c r="E6880" s="33"/>
      <c r="F6880" s="33"/>
      <c r="G6880" s="282"/>
      <c r="H6880" s="283"/>
      <c r="I6880" s="33"/>
      <c r="J6880" s="33"/>
      <c r="K6880" s="33"/>
      <c r="L6880" s="33"/>
      <c r="M6880" s="33"/>
      <c r="N6880" s="33"/>
      <c r="O6880" s="33"/>
      <c r="P6880" s="33"/>
      <c r="Q6880" s="33"/>
      <c r="R6880" s="33"/>
      <c r="S6880" s="33"/>
      <c r="T6880" s="33"/>
      <c r="U6880" s="33"/>
      <c r="V6880" s="33"/>
      <c r="W6880" s="33"/>
      <c r="X6880" s="282"/>
      <c r="Y6880" s="33"/>
      <c r="Z6880" s="284"/>
      <c r="AA6880" s="284"/>
      <c r="AB6880" s="33"/>
      <c r="AC6880" s="33"/>
      <c r="AD6880" s="33"/>
      <c r="AE6880" s="33"/>
      <c r="AF6880" s="33"/>
      <c r="AG6880" s="33"/>
      <c r="AH6880" s="33"/>
      <c r="AI6880" s="33"/>
      <c r="AJ6880" s="33"/>
      <c r="AK6880" s="33"/>
      <c r="AL6880" s="33"/>
      <c r="AM6880" s="33"/>
      <c r="AN6880" s="33"/>
      <c r="AO6880" s="33"/>
      <c r="AP6880" s="34"/>
      <c r="AQ6880" s="34"/>
      <c r="AR6880" s="28"/>
      <c r="AS6880" s="29"/>
      <c r="AT6880" s="29"/>
      <c r="AU6880" s="29"/>
    </row>
    <row r="6881" spans="1:256" s="402" customFormat="1">
      <c r="A6881" s="13"/>
      <c r="B6881" s="8"/>
      <c r="C6881" s="8"/>
      <c r="D6881" s="324"/>
      <c r="E6881" s="33"/>
      <c r="F6881" s="33"/>
      <c r="G6881" s="282"/>
      <c r="H6881" s="283"/>
      <c r="I6881" s="33"/>
      <c r="J6881" s="33"/>
      <c r="K6881" s="33"/>
      <c r="L6881" s="33"/>
      <c r="M6881" s="33"/>
      <c r="N6881" s="33"/>
      <c r="O6881" s="33"/>
      <c r="P6881" s="33"/>
      <c r="Q6881" s="33"/>
      <c r="R6881" s="33"/>
      <c r="S6881" s="33"/>
      <c r="T6881" s="33"/>
      <c r="U6881" s="33"/>
      <c r="V6881" s="33"/>
      <c r="W6881" s="33"/>
      <c r="X6881" s="282"/>
      <c r="Y6881" s="33"/>
      <c r="Z6881" s="284"/>
      <c r="AA6881" s="284"/>
      <c r="AB6881" s="33"/>
      <c r="AC6881" s="33"/>
      <c r="AD6881" s="33"/>
      <c r="AE6881" s="33"/>
      <c r="AF6881" s="33"/>
      <c r="AG6881" s="33"/>
      <c r="AH6881" s="33"/>
      <c r="AI6881" s="33"/>
      <c r="AJ6881" s="33"/>
      <c r="AK6881" s="33"/>
      <c r="AL6881" s="33"/>
      <c r="AM6881" s="33"/>
      <c r="AN6881" s="33"/>
      <c r="AO6881" s="33"/>
      <c r="AP6881" s="34"/>
      <c r="AQ6881" s="34"/>
      <c r="AR6881" s="28"/>
      <c r="AS6881" s="29"/>
      <c r="AT6881" s="29"/>
      <c r="AU6881" s="29"/>
    </row>
    <row r="6882" spans="1:256" s="402" customFormat="1">
      <c r="A6882" s="13"/>
      <c r="B6882" s="8"/>
      <c r="C6882" s="8"/>
      <c r="D6882" s="324"/>
      <c r="E6882" s="33"/>
      <c r="F6882" s="33"/>
      <c r="G6882" s="282"/>
      <c r="H6882" s="283"/>
      <c r="I6882" s="33"/>
      <c r="J6882" s="33"/>
      <c r="K6882" s="33"/>
      <c r="L6882" s="33"/>
      <c r="M6882" s="33"/>
      <c r="N6882" s="33"/>
      <c r="O6882" s="33"/>
      <c r="P6882" s="33"/>
      <c r="Q6882" s="33"/>
      <c r="R6882" s="33"/>
      <c r="S6882" s="33"/>
      <c r="T6882" s="33"/>
      <c r="U6882" s="33"/>
      <c r="V6882" s="33"/>
      <c r="W6882" s="33"/>
      <c r="X6882" s="282"/>
      <c r="Y6882" s="33"/>
      <c r="Z6882" s="284"/>
      <c r="AA6882" s="284"/>
      <c r="AB6882" s="33"/>
      <c r="AC6882" s="33"/>
      <c r="AD6882" s="33"/>
      <c r="AE6882" s="33"/>
      <c r="AF6882" s="33"/>
      <c r="AG6882" s="33"/>
      <c r="AH6882" s="33"/>
      <c r="AI6882" s="33"/>
      <c r="AJ6882" s="33"/>
      <c r="AK6882" s="33"/>
      <c r="AL6882" s="33"/>
      <c r="AM6882" s="33"/>
      <c r="AN6882" s="33"/>
      <c r="AO6882" s="33"/>
      <c r="AP6882" s="34"/>
      <c r="AQ6882" s="34"/>
      <c r="AR6882" s="28"/>
      <c r="AS6882" s="29"/>
      <c r="AT6882" s="29"/>
      <c r="AU6882" s="29"/>
    </row>
    <row r="6883" spans="1:256" s="402" customFormat="1">
      <c r="A6883" s="13"/>
      <c r="B6883" s="8"/>
      <c r="C6883" s="8"/>
      <c r="D6883" s="324"/>
      <c r="E6883" s="33"/>
      <c r="F6883" s="33"/>
      <c r="G6883" s="282"/>
      <c r="H6883" s="283"/>
      <c r="I6883" s="33"/>
      <c r="J6883" s="33"/>
      <c r="K6883" s="33"/>
      <c r="L6883" s="33"/>
      <c r="M6883" s="33"/>
      <c r="N6883" s="33"/>
      <c r="O6883" s="33"/>
      <c r="P6883" s="33"/>
      <c r="Q6883" s="33"/>
      <c r="R6883" s="33"/>
      <c r="S6883" s="33"/>
      <c r="T6883" s="33"/>
      <c r="U6883" s="33"/>
      <c r="V6883" s="33"/>
      <c r="W6883" s="33"/>
      <c r="X6883" s="282"/>
      <c r="Y6883" s="33"/>
      <c r="Z6883" s="284"/>
      <c r="AA6883" s="284"/>
      <c r="AB6883" s="33"/>
      <c r="AC6883" s="33"/>
      <c r="AD6883" s="33"/>
      <c r="AE6883" s="33"/>
      <c r="AF6883" s="33"/>
      <c r="AG6883" s="33"/>
      <c r="AH6883" s="33"/>
      <c r="AI6883" s="33"/>
      <c r="AJ6883" s="33"/>
      <c r="AK6883" s="33"/>
      <c r="AL6883" s="33"/>
      <c r="AM6883" s="33"/>
      <c r="AN6883" s="33"/>
      <c r="AO6883" s="33"/>
      <c r="AP6883" s="34"/>
      <c r="AQ6883" s="34"/>
      <c r="AR6883" s="28"/>
      <c r="AS6883" s="29"/>
      <c r="AT6883" s="29"/>
      <c r="AU6883" s="29"/>
    </row>
    <row r="6884" spans="1:256" s="402" customFormat="1">
      <c r="A6884" s="13"/>
      <c r="B6884" s="8"/>
      <c r="C6884" s="8"/>
      <c r="D6884" s="240"/>
      <c r="E6884" s="33"/>
      <c r="F6884" s="321"/>
      <c r="G6884" s="282"/>
      <c r="H6884" s="283"/>
      <c r="I6884" s="33"/>
      <c r="J6884" s="33"/>
      <c r="K6884" s="33"/>
      <c r="L6884" s="33"/>
      <c r="M6884" s="33"/>
      <c r="N6884" s="33"/>
      <c r="O6884" s="33"/>
      <c r="P6884" s="33"/>
      <c r="Q6884" s="33"/>
      <c r="R6884" s="33"/>
      <c r="S6884" s="33"/>
      <c r="T6884" s="33"/>
      <c r="U6884" s="33"/>
      <c r="V6884" s="33"/>
      <c r="W6884" s="33"/>
      <c r="X6884" s="282"/>
      <c r="Y6884" s="33"/>
      <c r="Z6884" s="284"/>
      <c r="AA6884" s="284"/>
      <c r="AB6884" s="33"/>
      <c r="AC6884" s="33"/>
      <c r="AD6884" s="33"/>
      <c r="AE6884" s="33"/>
      <c r="AF6884" s="33"/>
      <c r="AG6884" s="33"/>
      <c r="AH6884" s="33"/>
      <c r="AI6884" s="33"/>
      <c r="AJ6884" s="33"/>
      <c r="AK6884" s="33"/>
      <c r="AL6884" s="33"/>
      <c r="AM6884" s="33"/>
      <c r="AN6884" s="33"/>
      <c r="AO6884" s="33"/>
      <c r="AP6884" s="34"/>
      <c r="AQ6884" s="34"/>
      <c r="AR6884" s="28"/>
      <c r="AS6884" s="29"/>
      <c r="AT6884" s="29"/>
      <c r="AU6884" s="29"/>
    </row>
    <row r="6885" spans="1:256" s="402" customFormat="1">
      <c r="A6885" s="13"/>
      <c r="B6885" s="8"/>
      <c r="C6885" s="8"/>
      <c r="D6885" s="323"/>
      <c r="E6885" s="33"/>
      <c r="F6885" s="33"/>
      <c r="G6885" s="282"/>
      <c r="H6885" s="283"/>
      <c r="I6885" s="33"/>
      <c r="J6885" s="33"/>
      <c r="K6885" s="33"/>
      <c r="L6885" s="33"/>
      <c r="M6885" s="33"/>
      <c r="N6885" s="33"/>
      <c r="O6885" s="33"/>
      <c r="P6885" s="33"/>
      <c r="Q6885" s="33"/>
      <c r="R6885" s="33"/>
      <c r="S6885" s="33"/>
      <c r="T6885" s="33"/>
      <c r="U6885" s="33"/>
      <c r="V6885" s="33"/>
      <c r="W6885" s="33"/>
      <c r="X6885" s="282"/>
      <c r="Y6885" s="33"/>
      <c r="Z6885" s="284"/>
      <c r="AA6885" s="284"/>
      <c r="AB6885" s="33"/>
      <c r="AC6885" s="33"/>
      <c r="AD6885" s="33"/>
      <c r="AE6885" s="33"/>
      <c r="AF6885" s="33"/>
      <c r="AG6885" s="33"/>
      <c r="AH6885" s="33"/>
      <c r="AI6885" s="33"/>
      <c r="AJ6885" s="33"/>
      <c r="AK6885" s="33"/>
      <c r="AL6885" s="33"/>
      <c r="AM6885" s="33"/>
      <c r="AN6885" s="33"/>
      <c r="AO6885" s="33"/>
      <c r="AP6885" s="34"/>
      <c r="AQ6885" s="34"/>
      <c r="AR6885" s="28"/>
      <c r="AS6885" s="29"/>
      <c r="AT6885" s="29"/>
      <c r="AU6885" s="29"/>
    </row>
    <row r="6886" spans="1:256" s="402" customFormat="1">
      <c r="A6886" s="13"/>
      <c r="B6886" s="8"/>
      <c r="C6886" s="8"/>
      <c r="D6886" s="323"/>
      <c r="E6886" s="34"/>
      <c r="F6886" s="34"/>
      <c r="G6886" s="63"/>
      <c r="H6886" s="67"/>
      <c r="I6886" s="34"/>
      <c r="J6886" s="34"/>
      <c r="K6886" s="34"/>
      <c r="L6886" s="34"/>
      <c r="M6886" s="34"/>
      <c r="N6886" s="34"/>
      <c r="O6886" s="34"/>
      <c r="P6886" s="34"/>
      <c r="Q6886" s="34"/>
      <c r="R6886" s="34"/>
      <c r="S6886" s="34"/>
      <c r="T6886" s="34"/>
      <c r="U6886" s="34"/>
      <c r="V6886" s="34"/>
      <c r="W6886" s="34"/>
      <c r="X6886" s="63"/>
      <c r="Y6886" s="34"/>
      <c r="Z6886" s="65"/>
      <c r="AA6886" s="65"/>
      <c r="AB6886" s="34"/>
      <c r="AC6886" s="34"/>
      <c r="AD6886" s="34"/>
      <c r="AE6886" s="34"/>
      <c r="AF6886" s="34"/>
      <c r="AG6886" s="34"/>
      <c r="AH6886" s="34"/>
      <c r="AI6886" s="34"/>
      <c r="AJ6886" s="34"/>
      <c r="AK6886" s="34"/>
      <c r="AL6886" s="34"/>
      <c r="AM6886" s="34"/>
      <c r="AN6886" s="34"/>
      <c r="AO6886" s="34"/>
      <c r="AP6886" s="34"/>
      <c r="AQ6886" s="34"/>
      <c r="AR6886" s="28"/>
      <c r="AS6886" s="29"/>
      <c r="AT6886" s="29"/>
      <c r="AU6886" s="29"/>
    </row>
    <row r="6887" spans="1:256" s="402" customFormat="1">
      <c r="A6887" s="13"/>
      <c r="B6887" s="8"/>
      <c r="C6887" s="8"/>
      <c r="D6887" s="323"/>
      <c r="E6887" s="34"/>
      <c r="F6887" s="34"/>
      <c r="G6887" s="63"/>
      <c r="H6887" s="67"/>
      <c r="I6887" s="34"/>
      <c r="J6887" s="34"/>
      <c r="K6887" s="34"/>
      <c r="L6887" s="34"/>
      <c r="M6887" s="34"/>
      <c r="N6887" s="34"/>
      <c r="O6887" s="34"/>
      <c r="P6887" s="34"/>
      <c r="Q6887" s="34"/>
      <c r="R6887" s="34"/>
      <c r="S6887" s="34"/>
      <c r="T6887" s="34"/>
      <c r="U6887" s="34"/>
      <c r="V6887" s="34"/>
      <c r="W6887" s="34"/>
      <c r="X6887" s="63"/>
      <c r="Y6887" s="34"/>
      <c r="Z6887" s="65"/>
      <c r="AA6887" s="65"/>
      <c r="AB6887" s="34"/>
      <c r="AC6887" s="34"/>
      <c r="AD6887" s="34"/>
      <c r="AE6887" s="34"/>
      <c r="AF6887" s="34"/>
      <c r="AG6887" s="34"/>
      <c r="AH6887" s="34"/>
      <c r="AI6887" s="34"/>
      <c r="AJ6887" s="34"/>
      <c r="AK6887" s="34"/>
      <c r="AL6887" s="34"/>
      <c r="AM6887" s="34"/>
      <c r="AN6887" s="34"/>
      <c r="AO6887" s="34"/>
      <c r="AP6887" s="34"/>
      <c r="AQ6887" s="34"/>
      <c r="AR6887" s="28"/>
      <c r="AS6887" s="29"/>
      <c r="AT6887" s="29"/>
      <c r="AU6887" s="29"/>
    </row>
    <row r="6888" spans="1:256" s="86" customFormat="1" ht="19.5" customHeight="1">
      <c r="A6888" s="526">
        <v>58</v>
      </c>
      <c r="B6888" s="22" t="s">
        <v>93</v>
      </c>
      <c r="C6888" s="20"/>
      <c r="D6888" s="30"/>
      <c r="E6888" s="403">
        <f t="shared" ref="E6888:X6888" si="1026">E6889+E6900+E6933+E6945+E6949+E6952+E6955+E6958</f>
        <v>3799378650</v>
      </c>
      <c r="F6888" s="30">
        <f t="shared" si="1026"/>
        <v>12590000</v>
      </c>
      <c r="G6888" s="30">
        <f t="shared" si="1026"/>
        <v>12590000</v>
      </c>
      <c r="H6888" s="30">
        <f t="shared" si="1026"/>
        <v>12590000</v>
      </c>
      <c r="I6888" s="30">
        <f t="shared" si="1026"/>
        <v>0</v>
      </c>
      <c r="J6888" s="30">
        <f t="shared" si="1026"/>
        <v>0</v>
      </c>
      <c r="K6888" s="30">
        <f t="shared" si="1026"/>
        <v>295430000</v>
      </c>
      <c r="L6888" s="30">
        <f t="shared" si="1026"/>
        <v>0</v>
      </c>
      <c r="M6888" s="30">
        <f t="shared" si="1026"/>
        <v>172188000</v>
      </c>
      <c r="N6888" s="30">
        <f t="shared" si="1026"/>
        <v>0</v>
      </c>
      <c r="O6888" s="30">
        <f t="shared" si="1026"/>
        <v>0</v>
      </c>
      <c r="P6888" s="30">
        <f t="shared" si="1026"/>
        <v>850000</v>
      </c>
      <c r="Q6888" s="30">
        <f t="shared" si="1026"/>
        <v>0</v>
      </c>
      <c r="R6888" s="30">
        <f t="shared" si="1026"/>
        <v>0</v>
      </c>
      <c r="S6888" s="30">
        <f t="shared" si="1026"/>
        <v>0</v>
      </c>
      <c r="T6888" s="30">
        <f t="shared" si="1026"/>
        <v>0</v>
      </c>
      <c r="U6888" s="30">
        <f t="shared" si="1026"/>
        <v>0</v>
      </c>
      <c r="V6888" s="30">
        <f t="shared" si="1026"/>
        <v>0</v>
      </c>
      <c r="W6888" s="30">
        <f t="shared" si="1026"/>
        <v>850000</v>
      </c>
      <c r="X6888" s="30">
        <f t="shared" si="1026"/>
        <v>0</v>
      </c>
      <c r="Y6888" s="30">
        <f>H6888+I6888+J6888+K6888+L6888+M6888+N6888+W6888+X6888</f>
        <v>481058000</v>
      </c>
      <c r="Z6888" s="64">
        <f t="shared" ref="Z6888:AN6888" si="1027">Z6889+Z6900+Z6933+Z6945+Z6949+Z6952+Z6955+Z6958</f>
        <v>0</v>
      </c>
      <c r="AA6888" s="64">
        <f t="shared" si="1027"/>
        <v>0</v>
      </c>
      <c r="AB6888" s="30">
        <f t="shared" si="1027"/>
        <v>0</v>
      </c>
      <c r="AC6888" s="30">
        <f t="shared" si="1027"/>
        <v>0</v>
      </c>
      <c r="AD6888" s="30">
        <f t="shared" si="1027"/>
        <v>0</v>
      </c>
      <c r="AE6888" s="30">
        <f t="shared" si="1027"/>
        <v>0</v>
      </c>
      <c r="AF6888" s="30">
        <f t="shared" si="1027"/>
        <v>0</v>
      </c>
      <c r="AG6888" s="30">
        <f t="shared" si="1027"/>
        <v>0</v>
      </c>
      <c r="AH6888" s="30">
        <f t="shared" si="1027"/>
        <v>0</v>
      </c>
      <c r="AI6888" s="30">
        <f t="shared" si="1027"/>
        <v>0</v>
      </c>
      <c r="AJ6888" s="30">
        <f t="shared" si="1027"/>
        <v>0</v>
      </c>
      <c r="AK6888" s="30">
        <f t="shared" si="1027"/>
        <v>850000</v>
      </c>
      <c r="AL6888" s="30">
        <f t="shared" si="1027"/>
        <v>850000</v>
      </c>
      <c r="AM6888" s="30">
        <f t="shared" si="1027"/>
        <v>90000</v>
      </c>
      <c r="AN6888" s="30">
        <f t="shared" si="1027"/>
        <v>0</v>
      </c>
      <c r="AO6888" s="30">
        <f>Z6888+AA6888+AB6888+AC6888+AL6888+AM6888+AN6888</f>
        <v>940000</v>
      </c>
      <c r="AP6888" s="30">
        <f>AP6889+AP6900+AP6933+AP6945+AP6949+AP6952+AP6955+AP6958</f>
        <v>4279496650</v>
      </c>
      <c r="AQ6888" s="30"/>
      <c r="AR6888" s="57"/>
      <c r="AS6888" s="57">
        <f>E6888+H6888+I6888+J6888+K6888+L6888+M6888+N6888+W6888+X6888-Z6888-AB6888-AL6888-AC6888-AM6888-AN6888</f>
        <v>4279496650</v>
      </c>
      <c r="AT6888" s="57"/>
      <c r="AU6888" s="57">
        <f>AU6889+AU6900+AU6933+AU6945+AU6949+AU6952+AU6955+AU6958</f>
        <v>3799378650</v>
      </c>
      <c r="AV6888" s="15">
        <f>AV6889+AV6900+AV6933+AV6945+AV6949+AV6952+AV6955+AV6958</f>
        <v>480118000</v>
      </c>
      <c r="AW6888" s="15">
        <f>AW6889+AW6900+AW6933+AW6945+AW6949+AW6952+AW6955+AW6958</f>
        <v>480118000</v>
      </c>
      <c r="AX6888" s="15">
        <f>AX6889+AX6900+AX6933+AX6945+AX6949+AX6952+AX6955+AX6958</f>
        <v>0</v>
      </c>
      <c r="AY6888" s="15"/>
      <c r="AZ6888" s="15"/>
      <c r="BA6888" s="15"/>
      <c r="BB6888" s="15"/>
      <c r="BC6888" s="15"/>
      <c r="BD6888" s="15"/>
      <c r="BE6888" s="15"/>
      <c r="BF6888" s="15"/>
      <c r="BG6888" s="15"/>
      <c r="BH6888" s="15"/>
      <c r="BI6888" s="15"/>
      <c r="BJ6888" s="15"/>
      <c r="BK6888" s="15"/>
      <c r="BL6888" s="15"/>
      <c r="BM6888" s="15"/>
      <c r="BN6888" s="15"/>
      <c r="BO6888" s="15"/>
      <c r="BP6888" s="15"/>
      <c r="BQ6888" s="15"/>
      <c r="BR6888" s="15"/>
      <c r="BS6888" s="15"/>
      <c r="BT6888" s="15"/>
      <c r="BU6888" s="15"/>
      <c r="BV6888" s="15"/>
      <c r="BW6888" s="15"/>
      <c r="BX6888" s="15"/>
      <c r="BY6888" s="15"/>
      <c r="BZ6888" s="15"/>
      <c r="CA6888" s="15"/>
      <c r="CB6888" s="15"/>
      <c r="CC6888" s="15"/>
      <c r="CD6888" s="15"/>
      <c r="CE6888" s="15"/>
      <c r="CF6888" s="15"/>
      <c r="CG6888" s="15"/>
      <c r="CH6888" s="15"/>
      <c r="CI6888" s="15"/>
      <c r="CJ6888" s="15"/>
      <c r="CK6888" s="15"/>
      <c r="CL6888" s="15"/>
      <c r="CM6888" s="15"/>
      <c r="CN6888" s="15"/>
      <c r="CO6888" s="15"/>
      <c r="CP6888" s="15"/>
      <c r="CQ6888" s="15"/>
      <c r="CR6888" s="15"/>
      <c r="CS6888" s="15"/>
      <c r="CT6888" s="15"/>
      <c r="CU6888" s="15"/>
      <c r="CV6888" s="15"/>
      <c r="CW6888" s="15"/>
      <c r="CX6888" s="15"/>
      <c r="CY6888" s="15"/>
      <c r="CZ6888" s="15"/>
      <c r="DA6888" s="15"/>
      <c r="DB6888" s="15"/>
      <c r="DC6888" s="15"/>
      <c r="DD6888" s="15"/>
      <c r="DE6888" s="15"/>
      <c r="DF6888" s="15"/>
      <c r="DG6888" s="15"/>
      <c r="DH6888" s="15"/>
      <c r="DI6888" s="15"/>
      <c r="DJ6888" s="15"/>
      <c r="DK6888" s="15"/>
      <c r="DL6888" s="15"/>
      <c r="DM6888" s="15"/>
      <c r="DN6888" s="15"/>
      <c r="DO6888" s="15"/>
      <c r="DP6888" s="15"/>
      <c r="DQ6888" s="15"/>
      <c r="DR6888" s="15"/>
      <c r="DS6888" s="15"/>
      <c r="DT6888" s="15"/>
      <c r="DU6888" s="15"/>
      <c r="DV6888" s="15"/>
      <c r="DW6888" s="15"/>
      <c r="DX6888" s="15"/>
      <c r="DY6888" s="15"/>
      <c r="DZ6888" s="15"/>
      <c r="EA6888" s="15"/>
      <c r="EB6888" s="15"/>
      <c r="EC6888" s="15"/>
      <c r="ED6888" s="15"/>
      <c r="EE6888" s="15"/>
      <c r="EF6888" s="15"/>
      <c r="EG6888" s="15"/>
      <c r="EH6888" s="15"/>
      <c r="EI6888" s="15"/>
      <c r="EJ6888" s="15"/>
      <c r="EK6888" s="15"/>
      <c r="EL6888" s="15"/>
      <c r="EM6888" s="15"/>
      <c r="EN6888" s="15"/>
      <c r="EO6888" s="15"/>
      <c r="EP6888" s="15"/>
      <c r="EQ6888" s="15"/>
      <c r="ER6888" s="15"/>
      <c r="ES6888" s="15"/>
      <c r="ET6888" s="15"/>
      <c r="EU6888" s="15"/>
      <c r="EV6888" s="15"/>
      <c r="EW6888" s="15"/>
      <c r="EX6888" s="15"/>
      <c r="EY6888" s="15"/>
      <c r="EZ6888" s="15"/>
      <c r="FA6888" s="15"/>
      <c r="FB6888" s="15"/>
      <c r="FC6888" s="15"/>
      <c r="FD6888" s="15"/>
      <c r="FE6888" s="15"/>
      <c r="FF6888" s="15"/>
      <c r="FG6888" s="15"/>
      <c r="FH6888" s="15"/>
      <c r="FI6888" s="15"/>
      <c r="FJ6888" s="15"/>
      <c r="FK6888" s="15"/>
      <c r="FL6888" s="15"/>
      <c r="FM6888" s="15"/>
      <c r="FN6888" s="15"/>
      <c r="FO6888" s="15"/>
      <c r="FP6888" s="15"/>
      <c r="FQ6888" s="15"/>
      <c r="FR6888" s="15"/>
      <c r="FS6888" s="15"/>
      <c r="FT6888" s="15"/>
      <c r="FU6888" s="15"/>
      <c r="FV6888" s="15"/>
      <c r="FW6888" s="15"/>
      <c r="FX6888" s="15"/>
      <c r="FY6888" s="15"/>
      <c r="FZ6888" s="15"/>
      <c r="GA6888" s="15"/>
      <c r="GB6888" s="15"/>
      <c r="GC6888" s="15"/>
      <c r="GD6888" s="15"/>
      <c r="GE6888" s="15"/>
      <c r="GF6888" s="15"/>
      <c r="GG6888" s="15"/>
      <c r="GH6888" s="15"/>
      <c r="GI6888" s="15"/>
      <c r="GJ6888" s="15"/>
      <c r="GK6888" s="15"/>
      <c r="GL6888" s="15"/>
      <c r="GM6888" s="15"/>
      <c r="GN6888" s="15"/>
      <c r="GO6888" s="15"/>
      <c r="GP6888" s="15"/>
      <c r="GQ6888" s="15"/>
      <c r="GR6888" s="15"/>
      <c r="GS6888" s="15"/>
      <c r="GT6888" s="15"/>
      <c r="GU6888" s="15"/>
      <c r="GV6888" s="15"/>
      <c r="GW6888" s="15"/>
      <c r="GX6888" s="15"/>
      <c r="GY6888" s="15"/>
      <c r="GZ6888" s="15"/>
      <c r="HA6888" s="15"/>
      <c r="HB6888" s="15"/>
      <c r="HC6888" s="15"/>
      <c r="HD6888" s="15"/>
      <c r="HE6888" s="15"/>
      <c r="HF6888" s="15"/>
      <c r="HG6888" s="15"/>
      <c r="HH6888" s="15"/>
      <c r="HI6888" s="15"/>
      <c r="HJ6888" s="15"/>
      <c r="HK6888" s="15"/>
      <c r="HL6888" s="15"/>
      <c r="HM6888" s="15"/>
      <c r="HN6888" s="15"/>
      <c r="HO6888" s="15"/>
      <c r="HP6888" s="15"/>
      <c r="HQ6888" s="15"/>
      <c r="HR6888" s="15"/>
      <c r="HS6888" s="15"/>
      <c r="HT6888" s="15"/>
      <c r="HU6888" s="15"/>
      <c r="HV6888" s="15"/>
      <c r="HW6888" s="15"/>
      <c r="HX6888" s="15"/>
      <c r="HY6888" s="15"/>
      <c r="HZ6888" s="15"/>
      <c r="IA6888" s="15"/>
      <c r="IB6888" s="15"/>
      <c r="IC6888" s="15"/>
      <c r="ID6888" s="15"/>
      <c r="IE6888" s="15"/>
      <c r="IF6888" s="15"/>
      <c r="IG6888" s="15"/>
      <c r="IH6888" s="15"/>
      <c r="II6888" s="15"/>
      <c r="IJ6888" s="15"/>
      <c r="IK6888" s="15"/>
      <c r="IL6888" s="15"/>
      <c r="IM6888" s="15"/>
      <c r="IN6888" s="15"/>
      <c r="IO6888" s="15"/>
      <c r="IP6888" s="15"/>
      <c r="IQ6888" s="15"/>
      <c r="IR6888" s="15"/>
      <c r="IS6888" s="15"/>
      <c r="IT6888" s="15"/>
      <c r="IU6888" s="15"/>
      <c r="IV6888" s="15"/>
    </row>
    <row r="6889" spans="1:256" s="21" customFormat="1">
      <c r="A6889" s="12"/>
      <c r="B6889" s="9">
        <v>1</v>
      </c>
      <c r="C6889" s="9" t="s">
        <v>14</v>
      </c>
      <c r="D6889" s="81" t="s">
        <v>6</v>
      </c>
      <c r="E6889" s="405">
        <v>2982580250</v>
      </c>
      <c r="F6889" s="31">
        <f t="shared" ref="F6889:V6889" si="1028">SUM(F6890:F6899)</f>
        <v>0</v>
      </c>
      <c r="G6889" s="31">
        <f t="shared" si="1028"/>
        <v>0</v>
      </c>
      <c r="H6889" s="31">
        <f t="shared" si="1028"/>
        <v>0</v>
      </c>
      <c r="I6889" s="31">
        <f t="shared" si="1028"/>
        <v>0</v>
      </c>
      <c r="J6889" s="31">
        <f t="shared" si="1028"/>
        <v>0</v>
      </c>
      <c r="K6889" s="31">
        <f t="shared" si="1028"/>
        <v>0</v>
      </c>
      <c r="L6889" s="31">
        <f t="shared" si="1028"/>
        <v>0</v>
      </c>
      <c r="M6889" s="31">
        <f t="shared" si="1028"/>
        <v>172188000</v>
      </c>
      <c r="N6889" s="31">
        <f t="shared" si="1028"/>
        <v>0</v>
      </c>
      <c r="O6889" s="31">
        <f t="shared" si="1028"/>
        <v>0</v>
      </c>
      <c r="P6889" s="31">
        <f t="shared" si="1028"/>
        <v>0</v>
      </c>
      <c r="Q6889" s="31">
        <f t="shared" si="1028"/>
        <v>0</v>
      </c>
      <c r="R6889" s="31">
        <f t="shared" si="1028"/>
        <v>0</v>
      </c>
      <c r="S6889" s="31">
        <f t="shared" si="1028"/>
        <v>0</v>
      </c>
      <c r="T6889" s="31">
        <f t="shared" si="1028"/>
        <v>0</v>
      </c>
      <c r="U6889" s="31">
        <f t="shared" si="1028"/>
        <v>0</v>
      </c>
      <c r="V6889" s="31">
        <f t="shared" si="1028"/>
        <v>0</v>
      </c>
      <c r="W6889" s="31">
        <f>SUM(O6889:V6889)</f>
        <v>0</v>
      </c>
      <c r="X6889" s="31">
        <f>SUM(X6890:X6899)</f>
        <v>0</v>
      </c>
      <c r="Y6889" s="31">
        <f>H6889+I6889+J6889+K6889+L6889+M6889+N6889+W6889+X6889</f>
        <v>172188000</v>
      </c>
      <c r="Z6889" s="31">
        <f t="shared" ref="Z6889:AK6889" si="1029">SUM(Z6890:Z6899)</f>
        <v>0</v>
      </c>
      <c r="AA6889" s="31">
        <f t="shared" si="1029"/>
        <v>0</v>
      </c>
      <c r="AB6889" s="31">
        <f t="shared" si="1029"/>
        <v>0</v>
      </c>
      <c r="AC6889" s="31">
        <f t="shared" si="1029"/>
        <v>0</v>
      </c>
      <c r="AD6889" s="31">
        <f t="shared" si="1029"/>
        <v>0</v>
      </c>
      <c r="AE6889" s="31">
        <f t="shared" si="1029"/>
        <v>0</v>
      </c>
      <c r="AF6889" s="31">
        <f t="shared" si="1029"/>
        <v>0</v>
      </c>
      <c r="AG6889" s="31">
        <f t="shared" si="1029"/>
        <v>0</v>
      </c>
      <c r="AH6889" s="31">
        <f t="shared" si="1029"/>
        <v>0</v>
      </c>
      <c r="AI6889" s="31">
        <f t="shared" si="1029"/>
        <v>0</v>
      </c>
      <c r="AJ6889" s="31">
        <f t="shared" si="1029"/>
        <v>0</v>
      </c>
      <c r="AK6889" s="31">
        <f t="shared" si="1029"/>
        <v>0</v>
      </c>
      <c r="AL6889" s="31">
        <f>SUM(AD6889:AK6889)</f>
        <v>0</v>
      </c>
      <c r="AM6889" s="31">
        <f>SUM(AM6890:AM6899)</f>
        <v>0</v>
      </c>
      <c r="AN6889" s="31">
        <f>SUM(AN6890:AN6899)</f>
        <v>0</v>
      </c>
      <c r="AO6889" s="31">
        <f>Z6889+AA6889+AB6889+AC6889+AL6889+AM6889+AN6889</f>
        <v>0</v>
      </c>
      <c r="AP6889" s="32">
        <f>E6889+Y6889-AO6889</f>
        <v>3154768250</v>
      </c>
      <c r="AQ6889" s="32"/>
      <c r="AR6889" s="28"/>
      <c r="AS6889" s="29">
        <f>E6889+H6889+I6889+J6889+K6889+L6889+M6889+N6889+W6889+X6889-Z6889-AB6889-AL6889-AC6889-AM6889-AN6889</f>
        <v>3154768250</v>
      </c>
      <c r="AT6889" s="29">
        <f>AP6889-AS6889</f>
        <v>0</v>
      </c>
      <c r="AU6889" s="29">
        <f>E6889</f>
        <v>2982580250</v>
      </c>
      <c r="AV6889" s="86">
        <f>AS6889-AU6889</f>
        <v>172188000</v>
      </c>
      <c r="AW6889" s="86">
        <f>Y6889-AO6889</f>
        <v>172188000</v>
      </c>
      <c r="AX6889" s="86">
        <f>AV6889-AW6889</f>
        <v>0</v>
      </c>
      <c r="AY6889" s="86"/>
      <c r="AZ6889" s="398"/>
      <c r="BA6889" s="86"/>
      <c r="BB6889" s="86"/>
      <c r="BC6889" s="86"/>
      <c r="BD6889" s="86"/>
      <c r="BE6889" s="86"/>
      <c r="BF6889" s="86"/>
      <c r="BG6889" s="86"/>
      <c r="BH6889" s="86"/>
      <c r="BI6889" s="86"/>
      <c r="BJ6889" s="86"/>
      <c r="BK6889" s="86"/>
      <c r="BL6889" s="86"/>
      <c r="BM6889" s="86"/>
      <c r="BN6889" s="86"/>
      <c r="BO6889" s="86"/>
      <c r="BP6889" s="86"/>
      <c r="BQ6889" s="86"/>
      <c r="BR6889" s="86"/>
      <c r="BS6889" s="86"/>
      <c r="BT6889" s="86"/>
      <c r="BU6889" s="86"/>
      <c r="BV6889" s="86"/>
      <c r="BW6889" s="86"/>
      <c r="BX6889" s="86"/>
      <c r="BY6889" s="86"/>
      <c r="BZ6889" s="86"/>
      <c r="CA6889" s="86"/>
      <c r="CB6889" s="86"/>
      <c r="CC6889" s="86"/>
      <c r="CD6889" s="86"/>
      <c r="CE6889" s="86"/>
      <c r="CF6889" s="86"/>
      <c r="CG6889" s="86"/>
      <c r="CH6889" s="86"/>
      <c r="CI6889" s="86"/>
      <c r="CJ6889" s="86"/>
      <c r="CK6889" s="86"/>
      <c r="CL6889" s="86"/>
      <c r="CM6889" s="86"/>
      <c r="CN6889" s="86"/>
      <c r="CO6889" s="86"/>
      <c r="CP6889" s="86"/>
      <c r="CQ6889" s="86"/>
      <c r="CR6889" s="86"/>
      <c r="CS6889" s="86"/>
      <c r="CT6889" s="86"/>
      <c r="CU6889" s="86"/>
      <c r="CV6889" s="86"/>
      <c r="CW6889" s="86"/>
      <c r="CX6889" s="86"/>
      <c r="CY6889" s="86"/>
      <c r="CZ6889" s="86"/>
      <c r="DA6889" s="86"/>
      <c r="DB6889" s="86"/>
      <c r="DC6889" s="86"/>
      <c r="DD6889" s="86"/>
      <c r="DE6889" s="86"/>
      <c r="DF6889" s="86"/>
      <c r="DG6889" s="86"/>
      <c r="DH6889" s="86"/>
      <c r="DI6889" s="86"/>
      <c r="DJ6889" s="86"/>
      <c r="DK6889" s="86"/>
      <c r="DL6889" s="86"/>
      <c r="DM6889" s="86"/>
      <c r="DN6889" s="86"/>
      <c r="DO6889" s="86"/>
      <c r="DP6889" s="86"/>
      <c r="DQ6889" s="86"/>
      <c r="DR6889" s="86"/>
      <c r="DS6889" s="86"/>
      <c r="DT6889" s="86"/>
      <c r="DU6889" s="86"/>
      <c r="DV6889" s="86"/>
      <c r="DW6889" s="86"/>
      <c r="DX6889" s="86"/>
      <c r="DY6889" s="86"/>
      <c r="DZ6889" s="86"/>
      <c r="EA6889" s="86"/>
      <c r="EB6889" s="86"/>
      <c r="EC6889" s="86"/>
      <c r="ED6889" s="86"/>
      <c r="EE6889" s="86"/>
      <c r="EF6889" s="86"/>
      <c r="EG6889" s="86"/>
      <c r="EH6889" s="86"/>
      <c r="EI6889" s="86"/>
      <c r="EJ6889" s="86"/>
      <c r="EK6889" s="86"/>
      <c r="EL6889" s="86"/>
      <c r="EM6889" s="86"/>
      <c r="EN6889" s="86"/>
      <c r="EO6889" s="86"/>
      <c r="EP6889" s="86"/>
      <c r="EQ6889" s="86"/>
      <c r="ER6889" s="86"/>
      <c r="ES6889" s="86"/>
      <c r="ET6889" s="86"/>
      <c r="EU6889" s="86"/>
      <c r="EV6889" s="86"/>
      <c r="EW6889" s="86"/>
      <c r="EX6889" s="86"/>
      <c r="EY6889" s="86"/>
      <c r="EZ6889" s="86"/>
      <c r="FA6889" s="86"/>
      <c r="FB6889" s="86"/>
      <c r="FC6889" s="86"/>
      <c r="FD6889" s="86"/>
      <c r="FE6889" s="86"/>
      <c r="FF6889" s="86"/>
      <c r="FG6889" s="86"/>
      <c r="FH6889" s="86"/>
      <c r="FI6889" s="86"/>
      <c r="FJ6889" s="86"/>
      <c r="FK6889" s="86"/>
      <c r="FL6889" s="86"/>
      <c r="FM6889" s="86"/>
      <c r="FN6889" s="86"/>
      <c r="FO6889" s="86"/>
      <c r="FP6889" s="86"/>
      <c r="FQ6889" s="86"/>
      <c r="FR6889" s="86"/>
      <c r="FS6889" s="86"/>
      <c r="FT6889" s="86"/>
      <c r="FU6889" s="86"/>
      <c r="FV6889" s="86"/>
      <c r="FW6889" s="86"/>
      <c r="FX6889" s="86"/>
      <c r="FY6889" s="86"/>
      <c r="FZ6889" s="86"/>
      <c r="GA6889" s="86"/>
      <c r="GB6889" s="86"/>
      <c r="GC6889" s="86"/>
      <c r="GD6889" s="86"/>
      <c r="GE6889" s="86"/>
      <c r="GF6889" s="86"/>
      <c r="GG6889" s="86"/>
      <c r="GH6889" s="86"/>
      <c r="GI6889" s="86"/>
      <c r="GJ6889" s="86"/>
      <c r="GK6889" s="86"/>
      <c r="GL6889" s="86"/>
      <c r="GM6889" s="86"/>
      <c r="GN6889" s="86"/>
      <c r="GO6889" s="86"/>
      <c r="GP6889" s="86"/>
      <c r="GQ6889" s="86"/>
      <c r="GR6889" s="86"/>
      <c r="GS6889" s="86"/>
      <c r="GT6889" s="86"/>
      <c r="GU6889" s="86"/>
      <c r="GV6889" s="86"/>
      <c r="GW6889" s="86"/>
      <c r="GX6889" s="86"/>
      <c r="GY6889" s="86"/>
      <c r="GZ6889" s="86"/>
      <c r="HA6889" s="86"/>
      <c r="HB6889" s="86"/>
      <c r="HC6889" s="86"/>
      <c r="HD6889" s="86"/>
      <c r="HE6889" s="86"/>
      <c r="HF6889" s="86"/>
      <c r="HG6889" s="86"/>
      <c r="HH6889" s="86"/>
      <c r="HI6889" s="86"/>
      <c r="HJ6889" s="86"/>
      <c r="HK6889" s="86"/>
      <c r="HL6889" s="86"/>
      <c r="HM6889" s="86"/>
      <c r="HN6889" s="86"/>
      <c r="HO6889" s="86"/>
      <c r="HP6889" s="86"/>
      <c r="HQ6889" s="86"/>
      <c r="HR6889" s="86"/>
      <c r="HS6889" s="86"/>
      <c r="HT6889" s="86"/>
      <c r="HU6889" s="86"/>
      <c r="HV6889" s="86"/>
      <c r="HW6889" s="86"/>
      <c r="HX6889" s="86"/>
      <c r="HY6889" s="86"/>
      <c r="HZ6889" s="86"/>
      <c r="IA6889" s="86"/>
      <c r="IB6889" s="86"/>
      <c r="IC6889" s="86"/>
      <c r="ID6889" s="86"/>
      <c r="IE6889" s="86"/>
      <c r="IF6889" s="86"/>
      <c r="IG6889" s="86"/>
      <c r="IH6889" s="86"/>
      <c r="II6889" s="86"/>
      <c r="IJ6889" s="86"/>
      <c r="IK6889" s="86"/>
      <c r="IL6889" s="86"/>
      <c r="IM6889" s="86"/>
      <c r="IN6889" s="86"/>
      <c r="IO6889" s="86"/>
      <c r="IP6889" s="86"/>
      <c r="IQ6889" s="86"/>
      <c r="IR6889" s="86"/>
      <c r="IS6889" s="86"/>
      <c r="IT6889" s="86"/>
      <c r="IU6889" s="86"/>
      <c r="IV6889" s="86"/>
    </row>
    <row r="6890" spans="1:256" s="21" customFormat="1">
      <c r="A6890" s="13"/>
      <c r="B6890" s="8"/>
      <c r="C6890" s="8"/>
      <c r="D6890" s="113"/>
      <c r="E6890" s="266"/>
      <c r="F6890" s="33"/>
      <c r="G6890" s="282"/>
      <c r="H6890" s="283"/>
      <c r="I6890" s="33"/>
      <c r="J6890" s="33"/>
      <c r="K6890" s="33"/>
      <c r="L6890" s="33"/>
      <c r="M6890" s="33"/>
      <c r="N6890" s="33"/>
      <c r="O6890" s="33"/>
      <c r="P6890" s="33"/>
      <c r="Q6890" s="33"/>
      <c r="R6890" s="33"/>
      <c r="S6890" s="33"/>
      <c r="T6890" s="33"/>
      <c r="U6890" s="33"/>
      <c r="V6890" s="33"/>
      <c r="W6890" s="33"/>
      <c r="X6890" s="282"/>
      <c r="Y6890" s="33"/>
      <c r="Z6890" s="284"/>
      <c r="AA6890" s="284"/>
      <c r="AB6890" s="33"/>
      <c r="AC6890" s="33"/>
      <c r="AD6890" s="33"/>
      <c r="AE6890" s="33"/>
      <c r="AF6890" s="33"/>
      <c r="AG6890" s="33"/>
      <c r="AH6890" s="33"/>
      <c r="AI6890" s="33"/>
      <c r="AJ6890" s="33"/>
      <c r="AK6890" s="33"/>
      <c r="AL6890" s="33"/>
      <c r="AM6890" s="33"/>
      <c r="AN6890" s="33"/>
      <c r="AO6890" s="33"/>
      <c r="AP6890" s="34"/>
      <c r="AQ6890" s="34"/>
      <c r="AR6890" s="28"/>
      <c r="AS6890" s="29"/>
      <c r="AT6890" s="29"/>
      <c r="AU6890" s="29"/>
      <c r="AV6890" s="402"/>
      <c r="AW6890" s="402"/>
      <c r="AX6890" s="402"/>
      <c r="AY6890" s="402"/>
      <c r="AZ6890" s="402"/>
      <c r="BA6890" s="402"/>
      <c r="BB6890" s="402"/>
      <c r="BC6890" s="402"/>
      <c r="BD6890" s="402"/>
      <c r="BE6890" s="402"/>
      <c r="BF6890" s="402"/>
      <c r="BG6890" s="402"/>
      <c r="BH6890" s="402"/>
      <c r="BI6890" s="402"/>
      <c r="BJ6890" s="402"/>
      <c r="BK6890" s="402"/>
      <c r="BL6890" s="402"/>
      <c r="BM6890" s="402"/>
      <c r="BN6890" s="402"/>
      <c r="BO6890" s="402"/>
      <c r="BP6890" s="402"/>
      <c r="BQ6890" s="402"/>
      <c r="BR6890" s="402"/>
      <c r="BS6890" s="402"/>
      <c r="BT6890" s="402"/>
      <c r="BU6890" s="402"/>
      <c r="BV6890" s="402"/>
      <c r="BW6890" s="402"/>
      <c r="BX6890" s="402"/>
      <c r="BY6890" s="402"/>
      <c r="BZ6890" s="402"/>
      <c r="CA6890" s="402"/>
      <c r="CB6890" s="402"/>
      <c r="CC6890" s="402"/>
      <c r="CD6890" s="402"/>
      <c r="CE6890" s="402"/>
      <c r="CF6890" s="402"/>
      <c r="CG6890" s="402"/>
      <c r="CH6890" s="402"/>
      <c r="CI6890" s="402"/>
      <c r="CJ6890" s="402"/>
      <c r="CK6890" s="402"/>
      <c r="CL6890" s="402"/>
      <c r="CM6890" s="402"/>
      <c r="CN6890" s="402"/>
      <c r="CO6890" s="402"/>
      <c r="CP6890" s="402"/>
      <c r="CQ6890" s="402"/>
      <c r="CR6890" s="402"/>
      <c r="CS6890" s="402"/>
      <c r="CT6890" s="402"/>
      <c r="CU6890" s="402"/>
      <c r="CV6890" s="402"/>
      <c r="CW6890" s="402"/>
      <c r="CX6890" s="402"/>
      <c r="CY6890" s="402"/>
      <c r="CZ6890" s="402"/>
      <c r="DA6890" s="402"/>
      <c r="DB6890" s="402"/>
      <c r="DC6890" s="402"/>
      <c r="DD6890" s="402"/>
      <c r="DE6890" s="402"/>
      <c r="DF6890" s="402"/>
      <c r="DG6890" s="402"/>
      <c r="DH6890" s="402"/>
      <c r="DI6890" s="402"/>
      <c r="DJ6890" s="402"/>
      <c r="DK6890" s="402"/>
      <c r="DL6890" s="402"/>
      <c r="DM6890" s="402"/>
      <c r="DN6890" s="402"/>
      <c r="DO6890" s="402"/>
      <c r="DP6890" s="402"/>
      <c r="DQ6890" s="402"/>
      <c r="DR6890" s="402"/>
      <c r="DS6890" s="402"/>
      <c r="DT6890" s="402"/>
      <c r="DU6890" s="402"/>
      <c r="DV6890" s="402"/>
      <c r="DW6890" s="402"/>
      <c r="DX6890" s="402"/>
      <c r="DY6890" s="402"/>
      <c r="DZ6890" s="402"/>
      <c r="EA6890" s="402"/>
      <c r="EB6890" s="402"/>
      <c r="EC6890" s="402"/>
      <c r="ED6890" s="402"/>
      <c r="EE6890" s="402"/>
      <c r="EF6890" s="402"/>
      <c r="EG6890" s="402"/>
      <c r="EH6890" s="402"/>
      <c r="EI6890" s="402"/>
      <c r="EJ6890" s="402"/>
      <c r="EK6890" s="402"/>
      <c r="EL6890" s="402"/>
      <c r="EM6890" s="402"/>
      <c r="EN6890" s="402"/>
      <c r="EO6890" s="402"/>
      <c r="EP6890" s="402"/>
      <c r="EQ6890" s="402"/>
      <c r="ER6890" s="402"/>
      <c r="ES6890" s="402"/>
      <c r="ET6890" s="402"/>
      <c r="EU6890" s="402"/>
      <c r="EV6890" s="402"/>
      <c r="EW6890" s="402"/>
      <c r="EX6890" s="402"/>
      <c r="EY6890" s="402"/>
      <c r="EZ6890" s="402"/>
      <c r="FA6890" s="402"/>
      <c r="FB6890" s="402"/>
      <c r="FC6890" s="402"/>
      <c r="FD6890" s="402"/>
      <c r="FE6890" s="402"/>
      <c r="FF6890" s="402"/>
      <c r="FG6890" s="402"/>
      <c r="FH6890" s="402"/>
      <c r="FI6890" s="402"/>
      <c r="FJ6890" s="402"/>
      <c r="FK6890" s="402"/>
      <c r="FL6890" s="402"/>
      <c r="FM6890" s="402"/>
      <c r="FN6890" s="402"/>
      <c r="FO6890" s="402"/>
      <c r="FP6890" s="402"/>
      <c r="FQ6890" s="402"/>
      <c r="FR6890" s="402"/>
      <c r="FS6890" s="402"/>
      <c r="FT6890" s="402"/>
      <c r="FU6890" s="402"/>
      <c r="FV6890" s="402"/>
      <c r="FW6890" s="402"/>
      <c r="FX6890" s="402"/>
      <c r="FY6890" s="402"/>
      <c r="FZ6890" s="402"/>
      <c r="GA6890" s="402"/>
      <c r="GB6890" s="402"/>
      <c r="GC6890" s="402"/>
      <c r="GD6890" s="402"/>
      <c r="GE6890" s="402"/>
      <c r="GF6890" s="402"/>
      <c r="GG6890" s="402"/>
      <c r="GH6890" s="402"/>
      <c r="GI6890" s="402"/>
      <c r="GJ6890" s="402"/>
      <c r="GK6890" s="402"/>
      <c r="GL6890" s="402"/>
      <c r="GM6890" s="402"/>
      <c r="GN6890" s="402"/>
      <c r="GO6890" s="402"/>
      <c r="GP6890" s="402"/>
      <c r="GQ6890" s="402"/>
      <c r="GR6890" s="402"/>
      <c r="GS6890" s="402"/>
      <c r="GT6890" s="402"/>
      <c r="GU6890" s="402"/>
      <c r="GV6890" s="402"/>
      <c r="GW6890" s="402"/>
      <c r="GX6890" s="402"/>
      <c r="GY6890" s="402"/>
      <c r="GZ6890" s="402"/>
      <c r="HA6890" s="402"/>
      <c r="HB6890" s="402"/>
      <c r="HC6890" s="402"/>
      <c r="HD6890" s="402"/>
      <c r="HE6890" s="402"/>
      <c r="HF6890" s="402"/>
      <c r="HG6890" s="402"/>
      <c r="HH6890" s="402"/>
      <c r="HI6890" s="402"/>
      <c r="HJ6890" s="402"/>
      <c r="HK6890" s="402"/>
      <c r="HL6890" s="402"/>
      <c r="HM6890" s="402"/>
      <c r="HN6890" s="402"/>
      <c r="HO6890" s="402"/>
      <c r="HP6890" s="402"/>
      <c r="HQ6890" s="402"/>
      <c r="HR6890" s="402"/>
      <c r="HS6890" s="402"/>
      <c r="HT6890" s="402"/>
      <c r="HU6890" s="402"/>
      <c r="HV6890" s="402"/>
      <c r="HW6890" s="402"/>
      <c r="HX6890" s="402"/>
      <c r="HY6890" s="402"/>
      <c r="HZ6890" s="402"/>
      <c r="IA6890" s="402"/>
      <c r="IB6890" s="402"/>
      <c r="IC6890" s="402"/>
      <c r="ID6890" s="402"/>
      <c r="IE6890" s="402"/>
      <c r="IF6890" s="402"/>
      <c r="IG6890" s="402"/>
      <c r="IH6890" s="402"/>
      <c r="II6890" s="402"/>
      <c r="IJ6890" s="402"/>
      <c r="IK6890" s="402"/>
      <c r="IL6890" s="402"/>
      <c r="IM6890" s="402"/>
      <c r="IN6890" s="402"/>
      <c r="IO6890" s="402"/>
      <c r="IP6890" s="402"/>
      <c r="IQ6890" s="402"/>
      <c r="IR6890" s="402"/>
      <c r="IS6890" s="402"/>
      <c r="IT6890" s="402"/>
      <c r="IU6890" s="402"/>
      <c r="IV6890" s="402"/>
    </row>
    <row r="6891" spans="1:256" s="21" customFormat="1">
      <c r="A6891" s="13"/>
      <c r="B6891" s="8"/>
      <c r="C6891" s="8"/>
      <c r="D6891" s="113"/>
      <c r="E6891" s="456"/>
      <c r="F6891" s="33"/>
      <c r="G6891" s="282"/>
      <c r="H6891" s="283"/>
      <c r="I6891" s="33"/>
      <c r="J6891" s="33"/>
      <c r="K6891" s="33"/>
      <c r="L6891" s="33"/>
      <c r="M6891" s="33"/>
      <c r="N6891" s="33"/>
      <c r="O6891" s="33"/>
      <c r="P6891" s="33"/>
      <c r="Q6891" s="33"/>
      <c r="R6891" s="33"/>
      <c r="S6891" s="33"/>
      <c r="T6891" s="33"/>
      <c r="U6891" s="33"/>
      <c r="V6891" s="33"/>
      <c r="W6891" s="33"/>
      <c r="X6891" s="282"/>
      <c r="Y6891" s="33"/>
      <c r="Z6891" s="284"/>
      <c r="AA6891" s="284"/>
      <c r="AB6891" s="33"/>
      <c r="AC6891" s="33"/>
      <c r="AD6891" s="33"/>
      <c r="AE6891" s="33"/>
      <c r="AF6891" s="33"/>
      <c r="AG6891" s="33"/>
      <c r="AH6891" s="33"/>
      <c r="AI6891" s="33"/>
      <c r="AJ6891" s="33"/>
      <c r="AK6891" s="33"/>
      <c r="AL6891" s="33"/>
      <c r="AM6891" s="33"/>
      <c r="AN6891" s="33"/>
      <c r="AO6891" s="33"/>
      <c r="AP6891" s="34"/>
      <c r="AQ6891" s="34"/>
      <c r="AR6891" s="28"/>
      <c r="AS6891" s="29"/>
      <c r="AT6891" s="29"/>
      <c r="AU6891" s="29"/>
      <c r="AV6891" s="591"/>
      <c r="AW6891" s="591"/>
      <c r="AX6891" s="591"/>
      <c r="AY6891" s="591"/>
      <c r="AZ6891" s="591"/>
      <c r="BA6891" s="591"/>
      <c r="BB6891" s="591"/>
      <c r="BC6891" s="591"/>
      <c r="BD6891" s="591"/>
      <c r="BE6891" s="591"/>
      <c r="BF6891" s="591"/>
      <c r="BG6891" s="591"/>
      <c r="BH6891" s="591"/>
      <c r="BI6891" s="591"/>
      <c r="BJ6891" s="591"/>
      <c r="BK6891" s="591"/>
      <c r="BL6891" s="591"/>
      <c r="BM6891" s="591"/>
      <c r="BN6891" s="591"/>
      <c r="BO6891" s="591"/>
      <c r="BP6891" s="591"/>
      <c r="BQ6891" s="591"/>
      <c r="BR6891" s="591"/>
      <c r="BS6891" s="591"/>
      <c r="BT6891" s="591"/>
      <c r="BU6891" s="591"/>
      <c r="BV6891" s="591"/>
      <c r="BW6891" s="591"/>
      <c r="BX6891" s="591"/>
      <c r="BY6891" s="591"/>
      <c r="BZ6891" s="591"/>
      <c r="CA6891" s="591"/>
      <c r="CB6891" s="591"/>
      <c r="CC6891" s="591"/>
      <c r="CD6891" s="591"/>
      <c r="CE6891" s="591"/>
      <c r="CF6891" s="591"/>
      <c r="CG6891" s="591"/>
      <c r="CH6891" s="591"/>
      <c r="CI6891" s="591"/>
      <c r="CJ6891" s="591"/>
      <c r="CK6891" s="591"/>
      <c r="CL6891" s="591"/>
      <c r="CM6891" s="591"/>
      <c r="CN6891" s="591"/>
      <c r="CO6891" s="591"/>
      <c r="CP6891" s="591"/>
      <c r="CQ6891" s="591"/>
      <c r="CR6891" s="591"/>
      <c r="CS6891" s="591"/>
      <c r="CT6891" s="591"/>
      <c r="CU6891" s="591"/>
      <c r="CV6891" s="591"/>
      <c r="CW6891" s="591"/>
      <c r="CX6891" s="591"/>
      <c r="CY6891" s="591"/>
      <c r="CZ6891" s="591"/>
      <c r="DA6891" s="591"/>
      <c r="DB6891" s="591"/>
      <c r="DC6891" s="591"/>
      <c r="DD6891" s="591"/>
      <c r="DE6891" s="591"/>
      <c r="DF6891" s="591"/>
      <c r="DG6891" s="591"/>
      <c r="DH6891" s="591"/>
      <c r="DI6891" s="591"/>
      <c r="DJ6891" s="591"/>
      <c r="DK6891" s="591"/>
      <c r="DL6891" s="591"/>
      <c r="DM6891" s="591"/>
      <c r="DN6891" s="591"/>
      <c r="DO6891" s="591"/>
      <c r="DP6891" s="591"/>
      <c r="DQ6891" s="591"/>
      <c r="DR6891" s="591"/>
      <c r="DS6891" s="591"/>
      <c r="DT6891" s="591"/>
      <c r="DU6891" s="591"/>
      <c r="DV6891" s="591"/>
      <c r="DW6891" s="591"/>
      <c r="DX6891" s="591"/>
      <c r="DY6891" s="591"/>
      <c r="DZ6891" s="591"/>
      <c r="EA6891" s="591"/>
      <c r="EB6891" s="591"/>
      <c r="EC6891" s="591"/>
      <c r="ED6891" s="591"/>
      <c r="EE6891" s="591"/>
      <c r="EF6891" s="591"/>
      <c r="EG6891" s="591"/>
      <c r="EH6891" s="591"/>
      <c r="EI6891" s="591"/>
      <c r="EJ6891" s="591"/>
      <c r="EK6891" s="591"/>
      <c r="EL6891" s="591"/>
      <c r="EM6891" s="591"/>
      <c r="EN6891" s="591"/>
      <c r="EO6891" s="591"/>
      <c r="EP6891" s="591"/>
      <c r="EQ6891" s="591"/>
      <c r="ER6891" s="591"/>
      <c r="ES6891" s="591"/>
      <c r="ET6891" s="591"/>
      <c r="EU6891" s="591"/>
      <c r="EV6891" s="591"/>
      <c r="EW6891" s="591"/>
      <c r="EX6891" s="591"/>
      <c r="EY6891" s="591"/>
      <c r="EZ6891" s="591"/>
      <c r="FA6891" s="591"/>
      <c r="FB6891" s="591"/>
      <c r="FC6891" s="591"/>
      <c r="FD6891" s="591"/>
      <c r="FE6891" s="591"/>
      <c r="FF6891" s="591"/>
      <c r="FG6891" s="591"/>
      <c r="FH6891" s="591"/>
      <c r="FI6891" s="591"/>
      <c r="FJ6891" s="591"/>
      <c r="FK6891" s="591"/>
      <c r="FL6891" s="591"/>
      <c r="FM6891" s="591"/>
      <c r="FN6891" s="591"/>
      <c r="FO6891" s="591"/>
      <c r="FP6891" s="591"/>
      <c r="FQ6891" s="591"/>
      <c r="FR6891" s="591"/>
      <c r="FS6891" s="591"/>
      <c r="FT6891" s="591"/>
      <c r="FU6891" s="591"/>
      <c r="FV6891" s="591"/>
      <c r="FW6891" s="591"/>
      <c r="FX6891" s="591"/>
      <c r="FY6891" s="591"/>
      <c r="FZ6891" s="591"/>
      <c r="GA6891" s="591"/>
      <c r="GB6891" s="591"/>
      <c r="GC6891" s="591"/>
      <c r="GD6891" s="591"/>
      <c r="GE6891" s="591"/>
      <c r="GF6891" s="591"/>
      <c r="GG6891" s="591"/>
      <c r="GH6891" s="591"/>
      <c r="GI6891" s="591"/>
      <c r="GJ6891" s="591"/>
      <c r="GK6891" s="591"/>
      <c r="GL6891" s="591"/>
      <c r="GM6891" s="591"/>
      <c r="GN6891" s="591"/>
      <c r="GO6891" s="591"/>
      <c r="GP6891" s="591"/>
      <c r="GQ6891" s="591"/>
      <c r="GR6891" s="591"/>
      <c r="GS6891" s="591"/>
      <c r="GT6891" s="591"/>
      <c r="GU6891" s="591"/>
      <c r="GV6891" s="591"/>
      <c r="GW6891" s="591"/>
      <c r="GX6891" s="591"/>
      <c r="GY6891" s="591"/>
      <c r="GZ6891" s="591"/>
      <c r="HA6891" s="591"/>
      <c r="HB6891" s="591"/>
      <c r="HC6891" s="591"/>
      <c r="HD6891" s="591"/>
      <c r="HE6891" s="591"/>
      <c r="HF6891" s="591"/>
      <c r="HG6891" s="591"/>
      <c r="HH6891" s="591"/>
      <c r="HI6891" s="591"/>
      <c r="HJ6891" s="591"/>
      <c r="HK6891" s="591"/>
      <c r="HL6891" s="591"/>
      <c r="HM6891" s="591"/>
      <c r="HN6891" s="591"/>
      <c r="HO6891" s="591"/>
      <c r="HP6891" s="591"/>
      <c r="HQ6891" s="591"/>
      <c r="HR6891" s="591"/>
      <c r="HS6891" s="591"/>
      <c r="HT6891" s="591"/>
      <c r="HU6891" s="591"/>
      <c r="HV6891" s="591"/>
      <c r="HW6891" s="591"/>
      <c r="HX6891" s="591"/>
      <c r="HY6891" s="591"/>
      <c r="HZ6891" s="591"/>
      <c r="IA6891" s="591"/>
      <c r="IB6891" s="591"/>
      <c r="IC6891" s="591"/>
      <c r="ID6891" s="591"/>
      <c r="IE6891" s="591"/>
      <c r="IF6891" s="591"/>
      <c r="IG6891" s="591"/>
      <c r="IH6891" s="591"/>
      <c r="II6891" s="591"/>
      <c r="IJ6891" s="591"/>
      <c r="IK6891" s="591"/>
      <c r="IL6891" s="591"/>
      <c r="IM6891" s="591"/>
      <c r="IN6891" s="591"/>
      <c r="IO6891" s="591"/>
      <c r="IP6891" s="591"/>
      <c r="IQ6891" s="591"/>
      <c r="IR6891" s="591"/>
      <c r="IS6891" s="591"/>
      <c r="IT6891" s="591"/>
      <c r="IU6891" s="591"/>
      <c r="IV6891" s="591"/>
    </row>
    <row r="6892" spans="1:256" s="21" customFormat="1" ht="15">
      <c r="A6892" s="13"/>
      <c r="B6892" s="8"/>
      <c r="C6892" s="8"/>
      <c r="D6892" s="521" t="s">
        <v>2374</v>
      </c>
      <c r="E6892" s="456"/>
      <c r="F6892" s="33"/>
      <c r="G6892" s="282"/>
      <c r="H6892" s="283"/>
      <c r="I6892" s="33"/>
      <c r="J6892" s="33"/>
      <c r="K6892" s="33"/>
      <c r="L6892" s="33"/>
      <c r="M6892" s="33"/>
      <c r="N6892" s="33"/>
      <c r="O6892" s="33"/>
      <c r="P6892" s="33"/>
      <c r="Q6892" s="33"/>
      <c r="R6892" s="33"/>
      <c r="S6892" s="33"/>
      <c r="T6892" s="33"/>
      <c r="U6892" s="33"/>
      <c r="V6892" s="33"/>
      <c r="W6892" s="33"/>
      <c r="X6892" s="282"/>
      <c r="Y6892" s="33"/>
      <c r="Z6892" s="284"/>
      <c r="AA6892" s="284"/>
      <c r="AB6892" s="33"/>
      <c r="AC6892" s="33"/>
      <c r="AD6892" s="33"/>
      <c r="AE6892" s="33"/>
      <c r="AF6892" s="33"/>
      <c r="AG6892" s="33"/>
      <c r="AH6892" s="33"/>
      <c r="AI6892" s="33"/>
      <c r="AJ6892" s="33"/>
      <c r="AK6892" s="33"/>
      <c r="AL6892" s="33"/>
      <c r="AM6892" s="33"/>
      <c r="AN6892" s="33"/>
      <c r="AO6892" s="33"/>
      <c r="AP6892" s="34"/>
      <c r="AQ6892" s="34"/>
      <c r="AR6892" s="28"/>
      <c r="AS6892" s="29"/>
      <c r="AT6892" s="29"/>
      <c r="AU6892" s="29"/>
      <c r="AV6892" s="591"/>
      <c r="AW6892" s="591"/>
      <c r="AX6892" s="591"/>
      <c r="AY6892" s="591"/>
      <c r="AZ6892" s="591"/>
      <c r="BA6892" s="591"/>
      <c r="BB6892" s="591"/>
      <c r="BC6892" s="591"/>
      <c r="BD6892" s="591"/>
      <c r="BE6892" s="591"/>
      <c r="BF6892" s="591"/>
      <c r="BG6892" s="591"/>
      <c r="BH6892" s="591"/>
      <c r="BI6892" s="591"/>
      <c r="BJ6892" s="591"/>
      <c r="BK6892" s="591"/>
      <c r="BL6892" s="591"/>
      <c r="BM6892" s="591"/>
      <c r="BN6892" s="591"/>
      <c r="BO6892" s="591"/>
      <c r="BP6892" s="591"/>
      <c r="BQ6892" s="591"/>
      <c r="BR6892" s="591"/>
      <c r="BS6892" s="591"/>
      <c r="BT6892" s="591"/>
      <c r="BU6892" s="591"/>
      <c r="BV6892" s="591"/>
      <c r="BW6892" s="591"/>
      <c r="BX6892" s="591"/>
      <c r="BY6892" s="591"/>
      <c r="BZ6892" s="591"/>
      <c r="CA6892" s="591"/>
      <c r="CB6892" s="591"/>
      <c r="CC6892" s="591"/>
      <c r="CD6892" s="591"/>
      <c r="CE6892" s="591"/>
      <c r="CF6892" s="591"/>
      <c r="CG6892" s="591"/>
      <c r="CH6892" s="591"/>
      <c r="CI6892" s="591"/>
      <c r="CJ6892" s="591"/>
      <c r="CK6892" s="591"/>
      <c r="CL6892" s="591"/>
      <c r="CM6892" s="591"/>
      <c r="CN6892" s="591"/>
      <c r="CO6892" s="591"/>
      <c r="CP6892" s="591"/>
      <c r="CQ6892" s="591"/>
      <c r="CR6892" s="591"/>
      <c r="CS6892" s="591"/>
      <c r="CT6892" s="591"/>
      <c r="CU6892" s="591"/>
      <c r="CV6892" s="591"/>
      <c r="CW6892" s="591"/>
      <c r="CX6892" s="591"/>
      <c r="CY6892" s="591"/>
      <c r="CZ6892" s="591"/>
      <c r="DA6892" s="591"/>
      <c r="DB6892" s="591"/>
      <c r="DC6892" s="591"/>
      <c r="DD6892" s="591"/>
      <c r="DE6892" s="591"/>
      <c r="DF6892" s="591"/>
      <c r="DG6892" s="591"/>
      <c r="DH6892" s="591"/>
      <c r="DI6892" s="591"/>
      <c r="DJ6892" s="591"/>
      <c r="DK6892" s="591"/>
      <c r="DL6892" s="591"/>
      <c r="DM6892" s="591"/>
      <c r="DN6892" s="591"/>
      <c r="DO6892" s="591"/>
      <c r="DP6892" s="591"/>
      <c r="DQ6892" s="591"/>
      <c r="DR6892" s="591"/>
      <c r="DS6892" s="591"/>
      <c r="DT6892" s="591"/>
      <c r="DU6892" s="591"/>
      <c r="DV6892" s="591"/>
      <c r="DW6892" s="591"/>
      <c r="DX6892" s="591"/>
      <c r="DY6892" s="591"/>
      <c r="DZ6892" s="591"/>
      <c r="EA6892" s="591"/>
      <c r="EB6892" s="591"/>
      <c r="EC6892" s="591"/>
      <c r="ED6892" s="591"/>
      <c r="EE6892" s="591"/>
      <c r="EF6892" s="591"/>
      <c r="EG6892" s="591"/>
      <c r="EH6892" s="591"/>
      <c r="EI6892" s="591"/>
      <c r="EJ6892" s="591"/>
      <c r="EK6892" s="591"/>
      <c r="EL6892" s="591"/>
      <c r="EM6892" s="591"/>
      <c r="EN6892" s="591"/>
      <c r="EO6892" s="591"/>
      <c r="EP6892" s="591"/>
      <c r="EQ6892" s="591"/>
      <c r="ER6892" s="591"/>
      <c r="ES6892" s="591"/>
      <c r="ET6892" s="591"/>
      <c r="EU6892" s="591"/>
      <c r="EV6892" s="591"/>
      <c r="EW6892" s="591"/>
      <c r="EX6892" s="591"/>
      <c r="EY6892" s="591"/>
      <c r="EZ6892" s="591"/>
      <c r="FA6892" s="591"/>
      <c r="FB6892" s="591"/>
      <c r="FC6892" s="591"/>
      <c r="FD6892" s="591"/>
      <c r="FE6892" s="591"/>
      <c r="FF6892" s="591"/>
      <c r="FG6892" s="591"/>
      <c r="FH6892" s="591"/>
      <c r="FI6892" s="591"/>
      <c r="FJ6892" s="591"/>
      <c r="FK6892" s="591"/>
      <c r="FL6892" s="591"/>
      <c r="FM6892" s="591"/>
      <c r="FN6892" s="591"/>
      <c r="FO6892" s="591"/>
      <c r="FP6892" s="591"/>
      <c r="FQ6892" s="591"/>
      <c r="FR6892" s="591"/>
      <c r="FS6892" s="591"/>
      <c r="FT6892" s="591"/>
      <c r="FU6892" s="591"/>
      <c r="FV6892" s="591"/>
      <c r="FW6892" s="591"/>
      <c r="FX6892" s="591"/>
      <c r="FY6892" s="591"/>
      <c r="FZ6892" s="591"/>
      <c r="GA6892" s="591"/>
      <c r="GB6892" s="591"/>
      <c r="GC6892" s="591"/>
      <c r="GD6892" s="591"/>
      <c r="GE6892" s="591"/>
      <c r="GF6892" s="591"/>
      <c r="GG6892" s="591"/>
      <c r="GH6892" s="591"/>
      <c r="GI6892" s="591"/>
      <c r="GJ6892" s="591"/>
      <c r="GK6892" s="591"/>
      <c r="GL6892" s="591"/>
      <c r="GM6892" s="591"/>
      <c r="GN6892" s="591"/>
      <c r="GO6892" s="591"/>
      <c r="GP6892" s="591"/>
      <c r="GQ6892" s="591"/>
      <c r="GR6892" s="591"/>
      <c r="GS6892" s="591"/>
      <c r="GT6892" s="591"/>
      <c r="GU6892" s="591"/>
      <c r="GV6892" s="591"/>
      <c r="GW6892" s="591"/>
      <c r="GX6892" s="591"/>
      <c r="GY6892" s="591"/>
      <c r="GZ6892" s="591"/>
      <c r="HA6892" s="591"/>
      <c r="HB6892" s="591"/>
      <c r="HC6892" s="591"/>
      <c r="HD6892" s="591"/>
      <c r="HE6892" s="591"/>
      <c r="HF6892" s="591"/>
      <c r="HG6892" s="591"/>
      <c r="HH6892" s="591"/>
      <c r="HI6892" s="591"/>
      <c r="HJ6892" s="591"/>
      <c r="HK6892" s="591"/>
      <c r="HL6892" s="591"/>
      <c r="HM6892" s="591"/>
      <c r="HN6892" s="591"/>
      <c r="HO6892" s="591"/>
      <c r="HP6892" s="591"/>
      <c r="HQ6892" s="591"/>
      <c r="HR6892" s="591"/>
      <c r="HS6892" s="591"/>
      <c r="HT6892" s="591"/>
      <c r="HU6892" s="591"/>
      <c r="HV6892" s="591"/>
      <c r="HW6892" s="591"/>
      <c r="HX6892" s="591"/>
      <c r="HY6892" s="591"/>
      <c r="HZ6892" s="591"/>
      <c r="IA6892" s="591"/>
      <c r="IB6892" s="591"/>
      <c r="IC6892" s="591"/>
      <c r="ID6892" s="591"/>
      <c r="IE6892" s="591"/>
      <c r="IF6892" s="591"/>
      <c r="IG6892" s="591"/>
      <c r="IH6892" s="591"/>
      <c r="II6892" s="591"/>
      <c r="IJ6892" s="591"/>
      <c r="IK6892" s="591"/>
      <c r="IL6892" s="591"/>
      <c r="IM6892" s="591"/>
      <c r="IN6892" s="591"/>
      <c r="IO6892" s="591"/>
      <c r="IP6892" s="591"/>
      <c r="IQ6892" s="591"/>
      <c r="IR6892" s="591"/>
      <c r="IS6892" s="591"/>
      <c r="IT6892" s="591"/>
      <c r="IU6892" s="591"/>
      <c r="IV6892" s="591"/>
    </row>
    <row r="6893" spans="1:256" s="21" customFormat="1">
      <c r="A6893" s="13"/>
      <c r="B6893" s="8"/>
      <c r="C6893" s="8"/>
      <c r="D6893" s="113" t="s">
        <v>2390</v>
      </c>
      <c r="E6893" s="456"/>
      <c r="F6893" s="33"/>
      <c r="G6893" s="282"/>
      <c r="H6893" s="283"/>
      <c r="I6893" s="33"/>
      <c r="J6893" s="33"/>
      <c r="K6893" s="33"/>
      <c r="L6893" s="33"/>
      <c r="M6893" s="592">
        <v>55224000</v>
      </c>
      <c r="N6893" s="33"/>
      <c r="O6893" s="33"/>
      <c r="P6893" s="33"/>
      <c r="Q6893" s="33"/>
      <c r="R6893" s="33"/>
      <c r="S6893" s="33"/>
      <c r="T6893" s="33"/>
      <c r="U6893" s="33"/>
      <c r="V6893" s="33"/>
      <c r="W6893" s="33"/>
      <c r="X6893" s="282"/>
      <c r="Y6893" s="33"/>
      <c r="Z6893" s="284"/>
      <c r="AA6893" s="284"/>
      <c r="AB6893" s="33"/>
      <c r="AC6893" s="33"/>
      <c r="AD6893" s="33"/>
      <c r="AE6893" s="33"/>
      <c r="AF6893" s="33"/>
      <c r="AG6893" s="33"/>
      <c r="AH6893" s="33"/>
      <c r="AI6893" s="33"/>
      <c r="AJ6893" s="33"/>
      <c r="AK6893" s="33"/>
      <c r="AL6893" s="33"/>
      <c r="AM6893" s="33"/>
      <c r="AN6893" s="33"/>
      <c r="AO6893" s="33"/>
      <c r="AP6893" s="34"/>
      <c r="AQ6893" s="34"/>
      <c r="AR6893" s="28"/>
      <c r="AS6893" s="29"/>
      <c r="AT6893" s="29"/>
      <c r="AU6893" s="29"/>
      <c r="AV6893" s="591"/>
      <c r="AW6893" s="591"/>
      <c r="AX6893" s="591"/>
      <c r="AY6893" s="591"/>
      <c r="AZ6893" s="591"/>
      <c r="BA6893" s="591"/>
      <c r="BB6893" s="591"/>
      <c r="BC6893" s="591"/>
      <c r="BD6893" s="591"/>
      <c r="BE6893" s="591"/>
      <c r="BF6893" s="591"/>
      <c r="BG6893" s="591"/>
      <c r="BH6893" s="591"/>
      <c r="BI6893" s="591"/>
      <c r="BJ6893" s="591"/>
      <c r="BK6893" s="591"/>
      <c r="BL6893" s="591"/>
      <c r="BM6893" s="591"/>
      <c r="BN6893" s="591"/>
      <c r="BO6893" s="591"/>
      <c r="BP6893" s="591"/>
      <c r="BQ6893" s="591"/>
      <c r="BR6893" s="591"/>
      <c r="BS6893" s="591"/>
      <c r="BT6893" s="591"/>
      <c r="BU6893" s="591"/>
      <c r="BV6893" s="591"/>
      <c r="BW6893" s="591"/>
      <c r="BX6893" s="591"/>
      <c r="BY6893" s="591"/>
      <c r="BZ6893" s="591"/>
      <c r="CA6893" s="591"/>
      <c r="CB6893" s="591"/>
      <c r="CC6893" s="591"/>
      <c r="CD6893" s="591"/>
      <c r="CE6893" s="591"/>
      <c r="CF6893" s="591"/>
      <c r="CG6893" s="591"/>
      <c r="CH6893" s="591"/>
      <c r="CI6893" s="591"/>
      <c r="CJ6893" s="591"/>
      <c r="CK6893" s="591"/>
      <c r="CL6893" s="591"/>
      <c r="CM6893" s="591"/>
      <c r="CN6893" s="591"/>
      <c r="CO6893" s="591"/>
      <c r="CP6893" s="591"/>
      <c r="CQ6893" s="591"/>
      <c r="CR6893" s="591"/>
      <c r="CS6893" s="591"/>
      <c r="CT6893" s="591"/>
      <c r="CU6893" s="591"/>
      <c r="CV6893" s="591"/>
      <c r="CW6893" s="591"/>
      <c r="CX6893" s="591"/>
      <c r="CY6893" s="591"/>
      <c r="CZ6893" s="591"/>
      <c r="DA6893" s="591"/>
      <c r="DB6893" s="591"/>
      <c r="DC6893" s="591"/>
      <c r="DD6893" s="591"/>
      <c r="DE6893" s="591"/>
      <c r="DF6893" s="591"/>
      <c r="DG6893" s="591"/>
      <c r="DH6893" s="591"/>
      <c r="DI6893" s="591"/>
      <c r="DJ6893" s="591"/>
      <c r="DK6893" s="591"/>
      <c r="DL6893" s="591"/>
      <c r="DM6893" s="591"/>
      <c r="DN6893" s="591"/>
      <c r="DO6893" s="591"/>
      <c r="DP6893" s="591"/>
      <c r="DQ6893" s="591"/>
      <c r="DR6893" s="591"/>
      <c r="DS6893" s="591"/>
      <c r="DT6893" s="591"/>
      <c r="DU6893" s="591"/>
      <c r="DV6893" s="591"/>
      <c r="DW6893" s="591"/>
      <c r="DX6893" s="591"/>
      <c r="DY6893" s="591"/>
      <c r="DZ6893" s="591"/>
      <c r="EA6893" s="591"/>
      <c r="EB6893" s="591"/>
      <c r="EC6893" s="591"/>
      <c r="ED6893" s="591"/>
      <c r="EE6893" s="591"/>
      <c r="EF6893" s="591"/>
      <c r="EG6893" s="591"/>
      <c r="EH6893" s="591"/>
      <c r="EI6893" s="591"/>
      <c r="EJ6893" s="591"/>
      <c r="EK6893" s="591"/>
      <c r="EL6893" s="591"/>
      <c r="EM6893" s="591"/>
      <c r="EN6893" s="591"/>
      <c r="EO6893" s="591"/>
      <c r="EP6893" s="591"/>
      <c r="EQ6893" s="591"/>
      <c r="ER6893" s="591"/>
      <c r="ES6893" s="591"/>
      <c r="ET6893" s="591"/>
      <c r="EU6893" s="591"/>
      <c r="EV6893" s="591"/>
      <c r="EW6893" s="591"/>
      <c r="EX6893" s="591"/>
      <c r="EY6893" s="591"/>
      <c r="EZ6893" s="591"/>
      <c r="FA6893" s="591"/>
      <c r="FB6893" s="591"/>
      <c r="FC6893" s="591"/>
      <c r="FD6893" s="591"/>
      <c r="FE6893" s="591"/>
      <c r="FF6893" s="591"/>
      <c r="FG6893" s="591"/>
      <c r="FH6893" s="591"/>
      <c r="FI6893" s="591"/>
      <c r="FJ6893" s="591"/>
      <c r="FK6893" s="591"/>
      <c r="FL6893" s="591"/>
      <c r="FM6893" s="591"/>
      <c r="FN6893" s="591"/>
      <c r="FO6893" s="591"/>
      <c r="FP6893" s="591"/>
      <c r="FQ6893" s="591"/>
      <c r="FR6893" s="591"/>
      <c r="FS6893" s="591"/>
      <c r="FT6893" s="591"/>
      <c r="FU6893" s="591"/>
      <c r="FV6893" s="591"/>
      <c r="FW6893" s="591"/>
      <c r="FX6893" s="591"/>
      <c r="FY6893" s="591"/>
      <c r="FZ6893" s="591"/>
      <c r="GA6893" s="591"/>
      <c r="GB6893" s="591"/>
      <c r="GC6893" s="591"/>
      <c r="GD6893" s="591"/>
      <c r="GE6893" s="591"/>
      <c r="GF6893" s="591"/>
      <c r="GG6893" s="591"/>
      <c r="GH6893" s="591"/>
      <c r="GI6893" s="591"/>
      <c r="GJ6893" s="591"/>
      <c r="GK6893" s="591"/>
      <c r="GL6893" s="591"/>
      <c r="GM6893" s="591"/>
      <c r="GN6893" s="591"/>
      <c r="GO6893" s="591"/>
      <c r="GP6893" s="591"/>
      <c r="GQ6893" s="591"/>
      <c r="GR6893" s="591"/>
      <c r="GS6893" s="591"/>
      <c r="GT6893" s="591"/>
      <c r="GU6893" s="591"/>
      <c r="GV6893" s="591"/>
      <c r="GW6893" s="591"/>
      <c r="GX6893" s="591"/>
      <c r="GY6893" s="591"/>
      <c r="GZ6893" s="591"/>
      <c r="HA6893" s="591"/>
      <c r="HB6893" s="591"/>
      <c r="HC6893" s="591"/>
      <c r="HD6893" s="591"/>
      <c r="HE6893" s="591"/>
      <c r="HF6893" s="591"/>
      <c r="HG6893" s="591"/>
      <c r="HH6893" s="591"/>
      <c r="HI6893" s="591"/>
      <c r="HJ6893" s="591"/>
      <c r="HK6893" s="591"/>
      <c r="HL6893" s="591"/>
      <c r="HM6893" s="591"/>
      <c r="HN6893" s="591"/>
      <c r="HO6893" s="591"/>
      <c r="HP6893" s="591"/>
      <c r="HQ6893" s="591"/>
      <c r="HR6893" s="591"/>
      <c r="HS6893" s="591"/>
      <c r="HT6893" s="591"/>
      <c r="HU6893" s="591"/>
      <c r="HV6893" s="591"/>
      <c r="HW6893" s="591"/>
      <c r="HX6893" s="591"/>
      <c r="HY6893" s="591"/>
      <c r="HZ6893" s="591"/>
      <c r="IA6893" s="591"/>
      <c r="IB6893" s="591"/>
      <c r="IC6893" s="591"/>
      <c r="ID6893" s="591"/>
      <c r="IE6893" s="591"/>
      <c r="IF6893" s="591"/>
      <c r="IG6893" s="591"/>
      <c r="IH6893" s="591"/>
      <c r="II6893" s="591"/>
      <c r="IJ6893" s="591"/>
      <c r="IK6893" s="591"/>
      <c r="IL6893" s="591"/>
      <c r="IM6893" s="591"/>
      <c r="IN6893" s="591"/>
      <c r="IO6893" s="591"/>
      <c r="IP6893" s="591"/>
      <c r="IQ6893" s="591"/>
      <c r="IR6893" s="591"/>
      <c r="IS6893" s="591"/>
      <c r="IT6893" s="591"/>
      <c r="IU6893" s="591"/>
      <c r="IV6893" s="591"/>
    </row>
    <row r="6894" spans="1:256" s="21" customFormat="1">
      <c r="A6894" s="13"/>
      <c r="B6894" s="8"/>
      <c r="C6894" s="8"/>
      <c r="D6894" s="113" t="s">
        <v>2391</v>
      </c>
      <c r="E6894" s="456"/>
      <c r="F6894" s="33"/>
      <c r="G6894" s="282"/>
      <c r="H6894" s="283"/>
      <c r="I6894" s="33"/>
      <c r="J6894" s="33"/>
      <c r="K6894" s="33"/>
      <c r="L6894" s="33"/>
      <c r="M6894" s="592">
        <v>19872000</v>
      </c>
      <c r="N6894" s="33"/>
      <c r="O6894" s="33"/>
      <c r="P6894" s="33"/>
      <c r="Q6894" s="33"/>
      <c r="R6894" s="33"/>
      <c r="S6894" s="33"/>
      <c r="T6894" s="33"/>
      <c r="U6894" s="33"/>
      <c r="V6894" s="33"/>
      <c r="W6894" s="33"/>
      <c r="X6894" s="282"/>
      <c r="Y6894" s="33"/>
      <c r="Z6894" s="284"/>
      <c r="AA6894" s="284"/>
      <c r="AB6894" s="33"/>
      <c r="AC6894" s="33"/>
      <c r="AD6894" s="33"/>
      <c r="AE6894" s="33"/>
      <c r="AF6894" s="33"/>
      <c r="AG6894" s="33"/>
      <c r="AH6894" s="33"/>
      <c r="AI6894" s="33"/>
      <c r="AJ6894" s="33"/>
      <c r="AK6894" s="33"/>
      <c r="AL6894" s="33"/>
      <c r="AM6894" s="33"/>
      <c r="AN6894" s="33"/>
      <c r="AO6894" s="33"/>
      <c r="AP6894" s="34"/>
      <c r="AQ6894" s="34"/>
      <c r="AR6894" s="28"/>
      <c r="AS6894" s="29"/>
      <c r="AT6894" s="29"/>
      <c r="AU6894" s="29"/>
      <c r="AV6894" s="591"/>
      <c r="AW6894" s="591"/>
      <c r="AX6894" s="591"/>
      <c r="AY6894" s="591"/>
      <c r="AZ6894" s="591"/>
      <c r="BA6894" s="591"/>
      <c r="BB6894" s="591"/>
      <c r="BC6894" s="591"/>
      <c r="BD6894" s="591"/>
      <c r="BE6894" s="591"/>
      <c r="BF6894" s="591"/>
      <c r="BG6894" s="591"/>
      <c r="BH6894" s="591"/>
      <c r="BI6894" s="591"/>
      <c r="BJ6894" s="591"/>
      <c r="BK6894" s="591"/>
      <c r="BL6894" s="591"/>
      <c r="BM6894" s="591"/>
      <c r="BN6894" s="591"/>
      <c r="BO6894" s="591"/>
      <c r="BP6894" s="591"/>
      <c r="BQ6894" s="591"/>
      <c r="BR6894" s="591"/>
      <c r="BS6894" s="591"/>
      <c r="BT6894" s="591"/>
      <c r="BU6894" s="591"/>
      <c r="BV6894" s="591"/>
      <c r="BW6894" s="591"/>
      <c r="BX6894" s="591"/>
      <c r="BY6894" s="591"/>
      <c r="BZ6894" s="591"/>
      <c r="CA6894" s="591"/>
      <c r="CB6894" s="591"/>
      <c r="CC6894" s="591"/>
      <c r="CD6894" s="591"/>
      <c r="CE6894" s="591"/>
      <c r="CF6894" s="591"/>
      <c r="CG6894" s="591"/>
      <c r="CH6894" s="591"/>
      <c r="CI6894" s="591"/>
      <c r="CJ6894" s="591"/>
      <c r="CK6894" s="591"/>
      <c r="CL6894" s="591"/>
      <c r="CM6894" s="591"/>
      <c r="CN6894" s="591"/>
      <c r="CO6894" s="591"/>
      <c r="CP6894" s="591"/>
      <c r="CQ6894" s="591"/>
      <c r="CR6894" s="591"/>
      <c r="CS6894" s="591"/>
      <c r="CT6894" s="591"/>
      <c r="CU6894" s="591"/>
      <c r="CV6894" s="591"/>
      <c r="CW6894" s="591"/>
      <c r="CX6894" s="591"/>
      <c r="CY6894" s="591"/>
      <c r="CZ6894" s="591"/>
      <c r="DA6894" s="591"/>
      <c r="DB6894" s="591"/>
      <c r="DC6894" s="591"/>
      <c r="DD6894" s="591"/>
      <c r="DE6894" s="591"/>
      <c r="DF6894" s="591"/>
      <c r="DG6894" s="591"/>
      <c r="DH6894" s="591"/>
      <c r="DI6894" s="591"/>
      <c r="DJ6894" s="591"/>
      <c r="DK6894" s="591"/>
      <c r="DL6894" s="591"/>
      <c r="DM6894" s="591"/>
      <c r="DN6894" s="591"/>
      <c r="DO6894" s="591"/>
      <c r="DP6894" s="591"/>
      <c r="DQ6894" s="591"/>
      <c r="DR6894" s="591"/>
      <c r="DS6894" s="591"/>
      <c r="DT6894" s="591"/>
      <c r="DU6894" s="591"/>
      <c r="DV6894" s="591"/>
      <c r="DW6894" s="591"/>
      <c r="DX6894" s="591"/>
      <c r="DY6894" s="591"/>
      <c r="DZ6894" s="591"/>
      <c r="EA6894" s="591"/>
      <c r="EB6894" s="591"/>
      <c r="EC6894" s="591"/>
      <c r="ED6894" s="591"/>
      <c r="EE6894" s="591"/>
      <c r="EF6894" s="591"/>
      <c r="EG6894" s="591"/>
      <c r="EH6894" s="591"/>
      <c r="EI6894" s="591"/>
      <c r="EJ6894" s="591"/>
      <c r="EK6894" s="591"/>
      <c r="EL6894" s="591"/>
      <c r="EM6894" s="591"/>
      <c r="EN6894" s="591"/>
      <c r="EO6894" s="591"/>
      <c r="EP6894" s="591"/>
      <c r="EQ6894" s="591"/>
      <c r="ER6894" s="591"/>
      <c r="ES6894" s="591"/>
      <c r="ET6894" s="591"/>
      <c r="EU6894" s="591"/>
      <c r="EV6894" s="591"/>
      <c r="EW6894" s="591"/>
      <c r="EX6894" s="591"/>
      <c r="EY6894" s="591"/>
      <c r="EZ6894" s="591"/>
      <c r="FA6894" s="591"/>
      <c r="FB6894" s="591"/>
      <c r="FC6894" s="591"/>
      <c r="FD6894" s="591"/>
      <c r="FE6894" s="591"/>
      <c r="FF6894" s="591"/>
      <c r="FG6894" s="591"/>
      <c r="FH6894" s="591"/>
      <c r="FI6894" s="591"/>
      <c r="FJ6894" s="591"/>
      <c r="FK6894" s="591"/>
      <c r="FL6894" s="591"/>
      <c r="FM6894" s="591"/>
      <c r="FN6894" s="591"/>
      <c r="FO6894" s="591"/>
      <c r="FP6894" s="591"/>
      <c r="FQ6894" s="591"/>
      <c r="FR6894" s="591"/>
      <c r="FS6894" s="591"/>
      <c r="FT6894" s="591"/>
      <c r="FU6894" s="591"/>
      <c r="FV6894" s="591"/>
      <c r="FW6894" s="591"/>
      <c r="FX6894" s="591"/>
      <c r="FY6894" s="591"/>
      <c r="FZ6894" s="591"/>
      <c r="GA6894" s="591"/>
      <c r="GB6894" s="591"/>
      <c r="GC6894" s="591"/>
      <c r="GD6894" s="591"/>
      <c r="GE6894" s="591"/>
      <c r="GF6894" s="591"/>
      <c r="GG6894" s="591"/>
      <c r="GH6894" s="591"/>
      <c r="GI6894" s="591"/>
      <c r="GJ6894" s="591"/>
      <c r="GK6894" s="591"/>
      <c r="GL6894" s="591"/>
      <c r="GM6894" s="591"/>
      <c r="GN6894" s="591"/>
      <c r="GO6894" s="591"/>
      <c r="GP6894" s="591"/>
      <c r="GQ6894" s="591"/>
      <c r="GR6894" s="591"/>
      <c r="GS6894" s="591"/>
      <c r="GT6894" s="591"/>
      <c r="GU6894" s="591"/>
      <c r="GV6894" s="591"/>
      <c r="GW6894" s="591"/>
      <c r="GX6894" s="591"/>
      <c r="GY6894" s="591"/>
      <c r="GZ6894" s="591"/>
      <c r="HA6894" s="591"/>
      <c r="HB6894" s="591"/>
      <c r="HC6894" s="591"/>
      <c r="HD6894" s="591"/>
      <c r="HE6894" s="591"/>
      <c r="HF6894" s="591"/>
      <c r="HG6894" s="591"/>
      <c r="HH6894" s="591"/>
      <c r="HI6894" s="591"/>
      <c r="HJ6894" s="591"/>
      <c r="HK6894" s="591"/>
      <c r="HL6894" s="591"/>
      <c r="HM6894" s="591"/>
      <c r="HN6894" s="591"/>
      <c r="HO6894" s="591"/>
      <c r="HP6894" s="591"/>
      <c r="HQ6894" s="591"/>
      <c r="HR6894" s="591"/>
      <c r="HS6894" s="591"/>
      <c r="HT6894" s="591"/>
      <c r="HU6894" s="591"/>
      <c r="HV6894" s="591"/>
      <c r="HW6894" s="591"/>
      <c r="HX6894" s="591"/>
      <c r="HY6894" s="591"/>
      <c r="HZ6894" s="591"/>
      <c r="IA6894" s="591"/>
      <c r="IB6894" s="591"/>
      <c r="IC6894" s="591"/>
      <c r="ID6894" s="591"/>
      <c r="IE6894" s="591"/>
      <c r="IF6894" s="591"/>
      <c r="IG6894" s="591"/>
      <c r="IH6894" s="591"/>
      <c r="II6894" s="591"/>
      <c r="IJ6894" s="591"/>
      <c r="IK6894" s="591"/>
      <c r="IL6894" s="591"/>
      <c r="IM6894" s="591"/>
      <c r="IN6894" s="591"/>
      <c r="IO6894" s="591"/>
      <c r="IP6894" s="591"/>
      <c r="IQ6894" s="591"/>
      <c r="IR6894" s="591"/>
      <c r="IS6894" s="591"/>
      <c r="IT6894" s="591"/>
      <c r="IU6894" s="591"/>
      <c r="IV6894" s="591"/>
    </row>
    <row r="6895" spans="1:256" s="21" customFormat="1">
      <c r="A6895" s="13"/>
      <c r="B6895" s="8"/>
      <c r="C6895" s="8"/>
      <c r="D6895" s="113" t="s">
        <v>2392</v>
      </c>
      <c r="E6895" s="456"/>
      <c r="F6895" s="33"/>
      <c r="G6895" s="282"/>
      <c r="H6895" s="283"/>
      <c r="I6895" s="33"/>
      <c r="J6895" s="33"/>
      <c r="K6895" s="33"/>
      <c r="L6895" s="33"/>
      <c r="M6895" s="592">
        <v>97092000</v>
      </c>
      <c r="N6895" s="33"/>
      <c r="O6895" s="33"/>
      <c r="P6895" s="33"/>
      <c r="Q6895" s="33"/>
      <c r="R6895" s="33"/>
      <c r="S6895" s="33"/>
      <c r="T6895" s="33"/>
      <c r="U6895" s="33"/>
      <c r="V6895" s="33"/>
      <c r="W6895" s="33"/>
      <c r="X6895" s="282"/>
      <c r="Y6895" s="33"/>
      <c r="Z6895" s="284"/>
      <c r="AA6895" s="284"/>
      <c r="AB6895" s="33"/>
      <c r="AC6895" s="33"/>
      <c r="AD6895" s="33"/>
      <c r="AE6895" s="33"/>
      <c r="AF6895" s="33"/>
      <c r="AG6895" s="33"/>
      <c r="AH6895" s="33"/>
      <c r="AI6895" s="33"/>
      <c r="AJ6895" s="33"/>
      <c r="AK6895" s="33"/>
      <c r="AL6895" s="33"/>
      <c r="AM6895" s="33"/>
      <c r="AN6895" s="33"/>
      <c r="AO6895" s="33"/>
      <c r="AP6895" s="34"/>
      <c r="AQ6895" s="34"/>
      <c r="AR6895" s="28"/>
      <c r="AS6895" s="29"/>
      <c r="AT6895" s="29"/>
      <c r="AU6895" s="29"/>
      <c r="AV6895" s="591"/>
      <c r="AW6895" s="591"/>
      <c r="AX6895" s="591"/>
      <c r="AY6895" s="591"/>
      <c r="AZ6895" s="591"/>
      <c r="BA6895" s="591"/>
      <c r="BB6895" s="591"/>
      <c r="BC6895" s="591"/>
      <c r="BD6895" s="591"/>
      <c r="BE6895" s="591"/>
      <c r="BF6895" s="591"/>
      <c r="BG6895" s="591"/>
      <c r="BH6895" s="591"/>
      <c r="BI6895" s="591"/>
      <c r="BJ6895" s="591"/>
      <c r="BK6895" s="591"/>
      <c r="BL6895" s="591"/>
      <c r="BM6895" s="591"/>
      <c r="BN6895" s="591"/>
      <c r="BO6895" s="591"/>
      <c r="BP6895" s="591"/>
      <c r="BQ6895" s="591"/>
      <c r="BR6895" s="591"/>
      <c r="BS6895" s="591"/>
      <c r="BT6895" s="591"/>
      <c r="BU6895" s="591"/>
      <c r="BV6895" s="591"/>
      <c r="BW6895" s="591"/>
      <c r="BX6895" s="591"/>
      <c r="BY6895" s="591"/>
      <c r="BZ6895" s="591"/>
      <c r="CA6895" s="591"/>
      <c r="CB6895" s="591"/>
      <c r="CC6895" s="591"/>
      <c r="CD6895" s="591"/>
      <c r="CE6895" s="591"/>
      <c r="CF6895" s="591"/>
      <c r="CG6895" s="591"/>
      <c r="CH6895" s="591"/>
      <c r="CI6895" s="591"/>
      <c r="CJ6895" s="591"/>
      <c r="CK6895" s="591"/>
      <c r="CL6895" s="591"/>
      <c r="CM6895" s="591"/>
      <c r="CN6895" s="591"/>
      <c r="CO6895" s="591"/>
      <c r="CP6895" s="591"/>
      <c r="CQ6895" s="591"/>
      <c r="CR6895" s="591"/>
      <c r="CS6895" s="591"/>
      <c r="CT6895" s="591"/>
      <c r="CU6895" s="591"/>
      <c r="CV6895" s="591"/>
      <c r="CW6895" s="591"/>
      <c r="CX6895" s="591"/>
      <c r="CY6895" s="591"/>
      <c r="CZ6895" s="591"/>
      <c r="DA6895" s="591"/>
      <c r="DB6895" s="591"/>
      <c r="DC6895" s="591"/>
      <c r="DD6895" s="591"/>
      <c r="DE6895" s="591"/>
      <c r="DF6895" s="591"/>
      <c r="DG6895" s="591"/>
      <c r="DH6895" s="591"/>
      <c r="DI6895" s="591"/>
      <c r="DJ6895" s="591"/>
      <c r="DK6895" s="591"/>
      <c r="DL6895" s="591"/>
      <c r="DM6895" s="591"/>
      <c r="DN6895" s="591"/>
      <c r="DO6895" s="591"/>
      <c r="DP6895" s="591"/>
      <c r="DQ6895" s="591"/>
      <c r="DR6895" s="591"/>
      <c r="DS6895" s="591"/>
      <c r="DT6895" s="591"/>
      <c r="DU6895" s="591"/>
      <c r="DV6895" s="591"/>
      <c r="DW6895" s="591"/>
      <c r="DX6895" s="591"/>
      <c r="DY6895" s="591"/>
      <c r="DZ6895" s="591"/>
      <c r="EA6895" s="591"/>
      <c r="EB6895" s="591"/>
      <c r="EC6895" s="591"/>
      <c r="ED6895" s="591"/>
      <c r="EE6895" s="591"/>
      <c r="EF6895" s="591"/>
      <c r="EG6895" s="591"/>
      <c r="EH6895" s="591"/>
      <c r="EI6895" s="591"/>
      <c r="EJ6895" s="591"/>
      <c r="EK6895" s="591"/>
      <c r="EL6895" s="591"/>
      <c r="EM6895" s="591"/>
      <c r="EN6895" s="591"/>
      <c r="EO6895" s="591"/>
      <c r="EP6895" s="591"/>
      <c r="EQ6895" s="591"/>
      <c r="ER6895" s="591"/>
      <c r="ES6895" s="591"/>
      <c r="ET6895" s="591"/>
      <c r="EU6895" s="591"/>
      <c r="EV6895" s="591"/>
      <c r="EW6895" s="591"/>
      <c r="EX6895" s="591"/>
      <c r="EY6895" s="591"/>
      <c r="EZ6895" s="591"/>
      <c r="FA6895" s="591"/>
      <c r="FB6895" s="591"/>
      <c r="FC6895" s="591"/>
      <c r="FD6895" s="591"/>
      <c r="FE6895" s="591"/>
      <c r="FF6895" s="591"/>
      <c r="FG6895" s="591"/>
      <c r="FH6895" s="591"/>
      <c r="FI6895" s="591"/>
      <c r="FJ6895" s="591"/>
      <c r="FK6895" s="591"/>
      <c r="FL6895" s="591"/>
      <c r="FM6895" s="591"/>
      <c r="FN6895" s="591"/>
      <c r="FO6895" s="591"/>
      <c r="FP6895" s="591"/>
      <c r="FQ6895" s="591"/>
      <c r="FR6895" s="591"/>
      <c r="FS6895" s="591"/>
      <c r="FT6895" s="591"/>
      <c r="FU6895" s="591"/>
      <c r="FV6895" s="591"/>
      <c r="FW6895" s="591"/>
      <c r="FX6895" s="591"/>
      <c r="FY6895" s="591"/>
      <c r="FZ6895" s="591"/>
      <c r="GA6895" s="591"/>
      <c r="GB6895" s="591"/>
      <c r="GC6895" s="591"/>
      <c r="GD6895" s="591"/>
      <c r="GE6895" s="591"/>
      <c r="GF6895" s="591"/>
      <c r="GG6895" s="591"/>
      <c r="GH6895" s="591"/>
      <c r="GI6895" s="591"/>
      <c r="GJ6895" s="591"/>
      <c r="GK6895" s="591"/>
      <c r="GL6895" s="591"/>
      <c r="GM6895" s="591"/>
      <c r="GN6895" s="591"/>
      <c r="GO6895" s="591"/>
      <c r="GP6895" s="591"/>
      <c r="GQ6895" s="591"/>
      <c r="GR6895" s="591"/>
      <c r="GS6895" s="591"/>
      <c r="GT6895" s="591"/>
      <c r="GU6895" s="591"/>
      <c r="GV6895" s="591"/>
      <c r="GW6895" s="591"/>
      <c r="GX6895" s="591"/>
      <c r="GY6895" s="591"/>
      <c r="GZ6895" s="591"/>
      <c r="HA6895" s="591"/>
      <c r="HB6895" s="591"/>
      <c r="HC6895" s="591"/>
      <c r="HD6895" s="591"/>
      <c r="HE6895" s="591"/>
      <c r="HF6895" s="591"/>
      <c r="HG6895" s="591"/>
      <c r="HH6895" s="591"/>
      <c r="HI6895" s="591"/>
      <c r="HJ6895" s="591"/>
      <c r="HK6895" s="591"/>
      <c r="HL6895" s="591"/>
      <c r="HM6895" s="591"/>
      <c r="HN6895" s="591"/>
      <c r="HO6895" s="591"/>
      <c r="HP6895" s="591"/>
      <c r="HQ6895" s="591"/>
      <c r="HR6895" s="591"/>
      <c r="HS6895" s="591"/>
      <c r="HT6895" s="591"/>
      <c r="HU6895" s="591"/>
      <c r="HV6895" s="591"/>
      <c r="HW6895" s="591"/>
      <c r="HX6895" s="591"/>
      <c r="HY6895" s="591"/>
      <c r="HZ6895" s="591"/>
      <c r="IA6895" s="591"/>
      <c r="IB6895" s="591"/>
      <c r="IC6895" s="591"/>
      <c r="ID6895" s="591"/>
      <c r="IE6895" s="591"/>
      <c r="IF6895" s="591"/>
      <c r="IG6895" s="591"/>
      <c r="IH6895" s="591"/>
      <c r="II6895" s="591"/>
      <c r="IJ6895" s="591"/>
      <c r="IK6895" s="591"/>
      <c r="IL6895" s="591"/>
      <c r="IM6895" s="591"/>
      <c r="IN6895" s="591"/>
      <c r="IO6895" s="591"/>
      <c r="IP6895" s="591"/>
      <c r="IQ6895" s="591"/>
      <c r="IR6895" s="591"/>
      <c r="IS6895" s="591"/>
      <c r="IT6895" s="591"/>
      <c r="IU6895" s="591"/>
      <c r="IV6895" s="591"/>
    </row>
    <row r="6896" spans="1:256" s="21" customFormat="1">
      <c r="A6896" s="13"/>
      <c r="B6896" s="8"/>
      <c r="C6896" s="8"/>
      <c r="D6896" s="113"/>
      <c r="E6896" s="456"/>
      <c r="F6896" s="33"/>
      <c r="G6896" s="282"/>
      <c r="H6896" s="283"/>
      <c r="I6896" s="33"/>
      <c r="J6896" s="33"/>
      <c r="K6896" s="33"/>
      <c r="L6896" s="33"/>
      <c r="M6896" s="33"/>
      <c r="N6896" s="33"/>
      <c r="O6896" s="33"/>
      <c r="P6896" s="33"/>
      <c r="Q6896" s="33"/>
      <c r="R6896" s="33"/>
      <c r="S6896" s="33"/>
      <c r="T6896" s="33"/>
      <c r="U6896" s="33"/>
      <c r="V6896" s="33"/>
      <c r="W6896" s="33"/>
      <c r="X6896" s="282"/>
      <c r="Y6896" s="33"/>
      <c r="Z6896" s="284"/>
      <c r="AA6896" s="284"/>
      <c r="AB6896" s="33"/>
      <c r="AC6896" s="33"/>
      <c r="AD6896" s="33"/>
      <c r="AE6896" s="33"/>
      <c r="AF6896" s="33"/>
      <c r="AG6896" s="33"/>
      <c r="AH6896" s="33"/>
      <c r="AI6896" s="33"/>
      <c r="AJ6896" s="33"/>
      <c r="AK6896" s="33"/>
      <c r="AL6896" s="33"/>
      <c r="AM6896" s="33"/>
      <c r="AN6896" s="33"/>
      <c r="AO6896" s="33"/>
      <c r="AP6896" s="34"/>
      <c r="AQ6896" s="34"/>
      <c r="AR6896" s="28"/>
      <c r="AS6896" s="29"/>
      <c r="AT6896" s="29"/>
      <c r="AU6896" s="29"/>
      <c r="AV6896" s="591"/>
      <c r="AW6896" s="591"/>
      <c r="AX6896" s="591"/>
      <c r="AY6896" s="591"/>
      <c r="AZ6896" s="591"/>
      <c r="BA6896" s="591"/>
      <c r="BB6896" s="591"/>
      <c r="BC6896" s="591"/>
      <c r="BD6896" s="591"/>
      <c r="BE6896" s="591"/>
      <c r="BF6896" s="591"/>
      <c r="BG6896" s="591"/>
      <c r="BH6896" s="591"/>
      <c r="BI6896" s="591"/>
      <c r="BJ6896" s="591"/>
      <c r="BK6896" s="591"/>
      <c r="BL6896" s="591"/>
      <c r="BM6896" s="591"/>
      <c r="BN6896" s="591"/>
      <c r="BO6896" s="591"/>
      <c r="BP6896" s="591"/>
      <c r="BQ6896" s="591"/>
      <c r="BR6896" s="591"/>
      <c r="BS6896" s="591"/>
      <c r="BT6896" s="591"/>
      <c r="BU6896" s="591"/>
      <c r="BV6896" s="591"/>
      <c r="BW6896" s="591"/>
      <c r="BX6896" s="591"/>
      <c r="BY6896" s="591"/>
      <c r="BZ6896" s="591"/>
      <c r="CA6896" s="591"/>
      <c r="CB6896" s="591"/>
      <c r="CC6896" s="591"/>
      <c r="CD6896" s="591"/>
      <c r="CE6896" s="591"/>
      <c r="CF6896" s="591"/>
      <c r="CG6896" s="591"/>
      <c r="CH6896" s="591"/>
      <c r="CI6896" s="591"/>
      <c r="CJ6896" s="591"/>
      <c r="CK6896" s="591"/>
      <c r="CL6896" s="591"/>
      <c r="CM6896" s="591"/>
      <c r="CN6896" s="591"/>
      <c r="CO6896" s="591"/>
      <c r="CP6896" s="591"/>
      <c r="CQ6896" s="591"/>
      <c r="CR6896" s="591"/>
      <c r="CS6896" s="591"/>
      <c r="CT6896" s="591"/>
      <c r="CU6896" s="591"/>
      <c r="CV6896" s="591"/>
      <c r="CW6896" s="591"/>
      <c r="CX6896" s="591"/>
      <c r="CY6896" s="591"/>
      <c r="CZ6896" s="591"/>
      <c r="DA6896" s="591"/>
      <c r="DB6896" s="591"/>
      <c r="DC6896" s="591"/>
      <c r="DD6896" s="591"/>
      <c r="DE6896" s="591"/>
      <c r="DF6896" s="591"/>
      <c r="DG6896" s="591"/>
      <c r="DH6896" s="591"/>
      <c r="DI6896" s="591"/>
      <c r="DJ6896" s="591"/>
      <c r="DK6896" s="591"/>
      <c r="DL6896" s="591"/>
      <c r="DM6896" s="591"/>
      <c r="DN6896" s="591"/>
      <c r="DO6896" s="591"/>
      <c r="DP6896" s="591"/>
      <c r="DQ6896" s="591"/>
      <c r="DR6896" s="591"/>
      <c r="DS6896" s="591"/>
      <c r="DT6896" s="591"/>
      <c r="DU6896" s="591"/>
      <c r="DV6896" s="591"/>
      <c r="DW6896" s="591"/>
      <c r="DX6896" s="591"/>
      <c r="DY6896" s="591"/>
      <c r="DZ6896" s="591"/>
      <c r="EA6896" s="591"/>
      <c r="EB6896" s="591"/>
      <c r="EC6896" s="591"/>
      <c r="ED6896" s="591"/>
      <c r="EE6896" s="591"/>
      <c r="EF6896" s="591"/>
      <c r="EG6896" s="591"/>
      <c r="EH6896" s="591"/>
      <c r="EI6896" s="591"/>
      <c r="EJ6896" s="591"/>
      <c r="EK6896" s="591"/>
      <c r="EL6896" s="591"/>
      <c r="EM6896" s="591"/>
      <c r="EN6896" s="591"/>
      <c r="EO6896" s="591"/>
      <c r="EP6896" s="591"/>
      <c r="EQ6896" s="591"/>
      <c r="ER6896" s="591"/>
      <c r="ES6896" s="591"/>
      <c r="ET6896" s="591"/>
      <c r="EU6896" s="591"/>
      <c r="EV6896" s="591"/>
      <c r="EW6896" s="591"/>
      <c r="EX6896" s="591"/>
      <c r="EY6896" s="591"/>
      <c r="EZ6896" s="591"/>
      <c r="FA6896" s="591"/>
      <c r="FB6896" s="591"/>
      <c r="FC6896" s="591"/>
      <c r="FD6896" s="591"/>
      <c r="FE6896" s="591"/>
      <c r="FF6896" s="591"/>
      <c r="FG6896" s="591"/>
      <c r="FH6896" s="591"/>
      <c r="FI6896" s="591"/>
      <c r="FJ6896" s="591"/>
      <c r="FK6896" s="591"/>
      <c r="FL6896" s="591"/>
      <c r="FM6896" s="591"/>
      <c r="FN6896" s="591"/>
      <c r="FO6896" s="591"/>
      <c r="FP6896" s="591"/>
      <c r="FQ6896" s="591"/>
      <c r="FR6896" s="591"/>
      <c r="FS6896" s="591"/>
      <c r="FT6896" s="591"/>
      <c r="FU6896" s="591"/>
      <c r="FV6896" s="591"/>
      <c r="FW6896" s="591"/>
      <c r="FX6896" s="591"/>
      <c r="FY6896" s="591"/>
      <c r="FZ6896" s="591"/>
      <c r="GA6896" s="591"/>
      <c r="GB6896" s="591"/>
      <c r="GC6896" s="591"/>
      <c r="GD6896" s="591"/>
      <c r="GE6896" s="591"/>
      <c r="GF6896" s="591"/>
      <c r="GG6896" s="591"/>
      <c r="GH6896" s="591"/>
      <c r="GI6896" s="591"/>
      <c r="GJ6896" s="591"/>
      <c r="GK6896" s="591"/>
      <c r="GL6896" s="591"/>
      <c r="GM6896" s="591"/>
      <c r="GN6896" s="591"/>
      <c r="GO6896" s="591"/>
      <c r="GP6896" s="591"/>
      <c r="GQ6896" s="591"/>
      <c r="GR6896" s="591"/>
      <c r="GS6896" s="591"/>
      <c r="GT6896" s="591"/>
      <c r="GU6896" s="591"/>
      <c r="GV6896" s="591"/>
      <c r="GW6896" s="591"/>
      <c r="GX6896" s="591"/>
      <c r="GY6896" s="591"/>
      <c r="GZ6896" s="591"/>
      <c r="HA6896" s="591"/>
      <c r="HB6896" s="591"/>
      <c r="HC6896" s="591"/>
      <c r="HD6896" s="591"/>
      <c r="HE6896" s="591"/>
      <c r="HF6896" s="591"/>
      <c r="HG6896" s="591"/>
      <c r="HH6896" s="591"/>
      <c r="HI6896" s="591"/>
      <c r="HJ6896" s="591"/>
      <c r="HK6896" s="591"/>
      <c r="HL6896" s="591"/>
      <c r="HM6896" s="591"/>
      <c r="HN6896" s="591"/>
      <c r="HO6896" s="591"/>
      <c r="HP6896" s="591"/>
      <c r="HQ6896" s="591"/>
      <c r="HR6896" s="591"/>
      <c r="HS6896" s="591"/>
      <c r="HT6896" s="591"/>
      <c r="HU6896" s="591"/>
      <c r="HV6896" s="591"/>
      <c r="HW6896" s="591"/>
      <c r="HX6896" s="591"/>
      <c r="HY6896" s="591"/>
      <c r="HZ6896" s="591"/>
      <c r="IA6896" s="591"/>
      <c r="IB6896" s="591"/>
      <c r="IC6896" s="591"/>
      <c r="ID6896" s="591"/>
      <c r="IE6896" s="591"/>
      <c r="IF6896" s="591"/>
      <c r="IG6896" s="591"/>
      <c r="IH6896" s="591"/>
      <c r="II6896" s="591"/>
      <c r="IJ6896" s="591"/>
      <c r="IK6896" s="591"/>
      <c r="IL6896" s="591"/>
      <c r="IM6896" s="591"/>
      <c r="IN6896" s="591"/>
      <c r="IO6896" s="591"/>
      <c r="IP6896" s="591"/>
      <c r="IQ6896" s="591"/>
      <c r="IR6896" s="591"/>
      <c r="IS6896" s="591"/>
      <c r="IT6896" s="591"/>
      <c r="IU6896" s="591"/>
      <c r="IV6896" s="591"/>
    </row>
    <row r="6897" spans="1:256" s="21" customFormat="1">
      <c r="A6897" s="13"/>
      <c r="B6897" s="8"/>
      <c r="C6897" s="8"/>
      <c r="D6897" s="113"/>
      <c r="E6897" s="456"/>
      <c r="F6897" s="33"/>
      <c r="G6897" s="282"/>
      <c r="H6897" s="283"/>
      <c r="I6897" s="33"/>
      <c r="J6897" s="33"/>
      <c r="K6897" s="33"/>
      <c r="L6897" s="33"/>
      <c r="M6897" s="33"/>
      <c r="N6897" s="33"/>
      <c r="O6897" s="33"/>
      <c r="P6897" s="33"/>
      <c r="Q6897" s="33"/>
      <c r="R6897" s="33"/>
      <c r="S6897" s="33"/>
      <c r="T6897" s="33"/>
      <c r="U6897" s="33"/>
      <c r="V6897" s="33"/>
      <c r="W6897" s="33"/>
      <c r="X6897" s="282"/>
      <c r="Y6897" s="33"/>
      <c r="Z6897" s="284"/>
      <c r="AA6897" s="284"/>
      <c r="AB6897" s="33"/>
      <c r="AC6897" s="33"/>
      <c r="AD6897" s="33"/>
      <c r="AE6897" s="33"/>
      <c r="AF6897" s="33"/>
      <c r="AG6897" s="33"/>
      <c r="AH6897" s="33"/>
      <c r="AI6897" s="33"/>
      <c r="AJ6897" s="33"/>
      <c r="AK6897" s="33"/>
      <c r="AL6897" s="33"/>
      <c r="AM6897" s="33"/>
      <c r="AN6897" s="33"/>
      <c r="AO6897" s="33"/>
      <c r="AP6897" s="34"/>
      <c r="AQ6897" s="34"/>
      <c r="AR6897" s="28"/>
      <c r="AS6897" s="29"/>
      <c r="AT6897" s="29"/>
      <c r="AU6897" s="29"/>
      <c r="AV6897" s="591"/>
      <c r="AW6897" s="591"/>
      <c r="AX6897" s="591"/>
      <c r="AY6897" s="591"/>
      <c r="AZ6897" s="591"/>
      <c r="BA6897" s="591"/>
      <c r="BB6897" s="591"/>
      <c r="BC6897" s="591"/>
      <c r="BD6897" s="591"/>
      <c r="BE6897" s="591"/>
      <c r="BF6897" s="591"/>
      <c r="BG6897" s="591"/>
      <c r="BH6897" s="591"/>
      <c r="BI6897" s="591"/>
      <c r="BJ6897" s="591"/>
      <c r="BK6897" s="591"/>
      <c r="BL6897" s="591"/>
      <c r="BM6897" s="591"/>
      <c r="BN6897" s="591"/>
      <c r="BO6897" s="591"/>
      <c r="BP6897" s="591"/>
      <c r="BQ6897" s="591"/>
      <c r="BR6897" s="591"/>
      <c r="BS6897" s="591"/>
      <c r="BT6897" s="591"/>
      <c r="BU6897" s="591"/>
      <c r="BV6897" s="591"/>
      <c r="BW6897" s="591"/>
      <c r="BX6897" s="591"/>
      <c r="BY6897" s="591"/>
      <c r="BZ6897" s="591"/>
      <c r="CA6897" s="591"/>
      <c r="CB6897" s="591"/>
      <c r="CC6897" s="591"/>
      <c r="CD6897" s="591"/>
      <c r="CE6897" s="591"/>
      <c r="CF6897" s="591"/>
      <c r="CG6897" s="591"/>
      <c r="CH6897" s="591"/>
      <c r="CI6897" s="591"/>
      <c r="CJ6897" s="591"/>
      <c r="CK6897" s="591"/>
      <c r="CL6897" s="591"/>
      <c r="CM6897" s="591"/>
      <c r="CN6897" s="591"/>
      <c r="CO6897" s="591"/>
      <c r="CP6897" s="591"/>
      <c r="CQ6897" s="591"/>
      <c r="CR6897" s="591"/>
      <c r="CS6897" s="591"/>
      <c r="CT6897" s="591"/>
      <c r="CU6897" s="591"/>
      <c r="CV6897" s="591"/>
      <c r="CW6897" s="591"/>
      <c r="CX6897" s="591"/>
      <c r="CY6897" s="591"/>
      <c r="CZ6897" s="591"/>
      <c r="DA6897" s="591"/>
      <c r="DB6897" s="591"/>
      <c r="DC6897" s="591"/>
      <c r="DD6897" s="591"/>
      <c r="DE6897" s="591"/>
      <c r="DF6897" s="591"/>
      <c r="DG6897" s="591"/>
      <c r="DH6897" s="591"/>
      <c r="DI6897" s="591"/>
      <c r="DJ6897" s="591"/>
      <c r="DK6897" s="591"/>
      <c r="DL6897" s="591"/>
      <c r="DM6897" s="591"/>
      <c r="DN6897" s="591"/>
      <c r="DO6897" s="591"/>
      <c r="DP6897" s="591"/>
      <c r="DQ6897" s="591"/>
      <c r="DR6897" s="591"/>
      <c r="DS6897" s="591"/>
      <c r="DT6897" s="591"/>
      <c r="DU6897" s="591"/>
      <c r="DV6897" s="591"/>
      <c r="DW6897" s="591"/>
      <c r="DX6897" s="591"/>
      <c r="DY6897" s="591"/>
      <c r="DZ6897" s="591"/>
      <c r="EA6897" s="591"/>
      <c r="EB6897" s="591"/>
      <c r="EC6897" s="591"/>
      <c r="ED6897" s="591"/>
      <c r="EE6897" s="591"/>
      <c r="EF6897" s="591"/>
      <c r="EG6897" s="591"/>
      <c r="EH6897" s="591"/>
      <c r="EI6897" s="591"/>
      <c r="EJ6897" s="591"/>
      <c r="EK6897" s="591"/>
      <c r="EL6897" s="591"/>
      <c r="EM6897" s="591"/>
      <c r="EN6897" s="591"/>
      <c r="EO6897" s="591"/>
      <c r="EP6897" s="591"/>
      <c r="EQ6897" s="591"/>
      <c r="ER6897" s="591"/>
      <c r="ES6897" s="591"/>
      <c r="ET6897" s="591"/>
      <c r="EU6897" s="591"/>
      <c r="EV6897" s="591"/>
      <c r="EW6897" s="591"/>
      <c r="EX6897" s="591"/>
      <c r="EY6897" s="591"/>
      <c r="EZ6897" s="591"/>
      <c r="FA6897" s="591"/>
      <c r="FB6897" s="591"/>
      <c r="FC6897" s="591"/>
      <c r="FD6897" s="591"/>
      <c r="FE6897" s="591"/>
      <c r="FF6897" s="591"/>
      <c r="FG6897" s="591"/>
      <c r="FH6897" s="591"/>
      <c r="FI6897" s="591"/>
      <c r="FJ6897" s="591"/>
      <c r="FK6897" s="591"/>
      <c r="FL6897" s="591"/>
      <c r="FM6897" s="591"/>
      <c r="FN6897" s="591"/>
      <c r="FO6897" s="591"/>
      <c r="FP6897" s="591"/>
      <c r="FQ6897" s="591"/>
      <c r="FR6897" s="591"/>
      <c r="FS6897" s="591"/>
      <c r="FT6897" s="591"/>
      <c r="FU6897" s="591"/>
      <c r="FV6897" s="591"/>
      <c r="FW6897" s="591"/>
      <c r="FX6897" s="591"/>
      <c r="FY6897" s="591"/>
      <c r="FZ6897" s="591"/>
      <c r="GA6897" s="591"/>
      <c r="GB6897" s="591"/>
      <c r="GC6897" s="591"/>
      <c r="GD6897" s="591"/>
      <c r="GE6897" s="591"/>
      <c r="GF6897" s="591"/>
      <c r="GG6897" s="591"/>
      <c r="GH6897" s="591"/>
      <c r="GI6897" s="591"/>
      <c r="GJ6897" s="591"/>
      <c r="GK6897" s="591"/>
      <c r="GL6897" s="591"/>
      <c r="GM6897" s="591"/>
      <c r="GN6897" s="591"/>
      <c r="GO6897" s="591"/>
      <c r="GP6897" s="591"/>
      <c r="GQ6897" s="591"/>
      <c r="GR6897" s="591"/>
      <c r="GS6897" s="591"/>
      <c r="GT6897" s="591"/>
      <c r="GU6897" s="591"/>
      <c r="GV6897" s="591"/>
      <c r="GW6897" s="591"/>
      <c r="GX6897" s="591"/>
      <c r="GY6897" s="591"/>
      <c r="GZ6897" s="591"/>
      <c r="HA6897" s="591"/>
      <c r="HB6897" s="591"/>
      <c r="HC6897" s="591"/>
      <c r="HD6897" s="591"/>
      <c r="HE6897" s="591"/>
      <c r="HF6897" s="591"/>
      <c r="HG6897" s="591"/>
      <c r="HH6897" s="591"/>
      <c r="HI6897" s="591"/>
      <c r="HJ6897" s="591"/>
      <c r="HK6897" s="591"/>
      <c r="HL6897" s="591"/>
      <c r="HM6897" s="591"/>
      <c r="HN6897" s="591"/>
      <c r="HO6897" s="591"/>
      <c r="HP6897" s="591"/>
      <c r="HQ6897" s="591"/>
      <c r="HR6897" s="591"/>
      <c r="HS6897" s="591"/>
      <c r="HT6897" s="591"/>
      <c r="HU6897" s="591"/>
      <c r="HV6897" s="591"/>
      <c r="HW6897" s="591"/>
      <c r="HX6897" s="591"/>
      <c r="HY6897" s="591"/>
      <c r="HZ6897" s="591"/>
      <c r="IA6897" s="591"/>
      <c r="IB6897" s="591"/>
      <c r="IC6897" s="591"/>
      <c r="ID6897" s="591"/>
      <c r="IE6897" s="591"/>
      <c r="IF6897" s="591"/>
      <c r="IG6897" s="591"/>
      <c r="IH6897" s="591"/>
      <c r="II6897" s="591"/>
      <c r="IJ6897" s="591"/>
      <c r="IK6897" s="591"/>
      <c r="IL6897" s="591"/>
      <c r="IM6897" s="591"/>
      <c r="IN6897" s="591"/>
      <c r="IO6897" s="591"/>
      <c r="IP6897" s="591"/>
      <c r="IQ6897" s="591"/>
      <c r="IR6897" s="591"/>
      <c r="IS6897" s="591"/>
      <c r="IT6897" s="591"/>
      <c r="IU6897" s="591"/>
      <c r="IV6897" s="591"/>
    </row>
    <row r="6898" spans="1:256" s="21" customFormat="1">
      <c r="A6898" s="13"/>
      <c r="B6898" s="8"/>
      <c r="C6898" s="8"/>
      <c r="D6898" s="113"/>
      <c r="E6898" s="456"/>
      <c r="F6898" s="33"/>
      <c r="G6898" s="282"/>
      <c r="H6898" s="283"/>
      <c r="I6898" s="33"/>
      <c r="J6898" s="33"/>
      <c r="K6898" s="33"/>
      <c r="L6898" s="33"/>
      <c r="M6898" s="33"/>
      <c r="N6898" s="33"/>
      <c r="O6898" s="33"/>
      <c r="P6898" s="33"/>
      <c r="Q6898" s="33"/>
      <c r="R6898" s="33"/>
      <c r="S6898" s="33"/>
      <c r="T6898" s="33"/>
      <c r="U6898" s="33"/>
      <c r="V6898" s="33"/>
      <c r="W6898" s="33"/>
      <c r="X6898" s="282"/>
      <c r="Y6898" s="33"/>
      <c r="Z6898" s="284"/>
      <c r="AA6898" s="284"/>
      <c r="AB6898" s="33"/>
      <c r="AC6898" s="33"/>
      <c r="AD6898" s="33"/>
      <c r="AE6898" s="33"/>
      <c r="AF6898" s="33"/>
      <c r="AG6898" s="33"/>
      <c r="AH6898" s="33"/>
      <c r="AI6898" s="33"/>
      <c r="AJ6898" s="33"/>
      <c r="AK6898" s="33"/>
      <c r="AL6898" s="33"/>
      <c r="AM6898" s="33"/>
      <c r="AN6898" s="33"/>
      <c r="AO6898" s="33"/>
      <c r="AP6898" s="34"/>
      <c r="AQ6898" s="34"/>
      <c r="AR6898" s="28"/>
      <c r="AS6898" s="29"/>
      <c r="AT6898" s="29"/>
      <c r="AU6898" s="29"/>
      <c r="AV6898" s="591"/>
      <c r="AW6898" s="591"/>
      <c r="AX6898" s="591"/>
      <c r="AY6898" s="591"/>
      <c r="AZ6898" s="591"/>
      <c r="BA6898" s="591"/>
      <c r="BB6898" s="591"/>
      <c r="BC6898" s="591"/>
      <c r="BD6898" s="591"/>
      <c r="BE6898" s="591"/>
      <c r="BF6898" s="591"/>
      <c r="BG6898" s="591"/>
      <c r="BH6898" s="591"/>
      <c r="BI6898" s="591"/>
      <c r="BJ6898" s="591"/>
      <c r="BK6898" s="591"/>
      <c r="BL6898" s="591"/>
      <c r="BM6898" s="591"/>
      <c r="BN6898" s="591"/>
      <c r="BO6898" s="591"/>
      <c r="BP6898" s="591"/>
      <c r="BQ6898" s="591"/>
      <c r="BR6898" s="591"/>
      <c r="BS6898" s="591"/>
      <c r="BT6898" s="591"/>
      <c r="BU6898" s="591"/>
      <c r="BV6898" s="591"/>
      <c r="BW6898" s="591"/>
      <c r="BX6898" s="591"/>
      <c r="BY6898" s="591"/>
      <c r="BZ6898" s="591"/>
      <c r="CA6898" s="591"/>
      <c r="CB6898" s="591"/>
      <c r="CC6898" s="591"/>
      <c r="CD6898" s="591"/>
      <c r="CE6898" s="591"/>
      <c r="CF6898" s="591"/>
      <c r="CG6898" s="591"/>
      <c r="CH6898" s="591"/>
      <c r="CI6898" s="591"/>
      <c r="CJ6898" s="591"/>
      <c r="CK6898" s="591"/>
      <c r="CL6898" s="591"/>
      <c r="CM6898" s="591"/>
      <c r="CN6898" s="591"/>
      <c r="CO6898" s="591"/>
      <c r="CP6898" s="591"/>
      <c r="CQ6898" s="591"/>
      <c r="CR6898" s="591"/>
      <c r="CS6898" s="591"/>
      <c r="CT6898" s="591"/>
      <c r="CU6898" s="591"/>
      <c r="CV6898" s="591"/>
      <c r="CW6898" s="591"/>
      <c r="CX6898" s="591"/>
      <c r="CY6898" s="591"/>
      <c r="CZ6898" s="591"/>
      <c r="DA6898" s="591"/>
      <c r="DB6898" s="591"/>
      <c r="DC6898" s="591"/>
      <c r="DD6898" s="591"/>
      <c r="DE6898" s="591"/>
      <c r="DF6898" s="591"/>
      <c r="DG6898" s="591"/>
      <c r="DH6898" s="591"/>
      <c r="DI6898" s="591"/>
      <c r="DJ6898" s="591"/>
      <c r="DK6898" s="591"/>
      <c r="DL6898" s="591"/>
      <c r="DM6898" s="591"/>
      <c r="DN6898" s="591"/>
      <c r="DO6898" s="591"/>
      <c r="DP6898" s="591"/>
      <c r="DQ6898" s="591"/>
      <c r="DR6898" s="591"/>
      <c r="DS6898" s="591"/>
      <c r="DT6898" s="591"/>
      <c r="DU6898" s="591"/>
      <c r="DV6898" s="591"/>
      <c r="DW6898" s="591"/>
      <c r="DX6898" s="591"/>
      <c r="DY6898" s="591"/>
      <c r="DZ6898" s="591"/>
      <c r="EA6898" s="591"/>
      <c r="EB6898" s="591"/>
      <c r="EC6898" s="591"/>
      <c r="ED6898" s="591"/>
      <c r="EE6898" s="591"/>
      <c r="EF6898" s="591"/>
      <c r="EG6898" s="591"/>
      <c r="EH6898" s="591"/>
      <c r="EI6898" s="591"/>
      <c r="EJ6898" s="591"/>
      <c r="EK6898" s="591"/>
      <c r="EL6898" s="591"/>
      <c r="EM6898" s="591"/>
      <c r="EN6898" s="591"/>
      <c r="EO6898" s="591"/>
      <c r="EP6898" s="591"/>
      <c r="EQ6898" s="591"/>
      <c r="ER6898" s="591"/>
      <c r="ES6898" s="591"/>
      <c r="ET6898" s="591"/>
      <c r="EU6898" s="591"/>
      <c r="EV6898" s="591"/>
      <c r="EW6898" s="591"/>
      <c r="EX6898" s="591"/>
      <c r="EY6898" s="591"/>
      <c r="EZ6898" s="591"/>
      <c r="FA6898" s="591"/>
      <c r="FB6898" s="591"/>
      <c r="FC6898" s="591"/>
      <c r="FD6898" s="591"/>
      <c r="FE6898" s="591"/>
      <c r="FF6898" s="591"/>
      <c r="FG6898" s="591"/>
      <c r="FH6898" s="591"/>
      <c r="FI6898" s="591"/>
      <c r="FJ6898" s="591"/>
      <c r="FK6898" s="591"/>
      <c r="FL6898" s="591"/>
      <c r="FM6898" s="591"/>
      <c r="FN6898" s="591"/>
      <c r="FO6898" s="591"/>
      <c r="FP6898" s="591"/>
      <c r="FQ6898" s="591"/>
      <c r="FR6898" s="591"/>
      <c r="FS6898" s="591"/>
      <c r="FT6898" s="591"/>
      <c r="FU6898" s="591"/>
      <c r="FV6898" s="591"/>
      <c r="FW6898" s="591"/>
      <c r="FX6898" s="591"/>
      <c r="FY6898" s="591"/>
      <c r="FZ6898" s="591"/>
      <c r="GA6898" s="591"/>
      <c r="GB6898" s="591"/>
      <c r="GC6898" s="591"/>
      <c r="GD6898" s="591"/>
      <c r="GE6898" s="591"/>
      <c r="GF6898" s="591"/>
      <c r="GG6898" s="591"/>
      <c r="GH6898" s="591"/>
      <c r="GI6898" s="591"/>
      <c r="GJ6898" s="591"/>
      <c r="GK6898" s="591"/>
      <c r="GL6898" s="591"/>
      <c r="GM6898" s="591"/>
      <c r="GN6898" s="591"/>
      <c r="GO6898" s="591"/>
      <c r="GP6898" s="591"/>
      <c r="GQ6898" s="591"/>
      <c r="GR6898" s="591"/>
      <c r="GS6898" s="591"/>
      <c r="GT6898" s="591"/>
      <c r="GU6898" s="591"/>
      <c r="GV6898" s="591"/>
      <c r="GW6898" s="591"/>
      <c r="GX6898" s="591"/>
      <c r="GY6898" s="591"/>
      <c r="GZ6898" s="591"/>
      <c r="HA6898" s="591"/>
      <c r="HB6898" s="591"/>
      <c r="HC6898" s="591"/>
      <c r="HD6898" s="591"/>
      <c r="HE6898" s="591"/>
      <c r="HF6898" s="591"/>
      <c r="HG6898" s="591"/>
      <c r="HH6898" s="591"/>
      <c r="HI6898" s="591"/>
      <c r="HJ6898" s="591"/>
      <c r="HK6898" s="591"/>
      <c r="HL6898" s="591"/>
      <c r="HM6898" s="591"/>
      <c r="HN6898" s="591"/>
      <c r="HO6898" s="591"/>
      <c r="HP6898" s="591"/>
      <c r="HQ6898" s="591"/>
      <c r="HR6898" s="591"/>
      <c r="HS6898" s="591"/>
      <c r="HT6898" s="591"/>
      <c r="HU6898" s="591"/>
      <c r="HV6898" s="591"/>
      <c r="HW6898" s="591"/>
      <c r="HX6898" s="591"/>
      <c r="HY6898" s="591"/>
      <c r="HZ6898" s="591"/>
      <c r="IA6898" s="591"/>
      <c r="IB6898" s="591"/>
      <c r="IC6898" s="591"/>
      <c r="ID6898" s="591"/>
      <c r="IE6898" s="591"/>
      <c r="IF6898" s="591"/>
      <c r="IG6898" s="591"/>
      <c r="IH6898" s="591"/>
      <c r="II6898" s="591"/>
      <c r="IJ6898" s="591"/>
      <c r="IK6898" s="591"/>
      <c r="IL6898" s="591"/>
      <c r="IM6898" s="591"/>
      <c r="IN6898" s="591"/>
      <c r="IO6898" s="591"/>
      <c r="IP6898" s="591"/>
      <c r="IQ6898" s="591"/>
      <c r="IR6898" s="591"/>
      <c r="IS6898" s="591"/>
      <c r="IT6898" s="591"/>
      <c r="IU6898" s="591"/>
      <c r="IV6898" s="591"/>
    </row>
    <row r="6899" spans="1:256" s="402" customFormat="1">
      <c r="A6899" s="13"/>
      <c r="B6899" s="8"/>
      <c r="C6899" s="8"/>
      <c r="D6899" s="113"/>
      <c r="E6899" s="404"/>
      <c r="F6899" s="33"/>
      <c r="G6899" s="282"/>
      <c r="H6899" s="283"/>
      <c r="I6899" s="33"/>
      <c r="J6899" s="33"/>
      <c r="K6899" s="33"/>
      <c r="L6899" s="33"/>
      <c r="M6899" s="33"/>
      <c r="N6899" s="33"/>
      <c r="O6899" s="33"/>
      <c r="P6899" s="33"/>
      <c r="Q6899" s="33"/>
      <c r="R6899" s="33"/>
      <c r="S6899" s="33"/>
      <c r="T6899" s="33"/>
      <c r="U6899" s="33"/>
      <c r="V6899" s="33"/>
      <c r="W6899" s="33"/>
      <c r="X6899" s="282"/>
      <c r="Y6899" s="33"/>
      <c r="Z6899" s="284"/>
      <c r="AA6899" s="284"/>
      <c r="AB6899" s="33"/>
      <c r="AC6899" s="33"/>
      <c r="AD6899" s="33"/>
      <c r="AE6899" s="33"/>
      <c r="AF6899" s="33"/>
      <c r="AG6899" s="33"/>
      <c r="AH6899" s="33"/>
      <c r="AI6899" s="33"/>
      <c r="AJ6899" s="33"/>
      <c r="AK6899" s="33"/>
      <c r="AL6899" s="33"/>
      <c r="AM6899" s="33"/>
      <c r="AN6899" s="33"/>
      <c r="AO6899" s="33"/>
      <c r="AP6899" s="34"/>
      <c r="AQ6899" s="34"/>
      <c r="AR6899" s="28"/>
      <c r="AS6899" s="29"/>
      <c r="AT6899" s="29"/>
      <c r="AU6899" s="29"/>
    </row>
    <row r="6900" spans="1:256" s="21" customFormat="1">
      <c r="A6900" s="12"/>
      <c r="B6900" s="9">
        <v>2</v>
      </c>
      <c r="C6900" s="9" t="s">
        <v>15</v>
      </c>
      <c r="D6900" s="81" t="s">
        <v>9</v>
      </c>
      <c r="E6900" s="405">
        <v>180275000</v>
      </c>
      <c r="F6900" s="31">
        <f t="shared" ref="F6900:V6900" si="1030">SUM(F6901:F6932)</f>
        <v>12590000</v>
      </c>
      <c r="G6900" s="31">
        <f t="shared" si="1030"/>
        <v>12590000</v>
      </c>
      <c r="H6900" s="31">
        <f t="shared" si="1030"/>
        <v>12590000</v>
      </c>
      <c r="I6900" s="31">
        <f t="shared" si="1030"/>
        <v>0</v>
      </c>
      <c r="J6900" s="31">
        <f t="shared" si="1030"/>
        <v>0</v>
      </c>
      <c r="K6900" s="31">
        <f t="shared" si="1030"/>
        <v>0</v>
      </c>
      <c r="L6900" s="31">
        <f t="shared" si="1030"/>
        <v>0</v>
      </c>
      <c r="M6900" s="31">
        <f t="shared" si="1030"/>
        <v>0</v>
      </c>
      <c r="N6900" s="31">
        <f t="shared" si="1030"/>
        <v>0</v>
      </c>
      <c r="O6900" s="31">
        <f t="shared" si="1030"/>
        <v>0</v>
      </c>
      <c r="P6900" s="31">
        <f t="shared" si="1030"/>
        <v>0</v>
      </c>
      <c r="Q6900" s="31">
        <f t="shared" si="1030"/>
        <v>0</v>
      </c>
      <c r="R6900" s="31">
        <f t="shared" si="1030"/>
        <v>0</v>
      </c>
      <c r="S6900" s="31">
        <f t="shared" si="1030"/>
        <v>0</v>
      </c>
      <c r="T6900" s="31">
        <f t="shared" si="1030"/>
        <v>0</v>
      </c>
      <c r="U6900" s="31">
        <f t="shared" si="1030"/>
        <v>0</v>
      </c>
      <c r="V6900" s="31">
        <f t="shared" si="1030"/>
        <v>0</v>
      </c>
      <c r="W6900" s="31">
        <f>SUM(O6900:V6900)</f>
        <v>0</v>
      </c>
      <c r="X6900" s="31">
        <f>SUM(X6901:X6932)</f>
        <v>0</v>
      </c>
      <c r="Y6900" s="31">
        <f>H6900+I6900+J6900+K6900+L6900+M6900+N6900+W6900+X6900</f>
        <v>12590000</v>
      </c>
      <c r="Z6900" s="31">
        <f t="shared" ref="Z6900:AK6900" si="1031">SUM(Z6901:Z6932)</f>
        <v>0</v>
      </c>
      <c r="AA6900" s="31">
        <f t="shared" si="1031"/>
        <v>0</v>
      </c>
      <c r="AB6900" s="31">
        <f t="shared" si="1031"/>
        <v>0</v>
      </c>
      <c r="AC6900" s="31">
        <f t="shared" si="1031"/>
        <v>0</v>
      </c>
      <c r="AD6900" s="31">
        <f t="shared" si="1031"/>
        <v>0</v>
      </c>
      <c r="AE6900" s="31">
        <f t="shared" si="1031"/>
        <v>0</v>
      </c>
      <c r="AF6900" s="31">
        <f t="shared" si="1031"/>
        <v>0</v>
      </c>
      <c r="AG6900" s="31">
        <f t="shared" si="1031"/>
        <v>0</v>
      </c>
      <c r="AH6900" s="31">
        <f t="shared" si="1031"/>
        <v>0</v>
      </c>
      <c r="AI6900" s="31">
        <f t="shared" si="1031"/>
        <v>0</v>
      </c>
      <c r="AJ6900" s="31">
        <f t="shared" si="1031"/>
        <v>0</v>
      </c>
      <c r="AK6900" s="31">
        <f t="shared" si="1031"/>
        <v>850000</v>
      </c>
      <c r="AL6900" s="31">
        <f>SUM(AD6900:AK6900)</f>
        <v>850000</v>
      </c>
      <c r="AM6900" s="31">
        <f>SUM(AM6901:AM6932)</f>
        <v>90000</v>
      </c>
      <c r="AN6900" s="31">
        <f>SUM(AN6901:AN6932)</f>
        <v>0</v>
      </c>
      <c r="AO6900" s="31">
        <f>Z6900+AA6900+AB6900+AC6900+AL6900+AM6900+AN6900</f>
        <v>940000</v>
      </c>
      <c r="AP6900" s="32">
        <f>E6900+Y6900-AO6900</f>
        <v>191925000</v>
      </c>
      <c r="AQ6900" s="32"/>
      <c r="AR6900" s="28"/>
      <c r="AS6900" s="29">
        <f>E6900+H6900+I6900+J6900+K6900+L6900+M6900+N6900+W6900+X6900-Z6900-AB6900-AL6900-AC6900-AM6900-AN6900</f>
        <v>191925000</v>
      </c>
      <c r="AT6900" s="29">
        <f>AP6900-AS6900</f>
        <v>0</v>
      </c>
      <c r="AU6900" s="29">
        <f>E6900</f>
        <v>180275000</v>
      </c>
      <c r="AV6900" s="86">
        <f>AS6900-AU6900</f>
        <v>11650000</v>
      </c>
      <c r="AW6900" s="86">
        <f>Y6900-AO6900</f>
        <v>11650000</v>
      </c>
      <c r="AX6900" s="86">
        <f>AV6900-AW6900</f>
        <v>0</v>
      </c>
      <c r="AY6900" s="86"/>
      <c r="AZ6900" s="398"/>
      <c r="BA6900" s="86"/>
      <c r="BB6900" s="86"/>
      <c r="BC6900" s="86"/>
      <c r="BD6900" s="86"/>
      <c r="BE6900" s="86"/>
      <c r="BF6900" s="86"/>
      <c r="BG6900" s="86"/>
      <c r="BH6900" s="86"/>
      <c r="BI6900" s="86"/>
      <c r="BJ6900" s="86"/>
      <c r="BK6900" s="86"/>
      <c r="BL6900" s="86"/>
      <c r="BM6900" s="86"/>
      <c r="BN6900" s="86"/>
      <c r="BO6900" s="86"/>
      <c r="BP6900" s="86"/>
      <c r="BQ6900" s="86"/>
      <c r="BR6900" s="86"/>
      <c r="BS6900" s="86"/>
      <c r="BT6900" s="86"/>
      <c r="BU6900" s="86"/>
      <c r="BV6900" s="86"/>
      <c r="BW6900" s="86"/>
      <c r="BX6900" s="86"/>
      <c r="BY6900" s="86"/>
      <c r="BZ6900" s="86"/>
      <c r="CA6900" s="86"/>
      <c r="CB6900" s="86"/>
      <c r="CC6900" s="86"/>
      <c r="CD6900" s="86"/>
      <c r="CE6900" s="86"/>
      <c r="CF6900" s="86"/>
      <c r="CG6900" s="86"/>
      <c r="CH6900" s="86"/>
      <c r="CI6900" s="86"/>
      <c r="CJ6900" s="86"/>
      <c r="CK6900" s="86"/>
      <c r="CL6900" s="86"/>
      <c r="CM6900" s="86"/>
      <c r="CN6900" s="86"/>
      <c r="CO6900" s="86"/>
      <c r="CP6900" s="86"/>
      <c r="CQ6900" s="86"/>
      <c r="CR6900" s="86"/>
      <c r="CS6900" s="86"/>
      <c r="CT6900" s="86"/>
      <c r="CU6900" s="86"/>
      <c r="CV6900" s="86"/>
      <c r="CW6900" s="86"/>
      <c r="CX6900" s="86"/>
      <c r="CY6900" s="86"/>
      <c r="CZ6900" s="86"/>
      <c r="DA6900" s="86"/>
      <c r="DB6900" s="86"/>
      <c r="DC6900" s="86"/>
      <c r="DD6900" s="86"/>
      <c r="DE6900" s="86"/>
      <c r="DF6900" s="86"/>
      <c r="DG6900" s="86"/>
      <c r="DH6900" s="86"/>
      <c r="DI6900" s="86"/>
      <c r="DJ6900" s="86"/>
      <c r="DK6900" s="86"/>
      <c r="DL6900" s="86"/>
      <c r="DM6900" s="86"/>
      <c r="DN6900" s="86"/>
      <c r="DO6900" s="86"/>
      <c r="DP6900" s="86"/>
      <c r="DQ6900" s="86"/>
      <c r="DR6900" s="86"/>
      <c r="DS6900" s="86"/>
      <c r="DT6900" s="86"/>
      <c r="DU6900" s="86"/>
      <c r="DV6900" s="86"/>
      <c r="DW6900" s="86"/>
      <c r="DX6900" s="86"/>
      <c r="DY6900" s="86"/>
      <c r="DZ6900" s="86"/>
      <c r="EA6900" s="86"/>
      <c r="EB6900" s="86"/>
      <c r="EC6900" s="86"/>
      <c r="ED6900" s="86"/>
      <c r="EE6900" s="86"/>
      <c r="EF6900" s="86"/>
      <c r="EG6900" s="86"/>
      <c r="EH6900" s="86"/>
      <c r="EI6900" s="86"/>
      <c r="EJ6900" s="86"/>
      <c r="EK6900" s="86"/>
      <c r="EL6900" s="86"/>
      <c r="EM6900" s="86"/>
      <c r="EN6900" s="86"/>
      <c r="EO6900" s="86"/>
      <c r="EP6900" s="86"/>
      <c r="EQ6900" s="86"/>
      <c r="ER6900" s="86"/>
      <c r="ES6900" s="86"/>
      <c r="ET6900" s="86"/>
      <c r="EU6900" s="86"/>
      <c r="EV6900" s="86"/>
      <c r="EW6900" s="86"/>
      <c r="EX6900" s="86"/>
      <c r="EY6900" s="86"/>
      <c r="EZ6900" s="86"/>
      <c r="FA6900" s="86"/>
      <c r="FB6900" s="86"/>
      <c r="FC6900" s="86"/>
      <c r="FD6900" s="86"/>
      <c r="FE6900" s="86"/>
      <c r="FF6900" s="86"/>
      <c r="FG6900" s="86"/>
      <c r="FH6900" s="86"/>
      <c r="FI6900" s="86"/>
      <c r="FJ6900" s="86"/>
      <c r="FK6900" s="86"/>
      <c r="FL6900" s="86"/>
      <c r="FM6900" s="86"/>
      <c r="FN6900" s="86"/>
      <c r="FO6900" s="86"/>
      <c r="FP6900" s="86"/>
      <c r="FQ6900" s="86"/>
      <c r="FR6900" s="86"/>
      <c r="FS6900" s="86"/>
      <c r="FT6900" s="86"/>
      <c r="FU6900" s="86"/>
      <c r="FV6900" s="86"/>
      <c r="FW6900" s="86"/>
      <c r="FX6900" s="86"/>
      <c r="FY6900" s="86"/>
      <c r="FZ6900" s="86"/>
      <c r="GA6900" s="86"/>
      <c r="GB6900" s="86"/>
      <c r="GC6900" s="86"/>
      <c r="GD6900" s="86"/>
      <c r="GE6900" s="86"/>
      <c r="GF6900" s="86"/>
      <c r="GG6900" s="86"/>
      <c r="GH6900" s="86"/>
      <c r="GI6900" s="86"/>
      <c r="GJ6900" s="86"/>
      <c r="GK6900" s="86"/>
      <c r="GL6900" s="86"/>
      <c r="GM6900" s="86"/>
      <c r="GN6900" s="86"/>
      <c r="GO6900" s="86"/>
      <c r="GP6900" s="86"/>
      <c r="GQ6900" s="86"/>
      <c r="GR6900" s="86"/>
      <c r="GS6900" s="86"/>
      <c r="GT6900" s="86"/>
      <c r="GU6900" s="86"/>
      <c r="GV6900" s="86"/>
      <c r="GW6900" s="86"/>
      <c r="GX6900" s="86"/>
      <c r="GY6900" s="86"/>
      <c r="GZ6900" s="86"/>
      <c r="HA6900" s="86"/>
      <c r="HB6900" s="86"/>
      <c r="HC6900" s="86"/>
      <c r="HD6900" s="86"/>
      <c r="HE6900" s="86"/>
      <c r="HF6900" s="86"/>
      <c r="HG6900" s="86"/>
      <c r="HH6900" s="86"/>
      <c r="HI6900" s="86"/>
      <c r="HJ6900" s="86"/>
      <c r="HK6900" s="86"/>
      <c r="HL6900" s="86"/>
      <c r="HM6900" s="86"/>
      <c r="HN6900" s="86"/>
      <c r="HO6900" s="86"/>
      <c r="HP6900" s="86"/>
      <c r="HQ6900" s="86"/>
      <c r="HR6900" s="86"/>
      <c r="HS6900" s="86"/>
      <c r="HT6900" s="86"/>
      <c r="HU6900" s="86"/>
      <c r="HV6900" s="86"/>
      <c r="HW6900" s="86"/>
      <c r="HX6900" s="86"/>
      <c r="HY6900" s="86"/>
      <c r="HZ6900" s="86"/>
      <c r="IA6900" s="86"/>
      <c r="IB6900" s="86"/>
      <c r="IC6900" s="86"/>
      <c r="ID6900" s="86"/>
      <c r="IE6900" s="86"/>
      <c r="IF6900" s="86"/>
      <c r="IG6900" s="86"/>
      <c r="IH6900" s="86"/>
      <c r="II6900" s="86"/>
      <c r="IJ6900" s="86"/>
      <c r="IK6900" s="86"/>
      <c r="IL6900" s="86"/>
      <c r="IM6900" s="86"/>
      <c r="IN6900" s="86"/>
      <c r="IO6900" s="86"/>
      <c r="IP6900" s="86"/>
      <c r="IQ6900" s="86"/>
      <c r="IR6900" s="86"/>
      <c r="IS6900" s="86"/>
      <c r="IT6900" s="86"/>
      <c r="IU6900" s="86"/>
      <c r="IV6900" s="86"/>
    </row>
    <row r="6901" spans="1:256" s="402" customFormat="1">
      <c r="A6901" s="13"/>
      <c r="B6901" s="8"/>
      <c r="C6901" s="8"/>
      <c r="D6901" s="240"/>
      <c r="E6901" s="266"/>
      <c r="F6901" s="321"/>
      <c r="G6901" s="282"/>
      <c r="H6901" s="283"/>
      <c r="I6901" s="33"/>
      <c r="J6901" s="33"/>
      <c r="K6901" s="33"/>
      <c r="L6901" s="33"/>
      <c r="M6901" s="33"/>
      <c r="N6901" s="33"/>
      <c r="O6901" s="33"/>
      <c r="P6901" s="33"/>
      <c r="Q6901" s="33"/>
      <c r="R6901" s="33"/>
      <c r="S6901" s="33"/>
      <c r="T6901" s="33"/>
      <c r="U6901" s="33"/>
      <c r="V6901" s="33"/>
      <c r="W6901" s="33"/>
      <c r="X6901" s="282"/>
      <c r="Y6901" s="33"/>
      <c r="Z6901" s="284"/>
      <c r="AA6901" s="284"/>
      <c r="AB6901" s="33"/>
      <c r="AC6901" s="33"/>
      <c r="AD6901" s="33"/>
      <c r="AE6901" s="33"/>
      <c r="AF6901" s="33"/>
      <c r="AG6901" s="33"/>
      <c r="AH6901" s="33"/>
      <c r="AI6901" s="33"/>
      <c r="AJ6901" s="33"/>
      <c r="AK6901" s="33"/>
      <c r="AL6901" s="33"/>
      <c r="AM6901" s="33"/>
      <c r="AN6901" s="33"/>
      <c r="AO6901" s="33"/>
      <c r="AP6901" s="34"/>
      <c r="AQ6901" s="34"/>
      <c r="AR6901" s="28"/>
      <c r="AS6901" s="29"/>
      <c r="AT6901" s="29"/>
      <c r="AU6901" s="29"/>
    </row>
    <row r="6902" spans="1:256" s="479" customFormat="1">
      <c r="A6902" s="13"/>
      <c r="B6902" s="8"/>
      <c r="C6902" s="8"/>
      <c r="D6902" s="240"/>
      <c r="E6902" s="266"/>
      <c r="F6902" s="321"/>
      <c r="G6902" s="282"/>
      <c r="H6902" s="283"/>
      <c r="I6902" s="33"/>
      <c r="J6902" s="33"/>
      <c r="K6902" s="33"/>
      <c r="L6902" s="33"/>
      <c r="M6902" s="33"/>
      <c r="N6902" s="33"/>
      <c r="O6902" s="33"/>
      <c r="P6902" s="33"/>
      <c r="Q6902" s="33"/>
      <c r="R6902" s="33"/>
      <c r="S6902" s="33"/>
      <c r="T6902" s="33"/>
      <c r="U6902" s="33"/>
      <c r="V6902" s="33"/>
      <c r="W6902" s="33"/>
      <c r="X6902" s="282"/>
      <c r="Y6902" s="33"/>
      <c r="Z6902" s="284"/>
      <c r="AA6902" s="284"/>
      <c r="AB6902" s="33"/>
      <c r="AC6902" s="33"/>
      <c r="AD6902" s="33"/>
      <c r="AE6902" s="33"/>
      <c r="AF6902" s="33"/>
      <c r="AG6902" s="33"/>
      <c r="AH6902" s="33"/>
      <c r="AI6902" s="33"/>
      <c r="AJ6902" s="33"/>
      <c r="AK6902" s="33"/>
      <c r="AL6902" s="33"/>
      <c r="AM6902" s="33"/>
      <c r="AN6902" s="33"/>
      <c r="AO6902" s="33"/>
      <c r="AP6902" s="34"/>
      <c r="AQ6902" s="34"/>
      <c r="AR6902" s="28"/>
      <c r="AS6902" s="29"/>
      <c r="AT6902" s="29"/>
      <c r="AU6902" s="29"/>
    </row>
    <row r="6903" spans="1:256" s="479" customFormat="1">
      <c r="A6903" s="13"/>
      <c r="B6903" s="8"/>
      <c r="C6903" s="83">
        <v>385</v>
      </c>
      <c r="D6903" s="375" t="s">
        <v>260</v>
      </c>
      <c r="E6903" s="266"/>
      <c r="F6903" s="321"/>
      <c r="G6903" s="282"/>
      <c r="H6903" s="283"/>
      <c r="I6903" s="33"/>
      <c r="J6903" s="33"/>
      <c r="K6903" s="33"/>
      <c r="L6903" s="33"/>
      <c r="M6903" s="33"/>
      <c r="N6903" s="33"/>
      <c r="O6903" s="33"/>
      <c r="P6903" s="33"/>
      <c r="Q6903" s="33"/>
      <c r="R6903" s="33"/>
      <c r="S6903" s="33"/>
      <c r="T6903" s="33"/>
      <c r="U6903" s="33"/>
      <c r="V6903" s="33"/>
      <c r="W6903" s="33"/>
      <c r="X6903" s="282"/>
      <c r="Y6903" s="33"/>
      <c r="Z6903" s="284"/>
      <c r="AA6903" s="284"/>
      <c r="AB6903" s="33"/>
      <c r="AC6903" s="33"/>
      <c r="AD6903" s="33"/>
      <c r="AE6903" s="33"/>
      <c r="AF6903" s="33"/>
      <c r="AG6903" s="33"/>
      <c r="AH6903" s="33"/>
      <c r="AI6903" s="33"/>
      <c r="AJ6903" s="33"/>
      <c r="AK6903" s="33"/>
      <c r="AL6903" s="33"/>
      <c r="AM6903" s="33"/>
      <c r="AN6903" s="33"/>
      <c r="AO6903" s="33"/>
      <c r="AP6903" s="34"/>
      <c r="AQ6903" s="34"/>
      <c r="AR6903" s="28"/>
      <c r="AS6903" s="29"/>
      <c r="AT6903" s="29"/>
      <c r="AU6903" s="29"/>
    </row>
    <row r="6904" spans="1:256" s="479" customFormat="1">
      <c r="A6904" s="13"/>
      <c r="B6904" s="8"/>
      <c r="C6904" s="8"/>
      <c r="D6904" s="472" t="s">
        <v>261</v>
      </c>
      <c r="E6904" s="266"/>
      <c r="F6904" s="321"/>
      <c r="G6904" s="282"/>
      <c r="H6904" s="283"/>
      <c r="I6904" s="33"/>
      <c r="J6904" s="33"/>
      <c r="K6904" s="33"/>
      <c r="L6904" s="33"/>
      <c r="M6904" s="33"/>
      <c r="N6904" s="33"/>
      <c r="O6904" s="33"/>
      <c r="P6904" s="33"/>
      <c r="Q6904" s="33"/>
      <c r="R6904" s="33"/>
      <c r="S6904" s="33"/>
      <c r="T6904" s="33"/>
      <c r="U6904" s="33"/>
      <c r="V6904" s="33"/>
      <c r="W6904" s="33"/>
      <c r="X6904" s="282"/>
      <c r="Y6904" s="33"/>
      <c r="Z6904" s="284"/>
      <c r="AA6904" s="284"/>
      <c r="AB6904" s="33"/>
      <c r="AC6904" s="33"/>
      <c r="AD6904" s="33"/>
      <c r="AE6904" s="33"/>
      <c r="AF6904" s="33"/>
      <c r="AG6904" s="33"/>
      <c r="AH6904" s="33"/>
      <c r="AI6904" s="33"/>
      <c r="AJ6904" s="33"/>
      <c r="AK6904" s="33"/>
      <c r="AL6904" s="33"/>
      <c r="AM6904" s="33"/>
      <c r="AN6904" s="33"/>
      <c r="AO6904" s="33"/>
      <c r="AP6904" s="34"/>
      <c r="AQ6904" s="34"/>
      <c r="AR6904" s="28"/>
      <c r="AS6904" s="29"/>
      <c r="AT6904" s="29"/>
      <c r="AU6904" s="29"/>
    </row>
    <row r="6905" spans="1:256" s="479" customFormat="1">
      <c r="A6905" s="13"/>
      <c r="B6905" s="8"/>
      <c r="C6905" s="8"/>
      <c r="D6905" s="473" t="s">
        <v>188</v>
      </c>
      <c r="E6905" s="266"/>
      <c r="F6905" s="321"/>
      <c r="G6905" s="282"/>
      <c r="H6905" s="283"/>
      <c r="I6905" s="33"/>
      <c r="J6905" s="33"/>
      <c r="K6905" s="33"/>
      <c r="L6905" s="33"/>
      <c r="M6905" s="33"/>
      <c r="N6905" s="33"/>
      <c r="O6905" s="33"/>
      <c r="P6905" s="33"/>
      <c r="Q6905" s="33"/>
      <c r="R6905" s="33"/>
      <c r="S6905" s="33"/>
      <c r="T6905" s="33"/>
      <c r="U6905" s="33"/>
      <c r="V6905" s="33"/>
      <c r="W6905" s="33"/>
      <c r="X6905" s="282"/>
      <c r="Y6905" s="33"/>
      <c r="Z6905" s="284"/>
      <c r="AA6905" s="284"/>
      <c r="AB6905" s="33"/>
      <c r="AC6905" s="33"/>
      <c r="AD6905" s="33"/>
      <c r="AE6905" s="33"/>
      <c r="AF6905" s="33"/>
      <c r="AG6905" s="33"/>
      <c r="AH6905" s="33"/>
      <c r="AI6905" s="33"/>
      <c r="AJ6905" s="33"/>
      <c r="AK6905" s="33"/>
      <c r="AL6905" s="33"/>
      <c r="AM6905" s="33"/>
      <c r="AN6905" s="33"/>
      <c r="AO6905" s="33"/>
      <c r="AP6905" s="34"/>
      <c r="AQ6905" s="34"/>
      <c r="AR6905" s="28"/>
      <c r="AS6905" s="29"/>
      <c r="AT6905" s="29"/>
      <c r="AU6905" s="29"/>
    </row>
    <row r="6906" spans="1:256" s="551" customFormat="1" ht="15">
      <c r="A6906" s="13"/>
      <c r="B6906" s="8"/>
      <c r="C6906" s="8"/>
      <c r="D6906" s="506" t="s">
        <v>1256</v>
      </c>
      <c r="E6906" s="266"/>
      <c r="F6906" s="321"/>
      <c r="G6906" s="282"/>
      <c r="H6906" s="283"/>
      <c r="I6906" s="33"/>
      <c r="J6906" s="33"/>
      <c r="K6906" s="33"/>
      <c r="L6906" s="33"/>
      <c r="M6906" s="33"/>
      <c r="N6906" s="33"/>
      <c r="O6906" s="33"/>
      <c r="P6906" s="33"/>
      <c r="Q6906" s="33"/>
      <c r="R6906" s="33"/>
      <c r="S6906" s="33"/>
      <c r="T6906" s="33"/>
      <c r="U6906" s="33"/>
      <c r="V6906" s="33"/>
      <c r="W6906" s="33"/>
      <c r="X6906" s="282"/>
      <c r="Y6906" s="33"/>
      <c r="Z6906" s="284"/>
      <c r="AA6906" s="284"/>
      <c r="AB6906" s="33"/>
      <c r="AC6906" s="33"/>
      <c r="AD6906" s="33"/>
      <c r="AE6906" s="33"/>
      <c r="AF6906" s="33"/>
      <c r="AG6906" s="33"/>
      <c r="AH6906" s="33"/>
      <c r="AI6906" s="33"/>
      <c r="AJ6906" s="33"/>
      <c r="AK6906" s="33"/>
      <c r="AL6906" s="33"/>
      <c r="AM6906" s="33"/>
      <c r="AN6906" s="33"/>
      <c r="AO6906" s="33"/>
      <c r="AP6906" s="34"/>
      <c r="AQ6906" s="34"/>
      <c r="AR6906" s="28"/>
      <c r="AS6906" s="29"/>
      <c r="AT6906" s="29"/>
      <c r="AU6906" s="29"/>
    </row>
    <row r="6907" spans="1:256" s="479" customFormat="1">
      <c r="A6907" s="13"/>
      <c r="B6907" s="8"/>
      <c r="C6907" s="8"/>
      <c r="D6907" s="344" t="s">
        <v>2059</v>
      </c>
      <c r="E6907" s="266"/>
      <c r="F6907" s="261">
        <v>90000</v>
      </c>
      <c r="G6907" s="282">
        <f>SUM(H6907)</f>
        <v>90000</v>
      </c>
      <c r="H6907" s="283">
        <v>90000</v>
      </c>
      <c r="I6907" s="33"/>
      <c r="J6907" s="33"/>
      <c r="K6907" s="33"/>
      <c r="L6907" s="33"/>
      <c r="M6907" s="33"/>
      <c r="N6907" s="33"/>
      <c r="O6907" s="33"/>
      <c r="P6907" s="33"/>
      <c r="Q6907" s="33"/>
      <c r="R6907" s="33"/>
      <c r="S6907" s="33"/>
      <c r="T6907" s="33"/>
      <c r="U6907" s="33"/>
      <c r="V6907" s="33"/>
      <c r="W6907" s="33"/>
      <c r="X6907" s="282"/>
      <c r="Y6907" s="33"/>
      <c r="Z6907" s="284"/>
      <c r="AA6907" s="284"/>
      <c r="AB6907" s="33"/>
      <c r="AC6907" s="33"/>
      <c r="AD6907" s="33"/>
      <c r="AE6907" s="33"/>
      <c r="AF6907" s="33"/>
      <c r="AG6907" s="33"/>
      <c r="AH6907" s="33"/>
      <c r="AI6907" s="33"/>
      <c r="AJ6907" s="33"/>
      <c r="AK6907" s="33"/>
      <c r="AL6907" s="33"/>
      <c r="AM6907" s="33">
        <v>90000</v>
      </c>
      <c r="AN6907" s="33"/>
      <c r="AO6907" s="33"/>
      <c r="AP6907" s="34"/>
      <c r="AQ6907" s="34"/>
      <c r="AR6907" s="28"/>
      <c r="AS6907" s="29"/>
      <c r="AT6907" s="29"/>
      <c r="AU6907" s="29"/>
    </row>
    <row r="6908" spans="1:256" s="479" customFormat="1">
      <c r="A6908" s="13"/>
      <c r="B6908" s="8"/>
      <c r="C6908" s="8"/>
      <c r="D6908" s="240"/>
      <c r="E6908" s="266"/>
      <c r="F6908" s="321"/>
      <c r="G6908" s="282"/>
      <c r="H6908" s="283"/>
      <c r="I6908" s="33"/>
      <c r="J6908" s="33"/>
      <c r="K6908" s="33"/>
      <c r="L6908" s="33"/>
      <c r="M6908" s="33"/>
      <c r="N6908" s="33"/>
      <c r="O6908" s="33"/>
      <c r="P6908" s="33"/>
      <c r="Q6908" s="33"/>
      <c r="R6908" s="33"/>
      <c r="S6908" s="33"/>
      <c r="T6908" s="33"/>
      <c r="U6908" s="33"/>
      <c r="V6908" s="33"/>
      <c r="W6908" s="33"/>
      <c r="X6908" s="282"/>
      <c r="Y6908" s="33"/>
      <c r="Z6908" s="284"/>
      <c r="AA6908" s="284"/>
      <c r="AB6908" s="33"/>
      <c r="AC6908" s="33"/>
      <c r="AD6908" s="33"/>
      <c r="AE6908" s="33"/>
      <c r="AF6908" s="33"/>
      <c r="AG6908" s="33"/>
      <c r="AH6908" s="33"/>
      <c r="AI6908" s="33"/>
      <c r="AJ6908" s="33"/>
      <c r="AK6908" s="33"/>
      <c r="AL6908" s="33"/>
      <c r="AM6908" s="33"/>
      <c r="AN6908" s="33"/>
      <c r="AO6908" s="33"/>
      <c r="AP6908" s="34"/>
      <c r="AQ6908" s="34"/>
      <c r="AR6908" s="28"/>
      <c r="AS6908" s="29"/>
      <c r="AT6908" s="29"/>
      <c r="AU6908" s="29"/>
    </row>
    <row r="6909" spans="1:256" s="479" customFormat="1">
      <c r="A6909" s="13"/>
      <c r="B6909" s="8"/>
      <c r="C6909" s="8"/>
      <c r="D6909" s="240"/>
      <c r="E6909" s="266"/>
      <c r="F6909" s="321"/>
      <c r="G6909" s="282"/>
      <c r="H6909" s="283"/>
      <c r="I6909" s="33"/>
      <c r="J6909" s="33"/>
      <c r="K6909" s="33"/>
      <c r="L6909" s="33"/>
      <c r="M6909" s="33"/>
      <c r="N6909" s="33"/>
      <c r="O6909" s="33"/>
      <c r="P6909" s="33"/>
      <c r="Q6909" s="33"/>
      <c r="R6909" s="33"/>
      <c r="S6909" s="33"/>
      <c r="T6909" s="33"/>
      <c r="U6909" s="33"/>
      <c r="V6909" s="33"/>
      <c r="W6909" s="33"/>
      <c r="X6909" s="282"/>
      <c r="Y6909" s="33"/>
      <c r="Z6909" s="284"/>
      <c r="AA6909" s="284"/>
      <c r="AB6909" s="33"/>
      <c r="AC6909" s="33"/>
      <c r="AD6909" s="33"/>
      <c r="AE6909" s="33"/>
      <c r="AF6909" s="33"/>
      <c r="AG6909" s="33"/>
      <c r="AH6909" s="33"/>
      <c r="AI6909" s="33"/>
      <c r="AJ6909" s="33"/>
      <c r="AK6909" s="33"/>
      <c r="AL6909" s="33"/>
      <c r="AM6909" s="33"/>
      <c r="AN6909" s="33"/>
      <c r="AO6909" s="33"/>
      <c r="AP6909" s="34"/>
      <c r="AQ6909" s="34"/>
      <c r="AR6909" s="28"/>
      <c r="AS6909" s="29"/>
      <c r="AT6909" s="29"/>
      <c r="AU6909" s="29"/>
    </row>
    <row r="6910" spans="1:256" s="479" customFormat="1">
      <c r="A6910" s="13"/>
      <c r="B6910" s="8"/>
      <c r="C6910" s="83">
        <v>386</v>
      </c>
      <c r="D6910" s="375" t="s">
        <v>171</v>
      </c>
      <c r="E6910" s="266"/>
      <c r="F6910" s="321"/>
      <c r="G6910" s="282"/>
      <c r="H6910" s="283"/>
      <c r="I6910" s="33"/>
      <c r="J6910" s="33"/>
      <c r="K6910" s="33"/>
      <c r="L6910" s="33"/>
      <c r="M6910" s="33"/>
      <c r="N6910" s="33"/>
      <c r="O6910" s="33"/>
      <c r="P6910" s="33"/>
      <c r="Q6910" s="33"/>
      <c r="R6910" s="33"/>
      <c r="S6910" s="33"/>
      <c r="T6910" s="33"/>
      <c r="U6910" s="33"/>
      <c r="V6910" s="33"/>
      <c r="W6910" s="33"/>
      <c r="X6910" s="282"/>
      <c r="Y6910" s="33"/>
      <c r="Z6910" s="284"/>
      <c r="AA6910" s="284"/>
      <c r="AB6910" s="33"/>
      <c r="AC6910" s="33"/>
      <c r="AD6910" s="33"/>
      <c r="AE6910" s="33"/>
      <c r="AF6910" s="33"/>
      <c r="AG6910" s="33"/>
      <c r="AH6910" s="33"/>
      <c r="AI6910" s="33"/>
      <c r="AJ6910" s="33"/>
      <c r="AK6910" s="33"/>
      <c r="AL6910" s="33"/>
      <c r="AM6910" s="33"/>
      <c r="AN6910" s="33"/>
      <c r="AO6910" s="33"/>
      <c r="AP6910" s="34"/>
      <c r="AQ6910" s="34"/>
      <c r="AR6910" s="28"/>
      <c r="AS6910" s="29"/>
      <c r="AT6910" s="29"/>
      <c r="AU6910" s="29"/>
    </row>
    <row r="6911" spans="1:256" s="479" customFormat="1">
      <c r="A6911" s="13"/>
      <c r="B6911" s="8"/>
      <c r="C6911" s="8"/>
      <c r="D6911" s="472" t="s">
        <v>173</v>
      </c>
      <c r="E6911" s="266"/>
      <c r="F6911" s="321"/>
      <c r="G6911" s="282"/>
      <c r="H6911" s="283"/>
      <c r="I6911" s="33"/>
      <c r="J6911" s="33"/>
      <c r="K6911" s="33"/>
      <c r="L6911" s="33"/>
      <c r="M6911" s="33"/>
      <c r="N6911" s="33"/>
      <c r="O6911" s="33"/>
      <c r="P6911" s="33"/>
      <c r="Q6911" s="33"/>
      <c r="R6911" s="33"/>
      <c r="S6911" s="33"/>
      <c r="T6911" s="33"/>
      <c r="U6911" s="33"/>
      <c r="V6911" s="33"/>
      <c r="W6911" s="33"/>
      <c r="X6911" s="282"/>
      <c r="Y6911" s="33"/>
      <c r="Z6911" s="284"/>
      <c r="AA6911" s="284"/>
      <c r="AB6911" s="33"/>
      <c r="AC6911" s="33"/>
      <c r="AD6911" s="33"/>
      <c r="AE6911" s="33"/>
      <c r="AF6911" s="33"/>
      <c r="AG6911" s="33"/>
      <c r="AH6911" s="33"/>
      <c r="AI6911" s="33"/>
      <c r="AJ6911" s="33"/>
      <c r="AK6911" s="33"/>
      <c r="AL6911" s="33"/>
      <c r="AM6911" s="33"/>
      <c r="AN6911" s="33"/>
      <c r="AO6911" s="33"/>
      <c r="AP6911" s="34"/>
      <c r="AQ6911" s="34"/>
      <c r="AR6911" s="28"/>
      <c r="AS6911" s="29"/>
      <c r="AT6911" s="29"/>
      <c r="AU6911" s="29"/>
    </row>
    <row r="6912" spans="1:256" s="479" customFormat="1">
      <c r="A6912" s="13"/>
      <c r="B6912" s="8"/>
      <c r="C6912" s="8"/>
      <c r="D6912" s="473" t="s">
        <v>174</v>
      </c>
      <c r="E6912" s="321"/>
      <c r="F6912" s="261"/>
      <c r="G6912" s="282"/>
      <c r="H6912" s="283"/>
      <c r="I6912" s="33"/>
      <c r="J6912" s="33"/>
      <c r="K6912" s="33"/>
      <c r="L6912" s="33"/>
      <c r="M6912" s="33"/>
      <c r="N6912" s="33"/>
      <c r="O6912" s="33"/>
      <c r="P6912" s="33"/>
      <c r="Q6912" s="33"/>
      <c r="R6912" s="33"/>
      <c r="S6912" s="33"/>
      <c r="T6912" s="33"/>
      <c r="U6912" s="33"/>
      <c r="V6912" s="33"/>
      <c r="W6912" s="33"/>
      <c r="X6912" s="282"/>
      <c r="Y6912" s="33"/>
      <c r="Z6912" s="284"/>
      <c r="AA6912" s="284"/>
      <c r="AB6912" s="33"/>
      <c r="AC6912" s="33"/>
      <c r="AD6912" s="33"/>
      <c r="AE6912" s="33"/>
      <c r="AF6912" s="33"/>
      <c r="AG6912" s="33"/>
      <c r="AH6912" s="33"/>
      <c r="AI6912" s="33"/>
      <c r="AJ6912" s="33"/>
      <c r="AK6912" s="33"/>
      <c r="AL6912" s="33"/>
      <c r="AM6912" s="33"/>
      <c r="AN6912" s="33"/>
      <c r="AO6912" s="33"/>
      <c r="AP6912" s="34"/>
      <c r="AQ6912" s="34"/>
      <c r="AR6912" s="28"/>
      <c r="AS6912" s="29"/>
      <c r="AT6912" s="29"/>
      <c r="AU6912" s="29"/>
    </row>
    <row r="6913" spans="1:47" s="479" customFormat="1">
      <c r="A6913" s="13"/>
      <c r="B6913" s="8"/>
      <c r="C6913" s="8"/>
      <c r="D6913" s="344" t="s">
        <v>2060</v>
      </c>
      <c r="E6913" s="266"/>
      <c r="F6913" s="261">
        <v>3350000</v>
      </c>
      <c r="G6913" s="282">
        <f>SUM(H6913)</f>
        <v>3350000</v>
      </c>
      <c r="H6913" s="283">
        <v>3350000</v>
      </c>
      <c r="I6913" s="33"/>
      <c r="J6913" s="33"/>
      <c r="K6913" s="33"/>
      <c r="L6913" s="33"/>
      <c r="M6913" s="33"/>
      <c r="N6913" s="33"/>
      <c r="O6913" s="33"/>
      <c r="P6913" s="33"/>
      <c r="Q6913" s="33"/>
      <c r="R6913" s="33"/>
      <c r="S6913" s="33"/>
      <c r="T6913" s="33"/>
      <c r="U6913" s="33"/>
      <c r="V6913" s="33"/>
      <c r="W6913" s="33"/>
      <c r="X6913" s="282"/>
      <c r="Y6913" s="33"/>
      <c r="Z6913" s="284"/>
      <c r="AA6913" s="284"/>
      <c r="AB6913" s="33"/>
      <c r="AC6913" s="33"/>
      <c r="AD6913" s="33"/>
      <c r="AE6913" s="33"/>
      <c r="AF6913" s="33"/>
      <c r="AG6913" s="33"/>
      <c r="AH6913" s="33"/>
      <c r="AI6913" s="33"/>
      <c r="AJ6913" s="33"/>
      <c r="AK6913" s="33"/>
      <c r="AL6913" s="33"/>
      <c r="AM6913" s="33"/>
      <c r="AN6913" s="33"/>
      <c r="AO6913" s="33"/>
      <c r="AP6913" s="34"/>
      <c r="AQ6913" s="34"/>
      <c r="AR6913" s="28"/>
      <c r="AS6913" s="29"/>
      <c r="AT6913" s="29"/>
      <c r="AU6913" s="29"/>
    </row>
    <row r="6914" spans="1:47" s="551" customFormat="1" ht="15">
      <c r="A6914" s="13"/>
      <c r="B6914" s="8"/>
      <c r="C6914" s="8"/>
      <c r="D6914" s="506" t="s">
        <v>557</v>
      </c>
      <c r="E6914" s="266"/>
      <c r="F6914" s="261"/>
      <c r="G6914" s="282"/>
      <c r="H6914" s="283"/>
      <c r="I6914" s="33"/>
      <c r="J6914" s="33"/>
      <c r="K6914" s="33"/>
      <c r="L6914" s="33"/>
      <c r="M6914" s="33"/>
      <c r="N6914" s="33"/>
      <c r="O6914" s="33"/>
      <c r="P6914" s="33"/>
      <c r="Q6914" s="33"/>
      <c r="R6914" s="33"/>
      <c r="S6914" s="33"/>
      <c r="T6914" s="33"/>
      <c r="U6914" s="33"/>
      <c r="V6914" s="33"/>
      <c r="W6914" s="33"/>
      <c r="X6914" s="282"/>
      <c r="Y6914" s="33"/>
      <c r="Z6914" s="284"/>
      <c r="AA6914" s="284"/>
      <c r="AB6914" s="33"/>
      <c r="AC6914" s="33"/>
      <c r="AD6914" s="33"/>
      <c r="AE6914" s="33"/>
      <c r="AF6914" s="33"/>
      <c r="AG6914" s="33"/>
      <c r="AH6914" s="33"/>
      <c r="AI6914" s="33"/>
      <c r="AJ6914" s="33"/>
      <c r="AK6914" s="33"/>
      <c r="AL6914" s="33"/>
      <c r="AM6914" s="33"/>
      <c r="AN6914" s="33"/>
      <c r="AO6914" s="33"/>
      <c r="AP6914" s="34"/>
      <c r="AQ6914" s="34"/>
      <c r="AR6914" s="28"/>
      <c r="AS6914" s="29"/>
      <c r="AT6914" s="29"/>
      <c r="AU6914" s="29"/>
    </row>
    <row r="6915" spans="1:47" s="479" customFormat="1">
      <c r="A6915" s="13"/>
      <c r="B6915" s="8"/>
      <c r="C6915" s="8"/>
      <c r="D6915" s="344" t="s">
        <v>2061</v>
      </c>
      <c r="E6915" s="266"/>
      <c r="F6915" s="261">
        <v>450000</v>
      </c>
      <c r="G6915" s="282">
        <f>SUM(H6915)</f>
        <v>450000</v>
      </c>
      <c r="H6915" s="283">
        <v>450000</v>
      </c>
      <c r="I6915" s="33"/>
      <c r="J6915" s="33"/>
      <c r="K6915" s="33"/>
      <c r="L6915" s="33"/>
      <c r="M6915" s="33"/>
      <c r="N6915" s="33"/>
      <c r="O6915" s="33"/>
      <c r="P6915" s="33"/>
      <c r="Q6915" s="33"/>
      <c r="R6915" s="33"/>
      <c r="S6915" s="33"/>
      <c r="T6915" s="33"/>
      <c r="U6915" s="33"/>
      <c r="V6915" s="33"/>
      <c r="W6915" s="33"/>
      <c r="X6915" s="282"/>
      <c r="Y6915" s="33"/>
      <c r="Z6915" s="284"/>
      <c r="AA6915" s="284"/>
      <c r="AB6915" s="33"/>
      <c r="AC6915" s="33"/>
      <c r="AD6915" s="33"/>
      <c r="AE6915" s="33"/>
      <c r="AF6915" s="33"/>
      <c r="AG6915" s="33"/>
      <c r="AH6915" s="33"/>
      <c r="AI6915" s="33"/>
      <c r="AJ6915" s="33"/>
      <c r="AK6915" s="33">
        <v>450000</v>
      </c>
      <c r="AL6915" s="33"/>
      <c r="AM6915" s="33"/>
      <c r="AN6915" s="33"/>
      <c r="AO6915" s="33"/>
      <c r="AP6915" s="34"/>
      <c r="AQ6915" s="34"/>
      <c r="AR6915" s="28"/>
      <c r="AS6915" s="29"/>
      <c r="AT6915" s="29"/>
      <c r="AU6915" s="29"/>
    </row>
    <row r="6916" spans="1:47" s="479" customFormat="1">
      <c r="A6916" s="13"/>
      <c r="B6916" s="8"/>
      <c r="C6916" s="8"/>
      <c r="D6916" s="473" t="s">
        <v>176</v>
      </c>
      <c r="E6916" s="321"/>
      <c r="F6916" s="261"/>
      <c r="G6916" s="282"/>
      <c r="H6916" s="283"/>
      <c r="I6916" s="33"/>
      <c r="J6916" s="33"/>
      <c r="K6916" s="33"/>
      <c r="L6916" s="33"/>
      <c r="M6916" s="33"/>
      <c r="N6916" s="33"/>
      <c r="O6916" s="33"/>
      <c r="P6916" s="33"/>
      <c r="Q6916" s="33"/>
      <c r="R6916" s="33"/>
      <c r="S6916" s="33"/>
      <c r="T6916" s="33"/>
      <c r="U6916" s="33"/>
      <c r="V6916" s="33"/>
      <c r="W6916" s="33"/>
      <c r="X6916" s="282"/>
      <c r="Y6916" s="33"/>
      <c r="Z6916" s="284"/>
      <c r="AA6916" s="284"/>
      <c r="AB6916" s="33"/>
      <c r="AC6916" s="33"/>
      <c r="AD6916" s="33"/>
      <c r="AE6916" s="33"/>
      <c r="AF6916" s="33"/>
      <c r="AG6916" s="33"/>
      <c r="AH6916" s="33"/>
      <c r="AI6916" s="33"/>
      <c r="AJ6916" s="33"/>
      <c r="AK6916" s="33"/>
      <c r="AL6916" s="33"/>
      <c r="AM6916" s="33"/>
      <c r="AN6916" s="33"/>
      <c r="AO6916" s="33"/>
      <c r="AP6916" s="34"/>
      <c r="AQ6916" s="34"/>
      <c r="AR6916" s="28"/>
      <c r="AS6916" s="29"/>
      <c r="AT6916" s="29"/>
      <c r="AU6916" s="29"/>
    </row>
    <row r="6917" spans="1:47" s="479" customFormat="1">
      <c r="A6917" s="13"/>
      <c r="B6917" s="8"/>
      <c r="C6917" s="8"/>
      <c r="D6917" s="345" t="s">
        <v>1900</v>
      </c>
      <c r="E6917" s="266"/>
      <c r="F6917" s="261">
        <v>6200000</v>
      </c>
      <c r="G6917" s="282">
        <f>SUM(H6918:H6920)</f>
        <v>6200000</v>
      </c>
      <c r="H6917" s="283"/>
      <c r="I6917" s="33"/>
      <c r="J6917" s="33"/>
      <c r="K6917" s="33"/>
      <c r="L6917" s="33"/>
      <c r="M6917" s="33"/>
      <c r="N6917" s="33"/>
      <c r="O6917" s="33"/>
      <c r="P6917" s="33"/>
      <c r="Q6917" s="33"/>
      <c r="R6917" s="33"/>
      <c r="S6917" s="33"/>
      <c r="T6917" s="33"/>
      <c r="U6917" s="33"/>
      <c r="V6917" s="33"/>
      <c r="W6917" s="33"/>
      <c r="X6917" s="282"/>
      <c r="Y6917" s="33"/>
      <c r="Z6917" s="284"/>
      <c r="AA6917" s="284"/>
      <c r="AB6917" s="33"/>
      <c r="AC6917" s="33"/>
      <c r="AD6917" s="33"/>
      <c r="AE6917" s="33"/>
      <c r="AF6917" s="33"/>
      <c r="AG6917" s="33"/>
      <c r="AH6917" s="33"/>
      <c r="AI6917" s="33"/>
      <c r="AJ6917" s="33"/>
      <c r="AK6917" s="33"/>
      <c r="AL6917" s="33"/>
      <c r="AM6917" s="33"/>
      <c r="AN6917" s="33"/>
      <c r="AO6917" s="33"/>
      <c r="AP6917" s="34"/>
      <c r="AQ6917" s="34"/>
      <c r="AR6917" s="28"/>
      <c r="AS6917" s="29"/>
      <c r="AT6917" s="29"/>
      <c r="AU6917" s="29"/>
    </row>
    <row r="6918" spans="1:47" s="551" customFormat="1">
      <c r="A6918" s="13"/>
      <c r="B6918" s="8"/>
      <c r="C6918" s="8"/>
      <c r="D6918" s="344" t="s">
        <v>2062</v>
      </c>
      <c r="E6918" s="266"/>
      <c r="F6918" s="261"/>
      <c r="G6918" s="282"/>
      <c r="H6918" s="283">
        <v>1200000</v>
      </c>
      <c r="I6918" s="33"/>
      <c r="J6918" s="33"/>
      <c r="K6918" s="33"/>
      <c r="L6918" s="33"/>
      <c r="M6918" s="33"/>
      <c r="N6918" s="33"/>
      <c r="O6918" s="33"/>
      <c r="P6918" s="33"/>
      <c r="Q6918" s="33"/>
      <c r="R6918" s="33"/>
      <c r="S6918" s="33"/>
      <c r="T6918" s="33"/>
      <c r="U6918" s="33"/>
      <c r="V6918" s="33"/>
      <c r="W6918" s="33"/>
      <c r="X6918" s="282"/>
      <c r="Y6918" s="33"/>
      <c r="Z6918" s="284"/>
      <c r="AA6918" s="284"/>
      <c r="AB6918" s="33"/>
      <c r="AC6918" s="33"/>
      <c r="AD6918" s="33"/>
      <c r="AE6918" s="33"/>
      <c r="AF6918" s="33"/>
      <c r="AG6918" s="33"/>
      <c r="AH6918" s="33"/>
      <c r="AI6918" s="33"/>
      <c r="AJ6918" s="33"/>
      <c r="AK6918" s="33"/>
      <c r="AL6918" s="33"/>
      <c r="AM6918" s="33"/>
      <c r="AN6918" s="33"/>
      <c r="AO6918" s="33"/>
      <c r="AP6918" s="34"/>
      <c r="AQ6918" s="34"/>
      <c r="AR6918" s="28"/>
      <c r="AS6918" s="29"/>
      <c r="AT6918" s="29"/>
      <c r="AU6918" s="29"/>
    </row>
    <row r="6919" spans="1:47" s="551" customFormat="1">
      <c r="A6919" s="13"/>
      <c r="B6919" s="8"/>
      <c r="C6919" s="8"/>
      <c r="D6919" s="344" t="s">
        <v>2063</v>
      </c>
      <c r="E6919" s="266"/>
      <c r="F6919" s="261"/>
      <c r="G6919" s="282"/>
      <c r="H6919" s="283">
        <v>2000000</v>
      </c>
      <c r="I6919" s="33"/>
      <c r="J6919" s="33"/>
      <c r="K6919" s="33"/>
      <c r="L6919" s="33"/>
      <c r="M6919" s="33"/>
      <c r="N6919" s="33"/>
      <c r="O6919" s="33"/>
      <c r="P6919" s="33"/>
      <c r="Q6919" s="33"/>
      <c r="R6919" s="33"/>
      <c r="S6919" s="33"/>
      <c r="T6919" s="33"/>
      <c r="U6919" s="33"/>
      <c r="V6919" s="33"/>
      <c r="W6919" s="33"/>
      <c r="X6919" s="282"/>
      <c r="Y6919" s="33"/>
      <c r="Z6919" s="284"/>
      <c r="AA6919" s="284"/>
      <c r="AB6919" s="33"/>
      <c r="AC6919" s="33"/>
      <c r="AD6919" s="33"/>
      <c r="AE6919" s="33"/>
      <c r="AF6919" s="33"/>
      <c r="AG6919" s="33"/>
      <c r="AH6919" s="33"/>
      <c r="AI6919" s="33"/>
      <c r="AJ6919" s="33"/>
      <c r="AK6919" s="33"/>
      <c r="AL6919" s="33"/>
      <c r="AM6919" s="33"/>
      <c r="AN6919" s="33"/>
      <c r="AO6919" s="33"/>
      <c r="AP6919" s="34"/>
      <c r="AQ6919" s="34"/>
      <c r="AR6919" s="28"/>
      <c r="AS6919" s="29"/>
      <c r="AT6919" s="29"/>
      <c r="AU6919" s="29"/>
    </row>
    <row r="6920" spans="1:47" s="551" customFormat="1">
      <c r="A6920" s="13"/>
      <c r="B6920" s="8"/>
      <c r="C6920" s="8"/>
      <c r="D6920" s="344" t="s">
        <v>2064</v>
      </c>
      <c r="E6920" s="266"/>
      <c r="F6920" s="261"/>
      <c r="G6920" s="282"/>
      <c r="H6920" s="283">
        <v>3000000</v>
      </c>
      <c r="I6920" s="33"/>
      <c r="J6920" s="33"/>
      <c r="K6920" s="33"/>
      <c r="L6920" s="33"/>
      <c r="M6920" s="33"/>
      <c r="N6920" s="33"/>
      <c r="O6920" s="33"/>
      <c r="P6920" s="33"/>
      <c r="Q6920" s="33"/>
      <c r="R6920" s="33"/>
      <c r="S6920" s="33"/>
      <c r="T6920" s="33"/>
      <c r="U6920" s="33"/>
      <c r="V6920" s="33"/>
      <c r="W6920" s="33"/>
      <c r="X6920" s="282"/>
      <c r="Y6920" s="33"/>
      <c r="Z6920" s="284"/>
      <c r="AA6920" s="284"/>
      <c r="AB6920" s="33"/>
      <c r="AC6920" s="33"/>
      <c r="AD6920" s="33"/>
      <c r="AE6920" s="33"/>
      <c r="AF6920" s="33"/>
      <c r="AG6920" s="33"/>
      <c r="AH6920" s="33"/>
      <c r="AI6920" s="33"/>
      <c r="AJ6920" s="33"/>
      <c r="AK6920" s="33"/>
      <c r="AL6920" s="33"/>
      <c r="AM6920" s="33"/>
      <c r="AN6920" s="33"/>
      <c r="AO6920" s="33"/>
      <c r="AP6920" s="34"/>
      <c r="AQ6920" s="34"/>
      <c r="AR6920" s="28"/>
      <c r="AS6920" s="29"/>
      <c r="AT6920" s="29"/>
      <c r="AU6920" s="29"/>
    </row>
    <row r="6921" spans="1:47" s="479" customFormat="1">
      <c r="A6921" s="13"/>
      <c r="B6921" s="8"/>
      <c r="C6921" s="8"/>
      <c r="D6921" s="240"/>
      <c r="E6921" s="266"/>
      <c r="F6921" s="321"/>
      <c r="G6921" s="282"/>
      <c r="H6921" s="283"/>
      <c r="I6921" s="33"/>
      <c r="J6921" s="33"/>
      <c r="K6921" s="33"/>
      <c r="L6921" s="33"/>
      <c r="M6921" s="33"/>
      <c r="N6921" s="33"/>
      <c r="O6921" s="33"/>
      <c r="P6921" s="33"/>
      <c r="Q6921" s="33"/>
      <c r="R6921" s="33"/>
      <c r="S6921" s="33"/>
      <c r="T6921" s="33"/>
      <c r="U6921" s="33"/>
      <c r="V6921" s="33"/>
      <c r="W6921" s="33"/>
      <c r="X6921" s="282"/>
      <c r="Y6921" s="33"/>
      <c r="Z6921" s="284"/>
      <c r="AA6921" s="284"/>
      <c r="AB6921" s="33"/>
      <c r="AC6921" s="33"/>
      <c r="AD6921" s="33"/>
      <c r="AE6921" s="33"/>
      <c r="AF6921" s="33"/>
      <c r="AG6921" s="33"/>
      <c r="AH6921" s="33"/>
      <c r="AI6921" s="33"/>
      <c r="AJ6921" s="33"/>
      <c r="AK6921" s="33"/>
      <c r="AL6921" s="33"/>
      <c r="AM6921" s="33"/>
      <c r="AN6921" s="33"/>
      <c r="AO6921" s="33"/>
      <c r="AP6921" s="34"/>
      <c r="AQ6921" s="34"/>
      <c r="AR6921" s="28"/>
      <c r="AS6921" s="29"/>
      <c r="AT6921" s="29"/>
      <c r="AU6921" s="29"/>
    </row>
    <row r="6922" spans="1:47" s="479" customFormat="1">
      <c r="A6922" s="13"/>
      <c r="B6922" s="8"/>
      <c r="C6922" s="8"/>
      <c r="D6922" s="240"/>
      <c r="E6922" s="266"/>
      <c r="F6922" s="321"/>
      <c r="G6922" s="282"/>
      <c r="H6922" s="283"/>
      <c r="I6922" s="33"/>
      <c r="J6922" s="33"/>
      <c r="K6922" s="33"/>
      <c r="L6922" s="33"/>
      <c r="M6922" s="33"/>
      <c r="N6922" s="33"/>
      <c r="O6922" s="33"/>
      <c r="P6922" s="33"/>
      <c r="Q6922" s="33"/>
      <c r="R6922" s="33"/>
      <c r="S6922" s="33"/>
      <c r="T6922" s="33"/>
      <c r="U6922" s="33"/>
      <c r="V6922" s="33"/>
      <c r="W6922" s="33"/>
      <c r="X6922" s="282"/>
      <c r="Y6922" s="33"/>
      <c r="Z6922" s="284"/>
      <c r="AA6922" s="284"/>
      <c r="AB6922" s="33"/>
      <c r="AC6922" s="33"/>
      <c r="AD6922" s="33"/>
      <c r="AE6922" s="33"/>
      <c r="AF6922" s="33"/>
      <c r="AG6922" s="33"/>
      <c r="AH6922" s="33"/>
      <c r="AI6922" s="33"/>
      <c r="AJ6922" s="33"/>
      <c r="AK6922" s="33"/>
      <c r="AL6922" s="33"/>
      <c r="AM6922" s="33"/>
      <c r="AN6922" s="33"/>
      <c r="AO6922" s="33"/>
      <c r="AP6922" s="34"/>
      <c r="AQ6922" s="34"/>
      <c r="AR6922" s="28"/>
      <c r="AS6922" s="29"/>
      <c r="AT6922" s="29"/>
      <c r="AU6922" s="29"/>
    </row>
    <row r="6923" spans="1:47" s="479" customFormat="1">
      <c r="A6923" s="13"/>
      <c r="B6923" s="8"/>
      <c r="C6923" s="83">
        <v>387</v>
      </c>
      <c r="D6923" s="375" t="s">
        <v>171</v>
      </c>
      <c r="E6923" s="266"/>
      <c r="F6923" s="321"/>
      <c r="G6923" s="282"/>
      <c r="H6923" s="283"/>
      <c r="I6923" s="33"/>
      <c r="J6923" s="33"/>
      <c r="K6923" s="33"/>
      <c r="L6923" s="33"/>
      <c r="M6923" s="33"/>
      <c r="N6923" s="33"/>
      <c r="O6923" s="33"/>
      <c r="P6923" s="33"/>
      <c r="Q6923" s="33"/>
      <c r="R6923" s="33"/>
      <c r="S6923" s="33"/>
      <c r="T6923" s="33"/>
      <c r="U6923" s="33"/>
      <c r="V6923" s="33"/>
      <c r="W6923" s="33"/>
      <c r="X6923" s="282"/>
      <c r="Y6923" s="33"/>
      <c r="Z6923" s="284"/>
      <c r="AA6923" s="284"/>
      <c r="AB6923" s="33"/>
      <c r="AC6923" s="33"/>
      <c r="AD6923" s="33"/>
      <c r="AE6923" s="33"/>
      <c r="AF6923" s="33"/>
      <c r="AG6923" s="33"/>
      <c r="AH6923" s="33"/>
      <c r="AI6923" s="33"/>
      <c r="AJ6923" s="33"/>
      <c r="AK6923" s="33"/>
      <c r="AL6923" s="33"/>
      <c r="AM6923" s="33"/>
      <c r="AN6923" s="33"/>
      <c r="AO6923" s="33"/>
      <c r="AP6923" s="34"/>
      <c r="AQ6923" s="34"/>
      <c r="AR6923" s="28"/>
      <c r="AS6923" s="29"/>
      <c r="AT6923" s="29"/>
      <c r="AU6923" s="29"/>
    </row>
    <row r="6924" spans="1:47" s="479" customFormat="1">
      <c r="A6924" s="13"/>
      <c r="B6924" s="8"/>
      <c r="C6924" s="8"/>
      <c r="D6924" s="472" t="s">
        <v>184</v>
      </c>
      <c r="E6924" s="266"/>
      <c r="F6924" s="321"/>
      <c r="G6924" s="282"/>
      <c r="H6924" s="283"/>
      <c r="I6924" s="33"/>
      <c r="J6924" s="33"/>
      <c r="K6924" s="33"/>
      <c r="L6924" s="33"/>
      <c r="M6924" s="33"/>
      <c r="N6924" s="33"/>
      <c r="O6924" s="33"/>
      <c r="P6924" s="33"/>
      <c r="Q6924" s="33"/>
      <c r="R6924" s="33"/>
      <c r="S6924" s="33"/>
      <c r="T6924" s="33"/>
      <c r="U6924" s="33"/>
      <c r="V6924" s="33"/>
      <c r="W6924" s="33"/>
      <c r="X6924" s="282"/>
      <c r="Y6924" s="33"/>
      <c r="Z6924" s="284"/>
      <c r="AA6924" s="284"/>
      <c r="AB6924" s="33"/>
      <c r="AC6924" s="33"/>
      <c r="AD6924" s="33"/>
      <c r="AE6924" s="33"/>
      <c r="AF6924" s="33"/>
      <c r="AG6924" s="33"/>
      <c r="AH6924" s="33"/>
      <c r="AI6924" s="33"/>
      <c r="AJ6924" s="33"/>
      <c r="AK6924" s="33"/>
      <c r="AL6924" s="33"/>
      <c r="AM6924" s="33"/>
      <c r="AN6924" s="33"/>
      <c r="AO6924" s="33"/>
      <c r="AP6924" s="34"/>
      <c r="AQ6924" s="34"/>
      <c r="AR6924" s="28"/>
      <c r="AS6924" s="29"/>
      <c r="AT6924" s="29"/>
      <c r="AU6924" s="29"/>
    </row>
    <row r="6925" spans="1:47" s="479" customFormat="1">
      <c r="A6925" s="13"/>
      <c r="B6925" s="8"/>
      <c r="C6925" s="8"/>
      <c r="D6925" s="473" t="s">
        <v>188</v>
      </c>
      <c r="E6925" s="321"/>
      <c r="F6925" s="261"/>
      <c r="G6925" s="282"/>
      <c r="H6925" s="283"/>
      <c r="I6925" s="33"/>
      <c r="J6925" s="33"/>
      <c r="K6925" s="33"/>
      <c r="L6925" s="33"/>
      <c r="M6925" s="33"/>
      <c r="N6925" s="33"/>
      <c r="O6925" s="33"/>
      <c r="P6925" s="33"/>
      <c r="Q6925" s="33"/>
      <c r="R6925" s="33"/>
      <c r="S6925" s="33"/>
      <c r="T6925" s="33"/>
      <c r="U6925" s="33"/>
      <c r="V6925" s="33"/>
      <c r="W6925" s="33"/>
      <c r="X6925" s="282"/>
      <c r="Y6925" s="33"/>
      <c r="Z6925" s="284"/>
      <c r="AA6925" s="284"/>
      <c r="AB6925" s="33"/>
      <c r="AC6925" s="33"/>
      <c r="AD6925" s="33"/>
      <c r="AE6925" s="33"/>
      <c r="AF6925" s="33"/>
      <c r="AG6925" s="33"/>
      <c r="AH6925" s="33"/>
      <c r="AI6925" s="33"/>
      <c r="AJ6925" s="33"/>
      <c r="AK6925" s="33"/>
      <c r="AL6925" s="33"/>
      <c r="AM6925" s="33"/>
      <c r="AN6925" s="33"/>
      <c r="AO6925" s="33"/>
      <c r="AP6925" s="34"/>
      <c r="AQ6925" s="34"/>
      <c r="AR6925" s="28"/>
      <c r="AS6925" s="29"/>
      <c r="AT6925" s="29"/>
      <c r="AU6925" s="29"/>
    </row>
    <row r="6926" spans="1:47" s="479" customFormat="1">
      <c r="A6926" s="13"/>
      <c r="B6926" s="8"/>
      <c r="C6926" s="8"/>
      <c r="D6926" s="344" t="s">
        <v>2065</v>
      </c>
      <c r="E6926" s="266"/>
      <c r="F6926" s="261">
        <v>2100000</v>
      </c>
      <c r="G6926" s="282">
        <f>SUM(H6926)</f>
        <v>2100000</v>
      </c>
      <c r="H6926" s="283">
        <v>2100000</v>
      </c>
      <c r="I6926" s="33"/>
      <c r="J6926" s="33"/>
      <c r="K6926" s="33"/>
      <c r="L6926" s="33"/>
      <c r="M6926" s="33"/>
      <c r="N6926" s="33"/>
      <c r="O6926" s="33"/>
      <c r="P6926" s="33"/>
      <c r="Q6926" s="33"/>
      <c r="R6926" s="33"/>
      <c r="S6926" s="33"/>
      <c r="T6926" s="33"/>
      <c r="U6926" s="33"/>
      <c r="V6926" s="33"/>
      <c r="W6926" s="33"/>
      <c r="X6926" s="282"/>
      <c r="Y6926" s="33"/>
      <c r="Z6926" s="284"/>
      <c r="AA6926" s="284"/>
      <c r="AB6926" s="33"/>
      <c r="AC6926" s="33"/>
      <c r="AD6926" s="33"/>
      <c r="AE6926" s="33"/>
      <c r="AF6926" s="33"/>
      <c r="AG6926" s="33"/>
      <c r="AH6926" s="33"/>
      <c r="AI6926" s="33"/>
      <c r="AJ6926" s="33"/>
      <c r="AK6926" s="33"/>
      <c r="AL6926" s="33"/>
      <c r="AM6926" s="33"/>
      <c r="AN6926" s="33"/>
      <c r="AO6926" s="33"/>
      <c r="AP6926" s="34"/>
      <c r="AQ6926" s="34"/>
      <c r="AR6926" s="28"/>
      <c r="AS6926" s="29"/>
      <c r="AT6926" s="29"/>
      <c r="AU6926" s="29"/>
    </row>
    <row r="6927" spans="1:47" s="551" customFormat="1" ht="15">
      <c r="A6927" s="13"/>
      <c r="B6927" s="8"/>
      <c r="C6927" s="8"/>
      <c r="D6927" s="506" t="s">
        <v>557</v>
      </c>
      <c r="E6927" s="266"/>
      <c r="F6927" s="261"/>
      <c r="G6927" s="282"/>
      <c r="H6927" s="283"/>
      <c r="I6927" s="33"/>
      <c r="J6927" s="33"/>
      <c r="K6927" s="33"/>
      <c r="L6927" s="33"/>
      <c r="M6927" s="33"/>
      <c r="N6927" s="33"/>
      <c r="O6927" s="33"/>
      <c r="P6927" s="33"/>
      <c r="Q6927" s="33"/>
      <c r="R6927" s="33"/>
      <c r="S6927" s="33"/>
      <c r="T6927" s="33"/>
      <c r="U6927" s="33"/>
      <c r="V6927" s="33"/>
      <c r="W6927" s="33"/>
      <c r="X6927" s="282"/>
      <c r="Y6927" s="33"/>
      <c r="Z6927" s="284"/>
      <c r="AA6927" s="284"/>
      <c r="AB6927" s="33"/>
      <c r="AC6927" s="33"/>
      <c r="AD6927" s="33"/>
      <c r="AE6927" s="33"/>
      <c r="AF6927" s="33"/>
      <c r="AG6927" s="33"/>
      <c r="AH6927" s="33"/>
      <c r="AI6927" s="33"/>
      <c r="AJ6927" s="33"/>
      <c r="AK6927" s="33"/>
      <c r="AL6927" s="33"/>
      <c r="AM6927" s="33"/>
      <c r="AN6927" s="33"/>
      <c r="AO6927" s="33"/>
      <c r="AP6927" s="34"/>
      <c r="AQ6927" s="34"/>
      <c r="AR6927" s="28"/>
      <c r="AS6927" s="29"/>
      <c r="AT6927" s="29"/>
      <c r="AU6927" s="29"/>
    </row>
    <row r="6928" spans="1:47" s="479" customFormat="1">
      <c r="A6928" s="13"/>
      <c r="B6928" s="8"/>
      <c r="C6928" s="8"/>
      <c r="D6928" s="344" t="s">
        <v>2066</v>
      </c>
      <c r="E6928" s="266"/>
      <c r="F6928" s="261">
        <v>400000</v>
      </c>
      <c r="G6928" s="282">
        <f>SUM(H6928)</f>
        <v>400000</v>
      </c>
      <c r="H6928" s="283">
        <v>400000</v>
      </c>
      <c r="I6928" s="33"/>
      <c r="J6928" s="33"/>
      <c r="K6928" s="33"/>
      <c r="L6928" s="33"/>
      <c r="M6928" s="33"/>
      <c r="N6928" s="33"/>
      <c r="O6928" s="33"/>
      <c r="P6928" s="33"/>
      <c r="Q6928" s="33"/>
      <c r="R6928" s="33"/>
      <c r="S6928" s="33"/>
      <c r="T6928" s="33"/>
      <c r="U6928" s="33"/>
      <c r="V6928" s="33"/>
      <c r="W6928" s="33"/>
      <c r="X6928" s="282"/>
      <c r="Y6928" s="33"/>
      <c r="Z6928" s="284"/>
      <c r="AA6928" s="284"/>
      <c r="AB6928" s="33"/>
      <c r="AC6928" s="33"/>
      <c r="AD6928" s="33"/>
      <c r="AE6928" s="33"/>
      <c r="AF6928" s="33"/>
      <c r="AG6928" s="33"/>
      <c r="AH6928" s="33"/>
      <c r="AI6928" s="33"/>
      <c r="AJ6928" s="33"/>
      <c r="AK6928" s="33">
        <v>400000</v>
      </c>
      <c r="AL6928" s="33"/>
      <c r="AM6928" s="33"/>
      <c r="AN6928" s="33"/>
      <c r="AO6928" s="33"/>
      <c r="AP6928" s="34"/>
      <c r="AQ6928" s="34"/>
      <c r="AR6928" s="28"/>
      <c r="AS6928" s="29"/>
      <c r="AT6928" s="29"/>
      <c r="AU6928" s="29"/>
    </row>
    <row r="6929" spans="1:256" s="402" customFormat="1">
      <c r="A6929" s="13"/>
      <c r="B6929" s="8"/>
      <c r="C6929" s="8"/>
      <c r="D6929" s="240"/>
      <c r="E6929" s="33"/>
      <c r="F6929" s="321"/>
      <c r="G6929" s="282"/>
      <c r="H6929" s="283"/>
      <c r="I6929" s="33"/>
      <c r="J6929" s="33"/>
      <c r="K6929" s="33"/>
      <c r="L6929" s="33"/>
      <c r="M6929" s="33"/>
      <c r="N6929" s="33"/>
      <c r="O6929" s="33"/>
      <c r="P6929" s="33"/>
      <c r="Q6929" s="33"/>
      <c r="R6929" s="33"/>
      <c r="S6929" s="33"/>
      <c r="T6929" s="33"/>
      <c r="U6929" s="33"/>
      <c r="V6929" s="33"/>
      <c r="W6929" s="33"/>
      <c r="X6929" s="282"/>
      <c r="Y6929" s="33"/>
      <c r="Z6929" s="284"/>
      <c r="AA6929" s="284"/>
      <c r="AB6929" s="33"/>
      <c r="AC6929" s="33"/>
      <c r="AD6929" s="33"/>
      <c r="AE6929" s="33"/>
      <c r="AF6929" s="33"/>
      <c r="AG6929" s="33"/>
      <c r="AH6929" s="33"/>
      <c r="AI6929" s="33"/>
      <c r="AJ6929" s="33"/>
      <c r="AK6929" s="33"/>
      <c r="AL6929" s="33"/>
      <c r="AM6929" s="33"/>
      <c r="AN6929" s="33"/>
      <c r="AO6929" s="33"/>
      <c r="AP6929" s="34"/>
      <c r="AQ6929" s="34"/>
      <c r="AR6929" s="28"/>
      <c r="AS6929" s="29"/>
      <c r="AT6929" s="29"/>
      <c r="AU6929" s="29"/>
    </row>
    <row r="6930" spans="1:256" s="479" customFormat="1">
      <c r="A6930" s="13"/>
      <c r="B6930" s="8"/>
      <c r="C6930" s="8"/>
      <c r="D6930" s="240"/>
      <c r="E6930" s="404"/>
      <c r="F6930" s="321"/>
      <c r="G6930" s="282"/>
      <c r="H6930" s="283"/>
      <c r="I6930" s="33"/>
      <c r="J6930" s="33"/>
      <c r="K6930" s="33"/>
      <c r="L6930" s="33"/>
      <c r="M6930" s="33"/>
      <c r="N6930" s="33"/>
      <c r="O6930" s="33"/>
      <c r="P6930" s="33"/>
      <c r="Q6930" s="33"/>
      <c r="R6930" s="33"/>
      <c r="S6930" s="33"/>
      <c r="T6930" s="33"/>
      <c r="U6930" s="33"/>
      <c r="V6930" s="33"/>
      <c r="W6930" s="33"/>
      <c r="X6930" s="282"/>
      <c r="Y6930" s="33"/>
      <c r="Z6930" s="284"/>
      <c r="AA6930" s="284"/>
      <c r="AB6930" s="33"/>
      <c r="AC6930" s="33"/>
      <c r="AD6930" s="33"/>
      <c r="AE6930" s="33"/>
      <c r="AF6930" s="33"/>
      <c r="AG6930" s="33"/>
      <c r="AH6930" s="33"/>
      <c r="AI6930" s="33"/>
      <c r="AJ6930" s="33"/>
      <c r="AK6930" s="33"/>
      <c r="AL6930" s="33"/>
      <c r="AM6930" s="33"/>
      <c r="AN6930" s="33"/>
      <c r="AO6930" s="33"/>
      <c r="AP6930" s="34"/>
      <c r="AQ6930" s="34"/>
      <c r="AR6930" s="28"/>
      <c r="AS6930" s="29"/>
      <c r="AT6930" s="29"/>
      <c r="AU6930" s="29"/>
    </row>
    <row r="6931" spans="1:256" s="479" customFormat="1">
      <c r="A6931" s="13"/>
      <c r="B6931" s="8"/>
      <c r="C6931" s="8"/>
      <c r="D6931" s="240"/>
      <c r="E6931" s="404"/>
      <c r="F6931" s="321"/>
      <c r="G6931" s="282"/>
      <c r="H6931" s="283"/>
      <c r="I6931" s="33"/>
      <c r="J6931" s="33"/>
      <c r="K6931" s="33"/>
      <c r="L6931" s="33"/>
      <c r="M6931" s="33"/>
      <c r="N6931" s="33"/>
      <c r="O6931" s="33"/>
      <c r="P6931" s="33"/>
      <c r="Q6931" s="33"/>
      <c r="R6931" s="33"/>
      <c r="S6931" s="33"/>
      <c r="T6931" s="33"/>
      <c r="U6931" s="33"/>
      <c r="V6931" s="33"/>
      <c r="W6931" s="33"/>
      <c r="X6931" s="282"/>
      <c r="Y6931" s="33"/>
      <c r="Z6931" s="284"/>
      <c r="AA6931" s="284"/>
      <c r="AB6931" s="33"/>
      <c r="AC6931" s="33"/>
      <c r="AD6931" s="33"/>
      <c r="AE6931" s="33"/>
      <c r="AF6931" s="33"/>
      <c r="AG6931" s="33"/>
      <c r="AH6931" s="33"/>
      <c r="AI6931" s="33"/>
      <c r="AJ6931" s="33"/>
      <c r="AK6931" s="33"/>
      <c r="AL6931" s="33"/>
      <c r="AM6931" s="33"/>
      <c r="AN6931" s="33"/>
      <c r="AO6931" s="33"/>
      <c r="AP6931" s="34"/>
      <c r="AQ6931" s="34"/>
      <c r="AR6931" s="28"/>
      <c r="AS6931" s="29"/>
      <c r="AT6931" s="29"/>
      <c r="AU6931" s="29"/>
    </row>
    <row r="6932" spans="1:256" s="402" customFormat="1">
      <c r="A6932" s="13"/>
      <c r="B6932" s="8"/>
      <c r="C6932" s="8"/>
      <c r="D6932" s="240"/>
      <c r="E6932" s="404"/>
      <c r="F6932" s="321"/>
      <c r="G6932" s="282"/>
      <c r="H6932" s="283"/>
      <c r="I6932" s="33"/>
      <c r="J6932" s="33"/>
      <c r="K6932" s="33"/>
      <c r="L6932" s="33"/>
      <c r="M6932" s="33"/>
      <c r="N6932" s="33"/>
      <c r="O6932" s="33"/>
      <c r="P6932" s="33"/>
      <c r="Q6932" s="33"/>
      <c r="R6932" s="33"/>
      <c r="S6932" s="33"/>
      <c r="T6932" s="33"/>
      <c r="U6932" s="33"/>
      <c r="V6932" s="33"/>
      <c r="W6932" s="33"/>
      <c r="X6932" s="282"/>
      <c r="Y6932" s="33"/>
      <c r="Z6932" s="284"/>
      <c r="AA6932" s="284"/>
      <c r="AB6932" s="33"/>
      <c r="AC6932" s="33"/>
      <c r="AD6932" s="33"/>
      <c r="AE6932" s="33"/>
      <c r="AF6932" s="33"/>
      <c r="AG6932" s="33"/>
      <c r="AH6932" s="33"/>
      <c r="AI6932" s="33"/>
      <c r="AJ6932" s="33"/>
      <c r="AK6932" s="33"/>
      <c r="AL6932" s="33"/>
      <c r="AM6932" s="33"/>
      <c r="AN6932" s="33"/>
      <c r="AO6932" s="33"/>
      <c r="AP6932" s="34"/>
      <c r="AQ6932" s="34"/>
      <c r="AR6932" s="28"/>
      <c r="AS6932" s="29"/>
      <c r="AT6932" s="29"/>
      <c r="AU6932" s="29"/>
    </row>
    <row r="6933" spans="1:256" s="45" customFormat="1">
      <c r="A6933" s="12"/>
      <c r="B6933" s="9">
        <v>3</v>
      </c>
      <c r="C6933" s="9" t="s">
        <v>16</v>
      </c>
      <c r="D6933" s="81" t="s">
        <v>10</v>
      </c>
      <c r="E6933" s="405">
        <v>621804000</v>
      </c>
      <c r="F6933" s="31">
        <f t="shared" ref="F6933:V6933" si="1032">SUM(F6934:F6944)</f>
        <v>0</v>
      </c>
      <c r="G6933" s="31">
        <f t="shared" si="1032"/>
        <v>0</v>
      </c>
      <c r="H6933" s="31">
        <f t="shared" si="1032"/>
        <v>0</v>
      </c>
      <c r="I6933" s="31">
        <f t="shared" si="1032"/>
        <v>0</v>
      </c>
      <c r="J6933" s="31">
        <f t="shared" si="1032"/>
        <v>0</v>
      </c>
      <c r="K6933" s="31">
        <f t="shared" si="1032"/>
        <v>295430000</v>
      </c>
      <c r="L6933" s="31">
        <f t="shared" si="1032"/>
        <v>0</v>
      </c>
      <c r="M6933" s="31">
        <f t="shared" si="1032"/>
        <v>0</v>
      </c>
      <c r="N6933" s="31">
        <f t="shared" si="1032"/>
        <v>0</v>
      </c>
      <c r="O6933" s="31">
        <f t="shared" si="1032"/>
        <v>0</v>
      </c>
      <c r="P6933" s="31">
        <f t="shared" si="1032"/>
        <v>0</v>
      </c>
      <c r="Q6933" s="31">
        <f t="shared" si="1032"/>
        <v>0</v>
      </c>
      <c r="R6933" s="31">
        <f t="shared" si="1032"/>
        <v>0</v>
      </c>
      <c r="S6933" s="31">
        <f t="shared" si="1032"/>
        <v>0</v>
      </c>
      <c r="T6933" s="31">
        <f t="shared" si="1032"/>
        <v>0</v>
      </c>
      <c r="U6933" s="31">
        <f t="shared" si="1032"/>
        <v>0</v>
      </c>
      <c r="V6933" s="31">
        <f t="shared" si="1032"/>
        <v>0</v>
      </c>
      <c r="W6933" s="31">
        <f>SUM(O6933:V6933)</f>
        <v>0</v>
      </c>
      <c r="X6933" s="31">
        <f>SUM(X6934:X6944)</f>
        <v>0</v>
      </c>
      <c r="Y6933" s="31">
        <f>H6933+I6933+J6933+K6933+L6933+M6933+N6933+W6933+X6933</f>
        <v>295430000</v>
      </c>
      <c r="Z6933" s="31">
        <f t="shared" ref="Z6933:AK6933" si="1033">SUM(Z6934:Z6944)</f>
        <v>0</v>
      </c>
      <c r="AA6933" s="31">
        <f t="shared" si="1033"/>
        <v>0</v>
      </c>
      <c r="AB6933" s="31">
        <f t="shared" si="1033"/>
        <v>0</v>
      </c>
      <c r="AC6933" s="31">
        <f t="shared" si="1033"/>
        <v>0</v>
      </c>
      <c r="AD6933" s="31">
        <f t="shared" si="1033"/>
        <v>0</v>
      </c>
      <c r="AE6933" s="31">
        <f t="shared" si="1033"/>
        <v>0</v>
      </c>
      <c r="AF6933" s="31">
        <f t="shared" si="1033"/>
        <v>0</v>
      </c>
      <c r="AG6933" s="31">
        <f t="shared" si="1033"/>
        <v>0</v>
      </c>
      <c r="AH6933" s="31">
        <f t="shared" si="1033"/>
        <v>0</v>
      </c>
      <c r="AI6933" s="31">
        <f t="shared" si="1033"/>
        <v>0</v>
      </c>
      <c r="AJ6933" s="31">
        <f t="shared" si="1033"/>
        <v>0</v>
      </c>
      <c r="AK6933" s="31">
        <f t="shared" si="1033"/>
        <v>0</v>
      </c>
      <c r="AL6933" s="31">
        <f>SUM(AD6933:AK6933)</f>
        <v>0</v>
      </c>
      <c r="AM6933" s="31">
        <f>SUM(AM6934:AM6944)</f>
        <v>0</v>
      </c>
      <c r="AN6933" s="31">
        <f>SUM(AN6934:AN6944)</f>
        <v>0</v>
      </c>
      <c r="AO6933" s="31">
        <f>Z6933+AA6933+AB6933+AC6933+AL6933+AM6933+AN6933</f>
        <v>0</v>
      </c>
      <c r="AP6933" s="32">
        <f>E6933+Y6933-AO6933</f>
        <v>917234000</v>
      </c>
      <c r="AQ6933" s="32"/>
      <c r="AR6933" s="28"/>
      <c r="AS6933" s="29">
        <f>E6933+H6933+I6933+J6933+K6933+L6933+M6933+N6933+W6933+X6933-Z6933-AB6933-AL6933-AC6933-AM6933-AN6933</f>
        <v>917234000</v>
      </c>
      <c r="AT6933" s="29">
        <f>AP6933-AS6933</f>
        <v>0</v>
      </c>
      <c r="AU6933" s="29">
        <f>E6933</f>
        <v>621804000</v>
      </c>
      <c r="AV6933" s="86">
        <f>AS6933-AU6933</f>
        <v>295430000</v>
      </c>
      <c r="AW6933" s="86">
        <f>Y6933-AO6933</f>
        <v>295430000</v>
      </c>
      <c r="AX6933" s="86">
        <f>AV6933-AW6933</f>
        <v>0</v>
      </c>
      <c r="AY6933" s="86"/>
      <c r="AZ6933" s="398"/>
      <c r="BA6933" s="86"/>
      <c r="BB6933" s="86"/>
      <c r="BC6933" s="86"/>
      <c r="BD6933" s="86"/>
      <c r="BE6933" s="86"/>
      <c r="BF6933" s="86"/>
      <c r="BG6933" s="86"/>
      <c r="BH6933" s="86"/>
      <c r="BI6933" s="86"/>
      <c r="BJ6933" s="86"/>
      <c r="BK6933" s="86"/>
      <c r="BL6933" s="86"/>
      <c r="BM6933" s="86"/>
      <c r="BN6933" s="86"/>
      <c r="BO6933" s="86"/>
      <c r="BP6933" s="86"/>
      <c r="BQ6933" s="86"/>
      <c r="BR6933" s="86"/>
      <c r="BS6933" s="86"/>
      <c r="BT6933" s="86"/>
      <c r="BU6933" s="86"/>
      <c r="BV6933" s="86"/>
      <c r="BW6933" s="86"/>
      <c r="BX6933" s="86"/>
      <c r="BY6933" s="86"/>
      <c r="BZ6933" s="86"/>
      <c r="CA6933" s="86"/>
      <c r="CB6933" s="86"/>
      <c r="CC6933" s="86"/>
      <c r="CD6933" s="86"/>
      <c r="CE6933" s="86"/>
      <c r="CF6933" s="86"/>
      <c r="CG6933" s="86"/>
      <c r="CH6933" s="86"/>
      <c r="CI6933" s="86"/>
      <c r="CJ6933" s="86"/>
      <c r="CK6933" s="86"/>
      <c r="CL6933" s="86"/>
      <c r="CM6933" s="86"/>
      <c r="CN6933" s="86"/>
      <c r="CO6933" s="86"/>
      <c r="CP6933" s="86"/>
      <c r="CQ6933" s="86"/>
      <c r="CR6933" s="86"/>
      <c r="CS6933" s="86"/>
      <c r="CT6933" s="86"/>
      <c r="CU6933" s="86"/>
      <c r="CV6933" s="86"/>
      <c r="CW6933" s="86"/>
      <c r="CX6933" s="86"/>
      <c r="CY6933" s="86"/>
      <c r="CZ6933" s="86"/>
      <c r="DA6933" s="86"/>
      <c r="DB6933" s="86"/>
      <c r="DC6933" s="86"/>
      <c r="DD6933" s="86"/>
      <c r="DE6933" s="86"/>
      <c r="DF6933" s="86"/>
      <c r="DG6933" s="86"/>
      <c r="DH6933" s="86"/>
      <c r="DI6933" s="86"/>
      <c r="DJ6933" s="86"/>
      <c r="DK6933" s="86"/>
      <c r="DL6933" s="86"/>
      <c r="DM6933" s="86"/>
      <c r="DN6933" s="86"/>
      <c r="DO6933" s="86"/>
      <c r="DP6933" s="86"/>
      <c r="DQ6933" s="86"/>
      <c r="DR6933" s="86"/>
      <c r="DS6933" s="86"/>
      <c r="DT6933" s="86"/>
      <c r="DU6933" s="86"/>
      <c r="DV6933" s="86"/>
      <c r="DW6933" s="86"/>
      <c r="DX6933" s="86"/>
      <c r="DY6933" s="86"/>
      <c r="DZ6933" s="86"/>
      <c r="EA6933" s="86"/>
      <c r="EB6933" s="86"/>
      <c r="EC6933" s="86"/>
      <c r="ED6933" s="86"/>
      <c r="EE6933" s="86"/>
      <c r="EF6933" s="86"/>
      <c r="EG6933" s="86"/>
      <c r="EH6933" s="86"/>
      <c r="EI6933" s="86"/>
      <c r="EJ6933" s="86"/>
      <c r="EK6933" s="86"/>
      <c r="EL6933" s="86"/>
      <c r="EM6933" s="86"/>
      <c r="EN6933" s="86"/>
      <c r="EO6933" s="86"/>
      <c r="EP6933" s="86"/>
      <c r="EQ6933" s="86"/>
      <c r="ER6933" s="86"/>
      <c r="ES6933" s="86"/>
      <c r="ET6933" s="86"/>
      <c r="EU6933" s="86"/>
      <c r="EV6933" s="86"/>
      <c r="EW6933" s="86"/>
      <c r="EX6933" s="86"/>
      <c r="EY6933" s="86"/>
      <c r="EZ6933" s="86"/>
      <c r="FA6933" s="86"/>
      <c r="FB6933" s="86"/>
      <c r="FC6933" s="86"/>
      <c r="FD6933" s="86"/>
      <c r="FE6933" s="86"/>
      <c r="FF6933" s="86"/>
      <c r="FG6933" s="86"/>
      <c r="FH6933" s="86"/>
      <c r="FI6933" s="86"/>
      <c r="FJ6933" s="86"/>
      <c r="FK6933" s="86"/>
      <c r="FL6933" s="86"/>
      <c r="FM6933" s="86"/>
      <c r="FN6933" s="86"/>
      <c r="FO6933" s="86"/>
      <c r="FP6933" s="86"/>
      <c r="FQ6933" s="86"/>
      <c r="FR6933" s="86"/>
      <c r="FS6933" s="86"/>
      <c r="FT6933" s="86"/>
      <c r="FU6933" s="86"/>
      <c r="FV6933" s="86"/>
      <c r="FW6933" s="86"/>
      <c r="FX6933" s="86"/>
      <c r="FY6933" s="86"/>
      <c r="FZ6933" s="86"/>
      <c r="GA6933" s="86"/>
      <c r="GB6933" s="86"/>
      <c r="GC6933" s="86"/>
      <c r="GD6933" s="86"/>
      <c r="GE6933" s="86"/>
      <c r="GF6933" s="86"/>
      <c r="GG6933" s="86"/>
      <c r="GH6933" s="86"/>
      <c r="GI6933" s="86"/>
      <c r="GJ6933" s="86"/>
      <c r="GK6933" s="86"/>
      <c r="GL6933" s="86"/>
      <c r="GM6933" s="86"/>
      <c r="GN6933" s="86"/>
      <c r="GO6933" s="86"/>
      <c r="GP6933" s="86"/>
      <c r="GQ6933" s="86"/>
      <c r="GR6933" s="86"/>
      <c r="GS6933" s="86"/>
      <c r="GT6933" s="86"/>
      <c r="GU6933" s="86"/>
      <c r="GV6933" s="86"/>
      <c r="GW6933" s="86"/>
      <c r="GX6933" s="86"/>
      <c r="GY6933" s="86"/>
      <c r="GZ6933" s="86"/>
      <c r="HA6933" s="86"/>
      <c r="HB6933" s="86"/>
      <c r="HC6933" s="86"/>
      <c r="HD6933" s="86"/>
      <c r="HE6933" s="86"/>
      <c r="HF6933" s="86"/>
      <c r="HG6933" s="86"/>
      <c r="HH6933" s="86"/>
      <c r="HI6933" s="86"/>
      <c r="HJ6933" s="86"/>
      <c r="HK6933" s="86"/>
      <c r="HL6933" s="86"/>
      <c r="HM6933" s="86"/>
      <c r="HN6933" s="86"/>
      <c r="HO6933" s="86"/>
      <c r="HP6933" s="86"/>
      <c r="HQ6933" s="86"/>
      <c r="HR6933" s="86"/>
      <c r="HS6933" s="86"/>
      <c r="HT6933" s="86"/>
      <c r="HU6933" s="86"/>
      <c r="HV6933" s="86"/>
      <c r="HW6933" s="86"/>
      <c r="HX6933" s="86"/>
      <c r="HY6933" s="86"/>
      <c r="HZ6933" s="86"/>
      <c r="IA6933" s="86"/>
      <c r="IB6933" s="86"/>
      <c r="IC6933" s="86"/>
      <c r="ID6933" s="86"/>
      <c r="IE6933" s="86"/>
      <c r="IF6933" s="86"/>
      <c r="IG6933" s="86"/>
      <c r="IH6933" s="86"/>
      <c r="II6933" s="86"/>
      <c r="IJ6933" s="86"/>
      <c r="IK6933" s="86"/>
      <c r="IL6933" s="86"/>
      <c r="IM6933" s="86"/>
      <c r="IN6933" s="86"/>
      <c r="IO6933" s="86"/>
      <c r="IP6933" s="86"/>
      <c r="IQ6933" s="86"/>
      <c r="IR6933" s="86"/>
      <c r="IS6933" s="86"/>
      <c r="IT6933" s="86"/>
      <c r="IU6933" s="86"/>
      <c r="IV6933" s="86"/>
    </row>
    <row r="6934" spans="1:256" s="21" customFormat="1">
      <c r="A6934" s="10"/>
      <c r="B6934" s="8"/>
      <c r="C6934" s="8"/>
      <c r="D6934" s="82"/>
      <c r="E6934" s="266"/>
      <c r="F6934" s="261"/>
      <c r="G6934" s="71"/>
      <c r="H6934" s="283"/>
      <c r="I6934" s="33"/>
      <c r="J6934" s="33"/>
      <c r="K6934" s="33"/>
      <c r="L6934" s="33"/>
      <c r="M6934" s="33"/>
      <c r="N6934" s="33"/>
      <c r="O6934" s="33"/>
      <c r="P6934" s="33"/>
      <c r="Q6934" s="33"/>
      <c r="R6934" s="33"/>
      <c r="S6934" s="33"/>
      <c r="T6934" s="33"/>
      <c r="U6934" s="33"/>
      <c r="V6934" s="33"/>
      <c r="W6934" s="33"/>
      <c r="X6934" s="282"/>
      <c r="Y6934" s="69"/>
      <c r="Z6934" s="73"/>
      <c r="AA6934" s="73"/>
      <c r="AB6934" s="69"/>
      <c r="AC6934" s="69"/>
      <c r="AD6934" s="69"/>
      <c r="AE6934" s="69"/>
      <c r="AF6934" s="69"/>
      <c r="AG6934" s="69"/>
      <c r="AH6934" s="69"/>
      <c r="AI6934" s="69"/>
      <c r="AJ6934" s="69"/>
      <c r="AK6934" s="69"/>
      <c r="AL6934" s="69"/>
      <c r="AM6934" s="69"/>
      <c r="AN6934" s="69"/>
      <c r="AO6934" s="69"/>
      <c r="AP6934" s="70"/>
      <c r="AQ6934" s="70"/>
      <c r="AR6934" s="76"/>
      <c r="AS6934" s="60"/>
      <c r="AT6934" s="60"/>
      <c r="AU6934" s="60"/>
    </row>
    <row r="6935" spans="1:256" s="21" customFormat="1">
      <c r="A6935" s="10"/>
      <c r="B6935" s="8"/>
      <c r="C6935" s="8"/>
      <c r="D6935" s="82"/>
      <c r="E6935" s="266"/>
      <c r="F6935" s="261"/>
      <c r="G6935" s="71"/>
      <c r="H6935" s="283"/>
      <c r="I6935" s="33"/>
      <c r="J6935" s="33"/>
      <c r="K6935" s="33"/>
      <c r="L6935" s="33"/>
      <c r="M6935" s="33"/>
      <c r="N6935" s="33"/>
      <c r="O6935" s="33"/>
      <c r="P6935" s="33"/>
      <c r="Q6935" s="33"/>
      <c r="R6935" s="33"/>
      <c r="S6935" s="33"/>
      <c r="T6935" s="33"/>
      <c r="U6935" s="33"/>
      <c r="V6935" s="33"/>
      <c r="W6935" s="33"/>
      <c r="X6935" s="282"/>
      <c r="Y6935" s="69"/>
      <c r="Z6935" s="73"/>
      <c r="AA6935" s="73"/>
      <c r="AB6935" s="69"/>
      <c r="AC6935" s="69"/>
      <c r="AD6935" s="69"/>
      <c r="AE6935" s="69"/>
      <c r="AF6935" s="69"/>
      <c r="AG6935" s="69"/>
      <c r="AH6935" s="69"/>
      <c r="AI6935" s="69"/>
      <c r="AJ6935" s="69"/>
      <c r="AK6935" s="69"/>
      <c r="AL6935" s="69"/>
      <c r="AM6935" s="69"/>
      <c r="AN6935" s="69"/>
      <c r="AO6935" s="69"/>
      <c r="AP6935" s="70"/>
      <c r="AQ6935" s="70"/>
      <c r="AR6935" s="76"/>
      <c r="AS6935" s="60"/>
      <c r="AT6935" s="60"/>
      <c r="AU6935" s="60"/>
    </row>
    <row r="6936" spans="1:256" s="21" customFormat="1" ht="15">
      <c r="A6936" s="10"/>
      <c r="B6936" s="8"/>
      <c r="C6936" s="8"/>
      <c r="D6936" s="505" t="s">
        <v>2067</v>
      </c>
      <c r="E6936" s="266"/>
      <c r="F6936" s="261"/>
      <c r="G6936" s="71"/>
      <c r="H6936" s="283"/>
      <c r="I6936" s="33"/>
      <c r="J6936" s="33"/>
      <c r="K6936" s="33"/>
      <c r="L6936" s="33"/>
      <c r="M6936" s="33"/>
      <c r="N6936" s="33"/>
      <c r="O6936" s="33"/>
      <c r="P6936" s="33"/>
      <c r="Q6936" s="33"/>
      <c r="R6936" s="33"/>
      <c r="S6936" s="33"/>
      <c r="T6936" s="33"/>
      <c r="U6936" s="33"/>
      <c r="V6936" s="33"/>
      <c r="W6936" s="33"/>
      <c r="X6936" s="282"/>
      <c r="Y6936" s="69"/>
      <c r="Z6936" s="73"/>
      <c r="AA6936" s="73"/>
      <c r="AB6936" s="69"/>
      <c r="AC6936" s="69"/>
      <c r="AD6936" s="69"/>
      <c r="AE6936" s="69"/>
      <c r="AF6936" s="69"/>
      <c r="AG6936" s="69"/>
      <c r="AH6936" s="69"/>
      <c r="AI6936" s="69"/>
      <c r="AJ6936" s="69"/>
      <c r="AK6936" s="69"/>
      <c r="AL6936" s="69"/>
      <c r="AM6936" s="69"/>
      <c r="AN6936" s="69"/>
      <c r="AO6936" s="69"/>
      <c r="AP6936" s="70"/>
      <c r="AQ6936" s="70"/>
      <c r="AR6936" s="76"/>
      <c r="AS6936" s="60"/>
      <c r="AT6936" s="60"/>
      <c r="AU6936" s="60"/>
    </row>
    <row r="6937" spans="1:256" s="21" customFormat="1">
      <c r="A6937" s="10"/>
      <c r="B6937" s="8"/>
      <c r="C6937" s="8"/>
      <c r="D6937" s="82" t="s">
        <v>2068</v>
      </c>
      <c r="E6937" s="266"/>
      <c r="F6937" s="261"/>
      <c r="G6937" s="71"/>
      <c r="H6937" s="283"/>
      <c r="I6937" s="33"/>
      <c r="J6937" s="33"/>
      <c r="K6937" s="33">
        <v>116500000</v>
      </c>
      <c r="L6937" s="33"/>
      <c r="M6937" s="33"/>
      <c r="N6937" s="33"/>
      <c r="O6937" s="33"/>
      <c r="P6937" s="33"/>
      <c r="Q6937" s="33"/>
      <c r="R6937" s="33"/>
      <c r="S6937" s="33"/>
      <c r="T6937" s="33"/>
      <c r="U6937" s="33"/>
      <c r="V6937" s="33"/>
      <c r="W6937" s="33"/>
      <c r="X6937" s="282"/>
      <c r="Y6937" s="69"/>
      <c r="Z6937" s="73"/>
      <c r="AA6937" s="73"/>
      <c r="AB6937" s="69"/>
      <c r="AC6937" s="69"/>
      <c r="AD6937" s="69"/>
      <c r="AE6937" s="69"/>
      <c r="AF6937" s="69"/>
      <c r="AG6937" s="69"/>
      <c r="AH6937" s="69"/>
      <c r="AI6937" s="69"/>
      <c r="AJ6937" s="69"/>
      <c r="AK6937" s="69"/>
      <c r="AL6937" s="69"/>
      <c r="AM6937" s="69"/>
      <c r="AN6937" s="69"/>
      <c r="AO6937" s="69"/>
      <c r="AP6937" s="70"/>
      <c r="AQ6937" s="70"/>
      <c r="AR6937" s="76"/>
      <c r="AS6937" s="60"/>
      <c r="AT6937" s="60"/>
      <c r="AU6937" s="60"/>
    </row>
    <row r="6938" spans="1:256" s="21" customFormat="1">
      <c r="A6938" s="10"/>
      <c r="B6938" s="8"/>
      <c r="C6938" s="8"/>
      <c r="D6938" s="82" t="s">
        <v>2069</v>
      </c>
      <c r="E6938" s="266"/>
      <c r="F6938" s="261"/>
      <c r="G6938" s="71"/>
      <c r="H6938" s="283"/>
      <c r="I6938" s="33"/>
      <c r="J6938" s="33"/>
      <c r="K6938" s="33">
        <v>178930000</v>
      </c>
      <c r="L6938" s="33"/>
      <c r="M6938" s="33"/>
      <c r="N6938" s="33"/>
      <c r="O6938" s="33"/>
      <c r="P6938" s="33"/>
      <c r="Q6938" s="33"/>
      <c r="R6938" s="33"/>
      <c r="S6938" s="33"/>
      <c r="T6938" s="33"/>
      <c r="U6938" s="33"/>
      <c r="V6938" s="33"/>
      <c r="W6938" s="33"/>
      <c r="X6938" s="282"/>
      <c r="Y6938" s="69"/>
      <c r="Z6938" s="73"/>
      <c r="AA6938" s="73"/>
      <c r="AB6938" s="69"/>
      <c r="AC6938" s="69"/>
      <c r="AD6938" s="69"/>
      <c r="AE6938" s="69"/>
      <c r="AF6938" s="69"/>
      <c r="AG6938" s="69"/>
      <c r="AH6938" s="69"/>
      <c r="AI6938" s="69"/>
      <c r="AJ6938" s="69"/>
      <c r="AK6938" s="69"/>
      <c r="AL6938" s="69"/>
      <c r="AM6938" s="69"/>
      <c r="AN6938" s="69"/>
      <c r="AO6938" s="69"/>
      <c r="AP6938" s="70"/>
      <c r="AQ6938" s="70"/>
      <c r="AR6938" s="76"/>
      <c r="AS6938" s="60"/>
      <c r="AT6938" s="60"/>
      <c r="AU6938" s="60"/>
    </row>
    <row r="6939" spans="1:256" s="21" customFormat="1">
      <c r="A6939" s="10"/>
      <c r="B6939" s="8"/>
      <c r="C6939" s="8"/>
      <c r="D6939" s="82"/>
      <c r="E6939" s="266"/>
      <c r="F6939" s="261"/>
      <c r="G6939" s="71"/>
      <c r="H6939" s="283"/>
      <c r="I6939" s="33"/>
      <c r="J6939" s="33"/>
      <c r="K6939" s="33"/>
      <c r="L6939" s="33"/>
      <c r="M6939" s="33"/>
      <c r="N6939" s="33"/>
      <c r="O6939" s="33"/>
      <c r="P6939" s="33"/>
      <c r="Q6939" s="33"/>
      <c r="R6939" s="33"/>
      <c r="S6939" s="33"/>
      <c r="T6939" s="33"/>
      <c r="U6939" s="33"/>
      <c r="V6939" s="33"/>
      <c r="W6939" s="33"/>
      <c r="X6939" s="282"/>
      <c r="Y6939" s="69"/>
      <c r="Z6939" s="73"/>
      <c r="AA6939" s="73"/>
      <c r="AB6939" s="69"/>
      <c r="AC6939" s="69"/>
      <c r="AD6939" s="69"/>
      <c r="AE6939" s="69"/>
      <c r="AF6939" s="69"/>
      <c r="AG6939" s="69"/>
      <c r="AH6939" s="69"/>
      <c r="AI6939" s="69"/>
      <c r="AJ6939" s="69"/>
      <c r="AK6939" s="69"/>
      <c r="AL6939" s="69"/>
      <c r="AM6939" s="69"/>
      <c r="AN6939" s="69"/>
      <c r="AO6939" s="69"/>
      <c r="AP6939" s="70"/>
      <c r="AQ6939" s="70"/>
      <c r="AR6939" s="76"/>
      <c r="AS6939" s="60"/>
      <c r="AT6939" s="60"/>
      <c r="AU6939" s="60"/>
    </row>
    <row r="6940" spans="1:256" s="21" customFormat="1">
      <c r="A6940" s="10"/>
      <c r="B6940" s="8"/>
      <c r="C6940" s="8"/>
      <c r="D6940" s="82"/>
      <c r="E6940" s="266"/>
      <c r="F6940" s="261"/>
      <c r="G6940" s="71"/>
      <c r="H6940" s="283"/>
      <c r="I6940" s="33"/>
      <c r="J6940" s="33"/>
      <c r="K6940" s="33"/>
      <c r="L6940" s="33"/>
      <c r="M6940" s="33"/>
      <c r="N6940" s="33"/>
      <c r="O6940" s="33"/>
      <c r="P6940" s="33"/>
      <c r="Q6940" s="33"/>
      <c r="R6940" s="33"/>
      <c r="S6940" s="33"/>
      <c r="T6940" s="33"/>
      <c r="U6940" s="33"/>
      <c r="V6940" s="33"/>
      <c r="W6940" s="33"/>
      <c r="X6940" s="282"/>
      <c r="Y6940" s="69"/>
      <c r="Z6940" s="73"/>
      <c r="AA6940" s="73"/>
      <c r="AB6940" s="69"/>
      <c r="AC6940" s="69"/>
      <c r="AD6940" s="69"/>
      <c r="AE6940" s="69"/>
      <c r="AF6940" s="69"/>
      <c r="AG6940" s="69"/>
      <c r="AH6940" s="69"/>
      <c r="AI6940" s="69"/>
      <c r="AJ6940" s="69"/>
      <c r="AK6940" s="69"/>
      <c r="AL6940" s="69"/>
      <c r="AM6940" s="69"/>
      <c r="AN6940" s="69"/>
      <c r="AO6940" s="69"/>
      <c r="AP6940" s="70"/>
      <c r="AQ6940" s="70"/>
      <c r="AR6940" s="76"/>
      <c r="AS6940" s="60"/>
      <c r="AT6940" s="60"/>
      <c r="AU6940" s="60"/>
    </row>
    <row r="6941" spans="1:256" s="21" customFormat="1">
      <c r="A6941" s="10"/>
      <c r="B6941" s="8"/>
      <c r="C6941" s="8"/>
      <c r="D6941" s="82"/>
      <c r="E6941" s="266"/>
      <c r="F6941" s="261"/>
      <c r="G6941" s="71"/>
      <c r="H6941" s="283"/>
      <c r="I6941" s="33"/>
      <c r="J6941" s="33"/>
      <c r="K6941" s="33"/>
      <c r="L6941" s="33"/>
      <c r="M6941" s="33"/>
      <c r="N6941" s="33"/>
      <c r="O6941" s="33"/>
      <c r="P6941" s="33"/>
      <c r="Q6941" s="33"/>
      <c r="R6941" s="33"/>
      <c r="S6941" s="33"/>
      <c r="T6941" s="33"/>
      <c r="U6941" s="33"/>
      <c r="V6941" s="33"/>
      <c r="W6941" s="33"/>
      <c r="X6941" s="282"/>
      <c r="Y6941" s="69"/>
      <c r="Z6941" s="73"/>
      <c r="AA6941" s="73"/>
      <c r="AB6941" s="69"/>
      <c r="AC6941" s="69"/>
      <c r="AD6941" s="69"/>
      <c r="AE6941" s="69"/>
      <c r="AF6941" s="69"/>
      <c r="AG6941" s="69"/>
      <c r="AH6941" s="69"/>
      <c r="AI6941" s="69"/>
      <c r="AJ6941" s="69"/>
      <c r="AK6941" s="69"/>
      <c r="AL6941" s="69"/>
      <c r="AM6941" s="69"/>
      <c r="AN6941" s="69"/>
      <c r="AO6941" s="69"/>
      <c r="AP6941" s="70"/>
      <c r="AQ6941" s="70"/>
      <c r="AR6941" s="76"/>
      <c r="AS6941" s="60"/>
      <c r="AT6941" s="60"/>
      <c r="AU6941" s="60"/>
    </row>
    <row r="6942" spans="1:256" s="21" customFormat="1">
      <c r="A6942" s="10"/>
      <c r="B6942" s="8"/>
      <c r="C6942" s="8"/>
      <c r="D6942" s="82"/>
      <c r="E6942" s="266"/>
      <c r="F6942" s="261"/>
      <c r="G6942" s="71"/>
      <c r="H6942" s="283"/>
      <c r="I6942" s="33"/>
      <c r="J6942" s="33"/>
      <c r="K6942" s="33"/>
      <c r="L6942" s="33"/>
      <c r="M6942" s="33"/>
      <c r="N6942" s="33"/>
      <c r="O6942" s="33"/>
      <c r="P6942" s="33"/>
      <c r="Q6942" s="33"/>
      <c r="R6942" s="33"/>
      <c r="S6942" s="33"/>
      <c r="T6942" s="33"/>
      <c r="U6942" s="33"/>
      <c r="V6942" s="33"/>
      <c r="W6942" s="33"/>
      <c r="X6942" s="282"/>
      <c r="Y6942" s="69"/>
      <c r="Z6942" s="73"/>
      <c r="AA6942" s="73"/>
      <c r="AB6942" s="69"/>
      <c r="AC6942" s="69"/>
      <c r="AD6942" s="69"/>
      <c r="AE6942" s="69"/>
      <c r="AF6942" s="69"/>
      <c r="AG6942" s="69"/>
      <c r="AH6942" s="69"/>
      <c r="AI6942" s="69"/>
      <c r="AJ6942" s="69"/>
      <c r="AK6942" s="69"/>
      <c r="AL6942" s="69"/>
      <c r="AM6942" s="69"/>
      <c r="AN6942" s="69"/>
      <c r="AO6942" s="69"/>
      <c r="AP6942" s="70"/>
      <c r="AQ6942" s="70"/>
      <c r="AR6942" s="76"/>
      <c r="AS6942" s="60"/>
      <c r="AT6942" s="60"/>
      <c r="AU6942" s="60"/>
    </row>
    <row r="6943" spans="1:256" s="21" customFormat="1">
      <c r="A6943" s="10"/>
      <c r="B6943" s="8"/>
      <c r="C6943" s="8"/>
      <c r="D6943" s="82"/>
      <c r="E6943" s="33"/>
      <c r="F6943" s="261"/>
      <c r="G6943" s="71"/>
      <c r="H6943" s="283"/>
      <c r="I6943" s="33"/>
      <c r="J6943" s="33"/>
      <c r="K6943" s="33"/>
      <c r="L6943" s="33"/>
      <c r="M6943" s="33"/>
      <c r="N6943" s="33"/>
      <c r="O6943" s="33"/>
      <c r="P6943" s="33"/>
      <c r="Q6943" s="33"/>
      <c r="R6943" s="33"/>
      <c r="S6943" s="33"/>
      <c r="T6943" s="33"/>
      <c r="U6943" s="33"/>
      <c r="V6943" s="33"/>
      <c r="W6943" s="33"/>
      <c r="X6943" s="282"/>
      <c r="Y6943" s="69"/>
      <c r="Z6943" s="73"/>
      <c r="AA6943" s="73"/>
      <c r="AB6943" s="69"/>
      <c r="AC6943" s="69"/>
      <c r="AD6943" s="69"/>
      <c r="AE6943" s="69"/>
      <c r="AF6943" s="69"/>
      <c r="AG6943" s="69"/>
      <c r="AH6943" s="69"/>
      <c r="AI6943" s="69"/>
      <c r="AJ6943" s="69"/>
      <c r="AK6943" s="69"/>
      <c r="AL6943" s="69"/>
      <c r="AM6943" s="69"/>
      <c r="AN6943" s="69"/>
      <c r="AO6943" s="69"/>
      <c r="AP6943" s="70"/>
      <c r="AQ6943" s="70"/>
      <c r="AR6943" s="76"/>
      <c r="AS6943" s="60"/>
      <c r="AT6943" s="60"/>
      <c r="AU6943" s="60"/>
    </row>
    <row r="6944" spans="1:256" s="402" customFormat="1">
      <c r="A6944" s="10"/>
      <c r="B6944" s="8"/>
      <c r="C6944" s="8"/>
      <c r="D6944" s="82"/>
      <c r="E6944" s="33"/>
      <c r="F6944" s="261"/>
      <c r="G6944" s="71"/>
      <c r="H6944" s="72"/>
      <c r="I6944" s="69"/>
      <c r="J6944" s="69"/>
      <c r="K6944" s="69"/>
      <c r="L6944" s="69"/>
      <c r="M6944" s="69"/>
      <c r="N6944" s="69"/>
      <c r="O6944" s="69"/>
      <c r="P6944" s="69"/>
      <c r="Q6944" s="69"/>
      <c r="R6944" s="69"/>
      <c r="S6944" s="69"/>
      <c r="T6944" s="69"/>
      <c r="U6944" s="69"/>
      <c r="V6944" s="69"/>
      <c r="W6944" s="69"/>
      <c r="X6944" s="71"/>
      <c r="Y6944" s="69"/>
      <c r="Z6944" s="284"/>
      <c r="AA6944" s="284"/>
      <c r="AB6944" s="33"/>
      <c r="AC6944" s="33"/>
      <c r="AD6944" s="33"/>
      <c r="AE6944" s="33"/>
      <c r="AF6944" s="33"/>
      <c r="AG6944" s="33"/>
      <c r="AH6944" s="33"/>
      <c r="AI6944" s="33"/>
      <c r="AJ6944" s="33"/>
      <c r="AK6944" s="33"/>
      <c r="AL6944" s="33"/>
      <c r="AM6944" s="33"/>
      <c r="AN6944" s="33"/>
      <c r="AO6944" s="69"/>
      <c r="AP6944" s="70"/>
      <c r="AQ6944" s="70"/>
      <c r="AR6944" s="76"/>
      <c r="AS6944" s="60"/>
      <c r="AT6944" s="60"/>
      <c r="AU6944" s="60"/>
      <c r="AV6944" s="21"/>
      <c r="AW6944" s="21"/>
      <c r="AX6944" s="21"/>
      <c r="AY6944" s="21"/>
      <c r="AZ6944" s="21"/>
      <c r="BA6944" s="21"/>
      <c r="BB6944" s="21"/>
      <c r="BC6944" s="21"/>
      <c r="BD6944" s="21"/>
      <c r="BE6944" s="21"/>
      <c r="BF6944" s="21"/>
      <c r="BG6944" s="21"/>
      <c r="BH6944" s="21"/>
      <c r="BI6944" s="21"/>
      <c r="BJ6944" s="21"/>
      <c r="BK6944" s="21"/>
      <c r="BL6944" s="21"/>
      <c r="BM6944" s="21"/>
      <c r="BN6944" s="21"/>
      <c r="BO6944" s="21"/>
      <c r="BP6944" s="21"/>
      <c r="BQ6944" s="21"/>
      <c r="BR6944" s="21"/>
      <c r="BS6944" s="21"/>
      <c r="BT6944" s="21"/>
      <c r="BU6944" s="21"/>
      <c r="BV6944" s="21"/>
      <c r="BW6944" s="21"/>
      <c r="BX6944" s="21"/>
      <c r="BY6944" s="21"/>
      <c r="BZ6944" s="21"/>
      <c r="CA6944" s="21"/>
      <c r="CB6944" s="21"/>
      <c r="CC6944" s="21"/>
      <c r="CD6944" s="21"/>
      <c r="CE6944" s="21"/>
      <c r="CF6944" s="21"/>
      <c r="CG6944" s="21"/>
      <c r="CH6944" s="21"/>
      <c r="CI6944" s="21"/>
      <c r="CJ6944" s="21"/>
      <c r="CK6944" s="21"/>
      <c r="CL6944" s="21"/>
      <c r="CM6944" s="21"/>
      <c r="CN6944" s="21"/>
      <c r="CO6944" s="21"/>
      <c r="CP6944" s="21"/>
      <c r="CQ6944" s="21"/>
      <c r="CR6944" s="21"/>
      <c r="CS6944" s="21"/>
      <c r="CT6944" s="21"/>
      <c r="CU6944" s="21"/>
      <c r="CV6944" s="21"/>
      <c r="CW6944" s="21"/>
      <c r="CX6944" s="21"/>
      <c r="CY6944" s="21"/>
      <c r="CZ6944" s="21"/>
      <c r="DA6944" s="21"/>
      <c r="DB6944" s="21"/>
      <c r="DC6944" s="21"/>
      <c r="DD6944" s="21"/>
      <c r="DE6944" s="21"/>
      <c r="DF6944" s="21"/>
      <c r="DG6944" s="21"/>
      <c r="DH6944" s="21"/>
      <c r="DI6944" s="21"/>
      <c r="DJ6944" s="21"/>
      <c r="DK6944" s="21"/>
      <c r="DL6944" s="21"/>
      <c r="DM6944" s="21"/>
      <c r="DN6944" s="21"/>
      <c r="DO6944" s="21"/>
      <c r="DP6944" s="21"/>
      <c r="DQ6944" s="21"/>
      <c r="DR6944" s="21"/>
      <c r="DS6944" s="21"/>
      <c r="DT6944" s="21"/>
      <c r="DU6944" s="21"/>
      <c r="DV6944" s="21"/>
      <c r="DW6944" s="21"/>
      <c r="DX6944" s="21"/>
      <c r="DY6944" s="21"/>
      <c r="DZ6944" s="21"/>
      <c r="EA6944" s="21"/>
      <c r="EB6944" s="21"/>
      <c r="EC6944" s="21"/>
      <c r="ED6944" s="21"/>
      <c r="EE6944" s="21"/>
      <c r="EF6944" s="21"/>
      <c r="EG6944" s="21"/>
      <c r="EH6944" s="21"/>
      <c r="EI6944" s="21"/>
      <c r="EJ6944" s="21"/>
      <c r="EK6944" s="21"/>
      <c r="EL6944" s="21"/>
      <c r="EM6944" s="21"/>
      <c r="EN6944" s="21"/>
      <c r="EO6944" s="21"/>
      <c r="EP6944" s="21"/>
      <c r="EQ6944" s="21"/>
      <c r="ER6944" s="21"/>
      <c r="ES6944" s="21"/>
      <c r="ET6944" s="21"/>
      <c r="EU6944" s="21"/>
      <c r="EV6944" s="21"/>
      <c r="EW6944" s="21"/>
      <c r="EX6944" s="21"/>
      <c r="EY6944" s="21"/>
      <c r="EZ6944" s="21"/>
      <c r="FA6944" s="21"/>
      <c r="FB6944" s="21"/>
      <c r="FC6944" s="21"/>
      <c r="FD6944" s="21"/>
      <c r="FE6944" s="21"/>
      <c r="FF6944" s="21"/>
      <c r="FG6944" s="21"/>
      <c r="FH6944" s="21"/>
      <c r="FI6944" s="21"/>
      <c r="FJ6944" s="21"/>
      <c r="FK6944" s="21"/>
      <c r="FL6944" s="21"/>
      <c r="FM6944" s="21"/>
      <c r="FN6944" s="21"/>
      <c r="FO6944" s="21"/>
      <c r="FP6944" s="21"/>
      <c r="FQ6944" s="21"/>
      <c r="FR6944" s="21"/>
      <c r="FS6944" s="21"/>
      <c r="FT6944" s="21"/>
      <c r="FU6944" s="21"/>
      <c r="FV6944" s="21"/>
      <c r="FW6944" s="21"/>
      <c r="FX6944" s="21"/>
      <c r="FY6944" s="21"/>
      <c r="FZ6944" s="21"/>
      <c r="GA6944" s="21"/>
      <c r="GB6944" s="21"/>
      <c r="GC6944" s="21"/>
      <c r="GD6944" s="21"/>
      <c r="GE6944" s="21"/>
      <c r="GF6944" s="21"/>
      <c r="GG6944" s="21"/>
      <c r="GH6944" s="21"/>
      <c r="GI6944" s="21"/>
      <c r="GJ6944" s="21"/>
      <c r="GK6944" s="21"/>
      <c r="GL6944" s="21"/>
      <c r="GM6944" s="21"/>
      <c r="GN6944" s="21"/>
      <c r="GO6944" s="21"/>
      <c r="GP6944" s="21"/>
      <c r="GQ6944" s="21"/>
      <c r="GR6944" s="21"/>
      <c r="GS6944" s="21"/>
      <c r="GT6944" s="21"/>
      <c r="GU6944" s="21"/>
      <c r="GV6944" s="21"/>
      <c r="GW6944" s="21"/>
      <c r="GX6944" s="21"/>
      <c r="GY6944" s="21"/>
      <c r="GZ6944" s="21"/>
      <c r="HA6944" s="21"/>
      <c r="HB6944" s="21"/>
      <c r="HC6944" s="21"/>
      <c r="HD6944" s="21"/>
      <c r="HE6944" s="21"/>
      <c r="HF6944" s="21"/>
      <c r="HG6944" s="21"/>
      <c r="HH6944" s="21"/>
      <c r="HI6944" s="21"/>
      <c r="HJ6944" s="21"/>
      <c r="HK6944" s="21"/>
      <c r="HL6944" s="21"/>
      <c r="HM6944" s="21"/>
      <c r="HN6944" s="21"/>
      <c r="HO6944" s="21"/>
      <c r="HP6944" s="21"/>
      <c r="HQ6944" s="21"/>
      <c r="HR6944" s="21"/>
      <c r="HS6944" s="21"/>
      <c r="HT6944" s="21"/>
      <c r="HU6944" s="21"/>
      <c r="HV6944" s="21"/>
      <c r="HW6944" s="21"/>
      <c r="HX6944" s="21"/>
      <c r="HY6944" s="21"/>
      <c r="HZ6944" s="21"/>
      <c r="IA6944" s="21"/>
      <c r="IB6944" s="21"/>
      <c r="IC6944" s="21"/>
      <c r="ID6944" s="21"/>
      <c r="IE6944" s="21"/>
      <c r="IF6944" s="21"/>
      <c r="IG6944" s="21"/>
      <c r="IH6944" s="21"/>
      <c r="II6944" s="21"/>
      <c r="IJ6944" s="21"/>
      <c r="IK6944" s="21"/>
      <c r="IL6944" s="21"/>
      <c r="IM6944" s="21"/>
      <c r="IN6944" s="21"/>
      <c r="IO6944" s="21"/>
      <c r="IP6944" s="21"/>
      <c r="IQ6944" s="21"/>
      <c r="IR6944" s="21"/>
      <c r="IS6944" s="21"/>
      <c r="IT6944" s="21"/>
      <c r="IU6944" s="21"/>
      <c r="IV6944" s="21"/>
    </row>
    <row r="6945" spans="1:256" s="21" customFormat="1">
      <c r="A6945" s="12"/>
      <c r="B6945" s="9">
        <v>4</v>
      </c>
      <c r="C6945" s="9" t="s">
        <v>17</v>
      </c>
      <c r="D6945" s="81" t="s">
        <v>5</v>
      </c>
      <c r="E6945" s="31">
        <v>1778400</v>
      </c>
      <c r="F6945" s="31">
        <f t="shared" ref="F6945:V6945" si="1034">SUM(F6946:F6948)</f>
        <v>0</v>
      </c>
      <c r="G6945" s="31">
        <f t="shared" si="1034"/>
        <v>0</v>
      </c>
      <c r="H6945" s="31">
        <f t="shared" si="1034"/>
        <v>0</v>
      </c>
      <c r="I6945" s="31">
        <f t="shared" si="1034"/>
        <v>0</v>
      </c>
      <c r="J6945" s="31">
        <f t="shared" si="1034"/>
        <v>0</v>
      </c>
      <c r="K6945" s="31">
        <f t="shared" si="1034"/>
        <v>0</v>
      </c>
      <c r="L6945" s="31">
        <f t="shared" si="1034"/>
        <v>0</v>
      </c>
      <c r="M6945" s="31">
        <f t="shared" si="1034"/>
        <v>0</v>
      </c>
      <c r="N6945" s="31">
        <f t="shared" si="1034"/>
        <v>0</v>
      </c>
      <c r="O6945" s="31">
        <f t="shared" si="1034"/>
        <v>0</v>
      </c>
      <c r="P6945" s="31">
        <f t="shared" si="1034"/>
        <v>0</v>
      </c>
      <c r="Q6945" s="31">
        <f t="shared" si="1034"/>
        <v>0</v>
      </c>
      <c r="R6945" s="31">
        <f t="shared" si="1034"/>
        <v>0</v>
      </c>
      <c r="S6945" s="31">
        <f t="shared" si="1034"/>
        <v>0</v>
      </c>
      <c r="T6945" s="31">
        <f t="shared" si="1034"/>
        <v>0</v>
      </c>
      <c r="U6945" s="31">
        <f t="shared" si="1034"/>
        <v>0</v>
      </c>
      <c r="V6945" s="31">
        <f t="shared" si="1034"/>
        <v>0</v>
      </c>
      <c r="W6945" s="31">
        <f>SUM(O6945:V6945)</f>
        <v>0</v>
      </c>
      <c r="X6945" s="31">
        <f>SUM(X6946:X6948)</f>
        <v>0</v>
      </c>
      <c r="Y6945" s="31">
        <f>H6945+I6945+J6945+K6945+L6945+M6945+N6945+W6945+X6945</f>
        <v>0</v>
      </c>
      <c r="Z6945" s="31">
        <f t="shared" ref="Z6945:AK6945" si="1035">SUM(Z6946:Z6948)</f>
        <v>0</v>
      </c>
      <c r="AA6945" s="31">
        <f t="shared" si="1035"/>
        <v>0</v>
      </c>
      <c r="AB6945" s="31">
        <f t="shared" si="1035"/>
        <v>0</v>
      </c>
      <c r="AC6945" s="31">
        <f t="shared" si="1035"/>
        <v>0</v>
      </c>
      <c r="AD6945" s="31">
        <f t="shared" si="1035"/>
        <v>0</v>
      </c>
      <c r="AE6945" s="31">
        <f t="shared" si="1035"/>
        <v>0</v>
      </c>
      <c r="AF6945" s="31">
        <f t="shared" si="1035"/>
        <v>0</v>
      </c>
      <c r="AG6945" s="31">
        <f t="shared" si="1035"/>
        <v>0</v>
      </c>
      <c r="AH6945" s="31">
        <f t="shared" si="1035"/>
        <v>0</v>
      </c>
      <c r="AI6945" s="31">
        <f t="shared" si="1035"/>
        <v>0</v>
      </c>
      <c r="AJ6945" s="31">
        <f t="shared" si="1035"/>
        <v>0</v>
      </c>
      <c r="AK6945" s="31">
        <f t="shared" si="1035"/>
        <v>0</v>
      </c>
      <c r="AL6945" s="31">
        <f>SUM(AD6945:AK6945)</f>
        <v>0</v>
      </c>
      <c r="AM6945" s="31">
        <f>SUM(AM6946:AM6948)</f>
        <v>0</v>
      </c>
      <c r="AN6945" s="31">
        <f>SUM(AN6946:AN6948)</f>
        <v>0</v>
      </c>
      <c r="AO6945" s="31">
        <f>Z6945+AA6945+AB6945+AC6945+AL6945+AM6945+AN6945</f>
        <v>0</v>
      </c>
      <c r="AP6945" s="32">
        <f>E6945+Y6945-AO6945</f>
        <v>1778400</v>
      </c>
      <c r="AQ6945" s="32"/>
      <c r="AR6945" s="28"/>
      <c r="AS6945" s="29">
        <f>E6945+H6945+I6945+J6945+K6945+L6945+M6945+N6945+W6945+X6945-Z6945-AB6945-AL6945-AC6945-AM6945-AN6945</f>
        <v>1778400</v>
      </c>
      <c r="AT6945" s="29">
        <f>AP6945-AS6945</f>
        <v>0</v>
      </c>
      <c r="AU6945" s="29">
        <f>E6945</f>
        <v>1778400</v>
      </c>
      <c r="AV6945" s="86">
        <f>AS6945-AU6945</f>
        <v>0</v>
      </c>
      <c r="AW6945" s="86">
        <f>Y6945-AO6945</f>
        <v>0</v>
      </c>
      <c r="AX6945" s="86">
        <f>AV6945-AW6945</f>
        <v>0</v>
      </c>
      <c r="AY6945" s="86"/>
      <c r="AZ6945" s="398"/>
      <c r="BA6945" s="86"/>
      <c r="BB6945" s="86"/>
      <c r="BC6945" s="86"/>
      <c r="BD6945" s="86"/>
      <c r="BE6945" s="86"/>
      <c r="BF6945" s="86"/>
      <c r="BG6945" s="86"/>
      <c r="BH6945" s="86"/>
      <c r="BI6945" s="86"/>
      <c r="BJ6945" s="86"/>
      <c r="BK6945" s="86"/>
      <c r="BL6945" s="86"/>
      <c r="BM6945" s="86"/>
      <c r="BN6945" s="86"/>
      <c r="BO6945" s="86"/>
      <c r="BP6945" s="86"/>
      <c r="BQ6945" s="86"/>
      <c r="BR6945" s="86"/>
      <c r="BS6945" s="86"/>
      <c r="BT6945" s="86"/>
      <c r="BU6945" s="86"/>
      <c r="BV6945" s="86"/>
      <c r="BW6945" s="86"/>
      <c r="BX6945" s="86"/>
      <c r="BY6945" s="86"/>
      <c r="BZ6945" s="86"/>
      <c r="CA6945" s="86"/>
      <c r="CB6945" s="86"/>
      <c r="CC6945" s="86"/>
      <c r="CD6945" s="86"/>
      <c r="CE6945" s="86"/>
      <c r="CF6945" s="86"/>
      <c r="CG6945" s="86"/>
      <c r="CH6945" s="86"/>
      <c r="CI6945" s="86"/>
      <c r="CJ6945" s="86"/>
      <c r="CK6945" s="86"/>
      <c r="CL6945" s="86"/>
      <c r="CM6945" s="86"/>
      <c r="CN6945" s="86"/>
      <c r="CO6945" s="86"/>
      <c r="CP6945" s="86"/>
      <c r="CQ6945" s="86"/>
      <c r="CR6945" s="86"/>
      <c r="CS6945" s="86"/>
      <c r="CT6945" s="86"/>
      <c r="CU6945" s="86"/>
      <c r="CV6945" s="86"/>
      <c r="CW6945" s="86"/>
      <c r="CX6945" s="86"/>
      <c r="CY6945" s="86"/>
      <c r="CZ6945" s="86"/>
      <c r="DA6945" s="86"/>
      <c r="DB6945" s="86"/>
      <c r="DC6945" s="86"/>
      <c r="DD6945" s="86"/>
      <c r="DE6945" s="86"/>
      <c r="DF6945" s="86"/>
      <c r="DG6945" s="86"/>
      <c r="DH6945" s="86"/>
      <c r="DI6945" s="86"/>
      <c r="DJ6945" s="86"/>
      <c r="DK6945" s="86"/>
      <c r="DL6945" s="86"/>
      <c r="DM6945" s="86"/>
      <c r="DN6945" s="86"/>
      <c r="DO6945" s="86"/>
      <c r="DP6945" s="86"/>
      <c r="DQ6945" s="86"/>
      <c r="DR6945" s="86"/>
      <c r="DS6945" s="86"/>
      <c r="DT6945" s="86"/>
      <c r="DU6945" s="86"/>
      <c r="DV6945" s="86"/>
      <c r="DW6945" s="86"/>
      <c r="DX6945" s="86"/>
      <c r="DY6945" s="86"/>
      <c r="DZ6945" s="86"/>
      <c r="EA6945" s="86"/>
      <c r="EB6945" s="86"/>
      <c r="EC6945" s="86"/>
      <c r="ED6945" s="86"/>
      <c r="EE6945" s="86"/>
      <c r="EF6945" s="86"/>
      <c r="EG6945" s="86"/>
      <c r="EH6945" s="86"/>
      <c r="EI6945" s="86"/>
      <c r="EJ6945" s="86"/>
      <c r="EK6945" s="86"/>
      <c r="EL6945" s="86"/>
      <c r="EM6945" s="86"/>
      <c r="EN6945" s="86"/>
      <c r="EO6945" s="86"/>
      <c r="EP6945" s="86"/>
      <c r="EQ6945" s="86"/>
      <c r="ER6945" s="86"/>
      <c r="ES6945" s="86"/>
      <c r="ET6945" s="86"/>
      <c r="EU6945" s="86"/>
      <c r="EV6945" s="86"/>
      <c r="EW6945" s="86"/>
      <c r="EX6945" s="86"/>
      <c r="EY6945" s="86"/>
      <c r="EZ6945" s="86"/>
      <c r="FA6945" s="86"/>
      <c r="FB6945" s="86"/>
      <c r="FC6945" s="86"/>
      <c r="FD6945" s="86"/>
      <c r="FE6945" s="86"/>
      <c r="FF6945" s="86"/>
      <c r="FG6945" s="86"/>
      <c r="FH6945" s="86"/>
      <c r="FI6945" s="86"/>
      <c r="FJ6945" s="86"/>
      <c r="FK6945" s="86"/>
      <c r="FL6945" s="86"/>
      <c r="FM6945" s="86"/>
      <c r="FN6945" s="86"/>
      <c r="FO6945" s="86"/>
      <c r="FP6945" s="86"/>
      <c r="FQ6945" s="86"/>
      <c r="FR6945" s="86"/>
      <c r="FS6945" s="86"/>
      <c r="FT6945" s="86"/>
      <c r="FU6945" s="86"/>
      <c r="FV6945" s="86"/>
      <c r="FW6945" s="86"/>
      <c r="FX6945" s="86"/>
      <c r="FY6945" s="86"/>
      <c r="FZ6945" s="86"/>
      <c r="GA6945" s="86"/>
      <c r="GB6945" s="86"/>
      <c r="GC6945" s="86"/>
      <c r="GD6945" s="86"/>
      <c r="GE6945" s="86"/>
      <c r="GF6945" s="86"/>
      <c r="GG6945" s="86"/>
      <c r="GH6945" s="86"/>
      <c r="GI6945" s="86"/>
      <c r="GJ6945" s="86"/>
      <c r="GK6945" s="86"/>
      <c r="GL6945" s="86"/>
      <c r="GM6945" s="86"/>
      <c r="GN6945" s="86"/>
      <c r="GO6945" s="86"/>
      <c r="GP6945" s="86"/>
      <c r="GQ6945" s="86"/>
      <c r="GR6945" s="86"/>
      <c r="GS6945" s="86"/>
      <c r="GT6945" s="86"/>
      <c r="GU6945" s="86"/>
      <c r="GV6945" s="86"/>
      <c r="GW6945" s="86"/>
      <c r="GX6945" s="86"/>
      <c r="GY6945" s="86"/>
      <c r="GZ6945" s="86"/>
      <c r="HA6945" s="86"/>
      <c r="HB6945" s="86"/>
      <c r="HC6945" s="86"/>
      <c r="HD6945" s="86"/>
      <c r="HE6945" s="86"/>
      <c r="HF6945" s="86"/>
      <c r="HG6945" s="86"/>
      <c r="HH6945" s="86"/>
      <c r="HI6945" s="86"/>
      <c r="HJ6945" s="86"/>
      <c r="HK6945" s="86"/>
      <c r="HL6945" s="86"/>
      <c r="HM6945" s="86"/>
      <c r="HN6945" s="86"/>
      <c r="HO6945" s="86"/>
      <c r="HP6945" s="86"/>
      <c r="HQ6945" s="86"/>
      <c r="HR6945" s="86"/>
      <c r="HS6945" s="86"/>
      <c r="HT6945" s="86"/>
      <c r="HU6945" s="86"/>
      <c r="HV6945" s="86"/>
      <c r="HW6945" s="86"/>
      <c r="HX6945" s="86"/>
      <c r="HY6945" s="86"/>
      <c r="HZ6945" s="86"/>
      <c r="IA6945" s="86"/>
      <c r="IB6945" s="86"/>
      <c r="IC6945" s="86"/>
      <c r="ID6945" s="86"/>
      <c r="IE6945" s="86"/>
      <c r="IF6945" s="86"/>
      <c r="IG6945" s="86"/>
      <c r="IH6945" s="86"/>
      <c r="II6945" s="86"/>
      <c r="IJ6945" s="86"/>
      <c r="IK6945" s="86"/>
      <c r="IL6945" s="86"/>
      <c r="IM6945" s="86"/>
      <c r="IN6945" s="86"/>
      <c r="IO6945" s="86"/>
      <c r="IP6945" s="86"/>
      <c r="IQ6945" s="86"/>
      <c r="IR6945" s="86"/>
      <c r="IS6945" s="86"/>
      <c r="IT6945" s="86"/>
      <c r="IU6945" s="86"/>
      <c r="IV6945" s="86"/>
    </row>
    <row r="6946" spans="1:256" s="21" customFormat="1">
      <c r="A6946" s="10"/>
      <c r="B6946" s="8"/>
      <c r="C6946" s="8"/>
      <c r="D6946" s="113"/>
      <c r="E6946" s="33"/>
      <c r="F6946" s="373"/>
      <c r="G6946" s="71"/>
      <c r="H6946" s="283"/>
      <c r="I6946" s="33"/>
      <c r="J6946" s="33"/>
      <c r="K6946" s="33"/>
      <c r="L6946" s="33"/>
      <c r="M6946" s="33"/>
      <c r="N6946" s="33"/>
      <c r="O6946" s="33"/>
      <c r="P6946" s="33"/>
      <c r="Q6946" s="33"/>
      <c r="R6946" s="33"/>
      <c r="S6946" s="33"/>
      <c r="T6946" s="33"/>
      <c r="U6946" s="33"/>
      <c r="V6946" s="33"/>
      <c r="W6946" s="33"/>
      <c r="X6946" s="282"/>
      <c r="Y6946" s="69"/>
      <c r="Z6946" s="73"/>
      <c r="AA6946" s="73"/>
      <c r="AB6946" s="69"/>
      <c r="AC6946" s="69"/>
      <c r="AD6946" s="69"/>
      <c r="AE6946" s="69"/>
      <c r="AF6946" s="69"/>
      <c r="AG6946" s="69"/>
      <c r="AH6946" s="69"/>
      <c r="AI6946" s="69"/>
      <c r="AJ6946" s="69"/>
      <c r="AK6946" s="69"/>
      <c r="AL6946" s="69"/>
      <c r="AM6946" s="69"/>
      <c r="AN6946" s="69"/>
      <c r="AO6946" s="69"/>
      <c r="AP6946" s="70"/>
      <c r="AQ6946" s="70"/>
      <c r="AR6946" s="76"/>
      <c r="AS6946" s="60"/>
      <c r="AT6946" s="60"/>
      <c r="AU6946" s="60"/>
    </row>
    <row r="6947" spans="1:256" s="21" customFormat="1">
      <c r="A6947" s="10"/>
      <c r="B6947" s="8"/>
      <c r="C6947" s="8"/>
      <c r="D6947" s="113"/>
      <c r="E6947" s="33"/>
      <c r="F6947" s="373"/>
      <c r="G6947" s="71"/>
      <c r="H6947" s="283"/>
      <c r="I6947" s="33"/>
      <c r="J6947" s="33"/>
      <c r="K6947" s="33"/>
      <c r="L6947" s="33"/>
      <c r="M6947" s="33"/>
      <c r="N6947" s="33"/>
      <c r="O6947" s="33"/>
      <c r="P6947" s="33"/>
      <c r="Q6947" s="33"/>
      <c r="R6947" s="33"/>
      <c r="S6947" s="33"/>
      <c r="T6947" s="33"/>
      <c r="U6947" s="33"/>
      <c r="V6947" s="33"/>
      <c r="W6947" s="33"/>
      <c r="X6947" s="282"/>
      <c r="Y6947" s="69"/>
      <c r="Z6947" s="73"/>
      <c r="AA6947" s="73"/>
      <c r="AB6947" s="69"/>
      <c r="AC6947" s="69"/>
      <c r="AD6947" s="69"/>
      <c r="AE6947" s="69"/>
      <c r="AF6947" s="69"/>
      <c r="AG6947" s="69"/>
      <c r="AH6947" s="69"/>
      <c r="AI6947" s="69"/>
      <c r="AJ6947" s="69"/>
      <c r="AK6947" s="69"/>
      <c r="AL6947" s="69"/>
      <c r="AM6947" s="69"/>
      <c r="AN6947" s="69"/>
      <c r="AO6947" s="69"/>
      <c r="AP6947" s="70"/>
      <c r="AQ6947" s="70"/>
      <c r="AR6947" s="76"/>
      <c r="AS6947" s="60"/>
      <c r="AT6947" s="60"/>
      <c r="AU6947" s="60"/>
    </row>
    <row r="6948" spans="1:256" s="402" customFormat="1">
      <c r="A6948" s="10"/>
      <c r="B6948" s="8"/>
      <c r="C6948" s="8"/>
      <c r="D6948" s="113"/>
      <c r="E6948" s="33"/>
      <c r="F6948" s="69"/>
      <c r="G6948" s="71"/>
      <c r="H6948" s="72"/>
      <c r="I6948" s="69"/>
      <c r="J6948" s="69"/>
      <c r="K6948" s="69"/>
      <c r="L6948" s="69"/>
      <c r="M6948" s="69"/>
      <c r="N6948" s="69"/>
      <c r="O6948" s="69"/>
      <c r="P6948" s="69"/>
      <c r="Q6948" s="69"/>
      <c r="R6948" s="69"/>
      <c r="S6948" s="69"/>
      <c r="T6948" s="69"/>
      <c r="U6948" s="69"/>
      <c r="V6948" s="69"/>
      <c r="W6948" s="69"/>
      <c r="X6948" s="71"/>
      <c r="Y6948" s="69"/>
      <c r="Z6948" s="73"/>
      <c r="AA6948" s="73"/>
      <c r="AB6948" s="69"/>
      <c r="AC6948" s="69"/>
      <c r="AD6948" s="69"/>
      <c r="AE6948" s="69"/>
      <c r="AF6948" s="69"/>
      <c r="AG6948" s="69"/>
      <c r="AH6948" s="69"/>
      <c r="AI6948" s="69"/>
      <c r="AJ6948" s="69"/>
      <c r="AK6948" s="69"/>
      <c r="AL6948" s="69"/>
      <c r="AM6948" s="69"/>
      <c r="AN6948" s="69"/>
      <c r="AO6948" s="69"/>
      <c r="AP6948" s="70"/>
      <c r="AQ6948" s="70"/>
      <c r="AR6948" s="76"/>
      <c r="AS6948" s="60"/>
      <c r="AT6948" s="60"/>
      <c r="AU6948" s="60"/>
      <c r="AV6948" s="21"/>
      <c r="AW6948" s="21"/>
      <c r="AX6948" s="21"/>
      <c r="AY6948" s="21"/>
      <c r="AZ6948" s="21"/>
      <c r="BA6948" s="21"/>
      <c r="BB6948" s="21"/>
      <c r="BC6948" s="21"/>
      <c r="BD6948" s="21"/>
      <c r="BE6948" s="21"/>
      <c r="BF6948" s="21"/>
      <c r="BG6948" s="21"/>
      <c r="BH6948" s="21"/>
      <c r="BI6948" s="21"/>
      <c r="BJ6948" s="21"/>
      <c r="BK6948" s="21"/>
      <c r="BL6948" s="21"/>
      <c r="BM6948" s="21"/>
      <c r="BN6948" s="21"/>
      <c r="BO6948" s="21"/>
      <c r="BP6948" s="21"/>
      <c r="BQ6948" s="21"/>
      <c r="BR6948" s="21"/>
      <c r="BS6948" s="21"/>
      <c r="BT6948" s="21"/>
      <c r="BU6948" s="21"/>
      <c r="BV6948" s="21"/>
      <c r="BW6948" s="21"/>
      <c r="BX6948" s="21"/>
      <c r="BY6948" s="21"/>
      <c r="BZ6948" s="21"/>
      <c r="CA6948" s="21"/>
      <c r="CB6948" s="21"/>
      <c r="CC6948" s="21"/>
      <c r="CD6948" s="21"/>
      <c r="CE6948" s="21"/>
      <c r="CF6948" s="21"/>
      <c r="CG6948" s="21"/>
      <c r="CH6948" s="21"/>
      <c r="CI6948" s="21"/>
      <c r="CJ6948" s="21"/>
      <c r="CK6948" s="21"/>
      <c r="CL6948" s="21"/>
      <c r="CM6948" s="21"/>
      <c r="CN6948" s="21"/>
      <c r="CO6948" s="21"/>
      <c r="CP6948" s="21"/>
      <c r="CQ6948" s="21"/>
      <c r="CR6948" s="21"/>
      <c r="CS6948" s="21"/>
      <c r="CT6948" s="21"/>
      <c r="CU6948" s="21"/>
      <c r="CV6948" s="21"/>
      <c r="CW6948" s="21"/>
      <c r="CX6948" s="21"/>
      <c r="CY6948" s="21"/>
      <c r="CZ6948" s="21"/>
      <c r="DA6948" s="21"/>
      <c r="DB6948" s="21"/>
      <c r="DC6948" s="21"/>
      <c r="DD6948" s="21"/>
      <c r="DE6948" s="21"/>
      <c r="DF6948" s="21"/>
      <c r="DG6948" s="21"/>
      <c r="DH6948" s="21"/>
      <c r="DI6948" s="21"/>
      <c r="DJ6948" s="21"/>
      <c r="DK6948" s="21"/>
      <c r="DL6948" s="21"/>
      <c r="DM6948" s="21"/>
      <c r="DN6948" s="21"/>
      <c r="DO6948" s="21"/>
      <c r="DP6948" s="21"/>
      <c r="DQ6948" s="21"/>
      <c r="DR6948" s="21"/>
      <c r="DS6948" s="21"/>
      <c r="DT6948" s="21"/>
      <c r="DU6948" s="21"/>
      <c r="DV6948" s="21"/>
      <c r="DW6948" s="21"/>
      <c r="DX6948" s="21"/>
      <c r="DY6948" s="21"/>
      <c r="DZ6948" s="21"/>
      <c r="EA6948" s="21"/>
      <c r="EB6948" s="21"/>
      <c r="EC6948" s="21"/>
      <c r="ED6948" s="21"/>
      <c r="EE6948" s="21"/>
      <c r="EF6948" s="21"/>
      <c r="EG6948" s="21"/>
      <c r="EH6948" s="21"/>
      <c r="EI6948" s="21"/>
      <c r="EJ6948" s="21"/>
      <c r="EK6948" s="21"/>
      <c r="EL6948" s="21"/>
      <c r="EM6948" s="21"/>
      <c r="EN6948" s="21"/>
      <c r="EO6948" s="21"/>
      <c r="EP6948" s="21"/>
      <c r="EQ6948" s="21"/>
      <c r="ER6948" s="21"/>
      <c r="ES6948" s="21"/>
      <c r="ET6948" s="21"/>
      <c r="EU6948" s="21"/>
      <c r="EV6948" s="21"/>
      <c r="EW6948" s="21"/>
      <c r="EX6948" s="21"/>
      <c r="EY6948" s="21"/>
      <c r="EZ6948" s="21"/>
      <c r="FA6948" s="21"/>
      <c r="FB6948" s="21"/>
      <c r="FC6948" s="21"/>
      <c r="FD6948" s="21"/>
      <c r="FE6948" s="21"/>
      <c r="FF6948" s="21"/>
      <c r="FG6948" s="21"/>
      <c r="FH6948" s="21"/>
      <c r="FI6948" s="21"/>
      <c r="FJ6948" s="21"/>
      <c r="FK6948" s="21"/>
      <c r="FL6948" s="21"/>
      <c r="FM6948" s="21"/>
      <c r="FN6948" s="21"/>
      <c r="FO6948" s="21"/>
      <c r="FP6948" s="21"/>
      <c r="FQ6948" s="21"/>
      <c r="FR6948" s="21"/>
      <c r="FS6948" s="21"/>
      <c r="FT6948" s="21"/>
      <c r="FU6948" s="21"/>
      <c r="FV6948" s="21"/>
      <c r="FW6948" s="21"/>
      <c r="FX6948" s="21"/>
      <c r="FY6948" s="21"/>
      <c r="FZ6948" s="21"/>
      <c r="GA6948" s="21"/>
      <c r="GB6948" s="21"/>
      <c r="GC6948" s="21"/>
      <c r="GD6948" s="21"/>
      <c r="GE6948" s="21"/>
      <c r="GF6948" s="21"/>
      <c r="GG6948" s="21"/>
      <c r="GH6948" s="21"/>
      <c r="GI6948" s="21"/>
      <c r="GJ6948" s="21"/>
      <c r="GK6948" s="21"/>
      <c r="GL6948" s="21"/>
      <c r="GM6948" s="21"/>
      <c r="GN6948" s="21"/>
      <c r="GO6948" s="21"/>
      <c r="GP6948" s="21"/>
      <c r="GQ6948" s="21"/>
      <c r="GR6948" s="21"/>
      <c r="GS6948" s="21"/>
      <c r="GT6948" s="21"/>
      <c r="GU6948" s="21"/>
      <c r="GV6948" s="21"/>
      <c r="GW6948" s="21"/>
      <c r="GX6948" s="21"/>
      <c r="GY6948" s="21"/>
      <c r="GZ6948" s="21"/>
      <c r="HA6948" s="21"/>
      <c r="HB6948" s="21"/>
      <c r="HC6948" s="21"/>
      <c r="HD6948" s="21"/>
      <c r="HE6948" s="21"/>
      <c r="HF6948" s="21"/>
      <c r="HG6948" s="21"/>
      <c r="HH6948" s="21"/>
      <c r="HI6948" s="21"/>
      <c r="HJ6948" s="21"/>
      <c r="HK6948" s="21"/>
      <c r="HL6948" s="21"/>
      <c r="HM6948" s="21"/>
      <c r="HN6948" s="21"/>
      <c r="HO6948" s="21"/>
      <c r="HP6948" s="21"/>
      <c r="HQ6948" s="21"/>
      <c r="HR6948" s="21"/>
      <c r="HS6948" s="21"/>
      <c r="HT6948" s="21"/>
      <c r="HU6948" s="21"/>
      <c r="HV6948" s="21"/>
      <c r="HW6948" s="21"/>
      <c r="HX6948" s="21"/>
      <c r="HY6948" s="21"/>
      <c r="HZ6948" s="21"/>
      <c r="IA6948" s="21"/>
      <c r="IB6948" s="21"/>
      <c r="IC6948" s="21"/>
      <c r="ID6948" s="21"/>
      <c r="IE6948" s="21"/>
      <c r="IF6948" s="21"/>
      <c r="IG6948" s="21"/>
      <c r="IH6948" s="21"/>
      <c r="II6948" s="21"/>
      <c r="IJ6948" s="21"/>
      <c r="IK6948" s="21"/>
      <c r="IL6948" s="21"/>
      <c r="IM6948" s="21"/>
      <c r="IN6948" s="21"/>
      <c r="IO6948" s="21"/>
      <c r="IP6948" s="21"/>
      <c r="IQ6948" s="21"/>
      <c r="IR6948" s="21"/>
      <c r="IS6948" s="21"/>
      <c r="IT6948" s="21"/>
      <c r="IU6948" s="21"/>
      <c r="IV6948" s="21"/>
    </row>
    <row r="6949" spans="1:256" s="86" customFormat="1">
      <c r="A6949" s="12"/>
      <c r="B6949" s="9">
        <v>5</v>
      </c>
      <c r="C6949" s="9" t="s">
        <v>18</v>
      </c>
      <c r="D6949" s="81" t="s">
        <v>11</v>
      </c>
      <c r="E6949" s="326">
        <v>1166500</v>
      </c>
      <c r="F6949" s="31">
        <f t="shared" ref="F6949:V6949" si="1036">SUM(F6950:F6951)</f>
        <v>0</v>
      </c>
      <c r="G6949" s="31">
        <f t="shared" si="1036"/>
        <v>0</v>
      </c>
      <c r="H6949" s="31">
        <f t="shared" si="1036"/>
        <v>0</v>
      </c>
      <c r="I6949" s="31">
        <f t="shared" si="1036"/>
        <v>0</v>
      </c>
      <c r="J6949" s="31">
        <f t="shared" si="1036"/>
        <v>0</v>
      </c>
      <c r="K6949" s="31">
        <f t="shared" si="1036"/>
        <v>0</v>
      </c>
      <c r="L6949" s="31">
        <f t="shared" si="1036"/>
        <v>0</v>
      </c>
      <c r="M6949" s="31">
        <f t="shared" si="1036"/>
        <v>0</v>
      </c>
      <c r="N6949" s="31">
        <f t="shared" si="1036"/>
        <v>0</v>
      </c>
      <c r="O6949" s="31">
        <f t="shared" si="1036"/>
        <v>0</v>
      </c>
      <c r="P6949" s="31">
        <f t="shared" si="1036"/>
        <v>0</v>
      </c>
      <c r="Q6949" s="31">
        <f t="shared" si="1036"/>
        <v>0</v>
      </c>
      <c r="R6949" s="31">
        <f t="shared" si="1036"/>
        <v>0</v>
      </c>
      <c r="S6949" s="31">
        <f t="shared" si="1036"/>
        <v>0</v>
      </c>
      <c r="T6949" s="31">
        <f t="shared" si="1036"/>
        <v>0</v>
      </c>
      <c r="U6949" s="31">
        <f t="shared" si="1036"/>
        <v>0</v>
      </c>
      <c r="V6949" s="31">
        <f t="shared" si="1036"/>
        <v>0</v>
      </c>
      <c r="W6949" s="31">
        <f>SUM(O6949:V6949)</f>
        <v>0</v>
      </c>
      <c r="X6949" s="31">
        <f>SUM(X6950:X6951)</f>
        <v>0</v>
      </c>
      <c r="Y6949" s="31">
        <f>H6949+I6949+J6949+K6949+L6949+M6949+N6949+W6949+X6949</f>
        <v>0</v>
      </c>
      <c r="Z6949" s="31">
        <f t="shared" ref="Z6949:AK6949" si="1037">SUM(Z6950:Z6951)</f>
        <v>0</v>
      </c>
      <c r="AA6949" s="31">
        <f t="shared" si="1037"/>
        <v>0</v>
      </c>
      <c r="AB6949" s="31">
        <f t="shared" si="1037"/>
        <v>0</v>
      </c>
      <c r="AC6949" s="31">
        <f t="shared" si="1037"/>
        <v>0</v>
      </c>
      <c r="AD6949" s="31">
        <f t="shared" si="1037"/>
        <v>0</v>
      </c>
      <c r="AE6949" s="31">
        <f t="shared" si="1037"/>
        <v>0</v>
      </c>
      <c r="AF6949" s="31">
        <f t="shared" si="1037"/>
        <v>0</v>
      </c>
      <c r="AG6949" s="31">
        <f t="shared" si="1037"/>
        <v>0</v>
      </c>
      <c r="AH6949" s="31">
        <f t="shared" si="1037"/>
        <v>0</v>
      </c>
      <c r="AI6949" s="31">
        <f t="shared" si="1037"/>
        <v>0</v>
      </c>
      <c r="AJ6949" s="31">
        <f t="shared" si="1037"/>
        <v>0</v>
      </c>
      <c r="AK6949" s="31">
        <f t="shared" si="1037"/>
        <v>0</v>
      </c>
      <c r="AL6949" s="31">
        <f>SUM(AD6949:AK6949)</f>
        <v>0</v>
      </c>
      <c r="AM6949" s="31">
        <f>SUM(AM6950:AM6951)</f>
        <v>0</v>
      </c>
      <c r="AN6949" s="31">
        <f>SUM(AN6950:AN6951)</f>
        <v>0</v>
      </c>
      <c r="AO6949" s="31">
        <f>Z6949+AA6949+AB6949+AC6949+AL6949+AM6949+AN6949</f>
        <v>0</v>
      </c>
      <c r="AP6949" s="32">
        <f>E6949+Y6949-AO6949</f>
        <v>1166500</v>
      </c>
      <c r="AQ6949" s="32"/>
      <c r="AR6949" s="28"/>
      <c r="AS6949" s="29">
        <f>E6949+H6949+I6949+J6949+K6949+L6949+M6949+N6949+W6949+X6949-Z6949-AB6949-AL6949-AC6949-AM6949-AN6949</f>
        <v>1166500</v>
      </c>
      <c r="AT6949" s="29">
        <f>AP6949-AS6949</f>
        <v>0</v>
      </c>
      <c r="AU6949" s="29">
        <f>E6949</f>
        <v>1166500</v>
      </c>
      <c r="AV6949" s="86">
        <f>AS6949-AU6949</f>
        <v>0</v>
      </c>
      <c r="AW6949" s="86">
        <f>Y6949-AO6949</f>
        <v>0</v>
      </c>
      <c r="AX6949" s="86">
        <f>AV6949-AW6949</f>
        <v>0</v>
      </c>
      <c r="AZ6949" s="398"/>
    </row>
    <row r="6950" spans="1:256" s="15" customFormat="1">
      <c r="A6950" s="10"/>
      <c r="B6950" s="8"/>
      <c r="C6950" s="8"/>
      <c r="D6950" s="82"/>
      <c r="E6950" s="33"/>
      <c r="F6950" s="261"/>
      <c r="G6950" s="71"/>
      <c r="H6950" s="72"/>
      <c r="I6950" s="69"/>
      <c r="J6950" s="69"/>
      <c r="K6950" s="69"/>
      <c r="L6950" s="69"/>
      <c r="M6950" s="69"/>
      <c r="N6950" s="69"/>
      <c r="O6950" s="69"/>
      <c r="P6950" s="69"/>
      <c r="Q6950" s="69"/>
      <c r="R6950" s="69"/>
      <c r="S6950" s="69"/>
      <c r="T6950" s="69"/>
      <c r="U6950" s="69"/>
      <c r="V6950" s="69"/>
      <c r="W6950" s="69"/>
      <c r="X6950" s="71"/>
      <c r="Y6950" s="69"/>
      <c r="Z6950" s="73"/>
      <c r="AA6950" s="73"/>
      <c r="AB6950" s="69"/>
      <c r="AC6950" s="69"/>
      <c r="AD6950" s="69"/>
      <c r="AE6950" s="69"/>
      <c r="AF6950" s="69"/>
      <c r="AG6950" s="69"/>
      <c r="AH6950" s="69"/>
      <c r="AI6950" s="69"/>
      <c r="AJ6950" s="69"/>
      <c r="AK6950" s="69"/>
      <c r="AL6950" s="69"/>
      <c r="AM6950" s="69"/>
      <c r="AN6950" s="69"/>
      <c r="AO6950" s="69"/>
      <c r="AP6950" s="70"/>
      <c r="AQ6950" s="70"/>
      <c r="AR6950" s="76"/>
      <c r="AS6950" s="60"/>
      <c r="AT6950" s="60"/>
      <c r="AU6950" s="60"/>
      <c r="AV6950" s="21"/>
      <c r="AW6950" s="21"/>
      <c r="AX6950" s="21"/>
      <c r="AY6950" s="21"/>
      <c r="AZ6950" s="21"/>
      <c r="BA6950" s="21"/>
      <c r="BB6950" s="21"/>
      <c r="BC6950" s="21"/>
      <c r="BD6950" s="21"/>
      <c r="BE6950" s="21"/>
      <c r="BF6950" s="21"/>
      <c r="BG6950" s="21"/>
      <c r="BH6950" s="21"/>
      <c r="BI6950" s="21"/>
      <c r="BJ6950" s="21"/>
      <c r="BK6950" s="21"/>
      <c r="BL6950" s="21"/>
      <c r="BM6950" s="21"/>
      <c r="BN6950" s="21"/>
      <c r="BO6950" s="21"/>
      <c r="BP6950" s="21"/>
      <c r="BQ6950" s="21"/>
      <c r="BR6950" s="21"/>
      <c r="BS6950" s="21"/>
      <c r="BT6950" s="21"/>
      <c r="BU6950" s="21"/>
      <c r="BV6950" s="21"/>
      <c r="BW6950" s="21"/>
      <c r="BX6950" s="21"/>
      <c r="BY6950" s="21"/>
      <c r="BZ6950" s="21"/>
      <c r="CA6950" s="21"/>
      <c r="CB6950" s="21"/>
      <c r="CC6950" s="21"/>
      <c r="CD6950" s="21"/>
      <c r="CE6950" s="21"/>
      <c r="CF6950" s="21"/>
      <c r="CG6950" s="21"/>
      <c r="CH6950" s="21"/>
      <c r="CI6950" s="21"/>
      <c r="CJ6950" s="21"/>
      <c r="CK6950" s="21"/>
      <c r="CL6950" s="21"/>
      <c r="CM6950" s="21"/>
      <c r="CN6950" s="21"/>
      <c r="CO6950" s="21"/>
      <c r="CP6950" s="21"/>
      <c r="CQ6950" s="21"/>
      <c r="CR6950" s="21"/>
      <c r="CS6950" s="21"/>
      <c r="CT6950" s="21"/>
      <c r="CU6950" s="21"/>
      <c r="CV6950" s="21"/>
      <c r="CW6950" s="21"/>
      <c r="CX6950" s="21"/>
      <c r="CY6950" s="21"/>
      <c r="CZ6950" s="21"/>
      <c r="DA6950" s="21"/>
      <c r="DB6950" s="21"/>
      <c r="DC6950" s="21"/>
      <c r="DD6950" s="21"/>
      <c r="DE6950" s="21"/>
      <c r="DF6950" s="21"/>
      <c r="DG6950" s="21"/>
      <c r="DH6950" s="21"/>
      <c r="DI6950" s="21"/>
      <c r="DJ6950" s="21"/>
      <c r="DK6950" s="21"/>
      <c r="DL6950" s="21"/>
      <c r="DM6950" s="21"/>
      <c r="DN6950" s="21"/>
      <c r="DO6950" s="21"/>
      <c r="DP6950" s="21"/>
      <c r="DQ6950" s="21"/>
      <c r="DR6950" s="21"/>
      <c r="DS6950" s="21"/>
      <c r="DT6950" s="21"/>
      <c r="DU6950" s="21"/>
      <c r="DV6950" s="21"/>
      <c r="DW6950" s="21"/>
      <c r="DX6950" s="21"/>
      <c r="DY6950" s="21"/>
      <c r="DZ6950" s="21"/>
      <c r="EA6950" s="21"/>
      <c r="EB6950" s="21"/>
      <c r="EC6950" s="21"/>
      <c r="ED6950" s="21"/>
      <c r="EE6950" s="21"/>
      <c r="EF6950" s="21"/>
      <c r="EG6950" s="21"/>
      <c r="EH6950" s="21"/>
      <c r="EI6950" s="21"/>
      <c r="EJ6950" s="21"/>
      <c r="EK6950" s="21"/>
      <c r="EL6950" s="21"/>
      <c r="EM6950" s="21"/>
      <c r="EN6950" s="21"/>
      <c r="EO6950" s="21"/>
      <c r="EP6950" s="21"/>
      <c r="EQ6950" s="21"/>
      <c r="ER6950" s="21"/>
      <c r="ES6950" s="21"/>
      <c r="ET6950" s="21"/>
      <c r="EU6950" s="21"/>
      <c r="EV6950" s="21"/>
      <c r="EW6950" s="21"/>
      <c r="EX6950" s="21"/>
      <c r="EY6950" s="21"/>
      <c r="EZ6950" s="21"/>
      <c r="FA6950" s="21"/>
      <c r="FB6950" s="21"/>
      <c r="FC6950" s="21"/>
      <c r="FD6950" s="21"/>
      <c r="FE6950" s="21"/>
      <c r="FF6950" s="21"/>
      <c r="FG6950" s="21"/>
      <c r="FH6950" s="21"/>
      <c r="FI6950" s="21"/>
      <c r="FJ6950" s="21"/>
      <c r="FK6950" s="21"/>
      <c r="FL6950" s="21"/>
      <c r="FM6950" s="21"/>
      <c r="FN6950" s="21"/>
      <c r="FO6950" s="21"/>
      <c r="FP6950" s="21"/>
      <c r="FQ6950" s="21"/>
      <c r="FR6950" s="21"/>
      <c r="FS6950" s="21"/>
      <c r="FT6950" s="21"/>
      <c r="FU6950" s="21"/>
      <c r="FV6950" s="21"/>
      <c r="FW6950" s="21"/>
      <c r="FX6950" s="21"/>
      <c r="FY6950" s="21"/>
      <c r="FZ6950" s="21"/>
      <c r="GA6950" s="21"/>
      <c r="GB6950" s="21"/>
      <c r="GC6950" s="21"/>
      <c r="GD6950" s="21"/>
      <c r="GE6950" s="21"/>
      <c r="GF6950" s="21"/>
      <c r="GG6950" s="21"/>
      <c r="GH6950" s="21"/>
      <c r="GI6950" s="21"/>
      <c r="GJ6950" s="21"/>
      <c r="GK6950" s="21"/>
      <c r="GL6950" s="21"/>
      <c r="GM6950" s="21"/>
      <c r="GN6950" s="21"/>
      <c r="GO6950" s="21"/>
      <c r="GP6950" s="21"/>
      <c r="GQ6950" s="21"/>
      <c r="GR6950" s="21"/>
      <c r="GS6950" s="21"/>
      <c r="GT6950" s="21"/>
      <c r="GU6950" s="21"/>
      <c r="GV6950" s="21"/>
      <c r="GW6950" s="21"/>
      <c r="GX6950" s="21"/>
      <c r="GY6950" s="21"/>
      <c r="GZ6950" s="21"/>
      <c r="HA6950" s="21"/>
      <c r="HB6950" s="21"/>
      <c r="HC6950" s="21"/>
      <c r="HD6950" s="21"/>
      <c r="HE6950" s="21"/>
      <c r="HF6950" s="21"/>
      <c r="HG6950" s="21"/>
      <c r="HH6950" s="21"/>
      <c r="HI6950" s="21"/>
      <c r="HJ6950" s="21"/>
      <c r="HK6950" s="21"/>
      <c r="HL6950" s="21"/>
      <c r="HM6950" s="21"/>
      <c r="HN6950" s="21"/>
      <c r="HO6950" s="21"/>
      <c r="HP6950" s="21"/>
      <c r="HQ6950" s="21"/>
      <c r="HR6950" s="21"/>
      <c r="HS6950" s="21"/>
      <c r="HT6950" s="21"/>
      <c r="HU6950" s="21"/>
      <c r="HV6950" s="21"/>
      <c r="HW6950" s="21"/>
      <c r="HX6950" s="21"/>
      <c r="HY6950" s="21"/>
      <c r="HZ6950" s="21"/>
      <c r="IA6950" s="21"/>
      <c r="IB6950" s="21"/>
      <c r="IC6950" s="21"/>
      <c r="ID6950" s="21"/>
      <c r="IE6950" s="21"/>
      <c r="IF6950" s="21"/>
      <c r="IG6950" s="21"/>
      <c r="IH6950" s="21"/>
      <c r="II6950" s="21"/>
      <c r="IJ6950" s="21"/>
      <c r="IK6950" s="21"/>
      <c r="IL6950" s="21"/>
      <c r="IM6950" s="21"/>
      <c r="IN6950" s="21"/>
      <c r="IO6950" s="21"/>
      <c r="IP6950" s="21"/>
      <c r="IQ6950" s="21"/>
      <c r="IR6950" s="21"/>
      <c r="IS6950" s="21"/>
      <c r="IT6950" s="21"/>
      <c r="IU6950" s="21"/>
      <c r="IV6950" s="21"/>
    </row>
    <row r="6951" spans="1:256" s="402" customFormat="1">
      <c r="A6951" s="10"/>
      <c r="B6951" s="8"/>
      <c r="C6951" s="8"/>
      <c r="D6951" s="82"/>
      <c r="E6951" s="33"/>
      <c r="F6951" s="261"/>
      <c r="G6951" s="71"/>
      <c r="H6951" s="283"/>
      <c r="I6951" s="33"/>
      <c r="J6951" s="33"/>
      <c r="K6951" s="33"/>
      <c r="L6951" s="33"/>
      <c r="M6951" s="33"/>
      <c r="N6951" s="33"/>
      <c r="O6951" s="33"/>
      <c r="P6951" s="33"/>
      <c r="Q6951" s="33"/>
      <c r="R6951" s="33"/>
      <c r="S6951" s="33"/>
      <c r="T6951" s="33"/>
      <c r="U6951" s="33"/>
      <c r="V6951" s="33"/>
      <c r="W6951" s="33"/>
      <c r="X6951" s="282"/>
      <c r="Y6951" s="69"/>
      <c r="Z6951" s="284"/>
      <c r="AA6951" s="284"/>
      <c r="AB6951" s="33"/>
      <c r="AC6951" s="33"/>
      <c r="AD6951" s="33"/>
      <c r="AE6951" s="33"/>
      <c r="AF6951" s="33"/>
      <c r="AG6951" s="33"/>
      <c r="AH6951" s="33"/>
      <c r="AI6951" s="33"/>
      <c r="AJ6951" s="33"/>
      <c r="AK6951" s="33"/>
      <c r="AL6951" s="33"/>
      <c r="AM6951" s="33"/>
      <c r="AN6951" s="33"/>
      <c r="AO6951" s="69"/>
      <c r="AP6951" s="70"/>
      <c r="AQ6951" s="70"/>
      <c r="AR6951" s="76"/>
      <c r="AS6951" s="60"/>
      <c r="AT6951" s="60"/>
      <c r="AU6951" s="60"/>
      <c r="AV6951" s="21"/>
      <c r="AW6951" s="21"/>
      <c r="AX6951" s="21"/>
      <c r="AY6951" s="21"/>
      <c r="AZ6951" s="21"/>
      <c r="BA6951" s="21"/>
      <c r="BB6951" s="21"/>
      <c r="BC6951" s="21"/>
      <c r="BD6951" s="21"/>
      <c r="BE6951" s="21"/>
      <c r="BF6951" s="21"/>
      <c r="BG6951" s="21"/>
      <c r="BH6951" s="21"/>
      <c r="BI6951" s="21"/>
      <c r="BJ6951" s="21"/>
      <c r="BK6951" s="21"/>
      <c r="BL6951" s="21"/>
      <c r="BM6951" s="21"/>
      <c r="BN6951" s="21"/>
      <c r="BO6951" s="21"/>
      <c r="BP6951" s="21"/>
      <c r="BQ6951" s="21"/>
      <c r="BR6951" s="21"/>
      <c r="BS6951" s="21"/>
      <c r="BT6951" s="21"/>
      <c r="BU6951" s="21"/>
      <c r="BV6951" s="21"/>
      <c r="BW6951" s="21"/>
      <c r="BX6951" s="21"/>
      <c r="BY6951" s="21"/>
      <c r="BZ6951" s="21"/>
      <c r="CA6951" s="21"/>
      <c r="CB6951" s="21"/>
      <c r="CC6951" s="21"/>
      <c r="CD6951" s="21"/>
      <c r="CE6951" s="21"/>
      <c r="CF6951" s="21"/>
      <c r="CG6951" s="21"/>
      <c r="CH6951" s="21"/>
      <c r="CI6951" s="21"/>
      <c r="CJ6951" s="21"/>
      <c r="CK6951" s="21"/>
      <c r="CL6951" s="21"/>
      <c r="CM6951" s="21"/>
      <c r="CN6951" s="21"/>
      <c r="CO6951" s="21"/>
      <c r="CP6951" s="21"/>
      <c r="CQ6951" s="21"/>
      <c r="CR6951" s="21"/>
      <c r="CS6951" s="21"/>
      <c r="CT6951" s="21"/>
      <c r="CU6951" s="21"/>
      <c r="CV6951" s="21"/>
      <c r="CW6951" s="21"/>
      <c r="CX6951" s="21"/>
      <c r="CY6951" s="21"/>
      <c r="CZ6951" s="21"/>
      <c r="DA6951" s="21"/>
      <c r="DB6951" s="21"/>
      <c r="DC6951" s="21"/>
      <c r="DD6951" s="21"/>
      <c r="DE6951" s="21"/>
      <c r="DF6951" s="21"/>
      <c r="DG6951" s="21"/>
      <c r="DH6951" s="21"/>
      <c r="DI6951" s="21"/>
      <c r="DJ6951" s="21"/>
      <c r="DK6951" s="21"/>
      <c r="DL6951" s="21"/>
      <c r="DM6951" s="21"/>
      <c r="DN6951" s="21"/>
      <c r="DO6951" s="21"/>
      <c r="DP6951" s="21"/>
      <c r="DQ6951" s="21"/>
      <c r="DR6951" s="21"/>
      <c r="DS6951" s="21"/>
      <c r="DT6951" s="21"/>
      <c r="DU6951" s="21"/>
      <c r="DV6951" s="21"/>
      <c r="DW6951" s="21"/>
      <c r="DX6951" s="21"/>
      <c r="DY6951" s="21"/>
      <c r="DZ6951" s="21"/>
      <c r="EA6951" s="21"/>
      <c r="EB6951" s="21"/>
      <c r="EC6951" s="21"/>
      <c r="ED6951" s="21"/>
      <c r="EE6951" s="21"/>
      <c r="EF6951" s="21"/>
      <c r="EG6951" s="21"/>
      <c r="EH6951" s="21"/>
      <c r="EI6951" s="21"/>
      <c r="EJ6951" s="21"/>
      <c r="EK6951" s="21"/>
      <c r="EL6951" s="21"/>
      <c r="EM6951" s="21"/>
      <c r="EN6951" s="21"/>
      <c r="EO6951" s="21"/>
      <c r="EP6951" s="21"/>
      <c r="EQ6951" s="21"/>
      <c r="ER6951" s="21"/>
      <c r="ES6951" s="21"/>
      <c r="ET6951" s="21"/>
      <c r="EU6951" s="21"/>
      <c r="EV6951" s="21"/>
      <c r="EW6951" s="21"/>
      <c r="EX6951" s="21"/>
      <c r="EY6951" s="21"/>
      <c r="EZ6951" s="21"/>
      <c r="FA6951" s="21"/>
      <c r="FB6951" s="21"/>
      <c r="FC6951" s="21"/>
      <c r="FD6951" s="21"/>
      <c r="FE6951" s="21"/>
      <c r="FF6951" s="21"/>
      <c r="FG6951" s="21"/>
      <c r="FH6951" s="21"/>
      <c r="FI6951" s="21"/>
      <c r="FJ6951" s="21"/>
      <c r="FK6951" s="21"/>
      <c r="FL6951" s="21"/>
      <c r="FM6951" s="21"/>
      <c r="FN6951" s="21"/>
      <c r="FO6951" s="21"/>
      <c r="FP6951" s="21"/>
      <c r="FQ6951" s="21"/>
      <c r="FR6951" s="21"/>
      <c r="FS6951" s="21"/>
      <c r="FT6951" s="21"/>
      <c r="FU6951" s="21"/>
      <c r="FV6951" s="21"/>
      <c r="FW6951" s="21"/>
      <c r="FX6951" s="21"/>
      <c r="FY6951" s="21"/>
      <c r="FZ6951" s="21"/>
      <c r="GA6951" s="21"/>
      <c r="GB6951" s="21"/>
      <c r="GC6951" s="21"/>
      <c r="GD6951" s="21"/>
      <c r="GE6951" s="21"/>
      <c r="GF6951" s="21"/>
      <c r="GG6951" s="21"/>
      <c r="GH6951" s="21"/>
      <c r="GI6951" s="21"/>
      <c r="GJ6951" s="21"/>
      <c r="GK6951" s="21"/>
      <c r="GL6951" s="21"/>
      <c r="GM6951" s="21"/>
      <c r="GN6951" s="21"/>
      <c r="GO6951" s="21"/>
      <c r="GP6951" s="21"/>
      <c r="GQ6951" s="21"/>
      <c r="GR6951" s="21"/>
      <c r="GS6951" s="21"/>
      <c r="GT6951" s="21"/>
      <c r="GU6951" s="21"/>
      <c r="GV6951" s="21"/>
      <c r="GW6951" s="21"/>
      <c r="GX6951" s="21"/>
      <c r="GY6951" s="21"/>
      <c r="GZ6951" s="21"/>
      <c r="HA6951" s="21"/>
      <c r="HB6951" s="21"/>
      <c r="HC6951" s="21"/>
      <c r="HD6951" s="21"/>
      <c r="HE6951" s="21"/>
      <c r="HF6951" s="21"/>
      <c r="HG6951" s="21"/>
      <c r="HH6951" s="21"/>
      <c r="HI6951" s="21"/>
      <c r="HJ6951" s="21"/>
      <c r="HK6951" s="21"/>
      <c r="HL6951" s="21"/>
      <c r="HM6951" s="21"/>
      <c r="HN6951" s="21"/>
      <c r="HO6951" s="21"/>
      <c r="HP6951" s="21"/>
      <c r="HQ6951" s="21"/>
      <c r="HR6951" s="21"/>
      <c r="HS6951" s="21"/>
      <c r="HT6951" s="21"/>
      <c r="HU6951" s="21"/>
      <c r="HV6951" s="21"/>
      <c r="HW6951" s="21"/>
      <c r="HX6951" s="21"/>
      <c r="HY6951" s="21"/>
      <c r="HZ6951" s="21"/>
      <c r="IA6951" s="21"/>
      <c r="IB6951" s="21"/>
      <c r="IC6951" s="21"/>
      <c r="ID6951" s="21"/>
      <c r="IE6951" s="21"/>
      <c r="IF6951" s="21"/>
      <c r="IG6951" s="21"/>
      <c r="IH6951" s="21"/>
      <c r="II6951" s="21"/>
      <c r="IJ6951" s="21"/>
      <c r="IK6951" s="21"/>
      <c r="IL6951" s="21"/>
      <c r="IM6951" s="21"/>
      <c r="IN6951" s="21"/>
      <c r="IO6951" s="21"/>
      <c r="IP6951" s="21"/>
      <c r="IQ6951" s="21"/>
      <c r="IR6951" s="21"/>
      <c r="IS6951" s="21"/>
      <c r="IT6951" s="21"/>
      <c r="IU6951" s="21"/>
      <c r="IV6951" s="21"/>
    </row>
    <row r="6952" spans="1:256" s="25" customFormat="1">
      <c r="A6952" s="12"/>
      <c r="B6952" s="9">
        <v>6</v>
      </c>
      <c r="C6952" s="9" t="s">
        <v>19</v>
      </c>
      <c r="D6952" s="81" t="s">
        <v>7</v>
      </c>
      <c r="E6952" s="31">
        <v>0</v>
      </c>
      <c r="F6952" s="31">
        <f t="shared" ref="F6952:V6952" si="1038">SUM(F6953:F6954)</f>
        <v>0</v>
      </c>
      <c r="G6952" s="31">
        <f t="shared" si="1038"/>
        <v>0</v>
      </c>
      <c r="H6952" s="31">
        <f t="shared" si="1038"/>
        <v>0</v>
      </c>
      <c r="I6952" s="31">
        <f t="shared" si="1038"/>
        <v>0</v>
      </c>
      <c r="J6952" s="31">
        <f t="shared" si="1038"/>
        <v>0</v>
      </c>
      <c r="K6952" s="31">
        <f t="shared" si="1038"/>
        <v>0</v>
      </c>
      <c r="L6952" s="31">
        <f t="shared" si="1038"/>
        <v>0</v>
      </c>
      <c r="M6952" s="31">
        <f t="shared" si="1038"/>
        <v>0</v>
      </c>
      <c r="N6952" s="31">
        <f t="shared" si="1038"/>
        <v>0</v>
      </c>
      <c r="O6952" s="31">
        <f t="shared" si="1038"/>
        <v>0</v>
      </c>
      <c r="P6952" s="31">
        <f t="shared" si="1038"/>
        <v>0</v>
      </c>
      <c r="Q6952" s="31">
        <f t="shared" si="1038"/>
        <v>0</v>
      </c>
      <c r="R6952" s="31">
        <f t="shared" si="1038"/>
        <v>0</v>
      </c>
      <c r="S6952" s="31">
        <f t="shared" si="1038"/>
        <v>0</v>
      </c>
      <c r="T6952" s="31">
        <f t="shared" si="1038"/>
        <v>0</v>
      </c>
      <c r="U6952" s="31">
        <f t="shared" si="1038"/>
        <v>0</v>
      </c>
      <c r="V6952" s="31">
        <f t="shared" si="1038"/>
        <v>0</v>
      </c>
      <c r="W6952" s="31">
        <f>SUM(O6952:V6952)</f>
        <v>0</v>
      </c>
      <c r="X6952" s="31">
        <f>SUM(X6953:X6954)</f>
        <v>0</v>
      </c>
      <c r="Y6952" s="31">
        <f>H6952+I6952+J6952+K6952+L6952+M6952+N6952+W6952+X6952</f>
        <v>0</v>
      </c>
      <c r="Z6952" s="31">
        <f t="shared" ref="Z6952:AK6952" si="1039">SUM(Z6953:Z6954)</f>
        <v>0</v>
      </c>
      <c r="AA6952" s="31">
        <f t="shared" si="1039"/>
        <v>0</v>
      </c>
      <c r="AB6952" s="31">
        <f t="shared" si="1039"/>
        <v>0</v>
      </c>
      <c r="AC6952" s="31">
        <f t="shared" si="1039"/>
        <v>0</v>
      </c>
      <c r="AD6952" s="31">
        <f t="shared" si="1039"/>
        <v>0</v>
      </c>
      <c r="AE6952" s="31">
        <f t="shared" si="1039"/>
        <v>0</v>
      </c>
      <c r="AF6952" s="31">
        <f t="shared" si="1039"/>
        <v>0</v>
      </c>
      <c r="AG6952" s="31">
        <f t="shared" si="1039"/>
        <v>0</v>
      </c>
      <c r="AH6952" s="31">
        <f t="shared" si="1039"/>
        <v>0</v>
      </c>
      <c r="AI6952" s="31">
        <f t="shared" si="1039"/>
        <v>0</v>
      </c>
      <c r="AJ6952" s="31">
        <f t="shared" si="1039"/>
        <v>0</v>
      </c>
      <c r="AK6952" s="31">
        <f t="shared" si="1039"/>
        <v>0</v>
      </c>
      <c r="AL6952" s="31">
        <f>SUM(AD6952:AK6952)</f>
        <v>0</v>
      </c>
      <c r="AM6952" s="31">
        <f>SUM(AM6953:AM6954)</f>
        <v>0</v>
      </c>
      <c r="AN6952" s="31">
        <f>SUM(AN6953:AN6954)</f>
        <v>0</v>
      </c>
      <c r="AO6952" s="31">
        <f>Z6952+AA6952+AB6952+AC6952+AL6952+AM6952+AN6952</f>
        <v>0</v>
      </c>
      <c r="AP6952" s="32">
        <f>E6952+Y6952-AO6952</f>
        <v>0</v>
      </c>
      <c r="AQ6952" s="32"/>
      <c r="AR6952" s="28"/>
      <c r="AS6952" s="29">
        <f>E6952+H6952+I6952+J6952+K6952+L6952+M6952+N6952+W6952+X6952-Z6952-AB6952-AL6952-AC6952-AM6952-AN6952</f>
        <v>0</v>
      </c>
      <c r="AT6952" s="29">
        <f>AP6952-AS6952</f>
        <v>0</v>
      </c>
      <c r="AU6952" s="29">
        <f>E6952</f>
        <v>0</v>
      </c>
      <c r="AV6952" s="86">
        <f>AS6952-AU6952</f>
        <v>0</v>
      </c>
      <c r="AW6952" s="86">
        <f>Y6952-AO6952</f>
        <v>0</v>
      </c>
      <c r="AX6952" s="86">
        <f>AV6952-AW6952</f>
        <v>0</v>
      </c>
      <c r="AY6952" s="86"/>
      <c r="AZ6952" s="398"/>
      <c r="BA6952" s="86"/>
      <c r="BB6952" s="86"/>
      <c r="BC6952" s="86"/>
      <c r="BD6952" s="86"/>
      <c r="BE6952" s="86"/>
      <c r="BF6952" s="86"/>
      <c r="BG6952" s="86"/>
      <c r="BH6952" s="86"/>
      <c r="BI6952" s="86"/>
      <c r="BJ6952" s="86"/>
      <c r="BK6952" s="86"/>
      <c r="BL6952" s="86"/>
      <c r="BM6952" s="86"/>
      <c r="BN6952" s="86"/>
      <c r="BO6952" s="86"/>
      <c r="BP6952" s="86"/>
      <c r="BQ6952" s="86"/>
      <c r="BR6952" s="86"/>
      <c r="BS6952" s="86"/>
      <c r="BT6952" s="86"/>
      <c r="BU6952" s="86"/>
      <c r="BV6952" s="86"/>
      <c r="BW6952" s="86"/>
      <c r="BX6952" s="86"/>
      <c r="BY6952" s="86"/>
      <c r="BZ6952" s="86"/>
      <c r="CA6952" s="86"/>
      <c r="CB6952" s="86"/>
      <c r="CC6952" s="86"/>
      <c r="CD6952" s="86"/>
      <c r="CE6952" s="86"/>
      <c r="CF6952" s="86"/>
      <c r="CG6952" s="86"/>
      <c r="CH6952" s="86"/>
      <c r="CI6952" s="86"/>
      <c r="CJ6952" s="86"/>
      <c r="CK6952" s="86"/>
      <c r="CL6952" s="86"/>
      <c r="CM6952" s="86"/>
      <c r="CN6952" s="86"/>
      <c r="CO6952" s="86"/>
      <c r="CP6952" s="86"/>
      <c r="CQ6952" s="86"/>
      <c r="CR6952" s="86"/>
      <c r="CS6952" s="86"/>
      <c r="CT6952" s="86"/>
      <c r="CU6952" s="86"/>
      <c r="CV6952" s="86"/>
      <c r="CW6952" s="86"/>
      <c r="CX6952" s="86"/>
      <c r="CY6952" s="86"/>
      <c r="CZ6952" s="86"/>
      <c r="DA6952" s="86"/>
      <c r="DB6952" s="86"/>
      <c r="DC6952" s="86"/>
      <c r="DD6952" s="86"/>
      <c r="DE6952" s="86"/>
      <c r="DF6952" s="86"/>
      <c r="DG6952" s="86"/>
      <c r="DH6952" s="86"/>
      <c r="DI6952" s="86"/>
      <c r="DJ6952" s="86"/>
      <c r="DK6952" s="86"/>
      <c r="DL6952" s="86"/>
      <c r="DM6952" s="86"/>
      <c r="DN6952" s="86"/>
      <c r="DO6952" s="86"/>
      <c r="DP6952" s="86"/>
      <c r="DQ6952" s="86"/>
      <c r="DR6952" s="86"/>
      <c r="DS6952" s="86"/>
      <c r="DT6952" s="86"/>
      <c r="DU6952" s="86"/>
      <c r="DV6952" s="86"/>
      <c r="DW6952" s="86"/>
      <c r="DX6952" s="86"/>
      <c r="DY6952" s="86"/>
      <c r="DZ6952" s="86"/>
      <c r="EA6952" s="86"/>
      <c r="EB6952" s="86"/>
      <c r="EC6952" s="86"/>
      <c r="ED6952" s="86"/>
      <c r="EE6952" s="86"/>
      <c r="EF6952" s="86"/>
      <c r="EG6952" s="86"/>
      <c r="EH6952" s="86"/>
      <c r="EI6952" s="86"/>
      <c r="EJ6952" s="86"/>
      <c r="EK6952" s="86"/>
      <c r="EL6952" s="86"/>
      <c r="EM6952" s="86"/>
      <c r="EN6952" s="86"/>
      <c r="EO6952" s="86"/>
      <c r="EP6952" s="86"/>
      <c r="EQ6952" s="86"/>
      <c r="ER6952" s="86"/>
      <c r="ES6952" s="86"/>
      <c r="ET6952" s="86"/>
      <c r="EU6952" s="86"/>
      <c r="EV6952" s="86"/>
      <c r="EW6952" s="86"/>
      <c r="EX6952" s="86"/>
      <c r="EY6952" s="86"/>
      <c r="EZ6952" s="86"/>
      <c r="FA6952" s="86"/>
      <c r="FB6952" s="86"/>
      <c r="FC6952" s="86"/>
      <c r="FD6952" s="86"/>
      <c r="FE6952" s="86"/>
      <c r="FF6952" s="86"/>
      <c r="FG6952" s="86"/>
      <c r="FH6952" s="86"/>
      <c r="FI6952" s="86"/>
      <c r="FJ6952" s="86"/>
      <c r="FK6952" s="86"/>
      <c r="FL6952" s="86"/>
      <c r="FM6952" s="86"/>
      <c r="FN6952" s="86"/>
      <c r="FO6952" s="86"/>
      <c r="FP6952" s="86"/>
      <c r="FQ6952" s="86"/>
      <c r="FR6952" s="86"/>
      <c r="FS6952" s="86"/>
      <c r="FT6952" s="86"/>
      <c r="FU6952" s="86"/>
      <c r="FV6952" s="86"/>
      <c r="FW6952" s="86"/>
      <c r="FX6952" s="86"/>
      <c r="FY6952" s="86"/>
      <c r="FZ6952" s="86"/>
      <c r="GA6952" s="86"/>
      <c r="GB6952" s="86"/>
      <c r="GC6952" s="86"/>
      <c r="GD6952" s="86"/>
      <c r="GE6952" s="86"/>
      <c r="GF6952" s="86"/>
      <c r="GG6952" s="86"/>
      <c r="GH6952" s="86"/>
      <c r="GI6952" s="86"/>
      <c r="GJ6952" s="86"/>
      <c r="GK6952" s="86"/>
      <c r="GL6952" s="86"/>
      <c r="GM6952" s="86"/>
      <c r="GN6952" s="86"/>
      <c r="GO6952" s="86"/>
      <c r="GP6952" s="86"/>
      <c r="GQ6952" s="86"/>
      <c r="GR6952" s="86"/>
      <c r="GS6952" s="86"/>
      <c r="GT6952" s="86"/>
      <c r="GU6952" s="86"/>
      <c r="GV6952" s="86"/>
      <c r="GW6952" s="86"/>
      <c r="GX6952" s="86"/>
      <c r="GY6952" s="86"/>
      <c r="GZ6952" s="86"/>
      <c r="HA6952" s="86"/>
      <c r="HB6952" s="86"/>
      <c r="HC6952" s="86"/>
      <c r="HD6952" s="86"/>
      <c r="HE6952" s="86"/>
      <c r="HF6952" s="86"/>
      <c r="HG6952" s="86"/>
      <c r="HH6952" s="86"/>
      <c r="HI6952" s="86"/>
      <c r="HJ6952" s="86"/>
      <c r="HK6952" s="86"/>
      <c r="HL6952" s="86"/>
      <c r="HM6952" s="86"/>
      <c r="HN6952" s="86"/>
      <c r="HO6952" s="86"/>
      <c r="HP6952" s="86"/>
      <c r="HQ6952" s="86"/>
      <c r="HR6952" s="86"/>
      <c r="HS6952" s="86"/>
      <c r="HT6952" s="86"/>
      <c r="HU6952" s="86"/>
      <c r="HV6952" s="86"/>
      <c r="HW6952" s="86"/>
      <c r="HX6952" s="86"/>
      <c r="HY6952" s="86"/>
      <c r="HZ6952" s="86"/>
      <c r="IA6952" s="86"/>
      <c r="IB6952" s="86"/>
      <c r="IC6952" s="86"/>
      <c r="ID6952" s="86"/>
      <c r="IE6952" s="86"/>
      <c r="IF6952" s="86"/>
      <c r="IG6952" s="86"/>
      <c r="IH6952" s="86"/>
      <c r="II6952" s="86"/>
      <c r="IJ6952" s="86"/>
      <c r="IK6952" s="86"/>
      <c r="IL6952" s="86"/>
      <c r="IM6952" s="86"/>
      <c r="IN6952" s="86"/>
      <c r="IO6952" s="86"/>
      <c r="IP6952" s="86"/>
      <c r="IQ6952" s="86"/>
      <c r="IR6952" s="86"/>
      <c r="IS6952" s="86"/>
      <c r="IT6952" s="86"/>
      <c r="IU6952" s="86"/>
      <c r="IV6952" s="86"/>
    </row>
    <row r="6953" spans="1:256" s="402" customFormat="1">
      <c r="A6953" s="13"/>
      <c r="B6953" s="8"/>
      <c r="C6953" s="8"/>
      <c r="D6953" s="113"/>
      <c r="E6953" s="33"/>
      <c r="F6953" s="34"/>
      <c r="G6953" s="63"/>
      <c r="H6953" s="67"/>
      <c r="I6953" s="34"/>
      <c r="J6953" s="34"/>
      <c r="K6953" s="34"/>
      <c r="L6953" s="34"/>
      <c r="M6953" s="34"/>
      <c r="N6953" s="34"/>
      <c r="O6953" s="34"/>
      <c r="P6953" s="34"/>
      <c r="Q6953" s="34"/>
      <c r="R6953" s="34"/>
      <c r="S6953" s="34"/>
      <c r="T6953" s="34"/>
      <c r="U6953" s="34"/>
      <c r="V6953" s="34"/>
      <c r="W6953" s="34"/>
      <c r="X6953" s="63"/>
      <c r="Y6953" s="34"/>
      <c r="Z6953" s="65"/>
      <c r="AA6953" s="65"/>
      <c r="AB6953" s="34"/>
      <c r="AC6953" s="34"/>
      <c r="AD6953" s="34"/>
      <c r="AE6953" s="34"/>
      <c r="AF6953" s="34"/>
      <c r="AG6953" s="34"/>
      <c r="AH6953" s="34"/>
      <c r="AI6953" s="34"/>
      <c r="AJ6953" s="34"/>
      <c r="AK6953" s="34"/>
      <c r="AL6953" s="34"/>
      <c r="AM6953" s="34"/>
      <c r="AN6953" s="34"/>
      <c r="AO6953" s="34"/>
      <c r="AP6953" s="34"/>
      <c r="AQ6953" s="34"/>
      <c r="AR6953" s="28"/>
      <c r="AS6953" s="29"/>
      <c r="AT6953" s="29"/>
      <c r="AU6953" s="29"/>
    </row>
    <row r="6954" spans="1:256" s="402" customFormat="1">
      <c r="A6954" s="13"/>
      <c r="B6954" s="8"/>
      <c r="C6954" s="8"/>
      <c r="D6954" s="113"/>
      <c r="E6954" s="33"/>
      <c r="F6954" s="34"/>
      <c r="G6954" s="63"/>
      <c r="H6954" s="67"/>
      <c r="I6954" s="34"/>
      <c r="J6954" s="34"/>
      <c r="K6954" s="34"/>
      <c r="L6954" s="34"/>
      <c r="M6954" s="34"/>
      <c r="N6954" s="34"/>
      <c r="O6954" s="34"/>
      <c r="P6954" s="34"/>
      <c r="Q6954" s="34"/>
      <c r="R6954" s="34"/>
      <c r="S6954" s="34"/>
      <c r="T6954" s="34"/>
      <c r="U6954" s="34"/>
      <c r="V6954" s="34"/>
      <c r="W6954" s="34"/>
      <c r="X6954" s="63"/>
      <c r="Y6954" s="34"/>
      <c r="Z6954" s="65"/>
      <c r="AA6954" s="65"/>
      <c r="AB6954" s="34"/>
      <c r="AC6954" s="34"/>
      <c r="AD6954" s="34"/>
      <c r="AE6954" s="34"/>
      <c r="AF6954" s="34"/>
      <c r="AG6954" s="34"/>
      <c r="AH6954" s="34"/>
      <c r="AI6954" s="34"/>
      <c r="AJ6954" s="34"/>
      <c r="AK6954" s="34"/>
      <c r="AL6954" s="34"/>
      <c r="AM6954" s="34"/>
      <c r="AN6954" s="34"/>
      <c r="AO6954" s="34"/>
      <c r="AP6954" s="34"/>
      <c r="AQ6954" s="34"/>
      <c r="AR6954" s="28"/>
      <c r="AS6954" s="29"/>
      <c r="AT6954" s="29"/>
      <c r="AU6954" s="29"/>
    </row>
    <row r="6955" spans="1:256" s="21" customFormat="1">
      <c r="A6955" s="14"/>
      <c r="B6955" s="11">
        <v>7</v>
      </c>
      <c r="C6955" s="11"/>
      <c r="D6955" s="85" t="s">
        <v>8</v>
      </c>
      <c r="E6955" s="31">
        <v>1150000</v>
      </c>
      <c r="F6955" s="31">
        <f t="shared" ref="F6955:V6955" si="1040">SUM(F6956:F6957)</f>
        <v>0</v>
      </c>
      <c r="G6955" s="31">
        <f t="shared" si="1040"/>
        <v>0</v>
      </c>
      <c r="H6955" s="31">
        <f t="shared" si="1040"/>
        <v>0</v>
      </c>
      <c r="I6955" s="31">
        <f t="shared" si="1040"/>
        <v>0</v>
      </c>
      <c r="J6955" s="31">
        <f t="shared" si="1040"/>
        <v>0</v>
      </c>
      <c r="K6955" s="31">
        <f t="shared" si="1040"/>
        <v>0</v>
      </c>
      <c r="L6955" s="31">
        <f t="shared" si="1040"/>
        <v>0</v>
      </c>
      <c r="M6955" s="31">
        <f t="shared" si="1040"/>
        <v>0</v>
      </c>
      <c r="N6955" s="31">
        <f t="shared" si="1040"/>
        <v>0</v>
      </c>
      <c r="O6955" s="31">
        <f t="shared" si="1040"/>
        <v>0</v>
      </c>
      <c r="P6955" s="31">
        <f t="shared" si="1040"/>
        <v>0</v>
      </c>
      <c r="Q6955" s="31">
        <f t="shared" si="1040"/>
        <v>0</v>
      </c>
      <c r="R6955" s="31">
        <f t="shared" si="1040"/>
        <v>0</v>
      </c>
      <c r="S6955" s="31">
        <f t="shared" si="1040"/>
        <v>0</v>
      </c>
      <c r="T6955" s="31">
        <f t="shared" si="1040"/>
        <v>0</v>
      </c>
      <c r="U6955" s="31">
        <f t="shared" si="1040"/>
        <v>0</v>
      </c>
      <c r="V6955" s="31">
        <f t="shared" si="1040"/>
        <v>0</v>
      </c>
      <c r="W6955" s="31">
        <f>SUM(O6955:V6955)</f>
        <v>0</v>
      </c>
      <c r="X6955" s="31">
        <f>SUM(X6956:X6957)</f>
        <v>0</v>
      </c>
      <c r="Y6955" s="31">
        <f>H6955+I6955+J6955+K6955+L6955+M6955+N6955+W6955+X6955</f>
        <v>0</v>
      </c>
      <c r="Z6955" s="31">
        <f t="shared" ref="Z6955:AK6955" si="1041">SUM(Z6956:Z6957)</f>
        <v>0</v>
      </c>
      <c r="AA6955" s="31">
        <f t="shared" si="1041"/>
        <v>0</v>
      </c>
      <c r="AB6955" s="31">
        <f t="shared" si="1041"/>
        <v>0</v>
      </c>
      <c r="AC6955" s="31">
        <f t="shared" si="1041"/>
        <v>0</v>
      </c>
      <c r="AD6955" s="31">
        <f t="shared" si="1041"/>
        <v>0</v>
      </c>
      <c r="AE6955" s="31">
        <f t="shared" si="1041"/>
        <v>0</v>
      </c>
      <c r="AF6955" s="31">
        <f t="shared" si="1041"/>
        <v>0</v>
      </c>
      <c r="AG6955" s="31">
        <f t="shared" si="1041"/>
        <v>0</v>
      </c>
      <c r="AH6955" s="31">
        <f t="shared" si="1041"/>
        <v>0</v>
      </c>
      <c r="AI6955" s="31">
        <f t="shared" si="1041"/>
        <v>0</v>
      </c>
      <c r="AJ6955" s="31">
        <f t="shared" si="1041"/>
        <v>0</v>
      </c>
      <c r="AK6955" s="31">
        <f t="shared" si="1041"/>
        <v>0</v>
      </c>
      <c r="AL6955" s="31">
        <f>SUM(AD6955:AK6955)</f>
        <v>0</v>
      </c>
      <c r="AM6955" s="31">
        <f>SUM(AM6956:AM6957)</f>
        <v>0</v>
      </c>
      <c r="AN6955" s="31">
        <f>SUM(AN6956:AN6957)</f>
        <v>0</v>
      </c>
      <c r="AO6955" s="31">
        <f>Z6955+AA6955+AB6955+AC6955+AL6955+AM6955+AN6955</f>
        <v>0</v>
      </c>
      <c r="AP6955" s="32">
        <f>E6955+Y6955-AO6955</f>
        <v>1150000</v>
      </c>
      <c r="AQ6955" s="32"/>
      <c r="AR6955" s="28"/>
      <c r="AS6955" s="29">
        <f>E6955+H6955+I6955+J6955+K6955+L6955+M6955+N6955+W6955+X6955-Z6955-AB6955-AL6955-AC6955-AM6955-AN6955</f>
        <v>1150000</v>
      </c>
      <c r="AT6955" s="29">
        <f>AP6955-AS6955</f>
        <v>0</v>
      </c>
      <c r="AU6955" s="29">
        <f>E6955</f>
        <v>1150000</v>
      </c>
      <c r="AV6955" s="86">
        <f>AS6955-AU6955</f>
        <v>0</v>
      </c>
      <c r="AW6955" s="86">
        <f>Y6955-AO6955</f>
        <v>0</v>
      </c>
      <c r="AX6955" s="86">
        <f>AV6955-AW6955</f>
        <v>0</v>
      </c>
      <c r="AZ6955" s="398"/>
    </row>
    <row r="6956" spans="1:256" s="21" customFormat="1">
      <c r="A6956" s="10"/>
      <c r="B6956" s="8"/>
      <c r="C6956" s="8"/>
      <c r="D6956" s="82"/>
      <c r="E6956" s="33"/>
      <c r="F6956" s="33"/>
      <c r="G6956" s="282"/>
      <c r="H6956" s="283"/>
      <c r="I6956" s="33"/>
      <c r="J6956" s="33"/>
      <c r="K6956" s="33"/>
      <c r="L6956" s="33"/>
      <c r="M6956" s="33"/>
      <c r="N6956" s="33"/>
      <c r="O6956" s="33"/>
      <c r="P6956" s="33"/>
      <c r="Q6956" s="33"/>
      <c r="R6956" s="33"/>
      <c r="S6956" s="33"/>
      <c r="T6956" s="33"/>
      <c r="U6956" s="33"/>
      <c r="V6956" s="33"/>
      <c r="W6956" s="33"/>
      <c r="X6956" s="282"/>
      <c r="Y6956" s="33"/>
      <c r="Z6956" s="284"/>
      <c r="AA6956" s="284"/>
      <c r="AB6956" s="33"/>
      <c r="AC6956" s="33"/>
      <c r="AD6956" s="33"/>
      <c r="AE6956" s="33"/>
      <c r="AF6956" s="33"/>
      <c r="AG6956" s="33"/>
      <c r="AH6956" s="33"/>
      <c r="AI6956" s="33"/>
      <c r="AJ6956" s="33"/>
      <c r="AK6956" s="33"/>
      <c r="AL6956" s="33"/>
      <c r="AM6956" s="33"/>
      <c r="AN6956" s="33"/>
      <c r="AO6956" s="33"/>
      <c r="AP6956" s="34"/>
      <c r="AQ6956" s="70"/>
      <c r="AR6956" s="76"/>
      <c r="AS6956" s="60"/>
      <c r="AT6956" s="60"/>
      <c r="AU6956" s="60"/>
    </row>
    <row r="6957" spans="1:256" s="21" customFormat="1">
      <c r="A6957" s="10"/>
      <c r="B6957" s="8"/>
      <c r="C6957" s="8"/>
      <c r="D6957" s="82"/>
      <c r="E6957" s="33"/>
      <c r="F6957" s="33"/>
      <c r="G6957" s="282"/>
      <c r="H6957" s="283"/>
      <c r="I6957" s="33"/>
      <c r="J6957" s="33"/>
      <c r="K6957" s="33"/>
      <c r="L6957" s="33"/>
      <c r="M6957" s="33"/>
      <c r="N6957" s="33"/>
      <c r="O6957" s="33"/>
      <c r="P6957" s="33"/>
      <c r="Q6957" s="33"/>
      <c r="R6957" s="33"/>
      <c r="S6957" s="33"/>
      <c r="T6957" s="33"/>
      <c r="U6957" s="33"/>
      <c r="V6957" s="33"/>
      <c r="W6957" s="33"/>
      <c r="X6957" s="282"/>
      <c r="Y6957" s="33"/>
      <c r="Z6957" s="284"/>
      <c r="AA6957" s="284"/>
      <c r="AB6957" s="33"/>
      <c r="AC6957" s="33"/>
      <c r="AD6957" s="33"/>
      <c r="AE6957" s="33"/>
      <c r="AF6957" s="33"/>
      <c r="AG6957" s="33"/>
      <c r="AH6957" s="33"/>
      <c r="AI6957" s="33"/>
      <c r="AJ6957" s="33"/>
      <c r="AK6957" s="33"/>
      <c r="AL6957" s="33"/>
      <c r="AM6957" s="33"/>
      <c r="AN6957" s="33"/>
      <c r="AO6957" s="33"/>
      <c r="AP6957" s="34"/>
      <c r="AQ6957" s="70"/>
      <c r="AR6957" s="76"/>
      <c r="AS6957" s="60"/>
      <c r="AT6957" s="60"/>
      <c r="AU6957" s="60"/>
    </row>
    <row r="6958" spans="1:256" s="21" customFormat="1">
      <c r="A6958" s="14"/>
      <c r="B6958" s="11">
        <v>8</v>
      </c>
      <c r="C6958" s="11"/>
      <c r="D6958" s="77" t="s">
        <v>39</v>
      </c>
      <c r="E6958" s="31">
        <v>10624500</v>
      </c>
      <c r="F6958" s="31">
        <f t="shared" ref="F6958:V6958" si="1042">SUM(F6959:F6969)</f>
        <v>0</v>
      </c>
      <c r="G6958" s="31">
        <f t="shared" si="1042"/>
        <v>0</v>
      </c>
      <c r="H6958" s="31">
        <f t="shared" si="1042"/>
        <v>0</v>
      </c>
      <c r="I6958" s="31">
        <f t="shared" si="1042"/>
        <v>0</v>
      </c>
      <c r="J6958" s="31">
        <f t="shared" si="1042"/>
        <v>0</v>
      </c>
      <c r="K6958" s="31">
        <f t="shared" si="1042"/>
        <v>0</v>
      </c>
      <c r="L6958" s="31">
        <f t="shared" si="1042"/>
        <v>0</v>
      </c>
      <c r="M6958" s="31">
        <f t="shared" si="1042"/>
        <v>0</v>
      </c>
      <c r="N6958" s="31">
        <f t="shared" si="1042"/>
        <v>0</v>
      </c>
      <c r="O6958" s="31">
        <f t="shared" si="1042"/>
        <v>0</v>
      </c>
      <c r="P6958" s="31">
        <f t="shared" si="1042"/>
        <v>850000</v>
      </c>
      <c r="Q6958" s="31">
        <f t="shared" si="1042"/>
        <v>0</v>
      </c>
      <c r="R6958" s="31">
        <f t="shared" si="1042"/>
        <v>0</v>
      </c>
      <c r="S6958" s="31">
        <f t="shared" si="1042"/>
        <v>0</v>
      </c>
      <c r="T6958" s="31">
        <f t="shared" si="1042"/>
        <v>0</v>
      </c>
      <c r="U6958" s="31">
        <f t="shared" si="1042"/>
        <v>0</v>
      </c>
      <c r="V6958" s="31">
        <f t="shared" si="1042"/>
        <v>0</v>
      </c>
      <c r="W6958" s="31">
        <f>SUM(O6958:V6958)</f>
        <v>850000</v>
      </c>
      <c r="X6958" s="31">
        <f>SUM(X6959:X6969)</f>
        <v>0</v>
      </c>
      <c r="Y6958" s="31">
        <f>H6958+I6958+J6958+K6958+L6958+M6958+N6958+W6958+X6958</f>
        <v>850000</v>
      </c>
      <c r="Z6958" s="31">
        <f t="shared" ref="Z6958:AK6958" si="1043">SUM(Z6959:Z6969)</f>
        <v>0</v>
      </c>
      <c r="AA6958" s="31">
        <f t="shared" si="1043"/>
        <v>0</v>
      </c>
      <c r="AB6958" s="31">
        <f t="shared" si="1043"/>
        <v>0</v>
      </c>
      <c r="AC6958" s="31">
        <f t="shared" si="1043"/>
        <v>0</v>
      </c>
      <c r="AD6958" s="31">
        <f t="shared" si="1043"/>
        <v>0</v>
      </c>
      <c r="AE6958" s="31">
        <f t="shared" si="1043"/>
        <v>0</v>
      </c>
      <c r="AF6958" s="31">
        <f t="shared" si="1043"/>
        <v>0</v>
      </c>
      <c r="AG6958" s="31">
        <f t="shared" si="1043"/>
        <v>0</v>
      </c>
      <c r="AH6958" s="31">
        <f t="shared" si="1043"/>
        <v>0</v>
      </c>
      <c r="AI6958" s="31">
        <f t="shared" si="1043"/>
        <v>0</v>
      </c>
      <c r="AJ6958" s="31">
        <f t="shared" si="1043"/>
        <v>0</v>
      </c>
      <c r="AK6958" s="31">
        <f t="shared" si="1043"/>
        <v>0</v>
      </c>
      <c r="AL6958" s="31">
        <f>SUM(AD6958:AK6958)</f>
        <v>0</v>
      </c>
      <c r="AM6958" s="31">
        <f>SUM(AM6959:AM6969)</f>
        <v>0</v>
      </c>
      <c r="AN6958" s="31">
        <f>SUM(AN6959:AN6969)</f>
        <v>0</v>
      </c>
      <c r="AO6958" s="31">
        <f>Z6958+AA6958+AB6958+AC6958+AL6958+AM6958+AN6958</f>
        <v>0</v>
      </c>
      <c r="AP6958" s="32">
        <f>E6958+Y6958-AO6958</f>
        <v>11474500</v>
      </c>
      <c r="AQ6958" s="32"/>
      <c r="AR6958" s="28"/>
      <c r="AS6958" s="29">
        <f>E6958+H6958+I6958+J6958+K6958+L6958+M6958+N6958+W6958+X6958-Z6958-AB6958-AL6958-AC6958-AM6958-AN6958</f>
        <v>11474500</v>
      </c>
      <c r="AT6958" s="29">
        <f>AP6958-AS6958</f>
        <v>0</v>
      </c>
      <c r="AU6958" s="29">
        <f>E6958</f>
        <v>10624500</v>
      </c>
      <c r="AV6958" s="86">
        <f>AS6958-AU6958</f>
        <v>850000</v>
      </c>
      <c r="AW6958" s="86">
        <f>Y6958-AO6958</f>
        <v>850000</v>
      </c>
      <c r="AX6958" s="86">
        <f>AV6958-AW6958</f>
        <v>0</v>
      </c>
      <c r="AZ6958" s="398"/>
    </row>
    <row r="6959" spans="1:256" s="402" customFormat="1">
      <c r="A6959" s="13"/>
      <c r="B6959" s="8"/>
      <c r="C6959" s="8"/>
      <c r="D6959" s="324"/>
      <c r="E6959" s="33"/>
      <c r="F6959" s="33"/>
      <c r="G6959" s="282"/>
      <c r="H6959" s="283"/>
      <c r="I6959" s="33"/>
      <c r="J6959" s="33"/>
      <c r="K6959" s="33"/>
      <c r="L6959" s="33"/>
      <c r="M6959" s="33"/>
      <c r="N6959" s="33"/>
      <c r="O6959" s="33"/>
      <c r="P6959" s="33"/>
      <c r="Q6959" s="33"/>
      <c r="R6959" s="33"/>
      <c r="S6959" s="33"/>
      <c r="T6959" s="33"/>
      <c r="U6959" s="33"/>
      <c r="V6959" s="33"/>
      <c r="W6959" s="33"/>
      <c r="X6959" s="282"/>
      <c r="Y6959" s="33"/>
      <c r="Z6959" s="284"/>
      <c r="AA6959" s="284"/>
      <c r="AB6959" s="33"/>
      <c r="AC6959" s="33"/>
      <c r="AD6959" s="33"/>
      <c r="AE6959" s="33"/>
      <c r="AF6959" s="33"/>
      <c r="AG6959" s="33"/>
      <c r="AH6959" s="33"/>
      <c r="AI6959" s="33"/>
      <c r="AJ6959" s="33"/>
      <c r="AK6959" s="33"/>
      <c r="AL6959" s="33"/>
      <c r="AM6959" s="33"/>
      <c r="AN6959" s="33"/>
      <c r="AO6959" s="33"/>
      <c r="AP6959" s="34"/>
      <c r="AQ6959" s="34"/>
      <c r="AR6959" s="28"/>
      <c r="AS6959" s="29"/>
      <c r="AT6959" s="29"/>
      <c r="AU6959" s="29"/>
    </row>
    <row r="6960" spans="1:256" s="402" customFormat="1">
      <c r="A6960" s="13"/>
      <c r="B6960" s="8"/>
      <c r="C6960" s="8"/>
      <c r="D6960" s="324"/>
      <c r="E6960" s="33"/>
      <c r="F6960" s="33"/>
      <c r="G6960" s="282"/>
      <c r="H6960" s="283"/>
      <c r="I6960" s="33"/>
      <c r="J6960" s="33"/>
      <c r="K6960" s="33"/>
      <c r="L6960" s="33"/>
      <c r="M6960" s="33"/>
      <c r="N6960" s="33"/>
      <c r="O6960" s="33"/>
      <c r="P6960" s="33"/>
      <c r="Q6960" s="33"/>
      <c r="R6960" s="33"/>
      <c r="S6960" s="33"/>
      <c r="T6960" s="33"/>
      <c r="U6960" s="33"/>
      <c r="V6960" s="33"/>
      <c r="W6960" s="33"/>
      <c r="X6960" s="282"/>
      <c r="Y6960" s="33"/>
      <c r="Z6960" s="284"/>
      <c r="AA6960" s="284"/>
      <c r="AB6960" s="33"/>
      <c r="AC6960" s="33"/>
      <c r="AD6960" s="33"/>
      <c r="AE6960" s="33"/>
      <c r="AF6960" s="33"/>
      <c r="AG6960" s="33"/>
      <c r="AH6960" s="33"/>
      <c r="AI6960" s="33"/>
      <c r="AJ6960" s="33"/>
      <c r="AK6960" s="33"/>
      <c r="AL6960" s="33"/>
      <c r="AM6960" s="33"/>
      <c r="AN6960" s="33"/>
      <c r="AO6960" s="33"/>
      <c r="AP6960" s="34"/>
      <c r="AQ6960" s="34"/>
      <c r="AR6960" s="28"/>
      <c r="AS6960" s="29"/>
      <c r="AT6960" s="29"/>
      <c r="AU6960" s="29"/>
    </row>
    <row r="6961" spans="1:256" s="551" customFormat="1" ht="15">
      <c r="A6961" s="13"/>
      <c r="B6961" s="8"/>
      <c r="C6961" s="8"/>
      <c r="D6961" s="505" t="s">
        <v>558</v>
      </c>
      <c r="E6961" s="33"/>
      <c r="F6961" s="33"/>
      <c r="G6961" s="282"/>
      <c r="H6961" s="283"/>
      <c r="I6961" s="33"/>
      <c r="J6961" s="33"/>
      <c r="K6961" s="33"/>
      <c r="L6961" s="33"/>
      <c r="M6961" s="33"/>
      <c r="N6961" s="33"/>
      <c r="O6961" s="33"/>
      <c r="P6961" s="33"/>
      <c r="Q6961" s="33"/>
      <c r="R6961" s="33"/>
      <c r="S6961" s="33"/>
      <c r="T6961" s="33"/>
      <c r="U6961" s="33"/>
      <c r="V6961" s="33"/>
      <c r="W6961" s="33"/>
      <c r="X6961" s="282"/>
      <c r="Y6961" s="33"/>
      <c r="Z6961" s="284"/>
      <c r="AA6961" s="284"/>
      <c r="AB6961" s="33"/>
      <c r="AC6961" s="33"/>
      <c r="AD6961" s="33"/>
      <c r="AE6961" s="33"/>
      <c r="AF6961" s="33"/>
      <c r="AG6961" s="33"/>
      <c r="AH6961" s="33"/>
      <c r="AI6961" s="33"/>
      <c r="AJ6961" s="33"/>
      <c r="AK6961" s="33"/>
      <c r="AL6961" s="33"/>
      <c r="AM6961" s="33"/>
      <c r="AN6961" s="33"/>
      <c r="AO6961" s="33"/>
      <c r="AP6961" s="34"/>
      <c r="AQ6961" s="34"/>
      <c r="AR6961" s="28"/>
      <c r="AS6961" s="29"/>
      <c r="AT6961" s="29"/>
      <c r="AU6961" s="29"/>
    </row>
    <row r="6962" spans="1:256" s="551" customFormat="1">
      <c r="A6962" s="13"/>
      <c r="B6962" s="8"/>
      <c r="C6962" s="8"/>
      <c r="D6962" s="324" t="s">
        <v>2070</v>
      </c>
      <c r="E6962" s="33"/>
      <c r="F6962" s="33"/>
      <c r="G6962" s="282"/>
      <c r="H6962" s="283"/>
      <c r="I6962" s="33"/>
      <c r="J6962" s="33"/>
      <c r="K6962" s="33"/>
      <c r="L6962" s="33"/>
      <c r="M6962" s="33"/>
      <c r="N6962" s="33"/>
      <c r="O6962" s="33"/>
      <c r="P6962" s="33">
        <v>400000</v>
      </c>
      <c r="Q6962" s="33"/>
      <c r="R6962" s="33"/>
      <c r="S6962" s="33"/>
      <c r="T6962" s="33"/>
      <c r="U6962" s="33"/>
      <c r="V6962" s="33"/>
      <c r="W6962" s="33"/>
      <c r="X6962" s="282"/>
      <c r="Y6962" s="33"/>
      <c r="Z6962" s="284"/>
      <c r="AA6962" s="284"/>
      <c r="AB6962" s="33"/>
      <c r="AC6962" s="33"/>
      <c r="AD6962" s="33"/>
      <c r="AE6962" s="33"/>
      <c r="AF6962" s="33"/>
      <c r="AG6962" s="33"/>
      <c r="AH6962" s="33"/>
      <c r="AI6962" s="33"/>
      <c r="AJ6962" s="33"/>
      <c r="AK6962" s="33"/>
      <c r="AL6962" s="33"/>
      <c r="AM6962" s="33"/>
      <c r="AN6962" s="33"/>
      <c r="AO6962" s="33"/>
      <c r="AP6962" s="34"/>
      <c r="AQ6962" s="34"/>
      <c r="AR6962" s="28"/>
      <c r="AS6962" s="29"/>
      <c r="AT6962" s="29"/>
      <c r="AU6962" s="29"/>
    </row>
    <row r="6963" spans="1:256" s="551" customFormat="1">
      <c r="A6963" s="13"/>
      <c r="B6963" s="8"/>
      <c r="C6963" s="8"/>
      <c r="D6963" s="324" t="s">
        <v>2071</v>
      </c>
      <c r="E6963" s="33"/>
      <c r="F6963" s="33"/>
      <c r="G6963" s="282"/>
      <c r="H6963" s="283"/>
      <c r="I6963" s="33"/>
      <c r="J6963" s="33"/>
      <c r="K6963" s="33"/>
      <c r="L6963" s="33"/>
      <c r="M6963" s="33"/>
      <c r="N6963" s="33"/>
      <c r="O6963" s="33"/>
      <c r="P6963" s="33">
        <v>450000</v>
      </c>
      <c r="Q6963" s="33"/>
      <c r="R6963" s="33"/>
      <c r="S6963" s="33"/>
      <c r="T6963" s="33"/>
      <c r="U6963" s="33"/>
      <c r="V6963" s="33"/>
      <c r="W6963" s="33"/>
      <c r="X6963" s="282"/>
      <c r="Y6963" s="33"/>
      <c r="Z6963" s="284"/>
      <c r="AA6963" s="284"/>
      <c r="AB6963" s="33"/>
      <c r="AC6963" s="33"/>
      <c r="AD6963" s="33"/>
      <c r="AE6963" s="33"/>
      <c r="AF6963" s="33"/>
      <c r="AG6963" s="33"/>
      <c r="AH6963" s="33"/>
      <c r="AI6963" s="33"/>
      <c r="AJ6963" s="33"/>
      <c r="AK6963" s="33"/>
      <c r="AL6963" s="33"/>
      <c r="AM6963" s="33"/>
      <c r="AN6963" s="33"/>
      <c r="AO6963" s="33"/>
      <c r="AP6963" s="34"/>
      <c r="AQ6963" s="34"/>
      <c r="AR6963" s="28"/>
      <c r="AS6963" s="29"/>
      <c r="AT6963" s="29"/>
      <c r="AU6963" s="29"/>
    </row>
    <row r="6964" spans="1:256" s="551" customFormat="1">
      <c r="A6964" s="13"/>
      <c r="B6964" s="8"/>
      <c r="C6964" s="8"/>
      <c r="D6964" s="324"/>
      <c r="E6964" s="33"/>
      <c r="F6964" s="33"/>
      <c r="G6964" s="282"/>
      <c r="H6964" s="283"/>
      <c r="I6964" s="33"/>
      <c r="J6964" s="33"/>
      <c r="K6964" s="33"/>
      <c r="L6964" s="33"/>
      <c r="M6964" s="33"/>
      <c r="N6964" s="33"/>
      <c r="O6964" s="33"/>
      <c r="P6964" s="33"/>
      <c r="Q6964" s="33"/>
      <c r="R6964" s="33"/>
      <c r="S6964" s="33"/>
      <c r="T6964" s="33"/>
      <c r="U6964" s="33"/>
      <c r="V6964" s="33"/>
      <c r="W6964" s="33"/>
      <c r="X6964" s="282"/>
      <c r="Y6964" s="33"/>
      <c r="Z6964" s="284"/>
      <c r="AA6964" s="284"/>
      <c r="AB6964" s="33"/>
      <c r="AC6964" s="33"/>
      <c r="AD6964" s="33"/>
      <c r="AE6964" s="33"/>
      <c r="AF6964" s="33"/>
      <c r="AG6964" s="33"/>
      <c r="AH6964" s="33"/>
      <c r="AI6964" s="33"/>
      <c r="AJ6964" s="33"/>
      <c r="AK6964" s="33"/>
      <c r="AL6964" s="33"/>
      <c r="AM6964" s="33"/>
      <c r="AN6964" s="33"/>
      <c r="AO6964" s="33"/>
      <c r="AP6964" s="34"/>
      <c r="AQ6964" s="34"/>
      <c r="AR6964" s="28"/>
      <c r="AS6964" s="29"/>
      <c r="AT6964" s="29"/>
      <c r="AU6964" s="29"/>
    </row>
    <row r="6965" spans="1:256" s="551" customFormat="1">
      <c r="A6965" s="13"/>
      <c r="B6965" s="8"/>
      <c r="C6965" s="8"/>
      <c r="D6965" s="324"/>
      <c r="E6965" s="33"/>
      <c r="F6965" s="33"/>
      <c r="G6965" s="282"/>
      <c r="H6965" s="283"/>
      <c r="I6965" s="33"/>
      <c r="J6965" s="33"/>
      <c r="K6965" s="33"/>
      <c r="L6965" s="33"/>
      <c r="M6965" s="33"/>
      <c r="N6965" s="33"/>
      <c r="O6965" s="33"/>
      <c r="P6965" s="33"/>
      <c r="Q6965" s="33"/>
      <c r="R6965" s="33"/>
      <c r="S6965" s="33"/>
      <c r="T6965" s="33"/>
      <c r="U6965" s="33"/>
      <c r="V6965" s="33"/>
      <c r="W6965" s="33"/>
      <c r="X6965" s="282"/>
      <c r="Y6965" s="33"/>
      <c r="Z6965" s="284"/>
      <c r="AA6965" s="284"/>
      <c r="AB6965" s="33"/>
      <c r="AC6965" s="33"/>
      <c r="AD6965" s="33"/>
      <c r="AE6965" s="33"/>
      <c r="AF6965" s="33"/>
      <c r="AG6965" s="33"/>
      <c r="AH6965" s="33"/>
      <c r="AI6965" s="33"/>
      <c r="AJ6965" s="33"/>
      <c r="AK6965" s="33"/>
      <c r="AL6965" s="33"/>
      <c r="AM6965" s="33"/>
      <c r="AN6965" s="33"/>
      <c r="AO6965" s="33"/>
      <c r="AP6965" s="34"/>
      <c r="AQ6965" s="34"/>
      <c r="AR6965" s="28"/>
      <c r="AS6965" s="29"/>
      <c r="AT6965" s="29"/>
      <c r="AU6965" s="29"/>
    </row>
    <row r="6966" spans="1:256" s="551" customFormat="1">
      <c r="A6966" s="13"/>
      <c r="B6966" s="8"/>
      <c r="C6966" s="8"/>
      <c r="D6966" s="324"/>
      <c r="E6966" s="33"/>
      <c r="F6966" s="33"/>
      <c r="G6966" s="282"/>
      <c r="H6966" s="283"/>
      <c r="I6966" s="33"/>
      <c r="J6966" s="33"/>
      <c r="K6966" s="33"/>
      <c r="L6966" s="33"/>
      <c r="M6966" s="33"/>
      <c r="N6966" s="33"/>
      <c r="O6966" s="33"/>
      <c r="P6966" s="33"/>
      <c r="Q6966" s="33"/>
      <c r="R6966" s="33"/>
      <c r="S6966" s="33"/>
      <c r="T6966" s="33"/>
      <c r="U6966" s="33"/>
      <c r="V6966" s="33"/>
      <c r="W6966" s="33"/>
      <c r="X6966" s="282"/>
      <c r="Y6966" s="33"/>
      <c r="Z6966" s="284"/>
      <c r="AA6966" s="284"/>
      <c r="AB6966" s="33"/>
      <c r="AC6966" s="33"/>
      <c r="AD6966" s="33"/>
      <c r="AE6966" s="33"/>
      <c r="AF6966" s="33"/>
      <c r="AG6966" s="33"/>
      <c r="AH6966" s="33"/>
      <c r="AI6966" s="33"/>
      <c r="AJ6966" s="33"/>
      <c r="AK6966" s="33"/>
      <c r="AL6966" s="33"/>
      <c r="AM6966" s="33"/>
      <c r="AN6966" s="33"/>
      <c r="AO6966" s="33"/>
      <c r="AP6966" s="34"/>
      <c r="AQ6966" s="34"/>
      <c r="AR6966" s="28"/>
      <c r="AS6966" s="29"/>
      <c r="AT6966" s="29"/>
      <c r="AU6966" s="29"/>
    </row>
    <row r="6967" spans="1:256" s="402" customFormat="1">
      <c r="A6967" s="13"/>
      <c r="B6967" s="8"/>
      <c r="C6967" s="8"/>
      <c r="D6967" s="240"/>
      <c r="E6967" s="33"/>
      <c r="F6967" s="321"/>
      <c r="G6967" s="282"/>
      <c r="H6967" s="283"/>
      <c r="I6967" s="33"/>
      <c r="J6967" s="33"/>
      <c r="K6967" s="33"/>
      <c r="L6967" s="33"/>
      <c r="M6967" s="33"/>
      <c r="N6967" s="33"/>
      <c r="O6967" s="33"/>
      <c r="P6967" s="33"/>
      <c r="Q6967" s="33"/>
      <c r="R6967" s="33"/>
      <c r="S6967" s="33"/>
      <c r="T6967" s="33"/>
      <c r="U6967" s="33"/>
      <c r="V6967" s="33"/>
      <c r="W6967" s="33"/>
      <c r="X6967" s="282"/>
      <c r="Y6967" s="33"/>
      <c r="Z6967" s="284"/>
      <c r="AA6967" s="284"/>
      <c r="AB6967" s="33"/>
      <c r="AC6967" s="33"/>
      <c r="AD6967" s="33"/>
      <c r="AE6967" s="33"/>
      <c r="AF6967" s="33"/>
      <c r="AG6967" s="33"/>
      <c r="AH6967" s="33"/>
      <c r="AI6967" s="33"/>
      <c r="AJ6967" s="33"/>
      <c r="AK6967" s="33"/>
      <c r="AL6967" s="33"/>
      <c r="AM6967" s="33"/>
      <c r="AN6967" s="33"/>
      <c r="AO6967" s="33"/>
      <c r="AP6967" s="34"/>
      <c r="AQ6967" s="34"/>
      <c r="AR6967" s="28"/>
      <c r="AS6967" s="29"/>
      <c r="AT6967" s="29"/>
      <c r="AU6967" s="29"/>
    </row>
    <row r="6968" spans="1:256" s="402" customFormat="1">
      <c r="A6968" s="13"/>
      <c r="B6968" s="8"/>
      <c r="C6968" s="8"/>
      <c r="D6968" s="240"/>
      <c r="E6968" s="33"/>
      <c r="F6968" s="321"/>
      <c r="G6968" s="282"/>
      <c r="H6968" s="283"/>
      <c r="I6968" s="33"/>
      <c r="J6968" s="33"/>
      <c r="K6968" s="33"/>
      <c r="L6968" s="33"/>
      <c r="M6968" s="33"/>
      <c r="N6968" s="33"/>
      <c r="O6968" s="33"/>
      <c r="P6968" s="33"/>
      <c r="Q6968" s="33"/>
      <c r="R6968" s="33"/>
      <c r="S6968" s="33"/>
      <c r="T6968" s="33"/>
      <c r="U6968" s="33"/>
      <c r="V6968" s="33"/>
      <c r="W6968" s="33"/>
      <c r="X6968" s="282"/>
      <c r="Y6968" s="33"/>
      <c r="Z6968" s="284"/>
      <c r="AA6968" s="284"/>
      <c r="AB6968" s="33"/>
      <c r="AC6968" s="33"/>
      <c r="AD6968" s="33"/>
      <c r="AE6968" s="33"/>
      <c r="AF6968" s="33"/>
      <c r="AG6968" s="33"/>
      <c r="AH6968" s="33"/>
      <c r="AI6968" s="33"/>
      <c r="AJ6968" s="33"/>
      <c r="AK6968" s="33"/>
      <c r="AL6968" s="33"/>
      <c r="AM6968" s="33"/>
      <c r="AN6968" s="33"/>
      <c r="AO6968" s="33"/>
      <c r="AP6968" s="34"/>
      <c r="AQ6968" s="34"/>
      <c r="AR6968" s="28"/>
      <c r="AS6968" s="29"/>
      <c r="AT6968" s="29"/>
      <c r="AU6968" s="29"/>
    </row>
    <row r="6969" spans="1:256" s="402" customFormat="1">
      <c r="A6969" s="13"/>
      <c r="B6969" s="8"/>
      <c r="C6969" s="8"/>
      <c r="D6969" s="323"/>
      <c r="E6969" s="34"/>
      <c r="F6969" s="34"/>
      <c r="G6969" s="63"/>
      <c r="H6969" s="67"/>
      <c r="I6969" s="34"/>
      <c r="J6969" s="34"/>
      <c r="K6969" s="34"/>
      <c r="L6969" s="34"/>
      <c r="M6969" s="34"/>
      <c r="N6969" s="34"/>
      <c r="O6969" s="34"/>
      <c r="P6969" s="34"/>
      <c r="Q6969" s="34"/>
      <c r="R6969" s="34"/>
      <c r="S6969" s="34"/>
      <c r="T6969" s="34"/>
      <c r="U6969" s="34"/>
      <c r="V6969" s="34"/>
      <c r="W6969" s="34"/>
      <c r="X6969" s="63"/>
      <c r="Y6969" s="34"/>
      <c r="Z6969" s="65"/>
      <c r="AA6969" s="65"/>
      <c r="AB6969" s="34"/>
      <c r="AC6969" s="34"/>
      <c r="AD6969" s="34"/>
      <c r="AE6969" s="34"/>
      <c r="AF6969" s="34"/>
      <c r="AG6969" s="34"/>
      <c r="AH6969" s="34"/>
      <c r="AI6969" s="34"/>
      <c r="AJ6969" s="34"/>
      <c r="AK6969" s="34"/>
      <c r="AL6969" s="34"/>
      <c r="AM6969" s="34"/>
      <c r="AN6969" s="34"/>
      <c r="AO6969" s="34"/>
      <c r="AP6969" s="34"/>
      <c r="AQ6969" s="34"/>
      <c r="AR6969" s="28"/>
      <c r="AS6969" s="29"/>
      <c r="AT6969" s="29"/>
      <c r="AU6969" s="29"/>
    </row>
    <row r="6970" spans="1:256" s="402" customFormat="1">
      <c r="A6970" s="13"/>
      <c r="B6970" s="8"/>
      <c r="C6970" s="8"/>
      <c r="D6970" s="323"/>
      <c r="E6970" s="34"/>
      <c r="F6970" s="34"/>
      <c r="G6970" s="63"/>
      <c r="H6970" s="67"/>
      <c r="I6970" s="34"/>
      <c r="J6970" s="34"/>
      <c r="K6970" s="34"/>
      <c r="L6970" s="34"/>
      <c r="M6970" s="34"/>
      <c r="N6970" s="34"/>
      <c r="O6970" s="34"/>
      <c r="P6970" s="34"/>
      <c r="Q6970" s="34"/>
      <c r="R6970" s="34"/>
      <c r="S6970" s="34"/>
      <c r="T6970" s="34"/>
      <c r="U6970" s="34"/>
      <c r="V6970" s="34"/>
      <c r="W6970" s="34"/>
      <c r="X6970" s="63"/>
      <c r="Y6970" s="34"/>
      <c r="Z6970" s="65"/>
      <c r="AA6970" s="65"/>
      <c r="AB6970" s="34"/>
      <c r="AC6970" s="34"/>
      <c r="AD6970" s="34"/>
      <c r="AE6970" s="34"/>
      <c r="AF6970" s="34"/>
      <c r="AG6970" s="34"/>
      <c r="AH6970" s="34"/>
      <c r="AI6970" s="34"/>
      <c r="AJ6970" s="34"/>
      <c r="AK6970" s="34"/>
      <c r="AL6970" s="34"/>
      <c r="AM6970" s="34"/>
      <c r="AN6970" s="34"/>
      <c r="AO6970" s="34"/>
      <c r="AP6970" s="34"/>
      <c r="AQ6970" s="34"/>
      <c r="AR6970" s="28"/>
      <c r="AS6970" s="29"/>
      <c r="AT6970" s="29"/>
      <c r="AU6970" s="29"/>
    </row>
    <row r="6971" spans="1:256" s="21" customFormat="1" ht="19.5" customHeight="1">
      <c r="A6971" s="526">
        <v>59</v>
      </c>
      <c r="B6971" s="22" t="s">
        <v>94</v>
      </c>
      <c r="C6971" s="20"/>
      <c r="D6971" s="30"/>
      <c r="E6971" s="403">
        <f t="shared" ref="E6971:X6971" si="1044">E6972+E6975+E6998+E7002+E7005+E7008+E7011+E7014</f>
        <v>4928697500</v>
      </c>
      <c r="F6971" s="30">
        <f t="shared" si="1044"/>
        <v>12500000</v>
      </c>
      <c r="G6971" s="30">
        <f t="shared" si="1044"/>
        <v>12450000</v>
      </c>
      <c r="H6971" s="30">
        <f t="shared" si="1044"/>
        <v>12450000</v>
      </c>
      <c r="I6971" s="30">
        <f t="shared" si="1044"/>
        <v>0</v>
      </c>
      <c r="J6971" s="30">
        <f t="shared" si="1044"/>
        <v>0</v>
      </c>
      <c r="K6971" s="30">
        <f t="shared" si="1044"/>
        <v>0</v>
      </c>
      <c r="L6971" s="30">
        <f t="shared" si="1044"/>
        <v>0</v>
      </c>
      <c r="M6971" s="30">
        <f t="shared" si="1044"/>
        <v>0</v>
      </c>
      <c r="N6971" s="30">
        <f t="shared" si="1044"/>
        <v>0</v>
      </c>
      <c r="O6971" s="30">
        <f t="shared" si="1044"/>
        <v>0</v>
      </c>
      <c r="P6971" s="30">
        <f t="shared" si="1044"/>
        <v>0</v>
      </c>
      <c r="Q6971" s="30">
        <f t="shared" si="1044"/>
        <v>0</v>
      </c>
      <c r="R6971" s="30">
        <f t="shared" si="1044"/>
        <v>0</v>
      </c>
      <c r="S6971" s="30">
        <f t="shared" si="1044"/>
        <v>0</v>
      </c>
      <c r="T6971" s="30">
        <f t="shared" si="1044"/>
        <v>0</v>
      </c>
      <c r="U6971" s="30">
        <f t="shared" si="1044"/>
        <v>0</v>
      </c>
      <c r="V6971" s="30">
        <f t="shared" si="1044"/>
        <v>0</v>
      </c>
      <c r="W6971" s="30">
        <f t="shared" si="1044"/>
        <v>0</v>
      </c>
      <c r="X6971" s="30">
        <f t="shared" si="1044"/>
        <v>0</v>
      </c>
      <c r="Y6971" s="30">
        <f>H6971+I6971+J6971+K6971+L6971+M6971+N6971+W6971+X6971</f>
        <v>12450000</v>
      </c>
      <c r="Z6971" s="64">
        <f t="shared" ref="Z6971:AN6971" si="1045">Z6972+Z6975+Z6998+Z7002+Z7005+Z7008+Z7011+Z7014</f>
        <v>0</v>
      </c>
      <c r="AA6971" s="64">
        <f t="shared" si="1045"/>
        <v>0</v>
      </c>
      <c r="AB6971" s="30">
        <f t="shared" si="1045"/>
        <v>0</v>
      </c>
      <c r="AC6971" s="30">
        <f t="shared" si="1045"/>
        <v>0</v>
      </c>
      <c r="AD6971" s="30">
        <f t="shared" si="1045"/>
        <v>0</v>
      </c>
      <c r="AE6971" s="30">
        <f t="shared" si="1045"/>
        <v>0</v>
      </c>
      <c r="AF6971" s="30">
        <f t="shared" si="1045"/>
        <v>0</v>
      </c>
      <c r="AG6971" s="30">
        <f t="shared" si="1045"/>
        <v>0</v>
      </c>
      <c r="AH6971" s="30">
        <f t="shared" si="1045"/>
        <v>0</v>
      </c>
      <c r="AI6971" s="30">
        <f t="shared" si="1045"/>
        <v>0</v>
      </c>
      <c r="AJ6971" s="30">
        <f t="shared" si="1045"/>
        <v>0</v>
      </c>
      <c r="AK6971" s="30">
        <f t="shared" si="1045"/>
        <v>0</v>
      </c>
      <c r="AL6971" s="30">
        <f t="shared" si="1045"/>
        <v>0</v>
      </c>
      <c r="AM6971" s="30">
        <f t="shared" si="1045"/>
        <v>500000</v>
      </c>
      <c r="AN6971" s="30">
        <f t="shared" si="1045"/>
        <v>0</v>
      </c>
      <c r="AO6971" s="30">
        <f>Z6971+AA6971+AB6971+AC6971+AL6971+AM6971+AN6971</f>
        <v>500000</v>
      </c>
      <c r="AP6971" s="30">
        <f>AP6972+AP6975+AP6998+AP7002+AP7005+AP7008+AP7011+AP7014</f>
        <v>4940647500</v>
      </c>
      <c r="AQ6971" s="30"/>
      <c r="AR6971" s="57"/>
      <c r="AS6971" s="57">
        <f>E6971+H6971+I6971+J6971+K6971+L6971+M6971+N6971+W6971+X6971-Z6971-AB6971-AL6971-AC6971-AM6971-AN6971</f>
        <v>4940647500</v>
      </c>
      <c r="AT6971" s="57"/>
      <c r="AU6971" s="57">
        <f>AU6972+AU6975+AU6998+AU7002+AU7005+AU7008+AU7011+AU7014</f>
        <v>4928697500</v>
      </c>
      <c r="AV6971" s="15">
        <f>AV6972+AV6975+AV6998+AV7002+AV7005+AV7008+AV7011+AV7014</f>
        <v>11950000</v>
      </c>
      <c r="AW6971" s="15">
        <f>AW6972+AW6975+AW6998+AW7002+AW7005+AW7008+AW7011+AW7014</f>
        <v>11950000</v>
      </c>
      <c r="AX6971" s="15">
        <f>AX6972+AX6975+AX6998+AX7002+AX7005+AX7008+AX7011+AX7014</f>
        <v>0</v>
      </c>
      <c r="AY6971" s="15"/>
      <c r="AZ6971" s="15"/>
      <c r="BA6971" s="15"/>
      <c r="BB6971" s="15"/>
      <c r="BC6971" s="15"/>
      <c r="BD6971" s="15"/>
      <c r="BE6971" s="15"/>
      <c r="BF6971" s="15"/>
      <c r="BG6971" s="15"/>
      <c r="BH6971" s="15"/>
      <c r="BI6971" s="15"/>
      <c r="BJ6971" s="15"/>
      <c r="BK6971" s="15"/>
      <c r="BL6971" s="15"/>
      <c r="BM6971" s="15"/>
      <c r="BN6971" s="15"/>
      <c r="BO6971" s="15"/>
      <c r="BP6971" s="15"/>
      <c r="BQ6971" s="15"/>
      <c r="BR6971" s="15"/>
      <c r="BS6971" s="15"/>
      <c r="BT6971" s="15"/>
      <c r="BU6971" s="15"/>
      <c r="BV6971" s="15"/>
      <c r="BW6971" s="15"/>
      <c r="BX6971" s="15"/>
      <c r="BY6971" s="15"/>
      <c r="BZ6971" s="15"/>
      <c r="CA6971" s="15"/>
      <c r="CB6971" s="15"/>
      <c r="CC6971" s="15"/>
      <c r="CD6971" s="15"/>
      <c r="CE6971" s="15"/>
      <c r="CF6971" s="15"/>
      <c r="CG6971" s="15"/>
      <c r="CH6971" s="15"/>
      <c r="CI6971" s="15"/>
      <c r="CJ6971" s="15"/>
      <c r="CK6971" s="15"/>
      <c r="CL6971" s="15"/>
      <c r="CM6971" s="15"/>
      <c r="CN6971" s="15"/>
      <c r="CO6971" s="15"/>
      <c r="CP6971" s="15"/>
      <c r="CQ6971" s="15"/>
      <c r="CR6971" s="15"/>
      <c r="CS6971" s="15"/>
      <c r="CT6971" s="15"/>
      <c r="CU6971" s="15"/>
      <c r="CV6971" s="15"/>
      <c r="CW6971" s="15"/>
      <c r="CX6971" s="15"/>
      <c r="CY6971" s="15"/>
      <c r="CZ6971" s="15"/>
      <c r="DA6971" s="15"/>
      <c r="DB6971" s="15"/>
      <c r="DC6971" s="15"/>
      <c r="DD6971" s="15"/>
      <c r="DE6971" s="15"/>
      <c r="DF6971" s="15"/>
      <c r="DG6971" s="15"/>
      <c r="DH6971" s="15"/>
      <c r="DI6971" s="15"/>
      <c r="DJ6971" s="15"/>
      <c r="DK6971" s="15"/>
      <c r="DL6971" s="15"/>
      <c r="DM6971" s="15"/>
      <c r="DN6971" s="15"/>
      <c r="DO6971" s="15"/>
      <c r="DP6971" s="15"/>
      <c r="DQ6971" s="15"/>
      <c r="DR6971" s="15"/>
      <c r="DS6971" s="15"/>
      <c r="DT6971" s="15"/>
      <c r="DU6971" s="15"/>
      <c r="DV6971" s="15"/>
      <c r="DW6971" s="15"/>
      <c r="DX6971" s="15"/>
      <c r="DY6971" s="15"/>
      <c r="DZ6971" s="15"/>
      <c r="EA6971" s="15"/>
      <c r="EB6971" s="15"/>
      <c r="EC6971" s="15"/>
      <c r="ED6971" s="15"/>
      <c r="EE6971" s="15"/>
      <c r="EF6971" s="15"/>
      <c r="EG6971" s="15"/>
      <c r="EH6971" s="15"/>
      <c r="EI6971" s="15"/>
      <c r="EJ6971" s="15"/>
      <c r="EK6971" s="15"/>
      <c r="EL6971" s="15"/>
      <c r="EM6971" s="15"/>
      <c r="EN6971" s="15"/>
      <c r="EO6971" s="15"/>
      <c r="EP6971" s="15"/>
      <c r="EQ6971" s="15"/>
      <c r="ER6971" s="15"/>
      <c r="ES6971" s="15"/>
      <c r="ET6971" s="15"/>
      <c r="EU6971" s="15"/>
      <c r="EV6971" s="15"/>
      <c r="EW6971" s="15"/>
      <c r="EX6971" s="15"/>
      <c r="EY6971" s="15"/>
      <c r="EZ6971" s="15"/>
      <c r="FA6971" s="15"/>
      <c r="FB6971" s="15"/>
      <c r="FC6971" s="15"/>
      <c r="FD6971" s="15"/>
      <c r="FE6971" s="15"/>
      <c r="FF6971" s="15"/>
      <c r="FG6971" s="15"/>
      <c r="FH6971" s="15"/>
      <c r="FI6971" s="15"/>
      <c r="FJ6971" s="15"/>
      <c r="FK6971" s="15"/>
      <c r="FL6971" s="15"/>
      <c r="FM6971" s="15"/>
      <c r="FN6971" s="15"/>
      <c r="FO6971" s="15"/>
      <c r="FP6971" s="15"/>
      <c r="FQ6971" s="15"/>
      <c r="FR6971" s="15"/>
      <c r="FS6971" s="15"/>
      <c r="FT6971" s="15"/>
      <c r="FU6971" s="15"/>
      <c r="FV6971" s="15"/>
      <c r="FW6971" s="15"/>
      <c r="FX6971" s="15"/>
      <c r="FY6971" s="15"/>
      <c r="FZ6971" s="15"/>
      <c r="GA6971" s="15"/>
      <c r="GB6971" s="15"/>
      <c r="GC6971" s="15"/>
      <c r="GD6971" s="15"/>
      <c r="GE6971" s="15"/>
      <c r="GF6971" s="15"/>
      <c r="GG6971" s="15"/>
      <c r="GH6971" s="15"/>
      <c r="GI6971" s="15"/>
      <c r="GJ6971" s="15"/>
      <c r="GK6971" s="15"/>
      <c r="GL6971" s="15"/>
      <c r="GM6971" s="15"/>
      <c r="GN6971" s="15"/>
      <c r="GO6971" s="15"/>
      <c r="GP6971" s="15"/>
      <c r="GQ6971" s="15"/>
      <c r="GR6971" s="15"/>
      <c r="GS6971" s="15"/>
      <c r="GT6971" s="15"/>
      <c r="GU6971" s="15"/>
      <c r="GV6971" s="15"/>
      <c r="GW6971" s="15"/>
      <c r="GX6971" s="15"/>
      <c r="GY6971" s="15"/>
      <c r="GZ6971" s="15"/>
      <c r="HA6971" s="15"/>
      <c r="HB6971" s="15"/>
      <c r="HC6971" s="15"/>
      <c r="HD6971" s="15"/>
      <c r="HE6971" s="15"/>
      <c r="HF6971" s="15"/>
      <c r="HG6971" s="15"/>
      <c r="HH6971" s="15"/>
      <c r="HI6971" s="15"/>
      <c r="HJ6971" s="15"/>
      <c r="HK6971" s="15"/>
      <c r="HL6971" s="15"/>
      <c r="HM6971" s="15"/>
      <c r="HN6971" s="15"/>
      <c r="HO6971" s="15"/>
      <c r="HP6971" s="15"/>
      <c r="HQ6971" s="15"/>
      <c r="HR6971" s="15"/>
      <c r="HS6971" s="15"/>
      <c r="HT6971" s="15"/>
      <c r="HU6971" s="15"/>
      <c r="HV6971" s="15"/>
      <c r="HW6971" s="15"/>
      <c r="HX6971" s="15"/>
      <c r="HY6971" s="15"/>
      <c r="HZ6971" s="15"/>
      <c r="IA6971" s="15"/>
      <c r="IB6971" s="15"/>
      <c r="IC6971" s="15"/>
      <c r="ID6971" s="15"/>
      <c r="IE6971" s="15"/>
      <c r="IF6971" s="15"/>
      <c r="IG6971" s="15"/>
      <c r="IH6971" s="15"/>
      <c r="II6971" s="15"/>
      <c r="IJ6971" s="15"/>
      <c r="IK6971" s="15"/>
      <c r="IL6971" s="15"/>
      <c r="IM6971" s="15"/>
      <c r="IN6971" s="15"/>
      <c r="IO6971" s="15"/>
      <c r="IP6971" s="15"/>
      <c r="IQ6971" s="15"/>
      <c r="IR6971" s="15"/>
      <c r="IS6971" s="15"/>
      <c r="IT6971" s="15"/>
      <c r="IU6971" s="15"/>
      <c r="IV6971" s="15"/>
    </row>
    <row r="6972" spans="1:256" s="21" customFormat="1">
      <c r="A6972" s="12"/>
      <c r="B6972" s="9">
        <v>1</v>
      </c>
      <c r="C6972" s="9" t="s">
        <v>14</v>
      </c>
      <c r="D6972" s="81" t="s">
        <v>6</v>
      </c>
      <c r="E6972" s="405">
        <v>4232003000</v>
      </c>
      <c r="F6972" s="31">
        <f t="shared" ref="F6972:V6972" si="1046">SUM(F6973:F6974)</f>
        <v>0</v>
      </c>
      <c r="G6972" s="31">
        <f t="shared" si="1046"/>
        <v>0</v>
      </c>
      <c r="H6972" s="31">
        <f t="shared" si="1046"/>
        <v>0</v>
      </c>
      <c r="I6972" s="31">
        <f t="shared" si="1046"/>
        <v>0</v>
      </c>
      <c r="J6972" s="31">
        <f t="shared" si="1046"/>
        <v>0</v>
      </c>
      <c r="K6972" s="31">
        <f t="shared" si="1046"/>
        <v>0</v>
      </c>
      <c r="L6972" s="31">
        <f t="shared" si="1046"/>
        <v>0</v>
      </c>
      <c r="M6972" s="31">
        <f t="shared" si="1046"/>
        <v>0</v>
      </c>
      <c r="N6972" s="31">
        <f t="shared" si="1046"/>
        <v>0</v>
      </c>
      <c r="O6972" s="31">
        <f t="shared" si="1046"/>
        <v>0</v>
      </c>
      <c r="P6972" s="31">
        <f t="shared" si="1046"/>
        <v>0</v>
      </c>
      <c r="Q6972" s="31">
        <f t="shared" si="1046"/>
        <v>0</v>
      </c>
      <c r="R6972" s="31">
        <f t="shared" si="1046"/>
        <v>0</v>
      </c>
      <c r="S6972" s="31">
        <f t="shared" si="1046"/>
        <v>0</v>
      </c>
      <c r="T6972" s="31">
        <f t="shared" si="1046"/>
        <v>0</v>
      </c>
      <c r="U6972" s="31">
        <f t="shared" si="1046"/>
        <v>0</v>
      </c>
      <c r="V6972" s="31">
        <f t="shared" si="1046"/>
        <v>0</v>
      </c>
      <c r="W6972" s="31">
        <f>SUM(O6972:V6972)</f>
        <v>0</v>
      </c>
      <c r="X6972" s="31">
        <f>SUM(X6973:X6974)</f>
        <v>0</v>
      </c>
      <c r="Y6972" s="31">
        <f>H6972+I6972+J6972+K6972+L6972+M6972+N6972+W6972+X6972</f>
        <v>0</v>
      </c>
      <c r="Z6972" s="31">
        <f t="shared" ref="Z6972:AK6972" si="1047">SUM(Z6973:Z6974)</f>
        <v>0</v>
      </c>
      <c r="AA6972" s="31">
        <f t="shared" si="1047"/>
        <v>0</v>
      </c>
      <c r="AB6972" s="31">
        <f t="shared" si="1047"/>
        <v>0</v>
      </c>
      <c r="AC6972" s="31">
        <f t="shared" si="1047"/>
        <v>0</v>
      </c>
      <c r="AD6972" s="31">
        <f t="shared" si="1047"/>
        <v>0</v>
      </c>
      <c r="AE6972" s="31">
        <f t="shared" si="1047"/>
        <v>0</v>
      </c>
      <c r="AF6972" s="31">
        <f t="shared" si="1047"/>
        <v>0</v>
      </c>
      <c r="AG6972" s="31">
        <f t="shared" si="1047"/>
        <v>0</v>
      </c>
      <c r="AH6972" s="31">
        <f t="shared" si="1047"/>
        <v>0</v>
      </c>
      <c r="AI6972" s="31">
        <f t="shared" si="1047"/>
        <v>0</v>
      </c>
      <c r="AJ6972" s="31">
        <f t="shared" si="1047"/>
        <v>0</v>
      </c>
      <c r="AK6972" s="31">
        <f t="shared" si="1047"/>
        <v>0</v>
      </c>
      <c r="AL6972" s="31">
        <f>SUM(AD6972:AK6972)</f>
        <v>0</v>
      </c>
      <c r="AM6972" s="31">
        <f>SUM(AM6973:AM6974)</f>
        <v>0</v>
      </c>
      <c r="AN6972" s="31">
        <f>SUM(AN6973:AN6974)</f>
        <v>0</v>
      </c>
      <c r="AO6972" s="31">
        <f>Z6972+AA6972+AB6972+AC6972+AL6972+AM6972+AN6972</f>
        <v>0</v>
      </c>
      <c r="AP6972" s="32">
        <f>E6972+Y6972-AO6972</f>
        <v>4232003000</v>
      </c>
      <c r="AQ6972" s="32"/>
      <c r="AR6972" s="28"/>
      <c r="AS6972" s="29">
        <f>E6972+H6972+I6972+J6972+K6972+L6972+M6972+N6972+W6972+X6972-Z6972-AB6972-AL6972-AC6972-AM6972-AN6972</f>
        <v>4232003000</v>
      </c>
      <c r="AT6972" s="29">
        <f>AP6972-AS6972</f>
        <v>0</v>
      </c>
      <c r="AU6972" s="29">
        <f>E6972</f>
        <v>4232003000</v>
      </c>
      <c r="AV6972" s="86">
        <f>AS6972-AU6972</f>
        <v>0</v>
      </c>
      <c r="AW6972" s="86">
        <f>Y6972-AO6972</f>
        <v>0</v>
      </c>
      <c r="AX6972" s="86">
        <f>AV6972-AW6972</f>
        <v>0</v>
      </c>
      <c r="AY6972" s="86"/>
      <c r="AZ6972" s="398"/>
      <c r="BA6972" s="86"/>
      <c r="BB6972" s="86"/>
      <c r="BC6972" s="86"/>
      <c r="BD6972" s="86"/>
      <c r="BE6972" s="86"/>
      <c r="BF6972" s="86"/>
      <c r="BG6972" s="86"/>
      <c r="BH6972" s="86"/>
      <c r="BI6972" s="86"/>
      <c r="BJ6972" s="86"/>
      <c r="BK6972" s="86"/>
      <c r="BL6972" s="86"/>
      <c r="BM6972" s="86"/>
      <c r="BN6972" s="86"/>
      <c r="BO6972" s="86"/>
      <c r="BP6972" s="86"/>
      <c r="BQ6972" s="86"/>
      <c r="BR6972" s="86"/>
      <c r="BS6972" s="86"/>
      <c r="BT6972" s="86"/>
      <c r="BU6972" s="86"/>
      <c r="BV6972" s="86"/>
      <c r="BW6972" s="86"/>
      <c r="BX6972" s="86"/>
      <c r="BY6972" s="86"/>
      <c r="BZ6972" s="86"/>
      <c r="CA6972" s="86"/>
      <c r="CB6972" s="86"/>
      <c r="CC6972" s="86"/>
      <c r="CD6972" s="86"/>
      <c r="CE6972" s="86"/>
      <c r="CF6972" s="86"/>
      <c r="CG6972" s="86"/>
      <c r="CH6972" s="86"/>
      <c r="CI6972" s="86"/>
      <c r="CJ6972" s="86"/>
      <c r="CK6972" s="86"/>
      <c r="CL6972" s="86"/>
      <c r="CM6972" s="86"/>
      <c r="CN6972" s="86"/>
      <c r="CO6972" s="86"/>
      <c r="CP6972" s="86"/>
      <c r="CQ6972" s="86"/>
      <c r="CR6972" s="86"/>
      <c r="CS6972" s="86"/>
      <c r="CT6972" s="86"/>
      <c r="CU6972" s="86"/>
      <c r="CV6972" s="86"/>
      <c r="CW6972" s="86"/>
      <c r="CX6972" s="86"/>
      <c r="CY6972" s="86"/>
      <c r="CZ6972" s="86"/>
      <c r="DA6972" s="86"/>
      <c r="DB6972" s="86"/>
      <c r="DC6972" s="86"/>
      <c r="DD6972" s="86"/>
      <c r="DE6972" s="86"/>
      <c r="DF6972" s="86"/>
      <c r="DG6972" s="86"/>
      <c r="DH6972" s="86"/>
      <c r="DI6972" s="86"/>
      <c r="DJ6972" s="86"/>
      <c r="DK6972" s="86"/>
      <c r="DL6972" s="86"/>
      <c r="DM6972" s="86"/>
      <c r="DN6972" s="86"/>
      <c r="DO6972" s="86"/>
      <c r="DP6972" s="86"/>
      <c r="DQ6972" s="86"/>
      <c r="DR6972" s="86"/>
      <c r="DS6972" s="86"/>
      <c r="DT6972" s="86"/>
      <c r="DU6972" s="86"/>
      <c r="DV6972" s="86"/>
      <c r="DW6972" s="86"/>
      <c r="DX6972" s="86"/>
      <c r="DY6972" s="86"/>
      <c r="DZ6972" s="86"/>
      <c r="EA6972" s="86"/>
      <c r="EB6972" s="86"/>
      <c r="EC6972" s="86"/>
      <c r="ED6972" s="86"/>
      <c r="EE6972" s="86"/>
      <c r="EF6972" s="86"/>
      <c r="EG6972" s="86"/>
      <c r="EH6972" s="86"/>
      <c r="EI6972" s="86"/>
      <c r="EJ6972" s="86"/>
      <c r="EK6972" s="86"/>
      <c r="EL6972" s="86"/>
      <c r="EM6972" s="86"/>
      <c r="EN6972" s="86"/>
      <c r="EO6972" s="86"/>
      <c r="EP6972" s="86"/>
      <c r="EQ6972" s="86"/>
      <c r="ER6972" s="86"/>
      <c r="ES6972" s="86"/>
      <c r="ET6972" s="86"/>
      <c r="EU6972" s="86"/>
      <c r="EV6972" s="86"/>
      <c r="EW6972" s="86"/>
      <c r="EX6972" s="86"/>
      <c r="EY6972" s="86"/>
      <c r="EZ6972" s="86"/>
      <c r="FA6972" s="86"/>
      <c r="FB6972" s="86"/>
      <c r="FC6972" s="86"/>
      <c r="FD6972" s="86"/>
      <c r="FE6972" s="86"/>
      <c r="FF6972" s="86"/>
      <c r="FG6972" s="86"/>
      <c r="FH6972" s="86"/>
      <c r="FI6972" s="86"/>
      <c r="FJ6972" s="86"/>
      <c r="FK6972" s="86"/>
      <c r="FL6972" s="86"/>
      <c r="FM6972" s="86"/>
      <c r="FN6972" s="86"/>
      <c r="FO6972" s="86"/>
      <c r="FP6972" s="86"/>
      <c r="FQ6972" s="86"/>
      <c r="FR6972" s="86"/>
      <c r="FS6972" s="86"/>
      <c r="FT6972" s="86"/>
      <c r="FU6972" s="86"/>
      <c r="FV6972" s="86"/>
      <c r="FW6972" s="86"/>
      <c r="FX6972" s="86"/>
      <c r="FY6972" s="86"/>
      <c r="FZ6972" s="86"/>
      <c r="GA6972" s="86"/>
      <c r="GB6972" s="86"/>
      <c r="GC6972" s="86"/>
      <c r="GD6972" s="86"/>
      <c r="GE6972" s="86"/>
      <c r="GF6972" s="86"/>
      <c r="GG6972" s="86"/>
      <c r="GH6972" s="86"/>
      <c r="GI6972" s="86"/>
      <c r="GJ6972" s="86"/>
      <c r="GK6972" s="86"/>
      <c r="GL6972" s="86"/>
      <c r="GM6972" s="86"/>
      <c r="GN6972" s="86"/>
      <c r="GO6972" s="86"/>
      <c r="GP6972" s="86"/>
      <c r="GQ6972" s="86"/>
      <c r="GR6972" s="86"/>
      <c r="GS6972" s="86"/>
      <c r="GT6972" s="86"/>
      <c r="GU6972" s="86"/>
      <c r="GV6972" s="86"/>
      <c r="GW6972" s="86"/>
      <c r="GX6972" s="86"/>
      <c r="GY6972" s="86"/>
      <c r="GZ6972" s="86"/>
      <c r="HA6972" s="86"/>
      <c r="HB6972" s="86"/>
      <c r="HC6972" s="86"/>
      <c r="HD6972" s="86"/>
      <c r="HE6972" s="86"/>
      <c r="HF6972" s="86"/>
      <c r="HG6972" s="86"/>
      <c r="HH6972" s="86"/>
      <c r="HI6972" s="86"/>
      <c r="HJ6972" s="86"/>
      <c r="HK6972" s="86"/>
      <c r="HL6972" s="86"/>
      <c r="HM6972" s="86"/>
      <c r="HN6972" s="86"/>
      <c r="HO6972" s="86"/>
      <c r="HP6972" s="86"/>
      <c r="HQ6972" s="86"/>
      <c r="HR6972" s="86"/>
      <c r="HS6972" s="86"/>
      <c r="HT6972" s="86"/>
      <c r="HU6972" s="86"/>
      <c r="HV6972" s="86"/>
      <c r="HW6972" s="86"/>
      <c r="HX6972" s="86"/>
      <c r="HY6972" s="86"/>
      <c r="HZ6972" s="86"/>
      <c r="IA6972" s="86"/>
      <c r="IB6972" s="86"/>
      <c r="IC6972" s="86"/>
      <c r="ID6972" s="86"/>
      <c r="IE6972" s="86"/>
      <c r="IF6972" s="86"/>
      <c r="IG6972" s="86"/>
      <c r="IH6972" s="86"/>
      <c r="II6972" s="86"/>
      <c r="IJ6972" s="86"/>
      <c r="IK6972" s="86"/>
      <c r="IL6972" s="86"/>
      <c r="IM6972" s="86"/>
      <c r="IN6972" s="86"/>
      <c r="IO6972" s="86"/>
      <c r="IP6972" s="86"/>
      <c r="IQ6972" s="86"/>
      <c r="IR6972" s="86"/>
      <c r="IS6972" s="86"/>
      <c r="IT6972" s="86"/>
      <c r="IU6972" s="86"/>
      <c r="IV6972" s="86"/>
    </row>
    <row r="6973" spans="1:256" s="21" customFormat="1">
      <c r="A6973" s="13"/>
      <c r="B6973" s="8"/>
      <c r="C6973" s="8"/>
      <c r="D6973" s="113"/>
      <c r="E6973" s="266"/>
      <c r="F6973" s="33"/>
      <c r="G6973" s="282"/>
      <c r="H6973" s="283"/>
      <c r="I6973" s="33"/>
      <c r="J6973" s="33"/>
      <c r="K6973" s="33"/>
      <c r="L6973" s="33"/>
      <c r="M6973" s="33"/>
      <c r="N6973" s="33"/>
      <c r="O6973" s="33"/>
      <c r="P6973" s="33"/>
      <c r="Q6973" s="33"/>
      <c r="R6973" s="33"/>
      <c r="S6973" s="33"/>
      <c r="T6973" s="33"/>
      <c r="U6973" s="33"/>
      <c r="V6973" s="33"/>
      <c r="W6973" s="33"/>
      <c r="X6973" s="282"/>
      <c r="Y6973" s="33"/>
      <c r="Z6973" s="284"/>
      <c r="AA6973" s="284"/>
      <c r="AB6973" s="33"/>
      <c r="AC6973" s="33"/>
      <c r="AD6973" s="33"/>
      <c r="AE6973" s="33"/>
      <c r="AF6973" s="33"/>
      <c r="AG6973" s="33"/>
      <c r="AH6973" s="33"/>
      <c r="AI6973" s="33"/>
      <c r="AJ6973" s="33"/>
      <c r="AK6973" s="33"/>
      <c r="AL6973" s="33"/>
      <c r="AM6973" s="33"/>
      <c r="AN6973" s="33"/>
      <c r="AO6973" s="33"/>
      <c r="AP6973" s="34"/>
      <c r="AQ6973" s="34"/>
      <c r="AR6973" s="28"/>
      <c r="AS6973" s="29"/>
      <c r="AT6973" s="29"/>
      <c r="AU6973" s="29"/>
      <c r="AV6973" s="402"/>
      <c r="AW6973" s="402"/>
      <c r="AX6973" s="402"/>
      <c r="AY6973" s="402"/>
      <c r="AZ6973" s="402"/>
      <c r="BA6973" s="402"/>
      <c r="BB6973" s="402"/>
      <c r="BC6973" s="402"/>
      <c r="BD6973" s="402"/>
      <c r="BE6973" s="402"/>
      <c r="BF6973" s="402"/>
      <c r="BG6973" s="402"/>
      <c r="BH6973" s="402"/>
      <c r="BI6973" s="402"/>
      <c r="BJ6973" s="402"/>
      <c r="BK6973" s="402"/>
      <c r="BL6973" s="402"/>
      <c r="BM6973" s="402"/>
      <c r="BN6973" s="402"/>
      <c r="BO6973" s="402"/>
      <c r="BP6973" s="402"/>
      <c r="BQ6973" s="402"/>
      <c r="BR6973" s="402"/>
      <c r="BS6973" s="402"/>
      <c r="BT6973" s="402"/>
      <c r="BU6973" s="402"/>
      <c r="BV6973" s="402"/>
      <c r="BW6973" s="402"/>
      <c r="BX6973" s="402"/>
      <c r="BY6973" s="402"/>
      <c r="BZ6973" s="402"/>
      <c r="CA6973" s="402"/>
      <c r="CB6973" s="402"/>
      <c r="CC6973" s="402"/>
      <c r="CD6973" s="402"/>
      <c r="CE6973" s="402"/>
      <c r="CF6973" s="402"/>
      <c r="CG6973" s="402"/>
      <c r="CH6973" s="402"/>
      <c r="CI6973" s="402"/>
      <c r="CJ6973" s="402"/>
      <c r="CK6973" s="402"/>
      <c r="CL6973" s="402"/>
      <c r="CM6973" s="402"/>
      <c r="CN6973" s="402"/>
      <c r="CO6973" s="402"/>
      <c r="CP6973" s="402"/>
      <c r="CQ6973" s="402"/>
      <c r="CR6973" s="402"/>
      <c r="CS6973" s="402"/>
      <c r="CT6973" s="402"/>
      <c r="CU6973" s="402"/>
      <c r="CV6973" s="402"/>
      <c r="CW6973" s="402"/>
      <c r="CX6973" s="402"/>
      <c r="CY6973" s="402"/>
      <c r="CZ6973" s="402"/>
      <c r="DA6973" s="402"/>
      <c r="DB6973" s="402"/>
      <c r="DC6973" s="402"/>
      <c r="DD6973" s="402"/>
      <c r="DE6973" s="402"/>
      <c r="DF6973" s="402"/>
      <c r="DG6973" s="402"/>
      <c r="DH6973" s="402"/>
      <c r="DI6973" s="402"/>
      <c r="DJ6973" s="402"/>
      <c r="DK6973" s="402"/>
      <c r="DL6973" s="402"/>
      <c r="DM6973" s="402"/>
      <c r="DN6973" s="402"/>
      <c r="DO6973" s="402"/>
      <c r="DP6973" s="402"/>
      <c r="DQ6973" s="402"/>
      <c r="DR6973" s="402"/>
      <c r="DS6973" s="402"/>
      <c r="DT6973" s="402"/>
      <c r="DU6973" s="402"/>
      <c r="DV6973" s="402"/>
      <c r="DW6973" s="402"/>
      <c r="DX6973" s="402"/>
      <c r="DY6973" s="402"/>
      <c r="DZ6973" s="402"/>
      <c r="EA6973" s="402"/>
      <c r="EB6973" s="402"/>
      <c r="EC6973" s="402"/>
      <c r="ED6973" s="402"/>
      <c r="EE6973" s="402"/>
      <c r="EF6973" s="402"/>
      <c r="EG6973" s="402"/>
      <c r="EH6973" s="402"/>
      <c r="EI6973" s="402"/>
      <c r="EJ6973" s="402"/>
      <c r="EK6973" s="402"/>
      <c r="EL6973" s="402"/>
      <c r="EM6973" s="402"/>
      <c r="EN6973" s="402"/>
      <c r="EO6973" s="402"/>
      <c r="EP6973" s="402"/>
      <c r="EQ6973" s="402"/>
      <c r="ER6973" s="402"/>
      <c r="ES6973" s="402"/>
      <c r="ET6973" s="402"/>
      <c r="EU6973" s="402"/>
      <c r="EV6973" s="402"/>
      <c r="EW6973" s="402"/>
      <c r="EX6973" s="402"/>
      <c r="EY6973" s="402"/>
      <c r="EZ6973" s="402"/>
      <c r="FA6973" s="402"/>
      <c r="FB6973" s="402"/>
      <c r="FC6973" s="402"/>
      <c r="FD6973" s="402"/>
      <c r="FE6973" s="402"/>
      <c r="FF6973" s="402"/>
      <c r="FG6973" s="402"/>
      <c r="FH6973" s="402"/>
      <c r="FI6973" s="402"/>
      <c r="FJ6973" s="402"/>
      <c r="FK6973" s="402"/>
      <c r="FL6973" s="402"/>
      <c r="FM6973" s="402"/>
      <c r="FN6973" s="402"/>
      <c r="FO6973" s="402"/>
      <c r="FP6973" s="402"/>
      <c r="FQ6973" s="402"/>
      <c r="FR6973" s="402"/>
      <c r="FS6973" s="402"/>
      <c r="FT6973" s="402"/>
      <c r="FU6973" s="402"/>
      <c r="FV6973" s="402"/>
      <c r="FW6973" s="402"/>
      <c r="FX6973" s="402"/>
      <c r="FY6973" s="402"/>
      <c r="FZ6973" s="402"/>
      <c r="GA6973" s="402"/>
      <c r="GB6973" s="402"/>
      <c r="GC6973" s="402"/>
      <c r="GD6973" s="402"/>
      <c r="GE6973" s="402"/>
      <c r="GF6973" s="402"/>
      <c r="GG6973" s="402"/>
      <c r="GH6973" s="402"/>
      <c r="GI6973" s="402"/>
      <c r="GJ6973" s="402"/>
      <c r="GK6973" s="402"/>
      <c r="GL6973" s="402"/>
      <c r="GM6973" s="402"/>
      <c r="GN6973" s="402"/>
      <c r="GO6973" s="402"/>
      <c r="GP6973" s="402"/>
      <c r="GQ6973" s="402"/>
      <c r="GR6973" s="402"/>
      <c r="GS6973" s="402"/>
      <c r="GT6973" s="402"/>
      <c r="GU6973" s="402"/>
      <c r="GV6973" s="402"/>
      <c r="GW6973" s="402"/>
      <c r="GX6973" s="402"/>
      <c r="GY6973" s="402"/>
      <c r="GZ6973" s="402"/>
      <c r="HA6973" s="402"/>
      <c r="HB6973" s="402"/>
      <c r="HC6973" s="402"/>
      <c r="HD6973" s="402"/>
      <c r="HE6973" s="402"/>
      <c r="HF6973" s="402"/>
      <c r="HG6973" s="402"/>
      <c r="HH6973" s="402"/>
      <c r="HI6973" s="402"/>
      <c r="HJ6973" s="402"/>
      <c r="HK6973" s="402"/>
      <c r="HL6973" s="402"/>
      <c r="HM6973" s="402"/>
      <c r="HN6973" s="402"/>
      <c r="HO6973" s="402"/>
      <c r="HP6973" s="402"/>
      <c r="HQ6973" s="402"/>
      <c r="HR6973" s="402"/>
      <c r="HS6973" s="402"/>
      <c r="HT6973" s="402"/>
      <c r="HU6973" s="402"/>
      <c r="HV6973" s="402"/>
      <c r="HW6973" s="402"/>
      <c r="HX6973" s="402"/>
      <c r="HY6973" s="402"/>
      <c r="HZ6973" s="402"/>
      <c r="IA6973" s="402"/>
      <c r="IB6973" s="402"/>
      <c r="IC6973" s="402"/>
      <c r="ID6973" s="402"/>
      <c r="IE6973" s="402"/>
      <c r="IF6973" s="402"/>
      <c r="IG6973" s="402"/>
      <c r="IH6973" s="402"/>
      <c r="II6973" s="402"/>
      <c r="IJ6973" s="402"/>
      <c r="IK6973" s="402"/>
      <c r="IL6973" s="402"/>
      <c r="IM6973" s="402"/>
      <c r="IN6973" s="402"/>
      <c r="IO6973" s="402"/>
      <c r="IP6973" s="402"/>
      <c r="IQ6973" s="402"/>
      <c r="IR6973" s="402"/>
      <c r="IS6973" s="402"/>
      <c r="IT6973" s="402"/>
      <c r="IU6973" s="402"/>
      <c r="IV6973" s="402"/>
    </row>
    <row r="6974" spans="1:256" s="402" customFormat="1">
      <c r="A6974" s="13"/>
      <c r="B6974" s="8"/>
      <c r="C6974" s="8"/>
      <c r="D6974" s="113"/>
      <c r="E6974" s="404"/>
      <c r="F6974" s="33"/>
      <c r="G6974" s="282"/>
      <c r="H6974" s="283"/>
      <c r="I6974" s="33"/>
      <c r="J6974" s="33"/>
      <c r="K6974" s="33"/>
      <c r="L6974" s="33"/>
      <c r="M6974" s="33"/>
      <c r="N6974" s="33"/>
      <c r="O6974" s="33"/>
      <c r="P6974" s="33"/>
      <c r="Q6974" s="33"/>
      <c r="R6974" s="33"/>
      <c r="S6974" s="33"/>
      <c r="T6974" s="33"/>
      <c r="U6974" s="33"/>
      <c r="V6974" s="33"/>
      <c r="W6974" s="33"/>
      <c r="X6974" s="282"/>
      <c r="Y6974" s="33"/>
      <c r="Z6974" s="284"/>
      <c r="AA6974" s="284"/>
      <c r="AB6974" s="33"/>
      <c r="AC6974" s="33"/>
      <c r="AD6974" s="33"/>
      <c r="AE6974" s="33"/>
      <c r="AF6974" s="33"/>
      <c r="AG6974" s="33"/>
      <c r="AH6974" s="33"/>
      <c r="AI6974" s="33"/>
      <c r="AJ6974" s="33"/>
      <c r="AK6974" s="33"/>
      <c r="AL6974" s="33"/>
      <c r="AM6974" s="33"/>
      <c r="AN6974" s="33"/>
      <c r="AO6974" s="33"/>
      <c r="AP6974" s="34"/>
      <c r="AQ6974" s="34"/>
      <c r="AR6974" s="28"/>
      <c r="AS6974" s="29"/>
      <c r="AT6974" s="29"/>
      <c r="AU6974" s="29"/>
    </row>
    <row r="6975" spans="1:256" s="21" customFormat="1">
      <c r="A6975" s="12"/>
      <c r="B6975" s="9">
        <v>2</v>
      </c>
      <c r="C6975" s="9" t="s">
        <v>15</v>
      </c>
      <c r="D6975" s="81" t="s">
        <v>9</v>
      </c>
      <c r="E6975" s="405">
        <v>149326000</v>
      </c>
      <c r="F6975" s="31">
        <f t="shared" ref="F6975:V6975" si="1048">SUM(F6976:F6997)</f>
        <v>12500000</v>
      </c>
      <c r="G6975" s="31">
        <f t="shared" si="1048"/>
        <v>12450000</v>
      </c>
      <c r="H6975" s="31">
        <f t="shared" si="1048"/>
        <v>12450000</v>
      </c>
      <c r="I6975" s="31">
        <f t="shared" si="1048"/>
        <v>0</v>
      </c>
      <c r="J6975" s="31">
        <f t="shared" si="1048"/>
        <v>0</v>
      </c>
      <c r="K6975" s="31">
        <f t="shared" si="1048"/>
        <v>0</v>
      </c>
      <c r="L6975" s="31">
        <f t="shared" si="1048"/>
        <v>0</v>
      </c>
      <c r="M6975" s="31">
        <f t="shared" si="1048"/>
        <v>0</v>
      </c>
      <c r="N6975" s="31">
        <f t="shared" si="1048"/>
        <v>0</v>
      </c>
      <c r="O6975" s="31">
        <f t="shared" si="1048"/>
        <v>0</v>
      </c>
      <c r="P6975" s="31">
        <f t="shared" si="1048"/>
        <v>0</v>
      </c>
      <c r="Q6975" s="31">
        <f t="shared" si="1048"/>
        <v>0</v>
      </c>
      <c r="R6975" s="31">
        <f t="shared" si="1048"/>
        <v>0</v>
      </c>
      <c r="S6975" s="31">
        <f t="shared" si="1048"/>
        <v>0</v>
      </c>
      <c r="T6975" s="31">
        <f t="shared" si="1048"/>
        <v>0</v>
      </c>
      <c r="U6975" s="31">
        <f t="shared" si="1048"/>
        <v>0</v>
      </c>
      <c r="V6975" s="31">
        <f t="shared" si="1048"/>
        <v>0</v>
      </c>
      <c r="W6975" s="31">
        <f>SUM(O6975:V6975)</f>
        <v>0</v>
      </c>
      <c r="X6975" s="31">
        <f>SUM(X6976:X6997)</f>
        <v>0</v>
      </c>
      <c r="Y6975" s="31">
        <f>H6975+I6975+J6975+K6975+L6975+M6975+N6975+W6975+X6975</f>
        <v>12450000</v>
      </c>
      <c r="Z6975" s="31">
        <f t="shared" ref="Z6975:AK6975" si="1049">SUM(Z6976:Z6997)</f>
        <v>0</v>
      </c>
      <c r="AA6975" s="31">
        <f t="shared" si="1049"/>
        <v>0</v>
      </c>
      <c r="AB6975" s="31">
        <f t="shared" si="1049"/>
        <v>0</v>
      </c>
      <c r="AC6975" s="31">
        <f t="shared" si="1049"/>
        <v>0</v>
      </c>
      <c r="AD6975" s="31">
        <f t="shared" si="1049"/>
        <v>0</v>
      </c>
      <c r="AE6975" s="31">
        <f t="shared" si="1049"/>
        <v>0</v>
      </c>
      <c r="AF6975" s="31">
        <f t="shared" si="1049"/>
        <v>0</v>
      </c>
      <c r="AG6975" s="31">
        <f t="shared" si="1049"/>
        <v>0</v>
      </c>
      <c r="AH6975" s="31">
        <f t="shared" si="1049"/>
        <v>0</v>
      </c>
      <c r="AI6975" s="31">
        <f t="shared" si="1049"/>
        <v>0</v>
      </c>
      <c r="AJ6975" s="31">
        <f t="shared" si="1049"/>
        <v>0</v>
      </c>
      <c r="AK6975" s="31">
        <f t="shared" si="1049"/>
        <v>0</v>
      </c>
      <c r="AL6975" s="31">
        <f>SUM(AD6975:AK6975)</f>
        <v>0</v>
      </c>
      <c r="AM6975" s="31">
        <f>SUM(AM6976:AM6997)</f>
        <v>500000</v>
      </c>
      <c r="AN6975" s="31">
        <f>SUM(AN6976:AN6997)</f>
        <v>0</v>
      </c>
      <c r="AO6975" s="31">
        <f>Z6975+AA6975+AB6975+AC6975+AL6975+AM6975+AN6975</f>
        <v>500000</v>
      </c>
      <c r="AP6975" s="32">
        <f>E6975+Y6975-AO6975</f>
        <v>161276000</v>
      </c>
      <c r="AQ6975" s="32"/>
      <c r="AR6975" s="28"/>
      <c r="AS6975" s="29">
        <f>E6975+H6975+I6975+J6975+K6975+L6975+M6975+N6975+W6975+X6975-Z6975-AB6975-AL6975-AC6975-AM6975-AN6975</f>
        <v>161276000</v>
      </c>
      <c r="AT6975" s="29">
        <f>AP6975-AS6975</f>
        <v>0</v>
      </c>
      <c r="AU6975" s="29">
        <f>E6975</f>
        <v>149326000</v>
      </c>
      <c r="AV6975" s="86">
        <f>AS6975-AU6975</f>
        <v>11950000</v>
      </c>
      <c r="AW6975" s="86">
        <f>Y6975-AO6975</f>
        <v>11950000</v>
      </c>
      <c r="AX6975" s="86">
        <f>AV6975-AW6975</f>
        <v>0</v>
      </c>
      <c r="AY6975" s="86"/>
      <c r="AZ6975" s="398"/>
      <c r="BA6975" s="86"/>
      <c r="BB6975" s="86"/>
      <c r="BC6975" s="86"/>
      <c r="BD6975" s="86"/>
      <c r="BE6975" s="86"/>
      <c r="BF6975" s="86"/>
      <c r="BG6975" s="86"/>
      <c r="BH6975" s="86"/>
      <c r="BI6975" s="86"/>
      <c r="BJ6975" s="86"/>
      <c r="BK6975" s="86"/>
      <c r="BL6975" s="86"/>
      <c r="BM6975" s="86"/>
      <c r="BN6975" s="86"/>
      <c r="BO6975" s="86"/>
      <c r="BP6975" s="86"/>
      <c r="BQ6975" s="86"/>
      <c r="BR6975" s="86"/>
      <c r="BS6975" s="86"/>
      <c r="BT6975" s="86"/>
      <c r="BU6975" s="86"/>
      <c r="BV6975" s="86"/>
      <c r="BW6975" s="86"/>
      <c r="BX6975" s="86"/>
      <c r="BY6975" s="86"/>
      <c r="BZ6975" s="86"/>
      <c r="CA6975" s="86"/>
      <c r="CB6975" s="86"/>
      <c r="CC6975" s="86"/>
      <c r="CD6975" s="86"/>
      <c r="CE6975" s="86"/>
      <c r="CF6975" s="86"/>
      <c r="CG6975" s="86"/>
      <c r="CH6975" s="86"/>
      <c r="CI6975" s="86"/>
      <c r="CJ6975" s="86"/>
      <c r="CK6975" s="86"/>
      <c r="CL6975" s="86"/>
      <c r="CM6975" s="86"/>
      <c r="CN6975" s="86"/>
      <c r="CO6975" s="86"/>
      <c r="CP6975" s="86"/>
      <c r="CQ6975" s="86"/>
      <c r="CR6975" s="86"/>
      <c r="CS6975" s="86"/>
      <c r="CT6975" s="86"/>
      <c r="CU6975" s="86"/>
      <c r="CV6975" s="86"/>
      <c r="CW6975" s="86"/>
      <c r="CX6975" s="86"/>
      <c r="CY6975" s="86"/>
      <c r="CZ6975" s="86"/>
      <c r="DA6975" s="86"/>
      <c r="DB6975" s="86"/>
      <c r="DC6975" s="86"/>
      <c r="DD6975" s="86"/>
      <c r="DE6975" s="86"/>
      <c r="DF6975" s="86"/>
      <c r="DG6975" s="86"/>
      <c r="DH6975" s="86"/>
      <c r="DI6975" s="86"/>
      <c r="DJ6975" s="86"/>
      <c r="DK6975" s="86"/>
      <c r="DL6975" s="86"/>
      <c r="DM6975" s="86"/>
      <c r="DN6975" s="86"/>
      <c r="DO6975" s="86"/>
      <c r="DP6975" s="86"/>
      <c r="DQ6975" s="86"/>
      <c r="DR6975" s="86"/>
      <c r="DS6975" s="86"/>
      <c r="DT6975" s="86"/>
      <c r="DU6975" s="86"/>
      <c r="DV6975" s="86"/>
      <c r="DW6975" s="86"/>
      <c r="DX6975" s="86"/>
      <c r="DY6975" s="86"/>
      <c r="DZ6975" s="86"/>
      <c r="EA6975" s="86"/>
      <c r="EB6975" s="86"/>
      <c r="EC6975" s="86"/>
      <c r="ED6975" s="86"/>
      <c r="EE6975" s="86"/>
      <c r="EF6975" s="86"/>
      <c r="EG6975" s="86"/>
      <c r="EH6975" s="86"/>
      <c r="EI6975" s="86"/>
      <c r="EJ6975" s="86"/>
      <c r="EK6975" s="86"/>
      <c r="EL6975" s="86"/>
      <c r="EM6975" s="86"/>
      <c r="EN6975" s="86"/>
      <c r="EO6975" s="86"/>
      <c r="EP6975" s="86"/>
      <c r="EQ6975" s="86"/>
      <c r="ER6975" s="86"/>
      <c r="ES6975" s="86"/>
      <c r="ET6975" s="86"/>
      <c r="EU6975" s="86"/>
      <c r="EV6975" s="86"/>
      <c r="EW6975" s="86"/>
      <c r="EX6975" s="86"/>
      <c r="EY6975" s="86"/>
      <c r="EZ6975" s="86"/>
      <c r="FA6975" s="86"/>
      <c r="FB6975" s="86"/>
      <c r="FC6975" s="86"/>
      <c r="FD6975" s="86"/>
      <c r="FE6975" s="86"/>
      <c r="FF6975" s="86"/>
      <c r="FG6975" s="86"/>
      <c r="FH6975" s="86"/>
      <c r="FI6975" s="86"/>
      <c r="FJ6975" s="86"/>
      <c r="FK6975" s="86"/>
      <c r="FL6975" s="86"/>
      <c r="FM6975" s="86"/>
      <c r="FN6975" s="86"/>
      <c r="FO6975" s="86"/>
      <c r="FP6975" s="86"/>
      <c r="FQ6975" s="86"/>
      <c r="FR6975" s="86"/>
      <c r="FS6975" s="86"/>
      <c r="FT6975" s="86"/>
      <c r="FU6975" s="86"/>
      <c r="FV6975" s="86"/>
      <c r="FW6975" s="86"/>
      <c r="FX6975" s="86"/>
      <c r="FY6975" s="86"/>
      <c r="FZ6975" s="86"/>
      <c r="GA6975" s="86"/>
      <c r="GB6975" s="86"/>
      <c r="GC6975" s="86"/>
      <c r="GD6975" s="86"/>
      <c r="GE6975" s="86"/>
      <c r="GF6975" s="86"/>
      <c r="GG6975" s="86"/>
      <c r="GH6975" s="86"/>
      <c r="GI6975" s="86"/>
      <c r="GJ6975" s="86"/>
      <c r="GK6975" s="86"/>
      <c r="GL6975" s="86"/>
      <c r="GM6975" s="86"/>
      <c r="GN6975" s="86"/>
      <c r="GO6975" s="86"/>
      <c r="GP6975" s="86"/>
      <c r="GQ6975" s="86"/>
      <c r="GR6975" s="86"/>
      <c r="GS6975" s="86"/>
      <c r="GT6975" s="86"/>
      <c r="GU6975" s="86"/>
      <c r="GV6975" s="86"/>
      <c r="GW6975" s="86"/>
      <c r="GX6975" s="86"/>
      <c r="GY6975" s="86"/>
      <c r="GZ6975" s="86"/>
      <c r="HA6975" s="86"/>
      <c r="HB6975" s="86"/>
      <c r="HC6975" s="86"/>
      <c r="HD6975" s="86"/>
      <c r="HE6975" s="86"/>
      <c r="HF6975" s="86"/>
      <c r="HG6975" s="86"/>
      <c r="HH6975" s="86"/>
      <c r="HI6975" s="86"/>
      <c r="HJ6975" s="86"/>
      <c r="HK6975" s="86"/>
      <c r="HL6975" s="86"/>
      <c r="HM6975" s="86"/>
      <c r="HN6975" s="86"/>
      <c r="HO6975" s="86"/>
      <c r="HP6975" s="86"/>
      <c r="HQ6975" s="86"/>
      <c r="HR6975" s="86"/>
      <c r="HS6975" s="86"/>
      <c r="HT6975" s="86"/>
      <c r="HU6975" s="86"/>
      <c r="HV6975" s="86"/>
      <c r="HW6975" s="86"/>
      <c r="HX6975" s="86"/>
      <c r="HY6975" s="86"/>
      <c r="HZ6975" s="86"/>
      <c r="IA6975" s="86"/>
      <c r="IB6975" s="86"/>
      <c r="IC6975" s="86"/>
      <c r="ID6975" s="86"/>
      <c r="IE6975" s="86"/>
      <c r="IF6975" s="86"/>
      <c r="IG6975" s="86"/>
      <c r="IH6975" s="86"/>
      <c r="II6975" s="86"/>
      <c r="IJ6975" s="86"/>
      <c r="IK6975" s="86"/>
      <c r="IL6975" s="86"/>
      <c r="IM6975" s="86"/>
      <c r="IN6975" s="86"/>
      <c r="IO6975" s="86"/>
      <c r="IP6975" s="86"/>
      <c r="IQ6975" s="86"/>
      <c r="IR6975" s="86"/>
      <c r="IS6975" s="86"/>
      <c r="IT6975" s="86"/>
      <c r="IU6975" s="86"/>
      <c r="IV6975" s="86"/>
    </row>
    <row r="6976" spans="1:256" s="402" customFormat="1">
      <c r="A6976" s="13"/>
      <c r="B6976" s="8"/>
      <c r="C6976" s="8"/>
      <c r="D6976" s="240"/>
      <c r="E6976" s="266"/>
      <c r="F6976" s="321"/>
      <c r="G6976" s="282"/>
      <c r="H6976" s="283"/>
      <c r="I6976" s="33"/>
      <c r="J6976" s="33"/>
      <c r="K6976" s="33"/>
      <c r="L6976" s="33"/>
      <c r="M6976" s="33"/>
      <c r="N6976" s="33"/>
      <c r="O6976" s="33"/>
      <c r="P6976" s="33"/>
      <c r="Q6976" s="33"/>
      <c r="R6976" s="33"/>
      <c r="S6976" s="33"/>
      <c r="T6976" s="33"/>
      <c r="U6976" s="33"/>
      <c r="V6976" s="33"/>
      <c r="W6976" s="33"/>
      <c r="X6976" s="282"/>
      <c r="Y6976" s="33"/>
      <c r="Z6976" s="284"/>
      <c r="AA6976" s="284"/>
      <c r="AB6976" s="33"/>
      <c r="AC6976" s="33"/>
      <c r="AD6976" s="33"/>
      <c r="AE6976" s="33"/>
      <c r="AF6976" s="33"/>
      <c r="AG6976" s="33"/>
      <c r="AH6976" s="33"/>
      <c r="AI6976" s="33"/>
      <c r="AJ6976" s="33"/>
      <c r="AK6976" s="33"/>
      <c r="AL6976" s="33"/>
      <c r="AM6976" s="33"/>
      <c r="AN6976" s="33"/>
      <c r="AO6976" s="33"/>
      <c r="AP6976" s="34"/>
      <c r="AQ6976" s="34"/>
      <c r="AR6976" s="28"/>
      <c r="AS6976" s="29"/>
      <c r="AT6976" s="29"/>
      <c r="AU6976" s="29"/>
    </row>
    <row r="6977" spans="1:47" s="479" customFormat="1">
      <c r="A6977" s="13"/>
      <c r="B6977" s="8"/>
      <c r="C6977" s="8"/>
      <c r="D6977" s="240"/>
      <c r="E6977" s="266"/>
      <c r="F6977" s="321"/>
      <c r="G6977" s="282"/>
      <c r="H6977" s="283"/>
      <c r="I6977" s="33"/>
      <c r="J6977" s="33"/>
      <c r="K6977" s="33"/>
      <c r="L6977" s="33"/>
      <c r="M6977" s="33"/>
      <c r="N6977" s="33"/>
      <c r="O6977" s="33"/>
      <c r="P6977" s="33"/>
      <c r="Q6977" s="33"/>
      <c r="R6977" s="33"/>
      <c r="S6977" s="33"/>
      <c r="T6977" s="33"/>
      <c r="U6977" s="33"/>
      <c r="V6977" s="33"/>
      <c r="W6977" s="33"/>
      <c r="X6977" s="282"/>
      <c r="Y6977" s="33"/>
      <c r="Z6977" s="284"/>
      <c r="AA6977" s="284"/>
      <c r="AB6977" s="33"/>
      <c r="AC6977" s="33"/>
      <c r="AD6977" s="33"/>
      <c r="AE6977" s="33"/>
      <c r="AF6977" s="33"/>
      <c r="AG6977" s="33"/>
      <c r="AH6977" s="33"/>
      <c r="AI6977" s="33"/>
      <c r="AJ6977" s="33"/>
      <c r="AK6977" s="33"/>
      <c r="AL6977" s="33"/>
      <c r="AM6977" s="33"/>
      <c r="AN6977" s="33"/>
      <c r="AO6977" s="33"/>
      <c r="AP6977" s="34"/>
      <c r="AQ6977" s="34"/>
      <c r="AR6977" s="28"/>
      <c r="AS6977" s="29"/>
      <c r="AT6977" s="29"/>
      <c r="AU6977" s="29"/>
    </row>
    <row r="6978" spans="1:47" s="479" customFormat="1">
      <c r="A6978" s="13"/>
      <c r="B6978" s="8"/>
      <c r="C6978" s="83">
        <v>388</v>
      </c>
      <c r="D6978" s="375" t="s">
        <v>171</v>
      </c>
      <c r="E6978" s="266"/>
      <c r="F6978" s="321"/>
      <c r="G6978" s="282"/>
      <c r="H6978" s="283"/>
      <c r="I6978" s="33"/>
      <c r="J6978" s="33"/>
      <c r="K6978" s="33"/>
      <c r="L6978" s="33"/>
      <c r="M6978" s="33"/>
      <c r="N6978" s="33"/>
      <c r="O6978" s="33"/>
      <c r="P6978" s="33"/>
      <c r="Q6978" s="33"/>
      <c r="R6978" s="33"/>
      <c r="S6978" s="33"/>
      <c r="T6978" s="33"/>
      <c r="U6978" s="33"/>
      <c r="V6978" s="33"/>
      <c r="W6978" s="33"/>
      <c r="X6978" s="282"/>
      <c r="Y6978" s="33"/>
      <c r="Z6978" s="284"/>
      <c r="AA6978" s="284"/>
      <c r="AB6978" s="33"/>
      <c r="AC6978" s="33"/>
      <c r="AD6978" s="33"/>
      <c r="AE6978" s="33"/>
      <c r="AF6978" s="33"/>
      <c r="AG6978" s="33"/>
      <c r="AH6978" s="33"/>
      <c r="AI6978" s="33"/>
      <c r="AJ6978" s="33"/>
      <c r="AK6978" s="33"/>
      <c r="AL6978" s="33"/>
      <c r="AM6978" s="33"/>
      <c r="AN6978" s="33"/>
      <c r="AO6978" s="33"/>
      <c r="AP6978" s="34"/>
      <c r="AQ6978" s="34"/>
      <c r="AR6978" s="28"/>
      <c r="AS6978" s="29"/>
      <c r="AT6978" s="29"/>
      <c r="AU6978" s="29"/>
    </row>
    <row r="6979" spans="1:47" s="479" customFormat="1">
      <c r="A6979" s="13"/>
      <c r="B6979" s="8"/>
      <c r="C6979" s="8"/>
      <c r="D6979" s="472" t="s">
        <v>173</v>
      </c>
      <c r="E6979" s="266"/>
      <c r="F6979" s="321"/>
      <c r="G6979" s="282"/>
      <c r="H6979" s="283"/>
      <c r="I6979" s="33"/>
      <c r="J6979" s="33"/>
      <c r="K6979" s="33"/>
      <c r="L6979" s="33"/>
      <c r="M6979" s="33"/>
      <c r="N6979" s="33"/>
      <c r="O6979" s="33"/>
      <c r="P6979" s="33"/>
      <c r="Q6979" s="33"/>
      <c r="R6979" s="33"/>
      <c r="S6979" s="33"/>
      <c r="T6979" s="33"/>
      <c r="U6979" s="33"/>
      <c r="V6979" s="33"/>
      <c r="W6979" s="33"/>
      <c r="X6979" s="282"/>
      <c r="Y6979" s="33"/>
      <c r="Z6979" s="284"/>
      <c r="AA6979" s="284"/>
      <c r="AB6979" s="33"/>
      <c r="AC6979" s="33"/>
      <c r="AD6979" s="33"/>
      <c r="AE6979" s="33"/>
      <c r="AF6979" s="33"/>
      <c r="AG6979" s="33"/>
      <c r="AH6979" s="33"/>
      <c r="AI6979" s="33"/>
      <c r="AJ6979" s="33"/>
      <c r="AK6979" s="33"/>
      <c r="AL6979" s="33"/>
      <c r="AM6979" s="33"/>
      <c r="AN6979" s="33"/>
      <c r="AO6979" s="33"/>
      <c r="AP6979" s="34"/>
      <c r="AQ6979" s="34"/>
      <c r="AR6979" s="28"/>
      <c r="AS6979" s="29"/>
      <c r="AT6979" s="29"/>
      <c r="AU6979" s="29"/>
    </row>
    <row r="6980" spans="1:47" s="479" customFormat="1">
      <c r="A6980" s="13"/>
      <c r="B6980" s="8"/>
      <c r="C6980" s="8"/>
      <c r="D6980" s="473" t="s">
        <v>174</v>
      </c>
      <c r="E6980" s="321"/>
      <c r="F6980" s="321"/>
      <c r="G6980" s="282"/>
      <c r="H6980" s="283"/>
      <c r="I6980" s="33"/>
      <c r="J6980" s="33"/>
      <c r="K6980" s="33"/>
      <c r="L6980" s="33"/>
      <c r="M6980" s="33"/>
      <c r="N6980" s="33"/>
      <c r="O6980" s="33"/>
      <c r="P6980" s="33"/>
      <c r="Q6980" s="33"/>
      <c r="R6980" s="33"/>
      <c r="S6980" s="33"/>
      <c r="T6980" s="33"/>
      <c r="U6980" s="33"/>
      <c r="V6980" s="33"/>
      <c r="W6980" s="33"/>
      <c r="X6980" s="282"/>
      <c r="Y6980" s="33"/>
      <c r="Z6980" s="284"/>
      <c r="AA6980" s="284"/>
      <c r="AB6980" s="33"/>
      <c r="AC6980" s="33"/>
      <c r="AD6980" s="33"/>
      <c r="AE6980" s="33"/>
      <c r="AF6980" s="33"/>
      <c r="AG6980" s="33"/>
      <c r="AH6980" s="33"/>
      <c r="AI6980" s="33"/>
      <c r="AJ6980" s="33"/>
      <c r="AK6980" s="33"/>
      <c r="AL6980" s="33"/>
      <c r="AM6980" s="33"/>
      <c r="AN6980" s="33"/>
      <c r="AO6980" s="33"/>
      <c r="AP6980" s="34"/>
      <c r="AQ6980" s="34"/>
      <c r="AR6980" s="28"/>
      <c r="AS6980" s="29"/>
      <c r="AT6980" s="29"/>
      <c r="AU6980" s="29"/>
    </row>
    <row r="6981" spans="1:47" s="479" customFormat="1">
      <c r="A6981" s="13"/>
      <c r="B6981" s="8"/>
      <c r="C6981" s="8"/>
      <c r="D6981" s="344" t="s">
        <v>1148</v>
      </c>
      <c r="E6981" s="266"/>
      <c r="F6981" s="261">
        <v>7000000</v>
      </c>
      <c r="G6981" s="282">
        <f>SUM(H6981)</f>
        <v>7000000</v>
      </c>
      <c r="H6981" s="283">
        <v>7000000</v>
      </c>
      <c r="I6981" s="33"/>
      <c r="J6981" s="33"/>
      <c r="K6981" s="33"/>
      <c r="L6981" s="33"/>
      <c r="M6981" s="33"/>
      <c r="N6981" s="33"/>
      <c r="O6981" s="33"/>
      <c r="P6981" s="33"/>
      <c r="Q6981" s="33"/>
      <c r="R6981" s="33"/>
      <c r="S6981" s="33"/>
      <c r="T6981" s="33"/>
      <c r="U6981" s="33"/>
      <c r="V6981" s="33"/>
      <c r="W6981" s="33"/>
      <c r="X6981" s="282"/>
      <c r="Y6981" s="33"/>
      <c r="Z6981" s="284"/>
      <c r="AA6981" s="284"/>
      <c r="AB6981" s="33"/>
      <c r="AC6981" s="33"/>
      <c r="AD6981" s="33"/>
      <c r="AE6981" s="33"/>
      <c r="AF6981" s="33"/>
      <c r="AG6981" s="33"/>
      <c r="AH6981" s="33"/>
      <c r="AI6981" s="33"/>
      <c r="AJ6981" s="33"/>
      <c r="AK6981" s="33"/>
      <c r="AL6981" s="33"/>
      <c r="AM6981" s="33"/>
      <c r="AN6981" s="33"/>
      <c r="AO6981" s="33"/>
      <c r="AP6981" s="34"/>
      <c r="AQ6981" s="34"/>
      <c r="AR6981" s="28"/>
      <c r="AS6981" s="29"/>
      <c r="AT6981" s="29"/>
      <c r="AU6981" s="29"/>
    </row>
    <row r="6982" spans="1:47" s="479" customFormat="1">
      <c r="A6982" s="13"/>
      <c r="B6982" s="8"/>
      <c r="C6982" s="8"/>
      <c r="D6982" s="344" t="s">
        <v>2056</v>
      </c>
      <c r="E6982" s="266"/>
      <c r="F6982" s="261">
        <v>500000</v>
      </c>
      <c r="G6982" s="282">
        <f>SUM(H6982)</f>
        <v>500000</v>
      </c>
      <c r="H6982" s="283">
        <v>500000</v>
      </c>
      <c r="I6982" s="33"/>
      <c r="J6982" s="33"/>
      <c r="K6982" s="33"/>
      <c r="L6982" s="33"/>
      <c r="M6982" s="33"/>
      <c r="N6982" s="33"/>
      <c r="O6982" s="33"/>
      <c r="P6982" s="33"/>
      <c r="Q6982" s="33"/>
      <c r="R6982" s="33"/>
      <c r="S6982" s="33"/>
      <c r="T6982" s="33"/>
      <c r="U6982" s="33"/>
      <c r="V6982" s="33"/>
      <c r="W6982" s="33"/>
      <c r="X6982" s="282"/>
      <c r="Y6982" s="33"/>
      <c r="Z6982" s="284"/>
      <c r="AA6982" s="284"/>
      <c r="AB6982" s="33"/>
      <c r="AC6982" s="33"/>
      <c r="AD6982" s="33"/>
      <c r="AE6982" s="33"/>
      <c r="AF6982" s="33"/>
      <c r="AG6982" s="33"/>
      <c r="AH6982" s="33"/>
      <c r="AI6982" s="33"/>
      <c r="AJ6982" s="33"/>
      <c r="AK6982" s="33"/>
      <c r="AL6982" s="33"/>
      <c r="AM6982" s="33"/>
      <c r="AN6982" s="33"/>
      <c r="AO6982" s="33"/>
      <c r="AP6982" s="34"/>
      <c r="AQ6982" s="34"/>
      <c r="AR6982" s="28"/>
      <c r="AS6982" s="29"/>
      <c r="AT6982" s="29"/>
      <c r="AU6982" s="29"/>
    </row>
    <row r="6983" spans="1:47" s="479" customFormat="1">
      <c r="A6983" s="13"/>
      <c r="B6983" s="8"/>
      <c r="C6983" s="8"/>
      <c r="D6983" s="473" t="s">
        <v>176</v>
      </c>
      <c r="E6983" s="321"/>
      <c r="F6983" s="261"/>
      <c r="G6983" s="282"/>
      <c r="H6983" s="283"/>
      <c r="I6983" s="33"/>
      <c r="J6983" s="33"/>
      <c r="K6983" s="33"/>
      <c r="L6983" s="33"/>
      <c r="M6983" s="33"/>
      <c r="N6983" s="33"/>
      <c r="O6983" s="33"/>
      <c r="P6983" s="33"/>
      <c r="Q6983" s="33"/>
      <c r="R6983" s="33"/>
      <c r="S6983" s="33"/>
      <c r="T6983" s="33"/>
      <c r="U6983" s="33"/>
      <c r="V6983" s="33"/>
      <c r="W6983" s="33"/>
      <c r="X6983" s="282"/>
      <c r="Y6983" s="33"/>
      <c r="Z6983" s="284"/>
      <c r="AA6983" s="284"/>
      <c r="AB6983" s="33"/>
      <c r="AC6983" s="33"/>
      <c r="AD6983" s="33"/>
      <c r="AE6983" s="33"/>
      <c r="AF6983" s="33"/>
      <c r="AG6983" s="33"/>
      <c r="AH6983" s="33"/>
      <c r="AI6983" s="33"/>
      <c r="AJ6983" s="33"/>
      <c r="AK6983" s="33"/>
      <c r="AL6983" s="33"/>
      <c r="AM6983" s="33"/>
      <c r="AN6983" s="33"/>
      <c r="AO6983" s="33"/>
      <c r="AP6983" s="34"/>
      <c r="AQ6983" s="34"/>
      <c r="AR6983" s="28"/>
      <c r="AS6983" s="29"/>
      <c r="AT6983" s="29"/>
      <c r="AU6983" s="29"/>
    </row>
    <row r="6984" spans="1:47" s="479" customFormat="1">
      <c r="A6984" s="13"/>
      <c r="B6984" s="8"/>
      <c r="C6984" s="8"/>
      <c r="D6984" s="344" t="s">
        <v>2057</v>
      </c>
      <c r="E6984" s="266"/>
      <c r="F6984" s="261">
        <v>2000000</v>
      </c>
      <c r="G6984" s="282">
        <f>SUM(H6984)</f>
        <v>1950000</v>
      </c>
      <c r="H6984" s="283">
        <v>1950000</v>
      </c>
      <c r="I6984" s="33"/>
      <c r="J6984" s="33"/>
      <c r="K6984" s="33"/>
      <c r="L6984" s="33"/>
      <c r="M6984" s="33"/>
      <c r="N6984" s="33"/>
      <c r="O6984" s="33"/>
      <c r="P6984" s="33"/>
      <c r="Q6984" s="33"/>
      <c r="R6984" s="33"/>
      <c r="S6984" s="33"/>
      <c r="T6984" s="33"/>
      <c r="U6984" s="33"/>
      <c r="V6984" s="33"/>
      <c r="W6984" s="33"/>
      <c r="X6984" s="282"/>
      <c r="Y6984" s="33"/>
      <c r="Z6984" s="284"/>
      <c r="AA6984" s="284"/>
      <c r="AB6984" s="33"/>
      <c r="AC6984" s="33"/>
      <c r="AD6984" s="33"/>
      <c r="AE6984" s="33"/>
      <c r="AF6984" s="33"/>
      <c r="AG6984" s="33"/>
      <c r="AH6984" s="33"/>
      <c r="AI6984" s="33"/>
      <c r="AJ6984" s="33"/>
      <c r="AK6984" s="33"/>
      <c r="AL6984" s="33"/>
      <c r="AM6984" s="33"/>
      <c r="AN6984" s="33"/>
      <c r="AO6984" s="33"/>
      <c r="AP6984" s="34"/>
      <c r="AQ6984" s="34"/>
      <c r="AR6984" s="28"/>
      <c r="AS6984" s="29"/>
      <c r="AT6984" s="29"/>
      <c r="AU6984" s="29"/>
    </row>
    <row r="6985" spans="1:47" s="479" customFormat="1">
      <c r="A6985" s="13"/>
      <c r="B6985" s="8"/>
      <c r="C6985" s="8"/>
      <c r="D6985" s="473" t="s">
        <v>208</v>
      </c>
      <c r="E6985" s="321"/>
      <c r="F6985" s="261"/>
      <c r="G6985" s="282"/>
      <c r="H6985" s="283"/>
      <c r="I6985" s="33"/>
      <c r="J6985" s="33"/>
      <c r="K6985" s="33"/>
      <c r="L6985" s="33"/>
      <c r="M6985" s="33"/>
      <c r="N6985" s="33"/>
      <c r="O6985" s="33"/>
      <c r="P6985" s="33"/>
      <c r="Q6985" s="33"/>
      <c r="R6985" s="33"/>
      <c r="S6985" s="33"/>
      <c r="T6985" s="33"/>
      <c r="U6985" s="33"/>
      <c r="V6985" s="33"/>
      <c r="W6985" s="33"/>
      <c r="X6985" s="282"/>
      <c r="Y6985" s="33"/>
      <c r="Z6985" s="284"/>
      <c r="AA6985" s="284"/>
      <c r="AB6985" s="33"/>
      <c r="AC6985" s="33"/>
      <c r="AD6985" s="33"/>
      <c r="AE6985" s="33"/>
      <c r="AF6985" s="33"/>
      <c r="AG6985" s="33"/>
      <c r="AH6985" s="33"/>
      <c r="AI6985" s="33"/>
      <c r="AJ6985" s="33"/>
      <c r="AK6985" s="33"/>
      <c r="AL6985" s="33"/>
      <c r="AM6985" s="33"/>
      <c r="AN6985" s="33"/>
      <c r="AO6985" s="33"/>
      <c r="AP6985" s="34"/>
      <c r="AQ6985" s="34"/>
      <c r="AR6985" s="28"/>
      <c r="AS6985" s="29"/>
      <c r="AT6985" s="29"/>
      <c r="AU6985" s="29"/>
    </row>
    <row r="6986" spans="1:47" s="551" customFormat="1" ht="15">
      <c r="A6986" s="13"/>
      <c r="B6986" s="8"/>
      <c r="C6986" s="8"/>
      <c r="D6986" s="506" t="s">
        <v>1256</v>
      </c>
      <c r="E6986" s="337"/>
      <c r="F6986" s="261"/>
      <c r="G6986" s="282"/>
      <c r="H6986" s="283"/>
      <c r="I6986" s="33"/>
      <c r="J6986" s="33"/>
      <c r="K6986" s="33"/>
      <c r="L6986" s="33"/>
      <c r="M6986" s="33"/>
      <c r="N6986" s="33"/>
      <c r="O6986" s="33"/>
      <c r="P6986" s="33"/>
      <c r="Q6986" s="33"/>
      <c r="R6986" s="33"/>
      <c r="S6986" s="33"/>
      <c r="T6986" s="33"/>
      <c r="U6986" s="33"/>
      <c r="V6986" s="33"/>
      <c r="W6986" s="33"/>
      <c r="X6986" s="282"/>
      <c r="Y6986" s="33"/>
      <c r="Z6986" s="284"/>
      <c r="AA6986" s="284"/>
      <c r="AB6986" s="33"/>
      <c r="AC6986" s="33"/>
      <c r="AD6986" s="33"/>
      <c r="AE6986" s="33"/>
      <c r="AF6986" s="33"/>
      <c r="AG6986" s="33"/>
      <c r="AH6986" s="33"/>
      <c r="AI6986" s="33"/>
      <c r="AJ6986" s="33"/>
      <c r="AK6986" s="33"/>
      <c r="AL6986" s="33"/>
      <c r="AM6986" s="33"/>
      <c r="AN6986" s="33"/>
      <c r="AO6986" s="33"/>
      <c r="AP6986" s="34"/>
      <c r="AQ6986" s="34"/>
      <c r="AR6986" s="28"/>
      <c r="AS6986" s="29"/>
      <c r="AT6986" s="29"/>
      <c r="AU6986" s="29"/>
    </row>
    <row r="6987" spans="1:47" s="479" customFormat="1">
      <c r="A6987" s="13"/>
      <c r="B6987" s="8"/>
      <c r="C6987" s="8"/>
      <c r="D6987" s="344" t="s">
        <v>2058</v>
      </c>
      <c r="E6987" s="266"/>
      <c r="F6987" s="261">
        <v>500000</v>
      </c>
      <c r="G6987" s="282">
        <f>SUM(H6987)</f>
        <v>500000</v>
      </c>
      <c r="H6987" s="283">
        <v>500000</v>
      </c>
      <c r="I6987" s="33"/>
      <c r="J6987" s="33"/>
      <c r="K6987" s="33"/>
      <c r="L6987" s="33"/>
      <c r="M6987" s="33"/>
      <c r="N6987" s="33"/>
      <c r="O6987" s="33"/>
      <c r="P6987" s="33"/>
      <c r="Q6987" s="33"/>
      <c r="R6987" s="33"/>
      <c r="S6987" s="33"/>
      <c r="T6987" s="33"/>
      <c r="U6987" s="33"/>
      <c r="V6987" s="33"/>
      <c r="W6987" s="33"/>
      <c r="X6987" s="282"/>
      <c r="Y6987" s="33"/>
      <c r="Z6987" s="284"/>
      <c r="AA6987" s="284"/>
      <c r="AB6987" s="33"/>
      <c r="AC6987" s="33"/>
      <c r="AD6987" s="33"/>
      <c r="AE6987" s="33"/>
      <c r="AF6987" s="33"/>
      <c r="AG6987" s="33"/>
      <c r="AH6987" s="33"/>
      <c r="AI6987" s="33"/>
      <c r="AJ6987" s="33"/>
      <c r="AK6987" s="33"/>
      <c r="AL6987" s="33"/>
      <c r="AM6987" s="33">
        <v>500000</v>
      </c>
      <c r="AN6987" s="33"/>
      <c r="AO6987" s="33"/>
      <c r="AP6987" s="34"/>
      <c r="AQ6987" s="34"/>
      <c r="AR6987" s="28"/>
      <c r="AS6987" s="29"/>
      <c r="AT6987" s="29"/>
      <c r="AU6987" s="29"/>
    </row>
    <row r="6988" spans="1:47" s="479" customFormat="1">
      <c r="A6988" s="13"/>
      <c r="B6988" s="8"/>
      <c r="C6988" s="8"/>
      <c r="D6988" s="240"/>
      <c r="E6988" s="266"/>
      <c r="F6988" s="321"/>
      <c r="G6988" s="282"/>
      <c r="H6988" s="283"/>
      <c r="I6988" s="33"/>
      <c r="J6988" s="33"/>
      <c r="K6988" s="33"/>
      <c r="L6988" s="33"/>
      <c r="M6988" s="33"/>
      <c r="N6988" s="33"/>
      <c r="O6988" s="33"/>
      <c r="P6988" s="33"/>
      <c r="Q6988" s="33"/>
      <c r="R6988" s="33"/>
      <c r="S6988" s="33"/>
      <c r="T6988" s="33"/>
      <c r="U6988" s="33"/>
      <c r="V6988" s="33"/>
      <c r="W6988" s="33"/>
      <c r="X6988" s="282"/>
      <c r="Y6988" s="33"/>
      <c r="Z6988" s="284"/>
      <c r="AA6988" s="284"/>
      <c r="AB6988" s="33"/>
      <c r="AC6988" s="33"/>
      <c r="AD6988" s="33"/>
      <c r="AE6988" s="33"/>
      <c r="AF6988" s="33"/>
      <c r="AG6988" s="33"/>
      <c r="AH6988" s="33"/>
      <c r="AI6988" s="33"/>
      <c r="AJ6988" s="33"/>
      <c r="AK6988" s="33"/>
      <c r="AL6988" s="33"/>
      <c r="AM6988" s="33"/>
      <c r="AN6988" s="33"/>
      <c r="AO6988" s="33"/>
      <c r="AP6988" s="34"/>
      <c r="AQ6988" s="34"/>
      <c r="AR6988" s="28"/>
      <c r="AS6988" s="29"/>
      <c r="AT6988" s="29"/>
      <c r="AU6988" s="29"/>
    </row>
    <row r="6989" spans="1:47" s="479" customFormat="1">
      <c r="A6989" s="13"/>
      <c r="B6989" s="8"/>
      <c r="C6989" s="8"/>
      <c r="D6989" s="240"/>
      <c r="E6989" s="266"/>
      <c r="F6989" s="321"/>
      <c r="G6989" s="282"/>
      <c r="H6989" s="283"/>
      <c r="I6989" s="33"/>
      <c r="J6989" s="33"/>
      <c r="K6989" s="33"/>
      <c r="L6989" s="33"/>
      <c r="M6989" s="33"/>
      <c r="N6989" s="33"/>
      <c r="O6989" s="33"/>
      <c r="P6989" s="33"/>
      <c r="Q6989" s="33"/>
      <c r="R6989" s="33"/>
      <c r="S6989" s="33"/>
      <c r="T6989" s="33"/>
      <c r="U6989" s="33"/>
      <c r="V6989" s="33"/>
      <c r="W6989" s="33"/>
      <c r="X6989" s="282"/>
      <c r="Y6989" s="33"/>
      <c r="Z6989" s="284"/>
      <c r="AA6989" s="284"/>
      <c r="AB6989" s="33"/>
      <c r="AC6989" s="33"/>
      <c r="AD6989" s="33"/>
      <c r="AE6989" s="33"/>
      <c r="AF6989" s="33"/>
      <c r="AG6989" s="33"/>
      <c r="AH6989" s="33"/>
      <c r="AI6989" s="33"/>
      <c r="AJ6989" s="33"/>
      <c r="AK6989" s="33"/>
      <c r="AL6989" s="33"/>
      <c r="AM6989" s="33"/>
      <c r="AN6989" s="33"/>
      <c r="AO6989" s="33"/>
      <c r="AP6989" s="34"/>
      <c r="AQ6989" s="34"/>
      <c r="AR6989" s="28"/>
      <c r="AS6989" s="29"/>
      <c r="AT6989" s="29"/>
      <c r="AU6989" s="29"/>
    </row>
    <row r="6990" spans="1:47" s="479" customFormat="1">
      <c r="A6990" s="13"/>
      <c r="B6990" s="8"/>
      <c r="C6990" s="83">
        <v>389</v>
      </c>
      <c r="D6990" s="375" t="s">
        <v>171</v>
      </c>
      <c r="E6990" s="266"/>
      <c r="F6990" s="321"/>
      <c r="G6990" s="282"/>
      <c r="H6990" s="283"/>
      <c r="I6990" s="33"/>
      <c r="J6990" s="33"/>
      <c r="K6990" s="33"/>
      <c r="L6990" s="33"/>
      <c r="M6990" s="33"/>
      <c r="N6990" s="33"/>
      <c r="O6990" s="33"/>
      <c r="P6990" s="33"/>
      <c r="Q6990" s="33"/>
      <c r="R6990" s="33"/>
      <c r="S6990" s="33"/>
      <c r="T6990" s="33"/>
      <c r="U6990" s="33"/>
      <c r="V6990" s="33"/>
      <c r="W6990" s="33"/>
      <c r="X6990" s="282"/>
      <c r="Y6990" s="33"/>
      <c r="Z6990" s="284"/>
      <c r="AA6990" s="284"/>
      <c r="AB6990" s="33"/>
      <c r="AC6990" s="33"/>
      <c r="AD6990" s="33"/>
      <c r="AE6990" s="33"/>
      <c r="AF6990" s="33"/>
      <c r="AG6990" s="33"/>
      <c r="AH6990" s="33"/>
      <c r="AI6990" s="33"/>
      <c r="AJ6990" s="33"/>
      <c r="AK6990" s="33"/>
      <c r="AL6990" s="33"/>
      <c r="AM6990" s="33"/>
      <c r="AN6990" s="33"/>
      <c r="AO6990" s="33"/>
      <c r="AP6990" s="34"/>
      <c r="AQ6990" s="34"/>
      <c r="AR6990" s="28"/>
      <c r="AS6990" s="29"/>
      <c r="AT6990" s="29"/>
      <c r="AU6990" s="29"/>
    </row>
    <row r="6991" spans="1:47" s="479" customFormat="1">
      <c r="A6991" s="13"/>
      <c r="B6991" s="8"/>
      <c r="C6991" s="8"/>
      <c r="D6991" s="472" t="s">
        <v>184</v>
      </c>
      <c r="E6991" s="266"/>
      <c r="F6991" s="321"/>
      <c r="G6991" s="282"/>
      <c r="H6991" s="283"/>
      <c r="I6991" s="33"/>
      <c r="J6991" s="33"/>
      <c r="K6991" s="33"/>
      <c r="L6991" s="33"/>
      <c r="M6991" s="33"/>
      <c r="N6991" s="33"/>
      <c r="O6991" s="33"/>
      <c r="P6991" s="33"/>
      <c r="Q6991" s="33"/>
      <c r="R6991" s="33"/>
      <c r="S6991" s="33"/>
      <c r="T6991" s="33"/>
      <c r="U6991" s="33"/>
      <c r="V6991" s="33"/>
      <c r="W6991" s="33"/>
      <c r="X6991" s="282"/>
      <c r="Y6991" s="33"/>
      <c r="Z6991" s="284"/>
      <c r="AA6991" s="284"/>
      <c r="AB6991" s="33"/>
      <c r="AC6991" s="33"/>
      <c r="AD6991" s="33"/>
      <c r="AE6991" s="33"/>
      <c r="AF6991" s="33"/>
      <c r="AG6991" s="33"/>
      <c r="AH6991" s="33"/>
      <c r="AI6991" s="33"/>
      <c r="AJ6991" s="33"/>
      <c r="AK6991" s="33"/>
      <c r="AL6991" s="33"/>
      <c r="AM6991" s="33"/>
      <c r="AN6991" s="33"/>
      <c r="AO6991" s="33"/>
      <c r="AP6991" s="34"/>
      <c r="AQ6991" s="34"/>
      <c r="AR6991" s="28"/>
      <c r="AS6991" s="29"/>
      <c r="AT6991" s="29"/>
      <c r="AU6991" s="29"/>
    </row>
    <row r="6992" spans="1:47" s="479" customFormat="1">
      <c r="A6992" s="13"/>
      <c r="B6992" s="8"/>
      <c r="C6992" s="8"/>
      <c r="D6992" s="473" t="s">
        <v>188</v>
      </c>
      <c r="E6992" s="266"/>
      <c r="F6992" s="321"/>
      <c r="G6992" s="282"/>
      <c r="H6992" s="283"/>
      <c r="I6992" s="33"/>
      <c r="J6992" s="33"/>
      <c r="K6992" s="33"/>
      <c r="L6992" s="33"/>
      <c r="M6992" s="33"/>
      <c r="N6992" s="33"/>
      <c r="O6992" s="33"/>
      <c r="P6992" s="33"/>
      <c r="Q6992" s="33"/>
      <c r="R6992" s="33"/>
      <c r="S6992" s="33"/>
      <c r="T6992" s="33"/>
      <c r="U6992" s="33"/>
      <c r="V6992" s="33"/>
      <c r="W6992" s="33"/>
      <c r="X6992" s="282"/>
      <c r="Y6992" s="33"/>
      <c r="Z6992" s="284"/>
      <c r="AA6992" s="284"/>
      <c r="AB6992" s="33"/>
      <c r="AC6992" s="33"/>
      <c r="AD6992" s="33"/>
      <c r="AE6992" s="33"/>
      <c r="AF6992" s="33"/>
      <c r="AG6992" s="33"/>
      <c r="AH6992" s="33"/>
      <c r="AI6992" s="33"/>
      <c r="AJ6992" s="33"/>
      <c r="AK6992" s="33"/>
      <c r="AL6992" s="33"/>
      <c r="AM6992" s="33"/>
      <c r="AN6992" s="33"/>
      <c r="AO6992" s="33"/>
      <c r="AP6992" s="34"/>
      <c r="AQ6992" s="34"/>
      <c r="AR6992" s="28"/>
      <c r="AS6992" s="29"/>
      <c r="AT6992" s="29"/>
      <c r="AU6992" s="29"/>
    </row>
    <row r="6993" spans="1:256" s="479" customFormat="1">
      <c r="A6993" s="13"/>
      <c r="B6993" s="8"/>
      <c r="C6993" s="8"/>
      <c r="D6993" s="344" t="s">
        <v>1044</v>
      </c>
      <c r="E6993" s="266"/>
      <c r="F6993" s="420">
        <v>2500000</v>
      </c>
      <c r="G6993" s="282">
        <f>SUM(H6993)</f>
        <v>2500000</v>
      </c>
      <c r="H6993" s="283">
        <v>2500000</v>
      </c>
      <c r="I6993" s="33"/>
      <c r="J6993" s="33"/>
      <c r="K6993" s="33"/>
      <c r="L6993" s="33"/>
      <c r="M6993" s="33"/>
      <c r="N6993" s="33"/>
      <c r="O6993" s="33"/>
      <c r="P6993" s="33"/>
      <c r="Q6993" s="33"/>
      <c r="R6993" s="33"/>
      <c r="S6993" s="33"/>
      <c r="T6993" s="33"/>
      <c r="U6993" s="33"/>
      <c r="V6993" s="33"/>
      <c r="W6993" s="33"/>
      <c r="X6993" s="282"/>
      <c r="Y6993" s="33"/>
      <c r="Z6993" s="284"/>
      <c r="AA6993" s="284"/>
      <c r="AB6993" s="33"/>
      <c r="AC6993" s="33"/>
      <c r="AD6993" s="33"/>
      <c r="AE6993" s="33"/>
      <c r="AF6993" s="33"/>
      <c r="AG6993" s="33"/>
      <c r="AH6993" s="33"/>
      <c r="AI6993" s="33"/>
      <c r="AJ6993" s="33"/>
      <c r="AK6993" s="33"/>
      <c r="AL6993" s="33"/>
      <c r="AM6993" s="33"/>
      <c r="AN6993" s="33"/>
      <c r="AO6993" s="33"/>
      <c r="AP6993" s="34"/>
      <c r="AQ6993" s="34"/>
      <c r="AR6993" s="28"/>
      <c r="AS6993" s="29"/>
      <c r="AT6993" s="29"/>
      <c r="AU6993" s="29"/>
    </row>
    <row r="6994" spans="1:256" s="479" customFormat="1">
      <c r="A6994" s="13"/>
      <c r="B6994" s="8"/>
      <c r="C6994" s="8"/>
      <c r="D6994" s="240"/>
      <c r="E6994" s="266"/>
      <c r="F6994" s="321"/>
      <c r="G6994" s="282"/>
      <c r="H6994" s="283"/>
      <c r="I6994" s="33"/>
      <c r="J6994" s="33"/>
      <c r="K6994" s="33"/>
      <c r="L6994" s="33"/>
      <c r="M6994" s="33"/>
      <c r="N6994" s="33"/>
      <c r="O6994" s="33"/>
      <c r="P6994" s="33"/>
      <c r="Q6994" s="33"/>
      <c r="R6994" s="33"/>
      <c r="S6994" s="33"/>
      <c r="T6994" s="33"/>
      <c r="U6994" s="33"/>
      <c r="V6994" s="33"/>
      <c r="W6994" s="33"/>
      <c r="X6994" s="282"/>
      <c r="Y6994" s="33"/>
      <c r="Z6994" s="284"/>
      <c r="AA6994" s="284"/>
      <c r="AB6994" s="33"/>
      <c r="AC6994" s="33"/>
      <c r="AD6994" s="33"/>
      <c r="AE6994" s="33"/>
      <c r="AF6994" s="33"/>
      <c r="AG6994" s="33"/>
      <c r="AH6994" s="33"/>
      <c r="AI6994" s="33"/>
      <c r="AJ6994" s="33"/>
      <c r="AK6994" s="33"/>
      <c r="AL6994" s="33"/>
      <c r="AM6994" s="33"/>
      <c r="AN6994" s="33"/>
      <c r="AO6994" s="33"/>
      <c r="AP6994" s="34"/>
      <c r="AQ6994" s="34"/>
      <c r="AR6994" s="28"/>
      <c r="AS6994" s="29"/>
      <c r="AT6994" s="29"/>
      <c r="AU6994" s="29"/>
    </row>
    <row r="6995" spans="1:256" s="479" customFormat="1">
      <c r="A6995" s="13"/>
      <c r="B6995" s="8"/>
      <c r="C6995" s="8"/>
      <c r="D6995" s="240"/>
      <c r="E6995" s="266"/>
      <c r="F6995" s="321"/>
      <c r="G6995" s="282"/>
      <c r="H6995" s="283"/>
      <c r="I6995" s="33"/>
      <c r="J6995" s="33"/>
      <c r="K6995" s="33"/>
      <c r="L6995" s="33"/>
      <c r="M6995" s="33"/>
      <c r="N6995" s="33"/>
      <c r="O6995" s="33"/>
      <c r="P6995" s="33"/>
      <c r="Q6995" s="33"/>
      <c r="R6995" s="33"/>
      <c r="S6995" s="33"/>
      <c r="T6995" s="33"/>
      <c r="U6995" s="33"/>
      <c r="V6995" s="33"/>
      <c r="W6995" s="33"/>
      <c r="X6995" s="282"/>
      <c r="Y6995" s="33"/>
      <c r="Z6995" s="284"/>
      <c r="AA6995" s="284"/>
      <c r="AB6995" s="33"/>
      <c r="AC6995" s="33"/>
      <c r="AD6995" s="33"/>
      <c r="AE6995" s="33"/>
      <c r="AF6995" s="33"/>
      <c r="AG6995" s="33"/>
      <c r="AH6995" s="33"/>
      <c r="AI6995" s="33"/>
      <c r="AJ6995" s="33"/>
      <c r="AK6995" s="33"/>
      <c r="AL6995" s="33"/>
      <c r="AM6995" s="33"/>
      <c r="AN6995" s="33"/>
      <c r="AO6995" s="33"/>
      <c r="AP6995" s="34"/>
      <c r="AQ6995" s="34"/>
      <c r="AR6995" s="28"/>
      <c r="AS6995" s="29"/>
      <c r="AT6995" s="29"/>
      <c r="AU6995" s="29"/>
    </row>
    <row r="6996" spans="1:256" s="402" customFormat="1">
      <c r="A6996" s="13"/>
      <c r="B6996" s="8"/>
      <c r="C6996" s="8"/>
      <c r="D6996" s="240"/>
      <c r="E6996" s="33"/>
      <c r="F6996" s="321"/>
      <c r="G6996" s="282"/>
      <c r="H6996" s="283"/>
      <c r="I6996" s="33"/>
      <c r="J6996" s="33"/>
      <c r="K6996" s="33"/>
      <c r="L6996" s="33"/>
      <c r="M6996" s="33"/>
      <c r="N6996" s="33"/>
      <c r="O6996" s="33"/>
      <c r="P6996" s="33"/>
      <c r="Q6996" s="33"/>
      <c r="R6996" s="33"/>
      <c r="S6996" s="33"/>
      <c r="T6996" s="33"/>
      <c r="U6996" s="33"/>
      <c r="V6996" s="33"/>
      <c r="W6996" s="33"/>
      <c r="X6996" s="282"/>
      <c r="Y6996" s="33"/>
      <c r="Z6996" s="284"/>
      <c r="AA6996" s="284"/>
      <c r="AB6996" s="33"/>
      <c r="AC6996" s="33"/>
      <c r="AD6996" s="33"/>
      <c r="AE6996" s="33"/>
      <c r="AF6996" s="33"/>
      <c r="AG6996" s="33"/>
      <c r="AH6996" s="33"/>
      <c r="AI6996" s="33"/>
      <c r="AJ6996" s="33"/>
      <c r="AK6996" s="33"/>
      <c r="AL6996" s="33"/>
      <c r="AM6996" s="33"/>
      <c r="AN6996" s="33"/>
      <c r="AO6996" s="33"/>
      <c r="AP6996" s="34"/>
      <c r="AQ6996" s="34"/>
      <c r="AR6996" s="28"/>
      <c r="AS6996" s="29"/>
      <c r="AT6996" s="29"/>
      <c r="AU6996" s="29"/>
    </row>
    <row r="6997" spans="1:256" s="402" customFormat="1">
      <c r="A6997" s="13"/>
      <c r="B6997" s="8"/>
      <c r="C6997" s="8"/>
      <c r="D6997" s="240"/>
      <c r="E6997" s="404"/>
      <c r="F6997" s="33"/>
      <c r="G6997" s="282"/>
      <c r="H6997" s="283"/>
      <c r="I6997" s="33"/>
      <c r="J6997" s="33"/>
      <c r="K6997" s="33"/>
      <c r="L6997" s="33"/>
      <c r="M6997" s="33"/>
      <c r="N6997" s="33"/>
      <c r="O6997" s="33"/>
      <c r="P6997" s="33"/>
      <c r="Q6997" s="33"/>
      <c r="R6997" s="33"/>
      <c r="S6997" s="33"/>
      <c r="T6997" s="33"/>
      <c r="U6997" s="33"/>
      <c r="V6997" s="33"/>
      <c r="W6997" s="33"/>
      <c r="X6997" s="282"/>
      <c r="Y6997" s="33"/>
      <c r="Z6997" s="284"/>
      <c r="AA6997" s="284"/>
      <c r="AB6997" s="33"/>
      <c r="AC6997" s="33"/>
      <c r="AD6997" s="33"/>
      <c r="AE6997" s="33"/>
      <c r="AF6997" s="33"/>
      <c r="AG6997" s="33"/>
      <c r="AH6997" s="33"/>
      <c r="AI6997" s="33"/>
      <c r="AJ6997" s="33"/>
      <c r="AK6997" s="33"/>
      <c r="AL6997" s="33"/>
      <c r="AM6997" s="33"/>
      <c r="AN6997" s="33"/>
      <c r="AO6997" s="33"/>
      <c r="AP6997" s="34"/>
      <c r="AQ6997" s="34"/>
      <c r="AR6997" s="28"/>
      <c r="AS6997" s="29"/>
      <c r="AT6997" s="29"/>
      <c r="AU6997" s="29"/>
    </row>
    <row r="6998" spans="1:256" s="45" customFormat="1">
      <c r="A6998" s="12"/>
      <c r="B6998" s="9">
        <v>3</v>
      </c>
      <c r="C6998" s="9" t="s">
        <v>16</v>
      </c>
      <c r="D6998" s="81" t="s">
        <v>10</v>
      </c>
      <c r="E6998" s="405">
        <v>530086000</v>
      </c>
      <c r="F6998" s="31">
        <f t="shared" ref="F6998:V6998" si="1050">SUM(F6999:F7001)</f>
        <v>0</v>
      </c>
      <c r="G6998" s="31">
        <f t="shared" si="1050"/>
        <v>0</v>
      </c>
      <c r="H6998" s="31">
        <f t="shared" si="1050"/>
        <v>0</v>
      </c>
      <c r="I6998" s="31">
        <f t="shared" si="1050"/>
        <v>0</v>
      </c>
      <c r="J6998" s="31">
        <f t="shared" si="1050"/>
        <v>0</v>
      </c>
      <c r="K6998" s="31">
        <f t="shared" si="1050"/>
        <v>0</v>
      </c>
      <c r="L6998" s="31">
        <f t="shared" si="1050"/>
        <v>0</v>
      </c>
      <c r="M6998" s="31">
        <f t="shared" si="1050"/>
        <v>0</v>
      </c>
      <c r="N6998" s="31">
        <f t="shared" si="1050"/>
        <v>0</v>
      </c>
      <c r="O6998" s="31">
        <f t="shared" si="1050"/>
        <v>0</v>
      </c>
      <c r="P6998" s="31">
        <f t="shared" si="1050"/>
        <v>0</v>
      </c>
      <c r="Q6998" s="31">
        <f t="shared" si="1050"/>
        <v>0</v>
      </c>
      <c r="R6998" s="31">
        <f t="shared" si="1050"/>
        <v>0</v>
      </c>
      <c r="S6998" s="31">
        <f t="shared" si="1050"/>
        <v>0</v>
      </c>
      <c r="T6998" s="31">
        <f t="shared" si="1050"/>
        <v>0</v>
      </c>
      <c r="U6998" s="31">
        <f t="shared" si="1050"/>
        <v>0</v>
      </c>
      <c r="V6998" s="31">
        <f t="shared" si="1050"/>
        <v>0</v>
      </c>
      <c r="W6998" s="31">
        <f>SUM(O6998:V6998)</f>
        <v>0</v>
      </c>
      <c r="X6998" s="31">
        <f>SUM(X6999:X7001)</f>
        <v>0</v>
      </c>
      <c r="Y6998" s="31">
        <f>H6998+I6998+J6998+K6998+L6998+M6998+N6998+W6998+X6998</f>
        <v>0</v>
      </c>
      <c r="Z6998" s="31">
        <f t="shared" ref="Z6998:AK6998" si="1051">SUM(Z6999:Z7001)</f>
        <v>0</v>
      </c>
      <c r="AA6998" s="31">
        <f t="shared" si="1051"/>
        <v>0</v>
      </c>
      <c r="AB6998" s="31">
        <f t="shared" si="1051"/>
        <v>0</v>
      </c>
      <c r="AC6998" s="31">
        <f t="shared" si="1051"/>
        <v>0</v>
      </c>
      <c r="AD6998" s="31">
        <f t="shared" si="1051"/>
        <v>0</v>
      </c>
      <c r="AE6998" s="31">
        <f t="shared" si="1051"/>
        <v>0</v>
      </c>
      <c r="AF6998" s="31">
        <f t="shared" si="1051"/>
        <v>0</v>
      </c>
      <c r="AG6998" s="31">
        <f t="shared" si="1051"/>
        <v>0</v>
      </c>
      <c r="AH6998" s="31">
        <f t="shared" si="1051"/>
        <v>0</v>
      </c>
      <c r="AI6998" s="31">
        <f t="shared" si="1051"/>
        <v>0</v>
      </c>
      <c r="AJ6998" s="31">
        <f t="shared" si="1051"/>
        <v>0</v>
      </c>
      <c r="AK6998" s="31">
        <f t="shared" si="1051"/>
        <v>0</v>
      </c>
      <c r="AL6998" s="31">
        <f>SUM(AD6998:AK6998)</f>
        <v>0</v>
      </c>
      <c r="AM6998" s="31">
        <f>SUM(AM6999:AM7001)</f>
        <v>0</v>
      </c>
      <c r="AN6998" s="31">
        <f>SUM(AN6999:AN7001)</f>
        <v>0</v>
      </c>
      <c r="AO6998" s="31">
        <f>Z6998+AA6998+AB6998+AC6998+AL6998+AM6998+AN6998</f>
        <v>0</v>
      </c>
      <c r="AP6998" s="32">
        <f>E6998+Y6998-AO6998</f>
        <v>530086000</v>
      </c>
      <c r="AQ6998" s="32"/>
      <c r="AR6998" s="28"/>
      <c r="AS6998" s="29">
        <f>E6998+H6998+I6998+J6998+K6998+L6998+M6998+N6998+W6998+X6998-Z6998-AB6998-AL6998-AC6998-AM6998-AN6998</f>
        <v>530086000</v>
      </c>
      <c r="AT6998" s="29">
        <f>AP6998-AS6998</f>
        <v>0</v>
      </c>
      <c r="AU6998" s="29">
        <f>E6998</f>
        <v>530086000</v>
      </c>
      <c r="AV6998" s="86">
        <f>AS6998-AU6998</f>
        <v>0</v>
      </c>
      <c r="AW6998" s="86">
        <f>Y6998-AO6998</f>
        <v>0</v>
      </c>
      <c r="AX6998" s="86">
        <f>AV6998-AW6998</f>
        <v>0</v>
      </c>
      <c r="AY6998" s="86"/>
      <c r="AZ6998" s="398"/>
      <c r="BA6998" s="86"/>
      <c r="BB6998" s="86"/>
      <c r="BC6998" s="86"/>
      <c r="BD6998" s="86"/>
      <c r="BE6998" s="86"/>
      <c r="BF6998" s="86"/>
      <c r="BG6998" s="86"/>
      <c r="BH6998" s="86"/>
      <c r="BI6998" s="86"/>
      <c r="BJ6998" s="86"/>
      <c r="BK6998" s="86"/>
      <c r="BL6998" s="86"/>
      <c r="BM6998" s="86"/>
      <c r="BN6998" s="86"/>
      <c r="BO6998" s="86"/>
      <c r="BP6998" s="86"/>
      <c r="BQ6998" s="86"/>
      <c r="BR6998" s="86"/>
      <c r="BS6998" s="86"/>
      <c r="BT6998" s="86"/>
      <c r="BU6998" s="86"/>
      <c r="BV6998" s="86"/>
      <c r="BW6998" s="86"/>
      <c r="BX6998" s="86"/>
      <c r="BY6998" s="86"/>
      <c r="BZ6998" s="86"/>
      <c r="CA6998" s="86"/>
      <c r="CB6998" s="86"/>
      <c r="CC6998" s="86"/>
      <c r="CD6998" s="86"/>
      <c r="CE6998" s="86"/>
      <c r="CF6998" s="86"/>
      <c r="CG6998" s="86"/>
      <c r="CH6998" s="86"/>
      <c r="CI6998" s="86"/>
      <c r="CJ6998" s="86"/>
      <c r="CK6998" s="86"/>
      <c r="CL6998" s="86"/>
      <c r="CM6998" s="86"/>
      <c r="CN6998" s="86"/>
      <c r="CO6998" s="86"/>
      <c r="CP6998" s="86"/>
      <c r="CQ6998" s="86"/>
      <c r="CR6998" s="86"/>
      <c r="CS6998" s="86"/>
      <c r="CT6998" s="86"/>
      <c r="CU6998" s="86"/>
      <c r="CV6998" s="86"/>
      <c r="CW6998" s="86"/>
      <c r="CX6998" s="86"/>
      <c r="CY6998" s="86"/>
      <c r="CZ6998" s="86"/>
      <c r="DA6998" s="86"/>
      <c r="DB6998" s="86"/>
      <c r="DC6998" s="86"/>
      <c r="DD6998" s="86"/>
      <c r="DE6998" s="86"/>
      <c r="DF6998" s="86"/>
      <c r="DG6998" s="86"/>
      <c r="DH6998" s="86"/>
      <c r="DI6998" s="86"/>
      <c r="DJ6998" s="86"/>
      <c r="DK6998" s="86"/>
      <c r="DL6998" s="86"/>
      <c r="DM6998" s="86"/>
      <c r="DN6998" s="86"/>
      <c r="DO6998" s="86"/>
      <c r="DP6998" s="86"/>
      <c r="DQ6998" s="86"/>
      <c r="DR6998" s="86"/>
      <c r="DS6998" s="86"/>
      <c r="DT6998" s="86"/>
      <c r="DU6998" s="86"/>
      <c r="DV6998" s="86"/>
      <c r="DW6998" s="86"/>
      <c r="DX6998" s="86"/>
      <c r="DY6998" s="86"/>
      <c r="DZ6998" s="86"/>
      <c r="EA6998" s="86"/>
      <c r="EB6998" s="86"/>
      <c r="EC6998" s="86"/>
      <c r="ED6998" s="86"/>
      <c r="EE6998" s="86"/>
      <c r="EF6998" s="86"/>
      <c r="EG6998" s="86"/>
      <c r="EH6998" s="86"/>
      <c r="EI6998" s="86"/>
      <c r="EJ6998" s="86"/>
      <c r="EK6998" s="86"/>
      <c r="EL6998" s="86"/>
      <c r="EM6998" s="86"/>
      <c r="EN6998" s="86"/>
      <c r="EO6998" s="86"/>
      <c r="EP6998" s="86"/>
      <c r="EQ6998" s="86"/>
      <c r="ER6998" s="86"/>
      <c r="ES6998" s="86"/>
      <c r="ET6998" s="86"/>
      <c r="EU6998" s="86"/>
      <c r="EV6998" s="86"/>
      <c r="EW6998" s="86"/>
      <c r="EX6998" s="86"/>
      <c r="EY6998" s="86"/>
      <c r="EZ6998" s="86"/>
      <c r="FA6998" s="86"/>
      <c r="FB6998" s="86"/>
      <c r="FC6998" s="86"/>
      <c r="FD6998" s="86"/>
      <c r="FE6998" s="86"/>
      <c r="FF6998" s="86"/>
      <c r="FG6998" s="86"/>
      <c r="FH6998" s="86"/>
      <c r="FI6998" s="86"/>
      <c r="FJ6998" s="86"/>
      <c r="FK6998" s="86"/>
      <c r="FL6998" s="86"/>
      <c r="FM6998" s="86"/>
      <c r="FN6998" s="86"/>
      <c r="FO6998" s="86"/>
      <c r="FP6998" s="86"/>
      <c r="FQ6998" s="86"/>
      <c r="FR6998" s="86"/>
      <c r="FS6998" s="86"/>
      <c r="FT6998" s="86"/>
      <c r="FU6998" s="86"/>
      <c r="FV6998" s="86"/>
      <c r="FW6998" s="86"/>
      <c r="FX6998" s="86"/>
      <c r="FY6998" s="86"/>
      <c r="FZ6998" s="86"/>
      <c r="GA6998" s="86"/>
      <c r="GB6998" s="86"/>
      <c r="GC6998" s="86"/>
      <c r="GD6998" s="86"/>
      <c r="GE6998" s="86"/>
      <c r="GF6998" s="86"/>
      <c r="GG6998" s="86"/>
      <c r="GH6998" s="86"/>
      <c r="GI6998" s="86"/>
      <c r="GJ6998" s="86"/>
      <c r="GK6998" s="86"/>
      <c r="GL6998" s="86"/>
      <c r="GM6998" s="86"/>
      <c r="GN6998" s="86"/>
      <c r="GO6998" s="86"/>
      <c r="GP6998" s="86"/>
      <c r="GQ6998" s="86"/>
      <c r="GR6998" s="86"/>
      <c r="GS6998" s="86"/>
      <c r="GT6998" s="86"/>
      <c r="GU6998" s="86"/>
      <c r="GV6998" s="86"/>
      <c r="GW6998" s="86"/>
      <c r="GX6998" s="86"/>
      <c r="GY6998" s="86"/>
      <c r="GZ6998" s="86"/>
      <c r="HA6998" s="86"/>
      <c r="HB6998" s="86"/>
      <c r="HC6998" s="86"/>
      <c r="HD6998" s="86"/>
      <c r="HE6998" s="86"/>
      <c r="HF6998" s="86"/>
      <c r="HG6998" s="86"/>
      <c r="HH6998" s="86"/>
      <c r="HI6998" s="86"/>
      <c r="HJ6998" s="86"/>
      <c r="HK6998" s="86"/>
      <c r="HL6998" s="86"/>
      <c r="HM6998" s="86"/>
      <c r="HN6998" s="86"/>
      <c r="HO6998" s="86"/>
      <c r="HP6998" s="86"/>
      <c r="HQ6998" s="86"/>
      <c r="HR6998" s="86"/>
      <c r="HS6998" s="86"/>
      <c r="HT6998" s="86"/>
      <c r="HU6998" s="86"/>
      <c r="HV6998" s="86"/>
      <c r="HW6998" s="86"/>
      <c r="HX6998" s="86"/>
      <c r="HY6998" s="86"/>
      <c r="HZ6998" s="86"/>
      <c r="IA6998" s="86"/>
      <c r="IB6998" s="86"/>
      <c r="IC6998" s="86"/>
      <c r="ID6998" s="86"/>
      <c r="IE6998" s="86"/>
      <c r="IF6998" s="86"/>
      <c r="IG6998" s="86"/>
      <c r="IH6998" s="86"/>
      <c r="II6998" s="86"/>
      <c r="IJ6998" s="86"/>
      <c r="IK6998" s="86"/>
      <c r="IL6998" s="86"/>
      <c r="IM6998" s="86"/>
      <c r="IN6998" s="86"/>
      <c r="IO6998" s="86"/>
      <c r="IP6998" s="86"/>
      <c r="IQ6998" s="86"/>
      <c r="IR6998" s="86"/>
      <c r="IS6998" s="86"/>
      <c r="IT6998" s="86"/>
      <c r="IU6998" s="86"/>
      <c r="IV6998" s="86"/>
    </row>
    <row r="6999" spans="1:256" s="402" customFormat="1">
      <c r="A6999" s="13"/>
      <c r="B6999" s="8"/>
      <c r="C6999" s="8"/>
      <c r="D6999" s="240"/>
      <c r="E6999" s="266"/>
      <c r="F6999" s="321"/>
      <c r="G6999" s="282"/>
      <c r="H6999" s="283"/>
      <c r="I6999" s="33"/>
      <c r="J6999" s="33"/>
      <c r="K6999" s="33"/>
      <c r="L6999" s="33"/>
      <c r="M6999" s="33"/>
      <c r="N6999" s="33"/>
      <c r="O6999" s="33"/>
      <c r="P6999" s="33"/>
      <c r="Q6999" s="33"/>
      <c r="R6999" s="33"/>
      <c r="S6999" s="33"/>
      <c r="T6999" s="33"/>
      <c r="U6999" s="33"/>
      <c r="V6999" s="33"/>
      <c r="W6999" s="33"/>
      <c r="X6999" s="282"/>
      <c r="Y6999" s="33"/>
      <c r="Z6999" s="284"/>
      <c r="AA6999" s="284"/>
      <c r="AB6999" s="33"/>
      <c r="AC6999" s="33"/>
      <c r="AD6999" s="33"/>
      <c r="AE6999" s="33"/>
      <c r="AF6999" s="33"/>
      <c r="AG6999" s="33"/>
      <c r="AH6999" s="33"/>
      <c r="AI6999" s="33"/>
      <c r="AJ6999" s="33"/>
      <c r="AK6999" s="33"/>
      <c r="AL6999" s="33"/>
      <c r="AM6999" s="33"/>
      <c r="AN6999" s="33"/>
      <c r="AO6999" s="33"/>
      <c r="AP6999" s="34"/>
      <c r="AQ6999" s="34"/>
      <c r="AR6999" s="28"/>
      <c r="AS6999" s="29"/>
      <c r="AT6999" s="29"/>
      <c r="AU6999" s="29"/>
    </row>
    <row r="7000" spans="1:256" s="402" customFormat="1">
      <c r="A7000" s="13"/>
      <c r="B7000" s="8"/>
      <c r="C7000" s="8"/>
      <c r="D7000" s="240"/>
      <c r="E7000" s="33"/>
      <c r="F7000" s="321"/>
      <c r="G7000" s="282"/>
      <c r="H7000" s="283"/>
      <c r="I7000" s="33"/>
      <c r="J7000" s="33"/>
      <c r="K7000" s="33"/>
      <c r="L7000" s="33"/>
      <c r="M7000" s="33"/>
      <c r="N7000" s="33"/>
      <c r="O7000" s="33"/>
      <c r="P7000" s="33"/>
      <c r="Q7000" s="33"/>
      <c r="R7000" s="33"/>
      <c r="S7000" s="33"/>
      <c r="T7000" s="33"/>
      <c r="U7000" s="33"/>
      <c r="V7000" s="33"/>
      <c r="W7000" s="33"/>
      <c r="X7000" s="282"/>
      <c r="Y7000" s="33"/>
      <c r="Z7000" s="284"/>
      <c r="AA7000" s="284"/>
      <c r="AB7000" s="33"/>
      <c r="AC7000" s="33"/>
      <c r="AD7000" s="33"/>
      <c r="AE7000" s="33"/>
      <c r="AF7000" s="33"/>
      <c r="AG7000" s="33"/>
      <c r="AH7000" s="33"/>
      <c r="AI7000" s="33"/>
      <c r="AJ7000" s="33"/>
      <c r="AK7000" s="33"/>
      <c r="AL7000" s="33"/>
      <c r="AM7000" s="33"/>
      <c r="AN7000" s="33"/>
      <c r="AO7000" s="33"/>
      <c r="AP7000" s="34"/>
      <c r="AQ7000" s="34"/>
      <c r="AR7000" s="28"/>
      <c r="AS7000" s="29"/>
      <c r="AT7000" s="29"/>
      <c r="AU7000" s="29"/>
    </row>
    <row r="7001" spans="1:256" s="402" customFormat="1">
      <c r="A7001" s="13"/>
      <c r="B7001" s="8"/>
      <c r="C7001" s="8"/>
      <c r="D7001" s="240"/>
      <c r="E7001" s="33"/>
      <c r="F7001" s="321"/>
      <c r="G7001" s="282"/>
      <c r="H7001" s="283"/>
      <c r="I7001" s="33"/>
      <c r="J7001" s="33"/>
      <c r="K7001" s="33"/>
      <c r="L7001" s="33"/>
      <c r="M7001" s="33"/>
      <c r="N7001" s="33"/>
      <c r="O7001" s="33"/>
      <c r="P7001" s="33"/>
      <c r="Q7001" s="33"/>
      <c r="R7001" s="33"/>
      <c r="S7001" s="33"/>
      <c r="T7001" s="33"/>
      <c r="U7001" s="33"/>
      <c r="V7001" s="33"/>
      <c r="W7001" s="33"/>
      <c r="X7001" s="282"/>
      <c r="Y7001" s="33"/>
      <c r="Z7001" s="284"/>
      <c r="AA7001" s="284"/>
      <c r="AB7001" s="33"/>
      <c r="AC7001" s="33"/>
      <c r="AD7001" s="33"/>
      <c r="AE7001" s="33"/>
      <c r="AF7001" s="33"/>
      <c r="AG7001" s="33"/>
      <c r="AH7001" s="33"/>
      <c r="AI7001" s="33"/>
      <c r="AJ7001" s="33"/>
      <c r="AK7001" s="33"/>
      <c r="AL7001" s="33"/>
      <c r="AM7001" s="33"/>
      <c r="AN7001" s="33"/>
      <c r="AO7001" s="33"/>
      <c r="AP7001" s="34"/>
      <c r="AQ7001" s="34"/>
      <c r="AR7001" s="28"/>
      <c r="AS7001" s="29"/>
      <c r="AT7001" s="29"/>
      <c r="AU7001" s="29"/>
    </row>
    <row r="7002" spans="1:256" s="15" customFormat="1">
      <c r="A7002" s="12"/>
      <c r="B7002" s="9">
        <v>4</v>
      </c>
      <c r="C7002" s="9" t="s">
        <v>17</v>
      </c>
      <c r="D7002" s="81" t="s">
        <v>5</v>
      </c>
      <c r="E7002" s="31">
        <v>0</v>
      </c>
      <c r="F7002" s="31">
        <f t="shared" ref="F7002:V7002" si="1052">SUM(F7003:F7004)</f>
        <v>0</v>
      </c>
      <c r="G7002" s="31">
        <f t="shared" si="1052"/>
        <v>0</v>
      </c>
      <c r="H7002" s="31">
        <f t="shared" si="1052"/>
        <v>0</v>
      </c>
      <c r="I7002" s="31">
        <f t="shared" si="1052"/>
        <v>0</v>
      </c>
      <c r="J7002" s="31">
        <f t="shared" si="1052"/>
        <v>0</v>
      </c>
      <c r="K7002" s="31">
        <f t="shared" si="1052"/>
        <v>0</v>
      </c>
      <c r="L7002" s="31">
        <f t="shared" si="1052"/>
        <v>0</v>
      </c>
      <c r="M7002" s="31">
        <f t="shared" si="1052"/>
        <v>0</v>
      </c>
      <c r="N7002" s="31">
        <f t="shared" si="1052"/>
        <v>0</v>
      </c>
      <c r="O7002" s="31">
        <f t="shared" si="1052"/>
        <v>0</v>
      </c>
      <c r="P7002" s="31">
        <f t="shared" si="1052"/>
        <v>0</v>
      </c>
      <c r="Q7002" s="31">
        <f t="shared" si="1052"/>
        <v>0</v>
      </c>
      <c r="R7002" s="31">
        <f t="shared" si="1052"/>
        <v>0</v>
      </c>
      <c r="S7002" s="31">
        <f t="shared" si="1052"/>
        <v>0</v>
      </c>
      <c r="T7002" s="31">
        <f t="shared" si="1052"/>
        <v>0</v>
      </c>
      <c r="U7002" s="31">
        <f t="shared" si="1052"/>
        <v>0</v>
      </c>
      <c r="V7002" s="31">
        <f t="shared" si="1052"/>
        <v>0</v>
      </c>
      <c r="W7002" s="31">
        <f>SUM(O7002:V7002)</f>
        <v>0</v>
      </c>
      <c r="X7002" s="31">
        <f>SUM(X7003:X7004)</f>
        <v>0</v>
      </c>
      <c r="Y7002" s="31">
        <f>H7002+I7002+J7002+K7002+L7002+M7002+N7002+W7002+X7002</f>
        <v>0</v>
      </c>
      <c r="Z7002" s="31">
        <f t="shared" ref="Z7002:AK7002" si="1053">SUM(Z7003:Z7004)</f>
        <v>0</v>
      </c>
      <c r="AA7002" s="31">
        <f t="shared" si="1053"/>
        <v>0</v>
      </c>
      <c r="AB7002" s="31">
        <f t="shared" si="1053"/>
        <v>0</v>
      </c>
      <c r="AC7002" s="31">
        <f t="shared" si="1053"/>
        <v>0</v>
      </c>
      <c r="AD7002" s="31">
        <f t="shared" si="1053"/>
        <v>0</v>
      </c>
      <c r="AE7002" s="31">
        <f t="shared" si="1053"/>
        <v>0</v>
      </c>
      <c r="AF7002" s="31">
        <f t="shared" si="1053"/>
        <v>0</v>
      </c>
      <c r="AG7002" s="31">
        <f t="shared" si="1053"/>
        <v>0</v>
      </c>
      <c r="AH7002" s="31">
        <f t="shared" si="1053"/>
        <v>0</v>
      </c>
      <c r="AI7002" s="31">
        <f t="shared" si="1053"/>
        <v>0</v>
      </c>
      <c r="AJ7002" s="31">
        <f t="shared" si="1053"/>
        <v>0</v>
      </c>
      <c r="AK7002" s="31">
        <f t="shared" si="1053"/>
        <v>0</v>
      </c>
      <c r="AL7002" s="31">
        <f>SUM(AD7002:AK7002)</f>
        <v>0</v>
      </c>
      <c r="AM7002" s="31">
        <f>SUM(AM7003:AM7004)</f>
        <v>0</v>
      </c>
      <c r="AN7002" s="31">
        <f>SUM(AN7003:AN7004)</f>
        <v>0</v>
      </c>
      <c r="AO7002" s="31">
        <f>Z7002+AA7002+AB7002+AC7002+AL7002+AM7002+AN7002</f>
        <v>0</v>
      </c>
      <c r="AP7002" s="32">
        <f>E7002+Y7002-AO7002</f>
        <v>0</v>
      </c>
      <c r="AQ7002" s="32"/>
      <c r="AR7002" s="28"/>
      <c r="AS7002" s="29">
        <f>E7002+H7002+I7002+J7002+K7002+L7002+M7002+N7002+W7002+X7002-Z7002-AB7002-AL7002-AC7002-AM7002-AN7002</f>
        <v>0</v>
      </c>
      <c r="AT7002" s="29">
        <f>AP7002-AS7002</f>
        <v>0</v>
      </c>
      <c r="AU7002" s="29">
        <f>E7002</f>
        <v>0</v>
      </c>
      <c r="AV7002" s="86">
        <f>AS7002-AU7002</f>
        <v>0</v>
      </c>
      <c r="AW7002" s="86">
        <f>Y7002-AO7002</f>
        <v>0</v>
      </c>
      <c r="AX7002" s="86">
        <f>AV7002-AW7002</f>
        <v>0</v>
      </c>
      <c r="AY7002" s="86"/>
      <c r="AZ7002" s="398"/>
      <c r="BA7002" s="86"/>
      <c r="BB7002" s="86"/>
      <c r="BC7002" s="86"/>
      <c r="BD7002" s="86"/>
      <c r="BE7002" s="86"/>
      <c r="BF7002" s="86"/>
      <c r="BG7002" s="86"/>
      <c r="BH7002" s="86"/>
      <c r="BI7002" s="86"/>
      <c r="BJ7002" s="86"/>
      <c r="BK7002" s="86"/>
      <c r="BL7002" s="86"/>
      <c r="BM7002" s="86"/>
      <c r="BN7002" s="86"/>
      <c r="BO7002" s="86"/>
      <c r="BP7002" s="86"/>
      <c r="BQ7002" s="86"/>
      <c r="BR7002" s="86"/>
      <c r="BS7002" s="86"/>
      <c r="BT7002" s="86"/>
      <c r="BU7002" s="86"/>
      <c r="BV7002" s="86"/>
      <c r="BW7002" s="86"/>
      <c r="BX7002" s="86"/>
      <c r="BY7002" s="86"/>
      <c r="BZ7002" s="86"/>
      <c r="CA7002" s="86"/>
      <c r="CB7002" s="86"/>
      <c r="CC7002" s="86"/>
      <c r="CD7002" s="86"/>
      <c r="CE7002" s="86"/>
      <c r="CF7002" s="86"/>
      <c r="CG7002" s="86"/>
      <c r="CH7002" s="86"/>
      <c r="CI7002" s="86"/>
      <c r="CJ7002" s="86"/>
      <c r="CK7002" s="86"/>
      <c r="CL7002" s="86"/>
      <c r="CM7002" s="86"/>
      <c r="CN7002" s="86"/>
      <c r="CO7002" s="86"/>
      <c r="CP7002" s="86"/>
      <c r="CQ7002" s="86"/>
      <c r="CR7002" s="86"/>
      <c r="CS7002" s="86"/>
      <c r="CT7002" s="86"/>
      <c r="CU7002" s="86"/>
      <c r="CV7002" s="86"/>
      <c r="CW7002" s="86"/>
      <c r="CX7002" s="86"/>
      <c r="CY7002" s="86"/>
      <c r="CZ7002" s="86"/>
      <c r="DA7002" s="86"/>
      <c r="DB7002" s="86"/>
      <c r="DC7002" s="86"/>
      <c r="DD7002" s="86"/>
      <c r="DE7002" s="86"/>
      <c r="DF7002" s="86"/>
      <c r="DG7002" s="86"/>
      <c r="DH7002" s="86"/>
      <c r="DI7002" s="86"/>
      <c r="DJ7002" s="86"/>
      <c r="DK7002" s="86"/>
      <c r="DL7002" s="86"/>
      <c r="DM7002" s="86"/>
      <c r="DN7002" s="86"/>
      <c r="DO7002" s="86"/>
      <c r="DP7002" s="86"/>
      <c r="DQ7002" s="86"/>
      <c r="DR7002" s="86"/>
      <c r="DS7002" s="86"/>
      <c r="DT7002" s="86"/>
      <c r="DU7002" s="86"/>
      <c r="DV7002" s="86"/>
      <c r="DW7002" s="86"/>
      <c r="DX7002" s="86"/>
      <c r="DY7002" s="86"/>
      <c r="DZ7002" s="86"/>
      <c r="EA7002" s="86"/>
      <c r="EB7002" s="86"/>
      <c r="EC7002" s="86"/>
      <c r="ED7002" s="86"/>
      <c r="EE7002" s="86"/>
      <c r="EF7002" s="86"/>
      <c r="EG7002" s="86"/>
      <c r="EH7002" s="86"/>
      <c r="EI7002" s="86"/>
      <c r="EJ7002" s="86"/>
      <c r="EK7002" s="86"/>
      <c r="EL7002" s="86"/>
      <c r="EM7002" s="86"/>
      <c r="EN7002" s="86"/>
      <c r="EO7002" s="86"/>
      <c r="EP7002" s="86"/>
      <c r="EQ7002" s="86"/>
      <c r="ER7002" s="86"/>
      <c r="ES7002" s="86"/>
      <c r="ET7002" s="86"/>
      <c r="EU7002" s="86"/>
      <c r="EV7002" s="86"/>
      <c r="EW7002" s="86"/>
      <c r="EX7002" s="86"/>
      <c r="EY7002" s="86"/>
      <c r="EZ7002" s="86"/>
      <c r="FA7002" s="86"/>
      <c r="FB7002" s="86"/>
      <c r="FC7002" s="86"/>
      <c r="FD7002" s="86"/>
      <c r="FE7002" s="86"/>
      <c r="FF7002" s="86"/>
      <c r="FG7002" s="86"/>
      <c r="FH7002" s="86"/>
      <c r="FI7002" s="86"/>
      <c r="FJ7002" s="86"/>
      <c r="FK7002" s="86"/>
      <c r="FL7002" s="86"/>
      <c r="FM7002" s="86"/>
      <c r="FN7002" s="86"/>
      <c r="FO7002" s="86"/>
      <c r="FP7002" s="86"/>
      <c r="FQ7002" s="86"/>
      <c r="FR7002" s="86"/>
      <c r="FS7002" s="86"/>
      <c r="FT7002" s="86"/>
      <c r="FU7002" s="86"/>
      <c r="FV7002" s="86"/>
      <c r="FW7002" s="86"/>
      <c r="FX7002" s="86"/>
      <c r="FY7002" s="86"/>
      <c r="FZ7002" s="86"/>
      <c r="GA7002" s="86"/>
      <c r="GB7002" s="86"/>
      <c r="GC7002" s="86"/>
      <c r="GD7002" s="86"/>
      <c r="GE7002" s="86"/>
      <c r="GF7002" s="86"/>
      <c r="GG7002" s="86"/>
      <c r="GH7002" s="86"/>
      <c r="GI7002" s="86"/>
      <c r="GJ7002" s="86"/>
      <c r="GK7002" s="86"/>
      <c r="GL7002" s="86"/>
      <c r="GM7002" s="86"/>
      <c r="GN7002" s="86"/>
      <c r="GO7002" s="86"/>
      <c r="GP7002" s="86"/>
      <c r="GQ7002" s="86"/>
      <c r="GR7002" s="86"/>
      <c r="GS7002" s="86"/>
      <c r="GT7002" s="86"/>
      <c r="GU7002" s="86"/>
      <c r="GV7002" s="86"/>
      <c r="GW7002" s="86"/>
      <c r="GX7002" s="86"/>
      <c r="GY7002" s="86"/>
      <c r="GZ7002" s="86"/>
      <c r="HA7002" s="86"/>
      <c r="HB7002" s="86"/>
      <c r="HC7002" s="86"/>
      <c r="HD7002" s="86"/>
      <c r="HE7002" s="86"/>
      <c r="HF7002" s="86"/>
      <c r="HG7002" s="86"/>
      <c r="HH7002" s="86"/>
      <c r="HI7002" s="86"/>
      <c r="HJ7002" s="86"/>
      <c r="HK7002" s="86"/>
      <c r="HL7002" s="86"/>
      <c r="HM7002" s="86"/>
      <c r="HN7002" s="86"/>
      <c r="HO7002" s="86"/>
      <c r="HP7002" s="86"/>
      <c r="HQ7002" s="86"/>
      <c r="HR7002" s="86"/>
      <c r="HS7002" s="86"/>
      <c r="HT7002" s="86"/>
      <c r="HU7002" s="86"/>
      <c r="HV7002" s="86"/>
      <c r="HW7002" s="86"/>
      <c r="HX7002" s="86"/>
      <c r="HY7002" s="86"/>
      <c r="HZ7002" s="86"/>
      <c r="IA7002" s="86"/>
      <c r="IB7002" s="86"/>
      <c r="IC7002" s="86"/>
      <c r="ID7002" s="86"/>
      <c r="IE7002" s="86"/>
      <c r="IF7002" s="86"/>
      <c r="IG7002" s="86"/>
      <c r="IH7002" s="86"/>
      <c r="II7002" s="86"/>
      <c r="IJ7002" s="86"/>
      <c r="IK7002" s="86"/>
      <c r="IL7002" s="86"/>
      <c r="IM7002" s="86"/>
      <c r="IN7002" s="86"/>
      <c r="IO7002" s="86"/>
      <c r="IP7002" s="86"/>
      <c r="IQ7002" s="86"/>
      <c r="IR7002" s="86"/>
      <c r="IS7002" s="86"/>
      <c r="IT7002" s="86"/>
      <c r="IU7002" s="86"/>
      <c r="IV7002" s="86"/>
    </row>
    <row r="7003" spans="1:256" s="402" customFormat="1">
      <c r="A7003" s="10"/>
      <c r="B7003" s="8"/>
      <c r="C7003" s="8"/>
      <c r="D7003" s="113"/>
      <c r="E7003" s="33"/>
      <c r="F7003" s="373"/>
      <c r="G7003" s="71"/>
      <c r="H7003" s="283"/>
      <c r="I7003" s="33"/>
      <c r="J7003" s="33"/>
      <c r="K7003" s="33"/>
      <c r="L7003" s="33"/>
      <c r="M7003" s="33"/>
      <c r="N7003" s="33"/>
      <c r="O7003" s="33"/>
      <c r="P7003" s="33"/>
      <c r="Q7003" s="33"/>
      <c r="R7003" s="33"/>
      <c r="S7003" s="33"/>
      <c r="T7003" s="33"/>
      <c r="U7003" s="33"/>
      <c r="V7003" s="33"/>
      <c r="W7003" s="33"/>
      <c r="X7003" s="282"/>
      <c r="Y7003" s="69"/>
      <c r="Z7003" s="73"/>
      <c r="AA7003" s="73"/>
      <c r="AB7003" s="69"/>
      <c r="AC7003" s="69"/>
      <c r="AD7003" s="69"/>
      <c r="AE7003" s="69"/>
      <c r="AF7003" s="69"/>
      <c r="AG7003" s="69"/>
      <c r="AH7003" s="69"/>
      <c r="AI7003" s="69"/>
      <c r="AJ7003" s="69"/>
      <c r="AK7003" s="69"/>
      <c r="AL7003" s="69"/>
      <c r="AM7003" s="69"/>
      <c r="AN7003" s="69"/>
      <c r="AO7003" s="69"/>
      <c r="AP7003" s="70"/>
      <c r="AQ7003" s="70"/>
      <c r="AR7003" s="76"/>
      <c r="AS7003" s="60"/>
      <c r="AT7003" s="60"/>
      <c r="AU7003" s="60"/>
      <c r="AV7003" s="21"/>
      <c r="AW7003" s="21"/>
      <c r="AX7003" s="21"/>
      <c r="AY7003" s="21"/>
      <c r="AZ7003" s="21"/>
      <c r="BA7003" s="21"/>
      <c r="BB7003" s="21"/>
      <c r="BC7003" s="21"/>
      <c r="BD7003" s="21"/>
      <c r="BE7003" s="21"/>
      <c r="BF7003" s="21"/>
      <c r="BG7003" s="21"/>
      <c r="BH7003" s="21"/>
      <c r="BI7003" s="21"/>
      <c r="BJ7003" s="21"/>
      <c r="BK7003" s="21"/>
      <c r="BL7003" s="21"/>
      <c r="BM7003" s="21"/>
      <c r="BN7003" s="21"/>
      <c r="BO7003" s="21"/>
      <c r="BP7003" s="21"/>
      <c r="BQ7003" s="21"/>
      <c r="BR7003" s="21"/>
      <c r="BS7003" s="21"/>
      <c r="BT7003" s="21"/>
      <c r="BU7003" s="21"/>
      <c r="BV7003" s="21"/>
      <c r="BW7003" s="21"/>
      <c r="BX7003" s="21"/>
      <c r="BY7003" s="21"/>
      <c r="BZ7003" s="21"/>
      <c r="CA7003" s="21"/>
      <c r="CB7003" s="21"/>
      <c r="CC7003" s="21"/>
      <c r="CD7003" s="21"/>
      <c r="CE7003" s="21"/>
      <c r="CF7003" s="21"/>
      <c r="CG7003" s="21"/>
      <c r="CH7003" s="21"/>
      <c r="CI7003" s="21"/>
      <c r="CJ7003" s="21"/>
      <c r="CK7003" s="21"/>
      <c r="CL7003" s="21"/>
      <c r="CM7003" s="21"/>
      <c r="CN7003" s="21"/>
      <c r="CO7003" s="21"/>
      <c r="CP7003" s="21"/>
      <c r="CQ7003" s="21"/>
      <c r="CR7003" s="21"/>
      <c r="CS7003" s="21"/>
      <c r="CT7003" s="21"/>
      <c r="CU7003" s="21"/>
      <c r="CV7003" s="21"/>
      <c r="CW7003" s="21"/>
      <c r="CX7003" s="21"/>
      <c r="CY7003" s="21"/>
      <c r="CZ7003" s="21"/>
      <c r="DA7003" s="21"/>
      <c r="DB7003" s="21"/>
      <c r="DC7003" s="21"/>
      <c r="DD7003" s="21"/>
      <c r="DE7003" s="21"/>
      <c r="DF7003" s="21"/>
      <c r="DG7003" s="21"/>
      <c r="DH7003" s="21"/>
      <c r="DI7003" s="21"/>
      <c r="DJ7003" s="21"/>
      <c r="DK7003" s="21"/>
      <c r="DL7003" s="21"/>
      <c r="DM7003" s="21"/>
      <c r="DN7003" s="21"/>
      <c r="DO7003" s="21"/>
      <c r="DP7003" s="21"/>
      <c r="DQ7003" s="21"/>
      <c r="DR7003" s="21"/>
      <c r="DS7003" s="21"/>
      <c r="DT7003" s="21"/>
      <c r="DU7003" s="21"/>
      <c r="DV7003" s="21"/>
      <c r="DW7003" s="21"/>
      <c r="DX7003" s="21"/>
      <c r="DY7003" s="21"/>
      <c r="DZ7003" s="21"/>
      <c r="EA7003" s="21"/>
      <c r="EB7003" s="21"/>
      <c r="EC7003" s="21"/>
      <c r="ED7003" s="21"/>
      <c r="EE7003" s="21"/>
      <c r="EF7003" s="21"/>
      <c r="EG7003" s="21"/>
      <c r="EH7003" s="21"/>
      <c r="EI7003" s="21"/>
      <c r="EJ7003" s="21"/>
      <c r="EK7003" s="21"/>
      <c r="EL7003" s="21"/>
      <c r="EM7003" s="21"/>
      <c r="EN7003" s="21"/>
      <c r="EO7003" s="21"/>
      <c r="EP7003" s="21"/>
      <c r="EQ7003" s="21"/>
      <c r="ER7003" s="21"/>
      <c r="ES7003" s="21"/>
      <c r="ET7003" s="21"/>
      <c r="EU7003" s="21"/>
      <c r="EV7003" s="21"/>
      <c r="EW7003" s="21"/>
      <c r="EX7003" s="21"/>
      <c r="EY7003" s="21"/>
      <c r="EZ7003" s="21"/>
      <c r="FA7003" s="21"/>
      <c r="FB7003" s="21"/>
      <c r="FC7003" s="21"/>
      <c r="FD7003" s="21"/>
      <c r="FE7003" s="21"/>
      <c r="FF7003" s="21"/>
      <c r="FG7003" s="21"/>
      <c r="FH7003" s="21"/>
      <c r="FI7003" s="21"/>
      <c r="FJ7003" s="21"/>
      <c r="FK7003" s="21"/>
      <c r="FL7003" s="21"/>
      <c r="FM7003" s="21"/>
      <c r="FN7003" s="21"/>
      <c r="FO7003" s="21"/>
      <c r="FP7003" s="21"/>
      <c r="FQ7003" s="21"/>
      <c r="FR7003" s="21"/>
      <c r="FS7003" s="21"/>
      <c r="FT7003" s="21"/>
      <c r="FU7003" s="21"/>
      <c r="FV7003" s="21"/>
      <c r="FW7003" s="21"/>
      <c r="FX7003" s="21"/>
      <c r="FY7003" s="21"/>
      <c r="FZ7003" s="21"/>
      <c r="GA7003" s="21"/>
      <c r="GB7003" s="21"/>
      <c r="GC7003" s="21"/>
      <c r="GD7003" s="21"/>
      <c r="GE7003" s="21"/>
      <c r="GF7003" s="21"/>
      <c r="GG7003" s="21"/>
      <c r="GH7003" s="21"/>
      <c r="GI7003" s="21"/>
      <c r="GJ7003" s="21"/>
      <c r="GK7003" s="21"/>
      <c r="GL7003" s="21"/>
      <c r="GM7003" s="21"/>
      <c r="GN7003" s="21"/>
      <c r="GO7003" s="21"/>
      <c r="GP7003" s="21"/>
      <c r="GQ7003" s="21"/>
      <c r="GR7003" s="21"/>
      <c r="GS7003" s="21"/>
      <c r="GT7003" s="21"/>
      <c r="GU7003" s="21"/>
      <c r="GV7003" s="21"/>
      <c r="GW7003" s="21"/>
      <c r="GX7003" s="21"/>
      <c r="GY7003" s="21"/>
      <c r="GZ7003" s="21"/>
      <c r="HA7003" s="21"/>
      <c r="HB7003" s="21"/>
      <c r="HC7003" s="21"/>
      <c r="HD7003" s="21"/>
      <c r="HE7003" s="21"/>
      <c r="HF7003" s="21"/>
      <c r="HG7003" s="21"/>
      <c r="HH7003" s="21"/>
      <c r="HI7003" s="21"/>
      <c r="HJ7003" s="21"/>
      <c r="HK7003" s="21"/>
      <c r="HL7003" s="21"/>
      <c r="HM7003" s="21"/>
      <c r="HN7003" s="21"/>
      <c r="HO7003" s="21"/>
      <c r="HP7003" s="21"/>
      <c r="HQ7003" s="21"/>
      <c r="HR7003" s="21"/>
      <c r="HS7003" s="21"/>
      <c r="HT7003" s="21"/>
      <c r="HU7003" s="21"/>
      <c r="HV7003" s="21"/>
      <c r="HW7003" s="21"/>
      <c r="HX7003" s="21"/>
      <c r="HY7003" s="21"/>
      <c r="HZ7003" s="21"/>
      <c r="IA7003" s="21"/>
      <c r="IB7003" s="21"/>
      <c r="IC7003" s="21"/>
      <c r="ID7003" s="21"/>
      <c r="IE7003" s="21"/>
      <c r="IF7003" s="21"/>
      <c r="IG7003" s="21"/>
      <c r="IH7003" s="21"/>
      <c r="II7003" s="21"/>
      <c r="IJ7003" s="21"/>
      <c r="IK7003" s="21"/>
      <c r="IL7003" s="21"/>
      <c r="IM7003" s="21"/>
      <c r="IN7003" s="21"/>
      <c r="IO7003" s="21"/>
      <c r="IP7003" s="21"/>
      <c r="IQ7003" s="21"/>
      <c r="IR7003" s="21"/>
      <c r="IS7003" s="21"/>
      <c r="IT7003" s="21"/>
      <c r="IU7003" s="21"/>
      <c r="IV7003" s="21"/>
    </row>
    <row r="7004" spans="1:256" s="402" customFormat="1">
      <c r="A7004" s="10"/>
      <c r="B7004" s="8"/>
      <c r="C7004" s="8"/>
      <c r="D7004" s="113"/>
      <c r="E7004" s="33"/>
      <c r="F7004" s="69"/>
      <c r="G7004" s="71"/>
      <c r="H7004" s="72"/>
      <c r="I7004" s="69"/>
      <c r="J7004" s="69"/>
      <c r="K7004" s="69"/>
      <c r="L7004" s="69"/>
      <c r="M7004" s="69"/>
      <c r="N7004" s="69"/>
      <c r="O7004" s="69"/>
      <c r="P7004" s="69"/>
      <c r="Q7004" s="69"/>
      <c r="R7004" s="69"/>
      <c r="S7004" s="69"/>
      <c r="T7004" s="69"/>
      <c r="U7004" s="69"/>
      <c r="V7004" s="69"/>
      <c r="W7004" s="69"/>
      <c r="X7004" s="71"/>
      <c r="Y7004" s="69"/>
      <c r="Z7004" s="73"/>
      <c r="AA7004" s="73"/>
      <c r="AB7004" s="69"/>
      <c r="AC7004" s="69"/>
      <c r="AD7004" s="69"/>
      <c r="AE7004" s="69"/>
      <c r="AF7004" s="69"/>
      <c r="AG7004" s="69"/>
      <c r="AH7004" s="69"/>
      <c r="AI7004" s="69"/>
      <c r="AJ7004" s="69"/>
      <c r="AK7004" s="69"/>
      <c r="AL7004" s="69"/>
      <c r="AM7004" s="69"/>
      <c r="AN7004" s="69"/>
      <c r="AO7004" s="69"/>
      <c r="AP7004" s="70"/>
      <c r="AQ7004" s="70"/>
      <c r="AR7004" s="76"/>
      <c r="AS7004" s="60"/>
      <c r="AT7004" s="60"/>
      <c r="AU7004" s="60"/>
      <c r="AV7004" s="21"/>
      <c r="AW7004" s="21"/>
      <c r="AX7004" s="21"/>
      <c r="AY7004" s="21"/>
      <c r="AZ7004" s="21"/>
      <c r="BA7004" s="21"/>
      <c r="BB7004" s="21"/>
      <c r="BC7004" s="21"/>
      <c r="BD7004" s="21"/>
      <c r="BE7004" s="21"/>
      <c r="BF7004" s="21"/>
      <c r="BG7004" s="21"/>
      <c r="BH7004" s="21"/>
      <c r="BI7004" s="21"/>
      <c r="BJ7004" s="21"/>
      <c r="BK7004" s="21"/>
      <c r="BL7004" s="21"/>
      <c r="BM7004" s="21"/>
      <c r="BN7004" s="21"/>
      <c r="BO7004" s="21"/>
      <c r="BP7004" s="21"/>
      <c r="BQ7004" s="21"/>
      <c r="BR7004" s="21"/>
      <c r="BS7004" s="21"/>
      <c r="BT7004" s="21"/>
      <c r="BU7004" s="21"/>
      <c r="BV7004" s="21"/>
      <c r="BW7004" s="21"/>
      <c r="BX7004" s="21"/>
      <c r="BY7004" s="21"/>
      <c r="BZ7004" s="21"/>
      <c r="CA7004" s="21"/>
      <c r="CB7004" s="21"/>
      <c r="CC7004" s="21"/>
      <c r="CD7004" s="21"/>
      <c r="CE7004" s="21"/>
      <c r="CF7004" s="21"/>
      <c r="CG7004" s="21"/>
      <c r="CH7004" s="21"/>
      <c r="CI7004" s="21"/>
      <c r="CJ7004" s="21"/>
      <c r="CK7004" s="21"/>
      <c r="CL7004" s="21"/>
      <c r="CM7004" s="21"/>
      <c r="CN7004" s="21"/>
      <c r="CO7004" s="21"/>
      <c r="CP7004" s="21"/>
      <c r="CQ7004" s="21"/>
      <c r="CR7004" s="21"/>
      <c r="CS7004" s="21"/>
      <c r="CT7004" s="21"/>
      <c r="CU7004" s="21"/>
      <c r="CV7004" s="21"/>
      <c r="CW7004" s="21"/>
      <c r="CX7004" s="21"/>
      <c r="CY7004" s="21"/>
      <c r="CZ7004" s="21"/>
      <c r="DA7004" s="21"/>
      <c r="DB7004" s="21"/>
      <c r="DC7004" s="21"/>
      <c r="DD7004" s="21"/>
      <c r="DE7004" s="21"/>
      <c r="DF7004" s="21"/>
      <c r="DG7004" s="21"/>
      <c r="DH7004" s="21"/>
      <c r="DI7004" s="21"/>
      <c r="DJ7004" s="21"/>
      <c r="DK7004" s="21"/>
      <c r="DL7004" s="21"/>
      <c r="DM7004" s="21"/>
      <c r="DN7004" s="21"/>
      <c r="DO7004" s="21"/>
      <c r="DP7004" s="21"/>
      <c r="DQ7004" s="21"/>
      <c r="DR7004" s="21"/>
      <c r="DS7004" s="21"/>
      <c r="DT7004" s="21"/>
      <c r="DU7004" s="21"/>
      <c r="DV7004" s="21"/>
      <c r="DW7004" s="21"/>
      <c r="DX7004" s="21"/>
      <c r="DY7004" s="21"/>
      <c r="DZ7004" s="21"/>
      <c r="EA7004" s="21"/>
      <c r="EB7004" s="21"/>
      <c r="EC7004" s="21"/>
      <c r="ED7004" s="21"/>
      <c r="EE7004" s="21"/>
      <c r="EF7004" s="21"/>
      <c r="EG7004" s="21"/>
      <c r="EH7004" s="21"/>
      <c r="EI7004" s="21"/>
      <c r="EJ7004" s="21"/>
      <c r="EK7004" s="21"/>
      <c r="EL7004" s="21"/>
      <c r="EM7004" s="21"/>
      <c r="EN7004" s="21"/>
      <c r="EO7004" s="21"/>
      <c r="EP7004" s="21"/>
      <c r="EQ7004" s="21"/>
      <c r="ER7004" s="21"/>
      <c r="ES7004" s="21"/>
      <c r="ET7004" s="21"/>
      <c r="EU7004" s="21"/>
      <c r="EV7004" s="21"/>
      <c r="EW7004" s="21"/>
      <c r="EX7004" s="21"/>
      <c r="EY7004" s="21"/>
      <c r="EZ7004" s="21"/>
      <c r="FA7004" s="21"/>
      <c r="FB7004" s="21"/>
      <c r="FC7004" s="21"/>
      <c r="FD7004" s="21"/>
      <c r="FE7004" s="21"/>
      <c r="FF7004" s="21"/>
      <c r="FG7004" s="21"/>
      <c r="FH7004" s="21"/>
      <c r="FI7004" s="21"/>
      <c r="FJ7004" s="21"/>
      <c r="FK7004" s="21"/>
      <c r="FL7004" s="21"/>
      <c r="FM7004" s="21"/>
      <c r="FN7004" s="21"/>
      <c r="FO7004" s="21"/>
      <c r="FP7004" s="21"/>
      <c r="FQ7004" s="21"/>
      <c r="FR7004" s="21"/>
      <c r="FS7004" s="21"/>
      <c r="FT7004" s="21"/>
      <c r="FU7004" s="21"/>
      <c r="FV7004" s="21"/>
      <c r="FW7004" s="21"/>
      <c r="FX7004" s="21"/>
      <c r="FY7004" s="21"/>
      <c r="FZ7004" s="21"/>
      <c r="GA7004" s="21"/>
      <c r="GB7004" s="21"/>
      <c r="GC7004" s="21"/>
      <c r="GD7004" s="21"/>
      <c r="GE7004" s="21"/>
      <c r="GF7004" s="21"/>
      <c r="GG7004" s="21"/>
      <c r="GH7004" s="21"/>
      <c r="GI7004" s="21"/>
      <c r="GJ7004" s="21"/>
      <c r="GK7004" s="21"/>
      <c r="GL7004" s="21"/>
      <c r="GM7004" s="21"/>
      <c r="GN7004" s="21"/>
      <c r="GO7004" s="21"/>
      <c r="GP7004" s="21"/>
      <c r="GQ7004" s="21"/>
      <c r="GR7004" s="21"/>
      <c r="GS7004" s="21"/>
      <c r="GT7004" s="21"/>
      <c r="GU7004" s="21"/>
      <c r="GV7004" s="21"/>
      <c r="GW7004" s="21"/>
      <c r="GX7004" s="21"/>
      <c r="GY7004" s="21"/>
      <c r="GZ7004" s="21"/>
      <c r="HA7004" s="21"/>
      <c r="HB7004" s="21"/>
      <c r="HC7004" s="21"/>
      <c r="HD7004" s="21"/>
      <c r="HE7004" s="21"/>
      <c r="HF7004" s="21"/>
      <c r="HG7004" s="21"/>
      <c r="HH7004" s="21"/>
      <c r="HI7004" s="21"/>
      <c r="HJ7004" s="21"/>
      <c r="HK7004" s="21"/>
      <c r="HL7004" s="21"/>
      <c r="HM7004" s="21"/>
      <c r="HN7004" s="21"/>
      <c r="HO7004" s="21"/>
      <c r="HP7004" s="21"/>
      <c r="HQ7004" s="21"/>
      <c r="HR7004" s="21"/>
      <c r="HS7004" s="21"/>
      <c r="HT7004" s="21"/>
      <c r="HU7004" s="21"/>
      <c r="HV7004" s="21"/>
      <c r="HW7004" s="21"/>
      <c r="HX7004" s="21"/>
      <c r="HY7004" s="21"/>
      <c r="HZ7004" s="21"/>
      <c r="IA7004" s="21"/>
      <c r="IB7004" s="21"/>
      <c r="IC7004" s="21"/>
      <c r="ID7004" s="21"/>
      <c r="IE7004" s="21"/>
      <c r="IF7004" s="21"/>
      <c r="IG7004" s="21"/>
      <c r="IH7004" s="21"/>
      <c r="II7004" s="21"/>
      <c r="IJ7004" s="21"/>
      <c r="IK7004" s="21"/>
      <c r="IL7004" s="21"/>
      <c r="IM7004" s="21"/>
      <c r="IN7004" s="21"/>
      <c r="IO7004" s="21"/>
      <c r="IP7004" s="21"/>
      <c r="IQ7004" s="21"/>
      <c r="IR7004" s="21"/>
      <c r="IS7004" s="21"/>
      <c r="IT7004" s="21"/>
      <c r="IU7004" s="21"/>
      <c r="IV7004" s="21"/>
    </row>
    <row r="7005" spans="1:256" s="25" customFormat="1">
      <c r="A7005" s="12"/>
      <c r="B7005" s="9">
        <v>5</v>
      </c>
      <c r="C7005" s="9" t="s">
        <v>18</v>
      </c>
      <c r="D7005" s="81" t="s">
        <v>11</v>
      </c>
      <c r="E7005" s="326">
        <v>66500</v>
      </c>
      <c r="F7005" s="31">
        <f t="shared" ref="F7005:V7005" si="1054">SUM(F7006:F7007)</f>
        <v>0</v>
      </c>
      <c r="G7005" s="31">
        <f t="shared" si="1054"/>
        <v>0</v>
      </c>
      <c r="H7005" s="31">
        <f t="shared" si="1054"/>
        <v>0</v>
      </c>
      <c r="I7005" s="31">
        <f t="shared" si="1054"/>
        <v>0</v>
      </c>
      <c r="J7005" s="31">
        <f t="shared" si="1054"/>
        <v>0</v>
      </c>
      <c r="K7005" s="31">
        <f t="shared" si="1054"/>
        <v>0</v>
      </c>
      <c r="L7005" s="31">
        <f t="shared" si="1054"/>
        <v>0</v>
      </c>
      <c r="M7005" s="31">
        <f t="shared" si="1054"/>
        <v>0</v>
      </c>
      <c r="N7005" s="31">
        <f t="shared" si="1054"/>
        <v>0</v>
      </c>
      <c r="O7005" s="31">
        <f t="shared" si="1054"/>
        <v>0</v>
      </c>
      <c r="P7005" s="31">
        <f t="shared" si="1054"/>
        <v>0</v>
      </c>
      <c r="Q7005" s="31">
        <f t="shared" si="1054"/>
        <v>0</v>
      </c>
      <c r="R7005" s="31">
        <f t="shared" si="1054"/>
        <v>0</v>
      </c>
      <c r="S7005" s="31">
        <f t="shared" si="1054"/>
        <v>0</v>
      </c>
      <c r="T7005" s="31">
        <f t="shared" si="1054"/>
        <v>0</v>
      </c>
      <c r="U7005" s="31">
        <f t="shared" si="1054"/>
        <v>0</v>
      </c>
      <c r="V7005" s="31">
        <f t="shared" si="1054"/>
        <v>0</v>
      </c>
      <c r="W7005" s="31">
        <f>SUM(O7005:V7005)</f>
        <v>0</v>
      </c>
      <c r="X7005" s="31">
        <f>SUM(X7006:X7007)</f>
        <v>0</v>
      </c>
      <c r="Y7005" s="31">
        <f>H7005+I7005+J7005+K7005+L7005+M7005+N7005+W7005+X7005</f>
        <v>0</v>
      </c>
      <c r="Z7005" s="31">
        <f t="shared" ref="Z7005:AK7005" si="1055">SUM(Z7006:Z7007)</f>
        <v>0</v>
      </c>
      <c r="AA7005" s="31">
        <f t="shared" si="1055"/>
        <v>0</v>
      </c>
      <c r="AB7005" s="31">
        <f t="shared" si="1055"/>
        <v>0</v>
      </c>
      <c r="AC7005" s="31">
        <f t="shared" si="1055"/>
        <v>0</v>
      </c>
      <c r="AD7005" s="31">
        <f t="shared" si="1055"/>
        <v>0</v>
      </c>
      <c r="AE7005" s="31">
        <f t="shared" si="1055"/>
        <v>0</v>
      </c>
      <c r="AF7005" s="31">
        <f t="shared" si="1055"/>
        <v>0</v>
      </c>
      <c r="AG7005" s="31">
        <f t="shared" si="1055"/>
        <v>0</v>
      </c>
      <c r="AH7005" s="31">
        <f t="shared" si="1055"/>
        <v>0</v>
      </c>
      <c r="AI7005" s="31">
        <f t="shared" si="1055"/>
        <v>0</v>
      </c>
      <c r="AJ7005" s="31">
        <f t="shared" si="1055"/>
        <v>0</v>
      </c>
      <c r="AK7005" s="31">
        <f t="shared" si="1055"/>
        <v>0</v>
      </c>
      <c r="AL7005" s="31">
        <f>SUM(AD7005:AK7005)</f>
        <v>0</v>
      </c>
      <c r="AM7005" s="31">
        <f>SUM(AM7006:AM7007)</f>
        <v>0</v>
      </c>
      <c r="AN7005" s="31">
        <f>SUM(AN7006:AN7007)</f>
        <v>0</v>
      </c>
      <c r="AO7005" s="31">
        <f>Z7005+AA7005+AB7005+AC7005+AL7005+AM7005+AN7005</f>
        <v>0</v>
      </c>
      <c r="AP7005" s="32">
        <f>E7005+Y7005-AO7005</f>
        <v>66500</v>
      </c>
      <c r="AQ7005" s="32"/>
      <c r="AR7005" s="28"/>
      <c r="AS7005" s="29">
        <f>E7005+H7005+I7005+J7005+K7005+L7005+M7005+N7005+W7005+X7005-Z7005-AB7005-AL7005-AC7005-AM7005-AN7005</f>
        <v>66500</v>
      </c>
      <c r="AT7005" s="29">
        <f>AP7005-AS7005</f>
        <v>0</v>
      </c>
      <c r="AU7005" s="29">
        <f>E7005</f>
        <v>66500</v>
      </c>
      <c r="AV7005" s="86">
        <f>AS7005-AU7005</f>
        <v>0</v>
      </c>
      <c r="AW7005" s="86">
        <f>Y7005-AO7005</f>
        <v>0</v>
      </c>
      <c r="AX7005" s="86">
        <f>AV7005-AW7005</f>
        <v>0</v>
      </c>
      <c r="AY7005" s="86"/>
      <c r="AZ7005" s="398"/>
      <c r="BA7005" s="86"/>
      <c r="BB7005" s="86"/>
      <c r="BC7005" s="86"/>
      <c r="BD7005" s="86"/>
      <c r="BE7005" s="86"/>
      <c r="BF7005" s="86"/>
      <c r="BG7005" s="86"/>
      <c r="BH7005" s="86"/>
      <c r="BI7005" s="86"/>
      <c r="BJ7005" s="86"/>
      <c r="BK7005" s="86"/>
      <c r="BL7005" s="86"/>
      <c r="BM7005" s="86"/>
      <c r="BN7005" s="86"/>
      <c r="BO7005" s="86"/>
      <c r="BP7005" s="86"/>
      <c r="BQ7005" s="86"/>
      <c r="BR7005" s="86"/>
      <c r="BS7005" s="86"/>
      <c r="BT7005" s="86"/>
      <c r="BU7005" s="86"/>
      <c r="BV7005" s="86"/>
      <c r="BW7005" s="86"/>
      <c r="BX7005" s="86"/>
      <c r="BY7005" s="86"/>
      <c r="BZ7005" s="86"/>
      <c r="CA7005" s="86"/>
      <c r="CB7005" s="86"/>
      <c r="CC7005" s="86"/>
      <c r="CD7005" s="86"/>
      <c r="CE7005" s="86"/>
      <c r="CF7005" s="86"/>
      <c r="CG7005" s="86"/>
      <c r="CH7005" s="86"/>
      <c r="CI7005" s="86"/>
      <c r="CJ7005" s="86"/>
      <c r="CK7005" s="86"/>
      <c r="CL7005" s="86"/>
      <c r="CM7005" s="86"/>
      <c r="CN7005" s="86"/>
      <c r="CO7005" s="86"/>
      <c r="CP7005" s="86"/>
      <c r="CQ7005" s="86"/>
      <c r="CR7005" s="86"/>
      <c r="CS7005" s="86"/>
      <c r="CT7005" s="86"/>
      <c r="CU7005" s="86"/>
      <c r="CV7005" s="86"/>
      <c r="CW7005" s="86"/>
      <c r="CX7005" s="86"/>
      <c r="CY7005" s="86"/>
      <c r="CZ7005" s="86"/>
      <c r="DA7005" s="86"/>
      <c r="DB7005" s="86"/>
      <c r="DC7005" s="86"/>
      <c r="DD7005" s="86"/>
      <c r="DE7005" s="86"/>
      <c r="DF7005" s="86"/>
      <c r="DG7005" s="86"/>
      <c r="DH7005" s="86"/>
      <c r="DI7005" s="86"/>
      <c r="DJ7005" s="86"/>
      <c r="DK7005" s="86"/>
      <c r="DL7005" s="86"/>
      <c r="DM7005" s="86"/>
      <c r="DN7005" s="86"/>
      <c r="DO7005" s="86"/>
      <c r="DP7005" s="86"/>
      <c r="DQ7005" s="86"/>
      <c r="DR7005" s="86"/>
      <c r="DS7005" s="86"/>
      <c r="DT7005" s="86"/>
      <c r="DU7005" s="86"/>
      <c r="DV7005" s="86"/>
      <c r="DW7005" s="86"/>
      <c r="DX7005" s="86"/>
      <c r="DY7005" s="86"/>
      <c r="DZ7005" s="86"/>
      <c r="EA7005" s="86"/>
      <c r="EB7005" s="86"/>
      <c r="EC7005" s="86"/>
      <c r="ED7005" s="86"/>
      <c r="EE7005" s="86"/>
      <c r="EF7005" s="86"/>
      <c r="EG7005" s="86"/>
      <c r="EH7005" s="86"/>
      <c r="EI7005" s="86"/>
      <c r="EJ7005" s="86"/>
      <c r="EK7005" s="86"/>
      <c r="EL7005" s="86"/>
      <c r="EM7005" s="86"/>
      <c r="EN7005" s="86"/>
      <c r="EO7005" s="86"/>
      <c r="EP7005" s="86"/>
      <c r="EQ7005" s="86"/>
      <c r="ER7005" s="86"/>
      <c r="ES7005" s="86"/>
      <c r="ET7005" s="86"/>
      <c r="EU7005" s="86"/>
      <c r="EV7005" s="86"/>
      <c r="EW7005" s="86"/>
      <c r="EX7005" s="86"/>
      <c r="EY7005" s="86"/>
      <c r="EZ7005" s="86"/>
      <c r="FA7005" s="86"/>
      <c r="FB7005" s="86"/>
      <c r="FC7005" s="86"/>
      <c r="FD7005" s="86"/>
      <c r="FE7005" s="86"/>
      <c r="FF7005" s="86"/>
      <c r="FG7005" s="86"/>
      <c r="FH7005" s="86"/>
      <c r="FI7005" s="86"/>
      <c r="FJ7005" s="86"/>
      <c r="FK7005" s="86"/>
      <c r="FL7005" s="86"/>
      <c r="FM7005" s="86"/>
      <c r="FN7005" s="86"/>
      <c r="FO7005" s="86"/>
      <c r="FP7005" s="86"/>
      <c r="FQ7005" s="86"/>
      <c r="FR7005" s="86"/>
      <c r="FS7005" s="86"/>
      <c r="FT7005" s="86"/>
      <c r="FU7005" s="86"/>
      <c r="FV7005" s="86"/>
      <c r="FW7005" s="86"/>
      <c r="FX7005" s="86"/>
      <c r="FY7005" s="86"/>
      <c r="FZ7005" s="86"/>
      <c r="GA7005" s="86"/>
      <c r="GB7005" s="86"/>
      <c r="GC7005" s="86"/>
      <c r="GD7005" s="86"/>
      <c r="GE7005" s="86"/>
      <c r="GF7005" s="86"/>
      <c r="GG7005" s="86"/>
      <c r="GH7005" s="86"/>
      <c r="GI7005" s="86"/>
      <c r="GJ7005" s="86"/>
      <c r="GK7005" s="86"/>
      <c r="GL7005" s="86"/>
      <c r="GM7005" s="86"/>
      <c r="GN7005" s="86"/>
      <c r="GO7005" s="86"/>
      <c r="GP7005" s="86"/>
      <c r="GQ7005" s="86"/>
      <c r="GR7005" s="86"/>
      <c r="GS7005" s="86"/>
      <c r="GT7005" s="86"/>
      <c r="GU7005" s="86"/>
      <c r="GV7005" s="86"/>
      <c r="GW7005" s="86"/>
      <c r="GX7005" s="86"/>
      <c r="GY7005" s="86"/>
      <c r="GZ7005" s="86"/>
      <c r="HA7005" s="86"/>
      <c r="HB7005" s="86"/>
      <c r="HC7005" s="86"/>
      <c r="HD7005" s="86"/>
      <c r="HE7005" s="86"/>
      <c r="HF7005" s="86"/>
      <c r="HG7005" s="86"/>
      <c r="HH7005" s="86"/>
      <c r="HI7005" s="86"/>
      <c r="HJ7005" s="86"/>
      <c r="HK7005" s="86"/>
      <c r="HL7005" s="86"/>
      <c r="HM7005" s="86"/>
      <c r="HN7005" s="86"/>
      <c r="HO7005" s="86"/>
      <c r="HP7005" s="86"/>
      <c r="HQ7005" s="86"/>
      <c r="HR7005" s="86"/>
      <c r="HS7005" s="86"/>
      <c r="HT7005" s="86"/>
      <c r="HU7005" s="86"/>
      <c r="HV7005" s="86"/>
      <c r="HW7005" s="86"/>
      <c r="HX7005" s="86"/>
      <c r="HY7005" s="86"/>
      <c r="HZ7005" s="86"/>
      <c r="IA7005" s="86"/>
      <c r="IB7005" s="86"/>
      <c r="IC7005" s="86"/>
      <c r="ID7005" s="86"/>
      <c r="IE7005" s="86"/>
      <c r="IF7005" s="86"/>
      <c r="IG7005" s="86"/>
      <c r="IH7005" s="86"/>
      <c r="II7005" s="86"/>
      <c r="IJ7005" s="86"/>
      <c r="IK7005" s="86"/>
      <c r="IL7005" s="86"/>
      <c r="IM7005" s="86"/>
      <c r="IN7005" s="86"/>
      <c r="IO7005" s="86"/>
      <c r="IP7005" s="86"/>
      <c r="IQ7005" s="86"/>
      <c r="IR7005" s="86"/>
      <c r="IS7005" s="86"/>
      <c r="IT7005" s="86"/>
      <c r="IU7005" s="86"/>
      <c r="IV7005" s="86"/>
    </row>
    <row r="7006" spans="1:256" s="402" customFormat="1">
      <c r="A7006" s="10"/>
      <c r="B7006" s="8"/>
      <c r="C7006" s="8"/>
      <c r="D7006" s="82"/>
      <c r="E7006" s="33"/>
      <c r="F7006" s="261"/>
      <c r="G7006" s="71"/>
      <c r="H7006" s="72"/>
      <c r="I7006" s="69"/>
      <c r="J7006" s="69"/>
      <c r="K7006" s="69"/>
      <c r="L7006" s="69"/>
      <c r="M7006" s="69"/>
      <c r="N7006" s="69"/>
      <c r="O7006" s="69"/>
      <c r="P7006" s="69"/>
      <c r="Q7006" s="69"/>
      <c r="R7006" s="69"/>
      <c r="S7006" s="69"/>
      <c r="T7006" s="69"/>
      <c r="U7006" s="69"/>
      <c r="V7006" s="69"/>
      <c r="W7006" s="69"/>
      <c r="X7006" s="71"/>
      <c r="Y7006" s="69"/>
      <c r="Z7006" s="73"/>
      <c r="AA7006" s="73"/>
      <c r="AB7006" s="69"/>
      <c r="AC7006" s="69"/>
      <c r="AD7006" s="69"/>
      <c r="AE7006" s="69"/>
      <c r="AF7006" s="69"/>
      <c r="AG7006" s="69"/>
      <c r="AH7006" s="69"/>
      <c r="AI7006" s="69"/>
      <c r="AJ7006" s="69"/>
      <c r="AK7006" s="69"/>
      <c r="AL7006" s="69"/>
      <c r="AM7006" s="69"/>
      <c r="AN7006" s="69"/>
      <c r="AO7006" s="69"/>
      <c r="AP7006" s="70"/>
      <c r="AQ7006" s="70"/>
      <c r="AR7006" s="76"/>
      <c r="AS7006" s="60"/>
      <c r="AT7006" s="60"/>
      <c r="AU7006" s="60"/>
      <c r="AV7006" s="21"/>
      <c r="AW7006" s="21"/>
      <c r="AX7006" s="21"/>
      <c r="AY7006" s="21"/>
      <c r="AZ7006" s="21"/>
      <c r="BA7006" s="21"/>
      <c r="BB7006" s="21"/>
      <c r="BC7006" s="21"/>
      <c r="BD7006" s="21"/>
      <c r="BE7006" s="21"/>
      <c r="BF7006" s="21"/>
      <c r="BG7006" s="21"/>
      <c r="BH7006" s="21"/>
      <c r="BI7006" s="21"/>
      <c r="BJ7006" s="21"/>
      <c r="BK7006" s="21"/>
      <c r="BL7006" s="21"/>
      <c r="BM7006" s="21"/>
      <c r="BN7006" s="21"/>
      <c r="BO7006" s="21"/>
      <c r="BP7006" s="21"/>
      <c r="BQ7006" s="21"/>
      <c r="BR7006" s="21"/>
      <c r="BS7006" s="21"/>
      <c r="BT7006" s="21"/>
      <c r="BU7006" s="21"/>
      <c r="BV7006" s="21"/>
      <c r="BW7006" s="21"/>
      <c r="BX7006" s="21"/>
      <c r="BY7006" s="21"/>
      <c r="BZ7006" s="21"/>
      <c r="CA7006" s="21"/>
      <c r="CB7006" s="21"/>
      <c r="CC7006" s="21"/>
      <c r="CD7006" s="21"/>
      <c r="CE7006" s="21"/>
      <c r="CF7006" s="21"/>
      <c r="CG7006" s="21"/>
      <c r="CH7006" s="21"/>
      <c r="CI7006" s="21"/>
      <c r="CJ7006" s="21"/>
      <c r="CK7006" s="21"/>
      <c r="CL7006" s="21"/>
      <c r="CM7006" s="21"/>
      <c r="CN7006" s="21"/>
      <c r="CO7006" s="21"/>
      <c r="CP7006" s="21"/>
      <c r="CQ7006" s="21"/>
      <c r="CR7006" s="21"/>
      <c r="CS7006" s="21"/>
      <c r="CT7006" s="21"/>
      <c r="CU7006" s="21"/>
      <c r="CV7006" s="21"/>
      <c r="CW7006" s="21"/>
      <c r="CX7006" s="21"/>
      <c r="CY7006" s="21"/>
      <c r="CZ7006" s="21"/>
      <c r="DA7006" s="21"/>
      <c r="DB7006" s="21"/>
      <c r="DC7006" s="21"/>
      <c r="DD7006" s="21"/>
      <c r="DE7006" s="21"/>
      <c r="DF7006" s="21"/>
      <c r="DG7006" s="21"/>
      <c r="DH7006" s="21"/>
      <c r="DI7006" s="21"/>
      <c r="DJ7006" s="21"/>
      <c r="DK7006" s="21"/>
      <c r="DL7006" s="21"/>
      <c r="DM7006" s="21"/>
      <c r="DN7006" s="21"/>
      <c r="DO7006" s="21"/>
      <c r="DP7006" s="21"/>
      <c r="DQ7006" s="21"/>
      <c r="DR7006" s="21"/>
      <c r="DS7006" s="21"/>
      <c r="DT7006" s="21"/>
      <c r="DU7006" s="21"/>
      <c r="DV7006" s="21"/>
      <c r="DW7006" s="21"/>
      <c r="DX7006" s="21"/>
      <c r="DY7006" s="21"/>
      <c r="DZ7006" s="21"/>
      <c r="EA7006" s="21"/>
      <c r="EB7006" s="21"/>
      <c r="EC7006" s="21"/>
      <c r="ED7006" s="21"/>
      <c r="EE7006" s="21"/>
      <c r="EF7006" s="21"/>
      <c r="EG7006" s="21"/>
      <c r="EH7006" s="21"/>
      <c r="EI7006" s="21"/>
      <c r="EJ7006" s="21"/>
      <c r="EK7006" s="21"/>
      <c r="EL7006" s="21"/>
      <c r="EM7006" s="21"/>
      <c r="EN7006" s="21"/>
      <c r="EO7006" s="21"/>
      <c r="EP7006" s="21"/>
      <c r="EQ7006" s="21"/>
      <c r="ER7006" s="21"/>
      <c r="ES7006" s="21"/>
      <c r="ET7006" s="21"/>
      <c r="EU7006" s="21"/>
      <c r="EV7006" s="21"/>
      <c r="EW7006" s="21"/>
      <c r="EX7006" s="21"/>
      <c r="EY7006" s="21"/>
      <c r="EZ7006" s="21"/>
      <c r="FA7006" s="21"/>
      <c r="FB7006" s="21"/>
      <c r="FC7006" s="21"/>
      <c r="FD7006" s="21"/>
      <c r="FE7006" s="21"/>
      <c r="FF7006" s="21"/>
      <c r="FG7006" s="21"/>
      <c r="FH7006" s="21"/>
      <c r="FI7006" s="21"/>
      <c r="FJ7006" s="21"/>
      <c r="FK7006" s="21"/>
      <c r="FL7006" s="21"/>
      <c r="FM7006" s="21"/>
      <c r="FN7006" s="21"/>
      <c r="FO7006" s="21"/>
      <c r="FP7006" s="21"/>
      <c r="FQ7006" s="21"/>
      <c r="FR7006" s="21"/>
      <c r="FS7006" s="21"/>
      <c r="FT7006" s="21"/>
      <c r="FU7006" s="21"/>
      <c r="FV7006" s="21"/>
      <c r="FW7006" s="21"/>
      <c r="FX7006" s="21"/>
      <c r="FY7006" s="21"/>
      <c r="FZ7006" s="21"/>
      <c r="GA7006" s="21"/>
      <c r="GB7006" s="21"/>
      <c r="GC7006" s="21"/>
      <c r="GD7006" s="21"/>
      <c r="GE7006" s="21"/>
      <c r="GF7006" s="21"/>
      <c r="GG7006" s="21"/>
      <c r="GH7006" s="21"/>
      <c r="GI7006" s="21"/>
      <c r="GJ7006" s="21"/>
      <c r="GK7006" s="21"/>
      <c r="GL7006" s="21"/>
      <c r="GM7006" s="21"/>
      <c r="GN7006" s="21"/>
      <c r="GO7006" s="21"/>
      <c r="GP7006" s="21"/>
      <c r="GQ7006" s="21"/>
      <c r="GR7006" s="21"/>
      <c r="GS7006" s="21"/>
      <c r="GT7006" s="21"/>
      <c r="GU7006" s="21"/>
      <c r="GV7006" s="21"/>
      <c r="GW7006" s="21"/>
      <c r="GX7006" s="21"/>
      <c r="GY7006" s="21"/>
      <c r="GZ7006" s="21"/>
      <c r="HA7006" s="21"/>
      <c r="HB7006" s="21"/>
      <c r="HC7006" s="21"/>
      <c r="HD7006" s="21"/>
      <c r="HE7006" s="21"/>
      <c r="HF7006" s="21"/>
      <c r="HG7006" s="21"/>
      <c r="HH7006" s="21"/>
      <c r="HI7006" s="21"/>
      <c r="HJ7006" s="21"/>
      <c r="HK7006" s="21"/>
      <c r="HL7006" s="21"/>
      <c r="HM7006" s="21"/>
      <c r="HN7006" s="21"/>
      <c r="HO7006" s="21"/>
      <c r="HP7006" s="21"/>
      <c r="HQ7006" s="21"/>
      <c r="HR7006" s="21"/>
      <c r="HS7006" s="21"/>
      <c r="HT7006" s="21"/>
      <c r="HU7006" s="21"/>
      <c r="HV7006" s="21"/>
      <c r="HW7006" s="21"/>
      <c r="HX7006" s="21"/>
      <c r="HY7006" s="21"/>
      <c r="HZ7006" s="21"/>
      <c r="IA7006" s="21"/>
      <c r="IB7006" s="21"/>
      <c r="IC7006" s="21"/>
      <c r="ID7006" s="21"/>
      <c r="IE7006" s="21"/>
      <c r="IF7006" s="21"/>
      <c r="IG7006" s="21"/>
      <c r="IH7006" s="21"/>
      <c r="II7006" s="21"/>
      <c r="IJ7006" s="21"/>
      <c r="IK7006" s="21"/>
      <c r="IL7006" s="21"/>
      <c r="IM7006" s="21"/>
      <c r="IN7006" s="21"/>
      <c r="IO7006" s="21"/>
      <c r="IP7006" s="21"/>
      <c r="IQ7006" s="21"/>
      <c r="IR7006" s="21"/>
      <c r="IS7006" s="21"/>
      <c r="IT7006" s="21"/>
      <c r="IU7006" s="21"/>
      <c r="IV7006" s="21"/>
    </row>
    <row r="7007" spans="1:256" s="21" customFormat="1">
      <c r="A7007" s="10"/>
      <c r="B7007" s="8"/>
      <c r="C7007" s="8"/>
      <c r="D7007" s="82"/>
      <c r="E7007" s="33"/>
      <c r="F7007" s="261"/>
      <c r="G7007" s="71"/>
      <c r="H7007" s="283"/>
      <c r="I7007" s="33"/>
      <c r="J7007" s="33"/>
      <c r="K7007" s="33"/>
      <c r="L7007" s="33"/>
      <c r="M7007" s="33"/>
      <c r="N7007" s="33"/>
      <c r="O7007" s="33"/>
      <c r="P7007" s="33"/>
      <c r="Q7007" s="33"/>
      <c r="R7007" s="33"/>
      <c r="S7007" s="33"/>
      <c r="T7007" s="33"/>
      <c r="U7007" s="33"/>
      <c r="V7007" s="33"/>
      <c r="W7007" s="33"/>
      <c r="X7007" s="282"/>
      <c r="Y7007" s="69"/>
      <c r="Z7007" s="284"/>
      <c r="AA7007" s="284"/>
      <c r="AB7007" s="33"/>
      <c r="AC7007" s="33"/>
      <c r="AD7007" s="33"/>
      <c r="AE7007" s="33"/>
      <c r="AF7007" s="33"/>
      <c r="AG7007" s="33"/>
      <c r="AH7007" s="33"/>
      <c r="AI7007" s="33"/>
      <c r="AJ7007" s="33"/>
      <c r="AK7007" s="33"/>
      <c r="AL7007" s="33"/>
      <c r="AM7007" s="33"/>
      <c r="AN7007" s="33"/>
      <c r="AO7007" s="69"/>
      <c r="AP7007" s="70"/>
      <c r="AQ7007" s="70"/>
      <c r="AR7007" s="76"/>
      <c r="AS7007" s="60"/>
      <c r="AT7007" s="60"/>
      <c r="AU7007" s="60"/>
    </row>
    <row r="7008" spans="1:256" s="21" customFormat="1">
      <c r="A7008" s="12"/>
      <c r="B7008" s="9">
        <v>6</v>
      </c>
      <c r="C7008" s="9" t="s">
        <v>19</v>
      </c>
      <c r="D7008" s="81" t="s">
        <v>7</v>
      </c>
      <c r="E7008" s="31">
        <v>0</v>
      </c>
      <c r="F7008" s="31">
        <f t="shared" ref="F7008:V7008" si="1056">SUM(F7009:F7010)</f>
        <v>0</v>
      </c>
      <c r="G7008" s="31">
        <f t="shared" si="1056"/>
        <v>0</v>
      </c>
      <c r="H7008" s="31">
        <f t="shared" si="1056"/>
        <v>0</v>
      </c>
      <c r="I7008" s="31">
        <f t="shared" si="1056"/>
        <v>0</v>
      </c>
      <c r="J7008" s="31">
        <f t="shared" si="1056"/>
        <v>0</v>
      </c>
      <c r="K7008" s="31">
        <f t="shared" si="1056"/>
        <v>0</v>
      </c>
      <c r="L7008" s="31">
        <f t="shared" si="1056"/>
        <v>0</v>
      </c>
      <c r="M7008" s="31">
        <f t="shared" si="1056"/>
        <v>0</v>
      </c>
      <c r="N7008" s="31">
        <f t="shared" si="1056"/>
        <v>0</v>
      </c>
      <c r="O7008" s="31">
        <f t="shared" si="1056"/>
        <v>0</v>
      </c>
      <c r="P7008" s="31">
        <f t="shared" si="1056"/>
        <v>0</v>
      </c>
      <c r="Q7008" s="31">
        <f t="shared" si="1056"/>
        <v>0</v>
      </c>
      <c r="R7008" s="31">
        <f t="shared" si="1056"/>
        <v>0</v>
      </c>
      <c r="S7008" s="31">
        <f t="shared" si="1056"/>
        <v>0</v>
      </c>
      <c r="T7008" s="31">
        <f t="shared" si="1056"/>
        <v>0</v>
      </c>
      <c r="U7008" s="31">
        <f t="shared" si="1056"/>
        <v>0</v>
      </c>
      <c r="V7008" s="31">
        <f t="shared" si="1056"/>
        <v>0</v>
      </c>
      <c r="W7008" s="31">
        <f>SUM(O7008:V7008)</f>
        <v>0</v>
      </c>
      <c r="X7008" s="31">
        <f>SUM(X7009:X7010)</f>
        <v>0</v>
      </c>
      <c r="Y7008" s="31">
        <f>H7008+I7008+J7008+K7008+L7008+M7008+N7008+W7008+X7008</f>
        <v>0</v>
      </c>
      <c r="Z7008" s="31">
        <f t="shared" ref="Z7008:AK7008" si="1057">SUM(Z7009:Z7010)</f>
        <v>0</v>
      </c>
      <c r="AA7008" s="31">
        <f t="shared" si="1057"/>
        <v>0</v>
      </c>
      <c r="AB7008" s="31">
        <f t="shared" si="1057"/>
        <v>0</v>
      </c>
      <c r="AC7008" s="31">
        <f t="shared" si="1057"/>
        <v>0</v>
      </c>
      <c r="AD7008" s="31">
        <f t="shared" si="1057"/>
        <v>0</v>
      </c>
      <c r="AE7008" s="31">
        <f t="shared" si="1057"/>
        <v>0</v>
      </c>
      <c r="AF7008" s="31">
        <f t="shared" si="1057"/>
        <v>0</v>
      </c>
      <c r="AG7008" s="31">
        <f t="shared" si="1057"/>
        <v>0</v>
      </c>
      <c r="AH7008" s="31">
        <f t="shared" si="1057"/>
        <v>0</v>
      </c>
      <c r="AI7008" s="31">
        <f t="shared" si="1057"/>
        <v>0</v>
      </c>
      <c r="AJ7008" s="31">
        <f t="shared" si="1057"/>
        <v>0</v>
      </c>
      <c r="AK7008" s="31">
        <f t="shared" si="1057"/>
        <v>0</v>
      </c>
      <c r="AL7008" s="31">
        <f>SUM(AD7008:AK7008)</f>
        <v>0</v>
      </c>
      <c r="AM7008" s="31">
        <f>SUM(AM7009:AM7010)</f>
        <v>0</v>
      </c>
      <c r="AN7008" s="31">
        <f>SUM(AN7009:AN7010)</f>
        <v>0</v>
      </c>
      <c r="AO7008" s="31">
        <f>Z7008+AA7008+AB7008+AC7008+AL7008+AM7008+AN7008</f>
        <v>0</v>
      </c>
      <c r="AP7008" s="32">
        <f>E7008+Y7008-AO7008</f>
        <v>0</v>
      </c>
      <c r="AQ7008" s="32"/>
      <c r="AR7008" s="28"/>
      <c r="AS7008" s="29">
        <f>E7008+H7008+I7008+J7008+K7008+L7008+M7008+N7008+W7008+X7008-Z7008-AB7008-AL7008-AC7008-AM7008-AN7008</f>
        <v>0</v>
      </c>
      <c r="AT7008" s="29">
        <f>AP7008-AS7008</f>
        <v>0</v>
      </c>
      <c r="AU7008" s="29">
        <f>E7008</f>
        <v>0</v>
      </c>
      <c r="AV7008" s="86">
        <f>AS7008-AU7008</f>
        <v>0</v>
      </c>
      <c r="AW7008" s="86">
        <f>Y7008-AO7008</f>
        <v>0</v>
      </c>
      <c r="AX7008" s="86">
        <f>AV7008-AW7008</f>
        <v>0</v>
      </c>
      <c r="AY7008" s="86"/>
      <c r="AZ7008" s="398"/>
      <c r="BA7008" s="86"/>
      <c r="BB7008" s="86"/>
      <c r="BC7008" s="86"/>
      <c r="BD7008" s="86"/>
      <c r="BE7008" s="86"/>
      <c r="BF7008" s="86"/>
      <c r="BG7008" s="86"/>
      <c r="BH7008" s="86"/>
      <c r="BI7008" s="86"/>
      <c r="BJ7008" s="86"/>
      <c r="BK7008" s="86"/>
      <c r="BL7008" s="86"/>
      <c r="BM7008" s="86"/>
      <c r="BN7008" s="86"/>
      <c r="BO7008" s="86"/>
      <c r="BP7008" s="86"/>
      <c r="BQ7008" s="86"/>
      <c r="BR7008" s="86"/>
      <c r="BS7008" s="86"/>
      <c r="BT7008" s="86"/>
      <c r="BU7008" s="86"/>
      <c r="BV7008" s="86"/>
      <c r="BW7008" s="86"/>
      <c r="BX7008" s="86"/>
      <c r="BY7008" s="86"/>
      <c r="BZ7008" s="86"/>
      <c r="CA7008" s="86"/>
      <c r="CB7008" s="86"/>
      <c r="CC7008" s="86"/>
      <c r="CD7008" s="86"/>
      <c r="CE7008" s="86"/>
      <c r="CF7008" s="86"/>
      <c r="CG7008" s="86"/>
      <c r="CH7008" s="86"/>
      <c r="CI7008" s="86"/>
      <c r="CJ7008" s="86"/>
      <c r="CK7008" s="86"/>
      <c r="CL7008" s="86"/>
      <c r="CM7008" s="86"/>
      <c r="CN7008" s="86"/>
      <c r="CO7008" s="86"/>
      <c r="CP7008" s="86"/>
      <c r="CQ7008" s="86"/>
      <c r="CR7008" s="86"/>
      <c r="CS7008" s="86"/>
      <c r="CT7008" s="86"/>
      <c r="CU7008" s="86"/>
      <c r="CV7008" s="86"/>
      <c r="CW7008" s="86"/>
      <c r="CX7008" s="86"/>
      <c r="CY7008" s="86"/>
      <c r="CZ7008" s="86"/>
      <c r="DA7008" s="86"/>
      <c r="DB7008" s="86"/>
      <c r="DC7008" s="86"/>
      <c r="DD7008" s="86"/>
      <c r="DE7008" s="86"/>
      <c r="DF7008" s="86"/>
      <c r="DG7008" s="86"/>
      <c r="DH7008" s="86"/>
      <c r="DI7008" s="86"/>
      <c r="DJ7008" s="86"/>
      <c r="DK7008" s="86"/>
      <c r="DL7008" s="86"/>
      <c r="DM7008" s="86"/>
      <c r="DN7008" s="86"/>
      <c r="DO7008" s="86"/>
      <c r="DP7008" s="86"/>
      <c r="DQ7008" s="86"/>
      <c r="DR7008" s="86"/>
      <c r="DS7008" s="86"/>
      <c r="DT7008" s="86"/>
      <c r="DU7008" s="86"/>
      <c r="DV7008" s="86"/>
      <c r="DW7008" s="86"/>
      <c r="DX7008" s="86"/>
      <c r="DY7008" s="86"/>
      <c r="DZ7008" s="86"/>
      <c r="EA7008" s="86"/>
      <c r="EB7008" s="86"/>
      <c r="EC7008" s="86"/>
      <c r="ED7008" s="86"/>
      <c r="EE7008" s="86"/>
      <c r="EF7008" s="86"/>
      <c r="EG7008" s="86"/>
      <c r="EH7008" s="86"/>
      <c r="EI7008" s="86"/>
      <c r="EJ7008" s="86"/>
      <c r="EK7008" s="86"/>
      <c r="EL7008" s="86"/>
      <c r="EM7008" s="86"/>
      <c r="EN7008" s="86"/>
      <c r="EO7008" s="86"/>
      <c r="EP7008" s="86"/>
      <c r="EQ7008" s="86"/>
      <c r="ER7008" s="86"/>
      <c r="ES7008" s="86"/>
      <c r="ET7008" s="86"/>
      <c r="EU7008" s="86"/>
      <c r="EV7008" s="86"/>
      <c r="EW7008" s="86"/>
      <c r="EX7008" s="86"/>
      <c r="EY7008" s="86"/>
      <c r="EZ7008" s="86"/>
      <c r="FA7008" s="86"/>
      <c r="FB7008" s="86"/>
      <c r="FC7008" s="86"/>
      <c r="FD7008" s="86"/>
      <c r="FE7008" s="86"/>
      <c r="FF7008" s="86"/>
      <c r="FG7008" s="86"/>
      <c r="FH7008" s="86"/>
      <c r="FI7008" s="86"/>
      <c r="FJ7008" s="86"/>
      <c r="FK7008" s="86"/>
      <c r="FL7008" s="86"/>
      <c r="FM7008" s="86"/>
      <c r="FN7008" s="86"/>
      <c r="FO7008" s="86"/>
      <c r="FP7008" s="86"/>
      <c r="FQ7008" s="86"/>
      <c r="FR7008" s="86"/>
      <c r="FS7008" s="86"/>
      <c r="FT7008" s="86"/>
      <c r="FU7008" s="86"/>
      <c r="FV7008" s="86"/>
      <c r="FW7008" s="86"/>
      <c r="FX7008" s="86"/>
      <c r="FY7008" s="86"/>
      <c r="FZ7008" s="86"/>
      <c r="GA7008" s="86"/>
      <c r="GB7008" s="86"/>
      <c r="GC7008" s="86"/>
      <c r="GD7008" s="86"/>
      <c r="GE7008" s="86"/>
      <c r="GF7008" s="86"/>
      <c r="GG7008" s="86"/>
      <c r="GH7008" s="86"/>
      <c r="GI7008" s="86"/>
      <c r="GJ7008" s="86"/>
      <c r="GK7008" s="86"/>
      <c r="GL7008" s="86"/>
      <c r="GM7008" s="86"/>
      <c r="GN7008" s="86"/>
      <c r="GO7008" s="86"/>
      <c r="GP7008" s="86"/>
      <c r="GQ7008" s="86"/>
      <c r="GR7008" s="86"/>
      <c r="GS7008" s="86"/>
      <c r="GT7008" s="86"/>
      <c r="GU7008" s="86"/>
      <c r="GV7008" s="86"/>
      <c r="GW7008" s="86"/>
      <c r="GX7008" s="86"/>
      <c r="GY7008" s="86"/>
      <c r="GZ7008" s="86"/>
      <c r="HA7008" s="86"/>
      <c r="HB7008" s="86"/>
      <c r="HC7008" s="86"/>
      <c r="HD7008" s="86"/>
      <c r="HE7008" s="86"/>
      <c r="HF7008" s="86"/>
      <c r="HG7008" s="86"/>
      <c r="HH7008" s="86"/>
      <c r="HI7008" s="86"/>
      <c r="HJ7008" s="86"/>
      <c r="HK7008" s="86"/>
      <c r="HL7008" s="86"/>
      <c r="HM7008" s="86"/>
      <c r="HN7008" s="86"/>
      <c r="HO7008" s="86"/>
      <c r="HP7008" s="86"/>
      <c r="HQ7008" s="86"/>
      <c r="HR7008" s="86"/>
      <c r="HS7008" s="86"/>
      <c r="HT7008" s="86"/>
      <c r="HU7008" s="86"/>
      <c r="HV7008" s="86"/>
      <c r="HW7008" s="86"/>
      <c r="HX7008" s="86"/>
      <c r="HY7008" s="86"/>
      <c r="HZ7008" s="86"/>
      <c r="IA7008" s="86"/>
      <c r="IB7008" s="86"/>
      <c r="IC7008" s="86"/>
      <c r="ID7008" s="86"/>
      <c r="IE7008" s="86"/>
      <c r="IF7008" s="86"/>
      <c r="IG7008" s="86"/>
      <c r="IH7008" s="86"/>
      <c r="II7008" s="86"/>
      <c r="IJ7008" s="86"/>
      <c r="IK7008" s="86"/>
      <c r="IL7008" s="86"/>
      <c r="IM7008" s="86"/>
      <c r="IN7008" s="86"/>
      <c r="IO7008" s="86"/>
      <c r="IP7008" s="86"/>
      <c r="IQ7008" s="86"/>
      <c r="IR7008" s="86"/>
      <c r="IS7008" s="86"/>
      <c r="IT7008" s="86"/>
      <c r="IU7008" s="86"/>
      <c r="IV7008" s="86"/>
    </row>
    <row r="7009" spans="1:256" s="21" customFormat="1">
      <c r="A7009" s="13"/>
      <c r="B7009" s="8"/>
      <c r="C7009" s="8"/>
      <c r="D7009" s="113"/>
      <c r="E7009" s="33"/>
      <c r="F7009" s="34"/>
      <c r="G7009" s="63"/>
      <c r="H7009" s="67"/>
      <c r="I7009" s="34"/>
      <c r="J7009" s="34"/>
      <c r="K7009" s="34"/>
      <c r="L7009" s="34"/>
      <c r="M7009" s="34"/>
      <c r="N7009" s="34"/>
      <c r="O7009" s="34"/>
      <c r="P7009" s="34"/>
      <c r="Q7009" s="34"/>
      <c r="R7009" s="34"/>
      <c r="S7009" s="34"/>
      <c r="T7009" s="34"/>
      <c r="U7009" s="34"/>
      <c r="V7009" s="34"/>
      <c r="W7009" s="34"/>
      <c r="X7009" s="63"/>
      <c r="Y7009" s="34"/>
      <c r="Z7009" s="65"/>
      <c r="AA7009" s="65"/>
      <c r="AB7009" s="34"/>
      <c r="AC7009" s="34"/>
      <c r="AD7009" s="34"/>
      <c r="AE7009" s="34"/>
      <c r="AF7009" s="34"/>
      <c r="AG7009" s="34"/>
      <c r="AH7009" s="34"/>
      <c r="AI7009" s="34"/>
      <c r="AJ7009" s="34"/>
      <c r="AK7009" s="34"/>
      <c r="AL7009" s="34"/>
      <c r="AM7009" s="34"/>
      <c r="AN7009" s="34"/>
      <c r="AO7009" s="34"/>
      <c r="AP7009" s="34"/>
      <c r="AQ7009" s="34"/>
      <c r="AR7009" s="28"/>
      <c r="AS7009" s="29"/>
      <c r="AT7009" s="29"/>
      <c r="AU7009" s="29"/>
      <c r="AV7009" s="402"/>
      <c r="AW7009" s="402"/>
      <c r="AX7009" s="402"/>
      <c r="AY7009" s="402"/>
      <c r="AZ7009" s="402"/>
      <c r="BA7009" s="402"/>
      <c r="BB7009" s="402"/>
      <c r="BC7009" s="402"/>
      <c r="BD7009" s="402"/>
      <c r="BE7009" s="402"/>
      <c r="BF7009" s="402"/>
      <c r="BG7009" s="402"/>
      <c r="BH7009" s="402"/>
      <c r="BI7009" s="402"/>
      <c r="BJ7009" s="402"/>
      <c r="BK7009" s="402"/>
      <c r="BL7009" s="402"/>
      <c r="BM7009" s="402"/>
      <c r="BN7009" s="402"/>
      <c r="BO7009" s="402"/>
      <c r="BP7009" s="402"/>
      <c r="BQ7009" s="402"/>
      <c r="BR7009" s="402"/>
      <c r="BS7009" s="402"/>
      <c r="BT7009" s="402"/>
      <c r="BU7009" s="402"/>
      <c r="BV7009" s="402"/>
      <c r="BW7009" s="402"/>
      <c r="BX7009" s="402"/>
      <c r="BY7009" s="402"/>
      <c r="BZ7009" s="402"/>
      <c r="CA7009" s="402"/>
      <c r="CB7009" s="402"/>
      <c r="CC7009" s="402"/>
      <c r="CD7009" s="402"/>
      <c r="CE7009" s="402"/>
      <c r="CF7009" s="402"/>
      <c r="CG7009" s="402"/>
      <c r="CH7009" s="402"/>
      <c r="CI7009" s="402"/>
      <c r="CJ7009" s="402"/>
      <c r="CK7009" s="402"/>
      <c r="CL7009" s="402"/>
      <c r="CM7009" s="402"/>
      <c r="CN7009" s="402"/>
      <c r="CO7009" s="402"/>
      <c r="CP7009" s="402"/>
      <c r="CQ7009" s="402"/>
      <c r="CR7009" s="402"/>
      <c r="CS7009" s="402"/>
      <c r="CT7009" s="402"/>
      <c r="CU7009" s="402"/>
      <c r="CV7009" s="402"/>
      <c r="CW7009" s="402"/>
      <c r="CX7009" s="402"/>
      <c r="CY7009" s="402"/>
      <c r="CZ7009" s="402"/>
      <c r="DA7009" s="402"/>
      <c r="DB7009" s="402"/>
      <c r="DC7009" s="402"/>
      <c r="DD7009" s="402"/>
      <c r="DE7009" s="402"/>
      <c r="DF7009" s="402"/>
      <c r="DG7009" s="402"/>
      <c r="DH7009" s="402"/>
      <c r="DI7009" s="402"/>
      <c r="DJ7009" s="402"/>
      <c r="DK7009" s="402"/>
      <c r="DL7009" s="402"/>
      <c r="DM7009" s="402"/>
      <c r="DN7009" s="402"/>
      <c r="DO7009" s="402"/>
      <c r="DP7009" s="402"/>
      <c r="DQ7009" s="402"/>
      <c r="DR7009" s="402"/>
      <c r="DS7009" s="402"/>
      <c r="DT7009" s="402"/>
      <c r="DU7009" s="402"/>
      <c r="DV7009" s="402"/>
      <c r="DW7009" s="402"/>
      <c r="DX7009" s="402"/>
      <c r="DY7009" s="402"/>
      <c r="DZ7009" s="402"/>
      <c r="EA7009" s="402"/>
      <c r="EB7009" s="402"/>
      <c r="EC7009" s="402"/>
      <c r="ED7009" s="402"/>
      <c r="EE7009" s="402"/>
      <c r="EF7009" s="402"/>
      <c r="EG7009" s="402"/>
      <c r="EH7009" s="402"/>
      <c r="EI7009" s="402"/>
      <c r="EJ7009" s="402"/>
      <c r="EK7009" s="402"/>
      <c r="EL7009" s="402"/>
      <c r="EM7009" s="402"/>
      <c r="EN7009" s="402"/>
      <c r="EO7009" s="402"/>
      <c r="EP7009" s="402"/>
      <c r="EQ7009" s="402"/>
      <c r="ER7009" s="402"/>
      <c r="ES7009" s="402"/>
      <c r="ET7009" s="402"/>
      <c r="EU7009" s="402"/>
      <c r="EV7009" s="402"/>
      <c r="EW7009" s="402"/>
      <c r="EX7009" s="402"/>
      <c r="EY7009" s="402"/>
      <c r="EZ7009" s="402"/>
      <c r="FA7009" s="402"/>
      <c r="FB7009" s="402"/>
      <c r="FC7009" s="402"/>
      <c r="FD7009" s="402"/>
      <c r="FE7009" s="402"/>
      <c r="FF7009" s="402"/>
      <c r="FG7009" s="402"/>
      <c r="FH7009" s="402"/>
      <c r="FI7009" s="402"/>
      <c r="FJ7009" s="402"/>
      <c r="FK7009" s="402"/>
      <c r="FL7009" s="402"/>
      <c r="FM7009" s="402"/>
      <c r="FN7009" s="402"/>
      <c r="FO7009" s="402"/>
      <c r="FP7009" s="402"/>
      <c r="FQ7009" s="402"/>
      <c r="FR7009" s="402"/>
      <c r="FS7009" s="402"/>
      <c r="FT7009" s="402"/>
      <c r="FU7009" s="402"/>
      <c r="FV7009" s="402"/>
      <c r="FW7009" s="402"/>
      <c r="FX7009" s="402"/>
      <c r="FY7009" s="402"/>
      <c r="FZ7009" s="402"/>
      <c r="GA7009" s="402"/>
      <c r="GB7009" s="402"/>
      <c r="GC7009" s="402"/>
      <c r="GD7009" s="402"/>
      <c r="GE7009" s="402"/>
      <c r="GF7009" s="402"/>
      <c r="GG7009" s="402"/>
      <c r="GH7009" s="402"/>
      <c r="GI7009" s="402"/>
      <c r="GJ7009" s="402"/>
      <c r="GK7009" s="402"/>
      <c r="GL7009" s="402"/>
      <c r="GM7009" s="402"/>
      <c r="GN7009" s="402"/>
      <c r="GO7009" s="402"/>
      <c r="GP7009" s="402"/>
      <c r="GQ7009" s="402"/>
      <c r="GR7009" s="402"/>
      <c r="GS7009" s="402"/>
      <c r="GT7009" s="402"/>
      <c r="GU7009" s="402"/>
      <c r="GV7009" s="402"/>
      <c r="GW7009" s="402"/>
      <c r="GX7009" s="402"/>
      <c r="GY7009" s="402"/>
      <c r="GZ7009" s="402"/>
      <c r="HA7009" s="402"/>
      <c r="HB7009" s="402"/>
      <c r="HC7009" s="402"/>
      <c r="HD7009" s="402"/>
      <c r="HE7009" s="402"/>
      <c r="HF7009" s="402"/>
      <c r="HG7009" s="402"/>
      <c r="HH7009" s="402"/>
      <c r="HI7009" s="402"/>
      <c r="HJ7009" s="402"/>
      <c r="HK7009" s="402"/>
      <c r="HL7009" s="402"/>
      <c r="HM7009" s="402"/>
      <c r="HN7009" s="402"/>
      <c r="HO7009" s="402"/>
      <c r="HP7009" s="402"/>
      <c r="HQ7009" s="402"/>
      <c r="HR7009" s="402"/>
      <c r="HS7009" s="402"/>
      <c r="HT7009" s="402"/>
      <c r="HU7009" s="402"/>
      <c r="HV7009" s="402"/>
      <c r="HW7009" s="402"/>
      <c r="HX7009" s="402"/>
      <c r="HY7009" s="402"/>
      <c r="HZ7009" s="402"/>
      <c r="IA7009" s="402"/>
      <c r="IB7009" s="402"/>
      <c r="IC7009" s="402"/>
      <c r="ID7009" s="402"/>
      <c r="IE7009" s="402"/>
      <c r="IF7009" s="402"/>
      <c r="IG7009" s="402"/>
      <c r="IH7009" s="402"/>
      <c r="II7009" s="402"/>
      <c r="IJ7009" s="402"/>
      <c r="IK7009" s="402"/>
      <c r="IL7009" s="402"/>
      <c r="IM7009" s="402"/>
      <c r="IN7009" s="402"/>
      <c r="IO7009" s="402"/>
      <c r="IP7009" s="402"/>
      <c r="IQ7009" s="402"/>
      <c r="IR7009" s="402"/>
      <c r="IS7009" s="402"/>
      <c r="IT7009" s="402"/>
      <c r="IU7009" s="402"/>
      <c r="IV7009" s="402"/>
    </row>
    <row r="7010" spans="1:256" s="21" customFormat="1">
      <c r="A7010" s="13"/>
      <c r="B7010" s="8"/>
      <c r="C7010" s="8"/>
      <c r="D7010" s="113"/>
      <c r="E7010" s="33"/>
      <c r="F7010" s="34"/>
      <c r="G7010" s="63"/>
      <c r="H7010" s="67"/>
      <c r="I7010" s="34"/>
      <c r="J7010" s="34"/>
      <c r="K7010" s="34"/>
      <c r="L7010" s="34"/>
      <c r="M7010" s="34"/>
      <c r="N7010" s="34"/>
      <c r="O7010" s="34"/>
      <c r="P7010" s="34"/>
      <c r="Q7010" s="34"/>
      <c r="R7010" s="34"/>
      <c r="S7010" s="34"/>
      <c r="T7010" s="34"/>
      <c r="U7010" s="34"/>
      <c r="V7010" s="34"/>
      <c r="W7010" s="34"/>
      <c r="X7010" s="63"/>
      <c r="Y7010" s="34"/>
      <c r="Z7010" s="65"/>
      <c r="AA7010" s="65"/>
      <c r="AB7010" s="34"/>
      <c r="AC7010" s="34"/>
      <c r="AD7010" s="34"/>
      <c r="AE7010" s="34"/>
      <c r="AF7010" s="34"/>
      <c r="AG7010" s="34"/>
      <c r="AH7010" s="34"/>
      <c r="AI7010" s="34"/>
      <c r="AJ7010" s="34"/>
      <c r="AK7010" s="34"/>
      <c r="AL7010" s="34"/>
      <c r="AM7010" s="34"/>
      <c r="AN7010" s="34"/>
      <c r="AO7010" s="34"/>
      <c r="AP7010" s="34"/>
      <c r="AQ7010" s="34"/>
      <c r="AR7010" s="28"/>
      <c r="AS7010" s="29"/>
      <c r="AT7010" s="29"/>
      <c r="AU7010" s="29"/>
      <c r="AV7010" s="402"/>
      <c r="AW7010" s="402"/>
      <c r="AX7010" s="402"/>
      <c r="AY7010" s="402"/>
      <c r="AZ7010" s="402"/>
      <c r="BA7010" s="402"/>
      <c r="BB7010" s="402"/>
      <c r="BC7010" s="402"/>
      <c r="BD7010" s="402"/>
      <c r="BE7010" s="402"/>
      <c r="BF7010" s="402"/>
      <c r="BG7010" s="402"/>
      <c r="BH7010" s="402"/>
      <c r="BI7010" s="402"/>
      <c r="BJ7010" s="402"/>
      <c r="BK7010" s="402"/>
      <c r="BL7010" s="402"/>
      <c r="BM7010" s="402"/>
      <c r="BN7010" s="402"/>
      <c r="BO7010" s="402"/>
      <c r="BP7010" s="402"/>
      <c r="BQ7010" s="402"/>
      <c r="BR7010" s="402"/>
      <c r="BS7010" s="402"/>
      <c r="BT7010" s="402"/>
      <c r="BU7010" s="402"/>
      <c r="BV7010" s="402"/>
      <c r="BW7010" s="402"/>
      <c r="BX7010" s="402"/>
      <c r="BY7010" s="402"/>
      <c r="BZ7010" s="402"/>
      <c r="CA7010" s="402"/>
      <c r="CB7010" s="402"/>
      <c r="CC7010" s="402"/>
      <c r="CD7010" s="402"/>
      <c r="CE7010" s="402"/>
      <c r="CF7010" s="402"/>
      <c r="CG7010" s="402"/>
      <c r="CH7010" s="402"/>
      <c r="CI7010" s="402"/>
      <c r="CJ7010" s="402"/>
      <c r="CK7010" s="402"/>
      <c r="CL7010" s="402"/>
      <c r="CM7010" s="402"/>
      <c r="CN7010" s="402"/>
      <c r="CO7010" s="402"/>
      <c r="CP7010" s="402"/>
      <c r="CQ7010" s="402"/>
      <c r="CR7010" s="402"/>
      <c r="CS7010" s="402"/>
      <c r="CT7010" s="402"/>
      <c r="CU7010" s="402"/>
      <c r="CV7010" s="402"/>
      <c r="CW7010" s="402"/>
      <c r="CX7010" s="402"/>
      <c r="CY7010" s="402"/>
      <c r="CZ7010" s="402"/>
      <c r="DA7010" s="402"/>
      <c r="DB7010" s="402"/>
      <c r="DC7010" s="402"/>
      <c r="DD7010" s="402"/>
      <c r="DE7010" s="402"/>
      <c r="DF7010" s="402"/>
      <c r="DG7010" s="402"/>
      <c r="DH7010" s="402"/>
      <c r="DI7010" s="402"/>
      <c r="DJ7010" s="402"/>
      <c r="DK7010" s="402"/>
      <c r="DL7010" s="402"/>
      <c r="DM7010" s="402"/>
      <c r="DN7010" s="402"/>
      <c r="DO7010" s="402"/>
      <c r="DP7010" s="402"/>
      <c r="DQ7010" s="402"/>
      <c r="DR7010" s="402"/>
      <c r="DS7010" s="402"/>
      <c r="DT7010" s="402"/>
      <c r="DU7010" s="402"/>
      <c r="DV7010" s="402"/>
      <c r="DW7010" s="402"/>
      <c r="DX7010" s="402"/>
      <c r="DY7010" s="402"/>
      <c r="DZ7010" s="402"/>
      <c r="EA7010" s="402"/>
      <c r="EB7010" s="402"/>
      <c r="EC7010" s="402"/>
      <c r="ED7010" s="402"/>
      <c r="EE7010" s="402"/>
      <c r="EF7010" s="402"/>
      <c r="EG7010" s="402"/>
      <c r="EH7010" s="402"/>
      <c r="EI7010" s="402"/>
      <c r="EJ7010" s="402"/>
      <c r="EK7010" s="402"/>
      <c r="EL7010" s="402"/>
      <c r="EM7010" s="402"/>
      <c r="EN7010" s="402"/>
      <c r="EO7010" s="402"/>
      <c r="EP7010" s="402"/>
      <c r="EQ7010" s="402"/>
      <c r="ER7010" s="402"/>
      <c r="ES7010" s="402"/>
      <c r="ET7010" s="402"/>
      <c r="EU7010" s="402"/>
      <c r="EV7010" s="402"/>
      <c r="EW7010" s="402"/>
      <c r="EX7010" s="402"/>
      <c r="EY7010" s="402"/>
      <c r="EZ7010" s="402"/>
      <c r="FA7010" s="402"/>
      <c r="FB7010" s="402"/>
      <c r="FC7010" s="402"/>
      <c r="FD7010" s="402"/>
      <c r="FE7010" s="402"/>
      <c r="FF7010" s="402"/>
      <c r="FG7010" s="402"/>
      <c r="FH7010" s="402"/>
      <c r="FI7010" s="402"/>
      <c r="FJ7010" s="402"/>
      <c r="FK7010" s="402"/>
      <c r="FL7010" s="402"/>
      <c r="FM7010" s="402"/>
      <c r="FN7010" s="402"/>
      <c r="FO7010" s="402"/>
      <c r="FP7010" s="402"/>
      <c r="FQ7010" s="402"/>
      <c r="FR7010" s="402"/>
      <c r="FS7010" s="402"/>
      <c r="FT7010" s="402"/>
      <c r="FU7010" s="402"/>
      <c r="FV7010" s="402"/>
      <c r="FW7010" s="402"/>
      <c r="FX7010" s="402"/>
      <c r="FY7010" s="402"/>
      <c r="FZ7010" s="402"/>
      <c r="GA7010" s="402"/>
      <c r="GB7010" s="402"/>
      <c r="GC7010" s="402"/>
      <c r="GD7010" s="402"/>
      <c r="GE7010" s="402"/>
      <c r="GF7010" s="402"/>
      <c r="GG7010" s="402"/>
      <c r="GH7010" s="402"/>
      <c r="GI7010" s="402"/>
      <c r="GJ7010" s="402"/>
      <c r="GK7010" s="402"/>
      <c r="GL7010" s="402"/>
      <c r="GM7010" s="402"/>
      <c r="GN7010" s="402"/>
      <c r="GO7010" s="402"/>
      <c r="GP7010" s="402"/>
      <c r="GQ7010" s="402"/>
      <c r="GR7010" s="402"/>
      <c r="GS7010" s="402"/>
      <c r="GT7010" s="402"/>
      <c r="GU7010" s="402"/>
      <c r="GV7010" s="402"/>
      <c r="GW7010" s="402"/>
      <c r="GX7010" s="402"/>
      <c r="GY7010" s="402"/>
      <c r="GZ7010" s="402"/>
      <c r="HA7010" s="402"/>
      <c r="HB7010" s="402"/>
      <c r="HC7010" s="402"/>
      <c r="HD7010" s="402"/>
      <c r="HE7010" s="402"/>
      <c r="HF7010" s="402"/>
      <c r="HG7010" s="402"/>
      <c r="HH7010" s="402"/>
      <c r="HI7010" s="402"/>
      <c r="HJ7010" s="402"/>
      <c r="HK7010" s="402"/>
      <c r="HL7010" s="402"/>
      <c r="HM7010" s="402"/>
      <c r="HN7010" s="402"/>
      <c r="HO7010" s="402"/>
      <c r="HP7010" s="402"/>
      <c r="HQ7010" s="402"/>
      <c r="HR7010" s="402"/>
      <c r="HS7010" s="402"/>
      <c r="HT7010" s="402"/>
      <c r="HU7010" s="402"/>
      <c r="HV7010" s="402"/>
      <c r="HW7010" s="402"/>
      <c r="HX7010" s="402"/>
      <c r="HY7010" s="402"/>
      <c r="HZ7010" s="402"/>
      <c r="IA7010" s="402"/>
      <c r="IB7010" s="402"/>
      <c r="IC7010" s="402"/>
      <c r="ID7010" s="402"/>
      <c r="IE7010" s="402"/>
      <c r="IF7010" s="402"/>
      <c r="IG7010" s="402"/>
      <c r="IH7010" s="402"/>
      <c r="II7010" s="402"/>
      <c r="IJ7010" s="402"/>
      <c r="IK7010" s="402"/>
      <c r="IL7010" s="402"/>
      <c r="IM7010" s="402"/>
      <c r="IN7010" s="402"/>
      <c r="IO7010" s="402"/>
      <c r="IP7010" s="402"/>
      <c r="IQ7010" s="402"/>
      <c r="IR7010" s="402"/>
      <c r="IS7010" s="402"/>
      <c r="IT7010" s="402"/>
      <c r="IU7010" s="402"/>
      <c r="IV7010" s="402"/>
    </row>
    <row r="7011" spans="1:256" s="21" customFormat="1">
      <c r="A7011" s="14"/>
      <c r="B7011" s="11">
        <v>7</v>
      </c>
      <c r="C7011" s="11"/>
      <c r="D7011" s="85" t="s">
        <v>8</v>
      </c>
      <c r="E7011" s="31">
        <v>450000</v>
      </c>
      <c r="F7011" s="31">
        <f t="shared" ref="F7011:V7011" si="1058">SUM(F7012:F7013)</f>
        <v>0</v>
      </c>
      <c r="G7011" s="31">
        <f t="shared" si="1058"/>
        <v>0</v>
      </c>
      <c r="H7011" s="31">
        <f t="shared" si="1058"/>
        <v>0</v>
      </c>
      <c r="I7011" s="31">
        <f t="shared" si="1058"/>
        <v>0</v>
      </c>
      <c r="J7011" s="31">
        <f t="shared" si="1058"/>
        <v>0</v>
      </c>
      <c r="K7011" s="31">
        <f t="shared" si="1058"/>
        <v>0</v>
      </c>
      <c r="L7011" s="31">
        <f t="shared" si="1058"/>
        <v>0</v>
      </c>
      <c r="M7011" s="31">
        <f t="shared" si="1058"/>
        <v>0</v>
      </c>
      <c r="N7011" s="31">
        <f t="shared" si="1058"/>
        <v>0</v>
      </c>
      <c r="O7011" s="31">
        <f t="shared" si="1058"/>
        <v>0</v>
      </c>
      <c r="P7011" s="31">
        <f t="shared" si="1058"/>
        <v>0</v>
      </c>
      <c r="Q7011" s="31">
        <f t="shared" si="1058"/>
        <v>0</v>
      </c>
      <c r="R7011" s="31">
        <f t="shared" si="1058"/>
        <v>0</v>
      </c>
      <c r="S7011" s="31">
        <f t="shared" si="1058"/>
        <v>0</v>
      </c>
      <c r="T7011" s="31">
        <f t="shared" si="1058"/>
        <v>0</v>
      </c>
      <c r="U7011" s="31">
        <f t="shared" si="1058"/>
        <v>0</v>
      </c>
      <c r="V7011" s="31">
        <f t="shared" si="1058"/>
        <v>0</v>
      </c>
      <c r="W7011" s="31">
        <f>SUM(O7011:V7011)</f>
        <v>0</v>
      </c>
      <c r="X7011" s="31">
        <f>SUM(X7012:X7013)</f>
        <v>0</v>
      </c>
      <c r="Y7011" s="31">
        <f>H7011+I7011+J7011+K7011+L7011+M7011+N7011+W7011+X7011</f>
        <v>0</v>
      </c>
      <c r="Z7011" s="31">
        <f t="shared" ref="Z7011:AK7011" si="1059">SUM(Z7012:Z7013)</f>
        <v>0</v>
      </c>
      <c r="AA7011" s="31">
        <f t="shared" si="1059"/>
        <v>0</v>
      </c>
      <c r="AB7011" s="31">
        <f t="shared" si="1059"/>
        <v>0</v>
      </c>
      <c r="AC7011" s="31">
        <f t="shared" si="1059"/>
        <v>0</v>
      </c>
      <c r="AD7011" s="31">
        <f t="shared" si="1059"/>
        <v>0</v>
      </c>
      <c r="AE7011" s="31">
        <f t="shared" si="1059"/>
        <v>0</v>
      </c>
      <c r="AF7011" s="31">
        <f t="shared" si="1059"/>
        <v>0</v>
      </c>
      <c r="AG7011" s="31">
        <f t="shared" si="1059"/>
        <v>0</v>
      </c>
      <c r="AH7011" s="31">
        <f t="shared" si="1059"/>
        <v>0</v>
      </c>
      <c r="AI7011" s="31">
        <f t="shared" si="1059"/>
        <v>0</v>
      </c>
      <c r="AJ7011" s="31">
        <f t="shared" si="1059"/>
        <v>0</v>
      </c>
      <c r="AK7011" s="31">
        <f t="shared" si="1059"/>
        <v>0</v>
      </c>
      <c r="AL7011" s="31">
        <f>SUM(AD7011:AK7011)</f>
        <v>0</v>
      </c>
      <c r="AM7011" s="31">
        <f>SUM(AM7012:AM7013)</f>
        <v>0</v>
      </c>
      <c r="AN7011" s="31">
        <f>SUM(AN7012:AN7013)</f>
        <v>0</v>
      </c>
      <c r="AO7011" s="31">
        <f>Z7011+AA7011+AB7011+AC7011+AL7011+AM7011+AN7011</f>
        <v>0</v>
      </c>
      <c r="AP7011" s="32">
        <f>E7011+Y7011-AO7011</f>
        <v>450000</v>
      </c>
      <c r="AQ7011" s="32"/>
      <c r="AR7011" s="28"/>
      <c r="AS7011" s="29">
        <f>E7011+H7011+I7011+J7011+K7011+L7011+M7011+N7011+W7011+X7011-Z7011-AB7011-AL7011-AC7011-AM7011-AN7011</f>
        <v>450000</v>
      </c>
      <c r="AT7011" s="29">
        <f>AP7011-AS7011</f>
        <v>0</v>
      </c>
      <c r="AU7011" s="29">
        <f>E7011</f>
        <v>450000</v>
      </c>
      <c r="AV7011" s="86">
        <f>AS7011-AU7011</f>
        <v>0</v>
      </c>
      <c r="AW7011" s="86">
        <f>Y7011-AO7011</f>
        <v>0</v>
      </c>
      <c r="AX7011" s="86">
        <f>AV7011-AW7011</f>
        <v>0</v>
      </c>
      <c r="AZ7011" s="398"/>
    </row>
    <row r="7012" spans="1:256" s="21" customFormat="1">
      <c r="A7012" s="10"/>
      <c r="B7012" s="8"/>
      <c r="C7012" s="8"/>
      <c r="D7012" s="82"/>
      <c r="E7012" s="33"/>
      <c r="F7012" s="33"/>
      <c r="G7012" s="282"/>
      <c r="H7012" s="283"/>
      <c r="I7012" s="33"/>
      <c r="J7012" s="33"/>
      <c r="K7012" s="33"/>
      <c r="L7012" s="33"/>
      <c r="M7012" s="33"/>
      <c r="N7012" s="33"/>
      <c r="O7012" s="33"/>
      <c r="P7012" s="33"/>
      <c r="Q7012" s="33"/>
      <c r="R7012" s="33"/>
      <c r="S7012" s="33"/>
      <c r="T7012" s="33"/>
      <c r="U7012" s="33"/>
      <c r="V7012" s="33"/>
      <c r="W7012" s="33"/>
      <c r="X7012" s="282"/>
      <c r="Y7012" s="33"/>
      <c r="Z7012" s="284"/>
      <c r="AA7012" s="284"/>
      <c r="AB7012" s="33"/>
      <c r="AC7012" s="33"/>
      <c r="AD7012" s="33"/>
      <c r="AE7012" s="33"/>
      <c r="AF7012" s="33"/>
      <c r="AG7012" s="33"/>
      <c r="AH7012" s="33"/>
      <c r="AI7012" s="33"/>
      <c r="AJ7012" s="33"/>
      <c r="AK7012" s="33"/>
      <c r="AL7012" s="33"/>
      <c r="AM7012" s="33"/>
      <c r="AN7012" s="33"/>
      <c r="AO7012" s="33"/>
      <c r="AP7012" s="34"/>
      <c r="AQ7012" s="70"/>
      <c r="AR7012" s="76"/>
      <c r="AS7012" s="60"/>
      <c r="AT7012" s="60"/>
      <c r="AU7012" s="60"/>
    </row>
    <row r="7013" spans="1:256" s="21" customFormat="1">
      <c r="A7013" s="10"/>
      <c r="B7013" s="8"/>
      <c r="C7013" s="8"/>
      <c r="D7013" s="82"/>
      <c r="E7013" s="33"/>
      <c r="F7013" s="33"/>
      <c r="G7013" s="282"/>
      <c r="H7013" s="283"/>
      <c r="I7013" s="33"/>
      <c r="J7013" s="33"/>
      <c r="K7013" s="33"/>
      <c r="L7013" s="33"/>
      <c r="M7013" s="33"/>
      <c r="N7013" s="33"/>
      <c r="O7013" s="33"/>
      <c r="P7013" s="33"/>
      <c r="Q7013" s="33"/>
      <c r="R7013" s="33"/>
      <c r="S7013" s="33"/>
      <c r="T7013" s="33"/>
      <c r="U7013" s="33"/>
      <c r="V7013" s="33"/>
      <c r="W7013" s="33"/>
      <c r="X7013" s="282"/>
      <c r="Y7013" s="33"/>
      <c r="Z7013" s="284"/>
      <c r="AA7013" s="284"/>
      <c r="AB7013" s="33"/>
      <c r="AC7013" s="33"/>
      <c r="AD7013" s="33"/>
      <c r="AE7013" s="33"/>
      <c r="AF7013" s="33"/>
      <c r="AG7013" s="33"/>
      <c r="AH7013" s="33"/>
      <c r="AI7013" s="33"/>
      <c r="AJ7013" s="33"/>
      <c r="AK7013" s="33"/>
      <c r="AL7013" s="33"/>
      <c r="AM7013" s="33"/>
      <c r="AN7013" s="33"/>
      <c r="AO7013" s="33"/>
      <c r="AP7013" s="34"/>
      <c r="AQ7013" s="70"/>
      <c r="AR7013" s="76"/>
      <c r="AS7013" s="60"/>
      <c r="AT7013" s="60"/>
      <c r="AU7013" s="60"/>
    </row>
    <row r="7014" spans="1:256" s="21" customFormat="1">
      <c r="A7014" s="14"/>
      <c r="B7014" s="11">
        <v>8</v>
      </c>
      <c r="C7014" s="11"/>
      <c r="D7014" s="77" t="s">
        <v>39</v>
      </c>
      <c r="E7014" s="31">
        <v>16766000</v>
      </c>
      <c r="F7014" s="31">
        <f t="shared" ref="F7014:V7014" si="1060">SUM(F7016:F7019)</f>
        <v>0</v>
      </c>
      <c r="G7014" s="31">
        <f t="shared" si="1060"/>
        <v>0</v>
      </c>
      <c r="H7014" s="31">
        <f t="shared" si="1060"/>
        <v>0</v>
      </c>
      <c r="I7014" s="31">
        <f t="shared" si="1060"/>
        <v>0</v>
      </c>
      <c r="J7014" s="31">
        <f t="shared" si="1060"/>
        <v>0</v>
      </c>
      <c r="K7014" s="31">
        <f t="shared" si="1060"/>
        <v>0</v>
      </c>
      <c r="L7014" s="31">
        <f t="shared" si="1060"/>
        <v>0</v>
      </c>
      <c r="M7014" s="31">
        <f t="shared" si="1060"/>
        <v>0</v>
      </c>
      <c r="N7014" s="31">
        <f t="shared" si="1060"/>
        <v>0</v>
      </c>
      <c r="O7014" s="31">
        <f t="shared" si="1060"/>
        <v>0</v>
      </c>
      <c r="P7014" s="31">
        <f t="shared" si="1060"/>
        <v>0</v>
      </c>
      <c r="Q7014" s="31">
        <f t="shared" si="1060"/>
        <v>0</v>
      </c>
      <c r="R7014" s="31">
        <f t="shared" si="1060"/>
        <v>0</v>
      </c>
      <c r="S7014" s="31">
        <f t="shared" si="1060"/>
        <v>0</v>
      </c>
      <c r="T7014" s="31">
        <f t="shared" si="1060"/>
        <v>0</v>
      </c>
      <c r="U7014" s="31">
        <f t="shared" si="1060"/>
        <v>0</v>
      </c>
      <c r="V7014" s="31">
        <f t="shared" si="1060"/>
        <v>0</v>
      </c>
      <c r="W7014" s="31">
        <f>SUM(O7014:V7014)</f>
        <v>0</v>
      </c>
      <c r="X7014" s="31">
        <f>SUM(X7016:X7019)</f>
        <v>0</v>
      </c>
      <c r="Y7014" s="31">
        <f>H7014+I7014+J7014+K7014+L7014+M7014+N7014+W7014+X7014</f>
        <v>0</v>
      </c>
      <c r="Z7014" s="31">
        <f t="shared" ref="Z7014:AK7014" si="1061">SUM(Z7016:Z7019)</f>
        <v>0</v>
      </c>
      <c r="AA7014" s="31">
        <f t="shared" si="1061"/>
        <v>0</v>
      </c>
      <c r="AB7014" s="31">
        <f t="shared" si="1061"/>
        <v>0</v>
      </c>
      <c r="AC7014" s="31">
        <f t="shared" si="1061"/>
        <v>0</v>
      </c>
      <c r="AD7014" s="31">
        <f t="shared" si="1061"/>
        <v>0</v>
      </c>
      <c r="AE7014" s="31">
        <f t="shared" si="1061"/>
        <v>0</v>
      </c>
      <c r="AF7014" s="31">
        <f t="shared" si="1061"/>
        <v>0</v>
      </c>
      <c r="AG7014" s="31">
        <f t="shared" si="1061"/>
        <v>0</v>
      </c>
      <c r="AH7014" s="31">
        <f t="shared" si="1061"/>
        <v>0</v>
      </c>
      <c r="AI7014" s="31">
        <f t="shared" si="1061"/>
        <v>0</v>
      </c>
      <c r="AJ7014" s="31">
        <f t="shared" si="1061"/>
        <v>0</v>
      </c>
      <c r="AK7014" s="31">
        <f t="shared" si="1061"/>
        <v>0</v>
      </c>
      <c r="AL7014" s="31">
        <f>SUM(AD7014:AK7014)</f>
        <v>0</v>
      </c>
      <c r="AM7014" s="31">
        <f>SUM(AM7016:AM7019)</f>
        <v>0</v>
      </c>
      <c r="AN7014" s="31">
        <f>SUM(AN7016:AN7019)</f>
        <v>0</v>
      </c>
      <c r="AO7014" s="31">
        <f>Z7014+AA7014+AB7014+AC7014+AL7014+AM7014+AN7014</f>
        <v>0</v>
      </c>
      <c r="AP7014" s="32">
        <f>E7014+Y7014-AO7014</f>
        <v>16766000</v>
      </c>
      <c r="AQ7014" s="32"/>
      <c r="AR7014" s="28"/>
      <c r="AS7014" s="29">
        <f>E7014+H7014+I7014+J7014+K7014+L7014+M7014+N7014+W7014+X7014-Z7014-AB7014-AL7014-AC7014-AM7014-AN7014</f>
        <v>16766000</v>
      </c>
      <c r="AT7014" s="29">
        <f>AP7014-AS7014</f>
        <v>0</v>
      </c>
      <c r="AU7014" s="29">
        <f>E7014</f>
        <v>16766000</v>
      </c>
      <c r="AV7014" s="86">
        <f>AS7014-AU7014</f>
        <v>0</v>
      </c>
      <c r="AW7014" s="86">
        <f>Y7014-AO7014</f>
        <v>0</v>
      </c>
      <c r="AX7014" s="86">
        <f>AV7014-AW7014</f>
        <v>0</v>
      </c>
      <c r="AZ7014" s="398"/>
    </row>
    <row r="7015" spans="1:256" s="402" customFormat="1">
      <c r="A7015" s="13"/>
      <c r="B7015" s="8"/>
      <c r="C7015" s="8"/>
      <c r="D7015" s="324"/>
      <c r="E7015" s="33"/>
      <c r="F7015" s="33"/>
      <c r="G7015" s="282"/>
      <c r="H7015" s="283"/>
      <c r="I7015" s="33"/>
      <c r="J7015" s="33"/>
      <c r="K7015" s="33"/>
      <c r="L7015" s="33"/>
      <c r="M7015" s="33"/>
      <c r="N7015" s="33"/>
      <c r="O7015" s="33"/>
      <c r="P7015" s="33"/>
      <c r="Q7015" s="33"/>
      <c r="R7015" s="33"/>
      <c r="S7015" s="33"/>
      <c r="T7015" s="33"/>
      <c r="U7015" s="33"/>
      <c r="V7015" s="33"/>
      <c r="W7015" s="33"/>
      <c r="X7015" s="282"/>
      <c r="Y7015" s="33"/>
      <c r="Z7015" s="284"/>
      <c r="AA7015" s="284"/>
      <c r="AB7015" s="33"/>
      <c r="AC7015" s="33"/>
      <c r="AD7015" s="33"/>
      <c r="AE7015" s="33"/>
      <c r="AF7015" s="33"/>
      <c r="AG7015" s="33"/>
      <c r="AH7015" s="33"/>
      <c r="AI7015" s="33"/>
      <c r="AJ7015" s="33"/>
      <c r="AK7015" s="33"/>
      <c r="AL7015" s="33"/>
      <c r="AM7015" s="33"/>
      <c r="AN7015" s="33"/>
      <c r="AO7015" s="33"/>
      <c r="AP7015" s="34"/>
      <c r="AQ7015" s="34"/>
      <c r="AR7015" s="28"/>
      <c r="AS7015" s="29"/>
      <c r="AT7015" s="29"/>
      <c r="AU7015" s="29"/>
    </row>
    <row r="7016" spans="1:256" s="402" customFormat="1">
      <c r="A7016" s="13"/>
      <c r="B7016" s="8"/>
      <c r="C7016" s="8"/>
      <c r="D7016" s="324"/>
      <c r="E7016" s="33"/>
      <c r="F7016" s="33"/>
      <c r="G7016" s="282"/>
      <c r="H7016" s="33"/>
      <c r="I7016" s="33"/>
      <c r="J7016" s="33"/>
      <c r="K7016" s="33"/>
      <c r="L7016" s="33"/>
      <c r="M7016" s="33"/>
      <c r="N7016" s="33"/>
      <c r="O7016" s="33"/>
      <c r="P7016" s="33"/>
      <c r="Q7016" s="33"/>
      <c r="R7016" s="33"/>
      <c r="S7016" s="33"/>
      <c r="T7016" s="33"/>
      <c r="U7016" s="33"/>
      <c r="V7016" s="33"/>
      <c r="W7016" s="33"/>
      <c r="X7016" s="282"/>
      <c r="Y7016" s="33"/>
      <c r="Z7016" s="284"/>
      <c r="AA7016" s="284"/>
      <c r="AB7016" s="33"/>
      <c r="AC7016" s="33"/>
      <c r="AD7016" s="33"/>
      <c r="AE7016" s="33"/>
      <c r="AF7016" s="33"/>
      <c r="AG7016" s="33"/>
      <c r="AH7016" s="33"/>
      <c r="AI7016" s="33"/>
      <c r="AJ7016" s="33"/>
      <c r="AK7016" s="33"/>
      <c r="AL7016" s="33"/>
      <c r="AM7016" s="33"/>
      <c r="AN7016" s="33"/>
      <c r="AO7016" s="33"/>
      <c r="AP7016" s="34"/>
      <c r="AQ7016" s="34"/>
      <c r="AR7016" s="28"/>
      <c r="AS7016" s="29"/>
      <c r="AT7016" s="29"/>
      <c r="AU7016" s="29"/>
    </row>
    <row r="7017" spans="1:256" s="402" customFormat="1">
      <c r="A7017" s="13"/>
      <c r="B7017" s="8"/>
      <c r="C7017" s="8"/>
      <c r="D7017" s="323"/>
      <c r="E7017" s="33"/>
      <c r="F7017" s="33"/>
      <c r="G7017" s="282"/>
      <c r="H7017" s="283"/>
      <c r="I7017" s="33"/>
      <c r="J7017" s="33"/>
      <c r="K7017" s="33"/>
      <c r="L7017" s="33"/>
      <c r="M7017" s="33"/>
      <c r="N7017" s="33"/>
      <c r="O7017" s="33"/>
      <c r="P7017" s="33"/>
      <c r="Q7017" s="33"/>
      <c r="R7017" s="33"/>
      <c r="S7017" s="33"/>
      <c r="T7017" s="33"/>
      <c r="U7017" s="33"/>
      <c r="V7017" s="33"/>
      <c r="W7017" s="33"/>
      <c r="X7017" s="282"/>
      <c r="Y7017" s="33"/>
      <c r="Z7017" s="284"/>
      <c r="AA7017" s="284"/>
      <c r="AB7017" s="33"/>
      <c r="AC7017" s="33"/>
      <c r="AD7017" s="33"/>
      <c r="AE7017" s="33"/>
      <c r="AF7017" s="33"/>
      <c r="AG7017" s="33"/>
      <c r="AH7017" s="33"/>
      <c r="AI7017" s="33"/>
      <c r="AJ7017" s="33"/>
      <c r="AK7017" s="33"/>
      <c r="AL7017" s="33"/>
      <c r="AM7017" s="33"/>
      <c r="AN7017" s="33"/>
      <c r="AO7017" s="33"/>
      <c r="AP7017" s="34"/>
      <c r="AQ7017" s="34"/>
      <c r="AR7017" s="28"/>
      <c r="AS7017" s="29"/>
      <c r="AT7017" s="29"/>
      <c r="AU7017" s="29"/>
    </row>
    <row r="7018" spans="1:256" s="402" customFormat="1">
      <c r="A7018" s="13"/>
      <c r="B7018" s="8"/>
      <c r="C7018" s="8"/>
      <c r="D7018" s="323"/>
      <c r="E7018" s="34"/>
      <c r="F7018" s="34"/>
      <c r="G7018" s="63"/>
      <c r="H7018" s="67"/>
      <c r="I7018" s="34"/>
      <c r="J7018" s="34"/>
      <c r="K7018" s="34"/>
      <c r="L7018" s="34"/>
      <c r="M7018" s="34"/>
      <c r="N7018" s="34"/>
      <c r="O7018" s="34"/>
      <c r="P7018" s="34"/>
      <c r="Q7018" s="34"/>
      <c r="R7018" s="34"/>
      <c r="S7018" s="34"/>
      <c r="T7018" s="34"/>
      <c r="U7018" s="34"/>
      <c r="V7018" s="34"/>
      <c r="W7018" s="34"/>
      <c r="X7018" s="63"/>
      <c r="Y7018" s="34"/>
      <c r="Z7018" s="65"/>
      <c r="AA7018" s="65"/>
      <c r="AB7018" s="34"/>
      <c r="AC7018" s="34"/>
      <c r="AD7018" s="34"/>
      <c r="AE7018" s="34"/>
      <c r="AF7018" s="34"/>
      <c r="AG7018" s="34"/>
      <c r="AH7018" s="34"/>
      <c r="AI7018" s="34"/>
      <c r="AJ7018" s="34"/>
      <c r="AK7018" s="34"/>
      <c r="AL7018" s="34"/>
      <c r="AM7018" s="34"/>
      <c r="AN7018" s="34"/>
      <c r="AO7018" s="34"/>
      <c r="AP7018" s="34"/>
      <c r="AQ7018" s="34"/>
      <c r="AR7018" s="28"/>
      <c r="AS7018" s="29"/>
      <c r="AT7018" s="29"/>
      <c r="AU7018" s="29"/>
    </row>
    <row r="7019" spans="1:256" s="402" customFormat="1">
      <c r="A7019" s="13"/>
      <c r="B7019" s="8"/>
      <c r="C7019" s="8"/>
      <c r="D7019" s="323"/>
      <c r="E7019" s="34"/>
      <c r="F7019" s="34"/>
      <c r="G7019" s="63"/>
      <c r="H7019" s="67"/>
      <c r="I7019" s="34"/>
      <c r="J7019" s="34"/>
      <c r="K7019" s="34"/>
      <c r="L7019" s="34"/>
      <c r="M7019" s="34"/>
      <c r="N7019" s="34"/>
      <c r="O7019" s="34"/>
      <c r="P7019" s="34"/>
      <c r="Q7019" s="34"/>
      <c r="R7019" s="34"/>
      <c r="S7019" s="34"/>
      <c r="T7019" s="34"/>
      <c r="U7019" s="34"/>
      <c r="V7019" s="34"/>
      <c r="W7019" s="34"/>
      <c r="X7019" s="63"/>
      <c r="Y7019" s="34"/>
      <c r="Z7019" s="65"/>
      <c r="AA7019" s="65"/>
      <c r="AB7019" s="34"/>
      <c r="AC7019" s="34"/>
      <c r="AD7019" s="34"/>
      <c r="AE7019" s="34"/>
      <c r="AF7019" s="34"/>
      <c r="AG7019" s="34"/>
      <c r="AH7019" s="34"/>
      <c r="AI7019" s="34"/>
      <c r="AJ7019" s="34"/>
      <c r="AK7019" s="34"/>
      <c r="AL7019" s="34"/>
      <c r="AM7019" s="34"/>
      <c r="AN7019" s="34"/>
      <c r="AO7019" s="34"/>
      <c r="AP7019" s="34"/>
      <c r="AQ7019" s="34"/>
      <c r="AR7019" s="28"/>
      <c r="AS7019" s="29"/>
      <c r="AT7019" s="29"/>
      <c r="AU7019" s="29"/>
    </row>
    <row r="7020" spans="1:256" s="21" customFormat="1">
      <c r="A7020" s="13"/>
      <c r="B7020" s="8"/>
      <c r="C7020" s="8"/>
      <c r="D7020" s="78"/>
      <c r="E7020" s="34"/>
      <c r="F7020" s="34"/>
      <c r="G7020" s="63"/>
      <c r="H7020" s="67"/>
      <c r="I7020" s="34"/>
      <c r="J7020" s="34"/>
      <c r="K7020" s="34"/>
      <c r="L7020" s="34"/>
      <c r="M7020" s="34"/>
      <c r="N7020" s="34"/>
      <c r="O7020" s="34"/>
      <c r="P7020" s="34"/>
      <c r="Q7020" s="34"/>
      <c r="R7020" s="34"/>
      <c r="S7020" s="34"/>
      <c r="T7020" s="34"/>
      <c r="U7020" s="34"/>
      <c r="V7020" s="34"/>
      <c r="W7020" s="34"/>
      <c r="X7020" s="63"/>
      <c r="Y7020" s="34"/>
      <c r="Z7020" s="65"/>
      <c r="AA7020" s="65"/>
      <c r="AB7020" s="34"/>
      <c r="AC7020" s="34"/>
      <c r="AD7020" s="34"/>
      <c r="AE7020" s="34"/>
      <c r="AF7020" s="34"/>
      <c r="AG7020" s="34"/>
      <c r="AH7020" s="34"/>
      <c r="AI7020" s="34"/>
      <c r="AJ7020" s="34"/>
      <c r="AK7020" s="34"/>
      <c r="AL7020" s="34"/>
      <c r="AM7020" s="34"/>
      <c r="AN7020" s="34"/>
      <c r="AO7020" s="34"/>
      <c r="AP7020" s="34"/>
      <c r="AQ7020" s="34"/>
      <c r="AR7020" s="28"/>
      <c r="AS7020" s="29"/>
      <c r="AT7020" s="29"/>
      <c r="AU7020" s="29"/>
      <c r="AV7020" s="402"/>
      <c r="AW7020" s="402"/>
      <c r="AX7020" s="402"/>
      <c r="AY7020" s="402"/>
      <c r="AZ7020" s="402"/>
      <c r="BA7020" s="402"/>
      <c r="BB7020" s="402"/>
      <c r="BC7020" s="402"/>
      <c r="BD7020" s="402"/>
      <c r="BE7020" s="402"/>
      <c r="BF7020" s="402"/>
      <c r="BG7020" s="402"/>
      <c r="BH7020" s="402"/>
      <c r="BI7020" s="402"/>
      <c r="BJ7020" s="402"/>
      <c r="BK7020" s="402"/>
      <c r="BL7020" s="402"/>
      <c r="BM7020" s="402"/>
      <c r="BN7020" s="402"/>
      <c r="BO7020" s="402"/>
      <c r="BP7020" s="402"/>
      <c r="BQ7020" s="402"/>
      <c r="BR7020" s="402"/>
      <c r="BS7020" s="402"/>
      <c r="BT7020" s="402"/>
      <c r="BU7020" s="402"/>
      <c r="BV7020" s="402"/>
      <c r="BW7020" s="402"/>
      <c r="BX7020" s="402"/>
      <c r="BY7020" s="402"/>
      <c r="BZ7020" s="402"/>
      <c r="CA7020" s="402"/>
      <c r="CB7020" s="402"/>
      <c r="CC7020" s="402"/>
      <c r="CD7020" s="402"/>
      <c r="CE7020" s="402"/>
      <c r="CF7020" s="402"/>
      <c r="CG7020" s="402"/>
      <c r="CH7020" s="402"/>
      <c r="CI7020" s="402"/>
      <c r="CJ7020" s="402"/>
      <c r="CK7020" s="402"/>
      <c r="CL7020" s="402"/>
      <c r="CM7020" s="402"/>
      <c r="CN7020" s="402"/>
      <c r="CO7020" s="402"/>
      <c r="CP7020" s="402"/>
      <c r="CQ7020" s="402"/>
      <c r="CR7020" s="402"/>
      <c r="CS7020" s="402"/>
      <c r="CT7020" s="402"/>
      <c r="CU7020" s="402"/>
      <c r="CV7020" s="402"/>
      <c r="CW7020" s="402"/>
      <c r="CX7020" s="402"/>
      <c r="CY7020" s="402"/>
      <c r="CZ7020" s="402"/>
      <c r="DA7020" s="402"/>
      <c r="DB7020" s="402"/>
      <c r="DC7020" s="402"/>
      <c r="DD7020" s="402"/>
      <c r="DE7020" s="402"/>
      <c r="DF7020" s="402"/>
      <c r="DG7020" s="402"/>
      <c r="DH7020" s="402"/>
      <c r="DI7020" s="402"/>
      <c r="DJ7020" s="402"/>
      <c r="DK7020" s="402"/>
      <c r="DL7020" s="402"/>
      <c r="DM7020" s="402"/>
      <c r="DN7020" s="402"/>
      <c r="DO7020" s="402"/>
      <c r="DP7020" s="402"/>
      <c r="DQ7020" s="402"/>
      <c r="DR7020" s="402"/>
      <c r="DS7020" s="402"/>
      <c r="DT7020" s="402"/>
      <c r="DU7020" s="402"/>
      <c r="DV7020" s="402"/>
      <c r="DW7020" s="402"/>
      <c r="DX7020" s="402"/>
      <c r="DY7020" s="402"/>
      <c r="DZ7020" s="402"/>
      <c r="EA7020" s="402"/>
      <c r="EB7020" s="402"/>
      <c r="EC7020" s="402"/>
      <c r="ED7020" s="402"/>
      <c r="EE7020" s="402"/>
      <c r="EF7020" s="402"/>
      <c r="EG7020" s="402"/>
      <c r="EH7020" s="402"/>
      <c r="EI7020" s="402"/>
      <c r="EJ7020" s="402"/>
      <c r="EK7020" s="402"/>
      <c r="EL7020" s="402"/>
      <c r="EM7020" s="402"/>
      <c r="EN7020" s="402"/>
      <c r="EO7020" s="402"/>
      <c r="EP7020" s="402"/>
      <c r="EQ7020" s="402"/>
      <c r="ER7020" s="402"/>
      <c r="ES7020" s="402"/>
      <c r="ET7020" s="402"/>
      <c r="EU7020" s="402"/>
      <c r="EV7020" s="402"/>
      <c r="EW7020" s="402"/>
      <c r="EX7020" s="402"/>
      <c r="EY7020" s="402"/>
      <c r="EZ7020" s="402"/>
      <c r="FA7020" s="402"/>
      <c r="FB7020" s="402"/>
      <c r="FC7020" s="402"/>
      <c r="FD7020" s="402"/>
      <c r="FE7020" s="402"/>
      <c r="FF7020" s="402"/>
      <c r="FG7020" s="402"/>
      <c r="FH7020" s="402"/>
      <c r="FI7020" s="402"/>
      <c r="FJ7020" s="402"/>
      <c r="FK7020" s="402"/>
      <c r="FL7020" s="402"/>
      <c r="FM7020" s="402"/>
      <c r="FN7020" s="402"/>
      <c r="FO7020" s="402"/>
      <c r="FP7020" s="402"/>
      <c r="FQ7020" s="402"/>
      <c r="FR7020" s="402"/>
      <c r="FS7020" s="402"/>
      <c r="FT7020" s="402"/>
      <c r="FU7020" s="402"/>
      <c r="FV7020" s="402"/>
      <c r="FW7020" s="402"/>
      <c r="FX7020" s="402"/>
      <c r="FY7020" s="402"/>
      <c r="FZ7020" s="402"/>
      <c r="GA7020" s="402"/>
      <c r="GB7020" s="402"/>
      <c r="GC7020" s="402"/>
      <c r="GD7020" s="402"/>
      <c r="GE7020" s="402"/>
      <c r="GF7020" s="402"/>
      <c r="GG7020" s="402"/>
      <c r="GH7020" s="402"/>
      <c r="GI7020" s="402"/>
      <c r="GJ7020" s="402"/>
      <c r="GK7020" s="402"/>
      <c r="GL7020" s="402"/>
      <c r="GM7020" s="402"/>
      <c r="GN7020" s="402"/>
      <c r="GO7020" s="402"/>
      <c r="GP7020" s="402"/>
      <c r="GQ7020" s="402"/>
      <c r="GR7020" s="402"/>
      <c r="GS7020" s="402"/>
      <c r="GT7020" s="402"/>
      <c r="GU7020" s="402"/>
      <c r="GV7020" s="402"/>
      <c r="GW7020" s="402"/>
      <c r="GX7020" s="402"/>
      <c r="GY7020" s="402"/>
      <c r="GZ7020" s="402"/>
      <c r="HA7020" s="402"/>
      <c r="HB7020" s="402"/>
      <c r="HC7020" s="402"/>
      <c r="HD7020" s="402"/>
      <c r="HE7020" s="402"/>
      <c r="HF7020" s="402"/>
      <c r="HG7020" s="402"/>
      <c r="HH7020" s="402"/>
      <c r="HI7020" s="402"/>
      <c r="HJ7020" s="402"/>
      <c r="HK7020" s="402"/>
      <c r="HL7020" s="402"/>
      <c r="HM7020" s="402"/>
      <c r="HN7020" s="402"/>
      <c r="HO7020" s="402"/>
      <c r="HP7020" s="402"/>
      <c r="HQ7020" s="402"/>
      <c r="HR7020" s="402"/>
      <c r="HS7020" s="402"/>
      <c r="HT7020" s="402"/>
      <c r="HU7020" s="402"/>
      <c r="HV7020" s="402"/>
      <c r="HW7020" s="402"/>
      <c r="HX7020" s="402"/>
      <c r="HY7020" s="402"/>
      <c r="HZ7020" s="402"/>
      <c r="IA7020" s="402"/>
      <c r="IB7020" s="402"/>
      <c r="IC7020" s="402"/>
      <c r="ID7020" s="402"/>
      <c r="IE7020" s="402"/>
      <c r="IF7020" s="402"/>
      <c r="IG7020" s="402"/>
      <c r="IH7020" s="402"/>
      <c r="II7020" s="402"/>
      <c r="IJ7020" s="402"/>
      <c r="IK7020" s="402"/>
      <c r="IL7020" s="402"/>
      <c r="IM7020" s="402"/>
      <c r="IN7020" s="402"/>
      <c r="IO7020" s="402"/>
      <c r="IP7020" s="402"/>
      <c r="IQ7020" s="402"/>
      <c r="IR7020" s="402"/>
      <c r="IS7020" s="402"/>
      <c r="IT7020" s="402"/>
      <c r="IU7020" s="402"/>
      <c r="IV7020" s="402"/>
    </row>
    <row r="7021" spans="1:256" s="86" customFormat="1" ht="19.5" customHeight="1">
      <c r="A7021" s="526">
        <v>60</v>
      </c>
      <c r="B7021" s="22" t="s">
        <v>95</v>
      </c>
      <c r="C7021" s="20"/>
      <c r="D7021" s="30"/>
      <c r="E7021" s="403">
        <f t="shared" ref="E7021:X7021" si="1062">E7022+E7026+E7044+E7048+E7051+E7054+E7057+E7061</f>
        <v>6148789795</v>
      </c>
      <c r="F7021" s="30">
        <f t="shared" si="1062"/>
        <v>12500000</v>
      </c>
      <c r="G7021" s="30">
        <f t="shared" si="1062"/>
        <v>12500000</v>
      </c>
      <c r="H7021" s="30">
        <f t="shared" si="1062"/>
        <v>12500000</v>
      </c>
      <c r="I7021" s="30">
        <f t="shared" si="1062"/>
        <v>0</v>
      </c>
      <c r="J7021" s="30">
        <f t="shared" si="1062"/>
        <v>0</v>
      </c>
      <c r="K7021" s="30">
        <f t="shared" si="1062"/>
        <v>0</v>
      </c>
      <c r="L7021" s="30">
        <f t="shared" si="1062"/>
        <v>0</v>
      </c>
      <c r="M7021" s="30">
        <f t="shared" si="1062"/>
        <v>0</v>
      </c>
      <c r="N7021" s="30">
        <f t="shared" si="1062"/>
        <v>0</v>
      </c>
      <c r="O7021" s="30">
        <f t="shared" si="1062"/>
        <v>0</v>
      </c>
      <c r="P7021" s="30">
        <f t="shared" si="1062"/>
        <v>0</v>
      </c>
      <c r="Q7021" s="30">
        <f t="shared" si="1062"/>
        <v>0</v>
      </c>
      <c r="R7021" s="30">
        <f t="shared" si="1062"/>
        <v>0</v>
      </c>
      <c r="S7021" s="30">
        <f t="shared" si="1062"/>
        <v>0</v>
      </c>
      <c r="T7021" s="30">
        <f t="shared" si="1062"/>
        <v>0</v>
      </c>
      <c r="U7021" s="30">
        <f t="shared" si="1062"/>
        <v>0</v>
      </c>
      <c r="V7021" s="30">
        <f t="shared" si="1062"/>
        <v>0</v>
      </c>
      <c r="W7021" s="30">
        <f t="shared" si="1062"/>
        <v>0</v>
      </c>
      <c r="X7021" s="30">
        <f t="shared" si="1062"/>
        <v>0</v>
      </c>
      <c r="Y7021" s="30">
        <f>H7021+I7021+J7021+K7021+L7021+M7021+N7021+W7021+X7021</f>
        <v>12500000</v>
      </c>
      <c r="Z7021" s="64">
        <f t="shared" ref="Z7021:AN7021" si="1063">Z7022+Z7026+Z7044+Z7048+Z7051+Z7054+Z7057+Z7061</f>
        <v>0</v>
      </c>
      <c r="AA7021" s="64">
        <f t="shared" si="1063"/>
        <v>0</v>
      </c>
      <c r="AB7021" s="30">
        <f t="shared" si="1063"/>
        <v>0</v>
      </c>
      <c r="AC7021" s="30">
        <f t="shared" si="1063"/>
        <v>0</v>
      </c>
      <c r="AD7021" s="30">
        <f t="shared" si="1063"/>
        <v>0</v>
      </c>
      <c r="AE7021" s="30">
        <f t="shared" si="1063"/>
        <v>0</v>
      </c>
      <c r="AF7021" s="30">
        <f t="shared" si="1063"/>
        <v>0</v>
      </c>
      <c r="AG7021" s="30">
        <f t="shared" si="1063"/>
        <v>0</v>
      </c>
      <c r="AH7021" s="30">
        <f t="shared" si="1063"/>
        <v>0</v>
      </c>
      <c r="AI7021" s="30">
        <f t="shared" si="1063"/>
        <v>0</v>
      </c>
      <c r="AJ7021" s="30">
        <f t="shared" si="1063"/>
        <v>0</v>
      </c>
      <c r="AK7021" s="30">
        <f t="shared" si="1063"/>
        <v>0</v>
      </c>
      <c r="AL7021" s="30">
        <f t="shared" si="1063"/>
        <v>0</v>
      </c>
      <c r="AM7021" s="30">
        <f t="shared" si="1063"/>
        <v>0</v>
      </c>
      <c r="AN7021" s="30">
        <f t="shared" si="1063"/>
        <v>0</v>
      </c>
      <c r="AO7021" s="30">
        <f>Z7021+AA7021+AB7021+AC7021+AL7021+AM7021+AN7021</f>
        <v>0</v>
      </c>
      <c r="AP7021" s="30">
        <f>AP7022+AP7026+AP7044+AP7048+AP7051+AP7054+AP7057+AP7061</f>
        <v>6161289795</v>
      </c>
      <c r="AQ7021" s="30"/>
      <c r="AR7021" s="57"/>
      <c r="AS7021" s="57">
        <f>E7021+H7021+I7021+J7021+K7021+L7021+M7021+N7021+W7021+X7021-Z7021-AB7021-AL7021-AC7021-AM7021-AN7021</f>
        <v>6161289795</v>
      </c>
      <c r="AT7021" s="57"/>
      <c r="AU7021" s="57">
        <f>AU7022+AU7026+AU7044+AU7048+AU7051+AU7054+AU7057+AU7061</f>
        <v>6148789795</v>
      </c>
      <c r="AV7021" s="15">
        <f>AV7022+AV7026+AV7044+AV7048+AV7051+AV7054+AV7057+AV7061</f>
        <v>12500000</v>
      </c>
      <c r="AW7021" s="15">
        <f>AW7022+AW7026+AW7044+AW7048+AW7051+AW7054+AW7057+AW7061</f>
        <v>12500000</v>
      </c>
      <c r="AX7021" s="15">
        <f>AX7022+AX7026+AX7044+AX7048+AX7051+AX7054+AX7057+AX7061</f>
        <v>0</v>
      </c>
      <c r="AY7021" s="15"/>
      <c r="AZ7021" s="15"/>
      <c r="BA7021" s="15"/>
      <c r="BB7021" s="15"/>
      <c r="BC7021" s="15"/>
      <c r="BD7021" s="15"/>
      <c r="BE7021" s="15"/>
      <c r="BF7021" s="15"/>
      <c r="BG7021" s="15"/>
      <c r="BH7021" s="15"/>
      <c r="BI7021" s="15"/>
      <c r="BJ7021" s="15"/>
      <c r="BK7021" s="15"/>
      <c r="BL7021" s="15"/>
      <c r="BM7021" s="15"/>
      <c r="BN7021" s="15"/>
      <c r="BO7021" s="15"/>
      <c r="BP7021" s="15"/>
      <c r="BQ7021" s="15"/>
      <c r="BR7021" s="15"/>
      <c r="BS7021" s="15"/>
      <c r="BT7021" s="15"/>
      <c r="BU7021" s="15"/>
      <c r="BV7021" s="15"/>
      <c r="BW7021" s="15"/>
      <c r="BX7021" s="15"/>
      <c r="BY7021" s="15"/>
      <c r="BZ7021" s="15"/>
      <c r="CA7021" s="15"/>
      <c r="CB7021" s="15"/>
      <c r="CC7021" s="15"/>
      <c r="CD7021" s="15"/>
      <c r="CE7021" s="15"/>
      <c r="CF7021" s="15"/>
      <c r="CG7021" s="15"/>
      <c r="CH7021" s="15"/>
      <c r="CI7021" s="15"/>
      <c r="CJ7021" s="15"/>
      <c r="CK7021" s="15"/>
      <c r="CL7021" s="15"/>
      <c r="CM7021" s="15"/>
      <c r="CN7021" s="15"/>
      <c r="CO7021" s="15"/>
      <c r="CP7021" s="15"/>
      <c r="CQ7021" s="15"/>
      <c r="CR7021" s="15"/>
      <c r="CS7021" s="15"/>
      <c r="CT7021" s="15"/>
      <c r="CU7021" s="15"/>
      <c r="CV7021" s="15"/>
      <c r="CW7021" s="15"/>
      <c r="CX7021" s="15"/>
      <c r="CY7021" s="15"/>
      <c r="CZ7021" s="15"/>
      <c r="DA7021" s="15"/>
      <c r="DB7021" s="15"/>
      <c r="DC7021" s="15"/>
      <c r="DD7021" s="15"/>
      <c r="DE7021" s="15"/>
      <c r="DF7021" s="15"/>
      <c r="DG7021" s="15"/>
      <c r="DH7021" s="15"/>
      <c r="DI7021" s="15"/>
      <c r="DJ7021" s="15"/>
      <c r="DK7021" s="15"/>
      <c r="DL7021" s="15"/>
      <c r="DM7021" s="15"/>
      <c r="DN7021" s="15"/>
      <c r="DO7021" s="15"/>
      <c r="DP7021" s="15"/>
      <c r="DQ7021" s="15"/>
      <c r="DR7021" s="15"/>
      <c r="DS7021" s="15"/>
      <c r="DT7021" s="15"/>
      <c r="DU7021" s="15"/>
      <c r="DV7021" s="15"/>
      <c r="DW7021" s="15"/>
      <c r="DX7021" s="15"/>
      <c r="DY7021" s="15"/>
      <c r="DZ7021" s="15"/>
      <c r="EA7021" s="15"/>
      <c r="EB7021" s="15"/>
      <c r="EC7021" s="15"/>
      <c r="ED7021" s="15"/>
      <c r="EE7021" s="15"/>
      <c r="EF7021" s="15"/>
      <c r="EG7021" s="15"/>
      <c r="EH7021" s="15"/>
      <c r="EI7021" s="15"/>
      <c r="EJ7021" s="15"/>
      <c r="EK7021" s="15"/>
      <c r="EL7021" s="15"/>
      <c r="EM7021" s="15"/>
      <c r="EN7021" s="15"/>
      <c r="EO7021" s="15"/>
      <c r="EP7021" s="15"/>
      <c r="EQ7021" s="15"/>
      <c r="ER7021" s="15"/>
      <c r="ES7021" s="15"/>
      <c r="ET7021" s="15"/>
      <c r="EU7021" s="15"/>
      <c r="EV7021" s="15"/>
      <c r="EW7021" s="15"/>
      <c r="EX7021" s="15"/>
      <c r="EY7021" s="15"/>
      <c r="EZ7021" s="15"/>
      <c r="FA7021" s="15"/>
      <c r="FB7021" s="15"/>
      <c r="FC7021" s="15"/>
      <c r="FD7021" s="15"/>
      <c r="FE7021" s="15"/>
      <c r="FF7021" s="15"/>
      <c r="FG7021" s="15"/>
      <c r="FH7021" s="15"/>
      <c r="FI7021" s="15"/>
      <c r="FJ7021" s="15"/>
      <c r="FK7021" s="15"/>
      <c r="FL7021" s="15"/>
      <c r="FM7021" s="15"/>
      <c r="FN7021" s="15"/>
      <c r="FO7021" s="15"/>
      <c r="FP7021" s="15"/>
      <c r="FQ7021" s="15"/>
      <c r="FR7021" s="15"/>
      <c r="FS7021" s="15"/>
      <c r="FT7021" s="15"/>
      <c r="FU7021" s="15"/>
      <c r="FV7021" s="15"/>
      <c r="FW7021" s="15"/>
      <c r="FX7021" s="15"/>
      <c r="FY7021" s="15"/>
      <c r="FZ7021" s="15"/>
      <c r="GA7021" s="15"/>
      <c r="GB7021" s="15"/>
      <c r="GC7021" s="15"/>
      <c r="GD7021" s="15"/>
      <c r="GE7021" s="15"/>
      <c r="GF7021" s="15"/>
      <c r="GG7021" s="15"/>
      <c r="GH7021" s="15"/>
      <c r="GI7021" s="15"/>
      <c r="GJ7021" s="15"/>
      <c r="GK7021" s="15"/>
      <c r="GL7021" s="15"/>
      <c r="GM7021" s="15"/>
      <c r="GN7021" s="15"/>
      <c r="GO7021" s="15"/>
      <c r="GP7021" s="15"/>
      <c r="GQ7021" s="15"/>
      <c r="GR7021" s="15"/>
      <c r="GS7021" s="15"/>
      <c r="GT7021" s="15"/>
      <c r="GU7021" s="15"/>
      <c r="GV7021" s="15"/>
      <c r="GW7021" s="15"/>
      <c r="GX7021" s="15"/>
      <c r="GY7021" s="15"/>
      <c r="GZ7021" s="15"/>
      <c r="HA7021" s="15"/>
      <c r="HB7021" s="15"/>
      <c r="HC7021" s="15"/>
      <c r="HD7021" s="15"/>
      <c r="HE7021" s="15"/>
      <c r="HF7021" s="15"/>
      <c r="HG7021" s="15"/>
      <c r="HH7021" s="15"/>
      <c r="HI7021" s="15"/>
      <c r="HJ7021" s="15"/>
      <c r="HK7021" s="15"/>
      <c r="HL7021" s="15"/>
      <c r="HM7021" s="15"/>
      <c r="HN7021" s="15"/>
      <c r="HO7021" s="15"/>
      <c r="HP7021" s="15"/>
      <c r="HQ7021" s="15"/>
      <c r="HR7021" s="15"/>
      <c r="HS7021" s="15"/>
      <c r="HT7021" s="15"/>
      <c r="HU7021" s="15"/>
      <c r="HV7021" s="15"/>
      <c r="HW7021" s="15"/>
      <c r="HX7021" s="15"/>
      <c r="HY7021" s="15"/>
      <c r="HZ7021" s="15"/>
      <c r="IA7021" s="15"/>
      <c r="IB7021" s="15"/>
      <c r="IC7021" s="15"/>
      <c r="ID7021" s="15"/>
      <c r="IE7021" s="15"/>
      <c r="IF7021" s="15"/>
      <c r="IG7021" s="15"/>
      <c r="IH7021" s="15"/>
      <c r="II7021" s="15"/>
      <c r="IJ7021" s="15"/>
      <c r="IK7021" s="15"/>
      <c r="IL7021" s="15"/>
      <c r="IM7021" s="15"/>
      <c r="IN7021" s="15"/>
      <c r="IO7021" s="15"/>
      <c r="IP7021" s="15"/>
      <c r="IQ7021" s="15"/>
      <c r="IR7021" s="15"/>
      <c r="IS7021" s="15"/>
      <c r="IT7021" s="15"/>
      <c r="IU7021" s="15"/>
      <c r="IV7021" s="15"/>
    </row>
    <row r="7022" spans="1:256" s="21" customFormat="1">
      <c r="A7022" s="12"/>
      <c r="B7022" s="9">
        <v>1</v>
      </c>
      <c r="C7022" s="9" t="s">
        <v>14</v>
      </c>
      <c r="D7022" s="81" t="s">
        <v>6</v>
      </c>
      <c r="E7022" s="405">
        <v>2742784135</v>
      </c>
      <c r="F7022" s="31">
        <f t="shared" ref="F7022:V7022" si="1064">SUM(F7023:F7025)</f>
        <v>0</v>
      </c>
      <c r="G7022" s="31">
        <f t="shared" si="1064"/>
        <v>0</v>
      </c>
      <c r="H7022" s="31">
        <f t="shared" si="1064"/>
        <v>0</v>
      </c>
      <c r="I7022" s="31">
        <f t="shared" si="1064"/>
        <v>0</v>
      </c>
      <c r="J7022" s="31">
        <f t="shared" si="1064"/>
        <v>0</v>
      </c>
      <c r="K7022" s="31">
        <f t="shared" si="1064"/>
        <v>0</v>
      </c>
      <c r="L7022" s="31">
        <f t="shared" si="1064"/>
        <v>0</v>
      </c>
      <c r="M7022" s="31">
        <f t="shared" si="1064"/>
        <v>0</v>
      </c>
      <c r="N7022" s="31">
        <f t="shared" si="1064"/>
        <v>0</v>
      </c>
      <c r="O7022" s="31">
        <f t="shared" si="1064"/>
        <v>0</v>
      </c>
      <c r="P7022" s="31">
        <f t="shared" si="1064"/>
        <v>0</v>
      </c>
      <c r="Q7022" s="31">
        <f t="shared" si="1064"/>
        <v>0</v>
      </c>
      <c r="R7022" s="31">
        <f t="shared" si="1064"/>
        <v>0</v>
      </c>
      <c r="S7022" s="31">
        <f t="shared" si="1064"/>
        <v>0</v>
      </c>
      <c r="T7022" s="31">
        <f t="shared" si="1064"/>
        <v>0</v>
      </c>
      <c r="U7022" s="31">
        <f t="shared" si="1064"/>
        <v>0</v>
      </c>
      <c r="V7022" s="31">
        <f t="shared" si="1064"/>
        <v>0</v>
      </c>
      <c r="W7022" s="31">
        <f>SUM(O7022:V7022)</f>
        <v>0</v>
      </c>
      <c r="X7022" s="31">
        <f>SUM(X7023:X7025)</f>
        <v>0</v>
      </c>
      <c r="Y7022" s="31">
        <f>H7022+I7022+J7022+K7022+L7022+M7022+N7022+W7022+X7022</f>
        <v>0</v>
      </c>
      <c r="Z7022" s="31">
        <f t="shared" ref="Z7022:AK7022" si="1065">SUM(Z7023:Z7025)</f>
        <v>0</v>
      </c>
      <c r="AA7022" s="31">
        <f t="shared" si="1065"/>
        <v>0</v>
      </c>
      <c r="AB7022" s="31">
        <f t="shared" si="1065"/>
        <v>0</v>
      </c>
      <c r="AC7022" s="31">
        <f t="shared" si="1065"/>
        <v>0</v>
      </c>
      <c r="AD7022" s="31">
        <f t="shared" si="1065"/>
        <v>0</v>
      </c>
      <c r="AE7022" s="31">
        <f t="shared" si="1065"/>
        <v>0</v>
      </c>
      <c r="AF7022" s="31">
        <f t="shared" si="1065"/>
        <v>0</v>
      </c>
      <c r="AG7022" s="31">
        <f t="shared" si="1065"/>
        <v>0</v>
      </c>
      <c r="AH7022" s="31">
        <f t="shared" si="1065"/>
        <v>0</v>
      </c>
      <c r="AI7022" s="31">
        <f t="shared" si="1065"/>
        <v>0</v>
      </c>
      <c r="AJ7022" s="31">
        <f t="shared" si="1065"/>
        <v>0</v>
      </c>
      <c r="AK7022" s="31">
        <f t="shared" si="1065"/>
        <v>0</v>
      </c>
      <c r="AL7022" s="31">
        <f>SUM(AD7022:AK7022)</f>
        <v>0</v>
      </c>
      <c r="AM7022" s="31">
        <f>SUM(AM7023:AM7025)</f>
        <v>0</v>
      </c>
      <c r="AN7022" s="31">
        <f>SUM(AN7023:AN7025)</f>
        <v>0</v>
      </c>
      <c r="AO7022" s="31">
        <f>Z7022+AA7022+AB7022+AC7022+AL7022+AM7022+AN7022</f>
        <v>0</v>
      </c>
      <c r="AP7022" s="32">
        <f>E7022+Y7022-AO7022</f>
        <v>2742784135</v>
      </c>
      <c r="AQ7022" s="32"/>
      <c r="AR7022" s="28"/>
      <c r="AS7022" s="29">
        <f>E7022+H7022+I7022+J7022+K7022+L7022+M7022+N7022+W7022+X7022-Z7022-AB7022-AL7022-AC7022-AM7022-AN7022</f>
        <v>2742784135</v>
      </c>
      <c r="AT7022" s="29">
        <f>AP7022-AS7022</f>
        <v>0</v>
      </c>
      <c r="AU7022" s="29">
        <f>E7022</f>
        <v>2742784135</v>
      </c>
      <c r="AV7022" s="86">
        <f>AS7022-AU7022</f>
        <v>0</v>
      </c>
      <c r="AW7022" s="86">
        <f>Y7022-AO7022</f>
        <v>0</v>
      </c>
      <c r="AX7022" s="86">
        <f>AV7022-AW7022</f>
        <v>0</v>
      </c>
      <c r="AY7022" s="86"/>
      <c r="AZ7022" s="398"/>
      <c r="BA7022" s="86"/>
      <c r="BB7022" s="86"/>
      <c r="BC7022" s="86"/>
      <c r="BD7022" s="86"/>
      <c r="BE7022" s="86"/>
      <c r="BF7022" s="86"/>
      <c r="BG7022" s="86"/>
      <c r="BH7022" s="86"/>
      <c r="BI7022" s="86"/>
      <c r="BJ7022" s="86"/>
      <c r="BK7022" s="86"/>
      <c r="BL7022" s="86"/>
      <c r="BM7022" s="86"/>
      <c r="BN7022" s="86"/>
      <c r="BO7022" s="86"/>
      <c r="BP7022" s="86"/>
      <c r="BQ7022" s="86"/>
      <c r="BR7022" s="86"/>
      <c r="BS7022" s="86"/>
      <c r="BT7022" s="86"/>
      <c r="BU7022" s="86"/>
      <c r="BV7022" s="86"/>
      <c r="BW7022" s="86"/>
      <c r="BX7022" s="86"/>
      <c r="BY7022" s="86"/>
      <c r="BZ7022" s="86"/>
      <c r="CA7022" s="86"/>
      <c r="CB7022" s="86"/>
      <c r="CC7022" s="86"/>
      <c r="CD7022" s="86"/>
      <c r="CE7022" s="86"/>
      <c r="CF7022" s="86"/>
      <c r="CG7022" s="86"/>
      <c r="CH7022" s="86"/>
      <c r="CI7022" s="86"/>
      <c r="CJ7022" s="86"/>
      <c r="CK7022" s="86"/>
      <c r="CL7022" s="86"/>
      <c r="CM7022" s="86"/>
      <c r="CN7022" s="86"/>
      <c r="CO7022" s="86"/>
      <c r="CP7022" s="86"/>
      <c r="CQ7022" s="86"/>
      <c r="CR7022" s="86"/>
      <c r="CS7022" s="86"/>
      <c r="CT7022" s="86"/>
      <c r="CU7022" s="86"/>
      <c r="CV7022" s="86"/>
      <c r="CW7022" s="86"/>
      <c r="CX7022" s="86"/>
      <c r="CY7022" s="86"/>
      <c r="CZ7022" s="86"/>
      <c r="DA7022" s="86"/>
      <c r="DB7022" s="86"/>
      <c r="DC7022" s="86"/>
      <c r="DD7022" s="86"/>
      <c r="DE7022" s="86"/>
      <c r="DF7022" s="86"/>
      <c r="DG7022" s="86"/>
      <c r="DH7022" s="86"/>
      <c r="DI7022" s="86"/>
      <c r="DJ7022" s="86"/>
      <c r="DK7022" s="86"/>
      <c r="DL7022" s="86"/>
      <c r="DM7022" s="86"/>
      <c r="DN7022" s="86"/>
      <c r="DO7022" s="86"/>
      <c r="DP7022" s="86"/>
      <c r="DQ7022" s="86"/>
      <c r="DR7022" s="86"/>
      <c r="DS7022" s="86"/>
      <c r="DT7022" s="86"/>
      <c r="DU7022" s="86"/>
      <c r="DV7022" s="86"/>
      <c r="DW7022" s="86"/>
      <c r="DX7022" s="86"/>
      <c r="DY7022" s="86"/>
      <c r="DZ7022" s="86"/>
      <c r="EA7022" s="86"/>
      <c r="EB7022" s="86"/>
      <c r="EC7022" s="86"/>
      <c r="ED7022" s="86"/>
      <c r="EE7022" s="86"/>
      <c r="EF7022" s="86"/>
      <c r="EG7022" s="86"/>
      <c r="EH7022" s="86"/>
      <c r="EI7022" s="86"/>
      <c r="EJ7022" s="86"/>
      <c r="EK7022" s="86"/>
      <c r="EL7022" s="86"/>
      <c r="EM7022" s="86"/>
      <c r="EN7022" s="86"/>
      <c r="EO7022" s="86"/>
      <c r="EP7022" s="86"/>
      <c r="EQ7022" s="86"/>
      <c r="ER7022" s="86"/>
      <c r="ES7022" s="86"/>
      <c r="ET7022" s="86"/>
      <c r="EU7022" s="86"/>
      <c r="EV7022" s="86"/>
      <c r="EW7022" s="86"/>
      <c r="EX7022" s="86"/>
      <c r="EY7022" s="86"/>
      <c r="EZ7022" s="86"/>
      <c r="FA7022" s="86"/>
      <c r="FB7022" s="86"/>
      <c r="FC7022" s="86"/>
      <c r="FD7022" s="86"/>
      <c r="FE7022" s="86"/>
      <c r="FF7022" s="86"/>
      <c r="FG7022" s="86"/>
      <c r="FH7022" s="86"/>
      <c r="FI7022" s="86"/>
      <c r="FJ7022" s="86"/>
      <c r="FK7022" s="86"/>
      <c r="FL7022" s="86"/>
      <c r="FM7022" s="86"/>
      <c r="FN7022" s="86"/>
      <c r="FO7022" s="86"/>
      <c r="FP7022" s="86"/>
      <c r="FQ7022" s="86"/>
      <c r="FR7022" s="86"/>
      <c r="FS7022" s="86"/>
      <c r="FT7022" s="86"/>
      <c r="FU7022" s="86"/>
      <c r="FV7022" s="86"/>
      <c r="FW7022" s="86"/>
      <c r="FX7022" s="86"/>
      <c r="FY7022" s="86"/>
      <c r="FZ7022" s="86"/>
      <c r="GA7022" s="86"/>
      <c r="GB7022" s="86"/>
      <c r="GC7022" s="86"/>
      <c r="GD7022" s="86"/>
      <c r="GE7022" s="86"/>
      <c r="GF7022" s="86"/>
      <c r="GG7022" s="86"/>
      <c r="GH7022" s="86"/>
      <c r="GI7022" s="86"/>
      <c r="GJ7022" s="86"/>
      <c r="GK7022" s="86"/>
      <c r="GL7022" s="86"/>
      <c r="GM7022" s="86"/>
      <c r="GN7022" s="86"/>
      <c r="GO7022" s="86"/>
      <c r="GP7022" s="86"/>
      <c r="GQ7022" s="86"/>
      <c r="GR7022" s="86"/>
      <c r="GS7022" s="86"/>
      <c r="GT7022" s="86"/>
      <c r="GU7022" s="86"/>
      <c r="GV7022" s="86"/>
      <c r="GW7022" s="86"/>
      <c r="GX7022" s="86"/>
      <c r="GY7022" s="86"/>
      <c r="GZ7022" s="86"/>
      <c r="HA7022" s="86"/>
      <c r="HB7022" s="86"/>
      <c r="HC7022" s="86"/>
      <c r="HD7022" s="86"/>
      <c r="HE7022" s="86"/>
      <c r="HF7022" s="86"/>
      <c r="HG7022" s="86"/>
      <c r="HH7022" s="86"/>
      <c r="HI7022" s="86"/>
      <c r="HJ7022" s="86"/>
      <c r="HK7022" s="86"/>
      <c r="HL7022" s="86"/>
      <c r="HM7022" s="86"/>
      <c r="HN7022" s="86"/>
      <c r="HO7022" s="86"/>
      <c r="HP7022" s="86"/>
      <c r="HQ7022" s="86"/>
      <c r="HR7022" s="86"/>
      <c r="HS7022" s="86"/>
      <c r="HT7022" s="86"/>
      <c r="HU7022" s="86"/>
      <c r="HV7022" s="86"/>
      <c r="HW7022" s="86"/>
      <c r="HX7022" s="86"/>
      <c r="HY7022" s="86"/>
      <c r="HZ7022" s="86"/>
      <c r="IA7022" s="86"/>
      <c r="IB7022" s="86"/>
      <c r="IC7022" s="86"/>
      <c r="ID7022" s="86"/>
      <c r="IE7022" s="86"/>
      <c r="IF7022" s="86"/>
      <c r="IG7022" s="86"/>
      <c r="IH7022" s="86"/>
      <c r="II7022" s="86"/>
      <c r="IJ7022" s="86"/>
      <c r="IK7022" s="86"/>
      <c r="IL7022" s="86"/>
      <c r="IM7022" s="86"/>
      <c r="IN7022" s="86"/>
      <c r="IO7022" s="86"/>
      <c r="IP7022" s="86"/>
      <c r="IQ7022" s="86"/>
      <c r="IR7022" s="86"/>
      <c r="IS7022" s="86"/>
      <c r="IT7022" s="86"/>
      <c r="IU7022" s="86"/>
      <c r="IV7022" s="86"/>
    </row>
    <row r="7023" spans="1:256" s="21" customFormat="1">
      <c r="A7023" s="13"/>
      <c r="B7023" s="8"/>
      <c r="C7023" s="8"/>
      <c r="D7023" s="113"/>
      <c r="E7023" s="266"/>
      <c r="F7023" s="33"/>
      <c r="G7023" s="282"/>
      <c r="H7023" s="283"/>
      <c r="I7023" s="33"/>
      <c r="J7023" s="33"/>
      <c r="K7023" s="33"/>
      <c r="L7023" s="33"/>
      <c r="M7023" s="33"/>
      <c r="N7023" s="33"/>
      <c r="O7023" s="33"/>
      <c r="P7023" s="33"/>
      <c r="Q7023" s="33"/>
      <c r="R7023" s="33"/>
      <c r="S7023" s="33"/>
      <c r="T7023" s="33"/>
      <c r="U7023" s="33"/>
      <c r="V7023" s="33"/>
      <c r="W7023" s="33"/>
      <c r="X7023" s="282"/>
      <c r="Y7023" s="33"/>
      <c r="Z7023" s="284"/>
      <c r="AA7023" s="284"/>
      <c r="AB7023" s="33"/>
      <c r="AC7023" s="33"/>
      <c r="AD7023" s="33"/>
      <c r="AE7023" s="33"/>
      <c r="AF7023" s="33"/>
      <c r="AG7023" s="33"/>
      <c r="AH7023" s="33"/>
      <c r="AI7023" s="33"/>
      <c r="AJ7023" s="33"/>
      <c r="AK7023" s="33"/>
      <c r="AL7023" s="33"/>
      <c r="AM7023" s="33"/>
      <c r="AN7023" s="33"/>
      <c r="AO7023" s="33"/>
      <c r="AP7023" s="34"/>
      <c r="AQ7023" s="34"/>
      <c r="AR7023" s="28"/>
      <c r="AS7023" s="29"/>
      <c r="AT7023" s="29"/>
      <c r="AU7023" s="29"/>
      <c r="AV7023" s="402"/>
      <c r="AW7023" s="402"/>
      <c r="AX7023" s="402"/>
      <c r="AY7023" s="402"/>
      <c r="AZ7023" s="402"/>
      <c r="BA7023" s="402"/>
      <c r="BB7023" s="402"/>
      <c r="BC7023" s="402"/>
      <c r="BD7023" s="402"/>
      <c r="BE7023" s="402"/>
      <c r="BF7023" s="402"/>
      <c r="BG7023" s="402"/>
      <c r="BH7023" s="402"/>
      <c r="BI7023" s="402"/>
      <c r="BJ7023" s="402"/>
      <c r="BK7023" s="402"/>
      <c r="BL7023" s="402"/>
      <c r="BM7023" s="402"/>
      <c r="BN7023" s="402"/>
      <c r="BO7023" s="402"/>
      <c r="BP7023" s="402"/>
      <c r="BQ7023" s="402"/>
      <c r="BR7023" s="402"/>
      <c r="BS7023" s="402"/>
      <c r="BT7023" s="402"/>
      <c r="BU7023" s="402"/>
      <c r="BV7023" s="402"/>
      <c r="BW7023" s="402"/>
      <c r="BX7023" s="402"/>
      <c r="BY7023" s="402"/>
      <c r="BZ7023" s="402"/>
      <c r="CA7023" s="402"/>
      <c r="CB7023" s="402"/>
      <c r="CC7023" s="402"/>
      <c r="CD7023" s="402"/>
      <c r="CE7023" s="402"/>
      <c r="CF7023" s="402"/>
      <c r="CG7023" s="402"/>
      <c r="CH7023" s="402"/>
      <c r="CI7023" s="402"/>
      <c r="CJ7023" s="402"/>
      <c r="CK7023" s="402"/>
      <c r="CL7023" s="402"/>
      <c r="CM7023" s="402"/>
      <c r="CN7023" s="402"/>
      <c r="CO7023" s="402"/>
      <c r="CP7023" s="402"/>
      <c r="CQ7023" s="402"/>
      <c r="CR7023" s="402"/>
      <c r="CS7023" s="402"/>
      <c r="CT7023" s="402"/>
      <c r="CU7023" s="402"/>
      <c r="CV7023" s="402"/>
      <c r="CW7023" s="402"/>
      <c r="CX7023" s="402"/>
      <c r="CY7023" s="402"/>
      <c r="CZ7023" s="402"/>
      <c r="DA7023" s="402"/>
      <c r="DB7023" s="402"/>
      <c r="DC7023" s="402"/>
      <c r="DD7023" s="402"/>
      <c r="DE7023" s="402"/>
      <c r="DF7023" s="402"/>
      <c r="DG7023" s="402"/>
      <c r="DH7023" s="402"/>
      <c r="DI7023" s="402"/>
      <c r="DJ7023" s="402"/>
      <c r="DK7023" s="402"/>
      <c r="DL7023" s="402"/>
      <c r="DM7023" s="402"/>
      <c r="DN7023" s="402"/>
      <c r="DO7023" s="402"/>
      <c r="DP7023" s="402"/>
      <c r="DQ7023" s="402"/>
      <c r="DR7023" s="402"/>
      <c r="DS7023" s="402"/>
      <c r="DT7023" s="402"/>
      <c r="DU7023" s="402"/>
      <c r="DV7023" s="402"/>
      <c r="DW7023" s="402"/>
      <c r="DX7023" s="402"/>
      <c r="DY7023" s="402"/>
      <c r="DZ7023" s="402"/>
      <c r="EA7023" s="402"/>
      <c r="EB7023" s="402"/>
      <c r="EC7023" s="402"/>
      <c r="ED7023" s="402"/>
      <c r="EE7023" s="402"/>
      <c r="EF7023" s="402"/>
      <c r="EG7023" s="402"/>
      <c r="EH7023" s="402"/>
      <c r="EI7023" s="402"/>
      <c r="EJ7023" s="402"/>
      <c r="EK7023" s="402"/>
      <c r="EL7023" s="402"/>
      <c r="EM7023" s="402"/>
      <c r="EN7023" s="402"/>
      <c r="EO7023" s="402"/>
      <c r="EP7023" s="402"/>
      <c r="EQ7023" s="402"/>
      <c r="ER7023" s="402"/>
      <c r="ES7023" s="402"/>
      <c r="ET7023" s="402"/>
      <c r="EU7023" s="402"/>
      <c r="EV7023" s="402"/>
      <c r="EW7023" s="402"/>
      <c r="EX7023" s="402"/>
      <c r="EY7023" s="402"/>
      <c r="EZ7023" s="402"/>
      <c r="FA7023" s="402"/>
      <c r="FB7023" s="402"/>
      <c r="FC7023" s="402"/>
      <c r="FD7023" s="402"/>
      <c r="FE7023" s="402"/>
      <c r="FF7023" s="402"/>
      <c r="FG7023" s="402"/>
      <c r="FH7023" s="402"/>
      <c r="FI7023" s="402"/>
      <c r="FJ7023" s="402"/>
      <c r="FK7023" s="402"/>
      <c r="FL7023" s="402"/>
      <c r="FM7023" s="402"/>
      <c r="FN7023" s="402"/>
      <c r="FO7023" s="402"/>
      <c r="FP7023" s="402"/>
      <c r="FQ7023" s="402"/>
      <c r="FR7023" s="402"/>
      <c r="FS7023" s="402"/>
      <c r="FT7023" s="402"/>
      <c r="FU7023" s="402"/>
      <c r="FV7023" s="402"/>
      <c r="FW7023" s="402"/>
      <c r="FX7023" s="402"/>
      <c r="FY7023" s="402"/>
      <c r="FZ7023" s="402"/>
      <c r="GA7023" s="402"/>
      <c r="GB7023" s="402"/>
      <c r="GC7023" s="402"/>
      <c r="GD7023" s="402"/>
      <c r="GE7023" s="402"/>
      <c r="GF7023" s="402"/>
      <c r="GG7023" s="402"/>
      <c r="GH7023" s="402"/>
      <c r="GI7023" s="402"/>
      <c r="GJ7023" s="402"/>
      <c r="GK7023" s="402"/>
      <c r="GL7023" s="402"/>
      <c r="GM7023" s="402"/>
      <c r="GN7023" s="402"/>
      <c r="GO7023" s="402"/>
      <c r="GP7023" s="402"/>
      <c r="GQ7023" s="402"/>
      <c r="GR7023" s="402"/>
      <c r="GS7023" s="402"/>
      <c r="GT7023" s="402"/>
      <c r="GU7023" s="402"/>
      <c r="GV7023" s="402"/>
      <c r="GW7023" s="402"/>
      <c r="GX7023" s="402"/>
      <c r="GY7023" s="402"/>
      <c r="GZ7023" s="402"/>
      <c r="HA7023" s="402"/>
      <c r="HB7023" s="402"/>
      <c r="HC7023" s="402"/>
      <c r="HD7023" s="402"/>
      <c r="HE7023" s="402"/>
      <c r="HF7023" s="402"/>
      <c r="HG7023" s="402"/>
      <c r="HH7023" s="402"/>
      <c r="HI7023" s="402"/>
      <c r="HJ7023" s="402"/>
      <c r="HK7023" s="402"/>
      <c r="HL7023" s="402"/>
      <c r="HM7023" s="402"/>
      <c r="HN7023" s="402"/>
      <c r="HO7023" s="402"/>
      <c r="HP7023" s="402"/>
      <c r="HQ7023" s="402"/>
      <c r="HR7023" s="402"/>
      <c r="HS7023" s="402"/>
      <c r="HT7023" s="402"/>
      <c r="HU7023" s="402"/>
      <c r="HV7023" s="402"/>
      <c r="HW7023" s="402"/>
      <c r="HX7023" s="402"/>
      <c r="HY7023" s="402"/>
      <c r="HZ7023" s="402"/>
      <c r="IA7023" s="402"/>
      <c r="IB7023" s="402"/>
      <c r="IC7023" s="402"/>
      <c r="ID7023" s="402"/>
      <c r="IE7023" s="402"/>
      <c r="IF7023" s="402"/>
      <c r="IG7023" s="402"/>
      <c r="IH7023" s="402"/>
      <c r="II7023" s="402"/>
      <c r="IJ7023" s="402"/>
      <c r="IK7023" s="402"/>
      <c r="IL7023" s="402"/>
      <c r="IM7023" s="402"/>
      <c r="IN7023" s="402"/>
      <c r="IO7023" s="402"/>
      <c r="IP7023" s="402"/>
      <c r="IQ7023" s="402"/>
      <c r="IR7023" s="402"/>
      <c r="IS7023" s="402"/>
      <c r="IT7023" s="402"/>
      <c r="IU7023" s="402"/>
      <c r="IV7023" s="402"/>
    </row>
    <row r="7024" spans="1:256" s="21" customFormat="1">
      <c r="A7024" s="13"/>
      <c r="B7024" s="8"/>
      <c r="C7024" s="8"/>
      <c r="D7024" s="113"/>
      <c r="E7024" s="33"/>
      <c r="F7024" s="33"/>
      <c r="G7024" s="282"/>
      <c r="H7024" s="283"/>
      <c r="I7024" s="33"/>
      <c r="J7024" s="33"/>
      <c r="K7024" s="33"/>
      <c r="L7024" s="33"/>
      <c r="M7024" s="33"/>
      <c r="N7024" s="33"/>
      <c r="O7024" s="33"/>
      <c r="P7024" s="33"/>
      <c r="Q7024" s="33"/>
      <c r="R7024" s="33"/>
      <c r="S7024" s="33"/>
      <c r="T7024" s="33"/>
      <c r="U7024" s="33"/>
      <c r="V7024" s="33"/>
      <c r="W7024" s="33"/>
      <c r="X7024" s="282"/>
      <c r="Y7024" s="33"/>
      <c r="Z7024" s="284"/>
      <c r="AA7024" s="284"/>
      <c r="AB7024" s="33"/>
      <c r="AC7024" s="33"/>
      <c r="AD7024" s="33"/>
      <c r="AE7024" s="33"/>
      <c r="AF7024" s="33"/>
      <c r="AG7024" s="33"/>
      <c r="AH7024" s="33"/>
      <c r="AI7024" s="33"/>
      <c r="AJ7024" s="33"/>
      <c r="AK7024" s="33"/>
      <c r="AL7024" s="33"/>
      <c r="AM7024" s="33"/>
      <c r="AN7024" s="33"/>
      <c r="AO7024" s="33"/>
      <c r="AP7024" s="34"/>
      <c r="AQ7024" s="34"/>
      <c r="AR7024" s="28"/>
      <c r="AS7024" s="29"/>
      <c r="AT7024" s="29"/>
      <c r="AU7024" s="29"/>
      <c r="AV7024" s="402"/>
      <c r="AW7024" s="402"/>
      <c r="AX7024" s="402"/>
      <c r="AY7024" s="402"/>
      <c r="AZ7024" s="402"/>
      <c r="BA7024" s="402"/>
      <c r="BB7024" s="402"/>
      <c r="BC7024" s="402"/>
      <c r="BD7024" s="402"/>
      <c r="BE7024" s="402"/>
      <c r="BF7024" s="402"/>
      <c r="BG7024" s="402"/>
      <c r="BH7024" s="402"/>
      <c r="BI7024" s="402"/>
      <c r="BJ7024" s="402"/>
      <c r="BK7024" s="402"/>
      <c r="BL7024" s="402"/>
      <c r="BM7024" s="402"/>
      <c r="BN7024" s="402"/>
      <c r="BO7024" s="402"/>
      <c r="BP7024" s="402"/>
      <c r="BQ7024" s="402"/>
      <c r="BR7024" s="402"/>
      <c r="BS7024" s="402"/>
      <c r="BT7024" s="402"/>
      <c r="BU7024" s="402"/>
      <c r="BV7024" s="402"/>
      <c r="BW7024" s="402"/>
      <c r="BX7024" s="402"/>
      <c r="BY7024" s="402"/>
      <c r="BZ7024" s="402"/>
      <c r="CA7024" s="402"/>
      <c r="CB7024" s="402"/>
      <c r="CC7024" s="402"/>
      <c r="CD7024" s="402"/>
      <c r="CE7024" s="402"/>
      <c r="CF7024" s="402"/>
      <c r="CG7024" s="402"/>
      <c r="CH7024" s="402"/>
      <c r="CI7024" s="402"/>
      <c r="CJ7024" s="402"/>
      <c r="CK7024" s="402"/>
      <c r="CL7024" s="402"/>
      <c r="CM7024" s="402"/>
      <c r="CN7024" s="402"/>
      <c r="CO7024" s="402"/>
      <c r="CP7024" s="402"/>
      <c r="CQ7024" s="402"/>
      <c r="CR7024" s="402"/>
      <c r="CS7024" s="402"/>
      <c r="CT7024" s="402"/>
      <c r="CU7024" s="402"/>
      <c r="CV7024" s="402"/>
      <c r="CW7024" s="402"/>
      <c r="CX7024" s="402"/>
      <c r="CY7024" s="402"/>
      <c r="CZ7024" s="402"/>
      <c r="DA7024" s="402"/>
      <c r="DB7024" s="402"/>
      <c r="DC7024" s="402"/>
      <c r="DD7024" s="402"/>
      <c r="DE7024" s="402"/>
      <c r="DF7024" s="402"/>
      <c r="DG7024" s="402"/>
      <c r="DH7024" s="402"/>
      <c r="DI7024" s="402"/>
      <c r="DJ7024" s="402"/>
      <c r="DK7024" s="402"/>
      <c r="DL7024" s="402"/>
      <c r="DM7024" s="402"/>
      <c r="DN7024" s="402"/>
      <c r="DO7024" s="402"/>
      <c r="DP7024" s="402"/>
      <c r="DQ7024" s="402"/>
      <c r="DR7024" s="402"/>
      <c r="DS7024" s="402"/>
      <c r="DT7024" s="402"/>
      <c r="DU7024" s="402"/>
      <c r="DV7024" s="402"/>
      <c r="DW7024" s="402"/>
      <c r="DX7024" s="402"/>
      <c r="DY7024" s="402"/>
      <c r="DZ7024" s="402"/>
      <c r="EA7024" s="402"/>
      <c r="EB7024" s="402"/>
      <c r="EC7024" s="402"/>
      <c r="ED7024" s="402"/>
      <c r="EE7024" s="402"/>
      <c r="EF7024" s="402"/>
      <c r="EG7024" s="402"/>
      <c r="EH7024" s="402"/>
      <c r="EI7024" s="402"/>
      <c r="EJ7024" s="402"/>
      <c r="EK7024" s="402"/>
      <c r="EL7024" s="402"/>
      <c r="EM7024" s="402"/>
      <c r="EN7024" s="402"/>
      <c r="EO7024" s="402"/>
      <c r="EP7024" s="402"/>
      <c r="EQ7024" s="402"/>
      <c r="ER7024" s="402"/>
      <c r="ES7024" s="402"/>
      <c r="ET7024" s="402"/>
      <c r="EU7024" s="402"/>
      <c r="EV7024" s="402"/>
      <c r="EW7024" s="402"/>
      <c r="EX7024" s="402"/>
      <c r="EY7024" s="402"/>
      <c r="EZ7024" s="402"/>
      <c r="FA7024" s="402"/>
      <c r="FB7024" s="402"/>
      <c r="FC7024" s="402"/>
      <c r="FD7024" s="402"/>
      <c r="FE7024" s="402"/>
      <c r="FF7024" s="402"/>
      <c r="FG7024" s="402"/>
      <c r="FH7024" s="402"/>
      <c r="FI7024" s="402"/>
      <c r="FJ7024" s="402"/>
      <c r="FK7024" s="402"/>
      <c r="FL7024" s="402"/>
      <c r="FM7024" s="402"/>
      <c r="FN7024" s="402"/>
      <c r="FO7024" s="402"/>
      <c r="FP7024" s="402"/>
      <c r="FQ7024" s="402"/>
      <c r="FR7024" s="402"/>
      <c r="FS7024" s="402"/>
      <c r="FT7024" s="402"/>
      <c r="FU7024" s="402"/>
      <c r="FV7024" s="402"/>
      <c r="FW7024" s="402"/>
      <c r="FX7024" s="402"/>
      <c r="FY7024" s="402"/>
      <c r="FZ7024" s="402"/>
      <c r="GA7024" s="402"/>
      <c r="GB7024" s="402"/>
      <c r="GC7024" s="402"/>
      <c r="GD7024" s="402"/>
      <c r="GE7024" s="402"/>
      <c r="GF7024" s="402"/>
      <c r="GG7024" s="402"/>
      <c r="GH7024" s="402"/>
      <c r="GI7024" s="402"/>
      <c r="GJ7024" s="402"/>
      <c r="GK7024" s="402"/>
      <c r="GL7024" s="402"/>
      <c r="GM7024" s="402"/>
      <c r="GN7024" s="402"/>
      <c r="GO7024" s="402"/>
      <c r="GP7024" s="402"/>
      <c r="GQ7024" s="402"/>
      <c r="GR7024" s="402"/>
      <c r="GS7024" s="402"/>
      <c r="GT7024" s="402"/>
      <c r="GU7024" s="402"/>
      <c r="GV7024" s="402"/>
      <c r="GW7024" s="402"/>
      <c r="GX7024" s="402"/>
      <c r="GY7024" s="402"/>
      <c r="GZ7024" s="402"/>
      <c r="HA7024" s="402"/>
      <c r="HB7024" s="402"/>
      <c r="HC7024" s="402"/>
      <c r="HD7024" s="402"/>
      <c r="HE7024" s="402"/>
      <c r="HF7024" s="402"/>
      <c r="HG7024" s="402"/>
      <c r="HH7024" s="402"/>
      <c r="HI7024" s="402"/>
      <c r="HJ7024" s="402"/>
      <c r="HK7024" s="402"/>
      <c r="HL7024" s="402"/>
      <c r="HM7024" s="402"/>
      <c r="HN7024" s="402"/>
      <c r="HO7024" s="402"/>
      <c r="HP7024" s="402"/>
      <c r="HQ7024" s="402"/>
      <c r="HR7024" s="402"/>
      <c r="HS7024" s="402"/>
      <c r="HT7024" s="402"/>
      <c r="HU7024" s="402"/>
      <c r="HV7024" s="402"/>
      <c r="HW7024" s="402"/>
      <c r="HX7024" s="402"/>
      <c r="HY7024" s="402"/>
      <c r="HZ7024" s="402"/>
      <c r="IA7024" s="402"/>
      <c r="IB7024" s="402"/>
      <c r="IC7024" s="402"/>
      <c r="ID7024" s="402"/>
      <c r="IE7024" s="402"/>
      <c r="IF7024" s="402"/>
      <c r="IG7024" s="402"/>
      <c r="IH7024" s="402"/>
      <c r="II7024" s="402"/>
      <c r="IJ7024" s="402"/>
      <c r="IK7024" s="402"/>
      <c r="IL7024" s="402"/>
      <c r="IM7024" s="402"/>
      <c r="IN7024" s="402"/>
      <c r="IO7024" s="402"/>
      <c r="IP7024" s="402"/>
      <c r="IQ7024" s="402"/>
      <c r="IR7024" s="402"/>
      <c r="IS7024" s="402"/>
      <c r="IT7024" s="402"/>
      <c r="IU7024" s="402"/>
      <c r="IV7024" s="402"/>
    </row>
    <row r="7025" spans="1:256" s="402" customFormat="1">
      <c r="A7025" s="13"/>
      <c r="B7025" s="8"/>
      <c r="C7025" s="8"/>
      <c r="D7025" s="113"/>
      <c r="E7025" s="404"/>
      <c r="F7025" s="33"/>
      <c r="G7025" s="282"/>
      <c r="H7025" s="283"/>
      <c r="I7025" s="33"/>
      <c r="J7025" s="33"/>
      <c r="K7025" s="33"/>
      <c r="L7025" s="33"/>
      <c r="M7025" s="33"/>
      <c r="N7025" s="33"/>
      <c r="O7025" s="33"/>
      <c r="P7025" s="33"/>
      <c r="Q7025" s="33"/>
      <c r="R7025" s="33"/>
      <c r="S7025" s="33"/>
      <c r="T7025" s="33"/>
      <c r="U7025" s="33"/>
      <c r="V7025" s="33"/>
      <c r="W7025" s="33"/>
      <c r="X7025" s="282"/>
      <c r="Y7025" s="33"/>
      <c r="Z7025" s="284"/>
      <c r="AA7025" s="284"/>
      <c r="AB7025" s="33"/>
      <c r="AC7025" s="33"/>
      <c r="AD7025" s="33"/>
      <c r="AE7025" s="33"/>
      <c r="AF7025" s="33"/>
      <c r="AG7025" s="33"/>
      <c r="AH7025" s="33"/>
      <c r="AI7025" s="33"/>
      <c r="AJ7025" s="33"/>
      <c r="AK7025" s="33"/>
      <c r="AL7025" s="33"/>
      <c r="AM7025" s="33"/>
      <c r="AN7025" s="33"/>
      <c r="AO7025" s="33"/>
      <c r="AP7025" s="34"/>
      <c r="AQ7025" s="34"/>
      <c r="AR7025" s="28"/>
      <c r="AS7025" s="29"/>
      <c r="AT7025" s="29"/>
      <c r="AU7025" s="29"/>
    </row>
    <row r="7026" spans="1:256" s="21" customFormat="1">
      <c r="A7026" s="12"/>
      <c r="B7026" s="9">
        <v>2</v>
      </c>
      <c r="C7026" s="9" t="s">
        <v>15</v>
      </c>
      <c r="D7026" s="81" t="s">
        <v>9</v>
      </c>
      <c r="E7026" s="405">
        <v>161771000</v>
      </c>
      <c r="F7026" s="31">
        <f t="shared" ref="F7026:V7026" si="1066">SUM(F7027:F7043)</f>
        <v>12500000</v>
      </c>
      <c r="G7026" s="31">
        <f t="shared" si="1066"/>
        <v>12500000</v>
      </c>
      <c r="H7026" s="31">
        <f t="shared" si="1066"/>
        <v>12500000</v>
      </c>
      <c r="I7026" s="31">
        <f t="shared" si="1066"/>
        <v>0</v>
      </c>
      <c r="J7026" s="31">
        <f t="shared" si="1066"/>
        <v>0</v>
      </c>
      <c r="K7026" s="31">
        <f t="shared" si="1066"/>
        <v>0</v>
      </c>
      <c r="L7026" s="31">
        <f t="shared" si="1066"/>
        <v>0</v>
      </c>
      <c r="M7026" s="31">
        <f t="shared" si="1066"/>
        <v>0</v>
      </c>
      <c r="N7026" s="31">
        <f t="shared" si="1066"/>
        <v>0</v>
      </c>
      <c r="O7026" s="31">
        <f t="shared" si="1066"/>
        <v>0</v>
      </c>
      <c r="P7026" s="31">
        <f t="shared" si="1066"/>
        <v>0</v>
      </c>
      <c r="Q7026" s="31">
        <f t="shared" si="1066"/>
        <v>0</v>
      </c>
      <c r="R7026" s="31">
        <f t="shared" si="1066"/>
        <v>0</v>
      </c>
      <c r="S7026" s="31">
        <f t="shared" si="1066"/>
        <v>0</v>
      </c>
      <c r="T7026" s="31">
        <f t="shared" si="1066"/>
        <v>0</v>
      </c>
      <c r="U7026" s="31">
        <f t="shared" si="1066"/>
        <v>0</v>
      </c>
      <c r="V7026" s="31">
        <f t="shared" si="1066"/>
        <v>0</v>
      </c>
      <c r="W7026" s="31">
        <f>SUM(O7026:V7026)</f>
        <v>0</v>
      </c>
      <c r="X7026" s="31">
        <f>SUM(X7027:X7043)</f>
        <v>0</v>
      </c>
      <c r="Y7026" s="31">
        <f>H7026+I7026+J7026+K7026+L7026+M7026+N7026+W7026+X7026</f>
        <v>12500000</v>
      </c>
      <c r="Z7026" s="31">
        <f t="shared" ref="Z7026:AK7026" si="1067">SUM(Z7027:Z7043)</f>
        <v>0</v>
      </c>
      <c r="AA7026" s="31">
        <f t="shared" si="1067"/>
        <v>0</v>
      </c>
      <c r="AB7026" s="31">
        <f t="shared" si="1067"/>
        <v>0</v>
      </c>
      <c r="AC7026" s="31">
        <f t="shared" si="1067"/>
        <v>0</v>
      </c>
      <c r="AD7026" s="31">
        <f t="shared" si="1067"/>
        <v>0</v>
      </c>
      <c r="AE7026" s="31">
        <f t="shared" si="1067"/>
        <v>0</v>
      </c>
      <c r="AF7026" s="31">
        <f t="shared" si="1067"/>
        <v>0</v>
      </c>
      <c r="AG7026" s="31">
        <f t="shared" si="1067"/>
        <v>0</v>
      </c>
      <c r="AH7026" s="31">
        <f t="shared" si="1067"/>
        <v>0</v>
      </c>
      <c r="AI7026" s="31">
        <f t="shared" si="1067"/>
        <v>0</v>
      </c>
      <c r="AJ7026" s="31">
        <f t="shared" si="1067"/>
        <v>0</v>
      </c>
      <c r="AK7026" s="31">
        <f t="shared" si="1067"/>
        <v>0</v>
      </c>
      <c r="AL7026" s="31">
        <f>SUM(AD7026:AK7026)</f>
        <v>0</v>
      </c>
      <c r="AM7026" s="31">
        <f>SUM(AM7027:AM7043)</f>
        <v>0</v>
      </c>
      <c r="AN7026" s="31">
        <f>SUM(AN7027:AN7043)</f>
        <v>0</v>
      </c>
      <c r="AO7026" s="31">
        <f>Z7026+AA7026+AB7026+AC7026+AL7026+AM7026+AN7026</f>
        <v>0</v>
      </c>
      <c r="AP7026" s="32">
        <f>E7026+Y7026-AO7026</f>
        <v>174271000</v>
      </c>
      <c r="AQ7026" s="32"/>
      <c r="AR7026" s="28"/>
      <c r="AS7026" s="29">
        <f>E7026+H7026+I7026+J7026+K7026+L7026+M7026+N7026+W7026+X7026-Z7026-AB7026-AL7026-AC7026-AM7026-AN7026</f>
        <v>174271000</v>
      </c>
      <c r="AT7026" s="29">
        <f>AP7026-AS7026</f>
        <v>0</v>
      </c>
      <c r="AU7026" s="29">
        <f>E7026</f>
        <v>161771000</v>
      </c>
      <c r="AV7026" s="86">
        <f>AS7026-AU7026</f>
        <v>12500000</v>
      </c>
      <c r="AW7026" s="86">
        <f>Y7026-AO7026</f>
        <v>12500000</v>
      </c>
      <c r="AX7026" s="86">
        <f>AV7026-AW7026</f>
        <v>0</v>
      </c>
      <c r="AY7026" s="86"/>
      <c r="AZ7026" s="398"/>
      <c r="BA7026" s="86"/>
      <c r="BB7026" s="86"/>
      <c r="BC7026" s="86"/>
      <c r="BD7026" s="86"/>
      <c r="BE7026" s="86"/>
      <c r="BF7026" s="86"/>
      <c r="BG7026" s="86"/>
      <c r="BH7026" s="86"/>
      <c r="BI7026" s="86"/>
      <c r="BJ7026" s="86"/>
      <c r="BK7026" s="86"/>
      <c r="BL7026" s="86"/>
      <c r="BM7026" s="86"/>
      <c r="BN7026" s="86"/>
      <c r="BO7026" s="86"/>
      <c r="BP7026" s="86"/>
      <c r="BQ7026" s="86"/>
      <c r="BR7026" s="86"/>
      <c r="BS7026" s="86"/>
      <c r="BT7026" s="86"/>
      <c r="BU7026" s="86"/>
      <c r="BV7026" s="86"/>
      <c r="BW7026" s="86"/>
      <c r="BX7026" s="86"/>
      <c r="BY7026" s="86"/>
      <c r="BZ7026" s="86"/>
      <c r="CA7026" s="86"/>
      <c r="CB7026" s="86"/>
      <c r="CC7026" s="86"/>
      <c r="CD7026" s="86"/>
      <c r="CE7026" s="86"/>
      <c r="CF7026" s="86"/>
      <c r="CG7026" s="86"/>
      <c r="CH7026" s="86"/>
      <c r="CI7026" s="86"/>
      <c r="CJ7026" s="86"/>
      <c r="CK7026" s="86"/>
      <c r="CL7026" s="86"/>
      <c r="CM7026" s="86"/>
      <c r="CN7026" s="86"/>
      <c r="CO7026" s="86"/>
      <c r="CP7026" s="86"/>
      <c r="CQ7026" s="86"/>
      <c r="CR7026" s="86"/>
      <c r="CS7026" s="86"/>
      <c r="CT7026" s="86"/>
      <c r="CU7026" s="86"/>
      <c r="CV7026" s="86"/>
      <c r="CW7026" s="86"/>
      <c r="CX7026" s="86"/>
      <c r="CY7026" s="86"/>
      <c r="CZ7026" s="86"/>
      <c r="DA7026" s="86"/>
      <c r="DB7026" s="86"/>
      <c r="DC7026" s="86"/>
      <c r="DD7026" s="86"/>
      <c r="DE7026" s="86"/>
      <c r="DF7026" s="86"/>
      <c r="DG7026" s="86"/>
      <c r="DH7026" s="86"/>
      <c r="DI7026" s="86"/>
      <c r="DJ7026" s="86"/>
      <c r="DK7026" s="86"/>
      <c r="DL7026" s="86"/>
      <c r="DM7026" s="86"/>
      <c r="DN7026" s="86"/>
      <c r="DO7026" s="86"/>
      <c r="DP7026" s="86"/>
      <c r="DQ7026" s="86"/>
      <c r="DR7026" s="86"/>
      <c r="DS7026" s="86"/>
      <c r="DT7026" s="86"/>
      <c r="DU7026" s="86"/>
      <c r="DV7026" s="86"/>
      <c r="DW7026" s="86"/>
      <c r="DX7026" s="86"/>
      <c r="DY7026" s="86"/>
      <c r="DZ7026" s="86"/>
      <c r="EA7026" s="86"/>
      <c r="EB7026" s="86"/>
      <c r="EC7026" s="86"/>
      <c r="ED7026" s="86"/>
      <c r="EE7026" s="86"/>
      <c r="EF7026" s="86"/>
      <c r="EG7026" s="86"/>
      <c r="EH7026" s="86"/>
      <c r="EI7026" s="86"/>
      <c r="EJ7026" s="86"/>
      <c r="EK7026" s="86"/>
      <c r="EL7026" s="86"/>
      <c r="EM7026" s="86"/>
      <c r="EN7026" s="86"/>
      <c r="EO7026" s="86"/>
      <c r="EP7026" s="86"/>
      <c r="EQ7026" s="86"/>
      <c r="ER7026" s="86"/>
      <c r="ES7026" s="86"/>
      <c r="ET7026" s="86"/>
      <c r="EU7026" s="86"/>
      <c r="EV7026" s="86"/>
      <c r="EW7026" s="86"/>
      <c r="EX7026" s="86"/>
      <c r="EY7026" s="86"/>
      <c r="EZ7026" s="86"/>
      <c r="FA7026" s="86"/>
      <c r="FB7026" s="86"/>
      <c r="FC7026" s="86"/>
      <c r="FD7026" s="86"/>
      <c r="FE7026" s="86"/>
      <c r="FF7026" s="86"/>
      <c r="FG7026" s="86"/>
      <c r="FH7026" s="86"/>
      <c r="FI7026" s="86"/>
      <c r="FJ7026" s="86"/>
      <c r="FK7026" s="86"/>
      <c r="FL7026" s="86"/>
      <c r="FM7026" s="86"/>
      <c r="FN7026" s="86"/>
      <c r="FO7026" s="86"/>
      <c r="FP7026" s="86"/>
      <c r="FQ7026" s="86"/>
      <c r="FR7026" s="86"/>
      <c r="FS7026" s="86"/>
      <c r="FT7026" s="86"/>
      <c r="FU7026" s="86"/>
      <c r="FV7026" s="86"/>
      <c r="FW7026" s="86"/>
      <c r="FX7026" s="86"/>
      <c r="FY7026" s="86"/>
      <c r="FZ7026" s="86"/>
      <c r="GA7026" s="86"/>
      <c r="GB7026" s="86"/>
      <c r="GC7026" s="86"/>
      <c r="GD7026" s="86"/>
      <c r="GE7026" s="86"/>
      <c r="GF7026" s="86"/>
      <c r="GG7026" s="86"/>
      <c r="GH7026" s="86"/>
      <c r="GI7026" s="86"/>
      <c r="GJ7026" s="86"/>
      <c r="GK7026" s="86"/>
      <c r="GL7026" s="86"/>
      <c r="GM7026" s="86"/>
      <c r="GN7026" s="86"/>
      <c r="GO7026" s="86"/>
      <c r="GP7026" s="86"/>
      <c r="GQ7026" s="86"/>
      <c r="GR7026" s="86"/>
      <c r="GS7026" s="86"/>
      <c r="GT7026" s="86"/>
      <c r="GU7026" s="86"/>
      <c r="GV7026" s="86"/>
      <c r="GW7026" s="86"/>
      <c r="GX7026" s="86"/>
      <c r="GY7026" s="86"/>
      <c r="GZ7026" s="86"/>
      <c r="HA7026" s="86"/>
      <c r="HB7026" s="86"/>
      <c r="HC7026" s="86"/>
      <c r="HD7026" s="86"/>
      <c r="HE7026" s="86"/>
      <c r="HF7026" s="86"/>
      <c r="HG7026" s="86"/>
      <c r="HH7026" s="86"/>
      <c r="HI7026" s="86"/>
      <c r="HJ7026" s="86"/>
      <c r="HK7026" s="86"/>
      <c r="HL7026" s="86"/>
      <c r="HM7026" s="86"/>
      <c r="HN7026" s="86"/>
      <c r="HO7026" s="86"/>
      <c r="HP7026" s="86"/>
      <c r="HQ7026" s="86"/>
      <c r="HR7026" s="86"/>
      <c r="HS7026" s="86"/>
      <c r="HT7026" s="86"/>
      <c r="HU7026" s="86"/>
      <c r="HV7026" s="86"/>
      <c r="HW7026" s="86"/>
      <c r="HX7026" s="86"/>
      <c r="HY7026" s="86"/>
      <c r="HZ7026" s="86"/>
      <c r="IA7026" s="86"/>
      <c r="IB7026" s="86"/>
      <c r="IC7026" s="86"/>
      <c r="ID7026" s="86"/>
      <c r="IE7026" s="86"/>
      <c r="IF7026" s="86"/>
      <c r="IG7026" s="86"/>
      <c r="IH7026" s="86"/>
      <c r="II7026" s="86"/>
      <c r="IJ7026" s="86"/>
      <c r="IK7026" s="86"/>
      <c r="IL7026" s="86"/>
      <c r="IM7026" s="86"/>
      <c r="IN7026" s="86"/>
      <c r="IO7026" s="86"/>
      <c r="IP7026" s="86"/>
      <c r="IQ7026" s="86"/>
      <c r="IR7026" s="86"/>
      <c r="IS7026" s="86"/>
      <c r="IT7026" s="86"/>
      <c r="IU7026" s="86"/>
      <c r="IV7026" s="86"/>
    </row>
    <row r="7027" spans="1:256" s="402" customFormat="1">
      <c r="A7027" s="13"/>
      <c r="B7027" s="8"/>
      <c r="C7027" s="8"/>
      <c r="D7027" s="240"/>
      <c r="E7027" s="266"/>
      <c r="F7027" s="321"/>
      <c r="G7027" s="282"/>
      <c r="H7027" s="283"/>
      <c r="I7027" s="33"/>
      <c r="J7027" s="33"/>
      <c r="K7027" s="33"/>
      <c r="L7027" s="33"/>
      <c r="M7027" s="33"/>
      <c r="N7027" s="33"/>
      <c r="O7027" s="33"/>
      <c r="P7027" s="33"/>
      <c r="Q7027" s="33"/>
      <c r="R7027" s="33"/>
      <c r="S7027" s="33"/>
      <c r="T7027" s="33"/>
      <c r="U7027" s="33"/>
      <c r="V7027" s="33"/>
      <c r="W7027" s="33"/>
      <c r="X7027" s="282"/>
      <c r="Y7027" s="33"/>
      <c r="Z7027" s="284"/>
      <c r="AA7027" s="284"/>
      <c r="AB7027" s="33"/>
      <c r="AC7027" s="33"/>
      <c r="AD7027" s="33"/>
      <c r="AE7027" s="33"/>
      <c r="AF7027" s="33"/>
      <c r="AG7027" s="33"/>
      <c r="AH7027" s="33"/>
      <c r="AI7027" s="33"/>
      <c r="AJ7027" s="33"/>
      <c r="AK7027" s="33"/>
      <c r="AL7027" s="33"/>
      <c r="AM7027" s="33"/>
      <c r="AN7027" s="33"/>
      <c r="AO7027" s="33"/>
      <c r="AP7027" s="34"/>
      <c r="AQ7027" s="34"/>
      <c r="AR7027" s="28"/>
      <c r="AS7027" s="29"/>
      <c r="AT7027" s="29"/>
      <c r="AU7027" s="29"/>
    </row>
    <row r="7028" spans="1:256" s="480" customFormat="1">
      <c r="A7028" s="13"/>
      <c r="B7028" s="8"/>
      <c r="C7028" s="8"/>
      <c r="D7028" s="240"/>
      <c r="E7028" s="266"/>
      <c r="F7028" s="321"/>
      <c r="G7028" s="282"/>
      <c r="H7028" s="283"/>
      <c r="I7028" s="33"/>
      <c r="J7028" s="33"/>
      <c r="K7028" s="33"/>
      <c r="L7028" s="33"/>
      <c r="M7028" s="33"/>
      <c r="N7028" s="33"/>
      <c r="O7028" s="33"/>
      <c r="P7028" s="33"/>
      <c r="Q7028" s="33"/>
      <c r="R7028" s="33"/>
      <c r="S7028" s="33"/>
      <c r="T7028" s="33"/>
      <c r="U7028" s="33"/>
      <c r="V7028" s="33"/>
      <c r="W7028" s="33"/>
      <c r="X7028" s="282"/>
      <c r="Y7028" s="33"/>
      <c r="Z7028" s="284"/>
      <c r="AA7028" s="284"/>
      <c r="AB7028" s="33"/>
      <c r="AC7028" s="33"/>
      <c r="AD7028" s="33"/>
      <c r="AE7028" s="33"/>
      <c r="AF7028" s="33"/>
      <c r="AG7028" s="33"/>
      <c r="AH7028" s="33"/>
      <c r="AI7028" s="33"/>
      <c r="AJ7028" s="33"/>
      <c r="AK7028" s="33"/>
      <c r="AL7028" s="33"/>
      <c r="AM7028" s="33"/>
      <c r="AN7028" s="33"/>
      <c r="AO7028" s="33"/>
      <c r="AP7028" s="34"/>
      <c r="AQ7028" s="34"/>
      <c r="AR7028" s="28"/>
      <c r="AS7028" s="29"/>
      <c r="AT7028" s="29"/>
      <c r="AU7028" s="29"/>
    </row>
    <row r="7029" spans="1:256" s="480" customFormat="1">
      <c r="A7029" s="13"/>
      <c r="B7029" s="8"/>
      <c r="C7029" s="83">
        <v>433</v>
      </c>
      <c r="D7029" s="375" t="s">
        <v>171</v>
      </c>
      <c r="E7029" s="266"/>
      <c r="F7029" s="321"/>
      <c r="G7029" s="282"/>
      <c r="H7029" s="283"/>
      <c r="I7029" s="33"/>
      <c r="J7029" s="33"/>
      <c r="K7029" s="33"/>
      <c r="L7029" s="33"/>
      <c r="M7029" s="33"/>
      <c r="N7029" s="33"/>
      <c r="O7029" s="33"/>
      <c r="P7029" s="33"/>
      <c r="Q7029" s="33"/>
      <c r="R7029" s="33"/>
      <c r="S7029" s="33"/>
      <c r="T7029" s="33"/>
      <c r="U7029" s="33"/>
      <c r="V7029" s="33"/>
      <c r="W7029" s="33"/>
      <c r="X7029" s="282"/>
      <c r="Y7029" s="33"/>
      <c r="Z7029" s="284"/>
      <c r="AA7029" s="284"/>
      <c r="AB7029" s="33"/>
      <c r="AC7029" s="33"/>
      <c r="AD7029" s="33"/>
      <c r="AE7029" s="33"/>
      <c r="AF7029" s="33"/>
      <c r="AG7029" s="33"/>
      <c r="AH7029" s="33"/>
      <c r="AI7029" s="33"/>
      <c r="AJ7029" s="33"/>
      <c r="AK7029" s="33"/>
      <c r="AL7029" s="33"/>
      <c r="AM7029" s="33"/>
      <c r="AN7029" s="33"/>
      <c r="AO7029" s="33"/>
      <c r="AP7029" s="34"/>
      <c r="AQ7029" s="34"/>
      <c r="AR7029" s="28"/>
      <c r="AS7029" s="29"/>
      <c r="AT7029" s="29"/>
      <c r="AU7029" s="29"/>
    </row>
    <row r="7030" spans="1:256" s="480" customFormat="1">
      <c r="A7030" s="13"/>
      <c r="B7030" s="8"/>
      <c r="C7030" s="8"/>
      <c r="D7030" s="472" t="s">
        <v>173</v>
      </c>
      <c r="E7030" s="266"/>
      <c r="F7030" s="321"/>
      <c r="G7030" s="282"/>
      <c r="H7030" s="283"/>
      <c r="I7030" s="33"/>
      <c r="J7030" s="33"/>
      <c r="K7030" s="33"/>
      <c r="L7030" s="33"/>
      <c r="M7030" s="33"/>
      <c r="N7030" s="33"/>
      <c r="O7030" s="33"/>
      <c r="P7030" s="33"/>
      <c r="Q7030" s="33"/>
      <c r="R7030" s="33"/>
      <c r="S7030" s="33"/>
      <c r="T7030" s="33"/>
      <c r="U7030" s="33"/>
      <c r="V7030" s="33"/>
      <c r="W7030" s="33"/>
      <c r="X7030" s="282"/>
      <c r="Y7030" s="33"/>
      <c r="Z7030" s="284"/>
      <c r="AA7030" s="284"/>
      <c r="AB7030" s="33"/>
      <c r="AC7030" s="33"/>
      <c r="AD7030" s="33"/>
      <c r="AE7030" s="33"/>
      <c r="AF7030" s="33"/>
      <c r="AG7030" s="33"/>
      <c r="AH7030" s="33"/>
      <c r="AI7030" s="33"/>
      <c r="AJ7030" s="33"/>
      <c r="AK7030" s="33"/>
      <c r="AL7030" s="33"/>
      <c r="AM7030" s="33"/>
      <c r="AN7030" s="33"/>
      <c r="AO7030" s="33"/>
      <c r="AP7030" s="34"/>
      <c r="AQ7030" s="34"/>
      <c r="AR7030" s="28"/>
      <c r="AS7030" s="29"/>
      <c r="AT7030" s="29"/>
      <c r="AU7030" s="29"/>
    </row>
    <row r="7031" spans="1:256" s="480" customFormat="1">
      <c r="A7031" s="13"/>
      <c r="B7031" s="8"/>
      <c r="C7031" s="8"/>
      <c r="D7031" s="473" t="s">
        <v>176</v>
      </c>
      <c r="E7031" s="266"/>
      <c r="F7031" s="321"/>
      <c r="G7031" s="282"/>
      <c r="H7031" s="283"/>
      <c r="I7031" s="33"/>
      <c r="J7031" s="33"/>
      <c r="K7031" s="33"/>
      <c r="L7031" s="33"/>
      <c r="M7031" s="33"/>
      <c r="N7031" s="33"/>
      <c r="O7031" s="33"/>
      <c r="P7031" s="33"/>
      <c r="Q7031" s="33"/>
      <c r="R7031" s="33"/>
      <c r="S7031" s="33"/>
      <c r="T7031" s="33"/>
      <c r="U7031" s="33"/>
      <c r="V7031" s="33"/>
      <c r="W7031" s="33"/>
      <c r="X7031" s="282"/>
      <c r="Y7031" s="33"/>
      <c r="Z7031" s="284"/>
      <c r="AA7031" s="284"/>
      <c r="AB7031" s="33"/>
      <c r="AC7031" s="33"/>
      <c r="AD7031" s="33"/>
      <c r="AE7031" s="33"/>
      <c r="AF7031" s="33"/>
      <c r="AG7031" s="33"/>
      <c r="AH7031" s="33"/>
      <c r="AI7031" s="33"/>
      <c r="AJ7031" s="33"/>
      <c r="AK7031" s="33"/>
      <c r="AL7031" s="33"/>
      <c r="AM7031" s="33"/>
      <c r="AN7031" s="33"/>
      <c r="AO7031" s="33"/>
      <c r="AP7031" s="34"/>
      <c r="AQ7031" s="34"/>
      <c r="AR7031" s="28"/>
      <c r="AS7031" s="29"/>
      <c r="AT7031" s="29"/>
      <c r="AU7031" s="29"/>
    </row>
    <row r="7032" spans="1:256" s="480" customFormat="1">
      <c r="A7032" s="13"/>
      <c r="B7032" s="8"/>
      <c r="C7032" s="8"/>
      <c r="D7032" s="345" t="s">
        <v>177</v>
      </c>
      <c r="E7032" s="266"/>
      <c r="F7032" s="261">
        <v>10000000</v>
      </c>
      <c r="G7032" s="282">
        <f>SUM(H7033:H7034)</f>
        <v>10000000</v>
      </c>
      <c r="H7032" s="283"/>
      <c r="I7032" s="33"/>
      <c r="J7032" s="33"/>
      <c r="K7032" s="33"/>
      <c r="L7032" s="33"/>
      <c r="M7032" s="33"/>
      <c r="N7032" s="33"/>
      <c r="O7032" s="33"/>
      <c r="P7032" s="33"/>
      <c r="Q7032" s="33"/>
      <c r="R7032" s="33"/>
      <c r="S7032" s="33"/>
      <c r="T7032" s="33"/>
      <c r="U7032" s="33"/>
      <c r="V7032" s="33"/>
      <c r="W7032" s="33"/>
      <c r="X7032" s="282"/>
      <c r="Y7032" s="33"/>
      <c r="Z7032" s="284"/>
      <c r="AA7032" s="284"/>
      <c r="AB7032" s="33"/>
      <c r="AC7032" s="33"/>
      <c r="AD7032" s="33"/>
      <c r="AE7032" s="33"/>
      <c r="AF7032" s="33"/>
      <c r="AG7032" s="33"/>
      <c r="AH7032" s="33"/>
      <c r="AI7032" s="33"/>
      <c r="AJ7032" s="33"/>
      <c r="AK7032" s="33"/>
      <c r="AL7032" s="33"/>
      <c r="AM7032" s="33"/>
      <c r="AN7032" s="33"/>
      <c r="AO7032" s="33"/>
      <c r="AP7032" s="34"/>
      <c r="AQ7032" s="34"/>
      <c r="AR7032" s="28"/>
      <c r="AS7032" s="29"/>
      <c r="AT7032" s="29"/>
      <c r="AU7032" s="29"/>
    </row>
    <row r="7033" spans="1:256" s="531" customFormat="1">
      <c r="A7033" s="13"/>
      <c r="B7033" s="8"/>
      <c r="C7033" s="8"/>
      <c r="D7033" s="344" t="s">
        <v>1804</v>
      </c>
      <c r="E7033" s="266"/>
      <c r="F7033" s="261"/>
      <c r="G7033" s="282"/>
      <c r="H7033" s="283">
        <v>7000000</v>
      </c>
      <c r="I7033" s="33"/>
      <c r="J7033" s="33"/>
      <c r="K7033" s="33"/>
      <c r="L7033" s="33"/>
      <c r="M7033" s="33"/>
      <c r="N7033" s="33"/>
      <c r="O7033" s="33"/>
      <c r="P7033" s="33"/>
      <c r="Q7033" s="33"/>
      <c r="R7033" s="33"/>
      <c r="S7033" s="33"/>
      <c r="T7033" s="33"/>
      <c r="U7033" s="33"/>
      <c r="V7033" s="33"/>
      <c r="W7033" s="33"/>
      <c r="X7033" s="282"/>
      <c r="Y7033" s="33"/>
      <c r="Z7033" s="284"/>
      <c r="AA7033" s="284"/>
      <c r="AB7033" s="33"/>
      <c r="AC7033" s="33"/>
      <c r="AD7033" s="33"/>
      <c r="AE7033" s="33"/>
      <c r="AF7033" s="33"/>
      <c r="AG7033" s="33"/>
      <c r="AH7033" s="33"/>
      <c r="AI7033" s="33"/>
      <c r="AJ7033" s="33"/>
      <c r="AK7033" s="33"/>
      <c r="AL7033" s="33"/>
      <c r="AM7033" s="33"/>
      <c r="AN7033" s="33"/>
      <c r="AO7033" s="33"/>
      <c r="AP7033" s="34"/>
      <c r="AQ7033" s="34"/>
      <c r="AR7033" s="28"/>
      <c r="AS7033" s="29"/>
      <c r="AT7033" s="29"/>
      <c r="AU7033" s="29"/>
    </row>
    <row r="7034" spans="1:256" s="531" customFormat="1">
      <c r="A7034" s="13"/>
      <c r="B7034" s="8"/>
      <c r="C7034" s="8"/>
      <c r="D7034" s="344" t="s">
        <v>1805</v>
      </c>
      <c r="E7034" s="266"/>
      <c r="F7034" s="261"/>
      <c r="G7034" s="282"/>
      <c r="H7034" s="283">
        <v>3000000</v>
      </c>
      <c r="I7034" s="33"/>
      <c r="J7034" s="33"/>
      <c r="K7034" s="33"/>
      <c r="L7034" s="33"/>
      <c r="M7034" s="33"/>
      <c r="N7034" s="33"/>
      <c r="O7034" s="33"/>
      <c r="P7034" s="33"/>
      <c r="Q7034" s="33"/>
      <c r="R7034" s="33"/>
      <c r="S7034" s="33"/>
      <c r="T7034" s="33"/>
      <c r="U7034" s="33"/>
      <c r="V7034" s="33"/>
      <c r="W7034" s="33"/>
      <c r="X7034" s="282"/>
      <c r="Y7034" s="33"/>
      <c r="Z7034" s="284"/>
      <c r="AA7034" s="284"/>
      <c r="AB7034" s="33"/>
      <c r="AC7034" s="33"/>
      <c r="AD7034" s="33"/>
      <c r="AE7034" s="33"/>
      <c r="AF7034" s="33"/>
      <c r="AG7034" s="33"/>
      <c r="AH7034" s="33"/>
      <c r="AI7034" s="33"/>
      <c r="AJ7034" s="33"/>
      <c r="AK7034" s="33"/>
      <c r="AL7034" s="33"/>
      <c r="AM7034" s="33"/>
      <c r="AN7034" s="33"/>
      <c r="AO7034" s="33"/>
      <c r="AP7034" s="34"/>
      <c r="AQ7034" s="34"/>
      <c r="AR7034" s="28"/>
      <c r="AS7034" s="29"/>
      <c r="AT7034" s="29"/>
      <c r="AU7034" s="29"/>
    </row>
    <row r="7035" spans="1:256" s="480" customFormat="1">
      <c r="A7035" s="13"/>
      <c r="B7035" s="8"/>
      <c r="C7035" s="8"/>
      <c r="D7035" s="240"/>
      <c r="E7035" s="266"/>
      <c r="F7035" s="321"/>
      <c r="G7035" s="282"/>
      <c r="H7035" s="283"/>
      <c r="I7035" s="33"/>
      <c r="J7035" s="33"/>
      <c r="K7035" s="33"/>
      <c r="L7035" s="33"/>
      <c r="M7035" s="33"/>
      <c r="N7035" s="33"/>
      <c r="O7035" s="33"/>
      <c r="P7035" s="33"/>
      <c r="Q7035" s="33"/>
      <c r="R7035" s="33"/>
      <c r="S7035" s="33"/>
      <c r="T7035" s="33"/>
      <c r="U7035" s="33"/>
      <c r="V7035" s="33"/>
      <c r="W7035" s="33"/>
      <c r="X7035" s="282"/>
      <c r="Y7035" s="33"/>
      <c r="Z7035" s="284"/>
      <c r="AA7035" s="284"/>
      <c r="AB7035" s="33"/>
      <c r="AC7035" s="33"/>
      <c r="AD7035" s="33"/>
      <c r="AE7035" s="33"/>
      <c r="AF7035" s="33"/>
      <c r="AG7035" s="33"/>
      <c r="AH7035" s="33"/>
      <c r="AI7035" s="33"/>
      <c r="AJ7035" s="33"/>
      <c r="AK7035" s="33"/>
      <c r="AL7035" s="33"/>
      <c r="AM7035" s="33"/>
      <c r="AN7035" s="33"/>
      <c r="AO7035" s="33"/>
      <c r="AP7035" s="34"/>
      <c r="AQ7035" s="34"/>
      <c r="AR7035" s="28"/>
      <c r="AS7035" s="29"/>
      <c r="AT7035" s="29"/>
      <c r="AU7035" s="29"/>
    </row>
    <row r="7036" spans="1:256" s="480" customFormat="1">
      <c r="A7036" s="13"/>
      <c r="B7036" s="8"/>
      <c r="C7036" s="8"/>
      <c r="D7036" s="240"/>
      <c r="E7036" s="266"/>
      <c r="F7036" s="321"/>
      <c r="G7036" s="282"/>
      <c r="H7036" s="283"/>
      <c r="I7036" s="33"/>
      <c r="J7036" s="33"/>
      <c r="K7036" s="33"/>
      <c r="L7036" s="33"/>
      <c r="M7036" s="33"/>
      <c r="N7036" s="33"/>
      <c r="O7036" s="33"/>
      <c r="P7036" s="33"/>
      <c r="Q7036" s="33"/>
      <c r="R7036" s="33"/>
      <c r="S7036" s="33"/>
      <c r="T7036" s="33"/>
      <c r="U7036" s="33"/>
      <c r="V7036" s="33"/>
      <c r="W7036" s="33"/>
      <c r="X7036" s="282"/>
      <c r="Y7036" s="33"/>
      <c r="Z7036" s="284"/>
      <c r="AA7036" s="284"/>
      <c r="AB7036" s="33"/>
      <c r="AC7036" s="33"/>
      <c r="AD7036" s="33"/>
      <c r="AE7036" s="33"/>
      <c r="AF7036" s="33"/>
      <c r="AG7036" s="33"/>
      <c r="AH7036" s="33"/>
      <c r="AI7036" s="33"/>
      <c r="AJ7036" s="33"/>
      <c r="AK7036" s="33"/>
      <c r="AL7036" s="33"/>
      <c r="AM7036" s="33"/>
      <c r="AN7036" s="33"/>
      <c r="AO7036" s="33"/>
      <c r="AP7036" s="34"/>
      <c r="AQ7036" s="34"/>
      <c r="AR7036" s="28"/>
      <c r="AS7036" s="29"/>
      <c r="AT7036" s="29"/>
      <c r="AU7036" s="29"/>
    </row>
    <row r="7037" spans="1:256" s="480" customFormat="1">
      <c r="A7037" s="13"/>
      <c r="B7037" s="8"/>
      <c r="C7037" s="83">
        <v>434</v>
      </c>
      <c r="D7037" s="375" t="s">
        <v>171</v>
      </c>
      <c r="E7037" s="266"/>
      <c r="F7037" s="321"/>
      <c r="G7037" s="282"/>
      <c r="H7037" s="283"/>
      <c r="I7037" s="33"/>
      <c r="J7037" s="33"/>
      <c r="K7037" s="33"/>
      <c r="L7037" s="33"/>
      <c r="M7037" s="33"/>
      <c r="N7037" s="33"/>
      <c r="O7037" s="33"/>
      <c r="P7037" s="33"/>
      <c r="Q7037" s="33"/>
      <c r="R7037" s="33"/>
      <c r="S7037" s="33"/>
      <c r="T7037" s="33"/>
      <c r="U7037" s="33"/>
      <c r="V7037" s="33"/>
      <c r="W7037" s="33"/>
      <c r="X7037" s="282"/>
      <c r="Y7037" s="33"/>
      <c r="Z7037" s="284"/>
      <c r="AA7037" s="284"/>
      <c r="AB7037" s="33"/>
      <c r="AC7037" s="33"/>
      <c r="AD7037" s="33"/>
      <c r="AE7037" s="33"/>
      <c r="AF7037" s="33"/>
      <c r="AG7037" s="33"/>
      <c r="AH7037" s="33"/>
      <c r="AI7037" s="33"/>
      <c r="AJ7037" s="33"/>
      <c r="AK7037" s="33"/>
      <c r="AL7037" s="33"/>
      <c r="AM7037" s="33"/>
      <c r="AN7037" s="33"/>
      <c r="AO7037" s="33"/>
      <c r="AP7037" s="34"/>
      <c r="AQ7037" s="34"/>
      <c r="AR7037" s="28"/>
      <c r="AS7037" s="29"/>
      <c r="AT7037" s="29"/>
      <c r="AU7037" s="29"/>
    </row>
    <row r="7038" spans="1:256" s="480" customFormat="1">
      <c r="A7038" s="13"/>
      <c r="B7038" s="8"/>
      <c r="C7038" s="8"/>
      <c r="D7038" s="472" t="s">
        <v>184</v>
      </c>
      <c r="E7038" s="266"/>
      <c r="F7038" s="321"/>
      <c r="G7038" s="282"/>
      <c r="H7038" s="283"/>
      <c r="I7038" s="33"/>
      <c r="J7038" s="33"/>
      <c r="K7038" s="33"/>
      <c r="L7038" s="33"/>
      <c r="M7038" s="33"/>
      <c r="N7038" s="33"/>
      <c r="O7038" s="33"/>
      <c r="P7038" s="33"/>
      <c r="Q7038" s="33"/>
      <c r="R7038" s="33"/>
      <c r="S7038" s="33"/>
      <c r="T7038" s="33"/>
      <c r="U7038" s="33"/>
      <c r="V7038" s="33"/>
      <c r="W7038" s="33"/>
      <c r="X7038" s="282"/>
      <c r="Y7038" s="33"/>
      <c r="Z7038" s="284"/>
      <c r="AA7038" s="284"/>
      <c r="AB7038" s="33"/>
      <c r="AC7038" s="33"/>
      <c r="AD7038" s="33"/>
      <c r="AE7038" s="33"/>
      <c r="AF7038" s="33"/>
      <c r="AG7038" s="33"/>
      <c r="AH7038" s="33"/>
      <c r="AI7038" s="33"/>
      <c r="AJ7038" s="33"/>
      <c r="AK7038" s="33"/>
      <c r="AL7038" s="33"/>
      <c r="AM7038" s="33"/>
      <c r="AN7038" s="33"/>
      <c r="AO7038" s="33"/>
      <c r="AP7038" s="34"/>
      <c r="AQ7038" s="34"/>
      <c r="AR7038" s="28"/>
      <c r="AS7038" s="29"/>
      <c r="AT7038" s="29"/>
      <c r="AU7038" s="29"/>
    </row>
    <row r="7039" spans="1:256" s="480" customFormat="1">
      <c r="A7039" s="13"/>
      <c r="B7039" s="8"/>
      <c r="C7039" s="8"/>
      <c r="D7039" s="473" t="s">
        <v>188</v>
      </c>
      <c r="E7039" s="266"/>
      <c r="F7039" s="321"/>
      <c r="G7039" s="282"/>
      <c r="H7039" s="283"/>
      <c r="I7039" s="33"/>
      <c r="J7039" s="33"/>
      <c r="K7039" s="33"/>
      <c r="L7039" s="33"/>
      <c r="M7039" s="33"/>
      <c r="N7039" s="33"/>
      <c r="O7039" s="33"/>
      <c r="P7039" s="33"/>
      <c r="Q7039" s="33"/>
      <c r="R7039" s="33"/>
      <c r="S7039" s="33"/>
      <c r="T7039" s="33"/>
      <c r="U7039" s="33"/>
      <c r="V7039" s="33"/>
      <c r="W7039" s="33"/>
      <c r="X7039" s="282"/>
      <c r="Y7039" s="33"/>
      <c r="Z7039" s="284"/>
      <c r="AA7039" s="284"/>
      <c r="AB7039" s="33"/>
      <c r="AC7039" s="33"/>
      <c r="AD7039" s="33"/>
      <c r="AE7039" s="33"/>
      <c r="AF7039" s="33"/>
      <c r="AG7039" s="33"/>
      <c r="AH7039" s="33"/>
      <c r="AI7039" s="33"/>
      <c r="AJ7039" s="33"/>
      <c r="AK7039" s="33"/>
      <c r="AL7039" s="33"/>
      <c r="AM7039" s="33"/>
      <c r="AN7039" s="33"/>
      <c r="AO7039" s="33"/>
      <c r="AP7039" s="34"/>
      <c r="AQ7039" s="34"/>
      <c r="AR7039" s="28"/>
      <c r="AS7039" s="29"/>
      <c r="AT7039" s="29"/>
      <c r="AU7039" s="29"/>
    </row>
    <row r="7040" spans="1:256" s="480" customFormat="1">
      <c r="A7040" s="13"/>
      <c r="B7040" s="8"/>
      <c r="C7040" s="8"/>
      <c r="D7040" s="344" t="s">
        <v>570</v>
      </c>
      <c r="E7040" s="266"/>
      <c r="F7040" s="261">
        <v>2500000</v>
      </c>
      <c r="G7040" s="282">
        <f>SUM(H7040)</f>
        <v>2500000</v>
      </c>
      <c r="H7040" s="283">
        <v>2500000</v>
      </c>
      <c r="I7040" s="33"/>
      <c r="J7040" s="33"/>
      <c r="K7040" s="33"/>
      <c r="L7040" s="33"/>
      <c r="M7040" s="33"/>
      <c r="N7040" s="33"/>
      <c r="O7040" s="33"/>
      <c r="P7040" s="33"/>
      <c r="Q7040" s="33"/>
      <c r="R7040" s="33"/>
      <c r="S7040" s="33"/>
      <c r="T7040" s="33"/>
      <c r="U7040" s="33"/>
      <c r="V7040" s="33"/>
      <c r="W7040" s="33"/>
      <c r="X7040" s="282"/>
      <c r="Y7040" s="33"/>
      <c r="Z7040" s="284"/>
      <c r="AA7040" s="284"/>
      <c r="AB7040" s="33"/>
      <c r="AC7040" s="33"/>
      <c r="AD7040" s="33"/>
      <c r="AE7040" s="33"/>
      <c r="AF7040" s="33"/>
      <c r="AG7040" s="33"/>
      <c r="AH7040" s="33"/>
      <c r="AI7040" s="33"/>
      <c r="AJ7040" s="33"/>
      <c r="AK7040" s="33"/>
      <c r="AL7040" s="33"/>
      <c r="AM7040" s="33"/>
      <c r="AN7040" s="33"/>
      <c r="AO7040" s="33"/>
      <c r="AP7040" s="34"/>
      <c r="AQ7040" s="34"/>
      <c r="AR7040" s="28"/>
      <c r="AS7040" s="29"/>
      <c r="AT7040" s="29"/>
      <c r="AU7040" s="29"/>
    </row>
    <row r="7041" spans="1:256" s="480" customFormat="1">
      <c r="A7041" s="13"/>
      <c r="B7041" s="8"/>
      <c r="C7041" s="8"/>
      <c r="D7041" s="240"/>
      <c r="E7041" s="266"/>
      <c r="F7041" s="321"/>
      <c r="G7041" s="282"/>
      <c r="H7041" s="283"/>
      <c r="I7041" s="33"/>
      <c r="J7041" s="33"/>
      <c r="K7041" s="33"/>
      <c r="L7041" s="33"/>
      <c r="M7041" s="33"/>
      <c r="N7041" s="33"/>
      <c r="O7041" s="33"/>
      <c r="P7041" s="33"/>
      <c r="Q7041" s="33"/>
      <c r="R7041" s="33"/>
      <c r="S7041" s="33"/>
      <c r="T7041" s="33"/>
      <c r="U7041" s="33"/>
      <c r="V7041" s="33"/>
      <c r="W7041" s="33"/>
      <c r="X7041" s="282"/>
      <c r="Y7041" s="33"/>
      <c r="Z7041" s="284"/>
      <c r="AA7041" s="284"/>
      <c r="AB7041" s="33"/>
      <c r="AC7041" s="33"/>
      <c r="AD7041" s="33"/>
      <c r="AE7041" s="33"/>
      <c r="AF7041" s="33"/>
      <c r="AG7041" s="33"/>
      <c r="AH7041" s="33"/>
      <c r="AI7041" s="33"/>
      <c r="AJ7041" s="33"/>
      <c r="AK7041" s="33"/>
      <c r="AL7041" s="33"/>
      <c r="AM7041" s="33"/>
      <c r="AN7041" s="33"/>
      <c r="AO7041" s="33"/>
      <c r="AP7041" s="34"/>
      <c r="AQ7041" s="34"/>
      <c r="AR7041" s="28"/>
      <c r="AS7041" s="29"/>
      <c r="AT7041" s="29"/>
      <c r="AU7041" s="29"/>
    </row>
    <row r="7042" spans="1:256" s="402" customFormat="1">
      <c r="A7042" s="13"/>
      <c r="B7042" s="8"/>
      <c r="C7042" s="8"/>
      <c r="D7042" s="240"/>
      <c r="E7042" s="33"/>
      <c r="F7042" s="321"/>
      <c r="G7042" s="282"/>
      <c r="H7042" s="283"/>
      <c r="I7042" s="33"/>
      <c r="J7042" s="33"/>
      <c r="K7042" s="33"/>
      <c r="L7042" s="33"/>
      <c r="M7042" s="33"/>
      <c r="N7042" s="33"/>
      <c r="O7042" s="33"/>
      <c r="P7042" s="33"/>
      <c r="Q7042" s="33"/>
      <c r="R7042" s="33"/>
      <c r="S7042" s="33"/>
      <c r="T7042" s="33"/>
      <c r="U7042" s="33"/>
      <c r="V7042" s="33"/>
      <c r="W7042" s="33"/>
      <c r="X7042" s="282"/>
      <c r="Y7042" s="33"/>
      <c r="Z7042" s="284"/>
      <c r="AA7042" s="284"/>
      <c r="AB7042" s="33"/>
      <c r="AC7042" s="33"/>
      <c r="AD7042" s="33"/>
      <c r="AE7042" s="33"/>
      <c r="AF7042" s="33"/>
      <c r="AG7042" s="33"/>
      <c r="AH7042" s="33"/>
      <c r="AI7042" s="33"/>
      <c r="AJ7042" s="33"/>
      <c r="AK7042" s="33"/>
      <c r="AL7042" s="33"/>
      <c r="AM7042" s="33"/>
      <c r="AN7042" s="33"/>
      <c r="AO7042" s="33"/>
      <c r="AP7042" s="34"/>
      <c r="AQ7042" s="34"/>
      <c r="AR7042" s="28"/>
      <c r="AS7042" s="29"/>
      <c r="AT7042" s="29"/>
      <c r="AU7042" s="29"/>
    </row>
    <row r="7043" spans="1:256" s="402" customFormat="1">
      <c r="A7043" s="10"/>
      <c r="B7043" s="8"/>
      <c r="C7043" s="8"/>
      <c r="D7043" s="82"/>
      <c r="E7043" s="404"/>
      <c r="F7043" s="69"/>
      <c r="G7043" s="71"/>
      <c r="H7043" s="72"/>
      <c r="I7043" s="69"/>
      <c r="J7043" s="69"/>
      <c r="K7043" s="69"/>
      <c r="L7043" s="69"/>
      <c r="M7043" s="69"/>
      <c r="N7043" s="69"/>
      <c r="O7043" s="69"/>
      <c r="P7043" s="69"/>
      <c r="Q7043" s="69"/>
      <c r="R7043" s="69"/>
      <c r="S7043" s="69"/>
      <c r="T7043" s="69"/>
      <c r="U7043" s="69"/>
      <c r="V7043" s="69"/>
      <c r="W7043" s="69"/>
      <c r="X7043" s="71"/>
      <c r="Y7043" s="69"/>
      <c r="Z7043" s="73"/>
      <c r="AA7043" s="73"/>
      <c r="AB7043" s="69"/>
      <c r="AC7043" s="69"/>
      <c r="AD7043" s="69"/>
      <c r="AE7043" s="69"/>
      <c r="AF7043" s="69"/>
      <c r="AG7043" s="69"/>
      <c r="AH7043" s="69"/>
      <c r="AI7043" s="69"/>
      <c r="AJ7043" s="69"/>
      <c r="AK7043" s="69"/>
      <c r="AL7043" s="69"/>
      <c r="AM7043" s="69"/>
      <c r="AN7043" s="69"/>
      <c r="AO7043" s="69"/>
      <c r="AP7043" s="70"/>
      <c r="AQ7043" s="70"/>
      <c r="AR7043" s="76"/>
      <c r="AS7043" s="60"/>
      <c r="AT7043" s="60"/>
      <c r="AU7043" s="60"/>
      <c r="AV7043" s="21"/>
      <c r="AW7043" s="21"/>
      <c r="AX7043" s="21"/>
      <c r="AY7043" s="21"/>
      <c r="AZ7043" s="21"/>
      <c r="BA7043" s="21"/>
      <c r="BB7043" s="21"/>
      <c r="BC7043" s="21"/>
      <c r="BD7043" s="21"/>
      <c r="BE7043" s="21"/>
      <c r="BF7043" s="21"/>
      <c r="BG7043" s="21"/>
      <c r="BH7043" s="21"/>
      <c r="BI7043" s="21"/>
      <c r="BJ7043" s="21"/>
      <c r="BK7043" s="21"/>
      <c r="BL7043" s="21"/>
      <c r="BM7043" s="21"/>
      <c r="BN7043" s="21"/>
      <c r="BO7043" s="21"/>
      <c r="BP7043" s="21"/>
      <c r="BQ7043" s="21"/>
      <c r="BR7043" s="21"/>
      <c r="BS7043" s="21"/>
      <c r="BT7043" s="21"/>
      <c r="BU7043" s="21"/>
      <c r="BV7043" s="21"/>
      <c r="BW7043" s="21"/>
      <c r="BX7043" s="21"/>
      <c r="BY7043" s="21"/>
      <c r="BZ7043" s="21"/>
      <c r="CA7043" s="21"/>
      <c r="CB7043" s="21"/>
      <c r="CC7043" s="21"/>
      <c r="CD7043" s="21"/>
      <c r="CE7043" s="21"/>
      <c r="CF7043" s="21"/>
      <c r="CG7043" s="21"/>
      <c r="CH7043" s="21"/>
      <c r="CI7043" s="21"/>
      <c r="CJ7043" s="21"/>
      <c r="CK7043" s="21"/>
      <c r="CL7043" s="21"/>
      <c r="CM7043" s="21"/>
      <c r="CN7043" s="21"/>
      <c r="CO7043" s="21"/>
      <c r="CP7043" s="21"/>
      <c r="CQ7043" s="21"/>
      <c r="CR7043" s="21"/>
      <c r="CS7043" s="21"/>
      <c r="CT7043" s="21"/>
      <c r="CU7043" s="21"/>
      <c r="CV7043" s="21"/>
      <c r="CW7043" s="21"/>
      <c r="CX7043" s="21"/>
      <c r="CY7043" s="21"/>
      <c r="CZ7043" s="21"/>
      <c r="DA7043" s="21"/>
      <c r="DB7043" s="21"/>
      <c r="DC7043" s="21"/>
      <c r="DD7043" s="21"/>
      <c r="DE7043" s="21"/>
      <c r="DF7043" s="21"/>
      <c r="DG7043" s="21"/>
      <c r="DH7043" s="21"/>
      <c r="DI7043" s="21"/>
      <c r="DJ7043" s="21"/>
      <c r="DK7043" s="21"/>
      <c r="DL7043" s="21"/>
      <c r="DM7043" s="21"/>
      <c r="DN7043" s="21"/>
      <c r="DO7043" s="21"/>
      <c r="DP7043" s="21"/>
      <c r="DQ7043" s="21"/>
      <c r="DR7043" s="21"/>
      <c r="DS7043" s="21"/>
      <c r="DT7043" s="21"/>
      <c r="DU7043" s="21"/>
      <c r="DV7043" s="21"/>
      <c r="DW7043" s="21"/>
      <c r="DX7043" s="21"/>
      <c r="DY7043" s="21"/>
      <c r="DZ7043" s="21"/>
      <c r="EA7043" s="21"/>
      <c r="EB7043" s="21"/>
      <c r="EC7043" s="21"/>
      <c r="ED7043" s="21"/>
      <c r="EE7043" s="21"/>
      <c r="EF7043" s="21"/>
      <c r="EG7043" s="21"/>
      <c r="EH7043" s="21"/>
      <c r="EI7043" s="21"/>
      <c r="EJ7043" s="21"/>
      <c r="EK7043" s="21"/>
      <c r="EL7043" s="21"/>
      <c r="EM7043" s="21"/>
      <c r="EN7043" s="21"/>
      <c r="EO7043" s="21"/>
      <c r="EP7043" s="21"/>
      <c r="EQ7043" s="21"/>
      <c r="ER7043" s="21"/>
      <c r="ES7043" s="21"/>
      <c r="ET7043" s="21"/>
      <c r="EU7043" s="21"/>
      <c r="EV7043" s="21"/>
      <c r="EW7043" s="21"/>
      <c r="EX7043" s="21"/>
      <c r="EY7043" s="21"/>
      <c r="EZ7043" s="21"/>
      <c r="FA7043" s="21"/>
      <c r="FB7043" s="21"/>
      <c r="FC7043" s="21"/>
      <c r="FD7043" s="21"/>
      <c r="FE7043" s="21"/>
      <c r="FF7043" s="21"/>
      <c r="FG7043" s="21"/>
      <c r="FH7043" s="21"/>
      <c r="FI7043" s="21"/>
      <c r="FJ7043" s="21"/>
      <c r="FK7043" s="21"/>
      <c r="FL7043" s="21"/>
      <c r="FM7043" s="21"/>
      <c r="FN7043" s="21"/>
      <c r="FO7043" s="21"/>
      <c r="FP7043" s="21"/>
      <c r="FQ7043" s="21"/>
      <c r="FR7043" s="21"/>
      <c r="FS7043" s="21"/>
      <c r="FT7043" s="21"/>
      <c r="FU7043" s="21"/>
      <c r="FV7043" s="21"/>
      <c r="FW7043" s="21"/>
      <c r="FX7043" s="21"/>
      <c r="FY7043" s="21"/>
      <c r="FZ7043" s="21"/>
      <c r="GA7043" s="21"/>
      <c r="GB7043" s="21"/>
      <c r="GC7043" s="21"/>
      <c r="GD7043" s="21"/>
      <c r="GE7043" s="21"/>
      <c r="GF7043" s="21"/>
      <c r="GG7043" s="21"/>
      <c r="GH7043" s="21"/>
      <c r="GI7043" s="21"/>
      <c r="GJ7043" s="21"/>
      <c r="GK7043" s="21"/>
      <c r="GL7043" s="21"/>
      <c r="GM7043" s="21"/>
      <c r="GN7043" s="21"/>
      <c r="GO7043" s="21"/>
      <c r="GP7043" s="21"/>
      <c r="GQ7043" s="21"/>
      <c r="GR7043" s="21"/>
      <c r="GS7043" s="21"/>
      <c r="GT7043" s="21"/>
      <c r="GU7043" s="21"/>
      <c r="GV7043" s="21"/>
      <c r="GW7043" s="21"/>
      <c r="GX7043" s="21"/>
      <c r="GY7043" s="21"/>
      <c r="GZ7043" s="21"/>
      <c r="HA7043" s="21"/>
      <c r="HB7043" s="21"/>
      <c r="HC7043" s="21"/>
      <c r="HD7043" s="21"/>
      <c r="HE7043" s="21"/>
      <c r="HF7043" s="21"/>
      <c r="HG7043" s="21"/>
      <c r="HH7043" s="21"/>
      <c r="HI7043" s="21"/>
      <c r="HJ7043" s="21"/>
      <c r="HK7043" s="21"/>
      <c r="HL7043" s="21"/>
      <c r="HM7043" s="21"/>
      <c r="HN7043" s="21"/>
      <c r="HO7043" s="21"/>
      <c r="HP7043" s="21"/>
      <c r="HQ7043" s="21"/>
      <c r="HR7043" s="21"/>
      <c r="HS7043" s="21"/>
      <c r="HT7043" s="21"/>
      <c r="HU7043" s="21"/>
      <c r="HV7043" s="21"/>
      <c r="HW7043" s="21"/>
      <c r="HX7043" s="21"/>
      <c r="HY7043" s="21"/>
      <c r="HZ7043" s="21"/>
      <c r="IA7043" s="21"/>
      <c r="IB7043" s="21"/>
      <c r="IC7043" s="21"/>
      <c r="ID7043" s="21"/>
      <c r="IE7043" s="21"/>
      <c r="IF7043" s="21"/>
      <c r="IG7043" s="21"/>
      <c r="IH7043" s="21"/>
      <c r="II7043" s="21"/>
      <c r="IJ7043" s="21"/>
      <c r="IK7043" s="21"/>
      <c r="IL7043" s="21"/>
      <c r="IM7043" s="21"/>
      <c r="IN7043" s="21"/>
      <c r="IO7043" s="21"/>
      <c r="IP7043" s="21"/>
      <c r="IQ7043" s="21"/>
      <c r="IR7043" s="21"/>
      <c r="IS7043" s="21"/>
      <c r="IT7043" s="21"/>
      <c r="IU7043" s="21"/>
      <c r="IV7043" s="21"/>
    </row>
    <row r="7044" spans="1:256" s="21" customFormat="1">
      <c r="A7044" s="12"/>
      <c r="B7044" s="9">
        <v>3</v>
      </c>
      <c r="C7044" s="9" t="s">
        <v>16</v>
      </c>
      <c r="D7044" s="81" t="s">
        <v>10</v>
      </c>
      <c r="E7044" s="405">
        <v>1728508160</v>
      </c>
      <c r="F7044" s="31">
        <f t="shared" ref="F7044:V7044" si="1068">SUM(F7045:F7047)</f>
        <v>0</v>
      </c>
      <c r="G7044" s="31">
        <f t="shared" si="1068"/>
        <v>0</v>
      </c>
      <c r="H7044" s="31">
        <f t="shared" si="1068"/>
        <v>0</v>
      </c>
      <c r="I7044" s="31">
        <f t="shared" si="1068"/>
        <v>0</v>
      </c>
      <c r="J7044" s="31">
        <f t="shared" si="1068"/>
        <v>0</v>
      </c>
      <c r="K7044" s="31">
        <f t="shared" si="1068"/>
        <v>0</v>
      </c>
      <c r="L7044" s="31">
        <f t="shared" si="1068"/>
        <v>0</v>
      </c>
      <c r="M7044" s="31">
        <f t="shared" si="1068"/>
        <v>0</v>
      </c>
      <c r="N7044" s="31">
        <f t="shared" si="1068"/>
        <v>0</v>
      </c>
      <c r="O7044" s="31">
        <f t="shared" si="1068"/>
        <v>0</v>
      </c>
      <c r="P7044" s="31">
        <f t="shared" si="1068"/>
        <v>0</v>
      </c>
      <c r="Q7044" s="31">
        <f t="shared" si="1068"/>
        <v>0</v>
      </c>
      <c r="R7044" s="31">
        <f t="shared" si="1068"/>
        <v>0</v>
      </c>
      <c r="S7044" s="31">
        <f t="shared" si="1068"/>
        <v>0</v>
      </c>
      <c r="T7044" s="31">
        <f t="shared" si="1068"/>
        <v>0</v>
      </c>
      <c r="U7044" s="31">
        <f t="shared" si="1068"/>
        <v>0</v>
      </c>
      <c r="V7044" s="31">
        <f t="shared" si="1068"/>
        <v>0</v>
      </c>
      <c r="W7044" s="31">
        <f>SUM(O7044:V7044)</f>
        <v>0</v>
      </c>
      <c r="X7044" s="31">
        <f>SUM(X7045:X7047)</f>
        <v>0</v>
      </c>
      <c r="Y7044" s="31">
        <f>H7044+I7044+J7044+K7044+L7044+M7044+N7044+W7044+X7044</f>
        <v>0</v>
      </c>
      <c r="Z7044" s="31">
        <f t="shared" ref="Z7044:AK7044" si="1069">SUM(Z7045:Z7047)</f>
        <v>0</v>
      </c>
      <c r="AA7044" s="31">
        <f t="shared" si="1069"/>
        <v>0</v>
      </c>
      <c r="AB7044" s="31">
        <f t="shared" si="1069"/>
        <v>0</v>
      </c>
      <c r="AC7044" s="31">
        <f t="shared" si="1069"/>
        <v>0</v>
      </c>
      <c r="AD7044" s="31">
        <f t="shared" si="1069"/>
        <v>0</v>
      </c>
      <c r="AE7044" s="31">
        <f t="shared" si="1069"/>
        <v>0</v>
      </c>
      <c r="AF7044" s="31">
        <f t="shared" si="1069"/>
        <v>0</v>
      </c>
      <c r="AG7044" s="31">
        <f t="shared" si="1069"/>
        <v>0</v>
      </c>
      <c r="AH7044" s="31">
        <f t="shared" si="1069"/>
        <v>0</v>
      </c>
      <c r="AI7044" s="31">
        <f t="shared" si="1069"/>
        <v>0</v>
      </c>
      <c r="AJ7044" s="31">
        <f t="shared" si="1069"/>
        <v>0</v>
      </c>
      <c r="AK7044" s="31">
        <f t="shared" si="1069"/>
        <v>0</v>
      </c>
      <c r="AL7044" s="31">
        <f>SUM(AD7044:AK7044)</f>
        <v>0</v>
      </c>
      <c r="AM7044" s="31">
        <f>SUM(AM7045:AM7047)</f>
        <v>0</v>
      </c>
      <c r="AN7044" s="31">
        <f>SUM(AN7045:AN7047)</f>
        <v>0</v>
      </c>
      <c r="AO7044" s="31">
        <f>Z7044+AA7044+AB7044+AC7044+AL7044+AM7044+AN7044</f>
        <v>0</v>
      </c>
      <c r="AP7044" s="32">
        <f>E7044+Y7044-AO7044</f>
        <v>1728508160</v>
      </c>
      <c r="AQ7044" s="32"/>
      <c r="AR7044" s="28"/>
      <c r="AS7044" s="29">
        <f>E7044+H7044+I7044+J7044+K7044+L7044+M7044+N7044+W7044+X7044-Z7044-AB7044-AL7044-AC7044-AM7044-AN7044</f>
        <v>1728508160</v>
      </c>
      <c r="AT7044" s="29">
        <f>AP7044-AS7044</f>
        <v>0</v>
      </c>
      <c r="AU7044" s="29">
        <f>E7044</f>
        <v>1728508160</v>
      </c>
      <c r="AV7044" s="86">
        <f>AS7044-AU7044</f>
        <v>0</v>
      </c>
      <c r="AW7044" s="86">
        <f>Y7044-AO7044</f>
        <v>0</v>
      </c>
      <c r="AX7044" s="86">
        <f>AV7044-AW7044</f>
        <v>0</v>
      </c>
      <c r="AY7044" s="86"/>
      <c r="AZ7044" s="398"/>
      <c r="BA7044" s="86"/>
      <c r="BB7044" s="86"/>
      <c r="BC7044" s="86"/>
      <c r="BD7044" s="86"/>
      <c r="BE7044" s="86"/>
      <c r="BF7044" s="86"/>
      <c r="BG7044" s="86"/>
      <c r="BH7044" s="86"/>
      <c r="BI7044" s="86"/>
      <c r="BJ7044" s="86"/>
      <c r="BK7044" s="86"/>
      <c r="BL7044" s="86"/>
      <c r="BM7044" s="86"/>
      <c r="BN7044" s="86"/>
      <c r="BO7044" s="86"/>
      <c r="BP7044" s="86"/>
      <c r="BQ7044" s="86"/>
      <c r="BR7044" s="86"/>
      <c r="BS7044" s="86"/>
      <c r="BT7044" s="86"/>
      <c r="BU7044" s="86"/>
      <c r="BV7044" s="86"/>
      <c r="BW7044" s="86"/>
      <c r="BX7044" s="86"/>
      <c r="BY7044" s="86"/>
      <c r="BZ7044" s="86"/>
      <c r="CA7044" s="86"/>
      <c r="CB7044" s="86"/>
      <c r="CC7044" s="86"/>
      <c r="CD7044" s="86"/>
      <c r="CE7044" s="86"/>
      <c r="CF7044" s="86"/>
      <c r="CG7044" s="86"/>
      <c r="CH7044" s="86"/>
      <c r="CI7044" s="86"/>
      <c r="CJ7044" s="86"/>
      <c r="CK7044" s="86"/>
      <c r="CL7044" s="86"/>
      <c r="CM7044" s="86"/>
      <c r="CN7044" s="86"/>
      <c r="CO7044" s="86"/>
      <c r="CP7044" s="86"/>
      <c r="CQ7044" s="86"/>
      <c r="CR7044" s="86"/>
      <c r="CS7044" s="86"/>
      <c r="CT7044" s="86"/>
      <c r="CU7044" s="86"/>
      <c r="CV7044" s="86"/>
      <c r="CW7044" s="86"/>
      <c r="CX7044" s="86"/>
      <c r="CY7044" s="86"/>
      <c r="CZ7044" s="86"/>
      <c r="DA7044" s="86"/>
      <c r="DB7044" s="86"/>
      <c r="DC7044" s="86"/>
      <c r="DD7044" s="86"/>
      <c r="DE7044" s="86"/>
      <c r="DF7044" s="86"/>
      <c r="DG7044" s="86"/>
      <c r="DH7044" s="86"/>
      <c r="DI7044" s="86"/>
      <c r="DJ7044" s="86"/>
      <c r="DK7044" s="86"/>
      <c r="DL7044" s="86"/>
      <c r="DM7044" s="86"/>
      <c r="DN7044" s="86"/>
      <c r="DO7044" s="86"/>
      <c r="DP7044" s="86"/>
      <c r="DQ7044" s="86"/>
      <c r="DR7044" s="86"/>
      <c r="DS7044" s="86"/>
      <c r="DT7044" s="86"/>
      <c r="DU7044" s="86"/>
      <c r="DV7044" s="86"/>
      <c r="DW7044" s="86"/>
      <c r="DX7044" s="86"/>
      <c r="DY7044" s="86"/>
      <c r="DZ7044" s="86"/>
      <c r="EA7044" s="86"/>
      <c r="EB7044" s="86"/>
      <c r="EC7044" s="86"/>
      <c r="ED7044" s="86"/>
      <c r="EE7044" s="86"/>
      <c r="EF7044" s="86"/>
      <c r="EG7044" s="86"/>
      <c r="EH7044" s="86"/>
      <c r="EI7044" s="86"/>
      <c r="EJ7044" s="86"/>
      <c r="EK7044" s="86"/>
      <c r="EL7044" s="86"/>
      <c r="EM7044" s="86"/>
      <c r="EN7044" s="86"/>
      <c r="EO7044" s="86"/>
      <c r="EP7044" s="86"/>
      <c r="EQ7044" s="86"/>
      <c r="ER7044" s="86"/>
      <c r="ES7044" s="86"/>
      <c r="ET7044" s="86"/>
      <c r="EU7044" s="86"/>
      <c r="EV7044" s="86"/>
      <c r="EW7044" s="86"/>
      <c r="EX7044" s="86"/>
      <c r="EY7044" s="86"/>
      <c r="EZ7044" s="86"/>
      <c r="FA7044" s="86"/>
      <c r="FB7044" s="86"/>
      <c r="FC7044" s="86"/>
      <c r="FD7044" s="86"/>
      <c r="FE7044" s="86"/>
      <c r="FF7044" s="86"/>
      <c r="FG7044" s="86"/>
      <c r="FH7044" s="86"/>
      <c r="FI7044" s="86"/>
      <c r="FJ7044" s="86"/>
      <c r="FK7044" s="86"/>
      <c r="FL7044" s="86"/>
      <c r="FM7044" s="86"/>
      <c r="FN7044" s="86"/>
      <c r="FO7044" s="86"/>
      <c r="FP7044" s="86"/>
      <c r="FQ7044" s="86"/>
      <c r="FR7044" s="86"/>
      <c r="FS7044" s="86"/>
      <c r="FT7044" s="86"/>
      <c r="FU7044" s="86"/>
      <c r="FV7044" s="86"/>
      <c r="FW7044" s="86"/>
      <c r="FX7044" s="86"/>
      <c r="FY7044" s="86"/>
      <c r="FZ7044" s="86"/>
      <c r="GA7044" s="86"/>
      <c r="GB7044" s="86"/>
      <c r="GC7044" s="86"/>
      <c r="GD7044" s="86"/>
      <c r="GE7044" s="86"/>
      <c r="GF7044" s="86"/>
      <c r="GG7044" s="86"/>
      <c r="GH7044" s="86"/>
      <c r="GI7044" s="86"/>
      <c r="GJ7044" s="86"/>
      <c r="GK7044" s="86"/>
      <c r="GL7044" s="86"/>
      <c r="GM7044" s="86"/>
      <c r="GN7044" s="86"/>
      <c r="GO7044" s="86"/>
      <c r="GP7044" s="86"/>
      <c r="GQ7044" s="86"/>
      <c r="GR7044" s="86"/>
      <c r="GS7044" s="86"/>
      <c r="GT7044" s="86"/>
      <c r="GU7044" s="86"/>
      <c r="GV7044" s="86"/>
      <c r="GW7044" s="86"/>
      <c r="GX7044" s="86"/>
      <c r="GY7044" s="86"/>
      <c r="GZ7044" s="86"/>
      <c r="HA7044" s="86"/>
      <c r="HB7044" s="86"/>
      <c r="HC7044" s="86"/>
      <c r="HD7044" s="86"/>
      <c r="HE7044" s="86"/>
      <c r="HF7044" s="86"/>
      <c r="HG7044" s="86"/>
      <c r="HH7044" s="86"/>
      <c r="HI7044" s="86"/>
      <c r="HJ7044" s="86"/>
      <c r="HK7044" s="86"/>
      <c r="HL7044" s="86"/>
      <c r="HM7044" s="86"/>
      <c r="HN7044" s="86"/>
      <c r="HO7044" s="86"/>
      <c r="HP7044" s="86"/>
      <c r="HQ7044" s="86"/>
      <c r="HR7044" s="86"/>
      <c r="HS7044" s="86"/>
      <c r="HT7044" s="86"/>
      <c r="HU7044" s="86"/>
      <c r="HV7044" s="86"/>
      <c r="HW7044" s="86"/>
      <c r="HX7044" s="86"/>
      <c r="HY7044" s="86"/>
      <c r="HZ7044" s="86"/>
      <c r="IA7044" s="86"/>
      <c r="IB7044" s="86"/>
      <c r="IC7044" s="86"/>
      <c r="ID7044" s="86"/>
      <c r="IE7044" s="86"/>
      <c r="IF7044" s="86"/>
      <c r="IG7044" s="86"/>
      <c r="IH7044" s="86"/>
      <c r="II7044" s="86"/>
      <c r="IJ7044" s="86"/>
      <c r="IK7044" s="86"/>
      <c r="IL7044" s="86"/>
      <c r="IM7044" s="86"/>
      <c r="IN7044" s="86"/>
      <c r="IO7044" s="86"/>
      <c r="IP7044" s="86"/>
      <c r="IQ7044" s="86"/>
      <c r="IR7044" s="86"/>
      <c r="IS7044" s="86"/>
      <c r="IT7044" s="86"/>
      <c r="IU7044" s="86"/>
      <c r="IV7044" s="86"/>
    </row>
    <row r="7045" spans="1:256" s="21" customFormat="1">
      <c r="A7045" s="10"/>
      <c r="B7045" s="8"/>
      <c r="C7045" s="8"/>
      <c r="D7045" s="82"/>
      <c r="E7045" s="266"/>
      <c r="F7045" s="261"/>
      <c r="G7045" s="71"/>
      <c r="H7045" s="283"/>
      <c r="I7045" s="33"/>
      <c r="J7045" s="33"/>
      <c r="K7045" s="33"/>
      <c r="L7045" s="33"/>
      <c r="M7045" s="33"/>
      <c r="N7045" s="33"/>
      <c r="O7045" s="33"/>
      <c r="P7045" s="33"/>
      <c r="Q7045" s="33"/>
      <c r="R7045" s="33"/>
      <c r="S7045" s="33"/>
      <c r="T7045" s="33"/>
      <c r="U7045" s="33"/>
      <c r="V7045" s="33"/>
      <c r="W7045" s="33"/>
      <c r="X7045" s="282"/>
      <c r="Y7045" s="69"/>
      <c r="Z7045" s="73"/>
      <c r="AA7045" s="73"/>
      <c r="AB7045" s="69"/>
      <c r="AC7045" s="69"/>
      <c r="AD7045" s="69"/>
      <c r="AE7045" s="69"/>
      <c r="AF7045" s="69"/>
      <c r="AG7045" s="69"/>
      <c r="AH7045" s="69"/>
      <c r="AI7045" s="69"/>
      <c r="AJ7045" s="69"/>
      <c r="AK7045" s="69"/>
      <c r="AL7045" s="69"/>
      <c r="AM7045" s="69"/>
      <c r="AN7045" s="69"/>
      <c r="AO7045" s="69"/>
      <c r="AP7045" s="70"/>
      <c r="AQ7045" s="70"/>
      <c r="AR7045" s="76"/>
      <c r="AS7045" s="60"/>
      <c r="AT7045" s="60"/>
      <c r="AU7045" s="60"/>
    </row>
    <row r="7046" spans="1:256" s="21" customFormat="1">
      <c r="A7046" s="10"/>
      <c r="B7046" s="8"/>
      <c r="C7046" s="8"/>
      <c r="D7046" s="82"/>
      <c r="E7046" s="33"/>
      <c r="F7046" s="261"/>
      <c r="G7046" s="71"/>
      <c r="H7046" s="283"/>
      <c r="I7046" s="33"/>
      <c r="J7046" s="33"/>
      <c r="K7046" s="33"/>
      <c r="L7046" s="33"/>
      <c r="M7046" s="33"/>
      <c r="N7046" s="33"/>
      <c r="O7046" s="33"/>
      <c r="P7046" s="33"/>
      <c r="Q7046" s="33"/>
      <c r="R7046" s="33"/>
      <c r="S7046" s="33"/>
      <c r="T7046" s="33"/>
      <c r="U7046" s="33"/>
      <c r="V7046" s="33"/>
      <c r="W7046" s="33"/>
      <c r="X7046" s="282"/>
      <c r="Y7046" s="69"/>
      <c r="Z7046" s="73"/>
      <c r="AA7046" s="73"/>
      <c r="AB7046" s="69"/>
      <c r="AC7046" s="69"/>
      <c r="AD7046" s="69"/>
      <c r="AE7046" s="69"/>
      <c r="AF7046" s="69"/>
      <c r="AG7046" s="69"/>
      <c r="AH7046" s="69"/>
      <c r="AI7046" s="69"/>
      <c r="AJ7046" s="69"/>
      <c r="AK7046" s="69"/>
      <c r="AL7046" s="69"/>
      <c r="AM7046" s="69"/>
      <c r="AN7046" s="69"/>
      <c r="AO7046" s="69"/>
      <c r="AP7046" s="70"/>
      <c r="AQ7046" s="70"/>
      <c r="AR7046" s="76"/>
      <c r="AS7046" s="60"/>
      <c r="AT7046" s="60"/>
      <c r="AU7046" s="60"/>
    </row>
    <row r="7047" spans="1:256" s="21" customFormat="1">
      <c r="A7047" s="10"/>
      <c r="B7047" s="8"/>
      <c r="C7047" s="8"/>
      <c r="D7047" s="82"/>
      <c r="E7047" s="404"/>
      <c r="F7047" s="261"/>
      <c r="G7047" s="71"/>
      <c r="H7047" s="72"/>
      <c r="I7047" s="69"/>
      <c r="J7047" s="69"/>
      <c r="K7047" s="69"/>
      <c r="L7047" s="69"/>
      <c r="M7047" s="69"/>
      <c r="N7047" s="69"/>
      <c r="O7047" s="69"/>
      <c r="P7047" s="69"/>
      <c r="Q7047" s="69"/>
      <c r="R7047" s="69"/>
      <c r="S7047" s="69"/>
      <c r="T7047" s="69"/>
      <c r="U7047" s="69"/>
      <c r="V7047" s="69"/>
      <c r="W7047" s="69"/>
      <c r="X7047" s="71"/>
      <c r="Y7047" s="69"/>
      <c r="Z7047" s="284"/>
      <c r="AA7047" s="284"/>
      <c r="AB7047" s="33"/>
      <c r="AC7047" s="33"/>
      <c r="AD7047" s="33"/>
      <c r="AE7047" s="33"/>
      <c r="AF7047" s="33"/>
      <c r="AG7047" s="33"/>
      <c r="AH7047" s="33"/>
      <c r="AI7047" s="33"/>
      <c r="AJ7047" s="33"/>
      <c r="AK7047" s="33"/>
      <c r="AL7047" s="33"/>
      <c r="AM7047" s="33"/>
      <c r="AN7047" s="33"/>
      <c r="AO7047" s="69"/>
      <c r="AP7047" s="70"/>
      <c r="AQ7047" s="70"/>
      <c r="AR7047" s="76"/>
      <c r="AS7047" s="60"/>
      <c r="AT7047" s="60"/>
      <c r="AU7047" s="60"/>
    </row>
    <row r="7048" spans="1:256" s="21" customFormat="1">
      <c r="A7048" s="12"/>
      <c r="B7048" s="9">
        <v>4</v>
      </c>
      <c r="C7048" s="9" t="s">
        <v>17</v>
      </c>
      <c r="D7048" s="81" t="s">
        <v>5</v>
      </c>
      <c r="E7048" s="405">
        <v>1492260000</v>
      </c>
      <c r="F7048" s="31">
        <f t="shared" ref="F7048:V7048" si="1070">SUM(F7049:F7050)</f>
        <v>0</v>
      </c>
      <c r="G7048" s="31">
        <f t="shared" si="1070"/>
        <v>0</v>
      </c>
      <c r="H7048" s="31">
        <f t="shared" si="1070"/>
        <v>0</v>
      </c>
      <c r="I7048" s="31">
        <f t="shared" si="1070"/>
        <v>0</v>
      </c>
      <c r="J7048" s="31">
        <f t="shared" si="1070"/>
        <v>0</v>
      </c>
      <c r="K7048" s="31">
        <f t="shared" si="1070"/>
        <v>0</v>
      </c>
      <c r="L7048" s="31">
        <f t="shared" si="1070"/>
        <v>0</v>
      </c>
      <c r="M7048" s="31">
        <f t="shared" si="1070"/>
        <v>0</v>
      </c>
      <c r="N7048" s="31">
        <f t="shared" si="1070"/>
        <v>0</v>
      </c>
      <c r="O7048" s="31">
        <f t="shared" si="1070"/>
        <v>0</v>
      </c>
      <c r="P7048" s="31">
        <f t="shared" si="1070"/>
        <v>0</v>
      </c>
      <c r="Q7048" s="31">
        <f t="shared" si="1070"/>
        <v>0</v>
      </c>
      <c r="R7048" s="31">
        <f t="shared" si="1070"/>
        <v>0</v>
      </c>
      <c r="S7048" s="31">
        <f t="shared" si="1070"/>
        <v>0</v>
      </c>
      <c r="T7048" s="31">
        <f t="shared" si="1070"/>
        <v>0</v>
      </c>
      <c r="U7048" s="31">
        <f t="shared" si="1070"/>
        <v>0</v>
      </c>
      <c r="V7048" s="31">
        <f t="shared" si="1070"/>
        <v>0</v>
      </c>
      <c r="W7048" s="31">
        <f>SUM(O7048:V7048)</f>
        <v>0</v>
      </c>
      <c r="X7048" s="31">
        <f>SUM(X7049:X7050)</f>
        <v>0</v>
      </c>
      <c r="Y7048" s="31">
        <f>H7048+I7048+J7048+K7048+L7048+M7048+N7048+W7048+X7048</f>
        <v>0</v>
      </c>
      <c r="Z7048" s="31">
        <f t="shared" ref="Z7048:AK7048" si="1071">SUM(Z7049:Z7050)</f>
        <v>0</v>
      </c>
      <c r="AA7048" s="31">
        <f t="shared" si="1071"/>
        <v>0</v>
      </c>
      <c r="AB7048" s="31">
        <f t="shared" si="1071"/>
        <v>0</v>
      </c>
      <c r="AC7048" s="31">
        <f t="shared" si="1071"/>
        <v>0</v>
      </c>
      <c r="AD7048" s="31">
        <f t="shared" si="1071"/>
        <v>0</v>
      </c>
      <c r="AE7048" s="31">
        <f t="shared" si="1071"/>
        <v>0</v>
      </c>
      <c r="AF7048" s="31">
        <f t="shared" si="1071"/>
        <v>0</v>
      </c>
      <c r="AG7048" s="31">
        <f t="shared" si="1071"/>
        <v>0</v>
      </c>
      <c r="AH7048" s="31">
        <f t="shared" si="1071"/>
        <v>0</v>
      </c>
      <c r="AI7048" s="31">
        <f t="shared" si="1071"/>
        <v>0</v>
      </c>
      <c r="AJ7048" s="31">
        <f t="shared" si="1071"/>
        <v>0</v>
      </c>
      <c r="AK7048" s="31">
        <f t="shared" si="1071"/>
        <v>0</v>
      </c>
      <c r="AL7048" s="31">
        <f>SUM(AD7048:AK7048)</f>
        <v>0</v>
      </c>
      <c r="AM7048" s="31">
        <f>SUM(AM7049:AM7050)</f>
        <v>0</v>
      </c>
      <c r="AN7048" s="31">
        <f>SUM(AN7049:AN7050)</f>
        <v>0</v>
      </c>
      <c r="AO7048" s="31">
        <f>Z7048+AA7048+AB7048+AC7048+AL7048+AM7048+AN7048</f>
        <v>0</v>
      </c>
      <c r="AP7048" s="32">
        <f>E7048+Y7048-AO7048</f>
        <v>1492260000</v>
      </c>
      <c r="AQ7048" s="32"/>
      <c r="AR7048" s="28"/>
      <c r="AS7048" s="29">
        <f>E7048+H7048+I7048+J7048+K7048+L7048+M7048+N7048+W7048+X7048-Z7048-AB7048-AL7048-AC7048-AM7048-AN7048</f>
        <v>1492260000</v>
      </c>
      <c r="AT7048" s="29">
        <f>AP7048-AS7048</f>
        <v>0</v>
      </c>
      <c r="AU7048" s="29">
        <f>E7048</f>
        <v>1492260000</v>
      </c>
      <c r="AV7048" s="86">
        <f>AS7048-AU7048</f>
        <v>0</v>
      </c>
      <c r="AW7048" s="86">
        <f>Y7048-AO7048</f>
        <v>0</v>
      </c>
      <c r="AX7048" s="86">
        <f>AV7048-AW7048</f>
        <v>0</v>
      </c>
      <c r="AY7048" s="86"/>
      <c r="AZ7048" s="398"/>
      <c r="BA7048" s="86"/>
      <c r="BB7048" s="86"/>
      <c r="BC7048" s="86"/>
      <c r="BD7048" s="86"/>
      <c r="BE7048" s="86"/>
      <c r="BF7048" s="86"/>
      <c r="BG7048" s="86"/>
      <c r="BH7048" s="86"/>
      <c r="BI7048" s="86"/>
      <c r="BJ7048" s="86"/>
      <c r="BK7048" s="86"/>
      <c r="BL7048" s="86"/>
      <c r="BM7048" s="86"/>
      <c r="BN7048" s="86"/>
      <c r="BO7048" s="86"/>
      <c r="BP7048" s="86"/>
      <c r="BQ7048" s="86"/>
      <c r="BR7048" s="86"/>
      <c r="BS7048" s="86"/>
      <c r="BT7048" s="86"/>
      <c r="BU7048" s="86"/>
      <c r="BV7048" s="86"/>
      <c r="BW7048" s="86"/>
      <c r="BX7048" s="86"/>
      <c r="BY7048" s="86"/>
      <c r="BZ7048" s="86"/>
      <c r="CA7048" s="86"/>
      <c r="CB7048" s="86"/>
      <c r="CC7048" s="86"/>
      <c r="CD7048" s="86"/>
      <c r="CE7048" s="86"/>
      <c r="CF7048" s="86"/>
      <c r="CG7048" s="86"/>
      <c r="CH7048" s="86"/>
      <c r="CI7048" s="86"/>
      <c r="CJ7048" s="86"/>
      <c r="CK7048" s="86"/>
      <c r="CL7048" s="86"/>
      <c r="CM7048" s="86"/>
      <c r="CN7048" s="86"/>
      <c r="CO7048" s="86"/>
      <c r="CP7048" s="86"/>
      <c r="CQ7048" s="86"/>
      <c r="CR7048" s="86"/>
      <c r="CS7048" s="86"/>
      <c r="CT7048" s="86"/>
      <c r="CU7048" s="86"/>
      <c r="CV7048" s="86"/>
      <c r="CW7048" s="86"/>
      <c r="CX7048" s="86"/>
      <c r="CY7048" s="86"/>
      <c r="CZ7048" s="86"/>
      <c r="DA7048" s="86"/>
      <c r="DB7048" s="86"/>
      <c r="DC7048" s="86"/>
      <c r="DD7048" s="86"/>
      <c r="DE7048" s="86"/>
      <c r="DF7048" s="86"/>
      <c r="DG7048" s="86"/>
      <c r="DH7048" s="86"/>
      <c r="DI7048" s="86"/>
      <c r="DJ7048" s="86"/>
      <c r="DK7048" s="86"/>
      <c r="DL7048" s="86"/>
      <c r="DM7048" s="86"/>
      <c r="DN7048" s="86"/>
      <c r="DO7048" s="86"/>
      <c r="DP7048" s="86"/>
      <c r="DQ7048" s="86"/>
      <c r="DR7048" s="86"/>
      <c r="DS7048" s="86"/>
      <c r="DT7048" s="86"/>
      <c r="DU7048" s="86"/>
      <c r="DV7048" s="86"/>
      <c r="DW7048" s="86"/>
      <c r="DX7048" s="86"/>
      <c r="DY7048" s="86"/>
      <c r="DZ7048" s="86"/>
      <c r="EA7048" s="86"/>
      <c r="EB7048" s="86"/>
      <c r="EC7048" s="86"/>
      <c r="ED7048" s="86"/>
      <c r="EE7048" s="86"/>
      <c r="EF7048" s="86"/>
      <c r="EG7048" s="86"/>
      <c r="EH7048" s="86"/>
      <c r="EI7048" s="86"/>
      <c r="EJ7048" s="86"/>
      <c r="EK7048" s="86"/>
      <c r="EL7048" s="86"/>
      <c r="EM7048" s="86"/>
      <c r="EN7048" s="86"/>
      <c r="EO7048" s="86"/>
      <c r="EP7048" s="86"/>
      <c r="EQ7048" s="86"/>
      <c r="ER7048" s="86"/>
      <c r="ES7048" s="86"/>
      <c r="ET7048" s="86"/>
      <c r="EU7048" s="86"/>
      <c r="EV7048" s="86"/>
      <c r="EW7048" s="86"/>
      <c r="EX7048" s="86"/>
      <c r="EY7048" s="86"/>
      <c r="EZ7048" s="86"/>
      <c r="FA7048" s="86"/>
      <c r="FB7048" s="86"/>
      <c r="FC7048" s="86"/>
      <c r="FD7048" s="86"/>
      <c r="FE7048" s="86"/>
      <c r="FF7048" s="86"/>
      <c r="FG7048" s="86"/>
      <c r="FH7048" s="86"/>
      <c r="FI7048" s="86"/>
      <c r="FJ7048" s="86"/>
      <c r="FK7048" s="86"/>
      <c r="FL7048" s="86"/>
      <c r="FM7048" s="86"/>
      <c r="FN7048" s="86"/>
      <c r="FO7048" s="86"/>
      <c r="FP7048" s="86"/>
      <c r="FQ7048" s="86"/>
      <c r="FR7048" s="86"/>
      <c r="FS7048" s="86"/>
      <c r="FT7048" s="86"/>
      <c r="FU7048" s="86"/>
      <c r="FV7048" s="86"/>
      <c r="FW7048" s="86"/>
      <c r="FX7048" s="86"/>
      <c r="FY7048" s="86"/>
      <c r="FZ7048" s="86"/>
      <c r="GA7048" s="86"/>
      <c r="GB7048" s="86"/>
      <c r="GC7048" s="86"/>
      <c r="GD7048" s="86"/>
      <c r="GE7048" s="86"/>
      <c r="GF7048" s="86"/>
      <c r="GG7048" s="86"/>
      <c r="GH7048" s="86"/>
      <c r="GI7048" s="86"/>
      <c r="GJ7048" s="86"/>
      <c r="GK7048" s="86"/>
      <c r="GL7048" s="86"/>
      <c r="GM7048" s="86"/>
      <c r="GN7048" s="86"/>
      <c r="GO7048" s="86"/>
      <c r="GP7048" s="86"/>
      <c r="GQ7048" s="86"/>
      <c r="GR7048" s="86"/>
      <c r="GS7048" s="86"/>
      <c r="GT7048" s="86"/>
      <c r="GU7048" s="86"/>
      <c r="GV7048" s="86"/>
      <c r="GW7048" s="86"/>
      <c r="GX7048" s="86"/>
      <c r="GY7048" s="86"/>
      <c r="GZ7048" s="86"/>
      <c r="HA7048" s="86"/>
      <c r="HB7048" s="86"/>
      <c r="HC7048" s="86"/>
      <c r="HD7048" s="86"/>
      <c r="HE7048" s="86"/>
      <c r="HF7048" s="86"/>
      <c r="HG7048" s="86"/>
      <c r="HH7048" s="86"/>
      <c r="HI7048" s="86"/>
      <c r="HJ7048" s="86"/>
      <c r="HK7048" s="86"/>
      <c r="HL7048" s="86"/>
      <c r="HM7048" s="86"/>
      <c r="HN7048" s="86"/>
      <c r="HO7048" s="86"/>
      <c r="HP7048" s="86"/>
      <c r="HQ7048" s="86"/>
      <c r="HR7048" s="86"/>
      <c r="HS7048" s="86"/>
      <c r="HT7048" s="86"/>
      <c r="HU7048" s="86"/>
      <c r="HV7048" s="86"/>
      <c r="HW7048" s="86"/>
      <c r="HX7048" s="86"/>
      <c r="HY7048" s="86"/>
      <c r="HZ7048" s="86"/>
      <c r="IA7048" s="86"/>
      <c r="IB7048" s="86"/>
      <c r="IC7048" s="86"/>
      <c r="ID7048" s="86"/>
      <c r="IE7048" s="86"/>
      <c r="IF7048" s="86"/>
      <c r="IG7048" s="86"/>
      <c r="IH7048" s="86"/>
      <c r="II7048" s="86"/>
      <c r="IJ7048" s="86"/>
      <c r="IK7048" s="86"/>
      <c r="IL7048" s="86"/>
      <c r="IM7048" s="86"/>
      <c r="IN7048" s="86"/>
      <c r="IO7048" s="86"/>
      <c r="IP7048" s="86"/>
      <c r="IQ7048" s="86"/>
      <c r="IR7048" s="86"/>
      <c r="IS7048" s="86"/>
      <c r="IT7048" s="86"/>
      <c r="IU7048" s="86"/>
      <c r="IV7048" s="86"/>
    </row>
    <row r="7049" spans="1:256" s="21" customFormat="1">
      <c r="A7049" s="10"/>
      <c r="B7049" s="8"/>
      <c r="C7049" s="8"/>
      <c r="D7049" s="113"/>
      <c r="E7049" s="266"/>
      <c r="F7049" s="373"/>
      <c r="G7049" s="71"/>
      <c r="H7049" s="283"/>
      <c r="I7049" s="33"/>
      <c r="J7049" s="33"/>
      <c r="K7049" s="33"/>
      <c r="L7049" s="33"/>
      <c r="M7049" s="33"/>
      <c r="N7049" s="33"/>
      <c r="O7049" s="33"/>
      <c r="P7049" s="33"/>
      <c r="Q7049" s="33"/>
      <c r="R7049" s="33"/>
      <c r="S7049" s="33"/>
      <c r="T7049" s="33"/>
      <c r="U7049" s="33"/>
      <c r="V7049" s="33"/>
      <c r="W7049" s="33"/>
      <c r="X7049" s="282"/>
      <c r="Y7049" s="69"/>
      <c r="Z7049" s="73"/>
      <c r="AA7049" s="73"/>
      <c r="AB7049" s="69"/>
      <c r="AC7049" s="69"/>
      <c r="AD7049" s="69"/>
      <c r="AE7049" s="69"/>
      <c r="AF7049" s="69"/>
      <c r="AG7049" s="69"/>
      <c r="AH7049" s="69"/>
      <c r="AI7049" s="69"/>
      <c r="AJ7049" s="69"/>
      <c r="AK7049" s="69"/>
      <c r="AL7049" s="69"/>
      <c r="AM7049" s="69"/>
      <c r="AN7049" s="69"/>
      <c r="AO7049" s="69"/>
      <c r="AP7049" s="70"/>
      <c r="AQ7049" s="70"/>
      <c r="AR7049" s="76"/>
      <c r="AS7049" s="60"/>
      <c r="AT7049" s="60"/>
      <c r="AU7049" s="60"/>
    </row>
    <row r="7050" spans="1:256" s="21" customFormat="1">
      <c r="A7050" s="10"/>
      <c r="B7050" s="8"/>
      <c r="C7050" s="8"/>
      <c r="D7050" s="113"/>
      <c r="E7050" s="404"/>
      <c r="F7050" s="69"/>
      <c r="G7050" s="71"/>
      <c r="H7050" s="72"/>
      <c r="I7050" s="69"/>
      <c r="J7050" s="69"/>
      <c r="K7050" s="69"/>
      <c r="L7050" s="69"/>
      <c r="M7050" s="69"/>
      <c r="N7050" s="69"/>
      <c r="O7050" s="69"/>
      <c r="P7050" s="69"/>
      <c r="Q7050" s="69"/>
      <c r="R7050" s="69"/>
      <c r="S7050" s="69"/>
      <c r="T7050" s="69"/>
      <c r="U7050" s="69"/>
      <c r="V7050" s="69"/>
      <c r="W7050" s="69"/>
      <c r="X7050" s="71"/>
      <c r="Y7050" s="69"/>
      <c r="Z7050" s="73"/>
      <c r="AA7050" s="73"/>
      <c r="AB7050" s="69"/>
      <c r="AC7050" s="69"/>
      <c r="AD7050" s="69"/>
      <c r="AE7050" s="69"/>
      <c r="AF7050" s="69"/>
      <c r="AG7050" s="69"/>
      <c r="AH7050" s="69"/>
      <c r="AI7050" s="69"/>
      <c r="AJ7050" s="69"/>
      <c r="AK7050" s="69"/>
      <c r="AL7050" s="69"/>
      <c r="AM7050" s="69"/>
      <c r="AN7050" s="69"/>
      <c r="AO7050" s="69"/>
      <c r="AP7050" s="70"/>
      <c r="AQ7050" s="70"/>
      <c r="AR7050" s="76"/>
      <c r="AS7050" s="60"/>
      <c r="AT7050" s="60"/>
      <c r="AU7050" s="60"/>
    </row>
    <row r="7051" spans="1:256" s="21" customFormat="1">
      <c r="A7051" s="12"/>
      <c r="B7051" s="9">
        <v>5</v>
      </c>
      <c r="C7051" s="9" t="s">
        <v>18</v>
      </c>
      <c r="D7051" s="81" t="s">
        <v>11</v>
      </c>
      <c r="E7051" s="405">
        <v>66500</v>
      </c>
      <c r="F7051" s="31">
        <f t="shared" ref="F7051:V7051" si="1072">SUM(F7052:F7053)</f>
        <v>0</v>
      </c>
      <c r="G7051" s="31">
        <f t="shared" si="1072"/>
        <v>0</v>
      </c>
      <c r="H7051" s="31">
        <f t="shared" si="1072"/>
        <v>0</v>
      </c>
      <c r="I7051" s="31">
        <f t="shared" si="1072"/>
        <v>0</v>
      </c>
      <c r="J7051" s="31">
        <f t="shared" si="1072"/>
        <v>0</v>
      </c>
      <c r="K7051" s="31">
        <f t="shared" si="1072"/>
        <v>0</v>
      </c>
      <c r="L7051" s="31">
        <f t="shared" si="1072"/>
        <v>0</v>
      </c>
      <c r="M7051" s="31">
        <f t="shared" si="1072"/>
        <v>0</v>
      </c>
      <c r="N7051" s="31">
        <f t="shared" si="1072"/>
        <v>0</v>
      </c>
      <c r="O7051" s="31">
        <f t="shared" si="1072"/>
        <v>0</v>
      </c>
      <c r="P7051" s="31">
        <f t="shared" si="1072"/>
        <v>0</v>
      </c>
      <c r="Q7051" s="31">
        <f t="shared" si="1072"/>
        <v>0</v>
      </c>
      <c r="R7051" s="31">
        <f t="shared" si="1072"/>
        <v>0</v>
      </c>
      <c r="S7051" s="31">
        <f t="shared" si="1072"/>
        <v>0</v>
      </c>
      <c r="T7051" s="31">
        <f t="shared" si="1072"/>
        <v>0</v>
      </c>
      <c r="U7051" s="31">
        <f t="shared" si="1072"/>
        <v>0</v>
      </c>
      <c r="V7051" s="31">
        <f t="shared" si="1072"/>
        <v>0</v>
      </c>
      <c r="W7051" s="31">
        <f>SUM(O7051:V7051)</f>
        <v>0</v>
      </c>
      <c r="X7051" s="31">
        <f>SUM(X7052:X7053)</f>
        <v>0</v>
      </c>
      <c r="Y7051" s="31">
        <f>H7051+I7051+J7051+K7051+L7051+M7051+N7051+W7051+X7051</f>
        <v>0</v>
      </c>
      <c r="Z7051" s="31">
        <f t="shared" ref="Z7051:AK7051" si="1073">SUM(Z7052:Z7053)</f>
        <v>0</v>
      </c>
      <c r="AA7051" s="31">
        <f t="shared" si="1073"/>
        <v>0</v>
      </c>
      <c r="AB7051" s="31">
        <f t="shared" si="1073"/>
        <v>0</v>
      </c>
      <c r="AC7051" s="31">
        <f t="shared" si="1073"/>
        <v>0</v>
      </c>
      <c r="AD7051" s="31">
        <f t="shared" si="1073"/>
        <v>0</v>
      </c>
      <c r="AE7051" s="31">
        <f t="shared" si="1073"/>
        <v>0</v>
      </c>
      <c r="AF7051" s="31">
        <f t="shared" si="1073"/>
        <v>0</v>
      </c>
      <c r="AG7051" s="31">
        <f t="shared" si="1073"/>
        <v>0</v>
      </c>
      <c r="AH7051" s="31">
        <f t="shared" si="1073"/>
        <v>0</v>
      </c>
      <c r="AI7051" s="31">
        <f t="shared" si="1073"/>
        <v>0</v>
      </c>
      <c r="AJ7051" s="31">
        <f t="shared" si="1073"/>
        <v>0</v>
      </c>
      <c r="AK7051" s="31">
        <f t="shared" si="1073"/>
        <v>0</v>
      </c>
      <c r="AL7051" s="31">
        <f>SUM(AD7051:AK7051)</f>
        <v>0</v>
      </c>
      <c r="AM7051" s="31">
        <f>SUM(AM7052:AM7053)</f>
        <v>0</v>
      </c>
      <c r="AN7051" s="31">
        <f>SUM(AN7052:AN7053)</f>
        <v>0</v>
      </c>
      <c r="AO7051" s="31">
        <f>Z7051+AA7051+AB7051+AC7051+AL7051+AM7051+AN7051</f>
        <v>0</v>
      </c>
      <c r="AP7051" s="32">
        <f>E7051+Y7051-AO7051</f>
        <v>66500</v>
      </c>
      <c r="AQ7051" s="32"/>
      <c r="AR7051" s="28"/>
      <c r="AS7051" s="29">
        <f>E7051+H7051+I7051+J7051+K7051+L7051+M7051+N7051+W7051+X7051-Z7051-AB7051-AL7051-AC7051-AM7051-AN7051</f>
        <v>66500</v>
      </c>
      <c r="AT7051" s="29">
        <f>AP7051-AS7051</f>
        <v>0</v>
      </c>
      <c r="AU7051" s="29">
        <f>E7051</f>
        <v>66500</v>
      </c>
      <c r="AV7051" s="86">
        <f>AS7051-AU7051</f>
        <v>0</v>
      </c>
      <c r="AW7051" s="86">
        <f>Y7051-AO7051</f>
        <v>0</v>
      </c>
      <c r="AX7051" s="86">
        <f>AV7051-AW7051</f>
        <v>0</v>
      </c>
      <c r="AY7051" s="86"/>
      <c r="AZ7051" s="398"/>
      <c r="BA7051" s="86"/>
      <c r="BB7051" s="86"/>
      <c r="BC7051" s="86"/>
      <c r="BD7051" s="86"/>
      <c r="BE7051" s="86"/>
      <c r="BF7051" s="86"/>
      <c r="BG7051" s="86"/>
      <c r="BH7051" s="86"/>
      <c r="BI7051" s="86"/>
      <c r="BJ7051" s="86"/>
      <c r="BK7051" s="86"/>
      <c r="BL7051" s="86"/>
      <c r="BM7051" s="86"/>
      <c r="BN7051" s="86"/>
      <c r="BO7051" s="86"/>
      <c r="BP7051" s="86"/>
      <c r="BQ7051" s="86"/>
      <c r="BR7051" s="86"/>
      <c r="BS7051" s="86"/>
      <c r="BT7051" s="86"/>
      <c r="BU7051" s="86"/>
      <c r="BV7051" s="86"/>
      <c r="BW7051" s="86"/>
      <c r="BX7051" s="86"/>
      <c r="BY7051" s="86"/>
      <c r="BZ7051" s="86"/>
      <c r="CA7051" s="86"/>
      <c r="CB7051" s="86"/>
      <c r="CC7051" s="86"/>
      <c r="CD7051" s="86"/>
      <c r="CE7051" s="86"/>
      <c r="CF7051" s="86"/>
      <c r="CG7051" s="86"/>
      <c r="CH7051" s="86"/>
      <c r="CI7051" s="86"/>
      <c r="CJ7051" s="86"/>
      <c r="CK7051" s="86"/>
      <c r="CL7051" s="86"/>
      <c r="CM7051" s="86"/>
      <c r="CN7051" s="86"/>
      <c r="CO7051" s="86"/>
      <c r="CP7051" s="86"/>
      <c r="CQ7051" s="86"/>
      <c r="CR7051" s="86"/>
      <c r="CS7051" s="86"/>
      <c r="CT7051" s="86"/>
      <c r="CU7051" s="86"/>
      <c r="CV7051" s="86"/>
      <c r="CW7051" s="86"/>
      <c r="CX7051" s="86"/>
      <c r="CY7051" s="86"/>
      <c r="CZ7051" s="86"/>
      <c r="DA7051" s="86"/>
      <c r="DB7051" s="86"/>
      <c r="DC7051" s="86"/>
      <c r="DD7051" s="86"/>
      <c r="DE7051" s="86"/>
      <c r="DF7051" s="86"/>
      <c r="DG7051" s="86"/>
      <c r="DH7051" s="86"/>
      <c r="DI7051" s="86"/>
      <c r="DJ7051" s="86"/>
      <c r="DK7051" s="86"/>
      <c r="DL7051" s="86"/>
      <c r="DM7051" s="86"/>
      <c r="DN7051" s="86"/>
      <c r="DO7051" s="86"/>
      <c r="DP7051" s="86"/>
      <c r="DQ7051" s="86"/>
      <c r="DR7051" s="86"/>
      <c r="DS7051" s="86"/>
      <c r="DT7051" s="86"/>
      <c r="DU7051" s="86"/>
      <c r="DV7051" s="86"/>
      <c r="DW7051" s="86"/>
      <c r="DX7051" s="86"/>
      <c r="DY7051" s="86"/>
      <c r="DZ7051" s="86"/>
      <c r="EA7051" s="86"/>
      <c r="EB7051" s="86"/>
      <c r="EC7051" s="86"/>
      <c r="ED7051" s="86"/>
      <c r="EE7051" s="86"/>
      <c r="EF7051" s="86"/>
      <c r="EG7051" s="86"/>
      <c r="EH7051" s="86"/>
      <c r="EI7051" s="86"/>
      <c r="EJ7051" s="86"/>
      <c r="EK7051" s="86"/>
      <c r="EL7051" s="86"/>
      <c r="EM7051" s="86"/>
      <c r="EN7051" s="86"/>
      <c r="EO7051" s="86"/>
      <c r="EP7051" s="86"/>
      <c r="EQ7051" s="86"/>
      <c r="ER7051" s="86"/>
      <c r="ES7051" s="86"/>
      <c r="ET7051" s="86"/>
      <c r="EU7051" s="86"/>
      <c r="EV7051" s="86"/>
      <c r="EW7051" s="86"/>
      <c r="EX7051" s="86"/>
      <c r="EY7051" s="86"/>
      <c r="EZ7051" s="86"/>
      <c r="FA7051" s="86"/>
      <c r="FB7051" s="86"/>
      <c r="FC7051" s="86"/>
      <c r="FD7051" s="86"/>
      <c r="FE7051" s="86"/>
      <c r="FF7051" s="86"/>
      <c r="FG7051" s="86"/>
      <c r="FH7051" s="86"/>
      <c r="FI7051" s="86"/>
      <c r="FJ7051" s="86"/>
      <c r="FK7051" s="86"/>
      <c r="FL7051" s="86"/>
      <c r="FM7051" s="86"/>
      <c r="FN7051" s="86"/>
      <c r="FO7051" s="86"/>
      <c r="FP7051" s="86"/>
      <c r="FQ7051" s="86"/>
      <c r="FR7051" s="86"/>
      <c r="FS7051" s="86"/>
      <c r="FT7051" s="86"/>
      <c r="FU7051" s="86"/>
      <c r="FV7051" s="86"/>
      <c r="FW7051" s="86"/>
      <c r="FX7051" s="86"/>
      <c r="FY7051" s="86"/>
      <c r="FZ7051" s="86"/>
      <c r="GA7051" s="86"/>
      <c r="GB7051" s="86"/>
      <c r="GC7051" s="86"/>
      <c r="GD7051" s="86"/>
      <c r="GE7051" s="86"/>
      <c r="GF7051" s="86"/>
      <c r="GG7051" s="86"/>
      <c r="GH7051" s="86"/>
      <c r="GI7051" s="86"/>
      <c r="GJ7051" s="86"/>
      <c r="GK7051" s="86"/>
      <c r="GL7051" s="86"/>
      <c r="GM7051" s="86"/>
      <c r="GN7051" s="86"/>
      <c r="GO7051" s="86"/>
      <c r="GP7051" s="86"/>
      <c r="GQ7051" s="86"/>
      <c r="GR7051" s="86"/>
      <c r="GS7051" s="86"/>
      <c r="GT7051" s="86"/>
      <c r="GU7051" s="86"/>
      <c r="GV7051" s="86"/>
      <c r="GW7051" s="86"/>
      <c r="GX7051" s="86"/>
      <c r="GY7051" s="86"/>
      <c r="GZ7051" s="86"/>
      <c r="HA7051" s="86"/>
      <c r="HB7051" s="86"/>
      <c r="HC7051" s="86"/>
      <c r="HD7051" s="86"/>
      <c r="HE7051" s="86"/>
      <c r="HF7051" s="86"/>
      <c r="HG7051" s="86"/>
      <c r="HH7051" s="86"/>
      <c r="HI7051" s="86"/>
      <c r="HJ7051" s="86"/>
      <c r="HK7051" s="86"/>
      <c r="HL7051" s="86"/>
      <c r="HM7051" s="86"/>
      <c r="HN7051" s="86"/>
      <c r="HO7051" s="86"/>
      <c r="HP7051" s="86"/>
      <c r="HQ7051" s="86"/>
      <c r="HR7051" s="86"/>
      <c r="HS7051" s="86"/>
      <c r="HT7051" s="86"/>
      <c r="HU7051" s="86"/>
      <c r="HV7051" s="86"/>
      <c r="HW7051" s="86"/>
      <c r="HX7051" s="86"/>
      <c r="HY7051" s="86"/>
      <c r="HZ7051" s="86"/>
      <c r="IA7051" s="86"/>
      <c r="IB7051" s="86"/>
      <c r="IC7051" s="86"/>
      <c r="ID7051" s="86"/>
      <c r="IE7051" s="86"/>
      <c r="IF7051" s="86"/>
      <c r="IG7051" s="86"/>
      <c r="IH7051" s="86"/>
      <c r="II7051" s="86"/>
      <c r="IJ7051" s="86"/>
      <c r="IK7051" s="86"/>
      <c r="IL7051" s="86"/>
      <c r="IM7051" s="86"/>
      <c r="IN7051" s="86"/>
      <c r="IO7051" s="86"/>
      <c r="IP7051" s="86"/>
      <c r="IQ7051" s="86"/>
      <c r="IR7051" s="86"/>
      <c r="IS7051" s="86"/>
      <c r="IT7051" s="86"/>
      <c r="IU7051" s="86"/>
      <c r="IV7051" s="86"/>
    </row>
    <row r="7052" spans="1:256" s="21" customFormat="1">
      <c r="A7052" s="10"/>
      <c r="B7052" s="8"/>
      <c r="C7052" s="8"/>
      <c r="D7052" s="82"/>
      <c r="E7052" s="266"/>
      <c r="F7052" s="261"/>
      <c r="G7052" s="71"/>
      <c r="H7052" s="72"/>
      <c r="I7052" s="69"/>
      <c r="J7052" s="69"/>
      <c r="K7052" s="69"/>
      <c r="L7052" s="69"/>
      <c r="M7052" s="69"/>
      <c r="N7052" s="69"/>
      <c r="O7052" s="69"/>
      <c r="P7052" s="69"/>
      <c r="Q7052" s="69"/>
      <c r="R7052" s="69"/>
      <c r="S7052" s="69"/>
      <c r="T7052" s="69"/>
      <c r="U7052" s="69"/>
      <c r="V7052" s="69"/>
      <c r="W7052" s="69"/>
      <c r="X7052" s="71"/>
      <c r="Y7052" s="69"/>
      <c r="Z7052" s="73"/>
      <c r="AA7052" s="73"/>
      <c r="AB7052" s="69"/>
      <c r="AC7052" s="69"/>
      <c r="AD7052" s="69"/>
      <c r="AE7052" s="69"/>
      <c r="AF7052" s="69"/>
      <c r="AG7052" s="69"/>
      <c r="AH7052" s="69"/>
      <c r="AI7052" s="69"/>
      <c r="AJ7052" s="69"/>
      <c r="AK7052" s="69"/>
      <c r="AL7052" s="69"/>
      <c r="AM7052" s="69"/>
      <c r="AN7052" s="69"/>
      <c r="AO7052" s="69"/>
      <c r="AP7052" s="70"/>
      <c r="AQ7052" s="70"/>
      <c r="AR7052" s="76"/>
      <c r="AS7052" s="60"/>
      <c r="AT7052" s="60"/>
      <c r="AU7052" s="60"/>
    </row>
    <row r="7053" spans="1:256" s="21" customFormat="1">
      <c r="A7053" s="10"/>
      <c r="B7053" s="8"/>
      <c r="C7053" s="8"/>
      <c r="D7053" s="82"/>
      <c r="E7053" s="33"/>
      <c r="F7053" s="261"/>
      <c r="G7053" s="71"/>
      <c r="H7053" s="283"/>
      <c r="I7053" s="33"/>
      <c r="J7053" s="33"/>
      <c r="K7053" s="33"/>
      <c r="L7053" s="33"/>
      <c r="M7053" s="33"/>
      <c r="N7053" s="33"/>
      <c r="O7053" s="33"/>
      <c r="P7053" s="33"/>
      <c r="Q7053" s="33"/>
      <c r="R7053" s="33"/>
      <c r="S7053" s="33"/>
      <c r="T7053" s="33"/>
      <c r="U7053" s="33"/>
      <c r="V7053" s="33"/>
      <c r="W7053" s="33"/>
      <c r="X7053" s="282"/>
      <c r="Y7053" s="69"/>
      <c r="Z7053" s="284"/>
      <c r="AA7053" s="284"/>
      <c r="AB7053" s="33"/>
      <c r="AC7053" s="33"/>
      <c r="AD7053" s="33"/>
      <c r="AE7053" s="33"/>
      <c r="AF7053" s="33"/>
      <c r="AG7053" s="33"/>
      <c r="AH7053" s="33"/>
      <c r="AI7053" s="33"/>
      <c r="AJ7053" s="33"/>
      <c r="AK7053" s="33"/>
      <c r="AL7053" s="33"/>
      <c r="AM7053" s="33"/>
      <c r="AN7053" s="33"/>
      <c r="AO7053" s="69"/>
      <c r="AP7053" s="70"/>
      <c r="AQ7053" s="70"/>
      <c r="AR7053" s="76"/>
      <c r="AS7053" s="60"/>
      <c r="AT7053" s="60"/>
      <c r="AU7053" s="60"/>
    </row>
    <row r="7054" spans="1:256" s="21" customFormat="1">
      <c r="A7054" s="12"/>
      <c r="B7054" s="9">
        <v>6</v>
      </c>
      <c r="C7054" s="9" t="s">
        <v>19</v>
      </c>
      <c r="D7054" s="81" t="s">
        <v>7</v>
      </c>
      <c r="E7054" s="31">
        <v>0</v>
      </c>
      <c r="F7054" s="31">
        <f t="shared" ref="F7054:V7054" si="1074">SUM(F7055:F7056)</f>
        <v>0</v>
      </c>
      <c r="G7054" s="31">
        <f t="shared" si="1074"/>
        <v>0</v>
      </c>
      <c r="H7054" s="31">
        <f t="shared" si="1074"/>
        <v>0</v>
      </c>
      <c r="I7054" s="31">
        <f t="shared" si="1074"/>
        <v>0</v>
      </c>
      <c r="J7054" s="31">
        <f t="shared" si="1074"/>
        <v>0</v>
      </c>
      <c r="K7054" s="31">
        <f t="shared" si="1074"/>
        <v>0</v>
      </c>
      <c r="L7054" s="31">
        <f t="shared" si="1074"/>
        <v>0</v>
      </c>
      <c r="M7054" s="31">
        <f t="shared" si="1074"/>
        <v>0</v>
      </c>
      <c r="N7054" s="31">
        <f t="shared" si="1074"/>
        <v>0</v>
      </c>
      <c r="O7054" s="31">
        <f t="shared" si="1074"/>
        <v>0</v>
      </c>
      <c r="P7054" s="31">
        <f t="shared" si="1074"/>
        <v>0</v>
      </c>
      <c r="Q7054" s="31">
        <f t="shared" si="1074"/>
        <v>0</v>
      </c>
      <c r="R7054" s="31">
        <f t="shared" si="1074"/>
        <v>0</v>
      </c>
      <c r="S7054" s="31">
        <f t="shared" si="1074"/>
        <v>0</v>
      </c>
      <c r="T7054" s="31">
        <f t="shared" si="1074"/>
        <v>0</v>
      </c>
      <c r="U7054" s="31">
        <f t="shared" si="1074"/>
        <v>0</v>
      </c>
      <c r="V7054" s="31">
        <f t="shared" si="1074"/>
        <v>0</v>
      </c>
      <c r="W7054" s="31">
        <f>SUM(O7054:V7054)</f>
        <v>0</v>
      </c>
      <c r="X7054" s="31">
        <f>SUM(X7055:X7056)</f>
        <v>0</v>
      </c>
      <c r="Y7054" s="31">
        <f>H7054+I7054+J7054+K7054+L7054+M7054+N7054+W7054+X7054</f>
        <v>0</v>
      </c>
      <c r="Z7054" s="31">
        <f t="shared" ref="Z7054:AK7054" si="1075">SUM(Z7055:Z7056)</f>
        <v>0</v>
      </c>
      <c r="AA7054" s="31">
        <f t="shared" si="1075"/>
        <v>0</v>
      </c>
      <c r="AB7054" s="31">
        <f t="shared" si="1075"/>
        <v>0</v>
      </c>
      <c r="AC7054" s="31">
        <f t="shared" si="1075"/>
        <v>0</v>
      </c>
      <c r="AD7054" s="31">
        <f t="shared" si="1075"/>
        <v>0</v>
      </c>
      <c r="AE7054" s="31">
        <f t="shared" si="1075"/>
        <v>0</v>
      </c>
      <c r="AF7054" s="31">
        <f t="shared" si="1075"/>
        <v>0</v>
      </c>
      <c r="AG7054" s="31">
        <f t="shared" si="1075"/>
        <v>0</v>
      </c>
      <c r="AH7054" s="31">
        <f t="shared" si="1075"/>
        <v>0</v>
      </c>
      <c r="AI7054" s="31">
        <f t="shared" si="1075"/>
        <v>0</v>
      </c>
      <c r="AJ7054" s="31">
        <f t="shared" si="1075"/>
        <v>0</v>
      </c>
      <c r="AK7054" s="31">
        <f t="shared" si="1075"/>
        <v>0</v>
      </c>
      <c r="AL7054" s="31">
        <f>SUM(AD7054:AK7054)</f>
        <v>0</v>
      </c>
      <c r="AM7054" s="31">
        <f>SUM(AM7055:AM7056)</f>
        <v>0</v>
      </c>
      <c r="AN7054" s="31">
        <f>SUM(AN7055:AN7056)</f>
        <v>0</v>
      </c>
      <c r="AO7054" s="31">
        <f>Z7054+AA7054+AB7054+AC7054+AL7054+AM7054+AN7054</f>
        <v>0</v>
      </c>
      <c r="AP7054" s="32">
        <f>E7054+Y7054-AO7054</f>
        <v>0</v>
      </c>
      <c r="AQ7054" s="32"/>
      <c r="AR7054" s="28"/>
      <c r="AS7054" s="29">
        <f>E7054+H7054+I7054+J7054+K7054+L7054+M7054+N7054+W7054+X7054-Z7054-AB7054-AL7054-AC7054-AM7054-AN7054</f>
        <v>0</v>
      </c>
      <c r="AT7054" s="29">
        <f>AP7054-AS7054</f>
        <v>0</v>
      </c>
      <c r="AU7054" s="29">
        <f>E7054</f>
        <v>0</v>
      </c>
      <c r="AV7054" s="86">
        <f>AS7054-AU7054</f>
        <v>0</v>
      </c>
      <c r="AW7054" s="86">
        <f>Y7054-AO7054</f>
        <v>0</v>
      </c>
      <c r="AX7054" s="86">
        <f>AV7054-AW7054</f>
        <v>0</v>
      </c>
      <c r="AY7054" s="86"/>
      <c r="AZ7054" s="398"/>
      <c r="BA7054" s="86"/>
      <c r="BB7054" s="86"/>
      <c r="BC7054" s="86"/>
      <c r="BD7054" s="86"/>
      <c r="BE7054" s="86"/>
      <c r="BF7054" s="86"/>
      <c r="BG7054" s="86"/>
      <c r="BH7054" s="86"/>
      <c r="BI7054" s="86"/>
      <c r="BJ7054" s="86"/>
      <c r="BK7054" s="86"/>
      <c r="BL7054" s="86"/>
      <c r="BM7054" s="86"/>
      <c r="BN7054" s="86"/>
      <c r="BO7054" s="86"/>
      <c r="BP7054" s="86"/>
      <c r="BQ7054" s="86"/>
      <c r="BR7054" s="86"/>
      <c r="BS7054" s="86"/>
      <c r="BT7054" s="86"/>
      <c r="BU7054" s="86"/>
      <c r="BV7054" s="86"/>
      <c r="BW7054" s="86"/>
      <c r="BX7054" s="86"/>
      <c r="BY7054" s="86"/>
      <c r="BZ7054" s="86"/>
      <c r="CA7054" s="86"/>
      <c r="CB7054" s="86"/>
      <c r="CC7054" s="86"/>
      <c r="CD7054" s="86"/>
      <c r="CE7054" s="86"/>
      <c r="CF7054" s="86"/>
      <c r="CG7054" s="86"/>
      <c r="CH7054" s="86"/>
      <c r="CI7054" s="86"/>
      <c r="CJ7054" s="86"/>
      <c r="CK7054" s="86"/>
      <c r="CL7054" s="86"/>
      <c r="CM7054" s="86"/>
      <c r="CN7054" s="86"/>
      <c r="CO7054" s="86"/>
      <c r="CP7054" s="86"/>
      <c r="CQ7054" s="86"/>
      <c r="CR7054" s="86"/>
      <c r="CS7054" s="86"/>
      <c r="CT7054" s="86"/>
      <c r="CU7054" s="86"/>
      <c r="CV7054" s="86"/>
      <c r="CW7054" s="86"/>
      <c r="CX7054" s="86"/>
      <c r="CY7054" s="86"/>
      <c r="CZ7054" s="86"/>
      <c r="DA7054" s="86"/>
      <c r="DB7054" s="86"/>
      <c r="DC7054" s="86"/>
      <c r="DD7054" s="86"/>
      <c r="DE7054" s="86"/>
      <c r="DF7054" s="86"/>
      <c r="DG7054" s="86"/>
      <c r="DH7054" s="86"/>
      <c r="DI7054" s="86"/>
      <c r="DJ7054" s="86"/>
      <c r="DK7054" s="86"/>
      <c r="DL7054" s="86"/>
      <c r="DM7054" s="86"/>
      <c r="DN7054" s="86"/>
      <c r="DO7054" s="86"/>
      <c r="DP7054" s="86"/>
      <c r="DQ7054" s="86"/>
      <c r="DR7054" s="86"/>
      <c r="DS7054" s="86"/>
      <c r="DT7054" s="86"/>
      <c r="DU7054" s="86"/>
      <c r="DV7054" s="86"/>
      <c r="DW7054" s="86"/>
      <c r="DX7054" s="86"/>
      <c r="DY7054" s="86"/>
      <c r="DZ7054" s="86"/>
      <c r="EA7054" s="86"/>
      <c r="EB7054" s="86"/>
      <c r="EC7054" s="86"/>
      <c r="ED7054" s="86"/>
      <c r="EE7054" s="86"/>
      <c r="EF7054" s="86"/>
      <c r="EG7054" s="86"/>
      <c r="EH7054" s="86"/>
      <c r="EI7054" s="86"/>
      <c r="EJ7054" s="86"/>
      <c r="EK7054" s="86"/>
      <c r="EL7054" s="86"/>
      <c r="EM7054" s="86"/>
      <c r="EN7054" s="86"/>
      <c r="EO7054" s="86"/>
      <c r="EP7054" s="86"/>
      <c r="EQ7054" s="86"/>
      <c r="ER7054" s="86"/>
      <c r="ES7054" s="86"/>
      <c r="ET7054" s="86"/>
      <c r="EU7054" s="86"/>
      <c r="EV7054" s="86"/>
      <c r="EW7054" s="86"/>
      <c r="EX7054" s="86"/>
      <c r="EY7054" s="86"/>
      <c r="EZ7054" s="86"/>
      <c r="FA7054" s="86"/>
      <c r="FB7054" s="86"/>
      <c r="FC7054" s="86"/>
      <c r="FD7054" s="86"/>
      <c r="FE7054" s="86"/>
      <c r="FF7054" s="86"/>
      <c r="FG7054" s="86"/>
      <c r="FH7054" s="86"/>
      <c r="FI7054" s="86"/>
      <c r="FJ7054" s="86"/>
      <c r="FK7054" s="86"/>
      <c r="FL7054" s="86"/>
      <c r="FM7054" s="86"/>
      <c r="FN7054" s="86"/>
      <c r="FO7054" s="86"/>
      <c r="FP7054" s="86"/>
      <c r="FQ7054" s="86"/>
      <c r="FR7054" s="86"/>
      <c r="FS7054" s="86"/>
      <c r="FT7054" s="86"/>
      <c r="FU7054" s="86"/>
      <c r="FV7054" s="86"/>
      <c r="FW7054" s="86"/>
      <c r="FX7054" s="86"/>
      <c r="FY7054" s="86"/>
      <c r="FZ7054" s="86"/>
      <c r="GA7054" s="86"/>
      <c r="GB7054" s="86"/>
      <c r="GC7054" s="86"/>
      <c r="GD7054" s="86"/>
      <c r="GE7054" s="86"/>
      <c r="GF7054" s="86"/>
      <c r="GG7054" s="86"/>
      <c r="GH7054" s="86"/>
      <c r="GI7054" s="86"/>
      <c r="GJ7054" s="86"/>
      <c r="GK7054" s="86"/>
      <c r="GL7054" s="86"/>
      <c r="GM7054" s="86"/>
      <c r="GN7054" s="86"/>
      <c r="GO7054" s="86"/>
      <c r="GP7054" s="86"/>
      <c r="GQ7054" s="86"/>
      <c r="GR7054" s="86"/>
      <c r="GS7054" s="86"/>
      <c r="GT7054" s="86"/>
      <c r="GU7054" s="86"/>
      <c r="GV7054" s="86"/>
      <c r="GW7054" s="86"/>
      <c r="GX7054" s="86"/>
      <c r="GY7054" s="86"/>
      <c r="GZ7054" s="86"/>
      <c r="HA7054" s="86"/>
      <c r="HB7054" s="86"/>
      <c r="HC7054" s="86"/>
      <c r="HD7054" s="86"/>
      <c r="HE7054" s="86"/>
      <c r="HF7054" s="86"/>
      <c r="HG7054" s="86"/>
      <c r="HH7054" s="86"/>
      <c r="HI7054" s="86"/>
      <c r="HJ7054" s="86"/>
      <c r="HK7054" s="86"/>
      <c r="HL7054" s="86"/>
      <c r="HM7054" s="86"/>
      <c r="HN7054" s="86"/>
      <c r="HO7054" s="86"/>
      <c r="HP7054" s="86"/>
      <c r="HQ7054" s="86"/>
      <c r="HR7054" s="86"/>
      <c r="HS7054" s="86"/>
      <c r="HT7054" s="86"/>
      <c r="HU7054" s="86"/>
      <c r="HV7054" s="86"/>
      <c r="HW7054" s="86"/>
      <c r="HX7054" s="86"/>
      <c r="HY7054" s="86"/>
      <c r="HZ7054" s="86"/>
      <c r="IA7054" s="86"/>
      <c r="IB7054" s="86"/>
      <c r="IC7054" s="86"/>
      <c r="ID7054" s="86"/>
      <c r="IE7054" s="86"/>
      <c r="IF7054" s="86"/>
      <c r="IG7054" s="86"/>
      <c r="IH7054" s="86"/>
      <c r="II7054" s="86"/>
      <c r="IJ7054" s="86"/>
      <c r="IK7054" s="86"/>
      <c r="IL7054" s="86"/>
      <c r="IM7054" s="86"/>
      <c r="IN7054" s="86"/>
      <c r="IO7054" s="86"/>
      <c r="IP7054" s="86"/>
      <c r="IQ7054" s="86"/>
      <c r="IR7054" s="86"/>
      <c r="IS7054" s="86"/>
      <c r="IT7054" s="86"/>
      <c r="IU7054" s="86"/>
      <c r="IV7054" s="86"/>
    </row>
    <row r="7055" spans="1:256" s="21" customFormat="1">
      <c r="A7055" s="13"/>
      <c r="B7055" s="8"/>
      <c r="C7055" s="8"/>
      <c r="D7055" s="113"/>
      <c r="E7055" s="33"/>
      <c r="F7055" s="34"/>
      <c r="G7055" s="63"/>
      <c r="H7055" s="67"/>
      <c r="I7055" s="34"/>
      <c r="J7055" s="34"/>
      <c r="K7055" s="34"/>
      <c r="L7055" s="34"/>
      <c r="M7055" s="34"/>
      <c r="N7055" s="34"/>
      <c r="O7055" s="34"/>
      <c r="P7055" s="34"/>
      <c r="Q7055" s="34"/>
      <c r="R7055" s="34"/>
      <c r="S7055" s="34"/>
      <c r="T7055" s="34"/>
      <c r="U7055" s="34"/>
      <c r="V7055" s="34"/>
      <c r="W7055" s="34"/>
      <c r="X7055" s="63"/>
      <c r="Y7055" s="34"/>
      <c r="Z7055" s="65"/>
      <c r="AA7055" s="65"/>
      <c r="AB7055" s="34"/>
      <c r="AC7055" s="34"/>
      <c r="AD7055" s="34"/>
      <c r="AE7055" s="34"/>
      <c r="AF7055" s="34"/>
      <c r="AG7055" s="34"/>
      <c r="AH7055" s="34"/>
      <c r="AI7055" s="34"/>
      <c r="AJ7055" s="34"/>
      <c r="AK7055" s="34"/>
      <c r="AL7055" s="34"/>
      <c r="AM7055" s="34"/>
      <c r="AN7055" s="34"/>
      <c r="AO7055" s="34"/>
      <c r="AP7055" s="34"/>
      <c r="AQ7055" s="34"/>
      <c r="AR7055" s="28"/>
      <c r="AS7055" s="29"/>
      <c r="AT7055" s="29"/>
      <c r="AU7055" s="29"/>
      <c r="AV7055" s="402"/>
      <c r="AW7055" s="402"/>
      <c r="AX7055" s="402"/>
      <c r="AY7055" s="402"/>
      <c r="AZ7055" s="402"/>
      <c r="BA7055" s="402"/>
      <c r="BB7055" s="402"/>
      <c r="BC7055" s="402"/>
      <c r="BD7055" s="402"/>
      <c r="BE7055" s="402"/>
      <c r="BF7055" s="402"/>
      <c r="BG7055" s="402"/>
      <c r="BH7055" s="402"/>
      <c r="BI7055" s="402"/>
      <c r="BJ7055" s="402"/>
      <c r="BK7055" s="402"/>
      <c r="BL7055" s="402"/>
      <c r="BM7055" s="402"/>
      <c r="BN7055" s="402"/>
      <c r="BO7055" s="402"/>
      <c r="BP7055" s="402"/>
      <c r="BQ7055" s="402"/>
      <c r="BR7055" s="402"/>
      <c r="BS7055" s="402"/>
      <c r="BT7055" s="402"/>
      <c r="BU7055" s="402"/>
      <c r="BV7055" s="402"/>
      <c r="BW7055" s="402"/>
      <c r="BX7055" s="402"/>
      <c r="BY7055" s="402"/>
      <c r="BZ7055" s="402"/>
      <c r="CA7055" s="402"/>
      <c r="CB7055" s="402"/>
      <c r="CC7055" s="402"/>
      <c r="CD7055" s="402"/>
      <c r="CE7055" s="402"/>
      <c r="CF7055" s="402"/>
      <c r="CG7055" s="402"/>
      <c r="CH7055" s="402"/>
      <c r="CI7055" s="402"/>
      <c r="CJ7055" s="402"/>
      <c r="CK7055" s="402"/>
      <c r="CL7055" s="402"/>
      <c r="CM7055" s="402"/>
      <c r="CN7055" s="402"/>
      <c r="CO7055" s="402"/>
      <c r="CP7055" s="402"/>
      <c r="CQ7055" s="402"/>
      <c r="CR7055" s="402"/>
      <c r="CS7055" s="402"/>
      <c r="CT7055" s="402"/>
      <c r="CU7055" s="402"/>
      <c r="CV7055" s="402"/>
      <c r="CW7055" s="402"/>
      <c r="CX7055" s="402"/>
      <c r="CY7055" s="402"/>
      <c r="CZ7055" s="402"/>
      <c r="DA7055" s="402"/>
      <c r="DB7055" s="402"/>
      <c r="DC7055" s="402"/>
      <c r="DD7055" s="402"/>
      <c r="DE7055" s="402"/>
      <c r="DF7055" s="402"/>
      <c r="DG7055" s="402"/>
      <c r="DH7055" s="402"/>
      <c r="DI7055" s="402"/>
      <c r="DJ7055" s="402"/>
      <c r="DK7055" s="402"/>
      <c r="DL7055" s="402"/>
      <c r="DM7055" s="402"/>
      <c r="DN7055" s="402"/>
      <c r="DO7055" s="402"/>
      <c r="DP7055" s="402"/>
      <c r="DQ7055" s="402"/>
      <c r="DR7055" s="402"/>
      <c r="DS7055" s="402"/>
      <c r="DT7055" s="402"/>
      <c r="DU7055" s="402"/>
      <c r="DV7055" s="402"/>
      <c r="DW7055" s="402"/>
      <c r="DX7055" s="402"/>
      <c r="DY7055" s="402"/>
      <c r="DZ7055" s="402"/>
      <c r="EA7055" s="402"/>
      <c r="EB7055" s="402"/>
      <c r="EC7055" s="402"/>
      <c r="ED7055" s="402"/>
      <c r="EE7055" s="402"/>
      <c r="EF7055" s="402"/>
      <c r="EG7055" s="402"/>
      <c r="EH7055" s="402"/>
      <c r="EI7055" s="402"/>
      <c r="EJ7055" s="402"/>
      <c r="EK7055" s="402"/>
      <c r="EL7055" s="402"/>
      <c r="EM7055" s="402"/>
      <c r="EN7055" s="402"/>
      <c r="EO7055" s="402"/>
      <c r="EP7055" s="402"/>
      <c r="EQ7055" s="402"/>
      <c r="ER7055" s="402"/>
      <c r="ES7055" s="402"/>
      <c r="ET7055" s="402"/>
      <c r="EU7055" s="402"/>
      <c r="EV7055" s="402"/>
      <c r="EW7055" s="402"/>
      <c r="EX7055" s="402"/>
      <c r="EY7055" s="402"/>
      <c r="EZ7055" s="402"/>
      <c r="FA7055" s="402"/>
      <c r="FB7055" s="402"/>
      <c r="FC7055" s="402"/>
      <c r="FD7055" s="402"/>
      <c r="FE7055" s="402"/>
      <c r="FF7055" s="402"/>
      <c r="FG7055" s="402"/>
      <c r="FH7055" s="402"/>
      <c r="FI7055" s="402"/>
      <c r="FJ7055" s="402"/>
      <c r="FK7055" s="402"/>
      <c r="FL7055" s="402"/>
      <c r="FM7055" s="402"/>
      <c r="FN7055" s="402"/>
      <c r="FO7055" s="402"/>
      <c r="FP7055" s="402"/>
      <c r="FQ7055" s="402"/>
      <c r="FR7055" s="402"/>
      <c r="FS7055" s="402"/>
      <c r="FT7055" s="402"/>
      <c r="FU7055" s="402"/>
      <c r="FV7055" s="402"/>
      <c r="FW7055" s="402"/>
      <c r="FX7055" s="402"/>
      <c r="FY7055" s="402"/>
      <c r="FZ7055" s="402"/>
      <c r="GA7055" s="402"/>
      <c r="GB7055" s="402"/>
      <c r="GC7055" s="402"/>
      <c r="GD7055" s="402"/>
      <c r="GE7055" s="402"/>
      <c r="GF7055" s="402"/>
      <c r="GG7055" s="402"/>
      <c r="GH7055" s="402"/>
      <c r="GI7055" s="402"/>
      <c r="GJ7055" s="402"/>
      <c r="GK7055" s="402"/>
      <c r="GL7055" s="402"/>
      <c r="GM7055" s="402"/>
      <c r="GN7055" s="402"/>
      <c r="GO7055" s="402"/>
      <c r="GP7055" s="402"/>
      <c r="GQ7055" s="402"/>
      <c r="GR7055" s="402"/>
      <c r="GS7055" s="402"/>
      <c r="GT7055" s="402"/>
      <c r="GU7055" s="402"/>
      <c r="GV7055" s="402"/>
      <c r="GW7055" s="402"/>
      <c r="GX7055" s="402"/>
      <c r="GY7055" s="402"/>
      <c r="GZ7055" s="402"/>
      <c r="HA7055" s="402"/>
      <c r="HB7055" s="402"/>
      <c r="HC7055" s="402"/>
      <c r="HD7055" s="402"/>
      <c r="HE7055" s="402"/>
      <c r="HF7055" s="402"/>
      <c r="HG7055" s="402"/>
      <c r="HH7055" s="402"/>
      <c r="HI7055" s="402"/>
      <c r="HJ7055" s="402"/>
      <c r="HK7055" s="402"/>
      <c r="HL7055" s="402"/>
      <c r="HM7055" s="402"/>
      <c r="HN7055" s="402"/>
      <c r="HO7055" s="402"/>
      <c r="HP7055" s="402"/>
      <c r="HQ7055" s="402"/>
      <c r="HR7055" s="402"/>
      <c r="HS7055" s="402"/>
      <c r="HT7055" s="402"/>
      <c r="HU7055" s="402"/>
      <c r="HV7055" s="402"/>
      <c r="HW7055" s="402"/>
      <c r="HX7055" s="402"/>
      <c r="HY7055" s="402"/>
      <c r="HZ7055" s="402"/>
      <c r="IA7055" s="402"/>
      <c r="IB7055" s="402"/>
      <c r="IC7055" s="402"/>
      <c r="ID7055" s="402"/>
      <c r="IE7055" s="402"/>
      <c r="IF7055" s="402"/>
      <c r="IG7055" s="402"/>
      <c r="IH7055" s="402"/>
      <c r="II7055" s="402"/>
      <c r="IJ7055" s="402"/>
      <c r="IK7055" s="402"/>
      <c r="IL7055" s="402"/>
      <c r="IM7055" s="402"/>
      <c r="IN7055" s="402"/>
      <c r="IO7055" s="402"/>
      <c r="IP7055" s="402"/>
      <c r="IQ7055" s="402"/>
      <c r="IR7055" s="402"/>
      <c r="IS7055" s="402"/>
      <c r="IT7055" s="402"/>
      <c r="IU7055" s="402"/>
      <c r="IV7055" s="402"/>
    </row>
    <row r="7056" spans="1:256" s="21" customFormat="1">
      <c r="A7056" s="13"/>
      <c r="B7056" s="8"/>
      <c r="C7056" s="8"/>
      <c r="D7056" s="113"/>
      <c r="E7056" s="33"/>
      <c r="F7056" s="34"/>
      <c r="G7056" s="63"/>
      <c r="H7056" s="67"/>
      <c r="I7056" s="34"/>
      <c r="J7056" s="34"/>
      <c r="K7056" s="34"/>
      <c r="L7056" s="34"/>
      <c r="M7056" s="34"/>
      <c r="N7056" s="34"/>
      <c r="O7056" s="34"/>
      <c r="P7056" s="34"/>
      <c r="Q7056" s="34"/>
      <c r="R7056" s="34"/>
      <c r="S7056" s="34"/>
      <c r="T7056" s="34"/>
      <c r="U7056" s="34"/>
      <c r="V7056" s="34"/>
      <c r="W7056" s="34"/>
      <c r="X7056" s="63"/>
      <c r="Y7056" s="34"/>
      <c r="Z7056" s="65"/>
      <c r="AA7056" s="65"/>
      <c r="AB7056" s="34"/>
      <c r="AC7056" s="34"/>
      <c r="AD7056" s="34"/>
      <c r="AE7056" s="34"/>
      <c r="AF7056" s="34"/>
      <c r="AG7056" s="34"/>
      <c r="AH7056" s="34"/>
      <c r="AI7056" s="34"/>
      <c r="AJ7056" s="34"/>
      <c r="AK7056" s="34"/>
      <c r="AL7056" s="34"/>
      <c r="AM7056" s="34"/>
      <c r="AN7056" s="34"/>
      <c r="AO7056" s="34"/>
      <c r="AP7056" s="34"/>
      <c r="AQ7056" s="34"/>
      <c r="AR7056" s="28"/>
      <c r="AS7056" s="29"/>
      <c r="AT7056" s="29"/>
      <c r="AU7056" s="29"/>
      <c r="AV7056" s="402"/>
      <c r="AW7056" s="402"/>
      <c r="AX7056" s="402"/>
      <c r="AY7056" s="402"/>
      <c r="AZ7056" s="402"/>
      <c r="BA7056" s="402"/>
      <c r="BB7056" s="402"/>
      <c r="BC7056" s="402"/>
      <c r="BD7056" s="402"/>
      <c r="BE7056" s="402"/>
      <c r="BF7056" s="402"/>
      <c r="BG7056" s="402"/>
      <c r="BH7056" s="402"/>
      <c r="BI7056" s="402"/>
      <c r="BJ7056" s="402"/>
      <c r="BK7056" s="402"/>
      <c r="BL7056" s="402"/>
      <c r="BM7056" s="402"/>
      <c r="BN7056" s="402"/>
      <c r="BO7056" s="402"/>
      <c r="BP7056" s="402"/>
      <c r="BQ7056" s="402"/>
      <c r="BR7056" s="402"/>
      <c r="BS7056" s="402"/>
      <c r="BT7056" s="402"/>
      <c r="BU7056" s="402"/>
      <c r="BV7056" s="402"/>
      <c r="BW7056" s="402"/>
      <c r="BX7056" s="402"/>
      <c r="BY7056" s="402"/>
      <c r="BZ7056" s="402"/>
      <c r="CA7056" s="402"/>
      <c r="CB7056" s="402"/>
      <c r="CC7056" s="402"/>
      <c r="CD7056" s="402"/>
      <c r="CE7056" s="402"/>
      <c r="CF7056" s="402"/>
      <c r="CG7056" s="402"/>
      <c r="CH7056" s="402"/>
      <c r="CI7056" s="402"/>
      <c r="CJ7056" s="402"/>
      <c r="CK7056" s="402"/>
      <c r="CL7056" s="402"/>
      <c r="CM7056" s="402"/>
      <c r="CN7056" s="402"/>
      <c r="CO7056" s="402"/>
      <c r="CP7056" s="402"/>
      <c r="CQ7056" s="402"/>
      <c r="CR7056" s="402"/>
      <c r="CS7056" s="402"/>
      <c r="CT7056" s="402"/>
      <c r="CU7056" s="402"/>
      <c r="CV7056" s="402"/>
      <c r="CW7056" s="402"/>
      <c r="CX7056" s="402"/>
      <c r="CY7056" s="402"/>
      <c r="CZ7056" s="402"/>
      <c r="DA7056" s="402"/>
      <c r="DB7056" s="402"/>
      <c r="DC7056" s="402"/>
      <c r="DD7056" s="402"/>
      <c r="DE7056" s="402"/>
      <c r="DF7056" s="402"/>
      <c r="DG7056" s="402"/>
      <c r="DH7056" s="402"/>
      <c r="DI7056" s="402"/>
      <c r="DJ7056" s="402"/>
      <c r="DK7056" s="402"/>
      <c r="DL7056" s="402"/>
      <c r="DM7056" s="402"/>
      <c r="DN7056" s="402"/>
      <c r="DO7056" s="402"/>
      <c r="DP7056" s="402"/>
      <c r="DQ7056" s="402"/>
      <c r="DR7056" s="402"/>
      <c r="DS7056" s="402"/>
      <c r="DT7056" s="402"/>
      <c r="DU7056" s="402"/>
      <c r="DV7056" s="402"/>
      <c r="DW7056" s="402"/>
      <c r="DX7056" s="402"/>
      <c r="DY7056" s="402"/>
      <c r="DZ7056" s="402"/>
      <c r="EA7056" s="402"/>
      <c r="EB7056" s="402"/>
      <c r="EC7056" s="402"/>
      <c r="ED7056" s="402"/>
      <c r="EE7056" s="402"/>
      <c r="EF7056" s="402"/>
      <c r="EG7056" s="402"/>
      <c r="EH7056" s="402"/>
      <c r="EI7056" s="402"/>
      <c r="EJ7056" s="402"/>
      <c r="EK7056" s="402"/>
      <c r="EL7056" s="402"/>
      <c r="EM7056" s="402"/>
      <c r="EN7056" s="402"/>
      <c r="EO7056" s="402"/>
      <c r="EP7056" s="402"/>
      <c r="EQ7056" s="402"/>
      <c r="ER7056" s="402"/>
      <c r="ES7056" s="402"/>
      <c r="ET7056" s="402"/>
      <c r="EU7056" s="402"/>
      <c r="EV7056" s="402"/>
      <c r="EW7056" s="402"/>
      <c r="EX7056" s="402"/>
      <c r="EY7056" s="402"/>
      <c r="EZ7056" s="402"/>
      <c r="FA7056" s="402"/>
      <c r="FB7056" s="402"/>
      <c r="FC7056" s="402"/>
      <c r="FD7056" s="402"/>
      <c r="FE7056" s="402"/>
      <c r="FF7056" s="402"/>
      <c r="FG7056" s="402"/>
      <c r="FH7056" s="402"/>
      <c r="FI7056" s="402"/>
      <c r="FJ7056" s="402"/>
      <c r="FK7056" s="402"/>
      <c r="FL7056" s="402"/>
      <c r="FM7056" s="402"/>
      <c r="FN7056" s="402"/>
      <c r="FO7056" s="402"/>
      <c r="FP7056" s="402"/>
      <c r="FQ7056" s="402"/>
      <c r="FR7056" s="402"/>
      <c r="FS7056" s="402"/>
      <c r="FT7056" s="402"/>
      <c r="FU7056" s="402"/>
      <c r="FV7056" s="402"/>
      <c r="FW7056" s="402"/>
      <c r="FX7056" s="402"/>
      <c r="FY7056" s="402"/>
      <c r="FZ7056" s="402"/>
      <c r="GA7056" s="402"/>
      <c r="GB7056" s="402"/>
      <c r="GC7056" s="402"/>
      <c r="GD7056" s="402"/>
      <c r="GE7056" s="402"/>
      <c r="GF7056" s="402"/>
      <c r="GG7056" s="402"/>
      <c r="GH7056" s="402"/>
      <c r="GI7056" s="402"/>
      <c r="GJ7056" s="402"/>
      <c r="GK7056" s="402"/>
      <c r="GL7056" s="402"/>
      <c r="GM7056" s="402"/>
      <c r="GN7056" s="402"/>
      <c r="GO7056" s="402"/>
      <c r="GP7056" s="402"/>
      <c r="GQ7056" s="402"/>
      <c r="GR7056" s="402"/>
      <c r="GS7056" s="402"/>
      <c r="GT7056" s="402"/>
      <c r="GU7056" s="402"/>
      <c r="GV7056" s="402"/>
      <c r="GW7056" s="402"/>
      <c r="GX7056" s="402"/>
      <c r="GY7056" s="402"/>
      <c r="GZ7056" s="402"/>
      <c r="HA7056" s="402"/>
      <c r="HB7056" s="402"/>
      <c r="HC7056" s="402"/>
      <c r="HD7056" s="402"/>
      <c r="HE7056" s="402"/>
      <c r="HF7056" s="402"/>
      <c r="HG7056" s="402"/>
      <c r="HH7056" s="402"/>
      <c r="HI7056" s="402"/>
      <c r="HJ7056" s="402"/>
      <c r="HK7056" s="402"/>
      <c r="HL7056" s="402"/>
      <c r="HM7056" s="402"/>
      <c r="HN7056" s="402"/>
      <c r="HO7056" s="402"/>
      <c r="HP7056" s="402"/>
      <c r="HQ7056" s="402"/>
      <c r="HR7056" s="402"/>
      <c r="HS7056" s="402"/>
      <c r="HT7056" s="402"/>
      <c r="HU7056" s="402"/>
      <c r="HV7056" s="402"/>
      <c r="HW7056" s="402"/>
      <c r="HX7056" s="402"/>
      <c r="HY7056" s="402"/>
      <c r="HZ7056" s="402"/>
      <c r="IA7056" s="402"/>
      <c r="IB7056" s="402"/>
      <c r="IC7056" s="402"/>
      <c r="ID7056" s="402"/>
      <c r="IE7056" s="402"/>
      <c r="IF7056" s="402"/>
      <c r="IG7056" s="402"/>
      <c r="IH7056" s="402"/>
      <c r="II7056" s="402"/>
      <c r="IJ7056" s="402"/>
      <c r="IK7056" s="402"/>
      <c r="IL7056" s="402"/>
      <c r="IM7056" s="402"/>
      <c r="IN7056" s="402"/>
      <c r="IO7056" s="402"/>
      <c r="IP7056" s="402"/>
      <c r="IQ7056" s="402"/>
      <c r="IR7056" s="402"/>
      <c r="IS7056" s="402"/>
      <c r="IT7056" s="402"/>
      <c r="IU7056" s="402"/>
      <c r="IV7056" s="402"/>
    </row>
    <row r="7057" spans="1:256" s="21" customFormat="1">
      <c r="A7057" s="14"/>
      <c r="B7057" s="11">
        <v>7</v>
      </c>
      <c r="C7057" s="11"/>
      <c r="D7057" s="85" t="s">
        <v>8</v>
      </c>
      <c r="E7057" s="326">
        <v>11900000</v>
      </c>
      <c r="F7057" s="31">
        <f t="shared" ref="F7057:V7057" si="1076">SUM(F7058:F7060)</f>
        <v>0</v>
      </c>
      <c r="G7057" s="31">
        <f t="shared" si="1076"/>
        <v>0</v>
      </c>
      <c r="H7057" s="31">
        <f t="shared" si="1076"/>
        <v>0</v>
      </c>
      <c r="I7057" s="31">
        <f t="shared" si="1076"/>
        <v>0</v>
      </c>
      <c r="J7057" s="31">
        <f t="shared" si="1076"/>
        <v>0</v>
      </c>
      <c r="K7057" s="31">
        <f t="shared" si="1076"/>
        <v>0</v>
      </c>
      <c r="L7057" s="31">
        <f t="shared" si="1076"/>
        <v>0</v>
      </c>
      <c r="M7057" s="31">
        <f t="shared" si="1076"/>
        <v>0</v>
      </c>
      <c r="N7057" s="31">
        <f t="shared" si="1076"/>
        <v>0</v>
      </c>
      <c r="O7057" s="31">
        <f t="shared" si="1076"/>
        <v>0</v>
      </c>
      <c r="P7057" s="31">
        <f t="shared" si="1076"/>
        <v>0</v>
      </c>
      <c r="Q7057" s="31">
        <f t="shared" si="1076"/>
        <v>0</v>
      </c>
      <c r="R7057" s="31">
        <f t="shared" si="1076"/>
        <v>0</v>
      </c>
      <c r="S7057" s="31">
        <f t="shared" si="1076"/>
        <v>0</v>
      </c>
      <c r="T7057" s="31">
        <f t="shared" si="1076"/>
        <v>0</v>
      </c>
      <c r="U7057" s="31">
        <f t="shared" si="1076"/>
        <v>0</v>
      </c>
      <c r="V7057" s="31">
        <f t="shared" si="1076"/>
        <v>0</v>
      </c>
      <c r="W7057" s="31">
        <f>SUM(O7057:V7057)</f>
        <v>0</v>
      </c>
      <c r="X7057" s="31">
        <f>SUM(X7058:X7060)</f>
        <v>0</v>
      </c>
      <c r="Y7057" s="31">
        <f>H7057+I7057+J7057+K7057+L7057+M7057+N7057+W7057+X7057</f>
        <v>0</v>
      </c>
      <c r="Z7057" s="31">
        <f t="shared" ref="Z7057:AK7057" si="1077">SUM(Z7058:Z7060)</f>
        <v>0</v>
      </c>
      <c r="AA7057" s="31">
        <f t="shared" si="1077"/>
        <v>0</v>
      </c>
      <c r="AB7057" s="31">
        <f t="shared" si="1077"/>
        <v>0</v>
      </c>
      <c r="AC7057" s="31">
        <f t="shared" si="1077"/>
        <v>0</v>
      </c>
      <c r="AD7057" s="31">
        <f t="shared" si="1077"/>
        <v>0</v>
      </c>
      <c r="AE7057" s="31">
        <f t="shared" si="1077"/>
        <v>0</v>
      </c>
      <c r="AF7057" s="31">
        <f t="shared" si="1077"/>
        <v>0</v>
      </c>
      <c r="AG7057" s="31">
        <f t="shared" si="1077"/>
        <v>0</v>
      </c>
      <c r="AH7057" s="31">
        <f t="shared" si="1077"/>
        <v>0</v>
      </c>
      <c r="AI7057" s="31">
        <f t="shared" si="1077"/>
        <v>0</v>
      </c>
      <c r="AJ7057" s="31">
        <f t="shared" si="1077"/>
        <v>0</v>
      </c>
      <c r="AK7057" s="31">
        <f t="shared" si="1077"/>
        <v>0</v>
      </c>
      <c r="AL7057" s="31">
        <f>SUM(AD7057:AK7057)</f>
        <v>0</v>
      </c>
      <c r="AM7057" s="31">
        <f>SUM(AM7058:AM7060)</f>
        <v>0</v>
      </c>
      <c r="AN7057" s="31">
        <f>SUM(AN7058:AN7060)</f>
        <v>0</v>
      </c>
      <c r="AO7057" s="31">
        <f>Z7057+AA7057+AB7057+AC7057+AL7057+AM7057+AN7057</f>
        <v>0</v>
      </c>
      <c r="AP7057" s="32">
        <f>E7057+Y7057-AO7057</f>
        <v>11900000</v>
      </c>
      <c r="AQ7057" s="32"/>
      <c r="AR7057" s="28"/>
      <c r="AS7057" s="29">
        <f>E7057+H7057+I7057+J7057+K7057+L7057+M7057+N7057+W7057+X7057-Z7057-AB7057-AL7057-AC7057-AM7057-AN7057</f>
        <v>11900000</v>
      </c>
      <c r="AT7057" s="29">
        <f>AP7057-AS7057</f>
        <v>0</v>
      </c>
      <c r="AU7057" s="29">
        <f>E7057</f>
        <v>11900000</v>
      </c>
      <c r="AV7057" s="86">
        <f>AS7057-AU7057</f>
        <v>0</v>
      </c>
      <c r="AW7057" s="86">
        <f>Y7057-AO7057</f>
        <v>0</v>
      </c>
      <c r="AX7057" s="86">
        <f>AV7057-AW7057</f>
        <v>0</v>
      </c>
      <c r="AZ7057" s="398"/>
    </row>
    <row r="7058" spans="1:256" s="402" customFormat="1">
      <c r="A7058" s="10"/>
      <c r="B7058" s="8"/>
      <c r="C7058" s="8"/>
      <c r="D7058" s="82"/>
      <c r="E7058" s="33"/>
      <c r="F7058" s="33"/>
      <c r="G7058" s="282"/>
      <c r="H7058" s="283"/>
      <c r="I7058" s="33"/>
      <c r="J7058" s="33"/>
      <c r="K7058" s="33"/>
      <c r="L7058" s="33"/>
      <c r="M7058" s="33"/>
      <c r="N7058" s="33"/>
      <c r="O7058" s="33"/>
      <c r="P7058" s="33"/>
      <c r="Q7058" s="33"/>
      <c r="R7058" s="33"/>
      <c r="S7058" s="33"/>
      <c r="T7058" s="33"/>
      <c r="U7058" s="33"/>
      <c r="V7058" s="33"/>
      <c r="W7058" s="33"/>
      <c r="X7058" s="282"/>
      <c r="Y7058" s="33"/>
      <c r="Z7058" s="284"/>
      <c r="AA7058" s="284"/>
      <c r="AB7058" s="33"/>
      <c r="AC7058" s="33"/>
      <c r="AD7058" s="33"/>
      <c r="AE7058" s="33"/>
      <c r="AF7058" s="33"/>
      <c r="AG7058" s="33"/>
      <c r="AH7058" s="33"/>
      <c r="AI7058" s="33"/>
      <c r="AJ7058" s="33"/>
      <c r="AK7058" s="33"/>
      <c r="AL7058" s="33"/>
      <c r="AM7058" s="33"/>
      <c r="AN7058" s="33"/>
      <c r="AO7058" s="33"/>
      <c r="AP7058" s="34"/>
      <c r="AQ7058" s="70"/>
      <c r="AR7058" s="76"/>
      <c r="AS7058" s="60"/>
      <c r="AT7058" s="60"/>
      <c r="AU7058" s="60"/>
      <c r="AV7058" s="21"/>
      <c r="AW7058" s="21"/>
      <c r="AX7058" s="21"/>
      <c r="AY7058" s="21"/>
      <c r="AZ7058" s="21"/>
      <c r="BA7058" s="21"/>
      <c r="BB7058" s="21"/>
      <c r="BC7058" s="21"/>
      <c r="BD7058" s="21"/>
      <c r="BE7058" s="21"/>
      <c r="BF7058" s="21"/>
      <c r="BG7058" s="21"/>
      <c r="BH7058" s="21"/>
      <c r="BI7058" s="21"/>
      <c r="BJ7058" s="21"/>
      <c r="BK7058" s="21"/>
      <c r="BL7058" s="21"/>
      <c r="BM7058" s="21"/>
      <c r="BN7058" s="21"/>
      <c r="BO7058" s="21"/>
      <c r="BP7058" s="21"/>
      <c r="BQ7058" s="21"/>
      <c r="BR7058" s="21"/>
      <c r="BS7058" s="21"/>
      <c r="BT7058" s="21"/>
      <c r="BU7058" s="21"/>
      <c r="BV7058" s="21"/>
      <c r="BW7058" s="21"/>
      <c r="BX7058" s="21"/>
      <c r="BY7058" s="21"/>
      <c r="BZ7058" s="21"/>
      <c r="CA7058" s="21"/>
      <c r="CB7058" s="21"/>
      <c r="CC7058" s="21"/>
      <c r="CD7058" s="21"/>
      <c r="CE7058" s="21"/>
      <c r="CF7058" s="21"/>
      <c r="CG7058" s="21"/>
      <c r="CH7058" s="21"/>
      <c r="CI7058" s="21"/>
      <c r="CJ7058" s="21"/>
      <c r="CK7058" s="21"/>
      <c r="CL7058" s="21"/>
      <c r="CM7058" s="21"/>
      <c r="CN7058" s="21"/>
      <c r="CO7058" s="21"/>
      <c r="CP7058" s="21"/>
      <c r="CQ7058" s="21"/>
      <c r="CR7058" s="21"/>
      <c r="CS7058" s="21"/>
      <c r="CT7058" s="21"/>
      <c r="CU7058" s="21"/>
      <c r="CV7058" s="21"/>
      <c r="CW7058" s="21"/>
      <c r="CX7058" s="21"/>
      <c r="CY7058" s="21"/>
      <c r="CZ7058" s="21"/>
      <c r="DA7058" s="21"/>
      <c r="DB7058" s="21"/>
      <c r="DC7058" s="21"/>
      <c r="DD7058" s="21"/>
      <c r="DE7058" s="21"/>
      <c r="DF7058" s="21"/>
      <c r="DG7058" s="21"/>
      <c r="DH7058" s="21"/>
      <c r="DI7058" s="21"/>
      <c r="DJ7058" s="21"/>
      <c r="DK7058" s="21"/>
      <c r="DL7058" s="21"/>
      <c r="DM7058" s="21"/>
      <c r="DN7058" s="21"/>
      <c r="DO7058" s="21"/>
      <c r="DP7058" s="21"/>
      <c r="DQ7058" s="21"/>
      <c r="DR7058" s="21"/>
      <c r="DS7058" s="21"/>
      <c r="DT7058" s="21"/>
      <c r="DU7058" s="21"/>
      <c r="DV7058" s="21"/>
      <c r="DW7058" s="21"/>
      <c r="DX7058" s="21"/>
      <c r="DY7058" s="21"/>
      <c r="DZ7058" s="21"/>
      <c r="EA7058" s="21"/>
      <c r="EB7058" s="21"/>
      <c r="EC7058" s="21"/>
      <c r="ED7058" s="21"/>
      <c r="EE7058" s="21"/>
      <c r="EF7058" s="21"/>
      <c r="EG7058" s="21"/>
      <c r="EH7058" s="21"/>
      <c r="EI7058" s="21"/>
      <c r="EJ7058" s="21"/>
      <c r="EK7058" s="21"/>
      <c r="EL7058" s="21"/>
      <c r="EM7058" s="21"/>
      <c r="EN7058" s="21"/>
      <c r="EO7058" s="21"/>
      <c r="EP7058" s="21"/>
      <c r="EQ7058" s="21"/>
      <c r="ER7058" s="21"/>
      <c r="ES7058" s="21"/>
      <c r="ET7058" s="21"/>
      <c r="EU7058" s="21"/>
      <c r="EV7058" s="21"/>
      <c r="EW7058" s="21"/>
      <c r="EX7058" s="21"/>
      <c r="EY7058" s="21"/>
      <c r="EZ7058" s="21"/>
      <c r="FA7058" s="21"/>
      <c r="FB7058" s="21"/>
      <c r="FC7058" s="21"/>
      <c r="FD7058" s="21"/>
      <c r="FE7058" s="21"/>
      <c r="FF7058" s="21"/>
      <c r="FG7058" s="21"/>
      <c r="FH7058" s="21"/>
      <c r="FI7058" s="21"/>
      <c r="FJ7058" s="21"/>
      <c r="FK7058" s="21"/>
      <c r="FL7058" s="21"/>
      <c r="FM7058" s="21"/>
      <c r="FN7058" s="21"/>
      <c r="FO7058" s="21"/>
      <c r="FP7058" s="21"/>
      <c r="FQ7058" s="21"/>
      <c r="FR7058" s="21"/>
      <c r="FS7058" s="21"/>
      <c r="FT7058" s="21"/>
      <c r="FU7058" s="21"/>
      <c r="FV7058" s="21"/>
      <c r="FW7058" s="21"/>
      <c r="FX7058" s="21"/>
      <c r="FY7058" s="21"/>
      <c r="FZ7058" s="21"/>
      <c r="GA7058" s="21"/>
      <c r="GB7058" s="21"/>
      <c r="GC7058" s="21"/>
      <c r="GD7058" s="21"/>
      <c r="GE7058" s="21"/>
      <c r="GF7058" s="21"/>
      <c r="GG7058" s="21"/>
      <c r="GH7058" s="21"/>
      <c r="GI7058" s="21"/>
      <c r="GJ7058" s="21"/>
      <c r="GK7058" s="21"/>
      <c r="GL7058" s="21"/>
      <c r="GM7058" s="21"/>
      <c r="GN7058" s="21"/>
      <c r="GO7058" s="21"/>
      <c r="GP7058" s="21"/>
      <c r="GQ7058" s="21"/>
      <c r="GR7058" s="21"/>
      <c r="GS7058" s="21"/>
      <c r="GT7058" s="21"/>
      <c r="GU7058" s="21"/>
      <c r="GV7058" s="21"/>
      <c r="GW7058" s="21"/>
      <c r="GX7058" s="21"/>
      <c r="GY7058" s="21"/>
      <c r="GZ7058" s="21"/>
      <c r="HA7058" s="21"/>
      <c r="HB7058" s="21"/>
      <c r="HC7058" s="21"/>
      <c r="HD7058" s="21"/>
      <c r="HE7058" s="21"/>
      <c r="HF7058" s="21"/>
      <c r="HG7058" s="21"/>
      <c r="HH7058" s="21"/>
      <c r="HI7058" s="21"/>
      <c r="HJ7058" s="21"/>
      <c r="HK7058" s="21"/>
      <c r="HL7058" s="21"/>
      <c r="HM7058" s="21"/>
      <c r="HN7058" s="21"/>
      <c r="HO7058" s="21"/>
      <c r="HP7058" s="21"/>
      <c r="HQ7058" s="21"/>
      <c r="HR7058" s="21"/>
      <c r="HS7058" s="21"/>
      <c r="HT7058" s="21"/>
      <c r="HU7058" s="21"/>
      <c r="HV7058" s="21"/>
      <c r="HW7058" s="21"/>
      <c r="HX7058" s="21"/>
      <c r="HY7058" s="21"/>
      <c r="HZ7058" s="21"/>
      <c r="IA7058" s="21"/>
      <c r="IB7058" s="21"/>
      <c r="IC7058" s="21"/>
      <c r="ID7058" s="21"/>
      <c r="IE7058" s="21"/>
      <c r="IF7058" s="21"/>
      <c r="IG7058" s="21"/>
      <c r="IH7058" s="21"/>
      <c r="II7058" s="21"/>
      <c r="IJ7058" s="21"/>
      <c r="IK7058" s="21"/>
      <c r="IL7058" s="21"/>
      <c r="IM7058" s="21"/>
      <c r="IN7058" s="21"/>
      <c r="IO7058" s="21"/>
      <c r="IP7058" s="21"/>
      <c r="IQ7058" s="21"/>
      <c r="IR7058" s="21"/>
      <c r="IS7058" s="21"/>
      <c r="IT7058" s="21"/>
      <c r="IU7058" s="21"/>
      <c r="IV7058" s="21"/>
    </row>
    <row r="7059" spans="1:256" s="402" customFormat="1">
      <c r="A7059" s="10"/>
      <c r="B7059" s="8"/>
      <c r="C7059" s="8"/>
      <c r="D7059" s="82"/>
      <c r="E7059" s="33"/>
      <c r="F7059" s="33"/>
      <c r="G7059" s="282"/>
      <c r="H7059" s="283"/>
      <c r="I7059" s="33"/>
      <c r="J7059" s="33"/>
      <c r="K7059" s="33"/>
      <c r="L7059" s="33"/>
      <c r="M7059" s="33"/>
      <c r="N7059" s="33"/>
      <c r="O7059" s="33"/>
      <c r="P7059" s="33"/>
      <c r="Q7059" s="33"/>
      <c r="R7059" s="33"/>
      <c r="S7059" s="33"/>
      <c r="T7059" s="33"/>
      <c r="U7059" s="33"/>
      <c r="V7059" s="33"/>
      <c r="W7059" s="33"/>
      <c r="X7059" s="282"/>
      <c r="Y7059" s="33"/>
      <c r="Z7059" s="284"/>
      <c r="AA7059" s="284"/>
      <c r="AB7059" s="33"/>
      <c r="AC7059" s="33"/>
      <c r="AD7059" s="33"/>
      <c r="AE7059" s="33"/>
      <c r="AF7059" s="33"/>
      <c r="AG7059" s="33"/>
      <c r="AH7059" s="33"/>
      <c r="AI7059" s="33"/>
      <c r="AJ7059" s="33"/>
      <c r="AK7059" s="33"/>
      <c r="AL7059" s="33"/>
      <c r="AM7059" s="33"/>
      <c r="AN7059" s="33"/>
      <c r="AO7059" s="33"/>
      <c r="AP7059" s="34"/>
      <c r="AQ7059" s="70"/>
      <c r="AR7059" s="76"/>
      <c r="AS7059" s="60"/>
      <c r="AT7059" s="60"/>
      <c r="AU7059" s="60"/>
      <c r="AV7059" s="21"/>
      <c r="AW7059" s="21"/>
      <c r="AX7059" s="21"/>
      <c r="AY7059" s="21"/>
      <c r="AZ7059" s="21"/>
      <c r="BA7059" s="21"/>
      <c r="BB7059" s="21"/>
      <c r="BC7059" s="21"/>
      <c r="BD7059" s="21"/>
      <c r="BE7059" s="21"/>
      <c r="BF7059" s="21"/>
      <c r="BG7059" s="21"/>
      <c r="BH7059" s="21"/>
      <c r="BI7059" s="21"/>
      <c r="BJ7059" s="21"/>
      <c r="BK7059" s="21"/>
      <c r="BL7059" s="21"/>
      <c r="BM7059" s="21"/>
      <c r="BN7059" s="21"/>
      <c r="BO7059" s="21"/>
      <c r="BP7059" s="21"/>
      <c r="BQ7059" s="21"/>
      <c r="BR7059" s="21"/>
      <c r="BS7059" s="21"/>
      <c r="BT7059" s="21"/>
      <c r="BU7059" s="21"/>
      <c r="BV7059" s="21"/>
      <c r="BW7059" s="21"/>
      <c r="BX7059" s="21"/>
      <c r="BY7059" s="21"/>
      <c r="BZ7059" s="21"/>
      <c r="CA7059" s="21"/>
      <c r="CB7059" s="21"/>
      <c r="CC7059" s="21"/>
      <c r="CD7059" s="21"/>
      <c r="CE7059" s="21"/>
      <c r="CF7059" s="21"/>
      <c r="CG7059" s="21"/>
      <c r="CH7059" s="21"/>
      <c r="CI7059" s="21"/>
      <c r="CJ7059" s="21"/>
      <c r="CK7059" s="21"/>
      <c r="CL7059" s="21"/>
      <c r="CM7059" s="21"/>
      <c r="CN7059" s="21"/>
      <c r="CO7059" s="21"/>
      <c r="CP7059" s="21"/>
      <c r="CQ7059" s="21"/>
      <c r="CR7059" s="21"/>
      <c r="CS7059" s="21"/>
      <c r="CT7059" s="21"/>
      <c r="CU7059" s="21"/>
      <c r="CV7059" s="21"/>
      <c r="CW7059" s="21"/>
      <c r="CX7059" s="21"/>
      <c r="CY7059" s="21"/>
      <c r="CZ7059" s="21"/>
      <c r="DA7059" s="21"/>
      <c r="DB7059" s="21"/>
      <c r="DC7059" s="21"/>
      <c r="DD7059" s="21"/>
      <c r="DE7059" s="21"/>
      <c r="DF7059" s="21"/>
      <c r="DG7059" s="21"/>
      <c r="DH7059" s="21"/>
      <c r="DI7059" s="21"/>
      <c r="DJ7059" s="21"/>
      <c r="DK7059" s="21"/>
      <c r="DL7059" s="21"/>
      <c r="DM7059" s="21"/>
      <c r="DN7059" s="21"/>
      <c r="DO7059" s="21"/>
      <c r="DP7059" s="21"/>
      <c r="DQ7059" s="21"/>
      <c r="DR7059" s="21"/>
      <c r="DS7059" s="21"/>
      <c r="DT7059" s="21"/>
      <c r="DU7059" s="21"/>
      <c r="DV7059" s="21"/>
      <c r="DW7059" s="21"/>
      <c r="DX7059" s="21"/>
      <c r="DY7059" s="21"/>
      <c r="DZ7059" s="21"/>
      <c r="EA7059" s="21"/>
      <c r="EB7059" s="21"/>
      <c r="EC7059" s="21"/>
      <c r="ED7059" s="21"/>
      <c r="EE7059" s="21"/>
      <c r="EF7059" s="21"/>
      <c r="EG7059" s="21"/>
      <c r="EH7059" s="21"/>
      <c r="EI7059" s="21"/>
      <c r="EJ7059" s="21"/>
      <c r="EK7059" s="21"/>
      <c r="EL7059" s="21"/>
      <c r="EM7059" s="21"/>
      <c r="EN7059" s="21"/>
      <c r="EO7059" s="21"/>
      <c r="EP7059" s="21"/>
      <c r="EQ7059" s="21"/>
      <c r="ER7059" s="21"/>
      <c r="ES7059" s="21"/>
      <c r="ET7059" s="21"/>
      <c r="EU7059" s="21"/>
      <c r="EV7059" s="21"/>
      <c r="EW7059" s="21"/>
      <c r="EX7059" s="21"/>
      <c r="EY7059" s="21"/>
      <c r="EZ7059" s="21"/>
      <c r="FA7059" s="21"/>
      <c r="FB7059" s="21"/>
      <c r="FC7059" s="21"/>
      <c r="FD7059" s="21"/>
      <c r="FE7059" s="21"/>
      <c r="FF7059" s="21"/>
      <c r="FG7059" s="21"/>
      <c r="FH7059" s="21"/>
      <c r="FI7059" s="21"/>
      <c r="FJ7059" s="21"/>
      <c r="FK7059" s="21"/>
      <c r="FL7059" s="21"/>
      <c r="FM7059" s="21"/>
      <c r="FN7059" s="21"/>
      <c r="FO7059" s="21"/>
      <c r="FP7059" s="21"/>
      <c r="FQ7059" s="21"/>
      <c r="FR7059" s="21"/>
      <c r="FS7059" s="21"/>
      <c r="FT7059" s="21"/>
      <c r="FU7059" s="21"/>
      <c r="FV7059" s="21"/>
      <c r="FW7059" s="21"/>
      <c r="FX7059" s="21"/>
      <c r="FY7059" s="21"/>
      <c r="FZ7059" s="21"/>
      <c r="GA7059" s="21"/>
      <c r="GB7059" s="21"/>
      <c r="GC7059" s="21"/>
      <c r="GD7059" s="21"/>
      <c r="GE7059" s="21"/>
      <c r="GF7059" s="21"/>
      <c r="GG7059" s="21"/>
      <c r="GH7059" s="21"/>
      <c r="GI7059" s="21"/>
      <c r="GJ7059" s="21"/>
      <c r="GK7059" s="21"/>
      <c r="GL7059" s="21"/>
      <c r="GM7059" s="21"/>
      <c r="GN7059" s="21"/>
      <c r="GO7059" s="21"/>
      <c r="GP7059" s="21"/>
      <c r="GQ7059" s="21"/>
      <c r="GR7059" s="21"/>
      <c r="GS7059" s="21"/>
      <c r="GT7059" s="21"/>
      <c r="GU7059" s="21"/>
      <c r="GV7059" s="21"/>
      <c r="GW7059" s="21"/>
      <c r="GX7059" s="21"/>
      <c r="GY7059" s="21"/>
      <c r="GZ7059" s="21"/>
      <c r="HA7059" s="21"/>
      <c r="HB7059" s="21"/>
      <c r="HC7059" s="21"/>
      <c r="HD7059" s="21"/>
      <c r="HE7059" s="21"/>
      <c r="HF7059" s="21"/>
      <c r="HG7059" s="21"/>
      <c r="HH7059" s="21"/>
      <c r="HI7059" s="21"/>
      <c r="HJ7059" s="21"/>
      <c r="HK7059" s="21"/>
      <c r="HL7059" s="21"/>
      <c r="HM7059" s="21"/>
      <c r="HN7059" s="21"/>
      <c r="HO7059" s="21"/>
      <c r="HP7059" s="21"/>
      <c r="HQ7059" s="21"/>
      <c r="HR7059" s="21"/>
      <c r="HS7059" s="21"/>
      <c r="HT7059" s="21"/>
      <c r="HU7059" s="21"/>
      <c r="HV7059" s="21"/>
      <c r="HW7059" s="21"/>
      <c r="HX7059" s="21"/>
      <c r="HY7059" s="21"/>
      <c r="HZ7059" s="21"/>
      <c r="IA7059" s="21"/>
      <c r="IB7059" s="21"/>
      <c r="IC7059" s="21"/>
      <c r="ID7059" s="21"/>
      <c r="IE7059" s="21"/>
      <c r="IF7059" s="21"/>
      <c r="IG7059" s="21"/>
      <c r="IH7059" s="21"/>
      <c r="II7059" s="21"/>
      <c r="IJ7059" s="21"/>
      <c r="IK7059" s="21"/>
      <c r="IL7059" s="21"/>
      <c r="IM7059" s="21"/>
      <c r="IN7059" s="21"/>
      <c r="IO7059" s="21"/>
      <c r="IP7059" s="21"/>
      <c r="IQ7059" s="21"/>
      <c r="IR7059" s="21"/>
      <c r="IS7059" s="21"/>
      <c r="IT7059" s="21"/>
      <c r="IU7059" s="21"/>
      <c r="IV7059" s="21"/>
    </row>
    <row r="7060" spans="1:256" s="21" customFormat="1">
      <c r="A7060" s="10"/>
      <c r="B7060" s="8"/>
      <c r="C7060" s="8"/>
      <c r="D7060" s="82"/>
      <c r="E7060" s="33"/>
      <c r="F7060" s="33"/>
      <c r="G7060" s="282"/>
      <c r="H7060" s="283"/>
      <c r="I7060" s="33"/>
      <c r="J7060" s="33"/>
      <c r="K7060" s="33"/>
      <c r="L7060" s="33"/>
      <c r="M7060" s="33"/>
      <c r="N7060" s="33"/>
      <c r="O7060" s="33"/>
      <c r="P7060" s="33"/>
      <c r="Q7060" s="33"/>
      <c r="R7060" s="33"/>
      <c r="S7060" s="33"/>
      <c r="T7060" s="33"/>
      <c r="U7060" s="33"/>
      <c r="V7060" s="33"/>
      <c r="W7060" s="33"/>
      <c r="X7060" s="282"/>
      <c r="Y7060" s="33"/>
      <c r="Z7060" s="284"/>
      <c r="AA7060" s="284"/>
      <c r="AB7060" s="33"/>
      <c r="AC7060" s="33"/>
      <c r="AD7060" s="33"/>
      <c r="AE7060" s="33"/>
      <c r="AF7060" s="33"/>
      <c r="AG7060" s="33"/>
      <c r="AH7060" s="33"/>
      <c r="AI7060" s="33"/>
      <c r="AJ7060" s="33"/>
      <c r="AK7060" s="33"/>
      <c r="AL7060" s="33"/>
      <c r="AM7060" s="33"/>
      <c r="AN7060" s="33"/>
      <c r="AO7060" s="33"/>
      <c r="AP7060" s="34"/>
      <c r="AQ7060" s="70"/>
      <c r="AR7060" s="76"/>
      <c r="AS7060" s="60"/>
      <c r="AT7060" s="60"/>
      <c r="AU7060" s="60"/>
    </row>
    <row r="7061" spans="1:256" s="21" customFormat="1">
      <c r="A7061" s="14"/>
      <c r="B7061" s="11">
        <v>8</v>
      </c>
      <c r="C7061" s="11"/>
      <c r="D7061" s="77" t="s">
        <v>39</v>
      </c>
      <c r="E7061" s="31">
        <v>11500000</v>
      </c>
      <c r="F7061" s="31">
        <f t="shared" ref="F7061:V7061" si="1078">SUM(F7062:F7069)</f>
        <v>0</v>
      </c>
      <c r="G7061" s="31">
        <f t="shared" si="1078"/>
        <v>0</v>
      </c>
      <c r="H7061" s="31">
        <f t="shared" si="1078"/>
        <v>0</v>
      </c>
      <c r="I7061" s="31">
        <f t="shared" si="1078"/>
        <v>0</v>
      </c>
      <c r="J7061" s="31">
        <f t="shared" si="1078"/>
        <v>0</v>
      </c>
      <c r="K7061" s="31">
        <f t="shared" si="1078"/>
        <v>0</v>
      </c>
      <c r="L7061" s="31">
        <f t="shared" si="1078"/>
        <v>0</v>
      </c>
      <c r="M7061" s="31">
        <f t="shared" si="1078"/>
        <v>0</v>
      </c>
      <c r="N7061" s="31">
        <f t="shared" si="1078"/>
        <v>0</v>
      </c>
      <c r="O7061" s="31">
        <f t="shared" si="1078"/>
        <v>0</v>
      </c>
      <c r="P7061" s="31">
        <f t="shared" si="1078"/>
        <v>0</v>
      </c>
      <c r="Q7061" s="31">
        <f t="shared" si="1078"/>
        <v>0</v>
      </c>
      <c r="R7061" s="31">
        <f t="shared" si="1078"/>
        <v>0</v>
      </c>
      <c r="S7061" s="31">
        <f t="shared" si="1078"/>
        <v>0</v>
      </c>
      <c r="T7061" s="31">
        <f t="shared" si="1078"/>
        <v>0</v>
      </c>
      <c r="U7061" s="31">
        <f t="shared" si="1078"/>
        <v>0</v>
      </c>
      <c r="V7061" s="31">
        <f t="shared" si="1078"/>
        <v>0</v>
      </c>
      <c r="W7061" s="31">
        <f>SUM(O7061:V7061)</f>
        <v>0</v>
      </c>
      <c r="X7061" s="31">
        <f>SUM(X7062:X7069)</f>
        <v>0</v>
      </c>
      <c r="Y7061" s="31">
        <f>H7061+I7061+J7061+K7061+L7061+M7061+N7061+W7061+X7061</f>
        <v>0</v>
      </c>
      <c r="Z7061" s="31">
        <f t="shared" ref="Z7061:AK7061" si="1079">SUM(Z7062:Z7069)</f>
        <v>0</v>
      </c>
      <c r="AA7061" s="31">
        <f t="shared" si="1079"/>
        <v>0</v>
      </c>
      <c r="AB7061" s="31">
        <f t="shared" si="1079"/>
        <v>0</v>
      </c>
      <c r="AC7061" s="31">
        <f t="shared" si="1079"/>
        <v>0</v>
      </c>
      <c r="AD7061" s="31">
        <f t="shared" si="1079"/>
        <v>0</v>
      </c>
      <c r="AE7061" s="31">
        <f t="shared" si="1079"/>
        <v>0</v>
      </c>
      <c r="AF7061" s="31">
        <f t="shared" si="1079"/>
        <v>0</v>
      </c>
      <c r="AG7061" s="31">
        <f t="shared" si="1079"/>
        <v>0</v>
      </c>
      <c r="AH7061" s="31">
        <f t="shared" si="1079"/>
        <v>0</v>
      </c>
      <c r="AI7061" s="31">
        <f t="shared" si="1079"/>
        <v>0</v>
      </c>
      <c r="AJ7061" s="31">
        <f t="shared" si="1079"/>
        <v>0</v>
      </c>
      <c r="AK7061" s="31">
        <f t="shared" si="1079"/>
        <v>0</v>
      </c>
      <c r="AL7061" s="31">
        <f>SUM(AD7061:AK7061)</f>
        <v>0</v>
      </c>
      <c r="AM7061" s="31">
        <f>SUM(AM7062:AM7069)</f>
        <v>0</v>
      </c>
      <c r="AN7061" s="31">
        <f>SUM(AN7062:AN7069)</f>
        <v>0</v>
      </c>
      <c r="AO7061" s="31">
        <f>Z7061+AA7061+AB7061+AC7061+AL7061+AM7061+AN7061</f>
        <v>0</v>
      </c>
      <c r="AP7061" s="32">
        <f>E7061+Y7061-AO7061</f>
        <v>11500000</v>
      </c>
      <c r="AQ7061" s="32"/>
      <c r="AR7061" s="28"/>
      <c r="AS7061" s="29">
        <f>E7061+H7061+I7061+J7061+K7061+L7061+M7061+N7061+W7061+X7061-Z7061-AB7061-AL7061-AC7061-AM7061-AN7061</f>
        <v>11500000</v>
      </c>
      <c r="AT7061" s="29">
        <f>AP7061-AS7061</f>
        <v>0</v>
      </c>
      <c r="AU7061" s="29">
        <f>E7061</f>
        <v>11500000</v>
      </c>
      <c r="AV7061" s="86">
        <f>AS7061-AU7061</f>
        <v>0</v>
      </c>
      <c r="AW7061" s="86">
        <f>Y7061-AO7061</f>
        <v>0</v>
      </c>
      <c r="AX7061" s="86">
        <f>AV7061-AW7061</f>
        <v>0</v>
      </c>
      <c r="AZ7061" s="398"/>
    </row>
    <row r="7062" spans="1:256" s="402" customFormat="1">
      <c r="A7062" s="13"/>
      <c r="B7062" s="8"/>
      <c r="C7062" s="8"/>
      <c r="D7062" s="240"/>
      <c r="E7062" s="33"/>
      <c r="F7062" s="33"/>
      <c r="G7062" s="282"/>
      <c r="H7062" s="283"/>
      <c r="I7062" s="33"/>
      <c r="J7062" s="33"/>
      <c r="K7062" s="33"/>
      <c r="L7062" s="33"/>
      <c r="M7062" s="33"/>
      <c r="N7062" s="33"/>
      <c r="O7062" s="33"/>
      <c r="P7062" s="33"/>
      <c r="Q7062" s="33"/>
      <c r="R7062" s="33"/>
      <c r="S7062" s="33"/>
      <c r="T7062" s="33"/>
      <c r="U7062" s="33"/>
      <c r="V7062" s="33"/>
      <c r="W7062" s="33"/>
      <c r="X7062" s="282"/>
      <c r="Y7062" s="33"/>
      <c r="Z7062" s="284"/>
      <c r="AA7062" s="284"/>
      <c r="AB7062" s="33"/>
      <c r="AC7062" s="33"/>
      <c r="AD7062" s="33"/>
      <c r="AE7062" s="33"/>
      <c r="AF7062" s="33"/>
      <c r="AG7062" s="33"/>
      <c r="AH7062" s="33"/>
      <c r="AI7062" s="33"/>
      <c r="AJ7062" s="33"/>
      <c r="AK7062" s="33"/>
      <c r="AL7062" s="33"/>
      <c r="AM7062" s="33"/>
      <c r="AN7062" s="33"/>
      <c r="AO7062" s="33"/>
      <c r="AP7062" s="34"/>
      <c r="AQ7062" s="34"/>
      <c r="AR7062" s="28"/>
      <c r="AS7062" s="29"/>
      <c r="AT7062" s="29"/>
      <c r="AU7062" s="29"/>
    </row>
    <row r="7063" spans="1:256" s="402" customFormat="1">
      <c r="A7063" s="13"/>
      <c r="B7063" s="8"/>
      <c r="C7063" s="8"/>
      <c r="D7063" s="240"/>
      <c r="E7063" s="33"/>
      <c r="F7063" s="33"/>
      <c r="G7063" s="282"/>
      <c r="H7063" s="284"/>
      <c r="I7063" s="33"/>
      <c r="J7063" s="33"/>
      <c r="K7063" s="33"/>
      <c r="L7063" s="33"/>
      <c r="M7063" s="33"/>
      <c r="N7063" s="33"/>
      <c r="O7063" s="33"/>
      <c r="P7063" s="33"/>
      <c r="Q7063" s="33"/>
      <c r="R7063" s="33"/>
      <c r="S7063" s="33"/>
      <c r="T7063" s="33"/>
      <c r="U7063" s="33"/>
      <c r="V7063" s="33"/>
      <c r="W7063" s="33"/>
      <c r="X7063" s="282"/>
      <c r="Y7063" s="33"/>
      <c r="Z7063" s="284"/>
      <c r="AA7063" s="284"/>
      <c r="AB7063" s="33"/>
      <c r="AC7063" s="33"/>
      <c r="AD7063" s="33"/>
      <c r="AE7063" s="33"/>
      <c r="AF7063" s="33"/>
      <c r="AG7063" s="33"/>
      <c r="AH7063" s="33"/>
      <c r="AI7063" s="33"/>
      <c r="AJ7063" s="33"/>
      <c r="AK7063" s="33"/>
      <c r="AL7063" s="33"/>
      <c r="AM7063" s="33"/>
      <c r="AN7063" s="33"/>
      <c r="AO7063" s="33"/>
      <c r="AP7063" s="34"/>
      <c r="AQ7063" s="34"/>
      <c r="AR7063" s="28"/>
      <c r="AS7063" s="29"/>
      <c r="AT7063" s="29"/>
      <c r="AU7063" s="29"/>
    </row>
    <row r="7064" spans="1:256" s="402" customFormat="1">
      <c r="A7064" s="13"/>
      <c r="B7064" s="8"/>
      <c r="C7064" s="8"/>
      <c r="D7064" s="240"/>
      <c r="E7064" s="33"/>
      <c r="F7064" s="33"/>
      <c r="G7064" s="282"/>
      <c r="H7064" s="284"/>
      <c r="I7064" s="33"/>
      <c r="J7064" s="33"/>
      <c r="K7064" s="33"/>
      <c r="L7064" s="33"/>
      <c r="M7064" s="33"/>
      <c r="N7064" s="33"/>
      <c r="O7064" s="33"/>
      <c r="P7064" s="33"/>
      <c r="Q7064" s="33"/>
      <c r="R7064" s="33"/>
      <c r="S7064" s="33"/>
      <c r="T7064" s="33"/>
      <c r="U7064" s="33"/>
      <c r="V7064" s="33"/>
      <c r="W7064" s="33"/>
      <c r="X7064" s="282"/>
      <c r="Y7064" s="33"/>
      <c r="Z7064" s="284"/>
      <c r="AA7064" s="284"/>
      <c r="AB7064" s="33"/>
      <c r="AC7064" s="33"/>
      <c r="AD7064" s="33"/>
      <c r="AE7064" s="33"/>
      <c r="AF7064" s="33"/>
      <c r="AG7064" s="33"/>
      <c r="AH7064" s="33"/>
      <c r="AI7064" s="33"/>
      <c r="AJ7064" s="33"/>
      <c r="AK7064" s="33"/>
      <c r="AL7064" s="33"/>
      <c r="AM7064" s="33"/>
      <c r="AN7064" s="33"/>
      <c r="AO7064" s="33"/>
      <c r="AP7064" s="34"/>
      <c r="AQ7064" s="34"/>
      <c r="AR7064" s="28"/>
      <c r="AS7064" s="29"/>
      <c r="AT7064" s="29"/>
      <c r="AU7064" s="29"/>
    </row>
    <row r="7065" spans="1:256" s="402" customFormat="1">
      <c r="A7065" s="13"/>
      <c r="B7065" s="8"/>
      <c r="C7065" s="8"/>
      <c r="D7065" s="240"/>
      <c r="E7065" s="33"/>
      <c r="F7065" s="33"/>
      <c r="G7065" s="282"/>
      <c r="H7065" s="284"/>
      <c r="I7065" s="33"/>
      <c r="J7065" s="33"/>
      <c r="K7065" s="33"/>
      <c r="L7065" s="33"/>
      <c r="M7065" s="33"/>
      <c r="N7065" s="33"/>
      <c r="O7065" s="33"/>
      <c r="P7065" s="33"/>
      <c r="Q7065" s="33"/>
      <c r="R7065" s="33"/>
      <c r="S7065" s="33"/>
      <c r="T7065" s="33"/>
      <c r="U7065" s="33"/>
      <c r="V7065" s="33"/>
      <c r="W7065" s="33"/>
      <c r="X7065" s="282"/>
      <c r="Y7065" s="33"/>
      <c r="Z7065" s="284"/>
      <c r="AA7065" s="284"/>
      <c r="AB7065" s="33"/>
      <c r="AC7065" s="33"/>
      <c r="AD7065" s="33"/>
      <c r="AE7065" s="33"/>
      <c r="AF7065" s="33"/>
      <c r="AG7065" s="33"/>
      <c r="AH7065" s="33"/>
      <c r="AI7065" s="33"/>
      <c r="AJ7065" s="33"/>
      <c r="AK7065" s="33"/>
      <c r="AL7065" s="33"/>
      <c r="AM7065" s="33"/>
      <c r="AN7065" s="33"/>
      <c r="AO7065" s="33"/>
      <c r="AP7065" s="34"/>
      <c r="AQ7065" s="34"/>
      <c r="AR7065" s="28"/>
      <c r="AS7065" s="29"/>
      <c r="AT7065" s="29"/>
      <c r="AU7065" s="29"/>
    </row>
    <row r="7066" spans="1:256" s="402" customFormat="1">
      <c r="A7066" s="13"/>
      <c r="B7066" s="8"/>
      <c r="C7066" s="8"/>
      <c r="D7066" s="324"/>
      <c r="E7066" s="33"/>
      <c r="F7066" s="33"/>
      <c r="G7066" s="282"/>
      <c r="H7066" s="33"/>
      <c r="I7066" s="33"/>
      <c r="J7066" s="33"/>
      <c r="K7066" s="33"/>
      <c r="L7066" s="33"/>
      <c r="M7066" s="33"/>
      <c r="N7066" s="33"/>
      <c r="O7066" s="33"/>
      <c r="P7066" s="33"/>
      <c r="Q7066" s="33"/>
      <c r="R7066" s="33"/>
      <c r="S7066" s="33"/>
      <c r="T7066" s="33"/>
      <c r="U7066" s="33"/>
      <c r="V7066" s="33"/>
      <c r="W7066" s="33"/>
      <c r="X7066" s="282"/>
      <c r="Y7066" s="33"/>
      <c r="Z7066" s="284"/>
      <c r="AA7066" s="284"/>
      <c r="AB7066" s="33"/>
      <c r="AC7066" s="33"/>
      <c r="AD7066" s="33"/>
      <c r="AE7066" s="33"/>
      <c r="AF7066" s="33"/>
      <c r="AG7066" s="33"/>
      <c r="AH7066" s="33"/>
      <c r="AI7066" s="33"/>
      <c r="AJ7066" s="33"/>
      <c r="AK7066" s="33"/>
      <c r="AL7066" s="33"/>
      <c r="AM7066" s="33"/>
      <c r="AN7066" s="33"/>
      <c r="AO7066" s="33"/>
      <c r="AP7066" s="34"/>
      <c r="AQ7066" s="34"/>
      <c r="AR7066" s="28"/>
      <c r="AS7066" s="29"/>
      <c r="AT7066" s="29"/>
      <c r="AU7066" s="29"/>
    </row>
    <row r="7067" spans="1:256" s="402" customFormat="1">
      <c r="A7067" s="13"/>
      <c r="B7067" s="8"/>
      <c r="C7067" s="8"/>
      <c r="D7067" s="323"/>
      <c r="E7067" s="33"/>
      <c r="F7067" s="33"/>
      <c r="G7067" s="282"/>
      <c r="H7067" s="283"/>
      <c r="I7067" s="33"/>
      <c r="J7067" s="33"/>
      <c r="K7067" s="33"/>
      <c r="L7067" s="33"/>
      <c r="M7067" s="33"/>
      <c r="N7067" s="33"/>
      <c r="O7067" s="33"/>
      <c r="P7067" s="33"/>
      <c r="Q7067" s="33"/>
      <c r="R7067" s="33"/>
      <c r="S7067" s="33"/>
      <c r="T7067" s="33"/>
      <c r="U7067" s="33"/>
      <c r="V7067" s="33"/>
      <c r="W7067" s="33"/>
      <c r="X7067" s="282"/>
      <c r="Y7067" s="33"/>
      <c r="Z7067" s="284"/>
      <c r="AA7067" s="284"/>
      <c r="AB7067" s="33"/>
      <c r="AC7067" s="33"/>
      <c r="AD7067" s="33"/>
      <c r="AE7067" s="33"/>
      <c r="AF7067" s="33"/>
      <c r="AG7067" s="33"/>
      <c r="AH7067" s="33"/>
      <c r="AI7067" s="33"/>
      <c r="AJ7067" s="33"/>
      <c r="AK7067" s="33"/>
      <c r="AL7067" s="33"/>
      <c r="AM7067" s="33"/>
      <c r="AN7067" s="33"/>
      <c r="AO7067" s="33"/>
      <c r="AP7067" s="34"/>
      <c r="AQ7067" s="34"/>
      <c r="AR7067" s="28"/>
      <c r="AS7067" s="29"/>
      <c r="AT7067" s="29"/>
      <c r="AU7067" s="29"/>
    </row>
    <row r="7068" spans="1:256" s="402" customFormat="1">
      <c r="A7068" s="13"/>
      <c r="B7068" s="8"/>
      <c r="C7068" s="8"/>
      <c r="D7068" s="323"/>
      <c r="E7068" s="33"/>
      <c r="F7068" s="33"/>
      <c r="G7068" s="282"/>
      <c r="H7068" s="283"/>
      <c r="I7068" s="33"/>
      <c r="J7068" s="33"/>
      <c r="K7068" s="33"/>
      <c r="L7068" s="33"/>
      <c r="M7068" s="33"/>
      <c r="N7068" s="33"/>
      <c r="O7068" s="33"/>
      <c r="P7068" s="33"/>
      <c r="Q7068" s="33"/>
      <c r="R7068" s="33"/>
      <c r="S7068" s="33"/>
      <c r="T7068" s="33"/>
      <c r="U7068" s="33"/>
      <c r="V7068" s="33"/>
      <c r="W7068" s="33"/>
      <c r="X7068" s="282"/>
      <c r="Y7068" s="33"/>
      <c r="Z7068" s="284"/>
      <c r="AA7068" s="284"/>
      <c r="AB7068" s="33"/>
      <c r="AC7068" s="33"/>
      <c r="AD7068" s="33"/>
      <c r="AE7068" s="33"/>
      <c r="AF7068" s="33"/>
      <c r="AG7068" s="33"/>
      <c r="AH7068" s="33"/>
      <c r="AI7068" s="33"/>
      <c r="AJ7068" s="33"/>
      <c r="AK7068" s="33"/>
      <c r="AL7068" s="33"/>
      <c r="AM7068" s="33"/>
      <c r="AN7068" s="33"/>
      <c r="AO7068" s="33"/>
      <c r="AP7068" s="34"/>
      <c r="AQ7068" s="34"/>
      <c r="AR7068" s="28"/>
      <c r="AS7068" s="29"/>
      <c r="AT7068" s="29"/>
      <c r="AU7068" s="29"/>
    </row>
    <row r="7069" spans="1:256" s="21" customFormat="1">
      <c r="A7069" s="10"/>
      <c r="B7069" s="245"/>
      <c r="C7069" s="245"/>
      <c r="D7069" s="78"/>
      <c r="E7069" s="33"/>
      <c r="F7069" s="33"/>
      <c r="G7069" s="282"/>
      <c r="H7069" s="283"/>
      <c r="I7069" s="33"/>
      <c r="J7069" s="33"/>
      <c r="K7069" s="33"/>
      <c r="L7069" s="33"/>
      <c r="M7069" s="33"/>
      <c r="N7069" s="33"/>
      <c r="O7069" s="33"/>
      <c r="P7069" s="33"/>
      <c r="Q7069" s="33"/>
      <c r="R7069" s="33"/>
      <c r="S7069" s="33"/>
      <c r="T7069" s="33"/>
      <c r="U7069" s="33"/>
      <c r="V7069" s="33"/>
      <c r="W7069" s="33"/>
      <c r="X7069" s="282"/>
      <c r="Y7069" s="33"/>
      <c r="Z7069" s="284"/>
      <c r="AA7069" s="284"/>
      <c r="AB7069" s="33"/>
      <c r="AC7069" s="33"/>
      <c r="AD7069" s="33"/>
      <c r="AE7069" s="33"/>
      <c r="AF7069" s="33"/>
      <c r="AG7069" s="33"/>
      <c r="AH7069" s="33"/>
      <c r="AI7069" s="33"/>
      <c r="AJ7069" s="33"/>
      <c r="AK7069" s="33"/>
      <c r="AL7069" s="33"/>
      <c r="AM7069" s="33"/>
      <c r="AN7069" s="33"/>
      <c r="AO7069" s="33"/>
      <c r="AP7069" s="34"/>
      <c r="AQ7069" s="70"/>
      <c r="AR7069" s="76"/>
      <c r="AS7069" s="60"/>
      <c r="AT7069" s="60"/>
      <c r="AU7069" s="60"/>
    </row>
    <row r="7070" spans="1:256" s="21" customFormat="1" ht="19.5" customHeight="1">
      <c r="A7070" s="526">
        <v>61</v>
      </c>
      <c r="B7070" s="22" t="s">
        <v>96</v>
      </c>
      <c r="C7070" s="20"/>
      <c r="D7070" s="30"/>
      <c r="E7070" s="403">
        <f t="shared" ref="E7070:X7070" si="1080">E7071+E7075+E7109+E7112+E7115+E7118+E7121+E7124</f>
        <v>6532972842</v>
      </c>
      <c r="F7070" s="30">
        <f t="shared" si="1080"/>
        <v>20000000</v>
      </c>
      <c r="G7070" s="30">
        <f t="shared" si="1080"/>
        <v>20000000</v>
      </c>
      <c r="H7070" s="30">
        <f t="shared" si="1080"/>
        <v>20000000</v>
      </c>
      <c r="I7070" s="30">
        <f t="shared" si="1080"/>
        <v>0</v>
      </c>
      <c r="J7070" s="30">
        <f t="shared" si="1080"/>
        <v>0</v>
      </c>
      <c r="K7070" s="30">
        <f t="shared" si="1080"/>
        <v>0</v>
      </c>
      <c r="L7070" s="30">
        <f t="shared" si="1080"/>
        <v>0</v>
      </c>
      <c r="M7070" s="30">
        <f t="shared" si="1080"/>
        <v>0</v>
      </c>
      <c r="N7070" s="30">
        <f t="shared" si="1080"/>
        <v>10930556</v>
      </c>
      <c r="O7070" s="30">
        <f t="shared" si="1080"/>
        <v>0</v>
      </c>
      <c r="P7070" s="30">
        <f t="shared" si="1080"/>
        <v>0</v>
      </c>
      <c r="Q7070" s="30">
        <f t="shared" si="1080"/>
        <v>0</v>
      </c>
      <c r="R7070" s="30">
        <f t="shared" si="1080"/>
        <v>0</v>
      </c>
      <c r="S7070" s="30">
        <f t="shared" si="1080"/>
        <v>0</v>
      </c>
      <c r="T7070" s="30">
        <f t="shared" si="1080"/>
        <v>0</v>
      </c>
      <c r="U7070" s="30">
        <f t="shared" si="1080"/>
        <v>0</v>
      </c>
      <c r="V7070" s="30">
        <f t="shared" si="1080"/>
        <v>0</v>
      </c>
      <c r="W7070" s="30">
        <f t="shared" si="1080"/>
        <v>0</v>
      </c>
      <c r="X7070" s="30">
        <f t="shared" si="1080"/>
        <v>0</v>
      </c>
      <c r="Y7070" s="30">
        <f>H7070+I7070+J7070+K7070+L7070+M7070+N7070+W7070+X7070</f>
        <v>30930556</v>
      </c>
      <c r="Z7070" s="64">
        <f t="shared" ref="Z7070:AN7070" si="1081">Z7071+Z7075+Z7109+Z7112+Z7115+Z7118+Z7121+Z7124</f>
        <v>0</v>
      </c>
      <c r="AA7070" s="64">
        <f t="shared" si="1081"/>
        <v>0</v>
      </c>
      <c r="AB7070" s="30">
        <f t="shared" si="1081"/>
        <v>0</v>
      </c>
      <c r="AC7070" s="30">
        <f t="shared" si="1081"/>
        <v>0</v>
      </c>
      <c r="AD7070" s="30">
        <f t="shared" si="1081"/>
        <v>0</v>
      </c>
      <c r="AE7070" s="30">
        <f t="shared" si="1081"/>
        <v>0</v>
      </c>
      <c r="AF7070" s="30">
        <f t="shared" si="1081"/>
        <v>0</v>
      </c>
      <c r="AG7070" s="30">
        <f t="shared" si="1081"/>
        <v>0</v>
      </c>
      <c r="AH7070" s="30">
        <f t="shared" si="1081"/>
        <v>0</v>
      </c>
      <c r="AI7070" s="30">
        <f t="shared" si="1081"/>
        <v>0</v>
      </c>
      <c r="AJ7070" s="30">
        <f t="shared" si="1081"/>
        <v>0</v>
      </c>
      <c r="AK7070" s="30">
        <f t="shared" si="1081"/>
        <v>0</v>
      </c>
      <c r="AL7070" s="30">
        <f t="shared" si="1081"/>
        <v>0</v>
      </c>
      <c r="AM7070" s="30">
        <f t="shared" si="1081"/>
        <v>0</v>
      </c>
      <c r="AN7070" s="30">
        <f t="shared" si="1081"/>
        <v>0</v>
      </c>
      <c r="AO7070" s="30">
        <f>Z7070+AA7070+AB7070+AC7070+AL7070+AM7070+AN7070</f>
        <v>0</v>
      </c>
      <c r="AP7070" s="30">
        <f>AP7071+AP7075+AP7109+AP7112+AP7115+AP7118+AP7121+AP7124</f>
        <v>6563903398</v>
      </c>
      <c r="AQ7070" s="30"/>
      <c r="AR7070" s="57"/>
      <c r="AS7070" s="57">
        <f>E7070+H7070+I7070+J7070+K7070+L7070+M7070+N7070+W7070+X7070-Z7070-AB7070-AL7070-AC7070-AM7070-AN7070</f>
        <v>6563903398</v>
      </c>
      <c r="AT7070" s="57"/>
      <c r="AU7070" s="57">
        <f>AU7071+AU7075+AU7109+AU7112+AU7115+AU7118+AU7121+AU7124</f>
        <v>6532972842</v>
      </c>
      <c r="AV7070" s="15">
        <f>AV7071+AV7075+AV7109+AV7112+AV7115+AV7118+AV7121+AV7124</f>
        <v>30930556</v>
      </c>
      <c r="AW7070" s="15">
        <f>AW7071+AW7075+AW7109+AW7112+AW7115+AW7118+AW7121+AW7124</f>
        <v>30930556</v>
      </c>
      <c r="AX7070" s="15">
        <f>AX7071+AX7075+AX7109+AX7112+AX7115+AX7118+AX7121+AX7124</f>
        <v>0</v>
      </c>
      <c r="AY7070" s="15"/>
      <c r="AZ7070" s="15"/>
      <c r="BA7070" s="15"/>
      <c r="BB7070" s="15"/>
      <c r="BC7070" s="15"/>
      <c r="BD7070" s="15"/>
      <c r="BE7070" s="15"/>
      <c r="BF7070" s="15"/>
      <c r="BG7070" s="15"/>
      <c r="BH7070" s="15"/>
      <c r="BI7070" s="15"/>
      <c r="BJ7070" s="15"/>
      <c r="BK7070" s="15"/>
      <c r="BL7070" s="15"/>
      <c r="BM7070" s="15"/>
      <c r="BN7070" s="15"/>
      <c r="BO7070" s="15"/>
      <c r="BP7070" s="15"/>
      <c r="BQ7070" s="15"/>
      <c r="BR7070" s="15"/>
      <c r="BS7070" s="15"/>
      <c r="BT7070" s="15"/>
      <c r="BU7070" s="15"/>
      <c r="BV7070" s="15"/>
      <c r="BW7070" s="15"/>
      <c r="BX7070" s="15"/>
      <c r="BY7070" s="15"/>
      <c r="BZ7070" s="15"/>
      <c r="CA7070" s="15"/>
      <c r="CB7070" s="15"/>
      <c r="CC7070" s="15"/>
      <c r="CD7070" s="15"/>
      <c r="CE7070" s="15"/>
      <c r="CF7070" s="15"/>
      <c r="CG7070" s="15"/>
      <c r="CH7070" s="15"/>
      <c r="CI7070" s="15"/>
      <c r="CJ7070" s="15"/>
      <c r="CK7070" s="15"/>
      <c r="CL7070" s="15"/>
      <c r="CM7070" s="15"/>
      <c r="CN7070" s="15"/>
      <c r="CO7070" s="15"/>
      <c r="CP7070" s="15"/>
      <c r="CQ7070" s="15"/>
      <c r="CR7070" s="15"/>
      <c r="CS7070" s="15"/>
      <c r="CT7070" s="15"/>
      <c r="CU7070" s="15"/>
      <c r="CV7070" s="15"/>
      <c r="CW7070" s="15"/>
      <c r="CX7070" s="15"/>
      <c r="CY7070" s="15"/>
      <c r="CZ7070" s="15"/>
      <c r="DA7070" s="15"/>
      <c r="DB7070" s="15"/>
      <c r="DC7070" s="15"/>
      <c r="DD7070" s="15"/>
      <c r="DE7070" s="15"/>
      <c r="DF7070" s="15"/>
      <c r="DG7070" s="15"/>
      <c r="DH7070" s="15"/>
      <c r="DI7070" s="15"/>
      <c r="DJ7070" s="15"/>
      <c r="DK7070" s="15"/>
      <c r="DL7070" s="15"/>
      <c r="DM7070" s="15"/>
      <c r="DN7070" s="15"/>
      <c r="DO7070" s="15"/>
      <c r="DP7070" s="15"/>
      <c r="DQ7070" s="15"/>
      <c r="DR7070" s="15"/>
      <c r="DS7070" s="15"/>
      <c r="DT7070" s="15"/>
      <c r="DU7070" s="15"/>
      <c r="DV7070" s="15"/>
      <c r="DW7070" s="15"/>
      <c r="DX7070" s="15"/>
      <c r="DY7070" s="15"/>
      <c r="DZ7070" s="15"/>
      <c r="EA7070" s="15"/>
      <c r="EB7070" s="15"/>
      <c r="EC7070" s="15"/>
      <c r="ED7070" s="15"/>
      <c r="EE7070" s="15"/>
      <c r="EF7070" s="15"/>
      <c r="EG7070" s="15"/>
      <c r="EH7070" s="15"/>
      <c r="EI7070" s="15"/>
      <c r="EJ7070" s="15"/>
      <c r="EK7070" s="15"/>
      <c r="EL7070" s="15"/>
      <c r="EM7070" s="15"/>
      <c r="EN7070" s="15"/>
      <c r="EO7070" s="15"/>
      <c r="EP7070" s="15"/>
      <c r="EQ7070" s="15"/>
      <c r="ER7070" s="15"/>
      <c r="ES7070" s="15"/>
      <c r="ET7070" s="15"/>
      <c r="EU7070" s="15"/>
      <c r="EV7070" s="15"/>
      <c r="EW7070" s="15"/>
      <c r="EX7070" s="15"/>
      <c r="EY7070" s="15"/>
      <c r="EZ7070" s="15"/>
      <c r="FA7070" s="15"/>
      <c r="FB7070" s="15"/>
      <c r="FC7070" s="15"/>
      <c r="FD7070" s="15"/>
      <c r="FE7070" s="15"/>
      <c r="FF7070" s="15"/>
      <c r="FG7070" s="15"/>
      <c r="FH7070" s="15"/>
      <c r="FI7070" s="15"/>
      <c r="FJ7070" s="15"/>
      <c r="FK7070" s="15"/>
      <c r="FL7070" s="15"/>
      <c r="FM7070" s="15"/>
      <c r="FN7070" s="15"/>
      <c r="FO7070" s="15"/>
      <c r="FP7070" s="15"/>
      <c r="FQ7070" s="15"/>
      <c r="FR7070" s="15"/>
      <c r="FS7070" s="15"/>
      <c r="FT7070" s="15"/>
      <c r="FU7070" s="15"/>
      <c r="FV7070" s="15"/>
      <c r="FW7070" s="15"/>
      <c r="FX7070" s="15"/>
      <c r="FY7070" s="15"/>
      <c r="FZ7070" s="15"/>
      <c r="GA7070" s="15"/>
      <c r="GB7070" s="15"/>
      <c r="GC7070" s="15"/>
      <c r="GD7070" s="15"/>
      <c r="GE7070" s="15"/>
      <c r="GF7070" s="15"/>
      <c r="GG7070" s="15"/>
      <c r="GH7070" s="15"/>
      <c r="GI7070" s="15"/>
      <c r="GJ7070" s="15"/>
      <c r="GK7070" s="15"/>
      <c r="GL7070" s="15"/>
      <c r="GM7070" s="15"/>
      <c r="GN7070" s="15"/>
      <c r="GO7070" s="15"/>
      <c r="GP7070" s="15"/>
      <c r="GQ7070" s="15"/>
      <c r="GR7070" s="15"/>
      <c r="GS7070" s="15"/>
      <c r="GT7070" s="15"/>
      <c r="GU7070" s="15"/>
      <c r="GV7070" s="15"/>
      <c r="GW7070" s="15"/>
      <c r="GX7070" s="15"/>
      <c r="GY7070" s="15"/>
      <c r="GZ7070" s="15"/>
      <c r="HA7070" s="15"/>
      <c r="HB7070" s="15"/>
      <c r="HC7070" s="15"/>
      <c r="HD7070" s="15"/>
      <c r="HE7070" s="15"/>
      <c r="HF7070" s="15"/>
      <c r="HG7070" s="15"/>
      <c r="HH7070" s="15"/>
      <c r="HI7070" s="15"/>
      <c r="HJ7070" s="15"/>
      <c r="HK7070" s="15"/>
      <c r="HL7070" s="15"/>
      <c r="HM7070" s="15"/>
      <c r="HN7070" s="15"/>
      <c r="HO7070" s="15"/>
      <c r="HP7070" s="15"/>
      <c r="HQ7070" s="15"/>
      <c r="HR7070" s="15"/>
      <c r="HS7070" s="15"/>
      <c r="HT7070" s="15"/>
      <c r="HU7070" s="15"/>
      <c r="HV7070" s="15"/>
      <c r="HW7070" s="15"/>
      <c r="HX7070" s="15"/>
      <c r="HY7070" s="15"/>
      <c r="HZ7070" s="15"/>
      <c r="IA7070" s="15"/>
      <c r="IB7070" s="15"/>
      <c r="IC7070" s="15"/>
      <c r="ID7070" s="15"/>
      <c r="IE7070" s="15"/>
      <c r="IF7070" s="15"/>
      <c r="IG7070" s="15"/>
      <c r="IH7070" s="15"/>
      <c r="II7070" s="15"/>
      <c r="IJ7070" s="15"/>
      <c r="IK7070" s="15"/>
      <c r="IL7070" s="15"/>
      <c r="IM7070" s="15"/>
      <c r="IN7070" s="15"/>
      <c r="IO7070" s="15"/>
      <c r="IP7070" s="15"/>
      <c r="IQ7070" s="15"/>
      <c r="IR7070" s="15"/>
      <c r="IS7070" s="15"/>
      <c r="IT7070" s="15"/>
      <c r="IU7070" s="15"/>
      <c r="IV7070" s="15"/>
    </row>
    <row r="7071" spans="1:256" s="86" customFormat="1">
      <c r="A7071" s="12"/>
      <c r="B7071" s="9">
        <v>1</v>
      </c>
      <c r="C7071" s="9" t="s">
        <v>14</v>
      </c>
      <c r="D7071" s="81" t="s">
        <v>6</v>
      </c>
      <c r="E7071" s="405">
        <v>5757280342</v>
      </c>
      <c r="F7071" s="31">
        <f t="shared" ref="F7071:V7071" si="1082">SUM(F7072:F7074)</f>
        <v>0</v>
      </c>
      <c r="G7071" s="31">
        <f t="shared" si="1082"/>
        <v>0</v>
      </c>
      <c r="H7071" s="31">
        <f t="shared" si="1082"/>
        <v>0</v>
      </c>
      <c r="I7071" s="31">
        <f t="shared" si="1082"/>
        <v>0</v>
      </c>
      <c r="J7071" s="31">
        <f t="shared" si="1082"/>
        <v>0</v>
      </c>
      <c r="K7071" s="31">
        <f t="shared" si="1082"/>
        <v>0</v>
      </c>
      <c r="L7071" s="31">
        <f t="shared" si="1082"/>
        <v>0</v>
      </c>
      <c r="M7071" s="31">
        <f t="shared" si="1082"/>
        <v>0</v>
      </c>
      <c r="N7071" s="31">
        <f t="shared" si="1082"/>
        <v>0</v>
      </c>
      <c r="O7071" s="31">
        <f t="shared" si="1082"/>
        <v>0</v>
      </c>
      <c r="P7071" s="31">
        <f t="shared" si="1082"/>
        <v>0</v>
      </c>
      <c r="Q7071" s="31">
        <f t="shared" si="1082"/>
        <v>0</v>
      </c>
      <c r="R7071" s="31">
        <f t="shared" si="1082"/>
        <v>0</v>
      </c>
      <c r="S7071" s="31">
        <f t="shared" si="1082"/>
        <v>0</v>
      </c>
      <c r="T7071" s="31">
        <f t="shared" si="1082"/>
        <v>0</v>
      </c>
      <c r="U7071" s="31">
        <f t="shared" si="1082"/>
        <v>0</v>
      </c>
      <c r="V7071" s="31">
        <f t="shared" si="1082"/>
        <v>0</v>
      </c>
      <c r="W7071" s="31">
        <f>SUM(O7071:V7071)</f>
        <v>0</v>
      </c>
      <c r="X7071" s="31">
        <f>SUM(X7072:X7074)</f>
        <v>0</v>
      </c>
      <c r="Y7071" s="31">
        <f>H7071+I7071+J7071+K7071+L7071+M7071+N7071+W7071+X7071</f>
        <v>0</v>
      </c>
      <c r="Z7071" s="31">
        <f t="shared" ref="Z7071:AK7071" si="1083">SUM(Z7072:Z7074)</f>
        <v>0</v>
      </c>
      <c r="AA7071" s="31">
        <f t="shared" si="1083"/>
        <v>0</v>
      </c>
      <c r="AB7071" s="31">
        <f t="shared" si="1083"/>
        <v>0</v>
      </c>
      <c r="AC7071" s="31">
        <f t="shared" si="1083"/>
        <v>0</v>
      </c>
      <c r="AD7071" s="31">
        <f t="shared" si="1083"/>
        <v>0</v>
      </c>
      <c r="AE7071" s="31">
        <f t="shared" si="1083"/>
        <v>0</v>
      </c>
      <c r="AF7071" s="31">
        <f t="shared" si="1083"/>
        <v>0</v>
      </c>
      <c r="AG7071" s="31">
        <f t="shared" si="1083"/>
        <v>0</v>
      </c>
      <c r="AH7071" s="31">
        <f t="shared" si="1083"/>
        <v>0</v>
      </c>
      <c r="AI7071" s="31">
        <f t="shared" si="1083"/>
        <v>0</v>
      </c>
      <c r="AJ7071" s="31">
        <f t="shared" si="1083"/>
        <v>0</v>
      </c>
      <c r="AK7071" s="31">
        <f t="shared" si="1083"/>
        <v>0</v>
      </c>
      <c r="AL7071" s="31">
        <f>SUM(AD7071:AK7071)</f>
        <v>0</v>
      </c>
      <c r="AM7071" s="31">
        <f>SUM(AM7072:AM7074)</f>
        <v>0</v>
      </c>
      <c r="AN7071" s="31">
        <f>SUM(AN7072:AN7074)</f>
        <v>0</v>
      </c>
      <c r="AO7071" s="31">
        <f>Z7071+AA7071+AB7071+AC7071+AL7071+AM7071+AN7071</f>
        <v>0</v>
      </c>
      <c r="AP7071" s="32">
        <f>E7071+Y7071-AO7071</f>
        <v>5757280342</v>
      </c>
      <c r="AQ7071" s="32"/>
      <c r="AR7071" s="28"/>
      <c r="AS7071" s="29">
        <f>E7071+H7071+I7071+J7071+K7071+L7071+M7071+N7071+W7071+X7071-Z7071-AB7071-AL7071-AC7071-AM7071-AN7071</f>
        <v>5757280342</v>
      </c>
      <c r="AT7071" s="29">
        <f>AP7071-AS7071</f>
        <v>0</v>
      </c>
      <c r="AU7071" s="29">
        <f>E7071</f>
        <v>5757280342</v>
      </c>
      <c r="AV7071" s="86">
        <f>AS7071-AU7071</f>
        <v>0</v>
      </c>
      <c r="AW7071" s="86">
        <f>Y7071-AO7071</f>
        <v>0</v>
      </c>
      <c r="AX7071" s="86">
        <f>AV7071-AW7071</f>
        <v>0</v>
      </c>
      <c r="AZ7071" s="398"/>
    </row>
    <row r="7072" spans="1:256" s="402" customFormat="1">
      <c r="A7072" s="13"/>
      <c r="B7072" s="8"/>
      <c r="C7072" s="8"/>
      <c r="D7072" s="113"/>
      <c r="E7072" s="266"/>
      <c r="F7072" s="33"/>
      <c r="G7072" s="282"/>
      <c r="H7072" s="283"/>
      <c r="I7072" s="33"/>
      <c r="J7072" s="33"/>
      <c r="K7072" s="33"/>
      <c r="L7072" s="33"/>
      <c r="M7072" s="33"/>
      <c r="N7072" s="33"/>
      <c r="O7072" s="33"/>
      <c r="P7072" s="33"/>
      <c r="Q7072" s="33"/>
      <c r="R7072" s="33"/>
      <c r="S7072" s="33"/>
      <c r="T7072" s="33"/>
      <c r="U7072" s="33"/>
      <c r="V7072" s="33"/>
      <c r="W7072" s="33"/>
      <c r="X7072" s="282"/>
      <c r="Y7072" s="33"/>
      <c r="Z7072" s="284"/>
      <c r="AA7072" s="284"/>
      <c r="AB7072" s="33"/>
      <c r="AC7072" s="33"/>
      <c r="AD7072" s="33"/>
      <c r="AE7072" s="33"/>
      <c r="AF7072" s="33"/>
      <c r="AG7072" s="33"/>
      <c r="AH7072" s="33"/>
      <c r="AI7072" s="33"/>
      <c r="AJ7072" s="33"/>
      <c r="AK7072" s="33"/>
      <c r="AL7072" s="33"/>
      <c r="AM7072" s="33"/>
      <c r="AN7072" s="33"/>
      <c r="AO7072" s="33"/>
      <c r="AP7072" s="34"/>
      <c r="AQ7072" s="34"/>
      <c r="AR7072" s="28"/>
      <c r="AS7072" s="29"/>
      <c r="AT7072" s="29"/>
      <c r="AU7072" s="29"/>
    </row>
    <row r="7073" spans="1:256" s="468" customFormat="1">
      <c r="A7073" s="13"/>
      <c r="B7073" s="8"/>
      <c r="C7073" s="8"/>
      <c r="D7073" s="113"/>
      <c r="E7073" s="456"/>
      <c r="F7073" s="33"/>
      <c r="G7073" s="282"/>
      <c r="H7073" s="283"/>
      <c r="I7073" s="33"/>
      <c r="J7073" s="33"/>
      <c r="K7073" s="33"/>
      <c r="L7073" s="33"/>
      <c r="M7073" s="33"/>
      <c r="N7073" s="33"/>
      <c r="O7073" s="33"/>
      <c r="P7073" s="33"/>
      <c r="Q7073" s="33"/>
      <c r="R7073" s="33"/>
      <c r="S7073" s="33"/>
      <c r="T7073" s="33"/>
      <c r="U7073" s="33"/>
      <c r="V7073" s="33"/>
      <c r="W7073" s="33"/>
      <c r="X7073" s="282"/>
      <c r="Y7073" s="33"/>
      <c r="Z7073" s="284"/>
      <c r="AA7073" s="284"/>
      <c r="AB7073" s="33"/>
      <c r="AC7073" s="33"/>
      <c r="AD7073" s="33"/>
      <c r="AE7073" s="33"/>
      <c r="AF7073" s="33"/>
      <c r="AG7073" s="33"/>
      <c r="AH7073" s="33"/>
      <c r="AI7073" s="33"/>
      <c r="AJ7073" s="33"/>
      <c r="AK7073" s="33"/>
      <c r="AL7073" s="33"/>
      <c r="AM7073" s="33"/>
      <c r="AN7073" s="33"/>
      <c r="AO7073" s="33"/>
      <c r="AP7073" s="34"/>
      <c r="AQ7073" s="34"/>
      <c r="AR7073" s="28"/>
      <c r="AS7073" s="29"/>
      <c r="AT7073" s="29"/>
      <c r="AU7073" s="29"/>
    </row>
    <row r="7074" spans="1:256" s="402" customFormat="1">
      <c r="A7074" s="13"/>
      <c r="B7074" s="8"/>
      <c r="C7074" s="8"/>
      <c r="D7074" s="113"/>
      <c r="E7074" s="404"/>
      <c r="F7074" s="33"/>
      <c r="G7074" s="282"/>
      <c r="H7074" s="283"/>
      <c r="I7074" s="33"/>
      <c r="J7074" s="33"/>
      <c r="K7074" s="33"/>
      <c r="L7074" s="33"/>
      <c r="M7074" s="33"/>
      <c r="N7074" s="33"/>
      <c r="O7074" s="33"/>
      <c r="P7074" s="33"/>
      <c r="Q7074" s="33"/>
      <c r="R7074" s="33"/>
      <c r="S7074" s="33"/>
      <c r="T7074" s="33"/>
      <c r="U7074" s="33"/>
      <c r="V7074" s="33"/>
      <c r="W7074" s="33"/>
      <c r="X7074" s="282"/>
      <c r="Y7074" s="33"/>
      <c r="Z7074" s="284"/>
      <c r="AA7074" s="284"/>
      <c r="AB7074" s="33"/>
      <c r="AC7074" s="33"/>
      <c r="AD7074" s="33"/>
      <c r="AE7074" s="33"/>
      <c r="AF7074" s="33"/>
      <c r="AG7074" s="33"/>
      <c r="AH7074" s="33"/>
      <c r="AI7074" s="33"/>
      <c r="AJ7074" s="33"/>
      <c r="AK7074" s="33"/>
      <c r="AL7074" s="33"/>
      <c r="AM7074" s="33"/>
      <c r="AN7074" s="33"/>
      <c r="AO7074" s="33"/>
      <c r="AP7074" s="34"/>
      <c r="AQ7074" s="34"/>
      <c r="AR7074" s="28"/>
      <c r="AS7074" s="29"/>
      <c r="AT7074" s="29"/>
      <c r="AU7074" s="29"/>
    </row>
    <row r="7075" spans="1:256" s="21" customFormat="1">
      <c r="A7075" s="12"/>
      <c r="B7075" s="9">
        <v>2</v>
      </c>
      <c r="C7075" s="9" t="s">
        <v>15</v>
      </c>
      <c r="D7075" s="81" t="s">
        <v>9</v>
      </c>
      <c r="E7075" s="405">
        <v>126240000</v>
      </c>
      <c r="F7075" s="31">
        <f t="shared" ref="F7075:V7075" si="1084">SUM(F7076:F7108)</f>
        <v>20000000</v>
      </c>
      <c r="G7075" s="31">
        <f t="shared" si="1084"/>
        <v>20000000</v>
      </c>
      <c r="H7075" s="31">
        <f t="shared" si="1084"/>
        <v>20000000</v>
      </c>
      <c r="I7075" s="31">
        <f t="shared" si="1084"/>
        <v>0</v>
      </c>
      <c r="J7075" s="31">
        <f t="shared" si="1084"/>
        <v>0</v>
      </c>
      <c r="K7075" s="31">
        <f t="shared" si="1084"/>
        <v>0</v>
      </c>
      <c r="L7075" s="31">
        <f t="shared" si="1084"/>
        <v>0</v>
      </c>
      <c r="M7075" s="31">
        <f t="shared" si="1084"/>
        <v>0</v>
      </c>
      <c r="N7075" s="31">
        <f t="shared" si="1084"/>
        <v>10930556</v>
      </c>
      <c r="O7075" s="31">
        <f t="shared" si="1084"/>
        <v>0</v>
      </c>
      <c r="P7075" s="31">
        <f t="shared" si="1084"/>
        <v>0</v>
      </c>
      <c r="Q7075" s="31">
        <f t="shared" si="1084"/>
        <v>0</v>
      </c>
      <c r="R7075" s="31">
        <f t="shared" si="1084"/>
        <v>0</v>
      </c>
      <c r="S7075" s="31">
        <f t="shared" si="1084"/>
        <v>0</v>
      </c>
      <c r="T7075" s="31">
        <f t="shared" si="1084"/>
        <v>0</v>
      </c>
      <c r="U7075" s="31">
        <f t="shared" si="1084"/>
        <v>0</v>
      </c>
      <c r="V7075" s="31">
        <f t="shared" si="1084"/>
        <v>0</v>
      </c>
      <c r="W7075" s="31">
        <f>SUM(O7075:V7075)</f>
        <v>0</v>
      </c>
      <c r="X7075" s="31">
        <f>SUM(X7076:X7108)</f>
        <v>0</v>
      </c>
      <c r="Y7075" s="31">
        <f>H7075+I7075+J7075+K7075+L7075+M7075+N7075+W7075+X7075</f>
        <v>30930556</v>
      </c>
      <c r="Z7075" s="31">
        <f t="shared" ref="Z7075:AK7075" si="1085">SUM(Z7076:Z7108)</f>
        <v>0</v>
      </c>
      <c r="AA7075" s="31">
        <f t="shared" si="1085"/>
        <v>0</v>
      </c>
      <c r="AB7075" s="31">
        <f t="shared" si="1085"/>
        <v>0</v>
      </c>
      <c r="AC7075" s="31">
        <f t="shared" si="1085"/>
        <v>0</v>
      </c>
      <c r="AD7075" s="31">
        <f t="shared" si="1085"/>
        <v>0</v>
      </c>
      <c r="AE7075" s="31">
        <f t="shared" si="1085"/>
        <v>0</v>
      </c>
      <c r="AF7075" s="31">
        <f t="shared" si="1085"/>
        <v>0</v>
      </c>
      <c r="AG7075" s="31">
        <f t="shared" si="1085"/>
        <v>0</v>
      </c>
      <c r="AH7075" s="31">
        <f t="shared" si="1085"/>
        <v>0</v>
      </c>
      <c r="AI7075" s="31">
        <f t="shared" si="1085"/>
        <v>0</v>
      </c>
      <c r="AJ7075" s="31">
        <f t="shared" si="1085"/>
        <v>0</v>
      </c>
      <c r="AK7075" s="31">
        <f t="shared" si="1085"/>
        <v>0</v>
      </c>
      <c r="AL7075" s="31">
        <f>SUM(AD7075:AK7075)</f>
        <v>0</v>
      </c>
      <c r="AM7075" s="31">
        <f>SUM(AM7076:AM7108)</f>
        <v>0</v>
      </c>
      <c r="AN7075" s="31">
        <f>SUM(AN7076:AN7108)</f>
        <v>0</v>
      </c>
      <c r="AO7075" s="31">
        <f>Z7075+AA7075+AB7075+AC7075+AL7075+AM7075+AN7075</f>
        <v>0</v>
      </c>
      <c r="AP7075" s="32">
        <f>E7075+Y7075-AO7075</f>
        <v>157170556</v>
      </c>
      <c r="AQ7075" s="32"/>
      <c r="AR7075" s="28"/>
      <c r="AS7075" s="29">
        <f>E7075+H7075+I7075+J7075+K7075+L7075+M7075+N7075+W7075+X7075-Z7075-AB7075-AL7075-AC7075-AM7075-AN7075</f>
        <v>157170556</v>
      </c>
      <c r="AT7075" s="29">
        <f>AP7075-AS7075</f>
        <v>0</v>
      </c>
      <c r="AU7075" s="29">
        <f>E7075</f>
        <v>126240000</v>
      </c>
      <c r="AV7075" s="86">
        <f>AS7075-AU7075</f>
        <v>30930556</v>
      </c>
      <c r="AW7075" s="86">
        <f>Y7075-AO7075</f>
        <v>30930556</v>
      </c>
      <c r="AX7075" s="86">
        <f>AV7075-AW7075</f>
        <v>0</v>
      </c>
      <c r="AY7075" s="86"/>
      <c r="AZ7075" s="398"/>
      <c r="BA7075" s="86"/>
      <c r="BB7075" s="86"/>
      <c r="BC7075" s="86"/>
      <c r="BD7075" s="86"/>
      <c r="BE7075" s="86"/>
      <c r="BF7075" s="86"/>
      <c r="BG7075" s="86"/>
      <c r="BH7075" s="86"/>
      <c r="BI7075" s="86"/>
      <c r="BJ7075" s="86"/>
      <c r="BK7075" s="86"/>
      <c r="BL7075" s="86"/>
      <c r="BM7075" s="86"/>
      <c r="BN7075" s="86"/>
      <c r="BO7075" s="86"/>
      <c r="BP7075" s="86"/>
      <c r="BQ7075" s="86"/>
      <c r="BR7075" s="86"/>
      <c r="BS7075" s="86"/>
      <c r="BT7075" s="86"/>
      <c r="BU7075" s="86"/>
      <c r="BV7075" s="86"/>
      <c r="BW7075" s="86"/>
      <c r="BX7075" s="86"/>
      <c r="BY7075" s="86"/>
      <c r="BZ7075" s="86"/>
      <c r="CA7075" s="86"/>
      <c r="CB7075" s="86"/>
      <c r="CC7075" s="86"/>
      <c r="CD7075" s="86"/>
      <c r="CE7075" s="86"/>
      <c r="CF7075" s="86"/>
      <c r="CG7075" s="86"/>
      <c r="CH7075" s="86"/>
      <c r="CI7075" s="86"/>
      <c r="CJ7075" s="86"/>
      <c r="CK7075" s="86"/>
      <c r="CL7075" s="86"/>
      <c r="CM7075" s="86"/>
      <c r="CN7075" s="86"/>
      <c r="CO7075" s="86"/>
      <c r="CP7075" s="86"/>
      <c r="CQ7075" s="86"/>
      <c r="CR7075" s="86"/>
      <c r="CS7075" s="86"/>
      <c r="CT7075" s="86"/>
      <c r="CU7075" s="86"/>
      <c r="CV7075" s="86"/>
      <c r="CW7075" s="86"/>
      <c r="CX7075" s="86"/>
      <c r="CY7075" s="86"/>
      <c r="CZ7075" s="86"/>
      <c r="DA7075" s="86"/>
      <c r="DB7075" s="86"/>
      <c r="DC7075" s="86"/>
      <c r="DD7075" s="86"/>
      <c r="DE7075" s="86"/>
      <c r="DF7075" s="86"/>
      <c r="DG7075" s="86"/>
      <c r="DH7075" s="86"/>
      <c r="DI7075" s="86"/>
      <c r="DJ7075" s="86"/>
      <c r="DK7075" s="86"/>
      <c r="DL7075" s="86"/>
      <c r="DM7075" s="86"/>
      <c r="DN7075" s="86"/>
      <c r="DO7075" s="86"/>
      <c r="DP7075" s="86"/>
      <c r="DQ7075" s="86"/>
      <c r="DR7075" s="86"/>
      <c r="DS7075" s="86"/>
      <c r="DT7075" s="86"/>
      <c r="DU7075" s="86"/>
      <c r="DV7075" s="86"/>
      <c r="DW7075" s="86"/>
      <c r="DX7075" s="86"/>
      <c r="DY7075" s="86"/>
      <c r="DZ7075" s="86"/>
      <c r="EA7075" s="86"/>
      <c r="EB7075" s="86"/>
      <c r="EC7075" s="86"/>
      <c r="ED7075" s="86"/>
      <c r="EE7075" s="86"/>
      <c r="EF7075" s="86"/>
      <c r="EG7075" s="86"/>
      <c r="EH7075" s="86"/>
      <c r="EI7075" s="86"/>
      <c r="EJ7075" s="86"/>
      <c r="EK7075" s="86"/>
      <c r="EL7075" s="86"/>
      <c r="EM7075" s="86"/>
      <c r="EN7075" s="86"/>
      <c r="EO7075" s="86"/>
      <c r="EP7075" s="86"/>
      <c r="EQ7075" s="86"/>
      <c r="ER7075" s="86"/>
      <c r="ES7075" s="86"/>
      <c r="ET7075" s="86"/>
      <c r="EU7075" s="86"/>
      <c r="EV7075" s="86"/>
      <c r="EW7075" s="86"/>
      <c r="EX7075" s="86"/>
      <c r="EY7075" s="86"/>
      <c r="EZ7075" s="86"/>
      <c r="FA7075" s="86"/>
      <c r="FB7075" s="86"/>
      <c r="FC7075" s="86"/>
      <c r="FD7075" s="86"/>
      <c r="FE7075" s="86"/>
      <c r="FF7075" s="86"/>
      <c r="FG7075" s="86"/>
      <c r="FH7075" s="86"/>
      <c r="FI7075" s="86"/>
      <c r="FJ7075" s="86"/>
      <c r="FK7075" s="86"/>
      <c r="FL7075" s="86"/>
      <c r="FM7075" s="86"/>
      <c r="FN7075" s="86"/>
      <c r="FO7075" s="86"/>
      <c r="FP7075" s="86"/>
      <c r="FQ7075" s="86"/>
      <c r="FR7075" s="86"/>
      <c r="FS7075" s="86"/>
      <c r="FT7075" s="86"/>
      <c r="FU7075" s="86"/>
      <c r="FV7075" s="86"/>
      <c r="FW7075" s="86"/>
      <c r="FX7075" s="86"/>
      <c r="FY7075" s="86"/>
      <c r="FZ7075" s="86"/>
      <c r="GA7075" s="86"/>
      <c r="GB7075" s="86"/>
      <c r="GC7075" s="86"/>
      <c r="GD7075" s="86"/>
      <c r="GE7075" s="86"/>
      <c r="GF7075" s="86"/>
      <c r="GG7075" s="86"/>
      <c r="GH7075" s="86"/>
      <c r="GI7075" s="86"/>
      <c r="GJ7075" s="86"/>
      <c r="GK7075" s="86"/>
      <c r="GL7075" s="86"/>
      <c r="GM7075" s="86"/>
      <c r="GN7075" s="86"/>
      <c r="GO7075" s="86"/>
      <c r="GP7075" s="86"/>
      <c r="GQ7075" s="86"/>
      <c r="GR7075" s="86"/>
      <c r="GS7075" s="86"/>
      <c r="GT7075" s="86"/>
      <c r="GU7075" s="86"/>
      <c r="GV7075" s="86"/>
      <c r="GW7075" s="86"/>
      <c r="GX7075" s="86"/>
      <c r="GY7075" s="86"/>
      <c r="GZ7075" s="86"/>
      <c r="HA7075" s="86"/>
      <c r="HB7075" s="86"/>
      <c r="HC7075" s="86"/>
      <c r="HD7075" s="86"/>
      <c r="HE7075" s="86"/>
      <c r="HF7075" s="86"/>
      <c r="HG7075" s="86"/>
      <c r="HH7075" s="86"/>
      <c r="HI7075" s="86"/>
      <c r="HJ7075" s="86"/>
      <c r="HK7075" s="86"/>
      <c r="HL7075" s="86"/>
      <c r="HM7075" s="86"/>
      <c r="HN7075" s="86"/>
      <c r="HO7075" s="86"/>
      <c r="HP7075" s="86"/>
      <c r="HQ7075" s="86"/>
      <c r="HR7075" s="86"/>
      <c r="HS7075" s="86"/>
      <c r="HT7075" s="86"/>
      <c r="HU7075" s="86"/>
      <c r="HV7075" s="86"/>
      <c r="HW7075" s="86"/>
      <c r="HX7075" s="86"/>
      <c r="HY7075" s="86"/>
      <c r="HZ7075" s="86"/>
      <c r="IA7075" s="86"/>
      <c r="IB7075" s="86"/>
      <c r="IC7075" s="86"/>
      <c r="ID7075" s="86"/>
      <c r="IE7075" s="86"/>
      <c r="IF7075" s="86"/>
      <c r="IG7075" s="86"/>
      <c r="IH7075" s="86"/>
      <c r="II7075" s="86"/>
      <c r="IJ7075" s="86"/>
      <c r="IK7075" s="86"/>
      <c r="IL7075" s="86"/>
      <c r="IM7075" s="86"/>
      <c r="IN7075" s="86"/>
      <c r="IO7075" s="86"/>
      <c r="IP7075" s="86"/>
      <c r="IQ7075" s="86"/>
      <c r="IR7075" s="86"/>
      <c r="IS7075" s="86"/>
      <c r="IT7075" s="86"/>
      <c r="IU7075" s="86"/>
      <c r="IV7075" s="86"/>
    </row>
    <row r="7076" spans="1:256" s="402" customFormat="1">
      <c r="A7076" s="13"/>
      <c r="B7076" s="8"/>
      <c r="C7076" s="8"/>
      <c r="D7076" s="240"/>
      <c r="E7076" s="266"/>
      <c r="F7076" s="321"/>
      <c r="G7076" s="282"/>
      <c r="H7076" s="283"/>
      <c r="I7076" s="33"/>
      <c r="J7076" s="33"/>
      <c r="K7076" s="33"/>
      <c r="L7076" s="33"/>
      <c r="M7076" s="33"/>
      <c r="N7076" s="33"/>
      <c r="O7076" s="33"/>
      <c r="P7076" s="33"/>
      <c r="Q7076" s="33"/>
      <c r="R7076" s="33"/>
      <c r="S7076" s="33"/>
      <c r="T7076" s="33"/>
      <c r="U7076" s="33"/>
      <c r="V7076" s="33"/>
      <c r="W7076" s="33"/>
      <c r="X7076" s="282"/>
      <c r="Y7076" s="33"/>
      <c r="Z7076" s="284"/>
      <c r="AA7076" s="284"/>
      <c r="AB7076" s="33"/>
      <c r="AC7076" s="33"/>
      <c r="AD7076" s="33"/>
      <c r="AE7076" s="33"/>
      <c r="AF7076" s="33"/>
      <c r="AG7076" s="33"/>
      <c r="AH7076" s="33"/>
      <c r="AI7076" s="33"/>
      <c r="AJ7076" s="33"/>
      <c r="AK7076" s="33"/>
      <c r="AL7076" s="33"/>
      <c r="AM7076" s="33"/>
      <c r="AN7076" s="33"/>
      <c r="AO7076" s="33"/>
      <c r="AP7076" s="34"/>
      <c r="AQ7076" s="34"/>
      <c r="AR7076" s="28"/>
      <c r="AS7076" s="29"/>
      <c r="AT7076" s="29"/>
      <c r="AU7076" s="29"/>
    </row>
    <row r="7077" spans="1:256" s="480" customFormat="1">
      <c r="A7077" s="13"/>
      <c r="B7077" s="8"/>
      <c r="C7077" s="8"/>
      <c r="D7077" s="240"/>
      <c r="E7077" s="266"/>
      <c r="F7077" s="321"/>
      <c r="G7077" s="282"/>
      <c r="H7077" s="283"/>
      <c r="I7077" s="33"/>
      <c r="J7077" s="33"/>
      <c r="K7077" s="33"/>
      <c r="L7077" s="33"/>
      <c r="M7077" s="33"/>
      <c r="N7077" s="33"/>
      <c r="O7077" s="33"/>
      <c r="P7077" s="33"/>
      <c r="Q7077" s="33"/>
      <c r="R7077" s="33"/>
      <c r="S7077" s="33"/>
      <c r="T7077" s="33"/>
      <c r="U7077" s="33"/>
      <c r="V7077" s="33"/>
      <c r="W7077" s="33"/>
      <c r="X7077" s="282"/>
      <c r="Y7077" s="33"/>
      <c r="Z7077" s="284"/>
      <c r="AA7077" s="284"/>
      <c r="AB7077" s="33"/>
      <c r="AC7077" s="33"/>
      <c r="AD7077" s="33"/>
      <c r="AE7077" s="33"/>
      <c r="AF7077" s="33"/>
      <c r="AG7077" s="33"/>
      <c r="AH7077" s="33"/>
      <c r="AI7077" s="33"/>
      <c r="AJ7077" s="33"/>
      <c r="AK7077" s="33"/>
      <c r="AL7077" s="33"/>
      <c r="AM7077" s="33"/>
      <c r="AN7077" s="33"/>
      <c r="AO7077" s="33"/>
      <c r="AP7077" s="34"/>
      <c r="AQ7077" s="34"/>
      <c r="AR7077" s="28"/>
      <c r="AS7077" s="29"/>
      <c r="AT7077" s="29"/>
      <c r="AU7077" s="29"/>
    </row>
    <row r="7078" spans="1:256" s="480" customFormat="1">
      <c r="A7078" s="13"/>
      <c r="B7078" s="8"/>
      <c r="C7078" s="83">
        <v>401</v>
      </c>
      <c r="D7078" s="375" t="s">
        <v>171</v>
      </c>
      <c r="E7078" s="266"/>
      <c r="F7078" s="321"/>
      <c r="G7078" s="282"/>
      <c r="H7078" s="283"/>
      <c r="I7078" s="33"/>
      <c r="J7078" s="33"/>
      <c r="K7078" s="33"/>
      <c r="L7078" s="33"/>
      <c r="M7078" s="33"/>
      <c r="N7078" s="33"/>
      <c r="O7078" s="33"/>
      <c r="P7078" s="33"/>
      <c r="Q7078" s="33"/>
      <c r="R7078" s="33"/>
      <c r="S7078" s="33"/>
      <c r="T7078" s="33"/>
      <c r="U7078" s="33"/>
      <c r="V7078" s="33"/>
      <c r="W7078" s="33"/>
      <c r="X7078" s="282"/>
      <c r="Y7078" s="33"/>
      <c r="Z7078" s="284"/>
      <c r="AA7078" s="284"/>
      <c r="AB7078" s="33"/>
      <c r="AC7078" s="33"/>
      <c r="AD7078" s="33"/>
      <c r="AE7078" s="33"/>
      <c r="AF7078" s="33"/>
      <c r="AG7078" s="33"/>
      <c r="AH7078" s="33"/>
      <c r="AI7078" s="33"/>
      <c r="AJ7078" s="33"/>
      <c r="AK7078" s="33"/>
      <c r="AL7078" s="33"/>
      <c r="AM7078" s="33"/>
      <c r="AN7078" s="33"/>
      <c r="AO7078" s="33"/>
      <c r="AP7078" s="34"/>
      <c r="AQ7078" s="34"/>
      <c r="AR7078" s="28"/>
      <c r="AS7078" s="29"/>
      <c r="AT7078" s="29"/>
      <c r="AU7078" s="29"/>
    </row>
    <row r="7079" spans="1:256" s="480" customFormat="1">
      <c r="A7079" s="13"/>
      <c r="B7079" s="8"/>
      <c r="C7079" s="8"/>
      <c r="D7079" s="472" t="s">
        <v>173</v>
      </c>
      <c r="E7079" s="266"/>
      <c r="F7079" s="321"/>
      <c r="G7079" s="282"/>
      <c r="H7079" s="283"/>
      <c r="I7079" s="33"/>
      <c r="J7079" s="33"/>
      <c r="K7079" s="33"/>
      <c r="L7079" s="33"/>
      <c r="M7079" s="33"/>
      <c r="N7079" s="33"/>
      <c r="O7079" s="33"/>
      <c r="P7079" s="33"/>
      <c r="Q7079" s="33"/>
      <c r="R7079" s="33"/>
      <c r="S7079" s="33"/>
      <c r="T7079" s="33"/>
      <c r="U7079" s="33"/>
      <c r="V7079" s="33"/>
      <c r="W7079" s="33"/>
      <c r="X7079" s="282"/>
      <c r="Y7079" s="33"/>
      <c r="Z7079" s="284"/>
      <c r="AA7079" s="284"/>
      <c r="AB7079" s="33"/>
      <c r="AC7079" s="33"/>
      <c r="AD7079" s="33"/>
      <c r="AE7079" s="33"/>
      <c r="AF7079" s="33"/>
      <c r="AG7079" s="33"/>
      <c r="AH7079" s="33"/>
      <c r="AI7079" s="33"/>
      <c r="AJ7079" s="33"/>
      <c r="AK7079" s="33"/>
      <c r="AL7079" s="33"/>
      <c r="AM7079" s="33"/>
      <c r="AN7079" s="33"/>
      <c r="AO7079" s="33"/>
      <c r="AP7079" s="34"/>
      <c r="AQ7079" s="34"/>
      <c r="AR7079" s="28"/>
      <c r="AS7079" s="29"/>
      <c r="AT7079" s="29"/>
      <c r="AU7079" s="29"/>
    </row>
    <row r="7080" spans="1:256" s="480" customFormat="1">
      <c r="A7080" s="13"/>
      <c r="B7080" s="8"/>
      <c r="C7080" s="8"/>
      <c r="D7080" s="473" t="s">
        <v>185</v>
      </c>
      <c r="E7080" s="321"/>
      <c r="F7080" s="261"/>
      <c r="G7080" s="282"/>
      <c r="H7080" s="283"/>
      <c r="I7080" s="33"/>
      <c r="J7080" s="33"/>
      <c r="K7080" s="33"/>
      <c r="L7080" s="33"/>
      <c r="M7080" s="33"/>
      <c r="N7080" s="33"/>
      <c r="O7080" s="33"/>
      <c r="P7080" s="33"/>
      <c r="Q7080" s="33"/>
      <c r="R7080" s="33"/>
      <c r="S7080" s="33"/>
      <c r="T7080" s="33"/>
      <c r="U7080" s="33"/>
      <c r="V7080" s="33"/>
      <c r="W7080" s="33"/>
      <c r="X7080" s="282"/>
      <c r="Y7080" s="33"/>
      <c r="Z7080" s="284"/>
      <c r="AA7080" s="284"/>
      <c r="AB7080" s="33"/>
      <c r="AC7080" s="33"/>
      <c r="AD7080" s="33"/>
      <c r="AE7080" s="33"/>
      <c r="AF7080" s="33"/>
      <c r="AG7080" s="33"/>
      <c r="AH7080" s="33"/>
      <c r="AI7080" s="33"/>
      <c r="AJ7080" s="33"/>
      <c r="AK7080" s="33"/>
      <c r="AL7080" s="33"/>
      <c r="AM7080" s="33"/>
      <c r="AN7080" s="33"/>
      <c r="AO7080" s="33"/>
      <c r="AP7080" s="34"/>
      <c r="AQ7080" s="34"/>
      <c r="AR7080" s="28"/>
      <c r="AS7080" s="29"/>
      <c r="AT7080" s="29"/>
      <c r="AU7080" s="29"/>
    </row>
    <row r="7081" spans="1:256" s="480" customFormat="1">
      <c r="A7081" s="13"/>
      <c r="B7081" s="8"/>
      <c r="C7081" s="8"/>
      <c r="D7081" s="344" t="s">
        <v>1156</v>
      </c>
      <c r="E7081" s="266"/>
      <c r="F7081" s="261">
        <v>8300000</v>
      </c>
      <c r="G7081" s="282">
        <f>SUM(H7081)</f>
        <v>8300000</v>
      </c>
      <c r="H7081" s="283">
        <v>8300000</v>
      </c>
      <c r="I7081" s="33"/>
      <c r="J7081" s="33"/>
      <c r="K7081" s="33"/>
      <c r="L7081" s="33"/>
      <c r="M7081" s="33"/>
      <c r="N7081" s="33"/>
      <c r="O7081" s="33"/>
      <c r="P7081" s="33"/>
      <c r="Q7081" s="33"/>
      <c r="R7081" s="33"/>
      <c r="S7081" s="33"/>
      <c r="T7081" s="33"/>
      <c r="U7081" s="33"/>
      <c r="V7081" s="33"/>
      <c r="W7081" s="33"/>
      <c r="X7081" s="282"/>
      <c r="Y7081" s="33"/>
      <c r="Z7081" s="284"/>
      <c r="AA7081" s="284"/>
      <c r="AB7081" s="33"/>
      <c r="AC7081" s="33"/>
      <c r="AD7081" s="33"/>
      <c r="AE7081" s="33"/>
      <c r="AF7081" s="33"/>
      <c r="AG7081" s="33"/>
      <c r="AH7081" s="33"/>
      <c r="AI7081" s="33"/>
      <c r="AJ7081" s="33"/>
      <c r="AK7081" s="33"/>
      <c r="AL7081" s="33"/>
      <c r="AM7081" s="33"/>
      <c r="AN7081" s="33"/>
      <c r="AO7081" s="33"/>
      <c r="AP7081" s="34"/>
      <c r="AQ7081" s="34"/>
      <c r="AR7081" s="28"/>
      <c r="AS7081" s="29"/>
      <c r="AT7081" s="29"/>
      <c r="AU7081" s="29"/>
    </row>
    <row r="7082" spans="1:256" s="480" customFormat="1">
      <c r="A7082" s="13"/>
      <c r="B7082" s="8"/>
      <c r="C7082" s="8"/>
      <c r="D7082" s="473" t="s">
        <v>174</v>
      </c>
      <c r="E7082" s="321"/>
      <c r="F7082" s="261"/>
      <c r="G7082" s="282"/>
      <c r="H7082" s="283"/>
      <c r="I7082" s="33"/>
      <c r="J7082" s="33"/>
      <c r="K7082" s="33"/>
      <c r="L7082" s="33"/>
      <c r="M7082" s="33"/>
      <c r="N7082" s="33"/>
      <c r="O7082" s="33"/>
      <c r="P7082" s="33"/>
      <c r="Q7082" s="33"/>
      <c r="R7082" s="33"/>
      <c r="S7082" s="33"/>
      <c r="T7082" s="33"/>
      <c r="U7082" s="33"/>
      <c r="V7082" s="33"/>
      <c r="W7082" s="33"/>
      <c r="X7082" s="282"/>
      <c r="Y7082" s="33"/>
      <c r="Z7082" s="284"/>
      <c r="AA7082" s="284"/>
      <c r="AB7082" s="33"/>
      <c r="AC7082" s="33"/>
      <c r="AD7082" s="33"/>
      <c r="AE7082" s="33"/>
      <c r="AF7082" s="33"/>
      <c r="AG7082" s="33"/>
      <c r="AH7082" s="33"/>
      <c r="AI7082" s="33"/>
      <c r="AJ7082" s="33"/>
      <c r="AK7082" s="33"/>
      <c r="AL7082" s="33"/>
      <c r="AM7082" s="33"/>
      <c r="AN7082" s="33"/>
      <c r="AO7082" s="33"/>
      <c r="AP7082" s="34"/>
      <c r="AQ7082" s="34"/>
      <c r="AR7082" s="28"/>
      <c r="AS7082" s="29"/>
      <c r="AT7082" s="29"/>
      <c r="AU7082" s="29"/>
    </row>
    <row r="7083" spans="1:256" s="480" customFormat="1">
      <c r="A7083" s="13"/>
      <c r="B7083" s="8"/>
      <c r="C7083" s="8"/>
      <c r="D7083" s="345" t="s">
        <v>242</v>
      </c>
      <c r="E7083" s="266"/>
      <c r="F7083" s="261">
        <v>1700000</v>
      </c>
      <c r="G7083" s="282">
        <f>SUM(H7084:H7086)</f>
        <v>1700000</v>
      </c>
      <c r="H7083" s="283"/>
      <c r="I7083" s="33"/>
      <c r="J7083" s="33"/>
      <c r="K7083" s="33"/>
      <c r="L7083" s="33"/>
      <c r="M7083" s="33"/>
      <c r="N7083" s="33"/>
      <c r="O7083" s="33"/>
      <c r="P7083" s="33"/>
      <c r="Q7083" s="33"/>
      <c r="R7083" s="33"/>
      <c r="S7083" s="33"/>
      <c r="T7083" s="33"/>
      <c r="U7083" s="33"/>
      <c r="V7083" s="33"/>
      <c r="W7083" s="33"/>
      <c r="X7083" s="282"/>
      <c r="Y7083" s="33"/>
      <c r="Z7083" s="284"/>
      <c r="AA7083" s="284"/>
      <c r="AB7083" s="33"/>
      <c r="AC7083" s="33"/>
      <c r="AD7083" s="33"/>
      <c r="AE7083" s="33"/>
      <c r="AF7083" s="33"/>
      <c r="AG7083" s="33"/>
      <c r="AH7083" s="33"/>
      <c r="AI7083" s="33"/>
      <c r="AJ7083" s="33"/>
      <c r="AK7083" s="33"/>
      <c r="AL7083" s="33"/>
      <c r="AM7083" s="33"/>
      <c r="AN7083" s="33"/>
      <c r="AO7083" s="33"/>
      <c r="AP7083" s="34"/>
      <c r="AQ7083" s="34"/>
      <c r="AR7083" s="28"/>
      <c r="AS7083" s="29"/>
      <c r="AT7083" s="29"/>
      <c r="AU7083" s="29"/>
    </row>
    <row r="7084" spans="1:256" s="531" customFormat="1">
      <c r="A7084" s="13"/>
      <c r="B7084" s="8"/>
      <c r="C7084" s="8"/>
      <c r="D7084" s="344" t="s">
        <v>1783</v>
      </c>
      <c r="E7084" s="266"/>
      <c r="F7084" s="261"/>
      <c r="G7084" s="282"/>
      <c r="H7084" s="283">
        <v>650000</v>
      </c>
      <c r="I7084" s="33"/>
      <c r="J7084" s="33"/>
      <c r="K7084" s="33"/>
      <c r="L7084" s="33"/>
      <c r="M7084" s="33"/>
      <c r="N7084" s="33"/>
      <c r="O7084" s="33"/>
      <c r="P7084" s="33"/>
      <c r="Q7084" s="33"/>
      <c r="R7084" s="33"/>
      <c r="S7084" s="33"/>
      <c r="T7084" s="33"/>
      <c r="U7084" s="33"/>
      <c r="V7084" s="33"/>
      <c r="W7084" s="33"/>
      <c r="X7084" s="282"/>
      <c r="Y7084" s="33"/>
      <c r="Z7084" s="284"/>
      <c r="AA7084" s="284"/>
      <c r="AB7084" s="33"/>
      <c r="AC7084" s="33"/>
      <c r="AD7084" s="33"/>
      <c r="AE7084" s="33"/>
      <c r="AF7084" s="33"/>
      <c r="AG7084" s="33"/>
      <c r="AH7084" s="33"/>
      <c r="AI7084" s="33"/>
      <c r="AJ7084" s="33"/>
      <c r="AK7084" s="33"/>
      <c r="AL7084" s="33"/>
      <c r="AM7084" s="33"/>
      <c r="AN7084" s="33"/>
      <c r="AO7084" s="33"/>
      <c r="AP7084" s="34"/>
      <c r="AQ7084" s="34"/>
      <c r="AR7084" s="28"/>
      <c r="AS7084" s="29"/>
      <c r="AT7084" s="29"/>
      <c r="AU7084" s="29"/>
    </row>
    <row r="7085" spans="1:256" s="531" customFormat="1">
      <c r="A7085" s="13"/>
      <c r="B7085" s="8"/>
      <c r="C7085" s="8"/>
      <c r="D7085" s="344" t="s">
        <v>1783</v>
      </c>
      <c r="E7085" s="266"/>
      <c r="F7085" s="261"/>
      <c r="G7085" s="282"/>
      <c r="H7085" s="283">
        <v>650000</v>
      </c>
      <c r="I7085" s="33"/>
      <c r="J7085" s="33"/>
      <c r="K7085" s="33"/>
      <c r="L7085" s="33"/>
      <c r="M7085" s="33"/>
      <c r="N7085" s="33"/>
      <c r="O7085" s="33"/>
      <c r="P7085" s="33"/>
      <c r="Q7085" s="33"/>
      <c r="R7085" s="33"/>
      <c r="S7085" s="33"/>
      <c r="T7085" s="33"/>
      <c r="U7085" s="33"/>
      <c r="V7085" s="33"/>
      <c r="W7085" s="33"/>
      <c r="X7085" s="282"/>
      <c r="Y7085" s="33"/>
      <c r="Z7085" s="284"/>
      <c r="AA7085" s="284"/>
      <c r="AB7085" s="33"/>
      <c r="AC7085" s="33"/>
      <c r="AD7085" s="33"/>
      <c r="AE7085" s="33"/>
      <c r="AF7085" s="33"/>
      <c r="AG7085" s="33"/>
      <c r="AH7085" s="33"/>
      <c r="AI7085" s="33"/>
      <c r="AJ7085" s="33"/>
      <c r="AK7085" s="33"/>
      <c r="AL7085" s="33"/>
      <c r="AM7085" s="33"/>
      <c r="AN7085" s="33"/>
      <c r="AO7085" s="33"/>
      <c r="AP7085" s="34"/>
      <c r="AQ7085" s="34"/>
      <c r="AR7085" s="28"/>
      <c r="AS7085" s="29"/>
      <c r="AT7085" s="29"/>
      <c r="AU7085" s="29"/>
    </row>
    <row r="7086" spans="1:256" s="531" customFormat="1">
      <c r="A7086" s="13"/>
      <c r="B7086" s="8"/>
      <c r="C7086" s="8"/>
      <c r="D7086" s="344" t="s">
        <v>1784</v>
      </c>
      <c r="E7086" s="266"/>
      <c r="F7086" s="261"/>
      <c r="G7086" s="282"/>
      <c r="H7086" s="283">
        <v>400000</v>
      </c>
      <c r="I7086" s="33"/>
      <c r="J7086" s="33"/>
      <c r="K7086" s="33"/>
      <c r="L7086" s="33"/>
      <c r="M7086" s="33"/>
      <c r="N7086" s="33"/>
      <c r="O7086" s="33"/>
      <c r="P7086" s="33"/>
      <c r="Q7086" s="33"/>
      <c r="R7086" s="33"/>
      <c r="S7086" s="33"/>
      <c r="T7086" s="33"/>
      <c r="U7086" s="33"/>
      <c r="V7086" s="33"/>
      <c r="W7086" s="33"/>
      <c r="X7086" s="282"/>
      <c r="Y7086" s="33"/>
      <c r="Z7086" s="284"/>
      <c r="AA7086" s="284"/>
      <c r="AB7086" s="33"/>
      <c r="AC7086" s="33"/>
      <c r="AD7086" s="33"/>
      <c r="AE7086" s="33"/>
      <c r="AF7086" s="33"/>
      <c r="AG7086" s="33"/>
      <c r="AH7086" s="33"/>
      <c r="AI7086" s="33"/>
      <c r="AJ7086" s="33"/>
      <c r="AK7086" s="33"/>
      <c r="AL7086" s="33"/>
      <c r="AM7086" s="33"/>
      <c r="AN7086" s="33"/>
      <c r="AO7086" s="33"/>
      <c r="AP7086" s="34"/>
      <c r="AQ7086" s="34"/>
      <c r="AR7086" s="28"/>
      <c r="AS7086" s="29"/>
      <c r="AT7086" s="29"/>
      <c r="AU7086" s="29"/>
    </row>
    <row r="7087" spans="1:256" s="480" customFormat="1">
      <c r="A7087" s="13"/>
      <c r="B7087" s="8"/>
      <c r="C7087" s="8"/>
      <c r="D7087" s="240"/>
      <c r="E7087" s="266"/>
      <c r="F7087" s="321"/>
      <c r="G7087" s="282"/>
      <c r="H7087" s="283"/>
      <c r="I7087" s="33"/>
      <c r="J7087" s="33"/>
      <c r="K7087" s="33"/>
      <c r="L7087" s="33"/>
      <c r="M7087" s="33"/>
      <c r="N7087" s="33"/>
      <c r="O7087" s="33"/>
      <c r="P7087" s="33"/>
      <c r="Q7087" s="33"/>
      <c r="R7087" s="33"/>
      <c r="S7087" s="33"/>
      <c r="T7087" s="33"/>
      <c r="U7087" s="33"/>
      <c r="V7087" s="33"/>
      <c r="W7087" s="33"/>
      <c r="X7087" s="282"/>
      <c r="Y7087" s="33"/>
      <c r="Z7087" s="284"/>
      <c r="AA7087" s="284"/>
      <c r="AB7087" s="33"/>
      <c r="AC7087" s="33"/>
      <c r="AD7087" s="33"/>
      <c r="AE7087" s="33"/>
      <c r="AF7087" s="33"/>
      <c r="AG7087" s="33"/>
      <c r="AH7087" s="33"/>
      <c r="AI7087" s="33"/>
      <c r="AJ7087" s="33"/>
      <c r="AK7087" s="33"/>
      <c r="AL7087" s="33"/>
      <c r="AM7087" s="33"/>
      <c r="AN7087" s="33"/>
      <c r="AO7087" s="33"/>
      <c r="AP7087" s="34"/>
      <c r="AQ7087" s="34"/>
      <c r="AR7087" s="28"/>
      <c r="AS7087" s="29"/>
      <c r="AT7087" s="29"/>
      <c r="AU7087" s="29"/>
    </row>
    <row r="7088" spans="1:256" s="480" customFormat="1">
      <c r="A7088" s="13"/>
      <c r="B7088" s="8"/>
      <c r="C7088" s="8"/>
      <c r="D7088" s="240"/>
      <c r="E7088" s="266"/>
      <c r="F7088" s="321"/>
      <c r="G7088" s="282"/>
      <c r="H7088" s="283"/>
      <c r="I7088" s="33"/>
      <c r="J7088" s="33"/>
      <c r="K7088" s="33"/>
      <c r="L7088" s="33"/>
      <c r="M7088" s="33"/>
      <c r="N7088" s="33"/>
      <c r="O7088" s="33"/>
      <c r="P7088" s="33"/>
      <c r="Q7088" s="33"/>
      <c r="R7088" s="33"/>
      <c r="S7088" s="33"/>
      <c r="T7088" s="33"/>
      <c r="U7088" s="33"/>
      <c r="V7088" s="33"/>
      <c r="W7088" s="33"/>
      <c r="X7088" s="282"/>
      <c r="Y7088" s="33"/>
      <c r="Z7088" s="284"/>
      <c r="AA7088" s="284"/>
      <c r="AB7088" s="33"/>
      <c r="AC7088" s="33"/>
      <c r="AD7088" s="33"/>
      <c r="AE7088" s="33"/>
      <c r="AF7088" s="33"/>
      <c r="AG7088" s="33"/>
      <c r="AH7088" s="33"/>
      <c r="AI7088" s="33"/>
      <c r="AJ7088" s="33"/>
      <c r="AK7088" s="33"/>
      <c r="AL7088" s="33"/>
      <c r="AM7088" s="33"/>
      <c r="AN7088" s="33"/>
      <c r="AO7088" s="33"/>
      <c r="AP7088" s="34"/>
      <c r="AQ7088" s="34"/>
      <c r="AR7088" s="28"/>
      <c r="AS7088" s="29"/>
      <c r="AT7088" s="29"/>
      <c r="AU7088" s="29"/>
    </row>
    <row r="7089" spans="1:47" s="480" customFormat="1">
      <c r="A7089" s="13"/>
      <c r="B7089" s="8"/>
      <c r="C7089" s="83">
        <v>402</v>
      </c>
      <c r="D7089" s="375" t="s">
        <v>171</v>
      </c>
      <c r="E7089" s="266"/>
      <c r="F7089" s="321"/>
      <c r="G7089" s="282"/>
      <c r="H7089" s="283"/>
      <c r="I7089" s="33"/>
      <c r="J7089" s="33"/>
      <c r="K7089" s="33"/>
      <c r="L7089" s="33"/>
      <c r="M7089" s="33"/>
      <c r="N7089" s="33"/>
      <c r="O7089" s="33"/>
      <c r="P7089" s="33"/>
      <c r="Q7089" s="33"/>
      <c r="R7089" s="33"/>
      <c r="S7089" s="33"/>
      <c r="T7089" s="33"/>
      <c r="U7089" s="33"/>
      <c r="V7089" s="33"/>
      <c r="W7089" s="33"/>
      <c r="X7089" s="282"/>
      <c r="Y7089" s="33"/>
      <c r="Z7089" s="284"/>
      <c r="AA7089" s="284"/>
      <c r="AB7089" s="33"/>
      <c r="AC7089" s="33"/>
      <c r="AD7089" s="33"/>
      <c r="AE7089" s="33"/>
      <c r="AF7089" s="33"/>
      <c r="AG7089" s="33"/>
      <c r="AH7089" s="33"/>
      <c r="AI7089" s="33"/>
      <c r="AJ7089" s="33"/>
      <c r="AK7089" s="33"/>
      <c r="AL7089" s="33"/>
      <c r="AM7089" s="33"/>
      <c r="AN7089" s="33"/>
      <c r="AO7089" s="33"/>
      <c r="AP7089" s="34"/>
      <c r="AQ7089" s="34"/>
      <c r="AR7089" s="28"/>
      <c r="AS7089" s="29"/>
      <c r="AT7089" s="29"/>
      <c r="AU7089" s="29"/>
    </row>
    <row r="7090" spans="1:47" s="480" customFormat="1">
      <c r="A7090" s="13"/>
      <c r="B7090" s="8"/>
      <c r="C7090" s="8"/>
      <c r="D7090" s="472" t="s">
        <v>184</v>
      </c>
      <c r="E7090" s="266"/>
      <c r="F7090" s="321"/>
      <c r="G7090" s="282"/>
      <c r="H7090" s="283"/>
      <c r="I7090" s="33"/>
      <c r="J7090" s="33"/>
      <c r="K7090" s="33"/>
      <c r="L7090" s="33"/>
      <c r="M7090" s="33"/>
      <c r="N7090" s="33"/>
      <c r="O7090" s="33"/>
      <c r="P7090" s="33"/>
      <c r="Q7090" s="33"/>
      <c r="R7090" s="33"/>
      <c r="S7090" s="33"/>
      <c r="T7090" s="33"/>
      <c r="U7090" s="33"/>
      <c r="V7090" s="33"/>
      <c r="W7090" s="33"/>
      <c r="X7090" s="282"/>
      <c r="Y7090" s="33"/>
      <c r="Z7090" s="284"/>
      <c r="AA7090" s="284"/>
      <c r="AB7090" s="33"/>
      <c r="AC7090" s="33"/>
      <c r="AD7090" s="33"/>
      <c r="AE7090" s="33"/>
      <c r="AF7090" s="33"/>
      <c r="AG7090" s="33"/>
      <c r="AH7090" s="33"/>
      <c r="AI7090" s="33"/>
      <c r="AJ7090" s="33"/>
      <c r="AK7090" s="33"/>
      <c r="AL7090" s="33"/>
      <c r="AM7090" s="33"/>
      <c r="AN7090" s="33"/>
      <c r="AO7090" s="33"/>
      <c r="AP7090" s="34"/>
      <c r="AQ7090" s="34"/>
      <c r="AR7090" s="28"/>
      <c r="AS7090" s="29"/>
      <c r="AT7090" s="29"/>
      <c r="AU7090" s="29"/>
    </row>
    <row r="7091" spans="1:47" s="480" customFormat="1">
      <c r="A7091" s="13"/>
      <c r="B7091" s="8"/>
      <c r="C7091" s="8"/>
      <c r="D7091" s="473" t="s">
        <v>188</v>
      </c>
      <c r="E7091" s="321"/>
      <c r="F7091" s="261"/>
      <c r="G7091" s="282"/>
      <c r="H7091" s="283"/>
      <c r="I7091" s="33"/>
      <c r="J7091" s="33"/>
      <c r="K7091" s="33"/>
      <c r="L7091" s="33"/>
      <c r="M7091" s="33"/>
      <c r="N7091" s="33"/>
      <c r="O7091" s="33"/>
      <c r="P7091" s="33"/>
      <c r="Q7091" s="33"/>
      <c r="R7091" s="33"/>
      <c r="S7091" s="33"/>
      <c r="T7091" s="33"/>
      <c r="U7091" s="33"/>
      <c r="V7091" s="33"/>
      <c r="W7091" s="33"/>
      <c r="X7091" s="282"/>
      <c r="Y7091" s="33"/>
      <c r="Z7091" s="284"/>
      <c r="AA7091" s="284"/>
      <c r="AB7091" s="33"/>
      <c r="AC7091" s="33"/>
      <c r="AD7091" s="33"/>
      <c r="AE7091" s="33"/>
      <c r="AF7091" s="33"/>
      <c r="AG7091" s="33"/>
      <c r="AH7091" s="33"/>
      <c r="AI7091" s="33"/>
      <c r="AJ7091" s="33"/>
      <c r="AK7091" s="33"/>
      <c r="AL7091" s="33"/>
      <c r="AM7091" s="33"/>
      <c r="AN7091" s="33"/>
      <c r="AO7091" s="33"/>
      <c r="AP7091" s="34"/>
      <c r="AQ7091" s="34"/>
      <c r="AR7091" s="28"/>
      <c r="AS7091" s="29"/>
      <c r="AT7091" s="29"/>
      <c r="AU7091" s="29"/>
    </row>
    <row r="7092" spans="1:47" s="480" customFormat="1">
      <c r="A7092" s="13"/>
      <c r="B7092" s="8"/>
      <c r="C7092" s="8"/>
      <c r="D7092" s="345" t="s">
        <v>189</v>
      </c>
      <c r="E7092" s="266"/>
      <c r="F7092" s="261">
        <v>4000000</v>
      </c>
      <c r="G7092" s="282">
        <f>SUM(H7093:H7094)</f>
        <v>4000000</v>
      </c>
      <c r="H7092" s="283"/>
      <c r="I7092" s="33"/>
      <c r="J7092" s="33"/>
      <c r="K7092" s="33"/>
      <c r="L7092" s="33"/>
      <c r="M7092" s="33"/>
      <c r="N7092" s="33"/>
      <c r="O7092" s="33"/>
      <c r="P7092" s="33"/>
      <c r="Q7092" s="33"/>
      <c r="R7092" s="33"/>
      <c r="S7092" s="33"/>
      <c r="T7092" s="33"/>
      <c r="U7092" s="33"/>
      <c r="V7092" s="33"/>
      <c r="W7092" s="33"/>
      <c r="X7092" s="282"/>
      <c r="Y7092" s="33"/>
      <c r="Z7092" s="284"/>
      <c r="AA7092" s="284"/>
      <c r="AB7092" s="33"/>
      <c r="AC7092" s="33"/>
      <c r="AD7092" s="33"/>
      <c r="AE7092" s="33"/>
      <c r="AF7092" s="33"/>
      <c r="AG7092" s="33"/>
      <c r="AH7092" s="33"/>
      <c r="AI7092" s="33"/>
      <c r="AJ7092" s="33"/>
      <c r="AK7092" s="33"/>
      <c r="AL7092" s="33"/>
      <c r="AM7092" s="33"/>
      <c r="AN7092" s="33"/>
      <c r="AO7092" s="33"/>
      <c r="AP7092" s="34"/>
      <c r="AQ7092" s="34"/>
      <c r="AR7092" s="28"/>
      <c r="AS7092" s="29"/>
      <c r="AT7092" s="29"/>
      <c r="AU7092" s="29"/>
    </row>
    <row r="7093" spans="1:47" s="531" customFormat="1">
      <c r="A7093" s="13"/>
      <c r="B7093" s="8"/>
      <c r="C7093" s="8"/>
      <c r="D7093" s="344" t="s">
        <v>1785</v>
      </c>
      <c r="E7093" s="266"/>
      <c r="F7093" s="261"/>
      <c r="G7093" s="282"/>
      <c r="H7093" s="283">
        <v>2400000</v>
      </c>
      <c r="I7093" s="33"/>
      <c r="J7093" s="33"/>
      <c r="K7093" s="33"/>
      <c r="L7093" s="33"/>
      <c r="M7093" s="33"/>
      <c r="N7093" s="33"/>
      <c r="O7093" s="33"/>
      <c r="P7093" s="33"/>
      <c r="Q7093" s="33"/>
      <c r="R7093" s="33"/>
      <c r="S7093" s="33"/>
      <c r="T7093" s="33"/>
      <c r="U7093" s="33"/>
      <c r="V7093" s="33"/>
      <c r="W7093" s="33"/>
      <c r="X7093" s="282"/>
      <c r="Y7093" s="33"/>
      <c r="Z7093" s="284"/>
      <c r="AA7093" s="284"/>
      <c r="AB7093" s="33"/>
      <c r="AC7093" s="33"/>
      <c r="AD7093" s="33"/>
      <c r="AE7093" s="33"/>
      <c r="AF7093" s="33"/>
      <c r="AG7093" s="33"/>
      <c r="AH7093" s="33"/>
      <c r="AI7093" s="33"/>
      <c r="AJ7093" s="33"/>
      <c r="AK7093" s="33"/>
      <c r="AL7093" s="33"/>
      <c r="AM7093" s="33"/>
      <c r="AN7093" s="33"/>
      <c r="AO7093" s="33"/>
      <c r="AP7093" s="34"/>
      <c r="AQ7093" s="34"/>
      <c r="AR7093" s="28"/>
      <c r="AS7093" s="29"/>
      <c r="AT7093" s="29"/>
      <c r="AU7093" s="29"/>
    </row>
    <row r="7094" spans="1:47" s="531" customFormat="1">
      <c r="A7094" s="13"/>
      <c r="B7094" s="8"/>
      <c r="C7094" s="8"/>
      <c r="D7094" s="344" t="s">
        <v>1786</v>
      </c>
      <c r="E7094" s="266"/>
      <c r="F7094" s="261"/>
      <c r="G7094" s="282"/>
      <c r="H7094" s="283">
        <v>1600000</v>
      </c>
      <c r="I7094" s="33"/>
      <c r="J7094" s="33"/>
      <c r="K7094" s="33"/>
      <c r="L7094" s="33"/>
      <c r="M7094" s="33"/>
      <c r="N7094" s="33"/>
      <c r="O7094" s="33"/>
      <c r="P7094" s="33"/>
      <c r="Q7094" s="33"/>
      <c r="R7094" s="33"/>
      <c r="S7094" s="33"/>
      <c r="T7094" s="33"/>
      <c r="U7094" s="33"/>
      <c r="V7094" s="33"/>
      <c r="W7094" s="33"/>
      <c r="X7094" s="282"/>
      <c r="Y7094" s="33"/>
      <c r="Z7094" s="284"/>
      <c r="AA7094" s="284"/>
      <c r="AB7094" s="33"/>
      <c r="AC7094" s="33"/>
      <c r="AD7094" s="33"/>
      <c r="AE7094" s="33"/>
      <c r="AF7094" s="33"/>
      <c r="AG7094" s="33"/>
      <c r="AH7094" s="33"/>
      <c r="AI7094" s="33"/>
      <c r="AJ7094" s="33"/>
      <c r="AK7094" s="33"/>
      <c r="AL7094" s="33"/>
      <c r="AM7094" s="33"/>
      <c r="AN7094" s="33"/>
      <c r="AO7094" s="33"/>
      <c r="AP7094" s="34"/>
      <c r="AQ7094" s="34"/>
      <c r="AR7094" s="28"/>
      <c r="AS7094" s="29"/>
      <c r="AT7094" s="29"/>
      <c r="AU7094" s="29"/>
    </row>
    <row r="7095" spans="1:47" s="480" customFormat="1">
      <c r="A7095" s="13"/>
      <c r="B7095" s="8"/>
      <c r="C7095" s="8"/>
      <c r="D7095" s="345" t="s">
        <v>190</v>
      </c>
      <c r="E7095" s="266"/>
      <c r="F7095" s="261">
        <v>6000000</v>
      </c>
      <c r="G7095" s="282">
        <f>SUM(H7096)</f>
        <v>6000000</v>
      </c>
      <c r="H7095" s="283"/>
      <c r="I7095" s="33"/>
      <c r="J7095" s="33"/>
      <c r="K7095" s="33"/>
      <c r="L7095" s="33"/>
      <c r="M7095" s="33"/>
      <c r="N7095" s="33"/>
      <c r="O7095" s="33"/>
      <c r="P7095" s="33"/>
      <c r="Q7095" s="33"/>
      <c r="R7095" s="33"/>
      <c r="S7095" s="33"/>
      <c r="T7095" s="33"/>
      <c r="U7095" s="33"/>
      <c r="V7095" s="33"/>
      <c r="W7095" s="33"/>
      <c r="X7095" s="282"/>
      <c r="Y7095" s="33"/>
      <c r="Z7095" s="284"/>
      <c r="AA7095" s="284"/>
      <c r="AB7095" s="33"/>
      <c r="AC7095" s="33"/>
      <c r="AD7095" s="33"/>
      <c r="AE7095" s="33"/>
      <c r="AF7095" s="33"/>
      <c r="AG7095" s="33"/>
      <c r="AH7095" s="33"/>
      <c r="AI7095" s="33"/>
      <c r="AJ7095" s="33"/>
      <c r="AK7095" s="33"/>
      <c r="AL7095" s="33"/>
      <c r="AM7095" s="33"/>
      <c r="AN7095" s="33"/>
      <c r="AO7095" s="33"/>
      <c r="AP7095" s="34"/>
      <c r="AQ7095" s="34"/>
      <c r="AR7095" s="28"/>
      <c r="AS7095" s="29"/>
      <c r="AT7095" s="29"/>
      <c r="AU7095" s="29"/>
    </row>
    <row r="7096" spans="1:47" s="480" customFormat="1">
      <c r="A7096" s="13"/>
      <c r="B7096" s="8"/>
      <c r="C7096" s="8"/>
      <c r="D7096" s="344" t="s">
        <v>1787</v>
      </c>
      <c r="E7096" s="266"/>
      <c r="F7096" s="321"/>
      <c r="G7096" s="282"/>
      <c r="H7096" s="283">
        <v>6000000</v>
      </c>
      <c r="I7096" s="33"/>
      <c r="J7096" s="33"/>
      <c r="K7096" s="33"/>
      <c r="L7096" s="33"/>
      <c r="M7096" s="33"/>
      <c r="N7096" s="33"/>
      <c r="O7096" s="33"/>
      <c r="P7096" s="33"/>
      <c r="Q7096" s="33"/>
      <c r="R7096" s="33"/>
      <c r="S7096" s="33"/>
      <c r="T7096" s="33"/>
      <c r="U7096" s="33"/>
      <c r="V7096" s="33"/>
      <c r="W7096" s="33"/>
      <c r="X7096" s="282"/>
      <c r="Y7096" s="33"/>
      <c r="Z7096" s="284"/>
      <c r="AA7096" s="284"/>
      <c r="AB7096" s="33"/>
      <c r="AC7096" s="33"/>
      <c r="AD7096" s="33"/>
      <c r="AE7096" s="33"/>
      <c r="AF7096" s="33"/>
      <c r="AG7096" s="33"/>
      <c r="AH7096" s="33"/>
      <c r="AI7096" s="33"/>
      <c r="AJ7096" s="33"/>
      <c r="AK7096" s="33"/>
      <c r="AL7096" s="33"/>
      <c r="AM7096" s="33"/>
      <c r="AN7096" s="33"/>
      <c r="AO7096" s="33"/>
      <c r="AP7096" s="34"/>
      <c r="AQ7096" s="34"/>
      <c r="AR7096" s="28"/>
      <c r="AS7096" s="29"/>
      <c r="AT7096" s="29"/>
      <c r="AU7096" s="29"/>
    </row>
    <row r="7097" spans="1:47" s="480" customFormat="1">
      <c r="A7097" s="13"/>
      <c r="B7097" s="8"/>
      <c r="C7097" s="8"/>
      <c r="D7097" s="240"/>
      <c r="E7097" s="266"/>
      <c r="F7097" s="321"/>
      <c r="G7097" s="282"/>
      <c r="H7097" s="283"/>
      <c r="I7097" s="33"/>
      <c r="J7097" s="33"/>
      <c r="K7097" s="33"/>
      <c r="L7097" s="33"/>
      <c r="M7097" s="33"/>
      <c r="N7097" s="33"/>
      <c r="O7097" s="33"/>
      <c r="P7097" s="33"/>
      <c r="Q7097" s="33"/>
      <c r="R7097" s="33"/>
      <c r="S7097" s="33"/>
      <c r="T7097" s="33"/>
      <c r="U7097" s="33"/>
      <c r="V7097" s="33"/>
      <c r="W7097" s="33"/>
      <c r="X7097" s="282"/>
      <c r="Y7097" s="33"/>
      <c r="Z7097" s="284"/>
      <c r="AA7097" s="284"/>
      <c r="AB7097" s="33"/>
      <c r="AC7097" s="33"/>
      <c r="AD7097" s="33"/>
      <c r="AE7097" s="33"/>
      <c r="AF7097" s="33"/>
      <c r="AG7097" s="33"/>
      <c r="AH7097" s="33"/>
      <c r="AI7097" s="33"/>
      <c r="AJ7097" s="33"/>
      <c r="AK7097" s="33"/>
      <c r="AL7097" s="33"/>
      <c r="AM7097" s="33"/>
      <c r="AN7097" s="33"/>
      <c r="AO7097" s="33"/>
      <c r="AP7097" s="34"/>
      <c r="AQ7097" s="34"/>
      <c r="AR7097" s="28"/>
      <c r="AS7097" s="29"/>
      <c r="AT7097" s="29"/>
      <c r="AU7097" s="29"/>
    </row>
    <row r="7098" spans="1:47" s="531" customFormat="1">
      <c r="A7098" s="13"/>
      <c r="B7098" s="8"/>
      <c r="C7098" s="8"/>
      <c r="D7098" s="240"/>
      <c r="E7098" s="266"/>
      <c r="F7098" s="321"/>
      <c r="G7098" s="282"/>
      <c r="H7098" s="283"/>
      <c r="I7098" s="33"/>
      <c r="J7098" s="33"/>
      <c r="K7098" s="33"/>
      <c r="L7098" s="33"/>
      <c r="M7098" s="33"/>
      <c r="N7098" s="33"/>
      <c r="O7098" s="33"/>
      <c r="P7098" s="33"/>
      <c r="Q7098" s="33"/>
      <c r="R7098" s="33"/>
      <c r="S7098" s="33"/>
      <c r="T7098" s="33"/>
      <c r="U7098" s="33"/>
      <c r="V7098" s="33"/>
      <c r="W7098" s="33"/>
      <c r="X7098" s="282"/>
      <c r="Y7098" s="33"/>
      <c r="Z7098" s="284"/>
      <c r="AA7098" s="284"/>
      <c r="AB7098" s="33"/>
      <c r="AC7098" s="33"/>
      <c r="AD7098" s="33"/>
      <c r="AE7098" s="33"/>
      <c r="AF7098" s="33"/>
      <c r="AG7098" s="33"/>
      <c r="AH7098" s="33"/>
      <c r="AI7098" s="33"/>
      <c r="AJ7098" s="33"/>
      <c r="AK7098" s="33"/>
      <c r="AL7098" s="33"/>
      <c r="AM7098" s="33"/>
      <c r="AN7098" s="33"/>
      <c r="AO7098" s="33"/>
      <c r="AP7098" s="34"/>
      <c r="AQ7098" s="34"/>
      <c r="AR7098" s="28"/>
      <c r="AS7098" s="29"/>
      <c r="AT7098" s="29"/>
      <c r="AU7098" s="29"/>
    </row>
    <row r="7099" spans="1:47" s="531" customFormat="1" ht="15">
      <c r="A7099" s="13"/>
      <c r="B7099" s="8"/>
      <c r="C7099" s="8"/>
      <c r="D7099" s="505" t="s">
        <v>1788</v>
      </c>
      <c r="E7099" s="266"/>
      <c r="F7099" s="321"/>
      <c r="G7099" s="282"/>
      <c r="H7099" s="283"/>
      <c r="I7099" s="33"/>
      <c r="J7099" s="33"/>
      <c r="K7099" s="33"/>
      <c r="L7099" s="33"/>
      <c r="M7099" s="33"/>
      <c r="N7099" s="33"/>
      <c r="O7099" s="33"/>
      <c r="P7099" s="33"/>
      <c r="Q7099" s="33"/>
      <c r="R7099" s="33"/>
      <c r="S7099" s="33"/>
      <c r="T7099" s="33"/>
      <c r="U7099" s="33"/>
      <c r="V7099" s="33"/>
      <c r="W7099" s="33"/>
      <c r="X7099" s="282"/>
      <c r="Y7099" s="33"/>
      <c r="Z7099" s="284"/>
      <c r="AA7099" s="284"/>
      <c r="AB7099" s="33"/>
      <c r="AC7099" s="33"/>
      <c r="AD7099" s="33"/>
      <c r="AE7099" s="33"/>
      <c r="AF7099" s="33"/>
      <c r="AG7099" s="33"/>
      <c r="AH7099" s="33"/>
      <c r="AI7099" s="33"/>
      <c r="AJ7099" s="33"/>
      <c r="AK7099" s="33"/>
      <c r="AL7099" s="33"/>
      <c r="AM7099" s="33"/>
      <c r="AN7099" s="33"/>
      <c r="AO7099" s="33"/>
      <c r="AP7099" s="34"/>
      <c r="AQ7099" s="34"/>
      <c r="AR7099" s="28"/>
      <c r="AS7099" s="29"/>
      <c r="AT7099" s="29"/>
      <c r="AU7099" s="29"/>
    </row>
    <row r="7100" spans="1:47" s="531" customFormat="1">
      <c r="A7100" s="13"/>
      <c r="B7100" s="8"/>
      <c r="C7100" s="8"/>
      <c r="D7100" s="240" t="s">
        <v>1789</v>
      </c>
      <c r="E7100" s="266"/>
      <c r="F7100" s="321"/>
      <c r="G7100" s="282"/>
      <c r="H7100" s="283"/>
      <c r="I7100" s="33"/>
      <c r="J7100" s="33"/>
      <c r="K7100" s="33"/>
      <c r="L7100" s="33"/>
      <c r="M7100" s="33"/>
      <c r="N7100" s="33">
        <v>3767827</v>
      </c>
      <c r="O7100" s="33"/>
      <c r="P7100" s="33"/>
      <c r="Q7100" s="33"/>
      <c r="R7100" s="33"/>
      <c r="S7100" s="33"/>
      <c r="T7100" s="33"/>
      <c r="U7100" s="33"/>
      <c r="V7100" s="33"/>
      <c r="W7100" s="33"/>
      <c r="X7100" s="282"/>
      <c r="Y7100" s="33"/>
      <c r="Z7100" s="284"/>
      <c r="AA7100" s="284"/>
      <c r="AB7100" s="33"/>
      <c r="AC7100" s="33"/>
      <c r="AD7100" s="33"/>
      <c r="AE7100" s="33"/>
      <c r="AF7100" s="33"/>
      <c r="AG7100" s="33"/>
      <c r="AH7100" s="33"/>
      <c r="AI7100" s="33"/>
      <c r="AJ7100" s="33"/>
      <c r="AK7100" s="33"/>
      <c r="AL7100" s="33"/>
      <c r="AM7100" s="33"/>
      <c r="AN7100" s="33"/>
      <c r="AO7100" s="33"/>
      <c r="AP7100" s="34"/>
      <c r="AQ7100" s="34"/>
      <c r="AR7100" s="28"/>
      <c r="AS7100" s="29"/>
      <c r="AT7100" s="29"/>
      <c r="AU7100" s="29"/>
    </row>
    <row r="7101" spans="1:47" s="531" customFormat="1">
      <c r="A7101" s="13"/>
      <c r="B7101" s="8"/>
      <c r="C7101" s="8"/>
      <c r="D7101" s="240" t="s">
        <v>1789</v>
      </c>
      <c r="E7101" s="266"/>
      <c r="F7101" s="321"/>
      <c r="G7101" s="282"/>
      <c r="H7101" s="283"/>
      <c r="I7101" s="33"/>
      <c r="J7101" s="33"/>
      <c r="K7101" s="33"/>
      <c r="L7101" s="33"/>
      <c r="M7101" s="33"/>
      <c r="N7101" s="33">
        <v>3767827</v>
      </c>
      <c r="O7101" s="33"/>
      <c r="P7101" s="33"/>
      <c r="Q7101" s="33"/>
      <c r="R7101" s="33"/>
      <c r="S7101" s="33"/>
      <c r="T7101" s="33"/>
      <c r="U7101" s="33"/>
      <c r="V7101" s="33"/>
      <c r="W7101" s="33"/>
      <c r="X7101" s="282"/>
      <c r="Y7101" s="33"/>
      <c r="Z7101" s="284"/>
      <c r="AA7101" s="284"/>
      <c r="AB7101" s="33"/>
      <c r="AC7101" s="33"/>
      <c r="AD7101" s="33"/>
      <c r="AE7101" s="33"/>
      <c r="AF7101" s="33"/>
      <c r="AG7101" s="33"/>
      <c r="AH7101" s="33"/>
      <c r="AI7101" s="33"/>
      <c r="AJ7101" s="33"/>
      <c r="AK7101" s="33"/>
      <c r="AL7101" s="33"/>
      <c r="AM7101" s="33"/>
      <c r="AN7101" s="33"/>
      <c r="AO7101" s="33"/>
      <c r="AP7101" s="34"/>
      <c r="AQ7101" s="34"/>
      <c r="AR7101" s="28"/>
      <c r="AS7101" s="29"/>
      <c r="AT7101" s="29"/>
      <c r="AU7101" s="29"/>
    </row>
    <row r="7102" spans="1:47" s="531" customFormat="1">
      <c r="A7102" s="13"/>
      <c r="B7102" s="8"/>
      <c r="C7102" s="8"/>
      <c r="D7102" s="240" t="s">
        <v>1612</v>
      </c>
      <c r="E7102" s="266"/>
      <c r="F7102" s="321"/>
      <c r="G7102" s="282"/>
      <c r="H7102" s="283"/>
      <c r="I7102" s="33"/>
      <c r="J7102" s="33"/>
      <c r="K7102" s="33"/>
      <c r="L7102" s="33"/>
      <c r="M7102" s="33"/>
      <c r="N7102" s="33">
        <v>1697451</v>
      </c>
      <c r="O7102" s="33"/>
      <c r="P7102" s="33"/>
      <c r="Q7102" s="33"/>
      <c r="R7102" s="33"/>
      <c r="S7102" s="33"/>
      <c r="T7102" s="33"/>
      <c r="U7102" s="33"/>
      <c r="V7102" s="33"/>
      <c r="W7102" s="33"/>
      <c r="X7102" s="282"/>
      <c r="Y7102" s="33"/>
      <c r="Z7102" s="284"/>
      <c r="AA7102" s="284"/>
      <c r="AB7102" s="33"/>
      <c r="AC7102" s="33"/>
      <c r="AD7102" s="33"/>
      <c r="AE7102" s="33"/>
      <c r="AF7102" s="33"/>
      <c r="AG7102" s="33"/>
      <c r="AH7102" s="33"/>
      <c r="AI7102" s="33"/>
      <c r="AJ7102" s="33"/>
      <c r="AK7102" s="33"/>
      <c r="AL7102" s="33"/>
      <c r="AM7102" s="33"/>
      <c r="AN7102" s="33"/>
      <c r="AO7102" s="33"/>
      <c r="AP7102" s="34"/>
      <c r="AQ7102" s="34"/>
      <c r="AR7102" s="28"/>
      <c r="AS7102" s="29"/>
      <c r="AT7102" s="29"/>
      <c r="AU7102" s="29"/>
    </row>
    <row r="7103" spans="1:47" s="531" customFormat="1">
      <c r="A7103" s="13"/>
      <c r="B7103" s="8"/>
      <c r="C7103" s="8"/>
      <c r="D7103" s="240" t="s">
        <v>1612</v>
      </c>
      <c r="E7103" s="266"/>
      <c r="F7103" s="321"/>
      <c r="G7103" s="282"/>
      <c r="H7103" s="283"/>
      <c r="I7103" s="33"/>
      <c r="J7103" s="33"/>
      <c r="K7103" s="33"/>
      <c r="L7103" s="33"/>
      <c r="M7103" s="33"/>
      <c r="N7103" s="33">
        <v>1697451</v>
      </c>
      <c r="O7103" s="33"/>
      <c r="P7103" s="33"/>
      <c r="Q7103" s="33"/>
      <c r="R7103" s="33"/>
      <c r="S7103" s="33"/>
      <c r="T7103" s="33"/>
      <c r="U7103" s="33"/>
      <c r="V7103" s="33"/>
      <c r="W7103" s="33"/>
      <c r="X7103" s="282"/>
      <c r="Y7103" s="33"/>
      <c r="Z7103" s="284"/>
      <c r="AA7103" s="284"/>
      <c r="AB7103" s="33"/>
      <c r="AC7103" s="33"/>
      <c r="AD7103" s="33"/>
      <c r="AE7103" s="33"/>
      <c r="AF7103" s="33"/>
      <c r="AG7103" s="33"/>
      <c r="AH7103" s="33"/>
      <c r="AI7103" s="33"/>
      <c r="AJ7103" s="33"/>
      <c r="AK7103" s="33"/>
      <c r="AL7103" s="33"/>
      <c r="AM7103" s="33"/>
      <c r="AN7103" s="33"/>
      <c r="AO7103" s="33"/>
      <c r="AP7103" s="34"/>
      <c r="AQ7103" s="34"/>
      <c r="AR7103" s="28"/>
      <c r="AS7103" s="29"/>
      <c r="AT7103" s="29"/>
      <c r="AU7103" s="29"/>
    </row>
    <row r="7104" spans="1:47" s="531" customFormat="1">
      <c r="A7104" s="13"/>
      <c r="B7104" s="8"/>
      <c r="C7104" s="8"/>
      <c r="D7104" s="240"/>
      <c r="E7104" s="266"/>
      <c r="F7104" s="321"/>
      <c r="G7104" s="282"/>
      <c r="H7104" s="283"/>
      <c r="I7104" s="33"/>
      <c r="J7104" s="33"/>
      <c r="K7104" s="33"/>
      <c r="L7104" s="33"/>
      <c r="M7104" s="33"/>
      <c r="N7104" s="33"/>
      <c r="O7104" s="33"/>
      <c r="P7104" s="33"/>
      <c r="Q7104" s="33"/>
      <c r="R7104" s="33"/>
      <c r="S7104" s="33"/>
      <c r="T7104" s="33"/>
      <c r="U7104" s="33"/>
      <c r="V7104" s="33"/>
      <c r="W7104" s="33"/>
      <c r="X7104" s="282"/>
      <c r="Y7104" s="33"/>
      <c r="Z7104" s="284"/>
      <c r="AA7104" s="284"/>
      <c r="AB7104" s="33"/>
      <c r="AC7104" s="33"/>
      <c r="AD7104" s="33"/>
      <c r="AE7104" s="33"/>
      <c r="AF7104" s="33"/>
      <c r="AG7104" s="33"/>
      <c r="AH7104" s="33"/>
      <c r="AI7104" s="33"/>
      <c r="AJ7104" s="33"/>
      <c r="AK7104" s="33"/>
      <c r="AL7104" s="33"/>
      <c r="AM7104" s="33"/>
      <c r="AN7104" s="33"/>
      <c r="AO7104" s="33"/>
      <c r="AP7104" s="34"/>
      <c r="AQ7104" s="34"/>
      <c r="AR7104" s="28"/>
      <c r="AS7104" s="29"/>
      <c r="AT7104" s="29"/>
      <c r="AU7104" s="29"/>
    </row>
    <row r="7105" spans="1:256" s="531" customFormat="1">
      <c r="A7105" s="13"/>
      <c r="B7105" s="8"/>
      <c r="C7105" s="8"/>
      <c r="D7105" s="240"/>
      <c r="E7105" s="266"/>
      <c r="F7105" s="321"/>
      <c r="G7105" s="282"/>
      <c r="H7105" s="283"/>
      <c r="I7105" s="33"/>
      <c r="J7105" s="33"/>
      <c r="K7105" s="33"/>
      <c r="L7105" s="33"/>
      <c r="M7105" s="33"/>
      <c r="N7105" s="33"/>
      <c r="O7105" s="33"/>
      <c r="P7105" s="33"/>
      <c r="Q7105" s="33"/>
      <c r="R7105" s="33"/>
      <c r="S7105" s="33"/>
      <c r="T7105" s="33"/>
      <c r="U7105" s="33"/>
      <c r="V7105" s="33"/>
      <c r="W7105" s="33"/>
      <c r="X7105" s="282"/>
      <c r="Y7105" s="33"/>
      <c r="Z7105" s="284"/>
      <c r="AA7105" s="284"/>
      <c r="AB7105" s="33"/>
      <c r="AC7105" s="33"/>
      <c r="AD7105" s="33"/>
      <c r="AE7105" s="33"/>
      <c r="AF7105" s="33"/>
      <c r="AG7105" s="33"/>
      <c r="AH7105" s="33"/>
      <c r="AI7105" s="33"/>
      <c r="AJ7105" s="33"/>
      <c r="AK7105" s="33"/>
      <c r="AL7105" s="33"/>
      <c r="AM7105" s="33"/>
      <c r="AN7105" s="33"/>
      <c r="AO7105" s="33"/>
      <c r="AP7105" s="34"/>
      <c r="AQ7105" s="34"/>
      <c r="AR7105" s="28"/>
      <c r="AS7105" s="29"/>
      <c r="AT7105" s="29"/>
      <c r="AU7105" s="29"/>
    </row>
    <row r="7106" spans="1:256" s="531" customFormat="1">
      <c r="A7106" s="13"/>
      <c r="B7106" s="8"/>
      <c r="C7106" s="8"/>
      <c r="D7106" s="240"/>
      <c r="E7106" s="266"/>
      <c r="F7106" s="321"/>
      <c r="G7106" s="282"/>
      <c r="H7106" s="283"/>
      <c r="I7106" s="33"/>
      <c r="J7106" s="33"/>
      <c r="K7106" s="33"/>
      <c r="L7106" s="33"/>
      <c r="M7106" s="33"/>
      <c r="N7106" s="33"/>
      <c r="O7106" s="33"/>
      <c r="P7106" s="33"/>
      <c r="Q7106" s="33"/>
      <c r="R7106" s="33"/>
      <c r="S7106" s="33"/>
      <c r="T7106" s="33"/>
      <c r="U7106" s="33"/>
      <c r="V7106" s="33"/>
      <c r="W7106" s="33"/>
      <c r="X7106" s="282"/>
      <c r="Y7106" s="33"/>
      <c r="Z7106" s="284"/>
      <c r="AA7106" s="284"/>
      <c r="AB7106" s="33"/>
      <c r="AC7106" s="33"/>
      <c r="AD7106" s="33"/>
      <c r="AE7106" s="33"/>
      <c r="AF7106" s="33"/>
      <c r="AG7106" s="33"/>
      <c r="AH7106" s="33"/>
      <c r="AI7106" s="33"/>
      <c r="AJ7106" s="33"/>
      <c r="AK7106" s="33"/>
      <c r="AL7106" s="33"/>
      <c r="AM7106" s="33"/>
      <c r="AN7106" s="33"/>
      <c r="AO7106" s="33"/>
      <c r="AP7106" s="34"/>
      <c r="AQ7106" s="34"/>
      <c r="AR7106" s="28"/>
      <c r="AS7106" s="29"/>
      <c r="AT7106" s="29"/>
      <c r="AU7106" s="29"/>
    </row>
    <row r="7107" spans="1:256" s="402" customFormat="1">
      <c r="A7107" s="13"/>
      <c r="B7107" s="8"/>
      <c r="C7107" s="8"/>
      <c r="D7107" s="240"/>
      <c r="E7107" s="33"/>
      <c r="F7107" s="321"/>
      <c r="G7107" s="282"/>
      <c r="H7107" s="283"/>
      <c r="I7107" s="33"/>
      <c r="J7107" s="33"/>
      <c r="K7107" s="33"/>
      <c r="L7107" s="33"/>
      <c r="M7107" s="33"/>
      <c r="N7107" s="33"/>
      <c r="O7107" s="33"/>
      <c r="P7107" s="33"/>
      <c r="Q7107" s="33"/>
      <c r="R7107" s="33"/>
      <c r="S7107" s="33"/>
      <c r="T7107" s="33"/>
      <c r="U7107" s="33"/>
      <c r="V7107" s="33"/>
      <c r="W7107" s="33"/>
      <c r="X7107" s="282"/>
      <c r="Y7107" s="33"/>
      <c r="Z7107" s="284"/>
      <c r="AA7107" s="284"/>
      <c r="AB7107" s="33"/>
      <c r="AC7107" s="33"/>
      <c r="AD7107" s="33"/>
      <c r="AE7107" s="33"/>
      <c r="AF7107" s="33"/>
      <c r="AG7107" s="33"/>
      <c r="AH7107" s="33"/>
      <c r="AI7107" s="33"/>
      <c r="AJ7107" s="33"/>
      <c r="AK7107" s="33"/>
      <c r="AL7107" s="33"/>
      <c r="AM7107" s="33"/>
      <c r="AN7107" s="33"/>
      <c r="AO7107" s="33"/>
      <c r="AP7107" s="34"/>
      <c r="AQ7107" s="34"/>
      <c r="AR7107" s="28"/>
      <c r="AS7107" s="29"/>
      <c r="AT7107" s="29"/>
      <c r="AU7107" s="29"/>
    </row>
    <row r="7108" spans="1:256" s="402" customFormat="1">
      <c r="A7108" s="13"/>
      <c r="B7108" s="8"/>
      <c r="C7108" s="8"/>
      <c r="D7108" s="240"/>
      <c r="E7108" s="404"/>
      <c r="F7108" s="321"/>
      <c r="G7108" s="282"/>
      <c r="H7108" s="283"/>
      <c r="I7108" s="33"/>
      <c r="J7108" s="33"/>
      <c r="K7108" s="33"/>
      <c r="L7108" s="33"/>
      <c r="M7108" s="33"/>
      <c r="N7108" s="33"/>
      <c r="O7108" s="33"/>
      <c r="P7108" s="33"/>
      <c r="Q7108" s="33"/>
      <c r="R7108" s="33"/>
      <c r="S7108" s="33"/>
      <c r="T7108" s="33"/>
      <c r="U7108" s="33"/>
      <c r="V7108" s="33"/>
      <c r="W7108" s="33"/>
      <c r="X7108" s="282"/>
      <c r="Y7108" s="33"/>
      <c r="Z7108" s="284"/>
      <c r="AA7108" s="284"/>
      <c r="AB7108" s="33"/>
      <c r="AC7108" s="33"/>
      <c r="AD7108" s="33"/>
      <c r="AE7108" s="33"/>
      <c r="AF7108" s="33"/>
      <c r="AG7108" s="33"/>
      <c r="AH7108" s="33"/>
      <c r="AI7108" s="33"/>
      <c r="AJ7108" s="33"/>
      <c r="AK7108" s="33"/>
      <c r="AL7108" s="33"/>
      <c r="AM7108" s="33"/>
      <c r="AN7108" s="33"/>
      <c r="AO7108" s="33"/>
      <c r="AP7108" s="34"/>
      <c r="AQ7108" s="34"/>
      <c r="AR7108" s="28"/>
      <c r="AS7108" s="29"/>
      <c r="AT7108" s="29"/>
      <c r="AU7108" s="29"/>
    </row>
    <row r="7109" spans="1:256" s="21" customFormat="1">
      <c r="A7109" s="12"/>
      <c r="B7109" s="9">
        <v>3</v>
      </c>
      <c r="C7109" s="9" t="s">
        <v>16</v>
      </c>
      <c r="D7109" s="81" t="s">
        <v>10</v>
      </c>
      <c r="E7109" s="405">
        <v>581000000</v>
      </c>
      <c r="F7109" s="31">
        <f t="shared" ref="F7109:V7109" si="1086">SUM(F7110:F7111)</f>
        <v>0</v>
      </c>
      <c r="G7109" s="31">
        <f t="shared" si="1086"/>
        <v>0</v>
      </c>
      <c r="H7109" s="31">
        <f t="shared" si="1086"/>
        <v>0</v>
      </c>
      <c r="I7109" s="31">
        <f t="shared" si="1086"/>
        <v>0</v>
      </c>
      <c r="J7109" s="31">
        <f t="shared" si="1086"/>
        <v>0</v>
      </c>
      <c r="K7109" s="31">
        <f t="shared" si="1086"/>
        <v>0</v>
      </c>
      <c r="L7109" s="31">
        <f t="shared" si="1086"/>
        <v>0</v>
      </c>
      <c r="M7109" s="31">
        <f t="shared" si="1086"/>
        <v>0</v>
      </c>
      <c r="N7109" s="31">
        <f t="shared" si="1086"/>
        <v>0</v>
      </c>
      <c r="O7109" s="31">
        <f t="shared" si="1086"/>
        <v>0</v>
      </c>
      <c r="P7109" s="31">
        <f t="shared" si="1086"/>
        <v>0</v>
      </c>
      <c r="Q7109" s="31">
        <f t="shared" si="1086"/>
        <v>0</v>
      </c>
      <c r="R7109" s="31">
        <f t="shared" si="1086"/>
        <v>0</v>
      </c>
      <c r="S7109" s="31">
        <f t="shared" si="1086"/>
        <v>0</v>
      </c>
      <c r="T7109" s="31">
        <f t="shared" si="1086"/>
        <v>0</v>
      </c>
      <c r="U7109" s="31">
        <f t="shared" si="1086"/>
        <v>0</v>
      </c>
      <c r="V7109" s="31">
        <f t="shared" si="1086"/>
        <v>0</v>
      </c>
      <c r="W7109" s="31">
        <f>SUM(O7109:V7109)</f>
        <v>0</v>
      </c>
      <c r="X7109" s="31">
        <f>SUM(X7110:X7111)</f>
        <v>0</v>
      </c>
      <c r="Y7109" s="31">
        <f>H7109+I7109+J7109+K7109+L7109+M7109+N7109+W7109+X7109</f>
        <v>0</v>
      </c>
      <c r="Z7109" s="31">
        <f t="shared" ref="Z7109:AK7109" si="1087">SUM(Z7110:Z7111)</f>
        <v>0</v>
      </c>
      <c r="AA7109" s="31">
        <f t="shared" si="1087"/>
        <v>0</v>
      </c>
      <c r="AB7109" s="31">
        <f t="shared" si="1087"/>
        <v>0</v>
      </c>
      <c r="AC7109" s="31">
        <f t="shared" si="1087"/>
        <v>0</v>
      </c>
      <c r="AD7109" s="31">
        <f t="shared" si="1087"/>
        <v>0</v>
      </c>
      <c r="AE7109" s="31">
        <f t="shared" si="1087"/>
        <v>0</v>
      </c>
      <c r="AF7109" s="31">
        <f t="shared" si="1087"/>
        <v>0</v>
      </c>
      <c r="AG7109" s="31">
        <f t="shared" si="1087"/>
        <v>0</v>
      </c>
      <c r="AH7109" s="31">
        <f t="shared" si="1087"/>
        <v>0</v>
      </c>
      <c r="AI7109" s="31">
        <f t="shared" si="1087"/>
        <v>0</v>
      </c>
      <c r="AJ7109" s="31">
        <f t="shared" si="1087"/>
        <v>0</v>
      </c>
      <c r="AK7109" s="31">
        <f t="shared" si="1087"/>
        <v>0</v>
      </c>
      <c r="AL7109" s="31">
        <f>SUM(AD7109:AK7109)</f>
        <v>0</v>
      </c>
      <c r="AM7109" s="31">
        <f>SUM(AM7110:AM7111)</f>
        <v>0</v>
      </c>
      <c r="AN7109" s="31">
        <f>SUM(AN7110:AN7111)</f>
        <v>0</v>
      </c>
      <c r="AO7109" s="31">
        <f>Z7109+AA7109+AB7109+AC7109+AL7109+AM7109+AN7109</f>
        <v>0</v>
      </c>
      <c r="AP7109" s="32">
        <f>E7109+Y7109-AO7109</f>
        <v>581000000</v>
      </c>
      <c r="AQ7109" s="32"/>
      <c r="AR7109" s="28"/>
      <c r="AS7109" s="29">
        <f>E7109+H7109+I7109+J7109+K7109+L7109+M7109+N7109+W7109+X7109-Z7109-AB7109-AL7109-AC7109-AM7109-AN7109</f>
        <v>581000000</v>
      </c>
      <c r="AT7109" s="29">
        <f>AP7109-AS7109</f>
        <v>0</v>
      </c>
      <c r="AU7109" s="29">
        <f>E7109</f>
        <v>581000000</v>
      </c>
      <c r="AV7109" s="86">
        <f>AS7109-AU7109</f>
        <v>0</v>
      </c>
      <c r="AW7109" s="86">
        <f>Y7109-AO7109</f>
        <v>0</v>
      </c>
      <c r="AX7109" s="86">
        <f>AV7109-AW7109</f>
        <v>0</v>
      </c>
      <c r="AY7109" s="86"/>
      <c r="AZ7109" s="398"/>
      <c r="BA7109" s="86"/>
      <c r="BB7109" s="86"/>
      <c r="BC7109" s="86"/>
      <c r="BD7109" s="86"/>
      <c r="BE7109" s="86"/>
      <c r="BF7109" s="86"/>
      <c r="BG7109" s="86"/>
      <c r="BH7109" s="86"/>
      <c r="BI7109" s="86"/>
      <c r="BJ7109" s="86"/>
      <c r="BK7109" s="86"/>
      <c r="BL7109" s="86"/>
      <c r="BM7109" s="86"/>
      <c r="BN7109" s="86"/>
      <c r="BO7109" s="86"/>
      <c r="BP7109" s="86"/>
      <c r="BQ7109" s="86"/>
      <c r="BR7109" s="86"/>
      <c r="BS7109" s="86"/>
      <c r="BT7109" s="86"/>
      <c r="BU7109" s="86"/>
      <c r="BV7109" s="86"/>
      <c r="BW7109" s="86"/>
      <c r="BX7109" s="86"/>
      <c r="BY7109" s="86"/>
      <c r="BZ7109" s="86"/>
      <c r="CA7109" s="86"/>
      <c r="CB7109" s="86"/>
      <c r="CC7109" s="86"/>
      <c r="CD7109" s="86"/>
      <c r="CE7109" s="86"/>
      <c r="CF7109" s="86"/>
      <c r="CG7109" s="86"/>
      <c r="CH7109" s="86"/>
      <c r="CI7109" s="86"/>
      <c r="CJ7109" s="86"/>
      <c r="CK7109" s="86"/>
      <c r="CL7109" s="86"/>
      <c r="CM7109" s="86"/>
      <c r="CN7109" s="86"/>
      <c r="CO7109" s="86"/>
      <c r="CP7109" s="86"/>
      <c r="CQ7109" s="86"/>
      <c r="CR7109" s="86"/>
      <c r="CS7109" s="86"/>
      <c r="CT7109" s="86"/>
      <c r="CU7109" s="86"/>
      <c r="CV7109" s="86"/>
      <c r="CW7109" s="86"/>
      <c r="CX7109" s="86"/>
      <c r="CY7109" s="86"/>
      <c r="CZ7109" s="86"/>
      <c r="DA7109" s="86"/>
      <c r="DB7109" s="86"/>
      <c r="DC7109" s="86"/>
      <c r="DD7109" s="86"/>
      <c r="DE7109" s="86"/>
      <c r="DF7109" s="86"/>
      <c r="DG7109" s="86"/>
      <c r="DH7109" s="86"/>
      <c r="DI7109" s="86"/>
      <c r="DJ7109" s="86"/>
      <c r="DK7109" s="86"/>
      <c r="DL7109" s="86"/>
      <c r="DM7109" s="86"/>
      <c r="DN7109" s="86"/>
      <c r="DO7109" s="86"/>
      <c r="DP7109" s="86"/>
      <c r="DQ7109" s="86"/>
      <c r="DR7109" s="86"/>
      <c r="DS7109" s="86"/>
      <c r="DT7109" s="86"/>
      <c r="DU7109" s="86"/>
      <c r="DV7109" s="86"/>
      <c r="DW7109" s="86"/>
      <c r="DX7109" s="86"/>
      <c r="DY7109" s="86"/>
      <c r="DZ7109" s="86"/>
      <c r="EA7109" s="86"/>
      <c r="EB7109" s="86"/>
      <c r="EC7109" s="86"/>
      <c r="ED7109" s="86"/>
      <c r="EE7109" s="86"/>
      <c r="EF7109" s="86"/>
      <c r="EG7109" s="86"/>
      <c r="EH7109" s="86"/>
      <c r="EI7109" s="86"/>
      <c r="EJ7109" s="86"/>
      <c r="EK7109" s="86"/>
      <c r="EL7109" s="86"/>
      <c r="EM7109" s="86"/>
      <c r="EN7109" s="86"/>
      <c r="EO7109" s="86"/>
      <c r="EP7109" s="86"/>
      <c r="EQ7109" s="86"/>
      <c r="ER7109" s="86"/>
      <c r="ES7109" s="86"/>
      <c r="ET7109" s="86"/>
      <c r="EU7109" s="86"/>
      <c r="EV7109" s="86"/>
      <c r="EW7109" s="86"/>
      <c r="EX7109" s="86"/>
      <c r="EY7109" s="86"/>
      <c r="EZ7109" s="86"/>
      <c r="FA7109" s="86"/>
      <c r="FB7109" s="86"/>
      <c r="FC7109" s="86"/>
      <c r="FD7109" s="86"/>
      <c r="FE7109" s="86"/>
      <c r="FF7109" s="86"/>
      <c r="FG7109" s="86"/>
      <c r="FH7109" s="86"/>
      <c r="FI7109" s="86"/>
      <c r="FJ7109" s="86"/>
      <c r="FK7109" s="86"/>
      <c r="FL7109" s="86"/>
      <c r="FM7109" s="86"/>
      <c r="FN7109" s="86"/>
      <c r="FO7109" s="86"/>
      <c r="FP7109" s="86"/>
      <c r="FQ7109" s="86"/>
      <c r="FR7109" s="86"/>
      <c r="FS7109" s="86"/>
      <c r="FT7109" s="86"/>
      <c r="FU7109" s="86"/>
      <c r="FV7109" s="86"/>
      <c r="FW7109" s="86"/>
      <c r="FX7109" s="86"/>
      <c r="FY7109" s="86"/>
      <c r="FZ7109" s="86"/>
      <c r="GA7109" s="86"/>
      <c r="GB7109" s="86"/>
      <c r="GC7109" s="86"/>
      <c r="GD7109" s="86"/>
      <c r="GE7109" s="86"/>
      <c r="GF7109" s="86"/>
      <c r="GG7109" s="86"/>
      <c r="GH7109" s="86"/>
      <c r="GI7109" s="86"/>
      <c r="GJ7109" s="86"/>
      <c r="GK7109" s="86"/>
      <c r="GL7109" s="86"/>
      <c r="GM7109" s="86"/>
      <c r="GN7109" s="86"/>
      <c r="GO7109" s="86"/>
      <c r="GP7109" s="86"/>
      <c r="GQ7109" s="86"/>
      <c r="GR7109" s="86"/>
      <c r="GS7109" s="86"/>
      <c r="GT7109" s="86"/>
      <c r="GU7109" s="86"/>
      <c r="GV7109" s="86"/>
      <c r="GW7109" s="86"/>
      <c r="GX7109" s="86"/>
      <c r="GY7109" s="86"/>
      <c r="GZ7109" s="86"/>
      <c r="HA7109" s="86"/>
      <c r="HB7109" s="86"/>
      <c r="HC7109" s="86"/>
      <c r="HD7109" s="86"/>
      <c r="HE7109" s="86"/>
      <c r="HF7109" s="86"/>
      <c r="HG7109" s="86"/>
      <c r="HH7109" s="86"/>
      <c r="HI7109" s="86"/>
      <c r="HJ7109" s="86"/>
      <c r="HK7109" s="86"/>
      <c r="HL7109" s="86"/>
      <c r="HM7109" s="86"/>
      <c r="HN7109" s="86"/>
      <c r="HO7109" s="86"/>
      <c r="HP7109" s="86"/>
      <c r="HQ7109" s="86"/>
      <c r="HR7109" s="86"/>
      <c r="HS7109" s="86"/>
      <c r="HT7109" s="86"/>
      <c r="HU7109" s="86"/>
      <c r="HV7109" s="86"/>
      <c r="HW7109" s="86"/>
      <c r="HX7109" s="86"/>
      <c r="HY7109" s="86"/>
      <c r="HZ7109" s="86"/>
      <c r="IA7109" s="86"/>
      <c r="IB7109" s="86"/>
      <c r="IC7109" s="86"/>
      <c r="ID7109" s="86"/>
      <c r="IE7109" s="86"/>
      <c r="IF7109" s="86"/>
      <c r="IG7109" s="86"/>
      <c r="IH7109" s="86"/>
      <c r="II7109" s="86"/>
      <c r="IJ7109" s="86"/>
      <c r="IK7109" s="86"/>
      <c r="IL7109" s="86"/>
      <c r="IM7109" s="86"/>
      <c r="IN7109" s="86"/>
      <c r="IO7109" s="86"/>
      <c r="IP7109" s="86"/>
      <c r="IQ7109" s="86"/>
      <c r="IR7109" s="86"/>
      <c r="IS7109" s="86"/>
      <c r="IT7109" s="86"/>
      <c r="IU7109" s="86"/>
      <c r="IV7109" s="86"/>
    </row>
    <row r="7110" spans="1:256" s="21" customFormat="1">
      <c r="A7110" s="10"/>
      <c r="B7110" s="8"/>
      <c r="C7110" s="8"/>
      <c r="D7110" s="82"/>
      <c r="E7110" s="266"/>
      <c r="F7110" s="261"/>
      <c r="G7110" s="71"/>
      <c r="H7110" s="283"/>
      <c r="I7110" s="33"/>
      <c r="J7110" s="33"/>
      <c r="K7110" s="33"/>
      <c r="L7110" s="33"/>
      <c r="M7110" s="33"/>
      <c r="N7110" s="33"/>
      <c r="O7110" s="33"/>
      <c r="P7110" s="33"/>
      <c r="Q7110" s="33"/>
      <c r="R7110" s="33"/>
      <c r="S7110" s="33"/>
      <c r="T7110" s="33"/>
      <c r="U7110" s="33"/>
      <c r="V7110" s="33"/>
      <c r="W7110" s="33"/>
      <c r="X7110" s="282"/>
      <c r="Y7110" s="69"/>
      <c r="Z7110" s="73"/>
      <c r="AA7110" s="73"/>
      <c r="AB7110" s="69"/>
      <c r="AC7110" s="69"/>
      <c r="AD7110" s="69"/>
      <c r="AE7110" s="69"/>
      <c r="AF7110" s="69"/>
      <c r="AG7110" s="69"/>
      <c r="AH7110" s="69"/>
      <c r="AI7110" s="69"/>
      <c r="AJ7110" s="69"/>
      <c r="AK7110" s="69"/>
      <c r="AL7110" s="69"/>
      <c r="AM7110" s="69"/>
      <c r="AN7110" s="69"/>
      <c r="AO7110" s="69"/>
      <c r="AP7110" s="70"/>
      <c r="AQ7110" s="70"/>
      <c r="AR7110" s="76"/>
      <c r="AS7110" s="60"/>
      <c r="AT7110" s="60"/>
      <c r="AU7110" s="60"/>
    </row>
    <row r="7111" spans="1:256" s="21" customFormat="1">
      <c r="A7111" s="10"/>
      <c r="B7111" s="8"/>
      <c r="C7111" s="8"/>
      <c r="D7111" s="82"/>
      <c r="E7111" s="33"/>
      <c r="F7111" s="261"/>
      <c r="G7111" s="71"/>
      <c r="H7111" s="72"/>
      <c r="I7111" s="69"/>
      <c r="J7111" s="69"/>
      <c r="K7111" s="69"/>
      <c r="L7111" s="69"/>
      <c r="M7111" s="69"/>
      <c r="N7111" s="69"/>
      <c r="O7111" s="69"/>
      <c r="P7111" s="69"/>
      <c r="Q7111" s="69"/>
      <c r="R7111" s="69"/>
      <c r="S7111" s="69"/>
      <c r="T7111" s="69"/>
      <c r="U7111" s="69"/>
      <c r="V7111" s="69"/>
      <c r="W7111" s="69"/>
      <c r="X7111" s="71"/>
      <c r="Y7111" s="69"/>
      <c r="Z7111" s="284"/>
      <c r="AA7111" s="284"/>
      <c r="AB7111" s="33"/>
      <c r="AC7111" s="33"/>
      <c r="AD7111" s="33"/>
      <c r="AE7111" s="33"/>
      <c r="AF7111" s="33"/>
      <c r="AG7111" s="33"/>
      <c r="AH7111" s="33"/>
      <c r="AI7111" s="33"/>
      <c r="AJ7111" s="33"/>
      <c r="AK7111" s="33"/>
      <c r="AL7111" s="33"/>
      <c r="AM7111" s="33"/>
      <c r="AN7111" s="33"/>
      <c r="AO7111" s="69"/>
      <c r="AP7111" s="70"/>
      <c r="AQ7111" s="70"/>
      <c r="AR7111" s="76"/>
      <c r="AS7111" s="60"/>
      <c r="AT7111" s="60"/>
      <c r="AU7111" s="60"/>
    </row>
    <row r="7112" spans="1:256" s="21" customFormat="1">
      <c r="A7112" s="12"/>
      <c r="B7112" s="9">
        <v>4</v>
      </c>
      <c r="C7112" s="9" t="s">
        <v>17</v>
      </c>
      <c r="D7112" s="81" t="s">
        <v>5</v>
      </c>
      <c r="E7112" s="31">
        <v>0</v>
      </c>
      <c r="F7112" s="31">
        <f t="shared" ref="F7112:V7112" si="1088">SUM(F7113:F7114)</f>
        <v>0</v>
      </c>
      <c r="G7112" s="31">
        <f t="shared" si="1088"/>
        <v>0</v>
      </c>
      <c r="H7112" s="31">
        <f t="shared" si="1088"/>
        <v>0</v>
      </c>
      <c r="I7112" s="31">
        <f t="shared" si="1088"/>
        <v>0</v>
      </c>
      <c r="J7112" s="31">
        <f t="shared" si="1088"/>
        <v>0</v>
      </c>
      <c r="K7112" s="31">
        <f t="shared" si="1088"/>
        <v>0</v>
      </c>
      <c r="L7112" s="31">
        <f t="shared" si="1088"/>
        <v>0</v>
      </c>
      <c r="M7112" s="31">
        <f t="shared" si="1088"/>
        <v>0</v>
      </c>
      <c r="N7112" s="31">
        <f t="shared" si="1088"/>
        <v>0</v>
      </c>
      <c r="O7112" s="31">
        <f t="shared" si="1088"/>
        <v>0</v>
      </c>
      <c r="P7112" s="31">
        <f t="shared" si="1088"/>
        <v>0</v>
      </c>
      <c r="Q7112" s="31">
        <f t="shared" si="1088"/>
        <v>0</v>
      </c>
      <c r="R7112" s="31">
        <f t="shared" si="1088"/>
        <v>0</v>
      </c>
      <c r="S7112" s="31">
        <f t="shared" si="1088"/>
        <v>0</v>
      </c>
      <c r="T7112" s="31">
        <f t="shared" si="1088"/>
        <v>0</v>
      </c>
      <c r="U7112" s="31">
        <f t="shared" si="1088"/>
        <v>0</v>
      </c>
      <c r="V7112" s="31">
        <f t="shared" si="1088"/>
        <v>0</v>
      </c>
      <c r="W7112" s="31">
        <f>SUM(O7112:V7112)</f>
        <v>0</v>
      </c>
      <c r="X7112" s="31">
        <f>SUM(X7113:X7114)</f>
        <v>0</v>
      </c>
      <c r="Y7112" s="31">
        <f>H7112+I7112+J7112+K7112+L7112+M7112+N7112+W7112+X7112</f>
        <v>0</v>
      </c>
      <c r="Z7112" s="31">
        <f t="shared" ref="Z7112:AK7112" si="1089">SUM(Z7113:Z7114)</f>
        <v>0</v>
      </c>
      <c r="AA7112" s="31">
        <f t="shared" si="1089"/>
        <v>0</v>
      </c>
      <c r="AB7112" s="31">
        <f t="shared" si="1089"/>
        <v>0</v>
      </c>
      <c r="AC7112" s="31">
        <f t="shared" si="1089"/>
        <v>0</v>
      </c>
      <c r="AD7112" s="31">
        <f t="shared" si="1089"/>
        <v>0</v>
      </c>
      <c r="AE7112" s="31">
        <f t="shared" si="1089"/>
        <v>0</v>
      </c>
      <c r="AF7112" s="31">
        <f t="shared" si="1089"/>
        <v>0</v>
      </c>
      <c r="AG7112" s="31">
        <f t="shared" si="1089"/>
        <v>0</v>
      </c>
      <c r="AH7112" s="31">
        <f t="shared" si="1089"/>
        <v>0</v>
      </c>
      <c r="AI7112" s="31">
        <f t="shared" si="1089"/>
        <v>0</v>
      </c>
      <c r="AJ7112" s="31">
        <f t="shared" si="1089"/>
        <v>0</v>
      </c>
      <c r="AK7112" s="31">
        <f t="shared" si="1089"/>
        <v>0</v>
      </c>
      <c r="AL7112" s="31">
        <f>SUM(AD7112:AK7112)</f>
        <v>0</v>
      </c>
      <c r="AM7112" s="31">
        <f>SUM(AM7113:AM7114)</f>
        <v>0</v>
      </c>
      <c r="AN7112" s="31">
        <f>SUM(AN7113:AN7114)</f>
        <v>0</v>
      </c>
      <c r="AO7112" s="31">
        <f>Z7112+AA7112+AB7112+AC7112+AL7112+AM7112+AN7112</f>
        <v>0</v>
      </c>
      <c r="AP7112" s="32">
        <f>E7112+Y7112-AO7112</f>
        <v>0</v>
      </c>
      <c r="AQ7112" s="32"/>
      <c r="AR7112" s="28"/>
      <c r="AS7112" s="29">
        <f>E7112+H7112+I7112+J7112+K7112+L7112+M7112+N7112+W7112+X7112-Z7112-AB7112-AL7112-AC7112-AM7112-AN7112</f>
        <v>0</v>
      </c>
      <c r="AT7112" s="29">
        <f>AP7112-AS7112</f>
        <v>0</v>
      </c>
      <c r="AU7112" s="29">
        <f>E7112</f>
        <v>0</v>
      </c>
      <c r="AV7112" s="86">
        <f>AS7112-AU7112</f>
        <v>0</v>
      </c>
      <c r="AW7112" s="86">
        <f>Y7112-AO7112</f>
        <v>0</v>
      </c>
      <c r="AX7112" s="86">
        <f>AV7112-AW7112</f>
        <v>0</v>
      </c>
      <c r="AY7112" s="86"/>
      <c r="AZ7112" s="398"/>
      <c r="BA7112" s="86"/>
      <c r="BB7112" s="86"/>
      <c r="BC7112" s="86"/>
      <c r="BD7112" s="86"/>
      <c r="BE7112" s="86"/>
      <c r="BF7112" s="86"/>
      <c r="BG7112" s="86"/>
      <c r="BH7112" s="86"/>
      <c r="BI7112" s="86"/>
      <c r="BJ7112" s="86"/>
      <c r="BK7112" s="86"/>
      <c r="BL7112" s="86"/>
      <c r="BM7112" s="86"/>
      <c r="BN7112" s="86"/>
      <c r="BO7112" s="86"/>
      <c r="BP7112" s="86"/>
      <c r="BQ7112" s="86"/>
      <c r="BR7112" s="86"/>
      <c r="BS7112" s="86"/>
      <c r="BT7112" s="86"/>
      <c r="BU7112" s="86"/>
      <c r="BV7112" s="86"/>
      <c r="BW7112" s="86"/>
      <c r="BX7112" s="86"/>
      <c r="BY7112" s="86"/>
      <c r="BZ7112" s="86"/>
      <c r="CA7112" s="86"/>
      <c r="CB7112" s="86"/>
      <c r="CC7112" s="86"/>
      <c r="CD7112" s="86"/>
      <c r="CE7112" s="86"/>
      <c r="CF7112" s="86"/>
      <c r="CG7112" s="86"/>
      <c r="CH7112" s="86"/>
      <c r="CI7112" s="86"/>
      <c r="CJ7112" s="86"/>
      <c r="CK7112" s="86"/>
      <c r="CL7112" s="86"/>
      <c r="CM7112" s="86"/>
      <c r="CN7112" s="86"/>
      <c r="CO7112" s="86"/>
      <c r="CP7112" s="86"/>
      <c r="CQ7112" s="86"/>
      <c r="CR7112" s="86"/>
      <c r="CS7112" s="86"/>
      <c r="CT7112" s="86"/>
      <c r="CU7112" s="86"/>
      <c r="CV7112" s="86"/>
      <c r="CW7112" s="86"/>
      <c r="CX7112" s="86"/>
      <c r="CY7112" s="86"/>
      <c r="CZ7112" s="86"/>
      <c r="DA7112" s="86"/>
      <c r="DB7112" s="86"/>
      <c r="DC7112" s="86"/>
      <c r="DD7112" s="86"/>
      <c r="DE7112" s="86"/>
      <c r="DF7112" s="86"/>
      <c r="DG7112" s="86"/>
      <c r="DH7112" s="86"/>
      <c r="DI7112" s="86"/>
      <c r="DJ7112" s="86"/>
      <c r="DK7112" s="86"/>
      <c r="DL7112" s="86"/>
      <c r="DM7112" s="86"/>
      <c r="DN7112" s="86"/>
      <c r="DO7112" s="86"/>
      <c r="DP7112" s="86"/>
      <c r="DQ7112" s="86"/>
      <c r="DR7112" s="86"/>
      <c r="DS7112" s="86"/>
      <c r="DT7112" s="86"/>
      <c r="DU7112" s="86"/>
      <c r="DV7112" s="86"/>
      <c r="DW7112" s="86"/>
      <c r="DX7112" s="86"/>
      <c r="DY7112" s="86"/>
      <c r="DZ7112" s="86"/>
      <c r="EA7112" s="86"/>
      <c r="EB7112" s="86"/>
      <c r="EC7112" s="86"/>
      <c r="ED7112" s="86"/>
      <c r="EE7112" s="86"/>
      <c r="EF7112" s="86"/>
      <c r="EG7112" s="86"/>
      <c r="EH7112" s="86"/>
      <c r="EI7112" s="86"/>
      <c r="EJ7112" s="86"/>
      <c r="EK7112" s="86"/>
      <c r="EL7112" s="86"/>
      <c r="EM7112" s="86"/>
      <c r="EN7112" s="86"/>
      <c r="EO7112" s="86"/>
      <c r="EP7112" s="86"/>
      <c r="EQ7112" s="86"/>
      <c r="ER7112" s="86"/>
      <c r="ES7112" s="86"/>
      <c r="ET7112" s="86"/>
      <c r="EU7112" s="86"/>
      <c r="EV7112" s="86"/>
      <c r="EW7112" s="86"/>
      <c r="EX7112" s="86"/>
      <c r="EY7112" s="86"/>
      <c r="EZ7112" s="86"/>
      <c r="FA7112" s="86"/>
      <c r="FB7112" s="86"/>
      <c r="FC7112" s="86"/>
      <c r="FD7112" s="86"/>
      <c r="FE7112" s="86"/>
      <c r="FF7112" s="86"/>
      <c r="FG7112" s="86"/>
      <c r="FH7112" s="86"/>
      <c r="FI7112" s="86"/>
      <c r="FJ7112" s="86"/>
      <c r="FK7112" s="86"/>
      <c r="FL7112" s="86"/>
      <c r="FM7112" s="86"/>
      <c r="FN7112" s="86"/>
      <c r="FO7112" s="86"/>
      <c r="FP7112" s="86"/>
      <c r="FQ7112" s="86"/>
      <c r="FR7112" s="86"/>
      <c r="FS7112" s="86"/>
      <c r="FT7112" s="86"/>
      <c r="FU7112" s="86"/>
      <c r="FV7112" s="86"/>
      <c r="FW7112" s="86"/>
      <c r="FX7112" s="86"/>
      <c r="FY7112" s="86"/>
      <c r="FZ7112" s="86"/>
      <c r="GA7112" s="86"/>
      <c r="GB7112" s="86"/>
      <c r="GC7112" s="86"/>
      <c r="GD7112" s="86"/>
      <c r="GE7112" s="86"/>
      <c r="GF7112" s="86"/>
      <c r="GG7112" s="86"/>
      <c r="GH7112" s="86"/>
      <c r="GI7112" s="86"/>
      <c r="GJ7112" s="86"/>
      <c r="GK7112" s="86"/>
      <c r="GL7112" s="86"/>
      <c r="GM7112" s="86"/>
      <c r="GN7112" s="86"/>
      <c r="GO7112" s="86"/>
      <c r="GP7112" s="86"/>
      <c r="GQ7112" s="86"/>
      <c r="GR7112" s="86"/>
      <c r="GS7112" s="86"/>
      <c r="GT7112" s="86"/>
      <c r="GU7112" s="86"/>
      <c r="GV7112" s="86"/>
      <c r="GW7112" s="86"/>
      <c r="GX7112" s="86"/>
      <c r="GY7112" s="86"/>
      <c r="GZ7112" s="86"/>
      <c r="HA7112" s="86"/>
      <c r="HB7112" s="86"/>
      <c r="HC7112" s="86"/>
      <c r="HD7112" s="86"/>
      <c r="HE7112" s="86"/>
      <c r="HF7112" s="86"/>
      <c r="HG7112" s="86"/>
      <c r="HH7112" s="86"/>
      <c r="HI7112" s="86"/>
      <c r="HJ7112" s="86"/>
      <c r="HK7112" s="86"/>
      <c r="HL7112" s="86"/>
      <c r="HM7112" s="86"/>
      <c r="HN7112" s="86"/>
      <c r="HO7112" s="86"/>
      <c r="HP7112" s="86"/>
      <c r="HQ7112" s="86"/>
      <c r="HR7112" s="86"/>
      <c r="HS7112" s="86"/>
      <c r="HT7112" s="86"/>
      <c r="HU7112" s="86"/>
      <c r="HV7112" s="86"/>
      <c r="HW7112" s="86"/>
      <c r="HX7112" s="86"/>
      <c r="HY7112" s="86"/>
      <c r="HZ7112" s="86"/>
      <c r="IA7112" s="86"/>
      <c r="IB7112" s="86"/>
      <c r="IC7112" s="86"/>
      <c r="ID7112" s="86"/>
      <c r="IE7112" s="86"/>
      <c r="IF7112" s="86"/>
      <c r="IG7112" s="86"/>
      <c r="IH7112" s="86"/>
      <c r="II7112" s="86"/>
      <c r="IJ7112" s="86"/>
      <c r="IK7112" s="86"/>
      <c r="IL7112" s="86"/>
      <c r="IM7112" s="86"/>
      <c r="IN7112" s="86"/>
      <c r="IO7112" s="86"/>
      <c r="IP7112" s="86"/>
      <c r="IQ7112" s="86"/>
      <c r="IR7112" s="86"/>
      <c r="IS7112" s="86"/>
      <c r="IT7112" s="86"/>
      <c r="IU7112" s="86"/>
      <c r="IV7112" s="86"/>
    </row>
    <row r="7113" spans="1:256" s="21" customFormat="1">
      <c r="A7113" s="10"/>
      <c r="B7113" s="8"/>
      <c r="C7113" s="8"/>
      <c r="D7113" s="113"/>
      <c r="E7113" s="33"/>
      <c r="F7113" s="373"/>
      <c r="G7113" s="71"/>
      <c r="H7113" s="283"/>
      <c r="I7113" s="33"/>
      <c r="J7113" s="33"/>
      <c r="K7113" s="33"/>
      <c r="L7113" s="33"/>
      <c r="M7113" s="33"/>
      <c r="N7113" s="33"/>
      <c r="O7113" s="33"/>
      <c r="P7113" s="33"/>
      <c r="Q7113" s="33"/>
      <c r="R7113" s="33"/>
      <c r="S7113" s="33"/>
      <c r="T7113" s="33"/>
      <c r="U7113" s="33"/>
      <c r="V7113" s="33"/>
      <c r="W7113" s="33"/>
      <c r="X7113" s="282"/>
      <c r="Y7113" s="69"/>
      <c r="Z7113" s="73"/>
      <c r="AA7113" s="73"/>
      <c r="AB7113" s="69"/>
      <c r="AC7113" s="69"/>
      <c r="AD7113" s="69"/>
      <c r="AE7113" s="69"/>
      <c r="AF7113" s="69"/>
      <c r="AG7113" s="69"/>
      <c r="AH7113" s="69"/>
      <c r="AI7113" s="69"/>
      <c r="AJ7113" s="69"/>
      <c r="AK7113" s="69"/>
      <c r="AL7113" s="69"/>
      <c r="AM7113" s="69"/>
      <c r="AN7113" s="69"/>
      <c r="AO7113" s="69"/>
      <c r="AP7113" s="70"/>
      <c r="AQ7113" s="70"/>
      <c r="AR7113" s="76"/>
      <c r="AS7113" s="60"/>
      <c r="AT7113" s="60"/>
      <c r="AU7113" s="60"/>
    </row>
    <row r="7114" spans="1:256" s="21" customFormat="1">
      <c r="A7114" s="10"/>
      <c r="B7114" s="8"/>
      <c r="C7114" s="8"/>
      <c r="D7114" s="113"/>
      <c r="E7114" s="33"/>
      <c r="F7114" s="69"/>
      <c r="G7114" s="71"/>
      <c r="H7114" s="72"/>
      <c r="I7114" s="69"/>
      <c r="J7114" s="69"/>
      <c r="K7114" s="69"/>
      <c r="L7114" s="69"/>
      <c r="M7114" s="69"/>
      <c r="N7114" s="69"/>
      <c r="O7114" s="69"/>
      <c r="P7114" s="69"/>
      <c r="Q7114" s="69"/>
      <c r="R7114" s="69"/>
      <c r="S7114" s="69"/>
      <c r="T7114" s="69"/>
      <c r="U7114" s="69"/>
      <c r="V7114" s="69"/>
      <c r="W7114" s="69"/>
      <c r="X7114" s="71"/>
      <c r="Y7114" s="69"/>
      <c r="Z7114" s="73"/>
      <c r="AA7114" s="73"/>
      <c r="AB7114" s="69"/>
      <c r="AC7114" s="69"/>
      <c r="AD7114" s="69"/>
      <c r="AE7114" s="69"/>
      <c r="AF7114" s="69"/>
      <c r="AG7114" s="69"/>
      <c r="AH7114" s="69"/>
      <c r="AI7114" s="69"/>
      <c r="AJ7114" s="69"/>
      <c r="AK7114" s="69"/>
      <c r="AL7114" s="69"/>
      <c r="AM7114" s="69"/>
      <c r="AN7114" s="69"/>
      <c r="AO7114" s="69"/>
      <c r="AP7114" s="70"/>
      <c r="AQ7114" s="70"/>
      <c r="AR7114" s="76"/>
      <c r="AS7114" s="60"/>
      <c r="AT7114" s="60"/>
      <c r="AU7114" s="60"/>
    </row>
    <row r="7115" spans="1:256" s="21" customFormat="1">
      <c r="A7115" s="12"/>
      <c r="B7115" s="9">
        <v>5</v>
      </c>
      <c r="C7115" s="9" t="s">
        <v>18</v>
      </c>
      <c r="D7115" s="81" t="s">
        <v>11</v>
      </c>
      <c r="E7115" s="326">
        <v>66500</v>
      </c>
      <c r="F7115" s="31">
        <f t="shared" ref="F7115:V7115" si="1090">SUM(F7116:F7117)</f>
        <v>0</v>
      </c>
      <c r="G7115" s="31">
        <f t="shared" si="1090"/>
        <v>0</v>
      </c>
      <c r="H7115" s="31">
        <f t="shared" si="1090"/>
        <v>0</v>
      </c>
      <c r="I7115" s="31">
        <f t="shared" si="1090"/>
        <v>0</v>
      </c>
      <c r="J7115" s="31">
        <f t="shared" si="1090"/>
        <v>0</v>
      </c>
      <c r="K7115" s="31">
        <f t="shared" si="1090"/>
        <v>0</v>
      </c>
      <c r="L7115" s="31">
        <f t="shared" si="1090"/>
        <v>0</v>
      </c>
      <c r="M7115" s="31">
        <f t="shared" si="1090"/>
        <v>0</v>
      </c>
      <c r="N7115" s="31">
        <f t="shared" si="1090"/>
        <v>0</v>
      </c>
      <c r="O7115" s="31">
        <f t="shared" si="1090"/>
        <v>0</v>
      </c>
      <c r="P7115" s="31">
        <f t="shared" si="1090"/>
        <v>0</v>
      </c>
      <c r="Q7115" s="31">
        <f t="shared" si="1090"/>
        <v>0</v>
      </c>
      <c r="R7115" s="31">
        <f t="shared" si="1090"/>
        <v>0</v>
      </c>
      <c r="S7115" s="31">
        <f t="shared" si="1090"/>
        <v>0</v>
      </c>
      <c r="T7115" s="31">
        <f t="shared" si="1090"/>
        <v>0</v>
      </c>
      <c r="U7115" s="31">
        <f t="shared" si="1090"/>
        <v>0</v>
      </c>
      <c r="V7115" s="31">
        <f t="shared" si="1090"/>
        <v>0</v>
      </c>
      <c r="W7115" s="31">
        <f>SUM(O7115:V7115)</f>
        <v>0</v>
      </c>
      <c r="X7115" s="31">
        <f>SUM(X7116:X7117)</f>
        <v>0</v>
      </c>
      <c r="Y7115" s="31">
        <f>H7115+I7115+J7115+K7115+L7115+M7115+N7115+W7115+X7115</f>
        <v>0</v>
      </c>
      <c r="Z7115" s="31">
        <f t="shared" ref="Z7115:AK7115" si="1091">SUM(Z7116:Z7117)</f>
        <v>0</v>
      </c>
      <c r="AA7115" s="31">
        <f t="shared" si="1091"/>
        <v>0</v>
      </c>
      <c r="AB7115" s="31">
        <f t="shared" si="1091"/>
        <v>0</v>
      </c>
      <c r="AC7115" s="31">
        <f t="shared" si="1091"/>
        <v>0</v>
      </c>
      <c r="AD7115" s="31">
        <f t="shared" si="1091"/>
        <v>0</v>
      </c>
      <c r="AE7115" s="31">
        <f t="shared" si="1091"/>
        <v>0</v>
      </c>
      <c r="AF7115" s="31">
        <f t="shared" si="1091"/>
        <v>0</v>
      </c>
      <c r="AG7115" s="31">
        <f t="shared" si="1091"/>
        <v>0</v>
      </c>
      <c r="AH7115" s="31">
        <f t="shared" si="1091"/>
        <v>0</v>
      </c>
      <c r="AI7115" s="31">
        <f t="shared" si="1091"/>
        <v>0</v>
      </c>
      <c r="AJ7115" s="31">
        <f t="shared" si="1091"/>
        <v>0</v>
      </c>
      <c r="AK7115" s="31">
        <f t="shared" si="1091"/>
        <v>0</v>
      </c>
      <c r="AL7115" s="31">
        <f>SUM(AD7115:AK7115)</f>
        <v>0</v>
      </c>
      <c r="AM7115" s="31">
        <f>SUM(AM7116:AM7117)</f>
        <v>0</v>
      </c>
      <c r="AN7115" s="31">
        <f>SUM(AN7116:AN7117)</f>
        <v>0</v>
      </c>
      <c r="AO7115" s="31">
        <f>Z7115+AA7115+AB7115+AC7115+AL7115+AM7115+AN7115</f>
        <v>0</v>
      </c>
      <c r="AP7115" s="32">
        <f>E7115+Y7115-AO7115</f>
        <v>66500</v>
      </c>
      <c r="AQ7115" s="32"/>
      <c r="AR7115" s="28"/>
      <c r="AS7115" s="29">
        <f>E7115+H7115+I7115+J7115+K7115+L7115+M7115+N7115+W7115+X7115-Z7115-AB7115-AL7115-AC7115-AM7115-AN7115</f>
        <v>66500</v>
      </c>
      <c r="AT7115" s="29">
        <f>AP7115-AS7115</f>
        <v>0</v>
      </c>
      <c r="AU7115" s="29">
        <f>E7115</f>
        <v>66500</v>
      </c>
      <c r="AV7115" s="86">
        <f>AS7115-AU7115</f>
        <v>0</v>
      </c>
      <c r="AW7115" s="86">
        <f>Y7115-AO7115</f>
        <v>0</v>
      </c>
      <c r="AX7115" s="86">
        <f>AV7115-AW7115</f>
        <v>0</v>
      </c>
      <c r="AY7115" s="86"/>
      <c r="AZ7115" s="398"/>
      <c r="BA7115" s="86"/>
      <c r="BB7115" s="86"/>
      <c r="BC7115" s="86"/>
      <c r="BD7115" s="86"/>
      <c r="BE7115" s="86"/>
      <c r="BF7115" s="86"/>
      <c r="BG7115" s="86"/>
      <c r="BH7115" s="86"/>
      <c r="BI7115" s="86"/>
      <c r="BJ7115" s="86"/>
      <c r="BK7115" s="86"/>
      <c r="BL7115" s="86"/>
      <c r="BM7115" s="86"/>
      <c r="BN7115" s="86"/>
      <c r="BO7115" s="86"/>
      <c r="BP7115" s="86"/>
      <c r="BQ7115" s="86"/>
      <c r="BR7115" s="86"/>
      <c r="BS7115" s="86"/>
      <c r="BT7115" s="86"/>
      <c r="BU7115" s="86"/>
      <c r="BV7115" s="86"/>
      <c r="BW7115" s="86"/>
      <c r="BX7115" s="86"/>
      <c r="BY7115" s="86"/>
      <c r="BZ7115" s="86"/>
      <c r="CA7115" s="86"/>
      <c r="CB7115" s="86"/>
      <c r="CC7115" s="86"/>
      <c r="CD7115" s="86"/>
      <c r="CE7115" s="86"/>
      <c r="CF7115" s="86"/>
      <c r="CG7115" s="86"/>
      <c r="CH7115" s="86"/>
      <c r="CI7115" s="86"/>
      <c r="CJ7115" s="86"/>
      <c r="CK7115" s="86"/>
      <c r="CL7115" s="86"/>
      <c r="CM7115" s="86"/>
      <c r="CN7115" s="86"/>
      <c r="CO7115" s="86"/>
      <c r="CP7115" s="86"/>
      <c r="CQ7115" s="86"/>
      <c r="CR7115" s="86"/>
      <c r="CS7115" s="86"/>
      <c r="CT7115" s="86"/>
      <c r="CU7115" s="86"/>
      <c r="CV7115" s="86"/>
      <c r="CW7115" s="86"/>
      <c r="CX7115" s="86"/>
      <c r="CY7115" s="86"/>
      <c r="CZ7115" s="86"/>
      <c r="DA7115" s="86"/>
      <c r="DB7115" s="86"/>
      <c r="DC7115" s="86"/>
      <c r="DD7115" s="86"/>
      <c r="DE7115" s="86"/>
      <c r="DF7115" s="86"/>
      <c r="DG7115" s="86"/>
      <c r="DH7115" s="86"/>
      <c r="DI7115" s="86"/>
      <c r="DJ7115" s="86"/>
      <c r="DK7115" s="86"/>
      <c r="DL7115" s="86"/>
      <c r="DM7115" s="86"/>
      <c r="DN7115" s="86"/>
      <c r="DO7115" s="86"/>
      <c r="DP7115" s="86"/>
      <c r="DQ7115" s="86"/>
      <c r="DR7115" s="86"/>
      <c r="DS7115" s="86"/>
      <c r="DT7115" s="86"/>
      <c r="DU7115" s="86"/>
      <c r="DV7115" s="86"/>
      <c r="DW7115" s="86"/>
      <c r="DX7115" s="86"/>
      <c r="DY7115" s="86"/>
      <c r="DZ7115" s="86"/>
      <c r="EA7115" s="86"/>
      <c r="EB7115" s="86"/>
      <c r="EC7115" s="86"/>
      <c r="ED7115" s="86"/>
      <c r="EE7115" s="86"/>
      <c r="EF7115" s="86"/>
      <c r="EG7115" s="86"/>
      <c r="EH7115" s="86"/>
      <c r="EI7115" s="86"/>
      <c r="EJ7115" s="86"/>
      <c r="EK7115" s="86"/>
      <c r="EL7115" s="86"/>
      <c r="EM7115" s="86"/>
      <c r="EN7115" s="86"/>
      <c r="EO7115" s="86"/>
      <c r="EP7115" s="86"/>
      <c r="EQ7115" s="86"/>
      <c r="ER7115" s="86"/>
      <c r="ES7115" s="86"/>
      <c r="ET7115" s="86"/>
      <c r="EU7115" s="86"/>
      <c r="EV7115" s="86"/>
      <c r="EW7115" s="86"/>
      <c r="EX7115" s="86"/>
      <c r="EY7115" s="86"/>
      <c r="EZ7115" s="86"/>
      <c r="FA7115" s="86"/>
      <c r="FB7115" s="86"/>
      <c r="FC7115" s="86"/>
      <c r="FD7115" s="86"/>
      <c r="FE7115" s="86"/>
      <c r="FF7115" s="86"/>
      <c r="FG7115" s="86"/>
      <c r="FH7115" s="86"/>
      <c r="FI7115" s="86"/>
      <c r="FJ7115" s="86"/>
      <c r="FK7115" s="86"/>
      <c r="FL7115" s="86"/>
      <c r="FM7115" s="86"/>
      <c r="FN7115" s="86"/>
      <c r="FO7115" s="86"/>
      <c r="FP7115" s="86"/>
      <c r="FQ7115" s="86"/>
      <c r="FR7115" s="86"/>
      <c r="FS7115" s="86"/>
      <c r="FT7115" s="86"/>
      <c r="FU7115" s="86"/>
      <c r="FV7115" s="86"/>
      <c r="FW7115" s="86"/>
      <c r="FX7115" s="86"/>
      <c r="FY7115" s="86"/>
      <c r="FZ7115" s="86"/>
      <c r="GA7115" s="86"/>
      <c r="GB7115" s="86"/>
      <c r="GC7115" s="86"/>
      <c r="GD7115" s="86"/>
      <c r="GE7115" s="86"/>
      <c r="GF7115" s="86"/>
      <c r="GG7115" s="86"/>
      <c r="GH7115" s="86"/>
      <c r="GI7115" s="86"/>
      <c r="GJ7115" s="86"/>
      <c r="GK7115" s="86"/>
      <c r="GL7115" s="86"/>
      <c r="GM7115" s="86"/>
      <c r="GN7115" s="86"/>
      <c r="GO7115" s="86"/>
      <c r="GP7115" s="86"/>
      <c r="GQ7115" s="86"/>
      <c r="GR7115" s="86"/>
      <c r="GS7115" s="86"/>
      <c r="GT7115" s="86"/>
      <c r="GU7115" s="86"/>
      <c r="GV7115" s="86"/>
      <c r="GW7115" s="86"/>
      <c r="GX7115" s="86"/>
      <c r="GY7115" s="86"/>
      <c r="GZ7115" s="86"/>
      <c r="HA7115" s="86"/>
      <c r="HB7115" s="86"/>
      <c r="HC7115" s="86"/>
      <c r="HD7115" s="86"/>
      <c r="HE7115" s="86"/>
      <c r="HF7115" s="86"/>
      <c r="HG7115" s="86"/>
      <c r="HH7115" s="86"/>
      <c r="HI7115" s="86"/>
      <c r="HJ7115" s="86"/>
      <c r="HK7115" s="86"/>
      <c r="HL7115" s="86"/>
      <c r="HM7115" s="86"/>
      <c r="HN7115" s="86"/>
      <c r="HO7115" s="86"/>
      <c r="HP7115" s="86"/>
      <c r="HQ7115" s="86"/>
      <c r="HR7115" s="86"/>
      <c r="HS7115" s="86"/>
      <c r="HT7115" s="86"/>
      <c r="HU7115" s="86"/>
      <c r="HV7115" s="86"/>
      <c r="HW7115" s="86"/>
      <c r="HX7115" s="86"/>
      <c r="HY7115" s="86"/>
      <c r="HZ7115" s="86"/>
      <c r="IA7115" s="86"/>
      <c r="IB7115" s="86"/>
      <c r="IC7115" s="86"/>
      <c r="ID7115" s="86"/>
      <c r="IE7115" s="86"/>
      <c r="IF7115" s="86"/>
      <c r="IG7115" s="86"/>
      <c r="IH7115" s="86"/>
      <c r="II7115" s="86"/>
      <c r="IJ7115" s="86"/>
      <c r="IK7115" s="86"/>
      <c r="IL7115" s="86"/>
      <c r="IM7115" s="86"/>
      <c r="IN7115" s="86"/>
      <c r="IO7115" s="86"/>
      <c r="IP7115" s="86"/>
      <c r="IQ7115" s="86"/>
      <c r="IR7115" s="86"/>
      <c r="IS7115" s="86"/>
      <c r="IT7115" s="86"/>
      <c r="IU7115" s="86"/>
      <c r="IV7115" s="86"/>
    </row>
    <row r="7116" spans="1:256" s="21" customFormat="1">
      <c r="A7116" s="10"/>
      <c r="B7116" s="8"/>
      <c r="C7116" s="8"/>
      <c r="D7116" s="82"/>
      <c r="E7116" s="33"/>
      <c r="F7116" s="261"/>
      <c r="G7116" s="71"/>
      <c r="H7116" s="72"/>
      <c r="I7116" s="69"/>
      <c r="J7116" s="69"/>
      <c r="K7116" s="69"/>
      <c r="L7116" s="69"/>
      <c r="M7116" s="69"/>
      <c r="N7116" s="69"/>
      <c r="O7116" s="69"/>
      <c r="P7116" s="69"/>
      <c r="Q7116" s="69"/>
      <c r="R7116" s="69"/>
      <c r="S7116" s="69"/>
      <c r="T7116" s="69"/>
      <c r="U7116" s="69"/>
      <c r="V7116" s="69"/>
      <c r="W7116" s="69"/>
      <c r="X7116" s="71"/>
      <c r="Y7116" s="69"/>
      <c r="Z7116" s="73"/>
      <c r="AA7116" s="73"/>
      <c r="AB7116" s="69"/>
      <c r="AC7116" s="69"/>
      <c r="AD7116" s="69"/>
      <c r="AE7116" s="69"/>
      <c r="AF7116" s="69"/>
      <c r="AG7116" s="69"/>
      <c r="AH7116" s="69"/>
      <c r="AI7116" s="69"/>
      <c r="AJ7116" s="69"/>
      <c r="AK7116" s="69"/>
      <c r="AL7116" s="69"/>
      <c r="AM7116" s="69"/>
      <c r="AN7116" s="69"/>
      <c r="AO7116" s="69"/>
      <c r="AP7116" s="70"/>
      <c r="AQ7116" s="70"/>
      <c r="AR7116" s="76"/>
      <c r="AS7116" s="60"/>
      <c r="AT7116" s="60"/>
      <c r="AU7116" s="60"/>
    </row>
    <row r="7117" spans="1:256" s="21" customFormat="1">
      <c r="A7117" s="10"/>
      <c r="B7117" s="8"/>
      <c r="C7117" s="8"/>
      <c r="D7117" s="82"/>
      <c r="E7117" s="33"/>
      <c r="F7117" s="261"/>
      <c r="G7117" s="71"/>
      <c r="H7117" s="283"/>
      <c r="I7117" s="33"/>
      <c r="J7117" s="33"/>
      <c r="K7117" s="33"/>
      <c r="L7117" s="33"/>
      <c r="M7117" s="33"/>
      <c r="N7117" s="33"/>
      <c r="O7117" s="33"/>
      <c r="P7117" s="33"/>
      <c r="Q7117" s="33"/>
      <c r="R7117" s="33"/>
      <c r="S7117" s="33"/>
      <c r="T7117" s="33"/>
      <c r="U7117" s="33"/>
      <c r="V7117" s="33"/>
      <c r="W7117" s="33"/>
      <c r="X7117" s="282"/>
      <c r="Y7117" s="69"/>
      <c r="Z7117" s="284"/>
      <c r="AA7117" s="284"/>
      <c r="AB7117" s="33"/>
      <c r="AC7117" s="33"/>
      <c r="AD7117" s="33"/>
      <c r="AE7117" s="33"/>
      <c r="AF7117" s="33"/>
      <c r="AG7117" s="33"/>
      <c r="AH7117" s="33"/>
      <c r="AI7117" s="33"/>
      <c r="AJ7117" s="33"/>
      <c r="AK7117" s="33"/>
      <c r="AL7117" s="33"/>
      <c r="AM7117" s="33"/>
      <c r="AN7117" s="33"/>
      <c r="AO7117" s="69"/>
      <c r="AP7117" s="70"/>
      <c r="AQ7117" s="70"/>
      <c r="AR7117" s="76"/>
      <c r="AS7117" s="60"/>
      <c r="AT7117" s="60"/>
      <c r="AU7117" s="60"/>
    </row>
    <row r="7118" spans="1:256" s="21" customFormat="1">
      <c r="A7118" s="12"/>
      <c r="B7118" s="9">
        <v>6</v>
      </c>
      <c r="C7118" s="9" t="s">
        <v>19</v>
      </c>
      <c r="D7118" s="81" t="s">
        <v>7</v>
      </c>
      <c r="E7118" s="31">
        <v>0</v>
      </c>
      <c r="F7118" s="31">
        <f t="shared" ref="F7118:V7118" si="1092">SUM(F7119:F7120)</f>
        <v>0</v>
      </c>
      <c r="G7118" s="31">
        <f t="shared" si="1092"/>
        <v>0</v>
      </c>
      <c r="H7118" s="31">
        <f t="shared" si="1092"/>
        <v>0</v>
      </c>
      <c r="I7118" s="31">
        <f t="shared" si="1092"/>
        <v>0</v>
      </c>
      <c r="J7118" s="31">
        <f t="shared" si="1092"/>
        <v>0</v>
      </c>
      <c r="K7118" s="31">
        <f t="shared" si="1092"/>
        <v>0</v>
      </c>
      <c r="L7118" s="31">
        <f t="shared" si="1092"/>
        <v>0</v>
      </c>
      <c r="M7118" s="31">
        <f t="shared" si="1092"/>
        <v>0</v>
      </c>
      <c r="N7118" s="31">
        <f t="shared" si="1092"/>
        <v>0</v>
      </c>
      <c r="O7118" s="31">
        <f t="shared" si="1092"/>
        <v>0</v>
      </c>
      <c r="P7118" s="31">
        <f t="shared" si="1092"/>
        <v>0</v>
      </c>
      <c r="Q7118" s="31">
        <f t="shared" si="1092"/>
        <v>0</v>
      </c>
      <c r="R7118" s="31">
        <f t="shared" si="1092"/>
        <v>0</v>
      </c>
      <c r="S7118" s="31">
        <f t="shared" si="1092"/>
        <v>0</v>
      </c>
      <c r="T7118" s="31">
        <f t="shared" si="1092"/>
        <v>0</v>
      </c>
      <c r="U7118" s="31">
        <f t="shared" si="1092"/>
        <v>0</v>
      </c>
      <c r="V7118" s="31">
        <f t="shared" si="1092"/>
        <v>0</v>
      </c>
      <c r="W7118" s="31">
        <f>SUM(O7118:V7118)</f>
        <v>0</v>
      </c>
      <c r="X7118" s="31">
        <f>SUM(X7119:X7120)</f>
        <v>0</v>
      </c>
      <c r="Y7118" s="31">
        <f>H7118+I7118+J7118+K7118+L7118+M7118+N7118+W7118+X7118</f>
        <v>0</v>
      </c>
      <c r="Z7118" s="31">
        <f t="shared" ref="Z7118:AK7118" si="1093">SUM(Z7119:Z7120)</f>
        <v>0</v>
      </c>
      <c r="AA7118" s="31">
        <f t="shared" si="1093"/>
        <v>0</v>
      </c>
      <c r="AB7118" s="31">
        <f t="shared" si="1093"/>
        <v>0</v>
      </c>
      <c r="AC7118" s="31">
        <f t="shared" si="1093"/>
        <v>0</v>
      </c>
      <c r="AD7118" s="31">
        <f t="shared" si="1093"/>
        <v>0</v>
      </c>
      <c r="AE7118" s="31">
        <f t="shared" si="1093"/>
        <v>0</v>
      </c>
      <c r="AF7118" s="31">
        <f t="shared" si="1093"/>
        <v>0</v>
      </c>
      <c r="AG7118" s="31">
        <f t="shared" si="1093"/>
        <v>0</v>
      </c>
      <c r="AH7118" s="31">
        <f t="shared" si="1093"/>
        <v>0</v>
      </c>
      <c r="AI7118" s="31">
        <f t="shared" si="1093"/>
        <v>0</v>
      </c>
      <c r="AJ7118" s="31">
        <f t="shared" si="1093"/>
        <v>0</v>
      </c>
      <c r="AK7118" s="31">
        <f t="shared" si="1093"/>
        <v>0</v>
      </c>
      <c r="AL7118" s="31">
        <f>SUM(AD7118:AK7118)</f>
        <v>0</v>
      </c>
      <c r="AM7118" s="31">
        <f>SUM(AM7119:AM7120)</f>
        <v>0</v>
      </c>
      <c r="AN7118" s="31">
        <f>SUM(AN7119:AN7120)</f>
        <v>0</v>
      </c>
      <c r="AO7118" s="31">
        <f>Z7118+AA7118+AB7118+AC7118+AL7118+AM7118+AN7118</f>
        <v>0</v>
      </c>
      <c r="AP7118" s="32">
        <f>E7118+Y7118-AO7118</f>
        <v>0</v>
      </c>
      <c r="AQ7118" s="32"/>
      <c r="AR7118" s="28"/>
      <c r="AS7118" s="29">
        <f>E7118+H7118+I7118+J7118+K7118+L7118+M7118+N7118+W7118+X7118-Z7118-AB7118-AL7118-AC7118-AM7118-AN7118</f>
        <v>0</v>
      </c>
      <c r="AT7118" s="29">
        <f>AP7118-AS7118</f>
        <v>0</v>
      </c>
      <c r="AU7118" s="29">
        <f>E7118</f>
        <v>0</v>
      </c>
      <c r="AV7118" s="86">
        <f>AS7118-AU7118</f>
        <v>0</v>
      </c>
      <c r="AW7118" s="86">
        <f>Y7118-AO7118</f>
        <v>0</v>
      </c>
      <c r="AX7118" s="86">
        <f>AV7118-AW7118</f>
        <v>0</v>
      </c>
      <c r="AY7118" s="86"/>
      <c r="AZ7118" s="398"/>
      <c r="BA7118" s="86"/>
      <c r="BB7118" s="86"/>
      <c r="BC7118" s="86"/>
      <c r="BD7118" s="86"/>
      <c r="BE7118" s="86"/>
      <c r="BF7118" s="86"/>
      <c r="BG7118" s="86"/>
      <c r="BH7118" s="86"/>
      <c r="BI7118" s="86"/>
      <c r="BJ7118" s="86"/>
      <c r="BK7118" s="86"/>
      <c r="BL7118" s="86"/>
      <c r="BM7118" s="86"/>
      <c r="BN7118" s="86"/>
      <c r="BO7118" s="86"/>
      <c r="BP7118" s="86"/>
      <c r="BQ7118" s="86"/>
      <c r="BR7118" s="86"/>
      <c r="BS7118" s="86"/>
      <c r="BT7118" s="86"/>
      <c r="BU7118" s="86"/>
      <c r="BV7118" s="86"/>
      <c r="BW7118" s="86"/>
      <c r="BX7118" s="86"/>
      <c r="BY7118" s="86"/>
      <c r="BZ7118" s="86"/>
      <c r="CA7118" s="86"/>
      <c r="CB7118" s="86"/>
      <c r="CC7118" s="86"/>
      <c r="CD7118" s="86"/>
      <c r="CE7118" s="86"/>
      <c r="CF7118" s="86"/>
      <c r="CG7118" s="86"/>
      <c r="CH7118" s="86"/>
      <c r="CI7118" s="86"/>
      <c r="CJ7118" s="86"/>
      <c r="CK7118" s="86"/>
      <c r="CL7118" s="86"/>
      <c r="CM7118" s="86"/>
      <c r="CN7118" s="86"/>
      <c r="CO7118" s="86"/>
      <c r="CP7118" s="86"/>
      <c r="CQ7118" s="86"/>
      <c r="CR7118" s="86"/>
      <c r="CS7118" s="86"/>
      <c r="CT7118" s="86"/>
      <c r="CU7118" s="86"/>
      <c r="CV7118" s="86"/>
      <c r="CW7118" s="86"/>
      <c r="CX7118" s="86"/>
      <c r="CY7118" s="86"/>
      <c r="CZ7118" s="86"/>
      <c r="DA7118" s="86"/>
      <c r="DB7118" s="86"/>
      <c r="DC7118" s="86"/>
      <c r="DD7118" s="86"/>
      <c r="DE7118" s="86"/>
      <c r="DF7118" s="86"/>
      <c r="DG7118" s="86"/>
      <c r="DH7118" s="86"/>
      <c r="DI7118" s="86"/>
      <c r="DJ7118" s="86"/>
      <c r="DK7118" s="86"/>
      <c r="DL7118" s="86"/>
      <c r="DM7118" s="86"/>
      <c r="DN7118" s="86"/>
      <c r="DO7118" s="86"/>
      <c r="DP7118" s="86"/>
      <c r="DQ7118" s="86"/>
      <c r="DR7118" s="86"/>
      <c r="DS7118" s="86"/>
      <c r="DT7118" s="86"/>
      <c r="DU7118" s="86"/>
      <c r="DV7118" s="86"/>
      <c r="DW7118" s="86"/>
      <c r="DX7118" s="86"/>
      <c r="DY7118" s="86"/>
      <c r="DZ7118" s="86"/>
      <c r="EA7118" s="86"/>
      <c r="EB7118" s="86"/>
      <c r="EC7118" s="86"/>
      <c r="ED7118" s="86"/>
      <c r="EE7118" s="86"/>
      <c r="EF7118" s="86"/>
      <c r="EG7118" s="86"/>
      <c r="EH7118" s="86"/>
      <c r="EI7118" s="86"/>
      <c r="EJ7118" s="86"/>
      <c r="EK7118" s="86"/>
      <c r="EL7118" s="86"/>
      <c r="EM7118" s="86"/>
      <c r="EN7118" s="86"/>
      <c r="EO7118" s="86"/>
      <c r="EP7118" s="86"/>
      <c r="EQ7118" s="86"/>
      <c r="ER7118" s="86"/>
      <c r="ES7118" s="86"/>
      <c r="ET7118" s="86"/>
      <c r="EU7118" s="86"/>
      <c r="EV7118" s="86"/>
      <c r="EW7118" s="86"/>
      <c r="EX7118" s="86"/>
      <c r="EY7118" s="86"/>
      <c r="EZ7118" s="86"/>
      <c r="FA7118" s="86"/>
      <c r="FB7118" s="86"/>
      <c r="FC7118" s="86"/>
      <c r="FD7118" s="86"/>
      <c r="FE7118" s="86"/>
      <c r="FF7118" s="86"/>
      <c r="FG7118" s="86"/>
      <c r="FH7118" s="86"/>
      <c r="FI7118" s="86"/>
      <c r="FJ7118" s="86"/>
      <c r="FK7118" s="86"/>
      <c r="FL7118" s="86"/>
      <c r="FM7118" s="86"/>
      <c r="FN7118" s="86"/>
      <c r="FO7118" s="86"/>
      <c r="FP7118" s="86"/>
      <c r="FQ7118" s="86"/>
      <c r="FR7118" s="86"/>
      <c r="FS7118" s="86"/>
      <c r="FT7118" s="86"/>
      <c r="FU7118" s="86"/>
      <c r="FV7118" s="86"/>
      <c r="FW7118" s="86"/>
      <c r="FX7118" s="86"/>
      <c r="FY7118" s="86"/>
      <c r="FZ7118" s="86"/>
      <c r="GA7118" s="86"/>
      <c r="GB7118" s="86"/>
      <c r="GC7118" s="86"/>
      <c r="GD7118" s="86"/>
      <c r="GE7118" s="86"/>
      <c r="GF7118" s="86"/>
      <c r="GG7118" s="86"/>
      <c r="GH7118" s="86"/>
      <c r="GI7118" s="86"/>
      <c r="GJ7118" s="86"/>
      <c r="GK7118" s="86"/>
      <c r="GL7118" s="86"/>
      <c r="GM7118" s="86"/>
      <c r="GN7118" s="86"/>
      <c r="GO7118" s="86"/>
      <c r="GP7118" s="86"/>
      <c r="GQ7118" s="86"/>
      <c r="GR7118" s="86"/>
      <c r="GS7118" s="86"/>
      <c r="GT7118" s="86"/>
      <c r="GU7118" s="86"/>
      <c r="GV7118" s="86"/>
      <c r="GW7118" s="86"/>
      <c r="GX7118" s="86"/>
      <c r="GY7118" s="86"/>
      <c r="GZ7118" s="86"/>
      <c r="HA7118" s="86"/>
      <c r="HB7118" s="86"/>
      <c r="HC7118" s="86"/>
      <c r="HD7118" s="86"/>
      <c r="HE7118" s="86"/>
      <c r="HF7118" s="86"/>
      <c r="HG7118" s="86"/>
      <c r="HH7118" s="86"/>
      <c r="HI7118" s="86"/>
      <c r="HJ7118" s="86"/>
      <c r="HK7118" s="86"/>
      <c r="HL7118" s="86"/>
      <c r="HM7118" s="86"/>
      <c r="HN7118" s="86"/>
      <c r="HO7118" s="86"/>
      <c r="HP7118" s="86"/>
      <c r="HQ7118" s="86"/>
      <c r="HR7118" s="86"/>
      <c r="HS7118" s="86"/>
      <c r="HT7118" s="86"/>
      <c r="HU7118" s="86"/>
      <c r="HV7118" s="86"/>
      <c r="HW7118" s="86"/>
      <c r="HX7118" s="86"/>
      <c r="HY7118" s="86"/>
      <c r="HZ7118" s="86"/>
      <c r="IA7118" s="86"/>
      <c r="IB7118" s="86"/>
      <c r="IC7118" s="86"/>
      <c r="ID7118" s="86"/>
      <c r="IE7118" s="86"/>
      <c r="IF7118" s="86"/>
      <c r="IG7118" s="86"/>
      <c r="IH7118" s="86"/>
      <c r="II7118" s="86"/>
      <c r="IJ7118" s="86"/>
      <c r="IK7118" s="86"/>
      <c r="IL7118" s="86"/>
      <c r="IM7118" s="86"/>
      <c r="IN7118" s="86"/>
      <c r="IO7118" s="86"/>
      <c r="IP7118" s="86"/>
      <c r="IQ7118" s="86"/>
      <c r="IR7118" s="86"/>
      <c r="IS7118" s="86"/>
      <c r="IT7118" s="86"/>
      <c r="IU7118" s="86"/>
      <c r="IV7118" s="86"/>
    </row>
    <row r="7119" spans="1:256" s="21" customFormat="1">
      <c r="A7119" s="13"/>
      <c r="B7119" s="8"/>
      <c r="C7119" s="8"/>
      <c r="D7119" s="113"/>
      <c r="E7119" s="33"/>
      <c r="F7119" s="34"/>
      <c r="G7119" s="63"/>
      <c r="H7119" s="67"/>
      <c r="I7119" s="34"/>
      <c r="J7119" s="34"/>
      <c r="K7119" s="34"/>
      <c r="L7119" s="34"/>
      <c r="M7119" s="34"/>
      <c r="N7119" s="34"/>
      <c r="O7119" s="34"/>
      <c r="P7119" s="34"/>
      <c r="Q7119" s="34"/>
      <c r="R7119" s="34"/>
      <c r="S7119" s="34"/>
      <c r="T7119" s="34"/>
      <c r="U7119" s="34"/>
      <c r="V7119" s="34"/>
      <c r="W7119" s="34"/>
      <c r="X7119" s="63"/>
      <c r="Y7119" s="34"/>
      <c r="Z7119" s="65"/>
      <c r="AA7119" s="65"/>
      <c r="AB7119" s="34"/>
      <c r="AC7119" s="34"/>
      <c r="AD7119" s="34"/>
      <c r="AE7119" s="34"/>
      <c r="AF7119" s="34"/>
      <c r="AG7119" s="34"/>
      <c r="AH7119" s="34"/>
      <c r="AI7119" s="34"/>
      <c r="AJ7119" s="34"/>
      <c r="AK7119" s="34"/>
      <c r="AL7119" s="34"/>
      <c r="AM7119" s="34"/>
      <c r="AN7119" s="34"/>
      <c r="AO7119" s="34"/>
      <c r="AP7119" s="34"/>
      <c r="AQ7119" s="34"/>
      <c r="AR7119" s="28"/>
      <c r="AS7119" s="29"/>
      <c r="AT7119" s="29"/>
      <c r="AU7119" s="29"/>
      <c r="AV7119" s="402"/>
      <c r="AW7119" s="402"/>
      <c r="AX7119" s="402"/>
      <c r="AY7119" s="402"/>
      <c r="AZ7119" s="402"/>
      <c r="BA7119" s="402"/>
      <c r="BB7119" s="402"/>
      <c r="BC7119" s="402"/>
      <c r="BD7119" s="402"/>
      <c r="BE7119" s="402"/>
      <c r="BF7119" s="402"/>
      <c r="BG7119" s="402"/>
      <c r="BH7119" s="402"/>
      <c r="BI7119" s="402"/>
      <c r="BJ7119" s="402"/>
      <c r="BK7119" s="402"/>
      <c r="BL7119" s="402"/>
      <c r="BM7119" s="402"/>
      <c r="BN7119" s="402"/>
      <c r="BO7119" s="402"/>
      <c r="BP7119" s="402"/>
      <c r="BQ7119" s="402"/>
      <c r="BR7119" s="402"/>
      <c r="BS7119" s="402"/>
      <c r="BT7119" s="402"/>
      <c r="BU7119" s="402"/>
      <c r="BV7119" s="402"/>
      <c r="BW7119" s="402"/>
      <c r="BX7119" s="402"/>
      <c r="BY7119" s="402"/>
      <c r="BZ7119" s="402"/>
      <c r="CA7119" s="402"/>
      <c r="CB7119" s="402"/>
      <c r="CC7119" s="402"/>
      <c r="CD7119" s="402"/>
      <c r="CE7119" s="402"/>
      <c r="CF7119" s="402"/>
      <c r="CG7119" s="402"/>
      <c r="CH7119" s="402"/>
      <c r="CI7119" s="402"/>
      <c r="CJ7119" s="402"/>
      <c r="CK7119" s="402"/>
      <c r="CL7119" s="402"/>
      <c r="CM7119" s="402"/>
      <c r="CN7119" s="402"/>
      <c r="CO7119" s="402"/>
      <c r="CP7119" s="402"/>
      <c r="CQ7119" s="402"/>
      <c r="CR7119" s="402"/>
      <c r="CS7119" s="402"/>
      <c r="CT7119" s="402"/>
      <c r="CU7119" s="402"/>
      <c r="CV7119" s="402"/>
      <c r="CW7119" s="402"/>
      <c r="CX7119" s="402"/>
      <c r="CY7119" s="402"/>
      <c r="CZ7119" s="402"/>
      <c r="DA7119" s="402"/>
      <c r="DB7119" s="402"/>
      <c r="DC7119" s="402"/>
      <c r="DD7119" s="402"/>
      <c r="DE7119" s="402"/>
      <c r="DF7119" s="402"/>
      <c r="DG7119" s="402"/>
      <c r="DH7119" s="402"/>
      <c r="DI7119" s="402"/>
      <c r="DJ7119" s="402"/>
      <c r="DK7119" s="402"/>
      <c r="DL7119" s="402"/>
      <c r="DM7119" s="402"/>
      <c r="DN7119" s="402"/>
      <c r="DO7119" s="402"/>
      <c r="DP7119" s="402"/>
      <c r="DQ7119" s="402"/>
      <c r="DR7119" s="402"/>
      <c r="DS7119" s="402"/>
      <c r="DT7119" s="402"/>
      <c r="DU7119" s="402"/>
      <c r="DV7119" s="402"/>
      <c r="DW7119" s="402"/>
      <c r="DX7119" s="402"/>
      <c r="DY7119" s="402"/>
      <c r="DZ7119" s="402"/>
      <c r="EA7119" s="402"/>
      <c r="EB7119" s="402"/>
      <c r="EC7119" s="402"/>
      <c r="ED7119" s="402"/>
      <c r="EE7119" s="402"/>
      <c r="EF7119" s="402"/>
      <c r="EG7119" s="402"/>
      <c r="EH7119" s="402"/>
      <c r="EI7119" s="402"/>
      <c r="EJ7119" s="402"/>
      <c r="EK7119" s="402"/>
      <c r="EL7119" s="402"/>
      <c r="EM7119" s="402"/>
      <c r="EN7119" s="402"/>
      <c r="EO7119" s="402"/>
      <c r="EP7119" s="402"/>
      <c r="EQ7119" s="402"/>
      <c r="ER7119" s="402"/>
      <c r="ES7119" s="402"/>
      <c r="ET7119" s="402"/>
      <c r="EU7119" s="402"/>
      <c r="EV7119" s="402"/>
      <c r="EW7119" s="402"/>
      <c r="EX7119" s="402"/>
      <c r="EY7119" s="402"/>
      <c r="EZ7119" s="402"/>
      <c r="FA7119" s="402"/>
      <c r="FB7119" s="402"/>
      <c r="FC7119" s="402"/>
      <c r="FD7119" s="402"/>
      <c r="FE7119" s="402"/>
      <c r="FF7119" s="402"/>
      <c r="FG7119" s="402"/>
      <c r="FH7119" s="402"/>
      <c r="FI7119" s="402"/>
      <c r="FJ7119" s="402"/>
      <c r="FK7119" s="402"/>
      <c r="FL7119" s="402"/>
      <c r="FM7119" s="402"/>
      <c r="FN7119" s="402"/>
      <c r="FO7119" s="402"/>
      <c r="FP7119" s="402"/>
      <c r="FQ7119" s="402"/>
      <c r="FR7119" s="402"/>
      <c r="FS7119" s="402"/>
      <c r="FT7119" s="402"/>
      <c r="FU7119" s="402"/>
      <c r="FV7119" s="402"/>
      <c r="FW7119" s="402"/>
      <c r="FX7119" s="402"/>
      <c r="FY7119" s="402"/>
      <c r="FZ7119" s="402"/>
      <c r="GA7119" s="402"/>
      <c r="GB7119" s="402"/>
      <c r="GC7119" s="402"/>
      <c r="GD7119" s="402"/>
      <c r="GE7119" s="402"/>
      <c r="GF7119" s="402"/>
      <c r="GG7119" s="402"/>
      <c r="GH7119" s="402"/>
      <c r="GI7119" s="402"/>
      <c r="GJ7119" s="402"/>
      <c r="GK7119" s="402"/>
      <c r="GL7119" s="402"/>
      <c r="GM7119" s="402"/>
      <c r="GN7119" s="402"/>
      <c r="GO7119" s="402"/>
      <c r="GP7119" s="402"/>
      <c r="GQ7119" s="402"/>
      <c r="GR7119" s="402"/>
      <c r="GS7119" s="402"/>
      <c r="GT7119" s="402"/>
      <c r="GU7119" s="402"/>
      <c r="GV7119" s="402"/>
      <c r="GW7119" s="402"/>
      <c r="GX7119" s="402"/>
      <c r="GY7119" s="402"/>
      <c r="GZ7119" s="402"/>
      <c r="HA7119" s="402"/>
      <c r="HB7119" s="402"/>
      <c r="HC7119" s="402"/>
      <c r="HD7119" s="402"/>
      <c r="HE7119" s="402"/>
      <c r="HF7119" s="402"/>
      <c r="HG7119" s="402"/>
      <c r="HH7119" s="402"/>
      <c r="HI7119" s="402"/>
      <c r="HJ7119" s="402"/>
      <c r="HK7119" s="402"/>
      <c r="HL7119" s="402"/>
      <c r="HM7119" s="402"/>
      <c r="HN7119" s="402"/>
      <c r="HO7119" s="402"/>
      <c r="HP7119" s="402"/>
      <c r="HQ7119" s="402"/>
      <c r="HR7119" s="402"/>
      <c r="HS7119" s="402"/>
      <c r="HT7119" s="402"/>
      <c r="HU7119" s="402"/>
      <c r="HV7119" s="402"/>
      <c r="HW7119" s="402"/>
      <c r="HX7119" s="402"/>
      <c r="HY7119" s="402"/>
      <c r="HZ7119" s="402"/>
      <c r="IA7119" s="402"/>
      <c r="IB7119" s="402"/>
      <c r="IC7119" s="402"/>
      <c r="ID7119" s="402"/>
      <c r="IE7119" s="402"/>
      <c r="IF7119" s="402"/>
      <c r="IG7119" s="402"/>
      <c r="IH7119" s="402"/>
      <c r="II7119" s="402"/>
      <c r="IJ7119" s="402"/>
      <c r="IK7119" s="402"/>
      <c r="IL7119" s="402"/>
      <c r="IM7119" s="402"/>
      <c r="IN7119" s="402"/>
      <c r="IO7119" s="402"/>
      <c r="IP7119" s="402"/>
      <c r="IQ7119" s="402"/>
      <c r="IR7119" s="402"/>
      <c r="IS7119" s="402"/>
      <c r="IT7119" s="402"/>
      <c r="IU7119" s="402"/>
      <c r="IV7119" s="402"/>
    </row>
    <row r="7120" spans="1:256" s="21" customFormat="1">
      <c r="A7120" s="13"/>
      <c r="B7120" s="8"/>
      <c r="C7120" s="8"/>
      <c r="D7120" s="113"/>
      <c r="E7120" s="33"/>
      <c r="F7120" s="34"/>
      <c r="G7120" s="63"/>
      <c r="H7120" s="67"/>
      <c r="I7120" s="34"/>
      <c r="J7120" s="34"/>
      <c r="K7120" s="34"/>
      <c r="L7120" s="34"/>
      <c r="M7120" s="34"/>
      <c r="N7120" s="34"/>
      <c r="O7120" s="34"/>
      <c r="P7120" s="34"/>
      <c r="Q7120" s="34"/>
      <c r="R7120" s="34"/>
      <c r="S7120" s="34"/>
      <c r="T7120" s="34"/>
      <c r="U7120" s="34"/>
      <c r="V7120" s="34"/>
      <c r="W7120" s="34"/>
      <c r="X7120" s="63"/>
      <c r="Y7120" s="34"/>
      <c r="Z7120" s="65"/>
      <c r="AA7120" s="65"/>
      <c r="AB7120" s="34"/>
      <c r="AC7120" s="34"/>
      <c r="AD7120" s="34"/>
      <c r="AE7120" s="34"/>
      <c r="AF7120" s="34"/>
      <c r="AG7120" s="34"/>
      <c r="AH7120" s="34"/>
      <c r="AI7120" s="34"/>
      <c r="AJ7120" s="34"/>
      <c r="AK7120" s="34"/>
      <c r="AL7120" s="34"/>
      <c r="AM7120" s="34"/>
      <c r="AN7120" s="34"/>
      <c r="AO7120" s="34"/>
      <c r="AP7120" s="34"/>
      <c r="AQ7120" s="34"/>
      <c r="AR7120" s="28"/>
      <c r="AS7120" s="29"/>
      <c r="AT7120" s="29"/>
      <c r="AU7120" s="29"/>
      <c r="AV7120" s="402"/>
      <c r="AW7120" s="402"/>
      <c r="AX7120" s="402"/>
      <c r="AY7120" s="402"/>
      <c r="AZ7120" s="402"/>
      <c r="BA7120" s="402"/>
      <c r="BB7120" s="402"/>
      <c r="BC7120" s="402"/>
      <c r="BD7120" s="402"/>
      <c r="BE7120" s="402"/>
      <c r="BF7120" s="402"/>
      <c r="BG7120" s="402"/>
      <c r="BH7120" s="402"/>
      <c r="BI7120" s="402"/>
      <c r="BJ7120" s="402"/>
      <c r="BK7120" s="402"/>
      <c r="BL7120" s="402"/>
      <c r="BM7120" s="402"/>
      <c r="BN7120" s="402"/>
      <c r="BO7120" s="402"/>
      <c r="BP7120" s="402"/>
      <c r="BQ7120" s="402"/>
      <c r="BR7120" s="402"/>
      <c r="BS7120" s="402"/>
      <c r="BT7120" s="402"/>
      <c r="BU7120" s="402"/>
      <c r="BV7120" s="402"/>
      <c r="BW7120" s="402"/>
      <c r="BX7120" s="402"/>
      <c r="BY7120" s="402"/>
      <c r="BZ7120" s="402"/>
      <c r="CA7120" s="402"/>
      <c r="CB7120" s="402"/>
      <c r="CC7120" s="402"/>
      <c r="CD7120" s="402"/>
      <c r="CE7120" s="402"/>
      <c r="CF7120" s="402"/>
      <c r="CG7120" s="402"/>
      <c r="CH7120" s="402"/>
      <c r="CI7120" s="402"/>
      <c r="CJ7120" s="402"/>
      <c r="CK7120" s="402"/>
      <c r="CL7120" s="402"/>
      <c r="CM7120" s="402"/>
      <c r="CN7120" s="402"/>
      <c r="CO7120" s="402"/>
      <c r="CP7120" s="402"/>
      <c r="CQ7120" s="402"/>
      <c r="CR7120" s="402"/>
      <c r="CS7120" s="402"/>
      <c r="CT7120" s="402"/>
      <c r="CU7120" s="402"/>
      <c r="CV7120" s="402"/>
      <c r="CW7120" s="402"/>
      <c r="CX7120" s="402"/>
      <c r="CY7120" s="402"/>
      <c r="CZ7120" s="402"/>
      <c r="DA7120" s="402"/>
      <c r="DB7120" s="402"/>
      <c r="DC7120" s="402"/>
      <c r="DD7120" s="402"/>
      <c r="DE7120" s="402"/>
      <c r="DF7120" s="402"/>
      <c r="DG7120" s="402"/>
      <c r="DH7120" s="402"/>
      <c r="DI7120" s="402"/>
      <c r="DJ7120" s="402"/>
      <c r="DK7120" s="402"/>
      <c r="DL7120" s="402"/>
      <c r="DM7120" s="402"/>
      <c r="DN7120" s="402"/>
      <c r="DO7120" s="402"/>
      <c r="DP7120" s="402"/>
      <c r="DQ7120" s="402"/>
      <c r="DR7120" s="402"/>
      <c r="DS7120" s="402"/>
      <c r="DT7120" s="402"/>
      <c r="DU7120" s="402"/>
      <c r="DV7120" s="402"/>
      <c r="DW7120" s="402"/>
      <c r="DX7120" s="402"/>
      <c r="DY7120" s="402"/>
      <c r="DZ7120" s="402"/>
      <c r="EA7120" s="402"/>
      <c r="EB7120" s="402"/>
      <c r="EC7120" s="402"/>
      <c r="ED7120" s="402"/>
      <c r="EE7120" s="402"/>
      <c r="EF7120" s="402"/>
      <c r="EG7120" s="402"/>
      <c r="EH7120" s="402"/>
      <c r="EI7120" s="402"/>
      <c r="EJ7120" s="402"/>
      <c r="EK7120" s="402"/>
      <c r="EL7120" s="402"/>
      <c r="EM7120" s="402"/>
      <c r="EN7120" s="402"/>
      <c r="EO7120" s="402"/>
      <c r="EP7120" s="402"/>
      <c r="EQ7120" s="402"/>
      <c r="ER7120" s="402"/>
      <c r="ES7120" s="402"/>
      <c r="ET7120" s="402"/>
      <c r="EU7120" s="402"/>
      <c r="EV7120" s="402"/>
      <c r="EW7120" s="402"/>
      <c r="EX7120" s="402"/>
      <c r="EY7120" s="402"/>
      <c r="EZ7120" s="402"/>
      <c r="FA7120" s="402"/>
      <c r="FB7120" s="402"/>
      <c r="FC7120" s="402"/>
      <c r="FD7120" s="402"/>
      <c r="FE7120" s="402"/>
      <c r="FF7120" s="402"/>
      <c r="FG7120" s="402"/>
      <c r="FH7120" s="402"/>
      <c r="FI7120" s="402"/>
      <c r="FJ7120" s="402"/>
      <c r="FK7120" s="402"/>
      <c r="FL7120" s="402"/>
      <c r="FM7120" s="402"/>
      <c r="FN7120" s="402"/>
      <c r="FO7120" s="402"/>
      <c r="FP7120" s="402"/>
      <c r="FQ7120" s="402"/>
      <c r="FR7120" s="402"/>
      <c r="FS7120" s="402"/>
      <c r="FT7120" s="402"/>
      <c r="FU7120" s="402"/>
      <c r="FV7120" s="402"/>
      <c r="FW7120" s="402"/>
      <c r="FX7120" s="402"/>
      <c r="FY7120" s="402"/>
      <c r="FZ7120" s="402"/>
      <c r="GA7120" s="402"/>
      <c r="GB7120" s="402"/>
      <c r="GC7120" s="402"/>
      <c r="GD7120" s="402"/>
      <c r="GE7120" s="402"/>
      <c r="GF7120" s="402"/>
      <c r="GG7120" s="402"/>
      <c r="GH7120" s="402"/>
      <c r="GI7120" s="402"/>
      <c r="GJ7120" s="402"/>
      <c r="GK7120" s="402"/>
      <c r="GL7120" s="402"/>
      <c r="GM7120" s="402"/>
      <c r="GN7120" s="402"/>
      <c r="GO7120" s="402"/>
      <c r="GP7120" s="402"/>
      <c r="GQ7120" s="402"/>
      <c r="GR7120" s="402"/>
      <c r="GS7120" s="402"/>
      <c r="GT7120" s="402"/>
      <c r="GU7120" s="402"/>
      <c r="GV7120" s="402"/>
      <c r="GW7120" s="402"/>
      <c r="GX7120" s="402"/>
      <c r="GY7120" s="402"/>
      <c r="GZ7120" s="402"/>
      <c r="HA7120" s="402"/>
      <c r="HB7120" s="402"/>
      <c r="HC7120" s="402"/>
      <c r="HD7120" s="402"/>
      <c r="HE7120" s="402"/>
      <c r="HF7120" s="402"/>
      <c r="HG7120" s="402"/>
      <c r="HH7120" s="402"/>
      <c r="HI7120" s="402"/>
      <c r="HJ7120" s="402"/>
      <c r="HK7120" s="402"/>
      <c r="HL7120" s="402"/>
      <c r="HM7120" s="402"/>
      <c r="HN7120" s="402"/>
      <c r="HO7120" s="402"/>
      <c r="HP7120" s="402"/>
      <c r="HQ7120" s="402"/>
      <c r="HR7120" s="402"/>
      <c r="HS7120" s="402"/>
      <c r="HT7120" s="402"/>
      <c r="HU7120" s="402"/>
      <c r="HV7120" s="402"/>
      <c r="HW7120" s="402"/>
      <c r="HX7120" s="402"/>
      <c r="HY7120" s="402"/>
      <c r="HZ7120" s="402"/>
      <c r="IA7120" s="402"/>
      <c r="IB7120" s="402"/>
      <c r="IC7120" s="402"/>
      <c r="ID7120" s="402"/>
      <c r="IE7120" s="402"/>
      <c r="IF7120" s="402"/>
      <c r="IG7120" s="402"/>
      <c r="IH7120" s="402"/>
      <c r="II7120" s="402"/>
      <c r="IJ7120" s="402"/>
      <c r="IK7120" s="402"/>
      <c r="IL7120" s="402"/>
      <c r="IM7120" s="402"/>
      <c r="IN7120" s="402"/>
      <c r="IO7120" s="402"/>
      <c r="IP7120" s="402"/>
      <c r="IQ7120" s="402"/>
      <c r="IR7120" s="402"/>
      <c r="IS7120" s="402"/>
      <c r="IT7120" s="402"/>
      <c r="IU7120" s="402"/>
      <c r="IV7120" s="402"/>
    </row>
    <row r="7121" spans="1:256" s="21" customFormat="1">
      <c r="A7121" s="14"/>
      <c r="B7121" s="11">
        <v>7</v>
      </c>
      <c r="C7121" s="11"/>
      <c r="D7121" s="85" t="s">
        <v>8</v>
      </c>
      <c r="E7121" s="31">
        <v>55046000</v>
      </c>
      <c r="F7121" s="31">
        <f t="shared" ref="F7121:V7121" si="1094">SUM(F7122:F7123)</f>
        <v>0</v>
      </c>
      <c r="G7121" s="31">
        <f t="shared" si="1094"/>
        <v>0</v>
      </c>
      <c r="H7121" s="31">
        <f t="shared" si="1094"/>
        <v>0</v>
      </c>
      <c r="I7121" s="31">
        <f t="shared" si="1094"/>
        <v>0</v>
      </c>
      <c r="J7121" s="31">
        <f t="shared" si="1094"/>
        <v>0</v>
      </c>
      <c r="K7121" s="31">
        <f t="shared" si="1094"/>
        <v>0</v>
      </c>
      <c r="L7121" s="31">
        <f t="shared" si="1094"/>
        <v>0</v>
      </c>
      <c r="M7121" s="31">
        <f t="shared" si="1094"/>
        <v>0</v>
      </c>
      <c r="N7121" s="31">
        <f t="shared" si="1094"/>
        <v>0</v>
      </c>
      <c r="O7121" s="31">
        <f t="shared" si="1094"/>
        <v>0</v>
      </c>
      <c r="P7121" s="31">
        <f t="shared" si="1094"/>
        <v>0</v>
      </c>
      <c r="Q7121" s="31">
        <f t="shared" si="1094"/>
        <v>0</v>
      </c>
      <c r="R7121" s="31">
        <f t="shared" si="1094"/>
        <v>0</v>
      </c>
      <c r="S7121" s="31">
        <f t="shared" si="1094"/>
        <v>0</v>
      </c>
      <c r="T7121" s="31">
        <f t="shared" si="1094"/>
        <v>0</v>
      </c>
      <c r="U7121" s="31">
        <f t="shared" si="1094"/>
        <v>0</v>
      </c>
      <c r="V7121" s="31">
        <f t="shared" si="1094"/>
        <v>0</v>
      </c>
      <c r="W7121" s="31">
        <f>SUM(O7121:V7121)</f>
        <v>0</v>
      </c>
      <c r="X7121" s="31">
        <f>SUM(X7122:X7123)</f>
        <v>0</v>
      </c>
      <c r="Y7121" s="31">
        <f>H7121+I7121+J7121+K7121+L7121+M7121+N7121+W7121+X7121</f>
        <v>0</v>
      </c>
      <c r="Z7121" s="31">
        <f t="shared" ref="Z7121:AK7121" si="1095">SUM(Z7122:Z7123)</f>
        <v>0</v>
      </c>
      <c r="AA7121" s="31">
        <f t="shared" si="1095"/>
        <v>0</v>
      </c>
      <c r="AB7121" s="31">
        <f t="shared" si="1095"/>
        <v>0</v>
      </c>
      <c r="AC7121" s="31">
        <f t="shared" si="1095"/>
        <v>0</v>
      </c>
      <c r="AD7121" s="31">
        <f t="shared" si="1095"/>
        <v>0</v>
      </c>
      <c r="AE7121" s="31">
        <f t="shared" si="1095"/>
        <v>0</v>
      </c>
      <c r="AF7121" s="31">
        <f t="shared" si="1095"/>
        <v>0</v>
      </c>
      <c r="AG7121" s="31">
        <f t="shared" si="1095"/>
        <v>0</v>
      </c>
      <c r="AH7121" s="31">
        <f t="shared" si="1095"/>
        <v>0</v>
      </c>
      <c r="AI7121" s="31">
        <f t="shared" si="1095"/>
        <v>0</v>
      </c>
      <c r="AJ7121" s="31">
        <f t="shared" si="1095"/>
        <v>0</v>
      </c>
      <c r="AK7121" s="31">
        <f t="shared" si="1095"/>
        <v>0</v>
      </c>
      <c r="AL7121" s="31">
        <f>SUM(AD7121:AK7121)</f>
        <v>0</v>
      </c>
      <c r="AM7121" s="31">
        <f>SUM(AM7122:AM7123)</f>
        <v>0</v>
      </c>
      <c r="AN7121" s="31">
        <f>SUM(AN7122:AN7123)</f>
        <v>0</v>
      </c>
      <c r="AO7121" s="31">
        <f>Z7121+AA7121+AB7121+AC7121+AL7121+AM7121+AN7121</f>
        <v>0</v>
      </c>
      <c r="AP7121" s="32">
        <f>E7121+Y7121-AO7121</f>
        <v>55046000</v>
      </c>
      <c r="AQ7121" s="32"/>
      <c r="AR7121" s="28"/>
      <c r="AS7121" s="29">
        <f>E7121+H7121+I7121+J7121+K7121+L7121+M7121+N7121+W7121+X7121-Z7121-AB7121-AL7121-AC7121-AM7121-AN7121</f>
        <v>55046000</v>
      </c>
      <c r="AT7121" s="29">
        <f>AP7121-AS7121</f>
        <v>0</v>
      </c>
      <c r="AU7121" s="29">
        <f>E7121</f>
        <v>55046000</v>
      </c>
      <c r="AV7121" s="86">
        <f>AS7121-AU7121</f>
        <v>0</v>
      </c>
      <c r="AW7121" s="86">
        <f>Y7121-AO7121</f>
        <v>0</v>
      </c>
      <c r="AX7121" s="86">
        <f>AV7121-AW7121</f>
        <v>0</v>
      </c>
      <c r="AZ7121" s="398"/>
    </row>
    <row r="7122" spans="1:256" s="21" customFormat="1">
      <c r="A7122" s="10"/>
      <c r="B7122" s="8"/>
      <c r="C7122" s="8"/>
      <c r="D7122" s="82"/>
      <c r="E7122" s="33"/>
      <c r="F7122" s="33"/>
      <c r="G7122" s="282"/>
      <c r="H7122" s="283"/>
      <c r="I7122" s="33"/>
      <c r="J7122" s="33"/>
      <c r="K7122" s="33"/>
      <c r="L7122" s="33"/>
      <c r="M7122" s="33"/>
      <c r="N7122" s="33"/>
      <c r="O7122" s="33"/>
      <c r="P7122" s="33"/>
      <c r="Q7122" s="33"/>
      <c r="R7122" s="33"/>
      <c r="S7122" s="33"/>
      <c r="T7122" s="33"/>
      <c r="U7122" s="33"/>
      <c r="V7122" s="33"/>
      <c r="W7122" s="33"/>
      <c r="X7122" s="282"/>
      <c r="Y7122" s="33"/>
      <c r="Z7122" s="284"/>
      <c r="AA7122" s="284"/>
      <c r="AB7122" s="33"/>
      <c r="AC7122" s="33"/>
      <c r="AD7122" s="33"/>
      <c r="AE7122" s="33"/>
      <c r="AF7122" s="33"/>
      <c r="AG7122" s="33"/>
      <c r="AH7122" s="33"/>
      <c r="AI7122" s="33"/>
      <c r="AJ7122" s="33"/>
      <c r="AK7122" s="33"/>
      <c r="AL7122" s="33"/>
      <c r="AM7122" s="33"/>
      <c r="AN7122" s="33"/>
      <c r="AO7122" s="33"/>
      <c r="AP7122" s="34"/>
      <c r="AQ7122" s="70"/>
      <c r="AR7122" s="76"/>
      <c r="AS7122" s="60"/>
      <c r="AT7122" s="60"/>
      <c r="AU7122" s="60"/>
    </row>
    <row r="7123" spans="1:256" s="21" customFormat="1">
      <c r="A7123" s="10"/>
      <c r="B7123" s="8"/>
      <c r="C7123" s="8"/>
      <c r="D7123" s="82"/>
      <c r="E7123" s="33"/>
      <c r="F7123" s="33"/>
      <c r="G7123" s="282"/>
      <c r="H7123" s="283"/>
      <c r="I7123" s="33"/>
      <c r="J7123" s="33"/>
      <c r="K7123" s="33"/>
      <c r="L7123" s="33"/>
      <c r="M7123" s="33"/>
      <c r="N7123" s="33"/>
      <c r="O7123" s="33"/>
      <c r="P7123" s="33"/>
      <c r="Q7123" s="33"/>
      <c r="R7123" s="33"/>
      <c r="S7123" s="33"/>
      <c r="T7123" s="33"/>
      <c r="U7123" s="33"/>
      <c r="V7123" s="33"/>
      <c r="W7123" s="33"/>
      <c r="X7123" s="282"/>
      <c r="Y7123" s="33"/>
      <c r="Z7123" s="284"/>
      <c r="AA7123" s="284"/>
      <c r="AB7123" s="33"/>
      <c r="AC7123" s="33"/>
      <c r="AD7123" s="33"/>
      <c r="AE7123" s="33"/>
      <c r="AF7123" s="33"/>
      <c r="AG7123" s="33"/>
      <c r="AH7123" s="33"/>
      <c r="AI7123" s="33"/>
      <c r="AJ7123" s="33"/>
      <c r="AK7123" s="33"/>
      <c r="AL7123" s="33"/>
      <c r="AM7123" s="33"/>
      <c r="AN7123" s="33"/>
      <c r="AO7123" s="33"/>
      <c r="AP7123" s="34"/>
      <c r="AQ7123" s="70"/>
      <c r="AR7123" s="76"/>
      <c r="AS7123" s="60"/>
      <c r="AT7123" s="60"/>
      <c r="AU7123" s="60"/>
    </row>
    <row r="7124" spans="1:256" s="21" customFormat="1">
      <c r="A7124" s="14"/>
      <c r="B7124" s="11">
        <v>8</v>
      </c>
      <c r="C7124" s="11"/>
      <c r="D7124" s="77" t="s">
        <v>39</v>
      </c>
      <c r="E7124" s="31">
        <v>13340000</v>
      </c>
      <c r="F7124" s="31">
        <f t="shared" ref="F7124:V7124" si="1096">SUM(F7125:F7129)</f>
        <v>0</v>
      </c>
      <c r="G7124" s="31">
        <f t="shared" si="1096"/>
        <v>0</v>
      </c>
      <c r="H7124" s="31">
        <f t="shared" si="1096"/>
        <v>0</v>
      </c>
      <c r="I7124" s="31">
        <f t="shared" si="1096"/>
        <v>0</v>
      </c>
      <c r="J7124" s="31">
        <f t="shared" si="1096"/>
        <v>0</v>
      </c>
      <c r="K7124" s="31">
        <f t="shared" si="1096"/>
        <v>0</v>
      </c>
      <c r="L7124" s="31">
        <f t="shared" si="1096"/>
        <v>0</v>
      </c>
      <c r="M7124" s="31">
        <f t="shared" si="1096"/>
        <v>0</v>
      </c>
      <c r="N7124" s="31">
        <f t="shared" si="1096"/>
        <v>0</v>
      </c>
      <c r="O7124" s="31">
        <f t="shared" si="1096"/>
        <v>0</v>
      </c>
      <c r="P7124" s="31">
        <f t="shared" si="1096"/>
        <v>0</v>
      </c>
      <c r="Q7124" s="31">
        <f t="shared" si="1096"/>
        <v>0</v>
      </c>
      <c r="R7124" s="31">
        <f t="shared" si="1096"/>
        <v>0</v>
      </c>
      <c r="S7124" s="31">
        <f t="shared" si="1096"/>
        <v>0</v>
      </c>
      <c r="T7124" s="31">
        <f t="shared" si="1096"/>
        <v>0</v>
      </c>
      <c r="U7124" s="31">
        <f t="shared" si="1096"/>
        <v>0</v>
      </c>
      <c r="V7124" s="31">
        <f t="shared" si="1096"/>
        <v>0</v>
      </c>
      <c r="W7124" s="31">
        <f>SUM(O7124:V7124)</f>
        <v>0</v>
      </c>
      <c r="X7124" s="31">
        <f>SUM(X7125:X7129)</f>
        <v>0</v>
      </c>
      <c r="Y7124" s="31">
        <f>H7124+I7124+J7124+K7124+L7124+M7124+N7124+W7124+X7124</f>
        <v>0</v>
      </c>
      <c r="Z7124" s="31">
        <f t="shared" ref="Z7124:AK7124" si="1097">SUM(Z7125:Z7129)</f>
        <v>0</v>
      </c>
      <c r="AA7124" s="31">
        <f t="shared" si="1097"/>
        <v>0</v>
      </c>
      <c r="AB7124" s="31">
        <f t="shared" si="1097"/>
        <v>0</v>
      </c>
      <c r="AC7124" s="31">
        <f t="shared" si="1097"/>
        <v>0</v>
      </c>
      <c r="AD7124" s="31">
        <f t="shared" si="1097"/>
        <v>0</v>
      </c>
      <c r="AE7124" s="31">
        <f t="shared" si="1097"/>
        <v>0</v>
      </c>
      <c r="AF7124" s="31">
        <f t="shared" si="1097"/>
        <v>0</v>
      </c>
      <c r="AG7124" s="31">
        <f t="shared" si="1097"/>
        <v>0</v>
      </c>
      <c r="AH7124" s="31">
        <f t="shared" si="1097"/>
        <v>0</v>
      </c>
      <c r="AI7124" s="31">
        <f t="shared" si="1097"/>
        <v>0</v>
      </c>
      <c r="AJ7124" s="31">
        <f t="shared" si="1097"/>
        <v>0</v>
      </c>
      <c r="AK7124" s="31">
        <f t="shared" si="1097"/>
        <v>0</v>
      </c>
      <c r="AL7124" s="31">
        <f>SUM(AD7124:AK7124)</f>
        <v>0</v>
      </c>
      <c r="AM7124" s="31">
        <f>SUM(AM7125:AM7129)</f>
        <v>0</v>
      </c>
      <c r="AN7124" s="31">
        <f>SUM(AN7125:AN7129)</f>
        <v>0</v>
      </c>
      <c r="AO7124" s="31">
        <f>Z7124+AA7124+AB7124+AC7124+AL7124+AM7124+AN7124</f>
        <v>0</v>
      </c>
      <c r="AP7124" s="32">
        <f>E7124+Y7124-AO7124</f>
        <v>13340000</v>
      </c>
      <c r="AQ7124" s="32"/>
      <c r="AR7124" s="28"/>
      <c r="AS7124" s="29">
        <f>E7124+H7124+I7124+J7124+K7124+L7124+M7124+N7124+W7124+X7124-Z7124-AB7124-AL7124-AC7124-AM7124-AN7124</f>
        <v>13340000</v>
      </c>
      <c r="AT7124" s="29">
        <f>AP7124-AS7124</f>
        <v>0</v>
      </c>
      <c r="AU7124" s="29">
        <f>E7124</f>
        <v>13340000</v>
      </c>
      <c r="AV7124" s="86">
        <f>AS7124-AU7124</f>
        <v>0</v>
      </c>
      <c r="AW7124" s="86">
        <f>Y7124-AO7124</f>
        <v>0</v>
      </c>
      <c r="AX7124" s="86">
        <f>AV7124-AW7124</f>
        <v>0</v>
      </c>
      <c r="AZ7124" s="398"/>
    </row>
    <row r="7125" spans="1:256" s="402" customFormat="1">
      <c r="A7125" s="13"/>
      <c r="B7125" s="8"/>
      <c r="C7125" s="8"/>
      <c r="D7125" s="324"/>
      <c r="E7125" s="33"/>
      <c r="F7125" s="33"/>
      <c r="G7125" s="282"/>
      <c r="H7125" s="283"/>
      <c r="I7125" s="33"/>
      <c r="J7125" s="33"/>
      <c r="K7125" s="33"/>
      <c r="L7125" s="33"/>
      <c r="M7125" s="33"/>
      <c r="N7125" s="33"/>
      <c r="O7125" s="33"/>
      <c r="P7125" s="33"/>
      <c r="Q7125" s="33"/>
      <c r="R7125" s="33"/>
      <c r="S7125" s="33"/>
      <c r="T7125" s="33"/>
      <c r="U7125" s="33"/>
      <c r="V7125" s="33"/>
      <c r="W7125" s="33"/>
      <c r="X7125" s="282"/>
      <c r="Y7125" s="33"/>
      <c r="Z7125" s="284"/>
      <c r="AA7125" s="284"/>
      <c r="AB7125" s="33"/>
      <c r="AC7125" s="33"/>
      <c r="AD7125" s="33"/>
      <c r="AE7125" s="33"/>
      <c r="AF7125" s="33"/>
      <c r="AG7125" s="33"/>
      <c r="AH7125" s="33"/>
      <c r="AI7125" s="33"/>
      <c r="AJ7125" s="33"/>
      <c r="AK7125" s="33"/>
      <c r="AL7125" s="33"/>
      <c r="AM7125" s="33"/>
      <c r="AN7125" s="33"/>
      <c r="AO7125" s="33"/>
      <c r="AP7125" s="34"/>
      <c r="AQ7125" s="34"/>
      <c r="AR7125" s="28"/>
      <c r="AS7125" s="29"/>
      <c r="AT7125" s="29"/>
      <c r="AU7125" s="29"/>
    </row>
    <row r="7126" spans="1:256" s="402" customFormat="1">
      <c r="A7126" s="13"/>
      <c r="B7126" s="8"/>
      <c r="C7126" s="8"/>
      <c r="D7126" s="240"/>
      <c r="E7126" s="33"/>
      <c r="F7126" s="321"/>
      <c r="G7126" s="282"/>
      <c r="H7126" s="283"/>
      <c r="I7126" s="33"/>
      <c r="J7126" s="33"/>
      <c r="K7126" s="33"/>
      <c r="L7126" s="33"/>
      <c r="M7126" s="33"/>
      <c r="N7126" s="33"/>
      <c r="O7126" s="33"/>
      <c r="P7126" s="33"/>
      <c r="Q7126" s="33"/>
      <c r="R7126" s="33"/>
      <c r="S7126" s="33"/>
      <c r="T7126" s="33"/>
      <c r="U7126" s="33"/>
      <c r="V7126" s="33"/>
      <c r="W7126" s="33"/>
      <c r="X7126" s="282"/>
      <c r="Y7126" s="33"/>
      <c r="Z7126" s="284"/>
      <c r="AA7126" s="284"/>
      <c r="AB7126" s="33"/>
      <c r="AC7126" s="33"/>
      <c r="AD7126" s="33"/>
      <c r="AE7126" s="33"/>
      <c r="AF7126" s="33"/>
      <c r="AG7126" s="33"/>
      <c r="AH7126" s="33"/>
      <c r="AI7126" s="33"/>
      <c r="AJ7126" s="33"/>
      <c r="AK7126" s="33"/>
      <c r="AL7126" s="33"/>
      <c r="AM7126" s="33"/>
      <c r="AN7126" s="33"/>
      <c r="AO7126" s="33"/>
      <c r="AP7126" s="34"/>
      <c r="AQ7126" s="34"/>
      <c r="AR7126" s="28"/>
      <c r="AS7126" s="29"/>
      <c r="AT7126" s="29"/>
      <c r="AU7126" s="29"/>
    </row>
    <row r="7127" spans="1:256" s="402" customFormat="1">
      <c r="A7127" s="13"/>
      <c r="B7127" s="8"/>
      <c r="C7127" s="8"/>
      <c r="D7127" s="323"/>
      <c r="E7127" s="33"/>
      <c r="F7127" s="33"/>
      <c r="G7127" s="282"/>
      <c r="H7127" s="283"/>
      <c r="I7127" s="33"/>
      <c r="J7127" s="33"/>
      <c r="K7127" s="33"/>
      <c r="L7127" s="33"/>
      <c r="M7127" s="33"/>
      <c r="N7127" s="33"/>
      <c r="O7127" s="33"/>
      <c r="P7127" s="33"/>
      <c r="Q7127" s="33"/>
      <c r="R7127" s="33"/>
      <c r="S7127" s="33"/>
      <c r="T7127" s="33"/>
      <c r="U7127" s="33"/>
      <c r="V7127" s="33"/>
      <c r="W7127" s="33"/>
      <c r="X7127" s="282"/>
      <c r="Y7127" s="33"/>
      <c r="Z7127" s="284"/>
      <c r="AA7127" s="284"/>
      <c r="AB7127" s="33"/>
      <c r="AC7127" s="33"/>
      <c r="AD7127" s="33"/>
      <c r="AE7127" s="33"/>
      <c r="AF7127" s="33"/>
      <c r="AG7127" s="33"/>
      <c r="AH7127" s="33"/>
      <c r="AI7127" s="33"/>
      <c r="AJ7127" s="33"/>
      <c r="AK7127" s="33"/>
      <c r="AL7127" s="33"/>
      <c r="AM7127" s="33"/>
      <c r="AN7127" s="33"/>
      <c r="AO7127" s="33"/>
      <c r="AP7127" s="34"/>
      <c r="AQ7127" s="34"/>
      <c r="AR7127" s="28"/>
      <c r="AS7127" s="29"/>
      <c r="AT7127" s="29"/>
      <c r="AU7127" s="29"/>
    </row>
    <row r="7128" spans="1:256" s="402" customFormat="1">
      <c r="A7128" s="13"/>
      <c r="B7128" s="8"/>
      <c r="C7128" s="8"/>
      <c r="D7128" s="323"/>
      <c r="E7128" s="33"/>
      <c r="F7128" s="33"/>
      <c r="G7128" s="282"/>
      <c r="H7128" s="283"/>
      <c r="I7128" s="33"/>
      <c r="J7128" s="33"/>
      <c r="K7128" s="33"/>
      <c r="L7128" s="33"/>
      <c r="M7128" s="33"/>
      <c r="N7128" s="33"/>
      <c r="O7128" s="33"/>
      <c r="P7128" s="33"/>
      <c r="Q7128" s="33"/>
      <c r="R7128" s="33"/>
      <c r="S7128" s="33"/>
      <c r="T7128" s="33"/>
      <c r="U7128" s="33"/>
      <c r="V7128" s="33"/>
      <c r="W7128" s="33"/>
      <c r="X7128" s="282"/>
      <c r="Y7128" s="33"/>
      <c r="Z7128" s="284"/>
      <c r="AA7128" s="284"/>
      <c r="AB7128" s="33"/>
      <c r="AC7128" s="33"/>
      <c r="AD7128" s="33"/>
      <c r="AE7128" s="33"/>
      <c r="AF7128" s="33"/>
      <c r="AG7128" s="33"/>
      <c r="AH7128" s="33"/>
      <c r="AI7128" s="33"/>
      <c r="AJ7128" s="33"/>
      <c r="AK7128" s="33"/>
      <c r="AL7128" s="33"/>
      <c r="AM7128" s="33"/>
      <c r="AN7128" s="33"/>
      <c r="AO7128" s="33"/>
      <c r="AP7128" s="34"/>
      <c r="AQ7128" s="34"/>
      <c r="AR7128" s="28"/>
      <c r="AS7128" s="29"/>
      <c r="AT7128" s="29"/>
      <c r="AU7128" s="29"/>
    </row>
    <row r="7129" spans="1:256" s="402" customFormat="1">
      <c r="A7129" s="13"/>
      <c r="B7129" s="8"/>
      <c r="C7129" s="8"/>
      <c r="D7129" s="323"/>
      <c r="E7129" s="33"/>
      <c r="F7129" s="33"/>
      <c r="G7129" s="282"/>
      <c r="H7129" s="283"/>
      <c r="I7129" s="33"/>
      <c r="J7129" s="33"/>
      <c r="K7129" s="33"/>
      <c r="L7129" s="33"/>
      <c r="M7129" s="33"/>
      <c r="N7129" s="33"/>
      <c r="O7129" s="33"/>
      <c r="P7129" s="33"/>
      <c r="Q7129" s="33"/>
      <c r="R7129" s="33"/>
      <c r="S7129" s="33"/>
      <c r="T7129" s="33"/>
      <c r="U7129" s="33"/>
      <c r="V7129" s="33"/>
      <c r="W7129" s="33"/>
      <c r="X7129" s="282"/>
      <c r="Y7129" s="33"/>
      <c r="Z7129" s="284"/>
      <c r="AA7129" s="284"/>
      <c r="AB7129" s="33"/>
      <c r="AC7129" s="33"/>
      <c r="AD7129" s="33"/>
      <c r="AE7129" s="33"/>
      <c r="AF7129" s="33"/>
      <c r="AG7129" s="33"/>
      <c r="AH7129" s="33"/>
      <c r="AI7129" s="33"/>
      <c r="AJ7129" s="33"/>
      <c r="AK7129" s="33"/>
      <c r="AL7129" s="33"/>
      <c r="AM7129" s="33"/>
      <c r="AN7129" s="33"/>
      <c r="AO7129" s="33"/>
      <c r="AP7129" s="34"/>
      <c r="AQ7129" s="34"/>
      <c r="AR7129" s="28"/>
      <c r="AS7129" s="29"/>
      <c r="AT7129" s="29"/>
      <c r="AU7129" s="29"/>
    </row>
    <row r="7130" spans="1:256" s="21" customFormat="1" ht="19.5" customHeight="1">
      <c r="A7130" s="526">
        <v>62</v>
      </c>
      <c r="B7130" s="22" t="s">
        <v>97</v>
      </c>
      <c r="C7130" s="20"/>
      <c r="D7130" s="30"/>
      <c r="E7130" s="403">
        <f t="shared" ref="E7130:X7130" si="1098">E7131+E7135+E7155+E7159+E7162+E7165+E7168+E7172</f>
        <v>18844628388</v>
      </c>
      <c r="F7130" s="30">
        <f t="shared" si="1098"/>
        <v>12500000</v>
      </c>
      <c r="G7130" s="30">
        <f t="shared" si="1098"/>
        <v>12500000</v>
      </c>
      <c r="H7130" s="30">
        <f t="shared" si="1098"/>
        <v>12500000</v>
      </c>
      <c r="I7130" s="30">
        <f t="shared" si="1098"/>
        <v>0</v>
      </c>
      <c r="J7130" s="30">
        <f t="shared" si="1098"/>
        <v>0</v>
      </c>
      <c r="K7130" s="30">
        <f t="shared" si="1098"/>
        <v>0</v>
      </c>
      <c r="L7130" s="30">
        <f t="shared" si="1098"/>
        <v>0</v>
      </c>
      <c r="M7130" s="30">
        <f t="shared" si="1098"/>
        <v>0</v>
      </c>
      <c r="N7130" s="30">
        <f t="shared" si="1098"/>
        <v>0</v>
      </c>
      <c r="O7130" s="30">
        <f t="shared" si="1098"/>
        <v>0</v>
      </c>
      <c r="P7130" s="30">
        <f t="shared" si="1098"/>
        <v>0</v>
      </c>
      <c r="Q7130" s="30">
        <f t="shared" si="1098"/>
        <v>0</v>
      </c>
      <c r="R7130" s="30">
        <f t="shared" si="1098"/>
        <v>0</v>
      </c>
      <c r="S7130" s="30">
        <f t="shared" si="1098"/>
        <v>0</v>
      </c>
      <c r="T7130" s="30">
        <f t="shared" si="1098"/>
        <v>0</v>
      </c>
      <c r="U7130" s="30">
        <f t="shared" si="1098"/>
        <v>0</v>
      </c>
      <c r="V7130" s="30">
        <f t="shared" si="1098"/>
        <v>0</v>
      </c>
      <c r="W7130" s="30">
        <f t="shared" si="1098"/>
        <v>0</v>
      </c>
      <c r="X7130" s="30">
        <f t="shared" si="1098"/>
        <v>0</v>
      </c>
      <c r="Y7130" s="30">
        <f>H7130+I7130+J7130+K7130+L7130+M7130+N7130+W7130+X7130</f>
        <v>12500000</v>
      </c>
      <c r="Z7130" s="64">
        <f t="shared" ref="Z7130:AN7130" si="1099">Z7131+Z7135+Z7155+Z7159+Z7162+Z7165+Z7168+Z7172</f>
        <v>0</v>
      </c>
      <c r="AA7130" s="64">
        <f t="shared" si="1099"/>
        <v>0</v>
      </c>
      <c r="AB7130" s="30">
        <f t="shared" si="1099"/>
        <v>0</v>
      </c>
      <c r="AC7130" s="30">
        <f t="shared" si="1099"/>
        <v>0</v>
      </c>
      <c r="AD7130" s="30">
        <f t="shared" si="1099"/>
        <v>0</v>
      </c>
      <c r="AE7130" s="30">
        <f t="shared" si="1099"/>
        <v>0</v>
      </c>
      <c r="AF7130" s="30">
        <f t="shared" si="1099"/>
        <v>0</v>
      </c>
      <c r="AG7130" s="30">
        <f t="shared" si="1099"/>
        <v>0</v>
      </c>
      <c r="AH7130" s="30">
        <f t="shared" si="1099"/>
        <v>0</v>
      </c>
      <c r="AI7130" s="30">
        <f t="shared" si="1099"/>
        <v>0</v>
      </c>
      <c r="AJ7130" s="30">
        <f t="shared" si="1099"/>
        <v>0</v>
      </c>
      <c r="AK7130" s="30">
        <f t="shared" si="1099"/>
        <v>0</v>
      </c>
      <c r="AL7130" s="30">
        <f t="shared" si="1099"/>
        <v>0</v>
      </c>
      <c r="AM7130" s="30">
        <f t="shared" si="1099"/>
        <v>0</v>
      </c>
      <c r="AN7130" s="30">
        <f t="shared" si="1099"/>
        <v>0</v>
      </c>
      <c r="AO7130" s="30">
        <f>Z7130+AA7130+AB7130+AC7130+AL7130+AM7130+AN7130</f>
        <v>0</v>
      </c>
      <c r="AP7130" s="30">
        <f>AP7131+AP7135+AP7155+AP7159+AP7162+AP7165+AP7168+AP7172</f>
        <v>18857128388</v>
      </c>
      <c r="AQ7130" s="30"/>
      <c r="AR7130" s="57"/>
      <c r="AS7130" s="57">
        <f>E7130+H7130+I7130+J7130+K7130+L7130+M7130+N7130+W7130+X7130-Z7130-AB7130-AL7130-AC7130-AM7130-AN7130</f>
        <v>18857128388</v>
      </c>
      <c r="AT7130" s="57"/>
      <c r="AU7130" s="57">
        <f>AU7131+AU7135+AU7155+AU7159+AU7162+AU7165+AU7168+AU7172</f>
        <v>18844628388</v>
      </c>
      <c r="AV7130" s="15">
        <f>AV7131+AV7135+AV7155+AV7159+AV7162+AV7165+AV7168+AV7172</f>
        <v>12500000</v>
      </c>
      <c r="AW7130" s="15">
        <f>AW7131+AW7135+AW7155+AW7159+AW7162+AW7165+AW7168+AW7172</f>
        <v>12500000</v>
      </c>
      <c r="AX7130" s="15">
        <f>AX7131+AX7135+AX7155+AX7159+AX7162+AX7165+AX7168+AX7172</f>
        <v>0</v>
      </c>
      <c r="AY7130" s="15"/>
      <c r="AZ7130" s="15"/>
      <c r="BA7130" s="15"/>
      <c r="BB7130" s="15"/>
      <c r="BC7130" s="15"/>
      <c r="BD7130" s="15"/>
      <c r="BE7130" s="15"/>
      <c r="BF7130" s="15"/>
      <c r="BG7130" s="15"/>
      <c r="BH7130" s="15"/>
      <c r="BI7130" s="15"/>
      <c r="BJ7130" s="15"/>
      <c r="BK7130" s="15"/>
      <c r="BL7130" s="15"/>
      <c r="BM7130" s="15"/>
      <c r="BN7130" s="15"/>
      <c r="BO7130" s="15"/>
      <c r="BP7130" s="15"/>
      <c r="BQ7130" s="15"/>
      <c r="BR7130" s="15"/>
      <c r="BS7130" s="15"/>
      <c r="BT7130" s="15"/>
      <c r="BU7130" s="15"/>
      <c r="BV7130" s="15"/>
      <c r="BW7130" s="15"/>
      <c r="BX7130" s="15"/>
      <c r="BY7130" s="15"/>
      <c r="BZ7130" s="15"/>
      <c r="CA7130" s="15"/>
      <c r="CB7130" s="15"/>
      <c r="CC7130" s="15"/>
      <c r="CD7130" s="15"/>
      <c r="CE7130" s="15"/>
      <c r="CF7130" s="15"/>
      <c r="CG7130" s="15"/>
      <c r="CH7130" s="15"/>
      <c r="CI7130" s="15"/>
      <c r="CJ7130" s="15"/>
      <c r="CK7130" s="15"/>
      <c r="CL7130" s="15"/>
      <c r="CM7130" s="15"/>
      <c r="CN7130" s="15"/>
      <c r="CO7130" s="15"/>
      <c r="CP7130" s="15"/>
      <c r="CQ7130" s="15"/>
      <c r="CR7130" s="15"/>
      <c r="CS7130" s="15"/>
      <c r="CT7130" s="15"/>
      <c r="CU7130" s="15"/>
      <c r="CV7130" s="15"/>
      <c r="CW7130" s="15"/>
      <c r="CX7130" s="15"/>
      <c r="CY7130" s="15"/>
      <c r="CZ7130" s="15"/>
      <c r="DA7130" s="15"/>
      <c r="DB7130" s="15"/>
      <c r="DC7130" s="15"/>
      <c r="DD7130" s="15"/>
      <c r="DE7130" s="15"/>
      <c r="DF7130" s="15"/>
      <c r="DG7130" s="15"/>
      <c r="DH7130" s="15"/>
      <c r="DI7130" s="15"/>
      <c r="DJ7130" s="15"/>
      <c r="DK7130" s="15"/>
      <c r="DL7130" s="15"/>
      <c r="DM7130" s="15"/>
      <c r="DN7130" s="15"/>
      <c r="DO7130" s="15"/>
      <c r="DP7130" s="15"/>
      <c r="DQ7130" s="15"/>
      <c r="DR7130" s="15"/>
      <c r="DS7130" s="15"/>
      <c r="DT7130" s="15"/>
      <c r="DU7130" s="15"/>
      <c r="DV7130" s="15"/>
      <c r="DW7130" s="15"/>
      <c r="DX7130" s="15"/>
      <c r="DY7130" s="15"/>
      <c r="DZ7130" s="15"/>
      <c r="EA7130" s="15"/>
      <c r="EB7130" s="15"/>
      <c r="EC7130" s="15"/>
      <c r="ED7130" s="15"/>
      <c r="EE7130" s="15"/>
      <c r="EF7130" s="15"/>
      <c r="EG7130" s="15"/>
      <c r="EH7130" s="15"/>
      <c r="EI7130" s="15"/>
      <c r="EJ7130" s="15"/>
      <c r="EK7130" s="15"/>
      <c r="EL7130" s="15"/>
      <c r="EM7130" s="15"/>
      <c r="EN7130" s="15"/>
      <c r="EO7130" s="15"/>
      <c r="EP7130" s="15"/>
      <c r="EQ7130" s="15"/>
      <c r="ER7130" s="15"/>
      <c r="ES7130" s="15"/>
      <c r="ET7130" s="15"/>
      <c r="EU7130" s="15"/>
      <c r="EV7130" s="15"/>
      <c r="EW7130" s="15"/>
      <c r="EX7130" s="15"/>
      <c r="EY7130" s="15"/>
      <c r="EZ7130" s="15"/>
      <c r="FA7130" s="15"/>
      <c r="FB7130" s="15"/>
      <c r="FC7130" s="15"/>
      <c r="FD7130" s="15"/>
      <c r="FE7130" s="15"/>
      <c r="FF7130" s="15"/>
      <c r="FG7130" s="15"/>
      <c r="FH7130" s="15"/>
      <c r="FI7130" s="15"/>
      <c r="FJ7130" s="15"/>
      <c r="FK7130" s="15"/>
      <c r="FL7130" s="15"/>
      <c r="FM7130" s="15"/>
      <c r="FN7130" s="15"/>
      <c r="FO7130" s="15"/>
      <c r="FP7130" s="15"/>
      <c r="FQ7130" s="15"/>
      <c r="FR7130" s="15"/>
      <c r="FS7130" s="15"/>
      <c r="FT7130" s="15"/>
      <c r="FU7130" s="15"/>
      <c r="FV7130" s="15"/>
      <c r="FW7130" s="15"/>
      <c r="FX7130" s="15"/>
      <c r="FY7130" s="15"/>
      <c r="FZ7130" s="15"/>
      <c r="GA7130" s="15"/>
      <c r="GB7130" s="15"/>
      <c r="GC7130" s="15"/>
      <c r="GD7130" s="15"/>
      <c r="GE7130" s="15"/>
      <c r="GF7130" s="15"/>
      <c r="GG7130" s="15"/>
      <c r="GH7130" s="15"/>
      <c r="GI7130" s="15"/>
      <c r="GJ7130" s="15"/>
      <c r="GK7130" s="15"/>
      <c r="GL7130" s="15"/>
      <c r="GM7130" s="15"/>
      <c r="GN7130" s="15"/>
      <c r="GO7130" s="15"/>
      <c r="GP7130" s="15"/>
      <c r="GQ7130" s="15"/>
      <c r="GR7130" s="15"/>
      <c r="GS7130" s="15"/>
      <c r="GT7130" s="15"/>
      <c r="GU7130" s="15"/>
      <c r="GV7130" s="15"/>
      <c r="GW7130" s="15"/>
      <c r="GX7130" s="15"/>
      <c r="GY7130" s="15"/>
      <c r="GZ7130" s="15"/>
      <c r="HA7130" s="15"/>
      <c r="HB7130" s="15"/>
      <c r="HC7130" s="15"/>
      <c r="HD7130" s="15"/>
      <c r="HE7130" s="15"/>
      <c r="HF7130" s="15"/>
      <c r="HG7130" s="15"/>
      <c r="HH7130" s="15"/>
      <c r="HI7130" s="15"/>
      <c r="HJ7130" s="15"/>
      <c r="HK7130" s="15"/>
      <c r="HL7130" s="15"/>
      <c r="HM7130" s="15"/>
      <c r="HN7130" s="15"/>
      <c r="HO7130" s="15"/>
      <c r="HP7130" s="15"/>
      <c r="HQ7130" s="15"/>
      <c r="HR7130" s="15"/>
      <c r="HS7130" s="15"/>
      <c r="HT7130" s="15"/>
      <c r="HU7130" s="15"/>
      <c r="HV7130" s="15"/>
      <c r="HW7130" s="15"/>
      <c r="HX7130" s="15"/>
      <c r="HY7130" s="15"/>
      <c r="HZ7130" s="15"/>
      <c r="IA7130" s="15"/>
      <c r="IB7130" s="15"/>
      <c r="IC7130" s="15"/>
      <c r="ID7130" s="15"/>
      <c r="IE7130" s="15"/>
      <c r="IF7130" s="15"/>
      <c r="IG7130" s="15"/>
      <c r="IH7130" s="15"/>
      <c r="II7130" s="15"/>
      <c r="IJ7130" s="15"/>
      <c r="IK7130" s="15"/>
      <c r="IL7130" s="15"/>
      <c r="IM7130" s="15"/>
      <c r="IN7130" s="15"/>
      <c r="IO7130" s="15"/>
      <c r="IP7130" s="15"/>
      <c r="IQ7130" s="15"/>
      <c r="IR7130" s="15"/>
      <c r="IS7130" s="15"/>
      <c r="IT7130" s="15"/>
      <c r="IU7130" s="15"/>
      <c r="IV7130" s="15"/>
    </row>
    <row r="7131" spans="1:256" s="21" customFormat="1">
      <c r="A7131" s="12"/>
      <c r="B7131" s="9">
        <v>1</v>
      </c>
      <c r="C7131" s="9" t="s">
        <v>14</v>
      </c>
      <c r="D7131" s="81" t="s">
        <v>6</v>
      </c>
      <c r="E7131" s="405">
        <v>17315689728</v>
      </c>
      <c r="F7131" s="31">
        <f t="shared" ref="F7131:V7131" si="1100">SUM(F7132:F7134)</f>
        <v>0</v>
      </c>
      <c r="G7131" s="31">
        <f t="shared" si="1100"/>
        <v>0</v>
      </c>
      <c r="H7131" s="31">
        <f t="shared" si="1100"/>
        <v>0</v>
      </c>
      <c r="I7131" s="31">
        <f t="shared" si="1100"/>
        <v>0</v>
      </c>
      <c r="J7131" s="31">
        <f t="shared" si="1100"/>
        <v>0</v>
      </c>
      <c r="K7131" s="31">
        <f t="shared" si="1100"/>
        <v>0</v>
      </c>
      <c r="L7131" s="31">
        <f t="shared" si="1100"/>
        <v>0</v>
      </c>
      <c r="M7131" s="31">
        <f t="shared" si="1100"/>
        <v>0</v>
      </c>
      <c r="N7131" s="31">
        <f t="shared" si="1100"/>
        <v>0</v>
      </c>
      <c r="O7131" s="31">
        <f t="shared" si="1100"/>
        <v>0</v>
      </c>
      <c r="P7131" s="31">
        <f t="shared" si="1100"/>
        <v>0</v>
      </c>
      <c r="Q7131" s="31">
        <f t="shared" si="1100"/>
        <v>0</v>
      </c>
      <c r="R7131" s="31">
        <f t="shared" si="1100"/>
        <v>0</v>
      </c>
      <c r="S7131" s="31">
        <f t="shared" si="1100"/>
        <v>0</v>
      </c>
      <c r="T7131" s="31">
        <f t="shared" si="1100"/>
        <v>0</v>
      </c>
      <c r="U7131" s="31">
        <f t="shared" si="1100"/>
        <v>0</v>
      </c>
      <c r="V7131" s="31">
        <f t="shared" si="1100"/>
        <v>0</v>
      </c>
      <c r="W7131" s="31">
        <f>SUM(O7131:V7131)</f>
        <v>0</v>
      </c>
      <c r="X7131" s="31">
        <f>SUM(X7132:X7134)</f>
        <v>0</v>
      </c>
      <c r="Y7131" s="31">
        <f>H7131+I7131+J7131+K7131+L7131+M7131+N7131+W7131+X7131</f>
        <v>0</v>
      </c>
      <c r="Z7131" s="31">
        <f t="shared" ref="Z7131:AK7131" si="1101">SUM(Z7132:Z7134)</f>
        <v>0</v>
      </c>
      <c r="AA7131" s="31">
        <f t="shared" si="1101"/>
        <v>0</v>
      </c>
      <c r="AB7131" s="31">
        <f t="shared" si="1101"/>
        <v>0</v>
      </c>
      <c r="AC7131" s="31">
        <f t="shared" si="1101"/>
        <v>0</v>
      </c>
      <c r="AD7131" s="31">
        <f t="shared" si="1101"/>
        <v>0</v>
      </c>
      <c r="AE7131" s="31">
        <f t="shared" si="1101"/>
        <v>0</v>
      </c>
      <c r="AF7131" s="31">
        <f t="shared" si="1101"/>
        <v>0</v>
      </c>
      <c r="AG7131" s="31">
        <f t="shared" si="1101"/>
        <v>0</v>
      </c>
      <c r="AH7131" s="31">
        <f t="shared" si="1101"/>
        <v>0</v>
      </c>
      <c r="AI7131" s="31">
        <f t="shared" si="1101"/>
        <v>0</v>
      </c>
      <c r="AJ7131" s="31">
        <f t="shared" si="1101"/>
        <v>0</v>
      </c>
      <c r="AK7131" s="31">
        <f t="shared" si="1101"/>
        <v>0</v>
      </c>
      <c r="AL7131" s="31">
        <f>SUM(AD7131:AK7131)</f>
        <v>0</v>
      </c>
      <c r="AM7131" s="31">
        <f>SUM(AM7132:AM7134)</f>
        <v>0</v>
      </c>
      <c r="AN7131" s="31">
        <f>SUM(AN7132:AN7134)</f>
        <v>0</v>
      </c>
      <c r="AO7131" s="31">
        <f>Z7131+AA7131+AB7131+AC7131+AL7131+AM7131+AN7131</f>
        <v>0</v>
      </c>
      <c r="AP7131" s="32">
        <f>E7131+Y7131-AO7131</f>
        <v>17315689728</v>
      </c>
      <c r="AQ7131" s="32"/>
      <c r="AR7131" s="28"/>
      <c r="AS7131" s="29">
        <f>E7131+H7131+I7131+J7131+K7131+L7131+M7131+N7131+W7131+X7131-Z7131-AB7131-AL7131-AC7131-AM7131-AN7131</f>
        <v>17315689728</v>
      </c>
      <c r="AT7131" s="29">
        <f>AP7131-AS7131</f>
        <v>0</v>
      </c>
      <c r="AU7131" s="29">
        <f>E7131</f>
        <v>17315689728</v>
      </c>
      <c r="AV7131" s="86">
        <f>AS7131-AU7131</f>
        <v>0</v>
      </c>
      <c r="AW7131" s="86">
        <f>Y7131-AO7131</f>
        <v>0</v>
      </c>
      <c r="AX7131" s="86">
        <f>AV7131-AW7131</f>
        <v>0</v>
      </c>
      <c r="AY7131" s="86"/>
      <c r="AZ7131" s="398"/>
      <c r="BA7131" s="86"/>
      <c r="BB7131" s="86"/>
      <c r="BC7131" s="86"/>
      <c r="BD7131" s="86"/>
      <c r="BE7131" s="86"/>
      <c r="BF7131" s="86"/>
      <c r="BG7131" s="86"/>
      <c r="BH7131" s="86"/>
      <c r="BI7131" s="86"/>
      <c r="BJ7131" s="86"/>
      <c r="BK7131" s="86"/>
      <c r="BL7131" s="86"/>
      <c r="BM7131" s="86"/>
      <c r="BN7131" s="86"/>
      <c r="BO7131" s="86"/>
      <c r="BP7131" s="86"/>
      <c r="BQ7131" s="86"/>
      <c r="BR7131" s="86"/>
      <c r="BS7131" s="86"/>
      <c r="BT7131" s="86"/>
      <c r="BU7131" s="86"/>
      <c r="BV7131" s="86"/>
      <c r="BW7131" s="86"/>
      <c r="BX7131" s="86"/>
      <c r="BY7131" s="86"/>
      <c r="BZ7131" s="86"/>
      <c r="CA7131" s="86"/>
      <c r="CB7131" s="86"/>
      <c r="CC7131" s="86"/>
      <c r="CD7131" s="86"/>
      <c r="CE7131" s="86"/>
      <c r="CF7131" s="86"/>
      <c r="CG7131" s="86"/>
      <c r="CH7131" s="86"/>
      <c r="CI7131" s="86"/>
      <c r="CJ7131" s="86"/>
      <c r="CK7131" s="86"/>
      <c r="CL7131" s="86"/>
      <c r="CM7131" s="86"/>
      <c r="CN7131" s="86"/>
      <c r="CO7131" s="86"/>
      <c r="CP7131" s="86"/>
      <c r="CQ7131" s="86"/>
      <c r="CR7131" s="86"/>
      <c r="CS7131" s="86"/>
      <c r="CT7131" s="86"/>
      <c r="CU7131" s="86"/>
      <c r="CV7131" s="86"/>
      <c r="CW7131" s="86"/>
      <c r="CX7131" s="86"/>
      <c r="CY7131" s="86"/>
      <c r="CZ7131" s="86"/>
      <c r="DA7131" s="86"/>
      <c r="DB7131" s="86"/>
      <c r="DC7131" s="86"/>
      <c r="DD7131" s="86"/>
      <c r="DE7131" s="86"/>
      <c r="DF7131" s="86"/>
      <c r="DG7131" s="86"/>
      <c r="DH7131" s="86"/>
      <c r="DI7131" s="86"/>
      <c r="DJ7131" s="86"/>
      <c r="DK7131" s="86"/>
      <c r="DL7131" s="86"/>
      <c r="DM7131" s="86"/>
      <c r="DN7131" s="86"/>
      <c r="DO7131" s="86"/>
      <c r="DP7131" s="86"/>
      <c r="DQ7131" s="86"/>
      <c r="DR7131" s="86"/>
      <c r="DS7131" s="86"/>
      <c r="DT7131" s="86"/>
      <c r="DU7131" s="86"/>
      <c r="DV7131" s="86"/>
      <c r="DW7131" s="86"/>
      <c r="DX7131" s="86"/>
      <c r="DY7131" s="86"/>
      <c r="DZ7131" s="86"/>
      <c r="EA7131" s="86"/>
      <c r="EB7131" s="86"/>
      <c r="EC7131" s="86"/>
      <c r="ED7131" s="86"/>
      <c r="EE7131" s="86"/>
      <c r="EF7131" s="86"/>
      <c r="EG7131" s="86"/>
      <c r="EH7131" s="86"/>
      <c r="EI7131" s="86"/>
      <c r="EJ7131" s="86"/>
      <c r="EK7131" s="86"/>
      <c r="EL7131" s="86"/>
      <c r="EM7131" s="86"/>
      <c r="EN7131" s="86"/>
      <c r="EO7131" s="86"/>
      <c r="EP7131" s="86"/>
      <c r="EQ7131" s="86"/>
      <c r="ER7131" s="86"/>
      <c r="ES7131" s="86"/>
      <c r="ET7131" s="86"/>
      <c r="EU7131" s="86"/>
      <c r="EV7131" s="86"/>
      <c r="EW7131" s="86"/>
      <c r="EX7131" s="86"/>
      <c r="EY7131" s="86"/>
      <c r="EZ7131" s="86"/>
      <c r="FA7131" s="86"/>
      <c r="FB7131" s="86"/>
      <c r="FC7131" s="86"/>
      <c r="FD7131" s="86"/>
      <c r="FE7131" s="86"/>
      <c r="FF7131" s="86"/>
      <c r="FG7131" s="86"/>
      <c r="FH7131" s="86"/>
      <c r="FI7131" s="86"/>
      <c r="FJ7131" s="86"/>
      <c r="FK7131" s="86"/>
      <c r="FL7131" s="86"/>
      <c r="FM7131" s="86"/>
      <c r="FN7131" s="86"/>
      <c r="FO7131" s="86"/>
      <c r="FP7131" s="86"/>
      <c r="FQ7131" s="86"/>
      <c r="FR7131" s="86"/>
      <c r="FS7131" s="86"/>
      <c r="FT7131" s="86"/>
      <c r="FU7131" s="86"/>
      <c r="FV7131" s="86"/>
      <c r="FW7131" s="86"/>
      <c r="FX7131" s="86"/>
      <c r="FY7131" s="86"/>
      <c r="FZ7131" s="86"/>
      <c r="GA7131" s="86"/>
      <c r="GB7131" s="86"/>
      <c r="GC7131" s="86"/>
      <c r="GD7131" s="86"/>
      <c r="GE7131" s="86"/>
      <c r="GF7131" s="86"/>
      <c r="GG7131" s="86"/>
      <c r="GH7131" s="86"/>
      <c r="GI7131" s="86"/>
      <c r="GJ7131" s="86"/>
      <c r="GK7131" s="86"/>
      <c r="GL7131" s="86"/>
      <c r="GM7131" s="86"/>
      <c r="GN7131" s="86"/>
      <c r="GO7131" s="86"/>
      <c r="GP7131" s="86"/>
      <c r="GQ7131" s="86"/>
      <c r="GR7131" s="86"/>
      <c r="GS7131" s="86"/>
      <c r="GT7131" s="86"/>
      <c r="GU7131" s="86"/>
      <c r="GV7131" s="86"/>
      <c r="GW7131" s="86"/>
      <c r="GX7131" s="86"/>
      <c r="GY7131" s="86"/>
      <c r="GZ7131" s="86"/>
      <c r="HA7131" s="86"/>
      <c r="HB7131" s="86"/>
      <c r="HC7131" s="86"/>
      <c r="HD7131" s="86"/>
      <c r="HE7131" s="86"/>
      <c r="HF7131" s="86"/>
      <c r="HG7131" s="86"/>
      <c r="HH7131" s="86"/>
      <c r="HI7131" s="86"/>
      <c r="HJ7131" s="86"/>
      <c r="HK7131" s="86"/>
      <c r="HL7131" s="86"/>
      <c r="HM7131" s="86"/>
      <c r="HN7131" s="86"/>
      <c r="HO7131" s="86"/>
      <c r="HP7131" s="86"/>
      <c r="HQ7131" s="86"/>
      <c r="HR7131" s="86"/>
      <c r="HS7131" s="86"/>
      <c r="HT7131" s="86"/>
      <c r="HU7131" s="86"/>
      <c r="HV7131" s="86"/>
      <c r="HW7131" s="86"/>
      <c r="HX7131" s="86"/>
      <c r="HY7131" s="86"/>
      <c r="HZ7131" s="86"/>
      <c r="IA7131" s="86"/>
      <c r="IB7131" s="86"/>
      <c r="IC7131" s="86"/>
      <c r="ID7131" s="86"/>
      <c r="IE7131" s="86"/>
      <c r="IF7131" s="86"/>
      <c r="IG7131" s="86"/>
      <c r="IH7131" s="86"/>
      <c r="II7131" s="86"/>
      <c r="IJ7131" s="86"/>
      <c r="IK7131" s="86"/>
      <c r="IL7131" s="86"/>
      <c r="IM7131" s="86"/>
      <c r="IN7131" s="86"/>
      <c r="IO7131" s="86"/>
      <c r="IP7131" s="86"/>
      <c r="IQ7131" s="86"/>
      <c r="IR7131" s="86"/>
      <c r="IS7131" s="86"/>
      <c r="IT7131" s="86"/>
      <c r="IU7131" s="86"/>
      <c r="IV7131" s="86"/>
    </row>
    <row r="7132" spans="1:256" s="21" customFormat="1">
      <c r="A7132" s="13"/>
      <c r="B7132" s="8"/>
      <c r="C7132" s="8"/>
      <c r="D7132" s="113"/>
      <c r="E7132" s="266"/>
      <c r="F7132" s="33"/>
      <c r="G7132" s="282"/>
      <c r="H7132" s="283"/>
      <c r="I7132" s="33"/>
      <c r="J7132" s="33"/>
      <c r="K7132" s="33"/>
      <c r="L7132" s="33"/>
      <c r="M7132" s="33"/>
      <c r="N7132" s="33"/>
      <c r="O7132" s="33"/>
      <c r="P7132" s="33"/>
      <c r="Q7132" s="33"/>
      <c r="R7132" s="33"/>
      <c r="S7132" s="33"/>
      <c r="T7132" s="33"/>
      <c r="U7132" s="33"/>
      <c r="V7132" s="33"/>
      <c r="W7132" s="33"/>
      <c r="X7132" s="282"/>
      <c r="Y7132" s="33"/>
      <c r="Z7132" s="284"/>
      <c r="AA7132" s="284"/>
      <c r="AB7132" s="33"/>
      <c r="AC7132" s="33"/>
      <c r="AD7132" s="33"/>
      <c r="AE7132" s="33"/>
      <c r="AF7132" s="33"/>
      <c r="AG7132" s="33"/>
      <c r="AH7132" s="33"/>
      <c r="AI7132" s="33"/>
      <c r="AJ7132" s="33"/>
      <c r="AK7132" s="33"/>
      <c r="AL7132" s="33"/>
      <c r="AM7132" s="33"/>
      <c r="AN7132" s="33"/>
      <c r="AO7132" s="33"/>
      <c r="AP7132" s="34"/>
      <c r="AQ7132" s="34"/>
      <c r="AR7132" s="28"/>
      <c r="AS7132" s="29"/>
      <c r="AT7132" s="29"/>
      <c r="AU7132" s="29"/>
      <c r="AV7132" s="402"/>
      <c r="AW7132" s="402"/>
      <c r="AX7132" s="402"/>
      <c r="AY7132" s="402"/>
      <c r="AZ7132" s="402"/>
      <c r="BA7132" s="402"/>
      <c r="BB7132" s="402"/>
      <c r="BC7132" s="402"/>
      <c r="BD7132" s="402"/>
      <c r="BE7132" s="402"/>
      <c r="BF7132" s="402"/>
      <c r="BG7132" s="402"/>
      <c r="BH7132" s="402"/>
      <c r="BI7132" s="402"/>
      <c r="BJ7132" s="402"/>
      <c r="BK7132" s="402"/>
      <c r="BL7132" s="402"/>
      <c r="BM7132" s="402"/>
      <c r="BN7132" s="402"/>
      <c r="BO7132" s="402"/>
      <c r="BP7132" s="402"/>
      <c r="BQ7132" s="402"/>
      <c r="BR7132" s="402"/>
      <c r="BS7132" s="402"/>
      <c r="BT7132" s="402"/>
      <c r="BU7132" s="402"/>
      <c r="BV7132" s="402"/>
      <c r="BW7132" s="402"/>
      <c r="BX7132" s="402"/>
      <c r="BY7132" s="402"/>
      <c r="BZ7132" s="402"/>
      <c r="CA7132" s="402"/>
      <c r="CB7132" s="402"/>
      <c r="CC7132" s="402"/>
      <c r="CD7132" s="402"/>
      <c r="CE7132" s="402"/>
      <c r="CF7132" s="402"/>
      <c r="CG7132" s="402"/>
      <c r="CH7132" s="402"/>
      <c r="CI7132" s="402"/>
      <c r="CJ7132" s="402"/>
      <c r="CK7132" s="402"/>
      <c r="CL7132" s="402"/>
      <c r="CM7132" s="402"/>
      <c r="CN7132" s="402"/>
      <c r="CO7132" s="402"/>
      <c r="CP7132" s="402"/>
      <c r="CQ7132" s="402"/>
      <c r="CR7132" s="402"/>
      <c r="CS7132" s="402"/>
      <c r="CT7132" s="402"/>
      <c r="CU7132" s="402"/>
      <c r="CV7132" s="402"/>
      <c r="CW7132" s="402"/>
      <c r="CX7132" s="402"/>
      <c r="CY7132" s="402"/>
      <c r="CZ7132" s="402"/>
      <c r="DA7132" s="402"/>
      <c r="DB7132" s="402"/>
      <c r="DC7132" s="402"/>
      <c r="DD7132" s="402"/>
      <c r="DE7132" s="402"/>
      <c r="DF7132" s="402"/>
      <c r="DG7132" s="402"/>
      <c r="DH7132" s="402"/>
      <c r="DI7132" s="402"/>
      <c r="DJ7132" s="402"/>
      <c r="DK7132" s="402"/>
      <c r="DL7132" s="402"/>
      <c r="DM7132" s="402"/>
      <c r="DN7132" s="402"/>
      <c r="DO7132" s="402"/>
      <c r="DP7132" s="402"/>
      <c r="DQ7132" s="402"/>
      <c r="DR7132" s="402"/>
      <c r="DS7132" s="402"/>
      <c r="DT7132" s="402"/>
      <c r="DU7132" s="402"/>
      <c r="DV7132" s="402"/>
      <c r="DW7132" s="402"/>
      <c r="DX7132" s="402"/>
      <c r="DY7132" s="402"/>
      <c r="DZ7132" s="402"/>
      <c r="EA7132" s="402"/>
      <c r="EB7132" s="402"/>
      <c r="EC7132" s="402"/>
      <c r="ED7132" s="402"/>
      <c r="EE7132" s="402"/>
      <c r="EF7132" s="402"/>
      <c r="EG7132" s="402"/>
      <c r="EH7132" s="402"/>
      <c r="EI7132" s="402"/>
      <c r="EJ7132" s="402"/>
      <c r="EK7132" s="402"/>
      <c r="EL7132" s="402"/>
      <c r="EM7132" s="402"/>
      <c r="EN7132" s="402"/>
      <c r="EO7132" s="402"/>
      <c r="EP7132" s="402"/>
      <c r="EQ7132" s="402"/>
      <c r="ER7132" s="402"/>
      <c r="ES7132" s="402"/>
      <c r="ET7132" s="402"/>
      <c r="EU7132" s="402"/>
      <c r="EV7132" s="402"/>
      <c r="EW7132" s="402"/>
      <c r="EX7132" s="402"/>
      <c r="EY7132" s="402"/>
      <c r="EZ7132" s="402"/>
      <c r="FA7132" s="402"/>
      <c r="FB7132" s="402"/>
      <c r="FC7132" s="402"/>
      <c r="FD7132" s="402"/>
      <c r="FE7132" s="402"/>
      <c r="FF7132" s="402"/>
      <c r="FG7132" s="402"/>
      <c r="FH7132" s="402"/>
      <c r="FI7132" s="402"/>
      <c r="FJ7132" s="402"/>
      <c r="FK7132" s="402"/>
      <c r="FL7132" s="402"/>
      <c r="FM7132" s="402"/>
      <c r="FN7132" s="402"/>
      <c r="FO7132" s="402"/>
      <c r="FP7132" s="402"/>
      <c r="FQ7132" s="402"/>
      <c r="FR7132" s="402"/>
      <c r="FS7132" s="402"/>
      <c r="FT7132" s="402"/>
      <c r="FU7132" s="402"/>
      <c r="FV7132" s="402"/>
      <c r="FW7132" s="402"/>
      <c r="FX7132" s="402"/>
      <c r="FY7132" s="402"/>
      <c r="FZ7132" s="402"/>
      <c r="GA7132" s="402"/>
      <c r="GB7132" s="402"/>
      <c r="GC7132" s="402"/>
      <c r="GD7132" s="402"/>
      <c r="GE7132" s="402"/>
      <c r="GF7132" s="402"/>
      <c r="GG7132" s="402"/>
      <c r="GH7132" s="402"/>
      <c r="GI7132" s="402"/>
      <c r="GJ7132" s="402"/>
      <c r="GK7132" s="402"/>
      <c r="GL7132" s="402"/>
      <c r="GM7132" s="402"/>
      <c r="GN7132" s="402"/>
      <c r="GO7132" s="402"/>
      <c r="GP7132" s="402"/>
      <c r="GQ7132" s="402"/>
      <c r="GR7132" s="402"/>
      <c r="GS7132" s="402"/>
      <c r="GT7132" s="402"/>
      <c r="GU7132" s="402"/>
      <c r="GV7132" s="402"/>
      <c r="GW7132" s="402"/>
      <c r="GX7132" s="402"/>
      <c r="GY7132" s="402"/>
      <c r="GZ7132" s="402"/>
      <c r="HA7132" s="402"/>
      <c r="HB7132" s="402"/>
      <c r="HC7132" s="402"/>
      <c r="HD7132" s="402"/>
      <c r="HE7132" s="402"/>
      <c r="HF7132" s="402"/>
      <c r="HG7132" s="402"/>
      <c r="HH7132" s="402"/>
      <c r="HI7132" s="402"/>
      <c r="HJ7132" s="402"/>
      <c r="HK7132" s="402"/>
      <c r="HL7132" s="402"/>
      <c r="HM7132" s="402"/>
      <c r="HN7132" s="402"/>
      <c r="HO7132" s="402"/>
      <c r="HP7132" s="402"/>
      <c r="HQ7132" s="402"/>
      <c r="HR7132" s="402"/>
      <c r="HS7132" s="402"/>
      <c r="HT7132" s="402"/>
      <c r="HU7132" s="402"/>
      <c r="HV7132" s="402"/>
      <c r="HW7132" s="402"/>
      <c r="HX7132" s="402"/>
      <c r="HY7132" s="402"/>
      <c r="HZ7132" s="402"/>
      <c r="IA7132" s="402"/>
      <c r="IB7132" s="402"/>
      <c r="IC7132" s="402"/>
      <c r="ID7132" s="402"/>
      <c r="IE7132" s="402"/>
      <c r="IF7132" s="402"/>
      <c r="IG7132" s="402"/>
      <c r="IH7132" s="402"/>
      <c r="II7132" s="402"/>
      <c r="IJ7132" s="402"/>
      <c r="IK7132" s="402"/>
      <c r="IL7132" s="402"/>
      <c r="IM7132" s="402"/>
      <c r="IN7132" s="402"/>
      <c r="IO7132" s="402"/>
      <c r="IP7132" s="402"/>
      <c r="IQ7132" s="402"/>
      <c r="IR7132" s="402"/>
      <c r="IS7132" s="402"/>
      <c r="IT7132" s="402"/>
      <c r="IU7132" s="402"/>
      <c r="IV7132" s="402"/>
    </row>
    <row r="7133" spans="1:256" s="21" customFormat="1">
      <c r="A7133" s="13"/>
      <c r="B7133" s="8"/>
      <c r="C7133" s="8"/>
      <c r="D7133" s="113"/>
      <c r="E7133" s="33"/>
      <c r="F7133" s="33"/>
      <c r="G7133" s="282"/>
      <c r="H7133" s="283"/>
      <c r="I7133" s="33"/>
      <c r="J7133" s="33"/>
      <c r="K7133" s="33"/>
      <c r="L7133" s="33"/>
      <c r="M7133" s="33"/>
      <c r="N7133" s="33"/>
      <c r="O7133" s="33"/>
      <c r="P7133" s="33"/>
      <c r="Q7133" s="33"/>
      <c r="R7133" s="33"/>
      <c r="S7133" s="33"/>
      <c r="T7133" s="33"/>
      <c r="U7133" s="33"/>
      <c r="V7133" s="33"/>
      <c r="W7133" s="33"/>
      <c r="X7133" s="282"/>
      <c r="Y7133" s="33"/>
      <c r="Z7133" s="284"/>
      <c r="AA7133" s="284"/>
      <c r="AB7133" s="33"/>
      <c r="AC7133" s="33"/>
      <c r="AD7133" s="33"/>
      <c r="AE7133" s="33"/>
      <c r="AF7133" s="33"/>
      <c r="AG7133" s="33"/>
      <c r="AH7133" s="33"/>
      <c r="AI7133" s="33"/>
      <c r="AJ7133" s="33"/>
      <c r="AK7133" s="33"/>
      <c r="AL7133" s="33"/>
      <c r="AM7133" s="33"/>
      <c r="AN7133" s="33"/>
      <c r="AO7133" s="33"/>
      <c r="AP7133" s="34"/>
      <c r="AQ7133" s="34"/>
      <c r="AR7133" s="28"/>
      <c r="AS7133" s="29"/>
      <c r="AT7133" s="29"/>
      <c r="AU7133" s="29"/>
      <c r="AV7133" s="402"/>
      <c r="AW7133" s="402"/>
      <c r="AX7133" s="402"/>
      <c r="AY7133" s="402"/>
      <c r="AZ7133" s="402"/>
      <c r="BA7133" s="402"/>
      <c r="BB7133" s="402"/>
      <c r="BC7133" s="402"/>
      <c r="BD7133" s="402"/>
      <c r="BE7133" s="402"/>
      <c r="BF7133" s="402"/>
      <c r="BG7133" s="402"/>
      <c r="BH7133" s="402"/>
      <c r="BI7133" s="402"/>
      <c r="BJ7133" s="402"/>
      <c r="BK7133" s="402"/>
      <c r="BL7133" s="402"/>
      <c r="BM7133" s="402"/>
      <c r="BN7133" s="402"/>
      <c r="BO7133" s="402"/>
      <c r="BP7133" s="402"/>
      <c r="BQ7133" s="402"/>
      <c r="BR7133" s="402"/>
      <c r="BS7133" s="402"/>
      <c r="BT7133" s="402"/>
      <c r="BU7133" s="402"/>
      <c r="BV7133" s="402"/>
      <c r="BW7133" s="402"/>
      <c r="BX7133" s="402"/>
      <c r="BY7133" s="402"/>
      <c r="BZ7133" s="402"/>
      <c r="CA7133" s="402"/>
      <c r="CB7133" s="402"/>
      <c r="CC7133" s="402"/>
      <c r="CD7133" s="402"/>
      <c r="CE7133" s="402"/>
      <c r="CF7133" s="402"/>
      <c r="CG7133" s="402"/>
      <c r="CH7133" s="402"/>
      <c r="CI7133" s="402"/>
      <c r="CJ7133" s="402"/>
      <c r="CK7133" s="402"/>
      <c r="CL7133" s="402"/>
      <c r="CM7133" s="402"/>
      <c r="CN7133" s="402"/>
      <c r="CO7133" s="402"/>
      <c r="CP7133" s="402"/>
      <c r="CQ7133" s="402"/>
      <c r="CR7133" s="402"/>
      <c r="CS7133" s="402"/>
      <c r="CT7133" s="402"/>
      <c r="CU7133" s="402"/>
      <c r="CV7133" s="402"/>
      <c r="CW7133" s="402"/>
      <c r="CX7133" s="402"/>
      <c r="CY7133" s="402"/>
      <c r="CZ7133" s="402"/>
      <c r="DA7133" s="402"/>
      <c r="DB7133" s="402"/>
      <c r="DC7133" s="402"/>
      <c r="DD7133" s="402"/>
      <c r="DE7133" s="402"/>
      <c r="DF7133" s="402"/>
      <c r="DG7133" s="402"/>
      <c r="DH7133" s="402"/>
      <c r="DI7133" s="402"/>
      <c r="DJ7133" s="402"/>
      <c r="DK7133" s="402"/>
      <c r="DL7133" s="402"/>
      <c r="DM7133" s="402"/>
      <c r="DN7133" s="402"/>
      <c r="DO7133" s="402"/>
      <c r="DP7133" s="402"/>
      <c r="DQ7133" s="402"/>
      <c r="DR7133" s="402"/>
      <c r="DS7133" s="402"/>
      <c r="DT7133" s="402"/>
      <c r="DU7133" s="402"/>
      <c r="DV7133" s="402"/>
      <c r="DW7133" s="402"/>
      <c r="DX7133" s="402"/>
      <c r="DY7133" s="402"/>
      <c r="DZ7133" s="402"/>
      <c r="EA7133" s="402"/>
      <c r="EB7133" s="402"/>
      <c r="EC7133" s="402"/>
      <c r="ED7133" s="402"/>
      <c r="EE7133" s="402"/>
      <c r="EF7133" s="402"/>
      <c r="EG7133" s="402"/>
      <c r="EH7133" s="402"/>
      <c r="EI7133" s="402"/>
      <c r="EJ7133" s="402"/>
      <c r="EK7133" s="402"/>
      <c r="EL7133" s="402"/>
      <c r="EM7133" s="402"/>
      <c r="EN7133" s="402"/>
      <c r="EO7133" s="402"/>
      <c r="EP7133" s="402"/>
      <c r="EQ7133" s="402"/>
      <c r="ER7133" s="402"/>
      <c r="ES7133" s="402"/>
      <c r="ET7133" s="402"/>
      <c r="EU7133" s="402"/>
      <c r="EV7133" s="402"/>
      <c r="EW7133" s="402"/>
      <c r="EX7133" s="402"/>
      <c r="EY7133" s="402"/>
      <c r="EZ7133" s="402"/>
      <c r="FA7133" s="402"/>
      <c r="FB7133" s="402"/>
      <c r="FC7133" s="402"/>
      <c r="FD7133" s="402"/>
      <c r="FE7133" s="402"/>
      <c r="FF7133" s="402"/>
      <c r="FG7133" s="402"/>
      <c r="FH7133" s="402"/>
      <c r="FI7133" s="402"/>
      <c r="FJ7133" s="402"/>
      <c r="FK7133" s="402"/>
      <c r="FL7133" s="402"/>
      <c r="FM7133" s="402"/>
      <c r="FN7133" s="402"/>
      <c r="FO7133" s="402"/>
      <c r="FP7133" s="402"/>
      <c r="FQ7133" s="402"/>
      <c r="FR7133" s="402"/>
      <c r="FS7133" s="402"/>
      <c r="FT7133" s="402"/>
      <c r="FU7133" s="402"/>
      <c r="FV7133" s="402"/>
      <c r="FW7133" s="402"/>
      <c r="FX7133" s="402"/>
      <c r="FY7133" s="402"/>
      <c r="FZ7133" s="402"/>
      <c r="GA7133" s="402"/>
      <c r="GB7133" s="402"/>
      <c r="GC7133" s="402"/>
      <c r="GD7133" s="402"/>
      <c r="GE7133" s="402"/>
      <c r="GF7133" s="402"/>
      <c r="GG7133" s="402"/>
      <c r="GH7133" s="402"/>
      <c r="GI7133" s="402"/>
      <c r="GJ7133" s="402"/>
      <c r="GK7133" s="402"/>
      <c r="GL7133" s="402"/>
      <c r="GM7133" s="402"/>
      <c r="GN7133" s="402"/>
      <c r="GO7133" s="402"/>
      <c r="GP7133" s="402"/>
      <c r="GQ7133" s="402"/>
      <c r="GR7133" s="402"/>
      <c r="GS7133" s="402"/>
      <c r="GT7133" s="402"/>
      <c r="GU7133" s="402"/>
      <c r="GV7133" s="402"/>
      <c r="GW7133" s="402"/>
      <c r="GX7133" s="402"/>
      <c r="GY7133" s="402"/>
      <c r="GZ7133" s="402"/>
      <c r="HA7133" s="402"/>
      <c r="HB7133" s="402"/>
      <c r="HC7133" s="402"/>
      <c r="HD7133" s="402"/>
      <c r="HE7133" s="402"/>
      <c r="HF7133" s="402"/>
      <c r="HG7133" s="402"/>
      <c r="HH7133" s="402"/>
      <c r="HI7133" s="402"/>
      <c r="HJ7133" s="402"/>
      <c r="HK7133" s="402"/>
      <c r="HL7133" s="402"/>
      <c r="HM7133" s="402"/>
      <c r="HN7133" s="402"/>
      <c r="HO7133" s="402"/>
      <c r="HP7133" s="402"/>
      <c r="HQ7133" s="402"/>
      <c r="HR7133" s="402"/>
      <c r="HS7133" s="402"/>
      <c r="HT7133" s="402"/>
      <c r="HU7133" s="402"/>
      <c r="HV7133" s="402"/>
      <c r="HW7133" s="402"/>
      <c r="HX7133" s="402"/>
      <c r="HY7133" s="402"/>
      <c r="HZ7133" s="402"/>
      <c r="IA7133" s="402"/>
      <c r="IB7133" s="402"/>
      <c r="IC7133" s="402"/>
      <c r="ID7133" s="402"/>
      <c r="IE7133" s="402"/>
      <c r="IF7133" s="402"/>
      <c r="IG7133" s="402"/>
      <c r="IH7133" s="402"/>
      <c r="II7133" s="402"/>
      <c r="IJ7133" s="402"/>
      <c r="IK7133" s="402"/>
      <c r="IL7133" s="402"/>
      <c r="IM7133" s="402"/>
      <c r="IN7133" s="402"/>
      <c r="IO7133" s="402"/>
      <c r="IP7133" s="402"/>
      <c r="IQ7133" s="402"/>
      <c r="IR7133" s="402"/>
      <c r="IS7133" s="402"/>
      <c r="IT7133" s="402"/>
      <c r="IU7133" s="402"/>
      <c r="IV7133" s="402"/>
    </row>
    <row r="7134" spans="1:256" s="21" customFormat="1">
      <c r="A7134" s="13"/>
      <c r="B7134" s="8"/>
      <c r="C7134" s="8"/>
      <c r="D7134" s="113"/>
      <c r="E7134" s="404"/>
      <c r="F7134" s="33"/>
      <c r="G7134" s="282"/>
      <c r="H7134" s="283"/>
      <c r="I7134" s="33"/>
      <c r="J7134" s="33"/>
      <c r="K7134" s="33"/>
      <c r="L7134" s="33"/>
      <c r="M7134" s="33"/>
      <c r="N7134" s="33"/>
      <c r="O7134" s="33"/>
      <c r="P7134" s="33"/>
      <c r="Q7134" s="33"/>
      <c r="R7134" s="33"/>
      <c r="S7134" s="33"/>
      <c r="T7134" s="33"/>
      <c r="U7134" s="33"/>
      <c r="V7134" s="33"/>
      <c r="W7134" s="33"/>
      <c r="X7134" s="282"/>
      <c r="Y7134" s="33"/>
      <c r="Z7134" s="284"/>
      <c r="AA7134" s="284"/>
      <c r="AB7134" s="33"/>
      <c r="AC7134" s="33"/>
      <c r="AD7134" s="33"/>
      <c r="AE7134" s="33"/>
      <c r="AF7134" s="33"/>
      <c r="AG7134" s="33"/>
      <c r="AH7134" s="33"/>
      <c r="AI7134" s="33"/>
      <c r="AJ7134" s="33"/>
      <c r="AK7134" s="33"/>
      <c r="AL7134" s="33"/>
      <c r="AM7134" s="33"/>
      <c r="AN7134" s="33"/>
      <c r="AO7134" s="33"/>
      <c r="AP7134" s="34"/>
      <c r="AQ7134" s="34"/>
      <c r="AR7134" s="28"/>
      <c r="AS7134" s="29"/>
      <c r="AT7134" s="29"/>
      <c r="AU7134" s="29"/>
      <c r="AV7134" s="402"/>
      <c r="AW7134" s="402"/>
      <c r="AX7134" s="402"/>
      <c r="AY7134" s="402"/>
      <c r="AZ7134" s="402"/>
      <c r="BA7134" s="402"/>
      <c r="BB7134" s="402"/>
      <c r="BC7134" s="402"/>
      <c r="BD7134" s="402"/>
      <c r="BE7134" s="402"/>
      <c r="BF7134" s="402"/>
      <c r="BG7134" s="402"/>
      <c r="BH7134" s="402"/>
      <c r="BI7134" s="402"/>
      <c r="BJ7134" s="402"/>
      <c r="BK7134" s="402"/>
      <c r="BL7134" s="402"/>
      <c r="BM7134" s="402"/>
      <c r="BN7134" s="402"/>
      <c r="BO7134" s="402"/>
      <c r="BP7134" s="402"/>
      <c r="BQ7134" s="402"/>
      <c r="BR7134" s="402"/>
      <c r="BS7134" s="402"/>
      <c r="BT7134" s="402"/>
      <c r="BU7134" s="402"/>
      <c r="BV7134" s="402"/>
      <c r="BW7134" s="402"/>
      <c r="BX7134" s="402"/>
      <c r="BY7134" s="402"/>
      <c r="BZ7134" s="402"/>
      <c r="CA7134" s="402"/>
      <c r="CB7134" s="402"/>
      <c r="CC7134" s="402"/>
      <c r="CD7134" s="402"/>
      <c r="CE7134" s="402"/>
      <c r="CF7134" s="402"/>
      <c r="CG7134" s="402"/>
      <c r="CH7134" s="402"/>
      <c r="CI7134" s="402"/>
      <c r="CJ7134" s="402"/>
      <c r="CK7134" s="402"/>
      <c r="CL7134" s="402"/>
      <c r="CM7134" s="402"/>
      <c r="CN7134" s="402"/>
      <c r="CO7134" s="402"/>
      <c r="CP7134" s="402"/>
      <c r="CQ7134" s="402"/>
      <c r="CR7134" s="402"/>
      <c r="CS7134" s="402"/>
      <c r="CT7134" s="402"/>
      <c r="CU7134" s="402"/>
      <c r="CV7134" s="402"/>
      <c r="CW7134" s="402"/>
      <c r="CX7134" s="402"/>
      <c r="CY7134" s="402"/>
      <c r="CZ7134" s="402"/>
      <c r="DA7134" s="402"/>
      <c r="DB7134" s="402"/>
      <c r="DC7134" s="402"/>
      <c r="DD7134" s="402"/>
      <c r="DE7134" s="402"/>
      <c r="DF7134" s="402"/>
      <c r="DG7134" s="402"/>
      <c r="DH7134" s="402"/>
      <c r="DI7134" s="402"/>
      <c r="DJ7134" s="402"/>
      <c r="DK7134" s="402"/>
      <c r="DL7134" s="402"/>
      <c r="DM7134" s="402"/>
      <c r="DN7134" s="402"/>
      <c r="DO7134" s="402"/>
      <c r="DP7134" s="402"/>
      <c r="DQ7134" s="402"/>
      <c r="DR7134" s="402"/>
      <c r="DS7134" s="402"/>
      <c r="DT7134" s="402"/>
      <c r="DU7134" s="402"/>
      <c r="DV7134" s="402"/>
      <c r="DW7134" s="402"/>
      <c r="DX7134" s="402"/>
      <c r="DY7134" s="402"/>
      <c r="DZ7134" s="402"/>
      <c r="EA7134" s="402"/>
      <c r="EB7134" s="402"/>
      <c r="EC7134" s="402"/>
      <c r="ED7134" s="402"/>
      <c r="EE7134" s="402"/>
      <c r="EF7134" s="402"/>
      <c r="EG7134" s="402"/>
      <c r="EH7134" s="402"/>
      <c r="EI7134" s="402"/>
      <c r="EJ7134" s="402"/>
      <c r="EK7134" s="402"/>
      <c r="EL7134" s="402"/>
      <c r="EM7134" s="402"/>
      <c r="EN7134" s="402"/>
      <c r="EO7134" s="402"/>
      <c r="EP7134" s="402"/>
      <c r="EQ7134" s="402"/>
      <c r="ER7134" s="402"/>
      <c r="ES7134" s="402"/>
      <c r="ET7134" s="402"/>
      <c r="EU7134" s="402"/>
      <c r="EV7134" s="402"/>
      <c r="EW7134" s="402"/>
      <c r="EX7134" s="402"/>
      <c r="EY7134" s="402"/>
      <c r="EZ7134" s="402"/>
      <c r="FA7134" s="402"/>
      <c r="FB7134" s="402"/>
      <c r="FC7134" s="402"/>
      <c r="FD7134" s="402"/>
      <c r="FE7134" s="402"/>
      <c r="FF7134" s="402"/>
      <c r="FG7134" s="402"/>
      <c r="FH7134" s="402"/>
      <c r="FI7134" s="402"/>
      <c r="FJ7134" s="402"/>
      <c r="FK7134" s="402"/>
      <c r="FL7134" s="402"/>
      <c r="FM7134" s="402"/>
      <c r="FN7134" s="402"/>
      <c r="FO7134" s="402"/>
      <c r="FP7134" s="402"/>
      <c r="FQ7134" s="402"/>
      <c r="FR7134" s="402"/>
      <c r="FS7134" s="402"/>
      <c r="FT7134" s="402"/>
      <c r="FU7134" s="402"/>
      <c r="FV7134" s="402"/>
      <c r="FW7134" s="402"/>
      <c r="FX7134" s="402"/>
      <c r="FY7134" s="402"/>
      <c r="FZ7134" s="402"/>
      <c r="GA7134" s="402"/>
      <c r="GB7134" s="402"/>
      <c r="GC7134" s="402"/>
      <c r="GD7134" s="402"/>
      <c r="GE7134" s="402"/>
      <c r="GF7134" s="402"/>
      <c r="GG7134" s="402"/>
      <c r="GH7134" s="402"/>
      <c r="GI7134" s="402"/>
      <c r="GJ7134" s="402"/>
      <c r="GK7134" s="402"/>
      <c r="GL7134" s="402"/>
      <c r="GM7134" s="402"/>
      <c r="GN7134" s="402"/>
      <c r="GO7134" s="402"/>
      <c r="GP7134" s="402"/>
      <c r="GQ7134" s="402"/>
      <c r="GR7134" s="402"/>
      <c r="GS7134" s="402"/>
      <c r="GT7134" s="402"/>
      <c r="GU7134" s="402"/>
      <c r="GV7134" s="402"/>
      <c r="GW7134" s="402"/>
      <c r="GX7134" s="402"/>
      <c r="GY7134" s="402"/>
      <c r="GZ7134" s="402"/>
      <c r="HA7134" s="402"/>
      <c r="HB7134" s="402"/>
      <c r="HC7134" s="402"/>
      <c r="HD7134" s="402"/>
      <c r="HE7134" s="402"/>
      <c r="HF7134" s="402"/>
      <c r="HG7134" s="402"/>
      <c r="HH7134" s="402"/>
      <c r="HI7134" s="402"/>
      <c r="HJ7134" s="402"/>
      <c r="HK7134" s="402"/>
      <c r="HL7134" s="402"/>
      <c r="HM7134" s="402"/>
      <c r="HN7134" s="402"/>
      <c r="HO7134" s="402"/>
      <c r="HP7134" s="402"/>
      <c r="HQ7134" s="402"/>
      <c r="HR7134" s="402"/>
      <c r="HS7134" s="402"/>
      <c r="HT7134" s="402"/>
      <c r="HU7134" s="402"/>
      <c r="HV7134" s="402"/>
      <c r="HW7134" s="402"/>
      <c r="HX7134" s="402"/>
      <c r="HY7134" s="402"/>
      <c r="HZ7134" s="402"/>
      <c r="IA7134" s="402"/>
      <c r="IB7134" s="402"/>
      <c r="IC7134" s="402"/>
      <c r="ID7134" s="402"/>
      <c r="IE7134" s="402"/>
      <c r="IF7134" s="402"/>
      <c r="IG7134" s="402"/>
      <c r="IH7134" s="402"/>
      <c r="II7134" s="402"/>
      <c r="IJ7134" s="402"/>
      <c r="IK7134" s="402"/>
      <c r="IL7134" s="402"/>
      <c r="IM7134" s="402"/>
      <c r="IN7134" s="402"/>
      <c r="IO7134" s="402"/>
      <c r="IP7134" s="402"/>
      <c r="IQ7134" s="402"/>
      <c r="IR7134" s="402"/>
      <c r="IS7134" s="402"/>
      <c r="IT7134" s="402"/>
      <c r="IU7134" s="402"/>
      <c r="IV7134" s="402"/>
    </row>
    <row r="7135" spans="1:256" s="86" customFormat="1">
      <c r="A7135" s="12"/>
      <c r="B7135" s="9">
        <v>2</v>
      </c>
      <c r="C7135" s="9" t="s">
        <v>15</v>
      </c>
      <c r="D7135" s="81" t="s">
        <v>9</v>
      </c>
      <c r="E7135" s="405">
        <v>161328000</v>
      </c>
      <c r="F7135" s="31">
        <f t="shared" ref="F7135:V7135" si="1102">SUM(F7136:F7154)</f>
        <v>12500000</v>
      </c>
      <c r="G7135" s="31">
        <f t="shared" si="1102"/>
        <v>12500000</v>
      </c>
      <c r="H7135" s="31">
        <f t="shared" si="1102"/>
        <v>12500000</v>
      </c>
      <c r="I7135" s="31">
        <f t="shared" si="1102"/>
        <v>0</v>
      </c>
      <c r="J7135" s="31">
        <f t="shared" si="1102"/>
        <v>0</v>
      </c>
      <c r="K7135" s="31">
        <f t="shared" si="1102"/>
        <v>0</v>
      </c>
      <c r="L7135" s="31">
        <f t="shared" si="1102"/>
        <v>0</v>
      </c>
      <c r="M7135" s="31">
        <f t="shared" si="1102"/>
        <v>0</v>
      </c>
      <c r="N7135" s="31">
        <f t="shared" si="1102"/>
        <v>0</v>
      </c>
      <c r="O7135" s="31">
        <f t="shared" si="1102"/>
        <v>0</v>
      </c>
      <c r="P7135" s="31">
        <f t="shared" si="1102"/>
        <v>0</v>
      </c>
      <c r="Q7135" s="31">
        <f t="shared" si="1102"/>
        <v>0</v>
      </c>
      <c r="R7135" s="31">
        <f t="shared" si="1102"/>
        <v>0</v>
      </c>
      <c r="S7135" s="31">
        <f t="shared" si="1102"/>
        <v>0</v>
      </c>
      <c r="T7135" s="31">
        <f t="shared" si="1102"/>
        <v>0</v>
      </c>
      <c r="U7135" s="31">
        <f t="shared" si="1102"/>
        <v>0</v>
      </c>
      <c r="V7135" s="31">
        <f t="shared" si="1102"/>
        <v>0</v>
      </c>
      <c r="W7135" s="31">
        <f>SUM(O7135:V7135)</f>
        <v>0</v>
      </c>
      <c r="X7135" s="31">
        <f>SUM(X7136:X7154)</f>
        <v>0</v>
      </c>
      <c r="Y7135" s="31">
        <f>H7135+I7135+J7135+K7135+L7135+M7135+N7135+W7135+X7135</f>
        <v>12500000</v>
      </c>
      <c r="Z7135" s="31">
        <f t="shared" ref="Z7135:AK7135" si="1103">SUM(Z7136:Z7154)</f>
        <v>0</v>
      </c>
      <c r="AA7135" s="31">
        <f t="shared" si="1103"/>
        <v>0</v>
      </c>
      <c r="AB7135" s="31">
        <f t="shared" si="1103"/>
        <v>0</v>
      </c>
      <c r="AC7135" s="31">
        <f t="shared" si="1103"/>
        <v>0</v>
      </c>
      <c r="AD7135" s="31">
        <f t="shared" si="1103"/>
        <v>0</v>
      </c>
      <c r="AE7135" s="31">
        <f t="shared" si="1103"/>
        <v>0</v>
      </c>
      <c r="AF7135" s="31">
        <f t="shared" si="1103"/>
        <v>0</v>
      </c>
      <c r="AG7135" s="31">
        <f t="shared" si="1103"/>
        <v>0</v>
      </c>
      <c r="AH7135" s="31">
        <f t="shared" si="1103"/>
        <v>0</v>
      </c>
      <c r="AI7135" s="31">
        <f t="shared" si="1103"/>
        <v>0</v>
      </c>
      <c r="AJ7135" s="31">
        <f t="shared" si="1103"/>
        <v>0</v>
      </c>
      <c r="AK7135" s="31">
        <f t="shared" si="1103"/>
        <v>0</v>
      </c>
      <c r="AL7135" s="31">
        <f>SUM(AD7135:AK7135)</f>
        <v>0</v>
      </c>
      <c r="AM7135" s="31">
        <f>SUM(AM7136:AM7154)</f>
        <v>0</v>
      </c>
      <c r="AN7135" s="31">
        <f>SUM(AN7136:AN7154)</f>
        <v>0</v>
      </c>
      <c r="AO7135" s="31">
        <f>Z7135+AA7135+AB7135+AC7135+AL7135+AM7135+AN7135</f>
        <v>0</v>
      </c>
      <c r="AP7135" s="32">
        <f>E7135+Y7135-AO7135</f>
        <v>173828000</v>
      </c>
      <c r="AQ7135" s="32"/>
      <c r="AR7135" s="28"/>
      <c r="AS7135" s="29">
        <f>E7135+H7135+I7135+J7135+K7135+L7135+M7135+N7135+W7135+X7135-Z7135-AB7135-AL7135-AC7135-AM7135-AN7135</f>
        <v>173828000</v>
      </c>
      <c r="AT7135" s="29">
        <f>AP7135-AS7135</f>
        <v>0</v>
      </c>
      <c r="AU7135" s="29">
        <f>E7135</f>
        <v>161328000</v>
      </c>
      <c r="AV7135" s="86">
        <f>AS7135-AU7135</f>
        <v>12500000</v>
      </c>
      <c r="AW7135" s="86">
        <f>Y7135-AO7135</f>
        <v>12500000</v>
      </c>
      <c r="AX7135" s="86">
        <f>AV7135-AW7135</f>
        <v>0</v>
      </c>
      <c r="AZ7135" s="398"/>
    </row>
    <row r="7136" spans="1:256" s="402" customFormat="1">
      <c r="A7136" s="13"/>
      <c r="B7136" s="8"/>
      <c r="C7136" s="8"/>
      <c r="D7136" s="240"/>
      <c r="E7136" s="266"/>
      <c r="F7136" s="321"/>
      <c r="G7136" s="282"/>
      <c r="H7136" s="283"/>
      <c r="I7136" s="33"/>
      <c r="J7136" s="33"/>
      <c r="K7136" s="33"/>
      <c r="L7136" s="33"/>
      <c r="M7136" s="33"/>
      <c r="N7136" s="33"/>
      <c r="O7136" s="33"/>
      <c r="P7136" s="33"/>
      <c r="Q7136" s="33"/>
      <c r="R7136" s="33"/>
      <c r="S7136" s="33"/>
      <c r="T7136" s="33"/>
      <c r="U7136" s="33"/>
      <c r="V7136" s="33"/>
      <c r="W7136" s="33"/>
      <c r="X7136" s="282"/>
      <c r="Y7136" s="33"/>
      <c r="Z7136" s="284"/>
      <c r="AA7136" s="284"/>
      <c r="AB7136" s="33"/>
      <c r="AC7136" s="33"/>
      <c r="AD7136" s="33"/>
      <c r="AE7136" s="33"/>
      <c r="AF7136" s="33"/>
      <c r="AG7136" s="33"/>
      <c r="AH7136" s="33"/>
      <c r="AI7136" s="33"/>
      <c r="AJ7136" s="33"/>
      <c r="AK7136" s="33"/>
      <c r="AL7136" s="33"/>
      <c r="AM7136" s="33"/>
      <c r="AN7136" s="33"/>
      <c r="AO7136" s="33"/>
      <c r="AP7136" s="34"/>
      <c r="AQ7136" s="34"/>
      <c r="AR7136" s="28"/>
      <c r="AS7136" s="29"/>
      <c r="AT7136" s="29"/>
      <c r="AU7136" s="29"/>
    </row>
    <row r="7137" spans="1:47" s="480" customFormat="1">
      <c r="A7137" s="13"/>
      <c r="B7137" s="8"/>
      <c r="C7137" s="8"/>
      <c r="D7137" s="240"/>
      <c r="E7137" s="266"/>
      <c r="F7137" s="321"/>
      <c r="G7137" s="282"/>
      <c r="H7137" s="283"/>
      <c r="I7137" s="33"/>
      <c r="J7137" s="33"/>
      <c r="K7137" s="33"/>
      <c r="L7137" s="33"/>
      <c r="M7137" s="33"/>
      <c r="N7137" s="33"/>
      <c r="O7137" s="33"/>
      <c r="P7137" s="33"/>
      <c r="Q7137" s="33"/>
      <c r="R7137" s="33"/>
      <c r="S7137" s="33"/>
      <c r="T7137" s="33"/>
      <c r="U7137" s="33"/>
      <c r="V7137" s="33"/>
      <c r="W7137" s="33"/>
      <c r="X7137" s="282"/>
      <c r="Y7137" s="33"/>
      <c r="Z7137" s="284"/>
      <c r="AA7137" s="284"/>
      <c r="AB7137" s="33"/>
      <c r="AC7137" s="33"/>
      <c r="AD7137" s="33"/>
      <c r="AE7137" s="33"/>
      <c r="AF7137" s="33"/>
      <c r="AG7137" s="33"/>
      <c r="AH7137" s="33"/>
      <c r="AI7137" s="33"/>
      <c r="AJ7137" s="33"/>
      <c r="AK7137" s="33"/>
      <c r="AL7137" s="33"/>
      <c r="AM7137" s="33"/>
      <c r="AN7137" s="33"/>
      <c r="AO7137" s="33"/>
      <c r="AP7137" s="34"/>
      <c r="AQ7137" s="34"/>
      <c r="AR7137" s="28"/>
      <c r="AS7137" s="29"/>
      <c r="AT7137" s="29"/>
      <c r="AU7137" s="29"/>
    </row>
    <row r="7138" spans="1:47" s="480" customFormat="1">
      <c r="A7138" s="13"/>
      <c r="B7138" s="8"/>
      <c r="C7138" s="83">
        <v>399</v>
      </c>
      <c r="D7138" s="375" t="s">
        <v>171</v>
      </c>
      <c r="E7138" s="266"/>
      <c r="F7138" s="321"/>
      <c r="G7138" s="282"/>
      <c r="H7138" s="283"/>
      <c r="I7138" s="33"/>
      <c r="J7138" s="33"/>
      <c r="K7138" s="33"/>
      <c r="L7138" s="33"/>
      <c r="M7138" s="33"/>
      <c r="N7138" s="33"/>
      <c r="O7138" s="33"/>
      <c r="P7138" s="33"/>
      <c r="Q7138" s="33"/>
      <c r="R7138" s="33"/>
      <c r="S7138" s="33"/>
      <c r="T7138" s="33"/>
      <c r="U7138" s="33"/>
      <c r="V7138" s="33"/>
      <c r="W7138" s="33"/>
      <c r="X7138" s="282"/>
      <c r="Y7138" s="33"/>
      <c r="Z7138" s="284"/>
      <c r="AA7138" s="284"/>
      <c r="AB7138" s="33"/>
      <c r="AC7138" s="33"/>
      <c r="AD7138" s="33"/>
      <c r="AE7138" s="33"/>
      <c r="AF7138" s="33"/>
      <c r="AG7138" s="33"/>
      <c r="AH7138" s="33"/>
      <c r="AI7138" s="33"/>
      <c r="AJ7138" s="33"/>
      <c r="AK7138" s="33"/>
      <c r="AL7138" s="33"/>
      <c r="AM7138" s="33"/>
      <c r="AN7138" s="33"/>
      <c r="AO7138" s="33"/>
      <c r="AP7138" s="34"/>
      <c r="AQ7138" s="34"/>
      <c r="AR7138" s="28"/>
      <c r="AS7138" s="29"/>
      <c r="AT7138" s="29"/>
      <c r="AU7138" s="29"/>
    </row>
    <row r="7139" spans="1:47" s="480" customFormat="1">
      <c r="A7139" s="13"/>
      <c r="B7139" s="8"/>
      <c r="C7139" s="8"/>
      <c r="D7139" s="472" t="s">
        <v>173</v>
      </c>
      <c r="E7139" s="266"/>
      <c r="F7139" s="321"/>
      <c r="G7139" s="282"/>
      <c r="H7139" s="283"/>
      <c r="I7139" s="33"/>
      <c r="J7139" s="33"/>
      <c r="K7139" s="33"/>
      <c r="L7139" s="33"/>
      <c r="M7139" s="33"/>
      <c r="N7139" s="33"/>
      <c r="O7139" s="33"/>
      <c r="P7139" s="33"/>
      <c r="Q7139" s="33"/>
      <c r="R7139" s="33"/>
      <c r="S7139" s="33"/>
      <c r="T7139" s="33"/>
      <c r="U7139" s="33"/>
      <c r="V7139" s="33"/>
      <c r="W7139" s="33"/>
      <c r="X7139" s="282"/>
      <c r="Y7139" s="33"/>
      <c r="Z7139" s="284"/>
      <c r="AA7139" s="284"/>
      <c r="AB7139" s="33"/>
      <c r="AC7139" s="33"/>
      <c r="AD7139" s="33"/>
      <c r="AE7139" s="33"/>
      <c r="AF7139" s="33"/>
      <c r="AG7139" s="33"/>
      <c r="AH7139" s="33"/>
      <c r="AI7139" s="33"/>
      <c r="AJ7139" s="33"/>
      <c r="AK7139" s="33"/>
      <c r="AL7139" s="33"/>
      <c r="AM7139" s="33"/>
      <c r="AN7139" s="33"/>
      <c r="AO7139" s="33"/>
      <c r="AP7139" s="34"/>
      <c r="AQ7139" s="34"/>
      <c r="AR7139" s="28"/>
      <c r="AS7139" s="29"/>
      <c r="AT7139" s="29"/>
      <c r="AU7139" s="29"/>
    </row>
    <row r="7140" spans="1:47" s="480" customFormat="1">
      <c r="A7140" s="13"/>
      <c r="B7140" s="8"/>
      <c r="C7140" s="8"/>
      <c r="D7140" s="473" t="s">
        <v>174</v>
      </c>
      <c r="E7140" s="321"/>
      <c r="F7140" s="261"/>
      <c r="G7140" s="282"/>
      <c r="H7140" s="283"/>
      <c r="I7140" s="33"/>
      <c r="J7140" s="33"/>
      <c r="K7140" s="33"/>
      <c r="L7140" s="33"/>
      <c r="M7140" s="33"/>
      <c r="N7140" s="33"/>
      <c r="O7140" s="33"/>
      <c r="P7140" s="33"/>
      <c r="Q7140" s="33"/>
      <c r="R7140" s="33"/>
      <c r="S7140" s="33"/>
      <c r="T7140" s="33"/>
      <c r="U7140" s="33"/>
      <c r="V7140" s="33"/>
      <c r="W7140" s="33"/>
      <c r="X7140" s="282"/>
      <c r="Y7140" s="33"/>
      <c r="Z7140" s="284"/>
      <c r="AA7140" s="284"/>
      <c r="AB7140" s="33"/>
      <c r="AC7140" s="33"/>
      <c r="AD7140" s="33"/>
      <c r="AE7140" s="33"/>
      <c r="AF7140" s="33"/>
      <c r="AG7140" s="33"/>
      <c r="AH7140" s="33"/>
      <c r="AI7140" s="33"/>
      <c r="AJ7140" s="33"/>
      <c r="AK7140" s="33"/>
      <c r="AL7140" s="33"/>
      <c r="AM7140" s="33"/>
      <c r="AN7140" s="33"/>
      <c r="AO7140" s="33"/>
      <c r="AP7140" s="34"/>
      <c r="AQ7140" s="34"/>
      <c r="AR7140" s="28"/>
      <c r="AS7140" s="29"/>
      <c r="AT7140" s="29"/>
      <c r="AU7140" s="29"/>
    </row>
    <row r="7141" spans="1:47" s="480" customFormat="1">
      <c r="A7141" s="13"/>
      <c r="B7141" s="8"/>
      <c r="C7141" s="8"/>
      <c r="D7141" s="344" t="s">
        <v>1668</v>
      </c>
      <c r="E7141" s="266"/>
      <c r="F7141" s="261">
        <v>1500000</v>
      </c>
      <c r="G7141" s="282">
        <f>SUM(H7141)</f>
        <v>1500000</v>
      </c>
      <c r="H7141" s="283">
        <v>1500000</v>
      </c>
      <c r="I7141" s="33"/>
      <c r="J7141" s="33"/>
      <c r="K7141" s="33"/>
      <c r="L7141" s="33"/>
      <c r="M7141" s="33"/>
      <c r="N7141" s="33"/>
      <c r="O7141" s="33"/>
      <c r="P7141" s="33"/>
      <c r="Q7141" s="33"/>
      <c r="R7141" s="33"/>
      <c r="S7141" s="33"/>
      <c r="T7141" s="33"/>
      <c r="U7141" s="33"/>
      <c r="V7141" s="33"/>
      <c r="W7141" s="33"/>
      <c r="X7141" s="282"/>
      <c r="Y7141" s="33"/>
      <c r="Z7141" s="284"/>
      <c r="AA7141" s="284"/>
      <c r="AB7141" s="33"/>
      <c r="AC7141" s="33"/>
      <c r="AD7141" s="33"/>
      <c r="AE7141" s="33"/>
      <c r="AF7141" s="33"/>
      <c r="AG7141" s="33"/>
      <c r="AH7141" s="33"/>
      <c r="AI7141" s="33"/>
      <c r="AJ7141" s="33"/>
      <c r="AK7141" s="33"/>
      <c r="AL7141" s="33"/>
      <c r="AM7141" s="33"/>
      <c r="AN7141" s="33"/>
      <c r="AO7141" s="33"/>
      <c r="AP7141" s="34"/>
      <c r="AQ7141" s="34"/>
      <c r="AR7141" s="28"/>
      <c r="AS7141" s="29"/>
      <c r="AT7141" s="29"/>
      <c r="AU7141" s="29"/>
    </row>
    <row r="7142" spans="1:47" s="480" customFormat="1">
      <c r="A7142" s="13"/>
      <c r="B7142" s="8"/>
      <c r="C7142" s="8"/>
      <c r="D7142" s="344" t="s">
        <v>1790</v>
      </c>
      <c r="E7142" s="266"/>
      <c r="F7142" s="261">
        <v>4000000</v>
      </c>
      <c r="G7142" s="282">
        <f>SUM(H7142)</f>
        <v>4000000</v>
      </c>
      <c r="H7142" s="283">
        <v>4000000</v>
      </c>
      <c r="I7142" s="33"/>
      <c r="J7142" s="33"/>
      <c r="K7142" s="33"/>
      <c r="L7142" s="33"/>
      <c r="M7142" s="33"/>
      <c r="N7142" s="33"/>
      <c r="O7142" s="33"/>
      <c r="P7142" s="33"/>
      <c r="Q7142" s="33"/>
      <c r="R7142" s="33"/>
      <c r="S7142" s="33"/>
      <c r="T7142" s="33"/>
      <c r="U7142" s="33"/>
      <c r="V7142" s="33"/>
      <c r="W7142" s="33"/>
      <c r="X7142" s="282"/>
      <c r="Y7142" s="33"/>
      <c r="Z7142" s="284"/>
      <c r="AA7142" s="284"/>
      <c r="AB7142" s="33"/>
      <c r="AC7142" s="33"/>
      <c r="AD7142" s="33"/>
      <c r="AE7142" s="33"/>
      <c r="AF7142" s="33"/>
      <c r="AG7142" s="33"/>
      <c r="AH7142" s="33"/>
      <c r="AI7142" s="33"/>
      <c r="AJ7142" s="33"/>
      <c r="AK7142" s="33"/>
      <c r="AL7142" s="33"/>
      <c r="AM7142" s="33"/>
      <c r="AN7142" s="33"/>
      <c r="AO7142" s="33"/>
      <c r="AP7142" s="34"/>
      <c r="AQ7142" s="34"/>
      <c r="AR7142" s="28"/>
      <c r="AS7142" s="29"/>
      <c r="AT7142" s="29"/>
      <c r="AU7142" s="29"/>
    </row>
    <row r="7143" spans="1:47" s="480" customFormat="1">
      <c r="A7143" s="13"/>
      <c r="B7143" s="8"/>
      <c r="C7143" s="8"/>
      <c r="D7143" s="473" t="s">
        <v>176</v>
      </c>
      <c r="E7143" s="321"/>
      <c r="F7143" s="261"/>
      <c r="G7143" s="282"/>
      <c r="H7143" s="283"/>
      <c r="I7143" s="33"/>
      <c r="J7143" s="33"/>
      <c r="K7143" s="33"/>
      <c r="L7143" s="33"/>
      <c r="M7143" s="33"/>
      <c r="N7143" s="33"/>
      <c r="O7143" s="33"/>
      <c r="P7143" s="33"/>
      <c r="Q7143" s="33"/>
      <c r="R7143" s="33"/>
      <c r="S7143" s="33"/>
      <c r="T7143" s="33"/>
      <c r="U7143" s="33"/>
      <c r="V7143" s="33"/>
      <c r="W7143" s="33"/>
      <c r="X7143" s="282"/>
      <c r="Y7143" s="33"/>
      <c r="Z7143" s="284"/>
      <c r="AA7143" s="284"/>
      <c r="AB7143" s="33"/>
      <c r="AC7143" s="33"/>
      <c r="AD7143" s="33"/>
      <c r="AE7143" s="33"/>
      <c r="AF7143" s="33"/>
      <c r="AG7143" s="33"/>
      <c r="AH7143" s="33"/>
      <c r="AI7143" s="33"/>
      <c r="AJ7143" s="33"/>
      <c r="AK7143" s="33"/>
      <c r="AL7143" s="33"/>
      <c r="AM7143" s="33"/>
      <c r="AN7143" s="33"/>
      <c r="AO7143" s="33"/>
      <c r="AP7143" s="34"/>
      <c r="AQ7143" s="34"/>
      <c r="AR7143" s="28"/>
      <c r="AS7143" s="29"/>
      <c r="AT7143" s="29"/>
      <c r="AU7143" s="29"/>
    </row>
    <row r="7144" spans="1:47" s="480" customFormat="1">
      <c r="A7144" s="13"/>
      <c r="B7144" s="8"/>
      <c r="C7144" s="8"/>
      <c r="D7144" s="344" t="s">
        <v>569</v>
      </c>
      <c r="E7144" s="266"/>
      <c r="F7144" s="261">
        <v>4500000</v>
      </c>
      <c r="G7144" s="282">
        <f>SUM(H7144)</f>
        <v>4500000</v>
      </c>
      <c r="H7144" s="283">
        <v>4500000</v>
      </c>
      <c r="I7144" s="33"/>
      <c r="J7144" s="33"/>
      <c r="K7144" s="33"/>
      <c r="L7144" s="33"/>
      <c r="M7144" s="33"/>
      <c r="N7144" s="33"/>
      <c r="O7144" s="33"/>
      <c r="P7144" s="33"/>
      <c r="Q7144" s="33"/>
      <c r="R7144" s="33"/>
      <c r="S7144" s="33"/>
      <c r="T7144" s="33"/>
      <c r="U7144" s="33"/>
      <c r="V7144" s="33"/>
      <c r="W7144" s="33"/>
      <c r="X7144" s="282"/>
      <c r="Y7144" s="33"/>
      <c r="Z7144" s="284"/>
      <c r="AA7144" s="284"/>
      <c r="AB7144" s="33"/>
      <c r="AC7144" s="33"/>
      <c r="AD7144" s="33"/>
      <c r="AE7144" s="33"/>
      <c r="AF7144" s="33"/>
      <c r="AG7144" s="33"/>
      <c r="AH7144" s="33"/>
      <c r="AI7144" s="33"/>
      <c r="AJ7144" s="33"/>
      <c r="AK7144" s="33"/>
      <c r="AL7144" s="33"/>
      <c r="AM7144" s="33"/>
      <c r="AN7144" s="33"/>
      <c r="AO7144" s="33"/>
      <c r="AP7144" s="34"/>
      <c r="AQ7144" s="34"/>
      <c r="AR7144" s="28"/>
      <c r="AS7144" s="29"/>
      <c r="AT7144" s="29"/>
      <c r="AU7144" s="29"/>
    </row>
    <row r="7145" spans="1:47" s="480" customFormat="1">
      <c r="A7145" s="13"/>
      <c r="B7145" s="8"/>
      <c r="C7145" s="8"/>
      <c r="D7145" s="240"/>
      <c r="E7145" s="266"/>
      <c r="F7145" s="321"/>
      <c r="G7145" s="282"/>
      <c r="H7145" s="283"/>
      <c r="I7145" s="33"/>
      <c r="J7145" s="33"/>
      <c r="K7145" s="33"/>
      <c r="L7145" s="33"/>
      <c r="M7145" s="33"/>
      <c r="N7145" s="33"/>
      <c r="O7145" s="33"/>
      <c r="P7145" s="33"/>
      <c r="Q7145" s="33"/>
      <c r="R7145" s="33"/>
      <c r="S7145" s="33"/>
      <c r="T7145" s="33"/>
      <c r="U7145" s="33"/>
      <c r="V7145" s="33"/>
      <c r="W7145" s="33"/>
      <c r="X7145" s="282"/>
      <c r="Y7145" s="33"/>
      <c r="Z7145" s="284"/>
      <c r="AA7145" s="284"/>
      <c r="AB7145" s="33"/>
      <c r="AC7145" s="33"/>
      <c r="AD7145" s="33"/>
      <c r="AE7145" s="33"/>
      <c r="AF7145" s="33"/>
      <c r="AG7145" s="33"/>
      <c r="AH7145" s="33"/>
      <c r="AI7145" s="33"/>
      <c r="AJ7145" s="33"/>
      <c r="AK7145" s="33"/>
      <c r="AL7145" s="33"/>
      <c r="AM7145" s="33"/>
      <c r="AN7145" s="33"/>
      <c r="AO7145" s="33"/>
      <c r="AP7145" s="34"/>
      <c r="AQ7145" s="34"/>
      <c r="AR7145" s="28"/>
      <c r="AS7145" s="29"/>
      <c r="AT7145" s="29"/>
      <c r="AU7145" s="29"/>
    </row>
    <row r="7146" spans="1:47" s="480" customFormat="1">
      <c r="A7146" s="13"/>
      <c r="B7146" s="8"/>
      <c r="C7146" s="8"/>
      <c r="D7146" s="240"/>
      <c r="E7146" s="266"/>
      <c r="F7146" s="321"/>
      <c r="G7146" s="282"/>
      <c r="H7146" s="283"/>
      <c r="I7146" s="33"/>
      <c r="J7146" s="33"/>
      <c r="K7146" s="33"/>
      <c r="L7146" s="33"/>
      <c r="M7146" s="33"/>
      <c r="N7146" s="33"/>
      <c r="O7146" s="33"/>
      <c r="P7146" s="33"/>
      <c r="Q7146" s="33"/>
      <c r="R7146" s="33"/>
      <c r="S7146" s="33"/>
      <c r="T7146" s="33"/>
      <c r="U7146" s="33"/>
      <c r="V7146" s="33"/>
      <c r="W7146" s="33"/>
      <c r="X7146" s="282"/>
      <c r="Y7146" s="33"/>
      <c r="Z7146" s="284"/>
      <c r="AA7146" s="284"/>
      <c r="AB7146" s="33"/>
      <c r="AC7146" s="33"/>
      <c r="AD7146" s="33"/>
      <c r="AE7146" s="33"/>
      <c r="AF7146" s="33"/>
      <c r="AG7146" s="33"/>
      <c r="AH7146" s="33"/>
      <c r="AI7146" s="33"/>
      <c r="AJ7146" s="33"/>
      <c r="AK7146" s="33"/>
      <c r="AL7146" s="33"/>
      <c r="AM7146" s="33"/>
      <c r="AN7146" s="33"/>
      <c r="AO7146" s="33"/>
      <c r="AP7146" s="34"/>
      <c r="AQ7146" s="34"/>
      <c r="AR7146" s="28"/>
      <c r="AS7146" s="29"/>
      <c r="AT7146" s="29"/>
      <c r="AU7146" s="29"/>
    </row>
    <row r="7147" spans="1:47" s="480" customFormat="1">
      <c r="A7147" s="13"/>
      <c r="B7147" s="8"/>
      <c r="C7147" s="83">
        <v>400</v>
      </c>
      <c r="D7147" s="375" t="s">
        <v>171</v>
      </c>
      <c r="E7147" s="266"/>
      <c r="F7147" s="321"/>
      <c r="G7147" s="282"/>
      <c r="H7147" s="283"/>
      <c r="I7147" s="33"/>
      <c r="J7147" s="33"/>
      <c r="K7147" s="33"/>
      <c r="L7147" s="33"/>
      <c r="M7147" s="33"/>
      <c r="N7147" s="33"/>
      <c r="O7147" s="33"/>
      <c r="P7147" s="33"/>
      <c r="Q7147" s="33"/>
      <c r="R7147" s="33"/>
      <c r="S7147" s="33"/>
      <c r="T7147" s="33"/>
      <c r="U7147" s="33"/>
      <c r="V7147" s="33"/>
      <c r="W7147" s="33"/>
      <c r="X7147" s="282"/>
      <c r="Y7147" s="33"/>
      <c r="Z7147" s="284"/>
      <c r="AA7147" s="284"/>
      <c r="AB7147" s="33"/>
      <c r="AC7147" s="33"/>
      <c r="AD7147" s="33"/>
      <c r="AE7147" s="33"/>
      <c r="AF7147" s="33"/>
      <c r="AG7147" s="33"/>
      <c r="AH7147" s="33"/>
      <c r="AI7147" s="33"/>
      <c r="AJ7147" s="33"/>
      <c r="AK7147" s="33"/>
      <c r="AL7147" s="33"/>
      <c r="AM7147" s="33"/>
      <c r="AN7147" s="33"/>
      <c r="AO7147" s="33"/>
      <c r="AP7147" s="34"/>
      <c r="AQ7147" s="34"/>
      <c r="AR7147" s="28"/>
      <c r="AS7147" s="29"/>
      <c r="AT7147" s="29"/>
      <c r="AU7147" s="29"/>
    </row>
    <row r="7148" spans="1:47" s="480" customFormat="1">
      <c r="A7148" s="13"/>
      <c r="B7148" s="8"/>
      <c r="C7148" s="8"/>
      <c r="D7148" s="472" t="s">
        <v>184</v>
      </c>
      <c r="E7148" s="266"/>
      <c r="F7148" s="321"/>
      <c r="G7148" s="282"/>
      <c r="H7148" s="283"/>
      <c r="I7148" s="33"/>
      <c r="J7148" s="33"/>
      <c r="K7148" s="33"/>
      <c r="L7148" s="33"/>
      <c r="M7148" s="33"/>
      <c r="N7148" s="33"/>
      <c r="O7148" s="33"/>
      <c r="P7148" s="33"/>
      <c r="Q7148" s="33"/>
      <c r="R7148" s="33"/>
      <c r="S7148" s="33"/>
      <c r="T7148" s="33"/>
      <c r="U7148" s="33"/>
      <c r="V7148" s="33"/>
      <c r="W7148" s="33"/>
      <c r="X7148" s="282"/>
      <c r="Y7148" s="33"/>
      <c r="Z7148" s="284"/>
      <c r="AA7148" s="284"/>
      <c r="AB7148" s="33"/>
      <c r="AC7148" s="33"/>
      <c r="AD7148" s="33"/>
      <c r="AE7148" s="33"/>
      <c r="AF7148" s="33"/>
      <c r="AG7148" s="33"/>
      <c r="AH7148" s="33"/>
      <c r="AI7148" s="33"/>
      <c r="AJ7148" s="33"/>
      <c r="AK7148" s="33"/>
      <c r="AL7148" s="33"/>
      <c r="AM7148" s="33"/>
      <c r="AN7148" s="33"/>
      <c r="AO7148" s="33"/>
      <c r="AP7148" s="34"/>
      <c r="AQ7148" s="34"/>
      <c r="AR7148" s="28"/>
      <c r="AS7148" s="29"/>
      <c r="AT7148" s="29"/>
      <c r="AU7148" s="29"/>
    </row>
    <row r="7149" spans="1:47" s="480" customFormat="1">
      <c r="A7149" s="13"/>
      <c r="B7149" s="8"/>
      <c r="C7149" s="8"/>
      <c r="D7149" s="473" t="s">
        <v>188</v>
      </c>
      <c r="E7149" s="266"/>
      <c r="F7149" s="321"/>
      <c r="G7149" s="282"/>
      <c r="H7149" s="283"/>
      <c r="I7149" s="33"/>
      <c r="J7149" s="33"/>
      <c r="K7149" s="33"/>
      <c r="L7149" s="33"/>
      <c r="M7149" s="33"/>
      <c r="N7149" s="33"/>
      <c r="O7149" s="33"/>
      <c r="P7149" s="33"/>
      <c r="Q7149" s="33"/>
      <c r="R7149" s="33"/>
      <c r="S7149" s="33"/>
      <c r="T7149" s="33"/>
      <c r="U7149" s="33"/>
      <c r="V7149" s="33"/>
      <c r="W7149" s="33"/>
      <c r="X7149" s="282"/>
      <c r="Y7149" s="33"/>
      <c r="Z7149" s="284"/>
      <c r="AA7149" s="284"/>
      <c r="AB7149" s="33"/>
      <c r="AC7149" s="33"/>
      <c r="AD7149" s="33"/>
      <c r="AE7149" s="33"/>
      <c r="AF7149" s="33"/>
      <c r="AG7149" s="33"/>
      <c r="AH7149" s="33"/>
      <c r="AI7149" s="33"/>
      <c r="AJ7149" s="33"/>
      <c r="AK7149" s="33"/>
      <c r="AL7149" s="33"/>
      <c r="AM7149" s="33"/>
      <c r="AN7149" s="33"/>
      <c r="AO7149" s="33"/>
      <c r="AP7149" s="34"/>
      <c r="AQ7149" s="34"/>
      <c r="AR7149" s="28"/>
      <c r="AS7149" s="29"/>
      <c r="AT7149" s="29"/>
      <c r="AU7149" s="29"/>
    </row>
    <row r="7150" spans="1:47" s="480" customFormat="1">
      <c r="A7150" s="13"/>
      <c r="B7150" s="8"/>
      <c r="C7150" s="8"/>
      <c r="D7150" s="344" t="s">
        <v>1044</v>
      </c>
      <c r="E7150" s="266"/>
      <c r="F7150" s="261">
        <v>2500000</v>
      </c>
      <c r="G7150" s="282">
        <f>SUM(H7150)</f>
        <v>2500000</v>
      </c>
      <c r="H7150" s="283">
        <v>2500000</v>
      </c>
      <c r="I7150" s="33"/>
      <c r="J7150" s="33"/>
      <c r="K7150" s="33"/>
      <c r="L7150" s="33"/>
      <c r="M7150" s="33"/>
      <c r="N7150" s="33"/>
      <c r="O7150" s="33"/>
      <c r="P7150" s="33"/>
      <c r="Q7150" s="33"/>
      <c r="R7150" s="33"/>
      <c r="S7150" s="33"/>
      <c r="T7150" s="33"/>
      <c r="U7150" s="33"/>
      <c r="V7150" s="33"/>
      <c r="W7150" s="33"/>
      <c r="X7150" s="282"/>
      <c r="Y7150" s="33"/>
      <c r="Z7150" s="284"/>
      <c r="AA7150" s="284"/>
      <c r="AB7150" s="33"/>
      <c r="AC7150" s="33"/>
      <c r="AD7150" s="33"/>
      <c r="AE7150" s="33"/>
      <c r="AF7150" s="33"/>
      <c r="AG7150" s="33"/>
      <c r="AH7150" s="33"/>
      <c r="AI7150" s="33"/>
      <c r="AJ7150" s="33"/>
      <c r="AK7150" s="33"/>
      <c r="AL7150" s="33"/>
      <c r="AM7150" s="33"/>
      <c r="AN7150" s="33"/>
      <c r="AO7150" s="33"/>
      <c r="AP7150" s="34"/>
      <c r="AQ7150" s="34"/>
      <c r="AR7150" s="28"/>
      <c r="AS7150" s="29"/>
      <c r="AT7150" s="29"/>
      <c r="AU7150" s="29"/>
    </row>
    <row r="7151" spans="1:47" s="480" customFormat="1">
      <c r="A7151" s="13"/>
      <c r="B7151" s="8"/>
      <c r="C7151" s="8"/>
      <c r="D7151" s="240"/>
      <c r="E7151" s="266"/>
      <c r="F7151" s="321"/>
      <c r="G7151" s="282"/>
      <c r="H7151" s="283"/>
      <c r="I7151" s="33"/>
      <c r="J7151" s="33"/>
      <c r="K7151" s="33"/>
      <c r="L7151" s="33"/>
      <c r="M7151" s="33"/>
      <c r="N7151" s="33"/>
      <c r="O7151" s="33"/>
      <c r="P7151" s="33"/>
      <c r="Q7151" s="33"/>
      <c r="R7151" s="33"/>
      <c r="S7151" s="33"/>
      <c r="T7151" s="33"/>
      <c r="U7151" s="33"/>
      <c r="V7151" s="33"/>
      <c r="W7151" s="33"/>
      <c r="X7151" s="282"/>
      <c r="Y7151" s="33"/>
      <c r="Z7151" s="284"/>
      <c r="AA7151" s="284"/>
      <c r="AB7151" s="33"/>
      <c r="AC7151" s="33"/>
      <c r="AD7151" s="33"/>
      <c r="AE7151" s="33"/>
      <c r="AF7151" s="33"/>
      <c r="AG7151" s="33"/>
      <c r="AH7151" s="33"/>
      <c r="AI7151" s="33"/>
      <c r="AJ7151" s="33"/>
      <c r="AK7151" s="33"/>
      <c r="AL7151" s="33"/>
      <c r="AM7151" s="33"/>
      <c r="AN7151" s="33"/>
      <c r="AO7151" s="33"/>
      <c r="AP7151" s="34"/>
      <c r="AQ7151" s="34"/>
      <c r="AR7151" s="28"/>
      <c r="AS7151" s="29"/>
      <c r="AT7151" s="29"/>
      <c r="AU7151" s="29"/>
    </row>
    <row r="7152" spans="1:47" s="480" customFormat="1">
      <c r="A7152" s="13"/>
      <c r="B7152" s="8"/>
      <c r="C7152" s="8"/>
      <c r="D7152" s="240"/>
      <c r="E7152" s="266"/>
      <c r="F7152" s="321"/>
      <c r="G7152" s="282"/>
      <c r="H7152" s="283"/>
      <c r="I7152" s="33"/>
      <c r="J7152" s="33"/>
      <c r="K7152" s="33"/>
      <c r="L7152" s="33"/>
      <c r="M7152" s="33"/>
      <c r="N7152" s="33"/>
      <c r="O7152" s="33"/>
      <c r="P7152" s="33"/>
      <c r="Q7152" s="33"/>
      <c r="R7152" s="33"/>
      <c r="S7152" s="33"/>
      <c r="T7152" s="33"/>
      <c r="U7152" s="33"/>
      <c r="V7152" s="33"/>
      <c r="W7152" s="33"/>
      <c r="X7152" s="282"/>
      <c r="Y7152" s="33"/>
      <c r="Z7152" s="284"/>
      <c r="AA7152" s="284"/>
      <c r="AB7152" s="33"/>
      <c r="AC7152" s="33"/>
      <c r="AD7152" s="33"/>
      <c r="AE7152" s="33"/>
      <c r="AF7152" s="33"/>
      <c r="AG7152" s="33"/>
      <c r="AH7152" s="33"/>
      <c r="AI7152" s="33"/>
      <c r="AJ7152" s="33"/>
      <c r="AK7152" s="33"/>
      <c r="AL7152" s="33"/>
      <c r="AM7152" s="33"/>
      <c r="AN7152" s="33"/>
      <c r="AO7152" s="33"/>
      <c r="AP7152" s="34"/>
      <c r="AQ7152" s="34"/>
      <c r="AR7152" s="28"/>
      <c r="AS7152" s="29"/>
      <c r="AT7152" s="29"/>
      <c r="AU7152" s="29"/>
    </row>
    <row r="7153" spans="1:256" s="402" customFormat="1">
      <c r="A7153" s="13"/>
      <c r="B7153" s="8"/>
      <c r="C7153" s="8"/>
      <c r="D7153" s="240"/>
      <c r="E7153" s="33"/>
      <c r="F7153" s="321"/>
      <c r="G7153" s="282"/>
      <c r="H7153" s="283"/>
      <c r="I7153" s="33"/>
      <c r="J7153" s="33"/>
      <c r="K7153" s="33"/>
      <c r="L7153" s="33"/>
      <c r="M7153" s="33"/>
      <c r="N7153" s="33"/>
      <c r="O7153" s="33"/>
      <c r="P7153" s="33"/>
      <c r="Q7153" s="33"/>
      <c r="R7153" s="33"/>
      <c r="S7153" s="33"/>
      <c r="T7153" s="33"/>
      <c r="U7153" s="33"/>
      <c r="V7153" s="33"/>
      <c r="W7153" s="33"/>
      <c r="X7153" s="282"/>
      <c r="Y7153" s="33"/>
      <c r="Z7153" s="284"/>
      <c r="AA7153" s="284"/>
      <c r="AB7153" s="33"/>
      <c r="AC7153" s="33"/>
      <c r="AD7153" s="33"/>
      <c r="AE7153" s="33"/>
      <c r="AF7153" s="33"/>
      <c r="AG7153" s="33"/>
      <c r="AH7153" s="33"/>
      <c r="AI7153" s="33"/>
      <c r="AJ7153" s="33"/>
      <c r="AK7153" s="33"/>
      <c r="AL7153" s="33"/>
      <c r="AM7153" s="33"/>
      <c r="AN7153" s="33"/>
      <c r="AO7153" s="33"/>
      <c r="AP7153" s="34"/>
      <c r="AQ7153" s="34"/>
      <c r="AR7153" s="28"/>
      <c r="AS7153" s="29"/>
      <c r="AT7153" s="29"/>
      <c r="AU7153" s="29"/>
    </row>
    <row r="7154" spans="1:256" s="402" customFormat="1">
      <c r="A7154" s="13"/>
      <c r="B7154" s="8"/>
      <c r="C7154" s="8"/>
      <c r="D7154" s="240"/>
      <c r="E7154" s="404"/>
      <c r="F7154" s="33"/>
      <c r="G7154" s="282"/>
      <c r="H7154" s="283"/>
      <c r="I7154" s="33"/>
      <c r="J7154" s="33"/>
      <c r="K7154" s="33"/>
      <c r="L7154" s="33"/>
      <c r="M7154" s="33"/>
      <c r="N7154" s="33"/>
      <c r="O7154" s="33"/>
      <c r="P7154" s="33"/>
      <c r="Q7154" s="33"/>
      <c r="R7154" s="33"/>
      <c r="S7154" s="33"/>
      <c r="T7154" s="33"/>
      <c r="U7154" s="33"/>
      <c r="V7154" s="33"/>
      <c r="W7154" s="33"/>
      <c r="X7154" s="282"/>
      <c r="Y7154" s="33"/>
      <c r="Z7154" s="284"/>
      <c r="AA7154" s="284"/>
      <c r="AB7154" s="33"/>
      <c r="AC7154" s="33"/>
      <c r="AD7154" s="33"/>
      <c r="AE7154" s="33"/>
      <c r="AF7154" s="33"/>
      <c r="AG7154" s="33"/>
      <c r="AH7154" s="33"/>
      <c r="AI7154" s="33"/>
      <c r="AJ7154" s="33"/>
      <c r="AK7154" s="33"/>
      <c r="AL7154" s="33"/>
      <c r="AM7154" s="33"/>
      <c r="AN7154" s="33"/>
      <c r="AO7154" s="33"/>
      <c r="AP7154" s="34"/>
      <c r="AQ7154" s="34"/>
      <c r="AR7154" s="28"/>
      <c r="AS7154" s="29"/>
      <c r="AT7154" s="29"/>
      <c r="AU7154" s="29"/>
    </row>
    <row r="7155" spans="1:256" s="25" customFormat="1">
      <c r="A7155" s="12"/>
      <c r="B7155" s="9">
        <v>3</v>
      </c>
      <c r="C7155" s="9" t="s">
        <v>16</v>
      </c>
      <c r="D7155" s="81" t="s">
        <v>10</v>
      </c>
      <c r="E7155" s="405">
        <v>1343346160</v>
      </c>
      <c r="F7155" s="31">
        <f t="shared" ref="F7155:V7155" si="1104">SUM(F7156:F7158)</f>
        <v>0</v>
      </c>
      <c r="G7155" s="31">
        <f t="shared" si="1104"/>
        <v>0</v>
      </c>
      <c r="H7155" s="31">
        <f t="shared" si="1104"/>
        <v>0</v>
      </c>
      <c r="I7155" s="31">
        <f t="shared" si="1104"/>
        <v>0</v>
      </c>
      <c r="J7155" s="31">
        <f t="shared" si="1104"/>
        <v>0</v>
      </c>
      <c r="K7155" s="31">
        <f t="shared" si="1104"/>
        <v>0</v>
      </c>
      <c r="L7155" s="31">
        <f t="shared" si="1104"/>
        <v>0</v>
      </c>
      <c r="M7155" s="31">
        <f t="shared" si="1104"/>
        <v>0</v>
      </c>
      <c r="N7155" s="31">
        <f t="shared" si="1104"/>
        <v>0</v>
      </c>
      <c r="O7155" s="31">
        <f t="shared" si="1104"/>
        <v>0</v>
      </c>
      <c r="P7155" s="31">
        <f t="shared" si="1104"/>
        <v>0</v>
      </c>
      <c r="Q7155" s="31">
        <f t="shared" si="1104"/>
        <v>0</v>
      </c>
      <c r="R7155" s="31">
        <f t="shared" si="1104"/>
        <v>0</v>
      </c>
      <c r="S7155" s="31">
        <f t="shared" si="1104"/>
        <v>0</v>
      </c>
      <c r="T7155" s="31">
        <f t="shared" si="1104"/>
        <v>0</v>
      </c>
      <c r="U7155" s="31">
        <f t="shared" si="1104"/>
        <v>0</v>
      </c>
      <c r="V7155" s="31">
        <f t="shared" si="1104"/>
        <v>0</v>
      </c>
      <c r="W7155" s="31">
        <f>SUM(O7155:V7155)</f>
        <v>0</v>
      </c>
      <c r="X7155" s="31">
        <f>SUM(X7156:X7158)</f>
        <v>0</v>
      </c>
      <c r="Y7155" s="31">
        <f>H7155+I7155+J7155+K7155+L7155+M7155+N7155+W7155+X7155</f>
        <v>0</v>
      </c>
      <c r="Z7155" s="31">
        <f t="shared" ref="Z7155:AK7155" si="1105">SUM(Z7156:Z7158)</f>
        <v>0</v>
      </c>
      <c r="AA7155" s="31">
        <f t="shared" si="1105"/>
        <v>0</v>
      </c>
      <c r="AB7155" s="31">
        <f t="shared" si="1105"/>
        <v>0</v>
      </c>
      <c r="AC7155" s="31">
        <f t="shared" si="1105"/>
        <v>0</v>
      </c>
      <c r="AD7155" s="31">
        <f t="shared" si="1105"/>
        <v>0</v>
      </c>
      <c r="AE7155" s="31">
        <f t="shared" si="1105"/>
        <v>0</v>
      </c>
      <c r="AF7155" s="31">
        <f t="shared" si="1105"/>
        <v>0</v>
      </c>
      <c r="AG7155" s="31">
        <f t="shared" si="1105"/>
        <v>0</v>
      </c>
      <c r="AH7155" s="31">
        <f t="shared" si="1105"/>
        <v>0</v>
      </c>
      <c r="AI7155" s="31">
        <f t="shared" si="1105"/>
        <v>0</v>
      </c>
      <c r="AJ7155" s="31">
        <f t="shared" si="1105"/>
        <v>0</v>
      </c>
      <c r="AK7155" s="31">
        <f t="shared" si="1105"/>
        <v>0</v>
      </c>
      <c r="AL7155" s="31">
        <f>SUM(AD7155:AK7155)</f>
        <v>0</v>
      </c>
      <c r="AM7155" s="31">
        <f>SUM(AM7156:AM7158)</f>
        <v>0</v>
      </c>
      <c r="AN7155" s="31">
        <f>SUM(AN7156:AN7158)</f>
        <v>0</v>
      </c>
      <c r="AO7155" s="31">
        <f>Z7155+AA7155+AB7155+AC7155+AL7155+AM7155+AN7155</f>
        <v>0</v>
      </c>
      <c r="AP7155" s="32">
        <f>E7155+Y7155-AO7155</f>
        <v>1343346160</v>
      </c>
      <c r="AQ7155" s="32"/>
      <c r="AR7155" s="28"/>
      <c r="AS7155" s="29">
        <f>E7155+H7155+I7155+J7155+K7155+L7155+M7155+N7155+W7155+X7155-Z7155-AB7155-AL7155-AC7155-AM7155-AN7155</f>
        <v>1343346160</v>
      </c>
      <c r="AT7155" s="29">
        <f>AP7155-AS7155</f>
        <v>0</v>
      </c>
      <c r="AU7155" s="29">
        <f>E7155</f>
        <v>1343346160</v>
      </c>
      <c r="AV7155" s="86">
        <f>AS7155-AU7155</f>
        <v>0</v>
      </c>
      <c r="AW7155" s="86">
        <f>Y7155-AO7155</f>
        <v>0</v>
      </c>
      <c r="AX7155" s="86">
        <f>AV7155-AW7155</f>
        <v>0</v>
      </c>
      <c r="AY7155" s="86"/>
      <c r="AZ7155" s="398"/>
      <c r="BA7155" s="86"/>
      <c r="BB7155" s="86"/>
      <c r="BC7155" s="86"/>
      <c r="BD7155" s="86"/>
      <c r="BE7155" s="86"/>
      <c r="BF7155" s="86"/>
      <c r="BG7155" s="86"/>
      <c r="BH7155" s="86"/>
      <c r="BI7155" s="86"/>
      <c r="BJ7155" s="86"/>
      <c r="BK7155" s="86"/>
      <c r="BL7155" s="86"/>
      <c r="BM7155" s="86"/>
      <c r="BN7155" s="86"/>
      <c r="BO7155" s="86"/>
      <c r="BP7155" s="86"/>
      <c r="BQ7155" s="86"/>
      <c r="BR7155" s="86"/>
      <c r="BS7155" s="86"/>
      <c r="BT7155" s="86"/>
      <c r="BU7155" s="86"/>
      <c r="BV7155" s="86"/>
      <c r="BW7155" s="86"/>
      <c r="BX7155" s="86"/>
      <c r="BY7155" s="86"/>
      <c r="BZ7155" s="86"/>
      <c r="CA7155" s="86"/>
      <c r="CB7155" s="86"/>
      <c r="CC7155" s="86"/>
      <c r="CD7155" s="86"/>
      <c r="CE7155" s="86"/>
      <c r="CF7155" s="86"/>
      <c r="CG7155" s="86"/>
      <c r="CH7155" s="86"/>
      <c r="CI7155" s="86"/>
      <c r="CJ7155" s="86"/>
      <c r="CK7155" s="86"/>
      <c r="CL7155" s="86"/>
      <c r="CM7155" s="86"/>
      <c r="CN7155" s="86"/>
      <c r="CO7155" s="86"/>
      <c r="CP7155" s="86"/>
      <c r="CQ7155" s="86"/>
      <c r="CR7155" s="86"/>
      <c r="CS7155" s="86"/>
      <c r="CT7155" s="86"/>
      <c r="CU7155" s="86"/>
      <c r="CV7155" s="86"/>
      <c r="CW7155" s="86"/>
      <c r="CX7155" s="86"/>
      <c r="CY7155" s="86"/>
      <c r="CZ7155" s="86"/>
      <c r="DA7155" s="86"/>
      <c r="DB7155" s="86"/>
      <c r="DC7155" s="86"/>
      <c r="DD7155" s="86"/>
      <c r="DE7155" s="86"/>
      <c r="DF7155" s="86"/>
      <c r="DG7155" s="86"/>
      <c r="DH7155" s="86"/>
      <c r="DI7155" s="86"/>
      <c r="DJ7155" s="86"/>
      <c r="DK7155" s="86"/>
      <c r="DL7155" s="86"/>
      <c r="DM7155" s="86"/>
      <c r="DN7155" s="86"/>
      <c r="DO7155" s="86"/>
      <c r="DP7155" s="86"/>
      <c r="DQ7155" s="86"/>
      <c r="DR7155" s="86"/>
      <c r="DS7155" s="86"/>
      <c r="DT7155" s="86"/>
      <c r="DU7155" s="86"/>
      <c r="DV7155" s="86"/>
      <c r="DW7155" s="86"/>
      <c r="DX7155" s="86"/>
      <c r="DY7155" s="86"/>
      <c r="DZ7155" s="86"/>
      <c r="EA7155" s="86"/>
      <c r="EB7155" s="86"/>
      <c r="EC7155" s="86"/>
      <c r="ED7155" s="86"/>
      <c r="EE7155" s="86"/>
      <c r="EF7155" s="86"/>
      <c r="EG7155" s="86"/>
      <c r="EH7155" s="86"/>
      <c r="EI7155" s="86"/>
      <c r="EJ7155" s="86"/>
      <c r="EK7155" s="86"/>
      <c r="EL7155" s="86"/>
      <c r="EM7155" s="86"/>
      <c r="EN7155" s="86"/>
      <c r="EO7155" s="86"/>
      <c r="EP7155" s="86"/>
      <c r="EQ7155" s="86"/>
      <c r="ER7155" s="86"/>
      <c r="ES7155" s="86"/>
      <c r="ET7155" s="86"/>
      <c r="EU7155" s="86"/>
      <c r="EV7155" s="86"/>
      <c r="EW7155" s="86"/>
      <c r="EX7155" s="86"/>
      <c r="EY7155" s="86"/>
      <c r="EZ7155" s="86"/>
      <c r="FA7155" s="86"/>
      <c r="FB7155" s="86"/>
      <c r="FC7155" s="86"/>
      <c r="FD7155" s="86"/>
      <c r="FE7155" s="86"/>
      <c r="FF7155" s="86"/>
      <c r="FG7155" s="86"/>
      <c r="FH7155" s="86"/>
      <c r="FI7155" s="86"/>
      <c r="FJ7155" s="86"/>
      <c r="FK7155" s="86"/>
      <c r="FL7155" s="86"/>
      <c r="FM7155" s="86"/>
      <c r="FN7155" s="86"/>
      <c r="FO7155" s="86"/>
      <c r="FP7155" s="86"/>
      <c r="FQ7155" s="86"/>
      <c r="FR7155" s="86"/>
      <c r="FS7155" s="86"/>
      <c r="FT7155" s="86"/>
      <c r="FU7155" s="86"/>
      <c r="FV7155" s="86"/>
      <c r="FW7155" s="86"/>
      <c r="FX7155" s="86"/>
      <c r="FY7155" s="86"/>
      <c r="FZ7155" s="86"/>
      <c r="GA7155" s="86"/>
      <c r="GB7155" s="86"/>
      <c r="GC7155" s="86"/>
      <c r="GD7155" s="86"/>
      <c r="GE7155" s="86"/>
      <c r="GF7155" s="86"/>
      <c r="GG7155" s="86"/>
      <c r="GH7155" s="86"/>
      <c r="GI7155" s="86"/>
      <c r="GJ7155" s="86"/>
      <c r="GK7155" s="86"/>
      <c r="GL7155" s="86"/>
      <c r="GM7155" s="86"/>
      <c r="GN7155" s="86"/>
      <c r="GO7155" s="86"/>
      <c r="GP7155" s="86"/>
      <c r="GQ7155" s="86"/>
      <c r="GR7155" s="86"/>
      <c r="GS7155" s="86"/>
      <c r="GT7155" s="86"/>
      <c r="GU7155" s="86"/>
      <c r="GV7155" s="86"/>
      <c r="GW7155" s="86"/>
      <c r="GX7155" s="86"/>
      <c r="GY7155" s="86"/>
      <c r="GZ7155" s="86"/>
      <c r="HA7155" s="86"/>
      <c r="HB7155" s="86"/>
      <c r="HC7155" s="86"/>
      <c r="HD7155" s="86"/>
      <c r="HE7155" s="86"/>
      <c r="HF7155" s="86"/>
      <c r="HG7155" s="86"/>
      <c r="HH7155" s="86"/>
      <c r="HI7155" s="86"/>
      <c r="HJ7155" s="86"/>
      <c r="HK7155" s="86"/>
      <c r="HL7155" s="86"/>
      <c r="HM7155" s="86"/>
      <c r="HN7155" s="86"/>
      <c r="HO7155" s="86"/>
      <c r="HP7155" s="86"/>
      <c r="HQ7155" s="86"/>
      <c r="HR7155" s="86"/>
      <c r="HS7155" s="86"/>
      <c r="HT7155" s="86"/>
      <c r="HU7155" s="86"/>
      <c r="HV7155" s="86"/>
      <c r="HW7155" s="86"/>
      <c r="HX7155" s="86"/>
      <c r="HY7155" s="86"/>
      <c r="HZ7155" s="86"/>
      <c r="IA7155" s="86"/>
      <c r="IB7155" s="86"/>
      <c r="IC7155" s="86"/>
      <c r="ID7155" s="86"/>
      <c r="IE7155" s="86"/>
      <c r="IF7155" s="86"/>
      <c r="IG7155" s="86"/>
      <c r="IH7155" s="86"/>
      <c r="II7155" s="86"/>
      <c r="IJ7155" s="86"/>
      <c r="IK7155" s="86"/>
      <c r="IL7155" s="86"/>
      <c r="IM7155" s="86"/>
      <c r="IN7155" s="86"/>
      <c r="IO7155" s="86"/>
      <c r="IP7155" s="86"/>
      <c r="IQ7155" s="86"/>
      <c r="IR7155" s="86"/>
      <c r="IS7155" s="86"/>
      <c r="IT7155" s="86"/>
      <c r="IU7155" s="86"/>
      <c r="IV7155" s="86"/>
    </row>
    <row r="7156" spans="1:256" s="402" customFormat="1">
      <c r="A7156" s="10"/>
      <c r="B7156" s="8"/>
      <c r="C7156" s="8"/>
      <c r="D7156" s="82"/>
      <c r="E7156" s="266"/>
      <c r="F7156" s="261"/>
      <c r="G7156" s="71"/>
      <c r="H7156" s="283"/>
      <c r="I7156" s="33"/>
      <c r="J7156" s="33"/>
      <c r="K7156" s="33"/>
      <c r="L7156" s="33"/>
      <c r="M7156" s="33"/>
      <c r="N7156" s="33"/>
      <c r="O7156" s="33"/>
      <c r="P7156" s="33"/>
      <c r="Q7156" s="33"/>
      <c r="R7156" s="33"/>
      <c r="S7156" s="33"/>
      <c r="T7156" s="33"/>
      <c r="U7156" s="33"/>
      <c r="V7156" s="33"/>
      <c r="W7156" s="33"/>
      <c r="X7156" s="282"/>
      <c r="Y7156" s="69"/>
      <c r="Z7156" s="73"/>
      <c r="AA7156" s="73"/>
      <c r="AB7156" s="69"/>
      <c r="AC7156" s="69"/>
      <c r="AD7156" s="69"/>
      <c r="AE7156" s="69"/>
      <c r="AF7156" s="69"/>
      <c r="AG7156" s="69"/>
      <c r="AH7156" s="69"/>
      <c r="AI7156" s="69"/>
      <c r="AJ7156" s="69"/>
      <c r="AK7156" s="69"/>
      <c r="AL7156" s="69"/>
      <c r="AM7156" s="69"/>
      <c r="AN7156" s="69"/>
      <c r="AO7156" s="69"/>
      <c r="AP7156" s="70"/>
      <c r="AQ7156" s="70"/>
      <c r="AR7156" s="76"/>
      <c r="AS7156" s="60"/>
      <c r="AT7156" s="60"/>
      <c r="AU7156" s="60"/>
      <c r="AV7156" s="21"/>
      <c r="AW7156" s="21"/>
      <c r="AX7156" s="21"/>
      <c r="AY7156" s="21"/>
      <c r="AZ7156" s="21"/>
      <c r="BA7156" s="21"/>
      <c r="BB7156" s="21"/>
      <c r="BC7156" s="21"/>
      <c r="BD7156" s="21"/>
      <c r="BE7156" s="21"/>
      <c r="BF7156" s="21"/>
      <c r="BG7156" s="21"/>
      <c r="BH7156" s="21"/>
      <c r="BI7156" s="21"/>
      <c r="BJ7156" s="21"/>
      <c r="BK7156" s="21"/>
      <c r="BL7156" s="21"/>
      <c r="BM7156" s="21"/>
      <c r="BN7156" s="21"/>
      <c r="BO7156" s="21"/>
      <c r="BP7156" s="21"/>
      <c r="BQ7156" s="21"/>
      <c r="BR7156" s="21"/>
      <c r="BS7156" s="21"/>
      <c r="BT7156" s="21"/>
      <c r="BU7156" s="21"/>
      <c r="BV7156" s="21"/>
      <c r="BW7156" s="21"/>
      <c r="BX7156" s="21"/>
      <c r="BY7156" s="21"/>
      <c r="BZ7156" s="21"/>
      <c r="CA7156" s="21"/>
      <c r="CB7156" s="21"/>
      <c r="CC7156" s="21"/>
      <c r="CD7156" s="21"/>
      <c r="CE7156" s="21"/>
      <c r="CF7156" s="21"/>
      <c r="CG7156" s="21"/>
      <c r="CH7156" s="21"/>
      <c r="CI7156" s="21"/>
      <c r="CJ7156" s="21"/>
      <c r="CK7156" s="21"/>
      <c r="CL7156" s="21"/>
      <c r="CM7156" s="21"/>
      <c r="CN7156" s="21"/>
      <c r="CO7156" s="21"/>
      <c r="CP7156" s="21"/>
      <c r="CQ7156" s="21"/>
      <c r="CR7156" s="21"/>
      <c r="CS7156" s="21"/>
      <c r="CT7156" s="21"/>
      <c r="CU7156" s="21"/>
      <c r="CV7156" s="21"/>
      <c r="CW7156" s="21"/>
      <c r="CX7156" s="21"/>
      <c r="CY7156" s="21"/>
      <c r="CZ7156" s="21"/>
      <c r="DA7156" s="21"/>
      <c r="DB7156" s="21"/>
      <c r="DC7156" s="21"/>
      <c r="DD7156" s="21"/>
      <c r="DE7156" s="21"/>
      <c r="DF7156" s="21"/>
      <c r="DG7156" s="21"/>
      <c r="DH7156" s="21"/>
      <c r="DI7156" s="21"/>
      <c r="DJ7156" s="21"/>
      <c r="DK7156" s="21"/>
      <c r="DL7156" s="21"/>
      <c r="DM7156" s="21"/>
      <c r="DN7156" s="21"/>
      <c r="DO7156" s="21"/>
      <c r="DP7156" s="21"/>
      <c r="DQ7156" s="21"/>
      <c r="DR7156" s="21"/>
      <c r="DS7156" s="21"/>
      <c r="DT7156" s="21"/>
      <c r="DU7156" s="21"/>
      <c r="DV7156" s="21"/>
      <c r="DW7156" s="21"/>
      <c r="DX7156" s="21"/>
      <c r="DY7156" s="21"/>
      <c r="DZ7156" s="21"/>
      <c r="EA7156" s="21"/>
      <c r="EB7156" s="21"/>
      <c r="EC7156" s="21"/>
      <c r="ED7156" s="21"/>
      <c r="EE7156" s="21"/>
      <c r="EF7156" s="21"/>
      <c r="EG7156" s="21"/>
      <c r="EH7156" s="21"/>
      <c r="EI7156" s="21"/>
      <c r="EJ7156" s="21"/>
      <c r="EK7156" s="21"/>
      <c r="EL7156" s="21"/>
      <c r="EM7156" s="21"/>
      <c r="EN7156" s="21"/>
      <c r="EO7156" s="21"/>
      <c r="EP7156" s="21"/>
      <c r="EQ7156" s="21"/>
      <c r="ER7156" s="21"/>
      <c r="ES7156" s="21"/>
      <c r="ET7156" s="21"/>
      <c r="EU7156" s="21"/>
      <c r="EV7156" s="21"/>
      <c r="EW7156" s="21"/>
      <c r="EX7156" s="21"/>
      <c r="EY7156" s="21"/>
      <c r="EZ7156" s="21"/>
      <c r="FA7156" s="21"/>
      <c r="FB7156" s="21"/>
      <c r="FC7156" s="21"/>
      <c r="FD7156" s="21"/>
      <c r="FE7156" s="21"/>
      <c r="FF7156" s="21"/>
      <c r="FG7156" s="21"/>
      <c r="FH7156" s="21"/>
      <c r="FI7156" s="21"/>
      <c r="FJ7156" s="21"/>
      <c r="FK7156" s="21"/>
      <c r="FL7156" s="21"/>
      <c r="FM7156" s="21"/>
      <c r="FN7156" s="21"/>
      <c r="FO7156" s="21"/>
      <c r="FP7156" s="21"/>
      <c r="FQ7156" s="21"/>
      <c r="FR7156" s="21"/>
      <c r="FS7156" s="21"/>
      <c r="FT7156" s="21"/>
      <c r="FU7156" s="21"/>
      <c r="FV7156" s="21"/>
      <c r="FW7156" s="21"/>
      <c r="FX7156" s="21"/>
      <c r="FY7156" s="21"/>
      <c r="FZ7156" s="21"/>
      <c r="GA7156" s="21"/>
      <c r="GB7156" s="21"/>
      <c r="GC7156" s="21"/>
      <c r="GD7156" s="21"/>
      <c r="GE7156" s="21"/>
      <c r="GF7156" s="21"/>
      <c r="GG7156" s="21"/>
      <c r="GH7156" s="21"/>
      <c r="GI7156" s="21"/>
      <c r="GJ7156" s="21"/>
      <c r="GK7156" s="21"/>
      <c r="GL7156" s="21"/>
      <c r="GM7156" s="21"/>
      <c r="GN7156" s="21"/>
      <c r="GO7156" s="21"/>
      <c r="GP7156" s="21"/>
      <c r="GQ7156" s="21"/>
      <c r="GR7156" s="21"/>
      <c r="GS7156" s="21"/>
      <c r="GT7156" s="21"/>
      <c r="GU7156" s="21"/>
      <c r="GV7156" s="21"/>
      <c r="GW7156" s="21"/>
      <c r="GX7156" s="21"/>
      <c r="GY7156" s="21"/>
      <c r="GZ7156" s="21"/>
      <c r="HA7156" s="21"/>
      <c r="HB7156" s="21"/>
      <c r="HC7156" s="21"/>
      <c r="HD7156" s="21"/>
      <c r="HE7156" s="21"/>
      <c r="HF7156" s="21"/>
      <c r="HG7156" s="21"/>
      <c r="HH7156" s="21"/>
      <c r="HI7156" s="21"/>
      <c r="HJ7156" s="21"/>
      <c r="HK7156" s="21"/>
      <c r="HL7156" s="21"/>
      <c r="HM7156" s="21"/>
      <c r="HN7156" s="21"/>
      <c r="HO7156" s="21"/>
      <c r="HP7156" s="21"/>
      <c r="HQ7156" s="21"/>
      <c r="HR7156" s="21"/>
      <c r="HS7156" s="21"/>
      <c r="HT7156" s="21"/>
      <c r="HU7156" s="21"/>
      <c r="HV7156" s="21"/>
      <c r="HW7156" s="21"/>
      <c r="HX7156" s="21"/>
      <c r="HY7156" s="21"/>
      <c r="HZ7156" s="21"/>
      <c r="IA7156" s="21"/>
      <c r="IB7156" s="21"/>
      <c r="IC7156" s="21"/>
      <c r="ID7156" s="21"/>
      <c r="IE7156" s="21"/>
      <c r="IF7156" s="21"/>
      <c r="IG7156" s="21"/>
      <c r="IH7156" s="21"/>
      <c r="II7156" s="21"/>
      <c r="IJ7156" s="21"/>
      <c r="IK7156" s="21"/>
      <c r="IL7156" s="21"/>
      <c r="IM7156" s="21"/>
      <c r="IN7156" s="21"/>
      <c r="IO7156" s="21"/>
      <c r="IP7156" s="21"/>
      <c r="IQ7156" s="21"/>
      <c r="IR7156" s="21"/>
      <c r="IS7156" s="21"/>
      <c r="IT7156" s="21"/>
      <c r="IU7156" s="21"/>
      <c r="IV7156" s="21"/>
    </row>
    <row r="7157" spans="1:256" s="402" customFormat="1">
      <c r="A7157" s="10"/>
      <c r="B7157" s="8"/>
      <c r="C7157" s="8"/>
      <c r="D7157" s="82"/>
      <c r="E7157" s="33"/>
      <c r="F7157" s="261"/>
      <c r="G7157" s="71"/>
      <c r="H7157" s="283"/>
      <c r="I7157" s="33"/>
      <c r="J7157" s="33"/>
      <c r="K7157" s="33"/>
      <c r="L7157" s="33"/>
      <c r="M7157" s="33"/>
      <c r="N7157" s="33"/>
      <c r="O7157" s="33"/>
      <c r="P7157" s="33"/>
      <c r="Q7157" s="33"/>
      <c r="R7157" s="33"/>
      <c r="S7157" s="33"/>
      <c r="T7157" s="33"/>
      <c r="U7157" s="33"/>
      <c r="V7157" s="33"/>
      <c r="W7157" s="33"/>
      <c r="X7157" s="282"/>
      <c r="Y7157" s="69"/>
      <c r="Z7157" s="73"/>
      <c r="AA7157" s="73"/>
      <c r="AB7157" s="69"/>
      <c r="AC7157" s="69"/>
      <c r="AD7157" s="69"/>
      <c r="AE7157" s="69"/>
      <c r="AF7157" s="69"/>
      <c r="AG7157" s="69"/>
      <c r="AH7157" s="69"/>
      <c r="AI7157" s="69"/>
      <c r="AJ7157" s="69"/>
      <c r="AK7157" s="69"/>
      <c r="AL7157" s="69"/>
      <c r="AM7157" s="69"/>
      <c r="AN7157" s="69"/>
      <c r="AO7157" s="69"/>
      <c r="AP7157" s="70"/>
      <c r="AQ7157" s="70"/>
      <c r="AR7157" s="76"/>
      <c r="AS7157" s="60"/>
      <c r="AT7157" s="60"/>
      <c r="AU7157" s="60"/>
      <c r="AV7157" s="21"/>
      <c r="AW7157" s="21"/>
      <c r="AX7157" s="21"/>
      <c r="AY7157" s="21"/>
      <c r="AZ7157" s="21"/>
      <c r="BA7157" s="21"/>
      <c r="BB7157" s="21"/>
      <c r="BC7157" s="21"/>
      <c r="BD7157" s="21"/>
      <c r="BE7157" s="21"/>
      <c r="BF7157" s="21"/>
      <c r="BG7157" s="21"/>
      <c r="BH7157" s="21"/>
      <c r="BI7157" s="21"/>
      <c r="BJ7157" s="21"/>
      <c r="BK7157" s="21"/>
      <c r="BL7157" s="21"/>
      <c r="BM7157" s="21"/>
      <c r="BN7157" s="21"/>
      <c r="BO7157" s="21"/>
      <c r="BP7157" s="21"/>
      <c r="BQ7157" s="21"/>
      <c r="BR7157" s="21"/>
      <c r="BS7157" s="21"/>
      <c r="BT7157" s="21"/>
      <c r="BU7157" s="21"/>
      <c r="BV7157" s="21"/>
      <c r="BW7157" s="21"/>
      <c r="BX7157" s="21"/>
      <c r="BY7157" s="21"/>
      <c r="BZ7157" s="21"/>
      <c r="CA7157" s="21"/>
      <c r="CB7157" s="21"/>
      <c r="CC7157" s="21"/>
      <c r="CD7157" s="21"/>
      <c r="CE7157" s="21"/>
      <c r="CF7157" s="21"/>
      <c r="CG7157" s="21"/>
      <c r="CH7157" s="21"/>
      <c r="CI7157" s="21"/>
      <c r="CJ7157" s="21"/>
      <c r="CK7157" s="21"/>
      <c r="CL7157" s="21"/>
      <c r="CM7157" s="21"/>
      <c r="CN7157" s="21"/>
      <c r="CO7157" s="21"/>
      <c r="CP7157" s="21"/>
      <c r="CQ7157" s="21"/>
      <c r="CR7157" s="21"/>
      <c r="CS7157" s="21"/>
      <c r="CT7157" s="21"/>
      <c r="CU7157" s="21"/>
      <c r="CV7157" s="21"/>
      <c r="CW7157" s="21"/>
      <c r="CX7157" s="21"/>
      <c r="CY7157" s="21"/>
      <c r="CZ7157" s="21"/>
      <c r="DA7157" s="21"/>
      <c r="DB7157" s="21"/>
      <c r="DC7157" s="21"/>
      <c r="DD7157" s="21"/>
      <c r="DE7157" s="21"/>
      <c r="DF7157" s="21"/>
      <c r="DG7157" s="21"/>
      <c r="DH7157" s="21"/>
      <c r="DI7157" s="21"/>
      <c r="DJ7157" s="21"/>
      <c r="DK7157" s="21"/>
      <c r="DL7157" s="21"/>
      <c r="DM7157" s="21"/>
      <c r="DN7157" s="21"/>
      <c r="DO7157" s="21"/>
      <c r="DP7157" s="21"/>
      <c r="DQ7157" s="21"/>
      <c r="DR7157" s="21"/>
      <c r="DS7157" s="21"/>
      <c r="DT7157" s="21"/>
      <c r="DU7157" s="21"/>
      <c r="DV7157" s="21"/>
      <c r="DW7157" s="21"/>
      <c r="DX7157" s="21"/>
      <c r="DY7157" s="21"/>
      <c r="DZ7157" s="21"/>
      <c r="EA7157" s="21"/>
      <c r="EB7157" s="21"/>
      <c r="EC7157" s="21"/>
      <c r="ED7157" s="21"/>
      <c r="EE7157" s="21"/>
      <c r="EF7157" s="21"/>
      <c r="EG7157" s="21"/>
      <c r="EH7157" s="21"/>
      <c r="EI7157" s="21"/>
      <c r="EJ7157" s="21"/>
      <c r="EK7157" s="21"/>
      <c r="EL7157" s="21"/>
      <c r="EM7157" s="21"/>
      <c r="EN7157" s="21"/>
      <c r="EO7157" s="21"/>
      <c r="EP7157" s="21"/>
      <c r="EQ7157" s="21"/>
      <c r="ER7157" s="21"/>
      <c r="ES7157" s="21"/>
      <c r="ET7157" s="21"/>
      <c r="EU7157" s="21"/>
      <c r="EV7157" s="21"/>
      <c r="EW7157" s="21"/>
      <c r="EX7157" s="21"/>
      <c r="EY7157" s="21"/>
      <c r="EZ7157" s="21"/>
      <c r="FA7157" s="21"/>
      <c r="FB7157" s="21"/>
      <c r="FC7157" s="21"/>
      <c r="FD7157" s="21"/>
      <c r="FE7157" s="21"/>
      <c r="FF7157" s="21"/>
      <c r="FG7157" s="21"/>
      <c r="FH7157" s="21"/>
      <c r="FI7157" s="21"/>
      <c r="FJ7157" s="21"/>
      <c r="FK7157" s="21"/>
      <c r="FL7157" s="21"/>
      <c r="FM7157" s="21"/>
      <c r="FN7157" s="21"/>
      <c r="FO7157" s="21"/>
      <c r="FP7157" s="21"/>
      <c r="FQ7157" s="21"/>
      <c r="FR7157" s="21"/>
      <c r="FS7157" s="21"/>
      <c r="FT7157" s="21"/>
      <c r="FU7157" s="21"/>
      <c r="FV7157" s="21"/>
      <c r="FW7157" s="21"/>
      <c r="FX7157" s="21"/>
      <c r="FY7157" s="21"/>
      <c r="FZ7157" s="21"/>
      <c r="GA7157" s="21"/>
      <c r="GB7157" s="21"/>
      <c r="GC7157" s="21"/>
      <c r="GD7157" s="21"/>
      <c r="GE7157" s="21"/>
      <c r="GF7157" s="21"/>
      <c r="GG7157" s="21"/>
      <c r="GH7157" s="21"/>
      <c r="GI7157" s="21"/>
      <c r="GJ7157" s="21"/>
      <c r="GK7157" s="21"/>
      <c r="GL7157" s="21"/>
      <c r="GM7157" s="21"/>
      <c r="GN7157" s="21"/>
      <c r="GO7157" s="21"/>
      <c r="GP7157" s="21"/>
      <c r="GQ7157" s="21"/>
      <c r="GR7157" s="21"/>
      <c r="GS7157" s="21"/>
      <c r="GT7157" s="21"/>
      <c r="GU7157" s="21"/>
      <c r="GV7157" s="21"/>
      <c r="GW7157" s="21"/>
      <c r="GX7157" s="21"/>
      <c r="GY7157" s="21"/>
      <c r="GZ7157" s="21"/>
      <c r="HA7157" s="21"/>
      <c r="HB7157" s="21"/>
      <c r="HC7157" s="21"/>
      <c r="HD7157" s="21"/>
      <c r="HE7157" s="21"/>
      <c r="HF7157" s="21"/>
      <c r="HG7157" s="21"/>
      <c r="HH7157" s="21"/>
      <c r="HI7157" s="21"/>
      <c r="HJ7157" s="21"/>
      <c r="HK7157" s="21"/>
      <c r="HL7157" s="21"/>
      <c r="HM7157" s="21"/>
      <c r="HN7157" s="21"/>
      <c r="HO7157" s="21"/>
      <c r="HP7157" s="21"/>
      <c r="HQ7157" s="21"/>
      <c r="HR7157" s="21"/>
      <c r="HS7157" s="21"/>
      <c r="HT7157" s="21"/>
      <c r="HU7157" s="21"/>
      <c r="HV7157" s="21"/>
      <c r="HW7157" s="21"/>
      <c r="HX7157" s="21"/>
      <c r="HY7157" s="21"/>
      <c r="HZ7157" s="21"/>
      <c r="IA7157" s="21"/>
      <c r="IB7157" s="21"/>
      <c r="IC7157" s="21"/>
      <c r="ID7157" s="21"/>
      <c r="IE7157" s="21"/>
      <c r="IF7157" s="21"/>
      <c r="IG7157" s="21"/>
      <c r="IH7157" s="21"/>
      <c r="II7157" s="21"/>
      <c r="IJ7157" s="21"/>
      <c r="IK7157" s="21"/>
      <c r="IL7157" s="21"/>
      <c r="IM7157" s="21"/>
      <c r="IN7157" s="21"/>
      <c r="IO7157" s="21"/>
      <c r="IP7157" s="21"/>
      <c r="IQ7157" s="21"/>
      <c r="IR7157" s="21"/>
      <c r="IS7157" s="21"/>
      <c r="IT7157" s="21"/>
      <c r="IU7157" s="21"/>
      <c r="IV7157" s="21"/>
    </row>
    <row r="7158" spans="1:256" s="21" customFormat="1">
      <c r="A7158" s="10"/>
      <c r="B7158" s="8"/>
      <c r="C7158" s="8"/>
      <c r="D7158" s="82"/>
      <c r="E7158" s="33"/>
      <c r="F7158" s="261"/>
      <c r="G7158" s="71"/>
      <c r="H7158" s="72"/>
      <c r="I7158" s="69"/>
      <c r="J7158" s="69"/>
      <c r="K7158" s="69"/>
      <c r="L7158" s="69"/>
      <c r="M7158" s="69"/>
      <c r="N7158" s="69"/>
      <c r="O7158" s="69"/>
      <c r="P7158" s="69"/>
      <c r="Q7158" s="69"/>
      <c r="R7158" s="69"/>
      <c r="S7158" s="69"/>
      <c r="T7158" s="69"/>
      <c r="U7158" s="69"/>
      <c r="V7158" s="69"/>
      <c r="W7158" s="69"/>
      <c r="X7158" s="71"/>
      <c r="Y7158" s="69"/>
      <c r="Z7158" s="73"/>
      <c r="AA7158" s="73"/>
      <c r="AB7158" s="69"/>
      <c r="AC7158" s="69"/>
      <c r="AD7158" s="69"/>
      <c r="AE7158" s="69"/>
      <c r="AF7158" s="69"/>
      <c r="AG7158" s="69"/>
      <c r="AH7158" s="69"/>
      <c r="AI7158" s="69"/>
      <c r="AJ7158" s="69"/>
      <c r="AK7158" s="69"/>
      <c r="AL7158" s="69"/>
      <c r="AM7158" s="69"/>
      <c r="AN7158" s="69"/>
      <c r="AO7158" s="69"/>
      <c r="AP7158" s="70"/>
      <c r="AQ7158" s="70"/>
      <c r="AR7158" s="76"/>
      <c r="AS7158" s="60"/>
      <c r="AT7158" s="60"/>
      <c r="AU7158" s="60"/>
    </row>
    <row r="7159" spans="1:256" s="21" customFormat="1">
      <c r="A7159" s="12"/>
      <c r="B7159" s="9">
        <v>4</v>
      </c>
      <c r="C7159" s="9" t="s">
        <v>17</v>
      </c>
      <c r="D7159" s="81" t="s">
        <v>5</v>
      </c>
      <c r="E7159" s="31">
        <v>0</v>
      </c>
      <c r="F7159" s="31">
        <f t="shared" ref="F7159:V7159" si="1106">SUM(F7160:F7161)</f>
        <v>0</v>
      </c>
      <c r="G7159" s="31">
        <f t="shared" si="1106"/>
        <v>0</v>
      </c>
      <c r="H7159" s="31">
        <f t="shared" si="1106"/>
        <v>0</v>
      </c>
      <c r="I7159" s="31">
        <f t="shared" si="1106"/>
        <v>0</v>
      </c>
      <c r="J7159" s="31">
        <f t="shared" si="1106"/>
        <v>0</v>
      </c>
      <c r="K7159" s="31">
        <f t="shared" si="1106"/>
        <v>0</v>
      </c>
      <c r="L7159" s="31">
        <f t="shared" si="1106"/>
        <v>0</v>
      </c>
      <c r="M7159" s="31">
        <f t="shared" si="1106"/>
        <v>0</v>
      </c>
      <c r="N7159" s="31">
        <f t="shared" si="1106"/>
        <v>0</v>
      </c>
      <c r="O7159" s="31">
        <f t="shared" si="1106"/>
        <v>0</v>
      </c>
      <c r="P7159" s="31">
        <f t="shared" si="1106"/>
        <v>0</v>
      </c>
      <c r="Q7159" s="31">
        <f t="shared" si="1106"/>
        <v>0</v>
      </c>
      <c r="R7159" s="31">
        <f t="shared" si="1106"/>
        <v>0</v>
      </c>
      <c r="S7159" s="31">
        <f t="shared" si="1106"/>
        <v>0</v>
      </c>
      <c r="T7159" s="31">
        <f t="shared" si="1106"/>
        <v>0</v>
      </c>
      <c r="U7159" s="31">
        <f t="shared" si="1106"/>
        <v>0</v>
      </c>
      <c r="V7159" s="31">
        <f t="shared" si="1106"/>
        <v>0</v>
      </c>
      <c r="W7159" s="31">
        <f>SUM(O7159:V7159)</f>
        <v>0</v>
      </c>
      <c r="X7159" s="31">
        <f>SUM(X7160:X7161)</f>
        <v>0</v>
      </c>
      <c r="Y7159" s="31">
        <f>H7159+I7159+J7159+K7159+L7159+M7159+N7159+W7159+X7159</f>
        <v>0</v>
      </c>
      <c r="Z7159" s="31">
        <f t="shared" ref="Z7159:AK7159" si="1107">SUM(Z7160:Z7161)</f>
        <v>0</v>
      </c>
      <c r="AA7159" s="31">
        <f t="shared" si="1107"/>
        <v>0</v>
      </c>
      <c r="AB7159" s="31">
        <f t="shared" si="1107"/>
        <v>0</v>
      </c>
      <c r="AC7159" s="31">
        <f t="shared" si="1107"/>
        <v>0</v>
      </c>
      <c r="AD7159" s="31">
        <f t="shared" si="1107"/>
        <v>0</v>
      </c>
      <c r="AE7159" s="31">
        <f t="shared" si="1107"/>
        <v>0</v>
      </c>
      <c r="AF7159" s="31">
        <f t="shared" si="1107"/>
        <v>0</v>
      </c>
      <c r="AG7159" s="31">
        <f t="shared" si="1107"/>
        <v>0</v>
      </c>
      <c r="AH7159" s="31">
        <f t="shared" si="1107"/>
        <v>0</v>
      </c>
      <c r="AI7159" s="31">
        <f t="shared" si="1107"/>
        <v>0</v>
      </c>
      <c r="AJ7159" s="31">
        <f t="shared" si="1107"/>
        <v>0</v>
      </c>
      <c r="AK7159" s="31">
        <f t="shared" si="1107"/>
        <v>0</v>
      </c>
      <c r="AL7159" s="31">
        <f>SUM(AD7159:AK7159)</f>
        <v>0</v>
      </c>
      <c r="AM7159" s="31">
        <f>SUM(AM7160:AM7161)</f>
        <v>0</v>
      </c>
      <c r="AN7159" s="31">
        <f>SUM(AN7160:AN7161)</f>
        <v>0</v>
      </c>
      <c r="AO7159" s="31">
        <f>Z7159+AA7159+AB7159+AC7159+AL7159+AM7159+AN7159</f>
        <v>0</v>
      </c>
      <c r="AP7159" s="32">
        <f>E7159+Y7159-AO7159</f>
        <v>0</v>
      </c>
      <c r="AQ7159" s="32"/>
      <c r="AR7159" s="28"/>
      <c r="AS7159" s="29">
        <f>E7159+H7159+I7159+J7159+K7159+L7159+M7159+N7159+W7159+X7159-Z7159-AB7159-AL7159-AC7159-AM7159-AN7159</f>
        <v>0</v>
      </c>
      <c r="AT7159" s="29">
        <f>AP7159-AS7159</f>
        <v>0</v>
      </c>
      <c r="AU7159" s="29">
        <f>E7159</f>
        <v>0</v>
      </c>
      <c r="AV7159" s="86">
        <f>AS7159-AU7159</f>
        <v>0</v>
      </c>
      <c r="AW7159" s="86">
        <f>Y7159-AO7159</f>
        <v>0</v>
      </c>
      <c r="AX7159" s="86">
        <f>AV7159-AW7159</f>
        <v>0</v>
      </c>
      <c r="AY7159" s="86"/>
      <c r="AZ7159" s="398"/>
      <c r="BA7159" s="86"/>
      <c r="BB7159" s="86"/>
      <c r="BC7159" s="86"/>
      <c r="BD7159" s="86"/>
      <c r="BE7159" s="86"/>
      <c r="BF7159" s="86"/>
      <c r="BG7159" s="86"/>
      <c r="BH7159" s="86"/>
      <c r="BI7159" s="86"/>
      <c r="BJ7159" s="86"/>
      <c r="BK7159" s="86"/>
      <c r="BL7159" s="86"/>
      <c r="BM7159" s="86"/>
      <c r="BN7159" s="86"/>
      <c r="BO7159" s="86"/>
      <c r="BP7159" s="86"/>
      <c r="BQ7159" s="86"/>
      <c r="BR7159" s="86"/>
      <c r="BS7159" s="86"/>
      <c r="BT7159" s="86"/>
      <c r="BU7159" s="86"/>
      <c r="BV7159" s="86"/>
      <c r="BW7159" s="86"/>
      <c r="BX7159" s="86"/>
      <c r="BY7159" s="86"/>
      <c r="BZ7159" s="86"/>
      <c r="CA7159" s="86"/>
      <c r="CB7159" s="86"/>
      <c r="CC7159" s="86"/>
      <c r="CD7159" s="86"/>
      <c r="CE7159" s="86"/>
      <c r="CF7159" s="86"/>
      <c r="CG7159" s="86"/>
      <c r="CH7159" s="86"/>
      <c r="CI7159" s="86"/>
      <c r="CJ7159" s="86"/>
      <c r="CK7159" s="86"/>
      <c r="CL7159" s="86"/>
      <c r="CM7159" s="86"/>
      <c r="CN7159" s="86"/>
      <c r="CO7159" s="86"/>
      <c r="CP7159" s="86"/>
      <c r="CQ7159" s="86"/>
      <c r="CR7159" s="86"/>
      <c r="CS7159" s="86"/>
      <c r="CT7159" s="86"/>
      <c r="CU7159" s="86"/>
      <c r="CV7159" s="86"/>
      <c r="CW7159" s="86"/>
      <c r="CX7159" s="86"/>
      <c r="CY7159" s="86"/>
      <c r="CZ7159" s="86"/>
      <c r="DA7159" s="86"/>
      <c r="DB7159" s="86"/>
      <c r="DC7159" s="86"/>
      <c r="DD7159" s="86"/>
      <c r="DE7159" s="86"/>
      <c r="DF7159" s="86"/>
      <c r="DG7159" s="86"/>
      <c r="DH7159" s="86"/>
      <c r="DI7159" s="86"/>
      <c r="DJ7159" s="86"/>
      <c r="DK7159" s="86"/>
      <c r="DL7159" s="86"/>
      <c r="DM7159" s="86"/>
      <c r="DN7159" s="86"/>
      <c r="DO7159" s="86"/>
      <c r="DP7159" s="86"/>
      <c r="DQ7159" s="86"/>
      <c r="DR7159" s="86"/>
      <c r="DS7159" s="86"/>
      <c r="DT7159" s="86"/>
      <c r="DU7159" s="86"/>
      <c r="DV7159" s="86"/>
      <c r="DW7159" s="86"/>
      <c r="DX7159" s="86"/>
      <c r="DY7159" s="86"/>
      <c r="DZ7159" s="86"/>
      <c r="EA7159" s="86"/>
      <c r="EB7159" s="86"/>
      <c r="EC7159" s="86"/>
      <c r="ED7159" s="86"/>
      <c r="EE7159" s="86"/>
      <c r="EF7159" s="86"/>
      <c r="EG7159" s="86"/>
      <c r="EH7159" s="86"/>
      <c r="EI7159" s="86"/>
      <c r="EJ7159" s="86"/>
      <c r="EK7159" s="86"/>
      <c r="EL7159" s="86"/>
      <c r="EM7159" s="86"/>
      <c r="EN7159" s="86"/>
      <c r="EO7159" s="86"/>
      <c r="EP7159" s="86"/>
      <c r="EQ7159" s="86"/>
      <c r="ER7159" s="86"/>
      <c r="ES7159" s="86"/>
      <c r="ET7159" s="86"/>
      <c r="EU7159" s="86"/>
      <c r="EV7159" s="86"/>
      <c r="EW7159" s="86"/>
      <c r="EX7159" s="86"/>
      <c r="EY7159" s="86"/>
      <c r="EZ7159" s="86"/>
      <c r="FA7159" s="86"/>
      <c r="FB7159" s="86"/>
      <c r="FC7159" s="86"/>
      <c r="FD7159" s="86"/>
      <c r="FE7159" s="86"/>
      <c r="FF7159" s="86"/>
      <c r="FG7159" s="86"/>
      <c r="FH7159" s="86"/>
      <c r="FI7159" s="86"/>
      <c r="FJ7159" s="86"/>
      <c r="FK7159" s="86"/>
      <c r="FL7159" s="86"/>
      <c r="FM7159" s="86"/>
      <c r="FN7159" s="86"/>
      <c r="FO7159" s="86"/>
      <c r="FP7159" s="86"/>
      <c r="FQ7159" s="86"/>
      <c r="FR7159" s="86"/>
      <c r="FS7159" s="86"/>
      <c r="FT7159" s="86"/>
      <c r="FU7159" s="86"/>
      <c r="FV7159" s="86"/>
      <c r="FW7159" s="86"/>
      <c r="FX7159" s="86"/>
      <c r="FY7159" s="86"/>
      <c r="FZ7159" s="86"/>
      <c r="GA7159" s="86"/>
      <c r="GB7159" s="86"/>
      <c r="GC7159" s="86"/>
      <c r="GD7159" s="86"/>
      <c r="GE7159" s="86"/>
      <c r="GF7159" s="86"/>
      <c r="GG7159" s="86"/>
      <c r="GH7159" s="86"/>
      <c r="GI7159" s="86"/>
      <c r="GJ7159" s="86"/>
      <c r="GK7159" s="86"/>
      <c r="GL7159" s="86"/>
      <c r="GM7159" s="86"/>
      <c r="GN7159" s="86"/>
      <c r="GO7159" s="86"/>
      <c r="GP7159" s="86"/>
      <c r="GQ7159" s="86"/>
      <c r="GR7159" s="86"/>
      <c r="GS7159" s="86"/>
      <c r="GT7159" s="86"/>
      <c r="GU7159" s="86"/>
      <c r="GV7159" s="86"/>
      <c r="GW7159" s="86"/>
      <c r="GX7159" s="86"/>
      <c r="GY7159" s="86"/>
      <c r="GZ7159" s="86"/>
      <c r="HA7159" s="86"/>
      <c r="HB7159" s="86"/>
      <c r="HC7159" s="86"/>
      <c r="HD7159" s="86"/>
      <c r="HE7159" s="86"/>
      <c r="HF7159" s="86"/>
      <c r="HG7159" s="86"/>
      <c r="HH7159" s="86"/>
      <c r="HI7159" s="86"/>
      <c r="HJ7159" s="86"/>
      <c r="HK7159" s="86"/>
      <c r="HL7159" s="86"/>
      <c r="HM7159" s="86"/>
      <c r="HN7159" s="86"/>
      <c r="HO7159" s="86"/>
      <c r="HP7159" s="86"/>
      <c r="HQ7159" s="86"/>
      <c r="HR7159" s="86"/>
      <c r="HS7159" s="86"/>
      <c r="HT7159" s="86"/>
      <c r="HU7159" s="86"/>
      <c r="HV7159" s="86"/>
      <c r="HW7159" s="86"/>
      <c r="HX7159" s="86"/>
      <c r="HY7159" s="86"/>
      <c r="HZ7159" s="86"/>
      <c r="IA7159" s="86"/>
      <c r="IB7159" s="86"/>
      <c r="IC7159" s="86"/>
      <c r="ID7159" s="86"/>
      <c r="IE7159" s="86"/>
      <c r="IF7159" s="86"/>
      <c r="IG7159" s="86"/>
      <c r="IH7159" s="86"/>
      <c r="II7159" s="86"/>
      <c r="IJ7159" s="86"/>
      <c r="IK7159" s="86"/>
      <c r="IL7159" s="86"/>
      <c r="IM7159" s="86"/>
      <c r="IN7159" s="86"/>
      <c r="IO7159" s="86"/>
      <c r="IP7159" s="86"/>
      <c r="IQ7159" s="86"/>
      <c r="IR7159" s="86"/>
      <c r="IS7159" s="86"/>
      <c r="IT7159" s="86"/>
      <c r="IU7159" s="86"/>
      <c r="IV7159" s="86"/>
    </row>
    <row r="7160" spans="1:256" s="21" customFormat="1">
      <c r="A7160" s="10"/>
      <c r="B7160" s="8"/>
      <c r="C7160" s="8"/>
      <c r="D7160" s="113"/>
      <c r="E7160" s="33"/>
      <c r="F7160" s="373"/>
      <c r="G7160" s="71"/>
      <c r="H7160" s="283"/>
      <c r="I7160" s="33"/>
      <c r="J7160" s="33"/>
      <c r="K7160" s="33"/>
      <c r="L7160" s="33"/>
      <c r="M7160" s="33"/>
      <c r="N7160" s="33"/>
      <c r="O7160" s="33"/>
      <c r="P7160" s="33"/>
      <c r="Q7160" s="33"/>
      <c r="R7160" s="33"/>
      <c r="S7160" s="33"/>
      <c r="T7160" s="33"/>
      <c r="U7160" s="33"/>
      <c r="V7160" s="33"/>
      <c r="W7160" s="33"/>
      <c r="X7160" s="282"/>
      <c r="Y7160" s="69"/>
      <c r="Z7160" s="73"/>
      <c r="AA7160" s="73"/>
      <c r="AB7160" s="69"/>
      <c r="AC7160" s="69"/>
      <c r="AD7160" s="69"/>
      <c r="AE7160" s="69"/>
      <c r="AF7160" s="69"/>
      <c r="AG7160" s="69"/>
      <c r="AH7160" s="69"/>
      <c r="AI7160" s="69"/>
      <c r="AJ7160" s="69"/>
      <c r="AK7160" s="69"/>
      <c r="AL7160" s="69"/>
      <c r="AM7160" s="69"/>
      <c r="AN7160" s="69"/>
      <c r="AO7160" s="69"/>
      <c r="AP7160" s="70"/>
      <c r="AQ7160" s="70"/>
      <c r="AR7160" s="76"/>
      <c r="AS7160" s="60"/>
      <c r="AT7160" s="60"/>
      <c r="AU7160" s="60"/>
    </row>
    <row r="7161" spans="1:256" s="21" customFormat="1">
      <c r="A7161" s="10"/>
      <c r="B7161" s="8"/>
      <c r="C7161" s="8"/>
      <c r="D7161" s="113"/>
      <c r="E7161" s="33"/>
      <c r="F7161" s="69"/>
      <c r="G7161" s="71"/>
      <c r="H7161" s="72"/>
      <c r="I7161" s="69"/>
      <c r="J7161" s="69"/>
      <c r="K7161" s="69"/>
      <c r="L7161" s="69"/>
      <c r="M7161" s="69"/>
      <c r="N7161" s="69"/>
      <c r="O7161" s="69"/>
      <c r="P7161" s="69"/>
      <c r="Q7161" s="69"/>
      <c r="R7161" s="69"/>
      <c r="S7161" s="69"/>
      <c r="T7161" s="69"/>
      <c r="U7161" s="69"/>
      <c r="V7161" s="69"/>
      <c r="W7161" s="69"/>
      <c r="X7161" s="71"/>
      <c r="Y7161" s="69"/>
      <c r="Z7161" s="284"/>
      <c r="AA7161" s="284"/>
      <c r="AB7161" s="33"/>
      <c r="AC7161" s="33"/>
      <c r="AD7161" s="33"/>
      <c r="AE7161" s="33"/>
      <c r="AF7161" s="33"/>
      <c r="AG7161" s="33"/>
      <c r="AH7161" s="33"/>
      <c r="AI7161" s="33"/>
      <c r="AJ7161" s="33"/>
      <c r="AK7161" s="33"/>
      <c r="AL7161" s="33"/>
      <c r="AM7161" s="33"/>
      <c r="AN7161" s="33"/>
      <c r="AO7161" s="69"/>
      <c r="AP7161" s="70"/>
      <c r="AQ7161" s="70"/>
      <c r="AR7161" s="76"/>
      <c r="AS7161" s="60"/>
      <c r="AT7161" s="60"/>
      <c r="AU7161" s="60"/>
    </row>
    <row r="7162" spans="1:256" s="21" customFormat="1">
      <c r="A7162" s="12"/>
      <c r="B7162" s="9">
        <v>5</v>
      </c>
      <c r="C7162" s="9" t="s">
        <v>18</v>
      </c>
      <c r="D7162" s="81" t="s">
        <v>11</v>
      </c>
      <c r="E7162" s="326">
        <v>66500</v>
      </c>
      <c r="F7162" s="31">
        <f t="shared" ref="F7162:V7162" si="1108">SUM(F7163:F7164)</f>
        <v>0</v>
      </c>
      <c r="G7162" s="31">
        <f t="shared" si="1108"/>
        <v>0</v>
      </c>
      <c r="H7162" s="31">
        <f t="shared" si="1108"/>
        <v>0</v>
      </c>
      <c r="I7162" s="31">
        <f t="shared" si="1108"/>
        <v>0</v>
      </c>
      <c r="J7162" s="31">
        <f t="shared" si="1108"/>
        <v>0</v>
      </c>
      <c r="K7162" s="31">
        <f t="shared" si="1108"/>
        <v>0</v>
      </c>
      <c r="L7162" s="31">
        <f t="shared" si="1108"/>
        <v>0</v>
      </c>
      <c r="M7162" s="31">
        <f t="shared" si="1108"/>
        <v>0</v>
      </c>
      <c r="N7162" s="31">
        <f t="shared" si="1108"/>
        <v>0</v>
      </c>
      <c r="O7162" s="31">
        <f t="shared" si="1108"/>
        <v>0</v>
      </c>
      <c r="P7162" s="31">
        <f t="shared" si="1108"/>
        <v>0</v>
      </c>
      <c r="Q7162" s="31">
        <f t="shared" si="1108"/>
        <v>0</v>
      </c>
      <c r="R7162" s="31">
        <f t="shared" si="1108"/>
        <v>0</v>
      </c>
      <c r="S7162" s="31">
        <f t="shared" si="1108"/>
        <v>0</v>
      </c>
      <c r="T7162" s="31">
        <f t="shared" si="1108"/>
        <v>0</v>
      </c>
      <c r="U7162" s="31">
        <f t="shared" si="1108"/>
        <v>0</v>
      </c>
      <c r="V7162" s="31">
        <f t="shared" si="1108"/>
        <v>0</v>
      </c>
      <c r="W7162" s="31">
        <f>SUM(O7162:V7162)</f>
        <v>0</v>
      </c>
      <c r="X7162" s="31">
        <f>SUM(X7163:X7164)</f>
        <v>0</v>
      </c>
      <c r="Y7162" s="31">
        <f>H7162+I7162+J7162+K7162+L7162+M7162+N7162+W7162+X7162</f>
        <v>0</v>
      </c>
      <c r="Z7162" s="31">
        <f t="shared" ref="Z7162:AK7162" si="1109">SUM(Z7163:Z7164)</f>
        <v>0</v>
      </c>
      <c r="AA7162" s="31">
        <f t="shared" si="1109"/>
        <v>0</v>
      </c>
      <c r="AB7162" s="31">
        <f t="shared" si="1109"/>
        <v>0</v>
      </c>
      <c r="AC7162" s="31">
        <f t="shared" si="1109"/>
        <v>0</v>
      </c>
      <c r="AD7162" s="31">
        <f t="shared" si="1109"/>
        <v>0</v>
      </c>
      <c r="AE7162" s="31">
        <f t="shared" si="1109"/>
        <v>0</v>
      </c>
      <c r="AF7162" s="31">
        <f t="shared" si="1109"/>
        <v>0</v>
      </c>
      <c r="AG7162" s="31">
        <f t="shared" si="1109"/>
        <v>0</v>
      </c>
      <c r="AH7162" s="31">
        <f t="shared" si="1109"/>
        <v>0</v>
      </c>
      <c r="AI7162" s="31">
        <f t="shared" si="1109"/>
        <v>0</v>
      </c>
      <c r="AJ7162" s="31">
        <f t="shared" si="1109"/>
        <v>0</v>
      </c>
      <c r="AK7162" s="31">
        <f t="shared" si="1109"/>
        <v>0</v>
      </c>
      <c r="AL7162" s="31">
        <f>SUM(AD7162:AK7162)</f>
        <v>0</v>
      </c>
      <c r="AM7162" s="31">
        <f>SUM(AM7163:AM7164)</f>
        <v>0</v>
      </c>
      <c r="AN7162" s="31">
        <f>SUM(AN7163:AN7164)</f>
        <v>0</v>
      </c>
      <c r="AO7162" s="31">
        <f>Z7162+AA7162+AB7162+AC7162+AL7162+AM7162+AN7162</f>
        <v>0</v>
      </c>
      <c r="AP7162" s="32">
        <f>E7162+Y7162-AO7162</f>
        <v>66500</v>
      </c>
      <c r="AQ7162" s="32"/>
      <c r="AR7162" s="28"/>
      <c r="AS7162" s="29">
        <f>E7162+H7162+I7162+J7162+K7162+L7162+M7162+N7162+W7162+X7162-Z7162-AB7162-AL7162-AC7162-AM7162-AN7162</f>
        <v>66500</v>
      </c>
      <c r="AT7162" s="29">
        <f>AP7162-AS7162</f>
        <v>0</v>
      </c>
      <c r="AU7162" s="29">
        <f>E7162</f>
        <v>66500</v>
      </c>
      <c r="AV7162" s="86">
        <f>AS7162-AU7162</f>
        <v>0</v>
      </c>
      <c r="AW7162" s="86">
        <f>Y7162-AO7162</f>
        <v>0</v>
      </c>
      <c r="AX7162" s="86">
        <f>AV7162-AW7162</f>
        <v>0</v>
      </c>
      <c r="AY7162" s="86"/>
      <c r="AZ7162" s="398"/>
      <c r="BA7162" s="86"/>
      <c r="BB7162" s="86"/>
      <c r="BC7162" s="86"/>
      <c r="BD7162" s="86"/>
      <c r="BE7162" s="86"/>
      <c r="BF7162" s="86"/>
      <c r="BG7162" s="86"/>
      <c r="BH7162" s="86"/>
      <c r="BI7162" s="86"/>
      <c r="BJ7162" s="86"/>
      <c r="BK7162" s="86"/>
      <c r="BL7162" s="86"/>
      <c r="BM7162" s="86"/>
      <c r="BN7162" s="86"/>
      <c r="BO7162" s="86"/>
      <c r="BP7162" s="86"/>
      <c r="BQ7162" s="86"/>
      <c r="BR7162" s="86"/>
      <c r="BS7162" s="86"/>
      <c r="BT7162" s="86"/>
      <c r="BU7162" s="86"/>
      <c r="BV7162" s="86"/>
      <c r="BW7162" s="86"/>
      <c r="BX7162" s="86"/>
      <c r="BY7162" s="86"/>
      <c r="BZ7162" s="86"/>
      <c r="CA7162" s="86"/>
      <c r="CB7162" s="86"/>
      <c r="CC7162" s="86"/>
      <c r="CD7162" s="86"/>
      <c r="CE7162" s="86"/>
      <c r="CF7162" s="86"/>
      <c r="CG7162" s="86"/>
      <c r="CH7162" s="86"/>
      <c r="CI7162" s="86"/>
      <c r="CJ7162" s="86"/>
      <c r="CK7162" s="86"/>
      <c r="CL7162" s="86"/>
      <c r="CM7162" s="86"/>
      <c r="CN7162" s="86"/>
      <c r="CO7162" s="86"/>
      <c r="CP7162" s="86"/>
      <c r="CQ7162" s="86"/>
      <c r="CR7162" s="86"/>
      <c r="CS7162" s="86"/>
      <c r="CT7162" s="86"/>
      <c r="CU7162" s="86"/>
      <c r="CV7162" s="86"/>
      <c r="CW7162" s="86"/>
      <c r="CX7162" s="86"/>
      <c r="CY7162" s="86"/>
      <c r="CZ7162" s="86"/>
      <c r="DA7162" s="86"/>
      <c r="DB7162" s="86"/>
      <c r="DC7162" s="86"/>
      <c r="DD7162" s="86"/>
      <c r="DE7162" s="86"/>
      <c r="DF7162" s="86"/>
      <c r="DG7162" s="86"/>
      <c r="DH7162" s="86"/>
      <c r="DI7162" s="86"/>
      <c r="DJ7162" s="86"/>
      <c r="DK7162" s="86"/>
      <c r="DL7162" s="86"/>
      <c r="DM7162" s="86"/>
      <c r="DN7162" s="86"/>
      <c r="DO7162" s="86"/>
      <c r="DP7162" s="86"/>
      <c r="DQ7162" s="86"/>
      <c r="DR7162" s="86"/>
      <c r="DS7162" s="86"/>
      <c r="DT7162" s="86"/>
      <c r="DU7162" s="86"/>
      <c r="DV7162" s="86"/>
      <c r="DW7162" s="86"/>
      <c r="DX7162" s="86"/>
      <c r="DY7162" s="86"/>
      <c r="DZ7162" s="86"/>
      <c r="EA7162" s="86"/>
      <c r="EB7162" s="86"/>
      <c r="EC7162" s="86"/>
      <c r="ED7162" s="86"/>
      <c r="EE7162" s="86"/>
      <c r="EF7162" s="86"/>
      <c r="EG7162" s="86"/>
      <c r="EH7162" s="86"/>
      <c r="EI7162" s="86"/>
      <c r="EJ7162" s="86"/>
      <c r="EK7162" s="86"/>
      <c r="EL7162" s="86"/>
      <c r="EM7162" s="86"/>
      <c r="EN7162" s="86"/>
      <c r="EO7162" s="86"/>
      <c r="EP7162" s="86"/>
      <c r="EQ7162" s="86"/>
      <c r="ER7162" s="86"/>
      <c r="ES7162" s="86"/>
      <c r="ET7162" s="86"/>
      <c r="EU7162" s="86"/>
      <c r="EV7162" s="86"/>
      <c r="EW7162" s="86"/>
      <c r="EX7162" s="86"/>
      <c r="EY7162" s="86"/>
      <c r="EZ7162" s="86"/>
      <c r="FA7162" s="86"/>
      <c r="FB7162" s="86"/>
      <c r="FC7162" s="86"/>
      <c r="FD7162" s="86"/>
      <c r="FE7162" s="86"/>
      <c r="FF7162" s="86"/>
      <c r="FG7162" s="86"/>
      <c r="FH7162" s="86"/>
      <c r="FI7162" s="86"/>
      <c r="FJ7162" s="86"/>
      <c r="FK7162" s="86"/>
      <c r="FL7162" s="86"/>
      <c r="FM7162" s="86"/>
      <c r="FN7162" s="86"/>
      <c r="FO7162" s="86"/>
      <c r="FP7162" s="86"/>
      <c r="FQ7162" s="86"/>
      <c r="FR7162" s="86"/>
      <c r="FS7162" s="86"/>
      <c r="FT7162" s="86"/>
      <c r="FU7162" s="86"/>
      <c r="FV7162" s="86"/>
      <c r="FW7162" s="86"/>
      <c r="FX7162" s="86"/>
      <c r="FY7162" s="86"/>
      <c r="FZ7162" s="86"/>
      <c r="GA7162" s="86"/>
      <c r="GB7162" s="86"/>
      <c r="GC7162" s="86"/>
      <c r="GD7162" s="86"/>
      <c r="GE7162" s="86"/>
      <c r="GF7162" s="86"/>
      <c r="GG7162" s="86"/>
      <c r="GH7162" s="86"/>
      <c r="GI7162" s="86"/>
      <c r="GJ7162" s="86"/>
      <c r="GK7162" s="86"/>
      <c r="GL7162" s="86"/>
      <c r="GM7162" s="86"/>
      <c r="GN7162" s="86"/>
      <c r="GO7162" s="86"/>
      <c r="GP7162" s="86"/>
      <c r="GQ7162" s="86"/>
      <c r="GR7162" s="86"/>
      <c r="GS7162" s="86"/>
      <c r="GT7162" s="86"/>
      <c r="GU7162" s="86"/>
      <c r="GV7162" s="86"/>
      <c r="GW7162" s="86"/>
      <c r="GX7162" s="86"/>
      <c r="GY7162" s="86"/>
      <c r="GZ7162" s="86"/>
      <c r="HA7162" s="86"/>
      <c r="HB7162" s="86"/>
      <c r="HC7162" s="86"/>
      <c r="HD7162" s="86"/>
      <c r="HE7162" s="86"/>
      <c r="HF7162" s="86"/>
      <c r="HG7162" s="86"/>
      <c r="HH7162" s="86"/>
      <c r="HI7162" s="86"/>
      <c r="HJ7162" s="86"/>
      <c r="HK7162" s="86"/>
      <c r="HL7162" s="86"/>
      <c r="HM7162" s="86"/>
      <c r="HN7162" s="86"/>
      <c r="HO7162" s="86"/>
      <c r="HP7162" s="86"/>
      <c r="HQ7162" s="86"/>
      <c r="HR7162" s="86"/>
      <c r="HS7162" s="86"/>
      <c r="HT7162" s="86"/>
      <c r="HU7162" s="86"/>
      <c r="HV7162" s="86"/>
      <c r="HW7162" s="86"/>
      <c r="HX7162" s="86"/>
      <c r="HY7162" s="86"/>
      <c r="HZ7162" s="86"/>
      <c r="IA7162" s="86"/>
      <c r="IB7162" s="86"/>
      <c r="IC7162" s="86"/>
      <c r="ID7162" s="86"/>
      <c r="IE7162" s="86"/>
      <c r="IF7162" s="86"/>
      <c r="IG7162" s="86"/>
      <c r="IH7162" s="86"/>
      <c r="II7162" s="86"/>
      <c r="IJ7162" s="86"/>
      <c r="IK7162" s="86"/>
      <c r="IL7162" s="86"/>
      <c r="IM7162" s="86"/>
      <c r="IN7162" s="86"/>
      <c r="IO7162" s="86"/>
      <c r="IP7162" s="86"/>
      <c r="IQ7162" s="86"/>
      <c r="IR7162" s="86"/>
      <c r="IS7162" s="86"/>
      <c r="IT7162" s="86"/>
      <c r="IU7162" s="86"/>
      <c r="IV7162" s="86"/>
    </row>
    <row r="7163" spans="1:256" s="21" customFormat="1">
      <c r="A7163" s="10"/>
      <c r="B7163" s="8"/>
      <c r="C7163" s="8"/>
      <c r="D7163" s="82"/>
      <c r="E7163" s="33"/>
      <c r="F7163" s="261"/>
      <c r="G7163" s="71"/>
      <c r="H7163" s="72"/>
      <c r="I7163" s="69"/>
      <c r="J7163" s="69"/>
      <c r="K7163" s="69"/>
      <c r="L7163" s="69"/>
      <c r="M7163" s="69"/>
      <c r="N7163" s="69"/>
      <c r="O7163" s="69"/>
      <c r="P7163" s="69"/>
      <c r="Q7163" s="69"/>
      <c r="R7163" s="69"/>
      <c r="S7163" s="69"/>
      <c r="T7163" s="69"/>
      <c r="U7163" s="69"/>
      <c r="V7163" s="69"/>
      <c r="W7163" s="69"/>
      <c r="X7163" s="71"/>
      <c r="Y7163" s="69"/>
      <c r="Z7163" s="73"/>
      <c r="AA7163" s="73"/>
      <c r="AB7163" s="69"/>
      <c r="AC7163" s="69"/>
      <c r="AD7163" s="69"/>
      <c r="AE7163" s="69"/>
      <c r="AF7163" s="69"/>
      <c r="AG7163" s="69"/>
      <c r="AH7163" s="69"/>
      <c r="AI7163" s="69"/>
      <c r="AJ7163" s="69"/>
      <c r="AK7163" s="69"/>
      <c r="AL7163" s="69"/>
      <c r="AM7163" s="69"/>
      <c r="AN7163" s="69"/>
      <c r="AO7163" s="69"/>
      <c r="AP7163" s="70"/>
      <c r="AQ7163" s="70"/>
      <c r="AR7163" s="76"/>
      <c r="AS7163" s="60"/>
      <c r="AT7163" s="60"/>
      <c r="AU7163" s="60"/>
    </row>
    <row r="7164" spans="1:256" s="21" customFormat="1">
      <c r="A7164" s="10"/>
      <c r="B7164" s="8"/>
      <c r="C7164" s="8"/>
      <c r="D7164" s="82"/>
      <c r="E7164" s="33"/>
      <c r="F7164" s="69"/>
      <c r="G7164" s="71"/>
      <c r="H7164" s="72"/>
      <c r="I7164" s="69"/>
      <c r="J7164" s="69"/>
      <c r="K7164" s="69"/>
      <c r="L7164" s="69"/>
      <c r="M7164" s="69"/>
      <c r="N7164" s="69"/>
      <c r="O7164" s="69"/>
      <c r="P7164" s="69"/>
      <c r="Q7164" s="69"/>
      <c r="R7164" s="69"/>
      <c r="S7164" s="69"/>
      <c r="T7164" s="69"/>
      <c r="U7164" s="69"/>
      <c r="V7164" s="69"/>
      <c r="W7164" s="69"/>
      <c r="X7164" s="71"/>
      <c r="Y7164" s="69"/>
      <c r="Z7164" s="73"/>
      <c r="AA7164" s="73"/>
      <c r="AB7164" s="69"/>
      <c r="AC7164" s="69"/>
      <c r="AD7164" s="69"/>
      <c r="AE7164" s="69"/>
      <c r="AF7164" s="69"/>
      <c r="AG7164" s="69"/>
      <c r="AH7164" s="69"/>
      <c r="AI7164" s="69"/>
      <c r="AJ7164" s="69"/>
      <c r="AK7164" s="69"/>
      <c r="AL7164" s="69"/>
      <c r="AM7164" s="69"/>
      <c r="AN7164" s="69"/>
      <c r="AO7164" s="69"/>
      <c r="AP7164" s="70"/>
      <c r="AQ7164" s="70"/>
      <c r="AR7164" s="76"/>
      <c r="AS7164" s="60"/>
      <c r="AT7164" s="60"/>
      <c r="AU7164" s="60"/>
    </row>
    <row r="7165" spans="1:256" s="21" customFormat="1">
      <c r="A7165" s="12"/>
      <c r="B7165" s="9">
        <v>6</v>
      </c>
      <c r="C7165" s="9" t="s">
        <v>19</v>
      </c>
      <c r="D7165" s="81" t="s">
        <v>7</v>
      </c>
      <c r="E7165" s="31">
        <v>0</v>
      </c>
      <c r="F7165" s="31">
        <f t="shared" ref="F7165:V7165" si="1110">SUM(F7166:F7167)</f>
        <v>0</v>
      </c>
      <c r="G7165" s="31">
        <f t="shared" si="1110"/>
        <v>0</v>
      </c>
      <c r="H7165" s="31">
        <f t="shared" si="1110"/>
        <v>0</v>
      </c>
      <c r="I7165" s="31">
        <f t="shared" si="1110"/>
        <v>0</v>
      </c>
      <c r="J7165" s="31">
        <f t="shared" si="1110"/>
        <v>0</v>
      </c>
      <c r="K7165" s="31">
        <f t="shared" si="1110"/>
        <v>0</v>
      </c>
      <c r="L7165" s="31">
        <f t="shared" si="1110"/>
        <v>0</v>
      </c>
      <c r="M7165" s="31">
        <f t="shared" si="1110"/>
        <v>0</v>
      </c>
      <c r="N7165" s="31">
        <f t="shared" si="1110"/>
        <v>0</v>
      </c>
      <c r="O7165" s="31">
        <f t="shared" si="1110"/>
        <v>0</v>
      </c>
      <c r="P7165" s="31">
        <f t="shared" si="1110"/>
        <v>0</v>
      </c>
      <c r="Q7165" s="31">
        <f t="shared" si="1110"/>
        <v>0</v>
      </c>
      <c r="R7165" s="31">
        <f t="shared" si="1110"/>
        <v>0</v>
      </c>
      <c r="S7165" s="31">
        <f t="shared" si="1110"/>
        <v>0</v>
      </c>
      <c r="T7165" s="31">
        <f t="shared" si="1110"/>
        <v>0</v>
      </c>
      <c r="U7165" s="31">
        <f t="shared" si="1110"/>
        <v>0</v>
      </c>
      <c r="V7165" s="31">
        <f t="shared" si="1110"/>
        <v>0</v>
      </c>
      <c r="W7165" s="31">
        <f>SUM(O7165:V7165)</f>
        <v>0</v>
      </c>
      <c r="X7165" s="31">
        <f>SUM(X7166:X7167)</f>
        <v>0</v>
      </c>
      <c r="Y7165" s="31">
        <f>H7165+I7165+J7165+K7165+L7165+M7165+N7165+W7165+X7165</f>
        <v>0</v>
      </c>
      <c r="Z7165" s="31">
        <f t="shared" ref="Z7165:AK7165" si="1111">SUM(Z7166:Z7167)</f>
        <v>0</v>
      </c>
      <c r="AA7165" s="31">
        <f t="shared" si="1111"/>
        <v>0</v>
      </c>
      <c r="AB7165" s="31">
        <f t="shared" si="1111"/>
        <v>0</v>
      </c>
      <c r="AC7165" s="31">
        <f t="shared" si="1111"/>
        <v>0</v>
      </c>
      <c r="AD7165" s="31">
        <f t="shared" si="1111"/>
        <v>0</v>
      </c>
      <c r="AE7165" s="31">
        <f t="shared" si="1111"/>
        <v>0</v>
      </c>
      <c r="AF7165" s="31">
        <f t="shared" si="1111"/>
        <v>0</v>
      </c>
      <c r="AG7165" s="31">
        <f t="shared" si="1111"/>
        <v>0</v>
      </c>
      <c r="AH7165" s="31">
        <f t="shared" si="1111"/>
        <v>0</v>
      </c>
      <c r="AI7165" s="31">
        <f t="shared" si="1111"/>
        <v>0</v>
      </c>
      <c r="AJ7165" s="31">
        <f t="shared" si="1111"/>
        <v>0</v>
      </c>
      <c r="AK7165" s="31">
        <f t="shared" si="1111"/>
        <v>0</v>
      </c>
      <c r="AL7165" s="31">
        <f>SUM(AD7165:AK7165)</f>
        <v>0</v>
      </c>
      <c r="AM7165" s="31">
        <f>SUM(AM7166:AM7167)</f>
        <v>0</v>
      </c>
      <c r="AN7165" s="31">
        <f>SUM(AN7166:AN7167)</f>
        <v>0</v>
      </c>
      <c r="AO7165" s="31">
        <f>Z7165+AA7165+AB7165+AC7165+AL7165+AM7165+AN7165</f>
        <v>0</v>
      </c>
      <c r="AP7165" s="32">
        <f>E7165+Y7165-AO7165</f>
        <v>0</v>
      </c>
      <c r="AQ7165" s="32"/>
      <c r="AR7165" s="28"/>
      <c r="AS7165" s="29">
        <f>E7165+H7165+I7165+J7165+K7165+L7165+M7165+N7165+W7165+X7165-Z7165-AB7165-AL7165-AC7165-AM7165-AN7165</f>
        <v>0</v>
      </c>
      <c r="AT7165" s="29">
        <f>AP7165-AS7165</f>
        <v>0</v>
      </c>
      <c r="AU7165" s="29">
        <f>E7165</f>
        <v>0</v>
      </c>
      <c r="AV7165" s="86">
        <f>AS7165-AU7165</f>
        <v>0</v>
      </c>
      <c r="AW7165" s="86">
        <f>Y7165-AO7165</f>
        <v>0</v>
      </c>
      <c r="AX7165" s="86">
        <f>AV7165-AW7165</f>
        <v>0</v>
      </c>
      <c r="AY7165" s="86"/>
      <c r="AZ7165" s="398"/>
      <c r="BA7165" s="86"/>
      <c r="BB7165" s="86"/>
      <c r="BC7165" s="86"/>
      <c r="BD7165" s="86"/>
      <c r="BE7165" s="86"/>
      <c r="BF7165" s="86"/>
      <c r="BG7165" s="86"/>
      <c r="BH7165" s="86"/>
      <c r="BI7165" s="86"/>
      <c r="BJ7165" s="86"/>
      <c r="BK7165" s="86"/>
      <c r="BL7165" s="86"/>
      <c r="BM7165" s="86"/>
      <c r="BN7165" s="86"/>
      <c r="BO7165" s="86"/>
      <c r="BP7165" s="86"/>
      <c r="BQ7165" s="86"/>
      <c r="BR7165" s="86"/>
      <c r="BS7165" s="86"/>
      <c r="BT7165" s="86"/>
      <c r="BU7165" s="86"/>
      <c r="BV7165" s="86"/>
      <c r="BW7165" s="86"/>
      <c r="BX7165" s="86"/>
      <c r="BY7165" s="86"/>
      <c r="BZ7165" s="86"/>
      <c r="CA7165" s="86"/>
      <c r="CB7165" s="86"/>
      <c r="CC7165" s="86"/>
      <c r="CD7165" s="86"/>
      <c r="CE7165" s="86"/>
      <c r="CF7165" s="86"/>
      <c r="CG7165" s="86"/>
      <c r="CH7165" s="86"/>
      <c r="CI7165" s="86"/>
      <c r="CJ7165" s="86"/>
      <c r="CK7165" s="86"/>
      <c r="CL7165" s="86"/>
      <c r="CM7165" s="86"/>
      <c r="CN7165" s="86"/>
      <c r="CO7165" s="86"/>
      <c r="CP7165" s="86"/>
      <c r="CQ7165" s="86"/>
      <c r="CR7165" s="86"/>
      <c r="CS7165" s="86"/>
      <c r="CT7165" s="86"/>
      <c r="CU7165" s="86"/>
      <c r="CV7165" s="86"/>
      <c r="CW7165" s="86"/>
      <c r="CX7165" s="86"/>
      <c r="CY7165" s="86"/>
      <c r="CZ7165" s="86"/>
      <c r="DA7165" s="86"/>
      <c r="DB7165" s="86"/>
      <c r="DC7165" s="86"/>
      <c r="DD7165" s="86"/>
      <c r="DE7165" s="86"/>
      <c r="DF7165" s="86"/>
      <c r="DG7165" s="86"/>
      <c r="DH7165" s="86"/>
      <c r="DI7165" s="86"/>
      <c r="DJ7165" s="86"/>
      <c r="DK7165" s="86"/>
      <c r="DL7165" s="86"/>
      <c r="DM7165" s="86"/>
      <c r="DN7165" s="86"/>
      <c r="DO7165" s="86"/>
      <c r="DP7165" s="86"/>
      <c r="DQ7165" s="86"/>
      <c r="DR7165" s="86"/>
      <c r="DS7165" s="86"/>
      <c r="DT7165" s="86"/>
      <c r="DU7165" s="86"/>
      <c r="DV7165" s="86"/>
      <c r="DW7165" s="86"/>
      <c r="DX7165" s="86"/>
      <c r="DY7165" s="86"/>
      <c r="DZ7165" s="86"/>
      <c r="EA7165" s="86"/>
      <c r="EB7165" s="86"/>
      <c r="EC7165" s="86"/>
      <c r="ED7165" s="86"/>
      <c r="EE7165" s="86"/>
      <c r="EF7165" s="86"/>
      <c r="EG7165" s="86"/>
      <c r="EH7165" s="86"/>
      <c r="EI7165" s="86"/>
      <c r="EJ7165" s="86"/>
      <c r="EK7165" s="86"/>
      <c r="EL7165" s="86"/>
      <c r="EM7165" s="86"/>
      <c r="EN7165" s="86"/>
      <c r="EO7165" s="86"/>
      <c r="EP7165" s="86"/>
      <c r="EQ7165" s="86"/>
      <c r="ER7165" s="86"/>
      <c r="ES7165" s="86"/>
      <c r="ET7165" s="86"/>
      <c r="EU7165" s="86"/>
      <c r="EV7165" s="86"/>
      <c r="EW7165" s="86"/>
      <c r="EX7165" s="86"/>
      <c r="EY7165" s="86"/>
      <c r="EZ7165" s="86"/>
      <c r="FA7165" s="86"/>
      <c r="FB7165" s="86"/>
      <c r="FC7165" s="86"/>
      <c r="FD7165" s="86"/>
      <c r="FE7165" s="86"/>
      <c r="FF7165" s="86"/>
      <c r="FG7165" s="86"/>
      <c r="FH7165" s="86"/>
      <c r="FI7165" s="86"/>
      <c r="FJ7165" s="86"/>
      <c r="FK7165" s="86"/>
      <c r="FL7165" s="86"/>
      <c r="FM7165" s="86"/>
      <c r="FN7165" s="86"/>
      <c r="FO7165" s="86"/>
      <c r="FP7165" s="86"/>
      <c r="FQ7165" s="86"/>
      <c r="FR7165" s="86"/>
      <c r="FS7165" s="86"/>
      <c r="FT7165" s="86"/>
      <c r="FU7165" s="86"/>
      <c r="FV7165" s="86"/>
      <c r="FW7165" s="86"/>
      <c r="FX7165" s="86"/>
      <c r="FY7165" s="86"/>
      <c r="FZ7165" s="86"/>
      <c r="GA7165" s="86"/>
      <c r="GB7165" s="86"/>
      <c r="GC7165" s="86"/>
      <c r="GD7165" s="86"/>
      <c r="GE7165" s="86"/>
      <c r="GF7165" s="86"/>
      <c r="GG7165" s="86"/>
      <c r="GH7165" s="86"/>
      <c r="GI7165" s="86"/>
      <c r="GJ7165" s="86"/>
      <c r="GK7165" s="86"/>
      <c r="GL7165" s="86"/>
      <c r="GM7165" s="86"/>
      <c r="GN7165" s="86"/>
      <c r="GO7165" s="86"/>
      <c r="GP7165" s="86"/>
      <c r="GQ7165" s="86"/>
      <c r="GR7165" s="86"/>
      <c r="GS7165" s="86"/>
      <c r="GT7165" s="86"/>
      <c r="GU7165" s="86"/>
      <c r="GV7165" s="86"/>
      <c r="GW7165" s="86"/>
      <c r="GX7165" s="86"/>
      <c r="GY7165" s="86"/>
      <c r="GZ7165" s="86"/>
      <c r="HA7165" s="86"/>
      <c r="HB7165" s="86"/>
      <c r="HC7165" s="86"/>
      <c r="HD7165" s="86"/>
      <c r="HE7165" s="86"/>
      <c r="HF7165" s="86"/>
      <c r="HG7165" s="86"/>
      <c r="HH7165" s="86"/>
      <c r="HI7165" s="86"/>
      <c r="HJ7165" s="86"/>
      <c r="HK7165" s="86"/>
      <c r="HL7165" s="86"/>
      <c r="HM7165" s="86"/>
      <c r="HN7165" s="86"/>
      <c r="HO7165" s="86"/>
      <c r="HP7165" s="86"/>
      <c r="HQ7165" s="86"/>
      <c r="HR7165" s="86"/>
      <c r="HS7165" s="86"/>
      <c r="HT7165" s="86"/>
      <c r="HU7165" s="86"/>
      <c r="HV7165" s="86"/>
      <c r="HW7165" s="86"/>
      <c r="HX7165" s="86"/>
      <c r="HY7165" s="86"/>
      <c r="HZ7165" s="86"/>
      <c r="IA7165" s="86"/>
      <c r="IB7165" s="86"/>
      <c r="IC7165" s="86"/>
      <c r="ID7165" s="86"/>
      <c r="IE7165" s="86"/>
      <c r="IF7165" s="86"/>
      <c r="IG7165" s="86"/>
      <c r="IH7165" s="86"/>
      <c r="II7165" s="86"/>
      <c r="IJ7165" s="86"/>
      <c r="IK7165" s="86"/>
      <c r="IL7165" s="86"/>
      <c r="IM7165" s="86"/>
      <c r="IN7165" s="86"/>
      <c r="IO7165" s="86"/>
      <c r="IP7165" s="86"/>
      <c r="IQ7165" s="86"/>
      <c r="IR7165" s="86"/>
      <c r="IS7165" s="86"/>
      <c r="IT7165" s="86"/>
      <c r="IU7165" s="86"/>
      <c r="IV7165" s="86"/>
    </row>
    <row r="7166" spans="1:256" s="21" customFormat="1">
      <c r="A7166" s="13"/>
      <c r="B7166" s="8"/>
      <c r="C7166" s="8"/>
      <c r="D7166" s="113"/>
      <c r="E7166" s="33"/>
      <c r="F7166" s="34"/>
      <c r="G7166" s="63"/>
      <c r="H7166" s="67"/>
      <c r="I7166" s="34"/>
      <c r="J7166" s="34"/>
      <c r="K7166" s="34"/>
      <c r="L7166" s="34"/>
      <c r="M7166" s="34"/>
      <c r="N7166" s="34"/>
      <c r="O7166" s="34"/>
      <c r="P7166" s="34"/>
      <c r="Q7166" s="34"/>
      <c r="R7166" s="34"/>
      <c r="S7166" s="34"/>
      <c r="T7166" s="34"/>
      <c r="U7166" s="34"/>
      <c r="V7166" s="34"/>
      <c r="W7166" s="34"/>
      <c r="X7166" s="63"/>
      <c r="Y7166" s="34"/>
      <c r="Z7166" s="65"/>
      <c r="AA7166" s="65"/>
      <c r="AB7166" s="34"/>
      <c r="AC7166" s="34"/>
      <c r="AD7166" s="34"/>
      <c r="AE7166" s="34"/>
      <c r="AF7166" s="34"/>
      <c r="AG7166" s="34"/>
      <c r="AH7166" s="34"/>
      <c r="AI7166" s="34"/>
      <c r="AJ7166" s="34"/>
      <c r="AK7166" s="34"/>
      <c r="AL7166" s="34"/>
      <c r="AM7166" s="34"/>
      <c r="AN7166" s="34"/>
      <c r="AO7166" s="34"/>
      <c r="AP7166" s="34"/>
      <c r="AQ7166" s="34"/>
      <c r="AR7166" s="28"/>
      <c r="AS7166" s="29"/>
      <c r="AT7166" s="29"/>
      <c r="AU7166" s="29"/>
      <c r="AV7166" s="402"/>
      <c r="AW7166" s="402"/>
      <c r="AX7166" s="402"/>
      <c r="AY7166" s="402"/>
      <c r="AZ7166" s="402"/>
      <c r="BA7166" s="402"/>
      <c r="BB7166" s="402"/>
      <c r="BC7166" s="402"/>
      <c r="BD7166" s="402"/>
      <c r="BE7166" s="402"/>
      <c r="BF7166" s="402"/>
      <c r="BG7166" s="402"/>
      <c r="BH7166" s="402"/>
      <c r="BI7166" s="402"/>
      <c r="BJ7166" s="402"/>
      <c r="BK7166" s="402"/>
      <c r="BL7166" s="402"/>
      <c r="BM7166" s="402"/>
      <c r="BN7166" s="402"/>
      <c r="BO7166" s="402"/>
      <c r="BP7166" s="402"/>
      <c r="BQ7166" s="402"/>
      <c r="BR7166" s="402"/>
      <c r="BS7166" s="402"/>
      <c r="BT7166" s="402"/>
      <c r="BU7166" s="402"/>
      <c r="BV7166" s="402"/>
      <c r="BW7166" s="402"/>
      <c r="BX7166" s="402"/>
      <c r="BY7166" s="402"/>
      <c r="BZ7166" s="402"/>
      <c r="CA7166" s="402"/>
      <c r="CB7166" s="402"/>
      <c r="CC7166" s="402"/>
      <c r="CD7166" s="402"/>
      <c r="CE7166" s="402"/>
      <c r="CF7166" s="402"/>
      <c r="CG7166" s="402"/>
      <c r="CH7166" s="402"/>
      <c r="CI7166" s="402"/>
      <c r="CJ7166" s="402"/>
      <c r="CK7166" s="402"/>
      <c r="CL7166" s="402"/>
      <c r="CM7166" s="402"/>
      <c r="CN7166" s="402"/>
      <c r="CO7166" s="402"/>
      <c r="CP7166" s="402"/>
      <c r="CQ7166" s="402"/>
      <c r="CR7166" s="402"/>
      <c r="CS7166" s="402"/>
      <c r="CT7166" s="402"/>
      <c r="CU7166" s="402"/>
      <c r="CV7166" s="402"/>
      <c r="CW7166" s="402"/>
      <c r="CX7166" s="402"/>
      <c r="CY7166" s="402"/>
      <c r="CZ7166" s="402"/>
      <c r="DA7166" s="402"/>
      <c r="DB7166" s="402"/>
      <c r="DC7166" s="402"/>
      <c r="DD7166" s="402"/>
      <c r="DE7166" s="402"/>
      <c r="DF7166" s="402"/>
      <c r="DG7166" s="402"/>
      <c r="DH7166" s="402"/>
      <c r="DI7166" s="402"/>
      <c r="DJ7166" s="402"/>
      <c r="DK7166" s="402"/>
      <c r="DL7166" s="402"/>
      <c r="DM7166" s="402"/>
      <c r="DN7166" s="402"/>
      <c r="DO7166" s="402"/>
      <c r="DP7166" s="402"/>
      <c r="DQ7166" s="402"/>
      <c r="DR7166" s="402"/>
      <c r="DS7166" s="402"/>
      <c r="DT7166" s="402"/>
      <c r="DU7166" s="402"/>
      <c r="DV7166" s="402"/>
      <c r="DW7166" s="402"/>
      <c r="DX7166" s="402"/>
      <c r="DY7166" s="402"/>
      <c r="DZ7166" s="402"/>
      <c r="EA7166" s="402"/>
      <c r="EB7166" s="402"/>
      <c r="EC7166" s="402"/>
      <c r="ED7166" s="402"/>
      <c r="EE7166" s="402"/>
      <c r="EF7166" s="402"/>
      <c r="EG7166" s="402"/>
      <c r="EH7166" s="402"/>
      <c r="EI7166" s="402"/>
      <c r="EJ7166" s="402"/>
      <c r="EK7166" s="402"/>
      <c r="EL7166" s="402"/>
      <c r="EM7166" s="402"/>
      <c r="EN7166" s="402"/>
      <c r="EO7166" s="402"/>
      <c r="EP7166" s="402"/>
      <c r="EQ7166" s="402"/>
      <c r="ER7166" s="402"/>
      <c r="ES7166" s="402"/>
      <c r="ET7166" s="402"/>
      <c r="EU7166" s="402"/>
      <c r="EV7166" s="402"/>
      <c r="EW7166" s="402"/>
      <c r="EX7166" s="402"/>
      <c r="EY7166" s="402"/>
      <c r="EZ7166" s="402"/>
      <c r="FA7166" s="402"/>
      <c r="FB7166" s="402"/>
      <c r="FC7166" s="402"/>
      <c r="FD7166" s="402"/>
      <c r="FE7166" s="402"/>
      <c r="FF7166" s="402"/>
      <c r="FG7166" s="402"/>
      <c r="FH7166" s="402"/>
      <c r="FI7166" s="402"/>
      <c r="FJ7166" s="402"/>
      <c r="FK7166" s="402"/>
      <c r="FL7166" s="402"/>
      <c r="FM7166" s="402"/>
      <c r="FN7166" s="402"/>
      <c r="FO7166" s="402"/>
      <c r="FP7166" s="402"/>
      <c r="FQ7166" s="402"/>
      <c r="FR7166" s="402"/>
      <c r="FS7166" s="402"/>
      <c r="FT7166" s="402"/>
      <c r="FU7166" s="402"/>
      <c r="FV7166" s="402"/>
      <c r="FW7166" s="402"/>
      <c r="FX7166" s="402"/>
      <c r="FY7166" s="402"/>
      <c r="FZ7166" s="402"/>
      <c r="GA7166" s="402"/>
      <c r="GB7166" s="402"/>
      <c r="GC7166" s="402"/>
      <c r="GD7166" s="402"/>
      <c r="GE7166" s="402"/>
      <c r="GF7166" s="402"/>
      <c r="GG7166" s="402"/>
      <c r="GH7166" s="402"/>
      <c r="GI7166" s="402"/>
      <c r="GJ7166" s="402"/>
      <c r="GK7166" s="402"/>
      <c r="GL7166" s="402"/>
      <c r="GM7166" s="402"/>
      <c r="GN7166" s="402"/>
      <c r="GO7166" s="402"/>
      <c r="GP7166" s="402"/>
      <c r="GQ7166" s="402"/>
      <c r="GR7166" s="402"/>
      <c r="GS7166" s="402"/>
      <c r="GT7166" s="402"/>
      <c r="GU7166" s="402"/>
      <c r="GV7166" s="402"/>
      <c r="GW7166" s="402"/>
      <c r="GX7166" s="402"/>
      <c r="GY7166" s="402"/>
      <c r="GZ7166" s="402"/>
      <c r="HA7166" s="402"/>
      <c r="HB7166" s="402"/>
      <c r="HC7166" s="402"/>
      <c r="HD7166" s="402"/>
      <c r="HE7166" s="402"/>
      <c r="HF7166" s="402"/>
      <c r="HG7166" s="402"/>
      <c r="HH7166" s="402"/>
      <c r="HI7166" s="402"/>
      <c r="HJ7166" s="402"/>
      <c r="HK7166" s="402"/>
      <c r="HL7166" s="402"/>
      <c r="HM7166" s="402"/>
      <c r="HN7166" s="402"/>
      <c r="HO7166" s="402"/>
      <c r="HP7166" s="402"/>
      <c r="HQ7166" s="402"/>
      <c r="HR7166" s="402"/>
      <c r="HS7166" s="402"/>
      <c r="HT7166" s="402"/>
      <c r="HU7166" s="402"/>
      <c r="HV7166" s="402"/>
      <c r="HW7166" s="402"/>
      <c r="HX7166" s="402"/>
      <c r="HY7166" s="402"/>
      <c r="HZ7166" s="402"/>
      <c r="IA7166" s="402"/>
      <c r="IB7166" s="402"/>
      <c r="IC7166" s="402"/>
      <c r="ID7166" s="402"/>
      <c r="IE7166" s="402"/>
      <c r="IF7166" s="402"/>
      <c r="IG7166" s="402"/>
      <c r="IH7166" s="402"/>
      <c r="II7166" s="402"/>
      <c r="IJ7166" s="402"/>
      <c r="IK7166" s="402"/>
      <c r="IL7166" s="402"/>
      <c r="IM7166" s="402"/>
      <c r="IN7166" s="402"/>
      <c r="IO7166" s="402"/>
      <c r="IP7166" s="402"/>
      <c r="IQ7166" s="402"/>
      <c r="IR7166" s="402"/>
      <c r="IS7166" s="402"/>
      <c r="IT7166" s="402"/>
      <c r="IU7166" s="402"/>
      <c r="IV7166" s="402"/>
    </row>
    <row r="7167" spans="1:256" s="21" customFormat="1">
      <c r="A7167" s="13"/>
      <c r="B7167" s="8"/>
      <c r="C7167" s="8"/>
      <c r="D7167" s="113"/>
      <c r="E7167" s="33"/>
      <c r="F7167" s="34"/>
      <c r="G7167" s="63"/>
      <c r="H7167" s="283"/>
      <c r="I7167" s="33"/>
      <c r="J7167" s="33"/>
      <c r="K7167" s="33"/>
      <c r="L7167" s="33"/>
      <c r="M7167" s="33"/>
      <c r="N7167" s="33"/>
      <c r="O7167" s="33"/>
      <c r="P7167" s="33"/>
      <c r="Q7167" s="33"/>
      <c r="R7167" s="33"/>
      <c r="S7167" s="33"/>
      <c r="T7167" s="33"/>
      <c r="U7167" s="33"/>
      <c r="V7167" s="33"/>
      <c r="W7167" s="33"/>
      <c r="X7167" s="282"/>
      <c r="Y7167" s="34"/>
      <c r="Z7167" s="284"/>
      <c r="AA7167" s="284"/>
      <c r="AB7167" s="33"/>
      <c r="AC7167" s="33"/>
      <c r="AD7167" s="33"/>
      <c r="AE7167" s="33"/>
      <c r="AF7167" s="33"/>
      <c r="AG7167" s="33"/>
      <c r="AH7167" s="33"/>
      <c r="AI7167" s="33"/>
      <c r="AJ7167" s="33"/>
      <c r="AK7167" s="33"/>
      <c r="AL7167" s="33"/>
      <c r="AM7167" s="33"/>
      <c r="AN7167" s="33"/>
      <c r="AO7167" s="34"/>
      <c r="AP7167" s="34"/>
      <c r="AQ7167" s="34"/>
      <c r="AR7167" s="28"/>
      <c r="AS7167" s="29"/>
      <c r="AT7167" s="29"/>
      <c r="AU7167" s="29"/>
      <c r="AV7167" s="402"/>
      <c r="AW7167" s="402"/>
      <c r="AX7167" s="402"/>
      <c r="AY7167" s="402"/>
      <c r="AZ7167" s="402"/>
      <c r="BA7167" s="402"/>
      <c r="BB7167" s="402"/>
      <c r="BC7167" s="402"/>
      <c r="BD7167" s="402"/>
      <c r="BE7167" s="402"/>
      <c r="BF7167" s="402"/>
      <c r="BG7167" s="402"/>
      <c r="BH7167" s="402"/>
      <c r="BI7167" s="402"/>
      <c r="BJ7167" s="402"/>
      <c r="BK7167" s="402"/>
      <c r="BL7167" s="402"/>
      <c r="BM7167" s="402"/>
      <c r="BN7167" s="402"/>
      <c r="BO7167" s="402"/>
      <c r="BP7167" s="402"/>
      <c r="BQ7167" s="402"/>
      <c r="BR7167" s="402"/>
      <c r="BS7167" s="402"/>
      <c r="BT7167" s="402"/>
      <c r="BU7167" s="402"/>
      <c r="BV7167" s="402"/>
      <c r="BW7167" s="402"/>
      <c r="BX7167" s="402"/>
      <c r="BY7167" s="402"/>
      <c r="BZ7167" s="402"/>
      <c r="CA7167" s="402"/>
      <c r="CB7167" s="402"/>
      <c r="CC7167" s="402"/>
      <c r="CD7167" s="402"/>
      <c r="CE7167" s="402"/>
      <c r="CF7167" s="402"/>
      <c r="CG7167" s="402"/>
      <c r="CH7167" s="402"/>
      <c r="CI7167" s="402"/>
      <c r="CJ7167" s="402"/>
      <c r="CK7167" s="402"/>
      <c r="CL7167" s="402"/>
      <c r="CM7167" s="402"/>
      <c r="CN7167" s="402"/>
      <c r="CO7167" s="402"/>
      <c r="CP7167" s="402"/>
      <c r="CQ7167" s="402"/>
      <c r="CR7167" s="402"/>
      <c r="CS7167" s="402"/>
      <c r="CT7167" s="402"/>
      <c r="CU7167" s="402"/>
      <c r="CV7167" s="402"/>
      <c r="CW7167" s="402"/>
      <c r="CX7167" s="402"/>
      <c r="CY7167" s="402"/>
      <c r="CZ7167" s="402"/>
      <c r="DA7167" s="402"/>
      <c r="DB7167" s="402"/>
      <c r="DC7167" s="402"/>
      <c r="DD7167" s="402"/>
      <c r="DE7167" s="402"/>
      <c r="DF7167" s="402"/>
      <c r="DG7167" s="402"/>
      <c r="DH7167" s="402"/>
      <c r="DI7167" s="402"/>
      <c r="DJ7167" s="402"/>
      <c r="DK7167" s="402"/>
      <c r="DL7167" s="402"/>
      <c r="DM7167" s="402"/>
      <c r="DN7167" s="402"/>
      <c r="DO7167" s="402"/>
      <c r="DP7167" s="402"/>
      <c r="DQ7167" s="402"/>
      <c r="DR7167" s="402"/>
      <c r="DS7167" s="402"/>
      <c r="DT7167" s="402"/>
      <c r="DU7167" s="402"/>
      <c r="DV7167" s="402"/>
      <c r="DW7167" s="402"/>
      <c r="DX7167" s="402"/>
      <c r="DY7167" s="402"/>
      <c r="DZ7167" s="402"/>
      <c r="EA7167" s="402"/>
      <c r="EB7167" s="402"/>
      <c r="EC7167" s="402"/>
      <c r="ED7167" s="402"/>
      <c r="EE7167" s="402"/>
      <c r="EF7167" s="402"/>
      <c r="EG7167" s="402"/>
      <c r="EH7167" s="402"/>
      <c r="EI7167" s="402"/>
      <c r="EJ7167" s="402"/>
      <c r="EK7167" s="402"/>
      <c r="EL7167" s="402"/>
      <c r="EM7167" s="402"/>
      <c r="EN7167" s="402"/>
      <c r="EO7167" s="402"/>
      <c r="EP7167" s="402"/>
      <c r="EQ7167" s="402"/>
      <c r="ER7167" s="402"/>
      <c r="ES7167" s="402"/>
      <c r="ET7167" s="402"/>
      <c r="EU7167" s="402"/>
      <c r="EV7167" s="402"/>
      <c r="EW7167" s="402"/>
      <c r="EX7167" s="402"/>
      <c r="EY7167" s="402"/>
      <c r="EZ7167" s="402"/>
      <c r="FA7167" s="402"/>
      <c r="FB7167" s="402"/>
      <c r="FC7167" s="402"/>
      <c r="FD7167" s="402"/>
      <c r="FE7167" s="402"/>
      <c r="FF7167" s="402"/>
      <c r="FG7167" s="402"/>
      <c r="FH7167" s="402"/>
      <c r="FI7167" s="402"/>
      <c r="FJ7167" s="402"/>
      <c r="FK7167" s="402"/>
      <c r="FL7167" s="402"/>
      <c r="FM7167" s="402"/>
      <c r="FN7167" s="402"/>
      <c r="FO7167" s="402"/>
      <c r="FP7167" s="402"/>
      <c r="FQ7167" s="402"/>
      <c r="FR7167" s="402"/>
      <c r="FS7167" s="402"/>
      <c r="FT7167" s="402"/>
      <c r="FU7167" s="402"/>
      <c r="FV7167" s="402"/>
      <c r="FW7167" s="402"/>
      <c r="FX7167" s="402"/>
      <c r="FY7167" s="402"/>
      <c r="FZ7167" s="402"/>
      <c r="GA7167" s="402"/>
      <c r="GB7167" s="402"/>
      <c r="GC7167" s="402"/>
      <c r="GD7167" s="402"/>
      <c r="GE7167" s="402"/>
      <c r="GF7167" s="402"/>
      <c r="GG7167" s="402"/>
      <c r="GH7167" s="402"/>
      <c r="GI7167" s="402"/>
      <c r="GJ7167" s="402"/>
      <c r="GK7167" s="402"/>
      <c r="GL7167" s="402"/>
      <c r="GM7167" s="402"/>
      <c r="GN7167" s="402"/>
      <c r="GO7167" s="402"/>
      <c r="GP7167" s="402"/>
      <c r="GQ7167" s="402"/>
      <c r="GR7167" s="402"/>
      <c r="GS7167" s="402"/>
      <c r="GT7167" s="402"/>
      <c r="GU7167" s="402"/>
      <c r="GV7167" s="402"/>
      <c r="GW7167" s="402"/>
      <c r="GX7167" s="402"/>
      <c r="GY7167" s="402"/>
      <c r="GZ7167" s="402"/>
      <c r="HA7167" s="402"/>
      <c r="HB7167" s="402"/>
      <c r="HC7167" s="402"/>
      <c r="HD7167" s="402"/>
      <c r="HE7167" s="402"/>
      <c r="HF7167" s="402"/>
      <c r="HG7167" s="402"/>
      <c r="HH7167" s="402"/>
      <c r="HI7167" s="402"/>
      <c r="HJ7167" s="402"/>
      <c r="HK7167" s="402"/>
      <c r="HL7167" s="402"/>
      <c r="HM7167" s="402"/>
      <c r="HN7167" s="402"/>
      <c r="HO7167" s="402"/>
      <c r="HP7167" s="402"/>
      <c r="HQ7167" s="402"/>
      <c r="HR7167" s="402"/>
      <c r="HS7167" s="402"/>
      <c r="HT7167" s="402"/>
      <c r="HU7167" s="402"/>
      <c r="HV7167" s="402"/>
      <c r="HW7167" s="402"/>
      <c r="HX7167" s="402"/>
      <c r="HY7167" s="402"/>
      <c r="HZ7167" s="402"/>
      <c r="IA7167" s="402"/>
      <c r="IB7167" s="402"/>
      <c r="IC7167" s="402"/>
      <c r="ID7167" s="402"/>
      <c r="IE7167" s="402"/>
      <c r="IF7167" s="402"/>
      <c r="IG7167" s="402"/>
      <c r="IH7167" s="402"/>
      <c r="II7167" s="402"/>
      <c r="IJ7167" s="402"/>
      <c r="IK7167" s="402"/>
      <c r="IL7167" s="402"/>
      <c r="IM7167" s="402"/>
      <c r="IN7167" s="402"/>
      <c r="IO7167" s="402"/>
      <c r="IP7167" s="402"/>
      <c r="IQ7167" s="402"/>
      <c r="IR7167" s="402"/>
      <c r="IS7167" s="402"/>
      <c r="IT7167" s="402"/>
      <c r="IU7167" s="402"/>
      <c r="IV7167" s="402"/>
    </row>
    <row r="7168" spans="1:256" s="21" customFormat="1">
      <c r="A7168" s="14"/>
      <c r="B7168" s="11">
        <v>7</v>
      </c>
      <c r="C7168" s="11"/>
      <c r="D7168" s="85" t="s">
        <v>8</v>
      </c>
      <c r="E7168" s="31">
        <v>9160000</v>
      </c>
      <c r="F7168" s="31">
        <f t="shared" ref="F7168:V7168" si="1112">SUM(F7169:F7171)</f>
        <v>0</v>
      </c>
      <c r="G7168" s="31">
        <f t="shared" si="1112"/>
        <v>0</v>
      </c>
      <c r="H7168" s="31">
        <f t="shared" si="1112"/>
        <v>0</v>
      </c>
      <c r="I7168" s="31">
        <f t="shared" si="1112"/>
        <v>0</v>
      </c>
      <c r="J7168" s="31">
        <f t="shared" si="1112"/>
        <v>0</v>
      </c>
      <c r="K7168" s="31">
        <f t="shared" si="1112"/>
        <v>0</v>
      </c>
      <c r="L7168" s="31">
        <f t="shared" si="1112"/>
        <v>0</v>
      </c>
      <c r="M7168" s="31">
        <f t="shared" si="1112"/>
        <v>0</v>
      </c>
      <c r="N7168" s="31">
        <f t="shared" si="1112"/>
        <v>0</v>
      </c>
      <c r="O7168" s="31">
        <f t="shared" si="1112"/>
        <v>0</v>
      </c>
      <c r="P7168" s="31">
        <f t="shared" si="1112"/>
        <v>0</v>
      </c>
      <c r="Q7168" s="31">
        <f t="shared" si="1112"/>
        <v>0</v>
      </c>
      <c r="R7168" s="31">
        <f t="shared" si="1112"/>
        <v>0</v>
      </c>
      <c r="S7168" s="31">
        <f t="shared" si="1112"/>
        <v>0</v>
      </c>
      <c r="T7168" s="31">
        <f t="shared" si="1112"/>
        <v>0</v>
      </c>
      <c r="U7168" s="31">
        <f t="shared" si="1112"/>
        <v>0</v>
      </c>
      <c r="V7168" s="31">
        <f t="shared" si="1112"/>
        <v>0</v>
      </c>
      <c r="W7168" s="31">
        <f>SUM(O7168:V7168)</f>
        <v>0</v>
      </c>
      <c r="X7168" s="31">
        <f>SUM(X7169:X7171)</f>
        <v>0</v>
      </c>
      <c r="Y7168" s="31">
        <f>H7168+I7168+J7168+K7168+L7168+M7168+N7168+W7168+X7168</f>
        <v>0</v>
      </c>
      <c r="Z7168" s="31">
        <f t="shared" ref="Z7168:AK7168" si="1113">SUM(Z7169:Z7171)</f>
        <v>0</v>
      </c>
      <c r="AA7168" s="31">
        <f t="shared" si="1113"/>
        <v>0</v>
      </c>
      <c r="AB7168" s="31">
        <f t="shared" si="1113"/>
        <v>0</v>
      </c>
      <c r="AC7168" s="31">
        <f t="shared" si="1113"/>
        <v>0</v>
      </c>
      <c r="AD7168" s="31">
        <f t="shared" si="1113"/>
        <v>0</v>
      </c>
      <c r="AE7168" s="31">
        <f t="shared" si="1113"/>
        <v>0</v>
      </c>
      <c r="AF7168" s="31">
        <f t="shared" si="1113"/>
        <v>0</v>
      </c>
      <c r="AG7168" s="31">
        <f t="shared" si="1113"/>
        <v>0</v>
      </c>
      <c r="AH7168" s="31">
        <f t="shared" si="1113"/>
        <v>0</v>
      </c>
      <c r="AI7168" s="31">
        <f t="shared" si="1113"/>
        <v>0</v>
      </c>
      <c r="AJ7168" s="31">
        <f t="shared" si="1113"/>
        <v>0</v>
      </c>
      <c r="AK7168" s="31">
        <f t="shared" si="1113"/>
        <v>0</v>
      </c>
      <c r="AL7168" s="31">
        <f>SUM(AD7168:AK7168)</f>
        <v>0</v>
      </c>
      <c r="AM7168" s="31">
        <f>SUM(AM7169:AM7171)</f>
        <v>0</v>
      </c>
      <c r="AN7168" s="31">
        <f>SUM(AN7169:AN7171)</f>
        <v>0</v>
      </c>
      <c r="AO7168" s="31">
        <f>Z7168+AA7168+AB7168+AC7168+AL7168+AM7168+AN7168</f>
        <v>0</v>
      </c>
      <c r="AP7168" s="32">
        <f>E7168+Y7168-AO7168</f>
        <v>9160000</v>
      </c>
      <c r="AQ7168" s="32"/>
      <c r="AR7168" s="28"/>
      <c r="AS7168" s="29">
        <f>E7168+H7168+I7168+J7168+K7168+L7168+M7168+N7168+W7168+X7168-Z7168-AB7168-AL7168-AC7168-AM7168-AN7168</f>
        <v>9160000</v>
      </c>
      <c r="AT7168" s="29">
        <f>AP7168-AS7168</f>
        <v>0</v>
      </c>
      <c r="AU7168" s="29">
        <f>E7168</f>
        <v>9160000</v>
      </c>
      <c r="AV7168" s="86">
        <f>AS7168-AU7168</f>
        <v>0</v>
      </c>
      <c r="AW7168" s="86">
        <f>Y7168-AO7168</f>
        <v>0</v>
      </c>
      <c r="AX7168" s="86">
        <f>AV7168-AW7168</f>
        <v>0</v>
      </c>
      <c r="AZ7168" s="398"/>
    </row>
    <row r="7169" spans="1:256" s="402" customFormat="1">
      <c r="A7169" s="13"/>
      <c r="B7169" s="8"/>
      <c r="C7169" s="8"/>
      <c r="D7169" s="240"/>
      <c r="E7169" s="33"/>
      <c r="F7169" s="33"/>
      <c r="G7169" s="282"/>
      <c r="H7169" s="283"/>
      <c r="I7169" s="33"/>
      <c r="J7169" s="33"/>
      <c r="K7169" s="33"/>
      <c r="L7169" s="33"/>
      <c r="M7169" s="33"/>
      <c r="N7169" s="33"/>
      <c r="O7169" s="33"/>
      <c r="P7169" s="33"/>
      <c r="Q7169" s="33"/>
      <c r="R7169" s="33"/>
      <c r="S7169" s="33"/>
      <c r="T7169" s="33"/>
      <c r="U7169" s="33"/>
      <c r="V7169" s="33"/>
      <c r="W7169" s="33"/>
      <c r="X7169" s="282"/>
      <c r="Y7169" s="33"/>
      <c r="Z7169" s="284"/>
      <c r="AA7169" s="284"/>
      <c r="AB7169" s="33"/>
      <c r="AC7169" s="33"/>
      <c r="AD7169" s="33"/>
      <c r="AE7169" s="33"/>
      <c r="AF7169" s="33"/>
      <c r="AG7169" s="33"/>
      <c r="AH7169" s="33"/>
      <c r="AI7169" s="33"/>
      <c r="AJ7169" s="33"/>
      <c r="AK7169" s="33"/>
      <c r="AL7169" s="33"/>
      <c r="AM7169" s="33"/>
      <c r="AN7169" s="33"/>
      <c r="AO7169" s="33"/>
      <c r="AP7169" s="34"/>
      <c r="AQ7169" s="34"/>
      <c r="AR7169" s="28"/>
      <c r="AS7169" s="29"/>
      <c r="AT7169" s="29"/>
      <c r="AU7169" s="29"/>
    </row>
    <row r="7170" spans="1:256" s="402" customFormat="1">
      <c r="A7170" s="13"/>
      <c r="B7170" s="8"/>
      <c r="C7170" s="8"/>
      <c r="D7170" s="240"/>
      <c r="E7170" s="33"/>
      <c r="F7170" s="33"/>
      <c r="G7170" s="282"/>
      <c r="H7170" s="283"/>
      <c r="I7170" s="33"/>
      <c r="J7170" s="33"/>
      <c r="K7170" s="33"/>
      <c r="L7170" s="33"/>
      <c r="M7170" s="33"/>
      <c r="N7170" s="33"/>
      <c r="O7170" s="33"/>
      <c r="P7170" s="33"/>
      <c r="Q7170" s="33"/>
      <c r="R7170" s="33"/>
      <c r="S7170" s="33"/>
      <c r="T7170" s="33"/>
      <c r="U7170" s="33"/>
      <c r="V7170" s="33"/>
      <c r="W7170" s="33"/>
      <c r="X7170" s="282"/>
      <c r="Y7170" s="33"/>
      <c r="Z7170" s="284"/>
      <c r="AA7170" s="284"/>
      <c r="AB7170" s="33"/>
      <c r="AC7170" s="33"/>
      <c r="AD7170" s="33"/>
      <c r="AE7170" s="33"/>
      <c r="AF7170" s="33"/>
      <c r="AG7170" s="33"/>
      <c r="AH7170" s="33"/>
      <c r="AI7170" s="33"/>
      <c r="AJ7170" s="33"/>
      <c r="AK7170" s="33"/>
      <c r="AL7170" s="33"/>
      <c r="AM7170" s="33"/>
      <c r="AN7170" s="33"/>
      <c r="AO7170" s="33"/>
      <c r="AP7170" s="34"/>
      <c r="AQ7170" s="34"/>
      <c r="AR7170" s="28"/>
      <c r="AS7170" s="29"/>
      <c r="AT7170" s="29"/>
      <c r="AU7170" s="29"/>
    </row>
    <row r="7171" spans="1:256" s="402" customFormat="1">
      <c r="A7171" s="13"/>
      <c r="B7171" s="8"/>
      <c r="C7171" s="8"/>
      <c r="D7171" s="240"/>
      <c r="E7171" s="33"/>
      <c r="F7171" s="33"/>
      <c r="G7171" s="282"/>
      <c r="H7171" s="283"/>
      <c r="I7171" s="33"/>
      <c r="J7171" s="33"/>
      <c r="K7171" s="33"/>
      <c r="L7171" s="33"/>
      <c r="M7171" s="33"/>
      <c r="N7171" s="33"/>
      <c r="O7171" s="33"/>
      <c r="P7171" s="33"/>
      <c r="Q7171" s="33"/>
      <c r="R7171" s="33"/>
      <c r="S7171" s="33"/>
      <c r="T7171" s="33"/>
      <c r="U7171" s="33"/>
      <c r="V7171" s="33"/>
      <c r="W7171" s="33"/>
      <c r="X7171" s="282"/>
      <c r="Y7171" s="33"/>
      <c r="Z7171" s="284"/>
      <c r="AA7171" s="284"/>
      <c r="AB7171" s="33"/>
      <c r="AC7171" s="33"/>
      <c r="AD7171" s="33"/>
      <c r="AE7171" s="33"/>
      <c r="AF7171" s="33"/>
      <c r="AG7171" s="33"/>
      <c r="AH7171" s="33"/>
      <c r="AI7171" s="33"/>
      <c r="AJ7171" s="33"/>
      <c r="AK7171" s="33"/>
      <c r="AL7171" s="33"/>
      <c r="AM7171" s="33"/>
      <c r="AN7171" s="33"/>
      <c r="AO7171" s="33"/>
      <c r="AP7171" s="34"/>
      <c r="AQ7171" s="34"/>
      <c r="AR7171" s="28"/>
      <c r="AS7171" s="29"/>
      <c r="AT7171" s="29"/>
      <c r="AU7171" s="29"/>
    </row>
    <row r="7172" spans="1:256" s="21" customFormat="1">
      <c r="A7172" s="14"/>
      <c r="B7172" s="11">
        <v>8</v>
      </c>
      <c r="C7172" s="11"/>
      <c r="D7172" s="77" t="s">
        <v>39</v>
      </c>
      <c r="E7172" s="31">
        <v>15038000</v>
      </c>
      <c r="F7172" s="31">
        <f t="shared" ref="F7172:V7172" si="1114">SUM(F7173:F7179)</f>
        <v>0</v>
      </c>
      <c r="G7172" s="31">
        <f t="shared" si="1114"/>
        <v>0</v>
      </c>
      <c r="H7172" s="31">
        <f t="shared" si="1114"/>
        <v>0</v>
      </c>
      <c r="I7172" s="31">
        <f t="shared" si="1114"/>
        <v>0</v>
      </c>
      <c r="J7172" s="31">
        <f t="shared" si="1114"/>
        <v>0</v>
      </c>
      <c r="K7172" s="31">
        <f t="shared" si="1114"/>
        <v>0</v>
      </c>
      <c r="L7172" s="31">
        <f t="shared" si="1114"/>
        <v>0</v>
      </c>
      <c r="M7172" s="31">
        <f t="shared" si="1114"/>
        <v>0</v>
      </c>
      <c r="N7172" s="31">
        <f t="shared" si="1114"/>
        <v>0</v>
      </c>
      <c r="O7172" s="31">
        <f t="shared" si="1114"/>
        <v>0</v>
      </c>
      <c r="P7172" s="31">
        <f t="shared" si="1114"/>
        <v>0</v>
      </c>
      <c r="Q7172" s="31">
        <f t="shared" si="1114"/>
        <v>0</v>
      </c>
      <c r="R7172" s="31">
        <f t="shared" si="1114"/>
        <v>0</v>
      </c>
      <c r="S7172" s="31">
        <f t="shared" si="1114"/>
        <v>0</v>
      </c>
      <c r="T7172" s="31">
        <f t="shared" si="1114"/>
        <v>0</v>
      </c>
      <c r="U7172" s="31">
        <f t="shared" si="1114"/>
        <v>0</v>
      </c>
      <c r="V7172" s="31">
        <f t="shared" si="1114"/>
        <v>0</v>
      </c>
      <c r="W7172" s="31">
        <f>SUM(O7172:V7172)</f>
        <v>0</v>
      </c>
      <c r="X7172" s="31">
        <f>SUM(X7173:X7179)</f>
        <v>0</v>
      </c>
      <c r="Y7172" s="31">
        <f>H7172+I7172+J7172+K7172+L7172+M7172+N7172+W7172+X7172</f>
        <v>0</v>
      </c>
      <c r="Z7172" s="31">
        <f t="shared" ref="Z7172:AK7172" si="1115">SUM(Z7173:Z7179)</f>
        <v>0</v>
      </c>
      <c r="AA7172" s="31">
        <f t="shared" si="1115"/>
        <v>0</v>
      </c>
      <c r="AB7172" s="31">
        <f t="shared" si="1115"/>
        <v>0</v>
      </c>
      <c r="AC7172" s="31">
        <f t="shared" si="1115"/>
        <v>0</v>
      </c>
      <c r="AD7172" s="31">
        <f t="shared" si="1115"/>
        <v>0</v>
      </c>
      <c r="AE7172" s="31">
        <f t="shared" si="1115"/>
        <v>0</v>
      </c>
      <c r="AF7172" s="31">
        <f t="shared" si="1115"/>
        <v>0</v>
      </c>
      <c r="AG7172" s="31">
        <f t="shared" si="1115"/>
        <v>0</v>
      </c>
      <c r="AH7172" s="31">
        <f t="shared" si="1115"/>
        <v>0</v>
      </c>
      <c r="AI7172" s="31">
        <f t="shared" si="1115"/>
        <v>0</v>
      </c>
      <c r="AJ7172" s="31">
        <f t="shared" si="1115"/>
        <v>0</v>
      </c>
      <c r="AK7172" s="31">
        <f t="shared" si="1115"/>
        <v>0</v>
      </c>
      <c r="AL7172" s="31">
        <f>SUM(AD7172:AK7172)</f>
        <v>0</v>
      </c>
      <c r="AM7172" s="31">
        <f>SUM(AM7173:AM7179)</f>
        <v>0</v>
      </c>
      <c r="AN7172" s="31">
        <f>SUM(AN7173:AN7179)</f>
        <v>0</v>
      </c>
      <c r="AO7172" s="31">
        <f>Z7172+AA7172+AB7172+AC7172+AL7172+AM7172+AN7172</f>
        <v>0</v>
      </c>
      <c r="AP7172" s="32">
        <f>E7172+Y7172-AO7172</f>
        <v>15038000</v>
      </c>
      <c r="AQ7172" s="32"/>
      <c r="AR7172" s="28"/>
      <c r="AS7172" s="29">
        <f>E7172+H7172+I7172+J7172+K7172+L7172+M7172+N7172+W7172+X7172-Z7172-AB7172-AL7172-AC7172-AM7172-AN7172</f>
        <v>15038000</v>
      </c>
      <c r="AT7172" s="29">
        <f>AP7172-AS7172</f>
        <v>0</v>
      </c>
      <c r="AU7172" s="29">
        <f>E7172</f>
        <v>15038000</v>
      </c>
      <c r="AV7172" s="86">
        <f>AS7172-AU7172</f>
        <v>0</v>
      </c>
      <c r="AW7172" s="86">
        <f>Y7172-AO7172</f>
        <v>0</v>
      </c>
      <c r="AX7172" s="86">
        <f>AV7172-AW7172</f>
        <v>0</v>
      </c>
      <c r="AZ7172" s="398"/>
    </row>
    <row r="7173" spans="1:256" s="21" customFormat="1">
      <c r="A7173" s="10"/>
      <c r="B7173" s="245"/>
      <c r="C7173" s="245"/>
      <c r="D7173" s="78"/>
      <c r="E7173" s="33"/>
      <c r="F7173" s="33"/>
      <c r="G7173" s="282"/>
      <c r="H7173" s="283"/>
      <c r="I7173" s="33"/>
      <c r="J7173" s="33"/>
      <c r="K7173" s="33"/>
      <c r="L7173" s="33"/>
      <c r="M7173" s="33"/>
      <c r="N7173" s="33"/>
      <c r="O7173" s="33"/>
      <c r="P7173" s="33"/>
      <c r="Q7173" s="33"/>
      <c r="R7173" s="33"/>
      <c r="S7173" s="33"/>
      <c r="T7173" s="33"/>
      <c r="U7173" s="33"/>
      <c r="V7173" s="33"/>
      <c r="W7173" s="33"/>
      <c r="X7173" s="282"/>
      <c r="Y7173" s="33"/>
      <c r="Z7173" s="284"/>
      <c r="AA7173" s="284"/>
      <c r="AB7173" s="33"/>
      <c r="AC7173" s="33"/>
      <c r="AD7173" s="33"/>
      <c r="AE7173" s="33"/>
      <c r="AF7173" s="33"/>
      <c r="AG7173" s="33"/>
      <c r="AH7173" s="33"/>
      <c r="AI7173" s="33"/>
      <c r="AJ7173" s="33"/>
      <c r="AK7173" s="33"/>
      <c r="AL7173" s="33"/>
      <c r="AM7173" s="33"/>
      <c r="AN7173" s="33"/>
      <c r="AO7173" s="33"/>
      <c r="AP7173" s="34"/>
      <c r="AQ7173" s="70"/>
      <c r="AR7173" s="76"/>
      <c r="AS7173" s="60"/>
      <c r="AT7173" s="60"/>
      <c r="AU7173" s="60"/>
    </row>
    <row r="7174" spans="1:256" s="21" customFormat="1">
      <c r="A7174" s="10"/>
      <c r="B7174" s="245"/>
      <c r="C7174" s="245"/>
      <c r="D7174" s="78"/>
      <c r="E7174" s="33"/>
      <c r="F7174" s="33"/>
      <c r="G7174" s="282"/>
      <c r="H7174" s="283"/>
      <c r="I7174" s="33"/>
      <c r="J7174" s="33"/>
      <c r="K7174" s="33"/>
      <c r="L7174" s="33"/>
      <c r="M7174" s="33"/>
      <c r="N7174" s="33"/>
      <c r="O7174" s="33"/>
      <c r="P7174" s="33"/>
      <c r="Q7174" s="33"/>
      <c r="R7174" s="33"/>
      <c r="S7174" s="33"/>
      <c r="T7174" s="33"/>
      <c r="U7174" s="33"/>
      <c r="V7174" s="33"/>
      <c r="W7174" s="33"/>
      <c r="X7174" s="282"/>
      <c r="Y7174" s="33"/>
      <c r="Z7174" s="284"/>
      <c r="AA7174" s="284"/>
      <c r="AB7174" s="33"/>
      <c r="AC7174" s="33"/>
      <c r="AD7174" s="33"/>
      <c r="AE7174" s="33"/>
      <c r="AF7174" s="33"/>
      <c r="AG7174" s="33"/>
      <c r="AH7174" s="33"/>
      <c r="AI7174" s="33"/>
      <c r="AJ7174" s="33"/>
      <c r="AK7174" s="33"/>
      <c r="AL7174" s="33"/>
      <c r="AM7174" s="33"/>
      <c r="AN7174" s="33"/>
      <c r="AO7174" s="33"/>
      <c r="AP7174" s="34"/>
      <c r="AQ7174" s="70"/>
      <c r="AR7174" s="76"/>
      <c r="AS7174" s="60"/>
      <c r="AT7174" s="60"/>
      <c r="AU7174" s="60"/>
    </row>
    <row r="7175" spans="1:256" s="21" customFormat="1">
      <c r="A7175" s="10"/>
      <c r="B7175" s="245"/>
      <c r="C7175" s="245"/>
      <c r="D7175" s="78"/>
      <c r="E7175" s="33"/>
      <c r="F7175" s="33"/>
      <c r="G7175" s="282"/>
      <c r="H7175" s="283"/>
      <c r="I7175" s="33"/>
      <c r="J7175" s="33"/>
      <c r="K7175" s="33"/>
      <c r="L7175" s="33"/>
      <c r="M7175" s="33"/>
      <c r="N7175" s="33"/>
      <c r="O7175" s="33"/>
      <c r="P7175" s="33"/>
      <c r="Q7175" s="33"/>
      <c r="R7175" s="33"/>
      <c r="S7175" s="33"/>
      <c r="T7175" s="33"/>
      <c r="U7175" s="33"/>
      <c r="V7175" s="33"/>
      <c r="W7175" s="33"/>
      <c r="X7175" s="282"/>
      <c r="Y7175" s="33"/>
      <c r="Z7175" s="284"/>
      <c r="AA7175" s="284"/>
      <c r="AB7175" s="33"/>
      <c r="AC7175" s="33"/>
      <c r="AD7175" s="33"/>
      <c r="AE7175" s="33"/>
      <c r="AF7175" s="33"/>
      <c r="AG7175" s="33"/>
      <c r="AH7175" s="33"/>
      <c r="AI7175" s="33"/>
      <c r="AJ7175" s="33"/>
      <c r="AK7175" s="33"/>
      <c r="AL7175" s="33"/>
      <c r="AM7175" s="33"/>
      <c r="AN7175" s="33"/>
      <c r="AO7175" s="33"/>
      <c r="AP7175" s="34"/>
      <c r="AQ7175" s="70"/>
      <c r="AR7175" s="76"/>
      <c r="AS7175" s="60"/>
      <c r="AT7175" s="60"/>
      <c r="AU7175" s="60"/>
    </row>
    <row r="7176" spans="1:256" s="21" customFormat="1">
      <c r="A7176" s="10"/>
      <c r="B7176" s="245"/>
      <c r="C7176" s="245"/>
      <c r="D7176" s="78"/>
      <c r="E7176" s="33"/>
      <c r="F7176" s="33"/>
      <c r="G7176" s="282"/>
      <c r="H7176" s="283"/>
      <c r="I7176" s="33"/>
      <c r="J7176" s="33"/>
      <c r="K7176" s="33"/>
      <c r="L7176" s="33"/>
      <c r="M7176" s="33"/>
      <c r="N7176" s="33"/>
      <c r="O7176" s="33"/>
      <c r="P7176" s="33"/>
      <c r="Q7176" s="33"/>
      <c r="R7176" s="33"/>
      <c r="S7176" s="33"/>
      <c r="T7176" s="33"/>
      <c r="U7176" s="33"/>
      <c r="V7176" s="33"/>
      <c r="W7176" s="33"/>
      <c r="X7176" s="282"/>
      <c r="Y7176" s="33"/>
      <c r="Z7176" s="284"/>
      <c r="AA7176" s="284"/>
      <c r="AB7176" s="33"/>
      <c r="AC7176" s="33"/>
      <c r="AD7176" s="33"/>
      <c r="AE7176" s="33"/>
      <c r="AF7176" s="33"/>
      <c r="AG7176" s="33"/>
      <c r="AH7176" s="33"/>
      <c r="AI7176" s="33"/>
      <c r="AJ7176" s="33"/>
      <c r="AK7176" s="33"/>
      <c r="AL7176" s="33"/>
      <c r="AM7176" s="33"/>
      <c r="AN7176" s="33"/>
      <c r="AO7176" s="33"/>
      <c r="AP7176" s="34"/>
      <c r="AQ7176" s="70"/>
      <c r="AR7176" s="76"/>
      <c r="AS7176" s="60"/>
      <c r="AT7176" s="60"/>
      <c r="AU7176" s="60"/>
    </row>
    <row r="7177" spans="1:256" s="21" customFormat="1">
      <c r="A7177" s="10"/>
      <c r="B7177" s="245"/>
      <c r="C7177" s="245"/>
      <c r="D7177" s="78"/>
      <c r="E7177" s="33"/>
      <c r="F7177" s="33"/>
      <c r="G7177" s="282"/>
      <c r="H7177" s="283"/>
      <c r="I7177" s="33"/>
      <c r="J7177" s="33"/>
      <c r="K7177" s="33"/>
      <c r="L7177" s="33"/>
      <c r="M7177" s="33"/>
      <c r="N7177" s="33"/>
      <c r="O7177" s="33"/>
      <c r="P7177" s="33"/>
      <c r="Q7177" s="33"/>
      <c r="R7177" s="33"/>
      <c r="S7177" s="33"/>
      <c r="T7177" s="33"/>
      <c r="U7177" s="33"/>
      <c r="V7177" s="33"/>
      <c r="W7177" s="33"/>
      <c r="X7177" s="282"/>
      <c r="Y7177" s="33"/>
      <c r="Z7177" s="284"/>
      <c r="AA7177" s="284"/>
      <c r="AB7177" s="33"/>
      <c r="AC7177" s="33"/>
      <c r="AD7177" s="33"/>
      <c r="AE7177" s="33"/>
      <c r="AF7177" s="33"/>
      <c r="AG7177" s="33"/>
      <c r="AH7177" s="33"/>
      <c r="AI7177" s="33"/>
      <c r="AJ7177" s="33"/>
      <c r="AK7177" s="33"/>
      <c r="AL7177" s="33"/>
      <c r="AM7177" s="33"/>
      <c r="AN7177" s="33"/>
      <c r="AO7177" s="33"/>
      <c r="AP7177" s="34"/>
      <c r="AQ7177" s="70"/>
      <c r="AR7177" s="76"/>
      <c r="AS7177" s="60"/>
      <c r="AT7177" s="60"/>
      <c r="AU7177" s="60"/>
    </row>
    <row r="7178" spans="1:256" s="21" customFormat="1">
      <c r="A7178" s="10"/>
      <c r="B7178" s="245"/>
      <c r="C7178" s="245"/>
      <c r="D7178" s="78"/>
      <c r="E7178" s="33"/>
      <c r="F7178" s="33"/>
      <c r="G7178" s="282"/>
      <c r="H7178" s="283"/>
      <c r="I7178" s="33"/>
      <c r="J7178" s="33"/>
      <c r="K7178" s="33"/>
      <c r="L7178" s="33"/>
      <c r="M7178" s="33"/>
      <c r="N7178" s="33"/>
      <c r="O7178" s="33"/>
      <c r="P7178" s="33"/>
      <c r="Q7178" s="33"/>
      <c r="R7178" s="33"/>
      <c r="S7178" s="33"/>
      <c r="T7178" s="33"/>
      <c r="U7178" s="33"/>
      <c r="V7178" s="33"/>
      <c r="W7178" s="33"/>
      <c r="X7178" s="282"/>
      <c r="Y7178" s="33"/>
      <c r="Z7178" s="284"/>
      <c r="AA7178" s="284"/>
      <c r="AB7178" s="33"/>
      <c r="AC7178" s="33"/>
      <c r="AD7178" s="33"/>
      <c r="AE7178" s="33"/>
      <c r="AF7178" s="33"/>
      <c r="AG7178" s="33"/>
      <c r="AH7178" s="33"/>
      <c r="AI7178" s="33"/>
      <c r="AJ7178" s="33"/>
      <c r="AK7178" s="33"/>
      <c r="AL7178" s="33"/>
      <c r="AM7178" s="33"/>
      <c r="AN7178" s="33"/>
      <c r="AO7178" s="33"/>
      <c r="AP7178" s="34"/>
      <c r="AQ7178" s="70"/>
      <c r="AR7178" s="76"/>
      <c r="AS7178" s="60"/>
      <c r="AT7178" s="60"/>
      <c r="AU7178" s="60"/>
    </row>
    <row r="7179" spans="1:256" s="402" customFormat="1">
      <c r="A7179" s="10"/>
      <c r="B7179" s="245"/>
      <c r="C7179" s="245"/>
      <c r="D7179" s="78"/>
      <c r="E7179" s="33"/>
      <c r="F7179" s="33"/>
      <c r="G7179" s="282"/>
      <c r="H7179" s="283"/>
      <c r="I7179" s="33"/>
      <c r="J7179" s="33"/>
      <c r="K7179" s="33"/>
      <c r="L7179" s="33"/>
      <c r="M7179" s="33"/>
      <c r="N7179" s="33"/>
      <c r="O7179" s="33"/>
      <c r="P7179" s="33"/>
      <c r="Q7179" s="33"/>
      <c r="R7179" s="33"/>
      <c r="S7179" s="33"/>
      <c r="T7179" s="33"/>
      <c r="U7179" s="33"/>
      <c r="V7179" s="33"/>
      <c r="W7179" s="33"/>
      <c r="X7179" s="282"/>
      <c r="Y7179" s="33"/>
      <c r="Z7179" s="284"/>
      <c r="AA7179" s="284"/>
      <c r="AB7179" s="33"/>
      <c r="AC7179" s="33"/>
      <c r="AD7179" s="33"/>
      <c r="AE7179" s="33"/>
      <c r="AF7179" s="33"/>
      <c r="AG7179" s="33"/>
      <c r="AH7179" s="33"/>
      <c r="AI7179" s="33"/>
      <c r="AJ7179" s="33"/>
      <c r="AK7179" s="33"/>
      <c r="AL7179" s="33"/>
      <c r="AM7179" s="33"/>
      <c r="AN7179" s="33"/>
      <c r="AO7179" s="33"/>
      <c r="AP7179" s="34"/>
      <c r="AQ7179" s="70"/>
      <c r="AR7179" s="76"/>
      <c r="AS7179" s="60"/>
      <c r="AT7179" s="60"/>
      <c r="AU7179" s="60"/>
      <c r="AV7179" s="21"/>
      <c r="AW7179" s="21"/>
      <c r="AX7179" s="21"/>
      <c r="AY7179" s="21"/>
      <c r="AZ7179" s="21"/>
      <c r="BA7179" s="21"/>
      <c r="BB7179" s="21"/>
      <c r="BC7179" s="21"/>
      <c r="BD7179" s="21"/>
      <c r="BE7179" s="21"/>
      <c r="BF7179" s="21"/>
      <c r="BG7179" s="21"/>
      <c r="BH7179" s="21"/>
      <c r="BI7179" s="21"/>
      <c r="BJ7179" s="21"/>
      <c r="BK7179" s="21"/>
      <c r="BL7179" s="21"/>
      <c r="BM7179" s="21"/>
      <c r="BN7179" s="21"/>
      <c r="BO7179" s="21"/>
      <c r="BP7179" s="21"/>
      <c r="BQ7179" s="21"/>
      <c r="BR7179" s="21"/>
      <c r="BS7179" s="21"/>
      <c r="BT7179" s="21"/>
      <c r="BU7179" s="21"/>
      <c r="BV7179" s="21"/>
      <c r="BW7179" s="21"/>
      <c r="BX7179" s="21"/>
      <c r="BY7179" s="21"/>
      <c r="BZ7179" s="21"/>
      <c r="CA7179" s="21"/>
      <c r="CB7179" s="21"/>
      <c r="CC7179" s="21"/>
      <c r="CD7179" s="21"/>
      <c r="CE7179" s="21"/>
      <c r="CF7179" s="21"/>
      <c r="CG7179" s="21"/>
      <c r="CH7179" s="21"/>
      <c r="CI7179" s="21"/>
      <c r="CJ7179" s="21"/>
      <c r="CK7179" s="21"/>
      <c r="CL7179" s="21"/>
      <c r="CM7179" s="21"/>
      <c r="CN7179" s="21"/>
      <c r="CO7179" s="21"/>
      <c r="CP7179" s="21"/>
      <c r="CQ7179" s="21"/>
      <c r="CR7179" s="21"/>
      <c r="CS7179" s="21"/>
      <c r="CT7179" s="21"/>
      <c r="CU7179" s="21"/>
      <c r="CV7179" s="21"/>
      <c r="CW7179" s="21"/>
      <c r="CX7179" s="21"/>
      <c r="CY7179" s="21"/>
      <c r="CZ7179" s="21"/>
      <c r="DA7179" s="21"/>
      <c r="DB7179" s="21"/>
      <c r="DC7179" s="21"/>
      <c r="DD7179" s="21"/>
      <c r="DE7179" s="21"/>
      <c r="DF7179" s="21"/>
      <c r="DG7179" s="21"/>
      <c r="DH7179" s="21"/>
      <c r="DI7179" s="21"/>
      <c r="DJ7179" s="21"/>
      <c r="DK7179" s="21"/>
      <c r="DL7179" s="21"/>
      <c r="DM7179" s="21"/>
      <c r="DN7179" s="21"/>
      <c r="DO7179" s="21"/>
      <c r="DP7179" s="21"/>
      <c r="DQ7179" s="21"/>
      <c r="DR7179" s="21"/>
      <c r="DS7179" s="21"/>
      <c r="DT7179" s="21"/>
      <c r="DU7179" s="21"/>
      <c r="DV7179" s="21"/>
      <c r="DW7179" s="21"/>
      <c r="DX7179" s="21"/>
      <c r="DY7179" s="21"/>
      <c r="DZ7179" s="21"/>
      <c r="EA7179" s="21"/>
      <c r="EB7179" s="21"/>
      <c r="EC7179" s="21"/>
      <c r="ED7179" s="21"/>
      <c r="EE7179" s="21"/>
      <c r="EF7179" s="21"/>
      <c r="EG7179" s="21"/>
      <c r="EH7179" s="21"/>
      <c r="EI7179" s="21"/>
      <c r="EJ7179" s="21"/>
      <c r="EK7179" s="21"/>
      <c r="EL7179" s="21"/>
      <c r="EM7179" s="21"/>
      <c r="EN7179" s="21"/>
      <c r="EO7179" s="21"/>
      <c r="EP7179" s="21"/>
      <c r="EQ7179" s="21"/>
      <c r="ER7179" s="21"/>
      <c r="ES7179" s="21"/>
      <c r="ET7179" s="21"/>
      <c r="EU7179" s="21"/>
      <c r="EV7179" s="21"/>
      <c r="EW7179" s="21"/>
      <c r="EX7179" s="21"/>
      <c r="EY7179" s="21"/>
      <c r="EZ7179" s="21"/>
      <c r="FA7179" s="21"/>
      <c r="FB7179" s="21"/>
      <c r="FC7179" s="21"/>
      <c r="FD7179" s="21"/>
      <c r="FE7179" s="21"/>
      <c r="FF7179" s="21"/>
      <c r="FG7179" s="21"/>
      <c r="FH7179" s="21"/>
      <c r="FI7179" s="21"/>
      <c r="FJ7179" s="21"/>
      <c r="FK7179" s="21"/>
      <c r="FL7179" s="21"/>
      <c r="FM7179" s="21"/>
      <c r="FN7179" s="21"/>
      <c r="FO7179" s="21"/>
      <c r="FP7179" s="21"/>
      <c r="FQ7179" s="21"/>
      <c r="FR7179" s="21"/>
      <c r="FS7179" s="21"/>
      <c r="FT7179" s="21"/>
      <c r="FU7179" s="21"/>
      <c r="FV7179" s="21"/>
      <c r="FW7179" s="21"/>
      <c r="FX7179" s="21"/>
      <c r="FY7179" s="21"/>
      <c r="FZ7179" s="21"/>
      <c r="GA7179" s="21"/>
      <c r="GB7179" s="21"/>
      <c r="GC7179" s="21"/>
      <c r="GD7179" s="21"/>
      <c r="GE7179" s="21"/>
      <c r="GF7179" s="21"/>
      <c r="GG7179" s="21"/>
      <c r="GH7179" s="21"/>
      <c r="GI7179" s="21"/>
      <c r="GJ7179" s="21"/>
      <c r="GK7179" s="21"/>
      <c r="GL7179" s="21"/>
      <c r="GM7179" s="21"/>
      <c r="GN7179" s="21"/>
      <c r="GO7179" s="21"/>
      <c r="GP7179" s="21"/>
      <c r="GQ7179" s="21"/>
      <c r="GR7179" s="21"/>
      <c r="GS7179" s="21"/>
      <c r="GT7179" s="21"/>
      <c r="GU7179" s="21"/>
      <c r="GV7179" s="21"/>
      <c r="GW7179" s="21"/>
      <c r="GX7179" s="21"/>
      <c r="GY7179" s="21"/>
      <c r="GZ7179" s="21"/>
      <c r="HA7179" s="21"/>
      <c r="HB7179" s="21"/>
      <c r="HC7179" s="21"/>
      <c r="HD7179" s="21"/>
      <c r="HE7179" s="21"/>
      <c r="HF7179" s="21"/>
      <c r="HG7179" s="21"/>
      <c r="HH7179" s="21"/>
      <c r="HI7179" s="21"/>
      <c r="HJ7179" s="21"/>
      <c r="HK7179" s="21"/>
      <c r="HL7179" s="21"/>
      <c r="HM7179" s="21"/>
      <c r="HN7179" s="21"/>
      <c r="HO7179" s="21"/>
      <c r="HP7179" s="21"/>
      <c r="HQ7179" s="21"/>
      <c r="HR7179" s="21"/>
      <c r="HS7179" s="21"/>
      <c r="HT7179" s="21"/>
      <c r="HU7179" s="21"/>
      <c r="HV7179" s="21"/>
      <c r="HW7179" s="21"/>
      <c r="HX7179" s="21"/>
      <c r="HY7179" s="21"/>
      <c r="HZ7179" s="21"/>
      <c r="IA7179" s="21"/>
      <c r="IB7179" s="21"/>
      <c r="IC7179" s="21"/>
      <c r="ID7179" s="21"/>
      <c r="IE7179" s="21"/>
      <c r="IF7179" s="21"/>
      <c r="IG7179" s="21"/>
      <c r="IH7179" s="21"/>
      <c r="II7179" s="21"/>
      <c r="IJ7179" s="21"/>
      <c r="IK7179" s="21"/>
      <c r="IL7179" s="21"/>
      <c r="IM7179" s="21"/>
      <c r="IN7179" s="21"/>
      <c r="IO7179" s="21"/>
      <c r="IP7179" s="21"/>
      <c r="IQ7179" s="21"/>
      <c r="IR7179" s="21"/>
      <c r="IS7179" s="21"/>
      <c r="IT7179" s="21"/>
      <c r="IU7179" s="21"/>
      <c r="IV7179" s="21"/>
    </row>
    <row r="7180" spans="1:256" s="21" customFormat="1" ht="19.5" customHeight="1">
      <c r="A7180" s="526">
        <v>63</v>
      </c>
      <c r="B7180" s="22" t="s">
        <v>98</v>
      </c>
      <c r="C7180" s="20"/>
      <c r="D7180" s="30"/>
      <c r="E7180" s="403">
        <f t="shared" ref="E7180:X7180" si="1116">E7181+E7185+E7202+E7206+E7209+E7212+E7215+E7219</f>
        <v>6231016560</v>
      </c>
      <c r="F7180" s="30">
        <f t="shared" si="1116"/>
        <v>12500000</v>
      </c>
      <c r="G7180" s="30">
        <f t="shared" si="1116"/>
        <v>12500000</v>
      </c>
      <c r="H7180" s="30">
        <f t="shared" si="1116"/>
        <v>12500000</v>
      </c>
      <c r="I7180" s="30">
        <f t="shared" si="1116"/>
        <v>0</v>
      </c>
      <c r="J7180" s="30">
        <f t="shared" si="1116"/>
        <v>0</v>
      </c>
      <c r="K7180" s="30">
        <f t="shared" si="1116"/>
        <v>0</v>
      </c>
      <c r="L7180" s="30">
        <f t="shared" si="1116"/>
        <v>0</v>
      </c>
      <c r="M7180" s="30">
        <f t="shared" si="1116"/>
        <v>0</v>
      </c>
      <c r="N7180" s="30">
        <f t="shared" si="1116"/>
        <v>0</v>
      </c>
      <c r="O7180" s="30">
        <f t="shared" si="1116"/>
        <v>0</v>
      </c>
      <c r="P7180" s="30">
        <f t="shared" si="1116"/>
        <v>0</v>
      </c>
      <c r="Q7180" s="30">
        <f t="shared" si="1116"/>
        <v>0</v>
      </c>
      <c r="R7180" s="30">
        <f t="shared" si="1116"/>
        <v>0</v>
      </c>
      <c r="S7180" s="30">
        <f t="shared" si="1116"/>
        <v>0</v>
      </c>
      <c r="T7180" s="30">
        <f t="shared" si="1116"/>
        <v>0</v>
      </c>
      <c r="U7180" s="30">
        <f t="shared" si="1116"/>
        <v>0</v>
      </c>
      <c r="V7180" s="30">
        <f t="shared" si="1116"/>
        <v>0</v>
      </c>
      <c r="W7180" s="30">
        <f t="shared" si="1116"/>
        <v>0</v>
      </c>
      <c r="X7180" s="30">
        <f t="shared" si="1116"/>
        <v>0</v>
      </c>
      <c r="Y7180" s="30">
        <f>H7180+I7180+J7180+K7180+L7180+M7180+N7180+W7180+X7180</f>
        <v>12500000</v>
      </c>
      <c r="Z7180" s="64">
        <f t="shared" ref="Z7180:AN7180" si="1117">Z7181+Z7185+Z7202+Z7206+Z7209+Z7212+Z7215+Z7219</f>
        <v>0</v>
      </c>
      <c r="AA7180" s="64">
        <f t="shared" si="1117"/>
        <v>0</v>
      </c>
      <c r="AB7180" s="30">
        <f t="shared" si="1117"/>
        <v>0</v>
      </c>
      <c r="AC7180" s="30">
        <f t="shared" si="1117"/>
        <v>0</v>
      </c>
      <c r="AD7180" s="30">
        <f t="shared" si="1117"/>
        <v>0</v>
      </c>
      <c r="AE7180" s="30">
        <f t="shared" si="1117"/>
        <v>0</v>
      </c>
      <c r="AF7180" s="30">
        <f t="shared" si="1117"/>
        <v>0</v>
      </c>
      <c r="AG7180" s="30">
        <f t="shared" si="1117"/>
        <v>0</v>
      </c>
      <c r="AH7180" s="30">
        <f t="shared" si="1117"/>
        <v>0</v>
      </c>
      <c r="AI7180" s="30">
        <f t="shared" si="1117"/>
        <v>0</v>
      </c>
      <c r="AJ7180" s="30">
        <f t="shared" si="1117"/>
        <v>0</v>
      </c>
      <c r="AK7180" s="30">
        <f t="shared" si="1117"/>
        <v>0</v>
      </c>
      <c r="AL7180" s="30">
        <f t="shared" si="1117"/>
        <v>0</v>
      </c>
      <c r="AM7180" s="30">
        <f t="shared" si="1117"/>
        <v>0</v>
      </c>
      <c r="AN7180" s="30">
        <f t="shared" si="1117"/>
        <v>0</v>
      </c>
      <c r="AO7180" s="30">
        <f>Z7180+AA7180+AB7180+AC7180+AL7180+AM7180+AN7180</f>
        <v>0</v>
      </c>
      <c r="AP7180" s="30">
        <f>AP7181+AP7185+AP7202+AP7206+AP7209+AP7212+AP7215+AP7219</f>
        <v>6243516560</v>
      </c>
      <c r="AQ7180" s="30"/>
      <c r="AR7180" s="57"/>
      <c r="AS7180" s="57">
        <f>E7180+H7180+I7180+J7180+K7180+L7180+M7180+N7180+W7180+X7180-Z7180-AB7180-AL7180-AC7180-AM7180-AN7180</f>
        <v>6243516560</v>
      </c>
      <c r="AT7180" s="57"/>
      <c r="AU7180" s="57">
        <f>AU7181+AU7185+AU7202+AU7206+AU7209+AU7212+AU7215+AU7219</f>
        <v>6231016560</v>
      </c>
      <c r="AV7180" s="15">
        <f>AV7181+AV7185+AV7202+AV7206+AV7209+AV7212+AV7215+AV7219</f>
        <v>12500000</v>
      </c>
      <c r="AW7180" s="15">
        <f>AW7181+AW7185+AW7202+AW7206+AW7209+AW7212+AW7215+AW7219</f>
        <v>12500000</v>
      </c>
      <c r="AX7180" s="15">
        <f>AX7181+AX7185+AX7202+AX7206+AX7209+AX7212+AX7215+AX7219</f>
        <v>0</v>
      </c>
      <c r="AY7180" s="15"/>
      <c r="AZ7180" s="15"/>
      <c r="BA7180" s="15"/>
      <c r="BB7180" s="15"/>
      <c r="BC7180" s="15"/>
      <c r="BD7180" s="15"/>
      <c r="BE7180" s="15"/>
      <c r="BF7180" s="15"/>
      <c r="BG7180" s="15"/>
      <c r="BH7180" s="15"/>
      <c r="BI7180" s="15"/>
      <c r="BJ7180" s="15"/>
      <c r="BK7180" s="15"/>
      <c r="BL7180" s="15"/>
      <c r="BM7180" s="15"/>
      <c r="BN7180" s="15"/>
      <c r="BO7180" s="15"/>
      <c r="BP7180" s="15"/>
      <c r="BQ7180" s="15"/>
      <c r="BR7180" s="15"/>
      <c r="BS7180" s="15"/>
      <c r="BT7180" s="15"/>
      <c r="BU7180" s="15"/>
      <c r="BV7180" s="15"/>
      <c r="BW7180" s="15"/>
      <c r="BX7180" s="15"/>
      <c r="BY7180" s="15"/>
      <c r="BZ7180" s="15"/>
      <c r="CA7180" s="15"/>
      <c r="CB7180" s="15"/>
      <c r="CC7180" s="15"/>
      <c r="CD7180" s="15"/>
      <c r="CE7180" s="15"/>
      <c r="CF7180" s="15"/>
      <c r="CG7180" s="15"/>
      <c r="CH7180" s="15"/>
      <c r="CI7180" s="15"/>
      <c r="CJ7180" s="15"/>
      <c r="CK7180" s="15"/>
      <c r="CL7180" s="15"/>
      <c r="CM7180" s="15"/>
      <c r="CN7180" s="15"/>
      <c r="CO7180" s="15"/>
      <c r="CP7180" s="15"/>
      <c r="CQ7180" s="15"/>
      <c r="CR7180" s="15"/>
      <c r="CS7180" s="15"/>
      <c r="CT7180" s="15"/>
      <c r="CU7180" s="15"/>
      <c r="CV7180" s="15"/>
      <c r="CW7180" s="15"/>
      <c r="CX7180" s="15"/>
      <c r="CY7180" s="15"/>
      <c r="CZ7180" s="15"/>
      <c r="DA7180" s="15"/>
      <c r="DB7180" s="15"/>
      <c r="DC7180" s="15"/>
      <c r="DD7180" s="15"/>
      <c r="DE7180" s="15"/>
      <c r="DF7180" s="15"/>
      <c r="DG7180" s="15"/>
      <c r="DH7180" s="15"/>
      <c r="DI7180" s="15"/>
      <c r="DJ7180" s="15"/>
      <c r="DK7180" s="15"/>
      <c r="DL7180" s="15"/>
      <c r="DM7180" s="15"/>
      <c r="DN7180" s="15"/>
      <c r="DO7180" s="15"/>
      <c r="DP7180" s="15"/>
      <c r="DQ7180" s="15"/>
      <c r="DR7180" s="15"/>
      <c r="DS7180" s="15"/>
      <c r="DT7180" s="15"/>
      <c r="DU7180" s="15"/>
      <c r="DV7180" s="15"/>
      <c r="DW7180" s="15"/>
      <c r="DX7180" s="15"/>
      <c r="DY7180" s="15"/>
      <c r="DZ7180" s="15"/>
      <c r="EA7180" s="15"/>
      <c r="EB7180" s="15"/>
      <c r="EC7180" s="15"/>
      <c r="ED7180" s="15"/>
      <c r="EE7180" s="15"/>
      <c r="EF7180" s="15"/>
      <c r="EG7180" s="15"/>
      <c r="EH7180" s="15"/>
      <c r="EI7180" s="15"/>
      <c r="EJ7180" s="15"/>
      <c r="EK7180" s="15"/>
      <c r="EL7180" s="15"/>
      <c r="EM7180" s="15"/>
      <c r="EN7180" s="15"/>
      <c r="EO7180" s="15"/>
      <c r="EP7180" s="15"/>
      <c r="EQ7180" s="15"/>
      <c r="ER7180" s="15"/>
      <c r="ES7180" s="15"/>
      <c r="ET7180" s="15"/>
      <c r="EU7180" s="15"/>
      <c r="EV7180" s="15"/>
      <c r="EW7180" s="15"/>
      <c r="EX7180" s="15"/>
      <c r="EY7180" s="15"/>
      <c r="EZ7180" s="15"/>
      <c r="FA7180" s="15"/>
      <c r="FB7180" s="15"/>
      <c r="FC7180" s="15"/>
      <c r="FD7180" s="15"/>
      <c r="FE7180" s="15"/>
      <c r="FF7180" s="15"/>
      <c r="FG7180" s="15"/>
      <c r="FH7180" s="15"/>
      <c r="FI7180" s="15"/>
      <c r="FJ7180" s="15"/>
      <c r="FK7180" s="15"/>
      <c r="FL7180" s="15"/>
      <c r="FM7180" s="15"/>
      <c r="FN7180" s="15"/>
      <c r="FO7180" s="15"/>
      <c r="FP7180" s="15"/>
      <c r="FQ7180" s="15"/>
      <c r="FR7180" s="15"/>
      <c r="FS7180" s="15"/>
      <c r="FT7180" s="15"/>
      <c r="FU7180" s="15"/>
      <c r="FV7180" s="15"/>
      <c r="FW7180" s="15"/>
      <c r="FX7180" s="15"/>
      <c r="FY7180" s="15"/>
      <c r="FZ7180" s="15"/>
      <c r="GA7180" s="15"/>
      <c r="GB7180" s="15"/>
      <c r="GC7180" s="15"/>
      <c r="GD7180" s="15"/>
      <c r="GE7180" s="15"/>
      <c r="GF7180" s="15"/>
      <c r="GG7180" s="15"/>
      <c r="GH7180" s="15"/>
      <c r="GI7180" s="15"/>
      <c r="GJ7180" s="15"/>
      <c r="GK7180" s="15"/>
      <c r="GL7180" s="15"/>
      <c r="GM7180" s="15"/>
      <c r="GN7180" s="15"/>
      <c r="GO7180" s="15"/>
      <c r="GP7180" s="15"/>
      <c r="GQ7180" s="15"/>
      <c r="GR7180" s="15"/>
      <c r="GS7180" s="15"/>
      <c r="GT7180" s="15"/>
      <c r="GU7180" s="15"/>
      <c r="GV7180" s="15"/>
      <c r="GW7180" s="15"/>
      <c r="GX7180" s="15"/>
      <c r="GY7180" s="15"/>
      <c r="GZ7180" s="15"/>
      <c r="HA7180" s="15"/>
      <c r="HB7180" s="15"/>
      <c r="HC7180" s="15"/>
      <c r="HD7180" s="15"/>
      <c r="HE7180" s="15"/>
      <c r="HF7180" s="15"/>
      <c r="HG7180" s="15"/>
      <c r="HH7180" s="15"/>
      <c r="HI7180" s="15"/>
      <c r="HJ7180" s="15"/>
      <c r="HK7180" s="15"/>
      <c r="HL7180" s="15"/>
      <c r="HM7180" s="15"/>
      <c r="HN7180" s="15"/>
      <c r="HO7180" s="15"/>
      <c r="HP7180" s="15"/>
      <c r="HQ7180" s="15"/>
      <c r="HR7180" s="15"/>
      <c r="HS7180" s="15"/>
      <c r="HT7180" s="15"/>
      <c r="HU7180" s="15"/>
      <c r="HV7180" s="15"/>
      <c r="HW7180" s="15"/>
      <c r="HX7180" s="15"/>
      <c r="HY7180" s="15"/>
      <c r="HZ7180" s="15"/>
      <c r="IA7180" s="15"/>
      <c r="IB7180" s="15"/>
      <c r="IC7180" s="15"/>
      <c r="ID7180" s="15"/>
      <c r="IE7180" s="15"/>
      <c r="IF7180" s="15"/>
      <c r="IG7180" s="15"/>
      <c r="IH7180" s="15"/>
      <c r="II7180" s="15"/>
      <c r="IJ7180" s="15"/>
      <c r="IK7180" s="15"/>
      <c r="IL7180" s="15"/>
      <c r="IM7180" s="15"/>
      <c r="IN7180" s="15"/>
      <c r="IO7180" s="15"/>
      <c r="IP7180" s="15"/>
      <c r="IQ7180" s="15"/>
      <c r="IR7180" s="15"/>
      <c r="IS7180" s="15"/>
      <c r="IT7180" s="15"/>
      <c r="IU7180" s="15"/>
      <c r="IV7180" s="15"/>
    </row>
    <row r="7181" spans="1:256" s="21" customFormat="1">
      <c r="A7181" s="12"/>
      <c r="B7181" s="9">
        <v>1</v>
      </c>
      <c r="C7181" s="9" t="s">
        <v>14</v>
      </c>
      <c r="D7181" s="81" t="s">
        <v>6</v>
      </c>
      <c r="E7181" s="405">
        <v>2837800000</v>
      </c>
      <c r="F7181" s="31">
        <f t="shared" ref="F7181:V7181" si="1118">SUM(F7182:F7184)</f>
        <v>0</v>
      </c>
      <c r="G7181" s="31">
        <f t="shared" si="1118"/>
        <v>0</v>
      </c>
      <c r="H7181" s="31">
        <f t="shared" si="1118"/>
        <v>0</v>
      </c>
      <c r="I7181" s="31">
        <f t="shared" si="1118"/>
        <v>0</v>
      </c>
      <c r="J7181" s="31">
        <f t="shared" si="1118"/>
        <v>0</v>
      </c>
      <c r="K7181" s="31">
        <f t="shared" si="1118"/>
        <v>0</v>
      </c>
      <c r="L7181" s="31">
        <f t="shared" si="1118"/>
        <v>0</v>
      </c>
      <c r="M7181" s="31">
        <f t="shared" si="1118"/>
        <v>0</v>
      </c>
      <c r="N7181" s="31">
        <f t="shared" si="1118"/>
        <v>0</v>
      </c>
      <c r="O7181" s="31">
        <f t="shared" si="1118"/>
        <v>0</v>
      </c>
      <c r="P7181" s="31">
        <f t="shared" si="1118"/>
        <v>0</v>
      </c>
      <c r="Q7181" s="31">
        <f t="shared" si="1118"/>
        <v>0</v>
      </c>
      <c r="R7181" s="31">
        <f t="shared" si="1118"/>
        <v>0</v>
      </c>
      <c r="S7181" s="31">
        <f t="shared" si="1118"/>
        <v>0</v>
      </c>
      <c r="T7181" s="31">
        <f t="shared" si="1118"/>
        <v>0</v>
      </c>
      <c r="U7181" s="31">
        <f t="shared" si="1118"/>
        <v>0</v>
      </c>
      <c r="V7181" s="31">
        <f t="shared" si="1118"/>
        <v>0</v>
      </c>
      <c r="W7181" s="31">
        <f>SUM(O7181:V7181)</f>
        <v>0</v>
      </c>
      <c r="X7181" s="31">
        <f>SUM(X7182:X7184)</f>
        <v>0</v>
      </c>
      <c r="Y7181" s="31">
        <f>H7181+I7181+J7181+K7181+L7181+M7181+N7181+W7181+X7181</f>
        <v>0</v>
      </c>
      <c r="Z7181" s="31">
        <f t="shared" ref="Z7181:AK7181" si="1119">SUM(Z7182:Z7184)</f>
        <v>0</v>
      </c>
      <c r="AA7181" s="31">
        <f t="shared" si="1119"/>
        <v>0</v>
      </c>
      <c r="AB7181" s="31">
        <f t="shared" si="1119"/>
        <v>0</v>
      </c>
      <c r="AC7181" s="31">
        <f t="shared" si="1119"/>
        <v>0</v>
      </c>
      <c r="AD7181" s="31">
        <f t="shared" si="1119"/>
        <v>0</v>
      </c>
      <c r="AE7181" s="31">
        <f t="shared" si="1119"/>
        <v>0</v>
      </c>
      <c r="AF7181" s="31">
        <f t="shared" si="1119"/>
        <v>0</v>
      </c>
      <c r="AG7181" s="31">
        <f t="shared" si="1119"/>
        <v>0</v>
      </c>
      <c r="AH7181" s="31">
        <f t="shared" si="1119"/>
        <v>0</v>
      </c>
      <c r="AI7181" s="31">
        <f t="shared" si="1119"/>
        <v>0</v>
      </c>
      <c r="AJ7181" s="31">
        <f t="shared" si="1119"/>
        <v>0</v>
      </c>
      <c r="AK7181" s="31">
        <f t="shared" si="1119"/>
        <v>0</v>
      </c>
      <c r="AL7181" s="31">
        <f>SUM(AD7181:AK7181)</f>
        <v>0</v>
      </c>
      <c r="AM7181" s="31">
        <f>SUM(AM7182:AM7184)</f>
        <v>0</v>
      </c>
      <c r="AN7181" s="31">
        <f>SUM(AN7182:AN7184)</f>
        <v>0</v>
      </c>
      <c r="AO7181" s="31">
        <f>Z7181+AA7181+AB7181+AC7181+AL7181+AM7181+AN7181</f>
        <v>0</v>
      </c>
      <c r="AP7181" s="32">
        <f>E7181+Y7181-AO7181</f>
        <v>2837800000</v>
      </c>
      <c r="AQ7181" s="32"/>
      <c r="AR7181" s="28"/>
      <c r="AS7181" s="29">
        <f>E7181+H7181+I7181+J7181+K7181+L7181+M7181+N7181+W7181+X7181-Z7181-AB7181-AL7181-AC7181-AM7181-AN7181</f>
        <v>2837800000</v>
      </c>
      <c r="AT7181" s="29">
        <f>AP7181-AS7181</f>
        <v>0</v>
      </c>
      <c r="AU7181" s="29">
        <f>E7181</f>
        <v>2837800000</v>
      </c>
      <c r="AV7181" s="86">
        <f>AS7181-AU7181</f>
        <v>0</v>
      </c>
      <c r="AW7181" s="86">
        <f>Y7181-AO7181</f>
        <v>0</v>
      </c>
      <c r="AX7181" s="86">
        <f>AV7181-AW7181</f>
        <v>0</v>
      </c>
      <c r="AY7181" s="86"/>
      <c r="AZ7181" s="398"/>
      <c r="BA7181" s="86"/>
      <c r="BB7181" s="86"/>
      <c r="BC7181" s="86"/>
      <c r="BD7181" s="86"/>
      <c r="BE7181" s="86"/>
      <c r="BF7181" s="86"/>
      <c r="BG7181" s="86"/>
      <c r="BH7181" s="86"/>
      <c r="BI7181" s="86"/>
      <c r="BJ7181" s="86"/>
      <c r="BK7181" s="86"/>
      <c r="BL7181" s="86"/>
      <c r="BM7181" s="86"/>
      <c r="BN7181" s="86"/>
      <c r="BO7181" s="86"/>
      <c r="BP7181" s="86"/>
      <c r="BQ7181" s="86"/>
      <c r="BR7181" s="86"/>
      <c r="BS7181" s="86"/>
      <c r="BT7181" s="86"/>
      <c r="BU7181" s="86"/>
      <c r="BV7181" s="86"/>
      <c r="BW7181" s="86"/>
      <c r="BX7181" s="86"/>
      <c r="BY7181" s="86"/>
      <c r="BZ7181" s="86"/>
      <c r="CA7181" s="86"/>
      <c r="CB7181" s="86"/>
      <c r="CC7181" s="86"/>
      <c r="CD7181" s="86"/>
      <c r="CE7181" s="86"/>
      <c r="CF7181" s="86"/>
      <c r="CG7181" s="86"/>
      <c r="CH7181" s="86"/>
      <c r="CI7181" s="86"/>
      <c r="CJ7181" s="86"/>
      <c r="CK7181" s="86"/>
      <c r="CL7181" s="86"/>
      <c r="CM7181" s="86"/>
      <c r="CN7181" s="86"/>
      <c r="CO7181" s="86"/>
      <c r="CP7181" s="86"/>
      <c r="CQ7181" s="86"/>
      <c r="CR7181" s="86"/>
      <c r="CS7181" s="86"/>
      <c r="CT7181" s="86"/>
      <c r="CU7181" s="86"/>
      <c r="CV7181" s="86"/>
      <c r="CW7181" s="86"/>
      <c r="CX7181" s="86"/>
      <c r="CY7181" s="86"/>
      <c r="CZ7181" s="86"/>
      <c r="DA7181" s="86"/>
      <c r="DB7181" s="86"/>
      <c r="DC7181" s="86"/>
      <c r="DD7181" s="86"/>
      <c r="DE7181" s="86"/>
      <c r="DF7181" s="86"/>
      <c r="DG7181" s="86"/>
      <c r="DH7181" s="86"/>
      <c r="DI7181" s="86"/>
      <c r="DJ7181" s="86"/>
      <c r="DK7181" s="86"/>
      <c r="DL7181" s="86"/>
      <c r="DM7181" s="86"/>
      <c r="DN7181" s="86"/>
      <c r="DO7181" s="86"/>
      <c r="DP7181" s="86"/>
      <c r="DQ7181" s="86"/>
      <c r="DR7181" s="86"/>
      <c r="DS7181" s="86"/>
      <c r="DT7181" s="86"/>
      <c r="DU7181" s="86"/>
      <c r="DV7181" s="86"/>
      <c r="DW7181" s="86"/>
      <c r="DX7181" s="86"/>
      <c r="DY7181" s="86"/>
      <c r="DZ7181" s="86"/>
      <c r="EA7181" s="86"/>
      <c r="EB7181" s="86"/>
      <c r="EC7181" s="86"/>
      <c r="ED7181" s="86"/>
      <c r="EE7181" s="86"/>
      <c r="EF7181" s="86"/>
      <c r="EG7181" s="86"/>
      <c r="EH7181" s="86"/>
      <c r="EI7181" s="86"/>
      <c r="EJ7181" s="86"/>
      <c r="EK7181" s="86"/>
      <c r="EL7181" s="86"/>
      <c r="EM7181" s="86"/>
      <c r="EN7181" s="86"/>
      <c r="EO7181" s="86"/>
      <c r="EP7181" s="86"/>
      <c r="EQ7181" s="86"/>
      <c r="ER7181" s="86"/>
      <c r="ES7181" s="86"/>
      <c r="ET7181" s="86"/>
      <c r="EU7181" s="86"/>
      <c r="EV7181" s="86"/>
      <c r="EW7181" s="86"/>
      <c r="EX7181" s="86"/>
      <c r="EY7181" s="86"/>
      <c r="EZ7181" s="86"/>
      <c r="FA7181" s="86"/>
      <c r="FB7181" s="86"/>
      <c r="FC7181" s="86"/>
      <c r="FD7181" s="86"/>
      <c r="FE7181" s="86"/>
      <c r="FF7181" s="86"/>
      <c r="FG7181" s="86"/>
      <c r="FH7181" s="86"/>
      <c r="FI7181" s="86"/>
      <c r="FJ7181" s="86"/>
      <c r="FK7181" s="86"/>
      <c r="FL7181" s="86"/>
      <c r="FM7181" s="86"/>
      <c r="FN7181" s="86"/>
      <c r="FO7181" s="86"/>
      <c r="FP7181" s="86"/>
      <c r="FQ7181" s="86"/>
      <c r="FR7181" s="86"/>
      <c r="FS7181" s="86"/>
      <c r="FT7181" s="86"/>
      <c r="FU7181" s="86"/>
      <c r="FV7181" s="86"/>
      <c r="FW7181" s="86"/>
      <c r="FX7181" s="86"/>
      <c r="FY7181" s="86"/>
      <c r="FZ7181" s="86"/>
      <c r="GA7181" s="86"/>
      <c r="GB7181" s="86"/>
      <c r="GC7181" s="86"/>
      <c r="GD7181" s="86"/>
      <c r="GE7181" s="86"/>
      <c r="GF7181" s="86"/>
      <c r="GG7181" s="86"/>
      <c r="GH7181" s="86"/>
      <c r="GI7181" s="86"/>
      <c r="GJ7181" s="86"/>
      <c r="GK7181" s="86"/>
      <c r="GL7181" s="86"/>
      <c r="GM7181" s="86"/>
      <c r="GN7181" s="86"/>
      <c r="GO7181" s="86"/>
      <c r="GP7181" s="86"/>
      <c r="GQ7181" s="86"/>
      <c r="GR7181" s="86"/>
      <c r="GS7181" s="86"/>
      <c r="GT7181" s="86"/>
      <c r="GU7181" s="86"/>
      <c r="GV7181" s="86"/>
      <c r="GW7181" s="86"/>
      <c r="GX7181" s="86"/>
      <c r="GY7181" s="86"/>
      <c r="GZ7181" s="86"/>
      <c r="HA7181" s="86"/>
      <c r="HB7181" s="86"/>
      <c r="HC7181" s="86"/>
      <c r="HD7181" s="86"/>
      <c r="HE7181" s="86"/>
      <c r="HF7181" s="86"/>
      <c r="HG7181" s="86"/>
      <c r="HH7181" s="86"/>
      <c r="HI7181" s="86"/>
      <c r="HJ7181" s="86"/>
      <c r="HK7181" s="86"/>
      <c r="HL7181" s="86"/>
      <c r="HM7181" s="86"/>
      <c r="HN7181" s="86"/>
      <c r="HO7181" s="86"/>
      <c r="HP7181" s="86"/>
      <c r="HQ7181" s="86"/>
      <c r="HR7181" s="86"/>
      <c r="HS7181" s="86"/>
      <c r="HT7181" s="86"/>
      <c r="HU7181" s="86"/>
      <c r="HV7181" s="86"/>
      <c r="HW7181" s="86"/>
      <c r="HX7181" s="86"/>
      <c r="HY7181" s="86"/>
      <c r="HZ7181" s="86"/>
      <c r="IA7181" s="86"/>
      <c r="IB7181" s="86"/>
      <c r="IC7181" s="86"/>
      <c r="ID7181" s="86"/>
      <c r="IE7181" s="86"/>
      <c r="IF7181" s="86"/>
      <c r="IG7181" s="86"/>
      <c r="IH7181" s="86"/>
      <c r="II7181" s="86"/>
      <c r="IJ7181" s="86"/>
      <c r="IK7181" s="86"/>
      <c r="IL7181" s="86"/>
      <c r="IM7181" s="86"/>
      <c r="IN7181" s="86"/>
      <c r="IO7181" s="86"/>
      <c r="IP7181" s="86"/>
      <c r="IQ7181" s="86"/>
      <c r="IR7181" s="86"/>
      <c r="IS7181" s="86"/>
      <c r="IT7181" s="86"/>
      <c r="IU7181" s="86"/>
      <c r="IV7181" s="86"/>
    </row>
    <row r="7182" spans="1:256" s="402" customFormat="1">
      <c r="A7182" s="13"/>
      <c r="B7182" s="8"/>
      <c r="C7182" s="8"/>
      <c r="D7182" s="113"/>
      <c r="E7182" s="266"/>
      <c r="F7182" s="33"/>
      <c r="G7182" s="282"/>
      <c r="H7182" s="283"/>
      <c r="I7182" s="33"/>
      <c r="J7182" s="33"/>
      <c r="K7182" s="33"/>
      <c r="L7182" s="33"/>
      <c r="M7182" s="33"/>
      <c r="N7182" s="33"/>
      <c r="O7182" s="33"/>
      <c r="P7182" s="33"/>
      <c r="Q7182" s="33"/>
      <c r="R7182" s="33"/>
      <c r="S7182" s="33"/>
      <c r="T7182" s="33"/>
      <c r="U7182" s="33"/>
      <c r="V7182" s="33"/>
      <c r="W7182" s="33"/>
      <c r="X7182" s="282"/>
      <c r="Y7182" s="33"/>
      <c r="Z7182" s="284"/>
      <c r="AA7182" s="284"/>
      <c r="AB7182" s="33"/>
      <c r="AC7182" s="33"/>
      <c r="AD7182" s="33"/>
      <c r="AE7182" s="33"/>
      <c r="AF7182" s="33"/>
      <c r="AG7182" s="33"/>
      <c r="AH7182" s="33"/>
      <c r="AI7182" s="33"/>
      <c r="AJ7182" s="33"/>
      <c r="AK7182" s="33"/>
      <c r="AL7182" s="33"/>
      <c r="AM7182" s="33"/>
      <c r="AN7182" s="33"/>
      <c r="AO7182" s="33"/>
      <c r="AP7182" s="34"/>
      <c r="AQ7182" s="34"/>
      <c r="AR7182" s="28"/>
      <c r="AS7182" s="29"/>
      <c r="AT7182" s="29"/>
      <c r="AU7182" s="29"/>
    </row>
    <row r="7183" spans="1:256" s="402" customFormat="1">
      <c r="A7183" s="13"/>
      <c r="B7183" s="8"/>
      <c r="C7183" s="8"/>
      <c r="D7183" s="113"/>
      <c r="E7183" s="33"/>
      <c r="F7183" s="33"/>
      <c r="G7183" s="282"/>
      <c r="H7183" s="283"/>
      <c r="I7183" s="33"/>
      <c r="J7183" s="33"/>
      <c r="K7183" s="33"/>
      <c r="L7183" s="33"/>
      <c r="M7183" s="33"/>
      <c r="N7183" s="33"/>
      <c r="O7183" s="33"/>
      <c r="P7183" s="33"/>
      <c r="Q7183" s="33"/>
      <c r="R7183" s="33"/>
      <c r="S7183" s="33"/>
      <c r="T7183" s="33"/>
      <c r="U7183" s="33"/>
      <c r="V7183" s="33"/>
      <c r="W7183" s="33"/>
      <c r="X7183" s="282"/>
      <c r="Y7183" s="33"/>
      <c r="Z7183" s="284"/>
      <c r="AA7183" s="284"/>
      <c r="AB7183" s="33"/>
      <c r="AC7183" s="33"/>
      <c r="AD7183" s="33"/>
      <c r="AE7183" s="33"/>
      <c r="AF7183" s="33"/>
      <c r="AG7183" s="33"/>
      <c r="AH7183" s="33"/>
      <c r="AI7183" s="33"/>
      <c r="AJ7183" s="33"/>
      <c r="AK7183" s="33"/>
      <c r="AL7183" s="33"/>
      <c r="AM7183" s="33"/>
      <c r="AN7183" s="33"/>
      <c r="AO7183" s="33"/>
      <c r="AP7183" s="34"/>
      <c r="AQ7183" s="34"/>
      <c r="AR7183" s="28"/>
      <c r="AS7183" s="29"/>
      <c r="AT7183" s="29"/>
      <c r="AU7183" s="29"/>
    </row>
    <row r="7184" spans="1:256" s="21" customFormat="1">
      <c r="A7184" s="13"/>
      <c r="B7184" s="8"/>
      <c r="C7184" s="8"/>
      <c r="D7184" s="113"/>
      <c r="E7184" s="404"/>
      <c r="F7184" s="33"/>
      <c r="G7184" s="282"/>
      <c r="H7184" s="283"/>
      <c r="I7184" s="33"/>
      <c r="J7184" s="33"/>
      <c r="K7184" s="33"/>
      <c r="L7184" s="33"/>
      <c r="M7184" s="33"/>
      <c r="N7184" s="33"/>
      <c r="O7184" s="33"/>
      <c r="P7184" s="33"/>
      <c r="Q7184" s="33"/>
      <c r="R7184" s="33"/>
      <c r="S7184" s="33"/>
      <c r="T7184" s="33"/>
      <c r="U7184" s="33"/>
      <c r="V7184" s="33"/>
      <c r="W7184" s="33"/>
      <c r="X7184" s="282"/>
      <c r="Y7184" s="33"/>
      <c r="Z7184" s="284"/>
      <c r="AA7184" s="284"/>
      <c r="AB7184" s="33"/>
      <c r="AC7184" s="33"/>
      <c r="AD7184" s="33"/>
      <c r="AE7184" s="33"/>
      <c r="AF7184" s="33"/>
      <c r="AG7184" s="33"/>
      <c r="AH7184" s="33"/>
      <c r="AI7184" s="33"/>
      <c r="AJ7184" s="33"/>
      <c r="AK7184" s="33"/>
      <c r="AL7184" s="33"/>
      <c r="AM7184" s="33"/>
      <c r="AN7184" s="33"/>
      <c r="AO7184" s="33"/>
      <c r="AP7184" s="34"/>
      <c r="AQ7184" s="34"/>
      <c r="AR7184" s="28"/>
      <c r="AS7184" s="29"/>
      <c r="AT7184" s="29"/>
      <c r="AU7184" s="29"/>
      <c r="AV7184" s="402"/>
      <c r="AW7184" s="402"/>
      <c r="AX7184" s="402"/>
      <c r="AY7184" s="402"/>
      <c r="AZ7184" s="402"/>
      <c r="BA7184" s="402"/>
      <c r="BB7184" s="402"/>
      <c r="BC7184" s="402"/>
      <c r="BD7184" s="402"/>
      <c r="BE7184" s="402"/>
      <c r="BF7184" s="402"/>
      <c r="BG7184" s="402"/>
      <c r="BH7184" s="402"/>
      <c r="BI7184" s="402"/>
      <c r="BJ7184" s="402"/>
      <c r="BK7184" s="402"/>
      <c r="BL7184" s="402"/>
      <c r="BM7184" s="402"/>
      <c r="BN7184" s="402"/>
      <c r="BO7184" s="402"/>
      <c r="BP7184" s="402"/>
      <c r="BQ7184" s="402"/>
      <c r="BR7184" s="402"/>
      <c r="BS7184" s="402"/>
      <c r="BT7184" s="402"/>
      <c r="BU7184" s="402"/>
      <c r="BV7184" s="402"/>
      <c r="BW7184" s="402"/>
      <c r="BX7184" s="402"/>
      <c r="BY7184" s="402"/>
      <c r="BZ7184" s="402"/>
      <c r="CA7184" s="402"/>
      <c r="CB7184" s="402"/>
      <c r="CC7184" s="402"/>
      <c r="CD7184" s="402"/>
      <c r="CE7184" s="402"/>
      <c r="CF7184" s="402"/>
      <c r="CG7184" s="402"/>
      <c r="CH7184" s="402"/>
      <c r="CI7184" s="402"/>
      <c r="CJ7184" s="402"/>
      <c r="CK7184" s="402"/>
      <c r="CL7184" s="402"/>
      <c r="CM7184" s="402"/>
      <c r="CN7184" s="402"/>
      <c r="CO7184" s="402"/>
      <c r="CP7184" s="402"/>
      <c r="CQ7184" s="402"/>
      <c r="CR7184" s="402"/>
      <c r="CS7184" s="402"/>
      <c r="CT7184" s="402"/>
      <c r="CU7184" s="402"/>
      <c r="CV7184" s="402"/>
      <c r="CW7184" s="402"/>
      <c r="CX7184" s="402"/>
      <c r="CY7184" s="402"/>
      <c r="CZ7184" s="402"/>
      <c r="DA7184" s="402"/>
      <c r="DB7184" s="402"/>
      <c r="DC7184" s="402"/>
      <c r="DD7184" s="402"/>
      <c r="DE7184" s="402"/>
      <c r="DF7184" s="402"/>
      <c r="DG7184" s="402"/>
      <c r="DH7184" s="402"/>
      <c r="DI7184" s="402"/>
      <c r="DJ7184" s="402"/>
      <c r="DK7184" s="402"/>
      <c r="DL7184" s="402"/>
      <c r="DM7184" s="402"/>
      <c r="DN7184" s="402"/>
      <c r="DO7184" s="402"/>
      <c r="DP7184" s="402"/>
      <c r="DQ7184" s="402"/>
      <c r="DR7184" s="402"/>
      <c r="DS7184" s="402"/>
      <c r="DT7184" s="402"/>
      <c r="DU7184" s="402"/>
      <c r="DV7184" s="402"/>
      <c r="DW7184" s="402"/>
      <c r="DX7184" s="402"/>
      <c r="DY7184" s="402"/>
      <c r="DZ7184" s="402"/>
      <c r="EA7184" s="402"/>
      <c r="EB7184" s="402"/>
      <c r="EC7184" s="402"/>
      <c r="ED7184" s="402"/>
      <c r="EE7184" s="402"/>
      <c r="EF7184" s="402"/>
      <c r="EG7184" s="402"/>
      <c r="EH7184" s="402"/>
      <c r="EI7184" s="402"/>
      <c r="EJ7184" s="402"/>
      <c r="EK7184" s="402"/>
      <c r="EL7184" s="402"/>
      <c r="EM7184" s="402"/>
      <c r="EN7184" s="402"/>
      <c r="EO7184" s="402"/>
      <c r="EP7184" s="402"/>
      <c r="EQ7184" s="402"/>
      <c r="ER7184" s="402"/>
      <c r="ES7184" s="402"/>
      <c r="ET7184" s="402"/>
      <c r="EU7184" s="402"/>
      <c r="EV7184" s="402"/>
      <c r="EW7184" s="402"/>
      <c r="EX7184" s="402"/>
      <c r="EY7184" s="402"/>
      <c r="EZ7184" s="402"/>
      <c r="FA7184" s="402"/>
      <c r="FB7184" s="402"/>
      <c r="FC7184" s="402"/>
      <c r="FD7184" s="402"/>
      <c r="FE7184" s="402"/>
      <c r="FF7184" s="402"/>
      <c r="FG7184" s="402"/>
      <c r="FH7184" s="402"/>
      <c r="FI7184" s="402"/>
      <c r="FJ7184" s="402"/>
      <c r="FK7184" s="402"/>
      <c r="FL7184" s="402"/>
      <c r="FM7184" s="402"/>
      <c r="FN7184" s="402"/>
      <c r="FO7184" s="402"/>
      <c r="FP7184" s="402"/>
      <c r="FQ7184" s="402"/>
      <c r="FR7184" s="402"/>
      <c r="FS7184" s="402"/>
      <c r="FT7184" s="402"/>
      <c r="FU7184" s="402"/>
      <c r="FV7184" s="402"/>
      <c r="FW7184" s="402"/>
      <c r="FX7184" s="402"/>
      <c r="FY7184" s="402"/>
      <c r="FZ7184" s="402"/>
      <c r="GA7184" s="402"/>
      <c r="GB7184" s="402"/>
      <c r="GC7184" s="402"/>
      <c r="GD7184" s="402"/>
      <c r="GE7184" s="402"/>
      <c r="GF7184" s="402"/>
      <c r="GG7184" s="402"/>
      <c r="GH7184" s="402"/>
      <c r="GI7184" s="402"/>
      <c r="GJ7184" s="402"/>
      <c r="GK7184" s="402"/>
      <c r="GL7184" s="402"/>
      <c r="GM7184" s="402"/>
      <c r="GN7184" s="402"/>
      <c r="GO7184" s="402"/>
      <c r="GP7184" s="402"/>
      <c r="GQ7184" s="402"/>
      <c r="GR7184" s="402"/>
      <c r="GS7184" s="402"/>
      <c r="GT7184" s="402"/>
      <c r="GU7184" s="402"/>
      <c r="GV7184" s="402"/>
      <c r="GW7184" s="402"/>
      <c r="GX7184" s="402"/>
      <c r="GY7184" s="402"/>
      <c r="GZ7184" s="402"/>
      <c r="HA7184" s="402"/>
      <c r="HB7184" s="402"/>
      <c r="HC7184" s="402"/>
      <c r="HD7184" s="402"/>
      <c r="HE7184" s="402"/>
      <c r="HF7184" s="402"/>
      <c r="HG7184" s="402"/>
      <c r="HH7184" s="402"/>
      <c r="HI7184" s="402"/>
      <c r="HJ7184" s="402"/>
      <c r="HK7184" s="402"/>
      <c r="HL7184" s="402"/>
      <c r="HM7184" s="402"/>
      <c r="HN7184" s="402"/>
      <c r="HO7184" s="402"/>
      <c r="HP7184" s="402"/>
      <c r="HQ7184" s="402"/>
      <c r="HR7184" s="402"/>
      <c r="HS7184" s="402"/>
      <c r="HT7184" s="402"/>
      <c r="HU7184" s="402"/>
      <c r="HV7184" s="402"/>
      <c r="HW7184" s="402"/>
      <c r="HX7184" s="402"/>
      <c r="HY7184" s="402"/>
      <c r="HZ7184" s="402"/>
      <c r="IA7184" s="402"/>
      <c r="IB7184" s="402"/>
      <c r="IC7184" s="402"/>
      <c r="ID7184" s="402"/>
      <c r="IE7184" s="402"/>
      <c r="IF7184" s="402"/>
      <c r="IG7184" s="402"/>
      <c r="IH7184" s="402"/>
      <c r="II7184" s="402"/>
      <c r="IJ7184" s="402"/>
      <c r="IK7184" s="402"/>
      <c r="IL7184" s="402"/>
      <c r="IM7184" s="402"/>
      <c r="IN7184" s="402"/>
      <c r="IO7184" s="402"/>
      <c r="IP7184" s="402"/>
      <c r="IQ7184" s="402"/>
      <c r="IR7184" s="402"/>
      <c r="IS7184" s="402"/>
      <c r="IT7184" s="402"/>
      <c r="IU7184" s="402"/>
      <c r="IV7184" s="402"/>
    </row>
    <row r="7185" spans="1:256" s="21" customFormat="1">
      <c r="A7185" s="12"/>
      <c r="B7185" s="9">
        <v>2</v>
      </c>
      <c r="C7185" s="9" t="s">
        <v>15</v>
      </c>
      <c r="D7185" s="81" t="s">
        <v>9</v>
      </c>
      <c r="E7185" s="405">
        <v>130071000</v>
      </c>
      <c r="F7185" s="31">
        <f t="shared" ref="F7185:V7185" si="1120">SUM(F7186:F7201)</f>
        <v>12500000</v>
      </c>
      <c r="G7185" s="31">
        <f t="shared" si="1120"/>
        <v>12500000</v>
      </c>
      <c r="H7185" s="31">
        <f t="shared" si="1120"/>
        <v>12500000</v>
      </c>
      <c r="I7185" s="31">
        <f t="shared" si="1120"/>
        <v>0</v>
      </c>
      <c r="J7185" s="31">
        <f t="shared" si="1120"/>
        <v>0</v>
      </c>
      <c r="K7185" s="31">
        <f t="shared" si="1120"/>
        <v>0</v>
      </c>
      <c r="L7185" s="31">
        <f t="shared" si="1120"/>
        <v>0</v>
      </c>
      <c r="M7185" s="31">
        <f t="shared" si="1120"/>
        <v>0</v>
      </c>
      <c r="N7185" s="31">
        <f t="shared" si="1120"/>
        <v>0</v>
      </c>
      <c r="O7185" s="31">
        <f t="shared" si="1120"/>
        <v>0</v>
      </c>
      <c r="P7185" s="31">
        <f t="shared" si="1120"/>
        <v>0</v>
      </c>
      <c r="Q7185" s="31">
        <f t="shared" si="1120"/>
        <v>0</v>
      </c>
      <c r="R7185" s="31">
        <f t="shared" si="1120"/>
        <v>0</v>
      </c>
      <c r="S7185" s="31">
        <f t="shared" si="1120"/>
        <v>0</v>
      </c>
      <c r="T7185" s="31">
        <f t="shared" si="1120"/>
        <v>0</v>
      </c>
      <c r="U7185" s="31">
        <f t="shared" si="1120"/>
        <v>0</v>
      </c>
      <c r="V7185" s="31">
        <f t="shared" si="1120"/>
        <v>0</v>
      </c>
      <c r="W7185" s="31">
        <f>SUM(O7185:V7185)</f>
        <v>0</v>
      </c>
      <c r="X7185" s="31">
        <f>SUM(X7186:X7201)</f>
        <v>0</v>
      </c>
      <c r="Y7185" s="31">
        <f>H7185+I7185+J7185+K7185+L7185+M7185+N7185+W7185+X7185</f>
        <v>12500000</v>
      </c>
      <c r="Z7185" s="31">
        <f t="shared" ref="Z7185:AK7185" si="1121">SUM(Z7186:Z7201)</f>
        <v>0</v>
      </c>
      <c r="AA7185" s="31">
        <f t="shared" si="1121"/>
        <v>0</v>
      </c>
      <c r="AB7185" s="31">
        <f t="shared" si="1121"/>
        <v>0</v>
      </c>
      <c r="AC7185" s="31">
        <f t="shared" si="1121"/>
        <v>0</v>
      </c>
      <c r="AD7185" s="31">
        <f t="shared" si="1121"/>
        <v>0</v>
      </c>
      <c r="AE7185" s="31">
        <f t="shared" si="1121"/>
        <v>0</v>
      </c>
      <c r="AF7185" s="31">
        <f t="shared" si="1121"/>
        <v>0</v>
      </c>
      <c r="AG7185" s="31">
        <f t="shared" si="1121"/>
        <v>0</v>
      </c>
      <c r="AH7185" s="31">
        <f t="shared" si="1121"/>
        <v>0</v>
      </c>
      <c r="AI7185" s="31">
        <f t="shared" si="1121"/>
        <v>0</v>
      </c>
      <c r="AJ7185" s="31">
        <f t="shared" si="1121"/>
        <v>0</v>
      </c>
      <c r="AK7185" s="31">
        <f t="shared" si="1121"/>
        <v>0</v>
      </c>
      <c r="AL7185" s="31">
        <f>SUM(AD7185:AK7185)</f>
        <v>0</v>
      </c>
      <c r="AM7185" s="31">
        <f>SUM(AM7186:AM7201)</f>
        <v>0</v>
      </c>
      <c r="AN7185" s="31">
        <f>SUM(AN7186:AN7201)</f>
        <v>0</v>
      </c>
      <c r="AO7185" s="31">
        <f>Z7185+AA7185+AB7185+AC7185+AL7185+AM7185+AN7185</f>
        <v>0</v>
      </c>
      <c r="AP7185" s="32">
        <f>E7185+Y7185-AO7185</f>
        <v>142571000</v>
      </c>
      <c r="AQ7185" s="32"/>
      <c r="AR7185" s="28"/>
      <c r="AS7185" s="29">
        <f>E7185+H7185+I7185+J7185+K7185+L7185+M7185+N7185+W7185+X7185-Z7185-AB7185-AL7185-AC7185-AM7185-AN7185</f>
        <v>142571000</v>
      </c>
      <c r="AT7185" s="29">
        <f>AP7185-AS7185</f>
        <v>0</v>
      </c>
      <c r="AU7185" s="29">
        <f>E7185</f>
        <v>130071000</v>
      </c>
      <c r="AV7185" s="86">
        <f>AS7185-AU7185</f>
        <v>12500000</v>
      </c>
      <c r="AW7185" s="86">
        <f>Y7185-AO7185</f>
        <v>12500000</v>
      </c>
      <c r="AX7185" s="86">
        <f>AV7185-AW7185</f>
        <v>0</v>
      </c>
      <c r="AY7185" s="86"/>
      <c r="AZ7185" s="398"/>
      <c r="BA7185" s="86"/>
      <c r="BB7185" s="86"/>
      <c r="BC7185" s="86"/>
      <c r="BD7185" s="86"/>
      <c r="BE7185" s="86"/>
      <c r="BF7185" s="86"/>
      <c r="BG7185" s="86"/>
      <c r="BH7185" s="86"/>
      <c r="BI7185" s="86"/>
      <c r="BJ7185" s="86"/>
      <c r="BK7185" s="86"/>
      <c r="BL7185" s="86"/>
      <c r="BM7185" s="86"/>
      <c r="BN7185" s="86"/>
      <c r="BO7185" s="86"/>
      <c r="BP7185" s="86"/>
      <c r="BQ7185" s="86"/>
      <c r="BR7185" s="86"/>
      <c r="BS7185" s="86"/>
      <c r="BT7185" s="86"/>
      <c r="BU7185" s="86"/>
      <c r="BV7185" s="86"/>
      <c r="BW7185" s="86"/>
      <c r="BX7185" s="86"/>
      <c r="BY7185" s="86"/>
      <c r="BZ7185" s="86"/>
      <c r="CA7185" s="86"/>
      <c r="CB7185" s="86"/>
      <c r="CC7185" s="86"/>
      <c r="CD7185" s="86"/>
      <c r="CE7185" s="86"/>
      <c r="CF7185" s="86"/>
      <c r="CG7185" s="86"/>
      <c r="CH7185" s="86"/>
      <c r="CI7185" s="86"/>
      <c r="CJ7185" s="86"/>
      <c r="CK7185" s="86"/>
      <c r="CL7185" s="86"/>
      <c r="CM7185" s="86"/>
      <c r="CN7185" s="86"/>
      <c r="CO7185" s="86"/>
      <c r="CP7185" s="86"/>
      <c r="CQ7185" s="86"/>
      <c r="CR7185" s="86"/>
      <c r="CS7185" s="86"/>
      <c r="CT7185" s="86"/>
      <c r="CU7185" s="86"/>
      <c r="CV7185" s="86"/>
      <c r="CW7185" s="86"/>
      <c r="CX7185" s="86"/>
      <c r="CY7185" s="86"/>
      <c r="CZ7185" s="86"/>
      <c r="DA7185" s="86"/>
      <c r="DB7185" s="86"/>
      <c r="DC7185" s="86"/>
      <c r="DD7185" s="86"/>
      <c r="DE7185" s="86"/>
      <c r="DF7185" s="86"/>
      <c r="DG7185" s="86"/>
      <c r="DH7185" s="86"/>
      <c r="DI7185" s="86"/>
      <c r="DJ7185" s="86"/>
      <c r="DK7185" s="86"/>
      <c r="DL7185" s="86"/>
      <c r="DM7185" s="86"/>
      <c r="DN7185" s="86"/>
      <c r="DO7185" s="86"/>
      <c r="DP7185" s="86"/>
      <c r="DQ7185" s="86"/>
      <c r="DR7185" s="86"/>
      <c r="DS7185" s="86"/>
      <c r="DT7185" s="86"/>
      <c r="DU7185" s="86"/>
      <c r="DV7185" s="86"/>
      <c r="DW7185" s="86"/>
      <c r="DX7185" s="86"/>
      <c r="DY7185" s="86"/>
      <c r="DZ7185" s="86"/>
      <c r="EA7185" s="86"/>
      <c r="EB7185" s="86"/>
      <c r="EC7185" s="86"/>
      <c r="ED7185" s="86"/>
      <c r="EE7185" s="86"/>
      <c r="EF7185" s="86"/>
      <c r="EG7185" s="86"/>
      <c r="EH7185" s="86"/>
      <c r="EI7185" s="86"/>
      <c r="EJ7185" s="86"/>
      <c r="EK7185" s="86"/>
      <c r="EL7185" s="86"/>
      <c r="EM7185" s="86"/>
      <c r="EN7185" s="86"/>
      <c r="EO7185" s="86"/>
      <c r="EP7185" s="86"/>
      <c r="EQ7185" s="86"/>
      <c r="ER7185" s="86"/>
      <c r="ES7185" s="86"/>
      <c r="ET7185" s="86"/>
      <c r="EU7185" s="86"/>
      <c r="EV7185" s="86"/>
      <c r="EW7185" s="86"/>
      <c r="EX7185" s="86"/>
      <c r="EY7185" s="86"/>
      <c r="EZ7185" s="86"/>
      <c r="FA7185" s="86"/>
      <c r="FB7185" s="86"/>
      <c r="FC7185" s="86"/>
      <c r="FD7185" s="86"/>
      <c r="FE7185" s="86"/>
      <c r="FF7185" s="86"/>
      <c r="FG7185" s="86"/>
      <c r="FH7185" s="86"/>
      <c r="FI7185" s="86"/>
      <c r="FJ7185" s="86"/>
      <c r="FK7185" s="86"/>
      <c r="FL7185" s="86"/>
      <c r="FM7185" s="86"/>
      <c r="FN7185" s="86"/>
      <c r="FO7185" s="86"/>
      <c r="FP7185" s="86"/>
      <c r="FQ7185" s="86"/>
      <c r="FR7185" s="86"/>
      <c r="FS7185" s="86"/>
      <c r="FT7185" s="86"/>
      <c r="FU7185" s="86"/>
      <c r="FV7185" s="86"/>
      <c r="FW7185" s="86"/>
      <c r="FX7185" s="86"/>
      <c r="FY7185" s="86"/>
      <c r="FZ7185" s="86"/>
      <c r="GA7185" s="86"/>
      <c r="GB7185" s="86"/>
      <c r="GC7185" s="86"/>
      <c r="GD7185" s="86"/>
      <c r="GE7185" s="86"/>
      <c r="GF7185" s="86"/>
      <c r="GG7185" s="86"/>
      <c r="GH7185" s="86"/>
      <c r="GI7185" s="86"/>
      <c r="GJ7185" s="86"/>
      <c r="GK7185" s="86"/>
      <c r="GL7185" s="86"/>
      <c r="GM7185" s="86"/>
      <c r="GN7185" s="86"/>
      <c r="GO7185" s="86"/>
      <c r="GP7185" s="86"/>
      <c r="GQ7185" s="86"/>
      <c r="GR7185" s="86"/>
      <c r="GS7185" s="86"/>
      <c r="GT7185" s="86"/>
      <c r="GU7185" s="86"/>
      <c r="GV7185" s="86"/>
      <c r="GW7185" s="86"/>
      <c r="GX7185" s="86"/>
      <c r="GY7185" s="86"/>
      <c r="GZ7185" s="86"/>
      <c r="HA7185" s="86"/>
      <c r="HB7185" s="86"/>
      <c r="HC7185" s="86"/>
      <c r="HD7185" s="86"/>
      <c r="HE7185" s="86"/>
      <c r="HF7185" s="86"/>
      <c r="HG7185" s="86"/>
      <c r="HH7185" s="86"/>
      <c r="HI7185" s="86"/>
      <c r="HJ7185" s="86"/>
      <c r="HK7185" s="86"/>
      <c r="HL7185" s="86"/>
      <c r="HM7185" s="86"/>
      <c r="HN7185" s="86"/>
      <c r="HO7185" s="86"/>
      <c r="HP7185" s="86"/>
      <c r="HQ7185" s="86"/>
      <c r="HR7185" s="86"/>
      <c r="HS7185" s="86"/>
      <c r="HT7185" s="86"/>
      <c r="HU7185" s="86"/>
      <c r="HV7185" s="86"/>
      <c r="HW7185" s="86"/>
      <c r="HX7185" s="86"/>
      <c r="HY7185" s="86"/>
      <c r="HZ7185" s="86"/>
      <c r="IA7185" s="86"/>
      <c r="IB7185" s="86"/>
      <c r="IC7185" s="86"/>
      <c r="ID7185" s="86"/>
      <c r="IE7185" s="86"/>
      <c r="IF7185" s="86"/>
      <c r="IG7185" s="86"/>
      <c r="IH7185" s="86"/>
      <c r="II7185" s="86"/>
      <c r="IJ7185" s="86"/>
      <c r="IK7185" s="86"/>
      <c r="IL7185" s="86"/>
      <c r="IM7185" s="86"/>
      <c r="IN7185" s="86"/>
      <c r="IO7185" s="86"/>
      <c r="IP7185" s="86"/>
      <c r="IQ7185" s="86"/>
      <c r="IR7185" s="86"/>
      <c r="IS7185" s="86"/>
      <c r="IT7185" s="86"/>
      <c r="IU7185" s="86"/>
      <c r="IV7185" s="86"/>
    </row>
    <row r="7186" spans="1:256" s="402" customFormat="1">
      <c r="A7186" s="13"/>
      <c r="B7186" s="8"/>
      <c r="C7186" s="8"/>
      <c r="D7186" s="240"/>
      <c r="E7186" s="266"/>
      <c r="F7186" s="321"/>
      <c r="G7186" s="282"/>
      <c r="H7186" s="283"/>
      <c r="I7186" s="33"/>
      <c r="J7186" s="33"/>
      <c r="K7186" s="33"/>
      <c r="L7186" s="33"/>
      <c r="M7186" s="33"/>
      <c r="N7186" s="33"/>
      <c r="O7186" s="33"/>
      <c r="P7186" s="33"/>
      <c r="Q7186" s="33"/>
      <c r="R7186" s="33"/>
      <c r="S7186" s="33"/>
      <c r="T7186" s="33"/>
      <c r="U7186" s="33"/>
      <c r="V7186" s="33"/>
      <c r="W7186" s="33"/>
      <c r="X7186" s="282"/>
      <c r="Y7186" s="33"/>
      <c r="Z7186" s="284"/>
      <c r="AA7186" s="284"/>
      <c r="AB7186" s="33"/>
      <c r="AC7186" s="33"/>
      <c r="AD7186" s="33"/>
      <c r="AE7186" s="33"/>
      <c r="AF7186" s="33"/>
      <c r="AG7186" s="33"/>
      <c r="AH7186" s="33"/>
      <c r="AI7186" s="33"/>
      <c r="AJ7186" s="33"/>
      <c r="AK7186" s="33"/>
      <c r="AL7186" s="33"/>
      <c r="AM7186" s="33"/>
      <c r="AN7186" s="33"/>
      <c r="AO7186" s="33"/>
      <c r="AP7186" s="34"/>
      <c r="AQ7186" s="34"/>
      <c r="AR7186" s="28"/>
      <c r="AS7186" s="29"/>
      <c r="AT7186" s="29"/>
      <c r="AU7186" s="29"/>
    </row>
    <row r="7187" spans="1:256" s="480" customFormat="1">
      <c r="A7187" s="13"/>
      <c r="B7187" s="8"/>
      <c r="C7187" s="8"/>
      <c r="D7187" s="240"/>
      <c r="E7187" s="266"/>
      <c r="F7187" s="321"/>
      <c r="G7187" s="282"/>
      <c r="H7187" s="283"/>
      <c r="I7187" s="33"/>
      <c r="J7187" s="33"/>
      <c r="K7187" s="33"/>
      <c r="L7187" s="33"/>
      <c r="M7187" s="33"/>
      <c r="N7187" s="33"/>
      <c r="O7187" s="33"/>
      <c r="P7187" s="33"/>
      <c r="Q7187" s="33"/>
      <c r="R7187" s="33"/>
      <c r="S7187" s="33"/>
      <c r="T7187" s="33"/>
      <c r="U7187" s="33"/>
      <c r="V7187" s="33"/>
      <c r="W7187" s="33"/>
      <c r="X7187" s="282"/>
      <c r="Y7187" s="33"/>
      <c r="Z7187" s="284"/>
      <c r="AA7187" s="284"/>
      <c r="AB7187" s="33"/>
      <c r="AC7187" s="33"/>
      <c r="AD7187" s="33"/>
      <c r="AE7187" s="33"/>
      <c r="AF7187" s="33"/>
      <c r="AG7187" s="33"/>
      <c r="AH7187" s="33"/>
      <c r="AI7187" s="33"/>
      <c r="AJ7187" s="33"/>
      <c r="AK7187" s="33"/>
      <c r="AL7187" s="33"/>
      <c r="AM7187" s="33"/>
      <c r="AN7187" s="33"/>
      <c r="AO7187" s="33"/>
      <c r="AP7187" s="34"/>
      <c r="AQ7187" s="34"/>
      <c r="AR7187" s="28"/>
      <c r="AS7187" s="29"/>
      <c r="AT7187" s="29"/>
      <c r="AU7187" s="29"/>
    </row>
    <row r="7188" spans="1:256" s="480" customFormat="1">
      <c r="A7188" s="13"/>
      <c r="B7188" s="8"/>
      <c r="C7188" s="83">
        <v>423</v>
      </c>
      <c r="D7188" s="375" t="s">
        <v>171</v>
      </c>
      <c r="E7188" s="266"/>
      <c r="F7188" s="321"/>
      <c r="G7188" s="282"/>
      <c r="H7188" s="283"/>
      <c r="I7188" s="33"/>
      <c r="J7188" s="33"/>
      <c r="K7188" s="33"/>
      <c r="L7188" s="33"/>
      <c r="M7188" s="33"/>
      <c r="N7188" s="33"/>
      <c r="O7188" s="33"/>
      <c r="P7188" s="33"/>
      <c r="Q7188" s="33"/>
      <c r="R7188" s="33"/>
      <c r="S7188" s="33"/>
      <c r="T7188" s="33"/>
      <c r="U7188" s="33"/>
      <c r="V7188" s="33"/>
      <c r="W7188" s="33"/>
      <c r="X7188" s="282"/>
      <c r="Y7188" s="33"/>
      <c r="Z7188" s="284"/>
      <c r="AA7188" s="284"/>
      <c r="AB7188" s="33"/>
      <c r="AC7188" s="33"/>
      <c r="AD7188" s="33"/>
      <c r="AE7188" s="33"/>
      <c r="AF7188" s="33"/>
      <c r="AG7188" s="33"/>
      <c r="AH7188" s="33"/>
      <c r="AI7188" s="33"/>
      <c r="AJ7188" s="33"/>
      <c r="AK7188" s="33"/>
      <c r="AL7188" s="33"/>
      <c r="AM7188" s="33"/>
      <c r="AN7188" s="33"/>
      <c r="AO7188" s="33"/>
      <c r="AP7188" s="34"/>
      <c r="AQ7188" s="34"/>
      <c r="AR7188" s="28"/>
      <c r="AS7188" s="29"/>
      <c r="AT7188" s="29"/>
      <c r="AU7188" s="29"/>
    </row>
    <row r="7189" spans="1:256" s="480" customFormat="1">
      <c r="A7189" s="13"/>
      <c r="B7189" s="8"/>
      <c r="C7189" s="8"/>
      <c r="D7189" s="472" t="s">
        <v>173</v>
      </c>
      <c r="E7189" s="266"/>
      <c r="F7189" s="321"/>
      <c r="G7189" s="282"/>
      <c r="H7189" s="283"/>
      <c r="I7189" s="33"/>
      <c r="J7189" s="33"/>
      <c r="K7189" s="33"/>
      <c r="L7189" s="33"/>
      <c r="M7189" s="33"/>
      <c r="N7189" s="33"/>
      <c r="O7189" s="33"/>
      <c r="P7189" s="33"/>
      <c r="Q7189" s="33"/>
      <c r="R7189" s="33"/>
      <c r="S7189" s="33"/>
      <c r="T7189" s="33"/>
      <c r="U7189" s="33"/>
      <c r="V7189" s="33"/>
      <c r="W7189" s="33"/>
      <c r="X7189" s="282"/>
      <c r="Y7189" s="33"/>
      <c r="Z7189" s="284"/>
      <c r="AA7189" s="284"/>
      <c r="AB7189" s="33"/>
      <c r="AC7189" s="33"/>
      <c r="AD7189" s="33"/>
      <c r="AE7189" s="33"/>
      <c r="AF7189" s="33"/>
      <c r="AG7189" s="33"/>
      <c r="AH7189" s="33"/>
      <c r="AI7189" s="33"/>
      <c r="AJ7189" s="33"/>
      <c r="AK7189" s="33"/>
      <c r="AL7189" s="33"/>
      <c r="AM7189" s="33"/>
      <c r="AN7189" s="33"/>
      <c r="AO7189" s="33"/>
      <c r="AP7189" s="34"/>
      <c r="AQ7189" s="34"/>
      <c r="AR7189" s="28"/>
      <c r="AS7189" s="29"/>
      <c r="AT7189" s="29"/>
      <c r="AU7189" s="29"/>
    </row>
    <row r="7190" spans="1:256" s="480" customFormat="1">
      <c r="A7190" s="13"/>
      <c r="B7190" s="8"/>
      <c r="C7190" s="8"/>
      <c r="D7190" s="473" t="s">
        <v>174</v>
      </c>
      <c r="E7190" s="266"/>
      <c r="F7190" s="321"/>
      <c r="G7190" s="282"/>
      <c r="H7190" s="283"/>
      <c r="I7190" s="33"/>
      <c r="J7190" s="33"/>
      <c r="K7190" s="33"/>
      <c r="L7190" s="33"/>
      <c r="M7190" s="33"/>
      <c r="N7190" s="33"/>
      <c r="O7190" s="33"/>
      <c r="P7190" s="33"/>
      <c r="Q7190" s="33"/>
      <c r="R7190" s="33"/>
      <c r="S7190" s="33"/>
      <c r="T7190" s="33"/>
      <c r="U7190" s="33"/>
      <c r="V7190" s="33"/>
      <c r="W7190" s="33"/>
      <c r="X7190" s="282"/>
      <c r="Y7190" s="33"/>
      <c r="Z7190" s="284"/>
      <c r="AA7190" s="284"/>
      <c r="AB7190" s="33"/>
      <c r="AC7190" s="33"/>
      <c r="AD7190" s="33"/>
      <c r="AE7190" s="33"/>
      <c r="AF7190" s="33"/>
      <c r="AG7190" s="33"/>
      <c r="AH7190" s="33"/>
      <c r="AI7190" s="33"/>
      <c r="AJ7190" s="33"/>
      <c r="AK7190" s="33"/>
      <c r="AL7190" s="33"/>
      <c r="AM7190" s="33"/>
      <c r="AN7190" s="33"/>
      <c r="AO7190" s="33"/>
      <c r="AP7190" s="34"/>
      <c r="AQ7190" s="34"/>
      <c r="AR7190" s="28"/>
      <c r="AS7190" s="29"/>
      <c r="AT7190" s="29"/>
      <c r="AU7190" s="29"/>
    </row>
    <row r="7191" spans="1:256" s="480" customFormat="1">
      <c r="A7191" s="13"/>
      <c r="B7191" s="8"/>
      <c r="C7191" s="8"/>
      <c r="D7191" s="344" t="s">
        <v>1781</v>
      </c>
      <c r="E7191" s="266"/>
      <c r="F7191" s="261">
        <v>10000000</v>
      </c>
      <c r="G7191" s="282">
        <f>SUM(H7191)</f>
        <v>10000000</v>
      </c>
      <c r="H7191" s="283">
        <v>10000000</v>
      </c>
      <c r="I7191" s="33"/>
      <c r="J7191" s="33"/>
      <c r="K7191" s="33"/>
      <c r="L7191" s="33"/>
      <c r="M7191" s="33"/>
      <c r="N7191" s="33"/>
      <c r="O7191" s="33"/>
      <c r="P7191" s="33"/>
      <c r="Q7191" s="33"/>
      <c r="R7191" s="33"/>
      <c r="S7191" s="33"/>
      <c r="T7191" s="33"/>
      <c r="U7191" s="33"/>
      <c r="V7191" s="33"/>
      <c r="W7191" s="33"/>
      <c r="X7191" s="282"/>
      <c r="Y7191" s="33"/>
      <c r="Z7191" s="284"/>
      <c r="AA7191" s="284"/>
      <c r="AB7191" s="33"/>
      <c r="AC7191" s="33"/>
      <c r="AD7191" s="33"/>
      <c r="AE7191" s="33"/>
      <c r="AF7191" s="33"/>
      <c r="AG7191" s="33"/>
      <c r="AH7191" s="33"/>
      <c r="AI7191" s="33"/>
      <c r="AJ7191" s="33"/>
      <c r="AK7191" s="33"/>
      <c r="AL7191" s="33"/>
      <c r="AM7191" s="33"/>
      <c r="AN7191" s="33"/>
      <c r="AO7191" s="33"/>
      <c r="AP7191" s="34"/>
      <c r="AQ7191" s="34"/>
      <c r="AR7191" s="28"/>
      <c r="AS7191" s="29"/>
      <c r="AT7191" s="29"/>
      <c r="AU7191" s="29"/>
    </row>
    <row r="7192" spans="1:256" s="480" customFormat="1">
      <c r="A7192" s="13"/>
      <c r="B7192" s="8"/>
      <c r="C7192" s="8"/>
      <c r="D7192" s="240"/>
      <c r="E7192" s="266"/>
      <c r="F7192" s="321"/>
      <c r="G7192" s="282"/>
      <c r="H7192" s="283"/>
      <c r="I7192" s="33"/>
      <c r="J7192" s="33"/>
      <c r="K7192" s="33"/>
      <c r="L7192" s="33"/>
      <c r="M7192" s="33"/>
      <c r="N7192" s="33"/>
      <c r="O7192" s="33"/>
      <c r="P7192" s="33"/>
      <c r="Q7192" s="33"/>
      <c r="R7192" s="33"/>
      <c r="S7192" s="33"/>
      <c r="T7192" s="33"/>
      <c r="U7192" s="33"/>
      <c r="V7192" s="33"/>
      <c r="W7192" s="33"/>
      <c r="X7192" s="282"/>
      <c r="Y7192" s="33"/>
      <c r="Z7192" s="284"/>
      <c r="AA7192" s="284"/>
      <c r="AB7192" s="33"/>
      <c r="AC7192" s="33"/>
      <c r="AD7192" s="33"/>
      <c r="AE7192" s="33"/>
      <c r="AF7192" s="33"/>
      <c r="AG7192" s="33"/>
      <c r="AH7192" s="33"/>
      <c r="AI7192" s="33"/>
      <c r="AJ7192" s="33"/>
      <c r="AK7192" s="33"/>
      <c r="AL7192" s="33"/>
      <c r="AM7192" s="33"/>
      <c r="AN7192" s="33"/>
      <c r="AO7192" s="33"/>
      <c r="AP7192" s="34"/>
      <c r="AQ7192" s="34"/>
      <c r="AR7192" s="28"/>
      <c r="AS7192" s="29"/>
      <c r="AT7192" s="29"/>
      <c r="AU7192" s="29"/>
    </row>
    <row r="7193" spans="1:256" s="480" customFormat="1">
      <c r="A7193" s="13"/>
      <c r="B7193" s="8"/>
      <c r="C7193" s="8"/>
      <c r="D7193" s="240"/>
      <c r="E7193" s="266"/>
      <c r="F7193" s="321"/>
      <c r="G7193" s="282"/>
      <c r="H7193" s="283"/>
      <c r="I7193" s="33"/>
      <c r="J7193" s="33"/>
      <c r="K7193" s="33"/>
      <c r="L7193" s="33"/>
      <c r="M7193" s="33"/>
      <c r="N7193" s="33"/>
      <c r="O7193" s="33"/>
      <c r="P7193" s="33"/>
      <c r="Q7193" s="33"/>
      <c r="R7193" s="33"/>
      <c r="S7193" s="33"/>
      <c r="T7193" s="33"/>
      <c r="U7193" s="33"/>
      <c r="V7193" s="33"/>
      <c r="W7193" s="33"/>
      <c r="X7193" s="282"/>
      <c r="Y7193" s="33"/>
      <c r="Z7193" s="284"/>
      <c r="AA7193" s="284"/>
      <c r="AB7193" s="33"/>
      <c r="AC7193" s="33"/>
      <c r="AD7193" s="33"/>
      <c r="AE7193" s="33"/>
      <c r="AF7193" s="33"/>
      <c r="AG7193" s="33"/>
      <c r="AH7193" s="33"/>
      <c r="AI7193" s="33"/>
      <c r="AJ7193" s="33"/>
      <c r="AK7193" s="33"/>
      <c r="AL7193" s="33"/>
      <c r="AM7193" s="33"/>
      <c r="AN7193" s="33"/>
      <c r="AO7193" s="33"/>
      <c r="AP7193" s="34"/>
      <c r="AQ7193" s="34"/>
      <c r="AR7193" s="28"/>
      <c r="AS7193" s="29"/>
      <c r="AT7193" s="29"/>
      <c r="AU7193" s="29"/>
    </row>
    <row r="7194" spans="1:256" s="480" customFormat="1">
      <c r="A7194" s="13"/>
      <c r="B7194" s="8"/>
      <c r="C7194" s="83">
        <v>424</v>
      </c>
      <c r="D7194" s="375" t="s">
        <v>171</v>
      </c>
      <c r="E7194" s="266"/>
      <c r="F7194" s="321"/>
      <c r="G7194" s="282"/>
      <c r="H7194" s="283"/>
      <c r="I7194" s="33"/>
      <c r="J7194" s="33"/>
      <c r="K7194" s="33"/>
      <c r="L7194" s="33"/>
      <c r="M7194" s="33"/>
      <c r="N7194" s="33"/>
      <c r="O7194" s="33"/>
      <c r="P7194" s="33"/>
      <c r="Q7194" s="33"/>
      <c r="R7194" s="33"/>
      <c r="S7194" s="33"/>
      <c r="T7194" s="33"/>
      <c r="U7194" s="33"/>
      <c r="V7194" s="33"/>
      <c r="W7194" s="33"/>
      <c r="X7194" s="282"/>
      <c r="Y7194" s="33"/>
      <c r="Z7194" s="284"/>
      <c r="AA7194" s="284"/>
      <c r="AB7194" s="33"/>
      <c r="AC7194" s="33"/>
      <c r="AD7194" s="33"/>
      <c r="AE7194" s="33"/>
      <c r="AF7194" s="33"/>
      <c r="AG7194" s="33"/>
      <c r="AH7194" s="33"/>
      <c r="AI7194" s="33"/>
      <c r="AJ7194" s="33"/>
      <c r="AK7194" s="33"/>
      <c r="AL7194" s="33"/>
      <c r="AM7194" s="33"/>
      <c r="AN7194" s="33"/>
      <c r="AO7194" s="33"/>
      <c r="AP7194" s="34"/>
      <c r="AQ7194" s="34"/>
      <c r="AR7194" s="28"/>
      <c r="AS7194" s="29"/>
      <c r="AT7194" s="29"/>
      <c r="AU7194" s="29"/>
    </row>
    <row r="7195" spans="1:256" s="480" customFormat="1">
      <c r="A7195" s="13"/>
      <c r="B7195" s="8"/>
      <c r="C7195" s="8"/>
      <c r="D7195" s="472" t="s">
        <v>184</v>
      </c>
      <c r="E7195" s="266"/>
      <c r="F7195" s="321"/>
      <c r="G7195" s="282"/>
      <c r="H7195" s="283"/>
      <c r="I7195" s="33"/>
      <c r="J7195" s="33"/>
      <c r="K7195" s="33"/>
      <c r="L7195" s="33"/>
      <c r="M7195" s="33"/>
      <c r="N7195" s="33"/>
      <c r="O7195" s="33"/>
      <c r="P7195" s="33"/>
      <c r="Q7195" s="33"/>
      <c r="R7195" s="33"/>
      <c r="S7195" s="33"/>
      <c r="T7195" s="33"/>
      <c r="U7195" s="33"/>
      <c r="V7195" s="33"/>
      <c r="W7195" s="33"/>
      <c r="X7195" s="282"/>
      <c r="Y7195" s="33"/>
      <c r="Z7195" s="284"/>
      <c r="AA7195" s="284"/>
      <c r="AB7195" s="33"/>
      <c r="AC7195" s="33"/>
      <c r="AD7195" s="33"/>
      <c r="AE7195" s="33"/>
      <c r="AF7195" s="33"/>
      <c r="AG7195" s="33"/>
      <c r="AH7195" s="33"/>
      <c r="AI7195" s="33"/>
      <c r="AJ7195" s="33"/>
      <c r="AK7195" s="33"/>
      <c r="AL7195" s="33"/>
      <c r="AM7195" s="33"/>
      <c r="AN7195" s="33"/>
      <c r="AO7195" s="33"/>
      <c r="AP7195" s="34"/>
      <c r="AQ7195" s="34"/>
      <c r="AR7195" s="28"/>
      <c r="AS7195" s="29"/>
      <c r="AT7195" s="29"/>
      <c r="AU7195" s="29"/>
    </row>
    <row r="7196" spans="1:256" s="480" customFormat="1">
      <c r="A7196" s="13"/>
      <c r="B7196" s="8"/>
      <c r="C7196" s="8"/>
      <c r="D7196" s="473" t="s">
        <v>188</v>
      </c>
      <c r="E7196" s="266"/>
      <c r="F7196" s="321"/>
      <c r="G7196" s="282"/>
      <c r="H7196" s="283"/>
      <c r="I7196" s="33"/>
      <c r="J7196" s="33"/>
      <c r="K7196" s="33"/>
      <c r="L7196" s="33"/>
      <c r="M7196" s="33"/>
      <c r="N7196" s="33"/>
      <c r="O7196" s="33"/>
      <c r="P7196" s="33"/>
      <c r="Q7196" s="33"/>
      <c r="R7196" s="33"/>
      <c r="S7196" s="33"/>
      <c r="T7196" s="33"/>
      <c r="U7196" s="33"/>
      <c r="V7196" s="33"/>
      <c r="W7196" s="33"/>
      <c r="X7196" s="282"/>
      <c r="Y7196" s="33"/>
      <c r="Z7196" s="284"/>
      <c r="AA7196" s="284"/>
      <c r="AB7196" s="33"/>
      <c r="AC7196" s="33"/>
      <c r="AD7196" s="33"/>
      <c r="AE7196" s="33"/>
      <c r="AF7196" s="33"/>
      <c r="AG7196" s="33"/>
      <c r="AH7196" s="33"/>
      <c r="AI7196" s="33"/>
      <c r="AJ7196" s="33"/>
      <c r="AK7196" s="33"/>
      <c r="AL7196" s="33"/>
      <c r="AM7196" s="33"/>
      <c r="AN7196" s="33"/>
      <c r="AO7196" s="33"/>
      <c r="AP7196" s="34"/>
      <c r="AQ7196" s="34"/>
      <c r="AR7196" s="28"/>
      <c r="AS7196" s="29"/>
      <c r="AT7196" s="29"/>
      <c r="AU7196" s="29"/>
    </row>
    <row r="7197" spans="1:256" s="480" customFormat="1">
      <c r="A7197" s="13"/>
      <c r="B7197" s="8"/>
      <c r="C7197" s="8"/>
      <c r="D7197" s="344" t="s">
        <v>1782</v>
      </c>
      <c r="E7197" s="266"/>
      <c r="F7197" s="261">
        <v>2500000</v>
      </c>
      <c r="G7197" s="282">
        <f>SUM(H7197)</f>
        <v>2500000</v>
      </c>
      <c r="H7197" s="283">
        <v>2500000</v>
      </c>
      <c r="I7197" s="33"/>
      <c r="J7197" s="33"/>
      <c r="K7197" s="33"/>
      <c r="L7197" s="33"/>
      <c r="M7197" s="33"/>
      <c r="N7197" s="33"/>
      <c r="O7197" s="33"/>
      <c r="P7197" s="33"/>
      <c r="Q7197" s="33"/>
      <c r="R7197" s="33"/>
      <c r="S7197" s="33"/>
      <c r="T7197" s="33"/>
      <c r="U7197" s="33"/>
      <c r="V7197" s="33"/>
      <c r="W7197" s="33"/>
      <c r="X7197" s="282"/>
      <c r="Y7197" s="33"/>
      <c r="Z7197" s="284"/>
      <c r="AA7197" s="284"/>
      <c r="AB7197" s="33"/>
      <c r="AC7197" s="33"/>
      <c r="AD7197" s="33"/>
      <c r="AE7197" s="33"/>
      <c r="AF7197" s="33"/>
      <c r="AG7197" s="33"/>
      <c r="AH7197" s="33"/>
      <c r="AI7197" s="33"/>
      <c r="AJ7197" s="33"/>
      <c r="AK7197" s="33"/>
      <c r="AL7197" s="33"/>
      <c r="AM7197" s="33"/>
      <c r="AN7197" s="33"/>
      <c r="AO7197" s="33"/>
      <c r="AP7197" s="34"/>
      <c r="AQ7197" s="34"/>
      <c r="AR7197" s="28"/>
      <c r="AS7197" s="29"/>
      <c r="AT7197" s="29"/>
      <c r="AU7197" s="29"/>
    </row>
    <row r="7198" spans="1:256" s="480" customFormat="1">
      <c r="A7198" s="13"/>
      <c r="B7198" s="8"/>
      <c r="C7198" s="8"/>
      <c r="D7198" s="240"/>
      <c r="E7198" s="266"/>
      <c r="F7198" s="321"/>
      <c r="G7198" s="282"/>
      <c r="H7198" s="283"/>
      <c r="I7198" s="33"/>
      <c r="J7198" s="33"/>
      <c r="K7198" s="33"/>
      <c r="L7198" s="33"/>
      <c r="M7198" s="33"/>
      <c r="N7198" s="33"/>
      <c r="O7198" s="33"/>
      <c r="P7198" s="33"/>
      <c r="Q7198" s="33"/>
      <c r="R7198" s="33"/>
      <c r="S7198" s="33"/>
      <c r="T7198" s="33"/>
      <c r="U7198" s="33"/>
      <c r="V7198" s="33"/>
      <c r="W7198" s="33"/>
      <c r="X7198" s="282"/>
      <c r="Y7198" s="33"/>
      <c r="Z7198" s="284"/>
      <c r="AA7198" s="284"/>
      <c r="AB7198" s="33"/>
      <c r="AC7198" s="33"/>
      <c r="AD7198" s="33"/>
      <c r="AE7198" s="33"/>
      <c r="AF7198" s="33"/>
      <c r="AG7198" s="33"/>
      <c r="AH7198" s="33"/>
      <c r="AI7198" s="33"/>
      <c r="AJ7198" s="33"/>
      <c r="AK7198" s="33"/>
      <c r="AL7198" s="33"/>
      <c r="AM7198" s="33"/>
      <c r="AN7198" s="33"/>
      <c r="AO7198" s="33"/>
      <c r="AP7198" s="34"/>
      <c r="AQ7198" s="34"/>
      <c r="AR7198" s="28"/>
      <c r="AS7198" s="29"/>
      <c r="AT7198" s="29"/>
      <c r="AU7198" s="29"/>
    </row>
    <row r="7199" spans="1:256" s="480" customFormat="1">
      <c r="A7199" s="13"/>
      <c r="B7199" s="8"/>
      <c r="C7199" s="8"/>
      <c r="D7199" s="240"/>
      <c r="E7199" s="266"/>
      <c r="F7199" s="321"/>
      <c r="G7199" s="282"/>
      <c r="H7199" s="283"/>
      <c r="I7199" s="33"/>
      <c r="J7199" s="33"/>
      <c r="K7199" s="33"/>
      <c r="L7199" s="33"/>
      <c r="M7199" s="33"/>
      <c r="N7199" s="33"/>
      <c r="O7199" s="33"/>
      <c r="P7199" s="33"/>
      <c r="Q7199" s="33"/>
      <c r="R7199" s="33"/>
      <c r="S7199" s="33"/>
      <c r="T7199" s="33"/>
      <c r="U7199" s="33"/>
      <c r="V7199" s="33"/>
      <c r="W7199" s="33"/>
      <c r="X7199" s="282"/>
      <c r="Y7199" s="33"/>
      <c r="Z7199" s="284"/>
      <c r="AA7199" s="284"/>
      <c r="AB7199" s="33"/>
      <c r="AC7199" s="33"/>
      <c r="AD7199" s="33"/>
      <c r="AE7199" s="33"/>
      <c r="AF7199" s="33"/>
      <c r="AG7199" s="33"/>
      <c r="AH7199" s="33"/>
      <c r="AI7199" s="33"/>
      <c r="AJ7199" s="33"/>
      <c r="AK7199" s="33"/>
      <c r="AL7199" s="33"/>
      <c r="AM7199" s="33"/>
      <c r="AN7199" s="33"/>
      <c r="AO7199" s="33"/>
      <c r="AP7199" s="34"/>
      <c r="AQ7199" s="34"/>
      <c r="AR7199" s="28"/>
      <c r="AS7199" s="29"/>
      <c r="AT7199" s="29"/>
      <c r="AU7199" s="29"/>
    </row>
    <row r="7200" spans="1:256" s="24" customFormat="1">
      <c r="A7200" s="13"/>
      <c r="B7200" s="8"/>
      <c r="C7200" s="8"/>
      <c r="D7200" s="240"/>
      <c r="E7200" s="33"/>
      <c r="F7200" s="321"/>
      <c r="G7200" s="282"/>
      <c r="H7200" s="283"/>
      <c r="I7200" s="33"/>
      <c r="J7200" s="33"/>
      <c r="K7200" s="33"/>
      <c r="L7200" s="33"/>
      <c r="M7200" s="33"/>
      <c r="N7200" s="33"/>
      <c r="O7200" s="33"/>
      <c r="P7200" s="33"/>
      <c r="Q7200" s="33"/>
      <c r="R7200" s="33"/>
      <c r="S7200" s="33"/>
      <c r="T7200" s="33"/>
      <c r="U7200" s="33"/>
      <c r="V7200" s="33"/>
      <c r="W7200" s="33"/>
      <c r="X7200" s="282"/>
      <c r="Y7200" s="33"/>
      <c r="Z7200" s="284"/>
      <c r="AA7200" s="284"/>
      <c r="AB7200" s="33"/>
      <c r="AC7200" s="33"/>
      <c r="AD7200" s="33"/>
      <c r="AE7200" s="33"/>
      <c r="AF7200" s="33"/>
      <c r="AG7200" s="33"/>
      <c r="AH7200" s="33"/>
      <c r="AI7200" s="33"/>
      <c r="AJ7200" s="33"/>
      <c r="AK7200" s="33"/>
      <c r="AL7200" s="33"/>
      <c r="AM7200" s="33"/>
      <c r="AN7200" s="33"/>
      <c r="AO7200" s="33"/>
      <c r="AP7200" s="34"/>
      <c r="AQ7200" s="34"/>
      <c r="AR7200" s="28"/>
      <c r="AS7200" s="29"/>
      <c r="AT7200" s="29"/>
      <c r="AU7200" s="29"/>
      <c r="AV7200" s="402"/>
      <c r="AW7200" s="402"/>
      <c r="AX7200" s="402"/>
      <c r="AY7200" s="402"/>
      <c r="AZ7200" s="402"/>
      <c r="BA7200" s="402"/>
      <c r="BB7200" s="402"/>
      <c r="BC7200" s="402"/>
      <c r="BD7200" s="402"/>
      <c r="BE7200" s="402"/>
      <c r="BF7200" s="402"/>
      <c r="BG7200" s="402"/>
      <c r="BH7200" s="402"/>
      <c r="BI7200" s="402"/>
      <c r="BJ7200" s="402"/>
      <c r="BK7200" s="402"/>
      <c r="BL7200" s="402"/>
      <c r="BM7200" s="402"/>
      <c r="BN7200" s="402"/>
      <c r="BO7200" s="402"/>
      <c r="BP7200" s="402"/>
      <c r="BQ7200" s="402"/>
      <c r="BR7200" s="402"/>
      <c r="BS7200" s="402"/>
      <c r="BT7200" s="402"/>
      <c r="BU7200" s="402"/>
      <c r="BV7200" s="402"/>
      <c r="BW7200" s="402"/>
      <c r="BX7200" s="402"/>
      <c r="BY7200" s="402"/>
      <c r="BZ7200" s="402"/>
      <c r="CA7200" s="402"/>
      <c r="CB7200" s="402"/>
      <c r="CC7200" s="402"/>
      <c r="CD7200" s="402"/>
      <c r="CE7200" s="402"/>
      <c r="CF7200" s="402"/>
      <c r="CG7200" s="402"/>
      <c r="CH7200" s="402"/>
      <c r="CI7200" s="402"/>
      <c r="CJ7200" s="402"/>
      <c r="CK7200" s="402"/>
      <c r="CL7200" s="402"/>
      <c r="CM7200" s="402"/>
      <c r="CN7200" s="402"/>
      <c r="CO7200" s="402"/>
      <c r="CP7200" s="402"/>
      <c r="CQ7200" s="402"/>
      <c r="CR7200" s="402"/>
      <c r="CS7200" s="402"/>
      <c r="CT7200" s="402"/>
      <c r="CU7200" s="402"/>
      <c r="CV7200" s="402"/>
      <c r="CW7200" s="402"/>
      <c r="CX7200" s="402"/>
      <c r="CY7200" s="402"/>
      <c r="CZ7200" s="402"/>
      <c r="DA7200" s="402"/>
      <c r="DB7200" s="402"/>
      <c r="DC7200" s="402"/>
      <c r="DD7200" s="402"/>
      <c r="DE7200" s="402"/>
      <c r="DF7200" s="402"/>
      <c r="DG7200" s="402"/>
      <c r="DH7200" s="402"/>
      <c r="DI7200" s="402"/>
      <c r="DJ7200" s="402"/>
      <c r="DK7200" s="402"/>
      <c r="DL7200" s="402"/>
      <c r="DM7200" s="402"/>
      <c r="DN7200" s="402"/>
      <c r="DO7200" s="402"/>
      <c r="DP7200" s="402"/>
      <c r="DQ7200" s="402"/>
      <c r="DR7200" s="402"/>
      <c r="DS7200" s="402"/>
      <c r="DT7200" s="402"/>
      <c r="DU7200" s="402"/>
      <c r="DV7200" s="402"/>
      <c r="DW7200" s="402"/>
      <c r="DX7200" s="402"/>
      <c r="DY7200" s="402"/>
      <c r="DZ7200" s="402"/>
      <c r="EA7200" s="402"/>
      <c r="EB7200" s="402"/>
      <c r="EC7200" s="402"/>
      <c r="ED7200" s="402"/>
      <c r="EE7200" s="402"/>
      <c r="EF7200" s="402"/>
      <c r="EG7200" s="402"/>
      <c r="EH7200" s="402"/>
      <c r="EI7200" s="402"/>
      <c r="EJ7200" s="402"/>
      <c r="EK7200" s="402"/>
      <c r="EL7200" s="402"/>
      <c r="EM7200" s="402"/>
      <c r="EN7200" s="402"/>
      <c r="EO7200" s="402"/>
      <c r="EP7200" s="402"/>
      <c r="EQ7200" s="402"/>
      <c r="ER7200" s="402"/>
      <c r="ES7200" s="402"/>
      <c r="ET7200" s="402"/>
      <c r="EU7200" s="402"/>
      <c r="EV7200" s="402"/>
      <c r="EW7200" s="402"/>
      <c r="EX7200" s="402"/>
      <c r="EY7200" s="402"/>
      <c r="EZ7200" s="402"/>
      <c r="FA7200" s="402"/>
      <c r="FB7200" s="402"/>
      <c r="FC7200" s="402"/>
      <c r="FD7200" s="402"/>
      <c r="FE7200" s="402"/>
      <c r="FF7200" s="402"/>
      <c r="FG7200" s="402"/>
      <c r="FH7200" s="402"/>
      <c r="FI7200" s="402"/>
      <c r="FJ7200" s="402"/>
      <c r="FK7200" s="402"/>
      <c r="FL7200" s="402"/>
      <c r="FM7200" s="402"/>
      <c r="FN7200" s="402"/>
      <c r="FO7200" s="402"/>
      <c r="FP7200" s="402"/>
      <c r="FQ7200" s="402"/>
      <c r="FR7200" s="402"/>
      <c r="FS7200" s="402"/>
      <c r="FT7200" s="402"/>
      <c r="FU7200" s="402"/>
      <c r="FV7200" s="402"/>
      <c r="FW7200" s="402"/>
      <c r="FX7200" s="402"/>
      <c r="FY7200" s="402"/>
      <c r="FZ7200" s="402"/>
      <c r="GA7200" s="402"/>
      <c r="GB7200" s="402"/>
      <c r="GC7200" s="402"/>
      <c r="GD7200" s="402"/>
      <c r="GE7200" s="402"/>
      <c r="GF7200" s="402"/>
      <c r="GG7200" s="402"/>
      <c r="GH7200" s="402"/>
      <c r="GI7200" s="402"/>
      <c r="GJ7200" s="402"/>
      <c r="GK7200" s="402"/>
      <c r="GL7200" s="402"/>
      <c r="GM7200" s="402"/>
      <c r="GN7200" s="402"/>
      <c r="GO7200" s="402"/>
      <c r="GP7200" s="402"/>
      <c r="GQ7200" s="402"/>
      <c r="GR7200" s="402"/>
      <c r="GS7200" s="402"/>
      <c r="GT7200" s="402"/>
      <c r="GU7200" s="402"/>
      <c r="GV7200" s="402"/>
      <c r="GW7200" s="402"/>
      <c r="GX7200" s="402"/>
      <c r="GY7200" s="402"/>
      <c r="GZ7200" s="402"/>
      <c r="HA7200" s="402"/>
      <c r="HB7200" s="402"/>
      <c r="HC7200" s="402"/>
      <c r="HD7200" s="402"/>
      <c r="HE7200" s="402"/>
      <c r="HF7200" s="402"/>
      <c r="HG7200" s="402"/>
      <c r="HH7200" s="402"/>
      <c r="HI7200" s="402"/>
      <c r="HJ7200" s="402"/>
      <c r="HK7200" s="402"/>
      <c r="HL7200" s="402"/>
      <c r="HM7200" s="402"/>
      <c r="HN7200" s="402"/>
      <c r="HO7200" s="402"/>
      <c r="HP7200" s="402"/>
      <c r="HQ7200" s="402"/>
      <c r="HR7200" s="402"/>
      <c r="HS7200" s="402"/>
      <c r="HT7200" s="402"/>
      <c r="HU7200" s="402"/>
      <c r="HV7200" s="402"/>
      <c r="HW7200" s="402"/>
      <c r="HX7200" s="402"/>
      <c r="HY7200" s="402"/>
      <c r="HZ7200" s="402"/>
      <c r="IA7200" s="402"/>
      <c r="IB7200" s="402"/>
      <c r="IC7200" s="402"/>
      <c r="ID7200" s="402"/>
      <c r="IE7200" s="402"/>
      <c r="IF7200" s="402"/>
      <c r="IG7200" s="402"/>
      <c r="IH7200" s="402"/>
      <c r="II7200" s="402"/>
      <c r="IJ7200" s="402"/>
      <c r="IK7200" s="402"/>
      <c r="IL7200" s="402"/>
      <c r="IM7200" s="402"/>
      <c r="IN7200" s="402"/>
      <c r="IO7200" s="402"/>
      <c r="IP7200" s="402"/>
      <c r="IQ7200" s="402"/>
      <c r="IR7200" s="402"/>
      <c r="IS7200" s="402"/>
      <c r="IT7200" s="402"/>
      <c r="IU7200" s="402"/>
      <c r="IV7200" s="402"/>
    </row>
    <row r="7201" spans="1:256" s="402" customFormat="1">
      <c r="A7201" s="13"/>
      <c r="B7201" s="8"/>
      <c r="C7201" s="8"/>
      <c r="D7201" s="240"/>
      <c r="E7201" s="404"/>
      <c r="F7201" s="33"/>
      <c r="G7201" s="282"/>
      <c r="H7201" s="283"/>
      <c r="I7201" s="33"/>
      <c r="J7201" s="33"/>
      <c r="K7201" s="33"/>
      <c r="L7201" s="33"/>
      <c r="M7201" s="33"/>
      <c r="N7201" s="33"/>
      <c r="O7201" s="33"/>
      <c r="P7201" s="33"/>
      <c r="Q7201" s="33"/>
      <c r="R7201" s="33"/>
      <c r="S7201" s="33"/>
      <c r="T7201" s="33"/>
      <c r="U7201" s="33"/>
      <c r="V7201" s="33"/>
      <c r="W7201" s="33"/>
      <c r="X7201" s="282"/>
      <c r="Y7201" s="33"/>
      <c r="Z7201" s="284"/>
      <c r="AA7201" s="284"/>
      <c r="AB7201" s="33"/>
      <c r="AC7201" s="33"/>
      <c r="AD7201" s="33"/>
      <c r="AE7201" s="33"/>
      <c r="AF7201" s="33"/>
      <c r="AG7201" s="33"/>
      <c r="AH7201" s="33"/>
      <c r="AI7201" s="33"/>
      <c r="AJ7201" s="33"/>
      <c r="AK7201" s="33"/>
      <c r="AL7201" s="33"/>
      <c r="AM7201" s="33"/>
      <c r="AN7201" s="33"/>
      <c r="AO7201" s="33"/>
      <c r="AP7201" s="34"/>
      <c r="AQ7201" s="34"/>
      <c r="AR7201" s="28"/>
      <c r="AS7201" s="29"/>
      <c r="AT7201" s="29"/>
      <c r="AU7201" s="29"/>
    </row>
    <row r="7202" spans="1:256" s="25" customFormat="1">
      <c r="A7202" s="12"/>
      <c r="B7202" s="9">
        <v>3</v>
      </c>
      <c r="C7202" s="9" t="s">
        <v>16</v>
      </c>
      <c r="D7202" s="81" t="s">
        <v>10</v>
      </c>
      <c r="E7202" s="405">
        <v>3248262160</v>
      </c>
      <c r="F7202" s="31">
        <f t="shared" ref="F7202:V7202" si="1122">SUM(F7203:F7205)</f>
        <v>0</v>
      </c>
      <c r="G7202" s="31">
        <f t="shared" si="1122"/>
        <v>0</v>
      </c>
      <c r="H7202" s="31">
        <f t="shared" si="1122"/>
        <v>0</v>
      </c>
      <c r="I7202" s="31">
        <f t="shared" si="1122"/>
        <v>0</v>
      </c>
      <c r="J7202" s="31">
        <f t="shared" si="1122"/>
        <v>0</v>
      </c>
      <c r="K7202" s="31">
        <f t="shared" si="1122"/>
        <v>0</v>
      </c>
      <c r="L7202" s="31">
        <f t="shared" si="1122"/>
        <v>0</v>
      </c>
      <c r="M7202" s="31">
        <f t="shared" si="1122"/>
        <v>0</v>
      </c>
      <c r="N7202" s="31">
        <f t="shared" si="1122"/>
        <v>0</v>
      </c>
      <c r="O7202" s="31">
        <f t="shared" si="1122"/>
        <v>0</v>
      </c>
      <c r="P7202" s="31">
        <f t="shared" si="1122"/>
        <v>0</v>
      </c>
      <c r="Q7202" s="31">
        <f t="shared" si="1122"/>
        <v>0</v>
      </c>
      <c r="R7202" s="31">
        <f t="shared" si="1122"/>
        <v>0</v>
      </c>
      <c r="S7202" s="31">
        <f t="shared" si="1122"/>
        <v>0</v>
      </c>
      <c r="T7202" s="31">
        <f t="shared" si="1122"/>
        <v>0</v>
      </c>
      <c r="U7202" s="31">
        <f t="shared" si="1122"/>
        <v>0</v>
      </c>
      <c r="V7202" s="31">
        <f t="shared" si="1122"/>
        <v>0</v>
      </c>
      <c r="W7202" s="31">
        <f>SUM(O7202:V7202)</f>
        <v>0</v>
      </c>
      <c r="X7202" s="31">
        <f>SUM(X7203:X7205)</f>
        <v>0</v>
      </c>
      <c r="Y7202" s="31">
        <f>H7202+I7202+J7202+K7202+L7202+M7202+N7202+W7202+X7202</f>
        <v>0</v>
      </c>
      <c r="Z7202" s="31">
        <f t="shared" ref="Z7202:AK7202" si="1123">SUM(Z7203:Z7205)</f>
        <v>0</v>
      </c>
      <c r="AA7202" s="31">
        <f t="shared" si="1123"/>
        <v>0</v>
      </c>
      <c r="AB7202" s="31">
        <f t="shared" si="1123"/>
        <v>0</v>
      </c>
      <c r="AC7202" s="31">
        <f t="shared" si="1123"/>
        <v>0</v>
      </c>
      <c r="AD7202" s="31">
        <f t="shared" si="1123"/>
        <v>0</v>
      </c>
      <c r="AE7202" s="31">
        <f t="shared" si="1123"/>
        <v>0</v>
      </c>
      <c r="AF7202" s="31">
        <f t="shared" si="1123"/>
        <v>0</v>
      </c>
      <c r="AG7202" s="31">
        <f t="shared" si="1123"/>
        <v>0</v>
      </c>
      <c r="AH7202" s="31">
        <f t="shared" si="1123"/>
        <v>0</v>
      </c>
      <c r="AI7202" s="31">
        <f t="shared" si="1123"/>
        <v>0</v>
      </c>
      <c r="AJ7202" s="31">
        <f t="shared" si="1123"/>
        <v>0</v>
      </c>
      <c r="AK7202" s="31">
        <f t="shared" si="1123"/>
        <v>0</v>
      </c>
      <c r="AL7202" s="31">
        <f>SUM(AD7202:AK7202)</f>
        <v>0</v>
      </c>
      <c r="AM7202" s="31">
        <f>SUM(AM7203:AM7205)</f>
        <v>0</v>
      </c>
      <c r="AN7202" s="31">
        <f>SUM(AN7203:AN7205)</f>
        <v>0</v>
      </c>
      <c r="AO7202" s="31">
        <f>Z7202+AA7202+AB7202+AC7202+AL7202+AM7202+AN7202</f>
        <v>0</v>
      </c>
      <c r="AP7202" s="32">
        <f>E7202+Y7202-AO7202</f>
        <v>3248262160</v>
      </c>
      <c r="AQ7202" s="32"/>
      <c r="AR7202" s="28"/>
      <c r="AS7202" s="29">
        <f>E7202+H7202+I7202+J7202+K7202+L7202+M7202+N7202+W7202+X7202-Z7202-AB7202-AL7202-AC7202-AM7202-AN7202</f>
        <v>3248262160</v>
      </c>
      <c r="AT7202" s="29">
        <f>AP7202-AS7202</f>
        <v>0</v>
      </c>
      <c r="AU7202" s="29">
        <f>E7202</f>
        <v>3248262160</v>
      </c>
      <c r="AV7202" s="86">
        <f>AS7202-AU7202</f>
        <v>0</v>
      </c>
      <c r="AW7202" s="86">
        <f>Y7202-AO7202</f>
        <v>0</v>
      </c>
      <c r="AX7202" s="86">
        <f>AV7202-AW7202</f>
        <v>0</v>
      </c>
      <c r="AY7202" s="86"/>
      <c r="AZ7202" s="398"/>
      <c r="BA7202" s="86"/>
      <c r="BB7202" s="86"/>
      <c r="BC7202" s="86"/>
      <c r="BD7202" s="86"/>
      <c r="BE7202" s="86"/>
      <c r="BF7202" s="86"/>
      <c r="BG7202" s="86"/>
      <c r="BH7202" s="86"/>
      <c r="BI7202" s="86"/>
      <c r="BJ7202" s="86"/>
      <c r="BK7202" s="86"/>
      <c r="BL7202" s="86"/>
      <c r="BM7202" s="86"/>
      <c r="BN7202" s="86"/>
      <c r="BO7202" s="86"/>
      <c r="BP7202" s="86"/>
      <c r="BQ7202" s="86"/>
      <c r="BR7202" s="86"/>
      <c r="BS7202" s="86"/>
      <c r="BT7202" s="86"/>
      <c r="BU7202" s="86"/>
      <c r="BV7202" s="86"/>
      <c r="BW7202" s="86"/>
      <c r="BX7202" s="86"/>
      <c r="BY7202" s="86"/>
      <c r="BZ7202" s="86"/>
      <c r="CA7202" s="86"/>
      <c r="CB7202" s="86"/>
      <c r="CC7202" s="86"/>
      <c r="CD7202" s="86"/>
      <c r="CE7202" s="86"/>
      <c r="CF7202" s="86"/>
      <c r="CG7202" s="86"/>
      <c r="CH7202" s="86"/>
      <c r="CI7202" s="86"/>
      <c r="CJ7202" s="86"/>
      <c r="CK7202" s="86"/>
      <c r="CL7202" s="86"/>
      <c r="CM7202" s="86"/>
      <c r="CN7202" s="86"/>
      <c r="CO7202" s="86"/>
      <c r="CP7202" s="86"/>
      <c r="CQ7202" s="86"/>
      <c r="CR7202" s="86"/>
      <c r="CS7202" s="86"/>
      <c r="CT7202" s="86"/>
      <c r="CU7202" s="86"/>
      <c r="CV7202" s="86"/>
      <c r="CW7202" s="86"/>
      <c r="CX7202" s="86"/>
      <c r="CY7202" s="86"/>
      <c r="CZ7202" s="86"/>
      <c r="DA7202" s="86"/>
      <c r="DB7202" s="86"/>
      <c r="DC7202" s="86"/>
      <c r="DD7202" s="86"/>
      <c r="DE7202" s="86"/>
      <c r="DF7202" s="86"/>
      <c r="DG7202" s="86"/>
      <c r="DH7202" s="86"/>
      <c r="DI7202" s="86"/>
      <c r="DJ7202" s="86"/>
      <c r="DK7202" s="86"/>
      <c r="DL7202" s="86"/>
      <c r="DM7202" s="86"/>
      <c r="DN7202" s="86"/>
      <c r="DO7202" s="86"/>
      <c r="DP7202" s="86"/>
      <c r="DQ7202" s="86"/>
      <c r="DR7202" s="86"/>
      <c r="DS7202" s="86"/>
      <c r="DT7202" s="86"/>
      <c r="DU7202" s="86"/>
      <c r="DV7202" s="86"/>
      <c r="DW7202" s="86"/>
      <c r="DX7202" s="86"/>
      <c r="DY7202" s="86"/>
      <c r="DZ7202" s="86"/>
      <c r="EA7202" s="86"/>
      <c r="EB7202" s="86"/>
      <c r="EC7202" s="86"/>
      <c r="ED7202" s="86"/>
      <c r="EE7202" s="86"/>
      <c r="EF7202" s="86"/>
      <c r="EG7202" s="86"/>
      <c r="EH7202" s="86"/>
      <c r="EI7202" s="86"/>
      <c r="EJ7202" s="86"/>
      <c r="EK7202" s="86"/>
      <c r="EL7202" s="86"/>
      <c r="EM7202" s="86"/>
      <c r="EN7202" s="86"/>
      <c r="EO7202" s="86"/>
      <c r="EP7202" s="86"/>
      <c r="EQ7202" s="86"/>
      <c r="ER7202" s="86"/>
      <c r="ES7202" s="86"/>
      <c r="ET7202" s="86"/>
      <c r="EU7202" s="86"/>
      <c r="EV7202" s="86"/>
      <c r="EW7202" s="86"/>
      <c r="EX7202" s="86"/>
      <c r="EY7202" s="86"/>
      <c r="EZ7202" s="86"/>
      <c r="FA7202" s="86"/>
      <c r="FB7202" s="86"/>
      <c r="FC7202" s="86"/>
      <c r="FD7202" s="86"/>
      <c r="FE7202" s="86"/>
      <c r="FF7202" s="86"/>
      <c r="FG7202" s="86"/>
      <c r="FH7202" s="86"/>
      <c r="FI7202" s="86"/>
      <c r="FJ7202" s="86"/>
      <c r="FK7202" s="86"/>
      <c r="FL7202" s="86"/>
      <c r="FM7202" s="86"/>
      <c r="FN7202" s="86"/>
      <c r="FO7202" s="86"/>
      <c r="FP7202" s="86"/>
      <c r="FQ7202" s="86"/>
      <c r="FR7202" s="86"/>
      <c r="FS7202" s="86"/>
      <c r="FT7202" s="86"/>
      <c r="FU7202" s="86"/>
      <c r="FV7202" s="86"/>
      <c r="FW7202" s="86"/>
      <c r="FX7202" s="86"/>
      <c r="FY7202" s="86"/>
      <c r="FZ7202" s="86"/>
      <c r="GA7202" s="86"/>
      <c r="GB7202" s="86"/>
      <c r="GC7202" s="86"/>
      <c r="GD7202" s="86"/>
      <c r="GE7202" s="86"/>
      <c r="GF7202" s="86"/>
      <c r="GG7202" s="86"/>
      <c r="GH7202" s="86"/>
      <c r="GI7202" s="86"/>
      <c r="GJ7202" s="86"/>
      <c r="GK7202" s="86"/>
      <c r="GL7202" s="86"/>
      <c r="GM7202" s="86"/>
      <c r="GN7202" s="86"/>
      <c r="GO7202" s="86"/>
      <c r="GP7202" s="86"/>
      <c r="GQ7202" s="86"/>
      <c r="GR7202" s="86"/>
      <c r="GS7202" s="86"/>
      <c r="GT7202" s="86"/>
      <c r="GU7202" s="86"/>
      <c r="GV7202" s="86"/>
      <c r="GW7202" s="86"/>
      <c r="GX7202" s="86"/>
      <c r="GY7202" s="86"/>
      <c r="GZ7202" s="86"/>
      <c r="HA7202" s="86"/>
      <c r="HB7202" s="86"/>
      <c r="HC7202" s="86"/>
      <c r="HD7202" s="86"/>
      <c r="HE7202" s="86"/>
      <c r="HF7202" s="86"/>
      <c r="HG7202" s="86"/>
      <c r="HH7202" s="86"/>
      <c r="HI7202" s="86"/>
      <c r="HJ7202" s="86"/>
      <c r="HK7202" s="86"/>
      <c r="HL7202" s="86"/>
      <c r="HM7202" s="86"/>
      <c r="HN7202" s="86"/>
      <c r="HO7202" s="86"/>
      <c r="HP7202" s="86"/>
      <c r="HQ7202" s="86"/>
      <c r="HR7202" s="86"/>
      <c r="HS7202" s="86"/>
      <c r="HT7202" s="86"/>
      <c r="HU7202" s="86"/>
      <c r="HV7202" s="86"/>
      <c r="HW7202" s="86"/>
      <c r="HX7202" s="86"/>
      <c r="HY7202" s="86"/>
      <c r="HZ7202" s="86"/>
      <c r="IA7202" s="86"/>
      <c r="IB7202" s="86"/>
      <c r="IC7202" s="86"/>
      <c r="ID7202" s="86"/>
      <c r="IE7202" s="86"/>
      <c r="IF7202" s="86"/>
      <c r="IG7202" s="86"/>
      <c r="IH7202" s="86"/>
      <c r="II7202" s="86"/>
      <c r="IJ7202" s="86"/>
      <c r="IK7202" s="86"/>
      <c r="IL7202" s="86"/>
      <c r="IM7202" s="86"/>
      <c r="IN7202" s="86"/>
      <c r="IO7202" s="86"/>
      <c r="IP7202" s="86"/>
      <c r="IQ7202" s="86"/>
      <c r="IR7202" s="86"/>
      <c r="IS7202" s="86"/>
      <c r="IT7202" s="86"/>
      <c r="IU7202" s="86"/>
      <c r="IV7202" s="86"/>
    </row>
    <row r="7203" spans="1:256" s="402" customFormat="1">
      <c r="A7203" s="13"/>
      <c r="B7203" s="8"/>
      <c r="C7203" s="8"/>
      <c r="D7203" s="240"/>
      <c r="E7203" s="266"/>
      <c r="F7203" s="321"/>
      <c r="G7203" s="282"/>
      <c r="H7203" s="283"/>
      <c r="I7203" s="33"/>
      <c r="J7203" s="33"/>
      <c r="K7203" s="33"/>
      <c r="L7203" s="33"/>
      <c r="M7203" s="33"/>
      <c r="N7203" s="33"/>
      <c r="O7203" s="33"/>
      <c r="P7203" s="33"/>
      <c r="Q7203" s="33"/>
      <c r="R7203" s="33"/>
      <c r="S7203" s="33"/>
      <c r="T7203" s="33"/>
      <c r="U7203" s="33"/>
      <c r="V7203" s="33"/>
      <c r="W7203" s="33"/>
      <c r="X7203" s="282"/>
      <c r="Y7203" s="33"/>
      <c r="Z7203" s="284"/>
      <c r="AA7203" s="284"/>
      <c r="AB7203" s="33"/>
      <c r="AC7203" s="33"/>
      <c r="AD7203" s="33"/>
      <c r="AE7203" s="33"/>
      <c r="AF7203" s="33"/>
      <c r="AG7203" s="33"/>
      <c r="AH7203" s="33"/>
      <c r="AI7203" s="33"/>
      <c r="AJ7203" s="33"/>
      <c r="AK7203" s="33"/>
      <c r="AL7203" s="33"/>
      <c r="AM7203" s="33"/>
      <c r="AN7203" s="33"/>
      <c r="AO7203" s="33"/>
      <c r="AP7203" s="34"/>
      <c r="AQ7203" s="34"/>
      <c r="AR7203" s="28"/>
      <c r="AS7203" s="29"/>
      <c r="AT7203" s="29"/>
      <c r="AU7203" s="29"/>
    </row>
    <row r="7204" spans="1:256" s="402" customFormat="1">
      <c r="A7204" s="13"/>
      <c r="B7204" s="8"/>
      <c r="C7204" s="8"/>
      <c r="D7204" s="240"/>
      <c r="E7204" s="33"/>
      <c r="F7204" s="321"/>
      <c r="G7204" s="282"/>
      <c r="H7204" s="283"/>
      <c r="I7204" s="33"/>
      <c r="J7204" s="33"/>
      <c r="K7204" s="33"/>
      <c r="L7204" s="33"/>
      <c r="M7204" s="33"/>
      <c r="N7204" s="33"/>
      <c r="O7204" s="33"/>
      <c r="P7204" s="33"/>
      <c r="Q7204" s="33"/>
      <c r="R7204" s="33"/>
      <c r="S7204" s="33"/>
      <c r="T7204" s="33"/>
      <c r="U7204" s="33"/>
      <c r="V7204" s="33"/>
      <c r="W7204" s="33"/>
      <c r="X7204" s="282"/>
      <c r="Y7204" s="33"/>
      <c r="Z7204" s="284"/>
      <c r="AA7204" s="284"/>
      <c r="AB7204" s="33"/>
      <c r="AC7204" s="33"/>
      <c r="AD7204" s="33"/>
      <c r="AE7204" s="33"/>
      <c r="AF7204" s="33"/>
      <c r="AG7204" s="33"/>
      <c r="AH7204" s="33"/>
      <c r="AI7204" s="33"/>
      <c r="AJ7204" s="33"/>
      <c r="AK7204" s="33"/>
      <c r="AL7204" s="33"/>
      <c r="AM7204" s="33"/>
      <c r="AN7204" s="33"/>
      <c r="AO7204" s="33"/>
      <c r="AP7204" s="34"/>
      <c r="AQ7204" s="34"/>
      <c r="AR7204" s="28"/>
      <c r="AS7204" s="29"/>
      <c r="AT7204" s="29"/>
      <c r="AU7204" s="29"/>
    </row>
    <row r="7205" spans="1:256" s="402" customFormat="1">
      <c r="A7205" s="13"/>
      <c r="B7205" s="8"/>
      <c r="C7205" s="8"/>
      <c r="D7205" s="240"/>
      <c r="E7205" s="33"/>
      <c r="F7205" s="321"/>
      <c r="G7205" s="282"/>
      <c r="H7205" s="283"/>
      <c r="I7205" s="33"/>
      <c r="J7205" s="33"/>
      <c r="K7205" s="33"/>
      <c r="L7205" s="33"/>
      <c r="M7205" s="33"/>
      <c r="N7205" s="33"/>
      <c r="O7205" s="33"/>
      <c r="P7205" s="33"/>
      <c r="Q7205" s="33"/>
      <c r="R7205" s="33"/>
      <c r="S7205" s="33"/>
      <c r="T7205" s="33"/>
      <c r="U7205" s="33"/>
      <c r="V7205" s="33"/>
      <c r="W7205" s="33"/>
      <c r="X7205" s="282"/>
      <c r="Y7205" s="33"/>
      <c r="Z7205" s="284"/>
      <c r="AA7205" s="284"/>
      <c r="AB7205" s="33"/>
      <c r="AC7205" s="33"/>
      <c r="AD7205" s="33"/>
      <c r="AE7205" s="33"/>
      <c r="AF7205" s="33"/>
      <c r="AG7205" s="33"/>
      <c r="AH7205" s="33"/>
      <c r="AI7205" s="33"/>
      <c r="AJ7205" s="33"/>
      <c r="AK7205" s="33"/>
      <c r="AL7205" s="33"/>
      <c r="AM7205" s="33"/>
      <c r="AN7205" s="33"/>
      <c r="AO7205" s="33"/>
      <c r="AP7205" s="34"/>
      <c r="AQ7205" s="34"/>
      <c r="AR7205" s="28"/>
      <c r="AS7205" s="29"/>
      <c r="AT7205" s="29"/>
      <c r="AU7205" s="29"/>
    </row>
    <row r="7206" spans="1:256" s="21" customFormat="1">
      <c r="A7206" s="12"/>
      <c r="B7206" s="9">
        <v>4</v>
      </c>
      <c r="C7206" s="9" t="s">
        <v>17</v>
      </c>
      <c r="D7206" s="81" t="s">
        <v>5</v>
      </c>
      <c r="E7206" s="31">
        <v>1948400</v>
      </c>
      <c r="F7206" s="31">
        <f t="shared" ref="F7206:V7206" si="1124">SUM(F7207:F7208)</f>
        <v>0</v>
      </c>
      <c r="G7206" s="31">
        <f t="shared" si="1124"/>
        <v>0</v>
      </c>
      <c r="H7206" s="31">
        <f t="shared" si="1124"/>
        <v>0</v>
      </c>
      <c r="I7206" s="31">
        <f t="shared" si="1124"/>
        <v>0</v>
      </c>
      <c r="J7206" s="31">
        <f t="shared" si="1124"/>
        <v>0</v>
      </c>
      <c r="K7206" s="31">
        <f t="shared" si="1124"/>
        <v>0</v>
      </c>
      <c r="L7206" s="31">
        <f t="shared" si="1124"/>
        <v>0</v>
      </c>
      <c r="M7206" s="31">
        <f t="shared" si="1124"/>
        <v>0</v>
      </c>
      <c r="N7206" s="31">
        <f t="shared" si="1124"/>
        <v>0</v>
      </c>
      <c r="O7206" s="31">
        <f t="shared" si="1124"/>
        <v>0</v>
      </c>
      <c r="P7206" s="31">
        <f t="shared" si="1124"/>
        <v>0</v>
      </c>
      <c r="Q7206" s="31">
        <f t="shared" si="1124"/>
        <v>0</v>
      </c>
      <c r="R7206" s="31">
        <f t="shared" si="1124"/>
        <v>0</v>
      </c>
      <c r="S7206" s="31">
        <f t="shared" si="1124"/>
        <v>0</v>
      </c>
      <c r="T7206" s="31">
        <f t="shared" si="1124"/>
        <v>0</v>
      </c>
      <c r="U7206" s="31">
        <f t="shared" si="1124"/>
        <v>0</v>
      </c>
      <c r="V7206" s="31">
        <f t="shared" si="1124"/>
        <v>0</v>
      </c>
      <c r="W7206" s="31">
        <f>SUM(O7206:V7206)</f>
        <v>0</v>
      </c>
      <c r="X7206" s="31">
        <f>SUM(X7207:X7208)</f>
        <v>0</v>
      </c>
      <c r="Y7206" s="31">
        <f>H7206+I7206+J7206+K7206+L7206+M7206+N7206+W7206+X7206</f>
        <v>0</v>
      </c>
      <c r="Z7206" s="31">
        <f t="shared" ref="Z7206:AK7206" si="1125">SUM(Z7207:Z7208)</f>
        <v>0</v>
      </c>
      <c r="AA7206" s="31">
        <f t="shared" si="1125"/>
        <v>0</v>
      </c>
      <c r="AB7206" s="31">
        <f t="shared" si="1125"/>
        <v>0</v>
      </c>
      <c r="AC7206" s="31">
        <f t="shared" si="1125"/>
        <v>0</v>
      </c>
      <c r="AD7206" s="31">
        <f t="shared" si="1125"/>
        <v>0</v>
      </c>
      <c r="AE7206" s="31">
        <f t="shared" si="1125"/>
        <v>0</v>
      </c>
      <c r="AF7206" s="31">
        <f t="shared" si="1125"/>
        <v>0</v>
      </c>
      <c r="AG7206" s="31">
        <f t="shared" si="1125"/>
        <v>0</v>
      </c>
      <c r="AH7206" s="31">
        <f t="shared" si="1125"/>
        <v>0</v>
      </c>
      <c r="AI7206" s="31">
        <f t="shared" si="1125"/>
        <v>0</v>
      </c>
      <c r="AJ7206" s="31">
        <f t="shared" si="1125"/>
        <v>0</v>
      </c>
      <c r="AK7206" s="31">
        <f t="shared" si="1125"/>
        <v>0</v>
      </c>
      <c r="AL7206" s="31">
        <f>SUM(AD7206:AK7206)</f>
        <v>0</v>
      </c>
      <c r="AM7206" s="31">
        <f>SUM(AM7207:AM7208)</f>
        <v>0</v>
      </c>
      <c r="AN7206" s="31">
        <f>SUM(AN7207:AN7208)</f>
        <v>0</v>
      </c>
      <c r="AO7206" s="31">
        <f>Z7206+AA7206+AB7206+AC7206+AL7206+AM7206+AN7206</f>
        <v>0</v>
      </c>
      <c r="AP7206" s="32">
        <f>E7206+Y7206-AO7206</f>
        <v>1948400</v>
      </c>
      <c r="AQ7206" s="32"/>
      <c r="AR7206" s="28"/>
      <c r="AS7206" s="29">
        <f>E7206+H7206+I7206+J7206+K7206+L7206+M7206+N7206+W7206+X7206-Z7206-AB7206-AL7206-AC7206-AM7206-AN7206</f>
        <v>1948400</v>
      </c>
      <c r="AT7206" s="29">
        <f>AP7206-AS7206</f>
        <v>0</v>
      </c>
      <c r="AU7206" s="29">
        <f>E7206</f>
        <v>1948400</v>
      </c>
      <c r="AV7206" s="86">
        <f>AS7206-AU7206</f>
        <v>0</v>
      </c>
      <c r="AW7206" s="86">
        <f>Y7206-AO7206</f>
        <v>0</v>
      </c>
      <c r="AX7206" s="86">
        <f>AV7206-AW7206</f>
        <v>0</v>
      </c>
      <c r="AY7206" s="86"/>
      <c r="AZ7206" s="398"/>
      <c r="BA7206" s="86"/>
      <c r="BB7206" s="86"/>
      <c r="BC7206" s="86"/>
      <c r="BD7206" s="86"/>
      <c r="BE7206" s="86"/>
      <c r="BF7206" s="86"/>
      <c r="BG7206" s="86"/>
      <c r="BH7206" s="86"/>
      <c r="BI7206" s="86"/>
      <c r="BJ7206" s="86"/>
      <c r="BK7206" s="86"/>
      <c r="BL7206" s="86"/>
      <c r="BM7206" s="86"/>
      <c r="BN7206" s="86"/>
      <c r="BO7206" s="86"/>
      <c r="BP7206" s="86"/>
      <c r="BQ7206" s="86"/>
      <c r="BR7206" s="86"/>
      <c r="BS7206" s="86"/>
      <c r="BT7206" s="86"/>
      <c r="BU7206" s="86"/>
      <c r="BV7206" s="86"/>
      <c r="BW7206" s="86"/>
      <c r="BX7206" s="86"/>
      <c r="BY7206" s="86"/>
      <c r="BZ7206" s="86"/>
      <c r="CA7206" s="86"/>
      <c r="CB7206" s="86"/>
      <c r="CC7206" s="86"/>
      <c r="CD7206" s="86"/>
      <c r="CE7206" s="86"/>
      <c r="CF7206" s="86"/>
      <c r="CG7206" s="86"/>
      <c r="CH7206" s="86"/>
      <c r="CI7206" s="86"/>
      <c r="CJ7206" s="86"/>
      <c r="CK7206" s="86"/>
      <c r="CL7206" s="86"/>
      <c r="CM7206" s="86"/>
      <c r="CN7206" s="86"/>
      <c r="CO7206" s="86"/>
      <c r="CP7206" s="86"/>
      <c r="CQ7206" s="86"/>
      <c r="CR7206" s="86"/>
      <c r="CS7206" s="86"/>
      <c r="CT7206" s="86"/>
      <c r="CU7206" s="86"/>
      <c r="CV7206" s="86"/>
      <c r="CW7206" s="86"/>
      <c r="CX7206" s="86"/>
      <c r="CY7206" s="86"/>
      <c r="CZ7206" s="86"/>
      <c r="DA7206" s="86"/>
      <c r="DB7206" s="86"/>
      <c r="DC7206" s="86"/>
      <c r="DD7206" s="86"/>
      <c r="DE7206" s="86"/>
      <c r="DF7206" s="86"/>
      <c r="DG7206" s="86"/>
      <c r="DH7206" s="86"/>
      <c r="DI7206" s="86"/>
      <c r="DJ7206" s="86"/>
      <c r="DK7206" s="86"/>
      <c r="DL7206" s="86"/>
      <c r="DM7206" s="86"/>
      <c r="DN7206" s="86"/>
      <c r="DO7206" s="86"/>
      <c r="DP7206" s="86"/>
      <c r="DQ7206" s="86"/>
      <c r="DR7206" s="86"/>
      <c r="DS7206" s="86"/>
      <c r="DT7206" s="86"/>
      <c r="DU7206" s="86"/>
      <c r="DV7206" s="86"/>
      <c r="DW7206" s="86"/>
      <c r="DX7206" s="86"/>
      <c r="DY7206" s="86"/>
      <c r="DZ7206" s="86"/>
      <c r="EA7206" s="86"/>
      <c r="EB7206" s="86"/>
      <c r="EC7206" s="86"/>
      <c r="ED7206" s="86"/>
      <c r="EE7206" s="86"/>
      <c r="EF7206" s="86"/>
      <c r="EG7206" s="86"/>
      <c r="EH7206" s="86"/>
      <c r="EI7206" s="86"/>
      <c r="EJ7206" s="86"/>
      <c r="EK7206" s="86"/>
      <c r="EL7206" s="86"/>
      <c r="EM7206" s="86"/>
      <c r="EN7206" s="86"/>
      <c r="EO7206" s="86"/>
      <c r="EP7206" s="86"/>
      <c r="EQ7206" s="86"/>
      <c r="ER7206" s="86"/>
      <c r="ES7206" s="86"/>
      <c r="ET7206" s="86"/>
      <c r="EU7206" s="86"/>
      <c r="EV7206" s="86"/>
      <c r="EW7206" s="86"/>
      <c r="EX7206" s="86"/>
      <c r="EY7206" s="86"/>
      <c r="EZ7206" s="86"/>
      <c r="FA7206" s="86"/>
      <c r="FB7206" s="86"/>
      <c r="FC7206" s="86"/>
      <c r="FD7206" s="86"/>
      <c r="FE7206" s="86"/>
      <c r="FF7206" s="86"/>
      <c r="FG7206" s="86"/>
      <c r="FH7206" s="86"/>
      <c r="FI7206" s="86"/>
      <c r="FJ7206" s="86"/>
      <c r="FK7206" s="86"/>
      <c r="FL7206" s="86"/>
      <c r="FM7206" s="86"/>
      <c r="FN7206" s="86"/>
      <c r="FO7206" s="86"/>
      <c r="FP7206" s="86"/>
      <c r="FQ7206" s="86"/>
      <c r="FR7206" s="86"/>
      <c r="FS7206" s="86"/>
      <c r="FT7206" s="86"/>
      <c r="FU7206" s="86"/>
      <c r="FV7206" s="86"/>
      <c r="FW7206" s="86"/>
      <c r="FX7206" s="86"/>
      <c r="FY7206" s="86"/>
      <c r="FZ7206" s="86"/>
      <c r="GA7206" s="86"/>
      <c r="GB7206" s="86"/>
      <c r="GC7206" s="86"/>
      <c r="GD7206" s="86"/>
      <c r="GE7206" s="86"/>
      <c r="GF7206" s="86"/>
      <c r="GG7206" s="86"/>
      <c r="GH7206" s="86"/>
      <c r="GI7206" s="86"/>
      <c r="GJ7206" s="86"/>
      <c r="GK7206" s="86"/>
      <c r="GL7206" s="86"/>
      <c r="GM7206" s="86"/>
      <c r="GN7206" s="86"/>
      <c r="GO7206" s="86"/>
      <c r="GP7206" s="86"/>
      <c r="GQ7206" s="86"/>
      <c r="GR7206" s="86"/>
      <c r="GS7206" s="86"/>
      <c r="GT7206" s="86"/>
      <c r="GU7206" s="86"/>
      <c r="GV7206" s="86"/>
      <c r="GW7206" s="86"/>
      <c r="GX7206" s="86"/>
      <c r="GY7206" s="86"/>
      <c r="GZ7206" s="86"/>
      <c r="HA7206" s="86"/>
      <c r="HB7206" s="86"/>
      <c r="HC7206" s="86"/>
      <c r="HD7206" s="86"/>
      <c r="HE7206" s="86"/>
      <c r="HF7206" s="86"/>
      <c r="HG7206" s="86"/>
      <c r="HH7206" s="86"/>
      <c r="HI7206" s="86"/>
      <c r="HJ7206" s="86"/>
      <c r="HK7206" s="86"/>
      <c r="HL7206" s="86"/>
      <c r="HM7206" s="86"/>
      <c r="HN7206" s="86"/>
      <c r="HO7206" s="86"/>
      <c r="HP7206" s="86"/>
      <c r="HQ7206" s="86"/>
      <c r="HR7206" s="86"/>
      <c r="HS7206" s="86"/>
      <c r="HT7206" s="86"/>
      <c r="HU7206" s="86"/>
      <c r="HV7206" s="86"/>
      <c r="HW7206" s="86"/>
      <c r="HX7206" s="86"/>
      <c r="HY7206" s="86"/>
      <c r="HZ7206" s="86"/>
      <c r="IA7206" s="86"/>
      <c r="IB7206" s="86"/>
      <c r="IC7206" s="86"/>
      <c r="ID7206" s="86"/>
      <c r="IE7206" s="86"/>
      <c r="IF7206" s="86"/>
      <c r="IG7206" s="86"/>
      <c r="IH7206" s="86"/>
      <c r="II7206" s="86"/>
      <c r="IJ7206" s="86"/>
      <c r="IK7206" s="86"/>
      <c r="IL7206" s="86"/>
      <c r="IM7206" s="86"/>
      <c r="IN7206" s="86"/>
      <c r="IO7206" s="86"/>
      <c r="IP7206" s="86"/>
      <c r="IQ7206" s="86"/>
      <c r="IR7206" s="86"/>
      <c r="IS7206" s="86"/>
      <c r="IT7206" s="86"/>
      <c r="IU7206" s="86"/>
      <c r="IV7206" s="86"/>
    </row>
    <row r="7207" spans="1:256" s="21" customFormat="1">
      <c r="A7207" s="10"/>
      <c r="B7207" s="8"/>
      <c r="C7207" s="8"/>
      <c r="D7207" s="113"/>
      <c r="E7207" s="33"/>
      <c r="F7207" s="373"/>
      <c r="G7207" s="71"/>
      <c r="H7207" s="283"/>
      <c r="I7207" s="33"/>
      <c r="J7207" s="33"/>
      <c r="K7207" s="33"/>
      <c r="L7207" s="33"/>
      <c r="M7207" s="33"/>
      <c r="N7207" s="33"/>
      <c r="O7207" s="33"/>
      <c r="P7207" s="33"/>
      <c r="Q7207" s="33"/>
      <c r="R7207" s="33"/>
      <c r="S7207" s="33"/>
      <c r="T7207" s="33"/>
      <c r="U7207" s="33"/>
      <c r="V7207" s="33"/>
      <c r="W7207" s="33"/>
      <c r="X7207" s="282"/>
      <c r="Y7207" s="69"/>
      <c r="Z7207" s="73"/>
      <c r="AA7207" s="73"/>
      <c r="AB7207" s="69"/>
      <c r="AC7207" s="69"/>
      <c r="AD7207" s="69"/>
      <c r="AE7207" s="69"/>
      <c r="AF7207" s="69"/>
      <c r="AG7207" s="69"/>
      <c r="AH7207" s="69"/>
      <c r="AI7207" s="69"/>
      <c r="AJ7207" s="69"/>
      <c r="AK7207" s="69"/>
      <c r="AL7207" s="69"/>
      <c r="AM7207" s="69"/>
      <c r="AN7207" s="69"/>
      <c r="AO7207" s="69"/>
      <c r="AP7207" s="70"/>
      <c r="AQ7207" s="70"/>
      <c r="AR7207" s="76"/>
      <c r="AS7207" s="60"/>
      <c r="AT7207" s="60"/>
      <c r="AU7207" s="60"/>
    </row>
    <row r="7208" spans="1:256" s="21" customFormat="1">
      <c r="A7208" s="10"/>
      <c r="B7208" s="8"/>
      <c r="C7208" s="8"/>
      <c r="D7208" s="113"/>
      <c r="E7208" s="33"/>
      <c r="F7208" s="69"/>
      <c r="G7208" s="71"/>
      <c r="H7208" s="72"/>
      <c r="I7208" s="69"/>
      <c r="J7208" s="69"/>
      <c r="K7208" s="69"/>
      <c r="L7208" s="69"/>
      <c r="M7208" s="69"/>
      <c r="N7208" s="69"/>
      <c r="O7208" s="69"/>
      <c r="P7208" s="69"/>
      <c r="Q7208" s="69"/>
      <c r="R7208" s="69"/>
      <c r="S7208" s="69"/>
      <c r="T7208" s="69"/>
      <c r="U7208" s="69"/>
      <c r="V7208" s="69"/>
      <c r="W7208" s="69"/>
      <c r="X7208" s="71"/>
      <c r="Y7208" s="69"/>
      <c r="Z7208" s="73"/>
      <c r="AA7208" s="73"/>
      <c r="AB7208" s="69"/>
      <c r="AC7208" s="69"/>
      <c r="AD7208" s="69"/>
      <c r="AE7208" s="69"/>
      <c r="AF7208" s="69"/>
      <c r="AG7208" s="69"/>
      <c r="AH7208" s="69"/>
      <c r="AI7208" s="69"/>
      <c r="AJ7208" s="69"/>
      <c r="AK7208" s="69"/>
      <c r="AL7208" s="69"/>
      <c r="AM7208" s="69"/>
      <c r="AN7208" s="69"/>
      <c r="AO7208" s="69"/>
      <c r="AP7208" s="70"/>
      <c r="AQ7208" s="70"/>
      <c r="AR7208" s="76"/>
      <c r="AS7208" s="60"/>
      <c r="AT7208" s="60"/>
      <c r="AU7208" s="60"/>
    </row>
    <row r="7209" spans="1:256" s="21" customFormat="1">
      <c r="A7209" s="12"/>
      <c r="B7209" s="9">
        <v>5</v>
      </c>
      <c r="C7209" s="9" t="s">
        <v>18</v>
      </c>
      <c r="D7209" s="81" t="s">
        <v>11</v>
      </c>
      <c r="E7209" s="326">
        <v>0</v>
      </c>
      <c r="F7209" s="31">
        <f t="shared" ref="F7209:V7209" si="1126">SUM(F7210:F7211)</f>
        <v>0</v>
      </c>
      <c r="G7209" s="31">
        <f t="shared" si="1126"/>
        <v>0</v>
      </c>
      <c r="H7209" s="31">
        <f t="shared" si="1126"/>
        <v>0</v>
      </c>
      <c r="I7209" s="31">
        <f t="shared" si="1126"/>
        <v>0</v>
      </c>
      <c r="J7209" s="31">
        <f t="shared" si="1126"/>
        <v>0</v>
      </c>
      <c r="K7209" s="31">
        <f t="shared" si="1126"/>
        <v>0</v>
      </c>
      <c r="L7209" s="31">
        <f t="shared" si="1126"/>
        <v>0</v>
      </c>
      <c r="M7209" s="31">
        <f t="shared" si="1126"/>
        <v>0</v>
      </c>
      <c r="N7209" s="31">
        <f t="shared" si="1126"/>
        <v>0</v>
      </c>
      <c r="O7209" s="31">
        <f t="shared" si="1126"/>
        <v>0</v>
      </c>
      <c r="P7209" s="31">
        <f t="shared" si="1126"/>
        <v>0</v>
      </c>
      <c r="Q7209" s="31">
        <f t="shared" si="1126"/>
        <v>0</v>
      </c>
      <c r="R7209" s="31">
        <f t="shared" si="1126"/>
        <v>0</v>
      </c>
      <c r="S7209" s="31">
        <f t="shared" si="1126"/>
        <v>0</v>
      </c>
      <c r="T7209" s="31">
        <f t="shared" si="1126"/>
        <v>0</v>
      </c>
      <c r="U7209" s="31">
        <f t="shared" si="1126"/>
        <v>0</v>
      </c>
      <c r="V7209" s="31">
        <f t="shared" si="1126"/>
        <v>0</v>
      </c>
      <c r="W7209" s="31">
        <f>SUM(O7209:V7209)</f>
        <v>0</v>
      </c>
      <c r="X7209" s="31">
        <f>SUM(X7210:X7211)</f>
        <v>0</v>
      </c>
      <c r="Y7209" s="31">
        <f>H7209+I7209+J7209+K7209+L7209+M7209+N7209+W7209+X7209</f>
        <v>0</v>
      </c>
      <c r="Z7209" s="31">
        <f t="shared" ref="Z7209:AK7209" si="1127">SUM(Z7210:Z7211)</f>
        <v>0</v>
      </c>
      <c r="AA7209" s="31">
        <f t="shared" si="1127"/>
        <v>0</v>
      </c>
      <c r="AB7209" s="31">
        <f t="shared" si="1127"/>
        <v>0</v>
      </c>
      <c r="AC7209" s="31">
        <f t="shared" si="1127"/>
        <v>0</v>
      </c>
      <c r="AD7209" s="31">
        <f t="shared" si="1127"/>
        <v>0</v>
      </c>
      <c r="AE7209" s="31">
        <f t="shared" si="1127"/>
        <v>0</v>
      </c>
      <c r="AF7209" s="31">
        <f t="shared" si="1127"/>
        <v>0</v>
      </c>
      <c r="AG7209" s="31">
        <f t="shared" si="1127"/>
        <v>0</v>
      </c>
      <c r="AH7209" s="31">
        <f t="shared" si="1127"/>
        <v>0</v>
      </c>
      <c r="AI7209" s="31">
        <f t="shared" si="1127"/>
        <v>0</v>
      </c>
      <c r="AJ7209" s="31">
        <f t="shared" si="1127"/>
        <v>0</v>
      </c>
      <c r="AK7209" s="31">
        <f t="shared" si="1127"/>
        <v>0</v>
      </c>
      <c r="AL7209" s="31">
        <f>SUM(AD7209:AK7209)</f>
        <v>0</v>
      </c>
      <c r="AM7209" s="31">
        <f>SUM(AM7210:AM7211)</f>
        <v>0</v>
      </c>
      <c r="AN7209" s="31">
        <f>SUM(AN7210:AN7211)</f>
        <v>0</v>
      </c>
      <c r="AO7209" s="31">
        <f>Z7209+AA7209+AB7209+AC7209+AL7209+AM7209+AN7209</f>
        <v>0</v>
      </c>
      <c r="AP7209" s="32">
        <f>E7209+Y7209-AO7209</f>
        <v>0</v>
      </c>
      <c r="AQ7209" s="32"/>
      <c r="AR7209" s="28"/>
      <c r="AS7209" s="29">
        <f>E7209+H7209+I7209+J7209+K7209+L7209+M7209+N7209+W7209+X7209-Z7209-AB7209-AL7209-AC7209-AM7209-AN7209</f>
        <v>0</v>
      </c>
      <c r="AT7209" s="29">
        <f>AP7209-AS7209</f>
        <v>0</v>
      </c>
      <c r="AU7209" s="29">
        <f>E7209</f>
        <v>0</v>
      </c>
      <c r="AV7209" s="86">
        <f>AS7209-AU7209</f>
        <v>0</v>
      </c>
      <c r="AW7209" s="86">
        <f>Y7209-AO7209</f>
        <v>0</v>
      </c>
      <c r="AX7209" s="86">
        <f>AV7209-AW7209</f>
        <v>0</v>
      </c>
      <c r="AY7209" s="86"/>
      <c r="AZ7209" s="398"/>
      <c r="BA7209" s="86"/>
      <c r="BB7209" s="86"/>
      <c r="BC7209" s="86"/>
      <c r="BD7209" s="86"/>
      <c r="BE7209" s="86"/>
      <c r="BF7209" s="86"/>
      <c r="BG7209" s="86"/>
      <c r="BH7209" s="86"/>
      <c r="BI7209" s="86"/>
      <c r="BJ7209" s="86"/>
      <c r="BK7209" s="86"/>
      <c r="BL7209" s="86"/>
      <c r="BM7209" s="86"/>
      <c r="BN7209" s="86"/>
      <c r="BO7209" s="86"/>
      <c r="BP7209" s="86"/>
      <c r="BQ7209" s="86"/>
      <c r="BR7209" s="86"/>
      <c r="BS7209" s="86"/>
      <c r="BT7209" s="86"/>
      <c r="BU7209" s="86"/>
      <c r="BV7209" s="86"/>
      <c r="BW7209" s="86"/>
      <c r="BX7209" s="86"/>
      <c r="BY7209" s="86"/>
      <c r="BZ7209" s="86"/>
      <c r="CA7209" s="86"/>
      <c r="CB7209" s="86"/>
      <c r="CC7209" s="86"/>
      <c r="CD7209" s="86"/>
      <c r="CE7209" s="86"/>
      <c r="CF7209" s="86"/>
      <c r="CG7209" s="86"/>
      <c r="CH7209" s="86"/>
      <c r="CI7209" s="86"/>
      <c r="CJ7209" s="86"/>
      <c r="CK7209" s="86"/>
      <c r="CL7209" s="86"/>
      <c r="CM7209" s="86"/>
      <c r="CN7209" s="86"/>
      <c r="CO7209" s="86"/>
      <c r="CP7209" s="86"/>
      <c r="CQ7209" s="86"/>
      <c r="CR7209" s="86"/>
      <c r="CS7209" s="86"/>
      <c r="CT7209" s="86"/>
      <c r="CU7209" s="86"/>
      <c r="CV7209" s="86"/>
      <c r="CW7209" s="86"/>
      <c r="CX7209" s="86"/>
      <c r="CY7209" s="86"/>
      <c r="CZ7209" s="86"/>
      <c r="DA7209" s="86"/>
      <c r="DB7209" s="86"/>
      <c r="DC7209" s="86"/>
      <c r="DD7209" s="86"/>
      <c r="DE7209" s="86"/>
      <c r="DF7209" s="86"/>
      <c r="DG7209" s="86"/>
      <c r="DH7209" s="86"/>
      <c r="DI7209" s="86"/>
      <c r="DJ7209" s="86"/>
      <c r="DK7209" s="86"/>
      <c r="DL7209" s="86"/>
      <c r="DM7209" s="86"/>
      <c r="DN7209" s="86"/>
      <c r="DO7209" s="86"/>
      <c r="DP7209" s="86"/>
      <c r="DQ7209" s="86"/>
      <c r="DR7209" s="86"/>
      <c r="DS7209" s="86"/>
      <c r="DT7209" s="86"/>
      <c r="DU7209" s="86"/>
      <c r="DV7209" s="86"/>
      <c r="DW7209" s="86"/>
      <c r="DX7209" s="86"/>
      <c r="DY7209" s="86"/>
      <c r="DZ7209" s="86"/>
      <c r="EA7209" s="86"/>
      <c r="EB7209" s="86"/>
      <c r="EC7209" s="86"/>
      <c r="ED7209" s="86"/>
      <c r="EE7209" s="86"/>
      <c r="EF7209" s="86"/>
      <c r="EG7209" s="86"/>
      <c r="EH7209" s="86"/>
      <c r="EI7209" s="86"/>
      <c r="EJ7209" s="86"/>
      <c r="EK7209" s="86"/>
      <c r="EL7209" s="86"/>
      <c r="EM7209" s="86"/>
      <c r="EN7209" s="86"/>
      <c r="EO7209" s="86"/>
      <c r="EP7209" s="86"/>
      <c r="EQ7209" s="86"/>
      <c r="ER7209" s="86"/>
      <c r="ES7209" s="86"/>
      <c r="ET7209" s="86"/>
      <c r="EU7209" s="86"/>
      <c r="EV7209" s="86"/>
      <c r="EW7209" s="86"/>
      <c r="EX7209" s="86"/>
      <c r="EY7209" s="86"/>
      <c r="EZ7209" s="86"/>
      <c r="FA7209" s="86"/>
      <c r="FB7209" s="86"/>
      <c r="FC7209" s="86"/>
      <c r="FD7209" s="86"/>
      <c r="FE7209" s="86"/>
      <c r="FF7209" s="86"/>
      <c r="FG7209" s="86"/>
      <c r="FH7209" s="86"/>
      <c r="FI7209" s="86"/>
      <c r="FJ7209" s="86"/>
      <c r="FK7209" s="86"/>
      <c r="FL7209" s="86"/>
      <c r="FM7209" s="86"/>
      <c r="FN7209" s="86"/>
      <c r="FO7209" s="86"/>
      <c r="FP7209" s="86"/>
      <c r="FQ7209" s="86"/>
      <c r="FR7209" s="86"/>
      <c r="FS7209" s="86"/>
      <c r="FT7209" s="86"/>
      <c r="FU7209" s="86"/>
      <c r="FV7209" s="86"/>
      <c r="FW7209" s="86"/>
      <c r="FX7209" s="86"/>
      <c r="FY7209" s="86"/>
      <c r="FZ7209" s="86"/>
      <c r="GA7209" s="86"/>
      <c r="GB7209" s="86"/>
      <c r="GC7209" s="86"/>
      <c r="GD7209" s="86"/>
      <c r="GE7209" s="86"/>
      <c r="GF7209" s="86"/>
      <c r="GG7209" s="86"/>
      <c r="GH7209" s="86"/>
      <c r="GI7209" s="86"/>
      <c r="GJ7209" s="86"/>
      <c r="GK7209" s="86"/>
      <c r="GL7209" s="86"/>
      <c r="GM7209" s="86"/>
      <c r="GN7209" s="86"/>
      <c r="GO7209" s="86"/>
      <c r="GP7209" s="86"/>
      <c r="GQ7209" s="86"/>
      <c r="GR7209" s="86"/>
      <c r="GS7209" s="86"/>
      <c r="GT7209" s="86"/>
      <c r="GU7209" s="86"/>
      <c r="GV7209" s="86"/>
      <c r="GW7209" s="86"/>
      <c r="GX7209" s="86"/>
      <c r="GY7209" s="86"/>
      <c r="GZ7209" s="86"/>
      <c r="HA7209" s="86"/>
      <c r="HB7209" s="86"/>
      <c r="HC7209" s="86"/>
      <c r="HD7209" s="86"/>
      <c r="HE7209" s="86"/>
      <c r="HF7209" s="86"/>
      <c r="HG7209" s="86"/>
      <c r="HH7209" s="86"/>
      <c r="HI7209" s="86"/>
      <c r="HJ7209" s="86"/>
      <c r="HK7209" s="86"/>
      <c r="HL7209" s="86"/>
      <c r="HM7209" s="86"/>
      <c r="HN7209" s="86"/>
      <c r="HO7209" s="86"/>
      <c r="HP7209" s="86"/>
      <c r="HQ7209" s="86"/>
      <c r="HR7209" s="86"/>
      <c r="HS7209" s="86"/>
      <c r="HT7209" s="86"/>
      <c r="HU7209" s="86"/>
      <c r="HV7209" s="86"/>
      <c r="HW7209" s="86"/>
      <c r="HX7209" s="86"/>
      <c r="HY7209" s="86"/>
      <c r="HZ7209" s="86"/>
      <c r="IA7209" s="86"/>
      <c r="IB7209" s="86"/>
      <c r="IC7209" s="86"/>
      <c r="ID7209" s="86"/>
      <c r="IE7209" s="86"/>
      <c r="IF7209" s="86"/>
      <c r="IG7209" s="86"/>
      <c r="IH7209" s="86"/>
      <c r="II7209" s="86"/>
      <c r="IJ7209" s="86"/>
      <c r="IK7209" s="86"/>
      <c r="IL7209" s="86"/>
      <c r="IM7209" s="86"/>
      <c r="IN7209" s="86"/>
      <c r="IO7209" s="86"/>
      <c r="IP7209" s="86"/>
      <c r="IQ7209" s="86"/>
      <c r="IR7209" s="86"/>
      <c r="IS7209" s="86"/>
      <c r="IT7209" s="86"/>
      <c r="IU7209" s="86"/>
      <c r="IV7209" s="86"/>
    </row>
    <row r="7210" spans="1:256" s="21" customFormat="1">
      <c r="A7210" s="10"/>
      <c r="B7210" s="8"/>
      <c r="C7210" s="8"/>
      <c r="D7210" s="82"/>
      <c r="E7210" s="33"/>
      <c r="F7210" s="261"/>
      <c r="G7210" s="71"/>
      <c r="H7210" s="72"/>
      <c r="I7210" s="69"/>
      <c r="J7210" s="69"/>
      <c r="K7210" s="69"/>
      <c r="L7210" s="69"/>
      <c r="M7210" s="69"/>
      <c r="N7210" s="69"/>
      <c r="O7210" s="69"/>
      <c r="P7210" s="69"/>
      <c r="Q7210" s="69"/>
      <c r="R7210" s="69"/>
      <c r="S7210" s="69"/>
      <c r="T7210" s="69"/>
      <c r="U7210" s="69"/>
      <c r="V7210" s="69"/>
      <c r="W7210" s="69"/>
      <c r="X7210" s="71"/>
      <c r="Y7210" s="69"/>
      <c r="Z7210" s="73"/>
      <c r="AA7210" s="73"/>
      <c r="AB7210" s="69"/>
      <c r="AC7210" s="69"/>
      <c r="AD7210" s="69"/>
      <c r="AE7210" s="69"/>
      <c r="AF7210" s="69"/>
      <c r="AG7210" s="69"/>
      <c r="AH7210" s="69"/>
      <c r="AI7210" s="69"/>
      <c r="AJ7210" s="69"/>
      <c r="AK7210" s="69"/>
      <c r="AL7210" s="69"/>
      <c r="AM7210" s="69"/>
      <c r="AN7210" s="69"/>
      <c r="AO7210" s="69"/>
      <c r="AP7210" s="70"/>
      <c r="AQ7210" s="70"/>
      <c r="AR7210" s="76"/>
      <c r="AS7210" s="60"/>
      <c r="AT7210" s="60"/>
      <c r="AU7210" s="60"/>
    </row>
    <row r="7211" spans="1:256" s="21" customFormat="1">
      <c r="A7211" s="10"/>
      <c r="B7211" s="8"/>
      <c r="C7211" s="8"/>
      <c r="D7211" s="82"/>
      <c r="E7211" s="33"/>
      <c r="F7211" s="261"/>
      <c r="G7211" s="71"/>
      <c r="H7211" s="283"/>
      <c r="I7211" s="33"/>
      <c r="J7211" s="33"/>
      <c r="K7211" s="33"/>
      <c r="L7211" s="33"/>
      <c r="M7211" s="33"/>
      <c r="N7211" s="33"/>
      <c r="O7211" s="33"/>
      <c r="P7211" s="33"/>
      <c r="Q7211" s="33"/>
      <c r="R7211" s="33"/>
      <c r="S7211" s="33"/>
      <c r="T7211" s="33"/>
      <c r="U7211" s="33"/>
      <c r="V7211" s="33"/>
      <c r="W7211" s="33"/>
      <c r="X7211" s="282"/>
      <c r="Y7211" s="69"/>
      <c r="Z7211" s="284"/>
      <c r="AA7211" s="284"/>
      <c r="AB7211" s="33"/>
      <c r="AC7211" s="33"/>
      <c r="AD7211" s="33"/>
      <c r="AE7211" s="33"/>
      <c r="AF7211" s="33"/>
      <c r="AG7211" s="33"/>
      <c r="AH7211" s="33"/>
      <c r="AI7211" s="33"/>
      <c r="AJ7211" s="33"/>
      <c r="AK7211" s="33"/>
      <c r="AL7211" s="33"/>
      <c r="AM7211" s="33"/>
      <c r="AN7211" s="33"/>
      <c r="AO7211" s="69"/>
      <c r="AP7211" s="70"/>
      <c r="AQ7211" s="70"/>
      <c r="AR7211" s="76"/>
      <c r="AS7211" s="60"/>
      <c r="AT7211" s="60"/>
      <c r="AU7211" s="60"/>
    </row>
    <row r="7212" spans="1:256" s="21" customFormat="1">
      <c r="A7212" s="12"/>
      <c r="B7212" s="9">
        <v>6</v>
      </c>
      <c r="C7212" s="9" t="s">
        <v>19</v>
      </c>
      <c r="D7212" s="81" t="s">
        <v>7</v>
      </c>
      <c r="E7212" s="31">
        <v>0</v>
      </c>
      <c r="F7212" s="31">
        <f t="shared" ref="F7212:V7212" si="1128">SUM(F7213:F7214)</f>
        <v>0</v>
      </c>
      <c r="G7212" s="31">
        <f t="shared" si="1128"/>
        <v>0</v>
      </c>
      <c r="H7212" s="31">
        <f t="shared" si="1128"/>
        <v>0</v>
      </c>
      <c r="I7212" s="31">
        <f t="shared" si="1128"/>
        <v>0</v>
      </c>
      <c r="J7212" s="31">
        <f t="shared" si="1128"/>
        <v>0</v>
      </c>
      <c r="K7212" s="31">
        <f t="shared" si="1128"/>
        <v>0</v>
      </c>
      <c r="L7212" s="31">
        <f t="shared" si="1128"/>
        <v>0</v>
      </c>
      <c r="M7212" s="31">
        <f t="shared" si="1128"/>
        <v>0</v>
      </c>
      <c r="N7212" s="31">
        <f t="shared" si="1128"/>
        <v>0</v>
      </c>
      <c r="O7212" s="31">
        <f t="shared" si="1128"/>
        <v>0</v>
      </c>
      <c r="P7212" s="31">
        <f t="shared" si="1128"/>
        <v>0</v>
      </c>
      <c r="Q7212" s="31">
        <f t="shared" si="1128"/>
        <v>0</v>
      </c>
      <c r="R7212" s="31">
        <f t="shared" si="1128"/>
        <v>0</v>
      </c>
      <c r="S7212" s="31">
        <f t="shared" si="1128"/>
        <v>0</v>
      </c>
      <c r="T7212" s="31">
        <f t="shared" si="1128"/>
        <v>0</v>
      </c>
      <c r="U7212" s="31">
        <f t="shared" si="1128"/>
        <v>0</v>
      </c>
      <c r="V7212" s="31">
        <f t="shared" si="1128"/>
        <v>0</v>
      </c>
      <c r="W7212" s="31">
        <f>SUM(O7212:V7212)</f>
        <v>0</v>
      </c>
      <c r="X7212" s="31">
        <f>SUM(X7213:X7214)</f>
        <v>0</v>
      </c>
      <c r="Y7212" s="31">
        <f>H7212+I7212+J7212+K7212+L7212+M7212+N7212+W7212+X7212</f>
        <v>0</v>
      </c>
      <c r="Z7212" s="31">
        <f t="shared" ref="Z7212:AK7212" si="1129">SUM(Z7213:Z7214)</f>
        <v>0</v>
      </c>
      <c r="AA7212" s="31">
        <f t="shared" si="1129"/>
        <v>0</v>
      </c>
      <c r="AB7212" s="31">
        <f t="shared" si="1129"/>
        <v>0</v>
      </c>
      <c r="AC7212" s="31">
        <f t="shared" si="1129"/>
        <v>0</v>
      </c>
      <c r="AD7212" s="31">
        <f t="shared" si="1129"/>
        <v>0</v>
      </c>
      <c r="AE7212" s="31">
        <f t="shared" si="1129"/>
        <v>0</v>
      </c>
      <c r="AF7212" s="31">
        <f t="shared" si="1129"/>
        <v>0</v>
      </c>
      <c r="AG7212" s="31">
        <f t="shared" si="1129"/>
        <v>0</v>
      </c>
      <c r="AH7212" s="31">
        <f t="shared" si="1129"/>
        <v>0</v>
      </c>
      <c r="AI7212" s="31">
        <f t="shared" si="1129"/>
        <v>0</v>
      </c>
      <c r="AJ7212" s="31">
        <f t="shared" si="1129"/>
        <v>0</v>
      </c>
      <c r="AK7212" s="31">
        <f t="shared" si="1129"/>
        <v>0</v>
      </c>
      <c r="AL7212" s="31">
        <f>SUM(AD7212:AK7212)</f>
        <v>0</v>
      </c>
      <c r="AM7212" s="31">
        <f>SUM(AM7213:AM7214)</f>
        <v>0</v>
      </c>
      <c r="AN7212" s="31">
        <f>SUM(AN7213:AN7214)</f>
        <v>0</v>
      </c>
      <c r="AO7212" s="31">
        <f>Z7212+AA7212+AB7212+AC7212+AL7212+AM7212+AN7212</f>
        <v>0</v>
      </c>
      <c r="AP7212" s="32">
        <f>E7212+Y7212-AO7212</f>
        <v>0</v>
      </c>
      <c r="AQ7212" s="32"/>
      <c r="AR7212" s="28"/>
      <c r="AS7212" s="29">
        <f>E7212+H7212+I7212+J7212+K7212+L7212+M7212+N7212+W7212+X7212-Z7212-AB7212-AL7212-AC7212-AM7212-AN7212</f>
        <v>0</v>
      </c>
      <c r="AT7212" s="29">
        <f>AP7212-AS7212</f>
        <v>0</v>
      </c>
      <c r="AU7212" s="29">
        <f>E7212</f>
        <v>0</v>
      </c>
      <c r="AV7212" s="86">
        <f>AS7212-AU7212</f>
        <v>0</v>
      </c>
      <c r="AW7212" s="86">
        <f>Y7212-AO7212</f>
        <v>0</v>
      </c>
      <c r="AX7212" s="86">
        <f>AV7212-AW7212</f>
        <v>0</v>
      </c>
      <c r="AY7212" s="86"/>
      <c r="AZ7212" s="398"/>
      <c r="BA7212" s="86"/>
      <c r="BB7212" s="86"/>
      <c r="BC7212" s="86"/>
      <c r="BD7212" s="86"/>
      <c r="BE7212" s="86"/>
      <c r="BF7212" s="86"/>
      <c r="BG7212" s="86"/>
      <c r="BH7212" s="86"/>
      <c r="BI7212" s="86"/>
      <c r="BJ7212" s="86"/>
      <c r="BK7212" s="86"/>
      <c r="BL7212" s="86"/>
      <c r="BM7212" s="86"/>
      <c r="BN7212" s="86"/>
      <c r="BO7212" s="86"/>
      <c r="BP7212" s="86"/>
      <c r="BQ7212" s="86"/>
      <c r="BR7212" s="86"/>
      <c r="BS7212" s="86"/>
      <c r="BT7212" s="86"/>
      <c r="BU7212" s="86"/>
      <c r="BV7212" s="86"/>
      <c r="BW7212" s="86"/>
      <c r="BX7212" s="86"/>
      <c r="BY7212" s="86"/>
      <c r="BZ7212" s="86"/>
      <c r="CA7212" s="86"/>
      <c r="CB7212" s="86"/>
      <c r="CC7212" s="86"/>
      <c r="CD7212" s="86"/>
      <c r="CE7212" s="86"/>
      <c r="CF7212" s="86"/>
      <c r="CG7212" s="86"/>
      <c r="CH7212" s="86"/>
      <c r="CI7212" s="86"/>
      <c r="CJ7212" s="86"/>
      <c r="CK7212" s="86"/>
      <c r="CL7212" s="86"/>
      <c r="CM7212" s="86"/>
      <c r="CN7212" s="86"/>
      <c r="CO7212" s="86"/>
      <c r="CP7212" s="86"/>
      <c r="CQ7212" s="86"/>
      <c r="CR7212" s="86"/>
      <c r="CS7212" s="86"/>
      <c r="CT7212" s="86"/>
      <c r="CU7212" s="86"/>
      <c r="CV7212" s="86"/>
      <c r="CW7212" s="86"/>
      <c r="CX7212" s="86"/>
      <c r="CY7212" s="86"/>
      <c r="CZ7212" s="86"/>
      <c r="DA7212" s="86"/>
      <c r="DB7212" s="86"/>
      <c r="DC7212" s="86"/>
      <c r="DD7212" s="86"/>
      <c r="DE7212" s="86"/>
      <c r="DF7212" s="86"/>
      <c r="DG7212" s="86"/>
      <c r="DH7212" s="86"/>
      <c r="DI7212" s="86"/>
      <c r="DJ7212" s="86"/>
      <c r="DK7212" s="86"/>
      <c r="DL7212" s="86"/>
      <c r="DM7212" s="86"/>
      <c r="DN7212" s="86"/>
      <c r="DO7212" s="86"/>
      <c r="DP7212" s="86"/>
      <c r="DQ7212" s="86"/>
      <c r="DR7212" s="86"/>
      <c r="DS7212" s="86"/>
      <c r="DT7212" s="86"/>
      <c r="DU7212" s="86"/>
      <c r="DV7212" s="86"/>
      <c r="DW7212" s="86"/>
      <c r="DX7212" s="86"/>
      <c r="DY7212" s="86"/>
      <c r="DZ7212" s="86"/>
      <c r="EA7212" s="86"/>
      <c r="EB7212" s="86"/>
      <c r="EC7212" s="86"/>
      <c r="ED7212" s="86"/>
      <c r="EE7212" s="86"/>
      <c r="EF7212" s="86"/>
      <c r="EG7212" s="86"/>
      <c r="EH7212" s="86"/>
      <c r="EI7212" s="86"/>
      <c r="EJ7212" s="86"/>
      <c r="EK7212" s="86"/>
      <c r="EL7212" s="86"/>
      <c r="EM7212" s="86"/>
      <c r="EN7212" s="86"/>
      <c r="EO7212" s="86"/>
      <c r="EP7212" s="86"/>
      <c r="EQ7212" s="86"/>
      <c r="ER7212" s="86"/>
      <c r="ES7212" s="86"/>
      <c r="ET7212" s="86"/>
      <c r="EU7212" s="86"/>
      <c r="EV7212" s="86"/>
      <c r="EW7212" s="86"/>
      <c r="EX7212" s="86"/>
      <c r="EY7212" s="86"/>
      <c r="EZ7212" s="86"/>
      <c r="FA7212" s="86"/>
      <c r="FB7212" s="86"/>
      <c r="FC7212" s="86"/>
      <c r="FD7212" s="86"/>
      <c r="FE7212" s="86"/>
      <c r="FF7212" s="86"/>
      <c r="FG7212" s="86"/>
      <c r="FH7212" s="86"/>
      <c r="FI7212" s="86"/>
      <c r="FJ7212" s="86"/>
      <c r="FK7212" s="86"/>
      <c r="FL7212" s="86"/>
      <c r="FM7212" s="86"/>
      <c r="FN7212" s="86"/>
      <c r="FO7212" s="86"/>
      <c r="FP7212" s="86"/>
      <c r="FQ7212" s="86"/>
      <c r="FR7212" s="86"/>
      <c r="FS7212" s="86"/>
      <c r="FT7212" s="86"/>
      <c r="FU7212" s="86"/>
      <c r="FV7212" s="86"/>
      <c r="FW7212" s="86"/>
      <c r="FX7212" s="86"/>
      <c r="FY7212" s="86"/>
      <c r="FZ7212" s="86"/>
      <c r="GA7212" s="86"/>
      <c r="GB7212" s="86"/>
      <c r="GC7212" s="86"/>
      <c r="GD7212" s="86"/>
      <c r="GE7212" s="86"/>
      <c r="GF7212" s="86"/>
      <c r="GG7212" s="86"/>
      <c r="GH7212" s="86"/>
      <c r="GI7212" s="86"/>
      <c r="GJ7212" s="86"/>
      <c r="GK7212" s="86"/>
      <c r="GL7212" s="86"/>
      <c r="GM7212" s="86"/>
      <c r="GN7212" s="86"/>
      <c r="GO7212" s="86"/>
      <c r="GP7212" s="86"/>
      <c r="GQ7212" s="86"/>
      <c r="GR7212" s="86"/>
      <c r="GS7212" s="86"/>
      <c r="GT7212" s="86"/>
      <c r="GU7212" s="86"/>
      <c r="GV7212" s="86"/>
      <c r="GW7212" s="86"/>
      <c r="GX7212" s="86"/>
      <c r="GY7212" s="86"/>
      <c r="GZ7212" s="86"/>
      <c r="HA7212" s="86"/>
      <c r="HB7212" s="86"/>
      <c r="HC7212" s="86"/>
      <c r="HD7212" s="86"/>
      <c r="HE7212" s="86"/>
      <c r="HF7212" s="86"/>
      <c r="HG7212" s="86"/>
      <c r="HH7212" s="86"/>
      <c r="HI7212" s="86"/>
      <c r="HJ7212" s="86"/>
      <c r="HK7212" s="86"/>
      <c r="HL7212" s="86"/>
      <c r="HM7212" s="86"/>
      <c r="HN7212" s="86"/>
      <c r="HO7212" s="86"/>
      <c r="HP7212" s="86"/>
      <c r="HQ7212" s="86"/>
      <c r="HR7212" s="86"/>
      <c r="HS7212" s="86"/>
      <c r="HT7212" s="86"/>
      <c r="HU7212" s="86"/>
      <c r="HV7212" s="86"/>
      <c r="HW7212" s="86"/>
      <c r="HX7212" s="86"/>
      <c r="HY7212" s="86"/>
      <c r="HZ7212" s="86"/>
      <c r="IA7212" s="86"/>
      <c r="IB7212" s="86"/>
      <c r="IC7212" s="86"/>
      <c r="ID7212" s="86"/>
      <c r="IE7212" s="86"/>
      <c r="IF7212" s="86"/>
      <c r="IG7212" s="86"/>
      <c r="IH7212" s="86"/>
      <c r="II7212" s="86"/>
      <c r="IJ7212" s="86"/>
      <c r="IK7212" s="86"/>
      <c r="IL7212" s="86"/>
      <c r="IM7212" s="86"/>
      <c r="IN7212" s="86"/>
      <c r="IO7212" s="86"/>
      <c r="IP7212" s="86"/>
      <c r="IQ7212" s="86"/>
      <c r="IR7212" s="86"/>
      <c r="IS7212" s="86"/>
      <c r="IT7212" s="86"/>
      <c r="IU7212" s="86"/>
      <c r="IV7212" s="86"/>
    </row>
    <row r="7213" spans="1:256" s="21" customFormat="1">
      <c r="A7213" s="13"/>
      <c r="B7213" s="8"/>
      <c r="C7213" s="8"/>
      <c r="D7213" s="113"/>
      <c r="E7213" s="33"/>
      <c r="F7213" s="34"/>
      <c r="G7213" s="63"/>
      <c r="H7213" s="67"/>
      <c r="I7213" s="34"/>
      <c r="J7213" s="34"/>
      <c r="K7213" s="34"/>
      <c r="L7213" s="34"/>
      <c r="M7213" s="34"/>
      <c r="N7213" s="34"/>
      <c r="O7213" s="34"/>
      <c r="P7213" s="34"/>
      <c r="Q7213" s="34"/>
      <c r="R7213" s="34"/>
      <c r="S7213" s="34"/>
      <c r="T7213" s="34"/>
      <c r="U7213" s="34"/>
      <c r="V7213" s="34"/>
      <c r="W7213" s="34"/>
      <c r="X7213" s="63"/>
      <c r="Y7213" s="34"/>
      <c r="Z7213" s="65"/>
      <c r="AA7213" s="65"/>
      <c r="AB7213" s="34"/>
      <c r="AC7213" s="34"/>
      <c r="AD7213" s="34"/>
      <c r="AE7213" s="34"/>
      <c r="AF7213" s="34"/>
      <c r="AG7213" s="34"/>
      <c r="AH7213" s="34"/>
      <c r="AI7213" s="34"/>
      <c r="AJ7213" s="34"/>
      <c r="AK7213" s="34"/>
      <c r="AL7213" s="34"/>
      <c r="AM7213" s="34"/>
      <c r="AN7213" s="34"/>
      <c r="AO7213" s="34"/>
      <c r="AP7213" s="34"/>
      <c r="AQ7213" s="34"/>
      <c r="AR7213" s="28"/>
      <c r="AS7213" s="29"/>
      <c r="AT7213" s="29"/>
      <c r="AU7213" s="29"/>
      <c r="AV7213" s="402"/>
      <c r="AW7213" s="402"/>
      <c r="AX7213" s="402"/>
      <c r="AY7213" s="402"/>
      <c r="AZ7213" s="402"/>
      <c r="BA7213" s="402"/>
      <c r="BB7213" s="402"/>
      <c r="BC7213" s="402"/>
      <c r="BD7213" s="402"/>
      <c r="BE7213" s="402"/>
      <c r="BF7213" s="402"/>
      <c r="BG7213" s="402"/>
      <c r="BH7213" s="402"/>
      <c r="BI7213" s="402"/>
      <c r="BJ7213" s="402"/>
      <c r="BK7213" s="402"/>
      <c r="BL7213" s="402"/>
      <c r="BM7213" s="402"/>
      <c r="BN7213" s="402"/>
      <c r="BO7213" s="402"/>
      <c r="BP7213" s="402"/>
      <c r="BQ7213" s="402"/>
      <c r="BR7213" s="402"/>
      <c r="BS7213" s="402"/>
      <c r="BT7213" s="402"/>
      <c r="BU7213" s="402"/>
      <c r="BV7213" s="402"/>
      <c r="BW7213" s="402"/>
      <c r="BX7213" s="402"/>
      <c r="BY7213" s="402"/>
      <c r="BZ7213" s="402"/>
      <c r="CA7213" s="402"/>
      <c r="CB7213" s="402"/>
      <c r="CC7213" s="402"/>
      <c r="CD7213" s="402"/>
      <c r="CE7213" s="402"/>
      <c r="CF7213" s="402"/>
      <c r="CG7213" s="402"/>
      <c r="CH7213" s="402"/>
      <c r="CI7213" s="402"/>
      <c r="CJ7213" s="402"/>
      <c r="CK7213" s="402"/>
      <c r="CL7213" s="402"/>
      <c r="CM7213" s="402"/>
      <c r="CN7213" s="402"/>
      <c r="CO7213" s="402"/>
      <c r="CP7213" s="402"/>
      <c r="CQ7213" s="402"/>
      <c r="CR7213" s="402"/>
      <c r="CS7213" s="402"/>
      <c r="CT7213" s="402"/>
      <c r="CU7213" s="402"/>
      <c r="CV7213" s="402"/>
      <c r="CW7213" s="402"/>
      <c r="CX7213" s="402"/>
      <c r="CY7213" s="402"/>
      <c r="CZ7213" s="402"/>
      <c r="DA7213" s="402"/>
      <c r="DB7213" s="402"/>
      <c r="DC7213" s="402"/>
      <c r="DD7213" s="402"/>
      <c r="DE7213" s="402"/>
      <c r="DF7213" s="402"/>
      <c r="DG7213" s="402"/>
      <c r="DH7213" s="402"/>
      <c r="DI7213" s="402"/>
      <c r="DJ7213" s="402"/>
      <c r="DK7213" s="402"/>
      <c r="DL7213" s="402"/>
      <c r="DM7213" s="402"/>
      <c r="DN7213" s="402"/>
      <c r="DO7213" s="402"/>
      <c r="DP7213" s="402"/>
      <c r="DQ7213" s="402"/>
      <c r="DR7213" s="402"/>
      <c r="DS7213" s="402"/>
      <c r="DT7213" s="402"/>
      <c r="DU7213" s="402"/>
      <c r="DV7213" s="402"/>
      <c r="DW7213" s="402"/>
      <c r="DX7213" s="402"/>
      <c r="DY7213" s="402"/>
      <c r="DZ7213" s="402"/>
      <c r="EA7213" s="402"/>
      <c r="EB7213" s="402"/>
      <c r="EC7213" s="402"/>
      <c r="ED7213" s="402"/>
      <c r="EE7213" s="402"/>
      <c r="EF7213" s="402"/>
      <c r="EG7213" s="402"/>
      <c r="EH7213" s="402"/>
      <c r="EI7213" s="402"/>
      <c r="EJ7213" s="402"/>
      <c r="EK7213" s="402"/>
      <c r="EL7213" s="402"/>
      <c r="EM7213" s="402"/>
      <c r="EN7213" s="402"/>
      <c r="EO7213" s="402"/>
      <c r="EP7213" s="402"/>
      <c r="EQ7213" s="402"/>
      <c r="ER7213" s="402"/>
      <c r="ES7213" s="402"/>
      <c r="ET7213" s="402"/>
      <c r="EU7213" s="402"/>
      <c r="EV7213" s="402"/>
      <c r="EW7213" s="402"/>
      <c r="EX7213" s="402"/>
      <c r="EY7213" s="402"/>
      <c r="EZ7213" s="402"/>
      <c r="FA7213" s="402"/>
      <c r="FB7213" s="402"/>
      <c r="FC7213" s="402"/>
      <c r="FD7213" s="402"/>
      <c r="FE7213" s="402"/>
      <c r="FF7213" s="402"/>
      <c r="FG7213" s="402"/>
      <c r="FH7213" s="402"/>
      <c r="FI7213" s="402"/>
      <c r="FJ7213" s="402"/>
      <c r="FK7213" s="402"/>
      <c r="FL7213" s="402"/>
      <c r="FM7213" s="402"/>
      <c r="FN7213" s="402"/>
      <c r="FO7213" s="402"/>
      <c r="FP7213" s="402"/>
      <c r="FQ7213" s="402"/>
      <c r="FR7213" s="402"/>
      <c r="FS7213" s="402"/>
      <c r="FT7213" s="402"/>
      <c r="FU7213" s="402"/>
      <c r="FV7213" s="402"/>
      <c r="FW7213" s="402"/>
      <c r="FX7213" s="402"/>
      <c r="FY7213" s="402"/>
      <c r="FZ7213" s="402"/>
      <c r="GA7213" s="402"/>
      <c r="GB7213" s="402"/>
      <c r="GC7213" s="402"/>
      <c r="GD7213" s="402"/>
      <c r="GE7213" s="402"/>
      <c r="GF7213" s="402"/>
      <c r="GG7213" s="402"/>
      <c r="GH7213" s="402"/>
      <c r="GI7213" s="402"/>
      <c r="GJ7213" s="402"/>
      <c r="GK7213" s="402"/>
      <c r="GL7213" s="402"/>
      <c r="GM7213" s="402"/>
      <c r="GN7213" s="402"/>
      <c r="GO7213" s="402"/>
      <c r="GP7213" s="402"/>
      <c r="GQ7213" s="402"/>
      <c r="GR7213" s="402"/>
      <c r="GS7213" s="402"/>
      <c r="GT7213" s="402"/>
      <c r="GU7213" s="402"/>
      <c r="GV7213" s="402"/>
      <c r="GW7213" s="402"/>
      <c r="GX7213" s="402"/>
      <c r="GY7213" s="402"/>
      <c r="GZ7213" s="402"/>
      <c r="HA7213" s="402"/>
      <c r="HB7213" s="402"/>
      <c r="HC7213" s="402"/>
      <c r="HD7213" s="402"/>
      <c r="HE7213" s="402"/>
      <c r="HF7213" s="402"/>
      <c r="HG7213" s="402"/>
      <c r="HH7213" s="402"/>
      <c r="HI7213" s="402"/>
      <c r="HJ7213" s="402"/>
      <c r="HK7213" s="402"/>
      <c r="HL7213" s="402"/>
      <c r="HM7213" s="402"/>
      <c r="HN7213" s="402"/>
      <c r="HO7213" s="402"/>
      <c r="HP7213" s="402"/>
      <c r="HQ7213" s="402"/>
      <c r="HR7213" s="402"/>
      <c r="HS7213" s="402"/>
      <c r="HT7213" s="402"/>
      <c r="HU7213" s="402"/>
      <c r="HV7213" s="402"/>
      <c r="HW7213" s="402"/>
      <c r="HX7213" s="402"/>
      <c r="HY7213" s="402"/>
      <c r="HZ7213" s="402"/>
      <c r="IA7213" s="402"/>
      <c r="IB7213" s="402"/>
      <c r="IC7213" s="402"/>
      <c r="ID7213" s="402"/>
      <c r="IE7213" s="402"/>
      <c r="IF7213" s="402"/>
      <c r="IG7213" s="402"/>
      <c r="IH7213" s="402"/>
      <c r="II7213" s="402"/>
      <c r="IJ7213" s="402"/>
      <c r="IK7213" s="402"/>
      <c r="IL7213" s="402"/>
      <c r="IM7213" s="402"/>
      <c r="IN7213" s="402"/>
      <c r="IO7213" s="402"/>
      <c r="IP7213" s="402"/>
      <c r="IQ7213" s="402"/>
      <c r="IR7213" s="402"/>
      <c r="IS7213" s="402"/>
      <c r="IT7213" s="402"/>
      <c r="IU7213" s="402"/>
      <c r="IV7213" s="402"/>
    </row>
    <row r="7214" spans="1:256" s="21" customFormat="1">
      <c r="A7214" s="13"/>
      <c r="B7214" s="8"/>
      <c r="C7214" s="8"/>
      <c r="D7214" s="113"/>
      <c r="E7214" s="33"/>
      <c r="F7214" s="34"/>
      <c r="G7214" s="63"/>
      <c r="H7214" s="67"/>
      <c r="I7214" s="34"/>
      <c r="J7214" s="34"/>
      <c r="K7214" s="34"/>
      <c r="L7214" s="34"/>
      <c r="M7214" s="34"/>
      <c r="N7214" s="34"/>
      <c r="O7214" s="34"/>
      <c r="P7214" s="34"/>
      <c r="Q7214" s="34"/>
      <c r="R7214" s="34"/>
      <c r="S7214" s="34"/>
      <c r="T7214" s="34"/>
      <c r="U7214" s="34"/>
      <c r="V7214" s="34"/>
      <c r="W7214" s="34"/>
      <c r="X7214" s="63"/>
      <c r="Y7214" s="34"/>
      <c r="Z7214" s="65"/>
      <c r="AA7214" s="65"/>
      <c r="AB7214" s="34"/>
      <c r="AC7214" s="34"/>
      <c r="AD7214" s="34"/>
      <c r="AE7214" s="34"/>
      <c r="AF7214" s="34"/>
      <c r="AG7214" s="34"/>
      <c r="AH7214" s="34"/>
      <c r="AI7214" s="34"/>
      <c r="AJ7214" s="34"/>
      <c r="AK7214" s="34"/>
      <c r="AL7214" s="34"/>
      <c r="AM7214" s="34"/>
      <c r="AN7214" s="34"/>
      <c r="AO7214" s="34"/>
      <c r="AP7214" s="34"/>
      <c r="AQ7214" s="34"/>
      <c r="AR7214" s="28"/>
      <c r="AS7214" s="29"/>
      <c r="AT7214" s="29"/>
      <c r="AU7214" s="29"/>
      <c r="AV7214" s="402"/>
      <c r="AW7214" s="402"/>
      <c r="AX7214" s="402"/>
      <c r="AY7214" s="402"/>
      <c r="AZ7214" s="402"/>
      <c r="BA7214" s="402"/>
      <c r="BB7214" s="402"/>
      <c r="BC7214" s="402"/>
      <c r="BD7214" s="402"/>
      <c r="BE7214" s="402"/>
      <c r="BF7214" s="402"/>
      <c r="BG7214" s="402"/>
      <c r="BH7214" s="402"/>
      <c r="BI7214" s="402"/>
      <c r="BJ7214" s="402"/>
      <c r="BK7214" s="402"/>
      <c r="BL7214" s="402"/>
      <c r="BM7214" s="402"/>
      <c r="BN7214" s="402"/>
      <c r="BO7214" s="402"/>
      <c r="BP7214" s="402"/>
      <c r="BQ7214" s="402"/>
      <c r="BR7214" s="402"/>
      <c r="BS7214" s="402"/>
      <c r="BT7214" s="402"/>
      <c r="BU7214" s="402"/>
      <c r="BV7214" s="402"/>
      <c r="BW7214" s="402"/>
      <c r="BX7214" s="402"/>
      <c r="BY7214" s="402"/>
      <c r="BZ7214" s="402"/>
      <c r="CA7214" s="402"/>
      <c r="CB7214" s="402"/>
      <c r="CC7214" s="402"/>
      <c r="CD7214" s="402"/>
      <c r="CE7214" s="402"/>
      <c r="CF7214" s="402"/>
      <c r="CG7214" s="402"/>
      <c r="CH7214" s="402"/>
      <c r="CI7214" s="402"/>
      <c r="CJ7214" s="402"/>
      <c r="CK7214" s="402"/>
      <c r="CL7214" s="402"/>
      <c r="CM7214" s="402"/>
      <c r="CN7214" s="402"/>
      <c r="CO7214" s="402"/>
      <c r="CP7214" s="402"/>
      <c r="CQ7214" s="402"/>
      <c r="CR7214" s="402"/>
      <c r="CS7214" s="402"/>
      <c r="CT7214" s="402"/>
      <c r="CU7214" s="402"/>
      <c r="CV7214" s="402"/>
      <c r="CW7214" s="402"/>
      <c r="CX7214" s="402"/>
      <c r="CY7214" s="402"/>
      <c r="CZ7214" s="402"/>
      <c r="DA7214" s="402"/>
      <c r="DB7214" s="402"/>
      <c r="DC7214" s="402"/>
      <c r="DD7214" s="402"/>
      <c r="DE7214" s="402"/>
      <c r="DF7214" s="402"/>
      <c r="DG7214" s="402"/>
      <c r="DH7214" s="402"/>
      <c r="DI7214" s="402"/>
      <c r="DJ7214" s="402"/>
      <c r="DK7214" s="402"/>
      <c r="DL7214" s="402"/>
      <c r="DM7214" s="402"/>
      <c r="DN7214" s="402"/>
      <c r="DO7214" s="402"/>
      <c r="DP7214" s="402"/>
      <c r="DQ7214" s="402"/>
      <c r="DR7214" s="402"/>
      <c r="DS7214" s="402"/>
      <c r="DT7214" s="402"/>
      <c r="DU7214" s="402"/>
      <c r="DV7214" s="402"/>
      <c r="DW7214" s="402"/>
      <c r="DX7214" s="402"/>
      <c r="DY7214" s="402"/>
      <c r="DZ7214" s="402"/>
      <c r="EA7214" s="402"/>
      <c r="EB7214" s="402"/>
      <c r="EC7214" s="402"/>
      <c r="ED7214" s="402"/>
      <c r="EE7214" s="402"/>
      <c r="EF7214" s="402"/>
      <c r="EG7214" s="402"/>
      <c r="EH7214" s="402"/>
      <c r="EI7214" s="402"/>
      <c r="EJ7214" s="402"/>
      <c r="EK7214" s="402"/>
      <c r="EL7214" s="402"/>
      <c r="EM7214" s="402"/>
      <c r="EN7214" s="402"/>
      <c r="EO7214" s="402"/>
      <c r="EP7214" s="402"/>
      <c r="EQ7214" s="402"/>
      <c r="ER7214" s="402"/>
      <c r="ES7214" s="402"/>
      <c r="ET7214" s="402"/>
      <c r="EU7214" s="402"/>
      <c r="EV7214" s="402"/>
      <c r="EW7214" s="402"/>
      <c r="EX7214" s="402"/>
      <c r="EY7214" s="402"/>
      <c r="EZ7214" s="402"/>
      <c r="FA7214" s="402"/>
      <c r="FB7214" s="402"/>
      <c r="FC7214" s="402"/>
      <c r="FD7214" s="402"/>
      <c r="FE7214" s="402"/>
      <c r="FF7214" s="402"/>
      <c r="FG7214" s="402"/>
      <c r="FH7214" s="402"/>
      <c r="FI7214" s="402"/>
      <c r="FJ7214" s="402"/>
      <c r="FK7214" s="402"/>
      <c r="FL7214" s="402"/>
      <c r="FM7214" s="402"/>
      <c r="FN7214" s="402"/>
      <c r="FO7214" s="402"/>
      <c r="FP7214" s="402"/>
      <c r="FQ7214" s="402"/>
      <c r="FR7214" s="402"/>
      <c r="FS7214" s="402"/>
      <c r="FT7214" s="402"/>
      <c r="FU7214" s="402"/>
      <c r="FV7214" s="402"/>
      <c r="FW7214" s="402"/>
      <c r="FX7214" s="402"/>
      <c r="FY7214" s="402"/>
      <c r="FZ7214" s="402"/>
      <c r="GA7214" s="402"/>
      <c r="GB7214" s="402"/>
      <c r="GC7214" s="402"/>
      <c r="GD7214" s="402"/>
      <c r="GE7214" s="402"/>
      <c r="GF7214" s="402"/>
      <c r="GG7214" s="402"/>
      <c r="GH7214" s="402"/>
      <c r="GI7214" s="402"/>
      <c r="GJ7214" s="402"/>
      <c r="GK7214" s="402"/>
      <c r="GL7214" s="402"/>
      <c r="GM7214" s="402"/>
      <c r="GN7214" s="402"/>
      <c r="GO7214" s="402"/>
      <c r="GP7214" s="402"/>
      <c r="GQ7214" s="402"/>
      <c r="GR7214" s="402"/>
      <c r="GS7214" s="402"/>
      <c r="GT7214" s="402"/>
      <c r="GU7214" s="402"/>
      <c r="GV7214" s="402"/>
      <c r="GW7214" s="402"/>
      <c r="GX7214" s="402"/>
      <c r="GY7214" s="402"/>
      <c r="GZ7214" s="402"/>
      <c r="HA7214" s="402"/>
      <c r="HB7214" s="402"/>
      <c r="HC7214" s="402"/>
      <c r="HD7214" s="402"/>
      <c r="HE7214" s="402"/>
      <c r="HF7214" s="402"/>
      <c r="HG7214" s="402"/>
      <c r="HH7214" s="402"/>
      <c r="HI7214" s="402"/>
      <c r="HJ7214" s="402"/>
      <c r="HK7214" s="402"/>
      <c r="HL7214" s="402"/>
      <c r="HM7214" s="402"/>
      <c r="HN7214" s="402"/>
      <c r="HO7214" s="402"/>
      <c r="HP7214" s="402"/>
      <c r="HQ7214" s="402"/>
      <c r="HR7214" s="402"/>
      <c r="HS7214" s="402"/>
      <c r="HT7214" s="402"/>
      <c r="HU7214" s="402"/>
      <c r="HV7214" s="402"/>
      <c r="HW7214" s="402"/>
      <c r="HX7214" s="402"/>
      <c r="HY7214" s="402"/>
      <c r="HZ7214" s="402"/>
      <c r="IA7214" s="402"/>
      <c r="IB7214" s="402"/>
      <c r="IC7214" s="402"/>
      <c r="ID7214" s="402"/>
      <c r="IE7214" s="402"/>
      <c r="IF7214" s="402"/>
      <c r="IG7214" s="402"/>
      <c r="IH7214" s="402"/>
      <c r="II7214" s="402"/>
      <c r="IJ7214" s="402"/>
      <c r="IK7214" s="402"/>
      <c r="IL7214" s="402"/>
      <c r="IM7214" s="402"/>
      <c r="IN7214" s="402"/>
      <c r="IO7214" s="402"/>
      <c r="IP7214" s="402"/>
      <c r="IQ7214" s="402"/>
      <c r="IR7214" s="402"/>
      <c r="IS7214" s="402"/>
      <c r="IT7214" s="402"/>
      <c r="IU7214" s="402"/>
      <c r="IV7214" s="402"/>
    </row>
    <row r="7215" spans="1:256" s="21" customFormat="1">
      <c r="A7215" s="14"/>
      <c r="B7215" s="11">
        <v>7</v>
      </c>
      <c r="C7215" s="11"/>
      <c r="D7215" s="85" t="s">
        <v>8</v>
      </c>
      <c r="E7215" s="31">
        <v>8600000</v>
      </c>
      <c r="F7215" s="31">
        <f t="shared" ref="F7215:V7215" si="1130">SUM(F7216:F7218)</f>
        <v>0</v>
      </c>
      <c r="G7215" s="31">
        <f t="shared" si="1130"/>
        <v>0</v>
      </c>
      <c r="H7215" s="31">
        <f t="shared" si="1130"/>
        <v>0</v>
      </c>
      <c r="I7215" s="31">
        <f t="shared" si="1130"/>
        <v>0</v>
      </c>
      <c r="J7215" s="31">
        <f t="shared" si="1130"/>
        <v>0</v>
      </c>
      <c r="K7215" s="31">
        <f t="shared" si="1130"/>
        <v>0</v>
      </c>
      <c r="L7215" s="31">
        <f t="shared" si="1130"/>
        <v>0</v>
      </c>
      <c r="M7215" s="31">
        <f t="shared" si="1130"/>
        <v>0</v>
      </c>
      <c r="N7215" s="31">
        <f t="shared" si="1130"/>
        <v>0</v>
      </c>
      <c r="O7215" s="31">
        <f t="shared" si="1130"/>
        <v>0</v>
      </c>
      <c r="P7215" s="31">
        <f t="shared" si="1130"/>
        <v>0</v>
      </c>
      <c r="Q7215" s="31">
        <f t="shared" si="1130"/>
        <v>0</v>
      </c>
      <c r="R7215" s="31">
        <f t="shared" si="1130"/>
        <v>0</v>
      </c>
      <c r="S7215" s="31">
        <f t="shared" si="1130"/>
        <v>0</v>
      </c>
      <c r="T7215" s="31">
        <f t="shared" si="1130"/>
        <v>0</v>
      </c>
      <c r="U7215" s="31">
        <f t="shared" si="1130"/>
        <v>0</v>
      </c>
      <c r="V7215" s="31">
        <f t="shared" si="1130"/>
        <v>0</v>
      </c>
      <c r="W7215" s="31">
        <f>SUM(O7215:V7215)</f>
        <v>0</v>
      </c>
      <c r="X7215" s="31">
        <f>SUM(X7216:X7218)</f>
        <v>0</v>
      </c>
      <c r="Y7215" s="31">
        <f>H7215+I7215+J7215+K7215+L7215+M7215+N7215+W7215+X7215</f>
        <v>0</v>
      </c>
      <c r="Z7215" s="31">
        <f t="shared" ref="Z7215:AK7215" si="1131">SUM(Z7216:Z7218)</f>
        <v>0</v>
      </c>
      <c r="AA7215" s="31">
        <f t="shared" si="1131"/>
        <v>0</v>
      </c>
      <c r="AB7215" s="31">
        <f t="shared" si="1131"/>
        <v>0</v>
      </c>
      <c r="AC7215" s="31">
        <f t="shared" si="1131"/>
        <v>0</v>
      </c>
      <c r="AD7215" s="31">
        <f t="shared" si="1131"/>
        <v>0</v>
      </c>
      <c r="AE7215" s="31">
        <f t="shared" si="1131"/>
        <v>0</v>
      </c>
      <c r="AF7215" s="31">
        <f t="shared" si="1131"/>
        <v>0</v>
      </c>
      <c r="AG7215" s="31">
        <f t="shared" si="1131"/>
        <v>0</v>
      </c>
      <c r="AH7215" s="31">
        <f t="shared" si="1131"/>
        <v>0</v>
      </c>
      <c r="AI7215" s="31">
        <f t="shared" si="1131"/>
        <v>0</v>
      </c>
      <c r="AJ7215" s="31">
        <f t="shared" si="1131"/>
        <v>0</v>
      </c>
      <c r="AK7215" s="31">
        <f t="shared" si="1131"/>
        <v>0</v>
      </c>
      <c r="AL7215" s="31">
        <f>SUM(AD7215:AK7215)</f>
        <v>0</v>
      </c>
      <c r="AM7215" s="31">
        <f>SUM(AM7216:AM7218)</f>
        <v>0</v>
      </c>
      <c r="AN7215" s="31">
        <f>SUM(AN7216:AN7218)</f>
        <v>0</v>
      </c>
      <c r="AO7215" s="31">
        <f>Z7215+AA7215+AB7215+AC7215+AL7215+AM7215+AN7215</f>
        <v>0</v>
      </c>
      <c r="AP7215" s="32">
        <f>E7215+Y7215-AO7215</f>
        <v>8600000</v>
      </c>
      <c r="AQ7215" s="32"/>
      <c r="AR7215" s="28"/>
      <c r="AS7215" s="29">
        <f>E7215+H7215+I7215+J7215+K7215+L7215+M7215+N7215+W7215+X7215-Z7215-AB7215-AL7215-AC7215-AM7215-AN7215</f>
        <v>8600000</v>
      </c>
      <c r="AT7215" s="29">
        <f>AP7215-AS7215</f>
        <v>0</v>
      </c>
      <c r="AU7215" s="29">
        <f>E7215</f>
        <v>8600000</v>
      </c>
      <c r="AV7215" s="86">
        <f>AS7215-AU7215</f>
        <v>0</v>
      </c>
      <c r="AW7215" s="86">
        <f>Y7215-AO7215</f>
        <v>0</v>
      </c>
      <c r="AX7215" s="86">
        <f>AV7215-AW7215</f>
        <v>0</v>
      </c>
      <c r="AZ7215" s="398"/>
    </row>
    <row r="7216" spans="1:256" s="402" customFormat="1">
      <c r="A7216" s="13"/>
      <c r="B7216" s="8"/>
      <c r="C7216" s="8"/>
      <c r="D7216" s="240"/>
      <c r="E7216" s="33"/>
      <c r="F7216" s="33"/>
      <c r="G7216" s="282"/>
      <c r="H7216" s="283"/>
      <c r="I7216" s="33"/>
      <c r="J7216" s="33"/>
      <c r="K7216" s="33"/>
      <c r="L7216" s="33"/>
      <c r="M7216" s="33"/>
      <c r="N7216" s="33"/>
      <c r="O7216" s="33"/>
      <c r="P7216" s="33"/>
      <c r="Q7216" s="33"/>
      <c r="R7216" s="33"/>
      <c r="S7216" s="33"/>
      <c r="T7216" s="33"/>
      <c r="U7216" s="33"/>
      <c r="V7216" s="33"/>
      <c r="W7216" s="33"/>
      <c r="X7216" s="282"/>
      <c r="Y7216" s="33"/>
      <c r="Z7216" s="284"/>
      <c r="AA7216" s="284"/>
      <c r="AB7216" s="33"/>
      <c r="AC7216" s="33"/>
      <c r="AD7216" s="33"/>
      <c r="AE7216" s="33"/>
      <c r="AF7216" s="33"/>
      <c r="AG7216" s="33"/>
      <c r="AH7216" s="33"/>
      <c r="AI7216" s="33"/>
      <c r="AJ7216" s="33"/>
      <c r="AK7216" s="33"/>
      <c r="AL7216" s="33"/>
      <c r="AM7216" s="33"/>
      <c r="AN7216" s="33"/>
      <c r="AO7216" s="33"/>
      <c r="AP7216" s="34"/>
      <c r="AQ7216" s="34"/>
      <c r="AR7216" s="28"/>
      <c r="AS7216" s="29"/>
      <c r="AT7216" s="29"/>
      <c r="AU7216" s="29"/>
    </row>
    <row r="7217" spans="1:256" s="402" customFormat="1">
      <c r="A7217" s="13"/>
      <c r="B7217" s="8"/>
      <c r="C7217" s="8"/>
      <c r="D7217" s="240"/>
      <c r="E7217" s="33"/>
      <c r="F7217" s="33"/>
      <c r="G7217" s="282"/>
      <c r="H7217" s="283"/>
      <c r="I7217" s="33"/>
      <c r="J7217" s="33"/>
      <c r="K7217" s="33"/>
      <c r="L7217" s="33"/>
      <c r="M7217" s="33"/>
      <c r="N7217" s="33"/>
      <c r="O7217" s="33"/>
      <c r="P7217" s="33"/>
      <c r="Q7217" s="33"/>
      <c r="R7217" s="33"/>
      <c r="S7217" s="33"/>
      <c r="T7217" s="33"/>
      <c r="U7217" s="33"/>
      <c r="V7217" s="33"/>
      <c r="W7217" s="33"/>
      <c r="X7217" s="282"/>
      <c r="Y7217" s="33"/>
      <c r="Z7217" s="284"/>
      <c r="AA7217" s="284"/>
      <c r="AB7217" s="33"/>
      <c r="AC7217" s="33"/>
      <c r="AD7217" s="33"/>
      <c r="AE7217" s="33"/>
      <c r="AF7217" s="33"/>
      <c r="AG7217" s="33"/>
      <c r="AH7217" s="33"/>
      <c r="AI7217" s="33"/>
      <c r="AJ7217" s="33"/>
      <c r="AK7217" s="33"/>
      <c r="AL7217" s="33"/>
      <c r="AM7217" s="33"/>
      <c r="AN7217" s="33"/>
      <c r="AO7217" s="33"/>
      <c r="AP7217" s="34"/>
      <c r="AQ7217" s="34"/>
      <c r="AR7217" s="28"/>
      <c r="AS7217" s="29"/>
      <c r="AT7217" s="29"/>
      <c r="AU7217" s="29"/>
    </row>
    <row r="7218" spans="1:256" s="402" customFormat="1">
      <c r="A7218" s="13"/>
      <c r="B7218" s="8"/>
      <c r="C7218" s="8"/>
      <c r="D7218" s="240"/>
      <c r="E7218" s="33"/>
      <c r="F7218" s="33"/>
      <c r="G7218" s="282"/>
      <c r="H7218" s="283"/>
      <c r="I7218" s="33"/>
      <c r="J7218" s="33"/>
      <c r="K7218" s="33"/>
      <c r="L7218" s="33"/>
      <c r="M7218" s="33"/>
      <c r="N7218" s="33"/>
      <c r="O7218" s="33"/>
      <c r="P7218" s="33"/>
      <c r="Q7218" s="33"/>
      <c r="R7218" s="33"/>
      <c r="S7218" s="33"/>
      <c r="T7218" s="33"/>
      <c r="U7218" s="33"/>
      <c r="V7218" s="33"/>
      <c r="W7218" s="33"/>
      <c r="X7218" s="282"/>
      <c r="Y7218" s="33"/>
      <c r="Z7218" s="284"/>
      <c r="AA7218" s="284"/>
      <c r="AB7218" s="33"/>
      <c r="AC7218" s="33"/>
      <c r="AD7218" s="33"/>
      <c r="AE7218" s="33"/>
      <c r="AF7218" s="33"/>
      <c r="AG7218" s="33"/>
      <c r="AH7218" s="33"/>
      <c r="AI7218" s="33"/>
      <c r="AJ7218" s="33"/>
      <c r="AK7218" s="33"/>
      <c r="AL7218" s="33"/>
      <c r="AM7218" s="33"/>
      <c r="AN7218" s="33"/>
      <c r="AO7218" s="33"/>
      <c r="AP7218" s="34"/>
      <c r="AQ7218" s="34"/>
      <c r="AR7218" s="28"/>
      <c r="AS7218" s="29"/>
      <c r="AT7218" s="29"/>
      <c r="AU7218" s="29"/>
    </row>
    <row r="7219" spans="1:256" s="21" customFormat="1">
      <c r="A7219" s="14"/>
      <c r="B7219" s="11">
        <v>8</v>
      </c>
      <c r="C7219" s="11"/>
      <c r="D7219" s="77" t="s">
        <v>39</v>
      </c>
      <c r="E7219" s="31">
        <v>4335000</v>
      </c>
      <c r="F7219" s="31">
        <f t="shared" ref="F7219:V7219" si="1132">SUM(F7220:F7226)</f>
        <v>0</v>
      </c>
      <c r="G7219" s="31">
        <f t="shared" si="1132"/>
        <v>0</v>
      </c>
      <c r="H7219" s="31">
        <f t="shared" si="1132"/>
        <v>0</v>
      </c>
      <c r="I7219" s="31">
        <f t="shared" si="1132"/>
        <v>0</v>
      </c>
      <c r="J7219" s="31">
        <f t="shared" si="1132"/>
        <v>0</v>
      </c>
      <c r="K7219" s="31">
        <f t="shared" si="1132"/>
        <v>0</v>
      </c>
      <c r="L7219" s="31">
        <f t="shared" si="1132"/>
        <v>0</v>
      </c>
      <c r="M7219" s="31">
        <f t="shared" si="1132"/>
        <v>0</v>
      </c>
      <c r="N7219" s="31">
        <f t="shared" si="1132"/>
        <v>0</v>
      </c>
      <c r="O7219" s="31">
        <f t="shared" si="1132"/>
        <v>0</v>
      </c>
      <c r="P7219" s="31">
        <f t="shared" si="1132"/>
        <v>0</v>
      </c>
      <c r="Q7219" s="31">
        <f t="shared" si="1132"/>
        <v>0</v>
      </c>
      <c r="R7219" s="31">
        <f t="shared" si="1132"/>
        <v>0</v>
      </c>
      <c r="S7219" s="31">
        <f t="shared" si="1132"/>
        <v>0</v>
      </c>
      <c r="T7219" s="31">
        <f t="shared" si="1132"/>
        <v>0</v>
      </c>
      <c r="U7219" s="31">
        <f t="shared" si="1132"/>
        <v>0</v>
      </c>
      <c r="V7219" s="31">
        <f t="shared" si="1132"/>
        <v>0</v>
      </c>
      <c r="W7219" s="31">
        <f>SUM(O7219:V7219)</f>
        <v>0</v>
      </c>
      <c r="X7219" s="31">
        <f>SUM(X7220:X7226)</f>
        <v>0</v>
      </c>
      <c r="Y7219" s="31">
        <f>H7219+I7219+J7219+K7219+L7219+M7219+N7219+W7219+X7219</f>
        <v>0</v>
      </c>
      <c r="Z7219" s="31">
        <f t="shared" ref="Z7219:AK7219" si="1133">SUM(Z7220:Z7226)</f>
        <v>0</v>
      </c>
      <c r="AA7219" s="31">
        <f t="shared" si="1133"/>
        <v>0</v>
      </c>
      <c r="AB7219" s="31">
        <f t="shared" si="1133"/>
        <v>0</v>
      </c>
      <c r="AC7219" s="31">
        <f t="shared" si="1133"/>
        <v>0</v>
      </c>
      <c r="AD7219" s="31">
        <f t="shared" si="1133"/>
        <v>0</v>
      </c>
      <c r="AE7219" s="31">
        <f t="shared" si="1133"/>
        <v>0</v>
      </c>
      <c r="AF7219" s="31">
        <f t="shared" si="1133"/>
        <v>0</v>
      </c>
      <c r="AG7219" s="31">
        <f t="shared" si="1133"/>
        <v>0</v>
      </c>
      <c r="AH7219" s="31">
        <f t="shared" si="1133"/>
        <v>0</v>
      </c>
      <c r="AI7219" s="31">
        <f t="shared" si="1133"/>
        <v>0</v>
      </c>
      <c r="AJ7219" s="31">
        <f t="shared" si="1133"/>
        <v>0</v>
      </c>
      <c r="AK7219" s="31">
        <f t="shared" si="1133"/>
        <v>0</v>
      </c>
      <c r="AL7219" s="31">
        <f>SUM(AD7219:AK7219)</f>
        <v>0</v>
      </c>
      <c r="AM7219" s="31">
        <f>SUM(AM7220:AM7226)</f>
        <v>0</v>
      </c>
      <c r="AN7219" s="31">
        <f>SUM(AN7220:AN7226)</f>
        <v>0</v>
      </c>
      <c r="AO7219" s="31">
        <f>Z7219+AA7219+AB7219+AC7219+AL7219+AM7219+AN7219</f>
        <v>0</v>
      </c>
      <c r="AP7219" s="32">
        <f>E7219+Y7219-AO7219</f>
        <v>4335000</v>
      </c>
      <c r="AQ7219" s="32"/>
      <c r="AR7219" s="28"/>
      <c r="AS7219" s="29">
        <f>E7219+H7219+I7219+J7219+K7219+L7219+M7219+N7219+W7219+X7219-Z7219-AB7219-AL7219-AC7219-AM7219-AN7219</f>
        <v>4335000</v>
      </c>
      <c r="AT7219" s="29">
        <f>AP7219-AS7219</f>
        <v>0</v>
      </c>
      <c r="AU7219" s="29">
        <f>E7219</f>
        <v>4335000</v>
      </c>
      <c r="AV7219" s="86">
        <f>AS7219-AU7219</f>
        <v>0</v>
      </c>
      <c r="AW7219" s="86">
        <f>Y7219-AO7219</f>
        <v>0</v>
      </c>
      <c r="AX7219" s="86">
        <f>AV7219-AW7219</f>
        <v>0</v>
      </c>
      <c r="AZ7219" s="398"/>
    </row>
    <row r="7220" spans="1:256" s="21" customFormat="1">
      <c r="A7220" s="10"/>
      <c r="B7220" s="245"/>
      <c r="C7220" s="245"/>
      <c r="D7220" s="78"/>
      <c r="E7220" s="33"/>
      <c r="F7220" s="33"/>
      <c r="G7220" s="282"/>
      <c r="H7220" s="283"/>
      <c r="I7220" s="33"/>
      <c r="J7220" s="33"/>
      <c r="K7220" s="33"/>
      <c r="L7220" s="33"/>
      <c r="M7220" s="33"/>
      <c r="N7220" s="33"/>
      <c r="O7220" s="33"/>
      <c r="P7220" s="33"/>
      <c r="Q7220" s="33"/>
      <c r="R7220" s="33"/>
      <c r="S7220" s="33"/>
      <c r="T7220" s="33"/>
      <c r="U7220" s="33"/>
      <c r="V7220" s="33"/>
      <c r="W7220" s="33"/>
      <c r="X7220" s="282"/>
      <c r="Y7220" s="33"/>
      <c r="Z7220" s="284"/>
      <c r="AA7220" s="284"/>
      <c r="AB7220" s="33"/>
      <c r="AC7220" s="33"/>
      <c r="AD7220" s="33"/>
      <c r="AE7220" s="33"/>
      <c r="AF7220" s="33"/>
      <c r="AG7220" s="33"/>
      <c r="AH7220" s="33"/>
      <c r="AI7220" s="33"/>
      <c r="AJ7220" s="33"/>
      <c r="AK7220" s="33"/>
      <c r="AL7220" s="33"/>
      <c r="AM7220" s="33"/>
      <c r="AN7220" s="33"/>
      <c r="AO7220" s="33"/>
      <c r="AP7220" s="34"/>
      <c r="AQ7220" s="70"/>
      <c r="AR7220" s="76"/>
      <c r="AS7220" s="60"/>
      <c r="AT7220" s="60"/>
      <c r="AU7220" s="60"/>
    </row>
    <row r="7221" spans="1:256" s="21" customFormat="1">
      <c r="A7221" s="10"/>
      <c r="B7221" s="245"/>
      <c r="C7221" s="245"/>
      <c r="D7221" s="78"/>
      <c r="E7221" s="33"/>
      <c r="F7221" s="33"/>
      <c r="G7221" s="282"/>
      <c r="H7221" s="283"/>
      <c r="I7221" s="33"/>
      <c r="J7221" s="33"/>
      <c r="K7221" s="33"/>
      <c r="L7221" s="33"/>
      <c r="M7221" s="33"/>
      <c r="N7221" s="33"/>
      <c r="O7221" s="33"/>
      <c r="P7221" s="33"/>
      <c r="Q7221" s="33"/>
      <c r="R7221" s="33"/>
      <c r="S7221" s="33"/>
      <c r="T7221" s="33"/>
      <c r="U7221" s="33"/>
      <c r="V7221" s="33"/>
      <c r="W7221" s="33"/>
      <c r="X7221" s="282"/>
      <c r="Y7221" s="33"/>
      <c r="Z7221" s="284"/>
      <c r="AA7221" s="284"/>
      <c r="AB7221" s="33"/>
      <c r="AC7221" s="33"/>
      <c r="AD7221" s="33"/>
      <c r="AE7221" s="33"/>
      <c r="AF7221" s="33"/>
      <c r="AG7221" s="33"/>
      <c r="AH7221" s="33"/>
      <c r="AI7221" s="33"/>
      <c r="AJ7221" s="33"/>
      <c r="AK7221" s="33"/>
      <c r="AL7221" s="33"/>
      <c r="AM7221" s="33"/>
      <c r="AN7221" s="33"/>
      <c r="AO7221" s="33"/>
      <c r="AP7221" s="34"/>
      <c r="AQ7221" s="70"/>
      <c r="AR7221" s="76"/>
      <c r="AS7221" s="60"/>
      <c r="AT7221" s="60"/>
      <c r="AU7221" s="60"/>
    </row>
    <row r="7222" spans="1:256" s="21" customFormat="1">
      <c r="A7222" s="10"/>
      <c r="B7222" s="245"/>
      <c r="C7222" s="245"/>
      <c r="D7222" s="78"/>
      <c r="E7222" s="33"/>
      <c r="F7222" s="33"/>
      <c r="G7222" s="282"/>
      <c r="H7222" s="283"/>
      <c r="I7222" s="33"/>
      <c r="J7222" s="33"/>
      <c r="K7222" s="33"/>
      <c r="L7222" s="33"/>
      <c r="M7222" s="33"/>
      <c r="N7222" s="33"/>
      <c r="O7222" s="33"/>
      <c r="P7222" s="33"/>
      <c r="Q7222" s="33"/>
      <c r="R7222" s="33"/>
      <c r="S7222" s="33"/>
      <c r="T7222" s="33"/>
      <c r="U7222" s="33"/>
      <c r="V7222" s="33"/>
      <c r="W7222" s="33"/>
      <c r="X7222" s="282"/>
      <c r="Y7222" s="33"/>
      <c r="Z7222" s="284"/>
      <c r="AA7222" s="284"/>
      <c r="AB7222" s="33"/>
      <c r="AC7222" s="33"/>
      <c r="AD7222" s="33"/>
      <c r="AE7222" s="33"/>
      <c r="AF7222" s="33"/>
      <c r="AG7222" s="33"/>
      <c r="AH7222" s="33"/>
      <c r="AI7222" s="33"/>
      <c r="AJ7222" s="33"/>
      <c r="AK7222" s="33"/>
      <c r="AL7222" s="33"/>
      <c r="AM7222" s="33"/>
      <c r="AN7222" s="33"/>
      <c r="AO7222" s="33"/>
      <c r="AP7222" s="34"/>
      <c r="AQ7222" s="70"/>
      <c r="AR7222" s="76"/>
      <c r="AS7222" s="60"/>
      <c r="AT7222" s="60"/>
      <c r="AU7222" s="60"/>
    </row>
    <row r="7223" spans="1:256" s="21" customFormat="1">
      <c r="A7223" s="10"/>
      <c r="B7223" s="245"/>
      <c r="C7223" s="245"/>
      <c r="D7223" s="78"/>
      <c r="E7223" s="33"/>
      <c r="F7223" s="33"/>
      <c r="G7223" s="282"/>
      <c r="H7223" s="283"/>
      <c r="I7223" s="33"/>
      <c r="J7223" s="33"/>
      <c r="K7223" s="33"/>
      <c r="L7223" s="33"/>
      <c r="M7223" s="33"/>
      <c r="N7223" s="33"/>
      <c r="O7223" s="33"/>
      <c r="P7223" s="33"/>
      <c r="Q7223" s="33"/>
      <c r="R7223" s="33"/>
      <c r="S7223" s="33"/>
      <c r="T7223" s="33"/>
      <c r="U7223" s="33"/>
      <c r="V7223" s="33"/>
      <c r="W7223" s="33"/>
      <c r="X7223" s="282"/>
      <c r="Y7223" s="33"/>
      <c r="Z7223" s="284"/>
      <c r="AA7223" s="284"/>
      <c r="AB7223" s="33"/>
      <c r="AC7223" s="33"/>
      <c r="AD7223" s="33"/>
      <c r="AE7223" s="33"/>
      <c r="AF7223" s="33"/>
      <c r="AG7223" s="33"/>
      <c r="AH7223" s="33"/>
      <c r="AI7223" s="33"/>
      <c r="AJ7223" s="33"/>
      <c r="AK7223" s="33"/>
      <c r="AL7223" s="33"/>
      <c r="AM7223" s="33"/>
      <c r="AN7223" s="33"/>
      <c r="AO7223" s="33"/>
      <c r="AP7223" s="34"/>
      <c r="AQ7223" s="70"/>
      <c r="AR7223" s="76"/>
      <c r="AS7223" s="60"/>
      <c r="AT7223" s="60"/>
      <c r="AU7223" s="60"/>
    </row>
    <row r="7224" spans="1:256" s="21" customFormat="1">
      <c r="A7224" s="10"/>
      <c r="B7224" s="245"/>
      <c r="C7224" s="245"/>
      <c r="D7224" s="78"/>
      <c r="E7224" s="33"/>
      <c r="F7224" s="33"/>
      <c r="G7224" s="282"/>
      <c r="H7224" s="283"/>
      <c r="I7224" s="33"/>
      <c r="J7224" s="33"/>
      <c r="K7224" s="33"/>
      <c r="L7224" s="33"/>
      <c r="M7224" s="33"/>
      <c r="N7224" s="33"/>
      <c r="O7224" s="33"/>
      <c r="P7224" s="33"/>
      <c r="Q7224" s="33"/>
      <c r="R7224" s="33"/>
      <c r="S7224" s="33"/>
      <c r="T7224" s="33"/>
      <c r="U7224" s="33"/>
      <c r="V7224" s="33"/>
      <c r="W7224" s="33"/>
      <c r="X7224" s="282"/>
      <c r="Y7224" s="33"/>
      <c r="Z7224" s="284"/>
      <c r="AA7224" s="284"/>
      <c r="AB7224" s="33"/>
      <c r="AC7224" s="33"/>
      <c r="AD7224" s="33"/>
      <c r="AE7224" s="33"/>
      <c r="AF7224" s="33"/>
      <c r="AG7224" s="33"/>
      <c r="AH7224" s="33"/>
      <c r="AI7224" s="33"/>
      <c r="AJ7224" s="33"/>
      <c r="AK7224" s="33"/>
      <c r="AL7224" s="33"/>
      <c r="AM7224" s="33"/>
      <c r="AN7224" s="33"/>
      <c r="AO7224" s="33"/>
      <c r="AP7224" s="34"/>
      <c r="AQ7224" s="70"/>
      <c r="AR7224" s="76"/>
      <c r="AS7224" s="60"/>
      <c r="AT7224" s="60"/>
      <c r="AU7224" s="60"/>
    </row>
    <row r="7225" spans="1:256" s="21" customFormat="1">
      <c r="A7225" s="10"/>
      <c r="B7225" s="245"/>
      <c r="C7225" s="245"/>
      <c r="D7225" s="78"/>
      <c r="E7225" s="33"/>
      <c r="F7225" s="33"/>
      <c r="G7225" s="282"/>
      <c r="H7225" s="283"/>
      <c r="I7225" s="33"/>
      <c r="J7225" s="33"/>
      <c r="K7225" s="33"/>
      <c r="L7225" s="33"/>
      <c r="M7225" s="33"/>
      <c r="N7225" s="33"/>
      <c r="O7225" s="33"/>
      <c r="P7225" s="33"/>
      <c r="Q7225" s="33"/>
      <c r="R7225" s="33"/>
      <c r="S7225" s="33"/>
      <c r="T7225" s="33"/>
      <c r="U7225" s="33"/>
      <c r="V7225" s="33"/>
      <c r="W7225" s="33"/>
      <c r="X7225" s="282"/>
      <c r="Y7225" s="33"/>
      <c r="Z7225" s="284"/>
      <c r="AA7225" s="284"/>
      <c r="AB7225" s="33"/>
      <c r="AC7225" s="33"/>
      <c r="AD7225" s="33"/>
      <c r="AE7225" s="33"/>
      <c r="AF7225" s="33"/>
      <c r="AG7225" s="33"/>
      <c r="AH7225" s="33"/>
      <c r="AI7225" s="33"/>
      <c r="AJ7225" s="33"/>
      <c r="AK7225" s="33"/>
      <c r="AL7225" s="33"/>
      <c r="AM7225" s="33"/>
      <c r="AN7225" s="33"/>
      <c r="AO7225" s="33"/>
      <c r="AP7225" s="34"/>
      <c r="AQ7225" s="70"/>
      <c r="AR7225" s="76"/>
      <c r="AS7225" s="60"/>
      <c r="AT7225" s="60"/>
      <c r="AU7225" s="60"/>
    </row>
    <row r="7226" spans="1:256" s="21" customFormat="1">
      <c r="A7226" s="10"/>
      <c r="B7226" s="245"/>
      <c r="C7226" s="245"/>
      <c r="D7226" s="78"/>
      <c r="E7226" s="33"/>
      <c r="F7226" s="33"/>
      <c r="G7226" s="282"/>
      <c r="H7226" s="283"/>
      <c r="I7226" s="33"/>
      <c r="J7226" s="33"/>
      <c r="K7226" s="33"/>
      <c r="L7226" s="33"/>
      <c r="M7226" s="33"/>
      <c r="N7226" s="33"/>
      <c r="O7226" s="33"/>
      <c r="P7226" s="33"/>
      <c r="Q7226" s="33"/>
      <c r="R7226" s="33"/>
      <c r="S7226" s="33"/>
      <c r="T7226" s="33"/>
      <c r="U7226" s="33"/>
      <c r="V7226" s="33"/>
      <c r="W7226" s="33"/>
      <c r="X7226" s="282"/>
      <c r="Y7226" s="33"/>
      <c r="Z7226" s="284"/>
      <c r="AA7226" s="284"/>
      <c r="AB7226" s="33"/>
      <c r="AC7226" s="33"/>
      <c r="AD7226" s="33"/>
      <c r="AE7226" s="33"/>
      <c r="AF7226" s="33"/>
      <c r="AG7226" s="33"/>
      <c r="AH7226" s="33"/>
      <c r="AI7226" s="33"/>
      <c r="AJ7226" s="33"/>
      <c r="AK7226" s="33"/>
      <c r="AL7226" s="33"/>
      <c r="AM7226" s="33"/>
      <c r="AN7226" s="33"/>
      <c r="AO7226" s="33"/>
      <c r="AP7226" s="34"/>
      <c r="AQ7226" s="70"/>
      <c r="AR7226" s="76"/>
      <c r="AS7226" s="60"/>
      <c r="AT7226" s="60"/>
      <c r="AU7226" s="60"/>
    </row>
    <row r="7227" spans="1:256" s="21" customFormat="1" ht="19.5" customHeight="1">
      <c r="A7227" s="526">
        <v>64</v>
      </c>
      <c r="B7227" s="22" t="s">
        <v>99</v>
      </c>
      <c r="C7227" s="20"/>
      <c r="D7227" s="30"/>
      <c r="E7227" s="403">
        <f t="shared" ref="E7227:X7227" si="1134">E7228+E7231+E7288+E7292+E7296+E7300+E7303+E7307</f>
        <v>3054295258</v>
      </c>
      <c r="F7227" s="30">
        <f t="shared" si="1134"/>
        <v>72000000</v>
      </c>
      <c r="G7227" s="30">
        <f t="shared" si="1134"/>
        <v>70338012</v>
      </c>
      <c r="H7227" s="30">
        <f t="shared" si="1134"/>
        <v>70338012</v>
      </c>
      <c r="I7227" s="30">
        <f t="shared" si="1134"/>
        <v>500000</v>
      </c>
      <c r="J7227" s="30">
        <f t="shared" si="1134"/>
        <v>0</v>
      </c>
      <c r="K7227" s="30">
        <f t="shared" si="1134"/>
        <v>0</v>
      </c>
      <c r="L7227" s="30">
        <f t="shared" si="1134"/>
        <v>0</v>
      </c>
      <c r="M7227" s="30">
        <f t="shared" si="1134"/>
        <v>0</v>
      </c>
      <c r="N7227" s="30">
        <f t="shared" si="1134"/>
        <v>105000000</v>
      </c>
      <c r="O7227" s="30">
        <f t="shared" si="1134"/>
        <v>0</v>
      </c>
      <c r="P7227" s="30">
        <f t="shared" si="1134"/>
        <v>200000</v>
      </c>
      <c r="Q7227" s="30">
        <f t="shared" si="1134"/>
        <v>0</v>
      </c>
      <c r="R7227" s="30">
        <f t="shared" si="1134"/>
        <v>0</v>
      </c>
      <c r="S7227" s="30">
        <f t="shared" si="1134"/>
        <v>0</v>
      </c>
      <c r="T7227" s="30">
        <f t="shared" si="1134"/>
        <v>0</v>
      </c>
      <c r="U7227" s="30">
        <f t="shared" si="1134"/>
        <v>0</v>
      </c>
      <c r="V7227" s="30">
        <f t="shared" si="1134"/>
        <v>0</v>
      </c>
      <c r="W7227" s="30">
        <f t="shared" si="1134"/>
        <v>200000</v>
      </c>
      <c r="X7227" s="30">
        <f t="shared" si="1134"/>
        <v>0</v>
      </c>
      <c r="Y7227" s="30">
        <f>H7227+I7227+J7227+K7227+L7227+M7227+N7227+W7227+X7227</f>
        <v>176038012</v>
      </c>
      <c r="Z7227" s="64">
        <f t="shared" ref="Z7227:AN7227" si="1135">Z7228+Z7231+Z7288+Z7292+Z7296+Z7300+Z7303+Z7307</f>
        <v>0</v>
      </c>
      <c r="AA7227" s="64">
        <f t="shared" si="1135"/>
        <v>0</v>
      </c>
      <c r="AB7227" s="30">
        <f t="shared" si="1135"/>
        <v>0</v>
      </c>
      <c r="AC7227" s="30">
        <f t="shared" si="1135"/>
        <v>0</v>
      </c>
      <c r="AD7227" s="30">
        <f t="shared" si="1135"/>
        <v>0</v>
      </c>
      <c r="AE7227" s="30">
        <f t="shared" si="1135"/>
        <v>0</v>
      </c>
      <c r="AF7227" s="30">
        <f t="shared" si="1135"/>
        <v>0</v>
      </c>
      <c r="AG7227" s="30">
        <f t="shared" si="1135"/>
        <v>0</v>
      </c>
      <c r="AH7227" s="30">
        <f t="shared" si="1135"/>
        <v>0</v>
      </c>
      <c r="AI7227" s="30">
        <f t="shared" si="1135"/>
        <v>0</v>
      </c>
      <c r="AJ7227" s="30">
        <f t="shared" si="1135"/>
        <v>0</v>
      </c>
      <c r="AK7227" s="30">
        <f t="shared" si="1135"/>
        <v>200000</v>
      </c>
      <c r="AL7227" s="30">
        <f t="shared" si="1135"/>
        <v>200000</v>
      </c>
      <c r="AM7227" s="30">
        <f t="shared" si="1135"/>
        <v>0</v>
      </c>
      <c r="AN7227" s="30">
        <f t="shared" si="1135"/>
        <v>0</v>
      </c>
      <c r="AO7227" s="30">
        <f>Z7227+AA7227+AB7227+AC7227+AL7227+AM7227+AN7227</f>
        <v>200000</v>
      </c>
      <c r="AP7227" s="30">
        <f>AP7228+AP7231+AP7288+AP7292+AP7296+AP7300+AP7303+AP7307</f>
        <v>3230133270</v>
      </c>
      <c r="AQ7227" s="30"/>
      <c r="AR7227" s="57"/>
      <c r="AS7227" s="57">
        <f>E7227+H7227+I7227+J7227+K7227+L7227+M7227+N7227+W7227+X7227-Z7227-AB7227-AL7227-AC7227-AM7227-AN7227</f>
        <v>3230133270</v>
      </c>
      <c r="AT7227" s="57"/>
      <c r="AU7227" s="57">
        <f>AU7228+AU7231+AU7288+AU7292+AU7296+AU7300+AU7303+AU7307</f>
        <v>3054295258</v>
      </c>
      <c r="AV7227" s="15">
        <f>AV7228+AV7231+AV7288+AV7292+AV7296+AV7300+AV7303+AV7307</f>
        <v>175838012</v>
      </c>
      <c r="AW7227" s="15">
        <f>AW7228+AW7231+AW7288+AW7292+AW7296+AW7300+AW7303+AW7307</f>
        <v>175838012</v>
      </c>
      <c r="AX7227" s="15">
        <f>AX7228+AX7231+AX7288+AX7292+AX7296+AX7300+AX7303+AX7307</f>
        <v>0</v>
      </c>
      <c r="AY7227" s="15"/>
      <c r="AZ7227" s="15"/>
      <c r="BA7227" s="15"/>
      <c r="BB7227" s="15"/>
      <c r="BC7227" s="15"/>
      <c r="BD7227" s="15"/>
      <c r="BE7227" s="15"/>
      <c r="BF7227" s="15"/>
      <c r="BG7227" s="15"/>
      <c r="BH7227" s="15"/>
      <c r="BI7227" s="15"/>
      <c r="BJ7227" s="15"/>
      <c r="BK7227" s="15"/>
      <c r="BL7227" s="15"/>
      <c r="BM7227" s="15"/>
      <c r="BN7227" s="15"/>
      <c r="BO7227" s="15"/>
      <c r="BP7227" s="15"/>
      <c r="BQ7227" s="15"/>
      <c r="BR7227" s="15"/>
      <c r="BS7227" s="15"/>
      <c r="BT7227" s="15"/>
      <c r="BU7227" s="15"/>
      <c r="BV7227" s="15"/>
      <c r="BW7227" s="15"/>
      <c r="BX7227" s="15"/>
      <c r="BY7227" s="15"/>
      <c r="BZ7227" s="15"/>
      <c r="CA7227" s="15"/>
      <c r="CB7227" s="15"/>
      <c r="CC7227" s="15"/>
      <c r="CD7227" s="15"/>
      <c r="CE7227" s="15"/>
      <c r="CF7227" s="15"/>
      <c r="CG7227" s="15"/>
      <c r="CH7227" s="15"/>
      <c r="CI7227" s="15"/>
      <c r="CJ7227" s="15"/>
      <c r="CK7227" s="15"/>
      <c r="CL7227" s="15"/>
      <c r="CM7227" s="15"/>
      <c r="CN7227" s="15"/>
      <c r="CO7227" s="15"/>
      <c r="CP7227" s="15"/>
      <c r="CQ7227" s="15"/>
      <c r="CR7227" s="15"/>
      <c r="CS7227" s="15"/>
      <c r="CT7227" s="15"/>
      <c r="CU7227" s="15"/>
      <c r="CV7227" s="15"/>
      <c r="CW7227" s="15"/>
      <c r="CX7227" s="15"/>
      <c r="CY7227" s="15"/>
      <c r="CZ7227" s="15"/>
      <c r="DA7227" s="15"/>
      <c r="DB7227" s="15"/>
      <c r="DC7227" s="15"/>
      <c r="DD7227" s="15"/>
      <c r="DE7227" s="15"/>
      <c r="DF7227" s="15"/>
      <c r="DG7227" s="15"/>
      <c r="DH7227" s="15"/>
      <c r="DI7227" s="15"/>
      <c r="DJ7227" s="15"/>
      <c r="DK7227" s="15"/>
      <c r="DL7227" s="15"/>
      <c r="DM7227" s="15"/>
      <c r="DN7227" s="15"/>
      <c r="DO7227" s="15"/>
      <c r="DP7227" s="15"/>
      <c r="DQ7227" s="15"/>
      <c r="DR7227" s="15"/>
      <c r="DS7227" s="15"/>
      <c r="DT7227" s="15"/>
      <c r="DU7227" s="15"/>
      <c r="DV7227" s="15"/>
      <c r="DW7227" s="15"/>
      <c r="DX7227" s="15"/>
      <c r="DY7227" s="15"/>
      <c r="DZ7227" s="15"/>
      <c r="EA7227" s="15"/>
      <c r="EB7227" s="15"/>
      <c r="EC7227" s="15"/>
      <c r="ED7227" s="15"/>
      <c r="EE7227" s="15"/>
      <c r="EF7227" s="15"/>
      <c r="EG7227" s="15"/>
      <c r="EH7227" s="15"/>
      <c r="EI7227" s="15"/>
      <c r="EJ7227" s="15"/>
      <c r="EK7227" s="15"/>
      <c r="EL7227" s="15"/>
      <c r="EM7227" s="15"/>
      <c r="EN7227" s="15"/>
      <c r="EO7227" s="15"/>
      <c r="EP7227" s="15"/>
      <c r="EQ7227" s="15"/>
      <c r="ER7227" s="15"/>
      <c r="ES7227" s="15"/>
      <c r="ET7227" s="15"/>
      <c r="EU7227" s="15"/>
      <c r="EV7227" s="15"/>
      <c r="EW7227" s="15"/>
      <c r="EX7227" s="15"/>
      <c r="EY7227" s="15"/>
      <c r="EZ7227" s="15"/>
      <c r="FA7227" s="15"/>
      <c r="FB7227" s="15"/>
      <c r="FC7227" s="15"/>
      <c r="FD7227" s="15"/>
      <c r="FE7227" s="15"/>
      <c r="FF7227" s="15"/>
      <c r="FG7227" s="15"/>
      <c r="FH7227" s="15"/>
      <c r="FI7227" s="15"/>
      <c r="FJ7227" s="15"/>
      <c r="FK7227" s="15"/>
      <c r="FL7227" s="15"/>
      <c r="FM7227" s="15"/>
      <c r="FN7227" s="15"/>
      <c r="FO7227" s="15"/>
      <c r="FP7227" s="15"/>
      <c r="FQ7227" s="15"/>
      <c r="FR7227" s="15"/>
      <c r="FS7227" s="15"/>
      <c r="FT7227" s="15"/>
      <c r="FU7227" s="15"/>
      <c r="FV7227" s="15"/>
      <c r="FW7227" s="15"/>
      <c r="FX7227" s="15"/>
      <c r="FY7227" s="15"/>
      <c r="FZ7227" s="15"/>
      <c r="GA7227" s="15"/>
      <c r="GB7227" s="15"/>
      <c r="GC7227" s="15"/>
      <c r="GD7227" s="15"/>
      <c r="GE7227" s="15"/>
      <c r="GF7227" s="15"/>
      <c r="GG7227" s="15"/>
      <c r="GH7227" s="15"/>
      <c r="GI7227" s="15"/>
      <c r="GJ7227" s="15"/>
      <c r="GK7227" s="15"/>
      <c r="GL7227" s="15"/>
      <c r="GM7227" s="15"/>
      <c r="GN7227" s="15"/>
      <c r="GO7227" s="15"/>
      <c r="GP7227" s="15"/>
      <c r="GQ7227" s="15"/>
      <c r="GR7227" s="15"/>
      <c r="GS7227" s="15"/>
      <c r="GT7227" s="15"/>
      <c r="GU7227" s="15"/>
      <c r="GV7227" s="15"/>
      <c r="GW7227" s="15"/>
      <c r="GX7227" s="15"/>
      <c r="GY7227" s="15"/>
      <c r="GZ7227" s="15"/>
      <c r="HA7227" s="15"/>
      <c r="HB7227" s="15"/>
      <c r="HC7227" s="15"/>
      <c r="HD7227" s="15"/>
      <c r="HE7227" s="15"/>
      <c r="HF7227" s="15"/>
      <c r="HG7227" s="15"/>
      <c r="HH7227" s="15"/>
      <c r="HI7227" s="15"/>
      <c r="HJ7227" s="15"/>
      <c r="HK7227" s="15"/>
      <c r="HL7227" s="15"/>
      <c r="HM7227" s="15"/>
      <c r="HN7227" s="15"/>
      <c r="HO7227" s="15"/>
      <c r="HP7227" s="15"/>
      <c r="HQ7227" s="15"/>
      <c r="HR7227" s="15"/>
      <c r="HS7227" s="15"/>
      <c r="HT7227" s="15"/>
      <c r="HU7227" s="15"/>
      <c r="HV7227" s="15"/>
      <c r="HW7227" s="15"/>
      <c r="HX7227" s="15"/>
      <c r="HY7227" s="15"/>
      <c r="HZ7227" s="15"/>
      <c r="IA7227" s="15"/>
      <c r="IB7227" s="15"/>
      <c r="IC7227" s="15"/>
      <c r="ID7227" s="15"/>
      <c r="IE7227" s="15"/>
      <c r="IF7227" s="15"/>
      <c r="IG7227" s="15"/>
      <c r="IH7227" s="15"/>
      <c r="II7227" s="15"/>
      <c r="IJ7227" s="15"/>
      <c r="IK7227" s="15"/>
      <c r="IL7227" s="15"/>
      <c r="IM7227" s="15"/>
      <c r="IN7227" s="15"/>
      <c r="IO7227" s="15"/>
      <c r="IP7227" s="15"/>
      <c r="IQ7227" s="15"/>
      <c r="IR7227" s="15"/>
      <c r="IS7227" s="15"/>
      <c r="IT7227" s="15"/>
      <c r="IU7227" s="15"/>
      <c r="IV7227" s="15"/>
    </row>
    <row r="7228" spans="1:256" s="21" customFormat="1">
      <c r="A7228" s="12"/>
      <c r="B7228" s="9">
        <v>1</v>
      </c>
      <c r="C7228" s="9" t="s">
        <v>14</v>
      </c>
      <c r="D7228" s="81" t="s">
        <v>6</v>
      </c>
      <c r="E7228" s="405">
        <v>102600000</v>
      </c>
      <c r="F7228" s="31">
        <f t="shared" ref="F7228:V7228" si="1136">SUM(F7229:F7230)</f>
        <v>0</v>
      </c>
      <c r="G7228" s="31">
        <f t="shared" si="1136"/>
        <v>0</v>
      </c>
      <c r="H7228" s="31">
        <f t="shared" si="1136"/>
        <v>0</v>
      </c>
      <c r="I7228" s="31">
        <f t="shared" si="1136"/>
        <v>0</v>
      </c>
      <c r="J7228" s="31">
        <f t="shared" si="1136"/>
        <v>0</v>
      </c>
      <c r="K7228" s="31">
        <f t="shared" si="1136"/>
        <v>0</v>
      </c>
      <c r="L7228" s="31">
        <f t="shared" si="1136"/>
        <v>0</v>
      </c>
      <c r="M7228" s="31">
        <f t="shared" si="1136"/>
        <v>0</v>
      </c>
      <c r="N7228" s="31">
        <f t="shared" si="1136"/>
        <v>0</v>
      </c>
      <c r="O7228" s="31">
        <f t="shared" si="1136"/>
        <v>0</v>
      </c>
      <c r="P7228" s="31">
        <f t="shared" si="1136"/>
        <v>0</v>
      </c>
      <c r="Q7228" s="31">
        <f t="shared" si="1136"/>
        <v>0</v>
      </c>
      <c r="R7228" s="31">
        <f t="shared" si="1136"/>
        <v>0</v>
      </c>
      <c r="S7228" s="31">
        <f t="shared" si="1136"/>
        <v>0</v>
      </c>
      <c r="T7228" s="31">
        <f t="shared" si="1136"/>
        <v>0</v>
      </c>
      <c r="U7228" s="31">
        <f t="shared" si="1136"/>
        <v>0</v>
      </c>
      <c r="V7228" s="31">
        <f t="shared" si="1136"/>
        <v>0</v>
      </c>
      <c r="W7228" s="31">
        <f>SUM(O7228:V7228)</f>
        <v>0</v>
      </c>
      <c r="X7228" s="31">
        <f>SUM(X7229:X7230)</f>
        <v>0</v>
      </c>
      <c r="Y7228" s="31">
        <f>H7228+I7228+J7228+K7228+L7228+M7228+N7228+W7228+X7228</f>
        <v>0</v>
      </c>
      <c r="Z7228" s="31">
        <f t="shared" ref="Z7228:AK7228" si="1137">SUM(Z7229:Z7230)</f>
        <v>0</v>
      </c>
      <c r="AA7228" s="31">
        <f t="shared" si="1137"/>
        <v>0</v>
      </c>
      <c r="AB7228" s="31">
        <f t="shared" si="1137"/>
        <v>0</v>
      </c>
      <c r="AC7228" s="31">
        <f t="shared" si="1137"/>
        <v>0</v>
      </c>
      <c r="AD7228" s="31">
        <f t="shared" si="1137"/>
        <v>0</v>
      </c>
      <c r="AE7228" s="31">
        <f t="shared" si="1137"/>
        <v>0</v>
      </c>
      <c r="AF7228" s="31">
        <f t="shared" si="1137"/>
        <v>0</v>
      </c>
      <c r="AG7228" s="31">
        <f t="shared" si="1137"/>
        <v>0</v>
      </c>
      <c r="AH7228" s="31">
        <f t="shared" si="1137"/>
        <v>0</v>
      </c>
      <c r="AI7228" s="31">
        <f t="shared" si="1137"/>
        <v>0</v>
      </c>
      <c r="AJ7228" s="31">
        <f t="shared" si="1137"/>
        <v>0</v>
      </c>
      <c r="AK7228" s="31">
        <f t="shared" si="1137"/>
        <v>0</v>
      </c>
      <c r="AL7228" s="31">
        <f>SUM(AD7228:AK7228)</f>
        <v>0</v>
      </c>
      <c r="AM7228" s="31">
        <f>SUM(AM7229:AM7230)</f>
        <v>0</v>
      </c>
      <c r="AN7228" s="31">
        <f>SUM(AN7229:AN7230)</f>
        <v>0</v>
      </c>
      <c r="AO7228" s="31">
        <f>Z7228+AA7228+AB7228+AC7228+AL7228+AM7228+AN7228</f>
        <v>0</v>
      </c>
      <c r="AP7228" s="32">
        <f>E7228+Y7228-AO7228</f>
        <v>102600000</v>
      </c>
      <c r="AQ7228" s="32"/>
      <c r="AR7228" s="28"/>
      <c r="AS7228" s="29">
        <f>E7228+H7228+I7228+J7228+K7228+L7228+M7228+N7228+W7228+X7228-Z7228-AB7228-AL7228-AC7228-AM7228-AN7228</f>
        <v>102600000</v>
      </c>
      <c r="AT7228" s="29">
        <f>AP7228-AS7228</f>
        <v>0</v>
      </c>
      <c r="AU7228" s="29">
        <f>E7228</f>
        <v>102600000</v>
      </c>
      <c r="AV7228" s="86">
        <f>AS7228-AU7228</f>
        <v>0</v>
      </c>
      <c r="AW7228" s="86">
        <f>Y7228-AO7228</f>
        <v>0</v>
      </c>
      <c r="AX7228" s="86">
        <f>AV7228-AW7228</f>
        <v>0</v>
      </c>
      <c r="AY7228" s="86"/>
      <c r="AZ7228" s="398"/>
      <c r="BA7228" s="86"/>
      <c r="BB7228" s="86"/>
      <c r="BC7228" s="86"/>
      <c r="BD7228" s="86"/>
      <c r="BE7228" s="86"/>
      <c r="BF7228" s="86"/>
      <c r="BG7228" s="86"/>
      <c r="BH7228" s="86"/>
      <c r="BI7228" s="86"/>
      <c r="BJ7228" s="86"/>
      <c r="BK7228" s="86"/>
      <c r="BL7228" s="86"/>
      <c r="BM7228" s="86"/>
      <c r="BN7228" s="86"/>
      <c r="BO7228" s="86"/>
      <c r="BP7228" s="86"/>
      <c r="BQ7228" s="86"/>
      <c r="BR7228" s="86"/>
      <c r="BS7228" s="86"/>
      <c r="BT7228" s="86"/>
      <c r="BU7228" s="86"/>
      <c r="BV7228" s="86"/>
      <c r="BW7228" s="86"/>
      <c r="BX7228" s="86"/>
      <c r="BY7228" s="86"/>
      <c r="BZ7228" s="86"/>
      <c r="CA7228" s="86"/>
      <c r="CB7228" s="86"/>
      <c r="CC7228" s="86"/>
      <c r="CD7228" s="86"/>
      <c r="CE7228" s="86"/>
      <c r="CF7228" s="86"/>
      <c r="CG7228" s="86"/>
      <c r="CH7228" s="86"/>
      <c r="CI7228" s="86"/>
      <c r="CJ7228" s="86"/>
      <c r="CK7228" s="86"/>
      <c r="CL7228" s="86"/>
      <c r="CM7228" s="86"/>
      <c r="CN7228" s="86"/>
      <c r="CO7228" s="86"/>
      <c r="CP7228" s="86"/>
      <c r="CQ7228" s="86"/>
      <c r="CR7228" s="86"/>
      <c r="CS7228" s="86"/>
      <c r="CT7228" s="86"/>
      <c r="CU7228" s="86"/>
      <c r="CV7228" s="86"/>
      <c r="CW7228" s="86"/>
      <c r="CX7228" s="86"/>
      <c r="CY7228" s="86"/>
      <c r="CZ7228" s="86"/>
      <c r="DA7228" s="86"/>
      <c r="DB7228" s="86"/>
      <c r="DC7228" s="86"/>
      <c r="DD7228" s="86"/>
      <c r="DE7228" s="86"/>
      <c r="DF7228" s="86"/>
      <c r="DG7228" s="86"/>
      <c r="DH7228" s="86"/>
      <c r="DI7228" s="86"/>
      <c r="DJ7228" s="86"/>
      <c r="DK7228" s="86"/>
      <c r="DL7228" s="86"/>
      <c r="DM7228" s="86"/>
      <c r="DN7228" s="86"/>
      <c r="DO7228" s="86"/>
      <c r="DP7228" s="86"/>
      <c r="DQ7228" s="86"/>
      <c r="DR7228" s="86"/>
      <c r="DS7228" s="86"/>
      <c r="DT7228" s="86"/>
      <c r="DU7228" s="86"/>
      <c r="DV7228" s="86"/>
      <c r="DW7228" s="86"/>
      <c r="DX7228" s="86"/>
      <c r="DY7228" s="86"/>
      <c r="DZ7228" s="86"/>
      <c r="EA7228" s="86"/>
      <c r="EB7228" s="86"/>
      <c r="EC7228" s="86"/>
      <c r="ED7228" s="86"/>
      <c r="EE7228" s="86"/>
      <c r="EF7228" s="86"/>
      <c r="EG7228" s="86"/>
      <c r="EH7228" s="86"/>
      <c r="EI7228" s="86"/>
      <c r="EJ7228" s="86"/>
      <c r="EK7228" s="86"/>
      <c r="EL7228" s="86"/>
      <c r="EM7228" s="86"/>
      <c r="EN7228" s="86"/>
      <c r="EO7228" s="86"/>
      <c r="EP7228" s="86"/>
      <c r="EQ7228" s="86"/>
      <c r="ER7228" s="86"/>
      <c r="ES7228" s="86"/>
      <c r="ET7228" s="86"/>
      <c r="EU7228" s="86"/>
      <c r="EV7228" s="86"/>
      <c r="EW7228" s="86"/>
      <c r="EX7228" s="86"/>
      <c r="EY7228" s="86"/>
      <c r="EZ7228" s="86"/>
      <c r="FA7228" s="86"/>
      <c r="FB7228" s="86"/>
      <c r="FC7228" s="86"/>
      <c r="FD7228" s="86"/>
      <c r="FE7228" s="86"/>
      <c r="FF7228" s="86"/>
      <c r="FG7228" s="86"/>
      <c r="FH7228" s="86"/>
      <c r="FI7228" s="86"/>
      <c r="FJ7228" s="86"/>
      <c r="FK7228" s="86"/>
      <c r="FL7228" s="86"/>
      <c r="FM7228" s="86"/>
      <c r="FN7228" s="86"/>
      <c r="FO7228" s="86"/>
      <c r="FP7228" s="86"/>
      <c r="FQ7228" s="86"/>
      <c r="FR7228" s="86"/>
      <c r="FS7228" s="86"/>
      <c r="FT7228" s="86"/>
      <c r="FU7228" s="86"/>
      <c r="FV7228" s="86"/>
      <c r="FW7228" s="86"/>
      <c r="FX7228" s="86"/>
      <c r="FY7228" s="86"/>
      <c r="FZ7228" s="86"/>
      <c r="GA7228" s="86"/>
      <c r="GB7228" s="86"/>
      <c r="GC7228" s="86"/>
      <c r="GD7228" s="86"/>
      <c r="GE7228" s="86"/>
      <c r="GF7228" s="86"/>
      <c r="GG7228" s="86"/>
      <c r="GH7228" s="86"/>
      <c r="GI7228" s="86"/>
      <c r="GJ7228" s="86"/>
      <c r="GK7228" s="86"/>
      <c r="GL7228" s="86"/>
      <c r="GM7228" s="86"/>
      <c r="GN7228" s="86"/>
      <c r="GO7228" s="86"/>
      <c r="GP7228" s="86"/>
      <c r="GQ7228" s="86"/>
      <c r="GR7228" s="86"/>
      <c r="GS7228" s="86"/>
      <c r="GT7228" s="86"/>
      <c r="GU7228" s="86"/>
      <c r="GV7228" s="86"/>
      <c r="GW7228" s="86"/>
      <c r="GX7228" s="86"/>
      <c r="GY7228" s="86"/>
      <c r="GZ7228" s="86"/>
      <c r="HA7228" s="86"/>
      <c r="HB7228" s="86"/>
      <c r="HC7228" s="86"/>
      <c r="HD7228" s="86"/>
      <c r="HE7228" s="86"/>
      <c r="HF7228" s="86"/>
      <c r="HG7228" s="86"/>
      <c r="HH7228" s="86"/>
      <c r="HI7228" s="86"/>
      <c r="HJ7228" s="86"/>
      <c r="HK7228" s="86"/>
      <c r="HL7228" s="86"/>
      <c r="HM7228" s="86"/>
      <c r="HN7228" s="86"/>
      <c r="HO7228" s="86"/>
      <c r="HP7228" s="86"/>
      <c r="HQ7228" s="86"/>
      <c r="HR7228" s="86"/>
      <c r="HS7228" s="86"/>
      <c r="HT7228" s="86"/>
      <c r="HU7228" s="86"/>
      <c r="HV7228" s="86"/>
      <c r="HW7228" s="86"/>
      <c r="HX7228" s="86"/>
      <c r="HY7228" s="86"/>
      <c r="HZ7228" s="86"/>
      <c r="IA7228" s="86"/>
      <c r="IB7228" s="86"/>
      <c r="IC7228" s="86"/>
      <c r="ID7228" s="86"/>
      <c r="IE7228" s="86"/>
      <c r="IF7228" s="86"/>
      <c r="IG7228" s="86"/>
      <c r="IH7228" s="86"/>
      <c r="II7228" s="86"/>
      <c r="IJ7228" s="86"/>
      <c r="IK7228" s="86"/>
      <c r="IL7228" s="86"/>
      <c r="IM7228" s="86"/>
      <c r="IN7228" s="86"/>
      <c r="IO7228" s="86"/>
      <c r="IP7228" s="86"/>
      <c r="IQ7228" s="86"/>
      <c r="IR7228" s="86"/>
      <c r="IS7228" s="86"/>
      <c r="IT7228" s="86"/>
      <c r="IU7228" s="86"/>
      <c r="IV7228" s="86"/>
    </row>
    <row r="7229" spans="1:256" s="21" customFormat="1">
      <c r="A7229" s="13"/>
      <c r="B7229" s="8"/>
      <c r="C7229" s="8"/>
      <c r="D7229" s="113"/>
      <c r="E7229" s="266"/>
      <c r="F7229" s="33"/>
      <c r="G7229" s="282"/>
      <c r="H7229" s="283"/>
      <c r="I7229" s="33"/>
      <c r="J7229" s="33"/>
      <c r="K7229" s="33"/>
      <c r="L7229" s="33"/>
      <c r="M7229" s="33"/>
      <c r="N7229" s="33"/>
      <c r="O7229" s="33"/>
      <c r="P7229" s="33"/>
      <c r="Q7229" s="33"/>
      <c r="R7229" s="33"/>
      <c r="S7229" s="33"/>
      <c r="T7229" s="33"/>
      <c r="U7229" s="33"/>
      <c r="V7229" s="33"/>
      <c r="W7229" s="33"/>
      <c r="X7229" s="282"/>
      <c r="Y7229" s="33"/>
      <c r="Z7229" s="284"/>
      <c r="AA7229" s="284"/>
      <c r="AB7229" s="33"/>
      <c r="AC7229" s="33"/>
      <c r="AD7229" s="33"/>
      <c r="AE7229" s="33"/>
      <c r="AF7229" s="33"/>
      <c r="AG7229" s="33"/>
      <c r="AH7229" s="33"/>
      <c r="AI7229" s="33"/>
      <c r="AJ7229" s="33"/>
      <c r="AK7229" s="33"/>
      <c r="AL7229" s="33"/>
      <c r="AM7229" s="33"/>
      <c r="AN7229" s="33"/>
      <c r="AO7229" s="33"/>
      <c r="AP7229" s="34"/>
      <c r="AQ7229" s="34"/>
      <c r="AR7229" s="28"/>
      <c r="AS7229" s="29"/>
      <c r="AT7229" s="29"/>
      <c r="AU7229" s="29"/>
      <c r="AV7229" s="402"/>
      <c r="AW7229" s="402"/>
      <c r="AX7229" s="402"/>
      <c r="AY7229" s="402"/>
      <c r="AZ7229" s="402"/>
      <c r="BA7229" s="402"/>
      <c r="BB7229" s="402"/>
      <c r="BC7229" s="402"/>
      <c r="BD7229" s="402"/>
      <c r="BE7229" s="402"/>
      <c r="BF7229" s="402"/>
      <c r="BG7229" s="402"/>
      <c r="BH7229" s="402"/>
      <c r="BI7229" s="402"/>
      <c r="BJ7229" s="402"/>
      <c r="BK7229" s="402"/>
      <c r="BL7229" s="402"/>
      <c r="BM7229" s="402"/>
      <c r="BN7229" s="402"/>
      <c r="BO7229" s="402"/>
      <c r="BP7229" s="402"/>
      <c r="BQ7229" s="402"/>
      <c r="BR7229" s="402"/>
      <c r="BS7229" s="402"/>
      <c r="BT7229" s="402"/>
      <c r="BU7229" s="402"/>
      <c r="BV7229" s="402"/>
      <c r="BW7229" s="402"/>
      <c r="BX7229" s="402"/>
      <c r="BY7229" s="402"/>
      <c r="BZ7229" s="402"/>
      <c r="CA7229" s="402"/>
      <c r="CB7229" s="402"/>
      <c r="CC7229" s="402"/>
      <c r="CD7229" s="402"/>
      <c r="CE7229" s="402"/>
      <c r="CF7229" s="402"/>
      <c r="CG7229" s="402"/>
      <c r="CH7229" s="402"/>
      <c r="CI7229" s="402"/>
      <c r="CJ7229" s="402"/>
      <c r="CK7229" s="402"/>
      <c r="CL7229" s="402"/>
      <c r="CM7229" s="402"/>
      <c r="CN7229" s="402"/>
      <c r="CO7229" s="402"/>
      <c r="CP7229" s="402"/>
      <c r="CQ7229" s="402"/>
      <c r="CR7229" s="402"/>
      <c r="CS7229" s="402"/>
      <c r="CT7229" s="402"/>
      <c r="CU7229" s="402"/>
      <c r="CV7229" s="402"/>
      <c r="CW7229" s="402"/>
      <c r="CX7229" s="402"/>
      <c r="CY7229" s="402"/>
      <c r="CZ7229" s="402"/>
      <c r="DA7229" s="402"/>
      <c r="DB7229" s="402"/>
      <c r="DC7229" s="402"/>
      <c r="DD7229" s="402"/>
      <c r="DE7229" s="402"/>
      <c r="DF7229" s="402"/>
      <c r="DG7229" s="402"/>
      <c r="DH7229" s="402"/>
      <c r="DI7229" s="402"/>
      <c r="DJ7229" s="402"/>
      <c r="DK7229" s="402"/>
      <c r="DL7229" s="402"/>
      <c r="DM7229" s="402"/>
      <c r="DN7229" s="402"/>
      <c r="DO7229" s="402"/>
      <c r="DP7229" s="402"/>
      <c r="DQ7229" s="402"/>
      <c r="DR7229" s="402"/>
      <c r="DS7229" s="402"/>
      <c r="DT7229" s="402"/>
      <c r="DU7229" s="402"/>
      <c r="DV7229" s="402"/>
      <c r="DW7229" s="402"/>
      <c r="DX7229" s="402"/>
      <c r="DY7229" s="402"/>
      <c r="DZ7229" s="402"/>
      <c r="EA7229" s="402"/>
      <c r="EB7229" s="402"/>
      <c r="EC7229" s="402"/>
      <c r="ED7229" s="402"/>
      <c r="EE7229" s="402"/>
      <c r="EF7229" s="402"/>
      <c r="EG7229" s="402"/>
      <c r="EH7229" s="402"/>
      <c r="EI7229" s="402"/>
      <c r="EJ7229" s="402"/>
      <c r="EK7229" s="402"/>
      <c r="EL7229" s="402"/>
      <c r="EM7229" s="402"/>
      <c r="EN7229" s="402"/>
      <c r="EO7229" s="402"/>
      <c r="EP7229" s="402"/>
      <c r="EQ7229" s="402"/>
      <c r="ER7229" s="402"/>
      <c r="ES7229" s="402"/>
      <c r="ET7229" s="402"/>
      <c r="EU7229" s="402"/>
      <c r="EV7229" s="402"/>
      <c r="EW7229" s="402"/>
      <c r="EX7229" s="402"/>
      <c r="EY7229" s="402"/>
      <c r="EZ7229" s="402"/>
      <c r="FA7229" s="402"/>
      <c r="FB7229" s="402"/>
      <c r="FC7229" s="402"/>
      <c r="FD7229" s="402"/>
      <c r="FE7229" s="402"/>
      <c r="FF7229" s="402"/>
      <c r="FG7229" s="402"/>
      <c r="FH7229" s="402"/>
      <c r="FI7229" s="402"/>
      <c r="FJ7229" s="402"/>
      <c r="FK7229" s="402"/>
      <c r="FL7229" s="402"/>
      <c r="FM7229" s="402"/>
      <c r="FN7229" s="402"/>
      <c r="FO7229" s="402"/>
      <c r="FP7229" s="402"/>
      <c r="FQ7229" s="402"/>
      <c r="FR7229" s="402"/>
      <c r="FS7229" s="402"/>
      <c r="FT7229" s="402"/>
      <c r="FU7229" s="402"/>
      <c r="FV7229" s="402"/>
      <c r="FW7229" s="402"/>
      <c r="FX7229" s="402"/>
      <c r="FY7229" s="402"/>
      <c r="FZ7229" s="402"/>
      <c r="GA7229" s="402"/>
      <c r="GB7229" s="402"/>
      <c r="GC7229" s="402"/>
      <c r="GD7229" s="402"/>
      <c r="GE7229" s="402"/>
      <c r="GF7229" s="402"/>
      <c r="GG7229" s="402"/>
      <c r="GH7229" s="402"/>
      <c r="GI7229" s="402"/>
      <c r="GJ7229" s="402"/>
      <c r="GK7229" s="402"/>
      <c r="GL7229" s="402"/>
      <c r="GM7229" s="402"/>
      <c r="GN7229" s="402"/>
      <c r="GO7229" s="402"/>
      <c r="GP7229" s="402"/>
      <c r="GQ7229" s="402"/>
      <c r="GR7229" s="402"/>
      <c r="GS7229" s="402"/>
      <c r="GT7229" s="402"/>
      <c r="GU7229" s="402"/>
      <c r="GV7229" s="402"/>
      <c r="GW7229" s="402"/>
      <c r="GX7229" s="402"/>
      <c r="GY7229" s="402"/>
      <c r="GZ7229" s="402"/>
      <c r="HA7229" s="402"/>
      <c r="HB7229" s="402"/>
      <c r="HC7229" s="402"/>
      <c r="HD7229" s="402"/>
      <c r="HE7229" s="402"/>
      <c r="HF7229" s="402"/>
      <c r="HG7229" s="402"/>
      <c r="HH7229" s="402"/>
      <c r="HI7229" s="402"/>
      <c r="HJ7229" s="402"/>
      <c r="HK7229" s="402"/>
      <c r="HL7229" s="402"/>
      <c r="HM7229" s="402"/>
      <c r="HN7229" s="402"/>
      <c r="HO7229" s="402"/>
      <c r="HP7229" s="402"/>
      <c r="HQ7229" s="402"/>
      <c r="HR7229" s="402"/>
      <c r="HS7229" s="402"/>
      <c r="HT7229" s="402"/>
      <c r="HU7229" s="402"/>
      <c r="HV7229" s="402"/>
      <c r="HW7229" s="402"/>
      <c r="HX7229" s="402"/>
      <c r="HY7229" s="402"/>
      <c r="HZ7229" s="402"/>
      <c r="IA7229" s="402"/>
      <c r="IB7229" s="402"/>
      <c r="IC7229" s="402"/>
      <c r="ID7229" s="402"/>
      <c r="IE7229" s="402"/>
      <c r="IF7229" s="402"/>
      <c r="IG7229" s="402"/>
      <c r="IH7229" s="402"/>
      <c r="II7229" s="402"/>
      <c r="IJ7229" s="402"/>
      <c r="IK7229" s="402"/>
      <c r="IL7229" s="402"/>
      <c r="IM7229" s="402"/>
      <c r="IN7229" s="402"/>
      <c r="IO7229" s="402"/>
      <c r="IP7229" s="402"/>
      <c r="IQ7229" s="402"/>
      <c r="IR7229" s="402"/>
      <c r="IS7229" s="402"/>
      <c r="IT7229" s="402"/>
      <c r="IU7229" s="402"/>
      <c r="IV7229" s="402"/>
    </row>
    <row r="7230" spans="1:256" s="21" customFormat="1">
      <c r="A7230" s="13"/>
      <c r="B7230" s="8"/>
      <c r="C7230" s="8"/>
      <c r="D7230" s="113"/>
      <c r="E7230" s="404"/>
      <c r="F7230" s="33"/>
      <c r="G7230" s="282"/>
      <c r="H7230" s="283"/>
      <c r="I7230" s="33"/>
      <c r="J7230" s="33"/>
      <c r="K7230" s="33"/>
      <c r="L7230" s="33"/>
      <c r="M7230" s="33"/>
      <c r="N7230" s="33"/>
      <c r="O7230" s="33"/>
      <c r="P7230" s="33"/>
      <c r="Q7230" s="33"/>
      <c r="R7230" s="33"/>
      <c r="S7230" s="33"/>
      <c r="T7230" s="33"/>
      <c r="U7230" s="33"/>
      <c r="V7230" s="33"/>
      <c r="W7230" s="33"/>
      <c r="X7230" s="282"/>
      <c r="Y7230" s="33"/>
      <c r="Z7230" s="284"/>
      <c r="AA7230" s="284"/>
      <c r="AB7230" s="33"/>
      <c r="AC7230" s="33"/>
      <c r="AD7230" s="33"/>
      <c r="AE7230" s="33"/>
      <c r="AF7230" s="33"/>
      <c r="AG7230" s="33"/>
      <c r="AH7230" s="33"/>
      <c r="AI7230" s="33"/>
      <c r="AJ7230" s="33"/>
      <c r="AK7230" s="33"/>
      <c r="AL7230" s="33"/>
      <c r="AM7230" s="33"/>
      <c r="AN7230" s="33"/>
      <c r="AO7230" s="33"/>
      <c r="AP7230" s="34"/>
      <c r="AQ7230" s="34"/>
      <c r="AR7230" s="28"/>
      <c r="AS7230" s="29"/>
      <c r="AT7230" s="29"/>
      <c r="AU7230" s="29"/>
      <c r="AV7230" s="402"/>
      <c r="AW7230" s="402"/>
      <c r="AX7230" s="402"/>
      <c r="AY7230" s="402"/>
      <c r="AZ7230" s="402"/>
      <c r="BA7230" s="402"/>
      <c r="BB7230" s="402"/>
      <c r="BC7230" s="402"/>
      <c r="BD7230" s="402"/>
      <c r="BE7230" s="402"/>
      <c r="BF7230" s="402"/>
      <c r="BG7230" s="402"/>
      <c r="BH7230" s="402"/>
      <c r="BI7230" s="402"/>
      <c r="BJ7230" s="402"/>
      <c r="BK7230" s="402"/>
      <c r="BL7230" s="402"/>
      <c r="BM7230" s="402"/>
      <c r="BN7230" s="402"/>
      <c r="BO7230" s="402"/>
      <c r="BP7230" s="402"/>
      <c r="BQ7230" s="402"/>
      <c r="BR7230" s="402"/>
      <c r="BS7230" s="402"/>
      <c r="BT7230" s="402"/>
      <c r="BU7230" s="402"/>
      <c r="BV7230" s="402"/>
      <c r="BW7230" s="402"/>
      <c r="BX7230" s="402"/>
      <c r="BY7230" s="402"/>
      <c r="BZ7230" s="402"/>
      <c r="CA7230" s="402"/>
      <c r="CB7230" s="402"/>
      <c r="CC7230" s="402"/>
      <c r="CD7230" s="402"/>
      <c r="CE7230" s="402"/>
      <c r="CF7230" s="402"/>
      <c r="CG7230" s="402"/>
      <c r="CH7230" s="402"/>
      <c r="CI7230" s="402"/>
      <c r="CJ7230" s="402"/>
      <c r="CK7230" s="402"/>
      <c r="CL7230" s="402"/>
      <c r="CM7230" s="402"/>
      <c r="CN7230" s="402"/>
      <c r="CO7230" s="402"/>
      <c r="CP7230" s="402"/>
      <c r="CQ7230" s="402"/>
      <c r="CR7230" s="402"/>
      <c r="CS7230" s="402"/>
      <c r="CT7230" s="402"/>
      <c r="CU7230" s="402"/>
      <c r="CV7230" s="402"/>
      <c r="CW7230" s="402"/>
      <c r="CX7230" s="402"/>
      <c r="CY7230" s="402"/>
      <c r="CZ7230" s="402"/>
      <c r="DA7230" s="402"/>
      <c r="DB7230" s="402"/>
      <c r="DC7230" s="402"/>
      <c r="DD7230" s="402"/>
      <c r="DE7230" s="402"/>
      <c r="DF7230" s="402"/>
      <c r="DG7230" s="402"/>
      <c r="DH7230" s="402"/>
      <c r="DI7230" s="402"/>
      <c r="DJ7230" s="402"/>
      <c r="DK7230" s="402"/>
      <c r="DL7230" s="402"/>
      <c r="DM7230" s="402"/>
      <c r="DN7230" s="402"/>
      <c r="DO7230" s="402"/>
      <c r="DP7230" s="402"/>
      <c r="DQ7230" s="402"/>
      <c r="DR7230" s="402"/>
      <c r="DS7230" s="402"/>
      <c r="DT7230" s="402"/>
      <c r="DU7230" s="402"/>
      <c r="DV7230" s="402"/>
      <c r="DW7230" s="402"/>
      <c r="DX7230" s="402"/>
      <c r="DY7230" s="402"/>
      <c r="DZ7230" s="402"/>
      <c r="EA7230" s="402"/>
      <c r="EB7230" s="402"/>
      <c r="EC7230" s="402"/>
      <c r="ED7230" s="402"/>
      <c r="EE7230" s="402"/>
      <c r="EF7230" s="402"/>
      <c r="EG7230" s="402"/>
      <c r="EH7230" s="402"/>
      <c r="EI7230" s="402"/>
      <c r="EJ7230" s="402"/>
      <c r="EK7230" s="402"/>
      <c r="EL7230" s="402"/>
      <c r="EM7230" s="402"/>
      <c r="EN7230" s="402"/>
      <c r="EO7230" s="402"/>
      <c r="EP7230" s="402"/>
      <c r="EQ7230" s="402"/>
      <c r="ER7230" s="402"/>
      <c r="ES7230" s="402"/>
      <c r="ET7230" s="402"/>
      <c r="EU7230" s="402"/>
      <c r="EV7230" s="402"/>
      <c r="EW7230" s="402"/>
      <c r="EX7230" s="402"/>
      <c r="EY7230" s="402"/>
      <c r="EZ7230" s="402"/>
      <c r="FA7230" s="402"/>
      <c r="FB7230" s="402"/>
      <c r="FC7230" s="402"/>
      <c r="FD7230" s="402"/>
      <c r="FE7230" s="402"/>
      <c r="FF7230" s="402"/>
      <c r="FG7230" s="402"/>
      <c r="FH7230" s="402"/>
      <c r="FI7230" s="402"/>
      <c r="FJ7230" s="402"/>
      <c r="FK7230" s="402"/>
      <c r="FL7230" s="402"/>
      <c r="FM7230" s="402"/>
      <c r="FN7230" s="402"/>
      <c r="FO7230" s="402"/>
      <c r="FP7230" s="402"/>
      <c r="FQ7230" s="402"/>
      <c r="FR7230" s="402"/>
      <c r="FS7230" s="402"/>
      <c r="FT7230" s="402"/>
      <c r="FU7230" s="402"/>
      <c r="FV7230" s="402"/>
      <c r="FW7230" s="402"/>
      <c r="FX7230" s="402"/>
      <c r="FY7230" s="402"/>
      <c r="FZ7230" s="402"/>
      <c r="GA7230" s="402"/>
      <c r="GB7230" s="402"/>
      <c r="GC7230" s="402"/>
      <c r="GD7230" s="402"/>
      <c r="GE7230" s="402"/>
      <c r="GF7230" s="402"/>
      <c r="GG7230" s="402"/>
      <c r="GH7230" s="402"/>
      <c r="GI7230" s="402"/>
      <c r="GJ7230" s="402"/>
      <c r="GK7230" s="402"/>
      <c r="GL7230" s="402"/>
      <c r="GM7230" s="402"/>
      <c r="GN7230" s="402"/>
      <c r="GO7230" s="402"/>
      <c r="GP7230" s="402"/>
      <c r="GQ7230" s="402"/>
      <c r="GR7230" s="402"/>
      <c r="GS7230" s="402"/>
      <c r="GT7230" s="402"/>
      <c r="GU7230" s="402"/>
      <c r="GV7230" s="402"/>
      <c r="GW7230" s="402"/>
      <c r="GX7230" s="402"/>
      <c r="GY7230" s="402"/>
      <c r="GZ7230" s="402"/>
      <c r="HA7230" s="402"/>
      <c r="HB7230" s="402"/>
      <c r="HC7230" s="402"/>
      <c r="HD7230" s="402"/>
      <c r="HE7230" s="402"/>
      <c r="HF7230" s="402"/>
      <c r="HG7230" s="402"/>
      <c r="HH7230" s="402"/>
      <c r="HI7230" s="402"/>
      <c r="HJ7230" s="402"/>
      <c r="HK7230" s="402"/>
      <c r="HL7230" s="402"/>
      <c r="HM7230" s="402"/>
      <c r="HN7230" s="402"/>
      <c r="HO7230" s="402"/>
      <c r="HP7230" s="402"/>
      <c r="HQ7230" s="402"/>
      <c r="HR7230" s="402"/>
      <c r="HS7230" s="402"/>
      <c r="HT7230" s="402"/>
      <c r="HU7230" s="402"/>
      <c r="HV7230" s="402"/>
      <c r="HW7230" s="402"/>
      <c r="HX7230" s="402"/>
      <c r="HY7230" s="402"/>
      <c r="HZ7230" s="402"/>
      <c r="IA7230" s="402"/>
      <c r="IB7230" s="402"/>
      <c r="IC7230" s="402"/>
      <c r="ID7230" s="402"/>
      <c r="IE7230" s="402"/>
      <c r="IF7230" s="402"/>
      <c r="IG7230" s="402"/>
      <c r="IH7230" s="402"/>
      <c r="II7230" s="402"/>
      <c r="IJ7230" s="402"/>
      <c r="IK7230" s="402"/>
      <c r="IL7230" s="402"/>
      <c r="IM7230" s="402"/>
      <c r="IN7230" s="402"/>
      <c r="IO7230" s="402"/>
      <c r="IP7230" s="402"/>
      <c r="IQ7230" s="402"/>
      <c r="IR7230" s="402"/>
      <c r="IS7230" s="402"/>
      <c r="IT7230" s="402"/>
      <c r="IU7230" s="402"/>
      <c r="IV7230" s="402"/>
    </row>
    <row r="7231" spans="1:256" s="21" customFormat="1">
      <c r="A7231" s="12"/>
      <c r="B7231" s="9">
        <v>2</v>
      </c>
      <c r="C7231" s="9" t="s">
        <v>15</v>
      </c>
      <c r="D7231" s="81" t="s">
        <v>9</v>
      </c>
      <c r="E7231" s="405">
        <v>2550094493</v>
      </c>
      <c r="F7231" s="31">
        <f t="shared" ref="F7231:V7231" si="1138">SUM(F7232:F7287)</f>
        <v>72000000</v>
      </c>
      <c r="G7231" s="31">
        <f t="shared" si="1138"/>
        <v>70338012</v>
      </c>
      <c r="H7231" s="31">
        <f t="shared" si="1138"/>
        <v>70338012</v>
      </c>
      <c r="I7231" s="31">
        <f t="shared" si="1138"/>
        <v>500000</v>
      </c>
      <c r="J7231" s="31">
        <f t="shared" si="1138"/>
        <v>0</v>
      </c>
      <c r="K7231" s="31">
        <f t="shared" si="1138"/>
        <v>0</v>
      </c>
      <c r="L7231" s="31">
        <f t="shared" si="1138"/>
        <v>0</v>
      </c>
      <c r="M7231" s="31">
        <f t="shared" si="1138"/>
        <v>0</v>
      </c>
      <c r="N7231" s="31">
        <f t="shared" si="1138"/>
        <v>105000000</v>
      </c>
      <c r="O7231" s="31">
        <f t="shared" si="1138"/>
        <v>0</v>
      </c>
      <c r="P7231" s="31">
        <f t="shared" si="1138"/>
        <v>0</v>
      </c>
      <c r="Q7231" s="31">
        <f t="shared" si="1138"/>
        <v>0</v>
      </c>
      <c r="R7231" s="31">
        <f t="shared" si="1138"/>
        <v>0</v>
      </c>
      <c r="S7231" s="31">
        <f t="shared" si="1138"/>
        <v>0</v>
      </c>
      <c r="T7231" s="31">
        <f t="shared" si="1138"/>
        <v>0</v>
      </c>
      <c r="U7231" s="31">
        <f t="shared" si="1138"/>
        <v>0</v>
      </c>
      <c r="V7231" s="31">
        <f t="shared" si="1138"/>
        <v>0</v>
      </c>
      <c r="W7231" s="31">
        <f>SUM(O7231:V7231)</f>
        <v>0</v>
      </c>
      <c r="X7231" s="31">
        <f>SUM(X7232:X7287)</f>
        <v>0</v>
      </c>
      <c r="Y7231" s="31">
        <f>H7231+I7231+J7231+K7231+L7231+M7231+N7231+W7231+X7231</f>
        <v>175838012</v>
      </c>
      <c r="Z7231" s="31">
        <f t="shared" ref="Z7231:AK7231" si="1139">SUM(Z7232:Z7287)</f>
        <v>0</v>
      </c>
      <c r="AA7231" s="31">
        <f t="shared" si="1139"/>
        <v>0</v>
      </c>
      <c r="AB7231" s="31">
        <f t="shared" si="1139"/>
        <v>0</v>
      </c>
      <c r="AC7231" s="31">
        <f t="shared" si="1139"/>
        <v>0</v>
      </c>
      <c r="AD7231" s="31">
        <f t="shared" si="1139"/>
        <v>0</v>
      </c>
      <c r="AE7231" s="31">
        <f t="shared" si="1139"/>
        <v>0</v>
      </c>
      <c r="AF7231" s="31">
        <f t="shared" si="1139"/>
        <v>0</v>
      </c>
      <c r="AG7231" s="31">
        <f t="shared" si="1139"/>
        <v>0</v>
      </c>
      <c r="AH7231" s="31">
        <f t="shared" si="1139"/>
        <v>0</v>
      </c>
      <c r="AI7231" s="31">
        <f t="shared" si="1139"/>
        <v>0</v>
      </c>
      <c r="AJ7231" s="31">
        <f t="shared" si="1139"/>
        <v>0</v>
      </c>
      <c r="AK7231" s="31">
        <f t="shared" si="1139"/>
        <v>200000</v>
      </c>
      <c r="AL7231" s="31">
        <f>SUM(AD7231:AK7231)</f>
        <v>200000</v>
      </c>
      <c r="AM7231" s="31">
        <f>SUM(AM7232:AM7287)</f>
        <v>0</v>
      </c>
      <c r="AN7231" s="31">
        <f>SUM(AN7232:AN7287)</f>
        <v>0</v>
      </c>
      <c r="AO7231" s="31">
        <f>Z7231+AA7231+AB7231+AC7231+AL7231+AM7231+AN7231</f>
        <v>200000</v>
      </c>
      <c r="AP7231" s="32">
        <f>E7231+Y7231-AO7231</f>
        <v>2725732505</v>
      </c>
      <c r="AQ7231" s="32"/>
      <c r="AR7231" s="28"/>
      <c r="AS7231" s="29">
        <f>E7231+H7231+I7231+J7231+K7231+L7231+M7231+N7231+W7231+X7231-Z7231-AB7231-AL7231-AC7231-AM7231-AN7231</f>
        <v>2725732505</v>
      </c>
      <c r="AT7231" s="29">
        <f>AP7231-AS7231</f>
        <v>0</v>
      </c>
      <c r="AU7231" s="29">
        <f>E7231</f>
        <v>2550094493</v>
      </c>
      <c r="AV7231" s="86">
        <f>AS7231-AU7231</f>
        <v>175638012</v>
      </c>
      <c r="AW7231" s="86">
        <f>Y7231-AO7231</f>
        <v>175638012</v>
      </c>
      <c r="AX7231" s="86">
        <f>AV7231-AW7231</f>
        <v>0</v>
      </c>
      <c r="AY7231" s="86"/>
      <c r="AZ7231" s="398"/>
      <c r="BA7231" s="86"/>
      <c r="BB7231" s="86"/>
      <c r="BC7231" s="86"/>
      <c r="BD7231" s="86"/>
      <c r="BE7231" s="86"/>
      <c r="BF7231" s="86"/>
      <c r="BG7231" s="86"/>
      <c r="BH7231" s="86"/>
      <c r="BI7231" s="86"/>
      <c r="BJ7231" s="86"/>
      <c r="BK7231" s="86"/>
      <c r="BL7231" s="86"/>
      <c r="BM7231" s="86"/>
      <c r="BN7231" s="86"/>
      <c r="BO7231" s="86"/>
      <c r="BP7231" s="86"/>
      <c r="BQ7231" s="86"/>
      <c r="BR7231" s="86"/>
      <c r="BS7231" s="86"/>
      <c r="BT7231" s="86"/>
      <c r="BU7231" s="86"/>
      <c r="BV7231" s="86"/>
      <c r="BW7231" s="86"/>
      <c r="BX7231" s="86"/>
      <c r="BY7231" s="86"/>
      <c r="BZ7231" s="86"/>
      <c r="CA7231" s="86"/>
      <c r="CB7231" s="86"/>
      <c r="CC7231" s="86"/>
      <c r="CD7231" s="86"/>
      <c r="CE7231" s="86"/>
      <c r="CF7231" s="86"/>
      <c r="CG7231" s="86"/>
      <c r="CH7231" s="86"/>
      <c r="CI7231" s="86"/>
      <c r="CJ7231" s="86"/>
      <c r="CK7231" s="86"/>
      <c r="CL7231" s="86"/>
      <c r="CM7231" s="86"/>
      <c r="CN7231" s="86"/>
      <c r="CO7231" s="86"/>
      <c r="CP7231" s="86"/>
      <c r="CQ7231" s="86"/>
      <c r="CR7231" s="86"/>
      <c r="CS7231" s="86"/>
      <c r="CT7231" s="86"/>
      <c r="CU7231" s="86"/>
      <c r="CV7231" s="86"/>
      <c r="CW7231" s="86"/>
      <c r="CX7231" s="86"/>
      <c r="CY7231" s="86"/>
      <c r="CZ7231" s="86"/>
      <c r="DA7231" s="86"/>
      <c r="DB7231" s="86"/>
      <c r="DC7231" s="86"/>
      <c r="DD7231" s="86"/>
      <c r="DE7231" s="86"/>
      <c r="DF7231" s="86"/>
      <c r="DG7231" s="86"/>
      <c r="DH7231" s="86"/>
      <c r="DI7231" s="86"/>
      <c r="DJ7231" s="86"/>
      <c r="DK7231" s="86"/>
      <c r="DL7231" s="86"/>
      <c r="DM7231" s="86"/>
      <c r="DN7231" s="86"/>
      <c r="DO7231" s="86"/>
      <c r="DP7231" s="86"/>
      <c r="DQ7231" s="86"/>
      <c r="DR7231" s="86"/>
      <c r="DS7231" s="86"/>
      <c r="DT7231" s="86"/>
      <c r="DU7231" s="86"/>
      <c r="DV7231" s="86"/>
      <c r="DW7231" s="86"/>
      <c r="DX7231" s="86"/>
      <c r="DY7231" s="86"/>
      <c r="DZ7231" s="86"/>
      <c r="EA7231" s="86"/>
      <c r="EB7231" s="86"/>
      <c r="EC7231" s="86"/>
      <c r="ED7231" s="86"/>
      <c r="EE7231" s="86"/>
      <c r="EF7231" s="86"/>
      <c r="EG7231" s="86"/>
      <c r="EH7231" s="86"/>
      <c r="EI7231" s="86"/>
      <c r="EJ7231" s="86"/>
      <c r="EK7231" s="86"/>
      <c r="EL7231" s="86"/>
      <c r="EM7231" s="86"/>
      <c r="EN7231" s="86"/>
      <c r="EO7231" s="86"/>
      <c r="EP7231" s="86"/>
      <c r="EQ7231" s="86"/>
      <c r="ER7231" s="86"/>
      <c r="ES7231" s="86"/>
      <c r="ET7231" s="86"/>
      <c r="EU7231" s="86"/>
      <c r="EV7231" s="86"/>
      <c r="EW7231" s="86"/>
      <c r="EX7231" s="86"/>
      <c r="EY7231" s="86"/>
      <c r="EZ7231" s="86"/>
      <c r="FA7231" s="86"/>
      <c r="FB7231" s="86"/>
      <c r="FC7231" s="86"/>
      <c r="FD7231" s="86"/>
      <c r="FE7231" s="86"/>
      <c r="FF7231" s="86"/>
      <c r="FG7231" s="86"/>
      <c r="FH7231" s="86"/>
      <c r="FI7231" s="86"/>
      <c r="FJ7231" s="86"/>
      <c r="FK7231" s="86"/>
      <c r="FL7231" s="86"/>
      <c r="FM7231" s="86"/>
      <c r="FN7231" s="86"/>
      <c r="FO7231" s="86"/>
      <c r="FP7231" s="86"/>
      <c r="FQ7231" s="86"/>
      <c r="FR7231" s="86"/>
      <c r="FS7231" s="86"/>
      <c r="FT7231" s="86"/>
      <c r="FU7231" s="86"/>
      <c r="FV7231" s="86"/>
      <c r="FW7231" s="86"/>
      <c r="FX7231" s="86"/>
      <c r="FY7231" s="86"/>
      <c r="FZ7231" s="86"/>
      <c r="GA7231" s="86"/>
      <c r="GB7231" s="86"/>
      <c r="GC7231" s="86"/>
      <c r="GD7231" s="86"/>
      <c r="GE7231" s="86"/>
      <c r="GF7231" s="86"/>
      <c r="GG7231" s="86"/>
      <c r="GH7231" s="86"/>
      <c r="GI7231" s="86"/>
      <c r="GJ7231" s="86"/>
      <c r="GK7231" s="86"/>
      <c r="GL7231" s="86"/>
      <c r="GM7231" s="86"/>
      <c r="GN7231" s="86"/>
      <c r="GO7231" s="86"/>
      <c r="GP7231" s="86"/>
      <c r="GQ7231" s="86"/>
      <c r="GR7231" s="86"/>
      <c r="GS7231" s="86"/>
      <c r="GT7231" s="86"/>
      <c r="GU7231" s="86"/>
      <c r="GV7231" s="86"/>
      <c r="GW7231" s="86"/>
      <c r="GX7231" s="86"/>
      <c r="GY7231" s="86"/>
      <c r="GZ7231" s="86"/>
      <c r="HA7231" s="86"/>
      <c r="HB7231" s="86"/>
      <c r="HC7231" s="86"/>
      <c r="HD7231" s="86"/>
      <c r="HE7231" s="86"/>
      <c r="HF7231" s="86"/>
      <c r="HG7231" s="86"/>
      <c r="HH7231" s="86"/>
      <c r="HI7231" s="86"/>
      <c r="HJ7231" s="86"/>
      <c r="HK7231" s="86"/>
      <c r="HL7231" s="86"/>
      <c r="HM7231" s="86"/>
      <c r="HN7231" s="86"/>
      <c r="HO7231" s="86"/>
      <c r="HP7231" s="86"/>
      <c r="HQ7231" s="86"/>
      <c r="HR7231" s="86"/>
      <c r="HS7231" s="86"/>
      <c r="HT7231" s="86"/>
      <c r="HU7231" s="86"/>
      <c r="HV7231" s="86"/>
      <c r="HW7231" s="86"/>
      <c r="HX7231" s="86"/>
      <c r="HY7231" s="86"/>
      <c r="HZ7231" s="86"/>
      <c r="IA7231" s="86"/>
      <c r="IB7231" s="86"/>
      <c r="IC7231" s="86"/>
      <c r="ID7231" s="86"/>
      <c r="IE7231" s="86"/>
      <c r="IF7231" s="86"/>
      <c r="IG7231" s="86"/>
      <c r="IH7231" s="86"/>
      <c r="II7231" s="86"/>
      <c r="IJ7231" s="86"/>
      <c r="IK7231" s="86"/>
      <c r="IL7231" s="86"/>
      <c r="IM7231" s="86"/>
      <c r="IN7231" s="86"/>
      <c r="IO7231" s="86"/>
      <c r="IP7231" s="86"/>
      <c r="IQ7231" s="86"/>
      <c r="IR7231" s="86"/>
      <c r="IS7231" s="86"/>
      <c r="IT7231" s="86"/>
      <c r="IU7231" s="86"/>
      <c r="IV7231" s="86"/>
    </row>
    <row r="7232" spans="1:256" s="402" customFormat="1">
      <c r="A7232" s="13"/>
      <c r="B7232" s="8"/>
      <c r="C7232" s="8"/>
      <c r="D7232" s="240"/>
      <c r="E7232" s="266"/>
      <c r="F7232" s="321"/>
      <c r="G7232" s="282"/>
      <c r="H7232" s="283"/>
      <c r="I7232" s="33"/>
      <c r="J7232" s="33"/>
      <c r="K7232" s="33"/>
      <c r="L7232" s="33"/>
      <c r="M7232" s="33"/>
      <c r="N7232" s="33"/>
      <c r="O7232" s="33"/>
      <c r="P7232" s="33"/>
      <c r="Q7232" s="33"/>
      <c r="R7232" s="33"/>
      <c r="S7232" s="33"/>
      <c r="T7232" s="33"/>
      <c r="U7232" s="33"/>
      <c r="V7232" s="33"/>
      <c r="W7232" s="33"/>
      <c r="X7232" s="282"/>
      <c r="Y7232" s="33"/>
      <c r="Z7232" s="284"/>
      <c r="AA7232" s="284"/>
      <c r="AB7232" s="33"/>
      <c r="AC7232" s="33"/>
      <c r="AD7232" s="33"/>
      <c r="AE7232" s="33"/>
      <c r="AF7232" s="33"/>
      <c r="AG7232" s="33"/>
      <c r="AH7232" s="33"/>
      <c r="AI7232" s="33"/>
      <c r="AJ7232" s="33"/>
      <c r="AK7232" s="33"/>
      <c r="AL7232" s="33"/>
      <c r="AM7232" s="33"/>
      <c r="AN7232" s="33"/>
      <c r="AO7232" s="33"/>
      <c r="AP7232" s="34"/>
      <c r="AQ7232" s="34"/>
      <c r="AR7232" s="28"/>
      <c r="AS7232" s="29"/>
      <c r="AT7232" s="29"/>
      <c r="AU7232" s="29"/>
    </row>
    <row r="7233" spans="1:47" s="480" customFormat="1">
      <c r="A7233" s="13"/>
      <c r="B7233" s="8"/>
      <c r="C7233" s="8"/>
      <c r="D7233" s="240"/>
      <c r="E7233" s="266"/>
      <c r="F7233" s="321"/>
      <c r="G7233" s="282"/>
      <c r="H7233" s="283"/>
      <c r="I7233" s="33"/>
      <c r="J7233" s="33"/>
      <c r="K7233" s="33"/>
      <c r="L7233" s="33"/>
      <c r="M7233" s="33"/>
      <c r="N7233" s="33"/>
      <c r="O7233" s="33"/>
      <c r="P7233" s="33"/>
      <c r="Q7233" s="33"/>
      <c r="R7233" s="33"/>
      <c r="S7233" s="33"/>
      <c r="T7233" s="33"/>
      <c r="U7233" s="33"/>
      <c r="V7233" s="33"/>
      <c r="W7233" s="33"/>
      <c r="X7233" s="282"/>
      <c r="Y7233" s="33"/>
      <c r="Z7233" s="284"/>
      <c r="AA7233" s="284"/>
      <c r="AB7233" s="33"/>
      <c r="AC7233" s="33"/>
      <c r="AD7233" s="33"/>
      <c r="AE7233" s="33"/>
      <c r="AF7233" s="33"/>
      <c r="AG7233" s="33"/>
      <c r="AH7233" s="33"/>
      <c r="AI7233" s="33"/>
      <c r="AJ7233" s="33"/>
      <c r="AK7233" s="33"/>
      <c r="AL7233" s="33"/>
      <c r="AM7233" s="33"/>
      <c r="AN7233" s="33"/>
      <c r="AO7233" s="33"/>
      <c r="AP7233" s="34"/>
      <c r="AQ7233" s="34"/>
      <c r="AR7233" s="28"/>
      <c r="AS7233" s="29"/>
      <c r="AT7233" s="29"/>
      <c r="AU7233" s="29"/>
    </row>
    <row r="7234" spans="1:47" s="480" customFormat="1">
      <c r="A7234" s="13"/>
      <c r="B7234" s="8"/>
      <c r="C7234" s="83">
        <v>323</v>
      </c>
      <c r="D7234" s="375" t="s">
        <v>249</v>
      </c>
      <c r="E7234" s="266"/>
      <c r="F7234" s="321"/>
      <c r="G7234" s="282"/>
      <c r="H7234" s="283"/>
      <c r="I7234" s="33"/>
      <c r="J7234" s="33"/>
      <c r="K7234" s="33"/>
      <c r="L7234" s="33"/>
      <c r="M7234" s="33"/>
      <c r="N7234" s="33"/>
      <c r="O7234" s="33"/>
      <c r="P7234" s="33"/>
      <c r="Q7234" s="33"/>
      <c r="R7234" s="33"/>
      <c r="S7234" s="33"/>
      <c r="T7234" s="33"/>
      <c r="U7234" s="33"/>
      <c r="V7234" s="33"/>
      <c r="W7234" s="33"/>
      <c r="X7234" s="282"/>
      <c r="Y7234" s="33"/>
      <c r="Z7234" s="284"/>
      <c r="AA7234" s="284"/>
      <c r="AB7234" s="33"/>
      <c r="AC7234" s="33"/>
      <c r="AD7234" s="33"/>
      <c r="AE7234" s="33"/>
      <c r="AF7234" s="33"/>
      <c r="AG7234" s="33"/>
      <c r="AH7234" s="33"/>
      <c r="AI7234" s="33"/>
      <c r="AJ7234" s="33"/>
      <c r="AK7234" s="33"/>
      <c r="AL7234" s="33"/>
      <c r="AM7234" s="33"/>
      <c r="AN7234" s="33"/>
      <c r="AO7234" s="33"/>
      <c r="AP7234" s="34"/>
      <c r="AQ7234" s="34"/>
      <c r="AR7234" s="28"/>
      <c r="AS7234" s="29"/>
      <c r="AT7234" s="29"/>
      <c r="AU7234" s="29"/>
    </row>
    <row r="7235" spans="1:47" s="480" customFormat="1">
      <c r="A7235" s="13"/>
      <c r="B7235" s="8"/>
      <c r="C7235" s="8"/>
      <c r="D7235" s="472" t="s">
        <v>250</v>
      </c>
      <c r="E7235" s="266"/>
      <c r="F7235" s="321"/>
      <c r="G7235" s="282"/>
      <c r="H7235" s="283"/>
      <c r="I7235" s="33"/>
      <c r="J7235" s="33"/>
      <c r="K7235" s="33"/>
      <c r="L7235" s="33"/>
      <c r="M7235" s="33"/>
      <c r="N7235" s="33"/>
      <c r="O7235" s="33"/>
      <c r="P7235" s="33"/>
      <c r="Q7235" s="33"/>
      <c r="R7235" s="33"/>
      <c r="S7235" s="33"/>
      <c r="T7235" s="33"/>
      <c r="U7235" s="33"/>
      <c r="V7235" s="33"/>
      <c r="W7235" s="33"/>
      <c r="X7235" s="282"/>
      <c r="Y7235" s="33"/>
      <c r="Z7235" s="284"/>
      <c r="AA7235" s="284"/>
      <c r="AB7235" s="33"/>
      <c r="AC7235" s="33"/>
      <c r="AD7235" s="33"/>
      <c r="AE7235" s="33"/>
      <c r="AF7235" s="33"/>
      <c r="AG7235" s="33"/>
      <c r="AH7235" s="33"/>
      <c r="AI7235" s="33"/>
      <c r="AJ7235" s="33"/>
      <c r="AK7235" s="33"/>
      <c r="AL7235" s="33"/>
      <c r="AM7235" s="33"/>
      <c r="AN7235" s="33"/>
      <c r="AO7235" s="33"/>
      <c r="AP7235" s="34"/>
      <c r="AQ7235" s="34"/>
      <c r="AR7235" s="28"/>
      <c r="AS7235" s="29"/>
      <c r="AT7235" s="29"/>
      <c r="AU7235" s="29"/>
    </row>
    <row r="7236" spans="1:47" s="480" customFormat="1">
      <c r="A7236" s="13"/>
      <c r="B7236" s="8"/>
      <c r="C7236" s="8"/>
      <c r="D7236" s="473" t="s">
        <v>309</v>
      </c>
      <c r="E7236" s="321"/>
      <c r="F7236" s="261"/>
      <c r="G7236" s="282"/>
      <c r="H7236" s="283"/>
      <c r="I7236" s="33"/>
      <c r="J7236" s="33"/>
      <c r="K7236" s="33"/>
      <c r="L7236" s="33"/>
      <c r="M7236" s="33"/>
      <c r="N7236" s="33"/>
      <c r="O7236" s="33"/>
      <c r="P7236" s="33"/>
      <c r="Q7236" s="33"/>
      <c r="R7236" s="33"/>
      <c r="S7236" s="33"/>
      <c r="T7236" s="33"/>
      <c r="U7236" s="33"/>
      <c r="V7236" s="33"/>
      <c r="W7236" s="33"/>
      <c r="X7236" s="282"/>
      <c r="Y7236" s="33"/>
      <c r="Z7236" s="284"/>
      <c r="AA7236" s="284"/>
      <c r="AB7236" s="33"/>
      <c r="AC7236" s="33"/>
      <c r="AD7236" s="33"/>
      <c r="AE7236" s="33"/>
      <c r="AF7236" s="33"/>
      <c r="AG7236" s="33"/>
      <c r="AH7236" s="33"/>
      <c r="AI7236" s="33"/>
      <c r="AJ7236" s="33"/>
      <c r="AK7236" s="33"/>
      <c r="AL7236" s="33"/>
      <c r="AM7236" s="33"/>
      <c r="AN7236" s="33"/>
      <c r="AO7236" s="33"/>
      <c r="AP7236" s="34"/>
      <c r="AQ7236" s="34"/>
      <c r="AR7236" s="28"/>
      <c r="AS7236" s="29"/>
      <c r="AT7236" s="29"/>
      <c r="AU7236" s="29"/>
    </row>
    <row r="7237" spans="1:47" s="480" customFormat="1">
      <c r="A7237" s="13"/>
      <c r="B7237" s="8"/>
      <c r="C7237" s="8"/>
      <c r="D7237" s="344" t="s">
        <v>1686</v>
      </c>
      <c r="E7237" s="266"/>
      <c r="F7237" s="261">
        <v>1400000</v>
      </c>
      <c r="G7237" s="282">
        <f>SUM(H7237)</f>
        <v>1351020</v>
      </c>
      <c r="H7237" s="283">
        <v>1351020</v>
      </c>
      <c r="I7237" s="33"/>
      <c r="J7237" s="33"/>
      <c r="K7237" s="33"/>
      <c r="L7237" s="33"/>
      <c r="M7237" s="33"/>
      <c r="N7237" s="33"/>
      <c r="O7237" s="33"/>
      <c r="P7237" s="33"/>
      <c r="Q7237" s="33"/>
      <c r="R7237" s="33"/>
      <c r="S7237" s="33"/>
      <c r="T7237" s="33"/>
      <c r="U7237" s="33"/>
      <c r="V7237" s="33"/>
      <c r="W7237" s="33"/>
      <c r="X7237" s="282"/>
      <c r="Y7237" s="33"/>
      <c r="Z7237" s="284"/>
      <c r="AA7237" s="284"/>
      <c r="AB7237" s="33"/>
      <c r="AC7237" s="33"/>
      <c r="AD7237" s="33"/>
      <c r="AE7237" s="33"/>
      <c r="AF7237" s="33"/>
      <c r="AG7237" s="33"/>
      <c r="AH7237" s="33"/>
      <c r="AI7237" s="33"/>
      <c r="AJ7237" s="33"/>
      <c r="AK7237" s="33"/>
      <c r="AL7237" s="33"/>
      <c r="AM7237" s="33"/>
      <c r="AN7237" s="33"/>
      <c r="AO7237" s="33"/>
      <c r="AP7237" s="34"/>
      <c r="AQ7237" s="34"/>
      <c r="AR7237" s="28"/>
      <c r="AS7237" s="29"/>
      <c r="AT7237" s="29"/>
      <c r="AU7237" s="29"/>
    </row>
    <row r="7238" spans="1:47" s="480" customFormat="1">
      <c r="A7238" s="13"/>
      <c r="B7238" s="8"/>
      <c r="C7238" s="8"/>
      <c r="D7238" s="473" t="s">
        <v>185</v>
      </c>
      <c r="E7238" s="321"/>
      <c r="F7238" s="261"/>
      <c r="G7238" s="282"/>
      <c r="H7238" s="283"/>
      <c r="I7238" s="33"/>
      <c r="J7238" s="33"/>
      <c r="K7238" s="33"/>
      <c r="L7238" s="33"/>
      <c r="M7238" s="33"/>
      <c r="N7238" s="33"/>
      <c r="O7238" s="33"/>
      <c r="P7238" s="33"/>
      <c r="Q7238" s="33"/>
      <c r="R7238" s="33"/>
      <c r="S7238" s="33"/>
      <c r="T7238" s="33"/>
      <c r="U7238" s="33"/>
      <c r="V7238" s="33"/>
      <c r="W7238" s="33"/>
      <c r="X7238" s="282"/>
      <c r="Y7238" s="33"/>
      <c r="Z7238" s="284"/>
      <c r="AA7238" s="284"/>
      <c r="AB7238" s="33"/>
      <c r="AC7238" s="33"/>
      <c r="AD7238" s="33"/>
      <c r="AE7238" s="33"/>
      <c r="AF7238" s="33"/>
      <c r="AG7238" s="33"/>
      <c r="AH7238" s="33"/>
      <c r="AI7238" s="33"/>
      <c r="AJ7238" s="33"/>
      <c r="AK7238" s="33"/>
      <c r="AL7238" s="33"/>
      <c r="AM7238" s="33"/>
      <c r="AN7238" s="33"/>
      <c r="AO7238" s="33"/>
      <c r="AP7238" s="34"/>
      <c r="AQ7238" s="34"/>
      <c r="AR7238" s="28"/>
      <c r="AS7238" s="29"/>
      <c r="AT7238" s="29"/>
      <c r="AU7238" s="29"/>
    </row>
    <row r="7239" spans="1:47" s="480" customFormat="1">
      <c r="A7239" s="13"/>
      <c r="B7239" s="8"/>
      <c r="C7239" s="8"/>
      <c r="D7239" s="471" t="s">
        <v>202</v>
      </c>
      <c r="E7239" s="266"/>
      <c r="F7239" s="261">
        <v>2900000</v>
      </c>
      <c r="G7239" s="282">
        <f>SUM(H7240:H7242)</f>
        <v>2636992</v>
      </c>
      <c r="H7239" s="283"/>
      <c r="I7239" s="33"/>
      <c r="J7239" s="33"/>
      <c r="K7239" s="33"/>
      <c r="L7239" s="33"/>
      <c r="M7239" s="33"/>
      <c r="N7239" s="33"/>
      <c r="O7239" s="33"/>
      <c r="P7239" s="33"/>
      <c r="Q7239" s="33"/>
      <c r="R7239" s="33"/>
      <c r="S7239" s="33"/>
      <c r="T7239" s="33"/>
      <c r="U7239" s="33"/>
      <c r="V7239" s="33"/>
      <c r="W7239" s="33"/>
      <c r="X7239" s="282"/>
      <c r="Y7239" s="33"/>
      <c r="Z7239" s="284"/>
      <c r="AA7239" s="284"/>
      <c r="AB7239" s="33"/>
      <c r="AC7239" s="33"/>
      <c r="AD7239" s="33"/>
      <c r="AE7239" s="33"/>
      <c r="AF7239" s="33"/>
      <c r="AG7239" s="33"/>
      <c r="AH7239" s="33"/>
      <c r="AI7239" s="33"/>
      <c r="AJ7239" s="33"/>
      <c r="AK7239" s="33"/>
      <c r="AL7239" s="33"/>
      <c r="AM7239" s="33"/>
      <c r="AN7239" s="33"/>
      <c r="AO7239" s="33"/>
      <c r="AP7239" s="34"/>
      <c r="AQ7239" s="34"/>
      <c r="AR7239" s="28"/>
      <c r="AS7239" s="29"/>
      <c r="AT7239" s="29"/>
      <c r="AU7239" s="29"/>
    </row>
    <row r="7240" spans="1:47" s="531" customFormat="1">
      <c r="A7240" s="13"/>
      <c r="B7240" s="8"/>
      <c r="C7240" s="8"/>
      <c r="D7240" s="344" t="s">
        <v>1687</v>
      </c>
      <c r="E7240" s="266"/>
      <c r="F7240" s="261"/>
      <c r="G7240" s="282"/>
      <c r="H7240" s="283">
        <v>1374516</v>
      </c>
      <c r="I7240" s="33"/>
      <c r="J7240" s="33"/>
      <c r="K7240" s="33"/>
      <c r="L7240" s="33"/>
      <c r="M7240" s="33"/>
      <c r="N7240" s="33"/>
      <c r="O7240" s="33"/>
      <c r="P7240" s="33"/>
      <c r="Q7240" s="33"/>
      <c r="R7240" s="33"/>
      <c r="S7240" s="33"/>
      <c r="T7240" s="33"/>
      <c r="U7240" s="33"/>
      <c r="V7240" s="33"/>
      <c r="W7240" s="33"/>
      <c r="X7240" s="282"/>
      <c r="Y7240" s="33"/>
      <c r="Z7240" s="284"/>
      <c r="AA7240" s="284"/>
      <c r="AB7240" s="33"/>
      <c r="AC7240" s="33"/>
      <c r="AD7240" s="33"/>
      <c r="AE7240" s="33"/>
      <c r="AF7240" s="33"/>
      <c r="AG7240" s="33"/>
      <c r="AH7240" s="33"/>
      <c r="AI7240" s="33"/>
      <c r="AJ7240" s="33"/>
      <c r="AK7240" s="33"/>
      <c r="AL7240" s="33"/>
      <c r="AM7240" s="33"/>
      <c r="AN7240" s="33"/>
      <c r="AO7240" s="33"/>
      <c r="AP7240" s="34"/>
      <c r="AQ7240" s="34"/>
      <c r="AR7240" s="28"/>
      <c r="AS7240" s="29"/>
      <c r="AT7240" s="29"/>
      <c r="AU7240" s="29"/>
    </row>
    <row r="7241" spans="1:47" s="531" customFormat="1">
      <c r="A7241" s="13"/>
      <c r="B7241" s="8"/>
      <c r="C7241" s="8"/>
      <c r="D7241" s="344" t="s">
        <v>1688</v>
      </c>
      <c r="E7241" s="266"/>
      <c r="F7241" s="261"/>
      <c r="G7241" s="282"/>
      <c r="H7241" s="283">
        <v>630476</v>
      </c>
      <c r="I7241" s="33"/>
      <c r="J7241" s="33"/>
      <c r="K7241" s="33"/>
      <c r="L7241" s="33"/>
      <c r="M7241" s="33"/>
      <c r="N7241" s="33"/>
      <c r="O7241" s="33"/>
      <c r="P7241" s="33"/>
      <c r="Q7241" s="33"/>
      <c r="R7241" s="33"/>
      <c r="S7241" s="33"/>
      <c r="T7241" s="33"/>
      <c r="U7241" s="33"/>
      <c r="V7241" s="33"/>
      <c r="W7241" s="33"/>
      <c r="X7241" s="282"/>
      <c r="Y7241" s="33"/>
      <c r="Z7241" s="284"/>
      <c r="AA7241" s="284"/>
      <c r="AB7241" s="33"/>
      <c r="AC7241" s="33"/>
      <c r="AD7241" s="33"/>
      <c r="AE7241" s="33"/>
      <c r="AF7241" s="33"/>
      <c r="AG7241" s="33"/>
      <c r="AH7241" s="33"/>
      <c r="AI7241" s="33"/>
      <c r="AJ7241" s="33"/>
      <c r="AK7241" s="33"/>
      <c r="AL7241" s="33"/>
      <c r="AM7241" s="33"/>
      <c r="AN7241" s="33"/>
      <c r="AO7241" s="33"/>
      <c r="AP7241" s="34"/>
      <c r="AQ7241" s="34"/>
      <c r="AR7241" s="28"/>
      <c r="AS7241" s="29"/>
      <c r="AT7241" s="29"/>
      <c r="AU7241" s="29"/>
    </row>
    <row r="7242" spans="1:47" s="531" customFormat="1">
      <c r="A7242" s="13"/>
      <c r="B7242" s="8"/>
      <c r="C7242" s="8"/>
      <c r="D7242" s="344" t="s">
        <v>1688</v>
      </c>
      <c r="E7242" s="266"/>
      <c r="F7242" s="261"/>
      <c r="G7242" s="282"/>
      <c r="H7242" s="283">
        <v>632000</v>
      </c>
      <c r="I7242" s="33"/>
      <c r="J7242" s="33"/>
      <c r="K7242" s="33"/>
      <c r="L7242" s="33"/>
      <c r="M7242" s="33"/>
      <c r="N7242" s="33"/>
      <c r="O7242" s="33"/>
      <c r="P7242" s="33"/>
      <c r="Q7242" s="33"/>
      <c r="R7242" s="33"/>
      <c r="S7242" s="33"/>
      <c r="T7242" s="33"/>
      <c r="U7242" s="33"/>
      <c r="V7242" s="33"/>
      <c r="W7242" s="33"/>
      <c r="X7242" s="282"/>
      <c r="Y7242" s="33"/>
      <c r="Z7242" s="284"/>
      <c r="AA7242" s="284"/>
      <c r="AB7242" s="33"/>
      <c r="AC7242" s="33"/>
      <c r="AD7242" s="33"/>
      <c r="AE7242" s="33"/>
      <c r="AF7242" s="33"/>
      <c r="AG7242" s="33"/>
      <c r="AH7242" s="33"/>
      <c r="AI7242" s="33"/>
      <c r="AJ7242" s="33"/>
      <c r="AK7242" s="33"/>
      <c r="AL7242" s="33"/>
      <c r="AM7242" s="33"/>
      <c r="AN7242" s="33"/>
      <c r="AO7242" s="33"/>
      <c r="AP7242" s="34"/>
      <c r="AQ7242" s="34"/>
      <c r="AR7242" s="28"/>
      <c r="AS7242" s="29"/>
      <c r="AT7242" s="29"/>
      <c r="AU7242" s="29"/>
    </row>
    <row r="7243" spans="1:47" s="480" customFormat="1">
      <c r="A7243" s="13"/>
      <c r="B7243" s="8"/>
      <c r="C7243" s="8"/>
      <c r="D7243" s="473" t="s">
        <v>191</v>
      </c>
      <c r="E7243" s="321"/>
      <c r="F7243" s="261"/>
      <c r="G7243" s="282"/>
      <c r="H7243" s="283"/>
      <c r="I7243" s="33"/>
      <c r="J7243" s="33"/>
      <c r="K7243" s="33"/>
      <c r="L7243" s="33"/>
      <c r="M7243" s="33"/>
      <c r="N7243" s="33"/>
      <c r="O7243" s="33"/>
      <c r="P7243" s="33"/>
      <c r="Q7243" s="33"/>
      <c r="R7243" s="33"/>
      <c r="S7243" s="33"/>
      <c r="T7243" s="33"/>
      <c r="U7243" s="33"/>
      <c r="V7243" s="33"/>
      <c r="W7243" s="33"/>
      <c r="X7243" s="282"/>
      <c r="Y7243" s="33"/>
      <c r="Z7243" s="284"/>
      <c r="AA7243" s="284"/>
      <c r="AB7243" s="33"/>
      <c r="AC7243" s="33"/>
      <c r="AD7243" s="33"/>
      <c r="AE7243" s="33"/>
      <c r="AF7243" s="33"/>
      <c r="AG7243" s="33"/>
      <c r="AH7243" s="33"/>
      <c r="AI7243" s="33"/>
      <c r="AJ7243" s="33"/>
      <c r="AK7243" s="33"/>
      <c r="AL7243" s="33"/>
      <c r="AM7243" s="33"/>
      <c r="AN7243" s="33"/>
      <c r="AO7243" s="33"/>
      <c r="AP7243" s="34"/>
      <c r="AQ7243" s="34"/>
      <c r="AR7243" s="28"/>
      <c r="AS7243" s="29"/>
      <c r="AT7243" s="29"/>
      <c r="AU7243" s="29"/>
    </row>
    <row r="7244" spans="1:47" s="480" customFormat="1">
      <c r="A7244" s="13"/>
      <c r="B7244" s="8"/>
      <c r="C7244" s="8"/>
      <c r="D7244" s="344" t="s">
        <v>1689</v>
      </c>
      <c r="E7244" s="266"/>
      <c r="F7244" s="261">
        <v>1500000</v>
      </c>
      <c r="G7244" s="282">
        <f>SUM(H7244)</f>
        <v>1500000</v>
      </c>
      <c r="H7244" s="283">
        <v>1500000</v>
      </c>
      <c r="I7244" s="33"/>
      <c r="J7244" s="33"/>
      <c r="K7244" s="33"/>
      <c r="L7244" s="33"/>
      <c r="M7244" s="33"/>
      <c r="N7244" s="33"/>
      <c r="O7244" s="33"/>
      <c r="P7244" s="33"/>
      <c r="Q7244" s="33"/>
      <c r="R7244" s="33"/>
      <c r="S7244" s="33"/>
      <c r="T7244" s="33"/>
      <c r="U7244" s="33"/>
      <c r="V7244" s="33"/>
      <c r="W7244" s="33"/>
      <c r="X7244" s="282"/>
      <c r="Y7244" s="33"/>
      <c r="Z7244" s="284"/>
      <c r="AA7244" s="284"/>
      <c r="AB7244" s="33"/>
      <c r="AC7244" s="33"/>
      <c r="AD7244" s="33"/>
      <c r="AE7244" s="33"/>
      <c r="AF7244" s="33"/>
      <c r="AG7244" s="33"/>
      <c r="AH7244" s="33"/>
      <c r="AI7244" s="33"/>
      <c r="AJ7244" s="33"/>
      <c r="AK7244" s="33"/>
      <c r="AL7244" s="33"/>
      <c r="AM7244" s="33"/>
      <c r="AN7244" s="33"/>
      <c r="AO7244" s="33"/>
      <c r="AP7244" s="34"/>
      <c r="AQ7244" s="34"/>
      <c r="AR7244" s="28"/>
      <c r="AS7244" s="29"/>
      <c r="AT7244" s="29"/>
      <c r="AU7244" s="29"/>
    </row>
    <row r="7245" spans="1:47" s="480" customFormat="1">
      <c r="A7245" s="13"/>
      <c r="B7245" s="8"/>
      <c r="C7245" s="8"/>
      <c r="D7245" s="240"/>
      <c r="E7245" s="266"/>
      <c r="F7245" s="321"/>
      <c r="G7245" s="282"/>
      <c r="H7245" s="283"/>
      <c r="I7245" s="33"/>
      <c r="J7245" s="33"/>
      <c r="K7245" s="33"/>
      <c r="L7245" s="33"/>
      <c r="M7245" s="33"/>
      <c r="N7245" s="33"/>
      <c r="O7245" s="33"/>
      <c r="P7245" s="33"/>
      <c r="Q7245" s="33"/>
      <c r="R7245" s="33"/>
      <c r="S7245" s="33"/>
      <c r="T7245" s="33"/>
      <c r="U7245" s="33"/>
      <c r="V7245" s="33"/>
      <c r="W7245" s="33"/>
      <c r="X7245" s="282"/>
      <c r="Y7245" s="33"/>
      <c r="Z7245" s="284"/>
      <c r="AA7245" s="284"/>
      <c r="AB7245" s="33"/>
      <c r="AC7245" s="33"/>
      <c r="AD7245" s="33"/>
      <c r="AE7245" s="33"/>
      <c r="AF7245" s="33"/>
      <c r="AG7245" s="33"/>
      <c r="AH7245" s="33"/>
      <c r="AI7245" s="33"/>
      <c r="AJ7245" s="33"/>
      <c r="AK7245" s="33"/>
      <c r="AL7245" s="33"/>
      <c r="AM7245" s="33"/>
      <c r="AN7245" s="33"/>
      <c r="AO7245" s="33"/>
      <c r="AP7245" s="34"/>
      <c r="AQ7245" s="34"/>
      <c r="AR7245" s="28"/>
      <c r="AS7245" s="29"/>
      <c r="AT7245" s="29"/>
      <c r="AU7245" s="29"/>
    </row>
    <row r="7246" spans="1:47" s="480" customFormat="1">
      <c r="A7246" s="13"/>
      <c r="B7246" s="8"/>
      <c r="C7246" s="8"/>
      <c r="D7246" s="240"/>
      <c r="E7246" s="266"/>
      <c r="F7246" s="321"/>
      <c r="G7246" s="282"/>
      <c r="H7246" s="283"/>
      <c r="I7246" s="33"/>
      <c r="J7246" s="33"/>
      <c r="K7246" s="33"/>
      <c r="L7246" s="33"/>
      <c r="M7246" s="33"/>
      <c r="N7246" s="33"/>
      <c r="O7246" s="33"/>
      <c r="P7246" s="33"/>
      <c r="Q7246" s="33"/>
      <c r="R7246" s="33"/>
      <c r="S7246" s="33"/>
      <c r="T7246" s="33"/>
      <c r="U7246" s="33"/>
      <c r="V7246" s="33"/>
      <c r="W7246" s="33"/>
      <c r="X7246" s="282"/>
      <c r="Y7246" s="33"/>
      <c r="Z7246" s="284"/>
      <c r="AA7246" s="284"/>
      <c r="AB7246" s="33"/>
      <c r="AC7246" s="33"/>
      <c r="AD7246" s="33"/>
      <c r="AE7246" s="33"/>
      <c r="AF7246" s="33"/>
      <c r="AG7246" s="33"/>
      <c r="AH7246" s="33"/>
      <c r="AI7246" s="33"/>
      <c r="AJ7246" s="33"/>
      <c r="AK7246" s="33"/>
      <c r="AL7246" s="33"/>
      <c r="AM7246" s="33"/>
      <c r="AN7246" s="33"/>
      <c r="AO7246" s="33"/>
      <c r="AP7246" s="34"/>
      <c r="AQ7246" s="34"/>
      <c r="AR7246" s="28"/>
      <c r="AS7246" s="29"/>
      <c r="AT7246" s="29"/>
      <c r="AU7246" s="29"/>
    </row>
    <row r="7247" spans="1:47" s="480" customFormat="1">
      <c r="A7247" s="13"/>
      <c r="B7247" s="8"/>
      <c r="C7247" s="83">
        <v>324</v>
      </c>
      <c r="D7247" s="375" t="s">
        <v>171</v>
      </c>
      <c r="E7247" s="266"/>
      <c r="F7247" s="321"/>
      <c r="G7247" s="282"/>
      <c r="H7247" s="283"/>
      <c r="I7247" s="33"/>
      <c r="J7247" s="33"/>
      <c r="K7247" s="33"/>
      <c r="L7247" s="33"/>
      <c r="M7247" s="33"/>
      <c r="N7247" s="33"/>
      <c r="O7247" s="33"/>
      <c r="P7247" s="33"/>
      <c r="Q7247" s="33"/>
      <c r="R7247" s="33"/>
      <c r="S7247" s="33"/>
      <c r="T7247" s="33"/>
      <c r="U7247" s="33"/>
      <c r="V7247" s="33"/>
      <c r="W7247" s="33"/>
      <c r="X7247" s="282"/>
      <c r="Y7247" s="33"/>
      <c r="Z7247" s="284"/>
      <c r="AA7247" s="284"/>
      <c r="AB7247" s="33"/>
      <c r="AC7247" s="33"/>
      <c r="AD7247" s="33"/>
      <c r="AE7247" s="33"/>
      <c r="AF7247" s="33"/>
      <c r="AG7247" s="33"/>
      <c r="AH7247" s="33"/>
      <c r="AI7247" s="33"/>
      <c r="AJ7247" s="33"/>
      <c r="AK7247" s="33"/>
      <c r="AL7247" s="33"/>
      <c r="AM7247" s="33"/>
      <c r="AN7247" s="33"/>
      <c r="AO7247" s="33"/>
      <c r="AP7247" s="34"/>
      <c r="AQ7247" s="34"/>
      <c r="AR7247" s="28"/>
      <c r="AS7247" s="29"/>
      <c r="AT7247" s="29"/>
      <c r="AU7247" s="29"/>
    </row>
    <row r="7248" spans="1:47" s="480" customFormat="1">
      <c r="A7248" s="13"/>
      <c r="B7248" s="8"/>
      <c r="C7248" s="8"/>
      <c r="D7248" s="472" t="s">
        <v>184</v>
      </c>
      <c r="E7248" s="266"/>
      <c r="F7248" s="321"/>
      <c r="G7248" s="282"/>
      <c r="H7248" s="283"/>
      <c r="I7248" s="33"/>
      <c r="J7248" s="33"/>
      <c r="K7248" s="33"/>
      <c r="L7248" s="33"/>
      <c r="M7248" s="33"/>
      <c r="N7248" s="33"/>
      <c r="O7248" s="33"/>
      <c r="P7248" s="33"/>
      <c r="Q7248" s="33"/>
      <c r="R7248" s="33"/>
      <c r="S7248" s="33"/>
      <c r="T7248" s="33"/>
      <c r="U7248" s="33"/>
      <c r="V7248" s="33"/>
      <c r="W7248" s="33"/>
      <c r="X7248" s="282"/>
      <c r="Y7248" s="33"/>
      <c r="Z7248" s="284"/>
      <c r="AA7248" s="284"/>
      <c r="AB7248" s="33"/>
      <c r="AC7248" s="33"/>
      <c r="AD7248" s="33"/>
      <c r="AE7248" s="33"/>
      <c r="AF7248" s="33"/>
      <c r="AG7248" s="33"/>
      <c r="AH7248" s="33"/>
      <c r="AI7248" s="33"/>
      <c r="AJ7248" s="33"/>
      <c r="AK7248" s="33"/>
      <c r="AL7248" s="33"/>
      <c r="AM7248" s="33"/>
      <c r="AN7248" s="33"/>
      <c r="AO7248" s="33"/>
      <c r="AP7248" s="34"/>
      <c r="AQ7248" s="34"/>
      <c r="AR7248" s="28"/>
      <c r="AS7248" s="29"/>
      <c r="AT7248" s="29"/>
      <c r="AU7248" s="29"/>
    </row>
    <row r="7249" spans="1:47" s="480" customFormat="1">
      <c r="A7249" s="13"/>
      <c r="B7249" s="8"/>
      <c r="C7249" s="8"/>
      <c r="D7249" s="473" t="s">
        <v>188</v>
      </c>
      <c r="E7249" s="321"/>
      <c r="F7249" s="261"/>
      <c r="G7249" s="282"/>
      <c r="H7249" s="283"/>
      <c r="I7249" s="33"/>
      <c r="J7249" s="33"/>
      <c r="K7249" s="33"/>
      <c r="L7249" s="33"/>
      <c r="M7249" s="33"/>
      <c r="N7249" s="33"/>
      <c r="O7249" s="33"/>
      <c r="P7249" s="33"/>
      <c r="Q7249" s="33"/>
      <c r="R7249" s="33"/>
      <c r="S7249" s="33"/>
      <c r="T7249" s="33"/>
      <c r="U7249" s="33"/>
      <c r="V7249" s="33"/>
      <c r="W7249" s="33"/>
      <c r="X7249" s="282"/>
      <c r="Y7249" s="33"/>
      <c r="Z7249" s="284"/>
      <c r="AA7249" s="284"/>
      <c r="AB7249" s="33"/>
      <c r="AC7249" s="33"/>
      <c r="AD7249" s="33"/>
      <c r="AE7249" s="33"/>
      <c r="AF7249" s="33"/>
      <c r="AG7249" s="33"/>
      <c r="AH7249" s="33"/>
      <c r="AI7249" s="33"/>
      <c r="AJ7249" s="33"/>
      <c r="AK7249" s="33"/>
      <c r="AL7249" s="33"/>
      <c r="AM7249" s="33"/>
      <c r="AN7249" s="33"/>
      <c r="AO7249" s="33"/>
      <c r="AP7249" s="34"/>
      <c r="AQ7249" s="34"/>
      <c r="AR7249" s="28"/>
      <c r="AS7249" s="29"/>
      <c r="AT7249" s="29"/>
      <c r="AU7249" s="29"/>
    </row>
    <row r="7250" spans="1:47" s="480" customFormat="1">
      <c r="A7250" s="13"/>
      <c r="B7250" s="8"/>
      <c r="C7250" s="8"/>
      <c r="D7250" s="471" t="s">
        <v>189</v>
      </c>
      <c r="E7250" s="266"/>
      <c r="F7250" s="261">
        <v>12000000</v>
      </c>
      <c r="G7250" s="282">
        <f>SUM(H7251:H7252)</f>
        <v>12000000</v>
      </c>
      <c r="H7250" s="283"/>
      <c r="I7250" s="33"/>
      <c r="J7250" s="33"/>
      <c r="K7250" s="33"/>
      <c r="L7250" s="33"/>
      <c r="M7250" s="33"/>
      <c r="N7250" s="33"/>
      <c r="O7250" s="33"/>
      <c r="P7250" s="33"/>
      <c r="Q7250" s="33"/>
      <c r="R7250" s="33"/>
      <c r="S7250" s="33"/>
      <c r="T7250" s="33"/>
      <c r="U7250" s="33"/>
      <c r="V7250" s="33"/>
      <c r="W7250" s="33"/>
      <c r="X7250" s="282"/>
      <c r="Y7250" s="33"/>
      <c r="Z7250" s="284"/>
      <c r="AA7250" s="284"/>
      <c r="AB7250" s="33"/>
      <c r="AC7250" s="33"/>
      <c r="AD7250" s="33"/>
      <c r="AE7250" s="33"/>
      <c r="AF7250" s="33"/>
      <c r="AG7250" s="33"/>
      <c r="AH7250" s="33"/>
      <c r="AI7250" s="33"/>
      <c r="AJ7250" s="33"/>
      <c r="AK7250" s="33"/>
      <c r="AL7250" s="33"/>
      <c r="AM7250" s="33"/>
      <c r="AN7250" s="33"/>
      <c r="AO7250" s="33"/>
      <c r="AP7250" s="34"/>
      <c r="AQ7250" s="34"/>
      <c r="AR7250" s="28"/>
      <c r="AS7250" s="29"/>
      <c r="AT7250" s="29"/>
      <c r="AU7250" s="29"/>
    </row>
    <row r="7251" spans="1:47" s="531" customFormat="1">
      <c r="A7251" s="13"/>
      <c r="B7251" s="8"/>
      <c r="C7251" s="8"/>
      <c r="D7251" s="344" t="s">
        <v>1680</v>
      </c>
      <c r="E7251" s="266"/>
      <c r="F7251" s="261"/>
      <c r="G7251" s="282"/>
      <c r="H7251" s="283">
        <v>6000000</v>
      </c>
      <c r="I7251" s="33"/>
      <c r="J7251" s="33"/>
      <c r="K7251" s="33"/>
      <c r="L7251" s="33"/>
      <c r="M7251" s="33"/>
      <c r="N7251" s="33"/>
      <c r="O7251" s="33"/>
      <c r="P7251" s="33"/>
      <c r="Q7251" s="33"/>
      <c r="R7251" s="33"/>
      <c r="S7251" s="33"/>
      <c r="T7251" s="33"/>
      <c r="U7251" s="33"/>
      <c r="V7251" s="33"/>
      <c r="W7251" s="33"/>
      <c r="X7251" s="282"/>
      <c r="Y7251" s="33"/>
      <c r="Z7251" s="284"/>
      <c r="AA7251" s="284"/>
      <c r="AB7251" s="33"/>
      <c r="AC7251" s="33"/>
      <c r="AD7251" s="33"/>
      <c r="AE7251" s="33"/>
      <c r="AF7251" s="33"/>
      <c r="AG7251" s="33"/>
      <c r="AH7251" s="33"/>
      <c r="AI7251" s="33"/>
      <c r="AJ7251" s="33"/>
      <c r="AK7251" s="33"/>
      <c r="AL7251" s="33"/>
      <c r="AM7251" s="33"/>
      <c r="AN7251" s="33"/>
      <c r="AO7251" s="33"/>
      <c r="AP7251" s="34"/>
      <c r="AQ7251" s="34"/>
      <c r="AR7251" s="28"/>
      <c r="AS7251" s="29"/>
      <c r="AT7251" s="29"/>
      <c r="AU7251" s="29"/>
    </row>
    <row r="7252" spans="1:47" s="531" customFormat="1">
      <c r="A7252" s="13"/>
      <c r="B7252" s="8"/>
      <c r="C7252" s="8"/>
      <c r="D7252" s="344" t="s">
        <v>1680</v>
      </c>
      <c r="E7252" s="266"/>
      <c r="F7252" s="261"/>
      <c r="G7252" s="282"/>
      <c r="H7252" s="283">
        <v>6000000</v>
      </c>
      <c r="I7252" s="33"/>
      <c r="J7252" s="33"/>
      <c r="K7252" s="33"/>
      <c r="L7252" s="33"/>
      <c r="M7252" s="33"/>
      <c r="N7252" s="33"/>
      <c r="O7252" s="33"/>
      <c r="P7252" s="33"/>
      <c r="Q7252" s="33"/>
      <c r="R7252" s="33"/>
      <c r="S7252" s="33"/>
      <c r="T7252" s="33"/>
      <c r="U7252" s="33"/>
      <c r="V7252" s="33"/>
      <c r="W7252" s="33"/>
      <c r="X7252" s="282"/>
      <c r="Y7252" s="33"/>
      <c r="Z7252" s="284"/>
      <c r="AA7252" s="284"/>
      <c r="AB7252" s="33"/>
      <c r="AC7252" s="33"/>
      <c r="AD7252" s="33"/>
      <c r="AE7252" s="33"/>
      <c r="AF7252" s="33"/>
      <c r="AG7252" s="33"/>
      <c r="AH7252" s="33"/>
      <c r="AI7252" s="33"/>
      <c r="AJ7252" s="33"/>
      <c r="AK7252" s="33"/>
      <c r="AL7252" s="33"/>
      <c r="AM7252" s="33"/>
      <c r="AN7252" s="33"/>
      <c r="AO7252" s="33"/>
      <c r="AP7252" s="34"/>
      <c r="AQ7252" s="34"/>
      <c r="AR7252" s="28"/>
      <c r="AS7252" s="29"/>
      <c r="AT7252" s="29"/>
      <c r="AU7252" s="29"/>
    </row>
    <row r="7253" spans="1:47" s="480" customFormat="1">
      <c r="A7253" s="13"/>
      <c r="B7253" s="8"/>
      <c r="C7253" s="8"/>
      <c r="D7253" s="471" t="s">
        <v>190</v>
      </c>
      <c r="E7253" s="266"/>
      <c r="F7253" s="261">
        <v>4000000</v>
      </c>
      <c r="G7253" s="282">
        <f>SUM(H7254)</f>
        <v>4000000</v>
      </c>
      <c r="H7253" s="283"/>
      <c r="I7253" s="33"/>
      <c r="J7253" s="33"/>
      <c r="K7253" s="33"/>
      <c r="L7253" s="33"/>
      <c r="M7253" s="33"/>
      <c r="N7253" s="33"/>
      <c r="O7253" s="33"/>
      <c r="P7253" s="33"/>
      <c r="Q7253" s="33"/>
      <c r="R7253" s="33"/>
      <c r="S7253" s="33"/>
      <c r="T7253" s="33"/>
      <c r="U7253" s="33"/>
      <c r="V7253" s="33"/>
      <c r="W7253" s="33"/>
      <c r="X7253" s="282"/>
      <c r="Y7253" s="33"/>
      <c r="Z7253" s="284"/>
      <c r="AA7253" s="284"/>
      <c r="AB7253" s="33"/>
      <c r="AC7253" s="33"/>
      <c r="AD7253" s="33"/>
      <c r="AE7253" s="33"/>
      <c r="AF7253" s="33"/>
      <c r="AG7253" s="33"/>
      <c r="AH7253" s="33"/>
      <c r="AI7253" s="33"/>
      <c r="AJ7253" s="33"/>
      <c r="AK7253" s="33"/>
      <c r="AL7253" s="33"/>
      <c r="AM7253" s="33"/>
      <c r="AN7253" s="33"/>
      <c r="AO7253" s="33"/>
      <c r="AP7253" s="34"/>
      <c r="AQ7253" s="34"/>
      <c r="AR7253" s="28"/>
      <c r="AS7253" s="29"/>
      <c r="AT7253" s="29"/>
      <c r="AU7253" s="29"/>
    </row>
    <row r="7254" spans="1:47" s="531" customFormat="1">
      <c r="A7254" s="13"/>
      <c r="B7254" s="8"/>
      <c r="C7254" s="8"/>
      <c r="D7254" s="344" t="s">
        <v>1681</v>
      </c>
      <c r="E7254" s="266"/>
      <c r="F7254" s="261"/>
      <c r="G7254" s="282"/>
      <c r="H7254" s="283">
        <v>4000000</v>
      </c>
      <c r="I7254" s="33"/>
      <c r="J7254" s="33"/>
      <c r="K7254" s="33"/>
      <c r="L7254" s="33"/>
      <c r="M7254" s="33"/>
      <c r="N7254" s="33"/>
      <c r="O7254" s="33"/>
      <c r="P7254" s="33"/>
      <c r="Q7254" s="33"/>
      <c r="R7254" s="33"/>
      <c r="S7254" s="33"/>
      <c r="T7254" s="33"/>
      <c r="U7254" s="33"/>
      <c r="V7254" s="33"/>
      <c r="W7254" s="33"/>
      <c r="X7254" s="282"/>
      <c r="Y7254" s="33"/>
      <c r="Z7254" s="284"/>
      <c r="AA7254" s="284"/>
      <c r="AB7254" s="33"/>
      <c r="AC7254" s="33"/>
      <c r="AD7254" s="33"/>
      <c r="AE7254" s="33"/>
      <c r="AF7254" s="33"/>
      <c r="AG7254" s="33"/>
      <c r="AH7254" s="33"/>
      <c r="AI7254" s="33"/>
      <c r="AJ7254" s="33"/>
      <c r="AK7254" s="33"/>
      <c r="AL7254" s="33"/>
      <c r="AM7254" s="33"/>
      <c r="AN7254" s="33"/>
      <c r="AO7254" s="33"/>
      <c r="AP7254" s="34"/>
      <c r="AQ7254" s="34"/>
      <c r="AR7254" s="28"/>
      <c r="AS7254" s="29"/>
      <c r="AT7254" s="29"/>
      <c r="AU7254" s="29"/>
    </row>
    <row r="7255" spans="1:47" s="480" customFormat="1">
      <c r="A7255" s="13"/>
      <c r="B7255" s="8"/>
      <c r="C7255" s="8"/>
      <c r="D7255" s="471" t="s">
        <v>310</v>
      </c>
      <c r="E7255" s="266"/>
      <c r="F7255" s="261">
        <v>4000000</v>
      </c>
      <c r="G7255" s="282">
        <f>SUM(H7256)</f>
        <v>3300000</v>
      </c>
      <c r="H7255" s="283"/>
      <c r="I7255" s="33"/>
      <c r="J7255" s="33"/>
      <c r="K7255" s="33"/>
      <c r="L7255" s="33"/>
      <c r="M7255" s="33"/>
      <c r="N7255" s="33"/>
      <c r="O7255" s="33"/>
      <c r="P7255" s="33"/>
      <c r="Q7255" s="33"/>
      <c r="R7255" s="33"/>
      <c r="S7255" s="33"/>
      <c r="T7255" s="33"/>
      <c r="U7255" s="33"/>
      <c r="V7255" s="33"/>
      <c r="W7255" s="33"/>
      <c r="X7255" s="282"/>
      <c r="Y7255" s="33"/>
      <c r="Z7255" s="284"/>
      <c r="AA7255" s="284"/>
      <c r="AB7255" s="33"/>
      <c r="AC7255" s="33"/>
      <c r="AD7255" s="33"/>
      <c r="AE7255" s="33"/>
      <c r="AF7255" s="33"/>
      <c r="AG7255" s="33"/>
      <c r="AH7255" s="33"/>
      <c r="AI7255" s="33"/>
      <c r="AJ7255" s="33"/>
      <c r="AK7255" s="33"/>
      <c r="AL7255" s="33"/>
      <c r="AM7255" s="33"/>
      <c r="AN7255" s="33"/>
      <c r="AO7255" s="33"/>
      <c r="AP7255" s="34"/>
      <c r="AQ7255" s="34"/>
      <c r="AR7255" s="28"/>
      <c r="AS7255" s="29"/>
      <c r="AT7255" s="29"/>
      <c r="AU7255" s="29"/>
    </row>
    <row r="7256" spans="1:47" s="531" customFormat="1">
      <c r="A7256" s="13"/>
      <c r="B7256" s="8"/>
      <c r="C7256" s="8"/>
      <c r="D7256" s="344" t="s">
        <v>1682</v>
      </c>
      <c r="E7256" s="266"/>
      <c r="F7256" s="261"/>
      <c r="G7256" s="282"/>
      <c r="H7256" s="283">
        <v>3300000</v>
      </c>
      <c r="I7256" s="33"/>
      <c r="J7256" s="33"/>
      <c r="K7256" s="33"/>
      <c r="L7256" s="33"/>
      <c r="M7256" s="33"/>
      <c r="N7256" s="33"/>
      <c r="O7256" s="33"/>
      <c r="P7256" s="33"/>
      <c r="Q7256" s="33"/>
      <c r="R7256" s="33"/>
      <c r="S7256" s="33"/>
      <c r="T7256" s="33"/>
      <c r="U7256" s="33"/>
      <c r="V7256" s="33"/>
      <c r="W7256" s="33"/>
      <c r="X7256" s="282"/>
      <c r="Y7256" s="33"/>
      <c r="Z7256" s="284"/>
      <c r="AA7256" s="284"/>
      <c r="AB7256" s="33"/>
      <c r="AC7256" s="33"/>
      <c r="AD7256" s="33"/>
      <c r="AE7256" s="33"/>
      <c r="AF7256" s="33"/>
      <c r="AG7256" s="33"/>
      <c r="AH7256" s="33"/>
      <c r="AI7256" s="33"/>
      <c r="AJ7256" s="33"/>
      <c r="AK7256" s="33"/>
      <c r="AL7256" s="33"/>
      <c r="AM7256" s="33"/>
      <c r="AN7256" s="33"/>
      <c r="AO7256" s="33"/>
      <c r="AP7256" s="34"/>
      <c r="AQ7256" s="34"/>
      <c r="AR7256" s="28"/>
      <c r="AS7256" s="29"/>
      <c r="AT7256" s="29"/>
      <c r="AU7256" s="29"/>
    </row>
    <row r="7257" spans="1:47" s="480" customFormat="1">
      <c r="A7257" s="13"/>
      <c r="B7257" s="8"/>
      <c r="C7257" s="8"/>
      <c r="D7257" s="471" t="s">
        <v>259</v>
      </c>
      <c r="E7257" s="266"/>
      <c r="F7257" s="261">
        <v>4000000</v>
      </c>
      <c r="G7257" s="282">
        <f>SUM(H7258)</f>
        <v>4000000</v>
      </c>
      <c r="H7257" s="283"/>
      <c r="I7257" s="33"/>
      <c r="J7257" s="33"/>
      <c r="K7257" s="33"/>
      <c r="L7257" s="33"/>
      <c r="M7257" s="33"/>
      <c r="N7257" s="33"/>
      <c r="O7257" s="33"/>
      <c r="P7257" s="33"/>
      <c r="Q7257" s="33"/>
      <c r="R7257" s="33"/>
      <c r="S7257" s="33"/>
      <c r="T7257" s="33"/>
      <c r="U7257" s="33"/>
      <c r="V7257" s="33"/>
      <c r="W7257" s="33"/>
      <c r="X7257" s="282"/>
      <c r="Y7257" s="33"/>
      <c r="Z7257" s="284"/>
      <c r="AA7257" s="284"/>
      <c r="AB7257" s="33"/>
      <c r="AC7257" s="33"/>
      <c r="AD7257" s="33"/>
      <c r="AE7257" s="33"/>
      <c r="AF7257" s="33"/>
      <c r="AG7257" s="33"/>
      <c r="AH7257" s="33"/>
      <c r="AI7257" s="33"/>
      <c r="AJ7257" s="33"/>
      <c r="AK7257" s="33"/>
      <c r="AL7257" s="33"/>
      <c r="AM7257" s="33"/>
      <c r="AN7257" s="33"/>
      <c r="AO7257" s="33"/>
      <c r="AP7257" s="34"/>
      <c r="AQ7257" s="34"/>
      <c r="AR7257" s="28"/>
      <c r="AS7257" s="29"/>
      <c r="AT7257" s="29"/>
      <c r="AU7257" s="29"/>
    </row>
    <row r="7258" spans="1:47" s="531" customFormat="1">
      <c r="A7258" s="13"/>
      <c r="B7258" s="8"/>
      <c r="C7258" s="8"/>
      <c r="D7258" s="344" t="s">
        <v>1683</v>
      </c>
      <c r="E7258" s="266"/>
      <c r="F7258" s="261"/>
      <c r="G7258" s="282"/>
      <c r="H7258" s="283">
        <v>4000000</v>
      </c>
      <c r="I7258" s="33"/>
      <c r="J7258" s="33"/>
      <c r="K7258" s="33"/>
      <c r="L7258" s="33"/>
      <c r="M7258" s="33"/>
      <c r="N7258" s="33"/>
      <c r="O7258" s="33"/>
      <c r="P7258" s="33"/>
      <c r="Q7258" s="33"/>
      <c r="R7258" s="33"/>
      <c r="S7258" s="33"/>
      <c r="T7258" s="33"/>
      <c r="U7258" s="33"/>
      <c r="V7258" s="33"/>
      <c r="W7258" s="33"/>
      <c r="X7258" s="282"/>
      <c r="Y7258" s="33"/>
      <c r="Z7258" s="284"/>
      <c r="AA7258" s="284"/>
      <c r="AB7258" s="33"/>
      <c r="AC7258" s="33"/>
      <c r="AD7258" s="33"/>
      <c r="AE7258" s="33"/>
      <c r="AF7258" s="33"/>
      <c r="AG7258" s="33"/>
      <c r="AH7258" s="33"/>
      <c r="AI7258" s="33"/>
      <c r="AJ7258" s="33"/>
      <c r="AK7258" s="33"/>
      <c r="AL7258" s="33"/>
      <c r="AM7258" s="33"/>
      <c r="AN7258" s="33"/>
      <c r="AO7258" s="33"/>
      <c r="AP7258" s="34"/>
      <c r="AQ7258" s="34"/>
      <c r="AR7258" s="28"/>
      <c r="AS7258" s="29"/>
      <c r="AT7258" s="29"/>
      <c r="AU7258" s="29"/>
    </row>
    <row r="7259" spans="1:47" s="480" customFormat="1">
      <c r="A7259" s="13"/>
      <c r="B7259" s="8"/>
      <c r="C7259" s="8"/>
      <c r="D7259" s="471" t="s">
        <v>243</v>
      </c>
      <c r="E7259" s="266"/>
      <c r="F7259" s="261">
        <v>3600000</v>
      </c>
      <c r="G7259" s="282">
        <f>SUM(H7260)</f>
        <v>3300000</v>
      </c>
      <c r="H7259" s="283"/>
      <c r="I7259" s="33"/>
      <c r="J7259" s="33"/>
      <c r="K7259" s="33"/>
      <c r="L7259" s="33"/>
      <c r="M7259" s="33"/>
      <c r="N7259" s="33"/>
      <c r="O7259" s="33"/>
      <c r="P7259" s="33"/>
      <c r="Q7259" s="33"/>
      <c r="R7259" s="33"/>
      <c r="S7259" s="33"/>
      <c r="T7259" s="33"/>
      <c r="U7259" s="33"/>
      <c r="V7259" s="33"/>
      <c r="W7259" s="33"/>
      <c r="X7259" s="282"/>
      <c r="Y7259" s="33"/>
      <c r="Z7259" s="284"/>
      <c r="AA7259" s="284"/>
      <c r="AB7259" s="33"/>
      <c r="AC7259" s="33"/>
      <c r="AD7259" s="33"/>
      <c r="AE7259" s="33"/>
      <c r="AF7259" s="33"/>
      <c r="AG7259" s="33"/>
      <c r="AH7259" s="33"/>
      <c r="AI7259" s="33"/>
      <c r="AJ7259" s="33"/>
      <c r="AK7259" s="33"/>
      <c r="AL7259" s="33"/>
      <c r="AM7259" s="33"/>
      <c r="AN7259" s="33"/>
      <c r="AO7259" s="33"/>
      <c r="AP7259" s="34"/>
      <c r="AQ7259" s="34"/>
      <c r="AR7259" s="28"/>
      <c r="AS7259" s="29"/>
      <c r="AT7259" s="29"/>
      <c r="AU7259" s="29"/>
    </row>
    <row r="7260" spans="1:47" s="531" customFormat="1">
      <c r="A7260" s="13"/>
      <c r="B7260" s="8"/>
      <c r="C7260" s="8"/>
      <c r="D7260" s="344" t="s">
        <v>1684</v>
      </c>
      <c r="E7260" s="266"/>
      <c r="F7260" s="321"/>
      <c r="G7260" s="282"/>
      <c r="H7260" s="283">
        <v>3300000</v>
      </c>
      <c r="I7260" s="33"/>
      <c r="J7260" s="33"/>
      <c r="K7260" s="33"/>
      <c r="L7260" s="33"/>
      <c r="M7260" s="33"/>
      <c r="N7260" s="33"/>
      <c r="O7260" s="33"/>
      <c r="P7260" s="33"/>
      <c r="Q7260" s="33"/>
      <c r="R7260" s="33"/>
      <c r="S7260" s="33"/>
      <c r="T7260" s="33"/>
      <c r="U7260" s="33"/>
      <c r="V7260" s="33"/>
      <c r="W7260" s="33"/>
      <c r="X7260" s="282"/>
      <c r="Y7260" s="33"/>
      <c r="Z7260" s="284"/>
      <c r="AA7260" s="284"/>
      <c r="AB7260" s="33"/>
      <c r="AC7260" s="33"/>
      <c r="AD7260" s="33"/>
      <c r="AE7260" s="33"/>
      <c r="AF7260" s="33"/>
      <c r="AG7260" s="33"/>
      <c r="AH7260" s="33"/>
      <c r="AI7260" s="33"/>
      <c r="AJ7260" s="33"/>
      <c r="AK7260" s="33"/>
      <c r="AL7260" s="33"/>
      <c r="AM7260" s="33"/>
      <c r="AN7260" s="33"/>
      <c r="AO7260" s="33"/>
      <c r="AP7260" s="34"/>
      <c r="AQ7260" s="34"/>
      <c r="AR7260" s="28"/>
      <c r="AS7260" s="29"/>
      <c r="AT7260" s="29"/>
      <c r="AU7260" s="29"/>
    </row>
    <row r="7261" spans="1:47" s="480" customFormat="1">
      <c r="A7261" s="13"/>
      <c r="B7261" s="8"/>
      <c r="C7261" s="8"/>
      <c r="D7261" s="473" t="s">
        <v>212</v>
      </c>
      <c r="E7261" s="321"/>
      <c r="F7261" s="261"/>
      <c r="G7261" s="282"/>
      <c r="H7261" s="283"/>
      <c r="I7261" s="33"/>
      <c r="J7261" s="33"/>
      <c r="K7261" s="33"/>
      <c r="L7261" s="33"/>
      <c r="M7261" s="33"/>
      <c r="N7261" s="33"/>
      <c r="O7261" s="33"/>
      <c r="P7261" s="33"/>
      <c r="Q7261" s="33"/>
      <c r="R7261" s="33"/>
      <c r="S7261" s="33"/>
      <c r="T7261" s="33"/>
      <c r="U7261" s="33"/>
      <c r="V7261" s="33"/>
      <c r="W7261" s="33"/>
      <c r="X7261" s="282"/>
      <c r="Y7261" s="33"/>
      <c r="Z7261" s="284"/>
      <c r="AA7261" s="284"/>
      <c r="AB7261" s="33"/>
      <c r="AC7261" s="33"/>
      <c r="AD7261" s="33"/>
      <c r="AE7261" s="33"/>
      <c r="AF7261" s="33"/>
      <c r="AG7261" s="33"/>
      <c r="AH7261" s="33"/>
      <c r="AI7261" s="33"/>
      <c r="AJ7261" s="33"/>
      <c r="AK7261" s="33"/>
      <c r="AL7261" s="33"/>
      <c r="AM7261" s="33"/>
      <c r="AN7261" s="33"/>
      <c r="AO7261" s="33"/>
      <c r="AP7261" s="34"/>
      <c r="AQ7261" s="34"/>
      <c r="AR7261" s="28"/>
      <c r="AS7261" s="29"/>
      <c r="AT7261" s="29"/>
      <c r="AU7261" s="29"/>
    </row>
    <row r="7262" spans="1:47" s="480" customFormat="1">
      <c r="A7262" s="13"/>
      <c r="B7262" s="8"/>
      <c r="C7262" s="8"/>
      <c r="D7262" s="344" t="s">
        <v>1685</v>
      </c>
      <c r="E7262" s="266"/>
      <c r="F7262" s="261">
        <v>3400000</v>
      </c>
      <c r="G7262" s="282">
        <f>SUM(H7262)</f>
        <v>3400000</v>
      </c>
      <c r="H7262" s="283">
        <v>3400000</v>
      </c>
      <c r="I7262" s="33"/>
      <c r="J7262" s="33"/>
      <c r="K7262" s="33"/>
      <c r="L7262" s="33"/>
      <c r="M7262" s="33"/>
      <c r="N7262" s="33"/>
      <c r="O7262" s="33"/>
      <c r="P7262" s="33"/>
      <c r="Q7262" s="33"/>
      <c r="R7262" s="33"/>
      <c r="S7262" s="33"/>
      <c r="T7262" s="33"/>
      <c r="U7262" s="33"/>
      <c r="V7262" s="33"/>
      <c r="W7262" s="33"/>
      <c r="X7262" s="282"/>
      <c r="Y7262" s="33"/>
      <c r="Z7262" s="284"/>
      <c r="AA7262" s="284"/>
      <c r="AB7262" s="33"/>
      <c r="AC7262" s="33"/>
      <c r="AD7262" s="33"/>
      <c r="AE7262" s="33"/>
      <c r="AF7262" s="33"/>
      <c r="AG7262" s="33"/>
      <c r="AH7262" s="33"/>
      <c r="AI7262" s="33"/>
      <c r="AJ7262" s="33"/>
      <c r="AK7262" s="33"/>
      <c r="AL7262" s="33"/>
      <c r="AM7262" s="33"/>
      <c r="AN7262" s="33"/>
      <c r="AO7262" s="33"/>
      <c r="AP7262" s="34"/>
      <c r="AQ7262" s="34"/>
      <c r="AR7262" s="28"/>
      <c r="AS7262" s="29"/>
      <c r="AT7262" s="29"/>
      <c r="AU7262" s="29"/>
    </row>
    <row r="7263" spans="1:47" s="480" customFormat="1">
      <c r="A7263" s="13"/>
      <c r="B7263" s="8"/>
      <c r="C7263" s="8"/>
      <c r="D7263" s="240"/>
      <c r="E7263" s="266"/>
      <c r="F7263" s="321"/>
      <c r="G7263" s="282"/>
      <c r="H7263" s="283"/>
      <c r="I7263" s="33"/>
      <c r="J7263" s="33"/>
      <c r="K7263" s="33"/>
      <c r="L7263" s="33"/>
      <c r="M7263" s="33"/>
      <c r="N7263" s="33"/>
      <c r="O7263" s="33"/>
      <c r="P7263" s="33"/>
      <c r="Q7263" s="33"/>
      <c r="R7263" s="33"/>
      <c r="S7263" s="33"/>
      <c r="T7263" s="33"/>
      <c r="U7263" s="33"/>
      <c r="V7263" s="33"/>
      <c r="W7263" s="33"/>
      <c r="X7263" s="282"/>
      <c r="Y7263" s="33"/>
      <c r="Z7263" s="284"/>
      <c r="AA7263" s="284"/>
      <c r="AB7263" s="33"/>
      <c r="AC7263" s="33"/>
      <c r="AD7263" s="33"/>
      <c r="AE7263" s="33"/>
      <c r="AF7263" s="33"/>
      <c r="AG7263" s="33"/>
      <c r="AH7263" s="33"/>
      <c r="AI7263" s="33"/>
      <c r="AJ7263" s="33"/>
      <c r="AK7263" s="33"/>
      <c r="AL7263" s="33"/>
      <c r="AM7263" s="33"/>
      <c r="AN7263" s="33"/>
      <c r="AO7263" s="33"/>
      <c r="AP7263" s="34"/>
      <c r="AQ7263" s="34"/>
      <c r="AR7263" s="28"/>
      <c r="AS7263" s="29"/>
      <c r="AT7263" s="29"/>
      <c r="AU7263" s="29"/>
    </row>
    <row r="7264" spans="1:47" s="480" customFormat="1">
      <c r="A7264" s="13"/>
      <c r="B7264" s="8"/>
      <c r="C7264" s="8"/>
      <c r="D7264" s="240"/>
      <c r="E7264" s="266"/>
      <c r="F7264" s="321"/>
      <c r="G7264" s="282"/>
      <c r="H7264" s="283"/>
      <c r="I7264" s="33"/>
      <c r="J7264" s="33"/>
      <c r="K7264" s="33"/>
      <c r="L7264" s="33"/>
      <c r="M7264" s="33"/>
      <c r="N7264" s="33"/>
      <c r="O7264" s="33"/>
      <c r="P7264" s="33"/>
      <c r="Q7264" s="33"/>
      <c r="R7264" s="33"/>
      <c r="S7264" s="33"/>
      <c r="T7264" s="33"/>
      <c r="U7264" s="33"/>
      <c r="V7264" s="33"/>
      <c r="W7264" s="33"/>
      <c r="X7264" s="282"/>
      <c r="Y7264" s="33"/>
      <c r="Z7264" s="284"/>
      <c r="AA7264" s="284"/>
      <c r="AB7264" s="33"/>
      <c r="AC7264" s="33"/>
      <c r="AD7264" s="33"/>
      <c r="AE7264" s="33"/>
      <c r="AF7264" s="33"/>
      <c r="AG7264" s="33"/>
      <c r="AH7264" s="33"/>
      <c r="AI7264" s="33"/>
      <c r="AJ7264" s="33"/>
      <c r="AK7264" s="33"/>
      <c r="AL7264" s="33"/>
      <c r="AM7264" s="33"/>
      <c r="AN7264" s="33"/>
      <c r="AO7264" s="33"/>
      <c r="AP7264" s="34"/>
      <c r="AQ7264" s="34"/>
      <c r="AR7264" s="28"/>
      <c r="AS7264" s="29"/>
      <c r="AT7264" s="29"/>
      <c r="AU7264" s="29"/>
    </row>
    <row r="7265" spans="1:47" s="480" customFormat="1">
      <c r="A7265" s="13"/>
      <c r="B7265" s="8"/>
      <c r="C7265" s="83">
        <v>325</v>
      </c>
      <c r="D7265" s="375" t="s">
        <v>311</v>
      </c>
      <c r="E7265" s="266"/>
      <c r="F7265" s="321"/>
      <c r="G7265" s="282"/>
      <c r="H7265" s="283"/>
      <c r="I7265" s="33"/>
      <c r="J7265" s="33"/>
      <c r="K7265" s="33"/>
      <c r="L7265" s="33"/>
      <c r="M7265" s="33"/>
      <c r="N7265" s="33"/>
      <c r="O7265" s="33"/>
      <c r="P7265" s="33"/>
      <c r="Q7265" s="33"/>
      <c r="R7265" s="33"/>
      <c r="S7265" s="33"/>
      <c r="T7265" s="33"/>
      <c r="U7265" s="33"/>
      <c r="V7265" s="33"/>
      <c r="W7265" s="33"/>
      <c r="X7265" s="282"/>
      <c r="Y7265" s="33"/>
      <c r="Z7265" s="284"/>
      <c r="AA7265" s="284"/>
      <c r="AB7265" s="33"/>
      <c r="AC7265" s="33"/>
      <c r="AD7265" s="33"/>
      <c r="AE7265" s="33"/>
      <c r="AF7265" s="33"/>
      <c r="AG7265" s="33"/>
      <c r="AH7265" s="33"/>
      <c r="AI7265" s="33"/>
      <c r="AJ7265" s="33"/>
      <c r="AK7265" s="33"/>
      <c r="AL7265" s="33"/>
      <c r="AM7265" s="33"/>
      <c r="AN7265" s="33"/>
      <c r="AO7265" s="33"/>
      <c r="AP7265" s="34"/>
      <c r="AQ7265" s="34"/>
      <c r="AR7265" s="28"/>
      <c r="AS7265" s="29"/>
      <c r="AT7265" s="29"/>
      <c r="AU7265" s="29"/>
    </row>
    <row r="7266" spans="1:47" s="480" customFormat="1">
      <c r="A7266" s="13"/>
      <c r="B7266" s="8"/>
      <c r="C7266" s="8"/>
      <c r="D7266" s="472" t="s">
        <v>312</v>
      </c>
      <c r="E7266" s="266"/>
      <c r="F7266" s="321"/>
      <c r="G7266" s="282"/>
      <c r="H7266" s="283"/>
      <c r="I7266" s="33"/>
      <c r="J7266" s="33"/>
      <c r="K7266" s="33"/>
      <c r="L7266" s="33"/>
      <c r="M7266" s="33"/>
      <c r="N7266" s="33"/>
      <c r="O7266" s="33"/>
      <c r="P7266" s="33"/>
      <c r="Q7266" s="33"/>
      <c r="R7266" s="33"/>
      <c r="S7266" s="33"/>
      <c r="T7266" s="33"/>
      <c r="U7266" s="33"/>
      <c r="V7266" s="33"/>
      <c r="W7266" s="33"/>
      <c r="X7266" s="282"/>
      <c r="Y7266" s="33"/>
      <c r="Z7266" s="284"/>
      <c r="AA7266" s="284"/>
      <c r="AB7266" s="33"/>
      <c r="AC7266" s="33"/>
      <c r="AD7266" s="33"/>
      <c r="AE7266" s="33"/>
      <c r="AF7266" s="33"/>
      <c r="AG7266" s="33"/>
      <c r="AH7266" s="33"/>
      <c r="AI7266" s="33"/>
      <c r="AJ7266" s="33"/>
      <c r="AK7266" s="33"/>
      <c r="AL7266" s="33"/>
      <c r="AM7266" s="33"/>
      <c r="AN7266" s="33"/>
      <c r="AO7266" s="33"/>
      <c r="AP7266" s="34"/>
      <c r="AQ7266" s="34"/>
      <c r="AR7266" s="28"/>
      <c r="AS7266" s="29"/>
      <c r="AT7266" s="29"/>
      <c r="AU7266" s="29"/>
    </row>
    <row r="7267" spans="1:47" s="480" customFormat="1">
      <c r="A7267" s="13"/>
      <c r="B7267" s="8"/>
      <c r="C7267" s="8"/>
      <c r="D7267" s="473" t="s">
        <v>278</v>
      </c>
      <c r="E7267" s="266"/>
      <c r="F7267" s="321"/>
      <c r="G7267" s="282"/>
      <c r="H7267" s="283"/>
      <c r="I7267" s="33"/>
      <c r="J7267" s="33"/>
      <c r="K7267" s="33"/>
      <c r="L7267" s="33"/>
      <c r="M7267" s="33"/>
      <c r="N7267" s="33"/>
      <c r="O7267" s="33"/>
      <c r="P7267" s="33"/>
      <c r="Q7267" s="33"/>
      <c r="R7267" s="33"/>
      <c r="S7267" s="33"/>
      <c r="T7267" s="33"/>
      <c r="U7267" s="33"/>
      <c r="V7267" s="33"/>
      <c r="W7267" s="33"/>
      <c r="X7267" s="282"/>
      <c r="Y7267" s="33"/>
      <c r="Z7267" s="284"/>
      <c r="AA7267" s="284"/>
      <c r="AB7267" s="33"/>
      <c r="AC7267" s="33"/>
      <c r="AD7267" s="33"/>
      <c r="AE7267" s="33"/>
      <c r="AF7267" s="33"/>
      <c r="AG7267" s="33"/>
      <c r="AH7267" s="33"/>
      <c r="AI7267" s="33"/>
      <c r="AJ7267" s="33"/>
      <c r="AK7267" s="33"/>
      <c r="AL7267" s="33"/>
      <c r="AM7267" s="33"/>
      <c r="AN7267" s="33"/>
      <c r="AO7267" s="33"/>
      <c r="AP7267" s="34"/>
      <c r="AQ7267" s="34"/>
      <c r="AR7267" s="28"/>
      <c r="AS7267" s="29"/>
      <c r="AT7267" s="29"/>
      <c r="AU7267" s="29"/>
    </row>
    <row r="7268" spans="1:47" s="480" customFormat="1">
      <c r="A7268" s="13"/>
      <c r="B7268" s="8"/>
      <c r="C7268" s="8"/>
      <c r="D7268" s="471" t="s">
        <v>313</v>
      </c>
      <c r="E7268" s="266"/>
      <c r="F7268" s="261">
        <v>35000000</v>
      </c>
      <c r="G7268" s="282">
        <f>SUM(H7269:H7270)</f>
        <v>34650000</v>
      </c>
      <c r="H7268" s="283"/>
      <c r="I7268" s="33"/>
      <c r="J7268" s="33"/>
      <c r="K7268" s="33"/>
      <c r="L7268" s="33"/>
      <c r="M7268" s="33"/>
      <c r="N7268" s="33"/>
      <c r="O7268" s="33"/>
      <c r="P7268" s="33"/>
      <c r="Q7268" s="33"/>
      <c r="R7268" s="33"/>
      <c r="S7268" s="33"/>
      <c r="T7268" s="33"/>
      <c r="U7268" s="33"/>
      <c r="V7268" s="33"/>
      <c r="W7268" s="33"/>
      <c r="X7268" s="282"/>
      <c r="Y7268" s="33"/>
      <c r="Z7268" s="284"/>
      <c r="AA7268" s="284"/>
      <c r="AB7268" s="33"/>
      <c r="AC7268" s="33"/>
      <c r="AD7268" s="33"/>
      <c r="AE7268" s="33"/>
      <c r="AF7268" s="33"/>
      <c r="AG7268" s="33"/>
      <c r="AH7268" s="33"/>
      <c r="AI7268" s="33"/>
      <c r="AJ7268" s="33"/>
      <c r="AK7268" s="33"/>
      <c r="AL7268" s="33"/>
      <c r="AM7268" s="33"/>
      <c r="AN7268" s="33"/>
      <c r="AO7268" s="33"/>
      <c r="AP7268" s="34"/>
      <c r="AQ7268" s="34"/>
      <c r="AR7268" s="28"/>
      <c r="AS7268" s="29"/>
      <c r="AT7268" s="29"/>
      <c r="AU7268" s="29"/>
    </row>
    <row r="7269" spans="1:47" s="531" customFormat="1">
      <c r="A7269" s="13"/>
      <c r="B7269" s="8"/>
      <c r="C7269" s="8"/>
      <c r="D7269" s="344" t="s">
        <v>1690</v>
      </c>
      <c r="E7269" s="266"/>
      <c r="F7269" s="261"/>
      <c r="G7269" s="282"/>
      <c r="H7269" s="283">
        <v>19250000</v>
      </c>
      <c r="I7269" s="33">
        <v>500000</v>
      </c>
      <c r="J7269" s="33"/>
      <c r="K7269" s="33"/>
      <c r="L7269" s="33"/>
      <c r="M7269" s="33"/>
      <c r="N7269" s="33"/>
      <c r="O7269" s="33"/>
      <c r="P7269" s="33"/>
      <c r="Q7269" s="33"/>
      <c r="R7269" s="33"/>
      <c r="S7269" s="33"/>
      <c r="T7269" s="33"/>
      <c r="U7269" s="33"/>
      <c r="V7269" s="33"/>
      <c r="W7269" s="33"/>
      <c r="X7269" s="282"/>
      <c r="Y7269" s="33"/>
      <c r="Z7269" s="284"/>
      <c r="AA7269" s="284"/>
      <c r="AB7269" s="33"/>
      <c r="AC7269" s="33"/>
      <c r="AD7269" s="33"/>
      <c r="AE7269" s="33"/>
      <c r="AF7269" s="33"/>
      <c r="AG7269" s="33"/>
      <c r="AH7269" s="33"/>
      <c r="AI7269" s="33"/>
      <c r="AJ7269" s="33"/>
      <c r="AK7269" s="33"/>
      <c r="AL7269" s="33"/>
      <c r="AM7269" s="33"/>
      <c r="AN7269" s="33"/>
      <c r="AO7269" s="33"/>
      <c r="AP7269" s="34"/>
      <c r="AQ7269" s="34"/>
      <c r="AR7269" s="28"/>
      <c r="AS7269" s="29"/>
      <c r="AT7269" s="29"/>
      <c r="AU7269" s="29"/>
    </row>
    <row r="7270" spans="1:47" s="531" customFormat="1">
      <c r="A7270" s="13"/>
      <c r="B7270" s="8"/>
      <c r="C7270" s="8"/>
      <c r="D7270" s="344" t="s">
        <v>1691</v>
      </c>
      <c r="E7270" s="266"/>
      <c r="F7270" s="261"/>
      <c r="G7270" s="282"/>
      <c r="H7270" s="283">
        <v>15400000</v>
      </c>
      <c r="I7270" s="33"/>
      <c r="J7270" s="33"/>
      <c r="K7270" s="33"/>
      <c r="L7270" s="33"/>
      <c r="M7270" s="33"/>
      <c r="N7270" s="33"/>
      <c r="O7270" s="33"/>
      <c r="P7270" s="33"/>
      <c r="Q7270" s="33"/>
      <c r="R7270" s="33"/>
      <c r="S7270" s="33"/>
      <c r="T7270" s="33"/>
      <c r="U7270" s="33"/>
      <c r="V7270" s="33"/>
      <c r="W7270" s="33"/>
      <c r="X7270" s="282"/>
      <c r="Y7270" s="33"/>
      <c r="Z7270" s="284"/>
      <c r="AA7270" s="284"/>
      <c r="AB7270" s="33"/>
      <c r="AC7270" s="33"/>
      <c r="AD7270" s="33"/>
      <c r="AE7270" s="33"/>
      <c r="AF7270" s="33"/>
      <c r="AG7270" s="33"/>
      <c r="AH7270" s="33"/>
      <c r="AI7270" s="33"/>
      <c r="AJ7270" s="33"/>
      <c r="AK7270" s="33"/>
      <c r="AL7270" s="33"/>
      <c r="AM7270" s="33"/>
      <c r="AN7270" s="33"/>
      <c r="AO7270" s="33"/>
      <c r="AP7270" s="34"/>
      <c r="AQ7270" s="34"/>
      <c r="AR7270" s="28"/>
      <c r="AS7270" s="29"/>
      <c r="AT7270" s="29"/>
      <c r="AU7270" s="29"/>
    </row>
    <row r="7271" spans="1:47" s="480" customFormat="1">
      <c r="A7271" s="13"/>
      <c r="B7271" s="8"/>
      <c r="C7271" s="8"/>
      <c r="D7271" s="240"/>
      <c r="E7271" s="266"/>
      <c r="F7271" s="321"/>
      <c r="G7271" s="282"/>
      <c r="H7271" s="283"/>
      <c r="I7271" s="33"/>
      <c r="J7271" s="33"/>
      <c r="K7271" s="33"/>
      <c r="L7271" s="33"/>
      <c r="M7271" s="33"/>
      <c r="N7271" s="33"/>
      <c r="O7271" s="33"/>
      <c r="P7271" s="33"/>
      <c r="Q7271" s="33"/>
      <c r="R7271" s="33"/>
      <c r="S7271" s="33"/>
      <c r="T7271" s="33"/>
      <c r="U7271" s="33"/>
      <c r="V7271" s="33"/>
      <c r="W7271" s="33"/>
      <c r="X7271" s="282"/>
      <c r="Y7271" s="33"/>
      <c r="Z7271" s="284"/>
      <c r="AA7271" s="284"/>
      <c r="AB7271" s="33"/>
      <c r="AC7271" s="33"/>
      <c r="AD7271" s="33"/>
      <c r="AE7271" s="33"/>
      <c r="AF7271" s="33"/>
      <c r="AG7271" s="33"/>
      <c r="AH7271" s="33"/>
      <c r="AI7271" s="33"/>
      <c r="AJ7271" s="33"/>
      <c r="AK7271" s="33"/>
      <c r="AL7271" s="33"/>
      <c r="AM7271" s="33"/>
      <c r="AN7271" s="33"/>
      <c r="AO7271" s="33"/>
      <c r="AP7271" s="34"/>
      <c r="AQ7271" s="34"/>
      <c r="AR7271" s="28"/>
      <c r="AS7271" s="29"/>
      <c r="AT7271" s="29"/>
      <c r="AU7271" s="29"/>
    </row>
    <row r="7272" spans="1:47" s="480" customFormat="1">
      <c r="A7272" s="13"/>
      <c r="B7272" s="8"/>
      <c r="C7272" s="8"/>
      <c r="D7272" s="240"/>
      <c r="E7272" s="266"/>
      <c r="F7272" s="321"/>
      <c r="G7272" s="282"/>
      <c r="H7272" s="283"/>
      <c r="I7272" s="33"/>
      <c r="J7272" s="33"/>
      <c r="K7272" s="33"/>
      <c r="L7272" s="33"/>
      <c r="M7272" s="33"/>
      <c r="N7272" s="33"/>
      <c r="O7272" s="33"/>
      <c r="P7272" s="33"/>
      <c r="Q7272" s="33"/>
      <c r="R7272" s="33"/>
      <c r="S7272" s="33"/>
      <c r="T7272" s="33"/>
      <c r="U7272" s="33"/>
      <c r="V7272" s="33"/>
      <c r="W7272" s="33"/>
      <c r="X7272" s="282"/>
      <c r="Y7272" s="33"/>
      <c r="Z7272" s="284"/>
      <c r="AA7272" s="284"/>
      <c r="AB7272" s="33"/>
      <c r="AC7272" s="33"/>
      <c r="AD7272" s="33"/>
      <c r="AE7272" s="33"/>
      <c r="AF7272" s="33"/>
      <c r="AG7272" s="33"/>
      <c r="AH7272" s="33"/>
      <c r="AI7272" s="33"/>
      <c r="AJ7272" s="33"/>
      <c r="AK7272" s="33"/>
      <c r="AL7272" s="33"/>
      <c r="AM7272" s="33"/>
      <c r="AN7272" s="33"/>
      <c r="AO7272" s="33"/>
      <c r="AP7272" s="34"/>
      <c r="AQ7272" s="34"/>
      <c r="AR7272" s="28"/>
      <c r="AS7272" s="29"/>
      <c r="AT7272" s="29"/>
      <c r="AU7272" s="29"/>
    </row>
    <row r="7273" spans="1:47" s="480" customFormat="1">
      <c r="A7273" s="13"/>
      <c r="B7273" s="8"/>
      <c r="C7273" s="83">
        <v>326</v>
      </c>
      <c r="D7273" s="375" t="s">
        <v>314</v>
      </c>
      <c r="E7273" s="266"/>
      <c r="F7273" s="321"/>
      <c r="G7273" s="282"/>
      <c r="H7273" s="283"/>
      <c r="I7273" s="33"/>
      <c r="J7273" s="33"/>
      <c r="K7273" s="33"/>
      <c r="L7273" s="33"/>
      <c r="M7273" s="33"/>
      <c r="N7273" s="33"/>
      <c r="O7273" s="33"/>
      <c r="P7273" s="33"/>
      <c r="Q7273" s="33"/>
      <c r="R7273" s="33"/>
      <c r="S7273" s="33"/>
      <c r="T7273" s="33"/>
      <c r="U7273" s="33"/>
      <c r="V7273" s="33"/>
      <c r="W7273" s="33"/>
      <c r="X7273" s="282"/>
      <c r="Y7273" s="33"/>
      <c r="Z7273" s="284"/>
      <c r="AA7273" s="284"/>
      <c r="AB7273" s="33"/>
      <c r="AC7273" s="33"/>
      <c r="AD7273" s="33"/>
      <c r="AE7273" s="33"/>
      <c r="AF7273" s="33"/>
      <c r="AG7273" s="33"/>
      <c r="AH7273" s="33"/>
      <c r="AI7273" s="33"/>
      <c r="AJ7273" s="33"/>
      <c r="AK7273" s="33"/>
      <c r="AL7273" s="33"/>
      <c r="AM7273" s="33"/>
      <c r="AN7273" s="33"/>
      <c r="AO7273" s="33"/>
      <c r="AP7273" s="34"/>
      <c r="AQ7273" s="34"/>
      <c r="AR7273" s="28"/>
      <c r="AS7273" s="29"/>
      <c r="AT7273" s="29"/>
      <c r="AU7273" s="29"/>
    </row>
    <row r="7274" spans="1:47" s="480" customFormat="1">
      <c r="A7274" s="13"/>
      <c r="B7274" s="8"/>
      <c r="C7274" s="8"/>
      <c r="D7274" s="472" t="s">
        <v>315</v>
      </c>
      <c r="E7274" s="266"/>
      <c r="F7274" s="321"/>
      <c r="G7274" s="282"/>
      <c r="H7274" s="283"/>
      <c r="I7274" s="33"/>
      <c r="J7274" s="33"/>
      <c r="K7274" s="33"/>
      <c r="L7274" s="33"/>
      <c r="M7274" s="33"/>
      <c r="N7274" s="33"/>
      <c r="O7274" s="33"/>
      <c r="P7274" s="33"/>
      <c r="Q7274" s="33"/>
      <c r="R7274" s="33"/>
      <c r="S7274" s="33"/>
      <c r="T7274" s="33"/>
      <c r="U7274" s="33"/>
      <c r="V7274" s="33"/>
      <c r="W7274" s="33"/>
      <c r="X7274" s="282"/>
      <c r="Y7274" s="33"/>
      <c r="Z7274" s="284"/>
      <c r="AA7274" s="284"/>
      <c r="AB7274" s="33"/>
      <c r="AC7274" s="33"/>
      <c r="AD7274" s="33"/>
      <c r="AE7274" s="33"/>
      <c r="AF7274" s="33"/>
      <c r="AG7274" s="33"/>
      <c r="AH7274" s="33"/>
      <c r="AI7274" s="33"/>
      <c r="AJ7274" s="33"/>
      <c r="AK7274" s="33"/>
      <c r="AL7274" s="33"/>
      <c r="AM7274" s="33"/>
      <c r="AN7274" s="33"/>
      <c r="AO7274" s="33"/>
      <c r="AP7274" s="34"/>
      <c r="AQ7274" s="34"/>
      <c r="AR7274" s="28"/>
      <c r="AS7274" s="29"/>
      <c r="AT7274" s="29"/>
      <c r="AU7274" s="29"/>
    </row>
    <row r="7275" spans="1:47" s="480" customFormat="1">
      <c r="A7275" s="13"/>
      <c r="B7275" s="8"/>
      <c r="C7275" s="8"/>
      <c r="D7275" s="473" t="s">
        <v>188</v>
      </c>
      <c r="E7275" s="266"/>
      <c r="F7275" s="321"/>
      <c r="G7275" s="282"/>
      <c r="H7275" s="283"/>
      <c r="I7275" s="33"/>
      <c r="J7275" s="33"/>
      <c r="K7275" s="33"/>
      <c r="L7275" s="33"/>
      <c r="M7275" s="33"/>
      <c r="N7275" s="33"/>
      <c r="O7275" s="33"/>
      <c r="P7275" s="33"/>
      <c r="Q7275" s="33"/>
      <c r="R7275" s="33"/>
      <c r="S7275" s="33"/>
      <c r="T7275" s="33"/>
      <c r="U7275" s="33"/>
      <c r="V7275" s="33"/>
      <c r="W7275" s="33"/>
      <c r="X7275" s="282"/>
      <c r="Y7275" s="33"/>
      <c r="Z7275" s="284"/>
      <c r="AA7275" s="284"/>
      <c r="AB7275" s="33"/>
      <c r="AC7275" s="33"/>
      <c r="AD7275" s="33"/>
      <c r="AE7275" s="33"/>
      <c r="AF7275" s="33"/>
      <c r="AG7275" s="33"/>
      <c r="AH7275" s="33"/>
      <c r="AI7275" s="33"/>
      <c r="AJ7275" s="33"/>
      <c r="AK7275" s="33"/>
      <c r="AL7275" s="33"/>
      <c r="AM7275" s="33"/>
      <c r="AN7275" s="33"/>
      <c r="AO7275" s="33"/>
      <c r="AP7275" s="34"/>
      <c r="AQ7275" s="34"/>
      <c r="AR7275" s="28"/>
      <c r="AS7275" s="29"/>
      <c r="AT7275" s="29"/>
      <c r="AU7275" s="29"/>
    </row>
    <row r="7276" spans="1:47" s="531" customFormat="1" ht="15">
      <c r="A7276" s="13"/>
      <c r="B7276" s="8"/>
      <c r="C7276" s="8"/>
      <c r="D7276" s="506" t="s">
        <v>557</v>
      </c>
      <c r="E7276" s="266"/>
      <c r="F7276" s="321"/>
      <c r="G7276" s="282"/>
      <c r="H7276" s="283"/>
      <c r="I7276" s="33"/>
      <c r="J7276" s="33"/>
      <c r="K7276" s="33"/>
      <c r="L7276" s="33"/>
      <c r="M7276" s="33"/>
      <c r="N7276" s="33"/>
      <c r="O7276" s="33"/>
      <c r="P7276" s="33"/>
      <c r="Q7276" s="33"/>
      <c r="R7276" s="33"/>
      <c r="S7276" s="33"/>
      <c r="T7276" s="33"/>
      <c r="U7276" s="33"/>
      <c r="V7276" s="33"/>
      <c r="W7276" s="33"/>
      <c r="X7276" s="282"/>
      <c r="Y7276" s="33"/>
      <c r="Z7276" s="284"/>
      <c r="AA7276" s="284"/>
      <c r="AB7276" s="33"/>
      <c r="AC7276" s="33"/>
      <c r="AD7276" s="33"/>
      <c r="AE7276" s="33"/>
      <c r="AF7276" s="33"/>
      <c r="AG7276" s="33"/>
      <c r="AH7276" s="33"/>
      <c r="AI7276" s="33"/>
      <c r="AJ7276" s="33"/>
      <c r="AK7276" s="33"/>
      <c r="AL7276" s="33"/>
      <c r="AM7276" s="33"/>
      <c r="AN7276" s="33"/>
      <c r="AO7276" s="33"/>
      <c r="AP7276" s="34"/>
      <c r="AQ7276" s="34"/>
      <c r="AR7276" s="28"/>
      <c r="AS7276" s="29"/>
      <c r="AT7276" s="29"/>
      <c r="AU7276" s="29"/>
    </row>
    <row r="7277" spans="1:47" s="480" customFormat="1">
      <c r="A7277" s="13"/>
      <c r="B7277" s="8"/>
      <c r="C7277" s="8"/>
      <c r="D7277" s="344" t="s">
        <v>1692</v>
      </c>
      <c r="E7277" s="266"/>
      <c r="F7277" s="261">
        <v>200000</v>
      </c>
      <c r="G7277" s="282">
        <f>SUM(H7277)</f>
        <v>200000</v>
      </c>
      <c r="H7277" s="283">
        <v>200000</v>
      </c>
      <c r="I7277" s="33"/>
      <c r="J7277" s="33"/>
      <c r="K7277" s="33"/>
      <c r="L7277" s="33"/>
      <c r="M7277" s="33"/>
      <c r="N7277" s="33"/>
      <c r="O7277" s="33"/>
      <c r="P7277" s="33"/>
      <c r="Q7277" s="33"/>
      <c r="R7277" s="33"/>
      <c r="S7277" s="33"/>
      <c r="T7277" s="33"/>
      <c r="U7277" s="33"/>
      <c r="V7277" s="33"/>
      <c r="W7277" s="33"/>
      <c r="X7277" s="282"/>
      <c r="Y7277" s="33"/>
      <c r="Z7277" s="284"/>
      <c r="AA7277" s="284"/>
      <c r="AB7277" s="33"/>
      <c r="AC7277" s="33"/>
      <c r="AD7277" s="33"/>
      <c r="AE7277" s="33"/>
      <c r="AF7277" s="33"/>
      <c r="AG7277" s="33"/>
      <c r="AH7277" s="33"/>
      <c r="AI7277" s="33"/>
      <c r="AJ7277" s="33"/>
      <c r="AK7277" s="33">
        <v>200000</v>
      </c>
      <c r="AL7277" s="33"/>
      <c r="AM7277" s="33"/>
      <c r="AN7277" s="33"/>
      <c r="AO7277" s="33"/>
      <c r="AP7277" s="34"/>
      <c r="AQ7277" s="34"/>
      <c r="AR7277" s="28"/>
      <c r="AS7277" s="29"/>
      <c r="AT7277" s="29"/>
      <c r="AU7277" s="29"/>
    </row>
    <row r="7278" spans="1:47" s="480" customFormat="1">
      <c r="A7278" s="13"/>
      <c r="B7278" s="8"/>
      <c r="C7278" s="8"/>
      <c r="D7278" s="240"/>
      <c r="E7278" s="266"/>
      <c r="F7278" s="321"/>
      <c r="G7278" s="282"/>
      <c r="H7278" s="283"/>
      <c r="I7278" s="33"/>
      <c r="J7278" s="33"/>
      <c r="K7278" s="33"/>
      <c r="L7278" s="33"/>
      <c r="M7278" s="33"/>
      <c r="N7278" s="33"/>
      <c r="O7278" s="33"/>
      <c r="P7278" s="33"/>
      <c r="Q7278" s="33"/>
      <c r="R7278" s="33"/>
      <c r="S7278" s="33"/>
      <c r="T7278" s="33"/>
      <c r="U7278" s="33"/>
      <c r="V7278" s="33"/>
      <c r="W7278" s="33"/>
      <c r="X7278" s="282"/>
      <c r="Y7278" s="33"/>
      <c r="Z7278" s="284"/>
      <c r="AA7278" s="284"/>
      <c r="AB7278" s="33"/>
      <c r="AC7278" s="33"/>
      <c r="AD7278" s="33"/>
      <c r="AE7278" s="33"/>
      <c r="AF7278" s="33"/>
      <c r="AG7278" s="33"/>
      <c r="AH7278" s="33"/>
      <c r="AI7278" s="33"/>
      <c r="AJ7278" s="33"/>
      <c r="AK7278" s="33"/>
      <c r="AL7278" s="33"/>
      <c r="AM7278" s="33"/>
      <c r="AN7278" s="33"/>
      <c r="AO7278" s="33"/>
      <c r="AP7278" s="34"/>
      <c r="AQ7278" s="34"/>
      <c r="AR7278" s="28"/>
      <c r="AS7278" s="29"/>
      <c r="AT7278" s="29"/>
      <c r="AU7278" s="29"/>
    </row>
    <row r="7279" spans="1:47" s="480" customFormat="1">
      <c r="A7279" s="13"/>
      <c r="B7279" s="8"/>
      <c r="C7279" s="8"/>
      <c r="D7279" s="240"/>
      <c r="E7279" s="266"/>
      <c r="F7279" s="321"/>
      <c r="G7279" s="282"/>
      <c r="H7279" s="283"/>
      <c r="I7279" s="33"/>
      <c r="J7279" s="33"/>
      <c r="K7279" s="33"/>
      <c r="L7279" s="33"/>
      <c r="M7279" s="33"/>
      <c r="N7279" s="33"/>
      <c r="O7279" s="33"/>
      <c r="P7279" s="33"/>
      <c r="Q7279" s="33"/>
      <c r="R7279" s="33"/>
      <c r="S7279" s="33"/>
      <c r="T7279" s="33"/>
      <c r="U7279" s="33"/>
      <c r="V7279" s="33"/>
      <c r="W7279" s="33"/>
      <c r="X7279" s="282"/>
      <c r="Y7279" s="33"/>
      <c r="Z7279" s="284"/>
      <c r="AA7279" s="284"/>
      <c r="AB7279" s="33"/>
      <c r="AC7279" s="33"/>
      <c r="AD7279" s="33"/>
      <c r="AE7279" s="33"/>
      <c r="AF7279" s="33"/>
      <c r="AG7279" s="33"/>
      <c r="AH7279" s="33"/>
      <c r="AI7279" s="33"/>
      <c r="AJ7279" s="33"/>
      <c r="AK7279" s="33"/>
      <c r="AL7279" s="33"/>
      <c r="AM7279" s="33"/>
      <c r="AN7279" s="33"/>
      <c r="AO7279" s="33"/>
      <c r="AP7279" s="34"/>
      <c r="AQ7279" s="34"/>
      <c r="AR7279" s="28"/>
      <c r="AS7279" s="29"/>
      <c r="AT7279" s="29"/>
      <c r="AU7279" s="29"/>
    </row>
    <row r="7280" spans="1:47" s="531" customFormat="1" ht="15">
      <c r="A7280" s="13"/>
      <c r="B7280" s="8"/>
      <c r="C7280" s="8"/>
      <c r="D7280" s="505" t="s">
        <v>859</v>
      </c>
      <c r="E7280" s="266"/>
      <c r="F7280" s="321"/>
      <c r="G7280" s="282"/>
      <c r="H7280" s="283"/>
      <c r="I7280" s="33"/>
      <c r="J7280" s="33"/>
      <c r="K7280" s="33"/>
      <c r="L7280" s="33"/>
      <c r="M7280" s="33"/>
      <c r="N7280" s="33"/>
      <c r="O7280" s="33"/>
      <c r="P7280" s="33"/>
      <c r="Q7280" s="33"/>
      <c r="R7280" s="33"/>
      <c r="S7280" s="33"/>
      <c r="T7280" s="33"/>
      <c r="U7280" s="33"/>
      <c r="V7280" s="33"/>
      <c r="W7280" s="33"/>
      <c r="X7280" s="282"/>
      <c r="Y7280" s="33"/>
      <c r="Z7280" s="284"/>
      <c r="AA7280" s="284"/>
      <c r="AB7280" s="33"/>
      <c r="AC7280" s="33"/>
      <c r="AD7280" s="33"/>
      <c r="AE7280" s="33"/>
      <c r="AF7280" s="33"/>
      <c r="AG7280" s="33"/>
      <c r="AH7280" s="33"/>
      <c r="AI7280" s="33"/>
      <c r="AJ7280" s="33"/>
      <c r="AK7280" s="33"/>
      <c r="AL7280" s="33"/>
      <c r="AM7280" s="33"/>
      <c r="AN7280" s="33"/>
      <c r="AO7280" s="33"/>
      <c r="AP7280" s="34"/>
      <c r="AQ7280" s="34"/>
      <c r="AR7280" s="28"/>
      <c r="AS7280" s="29"/>
      <c r="AT7280" s="29"/>
      <c r="AU7280" s="29"/>
    </row>
    <row r="7281" spans="1:256" s="531" customFormat="1">
      <c r="A7281" s="13"/>
      <c r="B7281" s="8"/>
      <c r="C7281" s="8"/>
      <c r="D7281" s="344" t="s">
        <v>1693</v>
      </c>
      <c r="E7281" s="266"/>
      <c r="F7281" s="321"/>
      <c r="G7281" s="282"/>
      <c r="H7281" s="283"/>
      <c r="I7281" s="33"/>
      <c r="J7281" s="33"/>
      <c r="K7281" s="33"/>
      <c r="L7281" s="33"/>
      <c r="M7281" s="33"/>
      <c r="N7281" s="33">
        <v>105000000</v>
      </c>
      <c r="O7281" s="33"/>
      <c r="P7281" s="33"/>
      <c r="Q7281" s="33"/>
      <c r="R7281" s="33"/>
      <c r="S7281" s="33"/>
      <c r="T7281" s="33"/>
      <c r="U7281" s="33"/>
      <c r="V7281" s="33"/>
      <c r="W7281" s="33"/>
      <c r="X7281" s="282"/>
      <c r="Y7281" s="33"/>
      <c r="Z7281" s="284"/>
      <c r="AA7281" s="284"/>
      <c r="AB7281" s="33"/>
      <c r="AC7281" s="33"/>
      <c r="AD7281" s="33"/>
      <c r="AE7281" s="33"/>
      <c r="AF7281" s="33"/>
      <c r="AG7281" s="33"/>
      <c r="AH7281" s="33"/>
      <c r="AI7281" s="33"/>
      <c r="AJ7281" s="33"/>
      <c r="AK7281" s="33"/>
      <c r="AL7281" s="33"/>
      <c r="AM7281" s="33"/>
      <c r="AN7281" s="33"/>
      <c r="AO7281" s="33"/>
      <c r="AP7281" s="34"/>
      <c r="AQ7281" s="34"/>
      <c r="AR7281" s="28"/>
      <c r="AS7281" s="29"/>
      <c r="AT7281" s="29"/>
      <c r="AU7281" s="29"/>
    </row>
    <row r="7282" spans="1:256" s="531" customFormat="1">
      <c r="A7282" s="13"/>
      <c r="B7282" s="8"/>
      <c r="C7282" s="8"/>
      <c r="D7282" s="240"/>
      <c r="E7282" s="266"/>
      <c r="F7282" s="321"/>
      <c r="G7282" s="282"/>
      <c r="H7282" s="283"/>
      <c r="I7282" s="33"/>
      <c r="J7282" s="33"/>
      <c r="K7282" s="33"/>
      <c r="L7282" s="33"/>
      <c r="M7282" s="33"/>
      <c r="N7282" s="33"/>
      <c r="O7282" s="33"/>
      <c r="P7282" s="33"/>
      <c r="Q7282" s="33"/>
      <c r="R7282" s="33"/>
      <c r="S7282" s="33"/>
      <c r="T7282" s="33"/>
      <c r="U7282" s="33"/>
      <c r="V7282" s="33"/>
      <c r="W7282" s="33"/>
      <c r="X7282" s="282"/>
      <c r="Y7282" s="33"/>
      <c r="Z7282" s="284"/>
      <c r="AA7282" s="284"/>
      <c r="AB7282" s="33"/>
      <c r="AC7282" s="33"/>
      <c r="AD7282" s="33"/>
      <c r="AE7282" s="33"/>
      <c r="AF7282" s="33"/>
      <c r="AG7282" s="33"/>
      <c r="AH7282" s="33"/>
      <c r="AI7282" s="33"/>
      <c r="AJ7282" s="33"/>
      <c r="AK7282" s="33"/>
      <c r="AL7282" s="33"/>
      <c r="AM7282" s="33"/>
      <c r="AN7282" s="33"/>
      <c r="AO7282" s="33"/>
      <c r="AP7282" s="34"/>
      <c r="AQ7282" s="34"/>
      <c r="AR7282" s="28"/>
      <c r="AS7282" s="29"/>
      <c r="AT7282" s="29"/>
      <c r="AU7282" s="29"/>
    </row>
    <row r="7283" spans="1:256" s="531" customFormat="1">
      <c r="A7283" s="13"/>
      <c r="B7283" s="8"/>
      <c r="C7283" s="8"/>
      <c r="D7283" s="240"/>
      <c r="E7283" s="266"/>
      <c r="F7283" s="321"/>
      <c r="G7283" s="282"/>
      <c r="H7283" s="283"/>
      <c r="I7283" s="33"/>
      <c r="J7283" s="33"/>
      <c r="K7283" s="33"/>
      <c r="L7283" s="33"/>
      <c r="M7283" s="33"/>
      <c r="N7283" s="33"/>
      <c r="O7283" s="33"/>
      <c r="P7283" s="33"/>
      <c r="Q7283" s="33"/>
      <c r="R7283" s="33"/>
      <c r="S7283" s="33"/>
      <c r="T7283" s="33"/>
      <c r="U7283" s="33"/>
      <c r="V7283" s="33"/>
      <c r="W7283" s="33"/>
      <c r="X7283" s="282"/>
      <c r="Y7283" s="33"/>
      <c r="Z7283" s="284"/>
      <c r="AA7283" s="284"/>
      <c r="AB7283" s="33"/>
      <c r="AC7283" s="33"/>
      <c r="AD7283" s="33"/>
      <c r="AE7283" s="33"/>
      <c r="AF7283" s="33"/>
      <c r="AG7283" s="33"/>
      <c r="AH7283" s="33"/>
      <c r="AI7283" s="33"/>
      <c r="AJ7283" s="33"/>
      <c r="AK7283" s="33"/>
      <c r="AL7283" s="33"/>
      <c r="AM7283" s="33"/>
      <c r="AN7283" s="33"/>
      <c r="AO7283" s="33"/>
      <c r="AP7283" s="34"/>
      <c r="AQ7283" s="34"/>
      <c r="AR7283" s="28"/>
      <c r="AS7283" s="29"/>
      <c r="AT7283" s="29"/>
      <c r="AU7283" s="29"/>
    </row>
    <row r="7284" spans="1:256" s="480" customFormat="1">
      <c r="A7284" s="13"/>
      <c r="B7284" s="8"/>
      <c r="C7284" s="8"/>
      <c r="D7284" s="240"/>
      <c r="E7284" s="266"/>
      <c r="F7284" s="321"/>
      <c r="G7284" s="282"/>
      <c r="H7284" s="283"/>
      <c r="I7284" s="33"/>
      <c r="J7284" s="33"/>
      <c r="K7284" s="33"/>
      <c r="L7284" s="33"/>
      <c r="M7284" s="33"/>
      <c r="N7284" s="33"/>
      <c r="O7284" s="33"/>
      <c r="P7284" s="33"/>
      <c r="Q7284" s="33"/>
      <c r="R7284" s="33"/>
      <c r="S7284" s="33"/>
      <c r="T7284" s="33"/>
      <c r="U7284" s="33"/>
      <c r="V7284" s="33"/>
      <c r="W7284" s="33"/>
      <c r="X7284" s="282"/>
      <c r="Y7284" s="33"/>
      <c r="Z7284" s="284"/>
      <c r="AA7284" s="284"/>
      <c r="AB7284" s="33"/>
      <c r="AC7284" s="33"/>
      <c r="AD7284" s="33"/>
      <c r="AE7284" s="33"/>
      <c r="AF7284" s="33"/>
      <c r="AG7284" s="33"/>
      <c r="AH7284" s="33"/>
      <c r="AI7284" s="33"/>
      <c r="AJ7284" s="33"/>
      <c r="AK7284" s="33"/>
      <c r="AL7284" s="33"/>
      <c r="AM7284" s="33"/>
      <c r="AN7284" s="33"/>
      <c r="AO7284" s="33"/>
      <c r="AP7284" s="34"/>
      <c r="AQ7284" s="34"/>
      <c r="AR7284" s="28"/>
      <c r="AS7284" s="29"/>
      <c r="AT7284" s="29"/>
      <c r="AU7284" s="29"/>
    </row>
    <row r="7285" spans="1:256" s="480" customFormat="1">
      <c r="A7285" s="13"/>
      <c r="B7285" s="8"/>
      <c r="C7285" s="8"/>
      <c r="D7285" s="240"/>
      <c r="E7285" s="266"/>
      <c r="F7285" s="321"/>
      <c r="G7285" s="282"/>
      <c r="H7285" s="283"/>
      <c r="I7285" s="33"/>
      <c r="J7285" s="33"/>
      <c r="K7285" s="33"/>
      <c r="L7285" s="33"/>
      <c r="M7285" s="33"/>
      <c r="N7285" s="33"/>
      <c r="O7285" s="33"/>
      <c r="P7285" s="33"/>
      <c r="Q7285" s="33"/>
      <c r="R7285" s="33"/>
      <c r="S7285" s="33"/>
      <c r="T7285" s="33"/>
      <c r="U7285" s="33"/>
      <c r="V7285" s="33"/>
      <c r="W7285" s="33"/>
      <c r="X7285" s="282"/>
      <c r="Y7285" s="33"/>
      <c r="Z7285" s="284"/>
      <c r="AA7285" s="284"/>
      <c r="AB7285" s="33"/>
      <c r="AC7285" s="33"/>
      <c r="AD7285" s="33"/>
      <c r="AE7285" s="33"/>
      <c r="AF7285" s="33"/>
      <c r="AG7285" s="33"/>
      <c r="AH7285" s="33"/>
      <c r="AI7285" s="33"/>
      <c r="AJ7285" s="33"/>
      <c r="AK7285" s="33"/>
      <c r="AL7285" s="33"/>
      <c r="AM7285" s="33"/>
      <c r="AN7285" s="33"/>
      <c r="AO7285" s="33"/>
      <c r="AP7285" s="34"/>
      <c r="AQ7285" s="34"/>
      <c r="AR7285" s="28"/>
      <c r="AS7285" s="29"/>
      <c r="AT7285" s="29"/>
      <c r="AU7285" s="29"/>
    </row>
    <row r="7286" spans="1:256" s="402" customFormat="1">
      <c r="A7286" s="13"/>
      <c r="B7286" s="8"/>
      <c r="C7286" s="8"/>
      <c r="D7286" s="240"/>
      <c r="E7286" s="33"/>
      <c r="F7286" s="321"/>
      <c r="G7286" s="282"/>
      <c r="H7286" s="283"/>
      <c r="I7286" s="33"/>
      <c r="J7286" s="33"/>
      <c r="K7286" s="33"/>
      <c r="L7286" s="33"/>
      <c r="M7286" s="33"/>
      <c r="N7286" s="33"/>
      <c r="O7286" s="33"/>
      <c r="P7286" s="33"/>
      <c r="Q7286" s="33"/>
      <c r="R7286" s="33"/>
      <c r="S7286" s="33"/>
      <c r="T7286" s="33"/>
      <c r="U7286" s="33"/>
      <c r="V7286" s="33"/>
      <c r="W7286" s="33"/>
      <c r="X7286" s="282"/>
      <c r="Y7286" s="33"/>
      <c r="Z7286" s="284"/>
      <c r="AA7286" s="284"/>
      <c r="AB7286" s="33"/>
      <c r="AC7286" s="33"/>
      <c r="AD7286" s="33"/>
      <c r="AE7286" s="33"/>
      <c r="AF7286" s="33"/>
      <c r="AG7286" s="33"/>
      <c r="AH7286" s="33"/>
      <c r="AI7286" s="33"/>
      <c r="AJ7286" s="33"/>
      <c r="AK7286" s="33"/>
      <c r="AL7286" s="33"/>
      <c r="AM7286" s="33"/>
      <c r="AN7286" s="33"/>
      <c r="AO7286" s="33"/>
      <c r="AP7286" s="34"/>
      <c r="AQ7286" s="34"/>
      <c r="AR7286" s="28"/>
      <c r="AS7286" s="29"/>
      <c r="AT7286" s="29"/>
      <c r="AU7286" s="29"/>
    </row>
    <row r="7287" spans="1:256" s="24" customFormat="1">
      <c r="A7287" s="13"/>
      <c r="B7287" s="8"/>
      <c r="C7287" s="8"/>
      <c r="D7287" s="240"/>
      <c r="E7287" s="404"/>
      <c r="F7287" s="33"/>
      <c r="G7287" s="282"/>
      <c r="H7287" s="283"/>
      <c r="I7287" s="33"/>
      <c r="J7287" s="33"/>
      <c r="K7287" s="33"/>
      <c r="L7287" s="33"/>
      <c r="M7287" s="33"/>
      <c r="N7287" s="33"/>
      <c r="O7287" s="33"/>
      <c r="P7287" s="33"/>
      <c r="Q7287" s="33"/>
      <c r="R7287" s="33"/>
      <c r="S7287" s="33"/>
      <c r="T7287" s="33"/>
      <c r="U7287" s="33"/>
      <c r="V7287" s="33"/>
      <c r="W7287" s="33"/>
      <c r="X7287" s="282"/>
      <c r="Y7287" s="33"/>
      <c r="Z7287" s="284"/>
      <c r="AA7287" s="284"/>
      <c r="AB7287" s="33"/>
      <c r="AC7287" s="33"/>
      <c r="AD7287" s="33"/>
      <c r="AE7287" s="33"/>
      <c r="AF7287" s="33"/>
      <c r="AG7287" s="33"/>
      <c r="AH7287" s="33"/>
      <c r="AI7287" s="33"/>
      <c r="AJ7287" s="33"/>
      <c r="AK7287" s="33"/>
      <c r="AL7287" s="33"/>
      <c r="AM7287" s="33"/>
      <c r="AN7287" s="33"/>
      <c r="AO7287" s="33"/>
      <c r="AP7287" s="34"/>
      <c r="AQ7287" s="34"/>
      <c r="AR7287" s="28"/>
      <c r="AS7287" s="29"/>
      <c r="AT7287" s="29"/>
      <c r="AU7287" s="29"/>
      <c r="AV7287" s="402"/>
      <c r="AW7287" s="402"/>
      <c r="AX7287" s="402"/>
      <c r="AY7287" s="402"/>
      <c r="AZ7287" s="402"/>
      <c r="BA7287" s="402"/>
      <c r="BB7287" s="402"/>
      <c r="BC7287" s="402"/>
      <c r="BD7287" s="402"/>
      <c r="BE7287" s="402"/>
      <c r="BF7287" s="402"/>
      <c r="BG7287" s="402"/>
      <c r="BH7287" s="402"/>
      <c r="BI7287" s="402"/>
      <c r="BJ7287" s="402"/>
      <c r="BK7287" s="402"/>
      <c r="BL7287" s="402"/>
      <c r="BM7287" s="402"/>
      <c r="BN7287" s="402"/>
      <c r="BO7287" s="402"/>
      <c r="BP7287" s="402"/>
      <c r="BQ7287" s="402"/>
      <c r="BR7287" s="402"/>
      <c r="BS7287" s="402"/>
      <c r="BT7287" s="402"/>
      <c r="BU7287" s="402"/>
      <c r="BV7287" s="402"/>
      <c r="BW7287" s="402"/>
      <c r="BX7287" s="402"/>
      <c r="BY7287" s="402"/>
      <c r="BZ7287" s="402"/>
      <c r="CA7287" s="402"/>
      <c r="CB7287" s="402"/>
      <c r="CC7287" s="402"/>
      <c r="CD7287" s="402"/>
      <c r="CE7287" s="402"/>
      <c r="CF7287" s="402"/>
      <c r="CG7287" s="402"/>
      <c r="CH7287" s="402"/>
      <c r="CI7287" s="402"/>
      <c r="CJ7287" s="402"/>
      <c r="CK7287" s="402"/>
      <c r="CL7287" s="402"/>
      <c r="CM7287" s="402"/>
      <c r="CN7287" s="402"/>
      <c r="CO7287" s="402"/>
      <c r="CP7287" s="402"/>
      <c r="CQ7287" s="402"/>
      <c r="CR7287" s="402"/>
      <c r="CS7287" s="402"/>
      <c r="CT7287" s="402"/>
      <c r="CU7287" s="402"/>
      <c r="CV7287" s="402"/>
      <c r="CW7287" s="402"/>
      <c r="CX7287" s="402"/>
      <c r="CY7287" s="402"/>
      <c r="CZ7287" s="402"/>
      <c r="DA7287" s="402"/>
      <c r="DB7287" s="402"/>
      <c r="DC7287" s="402"/>
      <c r="DD7287" s="402"/>
      <c r="DE7287" s="402"/>
      <c r="DF7287" s="402"/>
      <c r="DG7287" s="402"/>
      <c r="DH7287" s="402"/>
      <c r="DI7287" s="402"/>
      <c r="DJ7287" s="402"/>
      <c r="DK7287" s="402"/>
      <c r="DL7287" s="402"/>
      <c r="DM7287" s="402"/>
      <c r="DN7287" s="402"/>
      <c r="DO7287" s="402"/>
      <c r="DP7287" s="402"/>
      <c r="DQ7287" s="402"/>
      <c r="DR7287" s="402"/>
      <c r="DS7287" s="402"/>
      <c r="DT7287" s="402"/>
      <c r="DU7287" s="402"/>
      <c r="DV7287" s="402"/>
      <c r="DW7287" s="402"/>
      <c r="DX7287" s="402"/>
      <c r="DY7287" s="402"/>
      <c r="DZ7287" s="402"/>
      <c r="EA7287" s="402"/>
      <c r="EB7287" s="402"/>
      <c r="EC7287" s="402"/>
      <c r="ED7287" s="402"/>
      <c r="EE7287" s="402"/>
      <c r="EF7287" s="402"/>
      <c r="EG7287" s="402"/>
      <c r="EH7287" s="402"/>
      <c r="EI7287" s="402"/>
      <c r="EJ7287" s="402"/>
      <c r="EK7287" s="402"/>
      <c r="EL7287" s="402"/>
      <c r="EM7287" s="402"/>
      <c r="EN7287" s="402"/>
      <c r="EO7287" s="402"/>
      <c r="EP7287" s="402"/>
      <c r="EQ7287" s="402"/>
      <c r="ER7287" s="402"/>
      <c r="ES7287" s="402"/>
      <c r="ET7287" s="402"/>
      <c r="EU7287" s="402"/>
      <c r="EV7287" s="402"/>
      <c r="EW7287" s="402"/>
      <c r="EX7287" s="402"/>
      <c r="EY7287" s="402"/>
      <c r="EZ7287" s="402"/>
      <c r="FA7287" s="402"/>
      <c r="FB7287" s="402"/>
      <c r="FC7287" s="402"/>
      <c r="FD7287" s="402"/>
      <c r="FE7287" s="402"/>
      <c r="FF7287" s="402"/>
      <c r="FG7287" s="402"/>
      <c r="FH7287" s="402"/>
      <c r="FI7287" s="402"/>
      <c r="FJ7287" s="402"/>
      <c r="FK7287" s="402"/>
      <c r="FL7287" s="402"/>
      <c r="FM7287" s="402"/>
      <c r="FN7287" s="402"/>
      <c r="FO7287" s="402"/>
      <c r="FP7287" s="402"/>
      <c r="FQ7287" s="402"/>
      <c r="FR7287" s="402"/>
      <c r="FS7287" s="402"/>
      <c r="FT7287" s="402"/>
      <c r="FU7287" s="402"/>
      <c r="FV7287" s="402"/>
      <c r="FW7287" s="402"/>
      <c r="FX7287" s="402"/>
      <c r="FY7287" s="402"/>
      <c r="FZ7287" s="402"/>
      <c r="GA7287" s="402"/>
      <c r="GB7287" s="402"/>
      <c r="GC7287" s="402"/>
      <c r="GD7287" s="402"/>
      <c r="GE7287" s="402"/>
      <c r="GF7287" s="402"/>
      <c r="GG7287" s="402"/>
      <c r="GH7287" s="402"/>
      <c r="GI7287" s="402"/>
      <c r="GJ7287" s="402"/>
      <c r="GK7287" s="402"/>
      <c r="GL7287" s="402"/>
      <c r="GM7287" s="402"/>
      <c r="GN7287" s="402"/>
      <c r="GO7287" s="402"/>
      <c r="GP7287" s="402"/>
      <c r="GQ7287" s="402"/>
      <c r="GR7287" s="402"/>
      <c r="GS7287" s="402"/>
      <c r="GT7287" s="402"/>
      <c r="GU7287" s="402"/>
      <c r="GV7287" s="402"/>
      <c r="GW7287" s="402"/>
      <c r="GX7287" s="402"/>
      <c r="GY7287" s="402"/>
      <c r="GZ7287" s="402"/>
      <c r="HA7287" s="402"/>
      <c r="HB7287" s="402"/>
      <c r="HC7287" s="402"/>
      <c r="HD7287" s="402"/>
      <c r="HE7287" s="402"/>
      <c r="HF7287" s="402"/>
      <c r="HG7287" s="402"/>
      <c r="HH7287" s="402"/>
      <c r="HI7287" s="402"/>
      <c r="HJ7287" s="402"/>
      <c r="HK7287" s="402"/>
      <c r="HL7287" s="402"/>
      <c r="HM7287" s="402"/>
      <c r="HN7287" s="402"/>
      <c r="HO7287" s="402"/>
      <c r="HP7287" s="402"/>
      <c r="HQ7287" s="402"/>
      <c r="HR7287" s="402"/>
      <c r="HS7287" s="402"/>
      <c r="HT7287" s="402"/>
      <c r="HU7287" s="402"/>
      <c r="HV7287" s="402"/>
      <c r="HW7287" s="402"/>
      <c r="HX7287" s="402"/>
      <c r="HY7287" s="402"/>
      <c r="HZ7287" s="402"/>
      <c r="IA7287" s="402"/>
      <c r="IB7287" s="402"/>
      <c r="IC7287" s="402"/>
      <c r="ID7287" s="402"/>
      <c r="IE7287" s="402"/>
      <c r="IF7287" s="402"/>
      <c r="IG7287" s="402"/>
      <c r="IH7287" s="402"/>
      <c r="II7287" s="402"/>
      <c r="IJ7287" s="402"/>
      <c r="IK7287" s="402"/>
      <c r="IL7287" s="402"/>
      <c r="IM7287" s="402"/>
      <c r="IN7287" s="402"/>
      <c r="IO7287" s="402"/>
      <c r="IP7287" s="402"/>
      <c r="IQ7287" s="402"/>
      <c r="IR7287" s="402"/>
      <c r="IS7287" s="402"/>
      <c r="IT7287" s="402"/>
      <c r="IU7287" s="402"/>
      <c r="IV7287" s="402"/>
    </row>
    <row r="7288" spans="1:256" s="86" customFormat="1">
      <c r="A7288" s="12"/>
      <c r="B7288" s="9">
        <v>3</v>
      </c>
      <c r="C7288" s="9" t="s">
        <v>16</v>
      </c>
      <c r="D7288" s="81" t="s">
        <v>10</v>
      </c>
      <c r="E7288" s="405">
        <v>369149965</v>
      </c>
      <c r="F7288" s="31">
        <f t="shared" ref="F7288:V7288" si="1140">SUM(F7289:F7291)</f>
        <v>0</v>
      </c>
      <c r="G7288" s="31">
        <f t="shared" si="1140"/>
        <v>0</v>
      </c>
      <c r="H7288" s="31">
        <f t="shared" si="1140"/>
        <v>0</v>
      </c>
      <c r="I7288" s="31">
        <f t="shared" si="1140"/>
        <v>0</v>
      </c>
      <c r="J7288" s="31">
        <f t="shared" si="1140"/>
        <v>0</v>
      </c>
      <c r="K7288" s="31">
        <f t="shared" si="1140"/>
        <v>0</v>
      </c>
      <c r="L7288" s="31">
        <f t="shared" si="1140"/>
        <v>0</v>
      </c>
      <c r="M7288" s="31">
        <f t="shared" si="1140"/>
        <v>0</v>
      </c>
      <c r="N7288" s="31">
        <f t="shared" si="1140"/>
        <v>0</v>
      </c>
      <c r="O7288" s="31">
        <f t="shared" si="1140"/>
        <v>0</v>
      </c>
      <c r="P7288" s="31">
        <f t="shared" si="1140"/>
        <v>0</v>
      </c>
      <c r="Q7288" s="31">
        <f t="shared" si="1140"/>
        <v>0</v>
      </c>
      <c r="R7288" s="31">
        <f t="shared" si="1140"/>
        <v>0</v>
      </c>
      <c r="S7288" s="31">
        <f t="shared" si="1140"/>
        <v>0</v>
      </c>
      <c r="T7288" s="31">
        <f t="shared" si="1140"/>
        <v>0</v>
      </c>
      <c r="U7288" s="31">
        <f t="shared" si="1140"/>
        <v>0</v>
      </c>
      <c r="V7288" s="31">
        <f t="shared" si="1140"/>
        <v>0</v>
      </c>
      <c r="W7288" s="31">
        <f>SUM(O7288:V7288)</f>
        <v>0</v>
      </c>
      <c r="X7288" s="31">
        <f>SUM(X7289:X7291)</f>
        <v>0</v>
      </c>
      <c r="Y7288" s="31">
        <f>H7288+I7288+J7288+K7288+L7288+M7288+N7288+W7288+X7288</f>
        <v>0</v>
      </c>
      <c r="Z7288" s="31">
        <f t="shared" ref="Z7288:AK7288" si="1141">SUM(Z7289:Z7291)</f>
        <v>0</v>
      </c>
      <c r="AA7288" s="31">
        <f t="shared" si="1141"/>
        <v>0</v>
      </c>
      <c r="AB7288" s="31">
        <f t="shared" si="1141"/>
        <v>0</v>
      </c>
      <c r="AC7288" s="31">
        <f t="shared" si="1141"/>
        <v>0</v>
      </c>
      <c r="AD7288" s="31">
        <f t="shared" si="1141"/>
        <v>0</v>
      </c>
      <c r="AE7288" s="31">
        <f t="shared" si="1141"/>
        <v>0</v>
      </c>
      <c r="AF7288" s="31">
        <f t="shared" si="1141"/>
        <v>0</v>
      </c>
      <c r="AG7288" s="31">
        <f t="shared" si="1141"/>
        <v>0</v>
      </c>
      <c r="AH7288" s="31">
        <f t="shared" si="1141"/>
        <v>0</v>
      </c>
      <c r="AI7288" s="31">
        <f t="shared" si="1141"/>
        <v>0</v>
      </c>
      <c r="AJ7288" s="31">
        <f t="shared" si="1141"/>
        <v>0</v>
      </c>
      <c r="AK7288" s="31">
        <f t="shared" si="1141"/>
        <v>0</v>
      </c>
      <c r="AL7288" s="31">
        <f>SUM(AD7288:AK7288)</f>
        <v>0</v>
      </c>
      <c r="AM7288" s="31">
        <f>SUM(AM7289:AM7291)</f>
        <v>0</v>
      </c>
      <c r="AN7288" s="31">
        <f>SUM(AN7289:AN7291)</f>
        <v>0</v>
      </c>
      <c r="AO7288" s="31">
        <f>Z7288+AA7288+AB7288+AC7288+AL7288+AM7288+AN7288</f>
        <v>0</v>
      </c>
      <c r="AP7288" s="32">
        <f>E7288+Y7288-AO7288</f>
        <v>369149965</v>
      </c>
      <c r="AQ7288" s="32"/>
      <c r="AR7288" s="28"/>
      <c r="AS7288" s="29">
        <f>E7288+H7288+I7288+J7288+K7288+L7288+M7288+N7288+W7288+X7288-Z7288-AB7288-AL7288-AC7288-AM7288-AN7288</f>
        <v>369149965</v>
      </c>
      <c r="AT7288" s="29">
        <f>AP7288-AS7288</f>
        <v>0</v>
      </c>
      <c r="AU7288" s="29">
        <f>E7288</f>
        <v>369149965</v>
      </c>
      <c r="AV7288" s="86">
        <f>AS7288-AU7288</f>
        <v>0</v>
      </c>
      <c r="AW7288" s="86">
        <f>Y7288-AO7288</f>
        <v>0</v>
      </c>
      <c r="AX7288" s="86">
        <f>AV7288-AW7288</f>
        <v>0</v>
      </c>
      <c r="AZ7288" s="398"/>
    </row>
    <row r="7289" spans="1:256" s="402" customFormat="1">
      <c r="A7289" s="13"/>
      <c r="B7289" s="8"/>
      <c r="C7289" s="8"/>
      <c r="D7289" s="240"/>
      <c r="E7289" s="266"/>
      <c r="F7289" s="321"/>
      <c r="G7289" s="282"/>
      <c r="H7289" s="283"/>
      <c r="I7289" s="33"/>
      <c r="J7289" s="33"/>
      <c r="K7289" s="33"/>
      <c r="L7289" s="33"/>
      <c r="M7289" s="33"/>
      <c r="N7289" s="33"/>
      <c r="O7289" s="33"/>
      <c r="P7289" s="33"/>
      <c r="Q7289" s="33"/>
      <c r="R7289" s="33"/>
      <c r="S7289" s="33"/>
      <c r="T7289" s="33"/>
      <c r="U7289" s="33"/>
      <c r="V7289" s="33"/>
      <c r="W7289" s="33"/>
      <c r="X7289" s="282"/>
      <c r="Y7289" s="33"/>
      <c r="Z7289" s="284"/>
      <c r="AA7289" s="284"/>
      <c r="AB7289" s="33"/>
      <c r="AC7289" s="33"/>
      <c r="AD7289" s="33"/>
      <c r="AE7289" s="33"/>
      <c r="AF7289" s="33"/>
      <c r="AG7289" s="33"/>
      <c r="AH7289" s="33"/>
      <c r="AI7289" s="33"/>
      <c r="AJ7289" s="33"/>
      <c r="AK7289" s="33"/>
      <c r="AL7289" s="33"/>
      <c r="AM7289" s="33"/>
      <c r="AN7289" s="33"/>
      <c r="AO7289" s="33"/>
      <c r="AP7289" s="34"/>
      <c r="AQ7289" s="34"/>
      <c r="AR7289" s="28"/>
      <c r="AS7289" s="29"/>
      <c r="AT7289" s="29"/>
      <c r="AU7289" s="29"/>
    </row>
    <row r="7290" spans="1:256" s="402" customFormat="1">
      <c r="A7290" s="13"/>
      <c r="B7290" s="8"/>
      <c r="C7290" s="8"/>
      <c r="D7290" s="240"/>
      <c r="E7290" s="33"/>
      <c r="F7290" s="321"/>
      <c r="G7290" s="282"/>
      <c r="H7290" s="283"/>
      <c r="I7290" s="33"/>
      <c r="J7290" s="33"/>
      <c r="K7290" s="33"/>
      <c r="L7290" s="33"/>
      <c r="M7290" s="33"/>
      <c r="N7290" s="33"/>
      <c r="O7290" s="33"/>
      <c r="P7290" s="33"/>
      <c r="Q7290" s="33"/>
      <c r="R7290" s="33"/>
      <c r="S7290" s="33"/>
      <c r="T7290" s="33"/>
      <c r="U7290" s="33"/>
      <c r="V7290" s="33"/>
      <c r="W7290" s="33"/>
      <c r="X7290" s="282"/>
      <c r="Y7290" s="33"/>
      <c r="Z7290" s="284"/>
      <c r="AA7290" s="284"/>
      <c r="AB7290" s="33"/>
      <c r="AC7290" s="33"/>
      <c r="AD7290" s="33"/>
      <c r="AE7290" s="33"/>
      <c r="AF7290" s="33"/>
      <c r="AG7290" s="33"/>
      <c r="AH7290" s="33"/>
      <c r="AI7290" s="33"/>
      <c r="AJ7290" s="33"/>
      <c r="AK7290" s="33"/>
      <c r="AL7290" s="33"/>
      <c r="AM7290" s="33"/>
      <c r="AN7290" s="33"/>
      <c r="AO7290" s="33"/>
      <c r="AP7290" s="34"/>
      <c r="AQ7290" s="34"/>
      <c r="AR7290" s="28"/>
      <c r="AS7290" s="29"/>
      <c r="AT7290" s="29"/>
      <c r="AU7290" s="29"/>
    </row>
    <row r="7291" spans="1:256" s="402" customFormat="1">
      <c r="A7291" s="13"/>
      <c r="B7291" s="8"/>
      <c r="C7291" s="8"/>
      <c r="D7291" s="240"/>
      <c r="E7291" s="404"/>
      <c r="F7291" s="321"/>
      <c r="G7291" s="282"/>
      <c r="H7291" s="283"/>
      <c r="I7291" s="33"/>
      <c r="J7291" s="33"/>
      <c r="K7291" s="33"/>
      <c r="L7291" s="33"/>
      <c r="M7291" s="33"/>
      <c r="N7291" s="33"/>
      <c r="O7291" s="33"/>
      <c r="P7291" s="33"/>
      <c r="Q7291" s="33"/>
      <c r="R7291" s="33"/>
      <c r="S7291" s="33"/>
      <c r="T7291" s="33"/>
      <c r="U7291" s="33"/>
      <c r="V7291" s="33"/>
      <c r="W7291" s="33"/>
      <c r="X7291" s="282"/>
      <c r="Y7291" s="33"/>
      <c r="Z7291" s="284"/>
      <c r="AA7291" s="284"/>
      <c r="AB7291" s="33"/>
      <c r="AC7291" s="33"/>
      <c r="AD7291" s="33"/>
      <c r="AE7291" s="33"/>
      <c r="AF7291" s="33"/>
      <c r="AG7291" s="33"/>
      <c r="AH7291" s="33"/>
      <c r="AI7291" s="33"/>
      <c r="AJ7291" s="33"/>
      <c r="AK7291" s="33"/>
      <c r="AL7291" s="33"/>
      <c r="AM7291" s="33"/>
      <c r="AN7291" s="33"/>
      <c r="AO7291" s="33"/>
      <c r="AP7291" s="34"/>
      <c r="AQ7291" s="34"/>
      <c r="AR7291" s="28"/>
      <c r="AS7291" s="29"/>
      <c r="AT7291" s="29"/>
      <c r="AU7291" s="29"/>
    </row>
    <row r="7292" spans="1:256" s="21" customFormat="1">
      <c r="A7292" s="12"/>
      <c r="B7292" s="9">
        <v>4</v>
      </c>
      <c r="C7292" s="9" t="s">
        <v>17</v>
      </c>
      <c r="D7292" s="81" t="s">
        <v>5</v>
      </c>
      <c r="E7292" s="405">
        <v>6030800</v>
      </c>
      <c r="F7292" s="31">
        <f t="shared" ref="F7292:V7292" si="1142">SUM(F7293:F7293)</f>
        <v>0</v>
      </c>
      <c r="G7292" s="31">
        <f t="shared" si="1142"/>
        <v>0</v>
      </c>
      <c r="H7292" s="31">
        <f t="shared" si="1142"/>
        <v>0</v>
      </c>
      <c r="I7292" s="31">
        <f t="shared" si="1142"/>
        <v>0</v>
      </c>
      <c r="J7292" s="31">
        <f t="shared" si="1142"/>
        <v>0</v>
      </c>
      <c r="K7292" s="31">
        <f t="shared" si="1142"/>
        <v>0</v>
      </c>
      <c r="L7292" s="31">
        <f t="shared" si="1142"/>
        <v>0</v>
      </c>
      <c r="M7292" s="31">
        <f t="shared" si="1142"/>
        <v>0</v>
      </c>
      <c r="N7292" s="31">
        <f t="shared" si="1142"/>
        <v>0</v>
      </c>
      <c r="O7292" s="31">
        <f t="shared" si="1142"/>
        <v>0</v>
      </c>
      <c r="P7292" s="31">
        <f t="shared" si="1142"/>
        <v>0</v>
      </c>
      <c r="Q7292" s="31">
        <f t="shared" si="1142"/>
        <v>0</v>
      </c>
      <c r="R7292" s="31">
        <f t="shared" si="1142"/>
        <v>0</v>
      </c>
      <c r="S7292" s="31">
        <f t="shared" si="1142"/>
        <v>0</v>
      </c>
      <c r="T7292" s="31">
        <f t="shared" si="1142"/>
        <v>0</v>
      </c>
      <c r="U7292" s="31">
        <f t="shared" si="1142"/>
        <v>0</v>
      </c>
      <c r="V7292" s="31">
        <f t="shared" si="1142"/>
        <v>0</v>
      </c>
      <c r="W7292" s="31">
        <f>SUM(O7292:V7292)</f>
        <v>0</v>
      </c>
      <c r="X7292" s="31">
        <f>SUM(X7293:X7293)</f>
        <v>0</v>
      </c>
      <c r="Y7292" s="31">
        <f>H7292+I7292+J7292+K7292+L7292+M7292+N7292+W7292+X7292</f>
        <v>0</v>
      </c>
      <c r="Z7292" s="31">
        <f t="shared" ref="Z7292:AK7292" si="1143">SUM(Z7293:Z7293)</f>
        <v>0</v>
      </c>
      <c r="AA7292" s="31">
        <f t="shared" si="1143"/>
        <v>0</v>
      </c>
      <c r="AB7292" s="31">
        <f t="shared" si="1143"/>
        <v>0</v>
      </c>
      <c r="AC7292" s="31">
        <f t="shared" si="1143"/>
        <v>0</v>
      </c>
      <c r="AD7292" s="31">
        <f t="shared" si="1143"/>
        <v>0</v>
      </c>
      <c r="AE7292" s="31">
        <f t="shared" si="1143"/>
        <v>0</v>
      </c>
      <c r="AF7292" s="31">
        <f t="shared" si="1143"/>
        <v>0</v>
      </c>
      <c r="AG7292" s="31">
        <f t="shared" si="1143"/>
        <v>0</v>
      </c>
      <c r="AH7292" s="31">
        <f t="shared" si="1143"/>
        <v>0</v>
      </c>
      <c r="AI7292" s="31">
        <f t="shared" si="1143"/>
        <v>0</v>
      </c>
      <c r="AJ7292" s="31">
        <f t="shared" si="1143"/>
        <v>0</v>
      </c>
      <c r="AK7292" s="31">
        <f t="shared" si="1143"/>
        <v>0</v>
      </c>
      <c r="AL7292" s="31">
        <f>SUM(AD7292:AK7292)</f>
        <v>0</v>
      </c>
      <c r="AM7292" s="31">
        <f>SUM(AM7293:AM7293)</f>
        <v>0</v>
      </c>
      <c r="AN7292" s="31">
        <f>SUM(AN7293:AN7293)</f>
        <v>0</v>
      </c>
      <c r="AO7292" s="31">
        <f>Z7292+AA7292+AB7292+AC7292+AL7292+AM7292+AN7292</f>
        <v>0</v>
      </c>
      <c r="AP7292" s="32">
        <f>E7292+Y7292-AO7292</f>
        <v>6030800</v>
      </c>
      <c r="AQ7292" s="32"/>
      <c r="AR7292" s="28"/>
      <c r="AS7292" s="29">
        <f>E7292+H7292+I7292+J7292+K7292+L7292+M7292+N7292+W7292+X7292-Z7292-AB7292-AL7292-AC7292-AM7292-AN7292</f>
        <v>6030800</v>
      </c>
      <c r="AT7292" s="29">
        <f>AP7292-AS7292</f>
        <v>0</v>
      </c>
      <c r="AU7292" s="29">
        <f>E7292</f>
        <v>6030800</v>
      </c>
      <c r="AV7292" s="86">
        <f>AS7292-AU7292</f>
        <v>0</v>
      </c>
      <c r="AW7292" s="86">
        <f>Y7292-AO7292</f>
        <v>0</v>
      </c>
      <c r="AX7292" s="86">
        <f>AV7292-AW7292</f>
        <v>0</v>
      </c>
      <c r="AY7292" s="86"/>
      <c r="AZ7292" s="398"/>
      <c r="BA7292" s="86"/>
      <c r="BB7292" s="86"/>
      <c r="BC7292" s="86"/>
      <c r="BD7292" s="86"/>
      <c r="BE7292" s="86"/>
      <c r="BF7292" s="86"/>
      <c r="BG7292" s="86"/>
      <c r="BH7292" s="86"/>
      <c r="BI7292" s="86"/>
      <c r="BJ7292" s="86"/>
      <c r="BK7292" s="86"/>
      <c r="BL7292" s="86"/>
      <c r="BM7292" s="86"/>
      <c r="BN7292" s="86"/>
      <c r="BO7292" s="86"/>
      <c r="BP7292" s="86"/>
      <c r="BQ7292" s="86"/>
      <c r="BR7292" s="86"/>
      <c r="BS7292" s="86"/>
      <c r="BT7292" s="86"/>
      <c r="BU7292" s="86"/>
      <c r="BV7292" s="86"/>
      <c r="BW7292" s="86"/>
      <c r="BX7292" s="86"/>
      <c r="BY7292" s="86"/>
      <c r="BZ7292" s="86"/>
      <c r="CA7292" s="86"/>
      <c r="CB7292" s="86"/>
      <c r="CC7292" s="86"/>
      <c r="CD7292" s="86"/>
      <c r="CE7292" s="86"/>
      <c r="CF7292" s="86"/>
      <c r="CG7292" s="86"/>
      <c r="CH7292" s="86"/>
      <c r="CI7292" s="86"/>
      <c r="CJ7292" s="86"/>
      <c r="CK7292" s="86"/>
      <c r="CL7292" s="86"/>
      <c r="CM7292" s="86"/>
      <c r="CN7292" s="86"/>
      <c r="CO7292" s="86"/>
      <c r="CP7292" s="86"/>
      <c r="CQ7292" s="86"/>
      <c r="CR7292" s="86"/>
      <c r="CS7292" s="86"/>
      <c r="CT7292" s="86"/>
      <c r="CU7292" s="86"/>
      <c r="CV7292" s="86"/>
      <c r="CW7292" s="86"/>
      <c r="CX7292" s="86"/>
      <c r="CY7292" s="86"/>
      <c r="CZ7292" s="86"/>
      <c r="DA7292" s="86"/>
      <c r="DB7292" s="86"/>
      <c r="DC7292" s="86"/>
      <c r="DD7292" s="86"/>
      <c r="DE7292" s="86"/>
      <c r="DF7292" s="86"/>
      <c r="DG7292" s="86"/>
      <c r="DH7292" s="86"/>
      <c r="DI7292" s="86"/>
      <c r="DJ7292" s="86"/>
      <c r="DK7292" s="86"/>
      <c r="DL7292" s="86"/>
      <c r="DM7292" s="86"/>
      <c r="DN7292" s="86"/>
      <c r="DO7292" s="86"/>
      <c r="DP7292" s="86"/>
      <c r="DQ7292" s="86"/>
      <c r="DR7292" s="86"/>
      <c r="DS7292" s="86"/>
      <c r="DT7292" s="86"/>
      <c r="DU7292" s="86"/>
      <c r="DV7292" s="86"/>
      <c r="DW7292" s="86"/>
      <c r="DX7292" s="86"/>
      <c r="DY7292" s="86"/>
      <c r="DZ7292" s="86"/>
      <c r="EA7292" s="86"/>
      <c r="EB7292" s="86"/>
      <c r="EC7292" s="86"/>
      <c r="ED7292" s="86"/>
      <c r="EE7292" s="86"/>
      <c r="EF7292" s="86"/>
      <c r="EG7292" s="86"/>
      <c r="EH7292" s="86"/>
      <c r="EI7292" s="86"/>
      <c r="EJ7292" s="86"/>
      <c r="EK7292" s="86"/>
      <c r="EL7292" s="86"/>
      <c r="EM7292" s="86"/>
      <c r="EN7292" s="86"/>
      <c r="EO7292" s="86"/>
      <c r="EP7292" s="86"/>
      <c r="EQ7292" s="86"/>
      <c r="ER7292" s="86"/>
      <c r="ES7292" s="86"/>
      <c r="ET7292" s="86"/>
      <c r="EU7292" s="86"/>
      <c r="EV7292" s="86"/>
      <c r="EW7292" s="86"/>
      <c r="EX7292" s="86"/>
      <c r="EY7292" s="86"/>
      <c r="EZ7292" s="86"/>
      <c r="FA7292" s="86"/>
      <c r="FB7292" s="86"/>
      <c r="FC7292" s="86"/>
      <c r="FD7292" s="86"/>
      <c r="FE7292" s="86"/>
      <c r="FF7292" s="86"/>
      <c r="FG7292" s="86"/>
      <c r="FH7292" s="86"/>
      <c r="FI7292" s="86"/>
      <c r="FJ7292" s="86"/>
      <c r="FK7292" s="86"/>
      <c r="FL7292" s="86"/>
      <c r="FM7292" s="86"/>
      <c r="FN7292" s="86"/>
      <c r="FO7292" s="86"/>
      <c r="FP7292" s="86"/>
      <c r="FQ7292" s="86"/>
      <c r="FR7292" s="86"/>
      <c r="FS7292" s="86"/>
      <c r="FT7292" s="86"/>
      <c r="FU7292" s="86"/>
      <c r="FV7292" s="86"/>
      <c r="FW7292" s="86"/>
      <c r="FX7292" s="86"/>
      <c r="FY7292" s="86"/>
      <c r="FZ7292" s="86"/>
      <c r="GA7292" s="86"/>
      <c r="GB7292" s="86"/>
      <c r="GC7292" s="86"/>
      <c r="GD7292" s="86"/>
      <c r="GE7292" s="86"/>
      <c r="GF7292" s="86"/>
      <c r="GG7292" s="86"/>
      <c r="GH7292" s="86"/>
      <c r="GI7292" s="86"/>
      <c r="GJ7292" s="86"/>
      <c r="GK7292" s="86"/>
      <c r="GL7292" s="86"/>
      <c r="GM7292" s="86"/>
      <c r="GN7292" s="86"/>
      <c r="GO7292" s="86"/>
      <c r="GP7292" s="86"/>
      <c r="GQ7292" s="86"/>
      <c r="GR7292" s="86"/>
      <c r="GS7292" s="86"/>
      <c r="GT7292" s="86"/>
      <c r="GU7292" s="86"/>
      <c r="GV7292" s="86"/>
      <c r="GW7292" s="86"/>
      <c r="GX7292" s="86"/>
      <c r="GY7292" s="86"/>
      <c r="GZ7292" s="86"/>
      <c r="HA7292" s="86"/>
      <c r="HB7292" s="86"/>
      <c r="HC7292" s="86"/>
      <c r="HD7292" s="86"/>
      <c r="HE7292" s="86"/>
      <c r="HF7292" s="86"/>
      <c r="HG7292" s="86"/>
      <c r="HH7292" s="86"/>
      <c r="HI7292" s="86"/>
      <c r="HJ7292" s="86"/>
      <c r="HK7292" s="86"/>
      <c r="HL7292" s="86"/>
      <c r="HM7292" s="86"/>
      <c r="HN7292" s="86"/>
      <c r="HO7292" s="86"/>
      <c r="HP7292" s="86"/>
      <c r="HQ7292" s="86"/>
      <c r="HR7292" s="86"/>
      <c r="HS7292" s="86"/>
      <c r="HT7292" s="86"/>
      <c r="HU7292" s="86"/>
      <c r="HV7292" s="86"/>
      <c r="HW7292" s="86"/>
      <c r="HX7292" s="86"/>
      <c r="HY7292" s="86"/>
      <c r="HZ7292" s="86"/>
      <c r="IA7292" s="86"/>
      <c r="IB7292" s="86"/>
      <c r="IC7292" s="86"/>
      <c r="ID7292" s="86"/>
      <c r="IE7292" s="86"/>
      <c r="IF7292" s="86"/>
      <c r="IG7292" s="86"/>
      <c r="IH7292" s="86"/>
      <c r="II7292" s="86"/>
      <c r="IJ7292" s="86"/>
      <c r="IK7292" s="86"/>
      <c r="IL7292" s="86"/>
      <c r="IM7292" s="86"/>
      <c r="IN7292" s="86"/>
      <c r="IO7292" s="86"/>
      <c r="IP7292" s="86"/>
      <c r="IQ7292" s="86"/>
      <c r="IR7292" s="86"/>
      <c r="IS7292" s="86"/>
      <c r="IT7292" s="86"/>
      <c r="IU7292" s="86"/>
      <c r="IV7292" s="86"/>
    </row>
    <row r="7293" spans="1:256" s="21" customFormat="1">
      <c r="A7293" s="10"/>
      <c r="B7293" s="8"/>
      <c r="C7293" s="8"/>
      <c r="D7293" s="113"/>
      <c r="E7293" s="266"/>
      <c r="F7293" s="373"/>
      <c r="G7293" s="71"/>
      <c r="H7293" s="283"/>
      <c r="I7293" s="33"/>
      <c r="J7293" s="33"/>
      <c r="K7293" s="33"/>
      <c r="L7293" s="33"/>
      <c r="M7293" s="33"/>
      <c r="N7293" s="33"/>
      <c r="O7293" s="33"/>
      <c r="P7293" s="33"/>
      <c r="Q7293" s="33"/>
      <c r="R7293" s="33"/>
      <c r="S7293" s="33"/>
      <c r="T7293" s="33"/>
      <c r="U7293" s="33"/>
      <c r="V7293" s="33"/>
      <c r="W7293" s="33"/>
      <c r="X7293" s="282"/>
      <c r="Y7293" s="69"/>
      <c r="Z7293" s="73"/>
      <c r="AA7293" s="73"/>
      <c r="AB7293" s="69"/>
      <c r="AC7293" s="69"/>
      <c r="AD7293" s="69"/>
      <c r="AE7293" s="69"/>
      <c r="AF7293" s="69"/>
      <c r="AG7293" s="69"/>
      <c r="AH7293" s="69"/>
      <c r="AI7293" s="69"/>
      <c r="AJ7293" s="69"/>
      <c r="AK7293" s="69"/>
      <c r="AL7293" s="69"/>
      <c r="AM7293" s="69"/>
      <c r="AN7293" s="69"/>
      <c r="AO7293" s="69"/>
      <c r="AP7293" s="70"/>
      <c r="AQ7293" s="70"/>
      <c r="AR7293" s="76"/>
      <c r="AS7293" s="60"/>
      <c r="AT7293" s="60"/>
      <c r="AU7293" s="60"/>
    </row>
    <row r="7294" spans="1:256" s="21" customFormat="1">
      <c r="A7294" s="10"/>
      <c r="B7294" s="8"/>
      <c r="C7294" s="8"/>
      <c r="D7294" s="113"/>
      <c r="E7294" s="33"/>
      <c r="F7294" s="69"/>
      <c r="G7294" s="71"/>
      <c r="H7294" s="73"/>
      <c r="I7294" s="69"/>
      <c r="J7294" s="69"/>
      <c r="K7294" s="69"/>
      <c r="L7294" s="69"/>
      <c r="M7294" s="69"/>
      <c r="N7294" s="69"/>
      <c r="O7294" s="69"/>
      <c r="P7294" s="69"/>
      <c r="Q7294" s="69"/>
      <c r="R7294" s="69"/>
      <c r="S7294" s="69"/>
      <c r="T7294" s="69"/>
      <c r="U7294" s="69"/>
      <c r="V7294" s="69"/>
      <c r="W7294" s="69"/>
      <c r="X7294" s="71"/>
      <c r="Y7294" s="69"/>
      <c r="Z7294" s="73"/>
      <c r="AA7294" s="73"/>
      <c r="AB7294" s="69"/>
      <c r="AC7294" s="69"/>
      <c r="AD7294" s="69"/>
      <c r="AE7294" s="69"/>
      <c r="AF7294" s="69"/>
      <c r="AG7294" s="69"/>
      <c r="AH7294" s="69"/>
      <c r="AI7294" s="69"/>
      <c r="AJ7294" s="69"/>
      <c r="AK7294" s="69"/>
      <c r="AL7294" s="69"/>
      <c r="AM7294" s="69"/>
      <c r="AN7294" s="69"/>
      <c r="AO7294" s="69"/>
      <c r="AP7294" s="70"/>
      <c r="AQ7294" s="70"/>
      <c r="AR7294" s="76"/>
      <c r="AS7294" s="60"/>
      <c r="AT7294" s="60"/>
      <c r="AU7294" s="60"/>
    </row>
    <row r="7295" spans="1:256" s="21" customFormat="1">
      <c r="A7295" s="10"/>
      <c r="B7295" s="8"/>
      <c r="C7295" s="8"/>
      <c r="D7295" s="113"/>
      <c r="E7295" s="33"/>
      <c r="F7295" s="69"/>
      <c r="G7295" s="71"/>
      <c r="H7295" s="73"/>
      <c r="I7295" s="69"/>
      <c r="J7295" s="69"/>
      <c r="K7295" s="69"/>
      <c r="L7295" s="69"/>
      <c r="M7295" s="69"/>
      <c r="N7295" s="69"/>
      <c r="O7295" s="69"/>
      <c r="P7295" s="69"/>
      <c r="Q7295" s="69"/>
      <c r="R7295" s="69"/>
      <c r="S7295" s="69"/>
      <c r="T7295" s="69"/>
      <c r="U7295" s="69"/>
      <c r="V7295" s="69"/>
      <c r="W7295" s="69"/>
      <c r="X7295" s="71"/>
      <c r="Y7295" s="69"/>
      <c r="Z7295" s="73"/>
      <c r="AA7295" s="73"/>
      <c r="AB7295" s="69"/>
      <c r="AC7295" s="69"/>
      <c r="AD7295" s="69"/>
      <c r="AE7295" s="69"/>
      <c r="AF7295" s="69"/>
      <c r="AG7295" s="69"/>
      <c r="AH7295" s="69"/>
      <c r="AI7295" s="69"/>
      <c r="AJ7295" s="69"/>
      <c r="AK7295" s="69"/>
      <c r="AL7295" s="69"/>
      <c r="AM7295" s="69"/>
      <c r="AN7295" s="69"/>
      <c r="AO7295" s="69"/>
      <c r="AP7295" s="70"/>
      <c r="AQ7295" s="70"/>
      <c r="AR7295" s="76"/>
      <c r="AS7295" s="60"/>
      <c r="AT7295" s="60"/>
      <c r="AU7295" s="60"/>
    </row>
    <row r="7296" spans="1:256" s="21" customFormat="1">
      <c r="A7296" s="12"/>
      <c r="B7296" s="9">
        <v>5</v>
      </c>
      <c r="C7296" s="9" t="s">
        <v>18</v>
      </c>
      <c r="D7296" s="81" t="s">
        <v>11</v>
      </c>
      <c r="E7296" s="31">
        <v>0</v>
      </c>
      <c r="F7296" s="31">
        <f t="shared" ref="F7296:V7296" si="1144">SUM(F7297:F7299)</f>
        <v>0</v>
      </c>
      <c r="G7296" s="31">
        <f t="shared" si="1144"/>
        <v>0</v>
      </c>
      <c r="H7296" s="31">
        <f t="shared" si="1144"/>
        <v>0</v>
      </c>
      <c r="I7296" s="31">
        <f t="shared" si="1144"/>
        <v>0</v>
      </c>
      <c r="J7296" s="31">
        <f t="shared" si="1144"/>
        <v>0</v>
      </c>
      <c r="K7296" s="31">
        <f t="shared" si="1144"/>
        <v>0</v>
      </c>
      <c r="L7296" s="31">
        <f t="shared" si="1144"/>
        <v>0</v>
      </c>
      <c r="M7296" s="31">
        <f t="shared" si="1144"/>
        <v>0</v>
      </c>
      <c r="N7296" s="31">
        <f t="shared" si="1144"/>
        <v>0</v>
      </c>
      <c r="O7296" s="31">
        <f t="shared" si="1144"/>
        <v>0</v>
      </c>
      <c r="P7296" s="31">
        <f t="shared" si="1144"/>
        <v>0</v>
      </c>
      <c r="Q7296" s="31">
        <f t="shared" si="1144"/>
        <v>0</v>
      </c>
      <c r="R7296" s="31">
        <f t="shared" si="1144"/>
        <v>0</v>
      </c>
      <c r="S7296" s="31">
        <f t="shared" si="1144"/>
        <v>0</v>
      </c>
      <c r="T7296" s="31">
        <f t="shared" si="1144"/>
        <v>0</v>
      </c>
      <c r="U7296" s="31">
        <f t="shared" si="1144"/>
        <v>0</v>
      </c>
      <c r="V7296" s="31">
        <f t="shared" si="1144"/>
        <v>0</v>
      </c>
      <c r="W7296" s="31">
        <f>SUM(O7296:V7296)</f>
        <v>0</v>
      </c>
      <c r="X7296" s="31">
        <f>SUM(X7297:X7299)</f>
        <v>0</v>
      </c>
      <c r="Y7296" s="31">
        <f>H7296+I7296+J7296+K7296+L7296+M7296+N7296+W7296+X7296</f>
        <v>0</v>
      </c>
      <c r="Z7296" s="31">
        <f t="shared" ref="Z7296:AK7296" si="1145">SUM(Z7297:Z7299)</f>
        <v>0</v>
      </c>
      <c r="AA7296" s="31">
        <f t="shared" si="1145"/>
        <v>0</v>
      </c>
      <c r="AB7296" s="31">
        <f t="shared" si="1145"/>
        <v>0</v>
      </c>
      <c r="AC7296" s="31">
        <f t="shared" si="1145"/>
        <v>0</v>
      </c>
      <c r="AD7296" s="31">
        <f t="shared" si="1145"/>
        <v>0</v>
      </c>
      <c r="AE7296" s="31">
        <f t="shared" si="1145"/>
        <v>0</v>
      </c>
      <c r="AF7296" s="31">
        <f t="shared" si="1145"/>
        <v>0</v>
      </c>
      <c r="AG7296" s="31">
        <f t="shared" si="1145"/>
        <v>0</v>
      </c>
      <c r="AH7296" s="31">
        <f t="shared" si="1145"/>
        <v>0</v>
      </c>
      <c r="AI7296" s="31">
        <f t="shared" si="1145"/>
        <v>0</v>
      </c>
      <c r="AJ7296" s="31">
        <f t="shared" si="1145"/>
        <v>0</v>
      </c>
      <c r="AK7296" s="31">
        <f t="shared" si="1145"/>
        <v>0</v>
      </c>
      <c r="AL7296" s="31">
        <f>SUM(AD7296:AK7296)</f>
        <v>0</v>
      </c>
      <c r="AM7296" s="31">
        <f>SUM(AM7297:AM7299)</f>
        <v>0</v>
      </c>
      <c r="AN7296" s="31">
        <f>SUM(AN7297:AN7299)</f>
        <v>0</v>
      </c>
      <c r="AO7296" s="31">
        <f>Z7296+AA7296+AB7296+AC7296+AL7296+AM7296+AN7296</f>
        <v>0</v>
      </c>
      <c r="AP7296" s="32">
        <f>E7296+Y7296-AO7296</f>
        <v>0</v>
      </c>
      <c r="AQ7296" s="32"/>
      <c r="AR7296" s="28"/>
      <c r="AS7296" s="29">
        <f>E7296+H7296+I7296+J7296+K7296+L7296+M7296+N7296+W7296+X7296-Z7296-AB7296-AL7296-AC7296-AM7296-AN7296</f>
        <v>0</v>
      </c>
      <c r="AT7296" s="29">
        <f>AP7296-AS7296</f>
        <v>0</v>
      </c>
      <c r="AU7296" s="29">
        <f>E7296</f>
        <v>0</v>
      </c>
      <c r="AV7296" s="86">
        <f>AS7296-AU7296</f>
        <v>0</v>
      </c>
      <c r="AW7296" s="86">
        <f>Y7296-AO7296</f>
        <v>0</v>
      </c>
      <c r="AX7296" s="86">
        <f>AV7296-AW7296</f>
        <v>0</v>
      </c>
      <c r="AY7296" s="86"/>
      <c r="AZ7296" s="398"/>
      <c r="BA7296" s="86"/>
      <c r="BB7296" s="86"/>
      <c r="BC7296" s="86"/>
      <c r="BD7296" s="86"/>
      <c r="BE7296" s="86"/>
      <c r="BF7296" s="86"/>
      <c r="BG7296" s="86"/>
      <c r="BH7296" s="86"/>
      <c r="BI7296" s="86"/>
      <c r="BJ7296" s="86"/>
      <c r="BK7296" s="86"/>
      <c r="BL7296" s="86"/>
      <c r="BM7296" s="86"/>
      <c r="BN7296" s="86"/>
      <c r="BO7296" s="86"/>
      <c r="BP7296" s="86"/>
      <c r="BQ7296" s="86"/>
      <c r="BR7296" s="86"/>
      <c r="BS7296" s="86"/>
      <c r="BT7296" s="86"/>
      <c r="BU7296" s="86"/>
      <c r="BV7296" s="86"/>
      <c r="BW7296" s="86"/>
      <c r="BX7296" s="86"/>
      <c r="BY7296" s="86"/>
      <c r="BZ7296" s="86"/>
      <c r="CA7296" s="86"/>
      <c r="CB7296" s="86"/>
      <c r="CC7296" s="86"/>
      <c r="CD7296" s="86"/>
      <c r="CE7296" s="86"/>
      <c r="CF7296" s="86"/>
      <c r="CG7296" s="86"/>
      <c r="CH7296" s="86"/>
      <c r="CI7296" s="86"/>
      <c r="CJ7296" s="86"/>
      <c r="CK7296" s="86"/>
      <c r="CL7296" s="86"/>
      <c r="CM7296" s="86"/>
      <c r="CN7296" s="86"/>
      <c r="CO7296" s="86"/>
      <c r="CP7296" s="86"/>
      <c r="CQ7296" s="86"/>
      <c r="CR7296" s="86"/>
      <c r="CS7296" s="86"/>
      <c r="CT7296" s="86"/>
      <c r="CU7296" s="86"/>
      <c r="CV7296" s="86"/>
      <c r="CW7296" s="86"/>
      <c r="CX7296" s="86"/>
      <c r="CY7296" s="86"/>
      <c r="CZ7296" s="86"/>
      <c r="DA7296" s="86"/>
      <c r="DB7296" s="86"/>
      <c r="DC7296" s="86"/>
      <c r="DD7296" s="86"/>
      <c r="DE7296" s="86"/>
      <c r="DF7296" s="86"/>
      <c r="DG7296" s="86"/>
      <c r="DH7296" s="86"/>
      <c r="DI7296" s="86"/>
      <c r="DJ7296" s="86"/>
      <c r="DK7296" s="86"/>
      <c r="DL7296" s="86"/>
      <c r="DM7296" s="86"/>
      <c r="DN7296" s="86"/>
      <c r="DO7296" s="86"/>
      <c r="DP7296" s="86"/>
      <c r="DQ7296" s="86"/>
      <c r="DR7296" s="86"/>
      <c r="DS7296" s="86"/>
      <c r="DT7296" s="86"/>
      <c r="DU7296" s="86"/>
      <c r="DV7296" s="86"/>
      <c r="DW7296" s="86"/>
      <c r="DX7296" s="86"/>
      <c r="DY7296" s="86"/>
      <c r="DZ7296" s="86"/>
      <c r="EA7296" s="86"/>
      <c r="EB7296" s="86"/>
      <c r="EC7296" s="86"/>
      <c r="ED7296" s="86"/>
      <c r="EE7296" s="86"/>
      <c r="EF7296" s="86"/>
      <c r="EG7296" s="86"/>
      <c r="EH7296" s="86"/>
      <c r="EI7296" s="86"/>
      <c r="EJ7296" s="86"/>
      <c r="EK7296" s="86"/>
      <c r="EL7296" s="86"/>
      <c r="EM7296" s="86"/>
      <c r="EN7296" s="86"/>
      <c r="EO7296" s="86"/>
      <c r="EP7296" s="86"/>
      <c r="EQ7296" s="86"/>
      <c r="ER7296" s="86"/>
      <c r="ES7296" s="86"/>
      <c r="ET7296" s="86"/>
      <c r="EU7296" s="86"/>
      <c r="EV7296" s="86"/>
      <c r="EW7296" s="86"/>
      <c r="EX7296" s="86"/>
      <c r="EY7296" s="86"/>
      <c r="EZ7296" s="86"/>
      <c r="FA7296" s="86"/>
      <c r="FB7296" s="86"/>
      <c r="FC7296" s="86"/>
      <c r="FD7296" s="86"/>
      <c r="FE7296" s="86"/>
      <c r="FF7296" s="86"/>
      <c r="FG7296" s="86"/>
      <c r="FH7296" s="86"/>
      <c r="FI7296" s="86"/>
      <c r="FJ7296" s="86"/>
      <c r="FK7296" s="86"/>
      <c r="FL7296" s="86"/>
      <c r="FM7296" s="86"/>
      <c r="FN7296" s="86"/>
      <c r="FO7296" s="86"/>
      <c r="FP7296" s="86"/>
      <c r="FQ7296" s="86"/>
      <c r="FR7296" s="86"/>
      <c r="FS7296" s="86"/>
      <c r="FT7296" s="86"/>
      <c r="FU7296" s="86"/>
      <c r="FV7296" s="86"/>
      <c r="FW7296" s="86"/>
      <c r="FX7296" s="86"/>
      <c r="FY7296" s="86"/>
      <c r="FZ7296" s="86"/>
      <c r="GA7296" s="86"/>
      <c r="GB7296" s="86"/>
      <c r="GC7296" s="86"/>
      <c r="GD7296" s="86"/>
      <c r="GE7296" s="86"/>
      <c r="GF7296" s="86"/>
      <c r="GG7296" s="86"/>
      <c r="GH7296" s="86"/>
      <c r="GI7296" s="86"/>
      <c r="GJ7296" s="86"/>
      <c r="GK7296" s="86"/>
      <c r="GL7296" s="86"/>
      <c r="GM7296" s="86"/>
      <c r="GN7296" s="86"/>
      <c r="GO7296" s="86"/>
      <c r="GP7296" s="86"/>
      <c r="GQ7296" s="86"/>
      <c r="GR7296" s="86"/>
      <c r="GS7296" s="86"/>
      <c r="GT7296" s="86"/>
      <c r="GU7296" s="86"/>
      <c r="GV7296" s="86"/>
      <c r="GW7296" s="86"/>
      <c r="GX7296" s="86"/>
      <c r="GY7296" s="86"/>
      <c r="GZ7296" s="86"/>
      <c r="HA7296" s="86"/>
      <c r="HB7296" s="86"/>
      <c r="HC7296" s="86"/>
      <c r="HD7296" s="86"/>
      <c r="HE7296" s="86"/>
      <c r="HF7296" s="86"/>
      <c r="HG7296" s="86"/>
      <c r="HH7296" s="86"/>
      <c r="HI7296" s="86"/>
      <c r="HJ7296" s="86"/>
      <c r="HK7296" s="86"/>
      <c r="HL7296" s="86"/>
      <c r="HM7296" s="86"/>
      <c r="HN7296" s="86"/>
      <c r="HO7296" s="86"/>
      <c r="HP7296" s="86"/>
      <c r="HQ7296" s="86"/>
      <c r="HR7296" s="86"/>
      <c r="HS7296" s="86"/>
      <c r="HT7296" s="86"/>
      <c r="HU7296" s="86"/>
      <c r="HV7296" s="86"/>
      <c r="HW7296" s="86"/>
      <c r="HX7296" s="86"/>
      <c r="HY7296" s="86"/>
      <c r="HZ7296" s="86"/>
      <c r="IA7296" s="86"/>
      <c r="IB7296" s="86"/>
      <c r="IC7296" s="86"/>
      <c r="ID7296" s="86"/>
      <c r="IE7296" s="86"/>
      <c r="IF7296" s="86"/>
      <c r="IG7296" s="86"/>
      <c r="IH7296" s="86"/>
      <c r="II7296" s="86"/>
      <c r="IJ7296" s="86"/>
      <c r="IK7296" s="86"/>
      <c r="IL7296" s="86"/>
      <c r="IM7296" s="86"/>
      <c r="IN7296" s="86"/>
      <c r="IO7296" s="86"/>
      <c r="IP7296" s="86"/>
      <c r="IQ7296" s="86"/>
      <c r="IR7296" s="86"/>
      <c r="IS7296" s="86"/>
      <c r="IT7296" s="86"/>
      <c r="IU7296" s="86"/>
      <c r="IV7296" s="86"/>
    </row>
    <row r="7297" spans="1:256" s="21" customFormat="1">
      <c r="A7297" s="10"/>
      <c r="B7297" s="8"/>
      <c r="C7297" s="8"/>
      <c r="D7297" s="82"/>
      <c r="E7297" s="33"/>
      <c r="F7297" s="261"/>
      <c r="G7297" s="71"/>
      <c r="H7297" s="72"/>
      <c r="I7297" s="69"/>
      <c r="J7297" s="69"/>
      <c r="K7297" s="69"/>
      <c r="L7297" s="69"/>
      <c r="M7297" s="69"/>
      <c r="N7297" s="69"/>
      <c r="O7297" s="69"/>
      <c r="P7297" s="69"/>
      <c r="Q7297" s="69"/>
      <c r="R7297" s="69"/>
      <c r="S7297" s="69"/>
      <c r="T7297" s="69"/>
      <c r="U7297" s="69"/>
      <c r="V7297" s="69"/>
      <c r="W7297" s="69"/>
      <c r="X7297" s="71"/>
      <c r="Y7297" s="69"/>
      <c r="Z7297" s="73"/>
      <c r="AA7297" s="73"/>
      <c r="AB7297" s="69"/>
      <c r="AC7297" s="69"/>
      <c r="AD7297" s="69"/>
      <c r="AE7297" s="69"/>
      <c r="AF7297" s="69"/>
      <c r="AG7297" s="69"/>
      <c r="AH7297" s="69"/>
      <c r="AI7297" s="69"/>
      <c r="AJ7297" s="69"/>
      <c r="AK7297" s="69"/>
      <c r="AL7297" s="69"/>
      <c r="AM7297" s="69"/>
      <c r="AN7297" s="69"/>
      <c r="AO7297" s="69"/>
      <c r="AP7297" s="70"/>
      <c r="AQ7297" s="70"/>
      <c r="AR7297" s="76"/>
      <c r="AS7297" s="60"/>
      <c r="AT7297" s="60"/>
      <c r="AU7297" s="60"/>
    </row>
    <row r="7298" spans="1:256" s="21" customFormat="1">
      <c r="A7298" s="10"/>
      <c r="B7298" s="8"/>
      <c r="C7298" s="8"/>
      <c r="D7298" s="82"/>
      <c r="E7298" s="33"/>
      <c r="F7298" s="261"/>
      <c r="G7298" s="71"/>
      <c r="H7298" s="72"/>
      <c r="I7298" s="69"/>
      <c r="J7298" s="69"/>
      <c r="K7298" s="69"/>
      <c r="L7298" s="69"/>
      <c r="M7298" s="69"/>
      <c r="N7298" s="69"/>
      <c r="O7298" s="69"/>
      <c r="P7298" s="69"/>
      <c r="Q7298" s="69"/>
      <c r="R7298" s="69"/>
      <c r="S7298" s="69"/>
      <c r="T7298" s="69"/>
      <c r="U7298" s="69"/>
      <c r="V7298" s="69"/>
      <c r="W7298" s="69"/>
      <c r="X7298" s="71"/>
      <c r="Y7298" s="69"/>
      <c r="Z7298" s="73"/>
      <c r="AA7298" s="73"/>
      <c r="AB7298" s="69"/>
      <c r="AC7298" s="69"/>
      <c r="AD7298" s="69"/>
      <c r="AE7298" s="69"/>
      <c r="AF7298" s="69"/>
      <c r="AG7298" s="69"/>
      <c r="AH7298" s="69"/>
      <c r="AI7298" s="69"/>
      <c r="AJ7298" s="69"/>
      <c r="AK7298" s="69"/>
      <c r="AL7298" s="69"/>
      <c r="AM7298" s="69"/>
      <c r="AN7298" s="69"/>
      <c r="AO7298" s="69"/>
      <c r="AP7298" s="70"/>
      <c r="AQ7298" s="70"/>
      <c r="AR7298" s="76"/>
      <c r="AS7298" s="60"/>
      <c r="AT7298" s="60"/>
      <c r="AU7298" s="60"/>
    </row>
    <row r="7299" spans="1:256" s="21" customFormat="1">
      <c r="A7299" s="10"/>
      <c r="B7299" s="8"/>
      <c r="C7299" s="8"/>
      <c r="D7299" s="82"/>
      <c r="E7299" s="33"/>
      <c r="F7299" s="261"/>
      <c r="G7299" s="71"/>
      <c r="H7299" s="283"/>
      <c r="I7299" s="33"/>
      <c r="J7299" s="33"/>
      <c r="K7299" s="33"/>
      <c r="L7299" s="33"/>
      <c r="M7299" s="33"/>
      <c r="N7299" s="33"/>
      <c r="O7299" s="33"/>
      <c r="P7299" s="33"/>
      <c r="Q7299" s="33"/>
      <c r="R7299" s="33"/>
      <c r="S7299" s="33"/>
      <c r="T7299" s="33"/>
      <c r="U7299" s="33"/>
      <c r="V7299" s="33"/>
      <c r="W7299" s="33"/>
      <c r="X7299" s="282"/>
      <c r="Y7299" s="69"/>
      <c r="Z7299" s="284"/>
      <c r="AA7299" s="284"/>
      <c r="AB7299" s="33"/>
      <c r="AC7299" s="33"/>
      <c r="AD7299" s="33"/>
      <c r="AE7299" s="33"/>
      <c r="AF7299" s="33"/>
      <c r="AG7299" s="33"/>
      <c r="AH7299" s="33"/>
      <c r="AI7299" s="33"/>
      <c r="AJ7299" s="33"/>
      <c r="AK7299" s="33"/>
      <c r="AL7299" s="33"/>
      <c r="AM7299" s="33"/>
      <c r="AN7299" s="33"/>
      <c r="AO7299" s="69"/>
      <c r="AP7299" s="70"/>
      <c r="AQ7299" s="70"/>
      <c r="AR7299" s="76"/>
      <c r="AS7299" s="60"/>
      <c r="AT7299" s="60"/>
      <c r="AU7299" s="60"/>
    </row>
    <row r="7300" spans="1:256" s="86" customFormat="1">
      <c r="A7300" s="12"/>
      <c r="B7300" s="9">
        <v>6</v>
      </c>
      <c r="C7300" s="9" t="s">
        <v>19</v>
      </c>
      <c r="D7300" s="81" t="s">
        <v>7</v>
      </c>
      <c r="E7300" s="31">
        <v>0</v>
      </c>
      <c r="F7300" s="31">
        <f t="shared" ref="F7300:V7300" si="1146">SUM(F7301:F7302)</f>
        <v>0</v>
      </c>
      <c r="G7300" s="31">
        <f t="shared" si="1146"/>
        <v>0</v>
      </c>
      <c r="H7300" s="31">
        <f t="shared" si="1146"/>
        <v>0</v>
      </c>
      <c r="I7300" s="31">
        <f t="shared" si="1146"/>
        <v>0</v>
      </c>
      <c r="J7300" s="31">
        <f t="shared" si="1146"/>
        <v>0</v>
      </c>
      <c r="K7300" s="31">
        <f t="shared" si="1146"/>
        <v>0</v>
      </c>
      <c r="L7300" s="31">
        <f t="shared" si="1146"/>
        <v>0</v>
      </c>
      <c r="M7300" s="31">
        <f t="shared" si="1146"/>
        <v>0</v>
      </c>
      <c r="N7300" s="31">
        <f t="shared" si="1146"/>
        <v>0</v>
      </c>
      <c r="O7300" s="31">
        <f t="shared" si="1146"/>
        <v>0</v>
      </c>
      <c r="P7300" s="31">
        <f t="shared" si="1146"/>
        <v>0</v>
      </c>
      <c r="Q7300" s="31">
        <f t="shared" si="1146"/>
        <v>0</v>
      </c>
      <c r="R7300" s="31">
        <f t="shared" si="1146"/>
        <v>0</v>
      </c>
      <c r="S7300" s="31">
        <f t="shared" si="1146"/>
        <v>0</v>
      </c>
      <c r="T7300" s="31">
        <f t="shared" si="1146"/>
        <v>0</v>
      </c>
      <c r="U7300" s="31">
        <f t="shared" si="1146"/>
        <v>0</v>
      </c>
      <c r="V7300" s="31">
        <f t="shared" si="1146"/>
        <v>0</v>
      </c>
      <c r="W7300" s="31">
        <f>SUM(O7300:V7300)</f>
        <v>0</v>
      </c>
      <c r="X7300" s="31">
        <f>SUM(X7301:X7302)</f>
        <v>0</v>
      </c>
      <c r="Y7300" s="31">
        <f>H7300+I7300+J7300+K7300+L7300+M7300+N7300+W7300+X7300</f>
        <v>0</v>
      </c>
      <c r="Z7300" s="31">
        <f t="shared" ref="Z7300:AK7300" si="1147">SUM(Z7301:Z7302)</f>
        <v>0</v>
      </c>
      <c r="AA7300" s="31">
        <f t="shared" si="1147"/>
        <v>0</v>
      </c>
      <c r="AB7300" s="31">
        <f t="shared" si="1147"/>
        <v>0</v>
      </c>
      <c r="AC7300" s="31">
        <f t="shared" si="1147"/>
        <v>0</v>
      </c>
      <c r="AD7300" s="31">
        <f t="shared" si="1147"/>
        <v>0</v>
      </c>
      <c r="AE7300" s="31">
        <f t="shared" si="1147"/>
        <v>0</v>
      </c>
      <c r="AF7300" s="31">
        <f t="shared" si="1147"/>
        <v>0</v>
      </c>
      <c r="AG7300" s="31">
        <f t="shared" si="1147"/>
        <v>0</v>
      </c>
      <c r="AH7300" s="31">
        <f t="shared" si="1147"/>
        <v>0</v>
      </c>
      <c r="AI7300" s="31">
        <f t="shared" si="1147"/>
        <v>0</v>
      </c>
      <c r="AJ7300" s="31">
        <f t="shared" si="1147"/>
        <v>0</v>
      </c>
      <c r="AK7300" s="31">
        <f t="shared" si="1147"/>
        <v>0</v>
      </c>
      <c r="AL7300" s="31">
        <f>SUM(AD7300:AK7300)</f>
        <v>0</v>
      </c>
      <c r="AM7300" s="31">
        <f>SUM(AM7301:AM7302)</f>
        <v>0</v>
      </c>
      <c r="AN7300" s="31">
        <f>SUM(AN7301:AN7302)</f>
        <v>0</v>
      </c>
      <c r="AO7300" s="31">
        <f>Z7300+AA7300+AB7300+AC7300+AL7300+AM7300+AN7300</f>
        <v>0</v>
      </c>
      <c r="AP7300" s="32">
        <f>E7300+Y7300-AO7300</f>
        <v>0</v>
      </c>
      <c r="AQ7300" s="32"/>
      <c r="AR7300" s="28"/>
      <c r="AS7300" s="29">
        <f>E7300+H7300+I7300+J7300+K7300+L7300+M7300+N7300+W7300+X7300-Z7300-AB7300-AL7300-AC7300-AM7300-AN7300</f>
        <v>0</v>
      </c>
      <c r="AT7300" s="29">
        <f>AP7300-AS7300</f>
        <v>0</v>
      </c>
      <c r="AU7300" s="29">
        <f>E7300</f>
        <v>0</v>
      </c>
      <c r="AV7300" s="86">
        <f>AS7300-AU7300</f>
        <v>0</v>
      </c>
      <c r="AW7300" s="86">
        <f>Y7300-AO7300</f>
        <v>0</v>
      </c>
      <c r="AX7300" s="86">
        <f>AV7300-AW7300</f>
        <v>0</v>
      </c>
      <c r="AZ7300" s="398"/>
    </row>
    <row r="7301" spans="1:256" s="21" customFormat="1">
      <c r="A7301" s="13"/>
      <c r="B7301" s="8"/>
      <c r="C7301" s="8"/>
      <c r="D7301" s="113"/>
      <c r="E7301" s="33"/>
      <c r="F7301" s="34"/>
      <c r="G7301" s="63"/>
      <c r="H7301" s="67"/>
      <c r="I7301" s="34"/>
      <c r="J7301" s="34"/>
      <c r="K7301" s="34"/>
      <c r="L7301" s="34"/>
      <c r="M7301" s="34"/>
      <c r="N7301" s="34"/>
      <c r="O7301" s="34"/>
      <c r="P7301" s="34"/>
      <c r="Q7301" s="34"/>
      <c r="R7301" s="34"/>
      <c r="S7301" s="34"/>
      <c r="T7301" s="34"/>
      <c r="U7301" s="34"/>
      <c r="V7301" s="34"/>
      <c r="W7301" s="34"/>
      <c r="X7301" s="63"/>
      <c r="Y7301" s="34"/>
      <c r="Z7301" s="65"/>
      <c r="AA7301" s="65"/>
      <c r="AB7301" s="34"/>
      <c r="AC7301" s="34"/>
      <c r="AD7301" s="34"/>
      <c r="AE7301" s="34"/>
      <c r="AF7301" s="34"/>
      <c r="AG7301" s="34"/>
      <c r="AH7301" s="34"/>
      <c r="AI7301" s="34"/>
      <c r="AJ7301" s="34"/>
      <c r="AK7301" s="34"/>
      <c r="AL7301" s="34"/>
      <c r="AM7301" s="34"/>
      <c r="AN7301" s="34"/>
      <c r="AO7301" s="34"/>
      <c r="AP7301" s="34"/>
      <c r="AQ7301" s="34"/>
      <c r="AR7301" s="28"/>
      <c r="AS7301" s="29"/>
      <c r="AT7301" s="29"/>
      <c r="AU7301" s="29"/>
      <c r="AV7301" s="402"/>
      <c r="AW7301" s="402"/>
      <c r="AX7301" s="402"/>
      <c r="AY7301" s="402"/>
      <c r="AZ7301" s="402"/>
      <c r="BA7301" s="402"/>
      <c r="BB7301" s="402"/>
      <c r="BC7301" s="402"/>
      <c r="BD7301" s="402"/>
      <c r="BE7301" s="402"/>
      <c r="BF7301" s="402"/>
      <c r="BG7301" s="402"/>
      <c r="BH7301" s="402"/>
      <c r="BI7301" s="402"/>
      <c r="BJ7301" s="402"/>
      <c r="BK7301" s="402"/>
      <c r="BL7301" s="402"/>
      <c r="BM7301" s="402"/>
      <c r="BN7301" s="402"/>
      <c r="BO7301" s="402"/>
      <c r="BP7301" s="402"/>
      <c r="BQ7301" s="402"/>
      <c r="BR7301" s="402"/>
      <c r="BS7301" s="402"/>
      <c r="BT7301" s="402"/>
      <c r="BU7301" s="402"/>
      <c r="BV7301" s="402"/>
      <c r="BW7301" s="402"/>
      <c r="BX7301" s="402"/>
      <c r="BY7301" s="402"/>
      <c r="BZ7301" s="402"/>
      <c r="CA7301" s="402"/>
      <c r="CB7301" s="402"/>
      <c r="CC7301" s="402"/>
      <c r="CD7301" s="402"/>
      <c r="CE7301" s="402"/>
      <c r="CF7301" s="402"/>
      <c r="CG7301" s="402"/>
      <c r="CH7301" s="402"/>
      <c r="CI7301" s="402"/>
      <c r="CJ7301" s="402"/>
      <c r="CK7301" s="402"/>
      <c r="CL7301" s="402"/>
      <c r="CM7301" s="402"/>
      <c r="CN7301" s="402"/>
      <c r="CO7301" s="402"/>
      <c r="CP7301" s="402"/>
      <c r="CQ7301" s="402"/>
      <c r="CR7301" s="402"/>
      <c r="CS7301" s="402"/>
      <c r="CT7301" s="402"/>
      <c r="CU7301" s="402"/>
      <c r="CV7301" s="402"/>
      <c r="CW7301" s="402"/>
      <c r="CX7301" s="402"/>
      <c r="CY7301" s="402"/>
      <c r="CZ7301" s="402"/>
      <c r="DA7301" s="402"/>
      <c r="DB7301" s="402"/>
      <c r="DC7301" s="402"/>
      <c r="DD7301" s="402"/>
      <c r="DE7301" s="402"/>
      <c r="DF7301" s="402"/>
      <c r="DG7301" s="402"/>
      <c r="DH7301" s="402"/>
      <c r="DI7301" s="402"/>
      <c r="DJ7301" s="402"/>
      <c r="DK7301" s="402"/>
      <c r="DL7301" s="402"/>
      <c r="DM7301" s="402"/>
      <c r="DN7301" s="402"/>
      <c r="DO7301" s="402"/>
      <c r="DP7301" s="402"/>
      <c r="DQ7301" s="402"/>
      <c r="DR7301" s="402"/>
      <c r="DS7301" s="402"/>
      <c r="DT7301" s="402"/>
      <c r="DU7301" s="402"/>
      <c r="DV7301" s="402"/>
      <c r="DW7301" s="402"/>
      <c r="DX7301" s="402"/>
      <c r="DY7301" s="402"/>
      <c r="DZ7301" s="402"/>
      <c r="EA7301" s="402"/>
      <c r="EB7301" s="402"/>
      <c r="EC7301" s="402"/>
      <c r="ED7301" s="402"/>
      <c r="EE7301" s="402"/>
      <c r="EF7301" s="402"/>
      <c r="EG7301" s="402"/>
      <c r="EH7301" s="402"/>
      <c r="EI7301" s="402"/>
      <c r="EJ7301" s="402"/>
      <c r="EK7301" s="402"/>
      <c r="EL7301" s="402"/>
      <c r="EM7301" s="402"/>
      <c r="EN7301" s="402"/>
      <c r="EO7301" s="402"/>
      <c r="EP7301" s="402"/>
      <c r="EQ7301" s="402"/>
      <c r="ER7301" s="402"/>
      <c r="ES7301" s="402"/>
      <c r="ET7301" s="402"/>
      <c r="EU7301" s="402"/>
      <c r="EV7301" s="402"/>
      <c r="EW7301" s="402"/>
      <c r="EX7301" s="402"/>
      <c r="EY7301" s="402"/>
      <c r="EZ7301" s="402"/>
      <c r="FA7301" s="402"/>
      <c r="FB7301" s="402"/>
      <c r="FC7301" s="402"/>
      <c r="FD7301" s="402"/>
      <c r="FE7301" s="402"/>
      <c r="FF7301" s="402"/>
      <c r="FG7301" s="402"/>
      <c r="FH7301" s="402"/>
      <c r="FI7301" s="402"/>
      <c r="FJ7301" s="402"/>
      <c r="FK7301" s="402"/>
      <c r="FL7301" s="402"/>
      <c r="FM7301" s="402"/>
      <c r="FN7301" s="402"/>
      <c r="FO7301" s="402"/>
      <c r="FP7301" s="402"/>
      <c r="FQ7301" s="402"/>
      <c r="FR7301" s="402"/>
      <c r="FS7301" s="402"/>
      <c r="FT7301" s="402"/>
      <c r="FU7301" s="402"/>
      <c r="FV7301" s="402"/>
      <c r="FW7301" s="402"/>
      <c r="FX7301" s="402"/>
      <c r="FY7301" s="402"/>
      <c r="FZ7301" s="402"/>
      <c r="GA7301" s="402"/>
      <c r="GB7301" s="402"/>
      <c r="GC7301" s="402"/>
      <c r="GD7301" s="402"/>
      <c r="GE7301" s="402"/>
      <c r="GF7301" s="402"/>
      <c r="GG7301" s="402"/>
      <c r="GH7301" s="402"/>
      <c r="GI7301" s="402"/>
      <c r="GJ7301" s="402"/>
      <c r="GK7301" s="402"/>
      <c r="GL7301" s="402"/>
      <c r="GM7301" s="402"/>
      <c r="GN7301" s="402"/>
      <c r="GO7301" s="402"/>
      <c r="GP7301" s="402"/>
      <c r="GQ7301" s="402"/>
      <c r="GR7301" s="402"/>
      <c r="GS7301" s="402"/>
      <c r="GT7301" s="402"/>
      <c r="GU7301" s="402"/>
      <c r="GV7301" s="402"/>
      <c r="GW7301" s="402"/>
      <c r="GX7301" s="402"/>
      <c r="GY7301" s="402"/>
      <c r="GZ7301" s="402"/>
      <c r="HA7301" s="402"/>
      <c r="HB7301" s="402"/>
      <c r="HC7301" s="402"/>
      <c r="HD7301" s="402"/>
      <c r="HE7301" s="402"/>
      <c r="HF7301" s="402"/>
      <c r="HG7301" s="402"/>
      <c r="HH7301" s="402"/>
      <c r="HI7301" s="402"/>
      <c r="HJ7301" s="402"/>
      <c r="HK7301" s="402"/>
      <c r="HL7301" s="402"/>
      <c r="HM7301" s="402"/>
      <c r="HN7301" s="402"/>
      <c r="HO7301" s="402"/>
      <c r="HP7301" s="402"/>
      <c r="HQ7301" s="402"/>
      <c r="HR7301" s="402"/>
      <c r="HS7301" s="402"/>
      <c r="HT7301" s="402"/>
      <c r="HU7301" s="402"/>
      <c r="HV7301" s="402"/>
      <c r="HW7301" s="402"/>
      <c r="HX7301" s="402"/>
      <c r="HY7301" s="402"/>
      <c r="HZ7301" s="402"/>
      <c r="IA7301" s="402"/>
      <c r="IB7301" s="402"/>
      <c r="IC7301" s="402"/>
      <c r="ID7301" s="402"/>
      <c r="IE7301" s="402"/>
      <c r="IF7301" s="402"/>
      <c r="IG7301" s="402"/>
      <c r="IH7301" s="402"/>
      <c r="II7301" s="402"/>
      <c r="IJ7301" s="402"/>
      <c r="IK7301" s="402"/>
      <c r="IL7301" s="402"/>
      <c r="IM7301" s="402"/>
      <c r="IN7301" s="402"/>
      <c r="IO7301" s="402"/>
      <c r="IP7301" s="402"/>
      <c r="IQ7301" s="402"/>
      <c r="IR7301" s="402"/>
      <c r="IS7301" s="402"/>
      <c r="IT7301" s="402"/>
      <c r="IU7301" s="402"/>
      <c r="IV7301" s="402"/>
    </row>
    <row r="7302" spans="1:256" s="21" customFormat="1">
      <c r="A7302" s="13"/>
      <c r="B7302" s="8"/>
      <c r="C7302" s="8"/>
      <c r="D7302" s="113"/>
      <c r="E7302" s="33"/>
      <c r="F7302" s="34"/>
      <c r="G7302" s="63"/>
      <c r="H7302" s="67"/>
      <c r="I7302" s="34"/>
      <c r="J7302" s="34"/>
      <c r="K7302" s="34"/>
      <c r="L7302" s="34"/>
      <c r="M7302" s="34"/>
      <c r="N7302" s="34"/>
      <c r="O7302" s="34"/>
      <c r="P7302" s="34"/>
      <c r="Q7302" s="34"/>
      <c r="R7302" s="34"/>
      <c r="S7302" s="34"/>
      <c r="T7302" s="34"/>
      <c r="U7302" s="34"/>
      <c r="V7302" s="34"/>
      <c r="W7302" s="34"/>
      <c r="X7302" s="63"/>
      <c r="Y7302" s="34"/>
      <c r="Z7302" s="65"/>
      <c r="AA7302" s="65"/>
      <c r="AB7302" s="34"/>
      <c r="AC7302" s="34"/>
      <c r="AD7302" s="34"/>
      <c r="AE7302" s="34"/>
      <c r="AF7302" s="34"/>
      <c r="AG7302" s="34"/>
      <c r="AH7302" s="34"/>
      <c r="AI7302" s="34"/>
      <c r="AJ7302" s="34"/>
      <c r="AK7302" s="34"/>
      <c r="AL7302" s="34"/>
      <c r="AM7302" s="34"/>
      <c r="AN7302" s="34"/>
      <c r="AO7302" s="34"/>
      <c r="AP7302" s="34"/>
      <c r="AQ7302" s="34"/>
      <c r="AR7302" s="28"/>
      <c r="AS7302" s="29"/>
      <c r="AT7302" s="29"/>
      <c r="AU7302" s="29"/>
      <c r="AV7302" s="402"/>
      <c r="AW7302" s="402"/>
      <c r="AX7302" s="402"/>
      <c r="AY7302" s="402"/>
      <c r="AZ7302" s="402"/>
      <c r="BA7302" s="402"/>
      <c r="BB7302" s="402"/>
      <c r="BC7302" s="402"/>
      <c r="BD7302" s="402"/>
      <c r="BE7302" s="402"/>
      <c r="BF7302" s="402"/>
      <c r="BG7302" s="402"/>
      <c r="BH7302" s="402"/>
      <c r="BI7302" s="402"/>
      <c r="BJ7302" s="402"/>
      <c r="BK7302" s="402"/>
      <c r="BL7302" s="402"/>
      <c r="BM7302" s="402"/>
      <c r="BN7302" s="402"/>
      <c r="BO7302" s="402"/>
      <c r="BP7302" s="402"/>
      <c r="BQ7302" s="402"/>
      <c r="BR7302" s="402"/>
      <c r="BS7302" s="402"/>
      <c r="BT7302" s="402"/>
      <c r="BU7302" s="402"/>
      <c r="BV7302" s="402"/>
      <c r="BW7302" s="402"/>
      <c r="BX7302" s="402"/>
      <c r="BY7302" s="402"/>
      <c r="BZ7302" s="402"/>
      <c r="CA7302" s="402"/>
      <c r="CB7302" s="402"/>
      <c r="CC7302" s="402"/>
      <c r="CD7302" s="402"/>
      <c r="CE7302" s="402"/>
      <c r="CF7302" s="402"/>
      <c r="CG7302" s="402"/>
      <c r="CH7302" s="402"/>
      <c r="CI7302" s="402"/>
      <c r="CJ7302" s="402"/>
      <c r="CK7302" s="402"/>
      <c r="CL7302" s="402"/>
      <c r="CM7302" s="402"/>
      <c r="CN7302" s="402"/>
      <c r="CO7302" s="402"/>
      <c r="CP7302" s="402"/>
      <c r="CQ7302" s="402"/>
      <c r="CR7302" s="402"/>
      <c r="CS7302" s="402"/>
      <c r="CT7302" s="402"/>
      <c r="CU7302" s="402"/>
      <c r="CV7302" s="402"/>
      <c r="CW7302" s="402"/>
      <c r="CX7302" s="402"/>
      <c r="CY7302" s="402"/>
      <c r="CZ7302" s="402"/>
      <c r="DA7302" s="402"/>
      <c r="DB7302" s="402"/>
      <c r="DC7302" s="402"/>
      <c r="DD7302" s="402"/>
      <c r="DE7302" s="402"/>
      <c r="DF7302" s="402"/>
      <c r="DG7302" s="402"/>
      <c r="DH7302" s="402"/>
      <c r="DI7302" s="402"/>
      <c r="DJ7302" s="402"/>
      <c r="DK7302" s="402"/>
      <c r="DL7302" s="402"/>
      <c r="DM7302" s="402"/>
      <c r="DN7302" s="402"/>
      <c r="DO7302" s="402"/>
      <c r="DP7302" s="402"/>
      <c r="DQ7302" s="402"/>
      <c r="DR7302" s="402"/>
      <c r="DS7302" s="402"/>
      <c r="DT7302" s="402"/>
      <c r="DU7302" s="402"/>
      <c r="DV7302" s="402"/>
      <c r="DW7302" s="402"/>
      <c r="DX7302" s="402"/>
      <c r="DY7302" s="402"/>
      <c r="DZ7302" s="402"/>
      <c r="EA7302" s="402"/>
      <c r="EB7302" s="402"/>
      <c r="EC7302" s="402"/>
      <c r="ED7302" s="402"/>
      <c r="EE7302" s="402"/>
      <c r="EF7302" s="402"/>
      <c r="EG7302" s="402"/>
      <c r="EH7302" s="402"/>
      <c r="EI7302" s="402"/>
      <c r="EJ7302" s="402"/>
      <c r="EK7302" s="402"/>
      <c r="EL7302" s="402"/>
      <c r="EM7302" s="402"/>
      <c r="EN7302" s="402"/>
      <c r="EO7302" s="402"/>
      <c r="EP7302" s="402"/>
      <c r="EQ7302" s="402"/>
      <c r="ER7302" s="402"/>
      <c r="ES7302" s="402"/>
      <c r="ET7302" s="402"/>
      <c r="EU7302" s="402"/>
      <c r="EV7302" s="402"/>
      <c r="EW7302" s="402"/>
      <c r="EX7302" s="402"/>
      <c r="EY7302" s="402"/>
      <c r="EZ7302" s="402"/>
      <c r="FA7302" s="402"/>
      <c r="FB7302" s="402"/>
      <c r="FC7302" s="402"/>
      <c r="FD7302" s="402"/>
      <c r="FE7302" s="402"/>
      <c r="FF7302" s="402"/>
      <c r="FG7302" s="402"/>
      <c r="FH7302" s="402"/>
      <c r="FI7302" s="402"/>
      <c r="FJ7302" s="402"/>
      <c r="FK7302" s="402"/>
      <c r="FL7302" s="402"/>
      <c r="FM7302" s="402"/>
      <c r="FN7302" s="402"/>
      <c r="FO7302" s="402"/>
      <c r="FP7302" s="402"/>
      <c r="FQ7302" s="402"/>
      <c r="FR7302" s="402"/>
      <c r="FS7302" s="402"/>
      <c r="FT7302" s="402"/>
      <c r="FU7302" s="402"/>
      <c r="FV7302" s="402"/>
      <c r="FW7302" s="402"/>
      <c r="FX7302" s="402"/>
      <c r="FY7302" s="402"/>
      <c r="FZ7302" s="402"/>
      <c r="GA7302" s="402"/>
      <c r="GB7302" s="402"/>
      <c r="GC7302" s="402"/>
      <c r="GD7302" s="402"/>
      <c r="GE7302" s="402"/>
      <c r="GF7302" s="402"/>
      <c r="GG7302" s="402"/>
      <c r="GH7302" s="402"/>
      <c r="GI7302" s="402"/>
      <c r="GJ7302" s="402"/>
      <c r="GK7302" s="402"/>
      <c r="GL7302" s="402"/>
      <c r="GM7302" s="402"/>
      <c r="GN7302" s="402"/>
      <c r="GO7302" s="402"/>
      <c r="GP7302" s="402"/>
      <c r="GQ7302" s="402"/>
      <c r="GR7302" s="402"/>
      <c r="GS7302" s="402"/>
      <c r="GT7302" s="402"/>
      <c r="GU7302" s="402"/>
      <c r="GV7302" s="402"/>
      <c r="GW7302" s="402"/>
      <c r="GX7302" s="402"/>
      <c r="GY7302" s="402"/>
      <c r="GZ7302" s="402"/>
      <c r="HA7302" s="402"/>
      <c r="HB7302" s="402"/>
      <c r="HC7302" s="402"/>
      <c r="HD7302" s="402"/>
      <c r="HE7302" s="402"/>
      <c r="HF7302" s="402"/>
      <c r="HG7302" s="402"/>
      <c r="HH7302" s="402"/>
      <c r="HI7302" s="402"/>
      <c r="HJ7302" s="402"/>
      <c r="HK7302" s="402"/>
      <c r="HL7302" s="402"/>
      <c r="HM7302" s="402"/>
      <c r="HN7302" s="402"/>
      <c r="HO7302" s="402"/>
      <c r="HP7302" s="402"/>
      <c r="HQ7302" s="402"/>
      <c r="HR7302" s="402"/>
      <c r="HS7302" s="402"/>
      <c r="HT7302" s="402"/>
      <c r="HU7302" s="402"/>
      <c r="HV7302" s="402"/>
      <c r="HW7302" s="402"/>
      <c r="HX7302" s="402"/>
      <c r="HY7302" s="402"/>
      <c r="HZ7302" s="402"/>
      <c r="IA7302" s="402"/>
      <c r="IB7302" s="402"/>
      <c r="IC7302" s="402"/>
      <c r="ID7302" s="402"/>
      <c r="IE7302" s="402"/>
      <c r="IF7302" s="402"/>
      <c r="IG7302" s="402"/>
      <c r="IH7302" s="402"/>
      <c r="II7302" s="402"/>
      <c r="IJ7302" s="402"/>
      <c r="IK7302" s="402"/>
      <c r="IL7302" s="402"/>
      <c r="IM7302" s="402"/>
      <c r="IN7302" s="402"/>
      <c r="IO7302" s="402"/>
      <c r="IP7302" s="402"/>
      <c r="IQ7302" s="402"/>
      <c r="IR7302" s="402"/>
      <c r="IS7302" s="402"/>
      <c r="IT7302" s="402"/>
      <c r="IU7302" s="402"/>
      <c r="IV7302" s="402"/>
    </row>
    <row r="7303" spans="1:256" s="21" customFormat="1">
      <c r="A7303" s="14"/>
      <c r="B7303" s="11">
        <v>7</v>
      </c>
      <c r="C7303" s="11"/>
      <c r="D7303" s="85" t="s">
        <v>8</v>
      </c>
      <c r="E7303" s="31">
        <v>23240000</v>
      </c>
      <c r="F7303" s="31">
        <f t="shared" ref="F7303:V7303" si="1148">SUM(F7304:F7306)</f>
        <v>0</v>
      </c>
      <c r="G7303" s="31">
        <f t="shared" si="1148"/>
        <v>0</v>
      </c>
      <c r="H7303" s="31">
        <f t="shared" si="1148"/>
        <v>0</v>
      </c>
      <c r="I7303" s="31">
        <f t="shared" si="1148"/>
        <v>0</v>
      </c>
      <c r="J7303" s="31">
        <f t="shared" si="1148"/>
        <v>0</v>
      </c>
      <c r="K7303" s="31">
        <f t="shared" si="1148"/>
        <v>0</v>
      </c>
      <c r="L7303" s="31">
        <f t="shared" si="1148"/>
        <v>0</v>
      </c>
      <c r="M7303" s="31">
        <f t="shared" si="1148"/>
        <v>0</v>
      </c>
      <c r="N7303" s="31">
        <f t="shared" si="1148"/>
        <v>0</v>
      </c>
      <c r="O7303" s="31">
        <f t="shared" si="1148"/>
        <v>0</v>
      </c>
      <c r="P7303" s="31">
        <f t="shared" si="1148"/>
        <v>0</v>
      </c>
      <c r="Q7303" s="31">
        <f t="shared" si="1148"/>
        <v>0</v>
      </c>
      <c r="R7303" s="31">
        <f t="shared" si="1148"/>
        <v>0</v>
      </c>
      <c r="S7303" s="31">
        <f t="shared" si="1148"/>
        <v>0</v>
      </c>
      <c r="T7303" s="31">
        <f t="shared" si="1148"/>
        <v>0</v>
      </c>
      <c r="U7303" s="31">
        <f t="shared" si="1148"/>
        <v>0</v>
      </c>
      <c r="V7303" s="31">
        <f t="shared" si="1148"/>
        <v>0</v>
      </c>
      <c r="W7303" s="31">
        <f>SUM(O7303:V7303)</f>
        <v>0</v>
      </c>
      <c r="X7303" s="31">
        <f>SUM(X7304:X7306)</f>
        <v>0</v>
      </c>
      <c r="Y7303" s="31">
        <f>H7303+I7303+J7303+K7303+L7303+M7303+N7303+W7303+X7303</f>
        <v>0</v>
      </c>
      <c r="Z7303" s="31">
        <f t="shared" ref="Z7303:AK7303" si="1149">SUM(Z7304:Z7306)</f>
        <v>0</v>
      </c>
      <c r="AA7303" s="31">
        <f t="shared" si="1149"/>
        <v>0</v>
      </c>
      <c r="AB7303" s="31">
        <f t="shared" si="1149"/>
        <v>0</v>
      </c>
      <c r="AC7303" s="31">
        <f t="shared" si="1149"/>
        <v>0</v>
      </c>
      <c r="AD7303" s="31">
        <f t="shared" si="1149"/>
        <v>0</v>
      </c>
      <c r="AE7303" s="31">
        <f t="shared" si="1149"/>
        <v>0</v>
      </c>
      <c r="AF7303" s="31">
        <f t="shared" si="1149"/>
        <v>0</v>
      </c>
      <c r="AG7303" s="31">
        <f t="shared" si="1149"/>
        <v>0</v>
      </c>
      <c r="AH7303" s="31">
        <f t="shared" si="1149"/>
        <v>0</v>
      </c>
      <c r="AI7303" s="31">
        <f t="shared" si="1149"/>
        <v>0</v>
      </c>
      <c r="AJ7303" s="31">
        <f t="shared" si="1149"/>
        <v>0</v>
      </c>
      <c r="AK7303" s="31">
        <f t="shared" si="1149"/>
        <v>0</v>
      </c>
      <c r="AL7303" s="31">
        <f>SUM(AD7303:AK7303)</f>
        <v>0</v>
      </c>
      <c r="AM7303" s="31">
        <f>SUM(AM7304:AM7306)</f>
        <v>0</v>
      </c>
      <c r="AN7303" s="31">
        <f>SUM(AN7304:AN7306)</f>
        <v>0</v>
      </c>
      <c r="AO7303" s="31">
        <f>Z7303+AA7303+AB7303+AC7303+AL7303+AM7303+AN7303</f>
        <v>0</v>
      </c>
      <c r="AP7303" s="32">
        <f>E7303+Y7303-AO7303</f>
        <v>23240000</v>
      </c>
      <c r="AQ7303" s="32"/>
      <c r="AR7303" s="28"/>
      <c r="AS7303" s="29">
        <f>E7303+H7303+I7303+J7303+K7303+L7303+M7303+N7303+W7303+X7303-Z7303-AB7303-AL7303-AC7303-AM7303-AN7303</f>
        <v>23240000</v>
      </c>
      <c r="AT7303" s="29">
        <f>AP7303-AS7303</f>
        <v>0</v>
      </c>
      <c r="AU7303" s="29">
        <f>E7303</f>
        <v>23240000</v>
      </c>
      <c r="AV7303" s="86">
        <f>AS7303-AU7303</f>
        <v>0</v>
      </c>
      <c r="AW7303" s="86">
        <f>Y7303-AO7303</f>
        <v>0</v>
      </c>
      <c r="AX7303" s="86">
        <f>AV7303-AW7303</f>
        <v>0</v>
      </c>
      <c r="AZ7303" s="398"/>
    </row>
    <row r="7304" spans="1:256" s="21" customFormat="1">
      <c r="A7304" s="10"/>
      <c r="B7304" s="8"/>
      <c r="C7304" s="8"/>
      <c r="D7304" s="82"/>
      <c r="E7304" s="33"/>
      <c r="F7304" s="33"/>
      <c r="G7304" s="282"/>
      <c r="H7304" s="283"/>
      <c r="I7304" s="33"/>
      <c r="J7304" s="33"/>
      <c r="K7304" s="33"/>
      <c r="L7304" s="33"/>
      <c r="M7304" s="33"/>
      <c r="N7304" s="33"/>
      <c r="O7304" s="33"/>
      <c r="P7304" s="33"/>
      <c r="Q7304" s="33"/>
      <c r="R7304" s="33"/>
      <c r="S7304" s="33"/>
      <c r="T7304" s="33"/>
      <c r="U7304" s="33"/>
      <c r="V7304" s="33"/>
      <c r="W7304" s="33"/>
      <c r="X7304" s="282"/>
      <c r="Y7304" s="33"/>
      <c r="Z7304" s="284"/>
      <c r="AA7304" s="284"/>
      <c r="AB7304" s="33"/>
      <c r="AC7304" s="33"/>
      <c r="AD7304" s="33"/>
      <c r="AE7304" s="33"/>
      <c r="AF7304" s="33"/>
      <c r="AG7304" s="33"/>
      <c r="AH7304" s="33"/>
      <c r="AI7304" s="33"/>
      <c r="AJ7304" s="33"/>
      <c r="AK7304" s="33"/>
      <c r="AL7304" s="33"/>
      <c r="AM7304" s="33"/>
      <c r="AN7304" s="33"/>
      <c r="AO7304" s="33"/>
      <c r="AP7304" s="34"/>
      <c r="AQ7304" s="70"/>
      <c r="AR7304" s="76"/>
      <c r="AS7304" s="60"/>
      <c r="AT7304" s="60"/>
      <c r="AU7304" s="60"/>
    </row>
    <row r="7305" spans="1:256" s="21" customFormat="1">
      <c r="A7305" s="10"/>
      <c r="B7305" s="8"/>
      <c r="C7305" s="8"/>
      <c r="D7305" s="82"/>
      <c r="E7305" s="33"/>
      <c r="F7305" s="33"/>
      <c r="G7305" s="282"/>
      <c r="H7305" s="283"/>
      <c r="I7305" s="33"/>
      <c r="J7305" s="33"/>
      <c r="K7305" s="33"/>
      <c r="L7305" s="33"/>
      <c r="M7305" s="33"/>
      <c r="N7305" s="33"/>
      <c r="O7305" s="33"/>
      <c r="P7305" s="33"/>
      <c r="Q7305" s="33"/>
      <c r="R7305" s="33"/>
      <c r="S7305" s="33"/>
      <c r="T7305" s="33"/>
      <c r="U7305" s="33"/>
      <c r="V7305" s="33"/>
      <c r="W7305" s="33"/>
      <c r="X7305" s="282"/>
      <c r="Y7305" s="33"/>
      <c r="Z7305" s="284"/>
      <c r="AA7305" s="284"/>
      <c r="AB7305" s="33"/>
      <c r="AC7305" s="33"/>
      <c r="AD7305" s="33"/>
      <c r="AE7305" s="33"/>
      <c r="AF7305" s="33"/>
      <c r="AG7305" s="33"/>
      <c r="AH7305" s="33"/>
      <c r="AI7305" s="33"/>
      <c r="AJ7305" s="33"/>
      <c r="AK7305" s="33"/>
      <c r="AL7305" s="33"/>
      <c r="AM7305" s="33"/>
      <c r="AN7305" s="33"/>
      <c r="AO7305" s="33"/>
      <c r="AP7305" s="34"/>
      <c r="AQ7305" s="70"/>
      <c r="AR7305" s="76"/>
      <c r="AS7305" s="60"/>
      <c r="AT7305" s="60"/>
      <c r="AU7305" s="60"/>
    </row>
    <row r="7306" spans="1:256" s="21" customFormat="1">
      <c r="A7306" s="10"/>
      <c r="B7306" s="8"/>
      <c r="C7306" s="8"/>
      <c r="D7306" s="82"/>
      <c r="E7306" s="33"/>
      <c r="F7306" s="33"/>
      <c r="G7306" s="282"/>
      <c r="H7306" s="283"/>
      <c r="I7306" s="33"/>
      <c r="J7306" s="33"/>
      <c r="K7306" s="33"/>
      <c r="L7306" s="33"/>
      <c r="M7306" s="33"/>
      <c r="N7306" s="33"/>
      <c r="O7306" s="33"/>
      <c r="P7306" s="33"/>
      <c r="Q7306" s="33"/>
      <c r="R7306" s="33"/>
      <c r="S7306" s="33"/>
      <c r="T7306" s="33"/>
      <c r="U7306" s="33"/>
      <c r="V7306" s="33"/>
      <c r="W7306" s="33"/>
      <c r="X7306" s="282"/>
      <c r="Y7306" s="33"/>
      <c r="Z7306" s="284"/>
      <c r="AA7306" s="284"/>
      <c r="AB7306" s="33"/>
      <c r="AC7306" s="33"/>
      <c r="AD7306" s="33"/>
      <c r="AE7306" s="33"/>
      <c r="AF7306" s="33"/>
      <c r="AG7306" s="33"/>
      <c r="AH7306" s="33"/>
      <c r="AI7306" s="33"/>
      <c r="AJ7306" s="33"/>
      <c r="AK7306" s="33"/>
      <c r="AL7306" s="33"/>
      <c r="AM7306" s="33"/>
      <c r="AN7306" s="33"/>
      <c r="AO7306" s="33"/>
      <c r="AP7306" s="34"/>
      <c r="AQ7306" s="70"/>
      <c r="AR7306" s="76"/>
      <c r="AS7306" s="60"/>
      <c r="AT7306" s="60"/>
      <c r="AU7306" s="60"/>
    </row>
    <row r="7307" spans="1:256" s="86" customFormat="1">
      <c r="A7307" s="14"/>
      <c r="B7307" s="11">
        <v>8</v>
      </c>
      <c r="C7307" s="11"/>
      <c r="D7307" s="77" t="s">
        <v>39</v>
      </c>
      <c r="E7307" s="31">
        <v>3180000</v>
      </c>
      <c r="F7307" s="31">
        <f t="shared" ref="F7307:V7307" si="1150">SUM(F7308:F7316)</f>
        <v>0</v>
      </c>
      <c r="G7307" s="31">
        <f t="shared" si="1150"/>
        <v>0</v>
      </c>
      <c r="H7307" s="31">
        <f t="shared" si="1150"/>
        <v>0</v>
      </c>
      <c r="I7307" s="31">
        <f t="shared" si="1150"/>
        <v>0</v>
      </c>
      <c r="J7307" s="31">
        <f t="shared" si="1150"/>
        <v>0</v>
      </c>
      <c r="K7307" s="31">
        <f t="shared" si="1150"/>
        <v>0</v>
      </c>
      <c r="L7307" s="31">
        <f t="shared" si="1150"/>
        <v>0</v>
      </c>
      <c r="M7307" s="31">
        <f t="shared" si="1150"/>
        <v>0</v>
      </c>
      <c r="N7307" s="31">
        <f t="shared" si="1150"/>
        <v>0</v>
      </c>
      <c r="O7307" s="31">
        <f t="shared" si="1150"/>
        <v>0</v>
      </c>
      <c r="P7307" s="31">
        <f t="shared" si="1150"/>
        <v>200000</v>
      </c>
      <c r="Q7307" s="31">
        <f t="shared" si="1150"/>
        <v>0</v>
      </c>
      <c r="R7307" s="31">
        <f t="shared" si="1150"/>
        <v>0</v>
      </c>
      <c r="S7307" s="31">
        <f t="shared" si="1150"/>
        <v>0</v>
      </c>
      <c r="T7307" s="31">
        <f t="shared" si="1150"/>
        <v>0</v>
      </c>
      <c r="U7307" s="31">
        <f t="shared" si="1150"/>
        <v>0</v>
      </c>
      <c r="V7307" s="31">
        <f t="shared" si="1150"/>
        <v>0</v>
      </c>
      <c r="W7307" s="31">
        <f>SUM(O7307:V7307)</f>
        <v>200000</v>
      </c>
      <c r="X7307" s="31">
        <f>SUM(X7308:X7316)</f>
        <v>0</v>
      </c>
      <c r="Y7307" s="31">
        <f>H7307+I7307+J7307+K7307+L7307+M7307+N7307+W7307+X7307</f>
        <v>200000</v>
      </c>
      <c r="Z7307" s="31">
        <f t="shared" ref="Z7307:AK7307" si="1151">SUM(Z7308:Z7316)</f>
        <v>0</v>
      </c>
      <c r="AA7307" s="31">
        <f t="shared" si="1151"/>
        <v>0</v>
      </c>
      <c r="AB7307" s="31">
        <f t="shared" si="1151"/>
        <v>0</v>
      </c>
      <c r="AC7307" s="31">
        <f t="shared" si="1151"/>
        <v>0</v>
      </c>
      <c r="AD7307" s="31">
        <f t="shared" si="1151"/>
        <v>0</v>
      </c>
      <c r="AE7307" s="31">
        <f t="shared" si="1151"/>
        <v>0</v>
      </c>
      <c r="AF7307" s="31">
        <f t="shared" si="1151"/>
        <v>0</v>
      </c>
      <c r="AG7307" s="31">
        <f t="shared" si="1151"/>
        <v>0</v>
      </c>
      <c r="AH7307" s="31">
        <f t="shared" si="1151"/>
        <v>0</v>
      </c>
      <c r="AI7307" s="31">
        <f t="shared" si="1151"/>
        <v>0</v>
      </c>
      <c r="AJ7307" s="31">
        <f t="shared" si="1151"/>
        <v>0</v>
      </c>
      <c r="AK7307" s="31">
        <f t="shared" si="1151"/>
        <v>0</v>
      </c>
      <c r="AL7307" s="31">
        <f>SUM(AD7307:AK7307)</f>
        <v>0</v>
      </c>
      <c r="AM7307" s="31">
        <f>SUM(AM7308:AM7316)</f>
        <v>0</v>
      </c>
      <c r="AN7307" s="31">
        <f>SUM(AN7308:AN7316)</f>
        <v>0</v>
      </c>
      <c r="AO7307" s="31">
        <f>Z7307+AA7307+AB7307+AC7307+AL7307+AM7307+AN7307</f>
        <v>0</v>
      </c>
      <c r="AP7307" s="32">
        <f>E7307+Y7307-AO7307</f>
        <v>3380000</v>
      </c>
      <c r="AQ7307" s="32"/>
      <c r="AR7307" s="28"/>
      <c r="AS7307" s="29">
        <f>E7307+H7307+I7307+J7307+K7307+L7307+M7307+N7307+W7307+X7307-Z7307-AB7307-AL7307-AC7307-AM7307-AN7307</f>
        <v>3380000</v>
      </c>
      <c r="AT7307" s="29">
        <f>AP7307-AS7307</f>
        <v>0</v>
      </c>
      <c r="AU7307" s="29">
        <f>E7307</f>
        <v>3180000</v>
      </c>
      <c r="AV7307" s="86">
        <f>AS7307-AU7307</f>
        <v>200000</v>
      </c>
      <c r="AW7307" s="86">
        <f>Y7307-AO7307</f>
        <v>200000</v>
      </c>
      <c r="AX7307" s="86">
        <f>AV7307-AW7307</f>
        <v>0</v>
      </c>
      <c r="AY7307" s="21"/>
      <c r="AZ7307" s="398"/>
      <c r="BA7307" s="21"/>
      <c r="BB7307" s="21"/>
      <c r="BC7307" s="21"/>
      <c r="BD7307" s="21"/>
      <c r="BE7307" s="21"/>
      <c r="BF7307" s="21"/>
      <c r="BG7307" s="21"/>
      <c r="BH7307" s="21"/>
      <c r="BI7307" s="21"/>
      <c r="BJ7307" s="21"/>
      <c r="BK7307" s="21"/>
      <c r="BL7307" s="21"/>
      <c r="BM7307" s="21"/>
      <c r="BN7307" s="21"/>
      <c r="BO7307" s="21"/>
      <c r="BP7307" s="21"/>
      <c r="BQ7307" s="21"/>
      <c r="BR7307" s="21"/>
      <c r="BS7307" s="21"/>
      <c r="BT7307" s="21"/>
      <c r="BU7307" s="21"/>
      <c r="BV7307" s="21"/>
      <c r="BW7307" s="21"/>
      <c r="BX7307" s="21"/>
      <c r="BY7307" s="21"/>
      <c r="BZ7307" s="21"/>
      <c r="CA7307" s="21"/>
      <c r="CB7307" s="21"/>
      <c r="CC7307" s="21"/>
      <c r="CD7307" s="21"/>
      <c r="CE7307" s="21"/>
      <c r="CF7307" s="21"/>
      <c r="CG7307" s="21"/>
      <c r="CH7307" s="21"/>
      <c r="CI7307" s="21"/>
      <c r="CJ7307" s="21"/>
      <c r="CK7307" s="21"/>
      <c r="CL7307" s="21"/>
      <c r="CM7307" s="21"/>
      <c r="CN7307" s="21"/>
      <c r="CO7307" s="21"/>
      <c r="CP7307" s="21"/>
      <c r="CQ7307" s="21"/>
      <c r="CR7307" s="21"/>
      <c r="CS7307" s="21"/>
      <c r="CT7307" s="21"/>
      <c r="CU7307" s="21"/>
      <c r="CV7307" s="21"/>
      <c r="CW7307" s="21"/>
      <c r="CX7307" s="21"/>
      <c r="CY7307" s="21"/>
      <c r="CZ7307" s="21"/>
      <c r="DA7307" s="21"/>
      <c r="DB7307" s="21"/>
      <c r="DC7307" s="21"/>
      <c r="DD7307" s="21"/>
      <c r="DE7307" s="21"/>
      <c r="DF7307" s="21"/>
      <c r="DG7307" s="21"/>
      <c r="DH7307" s="21"/>
      <c r="DI7307" s="21"/>
      <c r="DJ7307" s="21"/>
      <c r="DK7307" s="21"/>
      <c r="DL7307" s="21"/>
      <c r="DM7307" s="21"/>
      <c r="DN7307" s="21"/>
      <c r="DO7307" s="21"/>
      <c r="DP7307" s="21"/>
      <c r="DQ7307" s="21"/>
      <c r="DR7307" s="21"/>
      <c r="DS7307" s="21"/>
      <c r="DT7307" s="21"/>
      <c r="DU7307" s="21"/>
      <c r="DV7307" s="21"/>
      <c r="DW7307" s="21"/>
      <c r="DX7307" s="21"/>
      <c r="DY7307" s="21"/>
      <c r="DZ7307" s="21"/>
      <c r="EA7307" s="21"/>
      <c r="EB7307" s="21"/>
      <c r="EC7307" s="21"/>
      <c r="ED7307" s="21"/>
      <c r="EE7307" s="21"/>
      <c r="EF7307" s="21"/>
      <c r="EG7307" s="21"/>
      <c r="EH7307" s="21"/>
      <c r="EI7307" s="21"/>
      <c r="EJ7307" s="21"/>
      <c r="EK7307" s="21"/>
      <c r="EL7307" s="21"/>
      <c r="EM7307" s="21"/>
      <c r="EN7307" s="21"/>
      <c r="EO7307" s="21"/>
      <c r="EP7307" s="21"/>
      <c r="EQ7307" s="21"/>
      <c r="ER7307" s="21"/>
      <c r="ES7307" s="21"/>
      <c r="ET7307" s="21"/>
      <c r="EU7307" s="21"/>
      <c r="EV7307" s="21"/>
      <c r="EW7307" s="21"/>
      <c r="EX7307" s="21"/>
      <c r="EY7307" s="21"/>
      <c r="EZ7307" s="21"/>
      <c r="FA7307" s="21"/>
      <c r="FB7307" s="21"/>
      <c r="FC7307" s="21"/>
      <c r="FD7307" s="21"/>
      <c r="FE7307" s="21"/>
      <c r="FF7307" s="21"/>
      <c r="FG7307" s="21"/>
      <c r="FH7307" s="21"/>
      <c r="FI7307" s="21"/>
      <c r="FJ7307" s="21"/>
      <c r="FK7307" s="21"/>
      <c r="FL7307" s="21"/>
      <c r="FM7307" s="21"/>
      <c r="FN7307" s="21"/>
      <c r="FO7307" s="21"/>
      <c r="FP7307" s="21"/>
      <c r="FQ7307" s="21"/>
      <c r="FR7307" s="21"/>
      <c r="FS7307" s="21"/>
      <c r="FT7307" s="21"/>
      <c r="FU7307" s="21"/>
      <c r="FV7307" s="21"/>
      <c r="FW7307" s="21"/>
      <c r="FX7307" s="21"/>
      <c r="FY7307" s="21"/>
      <c r="FZ7307" s="21"/>
      <c r="GA7307" s="21"/>
      <c r="GB7307" s="21"/>
      <c r="GC7307" s="21"/>
      <c r="GD7307" s="21"/>
      <c r="GE7307" s="21"/>
      <c r="GF7307" s="21"/>
      <c r="GG7307" s="21"/>
      <c r="GH7307" s="21"/>
      <c r="GI7307" s="21"/>
      <c r="GJ7307" s="21"/>
      <c r="GK7307" s="21"/>
      <c r="GL7307" s="21"/>
      <c r="GM7307" s="21"/>
      <c r="GN7307" s="21"/>
      <c r="GO7307" s="21"/>
      <c r="GP7307" s="21"/>
      <c r="GQ7307" s="21"/>
      <c r="GR7307" s="21"/>
      <c r="GS7307" s="21"/>
      <c r="GT7307" s="21"/>
      <c r="GU7307" s="21"/>
      <c r="GV7307" s="21"/>
      <c r="GW7307" s="21"/>
      <c r="GX7307" s="21"/>
      <c r="GY7307" s="21"/>
      <c r="GZ7307" s="21"/>
      <c r="HA7307" s="21"/>
      <c r="HB7307" s="21"/>
      <c r="HC7307" s="21"/>
      <c r="HD7307" s="21"/>
      <c r="HE7307" s="21"/>
      <c r="HF7307" s="21"/>
      <c r="HG7307" s="21"/>
      <c r="HH7307" s="21"/>
      <c r="HI7307" s="21"/>
      <c r="HJ7307" s="21"/>
      <c r="HK7307" s="21"/>
      <c r="HL7307" s="21"/>
      <c r="HM7307" s="21"/>
      <c r="HN7307" s="21"/>
      <c r="HO7307" s="21"/>
      <c r="HP7307" s="21"/>
      <c r="HQ7307" s="21"/>
      <c r="HR7307" s="21"/>
      <c r="HS7307" s="21"/>
      <c r="HT7307" s="21"/>
      <c r="HU7307" s="21"/>
      <c r="HV7307" s="21"/>
      <c r="HW7307" s="21"/>
      <c r="HX7307" s="21"/>
      <c r="HY7307" s="21"/>
      <c r="HZ7307" s="21"/>
      <c r="IA7307" s="21"/>
      <c r="IB7307" s="21"/>
      <c r="IC7307" s="21"/>
      <c r="ID7307" s="21"/>
      <c r="IE7307" s="21"/>
      <c r="IF7307" s="21"/>
      <c r="IG7307" s="21"/>
      <c r="IH7307" s="21"/>
      <c r="II7307" s="21"/>
      <c r="IJ7307" s="21"/>
      <c r="IK7307" s="21"/>
      <c r="IL7307" s="21"/>
      <c r="IM7307" s="21"/>
      <c r="IN7307" s="21"/>
      <c r="IO7307" s="21"/>
      <c r="IP7307" s="21"/>
      <c r="IQ7307" s="21"/>
      <c r="IR7307" s="21"/>
      <c r="IS7307" s="21"/>
      <c r="IT7307" s="21"/>
      <c r="IU7307" s="21"/>
      <c r="IV7307" s="21"/>
    </row>
    <row r="7308" spans="1:256" s="402" customFormat="1">
      <c r="A7308" s="13"/>
      <c r="B7308" s="8"/>
      <c r="C7308" s="8"/>
      <c r="D7308" s="324"/>
      <c r="E7308" s="33"/>
      <c r="F7308" s="33"/>
      <c r="G7308" s="282"/>
      <c r="H7308" s="283"/>
      <c r="I7308" s="33"/>
      <c r="J7308" s="33"/>
      <c r="K7308" s="33"/>
      <c r="L7308" s="33"/>
      <c r="M7308" s="33"/>
      <c r="N7308" s="33"/>
      <c r="O7308" s="33"/>
      <c r="P7308" s="33"/>
      <c r="Q7308" s="33"/>
      <c r="R7308" s="33"/>
      <c r="S7308" s="33"/>
      <c r="T7308" s="33"/>
      <c r="U7308" s="33"/>
      <c r="V7308" s="33"/>
      <c r="W7308" s="33"/>
      <c r="X7308" s="282"/>
      <c r="Y7308" s="33"/>
      <c r="Z7308" s="284"/>
      <c r="AA7308" s="284"/>
      <c r="AB7308" s="33"/>
      <c r="AC7308" s="33"/>
      <c r="AD7308" s="33"/>
      <c r="AE7308" s="33"/>
      <c r="AF7308" s="33"/>
      <c r="AG7308" s="33"/>
      <c r="AH7308" s="33"/>
      <c r="AI7308" s="33"/>
      <c r="AJ7308" s="33"/>
      <c r="AK7308" s="33"/>
      <c r="AL7308" s="33"/>
      <c r="AM7308" s="33"/>
      <c r="AN7308" s="33"/>
      <c r="AO7308" s="33"/>
      <c r="AP7308" s="34"/>
      <c r="AQ7308" s="34"/>
      <c r="AR7308" s="28"/>
      <c r="AS7308" s="29"/>
      <c r="AT7308" s="29"/>
      <c r="AU7308" s="29"/>
    </row>
    <row r="7309" spans="1:256" s="402" customFormat="1">
      <c r="A7309" s="13"/>
      <c r="B7309" s="8"/>
      <c r="C7309" s="8"/>
      <c r="D7309" s="323"/>
      <c r="E7309" s="33"/>
      <c r="F7309" s="33"/>
      <c r="G7309" s="282"/>
      <c r="H7309" s="283"/>
      <c r="I7309" s="33"/>
      <c r="J7309" s="33"/>
      <c r="K7309" s="33"/>
      <c r="L7309" s="33"/>
      <c r="M7309" s="33"/>
      <c r="N7309" s="33"/>
      <c r="O7309" s="33"/>
      <c r="P7309" s="33"/>
      <c r="Q7309" s="33"/>
      <c r="R7309" s="33"/>
      <c r="S7309" s="33"/>
      <c r="T7309" s="33"/>
      <c r="U7309" s="33"/>
      <c r="V7309" s="33"/>
      <c r="W7309" s="33"/>
      <c r="X7309" s="282"/>
      <c r="Y7309" s="33"/>
      <c r="Z7309" s="284"/>
      <c r="AA7309" s="284"/>
      <c r="AB7309" s="33"/>
      <c r="AC7309" s="33"/>
      <c r="AD7309" s="33"/>
      <c r="AE7309" s="33"/>
      <c r="AF7309" s="33"/>
      <c r="AG7309" s="33"/>
      <c r="AH7309" s="33"/>
      <c r="AI7309" s="33"/>
      <c r="AJ7309" s="33"/>
      <c r="AK7309" s="33"/>
      <c r="AL7309" s="33"/>
      <c r="AM7309" s="33"/>
      <c r="AN7309" s="33"/>
      <c r="AO7309" s="33"/>
      <c r="AP7309" s="34"/>
      <c r="AQ7309" s="34"/>
      <c r="AR7309" s="28"/>
      <c r="AS7309" s="29"/>
      <c r="AT7309" s="29"/>
      <c r="AU7309" s="29"/>
    </row>
    <row r="7310" spans="1:256" s="531" customFormat="1" ht="15">
      <c r="A7310" s="13"/>
      <c r="B7310" s="8"/>
      <c r="C7310" s="8"/>
      <c r="D7310" s="505" t="s">
        <v>558</v>
      </c>
      <c r="E7310" s="33"/>
      <c r="F7310" s="33"/>
      <c r="G7310" s="282"/>
      <c r="H7310" s="283"/>
      <c r="I7310" s="33"/>
      <c r="J7310" s="33"/>
      <c r="K7310" s="33"/>
      <c r="L7310" s="33"/>
      <c r="M7310" s="33"/>
      <c r="N7310" s="33"/>
      <c r="O7310" s="33"/>
      <c r="P7310" s="33"/>
      <c r="Q7310" s="33"/>
      <c r="R7310" s="33"/>
      <c r="S7310" s="33"/>
      <c r="T7310" s="33"/>
      <c r="U7310" s="33"/>
      <c r="V7310" s="33"/>
      <c r="W7310" s="33"/>
      <c r="X7310" s="282"/>
      <c r="Y7310" s="33"/>
      <c r="Z7310" s="284"/>
      <c r="AA7310" s="284"/>
      <c r="AB7310" s="33"/>
      <c r="AC7310" s="33"/>
      <c r="AD7310" s="33"/>
      <c r="AE7310" s="33"/>
      <c r="AF7310" s="33"/>
      <c r="AG7310" s="33"/>
      <c r="AH7310" s="33"/>
      <c r="AI7310" s="33"/>
      <c r="AJ7310" s="33"/>
      <c r="AK7310" s="33"/>
      <c r="AL7310" s="33"/>
      <c r="AM7310" s="33"/>
      <c r="AN7310" s="33"/>
      <c r="AO7310" s="33"/>
      <c r="AP7310" s="34"/>
      <c r="AQ7310" s="34"/>
      <c r="AR7310" s="28"/>
      <c r="AS7310" s="29"/>
      <c r="AT7310" s="29"/>
      <c r="AU7310" s="29"/>
    </row>
    <row r="7311" spans="1:256" s="531" customFormat="1">
      <c r="A7311" s="13"/>
      <c r="B7311" s="8"/>
      <c r="C7311" s="8"/>
      <c r="D7311" s="344" t="s">
        <v>1692</v>
      </c>
      <c r="E7311" s="33"/>
      <c r="F7311" s="33"/>
      <c r="G7311" s="282"/>
      <c r="H7311" s="283"/>
      <c r="I7311" s="33"/>
      <c r="J7311" s="33"/>
      <c r="K7311" s="33"/>
      <c r="L7311" s="33"/>
      <c r="M7311" s="33"/>
      <c r="N7311" s="33"/>
      <c r="O7311" s="33"/>
      <c r="P7311" s="33">
        <v>200000</v>
      </c>
      <c r="Q7311" s="33"/>
      <c r="R7311" s="33"/>
      <c r="S7311" s="33"/>
      <c r="T7311" s="33"/>
      <c r="U7311" s="33"/>
      <c r="V7311" s="33"/>
      <c r="W7311" s="33"/>
      <c r="X7311" s="282"/>
      <c r="Y7311" s="33"/>
      <c r="Z7311" s="284"/>
      <c r="AA7311" s="284"/>
      <c r="AB7311" s="33"/>
      <c r="AC7311" s="33"/>
      <c r="AD7311" s="33"/>
      <c r="AE7311" s="33"/>
      <c r="AF7311" s="33"/>
      <c r="AG7311" s="33"/>
      <c r="AH7311" s="33"/>
      <c r="AI7311" s="33"/>
      <c r="AJ7311" s="33"/>
      <c r="AK7311" s="33"/>
      <c r="AL7311" s="33"/>
      <c r="AM7311" s="33"/>
      <c r="AN7311" s="33"/>
      <c r="AO7311" s="33"/>
      <c r="AP7311" s="34"/>
      <c r="AQ7311" s="34"/>
      <c r="AR7311" s="28"/>
      <c r="AS7311" s="29"/>
      <c r="AT7311" s="29"/>
      <c r="AU7311" s="29"/>
    </row>
    <row r="7312" spans="1:256" s="531" customFormat="1">
      <c r="A7312" s="13"/>
      <c r="B7312" s="8"/>
      <c r="C7312" s="8"/>
      <c r="D7312" s="323"/>
      <c r="E7312" s="33"/>
      <c r="F7312" s="33"/>
      <c r="G7312" s="282"/>
      <c r="H7312" s="283"/>
      <c r="I7312" s="33"/>
      <c r="J7312" s="33"/>
      <c r="K7312" s="33"/>
      <c r="L7312" s="33"/>
      <c r="M7312" s="33"/>
      <c r="N7312" s="33"/>
      <c r="O7312" s="33"/>
      <c r="P7312" s="33"/>
      <c r="Q7312" s="33"/>
      <c r="R7312" s="33"/>
      <c r="S7312" s="33"/>
      <c r="T7312" s="33"/>
      <c r="U7312" s="33"/>
      <c r="V7312" s="33"/>
      <c r="W7312" s="33"/>
      <c r="X7312" s="282"/>
      <c r="Y7312" s="33"/>
      <c r="Z7312" s="284"/>
      <c r="AA7312" s="284"/>
      <c r="AB7312" s="33"/>
      <c r="AC7312" s="33"/>
      <c r="AD7312" s="33"/>
      <c r="AE7312" s="33"/>
      <c r="AF7312" s="33"/>
      <c r="AG7312" s="33"/>
      <c r="AH7312" s="33"/>
      <c r="AI7312" s="33"/>
      <c r="AJ7312" s="33"/>
      <c r="AK7312" s="33"/>
      <c r="AL7312" s="33"/>
      <c r="AM7312" s="33"/>
      <c r="AN7312" s="33"/>
      <c r="AO7312" s="33"/>
      <c r="AP7312" s="34"/>
      <c r="AQ7312" s="34"/>
      <c r="AR7312" s="28"/>
      <c r="AS7312" s="29"/>
      <c r="AT7312" s="29"/>
      <c r="AU7312" s="29"/>
    </row>
    <row r="7313" spans="1:256" s="402" customFormat="1">
      <c r="A7313" s="13"/>
      <c r="B7313" s="8"/>
      <c r="C7313" s="8"/>
      <c r="D7313" s="323"/>
      <c r="E7313" s="33"/>
      <c r="F7313" s="33"/>
      <c r="G7313" s="282"/>
      <c r="H7313" s="283"/>
      <c r="I7313" s="33"/>
      <c r="J7313" s="33"/>
      <c r="K7313" s="33"/>
      <c r="L7313" s="33"/>
      <c r="M7313" s="33"/>
      <c r="N7313" s="33"/>
      <c r="O7313" s="33"/>
      <c r="P7313" s="33"/>
      <c r="Q7313" s="33"/>
      <c r="R7313" s="33"/>
      <c r="S7313" s="33"/>
      <c r="T7313" s="33"/>
      <c r="U7313" s="33"/>
      <c r="V7313" s="33"/>
      <c r="W7313" s="33"/>
      <c r="X7313" s="282"/>
      <c r="Y7313" s="33"/>
      <c r="Z7313" s="284"/>
      <c r="AA7313" s="284"/>
      <c r="AB7313" s="33"/>
      <c r="AC7313" s="33"/>
      <c r="AD7313" s="33"/>
      <c r="AE7313" s="33"/>
      <c r="AF7313" s="33"/>
      <c r="AG7313" s="33"/>
      <c r="AH7313" s="33"/>
      <c r="AI7313" s="33"/>
      <c r="AJ7313" s="33"/>
      <c r="AK7313" s="33"/>
      <c r="AL7313" s="33"/>
      <c r="AM7313" s="33"/>
      <c r="AN7313" s="33"/>
      <c r="AO7313" s="33"/>
      <c r="AP7313" s="34"/>
      <c r="AQ7313" s="34"/>
      <c r="AR7313" s="28"/>
      <c r="AS7313" s="29"/>
      <c r="AT7313" s="29"/>
      <c r="AU7313" s="29"/>
    </row>
    <row r="7314" spans="1:256" s="402" customFormat="1">
      <c r="A7314" s="13"/>
      <c r="B7314" s="8"/>
      <c r="C7314" s="8"/>
      <c r="D7314" s="323"/>
      <c r="E7314" s="33"/>
      <c r="F7314" s="33"/>
      <c r="G7314" s="282"/>
      <c r="H7314" s="283"/>
      <c r="I7314" s="33"/>
      <c r="J7314" s="33"/>
      <c r="K7314" s="33"/>
      <c r="L7314" s="33"/>
      <c r="M7314" s="33"/>
      <c r="N7314" s="33"/>
      <c r="O7314" s="33"/>
      <c r="P7314" s="33"/>
      <c r="Q7314" s="33"/>
      <c r="R7314" s="33"/>
      <c r="S7314" s="33"/>
      <c r="T7314" s="33"/>
      <c r="U7314" s="33"/>
      <c r="V7314" s="33"/>
      <c r="W7314" s="33"/>
      <c r="X7314" s="282"/>
      <c r="Y7314" s="33"/>
      <c r="Z7314" s="284"/>
      <c r="AA7314" s="284"/>
      <c r="AB7314" s="33"/>
      <c r="AC7314" s="33"/>
      <c r="AD7314" s="33"/>
      <c r="AE7314" s="33"/>
      <c r="AF7314" s="33"/>
      <c r="AG7314" s="33"/>
      <c r="AH7314" s="33"/>
      <c r="AI7314" s="33"/>
      <c r="AJ7314" s="33"/>
      <c r="AK7314" s="33"/>
      <c r="AL7314" s="33"/>
      <c r="AM7314" s="33"/>
      <c r="AN7314" s="33"/>
      <c r="AO7314" s="33"/>
      <c r="AP7314" s="34"/>
      <c r="AQ7314" s="34"/>
      <c r="AR7314" s="28"/>
      <c r="AS7314" s="29"/>
      <c r="AT7314" s="29"/>
      <c r="AU7314" s="29"/>
    </row>
    <row r="7315" spans="1:256" s="402" customFormat="1">
      <c r="A7315" s="13"/>
      <c r="B7315" s="8"/>
      <c r="C7315" s="8"/>
      <c r="D7315" s="323"/>
      <c r="E7315" s="33"/>
      <c r="F7315" s="33"/>
      <c r="G7315" s="282"/>
      <c r="H7315" s="283"/>
      <c r="I7315" s="33"/>
      <c r="J7315" s="33"/>
      <c r="K7315" s="33"/>
      <c r="L7315" s="33"/>
      <c r="M7315" s="33"/>
      <c r="N7315" s="33"/>
      <c r="O7315" s="33"/>
      <c r="P7315" s="33"/>
      <c r="Q7315" s="33"/>
      <c r="R7315" s="33"/>
      <c r="S7315" s="33"/>
      <c r="T7315" s="33"/>
      <c r="U7315" s="33"/>
      <c r="V7315" s="33"/>
      <c r="W7315" s="33"/>
      <c r="X7315" s="282"/>
      <c r="Y7315" s="33"/>
      <c r="Z7315" s="284"/>
      <c r="AA7315" s="284"/>
      <c r="AB7315" s="33"/>
      <c r="AC7315" s="33"/>
      <c r="AD7315" s="33"/>
      <c r="AE7315" s="33"/>
      <c r="AF7315" s="33"/>
      <c r="AG7315" s="33"/>
      <c r="AH7315" s="33"/>
      <c r="AI7315" s="33"/>
      <c r="AJ7315" s="33"/>
      <c r="AK7315" s="33"/>
      <c r="AL7315" s="33"/>
      <c r="AM7315" s="33"/>
      <c r="AN7315" s="33"/>
      <c r="AO7315" s="33"/>
      <c r="AP7315" s="34"/>
      <c r="AQ7315" s="34"/>
      <c r="AR7315" s="28"/>
      <c r="AS7315" s="29"/>
      <c r="AT7315" s="29"/>
      <c r="AU7315" s="29"/>
    </row>
    <row r="7316" spans="1:256" s="402" customFormat="1">
      <c r="A7316" s="13"/>
      <c r="B7316" s="8"/>
      <c r="C7316" s="8"/>
      <c r="D7316" s="323"/>
      <c r="E7316" s="33"/>
      <c r="F7316" s="33"/>
      <c r="G7316" s="282"/>
      <c r="H7316" s="283"/>
      <c r="I7316" s="33"/>
      <c r="J7316" s="33"/>
      <c r="K7316" s="33"/>
      <c r="L7316" s="33"/>
      <c r="M7316" s="33"/>
      <c r="N7316" s="33"/>
      <c r="O7316" s="33"/>
      <c r="P7316" s="33"/>
      <c r="Q7316" s="33"/>
      <c r="R7316" s="33"/>
      <c r="S7316" s="33"/>
      <c r="T7316" s="33"/>
      <c r="U7316" s="33"/>
      <c r="V7316" s="33"/>
      <c r="W7316" s="33"/>
      <c r="X7316" s="282"/>
      <c r="Y7316" s="33"/>
      <c r="Z7316" s="284"/>
      <c r="AA7316" s="284"/>
      <c r="AB7316" s="33"/>
      <c r="AC7316" s="33"/>
      <c r="AD7316" s="33"/>
      <c r="AE7316" s="33"/>
      <c r="AF7316" s="33"/>
      <c r="AG7316" s="33"/>
      <c r="AH7316" s="33"/>
      <c r="AI7316" s="33"/>
      <c r="AJ7316" s="33"/>
      <c r="AK7316" s="33"/>
      <c r="AL7316" s="33"/>
      <c r="AM7316" s="33"/>
      <c r="AN7316" s="33"/>
      <c r="AO7316" s="33"/>
      <c r="AP7316" s="34"/>
      <c r="AQ7316" s="34"/>
      <c r="AR7316" s="28"/>
      <c r="AS7316" s="29"/>
      <c r="AT7316" s="29"/>
      <c r="AU7316" s="29"/>
    </row>
    <row r="7317" spans="1:256" s="86" customFormat="1" ht="19.5" customHeight="1">
      <c r="A7317" s="428">
        <v>65</v>
      </c>
      <c r="B7317" s="429" t="s">
        <v>100</v>
      </c>
      <c r="C7317" s="430"/>
      <c r="D7317" s="431"/>
      <c r="E7317" s="431">
        <f t="shared" ref="E7317:X7317" si="1152">E7318+E7321+E7327+E7332+E7335+E7340+E7343+E7348</f>
        <v>0</v>
      </c>
      <c r="F7317" s="30">
        <f t="shared" si="1152"/>
        <v>0</v>
      </c>
      <c r="G7317" s="30">
        <f t="shared" si="1152"/>
        <v>0</v>
      </c>
      <c r="H7317" s="30">
        <f t="shared" si="1152"/>
        <v>0</v>
      </c>
      <c r="I7317" s="30">
        <f t="shared" si="1152"/>
        <v>0</v>
      </c>
      <c r="J7317" s="30">
        <f t="shared" si="1152"/>
        <v>0</v>
      </c>
      <c r="K7317" s="30">
        <f t="shared" si="1152"/>
        <v>0</v>
      </c>
      <c r="L7317" s="30">
        <f t="shared" si="1152"/>
        <v>0</v>
      </c>
      <c r="M7317" s="30">
        <f t="shared" si="1152"/>
        <v>0</v>
      </c>
      <c r="N7317" s="30">
        <f t="shared" si="1152"/>
        <v>0</v>
      </c>
      <c r="O7317" s="30">
        <f t="shared" si="1152"/>
        <v>0</v>
      </c>
      <c r="P7317" s="30">
        <f t="shared" si="1152"/>
        <v>0</v>
      </c>
      <c r="Q7317" s="30">
        <f t="shared" si="1152"/>
        <v>0</v>
      </c>
      <c r="R7317" s="30">
        <f t="shared" si="1152"/>
        <v>0</v>
      </c>
      <c r="S7317" s="30">
        <f t="shared" si="1152"/>
        <v>0</v>
      </c>
      <c r="T7317" s="30">
        <f t="shared" si="1152"/>
        <v>0</v>
      </c>
      <c r="U7317" s="30">
        <f t="shared" si="1152"/>
        <v>0</v>
      </c>
      <c r="V7317" s="30">
        <f t="shared" si="1152"/>
        <v>0</v>
      </c>
      <c r="W7317" s="30">
        <f t="shared" si="1152"/>
        <v>0</v>
      </c>
      <c r="X7317" s="30">
        <f t="shared" si="1152"/>
        <v>0</v>
      </c>
      <c r="Y7317" s="30">
        <f>H7317+I7317+J7317+K7317+L7317+M7317+N7317+W7317+X7317</f>
        <v>0</v>
      </c>
      <c r="Z7317" s="64">
        <f t="shared" ref="Z7317:AN7317" si="1153">Z7318+Z7321+Z7327+Z7332+Z7335+Z7340+Z7343+Z7348</f>
        <v>0</v>
      </c>
      <c r="AA7317" s="64">
        <f t="shared" si="1153"/>
        <v>0</v>
      </c>
      <c r="AB7317" s="30">
        <f t="shared" si="1153"/>
        <v>0</v>
      </c>
      <c r="AC7317" s="30">
        <f t="shared" si="1153"/>
        <v>0</v>
      </c>
      <c r="AD7317" s="30">
        <f t="shared" si="1153"/>
        <v>0</v>
      </c>
      <c r="AE7317" s="30">
        <f t="shared" si="1153"/>
        <v>0</v>
      </c>
      <c r="AF7317" s="30">
        <f t="shared" si="1153"/>
        <v>0</v>
      </c>
      <c r="AG7317" s="30">
        <f t="shared" si="1153"/>
        <v>0</v>
      </c>
      <c r="AH7317" s="30">
        <f t="shared" si="1153"/>
        <v>0</v>
      </c>
      <c r="AI7317" s="30">
        <f t="shared" si="1153"/>
        <v>0</v>
      </c>
      <c r="AJ7317" s="30">
        <f t="shared" si="1153"/>
        <v>0</v>
      </c>
      <c r="AK7317" s="30">
        <f t="shared" si="1153"/>
        <v>0</v>
      </c>
      <c r="AL7317" s="30">
        <f t="shared" si="1153"/>
        <v>0</v>
      </c>
      <c r="AM7317" s="30">
        <f t="shared" si="1153"/>
        <v>0</v>
      </c>
      <c r="AN7317" s="30">
        <f t="shared" si="1153"/>
        <v>0</v>
      </c>
      <c r="AO7317" s="30">
        <f>Z7317+AA7317+AB7317+AC7317+AL7317+AM7317+AN7317</f>
        <v>0</v>
      </c>
      <c r="AP7317" s="30">
        <f>AP7318+AP7321+AP7327+AP7332+AP7335+AP7340+AP7343+AP7348</f>
        <v>0</v>
      </c>
      <c r="AQ7317" s="30"/>
      <c r="AR7317" s="57"/>
      <c r="AS7317" s="57">
        <f>E7317+H7317+I7317+J7317+K7317+L7317+M7317+N7317+W7317+X7317-Z7317-AB7317-AL7317-AC7317-AM7317-AN7317</f>
        <v>0</v>
      </c>
      <c r="AT7317" s="57"/>
      <c r="AU7317" s="57">
        <f>AU7318+AU7321+AU7327+AU7332+AU7335+AU7340+AU7343+AU7348</f>
        <v>0</v>
      </c>
      <c r="AV7317" s="15">
        <f>AV7318+AV7321+AV7327+AV7332+AV7335+AV7340+AV7343+AV7348</f>
        <v>0</v>
      </c>
      <c r="AW7317" s="15">
        <f>AW7318+AW7321+AW7327+AW7332+AW7335+AW7340+AW7343+AW7348</f>
        <v>0</v>
      </c>
      <c r="AX7317" s="15">
        <f>AX7318+AX7321+AX7327+AX7332+AX7335+AX7340+AX7343+AX7348</f>
        <v>0</v>
      </c>
      <c r="AY7317" s="15"/>
      <c r="AZ7317" s="15"/>
      <c r="BA7317" s="15"/>
      <c r="BB7317" s="15"/>
      <c r="BC7317" s="15"/>
      <c r="BD7317" s="15"/>
      <c r="BE7317" s="15"/>
      <c r="BF7317" s="15"/>
      <c r="BG7317" s="15"/>
      <c r="BH7317" s="15"/>
      <c r="BI7317" s="15"/>
      <c r="BJ7317" s="15"/>
      <c r="BK7317" s="15"/>
      <c r="BL7317" s="15"/>
      <c r="BM7317" s="15"/>
      <c r="BN7317" s="15"/>
      <c r="BO7317" s="15"/>
      <c r="BP7317" s="15"/>
      <c r="BQ7317" s="15"/>
      <c r="BR7317" s="15"/>
      <c r="BS7317" s="15"/>
      <c r="BT7317" s="15"/>
      <c r="BU7317" s="15"/>
      <c r="BV7317" s="15"/>
      <c r="BW7317" s="15"/>
      <c r="BX7317" s="15"/>
      <c r="BY7317" s="15"/>
      <c r="BZ7317" s="15"/>
      <c r="CA7317" s="15"/>
      <c r="CB7317" s="15"/>
      <c r="CC7317" s="15"/>
      <c r="CD7317" s="15"/>
      <c r="CE7317" s="15"/>
      <c r="CF7317" s="15"/>
      <c r="CG7317" s="15"/>
      <c r="CH7317" s="15"/>
      <c r="CI7317" s="15"/>
      <c r="CJ7317" s="15"/>
      <c r="CK7317" s="15"/>
      <c r="CL7317" s="15"/>
      <c r="CM7317" s="15"/>
      <c r="CN7317" s="15"/>
      <c r="CO7317" s="15"/>
      <c r="CP7317" s="15"/>
      <c r="CQ7317" s="15"/>
      <c r="CR7317" s="15"/>
      <c r="CS7317" s="15"/>
      <c r="CT7317" s="15"/>
      <c r="CU7317" s="15"/>
      <c r="CV7317" s="15"/>
      <c r="CW7317" s="15"/>
      <c r="CX7317" s="15"/>
      <c r="CY7317" s="15"/>
      <c r="CZ7317" s="15"/>
      <c r="DA7317" s="15"/>
      <c r="DB7317" s="15"/>
      <c r="DC7317" s="15"/>
      <c r="DD7317" s="15"/>
      <c r="DE7317" s="15"/>
      <c r="DF7317" s="15"/>
      <c r="DG7317" s="15"/>
      <c r="DH7317" s="15"/>
      <c r="DI7317" s="15"/>
      <c r="DJ7317" s="15"/>
      <c r="DK7317" s="15"/>
      <c r="DL7317" s="15"/>
      <c r="DM7317" s="15"/>
      <c r="DN7317" s="15"/>
      <c r="DO7317" s="15"/>
      <c r="DP7317" s="15"/>
      <c r="DQ7317" s="15"/>
      <c r="DR7317" s="15"/>
      <c r="DS7317" s="15"/>
      <c r="DT7317" s="15"/>
      <c r="DU7317" s="15"/>
      <c r="DV7317" s="15"/>
      <c r="DW7317" s="15"/>
      <c r="DX7317" s="15"/>
      <c r="DY7317" s="15"/>
      <c r="DZ7317" s="15"/>
      <c r="EA7317" s="15"/>
      <c r="EB7317" s="15"/>
      <c r="EC7317" s="15"/>
      <c r="ED7317" s="15"/>
      <c r="EE7317" s="15"/>
      <c r="EF7317" s="15"/>
      <c r="EG7317" s="15"/>
      <c r="EH7317" s="15"/>
      <c r="EI7317" s="15"/>
      <c r="EJ7317" s="15"/>
      <c r="EK7317" s="15"/>
      <c r="EL7317" s="15"/>
      <c r="EM7317" s="15"/>
      <c r="EN7317" s="15"/>
      <c r="EO7317" s="15"/>
      <c r="EP7317" s="15"/>
      <c r="EQ7317" s="15"/>
      <c r="ER7317" s="15"/>
      <c r="ES7317" s="15"/>
      <c r="ET7317" s="15"/>
      <c r="EU7317" s="15"/>
      <c r="EV7317" s="15"/>
      <c r="EW7317" s="15"/>
      <c r="EX7317" s="15"/>
      <c r="EY7317" s="15"/>
      <c r="EZ7317" s="15"/>
      <c r="FA7317" s="15"/>
      <c r="FB7317" s="15"/>
      <c r="FC7317" s="15"/>
      <c r="FD7317" s="15"/>
      <c r="FE7317" s="15"/>
      <c r="FF7317" s="15"/>
      <c r="FG7317" s="15"/>
      <c r="FH7317" s="15"/>
      <c r="FI7317" s="15"/>
      <c r="FJ7317" s="15"/>
      <c r="FK7317" s="15"/>
      <c r="FL7317" s="15"/>
      <c r="FM7317" s="15"/>
      <c r="FN7317" s="15"/>
      <c r="FO7317" s="15"/>
      <c r="FP7317" s="15"/>
      <c r="FQ7317" s="15"/>
      <c r="FR7317" s="15"/>
      <c r="FS7317" s="15"/>
      <c r="FT7317" s="15"/>
      <c r="FU7317" s="15"/>
      <c r="FV7317" s="15"/>
      <c r="FW7317" s="15"/>
      <c r="FX7317" s="15"/>
      <c r="FY7317" s="15"/>
      <c r="FZ7317" s="15"/>
      <c r="GA7317" s="15"/>
      <c r="GB7317" s="15"/>
      <c r="GC7317" s="15"/>
      <c r="GD7317" s="15"/>
      <c r="GE7317" s="15"/>
      <c r="GF7317" s="15"/>
      <c r="GG7317" s="15"/>
      <c r="GH7317" s="15"/>
      <c r="GI7317" s="15"/>
      <c r="GJ7317" s="15"/>
      <c r="GK7317" s="15"/>
      <c r="GL7317" s="15"/>
      <c r="GM7317" s="15"/>
      <c r="GN7317" s="15"/>
      <c r="GO7317" s="15"/>
      <c r="GP7317" s="15"/>
      <c r="GQ7317" s="15"/>
      <c r="GR7317" s="15"/>
      <c r="GS7317" s="15"/>
      <c r="GT7317" s="15"/>
      <c r="GU7317" s="15"/>
      <c r="GV7317" s="15"/>
      <c r="GW7317" s="15"/>
      <c r="GX7317" s="15"/>
      <c r="GY7317" s="15"/>
      <c r="GZ7317" s="15"/>
      <c r="HA7317" s="15"/>
      <c r="HB7317" s="15"/>
      <c r="HC7317" s="15"/>
      <c r="HD7317" s="15"/>
      <c r="HE7317" s="15"/>
      <c r="HF7317" s="15"/>
      <c r="HG7317" s="15"/>
      <c r="HH7317" s="15"/>
      <c r="HI7317" s="15"/>
      <c r="HJ7317" s="15"/>
      <c r="HK7317" s="15"/>
      <c r="HL7317" s="15"/>
      <c r="HM7317" s="15"/>
      <c r="HN7317" s="15"/>
      <c r="HO7317" s="15"/>
      <c r="HP7317" s="15"/>
      <c r="HQ7317" s="15"/>
      <c r="HR7317" s="15"/>
      <c r="HS7317" s="15"/>
      <c r="HT7317" s="15"/>
      <c r="HU7317" s="15"/>
      <c r="HV7317" s="15"/>
      <c r="HW7317" s="15"/>
      <c r="HX7317" s="15"/>
      <c r="HY7317" s="15"/>
      <c r="HZ7317" s="15"/>
      <c r="IA7317" s="15"/>
      <c r="IB7317" s="15"/>
      <c r="IC7317" s="15"/>
      <c r="ID7317" s="15"/>
      <c r="IE7317" s="15"/>
      <c r="IF7317" s="15"/>
      <c r="IG7317" s="15"/>
      <c r="IH7317" s="15"/>
      <c r="II7317" s="15"/>
      <c r="IJ7317" s="15"/>
      <c r="IK7317" s="15"/>
      <c r="IL7317" s="15"/>
      <c r="IM7317" s="15"/>
      <c r="IN7317" s="15"/>
      <c r="IO7317" s="15"/>
      <c r="IP7317" s="15"/>
      <c r="IQ7317" s="15"/>
      <c r="IR7317" s="15"/>
      <c r="IS7317" s="15"/>
      <c r="IT7317" s="15"/>
      <c r="IU7317" s="15"/>
      <c r="IV7317" s="15"/>
    </row>
    <row r="7318" spans="1:256" s="86" customFormat="1">
      <c r="A7318" s="12"/>
      <c r="B7318" s="9">
        <v>1</v>
      </c>
      <c r="C7318" s="9" t="s">
        <v>14</v>
      </c>
      <c r="D7318" s="81" t="s">
        <v>6</v>
      </c>
      <c r="E7318" s="31">
        <v>0</v>
      </c>
      <c r="F7318" s="31">
        <f t="shared" ref="F7318:V7318" si="1154">SUM(F7319:F7320)</f>
        <v>0</v>
      </c>
      <c r="G7318" s="31">
        <f t="shared" si="1154"/>
        <v>0</v>
      </c>
      <c r="H7318" s="31">
        <f t="shared" si="1154"/>
        <v>0</v>
      </c>
      <c r="I7318" s="31">
        <f t="shared" si="1154"/>
        <v>0</v>
      </c>
      <c r="J7318" s="31">
        <f t="shared" si="1154"/>
        <v>0</v>
      </c>
      <c r="K7318" s="31">
        <f t="shared" si="1154"/>
        <v>0</v>
      </c>
      <c r="L7318" s="31">
        <f t="shared" si="1154"/>
        <v>0</v>
      </c>
      <c r="M7318" s="31">
        <f t="shared" si="1154"/>
        <v>0</v>
      </c>
      <c r="N7318" s="31">
        <f t="shared" si="1154"/>
        <v>0</v>
      </c>
      <c r="O7318" s="31">
        <f t="shared" si="1154"/>
        <v>0</v>
      </c>
      <c r="P7318" s="31">
        <f t="shared" si="1154"/>
        <v>0</v>
      </c>
      <c r="Q7318" s="31">
        <f t="shared" si="1154"/>
        <v>0</v>
      </c>
      <c r="R7318" s="31">
        <f t="shared" si="1154"/>
        <v>0</v>
      </c>
      <c r="S7318" s="31">
        <f t="shared" si="1154"/>
        <v>0</v>
      </c>
      <c r="T7318" s="31">
        <f t="shared" si="1154"/>
        <v>0</v>
      </c>
      <c r="U7318" s="31">
        <f t="shared" si="1154"/>
        <v>0</v>
      </c>
      <c r="V7318" s="31">
        <f t="shared" si="1154"/>
        <v>0</v>
      </c>
      <c r="W7318" s="31">
        <f>SUM(O7318:V7318)</f>
        <v>0</v>
      </c>
      <c r="X7318" s="31">
        <f>SUM(X7319:X7320)</f>
        <v>0</v>
      </c>
      <c r="Y7318" s="31">
        <f>H7318+I7318+J7318+K7318+L7318+M7318+N7318+W7318+X7318</f>
        <v>0</v>
      </c>
      <c r="Z7318" s="31">
        <f t="shared" ref="Z7318:AK7318" si="1155">SUM(Z7319:Z7320)</f>
        <v>0</v>
      </c>
      <c r="AA7318" s="31">
        <f t="shared" si="1155"/>
        <v>0</v>
      </c>
      <c r="AB7318" s="31">
        <f t="shared" si="1155"/>
        <v>0</v>
      </c>
      <c r="AC7318" s="31">
        <f t="shared" si="1155"/>
        <v>0</v>
      </c>
      <c r="AD7318" s="31">
        <f t="shared" si="1155"/>
        <v>0</v>
      </c>
      <c r="AE7318" s="31">
        <f t="shared" si="1155"/>
        <v>0</v>
      </c>
      <c r="AF7318" s="31">
        <f t="shared" si="1155"/>
        <v>0</v>
      </c>
      <c r="AG7318" s="31">
        <f t="shared" si="1155"/>
        <v>0</v>
      </c>
      <c r="AH7318" s="31">
        <f t="shared" si="1155"/>
        <v>0</v>
      </c>
      <c r="AI7318" s="31">
        <f t="shared" si="1155"/>
        <v>0</v>
      </c>
      <c r="AJ7318" s="31">
        <f t="shared" si="1155"/>
        <v>0</v>
      </c>
      <c r="AK7318" s="31">
        <f t="shared" si="1155"/>
        <v>0</v>
      </c>
      <c r="AL7318" s="31">
        <f>SUM(AD7318:AK7318)</f>
        <v>0</v>
      </c>
      <c r="AM7318" s="31">
        <f>SUM(AM7319:AM7320)</f>
        <v>0</v>
      </c>
      <c r="AN7318" s="31">
        <f>SUM(AN7319:AN7320)</f>
        <v>0</v>
      </c>
      <c r="AO7318" s="31">
        <f>Z7318+AA7318+AB7318+AC7318+AL7318+AM7318+AN7318</f>
        <v>0</v>
      </c>
      <c r="AP7318" s="32">
        <f>E7318+Y7318-AO7318</f>
        <v>0</v>
      </c>
      <c r="AQ7318" s="32"/>
      <c r="AR7318" s="28"/>
      <c r="AS7318" s="29">
        <f>E7318+H7318+I7318+J7318+K7318+L7318+M7318+N7318+W7318+X7318-Z7318-AB7318-AL7318-AC7318-AM7318-AN7318</f>
        <v>0</v>
      </c>
      <c r="AT7318" s="29">
        <f>AP7318-AS7318</f>
        <v>0</v>
      </c>
      <c r="AU7318" s="29">
        <f>E7318</f>
        <v>0</v>
      </c>
      <c r="AV7318" s="86">
        <f>AS7318-AU7318</f>
        <v>0</v>
      </c>
      <c r="AW7318" s="86">
        <f>Y7318-AO7318</f>
        <v>0</v>
      </c>
      <c r="AX7318" s="86">
        <f>AV7318-AW7318</f>
        <v>0</v>
      </c>
      <c r="AZ7318" s="398"/>
    </row>
    <row r="7319" spans="1:256" s="21" customFormat="1">
      <c r="A7319" s="13"/>
      <c r="B7319" s="8"/>
      <c r="C7319" s="8"/>
      <c r="D7319" s="113"/>
      <c r="E7319" s="33"/>
      <c r="F7319" s="33"/>
      <c r="G7319" s="282"/>
      <c r="H7319" s="283"/>
      <c r="I7319" s="33"/>
      <c r="J7319" s="33"/>
      <c r="K7319" s="33"/>
      <c r="L7319" s="33"/>
      <c r="M7319" s="33"/>
      <c r="N7319" s="33"/>
      <c r="O7319" s="33"/>
      <c r="P7319" s="33"/>
      <c r="Q7319" s="33"/>
      <c r="R7319" s="33"/>
      <c r="S7319" s="33"/>
      <c r="T7319" s="33"/>
      <c r="U7319" s="33"/>
      <c r="V7319" s="33"/>
      <c r="W7319" s="33"/>
      <c r="X7319" s="282"/>
      <c r="Y7319" s="33"/>
      <c r="Z7319" s="284"/>
      <c r="AA7319" s="284"/>
      <c r="AB7319" s="33"/>
      <c r="AC7319" s="33"/>
      <c r="AD7319" s="33"/>
      <c r="AE7319" s="33"/>
      <c r="AF7319" s="33"/>
      <c r="AG7319" s="33"/>
      <c r="AH7319" s="33"/>
      <c r="AI7319" s="33"/>
      <c r="AJ7319" s="33"/>
      <c r="AK7319" s="33"/>
      <c r="AL7319" s="33"/>
      <c r="AM7319" s="33"/>
      <c r="AN7319" s="33"/>
      <c r="AO7319" s="33"/>
      <c r="AP7319" s="34"/>
      <c r="AQ7319" s="34"/>
      <c r="AR7319" s="28"/>
      <c r="AS7319" s="29"/>
      <c r="AT7319" s="29"/>
      <c r="AU7319" s="29"/>
      <c r="AV7319" s="402"/>
      <c r="AW7319" s="402"/>
      <c r="AX7319" s="402"/>
      <c r="AY7319" s="402"/>
      <c r="AZ7319" s="402"/>
      <c r="BA7319" s="402"/>
      <c r="BB7319" s="402"/>
      <c r="BC7319" s="402"/>
      <c r="BD7319" s="402"/>
      <c r="BE7319" s="402"/>
      <c r="BF7319" s="402"/>
      <c r="BG7319" s="402"/>
      <c r="BH7319" s="402"/>
      <c r="BI7319" s="402"/>
      <c r="BJ7319" s="402"/>
      <c r="BK7319" s="402"/>
      <c r="BL7319" s="402"/>
      <c r="BM7319" s="402"/>
      <c r="BN7319" s="402"/>
      <c r="BO7319" s="402"/>
      <c r="BP7319" s="402"/>
      <c r="BQ7319" s="402"/>
      <c r="BR7319" s="402"/>
      <c r="BS7319" s="402"/>
      <c r="BT7319" s="402"/>
      <c r="BU7319" s="402"/>
      <c r="BV7319" s="402"/>
      <c r="BW7319" s="402"/>
      <c r="BX7319" s="402"/>
      <c r="BY7319" s="402"/>
      <c r="BZ7319" s="402"/>
      <c r="CA7319" s="402"/>
      <c r="CB7319" s="402"/>
      <c r="CC7319" s="402"/>
      <c r="CD7319" s="402"/>
      <c r="CE7319" s="402"/>
      <c r="CF7319" s="402"/>
      <c r="CG7319" s="402"/>
      <c r="CH7319" s="402"/>
      <c r="CI7319" s="402"/>
      <c r="CJ7319" s="402"/>
      <c r="CK7319" s="402"/>
      <c r="CL7319" s="402"/>
      <c r="CM7319" s="402"/>
      <c r="CN7319" s="402"/>
      <c r="CO7319" s="402"/>
      <c r="CP7319" s="402"/>
      <c r="CQ7319" s="402"/>
      <c r="CR7319" s="402"/>
      <c r="CS7319" s="402"/>
      <c r="CT7319" s="402"/>
      <c r="CU7319" s="402"/>
      <c r="CV7319" s="402"/>
      <c r="CW7319" s="402"/>
      <c r="CX7319" s="402"/>
      <c r="CY7319" s="402"/>
      <c r="CZ7319" s="402"/>
      <c r="DA7319" s="402"/>
      <c r="DB7319" s="402"/>
      <c r="DC7319" s="402"/>
      <c r="DD7319" s="402"/>
      <c r="DE7319" s="402"/>
      <c r="DF7319" s="402"/>
      <c r="DG7319" s="402"/>
      <c r="DH7319" s="402"/>
      <c r="DI7319" s="402"/>
      <c r="DJ7319" s="402"/>
      <c r="DK7319" s="402"/>
      <c r="DL7319" s="402"/>
      <c r="DM7319" s="402"/>
      <c r="DN7319" s="402"/>
      <c r="DO7319" s="402"/>
      <c r="DP7319" s="402"/>
      <c r="DQ7319" s="402"/>
      <c r="DR7319" s="402"/>
      <c r="DS7319" s="402"/>
      <c r="DT7319" s="402"/>
      <c r="DU7319" s="402"/>
      <c r="DV7319" s="402"/>
      <c r="DW7319" s="402"/>
      <c r="DX7319" s="402"/>
      <c r="DY7319" s="402"/>
      <c r="DZ7319" s="402"/>
      <c r="EA7319" s="402"/>
      <c r="EB7319" s="402"/>
      <c r="EC7319" s="402"/>
      <c r="ED7319" s="402"/>
      <c r="EE7319" s="402"/>
      <c r="EF7319" s="402"/>
      <c r="EG7319" s="402"/>
      <c r="EH7319" s="402"/>
      <c r="EI7319" s="402"/>
      <c r="EJ7319" s="402"/>
      <c r="EK7319" s="402"/>
      <c r="EL7319" s="402"/>
      <c r="EM7319" s="402"/>
      <c r="EN7319" s="402"/>
      <c r="EO7319" s="402"/>
      <c r="EP7319" s="402"/>
      <c r="EQ7319" s="402"/>
      <c r="ER7319" s="402"/>
      <c r="ES7319" s="402"/>
      <c r="ET7319" s="402"/>
      <c r="EU7319" s="402"/>
      <c r="EV7319" s="402"/>
      <c r="EW7319" s="402"/>
      <c r="EX7319" s="402"/>
      <c r="EY7319" s="402"/>
      <c r="EZ7319" s="402"/>
      <c r="FA7319" s="402"/>
      <c r="FB7319" s="402"/>
      <c r="FC7319" s="402"/>
      <c r="FD7319" s="402"/>
      <c r="FE7319" s="402"/>
      <c r="FF7319" s="402"/>
      <c r="FG7319" s="402"/>
      <c r="FH7319" s="402"/>
      <c r="FI7319" s="402"/>
      <c r="FJ7319" s="402"/>
      <c r="FK7319" s="402"/>
      <c r="FL7319" s="402"/>
      <c r="FM7319" s="402"/>
      <c r="FN7319" s="402"/>
      <c r="FO7319" s="402"/>
      <c r="FP7319" s="402"/>
      <c r="FQ7319" s="402"/>
      <c r="FR7319" s="402"/>
      <c r="FS7319" s="402"/>
      <c r="FT7319" s="402"/>
      <c r="FU7319" s="402"/>
      <c r="FV7319" s="402"/>
      <c r="FW7319" s="402"/>
      <c r="FX7319" s="402"/>
      <c r="FY7319" s="402"/>
      <c r="FZ7319" s="402"/>
      <c r="GA7319" s="402"/>
      <c r="GB7319" s="402"/>
      <c r="GC7319" s="402"/>
      <c r="GD7319" s="402"/>
      <c r="GE7319" s="402"/>
      <c r="GF7319" s="402"/>
      <c r="GG7319" s="402"/>
      <c r="GH7319" s="402"/>
      <c r="GI7319" s="402"/>
      <c r="GJ7319" s="402"/>
      <c r="GK7319" s="402"/>
      <c r="GL7319" s="402"/>
      <c r="GM7319" s="402"/>
      <c r="GN7319" s="402"/>
      <c r="GO7319" s="402"/>
      <c r="GP7319" s="402"/>
      <c r="GQ7319" s="402"/>
      <c r="GR7319" s="402"/>
      <c r="GS7319" s="402"/>
      <c r="GT7319" s="402"/>
      <c r="GU7319" s="402"/>
      <c r="GV7319" s="402"/>
      <c r="GW7319" s="402"/>
      <c r="GX7319" s="402"/>
      <c r="GY7319" s="402"/>
      <c r="GZ7319" s="402"/>
      <c r="HA7319" s="402"/>
      <c r="HB7319" s="402"/>
      <c r="HC7319" s="402"/>
      <c r="HD7319" s="402"/>
      <c r="HE7319" s="402"/>
      <c r="HF7319" s="402"/>
      <c r="HG7319" s="402"/>
      <c r="HH7319" s="402"/>
      <c r="HI7319" s="402"/>
      <c r="HJ7319" s="402"/>
      <c r="HK7319" s="402"/>
      <c r="HL7319" s="402"/>
      <c r="HM7319" s="402"/>
      <c r="HN7319" s="402"/>
      <c r="HO7319" s="402"/>
      <c r="HP7319" s="402"/>
      <c r="HQ7319" s="402"/>
      <c r="HR7319" s="402"/>
      <c r="HS7319" s="402"/>
      <c r="HT7319" s="402"/>
      <c r="HU7319" s="402"/>
      <c r="HV7319" s="402"/>
      <c r="HW7319" s="402"/>
      <c r="HX7319" s="402"/>
      <c r="HY7319" s="402"/>
      <c r="HZ7319" s="402"/>
      <c r="IA7319" s="402"/>
      <c r="IB7319" s="402"/>
      <c r="IC7319" s="402"/>
      <c r="ID7319" s="402"/>
      <c r="IE7319" s="402"/>
      <c r="IF7319" s="402"/>
      <c r="IG7319" s="402"/>
      <c r="IH7319" s="402"/>
      <c r="II7319" s="402"/>
      <c r="IJ7319" s="402"/>
      <c r="IK7319" s="402"/>
      <c r="IL7319" s="402"/>
      <c r="IM7319" s="402"/>
      <c r="IN7319" s="402"/>
      <c r="IO7319" s="402"/>
      <c r="IP7319" s="402"/>
      <c r="IQ7319" s="402"/>
      <c r="IR7319" s="402"/>
      <c r="IS7319" s="402"/>
      <c r="IT7319" s="402"/>
      <c r="IU7319" s="402"/>
      <c r="IV7319" s="402"/>
    </row>
    <row r="7320" spans="1:256" s="21" customFormat="1">
      <c r="A7320" s="13"/>
      <c r="B7320" s="8"/>
      <c r="C7320" s="8"/>
      <c r="D7320" s="113"/>
      <c r="E7320" s="404"/>
      <c r="F7320" s="33"/>
      <c r="G7320" s="282"/>
      <c r="H7320" s="283"/>
      <c r="I7320" s="33"/>
      <c r="J7320" s="33"/>
      <c r="K7320" s="33"/>
      <c r="L7320" s="33"/>
      <c r="M7320" s="33"/>
      <c r="N7320" s="33"/>
      <c r="O7320" s="33"/>
      <c r="P7320" s="33"/>
      <c r="Q7320" s="33"/>
      <c r="R7320" s="33"/>
      <c r="S7320" s="33"/>
      <c r="T7320" s="33"/>
      <c r="U7320" s="33"/>
      <c r="V7320" s="33"/>
      <c r="W7320" s="33"/>
      <c r="X7320" s="282"/>
      <c r="Y7320" s="33"/>
      <c r="Z7320" s="284"/>
      <c r="AA7320" s="284"/>
      <c r="AB7320" s="33"/>
      <c r="AC7320" s="33"/>
      <c r="AD7320" s="33"/>
      <c r="AE7320" s="33"/>
      <c r="AF7320" s="33"/>
      <c r="AG7320" s="33"/>
      <c r="AH7320" s="33"/>
      <c r="AI7320" s="33"/>
      <c r="AJ7320" s="33"/>
      <c r="AK7320" s="33"/>
      <c r="AL7320" s="33"/>
      <c r="AM7320" s="33"/>
      <c r="AN7320" s="33"/>
      <c r="AO7320" s="33"/>
      <c r="AP7320" s="34"/>
      <c r="AQ7320" s="34"/>
      <c r="AR7320" s="28"/>
      <c r="AS7320" s="29"/>
      <c r="AT7320" s="29"/>
      <c r="AU7320" s="29"/>
      <c r="AV7320" s="402"/>
      <c r="AW7320" s="402"/>
      <c r="AX7320" s="402"/>
      <c r="AY7320" s="402"/>
      <c r="AZ7320" s="402"/>
      <c r="BA7320" s="402"/>
      <c r="BB7320" s="402"/>
      <c r="BC7320" s="402"/>
      <c r="BD7320" s="402"/>
      <c r="BE7320" s="402"/>
      <c r="BF7320" s="402"/>
      <c r="BG7320" s="402"/>
      <c r="BH7320" s="402"/>
      <c r="BI7320" s="402"/>
      <c r="BJ7320" s="402"/>
      <c r="BK7320" s="402"/>
      <c r="BL7320" s="402"/>
      <c r="BM7320" s="402"/>
      <c r="BN7320" s="402"/>
      <c r="BO7320" s="402"/>
      <c r="BP7320" s="402"/>
      <c r="BQ7320" s="402"/>
      <c r="BR7320" s="402"/>
      <c r="BS7320" s="402"/>
      <c r="BT7320" s="402"/>
      <c r="BU7320" s="402"/>
      <c r="BV7320" s="402"/>
      <c r="BW7320" s="402"/>
      <c r="BX7320" s="402"/>
      <c r="BY7320" s="402"/>
      <c r="BZ7320" s="402"/>
      <c r="CA7320" s="402"/>
      <c r="CB7320" s="402"/>
      <c r="CC7320" s="402"/>
      <c r="CD7320" s="402"/>
      <c r="CE7320" s="402"/>
      <c r="CF7320" s="402"/>
      <c r="CG7320" s="402"/>
      <c r="CH7320" s="402"/>
      <c r="CI7320" s="402"/>
      <c r="CJ7320" s="402"/>
      <c r="CK7320" s="402"/>
      <c r="CL7320" s="402"/>
      <c r="CM7320" s="402"/>
      <c r="CN7320" s="402"/>
      <c r="CO7320" s="402"/>
      <c r="CP7320" s="402"/>
      <c r="CQ7320" s="402"/>
      <c r="CR7320" s="402"/>
      <c r="CS7320" s="402"/>
      <c r="CT7320" s="402"/>
      <c r="CU7320" s="402"/>
      <c r="CV7320" s="402"/>
      <c r="CW7320" s="402"/>
      <c r="CX7320" s="402"/>
      <c r="CY7320" s="402"/>
      <c r="CZ7320" s="402"/>
      <c r="DA7320" s="402"/>
      <c r="DB7320" s="402"/>
      <c r="DC7320" s="402"/>
      <c r="DD7320" s="402"/>
      <c r="DE7320" s="402"/>
      <c r="DF7320" s="402"/>
      <c r="DG7320" s="402"/>
      <c r="DH7320" s="402"/>
      <c r="DI7320" s="402"/>
      <c r="DJ7320" s="402"/>
      <c r="DK7320" s="402"/>
      <c r="DL7320" s="402"/>
      <c r="DM7320" s="402"/>
      <c r="DN7320" s="402"/>
      <c r="DO7320" s="402"/>
      <c r="DP7320" s="402"/>
      <c r="DQ7320" s="402"/>
      <c r="DR7320" s="402"/>
      <c r="DS7320" s="402"/>
      <c r="DT7320" s="402"/>
      <c r="DU7320" s="402"/>
      <c r="DV7320" s="402"/>
      <c r="DW7320" s="402"/>
      <c r="DX7320" s="402"/>
      <c r="DY7320" s="402"/>
      <c r="DZ7320" s="402"/>
      <c r="EA7320" s="402"/>
      <c r="EB7320" s="402"/>
      <c r="EC7320" s="402"/>
      <c r="ED7320" s="402"/>
      <c r="EE7320" s="402"/>
      <c r="EF7320" s="402"/>
      <c r="EG7320" s="402"/>
      <c r="EH7320" s="402"/>
      <c r="EI7320" s="402"/>
      <c r="EJ7320" s="402"/>
      <c r="EK7320" s="402"/>
      <c r="EL7320" s="402"/>
      <c r="EM7320" s="402"/>
      <c r="EN7320" s="402"/>
      <c r="EO7320" s="402"/>
      <c r="EP7320" s="402"/>
      <c r="EQ7320" s="402"/>
      <c r="ER7320" s="402"/>
      <c r="ES7320" s="402"/>
      <c r="ET7320" s="402"/>
      <c r="EU7320" s="402"/>
      <c r="EV7320" s="402"/>
      <c r="EW7320" s="402"/>
      <c r="EX7320" s="402"/>
      <c r="EY7320" s="402"/>
      <c r="EZ7320" s="402"/>
      <c r="FA7320" s="402"/>
      <c r="FB7320" s="402"/>
      <c r="FC7320" s="402"/>
      <c r="FD7320" s="402"/>
      <c r="FE7320" s="402"/>
      <c r="FF7320" s="402"/>
      <c r="FG7320" s="402"/>
      <c r="FH7320" s="402"/>
      <c r="FI7320" s="402"/>
      <c r="FJ7320" s="402"/>
      <c r="FK7320" s="402"/>
      <c r="FL7320" s="402"/>
      <c r="FM7320" s="402"/>
      <c r="FN7320" s="402"/>
      <c r="FO7320" s="402"/>
      <c r="FP7320" s="402"/>
      <c r="FQ7320" s="402"/>
      <c r="FR7320" s="402"/>
      <c r="FS7320" s="402"/>
      <c r="FT7320" s="402"/>
      <c r="FU7320" s="402"/>
      <c r="FV7320" s="402"/>
      <c r="FW7320" s="402"/>
      <c r="FX7320" s="402"/>
      <c r="FY7320" s="402"/>
      <c r="FZ7320" s="402"/>
      <c r="GA7320" s="402"/>
      <c r="GB7320" s="402"/>
      <c r="GC7320" s="402"/>
      <c r="GD7320" s="402"/>
      <c r="GE7320" s="402"/>
      <c r="GF7320" s="402"/>
      <c r="GG7320" s="402"/>
      <c r="GH7320" s="402"/>
      <c r="GI7320" s="402"/>
      <c r="GJ7320" s="402"/>
      <c r="GK7320" s="402"/>
      <c r="GL7320" s="402"/>
      <c r="GM7320" s="402"/>
      <c r="GN7320" s="402"/>
      <c r="GO7320" s="402"/>
      <c r="GP7320" s="402"/>
      <c r="GQ7320" s="402"/>
      <c r="GR7320" s="402"/>
      <c r="GS7320" s="402"/>
      <c r="GT7320" s="402"/>
      <c r="GU7320" s="402"/>
      <c r="GV7320" s="402"/>
      <c r="GW7320" s="402"/>
      <c r="GX7320" s="402"/>
      <c r="GY7320" s="402"/>
      <c r="GZ7320" s="402"/>
      <c r="HA7320" s="402"/>
      <c r="HB7320" s="402"/>
      <c r="HC7320" s="402"/>
      <c r="HD7320" s="402"/>
      <c r="HE7320" s="402"/>
      <c r="HF7320" s="402"/>
      <c r="HG7320" s="402"/>
      <c r="HH7320" s="402"/>
      <c r="HI7320" s="402"/>
      <c r="HJ7320" s="402"/>
      <c r="HK7320" s="402"/>
      <c r="HL7320" s="402"/>
      <c r="HM7320" s="402"/>
      <c r="HN7320" s="402"/>
      <c r="HO7320" s="402"/>
      <c r="HP7320" s="402"/>
      <c r="HQ7320" s="402"/>
      <c r="HR7320" s="402"/>
      <c r="HS7320" s="402"/>
      <c r="HT7320" s="402"/>
      <c r="HU7320" s="402"/>
      <c r="HV7320" s="402"/>
      <c r="HW7320" s="402"/>
      <c r="HX7320" s="402"/>
      <c r="HY7320" s="402"/>
      <c r="HZ7320" s="402"/>
      <c r="IA7320" s="402"/>
      <c r="IB7320" s="402"/>
      <c r="IC7320" s="402"/>
      <c r="ID7320" s="402"/>
      <c r="IE7320" s="402"/>
      <c r="IF7320" s="402"/>
      <c r="IG7320" s="402"/>
      <c r="IH7320" s="402"/>
      <c r="II7320" s="402"/>
      <c r="IJ7320" s="402"/>
      <c r="IK7320" s="402"/>
      <c r="IL7320" s="402"/>
      <c r="IM7320" s="402"/>
      <c r="IN7320" s="402"/>
      <c r="IO7320" s="402"/>
      <c r="IP7320" s="402"/>
      <c r="IQ7320" s="402"/>
      <c r="IR7320" s="402"/>
      <c r="IS7320" s="402"/>
      <c r="IT7320" s="402"/>
      <c r="IU7320" s="402"/>
      <c r="IV7320" s="402"/>
    </row>
    <row r="7321" spans="1:256" s="45" customFormat="1">
      <c r="A7321" s="12"/>
      <c r="B7321" s="9">
        <v>2</v>
      </c>
      <c r="C7321" s="9" t="s">
        <v>15</v>
      </c>
      <c r="D7321" s="81" t="s">
        <v>9</v>
      </c>
      <c r="E7321" s="405">
        <v>0</v>
      </c>
      <c r="F7321" s="31">
        <f t="shared" ref="F7321:V7321" si="1156">SUM(F7322:F7326)</f>
        <v>0</v>
      </c>
      <c r="G7321" s="31">
        <f t="shared" si="1156"/>
        <v>0</v>
      </c>
      <c r="H7321" s="31">
        <f t="shared" si="1156"/>
        <v>0</v>
      </c>
      <c r="I7321" s="31">
        <f t="shared" si="1156"/>
        <v>0</v>
      </c>
      <c r="J7321" s="31">
        <f t="shared" si="1156"/>
        <v>0</v>
      </c>
      <c r="K7321" s="31">
        <f t="shared" si="1156"/>
        <v>0</v>
      </c>
      <c r="L7321" s="31">
        <f t="shared" si="1156"/>
        <v>0</v>
      </c>
      <c r="M7321" s="31">
        <f t="shared" si="1156"/>
        <v>0</v>
      </c>
      <c r="N7321" s="31">
        <f t="shared" si="1156"/>
        <v>0</v>
      </c>
      <c r="O7321" s="31">
        <f t="shared" si="1156"/>
        <v>0</v>
      </c>
      <c r="P7321" s="31">
        <f t="shared" si="1156"/>
        <v>0</v>
      </c>
      <c r="Q7321" s="31">
        <f t="shared" si="1156"/>
        <v>0</v>
      </c>
      <c r="R7321" s="31">
        <f t="shared" si="1156"/>
        <v>0</v>
      </c>
      <c r="S7321" s="31">
        <f t="shared" si="1156"/>
        <v>0</v>
      </c>
      <c r="T7321" s="31">
        <f t="shared" si="1156"/>
        <v>0</v>
      </c>
      <c r="U7321" s="31">
        <f t="shared" si="1156"/>
        <v>0</v>
      </c>
      <c r="V7321" s="31">
        <f t="shared" si="1156"/>
        <v>0</v>
      </c>
      <c r="W7321" s="31">
        <f>SUM(O7321:V7321)</f>
        <v>0</v>
      </c>
      <c r="X7321" s="31">
        <f>SUM(X7322:X7326)</f>
        <v>0</v>
      </c>
      <c r="Y7321" s="31">
        <f>H7321+I7321+J7321+K7321+L7321+M7321+N7321+W7321+X7321</f>
        <v>0</v>
      </c>
      <c r="Z7321" s="31">
        <f t="shared" ref="Z7321:AK7321" si="1157">SUM(Z7322:Z7326)</f>
        <v>0</v>
      </c>
      <c r="AA7321" s="31">
        <f t="shared" si="1157"/>
        <v>0</v>
      </c>
      <c r="AB7321" s="31">
        <f t="shared" si="1157"/>
        <v>0</v>
      </c>
      <c r="AC7321" s="31">
        <f t="shared" si="1157"/>
        <v>0</v>
      </c>
      <c r="AD7321" s="31">
        <f t="shared" si="1157"/>
        <v>0</v>
      </c>
      <c r="AE7321" s="31">
        <f t="shared" si="1157"/>
        <v>0</v>
      </c>
      <c r="AF7321" s="31">
        <f t="shared" si="1157"/>
        <v>0</v>
      </c>
      <c r="AG7321" s="31">
        <f t="shared" si="1157"/>
        <v>0</v>
      </c>
      <c r="AH7321" s="31">
        <f t="shared" si="1157"/>
        <v>0</v>
      </c>
      <c r="AI7321" s="31">
        <f t="shared" si="1157"/>
        <v>0</v>
      </c>
      <c r="AJ7321" s="31">
        <f t="shared" si="1157"/>
        <v>0</v>
      </c>
      <c r="AK7321" s="31">
        <f t="shared" si="1157"/>
        <v>0</v>
      </c>
      <c r="AL7321" s="31">
        <f>SUM(AD7321:AK7321)</f>
        <v>0</v>
      </c>
      <c r="AM7321" s="31">
        <f>SUM(AM7322:AM7326)</f>
        <v>0</v>
      </c>
      <c r="AN7321" s="31">
        <f>SUM(AN7322:AN7326)</f>
        <v>0</v>
      </c>
      <c r="AO7321" s="31">
        <f>Z7321+AA7321+AB7321+AC7321+AL7321+AM7321+AN7321</f>
        <v>0</v>
      </c>
      <c r="AP7321" s="32">
        <f>E7321+Y7321-AO7321</f>
        <v>0</v>
      </c>
      <c r="AQ7321" s="32"/>
      <c r="AR7321" s="28"/>
      <c r="AS7321" s="29">
        <f>E7321+H7321+I7321+J7321+K7321+L7321+M7321+N7321+W7321+X7321-Z7321-AB7321-AL7321-AC7321-AM7321-AN7321</f>
        <v>0</v>
      </c>
      <c r="AT7321" s="29">
        <f>AP7321-AS7321</f>
        <v>0</v>
      </c>
      <c r="AU7321" s="29">
        <f>E7321</f>
        <v>0</v>
      </c>
      <c r="AV7321" s="86">
        <f>AS7321-AU7321</f>
        <v>0</v>
      </c>
      <c r="AW7321" s="86">
        <f>Y7321-AO7321</f>
        <v>0</v>
      </c>
      <c r="AX7321" s="86">
        <f>AV7321-AW7321</f>
        <v>0</v>
      </c>
      <c r="AY7321" s="86"/>
      <c r="AZ7321" s="398"/>
      <c r="BA7321" s="86"/>
      <c r="BB7321" s="86"/>
      <c r="BC7321" s="86"/>
      <c r="BD7321" s="86"/>
      <c r="BE7321" s="86"/>
      <c r="BF7321" s="86"/>
      <c r="BG7321" s="86"/>
      <c r="BH7321" s="86"/>
      <c r="BI7321" s="86"/>
      <c r="BJ7321" s="86"/>
      <c r="BK7321" s="86"/>
      <c r="BL7321" s="86"/>
      <c r="BM7321" s="86"/>
      <c r="BN7321" s="86"/>
      <c r="BO7321" s="86"/>
      <c r="BP7321" s="86"/>
      <c r="BQ7321" s="86"/>
      <c r="BR7321" s="86"/>
      <c r="BS7321" s="86"/>
      <c r="BT7321" s="86"/>
      <c r="BU7321" s="86"/>
      <c r="BV7321" s="86"/>
      <c r="BW7321" s="86"/>
      <c r="BX7321" s="86"/>
      <c r="BY7321" s="86"/>
      <c r="BZ7321" s="86"/>
      <c r="CA7321" s="86"/>
      <c r="CB7321" s="86"/>
      <c r="CC7321" s="86"/>
      <c r="CD7321" s="86"/>
      <c r="CE7321" s="86"/>
      <c r="CF7321" s="86"/>
      <c r="CG7321" s="86"/>
      <c r="CH7321" s="86"/>
      <c r="CI7321" s="86"/>
      <c r="CJ7321" s="86"/>
      <c r="CK7321" s="86"/>
      <c r="CL7321" s="86"/>
      <c r="CM7321" s="86"/>
      <c r="CN7321" s="86"/>
      <c r="CO7321" s="86"/>
      <c r="CP7321" s="86"/>
      <c r="CQ7321" s="86"/>
      <c r="CR7321" s="86"/>
      <c r="CS7321" s="86"/>
      <c r="CT7321" s="86"/>
      <c r="CU7321" s="86"/>
      <c r="CV7321" s="86"/>
      <c r="CW7321" s="86"/>
      <c r="CX7321" s="86"/>
      <c r="CY7321" s="86"/>
      <c r="CZ7321" s="86"/>
      <c r="DA7321" s="86"/>
      <c r="DB7321" s="86"/>
      <c r="DC7321" s="86"/>
      <c r="DD7321" s="86"/>
      <c r="DE7321" s="86"/>
      <c r="DF7321" s="86"/>
      <c r="DG7321" s="86"/>
      <c r="DH7321" s="86"/>
      <c r="DI7321" s="86"/>
      <c r="DJ7321" s="86"/>
      <c r="DK7321" s="86"/>
      <c r="DL7321" s="86"/>
      <c r="DM7321" s="86"/>
      <c r="DN7321" s="86"/>
      <c r="DO7321" s="86"/>
      <c r="DP7321" s="86"/>
      <c r="DQ7321" s="86"/>
      <c r="DR7321" s="86"/>
      <c r="DS7321" s="86"/>
      <c r="DT7321" s="86"/>
      <c r="DU7321" s="86"/>
      <c r="DV7321" s="86"/>
      <c r="DW7321" s="86"/>
      <c r="DX7321" s="86"/>
      <c r="DY7321" s="86"/>
      <c r="DZ7321" s="86"/>
      <c r="EA7321" s="86"/>
      <c r="EB7321" s="86"/>
      <c r="EC7321" s="86"/>
      <c r="ED7321" s="86"/>
      <c r="EE7321" s="86"/>
      <c r="EF7321" s="86"/>
      <c r="EG7321" s="86"/>
      <c r="EH7321" s="86"/>
      <c r="EI7321" s="86"/>
      <c r="EJ7321" s="86"/>
      <c r="EK7321" s="86"/>
      <c r="EL7321" s="86"/>
      <c r="EM7321" s="86"/>
      <c r="EN7321" s="86"/>
      <c r="EO7321" s="86"/>
      <c r="EP7321" s="86"/>
      <c r="EQ7321" s="86"/>
      <c r="ER7321" s="86"/>
      <c r="ES7321" s="86"/>
      <c r="ET7321" s="86"/>
      <c r="EU7321" s="86"/>
      <c r="EV7321" s="86"/>
      <c r="EW7321" s="86"/>
      <c r="EX7321" s="86"/>
      <c r="EY7321" s="86"/>
      <c r="EZ7321" s="86"/>
      <c r="FA7321" s="86"/>
      <c r="FB7321" s="86"/>
      <c r="FC7321" s="86"/>
      <c r="FD7321" s="86"/>
      <c r="FE7321" s="86"/>
      <c r="FF7321" s="86"/>
      <c r="FG7321" s="86"/>
      <c r="FH7321" s="86"/>
      <c r="FI7321" s="86"/>
      <c r="FJ7321" s="86"/>
      <c r="FK7321" s="86"/>
      <c r="FL7321" s="86"/>
      <c r="FM7321" s="86"/>
      <c r="FN7321" s="86"/>
      <c r="FO7321" s="86"/>
      <c r="FP7321" s="86"/>
      <c r="FQ7321" s="86"/>
      <c r="FR7321" s="86"/>
      <c r="FS7321" s="86"/>
      <c r="FT7321" s="86"/>
      <c r="FU7321" s="86"/>
      <c r="FV7321" s="86"/>
      <c r="FW7321" s="86"/>
      <c r="FX7321" s="86"/>
      <c r="FY7321" s="86"/>
      <c r="FZ7321" s="86"/>
      <c r="GA7321" s="86"/>
      <c r="GB7321" s="86"/>
      <c r="GC7321" s="86"/>
      <c r="GD7321" s="86"/>
      <c r="GE7321" s="86"/>
      <c r="GF7321" s="86"/>
      <c r="GG7321" s="86"/>
      <c r="GH7321" s="86"/>
      <c r="GI7321" s="86"/>
      <c r="GJ7321" s="86"/>
      <c r="GK7321" s="86"/>
      <c r="GL7321" s="86"/>
      <c r="GM7321" s="86"/>
      <c r="GN7321" s="86"/>
      <c r="GO7321" s="86"/>
      <c r="GP7321" s="86"/>
      <c r="GQ7321" s="86"/>
      <c r="GR7321" s="86"/>
      <c r="GS7321" s="86"/>
      <c r="GT7321" s="86"/>
      <c r="GU7321" s="86"/>
      <c r="GV7321" s="86"/>
      <c r="GW7321" s="86"/>
      <c r="GX7321" s="86"/>
      <c r="GY7321" s="86"/>
      <c r="GZ7321" s="86"/>
      <c r="HA7321" s="86"/>
      <c r="HB7321" s="86"/>
      <c r="HC7321" s="86"/>
      <c r="HD7321" s="86"/>
      <c r="HE7321" s="86"/>
      <c r="HF7321" s="86"/>
      <c r="HG7321" s="86"/>
      <c r="HH7321" s="86"/>
      <c r="HI7321" s="86"/>
      <c r="HJ7321" s="86"/>
      <c r="HK7321" s="86"/>
      <c r="HL7321" s="86"/>
      <c r="HM7321" s="86"/>
      <c r="HN7321" s="86"/>
      <c r="HO7321" s="86"/>
      <c r="HP7321" s="86"/>
      <c r="HQ7321" s="86"/>
      <c r="HR7321" s="86"/>
      <c r="HS7321" s="86"/>
      <c r="HT7321" s="86"/>
      <c r="HU7321" s="86"/>
      <c r="HV7321" s="86"/>
      <c r="HW7321" s="86"/>
      <c r="HX7321" s="86"/>
      <c r="HY7321" s="86"/>
      <c r="HZ7321" s="86"/>
      <c r="IA7321" s="86"/>
      <c r="IB7321" s="86"/>
      <c r="IC7321" s="86"/>
      <c r="ID7321" s="86"/>
      <c r="IE7321" s="86"/>
      <c r="IF7321" s="86"/>
      <c r="IG7321" s="86"/>
      <c r="IH7321" s="86"/>
      <c r="II7321" s="86"/>
      <c r="IJ7321" s="86"/>
      <c r="IK7321" s="86"/>
      <c r="IL7321" s="86"/>
      <c r="IM7321" s="86"/>
      <c r="IN7321" s="86"/>
      <c r="IO7321" s="86"/>
      <c r="IP7321" s="86"/>
      <c r="IQ7321" s="86"/>
      <c r="IR7321" s="86"/>
      <c r="IS7321" s="86"/>
      <c r="IT7321" s="86"/>
      <c r="IU7321" s="86"/>
      <c r="IV7321" s="86"/>
    </row>
    <row r="7322" spans="1:256" s="402" customFormat="1">
      <c r="A7322" s="13"/>
      <c r="B7322" s="8"/>
      <c r="C7322" s="8"/>
      <c r="D7322" s="240"/>
      <c r="E7322" s="266"/>
      <c r="F7322" s="321"/>
      <c r="G7322" s="282"/>
      <c r="H7322" s="283"/>
      <c r="I7322" s="33"/>
      <c r="J7322" s="33"/>
      <c r="K7322" s="33"/>
      <c r="L7322" s="33"/>
      <c r="M7322" s="33"/>
      <c r="N7322" s="33"/>
      <c r="O7322" s="33"/>
      <c r="P7322" s="33"/>
      <c r="Q7322" s="33"/>
      <c r="R7322" s="33"/>
      <c r="S7322" s="33"/>
      <c r="T7322" s="33"/>
      <c r="U7322" s="33"/>
      <c r="V7322" s="33"/>
      <c r="W7322" s="33"/>
      <c r="X7322" s="282"/>
      <c r="Y7322" s="33"/>
      <c r="Z7322" s="284"/>
      <c r="AA7322" s="284"/>
      <c r="AB7322" s="33"/>
      <c r="AC7322" s="33"/>
      <c r="AD7322" s="33"/>
      <c r="AE7322" s="33"/>
      <c r="AF7322" s="33"/>
      <c r="AG7322" s="33"/>
      <c r="AH7322" s="33"/>
      <c r="AI7322" s="33"/>
      <c r="AJ7322" s="33"/>
      <c r="AK7322" s="33"/>
      <c r="AL7322" s="33"/>
      <c r="AM7322" s="33"/>
      <c r="AN7322" s="33"/>
      <c r="AO7322" s="33"/>
      <c r="AP7322" s="34"/>
      <c r="AQ7322" s="34"/>
      <c r="AR7322" s="28"/>
      <c r="AS7322" s="29"/>
      <c r="AT7322" s="29"/>
      <c r="AU7322" s="29"/>
    </row>
    <row r="7323" spans="1:256" s="464" customFormat="1">
      <c r="A7323" s="13"/>
      <c r="B7323" s="8"/>
      <c r="C7323" s="8"/>
      <c r="D7323" s="240"/>
      <c r="E7323" s="266"/>
      <c r="F7323" s="321"/>
      <c r="G7323" s="282"/>
      <c r="H7323" s="283"/>
      <c r="I7323" s="33"/>
      <c r="J7323" s="33"/>
      <c r="K7323" s="33"/>
      <c r="L7323" s="33"/>
      <c r="M7323" s="33"/>
      <c r="N7323" s="33"/>
      <c r="O7323" s="33"/>
      <c r="P7323" s="33"/>
      <c r="Q7323" s="33"/>
      <c r="R7323" s="33"/>
      <c r="S7323" s="33"/>
      <c r="T7323" s="33"/>
      <c r="U7323" s="33"/>
      <c r="V7323" s="33"/>
      <c r="W7323" s="33"/>
      <c r="X7323" s="282"/>
      <c r="Y7323" s="33"/>
      <c r="Z7323" s="284"/>
      <c r="AA7323" s="284"/>
      <c r="AB7323" s="33"/>
      <c r="AC7323" s="33"/>
      <c r="AD7323" s="33"/>
      <c r="AE7323" s="33"/>
      <c r="AF7323" s="33"/>
      <c r="AG7323" s="33"/>
      <c r="AH7323" s="33"/>
      <c r="AI7323" s="33"/>
      <c r="AJ7323" s="33"/>
      <c r="AK7323" s="33"/>
      <c r="AL7323" s="33"/>
      <c r="AM7323" s="33"/>
      <c r="AN7323" s="33"/>
      <c r="AO7323" s="33"/>
      <c r="AP7323" s="34"/>
      <c r="AQ7323" s="34"/>
      <c r="AR7323" s="28"/>
      <c r="AS7323" s="29"/>
      <c r="AT7323" s="29"/>
      <c r="AU7323" s="29"/>
    </row>
    <row r="7324" spans="1:256" s="464" customFormat="1">
      <c r="A7324" s="13"/>
      <c r="B7324" s="8"/>
      <c r="C7324" s="8"/>
      <c r="D7324" s="240"/>
      <c r="E7324" s="266"/>
      <c r="F7324" s="321"/>
      <c r="G7324" s="282"/>
      <c r="H7324" s="283"/>
      <c r="I7324" s="33"/>
      <c r="J7324" s="33"/>
      <c r="K7324" s="33"/>
      <c r="L7324" s="33"/>
      <c r="M7324" s="33"/>
      <c r="N7324" s="33"/>
      <c r="O7324" s="33"/>
      <c r="P7324" s="33"/>
      <c r="Q7324" s="33"/>
      <c r="R7324" s="33"/>
      <c r="S7324" s="33"/>
      <c r="T7324" s="33"/>
      <c r="U7324" s="33"/>
      <c r="V7324" s="33"/>
      <c r="W7324" s="33"/>
      <c r="X7324" s="282"/>
      <c r="Y7324" s="33"/>
      <c r="Z7324" s="284"/>
      <c r="AA7324" s="284"/>
      <c r="AB7324" s="33"/>
      <c r="AC7324" s="33"/>
      <c r="AD7324" s="33"/>
      <c r="AE7324" s="33"/>
      <c r="AF7324" s="33"/>
      <c r="AG7324" s="33"/>
      <c r="AH7324" s="33"/>
      <c r="AI7324" s="33"/>
      <c r="AJ7324" s="33"/>
      <c r="AK7324" s="33"/>
      <c r="AL7324" s="33"/>
      <c r="AM7324" s="33"/>
      <c r="AN7324" s="33"/>
      <c r="AO7324" s="33"/>
      <c r="AP7324" s="34"/>
      <c r="AQ7324" s="34"/>
      <c r="AR7324" s="28"/>
      <c r="AS7324" s="29"/>
      <c r="AT7324" s="29"/>
      <c r="AU7324" s="29"/>
    </row>
    <row r="7325" spans="1:256" s="402" customFormat="1">
      <c r="A7325" s="13"/>
      <c r="B7325" s="8"/>
      <c r="C7325" s="8"/>
      <c r="D7325" s="240"/>
      <c r="E7325" s="33"/>
      <c r="F7325" s="321"/>
      <c r="G7325" s="282"/>
      <c r="H7325" s="283"/>
      <c r="I7325" s="33"/>
      <c r="J7325" s="33"/>
      <c r="K7325" s="33"/>
      <c r="L7325" s="33"/>
      <c r="M7325" s="33"/>
      <c r="N7325" s="33"/>
      <c r="O7325" s="33"/>
      <c r="P7325" s="33"/>
      <c r="Q7325" s="33"/>
      <c r="R7325" s="33"/>
      <c r="S7325" s="33"/>
      <c r="T7325" s="33"/>
      <c r="U7325" s="33"/>
      <c r="V7325" s="33"/>
      <c r="W7325" s="33"/>
      <c r="X7325" s="282"/>
      <c r="Y7325" s="33"/>
      <c r="Z7325" s="284"/>
      <c r="AA7325" s="284"/>
      <c r="AB7325" s="33"/>
      <c r="AC7325" s="33"/>
      <c r="AD7325" s="33"/>
      <c r="AE7325" s="33"/>
      <c r="AF7325" s="33"/>
      <c r="AG7325" s="33"/>
      <c r="AH7325" s="33"/>
      <c r="AI7325" s="33"/>
      <c r="AJ7325" s="33"/>
      <c r="AK7325" s="33"/>
      <c r="AL7325" s="33"/>
      <c r="AM7325" s="33"/>
      <c r="AN7325" s="33"/>
      <c r="AO7325" s="33"/>
      <c r="AP7325" s="34"/>
      <c r="AQ7325" s="34"/>
      <c r="AR7325" s="28"/>
      <c r="AS7325" s="29"/>
      <c r="AT7325" s="29"/>
      <c r="AU7325" s="29"/>
    </row>
    <row r="7326" spans="1:256" s="402" customFormat="1">
      <c r="A7326" s="13"/>
      <c r="B7326" s="8"/>
      <c r="C7326" s="8"/>
      <c r="D7326" s="240"/>
      <c r="E7326" s="404"/>
      <c r="F7326" s="321"/>
      <c r="G7326" s="282"/>
      <c r="H7326" s="283"/>
      <c r="I7326" s="33"/>
      <c r="J7326" s="33"/>
      <c r="K7326" s="33"/>
      <c r="L7326" s="33"/>
      <c r="M7326" s="33"/>
      <c r="N7326" s="33"/>
      <c r="O7326" s="33"/>
      <c r="P7326" s="33"/>
      <c r="Q7326" s="33"/>
      <c r="R7326" s="33"/>
      <c r="S7326" s="33"/>
      <c r="T7326" s="33"/>
      <c r="U7326" s="33"/>
      <c r="V7326" s="33"/>
      <c r="W7326" s="33"/>
      <c r="X7326" s="282"/>
      <c r="Y7326" s="33"/>
      <c r="Z7326" s="284"/>
      <c r="AA7326" s="284"/>
      <c r="AB7326" s="33"/>
      <c r="AC7326" s="33"/>
      <c r="AD7326" s="33"/>
      <c r="AE7326" s="33"/>
      <c r="AF7326" s="33"/>
      <c r="AG7326" s="33"/>
      <c r="AH7326" s="33"/>
      <c r="AI7326" s="33"/>
      <c r="AJ7326" s="33"/>
      <c r="AK7326" s="33"/>
      <c r="AL7326" s="33"/>
      <c r="AM7326" s="33"/>
      <c r="AN7326" s="33"/>
      <c r="AO7326" s="33"/>
      <c r="AP7326" s="34"/>
      <c r="AQ7326" s="34"/>
      <c r="AR7326" s="28"/>
      <c r="AS7326" s="29"/>
      <c r="AT7326" s="29"/>
      <c r="AU7326" s="29"/>
    </row>
    <row r="7327" spans="1:256" s="25" customFormat="1">
      <c r="A7327" s="12"/>
      <c r="B7327" s="9">
        <v>3</v>
      </c>
      <c r="C7327" s="9" t="s">
        <v>16</v>
      </c>
      <c r="D7327" s="81" t="s">
        <v>10</v>
      </c>
      <c r="E7327" s="405">
        <v>0</v>
      </c>
      <c r="F7327" s="31">
        <f t="shared" ref="F7327:V7327" si="1158">SUM(F7328:F7331)</f>
        <v>0</v>
      </c>
      <c r="G7327" s="31">
        <f t="shared" si="1158"/>
        <v>0</v>
      </c>
      <c r="H7327" s="31">
        <f t="shared" si="1158"/>
        <v>0</v>
      </c>
      <c r="I7327" s="31">
        <f t="shared" si="1158"/>
        <v>0</v>
      </c>
      <c r="J7327" s="31">
        <f t="shared" si="1158"/>
        <v>0</v>
      </c>
      <c r="K7327" s="31">
        <f t="shared" si="1158"/>
        <v>0</v>
      </c>
      <c r="L7327" s="31">
        <f t="shared" si="1158"/>
        <v>0</v>
      </c>
      <c r="M7327" s="31">
        <f t="shared" si="1158"/>
        <v>0</v>
      </c>
      <c r="N7327" s="31">
        <f t="shared" si="1158"/>
        <v>0</v>
      </c>
      <c r="O7327" s="31">
        <f t="shared" si="1158"/>
        <v>0</v>
      </c>
      <c r="P7327" s="31">
        <f t="shared" si="1158"/>
        <v>0</v>
      </c>
      <c r="Q7327" s="31">
        <f t="shared" si="1158"/>
        <v>0</v>
      </c>
      <c r="R7327" s="31">
        <f t="shared" si="1158"/>
        <v>0</v>
      </c>
      <c r="S7327" s="31">
        <f t="shared" si="1158"/>
        <v>0</v>
      </c>
      <c r="T7327" s="31">
        <f t="shared" si="1158"/>
        <v>0</v>
      </c>
      <c r="U7327" s="31">
        <f t="shared" si="1158"/>
        <v>0</v>
      </c>
      <c r="V7327" s="31">
        <f t="shared" si="1158"/>
        <v>0</v>
      </c>
      <c r="W7327" s="31">
        <f>SUM(O7327:V7327)</f>
        <v>0</v>
      </c>
      <c r="X7327" s="31">
        <f>SUM(X7328:X7331)</f>
        <v>0</v>
      </c>
      <c r="Y7327" s="31">
        <f>H7327+I7327+J7327+K7327+L7327+M7327+N7327+W7327+X7327</f>
        <v>0</v>
      </c>
      <c r="Z7327" s="31">
        <f t="shared" ref="Z7327:AK7327" si="1159">SUM(Z7328:Z7331)</f>
        <v>0</v>
      </c>
      <c r="AA7327" s="31">
        <f t="shared" si="1159"/>
        <v>0</v>
      </c>
      <c r="AB7327" s="31">
        <f t="shared" si="1159"/>
        <v>0</v>
      </c>
      <c r="AC7327" s="31">
        <f t="shared" si="1159"/>
        <v>0</v>
      </c>
      <c r="AD7327" s="31">
        <f t="shared" si="1159"/>
        <v>0</v>
      </c>
      <c r="AE7327" s="31">
        <f t="shared" si="1159"/>
        <v>0</v>
      </c>
      <c r="AF7327" s="31">
        <f t="shared" si="1159"/>
        <v>0</v>
      </c>
      <c r="AG7327" s="31">
        <f t="shared" si="1159"/>
        <v>0</v>
      </c>
      <c r="AH7327" s="31">
        <f t="shared" si="1159"/>
        <v>0</v>
      </c>
      <c r="AI7327" s="31">
        <f t="shared" si="1159"/>
        <v>0</v>
      </c>
      <c r="AJ7327" s="31">
        <f t="shared" si="1159"/>
        <v>0</v>
      </c>
      <c r="AK7327" s="31">
        <f t="shared" si="1159"/>
        <v>0</v>
      </c>
      <c r="AL7327" s="31">
        <f>SUM(AD7327:AK7327)</f>
        <v>0</v>
      </c>
      <c r="AM7327" s="31">
        <f>SUM(AM7328:AM7331)</f>
        <v>0</v>
      </c>
      <c r="AN7327" s="31">
        <f>SUM(AN7328:AN7331)</f>
        <v>0</v>
      </c>
      <c r="AO7327" s="31">
        <f>Z7327+AA7327+AB7327+AC7327+AL7327+AM7327+AN7327</f>
        <v>0</v>
      </c>
      <c r="AP7327" s="32">
        <f>E7327+Y7327-AO7327</f>
        <v>0</v>
      </c>
      <c r="AQ7327" s="32"/>
      <c r="AR7327" s="28"/>
      <c r="AS7327" s="29">
        <f>E7327+H7327+I7327+J7327+K7327+L7327+M7327+N7327+W7327+X7327-Z7327-AB7327-AL7327-AC7327-AM7327-AN7327</f>
        <v>0</v>
      </c>
      <c r="AT7327" s="29">
        <f>AP7327-AS7327</f>
        <v>0</v>
      </c>
      <c r="AU7327" s="29">
        <f>E7327</f>
        <v>0</v>
      </c>
      <c r="AV7327" s="86">
        <f>AS7327-AU7327</f>
        <v>0</v>
      </c>
      <c r="AW7327" s="86">
        <f>Y7327-AO7327</f>
        <v>0</v>
      </c>
      <c r="AX7327" s="86">
        <f>AV7327-AW7327</f>
        <v>0</v>
      </c>
      <c r="AY7327" s="86"/>
      <c r="AZ7327" s="398"/>
      <c r="BA7327" s="86"/>
      <c r="BB7327" s="86"/>
      <c r="BC7327" s="86"/>
      <c r="BD7327" s="86"/>
      <c r="BE7327" s="86"/>
      <c r="BF7327" s="86"/>
      <c r="BG7327" s="86"/>
      <c r="BH7327" s="86"/>
      <c r="BI7327" s="86"/>
      <c r="BJ7327" s="86"/>
      <c r="BK7327" s="86"/>
      <c r="BL7327" s="86"/>
      <c r="BM7327" s="86"/>
      <c r="BN7327" s="86"/>
      <c r="BO7327" s="86"/>
      <c r="BP7327" s="86"/>
      <c r="BQ7327" s="86"/>
      <c r="BR7327" s="86"/>
      <c r="BS7327" s="86"/>
      <c r="BT7327" s="86"/>
      <c r="BU7327" s="86"/>
      <c r="BV7327" s="86"/>
      <c r="BW7327" s="86"/>
      <c r="BX7327" s="86"/>
      <c r="BY7327" s="86"/>
      <c r="BZ7327" s="86"/>
      <c r="CA7327" s="86"/>
      <c r="CB7327" s="86"/>
      <c r="CC7327" s="86"/>
      <c r="CD7327" s="86"/>
      <c r="CE7327" s="86"/>
      <c r="CF7327" s="86"/>
      <c r="CG7327" s="86"/>
      <c r="CH7327" s="86"/>
      <c r="CI7327" s="86"/>
      <c r="CJ7327" s="86"/>
      <c r="CK7327" s="86"/>
      <c r="CL7327" s="86"/>
      <c r="CM7327" s="86"/>
      <c r="CN7327" s="86"/>
      <c r="CO7327" s="86"/>
      <c r="CP7327" s="86"/>
      <c r="CQ7327" s="86"/>
      <c r="CR7327" s="86"/>
      <c r="CS7327" s="86"/>
      <c r="CT7327" s="86"/>
      <c r="CU7327" s="86"/>
      <c r="CV7327" s="86"/>
      <c r="CW7327" s="86"/>
      <c r="CX7327" s="86"/>
      <c r="CY7327" s="86"/>
      <c r="CZ7327" s="86"/>
      <c r="DA7327" s="86"/>
      <c r="DB7327" s="86"/>
      <c r="DC7327" s="86"/>
      <c r="DD7327" s="86"/>
      <c r="DE7327" s="86"/>
      <c r="DF7327" s="86"/>
      <c r="DG7327" s="86"/>
      <c r="DH7327" s="86"/>
      <c r="DI7327" s="86"/>
      <c r="DJ7327" s="86"/>
      <c r="DK7327" s="86"/>
      <c r="DL7327" s="86"/>
      <c r="DM7327" s="86"/>
      <c r="DN7327" s="86"/>
      <c r="DO7327" s="86"/>
      <c r="DP7327" s="86"/>
      <c r="DQ7327" s="86"/>
      <c r="DR7327" s="86"/>
      <c r="DS7327" s="86"/>
      <c r="DT7327" s="86"/>
      <c r="DU7327" s="86"/>
      <c r="DV7327" s="86"/>
      <c r="DW7327" s="86"/>
      <c r="DX7327" s="86"/>
      <c r="DY7327" s="86"/>
      <c r="DZ7327" s="86"/>
      <c r="EA7327" s="86"/>
      <c r="EB7327" s="86"/>
      <c r="EC7327" s="86"/>
      <c r="ED7327" s="86"/>
      <c r="EE7327" s="86"/>
      <c r="EF7327" s="86"/>
      <c r="EG7327" s="86"/>
      <c r="EH7327" s="86"/>
      <c r="EI7327" s="86"/>
      <c r="EJ7327" s="86"/>
      <c r="EK7327" s="86"/>
      <c r="EL7327" s="86"/>
      <c r="EM7327" s="86"/>
      <c r="EN7327" s="86"/>
      <c r="EO7327" s="86"/>
      <c r="EP7327" s="86"/>
      <c r="EQ7327" s="86"/>
      <c r="ER7327" s="86"/>
      <c r="ES7327" s="86"/>
      <c r="ET7327" s="86"/>
      <c r="EU7327" s="86"/>
      <c r="EV7327" s="86"/>
      <c r="EW7327" s="86"/>
      <c r="EX7327" s="86"/>
      <c r="EY7327" s="86"/>
      <c r="EZ7327" s="86"/>
      <c r="FA7327" s="86"/>
      <c r="FB7327" s="86"/>
      <c r="FC7327" s="86"/>
      <c r="FD7327" s="86"/>
      <c r="FE7327" s="86"/>
      <c r="FF7327" s="86"/>
      <c r="FG7327" s="86"/>
      <c r="FH7327" s="86"/>
      <c r="FI7327" s="86"/>
      <c r="FJ7327" s="86"/>
      <c r="FK7327" s="86"/>
      <c r="FL7327" s="86"/>
      <c r="FM7327" s="86"/>
      <c r="FN7327" s="86"/>
      <c r="FO7327" s="86"/>
      <c r="FP7327" s="86"/>
      <c r="FQ7327" s="86"/>
      <c r="FR7327" s="86"/>
      <c r="FS7327" s="86"/>
      <c r="FT7327" s="86"/>
      <c r="FU7327" s="86"/>
      <c r="FV7327" s="86"/>
      <c r="FW7327" s="86"/>
      <c r="FX7327" s="86"/>
      <c r="FY7327" s="86"/>
      <c r="FZ7327" s="86"/>
      <c r="GA7327" s="86"/>
      <c r="GB7327" s="86"/>
      <c r="GC7327" s="86"/>
      <c r="GD7327" s="86"/>
      <c r="GE7327" s="86"/>
      <c r="GF7327" s="86"/>
      <c r="GG7327" s="86"/>
      <c r="GH7327" s="86"/>
      <c r="GI7327" s="86"/>
      <c r="GJ7327" s="86"/>
      <c r="GK7327" s="86"/>
      <c r="GL7327" s="86"/>
      <c r="GM7327" s="86"/>
      <c r="GN7327" s="86"/>
      <c r="GO7327" s="86"/>
      <c r="GP7327" s="86"/>
      <c r="GQ7327" s="86"/>
      <c r="GR7327" s="86"/>
      <c r="GS7327" s="86"/>
      <c r="GT7327" s="86"/>
      <c r="GU7327" s="86"/>
      <c r="GV7327" s="86"/>
      <c r="GW7327" s="86"/>
      <c r="GX7327" s="86"/>
      <c r="GY7327" s="86"/>
      <c r="GZ7327" s="86"/>
      <c r="HA7327" s="86"/>
      <c r="HB7327" s="86"/>
      <c r="HC7327" s="86"/>
      <c r="HD7327" s="86"/>
      <c r="HE7327" s="86"/>
      <c r="HF7327" s="86"/>
      <c r="HG7327" s="86"/>
      <c r="HH7327" s="86"/>
      <c r="HI7327" s="86"/>
      <c r="HJ7327" s="86"/>
      <c r="HK7327" s="86"/>
      <c r="HL7327" s="86"/>
      <c r="HM7327" s="86"/>
      <c r="HN7327" s="86"/>
      <c r="HO7327" s="86"/>
      <c r="HP7327" s="86"/>
      <c r="HQ7327" s="86"/>
      <c r="HR7327" s="86"/>
      <c r="HS7327" s="86"/>
      <c r="HT7327" s="86"/>
      <c r="HU7327" s="86"/>
      <c r="HV7327" s="86"/>
      <c r="HW7327" s="86"/>
      <c r="HX7327" s="86"/>
      <c r="HY7327" s="86"/>
      <c r="HZ7327" s="86"/>
      <c r="IA7327" s="86"/>
      <c r="IB7327" s="86"/>
      <c r="IC7327" s="86"/>
      <c r="ID7327" s="86"/>
      <c r="IE7327" s="86"/>
      <c r="IF7327" s="86"/>
      <c r="IG7327" s="86"/>
      <c r="IH7327" s="86"/>
      <c r="II7327" s="86"/>
      <c r="IJ7327" s="86"/>
      <c r="IK7327" s="86"/>
      <c r="IL7327" s="86"/>
      <c r="IM7327" s="86"/>
      <c r="IN7327" s="86"/>
      <c r="IO7327" s="86"/>
      <c r="IP7327" s="86"/>
      <c r="IQ7327" s="86"/>
      <c r="IR7327" s="86"/>
      <c r="IS7327" s="86"/>
      <c r="IT7327" s="86"/>
      <c r="IU7327" s="86"/>
      <c r="IV7327" s="86"/>
    </row>
    <row r="7328" spans="1:256" s="402" customFormat="1">
      <c r="A7328" s="13"/>
      <c r="B7328" s="8"/>
      <c r="C7328" s="8"/>
      <c r="D7328" s="240"/>
      <c r="E7328" s="266"/>
      <c r="F7328" s="321"/>
      <c r="G7328" s="282"/>
      <c r="H7328" s="283"/>
      <c r="I7328" s="33"/>
      <c r="J7328" s="33"/>
      <c r="K7328" s="33"/>
      <c r="L7328" s="33"/>
      <c r="M7328" s="33"/>
      <c r="N7328" s="33"/>
      <c r="O7328" s="33"/>
      <c r="P7328" s="33"/>
      <c r="Q7328" s="33"/>
      <c r="R7328" s="33"/>
      <c r="S7328" s="33"/>
      <c r="T7328" s="33"/>
      <c r="U7328" s="33"/>
      <c r="V7328" s="33"/>
      <c r="W7328" s="33"/>
      <c r="X7328" s="282"/>
      <c r="Y7328" s="33"/>
      <c r="Z7328" s="284"/>
      <c r="AA7328" s="284"/>
      <c r="AB7328" s="33"/>
      <c r="AC7328" s="33"/>
      <c r="AD7328" s="33"/>
      <c r="AE7328" s="33"/>
      <c r="AF7328" s="33"/>
      <c r="AG7328" s="33"/>
      <c r="AH7328" s="33"/>
      <c r="AI7328" s="33"/>
      <c r="AJ7328" s="33"/>
      <c r="AK7328" s="33"/>
      <c r="AL7328" s="33"/>
      <c r="AM7328" s="33"/>
      <c r="AN7328" s="33"/>
      <c r="AO7328" s="33"/>
      <c r="AP7328" s="34"/>
      <c r="AQ7328" s="34"/>
      <c r="AR7328" s="28"/>
      <c r="AS7328" s="29"/>
      <c r="AT7328" s="29"/>
      <c r="AU7328" s="29"/>
    </row>
    <row r="7329" spans="1:256" s="464" customFormat="1">
      <c r="A7329" s="13"/>
      <c r="B7329" s="8"/>
      <c r="C7329" s="8"/>
      <c r="D7329" s="240"/>
      <c r="E7329" s="266"/>
      <c r="F7329" s="321"/>
      <c r="G7329" s="282"/>
      <c r="H7329" s="283"/>
      <c r="I7329" s="33"/>
      <c r="J7329" s="33"/>
      <c r="K7329" s="33"/>
      <c r="L7329" s="33"/>
      <c r="M7329" s="33"/>
      <c r="N7329" s="33"/>
      <c r="O7329" s="33"/>
      <c r="P7329" s="33"/>
      <c r="Q7329" s="33"/>
      <c r="R7329" s="33"/>
      <c r="S7329" s="33"/>
      <c r="T7329" s="33"/>
      <c r="U7329" s="33"/>
      <c r="V7329" s="33"/>
      <c r="W7329" s="33"/>
      <c r="X7329" s="282"/>
      <c r="Y7329" s="33"/>
      <c r="Z7329" s="284"/>
      <c r="AA7329" s="284"/>
      <c r="AB7329" s="33"/>
      <c r="AC7329" s="33"/>
      <c r="AD7329" s="33"/>
      <c r="AE7329" s="33"/>
      <c r="AF7329" s="33"/>
      <c r="AG7329" s="33"/>
      <c r="AH7329" s="33"/>
      <c r="AI7329" s="33"/>
      <c r="AJ7329" s="33"/>
      <c r="AK7329" s="33"/>
      <c r="AL7329" s="33"/>
      <c r="AM7329" s="33"/>
      <c r="AN7329" s="33"/>
      <c r="AO7329" s="33"/>
      <c r="AP7329" s="34"/>
      <c r="AQ7329" s="34"/>
      <c r="AR7329" s="28"/>
      <c r="AS7329" s="29"/>
      <c r="AT7329" s="29"/>
      <c r="AU7329" s="29"/>
    </row>
    <row r="7330" spans="1:256" s="464" customFormat="1">
      <c r="A7330" s="13"/>
      <c r="B7330" s="8"/>
      <c r="C7330" s="8"/>
      <c r="D7330" s="240"/>
      <c r="E7330" s="266"/>
      <c r="F7330" s="321"/>
      <c r="G7330" s="282"/>
      <c r="H7330" s="283"/>
      <c r="I7330" s="33"/>
      <c r="J7330" s="33"/>
      <c r="K7330" s="33"/>
      <c r="L7330" s="33"/>
      <c r="M7330" s="33"/>
      <c r="N7330" s="33"/>
      <c r="O7330" s="33"/>
      <c r="P7330" s="33"/>
      <c r="Q7330" s="33"/>
      <c r="R7330" s="33"/>
      <c r="S7330" s="33"/>
      <c r="T7330" s="33"/>
      <c r="U7330" s="33"/>
      <c r="V7330" s="33"/>
      <c r="W7330" s="33"/>
      <c r="X7330" s="282"/>
      <c r="Y7330" s="33"/>
      <c r="Z7330" s="284"/>
      <c r="AA7330" s="284"/>
      <c r="AB7330" s="33"/>
      <c r="AC7330" s="33"/>
      <c r="AD7330" s="33"/>
      <c r="AE7330" s="33"/>
      <c r="AF7330" s="33"/>
      <c r="AG7330" s="33"/>
      <c r="AH7330" s="33"/>
      <c r="AI7330" s="33"/>
      <c r="AJ7330" s="33"/>
      <c r="AK7330" s="33"/>
      <c r="AL7330" s="33"/>
      <c r="AM7330" s="33"/>
      <c r="AN7330" s="33"/>
      <c r="AO7330" s="33"/>
      <c r="AP7330" s="34"/>
      <c r="AQ7330" s="34"/>
      <c r="AR7330" s="28"/>
      <c r="AS7330" s="29"/>
      <c r="AT7330" s="29"/>
      <c r="AU7330" s="29"/>
    </row>
    <row r="7331" spans="1:256" s="402" customFormat="1">
      <c r="A7331" s="13"/>
      <c r="B7331" s="8"/>
      <c r="C7331" s="8"/>
      <c r="D7331" s="240"/>
      <c r="E7331" s="404"/>
      <c r="F7331" s="321"/>
      <c r="G7331" s="282"/>
      <c r="H7331" s="283"/>
      <c r="I7331" s="33"/>
      <c r="J7331" s="33"/>
      <c r="K7331" s="33"/>
      <c r="L7331" s="33"/>
      <c r="M7331" s="33"/>
      <c r="N7331" s="33"/>
      <c r="O7331" s="33"/>
      <c r="P7331" s="33"/>
      <c r="Q7331" s="33"/>
      <c r="R7331" s="33"/>
      <c r="S7331" s="33"/>
      <c r="T7331" s="33"/>
      <c r="U7331" s="33"/>
      <c r="V7331" s="33"/>
      <c r="W7331" s="33"/>
      <c r="X7331" s="282"/>
      <c r="Y7331" s="33"/>
      <c r="Z7331" s="284"/>
      <c r="AA7331" s="284"/>
      <c r="AB7331" s="33"/>
      <c r="AC7331" s="33"/>
      <c r="AD7331" s="33"/>
      <c r="AE7331" s="33"/>
      <c r="AF7331" s="33"/>
      <c r="AG7331" s="33"/>
      <c r="AH7331" s="33"/>
      <c r="AI7331" s="33"/>
      <c r="AJ7331" s="33"/>
      <c r="AK7331" s="33"/>
      <c r="AL7331" s="33"/>
      <c r="AM7331" s="33"/>
      <c r="AN7331" s="33"/>
      <c r="AO7331" s="33"/>
      <c r="AP7331" s="34"/>
      <c r="AQ7331" s="34"/>
      <c r="AR7331" s="28"/>
      <c r="AS7331" s="29"/>
      <c r="AT7331" s="29"/>
      <c r="AU7331" s="29"/>
    </row>
    <row r="7332" spans="1:256" s="25" customFormat="1">
      <c r="A7332" s="12"/>
      <c r="B7332" s="9">
        <v>4</v>
      </c>
      <c r="C7332" s="9" t="s">
        <v>17</v>
      </c>
      <c r="D7332" s="81" t="s">
        <v>5</v>
      </c>
      <c r="E7332" s="405">
        <v>0</v>
      </c>
      <c r="F7332" s="31">
        <f t="shared" ref="F7332:V7332" si="1160">SUM(F7333:F7334)</f>
        <v>0</v>
      </c>
      <c r="G7332" s="31">
        <f t="shared" si="1160"/>
        <v>0</v>
      </c>
      <c r="H7332" s="31">
        <f t="shared" si="1160"/>
        <v>0</v>
      </c>
      <c r="I7332" s="31">
        <f t="shared" si="1160"/>
        <v>0</v>
      </c>
      <c r="J7332" s="31">
        <f t="shared" si="1160"/>
        <v>0</v>
      </c>
      <c r="K7332" s="31">
        <f t="shared" si="1160"/>
        <v>0</v>
      </c>
      <c r="L7332" s="31">
        <f t="shared" si="1160"/>
        <v>0</v>
      </c>
      <c r="M7332" s="31">
        <f t="shared" si="1160"/>
        <v>0</v>
      </c>
      <c r="N7332" s="31">
        <f t="shared" si="1160"/>
        <v>0</v>
      </c>
      <c r="O7332" s="31">
        <f t="shared" si="1160"/>
        <v>0</v>
      </c>
      <c r="P7332" s="31">
        <f t="shared" si="1160"/>
        <v>0</v>
      </c>
      <c r="Q7332" s="31">
        <f t="shared" si="1160"/>
        <v>0</v>
      </c>
      <c r="R7332" s="31">
        <f t="shared" si="1160"/>
        <v>0</v>
      </c>
      <c r="S7332" s="31">
        <f t="shared" si="1160"/>
        <v>0</v>
      </c>
      <c r="T7332" s="31">
        <f t="shared" si="1160"/>
        <v>0</v>
      </c>
      <c r="U7332" s="31">
        <f t="shared" si="1160"/>
        <v>0</v>
      </c>
      <c r="V7332" s="31">
        <f t="shared" si="1160"/>
        <v>0</v>
      </c>
      <c r="W7332" s="31">
        <f>SUM(O7332:V7332)</f>
        <v>0</v>
      </c>
      <c r="X7332" s="31">
        <f>SUM(X7333:X7334)</f>
        <v>0</v>
      </c>
      <c r="Y7332" s="31">
        <f>H7332+I7332+J7332+K7332+L7332+M7332+N7332+W7332+X7332</f>
        <v>0</v>
      </c>
      <c r="Z7332" s="31">
        <f t="shared" ref="Z7332:AK7332" si="1161">SUM(Z7333:Z7334)</f>
        <v>0</v>
      </c>
      <c r="AA7332" s="31">
        <f t="shared" si="1161"/>
        <v>0</v>
      </c>
      <c r="AB7332" s="31">
        <f t="shared" si="1161"/>
        <v>0</v>
      </c>
      <c r="AC7332" s="31">
        <f t="shared" si="1161"/>
        <v>0</v>
      </c>
      <c r="AD7332" s="31">
        <f t="shared" si="1161"/>
        <v>0</v>
      </c>
      <c r="AE7332" s="31">
        <f t="shared" si="1161"/>
        <v>0</v>
      </c>
      <c r="AF7332" s="31">
        <f t="shared" si="1161"/>
        <v>0</v>
      </c>
      <c r="AG7332" s="31">
        <f t="shared" si="1161"/>
        <v>0</v>
      </c>
      <c r="AH7332" s="31">
        <f t="shared" si="1161"/>
        <v>0</v>
      </c>
      <c r="AI7332" s="31">
        <f t="shared" si="1161"/>
        <v>0</v>
      </c>
      <c r="AJ7332" s="31">
        <f t="shared" si="1161"/>
        <v>0</v>
      </c>
      <c r="AK7332" s="31">
        <f t="shared" si="1161"/>
        <v>0</v>
      </c>
      <c r="AL7332" s="31">
        <f>SUM(AD7332:AK7332)</f>
        <v>0</v>
      </c>
      <c r="AM7332" s="31">
        <f>SUM(AM7333:AM7334)</f>
        <v>0</v>
      </c>
      <c r="AN7332" s="31">
        <f>SUM(AN7333:AN7334)</f>
        <v>0</v>
      </c>
      <c r="AO7332" s="31">
        <f>Z7332+AA7332+AB7332+AC7332+AL7332+AM7332+AN7332</f>
        <v>0</v>
      </c>
      <c r="AP7332" s="32">
        <f>E7332+Y7332-AO7332</f>
        <v>0</v>
      </c>
      <c r="AQ7332" s="32"/>
      <c r="AR7332" s="28"/>
      <c r="AS7332" s="29">
        <f>E7332+H7332+I7332+J7332+K7332+L7332+M7332+N7332+W7332+X7332-Z7332-AB7332-AL7332-AC7332-AM7332-AN7332</f>
        <v>0</v>
      </c>
      <c r="AT7332" s="29">
        <f>AP7332-AS7332</f>
        <v>0</v>
      </c>
      <c r="AU7332" s="29">
        <f>E7332</f>
        <v>0</v>
      </c>
      <c r="AV7332" s="86">
        <f>AS7332-AU7332</f>
        <v>0</v>
      </c>
      <c r="AW7332" s="86">
        <f>Y7332-AO7332</f>
        <v>0</v>
      </c>
      <c r="AX7332" s="86">
        <f>AV7332-AW7332</f>
        <v>0</v>
      </c>
      <c r="AY7332" s="86"/>
      <c r="AZ7332" s="398"/>
      <c r="BA7332" s="86"/>
      <c r="BB7332" s="86"/>
      <c r="BC7332" s="86"/>
      <c r="BD7332" s="86"/>
      <c r="BE7332" s="86"/>
      <c r="BF7332" s="86"/>
      <c r="BG7332" s="86"/>
      <c r="BH7332" s="86"/>
      <c r="BI7332" s="86"/>
      <c r="BJ7332" s="86"/>
      <c r="BK7332" s="86"/>
      <c r="BL7332" s="86"/>
      <c r="BM7332" s="86"/>
      <c r="BN7332" s="86"/>
      <c r="BO7332" s="86"/>
      <c r="BP7332" s="86"/>
      <c r="BQ7332" s="86"/>
      <c r="BR7332" s="86"/>
      <c r="BS7332" s="86"/>
      <c r="BT7332" s="86"/>
      <c r="BU7332" s="86"/>
      <c r="BV7332" s="86"/>
      <c r="BW7332" s="86"/>
      <c r="BX7332" s="86"/>
      <c r="BY7332" s="86"/>
      <c r="BZ7332" s="86"/>
      <c r="CA7332" s="86"/>
      <c r="CB7332" s="86"/>
      <c r="CC7332" s="86"/>
      <c r="CD7332" s="86"/>
      <c r="CE7332" s="86"/>
      <c r="CF7332" s="86"/>
      <c r="CG7332" s="86"/>
      <c r="CH7332" s="86"/>
      <c r="CI7332" s="86"/>
      <c r="CJ7332" s="86"/>
      <c r="CK7332" s="86"/>
      <c r="CL7332" s="86"/>
      <c r="CM7332" s="86"/>
      <c r="CN7332" s="86"/>
      <c r="CO7332" s="86"/>
      <c r="CP7332" s="86"/>
      <c r="CQ7332" s="86"/>
      <c r="CR7332" s="86"/>
      <c r="CS7332" s="86"/>
      <c r="CT7332" s="86"/>
      <c r="CU7332" s="86"/>
      <c r="CV7332" s="86"/>
      <c r="CW7332" s="86"/>
      <c r="CX7332" s="86"/>
      <c r="CY7332" s="86"/>
      <c r="CZ7332" s="86"/>
      <c r="DA7332" s="86"/>
      <c r="DB7332" s="86"/>
      <c r="DC7332" s="86"/>
      <c r="DD7332" s="86"/>
      <c r="DE7332" s="86"/>
      <c r="DF7332" s="86"/>
      <c r="DG7332" s="86"/>
      <c r="DH7332" s="86"/>
      <c r="DI7332" s="86"/>
      <c r="DJ7332" s="86"/>
      <c r="DK7332" s="86"/>
      <c r="DL7332" s="86"/>
      <c r="DM7332" s="86"/>
      <c r="DN7332" s="86"/>
      <c r="DO7332" s="86"/>
      <c r="DP7332" s="86"/>
      <c r="DQ7332" s="86"/>
      <c r="DR7332" s="86"/>
      <c r="DS7332" s="86"/>
      <c r="DT7332" s="86"/>
      <c r="DU7332" s="86"/>
      <c r="DV7332" s="86"/>
      <c r="DW7332" s="86"/>
      <c r="DX7332" s="86"/>
      <c r="DY7332" s="86"/>
      <c r="DZ7332" s="86"/>
      <c r="EA7332" s="86"/>
      <c r="EB7332" s="86"/>
      <c r="EC7332" s="86"/>
      <c r="ED7332" s="86"/>
      <c r="EE7332" s="86"/>
      <c r="EF7332" s="86"/>
      <c r="EG7332" s="86"/>
      <c r="EH7332" s="86"/>
      <c r="EI7332" s="86"/>
      <c r="EJ7332" s="86"/>
      <c r="EK7332" s="86"/>
      <c r="EL7332" s="86"/>
      <c r="EM7332" s="86"/>
      <c r="EN7332" s="86"/>
      <c r="EO7332" s="86"/>
      <c r="EP7332" s="86"/>
      <c r="EQ7332" s="86"/>
      <c r="ER7332" s="86"/>
      <c r="ES7332" s="86"/>
      <c r="ET7332" s="86"/>
      <c r="EU7332" s="86"/>
      <c r="EV7332" s="86"/>
      <c r="EW7332" s="86"/>
      <c r="EX7332" s="86"/>
      <c r="EY7332" s="86"/>
      <c r="EZ7332" s="86"/>
      <c r="FA7332" s="86"/>
      <c r="FB7332" s="86"/>
      <c r="FC7332" s="86"/>
      <c r="FD7332" s="86"/>
      <c r="FE7332" s="86"/>
      <c r="FF7332" s="86"/>
      <c r="FG7332" s="86"/>
      <c r="FH7332" s="86"/>
      <c r="FI7332" s="86"/>
      <c r="FJ7332" s="86"/>
      <c r="FK7332" s="86"/>
      <c r="FL7332" s="86"/>
      <c r="FM7332" s="86"/>
      <c r="FN7332" s="86"/>
      <c r="FO7332" s="86"/>
      <c r="FP7332" s="86"/>
      <c r="FQ7332" s="86"/>
      <c r="FR7332" s="86"/>
      <c r="FS7332" s="86"/>
      <c r="FT7332" s="86"/>
      <c r="FU7332" s="86"/>
      <c r="FV7332" s="86"/>
      <c r="FW7332" s="86"/>
      <c r="FX7332" s="86"/>
      <c r="FY7332" s="86"/>
      <c r="FZ7332" s="86"/>
      <c r="GA7332" s="86"/>
      <c r="GB7332" s="86"/>
      <c r="GC7332" s="86"/>
      <c r="GD7332" s="86"/>
      <c r="GE7332" s="86"/>
      <c r="GF7332" s="86"/>
      <c r="GG7332" s="86"/>
      <c r="GH7332" s="86"/>
      <c r="GI7332" s="86"/>
      <c r="GJ7332" s="86"/>
      <c r="GK7332" s="86"/>
      <c r="GL7332" s="86"/>
      <c r="GM7332" s="86"/>
      <c r="GN7332" s="86"/>
      <c r="GO7332" s="86"/>
      <c r="GP7332" s="86"/>
      <c r="GQ7332" s="86"/>
      <c r="GR7332" s="86"/>
      <c r="GS7332" s="86"/>
      <c r="GT7332" s="86"/>
      <c r="GU7332" s="86"/>
      <c r="GV7332" s="86"/>
      <c r="GW7332" s="86"/>
      <c r="GX7332" s="86"/>
      <c r="GY7332" s="86"/>
      <c r="GZ7332" s="86"/>
      <c r="HA7332" s="86"/>
      <c r="HB7332" s="86"/>
      <c r="HC7332" s="86"/>
      <c r="HD7332" s="86"/>
      <c r="HE7332" s="86"/>
      <c r="HF7332" s="86"/>
      <c r="HG7332" s="86"/>
      <c r="HH7332" s="86"/>
      <c r="HI7332" s="86"/>
      <c r="HJ7332" s="86"/>
      <c r="HK7332" s="86"/>
      <c r="HL7332" s="86"/>
      <c r="HM7332" s="86"/>
      <c r="HN7332" s="86"/>
      <c r="HO7332" s="86"/>
      <c r="HP7332" s="86"/>
      <c r="HQ7332" s="86"/>
      <c r="HR7332" s="86"/>
      <c r="HS7332" s="86"/>
      <c r="HT7332" s="86"/>
      <c r="HU7332" s="86"/>
      <c r="HV7332" s="86"/>
      <c r="HW7332" s="86"/>
      <c r="HX7332" s="86"/>
      <c r="HY7332" s="86"/>
      <c r="HZ7332" s="86"/>
      <c r="IA7332" s="86"/>
      <c r="IB7332" s="86"/>
      <c r="IC7332" s="86"/>
      <c r="ID7332" s="86"/>
      <c r="IE7332" s="86"/>
      <c r="IF7332" s="86"/>
      <c r="IG7332" s="86"/>
      <c r="IH7332" s="86"/>
      <c r="II7332" s="86"/>
      <c r="IJ7332" s="86"/>
      <c r="IK7332" s="86"/>
      <c r="IL7332" s="86"/>
      <c r="IM7332" s="86"/>
      <c r="IN7332" s="86"/>
      <c r="IO7332" s="86"/>
      <c r="IP7332" s="86"/>
      <c r="IQ7332" s="86"/>
      <c r="IR7332" s="86"/>
      <c r="IS7332" s="86"/>
      <c r="IT7332" s="86"/>
      <c r="IU7332" s="86"/>
      <c r="IV7332" s="86"/>
    </row>
    <row r="7333" spans="1:256" s="402" customFormat="1">
      <c r="A7333" s="10"/>
      <c r="B7333" s="8"/>
      <c r="C7333" s="8"/>
      <c r="D7333" s="113"/>
      <c r="E7333" s="266"/>
      <c r="F7333" s="373"/>
      <c r="G7333" s="71"/>
      <c r="H7333" s="283"/>
      <c r="I7333" s="33"/>
      <c r="J7333" s="33"/>
      <c r="K7333" s="33"/>
      <c r="L7333" s="33"/>
      <c r="M7333" s="33"/>
      <c r="N7333" s="33"/>
      <c r="O7333" s="33"/>
      <c r="P7333" s="33"/>
      <c r="Q7333" s="33"/>
      <c r="R7333" s="33"/>
      <c r="S7333" s="33"/>
      <c r="T7333" s="33"/>
      <c r="U7333" s="33"/>
      <c r="V7333" s="33"/>
      <c r="W7333" s="33"/>
      <c r="X7333" s="282"/>
      <c r="Y7333" s="69"/>
      <c r="Z7333" s="73"/>
      <c r="AA7333" s="73"/>
      <c r="AB7333" s="69"/>
      <c r="AC7333" s="69"/>
      <c r="AD7333" s="69"/>
      <c r="AE7333" s="69"/>
      <c r="AF7333" s="69"/>
      <c r="AG7333" s="69"/>
      <c r="AH7333" s="69"/>
      <c r="AI7333" s="69"/>
      <c r="AJ7333" s="69"/>
      <c r="AK7333" s="69"/>
      <c r="AL7333" s="69"/>
      <c r="AM7333" s="69"/>
      <c r="AN7333" s="69"/>
      <c r="AO7333" s="69"/>
      <c r="AP7333" s="70"/>
      <c r="AQ7333" s="70"/>
      <c r="AR7333" s="76"/>
      <c r="AS7333" s="60"/>
      <c r="AT7333" s="60"/>
      <c r="AU7333" s="60"/>
      <c r="AV7333" s="21"/>
      <c r="AW7333" s="21"/>
      <c r="AX7333" s="21"/>
      <c r="AY7333" s="21"/>
      <c r="AZ7333" s="21"/>
      <c r="BA7333" s="21"/>
      <c r="BB7333" s="21"/>
      <c r="BC7333" s="21"/>
      <c r="BD7333" s="21"/>
      <c r="BE7333" s="21"/>
      <c r="BF7333" s="21"/>
      <c r="BG7333" s="21"/>
      <c r="BH7333" s="21"/>
      <c r="BI7333" s="21"/>
      <c r="BJ7333" s="21"/>
      <c r="BK7333" s="21"/>
      <c r="BL7333" s="21"/>
      <c r="BM7333" s="21"/>
      <c r="BN7333" s="21"/>
      <c r="BO7333" s="21"/>
      <c r="BP7333" s="21"/>
      <c r="BQ7333" s="21"/>
      <c r="BR7333" s="21"/>
      <c r="BS7333" s="21"/>
      <c r="BT7333" s="21"/>
      <c r="BU7333" s="21"/>
      <c r="BV7333" s="21"/>
      <c r="BW7333" s="21"/>
      <c r="BX7333" s="21"/>
      <c r="BY7333" s="21"/>
      <c r="BZ7333" s="21"/>
      <c r="CA7333" s="21"/>
      <c r="CB7333" s="21"/>
      <c r="CC7333" s="21"/>
      <c r="CD7333" s="21"/>
      <c r="CE7333" s="21"/>
      <c r="CF7333" s="21"/>
      <c r="CG7333" s="21"/>
      <c r="CH7333" s="21"/>
      <c r="CI7333" s="21"/>
      <c r="CJ7333" s="21"/>
      <c r="CK7333" s="21"/>
      <c r="CL7333" s="21"/>
      <c r="CM7333" s="21"/>
      <c r="CN7333" s="21"/>
      <c r="CO7333" s="21"/>
      <c r="CP7333" s="21"/>
      <c r="CQ7333" s="21"/>
      <c r="CR7333" s="21"/>
      <c r="CS7333" s="21"/>
      <c r="CT7333" s="21"/>
      <c r="CU7333" s="21"/>
      <c r="CV7333" s="21"/>
      <c r="CW7333" s="21"/>
      <c r="CX7333" s="21"/>
      <c r="CY7333" s="21"/>
      <c r="CZ7333" s="21"/>
      <c r="DA7333" s="21"/>
      <c r="DB7333" s="21"/>
      <c r="DC7333" s="21"/>
      <c r="DD7333" s="21"/>
      <c r="DE7333" s="21"/>
      <c r="DF7333" s="21"/>
      <c r="DG7333" s="21"/>
      <c r="DH7333" s="21"/>
      <c r="DI7333" s="21"/>
      <c r="DJ7333" s="21"/>
      <c r="DK7333" s="21"/>
      <c r="DL7333" s="21"/>
      <c r="DM7333" s="21"/>
      <c r="DN7333" s="21"/>
      <c r="DO7333" s="21"/>
      <c r="DP7333" s="21"/>
      <c r="DQ7333" s="21"/>
      <c r="DR7333" s="21"/>
      <c r="DS7333" s="21"/>
      <c r="DT7333" s="21"/>
      <c r="DU7333" s="21"/>
      <c r="DV7333" s="21"/>
      <c r="DW7333" s="21"/>
      <c r="DX7333" s="21"/>
      <c r="DY7333" s="21"/>
      <c r="DZ7333" s="21"/>
      <c r="EA7333" s="21"/>
      <c r="EB7333" s="21"/>
      <c r="EC7333" s="21"/>
      <c r="ED7333" s="21"/>
      <c r="EE7333" s="21"/>
      <c r="EF7333" s="21"/>
      <c r="EG7333" s="21"/>
      <c r="EH7333" s="21"/>
      <c r="EI7333" s="21"/>
      <c r="EJ7333" s="21"/>
      <c r="EK7333" s="21"/>
      <c r="EL7333" s="21"/>
      <c r="EM7333" s="21"/>
      <c r="EN7333" s="21"/>
      <c r="EO7333" s="21"/>
      <c r="EP7333" s="21"/>
      <c r="EQ7333" s="21"/>
      <c r="ER7333" s="21"/>
      <c r="ES7333" s="21"/>
      <c r="ET7333" s="21"/>
      <c r="EU7333" s="21"/>
      <c r="EV7333" s="21"/>
      <c r="EW7333" s="21"/>
      <c r="EX7333" s="21"/>
      <c r="EY7333" s="21"/>
      <c r="EZ7333" s="21"/>
      <c r="FA7333" s="21"/>
      <c r="FB7333" s="21"/>
      <c r="FC7333" s="21"/>
      <c r="FD7333" s="21"/>
      <c r="FE7333" s="21"/>
      <c r="FF7333" s="21"/>
      <c r="FG7333" s="21"/>
      <c r="FH7333" s="21"/>
      <c r="FI7333" s="21"/>
      <c r="FJ7333" s="21"/>
      <c r="FK7333" s="21"/>
      <c r="FL7333" s="21"/>
      <c r="FM7333" s="21"/>
      <c r="FN7333" s="21"/>
      <c r="FO7333" s="21"/>
      <c r="FP7333" s="21"/>
      <c r="FQ7333" s="21"/>
      <c r="FR7333" s="21"/>
      <c r="FS7333" s="21"/>
      <c r="FT7333" s="21"/>
      <c r="FU7333" s="21"/>
      <c r="FV7333" s="21"/>
      <c r="FW7333" s="21"/>
      <c r="FX7333" s="21"/>
      <c r="FY7333" s="21"/>
      <c r="FZ7333" s="21"/>
      <c r="GA7333" s="21"/>
      <c r="GB7333" s="21"/>
      <c r="GC7333" s="21"/>
      <c r="GD7333" s="21"/>
      <c r="GE7333" s="21"/>
      <c r="GF7333" s="21"/>
      <c r="GG7333" s="21"/>
      <c r="GH7333" s="21"/>
      <c r="GI7333" s="21"/>
      <c r="GJ7333" s="21"/>
      <c r="GK7333" s="21"/>
      <c r="GL7333" s="21"/>
      <c r="GM7333" s="21"/>
      <c r="GN7333" s="21"/>
      <c r="GO7333" s="21"/>
      <c r="GP7333" s="21"/>
      <c r="GQ7333" s="21"/>
      <c r="GR7333" s="21"/>
      <c r="GS7333" s="21"/>
      <c r="GT7333" s="21"/>
      <c r="GU7333" s="21"/>
      <c r="GV7333" s="21"/>
      <c r="GW7333" s="21"/>
      <c r="GX7333" s="21"/>
      <c r="GY7333" s="21"/>
      <c r="GZ7333" s="21"/>
      <c r="HA7333" s="21"/>
      <c r="HB7333" s="21"/>
      <c r="HC7333" s="21"/>
      <c r="HD7333" s="21"/>
      <c r="HE7333" s="21"/>
      <c r="HF7333" s="21"/>
      <c r="HG7333" s="21"/>
      <c r="HH7333" s="21"/>
      <c r="HI7333" s="21"/>
      <c r="HJ7333" s="21"/>
      <c r="HK7333" s="21"/>
      <c r="HL7333" s="21"/>
      <c r="HM7333" s="21"/>
      <c r="HN7333" s="21"/>
      <c r="HO7333" s="21"/>
      <c r="HP7333" s="21"/>
      <c r="HQ7333" s="21"/>
      <c r="HR7333" s="21"/>
      <c r="HS7333" s="21"/>
      <c r="HT7333" s="21"/>
      <c r="HU7333" s="21"/>
      <c r="HV7333" s="21"/>
      <c r="HW7333" s="21"/>
      <c r="HX7333" s="21"/>
      <c r="HY7333" s="21"/>
      <c r="HZ7333" s="21"/>
      <c r="IA7333" s="21"/>
      <c r="IB7333" s="21"/>
      <c r="IC7333" s="21"/>
      <c r="ID7333" s="21"/>
      <c r="IE7333" s="21"/>
      <c r="IF7333" s="21"/>
      <c r="IG7333" s="21"/>
      <c r="IH7333" s="21"/>
      <c r="II7333" s="21"/>
      <c r="IJ7333" s="21"/>
      <c r="IK7333" s="21"/>
      <c r="IL7333" s="21"/>
      <c r="IM7333" s="21"/>
      <c r="IN7333" s="21"/>
      <c r="IO7333" s="21"/>
      <c r="IP7333" s="21"/>
      <c r="IQ7333" s="21"/>
      <c r="IR7333" s="21"/>
      <c r="IS7333" s="21"/>
      <c r="IT7333" s="21"/>
      <c r="IU7333" s="21"/>
      <c r="IV7333" s="21"/>
    </row>
    <row r="7334" spans="1:256" s="402" customFormat="1">
      <c r="A7334" s="10"/>
      <c r="B7334" s="8"/>
      <c r="C7334" s="8"/>
      <c r="D7334" s="113"/>
      <c r="E7334" s="404"/>
      <c r="F7334" s="69"/>
      <c r="G7334" s="71"/>
      <c r="H7334" s="72"/>
      <c r="I7334" s="69"/>
      <c r="J7334" s="69"/>
      <c r="K7334" s="69"/>
      <c r="L7334" s="69"/>
      <c r="M7334" s="69"/>
      <c r="N7334" s="69"/>
      <c r="O7334" s="69"/>
      <c r="P7334" s="69"/>
      <c r="Q7334" s="69"/>
      <c r="R7334" s="69"/>
      <c r="S7334" s="69"/>
      <c r="T7334" s="69"/>
      <c r="U7334" s="69"/>
      <c r="V7334" s="69"/>
      <c r="W7334" s="69"/>
      <c r="X7334" s="71"/>
      <c r="Y7334" s="69"/>
      <c r="Z7334" s="73"/>
      <c r="AA7334" s="73"/>
      <c r="AB7334" s="69"/>
      <c r="AC7334" s="69"/>
      <c r="AD7334" s="69"/>
      <c r="AE7334" s="69"/>
      <c r="AF7334" s="69"/>
      <c r="AG7334" s="69"/>
      <c r="AH7334" s="69"/>
      <c r="AI7334" s="69"/>
      <c r="AJ7334" s="69"/>
      <c r="AK7334" s="69"/>
      <c r="AL7334" s="69"/>
      <c r="AM7334" s="69"/>
      <c r="AN7334" s="69"/>
      <c r="AO7334" s="69"/>
      <c r="AP7334" s="70"/>
      <c r="AQ7334" s="70"/>
      <c r="AR7334" s="76"/>
      <c r="AS7334" s="60"/>
      <c r="AT7334" s="60"/>
      <c r="AU7334" s="60"/>
      <c r="AV7334" s="21"/>
      <c r="AW7334" s="21"/>
      <c r="AX7334" s="21"/>
      <c r="AY7334" s="21"/>
      <c r="AZ7334" s="21"/>
      <c r="BA7334" s="21"/>
      <c r="BB7334" s="21"/>
      <c r="BC7334" s="21"/>
      <c r="BD7334" s="21"/>
      <c r="BE7334" s="21"/>
      <c r="BF7334" s="21"/>
      <c r="BG7334" s="21"/>
      <c r="BH7334" s="21"/>
      <c r="BI7334" s="21"/>
      <c r="BJ7334" s="21"/>
      <c r="BK7334" s="21"/>
      <c r="BL7334" s="21"/>
      <c r="BM7334" s="21"/>
      <c r="BN7334" s="21"/>
      <c r="BO7334" s="21"/>
      <c r="BP7334" s="21"/>
      <c r="BQ7334" s="21"/>
      <c r="BR7334" s="21"/>
      <c r="BS7334" s="21"/>
      <c r="BT7334" s="21"/>
      <c r="BU7334" s="21"/>
      <c r="BV7334" s="21"/>
      <c r="BW7334" s="21"/>
      <c r="BX7334" s="21"/>
      <c r="BY7334" s="21"/>
      <c r="BZ7334" s="21"/>
      <c r="CA7334" s="21"/>
      <c r="CB7334" s="21"/>
      <c r="CC7334" s="21"/>
      <c r="CD7334" s="21"/>
      <c r="CE7334" s="21"/>
      <c r="CF7334" s="21"/>
      <c r="CG7334" s="21"/>
      <c r="CH7334" s="21"/>
      <c r="CI7334" s="21"/>
      <c r="CJ7334" s="21"/>
      <c r="CK7334" s="21"/>
      <c r="CL7334" s="21"/>
      <c r="CM7334" s="21"/>
      <c r="CN7334" s="21"/>
      <c r="CO7334" s="21"/>
      <c r="CP7334" s="21"/>
      <c r="CQ7334" s="21"/>
      <c r="CR7334" s="21"/>
      <c r="CS7334" s="21"/>
      <c r="CT7334" s="21"/>
      <c r="CU7334" s="21"/>
      <c r="CV7334" s="21"/>
      <c r="CW7334" s="21"/>
      <c r="CX7334" s="21"/>
      <c r="CY7334" s="21"/>
      <c r="CZ7334" s="21"/>
      <c r="DA7334" s="21"/>
      <c r="DB7334" s="21"/>
      <c r="DC7334" s="21"/>
      <c r="DD7334" s="21"/>
      <c r="DE7334" s="21"/>
      <c r="DF7334" s="21"/>
      <c r="DG7334" s="21"/>
      <c r="DH7334" s="21"/>
      <c r="DI7334" s="21"/>
      <c r="DJ7334" s="21"/>
      <c r="DK7334" s="21"/>
      <c r="DL7334" s="21"/>
      <c r="DM7334" s="21"/>
      <c r="DN7334" s="21"/>
      <c r="DO7334" s="21"/>
      <c r="DP7334" s="21"/>
      <c r="DQ7334" s="21"/>
      <c r="DR7334" s="21"/>
      <c r="DS7334" s="21"/>
      <c r="DT7334" s="21"/>
      <c r="DU7334" s="21"/>
      <c r="DV7334" s="21"/>
      <c r="DW7334" s="21"/>
      <c r="DX7334" s="21"/>
      <c r="DY7334" s="21"/>
      <c r="DZ7334" s="21"/>
      <c r="EA7334" s="21"/>
      <c r="EB7334" s="21"/>
      <c r="EC7334" s="21"/>
      <c r="ED7334" s="21"/>
      <c r="EE7334" s="21"/>
      <c r="EF7334" s="21"/>
      <c r="EG7334" s="21"/>
      <c r="EH7334" s="21"/>
      <c r="EI7334" s="21"/>
      <c r="EJ7334" s="21"/>
      <c r="EK7334" s="21"/>
      <c r="EL7334" s="21"/>
      <c r="EM7334" s="21"/>
      <c r="EN7334" s="21"/>
      <c r="EO7334" s="21"/>
      <c r="EP7334" s="21"/>
      <c r="EQ7334" s="21"/>
      <c r="ER7334" s="21"/>
      <c r="ES7334" s="21"/>
      <c r="ET7334" s="21"/>
      <c r="EU7334" s="21"/>
      <c r="EV7334" s="21"/>
      <c r="EW7334" s="21"/>
      <c r="EX7334" s="21"/>
      <c r="EY7334" s="21"/>
      <c r="EZ7334" s="21"/>
      <c r="FA7334" s="21"/>
      <c r="FB7334" s="21"/>
      <c r="FC7334" s="21"/>
      <c r="FD7334" s="21"/>
      <c r="FE7334" s="21"/>
      <c r="FF7334" s="21"/>
      <c r="FG7334" s="21"/>
      <c r="FH7334" s="21"/>
      <c r="FI7334" s="21"/>
      <c r="FJ7334" s="21"/>
      <c r="FK7334" s="21"/>
      <c r="FL7334" s="21"/>
      <c r="FM7334" s="21"/>
      <c r="FN7334" s="21"/>
      <c r="FO7334" s="21"/>
      <c r="FP7334" s="21"/>
      <c r="FQ7334" s="21"/>
      <c r="FR7334" s="21"/>
      <c r="FS7334" s="21"/>
      <c r="FT7334" s="21"/>
      <c r="FU7334" s="21"/>
      <c r="FV7334" s="21"/>
      <c r="FW7334" s="21"/>
      <c r="FX7334" s="21"/>
      <c r="FY7334" s="21"/>
      <c r="FZ7334" s="21"/>
      <c r="GA7334" s="21"/>
      <c r="GB7334" s="21"/>
      <c r="GC7334" s="21"/>
      <c r="GD7334" s="21"/>
      <c r="GE7334" s="21"/>
      <c r="GF7334" s="21"/>
      <c r="GG7334" s="21"/>
      <c r="GH7334" s="21"/>
      <c r="GI7334" s="21"/>
      <c r="GJ7334" s="21"/>
      <c r="GK7334" s="21"/>
      <c r="GL7334" s="21"/>
      <c r="GM7334" s="21"/>
      <c r="GN7334" s="21"/>
      <c r="GO7334" s="21"/>
      <c r="GP7334" s="21"/>
      <c r="GQ7334" s="21"/>
      <c r="GR7334" s="21"/>
      <c r="GS7334" s="21"/>
      <c r="GT7334" s="21"/>
      <c r="GU7334" s="21"/>
      <c r="GV7334" s="21"/>
      <c r="GW7334" s="21"/>
      <c r="GX7334" s="21"/>
      <c r="GY7334" s="21"/>
      <c r="GZ7334" s="21"/>
      <c r="HA7334" s="21"/>
      <c r="HB7334" s="21"/>
      <c r="HC7334" s="21"/>
      <c r="HD7334" s="21"/>
      <c r="HE7334" s="21"/>
      <c r="HF7334" s="21"/>
      <c r="HG7334" s="21"/>
      <c r="HH7334" s="21"/>
      <c r="HI7334" s="21"/>
      <c r="HJ7334" s="21"/>
      <c r="HK7334" s="21"/>
      <c r="HL7334" s="21"/>
      <c r="HM7334" s="21"/>
      <c r="HN7334" s="21"/>
      <c r="HO7334" s="21"/>
      <c r="HP7334" s="21"/>
      <c r="HQ7334" s="21"/>
      <c r="HR7334" s="21"/>
      <c r="HS7334" s="21"/>
      <c r="HT7334" s="21"/>
      <c r="HU7334" s="21"/>
      <c r="HV7334" s="21"/>
      <c r="HW7334" s="21"/>
      <c r="HX7334" s="21"/>
      <c r="HY7334" s="21"/>
      <c r="HZ7334" s="21"/>
      <c r="IA7334" s="21"/>
      <c r="IB7334" s="21"/>
      <c r="IC7334" s="21"/>
      <c r="ID7334" s="21"/>
      <c r="IE7334" s="21"/>
      <c r="IF7334" s="21"/>
      <c r="IG7334" s="21"/>
      <c r="IH7334" s="21"/>
      <c r="II7334" s="21"/>
      <c r="IJ7334" s="21"/>
      <c r="IK7334" s="21"/>
      <c r="IL7334" s="21"/>
      <c r="IM7334" s="21"/>
      <c r="IN7334" s="21"/>
      <c r="IO7334" s="21"/>
      <c r="IP7334" s="21"/>
      <c r="IQ7334" s="21"/>
      <c r="IR7334" s="21"/>
      <c r="IS7334" s="21"/>
      <c r="IT7334" s="21"/>
      <c r="IU7334" s="21"/>
      <c r="IV7334" s="21"/>
    </row>
    <row r="7335" spans="1:256" s="21" customFormat="1">
      <c r="A7335" s="12"/>
      <c r="B7335" s="9">
        <v>5</v>
      </c>
      <c r="C7335" s="9" t="s">
        <v>18</v>
      </c>
      <c r="D7335" s="81" t="s">
        <v>11</v>
      </c>
      <c r="E7335" s="405">
        <v>0</v>
      </c>
      <c r="F7335" s="31">
        <f t="shared" ref="F7335:V7335" si="1162">SUM(F7336:F7339)</f>
        <v>0</v>
      </c>
      <c r="G7335" s="31">
        <f t="shared" si="1162"/>
        <v>0</v>
      </c>
      <c r="H7335" s="31">
        <f t="shared" si="1162"/>
        <v>0</v>
      </c>
      <c r="I7335" s="31">
        <f t="shared" si="1162"/>
        <v>0</v>
      </c>
      <c r="J7335" s="31">
        <f t="shared" si="1162"/>
        <v>0</v>
      </c>
      <c r="K7335" s="31">
        <f t="shared" si="1162"/>
        <v>0</v>
      </c>
      <c r="L7335" s="31">
        <f t="shared" si="1162"/>
        <v>0</v>
      </c>
      <c r="M7335" s="31">
        <f t="shared" si="1162"/>
        <v>0</v>
      </c>
      <c r="N7335" s="31">
        <f t="shared" si="1162"/>
        <v>0</v>
      </c>
      <c r="O7335" s="31">
        <f t="shared" si="1162"/>
        <v>0</v>
      </c>
      <c r="P7335" s="31">
        <f t="shared" si="1162"/>
        <v>0</v>
      </c>
      <c r="Q7335" s="31">
        <f t="shared" si="1162"/>
        <v>0</v>
      </c>
      <c r="R7335" s="31">
        <f t="shared" si="1162"/>
        <v>0</v>
      </c>
      <c r="S7335" s="31">
        <f t="shared" si="1162"/>
        <v>0</v>
      </c>
      <c r="T7335" s="31">
        <f t="shared" si="1162"/>
        <v>0</v>
      </c>
      <c r="U7335" s="31">
        <f t="shared" si="1162"/>
        <v>0</v>
      </c>
      <c r="V7335" s="31">
        <f t="shared" si="1162"/>
        <v>0</v>
      </c>
      <c r="W7335" s="31">
        <f>SUM(O7335:V7335)</f>
        <v>0</v>
      </c>
      <c r="X7335" s="31">
        <f>SUM(X7336:X7339)</f>
        <v>0</v>
      </c>
      <c r="Y7335" s="31">
        <f>H7335+I7335+J7335+K7335+L7335+M7335+N7335+W7335+X7335</f>
        <v>0</v>
      </c>
      <c r="Z7335" s="31">
        <f t="shared" ref="Z7335:AK7335" si="1163">SUM(Z7336:Z7339)</f>
        <v>0</v>
      </c>
      <c r="AA7335" s="31">
        <f t="shared" si="1163"/>
        <v>0</v>
      </c>
      <c r="AB7335" s="31">
        <f t="shared" si="1163"/>
        <v>0</v>
      </c>
      <c r="AC7335" s="31">
        <f t="shared" si="1163"/>
        <v>0</v>
      </c>
      <c r="AD7335" s="31">
        <f t="shared" si="1163"/>
        <v>0</v>
      </c>
      <c r="AE7335" s="31">
        <f t="shared" si="1163"/>
        <v>0</v>
      </c>
      <c r="AF7335" s="31">
        <f t="shared" si="1163"/>
        <v>0</v>
      </c>
      <c r="AG7335" s="31">
        <f t="shared" si="1163"/>
        <v>0</v>
      </c>
      <c r="AH7335" s="31">
        <f t="shared" si="1163"/>
        <v>0</v>
      </c>
      <c r="AI7335" s="31">
        <f t="shared" si="1163"/>
        <v>0</v>
      </c>
      <c r="AJ7335" s="31">
        <f t="shared" si="1163"/>
        <v>0</v>
      </c>
      <c r="AK7335" s="31">
        <f t="shared" si="1163"/>
        <v>0</v>
      </c>
      <c r="AL7335" s="31">
        <f>SUM(AD7335:AK7335)</f>
        <v>0</v>
      </c>
      <c r="AM7335" s="31">
        <f>SUM(AM7336:AM7339)</f>
        <v>0</v>
      </c>
      <c r="AN7335" s="31">
        <f>SUM(AN7336:AN7339)</f>
        <v>0</v>
      </c>
      <c r="AO7335" s="31">
        <f>Z7335+AA7335+AB7335+AC7335+AL7335+AM7335+AN7335</f>
        <v>0</v>
      </c>
      <c r="AP7335" s="32">
        <f>E7335+Y7335-AO7335</f>
        <v>0</v>
      </c>
      <c r="AQ7335" s="32"/>
      <c r="AR7335" s="28"/>
      <c r="AS7335" s="29">
        <f>E7335+H7335+I7335+J7335+K7335+L7335+M7335+N7335+W7335+X7335-Z7335-AB7335-AL7335-AC7335-AM7335-AN7335</f>
        <v>0</v>
      </c>
      <c r="AT7335" s="29">
        <f>AP7335-AS7335</f>
        <v>0</v>
      </c>
      <c r="AU7335" s="29">
        <f>E7335</f>
        <v>0</v>
      </c>
      <c r="AV7335" s="86">
        <f>AS7335-AU7335</f>
        <v>0</v>
      </c>
      <c r="AW7335" s="86">
        <f>Y7335-AO7335</f>
        <v>0</v>
      </c>
      <c r="AX7335" s="86">
        <f>AV7335-AW7335</f>
        <v>0</v>
      </c>
      <c r="AY7335" s="86"/>
      <c r="AZ7335" s="398"/>
      <c r="BA7335" s="86"/>
      <c r="BB7335" s="86"/>
      <c r="BC7335" s="86"/>
      <c r="BD7335" s="86"/>
      <c r="BE7335" s="86"/>
      <c r="BF7335" s="86"/>
      <c r="BG7335" s="86"/>
      <c r="BH7335" s="86"/>
      <c r="BI7335" s="86"/>
      <c r="BJ7335" s="86"/>
      <c r="BK7335" s="86"/>
      <c r="BL7335" s="86"/>
      <c r="BM7335" s="86"/>
      <c r="BN7335" s="86"/>
      <c r="BO7335" s="86"/>
      <c r="BP7335" s="86"/>
      <c r="BQ7335" s="86"/>
      <c r="BR7335" s="86"/>
      <c r="BS7335" s="86"/>
      <c r="BT7335" s="86"/>
      <c r="BU7335" s="86"/>
      <c r="BV7335" s="86"/>
      <c r="BW7335" s="86"/>
      <c r="BX7335" s="86"/>
      <c r="BY7335" s="86"/>
      <c r="BZ7335" s="86"/>
      <c r="CA7335" s="86"/>
      <c r="CB7335" s="86"/>
      <c r="CC7335" s="86"/>
      <c r="CD7335" s="86"/>
      <c r="CE7335" s="86"/>
      <c r="CF7335" s="86"/>
      <c r="CG7335" s="86"/>
      <c r="CH7335" s="86"/>
      <c r="CI7335" s="86"/>
      <c r="CJ7335" s="86"/>
      <c r="CK7335" s="86"/>
      <c r="CL7335" s="86"/>
      <c r="CM7335" s="86"/>
      <c r="CN7335" s="86"/>
      <c r="CO7335" s="86"/>
      <c r="CP7335" s="86"/>
      <c r="CQ7335" s="86"/>
      <c r="CR7335" s="86"/>
      <c r="CS7335" s="86"/>
      <c r="CT7335" s="86"/>
      <c r="CU7335" s="86"/>
      <c r="CV7335" s="86"/>
      <c r="CW7335" s="86"/>
      <c r="CX7335" s="86"/>
      <c r="CY7335" s="86"/>
      <c r="CZ7335" s="86"/>
      <c r="DA7335" s="86"/>
      <c r="DB7335" s="86"/>
      <c r="DC7335" s="86"/>
      <c r="DD7335" s="86"/>
      <c r="DE7335" s="86"/>
      <c r="DF7335" s="86"/>
      <c r="DG7335" s="86"/>
      <c r="DH7335" s="86"/>
      <c r="DI7335" s="86"/>
      <c r="DJ7335" s="86"/>
      <c r="DK7335" s="86"/>
      <c r="DL7335" s="86"/>
      <c r="DM7335" s="86"/>
      <c r="DN7335" s="86"/>
      <c r="DO7335" s="86"/>
      <c r="DP7335" s="86"/>
      <c r="DQ7335" s="86"/>
      <c r="DR7335" s="86"/>
      <c r="DS7335" s="86"/>
      <c r="DT7335" s="86"/>
      <c r="DU7335" s="86"/>
      <c r="DV7335" s="86"/>
      <c r="DW7335" s="86"/>
      <c r="DX7335" s="86"/>
      <c r="DY7335" s="86"/>
      <c r="DZ7335" s="86"/>
      <c r="EA7335" s="86"/>
      <c r="EB7335" s="86"/>
      <c r="EC7335" s="86"/>
      <c r="ED7335" s="86"/>
      <c r="EE7335" s="86"/>
      <c r="EF7335" s="86"/>
      <c r="EG7335" s="86"/>
      <c r="EH7335" s="86"/>
      <c r="EI7335" s="86"/>
      <c r="EJ7335" s="86"/>
      <c r="EK7335" s="86"/>
      <c r="EL7335" s="86"/>
      <c r="EM7335" s="86"/>
      <c r="EN7335" s="86"/>
      <c r="EO7335" s="86"/>
      <c r="EP7335" s="86"/>
      <c r="EQ7335" s="86"/>
      <c r="ER7335" s="86"/>
      <c r="ES7335" s="86"/>
      <c r="ET7335" s="86"/>
      <c r="EU7335" s="86"/>
      <c r="EV7335" s="86"/>
      <c r="EW7335" s="86"/>
      <c r="EX7335" s="86"/>
      <c r="EY7335" s="86"/>
      <c r="EZ7335" s="86"/>
      <c r="FA7335" s="86"/>
      <c r="FB7335" s="86"/>
      <c r="FC7335" s="86"/>
      <c r="FD7335" s="86"/>
      <c r="FE7335" s="86"/>
      <c r="FF7335" s="86"/>
      <c r="FG7335" s="86"/>
      <c r="FH7335" s="86"/>
      <c r="FI7335" s="86"/>
      <c r="FJ7335" s="86"/>
      <c r="FK7335" s="86"/>
      <c r="FL7335" s="86"/>
      <c r="FM7335" s="86"/>
      <c r="FN7335" s="86"/>
      <c r="FO7335" s="86"/>
      <c r="FP7335" s="86"/>
      <c r="FQ7335" s="86"/>
      <c r="FR7335" s="86"/>
      <c r="FS7335" s="86"/>
      <c r="FT7335" s="86"/>
      <c r="FU7335" s="86"/>
      <c r="FV7335" s="86"/>
      <c r="FW7335" s="86"/>
      <c r="FX7335" s="86"/>
      <c r="FY7335" s="86"/>
      <c r="FZ7335" s="86"/>
      <c r="GA7335" s="86"/>
      <c r="GB7335" s="86"/>
      <c r="GC7335" s="86"/>
      <c r="GD7335" s="86"/>
      <c r="GE7335" s="86"/>
      <c r="GF7335" s="86"/>
      <c r="GG7335" s="86"/>
      <c r="GH7335" s="86"/>
      <c r="GI7335" s="86"/>
      <c r="GJ7335" s="86"/>
      <c r="GK7335" s="86"/>
      <c r="GL7335" s="86"/>
      <c r="GM7335" s="86"/>
      <c r="GN7335" s="86"/>
      <c r="GO7335" s="86"/>
      <c r="GP7335" s="86"/>
      <c r="GQ7335" s="86"/>
      <c r="GR7335" s="86"/>
      <c r="GS7335" s="86"/>
      <c r="GT7335" s="86"/>
      <c r="GU7335" s="86"/>
      <c r="GV7335" s="86"/>
      <c r="GW7335" s="86"/>
      <c r="GX7335" s="86"/>
      <c r="GY7335" s="86"/>
      <c r="GZ7335" s="86"/>
      <c r="HA7335" s="86"/>
      <c r="HB7335" s="86"/>
      <c r="HC7335" s="86"/>
      <c r="HD7335" s="86"/>
      <c r="HE7335" s="86"/>
      <c r="HF7335" s="86"/>
      <c r="HG7335" s="86"/>
      <c r="HH7335" s="86"/>
      <c r="HI7335" s="86"/>
      <c r="HJ7335" s="86"/>
      <c r="HK7335" s="86"/>
      <c r="HL7335" s="86"/>
      <c r="HM7335" s="86"/>
      <c r="HN7335" s="86"/>
      <c r="HO7335" s="86"/>
      <c r="HP7335" s="86"/>
      <c r="HQ7335" s="86"/>
      <c r="HR7335" s="86"/>
      <c r="HS7335" s="86"/>
      <c r="HT7335" s="86"/>
      <c r="HU7335" s="86"/>
      <c r="HV7335" s="86"/>
      <c r="HW7335" s="86"/>
      <c r="HX7335" s="86"/>
      <c r="HY7335" s="86"/>
      <c r="HZ7335" s="86"/>
      <c r="IA7335" s="86"/>
      <c r="IB7335" s="86"/>
      <c r="IC7335" s="86"/>
      <c r="ID7335" s="86"/>
      <c r="IE7335" s="86"/>
      <c r="IF7335" s="86"/>
      <c r="IG7335" s="86"/>
      <c r="IH7335" s="86"/>
      <c r="II7335" s="86"/>
      <c r="IJ7335" s="86"/>
      <c r="IK7335" s="86"/>
      <c r="IL7335" s="86"/>
      <c r="IM7335" s="86"/>
      <c r="IN7335" s="86"/>
      <c r="IO7335" s="86"/>
      <c r="IP7335" s="86"/>
      <c r="IQ7335" s="86"/>
      <c r="IR7335" s="86"/>
      <c r="IS7335" s="86"/>
      <c r="IT7335" s="86"/>
      <c r="IU7335" s="86"/>
      <c r="IV7335" s="86"/>
    </row>
    <row r="7336" spans="1:256" s="21" customFormat="1">
      <c r="A7336" s="10"/>
      <c r="B7336" s="8"/>
      <c r="C7336" s="8"/>
      <c r="D7336" s="82"/>
      <c r="E7336" s="266"/>
      <c r="F7336" s="261"/>
      <c r="G7336" s="71"/>
      <c r="H7336" s="72"/>
      <c r="I7336" s="69"/>
      <c r="J7336" s="69"/>
      <c r="K7336" s="69"/>
      <c r="L7336" s="69"/>
      <c r="M7336" s="69"/>
      <c r="N7336" s="69"/>
      <c r="O7336" s="69"/>
      <c r="P7336" s="69"/>
      <c r="Q7336" s="69"/>
      <c r="R7336" s="69"/>
      <c r="S7336" s="69"/>
      <c r="T7336" s="69"/>
      <c r="U7336" s="69"/>
      <c r="V7336" s="69"/>
      <c r="W7336" s="69"/>
      <c r="X7336" s="71"/>
      <c r="Y7336" s="69"/>
      <c r="Z7336" s="73"/>
      <c r="AA7336" s="73"/>
      <c r="AB7336" s="69"/>
      <c r="AC7336" s="69"/>
      <c r="AD7336" s="69"/>
      <c r="AE7336" s="69"/>
      <c r="AF7336" s="69"/>
      <c r="AG7336" s="69"/>
      <c r="AH7336" s="69"/>
      <c r="AI7336" s="69"/>
      <c r="AJ7336" s="69"/>
      <c r="AK7336" s="69"/>
      <c r="AL7336" s="69"/>
      <c r="AM7336" s="69"/>
      <c r="AN7336" s="69"/>
      <c r="AO7336" s="69"/>
      <c r="AP7336" s="70"/>
      <c r="AQ7336" s="70"/>
      <c r="AR7336" s="76"/>
      <c r="AS7336" s="60"/>
      <c r="AT7336" s="60"/>
      <c r="AU7336" s="60"/>
    </row>
    <row r="7337" spans="1:256" s="21" customFormat="1">
      <c r="A7337" s="10"/>
      <c r="B7337" s="8"/>
      <c r="C7337" s="8"/>
      <c r="D7337" s="82"/>
      <c r="E7337" s="266"/>
      <c r="F7337" s="261"/>
      <c r="G7337" s="71"/>
      <c r="H7337" s="72"/>
      <c r="I7337" s="69"/>
      <c r="J7337" s="69"/>
      <c r="K7337" s="69"/>
      <c r="L7337" s="69"/>
      <c r="M7337" s="69"/>
      <c r="N7337" s="69"/>
      <c r="O7337" s="69"/>
      <c r="P7337" s="69"/>
      <c r="Q7337" s="69"/>
      <c r="R7337" s="69"/>
      <c r="S7337" s="69"/>
      <c r="T7337" s="69"/>
      <c r="U7337" s="69"/>
      <c r="V7337" s="69"/>
      <c r="W7337" s="69"/>
      <c r="X7337" s="71"/>
      <c r="Y7337" s="69"/>
      <c r="Z7337" s="73"/>
      <c r="AA7337" s="73"/>
      <c r="AB7337" s="69"/>
      <c r="AC7337" s="69"/>
      <c r="AD7337" s="69"/>
      <c r="AE7337" s="69"/>
      <c r="AF7337" s="69"/>
      <c r="AG7337" s="69"/>
      <c r="AH7337" s="69"/>
      <c r="AI7337" s="69"/>
      <c r="AJ7337" s="69"/>
      <c r="AK7337" s="69"/>
      <c r="AL7337" s="69"/>
      <c r="AM7337" s="69"/>
      <c r="AN7337" s="69"/>
      <c r="AO7337" s="69"/>
      <c r="AP7337" s="70"/>
      <c r="AQ7337" s="70"/>
      <c r="AR7337" s="76"/>
      <c r="AS7337" s="60"/>
      <c r="AT7337" s="60"/>
      <c r="AU7337" s="60"/>
    </row>
    <row r="7338" spans="1:256" s="21" customFormat="1">
      <c r="A7338" s="10"/>
      <c r="B7338" s="8"/>
      <c r="C7338" s="8"/>
      <c r="D7338" s="82"/>
      <c r="E7338" s="266"/>
      <c r="F7338" s="261"/>
      <c r="G7338" s="71"/>
      <c r="H7338" s="72"/>
      <c r="I7338" s="69"/>
      <c r="J7338" s="69"/>
      <c r="K7338" s="69"/>
      <c r="L7338" s="69"/>
      <c r="M7338" s="69"/>
      <c r="N7338" s="69"/>
      <c r="O7338" s="69"/>
      <c r="P7338" s="69"/>
      <c r="Q7338" s="69"/>
      <c r="R7338" s="69"/>
      <c r="S7338" s="69"/>
      <c r="T7338" s="69"/>
      <c r="U7338" s="69"/>
      <c r="V7338" s="69"/>
      <c r="W7338" s="69"/>
      <c r="X7338" s="71"/>
      <c r="Y7338" s="69"/>
      <c r="Z7338" s="73"/>
      <c r="AA7338" s="73"/>
      <c r="AB7338" s="69"/>
      <c r="AC7338" s="69"/>
      <c r="AD7338" s="69"/>
      <c r="AE7338" s="69"/>
      <c r="AF7338" s="69"/>
      <c r="AG7338" s="69"/>
      <c r="AH7338" s="69"/>
      <c r="AI7338" s="69"/>
      <c r="AJ7338" s="69"/>
      <c r="AK7338" s="69"/>
      <c r="AL7338" s="69"/>
      <c r="AM7338" s="69"/>
      <c r="AN7338" s="69"/>
      <c r="AO7338" s="69"/>
      <c r="AP7338" s="70"/>
      <c r="AQ7338" s="70"/>
      <c r="AR7338" s="76"/>
      <c r="AS7338" s="60"/>
      <c r="AT7338" s="60"/>
      <c r="AU7338" s="60"/>
    </row>
    <row r="7339" spans="1:256" s="21" customFormat="1">
      <c r="A7339" s="10"/>
      <c r="B7339" s="8"/>
      <c r="C7339" s="8"/>
      <c r="D7339" s="82"/>
      <c r="E7339" s="33"/>
      <c r="F7339" s="261"/>
      <c r="G7339" s="71"/>
      <c r="H7339" s="283"/>
      <c r="I7339" s="33"/>
      <c r="J7339" s="33"/>
      <c r="K7339" s="33"/>
      <c r="L7339" s="33"/>
      <c r="M7339" s="33"/>
      <c r="N7339" s="33"/>
      <c r="O7339" s="33"/>
      <c r="P7339" s="33"/>
      <c r="Q7339" s="33"/>
      <c r="R7339" s="33"/>
      <c r="S7339" s="33"/>
      <c r="T7339" s="33"/>
      <c r="U7339" s="33"/>
      <c r="V7339" s="33"/>
      <c r="W7339" s="33"/>
      <c r="X7339" s="282"/>
      <c r="Y7339" s="69"/>
      <c r="Z7339" s="284"/>
      <c r="AA7339" s="284"/>
      <c r="AB7339" s="33"/>
      <c r="AC7339" s="33"/>
      <c r="AD7339" s="33"/>
      <c r="AE7339" s="33"/>
      <c r="AF7339" s="33"/>
      <c r="AG7339" s="33"/>
      <c r="AH7339" s="33"/>
      <c r="AI7339" s="33"/>
      <c r="AJ7339" s="33"/>
      <c r="AK7339" s="33"/>
      <c r="AL7339" s="33"/>
      <c r="AM7339" s="33"/>
      <c r="AN7339" s="33"/>
      <c r="AO7339" s="69"/>
      <c r="AP7339" s="70"/>
      <c r="AQ7339" s="70"/>
      <c r="AR7339" s="76"/>
      <c r="AS7339" s="60"/>
      <c r="AT7339" s="60"/>
      <c r="AU7339" s="60"/>
    </row>
    <row r="7340" spans="1:256" s="21" customFormat="1">
      <c r="A7340" s="12"/>
      <c r="B7340" s="9">
        <v>6</v>
      </c>
      <c r="C7340" s="9" t="s">
        <v>19</v>
      </c>
      <c r="D7340" s="81" t="s">
        <v>7</v>
      </c>
      <c r="E7340" s="31">
        <v>0</v>
      </c>
      <c r="F7340" s="31">
        <f t="shared" ref="F7340:V7340" si="1164">SUM(F7341:F7342)</f>
        <v>0</v>
      </c>
      <c r="G7340" s="31">
        <f t="shared" si="1164"/>
        <v>0</v>
      </c>
      <c r="H7340" s="31">
        <f t="shared" si="1164"/>
        <v>0</v>
      </c>
      <c r="I7340" s="31">
        <f t="shared" si="1164"/>
        <v>0</v>
      </c>
      <c r="J7340" s="31">
        <f t="shared" si="1164"/>
        <v>0</v>
      </c>
      <c r="K7340" s="31">
        <f t="shared" si="1164"/>
        <v>0</v>
      </c>
      <c r="L7340" s="31">
        <f t="shared" si="1164"/>
        <v>0</v>
      </c>
      <c r="M7340" s="31">
        <f t="shared" si="1164"/>
        <v>0</v>
      </c>
      <c r="N7340" s="31">
        <f t="shared" si="1164"/>
        <v>0</v>
      </c>
      <c r="O7340" s="31">
        <f t="shared" si="1164"/>
        <v>0</v>
      </c>
      <c r="P7340" s="31">
        <f t="shared" si="1164"/>
        <v>0</v>
      </c>
      <c r="Q7340" s="31">
        <f t="shared" si="1164"/>
        <v>0</v>
      </c>
      <c r="R7340" s="31">
        <f t="shared" si="1164"/>
        <v>0</v>
      </c>
      <c r="S7340" s="31">
        <f t="shared" si="1164"/>
        <v>0</v>
      </c>
      <c r="T7340" s="31">
        <f t="shared" si="1164"/>
        <v>0</v>
      </c>
      <c r="U7340" s="31">
        <f t="shared" si="1164"/>
        <v>0</v>
      </c>
      <c r="V7340" s="31">
        <f t="shared" si="1164"/>
        <v>0</v>
      </c>
      <c r="W7340" s="31">
        <f>SUM(O7340:V7340)</f>
        <v>0</v>
      </c>
      <c r="X7340" s="31">
        <f>SUM(X7341:X7342)</f>
        <v>0</v>
      </c>
      <c r="Y7340" s="31">
        <f>H7340+I7340+J7340+K7340+L7340+M7340+N7340+W7340+X7340</f>
        <v>0</v>
      </c>
      <c r="Z7340" s="31">
        <f t="shared" ref="Z7340:AK7340" si="1165">SUM(Z7341:Z7342)</f>
        <v>0</v>
      </c>
      <c r="AA7340" s="31">
        <f t="shared" si="1165"/>
        <v>0</v>
      </c>
      <c r="AB7340" s="31">
        <f t="shared" si="1165"/>
        <v>0</v>
      </c>
      <c r="AC7340" s="31">
        <f t="shared" si="1165"/>
        <v>0</v>
      </c>
      <c r="AD7340" s="31">
        <f t="shared" si="1165"/>
        <v>0</v>
      </c>
      <c r="AE7340" s="31">
        <f t="shared" si="1165"/>
        <v>0</v>
      </c>
      <c r="AF7340" s="31">
        <f t="shared" si="1165"/>
        <v>0</v>
      </c>
      <c r="AG7340" s="31">
        <f t="shared" si="1165"/>
        <v>0</v>
      </c>
      <c r="AH7340" s="31">
        <f t="shared" si="1165"/>
        <v>0</v>
      </c>
      <c r="AI7340" s="31">
        <f t="shared" si="1165"/>
        <v>0</v>
      </c>
      <c r="AJ7340" s="31">
        <f t="shared" si="1165"/>
        <v>0</v>
      </c>
      <c r="AK7340" s="31">
        <f t="shared" si="1165"/>
        <v>0</v>
      </c>
      <c r="AL7340" s="31">
        <f>SUM(AD7340:AK7340)</f>
        <v>0</v>
      </c>
      <c r="AM7340" s="31">
        <f>SUM(AM7341:AM7342)</f>
        <v>0</v>
      </c>
      <c r="AN7340" s="31">
        <f>SUM(AN7341:AN7342)</f>
        <v>0</v>
      </c>
      <c r="AO7340" s="31">
        <f>Z7340+AA7340+AB7340+AC7340+AL7340+AM7340+AN7340</f>
        <v>0</v>
      </c>
      <c r="AP7340" s="32">
        <f>E7340+Y7340-AO7340</f>
        <v>0</v>
      </c>
      <c r="AQ7340" s="32"/>
      <c r="AR7340" s="28"/>
      <c r="AS7340" s="29">
        <f>E7340+H7340+I7340+J7340+K7340+L7340+M7340+N7340+W7340+X7340-Z7340-AB7340-AL7340-AC7340-AM7340-AN7340</f>
        <v>0</v>
      </c>
      <c r="AT7340" s="29">
        <f>AP7340-AS7340</f>
        <v>0</v>
      </c>
      <c r="AU7340" s="29">
        <f>E7340</f>
        <v>0</v>
      </c>
      <c r="AV7340" s="86">
        <f>AS7340-AU7340</f>
        <v>0</v>
      </c>
      <c r="AW7340" s="86">
        <f>Y7340-AO7340</f>
        <v>0</v>
      </c>
      <c r="AX7340" s="86">
        <f>AV7340-AW7340</f>
        <v>0</v>
      </c>
      <c r="AY7340" s="86"/>
      <c r="AZ7340" s="398"/>
      <c r="BA7340" s="86"/>
      <c r="BB7340" s="86"/>
      <c r="BC7340" s="86"/>
      <c r="BD7340" s="86"/>
      <c r="BE7340" s="86"/>
      <c r="BF7340" s="86"/>
      <c r="BG7340" s="86"/>
      <c r="BH7340" s="86"/>
      <c r="BI7340" s="86"/>
      <c r="BJ7340" s="86"/>
      <c r="BK7340" s="86"/>
      <c r="BL7340" s="86"/>
      <c r="BM7340" s="86"/>
      <c r="BN7340" s="86"/>
      <c r="BO7340" s="86"/>
      <c r="BP7340" s="86"/>
      <c r="BQ7340" s="86"/>
      <c r="BR7340" s="86"/>
      <c r="BS7340" s="86"/>
      <c r="BT7340" s="86"/>
      <c r="BU7340" s="86"/>
      <c r="BV7340" s="86"/>
      <c r="BW7340" s="86"/>
      <c r="BX7340" s="86"/>
      <c r="BY7340" s="86"/>
      <c r="BZ7340" s="86"/>
      <c r="CA7340" s="86"/>
      <c r="CB7340" s="86"/>
      <c r="CC7340" s="86"/>
      <c r="CD7340" s="86"/>
      <c r="CE7340" s="86"/>
      <c r="CF7340" s="86"/>
      <c r="CG7340" s="86"/>
      <c r="CH7340" s="86"/>
      <c r="CI7340" s="86"/>
      <c r="CJ7340" s="86"/>
      <c r="CK7340" s="86"/>
      <c r="CL7340" s="86"/>
      <c r="CM7340" s="86"/>
      <c r="CN7340" s="86"/>
      <c r="CO7340" s="86"/>
      <c r="CP7340" s="86"/>
      <c r="CQ7340" s="86"/>
      <c r="CR7340" s="86"/>
      <c r="CS7340" s="86"/>
      <c r="CT7340" s="86"/>
      <c r="CU7340" s="86"/>
      <c r="CV7340" s="86"/>
      <c r="CW7340" s="86"/>
      <c r="CX7340" s="86"/>
      <c r="CY7340" s="86"/>
      <c r="CZ7340" s="86"/>
      <c r="DA7340" s="86"/>
      <c r="DB7340" s="86"/>
      <c r="DC7340" s="86"/>
      <c r="DD7340" s="86"/>
      <c r="DE7340" s="86"/>
      <c r="DF7340" s="86"/>
      <c r="DG7340" s="86"/>
      <c r="DH7340" s="86"/>
      <c r="DI7340" s="86"/>
      <c r="DJ7340" s="86"/>
      <c r="DK7340" s="86"/>
      <c r="DL7340" s="86"/>
      <c r="DM7340" s="86"/>
      <c r="DN7340" s="86"/>
      <c r="DO7340" s="86"/>
      <c r="DP7340" s="86"/>
      <c r="DQ7340" s="86"/>
      <c r="DR7340" s="86"/>
      <c r="DS7340" s="86"/>
      <c r="DT7340" s="86"/>
      <c r="DU7340" s="86"/>
      <c r="DV7340" s="86"/>
      <c r="DW7340" s="86"/>
      <c r="DX7340" s="86"/>
      <c r="DY7340" s="86"/>
      <c r="DZ7340" s="86"/>
      <c r="EA7340" s="86"/>
      <c r="EB7340" s="86"/>
      <c r="EC7340" s="86"/>
      <c r="ED7340" s="86"/>
      <c r="EE7340" s="86"/>
      <c r="EF7340" s="86"/>
      <c r="EG7340" s="86"/>
      <c r="EH7340" s="86"/>
      <c r="EI7340" s="86"/>
      <c r="EJ7340" s="86"/>
      <c r="EK7340" s="86"/>
      <c r="EL7340" s="86"/>
      <c r="EM7340" s="86"/>
      <c r="EN7340" s="86"/>
      <c r="EO7340" s="86"/>
      <c r="EP7340" s="86"/>
      <c r="EQ7340" s="86"/>
      <c r="ER7340" s="86"/>
      <c r="ES7340" s="86"/>
      <c r="ET7340" s="86"/>
      <c r="EU7340" s="86"/>
      <c r="EV7340" s="86"/>
      <c r="EW7340" s="86"/>
      <c r="EX7340" s="86"/>
      <c r="EY7340" s="86"/>
      <c r="EZ7340" s="86"/>
      <c r="FA7340" s="86"/>
      <c r="FB7340" s="86"/>
      <c r="FC7340" s="86"/>
      <c r="FD7340" s="86"/>
      <c r="FE7340" s="86"/>
      <c r="FF7340" s="86"/>
      <c r="FG7340" s="86"/>
      <c r="FH7340" s="86"/>
      <c r="FI7340" s="86"/>
      <c r="FJ7340" s="86"/>
      <c r="FK7340" s="86"/>
      <c r="FL7340" s="86"/>
      <c r="FM7340" s="86"/>
      <c r="FN7340" s="86"/>
      <c r="FO7340" s="86"/>
      <c r="FP7340" s="86"/>
      <c r="FQ7340" s="86"/>
      <c r="FR7340" s="86"/>
      <c r="FS7340" s="86"/>
      <c r="FT7340" s="86"/>
      <c r="FU7340" s="86"/>
      <c r="FV7340" s="86"/>
      <c r="FW7340" s="86"/>
      <c r="FX7340" s="86"/>
      <c r="FY7340" s="86"/>
      <c r="FZ7340" s="86"/>
      <c r="GA7340" s="86"/>
      <c r="GB7340" s="86"/>
      <c r="GC7340" s="86"/>
      <c r="GD7340" s="86"/>
      <c r="GE7340" s="86"/>
      <c r="GF7340" s="86"/>
      <c r="GG7340" s="86"/>
      <c r="GH7340" s="86"/>
      <c r="GI7340" s="86"/>
      <c r="GJ7340" s="86"/>
      <c r="GK7340" s="86"/>
      <c r="GL7340" s="86"/>
      <c r="GM7340" s="86"/>
      <c r="GN7340" s="86"/>
      <c r="GO7340" s="86"/>
      <c r="GP7340" s="86"/>
      <c r="GQ7340" s="86"/>
      <c r="GR7340" s="86"/>
      <c r="GS7340" s="86"/>
      <c r="GT7340" s="86"/>
      <c r="GU7340" s="86"/>
      <c r="GV7340" s="86"/>
      <c r="GW7340" s="86"/>
      <c r="GX7340" s="86"/>
      <c r="GY7340" s="86"/>
      <c r="GZ7340" s="86"/>
      <c r="HA7340" s="86"/>
      <c r="HB7340" s="86"/>
      <c r="HC7340" s="86"/>
      <c r="HD7340" s="86"/>
      <c r="HE7340" s="86"/>
      <c r="HF7340" s="86"/>
      <c r="HG7340" s="86"/>
      <c r="HH7340" s="86"/>
      <c r="HI7340" s="86"/>
      <c r="HJ7340" s="86"/>
      <c r="HK7340" s="86"/>
      <c r="HL7340" s="86"/>
      <c r="HM7340" s="86"/>
      <c r="HN7340" s="86"/>
      <c r="HO7340" s="86"/>
      <c r="HP7340" s="86"/>
      <c r="HQ7340" s="86"/>
      <c r="HR7340" s="86"/>
      <c r="HS7340" s="86"/>
      <c r="HT7340" s="86"/>
      <c r="HU7340" s="86"/>
      <c r="HV7340" s="86"/>
      <c r="HW7340" s="86"/>
      <c r="HX7340" s="86"/>
      <c r="HY7340" s="86"/>
      <c r="HZ7340" s="86"/>
      <c r="IA7340" s="86"/>
      <c r="IB7340" s="86"/>
      <c r="IC7340" s="86"/>
      <c r="ID7340" s="86"/>
      <c r="IE7340" s="86"/>
      <c r="IF7340" s="86"/>
      <c r="IG7340" s="86"/>
      <c r="IH7340" s="86"/>
      <c r="II7340" s="86"/>
      <c r="IJ7340" s="86"/>
      <c r="IK7340" s="86"/>
      <c r="IL7340" s="86"/>
      <c r="IM7340" s="86"/>
      <c r="IN7340" s="86"/>
      <c r="IO7340" s="86"/>
      <c r="IP7340" s="86"/>
      <c r="IQ7340" s="86"/>
      <c r="IR7340" s="86"/>
      <c r="IS7340" s="86"/>
      <c r="IT7340" s="86"/>
      <c r="IU7340" s="86"/>
      <c r="IV7340" s="86"/>
    </row>
    <row r="7341" spans="1:256" s="21" customFormat="1">
      <c r="A7341" s="13"/>
      <c r="B7341" s="8"/>
      <c r="C7341" s="8"/>
      <c r="D7341" s="113"/>
      <c r="E7341" s="33"/>
      <c r="F7341" s="34"/>
      <c r="G7341" s="63"/>
      <c r="H7341" s="67"/>
      <c r="I7341" s="34"/>
      <c r="J7341" s="34"/>
      <c r="K7341" s="34"/>
      <c r="L7341" s="34"/>
      <c r="M7341" s="34"/>
      <c r="N7341" s="34"/>
      <c r="O7341" s="34"/>
      <c r="P7341" s="34"/>
      <c r="Q7341" s="34"/>
      <c r="R7341" s="34"/>
      <c r="S7341" s="34"/>
      <c r="T7341" s="34"/>
      <c r="U7341" s="34"/>
      <c r="V7341" s="34"/>
      <c r="W7341" s="34"/>
      <c r="X7341" s="63"/>
      <c r="Y7341" s="34"/>
      <c r="Z7341" s="65"/>
      <c r="AA7341" s="65"/>
      <c r="AB7341" s="34"/>
      <c r="AC7341" s="34"/>
      <c r="AD7341" s="34"/>
      <c r="AE7341" s="34"/>
      <c r="AF7341" s="34"/>
      <c r="AG7341" s="34"/>
      <c r="AH7341" s="34"/>
      <c r="AI7341" s="34"/>
      <c r="AJ7341" s="34"/>
      <c r="AK7341" s="34"/>
      <c r="AL7341" s="34"/>
      <c r="AM7341" s="34"/>
      <c r="AN7341" s="34"/>
      <c r="AO7341" s="34"/>
      <c r="AP7341" s="34"/>
      <c r="AQ7341" s="34"/>
      <c r="AR7341" s="28"/>
      <c r="AS7341" s="29"/>
      <c r="AT7341" s="29"/>
      <c r="AU7341" s="29"/>
      <c r="AV7341" s="402"/>
      <c r="AW7341" s="402"/>
      <c r="AX7341" s="402"/>
      <c r="AY7341" s="402"/>
      <c r="AZ7341" s="402"/>
      <c r="BA7341" s="402"/>
      <c r="BB7341" s="402"/>
      <c r="BC7341" s="402"/>
      <c r="BD7341" s="402"/>
      <c r="BE7341" s="402"/>
      <c r="BF7341" s="402"/>
      <c r="BG7341" s="402"/>
      <c r="BH7341" s="402"/>
      <c r="BI7341" s="402"/>
      <c r="BJ7341" s="402"/>
      <c r="BK7341" s="402"/>
      <c r="BL7341" s="402"/>
      <c r="BM7341" s="402"/>
      <c r="BN7341" s="402"/>
      <c r="BO7341" s="402"/>
      <c r="BP7341" s="402"/>
      <c r="BQ7341" s="402"/>
      <c r="BR7341" s="402"/>
      <c r="BS7341" s="402"/>
      <c r="BT7341" s="402"/>
      <c r="BU7341" s="402"/>
      <c r="BV7341" s="402"/>
      <c r="BW7341" s="402"/>
      <c r="BX7341" s="402"/>
      <c r="BY7341" s="402"/>
      <c r="BZ7341" s="402"/>
      <c r="CA7341" s="402"/>
      <c r="CB7341" s="402"/>
      <c r="CC7341" s="402"/>
      <c r="CD7341" s="402"/>
      <c r="CE7341" s="402"/>
      <c r="CF7341" s="402"/>
      <c r="CG7341" s="402"/>
      <c r="CH7341" s="402"/>
      <c r="CI7341" s="402"/>
      <c r="CJ7341" s="402"/>
      <c r="CK7341" s="402"/>
      <c r="CL7341" s="402"/>
      <c r="CM7341" s="402"/>
      <c r="CN7341" s="402"/>
      <c r="CO7341" s="402"/>
      <c r="CP7341" s="402"/>
      <c r="CQ7341" s="402"/>
      <c r="CR7341" s="402"/>
      <c r="CS7341" s="402"/>
      <c r="CT7341" s="402"/>
      <c r="CU7341" s="402"/>
      <c r="CV7341" s="402"/>
      <c r="CW7341" s="402"/>
      <c r="CX7341" s="402"/>
      <c r="CY7341" s="402"/>
      <c r="CZ7341" s="402"/>
      <c r="DA7341" s="402"/>
      <c r="DB7341" s="402"/>
      <c r="DC7341" s="402"/>
      <c r="DD7341" s="402"/>
      <c r="DE7341" s="402"/>
      <c r="DF7341" s="402"/>
      <c r="DG7341" s="402"/>
      <c r="DH7341" s="402"/>
      <c r="DI7341" s="402"/>
      <c r="DJ7341" s="402"/>
      <c r="DK7341" s="402"/>
      <c r="DL7341" s="402"/>
      <c r="DM7341" s="402"/>
      <c r="DN7341" s="402"/>
      <c r="DO7341" s="402"/>
      <c r="DP7341" s="402"/>
      <c r="DQ7341" s="402"/>
      <c r="DR7341" s="402"/>
      <c r="DS7341" s="402"/>
      <c r="DT7341" s="402"/>
      <c r="DU7341" s="402"/>
      <c r="DV7341" s="402"/>
      <c r="DW7341" s="402"/>
      <c r="DX7341" s="402"/>
      <c r="DY7341" s="402"/>
      <c r="DZ7341" s="402"/>
      <c r="EA7341" s="402"/>
      <c r="EB7341" s="402"/>
      <c r="EC7341" s="402"/>
      <c r="ED7341" s="402"/>
      <c r="EE7341" s="402"/>
      <c r="EF7341" s="402"/>
      <c r="EG7341" s="402"/>
      <c r="EH7341" s="402"/>
      <c r="EI7341" s="402"/>
      <c r="EJ7341" s="402"/>
      <c r="EK7341" s="402"/>
      <c r="EL7341" s="402"/>
      <c r="EM7341" s="402"/>
      <c r="EN7341" s="402"/>
      <c r="EO7341" s="402"/>
      <c r="EP7341" s="402"/>
      <c r="EQ7341" s="402"/>
      <c r="ER7341" s="402"/>
      <c r="ES7341" s="402"/>
      <c r="ET7341" s="402"/>
      <c r="EU7341" s="402"/>
      <c r="EV7341" s="402"/>
      <c r="EW7341" s="402"/>
      <c r="EX7341" s="402"/>
      <c r="EY7341" s="402"/>
      <c r="EZ7341" s="402"/>
      <c r="FA7341" s="402"/>
      <c r="FB7341" s="402"/>
      <c r="FC7341" s="402"/>
      <c r="FD7341" s="402"/>
      <c r="FE7341" s="402"/>
      <c r="FF7341" s="402"/>
      <c r="FG7341" s="402"/>
      <c r="FH7341" s="402"/>
      <c r="FI7341" s="402"/>
      <c r="FJ7341" s="402"/>
      <c r="FK7341" s="402"/>
      <c r="FL7341" s="402"/>
      <c r="FM7341" s="402"/>
      <c r="FN7341" s="402"/>
      <c r="FO7341" s="402"/>
      <c r="FP7341" s="402"/>
      <c r="FQ7341" s="402"/>
      <c r="FR7341" s="402"/>
      <c r="FS7341" s="402"/>
      <c r="FT7341" s="402"/>
      <c r="FU7341" s="402"/>
      <c r="FV7341" s="402"/>
      <c r="FW7341" s="402"/>
      <c r="FX7341" s="402"/>
      <c r="FY7341" s="402"/>
      <c r="FZ7341" s="402"/>
      <c r="GA7341" s="402"/>
      <c r="GB7341" s="402"/>
      <c r="GC7341" s="402"/>
      <c r="GD7341" s="402"/>
      <c r="GE7341" s="402"/>
      <c r="GF7341" s="402"/>
      <c r="GG7341" s="402"/>
      <c r="GH7341" s="402"/>
      <c r="GI7341" s="402"/>
      <c r="GJ7341" s="402"/>
      <c r="GK7341" s="402"/>
      <c r="GL7341" s="402"/>
      <c r="GM7341" s="402"/>
      <c r="GN7341" s="402"/>
      <c r="GO7341" s="402"/>
      <c r="GP7341" s="402"/>
      <c r="GQ7341" s="402"/>
      <c r="GR7341" s="402"/>
      <c r="GS7341" s="402"/>
      <c r="GT7341" s="402"/>
      <c r="GU7341" s="402"/>
      <c r="GV7341" s="402"/>
      <c r="GW7341" s="402"/>
      <c r="GX7341" s="402"/>
      <c r="GY7341" s="402"/>
      <c r="GZ7341" s="402"/>
      <c r="HA7341" s="402"/>
      <c r="HB7341" s="402"/>
      <c r="HC7341" s="402"/>
      <c r="HD7341" s="402"/>
      <c r="HE7341" s="402"/>
      <c r="HF7341" s="402"/>
      <c r="HG7341" s="402"/>
      <c r="HH7341" s="402"/>
      <c r="HI7341" s="402"/>
      <c r="HJ7341" s="402"/>
      <c r="HK7341" s="402"/>
      <c r="HL7341" s="402"/>
      <c r="HM7341" s="402"/>
      <c r="HN7341" s="402"/>
      <c r="HO7341" s="402"/>
      <c r="HP7341" s="402"/>
      <c r="HQ7341" s="402"/>
      <c r="HR7341" s="402"/>
      <c r="HS7341" s="402"/>
      <c r="HT7341" s="402"/>
      <c r="HU7341" s="402"/>
      <c r="HV7341" s="402"/>
      <c r="HW7341" s="402"/>
      <c r="HX7341" s="402"/>
      <c r="HY7341" s="402"/>
      <c r="HZ7341" s="402"/>
      <c r="IA7341" s="402"/>
      <c r="IB7341" s="402"/>
      <c r="IC7341" s="402"/>
      <c r="ID7341" s="402"/>
      <c r="IE7341" s="402"/>
      <c r="IF7341" s="402"/>
      <c r="IG7341" s="402"/>
      <c r="IH7341" s="402"/>
      <c r="II7341" s="402"/>
      <c r="IJ7341" s="402"/>
      <c r="IK7341" s="402"/>
      <c r="IL7341" s="402"/>
      <c r="IM7341" s="402"/>
      <c r="IN7341" s="402"/>
      <c r="IO7341" s="402"/>
      <c r="IP7341" s="402"/>
      <c r="IQ7341" s="402"/>
      <c r="IR7341" s="402"/>
      <c r="IS7341" s="402"/>
      <c r="IT7341" s="402"/>
      <c r="IU7341" s="402"/>
      <c r="IV7341" s="402"/>
    </row>
    <row r="7342" spans="1:256" s="21" customFormat="1">
      <c r="A7342" s="13"/>
      <c r="B7342" s="8"/>
      <c r="C7342" s="8"/>
      <c r="D7342" s="113"/>
      <c r="E7342" s="33"/>
      <c r="F7342" s="34"/>
      <c r="G7342" s="63"/>
      <c r="H7342" s="67"/>
      <c r="I7342" s="34"/>
      <c r="J7342" s="34"/>
      <c r="K7342" s="34"/>
      <c r="L7342" s="34"/>
      <c r="M7342" s="34"/>
      <c r="N7342" s="34"/>
      <c r="O7342" s="34"/>
      <c r="P7342" s="34"/>
      <c r="Q7342" s="34"/>
      <c r="R7342" s="34"/>
      <c r="S7342" s="34"/>
      <c r="T7342" s="34"/>
      <c r="U7342" s="34"/>
      <c r="V7342" s="34"/>
      <c r="W7342" s="34"/>
      <c r="X7342" s="63"/>
      <c r="Y7342" s="34"/>
      <c r="Z7342" s="65"/>
      <c r="AA7342" s="65"/>
      <c r="AB7342" s="34"/>
      <c r="AC7342" s="34"/>
      <c r="AD7342" s="34"/>
      <c r="AE7342" s="34"/>
      <c r="AF7342" s="34"/>
      <c r="AG7342" s="34"/>
      <c r="AH7342" s="34"/>
      <c r="AI7342" s="34"/>
      <c r="AJ7342" s="34"/>
      <c r="AK7342" s="34"/>
      <c r="AL7342" s="34"/>
      <c r="AM7342" s="34"/>
      <c r="AN7342" s="34"/>
      <c r="AO7342" s="34"/>
      <c r="AP7342" s="34"/>
      <c r="AQ7342" s="34"/>
      <c r="AR7342" s="28"/>
      <c r="AS7342" s="29"/>
      <c r="AT7342" s="29"/>
      <c r="AU7342" s="29"/>
      <c r="AV7342" s="402"/>
      <c r="AW7342" s="402"/>
      <c r="AX7342" s="402"/>
      <c r="AY7342" s="402"/>
      <c r="AZ7342" s="402"/>
      <c r="BA7342" s="402"/>
      <c r="BB7342" s="402"/>
      <c r="BC7342" s="402"/>
      <c r="BD7342" s="402"/>
      <c r="BE7342" s="402"/>
      <c r="BF7342" s="402"/>
      <c r="BG7342" s="402"/>
      <c r="BH7342" s="402"/>
      <c r="BI7342" s="402"/>
      <c r="BJ7342" s="402"/>
      <c r="BK7342" s="402"/>
      <c r="BL7342" s="402"/>
      <c r="BM7342" s="402"/>
      <c r="BN7342" s="402"/>
      <c r="BO7342" s="402"/>
      <c r="BP7342" s="402"/>
      <c r="BQ7342" s="402"/>
      <c r="BR7342" s="402"/>
      <c r="BS7342" s="402"/>
      <c r="BT7342" s="402"/>
      <c r="BU7342" s="402"/>
      <c r="BV7342" s="402"/>
      <c r="BW7342" s="402"/>
      <c r="BX7342" s="402"/>
      <c r="BY7342" s="402"/>
      <c r="BZ7342" s="402"/>
      <c r="CA7342" s="402"/>
      <c r="CB7342" s="402"/>
      <c r="CC7342" s="402"/>
      <c r="CD7342" s="402"/>
      <c r="CE7342" s="402"/>
      <c r="CF7342" s="402"/>
      <c r="CG7342" s="402"/>
      <c r="CH7342" s="402"/>
      <c r="CI7342" s="402"/>
      <c r="CJ7342" s="402"/>
      <c r="CK7342" s="402"/>
      <c r="CL7342" s="402"/>
      <c r="CM7342" s="402"/>
      <c r="CN7342" s="402"/>
      <c r="CO7342" s="402"/>
      <c r="CP7342" s="402"/>
      <c r="CQ7342" s="402"/>
      <c r="CR7342" s="402"/>
      <c r="CS7342" s="402"/>
      <c r="CT7342" s="402"/>
      <c r="CU7342" s="402"/>
      <c r="CV7342" s="402"/>
      <c r="CW7342" s="402"/>
      <c r="CX7342" s="402"/>
      <c r="CY7342" s="402"/>
      <c r="CZ7342" s="402"/>
      <c r="DA7342" s="402"/>
      <c r="DB7342" s="402"/>
      <c r="DC7342" s="402"/>
      <c r="DD7342" s="402"/>
      <c r="DE7342" s="402"/>
      <c r="DF7342" s="402"/>
      <c r="DG7342" s="402"/>
      <c r="DH7342" s="402"/>
      <c r="DI7342" s="402"/>
      <c r="DJ7342" s="402"/>
      <c r="DK7342" s="402"/>
      <c r="DL7342" s="402"/>
      <c r="DM7342" s="402"/>
      <c r="DN7342" s="402"/>
      <c r="DO7342" s="402"/>
      <c r="DP7342" s="402"/>
      <c r="DQ7342" s="402"/>
      <c r="DR7342" s="402"/>
      <c r="DS7342" s="402"/>
      <c r="DT7342" s="402"/>
      <c r="DU7342" s="402"/>
      <c r="DV7342" s="402"/>
      <c r="DW7342" s="402"/>
      <c r="DX7342" s="402"/>
      <c r="DY7342" s="402"/>
      <c r="DZ7342" s="402"/>
      <c r="EA7342" s="402"/>
      <c r="EB7342" s="402"/>
      <c r="EC7342" s="402"/>
      <c r="ED7342" s="402"/>
      <c r="EE7342" s="402"/>
      <c r="EF7342" s="402"/>
      <c r="EG7342" s="402"/>
      <c r="EH7342" s="402"/>
      <c r="EI7342" s="402"/>
      <c r="EJ7342" s="402"/>
      <c r="EK7342" s="402"/>
      <c r="EL7342" s="402"/>
      <c r="EM7342" s="402"/>
      <c r="EN7342" s="402"/>
      <c r="EO7342" s="402"/>
      <c r="EP7342" s="402"/>
      <c r="EQ7342" s="402"/>
      <c r="ER7342" s="402"/>
      <c r="ES7342" s="402"/>
      <c r="ET7342" s="402"/>
      <c r="EU7342" s="402"/>
      <c r="EV7342" s="402"/>
      <c r="EW7342" s="402"/>
      <c r="EX7342" s="402"/>
      <c r="EY7342" s="402"/>
      <c r="EZ7342" s="402"/>
      <c r="FA7342" s="402"/>
      <c r="FB7342" s="402"/>
      <c r="FC7342" s="402"/>
      <c r="FD7342" s="402"/>
      <c r="FE7342" s="402"/>
      <c r="FF7342" s="402"/>
      <c r="FG7342" s="402"/>
      <c r="FH7342" s="402"/>
      <c r="FI7342" s="402"/>
      <c r="FJ7342" s="402"/>
      <c r="FK7342" s="402"/>
      <c r="FL7342" s="402"/>
      <c r="FM7342" s="402"/>
      <c r="FN7342" s="402"/>
      <c r="FO7342" s="402"/>
      <c r="FP7342" s="402"/>
      <c r="FQ7342" s="402"/>
      <c r="FR7342" s="402"/>
      <c r="FS7342" s="402"/>
      <c r="FT7342" s="402"/>
      <c r="FU7342" s="402"/>
      <c r="FV7342" s="402"/>
      <c r="FW7342" s="402"/>
      <c r="FX7342" s="402"/>
      <c r="FY7342" s="402"/>
      <c r="FZ7342" s="402"/>
      <c r="GA7342" s="402"/>
      <c r="GB7342" s="402"/>
      <c r="GC7342" s="402"/>
      <c r="GD7342" s="402"/>
      <c r="GE7342" s="402"/>
      <c r="GF7342" s="402"/>
      <c r="GG7342" s="402"/>
      <c r="GH7342" s="402"/>
      <c r="GI7342" s="402"/>
      <c r="GJ7342" s="402"/>
      <c r="GK7342" s="402"/>
      <c r="GL7342" s="402"/>
      <c r="GM7342" s="402"/>
      <c r="GN7342" s="402"/>
      <c r="GO7342" s="402"/>
      <c r="GP7342" s="402"/>
      <c r="GQ7342" s="402"/>
      <c r="GR7342" s="402"/>
      <c r="GS7342" s="402"/>
      <c r="GT7342" s="402"/>
      <c r="GU7342" s="402"/>
      <c r="GV7342" s="402"/>
      <c r="GW7342" s="402"/>
      <c r="GX7342" s="402"/>
      <c r="GY7342" s="402"/>
      <c r="GZ7342" s="402"/>
      <c r="HA7342" s="402"/>
      <c r="HB7342" s="402"/>
      <c r="HC7342" s="402"/>
      <c r="HD7342" s="402"/>
      <c r="HE7342" s="402"/>
      <c r="HF7342" s="402"/>
      <c r="HG7342" s="402"/>
      <c r="HH7342" s="402"/>
      <c r="HI7342" s="402"/>
      <c r="HJ7342" s="402"/>
      <c r="HK7342" s="402"/>
      <c r="HL7342" s="402"/>
      <c r="HM7342" s="402"/>
      <c r="HN7342" s="402"/>
      <c r="HO7342" s="402"/>
      <c r="HP7342" s="402"/>
      <c r="HQ7342" s="402"/>
      <c r="HR7342" s="402"/>
      <c r="HS7342" s="402"/>
      <c r="HT7342" s="402"/>
      <c r="HU7342" s="402"/>
      <c r="HV7342" s="402"/>
      <c r="HW7342" s="402"/>
      <c r="HX7342" s="402"/>
      <c r="HY7342" s="402"/>
      <c r="HZ7342" s="402"/>
      <c r="IA7342" s="402"/>
      <c r="IB7342" s="402"/>
      <c r="IC7342" s="402"/>
      <c r="ID7342" s="402"/>
      <c r="IE7342" s="402"/>
      <c r="IF7342" s="402"/>
      <c r="IG7342" s="402"/>
      <c r="IH7342" s="402"/>
      <c r="II7342" s="402"/>
      <c r="IJ7342" s="402"/>
      <c r="IK7342" s="402"/>
      <c r="IL7342" s="402"/>
      <c r="IM7342" s="402"/>
      <c r="IN7342" s="402"/>
      <c r="IO7342" s="402"/>
      <c r="IP7342" s="402"/>
      <c r="IQ7342" s="402"/>
      <c r="IR7342" s="402"/>
      <c r="IS7342" s="402"/>
      <c r="IT7342" s="402"/>
      <c r="IU7342" s="402"/>
      <c r="IV7342" s="402"/>
    </row>
    <row r="7343" spans="1:256" s="21" customFormat="1">
      <c r="A7343" s="14"/>
      <c r="B7343" s="11">
        <v>7</v>
      </c>
      <c r="C7343" s="11"/>
      <c r="D7343" s="85" t="s">
        <v>8</v>
      </c>
      <c r="E7343" s="31">
        <v>0</v>
      </c>
      <c r="F7343" s="31">
        <f t="shared" ref="F7343:V7343" si="1166">SUM(F7344:F7347)</f>
        <v>0</v>
      </c>
      <c r="G7343" s="31">
        <f t="shared" si="1166"/>
        <v>0</v>
      </c>
      <c r="H7343" s="31">
        <f t="shared" si="1166"/>
        <v>0</v>
      </c>
      <c r="I7343" s="31">
        <f t="shared" si="1166"/>
        <v>0</v>
      </c>
      <c r="J7343" s="31">
        <f t="shared" si="1166"/>
        <v>0</v>
      </c>
      <c r="K7343" s="31">
        <f t="shared" si="1166"/>
        <v>0</v>
      </c>
      <c r="L7343" s="31">
        <f t="shared" si="1166"/>
        <v>0</v>
      </c>
      <c r="M7343" s="31">
        <f t="shared" si="1166"/>
        <v>0</v>
      </c>
      <c r="N7343" s="31">
        <f t="shared" si="1166"/>
        <v>0</v>
      </c>
      <c r="O7343" s="31">
        <f t="shared" si="1166"/>
        <v>0</v>
      </c>
      <c r="P7343" s="31">
        <f t="shared" si="1166"/>
        <v>0</v>
      </c>
      <c r="Q7343" s="31">
        <f t="shared" si="1166"/>
        <v>0</v>
      </c>
      <c r="R7343" s="31">
        <f t="shared" si="1166"/>
        <v>0</v>
      </c>
      <c r="S7343" s="31">
        <f t="shared" si="1166"/>
        <v>0</v>
      </c>
      <c r="T7343" s="31">
        <f t="shared" si="1166"/>
        <v>0</v>
      </c>
      <c r="U7343" s="31">
        <f t="shared" si="1166"/>
        <v>0</v>
      </c>
      <c r="V7343" s="31">
        <f t="shared" si="1166"/>
        <v>0</v>
      </c>
      <c r="W7343" s="31">
        <f>SUM(O7343:V7343)</f>
        <v>0</v>
      </c>
      <c r="X7343" s="31">
        <f>SUM(X7344:X7347)</f>
        <v>0</v>
      </c>
      <c r="Y7343" s="31">
        <f>H7343+I7343+J7343+K7343+L7343+M7343+N7343+W7343+X7343</f>
        <v>0</v>
      </c>
      <c r="Z7343" s="31">
        <f t="shared" ref="Z7343:AK7343" si="1167">SUM(Z7344:Z7347)</f>
        <v>0</v>
      </c>
      <c r="AA7343" s="31">
        <f t="shared" si="1167"/>
        <v>0</v>
      </c>
      <c r="AB7343" s="31">
        <f t="shared" si="1167"/>
        <v>0</v>
      </c>
      <c r="AC7343" s="31">
        <f t="shared" si="1167"/>
        <v>0</v>
      </c>
      <c r="AD7343" s="31">
        <f t="shared" si="1167"/>
        <v>0</v>
      </c>
      <c r="AE7343" s="31">
        <f t="shared" si="1167"/>
        <v>0</v>
      </c>
      <c r="AF7343" s="31">
        <f t="shared" si="1167"/>
        <v>0</v>
      </c>
      <c r="AG7343" s="31">
        <f t="shared" si="1167"/>
        <v>0</v>
      </c>
      <c r="AH7343" s="31">
        <f t="shared" si="1167"/>
        <v>0</v>
      </c>
      <c r="AI7343" s="31">
        <f t="shared" si="1167"/>
        <v>0</v>
      </c>
      <c r="AJ7343" s="31">
        <f t="shared" si="1167"/>
        <v>0</v>
      </c>
      <c r="AK7343" s="31">
        <f t="shared" si="1167"/>
        <v>0</v>
      </c>
      <c r="AL7343" s="31">
        <f>SUM(AD7343:AK7343)</f>
        <v>0</v>
      </c>
      <c r="AM7343" s="31">
        <f>SUM(AM7344:AM7347)</f>
        <v>0</v>
      </c>
      <c r="AN7343" s="31">
        <f>SUM(AN7344:AN7347)</f>
        <v>0</v>
      </c>
      <c r="AO7343" s="31">
        <f>Z7343+AA7343+AB7343+AC7343+AL7343+AM7343+AN7343</f>
        <v>0</v>
      </c>
      <c r="AP7343" s="32">
        <f>E7343+Y7343-AO7343</f>
        <v>0</v>
      </c>
      <c r="AQ7343" s="32"/>
      <c r="AR7343" s="28"/>
      <c r="AS7343" s="29">
        <f>E7343+H7343+I7343+J7343+K7343+L7343+M7343+N7343+W7343+X7343-Z7343-AB7343-AL7343-AC7343-AM7343-AN7343</f>
        <v>0</v>
      </c>
      <c r="AT7343" s="29">
        <f>AP7343-AS7343</f>
        <v>0</v>
      </c>
      <c r="AU7343" s="29">
        <f>E7343</f>
        <v>0</v>
      </c>
      <c r="AV7343" s="86">
        <f>AS7343-AU7343</f>
        <v>0</v>
      </c>
      <c r="AW7343" s="86">
        <f>Y7343-AO7343</f>
        <v>0</v>
      </c>
      <c r="AX7343" s="86">
        <f>AV7343-AW7343</f>
        <v>0</v>
      </c>
      <c r="AZ7343" s="398"/>
    </row>
    <row r="7344" spans="1:256" s="21" customFormat="1">
      <c r="A7344" s="10"/>
      <c r="B7344" s="8"/>
      <c r="C7344" s="8"/>
      <c r="D7344" s="82"/>
      <c r="E7344" s="33"/>
      <c r="F7344" s="33"/>
      <c r="G7344" s="282"/>
      <c r="H7344" s="283"/>
      <c r="I7344" s="33"/>
      <c r="J7344" s="33"/>
      <c r="K7344" s="33"/>
      <c r="L7344" s="33"/>
      <c r="M7344" s="33"/>
      <c r="N7344" s="33"/>
      <c r="O7344" s="33"/>
      <c r="P7344" s="33"/>
      <c r="Q7344" s="33"/>
      <c r="R7344" s="33"/>
      <c r="S7344" s="33"/>
      <c r="T7344" s="33"/>
      <c r="U7344" s="33"/>
      <c r="V7344" s="33"/>
      <c r="W7344" s="33"/>
      <c r="X7344" s="282"/>
      <c r="Y7344" s="33"/>
      <c r="Z7344" s="284"/>
      <c r="AA7344" s="284"/>
      <c r="AB7344" s="33"/>
      <c r="AC7344" s="33"/>
      <c r="AD7344" s="33"/>
      <c r="AE7344" s="33"/>
      <c r="AF7344" s="33"/>
      <c r="AG7344" s="33"/>
      <c r="AH7344" s="33"/>
      <c r="AI7344" s="33"/>
      <c r="AJ7344" s="33"/>
      <c r="AK7344" s="33"/>
      <c r="AL7344" s="33"/>
      <c r="AM7344" s="33"/>
      <c r="AN7344" s="33"/>
      <c r="AO7344" s="33"/>
      <c r="AP7344" s="34"/>
      <c r="AQ7344" s="70"/>
      <c r="AR7344" s="76"/>
      <c r="AS7344" s="60"/>
      <c r="AT7344" s="60"/>
      <c r="AU7344" s="60"/>
    </row>
    <row r="7345" spans="1:256" s="21" customFormat="1">
      <c r="A7345" s="10"/>
      <c r="B7345" s="8"/>
      <c r="C7345" s="8"/>
      <c r="D7345" s="82"/>
      <c r="E7345" s="33"/>
      <c r="F7345" s="33"/>
      <c r="G7345" s="282"/>
      <c r="H7345" s="283"/>
      <c r="I7345" s="33"/>
      <c r="J7345" s="33"/>
      <c r="K7345" s="33"/>
      <c r="L7345" s="33"/>
      <c r="M7345" s="33"/>
      <c r="N7345" s="33"/>
      <c r="O7345" s="33"/>
      <c r="P7345" s="33"/>
      <c r="Q7345" s="33"/>
      <c r="R7345" s="33"/>
      <c r="S7345" s="33"/>
      <c r="T7345" s="33"/>
      <c r="U7345" s="33"/>
      <c r="V7345" s="33"/>
      <c r="W7345" s="33"/>
      <c r="X7345" s="282"/>
      <c r="Y7345" s="33"/>
      <c r="Z7345" s="284"/>
      <c r="AA7345" s="284"/>
      <c r="AB7345" s="33"/>
      <c r="AC7345" s="33"/>
      <c r="AD7345" s="33"/>
      <c r="AE7345" s="33"/>
      <c r="AF7345" s="33"/>
      <c r="AG7345" s="33"/>
      <c r="AH7345" s="33"/>
      <c r="AI7345" s="33"/>
      <c r="AJ7345" s="33"/>
      <c r="AK7345" s="33"/>
      <c r="AL7345" s="33"/>
      <c r="AM7345" s="33"/>
      <c r="AN7345" s="33"/>
      <c r="AO7345" s="33"/>
      <c r="AP7345" s="34"/>
      <c r="AQ7345" s="70"/>
      <c r="AR7345" s="76"/>
      <c r="AS7345" s="60"/>
      <c r="AT7345" s="60"/>
      <c r="AU7345" s="60"/>
    </row>
    <row r="7346" spans="1:256" s="21" customFormat="1">
      <c r="A7346" s="10"/>
      <c r="B7346" s="8"/>
      <c r="C7346" s="8"/>
      <c r="D7346" s="82"/>
      <c r="E7346" s="33"/>
      <c r="F7346" s="33"/>
      <c r="G7346" s="282"/>
      <c r="H7346" s="283"/>
      <c r="I7346" s="33"/>
      <c r="J7346" s="33"/>
      <c r="K7346" s="33"/>
      <c r="L7346" s="33"/>
      <c r="M7346" s="33"/>
      <c r="N7346" s="33"/>
      <c r="O7346" s="33"/>
      <c r="P7346" s="33"/>
      <c r="Q7346" s="33"/>
      <c r="R7346" s="33"/>
      <c r="S7346" s="33"/>
      <c r="T7346" s="33"/>
      <c r="U7346" s="33"/>
      <c r="V7346" s="33"/>
      <c r="W7346" s="33"/>
      <c r="X7346" s="282"/>
      <c r="Y7346" s="33"/>
      <c r="Z7346" s="284"/>
      <c r="AA7346" s="284"/>
      <c r="AB7346" s="33"/>
      <c r="AC7346" s="33"/>
      <c r="AD7346" s="33"/>
      <c r="AE7346" s="33"/>
      <c r="AF7346" s="33"/>
      <c r="AG7346" s="33"/>
      <c r="AH7346" s="33"/>
      <c r="AI7346" s="33"/>
      <c r="AJ7346" s="33"/>
      <c r="AK7346" s="33"/>
      <c r="AL7346" s="33"/>
      <c r="AM7346" s="33"/>
      <c r="AN7346" s="33"/>
      <c r="AO7346" s="33"/>
      <c r="AP7346" s="34"/>
      <c r="AQ7346" s="70"/>
      <c r="AR7346" s="76"/>
      <c r="AS7346" s="60"/>
      <c r="AT7346" s="60"/>
      <c r="AU7346" s="60"/>
    </row>
    <row r="7347" spans="1:256" s="21" customFormat="1">
      <c r="A7347" s="10"/>
      <c r="B7347" s="8"/>
      <c r="C7347" s="8"/>
      <c r="D7347" s="82"/>
      <c r="E7347" s="33"/>
      <c r="F7347" s="33"/>
      <c r="G7347" s="282"/>
      <c r="H7347" s="283"/>
      <c r="I7347" s="33"/>
      <c r="J7347" s="33"/>
      <c r="K7347" s="33"/>
      <c r="L7347" s="33"/>
      <c r="M7347" s="33"/>
      <c r="N7347" s="33"/>
      <c r="O7347" s="33"/>
      <c r="P7347" s="33"/>
      <c r="Q7347" s="33"/>
      <c r="R7347" s="33"/>
      <c r="S7347" s="33"/>
      <c r="T7347" s="33"/>
      <c r="U7347" s="33"/>
      <c r="V7347" s="33"/>
      <c r="W7347" s="33"/>
      <c r="X7347" s="282"/>
      <c r="Y7347" s="33"/>
      <c r="Z7347" s="284"/>
      <c r="AA7347" s="284"/>
      <c r="AB7347" s="33"/>
      <c r="AC7347" s="33"/>
      <c r="AD7347" s="33"/>
      <c r="AE7347" s="33"/>
      <c r="AF7347" s="33"/>
      <c r="AG7347" s="33"/>
      <c r="AH7347" s="33"/>
      <c r="AI7347" s="33"/>
      <c r="AJ7347" s="33"/>
      <c r="AK7347" s="33"/>
      <c r="AL7347" s="33"/>
      <c r="AM7347" s="33"/>
      <c r="AN7347" s="33"/>
      <c r="AO7347" s="33"/>
      <c r="AP7347" s="34"/>
      <c r="AQ7347" s="70"/>
      <c r="AR7347" s="76"/>
      <c r="AS7347" s="60"/>
      <c r="AT7347" s="60"/>
      <c r="AU7347" s="60"/>
    </row>
    <row r="7348" spans="1:256" s="21" customFormat="1">
      <c r="A7348" s="14"/>
      <c r="B7348" s="11">
        <v>8</v>
      </c>
      <c r="C7348" s="11"/>
      <c r="D7348" s="77" t="s">
        <v>39</v>
      </c>
      <c r="E7348" s="31">
        <v>0</v>
      </c>
      <c r="F7348" s="31">
        <f t="shared" ref="F7348:V7348" si="1168">SUM(F7349:F7355)</f>
        <v>0</v>
      </c>
      <c r="G7348" s="31">
        <f t="shared" si="1168"/>
        <v>0</v>
      </c>
      <c r="H7348" s="31">
        <f t="shared" si="1168"/>
        <v>0</v>
      </c>
      <c r="I7348" s="31">
        <f t="shared" si="1168"/>
        <v>0</v>
      </c>
      <c r="J7348" s="31">
        <f t="shared" si="1168"/>
        <v>0</v>
      </c>
      <c r="K7348" s="31">
        <f t="shared" si="1168"/>
        <v>0</v>
      </c>
      <c r="L7348" s="31">
        <f t="shared" si="1168"/>
        <v>0</v>
      </c>
      <c r="M7348" s="31">
        <f t="shared" si="1168"/>
        <v>0</v>
      </c>
      <c r="N7348" s="31">
        <f t="shared" si="1168"/>
        <v>0</v>
      </c>
      <c r="O7348" s="31">
        <f t="shared" si="1168"/>
        <v>0</v>
      </c>
      <c r="P7348" s="31">
        <f t="shared" si="1168"/>
        <v>0</v>
      </c>
      <c r="Q7348" s="31">
        <f t="shared" si="1168"/>
        <v>0</v>
      </c>
      <c r="R7348" s="31">
        <f t="shared" si="1168"/>
        <v>0</v>
      </c>
      <c r="S7348" s="31">
        <f t="shared" si="1168"/>
        <v>0</v>
      </c>
      <c r="T7348" s="31">
        <f t="shared" si="1168"/>
        <v>0</v>
      </c>
      <c r="U7348" s="31">
        <f t="shared" si="1168"/>
        <v>0</v>
      </c>
      <c r="V7348" s="31">
        <f t="shared" si="1168"/>
        <v>0</v>
      </c>
      <c r="W7348" s="31">
        <f>SUM(O7348:V7348)</f>
        <v>0</v>
      </c>
      <c r="X7348" s="31">
        <f>SUM(X7349:X7355)</f>
        <v>0</v>
      </c>
      <c r="Y7348" s="31">
        <f>H7348+I7348+J7348+K7348+L7348+M7348+N7348+W7348+X7348</f>
        <v>0</v>
      </c>
      <c r="Z7348" s="31">
        <f t="shared" ref="Z7348:AK7348" si="1169">SUM(Z7349:Z7355)</f>
        <v>0</v>
      </c>
      <c r="AA7348" s="31">
        <f t="shared" si="1169"/>
        <v>0</v>
      </c>
      <c r="AB7348" s="31">
        <f t="shared" si="1169"/>
        <v>0</v>
      </c>
      <c r="AC7348" s="31">
        <f t="shared" si="1169"/>
        <v>0</v>
      </c>
      <c r="AD7348" s="31">
        <f t="shared" si="1169"/>
        <v>0</v>
      </c>
      <c r="AE7348" s="31">
        <f t="shared" si="1169"/>
        <v>0</v>
      </c>
      <c r="AF7348" s="31">
        <f t="shared" si="1169"/>
        <v>0</v>
      </c>
      <c r="AG7348" s="31">
        <f t="shared" si="1169"/>
        <v>0</v>
      </c>
      <c r="AH7348" s="31">
        <f t="shared" si="1169"/>
        <v>0</v>
      </c>
      <c r="AI7348" s="31">
        <f t="shared" si="1169"/>
        <v>0</v>
      </c>
      <c r="AJ7348" s="31">
        <f t="shared" si="1169"/>
        <v>0</v>
      </c>
      <c r="AK7348" s="31">
        <f t="shared" si="1169"/>
        <v>0</v>
      </c>
      <c r="AL7348" s="31">
        <f>SUM(AD7348:AK7348)</f>
        <v>0</v>
      </c>
      <c r="AM7348" s="31">
        <f>SUM(AM7349:AM7355)</f>
        <v>0</v>
      </c>
      <c r="AN7348" s="31">
        <f>SUM(AN7349:AN7355)</f>
        <v>0</v>
      </c>
      <c r="AO7348" s="31">
        <f>Z7348+AA7348+AB7348+AC7348+AL7348+AM7348+AN7348</f>
        <v>0</v>
      </c>
      <c r="AP7348" s="32">
        <f>E7348+Y7348-AO7348</f>
        <v>0</v>
      </c>
      <c r="AQ7348" s="32"/>
      <c r="AR7348" s="28"/>
      <c r="AS7348" s="29">
        <f>E7348+H7348+I7348+J7348+K7348+L7348+M7348+N7348+W7348+X7348-Z7348-AB7348-AL7348-AC7348-AM7348-AN7348</f>
        <v>0</v>
      </c>
      <c r="AT7348" s="29">
        <f>AP7348-AS7348</f>
        <v>0</v>
      </c>
      <c r="AU7348" s="29">
        <f>E7348</f>
        <v>0</v>
      </c>
      <c r="AV7348" s="86">
        <f>AS7348-AU7348</f>
        <v>0</v>
      </c>
      <c r="AW7348" s="86">
        <f>Y7348-AO7348</f>
        <v>0</v>
      </c>
      <c r="AX7348" s="86">
        <f>AV7348-AW7348</f>
        <v>0</v>
      </c>
      <c r="AZ7348" s="398"/>
    </row>
    <row r="7349" spans="1:256" s="21" customFormat="1">
      <c r="A7349" s="10"/>
      <c r="B7349" s="245"/>
      <c r="C7349" s="245"/>
      <c r="D7349" s="78"/>
      <c r="E7349" s="33"/>
      <c r="F7349" s="33"/>
      <c r="G7349" s="282"/>
      <c r="H7349" s="283"/>
      <c r="I7349" s="33"/>
      <c r="J7349" s="33"/>
      <c r="K7349" s="33"/>
      <c r="L7349" s="33"/>
      <c r="M7349" s="33"/>
      <c r="N7349" s="33"/>
      <c r="O7349" s="33"/>
      <c r="P7349" s="33"/>
      <c r="Q7349" s="33"/>
      <c r="R7349" s="33"/>
      <c r="S7349" s="33"/>
      <c r="T7349" s="33"/>
      <c r="U7349" s="33"/>
      <c r="V7349" s="33"/>
      <c r="W7349" s="33"/>
      <c r="X7349" s="282"/>
      <c r="Y7349" s="33"/>
      <c r="Z7349" s="284"/>
      <c r="AA7349" s="284"/>
      <c r="AB7349" s="33"/>
      <c r="AC7349" s="33"/>
      <c r="AD7349" s="33"/>
      <c r="AE7349" s="33"/>
      <c r="AF7349" s="33"/>
      <c r="AG7349" s="33"/>
      <c r="AH7349" s="33"/>
      <c r="AI7349" s="33"/>
      <c r="AJ7349" s="33"/>
      <c r="AK7349" s="33"/>
      <c r="AL7349" s="33"/>
      <c r="AM7349" s="33"/>
      <c r="AN7349" s="33"/>
      <c r="AO7349" s="33"/>
      <c r="AP7349" s="34"/>
      <c r="AQ7349" s="70"/>
      <c r="AR7349" s="76"/>
      <c r="AS7349" s="60"/>
      <c r="AT7349" s="60"/>
      <c r="AU7349" s="60"/>
    </row>
    <row r="7350" spans="1:256" s="21" customFormat="1">
      <c r="A7350" s="10"/>
      <c r="B7350" s="245"/>
      <c r="C7350" s="245"/>
      <c r="D7350" s="78"/>
      <c r="E7350" s="33"/>
      <c r="F7350" s="33"/>
      <c r="G7350" s="282"/>
      <c r="H7350" s="283"/>
      <c r="I7350" s="33"/>
      <c r="J7350" s="33"/>
      <c r="K7350" s="33"/>
      <c r="L7350" s="33"/>
      <c r="M7350" s="33"/>
      <c r="N7350" s="33"/>
      <c r="O7350" s="33"/>
      <c r="P7350" s="33"/>
      <c r="Q7350" s="33"/>
      <c r="R7350" s="33"/>
      <c r="S7350" s="33"/>
      <c r="T7350" s="33"/>
      <c r="U7350" s="33"/>
      <c r="V7350" s="33"/>
      <c r="W7350" s="33"/>
      <c r="X7350" s="282"/>
      <c r="Y7350" s="33"/>
      <c r="Z7350" s="284"/>
      <c r="AA7350" s="284"/>
      <c r="AB7350" s="33"/>
      <c r="AC7350" s="33"/>
      <c r="AD7350" s="33"/>
      <c r="AE7350" s="33"/>
      <c r="AF7350" s="33"/>
      <c r="AG7350" s="33"/>
      <c r="AH7350" s="33"/>
      <c r="AI7350" s="33"/>
      <c r="AJ7350" s="33"/>
      <c r="AK7350" s="33"/>
      <c r="AL7350" s="33"/>
      <c r="AM7350" s="33"/>
      <c r="AN7350" s="33"/>
      <c r="AO7350" s="33"/>
      <c r="AP7350" s="34"/>
      <c r="AQ7350" s="70"/>
      <c r="AR7350" s="76"/>
      <c r="AS7350" s="60"/>
      <c r="AT7350" s="60"/>
      <c r="AU7350" s="60"/>
    </row>
    <row r="7351" spans="1:256" s="21" customFormat="1">
      <c r="A7351" s="10"/>
      <c r="B7351" s="245"/>
      <c r="C7351" s="245"/>
      <c r="D7351" s="78"/>
      <c r="E7351" s="33"/>
      <c r="F7351" s="33"/>
      <c r="G7351" s="282"/>
      <c r="H7351" s="283"/>
      <c r="I7351" s="33"/>
      <c r="J7351" s="33"/>
      <c r="K7351" s="33"/>
      <c r="L7351" s="33"/>
      <c r="M7351" s="33"/>
      <c r="N7351" s="33"/>
      <c r="O7351" s="33"/>
      <c r="P7351" s="33"/>
      <c r="Q7351" s="33"/>
      <c r="R7351" s="33"/>
      <c r="S7351" s="33"/>
      <c r="T7351" s="33"/>
      <c r="U7351" s="33"/>
      <c r="V7351" s="33"/>
      <c r="W7351" s="33"/>
      <c r="X7351" s="282"/>
      <c r="Y7351" s="33"/>
      <c r="Z7351" s="284"/>
      <c r="AA7351" s="284"/>
      <c r="AB7351" s="33"/>
      <c r="AC7351" s="33"/>
      <c r="AD7351" s="33"/>
      <c r="AE7351" s="33"/>
      <c r="AF7351" s="33"/>
      <c r="AG7351" s="33"/>
      <c r="AH7351" s="33"/>
      <c r="AI7351" s="33"/>
      <c r="AJ7351" s="33"/>
      <c r="AK7351" s="33"/>
      <c r="AL7351" s="33"/>
      <c r="AM7351" s="33"/>
      <c r="AN7351" s="33"/>
      <c r="AO7351" s="33"/>
      <c r="AP7351" s="34"/>
      <c r="AQ7351" s="70"/>
      <c r="AR7351" s="76"/>
      <c r="AS7351" s="60"/>
      <c r="AT7351" s="60"/>
      <c r="AU7351" s="60"/>
    </row>
    <row r="7352" spans="1:256" s="21" customFormat="1">
      <c r="A7352" s="10"/>
      <c r="B7352" s="245"/>
      <c r="C7352" s="245"/>
      <c r="D7352" s="78"/>
      <c r="E7352" s="33"/>
      <c r="F7352" s="33"/>
      <c r="G7352" s="282"/>
      <c r="H7352" s="283"/>
      <c r="I7352" s="33"/>
      <c r="J7352" s="33"/>
      <c r="K7352" s="33"/>
      <c r="L7352" s="33"/>
      <c r="M7352" s="33"/>
      <c r="N7352" s="33"/>
      <c r="O7352" s="33"/>
      <c r="P7352" s="33"/>
      <c r="Q7352" s="33"/>
      <c r="R7352" s="33"/>
      <c r="S7352" s="33"/>
      <c r="T7352" s="33"/>
      <c r="U7352" s="33"/>
      <c r="V7352" s="33"/>
      <c r="W7352" s="33"/>
      <c r="X7352" s="282"/>
      <c r="Y7352" s="33"/>
      <c r="Z7352" s="284"/>
      <c r="AA7352" s="284"/>
      <c r="AB7352" s="33"/>
      <c r="AC7352" s="33"/>
      <c r="AD7352" s="33"/>
      <c r="AE7352" s="33"/>
      <c r="AF7352" s="33"/>
      <c r="AG7352" s="33"/>
      <c r="AH7352" s="33"/>
      <c r="AI7352" s="33"/>
      <c r="AJ7352" s="33"/>
      <c r="AK7352" s="33"/>
      <c r="AL7352" s="33"/>
      <c r="AM7352" s="33"/>
      <c r="AN7352" s="33"/>
      <c r="AO7352" s="33"/>
      <c r="AP7352" s="34"/>
      <c r="AQ7352" s="70"/>
      <c r="AR7352" s="76"/>
      <c r="AS7352" s="60"/>
      <c r="AT7352" s="60"/>
      <c r="AU7352" s="60"/>
    </row>
    <row r="7353" spans="1:256" s="21" customFormat="1">
      <c r="A7353" s="10"/>
      <c r="B7353" s="245"/>
      <c r="C7353" s="245"/>
      <c r="D7353" s="78"/>
      <c r="E7353" s="33"/>
      <c r="F7353" s="33"/>
      <c r="G7353" s="282"/>
      <c r="H7353" s="283"/>
      <c r="I7353" s="33"/>
      <c r="J7353" s="33"/>
      <c r="K7353" s="33"/>
      <c r="L7353" s="33"/>
      <c r="M7353" s="33"/>
      <c r="N7353" s="33"/>
      <c r="O7353" s="33"/>
      <c r="P7353" s="33"/>
      <c r="Q7353" s="33"/>
      <c r="R7353" s="33"/>
      <c r="S7353" s="33"/>
      <c r="T7353" s="33"/>
      <c r="U7353" s="33"/>
      <c r="V7353" s="33"/>
      <c r="W7353" s="33"/>
      <c r="X7353" s="282"/>
      <c r="Y7353" s="33"/>
      <c r="Z7353" s="284"/>
      <c r="AA7353" s="284"/>
      <c r="AB7353" s="33"/>
      <c r="AC7353" s="33"/>
      <c r="AD7353" s="33"/>
      <c r="AE7353" s="33"/>
      <c r="AF7353" s="33"/>
      <c r="AG7353" s="33"/>
      <c r="AH7353" s="33"/>
      <c r="AI7353" s="33"/>
      <c r="AJ7353" s="33"/>
      <c r="AK7353" s="33"/>
      <c r="AL7353" s="33"/>
      <c r="AM7353" s="33"/>
      <c r="AN7353" s="33"/>
      <c r="AO7353" s="33"/>
      <c r="AP7353" s="34"/>
      <c r="AQ7353" s="70"/>
      <c r="AR7353" s="76"/>
      <c r="AS7353" s="60"/>
      <c r="AT7353" s="60"/>
      <c r="AU7353" s="60"/>
    </row>
    <row r="7354" spans="1:256" s="21" customFormat="1">
      <c r="A7354" s="10"/>
      <c r="B7354" s="245"/>
      <c r="C7354" s="245"/>
      <c r="D7354" s="78"/>
      <c r="E7354" s="33"/>
      <c r="F7354" s="33"/>
      <c r="G7354" s="282"/>
      <c r="H7354" s="283"/>
      <c r="I7354" s="33"/>
      <c r="J7354" s="33"/>
      <c r="K7354" s="33"/>
      <c r="L7354" s="33"/>
      <c r="M7354" s="33"/>
      <c r="N7354" s="33"/>
      <c r="O7354" s="33"/>
      <c r="P7354" s="33"/>
      <c r="Q7354" s="33"/>
      <c r="R7354" s="33"/>
      <c r="S7354" s="33"/>
      <c r="T7354" s="33"/>
      <c r="U7354" s="33"/>
      <c r="V7354" s="33"/>
      <c r="W7354" s="33"/>
      <c r="X7354" s="282"/>
      <c r="Y7354" s="33"/>
      <c r="Z7354" s="284"/>
      <c r="AA7354" s="284"/>
      <c r="AB7354" s="33"/>
      <c r="AC7354" s="33"/>
      <c r="AD7354" s="33"/>
      <c r="AE7354" s="33"/>
      <c r="AF7354" s="33"/>
      <c r="AG7354" s="33"/>
      <c r="AH7354" s="33"/>
      <c r="AI7354" s="33"/>
      <c r="AJ7354" s="33"/>
      <c r="AK7354" s="33"/>
      <c r="AL7354" s="33"/>
      <c r="AM7354" s="33"/>
      <c r="AN7354" s="33"/>
      <c r="AO7354" s="33"/>
      <c r="AP7354" s="34"/>
      <c r="AQ7354" s="70"/>
      <c r="AR7354" s="76"/>
      <c r="AS7354" s="60"/>
      <c r="AT7354" s="60"/>
      <c r="AU7354" s="60"/>
    </row>
    <row r="7355" spans="1:256" s="21" customFormat="1">
      <c r="A7355" s="10"/>
      <c r="B7355" s="245"/>
      <c r="C7355" s="245"/>
      <c r="D7355" s="78"/>
      <c r="E7355" s="33"/>
      <c r="F7355" s="33"/>
      <c r="G7355" s="282"/>
      <c r="H7355" s="283"/>
      <c r="I7355" s="33"/>
      <c r="J7355" s="33"/>
      <c r="K7355" s="33"/>
      <c r="L7355" s="33"/>
      <c r="M7355" s="33"/>
      <c r="N7355" s="33"/>
      <c r="O7355" s="33"/>
      <c r="P7355" s="33"/>
      <c r="Q7355" s="33"/>
      <c r="R7355" s="33"/>
      <c r="S7355" s="33"/>
      <c r="T7355" s="33"/>
      <c r="U7355" s="33"/>
      <c r="V7355" s="33"/>
      <c r="W7355" s="33"/>
      <c r="X7355" s="282"/>
      <c r="Y7355" s="33"/>
      <c r="Z7355" s="284"/>
      <c r="AA7355" s="284"/>
      <c r="AB7355" s="33"/>
      <c r="AC7355" s="33"/>
      <c r="AD7355" s="33"/>
      <c r="AE7355" s="33"/>
      <c r="AF7355" s="33"/>
      <c r="AG7355" s="33"/>
      <c r="AH7355" s="33"/>
      <c r="AI7355" s="33"/>
      <c r="AJ7355" s="33"/>
      <c r="AK7355" s="33"/>
      <c r="AL7355" s="33"/>
      <c r="AM7355" s="33"/>
      <c r="AN7355" s="33"/>
      <c r="AO7355" s="33"/>
      <c r="AP7355" s="34"/>
      <c r="AQ7355" s="70"/>
      <c r="AR7355" s="76"/>
      <c r="AS7355" s="60"/>
      <c r="AT7355" s="60"/>
      <c r="AU7355" s="60"/>
    </row>
    <row r="7356" spans="1:256" s="21" customFormat="1" ht="19.5" customHeight="1">
      <c r="A7356" s="526">
        <v>66</v>
      </c>
      <c r="B7356" s="22" t="s">
        <v>161</v>
      </c>
      <c r="C7356" s="20"/>
      <c r="D7356" s="30"/>
      <c r="E7356" s="30">
        <f t="shared" ref="E7356:X7356" si="1170">E7357+E7360+E7397+E7401+E7404+E7407+E7410+E7414</f>
        <v>2372588800</v>
      </c>
      <c r="F7356" s="30">
        <f t="shared" si="1170"/>
        <v>58000000</v>
      </c>
      <c r="G7356" s="30">
        <f t="shared" si="1170"/>
        <v>56557250</v>
      </c>
      <c r="H7356" s="30">
        <f t="shared" si="1170"/>
        <v>56557250</v>
      </c>
      <c r="I7356" s="30">
        <f t="shared" si="1170"/>
        <v>0</v>
      </c>
      <c r="J7356" s="30">
        <f t="shared" si="1170"/>
        <v>0</v>
      </c>
      <c r="K7356" s="30">
        <f t="shared" si="1170"/>
        <v>0</v>
      </c>
      <c r="L7356" s="30">
        <f t="shared" si="1170"/>
        <v>0</v>
      </c>
      <c r="M7356" s="30">
        <f t="shared" si="1170"/>
        <v>0</v>
      </c>
      <c r="N7356" s="30">
        <f t="shared" si="1170"/>
        <v>0</v>
      </c>
      <c r="O7356" s="30">
        <f t="shared" si="1170"/>
        <v>0</v>
      </c>
      <c r="P7356" s="30">
        <f t="shared" si="1170"/>
        <v>500000</v>
      </c>
      <c r="Q7356" s="30">
        <f t="shared" si="1170"/>
        <v>0</v>
      </c>
      <c r="R7356" s="30">
        <f t="shared" si="1170"/>
        <v>0</v>
      </c>
      <c r="S7356" s="30">
        <f t="shared" si="1170"/>
        <v>0</v>
      </c>
      <c r="T7356" s="30">
        <f t="shared" si="1170"/>
        <v>0</v>
      </c>
      <c r="U7356" s="30">
        <f t="shared" si="1170"/>
        <v>0</v>
      </c>
      <c r="V7356" s="30">
        <f t="shared" si="1170"/>
        <v>0</v>
      </c>
      <c r="W7356" s="30">
        <f t="shared" si="1170"/>
        <v>500000</v>
      </c>
      <c r="X7356" s="30">
        <f t="shared" si="1170"/>
        <v>0</v>
      </c>
      <c r="Y7356" s="30">
        <f>H7356+I7356+J7356+K7356+L7356+M7356+N7356+W7356+X7356</f>
        <v>57057250</v>
      </c>
      <c r="Z7356" s="64">
        <f t="shared" ref="Z7356:AN7356" si="1171">Z7357+Z7360+Z7397+Z7401+Z7404+Z7407+Z7410+Z7414</f>
        <v>0</v>
      </c>
      <c r="AA7356" s="64">
        <f t="shared" si="1171"/>
        <v>0</v>
      </c>
      <c r="AB7356" s="30">
        <f t="shared" si="1171"/>
        <v>0</v>
      </c>
      <c r="AC7356" s="30">
        <f t="shared" si="1171"/>
        <v>0</v>
      </c>
      <c r="AD7356" s="30">
        <f t="shared" si="1171"/>
        <v>0</v>
      </c>
      <c r="AE7356" s="30">
        <f t="shared" si="1171"/>
        <v>0</v>
      </c>
      <c r="AF7356" s="30">
        <f t="shared" si="1171"/>
        <v>0</v>
      </c>
      <c r="AG7356" s="30">
        <f t="shared" si="1171"/>
        <v>0</v>
      </c>
      <c r="AH7356" s="30">
        <f t="shared" si="1171"/>
        <v>0</v>
      </c>
      <c r="AI7356" s="30">
        <f t="shared" si="1171"/>
        <v>0</v>
      </c>
      <c r="AJ7356" s="30">
        <f t="shared" si="1171"/>
        <v>0</v>
      </c>
      <c r="AK7356" s="30">
        <f t="shared" si="1171"/>
        <v>500000</v>
      </c>
      <c r="AL7356" s="30">
        <f t="shared" si="1171"/>
        <v>500000</v>
      </c>
      <c r="AM7356" s="30">
        <f t="shared" si="1171"/>
        <v>0</v>
      </c>
      <c r="AN7356" s="30">
        <f t="shared" si="1171"/>
        <v>0</v>
      </c>
      <c r="AO7356" s="30">
        <f>Z7356+AA7356+AB7356+AC7356+AL7356+AM7356+AN7356</f>
        <v>500000</v>
      </c>
      <c r="AP7356" s="30">
        <f>AP7357+AP7360+AP7397+AP7401+AP7404+AP7407+AP7410+AP7414</f>
        <v>2429146050</v>
      </c>
      <c r="AQ7356" s="30"/>
      <c r="AR7356" s="57"/>
      <c r="AS7356" s="57">
        <f>E7356+H7356+I7356+J7356+K7356+L7356+M7356+N7356+W7356+X7356-Z7356-AB7356-AL7356-AC7356-AM7356-AN7356</f>
        <v>2429146050</v>
      </c>
      <c r="AT7356" s="57"/>
      <c r="AU7356" s="57">
        <f>AU7357+AU7360+AU7397+AU7401+AU7404+AU7407+AU7410+AU7414</f>
        <v>2372588800</v>
      </c>
      <c r="AV7356" s="15">
        <f>AV7357+AV7360+AV7397+AV7401+AV7404+AV7407+AV7410+AV7414</f>
        <v>56557250</v>
      </c>
      <c r="AW7356" s="15">
        <f>AW7357+AW7360+AW7397+AW7401+AW7404+AW7407+AW7410+AW7414</f>
        <v>56557250</v>
      </c>
      <c r="AX7356" s="15">
        <f>AX7357+AX7360+AX7397+AX7401+AX7404+AX7407+AX7410+AX7414</f>
        <v>0</v>
      </c>
      <c r="AY7356" s="15"/>
      <c r="AZ7356" s="15"/>
      <c r="BA7356" s="15"/>
      <c r="BB7356" s="15"/>
      <c r="BC7356" s="15"/>
      <c r="BD7356" s="15"/>
      <c r="BE7356" s="15"/>
      <c r="BF7356" s="15"/>
      <c r="BG7356" s="15"/>
      <c r="BH7356" s="15"/>
      <c r="BI7356" s="15"/>
      <c r="BJ7356" s="15"/>
      <c r="BK7356" s="15"/>
      <c r="BL7356" s="15"/>
      <c r="BM7356" s="15"/>
      <c r="BN7356" s="15"/>
      <c r="BO7356" s="15"/>
      <c r="BP7356" s="15"/>
      <c r="BQ7356" s="15"/>
      <c r="BR7356" s="15"/>
      <c r="BS7356" s="15"/>
      <c r="BT7356" s="15"/>
      <c r="BU7356" s="15"/>
      <c r="BV7356" s="15"/>
      <c r="BW7356" s="15"/>
      <c r="BX7356" s="15"/>
      <c r="BY7356" s="15"/>
      <c r="BZ7356" s="15"/>
      <c r="CA7356" s="15"/>
      <c r="CB7356" s="15"/>
      <c r="CC7356" s="15"/>
      <c r="CD7356" s="15"/>
      <c r="CE7356" s="15"/>
      <c r="CF7356" s="15"/>
      <c r="CG7356" s="15"/>
      <c r="CH7356" s="15"/>
      <c r="CI7356" s="15"/>
      <c r="CJ7356" s="15"/>
      <c r="CK7356" s="15"/>
      <c r="CL7356" s="15"/>
      <c r="CM7356" s="15"/>
      <c r="CN7356" s="15"/>
      <c r="CO7356" s="15"/>
      <c r="CP7356" s="15"/>
      <c r="CQ7356" s="15"/>
      <c r="CR7356" s="15"/>
      <c r="CS7356" s="15"/>
      <c r="CT7356" s="15"/>
      <c r="CU7356" s="15"/>
      <c r="CV7356" s="15"/>
      <c r="CW7356" s="15"/>
      <c r="CX7356" s="15"/>
      <c r="CY7356" s="15"/>
      <c r="CZ7356" s="15"/>
      <c r="DA7356" s="15"/>
      <c r="DB7356" s="15"/>
      <c r="DC7356" s="15"/>
      <c r="DD7356" s="15"/>
      <c r="DE7356" s="15"/>
      <c r="DF7356" s="15"/>
      <c r="DG7356" s="15"/>
      <c r="DH7356" s="15"/>
      <c r="DI7356" s="15"/>
      <c r="DJ7356" s="15"/>
      <c r="DK7356" s="15"/>
      <c r="DL7356" s="15"/>
      <c r="DM7356" s="15"/>
      <c r="DN7356" s="15"/>
      <c r="DO7356" s="15"/>
      <c r="DP7356" s="15"/>
      <c r="DQ7356" s="15"/>
      <c r="DR7356" s="15"/>
      <c r="DS7356" s="15"/>
      <c r="DT7356" s="15"/>
      <c r="DU7356" s="15"/>
      <c r="DV7356" s="15"/>
      <c r="DW7356" s="15"/>
      <c r="DX7356" s="15"/>
      <c r="DY7356" s="15"/>
      <c r="DZ7356" s="15"/>
      <c r="EA7356" s="15"/>
      <c r="EB7356" s="15"/>
      <c r="EC7356" s="15"/>
      <c r="ED7356" s="15"/>
      <c r="EE7356" s="15"/>
      <c r="EF7356" s="15"/>
      <c r="EG7356" s="15"/>
      <c r="EH7356" s="15"/>
      <c r="EI7356" s="15"/>
      <c r="EJ7356" s="15"/>
      <c r="EK7356" s="15"/>
      <c r="EL7356" s="15"/>
      <c r="EM7356" s="15"/>
      <c r="EN7356" s="15"/>
      <c r="EO7356" s="15"/>
      <c r="EP7356" s="15"/>
      <c r="EQ7356" s="15"/>
      <c r="ER7356" s="15"/>
      <c r="ES7356" s="15"/>
      <c r="ET7356" s="15"/>
      <c r="EU7356" s="15"/>
      <c r="EV7356" s="15"/>
      <c r="EW7356" s="15"/>
      <c r="EX7356" s="15"/>
      <c r="EY7356" s="15"/>
      <c r="EZ7356" s="15"/>
      <c r="FA7356" s="15"/>
      <c r="FB7356" s="15"/>
      <c r="FC7356" s="15"/>
      <c r="FD7356" s="15"/>
      <c r="FE7356" s="15"/>
      <c r="FF7356" s="15"/>
      <c r="FG7356" s="15"/>
      <c r="FH7356" s="15"/>
      <c r="FI7356" s="15"/>
      <c r="FJ7356" s="15"/>
      <c r="FK7356" s="15"/>
      <c r="FL7356" s="15"/>
      <c r="FM7356" s="15"/>
      <c r="FN7356" s="15"/>
      <c r="FO7356" s="15"/>
      <c r="FP7356" s="15"/>
      <c r="FQ7356" s="15"/>
      <c r="FR7356" s="15"/>
      <c r="FS7356" s="15"/>
      <c r="FT7356" s="15"/>
      <c r="FU7356" s="15"/>
      <c r="FV7356" s="15"/>
      <c r="FW7356" s="15"/>
      <c r="FX7356" s="15"/>
      <c r="FY7356" s="15"/>
      <c r="FZ7356" s="15"/>
      <c r="GA7356" s="15"/>
      <c r="GB7356" s="15"/>
      <c r="GC7356" s="15"/>
      <c r="GD7356" s="15"/>
      <c r="GE7356" s="15"/>
      <c r="GF7356" s="15"/>
      <c r="GG7356" s="15"/>
      <c r="GH7356" s="15"/>
      <c r="GI7356" s="15"/>
      <c r="GJ7356" s="15"/>
      <c r="GK7356" s="15"/>
      <c r="GL7356" s="15"/>
      <c r="GM7356" s="15"/>
      <c r="GN7356" s="15"/>
      <c r="GO7356" s="15"/>
      <c r="GP7356" s="15"/>
      <c r="GQ7356" s="15"/>
      <c r="GR7356" s="15"/>
      <c r="GS7356" s="15"/>
      <c r="GT7356" s="15"/>
      <c r="GU7356" s="15"/>
      <c r="GV7356" s="15"/>
      <c r="GW7356" s="15"/>
      <c r="GX7356" s="15"/>
      <c r="GY7356" s="15"/>
      <c r="GZ7356" s="15"/>
      <c r="HA7356" s="15"/>
      <c r="HB7356" s="15"/>
      <c r="HC7356" s="15"/>
      <c r="HD7356" s="15"/>
      <c r="HE7356" s="15"/>
      <c r="HF7356" s="15"/>
      <c r="HG7356" s="15"/>
      <c r="HH7356" s="15"/>
      <c r="HI7356" s="15"/>
      <c r="HJ7356" s="15"/>
      <c r="HK7356" s="15"/>
      <c r="HL7356" s="15"/>
      <c r="HM7356" s="15"/>
      <c r="HN7356" s="15"/>
      <c r="HO7356" s="15"/>
      <c r="HP7356" s="15"/>
      <c r="HQ7356" s="15"/>
      <c r="HR7356" s="15"/>
      <c r="HS7356" s="15"/>
      <c r="HT7356" s="15"/>
      <c r="HU7356" s="15"/>
      <c r="HV7356" s="15"/>
      <c r="HW7356" s="15"/>
      <c r="HX7356" s="15"/>
      <c r="HY7356" s="15"/>
      <c r="HZ7356" s="15"/>
      <c r="IA7356" s="15"/>
      <c r="IB7356" s="15"/>
      <c r="IC7356" s="15"/>
      <c r="ID7356" s="15"/>
      <c r="IE7356" s="15"/>
      <c r="IF7356" s="15"/>
      <c r="IG7356" s="15"/>
      <c r="IH7356" s="15"/>
      <c r="II7356" s="15"/>
      <c r="IJ7356" s="15"/>
      <c r="IK7356" s="15"/>
      <c r="IL7356" s="15"/>
      <c r="IM7356" s="15"/>
      <c r="IN7356" s="15"/>
      <c r="IO7356" s="15"/>
      <c r="IP7356" s="15"/>
      <c r="IQ7356" s="15"/>
      <c r="IR7356" s="15"/>
      <c r="IS7356" s="15"/>
      <c r="IT7356" s="15"/>
      <c r="IU7356" s="15"/>
      <c r="IV7356" s="15"/>
    </row>
    <row r="7357" spans="1:256" s="21" customFormat="1">
      <c r="A7357" s="12"/>
      <c r="B7357" s="9">
        <v>1</v>
      </c>
      <c r="C7357" s="9" t="s">
        <v>14</v>
      </c>
      <c r="D7357" s="81" t="s">
        <v>6</v>
      </c>
      <c r="E7357" s="31">
        <v>0</v>
      </c>
      <c r="F7357" s="31">
        <f t="shared" ref="F7357:V7357" si="1172">SUM(F7358:F7359)</f>
        <v>0</v>
      </c>
      <c r="G7357" s="31">
        <f t="shared" si="1172"/>
        <v>0</v>
      </c>
      <c r="H7357" s="31">
        <f t="shared" si="1172"/>
        <v>0</v>
      </c>
      <c r="I7357" s="31">
        <f t="shared" si="1172"/>
        <v>0</v>
      </c>
      <c r="J7357" s="31">
        <f t="shared" si="1172"/>
        <v>0</v>
      </c>
      <c r="K7357" s="31">
        <f t="shared" si="1172"/>
        <v>0</v>
      </c>
      <c r="L7357" s="31">
        <f t="shared" si="1172"/>
        <v>0</v>
      </c>
      <c r="M7357" s="31">
        <f t="shared" si="1172"/>
        <v>0</v>
      </c>
      <c r="N7357" s="31">
        <f t="shared" si="1172"/>
        <v>0</v>
      </c>
      <c r="O7357" s="31">
        <f t="shared" si="1172"/>
        <v>0</v>
      </c>
      <c r="P7357" s="31">
        <f t="shared" si="1172"/>
        <v>0</v>
      </c>
      <c r="Q7357" s="31">
        <f t="shared" si="1172"/>
        <v>0</v>
      </c>
      <c r="R7357" s="31">
        <f t="shared" si="1172"/>
        <v>0</v>
      </c>
      <c r="S7357" s="31">
        <f t="shared" si="1172"/>
        <v>0</v>
      </c>
      <c r="T7357" s="31">
        <f t="shared" si="1172"/>
        <v>0</v>
      </c>
      <c r="U7357" s="31">
        <f t="shared" si="1172"/>
        <v>0</v>
      </c>
      <c r="V7357" s="31">
        <f t="shared" si="1172"/>
        <v>0</v>
      </c>
      <c r="W7357" s="31">
        <f>SUM(O7357:V7357)</f>
        <v>0</v>
      </c>
      <c r="X7357" s="31">
        <f>SUM(X7358:X7359)</f>
        <v>0</v>
      </c>
      <c r="Y7357" s="31">
        <f>H7357+I7357+J7357+K7357+L7357+M7357+N7357+W7357+X7357</f>
        <v>0</v>
      </c>
      <c r="Z7357" s="31">
        <f t="shared" ref="Z7357:AK7357" si="1173">SUM(Z7358:Z7359)</f>
        <v>0</v>
      </c>
      <c r="AA7357" s="31">
        <f t="shared" si="1173"/>
        <v>0</v>
      </c>
      <c r="AB7357" s="31">
        <f t="shared" si="1173"/>
        <v>0</v>
      </c>
      <c r="AC7357" s="31">
        <f t="shared" si="1173"/>
        <v>0</v>
      </c>
      <c r="AD7357" s="31">
        <f t="shared" si="1173"/>
        <v>0</v>
      </c>
      <c r="AE7357" s="31">
        <f t="shared" si="1173"/>
        <v>0</v>
      </c>
      <c r="AF7357" s="31">
        <f t="shared" si="1173"/>
        <v>0</v>
      </c>
      <c r="AG7357" s="31">
        <f t="shared" si="1173"/>
        <v>0</v>
      </c>
      <c r="AH7357" s="31">
        <f t="shared" si="1173"/>
        <v>0</v>
      </c>
      <c r="AI7357" s="31">
        <f t="shared" si="1173"/>
        <v>0</v>
      </c>
      <c r="AJ7357" s="31">
        <f t="shared" si="1173"/>
        <v>0</v>
      </c>
      <c r="AK7357" s="31">
        <f t="shared" si="1173"/>
        <v>0</v>
      </c>
      <c r="AL7357" s="31">
        <f>SUM(AD7357:AK7357)</f>
        <v>0</v>
      </c>
      <c r="AM7357" s="31">
        <f>SUM(AM7358:AM7359)</f>
        <v>0</v>
      </c>
      <c r="AN7357" s="31">
        <f>SUM(AN7358:AN7359)</f>
        <v>0</v>
      </c>
      <c r="AO7357" s="31">
        <f>Z7357+AA7357+AB7357+AC7357+AL7357+AM7357+AN7357</f>
        <v>0</v>
      </c>
      <c r="AP7357" s="32">
        <f>E7357+Y7357-AO7357</f>
        <v>0</v>
      </c>
      <c r="AQ7357" s="32"/>
      <c r="AR7357" s="28"/>
      <c r="AS7357" s="29">
        <f>E7357+H7357+I7357+J7357+K7357+L7357+M7357+N7357+W7357+X7357-Z7357-AB7357-AL7357-AC7357-AM7357-AN7357</f>
        <v>0</v>
      </c>
      <c r="AT7357" s="29">
        <f>AP7357-AS7357</f>
        <v>0</v>
      </c>
      <c r="AU7357" s="29">
        <f>E7357</f>
        <v>0</v>
      </c>
      <c r="AV7357" s="86">
        <f>AS7357-AU7357</f>
        <v>0</v>
      </c>
      <c r="AW7357" s="86">
        <f>Y7357-AO7357</f>
        <v>0</v>
      </c>
      <c r="AX7357" s="86">
        <f>AV7357-AW7357</f>
        <v>0</v>
      </c>
      <c r="AY7357" s="86"/>
      <c r="AZ7357" s="398"/>
      <c r="BA7357" s="86"/>
      <c r="BB7357" s="86"/>
      <c r="BC7357" s="86"/>
      <c r="BD7357" s="86"/>
      <c r="BE7357" s="86"/>
      <c r="BF7357" s="86"/>
      <c r="BG7357" s="86"/>
      <c r="BH7357" s="86"/>
      <c r="BI7357" s="86"/>
      <c r="BJ7357" s="86"/>
      <c r="BK7357" s="86"/>
      <c r="BL7357" s="86"/>
      <c r="BM7357" s="86"/>
      <c r="BN7357" s="86"/>
      <c r="BO7357" s="86"/>
      <c r="BP7357" s="86"/>
      <c r="BQ7357" s="86"/>
      <c r="BR7357" s="86"/>
      <c r="BS7357" s="86"/>
      <c r="BT7357" s="86"/>
      <c r="BU7357" s="86"/>
      <c r="BV7357" s="86"/>
      <c r="BW7357" s="86"/>
      <c r="BX7357" s="86"/>
      <c r="BY7357" s="86"/>
      <c r="BZ7357" s="86"/>
      <c r="CA7357" s="86"/>
      <c r="CB7357" s="86"/>
      <c r="CC7357" s="86"/>
      <c r="CD7357" s="86"/>
      <c r="CE7357" s="86"/>
      <c r="CF7357" s="86"/>
      <c r="CG7357" s="86"/>
      <c r="CH7357" s="86"/>
      <c r="CI7357" s="86"/>
      <c r="CJ7357" s="86"/>
      <c r="CK7357" s="86"/>
      <c r="CL7357" s="86"/>
      <c r="CM7357" s="86"/>
      <c r="CN7357" s="86"/>
      <c r="CO7357" s="86"/>
      <c r="CP7357" s="86"/>
      <c r="CQ7357" s="86"/>
      <c r="CR7357" s="86"/>
      <c r="CS7357" s="86"/>
      <c r="CT7357" s="86"/>
      <c r="CU7357" s="86"/>
      <c r="CV7357" s="86"/>
      <c r="CW7357" s="86"/>
      <c r="CX7357" s="86"/>
      <c r="CY7357" s="86"/>
      <c r="CZ7357" s="86"/>
      <c r="DA7357" s="86"/>
      <c r="DB7357" s="86"/>
      <c r="DC7357" s="86"/>
      <c r="DD7357" s="86"/>
      <c r="DE7357" s="86"/>
      <c r="DF7357" s="86"/>
      <c r="DG7357" s="86"/>
      <c r="DH7357" s="86"/>
      <c r="DI7357" s="86"/>
      <c r="DJ7357" s="86"/>
      <c r="DK7357" s="86"/>
      <c r="DL7357" s="86"/>
      <c r="DM7357" s="86"/>
      <c r="DN7357" s="86"/>
      <c r="DO7357" s="86"/>
      <c r="DP7357" s="86"/>
      <c r="DQ7357" s="86"/>
      <c r="DR7357" s="86"/>
      <c r="DS7357" s="86"/>
      <c r="DT7357" s="86"/>
      <c r="DU7357" s="86"/>
      <c r="DV7357" s="86"/>
      <c r="DW7357" s="86"/>
      <c r="DX7357" s="86"/>
      <c r="DY7357" s="86"/>
      <c r="DZ7357" s="86"/>
      <c r="EA7357" s="86"/>
      <c r="EB7357" s="86"/>
      <c r="EC7357" s="86"/>
      <c r="ED7357" s="86"/>
      <c r="EE7357" s="86"/>
      <c r="EF7357" s="86"/>
      <c r="EG7357" s="86"/>
      <c r="EH7357" s="86"/>
      <c r="EI7357" s="86"/>
      <c r="EJ7357" s="86"/>
      <c r="EK7357" s="86"/>
      <c r="EL7357" s="86"/>
      <c r="EM7357" s="86"/>
      <c r="EN7357" s="86"/>
      <c r="EO7357" s="86"/>
      <c r="EP7357" s="86"/>
      <c r="EQ7357" s="86"/>
      <c r="ER7357" s="86"/>
      <c r="ES7357" s="86"/>
      <c r="ET7357" s="86"/>
      <c r="EU7357" s="86"/>
      <c r="EV7357" s="86"/>
      <c r="EW7357" s="86"/>
      <c r="EX7357" s="86"/>
      <c r="EY7357" s="86"/>
      <c r="EZ7357" s="86"/>
      <c r="FA7357" s="86"/>
      <c r="FB7357" s="86"/>
      <c r="FC7357" s="86"/>
      <c r="FD7357" s="86"/>
      <c r="FE7357" s="86"/>
      <c r="FF7357" s="86"/>
      <c r="FG7357" s="86"/>
      <c r="FH7357" s="86"/>
      <c r="FI7357" s="86"/>
      <c r="FJ7357" s="86"/>
      <c r="FK7357" s="86"/>
      <c r="FL7357" s="86"/>
      <c r="FM7357" s="86"/>
      <c r="FN7357" s="86"/>
      <c r="FO7357" s="86"/>
      <c r="FP7357" s="86"/>
      <c r="FQ7357" s="86"/>
      <c r="FR7357" s="86"/>
      <c r="FS7357" s="86"/>
      <c r="FT7357" s="86"/>
      <c r="FU7357" s="86"/>
      <c r="FV7357" s="86"/>
      <c r="FW7357" s="86"/>
      <c r="FX7357" s="86"/>
      <c r="FY7357" s="86"/>
      <c r="FZ7357" s="86"/>
      <c r="GA7357" s="86"/>
      <c r="GB7357" s="86"/>
      <c r="GC7357" s="86"/>
      <c r="GD7357" s="86"/>
      <c r="GE7357" s="86"/>
      <c r="GF7357" s="86"/>
      <c r="GG7357" s="86"/>
      <c r="GH7357" s="86"/>
      <c r="GI7357" s="86"/>
      <c r="GJ7357" s="86"/>
      <c r="GK7357" s="86"/>
      <c r="GL7357" s="86"/>
      <c r="GM7357" s="86"/>
      <c r="GN7357" s="86"/>
      <c r="GO7357" s="86"/>
      <c r="GP7357" s="86"/>
      <c r="GQ7357" s="86"/>
      <c r="GR7357" s="86"/>
      <c r="GS7357" s="86"/>
      <c r="GT7357" s="86"/>
      <c r="GU7357" s="86"/>
      <c r="GV7357" s="86"/>
      <c r="GW7357" s="86"/>
      <c r="GX7357" s="86"/>
      <c r="GY7357" s="86"/>
      <c r="GZ7357" s="86"/>
      <c r="HA7357" s="86"/>
      <c r="HB7357" s="86"/>
      <c r="HC7357" s="86"/>
      <c r="HD7357" s="86"/>
      <c r="HE7357" s="86"/>
      <c r="HF7357" s="86"/>
      <c r="HG7357" s="86"/>
      <c r="HH7357" s="86"/>
      <c r="HI7357" s="86"/>
      <c r="HJ7357" s="86"/>
      <c r="HK7357" s="86"/>
      <c r="HL7357" s="86"/>
      <c r="HM7357" s="86"/>
      <c r="HN7357" s="86"/>
      <c r="HO7357" s="86"/>
      <c r="HP7357" s="86"/>
      <c r="HQ7357" s="86"/>
      <c r="HR7357" s="86"/>
      <c r="HS7357" s="86"/>
      <c r="HT7357" s="86"/>
      <c r="HU7357" s="86"/>
      <c r="HV7357" s="86"/>
      <c r="HW7357" s="86"/>
      <c r="HX7357" s="86"/>
      <c r="HY7357" s="86"/>
      <c r="HZ7357" s="86"/>
      <c r="IA7357" s="86"/>
      <c r="IB7357" s="86"/>
      <c r="IC7357" s="86"/>
      <c r="ID7357" s="86"/>
      <c r="IE7357" s="86"/>
      <c r="IF7357" s="86"/>
      <c r="IG7357" s="86"/>
      <c r="IH7357" s="86"/>
      <c r="II7357" s="86"/>
      <c r="IJ7357" s="86"/>
      <c r="IK7357" s="86"/>
      <c r="IL7357" s="86"/>
      <c r="IM7357" s="86"/>
      <c r="IN7357" s="86"/>
      <c r="IO7357" s="86"/>
      <c r="IP7357" s="86"/>
      <c r="IQ7357" s="86"/>
      <c r="IR7357" s="86"/>
      <c r="IS7357" s="86"/>
      <c r="IT7357" s="86"/>
      <c r="IU7357" s="86"/>
      <c r="IV7357" s="86"/>
    </row>
    <row r="7358" spans="1:256" s="21" customFormat="1">
      <c r="A7358" s="13"/>
      <c r="B7358" s="8"/>
      <c r="C7358" s="8"/>
      <c r="D7358" s="113"/>
      <c r="E7358" s="33"/>
      <c r="F7358" s="33"/>
      <c r="G7358" s="282"/>
      <c r="H7358" s="283"/>
      <c r="I7358" s="33"/>
      <c r="J7358" s="33"/>
      <c r="K7358" s="33"/>
      <c r="L7358" s="33"/>
      <c r="M7358" s="33"/>
      <c r="N7358" s="33"/>
      <c r="O7358" s="33"/>
      <c r="P7358" s="33"/>
      <c r="Q7358" s="33"/>
      <c r="R7358" s="33"/>
      <c r="S7358" s="33"/>
      <c r="T7358" s="33"/>
      <c r="U7358" s="33"/>
      <c r="V7358" s="33"/>
      <c r="W7358" s="33"/>
      <c r="X7358" s="282"/>
      <c r="Y7358" s="33"/>
      <c r="Z7358" s="284"/>
      <c r="AA7358" s="284"/>
      <c r="AB7358" s="33"/>
      <c r="AC7358" s="33"/>
      <c r="AD7358" s="33"/>
      <c r="AE7358" s="33"/>
      <c r="AF7358" s="33"/>
      <c r="AG7358" s="33"/>
      <c r="AH7358" s="33"/>
      <c r="AI7358" s="33"/>
      <c r="AJ7358" s="33"/>
      <c r="AK7358" s="33"/>
      <c r="AL7358" s="33"/>
      <c r="AM7358" s="33"/>
      <c r="AN7358" s="33"/>
      <c r="AO7358" s="33"/>
      <c r="AP7358" s="34"/>
      <c r="AQ7358" s="34"/>
      <c r="AR7358" s="28"/>
      <c r="AS7358" s="29"/>
      <c r="AT7358" s="29"/>
      <c r="AU7358" s="29"/>
      <c r="AV7358" s="402"/>
      <c r="AW7358" s="402"/>
      <c r="AX7358" s="402"/>
      <c r="AY7358" s="402"/>
      <c r="AZ7358" s="402"/>
      <c r="BA7358" s="402"/>
      <c r="BB7358" s="402"/>
      <c r="BC7358" s="402"/>
      <c r="BD7358" s="402"/>
      <c r="BE7358" s="402"/>
      <c r="BF7358" s="402"/>
      <c r="BG7358" s="402"/>
      <c r="BH7358" s="402"/>
      <c r="BI7358" s="402"/>
      <c r="BJ7358" s="402"/>
      <c r="BK7358" s="402"/>
      <c r="BL7358" s="402"/>
      <c r="BM7358" s="402"/>
      <c r="BN7358" s="402"/>
      <c r="BO7358" s="402"/>
      <c r="BP7358" s="402"/>
      <c r="BQ7358" s="402"/>
      <c r="BR7358" s="402"/>
      <c r="BS7358" s="402"/>
      <c r="BT7358" s="402"/>
      <c r="BU7358" s="402"/>
      <c r="BV7358" s="402"/>
      <c r="BW7358" s="402"/>
      <c r="BX7358" s="402"/>
      <c r="BY7358" s="402"/>
      <c r="BZ7358" s="402"/>
      <c r="CA7358" s="402"/>
      <c r="CB7358" s="402"/>
      <c r="CC7358" s="402"/>
      <c r="CD7358" s="402"/>
      <c r="CE7358" s="402"/>
      <c r="CF7358" s="402"/>
      <c r="CG7358" s="402"/>
      <c r="CH7358" s="402"/>
      <c r="CI7358" s="402"/>
      <c r="CJ7358" s="402"/>
      <c r="CK7358" s="402"/>
      <c r="CL7358" s="402"/>
      <c r="CM7358" s="402"/>
      <c r="CN7358" s="402"/>
      <c r="CO7358" s="402"/>
      <c r="CP7358" s="402"/>
      <c r="CQ7358" s="402"/>
      <c r="CR7358" s="402"/>
      <c r="CS7358" s="402"/>
      <c r="CT7358" s="402"/>
      <c r="CU7358" s="402"/>
      <c r="CV7358" s="402"/>
      <c r="CW7358" s="402"/>
      <c r="CX7358" s="402"/>
      <c r="CY7358" s="402"/>
      <c r="CZ7358" s="402"/>
      <c r="DA7358" s="402"/>
      <c r="DB7358" s="402"/>
      <c r="DC7358" s="402"/>
      <c r="DD7358" s="402"/>
      <c r="DE7358" s="402"/>
      <c r="DF7358" s="402"/>
      <c r="DG7358" s="402"/>
      <c r="DH7358" s="402"/>
      <c r="DI7358" s="402"/>
      <c r="DJ7358" s="402"/>
      <c r="DK7358" s="402"/>
      <c r="DL7358" s="402"/>
      <c r="DM7358" s="402"/>
      <c r="DN7358" s="402"/>
      <c r="DO7358" s="402"/>
      <c r="DP7358" s="402"/>
      <c r="DQ7358" s="402"/>
      <c r="DR7358" s="402"/>
      <c r="DS7358" s="402"/>
      <c r="DT7358" s="402"/>
      <c r="DU7358" s="402"/>
      <c r="DV7358" s="402"/>
      <c r="DW7358" s="402"/>
      <c r="DX7358" s="402"/>
      <c r="DY7358" s="402"/>
      <c r="DZ7358" s="402"/>
      <c r="EA7358" s="402"/>
      <c r="EB7358" s="402"/>
      <c r="EC7358" s="402"/>
      <c r="ED7358" s="402"/>
      <c r="EE7358" s="402"/>
      <c r="EF7358" s="402"/>
      <c r="EG7358" s="402"/>
      <c r="EH7358" s="402"/>
      <c r="EI7358" s="402"/>
      <c r="EJ7358" s="402"/>
      <c r="EK7358" s="402"/>
      <c r="EL7358" s="402"/>
      <c r="EM7358" s="402"/>
      <c r="EN7358" s="402"/>
      <c r="EO7358" s="402"/>
      <c r="EP7358" s="402"/>
      <c r="EQ7358" s="402"/>
      <c r="ER7358" s="402"/>
      <c r="ES7358" s="402"/>
      <c r="ET7358" s="402"/>
      <c r="EU7358" s="402"/>
      <c r="EV7358" s="402"/>
      <c r="EW7358" s="402"/>
      <c r="EX7358" s="402"/>
      <c r="EY7358" s="402"/>
      <c r="EZ7358" s="402"/>
      <c r="FA7358" s="402"/>
      <c r="FB7358" s="402"/>
      <c r="FC7358" s="402"/>
      <c r="FD7358" s="402"/>
      <c r="FE7358" s="402"/>
      <c r="FF7358" s="402"/>
      <c r="FG7358" s="402"/>
      <c r="FH7358" s="402"/>
      <c r="FI7358" s="402"/>
      <c r="FJ7358" s="402"/>
      <c r="FK7358" s="402"/>
      <c r="FL7358" s="402"/>
      <c r="FM7358" s="402"/>
      <c r="FN7358" s="402"/>
      <c r="FO7358" s="402"/>
      <c r="FP7358" s="402"/>
      <c r="FQ7358" s="402"/>
      <c r="FR7358" s="402"/>
      <c r="FS7358" s="402"/>
      <c r="FT7358" s="402"/>
      <c r="FU7358" s="402"/>
      <c r="FV7358" s="402"/>
      <c r="FW7358" s="402"/>
      <c r="FX7358" s="402"/>
      <c r="FY7358" s="402"/>
      <c r="FZ7358" s="402"/>
      <c r="GA7358" s="402"/>
      <c r="GB7358" s="402"/>
      <c r="GC7358" s="402"/>
      <c r="GD7358" s="402"/>
      <c r="GE7358" s="402"/>
      <c r="GF7358" s="402"/>
      <c r="GG7358" s="402"/>
      <c r="GH7358" s="402"/>
      <c r="GI7358" s="402"/>
      <c r="GJ7358" s="402"/>
      <c r="GK7358" s="402"/>
      <c r="GL7358" s="402"/>
      <c r="GM7358" s="402"/>
      <c r="GN7358" s="402"/>
      <c r="GO7358" s="402"/>
      <c r="GP7358" s="402"/>
      <c r="GQ7358" s="402"/>
      <c r="GR7358" s="402"/>
      <c r="GS7358" s="402"/>
      <c r="GT7358" s="402"/>
      <c r="GU7358" s="402"/>
      <c r="GV7358" s="402"/>
      <c r="GW7358" s="402"/>
      <c r="GX7358" s="402"/>
      <c r="GY7358" s="402"/>
      <c r="GZ7358" s="402"/>
      <c r="HA7358" s="402"/>
      <c r="HB7358" s="402"/>
      <c r="HC7358" s="402"/>
      <c r="HD7358" s="402"/>
      <c r="HE7358" s="402"/>
      <c r="HF7358" s="402"/>
      <c r="HG7358" s="402"/>
      <c r="HH7358" s="402"/>
      <c r="HI7358" s="402"/>
      <c r="HJ7358" s="402"/>
      <c r="HK7358" s="402"/>
      <c r="HL7358" s="402"/>
      <c r="HM7358" s="402"/>
      <c r="HN7358" s="402"/>
      <c r="HO7358" s="402"/>
      <c r="HP7358" s="402"/>
      <c r="HQ7358" s="402"/>
      <c r="HR7358" s="402"/>
      <c r="HS7358" s="402"/>
      <c r="HT7358" s="402"/>
      <c r="HU7358" s="402"/>
      <c r="HV7358" s="402"/>
      <c r="HW7358" s="402"/>
      <c r="HX7358" s="402"/>
      <c r="HY7358" s="402"/>
      <c r="HZ7358" s="402"/>
      <c r="IA7358" s="402"/>
      <c r="IB7358" s="402"/>
      <c r="IC7358" s="402"/>
      <c r="ID7358" s="402"/>
      <c r="IE7358" s="402"/>
      <c r="IF7358" s="402"/>
      <c r="IG7358" s="402"/>
      <c r="IH7358" s="402"/>
      <c r="II7358" s="402"/>
      <c r="IJ7358" s="402"/>
      <c r="IK7358" s="402"/>
      <c r="IL7358" s="402"/>
      <c r="IM7358" s="402"/>
      <c r="IN7358" s="402"/>
      <c r="IO7358" s="402"/>
      <c r="IP7358" s="402"/>
      <c r="IQ7358" s="402"/>
      <c r="IR7358" s="402"/>
      <c r="IS7358" s="402"/>
      <c r="IT7358" s="402"/>
      <c r="IU7358" s="402"/>
      <c r="IV7358" s="402"/>
    </row>
    <row r="7359" spans="1:256" s="21" customFormat="1">
      <c r="A7359" s="13"/>
      <c r="B7359" s="8"/>
      <c r="C7359" s="8"/>
      <c r="D7359" s="113"/>
      <c r="E7359" s="404"/>
      <c r="F7359" s="33"/>
      <c r="G7359" s="282"/>
      <c r="H7359" s="283"/>
      <c r="I7359" s="33"/>
      <c r="J7359" s="33"/>
      <c r="K7359" s="33"/>
      <c r="L7359" s="33"/>
      <c r="M7359" s="33"/>
      <c r="N7359" s="33"/>
      <c r="O7359" s="33"/>
      <c r="P7359" s="33"/>
      <c r="Q7359" s="33"/>
      <c r="R7359" s="33"/>
      <c r="S7359" s="33"/>
      <c r="T7359" s="33"/>
      <c r="U7359" s="33"/>
      <c r="V7359" s="33"/>
      <c r="W7359" s="33"/>
      <c r="X7359" s="282"/>
      <c r="Y7359" s="33"/>
      <c r="Z7359" s="284"/>
      <c r="AA7359" s="284"/>
      <c r="AB7359" s="33"/>
      <c r="AC7359" s="33"/>
      <c r="AD7359" s="33"/>
      <c r="AE7359" s="33"/>
      <c r="AF7359" s="33"/>
      <c r="AG7359" s="33"/>
      <c r="AH7359" s="33"/>
      <c r="AI7359" s="33"/>
      <c r="AJ7359" s="33"/>
      <c r="AK7359" s="33"/>
      <c r="AL7359" s="33"/>
      <c r="AM7359" s="33"/>
      <c r="AN7359" s="33"/>
      <c r="AO7359" s="33"/>
      <c r="AP7359" s="34"/>
      <c r="AQ7359" s="34"/>
      <c r="AR7359" s="28"/>
      <c r="AS7359" s="29"/>
      <c r="AT7359" s="29"/>
      <c r="AU7359" s="29"/>
      <c r="AV7359" s="402"/>
      <c r="AW7359" s="402"/>
      <c r="AX7359" s="402"/>
      <c r="AY7359" s="402"/>
      <c r="AZ7359" s="402"/>
      <c r="BA7359" s="402"/>
      <c r="BB7359" s="402"/>
      <c r="BC7359" s="402"/>
      <c r="BD7359" s="402"/>
      <c r="BE7359" s="402"/>
      <c r="BF7359" s="402"/>
      <c r="BG7359" s="402"/>
      <c r="BH7359" s="402"/>
      <c r="BI7359" s="402"/>
      <c r="BJ7359" s="402"/>
      <c r="BK7359" s="402"/>
      <c r="BL7359" s="402"/>
      <c r="BM7359" s="402"/>
      <c r="BN7359" s="402"/>
      <c r="BO7359" s="402"/>
      <c r="BP7359" s="402"/>
      <c r="BQ7359" s="402"/>
      <c r="BR7359" s="402"/>
      <c r="BS7359" s="402"/>
      <c r="BT7359" s="402"/>
      <c r="BU7359" s="402"/>
      <c r="BV7359" s="402"/>
      <c r="BW7359" s="402"/>
      <c r="BX7359" s="402"/>
      <c r="BY7359" s="402"/>
      <c r="BZ7359" s="402"/>
      <c r="CA7359" s="402"/>
      <c r="CB7359" s="402"/>
      <c r="CC7359" s="402"/>
      <c r="CD7359" s="402"/>
      <c r="CE7359" s="402"/>
      <c r="CF7359" s="402"/>
      <c r="CG7359" s="402"/>
      <c r="CH7359" s="402"/>
      <c r="CI7359" s="402"/>
      <c r="CJ7359" s="402"/>
      <c r="CK7359" s="402"/>
      <c r="CL7359" s="402"/>
      <c r="CM7359" s="402"/>
      <c r="CN7359" s="402"/>
      <c r="CO7359" s="402"/>
      <c r="CP7359" s="402"/>
      <c r="CQ7359" s="402"/>
      <c r="CR7359" s="402"/>
      <c r="CS7359" s="402"/>
      <c r="CT7359" s="402"/>
      <c r="CU7359" s="402"/>
      <c r="CV7359" s="402"/>
      <c r="CW7359" s="402"/>
      <c r="CX7359" s="402"/>
      <c r="CY7359" s="402"/>
      <c r="CZ7359" s="402"/>
      <c r="DA7359" s="402"/>
      <c r="DB7359" s="402"/>
      <c r="DC7359" s="402"/>
      <c r="DD7359" s="402"/>
      <c r="DE7359" s="402"/>
      <c r="DF7359" s="402"/>
      <c r="DG7359" s="402"/>
      <c r="DH7359" s="402"/>
      <c r="DI7359" s="402"/>
      <c r="DJ7359" s="402"/>
      <c r="DK7359" s="402"/>
      <c r="DL7359" s="402"/>
      <c r="DM7359" s="402"/>
      <c r="DN7359" s="402"/>
      <c r="DO7359" s="402"/>
      <c r="DP7359" s="402"/>
      <c r="DQ7359" s="402"/>
      <c r="DR7359" s="402"/>
      <c r="DS7359" s="402"/>
      <c r="DT7359" s="402"/>
      <c r="DU7359" s="402"/>
      <c r="DV7359" s="402"/>
      <c r="DW7359" s="402"/>
      <c r="DX7359" s="402"/>
      <c r="DY7359" s="402"/>
      <c r="DZ7359" s="402"/>
      <c r="EA7359" s="402"/>
      <c r="EB7359" s="402"/>
      <c r="EC7359" s="402"/>
      <c r="ED7359" s="402"/>
      <c r="EE7359" s="402"/>
      <c r="EF7359" s="402"/>
      <c r="EG7359" s="402"/>
      <c r="EH7359" s="402"/>
      <c r="EI7359" s="402"/>
      <c r="EJ7359" s="402"/>
      <c r="EK7359" s="402"/>
      <c r="EL7359" s="402"/>
      <c r="EM7359" s="402"/>
      <c r="EN7359" s="402"/>
      <c r="EO7359" s="402"/>
      <c r="EP7359" s="402"/>
      <c r="EQ7359" s="402"/>
      <c r="ER7359" s="402"/>
      <c r="ES7359" s="402"/>
      <c r="ET7359" s="402"/>
      <c r="EU7359" s="402"/>
      <c r="EV7359" s="402"/>
      <c r="EW7359" s="402"/>
      <c r="EX7359" s="402"/>
      <c r="EY7359" s="402"/>
      <c r="EZ7359" s="402"/>
      <c r="FA7359" s="402"/>
      <c r="FB7359" s="402"/>
      <c r="FC7359" s="402"/>
      <c r="FD7359" s="402"/>
      <c r="FE7359" s="402"/>
      <c r="FF7359" s="402"/>
      <c r="FG7359" s="402"/>
      <c r="FH7359" s="402"/>
      <c r="FI7359" s="402"/>
      <c r="FJ7359" s="402"/>
      <c r="FK7359" s="402"/>
      <c r="FL7359" s="402"/>
      <c r="FM7359" s="402"/>
      <c r="FN7359" s="402"/>
      <c r="FO7359" s="402"/>
      <c r="FP7359" s="402"/>
      <c r="FQ7359" s="402"/>
      <c r="FR7359" s="402"/>
      <c r="FS7359" s="402"/>
      <c r="FT7359" s="402"/>
      <c r="FU7359" s="402"/>
      <c r="FV7359" s="402"/>
      <c r="FW7359" s="402"/>
      <c r="FX7359" s="402"/>
      <c r="FY7359" s="402"/>
      <c r="FZ7359" s="402"/>
      <c r="GA7359" s="402"/>
      <c r="GB7359" s="402"/>
      <c r="GC7359" s="402"/>
      <c r="GD7359" s="402"/>
      <c r="GE7359" s="402"/>
      <c r="GF7359" s="402"/>
      <c r="GG7359" s="402"/>
      <c r="GH7359" s="402"/>
      <c r="GI7359" s="402"/>
      <c r="GJ7359" s="402"/>
      <c r="GK7359" s="402"/>
      <c r="GL7359" s="402"/>
      <c r="GM7359" s="402"/>
      <c r="GN7359" s="402"/>
      <c r="GO7359" s="402"/>
      <c r="GP7359" s="402"/>
      <c r="GQ7359" s="402"/>
      <c r="GR7359" s="402"/>
      <c r="GS7359" s="402"/>
      <c r="GT7359" s="402"/>
      <c r="GU7359" s="402"/>
      <c r="GV7359" s="402"/>
      <c r="GW7359" s="402"/>
      <c r="GX7359" s="402"/>
      <c r="GY7359" s="402"/>
      <c r="GZ7359" s="402"/>
      <c r="HA7359" s="402"/>
      <c r="HB7359" s="402"/>
      <c r="HC7359" s="402"/>
      <c r="HD7359" s="402"/>
      <c r="HE7359" s="402"/>
      <c r="HF7359" s="402"/>
      <c r="HG7359" s="402"/>
      <c r="HH7359" s="402"/>
      <c r="HI7359" s="402"/>
      <c r="HJ7359" s="402"/>
      <c r="HK7359" s="402"/>
      <c r="HL7359" s="402"/>
      <c r="HM7359" s="402"/>
      <c r="HN7359" s="402"/>
      <c r="HO7359" s="402"/>
      <c r="HP7359" s="402"/>
      <c r="HQ7359" s="402"/>
      <c r="HR7359" s="402"/>
      <c r="HS7359" s="402"/>
      <c r="HT7359" s="402"/>
      <c r="HU7359" s="402"/>
      <c r="HV7359" s="402"/>
      <c r="HW7359" s="402"/>
      <c r="HX7359" s="402"/>
      <c r="HY7359" s="402"/>
      <c r="HZ7359" s="402"/>
      <c r="IA7359" s="402"/>
      <c r="IB7359" s="402"/>
      <c r="IC7359" s="402"/>
      <c r="ID7359" s="402"/>
      <c r="IE7359" s="402"/>
      <c r="IF7359" s="402"/>
      <c r="IG7359" s="402"/>
      <c r="IH7359" s="402"/>
      <c r="II7359" s="402"/>
      <c r="IJ7359" s="402"/>
      <c r="IK7359" s="402"/>
      <c r="IL7359" s="402"/>
      <c r="IM7359" s="402"/>
      <c r="IN7359" s="402"/>
      <c r="IO7359" s="402"/>
      <c r="IP7359" s="402"/>
      <c r="IQ7359" s="402"/>
      <c r="IR7359" s="402"/>
      <c r="IS7359" s="402"/>
      <c r="IT7359" s="402"/>
      <c r="IU7359" s="402"/>
      <c r="IV7359" s="402"/>
    </row>
    <row r="7360" spans="1:256" s="21" customFormat="1">
      <c r="A7360" s="12"/>
      <c r="B7360" s="9">
        <v>2</v>
      </c>
      <c r="C7360" s="9" t="s">
        <v>15</v>
      </c>
      <c r="D7360" s="81" t="s">
        <v>9</v>
      </c>
      <c r="E7360" s="405">
        <v>1363641500</v>
      </c>
      <c r="F7360" s="31">
        <f t="shared" ref="F7360:V7360" si="1174">SUM(F7361:F7396)</f>
        <v>58000000</v>
      </c>
      <c r="G7360" s="31">
        <f t="shared" si="1174"/>
        <v>56557250</v>
      </c>
      <c r="H7360" s="31">
        <f t="shared" si="1174"/>
        <v>56557250</v>
      </c>
      <c r="I7360" s="31">
        <f t="shared" si="1174"/>
        <v>0</v>
      </c>
      <c r="J7360" s="31">
        <f t="shared" si="1174"/>
        <v>0</v>
      </c>
      <c r="K7360" s="31">
        <f t="shared" si="1174"/>
        <v>0</v>
      </c>
      <c r="L7360" s="31">
        <f t="shared" si="1174"/>
        <v>0</v>
      </c>
      <c r="M7360" s="31">
        <f t="shared" si="1174"/>
        <v>0</v>
      </c>
      <c r="N7360" s="31">
        <f t="shared" si="1174"/>
        <v>0</v>
      </c>
      <c r="O7360" s="31">
        <f t="shared" si="1174"/>
        <v>0</v>
      </c>
      <c r="P7360" s="31">
        <f t="shared" si="1174"/>
        <v>0</v>
      </c>
      <c r="Q7360" s="31">
        <f t="shared" si="1174"/>
        <v>0</v>
      </c>
      <c r="R7360" s="31">
        <f t="shared" si="1174"/>
        <v>0</v>
      </c>
      <c r="S7360" s="31">
        <f t="shared" si="1174"/>
        <v>0</v>
      </c>
      <c r="T7360" s="31">
        <f t="shared" si="1174"/>
        <v>0</v>
      </c>
      <c r="U7360" s="31">
        <f t="shared" si="1174"/>
        <v>0</v>
      </c>
      <c r="V7360" s="31">
        <f t="shared" si="1174"/>
        <v>0</v>
      </c>
      <c r="W7360" s="31">
        <f>SUM(O7360:V7360)</f>
        <v>0</v>
      </c>
      <c r="X7360" s="31">
        <f>SUM(X7361:X7396)</f>
        <v>0</v>
      </c>
      <c r="Y7360" s="31">
        <f>H7360+I7360+J7360+K7360+L7360+M7360+N7360+W7360+X7360</f>
        <v>56557250</v>
      </c>
      <c r="Z7360" s="31">
        <f t="shared" ref="Z7360:AK7360" si="1175">SUM(Z7361:Z7396)</f>
        <v>0</v>
      </c>
      <c r="AA7360" s="31">
        <f t="shared" si="1175"/>
        <v>0</v>
      </c>
      <c r="AB7360" s="31">
        <f t="shared" si="1175"/>
        <v>0</v>
      </c>
      <c r="AC7360" s="31">
        <f t="shared" si="1175"/>
        <v>0</v>
      </c>
      <c r="AD7360" s="31">
        <f t="shared" si="1175"/>
        <v>0</v>
      </c>
      <c r="AE7360" s="31">
        <f t="shared" si="1175"/>
        <v>0</v>
      </c>
      <c r="AF7360" s="31">
        <f t="shared" si="1175"/>
        <v>0</v>
      </c>
      <c r="AG7360" s="31">
        <f t="shared" si="1175"/>
        <v>0</v>
      </c>
      <c r="AH7360" s="31">
        <f t="shared" si="1175"/>
        <v>0</v>
      </c>
      <c r="AI7360" s="31">
        <f t="shared" si="1175"/>
        <v>0</v>
      </c>
      <c r="AJ7360" s="31">
        <f t="shared" si="1175"/>
        <v>0</v>
      </c>
      <c r="AK7360" s="31">
        <f t="shared" si="1175"/>
        <v>500000</v>
      </c>
      <c r="AL7360" s="31">
        <f>SUM(AD7360:AK7360)</f>
        <v>500000</v>
      </c>
      <c r="AM7360" s="31">
        <f>SUM(AM7361:AM7396)</f>
        <v>0</v>
      </c>
      <c r="AN7360" s="31">
        <f>SUM(AN7361:AN7396)</f>
        <v>0</v>
      </c>
      <c r="AO7360" s="31">
        <f>Z7360+AA7360+AB7360+AC7360+AL7360+AM7360+AN7360</f>
        <v>500000</v>
      </c>
      <c r="AP7360" s="32">
        <f>E7360+Y7360-AO7360</f>
        <v>1419698750</v>
      </c>
      <c r="AQ7360" s="32"/>
      <c r="AR7360" s="28"/>
      <c r="AS7360" s="29">
        <f>E7360+H7360+I7360+J7360+K7360+L7360+M7360+N7360+W7360+X7360-Z7360-AB7360-AL7360-AC7360-AM7360-AN7360</f>
        <v>1419698750</v>
      </c>
      <c r="AT7360" s="29">
        <f>AP7360-AS7360</f>
        <v>0</v>
      </c>
      <c r="AU7360" s="29">
        <f>E7360</f>
        <v>1363641500</v>
      </c>
      <c r="AV7360" s="86">
        <f>AS7360-AU7360</f>
        <v>56057250</v>
      </c>
      <c r="AW7360" s="86">
        <f>Y7360-AO7360</f>
        <v>56057250</v>
      </c>
      <c r="AX7360" s="86">
        <f>AV7360-AW7360</f>
        <v>0</v>
      </c>
      <c r="AY7360" s="86"/>
      <c r="AZ7360" s="398"/>
      <c r="BA7360" s="86"/>
      <c r="BB7360" s="86"/>
      <c r="BC7360" s="86"/>
      <c r="BD7360" s="86"/>
      <c r="BE7360" s="86"/>
      <c r="BF7360" s="86"/>
      <c r="BG7360" s="86"/>
      <c r="BH7360" s="86"/>
      <c r="BI7360" s="86"/>
      <c r="BJ7360" s="86"/>
      <c r="BK7360" s="86"/>
      <c r="BL7360" s="86"/>
      <c r="BM7360" s="86"/>
      <c r="BN7360" s="86"/>
      <c r="BO7360" s="86"/>
      <c r="BP7360" s="86"/>
      <c r="BQ7360" s="86"/>
      <c r="BR7360" s="86"/>
      <c r="BS7360" s="86"/>
      <c r="BT7360" s="86"/>
      <c r="BU7360" s="86"/>
      <c r="BV7360" s="86"/>
      <c r="BW7360" s="86"/>
      <c r="BX7360" s="86"/>
      <c r="BY7360" s="86"/>
      <c r="BZ7360" s="86"/>
      <c r="CA7360" s="86"/>
      <c r="CB7360" s="86"/>
      <c r="CC7360" s="86"/>
      <c r="CD7360" s="86"/>
      <c r="CE7360" s="86"/>
      <c r="CF7360" s="86"/>
      <c r="CG7360" s="86"/>
      <c r="CH7360" s="86"/>
      <c r="CI7360" s="86"/>
      <c r="CJ7360" s="86"/>
      <c r="CK7360" s="86"/>
      <c r="CL7360" s="86"/>
      <c r="CM7360" s="86"/>
      <c r="CN7360" s="86"/>
      <c r="CO7360" s="86"/>
      <c r="CP7360" s="86"/>
      <c r="CQ7360" s="86"/>
      <c r="CR7360" s="86"/>
      <c r="CS7360" s="86"/>
      <c r="CT7360" s="86"/>
      <c r="CU7360" s="86"/>
      <c r="CV7360" s="86"/>
      <c r="CW7360" s="86"/>
      <c r="CX7360" s="86"/>
      <c r="CY7360" s="86"/>
      <c r="CZ7360" s="86"/>
      <c r="DA7360" s="86"/>
      <c r="DB7360" s="86"/>
      <c r="DC7360" s="86"/>
      <c r="DD7360" s="86"/>
      <c r="DE7360" s="86"/>
      <c r="DF7360" s="86"/>
      <c r="DG7360" s="86"/>
      <c r="DH7360" s="86"/>
      <c r="DI7360" s="86"/>
      <c r="DJ7360" s="86"/>
      <c r="DK7360" s="86"/>
      <c r="DL7360" s="86"/>
      <c r="DM7360" s="86"/>
      <c r="DN7360" s="86"/>
      <c r="DO7360" s="86"/>
      <c r="DP7360" s="86"/>
      <c r="DQ7360" s="86"/>
      <c r="DR7360" s="86"/>
      <c r="DS7360" s="86"/>
      <c r="DT7360" s="86"/>
      <c r="DU7360" s="86"/>
      <c r="DV7360" s="86"/>
      <c r="DW7360" s="86"/>
      <c r="DX7360" s="86"/>
      <c r="DY7360" s="86"/>
      <c r="DZ7360" s="86"/>
      <c r="EA7360" s="86"/>
      <c r="EB7360" s="86"/>
      <c r="EC7360" s="86"/>
      <c r="ED7360" s="86"/>
      <c r="EE7360" s="86"/>
      <c r="EF7360" s="86"/>
      <c r="EG7360" s="86"/>
      <c r="EH7360" s="86"/>
      <c r="EI7360" s="86"/>
      <c r="EJ7360" s="86"/>
      <c r="EK7360" s="86"/>
      <c r="EL7360" s="86"/>
      <c r="EM7360" s="86"/>
      <c r="EN7360" s="86"/>
      <c r="EO7360" s="86"/>
      <c r="EP7360" s="86"/>
      <c r="EQ7360" s="86"/>
      <c r="ER7360" s="86"/>
      <c r="ES7360" s="86"/>
      <c r="ET7360" s="86"/>
      <c r="EU7360" s="86"/>
      <c r="EV7360" s="86"/>
      <c r="EW7360" s="86"/>
      <c r="EX7360" s="86"/>
      <c r="EY7360" s="86"/>
      <c r="EZ7360" s="86"/>
      <c r="FA7360" s="86"/>
      <c r="FB7360" s="86"/>
      <c r="FC7360" s="86"/>
      <c r="FD7360" s="86"/>
      <c r="FE7360" s="86"/>
      <c r="FF7360" s="86"/>
      <c r="FG7360" s="86"/>
      <c r="FH7360" s="86"/>
      <c r="FI7360" s="86"/>
      <c r="FJ7360" s="86"/>
      <c r="FK7360" s="86"/>
      <c r="FL7360" s="86"/>
      <c r="FM7360" s="86"/>
      <c r="FN7360" s="86"/>
      <c r="FO7360" s="86"/>
      <c r="FP7360" s="86"/>
      <c r="FQ7360" s="86"/>
      <c r="FR7360" s="86"/>
      <c r="FS7360" s="86"/>
      <c r="FT7360" s="86"/>
      <c r="FU7360" s="86"/>
      <c r="FV7360" s="86"/>
      <c r="FW7360" s="86"/>
      <c r="FX7360" s="86"/>
      <c r="FY7360" s="86"/>
      <c r="FZ7360" s="86"/>
      <c r="GA7360" s="86"/>
      <c r="GB7360" s="86"/>
      <c r="GC7360" s="86"/>
      <c r="GD7360" s="86"/>
      <c r="GE7360" s="86"/>
      <c r="GF7360" s="86"/>
      <c r="GG7360" s="86"/>
      <c r="GH7360" s="86"/>
      <c r="GI7360" s="86"/>
      <c r="GJ7360" s="86"/>
      <c r="GK7360" s="86"/>
      <c r="GL7360" s="86"/>
      <c r="GM7360" s="86"/>
      <c r="GN7360" s="86"/>
      <c r="GO7360" s="86"/>
      <c r="GP7360" s="86"/>
      <c r="GQ7360" s="86"/>
      <c r="GR7360" s="86"/>
      <c r="GS7360" s="86"/>
      <c r="GT7360" s="86"/>
      <c r="GU7360" s="86"/>
      <c r="GV7360" s="86"/>
      <c r="GW7360" s="86"/>
      <c r="GX7360" s="86"/>
      <c r="GY7360" s="86"/>
      <c r="GZ7360" s="86"/>
      <c r="HA7360" s="86"/>
      <c r="HB7360" s="86"/>
      <c r="HC7360" s="86"/>
      <c r="HD7360" s="86"/>
      <c r="HE7360" s="86"/>
      <c r="HF7360" s="86"/>
      <c r="HG7360" s="86"/>
      <c r="HH7360" s="86"/>
      <c r="HI7360" s="86"/>
      <c r="HJ7360" s="86"/>
      <c r="HK7360" s="86"/>
      <c r="HL7360" s="86"/>
      <c r="HM7360" s="86"/>
      <c r="HN7360" s="86"/>
      <c r="HO7360" s="86"/>
      <c r="HP7360" s="86"/>
      <c r="HQ7360" s="86"/>
      <c r="HR7360" s="86"/>
      <c r="HS7360" s="86"/>
      <c r="HT7360" s="86"/>
      <c r="HU7360" s="86"/>
      <c r="HV7360" s="86"/>
      <c r="HW7360" s="86"/>
      <c r="HX7360" s="86"/>
      <c r="HY7360" s="86"/>
      <c r="HZ7360" s="86"/>
      <c r="IA7360" s="86"/>
      <c r="IB7360" s="86"/>
      <c r="IC7360" s="86"/>
      <c r="ID7360" s="86"/>
      <c r="IE7360" s="86"/>
      <c r="IF7360" s="86"/>
      <c r="IG7360" s="86"/>
      <c r="IH7360" s="86"/>
      <c r="II7360" s="86"/>
      <c r="IJ7360" s="86"/>
      <c r="IK7360" s="86"/>
      <c r="IL7360" s="86"/>
      <c r="IM7360" s="86"/>
      <c r="IN7360" s="86"/>
      <c r="IO7360" s="86"/>
      <c r="IP7360" s="86"/>
      <c r="IQ7360" s="86"/>
      <c r="IR7360" s="86"/>
      <c r="IS7360" s="86"/>
      <c r="IT7360" s="86"/>
      <c r="IU7360" s="86"/>
      <c r="IV7360" s="86"/>
    </row>
    <row r="7361" spans="1:47" s="402" customFormat="1">
      <c r="A7361" s="13"/>
      <c r="B7361" s="8"/>
      <c r="C7361" s="8"/>
      <c r="D7361" s="240"/>
      <c r="E7361" s="266"/>
      <c r="F7361" s="321"/>
      <c r="G7361" s="282"/>
      <c r="H7361" s="283"/>
      <c r="I7361" s="33"/>
      <c r="J7361" s="33"/>
      <c r="K7361" s="33"/>
      <c r="L7361" s="33"/>
      <c r="M7361" s="33"/>
      <c r="N7361" s="33"/>
      <c r="O7361" s="33"/>
      <c r="P7361" s="33"/>
      <c r="Q7361" s="33"/>
      <c r="R7361" s="33"/>
      <c r="S7361" s="33"/>
      <c r="T7361" s="33"/>
      <c r="U7361" s="33"/>
      <c r="V7361" s="33"/>
      <c r="W7361" s="33"/>
      <c r="X7361" s="282"/>
      <c r="Y7361" s="33"/>
      <c r="Z7361" s="284"/>
      <c r="AA7361" s="284"/>
      <c r="AB7361" s="33"/>
      <c r="AC7361" s="33"/>
      <c r="AD7361" s="33"/>
      <c r="AE7361" s="33"/>
      <c r="AF7361" s="33"/>
      <c r="AG7361" s="33"/>
      <c r="AH7361" s="33"/>
      <c r="AI7361" s="33"/>
      <c r="AJ7361" s="33"/>
      <c r="AK7361" s="33"/>
      <c r="AL7361" s="33"/>
      <c r="AM7361" s="33"/>
      <c r="AN7361" s="33"/>
      <c r="AO7361" s="33"/>
      <c r="AP7361" s="34"/>
      <c r="AQ7361" s="34"/>
      <c r="AR7361" s="28"/>
      <c r="AS7361" s="29"/>
      <c r="AT7361" s="29"/>
      <c r="AU7361" s="29"/>
    </row>
    <row r="7362" spans="1:47" s="480" customFormat="1">
      <c r="A7362" s="13"/>
      <c r="B7362" s="8"/>
      <c r="C7362" s="8"/>
      <c r="D7362" s="240"/>
      <c r="E7362" s="266"/>
      <c r="F7362" s="321"/>
      <c r="G7362" s="282"/>
      <c r="H7362" s="283"/>
      <c r="I7362" s="33"/>
      <c r="J7362" s="33"/>
      <c r="K7362" s="33"/>
      <c r="L7362" s="33"/>
      <c r="M7362" s="33"/>
      <c r="N7362" s="33"/>
      <c r="O7362" s="33"/>
      <c r="P7362" s="33"/>
      <c r="Q7362" s="33"/>
      <c r="R7362" s="33"/>
      <c r="S7362" s="33"/>
      <c r="T7362" s="33"/>
      <c r="U7362" s="33"/>
      <c r="V7362" s="33"/>
      <c r="W7362" s="33"/>
      <c r="X7362" s="282"/>
      <c r="Y7362" s="33"/>
      <c r="Z7362" s="284"/>
      <c r="AA7362" s="284"/>
      <c r="AB7362" s="33"/>
      <c r="AC7362" s="33"/>
      <c r="AD7362" s="33"/>
      <c r="AE7362" s="33"/>
      <c r="AF7362" s="33"/>
      <c r="AG7362" s="33"/>
      <c r="AH7362" s="33"/>
      <c r="AI7362" s="33"/>
      <c r="AJ7362" s="33"/>
      <c r="AK7362" s="33"/>
      <c r="AL7362" s="33"/>
      <c r="AM7362" s="33"/>
      <c r="AN7362" s="33"/>
      <c r="AO7362" s="33"/>
      <c r="AP7362" s="34"/>
      <c r="AQ7362" s="34"/>
      <c r="AR7362" s="28"/>
      <c r="AS7362" s="29"/>
      <c r="AT7362" s="29"/>
      <c r="AU7362" s="29"/>
    </row>
    <row r="7363" spans="1:47" s="480" customFormat="1">
      <c r="A7363" s="13"/>
      <c r="B7363" s="8"/>
      <c r="C7363" s="83">
        <v>223</v>
      </c>
      <c r="D7363" s="375" t="s">
        <v>171</v>
      </c>
      <c r="E7363" s="266"/>
      <c r="F7363" s="321"/>
      <c r="G7363" s="282"/>
      <c r="H7363" s="283"/>
      <c r="I7363" s="33"/>
      <c r="J7363" s="33"/>
      <c r="K7363" s="33"/>
      <c r="L7363" s="33"/>
      <c r="M7363" s="33"/>
      <c r="N7363" s="33"/>
      <c r="O7363" s="33"/>
      <c r="P7363" s="33"/>
      <c r="Q7363" s="33"/>
      <c r="R7363" s="33"/>
      <c r="S7363" s="33"/>
      <c r="T7363" s="33"/>
      <c r="U7363" s="33"/>
      <c r="V7363" s="33"/>
      <c r="W7363" s="33"/>
      <c r="X7363" s="282"/>
      <c r="Y7363" s="33"/>
      <c r="Z7363" s="284"/>
      <c r="AA7363" s="284"/>
      <c r="AB7363" s="33"/>
      <c r="AC7363" s="33"/>
      <c r="AD7363" s="33"/>
      <c r="AE7363" s="33"/>
      <c r="AF7363" s="33"/>
      <c r="AG7363" s="33"/>
      <c r="AH7363" s="33"/>
      <c r="AI7363" s="33"/>
      <c r="AJ7363" s="33"/>
      <c r="AK7363" s="33"/>
      <c r="AL7363" s="33"/>
      <c r="AM7363" s="33"/>
      <c r="AN7363" s="33"/>
      <c r="AO7363" s="33"/>
      <c r="AP7363" s="34"/>
      <c r="AQ7363" s="34"/>
      <c r="AR7363" s="28"/>
      <c r="AS7363" s="29"/>
      <c r="AT7363" s="29"/>
      <c r="AU7363" s="29"/>
    </row>
    <row r="7364" spans="1:47" s="480" customFormat="1">
      <c r="A7364" s="13"/>
      <c r="B7364" s="8"/>
      <c r="C7364" s="8"/>
      <c r="D7364" s="472" t="s">
        <v>173</v>
      </c>
      <c r="E7364" s="266"/>
      <c r="F7364" s="321"/>
      <c r="G7364" s="282"/>
      <c r="H7364" s="283"/>
      <c r="I7364" s="33"/>
      <c r="J7364" s="33"/>
      <c r="K7364" s="33"/>
      <c r="L7364" s="33"/>
      <c r="M7364" s="33"/>
      <c r="N7364" s="33"/>
      <c r="O7364" s="33"/>
      <c r="P7364" s="33"/>
      <c r="Q7364" s="33"/>
      <c r="R7364" s="33"/>
      <c r="S7364" s="33"/>
      <c r="T7364" s="33"/>
      <c r="U7364" s="33"/>
      <c r="V7364" s="33"/>
      <c r="W7364" s="33"/>
      <c r="X7364" s="282"/>
      <c r="Y7364" s="33"/>
      <c r="Z7364" s="284"/>
      <c r="AA7364" s="284"/>
      <c r="AB7364" s="33"/>
      <c r="AC7364" s="33"/>
      <c r="AD7364" s="33"/>
      <c r="AE7364" s="33"/>
      <c r="AF7364" s="33"/>
      <c r="AG7364" s="33"/>
      <c r="AH7364" s="33"/>
      <c r="AI7364" s="33"/>
      <c r="AJ7364" s="33"/>
      <c r="AK7364" s="33"/>
      <c r="AL7364" s="33"/>
      <c r="AM7364" s="33"/>
      <c r="AN7364" s="33"/>
      <c r="AO7364" s="33"/>
      <c r="AP7364" s="34"/>
      <c r="AQ7364" s="34"/>
      <c r="AR7364" s="28"/>
      <c r="AS7364" s="29"/>
      <c r="AT7364" s="29"/>
      <c r="AU7364" s="29"/>
    </row>
    <row r="7365" spans="1:47" s="480" customFormat="1">
      <c r="A7365" s="13"/>
      <c r="B7365" s="8"/>
      <c r="C7365" s="8"/>
      <c r="D7365" s="473" t="s">
        <v>174</v>
      </c>
      <c r="E7365" s="321"/>
      <c r="F7365" s="261"/>
      <c r="G7365" s="282"/>
      <c r="H7365" s="283"/>
      <c r="I7365" s="33"/>
      <c r="J7365" s="33"/>
      <c r="K7365" s="33"/>
      <c r="L7365" s="33"/>
      <c r="M7365" s="33"/>
      <c r="N7365" s="33"/>
      <c r="O7365" s="33"/>
      <c r="P7365" s="33"/>
      <c r="Q7365" s="33"/>
      <c r="R7365" s="33"/>
      <c r="S7365" s="33"/>
      <c r="T7365" s="33"/>
      <c r="U7365" s="33"/>
      <c r="V7365" s="33"/>
      <c r="W7365" s="33"/>
      <c r="X7365" s="282"/>
      <c r="Y7365" s="33"/>
      <c r="Z7365" s="284"/>
      <c r="AA7365" s="284"/>
      <c r="AB7365" s="33"/>
      <c r="AC7365" s="33"/>
      <c r="AD7365" s="33"/>
      <c r="AE7365" s="33"/>
      <c r="AF7365" s="33"/>
      <c r="AG7365" s="33"/>
      <c r="AH7365" s="33"/>
      <c r="AI7365" s="33"/>
      <c r="AJ7365" s="33"/>
      <c r="AK7365" s="33"/>
      <c r="AL7365" s="33"/>
      <c r="AM7365" s="33"/>
      <c r="AN7365" s="33"/>
      <c r="AO7365" s="33"/>
      <c r="AP7365" s="34"/>
      <c r="AQ7365" s="34"/>
      <c r="AR7365" s="28"/>
      <c r="AS7365" s="29"/>
      <c r="AT7365" s="29"/>
      <c r="AU7365" s="29"/>
    </row>
    <row r="7366" spans="1:47" s="480" customFormat="1">
      <c r="A7366" s="13"/>
      <c r="B7366" s="8"/>
      <c r="C7366" s="8"/>
      <c r="D7366" s="345" t="s">
        <v>204</v>
      </c>
      <c r="E7366" s="266"/>
      <c r="F7366" s="261">
        <v>8000000</v>
      </c>
      <c r="G7366" s="282">
        <f>SUM(H7367:H7368)</f>
        <v>7972250</v>
      </c>
      <c r="H7366" s="283"/>
      <c r="I7366" s="33"/>
      <c r="J7366" s="33"/>
      <c r="K7366" s="33"/>
      <c r="L7366" s="33"/>
      <c r="M7366" s="33"/>
      <c r="N7366" s="33"/>
      <c r="O7366" s="33"/>
      <c r="P7366" s="33"/>
      <c r="Q7366" s="33"/>
      <c r="R7366" s="33"/>
      <c r="S7366" s="33"/>
      <c r="T7366" s="33"/>
      <c r="U7366" s="33"/>
      <c r="V7366" s="33"/>
      <c r="W7366" s="33"/>
      <c r="X7366" s="282"/>
      <c r="Y7366" s="33"/>
      <c r="Z7366" s="284"/>
      <c r="AA7366" s="284"/>
      <c r="AB7366" s="33"/>
      <c r="AC7366" s="33"/>
      <c r="AD7366" s="33"/>
      <c r="AE7366" s="33"/>
      <c r="AF7366" s="33"/>
      <c r="AG7366" s="33"/>
      <c r="AH7366" s="33"/>
      <c r="AI7366" s="33"/>
      <c r="AJ7366" s="33"/>
      <c r="AK7366" s="33"/>
      <c r="AL7366" s="33"/>
      <c r="AM7366" s="33"/>
      <c r="AN7366" s="33"/>
      <c r="AO7366" s="33"/>
      <c r="AP7366" s="34"/>
      <c r="AQ7366" s="34"/>
      <c r="AR7366" s="28"/>
      <c r="AS7366" s="29"/>
      <c r="AT7366" s="29"/>
      <c r="AU7366" s="29"/>
    </row>
    <row r="7367" spans="1:47" s="531" customFormat="1">
      <c r="A7367" s="13"/>
      <c r="B7367" s="8"/>
      <c r="C7367" s="8"/>
      <c r="D7367" s="344" t="s">
        <v>1772</v>
      </c>
      <c r="E7367" s="266"/>
      <c r="F7367" s="261"/>
      <c r="G7367" s="282"/>
      <c r="H7367" s="283">
        <v>4961750</v>
      </c>
      <c r="I7367" s="33"/>
      <c r="J7367" s="33"/>
      <c r="K7367" s="33"/>
      <c r="L7367" s="33"/>
      <c r="M7367" s="33"/>
      <c r="N7367" s="33"/>
      <c r="O7367" s="33"/>
      <c r="P7367" s="33"/>
      <c r="Q7367" s="33"/>
      <c r="R7367" s="33"/>
      <c r="S7367" s="33"/>
      <c r="T7367" s="33"/>
      <c r="U7367" s="33"/>
      <c r="V7367" s="33"/>
      <c r="W7367" s="33"/>
      <c r="X7367" s="282"/>
      <c r="Y7367" s="33"/>
      <c r="Z7367" s="284"/>
      <c r="AA7367" s="284"/>
      <c r="AB7367" s="33"/>
      <c r="AC7367" s="33"/>
      <c r="AD7367" s="33"/>
      <c r="AE7367" s="33"/>
      <c r="AF7367" s="33"/>
      <c r="AG7367" s="33"/>
      <c r="AH7367" s="33"/>
      <c r="AI7367" s="33"/>
      <c r="AJ7367" s="33"/>
      <c r="AK7367" s="33"/>
      <c r="AL7367" s="33"/>
      <c r="AM7367" s="33"/>
      <c r="AN7367" s="33"/>
      <c r="AO7367" s="33"/>
      <c r="AP7367" s="34"/>
      <c r="AQ7367" s="34"/>
      <c r="AR7367" s="28"/>
      <c r="AS7367" s="29"/>
      <c r="AT7367" s="29"/>
      <c r="AU7367" s="29"/>
    </row>
    <row r="7368" spans="1:47" s="531" customFormat="1">
      <c r="A7368" s="13"/>
      <c r="B7368" s="8"/>
      <c r="C7368" s="8"/>
      <c r="D7368" s="344" t="s">
        <v>1773</v>
      </c>
      <c r="E7368" s="266"/>
      <c r="F7368" s="261"/>
      <c r="G7368" s="282"/>
      <c r="H7368" s="283">
        <v>3010500</v>
      </c>
      <c r="I7368" s="33"/>
      <c r="J7368" s="33"/>
      <c r="K7368" s="33"/>
      <c r="L7368" s="33"/>
      <c r="M7368" s="33"/>
      <c r="N7368" s="33"/>
      <c r="O7368" s="33"/>
      <c r="P7368" s="33"/>
      <c r="Q7368" s="33"/>
      <c r="R7368" s="33"/>
      <c r="S7368" s="33"/>
      <c r="T7368" s="33"/>
      <c r="U7368" s="33"/>
      <c r="V7368" s="33"/>
      <c r="W7368" s="33"/>
      <c r="X7368" s="282"/>
      <c r="Y7368" s="33"/>
      <c r="Z7368" s="284"/>
      <c r="AA7368" s="284"/>
      <c r="AB7368" s="33"/>
      <c r="AC7368" s="33"/>
      <c r="AD7368" s="33"/>
      <c r="AE7368" s="33"/>
      <c r="AF7368" s="33"/>
      <c r="AG7368" s="33"/>
      <c r="AH7368" s="33"/>
      <c r="AI7368" s="33"/>
      <c r="AJ7368" s="33"/>
      <c r="AK7368" s="33"/>
      <c r="AL7368" s="33"/>
      <c r="AM7368" s="33"/>
      <c r="AN7368" s="33"/>
      <c r="AO7368" s="33"/>
      <c r="AP7368" s="34"/>
      <c r="AQ7368" s="34"/>
      <c r="AR7368" s="28"/>
      <c r="AS7368" s="29"/>
      <c r="AT7368" s="29"/>
      <c r="AU7368" s="29"/>
    </row>
    <row r="7369" spans="1:47" s="480" customFormat="1">
      <c r="A7369" s="13"/>
      <c r="B7369" s="8"/>
      <c r="C7369" s="8"/>
      <c r="D7369" s="473" t="s">
        <v>188</v>
      </c>
      <c r="E7369" s="321"/>
      <c r="F7369" s="261"/>
      <c r="G7369" s="282"/>
      <c r="H7369" s="283"/>
      <c r="I7369" s="33"/>
      <c r="J7369" s="33"/>
      <c r="K7369" s="33"/>
      <c r="L7369" s="33"/>
      <c r="M7369" s="33"/>
      <c r="N7369" s="33"/>
      <c r="O7369" s="33"/>
      <c r="P7369" s="33"/>
      <c r="Q7369" s="33"/>
      <c r="R7369" s="33"/>
      <c r="S7369" s="33"/>
      <c r="T7369" s="33"/>
      <c r="U7369" s="33"/>
      <c r="V7369" s="33"/>
      <c r="W7369" s="33"/>
      <c r="X7369" s="282"/>
      <c r="Y7369" s="33"/>
      <c r="Z7369" s="284"/>
      <c r="AA7369" s="284"/>
      <c r="AB7369" s="33"/>
      <c r="AC7369" s="33"/>
      <c r="AD7369" s="33"/>
      <c r="AE7369" s="33"/>
      <c r="AF7369" s="33"/>
      <c r="AG7369" s="33"/>
      <c r="AH7369" s="33"/>
      <c r="AI7369" s="33"/>
      <c r="AJ7369" s="33"/>
      <c r="AK7369" s="33"/>
      <c r="AL7369" s="33"/>
      <c r="AM7369" s="33"/>
      <c r="AN7369" s="33"/>
      <c r="AO7369" s="33"/>
      <c r="AP7369" s="34"/>
      <c r="AQ7369" s="34"/>
      <c r="AR7369" s="28"/>
      <c r="AS7369" s="29"/>
      <c r="AT7369" s="29"/>
      <c r="AU7369" s="29"/>
    </row>
    <row r="7370" spans="1:47" s="480" customFormat="1">
      <c r="A7370" s="13"/>
      <c r="B7370" s="8"/>
      <c r="C7370" s="8"/>
      <c r="D7370" s="345" t="s">
        <v>189</v>
      </c>
      <c r="E7370" s="266"/>
      <c r="F7370" s="261">
        <v>22500000</v>
      </c>
      <c r="G7370" s="282">
        <f>SUM(H7371:H7373)</f>
        <v>22300000</v>
      </c>
      <c r="H7370" s="283"/>
      <c r="I7370" s="33"/>
      <c r="J7370" s="33"/>
      <c r="K7370" s="33"/>
      <c r="L7370" s="33"/>
      <c r="M7370" s="33"/>
      <c r="N7370" s="33"/>
      <c r="O7370" s="33"/>
      <c r="P7370" s="33"/>
      <c r="Q7370" s="33"/>
      <c r="R7370" s="33"/>
      <c r="S7370" s="33"/>
      <c r="T7370" s="33"/>
      <c r="U7370" s="33"/>
      <c r="V7370" s="33"/>
      <c r="W7370" s="33"/>
      <c r="X7370" s="282"/>
      <c r="Y7370" s="33"/>
      <c r="Z7370" s="284"/>
      <c r="AA7370" s="284"/>
      <c r="AB7370" s="33"/>
      <c r="AC7370" s="33"/>
      <c r="AD7370" s="33"/>
      <c r="AE7370" s="33"/>
      <c r="AF7370" s="33"/>
      <c r="AG7370" s="33"/>
      <c r="AH7370" s="33"/>
      <c r="AI7370" s="33"/>
      <c r="AJ7370" s="33"/>
      <c r="AK7370" s="33"/>
      <c r="AL7370" s="33"/>
      <c r="AM7370" s="33"/>
      <c r="AN7370" s="33"/>
      <c r="AO7370" s="33"/>
      <c r="AP7370" s="34"/>
      <c r="AQ7370" s="34"/>
      <c r="AR7370" s="28"/>
      <c r="AS7370" s="29"/>
      <c r="AT7370" s="29"/>
      <c r="AU7370" s="29"/>
    </row>
    <row r="7371" spans="1:47" s="531" customFormat="1">
      <c r="A7371" s="13"/>
      <c r="B7371" s="8"/>
      <c r="C7371" s="8"/>
      <c r="D7371" s="344" t="s">
        <v>1774</v>
      </c>
      <c r="E7371" s="266"/>
      <c r="F7371" s="261"/>
      <c r="G7371" s="282"/>
      <c r="H7371" s="283">
        <v>7100000</v>
      </c>
      <c r="I7371" s="33"/>
      <c r="J7371" s="33"/>
      <c r="K7371" s="33"/>
      <c r="L7371" s="33"/>
      <c r="M7371" s="33"/>
      <c r="N7371" s="33"/>
      <c r="O7371" s="33"/>
      <c r="P7371" s="33"/>
      <c r="Q7371" s="33"/>
      <c r="R7371" s="33"/>
      <c r="S7371" s="33"/>
      <c r="T7371" s="33"/>
      <c r="U7371" s="33"/>
      <c r="V7371" s="33"/>
      <c r="W7371" s="33"/>
      <c r="X7371" s="282"/>
      <c r="Y7371" s="33"/>
      <c r="Z7371" s="284"/>
      <c r="AA7371" s="284"/>
      <c r="AB7371" s="33"/>
      <c r="AC7371" s="33"/>
      <c r="AD7371" s="33"/>
      <c r="AE7371" s="33"/>
      <c r="AF7371" s="33"/>
      <c r="AG7371" s="33"/>
      <c r="AH7371" s="33"/>
      <c r="AI7371" s="33"/>
      <c r="AJ7371" s="33"/>
      <c r="AK7371" s="33"/>
      <c r="AL7371" s="33"/>
      <c r="AM7371" s="33"/>
      <c r="AN7371" s="33"/>
      <c r="AO7371" s="33"/>
      <c r="AP7371" s="34"/>
      <c r="AQ7371" s="34"/>
      <c r="AR7371" s="28"/>
      <c r="AS7371" s="29"/>
      <c r="AT7371" s="29"/>
      <c r="AU7371" s="29"/>
    </row>
    <row r="7372" spans="1:47" s="531" customFormat="1">
      <c r="A7372" s="13"/>
      <c r="B7372" s="8"/>
      <c r="C7372" s="8"/>
      <c r="D7372" s="344" t="s">
        <v>1775</v>
      </c>
      <c r="E7372" s="266"/>
      <c r="F7372" s="261"/>
      <c r="G7372" s="282"/>
      <c r="H7372" s="283">
        <v>6500000</v>
      </c>
      <c r="I7372" s="33"/>
      <c r="J7372" s="33"/>
      <c r="K7372" s="33"/>
      <c r="L7372" s="33"/>
      <c r="M7372" s="33"/>
      <c r="N7372" s="33"/>
      <c r="O7372" s="33"/>
      <c r="P7372" s="33"/>
      <c r="Q7372" s="33"/>
      <c r="R7372" s="33"/>
      <c r="S7372" s="33"/>
      <c r="T7372" s="33"/>
      <c r="U7372" s="33"/>
      <c r="V7372" s="33"/>
      <c r="W7372" s="33"/>
      <c r="X7372" s="282"/>
      <c r="Y7372" s="33"/>
      <c r="Z7372" s="284"/>
      <c r="AA7372" s="284"/>
      <c r="AB7372" s="33"/>
      <c r="AC7372" s="33"/>
      <c r="AD7372" s="33"/>
      <c r="AE7372" s="33"/>
      <c r="AF7372" s="33"/>
      <c r="AG7372" s="33"/>
      <c r="AH7372" s="33"/>
      <c r="AI7372" s="33"/>
      <c r="AJ7372" s="33"/>
      <c r="AK7372" s="33"/>
      <c r="AL7372" s="33"/>
      <c r="AM7372" s="33"/>
      <c r="AN7372" s="33"/>
      <c r="AO7372" s="33"/>
      <c r="AP7372" s="34"/>
      <c r="AQ7372" s="34"/>
      <c r="AR7372" s="28"/>
      <c r="AS7372" s="29"/>
      <c r="AT7372" s="29"/>
      <c r="AU7372" s="29"/>
    </row>
    <row r="7373" spans="1:47" s="531" customFormat="1">
      <c r="A7373" s="13"/>
      <c r="B7373" s="8"/>
      <c r="C7373" s="8"/>
      <c r="D7373" s="344" t="s">
        <v>1776</v>
      </c>
      <c r="E7373" s="266"/>
      <c r="F7373" s="261"/>
      <c r="G7373" s="282"/>
      <c r="H7373" s="283">
        <v>8700000</v>
      </c>
      <c r="I7373" s="33"/>
      <c r="J7373" s="33"/>
      <c r="K7373" s="33"/>
      <c r="L7373" s="33"/>
      <c r="M7373" s="33"/>
      <c r="N7373" s="33"/>
      <c r="O7373" s="33"/>
      <c r="P7373" s="33"/>
      <c r="Q7373" s="33"/>
      <c r="R7373" s="33"/>
      <c r="S7373" s="33"/>
      <c r="T7373" s="33"/>
      <c r="U7373" s="33"/>
      <c r="V7373" s="33"/>
      <c r="W7373" s="33"/>
      <c r="X7373" s="282"/>
      <c r="Y7373" s="33"/>
      <c r="Z7373" s="284"/>
      <c r="AA7373" s="284"/>
      <c r="AB7373" s="33"/>
      <c r="AC7373" s="33"/>
      <c r="AD7373" s="33"/>
      <c r="AE7373" s="33"/>
      <c r="AF7373" s="33"/>
      <c r="AG7373" s="33"/>
      <c r="AH7373" s="33"/>
      <c r="AI7373" s="33"/>
      <c r="AJ7373" s="33"/>
      <c r="AK7373" s="33"/>
      <c r="AL7373" s="33"/>
      <c r="AM7373" s="33"/>
      <c r="AN7373" s="33"/>
      <c r="AO7373" s="33"/>
      <c r="AP7373" s="34"/>
      <c r="AQ7373" s="34"/>
      <c r="AR7373" s="28"/>
      <c r="AS7373" s="29"/>
      <c r="AT7373" s="29"/>
      <c r="AU7373" s="29"/>
    </row>
    <row r="7374" spans="1:47" s="480" customFormat="1">
      <c r="A7374" s="13"/>
      <c r="B7374" s="8"/>
      <c r="C7374" s="8"/>
      <c r="D7374" s="345" t="s">
        <v>218</v>
      </c>
      <c r="E7374" s="266"/>
      <c r="F7374" s="261">
        <v>7000000</v>
      </c>
      <c r="G7374" s="282">
        <f>SUM(H7375)</f>
        <v>6900000</v>
      </c>
      <c r="H7374" s="283"/>
      <c r="I7374" s="33"/>
      <c r="J7374" s="33"/>
      <c r="K7374" s="33"/>
      <c r="L7374" s="33"/>
      <c r="M7374" s="33"/>
      <c r="N7374" s="33"/>
      <c r="O7374" s="33"/>
      <c r="P7374" s="33"/>
      <c r="Q7374" s="33"/>
      <c r="R7374" s="33"/>
      <c r="S7374" s="33"/>
      <c r="T7374" s="33"/>
      <c r="U7374" s="33"/>
      <c r="V7374" s="33"/>
      <c r="W7374" s="33"/>
      <c r="X7374" s="282"/>
      <c r="Y7374" s="33"/>
      <c r="Z7374" s="284"/>
      <c r="AA7374" s="284"/>
      <c r="AB7374" s="33"/>
      <c r="AC7374" s="33"/>
      <c r="AD7374" s="33"/>
      <c r="AE7374" s="33"/>
      <c r="AF7374" s="33"/>
      <c r="AG7374" s="33"/>
      <c r="AH7374" s="33"/>
      <c r="AI7374" s="33"/>
      <c r="AJ7374" s="33"/>
      <c r="AK7374" s="33"/>
      <c r="AL7374" s="33"/>
      <c r="AM7374" s="33"/>
      <c r="AN7374" s="33"/>
      <c r="AO7374" s="33"/>
      <c r="AP7374" s="34"/>
      <c r="AQ7374" s="34"/>
      <c r="AR7374" s="28"/>
      <c r="AS7374" s="29"/>
      <c r="AT7374" s="29"/>
      <c r="AU7374" s="29"/>
    </row>
    <row r="7375" spans="1:47" s="531" customFormat="1">
      <c r="A7375" s="13"/>
      <c r="B7375" s="8"/>
      <c r="C7375" s="8"/>
      <c r="D7375" s="344" t="s">
        <v>1777</v>
      </c>
      <c r="E7375" s="266"/>
      <c r="F7375" s="261"/>
      <c r="G7375" s="282"/>
      <c r="H7375" s="283">
        <v>6900000</v>
      </c>
      <c r="I7375" s="33"/>
      <c r="J7375" s="33"/>
      <c r="K7375" s="33"/>
      <c r="L7375" s="33"/>
      <c r="M7375" s="33"/>
      <c r="N7375" s="33"/>
      <c r="O7375" s="33"/>
      <c r="P7375" s="33"/>
      <c r="Q7375" s="33"/>
      <c r="R7375" s="33"/>
      <c r="S7375" s="33"/>
      <c r="T7375" s="33"/>
      <c r="U7375" s="33"/>
      <c r="V7375" s="33"/>
      <c r="W7375" s="33"/>
      <c r="X7375" s="282"/>
      <c r="Y7375" s="33"/>
      <c r="Z7375" s="284"/>
      <c r="AA7375" s="284"/>
      <c r="AB7375" s="33"/>
      <c r="AC7375" s="33"/>
      <c r="AD7375" s="33"/>
      <c r="AE7375" s="33"/>
      <c r="AF7375" s="33"/>
      <c r="AG7375" s="33"/>
      <c r="AH7375" s="33"/>
      <c r="AI7375" s="33"/>
      <c r="AJ7375" s="33"/>
      <c r="AK7375" s="33"/>
      <c r="AL7375" s="33"/>
      <c r="AM7375" s="33"/>
      <c r="AN7375" s="33"/>
      <c r="AO7375" s="33"/>
      <c r="AP7375" s="34"/>
      <c r="AQ7375" s="34"/>
      <c r="AR7375" s="28"/>
      <c r="AS7375" s="29"/>
      <c r="AT7375" s="29"/>
      <c r="AU7375" s="29"/>
    </row>
    <row r="7376" spans="1:47" s="480" customFormat="1">
      <c r="A7376" s="13"/>
      <c r="B7376" s="8"/>
      <c r="C7376" s="8"/>
      <c r="D7376" s="344" t="s">
        <v>190</v>
      </c>
      <c r="E7376" s="266"/>
      <c r="F7376" s="261">
        <v>4000000</v>
      </c>
      <c r="G7376" s="282">
        <f>SUM(H7377:H7378)</f>
        <v>4000000</v>
      </c>
      <c r="H7376" s="283"/>
      <c r="I7376" s="33"/>
      <c r="J7376" s="33"/>
      <c r="K7376" s="33"/>
      <c r="L7376" s="33"/>
      <c r="M7376" s="33"/>
      <c r="N7376" s="33"/>
      <c r="O7376" s="33"/>
      <c r="P7376" s="33"/>
      <c r="Q7376" s="33"/>
      <c r="R7376" s="33"/>
      <c r="S7376" s="33"/>
      <c r="T7376" s="33"/>
      <c r="U7376" s="33"/>
      <c r="V7376" s="33"/>
      <c r="W7376" s="33"/>
      <c r="X7376" s="282"/>
      <c r="Y7376" s="33"/>
      <c r="Z7376" s="284"/>
      <c r="AA7376" s="284"/>
      <c r="AB7376" s="33"/>
      <c r="AC7376" s="33"/>
      <c r="AD7376" s="33"/>
      <c r="AE7376" s="33"/>
      <c r="AF7376" s="33"/>
      <c r="AG7376" s="33"/>
      <c r="AH7376" s="33"/>
      <c r="AI7376" s="33"/>
      <c r="AJ7376" s="33"/>
      <c r="AK7376" s="33"/>
      <c r="AL7376" s="33"/>
      <c r="AM7376" s="33"/>
      <c r="AN7376" s="33"/>
      <c r="AO7376" s="33"/>
      <c r="AP7376" s="34"/>
      <c r="AQ7376" s="34"/>
      <c r="AR7376" s="28"/>
      <c r="AS7376" s="29"/>
      <c r="AT7376" s="29"/>
      <c r="AU7376" s="29"/>
    </row>
    <row r="7377" spans="1:47" s="531" customFormat="1">
      <c r="A7377" s="13"/>
      <c r="B7377" s="8"/>
      <c r="C7377" s="8"/>
      <c r="D7377" s="344" t="s">
        <v>1778</v>
      </c>
      <c r="E7377" s="266"/>
      <c r="F7377" s="261"/>
      <c r="G7377" s="282"/>
      <c r="H7377" s="283">
        <v>2350000</v>
      </c>
      <c r="I7377" s="33"/>
      <c r="J7377" s="33"/>
      <c r="K7377" s="33"/>
      <c r="L7377" s="33"/>
      <c r="M7377" s="33"/>
      <c r="N7377" s="33"/>
      <c r="O7377" s="33"/>
      <c r="P7377" s="33"/>
      <c r="Q7377" s="33"/>
      <c r="R7377" s="33"/>
      <c r="S7377" s="33"/>
      <c r="T7377" s="33"/>
      <c r="U7377" s="33"/>
      <c r="V7377" s="33"/>
      <c r="W7377" s="33"/>
      <c r="X7377" s="282"/>
      <c r="Y7377" s="33"/>
      <c r="Z7377" s="284"/>
      <c r="AA7377" s="284"/>
      <c r="AB7377" s="33"/>
      <c r="AC7377" s="33"/>
      <c r="AD7377" s="33"/>
      <c r="AE7377" s="33"/>
      <c r="AF7377" s="33"/>
      <c r="AG7377" s="33"/>
      <c r="AH7377" s="33"/>
      <c r="AI7377" s="33"/>
      <c r="AJ7377" s="33"/>
      <c r="AK7377" s="33"/>
      <c r="AL7377" s="33"/>
      <c r="AM7377" s="33"/>
      <c r="AN7377" s="33"/>
      <c r="AO7377" s="33"/>
      <c r="AP7377" s="34"/>
      <c r="AQ7377" s="34"/>
      <c r="AR7377" s="28"/>
      <c r="AS7377" s="29"/>
      <c r="AT7377" s="29"/>
      <c r="AU7377" s="29"/>
    </row>
    <row r="7378" spans="1:47" s="531" customFormat="1">
      <c r="A7378" s="13"/>
      <c r="B7378" s="8"/>
      <c r="C7378" s="8"/>
      <c r="D7378" s="344" t="s">
        <v>1779</v>
      </c>
      <c r="E7378" s="266"/>
      <c r="F7378" s="261"/>
      <c r="G7378" s="282"/>
      <c r="H7378" s="283">
        <v>1650000</v>
      </c>
      <c r="I7378" s="33"/>
      <c r="J7378" s="33"/>
      <c r="K7378" s="33"/>
      <c r="L7378" s="33"/>
      <c r="M7378" s="33"/>
      <c r="N7378" s="33"/>
      <c r="O7378" s="33"/>
      <c r="P7378" s="33"/>
      <c r="Q7378" s="33"/>
      <c r="R7378" s="33"/>
      <c r="S7378" s="33"/>
      <c r="T7378" s="33"/>
      <c r="U7378" s="33"/>
      <c r="V7378" s="33"/>
      <c r="W7378" s="33"/>
      <c r="X7378" s="282"/>
      <c r="Y7378" s="33"/>
      <c r="Z7378" s="284"/>
      <c r="AA7378" s="284"/>
      <c r="AB7378" s="33"/>
      <c r="AC7378" s="33"/>
      <c r="AD7378" s="33"/>
      <c r="AE7378" s="33"/>
      <c r="AF7378" s="33"/>
      <c r="AG7378" s="33"/>
      <c r="AH7378" s="33"/>
      <c r="AI7378" s="33"/>
      <c r="AJ7378" s="33"/>
      <c r="AK7378" s="33"/>
      <c r="AL7378" s="33"/>
      <c r="AM7378" s="33"/>
      <c r="AN7378" s="33"/>
      <c r="AO7378" s="33"/>
      <c r="AP7378" s="34"/>
      <c r="AQ7378" s="34"/>
      <c r="AR7378" s="28"/>
      <c r="AS7378" s="29"/>
      <c r="AT7378" s="29"/>
      <c r="AU7378" s="29"/>
    </row>
    <row r="7379" spans="1:47" s="480" customFormat="1">
      <c r="A7379" s="13"/>
      <c r="B7379" s="8"/>
      <c r="C7379" s="8"/>
      <c r="D7379" s="473" t="s">
        <v>176</v>
      </c>
      <c r="E7379" s="321"/>
      <c r="F7379" s="261"/>
      <c r="G7379" s="282"/>
      <c r="H7379" s="283"/>
      <c r="I7379" s="33"/>
      <c r="J7379" s="33"/>
      <c r="K7379" s="33"/>
      <c r="L7379" s="33"/>
      <c r="M7379" s="33"/>
      <c r="N7379" s="33"/>
      <c r="O7379" s="33"/>
      <c r="P7379" s="33"/>
      <c r="Q7379" s="33"/>
      <c r="R7379" s="33"/>
      <c r="S7379" s="33"/>
      <c r="T7379" s="33"/>
      <c r="U7379" s="33"/>
      <c r="V7379" s="33"/>
      <c r="W7379" s="33"/>
      <c r="X7379" s="282"/>
      <c r="Y7379" s="33"/>
      <c r="Z7379" s="284"/>
      <c r="AA7379" s="284"/>
      <c r="AB7379" s="33"/>
      <c r="AC7379" s="33"/>
      <c r="AD7379" s="33"/>
      <c r="AE7379" s="33"/>
      <c r="AF7379" s="33"/>
      <c r="AG7379" s="33"/>
      <c r="AH7379" s="33"/>
      <c r="AI7379" s="33"/>
      <c r="AJ7379" s="33"/>
      <c r="AK7379" s="33"/>
      <c r="AL7379" s="33"/>
      <c r="AM7379" s="33"/>
      <c r="AN7379" s="33"/>
      <c r="AO7379" s="33"/>
      <c r="AP7379" s="34"/>
      <c r="AQ7379" s="34"/>
      <c r="AR7379" s="28"/>
      <c r="AS7379" s="29"/>
      <c r="AT7379" s="29"/>
      <c r="AU7379" s="29"/>
    </row>
    <row r="7380" spans="1:47" s="480" customFormat="1">
      <c r="A7380" s="13"/>
      <c r="B7380" s="8"/>
      <c r="C7380" s="8"/>
      <c r="D7380" s="344" t="s">
        <v>1780</v>
      </c>
      <c r="E7380" s="266"/>
      <c r="F7380" s="261">
        <v>8500000</v>
      </c>
      <c r="G7380" s="282">
        <f>SUM(H7380)</f>
        <v>7395000</v>
      </c>
      <c r="H7380" s="283">
        <v>7395000</v>
      </c>
      <c r="I7380" s="33"/>
      <c r="J7380" s="33"/>
      <c r="K7380" s="33"/>
      <c r="L7380" s="33"/>
      <c r="M7380" s="33"/>
      <c r="N7380" s="33"/>
      <c r="O7380" s="33"/>
      <c r="P7380" s="33"/>
      <c r="Q7380" s="33"/>
      <c r="R7380" s="33"/>
      <c r="S7380" s="33"/>
      <c r="T7380" s="33"/>
      <c r="U7380" s="33"/>
      <c r="V7380" s="33"/>
      <c r="W7380" s="33"/>
      <c r="X7380" s="282"/>
      <c r="Y7380" s="33"/>
      <c r="Z7380" s="284"/>
      <c r="AA7380" s="284"/>
      <c r="AB7380" s="33"/>
      <c r="AC7380" s="33"/>
      <c r="AD7380" s="33"/>
      <c r="AE7380" s="33"/>
      <c r="AF7380" s="33"/>
      <c r="AG7380" s="33"/>
      <c r="AH7380" s="33"/>
      <c r="AI7380" s="33"/>
      <c r="AJ7380" s="33"/>
      <c r="AK7380" s="33"/>
      <c r="AL7380" s="33"/>
      <c r="AM7380" s="33"/>
      <c r="AN7380" s="33"/>
      <c r="AO7380" s="33"/>
      <c r="AP7380" s="34"/>
      <c r="AQ7380" s="34"/>
      <c r="AR7380" s="28"/>
      <c r="AS7380" s="29"/>
      <c r="AT7380" s="29"/>
      <c r="AU7380" s="29"/>
    </row>
    <row r="7381" spans="1:47" s="480" customFormat="1">
      <c r="A7381" s="13"/>
      <c r="B7381" s="8"/>
      <c r="C7381" s="8"/>
      <c r="D7381" s="240"/>
      <c r="E7381" s="266"/>
      <c r="F7381" s="321"/>
      <c r="G7381" s="282"/>
      <c r="H7381" s="283"/>
      <c r="I7381" s="33"/>
      <c r="J7381" s="33"/>
      <c r="K7381" s="33"/>
      <c r="L7381" s="33"/>
      <c r="M7381" s="33"/>
      <c r="N7381" s="33"/>
      <c r="O7381" s="33"/>
      <c r="P7381" s="33"/>
      <c r="Q7381" s="33"/>
      <c r="R7381" s="33"/>
      <c r="S7381" s="33"/>
      <c r="T7381" s="33"/>
      <c r="U7381" s="33"/>
      <c r="V7381" s="33"/>
      <c r="W7381" s="33"/>
      <c r="X7381" s="282"/>
      <c r="Y7381" s="33"/>
      <c r="Z7381" s="284"/>
      <c r="AA7381" s="284"/>
      <c r="AB7381" s="33"/>
      <c r="AC7381" s="33"/>
      <c r="AD7381" s="33"/>
      <c r="AE7381" s="33"/>
      <c r="AF7381" s="33"/>
      <c r="AG7381" s="33"/>
      <c r="AH7381" s="33"/>
      <c r="AI7381" s="33"/>
      <c r="AJ7381" s="33"/>
      <c r="AK7381" s="33"/>
      <c r="AL7381" s="33"/>
      <c r="AM7381" s="33"/>
      <c r="AN7381" s="33"/>
      <c r="AO7381" s="33"/>
      <c r="AP7381" s="34"/>
      <c r="AQ7381" s="34"/>
      <c r="AR7381" s="28"/>
      <c r="AS7381" s="29"/>
      <c r="AT7381" s="29"/>
      <c r="AU7381" s="29"/>
    </row>
    <row r="7382" spans="1:47" s="480" customFormat="1">
      <c r="A7382" s="13"/>
      <c r="B7382" s="8"/>
      <c r="C7382" s="8"/>
      <c r="D7382" s="240"/>
      <c r="E7382" s="266"/>
      <c r="F7382" s="321"/>
      <c r="G7382" s="282"/>
      <c r="H7382" s="283"/>
      <c r="I7382" s="33"/>
      <c r="J7382" s="33"/>
      <c r="K7382" s="33"/>
      <c r="L7382" s="33"/>
      <c r="M7382" s="33"/>
      <c r="N7382" s="33"/>
      <c r="O7382" s="33"/>
      <c r="P7382" s="33"/>
      <c r="Q7382" s="33"/>
      <c r="R7382" s="33"/>
      <c r="S7382" s="33"/>
      <c r="T7382" s="33"/>
      <c r="U7382" s="33"/>
      <c r="V7382" s="33"/>
      <c r="W7382" s="33"/>
      <c r="X7382" s="282"/>
      <c r="Y7382" s="33"/>
      <c r="Z7382" s="284"/>
      <c r="AA7382" s="284"/>
      <c r="AB7382" s="33"/>
      <c r="AC7382" s="33"/>
      <c r="AD7382" s="33"/>
      <c r="AE7382" s="33"/>
      <c r="AF7382" s="33"/>
      <c r="AG7382" s="33"/>
      <c r="AH7382" s="33"/>
      <c r="AI7382" s="33"/>
      <c r="AJ7382" s="33"/>
      <c r="AK7382" s="33"/>
      <c r="AL7382" s="33"/>
      <c r="AM7382" s="33"/>
      <c r="AN7382" s="33"/>
      <c r="AO7382" s="33"/>
      <c r="AP7382" s="34"/>
      <c r="AQ7382" s="34"/>
      <c r="AR7382" s="28"/>
      <c r="AS7382" s="29"/>
      <c r="AT7382" s="29"/>
      <c r="AU7382" s="29"/>
    </row>
    <row r="7383" spans="1:47" s="480" customFormat="1">
      <c r="A7383" s="13"/>
      <c r="B7383" s="8"/>
      <c r="C7383" s="83">
        <v>224</v>
      </c>
      <c r="D7383" s="375" t="s">
        <v>171</v>
      </c>
      <c r="E7383" s="266"/>
      <c r="F7383" s="321"/>
      <c r="G7383" s="282"/>
      <c r="H7383" s="283"/>
      <c r="I7383" s="33"/>
      <c r="J7383" s="33"/>
      <c r="K7383" s="33"/>
      <c r="L7383" s="33"/>
      <c r="M7383" s="33"/>
      <c r="N7383" s="33"/>
      <c r="O7383" s="33"/>
      <c r="P7383" s="33"/>
      <c r="Q7383" s="33"/>
      <c r="R7383" s="33"/>
      <c r="S7383" s="33"/>
      <c r="T7383" s="33"/>
      <c r="U7383" s="33"/>
      <c r="V7383" s="33"/>
      <c r="W7383" s="33"/>
      <c r="X7383" s="282"/>
      <c r="Y7383" s="33"/>
      <c r="Z7383" s="284"/>
      <c r="AA7383" s="284"/>
      <c r="AB7383" s="33"/>
      <c r="AC7383" s="33"/>
      <c r="AD7383" s="33"/>
      <c r="AE7383" s="33"/>
      <c r="AF7383" s="33"/>
      <c r="AG7383" s="33"/>
      <c r="AH7383" s="33"/>
      <c r="AI7383" s="33"/>
      <c r="AJ7383" s="33"/>
      <c r="AK7383" s="33"/>
      <c r="AL7383" s="33"/>
      <c r="AM7383" s="33"/>
      <c r="AN7383" s="33"/>
      <c r="AO7383" s="33"/>
      <c r="AP7383" s="34"/>
      <c r="AQ7383" s="34"/>
      <c r="AR7383" s="28"/>
      <c r="AS7383" s="29"/>
      <c r="AT7383" s="29"/>
      <c r="AU7383" s="29"/>
    </row>
    <row r="7384" spans="1:47" s="480" customFormat="1">
      <c r="A7384" s="13"/>
      <c r="B7384" s="8"/>
      <c r="C7384" s="8"/>
      <c r="D7384" s="472" t="s">
        <v>184</v>
      </c>
      <c r="E7384" s="266"/>
      <c r="F7384" s="321"/>
      <c r="G7384" s="282"/>
      <c r="H7384" s="283"/>
      <c r="I7384" s="33"/>
      <c r="J7384" s="33"/>
      <c r="K7384" s="33"/>
      <c r="L7384" s="33"/>
      <c r="M7384" s="33"/>
      <c r="N7384" s="33"/>
      <c r="O7384" s="33"/>
      <c r="P7384" s="33"/>
      <c r="Q7384" s="33"/>
      <c r="R7384" s="33"/>
      <c r="S7384" s="33"/>
      <c r="T7384" s="33"/>
      <c r="U7384" s="33"/>
      <c r="V7384" s="33"/>
      <c r="W7384" s="33"/>
      <c r="X7384" s="282"/>
      <c r="Y7384" s="33"/>
      <c r="Z7384" s="284"/>
      <c r="AA7384" s="284"/>
      <c r="AB7384" s="33"/>
      <c r="AC7384" s="33"/>
      <c r="AD7384" s="33"/>
      <c r="AE7384" s="33"/>
      <c r="AF7384" s="33"/>
      <c r="AG7384" s="33"/>
      <c r="AH7384" s="33"/>
      <c r="AI7384" s="33"/>
      <c r="AJ7384" s="33"/>
      <c r="AK7384" s="33"/>
      <c r="AL7384" s="33"/>
      <c r="AM7384" s="33"/>
      <c r="AN7384" s="33"/>
      <c r="AO7384" s="33"/>
      <c r="AP7384" s="34"/>
      <c r="AQ7384" s="34"/>
      <c r="AR7384" s="28"/>
      <c r="AS7384" s="29"/>
      <c r="AT7384" s="29"/>
      <c r="AU7384" s="29"/>
    </row>
    <row r="7385" spans="1:47" s="480" customFormat="1">
      <c r="A7385" s="13"/>
      <c r="B7385" s="8"/>
      <c r="C7385" s="8"/>
      <c r="D7385" s="473" t="s">
        <v>174</v>
      </c>
      <c r="E7385" s="321"/>
      <c r="F7385" s="261">
        <v>2500000</v>
      </c>
      <c r="G7385" s="282"/>
      <c r="H7385" s="283"/>
      <c r="I7385" s="33"/>
      <c r="J7385" s="33"/>
      <c r="K7385" s="33"/>
      <c r="L7385" s="33"/>
      <c r="M7385" s="33"/>
      <c r="N7385" s="33"/>
      <c r="O7385" s="33"/>
      <c r="P7385" s="33"/>
      <c r="Q7385" s="33"/>
      <c r="R7385" s="33"/>
      <c r="S7385" s="33"/>
      <c r="T7385" s="33"/>
      <c r="U7385" s="33"/>
      <c r="V7385" s="33"/>
      <c r="W7385" s="33"/>
      <c r="X7385" s="282"/>
      <c r="Y7385" s="33"/>
      <c r="Z7385" s="284"/>
      <c r="AA7385" s="284"/>
      <c r="AB7385" s="33"/>
      <c r="AC7385" s="33"/>
      <c r="AD7385" s="33"/>
      <c r="AE7385" s="33"/>
      <c r="AF7385" s="33"/>
      <c r="AG7385" s="33"/>
      <c r="AH7385" s="33"/>
      <c r="AI7385" s="33"/>
      <c r="AJ7385" s="33"/>
      <c r="AK7385" s="33"/>
      <c r="AL7385" s="33"/>
      <c r="AM7385" s="33"/>
      <c r="AN7385" s="33"/>
      <c r="AO7385" s="33"/>
      <c r="AP7385" s="34"/>
      <c r="AQ7385" s="34"/>
      <c r="AR7385" s="28"/>
      <c r="AS7385" s="29"/>
      <c r="AT7385" s="29"/>
      <c r="AU7385" s="29"/>
    </row>
    <row r="7386" spans="1:47" s="480" customFormat="1">
      <c r="A7386" s="13"/>
      <c r="B7386" s="8"/>
      <c r="C7386" s="8"/>
      <c r="D7386" s="344" t="s">
        <v>1770</v>
      </c>
      <c r="E7386" s="266"/>
      <c r="F7386" s="261"/>
      <c r="G7386" s="282">
        <f>SUM(H7386)</f>
        <v>2490000</v>
      </c>
      <c r="H7386" s="283">
        <v>2490000</v>
      </c>
      <c r="I7386" s="33"/>
      <c r="J7386" s="33"/>
      <c r="K7386" s="33"/>
      <c r="L7386" s="33"/>
      <c r="M7386" s="33"/>
      <c r="N7386" s="33"/>
      <c r="O7386" s="33"/>
      <c r="P7386" s="33"/>
      <c r="Q7386" s="33"/>
      <c r="R7386" s="33"/>
      <c r="S7386" s="33"/>
      <c r="T7386" s="33"/>
      <c r="U7386" s="33"/>
      <c r="V7386" s="33"/>
      <c r="W7386" s="33"/>
      <c r="X7386" s="282"/>
      <c r="Y7386" s="33"/>
      <c r="Z7386" s="284"/>
      <c r="AA7386" s="284"/>
      <c r="AB7386" s="33"/>
      <c r="AC7386" s="33"/>
      <c r="AD7386" s="33"/>
      <c r="AE7386" s="33"/>
      <c r="AF7386" s="33"/>
      <c r="AG7386" s="33"/>
      <c r="AH7386" s="33"/>
      <c r="AI7386" s="33"/>
      <c r="AJ7386" s="33"/>
      <c r="AK7386" s="33"/>
      <c r="AL7386" s="33"/>
      <c r="AM7386" s="33"/>
      <c r="AN7386" s="33"/>
      <c r="AO7386" s="33"/>
      <c r="AP7386" s="34"/>
      <c r="AQ7386" s="34"/>
      <c r="AR7386" s="28"/>
      <c r="AS7386" s="29"/>
      <c r="AT7386" s="29"/>
      <c r="AU7386" s="29"/>
    </row>
    <row r="7387" spans="1:47" s="480" customFormat="1">
      <c r="A7387" s="13"/>
      <c r="B7387" s="8"/>
      <c r="C7387" s="8"/>
      <c r="D7387" s="473" t="s">
        <v>182</v>
      </c>
      <c r="E7387" s="321"/>
      <c r="F7387" s="261">
        <v>5000000</v>
      </c>
      <c r="G7387" s="282"/>
      <c r="H7387" s="283"/>
      <c r="I7387" s="33"/>
      <c r="J7387" s="33"/>
      <c r="K7387" s="33"/>
      <c r="L7387" s="33"/>
      <c r="M7387" s="33"/>
      <c r="N7387" s="33"/>
      <c r="O7387" s="33"/>
      <c r="P7387" s="33"/>
      <c r="Q7387" s="33"/>
      <c r="R7387" s="33"/>
      <c r="S7387" s="33"/>
      <c r="T7387" s="33"/>
      <c r="U7387" s="33"/>
      <c r="V7387" s="33"/>
      <c r="W7387" s="33"/>
      <c r="X7387" s="282"/>
      <c r="Y7387" s="33"/>
      <c r="Z7387" s="284"/>
      <c r="AA7387" s="284"/>
      <c r="AB7387" s="33"/>
      <c r="AC7387" s="33"/>
      <c r="AD7387" s="33"/>
      <c r="AE7387" s="33"/>
      <c r="AF7387" s="33"/>
      <c r="AG7387" s="33"/>
      <c r="AH7387" s="33"/>
      <c r="AI7387" s="33"/>
      <c r="AJ7387" s="33"/>
      <c r="AK7387" s="33"/>
      <c r="AL7387" s="33"/>
      <c r="AM7387" s="33"/>
      <c r="AN7387" s="33"/>
      <c r="AO7387" s="33"/>
      <c r="AP7387" s="34"/>
      <c r="AQ7387" s="34"/>
      <c r="AR7387" s="28"/>
      <c r="AS7387" s="29"/>
      <c r="AT7387" s="29"/>
      <c r="AU7387" s="29"/>
    </row>
    <row r="7388" spans="1:47" s="480" customFormat="1">
      <c r="A7388" s="13"/>
      <c r="B7388" s="8"/>
      <c r="C7388" s="8"/>
      <c r="D7388" s="344" t="s">
        <v>1771</v>
      </c>
      <c r="E7388" s="266"/>
      <c r="G7388" s="282">
        <f>SUM(H7388)</f>
        <v>5000000</v>
      </c>
      <c r="H7388" s="283">
        <v>5000000</v>
      </c>
      <c r="I7388" s="33"/>
      <c r="J7388" s="33"/>
      <c r="K7388" s="33"/>
      <c r="L7388" s="33"/>
      <c r="M7388" s="33"/>
      <c r="N7388" s="33"/>
      <c r="O7388" s="33"/>
      <c r="P7388" s="33"/>
      <c r="Q7388" s="33"/>
      <c r="R7388" s="33"/>
      <c r="S7388" s="33"/>
      <c r="T7388" s="33"/>
      <c r="U7388" s="33"/>
      <c r="V7388" s="33"/>
      <c r="W7388" s="33"/>
      <c r="X7388" s="282"/>
      <c r="Y7388" s="33"/>
      <c r="Z7388" s="284"/>
      <c r="AA7388" s="284"/>
      <c r="AB7388" s="33"/>
      <c r="AC7388" s="33"/>
      <c r="AD7388" s="33"/>
      <c r="AE7388" s="33"/>
      <c r="AF7388" s="33"/>
      <c r="AG7388" s="33"/>
      <c r="AH7388" s="33"/>
      <c r="AI7388" s="33"/>
      <c r="AJ7388" s="33"/>
      <c r="AK7388" s="33"/>
      <c r="AL7388" s="33"/>
      <c r="AM7388" s="33"/>
      <c r="AN7388" s="33"/>
      <c r="AO7388" s="33"/>
      <c r="AP7388" s="34"/>
      <c r="AQ7388" s="34"/>
      <c r="AR7388" s="28"/>
      <c r="AS7388" s="29"/>
      <c r="AT7388" s="29"/>
      <c r="AU7388" s="29"/>
    </row>
    <row r="7389" spans="1:47" s="531" customFormat="1">
      <c r="A7389" s="13"/>
      <c r="B7389" s="8"/>
      <c r="C7389" s="8"/>
      <c r="D7389" s="473" t="s">
        <v>188</v>
      </c>
      <c r="E7389" s="321"/>
      <c r="F7389" s="261">
        <v>500000</v>
      </c>
      <c r="G7389" s="282"/>
      <c r="H7389" s="283"/>
      <c r="I7389" s="33"/>
      <c r="J7389" s="33"/>
      <c r="K7389" s="33"/>
      <c r="L7389" s="33"/>
      <c r="M7389" s="33"/>
      <c r="N7389" s="33"/>
      <c r="O7389" s="33"/>
      <c r="P7389" s="33"/>
      <c r="Q7389" s="33"/>
      <c r="R7389" s="33"/>
      <c r="S7389" s="33"/>
      <c r="T7389" s="33"/>
      <c r="U7389" s="33"/>
      <c r="V7389" s="33"/>
      <c r="W7389" s="33"/>
      <c r="X7389" s="282"/>
      <c r="Y7389" s="33"/>
      <c r="Z7389" s="284"/>
      <c r="AA7389" s="284"/>
      <c r="AB7389" s="33"/>
      <c r="AC7389" s="33"/>
      <c r="AD7389" s="33"/>
      <c r="AE7389" s="33"/>
      <c r="AF7389" s="33"/>
      <c r="AG7389" s="33"/>
      <c r="AH7389" s="33"/>
      <c r="AI7389" s="33"/>
      <c r="AJ7389" s="33"/>
      <c r="AK7389" s="33"/>
      <c r="AL7389" s="33"/>
      <c r="AM7389" s="33"/>
      <c r="AN7389" s="33"/>
      <c r="AO7389" s="33"/>
      <c r="AP7389" s="34"/>
      <c r="AQ7389" s="34"/>
      <c r="AR7389" s="28"/>
      <c r="AS7389" s="29"/>
      <c r="AT7389" s="29"/>
      <c r="AU7389" s="29"/>
    </row>
    <row r="7390" spans="1:47" s="531" customFormat="1" ht="15">
      <c r="A7390" s="13"/>
      <c r="B7390" s="8"/>
      <c r="C7390" s="8"/>
      <c r="D7390" s="506" t="s">
        <v>557</v>
      </c>
      <c r="E7390" s="337"/>
      <c r="F7390" s="261"/>
      <c r="G7390" s="282"/>
      <c r="H7390" s="283"/>
      <c r="I7390" s="33"/>
      <c r="J7390" s="33"/>
      <c r="K7390" s="33"/>
      <c r="L7390" s="33"/>
      <c r="M7390" s="33"/>
      <c r="N7390" s="33"/>
      <c r="O7390" s="33"/>
      <c r="P7390" s="33"/>
      <c r="Q7390" s="33"/>
      <c r="R7390" s="33"/>
      <c r="S7390" s="33"/>
      <c r="T7390" s="33"/>
      <c r="U7390" s="33"/>
      <c r="V7390" s="33"/>
      <c r="W7390" s="33"/>
      <c r="X7390" s="282"/>
      <c r="Y7390" s="33"/>
      <c r="Z7390" s="284"/>
      <c r="AA7390" s="284"/>
      <c r="AB7390" s="33"/>
      <c r="AC7390" s="33"/>
      <c r="AD7390" s="33"/>
      <c r="AE7390" s="33"/>
      <c r="AF7390" s="33"/>
      <c r="AG7390" s="33"/>
      <c r="AH7390" s="33"/>
      <c r="AI7390" s="33"/>
      <c r="AJ7390" s="33"/>
      <c r="AK7390" s="33"/>
      <c r="AL7390" s="33"/>
      <c r="AM7390" s="33"/>
      <c r="AN7390" s="33"/>
      <c r="AO7390" s="33"/>
      <c r="AP7390" s="34"/>
      <c r="AQ7390" s="34"/>
      <c r="AR7390" s="28"/>
      <c r="AS7390" s="29"/>
      <c r="AT7390" s="29"/>
      <c r="AU7390" s="29"/>
    </row>
    <row r="7391" spans="1:47" s="531" customFormat="1">
      <c r="A7391" s="13"/>
      <c r="B7391" s="8"/>
      <c r="C7391" s="8"/>
      <c r="D7391" s="344" t="s">
        <v>1769</v>
      </c>
      <c r="E7391" s="266"/>
      <c r="G7391" s="282">
        <f>SUM(H7391:H7392)</f>
        <v>500000</v>
      </c>
      <c r="H7391" s="283">
        <v>120000</v>
      </c>
      <c r="I7391" s="33"/>
      <c r="J7391" s="33"/>
      <c r="K7391" s="33"/>
      <c r="L7391" s="33"/>
      <c r="M7391" s="33"/>
      <c r="N7391" s="33"/>
      <c r="O7391" s="33"/>
      <c r="P7391" s="33"/>
      <c r="Q7391" s="33"/>
      <c r="R7391" s="33"/>
      <c r="S7391" s="33"/>
      <c r="T7391" s="33"/>
      <c r="U7391" s="33"/>
      <c r="V7391" s="33"/>
      <c r="W7391" s="33"/>
      <c r="X7391" s="282"/>
      <c r="Y7391" s="33"/>
      <c r="Z7391" s="284"/>
      <c r="AA7391" s="284"/>
      <c r="AB7391" s="33"/>
      <c r="AC7391" s="33"/>
      <c r="AD7391" s="33"/>
      <c r="AE7391" s="33"/>
      <c r="AF7391" s="33"/>
      <c r="AG7391" s="33"/>
      <c r="AH7391" s="33"/>
      <c r="AI7391" s="33"/>
      <c r="AJ7391" s="33"/>
      <c r="AK7391" s="33">
        <v>120000</v>
      </c>
      <c r="AL7391" s="33"/>
      <c r="AM7391" s="33"/>
      <c r="AN7391" s="33"/>
      <c r="AO7391" s="33"/>
      <c r="AP7391" s="34"/>
      <c r="AQ7391" s="34"/>
      <c r="AR7391" s="28"/>
      <c r="AS7391" s="29"/>
      <c r="AT7391" s="29"/>
      <c r="AU7391" s="29"/>
    </row>
    <row r="7392" spans="1:47" s="531" customFormat="1">
      <c r="A7392" s="13"/>
      <c r="B7392" s="8"/>
      <c r="C7392" s="8"/>
      <c r="D7392" s="344" t="s">
        <v>563</v>
      </c>
      <c r="E7392" s="266"/>
      <c r="F7392" s="261"/>
      <c r="G7392" s="282"/>
      <c r="H7392" s="283">
        <v>380000</v>
      </c>
      <c r="I7392" s="33"/>
      <c r="J7392" s="33"/>
      <c r="K7392" s="33"/>
      <c r="L7392" s="33"/>
      <c r="M7392" s="33"/>
      <c r="N7392" s="33"/>
      <c r="O7392" s="33"/>
      <c r="P7392" s="33"/>
      <c r="Q7392" s="33"/>
      <c r="R7392" s="33"/>
      <c r="S7392" s="33"/>
      <c r="T7392" s="33"/>
      <c r="U7392" s="33"/>
      <c r="V7392" s="33"/>
      <c r="W7392" s="33"/>
      <c r="X7392" s="282"/>
      <c r="Y7392" s="33"/>
      <c r="Z7392" s="284"/>
      <c r="AA7392" s="284"/>
      <c r="AB7392" s="33"/>
      <c r="AC7392" s="33"/>
      <c r="AD7392" s="33"/>
      <c r="AE7392" s="33"/>
      <c r="AF7392" s="33"/>
      <c r="AG7392" s="33"/>
      <c r="AH7392" s="33"/>
      <c r="AI7392" s="33"/>
      <c r="AJ7392" s="33"/>
      <c r="AK7392" s="33">
        <v>380000</v>
      </c>
      <c r="AL7392" s="33"/>
      <c r="AM7392" s="33"/>
      <c r="AN7392" s="33"/>
      <c r="AO7392" s="33"/>
      <c r="AP7392" s="34"/>
      <c r="AQ7392" s="34"/>
      <c r="AR7392" s="28"/>
      <c r="AS7392" s="29"/>
      <c r="AT7392" s="29"/>
      <c r="AU7392" s="29"/>
    </row>
    <row r="7393" spans="1:256" s="480" customFormat="1">
      <c r="A7393" s="13"/>
      <c r="B7393" s="8"/>
      <c r="C7393" s="8"/>
      <c r="D7393" s="240"/>
      <c r="E7393" s="266"/>
      <c r="F7393" s="321"/>
      <c r="G7393" s="282"/>
      <c r="H7393" s="283"/>
      <c r="I7393" s="33"/>
      <c r="J7393" s="33"/>
      <c r="K7393" s="33"/>
      <c r="L7393" s="33"/>
      <c r="M7393" s="33"/>
      <c r="N7393" s="33"/>
      <c r="O7393" s="33"/>
      <c r="P7393" s="33"/>
      <c r="Q7393" s="33"/>
      <c r="R7393" s="33"/>
      <c r="S7393" s="33"/>
      <c r="T7393" s="33"/>
      <c r="U7393" s="33"/>
      <c r="V7393" s="33"/>
      <c r="W7393" s="33"/>
      <c r="X7393" s="282"/>
      <c r="Y7393" s="33"/>
      <c r="Z7393" s="284"/>
      <c r="AA7393" s="284"/>
      <c r="AB7393" s="33"/>
      <c r="AC7393" s="33"/>
      <c r="AD7393" s="33"/>
      <c r="AE7393" s="33"/>
      <c r="AF7393" s="33"/>
      <c r="AG7393" s="33"/>
      <c r="AH7393" s="33"/>
      <c r="AI7393" s="33"/>
      <c r="AJ7393" s="33"/>
      <c r="AK7393" s="33"/>
      <c r="AL7393" s="33"/>
      <c r="AM7393" s="33"/>
      <c r="AN7393" s="33"/>
      <c r="AO7393" s="33"/>
      <c r="AP7393" s="34"/>
      <c r="AQ7393" s="34"/>
      <c r="AR7393" s="28"/>
      <c r="AS7393" s="29"/>
      <c r="AT7393" s="29"/>
      <c r="AU7393" s="29"/>
    </row>
    <row r="7394" spans="1:256" s="480" customFormat="1">
      <c r="A7394" s="13"/>
      <c r="B7394" s="8"/>
      <c r="C7394" s="8"/>
      <c r="D7394" s="240"/>
      <c r="E7394" s="266"/>
      <c r="F7394" s="321"/>
      <c r="G7394" s="282"/>
      <c r="H7394" s="283"/>
      <c r="I7394" s="33"/>
      <c r="J7394" s="33"/>
      <c r="K7394" s="33"/>
      <c r="L7394" s="33"/>
      <c r="M7394" s="33"/>
      <c r="N7394" s="33"/>
      <c r="O7394" s="33"/>
      <c r="P7394" s="33"/>
      <c r="Q7394" s="33"/>
      <c r="R7394" s="33"/>
      <c r="S7394" s="33"/>
      <c r="T7394" s="33"/>
      <c r="U7394" s="33"/>
      <c r="V7394" s="33"/>
      <c r="W7394" s="33"/>
      <c r="X7394" s="282"/>
      <c r="Y7394" s="33"/>
      <c r="Z7394" s="284"/>
      <c r="AA7394" s="284"/>
      <c r="AB7394" s="33"/>
      <c r="AC7394" s="33"/>
      <c r="AD7394" s="33"/>
      <c r="AE7394" s="33"/>
      <c r="AF7394" s="33"/>
      <c r="AG7394" s="33"/>
      <c r="AH7394" s="33"/>
      <c r="AI7394" s="33"/>
      <c r="AJ7394" s="33"/>
      <c r="AK7394" s="33"/>
      <c r="AL7394" s="33"/>
      <c r="AM7394" s="33"/>
      <c r="AN7394" s="33"/>
      <c r="AO7394" s="33"/>
      <c r="AP7394" s="34"/>
      <c r="AQ7394" s="34"/>
      <c r="AR7394" s="28"/>
      <c r="AS7394" s="29"/>
      <c r="AT7394" s="29"/>
      <c r="AU7394" s="29"/>
    </row>
    <row r="7395" spans="1:256" s="402" customFormat="1">
      <c r="A7395" s="13"/>
      <c r="B7395" s="8"/>
      <c r="C7395" s="8"/>
      <c r="D7395" s="240"/>
      <c r="E7395" s="33"/>
      <c r="F7395" s="321"/>
      <c r="G7395" s="282"/>
      <c r="H7395" s="283"/>
      <c r="I7395" s="33"/>
      <c r="J7395" s="33"/>
      <c r="K7395" s="33"/>
      <c r="L7395" s="33"/>
      <c r="M7395" s="33"/>
      <c r="N7395" s="33"/>
      <c r="O7395" s="33"/>
      <c r="P7395" s="33"/>
      <c r="Q7395" s="33"/>
      <c r="R7395" s="33"/>
      <c r="S7395" s="33"/>
      <c r="T7395" s="33"/>
      <c r="U7395" s="33"/>
      <c r="V7395" s="33"/>
      <c r="W7395" s="33"/>
      <c r="X7395" s="282"/>
      <c r="Y7395" s="33"/>
      <c r="Z7395" s="284"/>
      <c r="AA7395" s="284"/>
      <c r="AB7395" s="33"/>
      <c r="AC7395" s="33"/>
      <c r="AD7395" s="33"/>
      <c r="AE7395" s="33"/>
      <c r="AF7395" s="33"/>
      <c r="AG7395" s="33"/>
      <c r="AH7395" s="33"/>
      <c r="AI7395" s="33"/>
      <c r="AJ7395" s="33"/>
      <c r="AK7395" s="33"/>
      <c r="AL7395" s="33"/>
      <c r="AM7395" s="33"/>
      <c r="AN7395" s="33"/>
      <c r="AO7395" s="33"/>
      <c r="AP7395" s="34"/>
      <c r="AQ7395" s="34"/>
      <c r="AR7395" s="28"/>
      <c r="AS7395" s="29"/>
      <c r="AT7395" s="29"/>
      <c r="AU7395" s="29"/>
    </row>
    <row r="7396" spans="1:256" s="21" customFormat="1">
      <c r="A7396" s="10"/>
      <c r="B7396" s="8"/>
      <c r="C7396" s="8"/>
      <c r="D7396" s="82"/>
      <c r="E7396" s="404"/>
      <c r="F7396" s="69"/>
      <c r="G7396" s="71"/>
      <c r="H7396" s="72"/>
      <c r="I7396" s="69"/>
      <c r="J7396" s="69"/>
      <c r="K7396" s="69"/>
      <c r="L7396" s="69"/>
      <c r="M7396" s="69"/>
      <c r="N7396" s="69"/>
      <c r="O7396" s="69"/>
      <c r="P7396" s="69"/>
      <c r="Q7396" s="69"/>
      <c r="R7396" s="69"/>
      <c r="S7396" s="69"/>
      <c r="T7396" s="69"/>
      <c r="U7396" s="69"/>
      <c r="V7396" s="69"/>
      <c r="W7396" s="69"/>
      <c r="X7396" s="71"/>
      <c r="Y7396" s="69"/>
      <c r="Z7396" s="73"/>
      <c r="AA7396" s="73"/>
      <c r="AB7396" s="69"/>
      <c r="AC7396" s="69"/>
      <c r="AD7396" s="69"/>
      <c r="AE7396" s="69"/>
      <c r="AF7396" s="69"/>
      <c r="AG7396" s="69"/>
      <c r="AH7396" s="69"/>
      <c r="AI7396" s="69"/>
      <c r="AJ7396" s="69"/>
      <c r="AK7396" s="69"/>
      <c r="AL7396" s="69"/>
      <c r="AM7396" s="69"/>
      <c r="AN7396" s="69"/>
      <c r="AO7396" s="69"/>
      <c r="AP7396" s="70"/>
      <c r="AQ7396" s="70"/>
      <c r="AR7396" s="76"/>
      <c r="AS7396" s="60"/>
      <c r="AT7396" s="60"/>
      <c r="AU7396" s="60"/>
    </row>
    <row r="7397" spans="1:256" s="45" customFormat="1">
      <c r="A7397" s="12"/>
      <c r="B7397" s="9">
        <v>3</v>
      </c>
      <c r="C7397" s="9" t="s">
        <v>16</v>
      </c>
      <c r="D7397" s="81" t="s">
        <v>10</v>
      </c>
      <c r="E7397" s="405">
        <v>616275000</v>
      </c>
      <c r="F7397" s="31">
        <f t="shared" ref="F7397:V7397" si="1176">SUM(F7398:F7400)</f>
        <v>0</v>
      </c>
      <c r="G7397" s="31">
        <f t="shared" si="1176"/>
        <v>0</v>
      </c>
      <c r="H7397" s="31">
        <f t="shared" si="1176"/>
        <v>0</v>
      </c>
      <c r="I7397" s="31">
        <f t="shared" si="1176"/>
        <v>0</v>
      </c>
      <c r="J7397" s="31">
        <f t="shared" si="1176"/>
        <v>0</v>
      </c>
      <c r="K7397" s="31">
        <f t="shared" si="1176"/>
        <v>0</v>
      </c>
      <c r="L7397" s="31">
        <f t="shared" si="1176"/>
        <v>0</v>
      </c>
      <c r="M7397" s="31">
        <f t="shared" si="1176"/>
        <v>0</v>
      </c>
      <c r="N7397" s="31">
        <f t="shared" si="1176"/>
        <v>0</v>
      </c>
      <c r="O7397" s="31">
        <f t="shared" si="1176"/>
        <v>0</v>
      </c>
      <c r="P7397" s="31">
        <f t="shared" si="1176"/>
        <v>0</v>
      </c>
      <c r="Q7397" s="31">
        <f t="shared" si="1176"/>
        <v>0</v>
      </c>
      <c r="R7397" s="31">
        <f t="shared" si="1176"/>
        <v>0</v>
      </c>
      <c r="S7397" s="31">
        <f t="shared" si="1176"/>
        <v>0</v>
      </c>
      <c r="T7397" s="31">
        <f t="shared" si="1176"/>
        <v>0</v>
      </c>
      <c r="U7397" s="31">
        <f t="shared" si="1176"/>
        <v>0</v>
      </c>
      <c r="V7397" s="31">
        <f t="shared" si="1176"/>
        <v>0</v>
      </c>
      <c r="W7397" s="31">
        <f>SUM(O7397:V7397)</f>
        <v>0</v>
      </c>
      <c r="X7397" s="31">
        <f>SUM(X7398:X7400)</f>
        <v>0</v>
      </c>
      <c r="Y7397" s="31">
        <f>H7397+I7397+J7397+K7397+L7397+M7397+N7397+W7397+X7397</f>
        <v>0</v>
      </c>
      <c r="Z7397" s="31">
        <f t="shared" ref="Z7397:AK7397" si="1177">SUM(Z7398:Z7400)</f>
        <v>0</v>
      </c>
      <c r="AA7397" s="31">
        <f t="shared" si="1177"/>
        <v>0</v>
      </c>
      <c r="AB7397" s="31">
        <f t="shared" si="1177"/>
        <v>0</v>
      </c>
      <c r="AC7397" s="31">
        <f t="shared" si="1177"/>
        <v>0</v>
      </c>
      <c r="AD7397" s="31">
        <f t="shared" si="1177"/>
        <v>0</v>
      </c>
      <c r="AE7397" s="31">
        <f t="shared" si="1177"/>
        <v>0</v>
      </c>
      <c r="AF7397" s="31">
        <f t="shared" si="1177"/>
        <v>0</v>
      </c>
      <c r="AG7397" s="31">
        <f t="shared" si="1177"/>
        <v>0</v>
      </c>
      <c r="AH7397" s="31">
        <f t="shared" si="1177"/>
        <v>0</v>
      </c>
      <c r="AI7397" s="31">
        <f t="shared" si="1177"/>
        <v>0</v>
      </c>
      <c r="AJ7397" s="31">
        <f t="shared" si="1177"/>
        <v>0</v>
      </c>
      <c r="AK7397" s="31">
        <f t="shared" si="1177"/>
        <v>0</v>
      </c>
      <c r="AL7397" s="31">
        <f>SUM(AD7397:AK7397)</f>
        <v>0</v>
      </c>
      <c r="AM7397" s="31">
        <f>SUM(AM7398:AM7400)</f>
        <v>0</v>
      </c>
      <c r="AN7397" s="31">
        <f>SUM(AN7398:AN7400)</f>
        <v>0</v>
      </c>
      <c r="AO7397" s="31">
        <f>Z7397+AA7397+AB7397+AC7397+AL7397+AM7397+AN7397</f>
        <v>0</v>
      </c>
      <c r="AP7397" s="32">
        <f>E7397+Y7397-AO7397</f>
        <v>616275000</v>
      </c>
      <c r="AQ7397" s="32"/>
      <c r="AR7397" s="28"/>
      <c r="AS7397" s="29">
        <f>E7397+H7397+I7397+J7397+K7397+L7397+M7397+N7397+W7397+X7397-Z7397-AB7397-AL7397-AC7397-AM7397-AN7397</f>
        <v>616275000</v>
      </c>
      <c r="AT7397" s="29">
        <f>AP7397-AS7397</f>
        <v>0</v>
      </c>
      <c r="AU7397" s="29">
        <f>E7397</f>
        <v>616275000</v>
      </c>
      <c r="AV7397" s="86">
        <f>AS7397-AU7397</f>
        <v>0</v>
      </c>
      <c r="AW7397" s="86">
        <f>Y7397-AO7397</f>
        <v>0</v>
      </c>
      <c r="AX7397" s="86">
        <f>AV7397-AW7397</f>
        <v>0</v>
      </c>
      <c r="AY7397" s="86"/>
      <c r="AZ7397" s="398"/>
      <c r="BA7397" s="86"/>
      <c r="BB7397" s="86"/>
      <c r="BC7397" s="86"/>
      <c r="BD7397" s="86"/>
      <c r="BE7397" s="86"/>
      <c r="BF7397" s="86"/>
      <c r="BG7397" s="86"/>
      <c r="BH7397" s="86"/>
      <c r="BI7397" s="86"/>
      <c r="BJ7397" s="86"/>
      <c r="BK7397" s="86"/>
      <c r="BL7397" s="86"/>
      <c r="BM7397" s="86"/>
      <c r="BN7397" s="86"/>
      <c r="BO7397" s="86"/>
      <c r="BP7397" s="86"/>
      <c r="BQ7397" s="86"/>
      <c r="BR7397" s="86"/>
      <c r="BS7397" s="86"/>
      <c r="BT7397" s="86"/>
      <c r="BU7397" s="86"/>
      <c r="BV7397" s="86"/>
      <c r="BW7397" s="86"/>
      <c r="BX7397" s="86"/>
      <c r="BY7397" s="86"/>
      <c r="BZ7397" s="86"/>
      <c r="CA7397" s="86"/>
      <c r="CB7397" s="86"/>
      <c r="CC7397" s="86"/>
      <c r="CD7397" s="86"/>
      <c r="CE7397" s="86"/>
      <c r="CF7397" s="86"/>
      <c r="CG7397" s="86"/>
      <c r="CH7397" s="86"/>
      <c r="CI7397" s="86"/>
      <c r="CJ7397" s="86"/>
      <c r="CK7397" s="86"/>
      <c r="CL7397" s="86"/>
      <c r="CM7397" s="86"/>
      <c r="CN7397" s="86"/>
      <c r="CO7397" s="86"/>
      <c r="CP7397" s="86"/>
      <c r="CQ7397" s="86"/>
      <c r="CR7397" s="86"/>
      <c r="CS7397" s="86"/>
      <c r="CT7397" s="86"/>
      <c r="CU7397" s="86"/>
      <c r="CV7397" s="86"/>
      <c r="CW7397" s="86"/>
      <c r="CX7397" s="86"/>
      <c r="CY7397" s="86"/>
      <c r="CZ7397" s="86"/>
      <c r="DA7397" s="86"/>
      <c r="DB7397" s="86"/>
      <c r="DC7397" s="86"/>
      <c r="DD7397" s="86"/>
      <c r="DE7397" s="86"/>
      <c r="DF7397" s="86"/>
      <c r="DG7397" s="86"/>
      <c r="DH7397" s="86"/>
      <c r="DI7397" s="86"/>
      <c r="DJ7397" s="86"/>
      <c r="DK7397" s="86"/>
      <c r="DL7397" s="86"/>
      <c r="DM7397" s="86"/>
      <c r="DN7397" s="86"/>
      <c r="DO7397" s="86"/>
      <c r="DP7397" s="86"/>
      <c r="DQ7397" s="86"/>
      <c r="DR7397" s="86"/>
      <c r="DS7397" s="86"/>
      <c r="DT7397" s="86"/>
      <c r="DU7397" s="86"/>
      <c r="DV7397" s="86"/>
      <c r="DW7397" s="86"/>
      <c r="DX7397" s="86"/>
      <c r="DY7397" s="86"/>
      <c r="DZ7397" s="86"/>
      <c r="EA7397" s="86"/>
      <c r="EB7397" s="86"/>
      <c r="EC7397" s="86"/>
      <c r="ED7397" s="86"/>
      <c r="EE7397" s="86"/>
      <c r="EF7397" s="86"/>
      <c r="EG7397" s="86"/>
      <c r="EH7397" s="86"/>
      <c r="EI7397" s="86"/>
      <c r="EJ7397" s="86"/>
      <c r="EK7397" s="86"/>
      <c r="EL7397" s="86"/>
      <c r="EM7397" s="86"/>
      <c r="EN7397" s="86"/>
      <c r="EO7397" s="86"/>
      <c r="EP7397" s="86"/>
      <c r="EQ7397" s="86"/>
      <c r="ER7397" s="86"/>
      <c r="ES7397" s="86"/>
      <c r="ET7397" s="86"/>
      <c r="EU7397" s="86"/>
      <c r="EV7397" s="86"/>
      <c r="EW7397" s="86"/>
      <c r="EX7397" s="86"/>
      <c r="EY7397" s="86"/>
      <c r="EZ7397" s="86"/>
      <c r="FA7397" s="86"/>
      <c r="FB7397" s="86"/>
      <c r="FC7397" s="86"/>
      <c r="FD7397" s="86"/>
      <c r="FE7397" s="86"/>
      <c r="FF7397" s="86"/>
      <c r="FG7397" s="86"/>
      <c r="FH7397" s="86"/>
      <c r="FI7397" s="86"/>
      <c r="FJ7397" s="86"/>
      <c r="FK7397" s="86"/>
      <c r="FL7397" s="86"/>
      <c r="FM7397" s="86"/>
      <c r="FN7397" s="86"/>
      <c r="FO7397" s="86"/>
      <c r="FP7397" s="86"/>
      <c r="FQ7397" s="86"/>
      <c r="FR7397" s="86"/>
      <c r="FS7397" s="86"/>
      <c r="FT7397" s="86"/>
      <c r="FU7397" s="86"/>
      <c r="FV7397" s="86"/>
      <c r="FW7397" s="86"/>
      <c r="FX7397" s="86"/>
      <c r="FY7397" s="86"/>
      <c r="FZ7397" s="86"/>
      <c r="GA7397" s="86"/>
      <c r="GB7397" s="86"/>
      <c r="GC7397" s="86"/>
      <c r="GD7397" s="86"/>
      <c r="GE7397" s="86"/>
      <c r="GF7397" s="86"/>
      <c r="GG7397" s="86"/>
      <c r="GH7397" s="86"/>
      <c r="GI7397" s="86"/>
      <c r="GJ7397" s="86"/>
      <c r="GK7397" s="86"/>
      <c r="GL7397" s="86"/>
      <c r="GM7397" s="86"/>
      <c r="GN7397" s="86"/>
      <c r="GO7397" s="86"/>
      <c r="GP7397" s="86"/>
      <c r="GQ7397" s="86"/>
      <c r="GR7397" s="86"/>
      <c r="GS7397" s="86"/>
      <c r="GT7397" s="86"/>
      <c r="GU7397" s="86"/>
      <c r="GV7397" s="86"/>
      <c r="GW7397" s="86"/>
      <c r="GX7397" s="86"/>
      <c r="GY7397" s="86"/>
      <c r="GZ7397" s="86"/>
      <c r="HA7397" s="86"/>
      <c r="HB7397" s="86"/>
      <c r="HC7397" s="86"/>
      <c r="HD7397" s="86"/>
      <c r="HE7397" s="86"/>
      <c r="HF7397" s="86"/>
      <c r="HG7397" s="86"/>
      <c r="HH7397" s="86"/>
      <c r="HI7397" s="86"/>
      <c r="HJ7397" s="86"/>
      <c r="HK7397" s="86"/>
      <c r="HL7397" s="86"/>
      <c r="HM7397" s="86"/>
      <c r="HN7397" s="86"/>
      <c r="HO7397" s="86"/>
      <c r="HP7397" s="86"/>
      <c r="HQ7397" s="86"/>
      <c r="HR7397" s="86"/>
      <c r="HS7397" s="86"/>
      <c r="HT7397" s="86"/>
      <c r="HU7397" s="86"/>
      <c r="HV7397" s="86"/>
      <c r="HW7397" s="86"/>
      <c r="HX7397" s="86"/>
      <c r="HY7397" s="86"/>
      <c r="HZ7397" s="86"/>
      <c r="IA7397" s="86"/>
      <c r="IB7397" s="86"/>
      <c r="IC7397" s="86"/>
      <c r="ID7397" s="86"/>
      <c r="IE7397" s="86"/>
      <c r="IF7397" s="86"/>
      <c r="IG7397" s="86"/>
      <c r="IH7397" s="86"/>
      <c r="II7397" s="86"/>
      <c r="IJ7397" s="86"/>
      <c r="IK7397" s="86"/>
      <c r="IL7397" s="86"/>
      <c r="IM7397" s="86"/>
      <c r="IN7397" s="86"/>
      <c r="IO7397" s="86"/>
      <c r="IP7397" s="86"/>
      <c r="IQ7397" s="86"/>
      <c r="IR7397" s="86"/>
      <c r="IS7397" s="86"/>
      <c r="IT7397" s="86"/>
      <c r="IU7397" s="86"/>
      <c r="IV7397" s="86"/>
    </row>
    <row r="7398" spans="1:256" s="21" customFormat="1">
      <c r="A7398" s="10"/>
      <c r="B7398" s="8"/>
      <c r="C7398" s="8"/>
      <c r="D7398" s="244"/>
      <c r="E7398" s="266"/>
      <c r="F7398" s="261"/>
      <c r="G7398" s="71"/>
      <c r="H7398" s="283"/>
      <c r="I7398" s="33"/>
      <c r="J7398" s="33"/>
      <c r="K7398" s="33"/>
      <c r="L7398" s="33"/>
      <c r="M7398" s="33"/>
      <c r="N7398" s="33"/>
      <c r="O7398" s="33"/>
      <c r="P7398" s="33"/>
      <c r="Q7398" s="33"/>
      <c r="R7398" s="33"/>
      <c r="S7398" s="33"/>
      <c r="T7398" s="33"/>
      <c r="U7398" s="33"/>
      <c r="V7398" s="33"/>
      <c r="W7398" s="33"/>
      <c r="X7398" s="282"/>
      <c r="Y7398" s="69"/>
      <c r="Z7398" s="73"/>
      <c r="AA7398" s="73"/>
      <c r="AB7398" s="69"/>
      <c r="AC7398" s="69"/>
      <c r="AD7398" s="69"/>
      <c r="AE7398" s="69"/>
      <c r="AF7398" s="69"/>
      <c r="AG7398" s="69"/>
      <c r="AH7398" s="69"/>
      <c r="AI7398" s="69"/>
      <c r="AJ7398" s="69"/>
      <c r="AK7398" s="69"/>
      <c r="AL7398" s="69"/>
      <c r="AM7398" s="69"/>
      <c r="AN7398" s="69"/>
      <c r="AO7398" s="69"/>
      <c r="AP7398" s="70"/>
      <c r="AQ7398" s="70"/>
      <c r="AR7398" s="76"/>
      <c r="AS7398" s="60"/>
      <c r="AT7398" s="60"/>
      <c r="AU7398" s="60"/>
    </row>
    <row r="7399" spans="1:256" s="21" customFormat="1">
      <c r="A7399" s="10"/>
      <c r="B7399" s="8"/>
      <c r="C7399" s="8"/>
      <c r="D7399" s="244"/>
      <c r="E7399" s="33"/>
      <c r="F7399" s="261"/>
      <c r="G7399" s="71"/>
      <c r="H7399" s="283"/>
      <c r="I7399" s="33"/>
      <c r="J7399" s="33"/>
      <c r="K7399" s="33"/>
      <c r="L7399" s="33"/>
      <c r="M7399" s="33"/>
      <c r="N7399" s="33"/>
      <c r="O7399" s="33"/>
      <c r="P7399" s="33"/>
      <c r="Q7399" s="33"/>
      <c r="R7399" s="33"/>
      <c r="S7399" s="33"/>
      <c r="T7399" s="33"/>
      <c r="U7399" s="33"/>
      <c r="V7399" s="33"/>
      <c r="W7399" s="33"/>
      <c r="X7399" s="282"/>
      <c r="Y7399" s="69"/>
      <c r="Z7399" s="73"/>
      <c r="AA7399" s="73"/>
      <c r="AB7399" s="69"/>
      <c r="AC7399" s="69"/>
      <c r="AD7399" s="69"/>
      <c r="AE7399" s="69"/>
      <c r="AF7399" s="69"/>
      <c r="AG7399" s="69"/>
      <c r="AH7399" s="69"/>
      <c r="AI7399" s="69"/>
      <c r="AJ7399" s="69"/>
      <c r="AK7399" s="69"/>
      <c r="AL7399" s="69"/>
      <c r="AM7399" s="69"/>
      <c r="AN7399" s="69"/>
      <c r="AO7399" s="69"/>
      <c r="AP7399" s="70"/>
      <c r="AQ7399" s="70"/>
      <c r="AR7399" s="76"/>
      <c r="AS7399" s="60"/>
      <c r="AT7399" s="60"/>
      <c r="AU7399" s="60"/>
    </row>
    <row r="7400" spans="1:256" s="21" customFormat="1">
      <c r="A7400" s="10"/>
      <c r="B7400" s="8"/>
      <c r="C7400" s="8"/>
      <c r="D7400" s="82"/>
      <c r="E7400" s="404"/>
      <c r="F7400" s="261"/>
      <c r="G7400" s="71"/>
      <c r="H7400" s="72"/>
      <c r="I7400" s="69"/>
      <c r="J7400" s="69"/>
      <c r="K7400" s="69"/>
      <c r="L7400" s="69"/>
      <c r="M7400" s="69"/>
      <c r="N7400" s="69"/>
      <c r="O7400" s="69"/>
      <c r="P7400" s="69"/>
      <c r="Q7400" s="69"/>
      <c r="R7400" s="69"/>
      <c r="S7400" s="69"/>
      <c r="T7400" s="69"/>
      <c r="U7400" s="69"/>
      <c r="V7400" s="69"/>
      <c r="W7400" s="69"/>
      <c r="X7400" s="71"/>
      <c r="Y7400" s="69"/>
      <c r="Z7400" s="284"/>
      <c r="AA7400" s="284"/>
      <c r="AB7400" s="33"/>
      <c r="AC7400" s="33"/>
      <c r="AD7400" s="33"/>
      <c r="AE7400" s="33"/>
      <c r="AF7400" s="33"/>
      <c r="AG7400" s="33"/>
      <c r="AH7400" s="33"/>
      <c r="AI7400" s="33"/>
      <c r="AJ7400" s="33"/>
      <c r="AK7400" s="33"/>
      <c r="AL7400" s="33"/>
      <c r="AM7400" s="33"/>
      <c r="AN7400" s="33"/>
      <c r="AO7400" s="69"/>
      <c r="AP7400" s="70"/>
      <c r="AQ7400" s="70"/>
      <c r="AR7400" s="76"/>
      <c r="AS7400" s="60"/>
      <c r="AT7400" s="60"/>
      <c r="AU7400" s="60"/>
    </row>
    <row r="7401" spans="1:256" s="45" customFormat="1">
      <c r="A7401" s="12"/>
      <c r="B7401" s="9">
        <v>4</v>
      </c>
      <c r="C7401" s="9" t="s">
        <v>17</v>
      </c>
      <c r="D7401" s="81" t="s">
        <v>5</v>
      </c>
      <c r="E7401" s="405">
        <v>12059800</v>
      </c>
      <c r="F7401" s="31">
        <f t="shared" ref="F7401:V7401" si="1178">SUM(F7402:F7403)</f>
        <v>0</v>
      </c>
      <c r="G7401" s="31">
        <f t="shared" si="1178"/>
        <v>0</v>
      </c>
      <c r="H7401" s="31">
        <f t="shared" si="1178"/>
        <v>0</v>
      </c>
      <c r="I7401" s="31">
        <f t="shared" si="1178"/>
        <v>0</v>
      </c>
      <c r="J7401" s="31">
        <f t="shared" si="1178"/>
        <v>0</v>
      </c>
      <c r="K7401" s="31">
        <f t="shared" si="1178"/>
        <v>0</v>
      </c>
      <c r="L7401" s="31">
        <f t="shared" si="1178"/>
        <v>0</v>
      </c>
      <c r="M7401" s="31">
        <f t="shared" si="1178"/>
        <v>0</v>
      </c>
      <c r="N7401" s="31">
        <f t="shared" si="1178"/>
        <v>0</v>
      </c>
      <c r="O7401" s="31">
        <f t="shared" si="1178"/>
        <v>0</v>
      </c>
      <c r="P7401" s="31">
        <f t="shared" si="1178"/>
        <v>0</v>
      </c>
      <c r="Q7401" s="31">
        <f t="shared" si="1178"/>
        <v>0</v>
      </c>
      <c r="R7401" s="31">
        <f t="shared" si="1178"/>
        <v>0</v>
      </c>
      <c r="S7401" s="31">
        <f t="shared" si="1178"/>
        <v>0</v>
      </c>
      <c r="T7401" s="31">
        <f t="shared" si="1178"/>
        <v>0</v>
      </c>
      <c r="U7401" s="31">
        <f t="shared" si="1178"/>
        <v>0</v>
      </c>
      <c r="V7401" s="31">
        <f t="shared" si="1178"/>
        <v>0</v>
      </c>
      <c r="W7401" s="31">
        <f>SUM(O7401:V7401)</f>
        <v>0</v>
      </c>
      <c r="X7401" s="31">
        <f>SUM(X7402:X7403)</f>
        <v>0</v>
      </c>
      <c r="Y7401" s="31">
        <f>H7401+I7401+J7401+K7401+L7401+M7401+N7401+W7401+X7401</f>
        <v>0</v>
      </c>
      <c r="Z7401" s="31">
        <f t="shared" ref="Z7401:AK7401" si="1179">SUM(Z7402:Z7403)</f>
        <v>0</v>
      </c>
      <c r="AA7401" s="31">
        <f t="shared" si="1179"/>
        <v>0</v>
      </c>
      <c r="AB7401" s="31">
        <f t="shared" si="1179"/>
        <v>0</v>
      </c>
      <c r="AC7401" s="31">
        <f t="shared" si="1179"/>
        <v>0</v>
      </c>
      <c r="AD7401" s="31">
        <f t="shared" si="1179"/>
        <v>0</v>
      </c>
      <c r="AE7401" s="31">
        <f t="shared" si="1179"/>
        <v>0</v>
      </c>
      <c r="AF7401" s="31">
        <f t="shared" si="1179"/>
        <v>0</v>
      </c>
      <c r="AG7401" s="31">
        <f t="shared" si="1179"/>
        <v>0</v>
      </c>
      <c r="AH7401" s="31">
        <f t="shared" si="1179"/>
        <v>0</v>
      </c>
      <c r="AI7401" s="31">
        <f t="shared" si="1179"/>
        <v>0</v>
      </c>
      <c r="AJ7401" s="31">
        <f t="shared" si="1179"/>
        <v>0</v>
      </c>
      <c r="AK7401" s="31">
        <f t="shared" si="1179"/>
        <v>0</v>
      </c>
      <c r="AL7401" s="31">
        <f>SUM(AD7401:AK7401)</f>
        <v>0</v>
      </c>
      <c r="AM7401" s="31">
        <f>SUM(AM7402:AM7403)</f>
        <v>0</v>
      </c>
      <c r="AN7401" s="31">
        <f>SUM(AN7402:AN7403)</f>
        <v>0</v>
      </c>
      <c r="AO7401" s="31">
        <f>Z7401+AA7401+AB7401+AC7401+AL7401+AM7401+AN7401</f>
        <v>0</v>
      </c>
      <c r="AP7401" s="32">
        <f>E7401+Y7401-AO7401</f>
        <v>12059800</v>
      </c>
      <c r="AQ7401" s="32"/>
      <c r="AR7401" s="28"/>
      <c r="AS7401" s="29">
        <f>E7401+H7401+I7401+J7401+K7401+L7401+M7401+N7401+W7401+X7401-Z7401-AB7401-AL7401-AC7401-AM7401-AN7401</f>
        <v>12059800</v>
      </c>
      <c r="AT7401" s="29">
        <f>AP7401-AS7401</f>
        <v>0</v>
      </c>
      <c r="AU7401" s="29">
        <f>E7401</f>
        <v>12059800</v>
      </c>
      <c r="AV7401" s="86">
        <f>AS7401-AU7401</f>
        <v>0</v>
      </c>
      <c r="AW7401" s="86">
        <f>Y7401-AO7401</f>
        <v>0</v>
      </c>
      <c r="AX7401" s="86">
        <f>AV7401-AW7401</f>
        <v>0</v>
      </c>
      <c r="AY7401" s="86"/>
      <c r="AZ7401" s="398"/>
      <c r="BA7401" s="86"/>
      <c r="BB7401" s="86"/>
      <c r="BC7401" s="86"/>
      <c r="BD7401" s="86"/>
      <c r="BE7401" s="86"/>
      <c r="BF7401" s="86"/>
      <c r="BG7401" s="86"/>
      <c r="BH7401" s="86"/>
      <c r="BI7401" s="86"/>
      <c r="BJ7401" s="86"/>
      <c r="BK7401" s="86"/>
      <c r="BL7401" s="86"/>
      <c r="BM7401" s="86"/>
      <c r="BN7401" s="86"/>
      <c r="BO7401" s="86"/>
      <c r="BP7401" s="86"/>
      <c r="BQ7401" s="86"/>
      <c r="BR7401" s="86"/>
      <c r="BS7401" s="86"/>
      <c r="BT7401" s="86"/>
      <c r="BU7401" s="86"/>
      <c r="BV7401" s="86"/>
      <c r="BW7401" s="86"/>
      <c r="BX7401" s="86"/>
      <c r="BY7401" s="86"/>
      <c r="BZ7401" s="86"/>
      <c r="CA7401" s="86"/>
      <c r="CB7401" s="86"/>
      <c r="CC7401" s="86"/>
      <c r="CD7401" s="86"/>
      <c r="CE7401" s="86"/>
      <c r="CF7401" s="86"/>
      <c r="CG7401" s="86"/>
      <c r="CH7401" s="86"/>
      <c r="CI7401" s="86"/>
      <c r="CJ7401" s="86"/>
      <c r="CK7401" s="86"/>
      <c r="CL7401" s="86"/>
      <c r="CM7401" s="86"/>
      <c r="CN7401" s="86"/>
      <c r="CO7401" s="86"/>
      <c r="CP7401" s="86"/>
      <c r="CQ7401" s="86"/>
      <c r="CR7401" s="86"/>
      <c r="CS7401" s="86"/>
      <c r="CT7401" s="86"/>
      <c r="CU7401" s="86"/>
      <c r="CV7401" s="86"/>
      <c r="CW7401" s="86"/>
      <c r="CX7401" s="86"/>
      <c r="CY7401" s="86"/>
      <c r="CZ7401" s="86"/>
      <c r="DA7401" s="86"/>
      <c r="DB7401" s="86"/>
      <c r="DC7401" s="86"/>
      <c r="DD7401" s="86"/>
      <c r="DE7401" s="86"/>
      <c r="DF7401" s="86"/>
      <c r="DG7401" s="86"/>
      <c r="DH7401" s="86"/>
      <c r="DI7401" s="86"/>
      <c r="DJ7401" s="86"/>
      <c r="DK7401" s="86"/>
      <c r="DL7401" s="86"/>
      <c r="DM7401" s="86"/>
      <c r="DN7401" s="86"/>
      <c r="DO7401" s="86"/>
      <c r="DP7401" s="86"/>
      <c r="DQ7401" s="86"/>
      <c r="DR7401" s="86"/>
      <c r="DS7401" s="86"/>
      <c r="DT7401" s="86"/>
      <c r="DU7401" s="86"/>
      <c r="DV7401" s="86"/>
      <c r="DW7401" s="86"/>
      <c r="DX7401" s="86"/>
      <c r="DY7401" s="86"/>
      <c r="DZ7401" s="86"/>
      <c r="EA7401" s="86"/>
      <c r="EB7401" s="86"/>
      <c r="EC7401" s="86"/>
      <c r="ED7401" s="86"/>
      <c r="EE7401" s="86"/>
      <c r="EF7401" s="86"/>
      <c r="EG7401" s="86"/>
      <c r="EH7401" s="86"/>
      <c r="EI7401" s="86"/>
      <c r="EJ7401" s="86"/>
      <c r="EK7401" s="86"/>
      <c r="EL7401" s="86"/>
      <c r="EM7401" s="86"/>
      <c r="EN7401" s="86"/>
      <c r="EO7401" s="86"/>
      <c r="EP7401" s="86"/>
      <c r="EQ7401" s="86"/>
      <c r="ER7401" s="86"/>
      <c r="ES7401" s="86"/>
      <c r="ET7401" s="86"/>
      <c r="EU7401" s="86"/>
      <c r="EV7401" s="86"/>
      <c r="EW7401" s="86"/>
      <c r="EX7401" s="86"/>
      <c r="EY7401" s="86"/>
      <c r="EZ7401" s="86"/>
      <c r="FA7401" s="86"/>
      <c r="FB7401" s="86"/>
      <c r="FC7401" s="86"/>
      <c r="FD7401" s="86"/>
      <c r="FE7401" s="86"/>
      <c r="FF7401" s="86"/>
      <c r="FG7401" s="86"/>
      <c r="FH7401" s="86"/>
      <c r="FI7401" s="86"/>
      <c r="FJ7401" s="86"/>
      <c r="FK7401" s="86"/>
      <c r="FL7401" s="86"/>
      <c r="FM7401" s="86"/>
      <c r="FN7401" s="86"/>
      <c r="FO7401" s="86"/>
      <c r="FP7401" s="86"/>
      <c r="FQ7401" s="86"/>
      <c r="FR7401" s="86"/>
      <c r="FS7401" s="86"/>
      <c r="FT7401" s="86"/>
      <c r="FU7401" s="86"/>
      <c r="FV7401" s="86"/>
      <c r="FW7401" s="86"/>
      <c r="FX7401" s="86"/>
      <c r="FY7401" s="86"/>
      <c r="FZ7401" s="86"/>
      <c r="GA7401" s="86"/>
      <c r="GB7401" s="86"/>
      <c r="GC7401" s="86"/>
      <c r="GD7401" s="86"/>
      <c r="GE7401" s="86"/>
      <c r="GF7401" s="86"/>
      <c r="GG7401" s="86"/>
      <c r="GH7401" s="86"/>
      <c r="GI7401" s="86"/>
      <c r="GJ7401" s="86"/>
      <c r="GK7401" s="86"/>
      <c r="GL7401" s="86"/>
      <c r="GM7401" s="86"/>
      <c r="GN7401" s="86"/>
      <c r="GO7401" s="86"/>
      <c r="GP7401" s="86"/>
      <c r="GQ7401" s="86"/>
      <c r="GR7401" s="86"/>
      <c r="GS7401" s="86"/>
      <c r="GT7401" s="86"/>
      <c r="GU7401" s="86"/>
      <c r="GV7401" s="86"/>
      <c r="GW7401" s="86"/>
      <c r="GX7401" s="86"/>
      <c r="GY7401" s="86"/>
      <c r="GZ7401" s="86"/>
      <c r="HA7401" s="86"/>
      <c r="HB7401" s="86"/>
      <c r="HC7401" s="86"/>
      <c r="HD7401" s="86"/>
      <c r="HE7401" s="86"/>
      <c r="HF7401" s="86"/>
      <c r="HG7401" s="86"/>
      <c r="HH7401" s="86"/>
      <c r="HI7401" s="86"/>
      <c r="HJ7401" s="86"/>
      <c r="HK7401" s="86"/>
      <c r="HL7401" s="86"/>
      <c r="HM7401" s="86"/>
      <c r="HN7401" s="86"/>
      <c r="HO7401" s="86"/>
      <c r="HP7401" s="86"/>
      <c r="HQ7401" s="86"/>
      <c r="HR7401" s="86"/>
      <c r="HS7401" s="86"/>
      <c r="HT7401" s="86"/>
      <c r="HU7401" s="86"/>
      <c r="HV7401" s="86"/>
      <c r="HW7401" s="86"/>
      <c r="HX7401" s="86"/>
      <c r="HY7401" s="86"/>
      <c r="HZ7401" s="86"/>
      <c r="IA7401" s="86"/>
      <c r="IB7401" s="86"/>
      <c r="IC7401" s="86"/>
      <c r="ID7401" s="86"/>
      <c r="IE7401" s="86"/>
      <c r="IF7401" s="86"/>
      <c r="IG7401" s="86"/>
      <c r="IH7401" s="86"/>
      <c r="II7401" s="86"/>
      <c r="IJ7401" s="86"/>
      <c r="IK7401" s="86"/>
      <c r="IL7401" s="86"/>
      <c r="IM7401" s="86"/>
      <c r="IN7401" s="86"/>
      <c r="IO7401" s="86"/>
      <c r="IP7401" s="86"/>
      <c r="IQ7401" s="86"/>
      <c r="IR7401" s="86"/>
      <c r="IS7401" s="86"/>
      <c r="IT7401" s="86"/>
      <c r="IU7401" s="86"/>
      <c r="IV7401" s="86"/>
    </row>
    <row r="7402" spans="1:256" s="21" customFormat="1">
      <c r="A7402" s="10"/>
      <c r="B7402" s="8"/>
      <c r="C7402" s="8"/>
      <c r="D7402" s="244"/>
      <c r="E7402" s="266"/>
      <c r="F7402" s="373"/>
      <c r="G7402" s="71"/>
      <c r="H7402" s="283"/>
      <c r="I7402" s="33"/>
      <c r="J7402" s="33"/>
      <c r="K7402" s="33"/>
      <c r="L7402" s="33"/>
      <c r="M7402" s="33"/>
      <c r="N7402" s="33"/>
      <c r="O7402" s="33"/>
      <c r="P7402" s="33"/>
      <c r="Q7402" s="33"/>
      <c r="R7402" s="33"/>
      <c r="S7402" s="33"/>
      <c r="T7402" s="33"/>
      <c r="U7402" s="33"/>
      <c r="V7402" s="33"/>
      <c r="W7402" s="33"/>
      <c r="X7402" s="282"/>
      <c r="Y7402" s="69"/>
      <c r="Z7402" s="73"/>
      <c r="AA7402" s="73"/>
      <c r="AB7402" s="69"/>
      <c r="AC7402" s="69"/>
      <c r="AD7402" s="69"/>
      <c r="AE7402" s="69"/>
      <c r="AF7402" s="69"/>
      <c r="AG7402" s="69"/>
      <c r="AH7402" s="69"/>
      <c r="AI7402" s="69"/>
      <c r="AJ7402" s="69"/>
      <c r="AK7402" s="69"/>
      <c r="AL7402" s="69"/>
      <c r="AM7402" s="69"/>
      <c r="AN7402" s="69"/>
      <c r="AO7402" s="69"/>
      <c r="AP7402" s="70"/>
      <c r="AQ7402" s="70"/>
      <c r="AR7402" s="76"/>
      <c r="AS7402" s="60"/>
      <c r="AT7402" s="60"/>
      <c r="AU7402" s="60"/>
    </row>
    <row r="7403" spans="1:256" s="21" customFormat="1">
      <c r="A7403" s="10"/>
      <c r="B7403" s="8"/>
      <c r="C7403" s="8"/>
      <c r="D7403" s="113"/>
      <c r="E7403" s="404"/>
      <c r="F7403" s="69"/>
      <c r="G7403" s="71"/>
      <c r="H7403" s="72"/>
      <c r="I7403" s="69"/>
      <c r="J7403" s="69"/>
      <c r="K7403" s="69"/>
      <c r="L7403" s="69"/>
      <c r="M7403" s="69"/>
      <c r="N7403" s="69"/>
      <c r="O7403" s="69"/>
      <c r="P7403" s="69"/>
      <c r="Q7403" s="69"/>
      <c r="R7403" s="69"/>
      <c r="S7403" s="69"/>
      <c r="T7403" s="69"/>
      <c r="U7403" s="69"/>
      <c r="V7403" s="69"/>
      <c r="W7403" s="69"/>
      <c r="X7403" s="71"/>
      <c r="Y7403" s="69"/>
      <c r="Z7403" s="73"/>
      <c r="AA7403" s="73"/>
      <c r="AB7403" s="69"/>
      <c r="AC7403" s="69"/>
      <c r="AD7403" s="69"/>
      <c r="AE7403" s="69"/>
      <c r="AF7403" s="69"/>
      <c r="AG7403" s="69"/>
      <c r="AH7403" s="69"/>
      <c r="AI7403" s="69"/>
      <c r="AJ7403" s="69"/>
      <c r="AK7403" s="69"/>
      <c r="AL7403" s="69"/>
      <c r="AM7403" s="69"/>
      <c r="AN7403" s="69"/>
      <c r="AO7403" s="69"/>
      <c r="AP7403" s="70"/>
      <c r="AQ7403" s="70"/>
      <c r="AR7403" s="76"/>
      <c r="AS7403" s="60"/>
      <c r="AT7403" s="60"/>
      <c r="AU7403" s="60"/>
    </row>
    <row r="7404" spans="1:256" s="45" customFormat="1">
      <c r="A7404" s="12"/>
      <c r="B7404" s="9">
        <v>5</v>
      </c>
      <c r="C7404" s="9" t="s">
        <v>18</v>
      </c>
      <c r="D7404" s="81" t="s">
        <v>11</v>
      </c>
      <c r="E7404" s="405">
        <v>0</v>
      </c>
      <c r="F7404" s="31">
        <f t="shared" ref="F7404:V7404" si="1180">SUM(F7405:F7406)</f>
        <v>0</v>
      </c>
      <c r="G7404" s="31">
        <f t="shared" si="1180"/>
        <v>0</v>
      </c>
      <c r="H7404" s="31">
        <f t="shared" si="1180"/>
        <v>0</v>
      </c>
      <c r="I7404" s="31">
        <f t="shared" si="1180"/>
        <v>0</v>
      </c>
      <c r="J7404" s="31">
        <f t="shared" si="1180"/>
        <v>0</v>
      </c>
      <c r="K7404" s="31">
        <f t="shared" si="1180"/>
        <v>0</v>
      </c>
      <c r="L7404" s="31">
        <f t="shared" si="1180"/>
        <v>0</v>
      </c>
      <c r="M7404" s="31">
        <f t="shared" si="1180"/>
        <v>0</v>
      </c>
      <c r="N7404" s="31">
        <f t="shared" si="1180"/>
        <v>0</v>
      </c>
      <c r="O7404" s="31">
        <f t="shared" si="1180"/>
        <v>0</v>
      </c>
      <c r="P7404" s="31">
        <f t="shared" si="1180"/>
        <v>0</v>
      </c>
      <c r="Q7404" s="31">
        <f t="shared" si="1180"/>
        <v>0</v>
      </c>
      <c r="R7404" s="31">
        <f t="shared" si="1180"/>
        <v>0</v>
      </c>
      <c r="S7404" s="31">
        <f t="shared" si="1180"/>
        <v>0</v>
      </c>
      <c r="T7404" s="31">
        <f t="shared" si="1180"/>
        <v>0</v>
      </c>
      <c r="U7404" s="31">
        <f t="shared" si="1180"/>
        <v>0</v>
      </c>
      <c r="V7404" s="31">
        <f t="shared" si="1180"/>
        <v>0</v>
      </c>
      <c r="W7404" s="31">
        <f>SUM(O7404:V7404)</f>
        <v>0</v>
      </c>
      <c r="X7404" s="31">
        <f>SUM(X7405:X7406)</f>
        <v>0</v>
      </c>
      <c r="Y7404" s="31">
        <f>H7404+I7404+J7404+K7404+L7404+M7404+N7404+W7404+X7404</f>
        <v>0</v>
      </c>
      <c r="Z7404" s="31">
        <f t="shared" ref="Z7404:AK7404" si="1181">SUM(Z7405:Z7406)</f>
        <v>0</v>
      </c>
      <c r="AA7404" s="31">
        <f t="shared" si="1181"/>
        <v>0</v>
      </c>
      <c r="AB7404" s="31">
        <f t="shared" si="1181"/>
        <v>0</v>
      </c>
      <c r="AC7404" s="31">
        <f t="shared" si="1181"/>
        <v>0</v>
      </c>
      <c r="AD7404" s="31">
        <f t="shared" si="1181"/>
        <v>0</v>
      </c>
      <c r="AE7404" s="31">
        <f t="shared" si="1181"/>
        <v>0</v>
      </c>
      <c r="AF7404" s="31">
        <f t="shared" si="1181"/>
        <v>0</v>
      </c>
      <c r="AG7404" s="31">
        <f t="shared" si="1181"/>
        <v>0</v>
      </c>
      <c r="AH7404" s="31">
        <f t="shared" si="1181"/>
        <v>0</v>
      </c>
      <c r="AI7404" s="31">
        <f t="shared" si="1181"/>
        <v>0</v>
      </c>
      <c r="AJ7404" s="31">
        <f t="shared" si="1181"/>
        <v>0</v>
      </c>
      <c r="AK7404" s="31">
        <f t="shared" si="1181"/>
        <v>0</v>
      </c>
      <c r="AL7404" s="31">
        <f>SUM(AD7404:AK7404)</f>
        <v>0</v>
      </c>
      <c r="AM7404" s="31">
        <f>SUM(AM7405:AM7406)</f>
        <v>0</v>
      </c>
      <c r="AN7404" s="31">
        <f>SUM(AN7405:AN7406)</f>
        <v>0</v>
      </c>
      <c r="AO7404" s="31">
        <f>Z7404+AA7404+AB7404+AC7404+AL7404+AM7404+AN7404</f>
        <v>0</v>
      </c>
      <c r="AP7404" s="32">
        <f>E7404+Y7404-AO7404</f>
        <v>0</v>
      </c>
      <c r="AQ7404" s="32"/>
      <c r="AR7404" s="28"/>
      <c r="AS7404" s="29">
        <f>E7404+H7404+I7404+J7404+K7404+L7404+M7404+N7404+W7404+X7404-Z7404-AB7404-AL7404-AC7404-AM7404-AN7404</f>
        <v>0</v>
      </c>
      <c r="AT7404" s="29">
        <f>AP7404-AS7404</f>
        <v>0</v>
      </c>
      <c r="AU7404" s="29">
        <f>E7404</f>
        <v>0</v>
      </c>
      <c r="AV7404" s="86">
        <f>AS7404-AU7404</f>
        <v>0</v>
      </c>
      <c r="AW7404" s="86">
        <f>Y7404-AO7404</f>
        <v>0</v>
      </c>
      <c r="AX7404" s="86">
        <f>AV7404-AW7404</f>
        <v>0</v>
      </c>
      <c r="AY7404" s="86"/>
      <c r="AZ7404" s="398"/>
      <c r="BA7404" s="86"/>
      <c r="BB7404" s="86"/>
      <c r="BC7404" s="86"/>
      <c r="BD7404" s="86"/>
      <c r="BE7404" s="86"/>
      <c r="BF7404" s="86"/>
      <c r="BG7404" s="86"/>
      <c r="BH7404" s="86"/>
      <c r="BI7404" s="86"/>
      <c r="BJ7404" s="86"/>
      <c r="BK7404" s="86"/>
      <c r="BL7404" s="86"/>
      <c r="BM7404" s="86"/>
      <c r="BN7404" s="86"/>
      <c r="BO7404" s="86"/>
      <c r="BP7404" s="86"/>
      <c r="BQ7404" s="86"/>
      <c r="BR7404" s="86"/>
      <c r="BS7404" s="86"/>
      <c r="BT7404" s="86"/>
      <c r="BU7404" s="86"/>
      <c r="BV7404" s="86"/>
      <c r="BW7404" s="86"/>
      <c r="BX7404" s="86"/>
      <c r="BY7404" s="86"/>
      <c r="BZ7404" s="86"/>
      <c r="CA7404" s="86"/>
      <c r="CB7404" s="86"/>
      <c r="CC7404" s="86"/>
      <c r="CD7404" s="86"/>
      <c r="CE7404" s="86"/>
      <c r="CF7404" s="86"/>
      <c r="CG7404" s="86"/>
      <c r="CH7404" s="86"/>
      <c r="CI7404" s="86"/>
      <c r="CJ7404" s="86"/>
      <c r="CK7404" s="86"/>
      <c r="CL7404" s="86"/>
      <c r="CM7404" s="86"/>
      <c r="CN7404" s="86"/>
      <c r="CO7404" s="86"/>
      <c r="CP7404" s="86"/>
      <c r="CQ7404" s="86"/>
      <c r="CR7404" s="86"/>
      <c r="CS7404" s="86"/>
      <c r="CT7404" s="86"/>
      <c r="CU7404" s="86"/>
      <c r="CV7404" s="86"/>
      <c r="CW7404" s="86"/>
      <c r="CX7404" s="86"/>
      <c r="CY7404" s="86"/>
      <c r="CZ7404" s="86"/>
      <c r="DA7404" s="86"/>
      <c r="DB7404" s="86"/>
      <c r="DC7404" s="86"/>
      <c r="DD7404" s="86"/>
      <c r="DE7404" s="86"/>
      <c r="DF7404" s="86"/>
      <c r="DG7404" s="86"/>
      <c r="DH7404" s="86"/>
      <c r="DI7404" s="86"/>
      <c r="DJ7404" s="86"/>
      <c r="DK7404" s="86"/>
      <c r="DL7404" s="86"/>
      <c r="DM7404" s="86"/>
      <c r="DN7404" s="86"/>
      <c r="DO7404" s="86"/>
      <c r="DP7404" s="86"/>
      <c r="DQ7404" s="86"/>
      <c r="DR7404" s="86"/>
      <c r="DS7404" s="86"/>
      <c r="DT7404" s="86"/>
      <c r="DU7404" s="86"/>
      <c r="DV7404" s="86"/>
      <c r="DW7404" s="86"/>
      <c r="DX7404" s="86"/>
      <c r="DY7404" s="86"/>
      <c r="DZ7404" s="86"/>
      <c r="EA7404" s="86"/>
      <c r="EB7404" s="86"/>
      <c r="EC7404" s="86"/>
      <c r="ED7404" s="86"/>
      <c r="EE7404" s="86"/>
      <c r="EF7404" s="86"/>
      <c r="EG7404" s="86"/>
      <c r="EH7404" s="86"/>
      <c r="EI7404" s="86"/>
      <c r="EJ7404" s="86"/>
      <c r="EK7404" s="86"/>
      <c r="EL7404" s="86"/>
      <c r="EM7404" s="86"/>
      <c r="EN7404" s="86"/>
      <c r="EO7404" s="86"/>
      <c r="EP7404" s="86"/>
      <c r="EQ7404" s="86"/>
      <c r="ER7404" s="86"/>
      <c r="ES7404" s="86"/>
      <c r="ET7404" s="86"/>
      <c r="EU7404" s="86"/>
      <c r="EV7404" s="86"/>
      <c r="EW7404" s="86"/>
      <c r="EX7404" s="86"/>
      <c r="EY7404" s="86"/>
      <c r="EZ7404" s="86"/>
      <c r="FA7404" s="86"/>
      <c r="FB7404" s="86"/>
      <c r="FC7404" s="86"/>
      <c r="FD7404" s="86"/>
      <c r="FE7404" s="86"/>
      <c r="FF7404" s="86"/>
      <c r="FG7404" s="86"/>
      <c r="FH7404" s="86"/>
      <c r="FI7404" s="86"/>
      <c r="FJ7404" s="86"/>
      <c r="FK7404" s="86"/>
      <c r="FL7404" s="86"/>
      <c r="FM7404" s="86"/>
      <c r="FN7404" s="86"/>
      <c r="FO7404" s="86"/>
      <c r="FP7404" s="86"/>
      <c r="FQ7404" s="86"/>
      <c r="FR7404" s="86"/>
      <c r="FS7404" s="86"/>
      <c r="FT7404" s="86"/>
      <c r="FU7404" s="86"/>
      <c r="FV7404" s="86"/>
      <c r="FW7404" s="86"/>
      <c r="FX7404" s="86"/>
      <c r="FY7404" s="86"/>
      <c r="FZ7404" s="86"/>
      <c r="GA7404" s="86"/>
      <c r="GB7404" s="86"/>
      <c r="GC7404" s="86"/>
      <c r="GD7404" s="86"/>
      <c r="GE7404" s="86"/>
      <c r="GF7404" s="86"/>
      <c r="GG7404" s="86"/>
      <c r="GH7404" s="86"/>
      <c r="GI7404" s="86"/>
      <c r="GJ7404" s="86"/>
      <c r="GK7404" s="86"/>
      <c r="GL7404" s="86"/>
      <c r="GM7404" s="86"/>
      <c r="GN7404" s="86"/>
      <c r="GO7404" s="86"/>
      <c r="GP7404" s="86"/>
      <c r="GQ7404" s="86"/>
      <c r="GR7404" s="86"/>
      <c r="GS7404" s="86"/>
      <c r="GT7404" s="86"/>
      <c r="GU7404" s="86"/>
      <c r="GV7404" s="86"/>
      <c r="GW7404" s="86"/>
      <c r="GX7404" s="86"/>
      <c r="GY7404" s="86"/>
      <c r="GZ7404" s="86"/>
      <c r="HA7404" s="86"/>
      <c r="HB7404" s="86"/>
      <c r="HC7404" s="86"/>
      <c r="HD7404" s="86"/>
      <c r="HE7404" s="86"/>
      <c r="HF7404" s="86"/>
      <c r="HG7404" s="86"/>
      <c r="HH7404" s="86"/>
      <c r="HI7404" s="86"/>
      <c r="HJ7404" s="86"/>
      <c r="HK7404" s="86"/>
      <c r="HL7404" s="86"/>
      <c r="HM7404" s="86"/>
      <c r="HN7404" s="86"/>
      <c r="HO7404" s="86"/>
      <c r="HP7404" s="86"/>
      <c r="HQ7404" s="86"/>
      <c r="HR7404" s="86"/>
      <c r="HS7404" s="86"/>
      <c r="HT7404" s="86"/>
      <c r="HU7404" s="86"/>
      <c r="HV7404" s="86"/>
      <c r="HW7404" s="86"/>
      <c r="HX7404" s="86"/>
      <c r="HY7404" s="86"/>
      <c r="HZ7404" s="86"/>
      <c r="IA7404" s="86"/>
      <c r="IB7404" s="86"/>
      <c r="IC7404" s="86"/>
      <c r="ID7404" s="86"/>
      <c r="IE7404" s="86"/>
      <c r="IF7404" s="86"/>
      <c r="IG7404" s="86"/>
      <c r="IH7404" s="86"/>
      <c r="II7404" s="86"/>
      <c r="IJ7404" s="86"/>
      <c r="IK7404" s="86"/>
      <c r="IL7404" s="86"/>
      <c r="IM7404" s="86"/>
      <c r="IN7404" s="86"/>
      <c r="IO7404" s="86"/>
      <c r="IP7404" s="86"/>
      <c r="IQ7404" s="86"/>
      <c r="IR7404" s="86"/>
      <c r="IS7404" s="86"/>
      <c r="IT7404" s="86"/>
      <c r="IU7404" s="86"/>
      <c r="IV7404" s="86"/>
    </row>
    <row r="7405" spans="1:256" s="402" customFormat="1">
      <c r="A7405" s="10"/>
      <c r="B7405" s="8"/>
      <c r="C7405" s="8"/>
      <c r="D7405" s="82"/>
      <c r="E7405" s="266"/>
      <c r="F7405" s="261"/>
      <c r="G7405" s="71"/>
      <c r="H7405" s="72"/>
      <c r="I7405" s="69"/>
      <c r="J7405" s="69"/>
      <c r="K7405" s="69"/>
      <c r="L7405" s="69"/>
      <c r="M7405" s="69"/>
      <c r="N7405" s="69"/>
      <c r="O7405" s="69"/>
      <c r="P7405" s="69"/>
      <c r="Q7405" s="69"/>
      <c r="R7405" s="69"/>
      <c r="S7405" s="69"/>
      <c r="T7405" s="69"/>
      <c r="U7405" s="69"/>
      <c r="V7405" s="69"/>
      <c r="W7405" s="69"/>
      <c r="X7405" s="71"/>
      <c r="Y7405" s="69"/>
      <c r="Z7405" s="73"/>
      <c r="AA7405" s="73"/>
      <c r="AB7405" s="69"/>
      <c r="AC7405" s="69"/>
      <c r="AD7405" s="69"/>
      <c r="AE7405" s="69"/>
      <c r="AF7405" s="69"/>
      <c r="AG7405" s="69"/>
      <c r="AH7405" s="69"/>
      <c r="AI7405" s="69"/>
      <c r="AJ7405" s="69"/>
      <c r="AK7405" s="69"/>
      <c r="AL7405" s="69"/>
      <c r="AM7405" s="69"/>
      <c r="AN7405" s="69"/>
      <c r="AO7405" s="69"/>
      <c r="AP7405" s="70"/>
      <c r="AQ7405" s="70"/>
      <c r="AR7405" s="76"/>
      <c r="AS7405" s="60"/>
      <c r="AT7405" s="60"/>
      <c r="AU7405" s="60"/>
      <c r="AV7405" s="21"/>
      <c r="AW7405" s="21"/>
      <c r="AX7405" s="21"/>
      <c r="AY7405" s="21"/>
      <c r="AZ7405" s="21"/>
      <c r="BA7405" s="21"/>
      <c r="BB7405" s="21"/>
      <c r="BC7405" s="21"/>
      <c r="BD7405" s="21"/>
      <c r="BE7405" s="21"/>
      <c r="BF7405" s="21"/>
      <c r="BG7405" s="21"/>
      <c r="BH7405" s="21"/>
      <c r="BI7405" s="21"/>
      <c r="BJ7405" s="21"/>
      <c r="BK7405" s="21"/>
      <c r="BL7405" s="21"/>
      <c r="BM7405" s="21"/>
      <c r="BN7405" s="21"/>
      <c r="BO7405" s="21"/>
      <c r="BP7405" s="21"/>
      <c r="BQ7405" s="21"/>
      <c r="BR7405" s="21"/>
      <c r="BS7405" s="21"/>
      <c r="BT7405" s="21"/>
      <c r="BU7405" s="21"/>
      <c r="BV7405" s="21"/>
      <c r="BW7405" s="21"/>
      <c r="BX7405" s="21"/>
      <c r="BY7405" s="21"/>
      <c r="BZ7405" s="21"/>
      <c r="CA7405" s="21"/>
      <c r="CB7405" s="21"/>
      <c r="CC7405" s="21"/>
      <c r="CD7405" s="21"/>
      <c r="CE7405" s="21"/>
      <c r="CF7405" s="21"/>
      <c r="CG7405" s="21"/>
      <c r="CH7405" s="21"/>
      <c r="CI7405" s="21"/>
      <c r="CJ7405" s="21"/>
      <c r="CK7405" s="21"/>
      <c r="CL7405" s="21"/>
      <c r="CM7405" s="21"/>
      <c r="CN7405" s="21"/>
      <c r="CO7405" s="21"/>
      <c r="CP7405" s="21"/>
      <c r="CQ7405" s="21"/>
      <c r="CR7405" s="21"/>
      <c r="CS7405" s="21"/>
      <c r="CT7405" s="21"/>
      <c r="CU7405" s="21"/>
      <c r="CV7405" s="21"/>
      <c r="CW7405" s="21"/>
      <c r="CX7405" s="21"/>
      <c r="CY7405" s="21"/>
      <c r="CZ7405" s="21"/>
      <c r="DA7405" s="21"/>
      <c r="DB7405" s="21"/>
      <c r="DC7405" s="21"/>
      <c r="DD7405" s="21"/>
      <c r="DE7405" s="21"/>
      <c r="DF7405" s="21"/>
      <c r="DG7405" s="21"/>
      <c r="DH7405" s="21"/>
      <c r="DI7405" s="21"/>
      <c r="DJ7405" s="21"/>
      <c r="DK7405" s="21"/>
      <c r="DL7405" s="21"/>
      <c r="DM7405" s="21"/>
      <c r="DN7405" s="21"/>
      <c r="DO7405" s="21"/>
      <c r="DP7405" s="21"/>
      <c r="DQ7405" s="21"/>
      <c r="DR7405" s="21"/>
      <c r="DS7405" s="21"/>
      <c r="DT7405" s="21"/>
      <c r="DU7405" s="21"/>
      <c r="DV7405" s="21"/>
      <c r="DW7405" s="21"/>
      <c r="DX7405" s="21"/>
      <c r="DY7405" s="21"/>
      <c r="DZ7405" s="21"/>
      <c r="EA7405" s="21"/>
      <c r="EB7405" s="21"/>
      <c r="EC7405" s="21"/>
      <c r="ED7405" s="21"/>
      <c r="EE7405" s="21"/>
      <c r="EF7405" s="21"/>
      <c r="EG7405" s="21"/>
      <c r="EH7405" s="21"/>
      <c r="EI7405" s="21"/>
      <c r="EJ7405" s="21"/>
      <c r="EK7405" s="21"/>
      <c r="EL7405" s="21"/>
      <c r="EM7405" s="21"/>
      <c r="EN7405" s="21"/>
      <c r="EO7405" s="21"/>
      <c r="EP7405" s="21"/>
      <c r="EQ7405" s="21"/>
      <c r="ER7405" s="21"/>
      <c r="ES7405" s="21"/>
      <c r="ET7405" s="21"/>
      <c r="EU7405" s="21"/>
      <c r="EV7405" s="21"/>
      <c r="EW7405" s="21"/>
      <c r="EX7405" s="21"/>
      <c r="EY7405" s="21"/>
      <c r="EZ7405" s="21"/>
      <c r="FA7405" s="21"/>
      <c r="FB7405" s="21"/>
      <c r="FC7405" s="21"/>
      <c r="FD7405" s="21"/>
      <c r="FE7405" s="21"/>
      <c r="FF7405" s="21"/>
      <c r="FG7405" s="21"/>
      <c r="FH7405" s="21"/>
      <c r="FI7405" s="21"/>
      <c r="FJ7405" s="21"/>
      <c r="FK7405" s="21"/>
      <c r="FL7405" s="21"/>
      <c r="FM7405" s="21"/>
      <c r="FN7405" s="21"/>
      <c r="FO7405" s="21"/>
      <c r="FP7405" s="21"/>
      <c r="FQ7405" s="21"/>
      <c r="FR7405" s="21"/>
      <c r="FS7405" s="21"/>
      <c r="FT7405" s="21"/>
      <c r="FU7405" s="21"/>
      <c r="FV7405" s="21"/>
      <c r="FW7405" s="21"/>
      <c r="FX7405" s="21"/>
      <c r="FY7405" s="21"/>
      <c r="FZ7405" s="21"/>
      <c r="GA7405" s="21"/>
      <c r="GB7405" s="21"/>
      <c r="GC7405" s="21"/>
      <c r="GD7405" s="21"/>
      <c r="GE7405" s="21"/>
      <c r="GF7405" s="21"/>
      <c r="GG7405" s="21"/>
      <c r="GH7405" s="21"/>
      <c r="GI7405" s="21"/>
      <c r="GJ7405" s="21"/>
      <c r="GK7405" s="21"/>
      <c r="GL7405" s="21"/>
      <c r="GM7405" s="21"/>
      <c r="GN7405" s="21"/>
      <c r="GO7405" s="21"/>
      <c r="GP7405" s="21"/>
      <c r="GQ7405" s="21"/>
      <c r="GR7405" s="21"/>
      <c r="GS7405" s="21"/>
      <c r="GT7405" s="21"/>
      <c r="GU7405" s="21"/>
      <c r="GV7405" s="21"/>
      <c r="GW7405" s="21"/>
      <c r="GX7405" s="21"/>
      <c r="GY7405" s="21"/>
      <c r="GZ7405" s="21"/>
      <c r="HA7405" s="21"/>
      <c r="HB7405" s="21"/>
      <c r="HC7405" s="21"/>
      <c r="HD7405" s="21"/>
      <c r="HE7405" s="21"/>
      <c r="HF7405" s="21"/>
      <c r="HG7405" s="21"/>
      <c r="HH7405" s="21"/>
      <c r="HI7405" s="21"/>
      <c r="HJ7405" s="21"/>
      <c r="HK7405" s="21"/>
      <c r="HL7405" s="21"/>
      <c r="HM7405" s="21"/>
      <c r="HN7405" s="21"/>
      <c r="HO7405" s="21"/>
      <c r="HP7405" s="21"/>
      <c r="HQ7405" s="21"/>
      <c r="HR7405" s="21"/>
      <c r="HS7405" s="21"/>
      <c r="HT7405" s="21"/>
      <c r="HU7405" s="21"/>
      <c r="HV7405" s="21"/>
      <c r="HW7405" s="21"/>
      <c r="HX7405" s="21"/>
      <c r="HY7405" s="21"/>
      <c r="HZ7405" s="21"/>
      <c r="IA7405" s="21"/>
      <c r="IB7405" s="21"/>
      <c r="IC7405" s="21"/>
      <c r="ID7405" s="21"/>
      <c r="IE7405" s="21"/>
      <c r="IF7405" s="21"/>
      <c r="IG7405" s="21"/>
      <c r="IH7405" s="21"/>
      <c r="II7405" s="21"/>
      <c r="IJ7405" s="21"/>
      <c r="IK7405" s="21"/>
      <c r="IL7405" s="21"/>
      <c r="IM7405" s="21"/>
      <c r="IN7405" s="21"/>
      <c r="IO7405" s="21"/>
      <c r="IP7405" s="21"/>
      <c r="IQ7405" s="21"/>
      <c r="IR7405" s="21"/>
      <c r="IS7405" s="21"/>
      <c r="IT7405" s="21"/>
      <c r="IU7405" s="21"/>
      <c r="IV7405" s="21"/>
    </row>
    <row r="7406" spans="1:256" s="402" customFormat="1">
      <c r="A7406" s="10"/>
      <c r="B7406" s="8"/>
      <c r="C7406" s="8"/>
      <c r="D7406" s="82"/>
      <c r="E7406" s="33"/>
      <c r="F7406" s="261"/>
      <c r="G7406" s="71"/>
      <c r="H7406" s="283"/>
      <c r="I7406" s="33"/>
      <c r="J7406" s="33"/>
      <c r="K7406" s="33"/>
      <c r="L7406" s="33"/>
      <c r="M7406" s="33"/>
      <c r="N7406" s="33"/>
      <c r="O7406" s="33"/>
      <c r="P7406" s="33"/>
      <c r="Q7406" s="33"/>
      <c r="R7406" s="33"/>
      <c r="S7406" s="33"/>
      <c r="T7406" s="33"/>
      <c r="U7406" s="33"/>
      <c r="V7406" s="33"/>
      <c r="W7406" s="33"/>
      <c r="X7406" s="282"/>
      <c r="Y7406" s="69"/>
      <c r="Z7406" s="284"/>
      <c r="AA7406" s="284"/>
      <c r="AB7406" s="33"/>
      <c r="AC7406" s="33"/>
      <c r="AD7406" s="33"/>
      <c r="AE7406" s="33"/>
      <c r="AF7406" s="33"/>
      <c r="AG7406" s="33"/>
      <c r="AH7406" s="33"/>
      <c r="AI7406" s="33"/>
      <c r="AJ7406" s="33"/>
      <c r="AK7406" s="33"/>
      <c r="AL7406" s="33"/>
      <c r="AM7406" s="33"/>
      <c r="AN7406" s="33"/>
      <c r="AO7406" s="69"/>
      <c r="AP7406" s="70"/>
      <c r="AQ7406" s="70"/>
      <c r="AR7406" s="76"/>
      <c r="AS7406" s="60"/>
      <c r="AT7406" s="60"/>
      <c r="AU7406" s="60"/>
      <c r="AV7406" s="21"/>
      <c r="AW7406" s="21"/>
      <c r="AX7406" s="21"/>
      <c r="AY7406" s="21"/>
      <c r="AZ7406" s="21"/>
      <c r="BA7406" s="21"/>
      <c r="BB7406" s="21"/>
      <c r="BC7406" s="21"/>
      <c r="BD7406" s="21"/>
      <c r="BE7406" s="21"/>
      <c r="BF7406" s="21"/>
      <c r="BG7406" s="21"/>
      <c r="BH7406" s="21"/>
      <c r="BI7406" s="21"/>
      <c r="BJ7406" s="21"/>
      <c r="BK7406" s="21"/>
      <c r="BL7406" s="21"/>
      <c r="BM7406" s="21"/>
      <c r="BN7406" s="21"/>
      <c r="BO7406" s="21"/>
      <c r="BP7406" s="21"/>
      <c r="BQ7406" s="21"/>
      <c r="BR7406" s="21"/>
      <c r="BS7406" s="21"/>
      <c r="BT7406" s="21"/>
      <c r="BU7406" s="21"/>
      <c r="BV7406" s="21"/>
      <c r="BW7406" s="21"/>
      <c r="BX7406" s="21"/>
      <c r="BY7406" s="21"/>
      <c r="BZ7406" s="21"/>
      <c r="CA7406" s="21"/>
      <c r="CB7406" s="21"/>
      <c r="CC7406" s="21"/>
      <c r="CD7406" s="21"/>
      <c r="CE7406" s="21"/>
      <c r="CF7406" s="21"/>
      <c r="CG7406" s="21"/>
      <c r="CH7406" s="21"/>
      <c r="CI7406" s="21"/>
      <c r="CJ7406" s="21"/>
      <c r="CK7406" s="21"/>
      <c r="CL7406" s="21"/>
      <c r="CM7406" s="21"/>
      <c r="CN7406" s="21"/>
      <c r="CO7406" s="21"/>
      <c r="CP7406" s="21"/>
      <c r="CQ7406" s="21"/>
      <c r="CR7406" s="21"/>
      <c r="CS7406" s="21"/>
      <c r="CT7406" s="21"/>
      <c r="CU7406" s="21"/>
      <c r="CV7406" s="21"/>
      <c r="CW7406" s="21"/>
      <c r="CX7406" s="21"/>
      <c r="CY7406" s="21"/>
      <c r="CZ7406" s="21"/>
      <c r="DA7406" s="21"/>
      <c r="DB7406" s="21"/>
      <c r="DC7406" s="21"/>
      <c r="DD7406" s="21"/>
      <c r="DE7406" s="21"/>
      <c r="DF7406" s="21"/>
      <c r="DG7406" s="21"/>
      <c r="DH7406" s="21"/>
      <c r="DI7406" s="21"/>
      <c r="DJ7406" s="21"/>
      <c r="DK7406" s="21"/>
      <c r="DL7406" s="21"/>
      <c r="DM7406" s="21"/>
      <c r="DN7406" s="21"/>
      <c r="DO7406" s="21"/>
      <c r="DP7406" s="21"/>
      <c r="DQ7406" s="21"/>
      <c r="DR7406" s="21"/>
      <c r="DS7406" s="21"/>
      <c r="DT7406" s="21"/>
      <c r="DU7406" s="21"/>
      <c r="DV7406" s="21"/>
      <c r="DW7406" s="21"/>
      <c r="DX7406" s="21"/>
      <c r="DY7406" s="21"/>
      <c r="DZ7406" s="21"/>
      <c r="EA7406" s="21"/>
      <c r="EB7406" s="21"/>
      <c r="EC7406" s="21"/>
      <c r="ED7406" s="21"/>
      <c r="EE7406" s="21"/>
      <c r="EF7406" s="21"/>
      <c r="EG7406" s="21"/>
      <c r="EH7406" s="21"/>
      <c r="EI7406" s="21"/>
      <c r="EJ7406" s="21"/>
      <c r="EK7406" s="21"/>
      <c r="EL7406" s="21"/>
      <c r="EM7406" s="21"/>
      <c r="EN7406" s="21"/>
      <c r="EO7406" s="21"/>
      <c r="EP7406" s="21"/>
      <c r="EQ7406" s="21"/>
      <c r="ER7406" s="21"/>
      <c r="ES7406" s="21"/>
      <c r="ET7406" s="21"/>
      <c r="EU7406" s="21"/>
      <c r="EV7406" s="21"/>
      <c r="EW7406" s="21"/>
      <c r="EX7406" s="21"/>
      <c r="EY7406" s="21"/>
      <c r="EZ7406" s="21"/>
      <c r="FA7406" s="21"/>
      <c r="FB7406" s="21"/>
      <c r="FC7406" s="21"/>
      <c r="FD7406" s="21"/>
      <c r="FE7406" s="21"/>
      <c r="FF7406" s="21"/>
      <c r="FG7406" s="21"/>
      <c r="FH7406" s="21"/>
      <c r="FI7406" s="21"/>
      <c r="FJ7406" s="21"/>
      <c r="FK7406" s="21"/>
      <c r="FL7406" s="21"/>
      <c r="FM7406" s="21"/>
      <c r="FN7406" s="21"/>
      <c r="FO7406" s="21"/>
      <c r="FP7406" s="21"/>
      <c r="FQ7406" s="21"/>
      <c r="FR7406" s="21"/>
      <c r="FS7406" s="21"/>
      <c r="FT7406" s="21"/>
      <c r="FU7406" s="21"/>
      <c r="FV7406" s="21"/>
      <c r="FW7406" s="21"/>
      <c r="FX7406" s="21"/>
      <c r="FY7406" s="21"/>
      <c r="FZ7406" s="21"/>
      <c r="GA7406" s="21"/>
      <c r="GB7406" s="21"/>
      <c r="GC7406" s="21"/>
      <c r="GD7406" s="21"/>
      <c r="GE7406" s="21"/>
      <c r="GF7406" s="21"/>
      <c r="GG7406" s="21"/>
      <c r="GH7406" s="21"/>
      <c r="GI7406" s="21"/>
      <c r="GJ7406" s="21"/>
      <c r="GK7406" s="21"/>
      <c r="GL7406" s="21"/>
      <c r="GM7406" s="21"/>
      <c r="GN7406" s="21"/>
      <c r="GO7406" s="21"/>
      <c r="GP7406" s="21"/>
      <c r="GQ7406" s="21"/>
      <c r="GR7406" s="21"/>
      <c r="GS7406" s="21"/>
      <c r="GT7406" s="21"/>
      <c r="GU7406" s="21"/>
      <c r="GV7406" s="21"/>
      <c r="GW7406" s="21"/>
      <c r="GX7406" s="21"/>
      <c r="GY7406" s="21"/>
      <c r="GZ7406" s="21"/>
      <c r="HA7406" s="21"/>
      <c r="HB7406" s="21"/>
      <c r="HC7406" s="21"/>
      <c r="HD7406" s="21"/>
      <c r="HE7406" s="21"/>
      <c r="HF7406" s="21"/>
      <c r="HG7406" s="21"/>
      <c r="HH7406" s="21"/>
      <c r="HI7406" s="21"/>
      <c r="HJ7406" s="21"/>
      <c r="HK7406" s="21"/>
      <c r="HL7406" s="21"/>
      <c r="HM7406" s="21"/>
      <c r="HN7406" s="21"/>
      <c r="HO7406" s="21"/>
      <c r="HP7406" s="21"/>
      <c r="HQ7406" s="21"/>
      <c r="HR7406" s="21"/>
      <c r="HS7406" s="21"/>
      <c r="HT7406" s="21"/>
      <c r="HU7406" s="21"/>
      <c r="HV7406" s="21"/>
      <c r="HW7406" s="21"/>
      <c r="HX7406" s="21"/>
      <c r="HY7406" s="21"/>
      <c r="HZ7406" s="21"/>
      <c r="IA7406" s="21"/>
      <c r="IB7406" s="21"/>
      <c r="IC7406" s="21"/>
      <c r="ID7406" s="21"/>
      <c r="IE7406" s="21"/>
      <c r="IF7406" s="21"/>
      <c r="IG7406" s="21"/>
      <c r="IH7406" s="21"/>
      <c r="II7406" s="21"/>
      <c r="IJ7406" s="21"/>
      <c r="IK7406" s="21"/>
      <c r="IL7406" s="21"/>
      <c r="IM7406" s="21"/>
      <c r="IN7406" s="21"/>
      <c r="IO7406" s="21"/>
      <c r="IP7406" s="21"/>
      <c r="IQ7406" s="21"/>
      <c r="IR7406" s="21"/>
      <c r="IS7406" s="21"/>
      <c r="IT7406" s="21"/>
      <c r="IU7406" s="21"/>
      <c r="IV7406" s="21"/>
    </row>
    <row r="7407" spans="1:256" s="86" customFormat="1">
      <c r="A7407" s="12"/>
      <c r="B7407" s="9">
        <v>6</v>
      </c>
      <c r="C7407" s="9" t="s">
        <v>19</v>
      </c>
      <c r="D7407" s="81" t="s">
        <v>7</v>
      </c>
      <c r="E7407" s="31">
        <v>0</v>
      </c>
      <c r="F7407" s="31">
        <f t="shared" ref="F7407:V7407" si="1182">SUM(F7408:F7409)</f>
        <v>0</v>
      </c>
      <c r="G7407" s="31">
        <f t="shared" si="1182"/>
        <v>0</v>
      </c>
      <c r="H7407" s="31">
        <f t="shared" si="1182"/>
        <v>0</v>
      </c>
      <c r="I7407" s="31">
        <f t="shared" si="1182"/>
        <v>0</v>
      </c>
      <c r="J7407" s="31">
        <f t="shared" si="1182"/>
        <v>0</v>
      </c>
      <c r="K7407" s="31">
        <f t="shared" si="1182"/>
        <v>0</v>
      </c>
      <c r="L7407" s="31">
        <f t="shared" si="1182"/>
        <v>0</v>
      </c>
      <c r="M7407" s="31">
        <f t="shared" si="1182"/>
        <v>0</v>
      </c>
      <c r="N7407" s="31">
        <f t="shared" si="1182"/>
        <v>0</v>
      </c>
      <c r="O7407" s="31">
        <f t="shared" si="1182"/>
        <v>0</v>
      </c>
      <c r="P7407" s="31">
        <f t="shared" si="1182"/>
        <v>0</v>
      </c>
      <c r="Q7407" s="31">
        <f t="shared" si="1182"/>
        <v>0</v>
      </c>
      <c r="R7407" s="31">
        <f t="shared" si="1182"/>
        <v>0</v>
      </c>
      <c r="S7407" s="31">
        <f t="shared" si="1182"/>
        <v>0</v>
      </c>
      <c r="T7407" s="31">
        <f t="shared" si="1182"/>
        <v>0</v>
      </c>
      <c r="U7407" s="31">
        <f t="shared" si="1182"/>
        <v>0</v>
      </c>
      <c r="V7407" s="31">
        <f t="shared" si="1182"/>
        <v>0</v>
      </c>
      <c r="W7407" s="31">
        <f>SUM(O7407:V7407)</f>
        <v>0</v>
      </c>
      <c r="X7407" s="31">
        <f>SUM(X7408:X7409)</f>
        <v>0</v>
      </c>
      <c r="Y7407" s="31">
        <f>H7407+I7407+J7407+K7407+L7407+M7407+N7407+W7407+X7407</f>
        <v>0</v>
      </c>
      <c r="Z7407" s="31">
        <f t="shared" ref="Z7407:AK7407" si="1183">SUM(Z7408:Z7409)</f>
        <v>0</v>
      </c>
      <c r="AA7407" s="31">
        <f t="shared" si="1183"/>
        <v>0</v>
      </c>
      <c r="AB7407" s="31">
        <f t="shared" si="1183"/>
        <v>0</v>
      </c>
      <c r="AC7407" s="31">
        <f t="shared" si="1183"/>
        <v>0</v>
      </c>
      <c r="AD7407" s="31">
        <f t="shared" si="1183"/>
        <v>0</v>
      </c>
      <c r="AE7407" s="31">
        <f t="shared" si="1183"/>
        <v>0</v>
      </c>
      <c r="AF7407" s="31">
        <f t="shared" si="1183"/>
        <v>0</v>
      </c>
      <c r="AG7407" s="31">
        <f t="shared" si="1183"/>
        <v>0</v>
      </c>
      <c r="AH7407" s="31">
        <f t="shared" si="1183"/>
        <v>0</v>
      </c>
      <c r="AI7407" s="31">
        <f t="shared" si="1183"/>
        <v>0</v>
      </c>
      <c r="AJ7407" s="31">
        <f t="shared" si="1183"/>
        <v>0</v>
      </c>
      <c r="AK7407" s="31">
        <f t="shared" si="1183"/>
        <v>0</v>
      </c>
      <c r="AL7407" s="31">
        <f>SUM(AD7407:AK7407)</f>
        <v>0</v>
      </c>
      <c r="AM7407" s="31">
        <f>SUM(AM7408:AM7409)</f>
        <v>0</v>
      </c>
      <c r="AN7407" s="31">
        <f>SUM(AN7408:AN7409)</f>
        <v>0</v>
      </c>
      <c r="AO7407" s="31">
        <f>Z7407+AA7407+AB7407+AC7407+AL7407+AM7407+AN7407</f>
        <v>0</v>
      </c>
      <c r="AP7407" s="32">
        <f>E7407+Y7407-AO7407</f>
        <v>0</v>
      </c>
      <c r="AQ7407" s="32"/>
      <c r="AR7407" s="28"/>
      <c r="AS7407" s="29">
        <f>E7407+H7407+I7407+J7407+K7407+L7407+M7407+N7407+W7407+X7407-Z7407-AB7407-AL7407-AC7407-AM7407-AN7407</f>
        <v>0</v>
      </c>
      <c r="AT7407" s="29">
        <f>AP7407-AS7407</f>
        <v>0</v>
      </c>
      <c r="AU7407" s="29">
        <f>E7407</f>
        <v>0</v>
      </c>
      <c r="AV7407" s="86">
        <f>AS7407-AU7407</f>
        <v>0</v>
      </c>
      <c r="AW7407" s="86">
        <f>Y7407-AO7407</f>
        <v>0</v>
      </c>
      <c r="AX7407" s="86">
        <f>AV7407-AW7407</f>
        <v>0</v>
      </c>
      <c r="AZ7407" s="398"/>
    </row>
    <row r="7408" spans="1:256" s="402" customFormat="1">
      <c r="A7408" s="13"/>
      <c r="B7408" s="8"/>
      <c r="C7408" s="8"/>
      <c r="D7408" s="113"/>
      <c r="E7408" s="33"/>
      <c r="F7408" s="34"/>
      <c r="G7408" s="63"/>
      <c r="H7408" s="67"/>
      <c r="I7408" s="34"/>
      <c r="J7408" s="34"/>
      <c r="K7408" s="34"/>
      <c r="L7408" s="34"/>
      <c r="M7408" s="34"/>
      <c r="N7408" s="34"/>
      <c r="O7408" s="34"/>
      <c r="P7408" s="34"/>
      <c r="Q7408" s="34"/>
      <c r="R7408" s="34"/>
      <c r="S7408" s="34"/>
      <c r="T7408" s="34"/>
      <c r="U7408" s="34"/>
      <c r="V7408" s="34"/>
      <c r="W7408" s="34"/>
      <c r="X7408" s="63"/>
      <c r="Y7408" s="34"/>
      <c r="Z7408" s="65"/>
      <c r="AA7408" s="65"/>
      <c r="AB7408" s="34"/>
      <c r="AC7408" s="34"/>
      <c r="AD7408" s="34"/>
      <c r="AE7408" s="34"/>
      <c r="AF7408" s="34"/>
      <c r="AG7408" s="34"/>
      <c r="AH7408" s="34"/>
      <c r="AI7408" s="34"/>
      <c r="AJ7408" s="34"/>
      <c r="AK7408" s="34"/>
      <c r="AL7408" s="34"/>
      <c r="AM7408" s="34"/>
      <c r="AN7408" s="34"/>
      <c r="AO7408" s="34"/>
      <c r="AP7408" s="34"/>
      <c r="AQ7408" s="34"/>
      <c r="AR7408" s="28"/>
      <c r="AS7408" s="29"/>
      <c r="AT7408" s="29"/>
      <c r="AU7408" s="29"/>
    </row>
    <row r="7409" spans="1:256" s="15" customFormat="1">
      <c r="A7409" s="13"/>
      <c r="B7409" s="8"/>
      <c r="C7409" s="8"/>
      <c r="D7409" s="113"/>
      <c r="E7409" s="33"/>
      <c r="F7409" s="34"/>
      <c r="G7409" s="63"/>
      <c r="H7409" s="67"/>
      <c r="I7409" s="34"/>
      <c r="J7409" s="34"/>
      <c r="K7409" s="34"/>
      <c r="L7409" s="34"/>
      <c r="M7409" s="34"/>
      <c r="N7409" s="34"/>
      <c r="O7409" s="34"/>
      <c r="P7409" s="34"/>
      <c r="Q7409" s="34"/>
      <c r="R7409" s="34"/>
      <c r="S7409" s="34"/>
      <c r="T7409" s="34"/>
      <c r="U7409" s="34"/>
      <c r="V7409" s="34"/>
      <c r="W7409" s="34"/>
      <c r="X7409" s="63"/>
      <c r="Y7409" s="34"/>
      <c r="Z7409" s="65"/>
      <c r="AA7409" s="65"/>
      <c r="AB7409" s="34"/>
      <c r="AC7409" s="34"/>
      <c r="AD7409" s="34"/>
      <c r="AE7409" s="34"/>
      <c r="AF7409" s="34"/>
      <c r="AG7409" s="34"/>
      <c r="AH7409" s="34"/>
      <c r="AI7409" s="34"/>
      <c r="AJ7409" s="34"/>
      <c r="AK7409" s="34"/>
      <c r="AL7409" s="34"/>
      <c r="AM7409" s="34"/>
      <c r="AN7409" s="34"/>
      <c r="AO7409" s="34"/>
      <c r="AP7409" s="34"/>
      <c r="AQ7409" s="34"/>
      <c r="AR7409" s="28"/>
      <c r="AS7409" s="29"/>
      <c r="AT7409" s="29"/>
      <c r="AU7409" s="29"/>
      <c r="AV7409" s="402"/>
      <c r="AW7409" s="402"/>
      <c r="AX7409" s="402"/>
      <c r="AY7409" s="402"/>
      <c r="AZ7409" s="402"/>
      <c r="BA7409" s="402"/>
      <c r="BB7409" s="402"/>
      <c r="BC7409" s="402"/>
      <c r="BD7409" s="402"/>
      <c r="BE7409" s="402"/>
      <c r="BF7409" s="402"/>
      <c r="BG7409" s="402"/>
      <c r="BH7409" s="402"/>
      <c r="BI7409" s="402"/>
      <c r="BJ7409" s="402"/>
      <c r="BK7409" s="402"/>
      <c r="BL7409" s="402"/>
      <c r="BM7409" s="402"/>
      <c r="BN7409" s="402"/>
      <c r="BO7409" s="402"/>
      <c r="BP7409" s="402"/>
      <c r="BQ7409" s="402"/>
      <c r="BR7409" s="402"/>
      <c r="BS7409" s="402"/>
      <c r="BT7409" s="402"/>
      <c r="BU7409" s="402"/>
      <c r="BV7409" s="402"/>
      <c r="BW7409" s="402"/>
      <c r="BX7409" s="402"/>
      <c r="BY7409" s="402"/>
      <c r="BZ7409" s="402"/>
      <c r="CA7409" s="402"/>
      <c r="CB7409" s="402"/>
      <c r="CC7409" s="402"/>
      <c r="CD7409" s="402"/>
      <c r="CE7409" s="402"/>
      <c r="CF7409" s="402"/>
      <c r="CG7409" s="402"/>
      <c r="CH7409" s="402"/>
      <c r="CI7409" s="402"/>
      <c r="CJ7409" s="402"/>
      <c r="CK7409" s="402"/>
      <c r="CL7409" s="402"/>
      <c r="CM7409" s="402"/>
      <c r="CN7409" s="402"/>
      <c r="CO7409" s="402"/>
      <c r="CP7409" s="402"/>
      <c r="CQ7409" s="402"/>
      <c r="CR7409" s="402"/>
      <c r="CS7409" s="402"/>
      <c r="CT7409" s="402"/>
      <c r="CU7409" s="402"/>
      <c r="CV7409" s="402"/>
      <c r="CW7409" s="402"/>
      <c r="CX7409" s="402"/>
      <c r="CY7409" s="402"/>
      <c r="CZ7409" s="402"/>
      <c r="DA7409" s="402"/>
      <c r="DB7409" s="402"/>
      <c r="DC7409" s="402"/>
      <c r="DD7409" s="402"/>
      <c r="DE7409" s="402"/>
      <c r="DF7409" s="402"/>
      <c r="DG7409" s="402"/>
      <c r="DH7409" s="402"/>
      <c r="DI7409" s="402"/>
      <c r="DJ7409" s="402"/>
      <c r="DK7409" s="402"/>
      <c r="DL7409" s="402"/>
      <c r="DM7409" s="402"/>
      <c r="DN7409" s="402"/>
      <c r="DO7409" s="402"/>
      <c r="DP7409" s="402"/>
      <c r="DQ7409" s="402"/>
      <c r="DR7409" s="402"/>
      <c r="DS7409" s="402"/>
      <c r="DT7409" s="402"/>
      <c r="DU7409" s="402"/>
      <c r="DV7409" s="402"/>
      <c r="DW7409" s="402"/>
      <c r="DX7409" s="402"/>
      <c r="DY7409" s="402"/>
      <c r="DZ7409" s="402"/>
      <c r="EA7409" s="402"/>
      <c r="EB7409" s="402"/>
      <c r="EC7409" s="402"/>
      <c r="ED7409" s="402"/>
      <c r="EE7409" s="402"/>
      <c r="EF7409" s="402"/>
      <c r="EG7409" s="402"/>
      <c r="EH7409" s="402"/>
      <c r="EI7409" s="402"/>
      <c r="EJ7409" s="402"/>
      <c r="EK7409" s="402"/>
      <c r="EL7409" s="402"/>
      <c r="EM7409" s="402"/>
      <c r="EN7409" s="402"/>
      <c r="EO7409" s="402"/>
      <c r="EP7409" s="402"/>
      <c r="EQ7409" s="402"/>
      <c r="ER7409" s="402"/>
      <c r="ES7409" s="402"/>
      <c r="ET7409" s="402"/>
      <c r="EU7409" s="402"/>
      <c r="EV7409" s="402"/>
      <c r="EW7409" s="402"/>
      <c r="EX7409" s="402"/>
      <c r="EY7409" s="402"/>
      <c r="EZ7409" s="402"/>
      <c r="FA7409" s="402"/>
      <c r="FB7409" s="402"/>
      <c r="FC7409" s="402"/>
      <c r="FD7409" s="402"/>
      <c r="FE7409" s="402"/>
      <c r="FF7409" s="402"/>
      <c r="FG7409" s="402"/>
      <c r="FH7409" s="402"/>
      <c r="FI7409" s="402"/>
      <c r="FJ7409" s="402"/>
      <c r="FK7409" s="402"/>
      <c r="FL7409" s="402"/>
      <c r="FM7409" s="402"/>
      <c r="FN7409" s="402"/>
      <c r="FO7409" s="402"/>
      <c r="FP7409" s="402"/>
      <c r="FQ7409" s="402"/>
      <c r="FR7409" s="402"/>
      <c r="FS7409" s="402"/>
      <c r="FT7409" s="402"/>
      <c r="FU7409" s="402"/>
      <c r="FV7409" s="402"/>
      <c r="FW7409" s="402"/>
      <c r="FX7409" s="402"/>
      <c r="FY7409" s="402"/>
      <c r="FZ7409" s="402"/>
      <c r="GA7409" s="402"/>
      <c r="GB7409" s="402"/>
      <c r="GC7409" s="402"/>
      <c r="GD7409" s="402"/>
      <c r="GE7409" s="402"/>
      <c r="GF7409" s="402"/>
      <c r="GG7409" s="402"/>
      <c r="GH7409" s="402"/>
      <c r="GI7409" s="402"/>
      <c r="GJ7409" s="402"/>
      <c r="GK7409" s="402"/>
      <c r="GL7409" s="402"/>
      <c r="GM7409" s="402"/>
      <c r="GN7409" s="402"/>
      <c r="GO7409" s="402"/>
      <c r="GP7409" s="402"/>
      <c r="GQ7409" s="402"/>
      <c r="GR7409" s="402"/>
      <c r="GS7409" s="402"/>
      <c r="GT7409" s="402"/>
      <c r="GU7409" s="402"/>
      <c r="GV7409" s="402"/>
      <c r="GW7409" s="402"/>
      <c r="GX7409" s="402"/>
      <c r="GY7409" s="402"/>
      <c r="GZ7409" s="402"/>
      <c r="HA7409" s="402"/>
      <c r="HB7409" s="402"/>
      <c r="HC7409" s="402"/>
      <c r="HD7409" s="402"/>
      <c r="HE7409" s="402"/>
      <c r="HF7409" s="402"/>
      <c r="HG7409" s="402"/>
      <c r="HH7409" s="402"/>
      <c r="HI7409" s="402"/>
      <c r="HJ7409" s="402"/>
      <c r="HK7409" s="402"/>
      <c r="HL7409" s="402"/>
      <c r="HM7409" s="402"/>
      <c r="HN7409" s="402"/>
      <c r="HO7409" s="402"/>
      <c r="HP7409" s="402"/>
      <c r="HQ7409" s="402"/>
      <c r="HR7409" s="402"/>
      <c r="HS7409" s="402"/>
      <c r="HT7409" s="402"/>
      <c r="HU7409" s="402"/>
      <c r="HV7409" s="402"/>
      <c r="HW7409" s="402"/>
      <c r="HX7409" s="402"/>
      <c r="HY7409" s="402"/>
      <c r="HZ7409" s="402"/>
      <c r="IA7409" s="402"/>
      <c r="IB7409" s="402"/>
      <c r="IC7409" s="402"/>
      <c r="ID7409" s="402"/>
      <c r="IE7409" s="402"/>
      <c r="IF7409" s="402"/>
      <c r="IG7409" s="402"/>
      <c r="IH7409" s="402"/>
      <c r="II7409" s="402"/>
      <c r="IJ7409" s="402"/>
      <c r="IK7409" s="402"/>
      <c r="IL7409" s="402"/>
      <c r="IM7409" s="402"/>
      <c r="IN7409" s="402"/>
      <c r="IO7409" s="402"/>
      <c r="IP7409" s="402"/>
      <c r="IQ7409" s="402"/>
      <c r="IR7409" s="402"/>
      <c r="IS7409" s="402"/>
      <c r="IT7409" s="402"/>
      <c r="IU7409" s="402"/>
      <c r="IV7409" s="402"/>
    </row>
    <row r="7410" spans="1:256" s="86" customFormat="1">
      <c r="A7410" s="14"/>
      <c r="B7410" s="11">
        <v>7</v>
      </c>
      <c r="C7410" s="11"/>
      <c r="D7410" s="85" t="s">
        <v>8</v>
      </c>
      <c r="E7410" s="326">
        <v>366649500</v>
      </c>
      <c r="F7410" s="31">
        <f t="shared" ref="F7410:V7410" si="1184">SUM(F7411:F7412)</f>
        <v>0</v>
      </c>
      <c r="G7410" s="31">
        <f t="shared" si="1184"/>
        <v>0</v>
      </c>
      <c r="H7410" s="31">
        <f t="shared" si="1184"/>
        <v>0</v>
      </c>
      <c r="I7410" s="31">
        <f t="shared" si="1184"/>
        <v>0</v>
      </c>
      <c r="J7410" s="31">
        <f t="shared" si="1184"/>
        <v>0</v>
      </c>
      <c r="K7410" s="31">
        <f t="shared" si="1184"/>
        <v>0</v>
      </c>
      <c r="L7410" s="31">
        <f t="shared" si="1184"/>
        <v>0</v>
      </c>
      <c r="M7410" s="31">
        <f t="shared" si="1184"/>
        <v>0</v>
      </c>
      <c r="N7410" s="31">
        <f t="shared" si="1184"/>
        <v>0</v>
      </c>
      <c r="O7410" s="31">
        <f t="shared" si="1184"/>
        <v>0</v>
      </c>
      <c r="P7410" s="31">
        <f t="shared" si="1184"/>
        <v>0</v>
      </c>
      <c r="Q7410" s="31">
        <f t="shared" si="1184"/>
        <v>0</v>
      </c>
      <c r="R7410" s="31">
        <f t="shared" si="1184"/>
        <v>0</v>
      </c>
      <c r="S7410" s="31">
        <f t="shared" si="1184"/>
        <v>0</v>
      </c>
      <c r="T7410" s="31">
        <f t="shared" si="1184"/>
        <v>0</v>
      </c>
      <c r="U7410" s="31">
        <f t="shared" si="1184"/>
        <v>0</v>
      </c>
      <c r="V7410" s="31">
        <f t="shared" si="1184"/>
        <v>0</v>
      </c>
      <c r="W7410" s="31">
        <f>SUM(O7410:V7410)</f>
        <v>0</v>
      </c>
      <c r="X7410" s="31">
        <f>SUM(X7411:X7412)</f>
        <v>0</v>
      </c>
      <c r="Y7410" s="31">
        <f>H7410+I7410+J7410+K7410+L7410+M7410+N7410+W7410+X7410</f>
        <v>0</v>
      </c>
      <c r="Z7410" s="31">
        <f t="shared" ref="Z7410:AK7410" si="1185">SUM(Z7411:Z7412)</f>
        <v>0</v>
      </c>
      <c r="AA7410" s="31">
        <f t="shared" si="1185"/>
        <v>0</v>
      </c>
      <c r="AB7410" s="31">
        <f t="shared" si="1185"/>
        <v>0</v>
      </c>
      <c r="AC7410" s="31">
        <f t="shared" si="1185"/>
        <v>0</v>
      </c>
      <c r="AD7410" s="31">
        <f t="shared" si="1185"/>
        <v>0</v>
      </c>
      <c r="AE7410" s="31">
        <f t="shared" si="1185"/>
        <v>0</v>
      </c>
      <c r="AF7410" s="31">
        <f t="shared" si="1185"/>
        <v>0</v>
      </c>
      <c r="AG7410" s="31">
        <f t="shared" si="1185"/>
        <v>0</v>
      </c>
      <c r="AH7410" s="31">
        <f t="shared" si="1185"/>
        <v>0</v>
      </c>
      <c r="AI7410" s="31">
        <f t="shared" si="1185"/>
        <v>0</v>
      </c>
      <c r="AJ7410" s="31">
        <f t="shared" si="1185"/>
        <v>0</v>
      </c>
      <c r="AK7410" s="31">
        <f t="shared" si="1185"/>
        <v>0</v>
      </c>
      <c r="AL7410" s="31">
        <f>SUM(AD7410:AK7410)</f>
        <v>0</v>
      </c>
      <c r="AM7410" s="31">
        <f>SUM(AM7411:AM7412)</f>
        <v>0</v>
      </c>
      <c r="AN7410" s="31">
        <f>SUM(AN7411:AN7412)</f>
        <v>0</v>
      </c>
      <c r="AO7410" s="31">
        <f>Z7410+AA7410+AB7410+AC7410+AL7410+AM7410+AN7410</f>
        <v>0</v>
      </c>
      <c r="AP7410" s="32">
        <f>E7410+Y7410-AO7410</f>
        <v>366649500</v>
      </c>
      <c r="AQ7410" s="32"/>
      <c r="AR7410" s="28"/>
      <c r="AS7410" s="29">
        <f>E7410+H7410+I7410+J7410+K7410+L7410+M7410+N7410+W7410+X7410-Z7410-AB7410-AL7410-AC7410-AM7410-AN7410</f>
        <v>366649500</v>
      </c>
      <c r="AT7410" s="29">
        <f>AP7410-AS7410</f>
        <v>0</v>
      </c>
      <c r="AU7410" s="29">
        <f>E7410</f>
        <v>366649500</v>
      </c>
      <c r="AV7410" s="86">
        <f>AS7410-AU7410</f>
        <v>0</v>
      </c>
      <c r="AW7410" s="86">
        <f>Y7410-AO7410</f>
        <v>0</v>
      </c>
      <c r="AX7410" s="86">
        <f>AV7410-AW7410</f>
        <v>0</v>
      </c>
      <c r="AY7410" s="21"/>
      <c r="AZ7410" s="398"/>
      <c r="BA7410" s="21"/>
      <c r="BB7410" s="21"/>
      <c r="BC7410" s="21"/>
      <c r="BD7410" s="21"/>
      <c r="BE7410" s="21"/>
      <c r="BF7410" s="21"/>
      <c r="BG7410" s="21"/>
      <c r="BH7410" s="21"/>
      <c r="BI7410" s="21"/>
      <c r="BJ7410" s="21"/>
      <c r="BK7410" s="21"/>
      <c r="BL7410" s="21"/>
      <c r="BM7410" s="21"/>
      <c r="BN7410" s="21"/>
      <c r="BO7410" s="21"/>
      <c r="BP7410" s="21"/>
      <c r="BQ7410" s="21"/>
      <c r="BR7410" s="21"/>
      <c r="BS7410" s="21"/>
      <c r="BT7410" s="21"/>
      <c r="BU7410" s="21"/>
      <c r="BV7410" s="21"/>
      <c r="BW7410" s="21"/>
      <c r="BX7410" s="21"/>
      <c r="BY7410" s="21"/>
      <c r="BZ7410" s="21"/>
      <c r="CA7410" s="21"/>
      <c r="CB7410" s="21"/>
      <c r="CC7410" s="21"/>
      <c r="CD7410" s="21"/>
      <c r="CE7410" s="21"/>
      <c r="CF7410" s="21"/>
      <c r="CG7410" s="21"/>
      <c r="CH7410" s="21"/>
      <c r="CI7410" s="21"/>
      <c r="CJ7410" s="21"/>
      <c r="CK7410" s="21"/>
      <c r="CL7410" s="21"/>
      <c r="CM7410" s="21"/>
      <c r="CN7410" s="21"/>
      <c r="CO7410" s="21"/>
      <c r="CP7410" s="21"/>
      <c r="CQ7410" s="21"/>
      <c r="CR7410" s="21"/>
      <c r="CS7410" s="21"/>
      <c r="CT7410" s="21"/>
      <c r="CU7410" s="21"/>
      <c r="CV7410" s="21"/>
      <c r="CW7410" s="21"/>
      <c r="CX7410" s="21"/>
      <c r="CY7410" s="21"/>
      <c r="CZ7410" s="21"/>
      <c r="DA7410" s="21"/>
      <c r="DB7410" s="21"/>
      <c r="DC7410" s="21"/>
      <c r="DD7410" s="21"/>
      <c r="DE7410" s="21"/>
      <c r="DF7410" s="21"/>
      <c r="DG7410" s="21"/>
      <c r="DH7410" s="21"/>
      <c r="DI7410" s="21"/>
      <c r="DJ7410" s="21"/>
      <c r="DK7410" s="21"/>
      <c r="DL7410" s="21"/>
      <c r="DM7410" s="21"/>
      <c r="DN7410" s="21"/>
      <c r="DO7410" s="21"/>
      <c r="DP7410" s="21"/>
      <c r="DQ7410" s="21"/>
      <c r="DR7410" s="21"/>
      <c r="DS7410" s="21"/>
      <c r="DT7410" s="21"/>
      <c r="DU7410" s="21"/>
      <c r="DV7410" s="21"/>
      <c r="DW7410" s="21"/>
      <c r="DX7410" s="21"/>
      <c r="DY7410" s="21"/>
      <c r="DZ7410" s="21"/>
      <c r="EA7410" s="21"/>
      <c r="EB7410" s="21"/>
      <c r="EC7410" s="21"/>
      <c r="ED7410" s="21"/>
      <c r="EE7410" s="21"/>
      <c r="EF7410" s="21"/>
      <c r="EG7410" s="21"/>
      <c r="EH7410" s="21"/>
      <c r="EI7410" s="21"/>
      <c r="EJ7410" s="21"/>
      <c r="EK7410" s="21"/>
      <c r="EL7410" s="21"/>
      <c r="EM7410" s="21"/>
      <c r="EN7410" s="21"/>
      <c r="EO7410" s="21"/>
      <c r="EP7410" s="21"/>
      <c r="EQ7410" s="21"/>
      <c r="ER7410" s="21"/>
      <c r="ES7410" s="21"/>
      <c r="ET7410" s="21"/>
      <c r="EU7410" s="21"/>
      <c r="EV7410" s="21"/>
      <c r="EW7410" s="21"/>
      <c r="EX7410" s="21"/>
      <c r="EY7410" s="21"/>
      <c r="EZ7410" s="21"/>
      <c r="FA7410" s="21"/>
      <c r="FB7410" s="21"/>
      <c r="FC7410" s="21"/>
      <c r="FD7410" s="21"/>
      <c r="FE7410" s="21"/>
      <c r="FF7410" s="21"/>
      <c r="FG7410" s="21"/>
      <c r="FH7410" s="21"/>
      <c r="FI7410" s="21"/>
      <c r="FJ7410" s="21"/>
      <c r="FK7410" s="21"/>
      <c r="FL7410" s="21"/>
      <c r="FM7410" s="21"/>
      <c r="FN7410" s="21"/>
      <c r="FO7410" s="21"/>
      <c r="FP7410" s="21"/>
      <c r="FQ7410" s="21"/>
      <c r="FR7410" s="21"/>
      <c r="FS7410" s="21"/>
      <c r="FT7410" s="21"/>
      <c r="FU7410" s="21"/>
      <c r="FV7410" s="21"/>
      <c r="FW7410" s="21"/>
      <c r="FX7410" s="21"/>
      <c r="FY7410" s="21"/>
      <c r="FZ7410" s="21"/>
      <c r="GA7410" s="21"/>
      <c r="GB7410" s="21"/>
      <c r="GC7410" s="21"/>
      <c r="GD7410" s="21"/>
      <c r="GE7410" s="21"/>
      <c r="GF7410" s="21"/>
      <c r="GG7410" s="21"/>
      <c r="GH7410" s="21"/>
      <c r="GI7410" s="21"/>
      <c r="GJ7410" s="21"/>
      <c r="GK7410" s="21"/>
      <c r="GL7410" s="21"/>
      <c r="GM7410" s="21"/>
      <c r="GN7410" s="21"/>
      <c r="GO7410" s="21"/>
      <c r="GP7410" s="21"/>
      <c r="GQ7410" s="21"/>
      <c r="GR7410" s="21"/>
      <c r="GS7410" s="21"/>
      <c r="GT7410" s="21"/>
      <c r="GU7410" s="21"/>
      <c r="GV7410" s="21"/>
      <c r="GW7410" s="21"/>
      <c r="GX7410" s="21"/>
      <c r="GY7410" s="21"/>
      <c r="GZ7410" s="21"/>
      <c r="HA7410" s="21"/>
      <c r="HB7410" s="21"/>
      <c r="HC7410" s="21"/>
      <c r="HD7410" s="21"/>
      <c r="HE7410" s="21"/>
      <c r="HF7410" s="21"/>
      <c r="HG7410" s="21"/>
      <c r="HH7410" s="21"/>
      <c r="HI7410" s="21"/>
      <c r="HJ7410" s="21"/>
      <c r="HK7410" s="21"/>
      <c r="HL7410" s="21"/>
      <c r="HM7410" s="21"/>
      <c r="HN7410" s="21"/>
      <c r="HO7410" s="21"/>
      <c r="HP7410" s="21"/>
      <c r="HQ7410" s="21"/>
      <c r="HR7410" s="21"/>
      <c r="HS7410" s="21"/>
      <c r="HT7410" s="21"/>
      <c r="HU7410" s="21"/>
      <c r="HV7410" s="21"/>
      <c r="HW7410" s="21"/>
      <c r="HX7410" s="21"/>
      <c r="HY7410" s="21"/>
      <c r="HZ7410" s="21"/>
      <c r="IA7410" s="21"/>
      <c r="IB7410" s="21"/>
      <c r="IC7410" s="21"/>
      <c r="ID7410" s="21"/>
      <c r="IE7410" s="21"/>
      <c r="IF7410" s="21"/>
      <c r="IG7410" s="21"/>
      <c r="IH7410" s="21"/>
      <c r="II7410" s="21"/>
      <c r="IJ7410" s="21"/>
      <c r="IK7410" s="21"/>
      <c r="IL7410" s="21"/>
      <c r="IM7410" s="21"/>
      <c r="IN7410" s="21"/>
      <c r="IO7410" s="21"/>
      <c r="IP7410" s="21"/>
      <c r="IQ7410" s="21"/>
      <c r="IR7410" s="21"/>
      <c r="IS7410" s="21"/>
      <c r="IT7410" s="21"/>
      <c r="IU7410" s="21"/>
      <c r="IV7410" s="21"/>
    </row>
    <row r="7411" spans="1:256" s="402" customFormat="1">
      <c r="A7411" s="13"/>
      <c r="B7411" s="8"/>
      <c r="C7411" s="8"/>
      <c r="D7411" s="240"/>
      <c r="E7411" s="33"/>
      <c r="F7411" s="33"/>
      <c r="G7411" s="282"/>
      <c r="H7411" s="283"/>
      <c r="I7411" s="33"/>
      <c r="J7411" s="33"/>
      <c r="K7411" s="33"/>
      <c r="L7411" s="33"/>
      <c r="M7411" s="33"/>
      <c r="N7411" s="33"/>
      <c r="O7411" s="33"/>
      <c r="P7411" s="33"/>
      <c r="Q7411" s="33"/>
      <c r="R7411" s="33"/>
      <c r="S7411" s="33"/>
      <c r="T7411" s="33"/>
      <c r="U7411" s="33"/>
      <c r="V7411" s="33"/>
      <c r="W7411" s="33"/>
      <c r="X7411" s="282"/>
      <c r="Y7411" s="33"/>
      <c r="Z7411" s="284"/>
      <c r="AA7411" s="284"/>
      <c r="AB7411" s="33"/>
      <c r="AC7411" s="33"/>
      <c r="AD7411" s="33"/>
      <c r="AE7411" s="33"/>
      <c r="AF7411" s="33"/>
      <c r="AG7411" s="33"/>
      <c r="AH7411" s="33"/>
      <c r="AI7411" s="33"/>
      <c r="AJ7411" s="33"/>
      <c r="AK7411" s="33"/>
      <c r="AL7411" s="33"/>
      <c r="AM7411" s="33"/>
      <c r="AN7411" s="33"/>
      <c r="AO7411" s="33"/>
      <c r="AP7411" s="34"/>
      <c r="AQ7411" s="34"/>
      <c r="AR7411" s="28"/>
      <c r="AS7411" s="29"/>
      <c r="AT7411" s="29"/>
      <c r="AU7411" s="29"/>
    </row>
    <row r="7412" spans="1:256" s="402" customFormat="1">
      <c r="A7412" s="13"/>
      <c r="B7412" s="8"/>
      <c r="C7412" s="8"/>
      <c r="D7412" s="323"/>
      <c r="E7412" s="34"/>
      <c r="F7412" s="34"/>
      <c r="G7412" s="63"/>
      <c r="H7412" s="67"/>
      <c r="I7412" s="34"/>
      <c r="J7412" s="34"/>
      <c r="K7412" s="34"/>
      <c r="L7412" s="34"/>
      <c r="M7412" s="34"/>
      <c r="N7412" s="34"/>
      <c r="O7412" s="34"/>
      <c r="P7412" s="34"/>
      <c r="Q7412" s="34"/>
      <c r="R7412" s="34"/>
      <c r="S7412" s="34"/>
      <c r="T7412" s="34"/>
      <c r="U7412" s="34"/>
      <c r="V7412" s="34"/>
      <c r="W7412" s="34"/>
      <c r="X7412" s="63"/>
      <c r="Y7412" s="34"/>
      <c r="Z7412" s="65"/>
      <c r="AA7412" s="65"/>
      <c r="AB7412" s="34"/>
      <c r="AC7412" s="34"/>
      <c r="AD7412" s="34"/>
      <c r="AE7412" s="34"/>
      <c r="AF7412" s="34"/>
      <c r="AG7412" s="34"/>
      <c r="AH7412" s="34"/>
      <c r="AI7412" s="34"/>
      <c r="AJ7412" s="34"/>
      <c r="AK7412" s="34"/>
      <c r="AL7412" s="34"/>
      <c r="AM7412" s="34"/>
      <c r="AN7412" s="34"/>
      <c r="AO7412" s="34"/>
      <c r="AP7412" s="34"/>
      <c r="AQ7412" s="34"/>
      <c r="AR7412" s="28"/>
      <c r="AS7412" s="29"/>
      <c r="AT7412" s="29"/>
      <c r="AU7412" s="29"/>
    </row>
    <row r="7413" spans="1:256" s="402" customFormat="1">
      <c r="A7413" s="13"/>
      <c r="B7413" s="8"/>
      <c r="C7413" s="8"/>
      <c r="D7413" s="323"/>
      <c r="E7413" s="34"/>
      <c r="F7413" s="34"/>
      <c r="G7413" s="63"/>
      <c r="H7413" s="67"/>
      <c r="I7413" s="34"/>
      <c r="J7413" s="34"/>
      <c r="K7413" s="34"/>
      <c r="L7413" s="34"/>
      <c r="M7413" s="34"/>
      <c r="N7413" s="34"/>
      <c r="O7413" s="34"/>
      <c r="P7413" s="34"/>
      <c r="Q7413" s="34"/>
      <c r="R7413" s="34"/>
      <c r="S7413" s="34"/>
      <c r="T7413" s="34"/>
      <c r="U7413" s="34"/>
      <c r="V7413" s="34"/>
      <c r="W7413" s="34"/>
      <c r="X7413" s="63"/>
      <c r="Y7413" s="34"/>
      <c r="Z7413" s="65"/>
      <c r="AA7413" s="65"/>
      <c r="AB7413" s="34"/>
      <c r="AC7413" s="34"/>
      <c r="AD7413" s="34"/>
      <c r="AE7413" s="34"/>
      <c r="AF7413" s="34"/>
      <c r="AG7413" s="34"/>
      <c r="AH7413" s="34"/>
      <c r="AI7413" s="34"/>
      <c r="AJ7413" s="34"/>
      <c r="AK7413" s="34"/>
      <c r="AL7413" s="34"/>
      <c r="AM7413" s="34"/>
      <c r="AN7413" s="34"/>
      <c r="AO7413" s="34"/>
      <c r="AP7413" s="34"/>
      <c r="AQ7413" s="34"/>
      <c r="AR7413" s="28"/>
      <c r="AS7413" s="29"/>
      <c r="AT7413" s="29"/>
      <c r="AU7413" s="29"/>
    </row>
    <row r="7414" spans="1:256" s="21" customFormat="1">
      <c r="A7414" s="14"/>
      <c r="B7414" s="11">
        <v>8</v>
      </c>
      <c r="C7414" s="11"/>
      <c r="D7414" s="77" t="s">
        <v>39</v>
      </c>
      <c r="E7414" s="31">
        <v>13963000</v>
      </c>
      <c r="F7414" s="31">
        <f t="shared" ref="F7414:V7414" si="1186">SUM(F7415:F7425)</f>
        <v>0</v>
      </c>
      <c r="G7414" s="31">
        <f t="shared" si="1186"/>
        <v>0</v>
      </c>
      <c r="H7414" s="31">
        <f t="shared" si="1186"/>
        <v>0</v>
      </c>
      <c r="I7414" s="31">
        <f t="shared" si="1186"/>
        <v>0</v>
      </c>
      <c r="J7414" s="31">
        <f t="shared" si="1186"/>
        <v>0</v>
      </c>
      <c r="K7414" s="31">
        <f t="shared" si="1186"/>
        <v>0</v>
      </c>
      <c r="L7414" s="31">
        <f t="shared" si="1186"/>
        <v>0</v>
      </c>
      <c r="M7414" s="31">
        <f t="shared" si="1186"/>
        <v>0</v>
      </c>
      <c r="N7414" s="31">
        <f t="shared" si="1186"/>
        <v>0</v>
      </c>
      <c r="O7414" s="31">
        <f t="shared" si="1186"/>
        <v>0</v>
      </c>
      <c r="P7414" s="31">
        <f t="shared" si="1186"/>
        <v>500000</v>
      </c>
      <c r="Q7414" s="31">
        <f t="shared" si="1186"/>
        <v>0</v>
      </c>
      <c r="R7414" s="31">
        <f t="shared" si="1186"/>
        <v>0</v>
      </c>
      <c r="S7414" s="31">
        <f t="shared" si="1186"/>
        <v>0</v>
      </c>
      <c r="T7414" s="31">
        <f t="shared" si="1186"/>
        <v>0</v>
      </c>
      <c r="U7414" s="31">
        <f t="shared" si="1186"/>
        <v>0</v>
      </c>
      <c r="V7414" s="31">
        <f t="shared" si="1186"/>
        <v>0</v>
      </c>
      <c r="W7414" s="31">
        <f>SUM(O7414:V7414)</f>
        <v>500000</v>
      </c>
      <c r="X7414" s="31">
        <f>SUM(X7415:X7425)</f>
        <v>0</v>
      </c>
      <c r="Y7414" s="31">
        <f>H7414+I7414+J7414+K7414+L7414+M7414+N7414+W7414+X7414</f>
        <v>500000</v>
      </c>
      <c r="Z7414" s="31">
        <f t="shared" ref="Z7414:AK7414" si="1187">SUM(Z7415:Z7425)</f>
        <v>0</v>
      </c>
      <c r="AA7414" s="31">
        <f t="shared" si="1187"/>
        <v>0</v>
      </c>
      <c r="AB7414" s="31">
        <f t="shared" si="1187"/>
        <v>0</v>
      </c>
      <c r="AC7414" s="31">
        <f t="shared" si="1187"/>
        <v>0</v>
      </c>
      <c r="AD7414" s="31">
        <f t="shared" si="1187"/>
        <v>0</v>
      </c>
      <c r="AE7414" s="31">
        <f t="shared" si="1187"/>
        <v>0</v>
      </c>
      <c r="AF7414" s="31">
        <f t="shared" si="1187"/>
        <v>0</v>
      </c>
      <c r="AG7414" s="31">
        <f t="shared" si="1187"/>
        <v>0</v>
      </c>
      <c r="AH7414" s="31">
        <f t="shared" si="1187"/>
        <v>0</v>
      </c>
      <c r="AI7414" s="31">
        <f t="shared" si="1187"/>
        <v>0</v>
      </c>
      <c r="AJ7414" s="31">
        <f t="shared" si="1187"/>
        <v>0</v>
      </c>
      <c r="AK7414" s="31">
        <f t="shared" si="1187"/>
        <v>0</v>
      </c>
      <c r="AL7414" s="31">
        <f>SUM(AD7414:AK7414)</f>
        <v>0</v>
      </c>
      <c r="AM7414" s="31">
        <f>SUM(AM7415:AM7425)</f>
        <v>0</v>
      </c>
      <c r="AN7414" s="31">
        <f>SUM(AN7415:AN7425)</f>
        <v>0</v>
      </c>
      <c r="AO7414" s="31">
        <f>Z7414+AA7414+AB7414+AC7414+AL7414+AM7414+AN7414</f>
        <v>0</v>
      </c>
      <c r="AP7414" s="32">
        <f>E7414+Y7414-AO7414</f>
        <v>14463000</v>
      </c>
      <c r="AQ7414" s="32"/>
      <c r="AR7414" s="28"/>
      <c r="AS7414" s="29">
        <f>E7414+H7414+I7414+J7414+K7414+L7414+M7414+N7414+W7414+X7414-Z7414-AB7414-AL7414-AC7414-AM7414-AN7414</f>
        <v>14463000</v>
      </c>
      <c r="AT7414" s="29">
        <f>AP7414-AS7414</f>
        <v>0</v>
      </c>
      <c r="AU7414" s="29">
        <f>E7414</f>
        <v>13963000</v>
      </c>
      <c r="AV7414" s="86">
        <f>AS7414-AU7414</f>
        <v>500000</v>
      </c>
      <c r="AW7414" s="86">
        <f>Y7414-AO7414</f>
        <v>500000</v>
      </c>
      <c r="AX7414" s="86">
        <f>AV7414-AW7414</f>
        <v>0</v>
      </c>
      <c r="AZ7414" s="398"/>
    </row>
    <row r="7415" spans="1:256" s="402" customFormat="1">
      <c r="A7415" s="13"/>
      <c r="B7415" s="8"/>
      <c r="C7415" s="8"/>
      <c r="D7415" s="323"/>
      <c r="E7415" s="33"/>
      <c r="F7415" s="33"/>
      <c r="G7415" s="282"/>
      <c r="H7415" s="283"/>
      <c r="I7415" s="33"/>
      <c r="J7415" s="33"/>
      <c r="K7415" s="33"/>
      <c r="L7415" s="33"/>
      <c r="M7415" s="33"/>
      <c r="N7415" s="33"/>
      <c r="O7415" s="33"/>
      <c r="P7415" s="33"/>
      <c r="Q7415" s="33"/>
      <c r="R7415" s="33"/>
      <c r="S7415" s="33"/>
      <c r="T7415" s="33"/>
      <c r="U7415" s="33"/>
      <c r="V7415" s="33"/>
      <c r="W7415" s="33"/>
      <c r="X7415" s="282"/>
      <c r="Y7415" s="33"/>
      <c r="Z7415" s="284"/>
      <c r="AA7415" s="284"/>
      <c r="AB7415" s="33"/>
      <c r="AC7415" s="33"/>
      <c r="AD7415" s="33"/>
      <c r="AE7415" s="33"/>
      <c r="AF7415" s="33"/>
      <c r="AG7415" s="33"/>
      <c r="AH7415" s="33"/>
      <c r="AI7415" s="33"/>
      <c r="AJ7415" s="33"/>
      <c r="AK7415" s="33"/>
      <c r="AL7415" s="33"/>
      <c r="AM7415" s="33"/>
      <c r="AN7415" s="33"/>
      <c r="AO7415" s="33"/>
      <c r="AP7415" s="34"/>
      <c r="AQ7415" s="34"/>
      <c r="AR7415" s="28"/>
      <c r="AS7415" s="29"/>
      <c r="AT7415" s="29"/>
      <c r="AU7415" s="29"/>
    </row>
    <row r="7416" spans="1:256" s="402" customFormat="1" ht="15">
      <c r="A7416" s="13"/>
      <c r="B7416" s="8"/>
      <c r="C7416" s="8"/>
      <c r="D7416" s="505" t="s">
        <v>558</v>
      </c>
      <c r="E7416" s="33"/>
      <c r="F7416" s="33"/>
      <c r="G7416" s="282"/>
      <c r="H7416" s="283"/>
      <c r="I7416" s="33"/>
      <c r="J7416" s="33"/>
      <c r="K7416" s="33"/>
      <c r="L7416" s="33"/>
      <c r="M7416" s="33"/>
      <c r="N7416" s="33"/>
      <c r="O7416" s="33"/>
      <c r="P7416" s="33"/>
      <c r="Q7416" s="33"/>
      <c r="R7416" s="33"/>
      <c r="S7416" s="33"/>
      <c r="T7416" s="33"/>
      <c r="U7416" s="33"/>
      <c r="V7416" s="33"/>
      <c r="W7416" s="33"/>
      <c r="X7416" s="282"/>
      <c r="Y7416" s="33"/>
      <c r="Z7416" s="284"/>
      <c r="AA7416" s="284"/>
      <c r="AB7416" s="33"/>
      <c r="AC7416" s="33"/>
      <c r="AD7416" s="33"/>
      <c r="AE7416" s="33"/>
      <c r="AF7416" s="33"/>
      <c r="AG7416" s="33"/>
      <c r="AH7416" s="33"/>
      <c r="AI7416" s="33"/>
      <c r="AJ7416" s="33"/>
      <c r="AK7416" s="33"/>
      <c r="AL7416" s="33"/>
      <c r="AM7416" s="33"/>
      <c r="AN7416" s="33"/>
      <c r="AO7416" s="33"/>
      <c r="AP7416" s="34"/>
      <c r="AQ7416" s="34"/>
      <c r="AR7416" s="28"/>
      <c r="AS7416" s="29"/>
      <c r="AT7416" s="29"/>
      <c r="AU7416" s="29"/>
    </row>
    <row r="7417" spans="1:256" s="531" customFormat="1">
      <c r="A7417" s="13"/>
      <c r="B7417" s="8"/>
      <c r="C7417" s="8"/>
      <c r="D7417" s="344" t="s">
        <v>1769</v>
      </c>
      <c r="E7417" s="33"/>
      <c r="F7417" s="33"/>
      <c r="G7417" s="282"/>
      <c r="H7417" s="283"/>
      <c r="I7417" s="33"/>
      <c r="J7417" s="33"/>
      <c r="K7417" s="33"/>
      <c r="L7417" s="33"/>
      <c r="M7417" s="33"/>
      <c r="N7417" s="33"/>
      <c r="O7417" s="33"/>
      <c r="P7417" s="284">
        <v>120000</v>
      </c>
      <c r="Q7417" s="33"/>
      <c r="R7417" s="33"/>
      <c r="S7417" s="33"/>
      <c r="T7417" s="33"/>
      <c r="U7417" s="33"/>
      <c r="V7417" s="33"/>
      <c r="W7417" s="33"/>
      <c r="X7417" s="282"/>
      <c r="Y7417" s="33"/>
      <c r="Z7417" s="284"/>
      <c r="AA7417" s="284"/>
      <c r="AB7417" s="33"/>
      <c r="AC7417" s="33"/>
      <c r="AD7417" s="33"/>
      <c r="AE7417" s="33"/>
      <c r="AF7417" s="33"/>
      <c r="AG7417" s="33"/>
      <c r="AH7417" s="33"/>
      <c r="AI7417" s="33"/>
      <c r="AJ7417" s="33"/>
      <c r="AK7417" s="33"/>
      <c r="AL7417" s="33"/>
      <c r="AM7417" s="33"/>
      <c r="AN7417" s="33"/>
      <c r="AO7417" s="33"/>
      <c r="AP7417" s="34"/>
      <c r="AQ7417" s="34"/>
      <c r="AR7417" s="28"/>
      <c r="AS7417" s="29"/>
      <c r="AT7417" s="29"/>
      <c r="AU7417" s="29"/>
    </row>
    <row r="7418" spans="1:256" s="531" customFormat="1">
      <c r="A7418" s="13"/>
      <c r="B7418" s="8"/>
      <c r="C7418" s="8"/>
      <c r="D7418" s="344" t="s">
        <v>563</v>
      </c>
      <c r="E7418" s="33"/>
      <c r="F7418" s="33"/>
      <c r="G7418" s="282"/>
      <c r="H7418" s="283"/>
      <c r="I7418" s="33"/>
      <c r="J7418" s="33"/>
      <c r="K7418" s="33"/>
      <c r="L7418" s="33"/>
      <c r="M7418" s="33"/>
      <c r="N7418" s="33"/>
      <c r="O7418" s="33"/>
      <c r="P7418" s="284">
        <v>380000</v>
      </c>
      <c r="Q7418" s="33"/>
      <c r="R7418" s="33"/>
      <c r="S7418" s="33"/>
      <c r="T7418" s="33"/>
      <c r="U7418" s="33"/>
      <c r="V7418" s="33"/>
      <c r="W7418" s="33"/>
      <c r="X7418" s="282"/>
      <c r="Y7418" s="33"/>
      <c r="Z7418" s="284"/>
      <c r="AA7418" s="284"/>
      <c r="AB7418" s="33"/>
      <c r="AC7418" s="33"/>
      <c r="AD7418" s="33"/>
      <c r="AE7418" s="33"/>
      <c r="AF7418" s="33"/>
      <c r="AG7418" s="33"/>
      <c r="AH7418" s="33"/>
      <c r="AI7418" s="33"/>
      <c r="AJ7418" s="33"/>
      <c r="AK7418" s="33"/>
      <c r="AL7418" s="33"/>
      <c r="AM7418" s="33"/>
      <c r="AN7418" s="33"/>
      <c r="AO7418" s="33"/>
      <c r="AP7418" s="34"/>
      <c r="AQ7418" s="34"/>
      <c r="AR7418" s="28"/>
      <c r="AS7418" s="29"/>
      <c r="AT7418" s="29"/>
      <c r="AU7418" s="29"/>
    </row>
    <row r="7419" spans="1:256" s="531" customFormat="1">
      <c r="A7419" s="13"/>
      <c r="B7419" s="8"/>
      <c r="C7419" s="8"/>
      <c r="D7419" s="345"/>
      <c r="E7419" s="33"/>
      <c r="F7419" s="33"/>
      <c r="G7419" s="282"/>
      <c r="H7419" s="283"/>
      <c r="I7419" s="33"/>
      <c r="J7419" s="33"/>
      <c r="K7419" s="33"/>
      <c r="L7419" s="33"/>
      <c r="M7419" s="33"/>
      <c r="N7419" s="33"/>
      <c r="O7419" s="33"/>
      <c r="P7419" s="284"/>
      <c r="Q7419" s="33"/>
      <c r="R7419" s="33"/>
      <c r="S7419" s="33"/>
      <c r="T7419" s="33"/>
      <c r="U7419" s="33"/>
      <c r="V7419" s="33"/>
      <c r="W7419" s="33"/>
      <c r="X7419" s="282"/>
      <c r="Y7419" s="33"/>
      <c r="Z7419" s="284"/>
      <c r="AA7419" s="284"/>
      <c r="AB7419" s="33"/>
      <c r="AC7419" s="33"/>
      <c r="AD7419" s="33"/>
      <c r="AE7419" s="33"/>
      <c r="AF7419" s="33"/>
      <c r="AG7419" s="33"/>
      <c r="AH7419" s="33"/>
      <c r="AI7419" s="33"/>
      <c r="AJ7419" s="33"/>
      <c r="AK7419" s="33"/>
      <c r="AL7419" s="33"/>
      <c r="AM7419" s="33"/>
      <c r="AN7419" s="33"/>
      <c r="AO7419" s="33"/>
      <c r="AP7419" s="34"/>
      <c r="AQ7419" s="34"/>
      <c r="AR7419" s="28"/>
      <c r="AS7419" s="29"/>
      <c r="AT7419" s="29"/>
      <c r="AU7419" s="29"/>
    </row>
    <row r="7420" spans="1:256" s="531" customFormat="1">
      <c r="A7420" s="13"/>
      <c r="B7420" s="8"/>
      <c r="C7420" s="8"/>
      <c r="D7420" s="345"/>
      <c r="E7420" s="33"/>
      <c r="F7420" s="33"/>
      <c r="G7420" s="282"/>
      <c r="H7420" s="283"/>
      <c r="I7420" s="33"/>
      <c r="J7420" s="33"/>
      <c r="K7420" s="33"/>
      <c r="L7420" s="33"/>
      <c r="M7420" s="33"/>
      <c r="N7420" s="33"/>
      <c r="O7420" s="33"/>
      <c r="P7420" s="284"/>
      <c r="Q7420" s="33"/>
      <c r="R7420" s="33"/>
      <c r="S7420" s="33"/>
      <c r="T7420" s="33"/>
      <c r="U7420" s="33"/>
      <c r="V7420" s="33"/>
      <c r="W7420" s="33"/>
      <c r="X7420" s="282"/>
      <c r="Y7420" s="33"/>
      <c r="Z7420" s="284"/>
      <c r="AA7420" s="284"/>
      <c r="AB7420" s="33"/>
      <c r="AC7420" s="33"/>
      <c r="AD7420" s="33"/>
      <c r="AE7420" s="33"/>
      <c r="AF7420" s="33"/>
      <c r="AG7420" s="33"/>
      <c r="AH7420" s="33"/>
      <c r="AI7420" s="33"/>
      <c r="AJ7420" s="33"/>
      <c r="AK7420" s="33"/>
      <c r="AL7420" s="33"/>
      <c r="AM7420" s="33"/>
      <c r="AN7420" s="33"/>
      <c r="AO7420" s="33"/>
      <c r="AP7420" s="34"/>
      <c r="AQ7420" s="34"/>
      <c r="AR7420" s="28"/>
      <c r="AS7420" s="29"/>
      <c r="AT7420" s="29"/>
      <c r="AU7420" s="29"/>
    </row>
    <row r="7421" spans="1:256" s="402" customFormat="1">
      <c r="A7421" s="13"/>
      <c r="B7421" s="8"/>
      <c r="C7421" s="8"/>
      <c r="D7421" s="345"/>
      <c r="E7421" s="33"/>
      <c r="F7421" s="33"/>
      <c r="G7421" s="282"/>
      <c r="H7421" s="283"/>
      <c r="I7421" s="33"/>
      <c r="J7421" s="33"/>
      <c r="K7421" s="33"/>
      <c r="L7421" s="33"/>
      <c r="M7421" s="33"/>
      <c r="N7421" s="33"/>
      <c r="O7421" s="33"/>
      <c r="P7421" s="283"/>
      <c r="Q7421" s="33"/>
      <c r="R7421" s="33"/>
      <c r="S7421" s="33"/>
      <c r="T7421" s="33"/>
      <c r="U7421" s="33"/>
      <c r="V7421" s="33"/>
      <c r="W7421" s="33"/>
      <c r="X7421" s="282"/>
      <c r="Y7421" s="33"/>
      <c r="Z7421" s="284"/>
      <c r="AA7421" s="284"/>
      <c r="AB7421" s="33"/>
      <c r="AC7421" s="33"/>
      <c r="AD7421" s="33"/>
      <c r="AE7421" s="33"/>
      <c r="AF7421" s="33"/>
      <c r="AG7421" s="33"/>
      <c r="AH7421" s="33"/>
      <c r="AI7421" s="33"/>
      <c r="AJ7421" s="33"/>
      <c r="AK7421" s="33"/>
      <c r="AL7421" s="33"/>
      <c r="AM7421" s="33"/>
      <c r="AN7421" s="33"/>
      <c r="AO7421" s="33"/>
      <c r="AP7421" s="34"/>
      <c r="AQ7421" s="34"/>
      <c r="AR7421" s="28"/>
      <c r="AS7421" s="29"/>
      <c r="AT7421" s="29"/>
      <c r="AU7421" s="29"/>
    </row>
    <row r="7422" spans="1:256" s="402" customFormat="1">
      <c r="A7422" s="13"/>
      <c r="B7422" s="8"/>
      <c r="C7422" s="8"/>
      <c r="D7422" s="240"/>
      <c r="E7422" s="33"/>
      <c r="F7422" s="33"/>
      <c r="G7422" s="282"/>
      <c r="H7422" s="283"/>
      <c r="I7422" s="33"/>
      <c r="J7422" s="33"/>
      <c r="K7422" s="33"/>
      <c r="L7422" s="33"/>
      <c r="M7422" s="33"/>
      <c r="N7422" s="33"/>
      <c r="O7422" s="33"/>
      <c r="P7422" s="33"/>
      <c r="Q7422" s="33"/>
      <c r="R7422" s="33"/>
      <c r="S7422" s="33"/>
      <c r="T7422" s="33"/>
      <c r="U7422" s="33"/>
      <c r="V7422" s="33"/>
      <c r="W7422" s="33"/>
      <c r="X7422" s="282"/>
      <c r="Y7422" s="33"/>
      <c r="Z7422" s="284"/>
      <c r="AA7422" s="284"/>
      <c r="AB7422" s="33"/>
      <c r="AC7422" s="33"/>
      <c r="AD7422" s="33"/>
      <c r="AE7422" s="33"/>
      <c r="AF7422" s="33"/>
      <c r="AG7422" s="33"/>
      <c r="AH7422" s="33"/>
      <c r="AI7422" s="33"/>
      <c r="AJ7422" s="33"/>
      <c r="AK7422" s="33"/>
      <c r="AL7422" s="33"/>
      <c r="AM7422" s="33"/>
      <c r="AN7422" s="33"/>
      <c r="AO7422" s="33"/>
      <c r="AP7422" s="34"/>
      <c r="AQ7422" s="34"/>
      <c r="AR7422" s="28"/>
      <c r="AS7422" s="29"/>
      <c r="AT7422" s="29"/>
      <c r="AU7422" s="29"/>
    </row>
    <row r="7423" spans="1:256" s="402" customFormat="1">
      <c r="A7423" s="13"/>
      <c r="B7423" s="8"/>
      <c r="C7423" s="8"/>
      <c r="D7423" s="240"/>
      <c r="E7423" s="34"/>
      <c r="F7423" s="34"/>
      <c r="G7423" s="63"/>
      <c r="H7423" s="67"/>
      <c r="I7423" s="34"/>
      <c r="J7423" s="34"/>
      <c r="K7423" s="34"/>
      <c r="L7423" s="34"/>
      <c r="M7423" s="34"/>
      <c r="N7423" s="34"/>
      <c r="O7423" s="34"/>
      <c r="P7423" s="34"/>
      <c r="Q7423" s="34"/>
      <c r="R7423" s="34"/>
      <c r="S7423" s="34"/>
      <c r="T7423" s="34"/>
      <c r="U7423" s="34"/>
      <c r="V7423" s="34"/>
      <c r="W7423" s="34"/>
      <c r="X7423" s="63"/>
      <c r="Y7423" s="34"/>
      <c r="Z7423" s="65"/>
      <c r="AA7423" s="65"/>
      <c r="AB7423" s="34"/>
      <c r="AC7423" s="34"/>
      <c r="AD7423" s="34"/>
      <c r="AE7423" s="34"/>
      <c r="AF7423" s="34"/>
      <c r="AG7423" s="34"/>
      <c r="AH7423" s="34"/>
      <c r="AI7423" s="34"/>
      <c r="AJ7423" s="34"/>
      <c r="AK7423" s="34"/>
      <c r="AL7423" s="34"/>
      <c r="AM7423" s="34"/>
      <c r="AN7423" s="34"/>
      <c r="AO7423" s="34"/>
      <c r="AP7423" s="34"/>
      <c r="AQ7423" s="34"/>
      <c r="AR7423" s="28"/>
      <c r="AS7423" s="29"/>
      <c r="AT7423" s="29"/>
      <c r="AU7423" s="29"/>
    </row>
    <row r="7424" spans="1:256" s="402" customFormat="1">
      <c r="A7424" s="13"/>
      <c r="B7424" s="8"/>
      <c r="C7424" s="8"/>
      <c r="D7424" s="240"/>
      <c r="E7424" s="34"/>
      <c r="F7424" s="34"/>
      <c r="G7424" s="63"/>
      <c r="H7424" s="67"/>
      <c r="I7424" s="34"/>
      <c r="J7424" s="34"/>
      <c r="K7424" s="34"/>
      <c r="L7424" s="34"/>
      <c r="M7424" s="34"/>
      <c r="N7424" s="34"/>
      <c r="O7424" s="34"/>
      <c r="P7424" s="34"/>
      <c r="Q7424" s="34"/>
      <c r="R7424" s="34"/>
      <c r="S7424" s="34"/>
      <c r="T7424" s="34"/>
      <c r="U7424" s="34"/>
      <c r="V7424" s="34"/>
      <c r="W7424" s="34"/>
      <c r="X7424" s="63"/>
      <c r="Y7424" s="34"/>
      <c r="Z7424" s="65"/>
      <c r="AA7424" s="65"/>
      <c r="AB7424" s="34"/>
      <c r="AC7424" s="34"/>
      <c r="AD7424" s="34"/>
      <c r="AE7424" s="34"/>
      <c r="AF7424" s="34"/>
      <c r="AG7424" s="34"/>
      <c r="AH7424" s="34"/>
      <c r="AI7424" s="34"/>
      <c r="AJ7424" s="34"/>
      <c r="AK7424" s="34"/>
      <c r="AL7424" s="34"/>
      <c r="AM7424" s="34"/>
      <c r="AN7424" s="34"/>
      <c r="AO7424" s="34"/>
      <c r="AP7424" s="34"/>
      <c r="AQ7424" s="34"/>
      <c r="AR7424" s="28"/>
      <c r="AS7424" s="29"/>
      <c r="AT7424" s="29"/>
      <c r="AU7424" s="29"/>
    </row>
    <row r="7425" spans="1:256" s="402" customFormat="1">
      <c r="A7425" s="13"/>
      <c r="B7425" s="8"/>
      <c r="C7425" s="8"/>
      <c r="D7425" s="323"/>
      <c r="E7425" s="34"/>
      <c r="F7425" s="34"/>
      <c r="G7425" s="63"/>
      <c r="H7425" s="67"/>
      <c r="I7425" s="34"/>
      <c r="J7425" s="34"/>
      <c r="K7425" s="34"/>
      <c r="L7425" s="34"/>
      <c r="M7425" s="34"/>
      <c r="N7425" s="34"/>
      <c r="O7425" s="34"/>
      <c r="P7425" s="34"/>
      <c r="Q7425" s="34"/>
      <c r="R7425" s="34"/>
      <c r="S7425" s="34"/>
      <c r="T7425" s="34"/>
      <c r="U7425" s="34"/>
      <c r="V7425" s="34"/>
      <c r="W7425" s="34"/>
      <c r="X7425" s="63"/>
      <c r="Y7425" s="34"/>
      <c r="Z7425" s="65"/>
      <c r="AA7425" s="65"/>
      <c r="AB7425" s="34"/>
      <c r="AC7425" s="34"/>
      <c r="AD7425" s="34"/>
      <c r="AE7425" s="34"/>
      <c r="AF7425" s="34"/>
      <c r="AG7425" s="34"/>
      <c r="AH7425" s="34"/>
      <c r="AI7425" s="34"/>
      <c r="AJ7425" s="34"/>
      <c r="AK7425" s="34"/>
      <c r="AL7425" s="34"/>
      <c r="AM7425" s="34"/>
      <c r="AN7425" s="34"/>
      <c r="AO7425" s="34"/>
      <c r="AP7425" s="34"/>
      <c r="AQ7425" s="34"/>
      <c r="AR7425" s="28"/>
      <c r="AS7425" s="29"/>
      <c r="AT7425" s="29"/>
      <c r="AU7425" s="29"/>
    </row>
    <row r="7426" spans="1:256" s="402" customFormat="1">
      <c r="A7426" s="13"/>
      <c r="B7426" s="8"/>
      <c r="C7426" s="8"/>
      <c r="D7426" s="323"/>
      <c r="E7426" s="34"/>
      <c r="F7426" s="34"/>
      <c r="G7426" s="63"/>
      <c r="H7426" s="67"/>
      <c r="I7426" s="34"/>
      <c r="J7426" s="34"/>
      <c r="K7426" s="34"/>
      <c r="L7426" s="34"/>
      <c r="M7426" s="34"/>
      <c r="N7426" s="34"/>
      <c r="O7426" s="34"/>
      <c r="P7426" s="34"/>
      <c r="Q7426" s="34"/>
      <c r="R7426" s="34"/>
      <c r="S7426" s="34"/>
      <c r="T7426" s="34"/>
      <c r="U7426" s="34"/>
      <c r="V7426" s="34"/>
      <c r="W7426" s="34"/>
      <c r="X7426" s="63"/>
      <c r="Y7426" s="34"/>
      <c r="Z7426" s="65"/>
      <c r="AA7426" s="65"/>
      <c r="AB7426" s="34"/>
      <c r="AC7426" s="34"/>
      <c r="AD7426" s="34"/>
      <c r="AE7426" s="34"/>
      <c r="AF7426" s="34"/>
      <c r="AG7426" s="34"/>
      <c r="AH7426" s="34"/>
      <c r="AI7426" s="34"/>
      <c r="AJ7426" s="34"/>
      <c r="AK7426" s="34"/>
      <c r="AL7426" s="34"/>
      <c r="AM7426" s="34"/>
      <c r="AN7426" s="34"/>
      <c r="AO7426" s="34"/>
      <c r="AP7426" s="34"/>
      <c r="AQ7426" s="34"/>
      <c r="AR7426" s="28"/>
      <c r="AS7426" s="29"/>
      <c r="AT7426" s="29"/>
      <c r="AU7426" s="29"/>
    </row>
    <row r="7427" spans="1:256" s="21" customFormat="1" ht="19.5" customHeight="1">
      <c r="A7427" s="526">
        <v>67</v>
      </c>
      <c r="B7427" s="22" t="s">
        <v>162</v>
      </c>
      <c r="C7427" s="20"/>
      <c r="D7427" s="30"/>
      <c r="E7427" s="403">
        <f t="shared" ref="E7427:X7427" si="1188">E7428+E7432+E7491+E7502+E7505+E7530+E7533+E7541</f>
        <v>10068919244</v>
      </c>
      <c r="F7427" s="30">
        <f t="shared" si="1188"/>
        <v>1102503000</v>
      </c>
      <c r="G7427" s="30">
        <f t="shared" si="1188"/>
        <v>1065129208</v>
      </c>
      <c r="H7427" s="30">
        <f t="shared" si="1188"/>
        <v>1065129208</v>
      </c>
      <c r="I7427" s="30">
        <f t="shared" si="1188"/>
        <v>0</v>
      </c>
      <c r="J7427" s="30">
        <f t="shared" si="1188"/>
        <v>0</v>
      </c>
      <c r="K7427" s="30">
        <f t="shared" si="1188"/>
        <v>0</v>
      </c>
      <c r="L7427" s="30">
        <f t="shared" si="1188"/>
        <v>0</v>
      </c>
      <c r="M7427" s="30">
        <f t="shared" si="1188"/>
        <v>0</v>
      </c>
      <c r="N7427" s="30">
        <f t="shared" si="1188"/>
        <v>15300000</v>
      </c>
      <c r="O7427" s="30">
        <f t="shared" si="1188"/>
        <v>0</v>
      </c>
      <c r="P7427" s="30">
        <f t="shared" si="1188"/>
        <v>3850000</v>
      </c>
      <c r="Q7427" s="30">
        <f t="shared" si="1188"/>
        <v>0</v>
      </c>
      <c r="R7427" s="30">
        <f t="shared" si="1188"/>
        <v>0</v>
      </c>
      <c r="S7427" s="30">
        <f t="shared" si="1188"/>
        <v>0</v>
      </c>
      <c r="T7427" s="30">
        <f t="shared" si="1188"/>
        <v>0</v>
      </c>
      <c r="U7427" s="30">
        <f t="shared" si="1188"/>
        <v>0</v>
      </c>
      <c r="V7427" s="30">
        <f t="shared" si="1188"/>
        <v>0</v>
      </c>
      <c r="W7427" s="30">
        <f t="shared" si="1188"/>
        <v>3850000</v>
      </c>
      <c r="X7427" s="30">
        <f t="shared" si="1188"/>
        <v>0</v>
      </c>
      <c r="Y7427" s="30">
        <f>H7427+I7427+J7427+K7427+L7427+M7427+N7427+W7427+X7427</f>
        <v>1084279208</v>
      </c>
      <c r="Z7427" s="64">
        <f t="shared" ref="Z7427:AN7427" si="1189">Z7428+Z7432+Z7491+Z7502+Z7505+Z7530+Z7533+Z7541</f>
        <v>0</v>
      </c>
      <c r="AA7427" s="64">
        <f t="shared" si="1189"/>
        <v>0</v>
      </c>
      <c r="AB7427" s="30">
        <f t="shared" si="1189"/>
        <v>0</v>
      </c>
      <c r="AC7427" s="30">
        <f t="shared" si="1189"/>
        <v>0</v>
      </c>
      <c r="AD7427" s="30">
        <f t="shared" si="1189"/>
        <v>0</v>
      </c>
      <c r="AE7427" s="30">
        <f t="shared" si="1189"/>
        <v>0</v>
      </c>
      <c r="AF7427" s="30">
        <f t="shared" si="1189"/>
        <v>0</v>
      </c>
      <c r="AG7427" s="30">
        <f t="shared" si="1189"/>
        <v>0</v>
      </c>
      <c r="AH7427" s="30">
        <f t="shared" si="1189"/>
        <v>0</v>
      </c>
      <c r="AI7427" s="30">
        <f t="shared" si="1189"/>
        <v>0</v>
      </c>
      <c r="AJ7427" s="30">
        <f t="shared" si="1189"/>
        <v>3190000</v>
      </c>
      <c r="AK7427" s="30">
        <f t="shared" si="1189"/>
        <v>660000</v>
      </c>
      <c r="AL7427" s="30">
        <f t="shared" si="1189"/>
        <v>3850000</v>
      </c>
      <c r="AM7427" s="30">
        <f t="shared" si="1189"/>
        <v>1590800</v>
      </c>
      <c r="AN7427" s="30">
        <f t="shared" si="1189"/>
        <v>0</v>
      </c>
      <c r="AO7427" s="30">
        <f>Z7427+AA7427+AB7427+AC7427+AL7427+AM7427+AN7427</f>
        <v>5440800</v>
      </c>
      <c r="AP7427" s="30">
        <f>AP7428+AP7432+AP7491+AP7502+AP7505+AP7530+AP7533+AP7541</f>
        <v>11147757652</v>
      </c>
      <c r="AQ7427" s="30"/>
      <c r="AR7427" s="57"/>
      <c r="AS7427" s="57">
        <f>E7427+H7427+I7427+J7427+K7427+L7427+M7427+N7427+W7427+X7427-Z7427-AB7427-AL7427-AC7427-AM7427-AN7427</f>
        <v>11147757652</v>
      </c>
      <c r="AT7427" s="57"/>
      <c r="AU7427" s="57">
        <f>AU7428+AU7432+AU7491+AU7502+AU7505+AU7530+AU7533+AU7541</f>
        <v>10068919244</v>
      </c>
      <c r="AV7427" s="15">
        <f>AV7428+AV7432+AV7491+AV7502+AV7505+AV7530+AV7533+AV7541</f>
        <v>1078838408</v>
      </c>
      <c r="AW7427" s="15">
        <f>AW7428+AW7432+AW7491+AW7502+AW7505+AW7530+AW7533+AW7541</f>
        <v>1078838408</v>
      </c>
      <c r="AX7427" s="15">
        <f>AX7428+AX7432+AX7491+AX7502+AX7505+AX7530+AX7533+AX7541</f>
        <v>0</v>
      </c>
      <c r="AY7427" s="15"/>
      <c r="AZ7427" s="15"/>
      <c r="BA7427" s="15"/>
      <c r="BB7427" s="15"/>
      <c r="BC7427" s="15"/>
      <c r="BD7427" s="15"/>
      <c r="BE7427" s="15"/>
      <c r="BF7427" s="15"/>
      <c r="BG7427" s="15"/>
      <c r="BH7427" s="15"/>
      <c r="BI7427" s="15"/>
      <c r="BJ7427" s="15"/>
      <c r="BK7427" s="15"/>
      <c r="BL7427" s="15"/>
      <c r="BM7427" s="15"/>
      <c r="BN7427" s="15"/>
      <c r="BO7427" s="15"/>
      <c r="BP7427" s="15"/>
      <c r="BQ7427" s="15"/>
      <c r="BR7427" s="15"/>
      <c r="BS7427" s="15"/>
      <c r="BT7427" s="15"/>
      <c r="BU7427" s="15"/>
      <c r="BV7427" s="15"/>
      <c r="BW7427" s="15"/>
      <c r="BX7427" s="15"/>
      <c r="BY7427" s="15"/>
      <c r="BZ7427" s="15"/>
      <c r="CA7427" s="15"/>
      <c r="CB7427" s="15"/>
      <c r="CC7427" s="15"/>
      <c r="CD7427" s="15"/>
      <c r="CE7427" s="15"/>
      <c r="CF7427" s="15"/>
      <c r="CG7427" s="15"/>
      <c r="CH7427" s="15"/>
      <c r="CI7427" s="15"/>
      <c r="CJ7427" s="15"/>
      <c r="CK7427" s="15"/>
      <c r="CL7427" s="15"/>
      <c r="CM7427" s="15"/>
      <c r="CN7427" s="15"/>
      <c r="CO7427" s="15"/>
      <c r="CP7427" s="15"/>
      <c r="CQ7427" s="15"/>
      <c r="CR7427" s="15"/>
      <c r="CS7427" s="15"/>
      <c r="CT7427" s="15"/>
      <c r="CU7427" s="15"/>
      <c r="CV7427" s="15"/>
      <c r="CW7427" s="15"/>
      <c r="CX7427" s="15"/>
      <c r="CY7427" s="15"/>
      <c r="CZ7427" s="15"/>
      <c r="DA7427" s="15"/>
      <c r="DB7427" s="15"/>
      <c r="DC7427" s="15"/>
      <c r="DD7427" s="15"/>
      <c r="DE7427" s="15"/>
      <c r="DF7427" s="15"/>
      <c r="DG7427" s="15"/>
      <c r="DH7427" s="15"/>
      <c r="DI7427" s="15"/>
      <c r="DJ7427" s="15"/>
      <c r="DK7427" s="15"/>
      <c r="DL7427" s="15"/>
      <c r="DM7427" s="15"/>
      <c r="DN7427" s="15"/>
      <c r="DO7427" s="15"/>
      <c r="DP7427" s="15"/>
      <c r="DQ7427" s="15"/>
      <c r="DR7427" s="15"/>
      <c r="DS7427" s="15"/>
      <c r="DT7427" s="15"/>
      <c r="DU7427" s="15"/>
      <c r="DV7427" s="15"/>
      <c r="DW7427" s="15"/>
      <c r="DX7427" s="15"/>
      <c r="DY7427" s="15"/>
      <c r="DZ7427" s="15"/>
      <c r="EA7427" s="15"/>
      <c r="EB7427" s="15"/>
      <c r="EC7427" s="15"/>
      <c r="ED7427" s="15"/>
      <c r="EE7427" s="15"/>
      <c r="EF7427" s="15"/>
      <c r="EG7427" s="15"/>
      <c r="EH7427" s="15"/>
      <c r="EI7427" s="15"/>
      <c r="EJ7427" s="15"/>
      <c r="EK7427" s="15"/>
      <c r="EL7427" s="15"/>
      <c r="EM7427" s="15"/>
      <c r="EN7427" s="15"/>
      <c r="EO7427" s="15"/>
      <c r="EP7427" s="15"/>
      <c r="EQ7427" s="15"/>
      <c r="ER7427" s="15"/>
      <c r="ES7427" s="15"/>
      <c r="ET7427" s="15"/>
      <c r="EU7427" s="15"/>
      <c r="EV7427" s="15"/>
      <c r="EW7427" s="15"/>
      <c r="EX7427" s="15"/>
      <c r="EY7427" s="15"/>
      <c r="EZ7427" s="15"/>
      <c r="FA7427" s="15"/>
      <c r="FB7427" s="15"/>
      <c r="FC7427" s="15"/>
      <c r="FD7427" s="15"/>
      <c r="FE7427" s="15"/>
      <c r="FF7427" s="15"/>
      <c r="FG7427" s="15"/>
      <c r="FH7427" s="15"/>
      <c r="FI7427" s="15"/>
      <c r="FJ7427" s="15"/>
      <c r="FK7427" s="15"/>
      <c r="FL7427" s="15"/>
      <c r="FM7427" s="15"/>
      <c r="FN7427" s="15"/>
      <c r="FO7427" s="15"/>
      <c r="FP7427" s="15"/>
      <c r="FQ7427" s="15"/>
      <c r="FR7427" s="15"/>
      <c r="FS7427" s="15"/>
      <c r="FT7427" s="15"/>
      <c r="FU7427" s="15"/>
      <c r="FV7427" s="15"/>
      <c r="FW7427" s="15"/>
      <c r="FX7427" s="15"/>
      <c r="FY7427" s="15"/>
      <c r="FZ7427" s="15"/>
      <c r="GA7427" s="15"/>
      <c r="GB7427" s="15"/>
      <c r="GC7427" s="15"/>
      <c r="GD7427" s="15"/>
      <c r="GE7427" s="15"/>
      <c r="GF7427" s="15"/>
      <c r="GG7427" s="15"/>
      <c r="GH7427" s="15"/>
      <c r="GI7427" s="15"/>
      <c r="GJ7427" s="15"/>
      <c r="GK7427" s="15"/>
      <c r="GL7427" s="15"/>
      <c r="GM7427" s="15"/>
      <c r="GN7427" s="15"/>
      <c r="GO7427" s="15"/>
      <c r="GP7427" s="15"/>
      <c r="GQ7427" s="15"/>
      <c r="GR7427" s="15"/>
      <c r="GS7427" s="15"/>
      <c r="GT7427" s="15"/>
      <c r="GU7427" s="15"/>
      <c r="GV7427" s="15"/>
      <c r="GW7427" s="15"/>
      <c r="GX7427" s="15"/>
      <c r="GY7427" s="15"/>
      <c r="GZ7427" s="15"/>
      <c r="HA7427" s="15"/>
      <c r="HB7427" s="15"/>
      <c r="HC7427" s="15"/>
      <c r="HD7427" s="15"/>
      <c r="HE7427" s="15"/>
      <c r="HF7427" s="15"/>
      <c r="HG7427" s="15"/>
      <c r="HH7427" s="15"/>
      <c r="HI7427" s="15"/>
      <c r="HJ7427" s="15"/>
      <c r="HK7427" s="15"/>
      <c r="HL7427" s="15"/>
      <c r="HM7427" s="15"/>
      <c r="HN7427" s="15"/>
      <c r="HO7427" s="15"/>
      <c r="HP7427" s="15"/>
      <c r="HQ7427" s="15"/>
      <c r="HR7427" s="15"/>
      <c r="HS7427" s="15"/>
      <c r="HT7427" s="15"/>
      <c r="HU7427" s="15"/>
      <c r="HV7427" s="15"/>
      <c r="HW7427" s="15"/>
      <c r="HX7427" s="15"/>
      <c r="HY7427" s="15"/>
      <c r="HZ7427" s="15"/>
      <c r="IA7427" s="15"/>
      <c r="IB7427" s="15"/>
      <c r="IC7427" s="15"/>
      <c r="ID7427" s="15"/>
      <c r="IE7427" s="15"/>
      <c r="IF7427" s="15"/>
      <c r="IG7427" s="15"/>
      <c r="IH7427" s="15"/>
      <c r="II7427" s="15"/>
      <c r="IJ7427" s="15"/>
      <c r="IK7427" s="15"/>
      <c r="IL7427" s="15"/>
      <c r="IM7427" s="15"/>
      <c r="IN7427" s="15"/>
      <c r="IO7427" s="15"/>
      <c r="IP7427" s="15"/>
      <c r="IQ7427" s="15"/>
      <c r="IR7427" s="15"/>
      <c r="IS7427" s="15"/>
      <c r="IT7427" s="15"/>
      <c r="IU7427" s="15"/>
      <c r="IV7427" s="15"/>
    </row>
    <row r="7428" spans="1:256" s="21" customFormat="1">
      <c r="A7428" s="12"/>
      <c r="B7428" s="9">
        <v>1</v>
      </c>
      <c r="C7428" s="9" t="s">
        <v>14</v>
      </c>
      <c r="D7428" s="81" t="s">
        <v>6</v>
      </c>
      <c r="E7428" s="405">
        <v>1804196501</v>
      </c>
      <c r="F7428" s="31">
        <f t="shared" ref="F7428:V7428" si="1190">SUM(F7429:F7431)</f>
        <v>0</v>
      </c>
      <c r="G7428" s="31">
        <f>SUM(G7429:G7431)</f>
        <v>0</v>
      </c>
      <c r="H7428" s="31">
        <f t="shared" si="1190"/>
        <v>0</v>
      </c>
      <c r="I7428" s="31">
        <f t="shared" si="1190"/>
        <v>0</v>
      </c>
      <c r="J7428" s="31">
        <f t="shared" si="1190"/>
        <v>0</v>
      </c>
      <c r="K7428" s="31">
        <f t="shared" si="1190"/>
        <v>0</v>
      </c>
      <c r="L7428" s="31">
        <f t="shared" si="1190"/>
        <v>0</v>
      </c>
      <c r="M7428" s="31">
        <f t="shared" si="1190"/>
        <v>0</v>
      </c>
      <c r="N7428" s="31">
        <f t="shared" si="1190"/>
        <v>0</v>
      </c>
      <c r="O7428" s="31">
        <f t="shared" si="1190"/>
        <v>0</v>
      </c>
      <c r="P7428" s="31">
        <f t="shared" si="1190"/>
        <v>0</v>
      </c>
      <c r="Q7428" s="31">
        <f t="shared" si="1190"/>
        <v>0</v>
      </c>
      <c r="R7428" s="31">
        <f t="shared" si="1190"/>
        <v>0</v>
      </c>
      <c r="S7428" s="31">
        <f t="shared" si="1190"/>
        <v>0</v>
      </c>
      <c r="T7428" s="31">
        <f t="shared" si="1190"/>
        <v>0</v>
      </c>
      <c r="U7428" s="31">
        <f t="shared" si="1190"/>
        <v>0</v>
      </c>
      <c r="V7428" s="31">
        <f t="shared" si="1190"/>
        <v>0</v>
      </c>
      <c r="W7428" s="31">
        <f>SUM(O7428:V7428)</f>
        <v>0</v>
      </c>
      <c r="X7428" s="31">
        <f>SUM(X7429:X7431)</f>
        <v>0</v>
      </c>
      <c r="Y7428" s="31">
        <f>H7428+I7428+J7428+K7428+L7428+M7428+N7428+W7428+X7428</f>
        <v>0</v>
      </c>
      <c r="Z7428" s="31">
        <f t="shared" ref="Z7428:AK7428" si="1191">SUM(Z7429:Z7431)</f>
        <v>0</v>
      </c>
      <c r="AA7428" s="31">
        <f t="shared" si="1191"/>
        <v>0</v>
      </c>
      <c r="AB7428" s="31">
        <f t="shared" si="1191"/>
        <v>0</v>
      </c>
      <c r="AC7428" s="31">
        <f t="shared" si="1191"/>
        <v>0</v>
      </c>
      <c r="AD7428" s="31">
        <f t="shared" si="1191"/>
        <v>0</v>
      </c>
      <c r="AE7428" s="31">
        <f t="shared" si="1191"/>
        <v>0</v>
      </c>
      <c r="AF7428" s="31">
        <f t="shared" si="1191"/>
        <v>0</v>
      </c>
      <c r="AG7428" s="31">
        <f t="shared" si="1191"/>
        <v>0</v>
      </c>
      <c r="AH7428" s="31">
        <f t="shared" si="1191"/>
        <v>0</v>
      </c>
      <c r="AI7428" s="31">
        <f t="shared" si="1191"/>
        <v>0</v>
      </c>
      <c r="AJ7428" s="31">
        <f t="shared" si="1191"/>
        <v>0</v>
      </c>
      <c r="AK7428" s="31">
        <f t="shared" si="1191"/>
        <v>0</v>
      </c>
      <c r="AL7428" s="31">
        <f>SUM(AD7428:AK7428)</f>
        <v>0</v>
      </c>
      <c r="AM7428" s="31">
        <f>SUM(AM7429:AM7431)</f>
        <v>0</v>
      </c>
      <c r="AN7428" s="31">
        <f>SUM(AN7429:AN7431)</f>
        <v>0</v>
      </c>
      <c r="AO7428" s="31">
        <f>Z7428+AA7428+AB7428+AC7428+AL7428+AM7428+AN7428</f>
        <v>0</v>
      </c>
      <c r="AP7428" s="32">
        <f>E7428+Y7428-AO7428</f>
        <v>1804196501</v>
      </c>
      <c r="AQ7428" s="32"/>
      <c r="AR7428" s="28"/>
      <c r="AS7428" s="29">
        <f>E7428+H7428+I7428+J7428+K7428+L7428+M7428+N7428+W7428+X7428-Z7428-AB7428-AL7428-AC7428-AM7428-AN7428</f>
        <v>1804196501</v>
      </c>
      <c r="AT7428" s="29">
        <f>AP7428-AS7428</f>
        <v>0</v>
      </c>
      <c r="AU7428" s="29">
        <f>E7428</f>
        <v>1804196501</v>
      </c>
      <c r="AV7428" s="86">
        <f>AS7428-AU7428</f>
        <v>0</v>
      </c>
      <c r="AW7428" s="86">
        <f>Y7428-AO7428</f>
        <v>0</v>
      </c>
      <c r="AX7428" s="86">
        <f>AV7428-AW7428</f>
        <v>0</v>
      </c>
      <c r="AY7428" s="86"/>
      <c r="AZ7428" s="398"/>
      <c r="BA7428" s="86"/>
      <c r="BB7428" s="86"/>
      <c r="BC7428" s="86"/>
      <c r="BD7428" s="86"/>
      <c r="BE7428" s="86"/>
      <c r="BF7428" s="86"/>
      <c r="BG7428" s="86"/>
      <c r="BH7428" s="86"/>
      <c r="BI7428" s="86"/>
      <c r="BJ7428" s="86"/>
      <c r="BK7428" s="86"/>
      <c r="BL7428" s="86"/>
      <c r="BM7428" s="86"/>
      <c r="BN7428" s="86"/>
      <c r="BO7428" s="86"/>
      <c r="BP7428" s="86"/>
      <c r="BQ7428" s="86"/>
      <c r="BR7428" s="86"/>
      <c r="BS7428" s="86"/>
      <c r="BT7428" s="86"/>
      <c r="BU7428" s="86"/>
      <c r="BV7428" s="86"/>
      <c r="BW7428" s="86"/>
      <c r="BX7428" s="86"/>
      <c r="BY7428" s="86"/>
      <c r="BZ7428" s="86"/>
      <c r="CA7428" s="86"/>
      <c r="CB7428" s="86"/>
      <c r="CC7428" s="86"/>
      <c r="CD7428" s="86"/>
      <c r="CE7428" s="86"/>
      <c r="CF7428" s="86"/>
      <c r="CG7428" s="86"/>
      <c r="CH7428" s="86"/>
      <c r="CI7428" s="86"/>
      <c r="CJ7428" s="86"/>
      <c r="CK7428" s="86"/>
      <c r="CL7428" s="86"/>
      <c r="CM7428" s="86"/>
      <c r="CN7428" s="86"/>
      <c r="CO7428" s="86"/>
      <c r="CP7428" s="86"/>
      <c r="CQ7428" s="86"/>
      <c r="CR7428" s="86"/>
      <c r="CS7428" s="86"/>
      <c r="CT7428" s="86"/>
      <c r="CU7428" s="86"/>
      <c r="CV7428" s="86"/>
      <c r="CW7428" s="86"/>
      <c r="CX7428" s="86"/>
      <c r="CY7428" s="86"/>
      <c r="CZ7428" s="86"/>
      <c r="DA7428" s="86"/>
      <c r="DB7428" s="86"/>
      <c r="DC7428" s="86"/>
      <c r="DD7428" s="86"/>
      <c r="DE7428" s="86"/>
      <c r="DF7428" s="86"/>
      <c r="DG7428" s="86"/>
      <c r="DH7428" s="86"/>
      <c r="DI7428" s="86"/>
      <c r="DJ7428" s="86"/>
      <c r="DK7428" s="86"/>
      <c r="DL7428" s="86"/>
      <c r="DM7428" s="86"/>
      <c r="DN7428" s="86"/>
      <c r="DO7428" s="86"/>
      <c r="DP7428" s="86"/>
      <c r="DQ7428" s="86"/>
      <c r="DR7428" s="86"/>
      <c r="DS7428" s="86"/>
      <c r="DT7428" s="86"/>
      <c r="DU7428" s="86"/>
      <c r="DV7428" s="86"/>
      <c r="DW7428" s="86"/>
      <c r="DX7428" s="86"/>
      <c r="DY7428" s="86"/>
      <c r="DZ7428" s="86"/>
      <c r="EA7428" s="86"/>
      <c r="EB7428" s="86"/>
      <c r="EC7428" s="86"/>
      <c r="ED7428" s="86"/>
      <c r="EE7428" s="86"/>
      <c r="EF7428" s="86"/>
      <c r="EG7428" s="86"/>
      <c r="EH7428" s="86"/>
      <c r="EI7428" s="86"/>
      <c r="EJ7428" s="86"/>
      <c r="EK7428" s="86"/>
      <c r="EL7428" s="86"/>
      <c r="EM7428" s="86"/>
      <c r="EN7428" s="86"/>
      <c r="EO7428" s="86"/>
      <c r="EP7428" s="86"/>
      <c r="EQ7428" s="86"/>
      <c r="ER7428" s="86"/>
      <c r="ES7428" s="86"/>
      <c r="ET7428" s="86"/>
      <c r="EU7428" s="86"/>
      <c r="EV7428" s="86"/>
      <c r="EW7428" s="86"/>
      <c r="EX7428" s="86"/>
      <c r="EY7428" s="86"/>
      <c r="EZ7428" s="86"/>
      <c r="FA7428" s="86"/>
      <c r="FB7428" s="86"/>
      <c r="FC7428" s="86"/>
      <c r="FD7428" s="86"/>
      <c r="FE7428" s="86"/>
      <c r="FF7428" s="86"/>
      <c r="FG7428" s="86"/>
      <c r="FH7428" s="86"/>
      <c r="FI7428" s="86"/>
      <c r="FJ7428" s="86"/>
      <c r="FK7428" s="86"/>
      <c r="FL7428" s="86"/>
      <c r="FM7428" s="86"/>
      <c r="FN7428" s="86"/>
      <c r="FO7428" s="86"/>
      <c r="FP7428" s="86"/>
      <c r="FQ7428" s="86"/>
      <c r="FR7428" s="86"/>
      <c r="FS7428" s="86"/>
      <c r="FT7428" s="86"/>
      <c r="FU7428" s="86"/>
      <c r="FV7428" s="86"/>
      <c r="FW7428" s="86"/>
      <c r="FX7428" s="86"/>
      <c r="FY7428" s="86"/>
      <c r="FZ7428" s="86"/>
      <c r="GA7428" s="86"/>
      <c r="GB7428" s="86"/>
      <c r="GC7428" s="86"/>
      <c r="GD7428" s="86"/>
      <c r="GE7428" s="86"/>
      <c r="GF7428" s="86"/>
      <c r="GG7428" s="86"/>
      <c r="GH7428" s="86"/>
      <c r="GI7428" s="86"/>
      <c r="GJ7428" s="86"/>
      <c r="GK7428" s="86"/>
      <c r="GL7428" s="86"/>
      <c r="GM7428" s="86"/>
      <c r="GN7428" s="86"/>
      <c r="GO7428" s="86"/>
      <c r="GP7428" s="86"/>
      <c r="GQ7428" s="86"/>
      <c r="GR7428" s="86"/>
      <c r="GS7428" s="86"/>
      <c r="GT7428" s="86"/>
      <c r="GU7428" s="86"/>
      <c r="GV7428" s="86"/>
      <c r="GW7428" s="86"/>
      <c r="GX7428" s="86"/>
      <c r="GY7428" s="86"/>
      <c r="GZ7428" s="86"/>
      <c r="HA7428" s="86"/>
      <c r="HB7428" s="86"/>
      <c r="HC7428" s="86"/>
      <c r="HD7428" s="86"/>
      <c r="HE7428" s="86"/>
      <c r="HF7428" s="86"/>
      <c r="HG7428" s="86"/>
      <c r="HH7428" s="86"/>
      <c r="HI7428" s="86"/>
      <c r="HJ7428" s="86"/>
      <c r="HK7428" s="86"/>
      <c r="HL7428" s="86"/>
      <c r="HM7428" s="86"/>
      <c r="HN7428" s="86"/>
      <c r="HO7428" s="86"/>
      <c r="HP7428" s="86"/>
      <c r="HQ7428" s="86"/>
      <c r="HR7428" s="86"/>
      <c r="HS7428" s="86"/>
      <c r="HT7428" s="86"/>
      <c r="HU7428" s="86"/>
      <c r="HV7428" s="86"/>
      <c r="HW7428" s="86"/>
      <c r="HX7428" s="86"/>
      <c r="HY7428" s="86"/>
      <c r="HZ7428" s="86"/>
      <c r="IA7428" s="86"/>
      <c r="IB7428" s="86"/>
      <c r="IC7428" s="86"/>
      <c r="ID7428" s="86"/>
      <c r="IE7428" s="86"/>
      <c r="IF7428" s="86"/>
      <c r="IG7428" s="86"/>
      <c r="IH7428" s="86"/>
      <c r="II7428" s="86"/>
      <c r="IJ7428" s="86"/>
      <c r="IK7428" s="86"/>
      <c r="IL7428" s="86"/>
      <c r="IM7428" s="86"/>
      <c r="IN7428" s="86"/>
      <c r="IO7428" s="86"/>
      <c r="IP7428" s="86"/>
      <c r="IQ7428" s="86"/>
      <c r="IR7428" s="86"/>
      <c r="IS7428" s="86"/>
      <c r="IT7428" s="86"/>
      <c r="IU7428" s="86"/>
      <c r="IV7428" s="86"/>
    </row>
    <row r="7429" spans="1:256" s="21" customFormat="1">
      <c r="A7429" s="13"/>
      <c r="B7429" s="8"/>
      <c r="C7429" s="8"/>
      <c r="D7429" s="113"/>
      <c r="E7429" s="266"/>
      <c r="F7429" s="33"/>
      <c r="G7429" s="282"/>
      <c r="H7429" s="283"/>
      <c r="I7429" s="33"/>
      <c r="J7429" s="33"/>
      <c r="K7429" s="33"/>
      <c r="L7429" s="33"/>
      <c r="M7429" s="33"/>
      <c r="N7429" s="33"/>
      <c r="O7429" s="33"/>
      <c r="P7429" s="33"/>
      <c r="Q7429" s="33"/>
      <c r="R7429" s="33"/>
      <c r="S7429" s="33"/>
      <c r="T7429" s="33"/>
      <c r="U7429" s="33"/>
      <c r="V7429" s="33"/>
      <c r="W7429" s="33"/>
      <c r="X7429" s="282"/>
      <c r="Y7429" s="33"/>
      <c r="Z7429" s="284"/>
      <c r="AA7429" s="284"/>
      <c r="AB7429" s="33"/>
      <c r="AC7429" s="33"/>
      <c r="AD7429" s="33"/>
      <c r="AE7429" s="33"/>
      <c r="AF7429" s="33"/>
      <c r="AG7429" s="33"/>
      <c r="AH7429" s="33"/>
      <c r="AI7429" s="33"/>
      <c r="AJ7429" s="33"/>
      <c r="AK7429" s="33"/>
      <c r="AL7429" s="33"/>
      <c r="AM7429" s="33"/>
      <c r="AN7429" s="33"/>
      <c r="AO7429" s="33"/>
      <c r="AP7429" s="34"/>
      <c r="AQ7429" s="34"/>
      <c r="AR7429" s="28"/>
      <c r="AS7429" s="29"/>
      <c r="AT7429" s="29"/>
      <c r="AU7429" s="29"/>
      <c r="AV7429" s="402"/>
      <c r="AW7429" s="402"/>
      <c r="AX7429" s="402"/>
      <c r="AY7429" s="402"/>
      <c r="AZ7429" s="402"/>
      <c r="BA7429" s="402"/>
      <c r="BB7429" s="402"/>
      <c r="BC7429" s="402"/>
      <c r="BD7429" s="402"/>
      <c r="BE7429" s="402"/>
      <c r="BF7429" s="402"/>
      <c r="BG7429" s="402"/>
      <c r="BH7429" s="402"/>
      <c r="BI7429" s="402"/>
      <c r="BJ7429" s="402"/>
      <c r="BK7429" s="402"/>
      <c r="BL7429" s="402"/>
      <c r="BM7429" s="402"/>
      <c r="BN7429" s="402"/>
      <c r="BO7429" s="402"/>
      <c r="BP7429" s="402"/>
      <c r="BQ7429" s="402"/>
      <c r="BR7429" s="402"/>
      <c r="BS7429" s="402"/>
      <c r="BT7429" s="402"/>
      <c r="BU7429" s="402"/>
      <c r="BV7429" s="402"/>
      <c r="BW7429" s="402"/>
      <c r="BX7429" s="402"/>
      <c r="BY7429" s="402"/>
      <c r="BZ7429" s="402"/>
      <c r="CA7429" s="402"/>
      <c r="CB7429" s="402"/>
      <c r="CC7429" s="402"/>
      <c r="CD7429" s="402"/>
      <c r="CE7429" s="402"/>
      <c r="CF7429" s="402"/>
      <c r="CG7429" s="402"/>
      <c r="CH7429" s="402"/>
      <c r="CI7429" s="402"/>
      <c r="CJ7429" s="402"/>
      <c r="CK7429" s="402"/>
      <c r="CL7429" s="402"/>
      <c r="CM7429" s="402"/>
      <c r="CN7429" s="402"/>
      <c r="CO7429" s="402"/>
      <c r="CP7429" s="402"/>
      <c r="CQ7429" s="402"/>
      <c r="CR7429" s="402"/>
      <c r="CS7429" s="402"/>
      <c r="CT7429" s="402"/>
      <c r="CU7429" s="402"/>
      <c r="CV7429" s="402"/>
      <c r="CW7429" s="402"/>
      <c r="CX7429" s="402"/>
      <c r="CY7429" s="402"/>
      <c r="CZ7429" s="402"/>
      <c r="DA7429" s="402"/>
      <c r="DB7429" s="402"/>
      <c r="DC7429" s="402"/>
      <c r="DD7429" s="402"/>
      <c r="DE7429" s="402"/>
      <c r="DF7429" s="402"/>
      <c r="DG7429" s="402"/>
      <c r="DH7429" s="402"/>
      <c r="DI7429" s="402"/>
      <c r="DJ7429" s="402"/>
      <c r="DK7429" s="402"/>
      <c r="DL7429" s="402"/>
      <c r="DM7429" s="402"/>
      <c r="DN7429" s="402"/>
      <c r="DO7429" s="402"/>
      <c r="DP7429" s="402"/>
      <c r="DQ7429" s="402"/>
      <c r="DR7429" s="402"/>
      <c r="DS7429" s="402"/>
      <c r="DT7429" s="402"/>
      <c r="DU7429" s="402"/>
      <c r="DV7429" s="402"/>
      <c r="DW7429" s="402"/>
      <c r="DX7429" s="402"/>
      <c r="DY7429" s="402"/>
      <c r="DZ7429" s="402"/>
      <c r="EA7429" s="402"/>
      <c r="EB7429" s="402"/>
      <c r="EC7429" s="402"/>
      <c r="ED7429" s="402"/>
      <c r="EE7429" s="402"/>
      <c r="EF7429" s="402"/>
      <c r="EG7429" s="402"/>
      <c r="EH7429" s="402"/>
      <c r="EI7429" s="402"/>
      <c r="EJ7429" s="402"/>
      <c r="EK7429" s="402"/>
      <c r="EL7429" s="402"/>
      <c r="EM7429" s="402"/>
      <c r="EN7429" s="402"/>
      <c r="EO7429" s="402"/>
      <c r="EP7429" s="402"/>
      <c r="EQ7429" s="402"/>
      <c r="ER7429" s="402"/>
      <c r="ES7429" s="402"/>
      <c r="ET7429" s="402"/>
      <c r="EU7429" s="402"/>
      <c r="EV7429" s="402"/>
      <c r="EW7429" s="402"/>
      <c r="EX7429" s="402"/>
      <c r="EY7429" s="402"/>
      <c r="EZ7429" s="402"/>
      <c r="FA7429" s="402"/>
      <c r="FB7429" s="402"/>
      <c r="FC7429" s="402"/>
      <c r="FD7429" s="402"/>
      <c r="FE7429" s="402"/>
      <c r="FF7429" s="402"/>
      <c r="FG7429" s="402"/>
      <c r="FH7429" s="402"/>
      <c r="FI7429" s="402"/>
      <c r="FJ7429" s="402"/>
      <c r="FK7429" s="402"/>
      <c r="FL7429" s="402"/>
      <c r="FM7429" s="402"/>
      <c r="FN7429" s="402"/>
      <c r="FO7429" s="402"/>
      <c r="FP7429" s="402"/>
      <c r="FQ7429" s="402"/>
      <c r="FR7429" s="402"/>
      <c r="FS7429" s="402"/>
      <c r="FT7429" s="402"/>
      <c r="FU7429" s="402"/>
      <c r="FV7429" s="402"/>
      <c r="FW7429" s="402"/>
      <c r="FX7429" s="402"/>
      <c r="FY7429" s="402"/>
      <c r="FZ7429" s="402"/>
      <c r="GA7429" s="402"/>
      <c r="GB7429" s="402"/>
      <c r="GC7429" s="402"/>
      <c r="GD7429" s="402"/>
      <c r="GE7429" s="402"/>
      <c r="GF7429" s="402"/>
      <c r="GG7429" s="402"/>
      <c r="GH7429" s="402"/>
      <c r="GI7429" s="402"/>
      <c r="GJ7429" s="402"/>
      <c r="GK7429" s="402"/>
      <c r="GL7429" s="402"/>
      <c r="GM7429" s="402"/>
      <c r="GN7429" s="402"/>
      <c r="GO7429" s="402"/>
      <c r="GP7429" s="402"/>
      <c r="GQ7429" s="402"/>
      <c r="GR7429" s="402"/>
      <c r="GS7429" s="402"/>
      <c r="GT7429" s="402"/>
      <c r="GU7429" s="402"/>
      <c r="GV7429" s="402"/>
      <c r="GW7429" s="402"/>
      <c r="GX7429" s="402"/>
      <c r="GY7429" s="402"/>
      <c r="GZ7429" s="402"/>
      <c r="HA7429" s="402"/>
      <c r="HB7429" s="402"/>
      <c r="HC7429" s="402"/>
      <c r="HD7429" s="402"/>
      <c r="HE7429" s="402"/>
      <c r="HF7429" s="402"/>
      <c r="HG7429" s="402"/>
      <c r="HH7429" s="402"/>
      <c r="HI7429" s="402"/>
      <c r="HJ7429" s="402"/>
      <c r="HK7429" s="402"/>
      <c r="HL7429" s="402"/>
      <c r="HM7429" s="402"/>
      <c r="HN7429" s="402"/>
      <c r="HO7429" s="402"/>
      <c r="HP7429" s="402"/>
      <c r="HQ7429" s="402"/>
      <c r="HR7429" s="402"/>
      <c r="HS7429" s="402"/>
      <c r="HT7429" s="402"/>
      <c r="HU7429" s="402"/>
      <c r="HV7429" s="402"/>
      <c r="HW7429" s="402"/>
      <c r="HX7429" s="402"/>
      <c r="HY7429" s="402"/>
      <c r="HZ7429" s="402"/>
      <c r="IA7429" s="402"/>
      <c r="IB7429" s="402"/>
      <c r="IC7429" s="402"/>
      <c r="ID7429" s="402"/>
      <c r="IE7429" s="402"/>
      <c r="IF7429" s="402"/>
      <c r="IG7429" s="402"/>
      <c r="IH7429" s="402"/>
      <c r="II7429" s="402"/>
      <c r="IJ7429" s="402"/>
      <c r="IK7429" s="402"/>
      <c r="IL7429" s="402"/>
      <c r="IM7429" s="402"/>
      <c r="IN7429" s="402"/>
      <c r="IO7429" s="402"/>
      <c r="IP7429" s="402"/>
      <c r="IQ7429" s="402"/>
      <c r="IR7429" s="402"/>
      <c r="IS7429" s="402"/>
      <c r="IT7429" s="402"/>
      <c r="IU7429" s="402"/>
      <c r="IV7429" s="402"/>
    </row>
    <row r="7430" spans="1:256" s="21" customFormat="1">
      <c r="A7430" s="13"/>
      <c r="B7430" s="8"/>
      <c r="C7430" s="8"/>
      <c r="D7430" s="113"/>
      <c r="E7430" s="456"/>
      <c r="F7430" s="33"/>
      <c r="G7430" s="282"/>
      <c r="H7430" s="283"/>
      <c r="I7430" s="33"/>
      <c r="J7430" s="33"/>
      <c r="K7430" s="33"/>
      <c r="L7430" s="33"/>
      <c r="M7430" s="33"/>
      <c r="N7430" s="33"/>
      <c r="O7430" s="33"/>
      <c r="P7430" s="33"/>
      <c r="Q7430" s="33"/>
      <c r="R7430" s="33"/>
      <c r="S7430" s="33"/>
      <c r="T7430" s="33"/>
      <c r="U7430" s="33"/>
      <c r="V7430" s="33"/>
      <c r="W7430" s="33"/>
      <c r="X7430" s="282"/>
      <c r="Y7430" s="33"/>
      <c r="Z7430" s="284"/>
      <c r="AA7430" s="284"/>
      <c r="AB7430" s="33"/>
      <c r="AC7430" s="33"/>
      <c r="AD7430" s="33"/>
      <c r="AE7430" s="33"/>
      <c r="AF7430" s="33"/>
      <c r="AG7430" s="33"/>
      <c r="AH7430" s="33"/>
      <c r="AI7430" s="33"/>
      <c r="AJ7430" s="33"/>
      <c r="AK7430" s="33"/>
      <c r="AL7430" s="33"/>
      <c r="AM7430" s="33"/>
      <c r="AN7430" s="33"/>
      <c r="AO7430" s="33"/>
      <c r="AP7430" s="34"/>
      <c r="AQ7430" s="34"/>
      <c r="AR7430" s="28"/>
      <c r="AS7430" s="29"/>
      <c r="AT7430" s="29"/>
      <c r="AU7430" s="29"/>
      <c r="AV7430" s="466"/>
      <c r="AW7430" s="466"/>
      <c r="AX7430" s="466"/>
      <c r="AY7430" s="466"/>
      <c r="AZ7430" s="466"/>
      <c r="BA7430" s="466"/>
      <c r="BB7430" s="466"/>
      <c r="BC7430" s="466"/>
      <c r="BD7430" s="466"/>
      <c r="BE7430" s="466"/>
      <c r="BF7430" s="466"/>
      <c r="BG7430" s="466"/>
      <c r="BH7430" s="466"/>
      <c r="BI7430" s="466"/>
      <c r="BJ7430" s="466"/>
      <c r="BK7430" s="466"/>
      <c r="BL7430" s="466"/>
      <c r="BM7430" s="466"/>
      <c r="BN7430" s="466"/>
      <c r="BO7430" s="466"/>
      <c r="BP7430" s="466"/>
      <c r="BQ7430" s="466"/>
      <c r="BR7430" s="466"/>
      <c r="BS7430" s="466"/>
      <c r="BT7430" s="466"/>
      <c r="BU7430" s="466"/>
      <c r="BV7430" s="466"/>
      <c r="BW7430" s="466"/>
      <c r="BX7430" s="466"/>
      <c r="BY7430" s="466"/>
      <c r="BZ7430" s="466"/>
      <c r="CA7430" s="466"/>
      <c r="CB7430" s="466"/>
      <c r="CC7430" s="466"/>
      <c r="CD7430" s="466"/>
      <c r="CE7430" s="466"/>
      <c r="CF7430" s="466"/>
      <c r="CG7430" s="466"/>
      <c r="CH7430" s="466"/>
      <c r="CI7430" s="466"/>
      <c r="CJ7430" s="466"/>
      <c r="CK7430" s="466"/>
      <c r="CL7430" s="466"/>
      <c r="CM7430" s="466"/>
      <c r="CN7430" s="466"/>
      <c r="CO7430" s="466"/>
      <c r="CP7430" s="466"/>
      <c r="CQ7430" s="466"/>
      <c r="CR7430" s="466"/>
      <c r="CS7430" s="466"/>
      <c r="CT7430" s="466"/>
      <c r="CU7430" s="466"/>
      <c r="CV7430" s="466"/>
      <c r="CW7430" s="466"/>
      <c r="CX7430" s="466"/>
      <c r="CY7430" s="466"/>
      <c r="CZ7430" s="466"/>
      <c r="DA7430" s="466"/>
      <c r="DB7430" s="466"/>
      <c r="DC7430" s="466"/>
      <c r="DD7430" s="466"/>
      <c r="DE7430" s="466"/>
      <c r="DF7430" s="466"/>
      <c r="DG7430" s="466"/>
      <c r="DH7430" s="466"/>
      <c r="DI7430" s="466"/>
      <c r="DJ7430" s="466"/>
      <c r="DK7430" s="466"/>
      <c r="DL7430" s="466"/>
      <c r="DM7430" s="466"/>
      <c r="DN7430" s="466"/>
      <c r="DO7430" s="466"/>
      <c r="DP7430" s="466"/>
      <c r="DQ7430" s="466"/>
      <c r="DR7430" s="466"/>
      <c r="DS7430" s="466"/>
      <c r="DT7430" s="466"/>
      <c r="DU7430" s="466"/>
      <c r="DV7430" s="466"/>
      <c r="DW7430" s="466"/>
      <c r="DX7430" s="466"/>
      <c r="DY7430" s="466"/>
      <c r="DZ7430" s="466"/>
      <c r="EA7430" s="466"/>
      <c r="EB7430" s="466"/>
      <c r="EC7430" s="466"/>
      <c r="ED7430" s="466"/>
      <c r="EE7430" s="466"/>
      <c r="EF7430" s="466"/>
      <c r="EG7430" s="466"/>
      <c r="EH7430" s="466"/>
      <c r="EI7430" s="466"/>
      <c r="EJ7430" s="466"/>
      <c r="EK7430" s="466"/>
      <c r="EL7430" s="466"/>
      <c r="EM7430" s="466"/>
      <c r="EN7430" s="466"/>
      <c r="EO7430" s="466"/>
      <c r="EP7430" s="466"/>
      <c r="EQ7430" s="466"/>
      <c r="ER7430" s="466"/>
      <c r="ES7430" s="466"/>
      <c r="ET7430" s="466"/>
      <c r="EU7430" s="466"/>
      <c r="EV7430" s="466"/>
      <c r="EW7430" s="466"/>
      <c r="EX7430" s="466"/>
      <c r="EY7430" s="466"/>
      <c r="EZ7430" s="466"/>
      <c r="FA7430" s="466"/>
      <c r="FB7430" s="466"/>
      <c r="FC7430" s="466"/>
      <c r="FD7430" s="466"/>
      <c r="FE7430" s="466"/>
      <c r="FF7430" s="466"/>
      <c r="FG7430" s="466"/>
      <c r="FH7430" s="466"/>
      <c r="FI7430" s="466"/>
      <c r="FJ7430" s="466"/>
      <c r="FK7430" s="466"/>
      <c r="FL7430" s="466"/>
      <c r="FM7430" s="466"/>
      <c r="FN7430" s="466"/>
      <c r="FO7430" s="466"/>
      <c r="FP7430" s="466"/>
      <c r="FQ7430" s="466"/>
      <c r="FR7430" s="466"/>
      <c r="FS7430" s="466"/>
      <c r="FT7430" s="466"/>
      <c r="FU7430" s="466"/>
      <c r="FV7430" s="466"/>
      <c r="FW7430" s="466"/>
      <c r="FX7430" s="466"/>
      <c r="FY7430" s="466"/>
      <c r="FZ7430" s="466"/>
      <c r="GA7430" s="466"/>
      <c r="GB7430" s="466"/>
      <c r="GC7430" s="466"/>
      <c r="GD7430" s="466"/>
      <c r="GE7430" s="466"/>
      <c r="GF7430" s="466"/>
      <c r="GG7430" s="466"/>
      <c r="GH7430" s="466"/>
      <c r="GI7430" s="466"/>
      <c r="GJ7430" s="466"/>
      <c r="GK7430" s="466"/>
      <c r="GL7430" s="466"/>
      <c r="GM7430" s="466"/>
      <c r="GN7430" s="466"/>
      <c r="GO7430" s="466"/>
      <c r="GP7430" s="466"/>
      <c r="GQ7430" s="466"/>
      <c r="GR7430" s="466"/>
      <c r="GS7430" s="466"/>
      <c r="GT7430" s="466"/>
      <c r="GU7430" s="466"/>
      <c r="GV7430" s="466"/>
      <c r="GW7430" s="466"/>
      <c r="GX7430" s="466"/>
      <c r="GY7430" s="466"/>
      <c r="GZ7430" s="466"/>
      <c r="HA7430" s="466"/>
      <c r="HB7430" s="466"/>
      <c r="HC7430" s="466"/>
      <c r="HD7430" s="466"/>
      <c r="HE7430" s="466"/>
      <c r="HF7430" s="466"/>
      <c r="HG7430" s="466"/>
      <c r="HH7430" s="466"/>
      <c r="HI7430" s="466"/>
      <c r="HJ7430" s="466"/>
      <c r="HK7430" s="466"/>
      <c r="HL7430" s="466"/>
      <c r="HM7430" s="466"/>
      <c r="HN7430" s="466"/>
      <c r="HO7430" s="466"/>
      <c r="HP7430" s="466"/>
      <c r="HQ7430" s="466"/>
      <c r="HR7430" s="466"/>
      <c r="HS7430" s="466"/>
      <c r="HT7430" s="466"/>
      <c r="HU7430" s="466"/>
      <c r="HV7430" s="466"/>
      <c r="HW7430" s="466"/>
      <c r="HX7430" s="466"/>
      <c r="HY7430" s="466"/>
      <c r="HZ7430" s="466"/>
      <c r="IA7430" s="466"/>
      <c r="IB7430" s="466"/>
      <c r="IC7430" s="466"/>
      <c r="ID7430" s="466"/>
      <c r="IE7430" s="466"/>
      <c r="IF7430" s="466"/>
      <c r="IG7430" s="466"/>
      <c r="IH7430" s="466"/>
      <c r="II7430" s="466"/>
      <c r="IJ7430" s="466"/>
      <c r="IK7430" s="466"/>
      <c r="IL7430" s="466"/>
      <c r="IM7430" s="466"/>
      <c r="IN7430" s="466"/>
      <c r="IO7430" s="466"/>
      <c r="IP7430" s="466"/>
      <c r="IQ7430" s="466"/>
      <c r="IR7430" s="466"/>
      <c r="IS7430" s="466"/>
      <c r="IT7430" s="466"/>
      <c r="IU7430" s="466"/>
      <c r="IV7430" s="466"/>
    </row>
    <row r="7431" spans="1:256" s="21" customFormat="1">
      <c r="A7431" s="13"/>
      <c r="B7431" s="8"/>
      <c r="C7431" s="8"/>
      <c r="D7431" s="113"/>
      <c r="E7431" s="404"/>
      <c r="F7431" s="33"/>
      <c r="G7431" s="282"/>
      <c r="H7431" s="283"/>
      <c r="I7431" s="33"/>
      <c r="J7431" s="33"/>
      <c r="K7431" s="33"/>
      <c r="L7431" s="33"/>
      <c r="M7431" s="33"/>
      <c r="N7431" s="33"/>
      <c r="O7431" s="33"/>
      <c r="P7431" s="33"/>
      <c r="Q7431" s="33"/>
      <c r="R7431" s="33"/>
      <c r="S7431" s="33"/>
      <c r="T7431" s="33"/>
      <c r="U7431" s="33"/>
      <c r="V7431" s="33"/>
      <c r="W7431" s="33"/>
      <c r="X7431" s="282"/>
      <c r="Y7431" s="33"/>
      <c r="Z7431" s="284"/>
      <c r="AA7431" s="284"/>
      <c r="AB7431" s="33"/>
      <c r="AC7431" s="33"/>
      <c r="AD7431" s="33"/>
      <c r="AE7431" s="33"/>
      <c r="AF7431" s="33"/>
      <c r="AG7431" s="33"/>
      <c r="AH7431" s="33"/>
      <c r="AI7431" s="33"/>
      <c r="AJ7431" s="33"/>
      <c r="AK7431" s="33"/>
      <c r="AL7431" s="33"/>
      <c r="AM7431" s="33"/>
      <c r="AN7431" s="33"/>
      <c r="AO7431" s="33"/>
      <c r="AP7431" s="34"/>
      <c r="AQ7431" s="34"/>
      <c r="AR7431" s="28"/>
      <c r="AS7431" s="29"/>
      <c r="AT7431" s="29"/>
      <c r="AU7431" s="29"/>
      <c r="AV7431" s="402"/>
      <c r="AW7431" s="402"/>
      <c r="AX7431" s="402"/>
      <c r="AY7431" s="402"/>
      <c r="AZ7431" s="402"/>
      <c r="BA7431" s="402"/>
      <c r="BB7431" s="402"/>
      <c r="BC7431" s="402"/>
      <c r="BD7431" s="402"/>
      <c r="BE7431" s="402"/>
      <c r="BF7431" s="402"/>
      <c r="BG7431" s="402"/>
      <c r="BH7431" s="402"/>
      <c r="BI7431" s="402"/>
      <c r="BJ7431" s="402"/>
      <c r="BK7431" s="402"/>
      <c r="BL7431" s="402"/>
      <c r="BM7431" s="402"/>
      <c r="BN7431" s="402"/>
      <c r="BO7431" s="402"/>
      <c r="BP7431" s="402"/>
      <c r="BQ7431" s="402"/>
      <c r="BR7431" s="402"/>
      <c r="BS7431" s="402"/>
      <c r="BT7431" s="402"/>
      <c r="BU7431" s="402"/>
      <c r="BV7431" s="402"/>
      <c r="BW7431" s="402"/>
      <c r="BX7431" s="402"/>
      <c r="BY7431" s="402"/>
      <c r="BZ7431" s="402"/>
      <c r="CA7431" s="402"/>
      <c r="CB7431" s="402"/>
      <c r="CC7431" s="402"/>
      <c r="CD7431" s="402"/>
      <c r="CE7431" s="402"/>
      <c r="CF7431" s="402"/>
      <c r="CG7431" s="402"/>
      <c r="CH7431" s="402"/>
      <c r="CI7431" s="402"/>
      <c r="CJ7431" s="402"/>
      <c r="CK7431" s="402"/>
      <c r="CL7431" s="402"/>
      <c r="CM7431" s="402"/>
      <c r="CN7431" s="402"/>
      <c r="CO7431" s="402"/>
      <c r="CP7431" s="402"/>
      <c r="CQ7431" s="402"/>
      <c r="CR7431" s="402"/>
      <c r="CS7431" s="402"/>
      <c r="CT7431" s="402"/>
      <c r="CU7431" s="402"/>
      <c r="CV7431" s="402"/>
      <c r="CW7431" s="402"/>
      <c r="CX7431" s="402"/>
      <c r="CY7431" s="402"/>
      <c r="CZ7431" s="402"/>
      <c r="DA7431" s="402"/>
      <c r="DB7431" s="402"/>
      <c r="DC7431" s="402"/>
      <c r="DD7431" s="402"/>
      <c r="DE7431" s="402"/>
      <c r="DF7431" s="402"/>
      <c r="DG7431" s="402"/>
      <c r="DH7431" s="402"/>
      <c r="DI7431" s="402"/>
      <c r="DJ7431" s="402"/>
      <c r="DK7431" s="402"/>
      <c r="DL7431" s="402"/>
      <c r="DM7431" s="402"/>
      <c r="DN7431" s="402"/>
      <c r="DO7431" s="402"/>
      <c r="DP7431" s="402"/>
      <c r="DQ7431" s="402"/>
      <c r="DR7431" s="402"/>
      <c r="DS7431" s="402"/>
      <c r="DT7431" s="402"/>
      <c r="DU7431" s="402"/>
      <c r="DV7431" s="402"/>
      <c r="DW7431" s="402"/>
      <c r="DX7431" s="402"/>
      <c r="DY7431" s="402"/>
      <c r="DZ7431" s="402"/>
      <c r="EA7431" s="402"/>
      <c r="EB7431" s="402"/>
      <c r="EC7431" s="402"/>
      <c r="ED7431" s="402"/>
      <c r="EE7431" s="402"/>
      <c r="EF7431" s="402"/>
      <c r="EG7431" s="402"/>
      <c r="EH7431" s="402"/>
      <c r="EI7431" s="402"/>
      <c r="EJ7431" s="402"/>
      <c r="EK7431" s="402"/>
      <c r="EL7431" s="402"/>
      <c r="EM7431" s="402"/>
      <c r="EN7431" s="402"/>
      <c r="EO7431" s="402"/>
      <c r="EP7431" s="402"/>
      <c r="EQ7431" s="402"/>
      <c r="ER7431" s="402"/>
      <c r="ES7431" s="402"/>
      <c r="ET7431" s="402"/>
      <c r="EU7431" s="402"/>
      <c r="EV7431" s="402"/>
      <c r="EW7431" s="402"/>
      <c r="EX7431" s="402"/>
      <c r="EY7431" s="402"/>
      <c r="EZ7431" s="402"/>
      <c r="FA7431" s="402"/>
      <c r="FB7431" s="402"/>
      <c r="FC7431" s="402"/>
      <c r="FD7431" s="402"/>
      <c r="FE7431" s="402"/>
      <c r="FF7431" s="402"/>
      <c r="FG7431" s="402"/>
      <c r="FH7431" s="402"/>
      <c r="FI7431" s="402"/>
      <c r="FJ7431" s="402"/>
      <c r="FK7431" s="402"/>
      <c r="FL7431" s="402"/>
      <c r="FM7431" s="402"/>
      <c r="FN7431" s="402"/>
      <c r="FO7431" s="402"/>
      <c r="FP7431" s="402"/>
      <c r="FQ7431" s="402"/>
      <c r="FR7431" s="402"/>
      <c r="FS7431" s="402"/>
      <c r="FT7431" s="402"/>
      <c r="FU7431" s="402"/>
      <c r="FV7431" s="402"/>
      <c r="FW7431" s="402"/>
      <c r="FX7431" s="402"/>
      <c r="FY7431" s="402"/>
      <c r="FZ7431" s="402"/>
      <c r="GA7431" s="402"/>
      <c r="GB7431" s="402"/>
      <c r="GC7431" s="402"/>
      <c r="GD7431" s="402"/>
      <c r="GE7431" s="402"/>
      <c r="GF7431" s="402"/>
      <c r="GG7431" s="402"/>
      <c r="GH7431" s="402"/>
      <c r="GI7431" s="402"/>
      <c r="GJ7431" s="402"/>
      <c r="GK7431" s="402"/>
      <c r="GL7431" s="402"/>
      <c r="GM7431" s="402"/>
      <c r="GN7431" s="402"/>
      <c r="GO7431" s="402"/>
      <c r="GP7431" s="402"/>
      <c r="GQ7431" s="402"/>
      <c r="GR7431" s="402"/>
      <c r="GS7431" s="402"/>
      <c r="GT7431" s="402"/>
      <c r="GU7431" s="402"/>
      <c r="GV7431" s="402"/>
      <c r="GW7431" s="402"/>
      <c r="GX7431" s="402"/>
      <c r="GY7431" s="402"/>
      <c r="GZ7431" s="402"/>
      <c r="HA7431" s="402"/>
      <c r="HB7431" s="402"/>
      <c r="HC7431" s="402"/>
      <c r="HD7431" s="402"/>
      <c r="HE7431" s="402"/>
      <c r="HF7431" s="402"/>
      <c r="HG7431" s="402"/>
      <c r="HH7431" s="402"/>
      <c r="HI7431" s="402"/>
      <c r="HJ7431" s="402"/>
      <c r="HK7431" s="402"/>
      <c r="HL7431" s="402"/>
      <c r="HM7431" s="402"/>
      <c r="HN7431" s="402"/>
      <c r="HO7431" s="402"/>
      <c r="HP7431" s="402"/>
      <c r="HQ7431" s="402"/>
      <c r="HR7431" s="402"/>
      <c r="HS7431" s="402"/>
      <c r="HT7431" s="402"/>
      <c r="HU7431" s="402"/>
      <c r="HV7431" s="402"/>
      <c r="HW7431" s="402"/>
      <c r="HX7431" s="402"/>
      <c r="HY7431" s="402"/>
      <c r="HZ7431" s="402"/>
      <c r="IA7431" s="402"/>
      <c r="IB7431" s="402"/>
      <c r="IC7431" s="402"/>
      <c r="ID7431" s="402"/>
      <c r="IE7431" s="402"/>
      <c r="IF7431" s="402"/>
      <c r="IG7431" s="402"/>
      <c r="IH7431" s="402"/>
      <c r="II7431" s="402"/>
      <c r="IJ7431" s="402"/>
      <c r="IK7431" s="402"/>
      <c r="IL7431" s="402"/>
      <c r="IM7431" s="402"/>
      <c r="IN7431" s="402"/>
      <c r="IO7431" s="402"/>
      <c r="IP7431" s="402"/>
      <c r="IQ7431" s="402"/>
      <c r="IR7431" s="402"/>
      <c r="IS7431" s="402"/>
      <c r="IT7431" s="402"/>
      <c r="IU7431" s="402"/>
      <c r="IV7431" s="402"/>
    </row>
    <row r="7432" spans="1:256" s="21" customFormat="1">
      <c r="A7432" s="12"/>
      <c r="B7432" s="9">
        <v>2</v>
      </c>
      <c r="C7432" s="9" t="s">
        <v>15</v>
      </c>
      <c r="D7432" s="81" t="s">
        <v>9</v>
      </c>
      <c r="E7432" s="405">
        <v>2444527625</v>
      </c>
      <c r="F7432" s="31">
        <f t="shared" ref="F7432:V7432" si="1192">SUM(F7433:F7490)</f>
        <v>307030000</v>
      </c>
      <c r="G7432" s="31">
        <f t="shared" si="1192"/>
        <v>272175800</v>
      </c>
      <c r="H7432" s="31">
        <f t="shared" si="1192"/>
        <v>272175800</v>
      </c>
      <c r="I7432" s="31">
        <f t="shared" si="1192"/>
        <v>0</v>
      </c>
      <c r="J7432" s="31">
        <f t="shared" si="1192"/>
        <v>0</v>
      </c>
      <c r="K7432" s="31">
        <f t="shared" si="1192"/>
        <v>0</v>
      </c>
      <c r="L7432" s="31">
        <f t="shared" si="1192"/>
        <v>0</v>
      </c>
      <c r="M7432" s="31">
        <f t="shared" si="1192"/>
        <v>0</v>
      </c>
      <c r="N7432" s="31">
        <f t="shared" si="1192"/>
        <v>15300000</v>
      </c>
      <c r="O7432" s="31">
        <f t="shared" si="1192"/>
        <v>0</v>
      </c>
      <c r="P7432" s="31">
        <f t="shared" si="1192"/>
        <v>0</v>
      </c>
      <c r="Q7432" s="31">
        <f t="shared" si="1192"/>
        <v>0</v>
      </c>
      <c r="R7432" s="31">
        <f t="shared" si="1192"/>
        <v>0</v>
      </c>
      <c r="S7432" s="31">
        <f t="shared" si="1192"/>
        <v>0</v>
      </c>
      <c r="T7432" s="31">
        <f t="shared" si="1192"/>
        <v>0</v>
      </c>
      <c r="U7432" s="31">
        <f t="shared" si="1192"/>
        <v>0</v>
      </c>
      <c r="V7432" s="31">
        <f t="shared" si="1192"/>
        <v>0</v>
      </c>
      <c r="W7432" s="31">
        <f>SUM(O7432:V7432)</f>
        <v>0</v>
      </c>
      <c r="X7432" s="31">
        <f>SUM(X7433:X7490)</f>
        <v>0</v>
      </c>
      <c r="Y7432" s="31">
        <f>H7432+I7432+J7432+K7432+L7432+M7432+N7432+W7432+X7432</f>
        <v>287475800</v>
      </c>
      <c r="Z7432" s="31">
        <f t="shared" ref="Z7432:AK7432" si="1193">SUM(Z7433:Z7490)</f>
        <v>0</v>
      </c>
      <c r="AA7432" s="31">
        <f t="shared" si="1193"/>
        <v>0</v>
      </c>
      <c r="AB7432" s="31">
        <f t="shared" si="1193"/>
        <v>0</v>
      </c>
      <c r="AC7432" s="31">
        <f t="shared" si="1193"/>
        <v>0</v>
      </c>
      <c r="AD7432" s="31">
        <f t="shared" si="1193"/>
        <v>0</v>
      </c>
      <c r="AE7432" s="31">
        <f t="shared" si="1193"/>
        <v>0</v>
      </c>
      <c r="AF7432" s="31">
        <f t="shared" si="1193"/>
        <v>0</v>
      </c>
      <c r="AG7432" s="31">
        <f t="shared" si="1193"/>
        <v>0</v>
      </c>
      <c r="AH7432" s="31">
        <f t="shared" si="1193"/>
        <v>0</v>
      </c>
      <c r="AI7432" s="31">
        <f t="shared" si="1193"/>
        <v>0</v>
      </c>
      <c r="AJ7432" s="31">
        <f t="shared" si="1193"/>
        <v>3190000</v>
      </c>
      <c r="AK7432" s="31">
        <f t="shared" si="1193"/>
        <v>660000</v>
      </c>
      <c r="AL7432" s="31">
        <f>SUM(AD7432:AK7432)</f>
        <v>3850000</v>
      </c>
      <c r="AM7432" s="31">
        <f>SUM(AM7433:AM7490)</f>
        <v>1590800</v>
      </c>
      <c r="AN7432" s="31">
        <f>SUM(AN7433:AN7490)</f>
        <v>0</v>
      </c>
      <c r="AO7432" s="31">
        <f>Z7432+AA7432+AB7432+AC7432+AL7432+AM7432+AN7432</f>
        <v>5440800</v>
      </c>
      <c r="AP7432" s="32">
        <f>E7432+Y7432-AO7432</f>
        <v>2726562625</v>
      </c>
      <c r="AQ7432" s="32"/>
      <c r="AR7432" s="28"/>
      <c r="AS7432" s="29">
        <f>E7432+H7432+I7432+J7432+K7432+L7432+M7432+N7432+W7432+X7432-Z7432-AB7432-AL7432-AC7432-AM7432-AN7432</f>
        <v>2726562625</v>
      </c>
      <c r="AT7432" s="29">
        <f>AP7432-AS7432</f>
        <v>0</v>
      </c>
      <c r="AU7432" s="29">
        <f>E7432</f>
        <v>2444527625</v>
      </c>
      <c r="AV7432" s="86">
        <f>AS7432-AU7432</f>
        <v>282035000</v>
      </c>
      <c r="AW7432" s="86">
        <f>Y7432-AO7432</f>
        <v>282035000</v>
      </c>
      <c r="AX7432" s="86">
        <f>AV7432-AW7432</f>
        <v>0</v>
      </c>
      <c r="AY7432" s="86"/>
      <c r="AZ7432" s="398"/>
      <c r="BA7432" s="86"/>
      <c r="BB7432" s="86"/>
      <c r="BC7432" s="86"/>
      <c r="BD7432" s="86"/>
      <c r="BE7432" s="86"/>
      <c r="BF7432" s="86"/>
      <c r="BG7432" s="86"/>
      <c r="BH7432" s="86"/>
      <c r="BI7432" s="86"/>
      <c r="BJ7432" s="86"/>
      <c r="BK7432" s="86"/>
      <c r="BL7432" s="86"/>
      <c r="BM7432" s="86"/>
      <c r="BN7432" s="86"/>
      <c r="BO7432" s="86"/>
      <c r="BP7432" s="86"/>
      <c r="BQ7432" s="86"/>
      <c r="BR7432" s="86"/>
      <c r="BS7432" s="86"/>
      <c r="BT7432" s="86"/>
      <c r="BU7432" s="86"/>
      <c r="BV7432" s="86"/>
      <c r="BW7432" s="86"/>
      <c r="BX7432" s="86"/>
      <c r="BY7432" s="86"/>
      <c r="BZ7432" s="86"/>
      <c r="CA7432" s="86"/>
      <c r="CB7432" s="86"/>
      <c r="CC7432" s="86"/>
      <c r="CD7432" s="86"/>
      <c r="CE7432" s="86"/>
      <c r="CF7432" s="86"/>
      <c r="CG7432" s="86"/>
      <c r="CH7432" s="86"/>
      <c r="CI7432" s="86"/>
      <c r="CJ7432" s="86"/>
      <c r="CK7432" s="86"/>
      <c r="CL7432" s="86"/>
      <c r="CM7432" s="86"/>
      <c r="CN7432" s="86"/>
      <c r="CO7432" s="86"/>
      <c r="CP7432" s="86"/>
      <c r="CQ7432" s="86"/>
      <c r="CR7432" s="86"/>
      <c r="CS7432" s="86"/>
      <c r="CT7432" s="86"/>
      <c r="CU7432" s="86"/>
      <c r="CV7432" s="86"/>
      <c r="CW7432" s="86"/>
      <c r="CX7432" s="86"/>
      <c r="CY7432" s="86"/>
      <c r="CZ7432" s="86"/>
      <c r="DA7432" s="86"/>
      <c r="DB7432" s="86"/>
      <c r="DC7432" s="86"/>
      <c r="DD7432" s="86"/>
      <c r="DE7432" s="86"/>
      <c r="DF7432" s="86"/>
      <c r="DG7432" s="86"/>
      <c r="DH7432" s="86"/>
      <c r="DI7432" s="86"/>
      <c r="DJ7432" s="86"/>
      <c r="DK7432" s="86"/>
      <c r="DL7432" s="86"/>
      <c r="DM7432" s="86"/>
      <c r="DN7432" s="86"/>
      <c r="DO7432" s="86"/>
      <c r="DP7432" s="86"/>
      <c r="DQ7432" s="86"/>
      <c r="DR7432" s="86"/>
      <c r="DS7432" s="86"/>
      <c r="DT7432" s="86"/>
      <c r="DU7432" s="86"/>
      <c r="DV7432" s="86"/>
      <c r="DW7432" s="86"/>
      <c r="DX7432" s="86"/>
      <c r="DY7432" s="86"/>
      <c r="DZ7432" s="86"/>
      <c r="EA7432" s="86"/>
      <c r="EB7432" s="86"/>
      <c r="EC7432" s="86"/>
      <c r="ED7432" s="86"/>
      <c r="EE7432" s="86"/>
      <c r="EF7432" s="86"/>
      <c r="EG7432" s="86"/>
      <c r="EH7432" s="86"/>
      <c r="EI7432" s="86"/>
      <c r="EJ7432" s="86"/>
      <c r="EK7432" s="86"/>
      <c r="EL7432" s="86"/>
      <c r="EM7432" s="86"/>
      <c r="EN7432" s="86"/>
      <c r="EO7432" s="86"/>
      <c r="EP7432" s="86"/>
      <c r="EQ7432" s="86"/>
      <c r="ER7432" s="86"/>
      <c r="ES7432" s="86"/>
      <c r="ET7432" s="86"/>
      <c r="EU7432" s="86"/>
      <c r="EV7432" s="86"/>
      <c r="EW7432" s="86"/>
      <c r="EX7432" s="86"/>
      <c r="EY7432" s="86"/>
      <c r="EZ7432" s="86"/>
      <c r="FA7432" s="86"/>
      <c r="FB7432" s="86"/>
      <c r="FC7432" s="86"/>
      <c r="FD7432" s="86"/>
      <c r="FE7432" s="86"/>
      <c r="FF7432" s="86"/>
      <c r="FG7432" s="86"/>
      <c r="FH7432" s="86"/>
      <c r="FI7432" s="86"/>
      <c r="FJ7432" s="86"/>
      <c r="FK7432" s="86"/>
      <c r="FL7432" s="86"/>
      <c r="FM7432" s="86"/>
      <c r="FN7432" s="86"/>
      <c r="FO7432" s="86"/>
      <c r="FP7432" s="86"/>
      <c r="FQ7432" s="86"/>
      <c r="FR7432" s="86"/>
      <c r="FS7432" s="86"/>
      <c r="FT7432" s="86"/>
      <c r="FU7432" s="86"/>
      <c r="FV7432" s="86"/>
      <c r="FW7432" s="86"/>
      <c r="FX7432" s="86"/>
      <c r="FY7432" s="86"/>
      <c r="FZ7432" s="86"/>
      <c r="GA7432" s="86"/>
      <c r="GB7432" s="86"/>
      <c r="GC7432" s="86"/>
      <c r="GD7432" s="86"/>
      <c r="GE7432" s="86"/>
      <c r="GF7432" s="86"/>
      <c r="GG7432" s="86"/>
      <c r="GH7432" s="86"/>
      <c r="GI7432" s="86"/>
      <c r="GJ7432" s="86"/>
      <c r="GK7432" s="86"/>
      <c r="GL7432" s="86"/>
      <c r="GM7432" s="86"/>
      <c r="GN7432" s="86"/>
      <c r="GO7432" s="86"/>
      <c r="GP7432" s="86"/>
      <c r="GQ7432" s="86"/>
      <c r="GR7432" s="86"/>
      <c r="GS7432" s="86"/>
      <c r="GT7432" s="86"/>
      <c r="GU7432" s="86"/>
      <c r="GV7432" s="86"/>
      <c r="GW7432" s="86"/>
      <c r="GX7432" s="86"/>
      <c r="GY7432" s="86"/>
      <c r="GZ7432" s="86"/>
      <c r="HA7432" s="86"/>
      <c r="HB7432" s="86"/>
      <c r="HC7432" s="86"/>
      <c r="HD7432" s="86"/>
      <c r="HE7432" s="86"/>
      <c r="HF7432" s="86"/>
      <c r="HG7432" s="86"/>
      <c r="HH7432" s="86"/>
      <c r="HI7432" s="86"/>
      <c r="HJ7432" s="86"/>
      <c r="HK7432" s="86"/>
      <c r="HL7432" s="86"/>
      <c r="HM7432" s="86"/>
      <c r="HN7432" s="86"/>
      <c r="HO7432" s="86"/>
      <c r="HP7432" s="86"/>
      <c r="HQ7432" s="86"/>
      <c r="HR7432" s="86"/>
      <c r="HS7432" s="86"/>
      <c r="HT7432" s="86"/>
      <c r="HU7432" s="86"/>
      <c r="HV7432" s="86"/>
      <c r="HW7432" s="86"/>
      <c r="HX7432" s="86"/>
      <c r="HY7432" s="86"/>
      <c r="HZ7432" s="86"/>
      <c r="IA7432" s="86"/>
      <c r="IB7432" s="86"/>
      <c r="IC7432" s="86"/>
      <c r="ID7432" s="86"/>
      <c r="IE7432" s="86"/>
      <c r="IF7432" s="86"/>
      <c r="IG7432" s="86"/>
      <c r="IH7432" s="86"/>
      <c r="II7432" s="86"/>
      <c r="IJ7432" s="86"/>
      <c r="IK7432" s="86"/>
      <c r="IL7432" s="86"/>
      <c r="IM7432" s="86"/>
      <c r="IN7432" s="86"/>
      <c r="IO7432" s="86"/>
      <c r="IP7432" s="86"/>
      <c r="IQ7432" s="86"/>
      <c r="IR7432" s="86"/>
      <c r="IS7432" s="86"/>
      <c r="IT7432" s="86"/>
      <c r="IU7432" s="86"/>
      <c r="IV7432" s="86"/>
    </row>
    <row r="7433" spans="1:256" s="402" customFormat="1">
      <c r="A7433" s="13"/>
      <c r="B7433" s="8"/>
      <c r="C7433" s="8"/>
      <c r="D7433" s="240"/>
      <c r="E7433" s="266"/>
      <c r="F7433" s="321"/>
      <c r="G7433" s="282"/>
      <c r="H7433" s="283"/>
      <c r="I7433" s="33"/>
      <c r="J7433" s="33"/>
      <c r="K7433" s="33"/>
      <c r="L7433" s="33"/>
      <c r="M7433" s="33"/>
      <c r="N7433" s="33"/>
      <c r="O7433" s="33"/>
      <c r="P7433" s="33"/>
      <c r="Q7433" s="33"/>
      <c r="R7433" s="33"/>
      <c r="S7433" s="33"/>
      <c r="T7433" s="33"/>
      <c r="U7433" s="33"/>
      <c r="V7433" s="33"/>
      <c r="W7433" s="33"/>
      <c r="X7433" s="282"/>
      <c r="Y7433" s="33"/>
      <c r="Z7433" s="284"/>
      <c r="AA7433" s="284"/>
      <c r="AB7433" s="33"/>
      <c r="AC7433" s="33"/>
      <c r="AD7433" s="33"/>
      <c r="AE7433" s="33"/>
      <c r="AF7433" s="33"/>
      <c r="AG7433" s="33"/>
      <c r="AH7433" s="33"/>
      <c r="AI7433" s="33"/>
      <c r="AJ7433" s="33"/>
      <c r="AK7433" s="33"/>
      <c r="AL7433" s="33"/>
      <c r="AM7433" s="33"/>
      <c r="AN7433" s="33"/>
      <c r="AO7433" s="33"/>
      <c r="AP7433" s="34"/>
      <c r="AQ7433" s="34"/>
      <c r="AR7433" s="28"/>
      <c r="AS7433" s="29"/>
      <c r="AT7433" s="29"/>
      <c r="AU7433" s="29"/>
    </row>
    <row r="7434" spans="1:256" s="480" customFormat="1">
      <c r="A7434" s="13"/>
      <c r="B7434" s="8"/>
      <c r="C7434" s="8"/>
      <c r="D7434" s="240"/>
      <c r="E7434" s="266"/>
      <c r="F7434" s="321"/>
      <c r="G7434" s="282"/>
      <c r="H7434" s="283"/>
      <c r="I7434" s="33"/>
      <c r="J7434" s="33"/>
      <c r="K7434" s="33"/>
      <c r="L7434" s="33"/>
      <c r="M7434" s="33"/>
      <c r="N7434" s="33"/>
      <c r="O7434" s="33"/>
      <c r="P7434" s="33"/>
      <c r="Q7434" s="33"/>
      <c r="R7434" s="33"/>
      <c r="S7434" s="33"/>
      <c r="T7434" s="33"/>
      <c r="U7434" s="33"/>
      <c r="V7434" s="33"/>
      <c r="W7434" s="33"/>
      <c r="X7434" s="282"/>
      <c r="Y7434" s="33"/>
      <c r="Z7434" s="284"/>
      <c r="AA7434" s="284"/>
      <c r="AB7434" s="33"/>
      <c r="AC7434" s="33"/>
      <c r="AD7434" s="33"/>
      <c r="AE7434" s="33"/>
      <c r="AF7434" s="33"/>
      <c r="AG7434" s="33"/>
      <c r="AH7434" s="33"/>
      <c r="AI7434" s="33"/>
      <c r="AJ7434" s="33"/>
      <c r="AK7434" s="33"/>
      <c r="AL7434" s="33"/>
      <c r="AM7434" s="33"/>
      <c r="AN7434" s="33"/>
      <c r="AO7434" s="33"/>
      <c r="AP7434" s="34"/>
      <c r="AQ7434" s="34"/>
      <c r="AR7434" s="28"/>
      <c r="AS7434" s="29"/>
      <c r="AT7434" s="29"/>
      <c r="AU7434" s="29"/>
    </row>
    <row r="7435" spans="1:256" s="480" customFormat="1">
      <c r="A7435" s="13"/>
      <c r="B7435" s="8"/>
      <c r="C7435" s="83">
        <v>261</v>
      </c>
      <c r="D7435" s="375" t="s">
        <v>249</v>
      </c>
      <c r="E7435" s="266"/>
      <c r="F7435" s="321"/>
      <c r="G7435" s="282"/>
      <c r="H7435" s="283"/>
      <c r="I7435" s="33"/>
      <c r="J7435" s="33"/>
      <c r="K7435" s="33"/>
      <c r="L7435" s="33"/>
      <c r="M7435" s="33"/>
      <c r="N7435" s="33"/>
      <c r="O7435" s="33"/>
      <c r="P7435" s="33"/>
      <c r="Q7435" s="33"/>
      <c r="R7435" s="33"/>
      <c r="S7435" s="33"/>
      <c r="T7435" s="33"/>
      <c r="U7435" s="33"/>
      <c r="V7435" s="33"/>
      <c r="W7435" s="33"/>
      <c r="X7435" s="282"/>
      <c r="Y7435" s="33"/>
      <c r="Z7435" s="284"/>
      <c r="AA7435" s="284"/>
      <c r="AB7435" s="33"/>
      <c r="AC7435" s="33"/>
      <c r="AD7435" s="33"/>
      <c r="AE7435" s="33"/>
      <c r="AF7435" s="33"/>
      <c r="AG7435" s="33"/>
      <c r="AH7435" s="33"/>
      <c r="AI7435" s="33"/>
      <c r="AJ7435" s="33"/>
      <c r="AK7435" s="33"/>
      <c r="AL7435" s="33"/>
      <c r="AM7435" s="33"/>
      <c r="AN7435" s="33"/>
      <c r="AO7435" s="33"/>
      <c r="AP7435" s="34"/>
      <c r="AQ7435" s="34"/>
      <c r="AR7435" s="28"/>
      <c r="AS7435" s="29"/>
      <c r="AT7435" s="29"/>
      <c r="AU7435" s="29"/>
    </row>
    <row r="7436" spans="1:256" s="480" customFormat="1">
      <c r="A7436" s="13"/>
      <c r="B7436" s="8"/>
      <c r="C7436" s="8"/>
      <c r="D7436" s="472" t="s">
        <v>297</v>
      </c>
      <c r="E7436" s="266"/>
      <c r="F7436" s="321"/>
      <c r="G7436" s="282"/>
      <c r="H7436" s="283"/>
      <c r="I7436" s="33"/>
      <c r="J7436" s="33"/>
      <c r="K7436" s="33"/>
      <c r="L7436" s="33"/>
      <c r="M7436" s="33"/>
      <c r="N7436" s="33"/>
      <c r="O7436" s="33"/>
      <c r="P7436" s="33"/>
      <c r="Q7436" s="33"/>
      <c r="R7436" s="33"/>
      <c r="S7436" s="33"/>
      <c r="T7436" s="33"/>
      <c r="U7436" s="33"/>
      <c r="V7436" s="33"/>
      <c r="W7436" s="33"/>
      <c r="X7436" s="282"/>
      <c r="Y7436" s="33"/>
      <c r="Z7436" s="284"/>
      <c r="AA7436" s="284"/>
      <c r="AB7436" s="33"/>
      <c r="AC7436" s="33"/>
      <c r="AD7436" s="33"/>
      <c r="AE7436" s="33"/>
      <c r="AF7436" s="33"/>
      <c r="AG7436" s="33"/>
      <c r="AH7436" s="33"/>
      <c r="AI7436" s="33"/>
      <c r="AJ7436" s="33"/>
      <c r="AK7436" s="33"/>
      <c r="AL7436" s="33"/>
      <c r="AM7436" s="33"/>
      <c r="AN7436" s="33"/>
      <c r="AO7436" s="33"/>
      <c r="AP7436" s="34"/>
      <c r="AQ7436" s="34"/>
      <c r="AR7436" s="28"/>
      <c r="AS7436" s="29"/>
      <c r="AT7436" s="29"/>
      <c r="AU7436" s="29"/>
    </row>
    <row r="7437" spans="1:256" s="480" customFormat="1">
      <c r="A7437" s="13"/>
      <c r="B7437" s="8"/>
      <c r="C7437" s="8"/>
      <c r="D7437" s="473" t="s">
        <v>188</v>
      </c>
      <c r="E7437" s="321">
        <v>4000000</v>
      </c>
      <c r="F7437" s="321"/>
      <c r="G7437" s="282"/>
      <c r="H7437" s="283"/>
      <c r="I7437" s="33"/>
      <c r="J7437" s="33"/>
      <c r="K7437" s="33"/>
      <c r="L7437" s="33"/>
      <c r="M7437" s="33"/>
      <c r="N7437" s="33"/>
      <c r="O7437" s="33"/>
      <c r="P7437" s="33"/>
      <c r="Q7437" s="33"/>
      <c r="R7437" s="33"/>
      <c r="S7437" s="33"/>
      <c r="T7437" s="33"/>
      <c r="U7437" s="33"/>
      <c r="V7437" s="33"/>
      <c r="W7437" s="33"/>
      <c r="X7437" s="282"/>
      <c r="Y7437" s="33"/>
      <c r="Z7437" s="284"/>
      <c r="AA7437" s="284"/>
      <c r="AB7437" s="33"/>
      <c r="AC7437" s="33"/>
      <c r="AD7437" s="33"/>
      <c r="AE7437" s="33"/>
      <c r="AF7437" s="33"/>
      <c r="AG7437" s="33"/>
      <c r="AH7437" s="33"/>
      <c r="AI7437" s="33"/>
      <c r="AJ7437" s="33"/>
      <c r="AK7437" s="33"/>
      <c r="AL7437" s="33"/>
      <c r="AM7437" s="33"/>
      <c r="AN7437" s="33"/>
      <c r="AO7437" s="33"/>
      <c r="AP7437" s="34"/>
      <c r="AQ7437" s="34"/>
      <c r="AR7437" s="28"/>
      <c r="AS7437" s="29"/>
      <c r="AT7437" s="29"/>
      <c r="AU7437" s="29"/>
    </row>
    <row r="7438" spans="1:256" s="480" customFormat="1">
      <c r="A7438" s="13"/>
      <c r="B7438" s="8"/>
      <c r="C7438" s="8"/>
      <c r="D7438" s="344" t="s">
        <v>1044</v>
      </c>
      <c r="E7438" s="266"/>
      <c r="F7438" s="261">
        <v>1000000</v>
      </c>
      <c r="G7438" s="282">
        <f>SUM(H7438)</f>
        <v>960000</v>
      </c>
      <c r="H7438" s="283">
        <v>960000</v>
      </c>
      <c r="I7438" s="33"/>
      <c r="J7438" s="33"/>
      <c r="K7438" s="33"/>
      <c r="L7438" s="33"/>
      <c r="M7438" s="33"/>
      <c r="N7438" s="33"/>
      <c r="O7438" s="33"/>
      <c r="P7438" s="33"/>
      <c r="Q7438" s="33"/>
      <c r="R7438" s="33"/>
      <c r="S7438" s="33"/>
      <c r="T7438" s="33"/>
      <c r="U7438" s="33"/>
      <c r="V7438" s="33"/>
      <c r="W7438" s="33"/>
      <c r="X7438" s="282"/>
      <c r="Y7438" s="33"/>
      <c r="Z7438" s="284"/>
      <c r="AA7438" s="284"/>
      <c r="AB7438" s="33"/>
      <c r="AC7438" s="33"/>
      <c r="AD7438" s="33"/>
      <c r="AE7438" s="33"/>
      <c r="AF7438" s="33"/>
      <c r="AG7438" s="33"/>
      <c r="AH7438" s="33"/>
      <c r="AI7438" s="33"/>
      <c r="AJ7438" s="33"/>
      <c r="AK7438" s="33"/>
      <c r="AL7438" s="33"/>
      <c r="AM7438" s="33"/>
      <c r="AN7438" s="33"/>
      <c r="AO7438" s="33"/>
      <c r="AP7438" s="34"/>
      <c r="AQ7438" s="34"/>
      <c r="AR7438" s="28"/>
      <c r="AS7438" s="29"/>
      <c r="AT7438" s="29"/>
      <c r="AU7438" s="29"/>
    </row>
    <row r="7439" spans="1:256" s="480" customFormat="1">
      <c r="A7439" s="13"/>
      <c r="B7439" s="8"/>
      <c r="C7439" s="8"/>
      <c r="D7439" s="344" t="s">
        <v>244</v>
      </c>
      <c r="E7439" s="266"/>
      <c r="F7439" s="261">
        <v>3000000</v>
      </c>
      <c r="G7439" s="282">
        <f>SUM(H7439)</f>
        <v>0</v>
      </c>
      <c r="H7439" s="283">
        <v>0</v>
      </c>
      <c r="I7439" s="33"/>
      <c r="J7439" s="33"/>
      <c r="K7439" s="33"/>
      <c r="L7439" s="33"/>
      <c r="M7439" s="33"/>
      <c r="N7439" s="33"/>
      <c r="O7439" s="33"/>
      <c r="P7439" s="33"/>
      <c r="Q7439" s="33"/>
      <c r="R7439" s="33"/>
      <c r="S7439" s="33"/>
      <c r="T7439" s="33"/>
      <c r="U7439" s="33"/>
      <c r="V7439" s="33"/>
      <c r="W7439" s="33"/>
      <c r="X7439" s="282"/>
      <c r="Y7439" s="33"/>
      <c r="Z7439" s="284"/>
      <c r="AA7439" s="284"/>
      <c r="AB7439" s="33"/>
      <c r="AC7439" s="33"/>
      <c r="AD7439" s="33"/>
      <c r="AE7439" s="33"/>
      <c r="AF7439" s="33"/>
      <c r="AG7439" s="33"/>
      <c r="AH7439" s="33"/>
      <c r="AI7439" s="33"/>
      <c r="AJ7439" s="33"/>
      <c r="AK7439" s="33"/>
      <c r="AL7439" s="33"/>
      <c r="AM7439" s="33"/>
      <c r="AN7439" s="33"/>
      <c r="AO7439" s="33"/>
      <c r="AP7439" s="34"/>
      <c r="AQ7439" s="34"/>
      <c r="AR7439" s="28"/>
      <c r="AS7439" s="29"/>
      <c r="AT7439" s="29"/>
      <c r="AU7439" s="29"/>
    </row>
    <row r="7440" spans="1:256" s="480" customFormat="1">
      <c r="A7440" s="13"/>
      <c r="B7440" s="8"/>
      <c r="C7440" s="8"/>
      <c r="D7440" s="240"/>
      <c r="E7440" s="266"/>
      <c r="F7440" s="321"/>
      <c r="G7440" s="282"/>
      <c r="H7440" s="283"/>
      <c r="I7440" s="33"/>
      <c r="J7440" s="33"/>
      <c r="K7440" s="33"/>
      <c r="L7440" s="33"/>
      <c r="M7440" s="33"/>
      <c r="N7440" s="33"/>
      <c r="O7440" s="33"/>
      <c r="P7440" s="33"/>
      <c r="Q7440" s="33"/>
      <c r="R7440" s="33"/>
      <c r="S7440" s="33"/>
      <c r="T7440" s="33"/>
      <c r="U7440" s="33"/>
      <c r="V7440" s="33"/>
      <c r="W7440" s="33"/>
      <c r="X7440" s="282"/>
      <c r="Y7440" s="33"/>
      <c r="Z7440" s="284"/>
      <c r="AA7440" s="284"/>
      <c r="AB7440" s="33"/>
      <c r="AC7440" s="33"/>
      <c r="AD7440" s="33"/>
      <c r="AE7440" s="33"/>
      <c r="AF7440" s="33"/>
      <c r="AG7440" s="33"/>
      <c r="AH7440" s="33"/>
      <c r="AI7440" s="33"/>
      <c r="AJ7440" s="33"/>
      <c r="AK7440" s="33"/>
      <c r="AL7440" s="33"/>
      <c r="AM7440" s="33"/>
      <c r="AN7440" s="33"/>
      <c r="AO7440" s="33"/>
      <c r="AP7440" s="34"/>
      <c r="AQ7440" s="34"/>
      <c r="AR7440" s="28"/>
      <c r="AS7440" s="29"/>
      <c r="AT7440" s="29"/>
      <c r="AU7440" s="29"/>
    </row>
    <row r="7441" spans="1:47" s="480" customFormat="1">
      <c r="A7441" s="13"/>
      <c r="B7441" s="8"/>
      <c r="C7441" s="8"/>
      <c r="D7441" s="240"/>
      <c r="E7441" s="266"/>
      <c r="F7441" s="321"/>
      <c r="G7441" s="282"/>
      <c r="H7441" s="283"/>
      <c r="I7441" s="33"/>
      <c r="J7441" s="33"/>
      <c r="K7441" s="33"/>
      <c r="L7441" s="33"/>
      <c r="M7441" s="33"/>
      <c r="N7441" s="33"/>
      <c r="O7441" s="33"/>
      <c r="P7441" s="33"/>
      <c r="Q7441" s="33"/>
      <c r="R7441" s="33"/>
      <c r="S7441" s="33"/>
      <c r="T7441" s="33"/>
      <c r="U7441" s="33"/>
      <c r="V7441" s="33"/>
      <c r="W7441" s="33"/>
      <c r="X7441" s="282"/>
      <c r="Y7441" s="33"/>
      <c r="Z7441" s="284"/>
      <c r="AA7441" s="284"/>
      <c r="AB7441" s="33"/>
      <c r="AC7441" s="33"/>
      <c r="AD7441" s="33"/>
      <c r="AE7441" s="33"/>
      <c r="AF7441" s="33"/>
      <c r="AG7441" s="33"/>
      <c r="AH7441" s="33"/>
      <c r="AI7441" s="33"/>
      <c r="AJ7441" s="33"/>
      <c r="AK7441" s="33"/>
      <c r="AL7441" s="33"/>
      <c r="AM7441" s="33"/>
      <c r="AN7441" s="33"/>
      <c r="AO7441" s="33"/>
      <c r="AP7441" s="34"/>
      <c r="AQ7441" s="34"/>
      <c r="AR7441" s="28"/>
      <c r="AS7441" s="29"/>
      <c r="AT7441" s="29"/>
      <c r="AU7441" s="29"/>
    </row>
    <row r="7442" spans="1:47" s="480" customFormat="1">
      <c r="A7442" s="13"/>
      <c r="B7442" s="8"/>
      <c r="C7442" s="83">
        <v>262</v>
      </c>
      <c r="D7442" s="375" t="s">
        <v>249</v>
      </c>
      <c r="E7442" s="266"/>
      <c r="F7442" s="321"/>
      <c r="G7442" s="282"/>
      <c r="H7442" s="283"/>
      <c r="I7442" s="33"/>
      <c r="J7442" s="33"/>
      <c r="K7442" s="33"/>
      <c r="L7442" s="33"/>
      <c r="M7442" s="33"/>
      <c r="N7442" s="33"/>
      <c r="O7442" s="33"/>
      <c r="P7442" s="33"/>
      <c r="Q7442" s="33"/>
      <c r="R7442" s="33"/>
      <c r="S7442" s="33"/>
      <c r="T7442" s="33"/>
      <c r="U7442" s="33"/>
      <c r="V7442" s="33"/>
      <c r="W7442" s="33"/>
      <c r="X7442" s="282"/>
      <c r="Y7442" s="33"/>
      <c r="Z7442" s="284"/>
      <c r="AA7442" s="284"/>
      <c r="AB7442" s="33"/>
      <c r="AC7442" s="33"/>
      <c r="AD7442" s="33"/>
      <c r="AE7442" s="33"/>
      <c r="AF7442" s="33"/>
      <c r="AG7442" s="33"/>
      <c r="AH7442" s="33"/>
      <c r="AI7442" s="33"/>
      <c r="AJ7442" s="33"/>
      <c r="AK7442" s="33"/>
      <c r="AL7442" s="33"/>
      <c r="AM7442" s="33"/>
      <c r="AN7442" s="33"/>
      <c r="AO7442" s="33"/>
      <c r="AP7442" s="34"/>
      <c r="AQ7442" s="34"/>
      <c r="AR7442" s="28"/>
      <c r="AS7442" s="29"/>
      <c r="AT7442" s="29"/>
      <c r="AU7442" s="29"/>
    </row>
    <row r="7443" spans="1:47" s="480" customFormat="1">
      <c r="A7443" s="13"/>
      <c r="B7443" s="8"/>
      <c r="C7443" s="8"/>
      <c r="D7443" s="472" t="s">
        <v>298</v>
      </c>
      <c r="E7443" s="266"/>
      <c r="F7443" s="321"/>
      <c r="G7443" s="282"/>
      <c r="H7443" s="283"/>
      <c r="I7443" s="33"/>
      <c r="J7443" s="33"/>
      <c r="K7443" s="33"/>
      <c r="L7443" s="33"/>
      <c r="M7443" s="33"/>
      <c r="N7443" s="33"/>
      <c r="O7443" s="33"/>
      <c r="P7443" s="33"/>
      <c r="Q7443" s="33"/>
      <c r="R7443" s="33"/>
      <c r="S7443" s="33"/>
      <c r="T7443" s="33"/>
      <c r="U7443" s="33"/>
      <c r="V7443" s="33"/>
      <c r="W7443" s="33"/>
      <c r="X7443" s="282"/>
      <c r="Y7443" s="33"/>
      <c r="Z7443" s="284"/>
      <c r="AA7443" s="284"/>
      <c r="AB7443" s="33"/>
      <c r="AC7443" s="33"/>
      <c r="AD7443" s="33"/>
      <c r="AE7443" s="33"/>
      <c r="AF7443" s="33"/>
      <c r="AG7443" s="33"/>
      <c r="AH7443" s="33"/>
      <c r="AI7443" s="33"/>
      <c r="AJ7443" s="33"/>
      <c r="AK7443" s="33"/>
      <c r="AL7443" s="33"/>
      <c r="AM7443" s="33"/>
      <c r="AN7443" s="33"/>
      <c r="AO7443" s="33"/>
      <c r="AP7443" s="34"/>
      <c r="AQ7443" s="34"/>
      <c r="AR7443" s="28"/>
      <c r="AS7443" s="29"/>
      <c r="AT7443" s="29"/>
      <c r="AU7443" s="29"/>
    </row>
    <row r="7444" spans="1:47" s="480" customFormat="1">
      <c r="A7444" s="13"/>
      <c r="B7444" s="8"/>
      <c r="C7444" s="8"/>
      <c r="D7444" s="473" t="s">
        <v>185</v>
      </c>
      <c r="E7444" s="321"/>
      <c r="F7444" s="261"/>
      <c r="G7444" s="282"/>
      <c r="H7444" s="283"/>
      <c r="I7444" s="33"/>
      <c r="J7444" s="33"/>
      <c r="K7444" s="33"/>
      <c r="L7444" s="33"/>
      <c r="M7444" s="33"/>
      <c r="N7444" s="33"/>
      <c r="O7444" s="33"/>
      <c r="P7444" s="33"/>
      <c r="Q7444" s="33"/>
      <c r="R7444" s="33"/>
      <c r="S7444" s="33"/>
      <c r="T7444" s="33"/>
      <c r="U7444" s="33"/>
      <c r="V7444" s="33"/>
      <c r="W7444" s="33"/>
      <c r="X7444" s="282"/>
      <c r="Y7444" s="33"/>
      <c r="Z7444" s="284"/>
      <c r="AA7444" s="284"/>
      <c r="AB7444" s="33"/>
      <c r="AC7444" s="33"/>
      <c r="AD7444" s="33"/>
      <c r="AE7444" s="33"/>
      <c r="AF7444" s="33"/>
      <c r="AG7444" s="33"/>
      <c r="AH7444" s="33"/>
      <c r="AI7444" s="33"/>
      <c r="AJ7444" s="33"/>
      <c r="AK7444" s="33"/>
      <c r="AL7444" s="33"/>
      <c r="AM7444" s="33"/>
      <c r="AN7444" s="33"/>
      <c r="AO7444" s="33"/>
      <c r="AP7444" s="34"/>
      <c r="AQ7444" s="34"/>
      <c r="AR7444" s="28"/>
      <c r="AS7444" s="29"/>
      <c r="AT7444" s="29"/>
      <c r="AU7444" s="29"/>
    </row>
    <row r="7445" spans="1:47" s="480" customFormat="1">
      <c r="A7445" s="13"/>
      <c r="B7445" s="8"/>
      <c r="C7445" s="8"/>
      <c r="D7445" s="240" t="s">
        <v>1750</v>
      </c>
      <c r="E7445" s="266"/>
      <c r="F7445" s="261">
        <v>1306000</v>
      </c>
      <c r="G7445" s="282">
        <f>SUM(H7445)</f>
        <v>980000</v>
      </c>
      <c r="H7445" s="283">
        <v>980000</v>
      </c>
      <c r="I7445" s="33"/>
      <c r="J7445" s="33"/>
      <c r="K7445" s="33"/>
      <c r="L7445" s="33"/>
      <c r="M7445" s="33"/>
      <c r="N7445" s="33"/>
      <c r="O7445" s="33"/>
      <c r="P7445" s="33"/>
      <c r="Q7445" s="33"/>
      <c r="R7445" s="33"/>
      <c r="S7445" s="33"/>
      <c r="T7445" s="33"/>
      <c r="U7445" s="33"/>
      <c r="V7445" s="33"/>
      <c r="W7445" s="33"/>
      <c r="X7445" s="282"/>
      <c r="Y7445" s="33"/>
      <c r="Z7445" s="284"/>
      <c r="AA7445" s="284"/>
      <c r="AB7445" s="33"/>
      <c r="AC7445" s="33"/>
      <c r="AD7445" s="33"/>
      <c r="AE7445" s="33"/>
      <c r="AF7445" s="33"/>
      <c r="AG7445" s="33"/>
      <c r="AH7445" s="33"/>
      <c r="AI7445" s="33"/>
      <c r="AJ7445" s="33"/>
      <c r="AK7445" s="33"/>
      <c r="AL7445" s="33"/>
      <c r="AM7445" s="33"/>
      <c r="AN7445" s="33"/>
      <c r="AO7445" s="33"/>
      <c r="AP7445" s="34"/>
      <c r="AQ7445" s="34"/>
      <c r="AR7445" s="28"/>
      <c r="AS7445" s="29"/>
      <c r="AT7445" s="29"/>
      <c r="AU7445" s="29"/>
    </row>
    <row r="7446" spans="1:47" s="531" customFormat="1">
      <c r="A7446" s="13"/>
      <c r="B7446" s="8"/>
      <c r="C7446" s="8"/>
      <c r="D7446" s="473" t="s">
        <v>182</v>
      </c>
      <c r="E7446" s="321"/>
      <c r="F7446" s="261"/>
      <c r="G7446" s="282"/>
      <c r="H7446" s="283"/>
      <c r="I7446" s="33"/>
      <c r="J7446" s="33"/>
      <c r="K7446" s="33"/>
      <c r="L7446" s="33"/>
      <c r="M7446" s="33"/>
      <c r="N7446" s="33"/>
      <c r="O7446" s="33"/>
      <c r="P7446" s="33"/>
      <c r="Q7446" s="33"/>
      <c r="R7446" s="33"/>
      <c r="S7446" s="33"/>
      <c r="T7446" s="33"/>
      <c r="U7446" s="33"/>
      <c r="V7446" s="33"/>
      <c r="W7446" s="33"/>
      <c r="X7446" s="282"/>
      <c r="Y7446" s="33"/>
      <c r="Z7446" s="284"/>
      <c r="AA7446" s="284"/>
      <c r="AB7446" s="33"/>
      <c r="AC7446" s="33"/>
      <c r="AD7446" s="33"/>
      <c r="AE7446" s="33"/>
      <c r="AF7446" s="33"/>
      <c r="AG7446" s="33"/>
      <c r="AH7446" s="33"/>
      <c r="AI7446" s="33"/>
      <c r="AJ7446" s="33"/>
      <c r="AK7446" s="33"/>
      <c r="AL7446" s="33"/>
      <c r="AM7446" s="33"/>
      <c r="AN7446" s="33"/>
      <c r="AO7446" s="33"/>
      <c r="AP7446" s="34"/>
      <c r="AQ7446" s="34"/>
      <c r="AR7446" s="28"/>
      <c r="AS7446" s="29"/>
      <c r="AT7446" s="29"/>
      <c r="AU7446" s="29"/>
    </row>
    <row r="7447" spans="1:47" s="531" customFormat="1">
      <c r="A7447" s="13"/>
      <c r="B7447" s="8"/>
      <c r="C7447" s="8"/>
      <c r="D7447" s="240" t="s">
        <v>1752</v>
      </c>
      <c r="E7447" s="266"/>
      <c r="F7447" s="261">
        <v>1000000</v>
      </c>
      <c r="G7447" s="282">
        <f>SUM(H7447)</f>
        <v>700000</v>
      </c>
      <c r="H7447" s="283">
        <v>700000</v>
      </c>
      <c r="I7447" s="33"/>
      <c r="J7447" s="33"/>
      <c r="K7447" s="33"/>
      <c r="L7447" s="33"/>
      <c r="M7447" s="33"/>
      <c r="N7447" s="33"/>
      <c r="O7447" s="33"/>
      <c r="P7447" s="33"/>
      <c r="Q7447" s="33"/>
      <c r="R7447" s="33"/>
      <c r="S7447" s="33"/>
      <c r="T7447" s="33"/>
      <c r="U7447" s="33"/>
      <c r="V7447" s="33"/>
      <c r="W7447" s="33"/>
      <c r="X7447" s="282"/>
      <c r="Y7447" s="33"/>
      <c r="Z7447" s="284"/>
      <c r="AA7447" s="284"/>
      <c r="AB7447" s="33"/>
      <c r="AC7447" s="33"/>
      <c r="AD7447" s="33"/>
      <c r="AE7447" s="33"/>
      <c r="AF7447" s="33"/>
      <c r="AG7447" s="33"/>
      <c r="AH7447" s="33"/>
      <c r="AI7447" s="33"/>
      <c r="AJ7447" s="33"/>
      <c r="AK7447" s="33"/>
      <c r="AL7447" s="33"/>
      <c r="AM7447" s="33"/>
      <c r="AN7447" s="33"/>
      <c r="AO7447" s="33"/>
      <c r="AP7447" s="34"/>
      <c r="AQ7447" s="34"/>
      <c r="AR7447" s="28"/>
      <c r="AS7447" s="29"/>
      <c r="AT7447" s="29"/>
      <c r="AU7447" s="29"/>
    </row>
    <row r="7448" spans="1:47" s="480" customFormat="1">
      <c r="A7448" s="13"/>
      <c r="B7448" s="8"/>
      <c r="C7448" s="8"/>
      <c r="D7448" s="473" t="s">
        <v>208</v>
      </c>
      <c r="E7448" s="321"/>
      <c r="F7448" s="261"/>
      <c r="G7448" s="282"/>
      <c r="H7448" s="283"/>
      <c r="I7448" s="33"/>
      <c r="J7448" s="33"/>
      <c r="K7448" s="33"/>
      <c r="L7448" s="33"/>
      <c r="M7448" s="33"/>
      <c r="N7448" s="33"/>
      <c r="O7448" s="33"/>
      <c r="P7448" s="33"/>
      <c r="Q7448" s="33"/>
      <c r="R7448" s="33"/>
      <c r="S7448" s="33"/>
      <c r="T7448" s="33"/>
      <c r="U7448" s="33"/>
      <c r="V7448" s="33"/>
      <c r="W7448" s="33"/>
      <c r="X7448" s="282"/>
      <c r="Y7448" s="33"/>
      <c r="Z7448" s="284"/>
      <c r="AA7448" s="284"/>
      <c r="AB7448" s="33"/>
      <c r="AC7448" s="33"/>
      <c r="AD7448" s="33"/>
      <c r="AE7448" s="33"/>
      <c r="AF7448" s="33"/>
      <c r="AG7448" s="33"/>
      <c r="AH7448" s="33"/>
      <c r="AI7448" s="33"/>
      <c r="AJ7448" s="33"/>
      <c r="AK7448" s="33"/>
      <c r="AL7448" s="33"/>
      <c r="AM7448" s="33"/>
      <c r="AN7448" s="33"/>
      <c r="AO7448" s="33"/>
      <c r="AP7448" s="34"/>
      <c r="AQ7448" s="34"/>
      <c r="AR7448" s="28"/>
      <c r="AS7448" s="29"/>
      <c r="AT7448" s="29"/>
      <c r="AU7448" s="29"/>
    </row>
    <row r="7449" spans="1:47" s="531" customFormat="1" ht="15">
      <c r="A7449" s="13"/>
      <c r="B7449" s="8"/>
      <c r="C7449" s="8"/>
      <c r="D7449" s="506" t="s">
        <v>1256</v>
      </c>
      <c r="E7449" s="337"/>
      <c r="F7449" s="261"/>
      <c r="G7449" s="282"/>
      <c r="H7449" s="283"/>
      <c r="I7449" s="33"/>
      <c r="J7449" s="33"/>
      <c r="K7449" s="33"/>
      <c r="L7449" s="33"/>
      <c r="M7449" s="33"/>
      <c r="N7449" s="33"/>
      <c r="O7449" s="33"/>
      <c r="P7449" s="33"/>
      <c r="Q7449" s="33"/>
      <c r="R7449" s="33"/>
      <c r="S7449" s="33"/>
      <c r="T7449" s="33"/>
      <c r="U7449" s="33"/>
      <c r="V7449" s="33"/>
      <c r="W7449" s="33"/>
      <c r="X7449" s="282"/>
      <c r="Y7449" s="33"/>
      <c r="Z7449" s="284"/>
      <c r="AA7449" s="284"/>
      <c r="AB7449" s="33"/>
      <c r="AC7449" s="33"/>
      <c r="AD7449" s="33"/>
      <c r="AE7449" s="33"/>
      <c r="AF7449" s="33"/>
      <c r="AG7449" s="33"/>
      <c r="AH7449" s="33"/>
      <c r="AI7449" s="33"/>
      <c r="AJ7449" s="33"/>
      <c r="AK7449" s="33"/>
      <c r="AL7449" s="33"/>
      <c r="AM7449" s="33"/>
      <c r="AN7449" s="33"/>
      <c r="AO7449" s="33"/>
      <c r="AP7449" s="34"/>
      <c r="AQ7449" s="34"/>
      <c r="AR7449" s="28"/>
      <c r="AS7449" s="29"/>
      <c r="AT7449" s="29"/>
      <c r="AU7449" s="29"/>
    </row>
    <row r="7450" spans="1:47" s="480" customFormat="1">
      <c r="A7450" s="13"/>
      <c r="B7450" s="8"/>
      <c r="C7450" s="8"/>
      <c r="D7450" s="240" t="s">
        <v>1751</v>
      </c>
      <c r="E7450" s="266"/>
      <c r="F7450" s="261">
        <v>1694000</v>
      </c>
      <c r="G7450" s="282">
        <f>SUM(H7450)</f>
        <v>1590800</v>
      </c>
      <c r="H7450" s="283">
        <v>1590800</v>
      </c>
      <c r="I7450" s="33"/>
      <c r="J7450" s="33"/>
      <c r="K7450" s="33"/>
      <c r="L7450" s="33"/>
      <c r="M7450" s="33"/>
      <c r="N7450" s="33"/>
      <c r="O7450" s="33"/>
      <c r="P7450" s="33"/>
      <c r="Q7450" s="33"/>
      <c r="R7450" s="33"/>
      <c r="S7450" s="33"/>
      <c r="T7450" s="33"/>
      <c r="U7450" s="33"/>
      <c r="V7450" s="33"/>
      <c r="W7450" s="33"/>
      <c r="X7450" s="282"/>
      <c r="Y7450" s="33"/>
      <c r="Z7450" s="284"/>
      <c r="AA7450" s="284"/>
      <c r="AB7450" s="33"/>
      <c r="AC7450" s="33"/>
      <c r="AD7450" s="33"/>
      <c r="AE7450" s="33"/>
      <c r="AF7450" s="33"/>
      <c r="AG7450" s="33"/>
      <c r="AH7450" s="33"/>
      <c r="AI7450" s="33"/>
      <c r="AJ7450" s="33"/>
      <c r="AK7450" s="33"/>
      <c r="AL7450" s="33"/>
      <c r="AM7450" s="33">
        <v>1590800</v>
      </c>
      <c r="AN7450" s="33"/>
      <c r="AO7450" s="33"/>
      <c r="AP7450" s="34"/>
      <c r="AQ7450" s="34"/>
      <c r="AR7450" s="28"/>
      <c r="AS7450" s="29"/>
      <c r="AT7450" s="29"/>
      <c r="AU7450" s="29"/>
    </row>
    <row r="7451" spans="1:47" s="480" customFormat="1">
      <c r="A7451" s="13"/>
      <c r="B7451" s="8"/>
      <c r="C7451" s="8"/>
      <c r="D7451" s="240"/>
      <c r="E7451" s="266"/>
      <c r="F7451" s="321"/>
      <c r="G7451" s="282"/>
      <c r="H7451" s="283"/>
      <c r="I7451" s="33"/>
      <c r="J7451" s="33"/>
      <c r="K7451" s="33"/>
      <c r="L7451" s="33"/>
      <c r="M7451" s="33"/>
      <c r="N7451" s="33"/>
      <c r="O7451" s="33"/>
      <c r="P7451" s="33"/>
      <c r="Q7451" s="33"/>
      <c r="R7451" s="33"/>
      <c r="S7451" s="33"/>
      <c r="T7451" s="33"/>
      <c r="U7451" s="33"/>
      <c r="V7451" s="33"/>
      <c r="W7451" s="33"/>
      <c r="X7451" s="282"/>
      <c r="Y7451" s="33"/>
      <c r="Z7451" s="284"/>
      <c r="AA7451" s="284"/>
      <c r="AB7451" s="33"/>
      <c r="AC7451" s="33"/>
      <c r="AD7451" s="33"/>
      <c r="AE7451" s="33"/>
      <c r="AF7451" s="33"/>
      <c r="AG7451" s="33"/>
      <c r="AH7451" s="33"/>
      <c r="AI7451" s="33"/>
      <c r="AJ7451" s="33"/>
      <c r="AK7451" s="33"/>
      <c r="AL7451" s="33"/>
      <c r="AM7451" s="33"/>
      <c r="AN7451" s="33"/>
      <c r="AO7451" s="33"/>
      <c r="AP7451" s="34"/>
      <c r="AQ7451" s="34"/>
      <c r="AR7451" s="28"/>
      <c r="AS7451" s="29"/>
      <c r="AT7451" s="29"/>
      <c r="AU7451" s="29"/>
    </row>
    <row r="7452" spans="1:47" s="480" customFormat="1">
      <c r="A7452" s="13"/>
      <c r="B7452" s="8"/>
      <c r="C7452" s="8"/>
      <c r="D7452" s="240"/>
      <c r="E7452" s="266"/>
      <c r="F7452" s="321"/>
      <c r="G7452" s="282"/>
      <c r="H7452" s="283"/>
      <c r="I7452" s="33"/>
      <c r="J7452" s="33"/>
      <c r="K7452" s="33"/>
      <c r="L7452" s="33"/>
      <c r="M7452" s="33"/>
      <c r="N7452" s="33"/>
      <c r="O7452" s="33"/>
      <c r="P7452" s="33"/>
      <c r="Q7452" s="33"/>
      <c r="R7452" s="33"/>
      <c r="S7452" s="33"/>
      <c r="T7452" s="33"/>
      <c r="U7452" s="33"/>
      <c r="V7452" s="33"/>
      <c r="W7452" s="33"/>
      <c r="X7452" s="282"/>
      <c r="Y7452" s="33"/>
      <c r="Z7452" s="284"/>
      <c r="AA7452" s="284"/>
      <c r="AB7452" s="33"/>
      <c r="AC7452" s="33"/>
      <c r="AD7452" s="33"/>
      <c r="AE7452" s="33"/>
      <c r="AF7452" s="33"/>
      <c r="AG7452" s="33"/>
      <c r="AH7452" s="33"/>
      <c r="AI7452" s="33"/>
      <c r="AJ7452" s="33"/>
      <c r="AK7452" s="33"/>
      <c r="AL7452" s="33"/>
      <c r="AM7452" s="33"/>
      <c r="AN7452" s="33"/>
      <c r="AO7452" s="33"/>
      <c r="AP7452" s="34"/>
      <c r="AQ7452" s="34"/>
      <c r="AR7452" s="28"/>
      <c r="AS7452" s="29"/>
      <c r="AT7452" s="29"/>
      <c r="AU7452" s="29"/>
    </row>
    <row r="7453" spans="1:47" s="480" customFormat="1">
      <c r="A7453" s="13"/>
      <c r="B7453" s="8"/>
      <c r="C7453" s="83">
        <v>263</v>
      </c>
      <c r="D7453" s="375" t="s">
        <v>249</v>
      </c>
      <c r="E7453" s="266"/>
      <c r="F7453" s="321"/>
      <c r="G7453" s="282"/>
      <c r="H7453" s="283"/>
      <c r="I7453" s="33"/>
      <c r="J7453" s="33"/>
      <c r="K7453" s="33"/>
      <c r="L7453" s="33"/>
      <c r="M7453" s="33"/>
      <c r="N7453" s="33"/>
      <c r="O7453" s="33"/>
      <c r="P7453" s="33"/>
      <c r="Q7453" s="33"/>
      <c r="R7453" s="33"/>
      <c r="S7453" s="33"/>
      <c r="T7453" s="33"/>
      <c r="U7453" s="33"/>
      <c r="V7453" s="33"/>
      <c r="W7453" s="33"/>
      <c r="X7453" s="282"/>
      <c r="Y7453" s="33"/>
      <c r="Z7453" s="284"/>
      <c r="AA7453" s="284"/>
      <c r="AB7453" s="33"/>
      <c r="AC7453" s="33"/>
      <c r="AD7453" s="33"/>
      <c r="AE7453" s="33"/>
      <c r="AF7453" s="33"/>
      <c r="AG7453" s="33"/>
      <c r="AH7453" s="33"/>
      <c r="AI7453" s="33"/>
      <c r="AJ7453" s="33"/>
      <c r="AK7453" s="33"/>
      <c r="AL7453" s="33"/>
      <c r="AM7453" s="33"/>
      <c r="AN7453" s="33"/>
      <c r="AO7453" s="33"/>
      <c r="AP7453" s="34"/>
      <c r="AQ7453" s="34"/>
      <c r="AR7453" s="28"/>
      <c r="AS7453" s="29"/>
      <c r="AT7453" s="29"/>
      <c r="AU7453" s="29"/>
    </row>
    <row r="7454" spans="1:47" s="480" customFormat="1">
      <c r="A7454" s="13"/>
      <c r="B7454" s="8"/>
      <c r="C7454" s="8"/>
      <c r="D7454" s="472" t="s">
        <v>299</v>
      </c>
      <c r="E7454" s="266"/>
      <c r="F7454" s="321"/>
      <c r="G7454" s="282"/>
      <c r="H7454" s="283"/>
      <c r="I7454" s="33"/>
      <c r="J7454" s="33"/>
      <c r="K7454" s="33"/>
      <c r="L7454" s="33"/>
      <c r="M7454" s="33"/>
      <c r="N7454" s="33"/>
      <c r="O7454" s="33"/>
      <c r="P7454" s="33"/>
      <c r="Q7454" s="33"/>
      <c r="R7454" s="33"/>
      <c r="S7454" s="33"/>
      <c r="T7454" s="33"/>
      <c r="U7454" s="33"/>
      <c r="V7454" s="33"/>
      <c r="W7454" s="33"/>
      <c r="X7454" s="282"/>
      <c r="Y7454" s="33"/>
      <c r="Z7454" s="284"/>
      <c r="AA7454" s="284"/>
      <c r="AB7454" s="33"/>
      <c r="AC7454" s="33"/>
      <c r="AD7454" s="33"/>
      <c r="AE7454" s="33"/>
      <c r="AF7454" s="33"/>
      <c r="AG7454" s="33"/>
      <c r="AH7454" s="33"/>
      <c r="AI7454" s="33"/>
      <c r="AJ7454" s="33"/>
      <c r="AK7454" s="33"/>
      <c r="AL7454" s="33"/>
      <c r="AM7454" s="33"/>
      <c r="AN7454" s="33"/>
      <c r="AO7454" s="33"/>
      <c r="AP7454" s="34"/>
      <c r="AQ7454" s="34"/>
      <c r="AR7454" s="28"/>
      <c r="AS7454" s="29"/>
      <c r="AT7454" s="29"/>
      <c r="AU7454" s="29"/>
    </row>
    <row r="7455" spans="1:47" s="480" customFormat="1">
      <c r="A7455" s="13"/>
      <c r="B7455" s="8"/>
      <c r="C7455" s="8"/>
      <c r="D7455" s="473" t="s">
        <v>278</v>
      </c>
      <c r="E7455" s="266"/>
      <c r="F7455" s="321"/>
      <c r="G7455" s="282"/>
      <c r="H7455" s="283"/>
      <c r="I7455" s="33"/>
      <c r="J7455" s="33"/>
      <c r="K7455" s="33"/>
      <c r="L7455" s="33"/>
      <c r="M7455" s="33"/>
      <c r="N7455" s="33"/>
      <c r="O7455" s="33"/>
      <c r="P7455" s="33"/>
      <c r="Q7455" s="33"/>
      <c r="R7455" s="33"/>
      <c r="S7455" s="33"/>
      <c r="T7455" s="33"/>
      <c r="U7455" s="33"/>
      <c r="V7455" s="33"/>
      <c r="W7455" s="33"/>
      <c r="X7455" s="282"/>
      <c r="Y7455" s="33"/>
      <c r="Z7455" s="284"/>
      <c r="AA7455" s="284"/>
      <c r="AB7455" s="33"/>
      <c r="AC7455" s="33"/>
      <c r="AD7455" s="33"/>
      <c r="AE7455" s="33"/>
      <c r="AF7455" s="33"/>
      <c r="AG7455" s="33"/>
      <c r="AH7455" s="33"/>
      <c r="AI7455" s="33"/>
      <c r="AJ7455" s="33"/>
      <c r="AK7455" s="33"/>
      <c r="AL7455" s="33"/>
      <c r="AM7455" s="33"/>
      <c r="AN7455" s="33"/>
      <c r="AO7455" s="33"/>
      <c r="AP7455" s="34"/>
      <c r="AQ7455" s="34"/>
      <c r="AR7455" s="28"/>
      <c r="AS7455" s="29"/>
      <c r="AT7455" s="29"/>
      <c r="AU7455" s="29"/>
    </row>
    <row r="7456" spans="1:47" s="531" customFormat="1" ht="15">
      <c r="A7456" s="13"/>
      <c r="B7456" s="8"/>
      <c r="C7456" s="8"/>
      <c r="D7456" s="506" t="s">
        <v>557</v>
      </c>
      <c r="E7456" s="266"/>
      <c r="F7456" s="321"/>
      <c r="G7456" s="282"/>
      <c r="H7456" s="283"/>
      <c r="I7456" s="33"/>
      <c r="J7456" s="33"/>
      <c r="K7456" s="33"/>
      <c r="L7456" s="33"/>
      <c r="M7456" s="33"/>
      <c r="N7456" s="33"/>
      <c r="O7456" s="33"/>
      <c r="P7456" s="33"/>
      <c r="Q7456" s="33"/>
      <c r="R7456" s="33"/>
      <c r="S7456" s="33"/>
      <c r="T7456" s="33"/>
      <c r="U7456" s="33"/>
      <c r="V7456" s="33"/>
      <c r="W7456" s="33"/>
      <c r="X7456" s="282"/>
      <c r="Y7456" s="33"/>
      <c r="Z7456" s="284"/>
      <c r="AA7456" s="284"/>
      <c r="AB7456" s="33"/>
      <c r="AC7456" s="33"/>
      <c r="AD7456" s="33"/>
      <c r="AE7456" s="33"/>
      <c r="AF7456" s="33"/>
      <c r="AG7456" s="33"/>
      <c r="AH7456" s="33"/>
      <c r="AI7456" s="33"/>
      <c r="AJ7456" s="33"/>
      <c r="AK7456" s="33"/>
      <c r="AL7456" s="33"/>
      <c r="AM7456" s="33"/>
      <c r="AN7456" s="33"/>
      <c r="AO7456" s="33"/>
      <c r="AP7456" s="34"/>
      <c r="AQ7456" s="34"/>
      <c r="AR7456" s="28"/>
      <c r="AS7456" s="29"/>
      <c r="AT7456" s="29"/>
      <c r="AU7456" s="29"/>
    </row>
    <row r="7457" spans="1:47" s="480" customFormat="1">
      <c r="A7457" s="13"/>
      <c r="B7457" s="8"/>
      <c r="C7457" s="8"/>
      <c r="D7457" s="344" t="s">
        <v>1753</v>
      </c>
      <c r="E7457" s="266"/>
      <c r="F7457" s="261">
        <v>1260000</v>
      </c>
      <c r="G7457" s="282">
        <f>SUM(H7457)</f>
        <v>660000</v>
      </c>
      <c r="H7457" s="283">
        <v>660000</v>
      </c>
      <c r="I7457" s="33"/>
      <c r="J7457" s="33"/>
      <c r="K7457" s="33"/>
      <c r="L7457" s="33"/>
      <c r="M7457" s="33"/>
      <c r="N7457" s="33"/>
      <c r="O7457" s="33"/>
      <c r="P7457" s="33"/>
      <c r="Q7457" s="33"/>
      <c r="R7457" s="33"/>
      <c r="S7457" s="33"/>
      <c r="T7457" s="33"/>
      <c r="U7457" s="33"/>
      <c r="V7457" s="33"/>
      <c r="W7457" s="33"/>
      <c r="X7457" s="282"/>
      <c r="Y7457" s="33"/>
      <c r="Z7457" s="284"/>
      <c r="AA7457" s="284"/>
      <c r="AB7457" s="33"/>
      <c r="AC7457" s="33"/>
      <c r="AD7457" s="33"/>
      <c r="AE7457" s="33"/>
      <c r="AF7457" s="33"/>
      <c r="AG7457" s="33"/>
      <c r="AH7457" s="33"/>
      <c r="AI7457" s="33"/>
      <c r="AJ7457" s="33"/>
      <c r="AK7457" s="33">
        <v>660000</v>
      </c>
      <c r="AL7457" s="33"/>
      <c r="AM7457" s="33"/>
      <c r="AN7457" s="33"/>
      <c r="AO7457" s="33"/>
      <c r="AP7457" s="34"/>
      <c r="AQ7457" s="34"/>
      <c r="AR7457" s="28"/>
      <c r="AS7457" s="29"/>
      <c r="AT7457" s="29"/>
      <c r="AU7457" s="29"/>
    </row>
    <row r="7458" spans="1:47" s="480" customFormat="1">
      <c r="A7458" s="13"/>
      <c r="B7458" s="8"/>
      <c r="C7458" s="8"/>
      <c r="D7458" s="240"/>
      <c r="E7458" s="266"/>
      <c r="F7458" s="321"/>
      <c r="G7458" s="282"/>
      <c r="H7458" s="283"/>
      <c r="I7458" s="33"/>
      <c r="J7458" s="33"/>
      <c r="K7458" s="33"/>
      <c r="L7458" s="33"/>
      <c r="M7458" s="33"/>
      <c r="N7458" s="33"/>
      <c r="O7458" s="33"/>
      <c r="P7458" s="33"/>
      <c r="Q7458" s="33"/>
      <c r="R7458" s="33"/>
      <c r="S7458" s="33"/>
      <c r="T7458" s="33"/>
      <c r="U7458" s="33"/>
      <c r="V7458" s="33"/>
      <c r="W7458" s="33"/>
      <c r="X7458" s="282"/>
      <c r="Y7458" s="33"/>
      <c r="Z7458" s="284"/>
      <c r="AA7458" s="284"/>
      <c r="AB7458" s="33"/>
      <c r="AC7458" s="33"/>
      <c r="AD7458" s="33"/>
      <c r="AE7458" s="33"/>
      <c r="AF7458" s="33"/>
      <c r="AG7458" s="33"/>
      <c r="AH7458" s="33"/>
      <c r="AI7458" s="33"/>
      <c r="AJ7458" s="33"/>
      <c r="AK7458" s="33"/>
      <c r="AL7458" s="33"/>
      <c r="AM7458" s="33"/>
      <c r="AN7458" s="33"/>
      <c r="AO7458" s="33"/>
      <c r="AP7458" s="34"/>
      <c r="AQ7458" s="34"/>
      <c r="AR7458" s="28"/>
      <c r="AS7458" s="29"/>
      <c r="AT7458" s="29"/>
      <c r="AU7458" s="29"/>
    </row>
    <row r="7459" spans="1:47" s="480" customFormat="1">
      <c r="A7459" s="13"/>
      <c r="B7459" s="8"/>
      <c r="C7459" s="8"/>
      <c r="D7459" s="240"/>
      <c r="E7459" s="266"/>
      <c r="F7459" s="321"/>
      <c r="G7459" s="282"/>
      <c r="H7459" s="283"/>
      <c r="I7459" s="33"/>
      <c r="J7459" s="33"/>
      <c r="K7459" s="33"/>
      <c r="L7459" s="33"/>
      <c r="M7459" s="33"/>
      <c r="N7459" s="33"/>
      <c r="O7459" s="33"/>
      <c r="P7459" s="33"/>
      <c r="Q7459" s="33"/>
      <c r="R7459" s="33"/>
      <c r="S7459" s="33"/>
      <c r="T7459" s="33"/>
      <c r="U7459" s="33"/>
      <c r="V7459" s="33"/>
      <c r="W7459" s="33"/>
      <c r="X7459" s="282"/>
      <c r="Y7459" s="33"/>
      <c r="Z7459" s="284"/>
      <c r="AA7459" s="284"/>
      <c r="AB7459" s="33"/>
      <c r="AC7459" s="33"/>
      <c r="AD7459" s="33"/>
      <c r="AE7459" s="33"/>
      <c r="AF7459" s="33"/>
      <c r="AG7459" s="33"/>
      <c r="AH7459" s="33"/>
      <c r="AI7459" s="33"/>
      <c r="AJ7459" s="33"/>
      <c r="AK7459" s="33"/>
      <c r="AL7459" s="33"/>
      <c r="AM7459" s="33"/>
      <c r="AN7459" s="33"/>
      <c r="AO7459" s="33"/>
      <c r="AP7459" s="34"/>
      <c r="AQ7459" s="34"/>
      <c r="AR7459" s="28"/>
      <c r="AS7459" s="29"/>
      <c r="AT7459" s="29"/>
      <c r="AU7459" s="29"/>
    </row>
    <row r="7460" spans="1:47" s="480" customFormat="1">
      <c r="A7460" s="13"/>
      <c r="B7460" s="8"/>
      <c r="C7460" s="83">
        <v>264</v>
      </c>
      <c r="D7460" s="375" t="s">
        <v>171</v>
      </c>
      <c r="E7460" s="266"/>
      <c r="F7460" s="321"/>
      <c r="G7460" s="282"/>
      <c r="H7460" s="283"/>
      <c r="I7460" s="33"/>
      <c r="J7460" s="33"/>
      <c r="K7460" s="33"/>
      <c r="L7460" s="33"/>
      <c r="M7460" s="33"/>
      <c r="N7460" s="33"/>
      <c r="O7460" s="33"/>
      <c r="P7460" s="33"/>
      <c r="Q7460" s="33"/>
      <c r="R7460" s="33"/>
      <c r="S7460" s="33"/>
      <c r="T7460" s="33"/>
      <c r="U7460" s="33"/>
      <c r="V7460" s="33"/>
      <c r="W7460" s="33"/>
      <c r="X7460" s="282"/>
      <c r="Y7460" s="33"/>
      <c r="Z7460" s="284"/>
      <c r="AA7460" s="284"/>
      <c r="AB7460" s="33"/>
      <c r="AC7460" s="33"/>
      <c r="AD7460" s="33"/>
      <c r="AE7460" s="33"/>
      <c r="AF7460" s="33"/>
      <c r="AG7460" s="33"/>
      <c r="AH7460" s="33"/>
      <c r="AI7460" s="33"/>
      <c r="AJ7460" s="33"/>
      <c r="AK7460" s="33"/>
      <c r="AL7460" s="33"/>
      <c r="AM7460" s="33"/>
      <c r="AN7460" s="33"/>
      <c r="AO7460" s="33"/>
      <c r="AP7460" s="34"/>
      <c r="AQ7460" s="34"/>
      <c r="AR7460" s="28"/>
      <c r="AS7460" s="29"/>
      <c r="AT7460" s="29"/>
      <c r="AU7460" s="29"/>
    </row>
    <row r="7461" spans="1:47" s="480" customFormat="1">
      <c r="A7461" s="13"/>
      <c r="B7461" s="8"/>
      <c r="C7461" s="8"/>
      <c r="D7461" s="472" t="s">
        <v>184</v>
      </c>
      <c r="E7461" s="266"/>
      <c r="F7461" s="321"/>
      <c r="G7461" s="282"/>
      <c r="H7461" s="283"/>
      <c r="I7461" s="33"/>
      <c r="J7461" s="33"/>
      <c r="K7461" s="33"/>
      <c r="L7461" s="33"/>
      <c r="M7461" s="33"/>
      <c r="N7461" s="33"/>
      <c r="O7461" s="33"/>
      <c r="P7461" s="33"/>
      <c r="Q7461" s="33"/>
      <c r="R7461" s="33"/>
      <c r="S7461" s="33"/>
      <c r="T7461" s="33"/>
      <c r="U7461" s="33"/>
      <c r="V7461" s="33"/>
      <c r="W7461" s="33"/>
      <c r="X7461" s="282"/>
      <c r="Y7461" s="33"/>
      <c r="Z7461" s="284"/>
      <c r="AA7461" s="284"/>
      <c r="AB7461" s="33"/>
      <c r="AC7461" s="33"/>
      <c r="AD7461" s="33"/>
      <c r="AE7461" s="33"/>
      <c r="AF7461" s="33"/>
      <c r="AG7461" s="33"/>
      <c r="AH7461" s="33"/>
      <c r="AI7461" s="33"/>
      <c r="AJ7461" s="33"/>
      <c r="AK7461" s="33"/>
      <c r="AL7461" s="33"/>
      <c r="AM7461" s="33"/>
      <c r="AN7461" s="33"/>
      <c r="AO7461" s="33"/>
      <c r="AP7461" s="34"/>
      <c r="AQ7461" s="34"/>
      <c r="AR7461" s="28"/>
      <c r="AS7461" s="29"/>
      <c r="AT7461" s="29"/>
      <c r="AU7461" s="29"/>
    </row>
    <row r="7462" spans="1:47" s="480" customFormat="1">
      <c r="A7462" s="13"/>
      <c r="B7462" s="8"/>
      <c r="C7462" s="8"/>
      <c r="D7462" s="473" t="s">
        <v>212</v>
      </c>
      <c r="E7462" s="266"/>
      <c r="F7462" s="321"/>
      <c r="G7462" s="282"/>
      <c r="H7462" s="283"/>
      <c r="I7462" s="33"/>
      <c r="J7462" s="33"/>
      <c r="K7462" s="33"/>
      <c r="L7462" s="33"/>
      <c r="M7462" s="33"/>
      <c r="N7462" s="33"/>
      <c r="O7462" s="33"/>
      <c r="P7462" s="33"/>
      <c r="Q7462" s="33"/>
      <c r="R7462" s="33"/>
      <c r="S7462" s="33"/>
      <c r="T7462" s="33"/>
      <c r="U7462" s="33"/>
      <c r="V7462" s="33"/>
      <c r="W7462" s="33"/>
      <c r="X7462" s="282"/>
      <c r="Y7462" s="33"/>
      <c r="Z7462" s="284"/>
      <c r="AA7462" s="284"/>
      <c r="AB7462" s="33"/>
      <c r="AC7462" s="33"/>
      <c r="AD7462" s="33"/>
      <c r="AE7462" s="33"/>
      <c r="AF7462" s="33"/>
      <c r="AG7462" s="33"/>
      <c r="AH7462" s="33"/>
      <c r="AI7462" s="33"/>
      <c r="AJ7462" s="33"/>
      <c r="AK7462" s="33"/>
      <c r="AL7462" s="33"/>
      <c r="AM7462" s="33"/>
      <c r="AN7462" s="33"/>
      <c r="AO7462" s="33"/>
      <c r="AP7462" s="34"/>
      <c r="AQ7462" s="34"/>
      <c r="AR7462" s="28"/>
      <c r="AS7462" s="29"/>
      <c r="AT7462" s="29"/>
      <c r="AU7462" s="29"/>
    </row>
    <row r="7463" spans="1:47" s="480" customFormat="1">
      <c r="A7463" s="13"/>
      <c r="B7463" s="8"/>
      <c r="C7463" s="8"/>
      <c r="D7463" s="344" t="s">
        <v>1754</v>
      </c>
      <c r="E7463" s="266"/>
      <c r="F7463" s="261">
        <v>237000000</v>
      </c>
      <c r="G7463" s="282">
        <f>SUM(H7463)</f>
        <v>209050000</v>
      </c>
      <c r="H7463" s="283">
        <v>209050000</v>
      </c>
      <c r="I7463" s="33"/>
      <c r="J7463" s="33"/>
      <c r="K7463" s="33"/>
      <c r="L7463" s="33"/>
      <c r="M7463" s="33"/>
      <c r="N7463" s="33"/>
      <c r="O7463" s="33"/>
      <c r="P7463" s="33"/>
      <c r="Q7463" s="33"/>
      <c r="R7463" s="33"/>
      <c r="S7463" s="33"/>
      <c r="T7463" s="33"/>
      <c r="U7463" s="33"/>
      <c r="V7463" s="33"/>
      <c r="W7463" s="33"/>
      <c r="X7463" s="282"/>
      <c r="Y7463" s="33"/>
      <c r="Z7463" s="284"/>
      <c r="AA7463" s="284"/>
      <c r="AB7463" s="33"/>
      <c r="AC7463" s="33"/>
      <c r="AD7463" s="33"/>
      <c r="AE7463" s="33"/>
      <c r="AF7463" s="33"/>
      <c r="AG7463" s="33"/>
      <c r="AH7463" s="33"/>
      <c r="AI7463" s="33"/>
      <c r="AJ7463" s="33"/>
      <c r="AK7463" s="33"/>
      <c r="AL7463" s="33"/>
      <c r="AM7463" s="33"/>
      <c r="AN7463" s="33"/>
      <c r="AO7463" s="33"/>
      <c r="AP7463" s="34"/>
      <c r="AQ7463" s="34"/>
      <c r="AR7463" s="28"/>
      <c r="AS7463" s="29"/>
      <c r="AT7463" s="29"/>
      <c r="AU7463" s="29"/>
    </row>
    <row r="7464" spans="1:47" s="480" customFormat="1">
      <c r="A7464" s="13"/>
      <c r="B7464" s="8"/>
      <c r="C7464" s="8"/>
      <c r="D7464" s="240"/>
      <c r="E7464" s="266"/>
      <c r="F7464" s="321"/>
      <c r="G7464" s="282"/>
      <c r="H7464" s="283"/>
      <c r="I7464" s="33"/>
      <c r="J7464" s="33"/>
      <c r="K7464" s="33"/>
      <c r="L7464" s="33"/>
      <c r="M7464" s="33"/>
      <c r="N7464" s="33"/>
      <c r="O7464" s="33"/>
      <c r="P7464" s="33"/>
      <c r="Q7464" s="33"/>
      <c r="R7464" s="33"/>
      <c r="S7464" s="33"/>
      <c r="T7464" s="33"/>
      <c r="U7464" s="33"/>
      <c r="V7464" s="33"/>
      <c r="W7464" s="33"/>
      <c r="X7464" s="282"/>
      <c r="Y7464" s="33"/>
      <c r="Z7464" s="284"/>
      <c r="AA7464" s="284"/>
      <c r="AB7464" s="33"/>
      <c r="AC7464" s="33"/>
      <c r="AD7464" s="33"/>
      <c r="AE7464" s="33"/>
      <c r="AF7464" s="33"/>
      <c r="AG7464" s="33"/>
      <c r="AH7464" s="33"/>
      <c r="AI7464" s="33"/>
      <c r="AJ7464" s="33"/>
      <c r="AK7464" s="33"/>
      <c r="AL7464" s="33"/>
      <c r="AM7464" s="33"/>
      <c r="AN7464" s="33"/>
      <c r="AO7464" s="33"/>
      <c r="AP7464" s="34"/>
      <c r="AQ7464" s="34"/>
      <c r="AR7464" s="28"/>
      <c r="AS7464" s="29"/>
      <c r="AT7464" s="29"/>
      <c r="AU7464" s="29"/>
    </row>
    <row r="7465" spans="1:47" s="480" customFormat="1">
      <c r="A7465" s="13"/>
      <c r="B7465" s="8"/>
      <c r="C7465" s="8"/>
      <c r="D7465" s="240"/>
      <c r="E7465" s="266"/>
      <c r="F7465" s="321"/>
      <c r="G7465" s="282"/>
      <c r="H7465" s="283"/>
      <c r="I7465" s="33"/>
      <c r="J7465" s="33"/>
      <c r="K7465" s="33"/>
      <c r="L7465" s="33"/>
      <c r="M7465" s="33"/>
      <c r="N7465" s="33"/>
      <c r="O7465" s="33"/>
      <c r="P7465" s="33"/>
      <c r="Q7465" s="33"/>
      <c r="R7465" s="33"/>
      <c r="S7465" s="33"/>
      <c r="T7465" s="33"/>
      <c r="U7465" s="33"/>
      <c r="V7465" s="33"/>
      <c r="W7465" s="33"/>
      <c r="X7465" s="282"/>
      <c r="Y7465" s="33"/>
      <c r="Z7465" s="284"/>
      <c r="AA7465" s="284"/>
      <c r="AB7465" s="33"/>
      <c r="AC7465" s="33"/>
      <c r="AD7465" s="33"/>
      <c r="AE7465" s="33"/>
      <c r="AF7465" s="33"/>
      <c r="AG7465" s="33"/>
      <c r="AH7465" s="33"/>
      <c r="AI7465" s="33"/>
      <c r="AJ7465" s="33"/>
      <c r="AK7465" s="33"/>
      <c r="AL7465" s="33"/>
      <c r="AM7465" s="33"/>
      <c r="AN7465" s="33"/>
      <c r="AO7465" s="33"/>
      <c r="AP7465" s="34"/>
      <c r="AQ7465" s="34"/>
      <c r="AR7465" s="28"/>
      <c r="AS7465" s="29"/>
      <c r="AT7465" s="29"/>
      <c r="AU7465" s="29"/>
    </row>
    <row r="7466" spans="1:47" s="480" customFormat="1">
      <c r="A7466" s="13"/>
      <c r="B7466" s="8"/>
      <c r="C7466" s="83" t="s">
        <v>303</v>
      </c>
      <c r="D7466" s="375" t="s">
        <v>301</v>
      </c>
      <c r="E7466" s="266"/>
      <c r="F7466" s="321"/>
      <c r="G7466" s="282"/>
      <c r="H7466" s="283"/>
      <c r="I7466" s="33"/>
      <c r="J7466" s="33"/>
      <c r="K7466" s="33"/>
      <c r="L7466" s="33"/>
      <c r="M7466" s="33"/>
      <c r="N7466" s="33"/>
      <c r="O7466" s="33"/>
      <c r="P7466" s="33"/>
      <c r="Q7466" s="33"/>
      <c r="R7466" s="33"/>
      <c r="S7466" s="33"/>
      <c r="T7466" s="33"/>
      <c r="U7466" s="33"/>
      <c r="V7466" s="33"/>
      <c r="W7466" s="33"/>
      <c r="X7466" s="282"/>
      <c r="Y7466" s="33"/>
      <c r="Z7466" s="284"/>
      <c r="AA7466" s="284"/>
      <c r="AB7466" s="33"/>
      <c r="AC7466" s="33"/>
      <c r="AD7466" s="33"/>
      <c r="AE7466" s="33"/>
      <c r="AF7466" s="33"/>
      <c r="AG7466" s="33"/>
      <c r="AH7466" s="33"/>
      <c r="AI7466" s="33"/>
      <c r="AJ7466" s="33"/>
      <c r="AK7466" s="33"/>
      <c r="AL7466" s="33"/>
      <c r="AM7466" s="33"/>
      <c r="AN7466" s="33"/>
      <c r="AO7466" s="33"/>
      <c r="AP7466" s="34"/>
      <c r="AQ7466" s="34"/>
      <c r="AR7466" s="28"/>
      <c r="AS7466" s="29"/>
      <c r="AT7466" s="29"/>
      <c r="AU7466" s="29"/>
    </row>
    <row r="7467" spans="1:47" s="480" customFormat="1">
      <c r="A7467" s="13"/>
      <c r="B7467" s="8"/>
      <c r="C7467" s="8"/>
      <c r="D7467" s="472" t="s">
        <v>304</v>
      </c>
      <c r="E7467" s="266"/>
      <c r="F7467" s="321"/>
      <c r="G7467" s="282"/>
      <c r="H7467" s="283"/>
      <c r="I7467" s="33"/>
      <c r="J7467" s="33"/>
      <c r="K7467" s="33"/>
      <c r="L7467" s="33"/>
      <c r="M7467" s="33"/>
      <c r="N7467" s="33"/>
      <c r="O7467" s="33"/>
      <c r="P7467" s="33"/>
      <c r="Q7467" s="33"/>
      <c r="R7467" s="33"/>
      <c r="S7467" s="33"/>
      <c r="T7467" s="33"/>
      <c r="U7467" s="33"/>
      <c r="V7467" s="33"/>
      <c r="W7467" s="33"/>
      <c r="X7467" s="282"/>
      <c r="Y7467" s="33"/>
      <c r="Z7467" s="284"/>
      <c r="AA7467" s="284"/>
      <c r="AB7467" s="33"/>
      <c r="AC7467" s="33"/>
      <c r="AD7467" s="33"/>
      <c r="AE7467" s="33"/>
      <c r="AF7467" s="33"/>
      <c r="AG7467" s="33"/>
      <c r="AH7467" s="33"/>
      <c r="AI7467" s="33"/>
      <c r="AJ7467" s="33"/>
      <c r="AK7467" s="33"/>
      <c r="AL7467" s="33"/>
      <c r="AM7467" s="33"/>
      <c r="AN7467" s="33"/>
      <c r="AO7467" s="33"/>
      <c r="AP7467" s="34"/>
      <c r="AQ7467" s="34"/>
      <c r="AR7467" s="28"/>
      <c r="AS7467" s="29"/>
      <c r="AT7467" s="29"/>
      <c r="AU7467" s="29"/>
    </row>
    <row r="7468" spans="1:47" s="480" customFormat="1">
      <c r="A7468" s="13"/>
      <c r="B7468" s="8"/>
      <c r="C7468" s="8"/>
      <c r="D7468" s="473" t="s">
        <v>174</v>
      </c>
      <c r="E7468" s="321"/>
      <c r="F7468" s="261"/>
      <c r="G7468" s="282"/>
      <c r="H7468" s="283"/>
      <c r="I7468" s="33"/>
      <c r="J7468" s="33"/>
      <c r="K7468" s="33"/>
      <c r="L7468" s="33"/>
      <c r="M7468" s="33"/>
      <c r="N7468" s="33"/>
      <c r="O7468" s="33"/>
      <c r="P7468" s="33"/>
      <c r="Q7468" s="33"/>
      <c r="R7468" s="33"/>
      <c r="S7468" s="33"/>
      <c r="T7468" s="33"/>
      <c r="U7468" s="33"/>
      <c r="V7468" s="33"/>
      <c r="W7468" s="33"/>
      <c r="X7468" s="282"/>
      <c r="Y7468" s="33"/>
      <c r="Z7468" s="284"/>
      <c r="AA7468" s="284"/>
      <c r="AB7468" s="33"/>
      <c r="AC7468" s="33"/>
      <c r="AD7468" s="33"/>
      <c r="AE7468" s="33"/>
      <c r="AF7468" s="33"/>
      <c r="AG7468" s="33"/>
      <c r="AH7468" s="33"/>
      <c r="AI7468" s="33"/>
      <c r="AJ7468" s="33"/>
      <c r="AK7468" s="33"/>
      <c r="AL7468" s="33"/>
      <c r="AM7468" s="33"/>
      <c r="AN7468" s="33"/>
      <c r="AO7468" s="33"/>
      <c r="AP7468" s="34"/>
      <c r="AQ7468" s="34"/>
      <c r="AR7468" s="28"/>
      <c r="AS7468" s="29"/>
      <c r="AT7468" s="29"/>
      <c r="AU7468" s="29"/>
    </row>
    <row r="7469" spans="1:47" s="480" customFormat="1">
      <c r="A7469" s="13"/>
      <c r="B7469" s="8"/>
      <c r="C7469" s="8"/>
      <c r="D7469" s="240" t="s">
        <v>1695</v>
      </c>
      <c r="E7469" s="266"/>
      <c r="F7469" s="261">
        <v>20000000</v>
      </c>
      <c r="G7469" s="282">
        <f>SUM(H7469)</f>
        <v>19900000</v>
      </c>
      <c r="H7469" s="283">
        <v>19900000</v>
      </c>
      <c r="I7469" s="33"/>
      <c r="J7469" s="33"/>
      <c r="K7469" s="33"/>
      <c r="L7469" s="33"/>
      <c r="M7469" s="33"/>
      <c r="N7469" s="33"/>
      <c r="O7469" s="33"/>
      <c r="P7469" s="33"/>
      <c r="Q7469" s="33"/>
      <c r="R7469" s="33"/>
      <c r="S7469" s="33"/>
      <c r="T7469" s="33"/>
      <c r="U7469" s="33"/>
      <c r="V7469" s="33"/>
      <c r="W7469" s="33"/>
      <c r="X7469" s="282"/>
      <c r="Y7469" s="33"/>
      <c r="Z7469" s="284"/>
      <c r="AA7469" s="284"/>
      <c r="AB7469" s="33"/>
      <c r="AC7469" s="33"/>
      <c r="AD7469" s="33"/>
      <c r="AE7469" s="33"/>
      <c r="AF7469" s="33"/>
      <c r="AG7469" s="33"/>
      <c r="AH7469" s="33"/>
      <c r="AI7469" s="33"/>
      <c r="AJ7469" s="33"/>
      <c r="AK7469" s="33"/>
      <c r="AL7469" s="33"/>
      <c r="AM7469" s="33"/>
      <c r="AN7469" s="33"/>
      <c r="AO7469" s="33"/>
      <c r="AP7469" s="34"/>
      <c r="AQ7469" s="34"/>
      <c r="AR7469" s="28"/>
      <c r="AS7469" s="29"/>
      <c r="AT7469" s="29"/>
      <c r="AU7469" s="29"/>
    </row>
    <row r="7470" spans="1:47" s="480" customFormat="1">
      <c r="A7470" s="13"/>
      <c r="B7470" s="8"/>
      <c r="C7470" s="8"/>
      <c r="D7470" s="473" t="s">
        <v>188</v>
      </c>
      <c r="E7470" s="321"/>
      <c r="F7470" s="261"/>
      <c r="G7470" s="282"/>
      <c r="H7470" s="283"/>
      <c r="I7470" s="33"/>
      <c r="J7470" s="33"/>
      <c r="K7470" s="33"/>
      <c r="L7470" s="33"/>
      <c r="M7470" s="33"/>
      <c r="N7470" s="33"/>
      <c r="O7470" s="33"/>
      <c r="P7470" s="33"/>
      <c r="Q7470" s="33"/>
      <c r="R7470" s="33"/>
      <c r="S7470" s="33"/>
      <c r="T7470" s="33"/>
      <c r="U7470" s="33"/>
      <c r="V7470" s="33"/>
      <c r="W7470" s="33"/>
      <c r="X7470" s="282"/>
      <c r="Y7470" s="33"/>
      <c r="Z7470" s="284"/>
      <c r="AA7470" s="284"/>
      <c r="AB7470" s="33"/>
      <c r="AC7470" s="33"/>
      <c r="AD7470" s="33"/>
      <c r="AE7470" s="33"/>
      <c r="AF7470" s="33"/>
      <c r="AG7470" s="33"/>
      <c r="AH7470" s="33"/>
      <c r="AI7470" s="33"/>
      <c r="AJ7470" s="33"/>
      <c r="AK7470" s="33"/>
      <c r="AL7470" s="33"/>
      <c r="AM7470" s="33"/>
      <c r="AN7470" s="33"/>
      <c r="AO7470" s="33"/>
      <c r="AP7470" s="34"/>
      <c r="AQ7470" s="34"/>
      <c r="AR7470" s="28"/>
      <c r="AS7470" s="29"/>
      <c r="AT7470" s="29"/>
      <c r="AU7470" s="29"/>
    </row>
    <row r="7471" spans="1:47" s="480" customFormat="1">
      <c r="A7471" s="13"/>
      <c r="B7471" s="8"/>
      <c r="C7471" s="8"/>
      <c r="D7471" s="345" t="s">
        <v>189</v>
      </c>
      <c r="E7471" s="266"/>
      <c r="F7471" s="261">
        <v>21000000</v>
      </c>
      <c r="G7471" s="282">
        <f>SUM(H7472:H7476)</f>
        <v>18865000</v>
      </c>
      <c r="H7471" s="283"/>
      <c r="I7471" s="33"/>
      <c r="J7471" s="33"/>
      <c r="K7471" s="33"/>
      <c r="L7471" s="33"/>
      <c r="M7471" s="33"/>
      <c r="N7471" s="33"/>
      <c r="O7471" s="33"/>
      <c r="P7471" s="33"/>
      <c r="Q7471" s="33"/>
      <c r="R7471" s="33"/>
      <c r="S7471" s="33"/>
      <c r="T7471" s="33"/>
      <c r="U7471" s="33"/>
      <c r="V7471" s="33"/>
      <c r="W7471" s="33"/>
      <c r="X7471" s="282"/>
      <c r="Y7471" s="33"/>
      <c r="Z7471" s="284"/>
      <c r="AA7471" s="284"/>
      <c r="AB7471" s="33"/>
      <c r="AC7471" s="33"/>
      <c r="AD7471" s="33"/>
      <c r="AE7471" s="33"/>
      <c r="AF7471" s="33"/>
      <c r="AG7471" s="33"/>
      <c r="AH7471" s="33"/>
      <c r="AI7471" s="33"/>
      <c r="AJ7471" s="33"/>
      <c r="AK7471" s="33"/>
      <c r="AL7471" s="33"/>
      <c r="AM7471" s="33"/>
      <c r="AN7471" s="33"/>
      <c r="AO7471" s="33"/>
      <c r="AP7471" s="34"/>
      <c r="AQ7471" s="34"/>
      <c r="AR7471" s="28"/>
      <c r="AS7471" s="29"/>
      <c r="AT7471" s="29"/>
      <c r="AU7471" s="29"/>
    </row>
    <row r="7472" spans="1:47" s="531" customFormat="1">
      <c r="A7472" s="13"/>
      <c r="B7472" s="8"/>
      <c r="C7472" s="8"/>
      <c r="D7472" s="240" t="s">
        <v>1755</v>
      </c>
      <c r="E7472" s="266"/>
      <c r="F7472" s="261"/>
      <c r="G7472" s="282"/>
      <c r="H7472" s="283">
        <v>11825000</v>
      </c>
      <c r="I7472" s="33"/>
      <c r="J7472" s="33"/>
      <c r="K7472" s="33"/>
      <c r="L7472" s="33"/>
      <c r="M7472" s="33"/>
      <c r="N7472" s="33"/>
      <c r="O7472" s="33"/>
      <c r="P7472" s="33"/>
      <c r="Q7472" s="33"/>
      <c r="R7472" s="33"/>
      <c r="S7472" s="33"/>
      <c r="T7472" s="33"/>
      <c r="U7472" s="33"/>
      <c r="V7472" s="33"/>
      <c r="W7472" s="33"/>
      <c r="X7472" s="282"/>
      <c r="Y7472" s="33"/>
      <c r="Z7472" s="284"/>
      <c r="AA7472" s="284"/>
      <c r="AB7472" s="33"/>
      <c r="AC7472" s="33"/>
      <c r="AD7472" s="33"/>
      <c r="AE7472" s="33"/>
      <c r="AF7472" s="33"/>
      <c r="AG7472" s="33"/>
      <c r="AH7472" s="33"/>
      <c r="AI7472" s="33"/>
      <c r="AJ7472" s="33"/>
      <c r="AK7472" s="33"/>
      <c r="AL7472" s="33"/>
      <c r="AM7472" s="33"/>
      <c r="AN7472" s="33"/>
      <c r="AO7472" s="33"/>
      <c r="AP7472" s="34"/>
      <c r="AQ7472" s="34"/>
      <c r="AR7472" s="28"/>
      <c r="AS7472" s="29"/>
      <c r="AT7472" s="29"/>
      <c r="AU7472" s="29"/>
    </row>
    <row r="7473" spans="1:47" s="531" customFormat="1">
      <c r="A7473" s="13"/>
      <c r="B7473" s="8"/>
      <c r="C7473" s="8"/>
      <c r="D7473" s="240" t="s">
        <v>570</v>
      </c>
      <c r="E7473" s="266"/>
      <c r="F7473" s="261"/>
      <c r="G7473" s="282"/>
      <c r="H7473" s="283">
        <v>2750000</v>
      </c>
      <c r="I7473" s="33"/>
      <c r="J7473" s="33"/>
      <c r="K7473" s="33"/>
      <c r="L7473" s="33"/>
      <c r="M7473" s="33"/>
      <c r="N7473" s="33"/>
      <c r="O7473" s="33"/>
      <c r="P7473" s="33"/>
      <c r="Q7473" s="33"/>
      <c r="R7473" s="33"/>
      <c r="S7473" s="33"/>
      <c r="T7473" s="33"/>
      <c r="U7473" s="33"/>
      <c r="V7473" s="33"/>
      <c r="W7473" s="33"/>
      <c r="X7473" s="282"/>
      <c r="Y7473" s="33"/>
      <c r="Z7473" s="284"/>
      <c r="AA7473" s="284"/>
      <c r="AB7473" s="33"/>
      <c r="AC7473" s="33"/>
      <c r="AD7473" s="33"/>
      <c r="AE7473" s="33"/>
      <c r="AF7473" s="33"/>
      <c r="AG7473" s="33"/>
      <c r="AH7473" s="33"/>
      <c r="AI7473" s="33"/>
      <c r="AJ7473" s="33"/>
      <c r="AK7473" s="33"/>
      <c r="AL7473" s="33"/>
      <c r="AM7473" s="33"/>
      <c r="AN7473" s="33"/>
      <c r="AO7473" s="33"/>
      <c r="AP7473" s="34"/>
      <c r="AQ7473" s="34"/>
      <c r="AR7473" s="28"/>
      <c r="AS7473" s="29"/>
      <c r="AT7473" s="29"/>
      <c r="AU7473" s="29"/>
    </row>
    <row r="7474" spans="1:47" s="531" customFormat="1">
      <c r="A7474" s="13"/>
      <c r="B7474" s="8"/>
      <c r="C7474" s="8"/>
      <c r="D7474" s="240" t="s">
        <v>1756</v>
      </c>
      <c r="E7474" s="266"/>
      <c r="F7474" s="261"/>
      <c r="G7474" s="282"/>
      <c r="H7474" s="283">
        <v>1100000</v>
      </c>
      <c r="I7474" s="33"/>
      <c r="J7474" s="33"/>
      <c r="K7474" s="33"/>
      <c r="L7474" s="33"/>
      <c r="M7474" s="33"/>
      <c r="N7474" s="33"/>
      <c r="O7474" s="33"/>
      <c r="P7474" s="33"/>
      <c r="Q7474" s="33"/>
      <c r="R7474" s="33"/>
      <c r="S7474" s="33"/>
      <c r="T7474" s="33"/>
      <c r="U7474" s="33"/>
      <c r="V7474" s="33"/>
      <c r="W7474" s="33"/>
      <c r="X7474" s="282"/>
      <c r="Y7474" s="33"/>
      <c r="Z7474" s="284"/>
      <c r="AA7474" s="284"/>
      <c r="AB7474" s="33"/>
      <c r="AC7474" s="33"/>
      <c r="AD7474" s="33"/>
      <c r="AE7474" s="33"/>
      <c r="AF7474" s="33"/>
      <c r="AG7474" s="33"/>
      <c r="AH7474" s="33"/>
      <c r="AI7474" s="33"/>
      <c r="AJ7474" s="33"/>
      <c r="AK7474" s="33"/>
      <c r="AL7474" s="33"/>
      <c r="AM7474" s="33"/>
      <c r="AN7474" s="33"/>
      <c r="AO7474" s="33"/>
      <c r="AP7474" s="34"/>
      <c r="AQ7474" s="34"/>
      <c r="AR7474" s="28"/>
      <c r="AS7474" s="29"/>
      <c r="AT7474" s="29"/>
      <c r="AU7474" s="29"/>
    </row>
    <row r="7475" spans="1:47" s="531" customFormat="1" ht="15">
      <c r="A7475" s="13"/>
      <c r="B7475" s="8"/>
      <c r="C7475" s="8"/>
      <c r="D7475" s="506" t="s">
        <v>1768</v>
      </c>
      <c r="E7475" s="266"/>
      <c r="F7475" s="261"/>
      <c r="G7475" s="282"/>
      <c r="H7475" s="283"/>
      <c r="I7475" s="33"/>
      <c r="J7475" s="33"/>
      <c r="K7475" s="33"/>
      <c r="L7475" s="33"/>
      <c r="M7475" s="33"/>
      <c r="N7475" s="33"/>
      <c r="O7475" s="33"/>
      <c r="P7475" s="33"/>
      <c r="Q7475" s="33"/>
      <c r="R7475" s="33"/>
      <c r="S7475" s="33"/>
      <c r="T7475" s="33"/>
      <c r="U7475" s="33"/>
      <c r="V7475" s="33"/>
      <c r="W7475" s="33"/>
      <c r="X7475" s="282"/>
      <c r="Y7475" s="33"/>
      <c r="Z7475" s="284"/>
      <c r="AA7475" s="284"/>
      <c r="AB7475" s="33"/>
      <c r="AC7475" s="33"/>
      <c r="AD7475" s="33"/>
      <c r="AE7475" s="33"/>
      <c r="AF7475" s="33"/>
      <c r="AG7475" s="33"/>
      <c r="AH7475" s="33"/>
      <c r="AI7475" s="33"/>
      <c r="AJ7475" s="33"/>
      <c r="AK7475" s="33"/>
      <c r="AL7475" s="33"/>
      <c r="AM7475" s="33"/>
      <c r="AN7475" s="33"/>
      <c r="AO7475" s="33"/>
      <c r="AP7475" s="34"/>
      <c r="AQ7475" s="34"/>
      <c r="AR7475" s="28"/>
      <c r="AS7475" s="29"/>
      <c r="AT7475" s="29"/>
      <c r="AU7475" s="29"/>
    </row>
    <row r="7476" spans="1:47" s="531" customFormat="1">
      <c r="A7476" s="13"/>
      <c r="B7476" s="8"/>
      <c r="C7476" s="8"/>
      <c r="D7476" s="240" t="s">
        <v>1757</v>
      </c>
      <c r="E7476" s="266"/>
      <c r="F7476" s="261"/>
      <c r="G7476" s="282"/>
      <c r="H7476" s="283">
        <v>3190000</v>
      </c>
      <c r="I7476" s="33"/>
      <c r="J7476" s="33"/>
      <c r="K7476" s="33"/>
      <c r="L7476" s="33"/>
      <c r="M7476" s="33"/>
      <c r="N7476" s="33"/>
      <c r="O7476" s="33"/>
      <c r="P7476" s="33"/>
      <c r="Q7476" s="33"/>
      <c r="R7476" s="33"/>
      <c r="S7476" s="33"/>
      <c r="T7476" s="33"/>
      <c r="U7476" s="33"/>
      <c r="V7476" s="33"/>
      <c r="W7476" s="33"/>
      <c r="X7476" s="282"/>
      <c r="Y7476" s="33"/>
      <c r="Z7476" s="284"/>
      <c r="AA7476" s="284"/>
      <c r="AB7476" s="33"/>
      <c r="AC7476" s="33"/>
      <c r="AD7476" s="33"/>
      <c r="AE7476" s="33"/>
      <c r="AF7476" s="33"/>
      <c r="AG7476" s="33"/>
      <c r="AH7476" s="33"/>
      <c r="AI7476" s="33"/>
      <c r="AJ7476" s="33">
        <v>3190000</v>
      </c>
      <c r="AK7476" s="33"/>
      <c r="AL7476" s="33"/>
      <c r="AM7476" s="33"/>
      <c r="AN7476" s="33"/>
      <c r="AO7476" s="33"/>
      <c r="AP7476" s="34"/>
      <c r="AQ7476" s="34"/>
      <c r="AR7476" s="28"/>
      <c r="AS7476" s="29"/>
      <c r="AT7476" s="29"/>
      <c r="AU7476" s="29"/>
    </row>
    <row r="7477" spans="1:47" s="480" customFormat="1">
      <c r="A7477" s="13"/>
      <c r="B7477" s="8"/>
      <c r="C7477" s="8"/>
      <c r="D7477" s="240"/>
      <c r="E7477" s="266"/>
      <c r="F7477" s="321"/>
      <c r="G7477" s="282"/>
      <c r="H7477" s="283"/>
      <c r="I7477" s="33"/>
      <c r="J7477" s="33"/>
      <c r="K7477" s="33"/>
      <c r="L7477" s="33"/>
      <c r="M7477" s="33"/>
      <c r="N7477" s="33"/>
      <c r="O7477" s="33"/>
      <c r="P7477" s="33"/>
      <c r="Q7477" s="33"/>
      <c r="R7477" s="33"/>
      <c r="S7477" s="33"/>
      <c r="T7477" s="33"/>
      <c r="U7477" s="33"/>
      <c r="V7477" s="33"/>
      <c r="W7477" s="33"/>
      <c r="X7477" s="282"/>
      <c r="Y7477" s="33"/>
      <c r="Z7477" s="284"/>
      <c r="AA7477" s="284"/>
      <c r="AB7477" s="33"/>
      <c r="AC7477" s="33"/>
      <c r="AD7477" s="33"/>
      <c r="AE7477" s="33"/>
      <c r="AF7477" s="33"/>
      <c r="AG7477" s="33"/>
      <c r="AH7477" s="33"/>
      <c r="AI7477" s="33"/>
      <c r="AJ7477" s="33"/>
      <c r="AK7477" s="33"/>
      <c r="AL7477" s="33"/>
      <c r="AM7477" s="33"/>
      <c r="AN7477" s="33"/>
      <c r="AO7477" s="33"/>
      <c r="AP7477" s="34"/>
      <c r="AQ7477" s="34"/>
      <c r="AR7477" s="28"/>
      <c r="AS7477" s="29"/>
      <c r="AT7477" s="29"/>
      <c r="AU7477" s="29"/>
    </row>
    <row r="7478" spans="1:47" s="480" customFormat="1">
      <c r="A7478" s="13"/>
      <c r="B7478" s="8"/>
      <c r="C7478" s="8"/>
      <c r="D7478" s="240"/>
      <c r="E7478" s="266"/>
      <c r="F7478" s="321"/>
      <c r="G7478" s="282"/>
      <c r="H7478" s="283"/>
      <c r="I7478" s="33"/>
      <c r="J7478" s="33"/>
      <c r="K7478" s="33"/>
      <c r="L7478" s="33"/>
      <c r="M7478" s="33"/>
      <c r="N7478" s="33"/>
      <c r="O7478" s="33"/>
      <c r="P7478" s="33"/>
      <c r="Q7478" s="33"/>
      <c r="R7478" s="33"/>
      <c r="S7478" s="33"/>
      <c r="T7478" s="33"/>
      <c r="U7478" s="33"/>
      <c r="V7478" s="33"/>
      <c r="W7478" s="33"/>
      <c r="X7478" s="282"/>
      <c r="Y7478" s="33"/>
      <c r="Z7478" s="284"/>
      <c r="AA7478" s="284"/>
      <c r="AB7478" s="33"/>
      <c r="AC7478" s="33"/>
      <c r="AD7478" s="33"/>
      <c r="AE7478" s="33"/>
      <c r="AF7478" s="33"/>
      <c r="AG7478" s="33"/>
      <c r="AH7478" s="33"/>
      <c r="AI7478" s="33"/>
      <c r="AJ7478" s="33"/>
      <c r="AK7478" s="33"/>
      <c r="AL7478" s="33"/>
      <c r="AM7478" s="33"/>
      <c r="AN7478" s="33"/>
      <c r="AO7478" s="33"/>
      <c r="AP7478" s="34"/>
      <c r="AQ7478" s="34"/>
      <c r="AR7478" s="28"/>
      <c r="AS7478" s="29"/>
      <c r="AT7478" s="29"/>
      <c r="AU7478" s="29"/>
    </row>
    <row r="7479" spans="1:47" s="480" customFormat="1">
      <c r="A7479" s="13"/>
      <c r="B7479" s="8"/>
      <c r="C7479" s="83">
        <v>269</v>
      </c>
      <c r="D7479" s="375" t="s">
        <v>307</v>
      </c>
      <c r="E7479" s="266"/>
      <c r="F7479" s="321"/>
      <c r="G7479" s="282"/>
      <c r="H7479" s="283"/>
      <c r="I7479" s="33"/>
      <c r="J7479" s="33"/>
      <c r="K7479" s="33"/>
      <c r="L7479" s="33"/>
      <c r="M7479" s="33"/>
      <c r="N7479" s="33"/>
      <c r="O7479" s="33"/>
      <c r="P7479" s="33"/>
      <c r="Q7479" s="33"/>
      <c r="R7479" s="33"/>
      <c r="S7479" s="33"/>
      <c r="T7479" s="33"/>
      <c r="U7479" s="33"/>
      <c r="V7479" s="33"/>
      <c r="W7479" s="33"/>
      <c r="X7479" s="282"/>
      <c r="Y7479" s="33"/>
      <c r="Z7479" s="284"/>
      <c r="AA7479" s="284"/>
      <c r="AB7479" s="33"/>
      <c r="AC7479" s="33"/>
      <c r="AD7479" s="33"/>
      <c r="AE7479" s="33"/>
      <c r="AF7479" s="33"/>
      <c r="AG7479" s="33"/>
      <c r="AH7479" s="33"/>
      <c r="AI7479" s="33"/>
      <c r="AJ7479" s="33"/>
      <c r="AK7479" s="33"/>
      <c r="AL7479" s="33"/>
      <c r="AM7479" s="33"/>
      <c r="AN7479" s="33"/>
      <c r="AO7479" s="33"/>
      <c r="AP7479" s="34"/>
      <c r="AQ7479" s="34"/>
      <c r="AR7479" s="28"/>
      <c r="AS7479" s="29"/>
      <c r="AT7479" s="29"/>
      <c r="AU7479" s="29"/>
    </row>
    <row r="7480" spans="1:47" s="480" customFormat="1">
      <c r="A7480" s="13"/>
      <c r="B7480" s="8"/>
      <c r="C7480" s="8"/>
      <c r="D7480" s="472" t="s">
        <v>308</v>
      </c>
      <c r="E7480" s="266"/>
      <c r="F7480" s="321"/>
      <c r="G7480" s="282"/>
      <c r="H7480" s="283"/>
      <c r="I7480" s="33"/>
      <c r="J7480" s="33"/>
      <c r="K7480" s="33"/>
      <c r="L7480" s="33"/>
      <c r="M7480" s="33"/>
      <c r="N7480" s="33"/>
      <c r="O7480" s="33"/>
      <c r="P7480" s="33"/>
      <c r="Q7480" s="33"/>
      <c r="R7480" s="33"/>
      <c r="S7480" s="33"/>
      <c r="T7480" s="33"/>
      <c r="U7480" s="33"/>
      <c r="V7480" s="33"/>
      <c r="W7480" s="33"/>
      <c r="X7480" s="282"/>
      <c r="Y7480" s="33"/>
      <c r="Z7480" s="284"/>
      <c r="AA7480" s="284"/>
      <c r="AB7480" s="33"/>
      <c r="AC7480" s="33"/>
      <c r="AD7480" s="33"/>
      <c r="AE7480" s="33"/>
      <c r="AF7480" s="33"/>
      <c r="AG7480" s="33"/>
      <c r="AH7480" s="33"/>
      <c r="AI7480" s="33"/>
      <c r="AJ7480" s="33"/>
      <c r="AK7480" s="33"/>
      <c r="AL7480" s="33"/>
      <c r="AM7480" s="33"/>
      <c r="AN7480" s="33"/>
      <c r="AO7480" s="33"/>
      <c r="AP7480" s="34"/>
      <c r="AQ7480" s="34"/>
      <c r="AR7480" s="28"/>
      <c r="AS7480" s="29"/>
      <c r="AT7480" s="29"/>
      <c r="AU7480" s="29"/>
    </row>
    <row r="7481" spans="1:47" s="480" customFormat="1">
      <c r="A7481" s="13"/>
      <c r="B7481" s="8"/>
      <c r="C7481" s="8"/>
      <c r="D7481" s="473" t="s">
        <v>176</v>
      </c>
      <c r="E7481" s="266"/>
      <c r="F7481" s="321"/>
      <c r="G7481" s="282"/>
      <c r="H7481" s="283"/>
      <c r="I7481" s="33"/>
      <c r="J7481" s="33"/>
      <c r="K7481" s="33"/>
      <c r="L7481" s="33"/>
      <c r="M7481" s="33"/>
      <c r="N7481" s="33"/>
      <c r="O7481" s="33"/>
      <c r="P7481" s="33"/>
      <c r="Q7481" s="33"/>
      <c r="R7481" s="33"/>
      <c r="S7481" s="33"/>
      <c r="T7481" s="33"/>
      <c r="U7481" s="33"/>
      <c r="V7481" s="33"/>
      <c r="W7481" s="33"/>
      <c r="X7481" s="282"/>
      <c r="Y7481" s="33"/>
      <c r="Z7481" s="284"/>
      <c r="AA7481" s="284"/>
      <c r="AB7481" s="33"/>
      <c r="AC7481" s="33"/>
      <c r="AD7481" s="33"/>
      <c r="AE7481" s="33"/>
      <c r="AF7481" s="33"/>
      <c r="AG7481" s="33"/>
      <c r="AH7481" s="33"/>
      <c r="AI7481" s="33"/>
      <c r="AJ7481" s="33"/>
      <c r="AK7481" s="33"/>
      <c r="AL7481" s="33"/>
      <c r="AM7481" s="33"/>
      <c r="AN7481" s="33"/>
      <c r="AO7481" s="33"/>
      <c r="AP7481" s="34"/>
      <c r="AQ7481" s="34"/>
      <c r="AR7481" s="28"/>
      <c r="AS7481" s="29"/>
      <c r="AT7481" s="29"/>
      <c r="AU7481" s="29"/>
    </row>
    <row r="7482" spans="1:47" s="480" customFormat="1">
      <c r="A7482" s="13"/>
      <c r="B7482" s="8"/>
      <c r="C7482" s="8"/>
      <c r="D7482" s="344" t="s">
        <v>1663</v>
      </c>
      <c r="E7482" s="266"/>
      <c r="F7482" s="261">
        <v>19770000</v>
      </c>
      <c r="G7482" s="282">
        <f>SUM(H7482)</f>
        <v>19470000</v>
      </c>
      <c r="H7482" s="283">
        <v>19470000</v>
      </c>
      <c r="I7482" s="33"/>
      <c r="J7482" s="33"/>
      <c r="K7482" s="33"/>
      <c r="L7482" s="33"/>
      <c r="M7482" s="33"/>
      <c r="N7482" s="33"/>
      <c r="O7482" s="33"/>
      <c r="P7482" s="33"/>
      <c r="Q7482" s="33"/>
      <c r="R7482" s="33"/>
      <c r="S7482" s="33"/>
      <c r="T7482" s="33"/>
      <c r="U7482" s="33"/>
      <c r="V7482" s="33"/>
      <c r="W7482" s="33"/>
      <c r="X7482" s="282"/>
      <c r="Y7482" s="33"/>
      <c r="Z7482" s="284"/>
      <c r="AA7482" s="284"/>
      <c r="AB7482" s="33"/>
      <c r="AC7482" s="33"/>
      <c r="AD7482" s="33"/>
      <c r="AE7482" s="33"/>
      <c r="AF7482" s="33"/>
      <c r="AG7482" s="33"/>
      <c r="AH7482" s="33"/>
      <c r="AI7482" s="33"/>
      <c r="AJ7482" s="33"/>
      <c r="AK7482" s="33"/>
      <c r="AL7482" s="33"/>
      <c r="AM7482" s="33"/>
      <c r="AN7482" s="33"/>
      <c r="AO7482" s="33"/>
      <c r="AP7482" s="34"/>
      <c r="AQ7482" s="34"/>
      <c r="AR7482" s="28"/>
      <c r="AS7482" s="29"/>
      <c r="AT7482" s="29"/>
      <c r="AU7482" s="29"/>
    </row>
    <row r="7483" spans="1:47" s="480" customFormat="1">
      <c r="A7483" s="13"/>
      <c r="B7483" s="8"/>
      <c r="C7483" s="8"/>
      <c r="D7483" s="240"/>
      <c r="E7483" s="266"/>
      <c r="F7483" s="321"/>
      <c r="G7483" s="282"/>
      <c r="H7483" s="283"/>
      <c r="I7483" s="33"/>
      <c r="J7483" s="33"/>
      <c r="K7483" s="33"/>
      <c r="L7483" s="33"/>
      <c r="M7483" s="33"/>
      <c r="N7483" s="33"/>
      <c r="O7483" s="33"/>
      <c r="P7483" s="33"/>
      <c r="Q7483" s="33"/>
      <c r="R7483" s="33"/>
      <c r="S7483" s="33"/>
      <c r="T7483" s="33"/>
      <c r="U7483" s="33"/>
      <c r="V7483" s="33"/>
      <c r="W7483" s="33"/>
      <c r="X7483" s="282"/>
      <c r="Y7483" s="33"/>
      <c r="Z7483" s="284"/>
      <c r="AA7483" s="284"/>
      <c r="AB7483" s="33"/>
      <c r="AC7483" s="33"/>
      <c r="AD7483" s="33"/>
      <c r="AE7483" s="33"/>
      <c r="AF7483" s="33"/>
      <c r="AG7483" s="33"/>
      <c r="AH7483" s="33"/>
      <c r="AI7483" s="33"/>
      <c r="AJ7483" s="33"/>
      <c r="AK7483" s="33"/>
      <c r="AL7483" s="33"/>
      <c r="AM7483" s="33"/>
      <c r="AN7483" s="33"/>
      <c r="AO7483" s="33"/>
      <c r="AP7483" s="34"/>
      <c r="AQ7483" s="34"/>
      <c r="AR7483" s="28"/>
      <c r="AS7483" s="29"/>
      <c r="AT7483" s="29"/>
      <c r="AU7483" s="29"/>
    </row>
    <row r="7484" spans="1:47" s="531" customFormat="1">
      <c r="A7484" s="13"/>
      <c r="B7484" s="8"/>
      <c r="C7484" s="8"/>
      <c r="D7484" s="240"/>
      <c r="E7484" s="266"/>
      <c r="F7484" s="321"/>
      <c r="G7484" s="282"/>
      <c r="H7484" s="283"/>
      <c r="I7484" s="33"/>
      <c r="J7484" s="33"/>
      <c r="K7484" s="33"/>
      <c r="L7484" s="33"/>
      <c r="M7484" s="33"/>
      <c r="N7484" s="33"/>
      <c r="O7484" s="33"/>
      <c r="P7484" s="33"/>
      <c r="Q7484" s="33"/>
      <c r="R7484" s="33"/>
      <c r="S7484" s="33"/>
      <c r="T7484" s="33"/>
      <c r="U7484" s="33"/>
      <c r="V7484" s="33"/>
      <c r="W7484" s="33"/>
      <c r="X7484" s="282"/>
      <c r="Y7484" s="33"/>
      <c r="Z7484" s="284"/>
      <c r="AA7484" s="284"/>
      <c r="AB7484" s="33"/>
      <c r="AC7484" s="33"/>
      <c r="AD7484" s="33"/>
      <c r="AE7484" s="33"/>
      <c r="AF7484" s="33"/>
      <c r="AG7484" s="33"/>
      <c r="AH7484" s="33"/>
      <c r="AI7484" s="33"/>
      <c r="AJ7484" s="33"/>
      <c r="AK7484" s="33"/>
      <c r="AL7484" s="33"/>
      <c r="AM7484" s="33"/>
      <c r="AN7484" s="33"/>
      <c r="AO7484" s="33"/>
      <c r="AP7484" s="34"/>
      <c r="AQ7484" s="34"/>
      <c r="AR7484" s="28"/>
      <c r="AS7484" s="29"/>
      <c r="AT7484" s="29"/>
      <c r="AU7484" s="29"/>
    </row>
    <row r="7485" spans="1:47" s="531" customFormat="1" ht="15">
      <c r="A7485" s="13"/>
      <c r="B7485" s="8"/>
      <c r="C7485" s="8"/>
      <c r="D7485" s="505" t="s">
        <v>859</v>
      </c>
      <c r="E7485" s="266"/>
      <c r="F7485" s="321"/>
      <c r="G7485" s="282"/>
      <c r="H7485" s="283"/>
      <c r="I7485" s="33"/>
      <c r="J7485" s="33"/>
      <c r="K7485" s="33"/>
      <c r="L7485" s="33"/>
      <c r="M7485" s="33"/>
      <c r="N7485" s="33"/>
      <c r="O7485" s="33"/>
      <c r="P7485" s="33"/>
      <c r="Q7485" s="33"/>
      <c r="R7485" s="33"/>
      <c r="S7485" s="33"/>
      <c r="T7485" s="33"/>
      <c r="U7485" s="33"/>
      <c r="V7485" s="33"/>
      <c r="W7485" s="33"/>
      <c r="X7485" s="282"/>
      <c r="Y7485" s="33"/>
      <c r="Z7485" s="284"/>
      <c r="AA7485" s="284"/>
      <c r="AB7485" s="33"/>
      <c r="AC7485" s="33"/>
      <c r="AD7485" s="33"/>
      <c r="AE7485" s="33"/>
      <c r="AF7485" s="33"/>
      <c r="AG7485" s="33"/>
      <c r="AH7485" s="33"/>
      <c r="AI7485" s="33"/>
      <c r="AJ7485" s="33"/>
      <c r="AK7485" s="33"/>
      <c r="AL7485" s="33"/>
      <c r="AM7485" s="33"/>
      <c r="AN7485" s="33"/>
      <c r="AO7485" s="33"/>
      <c r="AP7485" s="34"/>
      <c r="AQ7485" s="34"/>
      <c r="AR7485" s="28"/>
      <c r="AS7485" s="29"/>
      <c r="AT7485" s="29"/>
      <c r="AU7485" s="29"/>
    </row>
    <row r="7486" spans="1:47" s="385" customFormat="1">
      <c r="A7486" s="379"/>
      <c r="B7486" s="83"/>
      <c r="C7486" s="83"/>
      <c r="D7486" s="536" t="s">
        <v>2353</v>
      </c>
      <c r="E7486" s="557"/>
      <c r="F7486" s="370"/>
      <c r="G7486" s="380"/>
      <c r="H7486" s="381"/>
      <c r="I7486" s="84"/>
      <c r="J7486" s="84"/>
      <c r="K7486" s="84"/>
      <c r="L7486" s="84"/>
      <c r="M7486" s="84"/>
      <c r="N7486" s="84">
        <v>15300000</v>
      </c>
      <c r="O7486" s="84"/>
      <c r="P7486" s="84"/>
      <c r="Q7486" s="84"/>
      <c r="R7486" s="84"/>
      <c r="S7486" s="84"/>
      <c r="T7486" s="84"/>
      <c r="U7486" s="84"/>
      <c r="V7486" s="84"/>
      <c r="W7486" s="84"/>
      <c r="X7486" s="380"/>
      <c r="Y7486" s="84"/>
      <c r="Z7486" s="382"/>
      <c r="AA7486" s="382"/>
      <c r="AB7486" s="84"/>
      <c r="AC7486" s="84"/>
      <c r="AD7486" s="84"/>
      <c r="AE7486" s="84"/>
      <c r="AF7486" s="84"/>
      <c r="AG7486" s="84"/>
      <c r="AH7486" s="84"/>
      <c r="AI7486" s="84"/>
      <c r="AJ7486" s="84"/>
      <c r="AK7486" s="84"/>
      <c r="AL7486" s="84"/>
      <c r="AM7486" s="84"/>
      <c r="AN7486" s="84"/>
      <c r="AO7486" s="84"/>
      <c r="AP7486" s="383"/>
      <c r="AQ7486" s="383"/>
      <c r="AR7486" s="384"/>
      <c r="AS7486" s="262"/>
      <c r="AT7486" s="262"/>
      <c r="AU7486" s="262"/>
    </row>
    <row r="7487" spans="1:47" s="480" customFormat="1">
      <c r="A7487" s="13"/>
      <c r="B7487" s="8"/>
      <c r="C7487" s="8"/>
      <c r="D7487" s="240"/>
      <c r="E7487" s="266"/>
      <c r="F7487" s="321"/>
      <c r="G7487" s="282"/>
      <c r="H7487" s="283"/>
      <c r="I7487" s="33"/>
      <c r="J7487" s="33"/>
      <c r="K7487" s="33"/>
      <c r="L7487" s="33"/>
      <c r="M7487" s="33"/>
      <c r="N7487" s="33"/>
      <c r="O7487" s="33"/>
      <c r="P7487" s="33"/>
      <c r="Q7487" s="33"/>
      <c r="R7487" s="33"/>
      <c r="S7487" s="33"/>
      <c r="T7487" s="33"/>
      <c r="U7487" s="33"/>
      <c r="V7487" s="33"/>
      <c r="W7487" s="33"/>
      <c r="X7487" s="282"/>
      <c r="Y7487" s="33"/>
      <c r="Z7487" s="284"/>
      <c r="AA7487" s="284"/>
      <c r="AB7487" s="33"/>
      <c r="AC7487" s="33"/>
      <c r="AD7487" s="33"/>
      <c r="AE7487" s="33"/>
      <c r="AF7487" s="33"/>
      <c r="AG7487" s="33"/>
      <c r="AH7487" s="33"/>
      <c r="AI7487" s="33"/>
      <c r="AJ7487" s="33"/>
      <c r="AK7487" s="33"/>
      <c r="AL7487" s="33"/>
      <c r="AM7487" s="33"/>
      <c r="AN7487" s="33"/>
      <c r="AO7487" s="33"/>
      <c r="AP7487" s="34"/>
      <c r="AQ7487" s="34"/>
      <c r="AR7487" s="28"/>
      <c r="AS7487" s="29"/>
      <c r="AT7487" s="29"/>
      <c r="AU7487" s="29"/>
    </row>
    <row r="7488" spans="1:47" s="480" customFormat="1">
      <c r="A7488" s="13"/>
      <c r="B7488" s="8"/>
      <c r="C7488" s="8"/>
      <c r="D7488" s="240"/>
      <c r="E7488" s="266"/>
      <c r="F7488" s="321"/>
      <c r="G7488" s="282"/>
      <c r="H7488" s="283"/>
      <c r="I7488" s="33"/>
      <c r="J7488" s="33"/>
      <c r="K7488" s="33"/>
      <c r="L7488" s="33"/>
      <c r="M7488" s="33"/>
      <c r="N7488" s="33"/>
      <c r="O7488" s="33"/>
      <c r="P7488" s="33"/>
      <c r="Q7488" s="33"/>
      <c r="R7488" s="33"/>
      <c r="S7488" s="33"/>
      <c r="T7488" s="33"/>
      <c r="U7488" s="33"/>
      <c r="V7488" s="33"/>
      <c r="W7488" s="33"/>
      <c r="X7488" s="282"/>
      <c r="Y7488" s="33"/>
      <c r="Z7488" s="284"/>
      <c r="AA7488" s="284"/>
      <c r="AB7488" s="33"/>
      <c r="AC7488" s="33"/>
      <c r="AD7488" s="33"/>
      <c r="AE7488" s="33"/>
      <c r="AF7488" s="33"/>
      <c r="AG7488" s="33"/>
      <c r="AH7488" s="33"/>
      <c r="AI7488" s="33"/>
      <c r="AJ7488" s="33"/>
      <c r="AK7488" s="33"/>
      <c r="AL7488" s="33"/>
      <c r="AM7488" s="33"/>
      <c r="AN7488" s="33"/>
      <c r="AO7488" s="33"/>
      <c r="AP7488" s="34"/>
      <c r="AQ7488" s="34"/>
      <c r="AR7488" s="28"/>
      <c r="AS7488" s="29"/>
      <c r="AT7488" s="29"/>
      <c r="AU7488" s="29"/>
    </row>
    <row r="7489" spans="1:256" s="402" customFormat="1">
      <c r="A7489" s="13"/>
      <c r="B7489" s="8"/>
      <c r="C7489" s="8"/>
      <c r="D7489" s="240"/>
      <c r="E7489" s="33"/>
      <c r="F7489" s="321"/>
      <c r="G7489" s="282"/>
      <c r="H7489" s="283"/>
      <c r="I7489" s="33"/>
      <c r="J7489" s="33"/>
      <c r="K7489" s="33"/>
      <c r="L7489" s="33"/>
      <c r="M7489" s="33"/>
      <c r="N7489" s="33"/>
      <c r="O7489" s="33"/>
      <c r="P7489" s="33"/>
      <c r="Q7489" s="33"/>
      <c r="R7489" s="33"/>
      <c r="S7489" s="33"/>
      <c r="T7489" s="33"/>
      <c r="U7489" s="33"/>
      <c r="V7489" s="33"/>
      <c r="W7489" s="33"/>
      <c r="X7489" s="282"/>
      <c r="Y7489" s="33"/>
      <c r="Z7489" s="284"/>
      <c r="AA7489" s="284"/>
      <c r="AB7489" s="33"/>
      <c r="AC7489" s="33"/>
      <c r="AD7489" s="33"/>
      <c r="AE7489" s="33"/>
      <c r="AF7489" s="33"/>
      <c r="AG7489" s="33"/>
      <c r="AH7489" s="33"/>
      <c r="AI7489" s="33"/>
      <c r="AJ7489" s="33"/>
      <c r="AK7489" s="33"/>
      <c r="AL7489" s="33"/>
      <c r="AM7489" s="33"/>
      <c r="AN7489" s="33"/>
      <c r="AO7489" s="33"/>
      <c r="AP7489" s="34"/>
      <c r="AQ7489" s="34"/>
      <c r="AR7489" s="28"/>
      <c r="AS7489" s="29"/>
      <c r="AT7489" s="29"/>
      <c r="AU7489" s="29"/>
    </row>
    <row r="7490" spans="1:256" s="21" customFormat="1">
      <c r="A7490" s="10"/>
      <c r="B7490" s="8"/>
      <c r="C7490" s="8"/>
      <c r="D7490" s="82"/>
      <c r="E7490" s="404"/>
      <c r="F7490" s="261"/>
      <c r="G7490" s="71"/>
      <c r="H7490" s="72"/>
      <c r="I7490" s="69"/>
      <c r="J7490" s="69"/>
      <c r="K7490" s="69"/>
      <c r="L7490" s="69"/>
      <c r="M7490" s="69"/>
      <c r="N7490" s="69"/>
      <c r="O7490" s="69"/>
      <c r="P7490" s="69"/>
      <c r="Q7490" s="69"/>
      <c r="R7490" s="69"/>
      <c r="S7490" s="69"/>
      <c r="T7490" s="69"/>
      <c r="U7490" s="69"/>
      <c r="V7490" s="69"/>
      <c r="W7490" s="69"/>
      <c r="X7490" s="71"/>
      <c r="Y7490" s="69"/>
      <c r="Z7490" s="73"/>
      <c r="AA7490" s="73"/>
      <c r="AB7490" s="69"/>
      <c r="AC7490" s="69"/>
      <c r="AD7490" s="69"/>
      <c r="AE7490" s="69"/>
      <c r="AF7490" s="69"/>
      <c r="AG7490" s="69"/>
      <c r="AH7490" s="69"/>
      <c r="AI7490" s="69"/>
      <c r="AJ7490" s="69"/>
      <c r="AK7490" s="69"/>
      <c r="AL7490" s="69"/>
      <c r="AM7490" s="69"/>
      <c r="AN7490" s="69"/>
      <c r="AO7490" s="69"/>
      <c r="AP7490" s="70"/>
      <c r="AQ7490" s="70"/>
      <c r="AR7490" s="76"/>
      <c r="AS7490" s="60"/>
      <c r="AT7490" s="60"/>
      <c r="AU7490" s="60"/>
    </row>
    <row r="7491" spans="1:256" s="21" customFormat="1">
      <c r="A7491" s="12"/>
      <c r="B7491" s="9">
        <v>3</v>
      </c>
      <c r="C7491" s="9" t="s">
        <v>16</v>
      </c>
      <c r="D7491" s="81" t="s">
        <v>10</v>
      </c>
      <c r="E7491" s="405">
        <v>4066019000</v>
      </c>
      <c r="F7491" s="31">
        <f t="shared" ref="F7491:V7491" si="1194">SUM(F7492:F7501)</f>
        <v>613000000</v>
      </c>
      <c r="G7491" s="31">
        <f>SUM(G7492:G7501)</f>
        <v>610994000</v>
      </c>
      <c r="H7491" s="31">
        <f t="shared" si="1194"/>
        <v>610994000</v>
      </c>
      <c r="I7491" s="31">
        <f t="shared" si="1194"/>
        <v>0</v>
      </c>
      <c r="J7491" s="31">
        <f t="shared" si="1194"/>
        <v>0</v>
      </c>
      <c r="K7491" s="31">
        <f t="shared" si="1194"/>
        <v>0</v>
      </c>
      <c r="L7491" s="31">
        <f t="shared" si="1194"/>
        <v>0</v>
      </c>
      <c r="M7491" s="31">
        <f t="shared" si="1194"/>
        <v>0</v>
      </c>
      <c r="N7491" s="31">
        <f t="shared" si="1194"/>
        <v>0</v>
      </c>
      <c r="O7491" s="31">
        <f t="shared" si="1194"/>
        <v>0</v>
      </c>
      <c r="P7491" s="31">
        <f t="shared" si="1194"/>
        <v>0</v>
      </c>
      <c r="Q7491" s="31">
        <f t="shared" si="1194"/>
        <v>0</v>
      </c>
      <c r="R7491" s="31">
        <f t="shared" si="1194"/>
        <v>0</v>
      </c>
      <c r="S7491" s="31">
        <f t="shared" si="1194"/>
        <v>0</v>
      </c>
      <c r="T7491" s="31">
        <f t="shared" si="1194"/>
        <v>0</v>
      </c>
      <c r="U7491" s="31">
        <f t="shared" si="1194"/>
        <v>0</v>
      </c>
      <c r="V7491" s="31">
        <f t="shared" si="1194"/>
        <v>0</v>
      </c>
      <c r="W7491" s="31">
        <f>SUM(O7491:V7491)</f>
        <v>0</v>
      </c>
      <c r="X7491" s="31">
        <f>SUM(X7492:X7501)</f>
        <v>0</v>
      </c>
      <c r="Y7491" s="31">
        <f>H7491+I7491+J7491+K7491+L7491+M7491+N7491+W7491+X7491</f>
        <v>610994000</v>
      </c>
      <c r="Z7491" s="31">
        <f t="shared" ref="Z7491:AK7491" si="1195">SUM(Z7492:Z7501)</f>
        <v>0</v>
      </c>
      <c r="AA7491" s="31">
        <f t="shared" si="1195"/>
        <v>0</v>
      </c>
      <c r="AB7491" s="31">
        <f t="shared" si="1195"/>
        <v>0</v>
      </c>
      <c r="AC7491" s="31">
        <f t="shared" si="1195"/>
        <v>0</v>
      </c>
      <c r="AD7491" s="31">
        <f t="shared" si="1195"/>
        <v>0</v>
      </c>
      <c r="AE7491" s="31">
        <f t="shared" si="1195"/>
        <v>0</v>
      </c>
      <c r="AF7491" s="31">
        <f t="shared" si="1195"/>
        <v>0</v>
      </c>
      <c r="AG7491" s="31">
        <f t="shared" si="1195"/>
        <v>0</v>
      </c>
      <c r="AH7491" s="31">
        <f t="shared" si="1195"/>
        <v>0</v>
      </c>
      <c r="AI7491" s="31">
        <f t="shared" si="1195"/>
        <v>0</v>
      </c>
      <c r="AJ7491" s="31">
        <f t="shared" si="1195"/>
        <v>0</v>
      </c>
      <c r="AK7491" s="31">
        <f t="shared" si="1195"/>
        <v>0</v>
      </c>
      <c r="AL7491" s="31">
        <f>SUM(AD7491:AK7491)</f>
        <v>0</v>
      </c>
      <c r="AM7491" s="31">
        <f>SUM(AM7492:AM7501)</f>
        <v>0</v>
      </c>
      <c r="AN7491" s="31">
        <f>SUM(AN7492:AN7501)</f>
        <v>0</v>
      </c>
      <c r="AO7491" s="31">
        <f>Z7491+AA7491+AB7491+AC7491+AL7491+AM7491+AN7491</f>
        <v>0</v>
      </c>
      <c r="AP7491" s="32">
        <f>E7491+Y7491-AO7491</f>
        <v>4677013000</v>
      </c>
      <c r="AQ7491" s="32"/>
      <c r="AR7491" s="28"/>
      <c r="AS7491" s="29">
        <f>E7491+H7491+I7491+J7491+K7491+L7491+M7491+N7491+W7491+X7491-Z7491-AB7491-AL7491-AC7491-AM7491-AN7491</f>
        <v>4677013000</v>
      </c>
      <c r="AT7491" s="29">
        <f>AP7491-AS7491</f>
        <v>0</v>
      </c>
      <c r="AU7491" s="29">
        <f>E7491</f>
        <v>4066019000</v>
      </c>
      <c r="AV7491" s="86">
        <f>AS7491-AU7491</f>
        <v>610994000</v>
      </c>
      <c r="AW7491" s="86">
        <f>Y7491-AO7491</f>
        <v>610994000</v>
      </c>
      <c r="AX7491" s="86">
        <f>AV7491-AW7491</f>
        <v>0</v>
      </c>
      <c r="AY7491" s="86"/>
      <c r="AZ7491" s="398"/>
      <c r="BA7491" s="86"/>
      <c r="BB7491" s="86"/>
      <c r="BC7491" s="86"/>
      <c r="BD7491" s="86"/>
      <c r="BE7491" s="86"/>
      <c r="BF7491" s="86"/>
      <c r="BG7491" s="86"/>
      <c r="BH7491" s="86"/>
      <c r="BI7491" s="86"/>
      <c r="BJ7491" s="86"/>
      <c r="BK7491" s="86"/>
      <c r="BL7491" s="86"/>
      <c r="BM7491" s="86"/>
      <c r="BN7491" s="86"/>
      <c r="BO7491" s="86"/>
      <c r="BP7491" s="86"/>
      <c r="BQ7491" s="86"/>
      <c r="BR7491" s="86"/>
      <c r="BS7491" s="86"/>
      <c r="BT7491" s="86"/>
      <c r="BU7491" s="86"/>
      <c r="BV7491" s="86"/>
      <c r="BW7491" s="86"/>
      <c r="BX7491" s="86"/>
      <c r="BY7491" s="86"/>
      <c r="BZ7491" s="86"/>
      <c r="CA7491" s="86"/>
      <c r="CB7491" s="86"/>
      <c r="CC7491" s="86"/>
      <c r="CD7491" s="86"/>
      <c r="CE7491" s="86"/>
      <c r="CF7491" s="86"/>
      <c r="CG7491" s="86"/>
      <c r="CH7491" s="86"/>
      <c r="CI7491" s="86"/>
      <c r="CJ7491" s="86"/>
      <c r="CK7491" s="86"/>
      <c r="CL7491" s="86"/>
      <c r="CM7491" s="86"/>
      <c r="CN7491" s="86"/>
      <c r="CO7491" s="86"/>
      <c r="CP7491" s="86"/>
      <c r="CQ7491" s="86"/>
      <c r="CR7491" s="86"/>
      <c r="CS7491" s="86"/>
      <c r="CT7491" s="86"/>
      <c r="CU7491" s="86"/>
      <c r="CV7491" s="86"/>
      <c r="CW7491" s="86"/>
      <c r="CX7491" s="86"/>
      <c r="CY7491" s="86"/>
      <c r="CZ7491" s="86"/>
      <c r="DA7491" s="86"/>
      <c r="DB7491" s="86"/>
      <c r="DC7491" s="86"/>
      <c r="DD7491" s="86"/>
      <c r="DE7491" s="86"/>
      <c r="DF7491" s="86"/>
      <c r="DG7491" s="86"/>
      <c r="DH7491" s="86"/>
      <c r="DI7491" s="86"/>
      <c r="DJ7491" s="86"/>
      <c r="DK7491" s="86"/>
      <c r="DL7491" s="86"/>
      <c r="DM7491" s="86"/>
      <c r="DN7491" s="86"/>
      <c r="DO7491" s="86"/>
      <c r="DP7491" s="86"/>
      <c r="DQ7491" s="86"/>
      <c r="DR7491" s="86"/>
      <c r="DS7491" s="86"/>
      <c r="DT7491" s="86"/>
      <c r="DU7491" s="86"/>
      <c r="DV7491" s="86"/>
      <c r="DW7491" s="86"/>
      <c r="DX7491" s="86"/>
      <c r="DY7491" s="86"/>
      <c r="DZ7491" s="86"/>
      <c r="EA7491" s="86"/>
      <c r="EB7491" s="86"/>
      <c r="EC7491" s="86"/>
      <c r="ED7491" s="86"/>
      <c r="EE7491" s="86"/>
      <c r="EF7491" s="86"/>
      <c r="EG7491" s="86"/>
      <c r="EH7491" s="86"/>
      <c r="EI7491" s="86"/>
      <c r="EJ7491" s="86"/>
      <c r="EK7491" s="86"/>
      <c r="EL7491" s="86"/>
      <c r="EM7491" s="86"/>
      <c r="EN7491" s="86"/>
      <c r="EO7491" s="86"/>
      <c r="EP7491" s="86"/>
      <c r="EQ7491" s="86"/>
      <c r="ER7491" s="86"/>
      <c r="ES7491" s="86"/>
      <c r="ET7491" s="86"/>
      <c r="EU7491" s="86"/>
      <c r="EV7491" s="86"/>
      <c r="EW7491" s="86"/>
      <c r="EX7491" s="86"/>
      <c r="EY7491" s="86"/>
      <c r="EZ7491" s="86"/>
      <c r="FA7491" s="86"/>
      <c r="FB7491" s="86"/>
      <c r="FC7491" s="86"/>
      <c r="FD7491" s="86"/>
      <c r="FE7491" s="86"/>
      <c r="FF7491" s="86"/>
      <c r="FG7491" s="86"/>
      <c r="FH7491" s="86"/>
      <c r="FI7491" s="86"/>
      <c r="FJ7491" s="86"/>
      <c r="FK7491" s="86"/>
      <c r="FL7491" s="86"/>
      <c r="FM7491" s="86"/>
      <c r="FN7491" s="86"/>
      <c r="FO7491" s="86"/>
      <c r="FP7491" s="86"/>
      <c r="FQ7491" s="86"/>
      <c r="FR7491" s="86"/>
      <c r="FS7491" s="86"/>
      <c r="FT7491" s="86"/>
      <c r="FU7491" s="86"/>
      <c r="FV7491" s="86"/>
      <c r="FW7491" s="86"/>
      <c r="FX7491" s="86"/>
      <c r="FY7491" s="86"/>
      <c r="FZ7491" s="86"/>
      <c r="GA7491" s="86"/>
      <c r="GB7491" s="86"/>
      <c r="GC7491" s="86"/>
      <c r="GD7491" s="86"/>
      <c r="GE7491" s="86"/>
      <c r="GF7491" s="86"/>
      <c r="GG7491" s="86"/>
      <c r="GH7491" s="86"/>
      <c r="GI7491" s="86"/>
      <c r="GJ7491" s="86"/>
      <c r="GK7491" s="86"/>
      <c r="GL7491" s="86"/>
      <c r="GM7491" s="86"/>
      <c r="GN7491" s="86"/>
      <c r="GO7491" s="86"/>
      <c r="GP7491" s="86"/>
      <c r="GQ7491" s="86"/>
      <c r="GR7491" s="86"/>
      <c r="GS7491" s="86"/>
      <c r="GT7491" s="86"/>
      <c r="GU7491" s="86"/>
      <c r="GV7491" s="86"/>
      <c r="GW7491" s="86"/>
      <c r="GX7491" s="86"/>
      <c r="GY7491" s="86"/>
      <c r="GZ7491" s="86"/>
      <c r="HA7491" s="86"/>
      <c r="HB7491" s="86"/>
      <c r="HC7491" s="86"/>
      <c r="HD7491" s="86"/>
      <c r="HE7491" s="86"/>
      <c r="HF7491" s="86"/>
      <c r="HG7491" s="86"/>
      <c r="HH7491" s="86"/>
      <c r="HI7491" s="86"/>
      <c r="HJ7491" s="86"/>
      <c r="HK7491" s="86"/>
      <c r="HL7491" s="86"/>
      <c r="HM7491" s="86"/>
      <c r="HN7491" s="86"/>
      <c r="HO7491" s="86"/>
      <c r="HP7491" s="86"/>
      <c r="HQ7491" s="86"/>
      <c r="HR7491" s="86"/>
      <c r="HS7491" s="86"/>
      <c r="HT7491" s="86"/>
      <c r="HU7491" s="86"/>
      <c r="HV7491" s="86"/>
      <c r="HW7491" s="86"/>
      <c r="HX7491" s="86"/>
      <c r="HY7491" s="86"/>
      <c r="HZ7491" s="86"/>
      <c r="IA7491" s="86"/>
      <c r="IB7491" s="86"/>
      <c r="IC7491" s="86"/>
      <c r="ID7491" s="86"/>
      <c r="IE7491" s="86"/>
      <c r="IF7491" s="86"/>
      <c r="IG7491" s="86"/>
      <c r="IH7491" s="86"/>
      <c r="II7491" s="86"/>
      <c r="IJ7491" s="86"/>
      <c r="IK7491" s="86"/>
      <c r="IL7491" s="86"/>
      <c r="IM7491" s="86"/>
      <c r="IN7491" s="86"/>
      <c r="IO7491" s="86"/>
      <c r="IP7491" s="86"/>
      <c r="IQ7491" s="86"/>
      <c r="IR7491" s="86"/>
      <c r="IS7491" s="86"/>
      <c r="IT7491" s="86"/>
      <c r="IU7491" s="86"/>
      <c r="IV7491" s="86"/>
    </row>
    <row r="7492" spans="1:256" s="402" customFormat="1">
      <c r="A7492" s="10"/>
      <c r="B7492" s="8"/>
      <c r="C7492" s="8"/>
      <c r="D7492" s="244"/>
      <c r="E7492" s="266"/>
      <c r="F7492" s="261"/>
      <c r="G7492" s="71"/>
      <c r="H7492" s="283"/>
      <c r="I7492" s="33"/>
      <c r="J7492" s="33"/>
      <c r="K7492" s="33"/>
      <c r="L7492" s="33"/>
      <c r="M7492" s="33"/>
      <c r="N7492" s="33"/>
      <c r="O7492" s="33"/>
      <c r="P7492" s="33"/>
      <c r="Q7492" s="33"/>
      <c r="R7492" s="33"/>
      <c r="S7492" s="33"/>
      <c r="T7492" s="33"/>
      <c r="U7492" s="33"/>
      <c r="V7492" s="33"/>
      <c r="W7492" s="33"/>
      <c r="X7492" s="282"/>
      <c r="Y7492" s="69"/>
      <c r="Z7492" s="73"/>
      <c r="AA7492" s="73"/>
      <c r="AB7492" s="69"/>
      <c r="AC7492" s="69"/>
      <c r="AD7492" s="69"/>
      <c r="AE7492" s="69"/>
      <c r="AF7492" s="69"/>
      <c r="AG7492" s="69"/>
      <c r="AH7492" s="69"/>
      <c r="AI7492" s="69"/>
      <c r="AJ7492" s="69"/>
      <c r="AK7492" s="69"/>
      <c r="AL7492" s="69"/>
      <c r="AM7492" s="69"/>
      <c r="AN7492" s="69"/>
      <c r="AO7492" s="69"/>
      <c r="AP7492" s="70"/>
      <c r="AQ7492" s="70"/>
      <c r="AR7492" s="76"/>
      <c r="AS7492" s="60"/>
      <c r="AT7492" s="60"/>
      <c r="AU7492" s="60"/>
      <c r="AV7492" s="21"/>
      <c r="AW7492" s="21"/>
      <c r="AX7492" s="21"/>
      <c r="AY7492" s="21"/>
      <c r="AZ7492" s="21"/>
      <c r="BA7492" s="21"/>
      <c r="BB7492" s="21"/>
      <c r="BC7492" s="21"/>
      <c r="BD7492" s="21"/>
      <c r="BE7492" s="21"/>
      <c r="BF7492" s="21"/>
      <c r="BG7492" s="21"/>
      <c r="BH7492" s="21"/>
      <c r="BI7492" s="21"/>
      <c r="BJ7492" s="21"/>
      <c r="BK7492" s="21"/>
      <c r="BL7492" s="21"/>
      <c r="BM7492" s="21"/>
      <c r="BN7492" s="21"/>
      <c r="BO7492" s="21"/>
      <c r="BP7492" s="21"/>
      <c r="BQ7492" s="21"/>
      <c r="BR7492" s="21"/>
      <c r="BS7492" s="21"/>
      <c r="BT7492" s="21"/>
      <c r="BU7492" s="21"/>
      <c r="BV7492" s="21"/>
      <c r="BW7492" s="21"/>
      <c r="BX7492" s="21"/>
      <c r="BY7492" s="21"/>
      <c r="BZ7492" s="21"/>
      <c r="CA7492" s="21"/>
      <c r="CB7492" s="21"/>
      <c r="CC7492" s="21"/>
      <c r="CD7492" s="21"/>
      <c r="CE7492" s="21"/>
      <c r="CF7492" s="21"/>
      <c r="CG7492" s="21"/>
      <c r="CH7492" s="21"/>
      <c r="CI7492" s="21"/>
      <c r="CJ7492" s="21"/>
      <c r="CK7492" s="21"/>
      <c r="CL7492" s="21"/>
      <c r="CM7492" s="21"/>
      <c r="CN7492" s="21"/>
      <c r="CO7492" s="21"/>
      <c r="CP7492" s="21"/>
      <c r="CQ7492" s="21"/>
      <c r="CR7492" s="21"/>
      <c r="CS7492" s="21"/>
      <c r="CT7492" s="21"/>
      <c r="CU7492" s="21"/>
      <c r="CV7492" s="21"/>
      <c r="CW7492" s="21"/>
      <c r="CX7492" s="21"/>
      <c r="CY7492" s="21"/>
      <c r="CZ7492" s="21"/>
      <c r="DA7492" s="21"/>
      <c r="DB7492" s="21"/>
      <c r="DC7492" s="21"/>
      <c r="DD7492" s="21"/>
      <c r="DE7492" s="21"/>
      <c r="DF7492" s="21"/>
      <c r="DG7492" s="21"/>
      <c r="DH7492" s="21"/>
      <c r="DI7492" s="21"/>
      <c r="DJ7492" s="21"/>
      <c r="DK7492" s="21"/>
      <c r="DL7492" s="21"/>
      <c r="DM7492" s="21"/>
      <c r="DN7492" s="21"/>
      <c r="DO7492" s="21"/>
      <c r="DP7492" s="21"/>
      <c r="DQ7492" s="21"/>
      <c r="DR7492" s="21"/>
      <c r="DS7492" s="21"/>
      <c r="DT7492" s="21"/>
      <c r="DU7492" s="21"/>
      <c r="DV7492" s="21"/>
      <c r="DW7492" s="21"/>
      <c r="DX7492" s="21"/>
      <c r="DY7492" s="21"/>
      <c r="DZ7492" s="21"/>
      <c r="EA7492" s="21"/>
      <c r="EB7492" s="21"/>
      <c r="EC7492" s="21"/>
      <c r="ED7492" s="21"/>
      <c r="EE7492" s="21"/>
      <c r="EF7492" s="21"/>
      <c r="EG7492" s="21"/>
      <c r="EH7492" s="21"/>
      <c r="EI7492" s="21"/>
      <c r="EJ7492" s="21"/>
      <c r="EK7492" s="21"/>
      <c r="EL7492" s="21"/>
      <c r="EM7492" s="21"/>
      <c r="EN7492" s="21"/>
      <c r="EO7492" s="21"/>
      <c r="EP7492" s="21"/>
      <c r="EQ7492" s="21"/>
      <c r="ER7492" s="21"/>
      <c r="ES7492" s="21"/>
      <c r="ET7492" s="21"/>
      <c r="EU7492" s="21"/>
      <c r="EV7492" s="21"/>
      <c r="EW7492" s="21"/>
      <c r="EX7492" s="21"/>
      <c r="EY7492" s="21"/>
      <c r="EZ7492" s="21"/>
      <c r="FA7492" s="21"/>
      <c r="FB7492" s="21"/>
      <c r="FC7492" s="21"/>
      <c r="FD7492" s="21"/>
      <c r="FE7492" s="21"/>
      <c r="FF7492" s="21"/>
      <c r="FG7492" s="21"/>
      <c r="FH7492" s="21"/>
      <c r="FI7492" s="21"/>
      <c r="FJ7492" s="21"/>
      <c r="FK7492" s="21"/>
      <c r="FL7492" s="21"/>
      <c r="FM7492" s="21"/>
      <c r="FN7492" s="21"/>
      <c r="FO7492" s="21"/>
      <c r="FP7492" s="21"/>
      <c r="FQ7492" s="21"/>
      <c r="FR7492" s="21"/>
      <c r="FS7492" s="21"/>
      <c r="FT7492" s="21"/>
      <c r="FU7492" s="21"/>
      <c r="FV7492" s="21"/>
      <c r="FW7492" s="21"/>
      <c r="FX7492" s="21"/>
      <c r="FY7492" s="21"/>
      <c r="FZ7492" s="21"/>
      <c r="GA7492" s="21"/>
      <c r="GB7492" s="21"/>
      <c r="GC7492" s="21"/>
      <c r="GD7492" s="21"/>
      <c r="GE7492" s="21"/>
      <c r="GF7492" s="21"/>
      <c r="GG7492" s="21"/>
      <c r="GH7492" s="21"/>
      <c r="GI7492" s="21"/>
      <c r="GJ7492" s="21"/>
      <c r="GK7492" s="21"/>
      <c r="GL7492" s="21"/>
      <c r="GM7492" s="21"/>
      <c r="GN7492" s="21"/>
      <c r="GO7492" s="21"/>
      <c r="GP7492" s="21"/>
      <c r="GQ7492" s="21"/>
      <c r="GR7492" s="21"/>
      <c r="GS7492" s="21"/>
      <c r="GT7492" s="21"/>
      <c r="GU7492" s="21"/>
      <c r="GV7492" s="21"/>
      <c r="GW7492" s="21"/>
      <c r="GX7492" s="21"/>
      <c r="GY7492" s="21"/>
      <c r="GZ7492" s="21"/>
      <c r="HA7492" s="21"/>
      <c r="HB7492" s="21"/>
      <c r="HC7492" s="21"/>
      <c r="HD7492" s="21"/>
      <c r="HE7492" s="21"/>
      <c r="HF7492" s="21"/>
      <c r="HG7492" s="21"/>
      <c r="HH7492" s="21"/>
      <c r="HI7492" s="21"/>
      <c r="HJ7492" s="21"/>
      <c r="HK7492" s="21"/>
      <c r="HL7492" s="21"/>
      <c r="HM7492" s="21"/>
      <c r="HN7492" s="21"/>
      <c r="HO7492" s="21"/>
      <c r="HP7492" s="21"/>
      <c r="HQ7492" s="21"/>
      <c r="HR7492" s="21"/>
      <c r="HS7492" s="21"/>
      <c r="HT7492" s="21"/>
      <c r="HU7492" s="21"/>
      <c r="HV7492" s="21"/>
      <c r="HW7492" s="21"/>
      <c r="HX7492" s="21"/>
      <c r="HY7492" s="21"/>
      <c r="HZ7492" s="21"/>
      <c r="IA7492" s="21"/>
      <c r="IB7492" s="21"/>
      <c r="IC7492" s="21"/>
      <c r="ID7492" s="21"/>
      <c r="IE7492" s="21"/>
      <c r="IF7492" s="21"/>
      <c r="IG7492" s="21"/>
      <c r="IH7492" s="21"/>
      <c r="II7492" s="21"/>
      <c r="IJ7492" s="21"/>
      <c r="IK7492" s="21"/>
      <c r="IL7492" s="21"/>
      <c r="IM7492" s="21"/>
      <c r="IN7492" s="21"/>
      <c r="IO7492" s="21"/>
      <c r="IP7492" s="21"/>
      <c r="IQ7492" s="21"/>
      <c r="IR7492" s="21"/>
      <c r="IS7492" s="21"/>
      <c r="IT7492" s="21"/>
      <c r="IU7492" s="21"/>
      <c r="IV7492" s="21"/>
    </row>
    <row r="7493" spans="1:256" s="480" customFormat="1">
      <c r="A7493" s="10"/>
      <c r="B7493" s="8"/>
      <c r="C7493" s="8"/>
      <c r="D7493" s="244"/>
      <c r="E7493" s="456"/>
      <c r="F7493" s="261"/>
      <c r="G7493" s="71"/>
      <c r="H7493" s="283"/>
      <c r="I7493" s="33"/>
      <c r="J7493" s="33"/>
      <c r="K7493" s="33"/>
      <c r="L7493" s="33"/>
      <c r="M7493" s="33"/>
      <c r="N7493" s="33"/>
      <c r="O7493" s="33"/>
      <c r="P7493" s="33"/>
      <c r="Q7493" s="33"/>
      <c r="R7493" s="33"/>
      <c r="S7493" s="33"/>
      <c r="T7493" s="33"/>
      <c r="U7493" s="33"/>
      <c r="V7493" s="33"/>
      <c r="W7493" s="33"/>
      <c r="X7493" s="282"/>
      <c r="Y7493" s="69"/>
      <c r="Z7493" s="73"/>
      <c r="AA7493" s="73"/>
      <c r="AB7493" s="69"/>
      <c r="AC7493" s="69"/>
      <c r="AD7493" s="69"/>
      <c r="AE7493" s="69"/>
      <c r="AF7493" s="69"/>
      <c r="AG7493" s="69"/>
      <c r="AH7493" s="69"/>
      <c r="AI7493" s="69"/>
      <c r="AJ7493" s="69"/>
      <c r="AK7493" s="69"/>
      <c r="AL7493" s="69"/>
      <c r="AM7493" s="69"/>
      <c r="AN7493" s="69"/>
      <c r="AO7493" s="69"/>
      <c r="AP7493" s="70"/>
      <c r="AQ7493" s="70"/>
      <c r="AR7493" s="76"/>
      <c r="AS7493" s="60"/>
      <c r="AT7493" s="60"/>
      <c r="AU7493" s="60"/>
      <c r="AV7493" s="21"/>
      <c r="AW7493" s="21"/>
      <c r="AX7493" s="21"/>
      <c r="AY7493" s="21"/>
      <c r="AZ7493" s="21"/>
      <c r="BA7493" s="21"/>
      <c r="BB7493" s="21"/>
      <c r="BC7493" s="21"/>
      <c r="BD7493" s="21"/>
      <c r="BE7493" s="21"/>
      <c r="BF7493" s="21"/>
      <c r="BG7493" s="21"/>
      <c r="BH7493" s="21"/>
      <c r="BI7493" s="21"/>
      <c r="BJ7493" s="21"/>
      <c r="BK7493" s="21"/>
      <c r="BL7493" s="21"/>
      <c r="BM7493" s="21"/>
      <c r="BN7493" s="21"/>
      <c r="BO7493" s="21"/>
      <c r="BP7493" s="21"/>
      <c r="BQ7493" s="21"/>
      <c r="BR7493" s="21"/>
      <c r="BS7493" s="21"/>
      <c r="BT7493" s="21"/>
      <c r="BU7493" s="21"/>
      <c r="BV7493" s="21"/>
      <c r="BW7493" s="21"/>
      <c r="BX7493" s="21"/>
      <c r="BY7493" s="21"/>
      <c r="BZ7493" s="21"/>
      <c r="CA7493" s="21"/>
      <c r="CB7493" s="21"/>
      <c r="CC7493" s="21"/>
      <c r="CD7493" s="21"/>
      <c r="CE7493" s="21"/>
      <c r="CF7493" s="21"/>
      <c r="CG7493" s="21"/>
      <c r="CH7493" s="21"/>
      <c r="CI7493" s="21"/>
      <c r="CJ7493" s="21"/>
      <c r="CK7493" s="21"/>
      <c r="CL7493" s="21"/>
      <c r="CM7493" s="21"/>
      <c r="CN7493" s="21"/>
      <c r="CO7493" s="21"/>
      <c r="CP7493" s="21"/>
      <c r="CQ7493" s="21"/>
      <c r="CR7493" s="21"/>
      <c r="CS7493" s="21"/>
      <c r="CT7493" s="21"/>
      <c r="CU7493" s="21"/>
      <c r="CV7493" s="21"/>
      <c r="CW7493" s="21"/>
      <c r="CX7493" s="21"/>
      <c r="CY7493" s="21"/>
      <c r="CZ7493" s="21"/>
      <c r="DA7493" s="21"/>
      <c r="DB7493" s="21"/>
      <c r="DC7493" s="21"/>
      <c r="DD7493" s="21"/>
      <c r="DE7493" s="21"/>
      <c r="DF7493" s="21"/>
      <c r="DG7493" s="21"/>
      <c r="DH7493" s="21"/>
      <c r="DI7493" s="21"/>
      <c r="DJ7493" s="21"/>
      <c r="DK7493" s="21"/>
      <c r="DL7493" s="21"/>
      <c r="DM7493" s="21"/>
      <c r="DN7493" s="21"/>
      <c r="DO7493" s="21"/>
      <c r="DP7493" s="21"/>
      <c r="DQ7493" s="21"/>
      <c r="DR7493" s="21"/>
      <c r="DS7493" s="21"/>
      <c r="DT7493" s="21"/>
      <c r="DU7493" s="21"/>
      <c r="DV7493" s="21"/>
      <c r="DW7493" s="21"/>
      <c r="DX7493" s="21"/>
      <c r="DY7493" s="21"/>
      <c r="DZ7493" s="21"/>
      <c r="EA7493" s="21"/>
      <c r="EB7493" s="21"/>
      <c r="EC7493" s="21"/>
      <c r="ED7493" s="21"/>
      <c r="EE7493" s="21"/>
      <c r="EF7493" s="21"/>
      <c r="EG7493" s="21"/>
      <c r="EH7493" s="21"/>
      <c r="EI7493" s="21"/>
      <c r="EJ7493" s="21"/>
      <c r="EK7493" s="21"/>
      <c r="EL7493" s="21"/>
      <c r="EM7493" s="21"/>
      <c r="EN7493" s="21"/>
      <c r="EO7493" s="21"/>
      <c r="EP7493" s="21"/>
      <c r="EQ7493" s="21"/>
      <c r="ER7493" s="21"/>
      <c r="ES7493" s="21"/>
      <c r="ET7493" s="21"/>
      <c r="EU7493" s="21"/>
      <c r="EV7493" s="21"/>
      <c r="EW7493" s="21"/>
      <c r="EX7493" s="21"/>
      <c r="EY7493" s="21"/>
      <c r="EZ7493" s="21"/>
      <c r="FA7493" s="21"/>
      <c r="FB7493" s="21"/>
      <c r="FC7493" s="21"/>
      <c r="FD7493" s="21"/>
      <c r="FE7493" s="21"/>
      <c r="FF7493" s="21"/>
      <c r="FG7493" s="21"/>
      <c r="FH7493" s="21"/>
      <c r="FI7493" s="21"/>
      <c r="FJ7493" s="21"/>
      <c r="FK7493" s="21"/>
      <c r="FL7493" s="21"/>
      <c r="FM7493" s="21"/>
      <c r="FN7493" s="21"/>
      <c r="FO7493" s="21"/>
      <c r="FP7493" s="21"/>
      <c r="FQ7493" s="21"/>
      <c r="FR7493" s="21"/>
      <c r="FS7493" s="21"/>
      <c r="FT7493" s="21"/>
      <c r="FU7493" s="21"/>
      <c r="FV7493" s="21"/>
      <c r="FW7493" s="21"/>
      <c r="FX7493" s="21"/>
      <c r="FY7493" s="21"/>
      <c r="FZ7493" s="21"/>
      <c r="GA7493" s="21"/>
      <c r="GB7493" s="21"/>
      <c r="GC7493" s="21"/>
      <c r="GD7493" s="21"/>
      <c r="GE7493" s="21"/>
      <c r="GF7493" s="21"/>
      <c r="GG7493" s="21"/>
      <c r="GH7493" s="21"/>
      <c r="GI7493" s="21"/>
      <c r="GJ7493" s="21"/>
      <c r="GK7493" s="21"/>
      <c r="GL7493" s="21"/>
      <c r="GM7493" s="21"/>
      <c r="GN7493" s="21"/>
      <c r="GO7493" s="21"/>
      <c r="GP7493" s="21"/>
      <c r="GQ7493" s="21"/>
      <c r="GR7493" s="21"/>
      <c r="GS7493" s="21"/>
      <c r="GT7493" s="21"/>
      <c r="GU7493" s="21"/>
      <c r="GV7493" s="21"/>
      <c r="GW7493" s="21"/>
      <c r="GX7493" s="21"/>
      <c r="GY7493" s="21"/>
      <c r="GZ7493" s="21"/>
      <c r="HA7493" s="21"/>
      <c r="HB7493" s="21"/>
      <c r="HC7493" s="21"/>
      <c r="HD7493" s="21"/>
      <c r="HE7493" s="21"/>
      <c r="HF7493" s="21"/>
      <c r="HG7493" s="21"/>
      <c r="HH7493" s="21"/>
      <c r="HI7493" s="21"/>
      <c r="HJ7493" s="21"/>
      <c r="HK7493" s="21"/>
      <c r="HL7493" s="21"/>
      <c r="HM7493" s="21"/>
      <c r="HN7493" s="21"/>
      <c r="HO7493" s="21"/>
      <c r="HP7493" s="21"/>
      <c r="HQ7493" s="21"/>
      <c r="HR7493" s="21"/>
      <c r="HS7493" s="21"/>
      <c r="HT7493" s="21"/>
      <c r="HU7493" s="21"/>
      <c r="HV7493" s="21"/>
      <c r="HW7493" s="21"/>
      <c r="HX7493" s="21"/>
      <c r="HY7493" s="21"/>
      <c r="HZ7493" s="21"/>
      <c r="IA7493" s="21"/>
      <c r="IB7493" s="21"/>
      <c r="IC7493" s="21"/>
      <c r="ID7493" s="21"/>
      <c r="IE7493" s="21"/>
      <c r="IF7493" s="21"/>
      <c r="IG7493" s="21"/>
      <c r="IH7493" s="21"/>
      <c r="II7493" s="21"/>
      <c r="IJ7493" s="21"/>
      <c r="IK7493" s="21"/>
      <c r="IL7493" s="21"/>
      <c r="IM7493" s="21"/>
      <c r="IN7493" s="21"/>
      <c r="IO7493" s="21"/>
      <c r="IP7493" s="21"/>
      <c r="IQ7493" s="21"/>
      <c r="IR7493" s="21"/>
      <c r="IS7493" s="21"/>
      <c r="IT7493" s="21"/>
      <c r="IU7493" s="21"/>
      <c r="IV7493" s="21"/>
    </row>
    <row r="7494" spans="1:256" s="480" customFormat="1">
      <c r="A7494" s="10"/>
      <c r="B7494" s="8"/>
      <c r="C7494" s="83">
        <v>265</v>
      </c>
      <c r="D7494" s="375" t="s">
        <v>171</v>
      </c>
      <c r="E7494" s="456"/>
      <c r="F7494" s="261"/>
      <c r="G7494" s="71"/>
      <c r="H7494" s="283"/>
      <c r="I7494" s="33"/>
      <c r="J7494" s="33"/>
      <c r="K7494" s="33"/>
      <c r="L7494" s="33"/>
      <c r="M7494" s="33"/>
      <c r="N7494" s="33"/>
      <c r="O7494" s="33"/>
      <c r="P7494" s="33"/>
      <c r="Q7494" s="33"/>
      <c r="R7494" s="33"/>
      <c r="S7494" s="33"/>
      <c r="T7494" s="33"/>
      <c r="U7494" s="33"/>
      <c r="V7494" s="33"/>
      <c r="W7494" s="33"/>
      <c r="X7494" s="282"/>
      <c r="Y7494" s="69"/>
      <c r="Z7494" s="73"/>
      <c r="AA7494" s="73"/>
      <c r="AB7494" s="69"/>
      <c r="AC7494" s="69"/>
      <c r="AD7494" s="69"/>
      <c r="AE7494" s="69"/>
      <c r="AF7494" s="69"/>
      <c r="AG7494" s="69"/>
      <c r="AH7494" s="69"/>
      <c r="AI7494" s="69"/>
      <c r="AJ7494" s="69"/>
      <c r="AK7494" s="69"/>
      <c r="AL7494" s="69"/>
      <c r="AM7494" s="69"/>
      <c r="AN7494" s="69"/>
      <c r="AO7494" s="69"/>
      <c r="AP7494" s="70"/>
      <c r="AQ7494" s="70"/>
      <c r="AR7494" s="76"/>
      <c r="AS7494" s="60"/>
      <c r="AT7494" s="60"/>
      <c r="AU7494" s="60"/>
      <c r="AV7494" s="21"/>
      <c r="AW7494" s="21"/>
      <c r="AX7494" s="21"/>
      <c r="AY7494" s="21"/>
      <c r="AZ7494" s="21"/>
      <c r="BA7494" s="21"/>
      <c r="BB7494" s="21"/>
      <c r="BC7494" s="21"/>
      <c r="BD7494" s="21"/>
      <c r="BE7494" s="21"/>
      <c r="BF7494" s="21"/>
      <c r="BG7494" s="21"/>
      <c r="BH7494" s="21"/>
      <c r="BI7494" s="21"/>
      <c r="BJ7494" s="21"/>
      <c r="BK7494" s="21"/>
      <c r="BL7494" s="21"/>
      <c r="BM7494" s="21"/>
      <c r="BN7494" s="21"/>
      <c r="BO7494" s="21"/>
      <c r="BP7494" s="21"/>
      <c r="BQ7494" s="21"/>
      <c r="BR7494" s="21"/>
      <c r="BS7494" s="21"/>
      <c r="BT7494" s="21"/>
      <c r="BU7494" s="21"/>
      <c r="BV7494" s="21"/>
      <c r="BW7494" s="21"/>
      <c r="BX7494" s="21"/>
      <c r="BY7494" s="21"/>
      <c r="BZ7494" s="21"/>
      <c r="CA7494" s="21"/>
      <c r="CB7494" s="21"/>
      <c r="CC7494" s="21"/>
      <c r="CD7494" s="21"/>
      <c r="CE7494" s="21"/>
      <c r="CF7494" s="21"/>
      <c r="CG7494" s="21"/>
      <c r="CH7494" s="21"/>
      <c r="CI7494" s="21"/>
      <c r="CJ7494" s="21"/>
      <c r="CK7494" s="21"/>
      <c r="CL7494" s="21"/>
      <c r="CM7494" s="21"/>
      <c r="CN7494" s="21"/>
      <c r="CO7494" s="21"/>
      <c r="CP7494" s="21"/>
      <c r="CQ7494" s="21"/>
      <c r="CR7494" s="21"/>
      <c r="CS7494" s="21"/>
      <c r="CT7494" s="21"/>
      <c r="CU7494" s="21"/>
      <c r="CV7494" s="21"/>
      <c r="CW7494" s="21"/>
      <c r="CX7494" s="21"/>
      <c r="CY7494" s="21"/>
      <c r="CZ7494" s="21"/>
      <c r="DA7494" s="21"/>
      <c r="DB7494" s="21"/>
      <c r="DC7494" s="21"/>
      <c r="DD7494" s="21"/>
      <c r="DE7494" s="21"/>
      <c r="DF7494" s="21"/>
      <c r="DG7494" s="21"/>
      <c r="DH7494" s="21"/>
      <c r="DI7494" s="21"/>
      <c r="DJ7494" s="21"/>
      <c r="DK7494" s="21"/>
      <c r="DL7494" s="21"/>
      <c r="DM7494" s="21"/>
      <c r="DN7494" s="21"/>
      <c r="DO7494" s="21"/>
      <c r="DP7494" s="21"/>
      <c r="DQ7494" s="21"/>
      <c r="DR7494" s="21"/>
      <c r="DS7494" s="21"/>
      <c r="DT7494" s="21"/>
      <c r="DU7494" s="21"/>
      <c r="DV7494" s="21"/>
      <c r="DW7494" s="21"/>
      <c r="DX7494" s="21"/>
      <c r="DY7494" s="21"/>
      <c r="DZ7494" s="21"/>
      <c r="EA7494" s="21"/>
      <c r="EB7494" s="21"/>
      <c r="EC7494" s="21"/>
      <c r="ED7494" s="21"/>
      <c r="EE7494" s="21"/>
      <c r="EF7494" s="21"/>
      <c r="EG7494" s="21"/>
      <c r="EH7494" s="21"/>
      <c r="EI7494" s="21"/>
      <c r="EJ7494" s="21"/>
      <c r="EK7494" s="21"/>
      <c r="EL7494" s="21"/>
      <c r="EM7494" s="21"/>
      <c r="EN7494" s="21"/>
      <c r="EO7494" s="21"/>
      <c r="EP7494" s="21"/>
      <c r="EQ7494" s="21"/>
      <c r="ER7494" s="21"/>
      <c r="ES7494" s="21"/>
      <c r="ET7494" s="21"/>
      <c r="EU7494" s="21"/>
      <c r="EV7494" s="21"/>
      <c r="EW7494" s="21"/>
      <c r="EX7494" s="21"/>
      <c r="EY7494" s="21"/>
      <c r="EZ7494" s="21"/>
      <c r="FA7494" s="21"/>
      <c r="FB7494" s="21"/>
      <c r="FC7494" s="21"/>
      <c r="FD7494" s="21"/>
      <c r="FE7494" s="21"/>
      <c r="FF7494" s="21"/>
      <c r="FG7494" s="21"/>
      <c r="FH7494" s="21"/>
      <c r="FI7494" s="21"/>
      <c r="FJ7494" s="21"/>
      <c r="FK7494" s="21"/>
      <c r="FL7494" s="21"/>
      <c r="FM7494" s="21"/>
      <c r="FN7494" s="21"/>
      <c r="FO7494" s="21"/>
      <c r="FP7494" s="21"/>
      <c r="FQ7494" s="21"/>
      <c r="FR7494" s="21"/>
      <c r="FS7494" s="21"/>
      <c r="FT7494" s="21"/>
      <c r="FU7494" s="21"/>
      <c r="FV7494" s="21"/>
      <c r="FW7494" s="21"/>
      <c r="FX7494" s="21"/>
      <c r="FY7494" s="21"/>
      <c r="FZ7494" s="21"/>
      <c r="GA7494" s="21"/>
      <c r="GB7494" s="21"/>
      <c r="GC7494" s="21"/>
      <c r="GD7494" s="21"/>
      <c r="GE7494" s="21"/>
      <c r="GF7494" s="21"/>
      <c r="GG7494" s="21"/>
      <c r="GH7494" s="21"/>
      <c r="GI7494" s="21"/>
      <c r="GJ7494" s="21"/>
      <c r="GK7494" s="21"/>
      <c r="GL7494" s="21"/>
      <c r="GM7494" s="21"/>
      <c r="GN7494" s="21"/>
      <c r="GO7494" s="21"/>
      <c r="GP7494" s="21"/>
      <c r="GQ7494" s="21"/>
      <c r="GR7494" s="21"/>
      <c r="GS7494" s="21"/>
      <c r="GT7494" s="21"/>
      <c r="GU7494" s="21"/>
      <c r="GV7494" s="21"/>
      <c r="GW7494" s="21"/>
      <c r="GX7494" s="21"/>
      <c r="GY7494" s="21"/>
      <c r="GZ7494" s="21"/>
      <c r="HA7494" s="21"/>
      <c r="HB7494" s="21"/>
      <c r="HC7494" s="21"/>
      <c r="HD7494" s="21"/>
      <c r="HE7494" s="21"/>
      <c r="HF7494" s="21"/>
      <c r="HG7494" s="21"/>
      <c r="HH7494" s="21"/>
      <c r="HI7494" s="21"/>
      <c r="HJ7494" s="21"/>
      <c r="HK7494" s="21"/>
      <c r="HL7494" s="21"/>
      <c r="HM7494" s="21"/>
      <c r="HN7494" s="21"/>
      <c r="HO7494" s="21"/>
      <c r="HP7494" s="21"/>
      <c r="HQ7494" s="21"/>
      <c r="HR7494" s="21"/>
      <c r="HS7494" s="21"/>
      <c r="HT7494" s="21"/>
      <c r="HU7494" s="21"/>
      <c r="HV7494" s="21"/>
      <c r="HW7494" s="21"/>
      <c r="HX7494" s="21"/>
      <c r="HY7494" s="21"/>
      <c r="HZ7494" s="21"/>
      <c r="IA7494" s="21"/>
      <c r="IB7494" s="21"/>
      <c r="IC7494" s="21"/>
      <c r="ID7494" s="21"/>
      <c r="IE7494" s="21"/>
      <c r="IF7494" s="21"/>
      <c r="IG7494" s="21"/>
      <c r="IH7494" s="21"/>
      <c r="II7494" s="21"/>
      <c r="IJ7494" s="21"/>
      <c r="IK7494" s="21"/>
      <c r="IL7494" s="21"/>
      <c r="IM7494" s="21"/>
      <c r="IN7494" s="21"/>
      <c r="IO7494" s="21"/>
      <c r="IP7494" s="21"/>
      <c r="IQ7494" s="21"/>
      <c r="IR7494" s="21"/>
      <c r="IS7494" s="21"/>
      <c r="IT7494" s="21"/>
      <c r="IU7494" s="21"/>
      <c r="IV7494" s="21"/>
    </row>
    <row r="7495" spans="1:256" s="480" customFormat="1">
      <c r="A7495" s="10"/>
      <c r="B7495" s="8"/>
      <c r="C7495" s="8"/>
      <c r="D7495" s="472" t="s">
        <v>300</v>
      </c>
      <c r="E7495" s="456"/>
      <c r="F7495" s="261"/>
      <c r="G7495" s="71"/>
      <c r="H7495" s="283"/>
      <c r="I7495" s="33"/>
      <c r="J7495" s="33"/>
      <c r="K7495" s="33"/>
      <c r="L7495" s="33"/>
      <c r="M7495" s="33"/>
      <c r="N7495" s="33"/>
      <c r="O7495" s="33"/>
      <c r="P7495" s="33"/>
      <c r="Q7495" s="33"/>
      <c r="R7495" s="33"/>
      <c r="S7495" s="33"/>
      <c r="T7495" s="33"/>
      <c r="U7495" s="33"/>
      <c r="V7495" s="33"/>
      <c r="W7495" s="33"/>
      <c r="X7495" s="282"/>
      <c r="Y7495" s="69"/>
      <c r="Z7495" s="73"/>
      <c r="AA7495" s="73"/>
      <c r="AB7495" s="69"/>
      <c r="AC7495" s="69"/>
      <c r="AD7495" s="69"/>
      <c r="AE7495" s="69"/>
      <c r="AF7495" s="69"/>
      <c r="AG7495" s="69"/>
      <c r="AH7495" s="69"/>
      <c r="AI7495" s="69"/>
      <c r="AJ7495" s="69"/>
      <c r="AK7495" s="69"/>
      <c r="AL7495" s="69"/>
      <c r="AM7495" s="69"/>
      <c r="AN7495" s="69"/>
      <c r="AO7495" s="69"/>
      <c r="AP7495" s="70"/>
      <c r="AQ7495" s="70"/>
      <c r="AR7495" s="76"/>
      <c r="AS7495" s="60"/>
      <c r="AT7495" s="60"/>
      <c r="AU7495" s="60"/>
      <c r="AV7495" s="21"/>
      <c r="AW7495" s="21"/>
      <c r="AX7495" s="21"/>
      <c r="AY7495" s="21"/>
      <c r="AZ7495" s="21"/>
      <c r="BA7495" s="21"/>
      <c r="BB7495" s="21"/>
      <c r="BC7495" s="21"/>
      <c r="BD7495" s="21"/>
      <c r="BE7495" s="21"/>
      <c r="BF7495" s="21"/>
      <c r="BG7495" s="21"/>
      <c r="BH7495" s="21"/>
      <c r="BI7495" s="21"/>
      <c r="BJ7495" s="21"/>
      <c r="BK7495" s="21"/>
      <c r="BL7495" s="21"/>
      <c r="BM7495" s="21"/>
      <c r="BN7495" s="21"/>
      <c r="BO7495" s="21"/>
      <c r="BP7495" s="21"/>
      <c r="BQ7495" s="21"/>
      <c r="BR7495" s="21"/>
      <c r="BS7495" s="21"/>
      <c r="BT7495" s="21"/>
      <c r="BU7495" s="21"/>
      <c r="BV7495" s="21"/>
      <c r="BW7495" s="21"/>
      <c r="BX7495" s="21"/>
      <c r="BY7495" s="21"/>
      <c r="BZ7495" s="21"/>
      <c r="CA7495" s="21"/>
      <c r="CB7495" s="21"/>
      <c r="CC7495" s="21"/>
      <c r="CD7495" s="21"/>
      <c r="CE7495" s="21"/>
      <c r="CF7495" s="21"/>
      <c r="CG7495" s="21"/>
      <c r="CH7495" s="21"/>
      <c r="CI7495" s="21"/>
      <c r="CJ7495" s="21"/>
      <c r="CK7495" s="21"/>
      <c r="CL7495" s="21"/>
      <c r="CM7495" s="21"/>
      <c r="CN7495" s="21"/>
      <c r="CO7495" s="21"/>
      <c r="CP7495" s="21"/>
      <c r="CQ7495" s="21"/>
      <c r="CR7495" s="21"/>
      <c r="CS7495" s="21"/>
      <c r="CT7495" s="21"/>
      <c r="CU7495" s="21"/>
      <c r="CV7495" s="21"/>
      <c r="CW7495" s="21"/>
      <c r="CX7495" s="21"/>
      <c r="CY7495" s="21"/>
      <c r="CZ7495" s="21"/>
      <c r="DA7495" s="21"/>
      <c r="DB7495" s="21"/>
      <c r="DC7495" s="21"/>
      <c r="DD7495" s="21"/>
      <c r="DE7495" s="21"/>
      <c r="DF7495" s="21"/>
      <c r="DG7495" s="21"/>
      <c r="DH7495" s="21"/>
      <c r="DI7495" s="21"/>
      <c r="DJ7495" s="21"/>
      <c r="DK7495" s="21"/>
      <c r="DL7495" s="21"/>
      <c r="DM7495" s="21"/>
      <c r="DN7495" s="21"/>
      <c r="DO7495" s="21"/>
      <c r="DP7495" s="21"/>
      <c r="DQ7495" s="21"/>
      <c r="DR7495" s="21"/>
      <c r="DS7495" s="21"/>
      <c r="DT7495" s="21"/>
      <c r="DU7495" s="21"/>
      <c r="DV7495" s="21"/>
      <c r="DW7495" s="21"/>
      <c r="DX7495" s="21"/>
      <c r="DY7495" s="21"/>
      <c r="DZ7495" s="21"/>
      <c r="EA7495" s="21"/>
      <c r="EB7495" s="21"/>
      <c r="EC7495" s="21"/>
      <c r="ED7495" s="21"/>
      <c r="EE7495" s="21"/>
      <c r="EF7495" s="21"/>
      <c r="EG7495" s="21"/>
      <c r="EH7495" s="21"/>
      <c r="EI7495" s="21"/>
      <c r="EJ7495" s="21"/>
      <c r="EK7495" s="21"/>
      <c r="EL7495" s="21"/>
      <c r="EM7495" s="21"/>
      <c r="EN7495" s="21"/>
      <c r="EO7495" s="21"/>
      <c r="EP7495" s="21"/>
      <c r="EQ7495" s="21"/>
      <c r="ER7495" s="21"/>
      <c r="ES7495" s="21"/>
      <c r="ET7495" s="21"/>
      <c r="EU7495" s="21"/>
      <c r="EV7495" s="21"/>
      <c r="EW7495" s="21"/>
      <c r="EX7495" s="21"/>
      <c r="EY7495" s="21"/>
      <c r="EZ7495" s="21"/>
      <c r="FA7495" s="21"/>
      <c r="FB7495" s="21"/>
      <c r="FC7495" s="21"/>
      <c r="FD7495" s="21"/>
      <c r="FE7495" s="21"/>
      <c r="FF7495" s="21"/>
      <c r="FG7495" s="21"/>
      <c r="FH7495" s="21"/>
      <c r="FI7495" s="21"/>
      <c r="FJ7495" s="21"/>
      <c r="FK7495" s="21"/>
      <c r="FL7495" s="21"/>
      <c r="FM7495" s="21"/>
      <c r="FN7495" s="21"/>
      <c r="FO7495" s="21"/>
      <c r="FP7495" s="21"/>
      <c r="FQ7495" s="21"/>
      <c r="FR7495" s="21"/>
      <c r="FS7495" s="21"/>
      <c r="FT7495" s="21"/>
      <c r="FU7495" s="21"/>
      <c r="FV7495" s="21"/>
      <c r="FW7495" s="21"/>
      <c r="FX7495" s="21"/>
      <c r="FY7495" s="21"/>
      <c r="FZ7495" s="21"/>
      <c r="GA7495" s="21"/>
      <c r="GB7495" s="21"/>
      <c r="GC7495" s="21"/>
      <c r="GD7495" s="21"/>
      <c r="GE7495" s="21"/>
      <c r="GF7495" s="21"/>
      <c r="GG7495" s="21"/>
      <c r="GH7495" s="21"/>
      <c r="GI7495" s="21"/>
      <c r="GJ7495" s="21"/>
      <c r="GK7495" s="21"/>
      <c r="GL7495" s="21"/>
      <c r="GM7495" s="21"/>
      <c r="GN7495" s="21"/>
      <c r="GO7495" s="21"/>
      <c r="GP7495" s="21"/>
      <c r="GQ7495" s="21"/>
      <c r="GR7495" s="21"/>
      <c r="GS7495" s="21"/>
      <c r="GT7495" s="21"/>
      <c r="GU7495" s="21"/>
      <c r="GV7495" s="21"/>
      <c r="GW7495" s="21"/>
      <c r="GX7495" s="21"/>
      <c r="GY7495" s="21"/>
      <c r="GZ7495" s="21"/>
      <c r="HA7495" s="21"/>
      <c r="HB7495" s="21"/>
      <c r="HC7495" s="21"/>
      <c r="HD7495" s="21"/>
      <c r="HE7495" s="21"/>
      <c r="HF7495" s="21"/>
      <c r="HG7495" s="21"/>
      <c r="HH7495" s="21"/>
      <c r="HI7495" s="21"/>
      <c r="HJ7495" s="21"/>
      <c r="HK7495" s="21"/>
      <c r="HL7495" s="21"/>
      <c r="HM7495" s="21"/>
      <c r="HN7495" s="21"/>
      <c r="HO7495" s="21"/>
      <c r="HP7495" s="21"/>
      <c r="HQ7495" s="21"/>
      <c r="HR7495" s="21"/>
      <c r="HS7495" s="21"/>
      <c r="HT7495" s="21"/>
      <c r="HU7495" s="21"/>
      <c r="HV7495" s="21"/>
      <c r="HW7495" s="21"/>
      <c r="HX7495" s="21"/>
      <c r="HY7495" s="21"/>
      <c r="HZ7495" s="21"/>
      <c r="IA7495" s="21"/>
      <c r="IB7495" s="21"/>
      <c r="IC7495" s="21"/>
      <c r="ID7495" s="21"/>
      <c r="IE7495" s="21"/>
      <c r="IF7495" s="21"/>
      <c r="IG7495" s="21"/>
      <c r="IH7495" s="21"/>
      <c r="II7495" s="21"/>
      <c r="IJ7495" s="21"/>
      <c r="IK7495" s="21"/>
      <c r="IL7495" s="21"/>
      <c r="IM7495" s="21"/>
      <c r="IN7495" s="21"/>
      <c r="IO7495" s="21"/>
      <c r="IP7495" s="21"/>
      <c r="IQ7495" s="21"/>
      <c r="IR7495" s="21"/>
      <c r="IS7495" s="21"/>
      <c r="IT7495" s="21"/>
      <c r="IU7495" s="21"/>
      <c r="IV7495" s="21"/>
    </row>
    <row r="7496" spans="1:256" s="480" customFormat="1">
      <c r="A7496" s="10"/>
      <c r="B7496" s="8"/>
      <c r="C7496" s="8"/>
      <c r="D7496" s="473" t="s">
        <v>191</v>
      </c>
      <c r="E7496" s="456"/>
      <c r="F7496" s="261"/>
      <c r="G7496" s="71"/>
      <c r="H7496" s="283"/>
      <c r="I7496" s="33"/>
      <c r="J7496" s="33"/>
      <c r="K7496" s="33"/>
      <c r="L7496" s="33"/>
      <c r="M7496" s="33"/>
      <c r="N7496" s="33"/>
      <c r="O7496" s="33"/>
      <c r="P7496" s="33"/>
      <c r="Q7496" s="33"/>
      <c r="R7496" s="33"/>
      <c r="S7496" s="33"/>
      <c r="T7496" s="33"/>
      <c r="U7496" s="33"/>
      <c r="V7496" s="33"/>
      <c r="W7496" s="33"/>
      <c r="X7496" s="282"/>
      <c r="Y7496" s="69"/>
      <c r="Z7496" s="73"/>
      <c r="AA7496" s="73"/>
      <c r="AB7496" s="69"/>
      <c r="AC7496" s="69"/>
      <c r="AD7496" s="69"/>
      <c r="AE7496" s="69"/>
      <c r="AF7496" s="69"/>
      <c r="AG7496" s="69"/>
      <c r="AH7496" s="69"/>
      <c r="AI7496" s="69"/>
      <c r="AJ7496" s="69"/>
      <c r="AK7496" s="69"/>
      <c r="AL7496" s="69"/>
      <c r="AM7496" s="69"/>
      <c r="AN7496" s="69"/>
      <c r="AO7496" s="69"/>
      <c r="AP7496" s="70"/>
      <c r="AQ7496" s="70"/>
      <c r="AR7496" s="76"/>
      <c r="AS7496" s="60"/>
      <c r="AT7496" s="60"/>
      <c r="AU7496" s="60"/>
      <c r="AV7496" s="21"/>
      <c r="AW7496" s="21"/>
      <c r="AX7496" s="21"/>
      <c r="AY7496" s="21"/>
      <c r="AZ7496" s="21"/>
      <c r="BA7496" s="21"/>
      <c r="BB7496" s="21"/>
      <c r="BC7496" s="21"/>
      <c r="BD7496" s="21"/>
      <c r="BE7496" s="21"/>
      <c r="BF7496" s="21"/>
      <c r="BG7496" s="21"/>
      <c r="BH7496" s="21"/>
      <c r="BI7496" s="21"/>
      <c r="BJ7496" s="21"/>
      <c r="BK7496" s="21"/>
      <c r="BL7496" s="21"/>
      <c r="BM7496" s="21"/>
      <c r="BN7496" s="21"/>
      <c r="BO7496" s="21"/>
      <c r="BP7496" s="21"/>
      <c r="BQ7496" s="21"/>
      <c r="BR7496" s="21"/>
      <c r="BS7496" s="21"/>
      <c r="BT7496" s="21"/>
      <c r="BU7496" s="21"/>
      <c r="BV7496" s="21"/>
      <c r="BW7496" s="21"/>
      <c r="BX7496" s="21"/>
      <c r="BY7496" s="21"/>
      <c r="BZ7496" s="21"/>
      <c r="CA7496" s="21"/>
      <c r="CB7496" s="21"/>
      <c r="CC7496" s="21"/>
      <c r="CD7496" s="21"/>
      <c r="CE7496" s="21"/>
      <c r="CF7496" s="21"/>
      <c r="CG7496" s="21"/>
      <c r="CH7496" s="21"/>
      <c r="CI7496" s="21"/>
      <c r="CJ7496" s="21"/>
      <c r="CK7496" s="21"/>
      <c r="CL7496" s="21"/>
      <c r="CM7496" s="21"/>
      <c r="CN7496" s="21"/>
      <c r="CO7496" s="21"/>
      <c r="CP7496" s="21"/>
      <c r="CQ7496" s="21"/>
      <c r="CR7496" s="21"/>
      <c r="CS7496" s="21"/>
      <c r="CT7496" s="21"/>
      <c r="CU7496" s="21"/>
      <c r="CV7496" s="21"/>
      <c r="CW7496" s="21"/>
      <c r="CX7496" s="21"/>
      <c r="CY7496" s="21"/>
      <c r="CZ7496" s="21"/>
      <c r="DA7496" s="21"/>
      <c r="DB7496" s="21"/>
      <c r="DC7496" s="21"/>
      <c r="DD7496" s="21"/>
      <c r="DE7496" s="21"/>
      <c r="DF7496" s="21"/>
      <c r="DG7496" s="21"/>
      <c r="DH7496" s="21"/>
      <c r="DI7496" s="21"/>
      <c r="DJ7496" s="21"/>
      <c r="DK7496" s="21"/>
      <c r="DL7496" s="21"/>
      <c r="DM7496" s="21"/>
      <c r="DN7496" s="21"/>
      <c r="DO7496" s="21"/>
      <c r="DP7496" s="21"/>
      <c r="DQ7496" s="21"/>
      <c r="DR7496" s="21"/>
      <c r="DS7496" s="21"/>
      <c r="DT7496" s="21"/>
      <c r="DU7496" s="21"/>
      <c r="DV7496" s="21"/>
      <c r="DW7496" s="21"/>
      <c r="DX7496" s="21"/>
      <c r="DY7496" s="21"/>
      <c r="DZ7496" s="21"/>
      <c r="EA7496" s="21"/>
      <c r="EB7496" s="21"/>
      <c r="EC7496" s="21"/>
      <c r="ED7496" s="21"/>
      <c r="EE7496" s="21"/>
      <c r="EF7496" s="21"/>
      <c r="EG7496" s="21"/>
      <c r="EH7496" s="21"/>
      <c r="EI7496" s="21"/>
      <c r="EJ7496" s="21"/>
      <c r="EK7496" s="21"/>
      <c r="EL7496" s="21"/>
      <c r="EM7496" s="21"/>
      <c r="EN7496" s="21"/>
      <c r="EO7496" s="21"/>
      <c r="EP7496" s="21"/>
      <c r="EQ7496" s="21"/>
      <c r="ER7496" s="21"/>
      <c r="ES7496" s="21"/>
      <c r="ET7496" s="21"/>
      <c r="EU7496" s="21"/>
      <c r="EV7496" s="21"/>
      <c r="EW7496" s="21"/>
      <c r="EX7496" s="21"/>
      <c r="EY7496" s="21"/>
      <c r="EZ7496" s="21"/>
      <c r="FA7496" s="21"/>
      <c r="FB7496" s="21"/>
      <c r="FC7496" s="21"/>
      <c r="FD7496" s="21"/>
      <c r="FE7496" s="21"/>
      <c r="FF7496" s="21"/>
      <c r="FG7496" s="21"/>
      <c r="FH7496" s="21"/>
      <c r="FI7496" s="21"/>
      <c r="FJ7496" s="21"/>
      <c r="FK7496" s="21"/>
      <c r="FL7496" s="21"/>
      <c r="FM7496" s="21"/>
      <c r="FN7496" s="21"/>
      <c r="FO7496" s="21"/>
      <c r="FP7496" s="21"/>
      <c r="FQ7496" s="21"/>
      <c r="FR7496" s="21"/>
      <c r="FS7496" s="21"/>
      <c r="FT7496" s="21"/>
      <c r="FU7496" s="21"/>
      <c r="FV7496" s="21"/>
      <c r="FW7496" s="21"/>
      <c r="FX7496" s="21"/>
      <c r="FY7496" s="21"/>
      <c r="FZ7496" s="21"/>
      <c r="GA7496" s="21"/>
      <c r="GB7496" s="21"/>
      <c r="GC7496" s="21"/>
      <c r="GD7496" s="21"/>
      <c r="GE7496" s="21"/>
      <c r="GF7496" s="21"/>
      <c r="GG7496" s="21"/>
      <c r="GH7496" s="21"/>
      <c r="GI7496" s="21"/>
      <c r="GJ7496" s="21"/>
      <c r="GK7496" s="21"/>
      <c r="GL7496" s="21"/>
      <c r="GM7496" s="21"/>
      <c r="GN7496" s="21"/>
      <c r="GO7496" s="21"/>
      <c r="GP7496" s="21"/>
      <c r="GQ7496" s="21"/>
      <c r="GR7496" s="21"/>
      <c r="GS7496" s="21"/>
      <c r="GT7496" s="21"/>
      <c r="GU7496" s="21"/>
      <c r="GV7496" s="21"/>
      <c r="GW7496" s="21"/>
      <c r="GX7496" s="21"/>
      <c r="GY7496" s="21"/>
      <c r="GZ7496" s="21"/>
      <c r="HA7496" s="21"/>
      <c r="HB7496" s="21"/>
      <c r="HC7496" s="21"/>
      <c r="HD7496" s="21"/>
      <c r="HE7496" s="21"/>
      <c r="HF7496" s="21"/>
      <c r="HG7496" s="21"/>
      <c r="HH7496" s="21"/>
      <c r="HI7496" s="21"/>
      <c r="HJ7496" s="21"/>
      <c r="HK7496" s="21"/>
      <c r="HL7496" s="21"/>
      <c r="HM7496" s="21"/>
      <c r="HN7496" s="21"/>
      <c r="HO7496" s="21"/>
      <c r="HP7496" s="21"/>
      <c r="HQ7496" s="21"/>
      <c r="HR7496" s="21"/>
      <c r="HS7496" s="21"/>
      <c r="HT7496" s="21"/>
      <c r="HU7496" s="21"/>
      <c r="HV7496" s="21"/>
      <c r="HW7496" s="21"/>
      <c r="HX7496" s="21"/>
      <c r="HY7496" s="21"/>
      <c r="HZ7496" s="21"/>
      <c r="IA7496" s="21"/>
      <c r="IB7496" s="21"/>
      <c r="IC7496" s="21"/>
      <c r="ID7496" s="21"/>
      <c r="IE7496" s="21"/>
      <c r="IF7496" s="21"/>
      <c r="IG7496" s="21"/>
      <c r="IH7496" s="21"/>
      <c r="II7496" s="21"/>
      <c r="IJ7496" s="21"/>
      <c r="IK7496" s="21"/>
      <c r="IL7496" s="21"/>
      <c r="IM7496" s="21"/>
      <c r="IN7496" s="21"/>
      <c r="IO7496" s="21"/>
      <c r="IP7496" s="21"/>
      <c r="IQ7496" s="21"/>
      <c r="IR7496" s="21"/>
      <c r="IS7496" s="21"/>
      <c r="IT7496" s="21"/>
      <c r="IU7496" s="21"/>
      <c r="IV7496" s="21"/>
    </row>
    <row r="7497" spans="1:256" s="480" customFormat="1">
      <c r="A7497" s="10"/>
      <c r="B7497" s="8"/>
      <c r="C7497" s="8"/>
      <c r="D7497" s="344" t="s">
        <v>1758</v>
      </c>
      <c r="E7497" s="456"/>
      <c r="F7497" s="261">
        <v>613000000</v>
      </c>
      <c r="G7497" s="71">
        <f>SUM(H7497)</f>
        <v>610994000</v>
      </c>
      <c r="H7497" s="283">
        <v>610994000</v>
      </c>
      <c r="I7497" s="33"/>
      <c r="J7497" s="33"/>
      <c r="K7497" s="33"/>
      <c r="L7497" s="33"/>
      <c r="M7497" s="33"/>
      <c r="N7497" s="33"/>
      <c r="O7497" s="33"/>
      <c r="P7497" s="33"/>
      <c r="Q7497" s="33"/>
      <c r="R7497" s="33"/>
      <c r="S7497" s="33"/>
      <c r="T7497" s="33"/>
      <c r="U7497" s="33"/>
      <c r="V7497" s="33"/>
      <c r="W7497" s="33"/>
      <c r="X7497" s="282"/>
      <c r="Y7497" s="69"/>
      <c r="Z7497" s="73"/>
      <c r="AA7497" s="73"/>
      <c r="AB7497" s="69"/>
      <c r="AC7497" s="69"/>
      <c r="AD7497" s="69"/>
      <c r="AE7497" s="69"/>
      <c r="AF7497" s="69"/>
      <c r="AG7497" s="69"/>
      <c r="AH7497" s="69"/>
      <c r="AI7497" s="69"/>
      <c r="AJ7497" s="69"/>
      <c r="AK7497" s="69"/>
      <c r="AL7497" s="69"/>
      <c r="AM7497" s="69"/>
      <c r="AN7497" s="69"/>
      <c r="AO7497" s="69"/>
      <c r="AP7497" s="70"/>
      <c r="AQ7497" s="70"/>
      <c r="AR7497" s="76"/>
      <c r="AS7497" s="60"/>
      <c r="AT7497" s="60"/>
      <c r="AU7497" s="60"/>
      <c r="AV7497" s="21"/>
      <c r="AW7497" s="21"/>
      <c r="AX7497" s="21"/>
      <c r="AY7497" s="21"/>
      <c r="AZ7497" s="21"/>
      <c r="BA7497" s="21"/>
      <c r="BB7497" s="21"/>
      <c r="BC7497" s="21"/>
      <c r="BD7497" s="21"/>
      <c r="BE7497" s="21"/>
      <c r="BF7497" s="21"/>
      <c r="BG7497" s="21"/>
      <c r="BH7497" s="21"/>
      <c r="BI7497" s="21"/>
      <c r="BJ7497" s="21"/>
      <c r="BK7497" s="21"/>
      <c r="BL7497" s="21"/>
      <c r="BM7497" s="21"/>
      <c r="BN7497" s="21"/>
      <c r="BO7497" s="21"/>
      <c r="BP7497" s="21"/>
      <c r="BQ7497" s="21"/>
      <c r="BR7497" s="21"/>
      <c r="BS7497" s="21"/>
      <c r="BT7497" s="21"/>
      <c r="BU7497" s="21"/>
      <c r="BV7497" s="21"/>
      <c r="BW7497" s="21"/>
      <c r="BX7497" s="21"/>
      <c r="BY7497" s="21"/>
      <c r="BZ7497" s="21"/>
      <c r="CA7497" s="21"/>
      <c r="CB7497" s="21"/>
      <c r="CC7497" s="21"/>
      <c r="CD7497" s="21"/>
      <c r="CE7497" s="21"/>
      <c r="CF7497" s="21"/>
      <c r="CG7497" s="21"/>
      <c r="CH7497" s="21"/>
      <c r="CI7497" s="21"/>
      <c r="CJ7497" s="21"/>
      <c r="CK7497" s="21"/>
      <c r="CL7497" s="21"/>
      <c r="CM7497" s="21"/>
      <c r="CN7497" s="21"/>
      <c r="CO7497" s="21"/>
      <c r="CP7497" s="21"/>
      <c r="CQ7497" s="21"/>
      <c r="CR7497" s="21"/>
      <c r="CS7497" s="21"/>
      <c r="CT7497" s="21"/>
      <c r="CU7497" s="21"/>
      <c r="CV7497" s="21"/>
      <c r="CW7497" s="21"/>
      <c r="CX7497" s="21"/>
      <c r="CY7497" s="21"/>
      <c r="CZ7497" s="21"/>
      <c r="DA7497" s="21"/>
      <c r="DB7497" s="21"/>
      <c r="DC7497" s="21"/>
      <c r="DD7497" s="21"/>
      <c r="DE7497" s="21"/>
      <c r="DF7497" s="21"/>
      <c r="DG7497" s="21"/>
      <c r="DH7497" s="21"/>
      <c r="DI7497" s="21"/>
      <c r="DJ7497" s="21"/>
      <c r="DK7497" s="21"/>
      <c r="DL7497" s="21"/>
      <c r="DM7497" s="21"/>
      <c r="DN7497" s="21"/>
      <c r="DO7497" s="21"/>
      <c r="DP7497" s="21"/>
      <c r="DQ7497" s="21"/>
      <c r="DR7497" s="21"/>
      <c r="DS7497" s="21"/>
      <c r="DT7497" s="21"/>
      <c r="DU7497" s="21"/>
      <c r="DV7497" s="21"/>
      <c r="DW7497" s="21"/>
      <c r="DX7497" s="21"/>
      <c r="DY7497" s="21"/>
      <c r="DZ7497" s="21"/>
      <c r="EA7497" s="21"/>
      <c r="EB7497" s="21"/>
      <c r="EC7497" s="21"/>
      <c r="ED7497" s="21"/>
      <c r="EE7497" s="21"/>
      <c r="EF7497" s="21"/>
      <c r="EG7497" s="21"/>
      <c r="EH7497" s="21"/>
      <c r="EI7497" s="21"/>
      <c r="EJ7497" s="21"/>
      <c r="EK7497" s="21"/>
      <c r="EL7497" s="21"/>
      <c r="EM7497" s="21"/>
      <c r="EN7497" s="21"/>
      <c r="EO7497" s="21"/>
      <c r="EP7497" s="21"/>
      <c r="EQ7497" s="21"/>
      <c r="ER7497" s="21"/>
      <c r="ES7497" s="21"/>
      <c r="ET7497" s="21"/>
      <c r="EU7497" s="21"/>
      <c r="EV7497" s="21"/>
      <c r="EW7497" s="21"/>
      <c r="EX7497" s="21"/>
      <c r="EY7497" s="21"/>
      <c r="EZ7497" s="21"/>
      <c r="FA7497" s="21"/>
      <c r="FB7497" s="21"/>
      <c r="FC7497" s="21"/>
      <c r="FD7497" s="21"/>
      <c r="FE7497" s="21"/>
      <c r="FF7497" s="21"/>
      <c r="FG7497" s="21"/>
      <c r="FH7497" s="21"/>
      <c r="FI7497" s="21"/>
      <c r="FJ7497" s="21"/>
      <c r="FK7497" s="21"/>
      <c r="FL7497" s="21"/>
      <c r="FM7497" s="21"/>
      <c r="FN7497" s="21"/>
      <c r="FO7497" s="21"/>
      <c r="FP7497" s="21"/>
      <c r="FQ7497" s="21"/>
      <c r="FR7497" s="21"/>
      <c r="FS7497" s="21"/>
      <c r="FT7497" s="21"/>
      <c r="FU7497" s="21"/>
      <c r="FV7497" s="21"/>
      <c r="FW7497" s="21"/>
      <c r="FX7497" s="21"/>
      <c r="FY7497" s="21"/>
      <c r="FZ7497" s="21"/>
      <c r="GA7497" s="21"/>
      <c r="GB7497" s="21"/>
      <c r="GC7497" s="21"/>
      <c r="GD7497" s="21"/>
      <c r="GE7497" s="21"/>
      <c r="GF7497" s="21"/>
      <c r="GG7497" s="21"/>
      <c r="GH7497" s="21"/>
      <c r="GI7497" s="21"/>
      <c r="GJ7497" s="21"/>
      <c r="GK7497" s="21"/>
      <c r="GL7497" s="21"/>
      <c r="GM7497" s="21"/>
      <c r="GN7497" s="21"/>
      <c r="GO7497" s="21"/>
      <c r="GP7497" s="21"/>
      <c r="GQ7497" s="21"/>
      <c r="GR7497" s="21"/>
      <c r="GS7497" s="21"/>
      <c r="GT7497" s="21"/>
      <c r="GU7497" s="21"/>
      <c r="GV7497" s="21"/>
      <c r="GW7497" s="21"/>
      <c r="GX7497" s="21"/>
      <c r="GY7497" s="21"/>
      <c r="GZ7497" s="21"/>
      <c r="HA7497" s="21"/>
      <c r="HB7497" s="21"/>
      <c r="HC7497" s="21"/>
      <c r="HD7497" s="21"/>
      <c r="HE7497" s="21"/>
      <c r="HF7497" s="21"/>
      <c r="HG7497" s="21"/>
      <c r="HH7497" s="21"/>
      <c r="HI7497" s="21"/>
      <c r="HJ7497" s="21"/>
      <c r="HK7497" s="21"/>
      <c r="HL7497" s="21"/>
      <c r="HM7497" s="21"/>
      <c r="HN7497" s="21"/>
      <c r="HO7497" s="21"/>
      <c r="HP7497" s="21"/>
      <c r="HQ7497" s="21"/>
      <c r="HR7497" s="21"/>
      <c r="HS7497" s="21"/>
      <c r="HT7497" s="21"/>
      <c r="HU7497" s="21"/>
      <c r="HV7497" s="21"/>
      <c r="HW7497" s="21"/>
      <c r="HX7497" s="21"/>
      <c r="HY7497" s="21"/>
      <c r="HZ7497" s="21"/>
      <c r="IA7497" s="21"/>
      <c r="IB7497" s="21"/>
      <c r="IC7497" s="21"/>
      <c r="ID7497" s="21"/>
      <c r="IE7497" s="21"/>
      <c r="IF7497" s="21"/>
      <c r="IG7497" s="21"/>
      <c r="IH7497" s="21"/>
      <c r="II7497" s="21"/>
      <c r="IJ7497" s="21"/>
      <c r="IK7497" s="21"/>
      <c r="IL7497" s="21"/>
      <c r="IM7497" s="21"/>
      <c r="IN7497" s="21"/>
      <c r="IO7497" s="21"/>
      <c r="IP7497" s="21"/>
      <c r="IQ7497" s="21"/>
      <c r="IR7497" s="21"/>
      <c r="IS7497" s="21"/>
      <c r="IT7497" s="21"/>
      <c r="IU7497" s="21"/>
      <c r="IV7497" s="21"/>
    </row>
    <row r="7498" spans="1:256" s="480" customFormat="1">
      <c r="A7498" s="10"/>
      <c r="B7498" s="8"/>
      <c r="C7498" s="8"/>
      <c r="D7498" s="244"/>
      <c r="E7498" s="456"/>
      <c r="F7498" s="261"/>
      <c r="G7498" s="71"/>
      <c r="H7498" s="283"/>
      <c r="I7498" s="33"/>
      <c r="J7498" s="33"/>
      <c r="K7498" s="33"/>
      <c r="L7498" s="33"/>
      <c r="M7498" s="33"/>
      <c r="N7498" s="33"/>
      <c r="O7498" s="33"/>
      <c r="P7498" s="33"/>
      <c r="Q7498" s="33"/>
      <c r="R7498" s="33"/>
      <c r="S7498" s="33"/>
      <c r="T7498" s="33"/>
      <c r="U7498" s="33"/>
      <c r="V7498" s="33"/>
      <c r="W7498" s="33"/>
      <c r="X7498" s="282"/>
      <c r="Y7498" s="69"/>
      <c r="Z7498" s="73"/>
      <c r="AA7498" s="73"/>
      <c r="AB7498" s="69"/>
      <c r="AC7498" s="69"/>
      <c r="AD7498" s="69"/>
      <c r="AE7498" s="69"/>
      <c r="AF7498" s="69"/>
      <c r="AG7498" s="69"/>
      <c r="AH7498" s="69"/>
      <c r="AI7498" s="69"/>
      <c r="AJ7498" s="69"/>
      <c r="AK7498" s="69"/>
      <c r="AL7498" s="69"/>
      <c r="AM7498" s="69"/>
      <c r="AN7498" s="69"/>
      <c r="AO7498" s="69"/>
      <c r="AP7498" s="70"/>
      <c r="AQ7498" s="70"/>
      <c r="AR7498" s="76"/>
      <c r="AS7498" s="60"/>
      <c r="AT7498" s="60"/>
      <c r="AU7498" s="60"/>
      <c r="AV7498" s="21"/>
      <c r="AW7498" s="21"/>
      <c r="AX7498" s="21"/>
      <c r="AY7498" s="21"/>
      <c r="AZ7498" s="21"/>
      <c r="BA7498" s="21"/>
      <c r="BB7498" s="21"/>
      <c r="BC7498" s="21"/>
      <c r="BD7498" s="21"/>
      <c r="BE7498" s="21"/>
      <c r="BF7498" s="21"/>
      <c r="BG7498" s="21"/>
      <c r="BH7498" s="21"/>
      <c r="BI7498" s="21"/>
      <c r="BJ7498" s="21"/>
      <c r="BK7498" s="21"/>
      <c r="BL7498" s="21"/>
      <c r="BM7498" s="21"/>
      <c r="BN7498" s="21"/>
      <c r="BO7498" s="21"/>
      <c r="BP7498" s="21"/>
      <c r="BQ7498" s="21"/>
      <c r="BR7498" s="21"/>
      <c r="BS7498" s="21"/>
      <c r="BT7498" s="21"/>
      <c r="BU7498" s="21"/>
      <c r="BV7498" s="21"/>
      <c r="BW7498" s="21"/>
      <c r="BX7498" s="21"/>
      <c r="BY7498" s="21"/>
      <c r="BZ7498" s="21"/>
      <c r="CA7498" s="21"/>
      <c r="CB7498" s="21"/>
      <c r="CC7498" s="21"/>
      <c r="CD7498" s="21"/>
      <c r="CE7498" s="21"/>
      <c r="CF7498" s="21"/>
      <c r="CG7498" s="21"/>
      <c r="CH7498" s="21"/>
      <c r="CI7498" s="21"/>
      <c r="CJ7498" s="21"/>
      <c r="CK7498" s="21"/>
      <c r="CL7498" s="21"/>
      <c r="CM7498" s="21"/>
      <c r="CN7498" s="21"/>
      <c r="CO7498" s="21"/>
      <c r="CP7498" s="21"/>
      <c r="CQ7498" s="21"/>
      <c r="CR7498" s="21"/>
      <c r="CS7498" s="21"/>
      <c r="CT7498" s="21"/>
      <c r="CU7498" s="21"/>
      <c r="CV7498" s="21"/>
      <c r="CW7498" s="21"/>
      <c r="CX7498" s="21"/>
      <c r="CY7498" s="21"/>
      <c r="CZ7498" s="21"/>
      <c r="DA7498" s="21"/>
      <c r="DB7498" s="21"/>
      <c r="DC7498" s="21"/>
      <c r="DD7498" s="21"/>
      <c r="DE7498" s="21"/>
      <c r="DF7498" s="21"/>
      <c r="DG7498" s="21"/>
      <c r="DH7498" s="21"/>
      <c r="DI7498" s="21"/>
      <c r="DJ7498" s="21"/>
      <c r="DK7498" s="21"/>
      <c r="DL7498" s="21"/>
      <c r="DM7498" s="21"/>
      <c r="DN7498" s="21"/>
      <c r="DO7498" s="21"/>
      <c r="DP7498" s="21"/>
      <c r="DQ7498" s="21"/>
      <c r="DR7498" s="21"/>
      <c r="DS7498" s="21"/>
      <c r="DT7498" s="21"/>
      <c r="DU7498" s="21"/>
      <c r="DV7498" s="21"/>
      <c r="DW7498" s="21"/>
      <c r="DX7498" s="21"/>
      <c r="DY7498" s="21"/>
      <c r="DZ7498" s="21"/>
      <c r="EA7498" s="21"/>
      <c r="EB7498" s="21"/>
      <c r="EC7498" s="21"/>
      <c r="ED7498" s="21"/>
      <c r="EE7498" s="21"/>
      <c r="EF7498" s="21"/>
      <c r="EG7498" s="21"/>
      <c r="EH7498" s="21"/>
      <c r="EI7498" s="21"/>
      <c r="EJ7498" s="21"/>
      <c r="EK7498" s="21"/>
      <c r="EL7498" s="21"/>
      <c r="EM7498" s="21"/>
      <c r="EN7498" s="21"/>
      <c r="EO7498" s="21"/>
      <c r="EP7498" s="21"/>
      <c r="EQ7498" s="21"/>
      <c r="ER7498" s="21"/>
      <c r="ES7498" s="21"/>
      <c r="ET7498" s="21"/>
      <c r="EU7498" s="21"/>
      <c r="EV7498" s="21"/>
      <c r="EW7498" s="21"/>
      <c r="EX7498" s="21"/>
      <c r="EY7498" s="21"/>
      <c r="EZ7498" s="21"/>
      <c r="FA7498" s="21"/>
      <c r="FB7498" s="21"/>
      <c r="FC7498" s="21"/>
      <c r="FD7498" s="21"/>
      <c r="FE7498" s="21"/>
      <c r="FF7498" s="21"/>
      <c r="FG7498" s="21"/>
      <c r="FH7498" s="21"/>
      <c r="FI7498" s="21"/>
      <c r="FJ7498" s="21"/>
      <c r="FK7498" s="21"/>
      <c r="FL7498" s="21"/>
      <c r="FM7498" s="21"/>
      <c r="FN7498" s="21"/>
      <c r="FO7498" s="21"/>
      <c r="FP7498" s="21"/>
      <c r="FQ7498" s="21"/>
      <c r="FR7498" s="21"/>
      <c r="FS7498" s="21"/>
      <c r="FT7498" s="21"/>
      <c r="FU7498" s="21"/>
      <c r="FV7498" s="21"/>
      <c r="FW7498" s="21"/>
      <c r="FX7498" s="21"/>
      <c r="FY7498" s="21"/>
      <c r="FZ7498" s="21"/>
      <c r="GA7498" s="21"/>
      <c r="GB7498" s="21"/>
      <c r="GC7498" s="21"/>
      <c r="GD7498" s="21"/>
      <c r="GE7498" s="21"/>
      <c r="GF7498" s="21"/>
      <c r="GG7498" s="21"/>
      <c r="GH7498" s="21"/>
      <c r="GI7498" s="21"/>
      <c r="GJ7498" s="21"/>
      <c r="GK7498" s="21"/>
      <c r="GL7498" s="21"/>
      <c r="GM7498" s="21"/>
      <c r="GN7498" s="21"/>
      <c r="GO7498" s="21"/>
      <c r="GP7498" s="21"/>
      <c r="GQ7498" s="21"/>
      <c r="GR7498" s="21"/>
      <c r="GS7498" s="21"/>
      <c r="GT7498" s="21"/>
      <c r="GU7498" s="21"/>
      <c r="GV7498" s="21"/>
      <c r="GW7498" s="21"/>
      <c r="GX7498" s="21"/>
      <c r="GY7498" s="21"/>
      <c r="GZ7498" s="21"/>
      <c r="HA7498" s="21"/>
      <c r="HB7498" s="21"/>
      <c r="HC7498" s="21"/>
      <c r="HD7498" s="21"/>
      <c r="HE7498" s="21"/>
      <c r="HF7498" s="21"/>
      <c r="HG7498" s="21"/>
      <c r="HH7498" s="21"/>
      <c r="HI7498" s="21"/>
      <c r="HJ7498" s="21"/>
      <c r="HK7498" s="21"/>
      <c r="HL7498" s="21"/>
      <c r="HM7498" s="21"/>
      <c r="HN7498" s="21"/>
      <c r="HO7498" s="21"/>
      <c r="HP7498" s="21"/>
      <c r="HQ7498" s="21"/>
      <c r="HR7498" s="21"/>
      <c r="HS7498" s="21"/>
      <c r="HT7498" s="21"/>
      <c r="HU7498" s="21"/>
      <c r="HV7498" s="21"/>
      <c r="HW7498" s="21"/>
      <c r="HX7498" s="21"/>
      <c r="HY7498" s="21"/>
      <c r="HZ7498" s="21"/>
      <c r="IA7498" s="21"/>
      <c r="IB7498" s="21"/>
      <c r="IC7498" s="21"/>
      <c r="ID7498" s="21"/>
      <c r="IE7498" s="21"/>
      <c r="IF7498" s="21"/>
      <c r="IG7498" s="21"/>
      <c r="IH7498" s="21"/>
      <c r="II7498" s="21"/>
      <c r="IJ7498" s="21"/>
      <c r="IK7498" s="21"/>
      <c r="IL7498" s="21"/>
      <c r="IM7498" s="21"/>
      <c r="IN7498" s="21"/>
      <c r="IO7498" s="21"/>
      <c r="IP7498" s="21"/>
      <c r="IQ7498" s="21"/>
      <c r="IR7498" s="21"/>
      <c r="IS7498" s="21"/>
      <c r="IT7498" s="21"/>
      <c r="IU7498" s="21"/>
      <c r="IV7498" s="21"/>
    </row>
    <row r="7499" spans="1:256" s="466" customFormat="1">
      <c r="A7499" s="10"/>
      <c r="B7499" s="8"/>
      <c r="C7499" s="8"/>
      <c r="D7499" s="244"/>
      <c r="E7499" s="456"/>
      <c r="F7499" s="261"/>
      <c r="G7499" s="71"/>
      <c r="H7499" s="283"/>
      <c r="I7499" s="33"/>
      <c r="J7499" s="33"/>
      <c r="K7499" s="33"/>
      <c r="L7499" s="33"/>
      <c r="M7499" s="33"/>
      <c r="N7499" s="33"/>
      <c r="O7499" s="33"/>
      <c r="P7499" s="33"/>
      <c r="Q7499" s="33"/>
      <c r="R7499" s="33"/>
      <c r="S7499" s="33"/>
      <c r="T7499" s="33"/>
      <c r="U7499" s="33"/>
      <c r="V7499" s="33"/>
      <c r="W7499" s="33"/>
      <c r="X7499" s="282"/>
      <c r="Y7499" s="69"/>
      <c r="Z7499" s="73"/>
      <c r="AA7499" s="73"/>
      <c r="AB7499" s="69"/>
      <c r="AC7499" s="69"/>
      <c r="AD7499" s="69"/>
      <c r="AE7499" s="69"/>
      <c r="AF7499" s="69"/>
      <c r="AG7499" s="69"/>
      <c r="AH7499" s="69"/>
      <c r="AI7499" s="69"/>
      <c r="AJ7499" s="69"/>
      <c r="AK7499" s="69"/>
      <c r="AL7499" s="69"/>
      <c r="AM7499" s="69"/>
      <c r="AN7499" s="69"/>
      <c r="AO7499" s="69"/>
      <c r="AP7499" s="70"/>
      <c r="AQ7499" s="70"/>
      <c r="AR7499" s="76"/>
      <c r="AS7499" s="60"/>
      <c r="AT7499" s="60"/>
      <c r="AU7499" s="60"/>
      <c r="AV7499" s="21"/>
      <c r="AW7499" s="21"/>
      <c r="AX7499" s="21"/>
      <c r="AY7499" s="21"/>
      <c r="AZ7499" s="21"/>
      <c r="BA7499" s="21"/>
      <c r="BB7499" s="21"/>
      <c r="BC7499" s="21"/>
      <c r="BD7499" s="21"/>
      <c r="BE7499" s="21"/>
      <c r="BF7499" s="21"/>
      <c r="BG7499" s="21"/>
      <c r="BH7499" s="21"/>
      <c r="BI7499" s="21"/>
      <c r="BJ7499" s="21"/>
      <c r="BK7499" s="21"/>
      <c r="BL7499" s="21"/>
      <c r="BM7499" s="21"/>
      <c r="BN7499" s="21"/>
      <c r="BO7499" s="21"/>
      <c r="BP7499" s="21"/>
      <c r="BQ7499" s="21"/>
      <c r="BR7499" s="21"/>
      <c r="BS7499" s="21"/>
      <c r="BT7499" s="21"/>
      <c r="BU7499" s="21"/>
      <c r="BV7499" s="21"/>
      <c r="BW7499" s="21"/>
      <c r="BX7499" s="21"/>
      <c r="BY7499" s="21"/>
      <c r="BZ7499" s="21"/>
      <c r="CA7499" s="21"/>
      <c r="CB7499" s="21"/>
      <c r="CC7499" s="21"/>
      <c r="CD7499" s="21"/>
      <c r="CE7499" s="21"/>
      <c r="CF7499" s="21"/>
      <c r="CG7499" s="21"/>
      <c r="CH7499" s="21"/>
      <c r="CI7499" s="21"/>
      <c r="CJ7499" s="21"/>
      <c r="CK7499" s="21"/>
      <c r="CL7499" s="21"/>
      <c r="CM7499" s="21"/>
      <c r="CN7499" s="21"/>
      <c r="CO7499" s="21"/>
      <c r="CP7499" s="21"/>
      <c r="CQ7499" s="21"/>
      <c r="CR7499" s="21"/>
      <c r="CS7499" s="21"/>
      <c r="CT7499" s="21"/>
      <c r="CU7499" s="21"/>
      <c r="CV7499" s="21"/>
      <c r="CW7499" s="21"/>
      <c r="CX7499" s="21"/>
      <c r="CY7499" s="21"/>
      <c r="CZ7499" s="21"/>
      <c r="DA7499" s="21"/>
      <c r="DB7499" s="21"/>
      <c r="DC7499" s="21"/>
      <c r="DD7499" s="21"/>
      <c r="DE7499" s="21"/>
      <c r="DF7499" s="21"/>
      <c r="DG7499" s="21"/>
      <c r="DH7499" s="21"/>
      <c r="DI7499" s="21"/>
      <c r="DJ7499" s="21"/>
      <c r="DK7499" s="21"/>
      <c r="DL7499" s="21"/>
      <c r="DM7499" s="21"/>
      <c r="DN7499" s="21"/>
      <c r="DO7499" s="21"/>
      <c r="DP7499" s="21"/>
      <c r="DQ7499" s="21"/>
      <c r="DR7499" s="21"/>
      <c r="DS7499" s="21"/>
      <c r="DT7499" s="21"/>
      <c r="DU7499" s="21"/>
      <c r="DV7499" s="21"/>
      <c r="DW7499" s="21"/>
      <c r="DX7499" s="21"/>
      <c r="DY7499" s="21"/>
      <c r="DZ7499" s="21"/>
      <c r="EA7499" s="21"/>
      <c r="EB7499" s="21"/>
      <c r="EC7499" s="21"/>
      <c r="ED7499" s="21"/>
      <c r="EE7499" s="21"/>
      <c r="EF7499" s="21"/>
      <c r="EG7499" s="21"/>
      <c r="EH7499" s="21"/>
      <c r="EI7499" s="21"/>
      <c r="EJ7499" s="21"/>
      <c r="EK7499" s="21"/>
      <c r="EL7499" s="21"/>
      <c r="EM7499" s="21"/>
      <c r="EN7499" s="21"/>
      <c r="EO7499" s="21"/>
      <c r="EP7499" s="21"/>
      <c r="EQ7499" s="21"/>
      <c r="ER7499" s="21"/>
      <c r="ES7499" s="21"/>
      <c r="ET7499" s="21"/>
      <c r="EU7499" s="21"/>
      <c r="EV7499" s="21"/>
      <c r="EW7499" s="21"/>
      <c r="EX7499" s="21"/>
      <c r="EY7499" s="21"/>
      <c r="EZ7499" s="21"/>
      <c r="FA7499" s="21"/>
      <c r="FB7499" s="21"/>
      <c r="FC7499" s="21"/>
      <c r="FD7499" s="21"/>
      <c r="FE7499" s="21"/>
      <c r="FF7499" s="21"/>
      <c r="FG7499" s="21"/>
      <c r="FH7499" s="21"/>
      <c r="FI7499" s="21"/>
      <c r="FJ7499" s="21"/>
      <c r="FK7499" s="21"/>
      <c r="FL7499" s="21"/>
      <c r="FM7499" s="21"/>
      <c r="FN7499" s="21"/>
      <c r="FO7499" s="21"/>
      <c r="FP7499" s="21"/>
      <c r="FQ7499" s="21"/>
      <c r="FR7499" s="21"/>
      <c r="FS7499" s="21"/>
      <c r="FT7499" s="21"/>
      <c r="FU7499" s="21"/>
      <c r="FV7499" s="21"/>
      <c r="FW7499" s="21"/>
      <c r="FX7499" s="21"/>
      <c r="FY7499" s="21"/>
      <c r="FZ7499" s="21"/>
      <c r="GA7499" s="21"/>
      <c r="GB7499" s="21"/>
      <c r="GC7499" s="21"/>
      <c r="GD7499" s="21"/>
      <c r="GE7499" s="21"/>
      <c r="GF7499" s="21"/>
      <c r="GG7499" s="21"/>
      <c r="GH7499" s="21"/>
      <c r="GI7499" s="21"/>
      <c r="GJ7499" s="21"/>
      <c r="GK7499" s="21"/>
      <c r="GL7499" s="21"/>
      <c r="GM7499" s="21"/>
      <c r="GN7499" s="21"/>
      <c r="GO7499" s="21"/>
      <c r="GP7499" s="21"/>
      <c r="GQ7499" s="21"/>
      <c r="GR7499" s="21"/>
      <c r="GS7499" s="21"/>
      <c r="GT7499" s="21"/>
      <c r="GU7499" s="21"/>
      <c r="GV7499" s="21"/>
      <c r="GW7499" s="21"/>
      <c r="GX7499" s="21"/>
      <c r="GY7499" s="21"/>
      <c r="GZ7499" s="21"/>
      <c r="HA7499" s="21"/>
      <c r="HB7499" s="21"/>
      <c r="HC7499" s="21"/>
      <c r="HD7499" s="21"/>
      <c r="HE7499" s="21"/>
      <c r="HF7499" s="21"/>
      <c r="HG7499" s="21"/>
      <c r="HH7499" s="21"/>
      <c r="HI7499" s="21"/>
      <c r="HJ7499" s="21"/>
      <c r="HK7499" s="21"/>
      <c r="HL7499" s="21"/>
      <c r="HM7499" s="21"/>
      <c r="HN7499" s="21"/>
      <c r="HO7499" s="21"/>
      <c r="HP7499" s="21"/>
      <c r="HQ7499" s="21"/>
      <c r="HR7499" s="21"/>
      <c r="HS7499" s="21"/>
      <c r="HT7499" s="21"/>
      <c r="HU7499" s="21"/>
      <c r="HV7499" s="21"/>
      <c r="HW7499" s="21"/>
      <c r="HX7499" s="21"/>
      <c r="HY7499" s="21"/>
      <c r="HZ7499" s="21"/>
      <c r="IA7499" s="21"/>
      <c r="IB7499" s="21"/>
      <c r="IC7499" s="21"/>
      <c r="ID7499" s="21"/>
      <c r="IE7499" s="21"/>
      <c r="IF7499" s="21"/>
      <c r="IG7499" s="21"/>
      <c r="IH7499" s="21"/>
      <c r="II7499" s="21"/>
      <c r="IJ7499" s="21"/>
      <c r="IK7499" s="21"/>
      <c r="IL7499" s="21"/>
      <c r="IM7499" s="21"/>
      <c r="IN7499" s="21"/>
      <c r="IO7499" s="21"/>
      <c r="IP7499" s="21"/>
      <c r="IQ7499" s="21"/>
      <c r="IR7499" s="21"/>
      <c r="IS7499" s="21"/>
      <c r="IT7499" s="21"/>
      <c r="IU7499" s="21"/>
      <c r="IV7499" s="21"/>
    </row>
    <row r="7500" spans="1:256" s="466" customFormat="1">
      <c r="A7500" s="10"/>
      <c r="B7500" s="8"/>
      <c r="C7500" s="8"/>
      <c r="D7500" s="244"/>
      <c r="E7500" s="456"/>
      <c r="F7500" s="261"/>
      <c r="G7500" s="71"/>
      <c r="H7500" s="283"/>
      <c r="I7500" s="33"/>
      <c r="J7500" s="33"/>
      <c r="K7500" s="33"/>
      <c r="L7500" s="33"/>
      <c r="M7500" s="33"/>
      <c r="N7500" s="33"/>
      <c r="O7500" s="33"/>
      <c r="P7500" s="33"/>
      <c r="Q7500" s="33"/>
      <c r="R7500" s="33"/>
      <c r="S7500" s="33"/>
      <c r="T7500" s="33"/>
      <c r="U7500" s="33"/>
      <c r="V7500" s="33"/>
      <c r="W7500" s="33"/>
      <c r="X7500" s="282"/>
      <c r="Y7500" s="69"/>
      <c r="Z7500" s="73"/>
      <c r="AA7500" s="73"/>
      <c r="AB7500" s="69"/>
      <c r="AC7500" s="69"/>
      <c r="AD7500" s="69"/>
      <c r="AE7500" s="69"/>
      <c r="AF7500" s="69"/>
      <c r="AG7500" s="69"/>
      <c r="AH7500" s="69"/>
      <c r="AI7500" s="69"/>
      <c r="AJ7500" s="69"/>
      <c r="AK7500" s="69"/>
      <c r="AL7500" s="69"/>
      <c r="AM7500" s="69"/>
      <c r="AN7500" s="69"/>
      <c r="AO7500" s="69"/>
      <c r="AP7500" s="70"/>
      <c r="AQ7500" s="70"/>
      <c r="AR7500" s="76"/>
      <c r="AS7500" s="60"/>
      <c r="AT7500" s="60"/>
      <c r="AU7500" s="60"/>
      <c r="AV7500" s="21"/>
      <c r="AW7500" s="21"/>
      <c r="AX7500" s="21"/>
      <c r="AY7500" s="21"/>
      <c r="AZ7500" s="21"/>
      <c r="BA7500" s="21"/>
      <c r="BB7500" s="21"/>
      <c r="BC7500" s="21"/>
      <c r="BD7500" s="21"/>
      <c r="BE7500" s="21"/>
      <c r="BF7500" s="21"/>
      <c r="BG7500" s="21"/>
      <c r="BH7500" s="21"/>
      <c r="BI7500" s="21"/>
      <c r="BJ7500" s="21"/>
      <c r="BK7500" s="21"/>
      <c r="BL7500" s="21"/>
      <c r="BM7500" s="21"/>
      <c r="BN7500" s="21"/>
      <c r="BO7500" s="21"/>
      <c r="BP7500" s="21"/>
      <c r="BQ7500" s="21"/>
      <c r="BR7500" s="21"/>
      <c r="BS7500" s="21"/>
      <c r="BT7500" s="21"/>
      <c r="BU7500" s="21"/>
      <c r="BV7500" s="21"/>
      <c r="BW7500" s="21"/>
      <c r="BX7500" s="21"/>
      <c r="BY7500" s="21"/>
      <c r="BZ7500" s="21"/>
      <c r="CA7500" s="21"/>
      <c r="CB7500" s="21"/>
      <c r="CC7500" s="21"/>
      <c r="CD7500" s="21"/>
      <c r="CE7500" s="21"/>
      <c r="CF7500" s="21"/>
      <c r="CG7500" s="21"/>
      <c r="CH7500" s="21"/>
      <c r="CI7500" s="21"/>
      <c r="CJ7500" s="21"/>
      <c r="CK7500" s="21"/>
      <c r="CL7500" s="21"/>
      <c r="CM7500" s="21"/>
      <c r="CN7500" s="21"/>
      <c r="CO7500" s="21"/>
      <c r="CP7500" s="21"/>
      <c r="CQ7500" s="21"/>
      <c r="CR7500" s="21"/>
      <c r="CS7500" s="21"/>
      <c r="CT7500" s="21"/>
      <c r="CU7500" s="21"/>
      <c r="CV7500" s="21"/>
      <c r="CW7500" s="21"/>
      <c r="CX7500" s="21"/>
      <c r="CY7500" s="21"/>
      <c r="CZ7500" s="21"/>
      <c r="DA7500" s="21"/>
      <c r="DB7500" s="21"/>
      <c r="DC7500" s="21"/>
      <c r="DD7500" s="21"/>
      <c r="DE7500" s="21"/>
      <c r="DF7500" s="21"/>
      <c r="DG7500" s="21"/>
      <c r="DH7500" s="21"/>
      <c r="DI7500" s="21"/>
      <c r="DJ7500" s="21"/>
      <c r="DK7500" s="21"/>
      <c r="DL7500" s="21"/>
      <c r="DM7500" s="21"/>
      <c r="DN7500" s="21"/>
      <c r="DO7500" s="21"/>
      <c r="DP7500" s="21"/>
      <c r="DQ7500" s="21"/>
      <c r="DR7500" s="21"/>
      <c r="DS7500" s="21"/>
      <c r="DT7500" s="21"/>
      <c r="DU7500" s="21"/>
      <c r="DV7500" s="21"/>
      <c r="DW7500" s="21"/>
      <c r="DX7500" s="21"/>
      <c r="DY7500" s="21"/>
      <c r="DZ7500" s="21"/>
      <c r="EA7500" s="21"/>
      <c r="EB7500" s="21"/>
      <c r="EC7500" s="21"/>
      <c r="ED7500" s="21"/>
      <c r="EE7500" s="21"/>
      <c r="EF7500" s="21"/>
      <c r="EG7500" s="21"/>
      <c r="EH7500" s="21"/>
      <c r="EI7500" s="21"/>
      <c r="EJ7500" s="21"/>
      <c r="EK7500" s="21"/>
      <c r="EL7500" s="21"/>
      <c r="EM7500" s="21"/>
      <c r="EN7500" s="21"/>
      <c r="EO7500" s="21"/>
      <c r="EP7500" s="21"/>
      <c r="EQ7500" s="21"/>
      <c r="ER7500" s="21"/>
      <c r="ES7500" s="21"/>
      <c r="ET7500" s="21"/>
      <c r="EU7500" s="21"/>
      <c r="EV7500" s="21"/>
      <c r="EW7500" s="21"/>
      <c r="EX7500" s="21"/>
      <c r="EY7500" s="21"/>
      <c r="EZ7500" s="21"/>
      <c r="FA7500" s="21"/>
      <c r="FB7500" s="21"/>
      <c r="FC7500" s="21"/>
      <c r="FD7500" s="21"/>
      <c r="FE7500" s="21"/>
      <c r="FF7500" s="21"/>
      <c r="FG7500" s="21"/>
      <c r="FH7500" s="21"/>
      <c r="FI7500" s="21"/>
      <c r="FJ7500" s="21"/>
      <c r="FK7500" s="21"/>
      <c r="FL7500" s="21"/>
      <c r="FM7500" s="21"/>
      <c r="FN7500" s="21"/>
      <c r="FO7500" s="21"/>
      <c r="FP7500" s="21"/>
      <c r="FQ7500" s="21"/>
      <c r="FR7500" s="21"/>
      <c r="FS7500" s="21"/>
      <c r="FT7500" s="21"/>
      <c r="FU7500" s="21"/>
      <c r="FV7500" s="21"/>
      <c r="FW7500" s="21"/>
      <c r="FX7500" s="21"/>
      <c r="FY7500" s="21"/>
      <c r="FZ7500" s="21"/>
      <c r="GA7500" s="21"/>
      <c r="GB7500" s="21"/>
      <c r="GC7500" s="21"/>
      <c r="GD7500" s="21"/>
      <c r="GE7500" s="21"/>
      <c r="GF7500" s="21"/>
      <c r="GG7500" s="21"/>
      <c r="GH7500" s="21"/>
      <c r="GI7500" s="21"/>
      <c r="GJ7500" s="21"/>
      <c r="GK7500" s="21"/>
      <c r="GL7500" s="21"/>
      <c r="GM7500" s="21"/>
      <c r="GN7500" s="21"/>
      <c r="GO7500" s="21"/>
      <c r="GP7500" s="21"/>
      <c r="GQ7500" s="21"/>
      <c r="GR7500" s="21"/>
      <c r="GS7500" s="21"/>
      <c r="GT7500" s="21"/>
      <c r="GU7500" s="21"/>
      <c r="GV7500" s="21"/>
      <c r="GW7500" s="21"/>
      <c r="GX7500" s="21"/>
      <c r="GY7500" s="21"/>
      <c r="GZ7500" s="21"/>
      <c r="HA7500" s="21"/>
      <c r="HB7500" s="21"/>
      <c r="HC7500" s="21"/>
      <c r="HD7500" s="21"/>
      <c r="HE7500" s="21"/>
      <c r="HF7500" s="21"/>
      <c r="HG7500" s="21"/>
      <c r="HH7500" s="21"/>
      <c r="HI7500" s="21"/>
      <c r="HJ7500" s="21"/>
      <c r="HK7500" s="21"/>
      <c r="HL7500" s="21"/>
      <c r="HM7500" s="21"/>
      <c r="HN7500" s="21"/>
      <c r="HO7500" s="21"/>
      <c r="HP7500" s="21"/>
      <c r="HQ7500" s="21"/>
      <c r="HR7500" s="21"/>
      <c r="HS7500" s="21"/>
      <c r="HT7500" s="21"/>
      <c r="HU7500" s="21"/>
      <c r="HV7500" s="21"/>
      <c r="HW7500" s="21"/>
      <c r="HX7500" s="21"/>
      <c r="HY7500" s="21"/>
      <c r="HZ7500" s="21"/>
      <c r="IA7500" s="21"/>
      <c r="IB7500" s="21"/>
      <c r="IC7500" s="21"/>
      <c r="ID7500" s="21"/>
      <c r="IE7500" s="21"/>
      <c r="IF7500" s="21"/>
      <c r="IG7500" s="21"/>
      <c r="IH7500" s="21"/>
      <c r="II7500" s="21"/>
      <c r="IJ7500" s="21"/>
      <c r="IK7500" s="21"/>
      <c r="IL7500" s="21"/>
      <c r="IM7500" s="21"/>
      <c r="IN7500" s="21"/>
      <c r="IO7500" s="21"/>
      <c r="IP7500" s="21"/>
      <c r="IQ7500" s="21"/>
      <c r="IR7500" s="21"/>
      <c r="IS7500" s="21"/>
      <c r="IT7500" s="21"/>
      <c r="IU7500" s="21"/>
      <c r="IV7500" s="21"/>
    </row>
    <row r="7501" spans="1:256" s="402" customFormat="1">
      <c r="A7501" s="10"/>
      <c r="B7501" s="8"/>
      <c r="C7501" s="8"/>
      <c r="D7501" s="82"/>
      <c r="E7501" s="404"/>
      <c r="F7501" s="261"/>
      <c r="G7501" s="71"/>
      <c r="H7501" s="72"/>
      <c r="I7501" s="69"/>
      <c r="J7501" s="69"/>
      <c r="K7501" s="69"/>
      <c r="L7501" s="69"/>
      <c r="M7501" s="69"/>
      <c r="N7501" s="69"/>
      <c r="O7501" s="69"/>
      <c r="P7501" s="69"/>
      <c r="Q7501" s="69"/>
      <c r="R7501" s="69"/>
      <c r="S7501" s="69"/>
      <c r="T7501" s="69"/>
      <c r="U7501" s="69"/>
      <c r="V7501" s="69"/>
      <c r="W7501" s="69"/>
      <c r="X7501" s="71"/>
      <c r="Y7501" s="69"/>
      <c r="Z7501" s="284"/>
      <c r="AA7501" s="284"/>
      <c r="AB7501" s="33"/>
      <c r="AC7501" s="33"/>
      <c r="AD7501" s="33"/>
      <c r="AE7501" s="33"/>
      <c r="AF7501" s="33"/>
      <c r="AG7501" s="33"/>
      <c r="AH7501" s="33"/>
      <c r="AI7501" s="33"/>
      <c r="AJ7501" s="33"/>
      <c r="AK7501" s="33"/>
      <c r="AL7501" s="33"/>
      <c r="AM7501" s="33"/>
      <c r="AN7501" s="33"/>
      <c r="AO7501" s="69"/>
      <c r="AP7501" s="70"/>
      <c r="AQ7501" s="70"/>
      <c r="AR7501" s="76"/>
      <c r="AS7501" s="60"/>
      <c r="AT7501" s="60"/>
      <c r="AU7501" s="60"/>
      <c r="AV7501" s="21"/>
      <c r="AW7501" s="21"/>
      <c r="AX7501" s="21"/>
      <c r="AY7501" s="21"/>
      <c r="AZ7501" s="21"/>
      <c r="BA7501" s="21"/>
      <c r="BB7501" s="21"/>
      <c r="BC7501" s="21"/>
      <c r="BD7501" s="21"/>
      <c r="BE7501" s="21"/>
      <c r="BF7501" s="21"/>
      <c r="BG7501" s="21"/>
      <c r="BH7501" s="21"/>
      <c r="BI7501" s="21"/>
      <c r="BJ7501" s="21"/>
      <c r="BK7501" s="21"/>
      <c r="BL7501" s="21"/>
      <c r="BM7501" s="21"/>
      <c r="BN7501" s="21"/>
      <c r="BO7501" s="21"/>
      <c r="BP7501" s="21"/>
      <c r="BQ7501" s="21"/>
      <c r="BR7501" s="21"/>
      <c r="BS7501" s="21"/>
      <c r="BT7501" s="21"/>
      <c r="BU7501" s="21"/>
      <c r="BV7501" s="21"/>
      <c r="BW7501" s="21"/>
      <c r="BX7501" s="21"/>
      <c r="BY7501" s="21"/>
      <c r="BZ7501" s="21"/>
      <c r="CA7501" s="21"/>
      <c r="CB7501" s="21"/>
      <c r="CC7501" s="21"/>
      <c r="CD7501" s="21"/>
      <c r="CE7501" s="21"/>
      <c r="CF7501" s="21"/>
      <c r="CG7501" s="21"/>
      <c r="CH7501" s="21"/>
      <c r="CI7501" s="21"/>
      <c r="CJ7501" s="21"/>
      <c r="CK7501" s="21"/>
      <c r="CL7501" s="21"/>
      <c r="CM7501" s="21"/>
      <c r="CN7501" s="21"/>
      <c r="CO7501" s="21"/>
      <c r="CP7501" s="21"/>
      <c r="CQ7501" s="21"/>
      <c r="CR7501" s="21"/>
      <c r="CS7501" s="21"/>
      <c r="CT7501" s="21"/>
      <c r="CU7501" s="21"/>
      <c r="CV7501" s="21"/>
      <c r="CW7501" s="21"/>
      <c r="CX7501" s="21"/>
      <c r="CY7501" s="21"/>
      <c r="CZ7501" s="21"/>
      <c r="DA7501" s="21"/>
      <c r="DB7501" s="21"/>
      <c r="DC7501" s="21"/>
      <c r="DD7501" s="21"/>
      <c r="DE7501" s="21"/>
      <c r="DF7501" s="21"/>
      <c r="DG7501" s="21"/>
      <c r="DH7501" s="21"/>
      <c r="DI7501" s="21"/>
      <c r="DJ7501" s="21"/>
      <c r="DK7501" s="21"/>
      <c r="DL7501" s="21"/>
      <c r="DM7501" s="21"/>
      <c r="DN7501" s="21"/>
      <c r="DO7501" s="21"/>
      <c r="DP7501" s="21"/>
      <c r="DQ7501" s="21"/>
      <c r="DR7501" s="21"/>
      <c r="DS7501" s="21"/>
      <c r="DT7501" s="21"/>
      <c r="DU7501" s="21"/>
      <c r="DV7501" s="21"/>
      <c r="DW7501" s="21"/>
      <c r="DX7501" s="21"/>
      <c r="DY7501" s="21"/>
      <c r="DZ7501" s="21"/>
      <c r="EA7501" s="21"/>
      <c r="EB7501" s="21"/>
      <c r="EC7501" s="21"/>
      <c r="ED7501" s="21"/>
      <c r="EE7501" s="21"/>
      <c r="EF7501" s="21"/>
      <c r="EG7501" s="21"/>
      <c r="EH7501" s="21"/>
      <c r="EI7501" s="21"/>
      <c r="EJ7501" s="21"/>
      <c r="EK7501" s="21"/>
      <c r="EL7501" s="21"/>
      <c r="EM7501" s="21"/>
      <c r="EN7501" s="21"/>
      <c r="EO7501" s="21"/>
      <c r="EP7501" s="21"/>
      <c r="EQ7501" s="21"/>
      <c r="ER7501" s="21"/>
      <c r="ES7501" s="21"/>
      <c r="ET7501" s="21"/>
      <c r="EU7501" s="21"/>
      <c r="EV7501" s="21"/>
      <c r="EW7501" s="21"/>
      <c r="EX7501" s="21"/>
      <c r="EY7501" s="21"/>
      <c r="EZ7501" s="21"/>
      <c r="FA7501" s="21"/>
      <c r="FB7501" s="21"/>
      <c r="FC7501" s="21"/>
      <c r="FD7501" s="21"/>
      <c r="FE7501" s="21"/>
      <c r="FF7501" s="21"/>
      <c r="FG7501" s="21"/>
      <c r="FH7501" s="21"/>
      <c r="FI7501" s="21"/>
      <c r="FJ7501" s="21"/>
      <c r="FK7501" s="21"/>
      <c r="FL7501" s="21"/>
      <c r="FM7501" s="21"/>
      <c r="FN7501" s="21"/>
      <c r="FO7501" s="21"/>
      <c r="FP7501" s="21"/>
      <c r="FQ7501" s="21"/>
      <c r="FR7501" s="21"/>
      <c r="FS7501" s="21"/>
      <c r="FT7501" s="21"/>
      <c r="FU7501" s="21"/>
      <c r="FV7501" s="21"/>
      <c r="FW7501" s="21"/>
      <c r="FX7501" s="21"/>
      <c r="FY7501" s="21"/>
      <c r="FZ7501" s="21"/>
      <c r="GA7501" s="21"/>
      <c r="GB7501" s="21"/>
      <c r="GC7501" s="21"/>
      <c r="GD7501" s="21"/>
      <c r="GE7501" s="21"/>
      <c r="GF7501" s="21"/>
      <c r="GG7501" s="21"/>
      <c r="GH7501" s="21"/>
      <c r="GI7501" s="21"/>
      <c r="GJ7501" s="21"/>
      <c r="GK7501" s="21"/>
      <c r="GL7501" s="21"/>
      <c r="GM7501" s="21"/>
      <c r="GN7501" s="21"/>
      <c r="GO7501" s="21"/>
      <c r="GP7501" s="21"/>
      <c r="GQ7501" s="21"/>
      <c r="GR7501" s="21"/>
      <c r="GS7501" s="21"/>
      <c r="GT7501" s="21"/>
      <c r="GU7501" s="21"/>
      <c r="GV7501" s="21"/>
      <c r="GW7501" s="21"/>
      <c r="GX7501" s="21"/>
      <c r="GY7501" s="21"/>
      <c r="GZ7501" s="21"/>
      <c r="HA7501" s="21"/>
      <c r="HB7501" s="21"/>
      <c r="HC7501" s="21"/>
      <c r="HD7501" s="21"/>
      <c r="HE7501" s="21"/>
      <c r="HF7501" s="21"/>
      <c r="HG7501" s="21"/>
      <c r="HH7501" s="21"/>
      <c r="HI7501" s="21"/>
      <c r="HJ7501" s="21"/>
      <c r="HK7501" s="21"/>
      <c r="HL7501" s="21"/>
      <c r="HM7501" s="21"/>
      <c r="HN7501" s="21"/>
      <c r="HO7501" s="21"/>
      <c r="HP7501" s="21"/>
      <c r="HQ7501" s="21"/>
      <c r="HR7501" s="21"/>
      <c r="HS7501" s="21"/>
      <c r="HT7501" s="21"/>
      <c r="HU7501" s="21"/>
      <c r="HV7501" s="21"/>
      <c r="HW7501" s="21"/>
      <c r="HX7501" s="21"/>
      <c r="HY7501" s="21"/>
      <c r="HZ7501" s="21"/>
      <c r="IA7501" s="21"/>
      <c r="IB7501" s="21"/>
      <c r="IC7501" s="21"/>
      <c r="ID7501" s="21"/>
      <c r="IE7501" s="21"/>
      <c r="IF7501" s="21"/>
      <c r="IG7501" s="21"/>
      <c r="IH7501" s="21"/>
      <c r="II7501" s="21"/>
      <c r="IJ7501" s="21"/>
      <c r="IK7501" s="21"/>
      <c r="IL7501" s="21"/>
      <c r="IM7501" s="21"/>
      <c r="IN7501" s="21"/>
      <c r="IO7501" s="21"/>
      <c r="IP7501" s="21"/>
      <c r="IQ7501" s="21"/>
      <c r="IR7501" s="21"/>
      <c r="IS7501" s="21"/>
      <c r="IT7501" s="21"/>
      <c r="IU7501" s="21"/>
      <c r="IV7501" s="21"/>
    </row>
    <row r="7502" spans="1:256" s="86" customFormat="1">
      <c r="A7502" s="12"/>
      <c r="B7502" s="9">
        <v>4</v>
      </c>
      <c r="C7502" s="9" t="s">
        <v>17</v>
      </c>
      <c r="D7502" s="81" t="s">
        <v>5</v>
      </c>
      <c r="E7502" s="405">
        <v>950000</v>
      </c>
      <c r="F7502" s="31">
        <f t="shared" ref="F7502:V7502" si="1196">SUM(F7503:F7504)</f>
        <v>0</v>
      </c>
      <c r="G7502" s="31">
        <f t="shared" si="1196"/>
        <v>0</v>
      </c>
      <c r="H7502" s="31">
        <f t="shared" si="1196"/>
        <v>0</v>
      </c>
      <c r="I7502" s="31">
        <f t="shared" si="1196"/>
        <v>0</v>
      </c>
      <c r="J7502" s="31">
        <f t="shared" si="1196"/>
        <v>0</v>
      </c>
      <c r="K7502" s="31">
        <f t="shared" si="1196"/>
        <v>0</v>
      </c>
      <c r="L7502" s="31">
        <f t="shared" si="1196"/>
        <v>0</v>
      </c>
      <c r="M7502" s="31">
        <f t="shared" si="1196"/>
        <v>0</v>
      </c>
      <c r="N7502" s="31">
        <f t="shared" si="1196"/>
        <v>0</v>
      </c>
      <c r="O7502" s="31">
        <f t="shared" si="1196"/>
        <v>0</v>
      </c>
      <c r="P7502" s="31">
        <f t="shared" si="1196"/>
        <v>0</v>
      </c>
      <c r="Q7502" s="31">
        <f t="shared" si="1196"/>
        <v>0</v>
      </c>
      <c r="R7502" s="31">
        <f t="shared" si="1196"/>
        <v>0</v>
      </c>
      <c r="S7502" s="31">
        <f t="shared" si="1196"/>
        <v>0</v>
      </c>
      <c r="T7502" s="31">
        <f t="shared" si="1196"/>
        <v>0</v>
      </c>
      <c r="U7502" s="31">
        <f t="shared" si="1196"/>
        <v>0</v>
      </c>
      <c r="V7502" s="31">
        <f t="shared" si="1196"/>
        <v>0</v>
      </c>
      <c r="W7502" s="31">
        <f>SUM(O7502:V7502)</f>
        <v>0</v>
      </c>
      <c r="X7502" s="31">
        <f>SUM(X7503:X7504)</f>
        <v>0</v>
      </c>
      <c r="Y7502" s="31">
        <f>H7502+I7502+J7502+K7502+L7502+M7502+N7502+W7502+X7502</f>
        <v>0</v>
      </c>
      <c r="Z7502" s="31">
        <f t="shared" ref="Z7502:AK7502" si="1197">SUM(Z7503:Z7504)</f>
        <v>0</v>
      </c>
      <c r="AA7502" s="31">
        <f t="shared" si="1197"/>
        <v>0</v>
      </c>
      <c r="AB7502" s="31">
        <f t="shared" si="1197"/>
        <v>0</v>
      </c>
      <c r="AC7502" s="31">
        <f t="shared" si="1197"/>
        <v>0</v>
      </c>
      <c r="AD7502" s="31">
        <f t="shared" si="1197"/>
        <v>0</v>
      </c>
      <c r="AE7502" s="31">
        <f t="shared" si="1197"/>
        <v>0</v>
      </c>
      <c r="AF7502" s="31">
        <f t="shared" si="1197"/>
        <v>0</v>
      </c>
      <c r="AG7502" s="31">
        <f t="shared" si="1197"/>
        <v>0</v>
      </c>
      <c r="AH7502" s="31">
        <f t="shared" si="1197"/>
        <v>0</v>
      </c>
      <c r="AI7502" s="31">
        <f t="shared" si="1197"/>
        <v>0</v>
      </c>
      <c r="AJ7502" s="31">
        <f t="shared" si="1197"/>
        <v>0</v>
      </c>
      <c r="AK7502" s="31">
        <f t="shared" si="1197"/>
        <v>0</v>
      </c>
      <c r="AL7502" s="31">
        <f>SUM(AD7502:AK7502)</f>
        <v>0</v>
      </c>
      <c r="AM7502" s="31">
        <f>SUM(AM7503:AM7504)</f>
        <v>0</v>
      </c>
      <c r="AN7502" s="31">
        <f>SUM(AN7503:AN7504)</f>
        <v>0</v>
      </c>
      <c r="AO7502" s="31">
        <f>Z7502+AA7502+AB7502+AC7502+AL7502+AM7502+AN7502</f>
        <v>0</v>
      </c>
      <c r="AP7502" s="32">
        <f>E7502+Y7502-AO7502</f>
        <v>950000</v>
      </c>
      <c r="AQ7502" s="32"/>
      <c r="AR7502" s="28"/>
      <c r="AS7502" s="29">
        <f>E7502+H7502+I7502+J7502+K7502+L7502+M7502+N7502+W7502+X7502-Z7502-AB7502-AL7502-AC7502-AM7502-AN7502</f>
        <v>950000</v>
      </c>
      <c r="AT7502" s="29">
        <f>AP7502-AS7502</f>
        <v>0</v>
      </c>
      <c r="AU7502" s="29">
        <f>E7502</f>
        <v>950000</v>
      </c>
      <c r="AV7502" s="86">
        <f>AS7502-AU7502</f>
        <v>0</v>
      </c>
      <c r="AW7502" s="86">
        <f>Y7502-AO7502</f>
        <v>0</v>
      </c>
      <c r="AX7502" s="86">
        <f>AV7502-AW7502</f>
        <v>0</v>
      </c>
      <c r="AZ7502" s="398"/>
    </row>
    <row r="7503" spans="1:256" s="21" customFormat="1">
      <c r="A7503" s="10"/>
      <c r="B7503" s="8"/>
      <c r="C7503" s="8"/>
      <c r="D7503" s="244"/>
      <c r="E7503" s="266"/>
      <c r="F7503" s="373"/>
      <c r="G7503" s="71"/>
      <c r="H7503" s="283"/>
      <c r="I7503" s="33"/>
      <c r="J7503" s="33"/>
      <c r="K7503" s="33"/>
      <c r="L7503" s="33"/>
      <c r="M7503" s="33"/>
      <c r="N7503" s="33"/>
      <c r="O7503" s="33"/>
      <c r="P7503" s="33"/>
      <c r="Q7503" s="33"/>
      <c r="R7503" s="33"/>
      <c r="S7503" s="33"/>
      <c r="T7503" s="33"/>
      <c r="U7503" s="33"/>
      <c r="V7503" s="33"/>
      <c r="W7503" s="33"/>
      <c r="X7503" s="282"/>
      <c r="Y7503" s="69"/>
      <c r="Z7503" s="73"/>
      <c r="AA7503" s="73"/>
      <c r="AB7503" s="69"/>
      <c r="AC7503" s="69"/>
      <c r="AD7503" s="69"/>
      <c r="AE7503" s="69"/>
      <c r="AF7503" s="69"/>
      <c r="AG7503" s="69"/>
      <c r="AH7503" s="69"/>
      <c r="AI7503" s="69"/>
      <c r="AJ7503" s="69"/>
      <c r="AK7503" s="69"/>
      <c r="AL7503" s="69"/>
      <c r="AM7503" s="69"/>
      <c r="AN7503" s="69"/>
      <c r="AO7503" s="69"/>
      <c r="AP7503" s="70"/>
      <c r="AQ7503" s="70"/>
      <c r="AR7503" s="76"/>
      <c r="AS7503" s="60"/>
      <c r="AT7503" s="60"/>
      <c r="AU7503" s="60"/>
    </row>
    <row r="7504" spans="1:256" s="21" customFormat="1">
      <c r="A7504" s="10"/>
      <c r="B7504" s="8"/>
      <c r="C7504" s="8"/>
      <c r="D7504" s="113"/>
      <c r="E7504" s="404"/>
      <c r="F7504" s="69"/>
      <c r="G7504" s="71"/>
      <c r="H7504" s="72"/>
      <c r="I7504" s="69"/>
      <c r="J7504" s="69"/>
      <c r="K7504" s="69"/>
      <c r="L7504" s="69"/>
      <c r="M7504" s="69"/>
      <c r="N7504" s="69"/>
      <c r="O7504" s="69"/>
      <c r="P7504" s="69"/>
      <c r="Q7504" s="69"/>
      <c r="R7504" s="69"/>
      <c r="S7504" s="69"/>
      <c r="T7504" s="69"/>
      <c r="U7504" s="69"/>
      <c r="V7504" s="69"/>
      <c r="W7504" s="69"/>
      <c r="X7504" s="71"/>
      <c r="Y7504" s="69"/>
      <c r="Z7504" s="73"/>
      <c r="AA7504" s="73"/>
      <c r="AB7504" s="69"/>
      <c r="AC7504" s="69"/>
      <c r="AD7504" s="69"/>
      <c r="AE7504" s="69"/>
      <c r="AF7504" s="69"/>
      <c r="AG7504" s="69"/>
      <c r="AH7504" s="69"/>
      <c r="AI7504" s="69"/>
      <c r="AJ7504" s="69"/>
      <c r="AK7504" s="69"/>
      <c r="AL7504" s="69"/>
      <c r="AM7504" s="69"/>
      <c r="AN7504" s="69"/>
      <c r="AO7504" s="69"/>
      <c r="AP7504" s="70"/>
      <c r="AQ7504" s="70"/>
      <c r="AR7504" s="76"/>
      <c r="AS7504" s="60"/>
      <c r="AT7504" s="60"/>
      <c r="AU7504" s="60"/>
    </row>
    <row r="7505" spans="1:256" s="45" customFormat="1">
      <c r="A7505" s="12"/>
      <c r="B7505" s="9">
        <v>5</v>
      </c>
      <c r="C7505" s="9" t="s">
        <v>18</v>
      </c>
      <c r="D7505" s="81" t="s">
        <v>11</v>
      </c>
      <c r="E7505" s="405">
        <v>1539913828</v>
      </c>
      <c r="F7505" s="31">
        <f t="shared" ref="F7505:V7505" si="1198">SUM(F7506:F7529)</f>
        <v>182473000</v>
      </c>
      <c r="G7505" s="31">
        <f t="shared" si="1198"/>
        <v>181959408</v>
      </c>
      <c r="H7505" s="31">
        <f t="shared" si="1198"/>
        <v>181959408</v>
      </c>
      <c r="I7505" s="31">
        <f t="shared" si="1198"/>
        <v>0</v>
      </c>
      <c r="J7505" s="31">
        <f t="shared" si="1198"/>
        <v>0</v>
      </c>
      <c r="K7505" s="31">
        <f t="shared" si="1198"/>
        <v>0</v>
      </c>
      <c r="L7505" s="31">
        <f t="shared" si="1198"/>
        <v>0</v>
      </c>
      <c r="M7505" s="31">
        <f t="shared" si="1198"/>
        <v>0</v>
      </c>
      <c r="N7505" s="31">
        <f t="shared" si="1198"/>
        <v>0</v>
      </c>
      <c r="O7505" s="31">
        <f t="shared" si="1198"/>
        <v>0</v>
      </c>
      <c r="P7505" s="31">
        <f t="shared" si="1198"/>
        <v>0</v>
      </c>
      <c r="Q7505" s="31">
        <f t="shared" si="1198"/>
        <v>0</v>
      </c>
      <c r="R7505" s="31">
        <f t="shared" si="1198"/>
        <v>0</v>
      </c>
      <c r="S7505" s="31">
        <f t="shared" si="1198"/>
        <v>0</v>
      </c>
      <c r="T7505" s="31">
        <f t="shared" si="1198"/>
        <v>0</v>
      </c>
      <c r="U7505" s="31">
        <f t="shared" si="1198"/>
        <v>0</v>
      </c>
      <c r="V7505" s="31">
        <f t="shared" si="1198"/>
        <v>0</v>
      </c>
      <c r="W7505" s="31">
        <f>SUM(O7505:V7505)</f>
        <v>0</v>
      </c>
      <c r="X7505" s="31">
        <f>SUM(X7506:X7529)</f>
        <v>0</v>
      </c>
      <c r="Y7505" s="31">
        <f>H7505+I7505+J7505+K7505+L7505+M7505+N7505+W7505+X7505</f>
        <v>181959408</v>
      </c>
      <c r="Z7505" s="31">
        <f t="shared" ref="Z7505:AK7505" si="1199">SUM(Z7506:Z7529)</f>
        <v>0</v>
      </c>
      <c r="AA7505" s="31">
        <f t="shared" si="1199"/>
        <v>0</v>
      </c>
      <c r="AB7505" s="31">
        <f t="shared" si="1199"/>
        <v>0</v>
      </c>
      <c r="AC7505" s="31">
        <f t="shared" si="1199"/>
        <v>0</v>
      </c>
      <c r="AD7505" s="31">
        <f t="shared" si="1199"/>
        <v>0</v>
      </c>
      <c r="AE7505" s="31">
        <f t="shared" si="1199"/>
        <v>0</v>
      </c>
      <c r="AF7505" s="31">
        <f t="shared" si="1199"/>
        <v>0</v>
      </c>
      <c r="AG7505" s="31">
        <f t="shared" si="1199"/>
        <v>0</v>
      </c>
      <c r="AH7505" s="31">
        <f t="shared" si="1199"/>
        <v>0</v>
      </c>
      <c r="AI7505" s="31">
        <f t="shared" si="1199"/>
        <v>0</v>
      </c>
      <c r="AJ7505" s="31">
        <f t="shared" si="1199"/>
        <v>0</v>
      </c>
      <c r="AK7505" s="31">
        <f t="shared" si="1199"/>
        <v>0</v>
      </c>
      <c r="AL7505" s="31">
        <f>SUM(AD7505:AK7505)</f>
        <v>0</v>
      </c>
      <c r="AM7505" s="31">
        <f>SUM(AM7506:AM7529)</f>
        <v>0</v>
      </c>
      <c r="AN7505" s="31">
        <f>SUM(AN7506:AN7529)</f>
        <v>0</v>
      </c>
      <c r="AO7505" s="31">
        <f>Z7505+AA7505+AB7505+AC7505+AL7505+AM7505+AN7505</f>
        <v>0</v>
      </c>
      <c r="AP7505" s="32">
        <f>E7505+Y7505-AO7505</f>
        <v>1721873236</v>
      </c>
      <c r="AQ7505" s="32"/>
      <c r="AR7505" s="28"/>
      <c r="AS7505" s="29">
        <f>E7505+H7505+I7505+J7505+K7505+L7505+M7505+N7505+W7505+X7505-Z7505-AB7505-AL7505-AC7505-AM7505-AN7505</f>
        <v>1721873236</v>
      </c>
      <c r="AT7505" s="29">
        <f>AP7505-AS7505</f>
        <v>0</v>
      </c>
      <c r="AU7505" s="29">
        <f>E7505</f>
        <v>1539913828</v>
      </c>
      <c r="AV7505" s="86">
        <f>AS7505-AU7505</f>
        <v>181959408</v>
      </c>
      <c r="AW7505" s="86">
        <f>Y7505-AO7505</f>
        <v>181959408</v>
      </c>
      <c r="AX7505" s="86">
        <f>AV7505-AW7505</f>
        <v>0</v>
      </c>
      <c r="AY7505" s="86"/>
      <c r="AZ7505" s="398"/>
      <c r="BA7505" s="86"/>
      <c r="BB7505" s="86"/>
      <c r="BC7505" s="86"/>
      <c r="BD7505" s="86"/>
      <c r="BE7505" s="86"/>
      <c r="BF7505" s="86"/>
      <c r="BG7505" s="86"/>
      <c r="BH7505" s="86"/>
      <c r="BI7505" s="86"/>
      <c r="BJ7505" s="86"/>
      <c r="BK7505" s="86"/>
      <c r="BL7505" s="86"/>
      <c r="BM7505" s="86"/>
      <c r="BN7505" s="86"/>
      <c r="BO7505" s="86"/>
      <c r="BP7505" s="86"/>
      <c r="BQ7505" s="86"/>
      <c r="BR7505" s="86"/>
      <c r="BS7505" s="86"/>
      <c r="BT7505" s="86"/>
      <c r="BU7505" s="86"/>
      <c r="BV7505" s="86"/>
      <c r="BW7505" s="86"/>
      <c r="BX7505" s="86"/>
      <c r="BY7505" s="86"/>
      <c r="BZ7505" s="86"/>
      <c r="CA7505" s="86"/>
      <c r="CB7505" s="86"/>
      <c r="CC7505" s="86"/>
      <c r="CD7505" s="86"/>
      <c r="CE7505" s="86"/>
      <c r="CF7505" s="86"/>
      <c r="CG7505" s="86"/>
      <c r="CH7505" s="86"/>
      <c r="CI7505" s="86"/>
      <c r="CJ7505" s="86"/>
      <c r="CK7505" s="86"/>
      <c r="CL7505" s="86"/>
      <c r="CM7505" s="86"/>
      <c r="CN7505" s="86"/>
      <c r="CO7505" s="86"/>
      <c r="CP7505" s="86"/>
      <c r="CQ7505" s="86"/>
      <c r="CR7505" s="86"/>
      <c r="CS7505" s="86"/>
      <c r="CT7505" s="86"/>
      <c r="CU7505" s="86"/>
      <c r="CV7505" s="86"/>
      <c r="CW7505" s="86"/>
      <c r="CX7505" s="86"/>
      <c r="CY7505" s="86"/>
      <c r="CZ7505" s="86"/>
      <c r="DA7505" s="86"/>
      <c r="DB7505" s="86"/>
      <c r="DC7505" s="86"/>
      <c r="DD7505" s="86"/>
      <c r="DE7505" s="86"/>
      <c r="DF7505" s="86"/>
      <c r="DG7505" s="86"/>
      <c r="DH7505" s="86"/>
      <c r="DI7505" s="86"/>
      <c r="DJ7505" s="86"/>
      <c r="DK7505" s="86"/>
      <c r="DL7505" s="86"/>
      <c r="DM7505" s="86"/>
      <c r="DN7505" s="86"/>
      <c r="DO7505" s="86"/>
      <c r="DP7505" s="86"/>
      <c r="DQ7505" s="86"/>
      <c r="DR7505" s="86"/>
      <c r="DS7505" s="86"/>
      <c r="DT7505" s="86"/>
      <c r="DU7505" s="86"/>
      <c r="DV7505" s="86"/>
      <c r="DW7505" s="86"/>
      <c r="DX7505" s="86"/>
      <c r="DY7505" s="86"/>
      <c r="DZ7505" s="86"/>
      <c r="EA7505" s="86"/>
      <c r="EB7505" s="86"/>
      <c r="EC7505" s="86"/>
      <c r="ED7505" s="86"/>
      <c r="EE7505" s="86"/>
      <c r="EF7505" s="86"/>
      <c r="EG7505" s="86"/>
      <c r="EH7505" s="86"/>
      <c r="EI7505" s="86"/>
      <c r="EJ7505" s="86"/>
      <c r="EK7505" s="86"/>
      <c r="EL7505" s="86"/>
      <c r="EM7505" s="86"/>
      <c r="EN7505" s="86"/>
      <c r="EO7505" s="86"/>
      <c r="EP7505" s="86"/>
      <c r="EQ7505" s="86"/>
      <c r="ER7505" s="86"/>
      <c r="ES7505" s="86"/>
      <c r="ET7505" s="86"/>
      <c r="EU7505" s="86"/>
      <c r="EV7505" s="86"/>
      <c r="EW7505" s="86"/>
      <c r="EX7505" s="86"/>
      <c r="EY7505" s="86"/>
      <c r="EZ7505" s="86"/>
      <c r="FA7505" s="86"/>
      <c r="FB7505" s="86"/>
      <c r="FC7505" s="86"/>
      <c r="FD7505" s="86"/>
      <c r="FE7505" s="86"/>
      <c r="FF7505" s="86"/>
      <c r="FG7505" s="86"/>
      <c r="FH7505" s="86"/>
      <c r="FI7505" s="86"/>
      <c r="FJ7505" s="86"/>
      <c r="FK7505" s="86"/>
      <c r="FL7505" s="86"/>
      <c r="FM7505" s="86"/>
      <c r="FN7505" s="86"/>
      <c r="FO7505" s="86"/>
      <c r="FP7505" s="86"/>
      <c r="FQ7505" s="86"/>
      <c r="FR7505" s="86"/>
      <c r="FS7505" s="86"/>
      <c r="FT7505" s="86"/>
      <c r="FU7505" s="86"/>
      <c r="FV7505" s="86"/>
      <c r="FW7505" s="86"/>
      <c r="FX7505" s="86"/>
      <c r="FY7505" s="86"/>
      <c r="FZ7505" s="86"/>
      <c r="GA7505" s="86"/>
      <c r="GB7505" s="86"/>
      <c r="GC7505" s="86"/>
      <c r="GD7505" s="86"/>
      <c r="GE7505" s="86"/>
      <c r="GF7505" s="86"/>
      <c r="GG7505" s="86"/>
      <c r="GH7505" s="86"/>
      <c r="GI7505" s="86"/>
      <c r="GJ7505" s="86"/>
      <c r="GK7505" s="86"/>
      <c r="GL7505" s="86"/>
      <c r="GM7505" s="86"/>
      <c r="GN7505" s="86"/>
      <c r="GO7505" s="86"/>
      <c r="GP7505" s="86"/>
      <c r="GQ7505" s="86"/>
      <c r="GR7505" s="86"/>
      <c r="GS7505" s="86"/>
      <c r="GT7505" s="86"/>
      <c r="GU7505" s="86"/>
      <c r="GV7505" s="86"/>
      <c r="GW7505" s="86"/>
      <c r="GX7505" s="86"/>
      <c r="GY7505" s="86"/>
      <c r="GZ7505" s="86"/>
      <c r="HA7505" s="86"/>
      <c r="HB7505" s="86"/>
      <c r="HC7505" s="86"/>
      <c r="HD7505" s="86"/>
      <c r="HE7505" s="86"/>
      <c r="HF7505" s="86"/>
      <c r="HG7505" s="86"/>
      <c r="HH7505" s="86"/>
      <c r="HI7505" s="86"/>
      <c r="HJ7505" s="86"/>
      <c r="HK7505" s="86"/>
      <c r="HL7505" s="86"/>
      <c r="HM7505" s="86"/>
      <c r="HN7505" s="86"/>
      <c r="HO7505" s="86"/>
      <c r="HP7505" s="86"/>
      <c r="HQ7505" s="86"/>
      <c r="HR7505" s="86"/>
      <c r="HS7505" s="86"/>
      <c r="HT7505" s="86"/>
      <c r="HU7505" s="86"/>
      <c r="HV7505" s="86"/>
      <c r="HW7505" s="86"/>
      <c r="HX7505" s="86"/>
      <c r="HY7505" s="86"/>
      <c r="HZ7505" s="86"/>
      <c r="IA7505" s="86"/>
      <c r="IB7505" s="86"/>
      <c r="IC7505" s="86"/>
      <c r="ID7505" s="86"/>
      <c r="IE7505" s="86"/>
      <c r="IF7505" s="86"/>
      <c r="IG7505" s="86"/>
      <c r="IH7505" s="86"/>
      <c r="II7505" s="86"/>
      <c r="IJ7505" s="86"/>
      <c r="IK7505" s="86"/>
      <c r="IL7505" s="86"/>
      <c r="IM7505" s="86"/>
      <c r="IN7505" s="86"/>
      <c r="IO7505" s="86"/>
      <c r="IP7505" s="86"/>
      <c r="IQ7505" s="86"/>
      <c r="IR7505" s="86"/>
      <c r="IS7505" s="86"/>
      <c r="IT7505" s="86"/>
      <c r="IU7505" s="86"/>
      <c r="IV7505" s="86"/>
    </row>
    <row r="7506" spans="1:256" s="402" customFormat="1">
      <c r="A7506" s="13"/>
      <c r="B7506" s="8"/>
      <c r="C7506" s="8"/>
      <c r="D7506" s="240"/>
      <c r="E7506" s="266"/>
      <c r="F7506" s="321"/>
      <c r="G7506" s="282"/>
      <c r="H7506" s="283"/>
      <c r="I7506" s="33"/>
      <c r="J7506" s="33"/>
      <c r="K7506" s="33"/>
      <c r="L7506" s="33"/>
      <c r="M7506" s="33"/>
      <c r="N7506" s="33"/>
      <c r="O7506" s="33"/>
      <c r="P7506" s="33"/>
      <c r="Q7506" s="33"/>
      <c r="R7506" s="33"/>
      <c r="S7506" s="33"/>
      <c r="T7506" s="33"/>
      <c r="U7506" s="33"/>
      <c r="V7506" s="33"/>
      <c r="W7506" s="33"/>
      <c r="X7506" s="282"/>
      <c r="Y7506" s="33"/>
      <c r="Z7506" s="284"/>
      <c r="AA7506" s="284"/>
      <c r="AB7506" s="33"/>
      <c r="AC7506" s="33"/>
      <c r="AD7506" s="33"/>
      <c r="AE7506" s="33"/>
      <c r="AF7506" s="33"/>
      <c r="AG7506" s="33"/>
      <c r="AH7506" s="33"/>
      <c r="AI7506" s="33"/>
      <c r="AJ7506" s="33"/>
      <c r="AK7506" s="33"/>
      <c r="AL7506" s="33"/>
      <c r="AM7506" s="33"/>
      <c r="AN7506" s="33"/>
      <c r="AO7506" s="33"/>
      <c r="AP7506" s="34"/>
      <c r="AQ7506" s="34"/>
      <c r="AR7506" s="28"/>
      <c r="AS7506" s="29"/>
      <c r="AT7506" s="29"/>
      <c r="AU7506" s="29"/>
    </row>
    <row r="7507" spans="1:256" s="480" customFormat="1">
      <c r="A7507" s="13"/>
      <c r="B7507" s="8"/>
      <c r="C7507" s="8"/>
      <c r="D7507" s="240"/>
      <c r="E7507" s="266"/>
      <c r="F7507" s="321"/>
      <c r="G7507" s="282"/>
      <c r="H7507" s="283"/>
      <c r="I7507" s="33"/>
      <c r="J7507" s="33"/>
      <c r="K7507" s="33"/>
      <c r="L7507" s="33"/>
      <c r="M7507" s="33"/>
      <c r="N7507" s="33"/>
      <c r="O7507" s="33"/>
      <c r="P7507" s="33"/>
      <c r="Q7507" s="33"/>
      <c r="R7507" s="33"/>
      <c r="S7507" s="33"/>
      <c r="T7507" s="33"/>
      <c r="U7507" s="33"/>
      <c r="V7507" s="33"/>
      <c r="W7507" s="33"/>
      <c r="X7507" s="282"/>
      <c r="Y7507" s="33"/>
      <c r="Z7507" s="284"/>
      <c r="AA7507" s="284"/>
      <c r="AB7507" s="33"/>
      <c r="AC7507" s="33"/>
      <c r="AD7507" s="33"/>
      <c r="AE7507" s="33"/>
      <c r="AF7507" s="33"/>
      <c r="AG7507" s="33"/>
      <c r="AH7507" s="33"/>
      <c r="AI7507" s="33"/>
      <c r="AJ7507" s="33"/>
      <c r="AK7507" s="33"/>
      <c r="AL7507" s="33"/>
      <c r="AM7507" s="33"/>
      <c r="AN7507" s="33"/>
      <c r="AO7507" s="33"/>
      <c r="AP7507" s="34"/>
      <c r="AQ7507" s="34"/>
      <c r="AR7507" s="28"/>
      <c r="AS7507" s="29"/>
      <c r="AT7507" s="29"/>
      <c r="AU7507" s="29"/>
    </row>
    <row r="7508" spans="1:256" s="480" customFormat="1">
      <c r="A7508" s="13"/>
      <c r="B7508" s="8"/>
      <c r="C7508" s="83">
        <v>266</v>
      </c>
      <c r="D7508" s="375" t="s">
        <v>301</v>
      </c>
      <c r="E7508" s="266"/>
      <c r="F7508" s="321"/>
      <c r="G7508" s="282"/>
      <c r="H7508" s="283"/>
      <c r="I7508" s="33"/>
      <c r="J7508" s="33"/>
      <c r="K7508" s="33"/>
      <c r="L7508" s="33"/>
      <c r="M7508" s="33"/>
      <c r="N7508" s="33"/>
      <c r="O7508" s="33"/>
      <c r="P7508" s="33"/>
      <c r="Q7508" s="33"/>
      <c r="R7508" s="33"/>
      <c r="S7508" s="33"/>
      <c r="T7508" s="33"/>
      <c r="U7508" s="33"/>
      <c r="V7508" s="33"/>
      <c r="W7508" s="33"/>
      <c r="X7508" s="282"/>
      <c r="Y7508" s="33"/>
      <c r="Z7508" s="284"/>
      <c r="AA7508" s="284"/>
      <c r="AB7508" s="33"/>
      <c r="AC7508" s="33"/>
      <c r="AD7508" s="33"/>
      <c r="AE7508" s="33"/>
      <c r="AF7508" s="33"/>
      <c r="AG7508" s="33"/>
      <c r="AH7508" s="33"/>
      <c r="AI7508" s="33"/>
      <c r="AJ7508" s="33"/>
      <c r="AK7508" s="33"/>
      <c r="AL7508" s="33"/>
      <c r="AM7508" s="33"/>
      <c r="AN7508" s="33"/>
      <c r="AO7508" s="33"/>
      <c r="AP7508" s="34"/>
      <c r="AQ7508" s="34"/>
      <c r="AR7508" s="28"/>
      <c r="AS7508" s="29"/>
      <c r="AT7508" s="29"/>
      <c r="AU7508" s="29"/>
    </row>
    <row r="7509" spans="1:256" s="480" customFormat="1">
      <c r="A7509" s="13"/>
      <c r="B7509" s="8"/>
      <c r="C7509" s="8"/>
      <c r="D7509" s="472" t="s">
        <v>302</v>
      </c>
      <c r="E7509" s="266"/>
      <c r="F7509" s="321"/>
      <c r="G7509" s="282"/>
      <c r="H7509" s="283"/>
      <c r="I7509" s="33"/>
      <c r="J7509" s="33"/>
      <c r="K7509" s="33"/>
      <c r="L7509" s="33"/>
      <c r="M7509" s="33"/>
      <c r="N7509" s="33"/>
      <c r="O7509" s="33"/>
      <c r="P7509" s="33"/>
      <c r="Q7509" s="33"/>
      <c r="R7509" s="33"/>
      <c r="S7509" s="33"/>
      <c r="T7509" s="33"/>
      <c r="U7509" s="33"/>
      <c r="V7509" s="33"/>
      <c r="W7509" s="33"/>
      <c r="X7509" s="282"/>
      <c r="Y7509" s="33"/>
      <c r="Z7509" s="284"/>
      <c r="AA7509" s="284"/>
      <c r="AB7509" s="33"/>
      <c r="AC7509" s="33"/>
      <c r="AD7509" s="33"/>
      <c r="AE7509" s="33"/>
      <c r="AF7509" s="33"/>
      <c r="AG7509" s="33"/>
      <c r="AH7509" s="33"/>
      <c r="AI7509" s="33"/>
      <c r="AJ7509" s="33"/>
      <c r="AK7509" s="33"/>
      <c r="AL7509" s="33"/>
      <c r="AM7509" s="33"/>
      <c r="AN7509" s="33"/>
      <c r="AO7509" s="33"/>
      <c r="AP7509" s="34"/>
      <c r="AQ7509" s="34"/>
      <c r="AR7509" s="28"/>
      <c r="AS7509" s="29"/>
      <c r="AT7509" s="29"/>
      <c r="AU7509" s="29"/>
    </row>
    <row r="7510" spans="1:256" s="480" customFormat="1">
      <c r="A7510" s="13"/>
      <c r="B7510" s="8"/>
      <c r="C7510" s="8"/>
      <c r="D7510" s="473" t="s">
        <v>195</v>
      </c>
      <c r="E7510" s="321"/>
      <c r="F7510" s="261"/>
      <c r="G7510" s="282"/>
      <c r="H7510" s="283"/>
      <c r="I7510" s="33"/>
      <c r="J7510" s="33"/>
      <c r="K7510" s="33"/>
      <c r="L7510" s="33"/>
      <c r="M7510" s="33"/>
      <c r="N7510" s="33"/>
      <c r="O7510" s="33"/>
      <c r="P7510" s="33"/>
      <c r="Q7510" s="33"/>
      <c r="R7510" s="33"/>
      <c r="S7510" s="33"/>
      <c r="T7510" s="33"/>
      <c r="U7510" s="33"/>
      <c r="V7510" s="33"/>
      <c r="W7510" s="33"/>
      <c r="X7510" s="282"/>
      <c r="Y7510" s="33"/>
      <c r="Z7510" s="284"/>
      <c r="AA7510" s="284"/>
      <c r="AB7510" s="33"/>
      <c r="AC7510" s="33"/>
      <c r="AD7510" s="33"/>
      <c r="AE7510" s="33"/>
      <c r="AF7510" s="33"/>
      <c r="AG7510" s="33"/>
      <c r="AH7510" s="33"/>
      <c r="AI7510" s="33"/>
      <c r="AJ7510" s="33"/>
      <c r="AK7510" s="33"/>
      <c r="AL7510" s="33"/>
      <c r="AM7510" s="33"/>
      <c r="AN7510" s="33"/>
      <c r="AO7510" s="33"/>
      <c r="AP7510" s="34"/>
      <c r="AQ7510" s="34"/>
      <c r="AR7510" s="28"/>
      <c r="AS7510" s="29"/>
      <c r="AT7510" s="29"/>
      <c r="AU7510" s="29"/>
    </row>
    <row r="7511" spans="1:256" s="480" customFormat="1">
      <c r="A7511" s="13"/>
      <c r="B7511" s="8"/>
      <c r="C7511" s="8"/>
      <c r="D7511" s="344" t="s">
        <v>1759</v>
      </c>
      <c r="E7511" s="266"/>
      <c r="F7511" s="261">
        <v>3500000</v>
      </c>
      <c r="G7511" s="282">
        <f>SUM(H7511)</f>
        <v>3491000</v>
      </c>
      <c r="H7511" s="283">
        <v>3491000</v>
      </c>
      <c r="I7511" s="33"/>
      <c r="J7511" s="33"/>
      <c r="K7511" s="33"/>
      <c r="L7511" s="33"/>
      <c r="M7511" s="33"/>
      <c r="N7511" s="33"/>
      <c r="O7511" s="33"/>
      <c r="P7511" s="33"/>
      <c r="Q7511" s="33"/>
      <c r="R7511" s="33"/>
      <c r="S7511" s="33"/>
      <c r="T7511" s="33"/>
      <c r="U7511" s="33"/>
      <c r="V7511" s="33"/>
      <c r="W7511" s="33"/>
      <c r="X7511" s="282"/>
      <c r="Y7511" s="33"/>
      <c r="Z7511" s="284"/>
      <c r="AA7511" s="284"/>
      <c r="AB7511" s="33"/>
      <c r="AC7511" s="33"/>
      <c r="AD7511" s="33"/>
      <c r="AE7511" s="33"/>
      <c r="AF7511" s="33"/>
      <c r="AG7511" s="33"/>
      <c r="AH7511" s="33"/>
      <c r="AI7511" s="33"/>
      <c r="AJ7511" s="33"/>
      <c r="AK7511" s="33"/>
      <c r="AL7511" s="33"/>
      <c r="AM7511" s="33"/>
      <c r="AN7511" s="33"/>
      <c r="AO7511" s="33"/>
      <c r="AP7511" s="34"/>
      <c r="AQ7511" s="34"/>
      <c r="AR7511" s="28"/>
      <c r="AS7511" s="29"/>
      <c r="AT7511" s="29"/>
      <c r="AU7511" s="29"/>
    </row>
    <row r="7512" spans="1:256" s="480" customFormat="1">
      <c r="A7512" s="13"/>
      <c r="B7512" s="8"/>
      <c r="C7512" s="8"/>
      <c r="D7512" s="344" t="s">
        <v>1760</v>
      </c>
      <c r="E7512" s="266"/>
      <c r="F7512" s="261">
        <v>4416000</v>
      </c>
      <c r="G7512" s="282">
        <f>SUM(H7512)</f>
        <v>4362900</v>
      </c>
      <c r="H7512" s="283">
        <v>4362900</v>
      </c>
      <c r="I7512" s="33"/>
      <c r="J7512" s="33"/>
      <c r="K7512" s="33"/>
      <c r="L7512" s="33"/>
      <c r="M7512" s="33"/>
      <c r="N7512" s="33"/>
      <c r="O7512" s="33"/>
      <c r="P7512" s="33"/>
      <c r="Q7512" s="33"/>
      <c r="R7512" s="33"/>
      <c r="S7512" s="33"/>
      <c r="T7512" s="33"/>
      <c r="U7512" s="33"/>
      <c r="V7512" s="33"/>
      <c r="W7512" s="33"/>
      <c r="X7512" s="282"/>
      <c r="Y7512" s="33"/>
      <c r="Z7512" s="284"/>
      <c r="AA7512" s="284"/>
      <c r="AB7512" s="33"/>
      <c r="AC7512" s="33"/>
      <c r="AD7512" s="33"/>
      <c r="AE7512" s="33"/>
      <c r="AF7512" s="33"/>
      <c r="AG7512" s="33"/>
      <c r="AH7512" s="33"/>
      <c r="AI7512" s="33"/>
      <c r="AJ7512" s="33"/>
      <c r="AK7512" s="33"/>
      <c r="AL7512" s="33"/>
      <c r="AM7512" s="33"/>
      <c r="AN7512" s="33"/>
      <c r="AO7512" s="33"/>
      <c r="AP7512" s="34"/>
      <c r="AQ7512" s="34"/>
      <c r="AR7512" s="28"/>
      <c r="AS7512" s="29"/>
      <c r="AT7512" s="29"/>
      <c r="AU7512" s="29"/>
    </row>
    <row r="7513" spans="1:256" s="480" customFormat="1">
      <c r="A7513" s="13"/>
      <c r="B7513" s="8"/>
      <c r="C7513" s="8"/>
      <c r="D7513" s="240"/>
      <c r="E7513" s="266"/>
      <c r="F7513" s="321"/>
      <c r="G7513" s="282"/>
      <c r="H7513" s="283"/>
      <c r="I7513" s="33"/>
      <c r="J7513" s="33"/>
      <c r="K7513" s="33"/>
      <c r="L7513" s="33"/>
      <c r="M7513" s="33"/>
      <c r="N7513" s="33"/>
      <c r="O7513" s="33"/>
      <c r="P7513" s="33"/>
      <c r="Q7513" s="33"/>
      <c r="R7513" s="33"/>
      <c r="S7513" s="33"/>
      <c r="T7513" s="33"/>
      <c r="U7513" s="33"/>
      <c r="V7513" s="33"/>
      <c r="W7513" s="33"/>
      <c r="X7513" s="282"/>
      <c r="Y7513" s="33"/>
      <c r="Z7513" s="284"/>
      <c r="AA7513" s="284"/>
      <c r="AB7513" s="33"/>
      <c r="AC7513" s="33"/>
      <c r="AD7513" s="33"/>
      <c r="AE7513" s="33"/>
      <c r="AF7513" s="33"/>
      <c r="AG7513" s="33"/>
      <c r="AH7513" s="33"/>
      <c r="AI7513" s="33"/>
      <c r="AJ7513" s="33"/>
      <c r="AK7513" s="33"/>
      <c r="AL7513" s="33"/>
      <c r="AM7513" s="33"/>
      <c r="AN7513" s="33"/>
      <c r="AO7513" s="33"/>
      <c r="AP7513" s="34"/>
      <c r="AQ7513" s="34"/>
      <c r="AR7513" s="28"/>
      <c r="AS7513" s="29"/>
      <c r="AT7513" s="29"/>
      <c r="AU7513" s="29"/>
    </row>
    <row r="7514" spans="1:256" s="480" customFormat="1">
      <c r="A7514" s="13"/>
      <c r="B7514" s="8"/>
      <c r="C7514" s="8"/>
      <c r="D7514" s="240"/>
      <c r="E7514" s="266"/>
      <c r="F7514" s="321"/>
      <c r="G7514" s="282"/>
      <c r="H7514" s="283"/>
      <c r="I7514" s="33"/>
      <c r="J7514" s="33"/>
      <c r="K7514" s="33"/>
      <c r="L7514" s="33"/>
      <c r="M7514" s="33"/>
      <c r="N7514" s="33"/>
      <c r="O7514" s="33"/>
      <c r="P7514" s="33"/>
      <c r="Q7514" s="33"/>
      <c r="R7514" s="33"/>
      <c r="S7514" s="33"/>
      <c r="T7514" s="33"/>
      <c r="U7514" s="33"/>
      <c r="V7514" s="33"/>
      <c r="W7514" s="33"/>
      <c r="X7514" s="282"/>
      <c r="Y7514" s="33"/>
      <c r="Z7514" s="284"/>
      <c r="AA7514" s="284"/>
      <c r="AB7514" s="33"/>
      <c r="AC7514" s="33"/>
      <c r="AD7514" s="33"/>
      <c r="AE7514" s="33"/>
      <c r="AF7514" s="33"/>
      <c r="AG7514" s="33"/>
      <c r="AH7514" s="33"/>
      <c r="AI7514" s="33"/>
      <c r="AJ7514" s="33"/>
      <c r="AK7514" s="33"/>
      <c r="AL7514" s="33"/>
      <c r="AM7514" s="33"/>
      <c r="AN7514" s="33"/>
      <c r="AO7514" s="33"/>
      <c r="AP7514" s="34"/>
      <c r="AQ7514" s="34"/>
      <c r="AR7514" s="28"/>
      <c r="AS7514" s="29"/>
      <c r="AT7514" s="29"/>
      <c r="AU7514" s="29"/>
    </row>
    <row r="7515" spans="1:256" s="480" customFormat="1">
      <c r="A7515" s="13"/>
      <c r="B7515" s="8"/>
      <c r="C7515" s="83" t="s">
        <v>303</v>
      </c>
      <c r="D7515" s="375" t="s">
        <v>301</v>
      </c>
      <c r="E7515" s="266"/>
      <c r="F7515" s="321"/>
      <c r="G7515" s="282"/>
      <c r="H7515" s="283"/>
      <c r="I7515" s="33"/>
      <c r="J7515" s="33"/>
      <c r="K7515" s="33"/>
      <c r="L7515" s="33"/>
      <c r="M7515" s="33"/>
      <c r="N7515" s="33"/>
      <c r="O7515" s="33"/>
      <c r="P7515" s="33"/>
      <c r="Q7515" s="33"/>
      <c r="R7515" s="33"/>
      <c r="S7515" s="33"/>
      <c r="T7515" s="33"/>
      <c r="U7515" s="33"/>
      <c r="V7515" s="33"/>
      <c r="W7515" s="33"/>
      <c r="X7515" s="282"/>
      <c r="Y7515" s="33"/>
      <c r="Z7515" s="284"/>
      <c r="AA7515" s="284"/>
      <c r="AB7515" s="33"/>
      <c r="AC7515" s="33"/>
      <c r="AD7515" s="33"/>
      <c r="AE7515" s="33"/>
      <c r="AF7515" s="33"/>
      <c r="AG7515" s="33"/>
      <c r="AH7515" s="33"/>
      <c r="AI7515" s="33"/>
      <c r="AJ7515" s="33"/>
      <c r="AK7515" s="33"/>
      <c r="AL7515" s="33"/>
      <c r="AM7515" s="33"/>
      <c r="AN7515" s="33"/>
      <c r="AO7515" s="33"/>
      <c r="AP7515" s="34"/>
      <c r="AQ7515" s="34"/>
      <c r="AR7515" s="28"/>
      <c r="AS7515" s="29"/>
      <c r="AT7515" s="29"/>
      <c r="AU7515" s="29"/>
    </row>
    <row r="7516" spans="1:256" s="480" customFormat="1">
      <c r="A7516" s="13"/>
      <c r="B7516" s="8"/>
      <c r="C7516" s="8"/>
      <c r="D7516" s="472" t="s">
        <v>304</v>
      </c>
      <c r="E7516" s="266"/>
      <c r="F7516" s="321"/>
      <c r="G7516" s="282"/>
      <c r="H7516" s="283"/>
      <c r="I7516" s="33"/>
      <c r="J7516" s="33"/>
      <c r="K7516" s="33"/>
      <c r="L7516" s="33"/>
      <c r="M7516" s="33"/>
      <c r="N7516" s="33"/>
      <c r="O7516" s="33"/>
      <c r="P7516" s="33"/>
      <c r="Q7516" s="33"/>
      <c r="R7516" s="33"/>
      <c r="S7516" s="33"/>
      <c r="T7516" s="33"/>
      <c r="U7516" s="33"/>
      <c r="V7516" s="33"/>
      <c r="W7516" s="33"/>
      <c r="X7516" s="282"/>
      <c r="Y7516" s="33"/>
      <c r="Z7516" s="284"/>
      <c r="AA7516" s="284"/>
      <c r="AB7516" s="33"/>
      <c r="AC7516" s="33"/>
      <c r="AD7516" s="33"/>
      <c r="AE7516" s="33"/>
      <c r="AF7516" s="33"/>
      <c r="AG7516" s="33"/>
      <c r="AH7516" s="33"/>
      <c r="AI7516" s="33"/>
      <c r="AJ7516" s="33"/>
      <c r="AK7516" s="33"/>
      <c r="AL7516" s="33"/>
      <c r="AM7516" s="33"/>
      <c r="AN7516" s="33"/>
      <c r="AO7516" s="33"/>
      <c r="AP7516" s="34"/>
      <c r="AQ7516" s="34"/>
      <c r="AR7516" s="28"/>
      <c r="AS7516" s="29"/>
      <c r="AT7516" s="29"/>
      <c r="AU7516" s="29"/>
    </row>
    <row r="7517" spans="1:256" s="480" customFormat="1">
      <c r="A7517" s="13"/>
      <c r="B7517" s="8"/>
      <c r="C7517" s="8"/>
      <c r="D7517" s="473" t="s">
        <v>195</v>
      </c>
      <c r="E7517" s="321"/>
      <c r="F7517" s="261">
        <v>174557000</v>
      </c>
      <c r="G7517" s="282">
        <f>SUM(H7518:H7524)</f>
        <v>174105508</v>
      </c>
      <c r="H7517" s="283"/>
      <c r="I7517" s="33"/>
      <c r="J7517" s="33"/>
      <c r="K7517" s="33"/>
      <c r="L7517" s="33"/>
      <c r="M7517" s="33"/>
      <c r="N7517" s="33"/>
      <c r="O7517" s="33"/>
      <c r="P7517" s="33"/>
      <c r="Q7517" s="33"/>
      <c r="R7517" s="33"/>
      <c r="S7517" s="33"/>
      <c r="T7517" s="33"/>
      <c r="U7517" s="33"/>
      <c r="V7517" s="33"/>
      <c r="W7517" s="33"/>
      <c r="X7517" s="282"/>
      <c r="Y7517" s="33"/>
      <c r="Z7517" s="284"/>
      <c r="AA7517" s="284"/>
      <c r="AB7517" s="33"/>
      <c r="AC7517" s="33"/>
      <c r="AD7517" s="33"/>
      <c r="AE7517" s="33"/>
      <c r="AF7517" s="33"/>
      <c r="AG7517" s="33"/>
      <c r="AH7517" s="33"/>
      <c r="AI7517" s="33"/>
      <c r="AJ7517" s="33"/>
      <c r="AK7517" s="33"/>
      <c r="AL7517" s="33"/>
      <c r="AM7517" s="33"/>
      <c r="AN7517" s="33"/>
      <c r="AO7517" s="33"/>
      <c r="AP7517" s="34"/>
      <c r="AQ7517" s="34"/>
      <c r="AR7517" s="28"/>
      <c r="AS7517" s="29"/>
      <c r="AT7517" s="29"/>
      <c r="AU7517" s="29"/>
    </row>
    <row r="7518" spans="1:256" s="480" customFormat="1">
      <c r="A7518" s="13"/>
      <c r="B7518" s="8"/>
      <c r="C7518" s="8"/>
      <c r="D7518" s="344" t="s">
        <v>1761</v>
      </c>
      <c r="E7518" s="266"/>
      <c r="F7518" s="261"/>
      <c r="G7518" s="282"/>
      <c r="H7518" s="283">
        <v>23479569</v>
      </c>
      <c r="I7518" s="33"/>
      <c r="J7518" s="33"/>
      <c r="K7518" s="33"/>
      <c r="L7518" s="33"/>
      <c r="M7518" s="33"/>
      <c r="N7518" s="33"/>
      <c r="O7518" s="33"/>
      <c r="P7518" s="33"/>
      <c r="Q7518" s="33"/>
      <c r="R7518" s="33"/>
      <c r="S7518" s="33"/>
      <c r="T7518" s="33"/>
      <c r="U7518" s="33"/>
      <c r="V7518" s="33"/>
      <c r="W7518" s="33"/>
      <c r="X7518" s="282"/>
      <c r="Y7518" s="33"/>
      <c r="Z7518" s="284"/>
      <c r="AA7518" s="284"/>
      <c r="AB7518" s="33"/>
      <c r="AC7518" s="33"/>
      <c r="AD7518" s="33"/>
      <c r="AE7518" s="33"/>
      <c r="AF7518" s="33"/>
      <c r="AG7518" s="33"/>
      <c r="AH7518" s="33"/>
      <c r="AI7518" s="33"/>
      <c r="AJ7518" s="33"/>
      <c r="AK7518" s="33"/>
      <c r="AL7518" s="33"/>
      <c r="AM7518" s="33"/>
      <c r="AN7518" s="33"/>
      <c r="AO7518" s="33"/>
      <c r="AP7518" s="34"/>
      <c r="AQ7518" s="34"/>
      <c r="AR7518" s="28"/>
      <c r="AS7518" s="29"/>
      <c r="AT7518" s="29"/>
      <c r="AU7518" s="29"/>
    </row>
    <row r="7519" spans="1:256" s="480" customFormat="1">
      <c r="A7519" s="13"/>
      <c r="B7519" s="8"/>
      <c r="C7519" s="8"/>
      <c r="D7519" s="344" t="s">
        <v>1762</v>
      </c>
      <c r="E7519" s="266"/>
      <c r="F7519" s="261"/>
      <c r="G7519" s="282"/>
      <c r="H7519" s="283">
        <v>31101571</v>
      </c>
      <c r="I7519" s="33"/>
      <c r="J7519" s="33"/>
      <c r="K7519" s="33"/>
      <c r="L7519" s="33"/>
      <c r="M7519" s="33"/>
      <c r="N7519" s="33"/>
      <c r="O7519" s="33"/>
      <c r="P7519" s="33"/>
      <c r="Q7519" s="33"/>
      <c r="R7519" s="33"/>
      <c r="S7519" s="33"/>
      <c r="T7519" s="33"/>
      <c r="U7519" s="33"/>
      <c r="V7519" s="33"/>
      <c r="W7519" s="33"/>
      <c r="X7519" s="282"/>
      <c r="Y7519" s="33"/>
      <c r="Z7519" s="284"/>
      <c r="AA7519" s="284"/>
      <c r="AB7519" s="33"/>
      <c r="AC7519" s="33"/>
      <c r="AD7519" s="33"/>
      <c r="AE7519" s="33"/>
      <c r="AF7519" s="33"/>
      <c r="AG7519" s="33"/>
      <c r="AH7519" s="33"/>
      <c r="AI7519" s="33"/>
      <c r="AJ7519" s="33"/>
      <c r="AK7519" s="33"/>
      <c r="AL7519" s="33"/>
      <c r="AM7519" s="33"/>
      <c r="AN7519" s="33"/>
      <c r="AO7519" s="33"/>
      <c r="AP7519" s="34"/>
      <c r="AQ7519" s="34"/>
      <c r="AR7519" s="28"/>
      <c r="AS7519" s="29"/>
      <c r="AT7519" s="29"/>
      <c r="AU7519" s="29"/>
    </row>
    <row r="7520" spans="1:256" s="480" customFormat="1">
      <c r="A7520" s="13"/>
      <c r="B7520" s="8"/>
      <c r="C7520" s="8"/>
      <c r="D7520" s="344" t="s">
        <v>1763</v>
      </c>
      <c r="E7520" s="266"/>
      <c r="F7520" s="261"/>
      <c r="G7520" s="282"/>
      <c r="H7520" s="283">
        <v>24363706</v>
      </c>
      <c r="I7520" s="33"/>
      <c r="J7520" s="33"/>
      <c r="K7520" s="33"/>
      <c r="L7520" s="33"/>
      <c r="M7520" s="33"/>
      <c r="N7520" s="33"/>
      <c r="O7520" s="33"/>
      <c r="P7520" s="33"/>
      <c r="Q7520" s="33"/>
      <c r="R7520" s="33"/>
      <c r="S7520" s="33"/>
      <c r="T7520" s="33"/>
      <c r="U7520" s="33"/>
      <c r="V7520" s="33"/>
      <c r="W7520" s="33"/>
      <c r="X7520" s="282"/>
      <c r="Y7520" s="33"/>
      <c r="Z7520" s="284"/>
      <c r="AA7520" s="284"/>
      <c r="AB7520" s="33"/>
      <c r="AC7520" s="33"/>
      <c r="AD7520" s="33"/>
      <c r="AE7520" s="33"/>
      <c r="AF7520" s="33"/>
      <c r="AG7520" s="33"/>
      <c r="AH7520" s="33"/>
      <c r="AI7520" s="33"/>
      <c r="AJ7520" s="33"/>
      <c r="AK7520" s="33"/>
      <c r="AL7520" s="33"/>
      <c r="AM7520" s="33"/>
      <c r="AN7520" s="33"/>
      <c r="AO7520" s="33"/>
      <c r="AP7520" s="34"/>
      <c r="AQ7520" s="34"/>
      <c r="AR7520" s="28"/>
      <c r="AS7520" s="29"/>
      <c r="AT7520" s="29"/>
      <c r="AU7520" s="29"/>
    </row>
    <row r="7521" spans="1:256" s="480" customFormat="1">
      <c r="A7521" s="13"/>
      <c r="B7521" s="8"/>
      <c r="C7521" s="8"/>
      <c r="D7521" s="344" t="s">
        <v>1764</v>
      </c>
      <c r="E7521" s="266"/>
      <c r="F7521" s="261"/>
      <c r="G7521" s="282"/>
      <c r="H7521" s="283">
        <v>21056347</v>
      </c>
      <c r="I7521" s="33"/>
      <c r="J7521" s="33"/>
      <c r="K7521" s="33"/>
      <c r="L7521" s="33"/>
      <c r="M7521" s="33"/>
      <c r="N7521" s="33"/>
      <c r="O7521" s="33"/>
      <c r="P7521" s="33"/>
      <c r="Q7521" s="33"/>
      <c r="R7521" s="33"/>
      <c r="S7521" s="33"/>
      <c r="T7521" s="33"/>
      <c r="U7521" s="33"/>
      <c r="V7521" s="33"/>
      <c r="W7521" s="33"/>
      <c r="X7521" s="282"/>
      <c r="Y7521" s="33"/>
      <c r="Z7521" s="284"/>
      <c r="AA7521" s="284"/>
      <c r="AB7521" s="33"/>
      <c r="AC7521" s="33"/>
      <c r="AD7521" s="33"/>
      <c r="AE7521" s="33"/>
      <c r="AF7521" s="33"/>
      <c r="AG7521" s="33"/>
      <c r="AH7521" s="33"/>
      <c r="AI7521" s="33"/>
      <c r="AJ7521" s="33"/>
      <c r="AK7521" s="33"/>
      <c r="AL7521" s="33"/>
      <c r="AM7521" s="33"/>
      <c r="AN7521" s="33"/>
      <c r="AO7521" s="33"/>
      <c r="AP7521" s="34"/>
      <c r="AQ7521" s="34"/>
      <c r="AR7521" s="28"/>
      <c r="AS7521" s="29"/>
      <c r="AT7521" s="29"/>
      <c r="AU7521" s="29"/>
    </row>
    <row r="7522" spans="1:256" s="480" customFormat="1">
      <c r="A7522" s="13"/>
      <c r="B7522" s="8"/>
      <c r="C7522" s="8"/>
      <c r="D7522" s="344" t="s">
        <v>1765</v>
      </c>
      <c r="E7522" s="266"/>
      <c r="F7522" s="261"/>
      <c r="G7522" s="282"/>
      <c r="H7522" s="283">
        <v>23195713</v>
      </c>
      <c r="I7522" s="33"/>
      <c r="J7522" s="33"/>
      <c r="K7522" s="33"/>
      <c r="L7522" s="33"/>
      <c r="M7522" s="33"/>
      <c r="N7522" s="33"/>
      <c r="O7522" s="33"/>
      <c r="P7522" s="33"/>
      <c r="Q7522" s="33"/>
      <c r="R7522" s="33"/>
      <c r="S7522" s="33"/>
      <c r="T7522" s="33"/>
      <c r="U7522" s="33"/>
      <c r="V7522" s="33"/>
      <c r="W7522" s="33"/>
      <c r="X7522" s="282"/>
      <c r="Y7522" s="33"/>
      <c r="Z7522" s="284"/>
      <c r="AA7522" s="284"/>
      <c r="AB7522" s="33"/>
      <c r="AC7522" s="33"/>
      <c r="AD7522" s="33"/>
      <c r="AE7522" s="33"/>
      <c r="AF7522" s="33"/>
      <c r="AG7522" s="33"/>
      <c r="AH7522" s="33"/>
      <c r="AI7522" s="33"/>
      <c r="AJ7522" s="33"/>
      <c r="AK7522" s="33"/>
      <c r="AL7522" s="33"/>
      <c r="AM7522" s="33"/>
      <c r="AN7522" s="33"/>
      <c r="AO7522" s="33"/>
      <c r="AP7522" s="34"/>
      <c r="AQ7522" s="34"/>
      <c r="AR7522" s="28"/>
      <c r="AS7522" s="29"/>
      <c r="AT7522" s="29"/>
      <c r="AU7522" s="29"/>
    </row>
    <row r="7523" spans="1:256" s="480" customFormat="1">
      <c r="A7523" s="13"/>
      <c r="B7523" s="8"/>
      <c r="C7523" s="8"/>
      <c r="D7523" s="344" t="s">
        <v>1766</v>
      </c>
      <c r="E7523" s="266"/>
      <c r="F7523" s="261"/>
      <c r="G7523" s="282"/>
      <c r="H7523" s="283">
        <v>25856330</v>
      </c>
      <c r="I7523" s="33"/>
      <c r="J7523" s="33"/>
      <c r="K7523" s="33"/>
      <c r="L7523" s="33"/>
      <c r="M7523" s="33"/>
      <c r="N7523" s="33"/>
      <c r="O7523" s="33"/>
      <c r="P7523" s="33"/>
      <c r="Q7523" s="33"/>
      <c r="R7523" s="33"/>
      <c r="S7523" s="33"/>
      <c r="T7523" s="33"/>
      <c r="U7523" s="33"/>
      <c r="V7523" s="33"/>
      <c r="W7523" s="33"/>
      <c r="X7523" s="282"/>
      <c r="Y7523" s="33"/>
      <c r="Z7523" s="284"/>
      <c r="AA7523" s="284"/>
      <c r="AB7523" s="33"/>
      <c r="AC7523" s="33"/>
      <c r="AD7523" s="33"/>
      <c r="AE7523" s="33"/>
      <c r="AF7523" s="33"/>
      <c r="AG7523" s="33"/>
      <c r="AH7523" s="33"/>
      <c r="AI7523" s="33"/>
      <c r="AJ7523" s="33"/>
      <c r="AK7523" s="33"/>
      <c r="AL7523" s="33"/>
      <c r="AM7523" s="33"/>
      <c r="AN7523" s="33"/>
      <c r="AO7523" s="33"/>
      <c r="AP7523" s="34"/>
      <c r="AQ7523" s="34"/>
      <c r="AR7523" s="28"/>
      <c r="AS7523" s="29"/>
      <c r="AT7523" s="29"/>
      <c r="AU7523" s="29"/>
    </row>
    <row r="7524" spans="1:256" s="480" customFormat="1">
      <c r="A7524" s="13"/>
      <c r="B7524" s="8"/>
      <c r="C7524" s="8"/>
      <c r="D7524" s="344" t="s">
        <v>1767</v>
      </c>
      <c r="E7524" s="266"/>
      <c r="F7524" s="261"/>
      <c r="G7524" s="282"/>
      <c r="H7524" s="283">
        <v>25052272</v>
      </c>
      <c r="I7524" s="33"/>
      <c r="J7524" s="33"/>
      <c r="K7524" s="33"/>
      <c r="L7524" s="33"/>
      <c r="M7524" s="33"/>
      <c r="N7524" s="33"/>
      <c r="O7524" s="33"/>
      <c r="P7524" s="33"/>
      <c r="Q7524" s="33"/>
      <c r="R7524" s="33"/>
      <c r="S7524" s="33"/>
      <c r="T7524" s="33"/>
      <c r="U7524" s="33"/>
      <c r="V7524" s="33"/>
      <c r="W7524" s="33"/>
      <c r="X7524" s="282"/>
      <c r="Y7524" s="33"/>
      <c r="Z7524" s="284"/>
      <c r="AA7524" s="284"/>
      <c r="AB7524" s="33"/>
      <c r="AC7524" s="33"/>
      <c r="AD7524" s="33"/>
      <c r="AE7524" s="33"/>
      <c r="AF7524" s="33"/>
      <c r="AG7524" s="33"/>
      <c r="AH7524" s="33"/>
      <c r="AI7524" s="33"/>
      <c r="AJ7524" s="33"/>
      <c r="AK7524" s="33"/>
      <c r="AL7524" s="33"/>
      <c r="AM7524" s="33"/>
      <c r="AN7524" s="33"/>
      <c r="AO7524" s="33"/>
      <c r="AP7524" s="34"/>
      <c r="AQ7524" s="34"/>
      <c r="AR7524" s="28"/>
      <c r="AS7524" s="29"/>
      <c r="AT7524" s="29"/>
      <c r="AU7524" s="29"/>
    </row>
    <row r="7525" spans="1:256" s="480" customFormat="1">
      <c r="A7525" s="13"/>
      <c r="B7525" s="8"/>
      <c r="C7525" s="8"/>
      <c r="D7525" s="240"/>
      <c r="E7525" s="266"/>
      <c r="F7525" s="321"/>
      <c r="G7525" s="282"/>
      <c r="H7525" s="283"/>
      <c r="I7525" s="33"/>
      <c r="J7525" s="33"/>
      <c r="K7525" s="33"/>
      <c r="L7525" s="33"/>
      <c r="M7525" s="33"/>
      <c r="N7525" s="33"/>
      <c r="O7525" s="33"/>
      <c r="P7525" s="33"/>
      <c r="Q7525" s="33"/>
      <c r="R7525" s="33"/>
      <c r="S7525" s="33"/>
      <c r="T7525" s="33"/>
      <c r="U7525" s="33"/>
      <c r="V7525" s="33"/>
      <c r="W7525" s="33"/>
      <c r="X7525" s="282"/>
      <c r="Y7525" s="33"/>
      <c r="Z7525" s="284"/>
      <c r="AA7525" s="284"/>
      <c r="AB7525" s="33"/>
      <c r="AC7525" s="33"/>
      <c r="AD7525" s="33"/>
      <c r="AE7525" s="33"/>
      <c r="AF7525" s="33"/>
      <c r="AG7525" s="33"/>
      <c r="AH7525" s="33"/>
      <c r="AI7525" s="33"/>
      <c r="AJ7525" s="33"/>
      <c r="AK7525" s="33"/>
      <c r="AL7525" s="33"/>
      <c r="AM7525" s="33"/>
      <c r="AN7525" s="33"/>
      <c r="AO7525" s="33"/>
      <c r="AP7525" s="34"/>
      <c r="AQ7525" s="34"/>
      <c r="AR7525" s="28"/>
      <c r="AS7525" s="29"/>
      <c r="AT7525" s="29"/>
      <c r="AU7525" s="29"/>
    </row>
    <row r="7526" spans="1:256" s="480" customFormat="1">
      <c r="A7526" s="13"/>
      <c r="B7526" s="8"/>
      <c r="C7526" s="8"/>
      <c r="D7526" s="240"/>
      <c r="E7526" s="266"/>
      <c r="F7526" s="321"/>
      <c r="G7526" s="282"/>
      <c r="H7526" s="283"/>
      <c r="I7526" s="33"/>
      <c r="J7526" s="33"/>
      <c r="K7526" s="33"/>
      <c r="L7526" s="33"/>
      <c r="M7526" s="33"/>
      <c r="N7526" s="33"/>
      <c r="O7526" s="33"/>
      <c r="P7526" s="33"/>
      <c r="Q7526" s="33"/>
      <c r="R7526" s="33"/>
      <c r="S7526" s="33"/>
      <c r="T7526" s="33"/>
      <c r="U7526" s="33"/>
      <c r="V7526" s="33"/>
      <c r="W7526" s="33"/>
      <c r="X7526" s="282"/>
      <c r="Y7526" s="33"/>
      <c r="Z7526" s="284"/>
      <c r="AA7526" s="284"/>
      <c r="AB7526" s="33"/>
      <c r="AC7526" s="33"/>
      <c r="AD7526" s="33"/>
      <c r="AE7526" s="33"/>
      <c r="AF7526" s="33"/>
      <c r="AG7526" s="33"/>
      <c r="AH7526" s="33"/>
      <c r="AI7526" s="33"/>
      <c r="AJ7526" s="33"/>
      <c r="AK7526" s="33"/>
      <c r="AL7526" s="33"/>
      <c r="AM7526" s="33"/>
      <c r="AN7526" s="33"/>
      <c r="AO7526" s="33"/>
      <c r="AP7526" s="34"/>
      <c r="AQ7526" s="34"/>
      <c r="AR7526" s="28"/>
      <c r="AS7526" s="29"/>
      <c r="AT7526" s="29"/>
      <c r="AU7526" s="29"/>
    </row>
    <row r="7527" spans="1:256" s="480" customFormat="1">
      <c r="A7527" s="13"/>
      <c r="B7527" s="8"/>
      <c r="C7527" s="8"/>
      <c r="D7527" s="240"/>
      <c r="E7527" s="266"/>
      <c r="F7527" s="321"/>
      <c r="G7527" s="282"/>
      <c r="H7527" s="283"/>
      <c r="I7527" s="33"/>
      <c r="J7527" s="33"/>
      <c r="K7527" s="33"/>
      <c r="L7527" s="33"/>
      <c r="M7527" s="33"/>
      <c r="N7527" s="33"/>
      <c r="O7527" s="33"/>
      <c r="P7527" s="33"/>
      <c r="Q7527" s="33"/>
      <c r="R7527" s="33"/>
      <c r="S7527" s="33"/>
      <c r="T7527" s="33"/>
      <c r="U7527" s="33"/>
      <c r="V7527" s="33"/>
      <c r="W7527" s="33"/>
      <c r="X7527" s="282"/>
      <c r="Y7527" s="33"/>
      <c r="Z7527" s="284"/>
      <c r="AA7527" s="284"/>
      <c r="AB7527" s="33"/>
      <c r="AC7527" s="33"/>
      <c r="AD7527" s="33"/>
      <c r="AE7527" s="33"/>
      <c r="AF7527" s="33"/>
      <c r="AG7527" s="33"/>
      <c r="AH7527" s="33"/>
      <c r="AI7527" s="33"/>
      <c r="AJ7527" s="33"/>
      <c r="AK7527" s="33"/>
      <c r="AL7527" s="33"/>
      <c r="AM7527" s="33"/>
      <c r="AN7527" s="33"/>
      <c r="AO7527" s="33"/>
      <c r="AP7527" s="34"/>
      <c r="AQ7527" s="34"/>
      <c r="AR7527" s="28"/>
      <c r="AS7527" s="29"/>
      <c r="AT7527" s="29"/>
      <c r="AU7527" s="29"/>
    </row>
    <row r="7528" spans="1:256" s="402" customFormat="1">
      <c r="A7528" s="13"/>
      <c r="B7528" s="8"/>
      <c r="C7528" s="8"/>
      <c r="D7528" s="240"/>
      <c r="E7528" s="33"/>
      <c r="F7528" s="33"/>
      <c r="G7528" s="282"/>
      <c r="H7528" s="283"/>
      <c r="I7528" s="33"/>
      <c r="J7528" s="33"/>
      <c r="K7528" s="33"/>
      <c r="L7528" s="33"/>
      <c r="M7528" s="33"/>
      <c r="N7528" s="33"/>
      <c r="O7528" s="33"/>
      <c r="P7528" s="33"/>
      <c r="Q7528" s="33"/>
      <c r="R7528" s="33"/>
      <c r="S7528" s="33"/>
      <c r="T7528" s="33"/>
      <c r="U7528" s="33"/>
      <c r="V7528" s="33"/>
      <c r="W7528" s="33"/>
      <c r="X7528" s="282"/>
      <c r="Y7528" s="33"/>
      <c r="Z7528" s="284"/>
      <c r="AA7528" s="284"/>
      <c r="AB7528" s="33"/>
      <c r="AC7528" s="33"/>
      <c r="AD7528" s="33"/>
      <c r="AE7528" s="33"/>
      <c r="AF7528" s="33"/>
      <c r="AG7528" s="33"/>
      <c r="AH7528" s="33"/>
      <c r="AI7528" s="33"/>
      <c r="AJ7528" s="33"/>
      <c r="AK7528" s="33"/>
      <c r="AL7528" s="33"/>
      <c r="AM7528" s="33"/>
      <c r="AN7528" s="33"/>
      <c r="AO7528" s="33"/>
      <c r="AP7528" s="34"/>
      <c r="AQ7528" s="34"/>
      <c r="AR7528" s="28"/>
      <c r="AS7528" s="29"/>
      <c r="AT7528" s="29"/>
      <c r="AU7528" s="29"/>
    </row>
    <row r="7529" spans="1:256" s="24" customFormat="1">
      <c r="A7529" s="13"/>
      <c r="B7529" s="8"/>
      <c r="C7529" s="8"/>
      <c r="D7529" s="240"/>
      <c r="E7529" s="33"/>
      <c r="F7529" s="33"/>
      <c r="G7529" s="282"/>
      <c r="H7529" s="283"/>
      <c r="I7529" s="33"/>
      <c r="J7529" s="33"/>
      <c r="K7529" s="33"/>
      <c r="L7529" s="33"/>
      <c r="M7529" s="33"/>
      <c r="N7529" s="33"/>
      <c r="O7529" s="33"/>
      <c r="P7529" s="33"/>
      <c r="Q7529" s="33"/>
      <c r="R7529" s="33"/>
      <c r="S7529" s="33"/>
      <c r="T7529" s="33"/>
      <c r="U7529" s="33"/>
      <c r="V7529" s="33"/>
      <c r="W7529" s="33"/>
      <c r="X7529" s="282"/>
      <c r="Y7529" s="33"/>
      <c r="Z7529" s="284"/>
      <c r="AA7529" s="284"/>
      <c r="AB7529" s="33"/>
      <c r="AC7529" s="33"/>
      <c r="AD7529" s="33"/>
      <c r="AE7529" s="33"/>
      <c r="AF7529" s="33"/>
      <c r="AG7529" s="33"/>
      <c r="AH7529" s="33"/>
      <c r="AI7529" s="33"/>
      <c r="AJ7529" s="33"/>
      <c r="AK7529" s="33"/>
      <c r="AL7529" s="33"/>
      <c r="AM7529" s="33"/>
      <c r="AN7529" s="33"/>
      <c r="AO7529" s="33"/>
      <c r="AP7529" s="34"/>
      <c r="AQ7529" s="34"/>
      <c r="AR7529" s="28"/>
      <c r="AS7529" s="29"/>
      <c r="AT7529" s="29"/>
      <c r="AU7529" s="29"/>
      <c r="AV7529" s="402"/>
      <c r="AW7529" s="402"/>
      <c r="AX7529" s="402"/>
      <c r="AY7529" s="402"/>
      <c r="AZ7529" s="402"/>
      <c r="BA7529" s="402"/>
      <c r="BB7529" s="402"/>
      <c r="BC7529" s="402"/>
      <c r="BD7529" s="402"/>
      <c r="BE7529" s="402"/>
      <c r="BF7529" s="402"/>
      <c r="BG7529" s="402"/>
      <c r="BH7529" s="402"/>
      <c r="BI7529" s="402"/>
      <c r="BJ7529" s="402"/>
      <c r="BK7529" s="402"/>
      <c r="BL7529" s="402"/>
      <c r="BM7529" s="402"/>
      <c r="BN7529" s="402"/>
      <c r="BO7529" s="402"/>
      <c r="BP7529" s="402"/>
      <c r="BQ7529" s="402"/>
      <c r="BR7529" s="402"/>
      <c r="BS7529" s="402"/>
      <c r="BT7529" s="402"/>
      <c r="BU7529" s="402"/>
      <c r="BV7529" s="402"/>
      <c r="BW7529" s="402"/>
      <c r="BX7529" s="402"/>
      <c r="BY7529" s="402"/>
      <c r="BZ7529" s="402"/>
      <c r="CA7529" s="402"/>
      <c r="CB7529" s="402"/>
      <c r="CC7529" s="402"/>
      <c r="CD7529" s="402"/>
      <c r="CE7529" s="402"/>
      <c r="CF7529" s="402"/>
      <c r="CG7529" s="402"/>
      <c r="CH7529" s="402"/>
      <c r="CI7529" s="402"/>
      <c r="CJ7529" s="402"/>
      <c r="CK7529" s="402"/>
      <c r="CL7529" s="402"/>
      <c r="CM7529" s="402"/>
      <c r="CN7529" s="402"/>
      <c r="CO7529" s="402"/>
      <c r="CP7529" s="402"/>
      <c r="CQ7529" s="402"/>
      <c r="CR7529" s="402"/>
      <c r="CS7529" s="402"/>
      <c r="CT7529" s="402"/>
      <c r="CU7529" s="402"/>
      <c r="CV7529" s="402"/>
      <c r="CW7529" s="402"/>
      <c r="CX7529" s="402"/>
      <c r="CY7529" s="402"/>
      <c r="CZ7529" s="402"/>
      <c r="DA7529" s="402"/>
      <c r="DB7529" s="402"/>
      <c r="DC7529" s="402"/>
      <c r="DD7529" s="402"/>
      <c r="DE7529" s="402"/>
      <c r="DF7529" s="402"/>
      <c r="DG7529" s="402"/>
      <c r="DH7529" s="402"/>
      <c r="DI7529" s="402"/>
      <c r="DJ7529" s="402"/>
      <c r="DK7529" s="402"/>
      <c r="DL7529" s="402"/>
      <c r="DM7529" s="402"/>
      <c r="DN7529" s="402"/>
      <c r="DO7529" s="402"/>
      <c r="DP7529" s="402"/>
      <c r="DQ7529" s="402"/>
      <c r="DR7529" s="402"/>
      <c r="DS7529" s="402"/>
      <c r="DT7529" s="402"/>
      <c r="DU7529" s="402"/>
      <c r="DV7529" s="402"/>
      <c r="DW7529" s="402"/>
      <c r="DX7529" s="402"/>
      <c r="DY7529" s="402"/>
      <c r="DZ7529" s="402"/>
      <c r="EA7529" s="402"/>
      <c r="EB7529" s="402"/>
      <c r="EC7529" s="402"/>
      <c r="ED7529" s="402"/>
      <c r="EE7529" s="402"/>
      <c r="EF7529" s="402"/>
      <c r="EG7529" s="402"/>
      <c r="EH7529" s="402"/>
      <c r="EI7529" s="402"/>
      <c r="EJ7529" s="402"/>
      <c r="EK7529" s="402"/>
      <c r="EL7529" s="402"/>
      <c r="EM7529" s="402"/>
      <c r="EN7529" s="402"/>
      <c r="EO7529" s="402"/>
      <c r="EP7529" s="402"/>
      <c r="EQ7529" s="402"/>
      <c r="ER7529" s="402"/>
      <c r="ES7529" s="402"/>
      <c r="ET7529" s="402"/>
      <c r="EU7529" s="402"/>
      <c r="EV7529" s="402"/>
      <c r="EW7529" s="402"/>
      <c r="EX7529" s="402"/>
      <c r="EY7529" s="402"/>
      <c r="EZ7529" s="402"/>
      <c r="FA7529" s="402"/>
      <c r="FB7529" s="402"/>
      <c r="FC7529" s="402"/>
      <c r="FD7529" s="402"/>
      <c r="FE7529" s="402"/>
      <c r="FF7529" s="402"/>
      <c r="FG7529" s="402"/>
      <c r="FH7529" s="402"/>
      <c r="FI7529" s="402"/>
      <c r="FJ7529" s="402"/>
      <c r="FK7529" s="402"/>
      <c r="FL7529" s="402"/>
      <c r="FM7529" s="402"/>
      <c r="FN7529" s="402"/>
      <c r="FO7529" s="402"/>
      <c r="FP7529" s="402"/>
      <c r="FQ7529" s="402"/>
      <c r="FR7529" s="402"/>
      <c r="FS7529" s="402"/>
      <c r="FT7529" s="402"/>
      <c r="FU7529" s="402"/>
      <c r="FV7529" s="402"/>
      <c r="FW7529" s="402"/>
      <c r="FX7529" s="402"/>
      <c r="FY7529" s="402"/>
      <c r="FZ7529" s="402"/>
      <c r="GA7529" s="402"/>
      <c r="GB7529" s="402"/>
      <c r="GC7529" s="402"/>
      <c r="GD7529" s="402"/>
      <c r="GE7529" s="402"/>
      <c r="GF7529" s="402"/>
      <c r="GG7529" s="402"/>
      <c r="GH7529" s="402"/>
      <c r="GI7529" s="402"/>
      <c r="GJ7529" s="402"/>
      <c r="GK7529" s="402"/>
      <c r="GL7529" s="402"/>
      <c r="GM7529" s="402"/>
      <c r="GN7529" s="402"/>
      <c r="GO7529" s="402"/>
      <c r="GP7529" s="402"/>
      <c r="GQ7529" s="402"/>
      <c r="GR7529" s="402"/>
      <c r="GS7529" s="402"/>
      <c r="GT7529" s="402"/>
      <c r="GU7529" s="402"/>
      <c r="GV7529" s="402"/>
      <c r="GW7529" s="402"/>
      <c r="GX7529" s="402"/>
      <c r="GY7529" s="402"/>
      <c r="GZ7529" s="402"/>
      <c r="HA7529" s="402"/>
      <c r="HB7529" s="402"/>
      <c r="HC7529" s="402"/>
      <c r="HD7529" s="402"/>
      <c r="HE7529" s="402"/>
      <c r="HF7529" s="402"/>
      <c r="HG7529" s="402"/>
      <c r="HH7529" s="402"/>
      <c r="HI7529" s="402"/>
      <c r="HJ7529" s="402"/>
      <c r="HK7529" s="402"/>
      <c r="HL7529" s="402"/>
      <c r="HM7529" s="402"/>
      <c r="HN7529" s="402"/>
      <c r="HO7529" s="402"/>
      <c r="HP7529" s="402"/>
      <c r="HQ7529" s="402"/>
      <c r="HR7529" s="402"/>
      <c r="HS7529" s="402"/>
      <c r="HT7529" s="402"/>
      <c r="HU7529" s="402"/>
      <c r="HV7529" s="402"/>
      <c r="HW7529" s="402"/>
      <c r="HX7529" s="402"/>
      <c r="HY7529" s="402"/>
      <c r="HZ7529" s="402"/>
      <c r="IA7529" s="402"/>
      <c r="IB7529" s="402"/>
      <c r="IC7529" s="402"/>
      <c r="ID7529" s="402"/>
      <c r="IE7529" s="402"/>
      <c r="IF7529" s="402"/>
      <c r="IG7529" s="402"/>
      <c r="IH7529" s="402"/>
      <c r="II7529" s="402"/>
      <c r="IJ7529" s="402"/>
      <c r="IK7529" s="402"/>
      <c r="IL7529" s="402"/>
      <c r="IM7529" s="402"/>
      <c r="IN7529" s="402"/>
      <c r="IO7529" s="402"/>
      <c r="IP7529" s="402"/>
      <c r="IQ7529" s="402"/>
      <c r="IR7529" s="402"/>
      <c r="IS7529" s="402"/>
      <c r="IT7529" s="402"/>
      <c r="IU7529" s="402"/>
      <c r="IV7529" s="402"/>
    </row>
    <row r="7530" spans="1:256" s="86" customFormat="1">
      <c r="A7530" s="12"/>
      <c r="B7530" s="9">
        <v>6</v>
      </c>
      <c r="C7530" s="9" t="s">
        <v>19</v>
      </c>
      <c r="D7530" s="81" t="s">
        <v>7</v>
      </c>
      <c r="E7530" s="31">
        <v>0</v>
      </c>
      <c r="F7530" s="31">
        <f t="shared" ref="F7530:V7530" si="1200">SUM(F7531:F7532)</f>
        <v>0</v>
      </c>
      <c r="G7530" s="31">
        <f t="shared" si="1200"/>
        <v>0</v>
      </c>
      <c r="H7530" s="31">
        <f t="shared" si="1200"/>
        <v>0</v>
      </c>
      <c r="I7530" s="31">
        <f t="shared" si="1200"/>
        <v>0</v>
      </c>
      <c r="J7530" s="31">
        <f t="shared" si="1200"/>
        <v>0</v>
      </c>
      <c r="K7530" s="31">
        <f t="shared" si="1200"/>
        <v>0</v>
      </c>
      <c r="L7530" s="31">
        <f t="shared" si="1200"/>
        <v>0</v>
      </c>
      <c r="M7530" s="31">
        <f t="shared" si="1200"/>
        <v>0</v>
      </c>
      <c r="N7530" s="31">
        <f t="shared" si="1200"/>
        <v>0</v>
      </c>
      <c r="O7530" s="31">
        <f t="shared" si="1200"/>
        <v>0</v>
      </c>
      <c r="P7530" s="31">
        <f t="shared" si="1200"/>
        <v>0</v>
      </c>
      <c r="Q7530" s="31">
        <f t="shared" si="1200"/>
        <v>0</v>
      </c>
      <c r="R7530" s="31">
        <f t="shared" si="1200"/>
        <v>0</v>
      </c>
      <c r="S7530" s="31">
        <f t="shared" si="1200"/>
        <v>0</v>
      </c>
      <c r="T7530" s="31">
        <f t="shared" si="1200"/>
        <v>0</v>
      </c>
      <c r="U7530" s="31">
        <f t="shared" si="1200"/>
        <v>0</v>
      </c>
      <c r="V7530" s="31">
        <f t="shared" si="1200"/>
        <v>0</v>
      </c>
      <c r="W7530" s="31">
        <f>SUM(O7530:V7530)</f>
        <v>0</v>
      </c>
      <c r="X7530" s="31">
        <f>SUM(X7531:X7532)</f>
        <v>0</v>
      </c>
      <c r="Y7530" s="31">
        <f>H7530+I7530+J7530+K7530+L7530+M7530+N7530+W7530+X7530</f>
        <v>0</v>
      </c>
      <c r="Z7530" s="31">
        <f t="shared" ref="Z7530:AK7530" si="1201">SUM(Z7531:Z7532)</f>
        <v>0</v>
      </c>
      <c r="AA7530" s="31">
        <f t="shared" si="1201"/>
        <v>0</v>
      </c>
      <c r="AB7530" s="31">
        <f t="shared" si="1201"/>
        <v>0</v>
      </c>
      <c r="AC7530" s="31">
        <f t="shared" si="1201"/>
        <v>0</v>
      </c>
      <c r="AD7530" s="31">
        <f t="shared" si="1201"/>
        <v>0</v>
      </c>
      <c r="AE7530" s="31">
        <f t="shared" si="1201"/>
        <v>0</v>
      </c>
      <c r="AF7530" s="31">
        <f t="shared" si="1201"/>
        <v>0</v>
      </c>
      <c r="AG7530" s="31">
        <f t="shared" si="1201"/>
        <v>0</v>
      </c>
      <c r="AH7530" s="31">
        <f t="shared" si="1201"/>
        <v>0</v>
      </c>
      <c r="AI7530" s="31">
        <f t="shared" si="1201"/>
        <v>0</v>
      </c>
      <c r="AJ7530" s="31">
        <f t="shared" si="1201"/>
        <v>0</v>
      </c>
      <c r="AK7530" s="31">
        <f t="shared" si="1201"/>
        <v>0</v>
      </c>
      <c r="AL7530" s="31">
        <f>SUM(AD7530:AK7530)</f>
        <v>0</v>
      </c>
      <c r="AM7530" s="31">
        <f>SUM(AM7531:AM7532)</f>
        <v>0</v>
      </c>
      <c r="AN7530" s="31">
        <f>SUM(AN7531:AN7532)</f>
        <v>0</v>
      </c>
      <c r="AO7530" s="31">
        <f>Z7530+AA7530+AB7530+AC7530+AL7530+AM7530+AN7530</f>
        <v>0</v>
      </c>
      <c r="AP7530" s="32">
        <f>E7530+Y7530-AO7530</f>
        <v>0</v>
      </c>
      <c r="AQ7530" s="32"/>
      <c r="AR7530" s="28"/>
      <c r="AS7530" s="29">
        <f>E7530+H7530+I7530+J7530+K7530+L7530+M7530+N7530+W7530+X7530-Z7530-AB7530-AL7530-AC7530-AM7530-AN7530</f>
        <v>0</v>
      </c>
      <c r="AT7530" s="29">
        <f>AP7530-AS7530</f>
        <v>0</v>
      </c>
      <c r="AU7530" s="29">
        <f>E7530</f>
        <v>0</v>
      </c>
      <c r="AV7530" s="86">
        <f>AS7530-AU7530</f>
        <v>0</v>
      </c>
      <c r="AW7530" s="86">
        <f>Y7530-AO7530</f>
        <v>0</v>
      </c>
      <c r="AX7530" s="86">
        <f>AV7530-AW7530</f>
        <v>0</v>
      </c>
      <c r="AZ7530" s="398"/>
    </row>
    <row r="7531" spans="1:256" s="402" customFormat="1">
      <c r="A7531" s="13"/>
      <c r="B7531" s="8"/>
      <c r="C7531" s="8"/>
      <c r="D7531" s="113"/>
      <c r="E7531" s="33"/>
      <c r="F7531" s="34"/>
      <c r="G7531" s="63"/>
      <c r="H7531" s="67"/>
      <c r="I7531" s="34"/>
      <c r="J7531" s="34"/>
      <c r="K7531" s="34"/>
      <c r="L7531" s="34"/>
      <c r="M7531" s="34"/>
      <c r="N7531" s="34"/>
      <c r="O7531" s="34"/>
      <c r="P7531" s="34"/>
      <c r="Q7531" s="34"/>
      <c r="R7531" s="34"/>
      <c r="S7531" s="34"/>
      <c r="T7531" s="34"/>
      <c r="U7531" s="34"/>
      <c r="V7531" s="34"/>
      <c r="W7531" s="34"/>
      <c r="X7531" s="63"/>
      <c r="Y7531" s="34"/>
      <c r="Z7531" s="65"/>
      <c r="AA7531" s="65"/>
      <c r="AB7531" s="34"/>
      <c r="AC7531" s="34"/>
      <c r="AD7531" s="34"/>
      <c r="AE7531" s="34"/>
      <c r="AF7531" s="34"/>
      <c r="AG7531" s="34"/>
      <c r="AH7531" s="34"/>
      <c r="AI7531" s="34"/>
      <c r="AJ7531" s="34"/>
      <c r="AK7531" s="34"/>
      <c r="AL7531" s="34"/>
      <c r="AM7531" s="34"/>
      <c r="AN7531" s="34"/>
      <c r="AO7531" s="34"/>
      <c r="AP7531" s="34"/>
      <c r="AQ7531" s="34"/>
      <c r="AR7531" s="28"/>
      <c r="AS7531" s="29"/>
      <c r="AT7531" s="29"/>
      <c r="AU7531" s="29"/>
    </row>
    <row r="7532" spans="1:256" s="402" customFormat="1">
      <c r="A7532" s="13"/>
      <c r="B7532" s="8"/>
      <c r="C7532" s="8"/>
      <c r="D7532" s="113"/>
      <c r="E7532" s="33"/>
      <c r="F7532" s="34"/>
      <c r="G7532" s="63"/>
      <c r="H7532" s="67"/>
      <c r="I7532" s="34"/>
      <c r="J7532" s="34"/>
      <c r="K7532" s="34"/>
      <c r="L7532" s="34"/>
      <c r="M7532" s="34"/>
      <c r="N7532" s="34"/>
      <c r="O7532" s="34"/>
      <c r="P7532" s="34"/>
      <c r="Q7532" s="34"/>
      <c r="R7532" s="34"/>
      <c r="S7532" s="34"/>
      <c r="T7532" s="34"/>
      <c r="U7532" s="34"/>
      <c r="V7532" s="34"/>
      <c r="W7532" s="34"/>
      <c r="X7532" s="63"/>
      <c r="Y7532" s="34"/>
      <c r="Z7532" s="65"/>
      <c r="AA7532" s="65"/>
      <c r="AB7532" s="34"/>
      <c r="AC7532" s="34"/>
      <c r="AD7532" s="34"/>
      <c r="AE7532" s="34"/>
      <c r="AF7532" s="34"/>
      <c r="AG7532" s="34"/>
      <c r="AH7532" s="34"/>
      <c r="AI7532" s="34"/>
      <c r="AJ7532" s="34"/>
      <c r="AK7532" s="34"/>
      <c r="AL7532" s="34"/>
      <c r="AM7532" s="34"/>
      <c r="AN7532" s="34"/>
      <c r="AO7532" s="34"/>
      <c r="AP7532" s="34"/>
      <c r="AQ7532" s="34"/>
      <c r="AR7532" s="28"/>
      <c r="AS7532" s="29"/>
      <c r="AT7532" s="29"/>
      <c r="AU7532" s="29"/>
    </row>
    <row r="7533" spans="1:256" s="25" customFormat="1">
      <c r="A7533" s="14"/>
      <c r="B7533" s="11">
        <v>7</v>
      </c>
      <c r="C7533" s="11"/>
      <c r="D7533" s="85" t="s">
        <v>8</v>
      </c>
      <c r="E7533" s="326">
        <v>180876190</v>
      </c>
      <c r="F7533" s="31">
        <f t="shared" ref="F7533:V7533" si="1202">SUM(F7534:F7540)</f>
        <v>0</v>
      </c>
      <c r="G7533" s="31">
        <f t="shared" si="1202"/>
        <v>0</v>
      </c>
      <c r="H7533" s="31">
        <f t="shared" si="1202"/>
        <v>0</v>
      </c>
      <c r="I7533" s="31">
        <f t="shared" si="1202"/>
        <v>0</v>
      </c>
      <c r="J7533" s="31">
        <f t="shared" si="1202"/>
        <v>0</v>
      </c>
      <c r="K7533" s="31">
        <f t="shared" si="1202"/>
        <v>0</v>
      </c>
      <c r="L7533" s="31">
        <f t="shared" si="1202"/>
        <v>0</v>
      </c>
      <c r="M7533" s="31">
        <f t="shared" si="1202"/>
        <v>0</v>
      </c>
      <c r="N7533" s="31">
        <f t="shared" si="1202"/>
        <v>0</v>
      </c>
      <c r="O7533" s="31">
        <f t="shared" si="1202"/>
        <v>0</v>
      </c>
      <c r="P7533" s="31">
        <f t="shared" si="1202"/>
        <v>3190000</v>
      </c>
      <c r="Q7533" s="31">
        <f t="shared" si="1202"/>
        <v>0</v>
      </c>
      <c r="R7533" s="31">
        <f t="shared" si="1202"/>
        <v>0</v>
      </c>
      <c r="S7533" s="31">
        <f t="shared" si="1202"/>
        <v>0</v>
      </c>
      <c r="T7533" s="31">
        <f t="shared" si="1202"/>
        <v>0</v>
      </c>
      <c r="U7533" s="31">
        <f t="shared" si="1202"/>
        <v>0</v>
      </c>
      <c r="V7533" s="31">
        <f t="shared" si="1202"/>
        <v>0</v>
      </c>
      <c r="W7533" s="31">
        <f>SUM(O7533:V7533)</f>
        <v>3190000</v>
      </c>
      <c r="X7533" s="31">
        <f>SUM(X7534:X7540)</f>
        <v>0</v>
      </c>
      <c r="Y7533" s="31">
        <f>H7533+I7533+J7533+K7533+L7533+M7533+N7533+W7533+X7533</f>
        <v>3190000</v>
      </c>
      <c r="Z7533" s="31">
        <f t="shared" ref="Z7533:AK7533" si="1203">SUM(Z7534:Z7540)</f>
        <v>0</v>
      </c>
      <c r="AA7533" s="31">
        <f t="shared" si="1203"/>
        <v>0</v>
      </c>
      <c r="AB7533" s="31">
        <f t="shared" si="1203"/>
        <v>0</v>
      </c>
      <c r="AC7533" s="31">
        <f t="shared" si="1203"/>
        <v>0</v>
      </c>
      <c r="AD7533" s="31">
        <f t="shared" si="1203"/>
        <v>0</v>
      </c>
      <c r="AE7533" s="31">
        <f t="shared" si="1203"/>
        <v>0</v>
      </c>
      <c r="AF7533" s="31">
        <f t="shared" si="1203"/>
        <v>0</v>
      </c>
      <c r="AG7533" s="31">
        <f t="shared" si="1203"/>
        <v>0</v>
      </c>
      <c r="AH7533" s="31">
        <f t="shared" si="1203"/>
        <v>0</v>
      </c>
      <c r="AI7533" s="31">
        <f t="shared" si="1203"/>
        <v>0</v>
      </c>
      <c r="AJ7533" s="31">
        <f t="shared" si="1203"/>
        <v>0</v>
      </c>
      <c r="AK7533" s="31">
        <f t="shared" si="1203"/>
        <v>0</v>
      </c>
      <c r="AL7533" s="31">
        <f>SUM(AD7533:AK7533)</f>
        <v>0</v>
      </c>
      <c r="AM7533" s="31">
        <f>SUM(AM7534:AM7540)</f>
        <v>0</v>
      </c>
      <c r="AN7533" s="31">
        <f>SUM(AN7534:AN7540)</f>
        <v>0</v>
      </c>
      <c r="AO7533" s="31">
        <f>Z7533+AA7533+AB7533+AC7533+AL7533+AM7533+AN7533</f>
        <v>0</v>
      </c>
      <c r="AP7533" s="32">
        <f>E7533+Y7533-AO7533</f>
        <v>184066190</v>
      </c>
      <c r="AQ7533" s="32"/>
      <c r="AR7533" s="28"/>
      <c r="AS7533" s="29">
        <f>E7533+H7533+I7533+J7533+K7533+L7533+M7533+N7533+W7533+X7533-Z7533-AB7533-AL7533-AC7533-AM7533-AN7533</f>
        <v>184066190</v>
      </c>
      <c r="AT7533" s="29">
        <f>AP7533-AS7533</f>
        <v>0</v>
      </c>
      <c r="AU7533" s="29">
        <f>E7533</f>
        <v>180876190</v>
      </c>
      <c r="AV7533" s="86">
        <f>AS7533-AU7533</f>
        <v>3190000</v>
      </c>
      <c r="AW7533" s="86">
        <f>Y7533-AO7533</f>
        <v>3190000</v>
      </c>
      <c r="AX7533" s="86">
        <f>AV7533-AW7533</f>
        <v>0</v>
      </c>
      <c r="AY7533" s="21"/>
      <c r="AZ7533" s="398"/>
      <c r="BA7533" s="21"/>
      <c r="BB7533" s="21"/>
      <c r="BC7533" s="21"/>
      <c r="BD7533" s="21"/>
      <c r="BE7533" s="21"/>
      <c r="BF7533" s="21"/>
      <c r="BG7533" s="21"/>
      <c r="BH7533" s="21"/>
      <c r="BI7533" s="21"/>
      <c r="BJ7533" s="21"/>
      <c r="BK7533" s="21"/>
      <c r="BL7533" s="21"/>
      <c r="BM7533" s="21"/>
      <c r="BN7533" s="21"/>
      <c r="BO7533" s="21"/>
      <c r="BP7533" s="21"/>
      <c r="BQ7533" s="21"/>
      <c r="BR7533" s="21"/>
      <c r="BS7533" s="21"/>
      <c r="BT7533" s="21"/>
      <c r="BU7533" s="21"/>
      <c r="BV7533" s="21"/>
      <c r="BW7533" s="21"/>
      <c r="BX7533" s="21"/>
      <c r="BY7533" s="21"/>
      <c r="BZ7533" s="21"/>
      <c r="CA7533" s="21"/>
      <c r="CB7533" s="21"/>
      <c r="CC7533" s="21"/>
      <c r="CD7533" s="21"/>
      <c r="CE7533" s="21"/>
      <c r="CF7533" s="21"/>
      <c r="CG7533" s="21"/>
      <c r="CH7533" s="21"/>
      <c r="CI7533" s="21"/>
      <c r="CJ7533" s="21"/>
      <c r="CK7533" s="21"/>
      <c r="CL7533" s="21"/>
      <c r="CM7533" s="21"/>
      <c r="CN7533" s="21"/>
      <c r="CO7533" s="21"/>
      <c r="CP7533" s="21"/>
      <c r="CQ7533" s="21"/>
      <c r="CR7533" s="21"/>
      <c r="CS7533" s="21"/>
      <c r="CT7533" s="21"/>
      <c r="CU7533" s="21"/>
      <c r="CV7533" s="21"/>
      <c r="CW7533" s="21"/>
      <c r="CX7533" s="21"/>
      <c r="CY7533" s="21"/>
      <c r="CZ7533" s="21"/>
      <c r="DA7533" s="21"/>
      <c r="DB7533" s="21"/>
      <c r="DC7533" s="21"/>
      <c r="DD7533" s="21"/>
      <c r="DE7533" s="21"/>
      <c r="DF7533" s="21"/>
      <c r="DG7533" s="21"/>
      <c r="DH7533" s="21"/>
      <c r="DI7533" s="21"/>
      <c r="DJ7533" s="21"/>
      <c r="DK7533" s="21"/>
      <c r="DL7533" s="21"/>
      <c r="DM7533" s="21"/>
      <c r="DN7533" s="21"/>
      <c r="DO7533" s="21"/>
      <c r="DP7533" s="21"/>
      <c r="DQ7533" s="21"/>
      <c r="DR7533" s="21"/>
      <c r="DS7533" s="21"/>
      <c r="DT7533" s="21"/>
      <c r="DU7533" s="21"/>
      <c r="DV7533" s="21"/>
      <c r="DW7533" s="21"/>
      <c r="DX7533" s="21"/>
      <c r="DY7533" s="21"/>
      <c r="DZ7533" s="21"/>
      <c r="EA7533" s="21"/>
      <c r="EB7533" s="21"/>
      <c r="EC7533" s="21"/>
      <c r="ED7533" s="21"/>
      <c r="EE7533" s="21"/>
      <c r="EF7533" s="21"/>
      <c r="EG7533" s="21"/>
      <c r="EH7533" s="21"/>
      <c r="EI7533" s="21"/>
      <c r="EJ7533" s="21"/>
      <c r="EK7533" s="21"/>
      <c r="EL7533" s="21"/>
      <c r="EM7533" s="21"/>
      <c r="EN7533" s="21"/>
      <c r="EO7533" s="21"/>
      <c r="EP7533" s="21"/>
      <c r="EQ7533" s="21"/>
      <c r="ER7533" s="21"/>
      <c r="ES7533" s="21"/>
      <c r="ET7533" s="21"/>
      <c r="EU7533" s="21"/>
      <c r="EV7533" s="21"/>
      <c r="EW7533" s="21"/>
      <c r="EX7533" s="21"/>
      <c r="EY7533" s="21"/>
      <c r="EZ7533" s="21"/>
      <c r="FA7533" s="21"/>
      <c r="FB7533" s="21"/>
      <c r="FC7533" s="21"/>
      <c r="FD7533" s="21"/>
      <c r="FE7533" s="21"/>
      <c r="FF7533" s="21"/>
      <c r="FG7533" s="21"/>
      <c r="FH7533" s="21"/>
      <c r="FI7533" s="21"/>
      <c r="FJ7533" s="21"/>
      <c r="FK7533" s="21"/>
      <c r="FL7533" s="21"/>
      <c r="FM7533" s="21"/>
      <c r="FN7533" s="21"/>
      <c r="FO7533" s="21"/>
      <c r="FP7533" s="21"/>
      <c r="FQ7533" s="21"/>
      <c r="FR7533" s="21"/>
      <c r="FS7533" s="21"/>
      <c r="FT7533" s="21"/>
      <c r="FU7533" s="21"/>
      <c r="FV7533" s="21"/>
      <c r="FW7533" s="21"/>
      <c r="FX7533" s="21"/>
      <c r="FY7533" s="21"/>
      <c r="FZ7533" s="21"/>
      <c r="GA7533" s="21"/>
      <c r="GB7533" s="21"/>
      <c r="GC7533" s="21"/>
      <c r="GD7533" s="21"/>
      <c r="GE7533" s="21"/>
      <c r="GF7533" s="21"/>
      <c r="GG7533" s="21"/>
      <c r="GH7533" s="21"/>
      <c r="GI7533" s="21"/>
      <c r="GJ7533" s="21"/>
      <c r="GK7533" s="21"/>
      <c r="GL7533" s="21"/>
      <c r="GM7533" s="21"/>
      <c r="GN7533" s="21"/>
      <c r="GO7533" s="21"/>
      <c r="GP7533" s="21"/>
      <c r="GQ7533" s="21"/>
      <c r="GR7533" s="21"/>
      <c r="GS7533" s="21"/>
      <c r="GT7533" s="21"/>
      <c r="GU7533" s="21"/>
      <c r="GV7533" s="21"/>
      <c r="GW7533" s="21"/>
      <c r="GX7533" s="21"/>
      <c r="GY7533" s="21"/>
      <c r="GZ7533" s="21"/>
      <c r="HA7533" s="21"/>
      <c r="HB7533" s="21"/>
      <c r="HC7533" s="21"/>
      <c r="HD7533" s="21"/>
      <c r="HE7533" s="21"/>
      <c r="HF7533" s="21"/>
      <c r="HG7533" s="21"/>
      <c r="HH7533" s="21"/>
      <c r="HI7533" s="21"/>
      <c r="HJ7533" s="21"/>
      <c r="HK7533" s="21"/>
      <c r="HL7533" s="21"/>
      <c r="HM7533" s="21"/>
      <c r="HN7533" s="21"/>
      <c r="HO7533" s="21"/>
      <c r="HP7533" s="21"/>
      <c r="HQ7533" s="21"/>
      <c r="HR7533" s="21"/>
      <c r="HS7533" s="21"/>
      <c r="HT7533" s="21"/>
      <c r="HU7533" s="21"/>
      <c r="HV7533" s="21"/>
      <c r="HW7533" s="21"/>
      <c r="HX7533" s="21"/>
      <c r="HY7533" s="21"/>
      <c r="HZ7533" s="21"/>
      <c r="IA7533" s="21"/>
      <c r="IB7533" s="21"/>
      <c r="IC7533" s="21"/>
      <c r="ID7533" s="21"/>
      <c r="IE7533" s="21"/>
      <c r="IF7533" s="21"/>
      <c r="IG7533" s="21"/>
      <c r="IH7533" s="21"/>
      <c r="II7533" s="21"/>
      <c r="IJ7533" s="21"/>
      <c r="IK7533" s="21"/>
      <c r="IL7533" s="21"/>
      <c r="IM7533" s="21"/>
      <c r="IN7533" s="21"/>
      <c r="IO7533" s="21"/>
      <c r="IP7533" s="21"/>
      <c r="IQ7533" s="21"/>
      <c r="IR7533" s="21"/>
      <c r="IS7533" s="21"/>
      <c r="IT7533" s="21"/>
      <c r="IU7533" s="21"/>
      <c r="IV7533" s="21"/>
    </row>
    <row r="7534" spans="1:256" s="402" customFormat="1">
      <c r="A7534" s="13"/>
      <c r="B7534" s="8"/>
      <c r="C7534" s="8"/>
      <c r="D7534" s="240"/>
      <c r="E7534" s="33"/>
      <c r="F7534" s="33"/>
      <c r="G7534" s="282"/>
      <c r="H7534" s="283"/>
      <c r="I7534" s="33"/>
      <c r="J7534" s="33"/>
      <c r="K7534" s="33"/>
      <c r="L7534" s="33"/>
      <c r="M7534" s="33"/>
      <c r="N7534" s="33"/>
      <c r="O7534" s="33"/>
      <c r="P7534" s="33"/>
      <c r="Q7534" s="33"/>
      <c r="R7534" s="33"/>
      <c r="S7534" s="33"/>
      <c r="T7534" s="33"/>
      <c r="U7534" s="33"/>
      <c r="V7534" s="33"/>
      <c r="W7534" s="33"/>
      <c r="X7534" s="282"/>
      <c r="Y7534" s="33"/>
      <c r="Z7534" s="284"/>
      <c r="AA7534" s="284"/>
      <c r="AB7534" s="33"/>
      <c r="AC7534" s="33"/>
      <c r="AD7534" s="33"/>
      <c r="AE7534" s="33"/>
      <c r="AF7534" s="33"/>
      <c r="AG7534" s="33"/>
      <c r="AH7534" s="33"/>
      <c r="AI7534" s="33"/>
      <c r="AJ7534" s="33"/>
      <c r="AK7534" s="33"/>
      <c r="AL7534" s="33"/>
      <c r="AM7534" s="33"/>
      <c r="AN7534" s="33"/>
      <c r="AO7534" s="33"/>
      <c r="AP7534" s="34"/>
      <c r="AQ7534" s="34"/>
      <c r="AR7534" s="28"/>
      <c r="AS7534" s="29"/>
      <c r="AT7534" s="29"/>
      <c r="AU7534" s="29"/>
    </row>
    <row r="7535" spans="1:256" s="531" customFormat="1" ht="15">
      <c r="A7535" s="13"/>
      <c r="B7535" s="8"/>
      <c r="C7535" s="8"/>
      <c r="D7535" s="506" t="s">
        <v>1768</v>
      </c>
      <c r="E7535" s="33"/>
      <c r="F7535" s="33"/>
      <c r="G7535" s="282"/>
      <c r="H7535" s="283"/>
      <c r="I7535" s="33"/>
      <c r="J7535" s="33"/>
      <c r="K7535" s="33"/>
      <c r="L7535" s="33"/>
      <c r="M7535" s="33"/>
      <c r="N7535" s="33"/>
      <c r="O7535" s="33"/>
      <c r="P7535" s="33"/>
      <c r="Q7535" s="33"/>
      <c r="R7535" s="33"/>
      <c r="S7535" s="33"/>
      <c r="T7535" s="33"/>
      <c r="U7535" s="33"/>
      <c r="V7535" s="33"/>
      <c r="W7535" s="33"/>
      <c r="X7535" s="282"/>
      <c r="Y7535" s="33"/>
      <c r="Z7535" s="284"/>
      <c r="AA7535" s="284"/>
      <c r="AB7535" s="33"/>
      <c r="AC7535" s="33"/>
      <c r="AD7535" s="33"/>
      <c r="AE7535" s="33"/>
      <c r="AF7535" s="33"/>
      <c r="AG7535" s="33"/>
      <c r="AH7535" s="33"/>
      <c r="AI7535" s="33"/>
      <c r="AJ7535" s="33"/>
      <c r="AK7535" s="33"/>
      <c r="AL7535" s="33"/>
      <c r="AM7535" s="33"/>
      <c r="AN7535" s="33"/>
      <c r="AO7535" s="33"/>
      <c r="AP7535" s="34"/>
      <c r="AQ7535" s="34"/>
      <c r="AR7535" s="28"/>
      <c r="AS7535" s="29"/>
      <c r="AT7535" s="29"/>
      <c r="AU7535" s="29"/>
    </row>
    <row r="7536" spans="1:256" s="531" customFormat="1">
      <c r="A7536" s="13"/>
      <c r="B7536" s="8"/>
      <c r="C7536" s="8"/>
      <c r="D7536" s="240" t="s">
        <v>1757</v>
      </c>
      <c r="E7536" s="33"/>
      <c r="F7536" s="33"/>
      <c r="G7536" s="282"/>
      <c r="H7536" s="283"/>
      <c r="I7536" s="33"/>
      <c r="J7536" s="33"/>
      <c r="K7536" s="33"/>
      <c r="L7536" s="33"/>
      <c r="M7536" s="33"/>
      <c r="N7536" s="33"/>
      <c r="O7536" s="33"/>
      <c r="P7536" s="33">
        <v>3190000</v>
      </c>
      <c r="Q7536" s="33"/>
      <c r="R7536" s="33"/>
      <c r="S7536" s="33"/>
      <c r="T7536" s="33"/>
      <c r="U7536" s="33"/>
      <c r="V7536" s="33"/>
      <c r="W7536" s="33"/>
      <c r="X7536" s="282"/>
      <c r="Y7536" s="33"/>
      <c r="Z7536" s="284"/>
      <c r="AA7536" s="284"/>
      <c r="AB7536" s="33"/>
      <c r="AC7536" s="33"/>
      <c r="AD7536" s="33"/>
      <c r="AE7536" s="33"/>
      <c r="AF7536" s="33"/>
      <c r="AG7536" s="33"/>
      <c r="AH7536" s="33"/>
      <c r="AI7536" s="33"/>
      <c r="AJ7536" s="33"/>
      <c r="AK7536" s="33"/>
      <c r="AL7536" s="33"/>
      <c r="AM7536" s="33"/>
      <c r="AN7536" s="33"/>
      <c r="AO7536" s="33"/>
      <c r="AP7536" s="34"/>
      <c r="AQ7536" s="34"/>
      <c r="AR7536" s="28"/>
      <c r="AS7536" s="29"/>
      <c r="AT7536" s="29"/>
      <c r="AU7536" s="29"/>
    </row>
    <row r="7537" spans="1:256" s="531" customFormat="1">
      <c r="A7537" s="13"/>
      <c r="B7537" s="8"/>
      <c r="C7537" s="8"/>
      <c r="D7537" s="240"/>
      <c r="E7537" s="33"/>
      <c r="F7537" s="33"/>
      <c r="G7537" s="282"/>
      <c r="H7537" s="283"/>
      <c r="I7537" s="33"/>
      <c r="J7537" s="33"/>
      <c r="K7537" s="33"/>
      <c r="L7537" s="33"/>
      <c r="M7537" s="33"/>
      <c r="N7537" s="33"/>
      <c r="O7537" s="33"/>
      <c r="P7537" s="33"/>
      <c r="Q7537" s="33"/>
      <c r="R7537" s="33"/>
      <c r="S7537" s="33"/>
      <c r="T7537" s="33"/>
      <c r="U7537" s="33"/>
      <c r="V7537" s="33"/>
      <c r="W7537" s="33"/>
      <c r="X7537" s="282"/>
      <c r="Y7537" s="33"/>
      <c r="Z7537" s="284"/>
      <c r="AA7537" s="284"/>
      <c r="AB7537" s="33"/>
      <c r="AC7537" s="33"/>
      <c r="AD7537" s="33"/>
      <c r="AE7537" s="33"/>
      <c r="AF7537" s="33"/>
      <c r="AG7537" s="33"/>
      <c r="AH7537" s="33"/>
      <c r="AI7537" s="33"/>
      <c r="AJ7537" s="33"/>
      <c r="AK7537" s="33"/>
      <c r="AL7537" s="33"/>
      <c r="AM7537" s="33"/>
      <c r="AN7537" s="33"/>
      <c r="AO7537" s="33"/>
      <c r="AP7537" s="34"/>
      <c r="AQ7537" s="34"/>
      <c r="AR7537" s="28"/>
      <c r="AS7537" s="29"/>
      <c r="AT7537" s="29"/>
      <c r="AU7537" s="29"/>
    </row>
    <row r="7538" spans="1:256" s="531" customFormat="1">
      <c r="A7538" s="13"/>
      <c r="B7538" s="8"/>
      <c r="C7538" s="8"/>
      <c r="D7538" s="240"/>
      <c r="E7538" s="33"/>
      <c r="F7538" s="33"/>
      <c r="G7538" s="282"/>
      <c r="H7538" s="283"/>
      <c r="I7538" s="33"/>
      <c r="J7538" s="33"/>
      <c r="K7538" s="33"/>
      <c r="L7538" s="33"/>
      <c r="M7538" s="33"/>
      <c r="N7538" s="33"/>
      <c r="O7538" s="33"/>
      <c r="P7538" s="33"/>
      <c r="Q7538" s="33"/>
      <c r="R7538" s="33"/>
      <c r="S7538" s="33"/>
      <c r="T7538" s="33"/>
      <c r="U7538" s="33"/>
      <c r="V7538" s="33"/>
      <c r="W7538" s="33"/>
      <c r="X7538" s="282"/>
      <c r="Y7538" s="33"/>
      <c r="Z7538" s="284"/>
      <c r="AA7538" s="284"/>
      <c r="AB7538" s="33"/>
      <c r="AC7538" s="33"/>
      <c r="AD7538" s="33"/>
      <c r="AE7538" s="33"/>
      <c r="AF7538" s="33"/>
      <c r="AG7538" s="33"/>
      <c r="AH7538" s="33"/>
      <c r="AI7538" s="33"/>
      <c r="AJ7538" s="33"/>
      <c r="AK7538" s="33"/>
      <c r="AL7538" s="33"/>
      <c r="AM7538" s="33"/>
      <c r="AN7538" s="33"/>
      <c r="AO7538" s="33"/>
      <c r="AP7538" s="34"/>
      <c r="AQ7538" s="34"/>
      <c r="AR7538" s="28"/>
      <c r="AS7538" s="29"/>
      <c r="AT7538" s="29"/>
      <c r="AU7538" s="29"/>
    </row>
    <row r="7539" spans="1:256" s="402" customFormat="1">
      <c r="A7539" s="13"/>
      <c r="B7539" s="8"/>
      <c r="C7539" s="8"/>
      <c r="D7539" s="240"/>
      <c r="E7539" s="33"/>
      <c r="F7539" s="33"/>
      <c r="G7539" s="282"/>
      <c r="H7539" s="283"/>
      <c r="I7539" s="33"/>
      <c r="J7539" s="33"/>
      <c r="K7539" s="33"/>
      <c r="L7539" s="33"/>
      <c r="M7539" s="33"/>
      <c r="N7539" s="33"/>
      <c r="O7539" s="33"/>
      <c r="P7539" s="33"/>
      <c r="Q7539" s="33"/>
      <c r="R7539" s="33"/>
      <c r="S7539" s="33"/>
      <c r="T7539" s="33"/>
      <c r="U7539" s="33"/>
      <c r="V7539" s="33"/>
      <c r="W7539" s="33"/>
      <c r="X7539" s="282"/>
      <c r="Y7539" s="33"/>
      <c r="Z7539" s="284"/>
      <c r="AA7539" s="284"/>
      <c r="AB7539" s="33"/>
      <c r="AC7539" s="33"/>
      <c r="AD7539" s="33"/>
      <c r="AE7539" s="33"/>
      <c r="AF7539" s="33"/>
      <c r="AG7539" s="33"/>
      <c r="AH7539" s="33"/>
      <c r="AI7539" s="33"/>
      <c r="AJ7539" s="33"/>
      <c r="AK7539" s="33"/>
      <c r="AL7539" s="33"/>
      <c r="AM7539" s="33"/>
      <c r="AN7539" s="33"/>
      <c r="AO7539" s="33"/>
      <c r="AP7539" s="34"/>
      <c r="AQ7539" s="34"/>
      <c r="AR7539" s="28"/>
      <c r="AS7539" s="29"/>
      <c r="AT7539" s="29"/>
      <c r="AU7539" s="29"/>
    </row>
    <row r="7540" spans="1:256" s="402" customFormat="1">
      <c r="A7540" s="13"/>
      <c r="B7540" s="8"/>
      <c r="C7540" s="8"/>
      <c r="D7540" s="240"/>
      <c r="E7540" s="33"/>
      <c r="F7540" s="33"/>
      <c r="G7540" s="282"/>
      <c r="H7540" s="283"/>
      <c r="I7540" s="33"/>
      <c r="J7540" s="33"/>
      <c r="K7540" s="33"/>
      <c r="L7540" s="33"/>
      <c r="M7540" s="33"/>
      <c r="N7540" s="33"/>
      <c r="O7540" s="33"/>
      <c r="P7540" s="33"/>
      <c r="Q7540" s="33"/>
      <c r="R7540" s="33"/>
      <c r="S7540" s="33"/>
      <c r="T7540" s="33"/>
      <c r="U7540" s="33"/>
      <c r="V7540" s="33"/>
      <c r="W7540" s="33"/>
      <c r="X7540" s="282"/>
      <c r="Y7540" s="33"/>
      <c r="Z7540" s="284"/>
      <c r="AA7540" s="284"/>
      <c r="AB7540" s="33"/>
      <c r="AC7540" s="33"/>
      <c r="AD7540" s="33"/>
      <c r="AE7540" s="33"/>
      <c r="AF7540" s="33"/>
      <c r="AG7540" s="33"/>
      <c r="AH7540" s="33"/>
      <c r="AI7540" s="33"/>
      <c r="AJ7540" s="33"/>
      <c r="AK7540" s="33"/>
      <c r="AL7540" s="33"/>
      <c r="AM7540" s="33"/>
      <c r="AN7540" s="33"/>
      <c r="AO7540" s="33"/>
      <c r="AP7540" s="34"/>
      <c r="AQ7540" s="34"/>
      <c r="AR7540" s="28"/>
      <c r="AS7540" s="29"/>
      <c r="AT7540" s="29"/>
      <c r="AU7540" s="29"/>
    </row>
    <row r="7541" spans="1:256" s="21" customFormat="1">
      <c r="A7541" s="14"/>
      <c r="B7541" s="11">
        <v>8</v>
      </c>
      <c r="C7541" s="11"/>
      <c r="D7541" s="77" t="s">
        <v>39</v>
      </c>
      <c r="E7541" s="31">
        <v>32436100</v>
      </c>
      <c r="F7541" s="31">
        <f t="shared" ref="F7541:V7541" si="1204">SUM(F7542:F7551)</f>
        <v>0</v>
      </c>
      <c r="G7541" s="31">
        <f t="shared" si="1204"/>
        <v>0</v>
      </c>
      <c r="H7541" s="31">
        <f t="shared" si="1204"/>
        <v>0</v>
      </c>
      <c r="I7541" s="31">
        <f t="shared" si="1204"/>
        <v>0</v>
      </c>
      <c r="J7541" s="31">
        <f t="shared" si="1204"/>
        <v>0</v>
      </c>
      <c r="K7541" s="31">
        <f t="shared" si="1204"/>
        <v>0</v>
      </c>
      <c r="L7541" s="31">
        <f t="shared" si="1204"/>
        <v>0</v>
      </c>
      <c r="M7541" s="31">
        <f t="shared" si="1204"/>
        <v>0</v>
      </c>
      <c r="N7541" s="31">
        <f t="shared" si="1204"/>
        <v>0</v>
      </c>
      <c r="O7541" s="31">
        <f t="shared" si="1204"/>
        <v>0</v>
      </c>
      <c r="P7541" s="31">
        <f t="shared" si="1204"/>
        <v>660000</v>
      </c>
      <c r="Q7541" s="31">
        <f t="shared" si="1204"/>
        <v>0</v>
      </c>
      <c r="R7541" s="31">
        <f t="shared" si="1204"/>
        <v>0</v>
      </c>
      <c r="S7541" s="31">
        <f t="shared" si="1204"/>
        <v>0</v>
      </c>
      <c r="T7541" s="31">
        <f t="shared" si="1204"/>
        <v>0</v>
      </c>
      <c r="U7541" s="31">
        <f t="shared" si="1204"/>
        <v>0</v>
      </c>
      <c r="V7541" s="31">
        <f t="shared" si="1204"/>
        <v>0</v>
      </c>
      <c r="W7541" s="31">
        <f>SUM(O7541:V7541)</f>
        <v>660000</v>
      </c>
      <c r="X7541" s="31">
        <f>SUM(X7542:X7551)</f>
        <v>0</v>
      </c>
      <c r="Y7541" s="31">
        <f>H7541+I7541+J7541+K7541+L7541+M7541+N7541+W7541+X7541</f>
        <v>660000</v>
      </c>
      <c r="Z7541" s="31">
        <f t="shared" ref="Z7541:AK7541" si="1205">SUM(Z7542:Z7551)</f>
        <v>0</v>
      </c>
      <c r="AA7541" s="31">
        <f t="shared" si="1205"/>
        <v>0</v>
      </c>
      <c r="AB7541" s="31">
        <f t="shared" si="1205"/>
        <v>0</v>
      </c>
      <c r="AC7541" s="31">
        <f t="shared" si="1205"/>
        <v>0</v>
      </c>
      <c r="AD7541" s="31">
        <f t="shared" si="1205"/>
        <v>0</v>
      </c>
      <c r="AE7541" s="31">
        <f t="shared" si="1205"/>
        <v>0</v>
      </c>
      <c r="AF7541" s="31">
        <f t="shared" si="1205"/>
        <v>0</v>
      </c>
      <c r="AG7541" s="31">
        <f t="shared" si="1205"/>
        <v>0</v>
      </c>
      <c r="AH7541" s="31">
        <f t="shared" si="1205"/>
        <v>0</v>
      </c>
      <c r="AI7541" s="31">
        <f t="shared" si="1205"/>
        <v>0</v>
      </c>
      <c r="AJ7541" s="31">
        <f t="shared" si="1205"/>
        <v>0</v>
      </c>
      <c r="AK7541" s="31">
        <f t="shared" si="1205"/>
        <v>0</v>
      </c>
      <c r="AL7541" s="31">
        <f>SUM(AD7541:AK7541)</f>
        <v>0</v>
      </c>
      <c r="AM7541" s="31">
        <f>SUM(AM7542:AM7551)</f>
        <v>0</v>
      </c>
      <c r="AN7541" s="31">
        <f>SUM(AN7542:AN7551)</f>
        <v>0</v>
      </c>
      <c r="AO7541" s="31">
        <f>Z7541+AA7541+AB7541+AC7541+AL7541+AM7541+AN7541</f>
        <v>0</v>
      </c>
      <c r="AP7541" s="32">
        <f>E7541+Y7541-AO7541</f>
        <v>33096100</v>
      </c>
      <c r="AQ7541" s="32"/>
      <c r="AR7541" s="28"/>
      <c r="AS7541" s="29">
        <f>E7541+H7541+I7541+J7541+K7541+L7541+M7541+N7541+W7541+X7541-Z7541-AB7541-AL7541-AC7541-AM7541-AN7541</f>
        <v>33096100</v>
      </c>
      <c r="AT7541" s="29">
        <f>AP7541-AS7541</f>
        <v>0</v>
      </c>
      <c r="AU7541" s="29">
        <f>E7541</f>
        <v>32436100</v>
      </c>
      <c r="AV7541" s="86">
        <f>AS7541-AU7541</f>
        <v>660000</v>
      </c>
      <c r="AW7541" s="86">
        <f>Y7541-AO7541</f>
        <v>660000</v>
      </c>
      <c r="AX7541" s="86">
        <f>AV7541-AW7541</f>
        <v>0</v>
      </c>
      <c r="AZ7541" s="398"/>
    </row>
    <row r="7542" spans="1:256" s="402" customFormat="1">
      <c r="A7542" s="13"/>
      <c r="B7542" s="8"/>
      <c r="C7542" s="8"/>
      <c r="D7542" s="324"/>
      <c r="E7542" s="33"/>
      <c r="F7542" s="33"/>
      <c r="G7542" s="282"/>
      <c r="H7542" s="283"/>
      <c r="I7542" s="33"/>
      <c r="J7542" s="33"/>
      <c r="K7542" s="33"/>
      <c r="L7542" s="33"/>
      <c r="M7542" s="33"/>
      <c r="N7542" s="33"/>
      <c r="O7542" s="33"/>
      <c r="P7542" s="33"/>
      <c r="Q7542" s="33"/>
      <c r="R7542" s="33"/>
      <c r="S7542" s="33"/>
      <c r="T7542" s="33"/>
      <c r="U7542" s="33"/>
      <c r="V7542" s="33"/>
      <c r="W7542" s="33"/>
      <c r="X7542" s="282"/>
      <c r="Y7542" s="33"/>
      <c r="Z7542" s="284"/>
      <c r="AA7542" s="284"/>
      <c r="AB7542" s="33"/>
      <c r="AC7542" s="33"/>
      <c r="AD7542" s="33"/>
      <c r="AE7542" s="33"/>
      <c r="AF7542" s="33"/>
      <c r="AG7542" s="33"/>
      <c r="AH7542" s="33"/>
      <c r="AI7542" s="33"/>
      <c r="AJ7542" s="33"/>
      <c r="AK7542" s="33"/>
      <c r="AL7542" s="33"/>
      <c r="AM7542" s="33"/>
      <c r="AN7542" s="33"/>
      <c r="AO7542" s="33"/>
      <c r="AP7542" s="34"/>
      <c r="AQ7542" s="34"/>
      <c r="AR7542" s="28"/>
      <c r="AS7542" s="29"/>
      <c r="AT7542" s="29"/>
      <c r="AU7542" s="29"/>
    </row>
    <row r="7543" spans="1:256" s="402" customFormat="1">
      <c r="A7543" s="13"/>
      <c r="B7543" s="8"/>
      <c r="C7543" s="8"/>
      <c r="D7543" s="324"/>
      <c r="E7543" s="33"/>
      <c r="F7543" s="33"/>
      <c r="G7543" s="282"/>
      <c r="H7543" s="283"/>
      <c r="I7543" s="33"/>
      <c r="J7543" s="33"/>
      <c r="K7543" s="33"/>
      <c r="L7543" s="33"/>
      <c r="M7543" s="33"/>
      <c r="N7543" s="33"/>
      <c r="O7543" s="33"/>
      <c r="P7543" s="33"/>
      <c r="Q7543" s="33"/>
      <c r="R7543" s="33"/>
      <c r="S7543" s="33"/>
      <c r="T7543" s="33"/>
      <c r="U7543" s="33"/>
      <c r="V7543" s="33"/>
      <c r="W7543" s="33"/>
      <c r="X7543" s="282"/>
      <c r="Y7543" s="33"/>
      <c r="Z7543" s="284"/>
      <c r="AA7543" s="284"/>
      <c r="AB7543" s="33"/>
      <c r="AC7543" s="33"/>
      <c r="AD7543" s="33"/>
      <c r="AE7543" s="33"/>
      <c r="AF7543" s="33"/>
      <c r="AG7543" s="33"/>
      <c r="AH7543" s="33"/>
      <c r="AI7543" s="33"/>
      <c r="AJ7543" s="33"/>
      <c r="AK7543" s="33"/>
      <c r="AL7543" s="33"/>
      <c r="AM7543" s="33"/>
      <c r="AN7543" s="33"/>
      <c r="AO7543" s="33"/>
      <c r="AP7543" s="34"/>
      <c r="AQ7543" s="34"/>
      <c r="AR7543" s="28"/>
      <c r="AS7543" s="29"/>
      <c r="AT7543" s="29"/>
      <c r="AU7543" s="29"/>
    </row>
    <row r="7544" spans="1:256" s="531" customFormat="1" ht="15">
      <c r="A7544" s="13"/>
      <c r="B7544" s="8"/>
      <c r="C7544" s="8"/>
      <c r="D7544" s="506" t="s">
        <v>557</v>
      </c>
      <c r="E7544" s="33"/>
      <c r="F7544" s="33"/>
      <c r="G7544" s="282"/>
      <c r="H7544" s="283"/>
      <c r="I7544" s="33"/>
      <c r="J7544" s="33"/>
      <c r="K7544" s="33"/>
      <c r="L7544" s="33"/>
      <c r="M7544" s="33"/>
      <c r="N7544" s="33"/>
      <c r="O7544" s="33"/>
      <c r="P7544" s="33"/>
      <c r="Q7544" s="33"/>
      <c r="R7544" s="33"/>
      <c r="S7544" s="33"/>
      <c r="T7544" s="33"/>
      <c r="U7544" s="33"/>
      <c r="V7544" s="33"/>
      <c r="W7544" s="33"/>
      <c r="X7544" s="282"/>
      <c r="Y7544" s="33"/>
      <c r="Z7544" s="284"/>
      <c r="AA7544" s="284"/>
      <c r="AB7544" s="33"/>
      <c r="AC7544" s="33"/>
      <c r="AD7544" s="33"/>
      <c r="AE7544" s="33"/>
      <c r="AF7544" s="33"/>
      <c r="AG7544" s="33"/>
      <c r="AH7544" s="33"/>
      <c r="AI7544" s="33"/>
      <c r="AJ7544" s="33"/>
      <c r="AK7544" s="33"/>
      <c r="AL7544" s="33"/>
      <c r="AM7544" s="33"/>
      <c r="AN7544" s="33"/>
      <c r="AO7544" s="33"/>
      <c r="AP7544" s="34"/>
      <c r="AQ7544" s="34"/>
      <c r="AR7544" s="28"/>
      <c r="AS7544" s="29"/>
      <c r="AT7544" s="29"/>
      <c r="AU7544" s="29"/>
    </row>
    <row r="7545" spans="1:256" s="531" customFormat="1">
      <c r="A7545" s="13"/>
      <c r="B7545" s="8"/>
      <c r="C7545" s="8"/>
      <c r="D7545" s="344" t="s">
        <v>1753</v>
      </c>
      <c r="E7545" s="33"/>
      <c r="F7545" s="33"/>
      <c r="G7545" s="282"/>
      <c r="H7545" s="283"/>
      <c r="I7545" s="33"/>
      <c r="J7545" s="33"/>
      <c r="K7545" s="33"/>
      <c r="L7545" s="33"/>
      <c r="M7545" s="33"/>
      <c r="N7545" s="33"/>
      <c r="O7545" s="33"/>
      <c r="P7545" s="33">
        <v>660000</v>
      </c>
      <c r="Q7545" s="33"/>
      <c r="R7545" s="33"/>
      <c r="S7545" s="33"/>
      <c r="T7545" s="33"/>
      <c r="U7545" s="33"/>
      <c r="V7545" s="33"/>
      <c r="W7545" s="33"/>
      <c r="X7545" s="282"/>
      <c r="Y7545" s="33"/>
      <c r="Z7545" s="284"/>
      <c r="AA7545" s="284"/>
      <c r="AB7545" s="33"/>
      <c r="AC7545" s="33"/>
      <c r="AD7545" s="33"/>
      <c r="AE7545" s="33"/>
      <c r="AF7545" s="33"/>
      <c r="AG7545" s="33"/>
      <c r="AH7545" s="33"/>
      <c r="AI7545" s="33"/>
      <c r="AJ7545" s="33"/>
      <c r="AK7545" s="33"/>
      <c r="AL7545" s="33"/>
      <c r="AM7545" s="33"/>
      <c r="AN7545" s="33"/>
      <c r="AO7545" s="33"/>
      <c r="AP7545" s="34"/>
      <c r="AQ7545" s="34"/>
      <c r="AR7545" s="28"/>
      <c r="AS7545" s="29"/>
      <c r="AT7545" s="29"/>
      <c r="AU7545" s="29"/>
    </row>
    <row r="7546" spans="1:256" s="531" customFormat="1">
      <c r="A7546" s="13"/>
      <c r="B7546" s="8"/>
      <c r="C7546" s="8"/>
      <c r="D7546" s="324"/>
      <c r="E7546" s="33"/>
      <c r="F7546" s="33"/>
      <c r="G7546" s="282"/>
      <c r="H7546" s="283"/>
      <c r="I7546" s="33"/>
      <c r="J7546" s="33"/>
      <c r="K7546" s="33"/>
      <c r="L7546" s="33"/>
      <c r="M7546" s="33"/>
      <c r="N7546" s="33"/>
      <c r="O7546" s="33"/>
      <c r="P7546" s="33"/>
      <c r="Q7546" s="33"/>
      <c r="R7546" s="33"/>
      <c r="S7546" s="33"/>
      <c r="T7546" s="33"/>
      <c r="U7546" s="33"/>
      <c r="V7546" s="33"/>
      <c r="W7546" s="33"/>
      <c r="X7546" s="282"/>
      <c r="Y7546" s="33"/>
      <c r="Z7546" s="284"/>
      <c r="AA7546" s="284"/>
      <c r="AB7546" s="33"/>
      <c r="AC7546" s="33"/>
      <c r="AD7546" s="33"/>
      <c r="AE7546" s="33"/>
      <c r="AF7546" s="33"/>
      <c r="AG7546" s="33"/>
      <c r="AH7546" s="33"/>
      <c r="AI7546" s="33"/>
      <c r="AJ7546" s="33"/>
      <c r="AK7546" s="33"/>
      <c r="AL7546" s="33"/>
      <c r="AM7546" s="33"/>
      <c r="AN7546" s="33"/>
      <c r="AO7546" s="33"/>
      <c r="AP7546" s="34"/>
      <c r="AQ7546" s="34"/>
      <c r="AR7546" s="28"/>
      <c r="AS7546" s="29"/>
      <c r="AT7546" s="29"/>
      <c r="AU7546" s="29"/>
    </row>
    <row r="7547" spans="1:256" s="531" customFormat="1">
      <c r="A7547" s="13"/>
      <c r="B7547" s="8"/>
      <c r="C7547" s="8"/>
      <c r="D7547" s="324"/>
      <c r="E7547" s="33"/>
      <c r="F7547" s="33"/>
      <c r="G7547" s="282"/>
      <c r="H7547" s="283"/>
      <c r="I7547" s="33"/>
      <c r="J7547" s="33"/>
      <c r="K7547" s="33"/>
      <c r="L7547" s="33"/>
      <c r="M7547" s="33"/>
      <c r="N7547" s="33"/>
      <c r="O7547" s="33"/>
      <c r="P7547" s="33"/>
      <c r="Q7547" s="33"/>
      <c r="R7547" s="33"/>
      <c r="S7547" s="33"/>
      <c r="T7547" s="33"/>
      <c r="U7547" s="33"/>
      <c r="V7547" s="33"/>
      <c r="W7547" s="33"/>
      <c r="X7547" s="282"/>
      <c r="Y7547" s="33"/>
      <c r="Z7547" s="284"/>
      <c r="AA7547" s="284"/>
      <c r="AB7547" s="33"/>
      <c r="AC7547" s="33"/>
      <c r="AD7547" s="33"/>
      <c r="AE7547" s="33"/>
      <c r="AF7547" s="33"/>
      <c r="AG7547" s="33"/>
      <c r="AH7547" s="33"/>
      <c r="AI7547" s="33"/>
      <c r="AJ7547" s="33"/>
      <c r="AK7547" s="33"/>
      <c r="AL7547" s="33"/>
      <c r="AM7547" s="33"/>
      <c r="AN7547" s="33"/>
      <c r="AO7547" s="33"/>
      <c r="AP7547" s="34"/>
      <c r="AQ7547" s="34"/>
      <c r="AR7547" s="28"/>
      <c r="AS7547" s="29"/>
      <c r="AT7547" s="29"/>
      <c r="AU7547" s="29"/>
    </row>
    <row r="7548" spans="1:256" s="531" customFormat="1">
      <c r="A7548" s="13"/>
      <c r="B7548" s="8"/>
      <c r="C7548" s="8"/>
      <c r="D7548" s="324"/>
      <c r="E7548" s="33"/>
      <c r="F7548" s="33"/>
      <c r="G7548" s="282"/>
      <c r="H7548" s="283"/>
      <c r="I7548" s="33"/>
      <c r="J7548" s="33"/>
      <c r="K7548" s="33"/>
      <c r="L7548" s="33"/>
      <c r="M7548" s="33"/>
      <c r="N7548" s="33"/>
      <c r="O7548" s="33"/>
      <c r="P7548" s="33"/>
      <c r="Q7548" s="33"/>
      <c r="R7548" s="33"/>
      <c r="S7548" s="33"/>
      <c r="T7548" s="33"/>
      <c r="U7548" s="33"/>
      <c r="V7548" s="33"/>
      <c r="W7548" s="33"/>
      <c r="X7548" s="282"/>
      <c r="Y7548" s="33"/>
      <c r="Z7548" s="284"/>
      <c r="AA7548" s="284"/>
      <c r="AB7548" s="33"/>
      <c r="AC7548" s="33"/>
      <c r="AD7548" s="33"/>
      <c r="AE7548" s="33"/>
      <c r="AF7548" s="33"/>
      <c r="AG7548" s="33"/>
      <c r="AH7548" s="33"/>
      <c r="AI7548" s="33"/>
      <c r="AJ7548" s="33"/>
      <c r="AK7548" s="33"/>
      <c r="AL7548" s="33"/>
      <c r="AM7548" s="33"/>
      <c r="AN7548" s="33"/>
      <c r="AO7548" s="33"/>
      <c r="AP7548" s="34"/>
      <c r="AQ7548" s="34"/>
      <c r="AR7548" s="28"/>
      <c r="AS7548" s="29"/>
      <c r="AT7548" s="29"/>
      <c r="AU7548" s="29"/>
    </row>
    <row r="7549" spans="1:256" s="402" customFormat="1">
      <c r="A7549" s="13"/>
      <c r="B7549" s="8"/>
      <c r="C7549" s="8"/>
      <c r="D7549" s="324"/>
      <c r="E7549" s="33"/>
      <c r="F7549" s="33"/>
      <c r="G7549" s="282"/>
      <c r="H7549" s="283"/>
      <c r="I7549" s="33"/>
      <c r="J7549" s="33"/>
      <c r="K7549" s="33"/>
      <c r="L7549" s="33"/>
      <c r="M7549" s="33"/>
      <c r="N7549" s="33"/>
      <c r="O7549" s="33"/>
      <c r="P7549" s="33"/>
      <c r="Q7549" s="33"/>
      <c r="R7549" s="33"/>
      <c r="S7549" s="33"/>
      <c r="T7549" s="33"/>
      <c r="U7549" s="33"/>
      <c r="V7549" s="33"/>
      <c r="W7549" s="33"/>
      <c r="X7549" s="282"/>
      <c r="Y7549" s="33"/>
      <c r="Z7549" s="284"/>
      <c r="AA7549" s="284"/>
      <c r="AB7549" s="33"/>
      <c r="AC7549" s="33"/>
      <c r="AD7549" s="33"/>
      <c r="AE7549" s="33"/>
      <c r="AF7549" s="33"/>
      <c r="AG7549" s="33"/>
      <c r="AH7549" s="33"/>
      <c r="AI7549" s="33"/>
      <c r="AJ7549" s="33"/>
      <c r="AK7549" s="33"/>
      <c r="AL7549" s="33"/>
      <c r="AM7549" s="33"/>
      <c r="AN7549" s="33"/>
      <c r="AO7549" s="33"/>
      <c r="AP7549" s="34"/>
      <c r="AQ7549" s="34"/>
      <c r="AR7549" s="28"/>
      <c r="AS7549" s="29"/>
      <c r="AT7549" s="29"/>
      <c r="AU7549" s="29"/>
    </row>
    <row r="7550" spans="1:256" s="402" customFormat="1">
      <c r="A7550" s="13"/>
      <c r="B7550" s="8"/>
      <c r="C7550" s="8"/>
      <c r="D7550" s="324"/>
      <c r="E7550" s="33"/>
      <c r="F7550" s="33"/>
      <c r="G7550" s="282"/>
      <c r="H7550" s="283"/>
      <c r="I7550" s="33"/>
      <c r="J7550" s="33"/>
      <c r="K7550" s="33"/>
      <c r="L7550" s="33"/>
      <c r="M7550" s="33"/>
      <c r="N7550" s="33"/>
      <c r="O7550" s="33"/>
      <c r="P7550" s="33"/>
      <c r="Q7550" s="33"/>
      <c r="R7550" s="33"/>
      <c r="S7550" s="33"/>
      <c r="T7550" s="33"/>
      <c r="U7550" s="33"/>
      <c r="V7550" s="33"/>
      <c r="W7550" s="33"/>
      <c r="X7550" s="282"/>
      <c r="Y7550" s="33"/>
      <c r="Z7550" s="284"/>
      <c r="AA7550" s="284"/>
      <c r="AB7550" s="33"/>
      <c r="AC7550" s="33"/>
      <c r="AD7550" s="33"/>
      <c r="AE7550" s="33"/>
      <c r="AF7550" s="33"/>
      <c r="AG7550" s="33"/>
      <c r="AH7550" s="33"/>
      <c r="AI7550" s="33"/>
      <c r="AJ7550" s="33"/>
      <c r="AK7550" s="33"/>
      <c r="AL7550" s="33"/>
      <c r="AM7550" s="33"/>
      <c r="AN7550" s="33"/>
      <c r="AO7550" s="33"/>
      <c r="AP7550" s="34"/>
      <c r="AQ7550" s="34"/>
      <c r="AR7550" s="28"/>
      <c r="AS7550" s="29"/>
      <c r="AT7550" s="29"/>
      <c r="AU7550" s="29"/>
    </row>
    <row r="7551" spans="1:256" s="402" customFormat="1">
      <c r="A7551" s="13"/>
      <c r="B7551" s="8"/>
      <c r="C7551" s="8"/>
      <c r="D7551" s="324"/>
      <c r="E7551" s="33"/>
      <c r="F7551" s="33"/>
      <c r="G7551" s="282"/>
      <c r="H7551" s="283"/>
      <c r="I7551" s="33"/>
      <c r="J7551" s="33"/>
      <c r="K7551" s="33"/>
      <c r="L7551" s="33"/>
      <c r="M7551" s="33"/>
      <c r="N7551" s="33"/>
      <c r="O7551" s="33"/>
      <c r="P7551" s="33"/>
      <c r="Q7551" s="33"/>
      <c r="R7551" s="33"/>
      <c r="S7551" s="33"/>
      <c r="T7551" s="33"/>
      <c r="U7551" s="33"/>
      <c r="V7551" s="33"/>
      <c r="W7551" s="33"/>
      <c r="X7551" s="282"/>
      <c r="Y7551" s="33"/>
      <c r="Z7551" s="284"/>
      <c r="AA7551" s="284"/>
      <c r="AB7551" s="33"/>
      <c r="AC7551" s="33"/>
      <c r="AD7551" s="33"/>
      <c r="AE7551" s="33"/>
      <c r="AF7551" s="33"/>
      <c r="AG7551" s="33"/>
      <c r="AH7551" s="33"/>
      <c r="AI7551" s="33"/>
      <c r="AJ7551" s="33"/>
      <c r="AK7551" s="33"/>
      <c r="AL7551" s="33"/>
      <c r="AM7551" s="33"/>
      <c r="AN7551" s="33"/>
      <c r="AO7551" s="33"/>
      <c r="AP7551" s="34"/>
      <c r="AQ7551" s="34"/>
      <c r="AR7551" s="28"/>
      <c r="AS7551" s="29"/>
      <c r="AT7551" s="29"/>
      <c r="AU7551" s="29"/>
    </row>
    <row r="7552" spans="1:256" s="21" customFormat="1" ht="19.5" customHeight="1">
      <c r="A7552" s="526">
        <v>68</v>
      </c>
      <c r="B7552" s="22" t="s">
        <v>163</v>
      </c>
      <c r="C7552" s="20"/>
      <c r="D7552" s="30"/>
      <c r="E7552" s="403">
        <f t="shared" ref="E7552:X7552" si="1206">E7553+E7557+E7623+E7648+E7659+E7664+E7673+E7689</f>
        <v>28263814080</v>
      </c>
      <c r="F7552" s="30">
        <f t="shared" si="1206"/>
        <v>406000000</v>
      </c>
      <c r="G7552" s="30">
        <f t="shared" si="1206"/>
        <v>398445000</v>
      </c>
      <c r="H7552" s="30">
        <f t="shared" si="1206"/>
        <v>398445000</v>
      </c>
      <c r="I7552" s="30">
        <f t="shared" si="1206"/>
        <v>0</v>
      </c>
      <c r="J7552" s="30">
        <f t="shared" si="1206"/>
        <v>0</v>
      </c>
      <c r="K7552" s="30">
        <f t="shared" si="1206"/>
        <v>1665000</v>
      </c>
      <c r="L7552" s="30">
        <f t="shared" si="1206"/>
        <v>2314034000</v>
      </c>
      <c r="M7552" s="30">
        <f t="shared" si="1206"/>
        <v>0</v>
      </c>
      <c r="N7552" s="30">
        <f t="shared" si="1206"/>
        <v>0</v>
      </c>
      <c r="O7552" s="30">
        <f t="shared" si="1206"/>
        <v>0</v>
      </c>
      <c r="P7552" s="30">
        <f t="shared" si="1206"/>
        <v>39030000</v>
      </c>
      <c r="Q7552" s="30">
        <f t="shared" si="1206"/>
        <v>0</v>
      </c>
      <c r="R7552" s="30">
        <f t="shared" si="1206"/>
        <v>0</v>
      </c>
      <c r="S7552" s="30">
        <f t="shared" si="1206"/>
        <v>0</v>
      </c>
      <c r="T7552" s="30">
        <f t="shared" si="1206"/>
        <v>229275000</v>
      </c>
      <c r="U7552" s="30">
        <f t="shared" si="1206"/>
        <v>0</v>
      </c>
      <c r="V7552" s="30">
        <f t="shared" si="1206"/>
        <v>0</v>
      </c>
      <c r="W7552" s="30">
        <f t="shared" si="1206"/>
        <v>268305000</v>
      </c>
      <c r="X7552" s="30">
        <f t="shared" si="1206"/>
        <v>0</v>
      </c>
      <c r="Y7552" s="30">
        <f>H7552+I7552+J7552+K7552+L7552+M7552+N7552+W7552+X7552</f>
        <v>2982449000</v>
      </c>
      <c r="Z7552" s="64">
        <f t="shared" ref="Z7552:AN7552" si="1207">Z7553+Z7557+Z7623+Z7648+Z7659+Z7664+Z7673+Z7689</f>
        <v>0</v>
      </c>
      <c r="AA7552" s="64">
        <f t="shared" si="1207"/>
        <v>0</v>
      </c>
      <c r="AB7552" s="30">
        <f t="shared" si="1207"/>
        <v>0</v>
      </c>
      <c r="AC7552" s="30">
        <f t="shared" si="1207"/>
        <v>0</v>
      </c>
      <c r="AD7552" s="30">
        <f t="shared" si="1207"/>
        <v>0</v>
      </c>
      <c r="AE7552" s="30">
        <f t="shared" si="1207"/>
        <v>0</v>
      </c>
      <c r="AF7552" s="30">
        <f t="shared" si="1207"/>
        <v>0</v>
      </c>
      <c r="AG7552" s="30">
        <f t="shared" si="1207"/>
        <v>0</v>
      </c>
      <c r="AH7552" s="30">
        <f t="shared" si="1207"/>
        <v>0</v>
      </c>
      <c r="AI7552" s="30">
        <f t="shared" si="1207"/>
        <v>0</v>
      </c>
      <c r="AJ7552" s="30">
        <f t="shared" si="1207"/>
        <v>229275000</v>
      </c>
      <c r="AK7552" s="30">
        <f t="shared" si="1207"/>
        <v>39030000</v>
      </c>
      <c r="AL7552" s="30">
        <f t="shared" si="1207"/>
        <v>268305000</v>
      </c>
      <c r="AM7552" s="30">
        <f t="shared" si="1207"/>
        <v>0</v>
      </c>
      <c r="AN7552" s="30">
        <f t="shared" si="1207"/>
        <v>0</v>
      </c>
      <c r="AO7552" s="30">
        <f>Z7552+AA7552+AB7552+AC7552+AL7552+AM7552+AN7552</f>
        <v>268305000</v>
      </c>
      <c r="AP7552" s="30">
        <f>AP7553+AP7557+AP7623+AP7648+AP7659+AP7664+AP7673+AP7689</f>
        <v>30977958080</v>
      </c>
      <c r="AQ7552" s="30"/>
      <c r="AR7552" s="57"/>
      <c r="AS7552" s="57">
        <f>E7552+H7552+I7552+J7552+K7552+L7552+M7552+N7552+W7552+X7552-Z7552-AB7552-AL7552-AC7552-AM7552-AN7552</f>
        <v>30977958080</v>
      </c>
      <c r="AT7552" s="57"/>
      <c r="AU7552" s="57">
        <f>AU7553+AU7557+AU7623+AU7648+AU7659+AU7664+AU7673+AU7689</f>
        <v>28263814080</v>
      </c>
      <c r="AV7552" s="15">
        <f>AV7553+AV7557+AV7623+AV7648+AV7659+AV7664+AV7673+AV7689</f>
        <v>2714144000</v>
      </c>
      <c r="AW7552" s="15">
        <f>AW7553+AW7557+AW7623+AW7648+AW7659+AW7664+AW7673+AW7689</f>
        <v>2714144000</v>
      </c>
      <c r="AX7552" s="15">
        <f>AX7553+AX7557+AX7623+AX7648+AX7659+AX7664+AX7673+AX7689</f>
        <v>0</v>
      </c>
      <c r="AY7552" s="15"/>
      <c r="AZ7552" s="15"/>
      <c r="BA7552" s="15"/>
      <c r="BB7552" s="15"/>
      <c r="BC7552" s="15"/>
      <c r="BD7552" s="15"/>
      <c r="BE7552" s="15"/>
      <c r="BF7552" s="15"/>
      <c r="BG7552" s="15"/>
      <c r="BH7552" s="15"/>
      <c r="BI7552" s="15"/>
      <c r="BJ7552" s="15"/>
      <c r="BK7552" s="15"/>
      <c r="BL7552" s="15"/>
      <c r="BM7552" s="15"/>
      <c r="BN7552" s="15"/>
      <c r="BO7552" s="15"/>
      <c r="BP7552" s="15"/>
      <c r="BQ7552" s="15"/>
      <c r="BR7552" s="15"/>
      <c r="BS7552" s="15"/>
      <c r="BT7552" s="15"/>
      <c r="BU7552" s="15"/>
      <c r="BV7552" s="15"/>
      <c r="BW7552" s="15"/>
      <c r="BX7552" s="15"/>
      <c r="BY7552" s="15"/>
      <c r="BZ7552" s="15"/>
      <c r="CA7552" s="15"/>
      <c r="CB7552" s="15"/>
      <c r="CC7552" s="15"/>
      <c r="CD7552" s="15"/>
      <c r="CE7552" s="15"/>
      <c r="CF7552" s="15"/>
      <c r="CG7552" s="15"/>
      <c r="CH7552" s="15"/>
      <c r="CI7552" s="15"/>
      <c r="CJ7552" s="15"/>
      <c r="CK7552" s="15"/>
      <c r="CL7552" s="15"/>
      <c r="CM7552" s="15"/>
      <c r="CN7552" s="15"/>
      <c r="CO7552" s="15"/>
      <c r="CP7552" s="15"/>
      <c r="CQ7552" s="15"/>
      <c r="CR7552" s="15"/>
      <c r="CS7552" s="15"/>
      <c r="CT7552" s="15"/>
      <c r="CU7552" s="15"/>
      <c r="CV7552" s="15"/>
      <c r="CW7552" s="15"/>
      <c r="CX7552" s="15"/>
      <c r="CY7552" s="15"/>
      <c r="CZ7552" s="15"/>
      <c r="DA7552" s="15"/>
      <c r="DB7552" s="15"/>
      <c r="DC7552" s="15"/>
      <c r="DD7552" s="15"/>
      <c r="DE7552" s="15"/>
      <c r="DF7552" s="15"/>
      <c r="DG7552" s="15"/>
      <c r="DH7552" s="15"/>
      <c r="DI7552" s="15"/>
      <c r="DJ7552" s="15"/>
      <c r="DK7552" s="15"/>
      <c r="DL7552" s="15"/>
      <c r="DM7552" s="15"/>
      <c r="DN7552" s="15"/>
      <c r="DO7552" s="15"/>
      <c r="DP7552" s="15"/>
      <c r="DQ7552" s="15"/>
      <c r="DR7552" s="15"/>
      <c r="DS7552" s="15"/>
      <c r="DT7552" s="15"/>
      <c r="DU7552" s="15"/>
      <c r="DV7552" s="15"/>
      <c r="DW7552" s="15"/>
      <c r="DX7552" s="15"/>
      <c r="DY7552" s="15"/>
      <c r="DZ7552" s="15"/>
      <c r="EA7552" s="15"/>
      <c r="EB7552" s="15"/>
      <c r="EC7552" s="15"/>
      <c r="ED7552" s="15"/>
      <c r="EE7552" s="15"/>
      <c r="EF7552" s="15"/>
      <c r="EG7552" s="15"/>
      <c r="EH7552" s="15"/>
      <c r="EI7552" s="15"/>
      <c r="EJ7552" s="15"/>
      <c r="EK7552" s="15"/>
      <c r="EL7552" s="15"/>
      <c r="EM7552" s="15"/>
      <c r="EN7552" s="15"/>
      <c r="EO7552" s="15"/>
      <c r="EP7552" s="15"/>
      <c r="EQ7552" s="15"/>
      <c r="ER7552" s="15"/>
      <c r="ES7552" s="15"/>
      <c r="ET7552" s="15"/>
      <c r="EU7552" s="15"/>
      <c r="EV7552" s="15"/>
      <c r="EW7552" s="15"/>
      <c r="EX7552" s="15"/>
      <c r="EY7552" s="15"/>
      <c r="EZ7552" s="15"/>
      <c r="FA7552" s="15"/>
      <c r="FB7552" s="15"/>
      <c r="FC7552" s="15"/>
      <c r="FD7552" s="15"/>
      <c r="FE7552" s="15"/>
      <c r="FF7552" s="15"/>
      <c r="FG7552" s="15"/>
      <c r="FH7552" s="15"/>
      <c r="FI7552" s="15"/>
      <c r="FJ7552" s="15"/>
      <c r="FK7552" s="15"/>
      <c r="FL7552" s="15"/>
      <c r="FM7552" s="15"/>
      <c r="FN7552" s="15"/>
      <c r="FO7552" s="15"/>
      <c r="FP7552" s="15"/>
      <c r="FQ7552" s="15"/>
      <c r="FR7552" s="15"/>
      <c r="FS7552" s="15"/>
      <c r="FT7552" s="15"/>
      <c r="FU7552" s="15"/>
      <c r="FV7552" s="15"/>
      <c r="FW7552" s="15"/>
      <c r="FX7552" s="15"/>
      <c r="FY7552" s="15"/>
      <c r="FZ7552" s="15"/>
      <c r="GA7552" s="15"/>
      <c r="GB7552" s="15"/>
      <c r="GC7552" s="15"/>
      <c r="GD7552" s="15"/>
      <c r="GE7552" s="15"/>
      <c r="GF7552" s="15"/>
      <c r="GG7552" s="15"/>
      <c r="GH7552" s="15"/>
      <c r="GI7552" s="15"/>
      <c r="GJ7552" s="15"/>
      <c r="GK7552" s="15"/>
      <c r="GL7552" s="15"/>
      <c r="GM7552" s="15"/>
      <c r="GN7552" s="15"/>
      <c r="GO7552" s="15"/>
      <c r="GP7552" s="15"/>
      <c r="GQ7552" s="15"/>
      <c r="GR7552" s="15"/>
      <c r="GS7552" s="15"/>
      <c r="GT7552" s="15"/>
      <c r="GU7552" s="15"/>
      <c r="GV7552" s="15"/>
      <c r="GW7552" s="15"/>
      <c r="GX7552" s="15"/>
      <c r="GY7552" s="15"/>
      <c r="GZ7552" s="15"/>
      <c r="HA7552" s="15"/>
      <c r="HB7552" s="15"/>
      <c r="HC7552" s="15"/>
      <c r="HD7552" s="15"/>
      <c r="HE7552" s="15"/>
      <c r="HF7552" s="15"/>
      <c r="HG7552" s="15"/>
      <c r="HH7552" s="15"/>
      <c r="HI7552" s="15"/>
      <c r="HJ7552" s="15"/>
      <c r="HK7552" s="15"/>
      <c r="HL7552" s="15"/>
      <c r="HM7552" s="15"/>
      <c r="HN7552" s="15"/>
      <c r="HO7552" s="15"/>
      <c r="HP7552" s="15"/>
      <c r="HQ7552" s="15"/>
      <c r="HR7552" s="15"/>
      <c r="HS7552" s="15"/>
      <c r="HT7552" s="15"/>
      <c r="HU7552" s="15"/>
      <c r="HV7552" s="15"/>
      <c r="HW7552" s="15"/>
      <c r="HX7552" s="15"/>
      <c r="HY7552" s="15"/>
      <c r="HZ7552" s="15"/>
      <c r="IA7552" s="15"/>
      <c r="IB7552" s="15"/>
      <c r="IC7552" s="15"/>
      <c r="ID7552" s="15"/>
      <c r="IE7552" s="15"/>
      <c r="IF7552" s="15"/>
      <c r="IG7552" s="15"/>
      <c r="IH7552" s="15"/>
      <c r="II7552" s="15"/>
      <c r="IJ7552" s="15"/>
      <c r="IK7552" s="15"/>
      <c r="IL7552" s="15"/>
      <c r="IM7552" s="15"/>
      <c r="IN7552" s="15"/>
      <c r="IO7552" s="15"/>
      <c r="IP7552" s="15"/>
      <c r="IQ7552" s="15"/>
      <c r="IR7552" s="15"/>
      <c r="IS7552" s="15"/>
      <c r="IT7552" s="15"/>
      <c r="IU7552" s="15"/>
      <c r="IV7552" s="15"/>
    </row>
    <row r="7553" spans="1:256" s="21" customFormat="1">
      <c r="A7553" s="12"/>
      <c r="B7553" s="9">
        <v>1</v>
      </c>
      <c r="C7553" s="9" t="s">
        <v>14</v>
      </c>
      <c r="D7553" s="81" t="s">
        <v>6</v>
      </c>
      <c r="E7553" s="405">
        <v>9209265313</v>
      </c>
      <c r="F7553" s="31">
        <f t="shared" ref="F7553:V7553" si="1208">SUM(F7554:F7556)</f>
        <v>0</v>
      </c>
      <c r="G7553" s="31">
        <f t="shared" si="1208"/>
        <v>0</v>
      </c>
      <c r="H7553" s="31">
        <f t="shared" si="1208"/>
        <v>0</v>
      </c>
      <c r="I7553" s="31">
        <f t="shared" si="1208"/>
        <v>0</v>
      </c>
      <c r="J7553" s="31">
        <f t="shared" si="1208"/>
        <v>0</v>
      </c>
      <c r="K7553" s="31">
        <f t="shared" si="1208"/>
        <v>0</v>
      </c>
      <c r="L7553" s="31">
        <f t="shared" si="1208"/>
        <v>0</v>
      </c>
      <c r="M7553" s="31">
        <f t="shared" si="1208"/>
        <v>0</v>
      </c>
      <c r="N7553" s="31">
        <f t="shared" si="1208"/>
        <v>0</v>
      </c>
      <c r="O7553" s="31">
        <f t="shared" si="1208"/>
        <v>0</v>
      </c>
      <c r="P7553" s="31">
        <f t="shared" si="1208"/>
        <v>0</v>
      </c>
      <c r="Q7553" s="31">
        <f t="shared" si="1208"/>
        <v>0</v>
      </c>
      <c r="R7553" s="31">
        <f t="shared" si="1208"/>
        <v>0</v>
      </c>
      <c r="S7553" s="31">
        <f t="shared" si="1208"/>
        <v>0</v>
      </c>
      <c r="T7553" s="31">
        <f t="shared" si="1208"/>
        <v>0</v>
      </c>
      <c r="U7553" s="31">
        <f t="shared" si="1208"/>
        <v>0</v>
      </c>
      <c r="V7553" s="31">
        <f t="shared" si="1208"/>
        <v>0</v>
      </c>
      <c r="W7553" s="31">
        <f>SUM(O7553:V7553)</f>
        <v>0</v>
      </c>
      <c r="X7553" s="31">
        <f>SUM(X7554:X7556)</f>
        <v>0</v>
      </c>
      <c r="Y7553" s="31">
        <f>H7553+I7553+J7553+K7553+L7553+M7553+N7553+W7553+X7553</f>
        <v>0</v>
      </c>
      <c r="Z7553" s="31">
        <f t="shared" ref="Z7553:AK7553" si="1209">SUM(Z7554:Z7556)</f>
        <v>0</v>
      </c>
      <c r="AA7553" s="31">
        <f t="shared" si="1209"/>
        <v>0</v>
      </c>
      <c r="AB7553" s="31">
        <f t="shared" si="1209"/>
        <v>0</v>
      </c>
      <c r="AC7553" s="31">
        <f t="shared" si="1209"/>
        <v>0</v>
      </c>
      <c r="AD7553" s="31">
        <f t="shared" si="1209"/>
        <v>0</v>
      </c>
      <c r="AE7553" s="31">
        <f t="shared" si="1209"/>
        <v>0</v>
      </c>
      <c r="AF7553" s="31">
        <f t="shared" si="1209"/>
        <v>0</v>
      </c>
      <c r="AG7553" s="31">
        <f t="shared" si="1209"/>
        <v>0</v>
      </c>
      <c r="AH7553" s="31">
        <f t="shared" si="1209"/>
        <v>0</v>
      </c>
      <c r="AI7553" s="31">
        <f t="shared" si="1209"/>
        <v>0</v>
      </c>
      <c r="AJ7553" s="31">
        <f t="shared" si="1209"/>
        <v>0</v>
      </c>
      <c r="AK7553" s="31">
        <f t="shared" si="1209"/>
        <v>0</v>
      </c>
      <c r="AL7553" s="31">
        <f>SUM(AD7553:AK7553)</f>
        <v>0</v>
      </c>
      <c r="AM7553" s="31">
        <f>SUM(AM7554:AM7556)</f>
        <v>0</v>
      </c>
      <c r="AN7553" s="31">
        <f>SUM(AN7554:AN7556)</f>
        <v>0</v>
      </c>
      <c r="AO7553" s="31">
        <f>Z7553+AA7553+AB7553+AC7553+AL7553+AM7553+AN7553</f>
        <v>0</v>
      </c>
      <c r="AP7553" s="32">
        <f>E7553+Y7553-AO7553</f>
        <v>9209265313</v>
      </c>
      <c r="AQ7553" s="32"/>
      <c r="AR7553" s="28"/>
      <c r="AS7553" s="29">
        <f>E7553+H7553+I7553+J7553+K7553+L7553+M7553+N7553+W7553+X7553-Z7553-AB7553-AL7553-AC7553-AM7553-AN7553</f>
        <v>9209265313</v>
      </c>
      <c r="AT7553" s="29">
        <f>AP7553-AS7553</f>
        <v>0</v>
      </c>
      <c r="AU7553" s="29">
        <f>E7553</f>
        <v>9209265313</v>
      </c>
      <c r="AV7553" s="86">
        <f>AS7553-AU7553</f>
        <v>0</v>
      </c>
      <c r="AW7553" s="86">
        <f>Y7553-AO7553</f>
        <v>0</v>
      </c>
      <c r="AX7553" s="86">
        <f>AV7553-AW7553</f>
        <v>0</v>
      </c>
      <c r="AY7553" s="86"/>
      <c r="AZ7553" s="398"/>
      <c r="BA7553" s="86"/>
      <c r="BB7553" s="86"/>
      <c r="BC7553" s="86"/>
      <c r="BD7553" s="86"/>
      <c r="BE7553" s="86"/>
      <c r="BF7553" s="86"/>
      <c r="BG7553" s="86"/>
      <c r="BH7553" s="86"/>
      <c r="BI7553" s="86"/>
      <c r="BJ7553" s="86"/>
      <c r="BK7553" s="86"/>
      <c r="BL7553" s="86"/>
      <c r="BM7553" s="86"/>
      <c r="BN7553" s="86"/>
      <c r="BO7553" s="86"/>
      <c r="BP7553" s="86"/>
      <c r="BQ7553" s="86"/>
      <c r="BR7553" s="86"/>
      <c r="BS7553" s="86"/>
      <c r="BT7553" s="86"/>
      <c r="BU7553" s="86"/>
      <c r="BV7553" s="86"/>
      <c r="BW7553" s="86"/>
      <c r="BX7553" s="86"/>
      <c r="BY7553" s="86"/>
      <c r="BZ7553" s="86"/>
      <c r="CA7553" s="86"/>
      <c r="CB7553" s="86"/>
      <c r="CC7553" s="86"/>
      <c r="CD7553" s="86"/>
      <c r="CE7553" s="86"/>
      <c r="CF7553" s="86"/>
      <c r="CG7553" s="86"/>
      <c r="CH7553" s="86"/>
      <c r="CI7553" s="86"/>
      <c r="CJ7553" s="86"/>
      <c r="CK7553" s="86"/>
      <c r="CL7553" s="86"/>
      <c r="CM7553" s="86"/>
      <c r="CN7553" s="86"/>
      <c r="CO7553" s="86"/>
      <c r="CP7553" s="86"/>
      <c r="CQ7553" s="86"/>
      <c r="CR7553" s="86"/>
      <c r="CS7553" s="86"/>
      <c r="CT7553" s="86"/>
      <c r="CU7553" s="86"/>
      <c r="CV7553" s="86"/>
      <c r="CW7553" s="86"/>
      <c r="CX7553" s="86"/>
      <c r="CY7553" s="86"/>
      <c r="CZ7553" s="86"/>
      <c r="DA7553" s="86"/>
      <c r="DB7553" s="86"/>
      <c r="DC7553" s="86"/>
      <c r="DD7553" s="86"/>
      <c r="DE7553" s="86"/>
      <c r="DF7553" s="86"/>
      <c r="DG7553" s="86"/>
      <c r="DH7553" s="86"/>
      <c r="DI7553" s="86"/>
      <c r="DJ7553" s="86"/>
      <c r="DK7553" s="86"/>
      <c r="DL7553" s="86"/>
      <c r="DM7553" s="86"/>
      <c r="DN7553" s="86"/>
      <c r="DO7553" s="86"/>
      <c r="DP7553" s="86"/>
      <c r="DQ7553" s="86"/>
      <c r="DR7553" s="86"/>
      <c r="DS7553" s="86"/>
      <c r="DT7553" s="86"/>
      <c r="DU7553" s="86"/>
      <c r="DV7553" s="86"/>
      <c r="DW7553" s="86"/>
      <c r="DX7553" s="86"/>
      <c r="DY7553" s="86"/>
      <c r="DZ7553" s="86"/>
      <c r="EA7553" s="86"/>
      <c r="EB7553" s="86"/>
      <c r="EC7553" s="86"/>
      <c r="ED7553" s="86"/>
      <c r="EE7553" s="86"/>
      <c r="EF7553" s="86"/>
      <c r="EG7553" s="86"/>
      <c r="EH7553" s="86"/>
      <c r="EI7553" s="86"/>
      <c r="EJ7553" s="86"/>
      <c r="EK7553" s="86"/>
      <c r="EL7553" s="86"/>
      <c r="EM7553" s="86"/>
      <c r="EN7553" s="86"/>
      <c r="EO7553" s="86"/>
      <c r="EP7553" s="86"/>
      <c r="EQ7553" s="86"/>
      <c r="ER7553" s="86"/>
      <c r="ES7553" s="86"/>
      <c r="ET7553" s="86"/>
      <c r="EU7553" s="86"/>
      <c r="EV7553" s="86"/>
      <c r="EW7553" s="86"/>
      <c r="EX7553" s="86"/>
      <c r="EY7553" s="86"/>
      <c r="EZ7553" s="86"/>
      <c r="FA7553" s="86"/>
      <c r="FB7553" s="86"/>
      <c r="FC7553" s="86"/>
      <c r="FD7553" s="86"/>
      <c r="FE7553" s="86"/>
      <c r="FF7553" s="86"/>
      <c r="FG7553" s="86"/>
      <c r="FH7553" s="86"/>
      <c r="FI7553" s="86"/>
      <c r="FJ7553" s="86"/>
      <c r="FK7553" s="86"/>
      <c r="FL7553" s="86"/>
      <c r="FM7553" s="86"/>
      <c r="FN7553" s="86"/>
      <c r="FO7553" s="86"/>
      <c r="FP7553" s="86"/>
      <c r="FQ7553" s="86"/>
      <c r="FR7553" s="86"/>
      <c r="FS7553" s="86"/>
      <c r="FT7553" s="86"/>
      <c r="FU7553" s="86"/>
      <c r="FV7553" s="86"/>
      <c r="FW7553" s="86"/>
      <c r="FX7553" s="86"/>
      <c r="FY7553" s="86"/>
      <c r="FZ7553" s="86"/>
      <c r="GA7553" s="86"/>
      <c r="GB7553" s="86"/>
      <c r="GC7553" s="86"/>
      <c r="GD7553" s="86"/>
      <c r="GE7553" s="86"/>
      <c r="GF7553" s="86"/>
      <c r="GG7553" s="86"/>
      <c r="GH7553" s="86"/>
      <c r="GI7553" s="86"/>
      <c r="GJ7553" s="86"/>
      <c r="GK7553" s="86"/>
      <c r="GL7553" s="86"/>
      <c r="GM7553" s="86"/>
      <c r="GN7553" s="86"/>
      <c r="GO7553" s="86"/>
      <c r="GP7553" s="86"/>
      <c r="GQ7553" s="86"/>
      <c r="GR7553" s="86"/>
      <c r="GS7553" s="86"/>
      <c r="GT7553" s="86"/>
      <c r="GU7553" s="86"/>
      <c r="GV7553" s="86"/>
      <c r="GW7553" s="86"/>
      <c r="GX7553" s="86"/>
      <c r="GY7553" s="86"/>
      <c r="GZ7553" s="86"/>
      <c r="HA7553" s="86"/>
      <c r="HB7553" s="86"/>
      <c r="HC7553" s="86"/>
      <c r="HD7553" s="86"/>
      <c r="HE7553" s="86"/>
      <c r="HF7553" s="86"/>
      <c r="HG7553" s="86"/>
      <c r="HH7553" s="86"/>
      <c r="HI7553" s="86"/>
      <c r="HJ7553" s="86"/>
      <c r="HK7553" s="86"/>
      <c r="HL7553" s="86"/>
      <c r="HM7553" s="86"/>
      <c r="HN7553" s="86"/>
      <c r="HO7553" s="86"/>
      <c r="HP7553" s="86"/>
      <c r="HQ7553" s="86"/>
      <c r="HR7553" s="86"/>
      <c r="HS7553" s="86"/>
      <c r="HT7553" s="86"/>
      <c r="HU7553" s="86"/>
      <c r="HV7553" s="86"/>
      <c r="HW7553" s="86"/>
      <c r="HX7553" s="86"/>
      <c r="HY7553" s="86"/>
      <c r="HZ7553" s="86"/>
      <c r="IA7553" s="86"/>
      <c r="IB7553" s="86"/>
      <c r="IC7553" s="86"/>
      <c r="ID7553" s="86"/>
      <c r="IE7553" s="86"/>
      <c r="IF7553" s="86"/>
      <c r="IG7553" s="86"/>
      <c r="IH7553" s="86"/>
      <c r="II7553" s="86"/>
      <c r="IJ7553" s="86"/>
      <c r="IK7553" s="86"/>
      <c r="IL7553" s="86"/>
      <c r="IM7553" s="86"/>
      <c r="IN7553" s="86"/>
      <c r="IO7553" s="86"/>
      <c r="IP7553" s="86"/>
      <c r="IQ7553" s="86"/>
      <c r="IR7553" s="86"/>
      <c r="IS7553" s="86"/>
      <c r="IT7553" s="86"/>
      <c r="IU7553" s="86"/>
      <c r="IV7553" s="86"/>
    </row>
    <row r="7554" spans="1:256" s="402" customFormat="1">
      <c r="A7554" s="13"/>
      <c r="B7554" s="8"/>
      <c r="C7554" s="8"/>
      <c r="D7554" s="113"/>
      <c r="E7554" s="266"/>
      <c r="F7554" s="33"/>
      <c r="G7554" s="282"/>
      <c r="H7554" s="283"/>
      <c r="I7554" s="33"/>
      <c r="J7554" s="33"/>
      <c r="K7554" s="33"/>
      <c r="L7554" s="33"/>
      <c r="M7554" s="33"/>
      <c r="N7554" s="33"/>
      <c r="O7554" s="33"/>
      <c r="P7554" s="33"/>
      <c r="Q7554" s="33"/>
      <c r="R7554" s="33"/>
      <c r="S7554" s="33"/>
      <c r="T7554" s="33"/>
      <c r="U7554" s="33"/>
      <c r="V7554" s="33"/>
      <c r="W7554" s="33"/>
      <c r="X7554" s="282"/>
      <c r="Y7554" s="33"/>
      <c r="Z7554" s="284"/>
      <c r="AA7554" s="284"/>
      <c r="AB7554" s="33"/>
      <c r="AC7554" s="33"/>
      <c r="AD7554" s="33"/>
      <c r="AE7554" s="33"/>
      <c r="AF7554" s="33"/>
      <c r="AG7554" s="33"/>
      <c r="AH7554" s="33"/>
      <c r="AI7554" s="33"/>
      <c r="AJ7554" s="33"/>
      <c r="AK7554" s="33"/>
      <c r="AL7554" s="33"/>
      <c r="AM7554" s="33"/>
      <c r="AN7554" s="33"/>
      <c r="AO7554" s="33"/>
      <c r="AP7554" s="34"/>
      <c r="AQ7554" s="34"/>
      <c r="AR7554" s="28"/>
      <c r="AS7554" s="29"/>
      <c r="AT7554" s="29"/>
      <c r="AU7554" s="29"/>
    </row>
    <row r="7555" spans="1:256" s="464" customFormat="1">
      <c r="A7555" s="13"/>
      <c r="B7555" s="8"/>
      <c r="C7555" s="8"/>
      <c r="D7555" s="113"/>
      <c r="E7555" s="266"/>
      <c r="F7555" s="33"/>
      <c r="G7555" s="282"/>
      <c r="H7555" s="283"/>
      <c r="I7555" s="33"/>
      <c r="J7555" s="33"/>
      <c r="K7555" s="33"/>
      <c r="L7555" s="33"/>
      <c r="M7555" s="33"/>
      <c r="N7555" s="33"/>
      <c r="O7555" s="33"/>
      <c r="P7555" s="33"/>
      <c r="Q7555" s="33"/>
      <c r="R7555" s="33"/>
      <c r="S7555" s="33"/>
      <c r="T7555" s="33"/>
      <c r="U7555" s="33"/>
      <c r="V7555" s="33"/>
      <c r="W7555" s="33"/>
      <c r="X7555" s="282"/>
      <c r="Y7555" s="33"/>
      <c r="Z7555" s="284"/>
      <c r="AA7555" s="284"/>
      <c r="AB7555" s="33"/>
      <c r="AC7555" s="33"/>
      <c r="AD7555" s="33"/>
      <c r="AE7555" s="33"/>
      <c r="AF7555" s="33"/>
      <c r="AG7555" s="33"/>
      <c r="AH7555" s="33"/>
      <c r="AI7555" s="33"/>
      <c r="AJ7555" s="33"/>
      <c r="AK7555" s="33"/>
      <c r="AL7555" s="33"/>
      <c r="AM7555" s="33"/>
      <c r="AN7555" s="33"/>
      <c r="AO7555" s="33"/>
      <c r="AP7555" s="34"/>
      <c r="AQ7555" s="34"/>
      <c r="AR7555" s="28"/>
      <c r="AS7555" s="29"/>
      <c r="AT7555" s="29"/>
      <c r="AU7555" s="29"/>
    </row>
    <row r="7556" spans="1:256" s="402" customFormat="1">
      <c r="A7556" s="13"/>
      <c r="B7556" s="8"/>
      <c r="C7556" s="8"/>
      <c r="D7556" s="113"/>
      <c r="E7556" s="404"/>
      <c r="F7556" s="33"/>
      <c r="G7556" s="282"/>
      <c r="H7556" s="283"/>
      <c r="I7556" s="33"/>
      <c r="J7556" s="33"/>
      <c r="K7556" s="33"/>
      <c r="L7556" s="33"/>
      <c r="M7556" s="33"/>
      <c r="N7556" s="33"/>
      <c r="O7556" s="33"/>
      <c r="P7556" s="33"/>
      <c r="Q7556" s="33"/>
      <c r="R7556" s="33"/>
      <c r="S7556" s="33"/>
      <c r="T7556" s="33"/>
      <c r="U7556" s="33"/>
      <c r="V7556" s="33"/>
      <c r="W7556" s="33"/>
      <c r="X7556" s="282"/>
      <c r="Y7556" s="33"/>
      <c r="Z7556" s="284"/>
      <c r="AA7556" s="284"/>
      <c r="AB7556" s="33"/>
      <c r="AC7556" s="33"/>
      <c r="AD7556" s="33"/>
      <c r="AE7556" s="33"/>
      <c r="AF7556" s="33"/>
      <c r="AG7556" s="33"/>
      <c r="AH7556" s="33"/>
      <c r="AI7556" s="33"/>
      <c r="AJ7556" s="33"/>
      <c r="AK7556" s="33"/>
      <c r="AL7556" s="33"/>
      <c r="AM7556" s="33"/>
      <c r="AN7556" s="33"/>
      <c r="AO7556" s="33"/>
      <c r="AP7556" s="34"/>
      <c r="AQ7556" s="34"/>
      <c r="AR7556" s="28"/>
      <c r="AS7556" s="29"/>
      <c r="AT7556" s="29"/>
      <c r="AU7556" s="29"/>
    </row>
    <row r="7557" spans="1:256" s="21" customFormat="1">
      <c r="A7557" s="12"/>
      <c r="B7557" s="9">
        <v>2</v>
      </c>
      <c r="C7557" s="9" t="s">
        <v>15</v>
      </c>
      <c r="D7557" s="81" t="s">
        <v>9</v>
      </c>
      <c r="E7557" s="405">
        <v>5387574943</v>
      </c>
      <c r="F7557" s="31">
        <f t="shared" ref="F7557:V7557" si="1210">SUM(F7558:F7622)</f>
        <v>269000000</v>
      </c>
      <c r="G7557" s="31">
        <f t="shared" si="1210"/>
        <v>261721000</v>
      </c>
      <c r="H7557" s="31">
        <f t="shared" si="1210"/>
        <v>261721000</v>
      </c>
      <c r="I7557" s="31">
        <f t="shared" si="1210"/>
        <v>0</v>
      </c>
      <c r="J7557" s="31">
        <f t="shared" si="1210"/>
        <v>0</v>
      </c>
      <c r="K7557" s="31">
        <f t="shared" si="1210"/>
        <v>1665000</v>
      </c>
      <c r="L7557" s="31">
        <f t="shared" si="1210"/>
        <v>0</v>
      </c>
      <c r="M7557" s="31">
        <f t="shared" si="1210"/>
        <v>0</v>
      </c>
      <c r="N7557" s="31">
        <f t="shared" si="1210"/>
        <v>0</v>
      </c>
      <c r="O7557" s="31">
        <f t="shared" si="1210"/>
        <v>0</v>
      </c>
      <c r="P7557" s="31">
        <f t="shared" si="1210"/>
        <v>0</v>
      </c>
      <c r="Q7557" s="31">
        <f t="shared" si="1210"/>
        <v>0</v>
      </c>
      <c r="R7557" s="31">
        <f t="shared" si="1210"/>
        <v>0</v>
      </c>
      <c r="S7557" s="31">
        <f t="shared" si="1210"/>
        <v>0</v>
      </c>
      <c r="T7557" s="31">
        <f t="shared" si="1210"/>
        <v>0</v>
      </c>
      <c r="U7557" s="31">
        <f t="shared" si="1210"/>
        <v>0</v>
      </c>
      <c r="V7557" s="31">
        <f t="shared" si="1210"/>
        <v>0</v>
      </c>
      <c r="W7557" s="31">
        <f>SUM(O7557:V7557)</f>
        <v>0</v>
      </c>
      <c r="X7557" s="31">
        <f>SUM(X7558:X7622)</f>
        <v>0</v>
      </c>
      <c r="Y7557" s="31">
        <f>H7557+I7557+J7557+K7557+L7557+M7557+N7557+W7557+X7557</f>
        <v>263386000</v>
      </c>
      <c r="Z7557" s="31">
        <f t="shared" ref="Z7557:AK7557" si="1211">SUM(Z7558:Z7622)</f>
        <v>0</v>
      </c>
      <c r="AA7557" s="31">
        <f t="shared" si="1211"/>
        <v>0</v>
      </c>
      <c r="AB7557" s="31">
        <f t="shared" si="1211"/>
        <v>0</v>
      </c>
      <c r="AC7557" s="31">
        <f t="shared" si="1211"/>
        <v>0</v>
      </c>
      <c r="AD7557" s="31">
        <f t="shared" si="1211"/>
        <v>0</v>
      </c>
      <c r="AE7557" s="31">
        <f t="shared" si="1211"/>
        <v>0</v>
      </c>
      <c r="AF7557" s="31">
        <f t="shared" si="1211"/>
        <v>0</v>
      </c>
      <c r="AG7557" s="31">
        <f t="shared" si="1211"/>
        <v>0</v>
      </c>
      <c r="AH7557" s="31">
        <f t="shared" si="1211"/>
        <v>0</v>
      </c>
      <c r="AI7557" s="31">
        <f t="shared" si="1211"/>
        <v>0</v>
      </c>
      <c r="AJ7557" s="31">
        <f t="shared" si="1211"/>
        <v>0</v>
      </c>
      <c r="AK7557" s="31">
        <f t="shared" si="1211"/>
        <v>39030000</v>
      </c>
      <c r="AL7557" s="31">
        <f>SUM(AD7557:AK7557)</f>
        <v>39030000</v>
      </c>
      <c r="AM7557" s="31">
        <f>SUM(AM7558:AM7622)</f>
        <v>0</v>
      </c>
      <c r="AN7557" s="31">
        <f>SUM(AN7558:AN7622)</f>
        <v>0</v>
      </c>
      <c r="AO7557" s="31">
        <f>Z7557+AA7557+AB7557+AC7557+AL7557+AM7557+AN7557</f>
        <v>39030000</v>
      </c>
      <c r="AP7557" s="32">
        <f>E7557+Y7557-AO7557</f>
        <v>5611930943</v>
      </c>
      <c r="AQ7557" s="32"/>
      <c r="AR7557" s="28"/>
      <c r="AS7557" s="29">
        <f>E7557+H7557+I7557+J7557+K7557+L7557+M7557+N7557+W7557+X7557-Z7557-AB7557-AL7557-AC7557-AM7557-AN7557</f>
        <v>5611930943</v>
      </c>
      <c r="AT7557" s="29">
        <f>AP7557-AS7557</f>
        <v>0</v>
      </c>
      <c r="AU7557" s="29">
        <f>E7557</f>
        <v>5387574943</v>
      </c>
      <c r="AV7557" s="86">
        <f>AS7557-AU7557</f>
        <v>224356000</v>
      </c>
      <c r="AW7557" s="86">
        <f>Y7557-AO7557</f>
        <v>224356000</v>
      </c>
      <c r="AX7557" s="86">
        <f>AV7557-AW7557</f>
        <v>0</v>
      </c>
      <c r="AY7557" s="86"/>
      <c r="AZ7557" s="398"/>
      <c r="BA7557" s="86"/>
      <c r="BB7557" s="86"/>
      <c r="BC7557" s="86"/>
      <c r="BD7557" s="86"/>
      <c r="BE7557" s="86"/>
      <c r="BF7557" s="86"/>
      <c r="BG7557" s="86"/>
      <c r="BH7557" s="86"/>
      <c r="BI7557" s="86"/>
      <c r="BJ7557" s="86"/>
      <c r="BK7557" s="86"/>
      <c r="BL7557" s="86"/>
      <c r="BM7557" s="86"/>
      <c r="BN7557" s="86"/>
      <c r="BO7557" s="86"/>
      <c r="BP7557" s="86"/>
      <c r="BQ7557" s="86"/>
      <c r="BR7557" s="86"/>
      <c r="BS7557" s="86"/>
      <c r="BT7557" s="86"/>
      <c r="BU7557" s="86"/>
      <c r="BV7557" s="86"/>
      <c r="BW7557" s="86"/>
      <c r="BX7557" s="86"/>
      <c r="BY7557" s="86"/>
      <c r="BZ7557" s="86"/>
      <c r="CA7557" s="86"/>
      <c r="CB7557" s="86"/>
      <c r="CC7557" s="86"/>
      <c r="CD7557" s="86"/>
      <c r="CE7557" s="86"/>
      <c r="CF7557" s="86"/>
      <c r="CG7557" s="86"/>
      <c r="CH7557" s="86"/>
      <c r="CI7557" s="86"/>
      <c r="CJ7557" s="86"/>
      <c r="CK7557" s="86"/>
      <c r="CL7557" s="86"/>
      <c r="CM7557" s="86"/>
      <c r="CN7557" s="86"/>
      <c r="CO7557" s="86"/>
      <c r="CP7557" s="86"/>
      <c r="CQ7557" s="86"/>
      <c r="CR7557" s="86"/>
      <c r="CS7557" s="86"/>
      <c r="CT7557" s="86"/>
      <c r="CU7557" s="86"/>
      <c r="CV7557" s="86"/>
      <c r="CW7557" s="86"/>
      <c r="CX7557" s="86"/>
      <c r="CY7557" s="86"/>
      <c r="CZ7557" s="86"/>
      <c r="DA7557" s="86"/>
      <c r="DB7557" s="86"/>
      <c r="DC7557" s="86"/>
      <c r="DD7557" s="86"/>
      <c r="DE7557" s="86"/>
      <c r="DF7557" s="86"/>
      <c r="DG7557" s="86"/>
      <c r="DH7557" s="86"/>
      <c r="DI7557" s="86"/>
      <c r="DJ7557" s="86"/>
      <c r="DK7557" s="86"/>
      <c r="DL7557" s="86"/>
      <c r="DM7557" s="86"/>
      <c r="DN7557" s="86"/>
      <c r="DO7557" s="86"/>
      <c r="DP7557" s="86"/>
      <c r="DQ7557" s="86"/>
      <c r="DR7557" s="86"/>
      <c r="DS7557" s="86"/>
      <c r="DT7557" s="86"/>
      <c r="DU7557" s="86"/>
      <c r="DV7557" s="86"/>
      <c r="DW7557" s="86"/>
      <c r="DX7557" s="86"/>
      <c r="DY7557" s="86"/>
      <c r="DZ7557" s="86"/>
      <c r="EA7557" s="86"/>
      <c r="EB7557" s="86"/>
      <c r="EC7557" s="86"/>
      <c r="ED7557" s="86"/>
      <c r="EE7557" s="86"/>
      <c r="EF7557" s="86"/>
      <c r="EG7557" s="86"/>
      <c r="EH7557" s="86"/>
      <c r="EI7557" s="86"/>
      <c r="EJ7557" s="86"/>
      <c r="EK7557" s="86"/>
      <c r="EL7557" s="86"/>
      <c r="EM7557" s="86"/>
      <c r="EN7557" s="86"/>
      <c r="EO7557" s="86"/>
      <c r="EP7557" s="86"/>
      <c r="EQ7557" s="86"/>
      <c r="ER7557" s="86"/>
      <c r="ES7557" s="86"/>
      <c r="ET7557" s="86"/>
      <c r="EU7557" s="86"/>
      <c r="EV7557" s="86"/>
      <c r="EW7557" s="86"/>
      <c r="EX7557" s="86"/>
      <c r="EY7557" s="86"/>
      <c r="EZ7557" s="86"/>
      <c r="FA7557" s="86"/>
      <c r="FB7557" s="86"/>
      <c r="FC7557" s="86"/>
      <c r="FD7557" s="86"/>
      <c r="FE7557" s="86"/>
      <c r="FF7557" s="86"/>
      <c r="FG7557" s="86"/>
      <c r="FH7557" s="86"/>
      <c r="FI7557" s="86"/>
      <c r="FJ7557" s="86"/>
      <c r="FK7557" s="86"/>
      <c r="FL7557" s="86"/>
      <c r="FM7557" s="86"/>
      <c r="FN7557" s="86"/>
      <c r="FO7557" s="86"/>
      <c r="FP7557" s="86"/>
      <c r="FQ7557" s="86"/>
      <c r="FR7557" s="86"/>
      <c r="FS7557" s="86"/>
      <c r="FT7557" s="86"/>
      <c r="FU7557" s="86"/>
      <c r="FV7557" s="86"/>
      <c r="FW7557" s="86"/>
      <c r="FX7557" s="86"/>
      <c r="FY7557" s="86"/>
      <c r="FZ7557" s="86"/>
      <c r="GA7557" s="86"/>
      <c r="GB7557" s="86"/>
      <c r="GC7557" s="86"/>
      <c r="GD7557" s="86"/>
      <c r="GE7557" s="86"/>
      <c r="GF7557" s="86"/>
      <c r="GG7557" s="86"/>
      <c r="GH7557" s="86"/>
      <c r="GI7557" s="86"/>
      <c r="GJ7557" s="86"/>
      <c r="GK7557" s="86"/>
      <c r="GL7557" s="86"/>
      <c r="GM7557" s="86"/>
      <c r="GN7557" s="86"/>
      <c r="GO7557" s="86"/>
      <c r="GP7557" s="86"/>
      <c r="GQ7557" s="86"/>
      <c r="GR7557" s="86"/>
      <c r="GS7557" s="86"/>
      <c r="GT7557" s="86"/>
      <c r="GU7557" s="86"/>
      <c r="GV7557" s="86"/>
      <c r="GW7557" s="86"/>
      <c r="GX7557" s="86"/>
      <c r="GY7557" s="86"/>
      <c r="GZ7557" s="86"/>
      <c r="HA7557" s="86"/>
      <c r="HB7557" s="86"/>
      <c r="HC7557" s="86"/>
      <c r="HD7557" s="86"/>
      <c r="HE7557" s="86"/>
      <c r="HF7557" s="86"/>
      <c r="HG7557" s="86"/>
      <c r="HH7557" s="86"/>
      <c r="HI7557" s="86"/>
      <c r="HJ7557" s="86"/>
      <c r="HK7557" s="86"/>
      <c r="HL7557" s="86"/>
      <c r="HM7557" s="86"/>
      <c r="HN7557" s="86"/>
      <c r="HO7557" s="86"/>
      <c r="HP7557" s="86"/>
      <c r="HQ7557" s="86"/>
      <c r="HR7557" s="86"/>
      <c r="HS7557" s="86"/>
      <c r="HT7557" s="86"/>
      <c r="HU7557" s="86"/>
      <c r="HV7557" s="86"/>
      <c r="HW7557" s="86"/>
      <c r="HX7557" s="86"/>
      <c r="HY7557" s="86"/>
      <c r="HZ7557" s="86"/>
      <c r="IA7557" s="86"/>
      <c r="IB7557" s="86"/>
      <c r="IC7557" s="86"/>
      <c r="ID7557" s="86"/>
      <c r="IE7557" s="86"/>
      <c r="IF7557" s="86"/>
      <c r="IG7557" s="86"/>
      <c r="IH7557" s="86"/>
      <c r="II7557" s="86"/>
      <c r="IJ7557" s="86"/>
      <c r="IK7557" s="86"/>
      <c r="IL7557" s="86"/>
      <c r="IM7557" s="86"/>
      <c r="IN7557" s="86"/>
      <c r="IO7557" s="86"/>
      <c r="IP7557" s="86"/>
      <c r="IQ7557" s="86"/>
      <c r="IR7557" s="86"/>
      <c r="IS7557" s="86"/>
      <c r="IT7557" s="86"/>
      <c r="IU7557" s="86"/>
      <c r="IV7557" s="86"/>
    </row>
    <row r="7558" spans="1:256" s="402" customFormat="1">
      <c r="A7558" s="13"/>
      <c r="B7558" s="8"/>
      <c r="C7558" s="8"/>
      <c r="D7558" s="240"/>
      <c r="E7558" s="266"/>
      <c r="F7558" s="321"/>
      <c r="G7558" s="282"/>
      <c r="H7558" s="283"/>
      <c r="I7558" s="33"/>
      <c r="J7558" s="33"/>
      <c r="K7558" s="33"/>
      <c r="L7558" s="33"/>
      <c r="M7558" s="33"/>
      <c r="N7558" s="33"/>
      <c r="O7558" s="33"/>
      <c r="P7558" s="33"/>
      <c r="Q7558" s="33"/>
      <c r="R7558" s="33"/>
      <c r="S7558" s="33"/>
      <c r="T7558" s="33"/>
      <c r="U7558" s="33"/>
      <c r="V7558" s="33"/>
      <c r="W7558" s="33"/>
      <c r="X7558" s="282"/>
      <c r="Y7558" s="33"/>
      <c r="Z7558" s="284"/>
      <c r="AA7558" s="284"/>
      <c r="AB7558" s="33"/>
      <c r="AC7558" s="33"/>
      <c r="AD7558" s="33"/>
      <c r="AE7558" s="33"/>
      <c r="AF7558" s="33"/>
      <c r="AG7558" s="33"/>
      <c r="AH7558" s="33"/>
      <c r="AI7558" s="33"/>
      <c r="AJ7558" s="33"/>
      <c r="AK7558" s="33"/>
      <c r="AL7558" s="33"/>
      <c r="AM7558" s="33"/>
      <c r="AN7558" s="33"/>
      <c r="AO7558" s="33"/>
      <c r="AP7558" s="34"/>
      <c r="AQ7558" s="34"/>
      <c r="AR7558" s="28"/>
      <c r="AS7558" s="29"/>
      <c r="AT7558" s="29"/>
      <c r="AU7558" s="29"/>
    </row>
    <row r="7559" spans="1:256" s="402" customFormat="1">
      <c r="A7559" s="13"/>
      <c r="B7559" s="8"/>
      <c r="C7559" s="8"/>
      <c r="D7559" s="345"/>
      <c r="E7559" s="33"/>
      <c r="F7559" s="321"/>
      <c r="G7559" s="282"/>
      <c r="H7559" s="283"/>
      <c r="I7559" s="33"/>
      <c r="J7559" s="33"/>
      <c r="K7559" s="33"/>
      <c r="L7559" s="33"/>
      <c r="M7559" s="33"/>
      <c r="N7559" s="397"/>
      <c r="O7559" s="33"/>
      <c r="P7559" s="33"/>
      <c r="Q7559" s="33"/>
      <c r="R7559" s="33"/>
      <c r="S7559" s="33"/>
      <c r="T7559" s="33"/>
      <c r="U7559" s="33"/>
      <c r="V7559" s="33"/>
      <c r="W7559" s="33"/>
      <c r="X7559" s="282"/>
      <c r="Y7559" s="33"/>
      <c r="Z7559" s="284"/>
      <c r="AA7559" s="284"/>
      <c r="AB7559" s="33"/>
      <c r="AC7559" s="33"/>
      <c r="AD7559" s="33"/>
      <c r="AE7559" s="33"/>
      <c r="AF7559" s="33"/>
      <c r="AG7559" s="33"/>
      <c r="AH7559" s="33"/>
      <c r="AI7559" s="33"/>
      <c r="AJ7559" s="33"/>
      <c r="AK7559" s="33"/>
      <c r="AL7559" s="33"/>
      <c r="AM7559" s="33"/>
      <c r="AN7559" s="33"/>
      <c r="AO7559" s="33"/>
      <c r="AP7559" s="34"/>
      <c r="AQ7559" s="34"/>
      <c r="AR7559" s="28"/>
      <c r="AS7559" s="29"/>
      <c r="AT7559" s="29"/>
      <c r="AU7559" s="29"/>
    </row>
    <row r="7560" spans="1:256" s="402" customFormat="1">
      <c r="A7560" s="13"/>
      <c r="B7560" s="8"/>
      <c r="C7560" s="83">
        <v>192</v>
      </c>
      <c r="D7560" s="375" t="s">
        <v>171</v>
      </c>
      <c r="E7560" s="33"/>
      <c r="F7560" s="321"/>
      <c r="G7560" s="282"/>
      <c r="H7560" s="283"/>
      <c r="I7560" s="33"/>
      <c r="J7560" s="33"/>
      <c r="K7560" s="33"/>
      <c r="L7560" s="33"/>
      <c r="M7560" s="33"/>
      <c r="N7560" s="33"/>
      <c r="O7560" s="33"/>
      <c r="P7560" s="33"/>
      <c r="Q7560" s="33"/>
      <c r="R7560" s="33"/>
      <c r="S7560" s="33"/>
      <c r="T7560" s="33"/>
      <c r="U7560" s="33"/>
      <c r="V7560" s="33"/>
      <c r="W7560" s="33"/>
      <c r="X7560" s="282"/>
      <c r="Y7560" s="33"/>
      <c r="Z7560" s="284"/>
      <c r="AA7560" s="284"/>
      <c r="AB7560" s="33"/>
      <c r="AC7560" s="33"/>
      <c r="AD7560" s="33"/>
      <c r="AE7560" s="33"/>
      <c r="AF7560" s="33"/>
      <c r="AG7560" s="33"/>
      <c r="AH7560" s="33"/>
      <c r="AI7560" s="33"/>
      <c r="AJ7560" s="33"/>
      <c r="AK7560" s="33"/>
      <c r="AL7560" s="33"/>
      <c r="AM7560" s="33"/>
      <c r="AN7560" s="33"/>
      <c r="AO7560" s="33"/>
      <c r="AP7560" s="34"/>
      <c r="AQ7560" s="34"/>
      <c r="AR7560" s="28"/>
      <c r="AS7560" s="29"/>
      <c r="AT7560" s="29"/>
      <c r="AU7560" s="29"/>
    </row>
    <row r="7561" spans="1:256" s="480" customFormat="1">
      <c r="A7561" s="13"/>
      <c r="B7561" s="8"/>
      <c r="C7561" s="8"/>
      <c r="D7561" s="472" t="s">
        <v>173</v>
      </c>
      <c r="E7561" s="33"/>
      <c r="F7561" s="321"/>
      <c r="G7561" s="282"/>
      <c r="H7561" s="283"/>
      <c r="I7561" s="33"/>
      <c r="J7561" s="33"/>
      <c r="K7561" s="33"/>
      <c r="L7561" s="33"/>
      <c r="M7561" s="33"/>
      <c r="N7561" s="33"/>
      <c r="O7561" s="33"/>
      <c r="P7561" s="33"/>
      <c r="Q7561" s="33"/>
      <c r="R7561" s="33"/>
      <c r="S7561" s="33"/>
      <c r="T7561" s="33"/>
      <c r="U7561" s="33"/>
      <c r="V7561" s="33"/>
      <c r="W7561" s="33"/>
      <c r="X7561" s="282"/>
      <c r="Y7561" s="33"/>
      <c r="Z7561" s="284"/>
      <c r="AA7561" s="284"/>
      <c r="AB7561" s="33"/>
      <c r="AC7561" s="33"/>
      <c r="AD7561" s="33"/>
      <c r="AE7561" s="33"/>
      <c r="AF7561" s="33"/>
      <c r="AG7561" s="33"/>
      <c r="AH7561" s="33"/>
      <c r="AI7561" s="33"/>
      <c r="AJ7561" s="33"/>
      <c r="AK7561" s="33"/>
      <c r="AL7561" s="33"/>
      <c r="AM7561" s="33"/>
      <c r="AN7561" s="33"/>
      <c r="AO7561" s="33"/>
      <c r="AP7561" s="34"/>
      <c r="AQ7561" s="34"/>
      <c r="AR7561" s="28"/>
      <c r="AS7561" s="29"/>
      <c r="AT7561" s="29"/>
      <c r="AU7561" s="29"/>
    </row>
    <row r="7562" spans="1:256" s="480" customFormat="1">
      <c r="A7562" s="13"/>
      <c r="B7562" s="8"/>
      <c r="C7562" s="8"/>
      <c r="D7562" s="473" t="s">
        <v>174</v>
      </c>
      <c r="E7562" s="321"/>
      <c r="F7562" s="261"/>
      <c r="G7562" s="282"/>
      <c r="H7562" s="283"/>
      <c r="I7562" s="33"/>
      <c r="J7562" s="33"/>
      <c r="K7562" s="33"/>
      <c r="L7562" s="33"/>
      <c r="M7562" s="33"/>
      <c r="N7562" s="33"/>
      <c r="O7562" s="33"/>
      <c r="P7562" s="33"/>
      <c r="Q7562" s="33"/>
      <c r="R7562" s="33"/>
      <c r="S7562" s="33"/>
      <c r="T7562" s="33"/>
      <c r="U7562" s="33"/>
      <c r="V7562" s="33"/>
      <c r="W7562" s="33"/>
      <c r="X7562" s="282"/>
      <c r="Y7562" s="33"/>
      <c r="Z7562" s="284"/>
      <c r="AA7562" s="284"/>
      <c r="AB7562" s="33"/>
      <c r="AC7562" s="33"/>
      <c r="AD7562" s="33"/>
      <c r="AE7562" s="33"/>
      <c r="AF7562" s="33"/>
      <c r="AG7562" s="33"/>
      <c r="AH7562" s="33"/>
      <c r="AI7562" s="33"/>
      <c r="AJ7562" s="33"/>
      <c r="AK7562" s="33"/>
      <c r="AL7562" s="33"/>
      <c r="AM7562" s="33"/>
      <c r="AN7562" s="33"/>
      <c r="AO7562" s="33"/>
      <c r="AP7562" s="34"/>
      <c r="AQ7562" s="34"/>
      <c r="AR7562" s="28"/>
      <c r="AS7562" s="29"/>
      <c r="AT7562" s="29"/>
      <c r="AU7562" s="29"/>
    </row>
    <row r="7563" spans="1:256" s="480" customFormat="1">
      <c r="A7563" s="13"/>
      <c r="B7563" s="8"/>
      <c r="C7563" s="8"/>
      <c r="D7563" s="344" t="s">
        <v>1206</v>
      </c>
      <c r="E7563" s="33"/>
      <c r="F7563" s="261">
        <v>5050000</v>
      </c>
      <c r="G7563" s="282">
        <f>SUM(H7563)</f>
        <v>4850000</v>
      </c>
      <c r="H7563" s="283">
        <v>4850000</v>
      </c>
      <c r="I7563" s="33"/>
      <c r="J7563" s="33"/>
      <c r="K7563" s="33"/>
      <c r="L7563" s="33"/>
      <c r="M7563" s="33"/>
      <c r="N7563" s="33"/>
      <c r="O7563" s="33"/>
      <c r="P7563" s="33"/>
      <c r="Q7563" s="33"/>
      <c r="R7563" s="33"/>
      <c r="S7563" s="33"/>
      <c r="T7563" s="33"/>
      <c r="U7563" s="33"/>
      <c r="V7563" s="33"/>
      <c r="W7563" s="33"/>
      <c r="X7563" s="282"/>
      <c r="Y7563" s="33"/>
      <c r="Z7563" s="284"/>
      <c r="AA7563" s="284"/>
      <c r="AB7563" s="33"/>
      <c r="AC7563" s="33"/>
      <c r="AD7563" s="33"/>
      <c r="AE7563" s="33"/>
      <c r="AF7563" s="33"/>
      <c r="AG7563" s="33"/>
      <c r="AH7563" s="33"/>
      <c r="AI7563" s="33"/>
      <c r="AJ7563" s="33"/>
      <c r="AK7563" s="33"/>
      <c r="AL7563" s="33"/>
      <c r="AM7563" s="33"/>
      <c r="AN7563" s="33"/>
      <c r="AO7563" s="33"/>
      <c r="AP7563" s="34"/>
      <c r="AQ7563" s="34"/>
      <c r="AR7563" s="28"/>
      <c r="AS7563" s="29"/>
      <c r="AT7563" s="29"/>
      <c r="AU7563" s="29"/>
    </row>
    <row r="7564" spans="1:256" s="480" customFormat="1">
      <c r="A7564" s="13"/>
      <c r="B7564" s="8"/>
      <c r="C7564" s="8"/>
      <c r="D7564" s="473" t="s">
        <v>176</v>
      </c>
      <c r="E7564" s="321"/>
      <c r="F7564" s="261"/>
      <c r="G7564" s="282"/>
      <c r="H7564" s="283"/>
      <c r="I7564" s="33"/>
      <c r="J7564" s="33"/>
      <c r="K7564" s="33"/>
      <c r="L7564" s="33"/>
      <c r="M7564" s="33"/>
      <c r="N7564" s="33"/>
      <c r="O7564" s="33"/>
      <c r="P7564" s="33"/>
      <c r="Q7564" s="33"/>
      <c r="R7564" s="33"/>
      <c r="S7564" s="33"/>
      <c r="T7564" s="33"/>
      <c r="U7564" s="33"/>
      <c r="V7564" s="33"/>
      <c r="W7564" s="33"/>
      <c r="X7564" s="282"/>
      <c r="Y7564" s="33"/>
      <c r="Z7564" s="284"/>
      <c r="AA7564" s="284"/>
      <c r="AB7564" s="33"/>
      <c r="AC7564" s="33"/>
      <c r="AD7564" s="33"/>
      <c r="AE7564" s="33"/>
      <c r="AF7564" s="33"/>
      <c r="AG7564" s="33"/>
      <c r="AH7564" s="33"/>
      <c r="AI7564" s="33"/>
      <c r="AJ7564" s="33"/>
      <c r="AK7564" s="33"/>
      <c r="AL7564" s="33"/>
      <c r="AM7564" s="33"/>
      <c r="AN7564" s="33"/>
      <c r="AO7564" s="33"/>
      <c r="AP7564" s="34"/>
      <c r="AQ7564" s="34"/>
      <c r="AR7564" s="28"/>
      <c r="AS7564" s="29"/>
      <c r="AT7564" s="29"/>
      <c r="AU7564" s="29"/>
    </row>
    <row r="7565" spans="1:256" s="480" customFormat="1">
      <c r="A7565" s="13"/>
      <c r="B7565" s="8"/>
      <c r="C7565" s="8"/>
      <c r="D7565" s="344" t="s">
        <v>1726</v>
      </c>
      <c r="E7565" s="33"/>
      <c r="F7565" s="261">
        <v>28500000</v>
      </c>
      <c r="G7565" s="282">
        <f>SUM(H7565)</f>
        <v>28125000</v>
      </c>
      <c r="H7565" s="283">
        <v>28125000</v>
      </c>
      <c r="I7565" s="33"/>
      <c r="J7565" s="33"/>
      <c r="K7565" s="33"/>
      <c r="L7565" s="33"/>
      <c r="M7565" s="33"/>
      <c r="N7565" s="33"/>
      <c r="O7565" s="33"/>
      <c r="P7565" s="33"/>
      <c r="Q7565" s="33"/>
      <c r="R7565" s="33"/>
      <c r="S7565" s="33"/>
      <c r="T7565" s="33"/>
      <c r="U7565" s="33"/>
      <c r="V7565" s="33"/>
      <c r="W7565" s="33"/>
      <c r="X7565" s="282"/>
      <c r="Y7565" s="33"/>
      <c r="Z7565" s="284"/>
      <c r="AA7565" s="284"/>
      <c r="AB7565" s="33"/>
      <c r="AC7565" s="33"/>
      <c r="AD7565" s="33"/>
      <c r="AE7565" s="33"/>
      <c r="AF7565" s="33"/>
      <c r="AG7565" s="33"/>
      <c r="AH7565" s="33"/>
      <c r="AI7565" s="33"/>
      <c r="AJ7565" s="33"/>
      <c r="AK7565" s="33"/>
      <c r="AL7565" s="33"/>
      <c r="AM7565" s="33"/>
      <c r="AN7565" s="33"/>
      <c r="AO7565" s="33"/>
      <c r="AP7565" s="34"/>
      <c r="AQ7565" s="34"/>
      <c r="AR7565" s="28"/>
      <c r="AS7565" s="29"/>
      <c r="AT7565" s="29"/>
      <c r="AU7565" s="29"/>
    </row>
    <row r="7566" spans="1:256" s="480" customFormat="1">
      <c r="A7566" s="13"/>
      <c r="B7566" s="8"/>
      <c r="C7566" s="8"/>
      <c r="D7566" s="473" t="s">
        <v>182</v>
      </c>
      <c r="E7566" s="321"/>
      <c r="F7566" s="261"/>
      <c r="G7566" s="282"/>
      <c r="H7566" s="283"/>
      <c r="I7566" s="33"/>
      <c r="J7566" s="33"/>
      <c r="K7566" s="33"/>
      <c r="L7566" s="33"/>
      <c r="M7566" s="33"/>
      <c r="N7566" s="33"/>
      <c r="O7566" s="33"/>
      <c r="P7566" s="33"/>
      <c r="Q7566" s="33"/>
      <c r="R7566" s="33"/>
      <c r="S7566" s="33"/>
      <c r="T7566" s="33"/>
      <c r="U7566" s="33"/>
      <c r="V7566" s="33"/>
      <c r="W7566" s="33"/>
      <c r="X7566" s="282"/>
      <c r="Y7566" s="33"/>
      <c r="Z7566" s="284"/>
      <c r="AA7566" s="284"/>
      <c r="AB7566" s="33"/>
      <c r="AC7566" s="33"/>
      <c r="AD7566" s="33"/>
      <c r="AE7566" s="33"/>
      <c r="AF7566" s="33"/>
      <c r="AG7566" s="33"/>
      <c r="AH7566" s="33"/>
      <c r="AI7566" s="33"/>
      <c r="AJ7566" s="33"/>
      <c r="AK7566" s="33"/>
      <c r="AL7566" s="33"/>
      <c r="AM7566" s="33"/>
      <c r="AN7566" s="33"/>
      <c r="AO7566" s="33"/>
      <c r="AP7566" s="34"/>
      <c r="AQ7566" s="34"/>
      <c r="AR7566" s="28"/>
      <c r="AS7566" s="29"/>
      <c r="AT7566" s="29"/>
      <c r="AU7566" s="29"/>
    </row>
    <row r="7567" spans="1:256" s="531" customFormat="1" ht="15">
      <c r="A7567" s="13"/>
      <c r="B7567" s="8"/>
      <c r="C7567" s="8"/>
      <c r="D7567" s="506" t="s">
        <v>557</v>
      </c>
      <c r="E7567" s="321"/>
      <c r="F7567" s="261"/>
      <c r="G7567" s="282"/>
      <c r="H7567" s="283"/>
      <c r="I7567" s="33"/>
      <c r="J7567" s="33"/>
      <c r="K7567" s="33"/>
      <c r="L7567" s="33"/>
      <c r="M7567" s="33"/>
      <c r="N7567" s="33"/>
      <c r="O7567" s="33"/>
      <c r="P7567" s="33"/>
      <c r="Q7567" s="33"/>
      <c r="R7567" s="33"/>
      <c r="S7567" s="33"/>
      <c r="T7567" s="33"/>
      <c r="U7567" s="33"/>
      <c r="V7567" s="33"/>
      <c r="W7567" s="33"/>
      <c r="X7567" s="282"/>
      <c r="Y7567" s="33"/>
      <c r="Z7567" s="284"/>
      <c r="AA7567" s="284"/>
      <c r="AB7567" s="33"/>
      <c r="AC7567" s="33"/>
      <c r="AD7567" s="33"/>
      <c r="AE7567" s="33"/>
      <c r="AF7567" s="33"/>
      <c r="AG7567" s="33"/>
      <c r="AH7567" s="33"/>
      <c r="AI7567" s="33"/>
      <c r="AJ7567" s="33"/>
      <c r="AK7567" s="33"/>
      <c r="AL7567" s="33"/>
      <c r="AM7567" s="33"/>
      <c r="AN7567" s="33"/>
      <c r="AO7567" s="33"/>
      <c r="AP7567" s="34"/>
      <c r="AQ7567" s="34"/>
      <c r="AR7567" s="28"/>
      <c r="AS7567" s="29"/>
      <c r="AT7567" s="29"/>
      <c r="AU7567" s="29"/>
    </row>
    <row r="7568" spans="1:256" s="480" customFormat="1">
      <c r="A7568" s="13"/>
      <c r="B7568" s="8"/>
      <c r="C7568" s="8"/>
      <c r="D7568" s="537" t="s">
        <v>1730</v>
      </c>
      <c r="E7568" s="33"/>
      <c r="F7568" s="261">
        <v>39000000</v>
      </c>
      <c r="G7568" s="282">
        <f>SUM(H7569:H7570)</f>
        <v>38580000</v>
      </c>
      <c r="H7568" s="283"/>
      <c r="I7568" s="33"/>
      <c r="J7568" s="33"/>
      <c r="K7568" s="33"/>
      <c r="L7568" s="33"/>
      <c r="M7568" s="33"/>
      <c r="N7568" s="33"/>
      <c r="O7568" s="33"/>
      <c r="P7568" s="33"/>
      <c r="Q7568" s="33"/>
      <c r="R7568" s="33"/>
      <c r="S7568" s="33"/>
      <c r="T7568" s="33"/>
      <c r="U7568" s="33"/>
      <c r="V7568" s="33"/>
      <c r="W7568" s="33"/>
      <c r="X7568" s="282"/>
      <c r="Y7568" s="33"/>
      <c r="Z7568" s="284"/>
      <c r="AA7568" s="284"/>
      <c r="AB7568" s="33"/>
      <c r="AC7568" s="33"/>
      <c r="AD7568" s="33"/>
      <c r="AE7568" s="33"/>
      <c r="AF7568" s="33"/>
      <c r="AG7568" s="33"/>
      <c r="AH7568" s="33"/>
      <c r="AI7568" s="33"/>
      <c r="AJ7568" s="33"/>
      <c r="AK7568" s="33"/>
      <c r="AL7568" s="33"/>
      <c r="AM7568" s="33"/>
      <c r="AN7568" s="33"/>
      <c r="AO7568" s="33"/>
      <c r="AP7568" s="34"/>
      <c r="AQ7568" s="34"/>
      <c r="AR7568" s="28"/>
      <c r="AS7568" s="29"/>
      <c r="AT7568" s="29"/>
      <c r="AU7568" s="29"/>
    </row>
    <row r="7569" spans="1:47" s="531" customFormat="1">
      <c r="A7569" s="13"/>
      <c r="B7569" s="8"/>
      <c r="C7569" s="8"/>
      <c r="D7569" s="344" t="s">
        <v>1728</v>
      </c>
      <c r="E7569" s="266"/>
      <c r="F7569" s="261"/>
      <c r="G7569" s="282"/>
      <c r="H7569" s="283">
        <v>7500000</v>
      </c>
      <c r="I7569" s="33"/>
      <c r="J7569" s="33"/>
      <c r="K7569" s="33"/>
      <c r="L7569" s="33"/>
      <c r="M7569" s="33"/>
      <c r="N7569" s="33"/>
      <c r="O7569" s="33"/>
      <c r="P7569" s="33"/>
      <c r="Q7569" s="33"/>
      <c r="R7569" s="33"/>
      <c r="S7569" s="33"/>
      <c r="T7569" s="33"/>
      <c r="U7569" s="33"/>
      <c r="V7569" s="33"/>
      <c r="W7569" s="33"/>
      <c r="X7569" s="282"/>
      <c r="Y7569" s="33"/>
      <c r="Z7569" s="284"/>
      <c r="AA7569" s="284"/>
      <c r="AB7569" s="33"/>
      <c r="AC7569" s="33"/>
      <c r="AD7569" s="33"/>
      <c r="AE7569" s="33"/>
      <c r="AF7569" s="33"/>
      <c r="AG7569" s="33"/>
      <c r="AH7569" s="33"/>
      <c r="AI7569" s="33"/>
      <c r="AJ7569" s="33"/>
      <c r="AK7569" s="33">
        <v>7500000</v>
      </c>
      <c r="AL7569" s="33"/>
      <c r="AM7569" s="33"/>
      <c r="AN7569" s="33"/>
      <c r="AO7569" s="33"/>
      <c r="AP7569" s="34"/>
      <c r="AQ7569" s="34"/>
      <c r="AR7569" s="28"/>
      <c r="AS7569" s="29"/>
      <c r="AT7569" s="29"/>
      <c r="AU7569" s="29"/>
    </row>
    <row r="7570" spans="1:47" s="531" customFormat="1">
      <c r="A7570" s="13"/>
      <c r="B7570" s="8"/>
      <c r="C7570" s="8"/>
      <c r="D7570" s="344" t="s">
        <v>1729</v>
      </c>
      <c r="E7570" s="266"/>
      <c r="F7570" s="261"/>
      <c r="G7570" s="282"/>
      <c r="H7570" s="283">
        <v>31080000</v>
      </c>
      <c r="I7570" s="33"/>
      <c r="J7570" s="33"/>
      <c r="K7570" s="33"/>
      <c r="L7570" s="33"/>
      <c r="M7570" s="33"/>
      <c r="N7570" s="33"/>
      <c r="O7570" s="33"/>
      <c r="P7570" s="33"/>
      <c r="Q7570" s="33"/>
      <c r="R7570" s="33"/>
      <c r="S7570" s="33"/>
      <c r="T7570" s="33"/>
      <c r="U7570" s="33"/>
      <c r="V7570" s="33"/>
      <c r="W7570" s="33"/>
      <c r="X7570" s="282"/>
      <c r="Y7570" s="33"/>
      <c r="Z7570" s="284"/>
      <c r="AA7570" s="284"/>
      <c r="AB7570" s="33"/>
      <c r="AC7570" s="33"/>
      <c r="AD7570" s="33"/>
      <c r="AE7570" s="33"/>
      <c r="AF7570" s="33"/>
      <c r="AG7570" s="33"/>
      <c r="AH7570" s="33"/>
      <c r="AI7570" s="33"/>
      <c r="AJ7570" s="33"/>
      <c r="AK7570" s="33">
        <v>31080000</v>
      </c>
      <c r="AL7570" s="33"/>
      <c r="AM7570" s="33"/>
      <c r="AN7570" s="33"/>
      <c r="AO7570" s="33"/>
      <c r="AP7570" s="34"/>
      <c r="AQ7570" s="34"/>
      <c r="AR7570" s="28"/>
      <c r="AS7570" s="29"/>
      <c r="AT7570" s="29"/>
      <c r="AU7570" s="29"/>
    </row>
    <row r="7571" spans="1:47" s="531" customFormat="1">
      <c r="A7571" s="13"/>
      <c r="B7571" s="8"/>
      <c r="C7571" s="8"/>
      <c r="D7571" s="535" t="s">
        <v>191</v>
      </c>
      <c r="E7571" s="266"/>
      <c r="F7571" s="321"/>
      <c r="G7571" s="282"/>
      <c r="H7571" s="283"/>
      <c r="I7571" s="33"/>
      <c r="J7571" s="33"/>
      <c r="K7571" s="33"/>
      <c r="L7571" s="33"/>
      <c r="M7571" s="33"/>
      <c r="N7571" s="33"/>
      <c r="O7571" s="33"/>
      <c r="P7571" s="33"/>
      <c r="Q7571" s="33"/>
      <c r="R7571" s="33"/>
      <c r="S7571" s="33"/>
      <c r="T7571" s="33"/>
      <c r="U7571" s="33"/>
      <c r="V7571" s="33"/>
      <c r="W7571" s="33"/>
      <c r="X7571" s="282"/>
      <c r="Y7571" s="33"/>
      <c r="Z7571" s="284"/>
      <c r="AA7571" s="284"/>
      <c r="AB7571" s="33"/>
      <c r="AC7571" s="33"/>
      <c r="AD7571" s="33"/>
      <c r="AE7571" s="33"/>
      <c r="AF7571" s="33"/>
      <c r="AG7571" s="33"/>
      <c r="AH7571" s="33"/>
      <c r="AI7571" s="33"/>
      <c r="AJ7571" s="33"/>
      <c r="AK7571" s="33"/>
      <c r="AL7571" s="33"/>
      <c r="AM7571" s="33"/>
      <c r="AN7571" s="33"/>
      <c r="AO7571" s="33"/>
      <c r="AP7571" s="34"/>
      <c r="AQ7571" s="34"/>
      <c r="AR7571" s="28"/>
      <c r="AS7571" s="29"/>
      <c r="AT7571" s="29"/>
      <c r="AU7571" s="29"/>
    </row>
    <row r="7572" spans="1:47" s="531" customFormat="1" ht="15">
      <c r="A7572" s="13"/>
      <c r="B7572" s="8"/>
      <c r="C7572" s="8"/>
      <c r="D7572" s="534" t="s">
        <v>1727</v>
      </c>
      <c r="E7572" s="266"/>
      <c r="F7572" s="321"/>
      <c r="G7572" s="282"/>
      <c r="H7572" s="283"/>
      <c r="I7572" s="33"/>
      <c r="J7572" s="33"/>
      <c r="K7572" s="33"/>
      <c r="L7572" s="33"/>
      <c r="M7572" s="33"/>
      <c r="N7572" s="33"/>
      <c r="O7572" s="33"/>
      <c r="P7572" s="33"/>
      <c r="Q7572" s="33"/>
      <c r="R7572" s="33"/>
      <c r="S7572" s="33"/>
      <c r="T7572" s="33"/>
      <c r="U7572" s="33"/>
      <c r="V7572" s="33"/>
      <c r="W7572" s="33"/>
      <c r="X7572" s="282"/>
      <c r="Y7572" s="33"/>
      <c r="Z7572" s="284"/>
      <c r="AA7572" s="284"/>
      <c r="AB7572" s="33"/>
      <c r="AC7572" s="33"/>
      <c r="AD7572" s="33"/>
      <c r="AE7572" s="33"/>
      <c r="AF7572" s="33"/>
      <c r="AG7572" s="33"/>
      <c r="AH7572" s="33"/>
      <c r="AI7572" s="33"/>
      <c r="AJ7572" s="33"/>
      <c r="AK7572" s="33"/>
      <c r="AL7572" s="33"/>
      <c r="AM7572" s="33"/>
      <c r="AN7572" s="33"/>
      <c r="AO7572" s="33"/>
      <c r="AP7572" s="34"/>
      <c r="AQ7572" s="34"/>
      <c r="AR7572" s="28"/>
      <c r="AS7572" s="29"/>
      <c r="AT7572" s="29"/>
      <c r="AU7572" s="29"/>
    </row>
    <row r="7573" spans="1:47" s="531" customFormat="1">
      <c r="A7573" s="13"/>
      <c r="B7573" s="8"/>
      <c r="C7573" s="8"/>
      <c r="D7573" s="536" t="s">
        <v>1671</v>
      </c>
      <c r="E7573" s="266"/>
      <c r="F7573" s="261">
        <v>450000</v>
      </c>
      <c r="G7573" s="282">
        <f>SUM(H7573)</f>
        <v>450000</v>
      </c>
      <c r="H7573" s="283">
        <v>450000</v>
      </c>
      <c r="I7573" s="33"/>
      <c r="J7573" s="33"/>
      <c r="K7573" s="33"/>
      <c r="L7573" s="33"/>
      <c r="M7573" s="33"/>
      <c r="N7573" s="33"/>
      <c r="O7573" s="33"/>
      <c r="P7573" s="33"/>
      <c r="Q7573" s="33"/>
      <c r="R7573" s="33"/>
      <c r="S7573" s="33"/>
      <c r="T7573" s="33"/>
      <c r="U7573" s="33"/>
      <c r="V7573" s="33"/>
      <c r="W7573" s="33"/>
      <c r="X7573" s="282"/>
      <c r="Y7573" s="33"/>
      <c r="Z7573" s="284"/>
      <c r="AA7573" s="284"/>
      <c r="AB7573" s="33"/>
      <c r="AC7573" s="33"/>
      <c r="AD7573" s="33"/>
      <c r="AE7573" s="33"/>
      <c r="AF7573" s="33"/>
      <c r="AG7573" s="33"/>
      <c r="AH7573" s="33"/>
      <c r="AI7573" s="33"/>
      <c r="AJ7573" s="33"/>
      <c r="AK7573" s="33">
        <v>450000</v>
      </c>
      <c r="AL7573" s="33"/>
      <c r="AM7573" s="33"/>
      <c r="AN7573" s="33"/>
      <c r="AO7573" s="33"/>
      <c r="AP7573" s="34"/>
      <c r="AQ7573" s="34"/>
      <c r="AR7573" s="28"/>
      <c r="AS7573" s="29"/>
      <c r="AT7573" s="29"/>
      <c r="AU7573" s="29"/>
    </row>
    <row r="7574" spans="1:47" s="480" customFormat="1">
      <c r="A7574" s="13"/>
      <c r="B7574" s="8"/>
      <c r="C7574" s="8"/>
      <c r="D7574" s="240"/>
      <c r="E7574" s="33"/>
      <c r="F7574" s="321"/>
      <c r="G7574" s="282"/>
      <c r="H7574" s="283"/>
      <c r="I7574" s="33"/>
      <c r="J7574" s="33"/>
      <c r="K7574" s="33"/>
      <c r="L7574" s="33"/>
      <c r="M7574" s="33"/>
      <c r="N7574" s="33"/>
      <c r="O7574" s="33"/>
      <c r="P7574" s="33"/>
      <c r="Q7574" s="33"/>
      <c r="R7574" s="33"/>
      <c r="S7574" s="33"/>
      <c r="T7574" s="33"/>
      <c r="U7574" s="33"/>
      <c r="V7574" s="33"/>
      <c r="W7574" s="33"/>
      <c r="X7574" s="282"/>
      <c r="Y7574" s="33"/>
      <c r="Z7574" s="284"/>
      <c r="AA7574" s="284"/>
      <c r="AB7574" s="33"/>
      <c r="AC7574" s="33"/>
      <c r="AD7574" s="33"/>
      <c r="AE7574" s="33"/>
      <c r="AF7574" s="33"/>
      <c r="AG7574" s="33"/>
      <c r="AH7574" s="33"/>
      <c r="AI7574" s="33"/>
      <c r="AJ7574" s="33"/>
      <c r="AK7574" s="33"/>
      <c r="AL7574" s="33"/>
      <c r="AM7574" s="33"/>
      <c r="AN7574" s="33"/>
      <c r="AO7574" s="33"/>
      <c r="AP7574" s="34"/>
      <c r="AQ7574" s="34"/>
      <c r="AR7574" s="28"/>
      <c r="AS7574" s="29"/>
      <c r="AT7574" s="29"/>
      <c r="AU7574" s="29"/>
    </row>
    <row r="7575" spans="1:47" s="480" customFormat="1">
      <c r="A7575" s="13"/>
      <c r="B7575" s="8"/>
      <c r="C7575" s="8"/>
      <c r="D7575" s="240"/>
      <c r="E7575" s="33"/>
      <c r="F7575" s="321"/>
      <c r="G7575" s="282"/>
      <c r="H7575" s="283"/>
      <c r="I7575" s="33"/>
      <c r="J7575" s="33"/>
      <c r="K7575" s="33"/>
      <c r="L7575" s="33"/>
      <c r="M7575" s="33"/>
      <c r="N7575" s="33"/>
      <c r="O7575" s="33"/>
      <c r="P7575" s="33"/>
      <c r="Q7575" s="33"/>
      <c r="R7575" s="33"/>
      <c r="S7575" s="33"/>
      <c r="T7575" s="33"/>
      <c r="U7575" s="33"/>
      <c r="V7575" s="33"/>
      <c r="W7575" s="33"/>
      <c r="X7575" s="282"/>
      <c r="Y7575" s="33"/>
      <c r="Z7575" s="284"/>
      <c r="AA7575" s="284"/>
      <c r="AB7575" s="33"/>
      <c r="AC7575" s="33"/>
      <c r="AD7575" s="33"/>
      <c r="AE7575" s="33"/>
      <c r="AF7575" s="33"/>
      <c r="AG7575" s="33"/>
      <c r="AH7575" s="33"/>
      <c r="AI7575" s="33"/>
      <c r="AJ7575" s="33"/>
      <c r="AK7575" s="33"/>
      <c r="AL7575" s="33"/>
      <c r="AM7575" s="33"/>
      <c r="AN7575" s="33"/>
      <c r="AO7575" s="33"/>
      <c r="AP7575" s="34"/>
      <c r="AQ7575" s="34"/>
      <c r="AR7575" s="28"/>
      <c r="AS7575" s="29"/>
      <c r="AT7575" s="29"/>
      <c r="AU7575" s="29"/>
    </row>
    <row r="7576" spans="1:47" s="480" customFormat="1">
      <c r="A7576" s="13"/>
      <c r="B7576" s="8"/>
      <c r="C7576" s="83">
        <v>193</v>
      </c>
      <c r="D7576" s="375" t="s">
        <v>171</v>
      </c>
      <c r="E7576" s="33"/>
      <c r="F7576" s="321"/>
      <c r="G7576" s="282"/>
      <c r="H7576" s="283"/>
      <c r="I7576" s="33"/>
      <c r="J7576" s="33"/>
      <c r="K7576" s="33"/>
      <c r="L7576" s="33"/>
      <c r="M7576" s="33"/>
      <c r="N7576" s="33"/>
      <c r="O7576" s="33"/>
      <c r="P7576" s="33"/>
      <c r="Q7576" s="33"/>
      <c r="R7576" s="33"/>
      <c r="S7576" s="33"/>
      <c r="T7576" s="33"/>
      <c r="U7576" s="33"/>
      <c r="V7576" s="33"/>
      <c r="W7576" s="33"/>
      <c r="X7576" s="282"/>
      <c r="Y7576" s="33"/>
      <c r="Z7576" s="284"/>
      <c r="AA7576" s="284"/>
      <c r="AB7576" s="33"/>
      <c r="AC7576" s="33"/>
      <c r="AD7576" s="33"/>
      <c r="AE7576" s="33"/>
      <c r="AF7576" s="33"/>
      <c r="AG7576" s="33"/>
      <c r="AH7576" s="33"/>
      <c r="AI7576" s="33"/>
      <c r="AJ7576" s="33"/>
      <c r="AK7576" s="33"/>
      <c r="AL7576" s="33"/>
      <c r="AM7576" s="33"/>
      <c r="AN7576" s="33"/>
      <c r="AO7576" s="33"/>
      <c r="AP7576" s="34"/>
      <c r="AQ7576" s="34"/>
      <c r="AR7576" s="28"/>
      <c r="AS7576" s="29"/>
      <c r="AT7576" s="29"/>
      <c r="AU7576" s="29"/>
    </row>
    <row r="7577" spans="1:47" s="480" customFormat="1">
      <c r="A7577" s="13"/>
      <c r="B7577" s="8"/>
      <c r="C7577" s="8"/>
      <c r="D7577" s="472" t="s">
        <v>184</v>
      </c>
      <c r="E7577" s="33"/>
      <c r="F7577" s="321"/>
      <c r="G7577" s="282"/>
      <c r="H7577" s="283"/>
      <c r="I7577" s="33"/>
      <c r="J7577" s="33"/>
      <c r="K7577" s="33"/>
      <c r="L7577" s="33"/>
      <c r="M7577" s="33"/>
      <c r="N7577" s="33"/>
      <c r="O7577" s="33"/>
      <c r="P7577" s="33"/>
      <c r="Q7577" s="33"/>
      <c r="R7577" s="33"/>
      <c r="S7577" s="33"/>
      <c r="T7577" s="33"/>
      <c r="U7577" s="33"/>
      <c r="V7577" s="33"/>
      <c r="W7577" s="33"/>
      <c r="X7577" s="282"/>
      <c r="Y7577" s="33"/>
      <c r="Z7577" s="284"/>
      <c r="AA7577" s="284"/>
      <c r="AB7577" s="33"/>
      <c r="AC7577" s="33"/>
      <c r="AD7577" s="33"/>
      <c r="AE7577" s="33"/>
      <c r="AF7577" s="33"/>
      <c r="AG7577" s="33"/>
      <c r="AH7577" s="33"/>
      <c r="AI7577" s="33"/>
      <c r="AJ7577" s="33"/>
      <c r="AK7577" s="33"/>
      <c r="AL7577" s="33"/>
      <c r="AM7577" s="33"/>
      <c r="AN7577" s="33"/>
      <c r="AO7577" s="33"/>
      <c r="AP7577" s="34"/>
      <c r="AQ7577" s="34"/>
      <c r="AR7577" s="28"/>
      <c r="AS7577" s="29"/>
      <c r="AT7577" s="29"/>
      <c r="AU7577" s="29"/>
    </row>
    <row r="7578" spans="1:47" s="480" customFormat="1">
      <c r="A7578" s="13"/>
      <c r="B7578" s="8"/>
      <c r="C7578" s="8"/>
      <c r="D7578" s="473" t="s">
        <v>174</v>
      </c>
      <c r="E7578" s="321"/>
      <c r="F7578" s="261"/>
      <c r="G7578" s="282"/>
      <c r="H7578" s="283"/>
      <c r="I7578" s="33"/>
      <c r="J7578" s="33"/>
      <c r="K7578" s="33"/>
      <c r="L7578" s="33"/>
      <c r="M7578" s="33"/>
      <c r="N7578" s="33"/>
      <c r="O7578" s="33"/>
      <c r="P7578" s="33"/>
      <c r="Q7578" s="33"/>
      <c r="R7578" s="33"/>
      <c r="S7578" s="33"/>
      <c r="T7578" s="33"/>
      <c r="U7578" s="33"/>
      <c r="V7578" s="33"/>
      <c r="W7578" s="33"/>
      <c r="X7578" s="282"/>
      <c r="Y7578" s="33"/>
      <c r="Z7578" s="284"/>
      <c r="AA7578" s="284"/>
      <c r="AB7578" s="33"/>
      <c r="AC7578" s="33"/>
      <c r="AD7578" s="33"/>
      <c r="AE7578" s="33"/>
      <c r="AF7578" s="33"/>
      <c r="AG7578" s="33"/>
      <c r="AH7578" s="33"/>
      <c r="AI7578" s="33"/>
      <c r="AJ7578" s="33"/>
      <c r="AK7578" s="33"/>
      <c r="AL7578" s="33"/>
      <c r="AM7578" s="33"/>
      <c r="AN7578" s="33"/>
      <c r="AO7578" s="33"/>
      <c r="AP7578" s="34"/>
      <c r="AQ7578" s="34"/>
      <c r="AR7578" s="28"/>
      <c r="AS7578" s="29"/>
      <c r="AT7578" s="29"/>
      <c r="AU7578" s="29"/>
    </row>
    <row r="7579" spans="1:47" s="480" customFormat="1">
      <c r="A7579" s="13"/>
      <c r="B7579" s="8"/>
      <c r="C7579" s="8"/>
      <c r="D7579" s="240" t="s">
        <v>1731</v>
      </c>
      <c r="E7579" s="33"/>
      <c r="F7579" s="261">
        <v>12000000</v>
      </c>
      <c r="G7579" s="282">
        <f>SUM(H7579)</f>
        <v>11900000</v>
      </c>
      <c r="H7579" s="283">
        <v>11900000</v>
      </c>
      <c r="I7579" s="33"/>
      <c r="J7579" s="33"/>
      <c r="K7579" s="33"/>
      <c r="L7579" s="33"/>
      <c r="M7579" s="33"/>
      <c r="N7579" s="33"/>
      <c r="O7579" s="33"/>
      <c r="P7579" s="33"/>
      <c r="Q7579" s="33"/>
      <c r="R7579" s="33"/>
      <c r="S7579" s="33"/>
      <c r="T7579" s="33"/>
      <c r="U7579" s="33"/>
      <c r="V7579" s="33"/>
      <c r="W7579" s="33"/>
      <c r="X7579" s="282"/>
      <c r="Y7579" s="33"/>
      <c r="Z7579" s="284"/>
      <c r="AA7579" s="284"/>
      <c r="AB7579" s="33"/>
      <c r="AC7579" s="33"/>
      <c r="AD7579" s="33"/>
      <c r="AE7579" s="33"/>
      <c r="AF7579" s="33"/>
      <c r="AG7579" s="33"/>
      <c r="AH7579" s="33"/>
      <c r="AI7579" s="33"/>
      <c r="AJ7579" s="33"/>
      <c r="AK7579" s="33"/>
      <c r="AL7579" s="33"/>
      <c r="AM7579" s="33"/>
      <c r="AN7579" s="33"/>
      <c r="AO7579" s="33"/>
      <c r="AP7579" s="34"/>
      <c r="AQ7579" s="34"/>
      <c r="AR7579" s="28"/>
      <c r="AS7579" s="29"/>
      <c r="AT7579" s="29"/>
      <c r="AU7579" s="29"/>
    </row>
    <row r="7580" spans="1:47" s="480" customFormat="1">
      <c r="A7580" s="13"/>
      <c r="B7580" s="8"/>
      <c r="C7580" s="8"/>
      <c r="D7580" s="473" t="s">
        <v>188</v>
      </c>
      <c r="E7580" s="321"/>
      <c r="F7580" s="261"/>
      <c r="G7580" s="282"/>
      <c r="H7580" s="283"/>
      <c r="I7580" s="33"/>
      <c r="J7580" s="33"/>
      <c r="K7580" s="33"/>
      <c r="L7580" s="33"/>
      <c r="M7580" s="33"/>
      <c r="N7580" s="33"/>
      <c r="O7580" s="33"/>
      <c r="P7580" s="33"/>
      <c r="Q7580" s="33"/>
      <c r="R7580" s="33"/>
      <c r="S7580" s="33"/>
      <c r="T7580" s="33"/>
      <c r="U7580" s="33"/>
      <c r="V7580" s="33"/>
      <c r="W7580" s="33"/>
      <c r="X7580" s="282"/>
      <c r="Y7580" s="33"/>
      <c r="Z7580" s="284"/>
      <c r="AA7580" s="284"/>
      <c r="AB7580" s="33"/>
      <c r="AC7580" s="33"/>
      <c r="AD7580" s="33"/>
      <c r="AE7580" s="33"/>
      <c r="AF7580" s="33"/>
      <c r="AG7580" s="33"/>
      <c r="AH7580" s="33"/>
      <c r="AI7580" s="33"/>
      <c r="AJ7580" s="33"/>
      <c r="AK7580" s="33"/>
      <c r="AL7580" s="33"/>
      <c r="AM7580" s="33"/>
      <c r="AN7580" s="33"/>
      <c r="AO7580" s="33"/>
      <c r="AP7580" s="34"/>
      <c r="AQ7580" s="34"/>
      <c r="AR7580" s="28"/>
      <c r="AS7580" s="29"/>
      <c r="AT7580" s="29"/>
      <c r="AU7580" s="29"/>
    </row>
    <row r="7581" spans="1:47" s="480" customFormat="1">
      <c r="A7581" s="13"/>
      <c r="B7581" s="8"/>
      <c r="C7581" s="8"/>
      <c r="D7581" s="471" t="s">
        <v>189</v>
      </c>
      <c r="E7581" s="33"/>
      <c r="F7581" s="261">
        <v>5000000</v>
      </c>
      <c r="G7581" s="282">
        <f>SUM(H7582)</f>
        <v>5000000</v>
      </c>
      <c r="H7581" s="283"/>
      <c r="I7581" s="33"/>
      <c r="J7581" s="33"/>
      <c r="K7581" s="33"/>
      <c r="L7581" s="33"/>
      <c r="M7581" s="33"/>
      <c r="N7581" s="33"/>
      <c r="O7581" s="33"/>
      <c r="P7581" s="33"/>
      <c r="Q7581" s="33"/>
      <c r="R7581" s="33"/>
      <c r="S7581" s="33"/>
      <c r="T7581" s="33"/>
      <c r="U7581" s="33"/>
      <c r="V7581" s="33"/>
      <c r="W7581" s="33"/>
      <c r="X7581" s="282"/>
      <c r="Y7581" s="33"/>
      <c r="Z7581" s="284"/>
      <c r="AA7581" s="284"/>
      <c r="AB7581" s="33"/>
      <c r="AC7581" s="33"/>
      <c r="AD7581" s="33"/>
      <c r="AE7581" s="33"/>
      <c r="AF7581" s="33"/>
      <c r="AG7581" s="33"/>
      <c r="AH7581" s="33"/>
      <c r="AI7581" s="33"/>
      <c r="AJ7581" s="33"/>
      <c r="AK7581" s="33"/>
      <c r="AL7581" s="33"/>
      <c r="AM7581" s="33"/>
      <c r="AN7581" s="33"/>
      <c r="AO7581" s="33"/>
      <c r="AP7581" s="34"/>
      <c r="AQ7581" s="34"/>
      <c r="AR7581" s="28"/>
      <c r="AS7581" s="29"/>
      <c r="AT7581" s="29"/>
      <c r="AU7581" s="29"/>
    </row>
    <row r="7582" spans="1:47" s="531" customFormat="1">
      <c r="A7582" s="13"/>
      <c r="B7582" s="8"/>
      <c r="C7582" s="8"/>
      <c r="D7582" s="240" t="s">
        <v>1732</v>
      </c>
      <c r="E7582" s="33"/>
      <c r="F7582" s="261"/>
      <c r="G7582" s="282"/>
      <c r="H7582" s="283">
        <v>5000000</v>
      </c>
      <c r="I7582" s="33"/>
      <c r="J7582" s="33"/>
      <c r="K7582" s="33"/>
      <c r="L7582" s="33"/>
      <c r="M7582" s="33"/>
      <c r="N7582" s="33"/>
      <c r="O7582" s="33"/>
      <c r="P7582" s="33"/>
      <c r="Q7582" s="33"/>
      <c r="R7582" s="33"/>
      <c r="S7582" s="33"/>
      <c r="T7582" s="33"/>
      <c r="U7582" s="33"/>
      <c r="V7582" s="33"/>
      <c r="W7582" s="33"/>
      <c r="X7582" s="282"/>
      <c r="Y7582" s="33"/>
      <c r="Z7582" s="284"/>
      <c r="AA7582" s="284"/>
      <c r="AB7582" s="33"/>
      <c r="AC7582" s="33"/>
      <c r="AD7582" s="33"/>
      <c r="AE7582" s="33"/>
      <c r="AF7582" s="33"/>
      <c r="AG7582" s="33"/>
      <c r="AH7582" s="33"/>
      <c r="AI7582" s="33"/>
      <c r="AJ7582" s="33"/>
      <c r="AK7582" s="33"/>
      <c r="AL7582" s="33"/>
      <c r="AM7582" s="33"/>
      <c r="AN7582" s="33"/>
      <c r="AO7582" s="33"/>
      <c r="AP7582" s="34"/>
      <c r="AQ7582" s="34"/>
      <c r="AR7582" s="28"/>
      <c r="AS7582" s="29"/>
      <c r="AT7582" s="29"/>
      <c r="AU7582" s="29"/>
    </row>
    <row r="7583" spans="1:47" s="480" customFormat="1">
      <c r="A7583" s="13"/>
      <c r="B7583" s="8"/>
      <c r="C7583" s="8"/>
      <c r="D7583" s="471" t="s">
        <v>218</v>
      </c>
      <c r="E7583" s="33"/>
      <c r="F7583" s="261">
        <v>15000000</v>
      </c>
      <c r="G7583" s="282">
        <f>SUM(H7584)</f>
        <v>14586000</v>
      </c>
      <c r="H7583" s="283"/>
      <c r="I7583" s="33"/>
      <c r="J7583" s="33"/>
      <c r="K7583" s="33"/>
      <c r="L7583" s="33"/>
      <c r="M7583" s="33"/>
      <c r="N7583" s="33"/>
      <c r="O7583" s="33"/>
      <c r="P7583" s="33"/>
      <c r="Q7583" s="33"/>
      <c r="R7583" s="33"/>
      <c r="S7583" s="33"/>
      <c r="T7583" s="33"/>
      <c r="U7583" s="33"/>
      <c r="V7583" s="33"/>
      <c r="W7583" s="33"/>
      <c r="X7583" s="282"/>
      <c r="Y7583" s="33"/>
      <c r="Z7583" s="284"/>
      <c r="AA7583" s="284"/>
      <c r="AB7583" s="33"/>
      <c r="AC7583" s="33"/>
      <c r="AD7583" s="33"/>
      <c r="AE7583" s="33"/>
      <c r="AF7583" s="33"/>
      <c r="AG7583" s="33"/>
      <c r="AH7583" s="33"/>
      <c r="AI7583" s="33"/>
      <c r="AJ7583" s="33"/>
      <c r="AK7583" s="33"/>
      <c r="AL7583" s="33"/>
      <c r="AM7583" s="33"/>
      <c r="AN7583" s="33"/>
      <c r="AO7583" s="33"/>
      <c r="AP7583" s="34"/>
      <c r="AQ7583" s="34"/>
      <c r="AR7583" s="28"/>
      <c r="AS7583" s="29"/>
      <c r="AT7583" s="29"/>
      <c r="AU7583" s="29"/>
    </row>
    <row r="7584" spans="1:47" s="531" customFormat="1">
      <c r="A7584" s="13"/>
      <c r="B7584" s="8"/>
      <c r="C7584" s="8"/>
      <c r="D7584" s="240" t="s">
        <v>1733</v>
      </c>
      <c r="E7584" s="33"/>
      <c r="F7584" s="261"/>
      <c r="G7584" s="282"/>
      <c r="H7584" s="283">
        <v>14586000</v>
      </c>
      <c r="I7584" s="33"/>
      <c r="J7584" s="33"/>
      <c r="K7584" s="33"/>
      <c r="L7584" s="33"/>
      <c r="M7584" s="33"/>
      <c r="N7584" s="33"/>
      <c r="O7584" s="33"/>
      <c r="P7584" s="33"/>
      <c r="Q7584" s="33"/>
      <c r="R7584" s="33"/>
      <c r="S7584" s="33"/>
      <c r="T7584" s="33"/>
      <c r="U7584" s="33"/>
      <c r="V7584" s="33"/>
      <c r="W7584" s="33"/>
      <c r="X7584" s="282"/>
      <c r="Y7584" s="33"/>
      <c r="Z7584" s="284"/>
      <c r="AA7584" s="284"/>
      <c r="AB7584" s="33"/>
      <c r="AC7584" s="33"/>
      <c r="AD7584" s="33"/>
      <c r="AE7584" s="33"/>
      <c r="AF7584" s="33"/>
      <c r="AG7584" s="33"/>
      <c r="AH7584" s="33"/>
      <c r="AI7584" s="33"/>
      <c r="AJ7584" s="33"/>
      <c r="AK7584" s="33"/>
      <c r="AL7584" s="33"/>
      <c r="AM7584" s="33"/>
      <c r="AN7584" s="33"/>
      <c r="AO7584" s="33"/>
      <c r="AP7584" s="34"/>
      <c r="AQ7584" s="34"/>
      <c r="AR7584" s="28"/>
      <c r="AS7584" s="29"/>
      <c r="AT7584" s="29"/>
      <c r="AU7584" s="29"/>
    </row>
    <row r="7585" spans="1:47" s="480" customFormat="1">
      <c r="A7585" s="13"/>
      <c r="B7585" s="8"/>
      <c r="C7585" s="8"/>
      <c r="D7585" s="471" t="s">
        <v>190</v>
      </c>
      <c r="E7585" s="33"/>
      <c r="F7585" s="261">
        <v>30950000</v>
      </c>
      <c r="G7585" s="282">
        <f>SUM(H7586:H7587)</f>
        <v>28995000</v>
      </c>
      <c r="H7585" s="283"/>
      <c r="I7585" s="33"/>
      <c r="J7585" s="33"/>
      <c r="K7585" s="33"/>
      <c r="L7585" s="33"/>
      <c r="M7585" s="33"/>
      <c r="N7585" s="33"/>
      <c r="O7585" s="33"/>
      <c r="P7585" s="33"/>
      <c r="Q7585" s="33"/>
      <c r="R7585" s="33"/>
      <c r="S7585" s="33"/>
      <c r="T7585" s="33"/>
      <c r="U7585" s="33"/>
      <c r="V7585" s="33"/>
      <c r="W7585" s="33"/>
      <c r="X7585" s="282"/>
      <c r="Y7585" s="33"/>
      <c r="Z7585" s="284"/>
      <c r="AA7585" s="284"/>
      <c r="AB7585" s="33"/>
      <c r="AC7585" s="33"/>
      <c r="AD7585" s="33"/>
      <c r="AE7585" s="33"/>
      <c r="AF7585" s="33"/>
      <c r="AG7585" s="33"/>
      <c r="AH7585" s="33"/>
      <c r="AI7585" s="33"/>
      <c r="AJ7585" s="33"/>
      <c r="AK7585" s="33"/>
      <c r="AL7585" s="33"/>
      <c r="AM7585" s="33"/>
      <c r="AN7585" s="33"/>
      <c r="AO7585" s="33"/>
      <c r="AP7585" s="34"/>
      <c r="AQ7585" s="34"/>
      <c r="AR7585" s="28"/>
      <c r="AS7585" s="29"/>
      <c r="AT7585" s="29"/>
      <c r="AU7585" s="29"/>
    </row>
    <row r="7586" spans="1:47" s="531" customFormat="1">
      <c r="A7586" s="13"/>
      <c r="B7586" s="8"/>
      <c r="C7586" s="8"/>
      <c r="D7586" s="240" t="s">
        <v>1734</v>
      </c>
      <c r="E7586" s="33"/>
      <c r="F7586" s="261"/>
      <c r="G7586" s="282"/>
      <c r="H7586" s="283">
        <v>25530000</v>
      </c>
      <c r="I7586" s="33"/>
      <c r="J7586" s="33"/>
      <c r="K7586" s="33"/>
      <c r="L7586" s="33"/>
      <c r="M7586" s="33"/>
      <c r="N7586" s="33"/>
      <c r="O7586" s="33"/>
      <c r="P7586" s="33"/>
      <c r="Q7586" s="33"/>
      <c r="R7586" s="33"/>
      <c r="S7586" s="33"/>
      <c r="T7586" s="33"/>
      <c r="U7586" s="33"/>
      <c r="V7586" s="33"/>
      <c r="W7586" s="33"/>
      <c r="X7586" s="282"/>
      <c r="Y7586" s="33"/>
      <c r="Z7586" s="284"/>
      <c r="AA7586" s="284"/>
      <c r="AB7586" s="33"/>
      <c r="AC7586" s="33"/>
      <c r="AD7586" s="33"/>
      <c r="AE7586" s="33"/>
      <c r="AF7586" s="33"/>
      <c r="AG7586" s="33"/>
      <c r="AH7586" s="33"/>
      <c r="AI7586" s="33"/>
      <c r="AJ7586" s="33"/>
      <c r="AK7586" s="33"/>
      <c r="AL7586" s="33"/>
      <c r="AM7586" s="33"/>
      <c r="AN7586" s="33"/>
      <c r="AO7586" s="33"/>
      <c r="AP7586" s="34"/>
      <c r="AQ7586" s="34"/>
      <c r="AR7586" s="28"/>
      <c r="AS7586" s="29"/>
      <c r="AT7586" s="29"/>
      <c r="AU7586" s="29"/>
    </row>
    <row r="7587" spans="1:47" s="531" customFormat="1">
      <c r="A7587" s="13"/>
      <c r="B7587" s="8"/>
      <c r="C7587" s="8"/>
      <c r="D7587" s="240" t="s">
        <v>1735</v>
      </c>
      <c r="E7587" s="33"/>
      <c r="F7587" s="261"/>
      <c r="G7587" s="282"/>
      <c r="H7587" s="283">
        <v>3465000</v>
      </c>
      <c r="I7587" s="33"/>
      <c r="J7587" s="33"/>
      <c r="K7587" s="33"/>
      <c r="L7587" s="33"/>
      <c r="M7587" s="33"/>
      <c r="N7587" s="33"/>
      <c r="O7587" s="33"/>
      <c r="P7587" s="33"/>
      <c r="Q7587" s="33"/>
      <c r="R7587" s="33"/>
      <c r="S7587" s="33"/>
      <c r="T7587" s="33"/>
      <c r="U7587" s="33"/>
      <c r="V7587" s="33"/>
      <c r="W7587" s="33"/>
      <c r="X7587" s="282"/>
      <c r="Y7587" s="33"/>
      <c r="Z7587" s="284"/>
      <c r="AA7587" s="284"/>
      <c r="AB7587" s="33"/>
      <c r="AC7587" s="33"/>
      <c r="AD7587" s="33"/>
      <c r="AE7587" s="33"/>
      <c r="AF7587" s="33"/>
      <c r="AG7587" s="33"/>
      <c r="AH7587" s="33"/>
      <c r="AI7587" s="33"/>
      <c r="AJ7587" s="33"/>
      <c r="AK7587" s="33"/>
      <c r="AL7587" s="33"/>
      <c r="AM7587" s="33"/>
      <c r="AN7587" s="33"/>
      <c r="AO7587" s="33"/>
      <c r="AP7587" s="34"/>
      <c r="AQ7587" s="34"/>
      <c r="AR7587" s="28"/>
      <c r="AS7587" s="29"/>
      <c r="AT7587" s="29"/>
      <c r="AU7587" s="29"/>
    </row>
    <row r="7588" spans="1:47" s="480" customFormat="1">
      <c r="A7588" s="13"/>
      <c r="B7588" s="8"/>
      <c r="C7588" s="8"/>
      <c r="D7588" s="471" t="s">
        <v>243</v>
      </c>
      <c r="E7588" s="33"/>
      <c r="F7588" s="261">
        <v>17050000</v>
      </c>
      <c r="G7588" s="282">
        <f>SUM(H7589)</f>
        <v>14597000</v>
      </c>
      <c r="H7588" s="283"/>
      <c r="I7588" s="33"/>
      <c r="J7588" s="33"/>
      <c r="K7588" s="33"/>
      <c r="L7588" s="33"/>
      <c r="M7588" s="33"/>
      <c r="N7588" s="33"/>
      <c r="O7588" s="33"/>
      <c r="P7588" s="33"/>
      <c r="Q7588" s="33"/>
      <c r="R7588" s="33"/>
      <c r="S7588" s="33"/>
      <c r="T7588" s="33"/>
      <c r="U7588" s="33"/>
      <c r="V7588" s="33"/>
      <c r="W7588" s="33"/>
      <c r="X7588" s="282"/>
      <c r="Y7588" s="33"/>
      <c r="Z7588" s="284"/>
      <c r="AA7588" s="284"/>
      <c r="AB7588" s="33"/>
      <c r="AC7588" s="33"/>
      <c r="AD7588" s="33"/>
      <c r="AE7588" s="33"/>
      <c r="AF7588" s="33"/>
      <c r="AG7588" s="33"/>
      <c r="AH7588" s="33"/>
      <c r="AI7588" s="33"/>
      <c r="AJ7588" s="33"/>
      <c r="AK7588" s="33"/>
      <c r="AL7588" s="33"/>
      <c r="AM7588" s="33"/>
      <c r="AN7588" s="33"/>
      <c r="AO7588" s="33"/>
      <c r="AP7588" s="34"/>
      <c r="AQ7588" s="34"/>
      <c r="AR7588" s="28"/>
      <c r="AS7588" s="29"/>
      <c r="AT7588" s="29"/>
      <c r="AU7588" s="29"/>
    </row>
    <row r="7589" spans="1:47" s="531" customFormat="1">
      <c r="A7589" s="13"/>
      <c r="B7589" s="8"/>
      <c r="C7589" s="8"/>
      <c r="D7589" s="240" t="s">
        <v>1736</v>
      </c>
      <c r="E7589" s="33"/>
      <c r="F7589" s="261"/>
      <c r="G7589" s="282"/>
      <c r="H7589" s="283">
        <v>14597000</v>
      </c>
      <c r="I7589" s="33"/>
      <c r="J7589" s="33"/>
      <c r="K7589" s="33"/>
      <c r="L7589" s="33"/>
      <c r="M7589" s="33"/>
      <c r="N7589" s="33"/>
      <c r="O7589" s="33"/>
      <c r="P7589" s="33"/>
      <c r="Q7589" s="33"/>
      <c r="R7589" s="33"/>
      <c r="S7589" s="33"/>
      <c r="T7589" s="33"/>
      <c r="U7589" s="33"/>
      <c r="V7589" s="33"/>
      <c r="W7589" s="33"/>
      <c r="X7589" s="282"/>
      <c r="Y7589" s="33"/>
      <c r="Z7589" s="284"/>
      <c r="AA7589" s="284"/>
      <c r="AB7589" s="33"/>
      <c r="AC7589" s="33"/>
      <c r="AD7589" s="33"/>
      <c r="AE7589" s="33"/>
      <c r="AF7589" s="33"/>
      <c r="AG7589" s="33"/>
      <c r="AH7589" s="33"/>
      <c r="AI7589" s="33"/>
      <c r="AJ7589" s="33"/>
      <c r="AK7589" s="33"/>
      <c r="AL7589" s="33"/>
      <c r="AM7589" s="33"/>
      <c r="AN7589" s="33"/>
      <c r="AO7589" s="33"/>
      <c r="AP7589" s="34"/>
      <c r="AQ7589" s="34"/>
      <c r="AR7589" s="28"/>
      <c r="AS7589" s="29"/>
      <c r="AT7589" s="29"/>
      <c r="AU7589" s="29"/>
    </row>
    <row r="7590" spans="1:47" s="480" customFormat="1">
      <c r="A7590" s="13"/>
      <c r="B7590" s="8"/>
      <c r="C7590" s="8"/>
      <c r="D7590" s="240"/>
      <c r="E7590" s="33"/>
      <c r="F7590" s="321"/>
      <c r="G7590" s="282"/>
      <c r="H7590" s="283"/>
      <c r="I7590" s="33"/>
      <c r="J7590" s="33"/>
      <c r="K7590" s="33"/>
      <c r="L7590" s="33"/>
      <c r="M7590" s="33"/>
      <c r="N7590" s="33"/>
      <c r="O7590" s="33"/>
      <c r="P7590" s="33"/>
      <c r="Q7590" s="33"/>
      <c r="R7590" s="33"/>
      <c r="S7590" s="33"/>
      <c r="T7590" s="33"/>
      <c r="U7590" s="33"/>
      <c r="V7590" s="33"/>
      <c r="W7590" s="33"/>
      <c r="X7590" s="282"/>
      <c r="Y7590" s="33"/>
      <c r="Z7590" s="284"/>
      <c r="AA7590" s="284"/>
      <c r="AB7590" s="33"/>
      <c r="AC7590" s="33"/>
      <c r="AD7590" s="33"/>
      <c r="AE7590" s="33"/>
      <c r="AF7590" s="33"/>
      <c r="AG7590" s="33"/>
      <c r="AH7590" s="33"/>
      <c r="AI7590" s="33"/>
      <c r="AJ7590" s="33"/>
      <c r="AK7590" s="33"/>
      <c r="AL7590" s="33"/>
      <c r="AM7590" s="33"/>
      <c r="AN7590" s="33"/>
      <c r="AO7590" s="33"/>
      <c r="AP7590" s="34"/>
      <c r="AQ7590" s="34"/>
      <c r="AR7590" s="28"/>
      <c r="AS7590" s="29"/>
      <c r="AT7590" s="29"/>
      <c r="AU7590" s="29"/>
    </row>
    <row r="7591" spans="1:47" s="480" customFormat="1">
      <c r="A7591" s="13"/>
      <c r="B7591" s="8"/>
      <c r="C7591" s="8"/>
      <c r="D7591" s="240"/>
      <c r="E7591" s="33"/>
      <c r="F7591" s="321"/>
      <c r="G7591" s="282"/>
      <c r="H7591" s="283"/>
      <c r="I7591" s="33"/>
      <c r="J7591" s="33"/>
      <c r="K7591" s="33"/>
      <c r="L7591" s="33"/>
      <c r="M7591" s="33"/>
      <c r="N7591" s="33"/>
      <c r="O7591" s="33"/>
      <c r="P7591" s="33"/>
      <c r="Q7591" s="33"/>
      <c r="R7591" s="33"/>
      <c r="S7591" s="33"/>
      <c r="T7591" s="33"/>
      <c r="U7591" s="33"/>
      <c r="V7591" s="33"/>
      <c r="W7591" s="33"/>
      <c r="X7591" s="282"/>
      <c r="Y7591" s="33"/>
      <c r="Z7591" s="284"/>
      <c r="AA7591" s="284"/>
      <c r="AB7591" s="33"/>
      <c r="AC7591" s="33"/>
      <c r="AD7591" s="33"/>
      <c r="AE7591" s="33"/>
      <c r="AF7591" s="33"/>
      <c r="AG7591" s="33"/>
      <c r="AH7591" s="33"/>
      <c r="AI7591" s="33"/>
      <c r="AJ7591" s="33"/>
      <c r="AK7591" s="33"/>
      <c r="AL7591" s="33"/>
      <c r="AM7591" s="33"/>
      <c r="AN7591" s="33"/>
      <c r="AO7591" s="33"/>
      <c r="AP7591" s="34"/>
      <c r="AQ7591" s="34"/>
      <c r="AR7591" s="28"/>
      <c r="AS7591" s="29"/>
      <c r="AT7591" s="29"/>
      <c r="AU7591" s="29"/>
    </row>
    <row r="7592" spans="1:47" s="480" customFormat="1">
      <c r="A7592" s="13"/>
      <c r="B7592" s="8"/>
      <c r="C7592" s="83">
        <v>195</v>
      </c>
      <c r="D7592" s="375" t="s">
        <v>289</v>
      </c>
      <c r="E7592" s="33"/>
      <c r="F7592" s="321"/>
      <c r="G7592" s="282"/>
      <c r="H7592" s="283"/>
      <c r="I7592" s="33"/>
      <c r="J7592" s="33"/>
      <c r="K7592" s="33"/>
      <c r="L7592" s="33"/>
      <c r="M7592" s="33"/>
      <c r="N7592" s="33"/>
      <c r="O7592" s="33"/>
      <c r="P7592" s="33"/>
      <c r="Q7592" s="33"/>
      <c r="R7592" s="33"/>
      <c r="S7592" s="33"/>
      <c r="T7592" s="33"/>
      <c r="U7592" s="33"/>
      <c r="V7592" s="33"/>
      <c r="W7592" s="33"/>
      <c r="X7592" s="282"/>
      <c r="Y7592" s="33"/>
      <c r="Z7592" s="284"/>
      <c r="AA7592" s="284"/>
      <c r="AB7592" s="33"/>
      <c r="AC7592" s="33"/>
      <c r="AD7592" s="33"/>
      <c r="AE7592" s="33"/>
      <c r="AF7592" s="33"/>
      <c r="AG7592" s="33"/>
      <c r="AH7592" s="33"/>
      <c r="AI7592" s="33"/>
      <c r="AJ7592" s="33"/>
      <c r="AK7592" s="33"/>
      <c r="AL7592" s="33"/>
      <c r="AM7592" s="33"/>
      <c r="AN7592" s="33"/>
      <c r="AO7592" s="33"/>
      <c r="AP7592" s="34"/>
      <c r="AQ7592" s="34"/>
      <c r="AR7592" s="28"/>
      <c r="AS7592" s="29"/>
      <c r="AT7592" s="29"/>
      <c r="AU7592" s="29"/>
    </row>
    <row r="7593" spans="1:47" s="480" customFormat="1">
      <c r="A7593" s="13"/>
      <c r="B7593" s="8"/>
      <c r="C7593" s="8"/>
      <c r="D7593" s="472" t="s">
        <v>290</v>
      </c>
      <c r="E7593" s="33"/>
      <c r="F7593" s="321"/>
      <c r="G7593" s="282"/>
      <c r="H7593" s="283"/>
      <c r="I7593" s="33"/>
      <c r="J7593" s="33"/>
      <c r="K7593" s="33"/>
      <c r="L7593" s="33"/>
      <c r="M7593" s="33"/>
      <c r="N7593" s="33"/>
      <c r="O7593" s="33"/>
      <c r="P7593" s="33"/>
      <c r="Q7593" s="33"/>
      <c r="R7593" s="33"/>
      <c r="S7593" s="33"/>
      <c r="T7593" s="33"/>
      <c r="U7593" s="33"/>
      <c r="V7593" s="33"/>
      <c r="W7593" s="33"/>
      <c r="X7593" s="282"/>
      <c r="Y7593" s="33"/>
      <c r="Z7593" s="284"/>
      <c r="AA7593" s="284"/>
      <c r="AB7593" s="33"/>
      <c r="AC7593" s="33"/>
      <c r="AD7593" s="33"/>
      <c r="AE7593" s="33"/>
      <c r="AF7593" s="33"/>
      <c r="AG7593" s="33"/>
      <c r="AH7593" s="33"/>
      <c r="AI7593" s="33"/>
      <c r="AJ7593" s="33"/>
      <c r="AK7593" s="33"/>
      <c r="AL7593" s="33"/>
      <c r="AM7593" s="33"/>
      <c r="AN7593" s="33"/>
      <c r="AO7593" s="33"/>
      <c r="AP7593" s="34"/>
      <c r="AQ7593" s="34"/>
      <c r="AR7593" s="28"/>
      <c r="AS7593" s="29"/>
      <c r="AT7593" s="29"/>
      <c r="AU7593" s="29"/>
    </row>
    <row r="7594" spans="1:47" s="480" customFormat="1">
      <c r="A7594" s="13"/>
      <c r="B7594" s="8"/>
      <c r="C7594" s="8"/>
      <c r="D7594" s="473" t="s">
        <v>229</v>
      </c>
      <c r="E7594" s="33"/>
      <c r="F7594" s="321"/>
      <c r="G7594" s="282"/>
      <c r="H7594" s="283"/>
      <c r="I7594" s="33"/>
      <c r="J7594" s="33"/>
      <c r="K7594" s="33"/>
      <c r="L7594" s="33"/>
      <c r="M7594" s="33"/>
      <c r="N7594" s="33"/>
      <c r="O7594" s="33"/>
      <c r="P7594" s="33"/>
      <c r="Q7594" s="33"/>
      <c r="R7594" s="33"/>
      <c r="S7594" s="33"/>
      <c r="T7594" s="33"/>
      <c r="U7594" s="33"/>
      <c r="V7594" s="33"/>
      <c r="W7594" s="33"/>
      <c r="X7594" s="282"/>
      <c r="Y7594" s="33"/>
      <c r="Z7594" s="284"/>
      <c r="AA7594" s="284"/>
      <c r="AB7594" s="33"/>
      <c r="AC7594" s="33"/>
      <c r="AD7594" s="33"/>
      <c r="AE7594" s="33"/>
      <c r="AF7594" s="33"/>
      <c r="AG7594" s="33"/>
      <c r="AH7594" s="33"/>
      <c r="AI7594" s="33"/>
      <c r="AJ7594" s="33"/>
      <c r="AK7594" s="33"/>
      <c r="AL7594" s="33"/>
      <c r="AM7594" s="33"/>
      <c r="AN7594" s="33"/>
      <c r="AO7594" s="33"/>
      <c r="AP7594" s="34"/>
      <c r="AQ7594" s="34"/>
      <c r="AR7594" s="28"/>
      <c r="AS7594" s="29"/>
      <c r="AT7594" s="29"/>
      <c r="AU7594" s="29"/>
    </row>
    <row r="7595" spans="1:47" s="480" customFormat="1">
      <c r="A7595" s="13"/>
      <c r="B7595" s="8"/>
      <c r="C7595" s="8"/>
      <c r="D7595" s="344" t="s">
        <v>1737</v>
      </c>
      <c r="E7595" s="33"/>
      <c r="F7595" s="261">
        <v>77000000</v>
      </c>
      <c r="G7595" s="282">
        <f>SUM(H7595)</f>
        <v>76230000</v>
      </c>
      <c r="H7595" s="283">
        <v>76230000</v>
      </c>
      <c r="I7595" s="33"/>
      <c r="J7595" s="33"/>
      <c r="K7595" s="33"/>
      <c r="L7595" s="33"/>
      <c r="M7595" s="33"/>
      <c r="N7595" s="33"/>
      <c r="O7595" s="33"/>
      <c r="P7595" s="33"/>
      <c r="Q7595" s="33"/>
      <c r="R7595" s="33"/>
      <c r="S7595" s="33"/>
      <c r="T7595" s="33"/>
      <c r="U7595" s="33"/>
      <c r="V7595" s="33"/>
      <c r="W7595" s="33"/>
      <c r="X7595" s="282"/>
      <c r="Y7595" s="33"/>
      <c r="Z7595" s="284"/>
      <c r="AA7595" s="284"/>
      <c r="AB7595" s="33"/>
      <c r="AC7595" s="33"/>
      <c r="AD7595" s="33"/>
      <c r="AE7595" s="33"/>
      <c r="AF7595" s="33"/>
      <c r="AG7595" s="33"/>
      <c r="AH7595" s="33"/>
      <c r="AI7595" s="33"/>
      <c r="AJ7595" s="33"/>
      <c r="AK7595" s="33"/>
      <c r="AL7595" s="33"/>
      <c r="AM7595" s="33"/>
      <c r="AN7595" s="33"/>
      <c r="AO7595" s="33"/>
      <c r="AP7595" s="34"/>
      <c r="AQ7595" s="34"/>
      <c r="AR7595" s="28"/>
      <c r="AS7595" s="29"/>
      <c r="AT7595" s="29"/>
      <c r="AU7595" s="29"/>
    </row>
    <row r="7596" spans="1:47" s="480" customFormat="1">
      <c r="A7596" s="13"/>
      <c r="B7596" s="8"/>
      <c r="C7596" s="8"/>
      <c r="D7596" s="240"/>
      <c r="E7596" s="33"/>
      <c r="F7596" s="321"/>
      <c r="G7596" s="282"/>
      <c r="H7596" s="283"/>
      <c r="I7596" s="33"/>
      <c r="J7596" s="33"/>
      <c r="K7596" s="33"/>
      <c r="L7596" s="33"/>
      <c r="M7596" s="33"/>
      <c r="N7596" s="33"/>
      <c r="O7596" s="33"/>
      <c r="P7596" s="33"/>
      <c r="Q7596" s="33"/>
      <c r="R7596" s="33"/>
      <c r="S7596" s="33"/>
      <c r="T7596" s="33"/>
      <c r="U7596" s="33"/>
      <c r="V7596" s="33"/>
      <c r="W7596" s="33"/>
      <c r="X7596" s="282"/>
      <c r="Y7596" s="33"/>
      <c r="Z7596" s="284"/>
      <c r="AA7596" s="284"/>
      <c r="AB7596" s="33"/>
      <c r="AC7596" s="33"/>
      <c r="AD7596" s="33"/>
      <c r="AE7596" s="33"/>
      <c r="AF7596" s="33"/>
      <c r="AG7596" s="33"/>
      <c r="AH7596" s="33"/>
      <c r="AI7596" s="33"/>
      <c r="AJ7596" s="33"/>
      <c r="AK7596" s="33"/>
      <c r="AL7596" s="33"/>
      <c r="AM7596" s="33"/>
      <c r="AN7596" s="33"/>
      <c r="AO7596" s="33"/>
      <c r="AP7596" s="34"/>
      <c r="AQ7596" s="34"/>
      <c r="AR7596" s="28"/>
      <c r="AS7596" s="29"/>
      <c r="AT7596" s="29"/>
      <c r="AU7596" s="29"/>
    </row>
    <row r="7597" spans="1:47" s="480" customFormat="1">
      <c r="A7597" s="13"/>
      <c r="B7597" s="8"/>
      <c r="C7597" s="8"/>
      <c r="D7597" s="240"/>
      <c r="E7597" s="33"/>
      <c r="F7597" s="321"/>
      <c r="G7597" s="282"/>
      <c r="H7597" s="283"/>
      <c r="I7597" s="33"/>
      <c r="J7597" s="33"/>
      <c r="K7597" s="33"/>
      <c r="L7597" s="33"/>
      <c r="M7597" s="33"/>
      <c r="N7597" s="33"/>
      <c r="O7597" s="33"/>
      <c r="P7597" s="33"/>
      <c r="Q7597" s="33"/>
      <c r="R7597" s="33"/>
      <c r="S7597" s="33"/>
      <c r="T7597" s="33"/>
      <c r="U7597" s="33"/>
      <c r="V7597" s="33"/>
      <c r="W7597" s="33"/>
      <c r="X7597" s="282"/>
      <c r="Y7597" s="33"/>
      <c r="Z7597" s="284"/>
      <c r="AA7597" s="284"/>
      <c r="AB7597" s="33"/>
      <c r="AC7597" s="33"/>
      <c r="AD7597" s="33"/>
      <c r="AE7597" s="33"/>
      <c r="AF7597" s="33"/>
      <c r="AG7597" s="33"/>
      <c r="AH7597" s="33"/>
      <c r="AI7597" s="33"/>
      <c r="AJ7597" s="33"/>
      <c r="AK7597" s="33"/>
      <c r="AL7597" s="33"/>
      <c r="AM7597" s="33"/>
      <c r="AN7597" s="33"/>
      <c r="AO7597" s="33"/>
      <c r="AP7597" s="34"/>
      <c r="AQ7597" s="34"/>
      <c r="AR7597" s="28"/>
      <c r="AS7597" s="29"/>
      <c r="AT7597" s="29"/>
      <c r="AU7597" s="29"/>
    </row>
    <row r="7598" spans="1:47" s="480" customFormat="1">
      <c r="A7598" s="13"/>
      <c r="B7598" s="8"/>
      <c r="C7598" s="83">
        <v>196</v>
      </c>
      <c r="D7598" s="375" t="s">
        <v>292</v>
      </c>
      <c r="E7598" s="33"/>
      <c r="F7598" s="321"/>
      <c r="G7598" s="282"/>
      <c r="H7598" s="283"/>
      <c r="I7598" s="33"/>
      <c r="J7598" s="33"/>
      <c r="K7598" s="33"/>
      <c r="L7598" s="33"/>
      <c r="M7598" s="33"/>
      <c r="N7598" s="33"/>
      <c r="O7598" s="33"/>
      <c r="P7598" s="33"/>
      <c r="Q7598" s="33"/>
      <c r="R7598" s="33"/>
      <c r="S7598" s="33"/>
      <c r="T7598" s="33"/>
      <c r="U7598" s="33"/>
      <c r="V7598" s="33"/>
      <c r="W7598" s="33"/>
      <c r="X7598" s="282"/>
      <c r="Y7598" s="33"/>
      <c r="Z7598" s="284"/>
      <c r="AA7598" s="284"/>
      <c r="AB7598" s="33"/>
      <c r="AC7598" s="33"/>
      <c r="AD7598" s="33"/>
      <c r="AE7598" s="33"/>
      <c r="AF7598" s="33"/>
      <c r="AG7598" s="33"/>
      <c r="AH7598" s="33"/>
      <c r="AI7598" s="33"/>
      <c r="AJ7598" s="33"/>
      <c r="AK7598" s="33"/>
      <c r="AL7598" s="33"/>
      <c r="AM7598" s="33"/>
      <c r="AN7598" s="33"/>
      <c r="AO7598" s="33"/>
      <c r="AP7598" s="34"/>
      <c r="AQ7598" s="34"/>
      <c r="AR7598" s="28"/>
      <c r="AS7598" s="29"/>
      <c r="AT7598" s="29"/>
      <c r="AU7598" s="29"/>
    </row>
    <row r="7599" spans="1:47" s="480" customFormat="1">
      <c r="A7599" s="13"/>
      <c r="B7599" s="8"/>
      <c r="C7599" s="8"/>
      <c r="D7599" s="472" t="s">
        <v>293</v>
      </c>
      <c r="E7599" s="33"/>
      <c r="F7599" s="321"/>
      <c r="G7599" s="282"/>
      <c r="H7599" s="283"/>
      <c r="I7599" s="33"/>
      <c r="J7599" s="33"/>
      <c r="K7599" s="33"/>
      <c r="L7599" s="33"/>
      <c r="M7599" s="33"/>
      <c r="N7599" s="33"/>
      <c r="O7599" s="33"/>
      <c r="P7599" s="33"/>
      <c r="Q7599" s="33"/>
      <c r="R7599" s="33"/>
      <c r="S7599" s="33"/>
      <c r="T7599" s="33"/>
      <c r="U7599" s="33"/>
      <c r="V7599" s="33"/>
      <c r="W7599" s="33"/>
      <c r="X7599" s="282"/>
      <c r="Y7599" s="33"/>
      <c r="Z7599" s="284"/>
      <c r="AA7599" s="284"/>
      <c r="AB7599" s="33"/>
      <c r="AC7599" s="33"/>
      <c r="AD7599" s="33"/>
      <c r="AE7599" s="33"/>
      <c r="AF7599" s="33"/>
      <c r="AG7599" s="33"/>
      <c r="AH7599" s="33"/>
      <c r="AI7599" s="33"/>
      <c r="AJ7599" s="33"/>
      <c r="AK7599" s="33"/>
      <c r="AL7599" s="33"/>
      <c r="AM7599" s="33"/>
      <c r="AN7599" s="33"/>
      <c r="AO7599" s="33"/>
      <c r="AP7599" s="34"/>
      <c r="AQ7599" s="34"/>
      <c r="AR7599" s="28"/>
      <c r="AS7599" s="29"/>
      <c r="AT7599" s="29"/>
      <c r="AU7599" s="29"/>
    </row>
    <row r="7600" spans="1:47" s="480" customFormat="1">
      <c r="A7600" s="13"/>
      <c r="B7600" s="8"/>
      <c r="C7600" s="8"/>
      <c r="D7600" s="473" t="s">
        <v>174</v>
      </c>
      <c r="E7600" s="321"/>
      <c r="F7600" s="261"/>
      <c r="G7600" s="282"/>
      <c r="H7600" s="283"/>
      <c r="I7600" s="33"/>
      <c r="J7600" s="33"/>
      <c r="K7600" s="33"/>
      <c r="L7600" s="33"/>
      <c r="M7600" s="33"/>
      <c r="N7600" s="33"/>
      <c r="O7600" s="33"/>
      <c r="P7600" s="33"/>
      <c r="Q7600" s="33"/>
      <c r="R7600" s="33"/>
      <c r="S7600" s="33"/>
      <c r="T7600" s="33"/>
      <c r="U7600" s="33"/>
      <c r="V7600" s="33"/>
      <c r="W7600" s="33"/>
      <c r="X7600" s="282"/>
      <c r="Y7600" s="33"/>
      <c r="Z7600" s="284"/>
      <c r="AA7600" s="284"/>
      <c r="AB7600" s="33"/>
      <c r="AC7600" s="33"/>
      <c r="AD7600" s="33"/>
      <c r="AE7600" s="33"/>
      <c r="AF7600" s="33"/>
      <c r="AG7600" s="33"/>
      <c r="AH7600" s="33"/>
      <c r="AI7600" s="33"/>
      <c r="AJ7600" s="33"/>
      <c r="AK7600" s="33"/>
      <c r="AL7600" s="33"/>
      <c r="AM7600" s="33"/>
      <c r="AN7600" s="33"/>
      <c r="AO7600" s="33"/>
      <c r="AP7600" s="34"/>
      <c r="AQ7600" s="34"/>
      <c r="AR7600" s="28"/>
      <c r="AS7600" s="29"/>
      <c r="AT7600" s="29"/>
      <c r="AU7600" s="29"/>
    </row>
    <row r="7601" spans="1:47" s="480" customFormat="1">
      <c r="A7601" s="13"/>
      <c r="B7601" s="8"/>
      <c r="C7601" s="8"/>
      <c r="D7601" s="344" t="s">
        <v>1738</v>
      </c>
      <c r="E7601" s="33"/>
      <c r="F7601" s="261">
        <v>4000000</v>
      </c>
      <c r="G7601" s="282">
        <f>SUM(H7601)</f>
        <v>3850000</v>
      </c>
      <c r="H7601" s="283">
        <v>3850000</v>
      </c>
      <c r="I7601" s="33"/>
      <c r="J7601" s="33"/>
      <c r="K7601" s="33"/>
      <c r="L7601" s="33"/>
      <c r="M7601" s="33"/>
      <c r="N7601" s="33"/>
      <c r="O7601" s="33"/>
      <c r="P7601" s="33"/>
      <c r="Q7601" s="33"/>
      <c r="R7601" s="33"/>
      <c r="S7601" s="33"/>
      <c r="T7601" s="33"/>
      <c r="U7601" s="33"/>
      <c r="V7601" s="33"/>
      <c r="W7601" s="33"/>
      <c r="X7601" s="282"/>
      <c r="Y7601" s="33"/>
      <c r="Z7601" s="284"/>
      <c r="AA7601" s="284"/>
      <c r="AB7601" s="33"/>
      <c r="AC7601" s="33"/>
      <c r="AD7601" s="33"/>
      <c r="AE7601" s="33"/>
      <c r="AF7601" s="33"/>
      <c r="AG7601" s="33"/>
      <c r="AH7601" s="33"/>
      <c r="AI7601" s="33"/>
      <c r="AJ7601" s="33"/>
      <c r="AK7601" s="33"/>
      <c r="AL7601" s="33"/>
      <c r="AM7601" s="33"/>
      <c r="AN7601" s="33"/>
      <c r="AO7601" s="33"/>
      <c r="AP7601" s="34"/>
      <c r="AQ7601" s="34"/>
      <c r="AR7601" s="28"/>
      <c r="AS7601" s="29"/>
      <c r="AT7601" s="29"/>
      <c r="AU7601" s="29"/>
    </row>
    <row r="7602" spans="1:47" s="480" customFormat="1">
      <c r="A7602" s="13"/>
      <c r="B7602" s="8"/>
      <c r="C7602" s="8"/>
      <c r="D7602" s="473" t="s">
        <v>188</v>
      </c>
      <c r="E7602" s="321"/>
      <c r="F7602" s="261"/>
      <c r="G7602" s="282"/>
      <c r="H7602" s="283"/>
      <c r="I7602" s="33"/>
      <c r="J7602" s="33"/>
      <c r="K7602" s="33"/>
      <c r="L7602" s="33"/>
      <c r="M7602" s="33"/>
      <c r="N7602" s="33"/>
      <c r="O7602" s="33"/>
      <c r="P7602" s="33"/>
      <c r="Q7602" s="33"/>
      <c r="R7602" s="33"/>
      <c r="S7602" s="33"/>
      <c r="T7602" s="33"/>
      <c r="U7602" s="33"/>
      <c r="V7602" s="33"/>
      <c r="W7602" s="33"/>
      <c r="X7602" s="282"/>
      <c r="Y7602" s="33"/>
      <c r="Z7602" s="284"/>
      <c r="AA7602" s="284"/>
      <c r="AB7602" s="33"/>
      <c r="AC7602" s="33"/>
      <c r="AD7602" s="33"/>
      <c r="AE7602" s="33"/>
      <c r="AF7602" s="33"/>
      <c r="AG7602" s="33"/>
      <c r="AH7602" s="33"/>
      <c r="AI7602" s="33"/>
      <c r="AJ7602" s="33"/>
      <c r="AK7602" s="33"/>
      <c r="AL7602" s="33"/>
      <c r="AM7602" s="33"/>
      <c r="AN7602" s="33"/>
      <c r="AO7602" s="33"/>
      <c r="AP7602" s="34"/>
      <c r="AQ7602" s="34"/>
      <c r="AR7602" s="28"/>
      <c r="AS7602" s="29"/>
      <c r="AT7602" s="29"/>
      <c r="AU7602" s="29"/>
    </row>
    <row r="7603" spans="1:47" s="480" customFormat="1">
      <c r="A7603" s="13"/>
      <c r="B7603" s="8"/>
      <c r="C7603" s="8"/>
      <c r="D7603" s="344" t="s">
        <v>1739</v>
      </c>
      <c r="E7603" s="33"/>
      <c r="F7603" s="261">
        <v>10000000</v>
      </c>
      <c r="G7603" s="282">
        <f>SUM(H7603)</f>
        <v>9977000</v>
      </c>
      <c r="H7603" s="283">
        <v>9977000</v>
      </c>
      <c r="I7603" s="33"/>
      <c r="J7603" s="33"/>
      <c r="K7603" s="33"/>
      <c r="L7603" s="33"/>
      <c r="M7603" s="33"/>
      <c r="N7603" s="33"/>
      <c r="O7603" s="33"/>
      <c r="P7603" s="33"/>
      <c r="Q7603" s="33"/>
      <c r="R7603" s="33"/>
      <c r="S7603" s="33"/>
      <c r="T7603" s="33"/>
      <c r="U7603" s="33"/>
      <c r="V7603" s="33"/>
      <c r="W7603" s="33"/>
      <c r="X7603" s="282"/>
      <c r="Y7603" s="33"/>
      <c r="Z7603" s="284"/>
      <c r="AA7603" s="284"/>
      <c r="AB7603" s="33"/>
      <c r="AC7603" s="33"/>
      <c r="AD7603" s="33"/>
      <c r="AE7603" s="33"/>
      <c r="AF7603" s="33"/>
      <c r="AG7603" s="33"/>
      <c r="AH7603" s="33"/>
      <c r="AI7603" s="33"/>
      <c r="AJ7603" s="33"/>
      <c r="AK7603" s="33"/>
      <c r="AL7603" s="33"/>
      <c r="AM7603" s="33"/>
      <c r="AN7603" s="33"/>
      <c r="AO7603" s="33"/>
      <c r="AP7603" s="34"/>
      <c r="AQ7603" s="34"/>
      <c r="AR7603" s="28"/>
      <c r="AS7603" s="29"/>
      <c r="AT7603" s="29"/>
      <c r="AU7603" s="29"/>
    </row>
    <row r="7604" spans="1:47" s="480" customFormat="1">
      <c r="A7604" s="13"/>
      <c r="B7604" s="8"/>
      <c r="C7604" s="8"/>
      <c r="D7604" s="344" t="s">
        <v>1740</v>
      </c>
      <c r="E7604" s="33"/>
      <c r="F7604" s="261">
        <v>5000000</v>
      </c>
      <c r="G7604" s="282">
        <f>SUM(H7604)</f>
        <v>4956000</v>
      </c>
      <c r="H7604" s="283">
        <v>4956000</v>
      </c>
      <c r="I7604" s="33"/>
      <c r="J7604" s="33"/>
      <c r="K7604" s="33"/>
      <c r="L7604" s="33"/>
      <c r="M7604" s="33"/>
      <c r="N7604" s="33"/>
      <c r="O7604" s="33"/>
      <c r="P7604" s="33"/>
      <c r="Q7604" s="33"/>
      <c r="R7604" s="33"/>
      <c r="S7604" s="33"/>
      <c r="T7604" s="33"/>
      <c r="U7604" s="33"/>
      <c r="V7604" s="33"/>
      <c r="W7604" s="33"/>
      <c r="X7604" s="282"/>
      <c r="Y7604" s="33"/>
      <c r="Z7604" s="284"/>
      <c r="AA7604" s="284"/>
      <c r="AB7604" s="33"/>
      <c r="AC7604" s="33"/>
      <c r="AD7604" s="33"/>
      <c r="AE7604" s="33"/>
      <c r="AF7604" s="33"/>
      <c r="AG7604" s="33"/>
      <c r="AH7604" s="33"/>
      <c r="AI7604" s="33"/>
      <c r="AJ7604" s="33"/>
      <c r="AK7604" s="33"/>
      <c r="AL7604" s="33"/>
      <c r="AM7604" s="33"/>
      <c r="AN7604" s="33"/>
      <c r="AO7604" s="33"/>
      <c r="AP7604" s="34"/>
      <c r="AQ7604" s="34"/>
      <c r="AR7604" s="28"/>
      <c r="AS7604" s="29"/>
      <c r="AT7604" s="29"/>
      <c r="AU7604" s="29"/>
    </row>
    <row r="7605" spans="1:47" s="480" customFormat="1">
      <c r="A7605" s="13"/>
      <c r="B7605" s="8"/>
      <c r="C7605" s="8"/>
      <c r="D7605" s="240"/>
      <c r="E7605" s="33"/>
      <c r="F7605" s="321"/>
      <c r="G7605" s="282"/>
      <c r="H7605" s="283"/>
      <c r="I7605" s="33"/>
      <c r="J7605" s="33"/>
      <c r="K7605" s="33"/>
      <c r="L7605" s="33"/>
      <c r="M7605" s="33"/>
      <c r="N7605" s="33"/>
      <c r="O7605" s="33"/>
      <c r="P7605" s="33"/>
      <c r="Q7605" s="33"/>
      <c r="R7605" s="33"/>
      <c r="S7605" s="33"/>
      <c r="T7605" s="33"/>
      <c r="U7605" s="33"/>
      <c r="V7605" s="33"/>
      <c r="W7605" s="33"/>
      <c r="X7605" s="282"/>
      <c r="Y7605" s="33"/>
      <c r="Z7605" s="284"/>
      <c r="AA7605" s="284"/>
      <c r="AB7605" s="33"/>
      <c r="AC7605" s="33"/>
      <c r="AD7605" s="33"/>
      <c r="AE7605" s="33"/>
      <c r="AF7605" s="33"/>
      <c r="AG7605" s="33"/>
      <c r="AH7605" s="33"/>
      <c r="AI7605" s="33"/>
      <c r="AJ7605" s="33"/>
      <c r="AK7605" s="33"/>
      <c r="AL7605" s="33"/>
      <c r="AM7605" s="33"/>
      <c r="AN7605" s="33"/>
      <c r="AO7605" s="33"/>
      <c r="AP7605" s="34"/>
      <c r="AQ7605" s="34"/>
      <c r="AR7605" s="28"/>
      <c r="AS7605" s="29"/>
      <c r="AT7605" s="29"/>
      <c r="AU7605" s="29"/>
    </row>
    <row r="7606" spans="1:47" s="480" customFormat="1">
      <c r="A7606" s="13"/>
      <c r="B7606" s="8"/>
      <c r="C7606" s="8"/>
      <c r="D7606" s="240"/>
      <c r="E7606" s="33"/>
      <c r="F7606" s="321"/>
      <c r="G7606" s="282"/>
      <c r="H7606" s="283"/>
      <c r="I7606" s="33"/>
      <c r="J7606" s="33"/>
      <c r="K7606" s="33"/>
      <c r="L7606" s="33"/>
      <c r="M7606" s="33"/>
      <c r="N7606" s="33"/>
      <c r="O7606" s="33"/>
      <c r="P7606" s="33"/>
      <c r="Q7606" s="33"/>
      <c r="R7606" s="33"/>
      <c r="S7606" s="33"/>
      <c r="T7606" s="33"/>
      <c r="U7606" s="33"/>
      <c r="V7606" s="33"/>
      <c r="W7606" s="33"/>
      <c r="X7606" s="282"/>
      <c r="Y7606" s="33"/>
      <c r="Z7606" s="284"/>
      <c r="AA7606" s="284"/>
      <c r="AB7606" s="33"/>
      <c r="AC7606" s="33"/>
      <c r="AD7606" s="33"/>
      <c r="AE7606" s="33"/>
      <c r="AF7606" s="33"/>
      <c r="AG7606" s="33"/>
      <c r="AH7606" s="33"/>
      <c r="AI7606" s="33"/>
      <c r="AJ7606" s="33"/>
      <c r="AK7606" s="33"/>
      <c r="AL7606" s="33"/>
      <c r="AM7606" s="33"/>
      <c r="AN7606" s="33"/>
      <c r="AO7606" s="33"/>
      <c r="AP7606" s="34"/>
      <c r="AQ7606" s="34"/>
      <c r="AR7606" s="28"/>
      <c r="AS7606" s="29"/>
      <c r="AT7606" s="29"/>
      <c r="AU7606" s="29"/>
    </row>
    <row r="7607" spans="1:47" s="480" customFormat="1">
      <c r="A7607" s="13"/>
      <c r="B7607" s="8"/>
      <c r="C7607" s="83">
        <v>197</v>
      </c>
      <c r="D7607" s="375" t="s">
        <v>292</v>
      </c>
      <c r="E7607" s="33"/>
      <c r="F7607" s="321"/>
      <c r="G7607" s="282"/>
      <c r="H7607" s="283"/>
      <c r="I7607" s="33"/>
      <c r="J7607" s="33"/>
      <c r="K7607" s="33"/>
      <c r="L7607" s="33"/>
      <c r="M7607" s="33"/>
      <c r="N7607" s="33"/>
      <c r="O7607" s="33"/>
      <c r="P7607" s="33"/>
      <c r="Q7607" s="33"/>
      <c r="R7607" s="33"/>
      <c r="S7607" s="33"/>
      <c r="T7607" s="33"/>
      <c r="U7607" s="33"/>
      <c r="V7607" s="33"/>
      <c r="W7607" s="33"/>
      <c r="X7607" s="282"/>
      <c r="Y7607" s="33"/>
      <c r="Z7607" s="284"/>
      <c r="AA7607" s="284"/>
      <c r="AB7607" s="33"/>
      <c r="AC7607" s="33"/>
      <c r="AD7607" s="33"/>
      <c r="AE7607" s="33"/>
      <c r="AF7607" s="33"/>
      <c r="AG7607" s="33"/>
      <c r="AH7607" s="33"/>
      <c r="AI7607" s="33"/>
      <c r="AJ7607" s="33"/>
      <c r="AK7607" s="33"/>
      <c r="AL7607" s="33"/>
      <c r="AM7607" s="33"/>
      <c r="AN7607" s="33"/>
      <c r="AO7607" s="33"/>
      <c r="AP7607" s="34"/>
      <c r="AQ7607" s="34"/>
      <c r="AR7607" s="28"/>
      <c r="AS7607" s="29"/>
      <c r="AT7607" s="29"/>
      <c r="AU7607" s="29"/>
    </row>
    <row r="7608" spans="1:47" s="480" customFormat="1">
      <c r="A7608" s="13"/>
      <c r="B7608" s="8"/>
      <c r="C7608" s="8"/>
      <c r="D7608" s="472" t="s">
        <v>294</v>
      </c>
      <c r="E7608" s="33"/>
      <c r="F7608" s="321"/>
      <c r="G7608" s="282"/>
      <c r="H7608" s="283"/>
      <c r="I7608" s="33"/>
      <c r="J7608" s="33"/>
      <c r="K7608" s="33"/>
      <c r="L7608" s="33"/>
      <c r="M7608" s="33"/>
      <c r="N7608" s="33"/>
      <c r="O7608" s="33"/>
      <c r="P7608" s="33"/>
      <c r="Q7608" s="33"/>
      <c r="R7608" s="33"/>
      <c r="S7608" s="33"/>
      <c r="T7608" s="33"/>
      <c r="U7608" s="33"/>
      <c r="V7608" s="33"/>
      <c r="W7608" s="33"/>
      <c r="X7608" s="282"/>
      <c r="Y7608" s="33"/>
      <c r="Z7608" s="284"/>
      <c r="AA7608" s="284"/>
      <c r="AB7608" s="33"/>
      <c r="AC7608" s="33"/>
      <c r="AD7608" s="33"/>
      <c r="AE7608" s="33"/>
      <c r="AF7608" s="33"/>
      <c r="AG7608" s="33"/>
      <c r="AH7608" s="33"/>
      <c r="AI7608" s="33"/>
      <c r="AJ7608" s="33"/>
      <c r="AK7608" s="33"/>
      <c r="AL7608" s="33"/>
      <c r="AM7608" s="33"/>
      <c r="AN7608" s="33"/>
      <c r="AO7608" s="33"/>
      <c r="AP7608" s="34"/>
      <c r="AQ7608" s="34"/>
      <c r="AR7608" s="28"/>
      <c r="AS7608" s="29"/>
      <c r="AT7608" s="29"/>
      <c r="AU7608" s="29"/>
    </row>
    <row r="7609" spans="1:47" s="480" customFormat="1">
      <c r="A7609" s="13"/>
      <c r="B7609" s="8"/>
      <c r="C7609" s="8"/>
      <c r="D7609" s="473" t="s">
        <v>188</v>
      </c>
      <c r="E7609" s="321"/>
      <c r="F7609" s="261">
        <v>20000000</v>
      </c>
      <c r="G7609" s="282">
        <f>SUM(H7610:H7612)</f>
        <v>19625000</v>
      </c>
      <c r="H7609" s="283"/>
      <c r="I7609" s="33"/>
      <c r="J7609" s="33"/>
      <c r="K7609" s="33"/>
      <c r="L7609" s="33"/>
      <c r="M7609" s="33"/>
      <c r="N7609" s="33"/>
      <c r="O7609" s="33"/>
      <c r="P7609" s="33"/>
      <c r="Q7609" s="33"/>
      <c r="R7609" s="33"/>
      <c r="S7609" s="33"/>
      <c r="T7609" s="33"/>
      <c r="U7609" s="33"/>
      <c r="V7609" s="33"/>
      <c r="W7609" s="33"/>
      <c r="X7609" s="282"/>
      <c r="Y7609" s="33"/>
      <c r="Z7609" s="284"/>
      <c r="AA7609" s="284"/>
      <c r="AB7609" s="33"/>
      <c r="AC7609" s="33"/>
      <c r="AD7609" s="33"/>
      <c r="AE7609" s="33"/>
      <c r="AF7609" s="33"/>
      <c r="AG7609" s="33"/>
      <c r="AH7609" s="33"/>
      <c r="AI7609" s="33"/>
      <c r="AJ7609" s="33"/>
      <c r="AK7609" s="33"/>
      <c r="AL7609" s="33"/>
      <c r="AM7609" s="33"/>
      <c r="AN7609" s="33"/>
      <c r="AO7609" s="33"/>
      <c r="AP7609" s="34"/>
      <c r="AQ7609" s="34"/>
      <c r="AR7609" s="28"/>
      <c r="AS7609" s="29"/>
      <c r="AT7609" s="29"/>
      <c r="AU7609" s="29"/>
    </row>
    <row r="7610" spans="1:47" s="480" customFormat="1">
      <c r="A7610" s="13"/>
      <c r="B7610" s="8"/>
      <c r="C7610" s="8"/>
      <c r="D7610" s="344" t="s">
        <v>1741</v>
      </c>
      <c r="E7610" s="33"/>
      <c r="F7610" s="261"/>
      <c r="G7610" s="282"/>
      <c r="H7610" s="283">
        <v>12705000</v>
      </c>
      <c r="I7610" s="33"/>
      <c r="J7610" s="33"/>
      <c r="K7610" s="33"/>
      <c r="L7610" s="33"/>
      <c r="M7610" s="33"/>
      <c r="N7610" s="33"/>
      <c r="O7610" s="33"/>
      <c r="P7610" s="33"/>
      <c r="Q7610" s="33"/>
      <c r="R7610" s="33"/>
      <c r="S7610" s="33"/>
      <c r="T7610" s="33"/>
      <c r="U7610" s="33"/>
      <c r="V7610" s="33"/>
      <c r="W7610" s="33"/>
      <c r="X7610" s="282"/>
      <c r="Y7610" s="33"/>
      <c r="Z7610" s="284"/>
      <c r="AA7610" s="284"/>
      <c r="AB7610" s="33"/>
      <c r="AC7610" s="33"/>
      <c r="AD7610" s="33"/>
      <c r="AE7610" s="33"/>
      <c r="AF7610" s="33"/>
      <c r="AG7610" s="33"/>
      <c r="AH7610" s="33"/>
      <c r="AI7610" s="33"/>
      <c r="AJ7610" s="33"/>
      <c r="AK7610" s="33"/>
      <c r="AL7610" s="33"/>
      <c r="AM7610" s="33"/>
      <c r="AN7610" s="33"/>
      <c r="AO7610" s="33"/>
      <c r="AP7610" s="34"/>
      <c r="AQ7610" s="34"/>
      <c r="AR7610" s="28"/>
      <c r="AS7610" s="29"/>
      <c r="AT7610" s="29"/>
      <c r="AU7610" s="29"/>
    </row>
    <row r="7611" spans="1:47" s="480" customFormat="1">
      <c r="A7611" s="13"/>
      <c r="B7611" s="8"/>
      <c r="C7611" s="8"/>
      <c r="D7611" s="344" t="s">
        <v>1063</v>
      </c>
      <c r="E7611" s="33"/>
      <c r="F7611" s="261"/>
      <c r="G7611" s="282"/>
      <c r="H7611" s="283">
        <v>5629800</v>
      </c>
      <c r="I7611" s="33"/>
      <c r="J7611" s="33"/>
      <c r="K7611" s="33"/>
      <c r="L7611" s="33"/>
      <c r="M7611" s="33"/>
      <c r="N7611" s="33"/>
      <c r="O7611" s="33"/>
      <c r="P7611" s="33"/>
      <c r="Q7611" s="33"/>
      <c r="R7611" s="33"/>
      <c r="S7611" s="33"/>
      <c r="T7611" s="33"/>
      <c r="U7611" s="33"/>
      <c r="V7611" s="33"/>
      <c r="W7611" s="33"/>
      <c r="X7611" s="282"/>
      <c r="Y7611" s="33"/>
      <c r="Z7611" s="284"/>
      <c r="AA7611" s="284"/>
      <c r="AB7611" s="33"/>
      <c r="AC7611" s="33"/>
      <c r="AD7611" s="33"/>
      <c r="AE7611" s="33"/>
      <c r="AF7611" s="33"/>
      <c r="AG7611" s="33"/>
      <c r="AH7611" s="33"/>
      <c r="AI7611" s="33"/>
      <c r="AJ7611" s="33"/>
      <c r="AK7611" s="33"/>
      <c r="AL7611" s="33"/>
      <c r="AM7611" s="33"/>
      <c r="AN7611" s="33"/>
      <c r="AO7611" s="33"/>
      <c r="AP7611" s="34"/>
      <c r="AQ7611" s="34"/>
      <c r="AR7611" s="28"/>
      <c r="AS7611" s="29"/>
      <c r="AT7611" s="29"/>
      <c r="AU7611" s="29"/>
    </row>
    <row r="7612" spans="1:47" s="480" customFormat="1">
      <c r="A7612" s="13"/>
      <c r="B7612" s="8"/>
      <c r="C7612" s="8"/>
      <c r="D7612" s="344" t="s">
        <v>1063</v>
      </c>
      <c r="E7612" s="33"/>
      <c r="F7612" s="321"/>
      <c r="G7612" s="282"/>
      <c r="H7612" s="283">
        <v>1290200</v>
      </c>
      <c r="I7612" s="33"/>
      <c r="J7612" s="33"/>
      <c r="K7612" s="33"/>
      <c r="L7612" s="33"/>
      <c r="M7612" s="33"/>
      <c r="N7612" s="33"/>
      <c r="O7612" s="33"/>
      <c r="P7612" s="33"/>
      <c r="Q7612" s="33"/>
      <c r="R7612" s="33"/>
      <c r="S7612" s="33"/>
      <c r="T7612" s="33"/>
      <c r="U7612" s="33"/>
      <c r="V7612" s="33"/>
      <c r="W7612" s="33"/>
      <c r="X7612" s="282"/>
      <c r="Y7612" s="33"/>
      <c r="Z7612" s="284"/>
      <c r="AA7612" s="284"/>
      <c r="AB7612" s="33"/>
      <c r="AC7612" s="33"/>
      <c r="AD7612" s="33"/>
      <c r="AE7612" s="33"/>
      <c r="AF7612" s="33"/>
      <c r="AG7612" s="33"/>
      <c r="AH7612" s="33"/>
      <c r="AI7612" s="33"/>
      <c r="AJ7612" s="33"/>
      <c r="AK7612" s="33"/>
      <c r="AL7612" s="33"/>
      <c r="AM7612" s="33"/>
      <c r="AN7612" s="33"/>
      <c r="AO7612" s="33"/>
      <c r="AP7612" s="34"/>
      <c r="AQ7612" s="34"/>
      <c r="AR7612" s="28"/>
      <c r="AS7612" s="29"/>
      <c r="AT7612" s="29"/>
      <c r="AU7612" s="29"/>
    </row>
    <row r="7613" spans="1:47" s="480" customFormat="1">
      <c r="A7613" s="13"/>
      <c r="B7613" s="8"/>
      <c r="C7613" s="8"/>
      <c r="D7613" s="240"/>
      <c r="E7613" s="33"/>
      <c r="F7613" s="321"/>
      <c r="G7613" s="282"/>
      <c r="H7613" s="283"/>
      <c r="I7613" s="33"/>
      <c r="J7613" s="33"/>
      <c r="K7613" s="33"/>
      <c r="L7613" s="33"/>
      <c r="M7613" s="33"/>
      <c r="N7613" s="33"/>
      <c r="O7613" s="33"/>
      <c r="P7613" s="33"/>
      <c r="Q7613" s="33"/>
      <c r="R7613" s="33"/>
      <c r="S7613" s="33"/>
      <c r="T7613" s="33"/>
      <c r="U7613" s="33"/>
      <c r="V7613" s="33"/>
      <c r="W7613" s="33"/>
      <c r="X7613" s="282"/>
      <c r="Y7613" s="33"/>
      <c r="Z7613" s="284"/>
      <c r="AA7613" s="284"/>
      <c r="AB7613" s="33"/>
      <c r="AC7613" s="33"/>
      <c r="AD7613" s="33"/>
      <c r="AE7613" s="33"/>
      <c r="AF7613" s="33"/>
      <c r="AG7613" s="33"/>
      <c r="AH7613" s="33"/>
      <c r="AI7613" s="33"/>
      <c r="AJ7613" s="33"/>
      <c r="AK7613" s="33"/>
      <c r="AL7613" s="33"/>
      <c r="AM7613" s="33"/>
      <c r="AN7613" s="33"/>
      <c r="AO7613" s="33"/>
      <c r="AP7613" s="34"/>
      <c r="AQ7613" s="34"/>
      <c r="AR7613" s="28"/>
      <c r="AS7613" s="29"/>
      <c r="AT7613" s="29"/>
      <c r="AU7613" s="29"/>
    </row>
    <row r="7614" spans="1:47" s="531" customFormat="1">
      <c r="A7614" s="13"/>
      <c r="B7614" s="8"/>
      <c r="C7614" s="8"/>
      <c r="D7614" s="240"/>
      <c r="E7614" s="33"/>
      <c r="F7614" s="321"/>
      <c r="G7614" s="282"/>
      <c r="H7614" s="283"/>
      <c r="I7614" s="33"/>
      <c r="J7614" s="33"/>
      <c r="K7614" s="33"/>
      <c r="L7614" s="33"/>
      <c r="M7614" s="33"/>
      <c r="N7614" s="33"/>
      <c r="O7614" s="33"/>
      <c r="P7614" s="33"/>
      <c r="Q7614" s="33"/>
      <c r="R7614" s="33"/>
      <c r="S7614" s="33"/>
      <c r="T7614" s="33"/>
      <c r="U7614" s="33"/>
      <c r="V7614" s="33"/>
      <c r="W7614" s="33"/>
      <c r="X7614" s="282"/>
      <c r="Y7614" s="33"/>
      <c r="Z7614" s="284"/>
      <c r="AA7614" s="284"/>
      <c r="AB7614" s="33"/>
      <c r="AC7614" s="33"/>
      <c r="AD7614" s="33"/>
      <c r="AE7614" s="33"/>
      <c r="AF7614" s="33"/>
      <c r="AG7614" s="33"/>
      <c r="AH7614" s="33"/>
      <c r="AI7614" s="33"/>
      <c r="AJ7614" s="33"/>
      <c r="AK7614" s="33"/>
      <c r="AL7614" s="33"/>
      <c r="AM7614" s="33"/>
      <c r="AN7614" s="33"/>
      <c r="AO7614" s="33"/>
      <c r="AP7614" s="34"/>
      <c r="AQ7614" s="34"/>
      <c r="AR7614" s="28"/>
      <c r="AS7614" s="29"/>
      <c r="AT7614" s="29"/>
      <c r="AU7614" s="29"/>
    </row>
    <row r="7615" spans="1:47" s="531" customFormat="1" ht="15">
      <c r="A7615" s="13"/>
      <c r="B7615" s="8"/>
      <c r="C7615" s="8"/>
      <c r="D7615" s="505" t="s">
        <v>1742</v>
      </c>
      <c r="E7615" s="33"/>
      <c r="F7615" s="321"/>
      <c r="G7615" s="282"/>
      <c r="H7615" s="283"/>
      <c r="I7615" s="33"/>
      <c r="J7615" s="33"/>
      <c r="K7615" s="33"/>
      <c r="L7615" s="33"/>
      <c r="M7615" s="33"/>
      <c r="N7615" s="33"/>
      <c r="O7615" s="33"/>
      <c r="P7615" s="33"/>
      <c r="Q7615" s="33"/>
      <c r="R7615" s="33"/>
      <c r="S7615" s="33"/>
      <c r="T7615" s="33"/>
      <c r="U7615" s="33"/>
      <c r="V7615" s="33"/>
      <c r="W7615" s="33"/>
      <c r="X7615" s="282"/>
      <c r="Y7615" s="33"/>
      <c r="Z7615" s="284"/>
      <c r="AA7615" s="284"/>
      <c r="AB7615" s="33"/>
      <c r="AC7615" s="33"/>
      <c r="AD7615" s="33"/>
      <c r="AE7615" s="33"/>
      <c r="AF7615" s="33"/>
      <c r="AG7615" s="33"/>
      <c r="AH7615" s="33"/>
      <c r="AI7615" s="33"/>
      <c r="AJ7615" s="33"/>
      <c r="AK7615" s="33"/>
      <c r="AL7615" s="33"/>
      <c r="AM7615" s="33"/>
      <c r="AN7615" s="33"/>
      <c r="AO7615" s="33"/>
      <c r="AP7615" s="34"/>
      <c r="AQ7615" s="34"/>
      <c r="AR7615" s="28"/>
      <c r="AS7615" s="29"/>
      <c r="AT7615" s="29"/>
      <c r="AU7615" s="29"/>
    </row>
    <row r="7616" spans="1:47" s="531" customFormat="1">
      <c r="A7616" s="13"/>
      <c r="B7616" s="8"/>
      <c r="C7616" s="8"/>
      <c r="D7616" s="240" t="s">
        <v>1743</v>
      </c>
      <c r="E7616" s="33"/>
      <c r="F7616" s="321"/>
      <c r="G7616" s="282"/>
      <c r="H7616" s="283"/>
      <c r="I7616" s="33"/>
      <c r="J7616" s="33"/>
      <c r="K7616" s="33">
        <v>1175000</v>
      </c>
      <c r="L7616" s="33"/>
      <c r="M7616" s="33"/>
      <c r="N7616" s="33"/>
      <c r="O7616" s="33"/>
      <c r="P7616" s="33"/>
      <c r="Q7616" s="33"/>
      <c r="R7616" s="33"/>
      <c r="S7616" s="33"/>
      <c r="T7616" s="33"/>
      <c r="U7616" s="33"/>
      <c r="V7616" s="33"/>
      <c r="W7616" s="33"/>
      <c r="X7616" s="282"/>
      <c r="Y7616" s="33"/>
      <c r="Z7616" s="284"/>
      <c r="AA7616" s="284"/>
      <c r="AB7616" s="33"/>
      <c r="AC7616" s="33"/>
      <c r="AD7616" s="33"/>
      <c r="AE7616" s="33"/>
      <c r="AF7616" s="33"/>
      <c r="AG7616" s="33"/>
      <c r="AH7616" s="33"/>
      <c r="AI7616" s="33"/>
      <c r="AJ7616" s="33"/>
      <c r="AK7616" s="33"/>
      <c r="AL7616" s="33"/>
      <c r="AM7616" s="33"/>
      <c r="AN7616" s="33"/>
      <c r="AO7616" s="33"/>
      <c r="AP7616" s="34"/>
      <c r="AQ7616" s="34"/>
      <c r="AR7616" s="28"/>
      <c r="AS7616" s="29"/>
      <c r="AT7616" s="29"/>
      <c r="AU7616" s="29"/>
    </row>
    <row r="7617" spans="1:52" s="531" customFormat="1">
      <c r="A7617" s="13"/>
      <c r="B7617" s="8"/>
      <c r="C7617" s="8"/>
      <c r="D7617" s="240" t="s">
        <v>1744</v>
      </c>
      <c r="E7617" s="33"/>
      <c r="F7617" s="321"/>
      <c r="G7617" s="282"/>
      <c r="H7617" s="283"/>
      <c r="I7617" s="33"/>
      <c r="J7617" s="33"/>
      <c r="K7617" s="33">
        <v>490000</v>
      </c>
      <c r="L7617" s="33"/>
      <c r="M7617" s="33"/>
      <c r="N7617" s="33"/>
      <c r="O7617" s="33"/>
      <c r="P7617" s="33"/>
      <c r="Q7617" s="33"/>
      <c r="R7617" s="33"/>
      <c r="S7617" s="33"/>
      <c r="T7617" s="33"/>
      <c r="U7617" s="33"/>
      <c r="V7617" s="33"/>
      <c r="W7617" s="33"/>
      <c r="X7617" s="282"/>
      <c r="Y7617" s="33"/>
      <c r="Z7617" s="284"/>
      <c r="AA7617" s="284"/>
      <c r="AB7617" s="33"/>
      <c r="AC7617" s="33"/>
      <c r="AD7617" s="33"/>
      <c r="AE7617" s="33"/>
      <c r="AF7617" s="33"/>
      <c r="AG7617" s="33"/>
      <c r="AH7617" s="33"/>
      <c r="AI7617" s="33"/>
      <c r="AJ7617" s="33"/>
      <c r="AK7617" s="33"/>
      <c r="AL7617" s="33"/>
      <c r="AM7617" s="33"/>
      <c r="AN7617" s="33"/>
      <c r="AO7617" s="33"/>
      <c r="AP7617" s="34"/>
      <c r="AQ7617" s="34"/>
      <c r="AR7617" s="28"/>
      <c r="AS7617" s="29"/>
      <c r="AT7617" s="29"/>
      <c r="AU7617" s="29"/>
    </row>
    <row r="7618" spans="1:52" s="480" customFormat="1">
      <c r="A7618" s="13"/>
      <c r="B7618" s="8"/>
      <c r="C7618" s="8"/>
      <c r="D7618" s="240"/>
      <c r="E7618" s="33"/>
      <c r="F7618" s="321"/>
      <c r="G7618" s="282"/>
      <c r="H7618" s="283"/>
      <c r="I7618" s="33"/>
      <c r="J7618" s="33"/>
      <c r="K7618" s="33"/>
      <c r="L7618" s="33"/>
      <c r="M7618" s="33"/>
      <c r="N7618" s="33"/>
      <c r="O7618" s="33"/>
      <c r="P7618" s="33"/>
      <c r="Q7618" s="33"/>
      <c r="R7618" s="33"/>
      <c r="S7618" s="33"/>
      <c r="T7618" s="33"/>
      <c r="U7618" s="33"/>
      <c r="V7618" s="33"/>
      <c r="W7618" s="33"/>
      <c r="X7618" s="282"/>
      <c r="Y7618" s="33"/>
      <c r="Z7618" s="284"/>
      <c r="AA7618" s="284"/>
      <c r="AB7618" s="33"/>
      <c r="AC7618" s="33"/>
      <c r="AD7618" s="33"/>
      <c r="AE7618" s="33"/>
      <c r="AF7618" s="33"/>
      <c r="AG7618" s="33"/>
      <c r="AH7618" s="33"/>
      <c r="AI7618" s="33"/>
      <c r="AJ7618" s="33"/>
      <c r="AK7618" s="33"/>
      <c r="AL7618" s="33"/>
      <c r="AM7618" s="33"/>
      <c r="AN7618" s="33"/>
      <c r="AO7618" s="33"/>
      <c r="AP7618" s="34"/>
      <c r="AQ7618" s="34"/>
      <c r="AR7618" s="28"/>
      <c r="AS7618" s="29"/>
      <c r="AT7618" s="29"/>
      <c r="AU7618" s="29"/>
    </row>
    <row r="7619" spans="1:52" s="480" customFormat="1">
      <c r="A7619" s="13"/>
      <c r="B7619" s="8"/>
      <c r="C7619" s="8"/>
      <c r="D7619" s="240"/>
      <c r="E7619" s="33"/>
      <c r="F7619" s="321"/>
      <c r="G7619" s="282"/>
      <c r="H7619" s="283"/>
      <c r="I7619" s="33"/>
      <c r="J7619" s="33"/>
      <c r="K7619" s="33"/>
      <c r="L7619" s="33"/>
      <c r="M7619" s="33"/>
      <c r="N7619" s="33"/>
      <c r="O7619" s="33"/>
      <c r="P7619" s="33"/>
      <c r="Q7619" s="33"/>
      <c r="R7619" s="33"/>
      <c r="S7619" s="33"/>
      <c r="T7619" s="33"/>
      <c r="U7619" s="33"/>
      <c r="V7619" s="33"/>
      <c r="W7619" s="33"/>
      <c r="X7619" s="282"/>
      <c r="Y7619" s="33"/>
      <c r="Z7619" s="284"/>
      <c r="AA7619" s="284"/>
      <c r="AB7619" s="33"/>
      <c r="AC7619" s="33"/>
      <c r="AD7619" s="33"/>
      <c r="AE7619" s="33"/>
      <c r="AF7619" s="33"/>
      <c r="AG7619" s="33"/>
      <c r="AH7619" s="33"/>
      <c r="AI7619" s="33"/>
      <c r="AJ7619" s="33"/>
      <c r="AK7619" s="33"/>
      <c r="AL7619" s="33"/>
      <c r="AM7619" s="33"/>
      <c r="AN7619" s="33"/>
      <c r="AO7619" s="33"/>
      <c r="AP7619" s="34"/>
      <c r="AQ7619" s="34"/>
      <c r="AR7619" s="28"/>
      <c r="AS7619" s="29"/>
      <c r="AT7619" s="29"/>
      <c r="AU7619" s="29"/>
    </row>
    <row r="7620" spans="1:52" s="480" customFormat="1">
      <c r="A7620" s="13"/>
      <c r="B7620" s="8"/>
      <c r="C7620" s="8"/>
      <c r="D7620" s="240"/>
      <c r="E7620" s="33"/>
      <c r="F7620" s="321"/>
      <c r="G7620" s="282"/>
      <c r="H7620" s="283"/>
      <c r="I7620" s="33"/>
      <c r="J7620" s="33"/>
      <c r="K7620" s="33"/>
      <c r="L7620" s="33"/>
      <c r="M7620" s="33"/>
      <c r="N7620" s="33"/>
      <c r="O7620" s="33"/>
      <c r="P7620" s="33"/>
      <c r="Q7620" s="33"/>
      <c r="R7620" s="33"/>
      <c r="S7620" s="33"/>
      <c r="T7620" s="33"/>
      <c r="U7620" s="33"/>
      <c r="V7620" s="33"/>
      <c r="W7620" s="33"/>
      <c r="X7620" s="282"/>
      <c r="Y7620" s="33"/>
      <c r="Z7620" s="284"/>
      <c r="AA7620" s="284"/>
      <c r="AB7620" s="33"/>
      <c r="AC7620" s="33"/>
      <c r="AD7620" s="33"/>
      <c r="AE7620" s="33"/>
      <c r="AF7620" s="33"/>
      <c r="AG7620" s="33"/>
      <c r="AH7620" s="33"/>
      <c r="AI7620" s="33"/>
      <c r="AJ7620" s="33"/>
      <c r="AK7620" s="33"/>
      <c r="AL7620" s="33"/>
      <c r="AM7620" s="33"/>
      <c r="AN7620" s="33"/>
      <c r="AO7620" s="33"/>
      <c r="AP7620" s="34"/>
      <c r="AQ7620" s="34"/>
      <c r="AR7620" s="28"/>
      <c r="AS7620" s="29"/>
      <c r="AT7620" s="29"/>
      <c r="AU7620" s="29"/>
    </row>
    <row r="7621" spans="1:52" s="402" customFormat="1">
      <c r="A7621" s="13"/>
      <c r="B7621" s="8"/>
      <c r="C7621" s="8"/>
      <c r="D7621" s="240"/>
      <c r="E7621" s="33"/>
      <c r="F7621" s="321"/>
      <c r="G7621" s="282"/>
      <c r="H7621" s="283"/>
      <c r="I7621" s="33"/>
      <c r="J7621" s="33"/>
      <c r="K7621" s="33"/>
      <c r="L7621" s="33"/>
      <c r="M7621" s="33"/>
      <c r="N7621" s="33"/>
      <c r="O7621" s="33"/>
      <c r="P7621" s="33"/>
      <c r="Q7621" s="33"/>
      <c r="R7621" s="33"/>
      <c r="S7621" s="33"/>
      <c r="T7621" s="33"/>
      <c r="U7621" s="33"/>
      <c r="V7621" s="33"/>
      <c r="W7621" s="33"/>
      <c r="X7621" s="282"/>
      <c r="Y7621" s="33"/>
      <c r="Z7621" s="284"/>
      <c r="AA7621" s="284"/>
      <c r="AB7621" s="33"/>
      <c r="AC7621" s="33"/>
      <c r="AD7621" s="33"/>
      <c r="AE7621" s="33"/>
      <c r="AF7621" s="33"/>
      <c r="AG7621" s="33"/>
      <c r="AH7621" s="33"/>
      <c r="AI7621" s="33"/>
      <c r="AJ7621" s="33"/>
      <c r="AK7621" s="33"/>
      <c r="AL7621" s="33"/>
      <c r="AM7621" s="33"/>
      <c r="AN7621" s="33"/>
      <c r="AO7621" s="33"/>
      <c r="AP7621" s="34"/>
      <c r="AQ7621" s="34"/>
      <c r="AR7621" s="28"/>
      <c r="AS7621" s="29"/>
      <c r="AT7621" s="29"/>
      <c r="AU7621" s="29"/>
    </row>
    <row r="7622" spans="1:52" s="21" customFormat="1">
      <c r="A7622" s="10"/>
      <c r="B7622" s="8"/>
      <c r="C7622" s="8"/>
      <c r="D7622" s="82"/>
      <c r="E7622" s="404"/>
      <c r="F7622" s="261"/>
      <c r="G7622" s="71"/>
      <c r="H7622" s="72"/>
      <c r="I7622" s="69"/>
      <c r="J7622" s="69"/>
      <c r="K7622" s="69"/>
      <c r="L7622" s="69"/>
      <c r="M7622" s="69"/>
      <c r="N7622" s="69"/>
      <c r="O7622" s="69"/>
      <c r="P7622" s="69"/>
      <c r="Q7622" s="69"/>
      <c r="R7622" s="69"/>
      <c r="S7622" s="69"/>
      <c r="T7622" s="69"/>
      <c r="U7622" s="69"/>
      <c r="V7622" s="69"/>
      <c r="W7622" s="69"/>
      <c r="X7622" s="71"/>
      <c r="Y7622" s="69"/>
      <c r="Z7622" s="73"/>
      <c r="AA7622" s="73"/>
      <c r="AB7622" s="69"/>
      <c r="AC7622" s="69"/>
      <c r="AD7622" s="69"/>
      <c r="AE7622" s="69"/>
      <c r="AF7622" s="69"/>
      <c r="AG7622" s="69"/>
      <c r="AH7622" s="69"/>
      <c r="AI7622" s="69"/>
      <c r="AJ7622" s="69"/>
      <c r="AK7622" s="69"/>
      <c r="AL7622" s="69"/>
      <c r="AM7622" s="69"/>
      <c r="AN7622" s="69"/>
      <c r="AO7622" s="69"/>
      <c r="AP7622" s="70"/>
      <c r="AQ7622" s="70"/>
      <c r="AR7622" s="76"/>
      <c r="AS7622" s="60"/>
      <c r="AT7622" s="60"/>
      <c r="AU7622" s="60"/>
    </row>
    <row r="7623" spans="1:52" s="86" customFormat="1">
      <c r="A7623" s="12"/>
      <c r="B7623" s="9">
        <v>3</v>
      </c>
      <c r="C7623" s="9" t="s">
        <v>16</v>
      </c>
      <c r="D7623" s="81" t="s">
        <v>10</v>
      </c>
      <c r="E7623" s="405">
        <v>12643524089</v>
      </c>
      <c r="F7623" s="31">
        <f t="shared" ref="F7623:V7623" si="1212">SUM(F7624:F7647)</f>
        <v>75000000</v>
      </c>
      <c r="G7623" s="31">
        <f t="shared" si="1212"/>
        <v>74930000</v>
      </c>
      <c r="H7623" s="31">
        <f t="shared" si="1212"/>
        <v>74930000</v>
      </c>
      <c r="I7623" s="31">
        <f t="shared" si="1212"/>
        <v>0</v>
      </c>
      <c r="J7623" s="31">
        <f t="shared" si="1212"/>
        <v>0</v>
      </c>
      <c r="K7623" s="31">
        <f t="shared" si="1212"/>
        <v>0</v>
      </c>
      <c r="L7623" s="31">
        <f t="shared" si="1212"/>
        <v>2314034000</v>
      </c>
      <c r="M7623" s="31">
        <f t="shared" si="1212"/>
        <v>0</v>
      </c>
      <c r="N7623" s="31">
        <f t="shared" si="1212"/>
        <v>0</v>
      </c>
      <c r="O7623" s="31">
        <f t="shared" si="1212"/>
        <v>0</v>
      </c>
      <c r="P7623" s="31">
        <f t="shared" si="1212"/>
        <v>0</v>
      </c>
      <c r="Q7623" s="31">
        <f t="shared" si="1212"/>
        <v>0</v>
      </c>
      <c r="R7623" s="31">
        <f t="shared" si="1212"/>
        <v>0</v>
      </c>
      <c r="S7623" s="31">
        <f t="shared" si="1212"/>
        <v>0</v>
      </c>
      <c r="T7623" s="31">
        <f t="shared" si="1212"/>
        <v>0</v>
      </c>
      <c r="U7623" s="31">
        <f t="shared" si="1212"/>
        <v>0</v>
      </c>
      <c r="V7623" s="31">
        <f t="shared" si="1212"/>
        <v>0</v>
      </c>
      <c r="W7623" s="31">
        <f>SUM(O7623:V7623)</f>
        <v>0</v>
      </c>
      <c r="X7623" s="31">
        <f>SUM(X7624:X7647)</f>
        <v>0</v>
      </c>
      <c r="Y7623" s="31">
        <f>H7623+I7623+J7623+K7623+L7623+M7623+N7623+W7623+X7623</f>
        <v>2388964000</v>
      </c>
      <c r="Z7623" s="31">
        <f t="shared" ref="Z7623:AK7623" si="1213">SUM(Z7624:Z7647)</f>
        <v>0</v>
      </c>
      <c r="AA7623" s="31">
        <f t="shared" si="1213"/>
        <v>0</v>
      </c>
      <c r="AB7623" s="31">
        <f t="shared" si="1213"/>
        <v>0</v>
      </c>
      <c r="AC7623" s="31">
        <f t="shared" si="1213"/>
        <v>0</v>
      </c>
      <c r="AD7623" s="31">
        <f t="shared" si="1213"/>
        <v>0</v>
      </c>
      <c r="AE7623" s="31">
        <f t="shared" si="1213"/>
        <v>0</v>
      </c>
      <c r="AF7623" s="31">
        <f t="shared" si="1213"/>
        <v>0</v>
      </c>
      <c r="AG7623" s="31">
        <f t="shared" si="1213"/>
        <v>0</v>
      </c>
      <c r="AH7623" s="31">
        <f t="shared" si="1213"/>
        <v>0</v>
      </c>
      <c r="AI7623" s="31">
        <f t="shared" si="1213"/>
        <v>0</v>
      </c>
      <c r="AJ7623" s="31">
        <f t="shared" si="1213"/>
        <v>0</v>
      </c>
      <c r="AK7623" s="31">
        <f t="shared" si="1213"/>
        <v>0</v>
      </c>
      <c r="AL7623" s="31">
        <f>SUM(AD7623:AK7623)</f>
        <v>0</v>
      </c>
      <c r="AM7623" s="31">
        <f>SUM(AM7624:AM7647)</f>
        <v>0</v>
      </c>
      <c r="AN7623" s="31">
        <f>SUM(AN7624:AN7647)</f>
        <v>0</v>
      </c>
      <c r="AO7623" s="31">
        <f>Z7623+AA7623+AB7623+AC7623+AL7623+AM7623+AN7623</f>
        <v>0</v>
      </c>
      <c r="AP7623" s="32">
        <f>E7623+Y7623-AO7623</f>
        <v>15032488089</v>
      </c>
      <c r="AQ7623" s="32"/>
      <c r="AR7623" s="28"/>
      <c r="AS7623" s="29">
        <f>E7623+H7623+I7623+J7623+K7623+L7623+M7623+N7623+W7623+X7623-Z7623-AB7623-AL7623-AC7623-AM7623-AN7623</f>
        <v>15032488089</v>
      </c>
      <c r="AT7623" s="29">
        <f>AP7623-AS7623</f>
        <v>0</v>
      </c>
      <c r="AU7623" s="29">
        <f>E7623</f>
        <v>12643524089</v>
      </c>
      <c r="AV7623" s="86">
        <f>AS7623-AU7623</f>
        <v>2388964000</v>
      </c>
      <c r="AW7623" s="86">
        <f>Y7623-AO7623</f>
        <v>2388964000</v>
      </c>
      <c r="AX7623" s="86">
        <f>AV7623-AW7623</f>
        <v>0</v>
      </c>
      <c r="AZ7623" s="398"/>
    </row>
    <row r="7624" spans="1:52" s="402" customFormat="1">
      <c r="A7624" s="13"/>
      <c r="B7624" s="8"/>
      <c r="C7624" s="8"/>
      <c r="D7624" s="240"/>
      <c r="E7624" s="266"/>
      <c r="F7624" s="321"/>
      <c r="G7624" s="282"/>
      <c r="H7624" s="283"/>
      <c r="I7624" s="33"/>
      <c r="J7624" s="33"/>
      <c r="K7624" s="33"/>
      <c r="L7624" s="33"/>
      <c r="M7624" s="33"/>
      <c r="N7624" s="33"/>
      <c r="O7624" s="33"/>
      <c r="P7624" s="33"/>
      <c r="Q7624" s="33"/>
      <c r="R7624" s="33"/>
      <c r="S7624" s="33"/>
      <c r="T7624" s="33"/>
      <c r="U7624" s="33"/>
      <c r="V7624" s="33"/>
      <c r="W7624" s="33"/>
      <c r="X7624" s="282"/>
      <c r="Y7624" s="33"/>
      <c r="Z7624" s="284"/>
      <c r="AA7624" s="284"/>
      <c r="AB7624" s="33"/>
      <c r="AC7624" s="33"/>
      <c r="AD7624" s="33"/>
      <c r="AE7624" s="33"/>
      <c r="AF7624" s="33"/>
      <c r="AG7624" s="33"/>
      <c r="AH7624" s="33"/>
      <c r="AI7624" s="33"/>
      <c r="AJ7624" s="33"/>
      <c r="AK7624" s="33"/>
      <c r="AL7624" s="33"/>
      <c r="AM7624" s="33"/>
      <c r="AN7624" s="33"/>
      <c r="AO7624" s="33"/>
      <c r="AP7624" s="34"/>
      <c r="AQ7624" s="34"/>
      <c r="AR7624" s="28"/>
      <c r="AS7624" s="29"/>
      <c r="AT7624" s="29"/>
      <c r="AU7624" s="29"/>
    </row>
    <row r="7625" spans="1:52" s="480" customFormat="1">
      <c r="A7625" s="13"/>
      <c r="B7625" s="8"/>
      <c r="C7625" s="8"/>
      <c r="D7625" s="240"/>
      <c r="E7625" s="266"/>
      <c r="F7625" s="321"/>
      <c r="G7625" s="282"/>
      <c r="H7625" s="283"/>
      <c r="I7625" s="33"/>
      <c r="J7625" s="33"/>
      <c r="K7625" s="33"/>
      <c r="L7625" s="33"/>
      <c r="M7625" s="33"/>
      <c r="N7625" s="33"/>
      <c r="O7625" s="33"/>
      <c r="P7625" s="33"/>
      <c r="Q7625" s="33"/>
      <c r="R7625" s="33"/>
      <c r="S7625" s="33"/>
      <c r="T7625" s="33"/>
      <c r="U7625" s="33"/>
      <c r="V7625" s="33"/>
      <c r="W7625" s="33"/>
      <c r="X7625" s="282"/>
      <c r="Y7625" s="33"/>
      <c r="Z7625" s="284"/>
      <c r="AA7625" s="284"/>
      <c r="AB7625" s="33"/>
      <c r="AC7625" s="33"/>
      <c r="AD7625" s="33"/>
      <c r="AE7625" s="33"/>
      <c r="AF7625" s="33"/>
      <c r="AG7625" s="33"/>
      <c r="AH7625" s="33"/>
      <c r="AI7625" s="33"/>
      <c r="AJ7625" s="33"/>
      <c r="AK7625" s="33"/>
      <c r="AL7625" s="33"/>
      <c r="AM7625" s="33"/>
      <c r="AN7625" s="33"/>
      <c r="AO7625" s="33"/>
      <c r="AP7625" s="34"/>
      <c r="AQ7625" s="34"/>
      <c r="AR7625" s="28"/>
      <c r="AS7625" s="29"/>
      <c r="AT7625" s="29"/>
      <c r="AU7625" s="29"/>
    </row>
    <row r="7626" spans="1:52" s="480" customFormat="1">
      <c r="A7626" s="13"/>
      <c r="B7626" s="8"/>
      <c r="C7626" s="83">
        <v>198</v>
      </c>
      <c r="D7626" s="375" t="s">
        <v>292</v>
      </c>
      <c r="E7626" s="33"/>
      <c r="F7626" s="321"/>
      <c r="G7626" s="282"/>
      <c r="H7626" s="283"/>
      <c r="I7626" s="33"/>
      <c r="J7626" s="33"/>
      <c r="K7626" s="33"/>
      <c r="L7626" s="33"/>
      <c r="M7626" s="33"/>
      <c r="N7626" s="33"/>
      <c r="O7626" s="33"/>
      <c r="P7626" s="33"/>
      <c r="Q7626" s="33"/>
      <c r="R7626" s="33"/>
      <c r="S7626" s="33"/>
      <c r="T7626" s="33"/>
      <c r="U7626" s="33"/>
      <c r="V7626" s="33"/>
      <c r="W7626" s="33"/>
      <c r="X7626" s="282"/>
      <c r="Y7626" s="33"/>
      <c r="Z7626" s="284"/>
      <c r="AA7626" s="284"/>
      <c r="AB7626" s="33"/>
      <c r="AC7626" s="33"/>
      <c r="AD7626" s="33"/>
      <c r="AE7626" s="33"/>
      <c r="AF7626" s="33"/>
      <c r="AG7626" s="33"/>
      <c r="AH7626" s="33"/>
      <c r="AI7626" s="33"/>
      <c r="AJ7626" s="33"/>
      <c r="AK7626" s="33"/>
      <c r="AL7626" s="33"/>
      <c r="AM7626" s="33"/>
      <c r="AN7626" s="33"/>
      <c r="AO7626" s="33"/>
      <c r="AP7626" s="34"/>
      <c r="AQ7626" s="34"/>
      <c r="AR7626" s="28"/>
      <c r="AS7626" s="29"/>
      <c r="AT7626" s="29"/>
      <c r="AU7626" s="29"/>
    </row>
    <row r="7627" spans="1:52" s="480" customFormat="1">
      <c r="A7627" s="13"/>
      <c r="B7627" s="8"/>
      <c r="C7627" s="8"/>
      <c r="D7627" s="472" t="s">
        <v>295</v>
      </c>
      <c r="E7627" s="33"/>
      <c r="F7627" s="321"/>
      <c r="G7627" s="282"/>
      <c r="H7627" s="283"/>
      <c r="I7627" s="33"/>
      <c r="J7627" s="33"/>
      <c r="K7627" s="33"/>
      <c r="L7627" s="33"/>
      <c r="M7627" s="33"/>
      <c r="N7627" s="33"/>
      <c r="O7627" s="33"/>
      <c r="P7627" s="33"/>
      <c r="Q7627" s="33"/>
      <c r="R7627" s="33"/>
      <c r="S7627" s="33"/>
      <c r="T7627" s="33"/>
      <c r="U7627" s="33"/>
      <c r="V7627" s="33"/>
      <c r="W7627" s="33"/>
      <c r="X7627" s="282"/>
      <c r="Y7627" s="33"/>
      <c r="Z7627" s="284"/>
      <c r="AA7627" s="284"/>
      <c r="AB7627" s="33"/>
      <c r="AC7627" s="33"/>
      <c r="AD7627" s="33"/>
      <c r="AE7627" s="33"/>
      <c r="AF7627" s="33"/>
      <c r="AG7627" s="33"/>
      <c r="AH7627" s="33"/>
      <c r="AI7627" s="33"/>
      <c r="AJ7627" s="33"/>
      <c r="AK7627" s="33"/>
      <c r="AL7627" s="33"/>
      <c r="AM7627" s="33"/>
      <c r="AN7627" s="33"/>
      <c r="AO7627" s="33"/>
      <c r="AP7627" s="34"/>
      <c r="AQ7627" s="34"/>
      <c r="AR7627" s="28"/>
      <c r="AS7627" s="29"/>
      <c r="AT7627" s="29"/>
      <c r="AU7627" s="29"/>
    </row>
    <row r="7628" spans="1:52" s="480" customFormat="1">
      <c r="A7628" s="13"/>
      <c r="B7628" s="8"/>
      <c r="C7628" s="8"/>
      <c r="D7628" s="473" t="s">
        <v>191</v>
      </c>
      <c r="E7628" s="33"/>
      <c r="F7628" s="321"/>
      <c r="G7628" s="282"/>
      <c r="H7628" s="283"/>
      <c r="I7628" s="33"/>
      <c r="J7628" s="33"/>
      <c r="K7628" s="33"/>
      <c r="L7628" s="33"/>
      <c r="M7628" s="33"/>
      <c r="N7628" s="33"/>
      <c r="O7628" s="33"/>
      <c r="P7628" s="33"/>
      <c r="Q7628" s="33"/>
      <c r="R7628" s="33"/>
      <c r="S7628" s="33"/>
      <c r="T7628" s="33"/>
      <c r="U7628" s="33"/>
      <c r="V7628" s="33"/>
      <c r="W7628" s="33"/>
      <c r="X7628" s="282"/>
      <c r="Y7628" s="33"/>
      <c r="Z7628" s="284"/>
      <c r="AA7628" s="284"/>
      <c r="AB7628" s="33"/>
      <c r="AC7628" s="33"/>
      <c r="AD7628" s="33"/>
      <c r="AE7628" s="33"/>
      <c r="AF7628" s="33"/>
      <c r="AG7628" s="33"/>
      <c r="AH7628" s="33"/>
      <c r="AI7628" s="33"/>
      <c r="AJ7628" s="33"/>
      <c r="AK7628" s="33"/>
      <c r="AL7628" s="33"/>
      <c r="AM7628" s="33"/>
      <c r="AN7628" s="33"/>
      <c r="AO7628" s="33"/>
      <c r="AP7628" s="34"/>
      <c r="AQ7628" s="34"/>
      <c r="AR7628" s="28"/>
      <c r="AS7628" s="29"/>
      <c r="AT7628" s="29"/>
      <c r="AU7628" s="29"/>
    </row>
    <row r="7629" spans="1:52" s="480" customFormat="1">
      <c r="A7629" s="13"/>
      <c r="B7629" s="8"/>
      <c r="C7629" s="8"/>
      <c r="D7629" s="344" t="s">
        <v>1745</v>
      </c>
      <c r="E7629" s="33"/>
      <c r="F7629" s="69">
        <v>75000000</v>
      </c>
      <c r="G7629" s="282">
        <f>SUM(H7629)</f>
        <v>74930000</v>
      </c>
      <c r="H7629" s="283">
        <v>74930000</v>
      </c>
      <c r="I7629" s="33"/>
      <c r="J7629" s="33"/>
      <c r="K7629" s="33"/>
      <c r="L7629" s="33"/>
      <c r="M7629" s="33"/>
      <c r="N7629" s="33"/>
      <c r="O7629" s="33"/>
      <c r="P7629" s="33"/>
      <c r="Q7629" s="33"/>
      <c r="R7629" s="33"/>
      <c r="S7629" s="33"/>
      <c r="T7629" s="33"/>
      <c r="U7629" s="33"/>
      <c r="V7629" s="33"/>
      <c r="W7629" s="33"/>
      <c r="X7629" s="282"/>
      <c r="Y7629" s="33"/>
      <c r="Z7629" s="284"/>
      <c r="AA7629" s="284"/>
      <c r="AB7629" s="33"/>
      <c r="AC7629" s="33"/>
      <c r="AD7629" s="33"/>
      <c r="AE7629" s="33"/>
      <c r="AF7629" s="33"/>
      <c r="AG7629" s="33"/>
      <c r="AH7629" s="33"/>
      <c r="AI7629" s="33"/>
      <c r="AJ7629" s="33"/>
      <c r="AK7629" s="33"/>
      <c r="AL7629" s="33"/>
      <c r="AM7629" s="33"/>
      <c r="AN7629" s="33"/>
      <c r="AO7629" s="33"/>
      <c r="AP7629" s="34"/>
      <c r="AQ7629" s="34"/>
      <c r="AR7629" s="28"/>
      <c r="AS7629" s="29"/>
      <c r="AT7629" s="29"/>
      <c r="AU7629" s="29"/>
    </row>
    <row r="7630" spans="1:52" s="480" customFormat="1">
      <c r="A7630" s="13"/>
      <c r="B7630" s="8"/>
      <c r="C7630" s="8"/>
      <c r="D7630" s="240"/>
      <c r="E7630" s="33"/>
      <c r="F7630" s="321"/>
      <c r="G7630" s="282"/>
      <c r="H7630" s="283"/>
      <c r="I7630" s="33"/>
      <c r="J7630" s="33"/>
      <c r="K7630" s="33"/>
      <c r="L7630" s="33"/>
      <c r="M7630" s="33"/>
      <c r="N7630" s="33"/>
      <c r="O7630" s="33"/>
      <c r="P7630" s="33"/>
      <c r="Q7630" s="33"/>
      <c r="R7630" s="33"/>
      <c r="S7630" s="33"/>
      <c r="T7630" s="33"/>
      <c r="U7630" s="33"/>
      <c r="V7630" s="33"/>
      <c r="W7630" s="33"/>
      <c r="X7630" s="282"/>
      <c r="Y7630" s="33"/>
      <c r="Z7630" s="284"/>
      <c r="AA7630" s="284"/>
      <c r="AB7630" s="33"/>
      <c r="AC7630" s="33"/>
      <c r="AD7630" s="33"/>
      <c r="AE7630" s="33"/>
      <c r="AF7630" s="33"/>
      <c r="AG7630" s="33"/>
      <c r="AH7630" s="33"/>
      <c r="AI7630" s="33"/>
      <c r="AJ7630" s="33"/>
      <c r="AK7630" s="33"/>
      <c r="AL7630" s="33"/>
      <c r="AM7630" s="33"/>
      <c r="AN7630" s="33"/>
      <c r="AO7630" s="33"/>
      <c r="AP7630" s="34"/>
      <c r="AQ7630" s="34"/>
      <c r="AR7630" s="28"/>
      <c r="AS7630" s="29"/>
      <c r="AT7630" s="29"/>
      <c r="AU7630" s="29"/>
    </row>
    <row r="7631" spans="1:52" s="480" customFormat="1">
      <c r="A7631" s="13"/>
      <c r="B7631" s="8"/>
      <c r="C7631" s="8"/>
      <c r="D7631" s="240"/>
      <c r="E7631" s="33"/>
      <c r="F7631" s="321"/>
      <c r="G7631" s="282"/>
      <c r="H7631" s="283"/>
      <c r="I7631" s="33"/>
      <c r="J7631" s="33"/>
      <c r="K7631" s="33"/>
      <c r="L7631" s="33"/>
      <c r="M7631" s="33"/>
      <c r="N7631" s="33"/>
      <c r="O7631" s="33"/>
      <c r="P7631" s="33"/>
      <c r="Q7631" s="33"/>
      <c r="R7631" s="33"/>
      <c r="S7631" s="33"/>
      <c r="T7631" s="33"/>
      <c r="U7631" s="33"/>
      <c r="V7631" s="33"/>
      <c r="W7631" s="33"/>
      <c r="X7631" s="282"/>
      <c r="Y7631" s="33"/>
      <c r="Z7631" s="284"/>
      <c r="AA7631" s="284"/>
      <c r="AB7631" s="33"/>
      <c r="AC7631" s="33"/>
      <c r="AD7631" s="33"/>
      <c r="AE7631" s="33"/>
      <c r="AF7631" s="33"/>
      <c r="AG7631" s="33"/>
      <c r="AH7631" s="33"/>
      <c r="AI7631" s="33"/>
      <c r="AJ7631" s="33"/>
      <c r="AK7631" s="33"/>
      <c r="AL7631" s="33"/>
      <c r="AM7631" s="33"/>
      <c r="AN7631" s="33"/>
      <c r="AO7631" s="33"/>
      <c r="AP7631" s="34"/>
      <c r="AQ7631" s="34"/>
      <c r="AR7631" s="28"/>
      <c r="AS7631" s="29"/>
      <c r="AT7631" s="29"/>
      <c r="AU7631" s="29"/>
    </row>
    <row r="7632" spans="1:52" s="581" customFormat="1" ht="15">
      <c r="A7632" s="13"/>
      <c r="B7632" s="8"/>
      <c r="C7632" s="8"/>
      <c r="D7632" s="521" t="s">
        <v>2373</v>
      </c>
      <c r="E7632" s="33"/>
      <c r="F7632" s="321"/>
      <c r="G7632" s="282"/>
      <c r="H7632" s="283"/>
      <c r="I7632" s="33"/>
      <c r="J7632" s="33"/>
      <c r="K7632" s="33"/>
      <c r="L7632" s="33"/>
      <c r="M7632" s="33"/>
      <c r="N7632" s="33"/>
      <c r="O7632" s="33"/>
      <c r="P7632" s="33"/>
      <c r="Q7632" s="33"/>
      <c r="R7632" s="33"/>
      <c r="S7632" s="33"/>
      <c r="T7632" s="33"/>
      <c r="U7632" s="33"/>
      <c r="V7632" s="33"/>
      <c r="W7632" s="33"/>
      <c r="X7632" s="282"/>
      <c r="Y7632" s="33"/>
      <c r="Z7632" s="284"/>
      <c r="AA7632" s="284"/>
      <c r="AB7632" s="33"/>
      <c r="AC7632" s="33"/>
      <c r="AD7632" s="33"/>
      <c r="AE7632" s="33"/>
      <c r="AF7632" s="33"/>
      <c r="AG7632" s="33"/>
      <c r="AH7632" s="33"/>
      <c r="AI7632" s="33"/>
      <c r="AJ7632" s="33"/>
      <c r="AK7632" s="33"/>
      <c r="AL7632" s="33"/>
      <c r="AM7632" s="33"/>
      <c r="AN7632" s="33"/>
      <c r="AO7632" s="33"/>
      <c r="AP7632" s="34"/>
      <c r="AQ7632" s="34"/>
      <c r="AR7632" s="28"/>
      <c r="AS7632" s="29"/>
      <c r="AT7632" s="29"/>
      <c r="AU7632" s="29"/>
    </row>
    <row r="7633" spans="1:52" s="581" customFormat="1">
      <c r="A7633" s="13"/>
      <c r="B7633" s="8"/>
      <c r="C7633" s="8"/>
      <c r="D7633" s="344" t="s">
        <v>2367</v>
      </c>
      <c r="E7633" s="33"/>
      <c r="F7633" s="321"/>
      <c r="G7633" s="282"/>
      <c r="H7633" s="283"/>
      <c r="I7633" s="33"/>
      <c r="J7633" s="33"/>
      <c r="K7633" s="33"/>
      <c r="L7633" s="33">
        <v>402076227</v>
      </c>
      <c r="M7633" s="33"/>
      <c r="N7633" s="33"/>
      <c r="O7633" s="33"/>
      <c r="P7633" s="33"/>
      <c r="Q7633" s="33"/>
      <c r="R7633" s="33"/>
      <c r="S7633" s="33"/>
      <c r="T7633" s="33"/>
      <c r="U7633" s="33"/>
      <c r="V7633" s="33"/>
      <c r="W7633" s="33"/>
      <c r="X7633" s="282"/>
      <c r="Y7633" s="33"/>
      <c r="Z7633" s="284"/>
      <c r="AA7633" s="284"/>
      <c r="AB7633" s="33"/>
      <c r="AC7633" s="33"/>
      <c r="AD7633" s="33"/>
      <c r="AE7633" s="33"/>
      <c r="AF7633" s="33"/>
      <c r="AG7633" s="33"/>
      <c r="AH7633" s="33"/>
      <c r="AI7633" s="33"/>
      <c r="AJ7633" s="33"/>
      <c r="AK7633" s="33"/>
      <c r="AL7633" s="33"/>
      <c r="AM7633" s="33"/>
      <c r="AN7633" s="33"/>
      <c r="AO7633" s="33"/>
      <c r="AP7633" s="34"/>
      <c r="AQ7633" s="34"/>
      <c r="AR7633" s="28"/>
      <c r="AS7633" s="29"/>
      <c r="AT7633" s="29"/>
      <c r="AU7633" s="29"/>
    </row>
    <row r="7634" spans="1:52" s="581" customFormat="1">
      <c r="A7634" s="13"/>
      <c r="B7634" s="8"/>
      <c r="C7634" s="8"/>
      <c r="D7634" s="344" t="s">
        <v>2368</v>
      </c>
      <c r="E7634" s="33"/>
      <c r="F7634" s="321"/>
      <c r="G7634" s="282"/>
      <c r="H7634" s="283"/>
      <c r="I7634" s="33"/>
      <c r="J7634" s="33"/>
      <c r="K7634" s="33"/>
      <c r="L7634" s="33">
        <v>391858338</v>
      </c>
      <c r="M7634" s="33"/>
      <c r="N7634" s="33"/>
      <c r="O7634" s="33"/>
      <c r="P7634" s="33"/>
      <c r="Q7634" s="33"/>
      <c r="R7634" s="33"/>
      <c r="S7634" s="33"/>
      <c r="T7634" s="33"/>
      <c r="U7634" s="33"/>
      <c r="V7634" s="33"/>
      <c r="W7634" s="33"/>
      <c r="X7634" s="282"/>
      <c r="Y7634" s="33"/>
      <c r="Z7634" s="284"/>
      <c r="AA7634" s="284"/>
      <c r="AB7634" s="33"/>
      <c r="AC7634" s="33"/>
      <c r="AD7634" s="33"/>
      <c r="AE7634" s="33"/>
      <c r="AF7634" s="33"/>
      <c r="AG7634" s="33"/>
      <c r="AH7634" s="33"/>
      <c r="AI7634" s="33"/>
      <c r="AJ7634" s="33"/>
      <c r="AK7634" s="33"/>
      <c r="AL7634" s="33"/>
      <c r="AM7634" s="33"/>
      <c r="AN7634" s="33"/>
      <c r="AO7634" s="33"/>
      <c r="AP7634" s="34"/>
      <c r="AQ7634" s="34"/>
      <c r="AR7634" s="28"/>
      <c r="AS7634" s="29"/>
      <c r="AT7634" s="29"/>
      <c r="AU7634" s="29"/>
    </row>
    <row r="7635" spans="1:52" s="581" customFormat="1">
      <c r="A7635" s="13"/>
      <c r="B7635" s="8"/>
      <c r="C7635" s="8"/>
      <c r="D7635" s="344" t="s">
        <v>2369</v>
      </c>
      <c r="E7635" s="33"/>
      <c r="F7635" s="321"/>
      <c r="G7635" s="282"/>
      <c r="H7635" s="283"/>
      <c r="I7635" s="33"/>
      <c r="J7635" s="33"/>
      <c r="K7635" s="33"/>
      <c r="L7635" s="33">
        <v>413001435</v>
      </c>
      <c r="M7635" s="33"/>
      <c r="N7635" s="33"/>
      <c r="O7635" s="33"/>
      <c r="P7635" s="33"/>
      <c r="Q7635" s="33"/>
      <c r="R7635" s="33"/>
      <c r="S7635" s="33"/>
      <c r="T7635" s="33"/>
      <c r="U7635" s="33"/>
      <c r="V7635" s="33"/>
      <c r="W7635" s="33"/>
      <c r="X7635" s="282"/>
      <c r="Y7635" s="33"/>
      <c r="Z7635" s="284"/>
      <c r="AA7635" s="284"/>
      <c r="AB7635" s="33"/>
      <c r="AC7635" s="33"/>
      <c r="AD7635" s="33"/>
      <c r="AE7635" s="33"/>
      <c r="AF7635" s="33"/>
      <c r="AG7635" s="33"/>
      <c r="AH7635" s="33"/>
      <c r="AI7635" s="33"/>
      <c r="AJ7635" s="33"/>
      <c r="AK7635" s="33"/>
      <c r="AL7635" s="33"/>
      <c r="AM7635" s="33"/>
      <c r="AN7635" s="33"/>
      <c r="AO7635" s="33"/>
      <c r="AP7635" s="34"/>
      <c r="AQ7635" s="34"/>
      <c r="AR7635" s="28"/>
      <c r="AS7635" s="29"/>
      <c r="AT7635" s="29"/>
      <c r="AU7635" s="29"/>
    </row>
    <row r="7636" spans="1:52" s="581" customFormat="1">
      <c r="A7636" s="13"/>
      <c r="B7636" s="8"/>
      <c r="C7636" s="8"/>
      <c r="D7636" s="344" t="s">
        <v>2370</v>
      </c>
      <c r="E7636" s="33"/>
      <c r="F7636" s="321"/>
      <c r="G7636" s="282"/>
      <c r="H7636" s="283"/>
      <c r="I7636" s="33"/>
      <c r="J7636" s="33"/>
      <c r="K7636" s="33"/>
      <c r="L7636" s="33">
        <v>377032360</v>
      </c>
      <c r="M7636" s="33"/>
      <c r="N7636" s="33"/>
      <c r="O7636" s="33"/>
      <c r="P7636" s="33"/>
      <c r="Q7636" s="33"/>
      <c r="R7636" s="33"/>
      <c r="S7636" s="33"/>
      <c r="T7636" s="33"/>
      <c r="U7636" s="33"/>
      <c r="V7636" s="33"/>
      <c r="W7636" s="33"/>
      <c r="X7636" s="282"/>
      <c r="Y7636" s="33"/>
      <c r="Z7636" s="284"/>
      <c r="AA7636" s="284"/>
      <c r="AB7636" s="33"/>
      <c r="AC7636" s="33"/>
      <c r="AD7636" s="33"/>
      <c r="AE7636" s="33"/>
      <c r="AF7636" s="33"/>
      <c r="AG7636" s="33"/>
      <c r="AH7636" s="33"/>
      <c r="AI7636" s="33"/>
      <c r="AJ7636" s="33"/>
      <c r="AK7636" s="33"/>
      <c r="AL7636" s="33"/>
      <c r="AM7636" s="33"/>
      <c r="AN7636" s="33"/>
      <c r="AO7636" s="33"/>
      <c r="AP7636" s="34"/>
      <c r="AQ7636" s="34"/>
      <c r="AR7636" s="28"/>
      <c r="AS7636" s="29"/>
      <c r="AT7636" s="29"/>
      <c r="AU7636" s="29"/>
    </row>
    <row r="7637" spans="1:52" s="581" customFormat="1">
      <c r="A7637" s="13"/>
      <c r="B7637" s="8"/>
      <c r="C7637" s="8"/>
      <c r="D7637" s="344" t="s">
        <v>2371</v>
      </c>
      <c r="E7637" s="33"/>
      <c r="F7637" s="321"/>
      <c r="G7637" s="282"/>
      <c r="H7637" s="283"/>
      <c r="I7637" s="33"/>
      <c r="J7637" s="33"/>
      <c r="K7637" s="33"/>
      <c r="L7637" s="33">
        <v>373178360</v>
      </c>
      <c r="M7637" s="33"/>
      <c r="N7637" s="33"/>
      <c r="O7637" s="33"/>
      <c r="P7637" s="33"/>
      <c r="Q7637" s="33"/>
      <c r="R7637" s="33"/>
      <c r="S7637" s="33"/>
      <c r="T7637" s="33"/>
      <c r="U7637" s="33"/>
      <c r="V7637" s="33"/>
      <c r="W7637" s="33"/>
      <c r="X7637" s="282"/>
      <c r="Y7637" s="33"/>
      <c r="Z7637" s="284"/>
      <c r="AA7637" s="284"/>
      <c r="AB7637" s="33"/>
      <c r="AC7637" s="33"/>
      <c r="AD7637" s="33"/>
      <c r="AE7637" s="33"/>
      <c r="AF7637" s="33"/>
      <c r="AG7637" s="33"/>
      <c r="AH7637" s="33"/>
      <c r="AI7637" s="33"/>
      <c r="AJ7637" s="33"/>
      <c r="AK7637" s="33"/>
      <c r="AL7637" s="33"/>
      <c r="AM7637" s="33"/>
      <c r="AN7637" s="33"/>
      <c r="AO7637" s="33"/>
      <c r="AP7637" s="34"/>
      <c r="AQ7637" s="34"/>
      <c r="AR7637" s="28"/>
      <c r="AS7637" s="29"/>
      <c r="AT7637" s="29"/>
      <c r="AU7637" s="29"/>
    </row>
    <row r="7638" spans="1:52" s="581" customFormat="1">
      <c r="A7638" s="13"/>
      <c r="B7638" s="8"/>
      <c r="C7638" s="8"/>
      <c r="D7638" s="344" t="s">
        <v>2372</v>
      </c>
      <c r="E7638" s="33"/>
      <c r="F7638" s="321"/>
      <c r="G7638" s="282"/>
      <c r="H7638" s="283"/>
      <c r="I7638" s="33"/>
      <c r="J7638" s="33"/>
      <c r="K7638" s="33"/>
      <c r="L7638" s="33">
        <v>356887280</v>
      </c>
      <c r="M7638" s="33"/>
      <c r="N7638" s="33"/>
      <c r="O7638" s="33"/>
      <c r="P7638" s="33"/>
      <c r="Q7638" s="33"/>
      <c r="R7638" s="33"/>
      <c r="S7638" s="33"/>
      <c r="T7638" s="33"/>
      <c r="U7638" s="33"/>
      <c r="V7638" s="33"/>
      <c r="W7638" s="33"/>
      <c r="X7638" s="282"/>
      <c r="Y7638" s="33"/>
      <c r="Z7638" s="284"/>
      <c r="AA7638" s="284"/>
      <c r="AB7638" s="33"/>
      <c r="AC7638" s="33"/>
      <c r="AD7638" s="33"/>
      <c r="AE7638" s="33"/>
      <c r="AF7638" s="33"/>
      <c r="AG7638" s="33"/>
      <c r="AH7638" s="33"/>
      <c r="AI7638" s="33"/>
      <c r="AJ7638" s="33"/>
      <c r="AK7638" s="33"/>
      <c r="AL7638" s="33"/>
      <c r="AM7638" s="33"/>
      <c r="AN7638" s="33"/>
      <c r="AO7638" s="33"/>
      <c r="AP7638" s="34"/>
      <c r="AQ7638" s="34"/>
      <c r="AR7638" s="28"/>
      <c r="AS7638" s="29"/>
      <c r="AT7638" s="29"/>
      <c r="AU7638" s="29"/>
    </row>
    <row r="7639" spans="1:52" s="581" customFormat="1">
      <c r="A7639" s="13"/>
      <c r="B7639" s="8"/>
      <c r="C7639" s="8"/>
      <c r="D7639" s="240"/>
      <c r="E7639" s="33"/>
      <c r="F7639" s="321"/>
      <c r="G7639" s="282"/>
      <c r="H7639" s="283"/>
      <c r="I7639" s="33"/>
      <c r="J7639" s="33"/>
      <c r="K7639" s="33"/>
      <c r="L7639" s="33"/>
      <c r="M7639" s="33"/>
      <c r="N7639" s="33"/>
      <c r="O7639" s="33"/>
      <c r="P7639" s="33"/>
      <c r="Q7639" s="33"/>
      <c r="R7639" s="33"/>
      <c r="S7639" s="33"/>
      <c r="T7639" s="33"/>
      <c r="U7639" s="33"/>
      <c r="V7639" s="33"/>
      <c r="W7639" s="33"/>
      <c r="X7639" s="282"/>
      <c r="Y7639" s="33"/>
      <c r="Z7639" s="284"/>
      <c r="AA7639" s="284"/>
      <c r="AB7639" s="33"/>
      <c r="AC7639" s="33"/>
      <c r="AD7639" s="33"/>
      <c r="AE7639" s="33"/>
      <c r="AF7639" s="33"/>
      <c r="AG7639" s="33"/>
      <c r="AH7639" s="33"/>
      <c r="AI7639" s="33"/>
      <c r="AJ7639" s="33"/>
      <c r="AK7639" s="33"/>
      <c r="AL7639" s="33"/>
      <c r="AM7639" s="33"/>
      <c r="AN7639" s="33"/>
      <c r="AO7639" s="33"/>
      <c r="AP7639" s="34"/>
      <c r="AQ7639" s="34"/>
      <c r="AR7639" s="28"/>
      <c r="AS7639" s="29"/>
      <c r="AT7639" s="29"/>
      <c r="AU7639" s="29"/>
    </row>
    <row r="7640" spans="1:52" s="581" customFormat="1">
      <c r="A7640" s="13"/>
      <c r="B7640" s="8"/>
      <c r="C7640" s="8"/>
      <c r="D7640" s="240"/>
      <c r="E7640" s="33"/>
      <c r="F7640" s="321"/>
      <c r="G7640" s="282"/>
      <c r="H7640" s="283"/>
      <c r="I7640" s="33"/>
      <c r="J7640" s="33"/>
      <c r="K7640" s="33"/>
      <c r="L7640" s="33"/>
      <c r="M7640" s="33"/>
      <c r="N7640" s="33"/>
      <c r="O7640" s="33"/>
      <c r="P7640" s="33"/>
      <c r="Q7640" s="33"/>
      <c r="R7640" s="33"/>
      <c r="S7640" s="33"/>
      <c r="T7640" s="33"/>
      <c r="U7640" s="33"/>
      <c r="V7640" s="33"/>
      <c r="W7640" s="33"/>
      <c r="X7640" s="282"/>
      <c r="Y7640" s="33"/>
      <c r="Z7640" s="284"/>
      <c r="AA7640" s="284"/>
      <c r="AB7640" s="33"/>
      <c r="AC7640" s="33"/>
      <c r="AD7640" s="33"/>
      <c r="AE7640" s="33"/>
      <c r="AF7640" s="33"/>
      <c r="AG7640" s="33"/>
      <c r="AH7640" s="33"/>
      <c r="AI7640" s="33"/>
      <c r="AJ7640" s="33"/>
      <c r="AK7640" s="33"/>
      <c r="AL7640" s="33"/>
      <c r="AM7640" s="33"/>
      <c r="AN7640" s="33"/>
      <c r="AO7640" s="33"/>
      <c r="AP7640" s="34"/>
      <c r="AQ7640" s="34"/>
      <c r="AR7640" s="28"/>
      <c r="AS7640" s="29"/>
      <c r="AT7640" s="29"/>
      <c r="AU7640" s="29"/>
    </row>
    <row r="7641" spans="1:52" s="581" customFormat="1">
      <c r="A7641" s="13"/>
      <c r="B7641" s="8"/>
      <c r="C7641" s="8"/>
      <c r="D7641" s="240"/>
      <c r="E7641" s="33"/>
      <c r="F7641" s="321"/>
      <c r="G7641" s="282"/>
      <c r="H7641" s="283"/>
      <c r="I7641" s="33"/>
      <c r="J7641" s="33"/>
      <c r="K7641" s="33"/>
      <c r="L7641" s="33"/>
      <c r="M7641" s="33"/>
      <c r="N7641" s="33"/>
      <c r="O7641" s="33"/>
      <c r="P7641" s="33"/>
      <c r="Q7641" s="33"/>
      <c r="R7641" s="33"/>
      <c r="S7641" s="33"/>
      <c r="T7641" s="33"/>
      <c r="U7641" s="33"/>
      <c r="V7641" s="33"/>
      <c r="W7641" s="33"/>
      <c r="X7641" s="282"/>
      <c r="Y7641" s="33"/>
      <c r="Z7641" s="284"/>
      <c r="AA7641" s="284"/>
      <c r="AB7641" s="33"/>
      <c r="AC7641" s="33"/>
      <c r="AD7641" s="33"/>
      <c r="AE7641" s="33"/>
      <c r="AF7641" s="33"/>
      <c r="AG7641" s="33"/>
      <c r="AH7641" s="33"/>
      <c r="AI7641" s="33"/>
      <c r="AJ7641" s="33"/>
      <c r="AK7641" s="33"/>
      <c r="AL7641" s="33"/>
      <c r="AM7641" s="33"/>
      <c r="AN7641" s="33"/>
      <c r="AO7641" s="33"/>
      <c r="AP7641" s="34"/>
      <c r="AQ7641" s="34"/>
      <c r="AR7641" s="28"/>
      <c r="AS7641" s="29"/>
      <c r="AT7641" s="29"/>
      <c r="AU7641" s="29"/>
    </row>
    <row r="7642" spans="1:52" s="581" customFormat="1">
      <c r="A7642" s="13"/>
      <c r="B7642" s="8"/>
      <c r="C7642" s="8"/>
      <c r="D7642" s="240"/>
      <c r="E7642" s="33"/>
      <c r="F7642" s="321"/>
      <c r="G7642" s="282"/>
      <c r="H7642" s="283"/>
      <c r="I7642" s="33"/>
      <c r="J7642" s="33"/>
      <c r="K7642" s="33"/>
      <c r="L7642" s="33"/>
      <c r="M7642" s="33"/>
      <c r="N7642" s="33"/>
      <c r="O7642" s="33"/>
      <c r="P7642" s="33"/>
      <c r="Q7642" s="33"/>
      <c r="R7642" s="33"/>
      <c r="S7642" s="33"/>
      <c r="T7642" s="33"/>
      <c r="U7642" s="33"/>
      <c r="V7642" s="33"/>
      <c r="W7642" s="33"/>
      <c r="X7642" s="282"/>
      <c r="Y7642" s="33"/>
      <c r="Z7642" s="284"/>
      <c r="AA7642" s="284"/>
      <c r="AB7642" s="33"/>
      <c r="AC7642" s="33"/>
      <c r="AD7642" s="33"/>
      <c r="AE7642" s="33"/>
      <c r="AF7642" s="33"/>
      <c r="AG7642" s="33"/>
      <c r="AH7642" s="33"/>
      <c r="AI7642" s="33"/>
      <c r="AJ7642" s="33"/>
      <c r="AK7642" s="33"/>
      <c r="AL7642" s="33"/>
      <c r="AM7642" s="33"/>
      <c r="AN7642" s="33"/>
      <c r="AO7642" s="33"/>
      <c r="AP7642" s="34"/>
      <c r="AQ7642" s="34"/>
      <c r="AR7642" s="28"/>
      <c r="AS7642" s="29"/>
      <c r="AT7642" s="29"/>
      <c r="AU7642" s="29"/>
    </row>
    <row r="7643" spans="1:52" s="581" customFormat="1">
      <c r="A7643" s="13"/>
      <c r="B7643" s="8"/>
      <c r="C7643" s="8"/>
      <c r="D7643" s="240"/>
      <c r="E7643" s="33"/>
      <c r="F7643" s="321"/>
      <c r="G7643" s="282"/>
      <c r="H7643" s="283"/>
      <c r="I7643" s="33"/>
      <c r="J7643" s="33"/>
      <c r="K7643" s="33"/>
      <c r="L7643" s="33"/>
      <c r="M7643" s="33"/>
      <c r="N7643" s="33"/>
      <c r="O7643" s="33"/>
      <c r="P7643" s="33"/>
      <c r="Q7643" s="33"/>
      <c r="R7643" s="33"/>
      <c r="S7643" s="33"/>
      <c r="T7643" s="33"/>
      <c r="U7643" s="33"/>
      <c r="V7643" s="33"/>
      <c r="W7643" s="33"/>
      <c r="X7643" s="282"/>
      <c r="Y7643" s="33"/>
      <c r="Z7643" s="284"/>
      <c r="AA7643" s="284"/>
      <c r="AB7643" s="33"/>
      <c r="AC7643" s="33"/>
      <c r="AD7643" s="33"/>
      <c r="AE7643" s="33"/>
      <c r="AF7643" s="33"/>
      <c r="AG7643" s="33"/>
      <c r="AH7643" s="33"/>
      <c r="AI7643" s="33"/>
      <c r="AJ7643" s="33"/>
      <c r="AK7643" s="33"/>
      <c r="AL7643" s="33"/>
      <c r="AM7643" s="33"/>
      <c r="AN7643" s="33"/>
      <c r="AO7643" s="33"/>
      <c r="AP7643" s="34"/>
      <c r="AQ7643" s="34"/>
      <c r="AR7643" s="28"/>
      <c r="AS7643" s="29"/>
      <c r="AT7643" s="29"/>
      <c r="AU7643" s="29"/>
    </row>
    <row r="7644" spans="1:52" s="581" customFormat="1">
      <c r="A7644" s="13"/>
      <c r="B7644" s="8"/>
      <c r="C7644" s="8"/>
      <c r="D7644" s="240"/>
      <c r="E7644" s="33"/>
      <c r="F7644" s="321"/>
      <c r="G7644" s="282"/>
      <c r="H7644" s="283"/>
      <c r="I7644" s="33"/>
      <c r="J7644" s="33"/>
      <c r="K7644" s="33"/>
      <c r="L7644" s="33"/>
      <c r="M7644" s="33"/>
      <c r="N7644" s="33"/>
      <c r="O7644" s="33"/>
      <c r="P7644" s="33"/>
      <c r="Q7644" s="33"/>
      <c r="R7644" s="33"/>
      <c r="S7644" s="33"/>
      <c r="T7644" s="33"/>
      <c r="U7644" s="33"/>
      <c r="V7644" s="33"/>
      <c r="W7644" s="33"/>
      <c r="X7644" s="282"/>
      <c r="Y7644" s="33"/>
      <c r="Z7644" s="284"/>
      <c r="AA7644" s="284"/>
      <c r="AB7644" s="33"/>
      <c r="AC7644" s="33"/>
      <c r="AD7644" s="33"/>
      <c r="AE7644" s="33"/>
      <c r="AF7644" s="33"/>
      <c r="AG7644" s="33"/>
      <c r="AH7644" s="33"/>
      <c r="AI7644" s="33"/>
      <c r="AJ7644" s="33"/>
      <c r="AK7644" s="33"/>
      <c r="AL7644" s="33"/>
      <c r="AM7644" s="33"/>
      <c r="AN7644" s="33"/>
      <c r="AO7644" s="33"/>
      <c r="AP7644" s="34"/>
      <c r="AQ7644" s="34"/>
      <c r="AR7644" s="28"/>
      <c r="AS7644" s="29"/>
      <c r="AT7644" s="29"/>
      <c r="AU7644" s="29"/>
    </row>
    <row r="7645" spans="1:52" s="402" customFormat="1">
      <c r="A7645" s="13"/>
      <c r="B7645" s="8"/>
      <c r="C7645" s="8"/>
      <c r="D7645" s="240"/>
      <c r="E7645" s="33"/>
      <c r="F7645" s="321"/>
      <c r="G7645" s="282"/>
      <c r="H7645" s="283"/>
      <c r="I7645" s="33"/>
      <c r="J7645" s="33"/>
      <c r="K7645" s="33"/>
      <c r="L7645" s="33"/>
      <c r="M7645" s="33"/>
      <c r="N7645" s="33"/>
      <c r="O7645" s="33"/>
      <c r="P7645" s="33"/>
      <c r="Q7645" s="33"/>
      <c r="R7645" s="33"/>
      <c r="S7645" s="33"/>
      <c r="T7645" s="33"/>
      <c r="U7645" s="33"/>
      <c r="V7645" s="33"/>
      <c r="W7645" s="33"/>
      <c r="X7645" s="282"/>
      <c r="Y7645" s="33"/>
      <c r="Z7645" s="284"/>
      <c r="AA7645" s="284"/>
      <c r="AB7645" s="33"/>
      <c r="AC7645" s="33"/>
      <c r="AD7645" s="33"/>
      <c r="AE7645" s="33"/>
      <c r="AF7645" s="33"/>
      <c r="AG7645" s="33"/>
      <c r="AH7645" s="33"/>
      <c r="AI7645" s="33"/>
      <c r="AJ7645" s="33"/>
      <c r="AK7645" s="33"/>
      <c r="AL7645" s="33"/>
      <c r="AM7645" s="33"/>
      <c r="AN7645" s="33"/>
      <c r="AO7645" s="33"/>
      <c r="AP7645" s="34"/>
      <c r="AQ7645" s="34"/>
      <c r="AR7645" s="28"/>
      <c r="AS7645" s="29"/>
      <c r="AT7645" s="29"/>
      <c r="AU7645" s="29"/>
    </row>
    <row r="7646" spans="1:52" s="402" customFormat="1">
      <c r="A7646" s="13"/>
      <c r="B7646" s="8"/>
      <c r="C7646" s="8"/>
      <c r="D7646" s="240"/>
      <c r="E7646" s="33"/>
      <c r="F7646" s="321"/>
      <c r="G7646" s="282"/>
      <c r="H7646" s="283"/>
      <c r="I7646" s="33"/>
      <c r="J7646" s="33"/>
      <c r="K7646" s="33"/>
      <c r="L7646" s="33"/>
      <c r="M7646" s="33"/>
      <c r="N7646" s="33"/>
      <c r="O7646" s="33"/>
      <c r="P7646" s="33"/>
      <c r="Q7646" s="33"/>
      <c r="R7646" s="33"/>
      <c r="S7646" s="33"/>
      <c r="T7646" s="33"/>
      <c r="U7646" s="33"/>
      <c r="V7646" s="33"/>
      <c r="W7646" s="33"/>
      <c r="X7646" s="282"/>
      <c r="Y7646" s="33"/>
      <c r="Z7646" s="284"/>
      <c r="AA7646" s="284"/>
      <c r="AB7646" s="33"/>
      <c r="AC7646" s="33"/>
      <c r="AD7646" s="33"/>
      <c r="AE7646" s="33"/>
      <c r="AF7646" s="33"/>
      <c r="AG7646" s="33"/>
      <c r="AH7646" s="33"/>
      <c r="AI7646" s="33"/>
      <c r="AJ7646" s="33"/>
      <c r="AK7646" s="33"/>
      <c r="AL7646" s="33"/>
      <c r="AM7646" s="33"/>
      <c r="AN7646" s="33"/>
      <c r="AO7646" s="33"/>
      <c r="AP7646" s="34"/>
      <c r="AQ7646" s="34"/>
      <c r="AR7646" s="28"/>
      <c r="AS7646" s="29"/>
      <c r="AT7646" s="29"/>
      <c r="AU7646" s="29"/>
    </row>
    <row r="7647" spans="1:52" s="21" customFormat="1">
      <c r="A7647" s="10"/>
      <c r="B7647" s="8"/>
      <c r="C7647" s="8"/>
      <c r="D7647" s="82"/>
      <c r="E7647" s="404"/>
      <c r="F7647" s="261"/>
      <c r="G7647" s="71"/>
      <c r="H7647" s="72"/>
      <c r="I7647" s="69"/>
      <c r="J7647" s="69"/>
      <c r="K7647" s="69"/>
      <c r="L7647" s="69"/>
      <c r="M7647" s="69"/>
      <c r="N7647" s="69"/>
      <c r="O7647" s="69"/>
      <c r="P7647" s="69"/>
      <c r="Q7647" s="69"/>
      <c r="R7647" s="69"/>
      <c r="S7647" s="69"/>
      <c r="T7647" s="69"/>
      <c r="U7647" s="69"/>
      <c r="V7647" s="69"/>
      <c r="W7647" s="69"/>
      <c r="X7647" s="71"/>
      <c r="Y7647" s="69"/>
      <c r="Z7647" s="73"/>
      <c r="AA7647" s="73"/>
      <c r="AB7647" s="69"/>
      <c r="AC7647" s="69"/>
      <c r="AD7647" s="69"/>
      <c r="AE7647" s="69"/>
      <c r="AF7647" s="69"/>
      <c r="AG7647" s="69"/>
      <c r="AH7647" s="69"/>
      <c r="AI7647" s="69"/>
      <c r="AJ7647" s="69"/>
      <c r="AK7647" s="69"/>
      <c r="AL7647" s="69"/>
      <c r="AM7647" s="69"/>
      <c r="AN7647" s="69"/>
      <c r="AO7647" s="69"/>
      <c r="AP7647" s="70"/>
      <c r="AQ7647" s="70"/>
      <c r="AR7647" s="76"/>
      <c r="AS7647" s="60"/>
      <c r="AT7647" s="60"/>
      <c r="AU7647" s="60"/>
    </row>
    <row r="7648" spans="1:52" s="86" customFormat="1">
      <c r="A7648" s="12"/>
      <c r="B7648" s="9">
        <v>4</v>
      </c>
      <c r="C7648" s="9" t="s">
        <v>17</v>
      </c>
      <c r="D7648" s="81" t="s">
        <v>5</v>
      </c>
      <c r="E7648" s="405">
        <v>231589364</v>
      </c>
      <c r="F7648" s="31">
        <f t="shared" ref="F7648:V7648" si="1214">SUM(F7649:F7658)</f>
        <v>12000000</v>
      </c>
      <c r="G7648" s="31">
        <f t="shared" si="1214"/>
        <v>11950000</v>
      </c>
      <c r="H7648" s="31">
        <f t="shared" si="1214"/>
        <v>11950000</v>
      </c>
      <c r="I7648" s="31">
        <f t="shared" si="1214"/>
        <v>0</v>
      </c>
      <c r="J7648" s="31">
        <f t="shared" si="1214"/>
        <v>0</v>
      </c>
      <c r="K7648" s="31">
        <f t="shared" si="1214"/>
        <v>0</v>
      </c>
      <c r="L7648" s="31">
        <f t="shared" si="1214"/>
        <v>0</v>
      </c>
      <c r="M7648" s="31">
        <f t="shared" si="1214"/>
        <v>0</v>
      </c>
      <c r="N7648" s="31">
        <f t="shared" si="1214"/>
        <v>0</v>
      </c>
      <c r="O7648" s="31">
        <f t="shared" si="1214"/>
        <v>0</v>
      </c>
      <c r="P7648" s="31">
        <f t="shared" si="1214"/>
        <v>0</v>
      </c>
      <c r="Q7648" s="31">
        <f t="shared" si="1214"/>
        <v>0</v>
      </c>
      <c r="R7648" s="31">
        <f t="shared" si="1214"/>
        <v>0</v>
      </c>
      <c r="S7648" s="31">
        <f t="shared" si="1214"/>
        <v>0</v>
      </c>
      <c r="T7648" s="31">
        <f t="shared" si="1214"/>
        <v>0</v>
      </c>
      <c r="U7648" s="31">
        <f t="shared" si="1214"/>
        <v>0</v>
      </c>
      <c r="V7648" s="31">
        <f t="shared" si="1214"/>
        <v>0</v>
      </c>
      <c r="W7648" s="31">
        <f>SUM(O7648:V7648)</f>
        <v>0</v>
      </c>
      <c r="X7648" s="31">
        <f>SUM(X7649:X7649)</f>
        <v>0</v>
      </c>
      <c r="Y7648" s="31">
        <f>H7648+I7648+J7648+K7648+L7648+M7648+N7648+W7648+X7648</f>
        <v>11950000</v>
      </c>
      <c r="Z7648" s="31">
        <f t="shared" ref="Z7648:AK7648" si="1215">SUM(Z7649:Z7649)</f>
        <v>0</v>
      </c>
      <c r="AA7648" s="31">
        <f t="shared" si="1215"/>
        <v>0</v>
      </c>
      <c r="AB7648" s="31">
        <f t="shared" si="1215"/>
        <v>0</v>
      </c>
      <c r="AC7648" s="31">
        <f t="shared" si="1215"/>
        <v>0</v>
      </c>
      <c r="AD7648" s="31">
        <f t="shared" si="1215"/>
        <v>0</v>
      </c>
      <c r="AE7648" s="31">
        <f t="shared" si="1215"/>
        <v>0</v>
      </c>
      <c r="AF7648" s="31">
        <f t="shared" si="1215"/>
        <v>0</v>
      </c>
      <c r="AG7648" s="31">
        <f t="shared" si="1215"/>
        <v>0</v>
      </c>
      <c r="AH7648" s="31">
        <f t="shared" si="1215"/>
        <v>0</v>
      </c>
      <c r="AI7648" s="31">
        <f t="shared" si="1215"/>
        <v>0</v>
      </c>
      <c r="AJ7648" s="31">
        <f t="shared" si="1215"/>
        <v>0</v>
      </c>
      <c r="AK7648" s="31">
        <f t="shared" si="1215"/>
        <v>0</v>
      </c>
      <c r="AL7648" s="31">
        <f>SUM(AD7648:AK7648)</f>
        <v>0</v>
      </c>
      <c r="AM7648" s="31">
        <f>SUM(AM7649:AM7658)</f>
        <v>0</v>
      </c>
      <c r="AN7648" s="31">
        <f>SUM(AN7649:AN7658)</f>
        <v>0</v>
      </c>
      <c r="AO7648" s="31">
        <f>Z7648+AA7648+AB7648+AC7648+AL7648+AM7648+AN7648</f>
        <v>0</v>
      </c>
      <c r="AP7648" s="32">
        <f>E7648+Y7648-AO7648</f>
        <v>243539364</v>
      </c>
      <c r="AQ7648" s="32"/>
      <c r="AR7648" s="28"/>
      <c r="AS7648" s="29">
        <f>E7648+H7648+I7648+J7648+K7648+L7648+M7648+N7648+W7648+X7648-Z7648-AB7648-AL7648-AC7648-AM7648-AN7648</f>
        <v>243539364</v>
      </c>
      <c r="AT7648" s="29">
        <f>AP7648-AS7648</f>
        <v>0</v>
      </c>
      <c r="AU7648" s="29">
        <f>E7648</f>
        <v>231589364</v>
      </c>
      <c r="AV7648" s="86">
        <f>AS7648-AU7648</f>
        <v>11950000</v>
      </c>
      <c r="AW7648" s="86">
        <f>Y7648-AO7648</f>
        <v>11950000</v>
      </c>
      <c r="AX7648" s="86">
        <f>AV7648-AW7648</f>
        <v>0</v>
      </c>
      <c r="AZ7648" s="398"/>
    </row>
    <row r="7649" spans="1:256" s="402" customFormat="1">
      <c r="A7649" s="10"/>
      <c r="B7649" s="8"/>
      <c r="C7649" s="8"/>
      <c r="D7649" s="244"/>
      <c r="E7649" s="266"/>
      <c r="F7649" s="373"/>
      <c r="G7649" s="71"/>
      <c r="H7649" s="283"/>
      <c r="I7649" s="33"/>
      <c r="J7649" s="33"/>
      <c r="K7649" s="33"/>
      <c r="L7649" s="33"/>
      <c r="M7649" s="33"/>
      <c r="N7649" s="33"/>
      <c r="O7649" s="33"/>
      <c r="P7649" s="33"/>
      <c r="Q7649" s="33"/>
      <c r="R7649" s="33"/>
      <c r="S7649" s="33"/>
      <c r="T7649" s="33"/>
      <c r="U7649" s="33"/>
      <c r="V7649" s="33"/>
      <c r="W7649" s="33"/>
      <c r="X7649" s="282"/>
      <c r="Y7649" s="69"/>
      <c r="Z7649" s="73"/>
      <c r="AA7649" s="73"/>
      <c r="AB7649" s="69"/>
      <c r="AC7649" s="69"/>
      <c r="AD7649" s="69"/>
      <c r="AE7649" s="69"/>
      <c r="AF7649" s="69"/>
      <c r="AG7649" s="69"/>
      <c r="AH7649" s="69"/>
      <c r="AI7649" s="69"/>
      <c r="AJ7649" s="69"/>
      <c r="AK7649" s="69"/>
      <c r="AL7649" s="69"/>
      <c r="AM7649" s="69"/>
      <c r="AN7649" s="69"/>
      <c r="AO7649" s="69"/>
      <c r="AP7649" s="70"/>
      <c r="AQ7649" s="70"/>
      <c r="AR7649" s="76"/>
      <c r="AS7649" s="60"/>
      <c r="AT7649" s="60"/>
      <c r="AU7649" s="60"/>
      <c r="AV7649" s="21"/>
      <c r="AW7649" s="21"/>
      <c r="AX7649" s="21"/>
      <c r="AY7649" s="21"/>
      <c r="AZ7649" s="21"/>
      <c r="BA7649" s="21"/>
      <c r="BB7649" s="21"/>
      <c r="BC7649" s="21"/>
      <c r="BD7649" s="21"/>
      <c r="BE7649" s="21"/>
      <c r="BF7649" s="21"/>
      <c r="BG7649" s="21"/>
      <c r="BH7649" s="21"/>
      <c r="BI7649" s="21"/>
      <c r="BJ7649" s="21"/>
      <c r="BK7649" s="21"/>
      <c r="BL7649" s="21"/>
      <c r="BM7649" s="21"/>
      <c r="BN7649" s="21"/>
      <c r="BO7649" s="21"/>
      <c r="BP7649" s="21"/>
      <c r="BQ7649" s="21"/>
      <c r="BR7649" s="21"/>
      <c r="BS7649" s="21"/>
      <c r="BT7649" s="21"/>
      <c r="BU7649" s="21"/>
      <c r="BV7649" s="21"/>
      <c r="BW7649" s="21"/>
      <c r="BX7649" s="21"/>
      <c r="BY7649" s="21"/>
      <c r="BZ7649" s="21"/>
      <c r="CA7649" s="21"/>
      <c r="CB7649" s="21"/>
      <c r="CC7649" s="21"/>
      <c r="CD7649" s="21"/>
      <c r="CE7649" s="21"/>
      <c r="CF7649" s="21"/>
      <c r="CG7649" s="21"/>
      <c r="CH7649" s="21"/>
      <c r="CI7649" s="21"/>
      <c r="CJ7649" s="21"/>
      <c r="CK7649" s="21"/>
      <c r="CL7649" s="21"/>
      <c r="CM7649" s="21"/>
      <c r="CN7649" s="21"/>
      <c r="CO7649" s="21"/>
      <c r="CP7649" s="21"/>
      <c r="CQ7649" s="21"/>
      <c r="CR7649" s="21"/>
      <c r="CS7649" s="21"/>
      <c r="CT7649" s="21"/>
      <c r="CU7649" s="21"/>
      <c r="CV7649" s="21"/>
      <c r="CW7649" s="21"/>
      <c r="CX7649" s="21"/>
      <c r="CY7649" s="21"/>
      <c r="CZ7649" s="21"/>
      <c r="DA7649" s="21"/>
      <c r="DB7649" s="21"/>
      <c r="DC7649" s="21"/>
      <c r="DD7649" s="21"/>
      <c r="DE7649" s="21"/>
      <c r="DF7649" s="21"/>
      <c r="DG7649" s="21"/>
      <c r="DH7649" s="21"/>
      <c r="DI7649" s="21"/>
      <c r="DJ7649" s="21"/>
      <c r="DK7649" s="21"/>
      <c r="DL7649" s="21"/>
      <c r="DM7649" s="21"/>
      <c r="DN7649" s="21"/>
      <c r="DO7649" s="21"/>
      <c r="DP7649" s="21"/>
      <c r="DQ7649" s="21"/>
      <c r="DR7649" s="21"/>
      <c r="DS7649" s="21"/>
      <c r="DT7649" s="21"/>
      <c r="DU7649" s="21"/>
      <c r="DV7649" s="21"/>
      <c r="DW7649" s="21"/>
      <c r="DX7649" s="21"/>
      <c r="DY7649" s="21"/>
      <c r="DZ7649" s="21"/>
      <c r="EA7649" s="21"/>
      <c r="EB7649" s="21"/>
      <c r="EC7649" s="21"/>
      <c r="ED7649" s="21"/>
      <c r="EE7649" s="21"/>
      <c r="EF7649" s="21"/>
      <c r="EG7649" s="21"/>
      <c r="EH7649" s="21"/>
      <c r="EI7649" s="21"/>
      <c r="EJ7649" s="21"/>
      <c r="EK7649" s="21"/>
      <c r="EL7649" s="21"/>
      <c r="EM7649" s="21"/>
      <c r="EN7649" s="21"/>
      <c r="EO7649" s="21"/>
      <c r="EP7649" s="21"/>
      <c r="EQ7649" s="21"/>
      <c r="ER7649" s="21"/>
      <c r="ES7649" s="21"/>
      <c r="ET7649" s="21"/>
      <c r="EU7649" s="21"/>
      <c r="EV7649" s="21"/>
      <c r="EW7649" s="21"/>
      <c r="EX7649" s="21"/>
      <c r="EY7649" s="21"/>
      <c r="EZ7649" s="21"/>
      <c r="FA7649" s="21"/>
      <c r="FB7649" s="21"/>
      <c r="FC7649" s="21"/>
      <c r="FD7649" s="21"/>
      <c r="FE7649" s="21"/>
      <c r="FF7649" s="21"/>
      <c r="FG7649" s="21"/>
      <c r="FH7649" s="21"/>
      <c r="FI7649" s="21"/>
      <c r="FJ7649" s="21"/>
      <c r="FK7649" s="21"/>
      <c r="FL7649" s="21"/>
      <c r="FM7649" s="21"/>
      <c r="FN7649" s="21"/>
      <c r="FO7649" s="21"/>
      <c r="FP7649" s="21"/>
      <c r="FQ7649" s="21"/>
      <c r="FR7649" s="21"/>
      <c r="FS7649" s="21"/>
      <c r="FT7649" s="21"/>
      <c r="FU7649" s="21"/>
      <c r="FV7649" s="21"/>
      <c r="FW7649" s="21"/>
      <c r="FX7649" s="21"/>
      <c r="FY7649" s="21"/>
      <c r="FZ7649" s="21"/>
      <c r="GA7649" s="21"/>
      <c r="GB7649" s="21"/>
      <c r="GC7649" s="21"/>
      <c r="GD7649" s="21"/>
      <c r="GE7649" s="21"/>
      <c r="GF7649" s="21"/>
      <c r="GG7649" s="21"/>
      <c r="GH7649" s="21"/>
      <c r="GI7649" s="21"/>
      <c r="GJ7649" s="21"/>
      <c r="GK7649" s="21"/>
      <c r="GL7649" s="21"/>
      <c r="GM7649" s="21"/>
      <c r="GN7649" s="21"/>
      <c r="GO7649" s="21"/>
      <c r="GP7649" s="21"/>
      <c r="GQ7649" s="21"/>
      <c r="GR7649" s="21"/>
      <c r="GS7649" s="21"/>
      <c r="GT7649" s="21"/>
      <c r="GU7649" s="21"/>
      <c r="GV7649" s="21"/>
      <c r="GW7649" s="21"/>
      <c r="GX7649" s="21"/>
      <c r="GY7649" s="21"/>
      <c r="GZ7649" s="21"/>
      <c r="HA7649" s="21"/>
      <c r="HB7649" s="21"/>
      <c r="HC7649" s="21"/>
      <c r="HD7649" s="21"/>
      <c r="HE7649" s="21"/>
      <c r="HF7649" s="21"/>
      <c r="HG7649" s="21"/>
      <c r="HH7649" s="21"/>
      <c r="HI7649" s="21"/>
      <c r="HJ7649" s="21"/>
      <c r="HK7649" s="21"/>
      <c r="HL7649" s="21"/>
      <c r="HM7649" s="21"/>
      <c r="HN7649" s="21"/>
      <c r="HO7649" s="21"/>
      <c r="HP7649" s="21"/>
      <c r="HQ7649" s="21"/>
      <c r="HR7649" s="21"/>
      <c r="HS7649" s="21"/>
      <c r="HT7649" s="21"/>
      <c r="HU7649" s="21"/>
      <c r="HV7649" s="21"/>
      <c r="HW7649" s="21"/>
      <c r="HX7649" s="21"/>
      <c r="HY7649" s="21"/>
      <c r="HZ7649" s="21"/>
      <c r="IA7649" s="21"/>
      <c r="IB7649" s="21"/>
      <c r="IC7649" s="21"/>
      <c r="ID7649" s="21"/>
      <c r="IE7649" s="21"/>
      <c r="IF7649" s="21"/>
      <c r="IG7649" s="21"/>
      <c r="IH7649" s="21"/>
      <c r="II7649" s="21"/>
      <c r="IJ7649" s="21"/>
      <c r="IK7649" s="21"/>
      <c r="IL7649" s="21"/>
      <c r="IM7649" s="21"/>
      <c r="IN7649" s="21"/>
      <c r="IO7649" s="21"/>
      <c r="IP7649" s="21"/>
      <c r="IQ7649" s="21"/>
      <c r="IR7649" s="21"/>
      <c r="IS7649" s="21"/>
      <c r="IT7649" s="21"/>
      <c r="IU7649" s="21"/>
      <c r="IV7649" s="21"/>
    </row>
    <row r="7650" spans="1:256" s="402" customFormat="1">
      <c r="A7650" s="10"/>
      <c r="B7650" s="8"/>
      <c r="C7650" s="8"/>
      <c r="D7650" s="113"/>
      <c r="E7650" s="29"/>
      <c r="F7650" s="69"/>
      <c r="G7650" s="71"/>
      <c r="H7650" s="73"/>
      <c r="I7650" s="69"/>
      <c r="J7650" s="69"/>
      <c r="K7650" s="69"/>
      <c r="L7650" s="69"/>
      <c r="M7650" s="69"/>
      <c r="N7650" s="69"/>
      <c r="O7650" s="69"/>
      <c r="P7650" s="69"/>
      <c r="Q7650" s="69"/>
      <c r="R7650" s="69"/>
      <c r="S7650" s="69"/>
      <c r="T7650" s="69"/>
      <c r="U7650" s="69"/>
      <c r="V7650" s="69"/>
      <c r="W7650" s="69"/>
      <c r="X7650" s="71"/>
      <c r="Y7650" s="69"/>
      <c r="Z7650" s="73"/>
      <c r="AA7650" s="73"/>
      <c r="AB7650" s="69"/>
      <c r="AC7650" s="69"/>
      <c r="AD7650" s="69"/>
      <c r="AE7650" s="69"/>
      <c r="AF7650" s="69"/>
      <c r="AG7650" s="69"/>
      <c r="AH7650" s="69"/>
      <c r="AI7650" s="69"/>
      <c r="AJ7650" s="69"/>
      <c r="AK7650" s="69"/>
      <c r="AL7650" s="69"/>
      <c r="AM7650" s="69"/>
      <c r="AN7650" s="69"/>
      <c r="AO7650" s="69"/>
      <c r="AP7650" s="70"/>
      <c r="AQ7650" s="70"/>
      <c r="AR7650" s="76"/>
      <c r="AS7650" s="60"/>
      <c r="AT7650" s="60"/>
      <c r="AU7650" s="60"/>
      <c r="AV7650" s="21"/>
      <c r="AW7650" s="21"/>
      <c r="AX7650" s="21"/>
      <c r="AY7650" s="21"/>
      <c r="AZ7650" s="21"/>
      <c r="BA7650" s="21"/>
      <c r="BB7650" s="21"/>
      <c r="BC7650" s="21"/>
      <c r="BD7650" s="21"/>
      <c r="BE7650" s="21"/>
      <c r="BF7650" s="21"/>
      <c r="BG7650" s="21"/>
      <c r="BH7650" s="21"/>
      <c r="BI7650" s="21"/>
      <c r="BJ7650" s="21"/>
      <c r="BK7650" s="21"/>
      <c r="BL7650" s="21"/>
      <c r="BM7650" s="21"/>
      <c r="BN7650" s="21"/>
      <c r="BO7650" s="21"/>
      <c r="BP7650" s="21"/>
      <c r="BQ7650" s="21"/>
      <c r="BR7650" s="21"/>
      <c r="BS7650" s="21"/>
      <c r="BT7650" s="21"/>
      <c r="BU7650" s="21"/>
      <c r="BV7650" s="21"/>
      <c r="BW7650" s="21"/>
      <c r="BX7650" s="21"/>
      <c r="BY7650" s="21"/>
      <c r="BZ7650" s="21"/>
      <c r="CA7650" s="21"/>
      <c r="CB7650" s="21"/>
      <c r="CC7650" s="21"/>
      <c r="CD7650" s="21"/>
      <c r="CE7650" s="21"/>
      <c r="CF7650" s="21"/>
      <c r="CG7650" s="21"/>
      <c r="CH7650" s="21"/>
      <c r="CI7650" s="21"/>
      <c r="CJ7650" s="21"/>
      <c r="CK7650" s="21"/>
      <c r="CL7650" s="21"/>
      <c r="CM7650" s="21"/>
      <c r="CN7650" s="21"/>
      <c r="CO7650" s="21"/>
      <c r="CP7650" s="21"/>
      <c r="CQ7650" s="21"/>
      <c r="CR7650" s="21"/>
      <c r="CS7650" s="21"/>
      <c r="CT7650" s="21"/>
      <c r="CU7650" s="21"/>
      <c r="CV7650" s="21"/>
      <c r="CW7650" s="21"/>
      <c r="CX7650" s="21"/>
      <c r="CY7650" s="21"/>
      <c r="CZ7650" s="21"/>
      <c r="DA7650" s="21"/>
      <c r="DB7650" s="21"/>
      <c r="DC7650" s="21"/>
      <c r="DD7650" s="21"/>
      <c r="DE7650" s="21"/>
      <c r="DF7650" s="21"/>
      <c r="DG7650" s="21"/>
      <c r="DH7650" s="21"/>
      <c r="DI7650" s="21"/>
      <c r="DJ7650" s="21"/>
      <c r="DK7650" s="21"/>
      <c r="DL7650" s="21"/>
      <c r="DM7650" s="21"/>
      <c r="DN7650" s="21"/>
      <c r="DO7650" s="21"/>
      <c r="DP7650" s="21"/>
      <c r="DQ7650" s="21"/>
      <c r="DR7650" s="21"/>
      <c r="DS7650" s="21"/>
      <c r="DT7650" s="21"/>
      <c r="DU7650" s="21"/>
      <c r="DV7650" s="21"/>
      <c r="DW7650" s="21"/>
      <c r="DX7650" s="21"/>
      <c r="DY7650" s="21"/>
      <c r="DZ7650" s="21"/>
      <c r="EA7650" s="21"/>
      <c r="EB7650" s="21"/>
      <c r="EC7650" s="21"/>
      <c r="ED7650" s="21"/>
      <c r="EE7650" s="21"/>
      <c r="EF7650" s="21"/>
      <c r="EG7650" s="21"/>
      <c r="EH7650" s="21"/>
      <c r="EI7650" s="21"/>
      <c r="EJ7650" s="21"/>
      <c r="EK7650" s="21"/>
      <c r="EL7650" s="21"/>
      <c r="EM7650" s="21"/>
      <c r="EN7650" s="21"/>
      <c r="EO7650" s="21"/>
      <c r="EP7650" s="21"/>
      <c r="EQ7650" s="21"/>
      <c r="ER7650" s="21"/>
      <c r="ES7650" s="21"/>
      <c r="ET7650" s="21"/>
      <c r="EU7650" s="21"/>
      <c r="EV7650" s="21"/>
      <c r="EW7650" s="21"/>
      <c r="EX7650" s="21"/>
      <c r="EY7650" s="21"/>
      <c r="EZ7650" s="21"/>
      <c r="FA7650" s="21"/>
      <c r="FB7650" s="21"/>
      <c r="FC7650" s="21"/>
      <c r="FD7650" s="21"/>
      <c r="FE7650" s="21"/>
      <c r="FF7650" s="21"/>
      <c r="FG7650" s="21"/>
      <c r="FH7650" s="21"/>
      <c r="FI7650" s="21"/>
      <c r="FJ7650" s="21"/>
      <c r="FK7650" s="21"/>
      <c r="FL7650" s="21"/>
      <c r="FM7650" s="21"/>
      <c r="FN7650" s="21"/>
      <c r="FO7650" s="21"/>
      <c r="FP7650" s="21"/>
      <c r="FQ7650" s="21"/>
      <c r="FR7650" s="21"/>
      <c r="FS7650" s="21"/>
      <c r="FT7650" s="21"/>
      <c r="FU7650" s="21"/>
      <c r="FV7650" s="21"/>
      <c r="FW7650" s="21"/>
      <c r="FX7650" s="21"/>
      <c r="FY7650" s="21"/>
      <c r="FZ7650" s="21"/>
      <c r="GA7650" s="21"/>
      <c r="GB7650" s="21"/>
      <c r="GC7650" s="21"/>
      <c r="GD7650" s="21"/>
      <c r="GE7650" s="21"/>
      <c r="GF7650" s="21"/>
      <c r="GG7650" s="21"/>
      <c r="GH7650" s="21"/>
      <c r="GI7650" s="21"/>
      <c r="GJ7650" s="21"/>
      <c r="GK7650" s="21"/>
      <c r="GL7650" s="21"/>
      <c r="GM7650" s="21"/>
      <c r="GN7650" s="21"/>
      <c r="GO7650" s="21"/>
      <c r="GP7650" s="21"/>
      <c r="GQ7650" s="21"/>
      <c r="GR7650" s="21"/>
      <c r="GS7650" s="21"/>
      <c r="GT7650" s="21"/>
      <c r="GU7650" s="21"/>
      <c r="GV7650" s="21"/>
      <c r="GW7650" s="21"/>
      <c r="GX7650" s="21"/>
      <c r="GY7650" s="21"/>
      <c r="GZ7650" s="21"/>
      <c r="HA7650" s="21"/>
      <c r="HB7650" s="21"/>
      <c r="HC7650" s="21"/>
      <c r="HD7650" s="21"/>
      <c r="HE7650" s="21"/>
      <c r="HF7650" s="21"/>
      <c r="HG7650" s="21"/>
      <c r="HH7650" s="21"/>
      <c r="HI7650" s="21"/>
      <c r="HJ7650" s="21"/>
      <c r="HK7650" s="21"/>
      <c r="HL7650" s="21"/>
      <c r="HM7650" s="21"/>
      <c r="HN7650" s="21"/>
      <c r="HO7650" s="21"/>
      <c r="HP7650" s="21"/>
      <c r="HQ7650" s="21"/>
      <c r="HR7650" s="21"/>
      <c r="HS7650" s="21"/>
      <c r="HT7650" s="21"/>
      <c r="HU7650" s="21"/>
      <c r="HV7650" s="21"/>
      <c r="HW7650" s="21"/>
      <c r="HX7650" s="21"/>
      <c r="HY7650" s="21"/>
      <c r="HZ7650" s="21"/>
      <c r="IA7650" s="21"/>
      <c r="IB7650" s="21"/>
      <c r="IC7650" s="21"/>
      <c r="ID7650" s="21"/>
      <c r="IE7650" s="21"/>
      <c r="IF7650" s="21"/>
      <c r="IG7650" s="21"/>
      <c r="IH7650" s="21"/>
      <c r="II7650" s="21"/>
      <c r="IJ7650" s="21"/>
      <c r="IK7650" s="21"/>
      <c r="IL7650" s="21"/>
      <c r="IM7650" s="21"/>
      <c r="IN7650" s="21"/>
      <c r="IO7650" s="21"/>
      <c r="IP7650" s="21"/>
      <c r="IQ7650" s="21"/>
      <c r="IR7650" s="21"/>
      <c r="IS7650" s="21"/>
      <c r="IT7650" s="21"/>
      <c r="IU7650" s="21"/>
      <c r="IV7650" s="21"/>
    </row>
    <row r="7651" spans="1:256" s="531" customFormat="1">
      <c r="A7651" s="13"/>
      <c r="B7651" s="8"/>
      <c r="C7651" s="83">
        <v>199</v>
      </c>
      <c r="D7651" s="375" t="s">
        <v>292</v>
      </c>
      <c r="E7651" s="33"/>
      <c r="F7651" s="321"/>
      <c r="G7651" s="282"/>
      <c r="H7651" s="283"/>
      <c r="I7651" s="33"/>
      <c r="J7651" s="33"/>
      <c r="K7651" s="33"/>
      <c r="L7651" s="33"/>
      <c r="M7651" s="33"/>
      <c r="N7651" s="33"/>
      <c r="O7651" s="33"/>
      <c r="P7651" s="33"/>
      <c r="Q7651" s="33"/>
      <c r="R7651" s="33"/>
      <c r="S7651" s="33"/>
      <c r="T7651" s="33"/>
      <c r="U7651" s="33"/>
      <c r="V7651" s="33"/>
      <c r="W7651" s="33"/>
      <c r="X7651" s="282"/>
      <c r="Y7651" s="33"/>
      <c r="Z7651" s="284"/>
      <c r="AA7651" s="284"/>
      <c r="AB7651" s="33"/>
      <c r="AC7651" s="33"/>
      <c r="AD7651" s="33"/>
      <c r="AE7651" s="33"/>
      <c r="AF7651" s="33"/>
      <c r="AG7651" s="33"/>
      <c r="AH7651" s="33"/>
      <c r="AI7651" s="33"/>
      <c r="AJ7651" s="33"/>
      <c r="AK7651" s="33"/>
      <c r="AL7651" s="33"/>
      <c r="AM7651" s="33"/>
      <c r="AN7651" s="33"/>
      <c r="AO7651" s="33"/>
      <c r="AP7651" s="34"/>
      <c r="AQ7651" s="34"/>
      <c r="AR7651" s="28"/>
      <c r="AS7651" s="29"/>
      <c r="AT7651" s="29"/>
      <c r="AU7651" s="29"/>
    </row>
    <row r="7652" spans="1:256" s="531" customFormat="1">
      <c r="A7652" s="13"/>
      <c r="B7652" s="8"/>
      <c r="C7652" s="8"/>
      <c r="D7652" s="472" t="s">
        <v>296</v>
      </c>
      <c r="E7652" s="33"/>
      <c r="F7652" s="321"/>
      <c r="G7652" s="282"/>
      <c r="H7652" s="283"/>
      <c r="I7652" s="33"/>
      <c r="J7652" s="33"/>
      <c r="K7652" s="33"/>
      <c r="L7652" s="33"/>
      <c r="M7652" s="33"/>
      <c r="N7652" s="33"/>
      <c r="O7652" s="33"/>
      <c r="P7652" s="33"/>
      <c r="Q7652" s="33"/>
      <c r="R7652" s="33"/>
      <c r="S7652" s="33"/>
      <c r="T7652" s="33"/>
      <c r="U7652" s="33"/>
      <c r="V7652" s="33"/>
      <c r="W7652" s="33"/>
      <c r="X7652" s="282"/>
      <c r="Y7652" s="33"/>
      <c r="Z7652" s="284"/>
      <c r="AA7652" s="284"/>
      <c r="AB7652" s="33"/>
      <c r="AC7652" s="33"/>
      <c r="AD7652" s="33"/>
      <c r="AE7652" s="33"/>
      <c r="AF7652" s="33"/>
      <c r="AG7652" s="33"/>
      <c r="AH7652" s="33"/>
      <c r="AI7652" s="33"/>
      <c r="AJ7652" s="33"/>
      <c r="AK7652" s="33"/>
      <c r="AL7652" s="33"/>
      <c r="AM7652" s="33"/>
      <c r="AN7652" s="33"/>
      <c r="AO7652" s="33"/>
      <c r="AP7652" s="34"/>
      <c r="AQ7652" s="34"/>
      <c r="AR7652" s="28"/>
      <c r="AS7652" s="29"/>
      <c r="AT7652" s="29"/>
      <c r="AU7652" s="29"/>
    </row>
    <row r="7653" spans="1:256" s="531" customFormat="1">
      <c r="A7653" s="13"/>
      <c r="B7653" s="8"/>
      <c r="C7653" s="8"/>
      <c r="D7653" s="473" t="s">
        <v>198</v>
      </c>
      <c r="E7653" s="33"/>
      <c r="F7653" s="321"/>
      <c r="G7653" s="282"/>
      <c r="H7653" s="283"/>
      <c r="I7653" s="33"/>
      <c r="J7653" s="33"/>
      <c r="K7653" s="33"/>
      <c r="L7653" s="33"/>
      <c r="M7653" s="33"/>
      <c r="N7653" s="33"/>
      <c r="O7653" s="33"/>
      <c r="P7653" s="33"/>
      <c r="Q7653" s="33"/>
      <c r="R7653" s="33"/>
      <c r="S7653" s="33"/>
      <c r="T7653" s="33"/>
      <c r="U7653" s="33"/>
      <c r="V7653" s="33"/>
      <c r="W7653" s="33"/>
      <c r="X7653" s="282"/>
      <c r="Y7653" s="33"/>
      <c r="Z7653" s="284"/>
      <c r="AA7653" s="284"/>
      <c r="AB7653" s="33"/>
      <c r="AC7653" s="33"/>
      <c r="AD7653" s="33"/>
      <c r="AE7653" s="33"/>
      <c r="AF7653" s="33"/>
      <c r="AG7653" s="33"/>
      <c r="AH7653" s="33"/>
      <c r="AI7653" s="33"/>
      <c r="AJ7653" s="33"/>
      <c r="AK7653" s="33"/>
      <c r="AL7653" s="33"/>
      <c r="AM7653" s="33"/>
      <c r="AN7653" s="33"/>
      <c r="AO7653" s="33"/>
      <c r="AP7653" s="34"/>
      <c r="AQ7653" s="34"/>
      <c r="AR7653" s="28"/>
      <c r="AS7653" s="29"/>
      <c r="AT7653" s="29"/>
      <c r="AU7653" s="29"/>
    </row>
    <row r="7654" spans="1:256" s="531" customFormat="1">
      <c r="A7654" s="13"/>
      <c r="B7654" s="8"/>
      <c r="C7654" s="8"/>
      <c r="D7654" s="344" t="s">
        <v>1746</v>
      </c>
      <c r="E7654" s="33"/>
      <c r="F7654" s="261">
        <v>12000000</v>
      </c>
      <c r="G7654" s="282">
        <f>SUM(H7654)</f>
        <v>11950000</v>
      </c>
      <c r="H7654" s="283">
        <v>11950000</v>
      </c>
      <c r="I7654" s="33"/>
      <c r="J7654" s="33"/>
      <c r="K7654" s="33"/>
      <c r="L7654" s="33"/>
      <c r="M7654" s="33"/>
      <c r="N7654" s="33"/>
      <c r="O7654" s="33"/>
      <c r="P7654" s="33"/>
      <c r="Q7654" s="33"/>
      <c r="R7654" s="33"/>
      <c r="S7654" s="33"/>
      <c r="T7654" s="33"/>
      <c r="U7654" s="33"/>
      <c r="V7654" s="33"/>
      <c r="W7654" s="33"/>
      <c r="X7654" s="282"/>
      <c r="Y7654" s="33"/>
      <c r="Z7654" s="284"/>
      <c r="AA7654" s="284"/>
      <c r="AB7654" s="33"/>
      <c r="AC7654" s="33"/>
      <c r="AD7654" s="33"/>
      <c r="AE7654" s="33"/>
      <c r="AF7654" s="33"/>
      <c r="AG7654" s="33"/>
      <c r="AH7654" s="33"/>
      <c r="AI7654" s="33"/>
      <c r="AJ7654" s="33"/>
      <c r="AK7654" s="33"/>
      <c r="AL7654" s="33"/>
      <c r="AM7654" s="33"/>
      <c r="AN7654" s="33"/>
      <c r="AO7654" s="33"/>
      <c r="AP7654" s="34"/>
      <c r="AQ7654" s="34"/>
      <c r="AR7654" s="28"/>
      <c r="AS7654" s="29"/>
      <c r="AT7654" s="29"/>
      <c r="AU7654" s="29"/>
    </row>
    <row r="7655" spans="1:256" s="531" customFormat="1">
      <c r="A7655" s="10"/>
      <c r="B7655" s="8"/>
      <c r="C7655" s="8"/>
      <c r="D7655" s="113"/>
      <c r="E7655" s="29"/>
      <c r="F7655" s="69"/>
      <c r="G7655" s="71"/>
      <c r="H7655" s="73"/>
      <c r="I7655" s="69"/>
      <c r="J7655" s="69"/>
      <c r="K7655" s="69"/>
      <c r="L7655" s="69"/>
      <c r="M7655" s="69"/>
      <c r="N7655" s="69"/>
      <c r="O7655" s="69"/>
      <c r="P7655" s="69"/>
      <c r="Q7655" s="69"/>
      <c r="R7655" s="69"/>
      <c r="S7655" s="69"/>
      <c r="T7655" s="69"/>
      <c r="U7655" s="69"/>
      <c r="V7655" s="69"/>
      <c r="W7655" s="69"/>
      <c r="X7655" s="71"/>
      <c r="Y7655" s="69"/>
      <c r="Z7655" s="73"/>
      <c r="AA7655" s="73"/>
      <c r="AB7655" s="69"/>
      <c r="AC7655" s="69"/>
      <c r="AD7655" s="69"/>
      <c r="AE7655" s="69"/>
      <c r="AF7655" s="69"/>
      <c r="AG7655" s="69"/>
      <c r="AH7655" s="69"/>
      <c r="AI7655" s="69"/>
      <c r="AJ7655" s="69"/>
      <c r="AK7655" s="69"/>
      <c r="AL7655" s="69"/>
      <c r="AM7655" s="69"/>
      <c r="AN7655" s="69"/>
      <c r="AO7655" s="69"/>
      <c r="AP7655" s="70"/>
      <c r="AQ7655" s="70"/>
      <c r="AR7655" s="76"/>
      <c r="AS7655" s="60"/>
      <c r="AT7655" s="60"/>
      <c r="AU7655" s="60"/>
      <c r="AV7655" s="21"/>
      <c r="AW7655" s="21"/>
      <c r="AX7655" s="21"/>
      <c r="AY7655" s="21"/>
      <c r="AZ7655" s="21"/>
      <c r="BA7655" s="21"/>
      <c r="BB7655" s="21"/>
      <c r="BC7655" s="21"/>
      <c r="BD7655" s="21"/>
      <c r="BE7655" s="21"/>
      <c r="BF7655" s="21"/>
      <c r="BG7655" s="21"/>
      <c r="BH7655" s="21"/>
      <c r="BI7655" s="21"/>
      <c r="BJ7655" s="21"/>
      <c r="BK7655" s="21"/>
      <c r="BL7655" s="21"/>
      <c r="BM7655" s="21"/>
      <c r="BN7655" s="21"/>
      <c r="BO7655" s="21"/>
      <c r="BP7655" s="21"/>
      <c r="BQ7655" s="21"/>
      <c r="BR7655" s="21"/>
      <c r="BS7655" s="21"/>
      <c r="BT7655" s="21"/>
      <c r="BU7655" s="21"/>
      <c r="BV7655" s="21"/>
      <c r="BW7655" s="21"/>
      <c r="BX7655" s="21"/>
      <c r="BY7655" s="21"/>
      <c r="BZ7655" s="21"/>
      <c r="CA7655" s="21"/>
      <c r="CB7655" s="21"/>
      <c r="CC7655" s="21"/>
      <c r="CD7655" s="21"/>
      <c r="CE7655" s="21"/>
      <c r="CF7655" s="21"/>
      <c r="CG7655" s="21"/>
      <c r="CH7655" s="21"/>
      <c r="CI7655" s="21"/>
      <c r="CJ7655" s="21"/>
      <c r="CK7655" s="21"/>
      <c r="CL7655" s="21"/>
      <c r="CM7655" s="21"/>
      <c r="CN7655" s="21"/>
      <c r="CO7655" s="21"/>
      <c r="CP7655" s="21"/>
      <c r="CQ7655" s="21"/>
      <c r="CR7655" s="21"/>
      <c r="CS7655" s="21"/>
      <c r="CT7655" s="21"/>
      <c r="CU7655" s="21"/>
      <c r="CV7655" s="21"/>
      <c r="CW7655" s="21"/>
      <c r="CX7655" s="21"/>
      <c r="CY7655" s="21"/>
      <c r="CZ7655" s="21"/>
      <c r="DA7655" s="21"/>
      <c r="DB7655" s="21"/>
      <c r="DC7655" s="21"/>
      <c r="DD7655" s="21"/>
      <c r="DE7655" s="21"/>
      <c r="DF7655" s="21"/>
      <c r="DG7655" s="21"/>
      <c r="DH7655" s="21"/>
      <c r="DI7655" s="21"/>
      <c r="DJ7655" s="21"/>
      <c r="DK7655" s="21"/>
      <c r="DL7655" s="21"/>
      <c r="DM7655" s="21"/>
      <c r="DN7655" s="21"/>
      <c r="DO7655" s="21"/>
      <c r="DP7655" s="21"/>
      <c r="DQ7655" s="21"/>
      <c r="DR7655" s="21"/>
      <c r="DS7655" s="21"/>
      <c r="DT7655" s="21"/>
      <c r="DU7655" s="21"/>
      <c r="DV7655" s="21"/>
      <c r="DW7655" s="21"/>
      <c r="DX7655" s="21"/>
      <c r="DY7655" s="21"/>
      <c r="DZ7655" s="21"/>
      <c r="EA7655" s="21"/>
      <c r="EB7655" s="21"/>
      <c r="EC7655" s="21"/>
      <c r="ED7655" s="21"/>
      <c r="EE7655" s="21"/>
      <c r="EF7655" s="21"/>
      <c r="EG7655" s="21"/>
      <c r="EH7655" s="21"/>
      <c r="EI7655" s="21"/>
      <c r="EJ7655" s="21"/>
      <c r="EK7655" s="21"/>
      <c r="EL7655" s="21"/>
      <c r="EM7655" s="21"/>
      <c r="EN7655" s="21"/>
      <c r="EO7655" s="21"/>
      <c r="EP7655" s="21"/>
      <c r="EQ7655" s="21"/>
      <c r="ER7655" s="21"/>
      <c r="ES7655" s="21"/>
      <c r="ET7655" s="21"/>
      <c r="EU7655" s="21"/>
      <c r="EV7655" s="21"/>
      <c r="EW7655" s="21"/>
      <c r="EX7655" s="21"/>
      <c r="EY7655" s="21"/>
      <c r="EZ7655" s="21"/>
      <c r="FA7655" s="21"/>
      <c r="FB7655" s="21"/>
      <c r="FC7655" s="21"/>
      <c r="FD7655" s="21"/>
      <c r="FE7655" s="21"/>
      <c r="FF7655" s="21"/>
      <c r="FG7655" s="21"/>
      <c r="FH7655" s="21"/>
      <c r="FI7655" s="21"/>
      <c r="FJ7655" s="21"/>
      <c r="FK7655" s="21"/>
      <c r="FL7655" s="21"/>
      <c r="FM7655" s="21"/>
      <c r="FN7655" s="21"/>
      <c r="FO7655" s="21"/>
      <c r="FP7655" s="21"/>
      <c r="FQ7655" s="21"/>
      <c r="FR7655" s="21"/>
      <c r="FS7655" s="21"/>
      <c r="FT7655" s="21"/>
      <c r="FU7655" s="21"/>
      <c r="FV7655" s="21"/>
      <c r="FW7655" s="21"/>
      <c r="FX7655" s="21"/>
      <c r="FY7655" s="21"/>
      <c r="FZ7655" s="21"/>
      <c r="GA7655" s="21"/>
      <c r="GB7655" s="21"/>
      <c r="GC7655" s="21"/>
      <c r="GD7655" s="21"/>
      <c r="GE7655" s="21"/>
      <c r="GF7655" s="21"/>
      <c r="GG7655" s="21"/>
      <c r="GH7655" s="21"/>
      <c r="GI7655" s="21"/>
      <c r="GJ7655" s="21"/>
      <c r="GK7655" s="21"/>
      <c r="GL7655" s="21"/>
      <c r="GM7655" s="21"/>
      <c r="GN7655" s="21"/>
      <c r="GO7655" s="21"/>
      <c r="GP7655" s="21"/>
      <c r="GQ7655" s="21"/>
      <c r="GR7655" s="21"/>
      <c r="GS7655" s="21"/>
      <c r="GT7655" s="21"/>
      <c r="GU7655" s="21"/>
      <c r="GV7655" s="21"/>
      <c r="GW7655" s="21"/>
      <c r="GX7655" s="21"/>
      <c r="GY7655" s="21"/>
      <c r="GZ7655" s="21"/>
      <c r="HA7655" s="21"/>
      <c r="HB7655" s="21"/>
      <c r="HC7655" s="21"/>
      <c r="HD7655" s="21"/>
      <c r="HE7655" s="21"/>
      <c r="HF7655" s="21"/>
      <c r="HG7655" s="21"/>
      <c r="HH7655" s="21"/>
      <c r="HI7655" s="21"/>
      <c r="HJ7655" s="21"/>
      <c r="HK7655" s="21"/>
      <c r="HL7655" s="21"/>
      <c r="HM7655" s="21"/>
      <c r="HN7655" s="21"/>
      <c r="HO7655" s="21"/>
      <c r="HP7655" s="21"/>
      <c r="HQ7655" s="21"/>
      <c r="HR7655" s="21"/>
      <c r="HS7655" s="21"/>
      <c r="HT7655" s="21"/>
      <c r="HU7655" s="21"/>
      <c r="HV7655" s="21"/>
      <c r="HW7655" s="21"/>
      <c r="HX7655" s="21"/>
      <c r="HY7655" s="21"/>
      <c r="HZ7655" s="21"/>
      <c r="IA7655" s="21"/>
      <c r="IB7655" s="21"/>
      <c r="IC7655" s="21"/>
      <c r="ID7655" s="21"/>
      <c r="IE7655" s="21"/>
      <c r="IF7655" s="21"/>
      <c r="IG7655" s="21"/>
      <c r="IH7655" s="21"/>
      <c r="II7655" s="21"/>
      <c r="IJ7655" s="21"/>
      <c r="IK7655" s="21"/>
      <c r="IL7655" s="21"/>
      <c r="IM7655" s="21"/>
      <c r="IN7655" s="21"/>
      <c r="IO7655" s="21"/>
      <c r="IP7655" s="21"/>
      <c r="IQ7655" s="21"/>
      <c r="IR7655" s="21"/>
      <c r="IS7655" s="21"/>
      <c r="IT7655" s="21"/>
      <c r="IU7655" s="21"/>
      <c r="IV7655" s="21"/>
    </row>
    <row r="7656" spans="1:256" s="531" customFormat="1">
      <c r="A7656" s="10"/>
      <c r="B7656" s="8"/>
      <c r="C7656" s="8"/>
      <c r="D7656" s="113"/>
      <c r="E7656" s="29"/>
      <c r="F7656" s="69"/>
      <c r="G7656" s="71"/>
      <c r="H7656" s="73"/>
      <c r="I7656" s="69"/>
      <c r="J7656" s="69"/>
      <c r="K7656" s="69"/>
      <c r="L7656" s="69"/>
      <c r="M7656" s="69"/>
      <c r="N7656" s="69"/>
      <c r="O7656" s="69"/>
      <c r="P7656" s="69"/>
      <c r="Q7656" s="69"/>
      <c r="R7656" s="69"/>
      <c r="S7656" s="69"/>
      <c r="T7656" s="69"/>
      <c r="U7656" s="69"/>
      <c r="V7656" s="69"/>
      <c r="W7656" s="69"/>
      <c r="X7656" s="71"/>
      <c r="Y7656" s="69"/>
      <c r="Z7656" s="73"/>
      <c r="AA7656" s="73"/>
      <c r="AB7656" s="69"/>
      <c r="AC7656" s="69"/>
      <c r="AD7656" s="69"/>
      <c r="AE7656" s="69"/>
      <c r="AF7656" s="69"/>
      <c r="AG7656" s="69"/>
      <c r="AH7656" s="69"/>
      <c r="AI7656" s="69"/>
      <c r="AJ7656" s="69"/>
      <c r="AK7656" s="69"/>
      <c r="AL7656" s="69"/>
      <c r="AM7656" s="69"/>
      <c r="AN7656" s="69"/>
      <c r="AO7656" s="69"/>
      <c r="AP7656" s="70"/>
      <c r="AQ7656" s="70"/>
      <c r="AR7656" s="76"/>
      <c r="AS7656" s="60"/>
      <c r="AT7656" s="60"/>
      <c r="AU7656" s="60"/>
      <c r="AV7656" s="21"/>
      <c r="AW7656" s="21"/>
      <c r="AX7656" s="21"/>
      <c r="AY7656" s="21"/>
      <c r="AZ7656" s="21"/>
      <c r="BA7656" s="21"/>
      <c r="BB7656" s="21"/>
      <c r="BC7656" s="21"/>
      <c r="BD7656" s="21"/>
      <c r="BE7656" s="21"/>
      <c r="BF7656" s="21"/>
      <c r="BG7656" s="21"/>
      <c r="BH7656" s="21"/>
      <c r="BI7656" s="21"/>
      <c r="BJ7656" s="21"/>
      <c r="BK7656" s="21"/>
      <c r="BL7656" s="21"/>
      <c r="BM7656" s="21"/>
      <c r="BN7656" s="21"/>
      <c r="BO7656" s="21"/>
      <c r="BP7656" s="21"/>
      <c r="BQ7656" s="21"/>
      <c r="BR7656" s="21"/>
      <c r="BS7656" s="21"/>
      <c r="BT7656" s="21"/>
      <c r="BU7656" s="21"/>
      <c r="BV7656" s="21"/>
      <c r="BW7656" s="21"/>
      <c r="BX7656" s="21"/>
      <c r="BY7656" s="21"/>
      <c r="BZ7656" s="21"/>
      <c r="CA7656" s="21"/>
      <c r="CB7656" s="21"/>
      <c r="CC7656" s="21"/>
      <c r="CD7656" s="21"/>
      <c r="CE7656" s="21"/>
      <c r="CF7656" s="21"/>
      <c r="CG7656" s="21"/>
      <c r="CH7656" s="21"/>
      <c r="CI7656" s="21"/>
      <c r="CJ7656" s="21"/>
      <c r="CK7656" s="21"/>
      <c r="CL7656" s="21"/>
      <c r="CM7656" s="21"/>
      <c r="CN7656" s="21"/>
      <c r="CO7656" s="21"/>
      <c r="CP7656" s="21"/>
      <c r="CQ7656" s="21"/>
      <c r="CR7656" s="21"/>
      <c r="CS7656" s="21"/>
      <c r="CT7656" s="21"/>
      <c r="CU7656" s="21"/>
      <c r="CV7656" s="21"/>
      <c r="CW7656" s="21"/>
      <c r="CX7656" s="21"/>
      <c r="CY7656" s="21"/>
      <c r="CZ7656" s="21"/>
      <c r="DA7656" s="21"/>
      <c r="DB7656" s="21"/>
      <c r="DC7656" s="21"/>
      <c r="DD7656" s="21"/>
      <c r="DE7656" s="21"/>
      <c r="DF7656" s="21"/>
      <c r="DG7656" s="21"/>
      <c r="DH7656" s="21"/>
      <c r="DI7656" s="21"/>
      <c r="DJ7656" s="21"/>
      <c r="DK7656" s="21"/>
      <c r="DL7656" s="21"/>
      <c r="DM7656" s="21"/>
      <c r="DN7656" s="21"/>
      <c r="DO7656" s="21"/>
      <c r="DP7656" s="21"/>
      <c r="DQ7656" s="21"/>
      <c r="DR7656" s="21"/>
      <c r="DS7656" s="21"/>
      <c r="DT7656" s="21"/>
      <c r="DU7656" s="21"/>
      <c r="DV7656" s="21"/>
      <c r="DW7656" s="21"/>
      <c r="DX7656" s="21"/>
      <c r="DY7656" s="21"/>
      <c r="DZ7656" s="21"/>
      <c r="EA7656" s="21"/>
      <c r="EB7656" s="21"/>
      <c r="EC7656" s="21"/>
      <c r="ED7656" s="21"/>
      <c r="EE7656" s="21"/>
      <c r="EF7656" s="21"/>
      <c r="EG7656" s="21"/>
      <c r="EH7656" s="21"/>
      <c r="EI7656" s="21"/>
      <c r="EJ7656" s="21"/>
      <c r="EK7656" s="21"/>
      <c r="EL7656" s="21"/>
      <c r="EM7656" s="21"/>
      <c r="EN7656" s="21"/>
      <c r="EO7656" s="21"/>
      <c r="EP7656" s="21"/>
      <c r="EQ7656" s="21"/>
      <c r="ER7656" s="21"/>
      <c r="ES7656" s="21"/>
      <c r="ET7656" s="21"/>
      <c r="EU7656" s="21"/>
      <c r="EV7656" s="21"/>
      <c r="EW7656" s="21"/>
      <c r="EX7656" s="21"/>
      <c r="EY7656" s="21"/>
      <c r="EZ7656" s="21"/>
      <c r="FA7656" s="21"/>
      <c r="FB7656" s="21"/>
      <c r="FC7656" s="21"/>
      <c r="FD7656" s="21"/>
      <c r="FE7656" s="21"/>
      <c r="FF7656" s="21"/>
      <c r="FG7656" s="21"/>
      <c r="FH7656" s="21"/>
      <c r="FI7656" s="21"/>
      <c r="FJ7656" s="21"/>
      <c r="FK7656" s="21"/>
      <c r="FL7656" s="21"/>
      <c r="FM7656" s="21"/>
      <c r="FN7656" s="21"/>
      <c r="FO7656" s="21"/>
      <c r="FP7656" s="21"/>
      <c r="FQ7656" s="21"/>
      <c r="FR7656" s="21"/>
      <c r="FS7656" s="21"/>
      <c r="FT7656" s="21"/>
      <c r="FU7656" s="21"/>
      <c r="FV7656" s="21"/>
      <c r="FW7656" s="21"/>
      <c r="FX7656" s="21"/>
      <c r="FY7656" s="21"/>
      <c r="FZ7656" s="21"/>
      <c r="GA7656" s="21"/>
      <c r="GB7656" s="21"/>
      <c r="GC7656" s="21"/>
      <c r="GD7656" s="21"/>
      <c r="GE7656" s="21"/>
      <c r="GF7656" s="21"/>
      <c r="GG7656" s="21"/>
      <c r="GH7656" s="21"/>
      <c r="GI7656" s="21"/>
      <c r="GJ7656" s="21"/>
      <c r="GK7656" s="21"/>
      <c r="GL7656" s="21"/>
      <c r="GM7656" s="21"/>
      <c r="GN7656" s="21"/>
      <c r="GO7656" s="21"/>
      <c r="GP7656" s="21"/>
      <c r="GQ7656" s="21"/>
      <c r="GR7656" s="21"/>
      <c r="GS7656" s="21"/>
      <c r="GT7656" s="21"/>
      <c r="GU7656" s="21"/>
      <c r="GV7656" s="21"/>
      <c r="GW7656" s="21"/>
      <c r="GX7656" s="21"/>
      <c r="GY7656" s="21"/>
      <c r="GZ7656" s="21"/>
      <c r="HA7656" s="21"/>
      <c r="HB7656" s="21"/>
      <c r="HC7656" s="21"/>
      <c r="HD7656" s="21"/>
      <c r="HE7656" s="21"/>
      <c r="HF7656" s="21"/>
      <c r="HG7656" s="21"/>
      <c r="HH7656" s="21"/>
      <c r="HI7656" s="21"/>
      <c r="HJ7656" s="21"/>
      <c r="HK7656" s="21"/>
      <c r="HL7656" s="21"/>
      <c r="HM7656" s="21"/>
      <c r="HN7656" s="21"/>
      <c r="HO7656" s="21"/>
      <c r="HP7656" s="21"/>
      <c r="HQ7656" s="21"/>
      <c r="HR7656" s="21"/>
      <c r="HS7656" s="21"/>
      <c r="HT7656" s="21"/>
      <c r="HU7656" s="21"/>
      <c r="HV7656" s="21"/>
      <c r="HW7656" s="21"/>
      <c r="HX7656" s="21"/>
      <c r="HY7656" s="21"/>
      <c r="HZ7656" s="21"/>
      <c r="IA7656" s="21"/>
      <c r="IB7656" s="21"/>
      <c r="IC7656" s="21"/>
      <c r="ID7656" s="21"/>
      <c r="IE7656" s="21"/>
      <c r="IF7656" s="21"/>
      <c r="IG7656" s="21"/>
      <c r="IH7656" s="21"/>
      <c r="II7656" s="21"/>
      <c r="IJ7656" s="21"/>
      <c r="IK7656" s="21"/>
      <c r="IL7656" s="21"/>
      <c r="IM7656" s="21"/>
      <c r="IN7656" s="21"/>
      <c r="IO7656" s="21"/>
      <c r="IP7656" s="21"/>
      <c r="IQ7656" s="21"/>
      <c r="IR7656" s="21"/>
      <c r="IS7656" s="21"/>
      <c r="IT7656" s="21"/>
      <c r="IU7656" s="21"/>
      <c r="IV7656" s="21"/>
    </row>
    <row r="7657" spans="1:256" s="531" customFormat="1">
      <c r="A7657" s="10"/>
      <c r="B7657" s="8"/>
      <c r="C7657" s="8"/>
      <c r="D7657" s="113"/>
      <c r="E7657" s="29"/>
      <c r="F7657" s="69"/>
      <c r="G7657" s="71"/>
      <c r="H7657" s="73"/>
      <c r="I7657" s="69"/>
      <c r="J7657" s="69"/>
      <c r="K7657" s="69"/>
      <c r="L7657" s="69"/>
      <c r="M7657" s="69"/>
      <c r="N7657" s="69"/>
      <c r="O7657" s="69"/>
      <c r="P7657" s="69"/>
      <c r="Q7657" s="69"/>
      <c r="R7657" s="69"/>
      <c r="S7657" s="69"/>
      <c r="T7657" s="69"/>
      <c r="U7657" s="69"/>
      <c r="V7657" s="69"/>
      <c r="W7657" s="69"/>
      <c r="X7657" s="71"/>
      <c r="Y7657" s="69"/>
      <c r="Z7657" s="73"/>
      <c r="AA7657" s="73"/>
      <c r="AB7657" s="69"/>
      <c r="AC7657" s="69"/>
      <c r="AD7657" s="69"/>
      <c r="AE7657" s="69"/>
      <c r="AF7657" s="69"/>
      <c r="AG7657" s="69"/>
      <c r="AH7657" s="69"/>
      <c r="AI7657" s="69"/>
      <c r="AJ7657" s="69"/>
      <c r="AK7657" s="69"/>
      <c r="AL7657" s="69"/>
      <c r="AM7657" s="69"/>
      <c r="AN7657" s="69"/>
      <c r="AO7657" s="69"/>
      <c r="AP7657" s="70"/>
      <c r="AQ7657" s="70"/>
      <c r="AR7657" s="76"/>
      <c r="AS7657" s="60"/>
      <c r="AT7657" s="60"/>
      <c r="AU7657" s="60"/>
      <c r="AV7657" s="21"/>
      <c r="AW7657" s="21"/>
      <c r="AX7657" s="21"/>
      <c r="AY7657" s="21"/>
      <c r="AZ7657" s="21"/>
      <c r="BA7657" s="21"/>
      <c r="BB7657" s="21"/>
      <c r="BC7657" s="21"/>
      <c r="BD7657" s="21"/>
      <c r="BE7657" s="21"/>
      <c r="BF7657" s="21"/>
      <c r="BG7657" s="21"/>
      <c r="BH7657" s="21"/>
      <c r="BI7657" s="21"/>
      <c r="BJ7657" s="21"/>
      <c r="BK7657" s="21"/>
      <c r="BL7657" s="21"/>
      <c r="BM7657" s="21"/>
      <c r="BN7657" s="21"/>
      <c r="BO7657" s="21"/>
      <c r="BP7657" s="21"/>
      <c r="BQ7657" s="21"/>
      <c r="BR7657" s="21"/>
      <c r="BS7657" s="21"/>
      <c r="BT7657" s="21"/>
      <c r="BU7657" s="21"/>
      <c r="BV7657" s="21"/>
      <c r="BW7657" s="21"/>
      <c r="BX7657" s="21"/>
      <c r="BY7657" s="21"/>
      <c r="BZ7657" s="21"/>
      <c r="CA7657" s="21"/>
      <c r="CB7657" s="21"/>
      <c r="CC7657" s="21"/>
      <c r="CD7657" s="21"/>
      <c r="CE7657" s="21"/>
      <c r="CF7657" s="21"/>
      <c r="CG7657" s="21"/>
      <c r="CH7657" s="21"/>
      <c r="CI7657" s="21"/>
      <c r="CJ7657" s="21"/>
      <c r="CK7657" s="21"/>
      <c r="CL7657" s="21"/>
      <c r="CM7657" s="21"/>
      <c r="CN7657" s="21"/>
      <c r="CO7657" s="21"/>
      <c r="CP7657" s="21"/>
      <c r="CQ7657" s="21"/>
      <c r="CR7657" s="21"/>
      <c r="CS7657" s="21"/>
      <c r="CT7657" s="21"/>
      <c r="CU7657" s="21"/>
      <c r="CV7657" s="21"/>
      <c r="CW7657" s="21"/>
      <c r="CX7657" s="21"/>
      <c r="CY7657" s="21"/>
      <c r="CZ7657" s="21"/>
      <c r="DA7657" s="21"/>
      <c r="DB7657" s="21"/>
      <c r="DC7657" s="21"/>
      <c r="DD7657" s="21"/>
      <c r="DE7657" s="21"/>
      <c r="DF7657" s="21"/>
      <c r="DG7657" s="21"/>
      <c r="DH7657" s="21"/>
      <c r="DI7657" s="21"/>
      <c r="DJ7657" s="21"/>
      <c r="DK7657" s="21"/>
      <c r="DL7657" s="21"/>
      <c r="DM7657" s="21"/>
      <c r="DN7657" s="21"/>
      <c r="DO7657" s="21"/>
      <c r="DP7657" s="21"/>
      <c r="DQ7657" s="21"/>
      <c r="DR7657" s="21"/>
      <c r="DS7657" s="21"/>
      <c r="DT7657" s="21"/>
      <c r="DU7657" s="21"/>
      <c r="DV7657" s="21"/>
      <c r="DW7657" s="21"/>
      <c r="DX7657" s="21"/>
      <c r="DY7657" s="21"/>
      <c r="DZ7657" s="21"/>
      <c r="EA7657" s="21"/>
      <c r="EB7657" s="21"/>
      <c r="EC7657" s="21"/>
      <c r="ED7657" s="21"/>
      <c r="EE7657" s="21"/>
      <c r="EF7657" s="21"/>
      <c r="EG7657" s="21"/>
      <c r="EH7657" s="21"/>
      <c r="EI7657" s="21"/>
      <c r="EJ7657" s="21"/>
      <c r="EK7657" s="21"/>
      <c r="EL7657" s="21"/>
      <c r="EM7657" s="21"/>
      <c r="EN7657" s="21"/>
      <c r="EO7657" s="21"/>
      <c r="EP7657" s="21"/>
      <c r="EQ7657" s="21"/>
      <c r="ER7657" s="21"/>
      <c r="ES7657" s="21"/>
      <c r="ET7657" s="21"/>
      <c r="EU7657" s="21"/>
      <c r="EV7657" s="21"/>
      <c r="EW7657" s="21"/>
      <c r="EX7657" s="21"/>
      <c r="EY7657" s="21"/>
      <c r="EZ7657" s="21"/>
      <c r="FA7657" s="21"/>
      <c r="FB7657" s="21"/>
      <c r="FC7657" s="21"/>
      <c r="FD7657" s="21"/>
      <c r="FE7657" s="21"/>
      <c r="FF7657" s="21"/>
      <c r="FG7657" s="21"/>
      <c r="FH7657" s="21"/>
      <c r="FI7657" s="21"/>
      <c r="FJ7657" s="21"/>
      <c r="FK7657" s="21"/>
      <c r="FL7657" s="21"/>
      <c r="FM7657" s="21"/>
      <c r="FN7657" s="21"/>
      <c r="FO7657" s="21"/>
      <c r="FP7657" s="21"/>
      <c r="FQ7657" s="21"/>
      <c r="FR7657" s="21"/>
      <c r="FS7657" s="21"/>
      <c r="FT7657" s="21"/>
      <c r="FU7657" s="21"/>
      <c r="FV7657" s="21"/>
      <c r="FW7657" s="21"/>
      <c r="FX7657" s="21"/>
      <c r="FY7657" s="21"/>
      <c r="FZ7657" s="21"/>
      <c r="GA7657" s="21"/>
      <c r="GB7657" s="21"/>
      <c r="GC7657" s="21"/>
      <c r="GD7657" s="21"/>
      <c r="GE7657" s="21"/>
      <c r="GF7657" s="21"/>
      <c r="GG7657" s="21"/>
      <c r="GH7657" s="21"/>
      <c r="GI7657" s="21"/>
      <c r="GJ7657" s="21"/>
      <c r="GK7657" s="21"/>
      <c r="GL7657" s="21"/>
      <c r="GM7657" s="21"/>
      <c r="GN7657" s="21"/>
      <c r="GO7657" s="21"/>
      <c r="GP7657" s="21"/>
      <c r="GQ7657" s="21"/>
      <c r="GR7657" s="21"/>
      <c r="GS7657" s="21"/>
      <c r="GT7657" s="21"/>
      <c r="GU7657" s="21"/>
      <c r="GV7657" s="21"/>
      <c r="GW7657" s="21"/>
      <c r="GX7657" s="21"/>
      <c r="GY7657" s="21"/>
      <c r="GZ7657" s="21"/>
      <c r="HA7657" s="21"/>
      <c r="HB7657" s="21"/>
      <c r="HC7657" s="21"/>
      <c r="HD7657" s="21"/>
      <c r="HE7657" s="21"/>
      <c r="HF7657" s="21"/>
      <c r="HG7657" s="21"/>
      <c r="HH7657" s="21"/>
      <c r="HI7657" s="21"/>
      <c r="HJ7657" s="21"/>
      <c r="HK7657" s="21"/>
      <c r="HL7657" s="21"/>
      <c r="HM7657" s="21"/>
      <c r="HN7657" s="21"/>
      <c r="HO7657" s="21"/>
      <c r="HP7657" s="21"/>
      <c r="HQ7657" s="21"/>
      <c r="HR7657" s="21"/>
      <c r="HS7657" s="21"/>
      <c r="HT7657" s="21"/>
      <c r="HU7657" s="21"/>
      <c r="HV7657" s="21"/>
      <c r="HW7657" s="21"/>
      <c r="HX7657" s="21"/>
      <c r="HY7657" s="21"/>
      <c r="HZ7657" s="21"/>
      <c r="IA7657" s="21"/>
      <c r="IB7657" s="21"/>
      <c r="IC7657" s="21"/>
      <c r="ID7657" s="21"/>
      <c r="IE7657" s="21"/>
      <c r="IF7657" s="21"/>
      <c r="IG7657" s="21"/>
      <c r="IH7657" s="21"/>
      <c r="II7657" s="21"/>
      <c r="IJ7657" s="21"/>
      <c r="IK7657" s="21"/>
      <c r="IL7657" s="21"/>
      <c r="IM7657" s="21"/>
      <c r="IN7657" s="21"/>
      <c r="IO7657" s="21"/>
      <c r="IP7657" s="21"/>
      <c r="IQ7657" s="21"/>
      <c r="IR7657" s="21"/>
      <c r="IS7657" s="21"/>
      <c r="IT7657" s="21"/>
      <c r="IU7657" s="21"/>
      <c r="IV7657" s="21"/>
    </row>
    <row r="7658" spans="1:256" s="402" customFormat="1">
      <c r="A7658" s="10"/>
      <c r="B7658" s="8"/>
      <c r="C7658" s="8"/>
      <c r="D7658" s="113"/>
      <c r="E7658" s="29"/>
      <c r="F7658" s="69"/>
      <c r="G7658" s="71"/>
      <c r="H7658" s="73"/>
      <c r="I7658" s="69"/>
      <c r="J7658" s="69"/>
      <c r="K7658" s="69"/>
      <c r="L7658" s="69"/>
      <c r="M7658" s="69"/>
      <c r="N7658" s="69"/>
      <c r="O7658" s="69"/>
      <c r="P7658" s="69"/>
      <c r="Q7658" s="69"/>
      <c r="R7658" s="69"/>
      <c r="S7658" s="69"/>
      <c r="T7658" s="69"/>
      <c r="U7658" s="69"/>
      <c r="V7658" s="69"/>
      <c r="W7658" s="69"/>
      <c r="X7658" s="71"/>
      <c r="Y7658" s="69"/>
      <c r="Z7658" s="73"/>
      <c r="AA7658" s="73"/>
      <c r="AB7658" s="69"/>
      <c r="AC7658" s="69"/>
      <c r="AD7658" s="69"/>
      <c r="AE7658" s="69"/>
      <c r="AF7658" s="69"/>
      <c r="AG7658" s="69"/>
      <c r="AH7658" s="69"/>
      <c r="AI7658" s="69"/>
      <c r="AJ7658" s="69"/>
      <c r="AK7658" s="69"/>
      <c r="AL7658" s="69"/>
      <c r="AM7658" s="69"/>
      <c r="AN7658" s="69"/>
      <c r="AO7658" s="69"/>
      <c r="AP7658" s="70"/>
      <c r="AQ7658" s="70"/>
      <c r="AR7658" s="76"/>
      <c r="AS7658" s="60"/>
      <c r="AT7658" s="60"/>
      <c r="AU7658" s="60"/>
      <c r="AV7658" s="21"/>
      <c r="AW7658" s="21"/>
      <c r="AX7658" s="21"/>
      <c r="AY7658" s="21"/>
      <c r="AZ7658" s="21"/>
      <c r="BA7658" s="21"/>
      <c r="BB7658" s="21"/>
      <c r="BC7658" s="21"/>
      <c r="BD7658" s="21"/>
      <c r="BE7658" s="21"/>
      <c r="BF7658" s="21"/>
      <c r="BG7658" s="21"/>
      <c r="BH7658" s="21"/>
      <c r="BI7658" s="21"/>
      <c r="BJ7658" s="21"/>
      <c r="BK7658" s="21"/>
      <c r="BL7658" s="21"/>
      <c r="BM7658" s="21"/>
      <c r="BN7658" s="21"/>
      <c r="BO7658" s="21"/>
      <c r="BP7658" s="21"/>
      <c r="BQ7658" s="21"/>
      <c r="BR7658" s="21"/>
      <c r="BS7658" s="21"/>
      <c r="BT7658" s="21"/>
      <c r="BU7658" s="21"/>
      <c r="BV7658" s="21"/>
      <c r="BW7658" s="21"/>
      <c r="BX7658" s="21"/>
      <c r="BY7658" s="21"/>
      <c r="BZ7658" s="21"/>
      <c r="CA7658" s="21"/>
      <c r="CB7658" s="21"/>
      <c r="CC7658" s="21"/>
      <c r="CD7658" s="21"/>
      <c r="CE7658" s="21"/>
      <c r="CF7658" s="21"/>
      <c r="CG7658" s="21"/>
      <c r="CH7658" s="21"/>
      <c r="CI7658" s="21"/>
      <c r="CJ7658" s="21"/>
      <c r="CK7658" s="21"/>
      <c r="CL7658" s="21"/>
      <c r="CM7658" s="21"/>
      <c r="CN7658" s="21"/>
      <c r="CO7658" s="21"/>
      <c r="CP7658" s="21"/>
      <c r="CQ7658" s="21"/>
      <c r="CR7658" s="21"/>
      <c r="CS7658" s="21"/>
      <c r="CT7658" s="21"/>
      <c r="CU7658" s="21"/>
      <c r="CV7658" s="21"/>
      <c r="CW7658" s="21"/>
      <c r="CX7658" s="21"/>
      <c r="CY7658" s="21"/>
      <c r="CZ7658" s="21"/>
      <c r="DA7658" s="21"/>
      <c r="DB7658" s="21"/>
      <c r="DC7658" s="21"/>
      <c r="DD7658" s="21"/>
      <c r="DE7658" s="21"/>
      <c r="DF7658" s="21"/>
      <c r="DG7658" s="21"/>
      <c r="DH7658" s="21"/>
      <c r="DI7658" s="21"/>
      <c r="DJ7658" s="21"/>
      <c r="DK7658" s="21"/>
      <c r="DL7658" s="21"/>
      <c r="DM7658" s="21"/>
      <c r="DN7658" s="21"/>
      <c r="DO7658" s="21"/>
      <c r="DP7658" s="21"/>
      <c r="DQ7658" s="21"/>
      <c r="DR7658" s="21"/>
      <c r="DS7658" s="21"/>
      <c r="DT7658" s="21"/>
      <c r="DU7658" s="21"/>
      <c r="DV7658" s="21"/>
      <c r="DW7658" s="21"/>
      <c r="DX7658" s="21"/>
      <c r="DY7658" s="21"/>
      <c r="DZ7658" s="21"/>
      <c r="EA7658" s="21"/>
      <c r="EB7658" s="21"/>
      <c r="EC7658" s="21"/>
      <c r="ED7658" s="21"/>
      <c r="EE7658" s="21"/>
      <c r="EF7658" s="21"/>
      <c r="EG7658" s="21"/>
      <c r="EH7658" s="21"/>
      <c r="EI7658" s="21"/>
      <c r="EJ7658" s="21"/>
      <c r="EK7658" s="21"/>
      <c r="EL7658" s="21"/>
      <c r="EM7658" s="21"/>
      <c r="EN7658" s="21"/>
      <c r="EO7658" s="21"/>
      <c r="EP7658" s="21"/>
      <c r="EQ7658" s="21"/>
      <c r="ER7658" s="21"/>
      <c r="ES7658" s="21"/>
      <c r="ET7658" s="21"/>
      <c r="EU7658" s="21"/>
      <c r="EV7658" s="21"/>
      <c r="EW7658" s="21"/>
      <c r="EX7658" s="21"/>
      <c r="EY7658" s="21"/>
      <c r="EZ7658" s="21"/>
      <c r="FA7658" s="21"/>
      <c r="FB7658" s="21"/>
      <c r="FC7658" s="21"/>
      <c r="FD7658" s="21"/>
      <c r="FE7658" s="21"/>
      <c r="FF7658" s="21"/>
      <c r="FG7658" s="21"/>
      <c r="FH7658" s="21"/>
      <c r="FI7658" s="21"/>
      <c r="FJ7658" s="21"/>
      <c r="FK7658" s="21"/>
      <c r="FL7658" s="21"/>
      <c r="FM7658" s="21"/>
      <c r="FN7658" s="21"/>
      <c r="FO7658" s="21"/>
      <c r="FP7658" s="21"/>
      <c r="FQ7658" s="21"/>
      <c r="FR7658" s="21"/>
      <c r="FS7658" s="21"/>
      <c r="FT7658" s="21"/>
      <c r="FU7658" s="21"/>
      <c r="FV7658" s="21"/>
      <c r="FW7658" s="21"/>
      <c r="FX7658" s="21"/>
      <c r="FY7658" s="21"/>
      <c r="FZ7658" s="21"/>
      <c r="GA7658" s="21"/>
      <c r="GB7658" s="21"/>
      <c r="GC7658" s="21"/>
      <c r="GD7658" s="21"/>
      <c r="GE7658" s="21"/>
      <c r="GF7658" s="21"/>
      <c r="GG7658" s="21"/>
      <c r="GH7658" s="21"/>
      <c r="GI7658" s="21"/>
      <c r="GJ7658" s="21"/>
      <c r="GK7658" s="21"/>
      <c r="GL7658" s="21"/>
      <c r="GM7658" s="21"/>
      <c r="GN7658" s="21"/>
      <c r="GO7658" s="21"/>
      <c r="GP7658" s="21"/>
      <c r="GQ7658" s="21"/>
      <c r="GR7658" s="21"/>
      <c r="GS7658" s="21"/>
      <c r="GT7658" s="21"/>
      <c r="GU7658" s="21"/>
      <c r="GV7658" s="21"/>
      <c r="GW7658" s="21"/>
      <c r="GX7658" s="21"/>
      <c r="GY7658" s="21"/>
      <c r="GZ7658" s="21"/>
      <c r="HA7658" s="21"/>
      <c r="HB7658" s="21"/>
      <c r="HC7658" s="21"/>
      <c r="HD7658" s="21"/>
      <c r="HE7658" s="21"/>
      <c r="HF7658" s="21"/>
      <c r="HG7658" s="21"/>
      <c r="HH7658" s="21"/>
      <c r="HI7658" s="21"/>
      <c r="HJ7658" s="21"/>
      <c r="HK7658" s="21"/>
      <c r="HL7658" s="21"/>
      <c r="HM7658" s="21"/>
      <c r="HN7658" s="21"/>
      <c r="HO7658" s="21"/>
      <c r="HP7658" s="21"/>
      <c r="HQ7658" s="21"/>
      <c r="HR7658" s="21"/>
      <c r="HS7658" s="21"/>
      <c r="HT7658" s="21"/>
      <c r="HU7658" s="21"/>
      <c r="HV7658" s="21"/>
      <c r="HW7658" s="21"/>
      <c r="HX7658" s="21"/>
      <c r="HY7658" s="21"/>
      <c r="HZ7658" s="21"/>
      <c r="IA7658" s="21"/>
      <c r="IB7658" s="21"/>
      <c r="IC7658" s="21"/>
      <c r="ID7658" s="21"/>
      <c r="IE7658" s="21"/>
      <c r="IF7658" s="21"/>
      <c r="IG7658" s="21"/>
      <c r="IH7658" s="21"/>
      <c r="II7658" s="21"/>
      <c r="IJ7658" s="21"/>
      <c r="IK7658" s="21"/>
      <c r="IL7658" s="21"/>
      <c r="IM7658" s="21"/>
      <c r="IN7658" s="21"/>
      <c r="IO7658" s="21"/>
      <c r="IP7658" s="21"/>
      <c r="IQ7658" s="21"/>
      <c r="IR7658" s="21"/>
      <c r="IS7658" s="21"/>
      <c r="IT7658" s="21"/>
      <c r="IU7658" s="21"/>
      <c r="IV7658" s="21"/>
    </row>
    <row r="7659" spans="1:256" s="45" customFormat="1">
      <c r="A7659" s="12"/>
      <c r="B7659" s="9">
        <v>5</v>
      </c>
      <c r="C7659" s="9" t="s">
        <v>18</v>
      </c>
      <c r="D7659" s="81" t="s">
        <v>11</v>
      </c>
      <c r="E7659" s="405">
        <v>66500</v>
      </c>
      <c r="F7659" s="31">
        <f t="shared" ref="F7659:V7659" si="1216">SUM(F7660:F7663)</f>
        <v>0</v>
      </c>
      <c r="G7659" s="31">
        <f t="shared" si="1216"/>
        <v>0</v>
      </c>
      <c r="H7659" s="31">
        <f t="shared" si="1216"/>
        <v>0</v>
      </c>
      <c r="I7659" s="31">
        <f t="shared" si="1216"/>
        <v>0</v>
      </c>
      <c r="J7659" s="31">
        <f t="shared" si="1216"/>
        <v>0</v>
      </c>
      <c r="K7659" s="31">
        <f t="shared" si="1216"/>
        <v>0</v>
      </c>
      <c r="L7659" s="31">
        <f t="shared" si="1216"/>
        <v>0</v>
      </c>
      <c r="M7659" s="31">
        <f t="shared" si="1216"/>
        <v>0</v>
      </c>
      <c r="N7659" s="31">
        <f t="shared" si="1216"/>
        <v>0</v>
      </c>
      <c r="O7659" s="31">
        <f t="shared" si="1216"/>
        <v>0</v>
      </c>
      <c r="P7659" s="31">
        <f t="shared" si="1216"/>
        <v>0</v>
      </c>
      <c r="Q7659" s="31">
        <f t="shared" si="1216"/>
        <v>0</v>
      </c>
      <c r="R7659" s="31">
        <f t="shared" si="1216"/>
        <v>0</v>
      </c>
      <c r="S7659" s="31">
        <f t="shared" si="1216"/>
        <v>0</v>
      </c>
      <c r="T7659" s="31">
        <f t="shared" si="1216"/>
        <v>0</v>
      </c>
      <c r="U7659" s="31">
        <f t="shared" si="1216"/>
        <v>0</v>
      </c>
      <c r="V7659" s="31">
        <f t="shared" si="1216"/>
        <v>0</v>
      </c>
      <c r="W7659" s="31">
        <f>SUM(O7659:V7659)</f>
        <v>0</v>
      </c>
      <c r="X7659" s="31">
        <f>SUM(X7660:X7663)</f>
        <v>0</v>
      </c>
      <c r="Y7659" s="31">
        <f>H7659+I7659+J7659+K7659+L7659+M7659+N7659+W7659+X7659</f>
        <v>0</v>
      </c>
      <c r="Z7659" s="31">
        <f t="shared" ref="Z7659:AK7659" si="1217">SUM(Z7660:Z7663)</f>
        <v>0</v>
      </c>
      <c r="AA7659" s="31">
        <f t="shared" si="1217"/>
        <v>0</v>
      </c>
      <c r="AB7659" s="31">
        <f t="shared" si="1217"/>
        <v>0</v>
      </c>
      <c r="AC7659" s="31">
        <f t="shared" si="1217"/>
        <v>0</v>
      </c>
      <c r="AD7659" s="31">
        <f t="shared" si="1217"/>
        <v>0</v>
      </c>
      <c r="AE7659" s="31">
        <f t="shared" si="1217"/>
        <v>0</v>
      </c>
      <c r="AF7659" s="31">
        <f t="shared" si="1217"/>
        <v>0</v>
      </c>
      <c r="AG7659" s="31">
        <f t="shared" si="1217"/>
        <v>0</v>
      </c>
      <c r="AH7659" s="31">
        <f t="shared" si="1217"/>
        <v>0</v>
      </c>
      <c r="AI7659" s="31">
        <f t="shared" si="1217"/>
        <v>0</v>
      </c>
      <c r="AJ7659" s="31">
        <f t="shared" si="1217"/>
        <v>0</v>
      </c>
      <c r="AK7659" s="31">
        <f t="shared" si="1217"/>
        <v>0</v>
      </c>
      <c r="AL7659" s="31">
        <f>SUM(AD7659:AK7659)</f>
        <v>0</v>
      </c>
      <c r="AM7659" s="31">
        <f>SUM(AM7660:AM7663)</f>
        <v>0</v>
      </c>
      <c r="AN7659" s="31">
        <f>SUM(AN7660:AN7663)</f>
        <v>0</v>
      </c>
      <c r="AO7659" s="31">
        <f>Z7659+AA7659+AB7659+AC7659+AL7659+AM7659+AN7659</f>
        <v>0</v>
      </c>
      <c r="AP7659" s="32">
        <f>E7659+Y7659-AO7659</f>
        <v>66500</v>
      </c>
      <c r="AQ7659" s="32"/>
      <c r="AR7659" s="28"/>
      <c r="AS7659" s="29">
        <f>E7659+H7659+I7659+J7659+K7659+L7659+M7659+N7659+W7659+X7659-Z7659-AB7659-AL7659-AC7659-AM7659-AN7659</f>
        <v>66500</v>
      </c>
      <c r="AT7659" s="29">
        <f>AP7659-AS7659</f>
        <v>0</v>
      </c>
      <c r="AU7659" s="29">
        <f>E7659</f>
        <v>66500</v>
      </c>
      <c r="AV7659" s="86">
        <f>AS7659-AU7659</f>
        <v>0</v>
      </c>
      <c r="AW7659" s="86">
        <f>Y7659-AO7659</f>
        <v>0</v>
      </c>
      <c r="AX7659" s="86">
        <f>AV7659-AW7659</f>
        <v>0</v>
      </c>
      <c r="AY7659" s="86"/>
      <c r="AZ7659" s="398"/>
      <c r="BA7659" s="86"/>
      <c r="BB7659" s="86"/>
      <c r="BC7659" s="86"/>
      <c r="BD7659" s="86"/>
      <c r="BE7659" s="86"/>
      <c r="BF7659" s="86"/>
      <c r="BG7659" s="86"/>
      <c r="BH7659" s="86"/>
      <c r="BI7659" s="86"/>
      <c r="BJ7659" s="86"/>
      <c r="BK7659" s="86"/>
      <c r="BL7659" s="86"/>
      <c r="BM7659" s="86"/>
      <c r="BN7659" s="86"/>
      <c r="BO7659" s="86"/>
      <c r="BP7659" s="86"/>
      <c r="BQ7659" s="86"/>
      <c r="BR7659" s="86"/>
      <c r="BS7659" s="86"/>
      <c r="BT7659" s="86"/>
      <c r="BU7659" s="86"/>
      <c r="BV7659" s="86"/>
      <c r="BW7659" s="86"/>
      <c r="BX7659" s="86"/>
      <c r="BY7659" s="86"/>
      <c r="BZ7659" s="86"/>
      <c r="CA7659" s="86"/>
      <c r="CB7659" s="86"/>
      <c r="CC7659" s="86"/>
      <c r="CD7659" s="86"/>
      <c r="CE7659" s="86"/>
      <c r="CF7659" s="86"/>
      <c r="CG7659" s="86"/>
      <c r="CH7659" s="86"/>
      <c r="CI7659" s="86"/>
      <c r="CJ7659" s="86"/>
      <c r="CK7659" s="86"/>
      <c r="CL7659" s="86"/>
      <c r="CM7659" s="86"/>
      <c r="CN7659" s="86"/>
      <c r="CO7659" s="86"/>
      <c r="CP7659" s="86"/>
      <c r="CQ7659" s="86"/>
      <c r="CR7659" s="86"/>
      <c r="CS7659" s="86"/>
      <c r="CT7659" s="86"/>
      <c r="CU7659" s="86"/>
      <c r="CV7659" s="86"/>
      <c r="CW7659" s="86"/>
      <c r="CX7659" s="86"/>
      <c r="CY7659" s="86"/>
      <c r="CZ7659" s="86"/>
      <c r="DA7659" s="86"/>
      <c r="DB7659" s="86"/>
      <c r="DC7659" s="86"/>
      <c r="DD7659" s="86"/>
      <c r="DE7659" s="86"/>
      <c r="DF7659" s="86"/>
      <c r="DG7659" s="86"/>
      <c r="DH7659" s="86"/>
      <c r="DI7659" s="86"/>
      <c r="DJ7659" s="86"/>
      <c r="DK7659" s="86"/>
      <c r="DL7659" s="86"/>
      <c r="DM7659" s="86"/>
      <c r="DN7659" s="86"/>
      <c r="DO7659" s="86"/>
      <c r="DP7659" s="86"/>
      <c r="DQ7659" s="86"/>
      <c r="DR7659" s="86"/>
      <c r="DS7659" s="86"/>
      <c r="DT7659" s="86"/>
      <c r="DU7659" s="86"/>
      <c r="DV7659" s="86"/>
      <c r="DW7659" s="86"/>
      <c r="DX7659" s="86"/>
      <c r="DY7659" s="86"/>
      <c r="DZ7659" s="86"/>
      <c r="EA7659" s="86"/>
      <c r="EB7659" s="86"/>
      <c r="EC7659" s="86"/>
      <c r="ED7659" s="86"/>
      <c r="EE7659" s="86"/>
      <c r="EF7659" s="86"/>
      <c r="EG7659" s="86"/>
      <c r="EH7659" s="86"/>
      <c r="EI7659" s="86"/>
      <c r="EJ7659" s="86"/>
      <c r="EK7659" s="86"/>
      <c r="EL7659" s="86"/>
      <c r="EM7659" s="86"/>
      <c r="EN7659" s="86"/>
      <c r="EO7659" s="86"/>
      <c r="EP7659" s="86"/>
      <c r="EQ7659" s="86"/>
      <c r="ER7659" s="86"/>
      <c r="ES7659" s="86"/>
      <c r="ET7659" s="86"/>
      <c r="EU7659" s="86"/>
      <c r="EV7659" s="86"/>
      <c r="EW7659" s="86"/>
      <c r="EX7659" s="86"/>
      <c r="EY7659" s="86"/>
      <c r="EZ7659" s="86"/>
      <c r="FA7659" s="86"/>
      <c r="FB7659" s="86"/>
      <c r="FC7659" s="86"/>
      <c r="FD7659" s="86"/>
      <c r="FE7659" s="86"/>
      <c r="FF7659" s="86"/>
      <c r="FG7659" s="86"/>
      <c r="FH7659" s="86"/>
      <c r="FI7659" s="86"/>
      <c r="FJ7659" s="86"/>
      <c r="FK7659" s="86"/>
      <c r="FL7659" s="86"/>
      <c r="FM7659" s="86"/>
      <c r="FN7659" s="86"/>
      <c r="FO7659" s="86"/>
      <c r="FP7659" s="86"/>
      <c r="FQ7659" s="86"/>
      <c r="FR7659" s="86"/>
      <c r="FS7659" s="86"/>
      <c r="FT7659" s="86"/>
      <c r="FU7659" s="86"/>
      <c r="FV7659" s="86"/>
      <c r="FW7659" s="86"/>
      <c r="FX7659" s="86"/>
      <c r="FY7659" s="86"/>
      <c r="FZ7659" s="86"/>
      <c r="GA7659" s="86"/>
      <c r="GB7659" s="86"/>
      <c r="GC7659" s="86"/>
      <c r="GD7659" s="86"/>
      <c r="GE7659" s="86"/>
      <c r="GF7659" s="86"/>
      <c r="GG7659" s="86"/>
      <c r="GH7659" s="86"/>
      <c r="GI7659" s="86"/>
      <c r="GJ7659" s="86"/>
      <c r="GK7659" s="86"/>
      <c r="GL7659" s="86"/>
      <c r="GM7659" s="86"/>
      <c r="GN7659" s="86"/>
      <c r="GO7659" s="86"/>
      <c r="GP7659" s="86"/>
      <c r="GQ7659" s="86"/>
      <c r="GR7659" s="86"/>
      <c r="GS7659" s="86"/>
      <c r="GT7659" s="86"/>
      <c r="GU7659" s="86"/>
      <c r="GV7659" s="86"/>
      <c r="GW7659" s="86"/>
      <c r="GX7659" s="86"/>
      <c r="GY7659" s="86"/>
      <c r="GZ7659" s="86"/>
      <c r="HA7659" s="86"/>
      <c r="HB7659" s="86"/>
      <c r="HC7659" s="86"/>
      <c r="HD7659" s="86"/>
      <c r="HE7659" s="86"/>
      <c r="HF7659" s="86"/>
      <c r="HG7659" s="86"/>
      <c r="HH7659" s="86"/>
      <c r="HI7659" s="86"/>
      <c r="HJ7659" s="86"/>
      <c r="HK7659" s="86"/>
      <c r="HL7659" s="86"/>
      <c r="HM7659" s="86"/>
      <c r="HN7659" s="86"/>
      <c r="HO7659" s="86"/>
      <c r="HP7659" s="86"/>
      <c r="HQ7659" s="86"/>
      <c r="HR7659" s="86"/>
      <c r="HS7659" s="86"/>
      <c r="HT7659" s="86"/>
      <c r="HU7659" s="86"/>
      <c r="HV7659" s="86"/>
      <c r="HW7659" s="86"/>
      <c r="HX7659" s="86"/>
      <c r="HY7659" s="86"/>
      <c r="HZ7659" s="86"/>
      <c r="IA7659" s="86"/>
      <c r="IB7659" s="86"/>
      <c r="IC7659" s="86"/>
      <c r="ID7659" s="86"/>
      <c r="IE7659" s="86"/>
      <c r="IF7659" s="86"/>
      <c r="IG7659" s="86"/>
      <c r="IH7659" s="86"/>
      <c r="II7659" s="86"/>
      <c r="IJ7659" s="86"/>
      <c r="IK7659" s="86"/>
      <c r="IL7659" s="86"/>
      <c r="IM7659" s="86"/>
      <c r="IN7659" s="86"/>
      <c r="IO7659" s="86"/>
      <c r="IP7659" s="86"/>
      <c r="IQ7659" s="86"/>
      <c r="IR7659" s="86"/>
      <c r="IS7659" s="86"/>
      <c r="IT7659" s="86"/>
      <c r="IU7659" s="86"/>
      <c r="IV7659" s="86"/>
    </row>
    <row r="7660" spans="1:256" s="21" customFormat="1">
      <c r="A7660" s="10"/>
      <c r="B7660" s="8"/>
      <c r="C7660" s="8"/>
      <c r="D7660" s="82"/>
      <c r="E7660" s="266"/>
      <c r="F7660" s="261"/>
      <c r="G7660" s="71"/>
      <c r="H7660" s="72"/>
      <c r="I7660" s="69"/>
      <c r="J7660" s="69"/>
      <c r="K7660" s="69"/>
      <c r="L7660" s="69"/>
      <c r="M7660" s="69"/>
      <c r="N7660" s="69"/>
      <c r="O7660" s="69"/>
      <c r="P7660" s="69"/>
      <c r="Q7660" s="69"/>
      <c r="R7660" s="69"/>
      <c r="S7660" s="69"/>
      <c r="T7660" s="69"/>
      <c r="U7660" s="69"/>
      <c r="V7660" s="69"/>
      <c r="W7660" s="69"/>
      <c r="X7660" s="71"/>
      <c r="Y7660" s="69"/>
      <c r="Z7660" s="73"/>
      <c r="AA7660" s="73"/>
      <c r="AB7660" s="69"/>
      <c r="AC7660" s="69"/>
      <c r="AD7660" s="69"/>
      <c r="AE7660" s="69"/>
      <c r="AF7660" s="69"/>
      <c r="AG7660" s="69"/>
      <c r="AH7660" s="69"/>
      <c r="AI7660" s="69"/>
      <c r="AJ7660" s="69"/>
      <c r="AK7660" s="69"/>
      <c r="AL7660" s="69"/>
      <c r="AM7660" s="69"/>
      <c r="AN7660" s="69"/>
      <c r="AO7660" s="69"/>
      <c r="AP7660" s="70"/>
      <c r="AQ7660" s="70"/>
      <c r="AR7660" s="76"/>
      <c r="AS7660" s="60"/>
      <c r="AT7660" s="60"/>
      <c r="AU7660" s="60"/>
    </row>
    <row r="7661" spans="1:256" s="21" customFormat="1">
      <c r="A7661" s="10"/>
      <c r="B7661" s="8"/>
      <c r="C7661" s="8"/>
      <c r="D7661" s="82"/>
      <c r="E7661" s="266"/>
      <c r="F7661" s="261"/>
      <c r="G7661" s="71"/>
      <c r="H7661" s="72"/>
      <c r="I7661" s="69"/>
      <c r="J7661" s="69"/>
      <c r="K7661" s="69"/>
      <c r="L7661" s="69"/>
      <c r="M7661" s="69"/>
      <c r="N7661" s="69"/>
      <c r="O7661" s="69"/>
      <c r="P7661" s="69"/>
      <c r="Q7661" s="69"/>
      <c r="R7661" s="69"/>
      <c r="S7661" s="69"/>
      <c r="T7661" s="69"/>
      <c r="U7661" s="69"/>
      <c r="V7661" s="69"/>
      <c r="W7661" s="69"/>
      <c r="X7661" s="71"/>
      <c r="Y7661" s="69"/>
      <c r="Z7661" s="73"/>
      <c r="AA7661" s="73"/>
      <c r="AB7661" s="69"/>
      <c r="AC7661" s="69"/>
      <c r="AD7661" s="69"/>
      <c r="AE7661" s="69"/>
      <c r="AF7661" s="69"/>
      <c r="AG7661" s="69"/>
      <c r="AH7661" s="69"/>
      <c r="AI7661" s="69"/>
      <c r="AJ7661" s="69"/>
      <c r="AK7661" s="69"/>
      <c r="AL7661" s="69"/>
      <c r="AM7661" s="69"/>
      <c r="AN7661" s="69"/>
      <c r="AO7661" s="69"/>
      <c r="AP7661" s="70"/>
      <c r="AQ7661" s="70"/>
      <c r="AR7661" s="76"/>
      <c r="AS7661" s="60"/>
      <c r="AT7661" s="60"/>
      <c r="AU7661" s="60"/>
    </row>
    <row r="7662" spans="1:256" s="21" customFormat="1">
      <c r="A7662" s="10"/>
      <c r="B7662" s="8"/>
      <c r="C7662" s="8"/>
      <c r="D7662" s="82"/>
      <c r="E7662" s="266"/>
      <c r="F7662" s="261"/>
      <c r="G7662" s="71"/>
      <c r="H7662" s="72"/>
      <c r="I7662" s="69"/>
      <c r="J7662" s="69"/>
      <c r="K7662" s="69"/>
      <c r="L7662" s="69"/>
      <c r="M7662" s="69"/>
      <c r="N7662" s="69"/>
      <c r="O7662" s="69"/>
      <c r="P7662" s="69"/>
      <c r="Q7662" s="69"/>
      <c r="R7662" s="69"/>
      <c r="S7662" s="69"/>
      <c r="T7662" s="69"/>
      <c r="U7662" s="69"/>
      <c r="V7662" s="69"/>
      <c r="W7662" s="69"/>
      <c r="X7662" s="71"/>
      <c r="Y7662" s="69"/>
      <c r="Z7662" s="73"/>
      <c r="AA7662" s="73"/>
      <c r="AB7662" s="69"/>
      <c r="AC7662" s="69"/>
      <c r="AD7662" s="69"/>
      <c r="AE7662" s="69"/>
      <c r="AF7662" s="69"/>
      <c r="AG7662" s="69"/>
      <c r="AH7662" s="69"/>
      <c r="AI7662" s="69"/>
      <c r="AJ7662" s="69"/>
      <c r="AK7662" s="69"/>
      <c r="AL7662" s="69"/>
      <c r="AM7662" s="69"/>
      <c r="AN7662" s="69"/>
      <c r="AO7662" s="69"/>
      <c r="AP7662" s="70"/>
      <c r="AQ7662" s="70"/>
      <c r="AR7662" s="76"/>
      <c r="AS7662" s="60"/>
      <c r="AT7662" s="60"/>
      <c r="AU7662" s="60"/>
    </row>
    <row r="7663" spans="1:256" s="21" customFormat="1">
      <c r="A7663" s="10"/>
      <c r="B7663" s="8"/>
      <c r="C7663" s="8"/>
      <c r="D7663" s="82"/>
      <c r="E7663" s="33"/>
      <c r="F7663" s="261"/>
      <c r="G7663" s="71"/>
      <c r="H7663" s="283"/>
      <c r="I7663" s="33"/>
      <c r="J7663" s="33"/>
      <c r="K7663" s="33"/>
      <c r="L7663" s="33"/>
      <c r="M7663" s="33"/>
      <c r="N7663" s="33"/>
      <c r="O7663" s="33"/>
      <c r="P7663" s="33"/>
      <c r="Q7663" s="33"/>
      <c r="R7663" s="33"/>
      <c r="S7663" s="33"/>
      <c r="T7663" s="33"/>
      <c r="U7663" s="33"/>
      <c r="V7663" s="33"/>
      <c r="W7663" s="33"/>
      <c r="X7663" s="282"/>
      <c r="Y7663" s="69"/>
      <c r="Z7663" s="284"/>
      <c r="AA7663" s="284"/>
      <c r="AB7663" s="33"/>
      <c r="AC7663" s="33"/>
      <c r="AD7663" s="33"/>
      <c r="AE7663" s="33"/>
      <c r="AF7663" s="33"/>
      <c r="AG7663" s="33"/>
      <c r="AH7663" s="33"/>
      <c r="AI7663" s="33"/>
      <c r="AJ7663" s="33"/>
      <c r="AK7663" s="33"/>
      <c r="AL7663" s="33"/>
      <c r="AM7663" s="33"/>
      <c r="AN7663" s="33"/>
      <c r="AO7663" s="69"/>
      <c r="AP7663" s="70"/>
      <c r="AQ7663" s="70"/>
      <c r="AR7663" s="76"/>
      <c r="AS7663" s="60"/>
      <c r="AT7663" s="60"/>
      <c r="AU7663" s="60"/>
    </row>
    <row r="7664" spans="1:256" s="45" customFormat="1">
      <c r="A7664" s="12"/>
      <c r="B7664" s="9">
        <v>6</v>
      </c>
      <c r="C7664" s="9" t="s">
        <v>19</v>
      </c>
      <c r="D7664" s="81" t="s">
        <v>7</v>
      </c>
      <c r="E7664" s="31">
        <v>229275000</v>
      </c>
      <c r="F7664" s="31">
        <f t="shared" ref="F7664:V7664" si="1218">SUM(F7665:F7672)</f>
        <v>0</v>
      </c>
      <c r="G7664" s="31">
        <f t="shared" si="1218"/>
        <v>0</v>
      </c>
      <c r="H7664" s="31">
        <f t="shared" si="1218"/>
        <v>0</v>
      </c>
      <c r="I7664" s="31">
        <f t="shared" si="1218"/>
        <v>0</v>
      </c>
      <c r="J7664" s="31">
        <f t="shared" si="1218"/>
        <v>0</v>
      </c>
      <c r="K7664" s="31">
        <f>SUM(K7665:K7672)</f>
        <v>0</v>
      </c>
      <c r="L7664" s="31">
        <f t="shared" si="1218"/>
        <v>0</v>
      </c>
      <c r="M7664" s="31">
        <f t="shared" si="1218"/>
        <v>0</v>
      </c>
      <c r="N7664" s="31">
        <f t="shared" si="1218"/>
        <v>0</v>
      </c>
      <c r="O7664" s="31">
        <f t="shared" si="1218"/>
        <v>0</v>
      </c>
      <c r="P7664" s="31">
        <f t="shared" si="1218"/>
        <v>0</v>
      </c>
      <c r="Q7664" s="31">
        <f t="shared" si="1218"/>
        <v>0</v>
      </c>
      <c r="R7664" s="31">
        <f t="shared" si="1218"/>
        <v>0</v>
      </c>
      <c r="S7664" s="31">
        <f t="shared" si="1218"/>
        <v>0</v>
      </c>
      <c r="T7664" s="31">
        <f t="shared" si="1218"/>
        <v>0</v>
      </c>
      <c r="U7664" s="31">
        <f t="shared" si="1218"/>
        <v>0</v>
      </c>
      <c r="V7664" s="31">
        <f t="shared" si="1218"/>
        <v>0</v>
      </c>
      <c r="W7664" s="31">
        <f>SUM(O7664:V7664)</f>
        <v>0</v>
      </c>
      <c r="X7664" s="31">
        <f>SUM(X7665:X7672)</f>
        <v>0</v>
      </c>
      <c r="Y7664" s="31">
        <f>H7664+I7664+J7664+K7664+L7664+M7664+N7664+W7664+X7664</f>
        <v>0</v>
      </c>
      <c r="Z7664" s="31">
        <f t="shared" ref="Z7664:AK7664" si="1219">SUM(Z7665:Z7672)</f>
        <v>0</v>
      </c>
      <c r="AA7664" s="31">
        <f t="shared" si="1219"/>
        <v>0</v>
      </c>
      <c r="AB7664" s="31">
        <f t="shared" si="1219"/>
        <v>0</v>
      </c>
      <c r="AC7664" s="31">
        <f t="shared" si="1219"/>
        <v>0</v>
      </c>
      <c r="AD7664" s="31">
        <f t="shared" si="1219"/>
        <v>0</v>
      </c>
      <c r="AE7664" s="31">
        <f t="shared" si="1219"/>
        <v>0</v>
      </c>
      <c r="AF7664" s="31">
        <f t="shared" si="1219"/>
        <v>0</v>
      </c>
      <c r="AG7664" s="31">
        <f t="shared" si="1219"/>
        <v>0</v>
      </c>
      <c r="AH7664" s="31">
        <f t="shared" si="1219"/>
        <v>0</v>
      </c>
      <c r="AI7664" s="31">
        <f t="shared" si="1219"/>
        <v>0</v>
      </c>
      <c r="AJ7664" s="31">
        <f t="shared" si="1219"/>
        <v>229275000</v>
      </c>
      <c r="AK7664" s="31">
        <f t="shared" si="1219"/>
        <v>0</v>
      </c>
      <c r="AL7664" s="31">
        <f>SUM(AD7664:AK7664)</f>
        <v>229275000</v>
      </c>
      <c r="AM7664" s="31">
        <f>SUM(AM7665:AM7672)</f>
        <v>0</v>
      </c>
      <c r="AN7664" s="31">
        <f>SUM(AN7665:AN7672)</f>
        <v>0</v>
      </c>
      <c r="AO7664" s="31">
        <f>Z7664+AA7664+AB7664+AC7664+AL7664+AM7664+AN7664</f>
        <v>229275000</v>
      </c>
      <c r="AP7664" s="32">
        <f>E7664+Y7664-AO7664</f>
        <v>0</v>
      </c>
      <c r="AQ7664" s="32"/>
      <c r="AR7664" s="28"/>
      <c r="AS7664" s="29">
        <f>E7664+H7664+I7664+J7664+K7664+L7664+M7664+N7664+W7664+X7664-Z7664-AB7664-AL7664-AC7664-AM7664-AN7664</f>
        <v>0</v>
      </c>
      <c r="AT7664" s="29">
        <f>AP7664-AS7664</f>
        <v>0</v>
      </c>
      <c r="AU7664" s="29">
        <f>E7664</f>
        <v>229275000</v>
      </c>
      <c r="AV7664" s="86">
        <f>AS7664-AU7664</f>
        <v>-229275000</v>
      </c>
      <c r="AW7664" s="86">
        <f>Y7664-AO7664</f>
        <v>-229275000</v>
      </c>
      <c r="AX7664" s="86">
        <f>AV7664-AW7664</f>
        <v>0</v>
      </c>
      <c r="AY7664" s="86"/>
      <c r="AZ7664" s="398"/>
      <c r="BA7664" s="86"/>
      <c r="BB7664" s="86"/>
      <c r="BC7664" s="86"/>
      <c r="BD7664" s="86"/>
      <c r="BE7664" s="86"/>
      <c r="BF7664" s="86"/>
      <c r="BG7664" s="86"/>
      <c r="BH7664" s="86"/>
      <c r="BI7664" s="86"/>
      <c r="BJ7664" s="86"/>
      <c r="BK7664" s="86"/>
      <c r="BL7664" s="86"/>
      <c r="BM7664" s="86"/>
      <c r="BN7664" s="86"/>
      <c r="BO7664" s="86"/>
      <c r="BP7664" s="86"/>
      <c r="BQ7664" s="86"/>
      <c r="BR7664" s="86"/>
      <c r="BS7664" s="86"/>
      <c r="BT7664" s="86"/>
      <c r="BU7664" s="86"/>
      <c r="BV7664" s="86"/>
      <c r="BW7664" s="86"/>
      <c r="BX7664" s="86"/>
      <c r="BY7664" s="86"/>
      <c r="BZ7664" s="86"/>
      <c r="CA7664" s="86"/>
      <c r="CB7664" s="86"/>
      <c r="CC7664" s="86"/>
      <c r="CD7664" s="86"/>
      <c r="CE7664" s="86"/>
      <c r="CF7664" s="86"/>
      <c r="CG7664" s="86"/>
      <c r="CH7664" s="86"/>
      <c r="CI7664" s="86"/>
      <c r="CJ7664" s="86"/>
      <c r="CK7664" s="86"/>
      <c r="CL7664" s="86"/>
      <c r="CM7664" s="86"/>
      <c r="CN7664" s="86"/>
      <c r="CO7664" s="86"/>
      <c r="CP7664" s="86"/>
      <c r="CQ7664" s="86"/>
      <c r="CR7664" s="86"/>
      <c r="CS7664" s="86"/>
      <c r="CT7664" s="86"/>
      <c r="CU7664" s="86"/>
      <c r="CV7664" s="86"/>
      <c r="CW7664" s="86"/>
      <c r="CX7664" s="86"/>
      <c r="CY7664" s="86"/>
      <c r="CZ7664" s="86"/>
      <c r="DA7664" s="86"/>
      <c r="DB7664" s="86"/>
      <c r="DC7664" s="86"/>
      <c r="DD7664" s="86"/>
      <c r="DE7664" s="86"/>
      <c r="DF7664" s="86"/>
      <c r="DG7664" s="86"/>
      <c r="DH7664" s="86"/>
      <c r="DI7664" s="86"/>
      <c r="DJ7664" s="86"/>
      <c r="DK7664" s="86"/>
      <c r="DL7664" s="86"/>
      <c r="DM7664" s="86"/>
      <c r="DN7664" s="86"/>
      <c r="DO7664" s="86"/>
      <c r="DP7664" s="86"/>
      <c r="DQ7664" s="86"/>
      <c r="DR7664" s="86"/>
      <c r="DS7664" s="86"/>
      <c r="DT7664" s="86"/>
      <c r="DU7664" s="86"/>
      <c r="DV7664" s="86"/>
      <c r="DW7664" s="86"/>
      <c r="DX7664" s="86"/>
      <c r="DY7664" s="86"/>
      <c r="DZ7664" s="86"/>
      <c r="EA7664" s="86"/>
      <c r="EB7664" s="86"/>
      <c r="EC7664" s="86"/>
      <c r="ED7664" s="86"/>
      <c r="EE7664" s="86"/>
      <c r="EF7664" s="86"/>
      <c r="EG7664" s="86"/>
      <c r="EH7664" s="86"/>
      <c r="EI7664" s="86"/>
      <c r="EJ7664" s="86"/>
      <c r="EK7664" s="86"/>
      <c r="EL7664" s="86"/>
      <c r="EM7664" s="86"/>
      <c r="EN7664" s="86"/>
      <c r="EO7664" s="86"/>
      <c r="EP7664" s="86"/>
      <c r="EQ7664" s="86"/>
      <c r="ER7664" s="86"/>
      <c r="ES7664" s="86"/>
      <c r="ET7664" s="86"/>
      <c r="EU7664" s="86"/>
      <c r="EV7664" s="86"/>
      <c r="EW7664" s="86"/>
      <c r="EX7664" s="86"/>
      <c r="EY7664" s="86"/>
      <c r="EZ7664" s="86"/>
      <c r="FA7664" s="86"/>
      <c r="FB7664" s="86"/>
      <c r="FC7664" s="86"/>
      <c r="FD7664" s="86"/>
      <c r="FE7664" s="86"/>
      <c r="FF7664" s="86"/>
      <c r="FG7664" s="86"/>
      <c r="FH7664" s="86"/>
      <c r="FI7664" s="86"/>
      <c r="FJ7664" s="86"/>
      <c r="FK7664" s="86"/>
      <c r="FL7664" s="86"/>
      <c r="FM7664" s="86"/>
      <c r="FN7664" s="86"/>
      <c r="FO7664" s="86"/>
      <c r="FP7664" s="86"/>
      <c r="FQ7664" s="86"/>
      <c r="FR7664" s="86"/>
      <c r="FS7664" s="86"/>
      <c r="FT7664" s="86"/>
      <c r="FU7664" s="86"/>
      <c r="FV7664" s="86"/>
      <c r="FW7664" s="86"/>
      <c r="FX7664" s="86"/>
      <c r="FY7664" s="86"/>
      <c r="FZ7664" s="86"/>
      <c r="GA7664" s="86"/>
      <c r="GB7664" s="86"/>
      <c r="GC7664" s="86"/>
      <c r="GD7664" s="86"/>
      <c r="GE7664" s="86"/>
      <c r="GF7664" s="86"/>
      <c r="GG7664" s="86"/>
      <c r="GH7664" s="86"/>
      <c r="GI7664" s="86"/>
      <c r="GJ7664" s="86"/>
      <c r="GK7664" s="86"/>
      <c r="GL7664" s="86"/>
      <c r="GM7664" s="86"/>
      <c r="GN7664" s="86"/>
      <c r="GO7664" s="86"/>
      <c r="GP7664" s="86"/>
      <c r="GQ7664" s="86"/>
      <c r="GR7664" s="86"/>
      <c r="GS7664" s="86"/>
      <c r="GT7664" s="86"/>
      <c r="GU7664" s="86"/>
      <c r="GV7664" s="86"/>
      <c r="GW7664" s="86"/>
      <c r="GX7664" s="86"/>
      <c r="GY7664" s="86"/>
      <c r="GZ7664" s="86"/>
      <c r="HA7664" s="86"/>
      <c r="HB7664" s="86"/>
      <c r="HC7664" s="86"/>
      <c r="HD7664" s="86"/>
      <c r="HE7664" s="86"/>
      <c r="HF7664" s="86"/>
      <c r="HG7664" s="86"/>
      <c r="HH7664" s="86"/>
      <c r="HI7664" s="86"/>
      <c r="HJ7664" s="86"/>
      <c r="HK7664" s="86"/>
      <c r="HL7664" s="86"/>
      <c r="HM7664" s="86"/>
      <c r="HN7664" s="86"/>
      <c r="HO7664" s="86"/>
      <c r="HP7664" s="86"/>
      <c r="HQ7664" s="86"/>
      <c r="HR7664" s="86"/>
      <c r="HS7664" s="86"/>
      <c r="HT7664" s="86"/>
      <c r="HU7664" s="86"/>
      <c r="HV7664" s="86"/>
      <c r="HW7664" s="86"/>
      <c r="HX7664" s="86"/>
      <c r="HY7664" s="86"/>
      <c r="HZ7664" s="86"/>
      <c r="IA7664" s="86"/>
      <c r="IB7664" s="86"/>
      <c r="IC7664" s="86"/>
      <c r="ID7664" s="86"/>
      <c r="IE7664" s="86"/>
      <c r="IF7664" s="86"/>
      <c r="IG7664" s="86"/>
      <c r="IH7664" s="86"/>
      <c r="II7664" s="86"/>
      <c r="IJ7664" s="86"/>
      <c r="IK7664" s="86"/>
      <c r="IL7664" s="86"/>
      <c r="IM7664" s="86"/>
      <c r="IN7664" s="86"/>
      <c r="IO7664" s="86"/>
      <c r="IP7664" s="86"/>
      <c r="IQ7664" s="86"/>
      <c r="IR7664" s="86"/>
      <c r="IS7664" s="86"/>
      <c r="IT7664" s="86"/>
      <c r="IU7664" s="86"/>
      <c r="IV7664" s="86"/>
    </row>
    <row r="7665" spans="1:256" s="21" customFormat="1">
      <c r="A7665" s="13"/>
      <c r="B7665" s="8"/>
      <c r="C7665" s="8"/>
      <c r="D7665" s="113"/>
      <c r="E7665" s="33"/>
      <c r="F7665" s="34"/>
      <c r="G7665" s="63"/>
      <c r="H7665" s="67"/>
      <c r="I7665" s="34"/>
      <c r="J7665" s="34"/>
      <c r="K7665" s="34"/>
      <c r="L7665" s="34"/>
      <c r="M7665" s="34"/>
      <c r="N7665" s="34"/>
      <c r="O7665" s="34"/>
      <c r="P7665" s="34"/>
      <c r="Q7665" s="34"/>
      <c r="R7665" s="34"/>
      <c r="S7665" s="34"/>
      <c r="T7665" s="34"/>
      <c r="U7665" s="34"/>
      <c r="V7665" s="34"/>
      <c r="W7665" s="34"/>
      <c r="X7665" s="63"/>
      <c r="Y7665" s="34"/>
      <c r="Z7665" s="65"/>
      <c r="AA7665" s="65"/>
      <c r="AB7665" s="34"/>
      <c r="AC7665" s="34"/>
      <c r="AD7665" s="34"/>
      <c r="AE7665" s="34"/>
      <c r="AF7665" s="34"/>
      <c r="AG7665" s="34"/>
      <c r="AH7665" s="34"/>
      <c r="AI7665" s="34"/>
      <c r="AJ7665" s="34"/>
      <c r="AK7665" s="34"/>
      <c r="AL7665" s="34"/>
      <c r="AM7665" s="34"/>
      <c r="AN7665" s="34"/>
      <c r="AO7665" s="34"/>
      <c r="AP7665" s="34"/>
      <c r="AQ7665" s="34"/>
      <c r="AR7665" s="28"/>
      <c r="AS7665" s="29"/>
      <c r="AT7665" s="29"/>
      <c r="AU7665" s="29"/>
      <c r="AV7665" s="402"/>
      <c r="AW7665" s="402"/>
      <c r="AX7665" s="402"/>
      <c r="AY7665" s="402"/>
      <c r="AZ7665" s="402"/>
      <c r="BA7665" s="402"/>
      <c r="BB7665" s="402"/>
      <c r="BC7665" s="402"/>
      <c r="BD7665" s="402"/>
      <c r="BE7665" s="402"/>
      <c r="BF7665" s="402"/>
      <c r="BG7665" s="402"/>
      <c r="BH7665" s="402"/>
      <c r="BI7665" s="402"/>
      <c r="BJ7665" s="402"/>
      <c r="BK7665" s="402"/>
      <c r="BL7665" s="402"/>
      <c r="BM7665" s="402"/>
      <c r="BN7665" s="402"/>
      <c r="BO7665" s="402"/>
      <c r="BP7665" s="402"/>
      <c r="BQ7665" s="402"/>
      <c r="BR7665" s="402"/>
      <c r="BS7665" s="402"/>
      <c r="BT7665" s="402"/>
      <c r="BU7665" s="402"/>
      <c r="BV7665" s="402"/>
      <c r="BW7665" s="402"/>
      <c r="BX7665" s="402"/>
      <c r="BY7665" s="402"/>
      <c r="BZ7665" s="402"/>
      <c r="CA7665" s="402"/>
      <c r="CB7665" s="402"/>
      <c r="CC7665" s="402"/>
      <c r="CD7665" s="402"/>
      <c r="CE7665" s="402"/>
      <c r="CF7665" s="402"/>
      <c r="CG7665" s="402"/>
      <c r="CH7665" s="402"/>
      <c r="CI7665" s="402"/>
      <c r="CJ7665" s="402"/>
      <c r="CK7665" s="402"/>
      <c r="CL7665" s="402"/>
      <c r="CM7665" s="402"/>
      <c r="CN7665" s="402"/>
      <c r="CO7665" s="402"/>
      <c r="CP7665" s="402"/>
      <c r="CQ7665" s="402"/>
      <c r="CR7665" s="402"/>
      <c r="CS7665" s="402"/>
      <c r="CT7665" s="402"/>
      <c r="CU7665" s="402"/>
      <c r="CV7665" s="402"/>
      <c r="CW7665" s="402"/>
      <c r="CX7665" s="402"/>
      <c r="CY7665" s="402"/>
      <c r="CZ7665" s="402"/>
      <c r="DA7665" s="402"/>
      <c r="DB7665" s="402"/>
      <c r="DC7665" s="402"/>
      <c r="DD7665" s="402"/>
      <c r="DE7665" s="402"/>
      <c r="DF7665" s="402"/>
      <c r="DG7665" s="402"/>
      <c r="DH7665" s="402"/>
      <c r="DI7665" s="402"/>
      <c r="DJ7665" s="402"/>
      <c r="DK7665" s="402"/>
      <c r="DL7665" s="402"/>
      <c r="DM7665" s="402"/>
      <c r="DN7665" s="402"/>
      <c r="DO7665" s="402"/>
      <c r="DP7665" s="402"/>
      <c r="DQ7665" s="402"/>
      <c r="DR7665" s="402"/>
      <c r="DS7665" s="402"/>
      <c r="DT7665" s="402"/>
      <c r="DU7665" s="402"/>
      <c r="DV7665" s="402"/>
      <c r="DW7665" s="402"/>
      <c r="DX7665" s="402"/>
      <c r="DY7665" s="402"/>
      <c r="DZ7665" s="402"/>
      <c r="EA7665" s="402"/>
      <c r="EB7665" s="402"/>
      <c r="EC7665" s="402"/>
      <c r="ED7665" s="402"/>
      <c r="EE7665" s="402"/>
      <c r="EF7665" s="402"/>
      <c r="EG7665" s="402"/>
      <c r="EH7665" s="402"/>
      <c r="EI7665" s="402"/>
      <c r="EJ7665" s="402"/>
      <c r="EK7665" s="402"/>
      <c r="EL7665" s="402"/>
      <c r="EM7665" s="402"/>
      <c r="EN7665" s="402"/>
      <c r="EO7665" s="402"/>
      <c r="EP7665" s="402"/>
      <c r="EQ7665" s="402"/>
      <c r="ER7665" s="402"/>
      <c r="ES7665" s="402"/>
      <c r="ET7665" s="402"/>
      <c r="EU7665" s="402"/>
      <c r="EV7665" s="402"/>
      <c r="EW7665" s="402"/>
      <c r="EX7665" s="402"/>
      <c r="EY7665" s="402"/>
      <c r="EZ7665" s="402"/>
      <c r="FA7665" s="402"/>
      <c r="FB7665" s="402"/>
      <c r="FC7665" s="402"/>
      <c r="FD7665" s="402"/>
      <c r="FE7665" s="402"/>
      <c r="FF7665" s="402"/>
      <c r="FG7665" s="402"/>
      <c r="FH7665" s="402"/>
      <c r="FI7665" s="402"/>
      <c r="FJ7665" s="402"/>
      <c r="FK7665" s="402"/>
      <c r="FL7665" s="402"/>
      <c r="FM7665" s="402"/>
      <c r="FN7665" s="402"/>
      <c r="FO7665" s="402"/>
      <c r="FP7665" s="402"/>
      <c r="FQ7665" s="402"/>
      <c r="FR7665" s="402"/>
      <c r="FS7665" s="402"/>
      <c r="FT7665" s="402"/>
      <c r="FU7665" s="402"/>
      <c r="FV7665" s="402"/>
      <c r="FW7665" s="402"/>
      <c r="FX7665" s="402"/>
      <c r="FY7665" s="402"/>
      <c r="FZ7665" s="402"/>
      <c r="GA7665" s="402"/>
      <c r="GB7665" s="402"/>
      <c r="GC7665" s="402"/>
      <c r="GD7665" s="402"/>
      <c r="GE7665" s="402"/>
      <c r="GF7665" s="402"/>
      <c r="GG7665" s="402"/>
      <c r="GH7665" s="402"/>
      <c r="GI7665" s="402"/>
      <c r="GJ7665" s="402"/>
      <c r="GK7665" s="402"/>
      <c r="GL7665" s="402"/>
      <c r="GM7665" s="402"/>
      <c r="GN7665" s="402"/>
      <c r="GO7665" s="402"/>
      <c r="GP7665" s="402"/>
      <c r="GQ7665" s="402"/>
      <c r="GR7665" s="402"/>
      <c r="GS7665" s="402"/>
      <c r="GT7665" s="402"/>
      <c r="GU7665" s="402"/>
      <c r="GV7665" s="402"/>
      <c r="GW7665" s="402"/>
      <c r="GX7665" s="402"/>
      <c r="GY7665" s="402"/>
      <c r="GZ7665" s="402"/>
      <c r="HA7665" s="402"/>
      <c r="HB7665" s="402"/>
      <c r="HC7665" s="402"/>
      <c r="HD7665" s="402"/>
      <c r="HE7665" s="402"/>
      <c r="HF7665" s="402"/>
      <c r="HG7665" s="402"/>
      <c r="HH7665" s="402"/>
      <c r="HI7665" s="402"/>
      <c r="HJ7665" s="402"/>
      <c r="HK7665" s="402"/>
      <c r="HL7665" s="402"/>
      <c r="HM7665" s="402"/>
      <c r="HN7665" s="402"/>
      <c r="HO7665" s="402"/>
      <c r="HP7665" s="402"/>
      <c r="HQ7665" s="402"/>
      <c r="HR7665" s="402"/>
      <c r="HS7665" s="402"/>
      <c r="HT7665" s="402"/>
      <c r="HU7665" s="402"/>
      <c r="HV7665" s="402"/>
      <c r="HW7665" s="402"/>
      <c r="HX7665" s="402"/>
      <c r="HY7665" s="402"/>
      <c r="HZ7665" s="402"/>
      <c r="IA7665" s="402"/>
      <c r="IB7665" s="402"/>
      <c r="IC7665" s="402"/>
      <c r="ID7665" s="402"/>
      <c r="IE7665" s="402"/>
      <c r="IF7665" s="402"/>
      <c r="IG7665" s="402"/>
      <c r="IH7665" s="402"/>
      <c r="II7665" s="402"/>
      <c r="IJ7665" s="402"/>
      <c r="IK7665" s="402"/>
      <c r="IL7665" s="402"/>
      <c r="IM7665" s="402"/>
      <c r="IN7665" s="402"/>
      <c r="IO7665" s="402"/>
      <c r="IP7665" s="402"/>
      <c r="IQ7665" s="402"/>
      <c r="IR7665" s="402"/>
      <c r="IS7665" s="402"/>
      <c r="IT7665" s="402"/>
      <c r="IU7665" s="402"/>
      <c r="IV7665" s="402"/>
    </row>
    <row r="7666" spans="1:256" s="21" customFormat="1">
      <c r="A7666" s="13"/>
      <c r="B7666" s="8"/>
      <c r="C7666" s="8"/>
      <c r="D7666" s="113"/>
      <c r="E7666" s="33"/>
      <c r="F7666" s="34"/>
      <c r="G7666" s="63"/>
      <c r="H7666" s="67"/>
      <c r="I7666" s="34"/>
      <c r="J7666" s="34"/>
      <c r="K7666" s="34"/>
      <c r="L7666" s="34"/>
      <c r="M7666" s="34"/>
      <c r="N7666" s="34"/>
      <c r="O7666" s="34"/>
      <c r="P7666" s="34"/>
      <c r="Q7666" s="34"/>
      <c r="R7666" s="34"/>
      <c r="S7666" s="34"/>
      <c r="T7666" s="34"/>
      <c r="U7666" s="34"/>
      <c r="V7666" s="34"/>
      <c r="W7666" s="34"/>
      <c r="X7666" s="63"/>
      <c r="Y7666" s="34"/>
      <c r="Z7666" s="65"/>
      <c r="AA7666" s="65"/>
      <c r="AB7666" s="34"/>
      <c r="AC7666" s="34"/>
      <c r="AD7666" s="34"/>
      <c r="AE7666" s="34"/>
      <c r="AF7666" s="34"/>
      <c r="AG7666" s="34"/>
      <c r="AH7666" s="34"/>
      <c r="AI7666" s="34"/>
      <c r="AJ7666" s="34"/>
      <c r="AK7666" s="34"/>
      <c r="AL7666" s="34"/>
      <c r="AM7666" s="34"/>
      <c r="AN7666" s="34"/>
      <c r="AO7666" s="34"/>
      <c r="AP7666" s="34"/>
      <c r="AQ7666" s="34"/>
      <c r="AR7666" s="28"/>
      <c r="AS7666" s="29"/>
      <c r="AT7666" s="29"/>
      <c r="AU7666" s="29"/>
      <c r="AV7666" s="464"/>
      <c r="AW7666" s="464"/>
      <c r="AX7666" s="464"/>
      <c r="AY7666" s="464"/>
      <c r="AZ7666" s="464"/>
      <c r="BA7666" s="464"/>
      <c r="BB7666" s="464"/>
      <c r="BC7666" s="464"/>
      <c r="BD7666" s="464"/>
      <c r="BE7666" s="464"/>
      <c r="BF7666" s="464"/>
      <c r="BG7666" s="464"/>
      <c r="BH7666" s="464"/>
      <c r="BI7666" s="464"/>
      <c r="BJ7666" s="464"/>
      <c r="BK7666" s="464"/>
      <c r="BL7666" s="464"/>
      <c r="BM7666" s="464"/>
      <c r="BN7666" s="464"/>
      <c r="BO7666" s="464"/>
      <c r="BP7666" s="464"/>
      <c r="BQ7666" s="464"/>
      <c r="BR7666" s="464"/>
      <c r="BS7666" s="464"/>
      <c r="BT7666" s="464"/>
      <c r="BU7666" s="464"/>
      <c r="BV7666" s="464"/>
      <c r="BW7666" s="464"/>
      <c r="BX7666" s="464"/>
      <c r="BY7666" s="464"/>
      <c r="BZ7666" s="464"/>
      <c r="CA7666" s="464"/>
      <c r="CB7666" s="464"/>
      <c r="CC7666" s="464"/>
      <c r="CD7666" s="464"/>
      <c r="CE7666" s="464"/>
      <c r="CF7666" s="464"/>
      <c r="CG7666" s="464"/>
      <c r="CH7666" s="464"/>
      <c r="CI7666" s="464"/>
      <c r="CJ7666" s="464"/>
      <c r="CK7666" s="464"/>
      <c r="CL7666" s="464"/>
      <c r="CM7666" s="464"/>
      <c r="CN7666" s="464"/>
      <c r="CO7666" s="464"/>
      <c r="CP7666" s="464"/>
      <c r="CQ7666" s="464"/>
      <c r="CR7666" s="464"/>
      <c r="CS7666" s="464"/>
      <c r="CT7666" s="464"/>
      <c r="CU7666" s="464"/>
      <c r="CV7666" s="464"/>
      <c r="CW7666" s="464"/>
      <c r="CX7666" s="464"/>
      <c r="CY7666" s="464"/>
      <c r="CZ7666" s="464"/>
      <c r="DA7666" s="464"/>
      <c r="DB7666" s="464"/>
      <c r="DC7666" s="464"/>
      <c r="DD7666" s="464"/>
      <c r="DE7666" s="464"/>
      <c r="DF7666" s="464"/>
      <c r="DG7666" s="464"/>
      <c r="DH7666" s="464"/>
      <c r="DI7666" s="464"/>
      <c r="DJ7666" s="464"/>
      <c r="DK7666" s="464"/>
      <c r="DL7666" s="464"/>
      <c r="DM7666" s="464"/>
      <c r="DN7666" s="464"/>
      <c r="DO7666" s="464"/>
      <c r="DP7666" s="464"/>
      <c r="DQ7666" s="464"/>
      <c r="DR7666" s="464"/>
      <c r="DS7666" s="464"/>
      <c r="DT7666" s="464"/>
      <c r="DU7666" s="464"/>
      <c r="DV7666" s="464"/>
      <c r="DW7666" s="464"/>
      <c r="DX7666" s="464"/>
      <c r="DY7666" s="464"/>
      <c r="DZ7666" s="464"/>
      <c r="EA7666" s="464"/>
      <c r="EB7666" s="464"/>
      <c r="EC7666" s="464"/>
      <c r="ED7666" s="464"/>
      <c r="EE7666" s="464"/>
      <c r="EF7666" s="464"/>
      <c r="EG7666" s="464"/>
      <c r="EH7666" s="464"/>
      <c r="EI7666" s="464"/>
      <c r="EJ7666" s="464"/>
      <c r="EK7666" s="464"/>
      <c r="EL7666" s="464"/>
      <c r="EM7666" s="464"/>
      <c r="EN7666" s="464"/>
      <c r="EO7666" s="464"/>
      <c r="EP7666" s="464"/>
      <c r="EQ7666" s="464"/>
      <c r="ER7666" s="464"/>
      <c r="ES7666" s="464"/>
      <c r="ET7666" s="464"/>
      <c r="EU7666" s="464"/>
      <c r="EV7666" s="464"/>
      <c r="EW7666" s="464"/>
      <c r="EX7666" s="464"/>
      <c r="EY7666" s="464"/>
      <c r="EZ7666" s="464"/>
      <c r="FA7666" s="464"/>
      <c r="FB7666" s="464"/>
      <c r="FC7666" s="464"/>
      <c r="FD7666" s="464"/>
      <c r="FE7666" s="464"/>
      <c r="FF7666" s="464"/>
      <c r="FG7666" s="464"/>
      <c r="FH7666" s="464"/>
      <c r="FI7666" s="464"/>
      <c r="FJ7666" s="464"/>
      <c r="FK7666" s="464"/>
      <c r="FL7666" s="464"/>
      <c r="FM7666" s="464"/>
      <c r="FN7666" s="464"/>
      <c r="FO7666" s="464"/>
      <c r="FP7666" s="464"/>
      <c r="FQ7666" s="464"/>
      <c r="FR7666" s="464"/>
      <c r="FS7666" s="464"/>
      <c r="FT7666" s="464"/>
      <c r="FU7666" s="464"/>
      <c r="FV7666" s="464"/>
      <c r="FW7666" s="464"/>
      <c r="FX7666" s="464"/>
      <c r="FY7666" s="464"/>
      <c r="FZ7666" s="464"/>
      <c r="GA7666" s="464"/>
      <c r="GB7666" s="464"/>
      <c r="GC7666" s="464"/>
      <c r="GD7666" s="464"/>
      <c r="GE7666" s="464"/>
      <c r="GF7666" s="464"/>
      <c r="GG7666" s="464"/>
      <c r="GH7666" s="464"/>
      <c r="GI7666" s="464"/>
      <c r="GJ7666" s="464"/>
      <c r="GK7666" s="464"/>
      <c r="GL7666" s="464"/>
      <c r="GM7666" s="464"/>
      <c r="GN7666" s="464"/>
      <c r="GO7666" s="464"/>
      <c r="GP7666" s="464"/>
      <c r="GQ7666" s="464"/>
      <c r="GR7666" s="464"/>
      <c r="GS7666" s="464"/>
      <c r="GT7666" s="464"/>
      <c r="GU7666" s="464"/>
      <c r="GV7666" s="464"/>
      <c r="GW7666" s="464"/>
      <c r="GX7666" s="464"/>
      <c r="GY7666" s="464"/>
      <c r="GZ7666" s="464"/>
      <c r="HA7666" s="464"/>
      <c r="HB7666" s="464"/>
      <c r="HC7666" s="464"/>
      <c r="HD7666" s="464"/>
      <c r="HE7666" s="464"/>
      <c r="HF7666" s="464"/>
      <c r="HG7666" s="464"/>
      <c r="HH7666" s="464"/>
      <c r="HI7666" s="464"/>
      <c r="HJ7666" s="464"/>
      <c r="HK7666" s="464"/>
      <c r="HL7666" s="464"/>
      <c r="HM7666" s="464"/>
      <c r="HN7666" s="464"/>
      <c r="HO7666" s="464"/>
      <c r="HP7666" s="464"/>
      <c r="HQ7666" s="464"/>
      <c r="HR7666" s="464"/>
      <c r="HS7666" s="464"/>
      <c r="HT7666" s="464"/>
      <c r="HU7666" s="464"/>
      <c r="HV7666" s="464"/>
      <c r="HW7666" s="464"/>
      <c r="HX7666" s="464"/>
      <c r="HY7666" s="464"/>
      <c r="HZ7666" s="464"/>
      <c r="IA7666" s="464"/>
      <c r="IB7666" s="464"/>
      <c r="IC7666" s="464"/>
      <c r="ID7666" s="464"/>
      <c r="IE7666" s="464"/>
      <c r="IF7666" s="464"/>
      <c r="IG7666" s="464"/>
      <c r="IH7666" s="464"/>
      <c r="II7666" s="464"/>
      <c r="IJ7666" s="464"/>
      <c r="IK7666" s="464"/>
      <c r="IL7666" s="464"/>
      <c r="IM7666" s="464"/>
      <c r="IN7666" s="464"/>
      <c r="IO7666" s="464"/>
      <c r="IP7666" s="464"/>
      <c r="IQ7666" s="464"/>
      <c r="IR7666" s="464"/>
      <c r="IS7666" s="464"/>
      <c r="IT7666" s="464"/>
      <c r="IU7666" s="464"/>
      <c r="IV7666" s="464"/>
    </row>
    <row r="7667" spans="1:256" s="21" customFormat="1" ht="15">
      <c r="A7667" s="13"/>
      <c r="B7667" s="8"/>
      <c r="C7667" s="8"/>
      <c r="D7667" s="506" t="s">
        <v>1749</v>
      </c>
      <c r="E7667" s="33"/>
      <c r="F7667" s="34"/>
      <c r="G7667" s="63"/>
      <c r="H7667" s="67"/>
      <c r="I7667" s="34"/>
      <c r="J7667" s="34"/>
      <c r="K7667" s="34"/>
      <c r="L7667" s="34"/>
      <c r="M7667" s="34"/>
      <c r="N7667" s="34"/>
      <c r="O7667" s="34"/>
      <c r="P7667" s="34"/>
      <c r="Q7667" s="34"/>
      <c r="R7667" s="34"/>
      <c r="S7667" s="34"/>
      <c r="T7667" s="34"/>
      <c r="U7667" s="34"/>
      <c r="V7667" s="34"/>
      <c r="W7667" s="34"/>
      <c r="X7667" s="63"/>
      <c r="Y7667" s="34"/>
      <c r="Z7667" s="65"/>
      <c r="AA7667" s="65"/>
      <c r="AB7667" s="34"/>
      <c r="AC7667" s="34"/>
      <c r="AD7667" s="34"/>
      <c r="AE7667" s="34"/>
      <c r="AF7667" s="34"/>
      <c r="AG7667" s="34"/>
      <c r="AH7667" s="34"/>
      <c r="AI7667" s="34"/>
      <c r="AJ7667" s="34"/>
      <c r="AK7667" s="34"/>
      <c r="AL7667" s="34"/>
      <c r="AM7667" s="34"/>
      <c r="AN7667" s="34"/>
      <c r="AO7667" s="34"/>
      <c r="AP7667" s="34"/>
      <c r="AQ7667" s="34"/>
      <c r="AR7667" s="28"/>
      <c r="AS7667" s="29"/>
      <c r="AT7667" s="29"/>
      <c r="AU7667" s="29"/>
      <c r="AV7667" s="531"/>
      <c r="AW7667" s="531"/>
      <c r="AX7667" s="531"/>
      <c r="AY7667" s="531"/>
      <c r="AZ7667" s="531"/>
      <c r="BA7667" s="531"/>
      <c r="BB7667" s="531"/>
      <c r="BC7667" s="531"/>
      <c r="BD7667" s="531"/>
      <c r="BE7667" s="531"/>
      <c r="BF7667" s="531"/>
      <c r="BG7667" s="531"/>
      <c r="BH7667" s="531"/>
      <c r="BI7667" s="531"/>
      <c r="BJ7667" s="531"/>
      <c r="BK7667" s="531"/>
      <c r="BL7667" s="531"/>
      <c r="BM7667" s="531"/>
      <c r="BN7667" s="531"/>
      <c r="BO7667" s="531"/>
      <c r="BP7667" s="531"/>
      <c r="BQ7667" s="531"/>
      <c r="BR7667" s="531"/>
      <c r="BS7667" s="531"/>
      <c r="BT7667" s="531"/>
      <c r="BU7667" s="531"/>
      <c r="BV7667" s="531"/>
      <c r="BW7667" s="531"/>
      <c r="BX7667" s="531"/>
      <c r="BY7667" s="531"/>
      <c r="BZ7667" s="531"/>
      <c r="CA7667" s="531"/>
      <c r="CB7667" s="531"/>
      <c r="CC7667" s="531"/>
      <c r="CD7667" s="531"/>
      <c r="CE7667" s="531"/>
      <c r="CF7667" s="531"/>
      <c r="CG7667" s="531"/>
      <c r="CH7667" s="531"/>
      <c r="CI7667" s="531"/>
      <c r="CJ7667" s="531"/>
      <c r="CK7667" s="531"/>
      <c r="CL7667" s="531"/>
      <c r="CM7667" s="531"/>
      <c r="CN7667" s="531"/>
      <c r="CO7667" s="531"/>
      <c r="CP7667" s="531"/>
      <c r="CQ7667" s="531"/>
      <c r="CR7667" s="531"/>
      <c r="CS7667" s="531"/>
      <c r="CT7667" s="531"/>
      <c r="CU7667" s="531"/>
      <c r="CV7667" s="531"/>
      <c r="CW7667" s="531"/>
      <c r="CX7667" s="531"/>
      <c r="CY7667" s="531"/>
      <c r="CZ7667" s="531"/>
      <c r="DA7667" s="531"/>
      <c r="DB7667" s="531"/>
      <c r="DC7667" s="531"/>
      <c r="DD7667" s="531"/>
      <c r="DE7667" s="531"/>
      <c r="DF7667" s="531"/>
      <c r="DG7667" s="531"/>
      <c r="DH7667" s="531"/>
      <c r="DI7667" s="531"/>
      <c r="DJ7667" s="531"/>
      <c r="DK7667" s="531"/>
      <c r="DL7667" s="531"/>
      <c r="DM7667" s="531"/>
      <c r="DN7667" s="531"/>
      <c r="DO7667" s="531"/>
      <c r="DP7667" s="531"/>
      <c r="DQ7667" s="531"/>
      <c r="DR7667" s="531"/>
      <c r="DS7667" s="531"/>
      <c r="DT7667" s="531"/>
      <c r="DU7667" s="531"/>
      <c r="DV7667" s="531"/>
      <c r="DW7667" s="531"/>
      <c r="DX7667" s="531"/>
      <c r="DY7667" s="531"/>
      <c r="DZ7667" s="531"/>
      <c r="EA7667" s="531"/>
      <c r="EB7667" s="531"/>
      <c r="EC7667" s="531"/>
      <c r="ED7667" s="531"/>
      <c r="EE7667" s="531"/>
      <c r="EF7667" s="531"/>
      <c r="EG7667" s="531"/>
      <c r="EH7667" s="531"/>
      <c r="EI7667" s="531"/>
      <c r="EJ7667" s="531"/>
      <c r="EK7667" s="531"/>
      <c r="EL7667" s="531"/>
      <c r="EM7667" s="531"/>
      <c r="EN7667" s="531"/>
      <c r="EO7667" s="531"/>
      <c r="EP7667" s="531"/>
      <c r="EQ7667" s="531"/>
      <c r="ER7667" s="531"/>
      <c r="ES7667" s="531"/>
      <c r="ET7667" s="531"/>
      <c r="EU7667" s="531"/>
      <c r="EV7667" s="531"/>
      <c r="EW7667" s="531"/>
      <c r="EX7667" s="531"/>
      <c r="EY7667" s="531"/>
      <c r="EZ7667" s="531"/>
      <c r="FA7667" s="531"/>
      <c r="FB7667" s="531"/>
      <c r="FC7667" s="531"/>
      <c r="FD7667" s="531"/>
      <c r="FE7667" s="531"/>
      <c r="FF7667" s="531"/>
      <c r="FG7667" s="531"/>
      <c r="FH7667" s="531"/>
      <c r="FI7667" s="531"/>
      <c r="FJ7667" s="531"/>
      <c r="FK7667" s="531"/>
      <c r="FL7667" s="531"/>
      <c r="FM7667" s="531"/>
      <c r="FN7667" s="531"/>
      <c r="FO7667" s="531"/>
      <c r="FP7667" s="531"/>
      <c r="FQ7667" s="531"/>
      <c r="FR7667" s="531"/>
      <c r="FS7667" s="531"/>
      <c r="FT7667" s="531"/>
      <c r="FU7667" s="531"/>
      <c r="FV7667" s="531"/>
      <c r="FW7667" s="531"/>
      <c r="FX7667" s="531"/>
      <c r="FY7667" s="531"/>
      <c r="FZ7667" s="531"/>
      <c r="GA7667" s="531"/>
      <c r="GB7667" s="531"/>
      <c r="GC7667" s="531"/>
      <c r="GD7667" s="531"/>
      <c r="GE7667" s="531"/>
      <c r="GF7667" s="531"/>
      <c r="GG7667" s="531"/>
      <c r="GH7667" s="531"/>
      <c r="GI7667" s="531"/>
      <c r="GJ7667" s="531"/>
      <c r="GK7667" s="531"/>
      <c r="GL7667" s="531"/>
      <c r="GM7667" s="531"/>
      <c r="GN7667" s="531"/>
      <c r="GO7667" s="531"/>
      <c r="GP7667" s="531"/>
      <c r="GQ7667" s="531"/>
      <c r="GR7667" s="531"/>
      <c r="GS7667" s="531"/>
      <c r="GT7667" s="531"/>
      <c r="GU7667" s="531"/>
      <c r="GV7667" s="531"/>
      <c r="GW7667" s="531"/>
      <c r="GX7667" s="531"/>
      <c r="GY7667" s="531"/>
      <c r="GZ7667" s="531"/>
      <c r="HA7667" s="531"/>
      <c r="HB7667" s="531"/>
      <c r="HC7667" s="531"/>
      <c r="HD7667" s="531"/>
      <c r="HE7667" s="531"/>
      <c r="HF7667" s="531"/>
      <c r="HG7667" s="531"/>
      <c r="HH7667" s="531"/>
      <c r="HI7667" s="531"/>
      <c r="HJ7667" s="531"/>
      <c r="HK7667" s="531"/>
      <c r="HL7667" s="531"/>
      <c r="HM7667" s="531"/>
      <c r="HN7667" s="531"/>
      <c r="HO7667" s="531"/>
      <c r="HP7667" s="531"/>
      <c r="HQ7667" s="531"/>
      <c r="HR7667" s="531"/>
      <c r="HS7667" s="531"/>
      <c r="HT7667" s="531"/>
      <c r="HU7667" s="531"/>
      <c r="HV7667" s="531"/>
      <c r="HW7667" s="531"/>
      <c r="HX7667" s="531"/>
      <c r="HY7667" s="531"/>
      <c r="HZ7667" s="531"/>
      <c r="IA7667" s="531"/>
      <c r="IB7667" s="531"/>
      <c r="IC7667" s="531"/>
      <c r="ID7667" s="531"/>
      <c r="IE7667" s="531"/>
      <c r="IF7667" s="531"/>
      <c r="IG7667" s="531"/>
      <c r="IH7667" s="531"/>
      <c r="II7667" s="531"/>
      <c r="IJ7667" s="531"/>
      <c r="IK7667" s="531"/>
      <c r="IL7667" s="531"/>
      <c r="IM7667" s="531"/>
      <c r="IN7667" s="531"/>
      <c r="IO7667" s="531"/>
      <c r="IP7667" s="531"/>
      <c r="IQ7667" s="531"/>
      <c r="IR7667" s="531"/>
      <c r="IS7667" s="531"/>
      <c r="IT7667" s="531"/>
      <c r="IU7667" s="531"/>
      <c r="IV7667" s="531"/>
    </row>
    <row r="7668" spans="1:256" s="21" customFormat="1">
      <c r="A7668" s="13"/>
      <c r="B7668" s="8"/>
      <c r="C7668" s="8"/>
      <c r="D7668" s="344" t="s">
        <v>1748</v>
      </c>
      <c r="E7668" s="33"/>
      <c r="F7668" s="34"/>
      <c r="G7668" s="63"/>
      <c r="H7668" s="67"/>
      <c r="I7668" s="34"/>
      <c r="J7668" s="34"/>
      <c r="K7668" s="34"/>
      <c r="L7668" s="34"/>
      <c r="M7668" s="34"/>
      <c r="N7668" s="34"/>
      <c r="O7668" s="34"/>
      <c r="P7668" s="34"/>
      <c r="Q7668" s="34"/>
      <c r="R7668" s="34"/>
      <c r="S7668" s="34"/>
      <c r="T7668" s="34"/>
      <c r="U7668" s="34"/>
      <c r="V7668" s="34"/>
      <c r="W7668" s="34"/>
      <c r="X7668" s="63"/>
      <c r="Y7668" s="34"/>
      <c r="Z7668" s="65"/>
      <c r="AA7668" s="65"/>
      <c r="AB7668" s="34"/>
      <c r="AC7668" s="34"/>
      <c r="AD7668" s="34"/>
      <c r="AE7668" s="34"/>
      <c r="AF7668" s="34"/>
      <c r="AG7668" s="34"/>
      <c r="AH7668" s="34"/>
      <c r="AI7668" s="34"/>
      <c r="AJ7668" s="34">
        <v>229275000</v>
      </c>
      <c r="AK7668" s="34"/>
      <c r="AL7668" s="34"/>
      <c r="AM7668" s="34"/>
      <c r="AN7668" s="34"/>
      <c r="AO7668" s="34"/>
      <c r="AP7668" s="34"/>
      <c r="AQ7668" s="34"/>
      <c r="AR7668" s="28"/>
      <c r="AS7668" s="29"/>
      <c r="AT7668" s="29"/>
      <c r="AU7668" s="29"/>
      <c r="AV7668" s="531"/>
      <c r="AW7668" s="531"/>
      <c r="AX7668" s="531"/>
      <c r="AY7668" s="531"/>
      <c r="AZ7668" s="531"/>
      <c r="BA7668" s="531"/>
      <c r="BB7668" s="531"/>
      <c r="BC7668" s="531"/>
      <c r="BD7668" s="531"/>
      <c r="BE7668" s="531"/>
      <c r="BF7668" s="531"/>
      <c r="BG7668" s="531"/>
      <c r="BH7668" s="531"/>
      <c r="BI7668" s="531"/>
      <c r="BJ7668" s="531"/>
      <c r="BK7668" s="531"/>
      <c r="BL7668" s="531"/>
      <c r="BM7668" s="531"/>
      <c r="BN7668" s="531"/>
      <c r="BO7668" s="531"/>
      <c r="BP7668" s="531"/>
      <c r="BQ7668" s="531"/>
      <c r="BR7668" s="531"/>
      <c r="BS7668" s="531"/>
      <c r="BT7668" s="531"/>
      <c r="BU7668" s="531"/>
      <c r="BV7668" s="531"/>
      <c r="BW7668" s="531"/>
      <c r="BX7668" s="531"/>
      <c r="BY7668" s="531"/>
      <c r="BZ7668" s="531"/>
      <c r="CA7668" s="531"/>
      <c r="CB7668" s="531"/>
      <c r="CC7668" s="531"/>
      <c r="CD7668" s="531"/>
      <c r="CE7668" s="531"/>
      <c r="CF7668" s="531"/>
      <c r="CG7668" s="531"/>
      <c r="CH7668" s="531"/>
      <c r="CI7668" s="531"/>
      <c r="CJ7668" s="531"/>
      <c r="CK7668" s="531"/>
      <c r="CL7668" s="531"/>
      <c r="CM7668" s="531"/>
      <c r="CN7668" s="531"/>
      <c r="CO7668" s="531"/>
      <c r="CP7668" s="531"/>
      <c r="CQ7668" s="531"/>
      <c r="CR7668" s="531"/>
      <c r="CS7668" s="531"/>
      <c r="CT7668" s="531"/>
      <c r="CU7668" s="531"/>
      <c r="CV7668" s="531"/>
      <c r="CW7668" s="531"/>
      <c r="CX7668" s="531"/>
      <c r="CY7668" s="531"/>
      <c r="CZ7668" s="531"/>
      <c r="DA7668" s="531"/>
      <c r="DB7668" s="531"/>
      <c r="DC7668" s="531"/>
      <c r="DD7668" s="531"/>
      <c r="DE7668" s="531"/>
      <c r="DF7668" s="531"/>
      <c r="DG7668" s="531"/>
      <c r="DH7668" s="531"/>
      <c r="DI7668" s="531"/>
      <c r="DJ7668" s="531"/>
      <c r="DK7668" s="531"/>
      <c r="DL7668" s="531"/>
      <c r="DM7668" s="531"/>
      <c r="DN7668" s="531"/>
      <c r="DO7668" s="531"/>
      <c r="DP7668" s="531"/>
      <c r="DQ7668" s="531"/>
      <c r="DR7668" s="531"/>
      <c r="DS7668" s="531"/>
      <c r="DT7668" s="531"/>
      <c r="DU7668" s="531"/>
      <c r="DV7668" s="531"/>
      <c r="DW7668" s="531"/>
      <c r="DX7668" s="531"/>
      <c r="DY7668" s="531"/>
      <c r="DZ7668" s="531"/>
      <c r="EA7668" s="531"/>
      <c r="EB7668" s="531"/>
      <c r="EC7668" s="531"/>
      <c r="ED7668" s="531"/>
      <c r="EE7668" s="531"/>
      <c r="EF7668" s="531"/>
      <c r="EG7668" s="531"/>
      <c r="EH7668" s="531"/>
      <c r="EI7668" s="531"/>
      <c r="EJ7668" s="531"/>
      <c r="EK7668" s="531"/>
      <c r="EL7668" s="531"/>
      <c r="EM7668" s="531"/>
      <c r="EN7668" s="531"/>
      <c r="EO7668" s="531"/>
      <c r="EP7668" s="531"/>
      <c r="EQ7668" s="531"/>
      <c r="ER7668" s="531"/>
      <c r="ES7668" s="531"/>
      <c r="ET7668" s="531"/>
      <c r="EU7668" s="531"/>
      <c r="EV7668" s="531"/>
      <c r="EW7668" s="531"/>
      <c r="EX7668" s="531"/>
      <c r="EY7668" s="531"/>
      <c r="EZ7668" s="531"/>
      <c r="FA7668" s="531"/>
      <c r="FB7668" s="531"/>
      <c r="FC7668" s="531"/>
      <c r="FD7668" s="531"/>
      <c r="FE7668" s="531"/>
      <c r="FF7668" s="531"/>
      <c r="FG7668" s="531"/>
      <c r="FH7668" s="531"/>
      <c r="FI7668" s="531"/>
      <c r="FJ7668" s="531"/>
      <c r="FK7668" s="531"/>
      <c r="FL7668" s="531"/>
      <c r="FM7668" s="531"/>
      <c r="FN7668" s="531"/>
      <c r="FO7668" s="531"/>
      <c r="FP7668" s="531"/>
      <c r="FQ7668" s="531"/>
      <c r="FR7668" s="531"/>
      <c r="FS7668" s="531"/>
      <c r="FT7668" s="531"/>
      <c r="FU7668" s="531"/>
      <c r="FV7668" s="531"/>
      <c r="FW7668" s="531"/>
      <c r="FX7668" s="531"/>
      <c r="FY7668" s="531"/>
      <c r="FZ7668" s="531"/>
      <c r="GA7668" s="531"/>
      <c r="GB7668" s="531"/>
      <c r="GC7668" s="531"/>
      <c r="GD7668" s="531"/>
      <c r="GE7668" s="531"/>
      <c r="GF7668" s="531"/>
      <c r="GG7668" s="531"/>
      <c r="GH7668" s="531"/>
      <c r="GI7668" s="531"/>
      <c r="GJ7668" s="531"/>
      <c r="GK7668" s="531"/>
      <c r="GL7668" s="531"/>
      <c r="GM7668" s="531"/>
      <c r="GN7668" s="531"/>
      <c r="GO7668" s="531"/>
      <c r="GP7668" s="531"/>
      <c r="GQ7668" s="531"/>
      <c r="GR7668" s="531"/>
      <c r="GS7668" s="531"/>
      <c r="GT7668" s="531"/>
      <c r="GU7668" s="531"/>
      <c r="GV7668" s="531"/>
      <c r="GW7668" s="531"/>
      <c r="GX7668" s="531"/>
      <c r="GY7668" s="531"/>
      <c r="GZ7668" s="531"/>
      <c r="HA7668" s="531"/>
      <c r="HB7668" s="531"/>
      <c r="HC7668" s="531"/>
      <c r="HD7668" s="531"/>
      <c r="HE7668" s="531"/>
      <c r="HF7668" s="531"/>
      <c r="HG7668" s="531"/>
      <c r="HH7668" s="531"/>
      <c r="HI7668" s="531"/>
      <c r="HJ7668" s="531"/>
      <c r="HK7668" s="531"/>
      <c r="HL7668" s="531"/>
      <c r="HM7668" s="531"/>
      <c r="HN7668" s="531"/>
      <c r="HO7668" s="531"/>
      <c r="HP7668" s="531"/>
      <c r="HQ7668" s="531"/>
      <c r="HR7668" s="531"/>
      <c r="HS7668" s="531"/>
      <c r="HT7668" s="531"/>
      <c r="HU7668" s="531"/>
      <c r="HV7668" s="531"/>
      <c r="HW7668" s="531"/>
      <c r="HX7668" s="531"/>
      <c r="HY7668" s="531"/>
      <c r="HZ7668" s="531"/>
      <c r="IA7668" s="531"/>
      <c r="IB7668" s="531"/>
      <c r="IC7668" s="531"/>
      <c r="ID7668" s="531"/>
      <c r="IE7668" s="531"/>
      <c r="IF7668" s="531"/>
      <c r="IG7668" s="531"/>
      <c r="IH7668" s="531"/>
      <c r="II7668" s="531"/>
      <c r="IJ7668" s="531"/>
      <c r="IK7668" s="531"/>
      <c r="IL7668" s="531"/>
      <c r="IM7668" s="531"/>
      <c r="IN7668" s="531"/>
      <c r="IO7668" s="531"/>
      <c r="IP7668" s="531"/>
      <c r="IQ7668" s="531"/>
      <c r="IR7668" s="531"/>
      <c r="IS7668" s="531"/>
      <c r="IT7668" s="531"/>
      <c r="IU7668" s="531"/>
      <c r="IV7668" s="531"/>
    </row>
    <row r="7669" spans="1:256" s="21" customFormat="1">
      <c r="A7669" s="13"/>
      <c r="B7669" s="8"/>
      <c r="C7669" s="8"/>
      <c r="D7669" s="113"/>
      <c r="E7669" s="33"/>
      <c r="F7669" s="34"/>
      <c r="G7669" s="63"/>
      <c r="H7669" s="67"/>
      <c r="I7669" s="34"/>
      <c r="J7669" s="34"/>
      <c r="K7669" s="34"/>
      <c r="L7669" s="34"/>
      <c r="M7669" s="34"/>
      <c r="N7669" s="34"/>
      <c r="O7669" s="34"/>
      <c r="P7669" s="34"/>
      <c r="Q7669" s="34"/>
      <c r="R7669" s="34"/>
      <c r="S7669" s="34"/>
      <c r="T7669" s="34"/>
      <c r="U7669" s="34"/>
      <c r="V7669" s="34"/>
      <c r="W7669" s="34"/>
      <c r="X7669" s="63"/>
      <c r="Y7669" s="34"/>
      <c r="Z7669" s="65"/>
      <c r="AA7669" s="65"/>
      <c r="AB7669" s="34"/>
      <c r="AC7669" s="34"/>
      <c r="AD7669" s="34"/>
      <c r="AE7669" s="34"/>
      <c r="AF7669" s="34"/>
      <c r="AG7669" s="34"/>
      <c r="AH7669" s="34"/>
      <c r="AI7669" s="34"/>
      <c r="AJ7669" s="34"/>
      <c r="AK7669" s="34"/>
      <c r="AL7669" s="34"/>
      <c r="AM7669" s="34"/>
      <c r="AN7669" s="34"/>
      <c r="AO7669" s="34"/>
      <c r="AP7669" s="34"/>
      <c r="AQ7669" s="34"/>
      <c r="AR7669" s="28"/>
      <c r="AS7669" s="29"/>
      <c r="AT7669" s="29"/>
      <c r="AU7669" s="29"/>
      <c r="AV7669" s="531"/>
      <c r="AW7669" s="531"/>
      <c r="AX7669" s="531"/>
      <c r="AY7669" s="531"/>
      <c r="AZ7669" s="531"/>
      <c r="BA7669" s="531"/>
      <c r="BB7669" s="531"/>
      <c r="BC7669" s="531"/>
      <c r="BD7669" s="531"/>
      <c r="BE7669" s="531"/>
      <c r="BF7669" s="531"/>
      <c r="BG7669" s="531"/>
      <c r="BH7669" s="531"/>
      <c r="BI7669" s="531"/>
      <c r="BJ7669" s="531"/>
      <c r="BK7669" s="531"/>
      <c r="BL7669" s="531"/>
      <c r="BM7669" s="531"/>
      <c r="BN7669" s="531"/>
      <c r="BO7669" s="531"/>
      <c r="BP7669" s="531"/>
      <c r="BQ7669" s="531"/>
      <c r="BR7669" s="531"/>
      <c r="BS7669" s="531"/>
      <c r="BT7669" s="531"/>
      <c r="BU7669" s="531"/>
      <c r="BV7669" s="531"/>
      <c r="BW7669" s="531"/>
      <c r="BX7669" s="531"/>
      <c r="BY7669" s="531"/>
      <c r="BZ7669" s="531"/>
      <c r="CA7669" s="531"/>
      <c r="CB7669" s="531"/>
      <c r="CC7669" s="531"/>
      <c r="CD7669" s="531"/>
      <c r="CE7669" s="531"/>
      <c r="CF7669" s="531"/>
      <c r="CG7669" s="531"/>
      <c r="CH7669" s="531"/>
      <c r="CI7669" s="531"/>
      <c r="CJ7669" s="531"/>
      <c r="CK7669" s="531"/>
      <c r="CL7669" s="531"/>
      <c r="CM7669" s="531"/>
      <c r="CN7669" s="531"/>
      <c r="CO7669" s="531"/>
      <c r="CP7669" s="531"/>
      <c r="CQ7669" s="531"/>
      <c r="CR7669" s="531"/>
      <c r="CS7669" s="531"/>
      <c r="CT7669" s="531"/>
      <c r="CU7669" s="531"/>
      <c r="CV7669" s="531"/>
      <c r="CW7669" s="531"/>
      <c r="CX7669" s="531"/>
      <c r="CY7669" s="531"/>
      <c r="CZ7669" s="531"/>
      <c r="DA7669" s="531"/>
      <c r="DB7669" s="531"/>
      <c r="DC7669" s="531"/>
      <c r="DD7669" s="531"/>
      <c r="DE7669" s="531"/>
      <c r="DF7669" s="531"/>
      <c r="DG7669" s="531"/>
      <c r="DH7669" s="531"/>
      <c r="DI7669" s="531"/>
      <c r="DJ7669" s="531"/>
      <c r="DK7669" s="531"/>
      <c r="DL7669" s="531"/>
      <c r="DM7669" s="531"/>
      <c r="DN7669" s="531"/>
      <c r="DO7669" s="531"/>
      <c r="DP7669" s="531"/>
      <c r="DQ7669" s="531"/>
      <c r="DR7669" s="531"/>
      <c r="DS7669" s="531"/>
      <c r="DT7669" s="531"/>
      <c r="DU7669" s="531"/>
      <c r="DV7669" s="531"/>
      <c r="DW7669" s="531"/>
      <c r="DX7669" s="531"/>
      <c r="DY7669" s="531"/>
      <c r="DZ7669" s="531"/>
      <c r="EA7669" s="531"/>
      <c r="EB7669" s="531"/>
      <c r="EC7669" s="531"/>
      <c r="ED7669" s="531"/>
      <c r="EE7669" s="531"/>
      <c r="EF7669" s="531"/>
      <c r="EG7669" s="531"/>
      <c r="EH7669" s="531"/>
      <c r="EI7669" s="531"/>
      <c r="EJ7669" s="531"/>
      <c r="EK7669" s="531"/>
      <c r="EL7669" s="531"/>
      <c r="EM7669" s="531"/>
      <c r="EN7669" s="531"/>
      <c r="EO7669" s="531"/>
      <c r="EP7669" s="531"/>
      <c r="EQ7669" s="531"/>
      <c r="ER7669" s="531"/>
      <c r="ES7669" s="531"/>
      <c r="ET7669" s="531"/>
      <c r="EU7669" s="531"/>
      <c r="EV7669" s="531"/>
      <c r="EW7669" s="531"/>
      <c r="EX7669" s="531"/>
      <c r="EY7669" s="531"/>
      <c r="EZ7669" s="531"/>
      <c r="FA7669" s="531"/>
      <c r="FB7669" s="531"/>
      <c r="FC7669" s="531"/>
      <c r="FD7669" s="531"/>
      <c r="FE7669" s="531"/>
      <c r="FF7669" s="531"/>
      <c r="FG7669" s="531"/>
      <c r="FH7669" s="531"/>
      <c r="FI7669" s="531"/>
      <c r="FJ7669" s="531"/>
      <c r="FK7669" s="531"/>
      <c r="FL7669" s="531"/>
      <c r="FM7669" s="531"/>
      <c r="FN7669" s="531"/>
      <c r="FO7669" s="531"/>
      <c r="FP7669" s="531"/>
      <c r="FQ7669" s="531"/>
      <c r="FR7669" s="531"/>
      <c r="FS7669" s="531"/>
      <c r="FT7669" s="531"/>
      <c r="FU7669" s="531"/>
      <c r="FV7669" s="531"/>
      <c r="FW7669" s="531"/>
      <c r="FX7669" s="531"/>
      <c r="FY7669" s="531"/>
      <c r="FZ7669" s="531"/>
      <c r="GA7669" s="531"/>
      <c r="GB7669" s="531"/>
      <c r="GC7669" s="531"/>
      <c r="GD7669" s="531"/>
      <c r="GE7669" s="531"/>
      <c r="GF7669" s="531"/>
      <c r="GG7669" s="531"/>
      <c r="GH7669" s="531"/>
      <c r="GI7669" s="531"/>
      <c r="GJ7669" s="531"/>
      <c r="GK7669" s="531"/>
      <c r="GL7669" s="531"/>
      <c r="GM7669" s="531"/>
      <c r="GN7669" s="531"/>
      <c r="GO7669" s="531"/>
      <c r="GP7669" s="531"/>
      <c r="GQ7669" s="531"/>
      <c r="GR7669" s="531"/>
      <c r="GS7669" s="531"/>
      <c r="GT7669" s="531"/>
      <c r="GU7669" s="531"/>
      <c r="GV7669" s="531"/>
      <c r="GW7669" s="531"/>
      <c r="GX7669" s="531"/>
      <c r="GY7669" s="531"/>
      <c r="GZ7669" s="531"/>
      <c r="HA7669" s="531"/>
      <c r="HB7669" s="531"/>
      <c r="HC7669" s="531"/>
      <c r="HD7669" s="531"/>
      <c r="HE7669" s="531"/>
      <c r="HF7669" s="531"/>
      <c r="HG7669" s="531"/>
      <c r="HH7669" s="531"/>
      <c r="HI7669" s="531"/>
      <c r="HJ7669" s="531"/>
      <c r="HK7669" s="531"/>
      <c r="HL7669" s="531"/>
      <c r="HM7669" s="531"/>
      <c r="HN7669" s="531"/>
      <c r="HO7669" s="531"/>
      <c r="HP7669" s="531"/>
      <c r="HQ7669" s="531"/>
      <c r="HR7669" s="531"/>
      <c r="HS7669" s="531"/>
      <c r="HT7669" s="531"/>
      <c r="HU7669" s="531"/>
      <c r="HV7669" s="531"/>
      <c r="HW7669" s="531"/>
      <c r="HX7669" s="531"/>
      <c r="HY7669" s="531"/>
      <c r="HZ7669" s="531"/>
      <c r="IA7669" s="531"/>
      <c r="IB7669" s="531"/>
      <c r="IC7669" s="531"/>
      <c r="ID7669" s="531"/>
      <c r="IE7669" s="531"/>
      <c r="IF7669" s="531"/>
      <c r="IG7669" s="531"/>
      <c r="IH7669" s="531"/>
      <c r="II7669" s="531"/>
      <c r="IJ7669" s="531"/>
      <c r="IK7669" s="531"/>
      <c r="IL7669" s="531"/>
      <c r="IM7669" s="531"/>
      <c r="IN7669" s="531"/>
      <c r="IO7669" s="531"/>
      <c r="IP7669" s="531"/>
      <c r="IQ7669" s="531"/>
      <c r="IR7669" s="531"/>
      <c r="IS7669" s="531"/>
      <c r="IT7669" s="531"/>
      <c r="IU7669" s="531"/>
      <c r="IV7669" s="531"/>
    </row>
    <row r="7670" spans="1:256" s="21" customFormat="1">
      <c r="A7670" s="13"/>
      <c r="B7670" s="8"/>
      <c r="C7670" s="8"/>
      <c r="D7670" s="113"/>
      <c r="E7670" s="33"/>
      <c r="F7670" s="34"/>
      <c r="G7670" s="63"/>
      <c r="H7670" s="67"/>
      <c r="I7670" s="34"/>
      <c r="J7670" s="34"/>
      <c r="K7670" s="34"/>
      <c r="L7670" s="34"/>
      <c r="M7670" s="34"/>
      <c r="N7670" s="34"/>
      <c r="O7670" s="34"/>
      <c r="P7670" s="34"/>
      <c r="Q7670" s="34"/>
      <c r="R7670" s="34"/>
      <c r="S7670" s="34"/>
      <c r="T7670" s="34"/>
      <c r="U7670" s="34"/>
      <c r="V7670" s="34"/>
      <c r="W7670" s="34"/>
      <c r="X7670" s="63"/>
      <c r="Y7670" s="34"/>
      <c r="Z7670" s="65"/>
      <c r="AA7670" s="65"/>
      <c r="AB7670" s="34"/>
      <c r="AC7670" s="34"/>
      <c r="AD7670" s="34"/>
      <c r="AE7670" s="34"/>
      <c r="AF7670" s="34"/>
      <c r="AG7670" s="34"/>
      <c r="AH7670" s="34"/>
      <c r="AI7670" s="34"/>
      <c r="AJ7670" s="34"/>
      <c r="AK7670" s="34"/>
      <c r="AL7670" s="34"/>
      <c r="AM7670" s="34"/>
      <c r="AN7670" s="34"/>
      <c r="AO7670" s="34"/>
      <c r="AP7670" s="34"/>
      <c r="AQ7670" s="34"/>
      <c r="AR7670" s="28"/>
      <c r="AS7670" s="29"/>
      <c r="AT7670" s="29"/>
      <c r="AU7670" s="29"/>
      <c r="AV7670" s="531"/>
      <c r="AW7670" s="531"/>
      <c r="AX7670" s="531"/>
      <c r="AY7670" s="531"/>
      <c r="AZ7670" s="531"/>
      <c r="BA7670" s="531"/>
      <c r="BB7670" s="531"/>
      <c r="BC7670" s="531"/>
      <c r="BD7670" s="531"/>
      <c r="BE7670" s="531"/>
      <c r="BF7670" s="531"/>
      <c r="BG7670" s="531"/>
      <c r="BH7670" s="531"/>
      <c r="BI7670" s="531"/>
      <c r="BJ7670" s="531"/>
      <c r="BK7670" s="531"/>
      <c r="BL7670" s="531"/>
      <c r="BM7670" s="531"/>
      <c r="BN7670" s="531"/>
      <c r="BO7670" s="531"/>
      <c r="BP7670" s="531"/>
      <c r="BQ7670" s="531"/>
      <c r="BR7670" s="531"/>
      <c r="BS7670" s="531"/>
      <c r="BT7670" s="531"/>
      <c r="BU7670" s="531"/>
      <c r="BV7670" s="531"/>
      <c r="BW7670" s="531"/>
      <c r="BX7670" s="531"/>
      <c r="BY7670" s="531"/>
      <c r="BZ7670" s="531"/>
      <c r="CA7670" s="531"/>
      <c r="CB7670" s="531"/>
      <c r="CC7670" s="531"/>
      <c r="CD7670" s="531"/>
      <c r="CE7670" s="531"/>
      <c r="CF7670" s="531"/>
      <c r="CG7670" s="531"/>
      <c r="CH7670" s="531"/>
      <c r="CI7670" s="531"/>
      <c r="CJ7670" s="531"/>
      <c r="CK7670" s="531"/>
      <c r="CL7670" s="531"/>
      <c r="CM7670" s="531"/>
      <c r="CN7670" s="531"/>
      <c r="CO7670" s="531"/>
      <c r="CP7670" s="531"/>
      <c r="CQ7670" s="531"/>
      <c r="CR7670" s="531"/>
      <c r="CS7670" s="531"/>
      <c r="CT7670" s="531"/>
      <c r="CU7670" s="531"/>
      <c r="CV7670" s="531"/>
      <c r="CW7670" s="531"/>
      <c r="CX7670" s="531"/>
      <c r="CY7670" s="531"/>
      <c r="CZ7670" s="531"/>
      <c r="DA7670" s="531"/>
      <c r="DB7670" s="531"/>
      <c r="DC7670" s="531"/>
      <c r="DD7670" s="531"/>
      <c r="DE7670" s="531"/>
      <c r="DF7670" s="531"/>
      <c r="DG7670" s="531"/>
      <c r="DH7670" s="531"/>
      <c r="DI7670" s="531"/>
      <c r="DJ7670" s="531"/>
      <c r="DK7670" s="531"/>
      <c r="DL7670" s="531"/>
      <c r="DM7670" s="531"/>
      <c r="DN7670" s="531"/>
      <c r="DO7670" s="531"/>
      <c r="DP7670" s="531"/>
      <c r="DQ7670" s="531"/>
      <c r="DR7670" s="531"/>
      <c r="DS7670" s="531"/>
      <c r="DT7670" s="531"/>
      <c r="DU7670" s="531"/>
      <c r="DV7670" s="531"/>
      <c r="DW7670" s="531"/>
      <c r="DX7670" s="531"/>
      <c r="DY7670" s="531"/>
      <c r="DZ7670" s="531"/>
      <c r="EA7670" s="531"/>
      <c r="EB7670" s="531"/>
      <c r="EC7670" s="531"/>
      <c r="ED7670" s="531"/>
      <c r="EE7670" s="531"/>
      <c r="EF7670" s="531"/>
      <c r="EG7670" s="531"/>
      <c r="EH7670" s="531"/>
      <c r="EI7670" s="531"/>
      <c r="EJ7670" s="531"/>
      <c r="EK7670" s="531"/>
      <c r="EL7670" s="531"/>
      <c r="EM7670" s="531"/>
      <c r="EN7670" s="531"/>
      <c r="EO7670" s="531"/>
      <c r="EP7670" s="531"/>
      <c r="EQ7670" s="531"/>
      <c r="ER7670" s="531"/>
      <c r="ES7670" s="531"/>
      <c r="ET7670" s="531"/>
      <c r="EU7670" s="531"/>
      <c r="EV7670" s="531"/>
      <c r="EW7670" s="531"/>
      <c r="EX7670" s="531"/>
      <c r="EY7670" s="531"/>
      <c r="EZ7670" s="531"/>
      <c r="FA7670" s="531"/>
      <c r="FB7670" s="531"/>
      <c r="FC7670" s="531"/>
      <c r="FD7670" s="531"/>
      <c r="FE7670" s="531"/>
      <c r="FF7670" s="531"/>
      <c r="FG7670" s="531"/>
      <c r="FH7670" s="531"/>
      <c r="FI7670" s="531"/>
      <c r="FJ7670" s="531"/>
      <c r="FK7670" s="531"/>
      <c r="FL7670" s="531"/>
      <c r="FM7670" s="531"/>
      <c r="FN7670" s="531"/>
      <c r="FO7670" s="531"/>
      <c r="FP7670" s="531"/>
      <c r="FQ7670" s="531"/>
      <c r="FR7670" s="531"/>
      <c r="FS7670" s="531"/>
      <c r="FT7670" s="531"/>
      <c r="FU7670" s="531"/>
      <c r="FV7670" s="531"/>
      <c r="FW7670" s="531"/>
      <c r="FX7670" s="531"/>
      <c r="FY7670" s="531"/>
      <c r="FZ7670" s="531"/>
      <c r="GA7670" s="531"/>
      <c r="GB7670" s="531"/>
      <c r="GC7670" s="531"/>
      <c r="GD7670" s="531"/>
      <c r="GE7670" s="531"/>
      <c r="GF7670" s="531"/>
      <c r="GG7670" s="531"/>
      <c r="GH7670" s="531"/>
      <c r="GI7670" s="531"/>
      <c r="GJ7670" s="531"/>
      <c r="GK7670" s="531"/>
      <c r="GL7670" s="531"/>
      <c r="GM7670" s="531"/>
      <c r="GN7670" s="531"/>
      <c r="GO7670" s="531"/>
      <c r="GP7670" s="531"/>
      <c r="GQ7670" s="531"/>
      <c r="GR7670" s="531"/>
      <c r="GS7670" s="531"/>
      <c r="GT7670" s="531"/>
      <c r="GU7670" s="531"/>
      <c r="GV7670" s="531"/>
      <c r="GW7670" s="531"/>
      <c r="GX7670" s="531"/>
      <c r="GY7670" s="531"/>
      <c r="GZ7670" s="531"/>
      <c r="HA7670" s="531"/>
      <c r="HB7670" s="531"/>
      <c r="HC7670" s="531"/>
      <c r="HD7670" s="531"/>
      <c r="HE7670" s="531"/>
      <c r="HF7670" s="531"/>
      <c r="HG7670" s="531"/>
      <c r="HH7670" s="531"/>
      <c r="HI7670" s="531"/>
      <c r="HJ7670" s="531"/>
      <c r="HK7670" s="531"/>
      <c r="HL7670" s="531"/>
      <c r="HM7670" s="531"/>
      <c r="HN7670" s="531"/>
      <c r="HO7670" s="531"/>
      <c r="HP7670" s="531"/>
      <c r="HQ7670" s="531"/>
      <c r="HR7670" s="531"/>
      <c r="HS7670" s="531"/>
      <c r="HT7670" s="531"/>
      <c r="HU7670" s="531"/>
      <c r="HV7670" s="531"/>
      <c r="HW7670" s="531"/>
      <c r="HX7670" s="531"/>
      <c r="HY7670" s="531"/>
      <c r="HZ7670" s="531"/>
      <c r="IA7670" s="531"/>
      <c r="IB7670" s="531"/>
      <c r="IC7670" s="531"/>
      <c r="ID7670" s="531"/>
      <c r="IE7670" s="531"/>
      <c r="IF7670" s="531"/>
      <c r="IG7670" s="531"/>
      <c r="IH7670" s="531"/>
      <c r="II7670" s="531"/>
      <c r="IJ7670" s="531"/>
      <c r="IK7670" s="531"/>
      <c r="IL7670" s="531"/>
      <c r="IM7670" s="531"/>
      <c r="IN7670" s="531"/>
      <c r="IO7670" s="531"/>
      <c r="IP7670" s="531"/>
      <c r="IQ7670" s="531"/>
      <c r="IR7670" s="531"/>
      <c r="IS7670" s="531"/>
      <c r="IT7670" s="531"/>
      <c r="IU7670" s="531"/>
      <c r="IV7670" s="531"/>
    </row>
    <row r="7671" spans="1:256" s="21" customFormat="1">
      <c r="A7671" s="13"/>
      <c r="B7671" s="8"/>
      <c r="C7671" s="8"/>
      <c r="D7671" s="113"/>
      <c r="E7671" s="33"/>
      <c r="F7671" s="34"/>
      <c r="G7671" s="63"/>
      <c r="H7671" s="67"/>
      <c r="I7671" s="34"/>
      <c r="J7671" s="34"/>
      <c r="K7671" s="34"/>
      <c r="L7671" s="34"/>
      <c r="M7671" s="34"/>
      <c r="N7671" s="34"/>
      <c r="O7671" s="34"/>
      <c r="P7671" s="34"/>
      <c r="Q7671" s="34"/>
      <c r="R7671" s="34"/>
      <c r="S7671" s="34"/>
      <c r="T7671" s="34"/>
      <c r="U7671" s="34"/>
      <c r="V7671" s="34"/>
      <c r="W7671" s="34"/>
      <c r="X7671" s="63"/>
      <c r="Y7671" s="34"/>
      <c r="Z7671" s="65"/>
      <c r="AA7671" s="65"/>
      <c r="AB7671" s="34"/>
      <c r="AC7671" s="34"/>
      <c r="AD7671" s="34"/>
      <c r="AE7671" s="34"/>
      <c r="AF7671" s="34"/>
      <c r="AG7671" s="34"/>
      <c r="AH7671" s="34"/>
      <c r="AI7671" s="34"/>
      <c r="AJ7671" s="34"/>
      <c r="AK7671" s="34"/>
      <c r="AL7671" s="34"/>
      <c r="AM7671" s="34"/>
      <c r="AN7671" s="34"/>
      <c r="AO7671" s="34"/>
      <c r="AP7671" s="34"/>
      <c r="AQ7671" s="34"/>
      <c r="AR7671" s="28"/>
      <c r="AS7671" s="29"/>
      <c r="AT7671" s="29"/>
      <c r="AU7671" s="29"/>
      <c r="AV7671" s="464"/>
      <c r="AW7671" s="464"/>
      <c r="AX7671" s="464"/>
      <c r="AY7671" s="464"/>
      <c r="AZ7671" s="464"/>
      <c r="BA7671" s="464"/>
      <c r="BB7671" s="464"/>
      <c r="BC7671" s="464"/>
      <c r="BD7671" s="464"/>
      <c r="BE7671" s="464"/>
      <c r="BF7671" s="464"/>
      <c r="BG7671" s="464"/>
      <c r="BH7671" s="464"/>
      <c r="BI7671" s="464"/>
      <c r="BJ7671" s="464"/>
      <c r="BK7671" s="464"/>
      <c r="BL7671" s="464"/>
      <c r="BM7671" s="464"/>
      <c r="BN7671" s="464"/>
      <c r="BO7671" s="464"/>
      <c r="BP7671" s="464"/>
      <c r="BQ7671" s="464"/>
      <c r="BR7671" s="464"/>
      <c r="BS7671" s="464"/>
      <c r="BT7671" s="464"/>
      <c r="BU7671" s="464"/>
      <c r="BV7671" s="464"/>
      <c r="BW7671" s="464"/>
      <c r="BX7671" s="464"/>
      <c r="BY7671" s="464"/>
      <c r="BZ7671" s="464"/>
      <c r="CA7671" s="464"/>
      <c r="CB7671" s="464"/>
      <c r="CC7671" s="464"/>
      <c r="CD7671" s="464"/>
      <c r="CE7671" s="464"/>
      <c r="CF7671" s="464"/>
      <c r="CG7671" s="464"/>
      <c r="CH7671" s="464"/>
      <c r="CI7671" s="464"/>
      <c r="CJ7671" s="464"/>
      <c r="CK7671" s="464"/>
      <c r="CL7671" s="464"/>
      <c r="CM7671" s="464"/>
      <c r="CN7671" s="464"/>
      <c r="CO7671" s="464"/>
      <c r="CP7671" s="464"/>
      <c r="CQ7671" s="464"/>
      <c r="CR7671" s="464"/>
      <c r="CS7671" s="464"/>
      <c r="CT7671" s="464"/>
      <c r="CU7671" s="464"/>
      <c r="CV7671" s="464"/>
      <c r="CW7671" s="464"/>
      <c r="CX7671" s="464"/>
      <c r="CY7671" s="464"/>
      <c r="CZ7671" s="464"/>
      <c r="DA7671" s="464"/>
      <c r="DB7671" s="464"/>
      <c r="DC7671" s="464"/>
      <c r="DD7671" s="464"/>
      <c r="DE7671" s="464"/>
      <c r="DF7671" s="464"/>
      <c r="DG7671" s="464"/>
      <c r="DH7671" s="464"/>
      <c r="DI7671" s="464"/>
      <c r="DJ7671" s="464"/>
      <c r="DK7671" s="464"/>
      <c r="DL7671" s="464"/>
      <c r="DM7671" s="464"/>
      <c r="DN7671" s="464"/>
      <c r="DO7671" s="464"/>
      <c r="DP7671" s="464"/>
      <c r="DQ7671" s="464"/>
      <c r="DR7671" s="464"/>
      <c r="DS7671" s="464"/>
      <c r="DT7671" s="464"/>
      <c r="DU7671" s="464"/>
      <c r="DV7671" s="464"/>
      <c r="DW7671" s="464"/>
      <c r="DX7671" s="464"/>
      <c r="DY7671" s="464"/>
      <c r="DZ7671" s="464"/>
      <c r="EA7671" s="464"/>
      <c r="EB7671" s="464"/>
      <c r="EC7671" s="464"/>
      <c r="ED7671" s="464"/>
      <c r="EE7671" s="464"/>
      <c r="EF7671" s="464"/>
      <c r="EG7671" s="464"/>
      <c r="EH7671" s="464"/>
      <c r="EI7671" s="464"/>
      <c r="EJ7671" s="464"/>
      <c r="EK7671" s="464"/>
      <c r="EL7671" s="464"/>
      <c r="EM7671" s="464"/>
      <c r="EN7671" s="464"/>
      <c r="EO7671" s="464"/>
      <c r="EP7671" s="464"/>
      <c r="EQ7671" s="464"/>
      <c r="ER7671" s="464"/>
      <c r="ES7671" s="464"/>
      <c r="ET7671" s="464"/>
      <c r="EU7671" s="464"/>
      <c r="EV7671" s="464"/>
      <c r="EW7671" s="464"/>
      <c r="EX7671" s="464"/>
      <c r="EY7671" s="464"/>
      <c r="EZ7671" s="464"/>
      <c r="FA7671" s="464"/>
      <c r="FB7671" s="464"/>
      <c r="FC7671" s="464"/>
      <c r="FD7671" s="464"/>
      <c r="FE7671" s="464"/>
      <c r="FF7671" s="464"/>
      <c r="FG7671" s="464"/>
      <c r="FH7671" s="464"/>
      <c r="FI7671" s="464"/>
      <c r="FJ7671" s="464"/>
      <c r="FK7671" s="464"/>
      <c r="FL7671" s="464"/>
      <c r="FM7671" s="464"/>
      <c r="FN7671" s="464"/>
      <c r="FO7671" s="464"/>
      <c r="FP7671" s="464"/>
      <c r="FQ7671" s="464"/>
      <c r="FR7671" s="464"/>
      <c r="FS7671" s="464"/>
      <c r="FT7671" s="464"/>
      <c r="FU7671" s="464"/>
      <c r="FV7671" s="464"/>
      <c r="FW7671" s="464"/>
      <c r="FX7671" s="464"/>
      <c r="FY7671" s="464"/>
      <c r="FZ7671" s="464"/>
      <c r="GA7671" s="464"/>
      <c r="GB7671" s="464"/>
      <c r="GC7671" s="464"/>
      <c r="GD7671" s="464"/>
      <c r="GE7671" s="464"/>
      <c r="GF7671" s="464"/>
      <c r="GG7671" s="464"/>
      <c r="GH7671" s="464"/>
      <c r="GI7671" s="464"/>
      <c r="GJ7671" s="464"/>
      <c r="GK7671" s="464"/>
      <c r="GL7671" s="464"/>
      <c r="GM7671" s="464"/>
      <c r="GN7671" s="464"/>
      <c r="GO7671" s="464"/>
      <c r="GP7671" s="464"/>
      <c r="GQ7671" s="464"/>
      <c r="GR7671" s="464"/>
      <c r="GS7671" s="464"/>
      <c r="GT7671" s="464"/>
      <c r="GU7671" s="464"/>
      <c r="GV7671" s="464"/>
      <c r="GW7671" s="464"/>
      <c r="GX7671" s="464"/>
      <c r="GY7671" s="464"/>
      <c r="GZ7671" s="464"/>
      <c r="HA7671" s="464"/>
      <c r="HB7671" s="464"/>
      <c r="HC7671" s="464"/>
      <c r="HD7671" s="464"/>
      <c r="HE7671" s="464"/>
      <c r="HF7671" s="464"/>
      <c r="HG7671" s="464"/>
      <c r="HH7671" s="464"/>
      <c r="HI7671" s="464"/>
      <c r="HJ7671" s="464"/>
      <c r="HK7671" s="464"/>
      <c r="HL7671" s="464"/>
      <c r="HM7671" s="464"/>
      <c r="HN7671" s="464"/>
      <c r="HO7671" s="464"/>
      <c r="HP7671" s="464"/>
      <c r="HQ7671" s="464"/>
      <c r="HR7671" s="464"/>
      <c r="HS7671" s="464"/>
      <c r="HT7671" s="464"/>
      <c r="HU7671" s="464"/>
      <c r="HV7671" s="464"/>
      <c r="HW7671" s="464"/>
      <c r="HX7671" s="464"/>
      <c r="HY7671" s="464"/>
      <c r="HZ7671" s="464"/>
      <c r="IA7671" s="464"/>
      <c r="IB7671" s="464"/>
      <c r="IC7671" s="464"/>
      <c r="ID7671" s="464"/>
      <c r="IE7671" s="464"/>
      <c r="IF7671" s="464"/>
      <c r="IG7671" s="464"/>
      <c r="IH7671" s="464"/>
      <c r="II7671" s="464"/>
      <c r="IJ7671" s="464"/>
      <c r="IK7671" s="464"/>
      <c r="IL7671" s="464"/>
      <c r="IM7671" s="464"/>
      <c r="IN7671" s="464"/>
      <c r="IO7671" s="464"/>
      <c r="IP7671" s="464"/>
      <c r="IQ7671" s="464"/>
      <c r="IR7671" s="464"/>
      <c r="IS7671" s="464"/>
      <c r="IT7671" s="464"/>
      <c r="IU7671" s="464"/>
      <c r="IV7671" s="464"/>
    </row>
    <row r="7672" spans="1:256" s="21" customFormat="1">
      <c r="A7672" s="13"/>
      <c r="B7672" s="8"/>
      <c r="C7672" s="8"/>
      <c r="D7672" s="113"/>
      <c r="E7672" s="33"/>
      <c r="F7672" s="34"/>
      <c r="G7672" s="63"/>
      <c r="H7672" s="67"/>
      <c r="I7672" s="34"/>
      <c r="J7672" s="34"/>
      <c r="K7672" s="34"/>
      <c r="L7672" s="34"/>
      <c r="M7672" s="34"/>
      <c r="N7672" s="34"/>
      <c r="O7672" s="34"/>
      <c r="P7672" s="34"/>
      <c r="Q7672" s="34"/>
      <c r="R7672" s="34"/>
      <c r="S7672" s="34"/>
      <c r="T7672" s="34"/>
      <c r="U7672" s="34"/>
      <c r="V7672" s="34"/>
      <c r="W7672" s="34"/>
      <c r="X7672" s="63"/>
      <c r="Y7672" s="34"/>
      <c r="Z7672" s="65"/>
      <c r="AA7672" s="65"/>
      <c r="AB7672" s="34"/>
      <c r="AC7672" s="34"/>
      <c r="AD7672" s="34"/>
      <c r="AE7672" s="34"/>
      <c r="AF7672" s="34"/>
      <c r="AG7672" s="34"/>
      <c r="AH7672" s="34"/>
      <c r="AI7672" s="34"/>
      <c r="AJ7672" s="34"/>
      <c r="AK7672" s="34"/>
      <c r="AL7672" s="34"/>
      <c r="AM7672" s="34"/>
      <c r="AN7672" s="34"/>
      <c r="AO7672" s="34"/>
      <c r="AP7672" s="34"/>
      <c r="AQ7672" s="34"/>
      <c r="AR7672" s="28"/>
      <c r="AS7672" s="29"/>
      <c r="AT7672" s="29"/>
      <c r="AU7672" s="29"/>
      <c r="AV7672" s="402"/>
      <c r="AW7672" s="402"/>
      <c r="AX7672" s="402"/>
      <c r="AY7672" s="402"/>
      <c r="AZ7672" s="402"/>
      <c r="BA7672" s="402"/>
      <c r="BB7672" s="402"/>
      <c r="BC7672" s="402"/>
      <c r="BD7672" s="402"/>
      <c r="BE7672" s="402"/>
      <c r="BF7672" s="402"/>
      <c r="BG7672" s="402"/>
      <c r="BH7672" s="402"/>
      <c r="BI7672" s="402"/>
      <c r="BJ7672" s="402"/>
      <c r="BK7672" s="402"/>
      <c r="BL7672" s="402"/>
      <c r="BM7672" s="402"/>
      <c r="BN7672" s="402"/>
      <c r="BO7672" s="402"/>
      <c r="BP7672" s="402"/>
      <c r="BQ7672" s="402"/>
      <c r="BR7672" s="402"/>
      <c r="BS7672" s="402"/>
      <c r="BT7672" s="402"/>
      <c r="BU7672" s="402"/>
      <c r="BV7672" s="402"/>
      <c r="BW7672" s="402"/>
      <c r="BX7672" s="402"/>
      <c r="BY7672" s="402"/>
      <c r="BZ7672" s="402"/>
      <c r="CA7672" s="402"/>
      <c r="CB7672" s="402"/>
      <c r="CC7672" s="402"/>
      <c r="CD7672" s="402"/>
      <c r="CE7672" s="402"/>
      <c r="CF7672" s="402"/>
      <c r="CG7672" s="402"/>
      <c r="CH7672" s="402"/>
      <c r="CI7672" s="402"/>
      <c r="CJ7672" s="402"/>
      <c r="CK7672" s="402"/>
      <c r="CL7672" s="402"/>
      <c r="CM7672" s="402"/>
      <c r="CN7672" s="402"/>
      <c r="CO7672" s="402"/>
      <c r="CP7672" s="402"/>
      <c r="CQ7672" s="402"/>
      <c r="CR7672" s="402"/>
      <c r="CS7672" s="402"/>
      <c r="CT7672" s="402"/>
      <c r="CU7672" s="402"/>
      <c r="CV7672" s="402"/>
      <c r="CW7672" s="402"/>
      <c r="CX7672" s="402"/>
      <c r="CY7672" s="402"/>
      <c r="CZ7672" s="402"/>
      <c r="DA7672" s="402"/>
      <c r="DB7672" s="402"/>
      <c r="DC7672" s="402"/>
      <c r="DD7672" s="402"/>
      <c r="DE7672" s="402"/>
      <c r="DF7672" s="402"/>
      <c r="DG7672" s="402"/>
      <c r="DH7672" s="402"/>
      <c r="DI7672" s="402"/>
      <c r="DJ7672" s="402"/>
      <c r="DK7672" s="402"/>
      <c r="DL7672" s="402"/>
      <c r="DM7672" s="402"/>
      <c r="DN7672" s="402"/>
      <c r="DO7672" s="402"/>
      <c r="DP7672" s="402"/>
      <c r="DQ7672" s="402"/>
      <c r="DR7672" s="402"/>
      <c r="DS7672" s="402"/>
      <c r="DT7672" s="402"/>
      <c r="DU7672" s="402"/>
      <c r="DV7672" s="402"/>
      <c r="DW7672" s="402"/>
      <c r="DX7672" s="402"/>
      <c r="DY7672" s="402"/>
      <c r="DZ7672" s="402"/>
      <c r="EA7672" s="402"/>
      <c r="EB7672" s="402"/>
      <c r="EC7672" s="402"/>
      <c r="ED7672" s="402"/>
      <c r="EE7672" s="402"/>
      <c r="EF7672" s="402"/>
      <c r="EG7672" s="402"/>
      <c r="EH7672" s="402"/>
      <c r="EI7672" s="402"/>
      <c r="EJ7672" s="402"/>
      <c r="EK7672" s="402"/>
      <c r="EL7672" s="402"/>
      <c r="EM7672" s="402"/>
      <c r="EN7672" s="402"/>
      <c r="EO7672" s="402"/>
      <c r="EP7672" s="402"/>
      <c r="EQ7672" s="402"/>
      <c r="ER7672" s="402"/>
      <c r="ES7672" s="402"/>
      <c r="ET7672" s="402"/>
      <c r="EU7672" s="402"/>
      <c r="EV7672" s="402"/>
      <c r="EW7672" s="402"/>
      <c r="EX7672" s="402"/>
      <c r="EY7672" s="402"/>
      <c r="EZ7672" s="402"/>
      <c r="FA7672" s="402"/>
      <c r="FB7672" s="402"/>
      <c r="FC7672" s="402"/>
      <c r="FD7672" s="402"/>
      <c r="FE7672" s="402"/>
      <c r="FF7672" s="402"/>
      <c r="FG7672" s="402"/>
      <c r="FH7672" s="402"/>
      <c r="FI7672" s="402"/>
      <c r="FJ7672" s="402"/>
      <c r="FK7672" s="402"/>
      <c r="FL7672" s="402"/>
      <c r="FM7672" s="402"/>
      <c r="FN7672" s="402"/>
      <c r="FO7672" s="402"/>
      <c r="FP7672" s="402"/>
      <c r="FQ7672" s="402"/>
      <c r="FR7672" s="402"/>
      <c r="FS7672" s="402"/>
      <c r="FT7672" s="402"/>
      <c r="FU7672" s="402"/>
      <c r="FV7672" s="402"/>
      <c r="FW7672" s="402"/>
      <c r="FX7672" s="402"/>
      <c r="FY7672" s="402"/>
      <c r="FZ7672" s="402"/>
      <c r="GA7672" s="402"/>
      <c r="GB7672" s="402"/>
      <c r="GC7672" s="402"/>
      <c r="GD7672" s="402"/>
      <c r="GE7672" s="402"/>
      <c r="GF7672" s="402"/>
      <c r="GG7672" s="402"/>
      <c r="GH7672" s="402"/>
      <c r="GI7672" s="402"/>
      <c r="GJ7672" s="402"/>
      <c r="GK7672" s="402"/>
      <c r="GL7672" s="402"/>
      <c r="GM7672" s="402"/>
      <c r="GN7672" s="402"/>
      <c r="GO7672" s="402"/>
      <c r="GP7672" s="402"/>
      <c r="GQ7672" s="402"/>
      <c r="GR7672" s="402"/>
      <c r="GS7672" s="402"/>
      <c r="GT7672" s="402"/>
      <c r="GU7672" s="402"/>
      <c r="GV7672" s="402"/>
      <c r="GW7672" s="402"/>
      <c r="GX7672" s="402"/>
      <c r="GY7672" s="402"/>
      <c r="GZ7672" s="402"/>
      <c r="HA7672" s="402"/>
      <c r="HB7672" s="402"/>
      <c r="HC7672" s="402"/>
      <c r="HD7672" s="402"/>
      <c r="HE7672" s="402"/>
      <c r="HF7672" s="402"/>
      <c r="HG7672" s="402"/>
      <c r="HH7672" s="402"/>
      <c r="HI7672" s="402"/>
      <c r="HJ7672" s="402"/>
      <c r="HK7672" s="402"/>
      <c r="HL7672" s="402"/>
      <c r="HM7672" s="402"/>
      <c r="HN7672" s="402"/>
      <c r="HO7672" s="402"/>
      <c r="HP7672" s="402"/>
      <c r="HQ7672" s="402"/>
      <c r="HR7672" s="402"/>
      <c r="HS7672" s="402"/>
      <c r="HT7672" s="402"/>
      <c r="HU7672" s="402"/>
      <c r="HV7672" s="402"/>
      <c r="HW7672" s="402"/>
      <c r="HX7672" s="402"/>
      <c r="HY7672" s="402"/>
      <c r="HZ7672" s="402"/>
      <c r="IA7672" s="402"/>
      <c r="IB7672" s="402"/>
      <c r="IC7672" s="402"/>
      <c r="ID7672" s="402"/>
      <c r="IE7672" s="402"/>
      <c r="IF7672" s="402"/>
      <c r="IG7672" s="402"/>
      <c r="IH7672" s="402"/>
      <c r="II7672" s="402"/>
      <c r="IJ7672" s="402"/>
      <c r="IK7672" s="402"/>
      <c r="IL7672" s="402"/>
      <c r="IM7672" s="402"/>
      <c r="IN7672" s="402"/>
      <c r="IO7672" s="402"/>
      <c r="IP7672" s="402"/>
      <c r="IQ7672" s="402"/>
      <c r="IR7672" s="402"/>
      <c r="IS7672" s="402"/>
      <c r="IT7672" s="402"/>
      <c r="IU7672" s="402"/>
      <c r="IV7672" s="402"/>
    </row>
    <row r="7673" spans="1:256" s="25" customFormat="1">
      <c r="A7673" s="14"/>
      <c r="B7673" s="11">
        <v>7</v>
      </c>
      <c r="C7673" s="11"/>
      <c r="D7673" s="85" t="s">
        <v>8</v>
      </c>
      <c r="E7673" s="31">
        <v>470259135</v>
      </c>
      <c r="F7673" s="31">
        <f t="shared" ref="F7673:V7673" si="1220">SUM(F7674:F7688)</f>
        <v>50000000</v>
      </c>
      <c r="G7673" s="31">
        <f t="shared" si="1220"/>
        <v>49844000</v>
      </c>
      <c r="H7673" s="31">
        <f t="shared" si="1220"/>
        <v>49844000</v>
      </c>
      <c r="I7673" s="31">
        <f t="shared" si="1220"/>
        <v>0</v>
      </c>
      <c r="J7673" s="31">
        <f t="shared" si="1220"/>
        <v>0</v>
      </c>
      <c r="K7673" s="31">
        <f t="shared" si="1220"/>
        <v>0</v>
      </c>
      <c r="L7673" s="31">
        <f t="shared" si="1220"/>
        <v>0</v>
      </c>
      <c r="M7673" s="31">
        <f t="shared" si="1220"/>
        <v>0</v>
      </c>
      <c r="N7673" s="31">
        <f t="shared" si="1220"/>
        <v>0</v>
      </c>
      <c r="O7673" s="31">
        <f t="shared" si="1220"/>
        <v>0</v>
      </c>
      <c r="P7673" s="31">
        <f t="shared" si="1220"/>
        <v>0</v>
      </c>
      <c r="Q7673" s="31">
        <f t="shared" si="1220"/>
        <v>0</v>
      </c>
      <c r="R7673" s="31">
        <f t="shared" si="1220"/>
        <v>0</v>
      </c>
      <c r="S7673" s="31">
        <f t="shared" si="1220"/>
        <v>0</v>
      </c>
      <c r="T7673" s="31">
        <f t="shared" si="1220"/>
        <v>229275000</v>
      </c>
      <c r="U7673" s="31">
        <f t="shared" si="1220"/>
        <v>0</v>
      </c>
      <c r="V7673" s="31">
        <f t="shared" si="1220"/>
        <v>0</v>
      </c>
      <c r="W7673" s="31">
        <f>SUM(O7673:V7673)</f>
        <v>229275000</v>
      </c>
      <c r="X7673" s="31">
        <f>SUM(X7674:X7688)</f>
        <v>0</v>
      </c>
      <c r="Y7673" s="31">
        <f>H7673+I7673+J7673+K7673+L7673+M7673+N7673+W7673+X7673</f>
        <v>279119000</v>
      </c>
      <c r="Z7673" s="31">
        <f t="shared" ref="Z7673:AK7673" si="1221">SUM(Z7674:Z7688)</f>
        <v>0</v>
      </c>
      <c r="AA7673" s="31">
        <f t="shared" si="1221"/>
        <v>0</v>
      </c>
      <c r="AB7673" s="31">
        <f t="shared" si="1221"/>
        <v>0</v>
      </c>
      <c r="AC7673" s="31">
        <f t="shared" si="1221"/>
        <v>0</v>
      </c>
      <c r="AD7673" s="31">
        <f t="shared" si="1221"/>
        <v>0</v>
      </c>
      <c r="AE7673" s="31">
        <f t="shared" si="1221"/>
        <v>0</v>
      </c>
      <c r="AF7673" s="31">
        <f t="shared" si="1221"/>
        <v>0</v>
      </c>
      <c r="AG7673" s="31">
        <f t="shared" si="1221"/>
        <v>0</v>
      </c>
      <c r="AH7673" s="31">
        <f t="shared" si="1221"/>
        <v>0</v>
      </c>
      <c r="AI7673" s="31">
        <f t="shared" si="1221"/>
        <v>0</v>
      </c>
      <c r="AJ7673" s="31">
        <f t="shared" si="1221"/>
        <v>0</v>
      </c>
      <c r="AK7673" s="31">
        <f t="shared" si="1221"/>
        <v>0</v>
      </c>
      <c r="AL7673" s="31">
        <f>SUM(AD7673:AK7673)</f>
        <v>0</v>
      </c>
      <c r="AM7673" s="31">
        <f>SUM(AM7674:AM7688)</f>
        <v>0</v>
      </c>
      <c r="AN7673" s="31">
        <f>SUM(AN7674:AN7688)</f>
        <v>0</v>
      </c>
      <c r="AO7673" s="31">
        <f>Z7673+AA7673+AB7673+AC7673+AL7673+AM7673+AN7673</f>
        <v>0</v>
      </c>
      <c r="AP7673" s="32">
        <f>E7673+Y7673-AO7673</f>
        <v>749378135</v>
      </c>
      <c r="AQ7673" s="32"/>
      <c r="AR7673" s="28"/>
      <c r="AS7673" s="29">
        <f>E7673+H7673+I7673+J7673+K7673+L7673+M7673+N7673+W7673+X7673-Z7673-AB7673-AL7673-AC7673-AM7673-AN7673</f>
        <v>749378135</v>
      </c>
      <c r="AT7673" s="29">
        <f>AP7673-AS7673</f>
        <v>0</v>
      </c>
      <c r="AU7673" s="29">
        <f>E7673</f>
        <v>470259135</v>
      </c>
      <c r="AV7673" s="86">
        <f>AS7673-AU7673</f>
        <v>279119000</v>
      </c>
      <c r="AW7673" s="86">
        <f>Y7673-AO7673</f>
        <v>279119000</v>
      </c>
      <c r="AX7673" s="86">
        <f>AV7673-AW7673</f>
        <v>0</v>
      </c>
      <c r="AY7673" s="21"/>
      <c r="AZ7673" s="398"/>
      <c r="BA7673" s="21"/>
      <c r="BB7673" s="21"/>
      <c r="BC7673" s="21"/>
      <c r="BD7673" s="21"/>
      <c r="BE7673" s="21"/>
      <c r="BF7673" s="21"/>
      <c r="BG7673" s="21"/>
      <c r="BH7673" s="21"/>
      <c r="BI7673" s="21"/>
      <c r="BJ7673" s="21"/>
      <c r="BK7673" s="21"/>
      <c r="BL7673" s="21"/>
      <c r="BM7673" s="21"/>
      <c r="BN7673" s="21"/>
      <c r="BO7673" s="21"/>
      <c r="BP7673" s="21"/>
      <c r="BQ7673" s="21"/>
      <c r="BR7673" s="21"/>
      <c r="BS7673" s="21"/>
      <c r="BT7673" s="21"/>
      <c r="BU7673" s="21"/>
      <c r="BV7673" s="21"/>
      <c r="BW7673" s="21"/>
      <c r="BX7673" s="21"/>
      <c r="BY7673" s="21"/>
      <c r="BZ7673" s="21"/>
      <c r="CA7673" s="21"/>
      <c r="CB7673" s="21"/>
      <c r="CC7673" s="21"/>
      <c r="CD7673" s="21"/>
      <c r="CE7673" s="21"/>
      <c r="CF7673" s="21"/>
      <c r="CG7673" s="21"/>
      <c r="CH7673" s="21"/>
      <c r="CI7673" s="21"/>
      <c r="CJ7673" s="21"/>
      <c r="CK7673" s="21"/>
      <c r="CL7673" s="21"/>
      <c r="CM7673" s="21"/>
      <c r="CN7673" s="21"/>
      <c r="CO7673" s="21"/>
      <c r="CP7673" s="21"/>
      <c r="CQ7673" s="21"/>
      <c r="CR7673" s="21"/>
      <c r="CS7673" s="21"/>
      <c r="CT7673" s="21"/>
      <c r="CU7673" s="21"/>
      <c r="CV7673" s="21"/>
      <c r="CW7673" s="21"/>
      <c r="CX7673" s="21"/>
      <c r="CY7673" s="21"/>
      <c r="CZ7673" s="21"/>
      <c r="DA7673" s="21"/>
      <c r="DB7673" s="21"/>
      <c r="DC7673" s="21"/>
      <c r="DD7673" s="21"/>
      <c r="DE7673" s="21"/>
      <c r="DF7673" s="21"/>
      <c r="DG7673" s="21"/>
      <c r="DH7673" s="21"/>
      <c r="DI7673" s="21"/>
      <c r="DJ7673" s="21"/>
      <c r="DK7673" s="21"/>
      <c r="DL7673" s="21"/>
      <c r="DM7673" s="21"/>
      <c r="DN7673" s="21"/>
      <c r="DO7673" s="21"/>
      <c r="DP7673" s="21"/>
      <c r="DQ7673" s="21"/>
      <c r="DR7673" s="21"/>
      <c r="DS7673" s="21"/>
      <c r="DT7673" s="21"/>
      <c r="DU7673" s="21"/>
      <c r="DV7673" s="21"/>
      <c r="DW7673" s="21"/>
      <c r="DX7673" s="21"/>
      <c r="DY7673" s="21"/>
      <c r="DZ7673" s="21"/>
      <c r="EA7673" s="21"/>
      <c r="EB7673" s="21"/>
      <c r="EC7673" s="21"/>
      <c r="ED7673" s="21"/>
      <c r="EE7673" s="21"/>
      <c r="EF7673" s="21"/>
      <c r="EG7673" s="21"/>
      <c r="EH7673" s="21"/>
      <c r="EI7673" s="21"/>
      <c r="EJ7673" s="21"/>
      <c r="EK7673" s="21"/>
      <c r="EL7673" s="21"/>
      <c r="EM7673" s="21"/>
      <c r="EN7673" s="21"/>
      <c r="EO7673" s="21"/>
      <c r="EP7673" s="21"/>
      <c r="EQ7673" s="21"/>
      <c r="ER7673" s="21"/>
      <c r="ES7673" s="21"/>
      <c r="ET7673" s="21"/>
      <c r="EU7673" s="21"/>
      <c r="EV7673" s="21"/>
      <c r="EW7673" s="21"/>
      <c r="EX7673" s="21"/>
      <c r="EY7673" s="21"/>
      <c r="EZ7673" s="21"/>
      <c r="FA7673" s="21"/>
      <c r="FB7673" s="21"/>
      <c r="FC7673" s="21"/>
      <c r="FD7673" s="21"/>
      <c r="FE7673" s="21"/>
      <c r="FF7673" s="21"/>
      <c r="FG7673" s="21"/>
      <c r="FH7673" s="21"/>
      <c r="FI7673" s="21"/>
      <c r="FJ7673" s="21"/>
      <c r="FK7673" s="21"/>
      <c r="FL7673" s="21"/>
      <c r="FM7673" s="21"/>
      <c r="FN7673" s="21"/>
      <c r="FO7673" s="21"/>
      <c r="FP7673" s="21"/>
      <c r="FQ7673" s="21"/>
      <c r="FR7673" s="21"/>
      <c r="FS7673" s="21"/>
      <c r="FT7673" s="21"/>
      <c r="FU7673" s="21"/>
      <c r="FV7673" s="21"/>
      <c r="FW7673" s="21"/>
      <c r="FX7673" s="21"/>
      <c r="FY7673" s="21"/>
      <c r="FZ7673" s="21"/>
      <c r="GA7673" s="21"/>
      <c r="GB7673" s="21"/>
      <c r="GC7673" s="21"/>
      <c r="GD7673" s="21"/>
      <c r="GE7673" s="21"/>
      <c r="GF7673" s="21"/>
      <c r="GG7673" s="21"/>
      <c r="GH7673" s="21"/>
      <c r="GI7673" s="21"/>
      <c r="GJ7673" s="21"/>
      <c r="GK7673" s="21"/>
      <c r="GL7673" s="21"/>
      <c r="GM7673" s="21"/>
      <c r="GN7673" s="21"/>
      <c r="GO7673" s="21"/>
      <c r="GP7673" s="21"/>
      <c r="GQ7673" s="21"/>
      <c r="GR7673" s="21"/>
      <c r="GS7673" s="21"/>
      <c r="GT7673" s="21"/>
      <c r="GU7673" s="21"/>
      <c r="GV7673" s="21"/>
      <c r="GW7673" s="21"/>
      <c r="GX7673" s="21"/>
      <c r="GY7673" s="21"/>
      <c r="GZ7673" s="21"/>
      <c r="HA7673" s="21"/>
      <c r="HB7673" s="21"/>
      <c r="HC7673" s="21"/>
      <c r="HD7673" s="21"/>
      <c r="HE7673" s="21"/>
      <c r="HF7673" s="21"/>
      <c r="HG7673" s="21"/>
      <c r="HH7673" s="21"/>
      <c r="HI7673" s="21"/>
      <c r="HJ7673" s="21"/>
      <c r="HK7673" s="21"/>
      <c r="HL7673" s="21"/>
      <c r="HM7673" s="21"/>
      <c r="HN7673" s="21"/>
      <c r="HO7673" s="21"/>
      <c r="HP7673" s="21"/>
      <c r="HQ7673" s="21"/>
      <c r="HR7673" s="21"/>
      <c r="HS7673" s="21"/>
      <c r="HT7673" s="21"/>
      <c r="HU7673" s="21"/>
      <c r="HV7673" s="21"/>
      <c r="HW7673" s="21"/>
      <c r="HX7673" s="21"/>
      <c r="HY7673" s="21"/>
      <c r="HZ7673" s="21"/>
      <c r="IA7673" s="21"/>
      <c r="IB7673" s="21"/>
      <c r="IC7673" s="21"/>
      <c r="ID7673" s="21"/>
      <c r="IE7673" s="21"/>
      <c r="IF7673" s="21"/>
      <c r="IG7673" s="21"/>
      <c r="IH7673" s="21"/>
      <c r="II7673" s="21"/>
      <c r="IJ7673" s="21"/>
      <c r="IK7673" s="21"/>
      <c r="IL7673" s="21"/>
      <c r="IM7673" s="21"/>
      <c r="IN7673" s="21"/>
      <c r="IO7673" s="21"/>
      <c r="IP7673" s="21"/>
      <c r="IQ7673" s="21"/>
      <c r="IR7673" s="21"/>
      <c r="IS7673" s="21"/>
      <c r="IT7673" s="21"/>
      <c r="IU7673" s="21"/>
      <c r="IV7673" s="21"/>
    </row>
    <row r="7674" spans="1:256" s="402" customFormat="1">
      <c r="A7674" s="13"/>
      <c r="B7674" s="8"/>
      <c r="C7674" s="8"/>
      <c r="D7674" s="240"/>
      <c r="E7674" s="33"/>
      <c r="F7674" s="33"/>
      <c r="G7674" s="282"/>
      <c r="H7674" s="283"/>
      <c r="I7674" s="33"/>
      <c r="J7674" s="33"/>
      <c r="K7674" s="33"/>
      <c r="L7674" s="33"/>
      <c r="M7674" s="33"/>
      <c r="N7674" s="33"/>
      <c r="O7674" s="33"/>
      <c r="P7674" s="33"/>
      <c r="Q7674" s="33"/>
      <c r="R7674" s="33"/>
      <c r="S7674" s="33"/>
      <c r="T7674" s="33"/>
      <c r="U7674" s="33"/>
      <c r="V7674" s="33"/>
      <c r="W7674" s="33"/>
      <c r="X7674" s="282"/>
      <c r="Y7674" s="33"/>
      <c r="Z7674" s="284"/>
      <c r="AA7674" s="284"/>
      <c r="AB7674" s="33"/>
      <c r="AC7674" s="33"/>
      <c r="AD7674" s="33"/>
      <c r="AE7674" s="33"/>
      <c r="AF7674" s="33"/>
      <c r="AG7674" s="33"/>
      <c r="AH7674" s="33"/>
      <c r="AI7674" s="33"/>
      <c r="AJ7674" s="33"/>
      <c r="AK7674" s="33"/>
      <c r="AL7674" s="33"/>
      <c r="AM7674" s="33"/>
      <c r="AN7674" s="33"/>
      <c r="AO7674" s="33"/>
      <c r="AP7674" s="34"/>
      <c r="AQ7674" s="34"/>
      <c r="AR7674" s="28"/>
      <c r="AS7674" s="29"/>
      <c r="AT7674" s="29"/>
      <c r="AU7674" s="29"/>
    </row>
    <row r="7675" spans="1:256" s="402" customFormat="1">
      <c r="A7675" s="13"/>
      <c r="B7675" s="8"/>
      <c r="C7675" s="8"/>
      <c r="D7675" s="344"/>
      <c r="E7675" s="33"/>
      <c r="F7675" s="33"/>
      <c r="G7675" s="282"/>
      <c r="H7675" s="283"/>
      <c r="I7675" s="33"/>
      <c r="J7675" s="33"/>
      <c r="K7675" s="33"/>
      <c r="L7675" s="33"/>
      <c r="M7675" s="33"/>
      <c r="N7675" s="33"/>
      <c r="O7675" s="33"/>
      <c r="P7675" s="282"/>
      <c r="Q7675" s="33"/>
      <c r="R7675" s="33"/>
      <c r="S7675" s="33"/>
      <c r="T7675" s="33"/>
      <c r="U7675" s="33"/>
      <c r="V7675" s="33"/>
      <c r="W7675" s="33"/>
      <c r="X7675" s="282"/>
      <c r="Y7675" s="33"/>
      <c r="Z7675" s="284"/>
      <c r="AA7675" s="284"/>
      <c r="AB7675" s="33"/>
      <c r="AC7675" s="33"/>
      <c r="AD7675" s="33"/>
      <c r="AE7675" s="33"/>
      <c r="AF7675" s="33"/>
      <c r="AG7675" s="33"/>
      <c r="AH7675" s="33"/>
      <c r="AI7675" s="33"/>
      <c r="AJ7675" s="33"/>
      <c r="AK7675" s="33"/>
      <c r="AL7675" s="33"/>
      <c r="AM7675" s="33"/>
      <c r="AN7675" s="33"/>
      <c r="AO7675" s="33"/>
      <c r="AP7675" s="34"/>
      <c r="AQ7675" s="34"/>
      <c r="AR7675" s="28"/>
      <c r="AS7675" s="29"/>
      <c r="AT7675" s="29"/>
      <c r="AU7675" s="29"/>
    </row>
    <row r="7676" spans="1:256" s="531" customFormat="1">
      <c r="A7676" s="13"/>
      <c r="B7676" s="8"/>
      <c r="C7676" s="83">
        <v>194</v>
      </c>
      <c r="D7676" s="375" t="s">
        <v>171</v>
      </c>
      <c r="E7676" s="266"/>
      <c r="F7676" s="321"/>
      <c r="G7676" s="282"/>
      <c r="H7676" s="283"/>
      <c r="I7676" s="33"/>
      <c r="J7676" s="33"/>
      <c r="K7676" s="33"/>
      <c r="L7676" s="33"/>
      <c r="M7676" s="33"/>
      <c r="N7676" s="33"/>
      <c r="O7676" s="33"/>
      <c r="P7676" s="33"/>
      <c r="Q7676" s="33"/>
      <c r="R7676" s="33"/>
      <c r="S7676" s="33"/>
      <c r="T7676" s="33"/>
      <c r="U7676" s="33"/>
      <c r="V7676" s="33"/>
      <c r="W7676" s="33"/>
      <c r="X7676" s="282"/>
      <c r="Y7676" s="33"/>
      <c r="Z7676" s="284"/>
      <c r="AA7676" s="284"/>
      <c r="AB7676" s="33"/>
      <c r="AC7676" s="33"/>
      <c r="AD7676" s="33"/>
      <c r="AE7676" s="33"/>
      <c r="AF7676" s="33"/>
      <c r="AG7676" s="33"/>
      <c r="AH7676" s="33"/>
      <c r="AI7676" s="33"/>
      <c r="AJ7676" s="33"/>
      <c r="AK7676" s="33"/>
      <c r="AL7676" s="33"/>
      <c r="AM7676" s="33"/>
      <c r="AN7676" s="33"/>
      <c r="AO7676" s="33"/>
      <c r="AP7676" s="34"/>
      <c r="AQ7676" s="34"/>
      <c r="AR7676" s="28"/>
      <c r="AS7676" s="29"/>
      <c r="AT7676" s="29"/>
      <c r="AU7676" s="29"/>
    </row>
    <row r="7677" spans="1:256" s="531" customFormat="1">
      <c r="A7677" s="13"/>
      <c r="B7677" s="8"/>
      <c r="C7677" s="8"/>
      <c r="D7677" s="472" t="s">
        <v>288</v>
      </c>
      <c r="E7677" s="266"/>
      <c r="F7677" s="321"/>
      <c r="G7677" s="282"/>
      <c r="H7677" s="283"/>
      <c r="I7677" s="33"/>
      <c r="J7677" s="33"/>
      <c r="K7677" s="33"/>
      <c r="L7677" s="33"/>
      <c r="M7677" s="33"/>
      <c r="N7677" s="33"/>
      <c r="O7677" s="33"/>
      <c r="P7677" s="33"/>
      <c r="Q7677" s="33"/>
      <c r="R7677" s="33"/>
      <c r="S7677" s="33"/>
      <c r="T7677" s="33"/>
      <c r="U7677" s="33"/>
      <c r="V7677" s="33"/>
      <c r="W7677" s="33"/>
      <c r="X7677" s="282"/>
      <c r="Y7677" s="33"/>
      <c r="Z7677" s="284"/>
      <c r="AA7677" s="284"/>
      <c r="AB7677" s="33"/>
      <c r="AC7677" s="33"/>
      <c r="AD7677" s="33"/>
      <c r="AE7677" s="33"/>
      <c r="AF7677" s="33"/>
      <c r="AG7677" s="33"/>
      <c r="AH7677" s="33"/>
      <c r="AI7677" s="33"/>
      <c r="AJ7677" s="33"/>
      <c r="AK7677" s="33"/>
      <c r="AL7677" s="33"/>
      <c r="AM7677" s="33"/>
      <c r="AN7677" s="33"/>
      <c r="AO7677" s="33"/>
      <c r="AP7677" s="34"/>
      <c r="AQ7677" s="34"/>
      <c r="AR7677" s="28"/>
      <c r="AS7677" s="29"/>
      <c r="AT7677" s="29"/>
      <c r="AU7677" s="29"/>
    </row>
    <row r="7678" spans="1:256" s="531" customFormat="1">
      <c r="A7678" s="13"/>
      <c r="B7678" s="8"/>
      <c r="C7678" s="8"/>
      <c r="D7678" s="473" t="s">
        <v>191</v>
      </c>
      <c r="E7678" s="266"/>
      <c r="F7678" s="321"/>
      <c r="G7678" s="282"/>
      <c r="H7678" s="283"/>
      <c r="I7678" s="33"/>
      <c r="J7678" s="33"/>
      <c r="K7678" s="33"/>
      <c r="L7678" s="33"/>
      <c r="M7678" s="33"/>
      <c r="N7678" s="33"/>
      <c r="O7678" s="33"/>
      <c r="P7678" s="33"/>
      <c r="Q7678" s="33"/>
      <c r="R7678" s="33"/>
      <c r="S7678" s="33"/>
      <c r="T7678" s="33"/>
      <c r="U7678" s="33"/>
      <c r="V7678" s="33"/>
      <c r="W7678" s="33"/>
      <c r="X7678" s="282"/>
      <c r="Y7678" s="33"/>
      <c r="Z7678" s="284"/>
      <c r="AA7678" s="284"/>
      <c r="AB7678" s="33"/>
      <c r="AC7678" s="33"/>
      <c r="AD7678" s="33"/>
      <c r="AE7678" s="33"/>
      <c r="AF7678" s="33"/>
      <c r="AG7678" s="33"/>
      <c r="AH7678" s="33"/>
      <c r="AI7678" s="33"/>
      <c r="AJ7678" s="33"/>
      <c r="AK7678" s="33"/>
      <c r="AL7678" s="33"/>
      <c r="AM7678" s="33"/>
      <c r="AN7678" s="33"/>
      <c r="AO7678" s="33"/>
      <c r="AP7678" s="34"/>
      <c r="AQ7678" s="34"/>
      <c r="AR7678" s="28"/>
      <c r="AS7678" s="29"/>
      <c r="AT7678" s="29"/>
      <c r="AU7678" s="29"/>
    </row>
    <row r="7679" spans="1:256" s="531" customFormat="1">
      <c r="A7679" s="13"/>
      <c r="B7679" s="8"/>
      <c r="C7679" s="8"/>
      <c r="D7679" s="344" t="s">
        <v>1747</v>
      </c>
      <c r="E7679" s="266"/>
      <c r="F7679" s="261">
        <v>50000000</v>
      </c>
      <c r="G7679" s="282">
        <f>SUM(H7679)</f>
        <v>49844000</v>
      </c>
      <c r="H7679" s="283">
        <v>49844000</v>
      </c>
      <c r="I7679" s="33"/>
      <c r="J7679" s="33"/>
      <c r="K7679" s="33"/>
      <c r="L7679" s="33"/>
      <c r="M7679" s="33"/>
      <c r="N7679" s="33"/>
      <c r="O7679" s="33"/>
      <c r="P7679" s="33"/>
      <c r="Q7679" s="33"/>
      <c r="R7679" s="33"/>
      <c r="S7679" s="33"/>
      <c r="T7679" s="33"/>
      <c r="U7679" s="33"/>
      <c r="V7679" s="33"/>
      <c r="W7679" s="33"/>
      <c r="X7679" s="282"/>
      <c r="Y7679" s="33"/>
      <c r="Z7679" s="284"/>
      <c r="AA7679" s="284"/>
      <c r="AB7679" s="33"/>
      <c r="AC7679" s="33"/>
      <c r="AD7679" s="33"/>
      <c r="AE7679" s="33"/>
      <c r="AF7679" s="33"/>
      <c r="AG7679" s="33"/>
      <c r="AH7679" s="33"/>
      <c r="AI7679" s="33"/>
      <c r="AJ7679" s="33"/>
      <c r="AK7679" s="33"/>
      <c r="AL7679" s="33"/>
      <c r="AM7679" s="33"/>
      <c r="AN7679" s="33"/>
      <c r="AO7679" s="33"/>
      <c r="AP7679" s="34"/>
      <c r="AQ7679" s="34"/>
      <c r="AR7679" s="28"/>
      <c r="AS7679" s="29"/>
      <c r="AT7679" s="29"/>
      <c r="AU7679" s="29"/>
    </row>
    <row r="7680" spans="1:256" s="402" customFormat="1">
      <c r="A7680" s="13"/>
      <c r="B7680" s="8"/>
      <c r="C7680" s="8"/>
      <c r="D7680" s="344"/>
      <c r="E7680" s="33"/>
      <c r="F7680" s="33"/>
      <c r="G7680" s="282"/>
      <c r="H7680" s="283"/>
      <c r="I7680" s="33"/>
      <c r="J7680" s="33"/>
      <c r="K7680" s="33"/>
      <c r="L7680" s="33"/>
      <c r="M7680" s="33"/>
      <c r="N7680" s="33"/>
      <c r="O7680" s="33"/>
      <c r="P7680" s="282"/>
      <c r="Q7680" s="33"/>
      <c r="R7680" s="33"/>
      <c r="S7680" s="33"/>
      <c r="T7680" s="33"/>
      <c r="U7680" s="33"/>
      <c r="V7680" s="33"/>
      <c r="W7680" s="33"/>
      <c r="X7680" s="282"/>
      <c r="Y7680" s="33"/>
      <c r="Z7680" s="284"/>
      <c r="AA7680" s="284"/>
      <c r="AB7680" s="33"/>
      <c r="AC7680" s="33"/>
      <c r="AD7680" s="33"/>
      <c r="AE7680" s="33"/>
      <c r="AF7680" s="33"/>
      <c r="AG7680" s="33"/>
      <c r="AH7680" s="33"/>
      <c r="AI7680" s="33"/>
      <c r="AJ7680" s="33"/>
      <c r="AK7680" s="33"/>
      <c r="AL7680" s="33"/>
      <c r="AM7680" s="33"/>
      <c r="AN7680" s="33"/>
      <c r="AO7680" s="33"/>
      <c r="AP7680" s="34"/>
      <c r="AQ7680" s="34"/>
      <c r="AR7680" s="28"/>
      <c r="AS7680" s="29"/>
      <c r="AT7680" s="29"/>
      <c r="AU7680" s="29"/>
    </row>
    <row r="7681" spans="1:256" s="531" customFormat="1">
      <c r="A7681" s="13"/>
      <c r="B7681" s="8"/>
      <c r="C7681" s="8"/>
      <c r="D7681" s="344"/>
      <c r="E7681" s="33"/>
      <c r="F7681" s="33"/>
      <c r="G7681" s="282"/>
      <c r="H7681" s="283"/>
      <c r="I7681" s="33"/>
      <c r="J7681" s="33"/>
      <c r="K7681" s="33"/>
      <c r="L7681" s="33"/>
      <c r="M7681" s="33"/>
      <c r="N7681" s="33"/>
      <c r="O7681" s="33"/>
      <c r="P7681" s="282"/>
      <c r="Q7681" s="33"/>
      <c r="R7681" s="33"/>
      <c r="S7681" s="33"/>
      <c r="T7681" s="33"/>
      <c r="U7681" s="33"/>
      <c r="V7681" s="33"/>
      <c r="W7681" s="33"/>
      <c r="X7681" s="282"/>
      <c r="Y7681" s="33"/>
      <c r="Z7681" s="284"/>
      <c r="AA7681" s="284"/>
      <c r="AB7681" s="33"/>
      <c r="AC7681" s="33"/>
      <c r="AD7681" s="33"/>
      <c r="AE7681" s="33"/>
      <c r="AF7681" s="33"/>
      <c r="AG7681" s="33"/>
      <c r="AH7681" s="33"/>
      <c r="AI7681" s="33"/>
      <c r="AJ7681" s="33"/>
      <c r="AK7681" s="33"/>
      <c r="AL7681" s="33"/>
      <c r="AM7681" s="33"/>
      <c r="AN7681" s="33"/>
      <c r="AO7681" s="33"/>
      <c r="AP7681" s="34"/>
      <c r="AQ7681" s="34"/>
      <c r="AR7681" s="28"/>
      <c r="AS7681" s="29"/>
      <c r="AT7681" s="29"/>
      <c r="AU7681" s="29"/>
    </row>
    <row r="7682" spans="1:256" s="531" customFormat="1" ht="15">
      <c r="A7682" s="13"/>
      <c r="B7682" s="8"/>
      <c r="C7682" s="8"/>
      <c r="D7682" s="505" t="s">
        <v>788</v>
      </c>
      <c r="E7682" s="33"/>
      <c r="F7682" s="33"/>
      <c r="G7682" s="282"/>
      <c r="H7682" s="283"/>
      <c r="I7682" s="33"/>
      <c r="J7682" s="33"/>
      <c r="K7682" s="33"/>
      <c r="L7682" s="33"/>
      <c r="M7682" s="33"/>
      <c r="N7682" s="33"/>
      <c r="O7682" s="33"/>
      <c r="P7682" s="282"/>
      <c r="Q7682" s="33"/>
      <c r="R7682" s="33"/>
      <c r="S7682" s="33"/>
      <c r="T7682" s="33"/>
      <c r="U7682" s="33"/>
      <c r="V7682" s="33"/>
      <c r="W7682" s="33"/>
      <c r="X7682" s="282"/>
      <c r="Y7682" s="33"/>
      <c r="Z7682" s="284"/>
      <c r="AA7682" s="284"/>
      <c r="AB7682" s="33"/>
      <c r="AC7682" s="33"/>
      <c r="AD7682" s="33"/>
      <c r="AE7682" s="33"/>
      <c r="AF7682" s="33"/>
      <c r="AG7682" s="33"/>
      <c r="AH7682" s="33"/>
      <c r="AI7682" s="33"/>
      <c r="AJ7682" s="33"/>
      <c r="AK7682" s="33"/>
      <c r="AL7682" s="33"/>
      <c r="AM7682" s="33"/>
      <c r="AN7682" s="33"/>
      <c r="AO7682" s="33"/>
      <c r="AP7682" s="34"/>
      <c r="AQ7682" s="34"/>
      <c r="AR7682" s="28"/>
      <c r="AS7682" s="29"/>
      <c r="AT7682" s="29"/>
      <c r="AU7682" s="29"/>
    </row>
    <row r="7683" spans="1:256" s="531" customFormat="1">
      <c r="A7683" s="13"/>
      <c r="B7683" s="8"/>
      <c r="C7683" s="8"/>
      <c r="D7683" s="344" t="s">
        <v>1748</v>
      </c>
      <c r="E7683" s="33"/>
      <c r="F7683" s="33"/>
      <c r="G7683" s="282"/>
      <c r="H7683" s="283"/>
      <c r="I7683" s="33"/>
      <c r="J7683" s="33"/>
      <c r="K7683" s="33"/>
      <c r="L7683" s="33"/>
      <c r="M7683" s="33"/>
      <c r="N7683" s="33"/>
      <c r="O7683" s="33"/>
      <c r="P7683" s="282"/>
      <c r="Q7683" s="33"/>
      <c r="R7683" s="33"/>
      <c r="S7683" s="33"/>
      <c r="T7683" s="33">
        <v>229275000</v>
      </c>
      <c r="U7683" s="33"/>
      <c r="V7683" s="33"/>
      <c r="W7683" s="33"/>
      <c r="X7683" s="282"/>
      <c r="Y7683" s="33"/>
      <c r="Z7683" s="284"/>
      <c r="AA7683" s="284"/>
      <c r="AB7683" s="33"/>
      <c r="AC7683" s="33"/>
      <c r="AD7683" s="33"/>
      <c r="AE7683" s="33"/>
      <c r="AF7683" s="33"/>
      <c r="AG7683" s="33"/>
      <c r="AH7683" s="33"/>
      <c r="AI7683" s="33"/>
      <c r="AJ7683" s="33"/>
      <c r="AK7683" s="33"/>
      <c r="AL7683" s="33"/>
      <c r="AM7683" s="33"/>
      <c r="AN7683" s="33"/>
      <c r="AO7683" s="33"/>
      <c r="AP7683" s="34"/>
      <c r="AQ7683" s="34"/>
      <c r="AR7683" s="28"/>
      <c r="AS7683" s="29"/>
      <c r="AT7683" s="29"/>
      <c r="AU7683" s="29"/>
    </row>
    <row r="7684" spans="1:256" s="531" customFormat="1">
      <c r="A7684" s="13"/>
      <c r="B7684" s="8"/>
      <c r="C7684" s="8"/>
      <c r="D7684" s="344"/>
      <c r="E7684" s="33"/>
      <c r="F7684" s="33"/>
      <c r="G7684" s="282"/>
      <c r="H7684" s="283"/>
      <c r="I7684" s="33"/>
      <c r="J7684" s="33"/>
      <c r="K7684" s="33"/>
      <c r="L7684" s="33"/>
      <c r="M7684" s="33"/>
      <c r="N7684" s="33"/>
      <c r="O7684" s="33"/>
      <c r="P7684" s="282"/>
      <c r="Q7684" s="33"/>
      <c r="R7684" s="33"/>
      <c r="S7684" s="33"/>
      <c r="T7684" s="33"/>
      <c r="U7684" s="33"/>
      <c r="V7684" s="33"/>
      <c r="W7684" s="33"/>
      <c r="X7684" s="282"/>
      <c r="Y7684" s="33"/>
      <c r="Z7684" s="284"/>
      <c r="AA7684" s="284"/>
      <c r="AB7684" s="33"/>
      <c r="AC7684" s="33"/>
      <c r="AD7684" s="33"/>
      <c r="AE7684" s="33"/>
      <c r="AF7684" s="33"/>
      <c r="AG7684" s="33"/>
      <c r="AH7684" s="33"/>
      <c r="AI7684" s="33"/>
      <c r="AJ7684" s="33"/>
      <c r="AK7684" s="33"/>
      <c r="AL7684" s="33"/>
      <c r="AM7684" s="33"/>
      <c r="AN7684" s="33"/>
      <c r="AO7684" s="33"/>
      <c r="AP7684" s="34"/>
      <c r="AQ7684" s="34"/>
      <c r="AR7684" s="28"/>
      <c r="AS7684" s="29"/>
      <c r="AT7684" s="29"/>
      <c r="AU7684" s="29"/>
    </row>
    <row r="7685" spans="1:256" s="531" customFormat="1">
      <c r="A7685" s="13"/>
      <c r="B7685" s="8"/>
      <c r="C7685" s="8"/>
      <c r="D7685" s="344"/>
      <c r="E7685" s="33"/>
      <c r="F7685" s="33"/>
      <c r="G7685" s="282"/>
      <c r="H7685" s="283"/>
      <c r="I7685" s="33"/>
      <c r="J7685" s="33"/>
      <c r="K7685" s="33"/>
      <c r="L7685" s="33"/>
      <c r="M7685" s="33"/>
      <c r="N7685" s="33"/>
      <c r="O7685" s="33"/>
      <c r="P7685" s="282"/>
      <c r="Q7685" s="33"/>
      <c r="R7685" s="33"/>
      <c r="S7685" s="33"/>
      <c r="T7685" s="33"/>
      <c r="U7685" s="33"/>
      <c r="V7685" s="33"/>
      <c r="W7685" s="33"/>
      <c r="X7685" s="282"/>
      <c r="Y7685" s="33"/>
      <c r="Z7685" s="284"/>
      <c r="AA7685" s="284"/>
      <c r="AB7685" s="33"/>
      <c r="AC7685" s="33"/>
      <c r="AD7685" s="33"/>
      <c r="AE7685" s="33"/>
      <c r="AF7685" s="33"/>
      <c r="AG7685" s="33"/>
      <c r="AH7685" s="33"/>
      <c r="AI7685" s="33"/>
      <c r="AJ7685" s="33"/>
      <c r="AK7685" s="33"/>
      <c r="AL7685" s="33"/>
      <c r="AM7685" s="33"/>
      <c r="AN7685" s="33"/>
      <c r="AO7685" s="33"/>
      <c r="AP7685" s="34"/>
      <c r="AQ7685" s="34"/>
      <c r="AR7685" s="28"/>
      <c r="AS7685" s="29"/>
      <c r="AT7685" s="29"/>
      <c r="AU7685" s="29"/>
    </row>
    <row r="7686" spans="1:256" s="402" customFormat="1">
      <c r="A7686" s="13"/>
      <c r="B7686" s="8"/>
      <c r="C7686" s="8"/>
      <c r="D7686" s="240"/>
      <c r="E7686" s="33"/>
      <c r="F7686" s="33"/>
      <c r="G7686" s="282"/>
      <c r="H7686" s="283"/>
      <c r="I7686" s="33"/>
      <c r="J7686" s="33"/>
      <c r="K7686" s="33"/>
      <c r="L7686" s="33"/>
      <c r="M7686" s="33"/>
      <c r="N7686" s="33"/>
      <c r="O7686" s="33"/>
      <c r="P7686" s="33"/>
      <c r="Q7686" s="33"/>
      <c r="R7686" s="33"/>
      <c r="S7686" s="33"/>
      <c r="T7686" s="33"/>
      <c r="U7686" s="33"/>
      <c r="V7686" s="33"/>
      <c r="W7686" s="33"/>
      <c r="X7686" s="282"/>
      <c r="Y7686" s="33"/>
      <c r="Z7686" s="284"/>
      <c r="AA7686" s="284"/>
      <c r="AB7686" s="33"/>
      <c r="AC7686" s="33"/>
      <c r="AD7686" s="33"/>
      <c r="AE7686" s="33"/>
      <c r="AF7686" s="33"/>
      <c r="AG7686" s="33"/>
      <c r="AH7686" s="33"/>
      <c r="AI7686" s="33"/>
      <c r="AJ7686" s="33"/>
      <c r="AK7686" s="33"/>
      <c r="AL7686" s="33"/>
      <c r="AM7686" s="33"/>
      <c r="AN7686" s="33"/>
      <c r="AO7686" s="33"/>
      <c r="AP7686" s="34"/>
      <c r="AQ7686" s="34"/>
      <c r="AR7686" s="28"/>
      <c r="AS7686" s="29"/>
      <c r="AT7686" s="29"/>
      <c r="AU7686" s="29"/>
    </row>
    <row r="7687" spans="1:256" s="402" customFormat="1">
      <c r="A7687" s="13"/>
      <c r="B7687" s="8"/>
      <c r="C7687" s="8"/>
      <c r="D7687" s="240"/>
      <c r="E7687" s="33"/>
      <c r="F7687" s="33"/>
      <c r="G7687" s="282"/>
      <c r="H7687" s="283"/>
      <c r="I7687" s="33"/>
      <c r="J7687" s="33"/>
      <c r="K7687" s="33"/>
      <c r="L7687" s="33"/>
      <c r="M7687" s="33"/>
      <c r="N7687" s="33"/>
      <c r="O7687" s="33"/>
      <c r="P7687" s="33"/>
      <c r="Q7687" s="33"/>
      <c r="R7687" s="33"/>
      <c r="S7687" s="33"/>
      <c r="T7687" s="33"/>
      <c r="U7687" s="33"/>
      <c r="V7687" s="33"/>
      <c r="W7687" s="33"/>
      <c r="X7687" s="282"/>
      <c r="Y7687" s="33"/>
      <c r="Z7687" s="284"/>
      <c r="AA7687" s="284"/>
      <c r="AB7687" s="33"/>
      <c r="AC7687" s="33"/>
      <c r="AD7687" s="33"/>
      <c r="AE7687" s="33"/>
      <c r="AF7687" s="33"/>
      <c r="AG7687" s="33"/>
      <c r="AH7687" s="33"/>
      <c r="AI7687" s="33"/>
      <c r="AJ7687" s="33"/>
      <c r="AK7687" s="33"/>
      <c r="AL7687" s="33"/>
      <c r="AM7687" s="33"/>
      <c r="AN7687" s="33"/>
      <c r="AO7687" s="33"/>
      <c r="AP7687" s="34"/>
      <c r="AQ7687" s="34"/>
      <c r="AR7687" s="28"/>
      <c r="AS7687" s="29"/>
      <c r="AT7687" s="29"/>
      <c r="AU7687" s="29"/>
    </row>
    <row r="7688" spans="1:256" s="402" customFormat="1">
      <c r="A7688" s="13"/>
      <c r="B7688" s="8"/>
      <c r="C7688" s="8"/>
      <c r="D7688" s="240"/>
      <c r="E7688" s="33"/>
      <c r="F7688" s="33"/>
      <c r="G7688" s="282"/>
      <c r="H7688" s="283"/>
      <c r="I7688" s="33"/>
      <c r="J7688" s="33"/>
      <c r="K7688" s="33"/>
      <c r="L7688" s="33"/>
      <c r="M7688" s="33"/>
      <c r="N7688" s="33"/>
      <c r="O7688" s="33"/>
      <c r="P7688" s="33"/>
      <c r="Q7688" s="33"/>
      <c r="R7688" s="33"/>
      <c r="S7688" s="33"/>
      <c r="T7688" s="33"/>
      <c r="U7688" s="33"/>
      <c r="V7688" s="33"/>
      <c r="W7688" s="33"/>
      <c r="X7688" s="282"/>
      <c r="Y7688" s="33"/>
      <c r="Z7688" s="284"/>
      <c r="AA7688" s="284"/>
      <c r="AB7688" s="33"/>
      <c r="AC7688" s="33"/>
      <c r="AD7688" s="33"/>
      <c r="AE7688" s="33"/>
      <c r="AF7688" s="33"/>
      <c r="AG7688" s="33"/>
      <c r="AH7688" s="33"/>
      <c r="AI7688" s="33"/>
      <c r="AJ7688" s="33"/>
      <c r="AK7688" s="33"/>
      <c r="AL7688" s="33"/>
      <c r="AM7688" s="33"/>
      <c r="AN7688" s="33"/>
      <c r="AO7688" s="33"/>
      <c r="AP7688" s="34"/>
      <c r="AQ7688" s="34"/>
      <c r="AR7688" s="28"/>
      <c r="AS7688" s="29"/>
      <c r="AT7688" s="29"/>
      <c r="AU7688" s="29"/>
    </row>
    <row r="7689" spans="1:256" s="45" customFormat="1">
      <c r="A7689" s="14"/>
      <c r="B7689" s="11">
        <v>8</v>
      </c>
      <c r="C7689" s="11"/>
      <c r="D7689" s="77" t="s">
        <v>39</v>
      </c>
      <c r="E7689" s="31">
        <v>92259736</v>
      </c>
      <c r="F7689" s="31">
        <f t="shared" ref="F7689:V7689" si="1222">SUM(F7690:F7700)</f>
        <v>0</v>
      </c>
      <c r="G7689" s="31">
        <f t="shared" si="1222"/>
        <v>0</v>
      </c>
      <c r="H7689" s="31">
        <f t="shared" si="1222"/>
        <v>0</v>
      </c>
      <c r="I7689" s="31">
        <f t="shared" si="1222"/>
        <v>0</v>
      </c>
      <c r="J7689" s="31">
        <f t="shared" si="1222"/>
        <v>0</v>
      </c>
      <c r="K7689" s="31">
        <f t="shared" si="1222"/>
        <v>0</v>
      </c>
      <c r="L7689" s="31">
        <f t="shared" si="1222"/>
        <v>0</v>
      </c>
      <c r="M7689" s="31">
        <f t="shared" si="1222"/>
        <v>0</v>
      </c>
      <c r="N7689" s="31">
        <f t="shared" si="1222"/>
        <v>0</v>
      </c>
      <c r="O7689" s="31">
        <f t="shared" si="1222"/>
        <v>0</v>
      </c>
      <c r="P7689" s="31">
        <f t="shared" si="1222"/>
        <v>39030000</v>
      </c>
      <c r="Q7689" s="31">
        <f t="shared" si="1222"/>
        <v>0</v>
      </c>
      <c r="R7689" s="31">
        <f t="shared" si="1222"/>
        <v>0</v>
      </c>
      <c r="S7689" s="31">
        <f t="shared" si="1222"/>
        <v>0</v>
      </c>
      <c r="T7689" s="31">
        <f t="shared" si="1222"/>
        <v>0</v>
      </c>
      <c r="U7689" s="31">
        <f t="shared" si="1222"/>
        <v>0</v>
      </c>
      <c r="V7689" s="31">
        <f t="shared" si="1222"/>
        <v>0</v>
      </c>
      <c r="W7689" s="31">
        <f>SUM(O7689:V7689)</f>
        <v>39030000</v>
      </c>
      <c r="X7689" s="31">
        <f>SUM(X7690:X7700)</f>
        <v>0</v>
      </c>
      <c r="Y7689" s="31">
        <f>H7689+I7689+J7689+K7689+L7689+M7689+N7689+W7689+X7689</f>
        <v>39030000</v>
      </c>
      <c r="Z7689" s="31">
        <f t="shared" ref="Z7689:AK7689" si="1223">SUM(Z7690:Z7700)</f>
        <v>0</v>
      </c>
      <c r="AA7689" s="31">
        <f t="shared" si="1223"/>
        <v>0</v>
      </c>
      <c r="AB7689" s="31">
        <f t="shared" si="1223"/>
        <v>0</v>
      </c>
      <c r="AC7689" s="31">
        <f t="shared" si="1223"/>
        <v>0</v>
      </c>
      <c r="AD7689" s="31">
        <f t="shared" si="1223"/>
        <v>0</v>
      </c>
      <c r="AE7689" s="31">
        <f t="shared" si="1223"/>
        <v>0</v>
      </c>
      <c r="AF7689" s="31">
        <f t="shared" si="1223"/>
        <v>0</v>
      </c>
      <c r="AG7689" s="31">
        <f t="shared" si="1223"/>
        <v>0</v>
      </c>
      <c r="AH7689" s="31">
        <f t="shared" si="1223"/>
        <v>0</v>
      </c>
      <c r="AI7689" s="31">
        <f t="shared" si="1223"/>
        <v>0</v>
      </c>
      <c r="AJ7689" s="31">
        <f t="shared" si="1223"/>
        <v>0</v>
      </c>
      <c r="AK7689" s="31">
        <f t="shared" si="1223"/>
        <v>0</v>
      </c>
      <c r="AL7689" s="31">
        <f>SUM(AD7689:AK7689)</f>
        <v>0</v>
      </c>
      <c r="AM7689" s="31">
        <f>SUM(AM7690:AM7700)</f>
        <v>0</v>
      </c>
      <c r="AN7689" s="31">
        <f>SUM(AN7690:AN7700)</f>
        <v>0</v>
      </c>
      <c r="AO7689" s="31">
        <f>Z7689+AA7689+AB7689+AC7689+AL7689+AM7689+AN7689</f>
        <v>0</v>
      </c>
      <c r="AP7689" s="32">
        <f>E7689+Y7689-AO7689</f>
        <v>131289736</v>
      </c>
      <c r="AQ7689" s="32"/>
      <c r="AR7689" s="28"/>
      <c r="AS7689" s="29">
        <f>E7689+H7689+I7689+J7689+K7689+L7689+M7689+N7689+W7689+X7689-Z7689-AB7689-AL7689-AC7689-AM7689-AN7689</f>
        <v>131289736</v>
      </c>
      <c r="AT7689" s="29">
        <f>AP7689-AS7689</f>
        <v>0</v>
      </c>
      <c r="AU7689" s="29">
        <f>E7689</f>
        <v>92259736</v>
      </c>
      <c r="AV7689" s="86">
        <f>AS7689-AU7689</f>
        <v>39030000</v>
      </c>
      <c r="AW7689" s="86">
        <f>Y7689-AO7689</f>
        <v>39030000</v>
      </c>
      <c r="AX7689" s="86">
        <f>AV7689-AW7689</f>
        <v>0</v>
      </c>
      <c r="AY7689" s="21"/>
      <c r="AZ7689" s="398"/>
      <c r="BA7689" s="21"/>
      <c r="BB7689" s="21"/>
      <c r="BC7689" s="21"/>
      <c r="BD7689" s="21"/>
      <c r="BE7689" s="21"/>
      <c r="BF7689" s="21"/>
      <c r="BG7689" s="21"/>
      <c r="BH7689" s="21"/>
      <c r="BI7689" s="21"/>
      <c r="BJ7689" s="21"/>
      <c r="BK7689" s="21"/>
      <c r="BL7689" s="21"/>
      <c r="BM7689" s="21"/>
      <c r="BN7689" s="21"/>
      <c r="BO7689" s="21"/>
      <c r="BP7689" s="21"/>
      <c r="BQ7689" s="21"/>
      <c r="BR7689" s="21"/>
      <c r="BS7689" s="21"/>
      <c r="BT7689" s="21"/>
      <c r="BU7689" s="21"/>
      <c r="BV7689" s="21"/>
      <c r="BW7689" s="21"/>
      <c r="BX7689" s="21"/>
      <c r="BY7689" s="21"/>
      <c r="BZ7689" s="21"/>
      <c r="CA7689" s="21"/>
      <c r="CB7689" s="21"/>
      <c r="CC7689" s="21"/>
      <c r="CD7689" s="21"/>
      <c r="CE7689" s="21"/>
      <c r="CF7689" s="21"/>
      <c r="CG7689" s="21"/>
      <c r="CH7689" s="21"/>
      <c r="CI7689" s="21"/>
      <c r="CJ7689" s="21"/>
      <c r="CK7689" s="21"/>
      <c r="CL7689" s="21"/>
      <c r="CM7689" s="21"/>
      <c r="CN7689" s="21"/>
      <c r="CO7689" s="21"/>
      <c r="CP7689" s="21"/>
      <c r="CQ7689" s="21"/>
      <c r="CR7689" s="21"/>
      <c r="CS7689" s="21"/>
      <c r="CT7689" s="21"/>
      <c r="CU7689" s="21"/>
      <c r="CV7689" s="21"/>
      <c r="CW7689" s="21"/>
      <c r="CX7689" s="21"/>
      <c r="CY7689" s="21"/>
      <c r="CZ7689" s="21"/>
      <c r="DA7689" s="21"/>
      <c r="DB7689" s="21"/>
      <c r="DC7689" s="21"/>
      <c r="DD7689" s="21"/>
      <c r="DE7689" s="21"/>
      <c r="DF7689" s="21"/>
      <c r="DG7689" s="21"/>
      <c r="DH7689" s="21"/>
      <c r="DI7689" s="21"/>
      <c r="DJ7689" s="21"/>
      <c r="DK7689" s="21"/>
      <c r="DL7689" s="21"/>
      <c r="DM7689" s="21"/>
      <c r="DN7689" s="21"/>
      <c r="DO7689" s="21"/>
      <c r="DP7689" s="21"/>
      <c r="DQ7689" s="21"/>
      <c r="DR7689" s="21"/>
      <c r="DS7689" s="21"/>
      <c r="DT7689" s="21"/>
      <c r="DU7689" s="21"/>
      <c r="DV7689" s="21"/>
      <c r="DW7689" s="21"/>
      <c r="DX7689" s="21"/>
      <c r="DY7689" s="21"/>
      <c r="DZ7689" s="21"/>
      <c r="EA7689" s="21"/>
      <c r="EB7689" s="21"/>
      <c r="EC7689" s="21"/>
      <c r="ED7689" s="21"/>
      <c r="EE7689" s="21"/>
      <c r="EF7689" s="21"/>
      <c r="EG7689" s="21"/>
      <c r="EH7689" s="21"/>
      <c r="EI7689" s="21"/>
      <c r="EJ7689" s="21"/>
      <c r="EK7689" s="21"/>
      <c r="EL7689" s="21"/>
      <c r="EM7689" s="21"/>
      <c r="EN7689" s="21"/>
      <c r="EO7689" s="21"/>
      <c r="EP7689" s="21"/>
      <c r="EQ7689" s="21"/>
      <c r="ER7689" s="21"/>
      <c r="ES7689" s="21"/>
      <c r="ET7689" s="21"/>
      <c r="EU7689" s="21"/>
      <c r="EV7689" s="21"/>
      <c r="EW7689" s="21"/>
      <c r="EX7689" s="21"/>
      <c r="EY7689" s="21"/>
      <c r="EZ7689" s="21"/>
      <c r="FA7689" s="21"/>
      <c r="FB7689" s="21"/>
      <c r="FC7689" s="21"/>
      <c r="FD7689" s="21"/>
      <c r="FE7689" s="21"/>
      <c r="FF7689" s="21"/>
      <c r="FG7689" s="21"/>
      <c r="FH7689" s="21"/>
      <c r="FI7689" s="21"/>
      <c r="FJ7689" s="21"/>
      <c r="FK7689" s="21"/>
      <c r="FL7689" s="21"/>
      <c r="FM7689" s="21"/>
      <c r="FN7689" s="21"/>
      <c r="FO7689" s="21"/>
      <c r="FP7689" s="21"/>
      <c r="FQ7689" s="21"/>
      <c r="FR7689" s="21"/>
      <c r="FS7689" s="21"/>
      <c r="FT7689" s="21"/>
      <c r="FU7689" s="21"/>
      <c r="FV7689" s="21"/>
      <c r="FW7689" s="21"/>
      <c r="FX7689" s="21"/>
      <c r="FY7689" s="21"/>
      <c r="FZ7689" s="21"/>
      <c r="GA7689" s="21"/>
      <c r="GB7689" s="21"/>
      <c r="GC7689" s="21"/>
      <c r="GD7689" s="21"/>
      <c r="GE7689" s="21"/>
      <c r="GF7689" s="21"/>
      <c r="GG7689" s="21"/>
      <c r="GH7689" s="21"/>
      <c r="GI7689" s="21"/>
      <c r="GJ7689" s="21"/>
      <c r="GK7689" s="21"/>
      <c r="GL7689" s="21"/>
      <c r="GM7689" s="21"/>
      <c r="GN7689" s="21"/>
      <c r="GO7689" s="21"/>
      <c r="GP7689" s="21"/>
      <c r="GQ7689" s="21"/>
      <c r="GR7689" s="21"/>
      <c r="GS7689" s="21"/>
      <c r="GT7689" s="21"/>
      <c r="GU7689" s="21"/>
      <c r="GV7689" s="21"/>
      <c r="GW7689" s="21"/>
      <c r="GX7689" s="21"/>
      <c r="GY7689" s="21"/>
      <c r="GZ7689" s="21"/>
      <c r="HA7689" s="21"/>
      <c r="HB7689" s="21"/>
      <c r="HC7689" s="21"/>
      <c r="HD7689" s="21"/>
      <c r="HE7689" s="21"/>
      <c r="HF7689" s="21"/>
      <c r="HG7689" s="21"/>
      <c r="HH7689" s="21"/>
      <c r="HI7689" s="21"/>
      <c r="HJ7689" s="21"/>
      <c r="HK7689" s="21"/>
      <c r="HL7689" s="21"/>
      <c r="HM7689" s="21"/>
      <c r="HN7689" s="21"/>
      <c r="HO7689" s="21"/>
      <c r="HP7689" s="21"/>
      <c r="HQ7689" s="21"/>
      <c r="HR7689" s="21"/>
      <c r="HS7689" s="21"/>
      <c r="HT7689" s="21"/>
      <c r="HU7689" s="21"/>
      <c r="HV7689" s="21"/>
      <c r="HW7689" s="21"/>
      <c r="HX7689" s="21"/>
      <c r="HY7689" s="21"/>
      <c r="HZ7689" s="21"/>
      <c r="IA7689" s="21"/>
      <c r="IB7689" s="21"/>
      <c r="IC7689" s="21"/>
      <c r="ID7689" s="21"/>
      <c r="IE7689" s="21"/>
      <c r="IF7689" s="21"/>
      <c r="IG7689" s="21"/>
      <c r="IH7689" s="21"/>
      <c r="II7689" s="21"/>
      <c r="IJ7689" s="21"/>
      <c r="IK7689" s="21"/>
      <c r="IL7689" s="21"/>
      <c r="IM7689" s="21"/>
      <c r="IN7689" s="21"/>
      <c r="IO7689" s="21"/>
      <c r="IP7689" s="21"/>
      <c r="IQ7689" s="21"/>
      <c r="IR7689" s="21"/>
      <c r="IS7689" s="21"/>
      <c r="IT7689" s="21"/>
      <c r="IU7689" s="21"/>
      <c r="IV7689" s="21"/>
    </row>
    <row r="7690" spans="1:256" s="21" customFormat="1">
      <c r="A7690" s="10"/>
      <c r="B7690" s="245"/>
      <c r="C7690" s="245"/>
      <c r="D7690" s="78"/>
      <c r="E7690" s="33"/>
      <c r="F7690" s="33"/>
      <c r="G7690" s="282"/>
      <c r="H7690" s="283"/>
      <c r="I7690" s="33"/>
      <c r="J7690" s="33"/>
      <c r="K7690" s="33"/>
      <c r="L7690" s="33"/>
      <c r="M7690" s="33"/>
      <c r="N7690" s="33"/>
      <c r="O7690" s="33"/>
      <c r="P7690" s="33"/>
      <c r="Q7690" s="33"/>
      <c r="R7690" s="33"/>
      <c r="S7690" s="33"/>
      <c r="T7690" s="33"/>
      <c r="U7690" s="33"/>
      <c r="V7690" s="33"/>
      <c r="W7690" s="33"/>
      <c r="X7690" s="282"/>
      <c r="Y7690" s="33"/>
      <c r="Z7690" s="284"/>
      <c r="AA7690" s="284"/>
      <c r="AB7690" s="33"/>
      <c r="AC7690" s="33"/>
      <c r="AD7690" s="33"/>
      <c r="AE7690" s="33"/>
      <c r="AF7690" s="33"/>
      <c r="AG7690" s="33"/>
      <c r="AH7690" s="33"/>
      <c r="AI7690" s="33"/>
      <c r="AJ7690" s="33"/>
      <c r="AK7690" s="33"/>
      <c r="AL7690" s="33"/>
      <c r="AM7690" s="33"/>
      <c r="AN7690" s="33"/>
      <c r="AO7690" s="33"/>
      <c r="AP7690" s="34"/>
      <c r="AQ7690" s="70"/>
      <c r="AR7690" s="76"/>
      <c r="AS7690" s="60"/>
      <c r="AT7690" s="60"/>
      <c r="AU7690" s="60"/>
    </row>
    <row r="7691" spans="1:256" s="21" customFormat="1">
      <c r="A7691" s="10"/>
      <c r="B7691" s="245"/>
      <c r="C7691" s="245"/>
      <c r="D7691" s="344"/>
      <c r="E7691" s="33"/>
      <c r="F7691" s="33"/>
      <c r="G7691" s="282"/>
      <c r="H7691" s="283"/>
      <c r="I7691" s="33"/>
      <c r="J7691" s="33"/>
      <c r="K7691" s="33"/>
      <c r="L7691" s="33"/>
      <c r="M7691" s="33"/>
      <c r="N7691" s="33"/>
      <c r="O7691" s="33"/>
      <c r="P7691" s="33"/>
      <c r="Q7691" s="33"/>
      <c r="R7691" s="33"/>
      <c r="S7691" s="33"/>
      <c r="T7691" s="33"/>
      <c r="U7691" s="33"/>
      <c r="V7691" s="33"/>
      <c r="W7691" s="33"/>
      <c r="X7691" s="282"/>
      <c r="Y7691" s="33"/>
      <c r="Z7691" s="284"/>
      <c r="AA7691" s="284"/>
      <c r="AB7691" s="33"/>
      <c r="AC7691" s="33"/>
      <c r="AD7691" s="33"/>
      <c r="AE7691" s="33"/>
      <c r="AF7691" s="33"/>
      <c r="AG7691" s="33"/>
      <c r="AH7691" s="33"/>
      <c r="AI7691" s="33"/>
      <c r="AJ7691" s="33"/>
      <c r="AK7691" s="33"/>
      <c r="AL7691" s="33"/>
      <c r="AM7691" s="33"/>
      <c r="AN7691" s="33"/>
      <c r="AO7691" s="33"/>
      <c r="AP7691" s="34"/>
      <c r="AQ7691" s="70"/>
      <c r="AR7691" s="76"/>
      <c r="AS7691" s="60"/>
      <c r="AT7691" s="60"/>
      <c r="AU7691" s="60"/>
    </row>
    <row r="7692" spans="1:256" s="21" customFormat="1" ht="15">
      <c r="A7692" s="10"/>
      <c r="B7692" s="245"/>
      <c r="C7692" s="245"/>
      <c r="D7692" s="505" t="s">
        <v>558</v>
      </c>
      <c r="E7692" s="33"/>
      <c r="F7692" s="33"/>
      <c r="G7692" s="282"/>
      <c r="H7692" s="283"/>
      <c r="I7692" s="33"/>
      <c r="J7692" s="33"/>
      <c r="K7692" s="33"/>
      <c r="L7692" s="33"/>
      <c r="M7692" s="33"/>
      <c r="N7692" s="33"/>
      <c r="O7692" s="33"/>
      <c r="P7692" s="33"/>
      <c r="Q7692" s="33"/>
      <c r="R7692" s="33"/>
      <c r="S7692" s="33"/>
      <c r="T7692" s="33"/>
      <c r="U7692" s="33"/>
      <c r="V7692" s="33"/>
      <c r="W7692" s="33"/>
      <c r="X7692" s="282"/>
      <c r="Y7692" s="33"/>
      <c r="Z7692" s="284"/>
      <c r="AA7692" s="284"/>
      <c r="AB7692" s="33"/>
      <c r="AC7692" s="33"/>
      <c r="AD7692" s="33"/>
      <c r="AE7692" s="33"/>
      <c r="AF7692" s="33"/>
      <c r="AG7692" s="33"/>
      <c r="AH7692" s="33"/>
      <c r="AI7692" s="33"/>
      <c r="AJ7692" s="33"/>
      <c r="AK7692" s="33"/>
      <c r="AL7692" s="33"/>
      <c r="AM7692" s="33"/>
      <c r="AN7692" s="33"/>
      <c r="AO7692" s="33"/>
      <c r="AP7692" s="34"/>
      <c r="AQ7692" s="70"/>
      <c r="AR7692" s="76"/>
      <c r="AS7692" s="60"/>
      <c r="AT7692" s="60"/>
      <c r="AU7692" s="60"/>
    </row>
    <row r="7693" spans="1:256" s="21" customFormat="1">
      <c r="A7693" s="10"/>
      <c r="B7693" s="245"/>
      <c r="C7693" s="245"/>
      <c r="D7693" s="344" t="s">
        <v>1728</v>
      </c>
      <c r="E7693" s="33"/>
      <c r="F7693" s="33"/>
      <c r="G7693" s="282"/>
      <c r="H7693" s="283"/>
      <c r="I7693" s="33"/>
      <c r="J7693" s="33"/>
      <c r="K7693" s="33"/>
      <c r="L7693" s="33"/>
      <c r="M7693" s="33"/>
      <c r="N7693" s="33"/>
      <c r="O7693" s="33"/>
      <c r="P7693" s="33">
        <v>7500000</v>
      </c>
      <c r="Q7693" s="33"/>
      <c r="R7693" s="33"/>
      <c r="S7693" s="33"/>
      <c r="T7693" s="33"/>
      <c r="U7693" s="33"/>
      <c r="V7693" s="33"/>
      <c r="W7693" s="33"/>
      <c r="X7693" s="282"/>
      <c r="Y7693" s="33"/>
      <c r="Z7693" s="284"/>
      <c r="AA7693" s="284"/>
      <c r="AB7693" s="33"/>
      <c r="AC7693" s="33"/>
      <c r="AD7693" s="33"/>
      <c r="AE7693" s="33"/>
      <c r="AF7693" s="33"/>
      <c r="AG7693" s="33"/>
      <c r="AH7693" s="33"/>
      <c r="AI7693" s="33"/>
      <c r="AJ7693" s="33"/>
      <c r="AK7693" s="33"/>
      <c r="AL7693" s="33"/>
      <c r="AM7693" s="33"/>
      <c r="AN7693" s="33"/>
      <c r="AO7693" s="33"/>
      <c r="AP7693" s="34"/>
      <c r="AQ7693" s="70"/>
      <c r="AR7693" s="76"/>
      <c r="AS7693" s="60"/>
      <c r="AT7693" s="60"/>
      <c r="AU7693" s="60"/>
    </row>
    <row r="7694" spans="1:256" s="21" customFormat="1">
      <c r="A7694" s="10"/>
      <c r="B7694" s="245"/>
      <c r="C7694" s="245"/>
      <c r="D7694" s="344" t="s">
        <v>1729</v>
      </c>
      <c r="E7694" s="33"/>
      <c r="F7694" s="33"/>
      <c r="G7694" s="282"/>
      <c r="H7694" s="283"/>
      <c r="I7694" s="33"/>
      <c r="J7694" s="33"/>
      <c r="K7694" s="33"/>
      <c r="L7694" s="33"/>
      <c r="M7694" s="33"/>
      <c r="N7694" s="33"/>
      <c r="O7694" s="33"/>
      <c r="P7694" s="33">
        <v>31080000</v>
      </c>
      <c r="Q7694" s="33"/>
      <c r="R7694" s="33"/>
      <c r="S7694" s="33"/>
      <c r="T7694" s="33"/>
      <c r="U7694" s="33"/>
      <c r="V7694" s="33"/>
      <c r="W7694" s="33"/>
      <c r="X7694" s="282"/>
      <c r="Y7694" s="33"/>
      <c r="Z7694" s="284"/>
      <c r="AA7694" s="284"/>
      <c r="AB7694" s="33"/>
      <c r="AC7694" s="33"/>
      <c r="AD7694" s="33"/>
      <c r="AE7694" s="33"/>
      <c r="AF7694" s="33"/>
      <c r="AG7694" s="33"/>
      <c r="AH7694" s="33"/>
      <c r="AI7694" s="33"/>
      <c r="AJ7694" s="33"/>
      <c r="AK7694" s="33"/>
      <c r="AL7694" s="33"/>
      <c r="AM7694" s="33"/>
      <c r="AN7694" s="33"/>
      <c r="AO7694" s="33"/>
      <c r="AP7694" s="34"/>
      <c r="AQ7694" s="70"/>
      <c r="AR7694" s="76"/>
      <c r="AS7694" s="60"/>
      <c r="AT7694" s="60"/>
      <c r="AU7694" s="60"/>
    </row>
    <row r="7695" spans="1:256" s="21" customFormat="1">
      <c r="A7695" s="10"/>
      <c r="B7695" s="245"/>
      <c r="C7695" s="245"/>
      <c r="D7695" s="344" t="s">
        <v>1671</v>
      </c>
      <c r="E7695" s="33"/>
      <c r="F7695" s="33"/>
      <c r="G7695" s="282"/>
      <c r="H7695" s="283"/>
      <c r="I7695" s="33"/>
      <c r="J7695" s="33"/>
      <c r="K7695" s="33"/>
      <c r="L7695" s="33"/>
      <c r="M7695" s="33"/>
      <c r="N7695" s="33"/>
      <c r="O7695" s="33"/>
      <c r="P7695" s="33">
        <v>450000</v>
      </c>
      <c r="Q7695" s="33"/>
      <c r="R7695" s="33"/>
      <c r="S7695" s="33"/>
      <c r="T7695" s="33"/>
      <c r="U7695" s="33"/>
      <c r="V7695" s="33"/>
      <c r="W7695" s="33"/>
      <c r="X7695" s="282"/>
      <c r="Y7695" s="33"/>
      <c r="Z7695" s="284"/>
      <c r="AA7695" s="284"/>
      <c r="AB7695" s="33"/>
      <c r="AC7695" s="33"/>
      <c r="AD7695" s="33"/>
      <c r="AE7695" s="33"/>
      <c r="AF7695" s="33"/>
      <c r="AG7695" s="33"/>
      <c r="AH7695" s="33"/>
      <c r="AI7695" s="33"/>
      <c r="AJ7695" s="33"/>
      <c r="AK7695" s="33"/>
      <c r="AL7695" s="33"/>
      <c r="AM7695" s="33"/>
      <c r="AN7695" s="33"/>
      <c r="AO7695" s="33"/>
      <c r="AP7695" s="34"/>
      <c r="AQ7695" s="70"/>
      <c r="AR7695" s="76"/>
      <c r="AS7695" s="60"/>
      <c r="AT7695" s="60"/>
      <c r="AU7695" s="60"/>
    </row>
    <row r="7696" spans="1:256" s="21" customFormat="1">
      <c r="A7696" s="10"/>
      <c r="B7696" s="245"/>
      <c r="C7696" s="245"/>
      <c r="D7696" s="78"/>
      <c r="E7696" s="33"/>
      <c r="F7696" s="33"/>
      <c r="G7696" s="282"/>
      <c r="H7696" s="283"/>
      <c r="I7696" s="33"/>
      <c r="J7696" s="33"/>
      <c r="K7696" s="33"/>
      <c r="L7696" s="33"/>
      <c r="M7696" s="33"/>
      <c r="N7696" s="33"/>
      <c r="O7696" s="33"/>
      <c r="P7696" s="33"/>
      <c r="Q7696" s="33"/>
      <c r="R7696" s="33"/>
      <c r="S7696" s="33"/>
      <c r="T7696" s="33"/>
      <c r="U7696" s="33"/>
      <c r="V7696" s="33"/>
      <c r="W7696" s="33"/>
      <c r="X7696" s="282"/>
      <c r="Y7696" s="33"/>
      <c r="Z7696" s="284"/>
      <c r="AA7696" s="284"/>
      <c r="AB7696" s="33"/>
      <c r="AC7696" s="33"/>
      <c r="AD7696" s="33"/>
      <c r="AE7696" s="33"/>
      <c r="AF7696" s="33"/>
      <c r="AG7696" s="33"/>
      <c r="AH7696" s="33"/>
      <c r="AI7696" s="33"/>
      <c r="AJ7696" s="33"/>
      <c r="AK7696" s="33"/>
      <c r="AL7696" s="33"/>
      <c r="AM7696" s="33"/>
      <c r="AN7696" s="33"/>
      <c r="AO7696" s="33"/>
      <c r="AP7696" s="34"/>
      <c r="AQ7696" s="70"/>
      <c r="AR7696" s="76"/>
      <c r="AS7696" s="60"/>
      <c r="AT7696" s="60"/>
      <c r="AU7696" s="60"/>
    </row>
    <row r="7697" spans="1:256" s="21" customFormat="1">
      <c r="A7697" s="10"/>
      <c r="B7697" s="245"/>
      <c r="C7697" s="245"/>
      <c r="D7697" s="78"/>
      <c r="E7697" s="33"/>
      <c r="F7697" s="33"/>
      <c r="G7697" s="282"/>
      <c r="H7697" s="283"/>
      <c r="I7697" s="33"/>
      <c r="J7697" s="33"/>
      <c r="K7697" s="33"/>
      <c r="L7697" s="33"/>
      <c r="M7697" s="33"/>
      <c r="N7697" s="33"/>
      <c r="O7697" s="33"/>
      <c r="P7697" s="33"/>
      <c r="Q7697" s="33"/>
      <c r="R7697" s="33"/>
      <c r="S7697" s="33"/>
      <c r="T7697" s="33"/>
      <c r="U7697" s="33"/>
      <c r="V7697" s="33"/>
      <c r="W7697" s="33"/>
      <c r="X7697" s="282"/>
      <c r="Y7697" s="33"/>
      <c r="Z7697" s="284"/>
      <c r="AA7697" s="284"/>
      <c r="AB7697" s="33"/>
      <c r="AC7697" s="33"/>
      <c r="AD7697" s="33"/>
      <c r="AE7697" s="33"/>
      <c r="AF7697" s="33"/>
      <c r="AG7697" s="33"/>
      <c r="AH7697" s="33"/>
      <c r="AI7697" s="33"/>
      <c r="AJ7697" s="33"/>
      <c r="AK7697" s="33"/>
      <c r="AL7697" s="33"/>
      <c r="AM7697" s="33"/>
      <c r="AN7697" s="33"/>
      <c r="AO7697" s="33"/>
      <c r="AP7697" s="34"/>
      <c r="AQ7697" s="70"/>
      <c r="AR7697" s="76"/>
      <c r="AS7697" s="60"/>
      <c r="AT7697" s="60"/>
      <c r="AU7697" s="60"/>
    </row>
    <row r="7698" spans="1:256" s="21" customFormat="1">
      <c r="A7698" s="10"/>
      <c r="B7698" s="245"/>
      <c r="C7698" s="245"/>
      <c r="D7698" s="78"/>
      <c r="E7698" s="33"/>
      <c r="F7698" s="33"/>
      <c r="G7698" s="282"/>
      <c r="H7698" s="283"/>
      <c r="I7698" s="33"/>
      <c r="J7698" s="33"/>
      <c r="K7698" s="33"/>
      <c r="L7698" s="33"/>
      <c r="M7698" s="33"/>
      <c r="N7698" s="33"/>
      <c r="O7698" s="33"/>
      <c r="P7698" s="33"/>
      <c r="Q7698" s="33"/>
      <c r="R7698" s="33"/>
      <c r="S7698" s="33"/>
      <c r="T7698" s="33"/>
      <c r="U7698" s="33"/>
      <c r="V7698" s="33"/>
      <c r="W7698" s="33"/>
      <c r="X7698" s="282"/>
      <c r="Y7698" s="33"/>
      <c r="Z7698" s="284"/>
      <c r="AA7698" s="284"/>
      <c r="AB7698" s="33"/>
      <c r="AC7698" s="33"/>
      <c r="AD7698" s="33"/>
      <c r="AE7698" s="33"/>
      <c r="AF7698" s="33"/>
      <c r="AG7698" s="33"/>
      <c r="AH7698" s="33"/>
      <c r="AI7698" s="33"/>
      <c r="AJ7698" s="33"/>
      <c r="AK7698" s="33"/>
      <c r="AL7698" s="33"/>
      <c r="AM7698" s="33"/>
      <c r="AN7698" s="33"/>
      <c r="AO7698" s="33"/>
      <c r="AP7698" s="34"/>
      <c r="AQ7698" s="70"/>
      <c r="AR7698" s="76"/>
      <c r="AS7698" s="60"/>
      <c r="AT7698" s="60"/>
      <c r="AU7698" s="60"/>
    </row>
    <row r="7699" spans="1:256" s="21" customFormat="1">
      <c r="A7699" s="10"/>
      <c r="B7699" s="245"/>
      <c r="C7699" s="245"/>
      <c r="D7699" s="78"/>
      <c r="E7699" s="33"/>
      <c r="F7699" s="33"/>
      <c r="G7699" s="282"/>
      <c r="H7699" s="283"/>
      <c r="I7699" s="33"/>
      <c r="J7699" s="33"/>
      <c r="K7699" s="33"/>
      <c r="L7699" s="33"/>
      <c r="M7699" s="33"/>
      <c r="N7699" s="33"/>
      <c r="O7699" s="33"/>
      <c r="P7699" s="33"/>
      <c r="Q7699" s="33"/>
      <c r="R7699" s="33"/>
      <c r="S7699" s="33"/>
      <c r="T7699" s="33"/>
      <c r="U7699" s="33"/>
      <c r="V7699" s="33"/>
      <c r="W7699" s="33"/>
      <c r="X7699" s="282"/>
      <c r="Y7699" s="33"/>
      <c r="Z7699" s="284"/>
      <c r="AA7699" s="284"/>
      <c r="AB7699" s="33"/>
      <c r="AC7699" s="33"/>
      <c r="AD7699" s="33"/>
      <c r="AE7699" s="33"/>
      <c r="AF7699" s="33"/>
      <c r="AG7699" s="33"/>
      <c r="AH7699" s="33"/>
      <c r="AI7699" s="33"/>
      <c r="AJ7699" s="33"/>
      <c r="AK7699" s="33"/>
      <c r="AL7699" s="33"/>
      <c r="AM7699" s="33"/>
      <c r="AN7699" s="33"/>
      <c r="AO7699" s="33"/>
      <c r="AP7699" s="34"/>
      <c r="AQ7699" s="70"/>
      <c r="AR7699" s="76"/>
      <c r="AS7699" s="60"/>
      <c r="AT7699" s="60"/>
      <c r="AU7699" s="60"/>
    </row>
    <row r="7700" spans="1:256" s="21" customFormat="1">
      <c r="A7700" s="10"/>
      <c r="B7700" s="245"/>
      <c r="C7700" s="245"/>
      <c r="D7700" s="78"/>
      <c r="E7700" s="33"/>
      <c r="F7700" s="33"/>
      <c r="G7700" s="282"/>
      <c r="H7700" s="283"/>
      <c r="I7700" s="33"/>
      <c r="J7700" s="33"/>
      <c r="K7700" s="33"/>
      <c r="L7700" s="33"/>
      <c r="M7700" s="33"/>
      <c r="N7700" s="33"/>
      <c r="O7700" s="33"/>
      <c r="P7700" s="33"/>
      <c r="Q7700" s="33"/>
      <c r="R7700" s="33"/>
      <c r="S7700" s="33"/>
      <c r="T7700" s="33"/>
      <c r="U7700" s="33"/>
      <c r="V7700" s="33"/>
      <c r="W7700" s="33"/>
      <c r="X7700" s="282"/>
      <c r="Y7700" s="33"/>
      <c r="Z7700" s="284"/>
      <c r="AA7700" s="284"/>
      <c r="AB7700" s="33"/>
      <c r="AC7700" s="33"/>
      <c r="AD7700" s="33"/>
      <c r="AE7700" s="33"/>
      <c r="AF7700" s="33"/>
      <c r="AG7700" s="33"/>
      <c r="AH7700" s="33"/>
      <c r="AI7700" s="33"/>
      <c r="AJ7700" s="33"/>
      <c r="AK7700" s="33"/>
      <c r="AL7700" s="33"/>
      <c r="AM7700" s="33"/>
      <c r="AN7700" s="33"/>
      <c r="AO7700" s="33"/>
      <c r="AP7700" s="34"/>
      <c r="AQ7700" s="70"/>
      <c r="AR7700" s="76"/>
      <c r="AS7700" s="60"/>
      <c r="AT7700" s="60"/>
      <c r="AU7700" s="60"/>
    </row>
    <row r="7701" spans="1:256" s="21" customFormat="1" ht="19.5" customHeight="1">
      <c r="A7701" s="526">
        <v>69</v>
      </c>
      <c r="B7701" s="22" t="s">
        <v>164</v>
      </c>
      <c r="C7701" s="20"/>
      <c r="D7701" s="30"/>
      <c r="E7701" s="403">
        <f t="shared" ref="E7701:X7701" si="1224">E7702+E7706+E7757+E7761+E7765+E7776+E7779+E7788</f>
        <v>24377868123</v>
      </c>
      <c r="F7701" s="30">
        <f t="shared" si="1224"/>
        <v>103330000</v>
      </c>
      <c r="G7701" s="30">
        <f t="shared" si="1224"/>
        <v>100205000</v>
      </c>
      <c r="H7701" s="30">
        <f t="shared" si="1224"/>
        <v>100205000</v>
      </c>
      <c r="I7701" s="30">
        <f t="shared" si="1224"/>
        <v>0</v>
      </c>
      <c r="J7701" s="30">
        <f t="shared" si="1224"/>
        <v>0</v>
      </c>
      <c r="K7701" s="30">
        <f t="shared" si="1224"/>
        <v>64845000</v>
      </c>
      <c r="L7701" s="30">
        <f t="shared" si="1224"/>
        <v>0</v>
      </c>
      <c r="M7701" s="30">
        <f t="shared" si="1224"/>
        <v>0</v>
      </c>
      <c r="N7701" s="30">
        <f t="shared" si="1224"/>
        <v>0</v>
      </c>
      <c r="O7701" s="30">
        <f t="shared" si="1224"/>
        <v>0</v>
      </c>
      <c r="P7701" s="30">
        <f t="shared" si="1224"/>
        <v>225000</v>
      </c>
      <c r="Q7701" s="30">
        <f t="shared" si="1224"/>
        <v>0</v>
      </c>
      <c r="R7701" s="30">
        <f t="shared" si="1224"/>
        <v>0</v>
      </c>
      <c r="S7701" s="30">
        <f t="shared" si="1224"/>
        <v>0</v>
      </c>
      <c r="T7701" s="30">
        <f t="shared" si="1224"/>
        <v>0</v>
      </c>
      <c r="U7701" s="30">
        <f t="shared" si="1224"/>
        <v>0</v>
      </c>
      <c r="V7701" s="30">
        <f t="shared" si="1224"/>
        <v>0</v>
      </c>
      <c r="W7701" s="30">
        <f t="shared" si="1224"/>
        <v>225000</v>
      </c>
      <c r="X7701" s="30">
        <f t="shared" si="1224"/>
        <v>0</v>
      </c>
      <c r="Y7701" s="30">
        <f>H7701+I7701+J7701+K7701+L7701+M7701+N7701+W7701+X7701</f>
        <v>165275000</v>
      </c>
      <c r="Z7701" s="64">
        <f t="shared" ref="Z7701:AN7701" si="1225">Z7702+Z7706+Z7757+Z7761+Z7765+Z7776+Z7779+Z7788</f>
        <v>0</v>
      </c>
      <c r="AA7701" s="64">
        <f t="shared" si="1225"/>
        <v>0</v>
      </c>
      <c r="AB7701" s="30">
        <f t="shared" si="1225"/>
        <v>0</v>
      </c>
      <c r="AC7701" s="30">
        <f t="shared" si="1225"/>
        <v>0</v>
      </c>
      <c r="AD7701" s="30">
        <f t="shared" si="1225"/>
        <v>0</v>
      </c>
      <c r="AE7701" s="30">
        <f t="shared" si="1225"/>
        <v>0</v>
      </c>
      <c r="AF7701" s="30">
        <f t="shared" si="1225"/>
        <v>0</v>
      </c>
      <c r="AG7701" s="30">
        <f t="shared" si="1225"/>
        <v>0</v>
      </c>
      <c r="AH7701" s="30">
        <f t="shared" si="1225"/>
        <v>0</v>
      </c>
      <c r="AI7701" s="30">
        <f t="shared" si="1225"/>
        <v>0</v>
      </c>
      <c r="AJ7701" s="30">
        <f t="shared" si="1225"/>
        <v>0</v>
      </c>
      <c r="AK7701" s="30">
        <f t="shared" si="1225"/>
        <v>225000</v>
      </c>
      <c r="AL7701" s="30">
        <f t="shared" si="1225"/>
        <v>225000</v>
      </c>
      <c r="AM7701" s="30">
        <f t="shared" si="1225"/>
        <v>0</v>
      </c>
      <c r="AN7701" s="30">
        <f t="shared" si="1225"/>
        <v>0</v>
      </c>
      <c r="AO7701" s="30">
        <f>Z7701+AA7701+AB7701+AC7701+AL7701+AM7701+AN7701</f>
        <v>225000</v>
      </c>
      <c r="AP7701" s="30">
        <f>AP7702+AP7706+AP7757+AP7761+AP7765+AP7776+AP7779+AP7788</f>
        <v>24542918123</v>
      </c>
      <c r="AQ7701" s="30"/>
      <c r="AR7701" s="57"/>
      <c r="AS7701" s="57">
        <f>E7701+H7701+I7701+J7701+K7701+L7701+M7701+N7701+W7701+X7701-Z7701-AB7701-AL7701-AC7701-AM7701-AN7701</f>
        <v>24542918123</v>
      </c>
      <c r="AT7701" s="57"/>
      <c r="AU7701" s="57">
        <f>AU7702+AU7706+AU7757+AU7761+AU7765+AU7776+AU7779+AU7788</f>
        <v>24377868123</v>
      </c>
      <c r="AV7701" s="15">
        <f>AV7702+AV7706+AV7757+AV7761+AV7765+AV7776+AV7779+AV7788</f>
        <v>165050000</v>
      </c>
      <c r="AW7701" s="15">
        <f>AW7702+AW7706+AW7757+AW7761+AW7765+AW7776+AW7779+AW7788</f>
        <v>165050000</v>
      </c>
      <c r="AX7701" s="15">
        <f>AX7702+AX7706+AX7757+AX7761+AX7765+AX7776+AX7779+AX7788</f>
        <v>0</v>
      </c>
      <c r="AY7701" s="15"/>
      <c r="AZ7701" s="15"/>
      <c r="BA7701" s="15"/>
      <c r="BB7701" s="15"/>
      <c r="BC7701" s="15"/>
      <c r="BD7701" s="15"/>
      <c r="BE7701" s="15"/>
      <c r="BF7701" s="15"/>
      <c r="BG7701" s="15"/>
      <c r="BH7701" s="15"/>
      <c r="BI7701" s="15"/>
      <c r="BJ7701" s="15"/>
      <c r="BK7701" s="15"/>
      <c r="BL7701" s="15"/>
      <c r="BM7701" s="15"/>
      <c r="BN7701" s="15"/>
      <c r="BO7701" s="15"/>
      <c r="BP7701" s="15"/>
      <c r="BQ7701" s="15"/>
      <c r="BR7701" s="15"/>
      <c r="BS7701" s="15"/>
      <c r="BT7701" s="15"/>
      <c r="BU7701" s="15"/>
      <c r="BV7701" s="15"/>
      <c r="BW7701" s="15"/>
      <c r="BX7701" s="15"/>
      <c r="BY7701" s="15"/>
      <c r="BZ7701" s="15"/>
      <c r="CA7701" s="15"/>
      <c r="CB7701" s="15"/>
      <c r="CC7701" s="15"/>
      <c r="CD7701" s="15"/>
      <c r="CE7701" s="15"/>
      <c r="CF7701" s="15"/>
      <c r="CG7701" s="15"/>
      <c r="CH7701" s="15"/>
      <c r="CI7701" s="15"/>
      <c r="CJ7701" s="15"/>
      <c r="CK7701" s="15"/>
      <c r="CL7701" s="15"/>
      <c r="CM7701" s="15"/>
      <c r="CN7701" s="15"/>
      <c r="CO7701" s="15"/>
      <c r="CP7701" s="15"/>
      <c r="CQ7701" s="15"/>
      <c r="CR7701" s="15"/>
      <c r="CS7701" s="15"/>
      <c r="CT7701" s="15"/>
      <c r="CU7701" s="15"/>
      <c r="CV7701" s="15"/>
      <c r="CW7701" s="15"/>
      <c r="CX7701" s="15"/>
      <c r="CY7701" s="15"/>
      <c r="CZ7701" s="15"/>
      <c r="DA7701" s="15"/>
      <c r="DB7701" s="15"/>
      <c r="DC7701" s="15"/>
      <c r="DD7701" s="15"/>
      <c r="DE7701" s="15"/>
      <c r="DF7701" s="15"/>
      <c r="DG7701" s="15"/>
      <c r="DH7701" s="15"/>
      <c r="DI7701" s="15"/>
      <c r="DJ7701" s="15"/>
      <c r="DK7701" s="15"/>
      <c r="DL7701" s="15"/>
      <c r="DM7701" s="15"/>
      <c r="DN7701" s="15"/>
      <c r="DO7701" s="15"/>
      <c r="DP7701" s="15"/>
      <c r="DQ7701" s="15"/>
      <c r="DR7701" s="15"/>
      <c r="DS7701" s="15"/>
      <c r="DT7701" s="15"/>
      <c r="DU7701" s="15"/>
      <c r="DV7701" s="15"/>
      <c r="DW7701" s="15"/>
      <c r="DX7701" s="15"/>
      <c r="DY7701" s="15"/>
      <c r="DZ7701" s="15"/>
      <c r="EA7701" s="15"/>
      <c r="EB7701" s="15"/>
      <c r="EC7701" s="15"/>
      <c r="ED7701" s="15"/>
      <c r="EE7701" s="15"/>
      <c r="EF7701" s="15"/>
      <c r="EG7701" s="15"/>
      <c r="EH7701" s="15"/>
      <c r="EI7701" s="15"/>
      <c r="EJ7701" s="15"/>
      <c r="EK7701" s="15"/>
      <c r="EL7701" s="15"/>
      <c r="EM7701" s="15"/>
      <c r="EN7701" s="15"/>
      <c r="EO7701" s="15"/>
      <c r="EP7701" s="15"/>
      <c r="EQ7701" s="15"/>
      <c r="ER7701" s="15"/>
      <c r="ES7701" s="15"/>
      <c r="ET7701" s="15"/>
      <c r="EU7701" s="15"/>
      <c r="EV7701" s="15"/>
      <c r="EW7701" s="15"/>
      <c r="EX7701" s="15"/>
      <c r="EY7701" s="15"/>
      <c r="EZ7701" s="15"/>
      <c r="FA7701" s="15"/>
      <c r="FB7701" s="15"/>
      <c r="FC7701" s="15"/>
      <c r="FD7701" s="15"/>
      <c r="FE7701" s="15"/>
      <c r="FF7701" s="15"/>
      <c r="FG7701" s="15"/>
      <c r="FH7701" s="15"/>
      <c r="FI7701" s="15"/>
      <c r="FJ7701" s="15"/>
      <c r="FK7701" s="15"/>
      <c r="FL7701" s="15"/>
      <c r="FM7701" s="15"/>
      <c r="FN7701" s="15"/>
      <c r="FO7701" s="15"/>
      <c r="FP7701" s="15"/>
      <c r="FQ7701" s="15"/>
      <c r="FR7701" s="15"/>
      <c r="FS7701" s="15"/>
      <c r="FT7701" s="15"/>
      <c r="FU7701" s="15"/>
      <c r="FV7701" s="15"/>
      <c r="FW7701" s="15"/>
      <c r="FX7701" s="15"/>
      <c r="FY7701" s="15"/>
      <c r="FZ7701" s="15"/>
      <c r="GA7701" s="15"/>
      <c r="GB7701" s="15"/>
      <c r="GC7701" s="15"/>
      <c r="GD7701" s="15"/>
      <c r="GE7701" s="15"/>
      <c r="GF7701" s="15"/>
      <c r="GG7701" s="15"/>
      <c r="GH7701" s="15"/>
      <c r="GI7701" s="15"/>
      <c r="GJ7701" s="15"/>
      <c r="GK7701" s="15"/>
      <c r="GL7701" s="15"/>
      <c r="GM7701" s="15"/>
      <c r="GN7701" s="15"/>
      <c r="GO7701" s="15"/>
      <c r="GP7701" s="15"/>
      <c r="GQ7701" s="15"/>
      <c r="GR7701" s="15"/>
      <c r="GS7701" s="15"/>
      <c r="GT7701" s="15"/>
      <c r="GU7701" s="15"/>
      <c r="GV7701" s="15"/>
      <c r="GW7701" s="15"/>
      <c r="GX7701" s="15"/>
      <c r="GY7701" s="15"/>
      <c r="GZ7701" s="15"/>
      <c r="HA7701" s="15"/>
      <c r="HB7701" s="15"/>
      <c r="HC7701" s="15"/>
      <c r="HD7701" s="15"/>
      <c r="HE7701" s="15"/>
      <c r="HF7701" s="15"/>
      <c r="HG7701" s="15"/>
      <c r="HH7701" s="15"/>
      <c r="HI7701" s="15"/>
      <c r="HJ7701" s="15"/>
      <c r="HK7701" s="15"/>
      <c r="HL7701" s="15"/>
      <c r="HM7701" s="15"/>
      <c r="HN7701" s="15"/>
      <c r="HO7701" s="15"/>
      <c r="HP7701" s="15"/>
      <c r="HQ7701" s="15"/>
      <c r="HR7701" s="15"/>
      <c r="HS7701" s="15"/>
      <c r="HT7701" s="15"/>
      <c r="HU7701" s="15"/>
      <c r="HV7701" s="15"/>
      <c r="HW7701" s="15"/>
      <c r="HX7701" s="15"/>
      <c r="HY7701" s="15"/>
      <c r="HZ7701" s="15"/>
      <c r="IA7701" s="15"/>
      <c r="IB7701" s="15"/>
      <c r="IC7701" s="15"/>
      <c r="ID7701" s="15"/>
      <c r="IE7701" s="15"/>
      <c r="IF7701" s="15"/>
      <c r="IG7701" s="15"/>
      <c r="IH7701" s="15"/>
      <c r="II7701" s="15"/>
      <c r="IJ7701" s="15"/>
      <c r="IK7701" s="15"/>
      <c r="IL7701" s="15"/>
      <c r="IM7701" s="15"/>
      <c r="IN7701" s="15"/>
      <c r="IO7701" s="15"/>
      <c r="IP7701" s="15"/>
      <c r="IQ7701" s="15"/>
      <c r="IR7701" s="15"/>
      <c r="IS7701" s="15"/>
      <c r="IT7701" s="15"/>
      <c r="IU7701" s="15"/>
      <c r="IV7701" s="15"/>
    </row>
    <row r="7702" spans="1:256" s="21" customFormat="1">
      <c r="A7702" s="12"/>
      <c r="B7702" s="9">
        <v>1</v>
      </c>
      <c r="C7702" s="9" t="s">
        <v>14</v>
      </c>
      <c r="D7702" s="81" t="s">
        <v>6</v>
      </c>
      <c r="E7702" s="405">
        <v>3942430000</v>
      </c>
      <c r="F7702" s="31">
        <f t="shared" ref="F7702:V7702" si="1226">SUM(F7703:F7705)</f>
        <v>0</v>
      </c>
      <c r="G7702" s="31">
        <f t="shared" si="1226"/>
        <v>0</v>
      </c>
      <c r="H7702" s="31">
        <f t="shared" si="1226"/>
        <v>0</v>
      </c>
      <c r="I7702" s="31">
        <f t="shared" si="1226"/>
        <v>0</v>
      </c>
      <c r="J7702" s="31">
        <f t="shared" si="1226"/>
        <v>0</v>
      </c>
      <c r="K7702" s="31">
        <f t="shared" si="1226"/>
        <v>0</v>
      </c>
      <c r="L7702" s="31">
        <f t="shared" si="1226"/>
        <v>0</v>
      </c>
      <c r="M7702" s="31">
        <f t="shared" si="1226"/>
        <v>0</v>
      </c>
      <c r="N7702" s="31">
        <f t="shared" si="1226"/>
        <v>0</v>
      </c>
      <c r="O7702" s="31">
        <f t="shared" si="1226"/>
        <v>0</v>
      </c>
      <c r="P7702" s="31">
        <f t="shared" si="1226"/>
        <v>0</v>
      </c>
      <c r="Q7702" s="31">
        <f t="shared" si="1226"/>
        <v>0</v>
      </c>
      <c r="R7702" s="31">
        <f t="shared" si="1226"/>
        <v>0</v>
      </c>
      <c r="S7702" s="31">
        <f t="shared" si="1226"/>
        <v>0</v>
      </c>
      <c r="T7702" s="31">
        <f t="shared" si="1226"/>
        <v>0</v>
      </c>
      <c r="U7702" s="31">
        <f t="shared" si="1226"/>
        <v>0</v>
      </c>
      <c r="V7702" s="31">
        <f t="shared" si="1226"/>
        <v>0</v>
      </c>
      <c r="W7702" s="31">
        <f>SUM(O7702:V7702)</f>
        <v>0</v>
      </c>
      <c r="X7702" s="31">
        <f>SUM(X7703:X7705)</f>
        <v>0</v>
      </c>
      <c r="Y7702" s="31">
        <f>H7702+I7702+J7702+K7702+L7702+M7702+N7702+W7702+X7702</f>
        <v>0</v>
      </c>
      <c r="Z7702" s="31">
        <f t="shared" ref="Z7702:AK7702" si="1227">SUM(Z7703:Z7705)</f>
        <v>0</v>
      </c>
      <c r="AA7702" s="31">
        <f t="shared" si="1227"/>
        <v>0</v>
      </c>
      <c r="AB7702" s="31">
        <f t="shared" si="1227"/>
        <v>0</v>
      </c>
      <c r="AC7702" s="31">
        <f t="shared" si="1227"/>
        <v>0</v>
      </c>
      <c r="AD7702" s="31">
        <f t="shared" si="1227"/>
        <v>0</v>
      </c>
      <c r="AE7702" s="31">
        <f t="shared" si="1227"/>
        <v>0</v>
      </c>
      <c r="AF7702" s="31">
        <f t="shared" si="1227"/>
        <v>0</v>
      </c>
      <c r="AG7702" s="31">
        <f t="shared" si="1227"/>
        <v>0</v>
      </c>
      <c r="AH7702" s="31">
        <f t="shared" si="1227"/>
        <v>0</v>
      </c>
      <c r="AI7702" s="31">
        <f t="shared" si="1227"/>
        <v>0</v>
      </c>
      <c r="AJ7702" s="31">
        <f t="shared" si="1227"/>
        <v>0</v>
      </c>
      <c r="AK7702" s="31">
        <f t="shared" si="1227"/>
        <v>0</v>
      </c>
      <c r="AL7702" s="31">
        <f>SUM(AD7702:AK7702)</f>
        <v>0</v>
      </c>
      <c r="AM7702" s="31">
        <f>SUM(AM7703:AM7705)</f>
        <v>0</v>
      </c>
      <c r="AN7702" s="31">
        <f>SUM(AN7703:AN7705)</f>
        <v>0</v>
      </c>
      <c r="AO7702" s="31">
        <f>Z7702+AA7702+AB7702+AC7702+AL7702+AM7702+AN7702</f>
        <v>0</v>
      </c>
      <c r="AP7702" s="32">
        <f>E7702+Y7702-AO7702</f>
        <v>3942430000</v>
      </c>
      <c r="AQ7702" s="32"/>
      <c r="AR7702" s="28"/>
      <c r="AS7702" s="29">
        <f>E7702+H7702+I7702+J7702+K7702+L7702+M7702+N7702+W7702+X7702-Z7702-AB7702-AL7702-AC7702-AM7702-AN7702</f>
        <v>3942430000</v>
      </c>
      <c r="AT7702" s="29">
        <f>AP7702-AS7702</f>
        <v>0</v>
      </c>
      <c r="AU7702" s="29">
        <f>E7702</f>
        <v>3942430000</v>
      </c>
      <c r="AV7702" s="86">
        <f>AS7702-AU7702</f>
        <v>0</v>
      </c>
      <c r="AW7702" s="86">
        <f>Y7702-AO7702</f>
        <v>0</v>
      </c>
      <c r="AX7702" s="86">
        <f>AV7702-AW7702</f>
        <v>0</v>
      </c>
      <c r="AY7702" s="86"/>
      <c r="AZ7702" s="398"/>
      <c r="BA7702" s="86"/>
      <c r="BB7702" s="86"/>
      <c r="BC7702" s="86"/>
      <c r="BD7702" s="86"/>
      <c r="BE7702" s="86"/>
      <c r="BF7702" s="86"/>
      <c r="BG7702" s="86"/>
      <c r="BH7702" s="86"/>
      <c r="BI7702" s="86"/>
      <c r="BJ7702" s="86"/>
      <c r="BK7702" s="86"/>
      <c r="BL7702" s="86"/>
      <c r="BM7702" s="86"/>
      <c r="BN7702" s="86"/>
      <c r="BO7702" s="86"/>
      <c r="BP7702" s="86"/>
      <c r="BQ7702" s="86"/>
      <c r="BR7702" s="86"/>
      <c r="BS7702" s="86"/>
      <c r="BT7702" s="86"/>
      <c r="BU7702" s="86"/>
      <c r="BV7702" s="86"/>
      <c r="BW7702" s="86"/>
      <c r="BX7702" s="86"/>
      <c r="BY7702" s="86"/>
      <c r="BZ7702" s="86"/>
      <c r="CA7702" s="86"/>
      <c r="CB7702" s="86"/>
      <c r="CC7702" s="86"/>
      <c r="CD7702" s="86"/>
      <c r="CE7702" s="86"/>
      <c r="CF7702" s="86"/>
      <c r="CG7702" s="86"/>
      <c r="CH7702" s="86"/>
      <c r="CI7702" s="86"/>
      <c r="CJ7702" s="86"/>
      <c r="CK7702" s="86"/>
      <c r="CL7702" s="86"/>
      <c r="CM7702" s="86"/>
      <c r="CN7702" s="86"/>
      <c r="CO7702" s="86"/>
      <c r="CP7702" s="86"/>
      <c r="CQ7702" s="86"/>
      <c r="CR7702" s="86"/>
      <c r="CS7702" s="86"/>
      <c r="CT7702" s="86"/>
      <c r="CU7702" s="86"/>
      <c r="CV7702" s="86"/>
      <c r="CW7702" s="86"/>
      <c r="CX7702" s="86"/>
      <c r="CY7702" s="86"/>
      <c r="CZ7702" s="86"/>
      <c r="DA7702" s="86"/>
      <c r="DB7702" s="86"/>
      <c r="DC7702" s="86"/>
      <c r="DD7702" s="86"/>
      <c r="DE7702" s="86"/>
      <c r="DF7702" s="86"/>
      <c r="DG7702" s="86"/>
      <c r="DH7702" s="86"/>
      <c r="DI7702" s="86"/>
      <c r="DJ7702" s="86"/>
      <c r="DK7702" s="86"/>
      <c r="DL7702" s="86"/>
      <c r="DM7702" s="86"/>
      <c r="DN7702" s="86"/>
      <c r="DO7702" s="86"/>
      <c r="DP7702" s="86"/>
      <c r="DQ7702" s="86"/>
      <c r="DR7702" s="86"/>
      <c r="DS7702" s="86"/>
      <c r="DT7702" s="86"/>
      <c r="DU7702" s="86"/>
      <c r="DV7702" s="86"/>
      <c r="DW7702" s="86"/>
      <c r="DX7702" s="86"/>
      <c r="DY7702" s="86"/>
      <c r="DZ7702" s="86"/>
      <c r="EA7702" s="86"/>
      <c r="EB7702" s="86"/>
      <c r="EC7702" s="86"/>
      <c r="ED7702" s="86"/>
      <c r="EE7702" s="86"/>
      <c r="EF7702" s="86"/>
      <c r="EG7702" s="86"/>
      <c r="EH7702" s="86"/>
      <c r="EI7702" s="86"/>
      <c r="EJ7702" s="86"/>
      <c r="EK7702" s="86"/>
      <c r="EL7702" s="86"/>
      <c r="EM7702" s="86"/>
      <c r="EN7702" s="86"/>
      <c r="EO7702" s="86"/>
      <c r="EP7702" s="86"/>
      <c r="EQ7702" s="86"/>
      <c r="ER7702" s="86"/>
      <c r="ES7702" s="86"/>
      <c r="ET7702" s="86"/>
      <c r="EU7702" s="86"/>
      <c r="EV7702" s="86"/>
      <c r="EW7702" s="86"/>
      <c r="EX7702" s="86"/>
      <c r="EY7702" s="86"/>
      <c r="EZ7702" s="86"/>
      <c r="FA7702" s="86"/>
      <c r="FB7702" s="86"/>
      <c r="FC7702" s="86"/>
      <c r="FD7702" s="86"/>
      <c r="FE7702" s="86"/>
      <c r="FF7702" s="86"/>
      <c r="FG7702" s="86"/>
      <c r="FH7702" s="86"/>
      <c r="FI7702" s="86"/>
      <c r="FJ7702" s="86"/>
      <c r="FK7702" s="86"/>
      <c r="FL7702" s="86"/>
      <c r="FM7702" s="86"/>
      <c r="FN7702" s="86"/>
      <c r="FO7702" s="86"/>
      <c r="FP7702" s="86"/>
      <c r="FQ7702" s="86"/>
      <c r="FR7702" s="86"/>
      <c r="FS7702" s="86"/>
      <c r="FT7702" s="86"/>
      <c r="FU7702" s="86"/>
      <c r="FV7702" s="86"/>
      <c r="FW7702" s="86"/>
      <c r="FX7702" s="86"/>
      <c r="FY7702" s="86"/>
      <c r="FZ7702" s="86"/>
      <c r="GA7702" s="86"/>
      <c r="GB7702" s="86"/>
      <c r="GC7702" s="86"/>
      <c r="GD7702" s="86"/>
      <c r="GE7702" s="86"/>
      <c r="GF7702" s="86"/>
      <c r="GG7702" s="86"/>
      <c r="GH7702" s="86"/>
      <c r="GI7702" s="86"/>
      <c r="GJ7702" s="86"/>
      <c r="GK7702" s="86"/>
      <c r="GL7702" s="86"/>
      <c r="GM7702" s="86"/>
      <c r="GN7702" s="86"/>
      <c r="GO7702" s="86"/>
      <c r="GP7702" s="86"/>
      <c r="GQ7702" s="86"/>
      <c r="GR7702" s="86"/>
      <c r="GS7702" s="86"/>
      <c r="GT7702" s="86"/>
      <c r="GU7702" s="86"/>
      <c r="GV7702" s="86"/>
      <c r="GW7702" s="86"/>
      <c r="GX7702" s="86"/>
      <c r="GY7702" s="86"/>
      <c r="GZ7702" s="86"/>
      <c r="HA7702" s="86"/>
      <c r="HB7702" s="86"/>
      <c r="HC7702" s="86"/>
      <c r="HD7702" s="86"/>
      <c r="HE7702" s="86"/>
      <c r="HF7702" s="86"/>
      <c r="HG7702" s="86"/>
      <c r="HH7702" s="86"/>
      <c r="HI7702" s="86"/>
      <c r="HJ7702" s="86"/>
      <c r="HK7702" s="86"/>
      <c r="HL7702" s="86"/>
      <c r="HM7702" s="86"/>
      <c r="HN7702" s="86"/>
      <c r="HO7702" s="86"/>
      <c r="HP7702" s="86"/>
      <c r="HQ7702" s="86"/>
      <c r="HR7702" s="86"/>
      <c r="HS7702" s="86"/>
      <c r="HT7702" s="86"/>
      <c r="HU7702" s="86"/>
      <c r="HV7702" s="86"/>
      <c r="HW7702" s="86"/>
      <c r="HX7702" s="86"/>
      <c r="HY7702" s="86"/>
      <c r="HZ7702" s="86"/>
      <c r="IA7702" s="86"/>
      <c r="IB7702" s="86"/>
      <c r="IC7702" s="86"/>
      <c r="ID7702" s="86"/>
      <c r="IE7702" s="86"/>
      <c r="IF7702" s="86"/>
      <c r="IG7702" s="86"/>
      <c r="IH7702" s="86"/>
      <c r="II7702" s="86"/>
      <c r="IJ7702" s="86"/>
      <c r="IK7702" s="86"/>
      <c r="IL7702" s="86"/>
      <c r="IM7702" s="86"/>
      <c r="IN7702" s="86"/>
      <c r="IO7702" s="86"/>
      <c r="IP7702" s="86"/>
      <c r="IQ7702" s="86"/>
      <c r="IR7702" s="86"/>
      <c r="IS7702" s="86"/>
      <c r="IT7702" s="86"/>
      <c r="IU7702" s="86"/>
      <c r="IV7702" s="86"/>
    </row>
    <row r="7703" spans="1:256" s="402" customFormat="1">
      <c r="A7703" s="13"/>
      <c r="B7703" s="8"/>
      <c r="C7703" s="8"/>
      <c r="D7703" s="113"/>
      <c r="E7703" s="266"/>
      <c r="F7703" s="33"/>
      <c r="G7703" s="282"/>
      <c r="H7703" s="283"/>
      <c r="I7703" s="33"/>
      <c r="J7703" s="33"/>
      <c r="K7703" s="33"/>
      <c r="L7703" s="33"/>
      <c r="M7703" s="33"/>
      <c r="N7703" s="33"/>
      <c r="O7703" s="33"/>
      <c r="P7703" s="33"/>
      <c r="Q7703" s="33"/>
      <c r="R7703" s="33"/>
      <c r="S7703" s="33"/>
      <c r="T7703" s="33"/>
      <c r="U7703" s="33"/>
      <c r="V7703" s="33"/>
      <c r="W7703" s="33"/>
      <c r="X7703" s="282"/>
      <c r="Y7703" s="33"/>
      <c r="Z7703" s="284"/>
      <c r="AA7703" s="284"/>
      <c r="AB7703" s="33"/>
      <c r="AC7703" s="33"/>
      <c r="AD7703" s="33"/>
      <c r="AE7703" s="33"/>
      <c r="AF7703" s="33"/>
      <c r="AG7703" s="33"/>
      <c r="AH7703" s="33"/>
      <c r="AI7703" s="33"/>
      <c r="AJ7703" s="33"/>
      <c r="AK7703" s="33"/>
      <c r="AL7703" s="33"/>
      <c r="AM7703" s="33"/>
      <c r="AN7703" s="33"/>
      <c r="AO7703" s="33"/>
      <c r="AP7703" s="34"/>
      <c r="AQ7703" s="34"/>
      <c r="AR7703" s="28"/>
      <c r="AS7703" s="29"/>
      <c r="AT7703" s="29"/>
      <c r="AU7703" s="29"/>
    </row>
    <row r="7704" spans="1:256" s="402" customFormat="1">
      <c r="A7704" s="13"/>
      <c r="B7704" s="8"/>
      <c r="C7704" s="8"/>
      <c r="D7704" s="113"/>
      <c r="E7704" s="33"/>
      <c r="F7704" s="33"/>
      <c r="G7704" s="282"/>
      <c r="H7704" s="283"/>
      <c r="I7704" s="33"/>
      <c r="J7704" s="33"/>
      <c r="K7704" s="33"/>
      <c r="L7704" s="33"/>
      <c r="M7704" s="33"/>
      <c r="N7704" s="33"/>
      <c r="O7704" s="33"/>
      <c r="P7704" s="33"/>
      <c r="Q7704" s="33"/>
      <c r="R7704" s="33"/>
      <c r="S7704" s="33"/>
      <c r="T7704" s="33"/>
      <c r="U7704" s="33"/>
      <c r="V7704" s="33"/>
      <c r="W7704" s="33"/>
      <c r="X7704" s="282"/>
      <c r="Y7704" s="33"/>
      <c r="Z7704" s="284"/>
      <c r="AA7704" s="284"/>
      <c r="AB7704" s="33"/>
      <c r="AC7704" s="33"/>
      <c r="AD7704" s="33"/>
      <c r="AE7704" s="33"/>
      <c r="AF7704" s="33"/>
      <c r="AG7704" s="33"/>
      <c r="AH7704" s="33"/>
      <c r="AI7704" s="33"/>
      <c r="AJ7704" s="33"/>
      <c r="AK7704" s="33"/>
      <c r="AL7704" s="33"/>
      <c r="AM7704" s="33"/>
      <c r="AN7704" s="33"/>
      <c r="AO7704" s="33"/>
      <c r="AP7704" s="34"/>
      <c r="AQ7704" s="34"/>
      <c r="AR7704" s="28"/>
      <c r="AS7704" s="29"/>
      <c r="AT7704" s="29"/>
      <c r="AU7704" s="29"/>
    </row>
    <row r="7705" spans="1:256" s="402" customFormat="1">
      <c r="A7705" s="13"/>
      <c r="B7705" s="8"/>
      <c r="C7705" s="8"/>
      <c r="D7705" s="113"/>
      <c r="E7705" s="404"/>
      <c r="F7705" s="33"/>
      <c r="G7705" s="282"/>
      <c r="H7705" s="283"/>
      <c r="I7705" s="33"/>
      <c r="J7705" s="33"/>
      <c r="K7705" s="33"/>
      <c r="L7705" s="33"/>
      <c r="M7705" s="33"/>
      <c r="N7705" s="33"/>
      <c r="O7705" s="33"/>
      <c r="P7705" s="33"/>
      <c r="Q7705" s="33"/>
      <c r="R7705" s="33"/>
      <c r="S7705" s="33"/>
      <c r="T7705" s="33"/>
      <c r="U7705" s="33"/>
      <c r="V7705" s="33"/>
      <c r="W7705" s="33"/>
      <c r="X7705" s="282"/>
      <c r="Y7705" s="33"/>
      <c r="Z7705" s="284"/>
      <c r="AA7705" s="284"/>
      <c r="AB7705" s="33"/>
      <c r="AC7705" s="33"/>
      <c r="AD7705" s="33"/>
      <c r="AE7705" s="33"/>
      <c r="AF7705" s="33"/>
      <c r="AG7705" s="33"/>
      <c r="AH7705" s="33"/>
      <c r="AI7705" s="33"/>
      <c r="AJ7705" s="33"/>
      <c r="AK7705" s="33"/>
      <c r="AL7705" s="33"/>
      <c r="AM7705" s="33"/>
      <c r="AN7705" s="33"/>
      <c r="AO7705" s="33"/>
      <c r="AP7705" s="34"/>
      <c r="AQ7705" s="34"/>
      <c r="AR7705" s="28"/>
      <c r="AS7705" s="29"/>
      <c r="AT7705" s="29"/>
      <c r="AU7705" s="29"/>
    </row>
    <row r="7706" spans="1:256" s="21" customFormat="1">
      <c r="A7706" s="12"/>
      <c r="B7706" s="9">
        <v>2</v>
      </c>
      <c r="C7706" s="9" t="s">
        <v>15</v>
      </c>
      <c r="D7706" s="81" t="s">
        <v>9</v>
      </c>
      <c r="E7706" s="405">
        <v>3694771164</v>
      </c>
      <c r="F7706" s="31">
        <f t="shared" ref="F7706:V7706" si="1228">SUM(F7707:F7756)</f>
        <v>102350000</v>
      </c>
      <c r="G7706" s="31">
        <f t="shared" si="1228"/>
        <v>100205000</v>
      </c>
      <c r="H7706" s="31">
        <f t="shared" si="1228"/>
        <v>100205000</v>
      </c>
      <c r="I7706" s="31">
        <f t="shared" si="1228"/>
        <v>0</v>
      </c>
      <c r="J7706" s="31">
        <f t="shared" si="1228"/>
        <v>0</v>
      </c>
      <c r="K7706" s="31">
        <f t="shared" si="1228"/>
        <v>16425000</v>
      </c>
      <c r="L7706" s="31">
        <f t="shared" si="1228"/>
        <v>0</v>
      </c>
      <c r="M7706" s="31">
        <f t="shared" si="1228"/>
        <v>0</v>
      </c>
      <c r="N7706" s="31">
        <f t="shared" si="1228"/>
        <v>0</v>
      </c>
      <c r="O7706" s="31">
        <f t="shared" si="1228"/>
        <v>0</v>
      </c>
      <c r="P7706" s="31">
        <f t="shared" si="1228"/>
        <v>0</v>
      </c>
      <c r="Q7706" s="31">
        <f t="shared" si="1228"/>
        <v>0</v>
      </c>
      <c r="R7706" s="31">
        <f t="shared" si="1228"/>
        <v>0</v>
      </c>
      <c r="S7706" s="31">
        <f t="shared" si="1228"/>
        <v>0</v>
      </c>
      <c r="T7706" s="31">
        <f t="shared" si="1228"/>
        <v>0</v>
      </c>
      <c r="U7706" s="31">
        <f t="shared" si="1228"/>
        <v>0</v>
      </c>
      <c r="V7706" s="31">
        <f t="shared" si="1228"/>
        <v>0</v>
      </c>
      <c r="W7706" s="31">
        <f>SUM(O7706:V7706)</f>
        <v>0</v>
      </c>
      <c r="X7706" s="31">
        <f>SUM(X7707:X7756)</f>
        <v>0</v>
      </c>
      <c r="Y7706" s="31">
        <f>H7706+I7706+J7706+K7706+L7706+M7706+N7706+W7706+X7706</f>
        <v>116630000</v>
      </c>
      <c r="Z7706" s="31">
        <f t="shared" ref="Z7706:AK7706" si="1229">SUM(Z7707:Z7756)</f>
        <v>0</v>
      </c>
      <c r="AA7706" s="31">
        <f t="shared" si="1229"/>
        <v>0</v>
      </c>
      <c r="AB7706" s="31">
        <f t="shared" si="1229"/>
        <v>0</v>
      </c>
      <c r="AC7706" s="31">
        <f t="shared" si="1229"/>
        <v>0</v>
      </c>
      <c r="AD7706" s="31">
        <f t="shared" si="1229"/>
        <v>0</v>
      </c>
      <c r="AE7706" s="31">
        <f t="shared" si="1229"/>
        <v>0</v>
      </c>
      <c r="AF7706" s="31">
        <f t="shared" si="1229"/>
        <v>0</v>
      </c>
      <c r="AG7706" s="31">
        <f t="shared" si="1229"/>
        <v>0</v>
      </c>
      <c r="AH7706" s="31">
        <f t="shared" si="1229"/>
        <v>0</v>
      </c>
      <c r="AI7706" s="31">
        <f t="shared" si="1229"/>
        <v>0</v>
      </c>
      <c r="AJ7706" s="31">
        <f t="shared" si="1229"/>
        <v>0</v>
      </c>
      <c r="AK7706" s="31">
        <f t="shared" si="1229"/>
        <v>225000</v>
      </c>
      <c r="AL7706" s="31">
        <f>SUM(AD7706:AK7706)</f>
        <v>225000</v>
      </c>
      <c r="AM7706" s="31">
        <f>SUM(AM7707:AM7756)</f>
        <v>0</v>
      </c>
      <c r="AN7706" s="31">
        <f>SUM(AN7707:AN7756)</f>
        <v>0</v>
      </c>
      <c r="AO7706" s="31">
        <f>Z7706+AA7706+AB7706+AC7706+AL7706+AM7706+AN7706</f>
        <v>225000</v>
      </c>
      <c r="AP7706" s="32">
        <f>E7706+Y7706-AO7706</f>
        <v>3811176164</v>
      </c>
      <c r="AQ7706" s="32"/>
      <c r="AR7706" s="28"/>
      <c r="AS7706" s="29">
        <f>E7706+H7706+I7706+J7706+K7706+L7706+M7706+N7706+W7706+X7706-Z7706-AB7706-AL7706-AC7706-AM7706-AN7706</f>
        <v>3811176164</v>
      </c>
      <c r="AT7706" s="29">
        <f>AP7706-AS7706</f>
        <v>0</v>
      </c>
      <c r="AU7706" s="29">
        <f>E7706</f>
        <v>3694771164</v>
      </c>
      <c r="AV7706" s="86">
        <f>AS7706-AU7706</f>
        <v>116405000</v>
      </c>
      <c r="AW7706" s="86">
        <f>Y7706-AO7706</f>
        <v>116405000</v>
      </c>
      <c r="AX7706" s="86">
        <f>AV7706-AW7706</f>
        <v>0</v>
      </c>
      <c r="AY7706" s="86"/>
      <c r="AZ7706" s="398"/>
      <c r="BA7706" s="86"/>
      <c r="BB7706" s="86"/>
      <c r="BC7706" s="86"/>
      <c r="BD7706" s="86"/>
      <c r="BE7706" s="86"/>
      <c r="BF7706" s="86"/>
      <c r="BG7706" s="86"/>
      <c r="BH7706" s="86"/>
      <c r="BI7706" s="86"/>
      <c r="BJ7706" s="86"/>
      <c r="BK7706" s="86"/>
      <c r="BL7706" s="86"/>
      <c r="BM7706" s="86"/>
      <c r="BN7706" s="86"/>
      <c r="BO7706" s="86"/>
      <c r="BP7706" s="86"/>
      <c r="BQ7706" s="86"/>
      <c r="BR7706" s="86"/>
      <c r="BS7706" s="86"/>
      <c r="BT7706" s="86"/>
      <c r="BU7706" s="86"/>
      <c r="BV7706" s="86"/>
      <c r="BW7706" s="86"/>
      <c r="BX7706" s="86"/>
      <c r="BY7706" s="86"/>
      <c r="BZ7706" s="86"/>
      <c r="CA7706" s="86"/>
      <c r="CB7706" s="86"/>
      <c r="CC7706" s="86"/>
      <c r="CD7706" s="86"/>
      <c r="CE7706" s="86"/>
      <c r="CF7706" s="86"/>
      <c r="CG7706" s="86"/>
      <c r="CH7706" s="86"/>
      <c r="CI7706" s="86"/>
      <c r="CJ7706" s="86"/>
      <c r="CK7706" s="86"/>
      <c r="CL7706" s="86"/>
      <c r="CM7706" s="86"/>
      <c r="CN7706" s="86"/>
      <c r="CO7706" s="86"/>
      <c r="CP7706" s="86"/>
      <c r="CQ7706" s="86"/>
      <c r="CR7706" s="86"/>
      <c r="CS7706" s="86"/>
      <c r="CT7706" s="86"/>
      <c r="CU7706" s="86"/>
      <c r="CV7706" s="86"/>
      <c r="CW7706" s="86"/>
      <c r="CX7706" s="86"/>
      <c r="CY7706" s="86"/>
      <c r="CZ7706" s="86"/>
      <c r="DA7706" s="86"/>
      <c r="DB7706" s="86"/>
      <c r="DC7706" s="86"/>
      <c r="DD7706" s="86"/>
      <c r="DE7706" s="86"/>
      <c r="DF7706" s="86"/>
      <c r="DG7706" s="86"/>
      <c r="DH7706" s="86"/>
      <c r="DI7706" s="86"/>
      <c r="DJ7706" s="86"/>
      <c r="DK7706" s="86"/>
      <c r="DL7706" s="86"/>
      <c r="DM7706" s="86"/>
      <c r="DN7706" s="86"/>
      <c r="DO7706" s="86"/>
      <c r="DP7706" s="86"/>
      <c r="DQ7706" s="86"/>
      <c r="DR7706" s="86"/>
      <c r="DS7706" s="86"/>
      <c r="DT7706" s="86"/>
      <c r="DU7706" s="86"/>
      <c r="DV7706" s="86"/>
      <c r="DW7706" s="86"/>
      <c r="DX7706" s="86"/>
      <c r="DY7706" s="86"/>
      <c r="DZ7706" s="86"/>
      <c r="EA7706" s="86"/>
      <c r="EB7706" s="86"/>
      <c r="EC7706" s="86"/>
      <c r="ED7706" s="86"/>
      <c r="EE7706" s="86"/>
      <c r="EF7706" s="86"/>
      <c r="EG7706" s="86"/>
      <c r="EH7706" s="86"/>
      <c r="EI7706" s="86"/>
      <c r="EJ7706" s="86"/>
      <c r="EK7706" s="86"/>
      <c r="EL7706" s="86"/>
      <c r="EM7706" s="86"/>
      <c r="EN7706" s="86"/>
      <c r="EO7706" s="86"/>
      <c r="EP7706" s="86"/>
      <c r="EQ7706" s="86"/>
      <c r="ER7706" s="86"/>
      <c r="ES7706" s="86"/>
      <c r="ET7706" s="86"/>
      <c r="EU7706" s="86"/>
      <c r="EV7706" s="86"/>
      <c r="EW7706" s="86"/>
      <c r="EX7706" s="86"/>
      <c r="EY7706" s="86"/>
      <c r="EZ7706" s="86"/>
      <c r="FA7706" s="86"/>
      <c r="FB7706" s="86"/>
      <c r="FC7706" s="86"/>
      <c r="FD7706" s="86"/>
      <c r="FE7706" s="86"/>
      <c r="FF7706" s="86"/>
      <c r="FG7706" s="86"/>
      <c r="FH7706" s="86"/>
      <c r="FI7706" s="86"/>
      <c r="FJ7706" s="86"/>
      <c r="FK7706" s="86"/>
      <c r="FL7706" s="86"/>
      <c r="FM7706" s="86"/>
      <c r="FN7706" s="86"/>
      <c r="FO7706" s="86"/>
      <c r="FP7706" s="86"/>
      <c r="FQ7706" s="86"/>
      <c r="FR7706" s="86"/>
      <c r="FS7706" s="86"/>
      <c r="FT7706" s="86"/>
      <c r="FU7706" s="86"/>
      <c r="FV7706" s="86"/>
      <c r="FW7706" s="86"/>
      <c r="FX7706" s="86"/>
      <c r="FY7706" s="86"/>
      <c r="FZ7706" s="86"/>
      <c r="GA7706" s="86"/>
      <c r="GB7706" s="86"/>
      <c r="GC7706" s="86"/>
      <c r="GD7706" s="86"/>
      <c r="GE7706" s="86"/>
      <c r="GF7706" s="86"/>
      <c r="GG7706" s="86"/>
      <c r="GH7706" s="86"/>
      <c r="GI7706" s="86"/>
      <c r="GJ7706" s="86"/>
      <c r="GK7706" s="86"/>
      <c r="GL7706" s="86"/>
      <c r="GM7706" s="86"/>
      <c r="GN7706" s="86"/>
      <c r="GO7706" s="86"/>
      <c r="GP7706" s="86"/>
      <c r="GQ7706" s="86"/>
      <c r="GR7706" s="86"/>
      <c r="GS7706" s="86"/>
      <c r="GT7706" s="86"/>
      <c r="GU7706" s="86"/>
      <c r="GV7706" s="86"/>
      <c r="GW7706" s="86"/>
      <c r="GX7706" s="86"/>
      <c r="GY7706" s="86"/>
      <c r="GZ7706" s="86"/>
      <c r="HA7706" s="86"/>
      <c r="HB7706" s="86"/>
      <c r="HC7706" s="86"/>
      <c r="HD7706" s="86"/>
      <c r="HE7706" s="86"/>
      <c r="HF7706" s="86"/>
      <c r="HG7706" s="86"/>
      <c r="HH7706" s="86"/>
      <c r="HI7706" s="86"/>
      <c r="HJ7706" s="86"/>
      <c r="HK7706" s="86"/>
      <c r="HL7706" s="86"/>
      <c r="HM7706" s="86"/>
      <c r="HN7706" s="86"/>
      <c r="HO7706" s="86"/>
      <c r="HP7706" s="86"/>
      <c r="HQ7706" s="86"/>
      <c r="HR7706" s="86"/>
      <c r="HS7706" s="86"/>
      <c r="HT7706" s="86"/>
      <c r="HU7706" s="86"/>
      <c r="HV7706" s="86"/>
      <c r="HW7706" s="86"/>
      <c r="HX7706" s="86"/>
      <c r="HY7706" s="86"/>
      <c r="HZ7706" s="86"/>
      <c r="IA7706" s="86"/>
      <c r="IB7706" s="86"/>
      <c r="IC7706" s="86"/>
      <c r="ID7706" s="86"/>
      <c r="IE7706" s="86"/>
      <c r="IF7706" s="86"/>
      <c r="IG7706" s="86"/>
      <c r="IH7706" s="86"/>
      <c r="II7706" s="86"/>
      <c r="IJ7706" s="86"/>
      <c r="IK7706" s="86"/>
      <c r="IL7706" s="86"/>
      <c r="IM7706" s="86"/>
      <c r="IN7706" s="86"/>
      <c r="IO7706" s="86"/>
      <c r="IP7706" s="86"/>
      <c r="IQ7706" s="86"/>
      <c r="IR7706" s="86"/>
      <c r="IS7706" s="86"/>
      <c r="IT7706" s="86"/>
      <c r="IU7706" s="86"/>
      <c r="IV7706" s="86"/>
    </row>
    <row r="7707" spans="1:256" s="402" customFormat="1">
      <c r="A7707" s="13"/>
      <c r="B7707" s="8"/>
      <c r="C7707" s="8"/>
      <c r="D7707" s="240"/>
      <c r="E7707" s="266"/>
      <c r="F7707" s="321"/>
      <c r="G7707" s="282"/>
      <c r="H7707" s="283"/>
      <c r="I7707" s="33"/>
      <c r="J7707" s="33"/>
      <c r="K7707" s="33"/>
      <c r="L7707" s="33"/>
      <c r="M7707" s="33"/>
      <c r="N7707" s="33"/>
      <c r="O7707" s="33"/>
      <c r="P7707" s="33"/>
      <c r="Q7707" s="33"/>
      <c r="R7707" s="33"/>
      <c r="S7707" s="33"/>
      <c r="T7707" s="33"/>
      <c r="U7707" s="33"/>
      <c r="V7707" s="33"/>
      <c r="W7707" s="33"/>
      <c r="X7707" s="282"/>
      <c r="Y7707" s="33"/>
      <c r="Z7707" s="284"/>
      <c r="AA7707" s="284"/>
      <c r="AB7707" s="33"/>
      <c r="AC7707" s="33"/>
      <c r="AD7707" s="33"/>
      <c r="AE7707" s="33"/>
      <c r="AF7707" s="33"/>
      <c r="AG7707" s="33"/>
      <c r="AH7707" s="33"/>
      <c r="AI7707" s="33"/>
      <c r="AJ7707" s="33"/>
      <c r="AK7707" s="33"/>
      <c r="AL7707" s="33"/>
      <c r="AM7707" s="33"/>
      <c r="AN7707" s="33"/>
      <c r="AO7707" s="33"/>
      <c r="AP7707" s="34"/>
      <c r="AQ7707" s="34"/>
      <c r="AR7707" s="28"/>
      <c r="AS7707" s="29"/>
      <c r="AT7707" s="29"/>
      <c r="AU7707" s="29"/>
    </row>
    <row r="7708" spans="1:256" s="480" customFormat="1">
      <c r="A7708" s="13"/>
      <c r="B7708" s="8"/>
      <c r="C7708" s="8"/>
      <c r="D7708" s="240"/>
      <c r="E7708" s="266"/>
      <c r="F7708" s="321"/>
      <c r="G7708" s="282"/>
      <c r="H7708" s="283"/>
      <c r="I7708" s="33"/>
      <c r="J7708" s="33"/>
      <c r="K7708" s="33"/>
      <c r="L7708" s="33"/>
      <c r="M7708" s="33"/>
      <c r="N7708" s="33"/>
      <c r="O7708" s="33"/>
      <c r="P7708" s="33"/>
      <c r="Q7708" s="33"/>
      <c r="R7708" s="33"/>
      <c r="S7708" s="33"/>
      <c r="T7708" s="33"/>
      <c r="U7708" s="33"/>
      <c r="V7708" s="33"/>
      <c r="W7708" s="33"/>
      <c r="X7708" s="282"/>
      <c r="Y7708" s="33"/>
      <c r="Z7708" s="284"/>
      <c r="AA7708" s="284"/>
      <c r="AB7708" s="33"/>
      <c r="AC7708" s="33"/>
      <c r="AD7708" s="33"/>
      <c r="AE7708" s="33"/>
      <c r="AF7708" s="33"/>
      <c r="AG7708" s="33"/>
      <c r="AH7708" s="33"/>
      <c r="AI7708" s="33"/>
      <c r="AJ7708" s="33"/>
      <c r="AK7708" s="33"/>
      <c r="AL7708" s="33"/>
      <c r="AM7708" s="33"/>
      <c r="AN7708" s="33"/>
      <c r="AO7708" s="33"/>
      <c r="AP7708" s="34"/>
      <c r="AQ7708" s="34"/>
      <c r="AR7708" s="28"/>
      <c r="AS7708" s="29"/>
      <c r="AT7708" s="29"/>
      <c r="AU7708" s="29"/>
    </row>
    <row r="7709" spans="1:256" s="480" customFormat="1">
      <c r="A7709" s="13"/>
      <c r="B7709" s="8"/>
      <c r="C7709" s="83">
        <v>270</v>
      </c>
      <c r="D7709" s="375" t="s">
        <v>249</v>
      </c>
      <c r="E7709" s="266"/>
      <c r="F7709" s="321"/>
      <c r="G7709" s="282"/>
      <c r="H7709" s="283"/>
      <c r="I7709" s="33"/>
      <c r="J7709" s="33"/>
      <c r="K7709" s="33"/>
      <c r="L7709" s="33"/>
      <c r="M7709" s="33"/>
      <c r="N7709" s="33"/>
      <c r="O7709" s="33"/>
      <c r="P7709" s="33"/>
      <c r="Q7709" s="33"/>
      <c r="R7709" s="33"/>
      <c r="S7709" s="33"/>
      <c r="T7709" s="33"/>
      <c r="U7709" s="33"/>
      <c r="V7709" s="33"/>
      <c r="W7709" s="33"/>
      <c r="X7709" s="282"/>
      <c r="Y7709" s="33"/>
      <c r="Z7709" s="284"/>
      <c r="AA7709" s="284"/>
      <c r="AB7709" s="33"/>
      <c r="AC7709" s="33"/>
      <c r="AD7709" s="33"/>
      <c r="AE7709" s="33"/>
      <c r="AF7709" s="33"/>
      <c r="AG7709" s="33"/>
      <c r="AH7709" s="33"/>
      <c r="AI7709" s="33"/>
      <c r="AJ7709" s="33"/>
      <c r="AK7709" s="33"/>
      <c r="AL7709" s="33"/>
      <c r="AM7709" s="33"/>
      <c r="AN7709" s="33"/>
      <c r="AO7709" s="33"/>
      <c r="AP7709" s="34"/>
      <c r="AQ7709" s="34"/>
      <c r="AR7709" s="28"/>
      <c r="AS7709" s="29"/>
      <c r="AT7709" s="29"/>
      <c r="AU7709" s="29"/>
    </row>
    <row r="7710" spans="1:256" s="480" customFormat="1">
      <c r="A7710" s="13"/>
      <c r="B7710" s="8"/>
      <c r="C7710" s="8"/>
      <c r="D7710" s="472" t="s">
        <v>282</v>
      </c>
      <c r="E7710" s="266"/>
      <c r="F7710" s="321"/>
      <c r="G7710" s="282"/>
      <c r="H7710" s="283"/>
      <c r="I7710" s="33"/>
      <c r="J7710" s="33"/>
      <c r="K7710" s="33"/>
      <c r="L7710" s="33"/>
      <c r="M7710" s="33"/>
      <c r="N7710" s="33"/>
      <c r="O7710" s="33"/>
      <c r="P7710" s="33"/>
      <c r="Q7710" s="33"/>
      <c r="R7710" s="33"/>
      <c r="S7710" s="33"/>
      <c r="T7710" s="33"/>
      <c r="U7710" s="33"/>
      <c r="V7710" s="33"/>
      <c r="W7710" s="33"/>
      <c r="X7710" s="282"/>
      <c r="Y7710" s="33"/>
      <c r="Z7710" s="284"/>
      <c r="AA7710" s="284"/>
      <c r="AB7710" s="33"/>
      <c r="AC7710" s="33"/>
      <c r="AD7710" s="33"/>
      <c r="AE7710" s="33"/>
      <c r="AF7710" s="33"/>
      <c r="AG7710" s="33"/>
      <c r="AH7710" s="33"/>
      <c r="AI7710" s="33"/>
      <c r="AJ7710" s="33"/>
      <c r="AK7710" s="33"/>
      <c r="AL7710" s="33"/>
      <c r="AM7710" s="33"/>
      <c r="AN7710" s="33"/>
      <c r="AO7710" s="33"/>
      <c r="AP7710" s="34"/>
      <c r="AQ7710" s="34"/>
      <c r="AR7710" s="28"/>
      <c r="AS7710" s="29"/>
      <c r="AT7710" s="29"/>
      <c r="AU7710" s="29"/>
    </row>
    <row r="7711" spans="1:256" s="480" customFormat="1">
      <c r="A7711" s="13"/>
      <c r="B7711" s="8"/>
      <c r="C7711" s="8"/>
      <c r="D7711" s="473" t="s">
        <v>188</v>
      </c>
      <c r="E7711" s="266"/>
      <c r="F7711" s="321"/>
      <c r="G7711" s="282"/>
      <c r="H7711" s="283"/>
      <c r="I7711" s="33"/>
      <c r="J7711" s="33"/>
      <c r="K7711" s="33"/>
      <c r="L7711" s="33"/>
      <c r="M7711" s="33"/>
      <c r="N7711" s="33"/>
      <c r="O7711" s="33"/>
      <c r="P7711" s="33"/>
      <c r="Q7711" s="33"/>
      <c r="R7711" s="33"/>
      <c r="S7711" s="33"/>
      <c r="T7711" s="33"/>
      <c r="U7711" s="33"/>
      <c r="V7711" s="33"/>
      <c r="W7711" s="33"/>
      <c r="X7711" s="282"/>
      <c r="Y7711" s="33"/>
      <c r="Z7711" s="284"/>
      <c r="AA7711" s="284"/>
      <c r="AB7711" s="33"/>
      <c r="AC7711" s="33"/>
      <c r="AD7711" s="33"/>
      <c r="AE7711" s="33"/>
      <c r="AF7711" s="33"/>
      <c r="AG7711" s="33"/>
      <c r="AH7711" s="33"/>
      <c r="AI7711" s="33"/>
      <c r="AJ7711" s="33"/>
      <c r="AK7711" s="33"/>
      <c r="AL7711" s="33"/>
      <c r="AM7711" s="33"/>
      <c r="AN7711" s="33"/>
      <c r="AO7711" s="33"/>
      <c r="AP7711" s="34"/>
      <c r="AQ7711" s="34"/>
      <c r="AR7711" s="28"/>
      <c r="AS7711" s="29"/>
      <c r="AT7711" s="29"/>
      <c r="AU7711" s="29"/>
    </row>
    <row r="7712" spans="1:256" s="532" customFormat="1" ht="15">
      <c r="A7712" s="13"/>
      <c r="B7712" s="8"/>
      <c r="C7712" s="8"/>
      <c r="D7712" s="506" t="s">
        <v>1932</v>
      </c>
      <c r="E7712" s="266"/>
      <c r="F7712" s="321"/>
      <c r="G7712" s="282"/>
      <c r="H7712" s="283"/>
      <c r="I7712" s="33"/>
      <c r="J7712" s="33"/>
      <c r="K7712" s="33"/>
      <c r="L7712" s="33"/>
      <c r="M7712" s="33"/>
      <c r="N7712" s="33"/>
      <c r="O7712" s="33"/>
      <c r="P7712" s="33"/>
      <c r="Q7712" s="33"/>
      <c r="R7712" s="33"/>
      <c r="S7712" s="33"/>
      <c r="T7712" s="33"/>
      <c r="U7712" s="33"/>
      <c r="V7712" s="33"/>
      <c r="W7712" s="33"/>
      <c r="X7712" s="282"/>
      <c r="Y7712" s="33"/>
      <c r="Z7712" s="284"/>
      <c r="AA7712" s="284"/>
      <c r="AB7712" s="33"/>
      <c r="AC7712" s="33"/>
      <c r="AD7712" s="33"/>
      <c r="AE7712" s="33"/>
      <c r="AF7712" s="33"/>
      <c r="AG7712" s="33"/>
      <c r="AH7712" s="33"/>
      <c r="AI7712" s="33"/>
      <c r="AJ7712" s="33"/>
      <c r="AK7712" s="33"/>
      <c r="AL7712" s="33"/>
      <c r="AM7712" s="33"/>
      <c r="AN7712" s="33"/>
      <c r="AO7712" s="33"/>
      <c r="AP7712" s="34"/>
      <c r="AQ7712" s="34"/>
      <c r="AR7712" s="28"/>
      <c r="AS7712" s="29"/>
      <c r="AT7712" s="29"/>
      <c r="AU7712" s="29"/>
    </row>
    <row r="7713" spans="1:47" s="480" customFormat="1">
      <c r="A7713" s="13"/>
      <c r="B7713" s="8"/>
      <c r="C7713" s="8"/>
      <c r="D7713" s="345" t="s">
        <v>1920</v>
      </c>
      <c r="E7713" s="266"/>
      <c r="F7713" s="261">
        <v>350000</v>
      </c>
      <c r="G7713" s="282">
        <f>SUM(H7714:H7715)</f>
        <v>225000</v>
      </c>
      <c r="H7713" s="283"/>
      <c r="I7713" s="33"/>
      <c r="J7713" s="33"/>
      <c r="K7713" s="33"/>
      <c r="L7713" s="33"/>
      <c r="M7713" s="33"/>
      <c r="N7713" s="33"/>
      <c r="O7713" s="33"/>
      <c r="P7713" s="33"/>
      <c r="Q7713" s="33"/>
      <c r="R7713" s="33"/>
      <c r="S7713" s="33"/>
      <c r="T7713" s="33"/>
      <c r="U7713" s="33"/>
      <c r="V7713" s="33"/>
      <c r="W7713" s="33"/>
      <c r="X7713" s="282"/>
      <c r="Y7713" s="33"/>
      <c r="Z7713" s="284"/>
      <c r="AA7713" s="284"/>
      <c r="AB7713" s="33"/>
      <c r="AC7713" s="33"/>
      <c r="AD7713" s="33"/>
      <c r="AE7713" s="33"/>
      <c r="AF7713" s="33"/>
      <c r="AG7713" s="33"/>
      <c r="AH7713" s="33"/>
      <c r="AI7713" s="33"/>
      <c r="AJ7713" s="33"/>
      <c r="AK7713" s="33"/>
      <c r="AL7713" s="33"/>
      <c r="AM7713" s="33"/>
      <c r="AN7713" s="33"/>
      <c r="AO7713" s="33"/>
      <c r="AP7713" s="34"/>
      <c r="AQ7713" s="34"/>
      <c r="AR7713" s="28"/>
      <c r="AS7713" s="29"/>
      <c r="AT7713" s="29"/>
      <c r="AU7713" s="29"/>
    </row>
    <row r="7714" spans="1:47" s="532" customFormat="1">
      <c r="A7714" s="13"/>
      <c r="B7714" s="8"/>
      <c r="C7714" s="8"/>
      <c r="D7714" s="344" t="s">
        <v>1921</v>
      </c>
      <c r="E7714" s="266"/>
      <c r="F7714" s="261"/>
      <c r="G7714" s="282"/>
      <c r="H7714" s="283">
        <v>70000</v>
      </c>
      <c r="I7714" s="33"/>
      <c r="J7714" s="33"/>
      <c r="K7714" s="33"/>
      <c r="L7714" s="33"/>
      <c r="M7714" s="33"/>
      <c r="N7714" s="33"/>
      <c r="O7714" s="33"/>
      <c r="P7714" s="33"/>
      <c r="Q7714" s="33"/>
      <c r="R7714" s="33"/>
      <c r="S7714" s="33"/>
      <c r="T7714" s="33"/>
      <c r="U7714" s="33"/>
      <c r="V7714" s="33"/>
      <c r="W7714" s="33"/>
      <c r="X7714" s="282"/>
      <c r="Y7714" s="33"/>
      <c r="Z7714" s="284"/>
      <c r="AA7714" s="284"/>
      <c r="AB7714" s="33"/>
      <c r="AC7714" s="33"/>
      <c r="AD7714" s="33"/>
      <c r="AE7714" s="33"/>
      <c r="AF7714" s="33"/>
      <c r="AG7714" s="33"/>
      <c r="AH7714" s="33"/>
      <c r="AI7714" s="33"/>
      <c r="AJ7714" s="33"/>
      <c r="AK7714" s="33">
        <v>70000</v>
      </c>
      <c r="AL7714" s="33"/>
      <c r="AM7714" s="33"/>
      <c r="AN7714" s="33"/>
      <c r="AO7714" s="33"/>
      <c r="AP7714" s="34"/>
      <c r="AQ7714" s="34"/>
      <c r="AR7714" s="28"/>
      <c r="AS7714" s="29"/>
      <c r="AT7714" s="29"/>
      <c r="AU7714" s="29"/>
    </row>
    <row r="7715" spans="1:47" s="532" customFormat="1">
      <c r="A7715" s="13"/>
      <c r="B7715" s="8"/>
      <c r="C7715" s="8"/>
      <c r="D7715" s="344" t="s">
        <v>1922</v>
      </c>
      <c r="E7715" s="266"/>
      <c r="F7715" s="261"/>
      <c r="G7715" s="282"/>
      <c r="H7715" s="283">
        <v>155000</v>
      </c>
      <c r="I7715" s="33"/>
      <c r="J7715" s="33"/>
      <c r="K7715" s="33"/>
      <c r="L7715" s="33"/>
      <c r="M7715" s="33"/>
      <c r="N7715" s="33"/>
      <c r="O7715" s="33"/>
      <c r="P7715" s="33"/>
      <c r="Q7715" s="33"/>
      <c r="R7715" s="33"/>
      <c r="S7715" s="33"/>
      <c r="T7715" s="33"/>
      <c r="U7715" s="33"/>
      <c r="V7715" s="33"/>
      <c r="W7715" s="33"/>
      <c r="X7715" s="282"/>
      <c r="Y7715" s="33"/>
      <c r="Z7715" s="284"/>
      <c r="AA7715" s="284"/>
      <c r="AB7715" s="33"/>
      <c r="AC7715" s="33"/>
      <c r="AD7715" s="33"/>
      <c r="AE7715" s="33"/>
      <c r="AF7715" s="33"/>
      <c r="AG7715" s="33"/>
      <c r="AH7715" s="33"/>
      <c r="AI7715" s="33"/>
      <c r="AJ7715" s="33"/>
      <c r="AK7715" s="33">
        <v>155000</v>
      </c>
      <c r="AL7715" s="33"/>
      <c r="AM7715" s="33"/>
      <c r="AN7715" s="33"/>
      <c r="AO7715" s="33"/>
      <c r="AP7715" s="34"/>
      <c r="AQ7715" s="34"/>
      <c r="AR7715" s="28"/>
      <c r="AS7715" s="29"/>
      <c r="AT7715" s="29"/>
      <c r="AU7715" s="29"/>
    </row>
    <row r="7716" spans="1:47" s="480" customFormat="1">
      <c r="A7716" s="13"/>
      <c r="B7716" s="8"/>
      <c r="C7716" s="8"/>
      <c r="D7716" s="240"/>
      <c r="E7716" s="266"/>
      <c r="F7716" s="321"/>
      <c r="G7716" s="282"/>
      <c r="H7716" s="283"/>
      <c r="I7716" s="33"/>
      <c r="J7716" s="33"/>
      <c r="K7716" s="33"/>
      <c r="L7716" s="33"/>
      <c r="M7716" s="33"/>
      <c r="N7716" s="33"/>
      <c r="O7716" s="33"/>
      <c r="P7716" s="33"/>
      <c r="Q7716" s="33"/>
      <c r="R7716" s="33"/>
      <c r="S7716" s="33"/>
      <c r="T7716" s="33"/>
      <c r="U7716" s="33"/>
      <c r="V7716" s="33"/>
      <c r="W7716" s="33"/>
      <c r="X7716" s="282"/>
      <c r="Y7716" s="33"/>
      <c r="Z7716" s="284"/>
      <c r="AA7716" s="284"/>
      <c r="AB7716" s="33"/>
      <c r="AC7716" s="33"/>
      <c r="AD7716" s="33"/>
      <c r="AE7716" s="33"/>
      <c r="AF7716" s="33"/>
      <c r="AG7716" s="33"/>
      <c r="AH7716" s="33"/>
      <c r="AI7716" s="33"/>
      <c r="AJ7716" s="33"/>
      <c r="AK7716" s="33"/>
      <c r="AL7716" s="33"/>
      <c r="AM7716" s="33"/>
      <c r="AN7716" s="33"/>
      <c r="AO7716" s="33"/>
      <c r="AP7716" s="34"/>
      <c r="AQ7716" s="34"/>
      <c r="AR7716" s="28"/>
      <c r="AS7716" s="29"/>
      <c r="AT7716" s="29"/>
      <c r="AU7716" s="29"/>
    </row>
    <row r="7717" spans="1:47" s="480" customFormat="1">
      <c r="A7717" s="13"/>
      <c r="B7717" s="8"/>
      <c r="C7717" s="8"/>
      <c r="D7717" s="240"/>
      <c r="E7717" s="266"/>
      <c r="F7717" s="321"/>
      <c r="G7717" s="282"/>
      <c r="H7717" s="283"/>
      <c r="I7717" s="33"/>
      <c r="J7717" s="33"/>
      <c r="K7717" s="33"/>
      <c r="L7717" s="33"/>
      <c r="M7717" s="33"/>
      <c r="N7717" s="33"/>
      <c r="O7717" s="33"/>
      <c r="P7717" s="33"/>
      <c r="Q7717" s="33"/>
      <c r="R7717" s="33"/>
      <c r="S7717" s="33"/>
      <c r="T7717" s="33"/>
      <c r="U7717" s="33"/>
      <c r="V7717" s="33"/>
      <c r="W7717" s="33"/>
      <c r="X7717" s="282"/>
      <c r="Y7717" s="33"/>
      <c r="Z7717" s="284"/>
      <c r="AA7717" s="284"/>
      <c r="AB7717" s="33"/>
      <c r="AC7717" s="33"/>
      <c r="AD7717" s="33"/>
      <c r="AE7717" s="33"/>
      <c r="AF7717" s="33"/>
      <c r="AG7717" s="33"/>
      <c r="AH7717" s="33"/>
      <c r="AI7717" s="33"/>
      <c r="AJ7717" s="33"/>
      <c r="AK7717" s="33"/>
      <c r="AL7717" s="33"/>
      <c r="AM7717" s="33"/>
      <c r="AN7717" s="33"/>
      <c r="AO7717" s="33"/>
      <c r="AP7717" s="34"/>
      <c r="AQ7717" s="34"/>
      <c r="AR7717" s="28"/>
      <c r="AS7717" s="29"/>
      <c r="AT7717" s="29"/>
      <c r="AU7717" s="29"/>
    </row>
    <row r="7718" spans="1:47" s="480" customFormat="1">
      <c r="A7718" s="13"/>
      <c r="B7718" s="8"/>
      <c r="C7718" s="83">
        <v>272</v>
      </c>
      <c r="D7718" s="375" t="s">
        <v>171</v>
      </c>
      <c r="E7718" s="266"/>
      <c r="F7718" s="321"/>
      <c r="G7718" s="282"/>
      <c r="H7718" s="283"/>
      <c r="I7718" s="33"/>
      <c r="J7718" s="33"/>
      <c r="K7718" s="33"/>
      <c r="L7718" s="33"/>
      <c r="M7718" s="33"/>
      <c r="N7718" s="33"/>
      <c r="O7718" s="33"/>
      <c r="P7718" s="33"/>
      <c r="Q7718" s="33"/>
      <c r="R7718" s="33"/>
      <c r="S7718" s="33"/>
      <c r="T7718" s="33"/>
      <c r="U7718" s="33"/>
      <c r="V7718" s="33"/>
      <c r="W7718" s="33"/>
      <c r="X7718" s="282"/>
      <c r="Y7718" s="33"/>
      <c r="Z7718" s="284"/>
      <c r="AA7718" s="284"/>
      <c r="AB7718" s="33"/>
      <c r="AC7718" s="33"/>
      <c r="AD7718" s="33"/>
      <c r="AE7718" s="33"/>
      <c r="AF7718" s="33"/>
      <c r="AG7718" s="33"/>
      <c r="AH7718" s="33"/>
      <c r="AI7718" s="33"/>
      <c r="AJ7718" s="33"/>
      <c r="AK7718" s="33"/>
      <c r="AL7718" s="33"/>
      <c r="AM7718" s="33"/>
      <c r="AN7718" s="33"/>
      <c r="AO7718" s="33"/>
      <c r="AP7718" s="34"/>
      <c r="AQ7718" s="34"/>
      <c r="AR7718" s="28"/>
      <c r="AS7718" s="29"/>
      <c r="AT7718" s="29"/>
      <c r="AU7718" s="29"/>
    </row>
    <row r="7719" spans="1:47" s="480" customFormat="1">
      <c r="A7719" s="13"/>
      <c r="B7719" s="8"/>
      <c r="C7719" s="8"/>
      <c r="D7719" s="472" t="s">
        <v>173</v>
      </c>
      <c r="E7719" s="266"/>
      <c r="F7719" s="321"/>
      <c r="G7719" s="282"/>
      <c r="H7719" s="283"/>
      <c r="I7719" s="33"/>
      <c r="J7719" s="33"/>
      <c r="K7719" s="33"/>
      <c r="L7719" s="33"/>
      <c r="M7719" s="33"/>
      <c r="N7719" s="33"/>
      <c r="O7719" s="33"/>
      <c r="P7719" s="33"/>
      <c r="Q7719" s="33"/>
      <c r="R7719" s="33"/>
      <c r="S7719" s="33"/>
      <c r="T7719" s="33"/>
      <c r="U7719" s="33"/>
      <c r="V7719" s="33"/>
      <c r="W7719" s="33"/>
      <c r="X7719" s="282"/>
      <c r="Y7719" s="33"/>
      <c r="Z7719" s="284"/>
      <c r="AA7719" s="284"/>
      <c r="AB7719" s="33"/>
      <c r="AC7719" s="33"/>
      <c r="AD7719" s="33"/>
      <c r="AE7719" s="33"/>
      <c r="AF7719" s="33"/>
      <c r="AG7719" s="33"/>
      <c r="AH7719" s="33"/>
      <c r="AI7719" s="33"/>
      <c r="AJ7719" s="33"/>
      <c r="AK7719" s="33"/>
      <c r="AL7719" s="33"/>
      <c r="AM7719" s="33"/>
      <c r="AN7719" s="33"/>
      <c r="AO7719" s="33"/>
      <c r="AP7719" s="34"/>
      <c r="AQ7719" s="34"/>
      <c r="AR7719" s="28"/>
      <c r="AS7719" s="29"/>
      <c r="AT7719" s="29"/>
      <c r="AU7719" s="29"/>
    </row>
    <row r="7720" spans="1:47" s="480" customFormat="1">
      <c r="A7720" s="13"/>
      <c r="B7720" s="8"/>
      <c r="C7720" s="8"/>
      <c r="D7720" s="473" t="s">
        <v>174</v>
      </c>
      <c r="E7720" s="321"/>
      <c r="F7720" s="261"/>
      <c r="G7720" s="282"/>
      <c r="H7720" s="283"/>
      <c r="I7720" s="33"/>
      <c r="J7720" s="33"/>
      <c r="K7720" s="33"/>
      <c r="L7720" s="33"/>
      <c r="M7720" s="33"/>
      <c r="N7720" s="33"/>
      <c r="O7720" s="33"/>
      <c r="P7720" s="33"/>
      <c r="Q7720" s="33"/>
      <c r="R7720" s="33"/>
      <c r="S7720" s="33"/>
      <c r="T7720" s="33"/>
      <c r="U7720" s="33"/>
      <c r="V7720" s="33"/>
      <c r="W7720" s="33"/>
      <c r="X7720" s="282"/>
      <c r="Y7720" s="33"/>
      <c r="Z7720" s="284"/>
      <c r="AA7720" s="284"/>
      <c r="AB7720" s="33"/>
      <c r="AC7720" s="33"/>
      <c r="AD7720" s="33"/>
      <c r="AE7720" s="33"/>
      <c r="AF7720" s="33"/>
      <c r="AG7720" s="33"/>
      <c r="AH7720" s="33"/>
      <c r="AI7720" s="33"/>
      <c r="AJ7720" s="33"/>
      <c r="AK7720" s="33"/>
      <c r="AL7720" s="33"/>
      <c r="AM7720" s="33"/>
      <c r="AN7720" s="33"/>
      <c r="AO7720" s="33"/>
      <c r="AP7720" s="34"/>
      <c r="AQ7720" s="34"/>
      <c r="AR7720" s="28"/>
      <c r="AS7720" s="29"/>
      <c r="AT7720" s="29"/>
      <c r="AU7720" s="29"/>
    </row>
    <row r="7721" spans="1:47" s="480" customFormat="1">
      <c r="A7721" s="13"/>
      <c r="B7721" s="8"/>
      <c r="C7721" s="8"/>
      <c r="D7721" s="344" t="s">
        <v>1206</v>
      </c>
      <c r="E7721" s="266"/>
      <c r="F7721" s="261">
        <v>11400000</v>
      </c>
      <c r="G7721" s="282">
        <f>SUM(H7721)</f>
        <v>11300000</v>
      </c>
      <c r="H7721" s="283">
        <v>11300000</v>
      </c>
      <c r="I7721" s="33"/>
      <c r="J7721" s="33"/>
      <c r="K7721" s="33"/>
      <c r="L7721" s="33"/>
      <c r="M7721" s="33"/>
      <c r="N7721" s="33"/>
      <c r="O7721" s="33"/>
      <c r="P7721" s="33"/>
      <c r="Q7721" s="33"/>
      <c r="R7721" s="33"/>
      <c r="S7721" s="33"/>
      <c r="T7721" s="33"/>
      <c r="U7721" s="33"/>
      <c r="V7721" s="33"/>
      <c r="W7721" s="33"/>
      <c r="X7721" s="282"/>
      <c r="Y7721" s="33"/>
      <c r="Z7721" s="284"/>
      <c r="AA7721" s="284"/>
      <c r="AB7721" s="33"/>
      <c r="AC7721" s="33"/>
      <c r="AD7721" s="33"/>
      <c r="AE7721" s="33"/>
      <c r="AF7721" s="33"/>
      <c r="AG7721" s="33"/>
      <c r="AH7721" s="33"/>
      <c r="AI7721" s="33"/>
      <c r="AJ7721" s="33"/>
      <c r="AK7721" s="33"/>
      <c r="AL7721" s="33"/>
      <c r="AM7721" s="33"/>
      <c r="AN7721" s="33"/>
      <c r="AO7721" s="33"/>
      <c r="AP7721" s="34"/>
      <c r="AQ7721" s="34"/>
      <c r="AR7721" s="28"/>
      <c r="AS7721" s="29"/>
      <c r="AT7721" s="29"/>
      <c r="AU7721" s="29"/>
    </row>
    <row r="7722" spans="1:47" s="480" customFormat="1">
      <c r="A7722" s="13"/>
      <c r="B7722" s="8"/>
      <c r="C7722" s="8"/>
      <c r="D7722" s="344" t="s">
        <v>1668</v>
      </c>
      <c r="E7722" s="266"/>
      <c r="F7722" s="261">
        <v>1000000</v>
      </c>
      <c r="G7722" s="282">
        <f>SUM(H7722)</f>
        <v>900000</v>
      </c>
      <c r="H7722" s="283">
        <v>900000</v>
      </c>
      <c r="I7722" s="33"/>
      <c r="J7722" s="33"/>
      <c r="K7722" s="33"/>
      <c r="L7722" s="33"/>
      <c r="M7722" s="33"/>
      <c r="N7722" s="33"/>
      <c r="O7722" s="33"/>
      <c r="P7722" s="33"/>
      <c r="Q7722" s="33"/>
      <c r="R7722" s="33"/>
      <c r="S7722" s="33"/>
      <c r="T7722" s="33"/>
      <c r="U7722" s="33"/>
      <c r="V7722" s="33"/>
      <c r="W7722" s="33"/>
      <c r="X7722" s="282"/>
      <c r="Y7722" s="33"/>
      <c r="Z7722" s="284"/>
      <c r="AA7722" s="284"/>
      <c r="AB7722" s="33"/>
      <c r="AC7722" s="33"/>
      <c r="AD7722" s="33"/>
      <c r="AE7722" s="33"/>
      <c r="AF7722" s="33"/>
      <c r="AG7722" s="33"/>
      <c r="AH7722" s="33"/>
      <c r="AI7722" s="33"/>
      <c r="AJ7722" s="33"/>
      <c r="AK7722" s="33"/>
      <c r="AL7722" s="33"/>
      <c r="AM7722" s="33"/>
      <c r="AN7722" s="33"/>
      <c r="AO7722" s="33"/>
      <c r="AP7722" s="34"/>
      <c r="AQ7722" s="34"/>
      <c r="AR7722" s="28"/>
      <c r="AS7722" s="29"/>
      <c r="AT7722" s="29"/>
      <c r="AU7722" s="29"/>
    </row>
    <row r="7723" spans="1:47" s="480" customFormat="1">
      <c r="A7723" s="13"/>
      <c r="B7723" s="8"/>
      <c r="C7723" s="8"/>
      <c r="D7723" s="344" t="s">
        <v>1695</v>
      </c>
      <c r="E7723" s="266"/>
      <c r="F7723" s="261">
        <v>8500000</v>
      </c>
      <c r="G7723" s="282">
        <f>SUM(H7723)</f>
        <v>8450000</v>
      </c>
      <c r="H7723" s="283">
        <v>8450000</v>
      </c>
      <c r="I7723" s="33"/>
      <c r="J7723" s="33"/>
      <c r="K7723" s="33"/>
      <c r="L7723" s="33"/>
      <c r="M7723" s="33"/>
      <c r="N7723" s="33"/>
      <c r="O7723" s="33"/>
      <c r="P7723" s="33"/>
      <c r="Q7723" s="33"/>
      <c r="R7723" s="33"/>
      <c r="S7723" s="33"/>
      <c r="T7723" s="33"/>
      <c r="U7723" s="33"/>
      <c r="V7723" s="33"/>
      <c r="W7723" s="33"/>
      <c r="X7723" s="282"/>
      <c r="Y7723" s="33"/>
      <c r="Z7723" s="284"/>
      <c r="AA7723" s="284"/>
      <c r="AB7723" s="33"/>
      <c r="AC7723" s="33"/>
      <c r="AD7723" s="33"/>
      <c r="AE7723" s="33"/>
      <c r="AF7723" s="33"/>
      <c r="AG7723" s="33"/>
      <c r="AH7723" s="33"/>
      <c r="AI7723" s="33"/>
      <c r="AJ7723" s="33"/>
      <c r="AK7723" s="33"/>
      <c r="AL7723" s="33"/>
      <c r="AM7723" s="33"/>
      <c r="AN7723" s="33"/>
      <c r="AO7723" s="33"/>
      <c r="AP7723" s="34"/>
      <c r="AQ7723" s="34"/>
      <c r="AR7723" s="28"/>
      <c r="AS7723" s="29"/>
      <c r="AT7723" s="29"/>
      <c r="AU7723" s="29"/>
    </row>
    <row r="7724" spans="1:47" s="480" customFormat="1">
      <c r="A7724" s="13"/>
      <c r="B7724" s="8"/>
      <c r="C7724" s="8"/>
      <c r="D7724" s="473" t="s">
        <v>176</v>
      </c>
      <c r="E7724" s="321"/>
      <c r="F7724" s="261"/>
      <c r="G7724" s="282"/>
      <c r="H7724" s="283"/>
      <c r="I7724" s="33"/>
      <c r="J7724" s="33"/>
      <c r="K7724" s="33"/>
      <c r="L7724" s="33"/>
      <c r="M7724" s="33"/>
      <c r="N7724" s="33"/>
      <c r="O7724" s="33"/>
      <c r="P7724" s="33"/>
      <c r="Q7724" s="33"/>
      <c r="R7724" s="33"/>
      <c r="S7724" s="33"/>
      <c r="T7724" s="33"/>
      <c r="U7724" s="33"/>
      <c r="V7724" s="33"/>
      <c r="W7724" s="33"/>
      <c r="X7724" s="282"/>
      <c r="Y7724" s="33"/>
      <c r="Z7724" s="284"/>
      <c r="AA7724" s="284"/>
      <c r="AB7724" s="33"/>
      <c r="AC7724" s="33"/>
      <c r="AD7724" s="33"/>
      <c r="AE7724" s="33"/>
      <c r="AF7724" s="33"/>
      <c r="AG7724" s="33"/>
      <c r="AH7724" s="33"/>
      <c r="AI7724" s="33"/>
      <c r="AJ7724" s="33"/>
      <c r="AK7724" s="33"/>
      <c r="AL7724" s="33"/>
      <c r="AM7724" s="33"/>
      <c r="AN7724" s="33"/>
      <c r="AO7724" s="33"/>
      <c r="AP7724" s="34"/>
      <c r="AQ7724" s="34"/>
      <c r="AR7724" s="28"/>
      <c r="AS7724" s="29"/>
      <c r="AT7724" s="29"/>
      <c r="AU7724" s="29"/>
    </row>
    <row r="7725" spans="1:47" s="480" customFormat="1">
      <c r="A7725" s="13"/>
      <c r="B7725" s="8"/>
      <c r="C7725" s="8"/>
      <c r="D7725" s="344" t="s">
        <v>1923</v>
      </c>
      <c r="E7725" s="266"/>
      <c r="F7725" s="261">
        <v>10600000</v>
      </c>
      <c r="G7725" s="282">
        <f>SUM(H7725)</f>
        <v>10350000</v>
      </c>
      <c r="H7725" s="283">
        <v>10350000</v>
      </c>
      <c r="I7725" s="33"/>
      <c r="J7725" s="33"/>
      <c r="K7725" s="33"/>
      <c r="L7725" s="33"/>
      <c r="M7725" s="33"/>
      <c r="N7725" s="33"/>
      <c r="O7725" s="33"/>
      <c r="P7725" s="33"/>
      <c r="Q7725" s="33"/>
      <c r="R7725" s="33"/>
      <c r="S7725" s="33"/>
      <c r="T7725" s="33"/>
      <c r="U7725" s="33"/>
      <c r="V7725" s="33"/>
      <c r="W7725" s="33"/>
      <c r="X7725" s="282"/>
      <c r="Y7725" s="33"/>
      <c r="Z7725" s="284"/>
      <c r="AA7725" s="284"/>
      <c r="AB7725" s="33"/>
      <c r="AC7725" s="33"/>
      <c r="AD7725" s="33"/>
      <c r="AE7725" s="33"/>
      <c r="AF7725" s="33"/>
      <c r="AG7725" s="33"/>
      <c r="AH7725" s="33"/>
      <c r="AI7725" s="33"/>
      <c r="AJ7725" s="33"/>
      <c r="AK7725" s="33"/>
      <c r="AL7725" s="33"/>
      <c r="AM7725" s="33"/>
      <c r="AN7725" s="33"/>
      <c r="AO7725" s="33"/>
      <c r="AP7725" s="34"/>
      <c r="AQ7725" s="34"/>
      <c r="AR7725" s="28"/>
      <c r="AS7725" s="29"/>
      <c r="AT7725" s="29"/>
      <c r="AU7725" s="29"/>
    </row>
    <row r="7726" spans="1:47" s="480" customFormat="1">
      <c r="A7726" s="13"/>
      <c r="B7726" s="8"/>
      <c r="C7726" s="8"/>
      <c r="D7726" s="344" t="s">
        <v>1924</v>
      </c>
      <c r="E7726" s="266"/>
      <c r="F7726" s="261">
        <v>10000000</v>
      </c>
      <c r="G7726" s="282">
        <f>SUM(H7726)</f>
        <v>9875000</v>
      </c>
      <c r="H7726" s="283">
        <v>9875000</v>
      </c>
      <c r="I7726" s="33"/>
      <c r="J7726" s="33"/>
      <c r="K7726" s="33"/>
      <c r="L7726" s="33"/>
      <c r="M7726" s="33"/>
      <c r="N7726" s="33"/>
      <c r="O7726" s="33"/>
      <c r="P7726" s="33"/>
      <c r="Q7726" s="33"/>
      <c r="R7726" s="33"/>
      <c r="S7726" s="33"/>
      <c r="T7726" s="33"/>
      <c r="U7726" s="33"/>
      <c r="V7726" s="33"/>
      <c r="W7726" s="33"/>
      <c r="X7726" s="282"/>
      <c r="Y7726" s="33"/>
      <c r="Z7726" s="284"/>
      <c r="AA7726" s="284"/>
      <c r="AB7726" s="33"/>
      <c r="AC7726" s="33"/>
      <c r="AD7726" s="33"/>
      <c r="AE7726" s="33"/>
      <c r="AF7726" s="33"/>
      <c r="AG7726" s="33"/>
      <c r="AH7726" s="33"/>
      <c r="AI7726" s="33"/>
      <c r="AJ7726" s="33"/>
      <c r="AK7726" s="33"/>
      <c r="AL7726" s="33"/>
      <c r="AM7726" s="33"/>
      <c r="AN7726" s="33"/>
      <c r="AO7726" s="33"/>
      <c r="AP7726" s="34"/>
      <c r="AQ7726" s="34"/>
      <c r="AR7726" s="28"/>
      <c r="AS7726" s="29"/>
      <c r="AT7726" s="29"/>
      <c r="AU7726" s="29"/>
    </row>
    <row r="7727" spans="1:47" s="480" customFormat="1">
      <c r="A7727" s="13"/>
      <c r="B7727" s="8"/>
      <c r="C7727" s="8"/>
      <c r="D7727" s="473" t="s">
        <v>182</v>
      </c>
      <c r="E7727" s="321"/>
      <c r="F7727" s="261"/>
      <c r="G7727" s="282"/>
      <c r="H7727" s="283"/>
      <c r="I7727" s="33"/>
      <c r="J7727" s="33"/>
      <c r="K7727" s="33"/>
      <c r="L7727" s="33"/>
      <c r="M7727" s="33"/>
      <c r="N7727" s="33"/>
      <c r="O7727" s="33"/>
      <c r="P7727" s="33"/>
      <c r="Q7727" s="33"/>
      <c r="R7727" s="33"/>
      <c r="S7727" s="33"/>
      <c r="T7727" s="33"/>
      <c r="U7727" s="33"/>
      <c r="V7727" s="33"/>
      <c r="W7727" s="33"/>
      <c r="X7727" s="282"/>
      <c r="Y7727" s="33"/>
      <c r="Z7727" s="284"/>
      <c r="AA7727" s="284"/>
      <c r="AB7727" s="33"/>
      <c r="AC7727" s="33"/>
      <c r="AD7727" s="33"/>
      <c r="AE7727" s="33"/>
      <c r="AF7727" s="33"/>
      <c r="AG7727" s="33"/>
      <c r="AH7727" s="33"/>
      <c r="AI7727" s="33"/>
      <c r="AJ7727" s="33"/>
      <c r="AK7727" s="33"/>
      <c r="AL7727" s="33"/>
      <c r="AM7727" s="33"/>
      <c r="AN7727" s="33"/>
      <c r="AO7727" s="33"/>
      <c r="AP7727" s="34"/>
      <c r="AQ7727" s="34"/>
      <c r="AR7727" s="28"/>
      <c r="AS7727" s="29"/>
      <c r="AT7727" s="29"/>
      <c r="AU7727" s="29"/>
    </row>
    <row r="7728" spans="1:47" s="480" customFormat="1">
      <c r="A7728" s="13"/>
      <c r="B7728" s="8"/>
      <c r="C7728" s="8"/>
      <c r="D7728" s="344" t="s">
        <v>1925</v>
      </c>
      <c r="E7728" s="266"/>
      <c r="F7728" s="261">
        <v>6000000</v>
      </c>
      <c r="G7728" s="282">
        <f>SUM(H7728)</f>
        <v>5875000</v>
      </c>
      <c r="H7728" s="283">
        <v>5875000</v>
      </c>
      <c r="I7728" s="33"/>
      <c r="J7728" s="33"/>
      <c r="K7728" s="33"/>
      <c r="L7728" s="33"/>
      <c r="M7728" s="33"/>
      <c r="N7728" s="33"/>
      <c r="O7728" s="33"/>
      <c r="P7728" s="33"/>
      <c r="Q7728" s="33"/>
      <c r="R7728" s="33"/>
      <c r="S7728" s="33"/>
      <c r="T7728" s="33"/>
      <c r="U7728" s="33"/>
      <c r="V7728" s="33"/>
      <c r="W7728" s="33"/>
      <c r="X7728" s="282"/>
      <c r="Y7728" s="33"/>
      <c r="Z7728" s="284"/>
      <c r="AA7728" s="284"/>
      <c r="AB7728" s="33"/>
      <c r="AC7728" s="33"/>
      <c r="AD7728" s="33"/>
      <c r="AE7728" s="33"/>
      <c r="AF7728" s="33"/>
      <c r="AG7728" s="33"/>
      <c r="AH7728" s="33"/>
      <c r="AI7728" s="33"/>
      <c r="AJ7728" s="33"/>
      <c r="AK7728" s="33"/>
      <c r="AL7728" s="33"/>
      <c r="AM7728" s="33"/>
      <c r="AN7728" s="33"/>
      <c r="AO7728" s="33"/>
      <c r="AP7728" s="34"/>
      <c r="AQ7728" s="34"/>
      <c r="AR7728" s="28"/>
      <c r="AS7728" s="29"/>
      <c r="AT7728" s="29"/>
      <c r="AU7728" s="29"/>
    </row>
    <row r="7729" spans="1:47" s="480" customFormat="1">
      <c r="A7729" s="13"/>
      <c r="B7729" s="8"/>
      <c r="C7729" s="8"/>
      <c r="D7729" s="344" t="s">
        <v>1926</v>
      </c>
      <c r="E7729" s="266"/>
      <c r="F7729" s="261">
        <v>2500000</v>
      </c>
      <c r="G7729" s="282">
        <f>SUM(H7729)</f>
        <v>2450000</v>
      </c>
      <c r="H7729" s="283">
        <v>2450000</v>
      </c>
      <c r="I7729" s="33"/>
      <c r="J7729" s="33"/>
      <c r="K7729" s="33"/>
      <c r="L7729" s="33"/>
      <c r="M7729" s="33"/>
      <c r="N7729" s="33"/>
      <c r="O7729" s="33"/>
      <c r="P7729" s="33"/>
      <c r="Q7729" s="33"/>
      <c r="R7729" s="33"/>
      <c r="S7729" s="33"/>
      <c r="T7729" s="33"/>
      <c r="U7729" s="33"/>
      <c r="V7729" s="33"/>
      <c r="W7729" s="33"/>
      <c r="X7729" s="282"/>
      <c r="Y7729" s="33"/>
      <c r="Z7729" s="284"/>
      <c r="AA7729" s="284"/>
      <c r="AB7729" s="33"/>
      <c r="AC7729" s="33"/>
      <c r="AD7729" s="33"/>
      <c r="AE7729" s="33"/>
      <c r="AF7729" s="33"/>
      <c r="AG7729" s="33"/>
      <c r="AH7729" s="33"/>
      <c r="AI7729" s="33"/>
      <c r="AJ7729" s="33"/>
      <c r="AK7729" s="33"/>
      <c r="AL7729" s="33"/>
      <c r="AM7729" s="33"/>
      <c r="AN7729" s="33"/>
      <c r="AO7729" s="33"/>
      <c r="AP7729" s="34"/>
      <c r="AQ7729" s="34"/>
      <c r="AR7729" s="28"/>
      <c r="AS7729" s="29"/>
      <c r="AT7729" s="29"/>
      <c r="AU7729" s="29"/>
    </row>
    <row r="7730" spans="1:47" s="480" customFormat="1">
      <c r="A7730" s="13"/>
      <c r="B7730" s="8"/>
      <c r="C7730" s="8"/>
      <c r="D7730" s="240"/>
      <c r="E7730" s="266"/>
      <c r="F7730" s="321"/>
      <c r="G7730" s="282"/>
      <c r="H7730" s="283"/>
      <c r="I7730" s="33"/>
      <c r="J7730" s="33"/>
      <c r="K7730" s="33"/>
      <c r="L7730" s="33"/>
      <c r="M7730" s="33"/>
      <c r="N7730" s="33"/>
      <c r="O7730" s="33"/>
      <c r="P7730" s="33"/>
      <c r="Q7730" s="33"/>
      <c r="R7730" s="33"/>
      <c r="S7730" s="33"/>
      <c r="T7730" s="33"/>
      <c r="U7730" s="33"/>
      <c r="V7730" s="33"/>
      <c r="W7730" s="33"/>
      <c r="X7730" s="282"/>
      <c r="Y7730" s="33"/>
      <c r="Z7730" s="284"/>
      <c r="AA7730" s="284"/>
      <c r="AB7730" s="33"/>
      <c r="AC7730" s="33"/>
      <c r="AD7730" s="33"/>
      <c r="AE7730" s="33"/>
      <c r="AF7730" s="33"/>
      <c r="AG7730" s="33"/>
      <c r="AH7730" s="33"/>
      <c r="AI7730" s="33"/>
      <c r="AJ7730" s="33"/>
      <c r="AK7730" s="33"/>
      <c r="AL7730" s="33"/>
      <c r="AM7730" s="33"/>
      <c r="AN7730" s="33"/>
      <c r="AO7730" s="33"/>
      <c r="AP7730" s="34"/>
      <c r="AQ7730" s="34"/>
      <c r="AR7730" s="28"/>
      <c r="AS7730" s="29"/>
      <c r="AT7730" s="29"/>
      <c r="AU7730" s="29"/>
    </row>
    <row r="7731" spans="1:47" s="480" customFormat="1">
      <c r="A7731" s="13"/>
      <c r="B7731" s="8"/>
      <c r="C7731" s="8"/>
      <c r="D7731" s="240"/>
      <c r="E7731" s="266"/>
      <c r="F7731" s="321"/>
      <c r="G7731" s="282"/>
      <c r="H7731" s="283"/>
      <c r="I7731" s="33"/>
      <c r="J7731" s="33"/>
      <c r="K7731" s="33"/>
      <c r="L7731" s="33"/>
      <c r="M7731" s="33"/>
      <c r="N7731" s="33"/>
      <c r="O7731" s="33"/>
      <c r="P7731" s="33"/>
      <c r="Q7731" s="33"/>
      <c r="R7731" s="33"/>
      <c r="S7731" s="33"/>
      <c r="T7731" s="33"/>
      <c r="U7731" s="33"/>
      <c r="V7731" s="33"/>
      <c r="W7731" s="33"/>
      <c r="X7731" s="282"/>
      <c r="Y7731" s="33"/>
      <c r="Z7731" s="284"/>
      <c r="AA7731" s="284"/>
      <c r="AB7731" s="33"/>
      <c r="AC7731" s="33"/>
      <c r="AD7731" s="33"/>
      <c r="AE7731" s="33"/>
      <c r="AF7731" s="33"/>
      <c r="AG7731" s="33"/>
      <c r="AH7731" s="33"/>
      <c r="AI7731" s="33"/>
      <c r="AJ7731" s="33"/>
      <c r="AK7731" s="33"/>
      <c r="AL7731" s="33"/>
      <c r="AM7731" s="33"/>
      <c r="AN7731" s="33"/>
      <c r="AO7731" s="33"/>
      <c r="AP7731" s="34"/>
      <c r="AQ7731" s="34"/>
      <c r="AR7731" s="28"/>
      <c r="AS7731" s="29"/>
      <c r="AT7731" s="29"/>
      <c r="AU7731" s="29"/>
    </row>
    <row r="7732" spans="1:47" s="480" customFormat="1">
      <c r="A7732" s="13"/>
      <c r="B7732" s="8"/>
      <c r="C7732" s="83">
        <v>273</v>
      </c>
      <c r="D7732" s="375" t="s">
        <v>171</v>
      </c>
      <c r="E7732" s="266"/>
      <c r="F7732" s="321"/>
      <c r="G7732" s="282"/>
      <c r="H7732" s="283"/>
      <c r="I7732" s="33"/>
      <c r="J7732" s="33"/>
      <c r="K7732" s="33"/>
      <c r="L7732" s="33"/>
      <c r="M7732" s="33"/>
      <c r="N7732" s="33"/>
      <c r="O7732" s="33"/>
      <c r="P7732" s="33"/>
      <c r="Q7732" s="33"/>
      <c r="R7732" s="33"/>
      <c r="S7732" s="33"/>
      <c r="T7732" s="33"/>
      <c r="U7732" s="33"/>
      <c r="V7732" s="33"/>
      <c r="W7732" s="33"/>
      <c r="X7732" s="282"/>
      <c r="Y7732" s="33"/>
      <c r="Z7732" s="284"/>
      <c r="AA7732" s="284"/>
      <c r="AB7732" s="33"/>
      <c r="AC7732" s="33"/>
      <c r="AD7732" s="33"/>
      <c r="AE7732" s="33"/>
      <c r="AF7732" s="33"/>
      <c r="AG7732" s="33"/>
      <c r="AH7732" s="33"/>
      <c r="AI7732" s="33"/>
      <c r="AJ7732" s="33"/>
      <c r="AK7732" s="33"/>
      <c r="AL7732" s="33"/>
      <c r="AM7732" s="33"/>
      <c r="AN7732" s="33"/>
      <c r="AO7732" s="33"/>
      <c r="AP7732" s="34"/>
      <c r="AQ7732" s="34"/>
      <c r="AR7732" s="28"/>
      <c r="AS7732" s="29"/>
      <c r="AT7732" s="29"/>
      <c r="AU7732" s="29"/>
    </row>
    <row r="7733" spans="1:47" s="480" customFormat="1">
      <c r="A7733" s="13"/>
      <c r="B7733" s="8"/>
      <c r="C7733" s="8"/>
      <c r="D7733" s="472" t="s">
        <v>184</v>
      </c>
      <c r="E7733" s="266"/>
      <c r="F7733" s="321"/>
      <c r="G7733" s="282"/>
      <c r="H7733" s="283"/>
      <c r="I7733" s="33"/>
      <c r="J7733" s="33"/>
      <c r="K7733" s="33"/>
      <c r="L7733" s="33"/>
      <c r="M7733" s="33"/>
      <c r="N7733" s="33"/>
      <c r="O7733" s="33"/>
      <c r="P7733" s="33"/>
      <c r="Q7733" s="33"/>
      <c r="R7733" s="33"/>
      <c r="S7733" s="33"/>
      <c r="T7733" s="33"/>
      <c r="U7733" s="33"/>
      <c r="V7733" s="33"/>
      <c r="W7733" s="33"/>
      <c r="X7733" s="282"/>
      <c r="Y7733" s="33"/>
      <c r="Z7733" s="284"/>
      <c r="AA7733" s="284"/>
      <c r="AB7733" s="33"/>
      <c r="AC7733" s="33"/>
      <c r="AD7733" s="33"/>
      <c r="AE7733" s="33"/>
      <c r="AF7733" s="33"/>
      <c r="AG7733" s="33"/>
      <c r="AH7733" s="33"/>
      <c r="AI7733" s="33"/>
      <c r="AJ7733" s="33"/>
      <c r="AK7733" s="33"/>
      <c r="AL7733" s="33"/>
      <c r="AM7733" s="33"/>
      <c r="AN7733" s="33"/>
      <c r="AO7733" s="33"/>
      <c r="AP7733" s="34"/>
      <c r="AQ7733" s="34"/>
      <c r="AR7733" s="28"/>
      <c r="AS7733" s="29"/>
      <c r="AT7733" s="29"/>
      <c r="AU7733" s="29"/>
    </row>
    <row r="7734" spans="1:47" s="480" customFormat="1">
      <c r="A7734" s="13"/>
      <c r="B7734" s="8"/>
      <c r="C7734" s="8"/>
      <c r="D7734" s="473" t="s">
        <v>188</v>
      </c>
      <c r="E7734" s="321"/>
      <c r="F7734" s="261"/>
      <c r="G7734" s="282"/>
      <c r="H7734" s="283"/>
      <c r="I7734" s="33"/>
      <c r="J7734" s="33"/>
      <c r="K7734" s="33"/>
      <c r="L7734" s="33"/>
      <c r="M7734" s="33"/>
      <c r="N7734" s="33"/>
      <c r="O7734" s="33"/>
      <c r="P7734" s="33"/>
      <c r="Q7734" s="33"/>
      <c r="R7734" s="33"/>
      <c r="S7734" s="33"/>
      <c r="T7734" s="33"/>
      <c r="U7734" s="33"/>
      <c r="V7734" s="33"/>
      <c r="W7734" s="33"/>
      <c r="X7734" s="282"/>
      <c r="Y7734" s="33"/>
      <c r="Z7734" s="284"/>
      <c r="AA7734" s="284"/>
      <c r="AB7734" s="33"/>
      <c r="AC7734" s="33"/>
      <c r="AD7734" s="33"/>
      <c r="AE7734" s="33"/>
      <c r="AF7734" s="33"/>
      <c r="AG7734" s="33"/>
      <c r="AH7734" s="33"/>
      <c r="AI7734" s="33"/>
      <c r="AJ7734" s="33"/>
      <c r="AK7734" s="33"/>
      <c r="AL7734" s="33"/>
      <c r="AM7734" s="33"/>
      <c r="AN7734" s="33"/>
      <c r="AO7734" s="33"/>
      <c r="AP7734" s="34"/>
      <c r="AQ7734" s="34"/>
      <c r="AR7734" s="28"/>
      <c r="AS7734" s="29"/>
      <c r="AT7734" s="29"/>
      <c r="AU7734" s="29"/>
    </row>
    <row r="7735" spans="1:47" s="480" customFormat="1">
      <c r="A7735" s="13"/>
      <c r="B7735" s="8"/>
      <c r="C7735" s="8"/>
      <c r="D7735" s="344" t="s">
        <v>1042</v>
      </c>
      <c r="E7735" s="266"/>
      <c r="F7735" s="261">
        <v>6000000</v>
      </c>
      <c r="G7735" s="282">
        <f>SUM(H7735)</f>
        <v>6000000</v>
      </c>
      <c r="H7735" s="283">
        <v>6000000</v>
      </c>
      <c r="I7735" s="33"/>
      <c r="J7735" s="33"/>
      <c r="K7735" s="33"/>
      <c r="L7735" s="33"/>
      <c r="M7735" s="33"/>
      <c r="N7735" s="33"/>
      <c r="O7735" s="33"/>
      <c r="P7735" s="33"/>
      <c r="Q7735" s="33"/>
      <c r="R7735" s="33"/>
      <c r="S7735" s="33"/>
      <c r="T7735" s="33"/>
      <c r="U7735" s="33"/>
      <c r="V7735" s="33"/>
      <c r="W7735" s="33"/>
      <c r="X7735" s="282"/>
      <c r="Y7735" s="33"/>
      <c r="Z7735" s="284"/>
      <c r="AA7735" s="284"/>
      <c r="AB7735" s="33"/>
      <c r="AC7735" s="33"/>
      <c r="AD7735" s="33"/>
      <c r="AE7735" s="33"/>
      <c r="AF7735" s="33"/>
      <c r="AG7735" s="33"/>
      <c r="AH7735" s="33"/>
      <c r="AI7735" s="33"/>
      <c r="AJ7735" s="33"/>
      <c r="AK7735" s="33"/>
      <c r="AL7735" s="33"/>
      <c r="AM7735" s="33"/>
      <c r="AN7735" s="33"/>
      <c r="AO7735" s="33"/>
      <c r="AP7735" s="34"/>
      <c r="AQ7735" s="34"/>
      <c r="AR7735" s="28"/>
      <c r="AS7735" s="29"/>
      <c r="AT7735" s="29"/>
      <c r="AU7735" s="29"/>
    </row>
    <row r="7736" spans="1:47" s="480" customFormat="1">
      <c r="A7736" s="13"/>
      <c r="B7736" s="8"/>
      <c r="C7736" s="8"/>
      <c r="D7736" s="344" t="s">
        <v>1043</v>
      </c>
      <c r="E7736" s="266"/>
      <c r="F7736" s="261">
        <v>30600000</v>
      </c>
      <c r="G7736" s="282">
        <f>SUM(H7736)</f>
        <v>30300000</v>
      </c>
      <c r="H7736" s="283">
        <v>30300000</v>
      </c>
      <c r="I7736" s="33"/>
      <c r="J7736" s="33"/>
      <c r="K7736" s="33"/>
      <c r="L7736" s="33"/>
      <c r="M7736" s="33"/>
      <c r="N7736" s="33"/>
      <c r="O7736" s="33"/>
      <c r="P7736" s="33"/>
      <c r="Q7736" s="33"/>
      <c r="R7736" s="33"/>
      <c r="S7736" s="33"/>
      <c r="T7736" s="33"/>
      <c r="U7736" s="33"/>
      <c r="V7736" s="33"/>
      <c r="W7736" s="33"/>
      <c r="X7736" s="282"/>
      <c r="Y7736" s="33"/>
      <c r="Z7736" s="284"/>
      <c r="AA7736" s="284"/>
      <c r="AB7736" s="33"/>
      <c r="AC7736" s="33"/>
      <c r="AD7736" s="33"/>
      <c r="AE7736" s="33"/>
      <c r="AF7736" s="33"/>
      <c r="AG7736" s="33"/>
      <c r="AH7736" s="33"/>
      <c r="AI7736" s="33"/>
      <c r="AJ7736" s="33"/>
      <c r="AK7736" s="33"/>
      <c r="AL7736" s="33"/>
      <c r="AM7736" s="33"/>
      <c r="AN7736" s="33"/>
      <c r="AO7736" s="33"/>
      <c r="AP7736" s="34"/>
      <c r="AQ7736" s="34"/>
      <c r="AR7736" s="28"/>
      <c r="AS7736" s="29"/>
      <c r="AT7736" s="29"/>
      <c r="AU7736" s="29"/>
    </row>
    <row r="7737" spans="1:47" s="480" customFormat="1">
      <c r="A7737" s="13"/>
      <c r="B7737" s="8"/>
      <c r="C7737" s="8"/>
      <c r="D7737" s="344" t="s">
        <v>1044</v>
      </c>
      <c r="E7737" s="266"/>
      <c r="F7737" s="261">
        <v>4000000</v>
      </c>
      <c r="G7737" s="282">
        <f>SUM(H7737)</f>
        <v>3960000</v>
      </c>
      <c r="H7737" s="283">
        <v>3960000</v>
      </c>
      <c r="I7737" s="33"/>
      <c r="J7737" s="33"/>
      <c r="K7737" s="33"/>
      <c r="L7737" s="33"/>
      <c r="M7737" s="33"/>
      <c r="N7737" s="33"/>
      <c r="O7737" s="33"/>
      <c r="P7737" s="33"/>
      <c r="Q7737" s="33"/>
      <c r="R7737" s="33"/>
      <c r="S7737" s="33"/>
      <c r="T7737" s="33"/>
      <c r="U7737" s="33"/>
      <c r="V7737" s="33"/>
      <c r="W7737" s="33"/>
      <c r="X7737" s="282"/>
      <c r="Y7737" s="33"/>
      <c r="Z7737" s="284"/>
      <c r="AA7737" s="284"/>
      <c r="AB7737" s="33"/>
      <c r="AC7737" s="33"/>
      <c r="AD7737" s="33"/>
      <c r="AE7737" s="33"/>
      <c r="AF7737" s="33"/>
      <c r="AG7737" s="33"/>
      <c r="AH7737" s="33"/>
      <c r="AI7737" s="33"/>
      <c r="AJ7737" s="33"/>
      <c r="AK7737" s="33"/>
      <c r="AL7737" s="33"/>
      <c r="AM7737" s="33"/>
      <c r="AN7737" s="33"/>
      <c r="AO7737" s="33"/>
      <c r="AP7737" s="34"/>
      <c r="AQ7737" s="34"/>
      <c r="AR7737" s="28"/>
      <c r="AS7737" s="29"/>
      <c r="AT7737" s="29"/>
      <c r="AU7737" s="29"/>
    </row>
    <row r="7738" spans="1:47" s="480" customFormat="1">
      <c r="A7738" s="13"/>
      <c r="B7738" s="8"/>
      <c r="C7738" s="8"/>
      <c r="D7738" s="473" t="s">
        <v>212</v>
      </c>
      <c r="E7738" s="321"/>
      <c r="F7738" s="261"/>
      <c r="G7738" s="282"/>
      <c r="H7738" s="283"/>
      <c r="I7738" s="33"/>
      <c r="J7738" s="33"/>
      <c r="K7738" s="33"/>
      <c r="L7738" s="33"/>
      <c r="M7738" s="33"/>
      <c r="N7738" s="33"/>
      <c r="O7738" s="33"/>
      <c r="P7738" s="33"/>
      <c r="Q7738" s="33"/>
      <c r="R7738" s="33"/>
      <c r="S7738" s="33"/>
      <c r="T7738" s="33"/>
      <c r="U7738" s="33"/>
      <c r="V7738" s="33"/>
      <c r="W7738" s="33"/>
      <c r="X7738" s="282"/>
      <c r="Y7738" s="33"/>
      <c r="Z7738" s="284"/>
      <c r="AA7738" s="284"/>
      <c r="AB7738" s="33"/>
      <c r="AC7738" s="33"/>
      <c r="AD7738" s="33"/>
      <c r="AE7738" s="33"/>
      <c r="AF7738" s="33"/>
      <c r="AG7738" s="33"/>
      <c r="AH7738" s="33"/>
      <c r="AI7738" s="33"/>
      <c r="AJ7738" s="33"/>
      <c r="AK7738" s="33"/>
      <c r="AL7738" s="33"/>
      <c r="AM7738" s="33"/>
      <c r="AN7738" s="33"/>
      <c r="AO7738" s="33"/>
      <c r="AP7738" s="34"/>
      <c r="AQ7738" s="34"/>
      <c r="AR7738" s="28"/>
      <c r="AS7738" s="29"/>
      <c r="AT7738" s="29"/>
      <c r="AU7738" s="29"/>
    </row>
    <row r="7739" spans="1:47" s="480" customFormat="1">
      <c r="A7739" s="13"/>
      <c r="B7739" s="8"/>
      <c r="C7739" s="8"/>
      <c r="D7739" s="344" t="s">
        <v>1927</v>
      </c>
      <c r="E7739" s="266"/>
      <c r="F7739" s="261">
        <v>4000000</v>
      </c>
      <c r="G7739" s="282">
        <f>SUM(H7739)</f>
        <v>3650000</v>
      </c>
      <c r="H7739" s="283">
        <v>3650000</v>
      </c>
      <c r="I7739" s="33"/>
      <c r="J7739" s="33"/>
      <c r="K7739" s="33"/>
      <c r="L7739" s="33"/>
      <c r="M7739" s="33"/>
      <c r="N7739" s="33"/>
      <c r="O7739" s="33"/>
      <c r="P7739" s="33"/>
      <c r="Q7739" s="33"/>
      <c r="R7739" s="33"/>
      <c r="S7739" s="33"/>
      <c r="T7739" s="33"/>
      <c r="U7739" s="33"/>
      <c r="V7739" s="33"/>
      <c r="W7739" s="33"/>
      <c r="X7739" s="282"/>
      <c r="Y7739" s="33"/>
      <c r="Z7739" s="284"/>
      <c r="AA7739" s="284"/>
      <c r="AB7739" s="33"/>
      <c r="AC7739" s="33"/>
      <c r="AD7739" s="33"/>
      <c r="AE7739" s="33"/>
      <c r="AF7739" s="33"/>
      <c r="AG7739" s="33"/>
      <c r="AH7739" s="33"/>
      <c r="AI7739" s="33"/>
      <c r="AJ7739" s="33"/>
      <c r="AK7739" s="33"/>
      <c r="AL7739" s="33"/>
      <c r="AM7739" s="33"/>
      <c r="AN7739" s="33"/>
      <c r="AO7739" s="33"/>
      <c r="AP7739" s="34"/>
      <c r="AQ7739" s="34"/>
      <c r="AR7739" s="28"/>
      <c r="AS7739" s="29"/>
      <c r="AT7739" s="29"/>
      <c r="AU7739" s="29"/>
    </row>
    <row r="7740" spans="1:47" s="480" customFormat="1">
      <c r="A7740" s="13"/>
      <c r="B7740" s="8"/>
      <c r="C7740" s="8"/>
      <c r="D7740" s="473" t="s">
        <v>214</v>
      </c>
      <c r="E7740" s="321"/>
      <c r="F7740" s="261"/>
      <c r="G7740" s="282"/>
      <c r="H7740" s="283"/>
      <c r="I7740" s="33"/>
      <c r="J7740" s="33"/>
      <c r="K7740" s="33"/>
      <c r="L7740" s="33"/>
      <c r="M7740" s="33"/>
      <c r="N7740" s="33"/>
      <c r="O7740" s="33"/>
      <c r="P7740" s="33"/>
      <c r="Q7740" s="33"/>
      <c r="R7740" s="33"/>
      <c r="S7740" s="33"/>
      <c r="T7740" s="33"/>
      <c r="U7740" s="33"/>
      <c r="V7740" s="33"/>
      <c r="W7740" s="33"/>
      <c r="X7740" s="282"/>
      <c r="Y7740" s="33"/>
      <c r="Z7740" s="284"/>
      <c r="AA7740" s="284"/>
      <c r="AB7740" s="33"/>
      <c r="AC7740" s="33"/>
      <c r="AD7740" s="33"/>
      <c r="AE7740" s="33"/>
      <c r="AF7740" s="33"/>
      <c r="AG7740" s="33"/>
      <c r="AH7740" s="33"/>
      <c r="AI7740" s="33"/>
      <c r="AJ7740" s="33"/>
      <c r="AK7740" s="33"/>
      <c r="AL7740" s="33"/>
      <c r="AM7740" s="33"/>
      <c r="AN7740" s="33"/>
      <c r="AO7740" s="33"/>
      <c r="AP7740" s="34"/>
      <c r="AQ7740" s="34"/>
      <c r="AR7740" s="28"/>
      <c r="AS7740" s="29"/>
      <c r="AT7740" s="29"/>
      <c r="AU7740" s="29"/>
    </row>
    <row r="7741" spans="1:47" s="480" customFormat="1">
      <c r="A7741" s="13"/>
      <c r="B7741" s="8"/>
      <c r="C7741" s="8"/>
      <c r="D7741" s="344" t="s">
        <v>1928</v>
      </c>
      <c r="E7741" s="266"/>
      <c r="F7741" s="261">
        <v>5400000</v>
      </c>
      <c r="G7741" s="282">
        <f>SUM(H7741)</f>
        <v>4870000</v>
      </c>
      <c r="H7741" s="283">
        <v>4870000</v>
      </c>
      <c r="I7741" s="33"/>
      <c r="J7741" s="33"/>
      <c r="K7741" s="33"/>
      <c r="L7741" s="33"/>
      <c r="M7741" s="33"/>
      <c r="N7741" s="33"/>
      <c r="O7741" s="33"/>
      <c r="P7741" s="33"/>
      <c r="Q7741" s="33"/>
      <c r="R7741" s="33"/>
      <c r="S7741" s="33"/>
      <c r="T7741" s="33"/>
      <c r="U7741" s="33"/>
      <c r="V7741" s="33"/>
      <c r="W7741" s="33"/>
      <c r="X7741" s="282"/>
      <c r="Y7741" s="33"/>
      <c r="Z7741" s="284"/>
      <c r="AA7741" s="284"/>
      <c r="AB7741" s="33"/>
      <c r="AC7741" s="33"/>
      <c r="AD7741" s="33"/>
      <c r="AE7741" s="33"/>
      <c r="AF7741" s="33"/>
      <c r="AG7741" s="33"/>
      <c r="AH7741" s="33"/>
      <c r="AI7741" s="33"/>
      <c r="AJ7741" s="33"/>
      <c r="AK7741" s="33"/>
      <c r="AL7741" s="33"/>
      <c r="AM7741" s="33"/>
      <c r="AN7741" s="33"/>
      <c r="AO7741" s="33"/>
      <c r="AP7741" s="34"/>
      <c r="AQ7741" s="34"/>
      <c r="AR7741" s="28"/>
      <c r="AS7741" s="29"/>
      <c r="AT7741" s="29"/>
      <c r="AU7741" s="29"/>
    </row>
    <row r="7742" spans="1:47" s="480" customFormat="1">
      <c r="A7742" s="13"/>
      <c r="B7742" s="8"/>
      <c r="C7742" s="8"/>
      <c r="D7742" s="240"/>
      <c r="E7742" s="266"/>
      <c r="F7742" s="321"/>
      <c r="G7742" s="282"/>
      <c r="H7742" s="283"/>
      <c r="I7742" s="33"/>
      <c r="J7742" s="33"/>
      <c r="K7742" s="33"/>
      <c r="L7742" s="33"/>
      <c r="M7742" s="33"/>
      <c r="N7742" s="33"/>
      <c r="O7742" s="33"/>
      <c r="P7742" s="33"/>
      <c r="Q7742" s="33"/>
      <c r="R7742" s="33"/>
      <c r="S7742" s="33"/>
      <c r="T7742" s="33"/>
      <c r="U7742" s="33"/>
      <c r="V7742" s="33"/>
      <c r="W7742" s="33"/>
      <c r="X7742" s="282"/>
      <c r="Y7742" s="33"/>
      <c r="Z7742" s="284"/>
      <c r="AA7742" s="284"/>
      <c r="AB7742" s="33"/>
      <c r="AC7742" s="33"/>
      <c r="AD7742" s="33"/>
      <c r="AE7742" s="33"/>
      <c r="AF7742" s="33"/>
      <c r="AG7742" s="33"/>
      <c r="AH7742" s="33"/>
      <c r="AI7742" s="33"/>
      <c r="AJ7742" s="33"/>
      <c r="AK7742" s="33"/>
      <c r="AL7742" s="33"/>
      <c r="AM7742" s="33"/>
      <c r="AN7742" s="33"/>
      <c r="AO7742" s="33"/>
      <c r="AP7742" s="34"/>
      <c r="AQ7742" s="34"/>
      <c r="AR7742" s="28"/>
      <c r="AS7742" s="29"/>
      <c r="AT7742" s="29"/>
      <c r="AU7742" s="29"/>
    </row>
    <row r="7743" spans="1:47" s="480" customFormat="1">
      <c r="A7743" s="13"/>
      <c r="B7743" s="8"/>
      <c r="C7743" s="8"/>
      <c r="D7743" s="240"/>
      <c r="E7743" s="266"/>
      <c r="F7743" s="321"/>
      <c r="G7743" s="282"/>
      <c r="H7743" s="283"/>
      <c r="I7743" s="33"/>
      <c r="J7743" s="33"/>
      <c r="K7743" s="33"/>
      <c r="L7743" s="33"/>
      <c r="M7743" s="33"/>
      <c r="N7743" s="33"/>
      <c r="O7743" s="33"/>
      <c r="P7743" s="33"/>
      <c r="Q7743" s="33"/>
      <c r="R7743" s="33"/>
      <c r="S7743" s="33"/>
      <c r="T7743" s="33"/>
      <c r="U7743" s="33"/>
      <c r="V7743" s="33"/>
      <c r="W7743" s="33"/>
      <c r="X7743" s="282"/>
      <c r="Y7743" s="33"/>
      <c r="Z7743" s="284"/>
      <c r="AA7743" s="284"/>
      <c r="AB7743" s="33"/>
      <c r="AC7743" s="33"/>
      <c r="AD7743" s="33"/>
      <c r="AE7743" s="33"/>
      <c r="AF7743" s="33"/>
      <c r="AG7743" s="33"/>
      <c r="AH7743" s="33"/>
      <c r="AI7743" s="33"/>
      <c r="AJ7743" s="33"/>
      <c r="AK7743" s="33"/>
      <c r="AL7743" s="33"/>
      <c r="AM7743" s="33"/>
      <c r="AN7743" s="33"/>
      <c r="AO7743" s="33"/>
      <c r="AP7743" s="34"/>
      <c r="AQ7743" s="34"/>
      <c r="AR7743" s="28"/>
      <c r="AS7743" s="29"/>
      <c r="AT7743" s="29"/>
      <c r="AU7743" s="29"/>
    </row>
    <row r="7744" spans="1:47" s="480" customFormat="1">
      <c r="A7744" s="13"/>
      <c r="B7744" s="8"/>
      <c r="C7744" s="83">
        <v>274</v>
      </c>
      <c r="D7744" s="375" t="s">
        <v>286</v>
      </c>
      <c r="E7744" s="266"/>
      <c r="F7744" s="321"/>
      <c r="G7744" s="282"/>
      <c r="H7744" s="283"/>
      <c r="I7744" s="33"/>
      <c r="J7744" s="33"/>
      <c r="K7744" s="33"/>
      <c r="L7744" s="33"/>
      <c r="M7744" s="33"/>
      <c r="N7744" s="33"/>
      <c r="O7744" s="33"/>
      <c r="P7744" s="33"/>
      <c r="Q7744" s="33"/>
      <c r="R7744" s="33"/>
      <c r="S7744" s="33"/>
      <c r="T7744" s="33"/>
      <c r="U7744" s="33"/>
      <c r="V7744" s="33"/>
      <c r="W7744" s="33"/>
      <c r="X7744" s="282"/>
      <c r="Y7744" s="33"/>
      <c r="Z7744" s="284"/>
      <c r="AA7744" s="284"/>
      <c r="AB7744" s="33"/>
      <c r="AC7744" s="33"/>
      <c r="AD7744" s="33"/>
      <c r="AE7744" s="33"/>
      <c r="AF7744" s="33"/>
      <c r="AG7744" s="33"/>
      <c r="AH7744" s="33"/>
      <c r="AI7744" s="33"/>
      <c r="AJ7744" s="33"/>
      <c r="AK7744" s="33"/>
      <c r="AL7744" s="33"/>
      <c r="AM7744" s="33"/>
      <c r="AN7744" s="33"/>
      <c r="AO7744" s="33"/>
      <c r="AP7744" s="34"/>
      <c r="AQ7744" s="34"/>
      <c r="AR7744" s="28"/>
      <c r="AS7744" s="29"/>
      <c r="AT7744" s="29"/>
      <c r="AU7744" s="29"/>
    </row>
    <row r="7745" spans="1:256" s="480" customFormat="1">
      <c r="A7745" s="13"/>
      <c r="B7745" s="8"/>
      <c r="C7745" s="8"/>
      <c r="D7745" s="472" t="s">
        <v>287</v>
      </c>
      <c r="E7745" s="266"/>
      <c r="F7745" s="321"/>
      <c r="G7745" s="282"/>
      <c r="H7745" s="283"/>
      <c r="I7745" s="33"/>
      <c r="J7745" s="33"/>
      <c r="K7745" s="33"/>
      <c r="L7745" s="33"/>
      <c r="M7745" s="33"/>
      <c r="N7745" s="33"/>
      <c r="O7745" s="33"/>
      <c r="P7745" s="33"/>
      <c r="Q7745" s="33"/>
      <c r="R7745" s="33"/>
      <c r="S7745" s="33"/>
      <c r="T7745" s="33"/>
      <c r="U7745" s="33"/>
      <c r="V7745" s="33"/>
      <c r="W7745" s="33"/>
      <c r="X7745" s="282"/>
      <c r="Y7745" s="33"/>
      <c r="Z7745" s="284"/>
      <c r="AA7745" s="284"/>
      <c r="AB7745" s="33"/>
      <c r="AC7745" s="33"/>
      <c r="AD7745" s="33"/>
      <c r="AE7745" s="33"/>
      <c r="AF7745" s="33"/>
      <c r="AG7745" s="33"/>
      <c r="AH7745" s="33"/>
      <c r="AI7745" s="33"/>
      <c r="AJ7745" s="33"/>
      <c r="AK7745" s="33"/>
      <c r="AL7745" s="33"/>
      <c r="AM7745" s="33"/>
      <c r="AN7745" s="33"/>
      <c r="AO7745" s="33"/>
      <c r="AP7745" s="34"/>
      <c r="AQ7745" s="34"/>
      <c r="AR7745" s="28"/>
      <c r="AS7745" s="29"/>
      <c r="AT7745" s="29"/>
      <c r="AU7745" s="29"/>
    </row>
    <row r="7746" spans="1:256" s="480" customFormat="1">
      <c r="A7746" s="13"/>
      <c r="B7746" s="8"/>
      <c r="C7746" s="8"/>
      <c r="D7746" s="473" t="s">
        <v>174</v>
      </c>
      <c r="E7746" s="266"/>
      <c r="F7746" s="321"/>
      <c r="G7746" s="282"/>
      <c r="H7746" s="283"/>
      <c r="I7746" s="33"/>
      <c r="J7746" s="33"/>
      <c r="K7746" s="33"/>
      <c r="L7746" s="33"/>
      <c r="M7746" s="33"/>
      <c r="N7746" s="33"/>
      <c r="O7746" s="33"/>
      <c r="P7746" s="33"/>
      <c r="Q7746" s="33"/>
      <c r="R7746" s="33"/>
      <c r="S7746" s="33"/>
      <c r="T7746" s="33"/>
      <c r="U7746" s="33"/>
      <c r="V7746" s="33"/>
      <c r="W7746" s="33"/>
      <c r="X7746" s="282"/>
      <c r="Y7746" s="33"/>
      <c r="Z7746" s="284"/>
      <c r="AA7746" s="284"/>
      <c r="AB7746" s="33"/>
      <c r="AC7746" s="33"/>
      <c r="AD7746" s="33"/>
      <c r="AE7746" s="33"/>
      <c r="AF7746" s="33"/>
      <c r="AG7746" s="33"/>
      <c r="AH7746" s="33"/>
      <c r="AI7746" s="33"/>
      <c r="AJ7746" s="33"/>
      <c r="AK7746" s="33"/>
      <c r="AL7746" s="33"/>
      <c r="AM7746" s="33"/>
      <c r="AN7746" s="33"/>
      <c r="AO7746" s="33"/>
      <c r="AP7746" s="34"/>
      <c r="AQ7746" s="34"/>
      <c r="AR7746" s="28"/>
      <c r="AS7746" s="29"/>
      <c r="AT7746" s="29"/>
      <c r="AU7746" s="29"/>
    </row>
    <row r="7747" spans="1:256" s="480" customFormat="1">
      <c r="A7747" s="13"/>
      <c r="B7747" s="8"/>
      <c r="C7747" s="8"/>
      <c r="D7747" s="344" t="s">
        <v>1929</v>
      </c>
      <c r="E7747" s="266"/>
      <c r="F7747" s="261">
        <v>2000000</v>
      </c>
      <c r="G7747" s="282">
        <f>SUM(H7747)</f>
        <v>2000000</v>
      </c>
      <c r="H7747" s="283">
        <v>2000000</v>
      </c>
      <c r="I7747" s="33"/>
      <c r="J7747" s="33"/>
      <c r="K7747" s="33"/>
      <c r="L7747" s="33"/>
      <c r="M7747" s="33"/>
      <c r="N7747" s="33"/>
      <c r="O7747" s="33"/>
      <c r="P7747" s="33"/>
      <c r="Q7747" s="33"/>
      <c r="R7747" s="33"/>
      <c r="S7747" s="33"/>
      <c r="T7747" s="33"/>
      <c r="U7747" s="33"/>
      <c r="V7747" s="33"/>
      <c r="W7747" s="33"/>
      <c r="X7747" s="282"/>
      <c r="Y7747" s="33"/>
      <c r="Z7747" s="284"/>
      <c r="AA7747" s="284"/>
      <c r="AB7747" s="33"/>
      <c r="AC7747" s="33"/>
      <c r="AD7747" s="33"/>
      <c r="AE7747" s="33"/>
      <c r="AF7747" s="33"/>
      <c r="AG7747" s="33"/>
      <c r="AH7747" s="33"/>
      <c r="AI7747" s="33"/>
      <c r="AJ7747" s="33"/>
      <c r="AK7747" s="33"/>
      <c r="AL7747" s="33"/>
      <c r="AM7747" s="33"/>
      <c r="AN7747" s="33"/>
      <c r="AO7747" s="33"/>
      <c r="AP7747" s="34"/>
      <c r="AQ7747" s="34"/>
      <c r="AR7747" s="28"/>
      <c r="AS7747" s="29"/>
      <c r="AT7747" s="29"/>
      <c r="AU7747" s="29"/>
    </row>
    <row r="7748" spans="1:256" s="480" customFormat="1">
      <c r="A7748" s="13"/>
      <c r="B7748" s="8"/>
      <c r="C7748" s="8"/>
      <c r="D7748" s="240"/>
      <c r="E7748" s="266"/>
      <c r="F7748" s="321"/>
      <c r="G7748" s="282"/>
      <c r="H7748" s="283"/>
      <c r="I7748" s="33"/>
      <c r="J7748" s="33"/>
      <c r="K7748" s="33"/>
      <c r="L7748" s="33"/>
      <c r="M7748" s="33"/>
      <c r="N7748" s="33"/>
      <c r="O7748" s="33"/>
      <c r="P7748" s="33"/>
      <c r="Q7748" s="33"/>
      <c r="R7748" s="33"/>
      <c r="S7748" s="33"/>
      <c r="T7748" s="33"/>
      <c r="U7748" s="33"/>
      <c r="V7748" s="33"/>
      <c r="W7748" s="33"/>
      <c r="X7748" s="282"/>
      <c r="Y7748" s="33"/>
      <c r="Z7748" s="284"/>
      <c r="AA7748" s="284"/>
      <c r="AB7748" s="33"/>
      <c r="AC7748" s="33"/>
      <c r="AD7748" s="33"/>
      <c r="AE7748" s="33"/>
      <c r="AF7748" s="33"/>
      <c r="AG7748" s="33"/>
      <c r="AH7748" s="33"/>
      <c r="AI7748" s="33"/>
      <c r="AJ7748" s="33"/>
      <c r="AK7748" s="33"/>
      <c r="AL7748" s="33"/>
      <c r="AM7748" s="33"/>
      <c r="AN7748" s="33"/>
      <c r="AO7748" s="33"/>
      <c r="AP7748" s="34"/>
      <c r="AQ7748" s="34"/>
      <c r="AR7748" s="28"/>
      <c r="AS7748" s="29"/>
      <c r="AT7748" s="29"/>
      <c r="AU7748" s="29"/>
    </row>
    <row r="7749" spans="1:256" s="480" customFormat="1">
      <c r="A7749" s="13"/>
      <c r="B7749" s="8"/>
      <c r="C7749" s="8"/>
      <c r="D7749" s="240"/>
      <c r="E7749" s="266"/>
      <c r="F7749" s="321"/>
      <c r="G7749" s="282"/>
      <c r="H7749" s="283"/>
      <c r="I7749" s="33"/>
      <c r="J7749" s="33"/>
      <c r="K7749" s="33"/>
      <c r="L7749" s="33"/>
      <c r="M7749" s="33"/>
      <c r="N7749" s="33"/>
      <c r="O7749" s="33"/>
      <c r="P7749" s="33"/>
      <c r="Q7749" s="33"/>
      <c r="R7749" s="33"/>
      <c r="S7749" s="33"/>
      <c r="T7749" s="33"/>
      <c r="U7749" s="33"/>
      <c r="V7749" s="33"/>
      <c r="W7749" s="33"/>
      <c r="X7749" s="282"/>
      <c r="Y7749" s="33"/>
      <c r="Z7749" s="284"/>
      <c r="AA7749" s="284"/>
      <c r="AB7749" s="33"/>
      <c r="AC7749" s="33"/>
      <c r="AD7749" s="33"/>
      <c r="AE7749" s="33"/>
      <c r="AF7749" s="33"/>
      <c r="AG7749" s="33"/>
      <c r="AH7749" s="33"/>
      <c r="AI7749" s="33"/>
      <c r="AJ7749" s="33"/>
      <c r="AK7749" s="33"/>
      <c r="AL7749" s="33"/>
      <c r="AM7749" s="33"/>
      <c r="AN7749" s="33"/>
      <c r="AO7749" s="33"/>
      <c r="AP7749" s="34"/>
      <c r="AQ7749" s="34"/>
      <c r="AR7749" s="28"/>
      <c r="AS7749" s="29"/>
      <c r="AT7749" s="29"/>
      <c r="AU7749" s="29"/>
    </row>
    <row r="7750" spans="1:256" s="532" customFormat="1" ht="15">
      <c r="A7750" s="13"/>
      <c r="B7750" s="8"/>
      <c r="C7750" s="8"/>
      <c r="D7750" s="505" t="s">
        <v>1930</v>
      </c>
      <c r="E7750" s="266"/>
      <c r="F7750" s="321"/>
      <c r="G7750" s="282"/>
      <c r="H7750" s="283"/>
      <c r="I7750" s="33"/>
      <c r="J7750" s="33"/>
      <c r="K7750" s="33"/>
      <c r="L7750" s="33"/>
      <c r="M7750" s="33"/>
      <c r="N7750" s="33"/>
      <c r="O7750" s="33"/>
      <c r="P7750" s="33"/>
      <c r="Q7750" s="33"/>
      <c r="R7750" s="33"/>
      <c r="S7750" s="33"/>
      <c r="T7750" s="33"/>
      <c r="U7750" s="33"/>
      <c r="V7750" s="33"/>
      <c r="W7750" s="33"/>
      <c r="X7750" s="282"/>
      <c r="Y7750" s="33"/>
      <c r="Z7750" s="284"/>
      <c r="AA7750" s="284"/>
      <c r="AB7750" s="33"/>
      <c r="AC7750" s="33"/>
      <c r="AD7750" s="33"/>
      <c r="AE7750" s="33"/>
      <c r="AF7750" s="33"/>
      <c r="AG7750" s="33"/>
      <c r="AH7750" s="33"/>
      <c r="AI7750" s="33"/>
      <c r="AJ7750" s="33"/>
      <c r="AK7750" s="33"/>
      <c r="AL7750" s="33"/>
      <c r="AM7750" s="33"/>
      <c r="AN7750" s="33"/>
      <c r="AO7750" s="33"/>
      <c r="AP7750" s="34"/>
      <c r="AQ7750" s="34"/>
      <c r="AR7750" s="28"/>
      <c r="AS7750" s="29"/>
      <c r="AT7750" s="29"/>
      <c r="AU7750" s="29"/>
    </row>
    <row r="7751" spans="1:256" s="532" customFormat="1">
      <c r="A7751" s="13"/>
      <c r="B7751" s="8"/>
      <c r="C7751" s="8"/>
      <c r="D7751" s="240" t="s">
        <v>1219</v>
      </c>
      <c r="E7751" s="266"/>
      <c r="F7751" s="321"/>
      <c r="G7751" s="282"/>
      <c r="H7751" s="283"/>
      <c r="I7751" s="33"/>
      <c r="J7751" s="33"/>
      <c r="K7751" s="33">
        <v>16425000</v>
      </c>
      <c r="L7751" s="33"/>
      <c r="M7751" s="33"/>
      <c r="N7751" s="33"/>
      <c r="O7751" s="33"/>
      <c r="P7751" s="33"/>
      <c r="Q7751" s="33"/>
      <c r="R7751" s="33"/>
      <c r="S7751" s="33"/>
      <c r="T7751" s="33"/>
      <c r="U7751" s="33"/>
      <c r="V7751" s="33"/>
      <c r="W7751" s="33"/>
      <c r="X7751" s="282"/>
      <c r="Y7751" s="33"/>
      <c r="Z7751" s="284"/>
      <c r="AA7751" s="284"/>
      <c r="AB7751" s="33"/>
      <c r="AC7751" s="33"/>
      <c r="AD7751" s="33"/>
      <c r="AE7751" s="33"/>
      <c r="AF7751" s="33"/>
      <c r="AG7751" s="33"/>
      <c r="AH7751" s="33"/>
      <c r="AI7751" s="33"/>
      <c r="AJ7751" s="33"/>
      <c r="AK7751" s="33"/>
      <c r="AL7751" s="33"/>
      <c r="AM7751" s="33"/>
      <c r="AN7751" s="33"/>
      <c r="AO7751" s="33"/>
      <c r="AP7751" s="34"/>
      <c r="AQ7751" s="34"/>
      <c r="AR7751" s="28"/>
      <c r="AS7751" s="29"/>
      <c r="AT7751" s="29"/>
      <c r="AU7751" s="29"/>
    </row>
    <row r="7752" spans="1:256" s="532" customFormat="1">
      <c r="A7752" s="13"/>
      <c r="B7752" s="8"/>
      <c r="C7752" s="8"/>
      <c r="D7752" s="240"/>
      <c r="E7752" s="266"/>
      <c r="F7752" s="321"/>
      <c r="G7752" s="282"/>
      <c r="H7752" s="283"/>
      <c r="I7752" s="33"/>
      <c r="J7752" s="33"/>
      <c r="K7752" s="33"/>
      <c r="L7752" s="33"/>
      <c r="M7752" s="33"/>
      <c r="N7752" s="33"/>
      <c r="O7752" s="33"/>
      <c r="P7752" s="33"/>
      <c r="Q7752" s="33"/>
      <c r="R7752" s="33"/>
      <c r="S7752" s="33"/>
      <c r="T7752" s="33"/>
      <c r="U7752" s="33"/>
      <c r="V7752" s="33"/>
      <c r="W7752" s="33"/>
      <c r="X7752" s="282"/>
      <c r="Y7752" s="33"/>
      <c r="Z7752" s="284"/>
      <c r="AA7752" s="284"/>
      <c r="AB7752" s="33"/>
      <c r="AC7752" s="33"/>
      <c r="AD7752" s="33"/>
      <c r="AE7752" s="33"/>
      <c r="AF7752" s="33"/>
      <c r="AG7752" s="33"/>
      <c r="AH7752" s="33"/>
      <c r="AI7752" s="33"/>
      <c r="AJ7752" s="33"/>
      <c r="AK7752" s="33"/>
      <c r="AL7752" s="33"/>
      <c r="AM7752" s="33"/>
      <c r="AN7752" s="33"/>
      <c r="AO7752" s="33"/>
      <c r="AP7752" s="34"/>
      <c r="AQ7752" s="34"/>
      <c r="AR7752" s="28"/>
      <c r="AS7752" s="29"/>
      <c r="AT7752" s="29"/>
      <c r="AU7752" s="29"/>
    </row>
    <row r="7753" spans="1:256" s="532" customFormat="1">
      <c r="A7753" s="13"/>
      <c r="B7753" s="8"/>
      <c r="C7753" s="8"/>
      <c r="D7753" s="240"/>
      <c r="E7753" s="266"/>
      <c r="F7753" s="321"/>
      <c r="G7753" s="282"/>
      <c r="H7753" s="283"/>
      <c r="I7753" s="33"/>
      <c r="J7753" s="33"/>
      <c r="K7753" s="33"/>
      <c r="L7753" s="33"/>
      <c r="M7753" s="33"/>
      <c r="N7753" s="33"/>
      <c r="O7753" s="33"/>
      <c r="P7753" s="33"/>
      <c r="Q7753" s="33"/>
      <c r="R7753" s="33"/>
      <c r="S7753" s="33"/>
      <c r="T7753" s="33"/>
      <c r="U7753" s="33"/>
      <c r="V7753" s="33"/>
      <c r="W7753" s="33"/>
      <c r="X7753" s="282"/>
      <c r="Y7753" s="33"/>
      <c r="Z7753" s="284"/>
      <c r="AA7753" s="284"/>
      <c r="AB7753" s="33"/>
      <c r="AC7753" s="33"/>
      <c r="AD7753" s="33"/>
      <c r="AE7753" s="33"/>
      <c r="AF7753" s="33"/>
      <c r="AG7753" s="33"/>
      <c r="AH7753" s="33"/>
      <c r="AI7753" s="33"/>
      <c r="AJ7753" s="33"/>
      <c r="AK7753" s="33"/>
      <c r="AL7753" s="33"/>
      <c r="AM7753" s="33"/>
      <c r="AN7753" s="33"/>
      <c r="AO7753" s="33"/>
      <c r="AP7753" s="34"/>
      <c r="AQ7753" s="34"/>
      <c r="AR7753" s="28"/>
      <c r="AS7753" s="29"/>
      <c r="AT7753" s="29"/>
      <c r="AU7753" s="29"/>
    </row>
    <row r="7754" spans="1:256" s="480" customFormat="1">
      <c r="A7754" s="13"/>
      <c r="B7754" s="8"/>
      <c r="C7754" s="8"/>
      <c r="D7754" s="240"/>
      <c r="E7754" s="266"/>
      <c r="F7754" s="321"/>
      <c r="G7754" s="282"/>
      <c r="H7754" s="283"/>
      <c r="I7754" s="33"/>
      <c r="J7754" s="33"/>
      <c r="K7754" s="33"/>
      <c r="L7754" s="33"/>
      <c r="M7754" s="33"/>
      <c r="N7754" s="33"/>
      <c r="O7754" s="33"/>
      <c r="P7754" s="33"/>
      <c r="Q7754" s="33"/>
      <c r="R7754" s="33"/>
      <c r="S7754" s="33"/>
      <c r="T7754" s="33"/>
      <c r="U7754" s="33"/>
      <c r="V7754" s="33"/>
      <c r="W7754" s="33"/>
      <c r="X7754" s="282"/>
      <c r="Y7754" s="33"/>
      <c r="Z7754" s="284"/>
      <c r="AA7754" s="284"/>
      <c r="AB7754" s="33"/>
      <c r="AC7754" s="33"/>
      <c r="AD7754" s="33"/>
      <c r="AE7754" s="33"/>
      <c r="AF7754" s="33"/>
      <c r="AG7754" s="33"/>
      <c r="AH7754" s="33"/>
      <c r="AI7754" s="33"/>
      <c r="AJ7754" s="33"/>
      <c r="AK7754" s="33"/>
      <c r="AL7754" s="33"/>
      <c r="AM7754" s="33"/>
      <c r="AN7754" s="33"/>
      <c r="AO7754" s="33"/>
      <c r="AP7754" s="34"/>
      <c r="AQ7754" s="34"/>
      <c r="AR7754" s="28"/>
      <c r="AS7754" s="29"/>
      <c r="AT7754" s="29"/>
      <c r="AU7754" s="29"/>
    </row>
    <row r="7755" spans="1:256" s="402" customFormat="1">
      <c r="A7755" s="13"/>
      <c r="B7755" s="8"/>
      <c r="C7755" s="8"/>
      <c r="D7755" s="240"/>
      <c r="E7755" s="33"/>
      <c r="F7755" s="321"/>
      <c r="G7755" s="282"/>
      <c r="H7755" s="283"/>
      <c r="I7755" s="33"/>
      <c r="J7755" s="33"/>
      <c r="K7755" s="33"/>
      <c r="L7755" s="33"/>
      <c r="M7755" s="33"/>
      <c r="N7755" s="33"/>
      <c r="O7755" s="33"/>
      <c r="P7755" s="33"/>
      <c r="Q7755" s="33"/>
      <c r="R7755" s="33"/>
      <c r="S7755" s="33"/>
      <c r="T7755" s="33"/>
      <c r="U7755" s="33"/>
      <c r="V7755" s="33"/>
      <c r="W7755" s="33"/>
      <c r="X7755" s="282"/>
      <c r="Y7755" s="33"/>
      <c r="Z7755" s="284"/>
      <c r="AA7755" s="284"/>
      <c r="AB7755" s="33"/>
      <c r="AC7755" s="33"/>
      <c r="AD7755" s="33"/>
      <c r="AE7755" s="33"/>
      <c r="AF7755" s="33"/>
      <c r="AG7755" s="33"/>
      <c r="AH7755" s="33"/>
      <c r="AI7755" s="33"/>
      <c r="AJ7755" s="33"/>
      <c r="AK7755" s="33"/>
      <c r="AL7755" s="33"/>
      <c r="AM7755" s="33"/>
      <c r="AN7755" s="33"/>
      <c r="AO7755" s="33"/>
      <c r="AP7755" s="34"/>
      <c r="AQ7755" s="34"/>
      <c r="AR7755" s="28"/>
      <c r="AS7755" s="29"/>
      <c r="AT7755" s="29"/>
      <c r="AU7755" s="29"/>
    </row>
    <row r="7756" spans="1:256" s="402" customFormat="1">
      <c r="A7756" s="13"/>
      <c r="B7756" s="8"/>
      <c r="C7756" s="8"/>
      <c r="D7756" s="240"/>
      <c r="E7756" s="404"/>
      <c r="F7756" s="321"/>
      <c r="G7756" s="282"/>
      <c r="H7756" s="283"/>
      <c r="I7756" s="33"/>
      <c r="J7756" s="33"/>
      <c r="K7756" s="33"/>
      <c r="L7756" s="33"/>
      <c r="M7756" s="33"/>
      <c r="N7756" s="33"/>
      <c r="O7756" s="33"/>
      <c r="P7756" s="33"/>
      <c r="Q7756" s="33"/>
      <c r="R7756" s="33"/>
      <c r="S7756" s="33"/>
      <c r="T7756" s="33"/>
      <c r="U7756" s="33"/>
      <c r="V7756" s="33"/>
      <c r="W7756" s="33"/>
      <c r="X7756" s="282"/>
      <c r="Y7756" s="33"/>
      <c r="Z7756" s="284"/>
      <c r="AA7756" s="284"/>
      <c r="AB7756" s="33"/>
      <c r="AC7756" s="33"/>
      <c r="AD7756" s="33"/>
      <c r="AE7756" s="33"/>
      <c r="AF7756" s="33"/>
      <c r="AG7756" s="33"/>
      <c r="AH7756" s="33"/>
      <c r="AI7756" s="33"/>
      <c r="AJ7756" s="33"/>
      <c r="AK7756" s="33"/>
      <c r="AL7756" s="33"/>
      <c r="AM7756" s="33"/>
      <c r="AN7756" s="33"/>
      <c r="AO7756" s="33"/>
      <c r="AP7756" s="34"/>
      <c r="AQ7756" s="34"/>
      <c r="AR7756" s="28"/>
      <c r="AS7756" s="29"/>
      <c r="AT7756" s="29"/>
      <c r="AU7756" s="29"/>
    </row>
    <row r="7757" spans="1:256" s="21" customFormat="1">
      <c r="A7757" s="12"/>
      <c r="B7757" s="9">
        <v>3</v>
      </c>
      <c r="C7757" s="9" t="s">
        <v>16</v>
      </c>
      <c r="D7757" s="81" t="s">
        <v>10</v>
      </c>
      <c r="E7757" s="405">
        <v>15910966441</v>
      </c>
      <c r="F7757" s="31">
        <f t="shared" ref="F7757:V7757" si="1230">SUM(F7758:F7760)</f>
        <v>0</v>
      </c>
      <c r="G7757" s="31">
        <f t="shared" si="1230"/>
        <v>0</v>
      </c>
      <c r="H7757" s="31">
        <f t="shared" si="1230"/>
        <v>0</v>
      </c>
      <c r="I7757" s="31">
        <f t="shared" si="1230"/>
        <v>0</v>
      </c>
      <c r="J7757" s="31">
        <f t="shared" si="1230"/>
        <v>0</v>
      </c>
      <c r="K7757" s="31">
        <f t="shared" si="1230"/>
        <v>0</v>
      </c>
      <c r="L7757" s="31">
        <f t="shared" si="1230"/>
        <v>0</v>
      </c>
      <c r="M7757" s="31">
        <f t="shared" si="1230"/>
        <v>0</v>
      </c>
      <c r="N7757" s="31">
        <f t="shared" si="1230"/>
        <v>0</v>
      </c>
      <c r="O7757" s="31">
        <f t="shared" si="1230"/>
        <v>0</v>
      </c>
      <c r="P7757" s="31">
        <f t="shared" si="1230"/>
        <v>0</v>
      </c>
      <c r="Q7757" s="31">
        <f t="shared" si="1230"/>
        <v>0</v>
      </c>
      <c r="R7757" s="31">
        <f t="shared" si="1230"/>
        <v>0</v>
      </c>
      <c r="S7757" s="31">
        <f t="shared" si="1230"/>
        <v>0</v>
      </c>
      <c r="T7757" s="31">
        <f t="shared" si="1230"/>
        <v>0</v>
      </c>
      <c r="U7757" s="31">
        <f t="shared" si="1230"/>
        <v>0</v>
      </c>
      <c r="V7757" s="31">
        <f t="shared" si="1230"/>
        <v>0</v>
      </c>
      <c r="W7757" s="31">
        <f>SUM(O7757:V7757)</f>
        <v>0</v>
      </c>
      <c r="X7757" s="31">
        <f>SUM(X7758:X7760)</f>
        <v>0</v>
      </c>
      <c r="Y7757" s="31">
        <f>H7757+I7757+J7757+K7757+L7757+M7757+N7757+W7757+X7757</f>
        <v>0</v>
      </c>
      <c r="Z7757" s="31">
        <f t="shared" ref="Z7757:AK7757" si="1231">SUM(Z7758:Z7760)</f>
        <v>0</v>
      </c>
      <c r="AA7757" s="31">
        <f t="shared" si="1231"/>
        <v>0</v>
      </c>
      <c r="AB7757" s="31">
        <f t="shared" si="1231"/>
        <v>0</v>
      </c>
      <c r="AC7757" s="31">
        <f t="shared" si="1231"/>
        <v>0</v>
      </c>
      <c r="AD7757" s="31">
        <f t="shared" si="1231"/>
        <v>0</v>
      </c>
      <c r="AE7757" s="31">
        <f t="shared" si="1231"/>
        <v>0</v>
      </c>
      <c r="AF7757" s="31">
        <f t="shared" si="1231"/>
        <v>0</v>
      </c>
      <c r="AG7757" s="31">
        <f t="shared" si="1231"/>
        <v>0</v>
      </c>
      <c r="AH7757" s="31">
        <f t="shared" si="1231"/>
        <v>0</v>
      </c>
      <c r="AI7757" s="31">
        <f t="shared" si="1231"/>
        <v>0</v>
      </c>
      <c r="AJ7757" s="31">
        <f t="shared" si="1231"/>
        <v>0</v>
      </c>
      <c r="AK7757" s="31">
        <f t="shared" si="1231"/>
        <v>0</v>
      </c>
      <c r="AL7757" s="31">
        <f>SUM(AD7757:AK7757)</f>
        <v>0</v>
      </c>
      <c r="AM7757" s="31">
        <f>SUM(AM7758:AM7760)</f>
        <v>0</v>
      </c>
      <c r="AN7757" s="31">
        <f>SUM(AN7758:AN7760)</f>
        <v>0</v>
      </c>
      <c r="AO7757" s="31">
        <f>Z7757+AA7757+AB7757+AC7757+AL7757+AM7757+AN7757</f>
        <v>0</v>
      </c>
      <c r="AP7757" s="32">
        <f>E7757+Y7757-AO7757</f>
        <v>15910966441</v>
      </c>
      <c r="AQ7757" s="32"/>
      <c r="AR7757" s="28"/>
      <c r="AS7757" s="29">
        <f>E7757+H7757+I7757+J7757+K7757+L7757+M7757+N7757+W7757+X7757-Z7757-AB7757-AL7757-AC7757-AM7757-AN7757</f>
        <v>15910966441</v>
      </c>
      <c r="AT7757" s="29">
        <f>AP7757-AS7757</f>
        <v>0</v>
      </c>
      <c r="AU7757" s="29">
        <f>E7757</f>
        <v>15910966441</v>
      </c>
      <c r="AV7757" s="86">
        <f>AS7757-AU7757</f>
        <v>0</v>
      </c>
      <c r="AW7757" s="86">
        <f>Y7757-AO7757</f>
        <v>0</v>
      </c>
      <c r="AX7757" s="86">
        <f>AV7757-AW7757</f>
        <v>0</v>
      </c>
      <c r="AY7757" s="86"/>
      <c r="AZ7757" s="398"/>
      <c r="BA7757" s="86"/>
      <c r="BB7757" s="86"/>
      <c r="BC7757" s="86"/>
      <c r="BD7757" s="86"/>
      <c r="BE7757" s="86"/>
      <c r="BF7757" s="86"/>
      <c r="BG7757" s="86"/>
      <c r="BH7757" s="86"/>
      <c r="BI7757" s="86"/>
      <c r="BJ7757" s="86"/>
      <c r="BK7757" s="86"/>
      <c r="BL7757" s="86"/>
      <c r="BM7757" s="86"/>
      <c r="BN7757" s="86"/>
      <c r="BO7757" s="86"/>
      <c r="BP7757" s="86"/>
      <c r="BQ7757" s="86"/>
      <c r="BR7757" s="86"/>
      <c r="BS7757" s="86"/>
      <c r="BT7757" s="86"/>
      <c r="BU7757" s="86"/>
      <c r="BV7757" s="86"/>
      <c r="BW7757" s="86"/>
      <c r="BX7757" s="86"/>
      <c r="BY7757" s="86"/>
      <c r="BZ7757" s="86"/>
      <c r="CA7757" s="86"/>
      <c r="CB7757" s="86"/>
      <c r="CC7757" s="86"/>
      <c r="CD7757" s="86"/>
      <c r="CE7757" s="86"/>
      <c r="CF7757" s="86"/>
      <c r="CG7757" s="86"/>
      <c r="CH7757" s="86"/>
      <c r="CI7757" s="86"/>
      <c r="CJ7757" s="86"/>
      <c r="CK7757" s="86"/>
      <c r="CL7757" s="86"/>
      <c r="CM7757" s="86"/>
      <c r="CN7757" s="86"/>
      <c r="CO7757" s="86"/>
      <c r="CP7757" s="86"/>
      <c r="CQ7757" s="86"/>
      <c r="CR7757" s="86"/>
      <c r="CS7757" s="86"/>
      <c r="CT7757" s="86"/>
      <c r="CU7757" s="86"/>
      <c r="CV7757" s="86"/>
      <c r="CW7757" s="86"/>
      <c r="CX7757" s="86"/>
      <c r="CY7757" s="86"/>
      <c r="CZ7757" s="86"/>
      <c r="DA7757" s="86"/>
      <c r="DB7757" s="86"/>
      <c r="DC7757" s="86"/>
      <c r="DD7757" s="86"/>
      <c r="DE7757" s="86"/>
      <c r="DF7757" s="86"/>
      <c r="DG7757" s="86"/>
      <c r="DH7757" s="86"/>
      <c r="DI7757" s="86"/>
      <c r="DJ7757" s="86"/>
      <c r="DK7757" s="86"/>
      <c r="DL7757" s="86"/>
      <c r="DM7757" s="86"/>
      <c r="DN7757" s="86"/>
      <c r="DO7757" s="86"/>
      <c r="DP7757" s="86"/>
      <c r="DQ7757" s="86"/>
      <c r="DR7757" s="86"/>
      <c r="DS7757" s="86"/>
      <c r="DT7757" s="86"/>
      <c r="DU7757" s="86"/>
      <c r="DV7757" s="86"/>
      <c r="DW7757" s="86"/>
      <c r="DX7757" s="86"/>
      <c r="DY7757" s="86"/>
      <c r="DZ7757" s="86"/>
      <c r="EA7757" s="86"/>
      <c r="EB7757" s="86"/>
      <c r="EC7757" s="86"/>
      <c r="ED7757" s="86"/>
      <c r="EE7757" s="86"/>
      <c r="EF7757" s="86"/>
      <c r="EG7757" s="86"/>
      <c r="EH7757" s="86"/>
      <c r="EI7757" s="86"/>
      <c r="EJ7757" s="86"/>
      <c r="EK7757" s="86"/>
      <c r="EL7757" s="86"/>
      <c r="EM7757" s="86"/>
      <c r="EN7757" s="86"/>
      <c r="EO7757" s="86"/>
      <c r="EP7757" s="86"/>
      <c r="EQ7757" s="86"/>
      <c r="ER7757" s="86"/>
      <c r="ES7757" s="86"/>
      <c r="ET7757" s="86"/>
      <c r="EU7757" s="86"/>
      <c r="EV7757" s="86"/>
      <c r="EW7757" s="86"/>
      <c r="EX7757" s="86"/>
      <c r="EY7757" s="86"/>
      <c r="EZ7757" s="86"/>
      <c r="FA7757" s="86"/>
      <c r="FB7757" s="86"/>
      <c r="FC7757" s="86"/>
      <c r="FD7757" s="86"/>
      <c r="FE7757" s="86"/>
      <c r="FF7757" s="86"/>
      <c r="FG7757" s="86"/>
      <c r="FH7757" s="86"/>
      <c r="FI7757" s="86"/>
      <c r="FJ7757" s="86"/>
      <c r="FK7757" s="86"/>
      <c r="FL7757" s="86"/>
      <c r="FM7757" s="86"/>
      <c r="FN7757" s="86"/>
      <c r="FO7757" s="86"/>
      <c r="FP7757" s="86"/>
      <c r="FQ7757" s="86"/>
      <c r="FR7757" s="86"/>
      <c r="FS7757" s="86"/>
      <c r="FT7757" s="86"/>
      <c r="FU7757" s="86"/>
      <c r="FV7757" s="86"/>
      <c r="FW7757" s="86"/>
      <c r="FX7757" s="86"/>
      <c r="FY7757" s="86"/>
      <c r="FZ7757" s="86"/>
      <c r="GA7757" s="86"/>
      <c r="GB7757" s="86"/>
      <c r="GC7757" s="86"/>
      <c r="GD7757" s="86"/>
      <c r="GE7757" s="86"/>
      <c r="GF7757" s="86"/>
      <c r="GG7757" s="86"/>
      <c r="GH7757" s="86"/>
      <c r="GI7757" s="86"/>
      <c r="GJ7757" s="86"/>
      <c r="GK7757" s="86"/>
      <c r="GL7757" s="86"/>
      <c r="GM7757" s="86"/>
      <c r="GN7757" s="86"/>
      <c r="GO7757" s="86"/>
      <c r="GP7757" s="86"/>
      <c r="GQ7757" s="86"/>
      <c r="GR7757" s="86"/>
      <c r="GS7757" s="86"/>
      <c r="GT7757" s="86"/>
      <c r="GU7757" s="86"/>
      <c r="GV7757" s="86"/>
      <c r="GW7757" s="86"/>
      <c r="GX7757" s="86"/>
      <c r="GY7757" s="86"/>
      <c r="GZ7757" s="86"/>
      <c r="HA7757" s="86"/>
      <c r="HB7757" s="86"/>
      <c r="HC7757" s="86"/>
      <c r="HD7757" s="86"/>
      <c r="HE7757" s="86"/>
      <c r="HF7757" s="86"/>
      <c r="HG7757" s="86"/>
      <c r="HH7757" s="86"/>
      <c r="HI7757" s="86"/>
      <c r="HJ7757" s="86"/>
      <c r="HK7757" s="86"/>
      <c r="HL7757" s="86"/>
      <c r="HM7757" s="86"/>
      <c r="HN7757" s="86"/>
      <c r="HO7757" s="86"/>
      <c r="HP7757" s="86"/>
      <c r="HQ7757" s="86"/>
      <c r="HR7757" s="86"/>
      <c r="HS7757" s="86"/>
      <c r="HT7757" s="86"/>
      <c r="HU7757" s="86"/>
      <c r="HV7757" s="86"/>
      <c r="HW7757" s="86"/>
      <c r="HX7757" s="86"/>
      <c r="HY7757" s="86"/>
      <c r="HZ7757" s="86"/>
      <c r="IA7757" s="86"/>
      <c r="IB7757" s="86"/>
      <c r="IC7757" s="86"/>
      <c r="ID7757" s="86"/>
      <c r="IE7757" s="86"/>
      <c r="IF7757" s="86"/>
      <c r="IG7757" s="86"/>
      <c r="IH7757" s="86"/>
      <c r="II7757" s="86"/>
      <c r="IJ7757" s="86"/>
      <c r="IK7757" s="86"/>
      <c r="IL7757" s="86"/>
      <c r="IM7757" s="86"/>
      <c r="IN7757" s="86"/>
      <c r="IO7757" s="86"/>
      <c r="IP7757" s="86"/>
      <c r="IQ7757" s="86"/>
      <c r="IR7757" s="86"/>
      <c r="IS7757" s="86"/>
      <c r="IT7757" s="86"/>
      <c r="IU7757" s="86"/>
      <c r="IV7757" s="86"/>
    </row>
    <row r="7758" spans="1:256" s="402" customFormat="1">
      <c r="A7758" s="13"/>
      <c r="B7758" s="8"/>
      <c r="C7758" s="8"/>
      <c r="D7758" s="240"/>
      <c r="E7758" s="266"/>
      <c r="F7758" s="321"/>
      <c r="G7758" s="282"/>
      <c r="H7758" s="283"/>
      <c r="I7758" s="33"/>
      <c r="J7758" s="33"/>
      <c r="K7758" s="33"/>
      <c r="L7758" s="33"/>
      <c r="M7758" s="33"/>
      <c r="N7758" s="33"/>
      <c r="O7758" s="33"/>
      <c r="P7758" s="33"/>
      <c r="Q7758" s="33"/>
      <c r="R7758" s="33"/>
      <c r="S7758" s="33"/>
      <c r="T7758" s="33"/>
      <c r="U7758" s="33"/>
      <c r="V7758" s="33"/>
      <c r="W7758" s="33"/>
      <c r="X7758" s="282"/>
      <c r="Y7758" s="33"/>
      <c r="Z7758" s="284"/>
      <c r="AA7758" s="284"/>
      <c r="AB7758" s="33"/>
      <c r="AC7758" s="33"/>
      <c r="AD7758" s="33"/>
      <c r="AE7758" s="33"/>
      <c r="AF7758" s="33"/>
      <c r="AG7758" s="33"/>
      <c r="AH7758" s="33"/>
      <c r="AI7758" s="33"/>
      <c r="AJ7758" s="33"/>
      <c r="AK7758" s="33"/>
      <c r="AL7758" s="33"/>
      <c r="AM7758" s="33"/>
      <c r="AN7758" s="33"/>
      <c r="AO7758" s="33"/>
      <c r="AP7758" s="34"/>
      <c r="AQ7758" s="34"/>
      <c r="AR7758" s="28"/>
      <c r="AS7758" s="29"/>
      <c r="AT7758" s="29"/>
      <c r="AU7758" s="29"/>
    </row>
    <row r="7759" spans="1:256" s="402" customFormat="1">
      <c r="A7759" s="13"/>
      <c r="B7759" s="8"/>
      <c r="C7759" s="8"/>
      <c r="D7759" s="240"/>
      <c r="E7759" s="33"/>
      <c r="F7759" s="321"/>
      <c r="G7759" s="282"/>
      <c r="H7759" s="283"/>
      <c r="I7759" s="33"/>
      <c r="J7759" s="33"/>
      <c r="K7759" s="33"/>
      <c r="L7759" s="33"/>
      <c r="M7759" s="33"/>
      <c r="N7759" s="33"/>
      <c r="O7759" s="33"/>
      <c r="P7759" s="33"/>
      <c r="Q7759" s="33"/>
      <c r="R7759" s="33"/>
      <c r="S7759" s="33"/>
      <c r="T7759" s="33"/>
      <c r="U7759" s="33"/>
      <c r="V7759" s="33"/>
      <c r="W7759" s="33"/>
      <c r="X7759" s="282"/>
      <c r="Y7759" s="33"/>
      <c r="Z7759" s="284"/>
      <c r="AA7759" s="284"/>
      <c r="AB7759" s="33"/>
      <c r="AC7759" s="33"/>
      <c r="AD7759" s="33"/>
      <c r="AE7759" s="33"/>
      <c r="AF7759" s="33"/>
      <c r="AG7759" s="33"/>
      <c r="AH7759" s="33"/>
      <c r="AI7759" s="33"/>
      <c r="AJ7759" s="33"/>
      <c r="AK7759" s="33"/>
      <c r="AL7759" s="33"/>
      <c r="AM7759" s="33"/>
      <c r="AN7759" s="33"/>
      <c r="AO7759" s="33"/>
      <c r="AP7759" s="34"/>
      <c r="AQ7759" s="34"/>
      <c r="AR7759" s="28"/>
      <c r="AS7759" s="29"/>
      <c r="AT7759" s="29"/>
      <c r="AU7759" s="29"/>
    </row>
    <row r="7760" spans="1:256" s="402" customFormat="1">
      <c r="A7760" s="13"/>
      <c r="B7760" s="8"/>
      <c r="C7760" s="8"/>
      <c r="D7760" s="322"/>
      <c r="E7760" s="404"/>
      <c r="F7760" s="321"/>
      <c r="G7760" s="282"/>
      <c r="H7760" s="283"/>
      <c r="I7760" s="33"/>
      <c r="J7760" s="33"/>
      <c r="K7760" s="33"/>
      <c r="L7760" s="33"/>
      <c r="M7760" s="33"/>
      <c r="N7760" s="33"/>
      <c r="O7760" s="33"/>
      <c r="P7760" s="33"/>
      <c r="Q7760" s="33"/>
      <c r="R7760" s="33"/>
      <c r="S7760" s="33"/>
      <c r="T7760" s="33"/>
      <c r="U7760" s="33"/>
      <c r="V7760" s="33"/>
      <c r="W7760" s="33"/>
      <c r="X7760" s="282"/>
      <c r="Y7760" s="33"/>
      <c r="Z7760" s="284"/>
      <c r="AA7760" s="284"/>
      <c r="AB7760" s="33"/>
      <c r="AC7760" s="33"/>
      <c r="AD7760" s="33"/>
      <c r="AE7760" s="33"/>
      <c r="AF7760" s="33"/>
      <c r="AG7760" s="33"/>
      <c r="AH7760" s="33"/>
      <c r="AI7760" s="33"/>
      <c r="AJ7760" s="33"/>
      <c r="AK7760" s="33"/>
      <c r="AL7760" s="33"/>
      <c r="AM7760" s="33"/>
      <c r="AN7760" s="33"/>
      <c r="AO7760" s="33"/>
      <c r="AP7760" s="34"/>
      <c r="AQ7760" s="34"/>
      <c r="AR7760" s="28"/>
      <c r="AS7760" s="29"/>
      <c r="AT7760" s="29"/>
      <c r="AU7760" s="29"/>
    </row>
    <row r="7761" spans="1:256" s="45" customFormat="1">
      <c r="A7761" s="12"/>
      <c r="B7761" s="9">
        <v>4</v>
      </c>
      <c r="C7761" s="9" t="s">
        <v>17</v>
      </c>
      <c r="D7761" s="81" t="s">
        <v>5</v>
      </c>
      <c r="E7761" s="405">
        <v>156162000</v>
      </c>
      <c r="F7761" s="31">
        <f t="shared" ref="F7761:V7761" si="1232">SUM(F7762:F7764)</f>
        <v>0</v>
      </c>
      <c r="G7761" s="31">
        <f t="shared" si="1232"/>
        <v>0</v>
      </c>
      <c r="H7761" s="31">
        <f t="shared" si="1232"/>
        <v>0</v>
      </c>
      <c r="I7761" s="31">
        <f t="shared" si="1232"/>
        <v>0</v>
      </c>
      <c r="J7761" s="31">
        <f t="shared" si="1232"/>
        <v>0</v>
      </c>
      <c r="K7761" s="31">
        <f t="shared" si="1232"/>
        <v>0</v>
      </c>
      <c r="L7761" s="31">
        <f t="shared" si="1232"/>
        <v>0</v>
      </c>
      <c r="M7761" s="31">
        <f t="shared" si="1232"/>
        <v>0</v>
      </c>
      <c r="N7761" s="31">
        <f t="shared" si="1232"/>
        <v>0</v>
      </c>
      <c r="O7761" s="31">
        <f t="shared" si="1232"/>
        <v>0</v>
      </c>
      <c r="P7761" s="31">
        <f t="shared" si="1232"/>
        <v>0</v>
      </c>
      <c r="Q7761" s="31">
        <f t="shared" si="1232"/>
        <v>0</v>
      </c>
      <c r="R7761" s="31">
        <f t="shared" si="1232"/>
        <v>0</v>
      </c>
      <c r="S7761" s="31">
        <f t="shared" si="1232"/>
        <v>0</v>
      </c>
      <c r="T7761" s="31">
        <f t="shared" si="1232"/>
        <v>0</v>
      </c>
      <c r="U7761" s="31">
        <f t="shared" si="1232"/>
        <v>0</v>
      </c>
      <c r="V7761" s="31">
        <f t="shared" si="1232"/>
        <v>0</v>
      </c>
      <c r="W7761" s="31">
        <f>SUM(O7761:V7761)</f>
        <v>0</v>
      </c>
      <c r="X7761" s="31">
        <f>SUM(X7762:X7764)</f>
        <v>0</v>
      </c>
      <c r="Y7761" s="31">
        <f>H7761+I7761+J7761+K7761+L7761+M7761+N7761+W7761+X7761</f>
        <v>0</v>
      </c>
      <c r="Z7761" s="31">
        <f t="shared" ref="Z7761:AK7761" si="1233">SUM(Z7762:Z7764)</f>
        <v>0</v>
      </c>
      <c r="AA7761" s="31">
        <f t="shared" si="1233"/>
        <v>0</v>
      </c>
      <c r="AB7761" s="31">
        <f t="shared" si="1233"/>
        <v>0</v>
      </c>
      <c r="AC7761" s="31">
        <f t="shared" si="1233"/>
        <v>0</v>
      </c>
      <c r="AD7761" s="31">
        <f t="shared" si="1233"/>
        <v>0</v>
      </c>
      <c r="AE7761" s="31">
        <f t="shared" si="1233"/>
        <v>0</v>
      </c>
      <c r="AF7761" s="31">
        <f t="shared" si="1233"/>
        <v>0</v>
      </c>
      <c r="AG7761" s="31">
        <f t="shared" si="1233"/>
        <v>0</v>
      </c>
      <c r="AH7761" s="31">
        <f t="shared" si="1233"/>
        <v>0</v>
      </c>
      <c r="AI7761" s="31">
        <f t="shared" si="1233"/>
        <v>0</v>
      </c>
      <c r="AJ7761" s="31">
        <f t="shared" si="1233"/>
        <v>0</v>
      </c>
      <c r="AK7761" s="31">
        <f t="shared" si="1233"/>
        <v>0</v>
      </c>
      <c r="AL7761" s="31">
        <f>SUM(AD7761:AK7761)</f>
        <v>0</v>
      </c>
      <c r="AM7761" s="31">
        <f>SUM(AM7762:AM7764)</f>
        <v>0</v>
      </c>
      <c r="AN7761" s="31">
        <f>SUM(AN7762:AN7764)</f>
        <v>0</v>
      </c>
      <c r="AO7761" s="31">
        <f>Z7761+AA7761+AB7761+AC7761+AL7761+AM7761+AN7761</f>
        <v>0</v>
      </c>
      <c r="AP7761" s="32">
        <f>E7761+Y7761-AO7761</f>
        <v>156162000</v>
      </c>
      <c r="AQ7761" s="32"/>
      <c r="AR7761" s="28"/>
      <c r="AS7761" s="29">
        <f>E7761+H7761+I7761+J7761+K7761+L7761+M7761+N7761+W7761+X7761-Z7761-AB7761-AL7761-AC7761-AM7761-AN7761</f>
        <v>156162000</v>
      </c>
      <c r="AT7761" s="29">
        <f>AP7761-AS7761</f>
        <v>0</v>
      </c>
      <c r="AU7761" s="29">
        <f>E7761</f>
        <v>156162000</v>
      </c>
      <c r="AV7761" s="86">
        <f>AS7761-AU7761</f>
        <v>0</v>
      </c>
      <c r="AW7761" s="86">
        <f>Y7761-AO7761</f>
        <v>0</v>
      </c>
      <c r="AX7761" s="86">
        <f>AV7761-AW7761</f>
        <v>0</v>
      </c>
      <c r="AY7761" s="86"/>
      <c r="AZ7761" s="398"/>
      <c r="BA7761" s="86"/>
      <c r="BB7761" s="86"/>
      <c r="BC7761" s="86"/>
      <c r="BD7761" s="86"/>
      <c r="BE7761" s="86"/>
      <c r="BF7761" s="86"/>
      <c r="BG7761" s="86"/>
      <c r="BH7761" s="86"/>
      <c r="BI7761" s="86"/>
      <c r="BJ7761" s="86"/>
      <c r="BK7761" s="86"/>
      <c r="BL7761" s="86"/>
      <c r="BM7761" s="86"/>
      <c r="BN7761" s="86"/>
      <c r="BO7761" s="86"/>
      <c r="BP7761" s="86"/>
      <c r="BQ7761" s="86"/>
      <c r="BR7761" s="86"/>
      <c r="BS7761" s="86"/>
      <c r="BT7761" s="86"/>
      <c r="BU7761" s="86"/>
      <c r="BV7761" s="86"/>
      <c r="BW7761" s="86"/>
      <c r="BX7761" s="86"/>
      <c r="BY7761" s="86"/>
      <c r="BZ7761" s="86"/>
      <c r="CA7761" s="86"/>
      <c r="CB7761" s="86"/>
      <c r="CC7761" s="86"/>
      <c r="CD7761" s="86"/>
      <c r="CE7761" s="86"/>
      <c r="CF7761" s="86"/>
      <c r="CG7761" s="86"/>
      <c r="CH7761" s="86"/>
      <c r="CI7761" s="86"/>
      <c r="CJ7761" s="86"/>
      <c r="CK7761" s="86"/>
      <c r="CL7761" s="86"/>
      <c r="CM7761" s="86"/>
      <c r="CN7761" s="86"/>
      <c r="CO7761" s="86"/>
      <c r="CP7761" s="86"/>
      <c r="CQ7761" s="86"/>
      <c r="CR7761" s="86"/>
      <c r="CS7761" s="86"/>
      <c r="CT7761" s="86"/>
      <c r="CU7761" s="86"/>
      <c r="CV7761" s="86"/>
      <c r="CW7761" s="86"/>
      <c r="CX7761" s="86"/>
      <c r="CY7761" s="86"/>
      <c r="CZ7761" s="86"/>
      <c r="DA7761" s="86"/>
      <c r="DB7761" s="86"/>
      <c r="DC7761" s="86"/>
      <c r="DD7761" s="86"/>
      <c r="DE7761" s="86"/>
      <c r="DF7761" s="86"/>
      <c r="DG7761" s="86"/>
      <c r="DH7761" s="86"/>
      <c r="DI7761" s="86"/>
      <c r="DJ7761" s="86"/>
      <c r="DK7761" s="86"/>
      <c r="DL7761" s="86"/>
      <c r="DM7761" s="86"/>
      <c r="DN7761" s="86"/>
      <c r="DO7761" s="86"/>
      <c r="DP7761" s="86"/>
      <c r="DQ7761" s="86"/>
      <c r="DR7761" s="86"/>
      <c r="DS7761" s="86"/>
      <c r="DT7761" s="86"/>
      <c r="DU7761" s="86"/>
      <c r="DV7761" s="86"/>
      <c r="DW7761" s="86"/>
      <c r="DX7761" s="86"/>
      <c r="DY7761" s="86"/>
      <c r="DZ7761" s="86"/>
      <c r="EA7761" s="86"/>
      <c r="EB7761" s="86"/>
      <c r="EC7761" s="86"/>
      <c r="ED7761" s="86"/>
      <c r="EE7761" s="86"/>
      <c r="EF7761" s="86"/>
      <c r="EG7761" s="86"/>
      <c r="EH7761" s="86"/>
      <c r="EI7761" s="86"/>
      <c r="EJ7761" s="86"/>
      <c r="EK7761" s="86"/>
      <c r="EL7761" s="86"/>
      <c r="EM7761" s="86"/>
      <c r="EN7761" s="86"/>
      <c r="EO7761" s="86"/>
      <c r="EP7761" s="86"/>
      <c r="EQ7761" s="86"/>
      <c r="ER7761" s="86"/>
      <c r="ES7761" s="86"/>
      <c r="ET7761" s="86"/>
      <c r="EU7761" s="86"/>
      <c r="EV7761" s="86"/>
      <c r="EW7761" s="86"/>
      <c r="EX7761" s="86"/>
      <c r="EY7761" s="86"/>
      <c r="EZ7761" s="86"/>
      <c r="FA7761" s="86"/>
      <c r="FB7761" s="86"/>
      <c r="FC7761" s="86"/>
      <c r="FD7761" s="86"/>
      <c r="FE7761" s="86"/>
      <c r="FF7761" s="86"/>
      <c r="FG7761" s="86"/>
      <c r="FH7761" s="86"/>
      <c r="FI7761" s="86"/>
      <c r="FJ7761" s="86"/>
      <c r="FK7761" s="86"/>
      <c r="FL7761" s="86"/>
      <c r="FM7761" s="86"/>
      <c r="FN7761" s="86"/>
      <c r="FO7761" s="86"/>
      <c r="FP7761" s="86"/>
      <c r="FQ7761" s="86"/>
      <c r="FR7761" s="86"/>
      <c r="FS7761" s="86"/>
      <c r="FT7761" s="86"/>
      <c r="FU7761" s="86"/>
      <c r="FV7761" s="86"/>
      <c r="FW7761" s="86"/>
      <c r="FX7761" s="86"/>
      <c r="FY7761" s="86"/>
      <c r="FZ7761" s="86"/>
      <c r="GA7761" s="86"/>
      <c r="GB7761" s="86"/>
      <c r="GC7761" s="86"/>
      <c r="GD7761" s="86"/>
      <c r="GE7761" s="86"/>
      <c r="GF7761" s="86"/>
      <c r="GG7761" s="86"/>
      <c r="GH7761" s="86"/>
      <c r="GI7761" s="86"/>
      <c r="GJ7761" s="86"/>
      <c r="GK7761" s="86"/>
      <c r="GL7761" s="86"/>
      <c r="GM7761" s="86"/>
      <c r="GN7761" s="86"/>
      <c r="GO7761" s="86"/>
      <c r="GP7761" s="86"/>
      <c r="GQ7761" s="86"/>
      <c r="GR7761" s="86"/>
      <c r="GS7761" s="86"/>
      <c r="GT7761" s="86"/>
      <c r="GU7761" s="86"/>
      <c r="GV7761" s="86"/>
      <c r="GW7761" s="86"/>
      <c r="GX7761" s="86"/>
      <c r="GY7761" s="86"/>
      <c r="GZ7761" s="86"/>
      <c r="HA7761" s="86"/>
      <c r="HB7761" s="86"/>
      <c r="HC7761" s="86"/>
      <c r="HD7761" s="86"/>
      <c r="HE7761" s="86"/>
      <c r="HF7761" s="86"/>
      <c r="HG7761" s="86"/>
      <c r="HH7761" s="86"/>
      <c r="HI7761" s="86"/>
      <c r="HJ7761" s="86"/>
      <c r="HK7761" s="86"/>
      <c r="HL7761" s="86"/>
      <c r="HM7761" s="86"/>
      <c r="HN7761" s="86"/>
      <c r="HO7761" s="86"/>
      <c r="HP7761" s="86"/>
      <c r="HQ7761" s="86"/>
      <c r="HR7761" s="86"/>
      <c r="HS7761" s="86"/>
      <c r="HT7761" s="86"/>
      <c r="HU7761" s="86"/>
      <c r="HV7761" s="86"/>
      <c r="HW7761" s="86"/>
      <c r="HX7761" s="86"/>
      <c r="HY7761" s="86"/>
      <c r="HZ7761" s="86"/>
      <c r="IA7761" s="86"/>
      <c r="IB7761" s="86"/>
      <c r="IC7761" s="86"/>
      <c r="ID7761" s="86"/>
      <c r="IE7761" s="86"/>
      <c r="IF7761" s="86"/>
      <c r="IG7761" s="86"/>
      <c r="IH7761" s="86"/>
      <c r="II7761" s="86"/>
      <c r="IJ7761" s="86"/>
      <c r="IK7761" s="86"/>
      <c r="IL7761" s="86"/>
      <c r="IM7761" s="86"/>
      <c r="IN7761" s="86"/>
      <c r="IO7761" s="86"/>
      <c r="IP7761" s="86"/>
      <c r="IQ7761" s="86"/>
      <c r="IR7761" s="86"/>
      <c r="IS7761" s="86"/>
      <c r="IT7761" s="86"/>
      <c r="IU7761" s="86"/>
      <c r="IV7761" s="86"/>
    </row>
    <row r="7762" spans="1:256" s="402" customFormat="1">
      <c r="A7762" s="13"/>
      <c r="B7762" s="8"/>
      <c r="C7762" s="8"/>
      <c r="D7762" s="113"/>
      <c r="E7762" s="266"/>
      <c r="F7762" s="327"/>
      <c r="G7762" s="282"/>
      <c r="H7762" s="283"/>
      <c r="I7762" s="33"/>
      <c r="J7762" s="33"/>
      <c r="K7762" s="33"/>
      <c r="L7762" s="33"/>
      <c r="M7762" s="33"/>
      <c r="N7762" s="33"/>
      <c r="O7762" s="33"/>
      <c r="P7762" s="33"/>
      <c r="Q7762" s="33"/>
      <c r="R7762" s="33"/>
      <c r="S7762" s="33"/>
      <c r="T7762" s="33"/>
      <c r="U7762" s="33"/>
      <c r="V7762" s="33"/>
      <c r="W7762" s="33"/>
      <c r="X7762" s="282"/>
      <c r="Y7762" s="33"/>
      <c r="Z7762" s="284"/>
      <c r="AA7762" s="284"/>
      <c r="AB7762" s="33"/>
      <c r="AC7762" s="33"/>
      <c r="AD7762" s="33"/>
      <c r="AE7762" s="33"/>
      <c r="AF7762" s="33"/>
      <c r="AG7762" s="33"/>
      <c r="AH7762" s="33"/>
      <c r="AI7762" s="33"/>
      <c r="AJ7762" s="33"/>
      <c r="AK7762" s="33"/>
      <c r="AL7762" s="33"/>
      <c r="AM7762" s="33"/>
      <c r="AN7762" s="33"/>
      <c r="AO7762" s="33"/>
      <c r="AP7762" s="34"/>
      <c r="AQ7762" s="34"/>
      <c r="AR7762" s="28"/>
      <c r="AS7762" s="29"/>
      <c r="AT7762" s="29"/>
      <c r="AU7762" s="29"/>
    </row>
    <row r="7763" spans="1:256" s="402" customFormat="1">
      <c r="A7763" s="13"/>
      <c r="B7763" s="8"/>
      <c r="C7763" s="8"/>
      <c r="D7763" s="113"/>
      <c r="E7763" s="33"/>
      <c r="F7763" s="33"/>
      <c r="G7763" s="282"/>
      <c r="H7763" s="283"/>
      <c r="I7763" s="33"/>
      <c r="J7763" s="33"/>
      <c r="K7763" s="33"/>
      <c r="L7763" s="33"/>
      <c r="M7763" s="33"/>
      <c r="N7763" s="33"/>
      <c r="O7763" s="33"/>
      <c r="P7763" s="33"/>
      <c r="Q7763" s="33"/>
      <c r="R7763" s="33"/>
      <c r="S7763" s="33"/>
      <c r="T7763" s="33"/>
      <c r="U7763" s="33"/>
      <c r="V7763" s="33"/>
      <c r="W7763" s="33"/>
      <c r="X7763" s="282"/>
      <c r="Y7763" s="33"/>
      <c r="Z7763" s="284"/>
      <c r="AA7763" s="284"/>
      <c r="AB7763" s="33"/>
      <c r="AC7763" s="33"/>
      <c r="AD7763" s="33"/>
      <c r="AE7763" s="33"/>
      <c r="AF7763" s="33"/>
      <c r="AG7763" s="33"/>
      <c r="AH7763" s="33"/>
      <c r="AI7763" s="33"/>
      <c r="AJ7763" s="33"/>
      <c r="AK7763" s="33"/>
      <c r="AL7763" s="33"/>
      <c r="AM7763" s="33"/>
      <c r="AN7763" s="33"/>
      <c r="AO7763" s="33"/>
      <c r="AP7763" s="34"/>
      <c r="AQ7763" s="34"/>
      <c r="AR7763" s="28"/>
      <c r="AS7763" s="29"/>
      <c r="AT7763" s="29"/>
      <c r="AU7763" s="29"/>
    </row>
    <row r="7764" spans="1:256" s="402" customFormat="1">
      <c r="A7764" s="13"/>
      <c r="B7764" s="8"/>
      <c r="C7764" s="8"/>
      <c r="D7764" s="113"/>
      <c r="E7764" s="404"/>
      <c r="F7764" s="33"/>
      <c r="G7764" s="282"/>
      <c r="H7764" s="283"/>
      <c r="I7764" s="33"/>
      <c r="J7764" s="33"/>
      <c r="K7764" s="33"/>
      <c r="L7764" s="33"/>
      <c r="M7764" s="33"/>
      <c r="N7764" s="33"/>
      <c r="O7764" s="33"/>
      <c r="P7764" s="33"/>
      <c r="Q7764" s="33"/>
      <c r="R7764" s="33"/>
      <c r="S7764" s="33"/>
      <c r="T7764" s="33"/>
      <c r="U7764" s="33"/>
      <c r="V7764" s="33"/>
      <c r="W7764" s="33"/>
      <c r="X7764" s="282"/>
      <c r="Y7764" s="33"/>
      <c r="Z7764" s="284"/>
      <c r="AA7764" s="284"/>
      <c r="AB7764" s="33"/>
      <c r="AC7764" s="33"/>
      <c r="AD7764" s="33"/>
      <c r="AE7764" s="33"/>
      <c r="AF7764" s="33"/>
      <c r="AG7764" s="33"/>
      <c r="AH7764" s="33"/>
      <c r="AI7764" s="33"/>
      <c r="AJ7764" s="33"/>
      <c r="AK7764" s="33"/>
      <c r="AL7764" s="33"/>
      <c r="AM7764" s="33"/>
      <c r="AN7764" s="33"/>
      <c r="AO7764" s="33"/>
      <c r="AP7764" s="34"/>
      <c r="AQ7764" s="34"/>
      <c r="AR7764" s="28"/>
      <c r="AS7764" s="29"/>
      <c r="AT7764" s="29"/>
      <c r="AU7764" s="29"/>
    </row>
    <row r="7765" spans="1:256" s="45" customFormat="1">
      <c r="A7765" s="12"/>
      <c r="B7765" s="9">
        <v>5</v>
      </c>
      <c r="C7765" s="9" t="s">
        <v>18</v>
      </c>
      <c r="D7765" s="81" t="s">
        <v>11</v>
      </c>
      <c r="E7765" s="405">
        <v>104752332</v>
      </c>
      <c r="F7765" s="31">
        <f t="shared" ref="F7765:V7765" si="1234">SUM(F7766:F7775)</f>
        <v>980000</v>
      </c>
      <c r="G7765" s="31">
        <f t="shared" si="1234"/>
        <v>0</v>
      </c>
      <c r="H7765" s="31">
        <f t="shared" si="1234"/>
        <v>0</v>
      </c>
      <c r="I7765" s="31">
        <f t="shared" si="1234"/>
        <v>0</v>
      </c>
      <c r="J7765" s="31">
        <f t="shared" si="1234"/>
        <v>0</v>
      </c>
      <c r="K7765" s="31">
        <f t="shared" si="1234"/>
        <v>0</v>
      </c>
      <c r="L7765" s="31">
        <f t="shared" si="1234"/>
        <v>0</v>
      </c>
      <c r="M7765" s="31">
        <f t="shared" si="1234"/>
        <v>0</v>
      </c>
      <c r="N7765" s="31">
        <f t="shared" si="1234"/>
        <v>0</v>
      </c>
      <c r="O7765" s="31">
        <f t="shared" si="1234"/>
        <v>0</v>
      </c>
      <c r="P7765" s="31">
        <f t="shared" si="1234"/>
        <v>0</v>
      </c>
      <c r="Q7765" s="31">
        <f t="shared" si="1234"/>
        <v>0</v>
      </c>
      <c r="R7765" s="31">
        <f t="shared" si="1234"/>
        <v>0</v>
      </c>
      <c r="S7765" s="31">
        <f t="shared" si="1234"/>
        <v>0</v>
      </c>
      <c r="T7765" s="31">
        <f t="shared" si="1234"/>
        <v>0</v>
      </c>
      <c r="U7765" s="31">
        <f t="shared" si="1234"/>
        <v>0</v>
      </c>
      <c r="V7765" s="31">
        <f t="shared" si="1234"/>
        <v>0</v>
      </c>
      <c r="W7765" s="31">
        <f>SUM(O7765:V7765)</f>
        <v>0</v>
      </c>
      <c r="X7765" s="31">
        <f>SUM(X7766:X7775)</f>
        <v>0</v>
      </c>
      <c r="Y7765" s="31">
        <f>H7765+I7765+J7765+K7765+L7765+M7765+N7765+W7765+X7765</f>
        <v>0</v>
      </c>
      <c r="Z7765" s="31">
        <f t="shared" ref="Z7765:AK7765" si="1235">SUM(Z7766:Z7775)</f>
        <v>0</v>
      </c>
      <c r="AA7765" s="31">
        <f t="shared" si="1235"/>
        <v>0</v>
      </c>
      <c r="AB7765" s="31">
        <f t="shared" si="1235"/>
        <v>0</v>
      </c>
      <c r="AC7765" s="31">
        <f t="shared" si="1235"/>
        <v>0</v>
      </c>
      <c r="AD7765" s="31">
        <f t="shared" si="1235"/>
        <v>0</v>
      </c>
      <c r="AE7765" s="31">
        <f t="shared" si="1235"/>
        <v>0</v>
      </c>
      <c r="AF7765" s="31">
        <f t="shared" si="1235"/>
        <v>0</v>
      </c>
      <c r="AG7765" s="31">
        <f t="shared" si="1235"/>
        <v>0</v>
      </c>
      <c r="AH7765" s="31">
        <f t="shared" si="1235"/>
        <v>0</v>
      </c>
      <c r="AI7765" s="31">
        <f t="shared" si="1235"/>
        <v>0</v>
      </c>
      <c r="AJ7765" s="31">
        <f t="shared" si="1235"/>
        <v>0</v>
      </c>
      <c r="AK7765" s="31">
        <f t="shared" si="1235"/>
        <v>0</v>
      </c>
      <c r="AL7765" s="31">
        <f>SUM(AD7765:AK7765)</f>
        <v>0</v>
      </c>
      <c r="AM7765" s="31">
        <f>SUM(AM7766:AM7775)</f>
        <v>0</v>
      </c>
      <c r="AN7765" s="31">
        <f>SUM(AN7766:AN7775)</f>
        <v>0</v>
      </c>
      <c r="AO7765" s="31">
        <f>Z7765+AA7765+AB7765+AC7765+AL7765+AM7765+AN7765</f>
        <v>0</v>
      </c>
      <c r="AP7765" s="32">
        <f>E7765+Y7765-AO7765</f>
        <v>104752332</v>
      </c>
      <c r="AQ7765" s="32"/>
      <c r="AR7765" s="28"/>
      <c r="AS7765" s="29">
        <f>E7765+H7765+I7765+J7765+K7765+L7765+M7765+N7765+W7765+X7765-Z7765-AB7765-AL7765-AC7765-AM7765-AN7765</f>
        <v>104752332</v>
      </c>
      <c r="AT7765" s="29">
        <f>AP7765-AS7765</f>
        <v>0</v>
      </c>
      <c r="AU7765" s="29">
        <f>E7765</f>
        <v>104752332</v>
      </c>
      <c r="AV7765" s="86">
        <f>AS7765-AU7765</f>
        <v>0</v>
      </c>
      <c r="AW7765" s="86">
        <f>Y7765-AO7765</f>
        <v>0</v>
      </c>
      <c r="AX7765" s="86">
        <f>AV7765-AW7765</f>
        <v>0</v>
      </c>
      <c r="AY7765" s="86"/>
      <c r="AZ7765" s="398"/>
      <c r="BA7765" s="86"/>
      <c r="BB7765" s="86"/>
      <c r="BC7765" s="86"/>
      <c r="BD7765" s="86"/>
      <c r="BE7765" s="86"/>
      <c r="BF7765" s="86"/>
      <c r="BG7765" s="86"/>
      <c r="BH7765" s="86"/>
      <c r="BI7765" s="86"/>
      <c r="BJ7765" s="86"/>
      <c r="BK7765" s="86"/>
      <c r="BL7765" s="86"/>
      <c r="BM7765" s="86"/>
      <c r="BN7765" s="86"/>
      <c r="BO7765" s="86"/>
      <c r="BP7765" s="86"/>
      <c r="BQ7765" s="86"/>
      <c r="BR7765" s="86"/>
      <c r="BS7765" s="86"/>
      <c r="BT7765" s="86"/>
      <c r="BU7765" s="86"/>
      <c r="BV7765" s="86"/>
      <c r="BW7765" s="86"/>
      <c r="BX7765" s="86"/>
      <c r="BY7765" s="86"/>
      <c r="BZ7765" s="86"/>
      <c r="CA7765" s="86"/>
      <c r="CB7765" s="86"/>
      <c r="CC7765" s="86"/>
      <c r="CD7765" s="86"/>
      <c r="CE7765" s="86"/>
      <c r="CF7765" s="86"/>
      <c r="CG7765" s="86"/>
      <c r="CH7765" s="86"/>
      <c r="CI7765" s="86"/>
      <c r="CJ7765" s="86"/>
      <c r="CK7765" s="86"/>
      <c r="CL7765" s="86"/>
      <c r="CM7765" s="86"/>
      <c r="CN7765" s="86"/>
      <c r="CO7765" s="86"/>
      <c r="CP7765" s="86"/>
      <c r="CQ7765" s="86"/>
      <c r="CR7765" s="86"/>
      <c r="CS7765" s="86"/>
      <c r="CT7765" s="86"/>
      <c r="CU7765" s="86"/>
      <c r="CV7765" s="86"/>
      <c r="CW7765" s="86"/>
      <c r="CX7765" s="86"/>
      <c r="CY7765" s="86"/>
      <c r="CZ7765" s="86"/>
      <c r="DA7765" s="86"/>
      <c r="DB7765" s="86"/>
      <c r="DC7765" s="86"/>
      <c r="DD7765" s="86"/>
      <c r="DE7765" s="86"/>
      <c r="DF7765" s="86"/>
      <c r="DG7765" s="86"/>
      <c r="DH7765" s="86"/>
      <c r="DI7765" s="86"/>
      <c r="DJ7765" s="86"/>
      <c r="DK7765" s="86"/>
      <c r="DL7765" s="86"/>
      <c r="DM7765" s="86"/>
      <c r="DN7765" s="86"/>
      <c r="DO7765" s="86"/>
      <c r="DP7765" s="86"/>
      <c r="DQ7765" s="86"/>
      <c r="DR7765" s="86"/>
      <c r="DS7765" s="86"/>
      <c r="DT7765" s="86"/>
      <c r="DU7765" s="86"/>
      <c r="DV7765" s="86"/>
      <c r="DW7765" s="86"/>
      <c r="DX7765" s="86"/>
      <c r="DY7765" s="86"/>
      <c r="DZ7765" s="86"/>
      <c r="EA7765" s="86"/>
      <c r="EB7765" s="86"/>
      <c r="EC7765" s="86"/>
      <c r="ED7765" s="86"/>
      <c r="EE7765" s="86"/>
      <c r="EF7765" s="86"/>
      <c r="EG7765" s="86"/>
      <c r="EH7765" s="86"/>
      <c r="EI7765" s="86"/>
      <c r="EJ7765" s="86"/>
      <c r="EK7765" s="86"/>
      <c r="EL7765" s="86"/>
      <c r="EM7765" s="86"/>
      <c r="EN7765" s="86"/>
      <c r="EO7765" s="86"/>
      <c r="EP7765" s="86"/>
      <c r="EQ7765" s="86"/>
      <c r="ER7765" s="86"/>
      <c r="ES7765" s="86"/>
      <c r="ET7765" s="86"/>
      <c r="EU7765" s="86"/>
      <c r="EV7765" s="86"/>
      <c r="EW7765" s="86"/>
      <c r="EX7765" s="86"/>
      <c r="EY7765" s="86"/>
      <c r="EZ7765" s="86"/>
      <c r="FA7765" s="86"/>
      <c r="FB7765" s="86"/>
      <c r="FC7765" s="86"/>
      <c r="FD7765" s="86"/>
      <c r="FE7765" s="86"/>
      <c r="FF7765" s="86"/>
      <c r="FG7765" s="86"/>
      <c r="FH7765" s="86"/>
      <c r="FI7765" s="86"/>
      <c r="FJ7765" s="86"/>
      <c r="FK7765" s="86"/>
      <c r="FL7765" s="86"/>
      <c r="FM7765" s="86"/>
      <c r="FN7765" s="86"/>
      <c r="FO7765" s="86"/>
      <c r="FP7765" s="86"/>
      <c r="FQ7765" s="86"/>
      <c r="FR7765" s="86"/>
      <c r="FS7765" s="86"/>
      <c r="FT7765" s="86"/>
      <c r="FU7765" s="86"/>
      <c r="FV7765" s="86"/>
      <c r="FW7765" s="86"/>
      <c r="FX7765" s="86"/>
      <c r="FY7765" s="86"/>
      <c r="FZ7765" s="86"/>
      <c r="GA7765" s="86"/>
      <c r="GB7765" s="86"/>
      <c r="GC7765" s="86"/>
      <c r="GD7765" s="86"/>
      <c r="GE7765" s="86"/>
      <c r="GF7765" s="86"/>
      <c r="GG7765" s="86"/>
      <c r="GH7765" s="86"/>
      <c r="GI7765" s="86"/>
      <c r="GJ7765" s="86"/>
      <c r="GK7765" s="86"/>
      <c r="GL7765" s="86"/>
      <c r="GM7765" s="86"/>
      <c r="GN7765" s="86"/>
      <c r="GO7765" s="86"/>
      <c r="GP7765" s="86"/>
      <c r="GQ7765" s="86"/>
      <c r="GR7765" s="86"/>
      <c r="GS7765" s="86"/>
      <c r="GT7765" s="86"/>
      <c r="GU7765" s="86"/>
      <c r="GV7765" s="86"/>
      <c r="GW7765" s="86"/>
      <c r="GX7765" s="86"/>
      <c r="GY7765" s="86"/>
      <c r="GZ7765" s="86"/>
      <c r="HA7765" s="86"/>
      <c r="HB7765" s="86"/>
      <c r="HC7765" s="86"/>
      <c r="HD7765" s="86"/>
      <c r="HE7765" s="86"/>
      <c r="HF7765" s="86"/>
      <c r="HG7765" s="86"/>
      <c r="HH7765" s="86"/>
      <c r="HI7765" s="86"/>
      <c r="HJ7765" s="86"/>
      <c r="HK7765" s="86"/>
      <c r="HL7765" s="86"/>
      <c r="HM7765" s="86"/>
      <c r="HN7765" s="86"/>
      <c r="HO7765" s="86"/>
      <c r="HP7765" s="86"/>
      <c r="HQ7765" s="86"/>
      <c r="HR7765" s="86"/>
      <c r="HS7765" s="86"/>
      <c r="HT7765" s="86"/>
      <c r="HU7765" s="86"/>
      <c r="HV7765" s="86"/>
      <c r="HW7765" s="86"/>
      <c r="HX7765" s="86"/>
      <c r="HY7765" s="86"/>
      <c r="HZ7765" s="86"/>
      <c r="IA7765" s="86"/>
      <c r="IB7765" s="86"/>
      <c r="IC7765" s="86"/>
      <c r="ID7765" s="86"/>
      <c r="IE7765" s="86"/>
      <c r="IF7765" s="86"/>
      <c r="IG7765" s="86"/>
      <c r="IH7765" s="86"/>
      <c r="II7765" s="86"/>
      <c r="IJ7765" s="86"/>
      <c r="IK7765" s="86"/>
      <c r="IL7765" s="86"/>
      <c r="IM7765" s="86"/>
      <c r="IN7765" s="86"/>
      <c r="IO7765" s="86"/>
      <c r="IP7765" s="86"/>
      <c r="IQ7765" s="86"/>
      <c r="IR7765" s="86"/>
      <c r="IS7765" s="86"/>
      <c r="IT7765" s="86"/>
      <c r="IU7765" s="86"/>
      <c r="IV7765" s="86"/>
    </row>
    <row r="7766" spans="1:256" s="402" customFormat="1">
      <c r="A7766" s="13"/>
      <c r="B7766" s="8"/>
      <c r="C7766" s="8"/>
      <c r="D7766" s="240"/>
      <c r="E7766" s="266"/>
      <c r="F7766" s="321"/>
      <c r="G7766" s="282"/>
      <c r="H7766" s="283"/>
      <c r="I7766" s="33"/>
      <c r="J7766" s="33"/>
      <c r="K7766" s="33"/>
      <c r="L7766" s="33"/>
      <c r="M7766" s="33"/>
      <c r="N7766" s="33"/>
      <c r="O7766" s="33"/>
      <c r="P7766" s="33"/>
      <c r="Q7766" s="33"/>
      <c r="R7766" s="33"/>
      <c r="S7766" s="33"/>
      <c r="T7766" s="33"/>
      <c r="U7766" s="33"/>
      <c r="V7766" s="33"/>
      <c r="W7766" s="33"/>
      <c r="X7766" s="282"/>
      <c r="Y7766" s="33"/>
      <c r="Z7766" s="284"/>
      <c r="AA7766" s="284"/>
      <c r="AB7766" s="33"/>
      <c r="AC7766" s="33"/>
      <c r="AD7766" s="33"/>
      <c r="AE7766" s="33"/>
      <c r="AF7766" s="33"/>
      <c r="AG7766" s="33"/>
      <c r="AH7766" s="33"/>
      <c r="AI7766" s="33"/>
      <c r="AJ7766" s="33"/>
      <c r="AK7766" s="33"/>
      <c r="AL7766" s="33"/>
      <c r="AM7766" s="33"/>
      <c r="AN7766" s="33"/>
      <c r="AO7766" s="33"/>
      <c r="AP7766" s="34"/>
      <c r="AQ7766" s="34"/>
      <c r="AR7766" s="28"/>
      <c r="AS7766" s="29"/>
      <c r="AT7766" s="29"/>
      <c r="AU7766" s="29"/>
    </row>
    <row r="7767" spans="1:256" s="480" customFormat="1">
      <c r="A7767" s="13"/>
      <c r="B7767" s="8"/>
      <c r="C7767" s="8"/>
      <c r="D7767" s="240"/>
      <c r="E7767" s="266"/>
      <c r="F7767" s="321"/>
      <c r="G7767" s="282"/>
      <c r="H7767" s="283"/>
      <c r="I7767" s="33"/>
      <c r="J7767" s="33"/>
      <c r="K7767" s="33"/>
      <c r="L7767" s="33"/>
      <c r="M7767" s="33"/>
      <c r="N7767" s="33"/>
      <c r="O7767" s="33"/>
      <c r="P7767" s="33"/>
      <c r="Q7767" s="33"/>
      <c r="R7767" s="33"/>
      <c r="S7767" s="33"/>
      <c r="T7767" s="33"/>
      <c r="U7767" s="33"/>
      <c r="V7767" s="33"/>
      <c r="W7767" s="33"/>
      <c r="X7767" s="282"/>
      <c r="Y7767" s="33"/>
      <c r="Z7767" s="284"/>
      <c r="AA7767" s="284"/>
      <c r="AB7767" s="33"/>
      <c r="AC7767" s="33"/>
      <c r="AD7767" s="33"/>
      <c r="AE7767" s="33"/>
      <c r="AF7767" s="33"/>
      <c r="AG7767" s="33"/>
      <c r="AH7767" s="33"/>
      <c r="AI7767" s="33"/>
      <c r="AJ7767" s="33"/>
      <c r="AK7767" s="33"/>
      <c r="AL7767" s="33"/>
      <c r="AM7767" s="33"/>
      <c r="AN7767" s="33"/>
      <c r="AO7767" s="33"/>
      <c r="AP7767" s="34"/>
      <c r="AQ7767" s="34"/>
      <c r="AR7767" s="28"/>
      <c r="AS7767" s="29"/>
      <c r="AT7767" s="29"/>
      <c r="AU7767" s="29"/>
    </row>
    <row r="7768" spans="1:256" s="480" customFormat="1">
      <c r="A7768" s="13"/>
      <c r="B7768" s="8"/>
      <c r="C7768" s="8">
        <v>271</v>
      </c>
      <c r="D7768" s="375" t="s">
        <v>249</v>
      </c>
      <c r="E7768" s="266"/>
      <c r="F7768" s="321"/>
      <c r="G7768" s="282"/>
      <c r="H7768" s="283"/>
      <c r="I7768" s="33"/>
      <c r="J7768" s="33"/>
      <c r="K7768" s="33"/>
      <c r="L7768" s="33"/>
      <c r="M7768" s="33"/>
      <c r="N7768" s="33"/>
      <c r="O7768" s="33"/>
      <c r="P7768" s="33"/>
      <c r="Q7768" s="33"/>
      <c r="R7768" s="33"/>
      <c r="S7768" s="33"/>
      <c r="T7768" s="33"/>
      <c r="U7768" s="33"/>
      <c r="V7768" s="33"/>
      <c r="W7768" s="33"/>
      <c r="X7768" s="282"/>
      <c r="Y7768" s="33"/>
      <c r="Z7768" s="284"/>
      <c r="AA7768" s="284"/>
      <c r="AB7768" s="33"/>
      <c r="AC7768" s="33"/>
      <c r="AD7768" s="33"/>
      <c r="AE7768" s="33"/>
      <c r="AF7768" s="33"/>
      <c r="AG7768" s="33"/>
      <c r="AH7768" s="33"/>
      <c r="AI7768" s="33"/>
      <c r="AJ7768" s="33"/>
      <c r="AK7768" s="33"/>
      <c r="AL7768" s="33"/>
      <c r="AM7768" s="33"/>
      <c r="AN7768" s="33"/>
      <c r="AO7768" s="33"/>
      <c r="AP7768" s="34"/>
      <c r="AQ7768" s="34"/>
      <c r="AR7768" s="28"/>
      <c r="AS7768" s="29"/>
      <c r="AT7768" s="29"/>
      <c r="AU7768" s="29"/>
    </row>
    <row r="7769" spans="1:256" s="480" customFormat="1">
      <c r="A7769" s="13"/>
      <c r="B7769" s="8"/>
      <c r="C7769" s="8"/>
      <c r="D7769" s="472" t="s">
        <v>283</v>
      </c>
      <c r="E7769" s="266"/>
      <c r="F7769" s="321"/>
      <c r="G7769" s="282"/>
      <c r="H7769" s="283"/>
      <c r="I7769" s="33"/>
      <c r="J7769" s="33"/>
      <c r="K7769" s="33"/>
      <c r="L7769" s="33"/>
      <c r="M7769" s="33"/>
      <c r="N7769" s="33"/>
      <c r="O7769" s="33"/>
      <c r="P7769" s="33"/>
      <c r="Q7769" s="33"/>
      <c r="R7769" s="33"/>
      <c r="S7769" s="33"/>
      <c r="T7769" s="33"/>
      <c r="U7769" s="33"/>
      <c r="V7769" s="33"/>
      <c r="W7769" s="33"/>
      <c r="X7769" s="282"/>
      <c r="Y7769" s="33"/>
      <c r="Z7769" s="284"/>
      <c r="AA7769" s="284"/>
      <c r="AB7769" s="33"/>
      <c r="AC7769" s="33"/>
      <c r="AD7769" s="33"/>
      <c r="AE7769" s="33"/>
      <c r="AF7769" s="33"/>
      <c r="AG7769" s="33"/>
      <c r="AH7769" s="33"/>
      <c r="AI7769" s="33"/>
      <c r="AJ7769" s="33"/>
      <c r="AK7769" s="33"/>
      <c r="AL7769" s="33"/>
      <c r="AM7769" s="33"/>
      <c r="AN7769" s="33"/>
      <c r="AO7769" s="33"/>
      <c r="AP7769" s="34"/>
      <c r="AQ7769" s="34"/>
      <c r="AR7769" s="28"/>
      <c r="AS7769" s="29"/>
      <c r="AT7769" s="29"/>
      <c r="AU7769" s="29"/>
    </row>
    <row r="7770" spans="1:256" s="480" customFormat="1">
      <c r="A7770" s="13"/>
      <c r="B7770" s="8"/>
      <c r="C7770" s="8"/>
      <c r="D7770" s="473" t="s">
        <v>195</v>
      </c>
      <c r="E7770" s="266">
        <v>980000</v>
      </c>
      <c r="F7770" s="321"/>
      <c r="G7770" s="282"/>
      <c r="H7770" s="283"/>
      <c r="I7770" s="33"/>
      <c r="J7770" s="33"/>
      <c r="K7770" s="33"/>
      <c r="L7770" s="33"/>
      <c r="M7770" s="33"/>
      <c r="N7770" s="33"/>
      <c r="O7770" s="33"/>
      <c r="P7770" s="33"/>
      <c r="Q7770" s="33"/>
      <c r="R7770" s="33"/>
      <c r="S7770" s="33"/>
      <c r="T7770" s="33"/>
      <c r="U7770" s="33"/>
      <c r="V7770" s="33"/>
      <c r="W7770" s="33"/>
      <c r="X7770" s="282"/>
      <c r="Y7770" s="33"/>
      <c r="Z7770" s="284"/>
      <c r="AA7770" s="284"/>
      <c r="AB7770" s="33"/>
      <c r="AC7770" s="33"/>
      <c r="AD7770" s="33"/>
      <c r="AE7770" s="33"/>
      <c r="AF7770" s="33"/>
      <c r="AG7770" s="33"/>
      <c r="AH7770" s="33"/>
      <c r="AI7770" s="33"/>
      <c r="AJ7770" s="33"/>
      <c r="AK7770" s="33"/>
      <c r="AL7770" s="33"/>
      <c r="AM7770" s="33"/>
      <c r="AN7770" s="33"/>
      <c r="AO7770" s="33"/>
      <c r="AP7770" s="34"/>
      <c r="AQ7770" s="34"/>
      <c r="AR7770" s="28"/>
      <c r="AS7770" s="29"/>
      <c r="AT7770" s="29"/>
      <c r="AU7770" s="29"/>
    </row>
    <row r="7771" spans="1:256" s="480" customFormat="1">
      <c r="A7771" s="13"/>
      <c r="B7771" s="8"/>
      <c r="C7771" s="8"/>
      <c r="D7771" s="536" t="s">
        <v>284</v>
      </c>
      <c r="E7771" s="266"/>
      <c r="F7771" s="261">
        <v>980000</v>
      </c>
      <c r="G7771" s="282">
        <f>SUM(H7771)</f>
        <v>0</v>
      </c>
      <c r="H7771" s="283">
        <v>0</v>
      </c>
      <c r="I7771" s="33"/>
      <c r="J7771" s="33"/>
      <c r="K7771" s="33"/>
      <c r="L7771" s="33"/>
      <c r="M7771" s="33"/>
      <c r="N7771" s="33"/>
      <c r="O7771" s="33"/>
      <c r="P7771" s="33"/>
      <c r="Q7771" s="33"/>
      <c r="R7771" s="33"/>
      <c r="S7771" s="33"/>
      <c r="T7771" s="33"/>
      <c r="U7771" s="33"/>
      <c r="V7771" s="33"/>
      <c r="W7771" s="33"/>
      <c r="X7771" s="282"/>
      <c r="Y7771" s="33"/>
      <c r="Z7771" s="284"/>
      <c r="AA7771" s="284"/>
      <c r="AB7771" s="33"/>
      <c r="AC7771" s="33"/>
      <c r="AD7771" s="33"/>
      <c r="AE7771" s="33"/>
      <c r="AF7771" s="33"/>
      <c r="AG7771" s="33"/>
      <c r="AH7771" s="33"/>
      <c r="AI7771" s="33"/>
      <c r="AJ7771" s="33"/>
      <c r="AK7771" s="33"/>
      <c r="AL7771" s="33"/>
      <c r="AM7771" s="33"/>
      <c r="AN7771" s="33"/>
      <c r="AO7771" s="33"/>
      <c r="AP7771" s="34"/>
      <c r="AQ7771" s="34"/>
      <c r="AR7771" s="28"/>
      <c r="AS7771" s="29"/>
      <c r="AT7771" s="29"/>
      <c r="AU7771" s="29"/>
    </row>
    <row r="7772" spans="1:256" s="480" customFormat="1">
      <c r="A7772" s="13"/>
      <c r="B7772" s="8"/>
      <c r="C7772" s="8"/>
      <c r="D7772" s="240"/>
      <c r="E7772" s="266"/>
      <c r="F7772" s="321"/>
      <c r="G7772" s="282"/>
      <c r="H7772" s="283"/>
      <c r="I7772" s="33"/>
      <c r="J7772" s="33"/>
      <c r="K7772" s="33"/>
      <c r="L7772" s="33"/>
      <c r="M7772" s="33"/>
      <c r="N7772" s="33"/>
      <c r="O7772" s="33"/>
      <c r="P7772" s="33"/>
      <c r="Q7772" s="33"/>
      <c r="R7772" s="33"/>
      <c r="S7772" s="33"/>
      <c r="T7772" s="33"/>
      <c r="U7772" s="33"/>
      <c r="V7772" s="33"/>
      <c r="W7772" s="33"/>
      <c r="X7772" s="282"/>
      <c r="Y7772" s="33"/>
      <c r="Z7772" s="284"/>
      <c r="AA7772" s="284"/>
      <c r="AB7772" s="33"/>
      <c r="AC7772" s="33"/>
      <c r="AD7772" s="33"/>
      <c r="AE7772" s="33"/>
      <c r="AF7772" s="33"/>
      <c r="AG7772" s="33"/>
      <c r="AH7772" s="33"/>
      <c r="AI7772" s="33"/>
      <c r="AJ7772" s="33"/>
      <c r="AK7772" s="33"/>
      <c r="AL7772" s="33"/>
      <c r="AM7772" s="33"/>
      <c r="AN7772" s="33"/>
      <c r="AO7772" s="33"/>
      <c r="AP7772" s="34"/>
      <c r="AQ7772" s="34"/>
      <c r="AR7772" s="28"/>
      <c r="AS7772" s="29"/>
      <c r="AT7772" s="29"/>
      <c r="AU7772" s="29"/>
    </row>
    <row r="7773" spans="1:256" s="480" customFormat="1">
      <c r="A7773" s="13"/>
      <c r="B7773" s="8"/>
      <c r="C7773" s="8"/>
      <c r="D7773" s="240"/>
      <c r="E7773" s="266"/>
      <c r="F7773" s="321"/>
      <c r="G7773" s="282"/>
      <c r="H7773" s="283"/>
      <c r="I7773" s="33"/>
      <c r="J7773" s="33"/>
      <c r="K7773" s="33"/>
      <c r="L7773" s="33"/>
      <c r="M7773" s="33"/>
      <c r="N7773" s="33"/>
      <c r="O7773" s="33"/>
      <c r="P7773" s="33"/>
      <c r="Q7773" s="33"/>
      <c r="R7773" s="33"/>
      <c r="S7773" s="33"/>
      <c r="T7773" s="33"/>
      <c r="U7773" s="33"/>
      <c r="V7773" s="33"/>
      <c r="W7773" s="33"/>
      <c r="X7773" s="282"/>
      <c r="Y7773" s="33"/>
      <c r="Z7773" s="284"/>
      <c r="AA7773" s="284"/>
      <c r="AB7773" s="33"/>
      <c r="AC7773" s="33"/>
      <c r="AD7773" s="33"/>
      <c r="AE7773" s="33"/>
      <c r="AF7773" s="33"/>
      <c r="AG7773" s="33"/>
      <c r="AH7773" s="33"/>
      <c r="AI7773" s="33"/>
      <c r="AJ7773" s="33"/>
      <c r="AK7773" s="33"/>
      <c r="AL7773" s="33"/>
      <c r="AM7773" s="33"/>
      <c r="AN7773" s="33"/>
      <c r="AO7773" s="33"/>
      <c r="AP7773" s="34"/>
      <c r="AQ7773" s="34"/>
      <c r="AR7773" s="28"/>
      <c r="AS7773" s="29"/>
      <c r="AT7773" s="29"/>
      <c r="AU7773" s="29"/>
    </row>
    <row r="7774" spans="1:256" s="402" customFormat="1">
      <c r="A7774" s="13"/>
      <c r="B7774" s="8"/>
      <c r="C7774" s="8"/>
      <c r="D7774" s="240"/>
      <c r="E7774" s="33"/>
      <c r="F7774" s="33"/>
      <c r="G7774" s="282"/>
      <c r="H7774" s="283"/>
      <c r="I7774" s="33"/>
      <c r="J7774" s="33"/>
      <c r="K7774" s="33"/>
      <c r="L7774" s="33"/>
      <c r="M7774" s="33"/>
      <c r="N7774" s="33"/>
      <c r="O7774" s="33"/>
      <c r="P7774" s="33"/>
      <c r="Q7774" s="33"/>
      <c r="R7774" s="33"/>
      <c r="S7774" s="33"/>
      <c r="T7774" s="33"/>
      <c r="U7774" s="33"/>
      <c r="V7774" s="33"/>
      <c r="W7774" s="33"/>
      <c r="X7774" s="282"/>
      <c r="Y7774" s="33"/>
      <c r="Z7774" s="284"/>
      <c r="AA7774" s="284"/>
      <c r="AB7774" s="33"/>
      <c r="AC7774" s="33"/>
      <c r="AD7774" s="33"/>
      <c r="AE7774" s="33"/>
      <c r="AF7774" s="33"/>
      <c r="AG7774" s="33"/>
      <c r="AH7774" s="33"/>
      <c r="AI7774" s="33"/>
      <c r="AJ7774" s="33"/>
      <c r="AK7774" s="33"/>
      <c r="AL7774" s="33"/>
      <c r="AM7774" s="33"/>
      <c r="AN7774" s="33"/>
      <c r="AO7774" s="33"/>
      <c r="AP7774" s="34"/>
      <c r="AQ7774" s="34"/>
      <c r="AR7774" s="28"/>
      <c r="AS7774" s="29"/>
      <c r="AT7774" s="29"/>
      <c r="AU7774" s="29"/>
    </row>
    <row r="7775" spans="1:256" s="21" customFormat="1">
      <c r="A7775" s="10"/>
      <c r="B7775" s="8"/>
      <c r="C7775" s="8"/>
      <c r="D7775" s="82"/>
      <c r="E7775" s="33"/>
      <c r="F7775" s="261"/>
      <c r="G7775" s="71"/>
      <c r="H7775" s="72"/>
      <c r="I7775" s="69"/>
      <c r="J7775" s="69"/>
      <c r="K7775" s="69"/>
      <c r="L7775" s="69"/>
      <c r="M7775" s="69"/>
      <c r="N7775" s="69"/>
      <c r="O7775" s="69"/>
      <c r="P7775" s="69"/>
      <c r="Q7775" s="69"/>
      <c r="R7775" s="69"/>
      <c r="S7775" s="69"/>
      <c r="T7775" s="69"/>
      <c r="U7775" s="69"/>
      <c r="V7775" s="69"/>
      <c r="W7775" s="69"/>
      <c r="X7775" s="71"/>
      <c r="Y7775" s="69"/>
      <c r="Z7775" s="73"/>
      <c r="AA7775" s="73"/>
      <c r="AB7775" s="69"/>
      <c r="AC7775" s="69"/>
      <c r="AD7775" s="69"/>
      <c r="AE7775" s="69"/>
      <c r="AF7775" s="69"/>
      <c r="AG7775" s="69"/>
      <c r="AH7775" s="69"/>
      <c r="AI7775" s="69"/>
      <c r="AJ7775" s="69"/>
      <c r="AK7775" s="69"/>
      <c r="AL7775" s="69"/>
      <c r="AM7775" s="69"/>
      <c r="AN7775" s="69"/>
      <c r="AO7775" s="69"/>
      <c r="AP7775" s="70"/>
      <c r="AQ7775" s="70"/>
      <c r="AR7775" s="76"/>
      <c r="AS7775" s="60"/>
      <c r="AT7775" s="60"/>
      <c r="AU7775" s="60"/>
    </row>
    <row r="7776" spans="1:256" s="45" customFormat="1">
      <c r="A7776" s="12"/>
      <c r="B7776" s="9">
        <v>6</v>
      </c>
      <c r="C7776" s="9" t="s">
        <v>19</v>
      </c>
      <c r="D7776" s="81" t="s">
        <v>7</v>
      </c>
      <c r="E7776" s="31">
        <v>0</v>
      </c>
      <c r="F7776" s="31">
        <f t="shared" ref="F7776:V7776" si="1236">SUM(F7777:F7778)</f>
        <v>0</v>
      </c>
      <c r="G7776" s="31">
        <f t="shared" si="1236"/>
        <v>0</v>
      </c>
      <c r="H7776" s="31">
        <f t="shared" si="1236"/>
        <v>0</v>
      </c>
      <c r="I7776" s="31">
        <f t="shared" si="1236"/>
        <v>0</v>
      </c>
      <c r="J7776" s="31">
        <f t="shared" si="1236"/>
        <v>0</v>
      </c>
      <c r="K7776" s="31">
        <f t="shared" si="1236"/>
        <v>0</v>
      </c>
      <c r="L7776" s="31">
        <f t="shared" si="1236"/>
        <v>0</v>
      </c>
      <c r="M7776" s="31">
        <f t="shared" si="1236"/>
        <v>0</v>
      </c>
      <c r="N7776" s="31">
        <f t="shared" si="1236"/>
        <v>0</v>
      </c>
      <c r="O7776" s="31">
        <f t="shared" si="1236"/>
        <v>0</v>
      </c>
      <c r="P7776" s="31">
        <f t="shared" si="1236"/>
        <v>0</v>
      </c>
      <c r="Q7776" s="31">
        <f t="shared" si="1236"/>
        <v>0</v>
      </c>
      <c r="R7776" s="31">
        <f t="shared" si="1236"/>
        <v>0</v>
      </c>
      <c r="S7776" s="31">
        <f t="shared" si="1236"/>
        <v>0</v>
      </c>
      <c r="T7776" s="31">
        <f t="shared" si="1236"/>
        <v>0</v>
      </c>
      <c r="U7776" s="31">
        <f t="shared" si="1236"/>
        <v>0</v>
      </c>
      <c r="V7776" s="31">
        <f t="shared" si="1236"/>
        <v>0</v>
      </c>
      <c r="W7776" s="31">
        <f>SUM(O7776:V7776)</f>
        <v>0</v>
      </c>
      <c r="X7776" s="31">
        <f>SUM(X7777:X7778)</f>
        <v>0</v>
      </c>
      <c r="Y7776" s="31">
        <f>H7776+I7776+J7776+K7776+L7776+M7776+N7776+W7776+X7776</f>
        <v>0</v>
      </c>
      <c r="Z7776" s="31">
        <f t="shared" ref="Z7776:AK7776" si="1237">SUM(Z7777:Z7778)</f>
        <v>0</v>
      </c>
      <c r="AA7776" s="31">
        <f t="shared" si="1237"/>
        <v>0</v>
      </c>
      <c r="AB7776" s="31">
        <f t="shared" si="1237"/>
        <v>0</v>
      </c>
      <c r="AC7776" s="31">
        <f t="shared" si="1237"/>
        <v>0</v>
      </c>
      <c r="AD7776" s="31">
        <f t="shared" si="1237"/>
        <v>0</v>
      </c>
      <c r="AE7776" s="31">
        <f t="shared" si="1237"/>
        <v>0</v>
      </c>
      <c r="AF7776" s="31">
        <f t="shared" si="1237"/>
        <v>0</v>
      </c>
      <c r="AG7776" s="31">
        <f t="shared" si="1237"/>
        <v>0</v>
      </c>
      <c r="AH7776" s="31">
        <f t="shared" si="1237"/>
        <v>0</v>
      </c>
      <c r="AI7776" s="31">
        <f t="shared" si="1237"/>
        <v>0</v>
      </c>
      <c r="AJ7776" s="31">
        <f t="shared" si="1237"/>
        <v>0</v>
      </c>
      <c r="AK7776" s="31">
        <f t="shared" si="1237"/>
        <v>0</v>
      </c>
      <c r="AL7776" s="31">
        <f>SUM(AD7776:AK7776)</f>
        <v>0</v>
      </c>
      <c r="AM7776" s="31">
        <f>SUM(AM7777:AM7778)</f>
        <v>0</v>
      </c>
      <c r="AN7776" s="31">
        <f>SUM(AN7777:AN7778)</f>
        <v>0</v>
      </c>
      <c r="AO7776" s="31">
        <f>Z7776+AA7776+AB7776+AC7776+AL7776+AM7776+AN7776</f>
        <v>0</v>
      </c>
      <c r="AP7776" s="32">
        <f>E7776+Y7776-AO7776</f>
        <v>0</v>
      </c>
      <c r="AQ7776" s="32"/>
      <c r="AR7776" s="28"/>
      <c r="AS7776" s="29">
        <f>E7776+H7776+I7776+J7776+K7776+L7776+M7776+N7776+W7776+X7776-Z7776-AB7776-AL7776-AC7776-AM7776-AN7776</f>
        <v>0</v>
      </c>
      <c r="AT7776" s="29">
        <f>AP7776-AS7776</f>
        <v>0</v>
      </c>
      <c r="AU7776" s="29">
        <f>E7776</f>
        <v>0</v>
      </c>
      <c r="AV7776" s="86">
        <f>AS7776-AU7776</f>
        <v>0</v>
      </c>
      <c r="AW7776" s="86">
        <f>Y7776-AO7776</f>
        <v>0</v>
      </c>
      <c r="AX7776" s="86">
        <f>AV7776-AW7776</f>
        <v>0</v>
      </c>
      <c r="AY7776" s="86"/>
      <c r="AZ7776" s="398"/>
      <c r="BA7776" s="86"/>
      <c r="BB7776" s="86"/>
      <c r="BC7776" s="86"/>
      <c r="BD7776" s="86"/>
      <c r="BE7776" s="86"/>
      <c r="BF7776" s="86"/>
      <c r="BG7776" s="86"/>
      <c r="BH7776" s="86"/>
      <c r="BI7776" s="86"/>
      <c r="BJ7776" s="86"/>
      <c r="BK7776" s="86"/>
      <c r="BL7776" s="86"/>
      <c r="BM7776" s="86"/>
      <c r="BN7776" s="86"/>
      <c r="BO7776" s="86"/>
      <c r="BP7776" s="86"/>
      <c r="BQ7776" s="86"/>
      <c r="BR7776" s="86"/>
      <c r="BS7776" s="86"/>
      <c r="BT7776" s="86"/>
      <c r="BU7776" s="86"/>
      <c r="BV7776" s="86"/>
      <c r="BW7776" s="86"/>
      <c r="BX7776" s="86"/>
      <c r="BY7776" s="86"/>
      <c r="BZ7776" s="86"/>
      <c r="CA7776" s="86"/>
      <c r="CB7776" s="86"/>
      <c r="CC7776" s="86"/>
      <c r="CD7776" s="86"/>
      <c r="CE7776" s="86"/>
      <c r="CF7776" s="86"/>
      <c r="CG7776" s="86"/>
      <c r="CH7776" s="86"/>
      <c r="CI7776" s="86"/>
      <c r="CJ7776" s="86"/>
      <c r="CK7776" s="86"/>
      <c r="CL7776" s="86"/>
      <c r="CM7776" s="86"/>
      <c r="CN7776" s="86"/>
      <c r="CO7776" s="86"/>
      <c r="CP7776" s="86"/>
      <c r="CQ7776" s="86"/>
      <c r="CR7776" s="86"/>
      <c r="CS7776" s="86"/>
      <c r="CT7776" s="86"/>
      <c r="CU7776" s="86"/>
      <c r="CV7776" s="86"/>
      <c r="CW7776" s="86"/>
      <c r="CX7776" s="86"/>
      <c r="CY7776" s="86"/>
      <c r="CZ7776" s="86"/>
      <c r="DA7776" s="86"/>
      <c r="DB7776" s="86"/>
      <c r="DC7776" s="86"/>
      <c r="DD7776" s="86"/>
      <c r="DE7776" s="86"/>
      <c r="DF7776" s="86"/>
      <c r="DG7776" s="86"/>
      <c r="DH7776" s="86"/>
      <c r="DI7776" s="86"/>
      <c r="DJ7776" s="86"/>
      <c r="DK7776" s="86"/>
      <c r="DL7776" s="86"/>
      <c r="DM7776" s="86"/>
      <c r="DN7776" s="86"/>
      <c r="DO7776" s="86"/>
      <c r="DP7776" s="86"/>
      <c r="DQ7776" s="86"/>
      <c r="DR7776" s="86"/>
      <c r="DS7776" s="86"/>
      <c r="DT7776" s="86"/>
      <c r="DU7776" s="86"/>
      <c r="DV7776" s="86"/>
      <c r="DW7776" s="86"/>
      <c r="DX7776" s="86"/>
      <c r="DY7776" s="86"/>
      <c r="DZ7776" s="86"/>
      <c r="EA7776" s="86"/>
      <c r="EB7776" s="86"/>
      <c r="EC7776" s="86"/>
      <c r="ED7776" s="86"/>
      <c r="EE7776" s="86"/>
      <c r="EF7776" s="86"/>
      <c r="EG7776" s="86"/>
      <c r="EH7776" s="86"/>
      <c r="EI7776" s="86"/>
      <c r="EJ7776" s="86"/>
      <c r="EK7776" s="86"/>
      <c r="EL7776" s="86"/>
      <c r="EM7776" s="86"/>
      <c r="EN7776" s="86"/>
      <c r="EO7776" s="86"/>
      <c r="EP7776" s="86"/>
      <c r="EQ7776" s="86"/>
      <c r="ER7776" s="86"/>
      <c r="ES7776" s="86"/>
      <c r="ET7776" s="86"/>
      <c r="EU7776" s="86"/>
      <c r="EV7776" s="86"/>
      <c r="EW7776" s="86"/>
      <c r="EX7776" s="86"/>
      <c r="EY7776" s="86"/>
      <c r="EZ7776" s="86"/>
      <c r="FA7776" s="86"/>
      <c r="FB7776" s="86"/>
      <c r="FC7776" s="86"/>
      <c r="FD7776" s="86"/>
      <c r="FE7776" s="86"/>
      <c r="FF7776" s="86"/>
      <c r="FG7776" s="86"/>
      <c r="FH7776" s="86"/>
      <c r="FI7776" s="86"/>
      <c r="FJ7776" s="86"/>
      <c r="FK7776" s="86"/>
      <c r="FL7776" s="86"/>
      <c r="FM7776" s="86"/>
      <c r="FN7776" s="86"/>
      <c r="FO7776" s="86"/>
      <c r="FP7776" s="86"/>
      <c r="FQ7776" s="86"/>
      <c r="FR7776" s="86"/>
      <c r="FS7776" s="86"/>
      <c r="FT7776" s="86"/>
      <c r="FU7776" s="86"/>
      <c r="FV7776" s="86"/>
      <c r="FW7776" s="86"/>
      <c r="FX7776" s="86"/>
      <c r="FY7776" s="86"/>
      <c r="FZ7776" s="86"/>
      <c r="GA7776" s="86"/>
      <c r="GB7776" s="86"/>
      <c r="GC7776" s="86"/>
      <c r="GD7776" s="86"/>
      <c r="GE7776" s="86"/>
      <c r="GF7776" s="86"/>
      <c r="GG7776" s="86"/>
      <c r="GH7776" s="86"/>
      <c r="GI7776" s="86"/>
      <c r="GJ7776" s="86"/>
      <c r="GK7776" s="86"/>
      <c r="GL7776" s="86"/>
      <c r="GM7776" s="86"/>
      <c r="GN7776" s="86"/>
      <c r="GO7776" s="86"/>
      <c r="GP7776" s="86"/>
      <c r="GQ7776" s="86"/>
      <c r="GR7776" s="86"/>
      <c r="GS7776" s="86"/>
      <c r="GT7776" s="86"/>
      <c r="GU7776" s="86"/>
      <c r="GV7776" s="86"/>
      <c r="GW7776" s="86"/>
      <c r="GX7776" s="86"/>
      <c r="GY7776" s="86"/>
      <c r="GZ7776" s="86"/>
      <c r="HA7776" s="86"/>
      <c r="HB7776" s="86"/>
      <c r="HC7776" s="86"/>
      <c r="HD7776" s="86"/>
      <c r="HE7776" s="86"/>
      <c r="HF7776" s="86"/>
      <c r="HG7776" s="86"/>
      <c r="HH7776" s="86"/>
      <c r="HI7776" s="86"/>
      <c r="HJ7776" s="86"/>
      <c r="HK7776" s="86"/>
      <c r="HL7776" s="86"/>
      <c r="HM7776" s="86"/>
      <c r="HN7776" s="86"/>
      <c r="HO7776" s="86"/>
      <c r="HP7776" s="86"/>
      <c r="HQ7776" s="86"/>
      <c r="HR7776" s="86"/>
      <c r="HS7776" s="86"/>
      <c r="HT7776" s="86"/>
      <c r="HU7776" s="86"/>
      <c r="HV7776" s="86"/>
      <c r="HW7776" s="86"/>
      <c r="HX7776" s="86"/>
      <c r="HY7776" s="86"/>
      <c r="HZ7776" s="86"/>
      <c r="IA7776" s="86"/>
      <c r="IB7776" s="86"/>
      <c r="IC7776" s="86"/>
      <c r="ID7776" s="86"/>
      <c r="IE7776" s="86"/>
      <c r="IF7776" s="86"/>
      <c r="IG7776" s="86"/>
      <c r="IH7776" s="86"/>
      <c r="II7776" s="86"/>
      <c r="IJ7776" s="86"/>
      <c r="IK7776" s="86"/>
      <c r="IL7776" s="86"/>
      <c r="IM7776" s="86"/>
      <c r="IN7776" s="86"/>
      <c r="IO7776" s="86"/>
      <c r="IP7776" s="86"/>
      <c r="IQ7776" s="86"/>
      <c r="IR7776" s="86"/>
      <c r="IS7776" s="86"/>
      <c r="IT7776" s="86"/>
      <c r="IU7776" s="86"/>
      <c r="IV7776" s="86"/>
    </row>
    <row r="7777" spans="1:256" s="21" customFormat="1">
      <c r="A7777" s="13"/>
      <c r="B7777" s="8"/>
      <c r="C7777" s="8"/>
      <c r="D7777" s="113"/>
      <c r="E7777" s="33"/>
      <c r="F7777" s="34"/>
      <c r="G7777" s="63"/>
      <c r="H7777" s="67"/>
      <c r="I7777" s="34"/>
      <c r="J7777" s="34"/>
      <c r="K7777" s="34"/>
      <c r="L7777" s="34"/>
      <c r="M7777" s="34"/>
      <c r="N7777" s="34"/>
      <c r="O7777" s="34"/>
      <c r="P7777" s="34"/>
      <c r="Q7777" s="34"/>
      <c r="R7777" s="34"/>
      <c r="S7777" s="34"/>
      <c r="T7777" s="34"/>
      <c r="U7777" s="34"/>
      <c r="V7777" s="34"/>
      <c r="W7777" s="34"/>
      <c r="X7777" s="63"/>
      <c r="Y7777" s="34"/>
      <c r="Z7777" s="65"/>
      <c r="AA7777" s="65"/>
      <c r="AB7777" s="34"/>
      <c r="AC7777" s="34"/>
      <c r="AD7777" s="34"/>
      <c r="AE7777" s="34"/>
      <c r="AF7777" s="34"/>
      <c r="AG7777" s="34"/>
      <c r="AH7777" s="34"/>
      <c r="AI7777" s="34"/>
      <c r="AJ7777" s="34"/>
      <c r="AK7777" s="34"/>
      <c r="AL7777" s="34"/>
      <c r="AM7777" s="34"/>
      <c r="AN7777" s="34"/>
      <c r="AO7777" s="34"/>
      <c r="AP7777" s="34"/>
      <c r="AQ7777" s="34"/>
      <c r="AR7777" s="28"/>
      <c r="AS7777" s="29"/>
      <c r="AT7777" s="29"/>
      <c r="AU7777" s="29"/>
      <c r="AV7777" s="402"/>
      <c r="AW7777" s="402"/>
      <c r="AX7777" s="402"/>
      <c r="AY7777" s="402"/>
      <c r="AZ7777" s="402"/>
      <c r="BA7777" s="402"/>
      <c r="BB7777" s="402"/>
      <c r="BC7777" s="402"/>
      <c r="BD7777" s="402"/>
      <c r="BE7777" s="402"/>
      <c r="BF7777" s="402"/>
      <c r="BG7777" s="402"/>
      <c r="BH7777" s="402"/>
      <c r="BI7777" s="402"/>
      <c r="BJ7777" s="402"/>
      <c r="BK7777" s="402"/>
      <c r="BL7777" s="402"/>
      <c r="BM7777" s="402"/>
      <c r="BN7777" s="402"/>
      <c r="BO7777" s="402"/>
      <c r="BP7777" s="402"/>
      <c r="BQ7777" s="402"/>
      <c r="BR7777" s="402"/>
      <c r="BS7777" s="402"/>
      <c r="BT7777" s="402"/>
      <c r="BU7777" s="402"/>
      <c r="BV7777" s="402"/>
      <c r="BW7777" s="402"/>
      <c r="BX7777" s="402"/>
      <c r="BY7777" s="402"/>
      <c r="BZ7777" s="402"/>
      <c r="CA7777" s="402"/>
      <c r="CB7777" s="402"/>
      <c r="CC7777" s="402"/>
      <c r="CD7777" s="402"/>
      <c r="CE7777" s="402"/>
      <c r="CF7777" s="402"/>
      <c r="CG7777" s="402"/>
      <c r="CH7777" s="402"/>
      <c r="CI7777" s="402"/>
      <c r="CJ7777" s="402"/>
      <c r="CK7777" s="402"/>
      <c r="CL7777" s="402"/>
      <c r="CM7777" s="402"/>
      <c r="CN7777" s="402"/>
      <c r="CO7777" s="402"/>
      <c r="CP7777" s="402"/>
      <c r="CQ7777" s="402"/>
      <c r="CR7777" s="402"/>
      <c r="CS7777" s="402"/>
      <c r="CT7777" s="402"/>
      <c r="CU7777" s="402"/>
      <c r="CV7777" s="402"/>
      <c r="CW7777" s="402"/>
      <c r="CX7777" s="402"/>
      <c r="CY7777" s="402"/>
      <c r="CZ7777" s="402"/>
      <c r="DA7777" s="402"/>
      <c r="DB7777" s="402"/>
      <c r="DC7777" s="402"/>
      <c r="DD7777" s="402"/>
      <c r="DE7777" s="402"/>
      <c r="DF7777" s="402"/>
      <c r="DG7777" s="402"/>
      <c r="DH7777" s="402"/>
      <c r="DI7777" s="402"/>
      <c r="DJ7777" s="402"/>
      <c r="DK7777" s="402"/>
      <c r="DL7777" s="402"/>
      <c r="DM7777" s="402"/>
      <c r="DN7777" s="402"/>
      <c r="DO7777" s="402"/>
      <c r="DP7777" s="402"/>
      <c r="DQ7777" s="402"/>
      <c r="DR7777" s="402"/>
      <c r="DS7777" s="402"/>
      <c r="DT7777" s="402"/>
      <c r="DU7777" s="402"/>
      <c r="DV7777" s="402"/>
      <c r="DW7777" s="402"/>
      <c r="DX7777" s="402"/>
      <c r="DY7777" s="402"/>
      <c r="DZ7777" s="402"/>
      <c r="EA7777" s="402"/>
      <c r="EB7777" s="402"/>
      <c r="EC7777" s="402"/>
      <c r="ED7777" s="402"/>
      <c r="EE7777" s="402"/>
      <c r="EF7777" s="402"/>
      <c r="EG7777" s="402"/>
      <c r="EH7777" s="402"/>
      <c r="EI7777" s="402"/>
      <c r="EJ7777" s="402"/>
      <c r="EK7777" s="402"/>
      <c r="EL7777" s="402"/>
      <c r="EM7777" s="402"/>
      <c r="EN7777" s="402"/>
      <c r="EO7777" s="402"/>
      <c r="EP7777" s="402"/>
      <c r="EQ7777" s="402"/>
      <c r="ER7777" s="402"/>
      <c r="ES7777" s="402"/>
      <c r="ET7777" s="402"/>
      <c r="EU7777" s="402"/>
      <c r="EV7777" s="402"/>
      <c r="EW7777" s="402"/>
      <c r="EX7777" s="402"/>
      <c r="EY7777" s="402"/>
      <c r="EZ7777" s="402"/>
      <c r="FA7777" s="402"/>
      <c r="FB7777" s="402"/>
      <c r="FC7777" s="402"/>
      <c r="FD7777" s="402"/>
      <c r="FE7777" s="402"/>
      <c r="FF7777" s="402"/>
      <c r="FG7777" s="402"/>
      <c r="FH7777" s="402"/>
      <c r="FI7777" s="402"/>
      <c r="FJ7777" s="402"/>
      <c r="FK7777" s="402"/>
      <c r="FL7777" s="402"/>
      <c r="FM7777" s="402"/>
      <c r="FN7777" s="402"/>
      <c r="FO7777" s="402"/>
      <c r="FP7777" s="402"/>
      <c r="FQ7777" s="402"/>
      <c r="FR7777" s="402"/>
      <c r="FS7777" s="402"/>
      <c r="FT7777" s="402"/>
      <c r="FU7777" s="402"/>
      <c r="FV7777" s="402"/>
      <c r="FW7777" s="402"/>
      <c r="FX7777" s="402"/>
      <c r="FY7777" s="402"/>
      <c r="FZ7777" s="402"/>
      <c r="GA7777" s="402"/>
      <c r="GB7777" s="402"/>
      <c r="GC7777" s="402"/>
      <c r="GD7777" s="402"/>
      <c r="GE7777" s="402"/>
      <c r="GF7777" s="402"/>
      <c r="GG7777" s="402"/>
      <c r="GH7777" s="402"/>
      <c r="GI7777" s="402"/>
      <c r="GJ7777" s="402"/>
      <c r="GK7777" s="402"/>
      <c r="GL7777" s="402"/>
      <c r="GM7777" s="402"/>
      <c r="GN7777" s="402"/>
      <c r="GO7777" s="402"/>
      <c r="GP7777" s="402"/>
      <c r="GQ7777" s="402"/>
      <c r="GR7777" s="402"/>
      <c r="GS7777" s="402"/>
      <c r="GT7777" s="402"/>
      <c r="GU7777" s="402"/>
      <c r="GV7777" s="402"/>
      <c r="GW7777" s="402"/>
      <c r="GX7777" s="402"/>
      <c r="GY7777" s="402"/>
      <c r="GZ7777" s="402"/>
      <c r="HA7777" s="402"/>
      <c r="HB7777" s="402"/>
      <c r="HC7777" s="402"/>
      <c r="HD7777" s="402"/>
      <c r="HE7777" s="402"/>
      <c r="HF7777" s="402"/>
      <c r="HG7777" s="402"/>
      <c r="HH7777" s="402"/>
      <c r="HI7777" s="402"/>
      <c r="HJ7777" s="402"/>
      <c r="HK7777" s="402"/>
      <c r="HL7777" s="402"/>
      <c r="HM7777" s="402"/>
      <c r="HN7777" s="402"/>
      <c r="HO7777" s="402"/>
      <c r="HP7777" s="402"/>
      <c r="HQ7777" s="402"/>
      <c r="HR7777" s="402"/>
      <c r="HS7777" s="402"/>
      <c r="HT7777" s="402"/>
      <c r="HU7777" s="402"/>
      <c r="HV7777" s="402"/>
      <c r="HW7777" s="402"/>
      <c r="HX7777" s="402"/>
      <c r="HY7777" s="402"/>
      <c r="HZ7777" s="402"/>
      <c r="IA7777" s="402"/>
      <c r="IB7777" s="402"/>
      <c r="IC7777" s="402"/>
      <c r="ID7777" s="402"/>
      <c r="IE7777" s="402"/>
      <c r="IF7777" s="402"/>
      <c r="IG7777" s="402"/>
      <c r="IH7777" s="402"/>
      <c r="II7777" s="402"/>
      <c r="IJ7777" s="402"/>
      <c r="IK7777" s="402"/>
      <c r="IL7777" s="402"/>
      <c r="IM7777" s="402"/>
      <c r="IN7777" s="402"/>
      <c r="IO7777" s="402"/>
      <c r="IP7777" s="402"/>
      <c r="IQ7777" s="402"/>
      <c r="IR7777" s="402"/>
      <c r="IS7777" s="402"/>
      <c r="IT7777" s="402"/>
      <c r="IU7777" s="402"/>
      <c r="IV7777" s="402"/>
    </row>
    <row r="7778" spans="1:256" s="21" customFormat="1">
      <c r="A7778" s="13"/>
      <c r="B7778" s="8"/>
      <c r="C7778" s="8"/>
      <c r="D7778" s="113"/>
      <c r="E7778" s="33"/>
      <c r="F7778" s="34"/>
      <c r="G7778" s="63"/>
      <c r="H7778" s="67"/>
      <c r="I7778" s="34"/>
      <c r="J7778" s="34"/>
      <c r="K7778" s="34"/>
      <c r="L7778" s="34"/>
      <c r="M7778" s="34"/>
      <c r="N7778" s="34"/>
      <c r="O7778" s="34"/>
      <c r="P7778" s="34"/>
      <c r="Q7778" s="34"/>
      <c r="R7778" s="34"/>
      <c r="S7778" s="34"/>
      <c r="T7778" s="34"/>
      <c r="U7778" s="34"/>
      <c r="V7778" s="34"/>
      <c r="W7778" s="34"/>
      <c r="X7778" s="63"/>
      <c r="Y7778" s="34"/>
      <c r="Z7778" s="65"/>
      <c r="AA7778" s="65"/>
      <c r="AB7778" s="34"/>
      <c r="AC7778" s="34"/>
      <c r="AD7778" s="34"/>
      <c r="AE7778" s="34"/>
      <c r="AF7778" s="34"/>
      <c r="AG7778" s="34"/>
      <c r="AH7778" s="34"/>
      <c r="AI7778" s="34"/>
      <c r="AJ7778" s="34"/>
      <c r="AK7778" s="34"/>
      <c r="AL7778" s="34"/>
      <c r="AM7778" s="34"/>
      <c r="AN7778" s="34"/>
      <c r="AO7778" s="34"/>
      <c r="AP7778" s="34"/>
      <c r="AQ7778" s="34"/>
      <c r="AR7778" s="28"/>
      <c r="AS7778" s="29"/>
      <c r="AT7778" s="29"/>
      <c r="AU7778" s="29"/>
      <c r="AV7778" s="402"/>
      <c r="AW7778" s="402"/>
      <c r="AX7778" s="402"/>
      <c r="AY7778" s="402"/>
      <c r="AZ7778" s="402"/>
      <c r="BA7778" s="402"/>
      <c r="BB7778" s="402"/>
      <c r="BC7778" s="402"/>
      <c r="BD7778" s="402"/>
      <c r="BE7778" s="402"/>
      <c r="BF7778" s="402"/>
      <c r="BG7778" s="402"/>
      <c r="BH7778" s="402"/>
      <c r="BI7778" s="402"/>
      <c r="BJ7778" s="402"/>
      <c r="BK7778" s="402"/>
      <c r="BL7778" s="402"/>
      <c r="BM7778" s="402"/>
      <c r="BN7778" s="402"/>
      <c r="BO7778" s="402"/>
      <c r="BP7778" s="402"/>
      <c r="BQ7778" s="402"/>
      <c r="BR7778" s="402"/>
      <c r="BS7778" s="402"/>
      <c r="BT7778" s="402"/>
      <c r="BU7778" s="402"/>
      <c r="BV7778" s="402"/>
      <c r="BW7778" s="402"/>
      <c r="BX7778" s="402"/>
      <c r="BY7778" s="402"/>
      <c r="BZ7778" s="402"/>
      <c r="CA7778" s="402"/>
      <c r="CB7778" s="402"/>
      <c r="CC7778" s="402"/>
      <c r="CD7778" s="402"/>
      <c r="CE7778" s="402"/>
      <c r="CF7778" s="402"/>
      <c r="CG7778" s="402"/>
      <c r="CH7778" s="402"/>
      <c r="CI7778" s="402"/>
      <c r="CJ7778" s="402"/>
      <c r="CK7778" s="402"/>
      <c r="CL7778" s="402"/>
      <c r="CM7778" s="402"/>
      <c r="CN7778" s="402"/>
      <c r="CO7778" s="402"/>
      <c r="CP7778" s="402"/>
      <c r="CQ7778" s="402"/>
      <c r="CR7778" s="402"/>
      <c r="CS7778" s="402"/>
      <c r="CT7778" s="402"/>
      <c r="CU7778" s="402"/>
      <c r="CV7778" s="402"/>
      <c r="CW7778" s="402"/>
      <c r="CX7778" s="402"/>
      <c r="CY7778" s="402"/>
      <c r="CZ7778" s="402"/>
      <c r="DA7778" s="402"/>
      <c r="DB7778" s="402"/>
      <c r="DC7778" s="402"/>
      <c r="DD7778" s="402"/>
      <c r="DE7778" s="402"/>
      <c r="DF7778" s="402"/>
      <c r="DG7778" s="402"/>
      <c r="DH7778" s="402"/>
      <c r="DI7778" s="402"/>
      <c r="DJ7778" s="402"/>
      <c r="DK7778" s="402"/>
      <c r="DL7778" s="402"/>
      <c r="DM7778" s="402"/>
      <c r="DN7778" s="402"/>
      <c r="DO7778" s="402"/>
      <c r="DP7778" s="402"/>
      <c r="DQ7778" s="402"/>
      <c r="DR7778" s="402"/>
      <c r="DS7778" s="402"/>
      <c r="DT7778" s="402"/>
      <c r="DU7778" s="402"/>
      <c r="DV7778" s="402"/>
      <c r="DW7778" s="402"/>
      <c r="DX7778" s="402"/>
      <c r="DY7778" s="402"/>
      <c r="DZ7778" s="402"/>
      <c r="EA7778" s="402"/>
      <c r="EB7778" s="402"/>
      <c r="EC7778" s="402"/>
      <c r="ED7778" s="402"/>
      <c r="EE7778" s="402"/>
      <c r="EF7778" s="402"/>
      <c r="EG7778" s="402"/>
      <c r="EH7778" s="402"/>
      <c r="EI7778" s="402"/>
      <c r="EJ7778" s="402"/>
      <c r="EK7778" s="402"/>
      <c r="EL7778" s="402"/>
      <c r="EM7778" s="402"/>
      <c r="EN7778" s="402"/>
      <c r="EO7778" s="402"/>
      <c r="EP7778" s="402"/>
      <c r="EQ7778" s="402"/>
      <c r="ER7778" s="402"/>
      <c r="ES7778" s="402"/>
      <c r="ET7778" s="402"/>
      <c r="EU7778" s="402"/>
      <c r="EV7778" s="402"/>
      <c r="EW7778" s="402"/>
      <c r="EX7778" s="402"/>
      <c r="EY7778" s="402"/>
      <c r="EZ7778" s="402"/>
      <c r="FA7778" s="402"/>
      <c r="FB7778" s="402"/>
      <c r="FC7778" s="402"/>
      <c r="FD7778" s="402"/>
      <c r="FE7778" s="402"/>
      <c r="FF7778" s="402"/>
      <c r="FG7778" s="402"/>
      <c r="FH7778" s="402"/>
      <c r="FI7778" s="402"/>
      <c r="FJ7778" s="402"/>
      <c r="FK7778" s="402"/>
      <c r="FL7778" s="402"/>
      <c r="FM7778" s="402"/>
      <c r="FN7778" s="402"/>
      <c r="FO7778" s="402"/>
      <c r="FP7778" s="402"/>
      <c r="FQ7778" s="402"/>
      <c r="FR7778" s="402"/>
      <c r="FS7778" s="402"/>
      <c r="FT7778" s="402"/>
      <c r="FU7778" s="402"/>
      <c r="FV7778" s="402"/>
      <c r="FW7778" s="402"/>
      <c r="FX7778" s="402"/>
      <c r="FY7778" s="402"/>
      <c r="FZ7778" s="402"/>
      <c r="GA7778" s="402"/>
      <c r="GB7778" s="402"/>
      <c r="GC7778" s="402"/>
      <c r="GD7778" s="402"/>
      <c r="GE7778" s="402"/>
      <c r="GF7778" s="402"/>
      <c r="GG7778" s="402"/>
      <c r="GH7778" s="402"/>
      <c r="GI7778" s="402"/>
      <c r="GJ7778" s="402"/>
      <c r="GK7778" s="402"/>
      <c r="GL7778" s="402"/>
      <c r="GM7778" s="402"/>
      <c r="GN7778" s="402"/>
      <c r="GO7778" s="402"/>
      <c r="GP7778" s="402"/>
      <c r="GQ7778" s="402"/>
      <c r="GR7778" s="402"/>
      <c r="GS7778" s="402"/>
      <c r="GT7778" s="402"/>
      <c r="GU7778" s="402"/>
      <c r="GV7778" s="402"/>
      <c r="GW7778" s="402"/>
      <c r="GX7778" s="402"/>
      <c r="GY7778" s="402"/>
      <c r="GZ7778" s="402"/>
      <c r="HA7778" s="402"/>
      <c r="HB7778" s="402"/>
      <c r="HC7778" s="402"/>
      <c r="HD7778" s="402"/>
      <c r="HE7778" s="402"/>
      <c r="HF7778" s="402"/>
      <c r="HG7778" s="402"/>
      <c r="HH7778" s="402"/>
      <c r="HI7778" s="402"/>
      <c r="HJ7778" s="402"/>
      <c r="HK7778" s="402"/>
      <c r="HL7778" s="402"/>
      <c r="HM7778" s="402"/>
      <c r="HN7778" s="402"/>
      <c r="HO7778" s="402"/>
      <c r="HP7778" s="402"/>
      <c r="HQ7778" s="402"/>
      <c r="HR7778" s="402"/>
      <c r="HS7778" s="402"/>
      <c r="HT7778" s="402"/>
      <c r="HU7778" s="402"/>
      <c r="HV7778" s="402"/>
      <c r="HW7778" s="402"/>
      <c r="HX7778" s="402"/>
      <c r="HY7778" s="402"/>
      <c r="HZ7778" s="402"/>
      <c r="IA7778" s="402"/>
      <c r="IB7778" s="402"/>
      <c r="IC7778" s="402"/>
      <c r="ID7778" s="402"/>
      <c r="IE7778" s="402"/>
      <c r="IF7778" s="402"/>
      <c r="IG7778" s="402"/>
      <c r="IH7778" s="402"/>
      <c r="II7778" s="402"/>
      <c r="IJ7778" s="402"/>
      <c r="IK7778" s="402"/>
      <c r="IL7778" s="402"/>
      <c r="IM7778" s="402"/>
      <c r="IN7778" s="402"/>
      <c r="IO7778" s="402"/>
      <c r="IP7778" s="402"/>
      <c r="IQ7778" s="402"/>
      <c r="IR7778" s="402"/>
      <c r="IS7778" s="402"/>
      <c r="IT7778" s="402"/>
      <c r="IU7778" s="402"/>
      <c r="IV7778" s="402"/>
    </row>
    <row r="7779" spans="1:256" s="45" customFormat="1">
      <c r="A7779" s="14"/>
      <c r="B7779" s="11">
        <v>7</v>
      </c>
      <c r="C7779" s="11"/>
      <c r="D7779" s="85" t="s">
        <v>8</v>
      </c>
      <c r="E7779" s="326">
        <v>518275842</v>
      </c>
      <c r="F7779" s="31">
        <f t="shared" ref="F7779:V7779" si="1238">SUM(F7780:F7787)</f>
        <v>0</v>
      </c>
      <c r="G7779" s="31">
        <f>SUM(G7780:G7787)</f>
        <v>0</v>
      </c>
      <c r="H7779" s="31">
        <f t="shared" si="1238"/>
        <v>0</v>
      </c>
      <c r="I7779" s="31">
        <f t="shared" si="1238"/>
        <v>0</v>
      </c>
      <c r="J7779" s="31">
        <f t="shared" si="1238"/>
        <v>0</v>
      </c>
      <c r="K7779" s="31">
        <f t="shared" si="1238"/>
        <v>48420000</v>
      </c>
      <c r="L7779" s="31">
        <f t="shared" si="1238"/>
        <v>0</v>
      </c>
      <c r="M7779" s="31">
        <f t="shared" si="1238"/>
        <v>0</v>
      </c>
      <c r="N7779" s="31">
        <f t="shared" si="1238"/>
        <v>0</v>
      </c>
      <c r="O7779" s="31">
        <f t="shared" si="1238"/>
        <v>0</v>
      </c>
      <c r="P7779" s="31">
        <f t="shared" si="1238"/>
        <v>0</v>
      </c>
      <c r="Q7779" s="31">
        <f t="shared" si="1238"/>
        <v>0</v>
      </c>
      <c r="R7779" s="31">
        <f t="shared" si="1238"/>
        <v>0</v>
      </c>
      <c r="S7779" s="31">
        <f t="shared" si="1238"/>
        <v>0</v>
      </c>
      <c r="T7779" s="31">
        <f t="shared" si="1238"/>
        <v>0</v>
      </c>
      <c r="U7779" s="31">
        <f t="shared" si="1238"/>
        <v>0</v>
      </c>
      <c r="V7779" s="31">
        <f t="shared" si="1238"/>
        <v>0</v>
      </c>
      <c r="W7779" s="31">
        <f>SUM(O7779:V7779)</f>
        <v>0</v>
      </c>
      <c r="X7779" s="31">
        <f>SUM(X7780:X7787)</f>
        <v>0</v>
      </c>
      <c r="Y7779" s="31">
        <f>H7779+I7779+J7779+K7779+L7779+M7779+N7779+W7779+X7779</f>
        <v>48420000</v>
      </c>
      <c r="Z7779" s="31">
        <f t="shared" ref="Z7779:AK7779" si="1239">SUM(Z7780:Z7787)</f>
        <v>0</v>
      </c>
      <c r="AA7779" s="31">
        <f t="shared" si="1239"/>
        <v>0</v>
      </c>
      <c r="AB7779" s="31">
        <f t="shared" si="1239"/>
        <v>0</v>
      </c>
      <c r="AC7779" s="31">
        <f t="shared" si="1239"/>
        <v>0</v>
      </c>
      <c r="AD7779" s="31">
        <f t="shared" si="1239"/>
        <v>0</v>
      </c>
      <c r="AE7779" s="31">
        <f t="shared" si="1239"/>
        <v>0</v>
      </c>
      <c r="AF7779" s="31">
        <f t="shared" si="1239"/>
        <v>0</v>
      </c>
      <c r="AG7779" s="31">
        <f t="shared" si="1239"/>
        <v>0</v>
      </c>
      <c r="AH7779" s="31">
        <f t="shared" si="1239"/>
        <v>0</v>
      </c>
      <c r="AI7779" s="31">
        <f t="shared" si="1239"/>
        <v>0</v>
      </c>
      <c r="AJ7779" s="31">
        <f t="shared" si="1239"/>
        <v>0</v>
      </c>
      <c r="AK7779" s="31">
        <f t="shared" si="1239"/>
        <v>0</v>
      </c>
      <c r="AL7779" s="31">
        <f>SUM(AD7779:AK7779)</f>
        <v>0</v>
      </c>
      <c r="AM7779" s="31">
        <f>SUM(AM7780:AM7787)</f>
        <v>0</v>
      </c>
      <c r="AN7779" s="31">
        <f>SUM(AN7780:AN7787)</f>
        <v>0</v>
      </c>
      <c r="AO7779" s="31">
        <f>Z7779+AA7779+AB7779+AC7779+AL7779+AM7779+AN7779</f>
        <v>0</v>
      </c>
      <c r="AP7779" s="32">
        <f>E7779+Y7779-AO7779</f>
        <v>566695842</v>
      </c>
      <c r="AQ7779" s="32"/>
      <c r="AR7779" s="28"/>
      <c r="AS7779" s="29">
        <f>E7779+H7779+I7779+J7779+K7779+L7779+M7779+N7779+W7779+X7779-Z7779-AB7779-AL7779-AC7779-AM7779-AN7779</f>
        <v>566695842</v>
      </c>
      <c r="AT7779" s="29">
        <f>AP7779-AS7779</f>
        <v>0</v>
      </c>
      <c r="AU7779" s="29">
        <f>E7779</f>
        <v>518275842</v>
      </c>
      <c r="AV7779" s="86">
        <f>AS7779-AU7779</f>
        <v>48420000</v>
      </c>
      <c r="AW7779" s="86">
        <f>Y7779-AO7779</f>
        <v>48420000</v>
      </c>
      <c r="AX7779" s="86">
        <f>AV7779-AW7779</f>
        <v>0</v>
      </c>
      <c r="AY7779" s="21"/>
      <c r="AZ7779" s="398"/>
      <c r="BA7779" s="21"/>
      <c r="BB7779" s="21"/>
      <c r="BC7779" s="21"/>
      <c r="BD7779" s="21"/>
      <c r="BE7779" s="21"/>
      <c r="BF7779" s="21"/>
      <c r="BG7779" s="21"/>
      <c r="BH7779" s="21"/>
      <c r="BI7779" s="21"/>
      <c r="BJ7779" s="21"/>
      <c r="BK7779" s="21"/>
      <c r="BL7779" s="21"/>
      <c r="BM7779" s="21"/>
      <c r="BN7779" s="21"/>
      <c r="BO7779" s="21"/>
      <c r="BP7779" s="21"/>
      <c r="BQ7779" s="21"/>
      <c r="BR7779" s="21"/>
      <c r="BS7779" s="21"/>
      <c r="BT7779" s="21"/>
      <c r="BU7779" s="21"/>
      <c r="BV7779" s="21"/>
      <c r="BW7779" s="21"/>
      <c r="BX7779" s="21"/>
      <c r="BY7779" s="21"/>
      <c r="BZ7779" s="21"/>
      <c r="CA7779" s="21"/>
      <c r="CB7779" s="21"/>
      <c r="CC7779" s="21"/>
      <c r="CD7779" s="21"/>
      <c r="CE7779" s="21"/>
      <c r="CF7779" s="21"/>
      <c r="CG7779" s="21"/>
      <c r="CH7779" s="21"/>
      <c r="CI7779" s="21"/>
      <c r="CJ7779" s="21"/>
      <c r="CK7779" s="21"/>
      <c r="CL7779" s="21"/>
      <c r="CM7779" s="21"/>
      <c r="CN7779" s="21"/>
      <c r="CO7779" s="21"/>
      <c r="CP7779" s="21"/>
      <c r="CQ7779" s="21"/>
      <c r="CR7779" s="21"/>
      <c r="CS7779" s="21"/>
      <c r="CT7779" s="21"/>
      <c r="CU7779" s="21"/>
      <c r="CV7779" s="21"/>
      <c r="CW7779" s="21"/>
      <c r="CX7779" s="21"/>
      <c r="CY7779" s="21"/>
      <c r="CZ7779" s="21"/>
      <c r="DA7779" s="21"/>
      <c r="DB7779" s="21"/>
      <c r="DC7779" s="21"/>
      <c r="DD7779" s="21"/>
      <c r="DE7779" s="21"/>
      <c r="DF7779" s="21"/>
      <c r="DG7779" s="21"/>
      <c r="DH7779" s="21"/>
      <c r="DI7779" s="21"/>
      <c r="DJ7779" s="21"/>
      <c r="DK7779" s="21"/>
      <c r="DL7779" s="21"/>
      <c r="DM7779" s="21"/>
      <c r="DN7779" s="21"/>
      <c r="DO7779" s="21"/>
      <c r="DP7779" s="21"/>
      <c r="DQ7779" s="21"/>
      <c r="DR7779" s="21"/>
      <c r="DS7779" s="21"/>
      <c r="DT7779" s="21"/>
      <c r="DU7779" s="21"/>
      <c r="DV7779" s="21"/>
      <c r="DW7779" s="21"/>
      <c r="DX7779" s="21"/>
      <c r="DY7779" s="21"/>
      <c r="DZ7779" s="21"/>
      <c r="EA7779" s="21"/>
      <c r="EB7779" s="21"/>
      <c r="EC7779" s="21"/>
      <c r="ED7779" s="21"/>
      <c r="EE7779" s="21"/>
      <c r="EF7779" s="21"/>
      <c r="EG7779" s="21"/>
      <c r="EH7779" s="21"/>
      <c r="EI7779" s="21"/>
      <c r="EJ7779" s="21"/>
      <c r="EK7779" s="21"/>
      <c r="EL7779" s="21"/>
      <c r="EM7779" s="21"/>
      <c r="EN7779" s="21"/>
      <c r="EO7779" s="21"/>
      <c r="EP7779" s="21"/>
      <c r="EQ7779" s="21"/>
      <c r="ER7779" s="21"/>
      <c r="ES7779" s="21"/>
      <c r="ET7779" s="21"/>
      <c r="EU7779" s="21"/>
      <c r="EV7779" s="21"/>
      <c r="EW7779" s="21"/>
      <c r="EX7779" s="21"/>
      <c r="EY7779" s="21"/>
      <c r="EZ7779" s="21"/>
      <c r="FA7779" s="21"/>
      <c r="FB7779" s="21"/>
      <c r="FC7779" s="21"/>
      <c r="FD7779" s="21"/>
      <c r="FE7779" s="21"/>
      <c r="FF7779" s="21"/>
      <c r="FG7779" s="21"/>
      <c r="FH7779" s="21"/>
      <c r="FI7779" s="21"/>
      <c r="FJ7779" s="21"/>
      <c r="FK7779" s="21"/>
      <c r="FL7779" s="21"/>
      <c r="FM7779" s="21"/>
      <c r="FN7779" s="21"/>
      <c r="FO7779" s="21"/>
      <c r="FP7779" s="21"/>
      <c r="FQ7779" s="21"/>
      <c r="FR7779" s="21"/>
      <c r="FS7779" s="21"/>
      <c r="FT7779" s="21"/>
      <c r="FU7779" s="21"/>
      <c r="FV7779" s="21"/>
      <c r="FW7779" s="21"/>
      <c r="FX7779" s="21"/>
      <c r="FY7779" s="21"/>
      <c r="FZ7779" s="21"/>
      <c r="GA7779" s="21"/>
      <c r="GB7779" s="21"/>
      <c r="GC7779" s="21"/>
      <c r="GD7779" s="21"/>
      <c r="GE7779" s="21"/>
      <c r="GF7779" s="21"/>
      <c r="GG7779" s="21"/>
      <c r="GH7779" s="21"/>
      <c r="GI7779" s="21"/>
      <c r="GJ7779" s="21"/>
      <c r="GK7779" s="21"/>
      <c r="GL7779" s="21"/>
      <c r="GM7779" s="21"/>
      <c r="GN7779" s="21"/>
      <c r="GO7779" s="21"/>
      <c r="GP7779" s="21"/>
      <c r="GQ7779" s="21"/>
      <c r="GR7779" s="21"/>
      <c r="GS7779" s="21"/>
      <c r="GT7779" s="21"/>
      <c r="GU7779" s="21"/>
      <c r="GV7779" s="21"/>
      <c r="GW7779" s="21"/>
      <c r="GX7779" s="21"/>
      <c r="GY7779" s="21"/>
      <c r="GZ7779" s="21"/>
      <c r="HA7779" s="21"/>
      <c r="HB7779" s="21"/>
      <c r="HC7779" s="21"/>
      <c r="HD7779" s="21"/>
      <c r="HE7779" s="21"/>
      <c r="HF7779" s="21"/>
      <c r="HG7779" s="21"/>
      <c r="HH7779" s="21"/>
      <c r="HI7779" s="21"/>
      <c r="HJ7779" s="21"/>
      <c r="HK7779" s="21"/>
      <c r="HL7779" s="21"/>
      <c r="HM7779" s="21"/>
      <c r="HN7779" s="21"/>
      <c r="HO7779" s="21"/>
      <c r="HP7779" s="21"/>
      <c r="HQ7779" s="21"/>
      <c r="HR7779" s="21"/>
      <c r="HS7779" s="21"/>
      <c r="HT7779" s="21"/>
      <c r="HU7779" s="21"/>
      <c r="HV7779" s="21"/>
      <c r="HW7779" s="21"/>
      <c r="HX7779" s="21"/>
      <c r="HY7779" s="21"/>
      <c r="HZ7779" s="21"/>
      <c r="IA7779" s="21"/>
      <c r="IB7779" s="21"/>
      <c r="IC7779" s="21"/>
      <c r="ID7779" s="21"/>
      <c r="IE7779" s="21"/>
      <c r="IF7779" s="21"/>
      <c r="IG7779" s="21"/>
      <c r="IH7779" s="21"/>
      <c r="II7779" s="21"/>
      <c r="IJ7779" s="21"/>
      <c r="IK7779" s="21"/>
      <c r="IL7779" s="21"/>
      <c r="IM7779" s="21"/>
      <c r="IN7779" s="21"/>
      <c r="IO7779" s="21"/>
      <c r="IP7779" s="21"/>
      <c r="IQ7779" s="21"/>
      <c r="IR7779" s="21"/>
      <c r="IS7779" s="21"/>
      <c r="IT7779" s="21"/>
      <c r="IU7779" s="21"/>
      <c r="IV7779" s="21"/>
    </row>
    <row r="7780" spans="1:256" s="402" customFormat="1">
      <c r="A7780" s="13"/>
      <c r="B7780" s="8"/>
      <c r="C7780" s="8"/>
      <c r="D7780" s="240"/>
      <c r="E7780" s="33"/>
      <c r="F7780" s="33"/>
      <c r="G7780" s="282"/>
      <c r="H7780" s="283"/>
      <c r="I7780" s="33"/>
      <c r="J7780" s="33"/>
      <c r="K7780" s="33"/>
      <c r="L7780" s="33"/>
      <c r="M7780" s="33"/>
      <c r="N7780" s="33"/>
      <c r="O7780" s="33"/>
      <c r="P7780" s="33"/>
      <c r="Q7780" s="33"/>
      <c r="R7780" s="33"/>
      <c r="S7780" s="33"/>
      <c r="T7780" s="33"/>
      <c r="U7780" s="33"/>
      <c r="V7780" s="33"/>
      <c r="W7780" s="33"/>
      <c r="X7780" s="282"/>
      <c r="Y7780" s="33"/>
      <c r="Z7780" s="284"/>
      <c r="AA7780" s="284"/>
      <c r="AB7780" s="33"/>
      <c r="AC7780" s="33"/>
      <c r="AD7780" s="33"/>
      <c r="AE7780" s="33"/>
      <c r="AF7780" s="33"/>
      <c r="AG7780" s="33"/>
      <c r="AH7780" s="33"/>
      <c r="AI7780" s="33"/>
      <c r="AJ7780" s="33"/>
      <c r="AK7780" s="33"/>
      <c r="AL7780" s="33"/>
      <c r="AM7780" s="33"/>
      <c r="AN7780" s="33"/>
      <c r="AO7780" s="33"/>
      <c r="AP7780" s="34"/>
      <c r="AQ7780" s="34"/>
      <c r="AR7780" s="28"/>
      <c r="AS7780" s="29"/>
      <c r="AT7780" s="29"/>
      <c r="AU7780" s="29"/>
    </row>
    <row r="7781" spans="1:256" s="532" customFormat="1">
      <c r="A7781" s="13"/>
      <c r="B7781" s="8"/>
      <c r="C7781" s="8"/>
      <c r="D7781" s="240"/>
      <c r="E7781" s="33"/>
      <c r="F7781" s="33"/>
      <c r="G7781" s="282"/>
      <c r="H7781" s="283"/>
      <c r="I7781" s="33"/>
      <c r="J7781" s="33"/>
      <c r="K7781" s="33"/>
      <c r="L7781" s="33"/>
      <c r="M7781" s="33"/>
      <c r="N7781" s="33"/>
      <c r="O7781" s="33"/>
      <c r="P7781" s="33"/>
      <c r="Q7781" s="33"/>
      <c r="R7781" s="33"/>
      <c r="S7781" s="33"/>
      <c r="T7781" s="33"/>
      <c r="U7781" s="33"/>
      <c r="V7781" s="33"/>
      <c r="W7781" s="33"/>
      <c r="X7781" s="282"/>
      <c r="Y7781" s="33"/>
      <c r="Z7781" s="284"/>
      <c r="AA7781" s="284"/>
      <c r="AB7781" s="33"/>
      <c r="AC7781" s="33"/>
      <c r="AD7781" s="33"/>
      <c r="AE7781" s="33"/>
      <c r="AF7781" s="33"/>
      <c r="AG7781" s="33"/>
      <c r="AH7781" s="33"/>
      <c r="AI7781" s="33"/>
      <c r="AJ7781" s="33"/>
      <c r="AK7781" s="33"/>
      <c r="AL7781" s="33"/>
      <c r="AM7781" s="33"/>
      <c r="AN7781" s="33"/>
      <c r="AO7781" s="33"/>
      <c r="AP7781" s="34"/>
      <c r="AQ7781" s="34"/>
      <c r="AR7781" s="28"/>
      <c r="AS7781" s="29"/>
      <c r="AT7781" s="29"/>
      <c r="AU7781" s="29"/>
    </row>
    <row r="7782" spans="1:256" s="532" customFormat="1" ht="15">
      <c r="A7782" s="13"/>
      <c r="B7782" s="8"/>
      <c r="C7782" s="8"/>
      <c r="D7782" s="505" t="s">
        <v>1930</v>
      </c>
      <c r="E7782" s="33"/>
      <c r="F7782" s="33"/>
      <c r="G7782" s="282"/>
      <c r="H7782" s="283"/>
      <c r="I7782" s="33"/>
      <c r="J7782" s="33"/>
      <c r="K7782" s="33"/>
      <c r="L7782" s="33"/>
      <c r="M7782" s="33"/>
      <c r="N7782" s="33"/>
      <c r="O7782" s="33"/>
      <c r="P7782" s="33"/>
      <c r="Q7782" s="33"/>
      <c r="R7782" s="33"/>
      <c r="S7782" s="33"/>
      <c r="T7782" s="33"/>
      <c r="U7782" s="33"/>
      <c r="V7782" s="33"/>
      <c r="W7782" s="33"/>
      <c r="X7782" s="282"/>
      <c r="Y7782" s="33"/>
      <c r="Z7782" s="284"/>
      <c r="AA7782" s="284"/>
      <c r="AB7782" s="33"/>
      <c r="AC7782" s="33"/>
      <c r="AD7782" s="33"/>
      <c r="AE7782" s="33"/>
      <c r="AF7782" s="33"/>
      <c r="AG7782" s="33"/>
      <c r="AH7782" s="33"/>
      <c r="AI7782" s="33"/>
      <c r="AJ7782" s="33"/>
      <c r="AK7782" s="33"/>
      <c r="AL7782" s="33"/>
      <c r="AM7782" s="33"/>
      <c r="AN7782" s="33"/>
      <c r="AO7782" s="33"/>
      <c r="AP7782" s="34"/>
      <c r="AQ7782" s="34"/>
      <c r="AR7782" s="28"/>
      <c r="AS7782" s="29"/>
      <c r="AT7782" s="29"/>
      <c r="AU7782" s="29"/>
    </row>
    <row r="7783" spans="1:256" s="532" customFormat="1">
      <c r="A7783" s="13"/>
      <c r="B7783" s="8"/>
      <c r="C7783" s="8"/>
      <c r="D7783" s="240" t="s">
        <v>1931</v>
      </c>
      <c r="E7783" s="33"/>
      <c r="F7783" s="33"/>
      <c r="G7783" s="282"/>
      <c r="H7783" s="283"/>
      <c r="I7783" s="33"/>
      <c r="J7783" s="33"/>
      <c r="K7783" s="33">
        <v>48420000</v>
      </c>
      <c r="L7783" s="33"/>
      <c r="M7783" s="33"/>
      <c r="N7783" s="33"/>
      <c r="O7783" s="33"/>
      <c r="P7783" s="33"/>
      <c r="Q7783" s="33"/>
      <c r="R7783" s="33"/>
      <c r="S7783" s="33"/>
      <c r="T7783" s="33"/>
      <c r="U7783" s="33"/>
      <c r="V7783" s="33"/>
      <c r="W7783" s="33"/>
      <c r="X7783" s="282"/>
      <c r="Y7783" s="33"/>
      <c r="Z7783" s="284"/>
      <c r="AA7783" s="284"/>
      <c r="AB7783" s="33"/>
      <c r="AC7783" s="33"/>
      <c r="AD7783" s="33"/>
      <c r="AE7783" s="33"/>
      <c r="AF7783" s="33"/>
      <c r="AG7783" s="33"/>
      <c r="AH7783" s="33"/>
      <c r="AI7783" s="33"/>
      <c r="AJ7783" s="33"/>
      <c r="AK7783" s="33"/>
      <c r="AL7783" s="33"/>
      <c r="AM7783" s="33"/>
      <c r="AN7783" s="33"/>
      <c r="AO7783" s="33"/>
      <c r="AP7783" s="34"/>
      <c r="AQ7783" s="34"/>
      <c r="AR7783" s="28"/>
      <c r="AS7783" s="29"/>
      <c r="AT7783" s="29"/>
      <c r="AU7783" s="29"/>
    </row>
    <row r="7784" spans="1:256" s="532" customFormat="1">
      <c r="A7784" s="13"/>
      <c r="B7784" s="8"/>
      <c r="C7784" s="8"/>
      <c r="D7784" s="240"/>
      <c r="E7784" s="33"/>
      <c r="F7784" s="33"/>
      <c r="G7784" s="282"/>
      <c r="H7784" s="283"/>
      <c r="I7784" s="33"/>
      <c r="J7784" s="33"/>
      <c r="K7784" s="33"/>
      <c r="L7784" s="33"/>
      <c r="M7784" s="33"/>
      <c r="N7784" s="33"/>
      <c r="O7784" s="33"/>
      <c r="P7784" s="33"/>
      <c r="Q7784" s="33"/>
      <c r="R7784" s="33"/>
      <c r="S7784" s="33"/>
      <c r="T7784" s="33"/>
      <c r="U7784" s="33"/>
      <c r="V7784" s="33"/>
      <c r="W7784" s="33"/>
      <c r="X7784" s="282"/>
      <c r="Y7784" s="33"/>
      <c r="Z7784" s="284"/>
      <c r="AA7784" s="284"/>
      <c r="AB7784" s="33"/>
      <c r="AC7784" s="33"/>
      <c r="AD7784" s="33"/>
      <c r="AE7784" s="33"/>
      <c r="AF7784" s="33"/>
      <c r="AG7784" s="33"/>
      <c r="AH7784" s="33"/>
      <c r="AI7784" s="33"/>
      <c r="AJ7784" s="33"/>
      <c r="AK7784" s="33"/>
      <c r="AL7784" s="33"/>
      <c r="AM7784" s="33"/>
      <c r="AN7784" s="33"/>
      <c r="AO7784" s="33"/>
      <c r="AP7784" s="34"/>
      <c r="AQ7784" s="34"/>
      <c r="AR7784" s="28"/>
      <c r="AS7784" s="29"/>
      <c r="AT7784" s="29"/>
      <c r="AU7784" s="29"/>
    </row>
    <row r="7785" spans="1:256" s="532" customFormat="1">
      <c r="A7785" s="13"/>
      <c r="B7785" s="8"/>
      <c r="C7785" s="8"/>
      <c r="D7785" s="240"/>
      <c r="E7785" s="33"/>
      <c r="F7785" s="33"/>
      <c r="G7785" s="282"/>
      <c r="H7785" s="283"/>
      <c r="I7785" s="33"/>
      <c r="J7785" s="33"/>
      <c r="K7785" s="33"/>
      <c r="L7785" s="33"/>
      <c r="M7785" s="33"/>
      <c r="N7785" s="33"/>
      <c r="O7785" s="33"/>
      <c r="P7785" s="33"/>
      <c r="Q7785" s="33"/>
      <c r="R7785" s="33"/>
      <c r="S7785" s="33"/>
      <c r="T7785" s="33"/>
      <c r="U7785" s="33"/>
      <c r="V7785" s="33"/>
      <c r="W7785" s="33"/>
      <c r="X7785" s="282"/>
      <c r="Y7785" s="33"/>
      <c r="Z7785" s="284"/>
      <c r="AA7785" s="284"/>
      <c r="AB7785" s="33"/>
      <c r="AC7785" s="33"/>
      <c r="AD7785" s="33"/>
      <c r="AE7785" s="33"/>
      <c r="AF7785" s="33"/>
      <c r="AG7785" s="33"/>
      <c r="AH7785" s="33"/>
      <c r="AI7785" s="33"/>
      <c r="AJ7785" s="33"/>
      <c r="AK7785" s="33"/>
      <c r="AL7785" s="33"/>
      <c r="AM7785" s="33"/>
      <c r="AN7785" s="33"/>
      <c r="AO7785" s="33"/>
      <c r="AP7785" s="34"/>
      <c r="AQ7785" s="34"/>
      <c r="AR7785" s="28"/>
      <c r="AS7785" s="29"/>
      <c r="AT7785" s="29"/>
      <c r="AU7785" s="29"/>
    </row>
    <row r="7786" spans="1:256" s="402" customFormat="1">
      <c r="A7786" s="13"/>
      <c r="B7786" s="8"/>
      <c r="C7786" s="8"/>
      <c r="D7786" s="240"/>
      <c r="E7786" s="33"/>
      <c r="F7786" s="33"/>
      <c r="G7786" s="282"/>
      <c r="H7786" s="283"/>
      <c r="I7786" s="33"/>
      <c r="J7786" s="33"/>
      <c r="K7786" s="33"/>
      <c r="L7786" s="33"/>
      <c r="M7786" s="33"/>
      <c r="N7786" s="33"/>
      <c r="O7786" s="33"/>
      <c r="P7786" s="33"/>
      <c r="Q7786" s="33"/>
      <c r="R7786" s="33"/>
      <c r="S7786" s="33"/>
      <c r="T7786" s="33"/>
      <c r="U7786" s="33"/>
      <c r="V7786" s="33"/>
      <c r="W7786" s="33"/>
      <c r="X7786" s="282"/>
      <c r="Y7786" s="33"/>
      <c r="Z7786" s="284"/>
      <c r="AA7786" s="284"/>
      <c r="AB7786" s="33"/>
      <c r="AC7786" s="33"/>
      <c r="AD7786" s="33"/>
      <c r="AE7786" s="33"/>
      <c r="AF7786" s="33"/>
      <c r="AG7786" s="33"/>
      <c r="AH7786" s="33"/>
      <c r="AI7786" s="33"/>
      <c r="AJ7786" s="33"/>
      <c r="AK7786" s="33"/>
      <c r="AL7786" s="33"/>
      <c r="AM7786" s="33"/>
      <c r="AN7786" s="33"/>
      <c r="AO7786" s="33"/>
      <c r="AP7786" s="34"/>
      <c r="AQ7786" s="34"/>
      <c r="AR7786" s="28"/>
      <c r="AS7786" s="29"/>
      <c r="AT7786" s="29"/>
      <c r="AU7786" s="29"/>
    </row>
    <row r="7787" spans="1:256" s="402" customFormat="1">
      <c r="A7787" s="10"/>
      <c r="B7787" s="8"/>
      <c r="C7787" s="8"/>
      <c r="D7787" s="82"/>
      <c r="E7787" s="33"/>
      <c r="F7787" s="33"/>
      <c r="G7787" s="282"/>
      <c r="H7787" s="283"/>
      <c r="I7787" s="33"/>
      <c r="J7787" s="33"/>
      <c r="K7787" s="33"/>
      <c r="L7787" s="33"/>
      <c r="M7787" s="33"/>
      <c r="N7787" s="33"/>
      <c r="O7787" s="33"/>
      <c r="P7787" s="33"/>
      <c r="Q7787" s="33"/>
      <c r="R7787" s="33"/>
      <c r="S7787" s="33"/>
      <c r="T7787" s="33"/>
      <c r="U7787" s="33"/>
      <c r="V7787" s="33"/>
      <c r="W7787" s="33"/>
      <c r="X7787" s="282"/>
      <c r="Y7787" s="33"/>
      <c r="Z7787" s="284"/>
      <c r="AA7787" s="284"/>
      <c r="AB7787" s="33"/>
      <c r="AC7787" s="33"/>
      <c r="AD7787" s="33"/>
      <c r="AE7787" s="33"/>
      <c r="AF7787" s="33"/>
      <c r="AG7787" s="33"/>
      <c r="AH7787" s="33"/>
      <c r="AI7787" s="33"/>
      <c r="AJ7787" s="33"/>
      <c r="AK7787" s="33"/>
      <c r="AL7787" s="33"/>
      <c r="AM7787" s="33"/>
      <c r="AN7787" s="33"/>
      <c r="AO7787" s="33"/>
      <c r="AP7787" s="34"/>
      <c r="AQ7787" s="70"/>
      <c r="AR7787" s="76"/>
      <c r="AS7787" s="60"/>
      <c r="AT7787" s="60"/>
      <c r="AU7787" s="60"/>
      <c r="AV7787" s="21"/>
      <c r="AW7787" s="21"/>
      <c r="AX7787" s="21"/>
      <c r="AY7787" s="21"/>
      <c r="AZ7787" s="21"/>
      <c r="BA7787" s="21"/>
      <c r="BB7787" s="21"/>
      <c r="BC7787" s="21"/>
      <c r="BD7787" s="21"/>
      <c r="BE7787" s="21"/>
      <c r="BF7787" s="21"/>
      <c r="BG7787" s="21"/>
      <c r="BH7787" s="21"/>
      <c r="BI7787" s="21"/>
      <c r="BJ7787" s="21"/>
      <c r="BK7787" s="21"/>
      <c r="BL7787" s="21"/>
      <c r="BM7787" s="21"/>
      <c r="BN7787" s="21"/>
      <c r="BO7787" s="21"/>
      <c r="BP7787" s="21"/>
      <c r="BQ7787" s="21"/>
      <c r="BR7787" s="21"/>
      <c r="BS7787" s="21"/>
      <c r="BT7787" s="21"/>
      <c r="BU7787" s="21"/>
      <c r="BV7787" s="21"/>
      <c r="BW7787" s="21"/>
      <c r="BX7787" s="21"/>
      <c r="BY7787" s="21"/>
      <c r="BZ7787" s="21"/>
      <c r="CA7787" s="21"/>
      <c r="CB7787" s="21"/>
      <c r="CC7787" s="21"/>
      <c r="CD7787" s="21"/>
      <c r="CE7787" s="21"/>
      <c r="CF7787" s="21"/>
      <c r="CG7787" s="21"/>
      <c r="CH7787" s="21"/>
      <c r="CI7787" s="21"/>
      <c r="CJ7787" s="21"/>
      <c r="CK7787" s="21"/>
      <c r="CL7787" s="21"/>
      <c r="CM7787" s="21"/>
      <c r="CN7787" s="21"/>
      <c r="CO7787" s="21"/>
      <c r="CP7787" s="21"/>
      <c r="CQ7787" s="21"/>
      <c r="CR7787" s="21"/>
      <c r="CS7787" s="21"/>
      <c r="CT7787" s="21"/>
      <c r="CU7787" s="21"/>
      <c r="CV7787" s="21"/>
      <c r="CW7787" s="21"/>
      <c r="CX7787" s="21"/>
      <c r="CY7787" s="21"/>
      <c r="CZ7787" s="21"/>
      <c r="DA7787" s="21"/>
      <c r="DB7787" s="21"/>
      <c r="DC7787" s="21"/>
      <c r="DD7787" s="21"/>
      <c r="DE7787" s="21"/>
      <c r="DF7787" s="21"/>
      <c r="DG7787" s="21"/>
      <c r="DH7787" s="21"/>
      <c r="DI7787" s="21"/>
      <c r="DJ7787" s="21"/>
      <c r="DK7787" s="21"/>
      <c r="DL7787" s="21"/>
      <c r="DM7787" s="21"/>
      <c r="DN7787" s="21"/>
      <c r="DO7787" s="21"/>
      <c r="DP7787" s="21"/>
      <c r="DQ7787" s="21"/>
      <c r="DR7787" s="21"/>
      <c r="DS7787" s="21"/>
      <c r="DT7787" s="21"/>
      <c r="DU7787" s="21"/>
      <c r="DV7787" s="21"/>
      <c r="DW7787" s="21"/>
      <c r="DX7787" s="21"/>
      <c r="DY7787" s="21"/>
      <c r="DZ7787" s="21"/>
      <c r="EA7787" s="21"/>
      <c r="EB7787" s="21"/>
      <c r="EC7787" s="21"/>
      <c r="ED7787" s="21"/>
      <c r="EE7787" s="21"/>
      <c r="EF7787" s="21"/>
      <c r="EG7787" s="21"/>
      <c r="EH7787" s="21"/>
      <c r="EI7787" s="21"/>
      <c r="EJ7787" s="21"/>
      <c r="EK7787" s="21"/>
      <c r="EL7787" s="21"/>
      <c r="EM7787" s="21"/>
      <c r="EN7787" s="21"/>
      <c r="EO7787" s="21"/>
      <c r="EP7787" s="21"/>
      <c r="EQ7787" s="21"/>
      <c r="ER7787" s="21"/>
      <c r="ES7787" s="21"/>
      <c r="ET7787" s="21"/>
      <c r="EU7787" s="21"/>
      <c r="EV7787" s="21"/>
      <c r="EW7787" s="21"/>
      <c r="EX7787" s="21"/>
      <c r="EY7787" s="21"/>
      <c r="EZ7787" s="21"/>
      <c r="FA7787" s="21"/>
      <c r="FB7787" s="21"/>
      <c r="FC7787" s="21"/>
      <c r="FD7787" s="21"/>
      <c r="FE7787" s="21"/>
      <c r="FF7787" s="21"/>
      <c r="FG7787" s="21"/>
      <c r="FH7787" s="21"/>
      <c r="FI7787" s="21"/>
      <c r="FJ7787" s="21"/>
      <c r="FK7787" s="21"/>
      <c r="FL7787" s="21"/>
      <c r="FM7787" s="21"/>
      <c r="FN7787" s="21"/>
      <c r="FO7787" s="21"/>
      <c r="FP7787" s="21"/>
      <c r="FQ7787" s="21"/>
      <c r="FR7787" s="21"/>
      <c r="FS7787" s="21"/>
      <c r="FT7787" s="21"/>
      <c r="FU7787" s="21"/>
      <c r="FV7787" s="21"/>
      <c r="FW7787" s="21"/>
      <c r="FX7787" s="21"/>
      <c r="FY7787" s="21"/>
      <c r="FZ7787" s="21"/>
      <c r="GA7787" s="21"/>
      <c r="GB7787" s="21"/>
      <c r="GC7787" s="21"/>
      <c r="GD7787" s="21"/>
      <c r="GE7787" s="21"/>
      <c r="GF7787" s="21"/>
      <c r="GG7787" s="21"/>
      <c r="GH7787" s="21"/>
      <c r="GI7787" s="21"/>
      <c r="GJ7787" s="21"/>
      <c r="GK7787" s="21"/>
      <c r="GL7787" s="21"/>
      <c r="GM7787" s="21"/>
      <c r="GN7787" s="21"/>
      <c r="GO7787" s="21"/>
      <c r="GP7787" s="21"/>
      <c r="GQ7787" s="21"/>
      <c r="GR7787" s="21"/>
      <c r="GS7787" s="21"/>
      <c r="GT7787" s="21"/>
      <c r="GU7787" s="21"/>
      <c r="GV7787" s="21"/>
      <c r="GW7787" s="21"/>
      <c r="GX7787" s="21"/>
      <c r="GY7787" s="21"/>
      <c r="GZ7787" s="21"/>
      <c r="HA7787" s="21"/>
      <c r="HB7787" s="21"/>
      <c r="HC7787" s="21"/>
      <c r="HD7787" s="21"/>
      <c r="HE7787" s="21"/>
      <c r="HF7787" s="21"/>
      <c r="HG7787" s="21"/>
      <c r="HH7787" s="21"/>
      <c r="HI7787" s="21"/>
      <c r="HJ7787" s="21"/>
      <c r="HK7787" s="21"/>
      <c r="HL7787" s="21"/>
      <c r="HM7787" s="21"/>
      <c r="HN7787" s="21"/>
      <c r="HO7787" s="21"/>
      <c r="HP7787" s="21"/>
      <c r="HQ7787" s="21"/>
      <c r="HR7787" s="21"/>
      <c r="HS7787" s="21"/>
      <c r="HT7787" s="21"/>
      <c r="HU7787" s="21"/>
      <c r="HV7787" s="21"/>
      <c r="HW7787" s="21"/>
      <c r="HX7787" s="21"/>
      <c r="HY7787" s="21"/>
      <c r="HZ7787" s="21"/>
      <c r="IA7787" s="21"/>
      <c r="IB7787" s="21"/>
      <c r="IC7787" s="21"/>
      <c r="ID7787" s="21"/>
      <c r="IE7787" s="21"/>
      <c r="IF7787" s="21"/>
      <c r="IG7787" s="21"/>
      <c r="IH7787" s="21"/>
      <c r="II7787" s="21"/>
      <c r="IJ7787" s="21"/>
      <c r="IK7787" s="21"/>
      <c r="IL7787" s="21"/>
      <c r="IM7787" s="21"/>
      <c r="IN7787" s="21"/>
      <c r="IO7787" s="21"/>
      <c r="IP7787" s="21"/>
      <c r="IQ7787" s="21"/>
      <c r="IR7787" s="21"/>
      <c r="IS7787" s="21"/>
      <c r="IT7787" s="21"/>
      <c r="IU7787" s="21"/>
      <c r="IV7787" s="21"/>
    </row>
    <row r="7788" spans="1:256" s="263" customFormat="1">
      <c r="A7788" s="14"/>
      <c r="B7788" s="11">
        <v>8</v>
      </c>
      <c r="C7788" s="11"/>
      <c r="D7788" s="77" t="s">
        <v>39</v>
      </c>
      <c r="E7788" s="31">
        <v>50510344</v>
      </c>
      <c r="F7788" s="31">
        <f t="shared" ref="F7788:V7788" si="1240">SUM(F7789:F7799)</f>
        <v>0</v>
      </c>
      <c r="G7788" s="31">
        <f t="shared" si="1240"/>
        <v>0</v>
      </c>
      <c r="H7788" s="31">
        <f t="shared" si="1240"/>
        <v>0</v>
      </c>
      <c r="I7788" s="31">
        <f t="shared" si="1240"/>
        <v>0</v>
      </c>
      <c r="J7788" s="31">
        <f t="shared" si="1240"/>
        <v>0</v>
      </c>
      <c r="K7788" s="31">
        <f t="shared" si="1240"/>
        <v>0</v>
      </c>
      <c r="L7788" s="31">
        <f t="shared" si="1240"/>
        <v>0</v>
      </c>
      <c r="M7788" s="31">
        <f t="shared" si="1240"/>
        <v>0</v>
      </c>
      <c r="N7788" s="31">
        <f t="shared" si="1240"/>
        <v>0</v>
      </c>
      <c r="O7788" s="31">
        <f t="shared" si="1240"/>
        <v>0</v>
      </c>
      <c r="P7788" s="31">
        <f t="shared" si="1240"/>
        <v>225000</v>
      </c>
      <c r="Q7788" s="31">
        <f t="shared" si="1240"/>
        <v>0</v>
      </c>
      <c r="R7788" s="31">
        <f t="shared" si="1240"/>
        <v>0</v>
      </c>
      <c r="S7788" s="31">
        <f t="shared" si="1240"/>
        <v>0</v>
      </c>
      <c r="T7788" s="31">
        <f t="shared" si="1240"/>
        <v>0</v>
      </c>
      <c r="U7788" s="31">
        <f t="shared" si="1240"/>
        <v>0</v>
      </c>
      <c r="V7788" s="31">
        <f t="shared" si="1240"/>
        <v>0</v>
      </c>
      <c r="W7788" s="31">
        <f>SUM(O7788:V7788)</f>
        <v>225000</v>
      </c>
      <c r="X7788" s="31">
        <f>SUM(X7789:X7799)</f>
        <v>0</v>
      </c>
      <c r="Y7788" s="31">
        <f>H7788+I7788+J7788+K7788+L7788+M7788+N7788+W7788+X7788</f>
        <v>225000</v>
      </c>
      <c r="Z7788" s="31">
        <f t="shared" ref="Z7788:AK7788" si="1241">SUM(Z7789:Z7799)</f>
        <v>0</v>
      </c>
      <c r="AA7788" s="31">
        <f t="shared" si="1241"/>
        <v>0</v>
      </c>
      <c r="AB7788" s="31">
        <f t="shared" si="1241"/>
        <v>0</v>
      </c>
      <c r="AC7788" s="31">
        <f t="shared" si="1241"/>
        <v>0</v>
      </c>
      <c r="AD7788" s="31">
        <f t="shared" si="1241"/>
        <v>0</v>
      </c>
      <c r="AE7788" s="31">
        <f t="shared" si="1241"/>
        <v>0</v>
      </c>
      <c r="AF7788" s="31">
        <f t="shared" si="1241"/>
        <v>0</v>
      </c>
      <c r="AG7788" s="31">
        <f t="shared" si="1241"/>
        <v>0</v>
      </c>
      <c r="AH7788" s="31">
        <f t="shared" si="1241"/>
        <v>0</v>
      </c>
      <c r="AI7788" s="31">
        <f t="shared" si="1241"/>
        <v>0</v>
      </c>
      <c r="AJ7788" s="31">
        <f t="shared" si="1241"/>
        <v>0</v>
      </c>
      <c r="AK7788" s="31">
        <f t="shared" si="1241"/>
        <v>0</v>
      </c>
      <c r="AL7788" s="31">
        <f>SUM(AD7788:AK7788)</f>
        <v>0</v>
      </c>
      <c r="AM7788" s="31">
        <f>SUM(AM7789:AM7799)</f>
        <v>0</v>
      </c>
      <c r="AN7788" s="31">
        <f>SUM(AN7789:AN7799)</f>
        <v>0</v>
      </c>
      <c r="AO7788" s="31">
        <f>Z7788+AA7788+AB7788+AC7788+AL7788+AM7788+AN7788</f>
        <v>0</v>
      </c>
      <c r="AP7788" s="32">
        <f>E7788+Y7788-AO7788</f>
        <v>50735344</v>
      </c>
      <c r="AQ7788" s="32"/>
      <c r="AR7788" s="28"/>
      <c r="AS7788" s="29">
        <f>E7788+H7788+I7788+J7788+K7788+L7788+M7788+N7788+W7788+X7788-Z7788-AB7788-AL7788-AC7788-AM7788-AN7788</f>
        <v>50735344</v>
      </c>
      <c r="AT7788" s="29">
        <f>AP7788-AS7788</f>
        <v>0</v>
      </c>
      <c r="AU7788" s="29">
        <f>E7788</f>
        <v>50510344</v>
      </c>
      <c r="AV7788" s="86">
        <f>AS7788-AU7788</f>
        <v>225000</v>
      </c>
      <c r="AW7788" s="86">
        <f>Y7788-AO7788</f>
        <v>225000</v>
      </c>
      <c r="AX7788" s="86">
        <f>AV7788-AW7788</f>
        <v>0</v>
      </c>
      <c r="AY7788" s="21"/>
      <c r="AZ7788" s="398"/>
      <c r="BA7788" s="21"/>
      <c r="BB7788" s="21"/>
      <c r="BC7788" s="21"/>
      <c r="BD7788" s="21"/>
      <c r="BE7788" s="21"/>
      <c r="BF7788" s="21"/>
      <c r="BG7788" s="21"/>
      <c r="BH7788" s="21"/>
      <c r="BI7788" s="21"/>
      <c r="BJ7788" s="21"/>
      <c r="BK7788" s="21"/>
      <c r="BL7788" s="21"/>
      <c r="BM7788" s="21"/>
      <c r="BN7788" s="21"/>
      <c r="BO7788" s="21"/>
      <c r="BP7788" s="21"/>
      <c r="BQ7788" s="21"/>
      <c r="BR7788" s="21"/>
      <c r="BS7788" s="21"/>
      <c r="BT7788" s="21"/>
      <c r="BU7788" s="21"/>
      <c r="BV7788" s="21"/>
      <c r="BW7788" s="21"/>
      <c r="BX7788" s="21"/>
      <c r="BY7788" s="21"/>
      <c r="BZ7788" s="21"/>
      <c r="CA7788" s="21"/>
      <c r="CB7788" s="21"/>
      <c r="CC7788" s="21"/>
      <c r="CD7788" s="21"/>
      <c r="CE7788" s="21"/>
      <c r="CF7788" s="21"/>
      <c r="CG7788" s="21"/>
      <c r="CH7788" s="21"/>
      <c r="CI7788" s="21"/>
      <c r="CJ7788" s="21"/>
      <c r="CK7788" s="21"/>
      <c r="CL7788" s="21"/>
      <c r="CM7788" s="21"/>
      <c r="CN7788" s="21"/>
      <c r="CO7788" s="21"/>
      <c r="CP7788" s="21"/>
      <c r="CQ7788" s="21"/>
      <c r="CR7788" s="21"/>
      <c r="CS7788" s="21"/>
      <c r="CT7788" s="21"/>
      <c r="CU7788" s="21"/>
      <c r="CV7788" s="21"/>
      <c r="CW7788" s="21"/>
      <c r="CX7788" s="21"/>
      <c r="CY7788" s="21"/>
      <c r="CZ7788" s="21"/>
      <c r="DA7788" s="21"/>
      <c r="DB7788" s="21"/>
      <c r="DC7788" s="21"/>
      <c r="DD7788" s="21"/>
      <c r="DE7788" s="21"/>
      <c r="DF7788" s="21"/>
      <c r="DG7788" s="21"/>
      <c r="DH7788" s="21"/>
      <c r="DI7788" s="21"/>
      <c r="DJ7788" s="21"/>
      <c r="DK7788" s="21"/>
      <c r="DL7788" s="21"/>
      <c r="DM7788" s="21"/>
      <c r="DN7788" s="21"/>
      <c r="DO7788" s="21"/>
      <c r="DP7788" s="21"/>
      <c r="DQ7788" s="21"/>
      <c r="DR7788" s="21"/>
      <c r="DS7788" s="21"/>
      <c r="DT7788" s="21"/>
      <c r="DU7788" s="21"/>
      <c r="DV7788" s="21"/>
      <c r="DW7788" s="21"/>
      <c r="DX7788" s="21"/>
      <c r="DY7788" s="21"/>
      <c r="DZ7788" s="21"/>
      <c r="EA7788" s="21"/>
      <c r="EB7788" s="21"/>
      <c r="EC7788" s="21"/>
      <c r="ED7788" s="21"/>
      <c r="EE7788" s="21"/>
      <c r="EF7788" s="21"/>
      <c r="EG7788" s="21"/>
      <c r="EH7788" s="21"/>
      <c r="EI7788" s="21"/>
      <c r="EJ7788" s="21"/>
      <c r="EK7788" s="21"/>
      <c r="EL7788" s="21"/>
      <c r="EM7788" s="21"/>
      <c r="EN7788" s="21"/>
      <c r="EO7788" s="21"/>
      <c r="EP7788" s="21"/>
      <c r="EQ7788" s="21"/>
      <c r="ER7788" s="21"/>
      <c r="ES7788" s="21"/>
      <c r="ET7788" s="21"/>
      <c r="EU7788" s="21"/>
      <c r="EV7788" s="21"/>
      <c r="EW7788" s="21"/>
      <c r="EX7788" s="21"/>
      <c r="EY7788" s="21"/>
      <c r="EZ7788" s="21"/>
      <c r="FA7788" s="21"/>
      <c r="FB7788" s="21"/>
      <c r="FC7788" s="21"/>
      <c r="FD7788" s="21"/>
      <c r="FE7788" s="21"/>
      <c r="FF7788" s="21"/>
      <c r="FG7788" s="21"/>
      <c r="FH7788" s="21"/>
      <c r="FI7788" s="21"/>
      <c r="FJ7788" s="21"/>
      <c r="FK7788" s="21"/>
      <c r="FL7788" s="21"/>
      <c r="FM7788" s="21"/>
      <c r="FN7788" s="21"/>
      <c r="FO7788" s="21"/>
      <c r="FP7788" s="21"/>
      <c r="FQ7788" s="21"/>
      <c r="FR7788" s="21"/>
      <c r="FS7788" s="21"/>
      <c r="FT7788" s="21"/>
      <c r="FU7788" s="21"/>
      <c r="FV7788" s="21"/>
      <c r="FW7788" s="21"/>
      <c r="FX7788" s="21"/>
      <c r="FY7788" s="21"/>
      <c r="FZ7788" s="21"/>
      <c r="GA7788" s="21"/>
      <c r="GB7788" s="21"/>
      <c r="GC7788" s="21"/>
      <c r="GD7788" s="21"/>
      <c r="GE7788" s="21"/>
      <c r="GF7788" s="21"/>
      <c r="GG7788" s="21"/>
      <c r="GH7788" s="21"/>
      <c r="GI7788" s="21"/>
      <c r="GJ7788" s="21"/>
      <c r="GK7788" s="21"/>
      <c r="GL7788" s="21"/>
      <c r="GM7788" s="21"/>
      <c r="GN7788" s="21"/>
      <c r="GO7788" s="21"/>
      <c r="GP7788" s="21"/>
      <c r="GQ7788" s="21"/>
      <c r="GR7788" s="21"/>
      <c r="GS7788" s="21"/>
      <c r="GT7788" s="21"/>
      <c r="GU7788" s="21"/>
      <c r="GV7788" s="21"/>
      <c r="GW7788" s="21"/>
      <c r="GX7788" s="21"/>
      <c r="GY7788" s="21"/>
      <c r="GZ7788" s="21"/>
      <c r="HA7788" s="21"/>
      <c r="HB7788" s="21"/>
      <c r="HC7788" s="21"/>
      <c r="HD7788" s="21"/>
      <c r="HE7788" s="21"/>
      <c r="HF7788" s="21"/>
      <c r="HG7788" s="21"/>
      <c r="HH7788" s="21"/>
      <c r="HI7788" s="21"/>
      <c r="HJ7788" s="21"/>
      <c r="HK7788" s="21"/>
      <c r="HL7788" s="21"/>
      <c r="HM7788" s="21"/>
      <c r="HN7788" s="21"/>
      <c r="HO7788" s="21"/>
      <c r="HP7788" s="21"/>
      <c r="HQ7788" s="21"/>
      <c r="HR7788" s="21"/>
      <c r="HS7788" s="21"/>
      <c r="HT7788" s="21"/>
      <c r="HU7788" s="21"/>
      <c r="HV7788" s="21"/>
      <c r="HW7788" s="21"/>
      <c r="HX7788" s="21"/>
      <c r="HY7788" s="21"/>
      <c r="HZ7788" s="21"/>
      <c r="IA7788" s="21"/>
      <c r="IB7788" s="21"/>
      <c r="IC7788" s="21"/>
      <c r="ID7788" s="21"/>
      <c r="IE7788" s="21"/>
      <c r="IF7788" s="21"/>
      <c r="IG7788" s="21"/>
      <c r="IH7788" s="21"/>
      <c r="II7788" s="21"/>
      <c r="IJ7788" s="21"/>
      <c r="IK7788" s="21"/>
      <c r="IL7788" s="21"/>
      <c r="IM7788" s="21"/>
      <c r="IN7788" s="21"/>
      <c r="IO7788" s="21"/>
      <c r="IP7788" s="21"/>
      <c r="IQ7788" s="21"/>
      <c r="IR7788" s="21"/>
      <c r="IS7788" s="21"/>
      <c r="IT7788" s="21"/>
      <c r="IU7788" s="21"/>
      <c r="IV7788" s="21"/>
    </row>
    <row r="7789" spans="1:256" s="24" customFormat="1">
      <c r="A7789" s="13"/>
      <c r="B7789" s="8"/>
      <c r="C7789" s="8"/>
      <c r="D7789" s="240"/>
      <c r="E7789" s="33"/>
      <c r="F7789" s="33"/>
      <c r="G7789" s="282"/>
      <c r="H7789" s="283"/>
      <c r="I7789" s="33"/>
      <c r="J7789" s="33"/>
      <c r="K7789" s="33"/>
      <c r="L7789" s="33"/>
      <c r="M7789" s="33"/>
      <c r="N7789" s="33"/>
      <c r="O7789" s="33"/>
      <c r="P7789" s="33"/>
      <c r="Q7789" s="33"/>
      <c r="R7789" s="33"/>
      <c r="S7789" s="33"/>
      <c r="T7789" s="33"/>
      <c r="U7789" s="33"/>
      <c r="V7789" s="33"/>
      <c r="W7789" s="33"/>
      <c r="X7789" s="282"/>
      <c r="Y7789" s="33"/>
      <c r="Z7789" s="284"/>
      <c r="AA7789" s="284"/>
      <c r="AB7789" s="33"/>
      <c r="AC7789" s="33"/>
      <c r="AD7789" s="33"/>
      <c r="AE7789" s="33"/>
      <c r="AF7789" s="33"/>
      <c r="AG7789" s="33"/>
      <c r="AH7789" s="33"/>
      <c r="AI7789" s="33"/>
      <c r="AJ7789" s="33"/>
      <c r="AK7789" s="33"/>
      <c r="AL7789" s="33"/>
      <c r="AM7789" s="33"/>
      <c r="AN7789" s="33"/>
      <c r="AO7789" s="33"/>
      <c r="AP7789" s="34"/>
      <c r="AQ7789" s="34"/>
      <c r="AR7789" s="28"/>
      <c r="AS7789" s="29"/>
      <c r="AT7789" s="29"/>
      <c r="AU7789" s="29"/>
      <c r="AV7789" s="402"/>
      <c r="AW7789" s="402"/>
      <c r="AX7789" s="402"/>
      <c r="AY7789" s="402"/>
      <c r="AZ7789" s="402"/>
      <c r="BA7789" s="402"/>
      <c r="BB7789" s="402"/>
      <c r="BC7789" s="402"/>
      <c r="BD7789" s="402"/>
      <c r="BE7789" s="402"/>
      <c r="BF7789" s="402"/>
      <c r="BG7789" s="402"/>
      <c r="BH7789" s="402"/>
      <c r="BI7789" s="402"/>
      <c r="BJ7789" s="402"/>
      <c r="BK7789" s="402"/>
      <c r="BL7789" s="402"/>
      <c r="BM7789" s="402"/>
      <c r="BN7789" s="402"/>
      <c r="BO7789" s="402"/>
      <c r="BP7789" s="402"/>
      <c r="BQ7789" s="402"/>
      <c r="BR7789" s="402"/>
      <c r="BS7789" s="402"/>
      <c r="BT7789" s="402"/>
      <c r="BU7789" s="402"/>
      <c r="BV7789" s="402"/>
      <c r="BW7789" s="402"/>
      <c r="BX7789" s="402"/>
      <c r="BY7789" s="402"/>
      <c r="BZ7789" s="402"/>
      <c r="CA7789" s="402"/>
      <c r="CB7789" s="402"/>
      <c r="CC7789" s="402"/>
      <c r="CD7789" s="402"/>
      <c r="CE7789" s="402"/>
      <c r="CF7789" s="402"/>
      <c r="CG7789" s="402"/>
      <c r="CH7789" s="402"/>
      <c r="CI7789" s="402"/>
      <c r="CJ7789" s="402"/>
      <c r="CK7789" s="402"/>
      <c r="CL7789" s="402"/>
      <c r="CM7789" s="402"/>
      <c r="CN7789" s="402"/>
      <c r="CO7789" s="402"/>
      <c r="CP7789" s="402"/>
      <c r="CQ7789" s="402"/>
      <c r="CR7789" s="402"/>
      <c r="CS7789" s="402"/>
      <c r="CT7789" s="402"/>
      <c r="CU7789" s="402"/>
      <c r="CV7789" s="402"/>
      <c r="CW7789" s="402"/>
      <c r="CX7789" s="402"/>
      <c r="CY7789" s="402"/>
      <c r="CZ7789" s="402"/>
      <c r="DA7789" s="402"/>
      <c r="DB7789" s="402"/>
      <c r="DC7789" s="402"/>
      <c r="DD7789" s="402"/>
      <c r="DE7789" s="402"/>
      <c r="DF7789" s="402"/>
      <c r="DG7789" s="402"/>
      <c r="DH7789" s="402"/>
      <c r="DI7789" s="402"/>
      <c r="DJ7789" s="402"/>
      <c r="DK7789" s="402"/>
      <c r="DL7789" s="402"/>
      <c r="DM7789" s="402"/>
      <c r="DN7789" s="402"/>
      <c r="DO7789" s="402"/>
      <c r="DP7789" s="402"/>
      <c r="DQ7789" s="402"/>
      <c r="DR7789" s="402"/>
      <c r="DS7789" s="402"/>
      <c r="DT7789" s="402"/>
      <c r="DU7789" s="402"/>
      <c r="DV7789" s="402"/>
      <c r="DW7789" s="402"/>
      <c r="DX7789" s="402"/>
      <c r="DY7789" s="402"/>
      <c r="DZ7789" s="402"/>
      <c r="EA7789" s="402"/>
      <c r="EB7789" s="402"/>
      <c r="EC7789" s="402"/>
      <c r="ED7789" s="402"/>
      <c r="EE7789" s="402"/>
      <c r="EF7789" s="402"/>
      <c r="EG7789" s="402"/>
      <c r="EH7789" s="402"/>
      <c r="EI7789" s="402"/>
      <c r="EJ7789" s="402"/>
      <c r="EK7789" s="402"/>
      <c r="EL7789" s="402"/>
      <c r="EM7789" s="402"/>
      <c r="EN7789" s="402"/>
      <c r="EO7789" s="402"/>
      <c r="EP7789" s="402"/>
      <c r="EQ7789" s="402"/>
      <c r="ER7789" s="402"/>
      <c r="ES7789" s="402"/>
      <c r="ET7789" s="402"/>
      <c r="EU7789" s="402"/>
      <c r="EV7789" s="402"/>
      <c r="EW7789" s="402"/>
      <c r="EX7789" s="402"/>
      <c r="EY7789" s="402"/>
      <c r="EZ7789" s="402"/>
      <c r="FA7789" s="402"/>
      <c r="FB7789" s="402"/>
      <c r="FC7789" s="402"/>
      <c r="FD7789" s="402"/>
      <c r="FE7789" s="402"/>
      <c r="FF7789" s="402"/>
      <c r="FG7789" s="402"/>
      <c r="FH7789" s="402"/>
      <c r="FI7789" s="402"/>
      <c r="FJ7789" s="402"/>
      <c r="FK7789" s="402"/>
      <c r="FL7789" s="402"/>
      <c r="FM7789" s="402"/>
      <c r="FN7789" s="402"/>
      <c r="FO7789" s="402"/>
      <c r="FP7789" s="402"/>
      <c r="FQ7789" s="402"/>
      <c r="FR7789" s="402"/>
      <c r="FS7789" s="402"/>
      <c r="FT7789" s="402"/>
      <c r="FU7789" s="402"/>
      <c r="FV7789" s="402"/>
      <c r="FW7789" s="402"/>
      <c r="FX7789" s="402"/>
      <c r="FY7789" s="402"/>
      <c r="FZ7789" s="402"/>
      <c r="GA7789" s="402"/>
      <c r="GB7789" s="402"/>
      <c r="GC7789" s="402"/>
      <c r="GD7789" s="402"/>
      <c r="GE7789" s="402"/>
      <c r="GF7789" s="402"/>
      <c r="GG7789" s="402"/>
      <c r="GH7789" s="402"/>
      <c r="GI7789" s="402"/>
      <c r="GJ7789" s="402"/>
      <c r="GK7789" s="402"/>
      <c r="GL7789" s="402"/>
      <c r="GM7789" s="402"/>
      <c r="GN7789" s="402"/>
      <c r="GO7789" s="402"/>
      <c r="GP7789" s="402"/>
      <c r="GQ7789" s="402"/>
      <c r="GR7789" s="402"/>
      <c r="GS7789" s="402"/>
      <c r="GT7789" s="402"/>
      <c r="GU7789" s="402"/>
      <c r="GV7789" s="402"/>
      <c r="GW7789" s="402"/>
      <c r="GX7789" s="402"/>
      <c r="GY7789" s="402"/>
      <c r="GZ7789" s="402"/>
      <c r="HA7789" s="402"/>
      <c r="HB7789" s="402"/>
      <c r="HC7789" s="402"/>
      <c r="HD7789" s="402"/>
      <c r="HE7789" s="402"/>
      <c r="HF7789" s="402"/>
      <c r="HG7789" s="402"/>
      <c r="HH7789" s="402"/>
      <c r="HI7789" s="402"/>
      <c r="HJ7789" s="402"/>
      <c r="HK7789" s="402"/>
      <c r="HL7789" s="402"/>
      <c r="HM7789" s="402"/>
      <c r="HN7789" s="402"/>
      <c r="HO7789" s="402"/>
      <c r="HP7789" s="402"/>
      <c r="HQ7789" s="402"/>
      <c r="HR7789" s="402"/>
      <c r="HS7789" s="402"/>
      <c r="HT7789" s="402"/>
      <c r="HU7789" s="402"/>
      <c r="HV7789" s="402"/>
      <c r="HW7789" s="402"/>
      <c r="HX7789" s="402"/>
      <c r="HY7789" s="402"/>
      <c r="HZ7789" s="402"/>
      <c r="IA7789" s="402"/>
      <c r="IB7789" s="402"/>
      <c r="IC7789" s="402"/>
      <c r="ID7789" s="402"/>
      <c r="IE7789" s="402"/>
      <c r="IF7789" s="402"/>
      <c r="IG7789" s="402"/>
      <c r="IH7789" s="402"/>
      <c r="II7789" s="402"/>
      <c r="IJ7789" s="402"/>
      <c r="IK7789" s="402"/>
      <c r="IL7789" s="402"/>
      <c r="IM7789" s="402"/>
      <c r="IN7789" s="402"/>
      <c r="IO7789" s="402"/>
      <c r="IP7789" s="402"/>
      <c r="IQ7789" s="402"/>
      <c r="IR7789" s="402"/>
      <c r="IS7789" s="402"/>
      <c r="IT7789" s="402"/>
      <c r="IU7789" s="402"/>
      <c r="IV7789" s="402"/>
    </row>
    <row r="7790" spans="1:256" s="24" customFormat="1">
      <c r="A7790" s="13"/>
      <c r="B7790" s="8"/>
      <c r="C7790" s="8"/>
      <c r="D7790" s="345"/>
      <c r="E7790" s="33"/>
      <c r="F7790" s="33"/>
      <c r="G7790" s="282"/>
      <c r="H7790" s="283"/>
      <c r="I7790" s="33"/>
      <c r="J7790" s="33"/>
      <c r="K7790" s="33"/>
      <c r="L7790" s="33"/>
      <c r="M7790" s="33"/>
      <c r="N7790" s="33"/>
      <c r="O7790" s="33"/>
      <c r="P7790" s="33"/>
      <c r="Q7790" s="33"/>
      <c r="R7790" s="33"/>
      <c r="S7790" s="33"/>
      <c r="T7790" s="33"/>
      <c r="U7790" s="33"/>
      <c r="V7790" s="33"/>
      <c r="W7790" s="33"/>
      <c r="X7790" s="282"/>
      <c r="Y7790" s="33"/>
      <c r="Z7790" s="284"/>
      <c r="AA7790" s="284"/>
      <c r="AB7790" s="33"/>
      <c r="AC7790" s="33"/>
      <c r="AD7790" s="33"/>
      <c r="AE7790" s="33"/>
      <c r="AF7790" s="33"/>
      <c r="AG7790" s="33"/>
      <c r="AH7790" s="33"/>
      <c r="AI7790" s="33"/>
      <c r="AJ7790" s="33"/>
      <c r="AK7790" s="33"/>
      <c r="AL7790" s="33"/>
      <c r="AM7790" s="33"/>
      <c r="AN7790" s="33"/>
      <c r="AO7790" s="33"/>
      <c r="AP7790" s="34"/>
      <c r="AQ7790" s="34"/>
      <c r="AR7790" s="28"/>
      <c r="AS7790" s="29"/>
      <c r="AT7790" s="29"/>
      <c r="AU7790" s="29"/>
      <c r="AV7790" s="402"/>
      <c r="AW7790" s="402"/>
      <c r="AX7790" s="402"/>
      <c r="AY7790" s="402"/>
      <c r="AZ7790" s="402"/>
      <c r="BA7790" s="402"/>
      <c r="BB7790" s="402"/>
      <c r="BC7790" s="402"/>
      <c r="BD7790" s="402"/>
      <c r="BE7790" s="402"/>
      <c r="BF7790" s="402"/>
      <c r="BG7790" s="402"/>
      <c r="BH7790" s="402"/>
      <c r="BI7790" s="402"/>
      <c r="BJ7790" s="402"/>
      <c r="BK7790" s="402"/>
      <c r="BL7790" s="402"/>
      <c r="BM7790" s="402"/>
      <c r="BN7790" s="402"/>
      <c r="BO7790" s="402"/>
      <c r="BP7790" s="402"/>
      <c r="BQ7790" s="402"/>
      <c r="BR7790" s="402"/>
      <c r="BS7790" s="402"/>
      <c r="BT7790" s="402"/>
      <c r="BU7790" s="402"/>
      <c r="BV7790" s="402"/>
      <c r="BW7790" s="402"/>
      <c r="BX7790" s="402"/>
      <c r="BY7790" s="402"/>
      <c r="BZ7790" s="402"/>
      <c r="CA7790" s="402"/>
      <c r="CB7790" s="402"/>
      <c r="CC7790" s="402"/>
      <c r="CD7790" s="402"/>
      <c r="CE7790" s="402"/>
      <c r="CF7790" s="402"/>
      <c r="CG7790" s="402"/>
      <c r="CH7790" s="402"/>
      <c r="CI7790" s="402"/>
      <c r="CJ7790" s="402"/>
      <c r="CK7790" s="402"/>
      <c r="CL7790" s="402"/>
      <c r="CM7790" s="402"/>
      <c r="CN7790" s="402"/>
      <c r="CO7790" s="402"/>
      <c r="CP7790" s="402"/>
      <c r="CQ7790" s="402"/>
      <c r="CR7790" s="402"/>
      <c r="CS7790" s="402"/>
      <c r="CT7790" s="402"/>
      <c r="CU7790" s="402"/>
      <c r="CV7790" s="402"/>
      <c r="CW7790" s="402"/>
      <c r="CX7790" s="402"/>
      <c r="CY7790" s="402"/>
      <c r="CZ7790" s="402"/>
      <c r="DA7790" s="402"/>
      <c r="DB7790" s="402"/>
      <c r="DC7790" s="402"/>
      <c r="DD7790" s="402"/>
      <c r="DE7790" s="402"/>
      <c r="DF7790" s="402"/>
      <c r="DG7790" s="402"/>
      <c r="DH7790" s="402"/>
      <c r="DI7790" s="402"/>
      <c r="DJ7790" s="402"/>
      <c r="DK7790" s="402"/>
      <c r="DL7790" s="402"/>
      <c r="DM7790" s="402"/>
      <c r="DN7790" s="402"/>
      <c r="DO7790" s="402"/>
      <c r="DP7790" s="402"/>
      <c r="DQ7790" s="402"/>
      <c r="DR7790" s="402"/>
      <c r="DS7790" s="402"/>
      <c r="DT7790" s="402"/>
      <c r="DU7790" s="402"/>
      <c r="DV7790" s="402"/>
      <c r="DW7790" s="402"/>
      <c r="DX7790" s="402"/>
      <c r="DY7790" s="402"/>
      <c r="DZ7790" s="402"/>
      <c r="EA7790" s="402"/>
      <c r="EB7790" s="402"/>
      <c r="EC7790" s="402"/>
      <c r="ED7790" s="402"/>
      <c r="EE7790" s="402"/>
      <c r="EF7790" s="402"/>
      <c r="EG7790" s="402"/>
      <c r="EH7790" s="402"/>
      <c r="EI7790" s="402"/>
      <c r="EJ7790" s="402"/>
      <c r="EK7790" s="402"/>
      <c r="EL7790" s="402"/>
      <c r="EM7790" s="402"/>
      <c r="EN7790" s="402"/>
      <c r="EO7790" s="402"/>
      <c r="EP7790" s="402"/>
      <c r="EQ7790" s="402"/>
      <c r="ER7790" s="402"/>
      <c r="ES7790" s="402"/>
      <c r="ET7790" s="402"/>
      <c r="EU7790" s="402"/>
      <c r="EV7790" s="402"/>
      <c r="EW7790" s="402"/>
      <c r="EX7790" s="402"/>
      <c r="EY7790" s="402"/>
      <c r="EZ7790" s="402"/>
      <c r="FA7790" s="402"/>
      <c r="FB7790" s="402"/>
      <c r="FC7790" s="402"/>
      <c r="FD7790" s="402"/>
      <c r="FE7790" s="402"/>
      <c r="FF7790" s="402"/>
      <c r="FG7790" s="402"/>
      <c r="FH7790" s="402"/>
      <c r="FI7790" s="402"/>
      <c r="FJ7790" s="402"/>
      <c r="FK7790" s="402"/>
      <c r="FL7790" s="402"/>
      <c r="FM7790" s="402"/>
      <c r="FN7790" s="402"/>
      <c r="FO7790" s="402"/>
      <c r="FP7790" s="402"/>
      <c r="FQ7790" s="402"/>
      <c r="FR7790" s="402"/>
      <c r="FS7790" s="402"/>
      <c r="FT7790" s="402"/>
      <c r="FU7790" s="402"/>
      <c r="FV7790" s="402"/>
      <c r="FW7790" s="402"/>
      <c r="FX7790" s="402"/>
      <c r="FY7790" s="402"/>
      <c r="FZ7790" s="402"/>
      <c r="GA7790" s="402"/>
      <c r="GB7790" s="402"/>
      <c r="GC7790" s="402"/>
      <c r="GD7790" s="402"/>
      <c r="GE7790" s="402"/>
      <c r="GF7790" s="402"/>
      <c r="GG7790" s="402"/>
      <c r="GH7790" s="402"/>
      <c r="GI7790" s="402"/>
      <c r="GJ7790" s="402"/>
      <c r="GK7790" s="402"/>
      <c r="GL7790" s="402"/>
      <c r="GM7790" s="402"/>
      <c r="GN7790" s="402"/>
      <c r="GO7790" s="402"/>
      <c r="GP7790" s="402"/>
      <c r="GQ7790" s="402"/>
      <c r="GR7790" s="402"/>
      <c r="GS7790" s="402"/>
      <c r="GT7790" s="402"/>
      <c r="GU7790" s="402"/>
      <c r="GV7790" s="402"/>
      <c r="GW7790" s="402"/>
      <c r="GX7790" s="402"/>
      <c r="GY7790" s="402"/>
      <c r="GZ7790" s="402"/>
      <c r="HA7790" s="402"/>
      <c r="HB7790" s="402"/>
      <c r="HC7790" s="402"/>
      <c r="HD7790" s="402"/>
      <c r="HE7790" s="402"/>
      <c r="HF7790" s="402"/>
      <c r="HG7790" s="402"/>
      <c r="HH7790" s="402"/>
      <c r="HI7790" s="402"/>
      <c r="HJ7790" s="402"/>
      <c r="HK7790" s="402"/>
      <c r="HL7790" s="402"/>
      <c r="HM7790" s="402"/>
      <c r="HN7790" s="402"/>
      <c r="HO7790" s="402"/>
      <c r="HP7790" s="402"/>
      <c r="HQ7790" s="402"/>
      <c r="HR7790" s="402"/>
      <c r="HS7790" s="402"/>
      <c r="HT7790" s="402"/>
      <c r="HU7790" s="402"/>
      <c r="HV7790" s="402"/>
      <c r="HW7790" s="402"/>
      <c r="HX7790" s="402"/>
      <c r="HY7790" s="402"/>
      <c r="HZ7790" s="402"/>
      <c r="IA7790" s="402"/>
      <c r="IB7790" s="402"/>
      <c r="IC7790" s="402"/>
      <c r="ID7790" s="402"/>
      <c r="IE7790" s="402"/>
      <c r="IF7790" s="402"/>
      <c r="IG7790" s="402"/>
      <c r="IH7790" s="402"/>
      <c r="II7790" s="402"/>
      <c r="IJ7790" s="402"/>
      <c r="IK7790" s="402"/>
      <c r="IL7790" s="402"/>
      <c r="IM7790" s="402"/>
      <c r="IN7790" s="402"/>
      <c r="IO7790" s="402"/>
      <c r="IP7790" s="402"/>
      <c r="IQ7790" s="402"/>
      <c r="IR7790" s="402"/>
      <c r="IS7790" s="402"/>
      <c r="IT7790" s="402"/>
      <c r="IU7790" s="402"/>
      <c r="IV7790" s="402"/>
    </row>
    <row r="7791" spans="1:256" s="24" customFormat="1" ht="15">
      <c r="A7791" s="13"/>
      <c r="B7791" s="8"/>
      <c r="C7791" s="8"/>
      <c r="D7791" s="505" t="s">
        <v>1930</v>
      </c>
      <c r="E7791" s="33"/>
      <c r="F7791" s="33"/>
      <c r="G7791" s="282"/>
      <c r="H7791" s="283"/>
      <c r="I7791" s="33"/>
      <c r="J7791" s="33"/>
      <c r="K7791" s="33"/>
      <c r="L7791" s="33"/>
      <c r="M7791" s="33"/>
      <c r="N7791" s="33"/>
      <c r="O7791" s="33"/>
      <c r="P7791" s="33"/>
      <c r="Q7791" s="33"/>
      <c r="R7791" s="33"/>
      <c r="S7791" s="33"/>
      <c r="T7791" s="33"/>
      <c r="U7791" s="33"/>
      <c r="V7791" s="33"/>
      <c r="W7791" s="33"/>
      <c r="X7791" s="282"/>
      <c r="Y7791" s="33"/>
      <c r="Z7791" s="284"/>
      <c r="AA7791" s="284"/>
      <c r="AB7791" s="33"/>
      <c r="AC7791" s="33"/>
      <c r="AD7791" s="33"/>
      <c r="AE7791" s="33"/>
      <c r="AF7791" s="33"/>
      <c r="AG7791" s="33"/>
      <c r="AH7791" s="33"/>
      <c r="AI7791" s="33"/>
      <c r="AJ7791" s="33"/>
      <c r="AK7791" s="33"/>
      <c r="AL7791" s="33"/>
      <c r="AM7791" s="33"/>
      <c r="AN7791" s="33"/>
      <c r="AO7791" s="33"/>
      <c r="AP7791" s="34"/>
      <c r="AQ7791" s="34"/>
      <c r="AR7791" s="28"/>
      <c r="AS7791" s="29"/>
      <c r="AT7791" s="29"/>
      <c r="AU7791" s="29"/>
      <c r="AV7791" s="402"/>
      <c r="AW7791" s="402"/>
      <c r="AX7791" s="402"/>
      <c r="AY7791" s="402"/>
      <c r="AZ7791" s="402"/>
      <c r="BA7791" s="402"/>
      <c r="BB7791" s="402"/>
      <c r="BC7791" s="402"/>
      <c r="BD7791" s="402"/>
      <c r="BE7791" s="402"/>
      <c r="BF7791" s="402"/>
      <c r="BG7791" s="402"/>
      <c r="BH7791" s="402"/>
      <c r="BI7791" s="402"/>
      <c r="BJ7791" s="402"/>
      <c r="BK7791" s="402"/>
      <c r="BL7791" s="402"/>
      <c r="BM7791" s="402"/>
      <c r="BN7791" s="402"/>
      <c r="BO7791" s="402"/>
      <c r="BP7791" s="402"/>
      <c r="BQ7791" s="402"/>
      <c r="BR7791" s="402"/>
      <c r="BS7791" s="402"/>
      <c r="BT7791" s="402"/>
      <c r="BU7791" s="402"/>
      <c r="BV7791" s="402"/>
      <c r="BW7791" s="402"/>
      <c r="BX7791" s="402"/>
      <c r="BY7791" s="402"/>
      <c r="BZ7791" s="402"/>
      <c r="CA7791" s="402"/>
      <c r="CB7791" s="402"/>
      <c r="CC7791" s="402"/>
      <c r="CD7791" s="402"/>
      <c r="CE7791" s="402"/>
      <c r="CF7791" s="402"/>
      <c r="CG7791" s="402"/>
      <c r="CH7791" s="402"/>
      <c r="CI7791" s="402"/>
      <c r="CJ7791" s="402"/>
      <c r="CK7791" s="402"/>
      <c r="CL7791" s="402"/>
      <c r="CM7791" s="402"/>
      <c r="CN7791" s="402"/>
      <c r="CO7791" s="402"/>
      <c r="CP7791" s="402"/>
      <c r="CQ7791" s="402"/>
      <c r="CR7791" s="402"/>
      <c r="CS7791" s="402"/>
      <c r="CT7791" s="402"/>
      <c r="CU7791" s="402"/>
      <c r="CV7791" s="402"/>
      <c r="CW7791" s="402"/>
      <c r="CX7791" s="402"/>
      <c r="CY7791" s="402"/>
      <c r="CZ7791" s="402"/>
      <c r="DA7791" s="402"/>
      <c r="DB7791" s="402"/>
      <c r="DC7791" s="402"/>
      <c r="DD7791" s="402"/>
      <c r="DE7791" s="402"/>
      <c r="DF7791" s="402"/>
      <c r="DG7791" s="402"/>
      <c r="DH7791" s="402"/>
      <c r="DI7791" s="402"/>
      <c r="DJ7791" s="402"/>
      <c r="DK7791" s="402"/>
      <c r="DL7791" s="402"/>
      <c r="DM7791" s="402"/>
      <c r="DN7791" s="402"/>
      <c r="DO7791" s="402"/>
      <c r="DP7791" s="402"/>
      <c r="DQ7791" s="402"/>
      <c r="DR7791" s="402"/>
      <c r="DS7791" s="402"/>
      <c r="DT7791" s="402"/>
      <c r="DU7791" s="402"/>
      <c r="DV7791" s="402"/>
      <c r="DW7791" s="402"/>
      <c r="DX7791" s="402"/>
      <c r="DY7791" s="402"/>
      <c r="DZ7791" s="402"/>
      <c r="EA7791" s="402"/>
      <c r="EB7791" s="402"/>
      <c r="EC7791" s="402"/>
      <c r="ED7791" s="402"/>
      <c r="EE7791" s="402"/>
      <c r="EF7791" s="402"/>
      <c r="EG7791" s="402"/>
      <c r="EH7791" s="402"/>
      <c r="EI7791" s="402"/>
      <c r="EJ7791" s="402"/>
      <c r="EK7791" s="402"/>
      <c r="EL7791" s="402"/>
      <c r="EM7791" s="402"/>
      <c r="EN7791" s="402"/>
      <c r="EO7791" s="402"/>
      <c r="EP7791" s="402"/>
      <c r="EQ7791" s="402"/>
      <c r="ER7791" s="402"/>
      <c r="ES7791" s="402"/>
      <c r="ET7791" s="402"/>
      <c r="EU7791" s="402"/>
      <c r="EV7791" s="402"/>
      <c r="EW7791" s="402"/>
      <c r="EX7791" s="402"/>
      <c r="EY7791" s="402"/>
      <c r="EZ7791" s="402"/>
      <c r="FA7791" s="402"/>
      <c r="FB7791" s="402"/>
      <c r="FC7791" s="402"/>
      <c r="FD7791" s="402"/>
      <c r="FE7791" s="402"/>
      <c r="FF7791" s="402"/>
      <c r="FG7791" s="402"/>
      <c r="FH7791" s="402"/>
      <c r="FI7791" s="402"/>
      <c r="FJ7791" s="402"/>
      <c r="FK7791" s="402"/>
      <c r="FL7791" s="402"/>
      <c r="FM7791" s="402"/>
      <c r="FN7791" s="402"/>
      <c r="FO7791" s="402"/>
      <c r="FP7791" s="402"/>
      <c r="FQ7791" s="402"/>
      <c r="FR7791" s="402"/>
      <c r="FS7791" s="402"/>
      <c r="FT7791" s="402"/>
      <c r="FU7791" s="402"/>
      <c r="FV7791" s="402"/>
      <c r="FW7791" s="402"/>
      <c r="FX7791" s="402"/>
      <c r="FY7791" s="402"/>
      <c r="FZ7791" s="402"/>
      <c r="GA7791" s="402"/>
      <c r="GB7791" s="402"/>
      <c r="GC7791" s="402"/>
      <c r="GD7791" s="402"/>
      <c r="GE7791" s="402"/>
      <c r="GF7791" s="402"/>
      <c r="GG7791" s="402"/>
      <c r="GH7791" s="402"/>
      <c r="GI7791" s="402"/>
      <c r="GJ7791" s="402"/>
      <c r="GK7791" s="402"/>
      <c r="GL7791" s="402"/>
      <c r="GM7791" s="402"/>
      <c r="GN7791" s="402"/>
      <c r="GO7791" s="402"/>
      <c r="GP7791" s="402"/>
      <c r="GQ7791" s="402"/>
      <c r="GR7791" s="402"/>
      <c r="GS7791" s="402"/>
      <c r="GT7791" s="402"/>
      <c r="GU7791" s="402"/>
      <c r="GV7791" s="402"/>
      <c r="GW7791" s="402"/>
      <c r="GX7791" s="402"/>
      <c r="GY7791" s="402"/>
      <c r="GZ7791" s="402"/>
      <c r="HA7791" s="402"/>
      <c r="HB7791" s="402"/>
      <c r="HC7791" s="402"/>
      <c r="HD7791" s="402"/>
      <c r="HE7791" s="402"/>
      <c r="HF7791" s="402"/>
      <c r="HG7791" s="402"/>
      <c r="HH7791" s="402"/>
      <c r="HI7791" s="402"/>
      <c r="HJ7791" s="402"/>
      <c r="HK7791" s="402"/>
      <c r="HL7791" s="402"/>
      <c r="HM7791" s="402"/>
      <c r="HN7791" s="402"/>
      <c r="HO7791" s="402"/>
      <c r="HP7791" s="402"/>
      <c r="HQ7791" s="402"/>
      <c r="HR7791" s="402"/>
      <c r="HS7791" s="402"/>
      <c r="HT7791" s="402"/>
      <c r="HU7791" s="402"/>
      <c r="HV7791" s="402"/>
      <c r="HW7791" s="402"/>
      <c r="HX7791" s="402"/>
      <c r="HY7791" s="402"/>
      <c r="HZ7791" s="402"/>
      <c r="IA7791" s="402"/>
      <c r="IB7791" s="402"/>
      <c r="IC7791" s="402"/>
      <c r="ID7791" s="402"/>
      <c r="IE7791" s="402"/>
      <c r="IF7791" s="402"/>
      <c r="IG7791" s="402"/>
      <c r="IH7791" s="402"/>
      <c r="II7791" s="402"/>
      <c r="IJ7791" s="402"/>
      <c r="IK7791" s="402"/>
      <c r="IL7791" s="402"/>
      <c r="IM7791" s="402"/>
      <c r="IN7791" s="402"/>
      <c r="IO7791" s="402"/>
      <c r="IP7791" s="402"/>
      <c r="IQ7791" s="402"/>
      <c r="IR7791" s="402"/>
      <c r="IS7791" s="402"/>
      <c r="IT7791" s="402"/>
      <c r="IU7791" s="402"/>
      <c r="IV7791" s="402"/>
    </row>
    <row r="7792" spans="1:256" s="24" customFormat="1">
      <c r="A7792" s="13"/>
      <c r="B7792" s="8"/>
      <c r="C7792" s="8"/>
      <c r="D7792" s="240" t="s">
        <v>1921</v>
      </c>
      <c r="E7792" s="33"/>
      <c r="F7792" s="33"/>
      <c r="G7792" s="282"/>
      <c r="H7792" s="283"/>
      <c r="I7792" s="33"/>
      <c r="J7792" s="33"/>
      <c r="K7792" s="33"/>
      <c r="L7792" s="33"/>
      <c r="M7792" s="33"/>
      <c r="N7792" s="33"/>
      <c r="O7792" s="33"/>
      <c r="P7792" s="33">
        <v>70000</v>
      </c>
      <c r="Q7792" s="33"/>
      <c r="R7792" s="33"/>
      <c r="S7792" s="33"/>
      <c r="T7792" s="33"/>
      <c r="U7792" s="33"/>
      <c r="V7792" s="33"/>
      <c r="W7792" s="33"/>
      <c r="X7792" s="282"/>
      <c r="Y7792" s="33"/>
      <c r="Z7792" s="284"/>
      <c r="AA7792" s="284"/>
      <c r="AB7792" s="33"/>
      <c r="AC7792" s="33"/>
      <c r="AD7792" s="33"/>
      <c r="AE7792" s="33"/>
      <c r="AF7792" s="33"/>
      <c r="AG7792" s="33"/>
      <c r="AH7792" s="33"/>
      <c r="AI7792" s="33"/>
      <c r="AJ7792" s="33"/>
      <c r="AK7792" s="33"/>
      <c r="AL7792" s="33"/>
      <c r="AM7792" s="33"/>
      <c r="AN7792" s="33"/>
      <c r="AO7792" s="33"/>
      <c r="AP7792" s="34"/>
      <c r="AQ7792" s="34"/>
      <c r="AR7792" s="28"/>
      <c r="AS7792" s="29"/>
      <c r="AT7792" s="29"/>
      <c r="AU7792" s="29"/>
      <c r="AV7792" s="402"/>
      <c r="AW7792" s="402"/>
      <c r="AX7792" s="402"/>
      <c r="AY7792" s="402"/>
      <c r="AZ7792" s="402"/>
      <c r="BA7792" s="402"/>
      <c r="BB7792" s="402"/>
      <c r="BC7792" s="402"/>
      <c r="BD7792" s="402"/>
      <c r="BE7792" s="402"/>
      <c r="BF7792" s="402"/>
      <c r="BG7792" s="402"/>
      <c r="BH7792" s="402"/>
      <c r="BI7792" s="402"/>
      <c r="BJ7792" s="402"/>
      <c r="BK7792" s="402"/>
      <c r="BL7792" s="402"/>
      <c r="BM7792" s="402"/>
      <c r="BN7792" s="402"/>
      <c r="BO7792" s="402"/>
      <c r="BP7792" s="402"/>
      <c r="BQ7792" s="402"/>
      <c r="BR7792" s="402"/>
      <c r="BS7792" s="402"/>
      <c r="BT7792" s="402"/>
      <c r="BU7792" s="402"/>
      <c r="BV7792" s="402"/>
      <c r="BW7792" s="402"/>
      <c r="BX7792" s="402"/>
      <c r="BY7792" s="402"/>
      <c r="BZ7792" s="402"/>
      <c r="CA7792" s="402"/>
      <c r="CB7792" s="402"/>
      <c r="CC7792" s="402"/>
      <c r="CD7792" s="402"/>
      <c r="CE7792" s="402"/>
      <c r="CF7792" s="402"/>
      <c r="CG7792" s="402"/>
      <c r="CH7792" s="402"/>
      <c r="CI7792" s="402"/>
      <c r="CJ7792" s="402"/>
      <c r="CK7792" s="402"/>
      <c r="CL7792" s="402"/>
      <c r="CM7792" s="402"/>
      <c r="CN7792" s="402"/>
      <c r="CO7792" s="402"/>
      <c r="CP7792" s="402"/>
      <c r="CQ7792" s="402"/>
      <c r="CR7792" s="402"/>
      <c r="CS7792" s="402"/>
      <c r="CT7792" s="402"/>
      <c r="CU7792" s="402"/>
      <c r="CV7792" s="402"/>
      <c r="CW7792" s="402"/>
      <c r="CX7792" s="402"/>
      <c r="CY7792" s="402"/>
      <c r="CZ7792" s="402"/>
      <c r="DA7792" s="402"/>
      <c r="DB7792" s="402"/>
      <c r="DC7792" s="402"/>
      <c r="DD7792" s="402"/>
      <c r="DE7792" s="402"/>
      <c r="DF7792" s="402"/>
      <c r="DG7792" s="402"/>
      <c r="DH7792" s="402"/>
      <c r="DI7792" s="402"/>
      <c r="DJ7792" s="402"/>
      <c r="DK7792" s="402"/>
      <c r="DL7792" s="402"/>
      <c r="DM7792" s="402"/>
      <c r="DN7792" s="402"/>
      <c r="DO7792" s="402"/>
      <c r="DP7792" s="402"/>
      <c r="DQ7792" s="402"/>
      <c r="DR7792" s="402"/>
      <c r="DS7792" s="402"/>
      <c r="DT7792" s="402"/>
      <c r="DU7792" s="402"/>
      <c r="DV7792" s="402"/>
      <c r="DW7792" s="402"/>
      <c r="DX7792" s="402"/>
      <c r="DY7792" s="402"/>
      <c r="DZ7792" s="402"/>
      <c r="EA7792" s="402"/>
      <c r="EB7792" s="402"/>
      <c r="EC7792" s="402"/>
      <c r="ED7792" s="402"/>
      <c r="EE7792" s="402"/>
      <c r="EF7792" s="402"/>
      <c r="EG7792" s="402"/>
      <c r="EH7792" s="402"/>
      <c r="EI7792" s="402"/>
      <c r="EJ7792" s="402"/>
      <c r="EK7792" s="402"/>
      <c r="EL7792" s="402"/>
      <c r="EM7792" s="402"/>
      <c r="EN7792" s="402"/>
      <c r="EO7792" s="402"/>
      <c r="EP7792" s="402"/>
      <c r="EQ7792" s="402"/>
      <c r="ER7792" s="402"/>
      <c r="ES7792" s="402"/>
      <c r="ET7792" s="402"/>
      <c r="EU7792" s="402"/>
      <c r="EV7792" s="402"/>
      <c r="EW7792" s="402"/>
      <c r="EX7792" s="402"/>
      <c r="EY7792" s="402"/>
      <c r="EZ7792" s="402"/>
      <c r="FA7792" s="402"/>
      <c r="FB7792" s="402"/>
      <c r="FC7792" s="402"/>
      <c r="FD7792" s="402"/>
      <c r="FE7792" s="402"/>
      <c r="FF7792" s="402"/>
      <c r="FG7792" s="402"/>
      <c r="FH7792" s="402"/>
      <c r="FI7792" s="402"/>
      <c r="FJ7792" s="402"/>
      <c r="FK7792" s="402"/>
      <c r="FL7792" s="402"/>
      <c r="FM7792" s="402"/>
      <c r="FN7792" s="402"/>
      <c r="FO7792" s="402"/>
      <c r="FP7792" s="402"/>
      <c r="FQ7792" s="402"/>
      <c r="FR7792" s="402"/>
      <c r="FS7792" s="402"/>
      <c r="FT7792" s="402"/>
      <c r="FU7792" s="402"/>
      <c r="FV7792" s="402"/>
      <c r="FW7792" s="402"/>
      <c r="FX7792" s="402"/>
      <c r="FY7792" s="402"/>
      <c r="FZ7792" s="402"/>
      <c r="GA7792" s="402"/>
      <c r="GB7792" s="402"/>
      <c r="GC7792" s="402"/>
      <c r="GD7792" s="402"/>
      <c r="GE7792" s="402"/>
      <c r="GF7792" s="402"/>
      <c r="GG7792" s="402"/>
      <c r="GH7792" s="402"/>
      <c r="GI7792" s="402"/>
      <c r="GJ7792" s="402"/>
      <c r="GK7792" s="402"/>
      <c r="GL7792" s="402"/>
      <c r="GM7792" s="402"/>
      <c r="GN7792" s="402"/>
      <c r="GO7792" s="402"/>
      <c r="GP7792" s="402"/>
      <c r="GQ7792" s="402"/>
      <c r="GR7792" s="402"/>
      <c r="GS7792" s="402"/>
      <c r="GT7792" s="402"/>
      <c r="GU7792" s="402"/>
      <c r="GV7792" s="402"/>
      <c r="GW7792" s="402"/>
      <c r="GX7792" s="402"/>
      <c r="GY7792" s="402"/>
      <c r="GZ7792" s="402"/>
      <c r="HA7792" s="402"/>
      <c r="HB7792" s="402"/>
      <c r="HC7792" s="402"/>
      <c r="HD7792" s="402"/>
      <c r="HE7792" s="402"/>
      <c r="HF7792" s="402"/>
      <c r="HG7792" s="402"/>
      <c r="HH7792" s="402"/>
      <c r="HI7792" s="402"/>
      <c r="HJ7792" s="402"/>
      <c r="HK7792" s="402"/>
      <c r="HL7792" s="402"/>
      <c r="HM7792" s="402"/>
      <c r="HN7792" s="402"/>
      <c r="HO7792" s="402"/>
      <c r="HP7792" s="402"/>
      <c r="HQ7792" s="402"/>
      <c r="HR7792" s="402"/>
      <c r="HS7792" s="402"/>
      <c r="HT7792" s="402"/>
      <c r="HU7792" s="402"/>
      <c r="HV7792" s="402"/>
      <c r="HW7792" s="402"/>
      <c r="HX7792" s="402"/>
      <c r="HY7792" s="402"/>
      <c r="HZ7792" s="402"/>
      <c r="IA7792" s="402"/>
      <c r="IB7792" s="402"/>
      <c r="IC7792" s="402"/>
      <c r="ID7792" s="402"/>
      <c r="IE7792" s="402"/>
      <c r="IF7792" s="402"/>
      <c r="IG7792" s="402"/>
      <c r="IH7792" s="402"/>
      <c r="II7792" s="402"/>
      <c r="IJ7792" s="402"/>
      <c r="IK7792" s="402"/>
      <c r="IL7792" s="402"/>
      <c r="IM7792" s="402"/>
      <c r="IN7792" s="402"/>
      <c r="IO7792" s="402"/>
      <c r="IP7792" s="402"/>
      <c r="IQ7792" s="402"/>
      <c r="IR7792" s="402"/>
      <c r="IS7792" s="402"/>
      <c r="IT7792" s="402"/>
      <c r="IU7792" s="402"/>
      <c r="IV7792" s="402"/>
    </row>
    <row r="7793" spans="1:256" s="24" customFormat="1">
      <c r="A7793" s="13"/>
      <c r="B7793" s="8"/>
      <c r="C7793" s="8"/>
      <c r="D7793" s="240" t="s">
        <v>1922</v>
      </c>
      <c r="E7793" s="33"/>
      <c r="F7793" s="33"/>
      <c r="G7793" s="282"/>
      <c r="H7793" s="283"/>
      <c r="I7793" s="33"/>
      <c r="J7793" s="33"/>
      <c r="K7793" s="33"/>
      <c r="L7793" s="33"/>
      <c r="M7793" s="33"/>
      <c r="N7793" s="33"/>
      <c r="O7793" s="33"/>
      <c r="P7793" s="33">
        <v>155000</v>
      </c>
      <c r="Q7793" s="33"/>
      <c r="R7793" s="33"/>
      <c r="S7793" s="33"/>
      <c r="T7793" s="33"/>
      <c r="U7793" s="33"/>
      <c r="V7793" s="33"/>
      <c r="W7793" s="33"/>
      <c r="X7793" s="282"/>
      <c r="Y7793" s="33"/>
      <c r="Z7793" s="284"/>
      <c r="AA7793" s="284"/>
      <c r="AB7793" s="33"/>
      <c r="AC7793" s="33"/>
      <c r="AD7793" s="33"/>
      <c r="AE7793" s="33"/>
      <c r="AF7793" s="33"/>
      <c r="AG7793" s="33"/>
      <c r="AH7793" s="33"/>
      <c r="AI7793" s="33"/>
      <c r="AJ7793" s="33"/>
      <c r="AK7793" s="33"/>
      <c r="AL7793" s="33"/>
      <c r="AM7793" s="33"/>
      <c r="AN7793" s="33"/>
      <c r="AO7793" s="33"/>
      <c r="AP7793" s="34"/>
      <c r="AQ7793" s="34"/>
      <c r="AR7793" s="28"/>
      <c r="AS7793" s="29"/>
      <c r="AT7793" s="29"/>
      <c r="AU7793" s="29"/>
      <c r="AV7793" s="532"/>
      <c r="AW7793" s="532"/>
      <c r="AX7793" s="532"/>
      <c r="AY7793" s="532"/>
      <c r="AZ7793" s="532"/>
      <c r="BA7793" s="532"/>
      <c r="BB7793" s="532"/>
      <c r="BC7793" s="532"/>
      <c r="BD7793" s="532"/>
      <c r="BE7793" s="532"/>
      <c r="BF7793" s="532"/>
      <c r="BG7793" s="532"/>
      <c r="BH7793" s="532"/>
      <c r="BI7793" s="532"/>
      <c r="BJ7793" s="532"/>
      <c r="BK7793" s="532"/>
      <c r="BL7793" s="532"/>
      <c r="BM7793" s="532"/>
      <c r="BN7793" s="532"/>
      <c r="BO7793" s="532"/>
      <c r="BP7793" s="532"/>
      <c r="BQ7793" s="532"/>
      <c r="BR7793" s="532"/>
      <c r="BS7793" s="532"/>
      <c r="BT7793" s="532"/>
      <c r="BU7793" s="532"/>
      <c r="BV7793" s="532"/>
      <c r="BW7793" s="532"/>
      <c r="BX7793" s="532"/>
      <c r="BY7793" s="532"/>
      <c r="BZ7793" s="532"/>
      <c r="CA7793" s="532"/>
      <c r="CB7793" s="532"/>
      <c r="CC7793" s="532"/>
      <c r="CD7793" s="532"/>
      <c r="CE7793" s="532"/>
      <c r="CF7793" s="532"/>
      <c r="CG7793" s="532"/>
      <c r="CH7793" s="532"/>
      <c r="CI7793" s="532"/>
      <c r="CJ7793" s="532"/>
      <c r="CK7793" s="532"/>
      <c r="CL7793" s="532"/>
      <c r="CM7793" s="532"/>
      <c r="CN7793" s="532"/>
      <c r="CO7793" s="532"/>
      <c r="CP7793" s="532"/>
      <c r="CQ7793" s="532"/>
      <c r="CR7793" s="532"/>
      <c r="CS7793" s="532"/>
      <c r="CT7793" s="532"/>
      <c r="CU7793" s="532"/>
      <c r="CV7793" s="532"/>
      <c r="CW7793" s="532"/>
      <c r="CX7793" s="532"/>
      <c r="CY7793" s="532"/>
      <c r="CZ7793" s="532"/>
      <c r="DA7793" s="532"/>
      <c r="DB7793" s="532"/>
      <c r="DC7793" s="532"/>
      <c r="DD7793" s="532"/>
      <c r="DE7793" s="532"/>
      <c r="DF7793" s="532"/>
      <c r="DG7793" s="532"/>
      <c r="DH7793" s="532"/>
      <c r="DI7793" s="532"/>
      <c r="DJ7793" s="532"/>
      <c r="DK7793" s="532"/>
      <c r="DL7793" s="532"/>
      <c r="DM7793" s="532"/>
      <c r="DN7793" s="532"/>
      <c r="DO7793" s="532"/>
      <c r="DP7793" s="532"/>
      <c r="DQ7793" s="532"/>
      <c r="DR7793" s="532"/>
      <c r="DS7793" s="532"/>
      <c r="DT7793" s="532"/>
      <c r="DU7793" s="532"/>
      <c r="DV7793" s="532"/>
      <c r="DW7793" s="532"/>
      <c r="DX7793" s="532"/>
      <c r="DY7793" s="532"/>
      <c r="DZ7793" s="532"/>
      <c r="EA7793" s="532"/>
      <c r="EB7793" s="532"/>
      <c r="EC7793" s="532"/>
      <c r="ED7793" s="532"/>
      <c r="EE7793" s="532"/>
      <c r="EF7793" s="532"/>
      <c r="EG7793" s="532"/>
      <c r="EH7793" s="532"/>
      <c r="EI7793" s="532"/>
      <c r="EJ7793" s="532"/>
      <c r="EK7793" s="532"/>
      <c r="EL7793" s="532"/>
      <c r="EM7793" s="532"/>
      <c r="EN7793" s="532"/>
      <c r="EO7793" s="532"/>
      <c r="EP7793" s="532"/>
      <c r="EQ7793" s="532"/>
      <c r="ER7793" s="532"/>
      <c r="ES7793" s="532"/>
      <c r="ET7793" s="532"/>
      <c r="EU7793" s="532"/>
      <c r="EV7793" s="532"/>
      <c r="EW7793" s="532"/>
      <c r="EX7793" s="532"/>
      <c r="EY7793" s="532"/>
      <c r="EZ7793" s="532"/>
      <c r="FA7793" s="532"/>
      <c r="FB7793" s="532"/>
      <c r="FC7793" s="532"/>
      <c r="FD7793" s="532"/>
      <c r="FE7793" s="532"/>
      <c r="FF7793" s="532"/>
      <c r="FG7793" s="532"/>
      <c r="FH7793" s="532"/>
      <c r="FI7793" s="532"/>
      <c r="FJ7793" s="532"/>
      <c r="FK7793" s="532"/>
      <c r="FL7793" s="532"/>
      <c r="FM7793" s="532"/>
      <c r="FN7793" s="532"/>
      <c r="FO7793" s="532"/>
      <c r="FP7793" s="532"/>
      <c r="FQ7793" s="532"/>
      <c r="FR7793" s="532"/>
      <c r="FS7793" s="532"/>
      <c r="FT7793" s="532"/>
      <c r="FU7793" s="532"/>
      <c r="FV7793" s="532"/>
      <c r="FW7793" s="532"/>
      <c r="FX7793" s="532"/>
      <c r="FY7793" s="532"/>
      <c r="FZ7793" s="532"/>
      <c r="GA7793" s="532"/>
      <c r="GB7793" s="532"/>
      <c r="GC7793" s="532"/>
      <c r="GD7793" s="532"/>
      <c r="GE7793" s="532"/>
      <c r="GF7793" s="532"/>
      <c r="GG7793" s="532"/>
      <c r="GH7793" s="532"/>
      <c r="GI7793" s="532"/>
      <c r="GJ7793" s="532"/>
      <c r="GK7793" s="532"/>
      <c r="GL7793" s="532"/>
      <c r="GM7793" s="532"/>
      <c r="GN7793" s="532"/>
      <c r="GO7793" s="532"/>
      <c r="GP7793" s="532"/>
      <c r="GQ7793" s="532"/>
      <c r="GR7793" s="532"/>
      <c r="GS7793" s="532"/>
      <c r="GT7793" s="532"/>
      <c r="GU7793" s="532"/>
      <c r="GV7793" s="532"/>
      <c r="GW7793" s="532"/>
      <c r="GX7793" s="532"/>
      <c r="GY7793" s="532"/>
      <c r="GZ7793" s="532"/>
      <c r="HA7793" s="532"/>
      <c r="HB7793" s="532"/>
      <c r="HC7793" s="532"/>
      <c r="HD7793" s="532"/>
      <c r="HE7793" s="532"/>
      <c r="HF7793" s="532"/>
      <c r="HG7793" s="532"/>
      <c r="HH7793" s="532"/>
      <c r="HI7793" s="532"/>
      <c r="HJ7793" s="532"/>
      <c r="HK7793" s="532"/>
      <c r="HL7793" s="532"/>
      <c r="HM7793" s="532"/>
      <c r="HN7793" s="532"/>
      <c r="HO7793" s="532"/>
      <c r="HP7793" s="532"/>
      <c r="HQ7793" s="532"/>
      <c r="HR7793" s="532"/>
      <c r="HS7793" s="532"/>
      <c r="HT7793" s="532"/>
      <c r="HU7793" s="532"/>
      <c r="HV7793" s="532"/>
      <c r="HW7793" s="532"/>
      <c r="HX7793" s="532"/>
      <c r="HY7793" s="532"/>
      <c r="HZ7793" s="532"/>
      <c r="IA7793" s="532"/>
      <c r="IB7793" s="532"/>
      <c r="IC7793" s="532"/>
      <c r="ID7793" s="532"/>
      <c r="IE7793" s="532"/>
      <c r="IF7793" s="532"/>
      <c r="IG7793" s="532"/>
      <c r="IH7793" s="532"/>
      <c r="II7793" s="532"/>
      <c r="IJ7793" s="532"/>
      <c r="IK7793" s="532"/>
      <c r="IL7793" s="532"/>
      <c r="IM7793" s="532"/>
      <c r="IN7793" s="532"/>
      <c r="IO7793" s="532"/>
      <c r="IP7793" s="532"/>
      <c r="IQ7793" s="532"/>
      <c r="IR7793" s="532"/>
      <c r="IS7793" s="532"/>
      <c r="IT7793" s="532"/>
      <c r="IU7793" s="532"/>
      <c r="IV7793" s="532"/>
    </row>
    <row r="7794" spans="1:256" s="24" customFormat="1">
      <c r="A7794" s="13"/>
      <c r="B7794" s="8"/>
      <c r="C7794" s="8"/>
      <c r="D7794" s="240"/>
      <c r="E7794" s="33"/>
      <c r="F7794" s="33"/>
      <c r="G7794" s="282"/>
      <c r="H7794" s="283"/>
      <c r="I7794" s="33"/>
      <c r="J7794" s="33"/>
      <c r="K7794" s="33"/>
      <c r="L7794" s="33"/>
      <c r="M7794" s="33"/>
      <c r="N7794" s="33"/>
      <c r="O7794" s="33"/>
      <c r="P7794" s="33"/>
      <c r="Q7794" s="33"/>
      <c r="R7794" s="33"/>
      <c r="S7794" s="33"/>
      <c r="T7794" s="33"/>
      <c r="U7794" s="33"/>
      <c r="V7794" s="33"/>
      <c r="W7794" s="33"/>
      <c r="X7794" s="282"/>
      <c r="Y7794" s="33"/>
      <c r="Z7794" s="284"/>
      <c r="AA7794" s="284"/>
      <c r="AB7794" s="33"/>
      <c r="AC7794" s="33"/>
      <c r="AD7794" s="33"/>
      <c r="AE7794" s="33"/>
      <c r="AF7794" s="33"/>
      <c r="AG7794" s="33"/>
      <c r="AH7794" s="33"/>
      <c r="AI7794" s="33"/>
      <c r="AJ7794" s="33"/>
      <c r="AK7794" s="33"/>
      <c r="AL7794" s="33"/>
      <c r="AM7794" s="33"/>
      <c r="AN7794" s="33"/>
      <c r="AO7794" s="33"/>
      <c r="AP7794" s="34"/>
      <c r="AQ7794" s="34"/>
      <c r="AR7794" s="28"/>
      <c r="AS7794" s="29"/>
      <c r="AT7794" s="29"/>
      <c r="AU7794" s="29"/>
      <c r="AV7794" s="532"/>
      <c r="AW7794" s="532"/>
      <c r="AX7794" s="532"/>
      <c r="AY7794" s="532"/>
      <c r="AZ7794" s="532"/>
      <c r="BA7794" s="532"/>
      <c r="BB7794" s="532"/>
      <c r="BC7794" s="532"/>
      <c r="BD7794" s="532"/>
      <c r="BE7794" s="532"/>
      <c r="BF7794" s="532"/>
      <c r="BG7794" s="532"/>
      <c r="BH7794" s="532"/>
      <c r="BI7794" s="532"/>
      <c r="BJ7794" s="532"/>
      <c r="BK7794" s="532"/>
      <c r="BL7794" s="532"/>
      <c r="BM7794" s="532"/>
      <c r="BN7794" s="532"/>
      <c r="BO7794" s="532"/>
      <c r="BP7794" s="532"/>
      <c r="BQ7794" s="532"/>
      <c r="BR7794" s="532"/>
      <c r="BS7794" s="532"/>
      <c r="BT7794" s="532"/>
      <c r="BU7794" s="532"/>
      <c r="BV7794" s="532"/>
      <c r="BW7794" s="532"/>
      <c r="BX7794" s="532"/>
      <c r="BY7794" s="532"/>
      <c r="BZ7794" s="532"/>
      <c r="CA7794" s="532"/>
      <c r="CB7794" s="532"/>
      <c r="CC7794" s="532"/>
      <c r="CD7794" s="532"/>
      <c r="CE7794" s="532"/>
      <c r="CF7794" s="532"/>
      <c r="CG7794" s="532"/>
      <c r="CH7794" s="532"/>
      <c r="CI7794" s="532"/>
      <c r="CJ7794" s="532"/>
      <c r="CK7794" s="532"/>
      <c r="CL7794" s="532"/>
      <c r="CM7794" s="532"/>
      <c r="CN7794" s="532"/>
      <c r="CO7794" s="532"/>
      <c r="CP7794" s="532"/>
      <c r="CQ7794" s="532"/>
      <c r="CR7794" s="532"/>
      <c r="CS7794" s="532"/>
      <c r="CT7794" s="532"/>
      <c r="CU7794" s="532"/>
      <c r="CV7794" s="532"/>
      <c r="CW7794" s="532"/>
      <c r="CX7794" s="532"/>
      <c r="CY7794" s="532"/>
      <c r="CZ7794" s="532"/>
      <c r="DA7794" s="532"/>
      <c r="DB7794" s="532"/>
      <c r="DC7794" s="532"/>
      <c r="DD7794" s="532"/>
      <c r="DE7794" s="532"/>
      <c r="DF7794" s="532"/>
      <c r="DG7794" s="532"/>
      <c r="DH7794" s="532"/>
      <c r="DI7794" s="532"/>
      <c r="DJ7794" s="532"/>
      <c r="DK7794" s="532"/>
      <c r="DL7794" s="532"/>
      <c r="DM7794" s="532"/>
      <c r="DN7794" s="532"/>
      <c r="DO7794" s="532"/>
      <c r="DP7794" s="532"/>
      <c r="DQ7794" s="532"/>
      <c r="DR7794" s="532"/>
      <c r="DS7794" s="532"/>
      <c r="DT7794" s="532"/>
      <c r="DU7794" s="532"/>
      <c r="DV7794" s="532"/>
      <c r="DW7794" s="532"/>
      <c r="DX7794" s="532"/>
      <c r="DY7794" s="532"/>
      <c r="DZ7794" s="532"/>
      <c r="EA7794" s="532"/>
      <c r="EB7794" s="532"/>
      <c r="EC7794" s="532"/>
      <c r="ED7794" s="532"/>
      <c r="EE7794" s="532"/>
      <c r="EF7794" s="532"/>
      <c r="EG7794" s="532"/>
      <c r="EH7794" s="532"/>
      <c r="EI7794" s="532"/>
      <c r="EJ7794" s="532"/>
      <c r="EK7794" s="532"/>
      <c r="EL7794" s="532"/>
      <c r="EM7794" s="532"/>
      <c r="EN7794" s="532"/>
      <c r="EO7794" s="532"/>
      <c r="EP7794" s="532"/>
      <c r="EQ7794" s="532"/>
      <c r="ER7794" s="532"/>
      <c r="ES7794" s="532"/>
      <c r="ET7794" s="532"/>
      <c r="EU7794" s="532"/>
      <c r="EV7794" s="532"/>
      <c r="EW7794" s="532"/>
      <c r="EX7794" s="532"/>
      <c r="EY7794" s="532"/>
      <c r="EZ7794" s="532"/>
      <c r="FA7794" s="532"/>
      <c r="FB7794" s="532"/>
      <c r="FC7794" s="532"/>
      <c r="FD7794" s="532"/>
      <c r="FE7794" s="532"/>
      <c r="FF7794" s="532"/>
      <c r="FG7794" s="532"/>
      <c r="FH7794" s="532"/>
      <c r="FI7794" s="532"/>
      <c r="FJ7794" s="532"/>
      <c r="FK7794" s="532"/>
      <c r="FL7794" s="532"/>
      <c r="FM7794" s="532"/>
      <c r="FN7794" s="532"/>
      <c r="FO7794" s="532"/>
      <c r="FP7794" s="532"/>
      <c r="FQ7794" s="532"/>
      <c r="FR7794" s="532"/>
      <c r="FS7794" s="532"/>
      <c r="FT7794" s="532"/>
      <c r="FU7794" s="532"/>
      <c r="FV7794" s="532"/>
      <c r="FW7794" s="532"/>
      <c r="FX7794" s="532"/>
      <c r="FY7794" s="532"/>
      <c r="FZ7794" s="532"/>
      <c r="GA7794" s="532"/>
      <c r="GB7794" s="532"/>
      <c r="GC7794" s="532"/>
      <c r="GD7794" s="532"/>
      <c r="GE7794" s="532"/>
      <c r="GF7794" s="532"/>
      <c r="GG7794" s="532"/>
      <c r="GH7794" s="532"/>
      <c r="GI7794" s="532"/>
      <c r="GJ7794" s="532"/>
      <c r="GK7794" s="532"/>
      <c r="GL7794" s="532"/>
      <c r="GM7794" s="532"/>
      <c r="GN7794" s="532"/>
      <c r="GO7794" s="532"/>
      <c r="GP7794" s="532"/>
      <c r="GQ7794" s="532"/>
      <c r="GR7794" s="532"/>
      <c r="GS7794" s="532"/>
      <c r="GT7794" s="532"/>
      <c r="GU7794" s="532"/>
      <c r="GV7794" s="532"/>
      <c r="GW7794" s="532"/>
      <c r="GX7794" s="532"/>
      <c r="GY7794" s="532"/>
      <c r="GZ7794" s="532"/>
      <c r="HA7794" s="532"/>
      <c r="HB7794" s="532"/>
      <c r="HC7794" s="532"/>
      <c r="HD7794" s="532"/>
      <c r="HE7794" s="532"/>
      <c r="HF7794" s="532"/>
      <c r="HG7794" s="532"/>
      <c r="HH7794" s="532"/>
      <c r="HI7794" s="532"/>
      <c r="HJ7794" s="532"/>
      <c r="HK7794" s="532"/>
      <c r="HL7794" s="532"/>
      <c r="HM7794" s="532"/>
      <c r="HN7794" s="532"/>
      <c r="HO7794" s="532"/>
      <c r="HP7794" s="532"/>
      <c r="HQ7794" s="532"/>
      <c r="HR7794" s="532"/>
      <c r="HS7794" s="532"/>
      <c r="HT7794" s="532"/>
      <c r="HU7794" s="532"/>
      <c r="HV7794" s="532"/>
      <c r="HW7794" s="532"/>
      <c r="HX7794" s="532"/>
      <c r="HY7794" s="532"/>
      <c r="HZ7794" s="532"/>
      <c r="IA7794" s="532"/>
      <c r="IB7794" s="532"/>
      <c r="IC7794" s="532"/>
      <c r="ID7794" s="532"/>
      <c r="IE7794" s="532"/>
      <c r="IF7794" s="532"/>
      <c r="IG7794" s="532"/>
      <c r="IH7794" s="532"/>
      <c r="II7794" s="532"/>
      <c r="IJ7794" s="532"/>
      <c r="IK7794" s="532"/>
      <c r="IL7794" s="532"/>
      <c r="IM7794" s="532"/>
      <c r="IN7794" s="532"/>
      <c r="IO7794" s="532"/>
      <c r="IP7794" s="532"/>
      <c r="IQ7794" s="532"/>
      <c r="IR7794" s="532"/>
      <c r="IS7794" s="532"/>
      <c r="IT7794" s="532"/>
      <c r="IU7794" s="532"/>
      <c r="IV7794" s="532"/>
    </row>
    <row r="7795" spans="1:256" s="24" customFormat="1">
      <c r="A7795" s="13"/>
      <c r="B7795" s="8"/>
      <c r="C7795" s="8"/>
      <c r="D7795" s="240"/>
      <c r="E7795" s="33"/>
      <c r="F7795" s="33"/>
      <c r="G7795" s="282"/>
      <c r="H7795" s="283"/>
      <c r="I7795" s="33"/>
      <c r="J7795" s="33"/>
      <c r="K7795" s="33"/>
      <c r="L7795" s="33"/>
      <c r="M7795" s="33"/>
      <c r="N7795" s="33"/>
      <c r="O7795" s="33"/>
      <c r="P7795" s="33"/>
      <c r="Q7795" s="33"/>
      <c r="R7795" s="33"/>
      <c r="S7795" s="33"/>
      <c r="T7795" s="33"/>
      <c r="U7795" s="33"/>
      <c r="V7795" s="33"/>
      <c r="W7795" s="33"/>
      <c r="X7795" s="282"/>
      <c r="Y7795" s="33"/>
      <c r="Z7795" s="284"/>
      <c r="AA7795" s="284"/>
      <c r="AB7795" s="33"/>
      <c r="AC7795" s="33"/>
      <c r="AD7795" s="33"/>
      <c r="AE7795" s="33"/>
      <c r="AF7795" s="33"/>
      <c r="AG7795" s="33"/>
      <c r="AH7795" s="33"/>
      <c r="AI7795" s="33"/>
      <c r="AJ7795" s="33"/>
      <c r="AK7795" s="33"/>
      <c r="AL7795" s="33"/>
      <c r="AM7795" s="33"/>
      <c r="AN7795" s="33"/>
      <c r="AO7795" s="33"/>
      <c r="AP7795" s="34"/>
      <c r="AQ7795" s="34"/>
      <c r="AR7795" s="28"/>
      <c r="AS7795" s="29"/>
      <c r="AT7795" s="29"/>
      <c r="AU7795" s="29"/>
      <c r="AV7795" s="402"/>
      <c r="AW7795" s="402"/>
      <c r="AX7795" s="402"/>
      <c r="AY7795" s="402"/>
      <c r="AZ7795" s="402"/>
      <c r="BA7795" s="402"/>
      <c r="BB7795" s="402"/>
      <c r="BC7795" s="402"/>
      <c r="BD7795" s="402"/>
      <c r="BE7795" s="402"/>
      <c r="BF7795" s="402"/>
      <c r="BG7795" s="402"/>
      <c r="BH7795" s="402"/>
      <c r="BI7795" s="402"/>
      <c r="BJ7795" s="402"/>
      <c r="BK7795" s="402"/>
      <c r="BL7795" s="402"/>
      <c r="BM7795" s="402"/>
      <c r="BN7795" s="402"/>
      <c r="BO7795" s="402"/>
      <c r="BP7795" s="402"/>
      <c r="BQ7795" s="402"/>
      <c r="BR7795" s="402"/>
      <c r="BS7795" s="402"/>
      <c r="BT7795" s="402"/>
      <c r="BU7795" s="402"/>
      <c r="BV7795" s="402"/>
      <c r="BW7795" s="402"/>
      <c r="BX7795" s="402"/>
      <c r="BY7795" s="402"/>
      <c r="BZ7795" s="402"/>
      <c r="CA7795" s="402"/>
      <c r="CB7795" s="402"/>
      <c r="CC7795" s="402"/>
      <c r="CD7795" s="402"/>
      <c r="CE7795" s="402"/>
      <c r="CF7795" s="402"/>
      <c r="CG7795" s="402"/>
      <c r="CH7795" s="402"/>
      <c r="CI7795" s="402"/>
      <c r="CJ7795" s="402"/>
      <c r="CK7795" s="402"/>
      <c r="CL7795" s="402"/>
      <c r="CM7795" s="402"/>
      <c r="CN7795" s="402"/>
      <c r="CO7795" s="402"/>
      <c r="CP7795" s="402"/>
      <c r="CQ7795" s="402"/>
      <c r="CR7795" s="402"/>
      <c r="CS7795" s="402"/>
      <c r="CT7795" s="402"/>
      <c r="CU7795" s="402"/>
      <c r="CV7795" s="402"/>
      <c r="CW7795" s="402"/>
      <c r="CX7795" s="402"/>
      <c r="CY7795" s="402"/>
      <c r="CZ7795" s="402"/>
      <c r="DA7795" s="402"/>
      <c r="DB7795" s="402"/>
      <c r="DC7795" s="402"/>
      <c r="DD7795" s="402"/>
      <c r="DE7795" s="402"/>
      <c r="DF7795" s="402"/>
      <c r="DG7795" s="402"/>
      <c r="DH7795" s="402"/>
      <c r="DI7795" s="402"/>
      <c r="DJ7795" s="402"/>
      <c r="DK7795" s="402"/>
      <c r="DL7795" s="402"/>
      <c r="DM7795" s="402"/>
      <c r="DN7795" s="402"/>
      <c r="DO7795" s="402"/>
      <c r="DP7795" s="402"/>
      <c r="DQ7795" s="402"/>
      <c r="DR7795" s="402"/>
      <c r="DS7795" s="402"/>
      <c r="DT7795" s="402"/>
      <c r="DU7795" s="402"/>
      <c r="DV7795" s="402"/>
      <c r="DW7795" s="402"/>
      <c r="DX7795" s="402"/>
      <c r="DY7795" s="402"/>
      <c r="DZ7795" s="402"/>
      <c r="EA7795" s="402"/>
      <c r="EB7795" s="402"/>
      <c r="EC7795" s="402"/>
      <c r="ED7795" s="402"/>
      <c r="EE7795" s="402"/>
      <c r="EF7795" s="402"/>
      <c r="EG7795" s="402"/>
      <c r="EH7795" s="402"/>
      <c r="EI7795" s="402"/>
      <c r="EJ7795" s="402"/>
      <c r="EK7795" s="402"/>
      <c r="EL7795" s="402"/>
      <c r="EM7795" s="402"/>
      <c r="EN7795" s="402"/>
      <c r="EO7795" s="402"/>
      <c r="EP7795" s="402"/>
      <c r="EQ7795" s="402"/>
      <c r="ER7795" s="402"/>
      <c r="ES7795" s="402"/>
      <c r="ET7795" s="402"/>
      <c r="EU7795" s="402"/>
      <c r="EV7795" s="402"/>
      <c r="EW7795" s="402"/>
      <c r="EX7795" s="402"/>
      <c r="EY7795" s="402"/>
      <c r="EZ7795" s="402"/>
      <c r="FA7795" s="402"/>
      <c r="FB7795" s="402"/>
      <c r="FC7795" s="402"/>
      <c r="FD7795" s="402"/>
      <c r="FE7795" s="402"/>
      <c r="FF7795" s="402"/>
      <c r="FG7795" s="402"/>
      <c r="FH7795" s="402"/>
      <c r="FI7795" s="402"/>
      <c r="FJ7795" s="402"/>
      <c r="FK7795" s="402"/>
      <c r="FL7795" s="402"/>
      <c r="FM7795" s="402"/>
      <c r="FN7795" s="402"/>
      <c r="FO7795" s="402"/>
      <c r="FP7795" s="402"/>
      <c r="FQ7795" s="402"/>
      <c r="FR7795" s="402"/>
      <c r="FS7795" s="402"/>
      <c r="FT7795" s="402"/>
      <c r="FU7795" s="402"/>
      <c r="FV7795" s="402"/>
      <c r="FW7795" s="402"/>
      <c r="FX7795" s="402"/>
      <c r="FY7795" s="402"/>
      <c r="FZ7795" s="402"/>
      <c r="GA7795" s="402"/>
      <c r="GB7795" s="402"/>
      <c r="GC7795" s="402"/>
      <c r="GD7795" s="402"/>
      <c r="GE7795" s="402"/>
      <c r="GF7795" s="402"/>
      <c r="GG7795" s="402"/>
      <c r="GH7795" s="402"/>
      <c r="GI7795" s="402"/>
      <c r="GJ7795" s="402"/>
      <c r="GK7795" s="402"/>
      <c r="GL7795" s="402"/>
      <c r="GM7795" s="402"/>
      <c r="GN7795" s="402"/>
      <c r="GO7795" s="402"/>
      <c r="GP7795" s="402"/>
      <c r="GQ7795" s="402"/>
      <c r="GR7795" s="402"/>
      <c r="GS7795" s="402"/>
      <c r="GT7795" s="402"/>
      <c r="GU7795" s="402"/>
      <c r="GV7795" s="402"/>
      <c r="GW7795" s="402"/>
      <c r="GX7795" s="402"/>
      <c r="GY7795" s="402"/>
      <c r="GZ7795" s="402"/>
      <c r="HA7795" s="402"/>
      <c r="HB7795" s="402"/>
      <c r="HC7795" s="402"/>
      <c r="HD7795" s="402"/>
      <c r="HE7795" s="402"/>
      <c r="HF7795" s="402"/>
      <c r="HG7795" s="402"/>
      <c r="HH7795" s="402"/>
      <c r="HI7795" s="402"/>
      <c r="HJ7795" s="402"/>
      <c r="HK7795" s="402"/>
      <c r="HL7795" s="402"/>
      <c r="HM7795" s="402"/>
      <c r="HN7795" s="402"/>
      <c r="HO7795" s="402"/>
      <c r="HP7795" s="402"/>
      <c r="HQ7795" s="402"/>
      <c r="HR7795" s="402"/>
      <c r="HS7795" s="402"/>
      <c r="HT7795" s="402"/>
      <c r="HU7795" s="402"/>
      <c r="HV7795" s="402"/>
      <c r="HW7795" s="402"/>
      <c r="HX7795" s="402"/>
      <c r="HY7795" s="402"/>
      <c r="HZ7795" s="402"/>
      <c r="IA7795" s="402"/>
      <c r="IB7795" s="402"/>
      <c r="IC7795" s="402"/>
      <c r="ID7795" s="402"/>
      <c r="IE7795" s="402"/>
      <c r="IF7795" s="402"/>
      <c r="IG7795" s="402"/>
      <c r="IH7795" s="402"/>
      <c r="II7795" s="402"/>
      <c r="IJ7795" s="402"/>
      <c r="IK7795" s="402"/>
      <c r="IL7795" s="402"/>
      <c r="IM7795" s="402"/>
      <c r="IN7795" s="402"/>
      <c r="IO7795" s="402"/>
      <c r="IP7795" s="402"/>
      <c r="IQ7795" s="402"/>
      <c r="IR7795" s="402"/>
      <c r="IS7795" s="402"/>
      <c r="IT7795" s="402"/>
      <c r="IU7795" s="402"/>
      <c r="IV7795" s="402"/>
    </row>
    <row r="7796" spans="1:256" s="24" customFormat="1">
      <c r="A7796" s="13"/>
      <c r="B7796" s="8"/>
      <c r="C7796" s="8"/>
      <c r="D7796" s="240"/>
      <c r="E7796" s="33"/>
      <c r="F7796" s="33"/>
      <c r="G7796" s="282"/>
      <c r="H7796" s="283"/>
      <c r="I7796" s="33"/>
      <c r="J7796" s="33"/>
      <c r="K7796" s="33"/>
      <c r="L7796" s="33"/>
      <c r="M7796" s="33"/>
      <c r="N7796" s="33"/>
      <c r="O7796" s="33"/>
      <c r="P7796" s="33"/>
      <c r="Q7796" s="33"/>
      <c r="R7796" s="33"/>
      <c r="S7796" s="33"/>
      <c r="T7796" s="33"/>
      <c r="U7796" s="33"/>
      <c r="V7796" s="33"/>
      <c r="W7796" s="33"/>
      <c r="X7796" s="282"/>
      <c r="Y7796" s="33"/>
      <c r="Z7796" s="284"/>
      <c r="AA7796" s="284"/>
      <c r="AB7796" s="33"/>
      <c r="AC7796" s="33"/>
      <c r="AD7796" s="33"/>
      <c r="AE7796" s="33"/>
      <c r="AF7796" s="33"/>
      <c r="AG7796" s="33"/>
      <c r="AH7796" s="33"/>
      <c r="AI7796" s="33"/>
      <c r="AJ7796" s="33"/>
      <c r="AK7796" s="33"/>
      <c r="AL7796" s="33"/>
      <c r="AM7796" s="33"/>
      <c r="AN7796" s="33"/>
      <c r="AO7796" s="33"/>
      <c r="AP7796" s="34"/>
      <c r="AQ7796" s="34"/>
      <c r="AR7796" s="28"/>
      <c r="AS7796" s="29"/>
      <c r="AT7796" s="29"/>
      <c r="AU7796" s="29"/>
      <c r="AV7796" s="402"/>
      <c r="AW7796" s="402"/>
      <c r="AX7796" s="402"/>
      <c r="AY7796" s="402"/>
      <c r="AZ7796" s="402"/>
      <c r="BA7796" s="402"/>
      <c r="BB7796" s="402"/>
      <c r="BC7796" s="402"/>
      <c r="BD7796" s="402"/>
      <c r="BE7796" s="402"/>
      <c r="BF7796" s="402"/>
      <c r="BG7796" s="402"/>
      <c r="BH7796" s="402"/>
      <c r="BI7796" s="402"/>
      <c r="BJ7796" s="402"/>
      <c r="BK7796" s="402"/>
      <c r="BL7796" s="402"/>
      <c r="BM7796" s="402"/>
      <c r="BN7796" s="402"/>
      <c r="BO7796" s="402"/>
      <c r="BP7796" s="402"/>
      <c r="BQ7796" s="402"/>
      <c r="BR7796" s="402"/>
      <c r="BS7796" s="402"/>
      <c r="BT7796" s="402"/>
      <c r="BU7796" s="402"/>
      <c r="BV7796" s="402"/>
      <c r="BW7796" s="402"/>
      <c r="BX7796" s="402"/>
      <c r="BY7796" s="402"/>
      <c r="BZ7796" s="402"/>
      <c r="CA7796" s="402"/>
      <c r="CB7796" s="402"/>
      <c r="CC7796" s="402"/>
      <c r="CD7796" s="402"/>
      <c r="CE7796" s="402"/>
      <c r="CF7796" s="402"/>
      <c r="CG7796" s="402"/>
      <c r="CH7796" s="402"/>
      <c r="CI7796" s="402"/>
      <c r="CJ7796" s="402"/>
      <c r="CK7796" s="402"/>
      <c r="CL7796" s="402"/>
      <c r="CM7796" s="402"/>
      <c r="CN7796" s="402"/>
      <c r="CO7796" s="402"/>
      <c r="CP7796" s="402"/>
      <c r="CQ7796" s="402"/>
      <c r="CR7796" s="402"/>
      <c r="CS7796" s="402"/>
      <c r="CT7796" s="402"/>
      <c r="CU7796" s="402"/>
      <c r="CV7796" s="402"/>
      <c r="CW7796" s="402"/>
      <c r="CX7796" s="402"/>
      <c r="CY7796" s="402"/>
      <c r="CZ7796" s="402"/>
      <c r="DA7796" s="402"/>
      <c r="DB7796" s="402"/>
      <c r="DC7796" s="402"/>
      <c r="DD7796" s="402"/>
      <c r="DE7796" s="402"/>
      <c r="DF7796" s="402"/>
      <c r="DG7796" s="402"/>
      <c r="DH7796" s="402"/>
      <c r="DI7796" s="402"/>
      <c r="DJ7796" s="402"/>
      <c r="DK7796" s="402"/>
      <c r="DL7796" s="402"/>
      <c r="DM7796" s="402"/>
      <c r="DN7796" s="402"/>
      <c r="DO7796" s="402"/>
      <c r="DP7796" s="402"/>
      <c r="DQ7796" s="402"/>
      <c r="DR7796" s="402"/>
      <c r="DS7796" s="402"/>
      <c r="DT7796" s="402"/>
      <c r="DU7796" s="402"/>
      <c r="DV7796" s="402"/>
      <c r="DW7796" s="402"/>
      <c r="DX7796" s="402"/>
      <c r="DY7796" s="402"/>
      <c r="DZ7796" s="402"/>
      <c r="EA7796" s="402"/>
      <c r="EB7796" s="402"/>
      <c r="EC7796" s="402"/>
      <c r="ED7796" s="402"/>
      <c r="EE7796" s="402"/>
      <c r="EF7796" s="402"/>
      <c r="EG7796" s="402"/>
      <c r="EH7796" s="402"/>
      <c r="EI7796" s="402"/>
      <c r="EJ7796" s="402"/>
      <c r="EK7796" s="402"/>
      <c r="EL7796" s="402"/>
      <c r="EM7796" s="402"/>
      <c r="EN7796" s="402"/>
      <c r="EO7796" s="402"/>
      <c r="EP7796" s="402"/>
      <c r="EQ7796" s="402"/>
      <c r="ER7796" s="402"/>
      <c r="ES7796" s="402"/>
      <c r="ET7796" s="402"/>
      <c r="EU7796" s="402"/>
      <c r="EV7796" s="402"/>
      <c r="EW7796" s="402"/>
      <c r="EX7796" s="402"/>
      <c r="EY7796" s="402"/>
      <c r="EZ7796" s="402"/>
      <c r="FA7796" s="402"/>
      <c r="FB7796" s="402"/>
      <c r="FC7796" s="402"/>
      <c r="FD7796" s="402"/>
      <c r="FE7796" s="402"/>
      <c r="FF7796" s="402"/>
      <c r="FG7796" s="402"/>
      <c r="FH7796" s="402"/>
      <c r="FI7796" s="402"/>
      <c r="FJ7796" s="402"/>
      <c r="FK7796" s="402"/>
      <c r="FL7796" s="402"/>
      <c r="FM7796" s="402"/>
      <c r="FN7796" s="402"/>
      <c r="FO7796" s="402"/>
      <c r="FP7796" s="402"/>
      <c r="FQ7796" s="402"/>
      <c r="FR7796" s="402"/>
      <c r="FS7796" s="402"/>
      <c r="FT7796" s="402"/>
      <c r="FU7796" s="402"/>
      <c r="FV7796" s="402"/>
      <c r="FW7796" s="402"/>
      <c r="FX7796" s="402"/>
      <c r="FY7796" s="402"/>
      <c r="FZ7796" s="402"/>
      <c r="GA7796" s="402"/>
      <c r="GB7796" s="402"/>
      <c r="GC7796" s="402"/>
      <c r="GD7796" s="402"/>
      <c r="GE7796" s="402"/>
      <c r="GF7796" s="402"/>
      <c r="GG7796" s="402"/>
      <c r="GH7796" s="402"/>
      <c r="GI7796" s="402"/>
      <c r="GJ7796" s="402"/>
      <c r="GK7796" s="402"/>
      <c r="GL7796" s="402"/>
      <c r="GM7796" s="402"/>
      <c r="GN7796" s="402"/>
      <c r="GO7796" s="402"/>
      <c r="GP7796" s="402"/>
      <c r="GQ7796" s="402"/>
      <c r="GR7796" s="402"/>
      <c r="GS7796" s="402"/>
      <c r="GT7796" s="402"/>
      <c r="GU7796" s="402"/>
      <c r="GV7796" s="402"/>
      <c r="GW7796" s="402"/>
      <c r="GX7796" s="402"/>
      <c r="GY7796" s="402"/>
      <c r="GZ7796" s="402"/>
      <c r="HA7796" s="402"/>
      <c r="HB7796" s="402"/>
      <c r="HC7796" s="402"/>
      <c r="HD7796" s="402"/>
      <c r="HE7796" s="402"/>
      <c r="HF7796" s="402"/>
      <c r="HG7796" s="402"/>
      <c r="HH7796" s="402"/>
      <c r="HI7796" s="402"/>
      <c r="HJ7796" s="402"/>
      <c r="HK7796" s="402"/>
      <c r="HL7796" s="402"/>
      <c r="HM7796" s="402"/>
      <c r="HN7796" s="402"/>
      <c r="HO7796" s="402"/>
      <c r="HP7796" s="402"/>
      <c r="HQ7796" s="402"/>
      <c r="HR7796" s="402"/>
      <c r="HS7796" s="402"/>
      <c r="HT7796" s="402"/>
      <c r="HU7796" s="402"/>
      <c r="HV7796" s="402"/>
      <c r="HW7796" s="402"/>
      <c r="HX7796" s="402"/>
      <c r="HY7796" s="402"/>
      <c r="HZ7796" s="402"/>
      <c r="IA7796" s="402"/>
      <c r="IB7796" s="402"/>
      <c r="IC7796" s="402"/>
      <c r="ID7796" s="402"/>
      <c r="IE7796" s="402"/>
      <c r="IF7796" s="402"/>
      <c r="IG7796" s="402"/>
      <c r="IH7796" s="402"/>
      <c r="II7796" s="402"/>
      <c r="IJ7796" s="402"/>
      <c r="IK7796" s="402"/>
      <c r="IL7796" s="402"/>
      <c r="IM7796" s="402"/>
      <c r="IN7796" s="402"/>
      <c r="IO7796" s="402"/>
      <c r="IP7796" s="402"/>
      <c r="IQ7796" s="402"/>
      <c r="IR7796" s="402"/>
      <c r="IS7796" s="402"/>
      <c r="IT7796" s="402"/>
      <c r="IU7796" s="402"/>
      <c r="IV7796" s="402"/>
    </row>
    <row r="7797" spans="1:256" s="402" customFormat="1">
      <c r="A7797" s="13"/>
      <c r="B7797" s="8"/>
      <c r="C7797" s="8"/>
      <c r="D7797" s="324"/>
      <c r="E7797" s="33"/>
      <c r="F7797" s="33"/>
      <c r="G7797" s="282"/>
      <c r="H7797" s="283"/>
      <c r="I7797" s="33"/>
      <c r="J7797" s="33"/>
      <c r="K7797" s="33"/>
      <c r="L7797" s="33"/>
      <c r="M7797" s="33"/>
      <c r="N7797" s="33"/>
      <c r="O7797" s="33"/>
      <c r="P7797" s="33"/>
      <c r="Q7797" s="33"/>
      <c r="R7797" s="33"/>
      <c r="S7797" s="33"/>
      <c r="T7797" s="33"/>
      <c r="U7797" s="33"/>
      <c r="V7797" s="33"/>
      <c r="W7797" s="33"/>
      <c r="X7797" s="282"/>
      <c r="Y7797" s="33"/>
      <c r="Z7797" s="284"/>
      <c r="AA7797" s="284"/>
      <c r="AB7797" s="33"/>
      <c r="AC7797" s="33"/>
      <c r="AD7797" s="33"/>
      <c r="AE7797" s="33"/>
      <c r="AF7797" s="33"/>
      <c r="AG7797" s="33"/>
      <c r="AH7797" s="33"/>
      <c r="AI7797" s="33"/>
      <c r="AJ7797" s="33"/>
      <c r="AK7797" s="33"/>
      <c r="AL7797" s="33"/>
      <c r="AM7797" s="33"/>
      <c r="AN7797" s="33"/>
      <c r="AO7797" s="33"/>
      <c r="AP7797" s="34"/>
      <c r="AQ7797" s="34"/>
      <c r="AR7797" s="28"/>
      <c r="AS7797" s="29"/>
      <c r="AT7797" s="29"/>
      <c r="AU7797" s="29"/>
    </row>
    <row r="7798" spans="1:256" s="402" customFormat="1">
      <c r="A7798" s="13"/>
      <c r="B7798" s="8"/>
      <c r="C7798" s="8"/>
      <c r="D7798" s="324"/>
      <c r="E7798" s="33"/>
      <c r="F7798" s="33"/>
      <c r="G7798" s="282"/>
      <c r="H7798" s="283"/>
      <c r="I7798" s="33"/>
      <c r="J7798" s="33"/>
      <c r="K7798" s="33"/>
      <c r="L7798" s="33"/>
      <c r="M7798" s="33"/>
      <c r="N7798" s="33"/>
      <c r="O7798" s="33"/>
      <c r="P7798" s="33"/>
      <c r="Q7798" s="33"/>
      <c r="R7798" s="33"/>
      <c r="S7798" s="33"/>
      <c r="T7798" s="33"/>
      <c r="U7798" s="33"/>
      <c r="V7798" s="33"/>
      <c r="W7798" s="33"/>
      <c r="X7798" s="282"/>
      <c r="Y7798" s="33"/>
      <c r="Z7798" s="284"/>
      <c r="AA7798" s="284"/>
      <c r="AB7798" s="33"/>
      <c r="AC7798" s="33"/>
      <c r="AD7798" s="33"/>
      <c r="AE7798" s="33"/>
      <c r="AF7798" s="33"/>
      <c r="AG7798" s="33"/>
      <c r="AH7798" s="33"/>
      <c r="AI7798" s="33"/>
      <c r="AJ7798" s="33"/>
      <c r="AK7798" s="33"/>
      <c r="AL7798" s="33"/>
      <c r="AM7798" s="33"/>
      <c r="AN7798" s="33"/>
      <c r="AO7798" s="33"/>
      <c r="AP7798" s="34"/>
      <c r="AQ7798" s="34"/>
      <c r="AR7798" s="28"/>
      <c r="AS7798" s="29"/>
      <c r="AT7798" s="29"/>
      <c r="AU7798" s="29"/>
    </row>
    <row r="7799" spans="1:256" s="402" customFormat="1">
      <c r="A7799" s="13"/>
      <c r="B7799" s="8"/>
      <c r="C7799" s="8"/>
      <c r="D7799" s="324"/>
      <c r="E7799" s="33"/>
      <c r="F7799" s="33"/>
      <c r="G7799" s="282"/>
      <c r="H7799" s="283"/>
      <c r="I7799" s="33"/>
      <c r="J7799" s="33"/>
      <c r="K7799" s="33"/>
      <c r="L7799" s="33"/>
      <c r="M7799" s="33"/>
      <c r="N7799" s="33"/>
      <c r="O7799" s="33"/>
      <c r="P7799" s="33"/>
      <c r="Q7799" s="33"/>
      <c r="R7799" s="33"/>
      <c r="S7799" s="33"/>
      <c r="T7799" s="33"/>
      <c r="U7799" s="33"/>
      <c r="V7799" s="33"/>
      <c r="W7799" s="33"/>
      <c r="X7799" s="282"/>
      <c r="Y7799" s="33"/>
      <c r="Z7799" s="284"/>
      <c r="AA7799" s="284"/>
      <c r="AB7799" s="33"/>
      <c r="AC7799" s="33"/>
      <c r="AD7799" s="33"/>
      <c r="AE7799" s="33"/>
      <c r="AF7799" s="33"/>
      <c r="AG7799" s="33"/>
      <c r="AH7799" s="33"/>
      <c r="AI7799" s="33"/>
      <c r="AJ7799" s="33"/>
      <c r="AK7799" s="33"/>
      <c r="AL7799" s="33"/>
      <c r="AM7799" s="33"/>
      <c r="AN7799" s="33"/>
      <c r="AO7799" s="33"/>
      <c r="AP7799" s="34"/>
      <c r="AQ7799" s="34"/>
      <c r="AR7799" s="28"/>
      <c r="AS7799" s="29"/>
      <c r="AT7799" s="29"/>
      <c r="AU7799" s="29"/>
    </row>
    <row r="7800" spans="1:256" s="21" customFormat="1" ht="19.5" customHeight="1">
      <c r="A7800" s="428">
        <v>70</v>
      </c>
      <c r="B7800" s="429" t="s">
        <v>101</v>
      </c>
      <c r="C7800" s="430"/>
      <c r="D7800" s="431"/>
      <c r="E7800" s="432">
        <f t="shared" ref="E7800:X7800" si="1242">E7801+E7808+E7822+E7831+E7837+E7841+E7846+E7854</f>
        <v>0</v>
      </c>
      <c r="F7800" s="30">
        <f t="shared" si="1242"/>
        <v>0</v>
      </c>
      <c r="G7800" s="30">
        <f t="shared" si="1242"/>
        <v>0</v>
      </c>
      <c r="H7800" s="30">
        <f t="shared" si="1242"/>
        <v>0</v>
      </c>
      <c r="I7800" s="30">
        <f t="shared" si="1242"/>
        <v>0</v>
      </c>
      <c r="J7800" s="30">
        <f t="shared" si="1242"/>
        <v>0</v>
      </c>
      <c r="K7800" s="30">
        <f t="shared" si="1242"/>
        <v>0</v>
      </c>
      <c r="L7800" s="30">
        <f t="shared" si="1242"/>
        <v>0</v>
      </c>
      <c r="M7800" s="30">
        <f t="shared" si="1242"/>
        <v>0</v>
      </c>
      <c r="N7800" s="30">
        <f t="shared" si="1242"/>
        <v>0</v>
      </c>
      <c r="O7800" s="30">
        <f t="shared" si="1242"/>
        <v>0</v>
      </c>
      <c r="P7800" s="30">
        <f t="shared" si="1242"/>
        <v>0</v>
      </c>
      <c r="Q7800" s="30">
        <f t="shared" si="1242"/>
        <v>0</v>
      </c>
      <c r="R7800" s="30">
        <f t="shared" si="1242"/>
        <v>0</v>
      </c>
      <c r="S7800" s="30">
        <f t="shared" si="1242"/>
        <v>0</v>
      </c>
      <c r="T7800" s="30">
        <f t="shared" si="1242"/>
        <v>0</v>
      </c>
      <c r="U7800" s="30">
        <f t="shared" si="1242"/>
        <v>0</v>
      </c>
      <c r="V7800" s="30">
        <f t="shared" si="1242"/>
        <v>0</v>
      </c>
      <c r="W7800" s="30">
        <f t="shared" si="1242"/>
        <v>0</v>
      </c>
      <c r="X7800" s="30">
        <f t="shared" si="1242"/>
        <v>0</v>
      </c>
      <c r="Y7800" s="30">
        <f>H7800+I7800+J7800+K7800+L7800+M7800+N7800+W7800+X7800</f>
        <v>0</v>
      </c>
      <c r="Z7800" s="64">
        <f t="shared" ref="Z7800:AN7800" si="1243">Z7801+Z7808+Z7822+Z7831+Z7837+Z7841+Z7846+Z7854</f>
        <v>0</v>
      </c>
      <c r="AA7800" s="64">
        <f t="shared" si="1243"/>
        <v>0</v>
      </c>
      <c r="AB7800" s="30">
        <f t="shared" si="1243"/>
        <v>0</v>
      </c>
      <c r="AC7800" s="30">
        <f t="shared" si="1243"/>
        <v>0</v>
      </c>
      <c r="AD7800" s="30">
        <f t="shared" si="1243"/>
        <v>0</v>
      </c>
      <c r="AE7800" s="30">
        <f t="shared" si="1243"/>
        <v>0</v>
      </c>
      <c r="AF7800" s="30">
        <f t="shared" si="1243"/>
        <v>0</v>
      </c>
      <c r="AG7800" s="30">
        <f t="shared" si="1243"/>
        <v>0</v>
      </c>
      <c r="AH7800" s="30">
        <f t="shared" si="1243"/>
        <v>0</v>
      </c>
      <c r="AI7800" s="30">
        <f t="shared" si="1243"/>
        <v>0</v>
      </c>
      <c r="AJ7800" s="30">
        <f t="shared" si="1243"/>
        <v>0</v>
      </c>
      <c r="AK7800" s="30">
        <f t="shared" si="1243"/>
        <v>0</v>
      </c>
      <c r="AL7800" s="30">
        <f t="shared" si="1243"/>
        <v>0</v>
      </c>
      <c r="AM7800" s="30">
        <f t="shared" si="1243"/>
        <v>0</v>
      </c>
      <c r="AN7800" s="30">
        <f t="shared" si="1243"/>
        <v>0</v>
      </c>
      <c r="AO7800" s="30">
        <f>Z7800+AA7800+AB7800+AC7800+AL7800+AM7800+AN7800</f>
        <v>0</v>
      </c>
      <c r="AP7800" s="30">
        <f>AP7801+AP7808+AP7822+AP7831+AP7837+AP7841+AP7846+AP7854</f>
        <v>0</v>
      </c>
      <c r="AQ7800" s="30"/>
      <c r="AR7800" s="57"/>
      <c r="AS7800" s="57">
        <f>E7800+H7800+I7800+J7800+K7800+L7800+M7800+N7800+W7800+X7800-Z7800-AB7800-AL7800-AC7800-AM7800-AN7800</f>
        <v>0</v>
      </c>
      <c r="AT7800" s="57"/>
      <c r="AU7800" s="57">
        <f>AU7801+AU7808+AU7822+AU7831+AU7837+AU7841+AU7846+AU7854</f>
        <v>0</v>
      </c>
      <c r="AV7800" s="15">
        <f>AV7801+AV7808+AV7822+AV7831+AV7837+AV7841+AV7846+AV7854</f>
        <v>0</v>
      </c>
      <c r="AW7800" s="15">
        <f>AW7801+AW7808+AW7822+AW7831+AW7837+AW7841+AW7846+AW7854</f>
        <v>0</v>
      </c>
      <c r="AX7800" s="15">
        <f>AX7801+AX7808+AX7822+AX7831+AX7837+AX7841+AX7846+AX7854</f>
        <v>0</v>
      </c>
      <c r="AY7800" s="15"/>
      <c r="AZ7800" s="15"/>
      <c r="BA7800" s="15"/>
      <c r="BB7800" s="15"/>
      <c r="BC7800" s="15"/>
      <c r="BD7800" s="15"/>
      <c r="BE7800" s="15"/>
      <c r="BF7800" s="15"/>
      <c r="BG7800" s="15"/>
      <c r="BH7800" s="15"/>
      <c r="BI7800" s="15"/>
      <c r="BJ7800" s="15"/>
      <c r="BK7800" s="15"/>
      <c r="BL7800" s="15"/>
      <c r="BM7800" s="15"/>
      <c r="BN7800" s="15"/>
      <c r="BO7800" s="15"/>
      <c r="BP7800" s="15"/>
      <c r="BQ7800" s="15"/>
      <c r="BR7800" s="15"/>
      <c r="BS7800" s="15"/>
      <c r="BT7800" s="15"/>
      <c r="BU7800" s="15"/>
      <c r="BV7800" s="15"/>
      <c r="BW7800" s="15"/>
      <c r="BX7800" s="15"/>
      <c r="BY7800" s="15"/>
      <c r="BZ7800" s="15"/>
      <c r="CA7800" s="15"/>
      <c r="CB7800" s="15"/>
      <c r="CC7800" s="15"/>
      <c r="CD7800" s="15"/>
      <c r="CE7800" s="15"/>
      <c r="CF7800" s="15"/>
      <c r="CG7800" s="15"/>
      <c r="CH7800" s="15"/>
      <c r="CI7800" s="15"/>
      <c r="CJ7800" s="15"/>
      <c r="CK7800" s="15"/>
      <c r="CL7800" s="15"/>
      <c r="CM7800" s="15"/>
      <c r="CN7800" s="15"/>
      <c r="CO7800" s="15"/>
      <c r="CP7800" s="15"/>
      <c r="CQ7800" s="15"/>
      <c r="CR7800" s="15"/>
      <c r="CS7800" s="15"/>
      <c r="CT7800" s="15"/>
      <c r="CU7800" s="15"/>
      <c r="CV7800" s="15"/>
      <c r="CW7800" s="15"/>
      <c r="CX7800" s="15"/>
      <c r="CY7800" s="15"/>
      <c r="CZ7800" s="15"/>
      <c r="DA7800" s="15"/>
      <c r="DB7800" s="15"/>
      <c r="DC7800" s="15"/>
      <c r="DD7800" s="15"/>
      <c r="DE7800" s="15"/>
      <c r="DF7800" s="15"/>
      <c r="DG7800" s="15"/>
      <c r="DH7800" s="15"/>
      <c r="DI7800" s="15"/>
      <c r="DJ7800" s="15"/>
      <c r="DK7800" s="15"/>
      <c r="DL7800" s="15"/>
      <c r="DM7800" s="15"/>
      <c r="DN7800" s="15"/>
      <c r="DO7800" s="15"/>
      <c r="DP7800" s="15"/>
      <c r="DQ7800" s="15"/>
      <c r="DR7800" s="15"/>
      <c r="DS7800" s="15"/>
      <c r="DT7800" s="15"/>
      <c r="DU7800" s="15"/>
      <c r="DV7800" s="15"/>
      <c r="DW7800" s="15"/>
      <c r="DX7800" s="15"/>
      <c r="DY7800" s="15"/>
      <c r="DZ7800" s="15"/>
      <c r="EA7800" s="15"/>
      <c r="EB7800" s="15"/>
      <c r="EC7800" s="15"/>
      <c r="ED7800" s="15"/>
      <c r="EE7800" s="15"/>
      <c r="EF7800" s="15"/>
      <c r="EG7800" s="15"/>
      <c r="EH7800" s="15"/>
      <c r="EI7800" s="15"/>
      <c r="EJ7800" s="15"/>
      <c r="EK7800" s="15"/>
      <c r="EL7800" s="15"/>
      <c r="EM7800" s="15"/>
      <c r="EN7800" s="15"/>
      <c r="EO7800" s="15"/>
      <c r="EP7800" s="15"/>
      <c r="EQ7800" s="15"/>
      <c r="ER7800" s="15"/>
      <c r="ES7800" s="15"/>
      <c r="ET7800" s="15"/>
      <c r="EU7800" s="15"/>
      <c r="EV7800" s="15"/>
      <c r="EW7800" s="15"/>
      <c r="EX7800" s="15"/>
      <c r="EY7800" s="15"/>
      <c r="EZ7800" s="15"/>
      <c r="FA7800" s="15"/>
      <c r="FB7800" s="15"/>
      <c r="FC7800" s="15"/>
      <c r="FD7800" s="15"/>
      <c r="FE7800" s="15"/>
      <c r="FF7800" s="15"/>
      <c r="FG7800" s="15"/>
      <c r="FH7800" s="15"/>
      <c r="FI7800" s="15"/>
      <c r="FJ7800" s="15"/>
      <c r="FK7800" s="15"/>
      <c r="FL7800" s="15"/>
      <c r="FM7800" s="15"/>
      <c r="FN7800" s="15"/>
      <c r="FO7800" s="15"/>
      <c r="FP7800" s="15"/>
      <c r="FQ7800" s="15"/>
      <c r="FR7800" s="15"/>
      <c r="FS7800" s="15"/>
      <c r="FT7800" s="15"/>
      <c r="FU7800" s="15"/>
      <c r="FV7800" s="15"/>
      <c r="FW7800" s="15"/>
      <c r="FX7800" s="15"/>
      <c r="FY7800" s="15"/>
      <c r="FZ7800" s="15"/>
      <c r="GA7800" s="15"/>
      <c r="GB7800" s="15"/>
      <c r="GC7800" s="15"/>
      <c r="GD7800" s="15"/>
      <c r="GE7800" s="15"/>
      <c r="GF7800" s="15"/>
      <c r="GG7800" s="15"/>
      <c r="GH7800" s="15"/>
      <c r="GI7800" s="15"/>
      <c r="GJ7800" s="15"/>
      <c r="GK7800" s="15"/>
      <c r="GL7800" s="15"/>
      <c r="GM7800" s="15"/>
      <c r="GN7800" s="15"/>
      <c r="GO7800" s="15"/>
      <c r="GP7800" s="15"/>
      <c r="GQ7800" s="15"/>
      <c r="GR7800" s="15"/>
      <c r="GS7800" s="15"/>
      <c r="GT7800" s="15"/>
      <c r="GU7800" s="15"/>
      <c r="GV7800" s="15"/>
      <c r="GW7800" s="15"/>
      <c r="GX7800" s="15"/>
      <c r="GY7800" s="15"/>
      <c r="GZ7800" s="15"/>
      <c r="HA7800" s="15"/>
      <c r="HB7800" s="15"/>
      <c r="HC7800" s="15"/>
      <c r="HD7800" s="15"/>
      <c r="HE7800" s="15"/>
      <c r="HF7800" s="15"/>
      <c r="HG7800" s="15"/>
      <c r="HH7800" s="15"/>
      <c r="HI7800" s="15"/>
      <c r="HJ7800" s="15"/>
      <c r="HK7800" s="15"/>
      <c r="HL7800" s="15"/>
      <c r="HM7800" s="15"/>
      <c r="HN7800" s="15"/>
      <c r="HO7800" s="15"/>
      <c r="HP7800" s="15"/>
      <c r="HQ7800" s="15"/>
      <c r="HR7800" s="15"/>
      <c r="HS7800" s="15"/>
      <c r="HT7800" s="15"/>
      <c r="HU7800" s="15"/>
      <c r="HV7800" s="15"/>
      <c r="HW7800" s="15"/>
      <c r="HX7800" s="15"/>
      <c r="HY7800" s="15"/>
      <c r="HZ7800" s="15"/>
      <c r="IA7800" s="15"/>
      <c r="IB7800" s="15"/>
      <c r="IC7800" s="15"/>
      <c r="ID7800" s="15"/>
      <c r="IE7800" s="15"/>
      <c r="IF7800" s="15"/>
      <c r="IG7800" s="15"/>
      <c r="IH7800" s="15"/>
      <c r="II7800" s="15"/>
      <c r="IJ7800" s="15"/>
      <c r="IK7800" s="15"/>
      <c r="IL7800" s="15"/>
      <c r="IM7800" s="15"/>
      <c r="IN7800" s="15"/>
      <c r="IO7800" s="15"/>
      <c r="IP7800" s="15"/>
      <c r="IQ7800" s="15"/>
      <c r="IR7800" s="15"/>
      <c r="IS7800" s="15"/>
      <c r="IT7800" s="15"/>
      <c r="IU7800" s="15"/>
      <c r="IV7800" s="15"/>
    </row>
    <row r="7801" spans="1:256" s="21" customFormat="1">
      <c r="A7801" s="12"/>
      <c r="B7801" s="9">
        <v>1</v>
      </c>
      <c r="C7801" s="9" t="s">
        <v>14</v>
      </c>
      <c r="D7801" s="81" t="s">
        <v>6</v>
      </c>
      <c r="E7801" s="405">
        <v>0</v>
      </c>
      <c r="F7801" s="31">
        <f t="shared" ref="F7801:V7801" si="1244">SUM(F7802:F7807)</f>
        <v>0</v>
      </c>
      <c r="G7801" s="31">
        <f t="shared" si="1244"/>
        <v>0</v>
      </c>
      <c r="H7801" s="31">
        <f t="shared" si="1244"/>
        <v>0</v>
      </c>
      <c r="I7801" s="31">
        <f t="shared" si="1244"/>
        <v>0</v>
      </c>
      <c r="J7801" s="31">
        <f t="shared" si="1244"/>
        <v>0</v>
      </c>
      <c r="K7801" s="31">
        <f t="shared" si="1244"/>
        <v>0</v>
      </c>
      <c r="L7801" s="31">
        <f t="shared" si="1244"/>
        <v>0</v>
      </c>
      <c r="M7801" s="31">
        <f t="shared" si="1244"/>
        <v>0</v>
      </c>
      <c r="N7801" s="31">
        <f t="shared" si="1244"/>
        <v>0</v>
      </c>
      <c r="O7801" s="31">
        <f t="shared" si="1244"/>
        <v>0</v>
      </c>
      <c r="P7801" s="31">
        <f t="shared" si="1244"/>
        <v>0</v>
      </c>
      <c r="Q7801" s="31">
        <f t="shared" si="1244"/>
        <v>0</v>
      </c>
      <c r="R7801" s="31">
        <f t="shared" si="1244"/>
        <v>0</v>
      </c>
      <c r="S7801" s="31">
        <f t="shared" si="1244"/>
        <v>0</v>
      </c>
      <c r="T7801" s="31">
        <f t="shared" si="1244"/>
        <v>0</v>
      </c>
      <c r="U7801" s="31">
        <f t="shared" si="1244"/>
        <v>0</v>
      </c>
      <c r="V7801" s="31">
        <f t="shared" si="1244"/>
        <v>0</v>
      </c>
      <c r="W7801" s="31">
        <f>SUM(O7801:V7801)</f>
        <v>0</v>
      </c>
      <c r="X7801" s="31">
        <f>SUM(X7802:X7807)</f>
        <v>0</v>
      </c>
      <c r="Y7801" s="31">
        <f>H7801+I7801+J7801+K7801+L7801+M7801+N7801+W7801+X7801</f>
        <v>0</v>
      </c>
      <c r="Z7801" s="31">
        <f t="shared" ref="Z7801:AK7801" si="1245">SUM(Z7802:Z7807)</f>
        <v>0</v>
      </c>
      <c r="AA7801" s="31">
        <f t="shared" si="1245"/>
        <v>0</v>
      </c>
      <c r="AB7801" s="31">
        <f t="shared" si="1245"/>
        <v>0</v>
      </c>
      <c r="AC7801" s="31">
        <f t="shared" si="1245"/>
        <v>0</v>
      </c>
      <c r="AD7801" s="31">
        <f t="shared" si="1245"/>
        <v>0</v>
      </c>
      <c r="AE7801" s="31">
        <f t="shared" si="1245"/>
        <v>0</v>
      </c>
      <c r="AF7801" s="31">
        <f t="shared" si="1245"/>
        <v>0</v>
      </c>
      <c r="AG7801" s="31">
        <f t="shared" si="1245"/>
        <v>0</v>
      </c>
      <c r="AH7801" s="31">
        <f t="shared" si="1245"/>
        <v>0</v>
      </c>
      <c r="AI7801" s="31">
        <f t="shared" si="1245"/>
        <v>0</v>
      </c>
      <c r="AJ7801" s="31">
        <f t="shared" si="1245"/>
        <v>0</v>
      </c>
      <c r="AK7801" s="31">
        <f t="shared" si="1245"/>
        <v>0</v>
      </c>
      <c r="AL7801" s="31">
        <f>SUM(AD7801:AK7801)</f>
        <v>0</v>
      </c>
      <c r="AM7801" s="31">
        <f>SUM(AM7802:AM7807)</f>
        <v>0</v>
      </c>
      <c r="AN7801" s="31">
        <f>SUM(AN7802:AN7807)</f>
        <v>0</v>
      </c>
      <c r="AO7801" s="31">
        <f>Z7801+AA7801+AB7801+AC7801+AL7801+AM7801+AN7801</f>
        <v>0</v>
      </c>
      <c r="AP7801" s="32">
        <f>E7801+Y7801-AO7801</f>
        <v>0</v>
      </c>
      <c r="AQ7801" s="32"/>
      <c r="AR7801" s="28"/>
      <c r="AS7801" s="29">
        <f>E7801+H7801+I7801+J7801+K7801+L7801+M7801+N7801+W7801+X7801-Z7801-AB7801-AL7801-AC7801-AM7801-AN7801</f>
        <v>0</v>
      </c>
      <c r="AT7801" s="29">
        <f>AP7801-AS7801</f>
        <v>0</v>
      </c>
      <c r="AU7801" s="29">
        <f>E7801</f>
        <v>0</v>
      </c>
      <c r="AV7801" s="86">
        <f>AS7801-AU7801</f>
        <v>0</v>
      </c>
      <c r="AW7801" s="86">
        <f>Y7801-AO7801</f>
        <v>0</v>
      </c>
      <c r="AX7801" s="86">
        <f>AV7801-AW7801</f>
        <v>0</v>
      </c>
      <c r="AY7801" s="86"/>
      <c r="AZ7801" s="398"/>
      <c r="BA7801" s="86"/>
      <c r="BB7801" s="86"/>
      <c r="BC7801" s="86"/>
      <c r="BD7801" s="86"/>
      <c r="BE7801" s="86"/>
      <c r="BF7801" s="86"/>
      <c r="BG7801" s="86"/>
      <c r="BH7801" s="86"/>
      <c r="BI7801" s="86"/>
      <c r="BJ7801" s="86"/>
      <c r="BK7801" s="86"/>
      <c r="BL7801" s="86"/>
      <c r="BM7801" s="86"/>
      <c r="BN7801" s="86"/>
      <c r="BO7801" s="86"/>
      <c r="BP7801" s="86"/>
      <c r="BQ7801" s="86"/>
      <c r="BR7801" s="86"/>
      <c r="BS7801" s="86"/>
      <c r="BT7801" s="86"/>
      <c r="BU7801" s="86"/>
      <c r="BV7801" s="86"/>
      <c r="BW7801" s="86"/>
      <c r="BX7801" s="86"/>
      <c r="BY7801" s="86"/>
      <c r="BZ7801" s="86"/>
      <c r="CA7801" s="86"/>
      <c r="CB7801" s="86"/>
      <c r="CC7801" s="86"/>
      <c r="CD7801" s="86"/>
      <c r="CE7801" s="86"/>
      <c r="CF7801" s="86"/>
      <c r="CG7801" s="86"/>
      <c r="CH7801" s="86"/>
      <c r="CI7801" s="86"/>
      <c r="CJ7801" s="86"/>
      <c r="CK7801" s="86"/>
      <c r="CL7801" s="86"/>
      <c r="CM7801" s="86"/>
      <c r="CN7801" s="86"/>
      <c r="CO7801" s="86"/>
      <c r="CP7801" s="86"/>
      <c r="CQ7801" s="86"/>
      <c r="CR7801" s="86"/>
      <c r="CS7801" s="86"/>
      <c r="CT7801" s="86"/>
      <c r="CU7801" s="86"/>
      <c r="CV7801" s="86"/>
      <c r="CW7801" s="86"/>
      <c r="CX7801" s="86"/>
      <c r="CY7801" s="86"/>
      <c r="CZ7801" s="86"/>
      <c r="DA7801" s="86"/>
      <c r="DB7801" s="86"/>
      <c r="DC7801" s="86"/>
      <c r="DD7801" s="86"/>
      <c r="DE7801" s="86"/>
      <c r="DF7801" s="86"/>
      <c r="DG7801" s="86"/>
      <c r="DH7801" s="86"/>
      <c r="DI7801" s="86"/>
      <c r="DJ7801" s="86"/>
      <c r="DK7801" s="86"/>
      <c r="DL7801" s="86"/>
      <c r="DM7801" s="86"/>
      <c r="DN7801" s="86"/>
      <c r="DO7801" s="86"/>
      <c r="DP7801" s="86"/>
      <c r="DQ7801" s="86"/>
      <c r="DR7801" s="86"/>
      <c r="DS7801" s="86"/>
      <c r="DT7801" s="86"/>
      <c r="DU7801" s="86"/>
      <c r="DV7801" s="86"/>
      <c r="DW7801" s="86"/>
      <c r="DX7801" s="86"/>
      <c r="DY7801" s="86"/>
      <c r="DZ7801" s="86"/>
      <c r="EA7801" s="86"/>
      <c r="EB7801" s="86"/>
      <c r="EC7801" s="86"/>
      <c r="ED7801" s="86"/>
      <c r="EE7801" s="86"/>
      <c r="EF7801" s="86"/>
      <c r="EG7801" s="86"/>
      <c r="EH7801" s="86"/>
      <c r="EI7801" s="86"/>
      <c r="EJ7801" s="86"/>
      <c r="EK7801" s="86"/>
      <c r="EL7801" s="86"/>
      <c r="EM7801" s="86"/>
      <c r="EN7801" s="86"/>
      <c r="EO7801" s="86"/>
      <c r="EP7801" s="86"/>
      <c r="EQ7801" s="86"/>
      <c r="ER7801" s="86"/>
      <c r="ES7801" s="86"/>
      <c r="ET7801" s="86"/>
      <c r="EU7801" s="86"/>
      <c r="EV7801" s="86"/>
      <c r="EW7801" s="86"/>
      <c r="EX7801" s="86"/>
      <c r="EY7801" s="86"/>
      <c r="EZ7801" s="86"/>
      <c r="FA7801" s="86"/>
      <c r="FB7801" s="86"/>
      <c r="FC7801" s="86"/>
      <c r="FD7801" s="86"/>
      <c r="FE7801" s="86"/>
      <c r="FF7801" s="86"/>
      <c r="FG7801" s="86"/>
      <c r="FH7801" s="86"/>
      <c r="FI7801" s="86"/>
      <c r="FJ7801" s="86"/>
      <c r="FK7801" s="86"/>
      <c r="FL7801" s="86"/>
      <c r="FM7801" s="86"/>
      <c r="FN7801" s="86"/>
      <c r="FO7801" s="86"/>
      <c r="FP7801" s="86"/>
      <c r="FQ7801" s="86"/>
      <c r="FR7801" s="86"/>
      <c r="FS7801" s="86"/>
      <c r="FT7801" s="86"/>
      <c r="FU7801" s="86"/>
      <c r="FV7801" s="86"/>
      <c r="FW7801" s="86"/>
      <c r="FX7801" s="86"/>
      <c r="FY7801" s="86"/>
      <c r="FZ7801" s="86"/>
      <c r="GA7801" s="86"/>
      <c r="GB7801" s="86"/>
      <c r="GC7801" s="86"/>
      <c r="GD7801" s="86"/>
      <c r="GE7801" s="86"/>
      <c r="GF7801" s="86"/>
      <c r="GG7801" s="86"/>
      <c r="GH7801" s="86"/>
      <c r="GI7801" s="86"/>
      <c r="GJ7801" s="86"/>
      <c r="GK7801" s="86"/>
      <c r="GL7801" s="86"/>
      <c r="GM7801" s="86"/>
      <c r="GN7801" s="86"/>
      <c r="GO7801" s="86"/>
      <c r="GP7801" s="86"/>
      <c r="GQ7801" s="86"/>
      <c r="GR7801" s="86"/>
      <c r="GS7801" s="86"/>
      <c r="GT7801" s="86"/>
      <c r="GU7801" s="86"/>
      <c r="GV7801" s="86"/>
      <c r="GW7801" s="86"/>
      <c r="GX7801" s="86"/>
      <c r="GY7801" s="86"/>
      <c r="GZ7801" s="86"/>
      <c r="HA7801" s="86"/>
      <c r="HB7801" s="86"/>
      <c r="HC7801" s="86"/>
      <c r="HD7801" s="86"/>
      <c r="HE7801" s="86"/>
      <c r="HF7801" s="86"/>
      <c r="HG7801" s="86"/>
      <c r="HH7801" s="86"/>
      <c r="HI7801" s="86"/>
      <c r="HJ7801" s="86"/>
      <c r="HK7801" s="86"/>
      <c r="HL7801" s="86"/>
      <c r="HM7801" s="86"/>
      <c r="HN7801" s="86"/>
      <c r="HO7801" s="86"/>
      <c r="HP7801" s="86"/>
      <c r="HQ7801" s="86"/>
      <c r="HR7801" s="86"/>
      <c r="HS7801" s="86"/>
      <c r="HT7801" s="86"/>
      <c r="HU7801" s="86"/>
      <c r="HV7801" s="86"/>
      <c r="HW7801" s="86"/>
      <c r="HX7801" s="86"/>
      <c r="HY7801" s="86"/>
      <c r="HZ7801" s="86"/>
      <c r="IA7801" s="86"/>
      <c r="IB7801" s="86"/>
      <c r="IC7801" s="86"/>
      <c r="ID7801" s="86"/>
      <c r="IE7801" s="86"/>
      <c r="IF7801" s="86"/>
      <c r="IG7801" s="86"/>
      <c r="IH7801" s="86"/>
      <c r="II7801" s="86"/>
      <c r="IJ7801" s="86"/>
      <c r="IK7801" s="86"/>
      <c r="IL7801" s="86"/>
      <c r="IM7801" s="86"/>
      <c r="IN7801" s="86"/>
      <c r="IO7801" s="86"/>
      <c r="IP7801" s="86"/>
      <c r="IQ7801" s="86"/>
      <c r="IR7801" s="86"/>
      <c r="IS7801" s="86"/>
      <c r="IT7801" s="86"/>
      <c r="IU7801" s="86"/>
      <c r="IV7801" s="86"/>
    </row>
    <row r="7802" spans="1:256" s="21" customFormat="1">
      <c r="A7802" s="13"/>
      <c r="B7802" s="8"/>
      <c r="C7802" s="8"/>
      <c r="D7802" s="113"/>
      <c r="E7802" s="266"/>
      <c r="F7802" s="33"/>
      <c r="G7802" s="282"/>
      <c r="H7802" s="283"/>
      <c r="I7802" s="33"/>
      <c r="J7802" s="33"/>
      <c r="K7802" s="33"/>
      <c r="L7802" s="33"/>
      <c r="M7802" s="33"/>
      <c r="N7802" s="33"/>
      <c r="O7802" s="33"/>
      <c r="P7802" s="33"/>
      <c r="Q7802" s="33"/>
      <c r="R7802" s="33"/>
      <c r="S7802" s="33"/>
      <c r="T7802" s="33"/>
      <c r="U7802" s="33"/>
      <c r="V7802" s="33"/>
      <c r="W7802" s="33"/>
      <c r="X7802" s="282"/>
      <c r="Y7802" s="33"/>
      <c r="Z7802" s="284"/>
      <c r="AA7802" s="284"/>
      <c r="AB7802" s="33"/>
      <c r="AC7802" s="33"/>
      <c r="AD7802" s="33"/>
      <c r="AE7802" s="33"/>
      <c r="AF7802" s="33"/>
      <c r="AG7802" s="33"/>
      <c r="AH7802" s="33"/>
      <c r="AI7802" s="33"/>
      <c r="AJ7802" s="33"/>
      <c r="AK7802" s="33"/>
      <c r="AL7802" s="33"/>
      <c r="AM7802" s="33"/>
      <c r="AN7802" s="33"/>
      <c r="AO7802" s="33"/>
      <c r="AP7802" s="34"/>
      <c r="AQ7802" s="34"/>
      <c r="AR7802" s="28"/>
      <c r="AS7802" s="29"/>
      <c r="AT7802" s="29"/>
      <c r="AU7802" s="29"/>
      <c r="AV7802" s="402"/>
      <c r="AW7802" s="402"/>
      <c r="AX7802" s="402"/>
      <c r="AY7802" s="402"/>
      <c r="AZ7802" s="402"/>
      <c r="BA7802" s="402"/>
      <c r="BB7802" s="402"/>
      <c r="BC7802" s="402"/>
      <c r="BD7802" s="402"/>
      <c r="BE7802" s="402"/>
      <c r="BF7802" s="402"/>
      <c r="BG7802" s="402"/>
      <c r="BH7802" s="402"/>
      <c r="BI7802" s="402"/>
      <c r="BJ7802" s="402"/>
      <c r="BK7802" s="402"/>
      <c r="BL7802" s="402"/>
      <c r="BM7802" s="402"/>
      <c r="BN7802" s="402"/>
      <c r="BO7802" s="402"/>
      <c r="BP7802" s="402"/>
      <c r="BQ7802" s="402"/>
      <c r="BR7802" s="402"/>
      <c r="BS7802" s="402"/>
      <c r="BT7802" s="402"/>
      <c r="BU7802" s="402"/>
      <c r="BV7802" s="402"/>
      <c r="BW7802" s="402"/>
      <c r="BX7802" s="402"/>
      <c r="BY7802" s="402"/>
      <c r="BZ7802" s="402"/>
      <c r="CA7802" s="402"/>
      <c r="CB7802" s="402"/>
      <c r="CC7802" s="402"/>
      <c r="CD7802" s="402"/>
      <c r="CE7802" s="402"/>
      <c r="CF7802" s="402"/>
      <c r="CG7802" s="402"/>
      <c r="CH7802" s="402"/>
      <c r="CI7802" s="402"/>
      <c r="CJ7802" s="402"/>
      <c r="CK7802" s="402"/>
      <c r="CL7802" s="402"/>
      <c r="CM7802" s="402"/>
      <c r="CN7802" s="402"/>
      <c r="CO7802" s="402"/>
      <c r="CP7802" s="402"/>
      <c r="CQ7802" s="402"/>
      <c r="CR7802" s="402"/>
      <c r="CS7802" s="402"/>
      <c r="CT7802" s="402"/>
      <c r="CU7802" s="402"/>
      <c r="CV7802" s="402"/>
      <c r="CW7802" s="402"/>
      <c r="CX7802" s="402"/>
      <c r="CY7802" s="402"/>
      <c r="CZ7802" s="402"/>
      <c r="DA7802" s="402"/>
      <c r="DB7802" s="402"/>
      <c r="DC7802" s="402"/>
      <c r="DD7802" s="402"/>
      <c r="DE7802" s="402"/>
      <c r="DF7802" s="402"/>
      <c r="DG7802" s="402"/>
      <c r="DH7802" s="402"/>
      <c r="DI7802" s="402"/>
      <c r="DJ7802" s="402"/>
      <c r="DK7802" s="402"/>
      <c r="DL7802" s="402"/>
      <c r="DM7802" s="402"/>
      <c r="DN7802" s="402"/>
      <c r="DO7802" s="402"/>
      <c r="DP7802" s="402"/>
      <c r="DQ7802" s="402"/>
      <c r="DR7802" s="402"/>
      <c r="DS7802" s="402"/>
      <c r="DT7802" s="402"/>
      <c r="DU7802" s="402"/>
      <c r="DV7802" s="402"/>
      <c r="DW7802" s="402"/>
      <c r="DX7802" s="402"/>
      <c r="DY7802" s="402"/>
      <c r="DZ7802" s="402"/>
      <c r="EA7802" s="402"/>
      <c r="EB7802" s="402"/>
      <c r="EC7802" s="402"/>
      <c r="ED7802" s="402"/>
      <c r="EE7802" s="402"/>
      <c r="EF7802" s="402"/>
      <c r="EG7802" s="402"/>
      <c r="EH7802" s="402"/>
      <c r="EI7802" s="402"/>
      <c r="EJ7802" s="402"/>
      <c r="EK7802" s="402"/>
      <c r="EL7802" s="402"/>
      <c r="EM7802" s="402"/>
      <c r="EN7802" s="402"/>
      <c r="EO7802" s="402"/>
      <c r="EP7802" s="402"/>
      <c r="EQ7802" s="402"/>
      <c r="ER7802" s="402"/>
      <c r="ES7802" s="402"/>
      <c r="ET7802" s="402"/>
      <c r="EU7802" s="402"/>
      <c r="EV7802" s="402"/>
      <c r="EW7802" s="402"/>
      <c r="EX7802" s="402"/>
      <c r="EY7802" s="402"/>
      <c r="EZ7802" s="402"/>
      <c r="FA7802" s="402"/>
      <c r="FB7802" s="402"/>
      <c r="FC7802" s="402"/>
      <c r="FD7802" s="402"/>
      <c r="FE7802" s="402"/>
      <c r="FF7802" s="402"/>
      <c r="FG7802" s="402"/>
      <c r="FH7802" s="402"/>
      <c r="FI7802" s="402"/>
      <c r="FJ7802" s="402"/>
      <c r="FK7802" s="402"/>
      <c r="FL7802" s="402"/>
      <c r="FM7802" s="402"/>
      <c r="FN7802" s="402"/>
      <c r="FO7802" s="402"/>
      <c r="FP7802" s="402"/>
      <c r="FQ7802" s="402"/>
      <c r="FR7802" s="402"/>
      <c r="FS7802" s="402"/>
      <c r="FT7802" s="402"/>
      <c r="FU7802" s="402"/>
      <c r="FV7802" s="402"/>
      <c r="FW7802" s="402"/>
      <c r="FX7802" s="402"/>
      <c r="FY7802" s="402"/>
      <c r="FZ7802" s="402"/>
      <c r="GA7802" s="402"/>
      <c r="GB7802" s="402"/>
      <c r="GC7802" s="402"/>
      <c r="GD7802" s="402"/>
      <c r="GE7802" s="402"/>
      <c r="GF7802" s="402"/>
      <c r="GG7802" s="402"/>
      <c r="GH7802" s="402"/>
      <c r="GI7802" s="402"/>
      <c r="GJ7802" s="402"/>
      <c r="GK7802" s="402"/>
      <c r="GL7802" s="402"/>
      <c r="GM7802" s="402"/>
      <c r="GN7802" s="402"/>
      <c r="GO7802" s="402"/>
      <c r="GP7802" s="402"/>
      <c r="GQ7802" s="402"/>
      <c r="GR7802" s="402"/>
      <c r="GS7802" s="402"/>
      <c r="GT7802" s="402"/>
      <c r="GU7802" s="402"/>
      <c r="GV7802" s="402"/>
      <c r="GW7802" s="402"/>
      <c r="GX7802" s="402"/>
      <c r="GY7802" s="402"/>
      <c r="GZ7802" s="402"/>
      <c r="HA7802" s="402"/>
      <c r="HB7802" s="402"/>
      <c r="HC7802" s="402"/>
      <c r="HD7802" s="402"/>
      <c r="HE7802" s="402"/>
      <c r="HF7802" s="402"/>
      <c r="HG7802" s="402"/>
      <c r="HH7802" s="402"/>
      <c r="HI7802" s="402"/>
      <c r="HJ7802" s="402"/>
      <c r="HK7802" s="402"/>
      <c r="HL7802" s="402"/>
      <c r="HM7802" s="402"/>
      <c r="HN7802" s="402"/>
      <c r="HO7802" s="402"/>
      <c r="HP7802" s="402"/>
      <c r="HQ7802" s="402"/>
      <c r="HR7802" s="402"/>
      <c r="HS7802" s="402"/>
      <c r="HT7802" s="402"/>
      <c r="HU7802" s="402"/>
      <c r="HV7802" s="402"/>
      <c r="HW7802" s="402"/>
      <c r="HX7802" s="402"/>
      <c r="HY7802" s="402"/>
      <c r="HZ7802" s="402"/>
      <c r="IA7802" s="402"/>
      <c r="IB7802" s="402"/>
      <c r="IC7802" s="402"/>
      <c r="ID7802" s="402"/>
      <c r="IE7802" s="402"/>
      <c r="IF7802" s="402"/>
      <c r="IG7802" s="402"/>
      <c r="IH7802" s="402"/>
      <c r="II7802" s="402"/>
      <c r="IJ7802" s="402"/>
      <c r="IK7802" s="402"/>
      <c r="IL7802" s="402"/>
      <c r="IM7802" s="402"/>
      <c r="IN7802" s="402"/>
      <c r="IO7802" s="402"/>
      <c r="IP7802" s="402"/>
      <c r="IQ7802" s="402"/>
      <c r="IR7802" s="402"/>
      <c r="IS7802" s="402"/>
      <c r="IT7802" s="402"/>
      <c r="IU7802" s="402"/>
      <c r="IV7802" s="402"/>
    </row>
    <row r="7803" spans="1:256" s="21" customFormat="1">
      <c r="A7803" s="13"/>
      <c r="B7803" s="8"/>
      <c r="C7803" s="8"/>
      <c r="D7803" s="113"/>
      <c r="E7803" s="456"/>
      <c r="F7803" s="33"/>
      <c r="G7803" s="282"/>
      <c r="H7803" s="283"/>
      <c r="I7803" s="33"/>
      <c r="J7803" s="33"/>
      <c r="K7803" s="33"/>
      <c r="L7803" s="33"/>
      <c r="M7803" s="33"/>
      <c r="N7803" s="33"/>
      <c r="O7803" s="33"/>
      <c r="P7803" s="33"/>
      <c r="Q7803" s="33"/>
      <c r="R7803" s="33"/>
      <c r="S7803" s="33"/>
      <c r="T7803" s="33"/>
      <c r="U7803" s="33"/>
      <c r="V7803" s="33"/>
      <c r="W7803" s="33"/>
      <c r="X7803" s="282"/>
      <c r="Y7803" s="33"/>
      <c r="Z7803" s="284"/>
      <c r="AA7803" s="284"/>
      <c r="AB7803" s="33"/>
      <c r="AC7803" s="33"/>
      <c r="AD7803" s="33"/>
      <c r="AE7803" s="33"/>
      <c r="AF7803" s="33"/>
      <c r="AG7803" s="33"/>
      <c r="AH7803" s="33"/>
      <c r="AI7803" s="33"/>
      <c r="AJ7803" s="33"/>
      <c r="AK7803" s="33"/>
      <c r="AL7803" s="33"/>
      <c r="AM7803" s="33"/>
      <c r="AN7803" s="33"/>
      <c r="AO7803" s="33"/>
      <c r="AP7803" s="34"/>
      <c r="AQ7803" s="34"/>
      <c r="AR7803" s="28"/>
      <c r="AS7803" s="29"/>
      <c r="AT7803" s="29"/>
      <c r="AU7803" s="29"/>
      <c r="AV7803" s="464"/>
      <c r="AW7803" s="464"/>
      <c r="AX7803" s="464"/>
      <c r="AY7803" s="464"/>
      <c r="AZ7803" s="464"/>
      <c r="BA7803" s="464"/>
      <c r="BB7803" s="464"/>
      <c r="BC7803" s="464"/>
      <c r="BD7803" s="464"/>
      <c r="BE7803" s="464"/>
      <c r="BF7803" s="464"/>
      <c r="BG7803" s="464"/>
      <c r="BH7803" s="464"/>
      <c r="BI7803" s="464"/>
      <c r="BJ7803" s="464"/>
      <c r="BK7803" s="464"/>
      <c r="BL7803" s="464"/>
      <c r="BM7803" s="464"/>
      <c r="BN7803" s="464"/>
      <c r="BO7803" s="464"/>
      <c r="BP7803" s="464"/>
      <c r="BQ7803" s="464"/>
      <c r="BR7803" s="464"/>
      <c r="BS7803" s="464"/>
      <c r="BT7803" s="464"/>
      <c r="BU7803" s="464"/>
      <c r="BV7803" s="464"/>
      <c r="BW7803" s="464"/>
      <c r="BX7803" s="464"/>
      <c r="BY7803" s="464"/>
      <c r="BZ7803" s="464"/>
      <c r="CA7803" s="464"/>
      <c r="CB7803" s="464"/>
      <c r="CC7803" s="464"/>
      <c r="CD7803" s="464"/>
      <c r="CE7803" s="464"/>
      <c r="CF7803" s="464"/>
      <c r="CG7803" s="464"/>
      <c r="CH7803" s="464"/>
      <c r="CI7803" s="464"/>
      <c r="CJ7803" s="464"/>
      <c r="CK7803" s="464"/>
      <c r="CL7803" s="464"/>
      <c r="CM7803" s="464"/>
      <c r="CN7803" s="464"/>
      <c r="CO7803" s="464"/>
      <c r="CP7803" s="464"/>
      <c r="CQ7803" s="464"/>
      <c r="CR7803" s="464"/>
      <c r="CS7803" s="464"/>
      <c r="CT7803" s="464"/>
      <c r="CU7803" s="464"/>
      <c r="CV7803" s="464"/>
      <c r="CW7803" s="464"/>
      <c r="CX7803" s="464"/>
      <c r="CY7803" s="464"/>
      <c r="CZ7803" s="464"/>
      <c r="DA7803" s="464"/>
      <c r="DB7803" s="464"/>
      <c r="DC7803" s="464"/>
      <c r="DD7803" s="464"/>
      <c r="DE7803" s="464"/>
      <c r="DF7803" s="464"/>
      <c r="DG7803" s="464"/>
      <c r="DH7803" s="464"/>
      <c r="DI7803" s="464"/>
      <c r="DJ7803" s="464"/>
      <c r="DK7803" s="464"/>
      <c r="DL7803" s="464"/>
      <c r="DM7803" s="464"/>
      <c r="DN7803" s="464"/>
      <c r="DO7803" s="464"/>
      <c r="DP7803" s="464"/>
      <c r="DQ7803" s="464"/>
      <c r="DR7803" s="464"/>
      <c r="DS7803" s="464"/>
      <c r="DT7803" s="464"/>
      <c r="DU7803" s="464"/>
      <c r="DV7803" s="464"/>
      <c r="DW7803" s="464"/>
      <c r="DX7803" s="464"/>
      <c r="DY7803" s="464"/>
      <c r="DZ7803" s="464"/>
      <c r="EA7803" s="464"/>
      <c r="EB7803" s="464"/>
      <c r="EC7803" s="464"/>
      <c r="ED7803" s="464"/>
      <c r="EE7803" s="464"/>
      <c r="EF7803" s="464"/>
      <c r="EG7803" s="464"/>
      <c r="EH7803" s="464"/>
      <c r="EI7803" s="464"/>
      <c r="EJ7803" s="464"/>
      <c r="EK7803" s="464"/>
      <c r="EL7803" s="464"/>
      <c r="EM7803" s="464"/>
      <c r="EN7803" s="464"/>
      <c r="EO7803" s="464"/>
      <c r="EP7803" s="464"/>
      <c r="EQ7803" s="464"/>
      <c r="ER7803" s="464"/>
      <c r="ES7803" s="464"/>
      <c r="ET7803" s="464"/>
      <c r="EU7803" s="464"/>
      <c r="EV7803" s="464"/>
      <c r="EW7803" s="464"/>
      <c r="EX7803" s="464"/>
      <c r="EY7803" s="464"/>
      <c r="EZ7803" s="464"/>
      <c r="FA7803" s="464"/>
      <c r="FB7803" s="464"/>
      <c r="FC7803" s="464"/>
      <c r="FD7803" s="464"/>
      <c r="FE7803" s="464"/>
      <c r="FF7803" s="464"/>
      <c r="FG7803" s="464"/>
      <c r="FH7803" s="464"/>
      <c r="FI7803" s="464"/>
      <c r="FJ7803" s="464"/>
      <c r="FK7803" s="464"/>
      <c r="FL7803" s="464"/>
      <c r="FM7803" s="464"/>
      <c r="FN7803" s="464"/>
      <c r="FO7803" s="464"/>
      <c r="FP7803" s="464"/>
      <c r="FQ7803" s="464"/>
      <c r="FR7803" s="464"/>
      <c r="FS7803" s="464"/>
      <c r="FT7803" s="464"/>
      <c r="FU7803" s="464"/>
      <c r="FV7803" s="464"/>
      <c r="FW7803" s="464"/>
      <c r="FX7803" s="464"/>
      <c r="FY7803" s="464"/>
      <c r="FZ7803" s="464"/>
      <c r="GA7803" s="464"/>
      <c r="GB7803" s="464"/>
      <c r="GC7803" s="464"/>
      <c r="GD7803" s="464"/>
      <c r="GE7803" s="464"/>
      <c r="GF7803" s="464"/>
      <c r="GG7803" s="464"/>
      <c r="GH7803" s="464"/>
      <c r="GI7803" s="464"/>
      <c r="GJ7803" s="464"/>
      <c r="GK7803" s="464"/>
      <c r="GL7803" s="464"/>
      <c r="GM7803" s="464"/>
      <c r="GN7803" s="464"/>
      <c r="GO7803" s="464"/>
      <c r="GP7803" s="464"/>
      <c r="GQ7803" s="464"/>
      <c r="GR7803" s="464"/>
      <c r="GS7803" s="464"/>
      <c r="GT7803" s="464"/>
      <c r="GU7803" s="464"/>
      <c r="GV7803" s="464"/>
      <c r="GW7803" s="464"/>
      <c r="GX7803" s="464"/>
      <c r="GY7803" s="464"/>
      <c r="GZ7803" s="464"/>
      <c r="HA7803" s="464"/>
      <c r="HB7803" s="464"/>
      <c r="HC7803" s="464"/>
      <c r="HD7803" s="464"/>
      <c r="HE7803" s="464"/>
      <c r="HF7803" s="464"/>
      <c r="HG7803" s="464"/>
      <c r="HH7803" s="464"/>
      <c r="HI7803" s="464"/>
      <c r="HJ7803" s="464"/>
      <c r="HK7803" s="464"/>
      <c r="HL7803" s="464"/>
      <c r="HM7803" s="464"/>
      <c r="HN7803" s="464"/>
      <c r="HO7803" s="464"/>
      <c r="HP7803" s="464"/>
      <c r="HQ7803" s="464"/>
      <c r="HR7803" s="464"/>
      <c r="HS7803" s="464"/>
      <c r="HT7803" s="464"/>
      <c r="HU7803" s="464"/>
      <c r="HV7803" s="464"/>
      <c r="HW7803" s="464"/>
      <c r="HX7803" s="464"/>
      <c r="HY7803" s="464"/>
      <c r="HZ7803" s="464"/>
      <c r="IA7803" s="464"/>
      <c r="IB7803" s="464"/>
      <c r="IC7803" s="464"/>
      <c r="ID7803" s="464"/>
      <c r="IE7803" s="464"/>
      <c r="IF7803" s="464"/>
      <c r="IG7803" s="464"/>
      <c r="IH7803" s="464"/>
      <c r="II7803" s="464"/>
      <c r="IJ7803" s="464"/>
      <c r="IK7803" s="464"/>
      <c r="IL7803" s="464"/>
      <c r="IM7803" s="464"/>
      <c r="IN7803" s="464"/>
      <c r="IO7803" s="464"/>
      <c r="IP7803" s="464"/>
      <c r="IQ7803" s="464"/>
      <c r="IR7803" s="464"/>
      <c r="IS7803" s="464"/>
      <c r="IT7803" s="464"/>
      <c r="IU7803" s="464"/>
      <c r="IV7803" s="464"/>
    </row>
    <row r="7804" spans="1:256" s="21" customFormat="1">
      <c r="A7804" s="13"/>
      <c r="B7804" s="8"/>
      <c r="C7804" s="8"/>
      <c r="D7804" s="113"/>
      <c r="E7804" s="456"/>
      <c r="F7804" s="33"/>
      <c r="G7804" s="282"/>
      <c r="H7804" s="283"/>
      <c r="I7804" s="33"/>
      <c r="J7804" s="33"/>
      <c r="K7804" s="33"/>
      <c r="L7804" s="33"/>
      <c r="M7804" s="33"/>
      <c r="N7804" s="33"/>
      <c r="O7804" s="33"/>
      <c r="P7804" s="33"/>
      <c r="Q7804" s="33"/>
      <c r="R7804" s="33"/>
      <c r="S7804" s="33"/>
      <c r="T7804" s="33"/>
      <c r="U7804" s="33"/>
      <c r="V7804" s="33"/>
      <c r="W7804" s="33"/>
      <c r="X7804" s="282"/>
      <c r="Y7804" s="33"/>
      <c r="Z7804" s="284"/>
      <c r="AA7804" s="284"/>
      <c r="AB7804" s="33"/>
      <c r="AC7804" s="33"/>
      <c r="AD7804" s="33"/>
      <c r="AE7804" s="33"/>
      <c r="AF7804" s="33"/>
      <c r="AG7804" s="33"/>
      <c r="AH7804" s="33"/>
      <c r="AI7804" s="33"/>
      <c r="AJ7804" s="33"/>
      <c r="AK7804" s="33"/>
      <c r="AL7804" s="33"/>
      <c r="AM7804" s="33"/>
      <c r="AN7804" s="33"/>
      <c r="AO7804" s="33"/>
      <c r="AP7804" s="34"/>
      <c r="AQ7804" s="34"/>
      <c r="AR7804" s="28"/>
      <c r="AS7804" s="29"/>
      <c r="AT7804" s="29"/>
      <c r="AU7804" s="29"/>
      <c r="AV7804" s="464"/>
      <c r="AW7804" s="464"/>
      <c r="AX7804" s="464"/>
      <c r="AY7804" s="464"/>
      <c r="AZ7804" s="464"/>
      <c r="BA7804" s="464"/>
      <c r="BB7804" s="464"/>
      <c r="BC7804" s="464"/>
      <c r="BD7804" s="464"/>
      <c r="BE7804" s="464"/>
      <c r="BF7804" s="464"/>
      <c r="BG7804" s="464"/>
      <c r="BH7804" s="464"/>
      <c r="BI7804" s="464"/>
      <c r="BJ7804" s="464"/>
      <c r="BK7804" s="464"/>
      <c r="BL7804" s="464"/>
      <c r="BM7804" s="464"/>
      <c r="BN7804" s="464"/>
      <c r="BO7804" s="464"/>
      <c r="BP7804" s="464"/>
      <c r="BQ7804" s="464"/>
      <c r="BR7804" s="464"/>
      <c r="BS7804" s="464"/>
      <c r="BT7804" s="464"/>
      <c r="BU7804" s="464"/>
      <c r="BV7804" s="464"/>
      <c r="BW7804" s="464"/>
      <c r="BX7804" s="464"/>
      <c r="BY7804" s="464"/>
      <c r="BZ7804" s="464"/>
      <c r="CA7804" s="464"/>
      <c r="CB7804" s="464"/>
      <c r="CC7804" s="464"/>
      <c r="CD7804" s="464"/>
      <c r="CE7804" s="464"/>
      <c r="CF7804" s="464"/>
      <c r="CG7804" s="464"/>
      <c r="CH7804" s="464"/>
      <c r="CI7804" s="464"/>
      <c r="CJ7804" s="464"/>
      <c r="CK7804" s="464"/>
      <c r="CL7804" s="464"/>
      <c r="CM7804" s="464"/>
      <c r="CN7804" s="464"/>
      <c r="CO7804" s="464"/>
      <c r="CP7804" s="464"/>
      <c r="CQ7804" s="464"/>
      <c r="CR7804" s="464"/>
      <c r="CS7804" s="464"/>
      <c r="CT7804" s="464"/>
      <c r="CU7804" s="464"/>
      <c r="CV7804" s="464"/>
      <c r="CW7804" s="464"/>
      <c r="CX7804" s="464"/>
      <c r="CY7804" s="464"/>
      <c r="CZ7804" s="464"/>
      <c r="DA7804" s="464"/>
      <c r="DB7804" s="464"/>
      <c r="DC7804" s="464"/>
      <c r="DD7804" s="464"/>
      <c r="DE7804" s="464"/>
      <c r="DF7804" s="464"/>
      <c r="DG7804" s="464"/>
      <c r="DH7804" s="464"/>
      <c r="DI7804" s="464"/>
      <c r="DJ7804" s="464"/>
      <c r="DK7804" s="464"/>
      <c r="DL7804" s="464"/>
      <c r="DM7804" s="464"/>
      <c r="DN7804" s="464"/>
      <c r="DO7804" s="464"/>
      <c r="DP7804" s="464"/>
      <c r="DQ7804" s="464"/>
      <c r="DR7804" s="464"/>
      <c r="DS7804" s="464"/>
      <c r="DT7804" s="464"/>
      <c r="DU7804" s="464"/>
      <c r="DV7804" s="464"/>
      <c r="DW7804" s="464"/>
      <c r="DX7804" s="464"/>
      <c r="DY7804" s="464"/>
      <c r="DZ7804" s="464"/>
      <c r="EA7804" s="464"/>
      <c r="EB7804" s="464"/>
      <c r="EC7804" s="464"/>
      <c r="ED7804" s="464"/>
      <c r="EE7804" s="464"/>
      <c r="EF7804" s="464"/>
      <c r="EG7804" s="464"/>
      <c r="EH7804" s="464"/>
      <c r="EI7804" s="464"/>
      <c r="EJ7804" s="464"/>
      <c r="EK7804" s="464"/>
      <c r="EL7804" s="464"/>
      <c r="EM7804" s="464"/>
      <c r="EN7804" s="464"/>
      <c r="EO7804" s="464"/>
      <c r="EP7804" s="464"/>
      <c r="EQ7804" s="464"/>
      <c r="ER7804" s="464"/>
      <c r="ES7804" s="464"/>
      <c r="ET7804" s="464"/>
      <c r="EU7804" s="464"/>
      <c r="EV7804" s="464"/>
      <c r="EW7804" s="464"/>
      <c r="EX7804" s="464"/>
      <c r="EY7804" s="464"/>
      <c r="EZ7804" s="464"/>
      <c r="FA7804" s="464"/>
      <c r="FB7804" s="464"/>
      <c r="FC7804" s="464"/>
      <c r="FD7804" s="464"/>
      <c r="FE7804" s="464"/>
      <c r="FF7804" s="464"/>
      <c r="FG7804" s="464"/>
      <c r="FH7804" s="464"/>
      <c r="FI7804" s="464"/>
      <c r="FJ7804" s="464"/>
      <c r="FK7804" s="464"/>
      <c r="FL7804" s="464"/>
      <c r="FM7804" s="464"/>
      <c r="FN7804" s="464"/>
      <c r="FO7804" s="464"/>
      <c r="FP7804" s="464"/>
      <c r="FQ7804" s="464"/>
      <c r="FR7804" s="464"/>
      <c r="FS7804" s="464"/>
      <c r="FT7804" s="464"/>
      <c r="FU7804" s="464"/>
      <c r="FV7804" s="464"/>
      <c r="FW7804" s="464"/>
      <c r="FX7804" s="464"/>
      <c r="FY7804" s="464"/>
      <c r="FZ7804" s="464"/>
      <c r="GA7804" s="464"/>
      <c r="GB7804" s="464"/>
      <c r="GC7804" s="464"/>
      <c r="GD7804" s="464"/>
      <c r="GE7804" s="464"/>
      <c r="GF7804" s="464"/>
      <c r="GG7804" s="464"/>
      <c r="GH7804" s="464"/>
      <c r="GI7804" s="464"/>
      <c r="GJ7804" s="464"/>
      <c r="GK7804" s="464"/>
      <c r="GL7804" s="464"/>
      <c r="GM7804" s="464"/>
      <c r="GN7804" s="464"/>
      <c r="GO7804" s="464"/>
      <c r="GP7804" s="464"/>
      <c r="GQ7804" s="464"/>
      <c r="GR7804" s="464"/>
      <c r="GS7804" s="464"/>
      <c r="GT7804" s="464"/>
      <c r="GU7804" s="464"/>
      <c r="GV7804" s="464"/>
      <c r="GW7804" s="464"/>
      <c r="GX7804" s="464"/>
      <c r="GY7804" s="464"/>
      <c r="GZ7804" s="464"/>
      <c r="HA7804" s="464"/>
      <c r="HB7804" s="464"/>
      <c r="HC7804" s="464"/>
      <c r="HD7804" s="464"/>
      <c r="HE7804" s="464"/>
      <c r="HF7804" s="464"/>
      <c r="HG7804" s="464"/>
      <c r="HH7804" s="464"/>
      <c r="HI7804" s="464"/>
      <c r="HJ7804" s="464"/>
      <c r="HK7804" s="464"/>
      <c r="HL7804" s="464"/>
      <c r="HM7804" s="464"/>
      <c r="HN7804" s="464"/>
      <c r="HO7804" s="464"/>
      <c r="HP7804" s="464"/>
      <c r="HQ7804" s="464"/>
      <c r="HR7804" s="464"/>
      <c r="HS7804" s="464"/>
      <c r="HT7804" s="464"/>
      <c r="HU7804" s="464"/>
      <c r="HV7804" s="464"/>
      <c r="HW7804" s="464"/>
      <c r="HX7804" s="464"/>
      <c r="HY7804" s="464"/>
      <c r="HZ7804" s="464"/>
      <c r="IA7804" s="464"/>
      <c r="IB7804" s="464"/>
      <c r="IC7804" s="464"/>
      <c r="ID7804" s="464"/>
      <c r="IE7804" s="464"/>
      <c r="IF7804" s="464"/>
      <c r="IG7804" s="464"/>
      <c r="IH7804" s="464"/>
      <c r="II7804" s="464"/>
      <c r="IJ7804" s="464"/>
      <c r="IK7804" s="464"/>
      <c r="IL7804" s="464"/>
      <c r="IM7804" s="464"/>
      <c r="IN7804" s="464"/>
      <c r="IO7804" s="464"/>
      <c r="IP7804" s="464"/>
      <c r="IQ7804" s="464"/>
      <c r="IR7804" s="464"/>
      <c r="IS7804" s="464"/>
      <c r="IT7804" s="464"/>
      <c r="IU7804" s="464"/>
      <c r="IV7804" s="464"/>
    </row>
    <row r="7805" spans="1:256" s="21" customFormat="1">
      <c r="A7805" s="13"/>
      <c r="B7805" s="8"/>
      <c r="C7805" s="8"/>
      <c r="D7805" s="113"/>
      <c r="E7805" s="456"/>
      <c r="F7805" s="33"/>
      <c r="G7805" s="282"/>
      <c r="H7805" s="283"/>
      <c r="I7805" s="33"/>
      <c r="J7805" s="33"/>
      <c r="K7805" s="33"/>
      <c r="L7805" s="33"/>
      <c r="M7805" s="33"/>
      <c r="N7805" s="33"/>
      <c r="O7805" s="33"/>
      <c r="P7805" s="33"/>
      <c r="Q7805" s="33"/>
      <c r="R7805" s="33"/>
      <c r="S7805" s="33"/>
      <c r="T7805" s="33"/>
      <c r="U7805" s="33"/>
      <c r="V7805" s="33"/>
      <c r="W7805" s="33"/>
      <c r="X7805" s="282"/>
      <c r="Y7805" s="33"/>
      <c r="Z7805" s="284"/>
      <c r="AA7805" s="284"/>
      <c r="AB7805" s="33"/>
      <c r="AC7805" s="33"/>
      <c r="AD7805" s="33"/>
      <c r="AE7805" s="33"/>
      <c r="AF7805" s="33"/>
      <c r="AG7805" s="33"/>
      <c r="AH7805" s="33"/>
      <c r="AI7805" s="33"/>
      <c r="AJ7805" s="33"/>
      <c r="AK7805" s="33"/>
      <c r="AL7805" s="33"/>
      <c r="AM7805" s="33"/>
      <c r="AN7805" s="33"/>
      <c r="AO7805" s="33"/>
      <c r="AP7805" s="34"/>
      <c r="AQ7805" s="34"/>
      <c r="AR7805" s="28"/>
      <c r="AS7805" s="29"/>
      <c r="AT7805" s="29"/>
      <c r="AU7805" s="29"/>
      <c r="AV7805" s="464"/>
      <c r="AW7805" s="464"/>
      <c r="AX7805" s="464"/>
      <c r="AY7805" s="464"/>
      <c r="AZ7805" s="464"/>
      <c r="BA7805" s="464"/>
      <c r="BB7805" s="464"/>
      <c r="BC7805" s="464"/>
      <c r="BD7805" s="464"/>
      <c r="BE7805" s="464"/>
      <c r="BF7805" s="464"/>
      <c r="BG7805" s="464"/>
      <c r="BH7805" s="464"/>
      <c r="BI7805" s="464"/>
      <c r="BJ7805" s="464"/>
      <c r="BK7805" s="464"/>
      <c r="BL7805" s="464"/>
      <c r="BM7805" s="464"/>
      <c r="BN7805" s="464"/>
      <c r="BO7805" s="464"/>
      <c r="BP7805" s="464"/>
      <c r="BQ7805" s="464"/>
      <c r="BR7805" s="464"/>
      <c r="BS7805" s="464"/>
      <c r="BT7805" s="464"/>
      <c r="BU7805" s="464"/>
      <c r="BV7805" s="464"/>
      <c r="BW7805" s="464"/>
      <c r="BX7805" s="464"/>
      <c r="BY7805" s="464"/>
      <c r="BZ7805" s="464"/>
      <c r="CA7805" s="464"/>
      <c r="CB7805" s="464"/>
      <c r="CC7805" s="464"/>
      <c r="CD7805" s="464"/>
      <c r="CE7805" s="464"/>
      <c r="CF7805" s="464"/>
      <c r="CG7805" s="464"/>
      <c r="CH7805" s="464"/>
      <c r="CI7805" s="464"/>
      <c r="CJ7805" s="464"/>
      <c r="CK7805" s="464"/>
      <c r="CL7805" s="464"/>
      <c r="CM7805" s="464"/>
      <c r="CN7805" s="464"/>
      <c r="CO7805" s="464"/>
      <c r="CP7805" s="464"/>
      <c r="CQ7805" s="464"/>
      <c r="CR7805" s="464"/>
      <c r="CS7805" s="464"/>
      <c r="CT7805" s="464"/>
      <c r="CU7805" s="464"/>
      <c r="CV7805" s="464"/>
      <c r="CW7805" s="464"/>
      <c r="CX7805" s="464"/>
      <c r="CY7805" s="464"/>
      <c r="CZ7805" s="464"/>
      <c r="DA7805" s="464"/>
      <c r="DB7805" s="464"/>
      <c r="DC7805" s="464"/>
      <c r="DD7805" s="464"/>
      <c r="DE7805" s="464"/>
      <c r="DF7805" s="464"/>
      <c r="DG7805" s="464"/>
      <c r="DH7805" s="464"/>
      <c r="DI7805" s="464"/>
      <c r="DJ7805" s="464"/>
      <c r="DK7805" s="464"/>
      <c r="DL7805" s="464"/>
      <c r="DM7805" s="464"/>
      <c r="DN7805" s="464"/>
      <c r="DO7805" s="464"/>
      <c r="DP7805" s="464"/>
      <c r="DQ7805" s="464"/>
      <c r="DR7805" s="464"/>
      <c r="DS7805" s="464"/>
      <c r="DT7805" s="464"/>
      <c r="DU7805" s="464"/>
      <c r="DV7805" s="464"/>
      <c r="DW7805" s="464"/>
      <c r="DX7805" s="464"/>
      <c r="DY7805" s="464"/>
      <c r="DZ7805" s="464"/>
      <c r="EA7805" s="464"/>
      <c r="EB7805" s="464"/>
      <c r="EC7805" s="464"/>
      <c r="ED7805" s="464"/>
      <c r="EE7805" s="464"/>
      <c r="EF7805" s="464"/>
      <c r="EG7805" s="464"/>
      <c r="EH7805" s="464"/>
      <c r="EI7805" s="464"/>
      <c r="EJ7805" s="464"/>
      <c r="EK7805" s="464"/>
      <c r="EL7805" s="464"/>
      <c r="EM7805" s="464"/>
      <c r="EN7805" s="464"/>
      <c r="EO7805" s="464"/>
      <c r="EP7805" s="464"/>
      <c r="EQ7805" s="464"/>
      <c r="ER7805" s="464"/>
      <c r="ES7805" s="464"/>
      <c r="ET7805" s="464"/>
      <c r="EU7805" s="464"/>
      <c r="EV7805" s="464"/>
      <c r="EW7805" s="464"/>
      <c r="EX7805" s="464"/>
      <c r="EY7805" s="464"/>
      <c r="EZ7805" s="464"/>
      <c r="FA7805" s="464"/>
      <c r="FB7805" s="464"/>
      <c r="FC7805" s="464"/>
      <c r="FD7805" s="464"/>
      <c r="FE7805" s="464"/>
      <c r="FF7805" s="464"/>
      <c r="FG7805" s="464"/>
      <c r="FH7805" s="464"/>
      <c r="FI7805" s="464"/>
      <c r="FJ7805" s="464"/>
      <c r="FK7805" s="464"/>
      <c r="FL7805" s="464"/>
      <c r="FM7805" s="464"/>
      <c r="FN7805" s="464"/>
      <c r="FO7805" s="464"/>
      <c r="FP7805" s="464"/>
      <c r="FQ7805" s="464"/>
      <c r="FR7805" s="464"/>
      <c r="FS7805" s="464"/>
      <c r="FT7805" s="464"/>
      <c r="FU7805" s="464"/>
      <c r="FV7805" s="464"/>
      <c r="FW7805" s="464"/>
      <c r="FX7805" s="464"/>
      <c r="FY7805" s="464"/>
      <c r="FZ7805" s="464"/>
      <c r="GA7805" s="464"/>
      <c r="GB7805" s="464"/>
      <c r="GC7805" s="464"/>
      <c r="GD7805" s="464"/>
      <c r="GE7805" s="464"/>
      <c r="GF7805" s="464"/>
      <c r="GG7805" s="464"/>
      <c r="GH7805" s="464"/>
      <c r="GI7805" s="464"/>
      <c r="GJ7805" s="464"/>
      <c r="GK7805" s="464"/>
      <c r="GL7805" s="464"/>
      <c r="GM7805" s="464"/>
      <c r="GN7805" s="464"/>
      <c r="GO7805" s="464"/>
      <c r="GP7805" s="464"/>
      <c r="GQ7805" s="464"/>
      <c r="GR7805" s="464"/>
      <c r="GS7805" s="464"/>
      <c r="GT7805" s="464"/>
      <c r="GU7805" s="464"/>
      <c r="GV7805" s="464"/>
      <c r="GW7805" s="464"/>
      <c r="GX7805" s="464"/>
      <c r="GY7805" s="464"/>
      <c r="GZ7805" s="464"/>
      <c r="HA7805" s="464"/>
      <c r="HB7805" s="464"/>
      <c r="HC7805" s="464"/>
      <c r="HD7805" s="464"/>
      <c r="HE7805" s="464"/>
      <c r="HF7805" s="464"/>
      <c r="HG7805" s="464"/>
      <c r="HH7805" s="464"/>
      <c r="HI7805" s="464"/>
      <c r="HJ7805" s="464"/>
      <c r="HK7805" s="464"/>
      <c r="HL7805" s="464"/>
      <c r="HM7805" s="464"/>
      <c r="HN7805" s="464"/>
      <c r="HO7805" s="464"/>
      <c r="HP7805" s="464"/>
      <c r="HQ7805" s="464"/>
      <c r="HR7805" s="464"/>
      <c r="HS7805" s="464"/>
      <c r="HT7805" s="464"/>
      <c r="HU7805" s="464"/>
      <c r="HV7805" s="464"/>
      <c r="HW7805" s="464"/>
      <c r="HX7805" s="464"/>
      <c r="HY7805" s="464"/>
      <c r="HZ7805" s="464"/>
      <c r="IA7805" s="464"/>
      <c r="IB7805" s="464"/>
      <c r="IC7805" s="464"/>
      <c r="ID7805" s="464"/>
      <c r="IE7805" s="464"/>
      <c r="IF7805" s="464"/>
      <c r="IG7805" s="464"/>
      <c r="IH7805" s="464"/>
      <c r="II7805" s="464"/>
      <c r="IJ7805" s="464"/>
      <c r="IK7805" s="464"/>
      <c r="IL7805" s="464"/>
      <c r="IM7805" s="464"/>
      <c r="IN7805" s="464"/>
      <c r="IO7805" s="464"/>
      <c r="IP7805" s="464"/>
      <c r="IQ7805" s="464"/>
      <c r="IR7805" s="464"/>
      <c r="IS7805" s="464"/>
      <c r="IT7805" s="464"/>
      <c r="IU7805" s="464"/>
      <c r="IV7805" s="464"/>
    </row>
    <row r="7806" spans="1:256" s="21" customFormat="1">
      <c r="A7806" s="13"/>
      <c r="B7806" s="8"/>
      <c r="C7806" s="8"/>
      <c r="D7806" s="113"/>
      <c r="E7806" s="456"/>
      <c r="F7806" s="33"/>
      <c r="G7806" s="282"/>
      <c r="H7806" s="283"/>
      <c r="I7806" s="33"/>
      <c r="J7806" s="33"/>
      <c r="K7806" s="33"/>
      <c r="L7806" s="33"/>
      <c r="M7806" s="33"/>
      <c r="N7806" s="33"/>
      <c r="O7806" s="33"/>
      <c r="P7806" s="33"/>
      <c r="Q7806" s="33"/>
      <c r="R7806" s="33"/>
      <c r="S7806" s="33"/>
      <c r="T7806" s="33"/>
      <c r="U7806" s="33"/>
      <c r="V7806" s="33"/>
      <c r="W7806" s="33"/>
      <c r="X7806" s="282"/>
      <c r="Y7806" s="33"/>
      <c r="Z7806" s="284"/>
      <c r="AA7806" s="284"/>
      <c r="AB7806" s="33"/>
      <c r="AC7806" s="33"/>
      <c r="AD7806" s="33"/>
      <c r="AE7806" s="33"/>
      <c r="AF7806" s="33"/>
      <c r="AG7806" s="33"/>
      <c r="AH7806" s="33"/>
      <c r="AI7806" s="33"/>
      <c r="AJ7806" s="33"/>
      <c r="AK7806" s="33"/>
      <c r="AL7806" s="33"/>
      <c r="AM7806" s="33"/>
      <c r="AN7806" s="33"/>
      <c r="AO7806" s="33"/>
      <c r="AP7806" s="34"/>
      <c r="AQ7806" s="34"/>
      <c r="AR7806" s="28"/>
      <c r="AS7806" s="29"/>
      <c r="AT7806" s="29"/>
      <c r="AU7806" s="29"/>
      <c r="AV7806" s="464"/>
      <c r="AW7806" s="464"/>
      <c r="AX7806" s="464"/>
      <c r="AY7806" s="464"/>
      <c r="AZ7806" s="464"/>
      <c r="BA7806" s="464"/>
      <c r="BB7806" s="464"/>
      <c r="BC7806" s="464"/>
      <c r="BD7806" s="464"/>
      <c r="BE7806" s="464"/>
      <c r="BF7806" s="464"/>
      <c r="BG7806" s="464"/>
      <c r="BH7806" s="464"/>
      <c r="BI7806" s="464"/>
      <c r="BJ7806" s="464"/>
      <c r="BK7806" s="464"/>
      <c r="BL7806" s="464"/>
      <c r="BM7806" s="464"/>
      <c r="BN7806" s="464"/>
      <c r="BO7806" s="464"/>
      <c r="BP7806" s="464"/>
      <c r="BQ7806" s="464"/>
      <c r="BR7806" s="464"/>
      <c r="BS7806" s="464"/>
      <c r="BT7806" s="464"/>
      <c r="BU7806" s="464"/>
      <c r="BV7806" s="464"/>
      <c r="BW7806" s="464"/>
      <c r="BX7806" s="464"/>
      <c r="BY7806" s="464"/>
      <c r="BZ7806" s="464"/>
      <c r="CA7806" s="464"/>
      <c r="CB7806" s="464"/>
      <c r="CC7806" s="464"/>
      <c r="CD7806" s="464"/>
      <c r="CE7806" s="464"/>
      <c r="CF7806" s="464"/>
      <c r="CG7806" s="464"/>
      <c r="CH7806" s="464"/>
      <c r="CI7806" s="464"/>
      <c r="CJ7806" s="464"/>
      <c r="CK7806" s="464"/>
      <c r="CL7806" s="464"/>
      <c r="CM7806" s="464"/>
      <c r="CN7806" s="464"/>
      <c r="CO7806" s="464"/>
      <c r="CP7806" s="464"/>
      <c r="CQ7806" s="464"/>
      <c r="CR7806" s="464"/>
      <c r="CS7806" s="464"/>
      <c r="CT7806" s="464"/>
      <c r="CU7806" s="464"/>
      <c r="CV7806" s="464"/>
      <c r="CW7806" s="464"/>
      <c r="CX7806" s="464"/>
      <c r="CY7806" s="464"/>
      <c r="CZ7806" s="464"/>
      <c r="DA7806" s="464"/>
      <c r="DB7806" s="464"/>
      <c r="DC7806" s="464"/>
      <c r="DD7806" s="464"/>
      <c r="DE7806" s="464"/>
      <c r="DF7806" s="464"/>
      <c r="DG7806" s="464"/>
      <c r="DH7806" s="464"/>
      <c r="DI7806" s="464"/>
      <c r="DJ7806" s="464"/>
      <c r="DK7806" s="464"/>
      <c r="DL7806" s="464"/>
      <c r="DM7806" s="464"/>
      <c r="DN7806" s="464"/>
      <c r="DO7806" s="464"/>
      <c r="DP7806" s="464"/>
      <c r="DQ7806" s="464"/>
      <c r="DR7806" s="464"/>
      <c r="DS7806" s="464"/>
      <c r="DT7806" s="464"/>
      <c r="DU7806" s="464"/>
      <c r="DV7806" s="464"/>
      <c r="DW7806" s="464"/>
      <c r="DX7806" s="464"/>
      <c r="DY7806" s="464"/>
      <c r="DZ7806" s="464"/>
      <c r="EA7806" s="464"/>
      <c r="EB7806" s="464"/>
      <c r="EC7806" s="464"/>
      <c r="ED7806" s="464"/>
      <c r="EE7806" s="464"/>
      <c r="EF7806" s="464"/>
      <c r="EG7806" s="464"/>
      <c r="EH7806" s="464"/>
      <c r="EI7806" s="464"/>
      <c r="EJ7806" s="464"/>
      <c r="EK7806" s="464"/>
      <c r="EL7806" s="464"/>
      <c r="EM7806" s="464"/>
      <c r="EN7806" s="464"/>
      <c r="EO7806" s="464"/>
      <c r="EP7806" s="464"/>
      <c r="EQ7806" s="464"/>
      <c r="ER7806" s="464"/>
      <c r="ES7806" s="464"/>
      <c r="ET7806" s="464"/>
      <c r="EU7806" s="464"/>
      <c r="EV7806" s="464"/>
      <c r="EW7806" s="464"/>
      <c r="EX7806" s="464"/>
      <c r="EY7806" s="464"/>
      <c r="EZ7806" s="464"/>
      <c r="FA7806" s="464"/>
      <c r="FB7806" s="464"/>
      <c r="FC7806" s="464"/>
      <c r="FD7806" s="464"/>
      <c r="FE7806" s="464"/>
      <c r="FF7806" s="464"/>
      <c r="FG7806" s="464"/>
      <c r="FH7806" s="464"/>
      <c r="FI7806" s="464"/>
      <c r="FJ7806" s="464"/>
      <c r="FK7806" s="464"/>
      <c r="FL7806" s="464"/>
      <c r="FM7806" s="464"/>
      <c r="FN7806" s="464"/>
      <c r="FO7806" s="464"/>
      <c r="FP7806" s="464"/>
      <c r="FQ7806" s="464"/>
      <c r="FR7806" s="464"/>
      <c r="FS7806" s="464"/>
      <c r="FT7806" s="464"/>
      <c r="FU7806" s="464"/>
      <c r="FV7806" s="464"/>
      <c r="FW7806" s="464"/>
      <c r="FX7806" s="464"/>
      <c r="FY7806" s="464"/>
      <c r="FZ7806" s="464"/>
      <c r="GA7806" s="464"/>
      <c r="GB7806" s="464"/>
      <c r="GC7806" s="464"/>
      <c r="GD7806" s="464"/>
      <c r="GE7806" s="464"/>
      <c r="GF7806" s="464"/>
      <c r="GG7806" s="464"/>
      <c r="GH7806" s="464"/>
      <c r="GI7806" s="464"/>
      <c r="GJ7806" s="464"/>
      <c r="GK7806" s="464"/>
      <c r="GL7806" s="464"/>
      <c r="GM7806" s="464"/>
      <c r="GN7806" s="464"/>
      <c r="GO7806" s="464"/>
      <c r="GP7806" s="464"/>
      <c r="GQ7806" s="464"/>
      <c r="GR7806" s="464"/>
      <c r="GS7806" s="464"/>
      <c r="GT7806" s="464"/>
      <c r="GU7806" s="464"/>
      <c r="GV7806" s="464"/>
      <c r="GW7806" s="464"/>
      <c r="GX7806" s="464"/>
      <c r="GY7806" s="464"/>
      <c r="GZ7806" s="464"/>
      <c r="HA7806" s="464"/>
      <c r="HB7806" s="464"/>
      <c r="HC7806" s="464"/>
      <c r="HD7806" s="464"/>
      <c r="HE7806" s="464"/>
      <c r="HF7806" s="464"/>
      <c r="HG7806" s="464"/>
      <c r="HH7806" s="464"/>
      <c r="HI7806" s="464"/>
      <c r="HJ7806" s="464"/>
      <c r="HK7806" s="464"/>
      <c r="HL7806" s="464"/>
      <c r="HM7806" s="464"/>
      <c r="HN7806" s="464"/>
      <c r="HO7806" s="464"/>
      <c r="HP7806" s="464"/>
      <c r="HQ7806" s="464"/>
      <c r="HR7806" s="464"/>
      <c r="HS7806" s="464"/>
      <c r="HT7806" s="464"/>
      <c r="HU7806" s="464"/>
      <c r="HV7806" s="464"/>
      <c r="HW7806" s="464"/>
      <c r="HX7806" s="464"/>
      <c r="HY7806" s="464"/>
      <c r="HZ7806" s="464"/>
      <c r="IA7806" s="464"/>
      <c r="IB7806" s="464"/>
      <c r="IC7806" s="464"/>
      <c r="ID7806" s="464"/>
      <c r="IE7806" s="464"/>
      <c r="IF7806" s="464"/>
      <c r="IG7806" s="464"/>
      <c r="IH7806" s="464"/>
      <c r="II7806" s="464"/>
      <c r="IJ7806" s="464"/>
      <c r="IK7806" s="464"/>
      <c r="IL7806" s="464"/>
      <c r="IM7806" s="464"/>
      <c r="IN7806" s="464"/>
      <c r="IO7806" s="464"/>
      <c r="IP7806" s="464"/>
      <c r="IQ7806" s="464"/>
      <c r="IR7806" s="464"/>
      <c r="IS7806" s="464"/>
      <c r="IT7806" s="464"/>
      <c r="IU7806" s="464"/>
      <c r="IV7806" s="464"/>
    </row>
    <row r="7807" spans="1:256" s="21" customFormat="1">
      <c r="A7807" s="13"/>
      <c r="B7807" s="8"/>
      <c r="C7807" s="8"/>
      <c r="D7807" s="113"/>
      <c r="E7807" s="404"/>
      <c r="F7807" s="33"/>
      <c r="G7807" s="282"/>
      <c r="H7807" s="283"/>
      <c r="I7807" s="33"/>
      <c r="J7807" s="33"/>
      <c r="K7807" s="33"/>
      <c r="L7807" s="33"/>
      <c r="M7807" s="33"/>
      <c r="N7807" s="33"/>
      <c r="O7807" s="33"/>
      <c r="P7807" s="33"/>
      <c r="Q7807" s="33"/>
      <c r="R7807" s="33"/>
      <c r="S7807" s="33"/>
      <c r="T7807" s="33"/>
      <c r="U7807" s="33"/>
      <c r="V7807" s="33"/>
      <c r="W7807" s="33"/>
      <c r="X7807" s="282"/>
      <c r="Y7807" s="33"/>
      <c r="Z7807" s="284"/>
      <c r="AA7807" s="284"/>
      <c r="AB7807" s="33"/>
      <c r="AC7807" s="33"/>
      <c r="AD7807" s="33"/>
      <c r="AE7807" s="33"/>
      <c r="AF7807" s="33"/>
      <c r="AG7807" s="33"/>
      <c r="AH7807" s="33"/>
      <c r="AI7807" s="33"/>
      <c r="AJ7807" s="33"/>
      <c r="AK7807" s="33"/>
      <c r="AL7807" s="33"/>
      <c r="AM7807" s="33"/>
      <c r="AN7807" s="33"/>
      <c r="AO7807" s="33"/>
      <c r="AP7807" s="34"/>
      <c r="AQ7807" s="34"/>
      <c r="AR7807" s="28"/>
      <c r="AS7807" s="29"/>
      <c r="AT7807" s="29"/>
      <c r="AU7807" s="29"/>
      <c r="AV7807" s="402"/>
      <c r="AW7807" s="402"/>
      <c r="AX7807" s="402"/>
      <c r="AY7807" s="402"/>
      <c r="AZ7807" s="402"/>
      <c r="BA7807" s="402"/>
      <c r="BB7807" s="402"/>
      <c r="BC7807" s="402"/>
      <c r="BD7807" s="402"/>
      <c r="BE7807" s="402"/>
      <c r="BF7807" s="402"/>
      <c r="BG7807" s="402"/>
      <c r="BH7807" s="402"/>
      <c r="BI7807" s="402"/>
      <c r="BJ7807" s="402"/>
      <c r="BK7807" s="402"/>
      <c r="BL7807" s="402"/>
      <c r="BM7807" s="402"/>
      <c r="BN7807" s="402"/>
      <c r="BO7807" s="402"/>
      <c r="BP7807" s="402"/>
      <c r="BQ7807" s="402"/>
      <c r="BR7807" s="402"/>
      <c r="BS7807" s="402"/>
      <c r="BT7807" s="402"/>
      <c r="BU7807" s="402"/>
      <c r="BV7807" s="402"/>
      <c r="BW7807" s="402"/>
      <c r="BX7807" s="402"/>
      <c r="BY7807" s="402"/>
      <c r="BZ7807" s="402"/>
      <c r="CA7807" s="402"/>
      <c r="CB7807" s="402"/>
      <c r="CC7807" s="402"/>
      <c r="CD7807" s="402"/>
      <c r="CE7807" s="402"/>
      <c r="CF7807" s="402"/>
      <c r="CG7807" s="402"/>
      <c r="CH7807" s="402"/>
      <c r="CI7807" s="402"/>
      <c r="CJ7807" s="402"/>
      <c r="CK7807" s="402"/>
      <c r="CL7807" s="402"/>
      <c r="CM7807" s="402"/>
      <c r="CN7807" s="402"/>
      <c r="CO7807" s="402"/>
      <c r="CP7807" s="402"/>
      <c r="CQ7807" s="402"/>
      <c r="CR7807" s="402"/>
      <c r="CS7807" s="402"/>
      <c r="CT7807" s="402"/>
      <c r="CU7807" s="402"/>
      <c r="CV7807" s="402"/>
      <c r="CW7807" s="402"/>
      <c r="CX7807" s="402"/>
      <c r="CY7807" s="402"/>
      <c r="CZ7807" s="402"/>
      <c r="DA7807" s="402"/>
      <c r="DB7807" s="402"/>
      <c r="DC7807" s="402"/>
      <c r="DD7807" s="402"/>
      <c r="DE7807" s="402"/>
      <c r="DF7807" s="402"/>
      <c r="DG7807" s="402"/>
      <c r="DH7807" s="402"/>
      <c r="DI7807" s="402"/>
      <c r="DJ7807" s="402"/>
      <c r="DK7807" s="402"/>
      <c r="DL7807" s="402"/>
      <c r="DM7807" s="402"/>
      <c r="DN7807" s="402"/>
      <c r="DO7807" s="402"/>
      <c r="DP7807" s="402"/>
      <c r="DQ7807" s="402"/>
      <c r="DR7807" s="402"/>
      <c r="DS7807" s="402"/>
      <c r="DT7807" s="402"/>
      <c r="DU7807" s="402"/>
      <c r="DV7807" s="402"/>
      <c r="DW7807" s="402"/>
      <c r="DX7807" s="402"/>
      <c r="DY7807" s="402"/>
      <c r="DZ7807" s="402"/>
      <c r="EA7807" s="402"/>
      <c r="EB7807" s="402"/>
      <c r="EC7807" s="402"/>
      <c r="ED7807" s="402"/>
      <c r="EE7807" s="402"/>
      <c r="EF7807" s="402"/>
      <c r="EG7807" s="402"/>
      <c r="EH7807" s="402"/>
      <c r="EI7807" s="402"/>
      <c r="EJ7807" s="402"/>
      <c r="EK7807" s="402"/>
      <c r="EL7807" s="402"/>
      <c r="EM7807" s="402"/>
      <c r="EN7807" s="402"/>
      <c r="EO7807" s="402"/>
      <c r="EP7807" s="402"/>
      <c r="EQ7807" s="402"/>
      <c r="ER7807" s="402"/>
      <c r="ES7807" s="402"/>
      <c r="ET7807" s="402"/>
      <c r="EU7807" s="402"/>
      <c r="EV7807" s="402"/>
      <c r="EW7807" s="402"/>
      <c r="EX7807" s="402"/>
      <c r="EY7807" s="402"/>
      <c r="EZ7807" s="402"/>
      <c r="FA7807" s="402"/>
      <c r="FB7807" s="402"/>
      <c r="FC7807" s="402"/>
      <c r="FD7807" s="402"/>
      <c r="FE7807" s="402"/>
      <c r="FF7807" s="402"/>
      <c r="FG7807" s="402"/>
      <c r="FH7807" s="402"/>
      <c r="FI7807" s="402"/>
      <c r="FJ7807" s="402"/>
      <c r="FK7807" s="402"/>
      <c r="FL7807" s="402"/>
      <c r="FM7807" s="402"/>
      <c r="FN7807" s="402"/>
      <c r="FO7807" s="402"/>
      <c r="FP7807" s="402"/>
      <c r="FQ7807" s="402"/>
      <c r="FR7807" s="402"/>
      <c r="FS7807" s="402"/>
      <c r="FT7807" s="402"/>
      <c r="FU7807" s="402"/>
      <c r="FV7807" s="402"/>
      <c r="FW7807" s="402"/>
      <c r="FX7807" s="402"/>
      <c r="FY7807" s="402"/>
      <c r="FZ7807" s="402"/>
      <c r="GA7807" s="402"/>
      <c r="GB7807" s="402"/>
      <c r="GC7807" s="402"/>
      <c r="GD7807" s="402"/>
      <c r="GE7807" s="402"/>
      <c r="GF7807" s="402"/>
      <c r="GG7807" s="402"/>
      <c r="GH7807" s="402"/>
      <c r="GI7807" s="402"/>
      <c r="GJ7807" s="402"/>
      <c r="GK7807" s="402"/>
      <c r="GL7807" s="402"/>
      <c r="GM7807" s="402"/>
      <c r="GN7807" s="402"/>
      <c r="GO7807" s="402"/>
      <c r="GP7807" s="402"/>
      <c r="GQ7807" s="402"/>
      <c r="GR7807" s="402"/>
      <c r="GS7807" s="402"/>
      <c r="GT7807" s="402"/>
      <c r="GU7807" s="402"/>
      <c r="GV7807" s="402"/>
      <c r="GW7807" s="402"/>
      <c r="GX7807" s="402"/>
      <c r="GY7807" s="402"/>
      <c r="GZ7807" s="402"/>
      <c r="HA7807" s="402"/>
      <c r="HB7807" s="402"/>
      <c r="HC7807" s="402"/>
      <c r="HD7807" s="402"/>
      <c r="HE7807" s="402"/>
      <c r="HF7807" s="402"/>
      <c r="HG7807" s="402"/>
      <c r="HH7807" s="402"/>
      <c r="HI7807" s="402"/>
      <c r="HJ7807" s="402"/>
      <c r="HK7807" s="402"/>
      <c r="HL7807" s="402"/>
      <c r="HM7807" s="402"/>
      <c r="HN7807" s="402"/>
      <c r="HO7807" s="402"/>
      <c r="HP7807" s="402"/>
      <c r="HQ7807" s="402"/>
      <c r="HR7807" s="402"/>
      <c r="HS7807" s="402"/>
      <c r="HT7807" s="402"/>
      <c r="HU7807" s="402"/>
      <c r="HV7807" s="402"/>
      <c r="HW7807" s="402"/>
      <c r="HX7807" s="402"/>
      <c r="HY7807" s="402"/>
      <c r="HZ7807" s="402"/>
      <c r="IA7807" s="402"/>
      <c r="IB7807" s="402"/>
      <c r="IC7807" s="402"/>
      <c r="ID7807" s="402"/>
      <c r="IE7807" s="402"/>
      <c r="IF7807" s="402"/>
      <c r="IG7807" s="402"/>
      <c r="IH7807" s="402"/>
      <c r="II7807" s="402"/>
      <c r="IJ7807" s="402"/>
      <c r="IK7807" s="402"/>
      <c r="IL7807" s="402"/>
      <c r="IM7807" s="402"/>
      <c r="IN7807" s="402"/>
      <c r="IO7807" s="402"/>
      <c r="IP7807" s="402"/>
      <c r="IQ7807" s="402"/>
      <c r="IR7807" s="402"/>
      <c r="IS7807" s="402"/>
      <c r="IT7807" s="402"/>
      <c r="IU7807" s="402"/>
      <c r="IV7807" s="402"/>
    </row>
    <row r="7808" spans="1:256" s="21" customFormat="1">
      <c r="A7808" s="12"/>
      <c r="B7808" s="9">
        <v>2</v>
      </c>
      <c r="C7808" s="9" t="s">
        <v>15</v>
      </c>
      <c r="D7808" s="81" t="s">
        <v>9</v>
      </c>
      <c r="E7808" s="405">
        <v>0</v>
      </c>
      <c r="F7808" s="31">
        <f t="shared" ref="F7808:V7808" si="1246">SUM(F7809:F7821)</f>
        <v>0</v>
      </c>
      <c r="G7808" s="31">
        <f t="shared" si="1246"/>
        <v>0</v>
      </c>
      <c r="H7808" s="31">
        <f t="shared" si="1246"/>
        <v>0</v>
      </c>
      <c r="I7808" s="31">
        <f t="shared" si="1246"/>
        <v>0</v>
      </c>
      <c r="J7808" s="31">
        <f t="shared" si="1246"/>
        <v>0</v>
      </c>
      <c r="K7808" s="31">
        <f t="shared" si="1246"/>
        <v>0</v>
      </c>
      <c r="L7808" s="31">
        <f t="shared" si="1246"/>
        <v>0</v>
      </c>
      <c r="M7808" s="31">
        <f t="shared" si="1246"/>
        <v>0</v>
      </c>
      <c r="N7808" s="31">
        <f t="shared" si="1246"/>
        <v>0</v>
      </c>
      <c r="O7808" s="31">
        <f t="shared" si="1246"/>
        <v>0</v>
      </c>
      <c r="P7808" s="31">
        <f t="shared" si="1246"/>
        <v>0</v>
      </c>
      <c r="Q7808" s="31">
        <f t="shared" si="1246"/>
        <v>0</v>
      </c>
      <c r="R7808" s="31">
        <f t="shared" si="1246"/>
        <v>0</v>
      </c>
      <c r="S7808" s="31">
        <f t="shared" si="1246"/>
        <v>0</v>
      </c>
      <c r="T7808" s="31">
        <f t="shared" si="1246"/>
        <v>0</v>
      </c>
      <c r="U7808" s="31">
        <f t="shared" si="1246"/>
        <v>0</v>
      </c>
      <c r="V7808" s="31">
        <f t="shared" si="1246"/>
        <v>0</v>
      </c>
      <c r="W7808" s="31">
        <f>SUM(O7808:V7808)</f>
        <v>0</v>
      </c>
      <c r="X7808" s="31">
        <f>SUM(X7809:X7821)</f>
        <v>0</v>
      </c>
      <c r="Y7808" s="31">
        <f>H7808+I7808+J7808+K7808+L7808+M7808+N7808+W7808+X7808</f>
        <v>0</v>
      </c>
      <c r="Z7808" s="31">
        <f t="shared" ref="Z7808:AK7808" si="1247">SUM(Z7809:Z7821)</f>
        <v>0</v>
      </c>
      <c r="AA7808" s="31">
        <f t="shared" si="1247"/>
        <v>0</v>
      </c>
      <c r="AB7808" s="31">
        <f t="shared" si="1247"/>
        <v>0</v>
      </c>
      <c r="AC7808" s="31">
        <f t="shared" si="1247"/>
        <v>0</v>
      </c>
      <c r="AD7808" s="31">
        <f t="shared" si="1247"/>
        <v>0</v>
      </c>
      <c r="AE7808" s="31">
        <f t="shared" si="1247"/>
        <v>0</v>
      </c>
      <c r="AF7808" s="31">
        <f t="shared" si="1247"/>
        <v>0</v>
      </c>
      <c r="AG7808" s="31">
        <f t="shared" si="1247"/>
        <v>0</v>
      </c>
      <c r="AH7808" s="31">
        <f t="shared" si="1247"/>
        <v>0</v>
      </c>
      <c r="AI7808" s="31">
        <f t="shared" si="1247"/>
        <v>0</v>
      </c>
      <c r="AJ7808" s="31">
        <f t="shared" si="1247"/>
        <v>0</v>
      </c>
      <c r="AK7808" s="31">
        <f t="shared" si="1247"/>
        <v>0</v>
      </c>
      <c r="AL7808" s="31">
        <f>SUM(AD7808:AK7808)</f>
        <v>0</v>
      </c>
      <c r="AM7808" s="31">
        <f>SUM(AM7809:AM7821)</f>
        <v>0</v>
      </c>
      <c r="AN7808" s="31">
        <f>SUM(AN7809:AN7821)</f>
        <v>0</v>
      </c>
      <c r="AO7808" s="31">
        <f>Z7808+AA7808+AB7808+AC7808+AL7808+AM7808+AN7808</f>
        <v>0</v>
      </c>
      <c r="AP7808" s="32">
        <f>E7808+Y7808-AO7808</f>
        <v>0</v>
      </c>
      <c r="AQ7808" s="32"/>
      <c r="AR7808" s="28"/>
      <c r="AS7808" s="29">
        <f>E7808+H7808+I7808+J7808+K7808+L7808+M7808+N7808+W7808+X7808-Z7808-AB7808-AL7808-AC7808-AM7808-AN7808</f>
        <v>0</v>
      </c>
      <c r="AT7808" s="29">
        <f>AP7808-AS7808</f>
        <v>0</v>
      </c>
      <c r="AU7808" s="29">
        <f>E7808</f>
        <v>0</v>
      </c>
      <c r="AV7808" s="86">
        <f>AS7808-AU7808</f>
        <v>0</v>
      </c>
      <c r="AW7808" s="86">
        <f>Y7808-AO7808</f>
        <v>0</v>
      </c>
      <c r="AX7808" s="86">
        <f>AV7808-AW7808</f>
        <v>0</v>
      </c>
      <c r="AY7808" s="86"/>
      <c r="AZ7808" s="398"/>
      <c r="BA7808" s="86"/>
      <c r="BB7808" s="86"/>
      <c r="BC7808" s="86"/>
      <c r="BD7808" s="86"/>
      <c r="BE7808" s="86"/>
      <c r="BF7808" s="86"/>
      <c r="BG7808" s="86"/>
      <c r="BH7808" s="86"/>
      <c r="BI7808" s="86"/>
      <c r="BJ7808" s="86"/>
      <c r="BK7808" s="86"/>
      <c r="BL7808" s="86"/>
      <c r="BM7808" s="86"/>
      <c r="BN7808" s="86"/>
      <c r="BO7808" s="86"/>
      <c r="BP7808" s="86"/>
      <c r="BQ7808" s="86"/>
      <c r="BR7808" s="86"/>
      <c r="BS7808" s="86"/>
      <c r="BT7808" s="86"/>
      <c r="BU7808" s="86"/>
      <c r="BV7808" s="86"/>
      <c r="BW7808" s="86"/>
      <c r="BX7808" s="86"/>
      <c r="BY7808" s="86"/>
      <c r="BZ7808" s="86"/>
      <c r="CA7808" s="86"/>
      <c r="CB7808" s="86"/>
      <c r="CC7808" s="86"/>
      <c r="CD7808" s="86"/>
      <c r="CE7808" s="86"/>
      <c r="CF7808" s="86"/>
      <c r="CG7808" s="86"/>
      <c r="CH7808" s="86"/>
      <c r="CI7808" s="86"/>
      <c r="CJ7808" s="86"/>
      <c r="CK7808" s="86"/>
      <c r="CL7808" s="86"/>
      <c r="CM7808" s="86"/>
      <c r="CN7808" s="86"/>
      <c r="CO7808" s="86"/>
      <c r="CP7808" s="86"/>
      <c r="CQ7808" s="86"/>
      <c r="CR7808" s="86"/>
      <c r="CS7808" s="86"/>
      <c r="CT7808" s="86"/>
      <c r="CU7808" s="86"/>
      <c r="CV7808" s="86"/>
      <c r="CW7808" s="86"/>
      <c r="CX7808" s="86"/>
      <c r="CY7808" s="86"/>
      <c r="CZ7808" s="86"/>
      <c r="DA7808" s="86"/>
      <c r="DB7808" s="86"/>
      <c r="DC7808" s="86"/>
      <c r="DD7808" s="86"/>
      <c r="DE7808" s="86"/>
      <c r="DF7808" s="86"/>
      <c r="DG7808" s="86"/>
      <c r="DH7808" s="86"/>
      <c r="DI7808" s="86"/>
      <c r="DJ7808" s="86"/>
      <c r="DK7808" s="86"/>
      <c r="DL7808" s="86"/>
      <c r="DM7808" s="86"/>
      <c r="DN7808" s="86"/>
      <c r="DO7808" s="86"/>
      <c r="DP7808" s="86"/>
      <c r="DQ7808" s="86"/>
      <c r="DR7808" s="86"/>
      <c r="DS7808" s="86"/>
      <c r="DT7808" s="86"/>
      <c r="DU7808" s="86"/>
      <c r="DV7808" s="86"/>
      <c r="DW7808" s="86"/>
      <c r="DX7808" s="86"/>
      <c r="DY7808" s="86"/>
      <c r="DZ7808" s="86"/>
      <c r="EA7808" s="86"/>
      <c r="EB7808" s="86"/>
      <c r="EC7808" s="86"/>
      <c r="ED7808" s="86"/>
      <c r="EE7808" s="86"/>
      <c r="EF7808" s="86"/>
      <c r="EG7808" s="86"/>
      <c r="EH7808" s="86"/>
      <c r="EI7808" s="86"/>
      <c r="EJ7808" s="86"/>
      <c r="EK7808" s="86"/>
      <c r="EL7808" s="86"/>
      <c r="EM7808" s="86"/>
      <c r="EN7808" s="86"/>
      <c r="EO7808" s="86"/>
      <c r="EP7808" s="86"/>
      <c r="EQ7808" s="86"/>
      <c r="ER7808" s="86"/>
      <c r="ES7808" s="86"/>
      <c r="ET7808" s="86"/>
      <c r="EU7808" s="86"/>
      <c r="EV7808" s="86"/>
      <c r="EW7808" s="86"/>
      <c r="EX7808" s="86"/>
      <c r="EY7808" s="86"/>
      <c r="EZ7808" s="86"/>
      <c r="FA7808" s="86"/>
      <c r="FB7808" s="86"/>
      <c r="FC7808" s="86"/>
      <c r="FD7808" s="86"/>
      <c r="FE7808" s="86"/>
      <c r="FF7808" s="86"/>
      <c r="FG7808" s="86"/>
      <c r="FH7808" s="86"/>
      <c r="FI7808" s="86"/>
      <c r="FJ7808" s="86"/>
      <c r="FK7808" s="86"/>
      <c r="FL7808" s="86"/>
      <c r="FM7808" s="86"/>
      <c r="FN7808" s="86"/>
      <c r="FO7808" s="86"/>
      <c r="FP7808" s="86"/>
      <c r="FQ7808" s="86"/>
      <c r="FR7808" s="86"/>
      <c r="FS7808" s="86"/>
      <c r="FT7808" s="86"/>
      <c r="FU7808" s="86"/>
      <c r="FV7808" s="86"/>
      <c r="FW7808" s="86"/>
      <c r="FX7808" s="86"/>
      <c r="FY7808" s="86"/>
      <c r="FZ7808" s="86"/>
      <c r="GA7808" s="86"/>
      <c r="GB7808" s="86"/>
      <c r="GC7808" s="86"/>
      <c r="GD7808" s="86"/>
      <c r="GE7808" s="86"/>
      <c r="GF7808" s="86"/>
      <c r="GG7808" s="86"/>
      <c r="GH7808" s="86"/>
      <c r="GI7808" s="86"/>
      <c r="GJ7808" s="86"/>
      <c r="GK7808" s="86"/>
      <c r="GL7808" s="86"/>
      <c r="GM7808" s="86"/>
      <c r="GN7808" s="86"/>
      <c r="GO7808" s="86"/>
      <c r="GP7808" s="86"/>
      <c r="GQ7808" s="86"/>
      <c r="GR7808" s="86"/>
      <c r="GS7808" s="86"/>
      <c r="GT7808" s="86"/>
      <c r="GU7808" s="86"/>
      <c r="GV7808" s="86"/>
      <c r="GW7808" s="86"/>
      <c r="GX7808" s="86"/>
      <c r="GY7808" s="86"/>
      <c r="GZ7808" s="86"/>
      <c r="HA7808" s="86"/>
      <c r="HB7808" s="86"/>
      <c r="HC7808" s="86"/>
      <c r="HD7808" s="86"/>
      <c r="HE7808" s="86"/>
      <c r="HF7808" s="86"/>
      <c r="HG7808" s="86"/>
      <c r="HH7808" s="86"/>
      <c r="HI7808" s="86"/>
      <c r="HJ7808" s="86"/>
      <c r="HK7808" s="86"/>
      <c r="HL7808" s="86"/>
      <c r="HM7808" s="86"/>
      <c r="HN7808" s="86"/>
      <c r="HO7808" s="86"/>
      <c r="HP7808" s="86"/>
      <c r="HQ7808" s="86"/>
      <c r="HR7808" s="86"/>
      <c r="HS7808" s="86"/>
      <c r="HT7808" s="86"/>
      <c r="HU7808" s="86"/>
      <c r="HV7808" s="86"/>
      <c r="HW7808" s="86"/>
      <c r="HX7808" s="86"/>
      <c r="HY7808" s="86"/>
      <c r="HZ7808" s="86"/>
      <c r="IA7808" s="86"/>
      <c r="IB7808" s="86"/>
      <c r="IC7808" s="86"/>
      <c r="ID7808" s="86"/>
      <c r="IE7808" s="86"/>
      <c r="IF7808" s="86"/>
      <c r="IG7808" s="86"/>
      <c r="IH7808" s="86"/>
      <c r="II7808" s="86"/>
      <c r="IJ7808" s="86"/>
      <c r="IK7808" s="86"/>
      <c r="IL7808" s="86"/>
      <c r="IM7808" s="86"/>
      <c r="IN7808" s="86"/>
      <c r="IO7808" s="86"/>
      <c r="IP7808" s="86"/>
      <c r="IQ7808" s="86"/>
      <c r="IR7808" s="86"/>
      <c r="IS7808" s="86"/>
      <c r="IT7808" s="86"/>
      <c r="IU7808" s="86"/>
      <c r="IV7808" s="86"/>
    </row>
    <row r="7809" spans="1:256" s="402" customFormat="1">
      <c r="A7809" s="13"/>
      <c r="B7809" s="8"/>
      <c r="C7809" s="8"/>
      <c r="D7809" s="240"/>
      <c r="E7809" s="266"/>
      <c r="F7809" s="321"/>
      <c r="G7809" s="282"/>
      <c r="H7809" s="283"/>
      <c r="I7809" s="33"/>
      <c r="J7809" s="33"/>
      <c r="K7809" s="33"/>
      <c r="L7809" s="33"/>
      <c r="M7809" s="33"/>
      <c r="N7809" s="33"/>
      <c r="O7809" s="33"/>
      <c r="P7809" s="33"/>
      <c r="Q7809" s="33"/>
      <c r="R7809" s="33"/>
      <c r="S7809" s="33"/>
      <c r="T7809" s="33"/>
      <c r="U7809" s="33"/>
      <c r="V7809" s="33"/>
      <c r="W7809" s="33"/>
      <c r="X7809" s="282"/>
      <c r="Y7809" s="33"/>
      <c r="Z7809" s="284"/>
      <c r="AA7809" s="284"/>
      <c r="AB7809" s="33"/>
      <c r="AC7809" s="33"/>
      <c r="AD7809" s="33"/>
      <c r="AE7809" s="33"/>
      <c r="AF7809" s="33"/>
      <c r="AG7809" s="33"/>
      <c r="AH7809" s="33"/>
      <c r="AI7809" s="33"/>
      <c r="AJ7809" s="33"/>
      <c r="AK7809" s="33"/>
      <c r="AL7809" s="33"/>
      <c r="AM7809" s="33"/>
      <c r="AN7809" s="33"/>
      <c r="AO7809" s="33"/>
      <c r="AP7809" s="34"/>
      <c r="AQ7809" s="34"/>
      <c r="AR7809" s="28"/>
      <c r="AS7809" s="29"/>
      <c r="AT7809" s="29"/>
      <c r="AU7809" s="29"/>
    </row>
    <row r="7810" spans="1:256" s="402" customFormat="1">
      <c r="A7810" s="13"/>
      <c r="B7810" s="8"/>
      <c r="C7810" s="8"/>
      <c r="D7810" s="344"/>
      <c r="E7810" s="84"/>
      <c r="F7810" s="321"/>
      <c r="G7810" s="282"/>
      <c r="H7810" s="283"/>
      <c r="I7810" s="34"/>
      <c r="J7810" s="33"/>
      <c r="K7810" s="33"/>
      <c r="L7810" s="33"/>
      <c r="M7810" s="33"/>
      <c r="N7810" s="33"/>
      <c r="O7810" s="33"/>
      <c r="P7810" s="33"/>
      <c r="Q7810" s="33"/>
      <c r="R7810" s="33"/>
      <c r="S7810" s="33"/>
      <c r="T7810" s="33"/>
      <c r="U7810" s="33"/>
      <c r="V7810" s="33"/>
      <c r="W7810" s="33"/>
      <c r="X7810" s="282"/>
      <c r="Y7810" s="33"/>
      <c r="Z7810" s="284"/>
      <c r="AA7810" s="284"/>
      <c r="AB7810" s="33"/>
      <c r="AC7810" s="33"/>
      <c r="AD7810" s="33"/>
      <c r="AE7810" s="33"/>
      <c r="AF7810" s="33"/>
      <c r="AG7810" s="33"/>
      <c r="AH7810" s="33"/>
      <c r="AI7810" s="33"/>
      <c r="AJ7810" s="33"/>
      <c r="AK7810" s="33"/>
      <c r="AL7810" s="33"/>
      <c r="AM7810" s="33"/>
      <c r="AN7810" s="33"/>
      <c r="AO7810" s="33"/>
      <c r="AP7810" s="34"/>
      <c r="AQ7810" s="34"/>
      <c r="AR7810" s="28"/>
      <c r="AS7810" s="29"/>
      <c r="AT7810" s="29"/>
      <c r="AU7810" s="29"/>
    </row>
    <row r="7811" spans="1:256" s="464" customFormat="1">
      <c r="A7811" s="13"/>
      <c r="B7811" s="8"/>
      <c r="C7811" s="8"/>
      <c r="D7811" s="322"/>
      <c r="E7811" s="33"/>
      <c r="F7811" s="321"/>
      <c r="G7811" s="282"/>
      <c r="H7811" s="283"/>
      <c r="I7811" s="34"/>
      <c r="J7811" s="33"/>
      <c r="K7811" s="33"/>
      <c r="L7811" s="33"/>
      <c r="M7811" s="33"/>
      <c r="N7811" s="33"/>
      <c r="O7811" s="33"/>
      <c r="P7811" s="33"/>
      <c r="Q7811" s="33"/>
      <c r="R7811" s="33"/>
      <c r="S7811" s="33"/>
      <c r="T7811" s="33"/>
      <c r="U7811" s="33"/>
      <c r="V7811" s="33"/>
      <c r="W7811" s="33"/>
      <c r="X7811" s="282"/>
      <c r="Y7811" s="33"/>
      <c r="Z7811" s="284"/>
      <c r="AA7811" s="284"/>
      <c r="AB7811" s="33"/>
      <c r="AC7811" s="33"/>
      <c r="AD7811" s="33"/>
      <c r="AE7811" s="33"/>
      <c r="AF7811" s="33"/>
      <c r="AG7811" s="33"/>
      <c r="AH7811" s="33"/>
      <c r="AI7811" s="33"/>
      <c r="AJ7811" s="33"/>
      <c r="AK7811" s="33"/>
      <c r="AL7811" s="33"/>
      <c r="AM7811" s="33"/>
      <c r="AN7811" s="33"/>
      <c r="AO7811" s="33"/>
      <c r="AP7811" s="34"/>
      <c r="AQ7811" s="34"/>
      <c r="AR7811" s="28"/>
      <c r="AS7811" s="29"/>
      <c r="AT7811" s="29"/>
      <c r="AU7811" s="29"/>
    </row>
    <row r="7812" spans="1:256" s="467" customFormat="1">
      <c r="A7812" s="13"/>
      <c r="B7812" s="8"/>
      <c r="C7812" s="8"/>
      <c r="D7812" s="322"/>
      <c r="E7812" s="33"/>
      <c r="F7812" s="321"/>
      <c r="G7812" s="282"/>
      <c r="H7812" s="283"/>
      <c r="I7812" s="34"/>
      <c r="J7812" s="33"/>
      <c r="K7812" s="33"/>
      <c r="L7812" s="33"/>
      <c r="M7812" s="33"/>
      <c r="N7812" s="33"/>
      <c r="O7812" s="33"/>
      <c r="P7812" s="33"/>
      <c r="Q7812" s="33"/>
      <c r="R7812" s="33"/>
      <c r="S7812" s="33"/>
      <c r="T7812" s="33"/>
      <c r="U7812" s="33"/>
      <c r="V7812" s="33"/>
      <c r="W7812" s="33"/>
      <c r="X7812" s="282"/>
      <c r="Y7812" s="33"/>
      <c r="Z7812" s="284"/>
      <c r="AA7812" s="284"/>
      <c r="AB7812" s="33"/>
      <c r="AC7812" s="33"/>
      <c r="AD7812" s="33"/>
      <c r="AE7812" s="33"/>
      <c r="AF7812" s="33"/>
      <c r="AG7812" s="33"/>
      <c r="AH7812" s="33"/>
      <c r="AI7812" s="33"/>
      <c r="AJ7812" s="33"/>
      <c r="AK7812" s="33"/>
      <c r="AL7812" s="33"/>
      <c r="AM7812" s="33"/>
      <c r="AN7812" s="33"/>
      <c r="AO7812" s="33"/>
      <c r="AP7812" s="34"/>
      <c r="AQ7812" s="34"/>
      <c r="AR7812" s="28"/>
      <c r="AS7812" s="29"/>
      <c r="AT7812" s="29"/>
      <c r="AU7812" s="29"/>
    </row>
    <row r="7813" spans="1:256" s="467" customFormat="1">
      <c r="A7813" s="13"/>
      <c r="B7813" s="8"/>
      <c r="C7813" s="8"/>
      <c r="D7813" s="322"/>
      <c r="E7813" s="33"/>
      <c r="F7813" s="321"/>
      <c r="G7813" s="282"/>
      <c r="H7813" s="283"/>
      <c r="I7813" s="34"/>
      <c r="J7813" s="33"/>
      <c r="K7813" s="33"/>
      <c r="L7813" s="33"/>
      <c r="M7813" s="33"/>
      <c r="N7813" s="33"/>
      <c r="O7813" s="33"/>
      <c r="P7813" s="33"/>
      <c r="Q7813" s="33"/>
      <c r="R7813" s="33"/>
      <c r="S7813" s="33"/>
      <c r="T7813" s="33"/>
      <c r="U7813" s="33"/>
      <c r="V7813" s="33"/>
      <c r="W7813" s="33"/>
      <c r="X7813" s="282"/>
      <c r="Y7813" s="33"/>
      <c r="Z7813" s="284"/>
      <c r="AA7813" s="284"/>
      <c r="AB7813" s="33"/>
      <c r="AC7813" s="33"/>
      <c r="AD7813" s="33"/>
      <c r="AE7813" s="33"/>
      <c r="AF7813" s="33"/>
      <c r="AG7813" s="33"/>
      <c r="AH7813" s="33"/>
      <c r="AI7813" s="33"/>
      <c r="AJ7813" s="33"/>
      <c r="AK7813" s="33"/>
      <c r="AL7813" s="33"/>
      <c r="AM7813" s="33"/>
      <c r="AN7813" s="33"/>
      <c r="AO7813" s="33"/>
      <c r="AP7813" s="34"/>
      <c r="AQ7813" s="34"/>
      <c r="AR7813" s="28"/>
      <c r="AS7813" s="29"/>
      <c r="AT7813" s="29"/>
      <c r="AU7813" s="29"/>
    </row>
    <row r="7814" spans="1:256" s="467" customFormat="1">
      <c r="A7814" s="13"/>
      <c r="B7814" s="8"/>
      <c r="C7814" s="8"/>
      <c r="D7814" s="322"/>
      <c r="E7814" s="33"/>
      <c r="F7814" s="321"/>
      <c r="G7814" s="282"/>
      <c r="H7814" s="283"/>
      <c r="I7814" s="34"/>
      <c r="J7814" s="33"/>
      <c r="K7814" s="33"/>
      <c r="L7814" s="33"/>
      <c r="M7814" s="33"/>
      <c r="N7814" s="33"/>
      <c r="O7814" s="33"/>
      <c r="P7814" s="33"/>
      <c r="Q7814" s="33"/>
      <c r="R7814" s="33"/>
      <c r="S7814" s="33"/>
      <c r="T7814" s="33"/>
      <c r="U7814" s="33"/>
      <c r="V7814" s="33"/>
      <c r="W7814" s="33"/>
      <c r="X7814" s="282"/>
      <c r="Y7814" s="33"/>
      <c r="Z7814" s="284"/>
      <c r="AA7814" s="284"/>
      <c r="AB7814" s="33"/>
      <c r="AC7814" s="33"/>
      <c r="AD7814" s="33"/>
      <c r="AE7814" s="33"/>
      <c r="AF7814" s="33"/>
      <c r="AG7814" s="33"/>
      <c r="AH7814" s="33"/>
      <c r="AI7814" s="33"/>
      <c r="AJ7814" s="33"/>
      <c r="AK7814" s="33"/>
      <c r="AL7814" s="33"/>
      <c r="AM7814" s="33"/>
      <c r="AN7814" s="33"/>
      <c r="AO7814" s="33"/>
      <c r="AP7814" s="34"/>
      <c r="AQ7814" s="34"/>
      <c r="AR7814" s="28"/>
      <c r="AS7814" s="29"/>
      <c r="AT7814" s="29"/>
      <c r="AU7814" s="29"/>
    </row>
    <row r="7815" spans="1:256" s="467" customFormat="1">
      <c r="A7815" s="13"/>
      <c r="B7815" s="8"/>
      <c r="C7815" s="8"/>
      <c r="D7815" s="322"/>
      <c r="E7815" s="33"/>
      <c r="F7815" s="321"/>
      <c r="G7815" s="282"/>
      <c r="H7815" s="283"/>
      <c r="I7815" s="34"/>
      <c r="J7815" s="33"/>
      <c r="K7815" s="33"/>
      <c r="L7815" s="33"/>
      <c r="M7815" s="33"/>
      <c r="N7815" s="33"/>
      <c r="O7815" s="33"/>
      <c r="P7815" s="33"/>
      <c r="Q7815" s="33"/>
      <c r="R7815" s="33"/>
      <c r="S7815" s="33"/>
      <c r="T7815" s="33"/>
      <c r="U7815" s="33"/>
      <c r="V7815" s="33"/>
      <c r="W7815" s="33"/>
      <c r="X7815" s="282"/>
      <c r="Y7815" s="33"/>
      <c r="Z7815" s="284"/>
      <c r="AA7815" s="284"/>
      <c r="AB7815" s="33"/>
      <c r="AC7815" s="33"/>
      <c r="AD7815" s="33"/>
      <c r="AE7815" s="33"/>
      <c r="AF7815" s="33"/>
      <c r="AG7815" s="33"/>
      <c r="AH7815" s="33"/>
      <c r="AI7815" s="33"/>
      <c r="AJ7815" s="33"/>
      <c r="AK7815" s="33"/>
      <c r="AL7815" s="33"/>
      <c r="AM7815" s="33"/>
      <c r="AN7815" s="33"/>
      <c r="AO7815" s="33"/>
      <c r="AP7815" s="34"/>
      <c r="AQ7815" s="34"/>
      <c r="AR7815" s="28"/>
      <c r="AS7815" s="29"/>
      <c r="AT7815" s="29"/>
      <c r="AU7815" s="29"/>
    </row>
    <row r="7816" spans="1:256" s="467" customFormat="1">
      <c r="A7816" s="13"/>
      <c r="B7816" s="8"/>
      <c r="C7816" s="8"/>
      <c r="D7816" s="322"/>
      <c r="E7816" s="33"/>
      <c r="F7816" s="321"/>
      <c r="G7816" s="282"/>
      <c r="H7816" s="283"/>
      <c r="I7816" s="34"/>
      <c r="J7816" s="33"/>
      <c r="K7816" s="33"/>
      <c r="L7816" s="33"/>
      <c r="M7816" s="33"/>
      <c r="N7816" s="33"/>
      <c r="O7816" s="33"/>
      <c r="P7816" s="33"/>
      <c r="Q7816" s="33"/>
      <c r="R7816" s="33"/>
      <c r="S7816" s="33"/>
      <c r="T7816" s="33"/>
      <c r="U7816" s="33"/>
      <c r="V7816" s="33"/>
      <c r="W7816" s="33"/>
      <c r="X7816" s="282"/>
      <c r="Y7816" s="33"/>
      <c r="Z7816" s="284"/>
      <c r="AA7816" s="284"/>
      <c r="AB7816" s="33"/>
      <c r="AC7816" s="33"/>
      <c r="AD7816" s="33"/>
      <c r="AE7816" s="33"/>
      <c r="AF7816" s="33"/>
      <c r="AG7816" s="33"/>
      <c r="AH7816" s="33"/>
      <c r="AI7816" s="33"/>
      <c r="AJ7816" s="33"/>
      <c r="AK7816" s="33"/>
      <c r="AL7816" s="33"/>
      <c r="AM7816" s="33"/>
      <c r="AN7816" s="33"/>
      <c r="AO7816" s="33"/>
      <c r="AP7816" s="34"/>
      <c r="AQ7816" s="34"/>
      <c r="AR7816" s="28"/>
      <c r="AS7816" s="29"/>
      <c r="AT7816" s="29"/>
      <c r="AU7816" s="29"/>
    </row>
    <row r="7817" spans="1:256" s="467" customFormat="1">
      <c r="A7817" s="13"/>
      <c r="B7817" s="8"/>
      <c r="C7817" s="8"/>
      <c r="D7817" s="322"/>
      <c r="E7817" s="33"/>
      <c r="F7817" s="321"/>
      <c r="G7817" s="282"/>
      <c r="H7817" s="283"/>
      <c r="I7817" s="34"/>
      <c r="J7817" s="33"/>
      <c r="K7817" s="33"/>
      <c r="L7817" s="33"/>
      <c r="M7817" s="33"/>
      <c r="N7817" s="33"/>
      <c r="O7817" s="33"/>
      <c r="P7817" s="33"/>
      <c r="Q7817" s="33"/>
      <c r="R7817" s="33"/>
      <c r="S7817" s="33"/>
      <c r="T7817" s="33"/>
      <c r="U7817" s="33"/>
      <c r="V7817" s="33"/>
      <c r="W7817" s="33"/>
      <c r="X7817" s="282"/>
      <c r="Y7817" s="33"/>
      <c r="Z7817" s="284"/>
      <c r="AA7817" s="284"/>
      <c r="AB7817" s="33"/>
      <c r="AC7817" s="33"/>
      <c r="AD7817" s="33"/>
      <c r="AE7817" s="33"/>
      <c r="AF7817" s="33"/>
      <c r="AG7817" s="33"/>
      <c r="AH7817" s="33"/>
      <c r="AI7817" s="33"/>
      <c r="AJ7817" s="33"/>
      <c r="AK7817" s="33"/>
      <c r="AL7817" s="33"/>
      <c r="AM7817" s="33"/>
      <c r="AN7817" s="33"/>
      <c r="AO7817" s="33"/>
      <c r="AP7817" s="34"/>
      <c r="AQ7817" s="34"/>
      <c r="AR7817" s="28"/>
      <c r="AS7817" s="29"/>
      <c r="AT7817" s="29"/>
      <c r="AU7817" s="29"/>
    </row>
    <row r="7818" spans="1:256" s="402" customFormat="1">
      <c r="A7818" s="13"/>
      <c r="B7818" s="8"/>
      <c r="C7818" s="8"/>
      <c r="D7818" s="240"/>
      <c r="E7818" s="33"/>
      <c r="F7818" s="321"/>
      <c r="G7818" s="282"/>
      <c r="H7818" s="283"/>
      <c r="I7818" s="33"/>
      <c r="J7818" s="33"/>
      <c r="K7818" s="33"/>
      <c r="L7818" s="33"/>
      <c r="M7818" s="33"/>
      <c r="N7818" s="34"/>
      <c r="O7818" s="33"/>
      <c r="P7818" s="33"/>
      <c r="Q7818" s="33"/>
      <c r="R7818" s="33"/>
      <c r="S7818" s="33"/>
      <c r="T7818" s="33"/>
      <c r="U7818" s="33"/>
      <c r="V7818" s="33"/>
      <c r="W7818" s="33"/>
      <c r="X7818" s="282"/>
      <c r="Y7818" s="33"/>
      <c r="Z7818" s="284"/>
      <c r="AA7818" s="284"/>
      <c r="AB7818" s="33"/>
      <c r="AC7818" s="33"/>
      <c r="AD7818" s="33"/>
      <c r="AE7818" s="33"/>
      <c r="AF7818" s="33"/>
      <c r="AG7818" s="33"/>
      <c r="AH7818" s="33"/>
      <c r="AI7818" s="33"/>
      <c r="AJ7818" s="33"/>
      <c r="AK7818" s="33"/>
      <c r="AL7818" s="33"/>
      <c r="AM7818" s="33"/>
      <c r="AN7818" s="33"/>
      <c r="AO7818" s="33"/>
      <c r="AP7818" s="342"/>
      <c r="AQ7818" s="34"/>
      <c r="AR7818" s="28"/>
      <c r="AS7818" s="29"/>
      <c r="AT7818" s="29"/>
      <c r="AU7818" s="29"/>
    </row>
    <row r="7819" spans="1:256" s="402" customFormat="1">
      <c r="A7819" s="13"/>
      <c r="B7819" s="8"/>
      <c r="C7819" s="8"/>
      <c r="D7819" s="240"/>
      <c r="E7819" s="33"/>
      <c r="F7819" s="321"/>
      <c r="G7819" s="282"/>
      <c r="H7819" s="283"/>
      <c r="I7819" s="33"/>
      <c r="J7819" s="33"/>
      <c r="K7819" s="33"/>
      <c r="L7819" s="33"/>
      <c r="M7819" s="33"/>
      <c r="N7819" s="34"/>
      <c r="O7819" s="33"/>
      <c r="P7819" s="33"/>
      <c r="Q7819" s="33"/>
      <c r="R7819" s="33"/>
      <c r="S7819" s="33"/>
      <c r="T7819" s="33"/>
      <c r="U7819" s="33"/>
      <c r="V7819" s="33"/>
      <c r="W7819" s="33"/>
      <c r="X7819" s="282"/>
      <c r="Y7819" s="33"/>
      <c r="Z7819" s="284"/>
      <c r="AA7819" s="284"/>
      <c r="AB7819" s="33"/>
      <c r="AC7819" s="33"/>
      <c r="AD7819" s="33"/>
      <c r="AE7819" s="33"/>
      <c r="AF7819" s="33"/>
      <c r="AG7819" s="33"/>
      <c r="AH7819" s="33"/>
      <c r="AI7819" s="33"/>
      <c r="AJ7819" s="33"/>
      <c r="AK7819" s="33"/>
      <c r="AL7819" s="33"/>
      <c r="AM7819" s="33"/>
      <c r="AN7819" s="33"/>
      <c r="AO7819" s="33"/>
      <c r="AP7819" s="343"/>
      <c r="AQ7819" s="34"/>
      <c r="AR7819" s="28"/>
      <c r="AS7819" s="29"/>
      <c r="AT7819" s="29"/>
      <c r="AU7819" s="29"/>
    </row>
    <row r="7820" spans="1:256" s="402" customFormat="1">
      <c r="A7820" s="13"/>
      <c r="B7820" s="8"/>
      <c r="C7820" s="8"/>
      <c r="D7820" s="322"/>
      <c r="E7820" s="33"/>
      <c r="F7820" s="321"/>
      <c r="G7820" s="282"/>
      <c r="H7820" s="283"/>
      <c r="I7820" s="33"/>
      <c r="J7820" s="33"/>
      <c r="K7820" s="33"/>
      <c r="L7820" s="33"/>
      <c r="M7820" s="33"/>
      <c r="N7820" s="34"/>
      <c r="O7820" s="33"/>
      <c r="P7820" s="33"/>
      <c r="Q7820" s="33"/>
      <c r="R7820" s="33"/>
      <c r="S7820" s="33"/>
      <c r="T7820" s="33"/>
      <c r="U7820" s="33"/>
      <c r="V7820" s="33"/>
      <c r="W7820" s="33"/>
      <c r="X7820" s="282"/>
      <c r="Y7820" s="33"/>
      <c r="Z7820" s="284"/>
      <c r="AA7820" s="284"/>
      <c r="AB7820" s="33"/>
      <c r="AC7820" s="33"/>
      <c r="AD7820" s="33"/>
      <c r="AE7820" s="33"/>
      <c r="AF7820" s="33"/>
      <c r="AG7820" s="33"/>
      <c r="AH7820" s="33"/>
      <c r="AI7820" s="33"/>
      <c r="AJ7820" s="33"/>
      <c r="AK7820" s="33"/>
      <c r="AL7820" s="33"/>
      <c r="AM7820" s="33"/>
      <c r="AN7820" s="33"/>
      <c r="AO7820" s="33"/>
      <c r="AP7820" s="34"/>
      <c r="AQ7820" s="34"/>
      <c r="AR7820" s="28"/>
      <c r="AS7820" s="29"/>
      <c r="AT7820" s="29"/>
      <c r="AU7820" s="29"/>
    </row>
    <row r="7821" spans="1:256" s="402" customFormat="1">
      <c r="A7821" s="13"/>
      <c r="B7821" s="8"/>
      <c r="C7821" s="8"/>
      <c r="D7821" s="240"/>
      <c r="E7821" s="404"/>
      <c r="F7821" s="321"/>
      <c r="G7821" s="282"/>
      <c r="H7821" s="283"/>
      <c r="I7821" s="33"/>
      <c r="J7821" s="33"/>
      <c r="K7821" s="33"/>
      <c r="L7821" s="33"/>
      <c r="M7821" s="33"/>
      <c r="N7821" s="34"/>
      <c r="O7821" s="33"/>
      <c r="P7821" s="33"/>
      <c r="Q7821" s="33"/>
      <c r="R7821" s="33"/>
      <c r="S7821" s="33"/>
      <c r="T7821" s="33"/>
      <c r="U7821" s="33"/>
      <c r="V7821" s="33"/>
      <c r="W7821" s="33"/>
      <c r="X7821" s="282"/>
      <c r="Y7821" s="33"/>
      <c r="Z7821" s="284"/>
      <c r="AA7821" s="284"/>
      <c r="AB7821" s="33"/>
      <c r="AC7821" s="33"/>
      <c r="AD7821" s="33"/>
      <c r="AE7821" s="33"/>
      <c r="AF7821" s="33"/>
      <c r="AG7821" s="33"/>
      <c r="AH7821" s="33"/>
      <c r="AI7821" s="33"/>
      <c r="AJ7821" s="33"/>
      <c r="AK7821" s="33"/>
      <c r="AL7821" s="33"/>
      <c r="AM7821" s="33"/>
      <c r="AN7821" s="33"/>
      <c r="AO7821" s="33"/>
      <c r="AP7821" s="34"/>
      <c r="AQ7821" s="34"/>
      <c r="AR7821" s="28"/>
      <c r="AS7821" s="29"/>
      <c r="AT7821" s="29"/>
      <c r="AU7821" s="29"/>
    </row>
    <row r="7822" spans="1:256" s="25" customFormat="1">
      <c r="A7822" s="12"/>
      <c r="B7822" s="9">
        <v>3</v>
      </c>
      <c r="C7822" s="9" t="s">
        <v>16</v>
      </c>
      <c r="D7822" s="81" t="s">
        <v>10</v>
      </c>
      <c r="E7822" s="405">
        <v>0</v>
      </c>
      <c r="F7822" s="31">
        <f t="shared" ref="F7822:V7822" si="1248">SUM(F7823:F7830)</f>
        <v>0</v>
      </c>
      <c r="G7822" s="31">
        <f t="shared" si="1248"/>
        <v>0</v>
      </c>
      <c r="H7822" s="31">
        <f t="shared" si="1248"/>
        <v>0</v>
      </c>
      <c r="I7822" s="31">
        <f t="shared" si="1248"/>
        <v>0</v>
      </c>
      <c r="J7822" s="31">
        <f t="shared" si="1248"/>
        <v>0</v>
      </c>
      <c r="K7822" s="31">
        <f t="shared" si="1248"/>
        <v>0</v>
      </c>
      <c r="L7822" s="31">
        <f t="shared" si="1248"/>
        <v>0</v>
      </c>
      <c r="M7822" s="31">
        <f t="shared" si="1248"/>
        <v>0</v>
      </c>
      <c r="N7822" s="31">
        <f t="shared" si="1248"/>
        <v>0</v>
      </c>
      <c r="O7822" s="31">
        <f t="shared" si="1248"/>
        <v>0</v>
      </c>
      <c r="P7822" s="31">
        <f t="shared" si="1248"/>
        <v>0</v>
      </c>
      <c r="Q7822" s="31">
        <f t="shared" si="1248"/>
        <v>0</v>
      </c>
      <c r="R7822" s="31">
        <f t="shared" si="1248"/>
        <v>0</v>
      </c>
      <c r="S7822" s="31">
        <f t="shared" si="1248"/>
        <v>0</v>
      </c>
      <c r="T7822" s="31">
        <f t="shared" si="1248"/>
        <v>0</v>
      </c>
      <c r="U7822" s="31">
        <f t="shared" si="1248"/>
        <v>0</v>
      </c>
      <c r="V7822" s="31">
        <f t="shared" si="1248"/>
        <v>0</v>
      </c>
      <c r="W7822" s="31">
        <f>SUM(O7822:V7822)</f>
        <v>0</v>
      </c>
      <c r="X7822" s="31">
        <f>SUM(X7823:X7830)</f>
        <v>0</v>
      </c>
      <c r="Y7822" s="31">
        <f>H7822+I7822+J7822+K7822+L7822+M7822+N7822+W7822+X7822</f>
        <v>0</v>
      </c>
      <c r="Z7822" s="31">
        <f t="shared" ref="Z7822:AK7822" si="1249">SUM(Z7823:Z7830)</f>
        <v>0</v>
      </c>
      <c r="AA7822" s="31">
        <f t="shared" si="1249"/>
        <v>0</v>
      </c>
      <c r="AB7822" s="31">
        <f t="shared" si="1249"/>
        <v>0</v>
      </c>
      <c r="AC7822" s="31">
        <f t="shared" si="1249"/>
        <v>0</v>
      </c>
      <c r="AD7822" s="31">
        <f t="shared" si="1249"/>
        <v>0</v>
      </c>
      <c r="AE7822" s="31">
        <f t="shared" si="1249"/>
        <v>0</v>
      </c>
      <c r="AF7822" s="31">
        <f t="shared" si="1249"/>
        <v>0</v>
      </c>
      <c r="AG7822" s="31">
        <f t="shared" si="1249"/>
        <v>0</v>
      </c>
      <c r="AH7822" s="31">
        <f t="shared" si="1249"/>
        <v>0</v>
      </c>
      <c r="AI7822" s="31">
        <f t="shared" si="1249"/>
        <v>0</v>
      </c>
      <c r="AJ7822" s="31">
        <f t="shared" si="1249"/>
        <v>0</v>
      </c>
      <c r="AK7822" s="31">
        <f t="shared" si="1249"/>
        <v>0</v>
      </c>
      <c r="AL7822" s="31">
        <f>SUM(AD7822:AK7822)</f>
        <v>0</v>
      </c>
      <c r="AM7822" s="31">
        <f>SUM(AM7823:AM7830)</f>
        <v>0</v>
      </c>
      <c r="AN7822" s="31">
        <f>SUM(AN7823:AN7830)</f>
        <v>0</v>
      </c>
      <c r="AO7822" s="31">
        <f>Z7822+AA7822+AB7822+AC7822+AL7822+AM7822+AN7822</f>
        <v>0</v>
      </c>
      <c r="AP7822" s="32">
        <f>E7822+Y7822-AO7822</f>
        <v>0</v>
      </c>
      <c r="AQ7822" s="32"/>
      <c r="AR7822" s="28"/>
      <c r="AS7822" s="29">
        <f>E7822+H7822+I7822+J7822+K7822+L7822+M7822+N7822+W7822+X7822-Z7822-AB7822-AL7822-AC7822-AM7822-AN7822</f>
        <v>0</v>
      </c>
      <c r="AT7822" s="29">
        <f>AP7822-AS7822</f>
        <v>0</v>
      </c>
      <c r="AU7822" s="29">
        <f>E7822</f>
        <v>0</v>
      </c>
      <c r="AV7822" s="86">
        <f>AS7822-AU7822</f>
        <v>0</v>
      </c>
      <c r="AW7822" s="86">
        <f>Y7822-AO7822</f>
        <v>0</v>
      </c>
      <c r="AX7822" s="86">
        <f>AV7822-AW7822</f>
        <v>0</v>
      </c>
      <c r="AY7822" s="86"/>
      <c r="AZ7822" s="398"/>
      <c r="BA7822" s="86"/>
      <c r="BB7822" s="86"/>
      <c r="BC7822" s="86"/>
      <c r="BD7822" s="86"/>
      <c r="BE7822" s="86"/>
      <c r="BF7822" s="86"/>
      <c r="BG7822" s="86"/>
      <c r="BH7822" s="86"/>
      <c r="BI7822" s="86"/>
      <c r="BJ7822" s="86"/>
      <c r="BK7822" s="86"/>
      <c r="BL7822" s="86"/>
      <c r="BM7822" s="86"/>
      <c r="BN7822" s="86"/>
      <c r="BO7822" s="86"/>
      <c r="BP7822" s="86"/>
      <c r="BQ7822" s="86"/>
      <c r="BR7822" s="86"/>
      <c r="BS7822" s="86"/>
      <c r="BT7822" s="86"/>
      <c r="BU7822" s="86"/>
      <c r="BV7822" s="86"/>
      <c r="BW7822" s="86"/>
      <c r="BX7822" s="86"/>
      <c r="BY7822" s="86"/>
      <c r="BZ7822" s="86"/>
      <c r="CA7822" s="86"/>
      <c r="CB7822" s="86"/>
      <c r="CC7822" s="86"/>
      <c r="CD7822" s="86"/>
      <c r="CE7822" s="86"/>
      <c r="CF7822" s="86"/>
      <c r="CG7822" s="86"/>
      <c r="CH7822" s="86"/>
      <c r="CI7822" s="86"/>
      <c r="CJ7822" s="86"/>
      <c r="CK7822" s="86"/>
      <c r="CL7822" s="86"/>
      <c r="CM7822" s="86"/>
      <c r="CN7822" s="86"/>
      <c r="CO7822" s="86"/>
      <c r="CP7822" s="86"/>
      <c r="CQ7822" s="86"/>
      <c r="CR7822" s="86"/>
      <c r="CS7822" s="86"/>
      <c r="CT7822" s="86"/>
      <c r="CU7822" s="86"/>
      <c r="CV7822" s="86"/>
      <c r="CW7822" s="86"/>
      <c r="CX7822" s="86"/>
      <c r="CY7822" s="86"/>
      <c r="CZ7822" s="86"/>
      <c r="DA7822" s="86"/>
      <c r="DB7822" s="86"/>
      <c r="DC7822" s="86"/>
      <c r="DD7822" s="86"/>
      <c r="DE7822" s="86"/>
      <c r="DF7822" s="86"/>
      <c r="DG7822" s="86"/>
      <c r="DH7822" s="86"/>
      <c r="DI7822" s="86"/>
      <c r="DJ7822" s="86"/>
      <c r="DK7822" s="86"/>
      <c r="DL7822" s="86"/>
      <c r="DM7822" s="86"/>
      <c r="DN7822" s="86"/>
      <c r="DO7822" s="86"/>
      <c r="DP7822" s="86"/>
      <c r="DQ7822" s="86"/>
      <c r="DR7822" s="86"/>
      <c r="DS7822" s="86"/>
      <c r="DT7822" s="86"/>
      <c r="DU7822" s="86"/>
      <c r="DV7822" s="86"/>
      <c r="DW7822" s="86"/>
      <c r="DX7822" s="86"/>
      <c r="DY7822" s="86"/>
      <c r="DZ7822" s="86"/>
      <c r="EA7822" s="86"/>
      <c r="EB7822" s="86"/>
      <c r="EC7822" s="86"/>
      <c r="ED7822" s="86"/>
      <c r="EE7822" s="86"/>
      <c r="EF7822" s="86"/>
      <c r="EG7822" s="86"/>
      <c r="EH7822" s="86"/>
      <c r="EI7822" s="86"/>
      <c r="EJ7822" s="86"/>
      <c r="EK7822" s="86"/>
      <c r="EL7822" s="86"/>
      <c r="EM7822" s="86"/>
      <c r="EN7822" s="86"/>
      <c r="EO7822" s="86"/>
      <c r="EP7822" s="86"/>
      <c r="EQ7822" s="86"/>
      <c r="ER7822" s="86"/>
      <c r="ES7822" s="86"/>
      <c r="ET7822" s="86"/>
      <c r="EU7822" s="86"/>
      <c r="EV7822" s="86"/>
      <c r="EW7822" s="86"/>
      <c r="EX7822" s="86"/>
      <c r="EY7822" s="86"/>
      <c r="EZ7822" s="86"/>
      <c r="FA7822" s="86"/>
      <c r="FB7822" s="86"/>
      <c r="FC7822" s="86"/>
      <c r="FD7822" s="86"/>
      <c r="FE7822" s="86"/>
      <c r="FF7822" s="86"/>
      <c r="FG7822" s="86"/>
      <c r="FH7822" s="86"/>
      <c r="FI7822" s="86"/>
      <c r="FJ7822" s="86"/>
      <c r="FK7822" s="86"/>
      <c r="FL7822" s="86"/>
      <c r="FM7822" s="86"/>
      <c r="FN7822" s="86"/>
      <c r="FO7822" s="86"/>
      <c r="FP7822" s="86"/>
      <c r="FQ7822" s="86"/>
      <c r="FR7822" s="86"/>
      <c r="FS7822" s="86"/>
      <c r="FT7822" s="86"/>
      <c r="FU7822" s="86"/>
      <c r="FV7822" s="86"/>
      <c r="FW7822" s="86"/>
      <c r="FX7822" s="86"/>
      <c r="FY7822" s="86"/>
      <c r="FZ7822" s="86"/>
      <c r="GA7822" s="86"/>
      <c r="GB7822" s="86"/>
      <c r="GC7822" s="86"/>
      <c r="GD7822" s="86"/>
      <c r="GE7822" s="86"/>
      <c r="GF7822" s="86"/>
      <c r="GG7822" s="86"/>
      <c r="GH7822" s="86"/>
      <c r="GI7822" s="86"/>
      <c r="GJ7822" s="86"/>
      <c r="GK7822" s="86"/>
      <c r="GL7822" s="86"/>
      <c r="GM7822" s="86"/>
      <c r="GN7822" s="86"/>
      <c r="GO7822" s="86"/>
      <c r="GP7822" s="86"/>
      <c r="GQ7822" s="86"/>
      <c r="GR7822" s="86"/>
      <c r="GS7822" s="86"/>
      <c r="GT7822" s="86"/>
      <c r="GU7822" s="86"/>
      <c r="GV7822" s="86"/>
      <c r="GW7822" s="86"/>
      <c r="GX7822" s="86"/>
      <c r="GY7822" s="86"/>
      <c r="GZ7822" s="86"/>
      <c r="HA7822" s="86"/>
      <c r="HB7822" s="86"/>
      <c r="HC7822" s="86"/>
      <c r="HD7822" s="86"/>
      <c r="HE7822" s="86"/>
      <c r="HF7822" s="86"/>
      <c r="HG7822" s="86"/>
      <c r="HH7822" s="86"/>
      <c r="HI7822" s="86"/>
      <c r="HJ7822" s="86"/>
      <c r="HK7822" s="86"/>
      <c r="HL7822" s="86"/>
      <c r="HM7822" s="86"/>
      <c r="HN7822" s="86"/>
      <c r="HO7822" s="86"/>
      <c r="HP7822" s="86"/>
      <c r="HQ7822" s="86"/>
      <c r="HR7822" s="86"/>
      <c r="HS7822" s="86"/>
      <c r="HT7822" s="86"/>
      <c r="HU7822" s="86"/>
      <c r="HV7822" s="86"/>
      <c r="HW7822" s="86"/>
      <c r="HX7822" s="86"/>
      <c r="HY7822" s="86"/>
      <c r="HZ7822" s="86"/>
      <c r="IA7822" s="86"/>
      <c r="IB7822" s="86"/>
      <c r="IC7822" s="86"/>
      <c r="ID7822" s="86"/>
      <c r="IE7822" s="86"/>
      <c r="IF7822" s="86"/>
      <c r="IG7822" s="86"/>
      <c r="IH7822" s="86"/>
      <c r="II7822" s="86"/>
      <c r="IJ7822" s="86"/>
      <c r="IK7822" s="86"/>
      <c r="IL7822" s="86"/>
      <c r="IM7822" s="86"/>
      <c r="IN7822" s="86"/>
      <c r="IO7822" s="86"/>
      <c r="IP7822" s="86"/>
      <c r="IQ7822" s="86"/>
      <c r="IR7822" s="86"/>
      <c r="IS7822" s="86"/>
      <c r="IT7822" s="86"/>
      <c r="IU7822" s="86"/>
      <c r="IV7822" s="86"/>
    </row>
    <row r="7823" spans="1:256" s="402" customFormat="1">
      <c r="A7823" s="13"/>
      <c r="B7823" s="8"/>
      <c r="C7823" s="8"/>
      <c r="D7823" s="240"/>
      <c r="E7823" s="266"/>
      <c r="F7823" s="321"/>
      <c r="G7823" s="282"/>
      <c r="H7823" s="283"/>
      <c r="I7823" s="33"/>
      <c r="J7823" s="33"/>
      <c r="K7823" s="33"/>
      <c r="L7823" s="33"/>
      <c r="M7823" s="33"/>
      <c r="N7823" s="33"/>
      <c r="O7823" s="33"/>
      <c r="P7823" s="33"/>
      <c r="Q7823" s="33"/>
      <c r="R7823" s="33"/>
      <c r="S7823" s="33"/>
      <c r="T7823" s="33"/>
      <c r="U7823" s="33"/>
      <c r="V7823" s="33"/>
      <c r="W7823" s="33"/>
      <c r="X7823" s="282"/>
      <c r="Y7823" s="33"/>
      <c r="Z7823" s="284"/>
      <c r="AA7823" s="284"/>
      <c r="AB7823" s="33"/>
      <c r="AC7823" s="33"/>
      <c r="AD7823" s="33"/>
      <c r="AE7823" s="33"/>
      <c r="AF7823" s="33"/>
      <c r="AG7823" s="33"/>
      <c r="AH7823" s="33"/>
      <c r="AI7823" s="33"/>
      <c r="AJ7823" s="33"/>
      <c r="AK7823" s="33"/>
      <c r="AL7823" s="33"/>
      <c r="AM7823" s="33"/>
      <c r="AN7823" s="33"/>
      <c r="AO7823" s="33"/>
      <c r="AP7823" s="34"/>
      <c r="AQ7823" s="34"/>
      <c r="AR7823" s="28"/>
      <c r="AS7823" s="29"/>
      <c r="AT7823" s="29"/>
      <c r="AU7823" s="29"/>
    </row>
    <row r="7824" spans="1:256" s="464" customFormat="1">
      <c r="A7824" s="13"/>
      <c r="B7824" s="8"/>
      <c r="C7824" s="8"/>
      <c r="D7824" s="465"/>
      <c r="E7824" s="33"/>
      <c r="F7824" s="321"/>
      <c r="G7824" s="282"/>
      <c r="H7824" s="283"/>
      <c r="I7824" s="33"/>
      <c r="J7824" s="33"/>
      <c r="K7824" s="33"/>
      <c r="L7824" s="33"/>
      <c r="M7824" s="33"/>
      <c r="N7824" s="33"/>
      <c r="O7824" s="33"/>
      <c r="P7824" s="33"/>
      <c r="Q7824" s="33"/>
      <c r="R7824" s="33"/>
      <c r="S7824" s="33"/>
      <c r="T7824" s="33"/>
      <c r="U7824" s="33"/>
      <c r="V7824" s="33"/>
      <c r="W7824" s="33"/>
      <c r="X7824" s="282"/>
      <c r="Y7824" s="33"/>
      <c r="Z7824" s="284"/>
      <c r="AA7824" s="284"/>
      <c r="AB7824" s="33"/>
      <c r="AC7824" s="33"/>
      <c r="AD7824" s="33"/>
      <c r="AE7824" s="33"/>
      <c r="AF7824" s="33"/>
      <c r="AG7824" s="33"/>
      <c r="AH7824" s="33"/>
      <c r="AI7824" s="33"/>
      <c r="AJ7824" s="33"/>
      <c r="AK7824" s="33"/>
      <c r="AL7824" s="33"/>
      <c r="AM7824" s="33"/>
      <c r="AN7824" s="33"/>
      <c r="AO7824" s="33"/>
      <c r="AP7824" s="34"/>
      <c r="AQ7824" s="34"/>
      <c r="AR7824" s="28"/>
      <c r="AS7824" s="29"/>
      <c r="AT7824" s="29"/>
      <c r="AU7824" s="29"/>
    </row>
    <row r="7825" spans="1:256" s="464" customFormat="1">
      <c r="A7825" s="13"/>
      <c r="B7825" s="8"/>
      <c r="C7825" s="8"/>
      <c r="D7825" s="345"/>
      <c r="E7825" s="33"/>
      <c r="F7825" s="321"/>
      <c r="G7825" s="282"/>
      <c r="H7825" s="283"/>
      <c r="I7825" s="33"/>
      <c r="J7825" s="33"/>
      <c r="K7825" s="33"/>
      <c r="L7825" s="33"/>
      <c r="M7825" s="33"/>
      <c r="N7825" s="33"/>
      <c r="O7825" s="33"/>
      <c r="P7825" s="33"/>
      <c r="Q7825" s="33"/>
      <c r="R7825" s="33"/>
      <c r="S7825" s="33"/>
      <c r="T7825" s="33"/>
      <c r="U7825" s="33"/>
      <c r="V7825" s="33"/>
      <c r="W7825" s="33"/>
      <c r="X7825" s="282"/>
      <c r="Y7825" s="33"/>
      <c r="Z7825" s="284"/>
      <c r="AA7825" s="284"/>
      <c r="AB7825" s="33"/>
      <c r="AC7825" s="33"/>
      <c r="AD7825" s="33"/>
      <c r="AE7825" s="33"/>
      <c r="AF7825" s="33"/>
      <c r="AG7825" s="33"/>
      <c r="AH7825" s="33"/>
      <c r="AI7825" s="33"/>
      <c r="AJ7825" s="33"/>
      <c r="AK7825" s="33"/>
      <c r="AL7825" s="33"/>
      <c r="AM7825" s="33"/>
      <c r="AN7825" s="33"/>
      <c r="AO7825" s="33"/>
      <c r="AP7825" s="34"/>
      <c r="AQ7825" s="34"/>
      <c r="AR7825" s="28"/>
      <c r="AS7825" s="29"/>
      <c r="AT7825" s="29"/>
      <c r="AU7825" s="29"/>
    </row>
    <row r="7826" spans="1:256" s="464" customFormat="1">
      <c r="A7826" s="13"/>
      <c r="B7826" s="8"/>
      <c r="C7826" s="8"/>
      <c r="D7826" s="345"/>
      <c r="E7826" s="33"/>
      <c r="F7826" s="321"/>
      <c r="G7826" s="282"/>
      <c r="H7826" s="283"/>
      <c r="I7826" s="33"/>
      <c r="J7826" s="33"/>
      <c r="K7826" s="33"/>
      <c r="L7826" s="33"/>
      <c r="M7826" s="33"/>
      <c r="N7826" s="33"/>
      <c r="O7826" s="33"/>
      <c r="P7826" s="33"/>
      <c r="Q7826" s="33"/>
      <c r="R7826" s="33"/>
      <c r="S7826" s="33"/>
      <c r="T7826" s="33"/>
      <c r="U7826" s="33"/>
      <c r="V7826" s="33"/>
      <c r="W7826" s="33"/>
      <c r="X7826" s="282"/>
      <c r="Y7826" s="33"/>
      <c r="Z7826" s="284"/>
      <c r="AA7826" s="284"/>
      <c r="AB7826" s="33"/>
      <c r="AC7826" s="33"/>
      <c r="AD7826" s="33"/>
      <c r="AE7826" s="33"/>
      <c r="AF7826" s="33"/>
      <c r="AG7826" s="33"/>
      <c r="AH7826" s="33"/>
      <c r="AI7826" s="33"/>
      <c r="AJ7826" s="33"/>
      <c r="AK7826" s="33"/>
      <c r="AL7826" s="33"/>
      <c r="AM7826" s="33"/>
      <c r="AN7826" s="33"/>
      <c r="AO7826" s="33"/>
      <c r="AP7826" s="34"/>
      <c r="AQ7826" s="34"/>
      <c r="AR7826" s="28"/>
      <c r="AS7826" s="29"/>
      <c r="AT7826" s="29"/>
      <c r="AU7826" s="29"/>
    </row>
    <row r="7827" spans="1:256" s="464" customFormat="1">
      <c r="A7827" s="13"/>
      <c r="B7827" s="8"/>
      <c r="C7827" s="8"/>
      <c r="D7827" s="322"/>
      <c r="E7827" s="33"/>
      <c r="F7827" s="321"/>
      <c r="G7827" s="282"/>
      <c r="H7827" s="283"/>
      <c r="I7827" s="33"/>
      <c r="J7827" s="33"/>
      <c r="K7827" s="33"/>
      <c r="L7827" s="33"/>
      <c r="M7827" s="33"/>
      <c r="N7827" s="33"/>
      <c r="O7827" s="33"/>
      <c r="P7827" s="33"/>
      <c r="Q7827" s="33"/>
      <c r="R7827" s="33"/>
      <c r="S7827" s="33"/>
      <c r="T7827" s="33"/>
      <c r="U7827" s="33"/>
      <c r="V7827" s="33"/>
      <c r="W7827" s="33"/>
      <c r="X7827" s="282"/>
      <c r="Y7827" s="33"/>
      <c r="Z7827" s="284"/>
      <c r="AA7827" s="284"/>
      <c r="AB7827" s="33"/>
      <c r="AC7827" s="33"/>
      <c r="AD7827" s="33"/>
      <c r="AE7827" s="33"/>
      <c r="AF7827" s="33"/>
      <c r="AG7827" s="33"/>
      <c r="AH7827" s="33"/>
      <c r="AI7827" s="33"/>
      <c r="AJ7827" s="33"/>
      <c r="AK7827" s="33"/>
      <c r="AL7827" s="33"/>
      <c r="AM7827" s="33"/>
      <c r="AN7827" s="33"/>
      <c r="AO7827" s="33"/>
      <c r="AP7827" s="34"/>
      <c r="AQ7827" s="34"/>
      <c r="AR7827" s="28"/>
      <c r="AS7827" s="29"/>
      <c r="AT7827" s="29"/>
      <c r="AU7827" s="29"/>
    </row>
    <row r="7828" spans="1:256" s="464" customFormat="1">
      <c r="A7828" s="13"/>
      <c r="B7828" s="8"/>
      <c r="C7828" s="8"/>
      <c r="D7828" s="322"/>
      <c r="E7828" s="33"/>
      <c r="F7828" s="321"/>
      <c r="G7828" s="282"/>
      <c r="H7828" s="283"/>
      <c r="I7828" s="33"/>
      <c r="J7828" s="33"/>
      <c r="K7828" s="33"/>
      <c r="L7828" s="33"/>
      <c r="M7828" s="33"/>
      <c r="N7828" s="33"/>
      <c r="O7828" s="33"/>
      <c r="P7828" s="33"/>
      <c r="Q7828" s="33"/>
      <c r="R7828" s="33"/>
      <c r="S7828" s="33"/>
      <c r="T7828" s="33"/>
      <c r="U7828" s="33"/>
      <c r="V7828" s="33"/>
      <c r="W7828" s="33"/>
      <c r="X7828" s="282"/>
      <c r="Y7828" s="33"/>
      <c r="Z7828" s="284"/>
      <c r="AA7828" s="284"/>
      <c r="AB7828" s="33"/>
      <c r="AC7828" s="33"/>
      <c r="AD7828" s="33"/>
      <c r="AE7828" s="33"/>
      <c r="AF7828" s="33"/>
      <c r="AG7828" s="33"/>
      <c r="AH7828" s="33"/>
      <c r="AI7828" s="33"/>
      <c r="AJ7828" s="33"/>
      <c r="AK7828" s="33"/>
      <c r="AL7828" s="33"/>
      <c r="AM7828" s="33"/>
      <c r="AN7828" s="33"/>
      <c r="AO7828" s="33"/>
      <c r="AP7828" s="34"/>
      <c r="AQ7828" s="34"/>
      <c r="AR7828" s="28"/>
      <c r="AS7828" s="29"/>
      <c r="AT7828" s="29"/>
      <c r="AU7828" s="29"/>
    </row>
    <row r="7829" spans="1:256" s="402" customFormat="1">
      <c r="A7829" s="13"/>
      <c r="B7829" s="8"/>
      <c r="C7829" s="8"/>
      <c r="D7829" s="240"/>
      <c r="E7829" s="33"/>
      <c r="F7829" s="321"/>
      <c r="G7829" s="282"/>
      <c r="H7829" s="283"/>
      <c r="I7829" s="33"/>
      <c r="J7829" s="33"/>
      <c r="K7829" s="33"/>
      <c r="L7829" s="33"/>
      <c r="M7829" s="33"/>
      <c r="N7829" s="33"/>
      <c r="O7829" s="33"/>
      <c r="P7829" s="33"/>
      <c r="Q7829" s="33"/>
      <c r="R7829" s="33"/>
      <c r="S7829" s="33"/>
      <c r="T7829" s="33"/>
      <c r="U7829" s="33"/>
      <c r="V7829" s="33"/>
      <c r="W7829" s="33"/>
      <c r="X7829" s="282"/>
      <c r="Y7829" s="33"/>
      <c r="Z7829" s="284"/>
      <c r="AA7829" s="284"/>
      <c r="AB7829" s="33"/>
      <c r="AC7829" s="33"/>
      <c r="AD7829" s="33"/>
      <c r="AE7829" s="33"/>
      <c r="AF7829" s="33"/>
      <c r="AG7829" s="33"/>
      <c r="AH7829" s="33"/>
      <c r="AI7829" s="33"/>
      <c r="AJ7829" s="33"/>
      <c r="AK7829" s="33"/>
      <c r="AL7829" s="33"/>
      <c r="AM7829" s="33"/>
      <c r="AN7829" s="33"/>
      <c r="AO7829" s="33"/>
      <c r="AP7829" s="34"/>
      <c r="AQ7829" s="34"/>
      <c r="AR7829" s="28"/>
      <c r="AS7829" s="29"/>
      <c r="AT7829" s="29"/>
      <c r="AU7829" s="29"/>
    </row>
    <row r="7830" spans="1:256" s="402" customFormat="1">
      <c r="A7830" s="13"/>
      <c r="B7830" s="8"/>
      <c r="C7830" s="8"/>
      <c r="D7830" s="240"/>
      <c r="E7830" s="404"/>
      <c r="F7830" s="321"/>
      <c r="G7830" s="282"/>
      <c r="H7830" s="283"/>
      <c r="I7830" s="33"/>
      <c r="J7830" s="33"/>
      <c r="K7830" s="33"/>
      <c r="L7830" s="33"/>
      <c r="M7830" s="33"/>
      <c r="N7830" s="33"/>
      <c r="O7830" s="33"/>
      <c r="P7830" s="33"/>
      <c r="Q7830" s="33"/>
      <c r="R7830" s="33"/>
      <c r="S7830" s="33"/>
      <c r="T7830" s="33"/>
      <c r="U7830" s="33"/>
      <c r="V7830" s="33"/>
      <c r="W7830" s="33"/>
      <c r="X7830" s="282"/>
      <c r="Y7830" s="33"/>
      <c r="Z7830" s="284"/>
      <c r="AA7830" s="284"/>
      <c r="AB7830" s="33"/>
      <c r="AC7830" s="33"/>
      <c r="AD7830" s="33"/>
      <c r="AE7830" s="33"/>
      <c r="AF7830" s="33"/>
      <c r="AG7830" s="33"/>
      <c r="AH7830" s="33"/>
      <c r="AI7830" s="33"/>
      <c r="AJ7830" s="33"/>
      <c r="AK7830" s="33"/>
      <c r="AL7830" s="33"/>
      <c r="AM7830" s="33"/>
      <c r="AN7830" s="33"/>
      <c r="AO7830" s="33"/>
      <c r="AP7830" s="34"/>
      <c r="AQ7830" s="34"/>
      <c r="AR7830" s="28"/>
      <c r="AS7830" s="29"/>
      <c r="AT7830" s="29"/>
      <c r="AU7830" s="29"/>
    </row>
    <row r="7831" spans="1:256" s="25" customFormat="1">
      <c r="A7831" s="12"/>
      <c r="B7831" s="9">
        <v>4</v>
      </c>
      <c r="C7831" s="9" t="s">
        <v>17</v>
      </c>
      <c r="D7831" s="81" t="s">
        <v>5</v>
      </c>
      <c r="E7831" s="405">
        <v>0</v>
      </c>
      <c r="F7831" s="31">
        <f t="shared" ref="F7831:V7831" si="1250">SUM(F7832:F7836)</f>
        <v>0</v>
      </c>
      <c r="G7831" s="31">
        <f t="shared" si="1250"/>
        <v>0</v>
      </c>
      <c r="H7831" s="31">
        <f t="shared" si="1250"/>
        <v>0</v>
      </c>
      <c r="I7831" s="31">
        <f t="shared" si="1250"/>
        <v>0</v>
      </c>
      <c r="J7831" s="31">
        <f t="shared" si="1250"/>
        <v>0</v>
      </c>
      <c r="K7831" s="31">
        <f t="shared" si="1250"/>
        <v>0</v>
      </c>
      <c r="L7831" s="31">
        <f t="shared" si="1250"/>
        <v>0</v>
      </c>
      <c r="M7831" s="31">
        <f t="shared" si="1250"/>
        <v>0</v>
      </c>
      <c r="N7831" s="31">
        <f t="shared" si="1250"/>
        <v>0</v>
      </c>
      <c r="O7831" s="31">
        <f t="shared" si="1250"/>
        <v>0</v>
      </c>
      <c r="P7831" s="31">
        <f t="shared" si="1250"/>
        <v>0</v>
      </c>
      <c r="Q7831" s="31">
        <f t="shared" si="1250"/>
        <v>0</v>
      </c>
      <c r="R7831" s="31">
        <f t="shared" si="1250"/>
        <v>0</v>
      </c>
      <c r="S7831" s="31">
        <f t="shared" si="1250"/>
        <v>0</v>
      </c>
      <c r="T7831" s="31">
        <f t="shared" si="1250"/>
        <v>0</v>
      </c>
      <c r="U7831" s="31">
        <f t="shared" si="1250"/>
        <v>0</v>
      </c>
      <c r="V7831" s="31">
        <f t="shared" si="1250"/>
        <v>0</v>
      </c>
      <c r="W7831" s="31">
        <f>SUM(O7831:V7831)</f>
        <v>0</v>
      </c>
      <c r="X7831" s="31">
        <f>SUM(X7832:X7836)</f>
        <v>0</v>
      </c>
      <c r="Y7831" s="31">
        <f>H7831+I7831+J7831+K7831+L7831+M7831+N7831+W7831+X7831</f>
        <v>0</v>
      </c>
      <c r="Z7831" s="31">
        <f t="shared" ref="Z7831:AK7831" si="1251">SUM(Z7832:Z7836)</f>
        <v>0</v>
      </c>
      <c r="AA7831" s="31">
        <f t="shared" si="1251"/>
        <v>0</v>
      </c>
      <c r="AB7831" s="31">
        <f t="shared" si="1251"/>
        <v>0</v>
      </c>
      <c r="AC7831" s="31">
        <f t="shared" si="1251"/>
        <v>0</v>
      </c>
      <c r="AD7831" s="31">
        <f t="shared" si="1251"/>
        <v>0</v>
      </c>
      <c r="AE7831" s="31">
        <f t="shared" si="1251"/>
        <v>0</v>
      </c>
      <c r="AF7831" s="31">
        <f t="shared" si="1251"/>
        <v>0</v>
      </c>
      <c r="AG7831" s="31">
        <f t="shared" si="1251"/>
        <v>0</v>
      </c>
      <c r="AH7831" s="31">
        <f t="shared" si="1251"/>
        <v>0</v>
      </c>
      <c r="AI7831" s="31">
        <f t="shared" si="1251"/>
        <v>0</v>
      </c>
      <c r="AJ7831" s="31">
        <f t="shared" si="1251"/>
        <v>0</v>
      </c>
      <c r="AK7831" s="31">
        <f t="shared" si="1251"/>
        <v>0</v>
      </c>
      <c r="AL7831" s="31">
        <f>SUM(AD7831:AK7831)</f>
        <v>0</v>
      </c>
      <c r="AM7831" s="31">
        <f>SUM(AM7832:AM7836)</f>
        <v>0</v>
      </c>
      <c r="AN7831" s="31">
        <f>SUM(AN7832:AN7836)</f>
        <v>0</v>
      </c>
      <c r="AO7831" s="31">
        <f>Z7831+AA7831+AB7831+AC7831+AL7831+AM7831+AN7831</f>
        <v>0</v>
      </c>
      <c r="AP7831" s="32">
        <f>E7831+Y7831-AO7831</f>
        <v>0</v>
      </c>
      <c r="AQ7831" s="32"/>
      <c r="AR7831" s="28"/>
      <c r="AS7831" s="29">
        <f>E7831+H7831+I7831+J7831+K7831+L7831+M7831+N7831+W7831+X7831-Z7831-AB7831-AL7831-AC7831-AM7831-AN7831</f>
        <v>0</v>
      </c>
      <c r="AT7831" s="29">
        <f>AP7831-AS7831</f>
        <v>0</v>
      </c>
      <c r="AU7831" s="29">
        <f>E7831</f>
        <v>0</v>
      </c>
      <c r="AV7831" s="86">
        <f>AS7831-AU7831</f>
        <v>0</v>
      </c>
      <c r="AW7831" s="86">
        <f>Y7831-AO7831</f>
        <v>0</v>
      </c>
      <c r="AX7831" s="86">
        <f>AV7831-AW7831</f>
        <v>0</v>
      </c>
      <c r="AY7831" s="86"/>
      <c r="AZ7831" s="398"/>
      <c r="BA7831" s="86"/>
      <c r="BB7831" s="86"/>
      <c r="BC7831" s="86"/>
      <c r="BD7831" s="86"/>
      <c r="BE7831" s="86"/>
      <c r="BF7831" s="86"/>
      <c r="BG7831" s="86"/>
      <c r="BH7831" s="86"/>
      <c r="BI7831" s="86"/>
      <c r="BJ7831" s="86"/>
      <c r="BK7831" s="86"/>
      <c r="BL7831" s="86"/>
      <c r="BM7831" s="86"/>
      <c r="BN7831" s="86"/>
      <c r="BO7831" s="86"/>
      <c r="BP7831" s="86"/>
      <c r="BQ7831" s="86"/>
      <c r="BR7831" s="86"/>
      <c r="BS7831" s="86"/>
      <c r="BT7831" s="86"/>
      <c r="BU7831" s="86"/>
      <c r="BV7831" s="86"/>
      <c r="BW7831" s="86"/>
      <c r="BX7831" s="86"/>
      <c r="BY7831" s="86"/>
      <c r="BZ7831" s="86"/>
      <c r="CA7831" s="86"/>
      <c r="CB7831" s="86"/>
      <c r="CC7831" s="86"/>
      <c r="CD7831" s="86"/>
      <c r="CE7831" s="86"/>
      <c r="CF7831" s="86"/>
      <c r="CG7831" s="86"/>
      <c r="CH7831" s="86"/>
      <c r="CI7831" s="86"/>
      <c r="CJ7831" s="86"/>
      <c r="CK7831" s="86"/>
      <c r="CL7831" s="86"/>
      <c r="CM7831" s="86"/>
      <c r="CN7831" s="86"/>
      <c r="CO7831" s="86"/>
      <c r="CP7831" s="86"/>
      <c r="CQ7831" s="86"/>
      <c r="CR7831" s="86"/>
      <c r="CS7831" s="86"/>
      <c r="CT7831" s="86"/>
      <c r="CU7831" s="86"/>
      <c r="CV7831" s="86"/>
      <c r="CW7831" s="86"/>
      <c r="CX7831" s="86"/>
      <c r="CY7831" s="86"/>
      <c r="CZ7831" s="86"/>
      <c r="DA7831" s="86"/>
      <c r="DB7831" s="86"/>
      <c r="DC7831" s="86"/>
      <c r="DD7831" s="86"/>
      <c r="DE7831" s="86"/>
      <c r="DF7831" s="86"/>
      <c r="DG7831" s="86"/>
      <c r="DH7831" s="86"/>
      <c r="DI7831" s="86"/>
      <c r="DJ7831" s="86"/>
      <c r="DK7831" s="86"/>
      <c r="DL7831" s="86"/>
      <c r="DM7831" s="86"/>
      <c r="DN7831" s="86"/>
      <c r="DO7831" s="86"/>
      <c r="DP7831" s="86"/>
      <c r="DQ7831" s="86"/>
      <c r="DR7831" s="86"/>
      <c r="DS7831" s="86"/>
      <c r="DT7831" s="86"/>
      <c r="DU7831" s="86"/>
      <c r="DV7831" s="86"/>
      <c r="DW7831" s="86"/>
      <c r="DX7831" s="86"/>
      <c r="DY7831" s="86"/>
      <c r="DZ7831" s="86"/>
      <c r="EA7831" s="86"/>
      <c r="EB7831" s="86"/>
      <c r="EC7831" s="86"/>
      <c r="ED7831" s="86"/>
      <c r="EE7831" s="86"/>
      <c r="EF7831" s="86"/>
      <c r="EG7831" s="86"/>
      <c r="EH7831" s="86"/>
      <c r="EI7831" s="86"/>
      <c r="EJ7831" s="86"/>
      <c r="EK7831" s="86"/>
      <c r="EL7831" s="86"/>
      <c r="EM7831" s="86"/>
      <c r="EN7831" s="86"/>
      <c r="EO7831" s="86"/>
      <c r="EP7831" s="86"/>
      <c r="EQ7831" s="86"/>
      <c r="ER7831" s="86"/>
      <c r="ES7831" s="86"/>
      <c r="ET7831" s="86"/>
      <c r="EU7831" s="86"/>
      <c r="EV7831" s="86"/>
      <c r="EW7831" s="86"/>
      <c r="EX7831" s="86"/>
      <c r="EY7831" s="86"/>
      <c r="EZ7831" s="86"/>
      <c r="FA7831" s="86"/>
      <c r="FB7831" s="86"/>
      <c r="FC7831" s="86"/>
      <c r="FD7831" s="86"/>
      <c r="FE7831" s="86"/>
      <c r="FF7831" s="86"/>
      <c r="FG7831" s="86"/>
      <c r="FH7831" s="86"/>
      <c r="FI7831" s="86"/>
      <c r="FJ7831" s="86"/>
      <c r="FK7831" s="86"/>
      <c r="FL7831" s="86"/>
      <c r="FM7831" s="86"/>
      <c r="FN7831" s="86"/>
      <c r="FO7831" s="86"/>
      <c r="FP7831" s="86"/>
      <c r="FQ7831" s="86"/>
      <c r="FR7831" s="86"/>
      <c r="FS7831" s="86"/>
      <c r="FT7831" s="86"/>
      <c r="FU7831" s="86"/>
      <c r="FV7831" s="86"/>
      <c r="FW7831" s="86"/>
      <c r="FX7831" s="86"/>
      <c r="FY7831" s="86"/>
      <c r="FZ7831" s="86"/>
      <c r="GA7831" s="86"/>
      <c r="GB7831" s="86"/>
      <c r="GC7831" s="86"/>
      <c r="GD7831" s="86"/>
      <c r="GE7831" s="86"/>
      <c r="GF7831" s="86"/>
      <c r="GG7831" s="86"/>
      <c r="GH7831" s="86"/>
      <c r="GI7831" s="86"/>
      <c r="GJ7831" s="86"/>
      <c r="GK7831" s="86"/>
      <c r="GL7831" s="86"/>
      <c r="GM7831" s="86"/>
      <c r="GN7831" s="86"/>
      <c r="GO7831" s="86"/>
      <c r="GP7831" s="86"/>
      <c r="GQ7831" s="86"/>
      <c r="GR7831" s="86"/>
      <c r="GS7831" s="86"/>
      <c r="GT7831" s="86"/>
      <c r="GU7831" s="86"/>
      <c r="GV7831" s="86"/>
      <c r="GW7831" s="86"/>
      <c r="GX7831" s="86"/>
      <c r="GY7831" s="86"/>
      <c r="GZ7831" s="86"/>
      <c r="HA7831" s="86"/>
      <c r="HB7831" s="86"/>
      <c r="HC7831" s="86"/>
      <c r="HD7831" s="86"/>
      <c r="HE7831" s="86"/>
      <c r="HF7831" s="86"/>
      <c r="HG7831" s="86"/>
      <c r="HH7831" s="86"/>
      <c r="HI7831" s="86"/>
      <c r="HJ7831" s="86"/>
      <c r="HK7831" s="86"/>
      <c r="HL7831" s="86"/>
      <c r="HM7831" s="86"/>
      <c r="HN7831" s="86"/>
      <c r="HO7831" s="86"/>
      <c r="HP7831" s="86"/>
      <c r="HQ7831" s="86"/>
      <c r="HR7831" s="86"/>
      <c r="HS7831" s="86"/>
      <c r="HT7831" s="86"/>
      <c r="HU7831" s="86"/>
      <c r="HV7831" s="86"/>
      <c r="HW7831" s="86"/>
      <c r="HX7831" s="86"/>
      <c r="HY7831" s="86"/>
      <c r="HZ7831" s="86"/>
      <c r="IA7831" s="86"/>
      <c r="IB7831" s="86"/>
      <c r="IC7831" s="86"/>
      <c r="ID7831" s="86"/>
      <c r="IE7831" s="86"/>
      <c r="IF7831" s="86"/>
      <c r="IG7831" s="86"/>
      <c r="IH7831" s="86"/>
      <c r="II7831" s="86"/>
      <c r="IJ7831" s="86"/>
      <c r="IK7831" s="86"/>
      <c r="IL7831" s="86"/>
      <c r="IM7831" s="86"/>
      <c r="IN7831" s="86"/>
      <c r="IO7831" s="86"/>
      <c r="IP7831" s="86"/>
      <c r="IQ7831" s="86"/>
      <c r="IR7831" s="86"/>
      <c r="IS7831" s="86"/>
      <c r="IT7831" s="86"/>
      <c r="IU7831" s="86"/>
      <c r="IV7831" s="86"/>
    </row>
    <row r="7832" spans="1:256" s="402" customFormat="1">
      <c r="A7832" s="10"/>
      <c r="B7832" s="8"/>
      <c r="C7832" s="8"/>
      <c r="D7832" s="113"/>
      <c r="E7832" s="266"/>
      <c r="F7832" s="373"/>
      <c r="G7832" s="71"/>
      <c r="H7832" s="283"/>
      <c r="I7832" s="33"/>
      <c r="J7832" s="33"/>
      <c r="K7832" s="33"/>
      <c r="L7832" s="33"/>
      <c r="M7832" s="33"/>
      <c r="N7832" s="33"/>
      <c r="O7832" s="33"/>
      <c r="P7832" s="33"/>
      <c r="Q7832" s="33"/>
      <c r="R7832" s="33"/>
      <c r="S7832" s="33"/>
      <c r="T7832" s="33"/>
      <c r="U7832" s="33"/>
      <c r="V7832" s="33"/>
      <c r="W7832" s="33"/>
      <c r="X7832" s="282"/>
      <c r="Y7832" s="69"/>
      <c r="Z7832" s="73"/>
      <c r="AA7832" s="73"/>
      <c r="AB7832" s="69"/>
      <c r="AC7832" s="69"/>
      <c r="AD7832" s="69"/>
      <c r="AE7832" s="69"/>
      <c r="AF7832" s="69"/>
      <c r="AG7832" s="69"/>
      <c r="AH7832" s="69"/>
      <c r="AI7832" s="69"/>
      <c r="AJ7832" s="69"/>
      <c r="AK7832" s="69"/>
      <c r="AL7832" s="69"/>
      <c r="AM7832" s="69"/>
      <c r="AN7832" s="69"/>
      <c r="AO7832" s="69"/>
      <c r="AP7832" s="70"/>
      <c r="AQ7832" s="70"/>
      <c r="AR7832" s="76"/>
      <c r="AS7832" s="60"/>
      <c r="AT7832" s="60"/>
      <c r="AU7832" s="60"/>
      <c r="AV7832" s="21"/>
      <c r="AW7832" s="21"/>
      <c r="AX7832" s="21"/>
      <c r="AY7832" s="21"/>
      <c r="AZ7832" s="21"/>
      <c r="BA7832" s="21"/>
      <c r="BB7832" s="21"/>
      <c r="BC7832" s="21"/>
      <c r="BD7832" s="21"/>
      <c r="BE7832" s="21"/>
      <c r="BF7832" s="21"/>
      <c r="BG7832" s="21"/>
      <c r="BH7832" s="21"/>
      <c r="BI7832" s="21"/>
      <c r="BJ7832" s="21"/>
      <c r="BK7832" s="21"/>
      <c r="BL7832" s="21"/>
      <c r="BM7832" s="21"/>
      <c r="BN7832" s="21"/>
      <c r="BO7832" s="21"/>
      <c r="BP7832" s="21"/>
      <c r="BQ7832" s="21"/>
      <c r="BR7832" s="21"/>
      <c r="BS7832" s="21"/>
      <c r="BT7832" s="21"/>
      <c r="BU7832" s="21"/>
      <c r="BV7832" s="21"/>
      <c r="BW7832" s="21"/>
      <c r="BX7832" s="21"/>
      <c r="BY7832" s="21"/>
      <c r="BZ7832" s="21"/>
      <c r="CA7832" s="21"/>
      <c r="CB7832" s="21"/>
      <c r="CC7832" s="21"/>
      <c r="CD7832" s="21"/>
      <c r="CE7832" s="21"/>
      <c r="CF7832" s="21"/>
      <c r="CG7832" s="21"/>
      <c r="CH7832" s="21"/>
      <c r="CI7832" s="21"/>
      <c r="CJ7832" s="21"/>
      <c r="CK7832" s="21"/>
      <c r="CL7832" s="21"/>
      <c r="CM7832" s="21"/>
      <c r="CN7832" s="21"/>
      <c r="CO7832" s="21"/>
      <c r="CP7832" s="21"/>
      <c r="CQ7832" s="21"/>
      <c r="CR7832" s="21"/>
      <c r="CS7832" s="21"/>
      <c r="CT7832" s="21"/>
      <c r="CU7832" s="21"/>
      <c r="CV7832" s="21"/>
      <c r="CW7832" s="21"/>
      <c r="CX7832" s="21"/>
      <c r="CY7832" s="21"/>
      <c r="CZ7832" s="21"/>
      <c r="DA7832" s="21"/>
      <c r="DB7832" s="21"/>
      <c r="DC7832" s="21"/>
      <c r="DD7832" s="21"/>
      <c r="DE7832" s="21"/>
      <c r="DF7832" s="21"/>
      <c r="DG7832" s="21"/>
      <c r="DH7832" s="21"/>
      <c r="DI7832" s="21"/>
      <c r="DJ7832" s="21"/>
      <c r="DK7832" s="21"/>
      <c r="DL7832" s="21"/>
      <c r="DM7832" s="21"/>
      <c r="DN7832" s="21"/>
      <c r="DO7832" s="21"/>
      <c r="DP7832" s="21"/>
      <c r="DQ7832" s="21"/>
      <c r="DR7832" s="21"/>
      <c r="DS7832" s="21"/>
      <c r="DT7832" s="21"/>
      <c r="DU7832" s="21"/>
      <c r="DV7832" s="21"/>
      <c r="DW7832" s="21"/>
      <c r="DX7832" s="21"/>
      <c r="DY7832" s="21"/>
      <c r="DZ7832" s="21"/>
      <c r="EA7832" s="21"/>
      <c r="EB7832" s="21"/>
      <c r="EC7832" s="21"/>
      <c r="ED7832" s="21"/>
      <c r="EE7832" s="21"/>
      <c r="EF7832" s="21"/>
      <c r="EG7832" s="21"/>
      <c r="EH7832" s="21"/>
      <c r="EI7832" s="21"/>
      <c r="EJ7832" s="21"/>
      <c r="EK7832" s="21"/>
      <c r="EL7832" s="21"/>
      <c r="EM7832" s="21"/>
      <c r="EN7832" s="21"/>
      <c r="EO7832" s="21"/>
      <c r="EP7832" s="21"/>
      <c r="EQ7832" s="21"/>
      <c r="ER7832" s="21"/>
      <c r="ES7832" s="21"/>
      <c r="ET7832" s="21"/>
      <c r="EU7832" s="21"/>
      <c r="EV7832" s="21"/>
      <c r="EW7832" s="21"/>
      <c r="EX7832" s="21"/>
      <c r="EY7832" s="21"/>
      <c r="EZ7832" s="21"/>
      <c r="FA7832" s="21"/>
      <c r="FB7832" s="21"/>
      <c r="FC7832" s="21"/>
      <c r="FD7832" s="21"/>
      <c r="FE7832" s="21"/>
      <c r="FF7832" s="21"/>
      <c r="FG7832" s="21"/>
      <c r="FH7832" s="21"/>
      <c r="FI7832" s="21"/>
      <c r="FJ7832" s="21"/>
      <c r="FK7832" s="21"/>
      <c r="FL7832" s="21"/>
      <c r="FM7832" s="21"/>
      <c r="FN7832" s="21"/>
      <c r="FO7832" s="21"/>
      <c r="FP7832" s="21"/>
      <c r="FQ7832" s="21"/>
      <c r="FR7832" s="21"/>
      <c r="FS7832" s="21"/>
      <c r="FT7832" s="21"/>
      <c r="FU7832" s="21"/>
      <c r="FV7832" s="21"/>
      <c r="FW7832" s="21"/>
      <c r="FX7832" s="21"/>
      <c r="FY7832" s="21"/>
      <c r="FZ7832" s="21"/>
      <c r="GA7832" s="21"/>
      <c r="GB7832" s="21"/>
      <c r="GC7832" s="21"/>
      <c r="GD7832" s="21"/>
      <c r="GE7832" s="21"/>
      <c r="GF7832" s="21"/>
      <c r="GG7832" s="21"/>
      <c r="GH7832" s="21"/>
      <c r="GI7832" s="21"/>
      <c r="GJ7832" s="21"/>
      <c r="GK7832" s="21"/>
      <c r="GL7832" s="21"/>
      <c r="GM7832" s="21"/>
      <c r="GN7832" s="21"/>
      <c r="GO7832" s="21"/>
      <c r="GP7832" s="21"/>
      <c r="GQ7832" s="21"/>
      <c r="GR7832" s="21"/>
      <c r="GS7832" s="21"/>
      <c r="GT7832" s="21"/>
      <c r="GU7832" s="21"/>
      <c r="GV7832" s="21"/>
      <c r="GW7832" s="21"/>
      <c r="GX7832" s="21"/>
      <c r="GY7832" s="21"/>
      <c r="GZ7832" s="21"/>
      <c r="HA7832" s="21"/>
      <c r="HB7832" s="21"/>
      <c r="HC7832" s="21"/>
      <c r="HD7832" s="21"/>
      <c r="HE7832" s="21"/>
      <c r="HF7832" s="21"/>
      <c r="HG7832" s="21"/>
      <c r="HH7832" s="21"/>
      <c r="HI7832" s="21"/>
      <c r="HJ7832" s="21"/>
      <c r="HK7832" s="21"/>
      <c r="HL7832" s="21"/>
      <c r="HM7832" s="21"/>
      <c r="HN7832" s="21"/>
      <c r="HO7832" s="21"/>
      <c r="HP7832" s="21"/>
      <c r="HQ7832" s="21"/>
      <c r="HR7832" s="21"/>
      <c r="HS7832" s="21"/>
      <c r="HT7832" s="21"/>
      <c r="HU7832" s="21"/>
      <c r="HV7832" s="21"/>
      <c r="HW7832" s="21"/>
      <c r="HX7832" s="21"/>
      <c r="HY7832" s="21"/>
      <c r="HZ7832" s="21"/>
      <c r="IA7832" s="21"/>
      <c r="IB7832" s="21"/>
      <c r="IC7832" s="21"/>
      <c r="ID7832" s="21"/>
      <c r="IE7832" s="21"/>
      <c r="IF7832" s="21"/>
      <c r="IG7832" s="21"/>
      <c r="IH7832" s="21"/>
      <c r="II7832" s="21"/>
      <c r="IJ7832" s="21"/>
      <c r="IK7832" s="21"/>
      <c r="IL7832" s="21"/>
      <c r="IM7832" s="21"/>
      <c r="IN7832" s="21"/>
      <c r="IO7832" s="21"/>
      <c r="IP7832" s="21"/>
      <c r="IQ7832" s="21"/>
      <c r="IR7832" s="21"/>
      <c r="IS7832" s="21"/>
      <c r="IT7832" s="21"/>
      <c r="IU7832" s="21"/>
      <c r="IV7832" s="21"/>
    </row>
    <row r="7833" spans="1:256" s="464" customFormat="1">
      <c r="A7833" s="10"/>
      <c r="B7833" s="8"/>
      <c r="C7833" s="8"/>
      <c r="D7833" s="113"/>
      <c r="E7833" s="456"/>
      <c r="F7833" s="373"/>
      <c r="G7833" s="71"/>
      <c r="H7833" s="283"/>
      <c r="I7833" s="33"/>
      <c r="J7833" s="33"/>
      <c r="K7833" s="33"/>
      <c r="L7833" s="33"/>
      <c r="M7833" s="33"/>
      <c r="N7833" s="33"/>
      <c r="O7833" s="33"/>
      <c r="P7833" s="33"/>
      <c r="Q7833" s="33"/>
      <c r="R7833" s="33"/>
      <c r="S7833" s="33"/>
      <c r="T7833" s="33"/>
      <c r="U7833" s="33"/>
      <c r="V7833" s="33"/>
      <c r="W7833" s="33"/>
      <c r="X7833" s="282"/>
      <c r="Y7833" s="69"/>
      <c r="Z7833" s="73"/>
      <c r="AA7833" s="73"/>
      <c r="AB7833" s="69"/>
      <c r="AC7833" s="69"/>
      <c r="AD7833" s="69"/>
      <c r="AE7833" s="69"/>
      <c r="AF7833" s="69"/>
      <c r="AG7833" s="69"/>
      <c r="AH7833" s="69"/>
      <c r="AI7833" s="69"/>
      <c r="AJ7833" s="69"/>
      <c r="AK7833" s="69"/>
      <c r="AL7833" s="69"/>
      <c r="AM7833" s="69"/>
      <c r="AN7833" s="69"/>
      <c r="AO7833" s="69"/>
      <c r="AP7833" s="70"/>
      <c r="AQ7833" s="70"/>
      <c r="AR7833" s="76"/>
      <c r="AS7833" s="60"/>
      <c r="AT7833" s="60"/>
      <c r="AU7833" s="60"/>
      <c r="AV7833" s="21"/>
      <c r="AW7833" s="21"/>
      <c r="AX7833" s="21"/>
      <c r="AY7833" s="21"/>
      <c r="AZ7833" s="21"/>
      <c r="BA7833" s="21"/>
      <c r="BB7833" s="21"/>
      <c r="BC7833" s="21"/>
      <c r="BD7833" s="21"/>
      <c r="BE7833" s="21"/>
      <c r="BF7833" s="21"/>
      <c r="BG7833" s="21"/>
      <c r="BH7833" s="21"/>
      <c r="BI7833" s="21"/>
      <c r="BJ7833" s="21"/>
      <c r="BK7833" s="21"/>
      <c r="BL7833" s="21"/>
      <c r="BM7833" s="21"/>
      <c r="BN7833" s="21"/>
      <c r="BO7833" s="21"/>
      <c r="BP7833" s="21"/>
      <c r="BQ7833" s="21"/>
      <c r="BR7833" s="21"/>
      <c r="BS7833" s="21"/>
      <c r="BT7833" s="21"/>
      <c r="BU7833" s="21"/>
      <c r="BV7833" s="21"/>
      <c r="BW7833" s="21"/>
      <c r="BX7833" s="21"/>
      <c r="BY7833" s="21"/>
      <c r="BZ7833" s="21"/>
      <c r="CA7833" s="21"/>
      <c r="CB7833" s="21"/>
      <c r="CC7833" s="21"/>
      <c r="CD7833" s="21"/>
      <c r="CE7833" s="21"/>
      <c r="CF7833" s="21"/>
      <c r="CG7833" s="21"/>
      <c r="CH7833" s="21"/>
      <c r="CI7833" s="21"/>
      <c r="CJ7833" s="21"/>
      <c r="CK7833" s="21"/>
      <c r="CL7833" s="21"/>
      <c r="CM7833" s="21"/>
      <c r="CN7833" s="21"/>
      <c r="CO7833" s="21"/>
      <c r="CP7833" s="21"/>
      <c r="CQ7833" s="21"/>
      <c r="CR7833" s="21"/>
      <c r="CS7833" s="21"/>
      <c r="CT7833" s="21"/>
      <c r="CU7833" s="21"/>
      <c r="CV7833" s="21"/>
      <c r="CW7833" s="21"/>
      <c r="CX7833" s="21"/>
      <c r="CY7833" s="21"/>
      <c r="CZ7833" s="21"/>
      <c r="DA7833" s="21"/>
      <c r="DB7833" s="21"/>
      <c r="DC7833" s="21"/>
      <c r="DD7833" s="21"/>
      <c r="DE7833" s="21"/>
      <c r="DF7833" s="21"/>
      <c r="DG7833" s="21"/>
      <c r="DH7833" s="21"/>
      <c r="DI7833" s="21"/>
      <c r="DJ7833" s="21"/>
      <c r="DK7833" s="21"/>
      <c r="DL7833" s="21"/>
      <c r="DM7833" s="21"/>
      <c r="DN7833" s="21"/>
      <c r="DO7833" s="21"/>
      <c r="DP7833" s="21"/>
      <c r="DQ7833" s="21"/>
      <c r="DR7833" s="21"/>
      <c r="DS7833" s="21"/>
      <c r="DT7833" s="21"/>
      <c r="DU7833" s="21"/>
      <c r="DV7833" s="21"/>
      <c r="DW7833" s="21"/>
      <c r="DX7833" s="21"/>
      <c r="DY7833" s="21"/>
      <c r="DZ7833" s="21"/>
      <c r="EA7833" s="21"/>
      <c r="EB7833" s="21"/>
      <c r="EC7833" s="21"/>
      <c r="ED7833" s="21"/>
      <c r="EE7833" s="21"/>
      <c r="EF7833" s="21"/>
      <c r="EG7833" s="21"/>
      <c r="EH7833" s="21"/>
      <c r="EI7833" s="21"/>
      <c r="EJ7833" s="21"/>
      <c r="EK7833" s="21"/>
      <c r="EL7833" s="21"/>
      <c r="EM7833" s="21"/>
      <c r="EN7833" s="21"/>
      <c r="EO7833" s="21"/>
      <c r="EP7833" s="21"/>
      <c r="EQ7833" s="21"/>
      <c r="ER7833" s="21"/>
      <c r="ES7833" s="21"/>
      <c r="ET7833" s="21"/>
      <c r="EU7833" s="21"/>
      <c r="EV7833" s="21"/>
      <c r="EW7833" s="21"/>
      <c r="EX7833" s="21"/>
      <c r="EY7833" s="21"/>
      <c r="EZ7833" s="21"/>
      <c r="FA7833" s="21"/>
      <c r="FB7833" s="21"/>
      <c r="FC7833" s="21"/>
      <c r="FD7833" s="21"/>
      <c r="FE7833" s="21"/>
      <c r="FF7833" s="21"/>
      <c r="FG7833" s="21"/>
      <c r="FH7833" s="21"/>
      <c r="FI7833" s="21"/>
      <c r="FJ7833" s="21"/>
      <c r="FK7833" s="21"/>
      <c r="FL7833" s="21"/>
      <c r="FM7833" s="21"/>
      <c r="FN7833" s="21"/>
      <c r="FO7833" s="21"/>
      <c r="FP7833" s="21"/>
      <c r="FQ7833" s="21"/>
      <c r="FR7833" s="21"/>
      <c r="FS7833" s="21"/>
      <c r="FT7833" s="21"/>
      <c r="FU7833" s="21"/>
      <c r="FV7833" s="21"/>
      <c r="FW7833" s="21"/>
      <c r="FX7833" s="21"/>
      <c r="FY7833" s="21"/>
      <c r="FZ7833" s="21"/>
      <c r="GA7833" s="21"/>
      <c r="GB7833" s="21"/>
      <c r="GC7833" s="21"/>
      <c r="GD7833" s="21"/>
      <c r="GE7833" s="21"/>
      <c r="GF7833" s="21"/>
      <c r="GG7833" s="21"/>
      <c r="GH7833" s="21"/>
      <c r="GI7833" s="21"/>
      <c r="GJ7833" s="21"/>
      <c r="GK7833" s="21"/>
      <c r="GL7833" s="21"/>
      <c r="GM7833" s="21"/>
      <c r="GN7833" s="21"/>
      <c r="GO7833" s="21"/>
      <c r="GP7833" s="21"/>
      <c r="GQ7833" s="21"/>
      <c r="GR7833" s="21"/>
      <c r="GS7833" s="21"/>
      <c r="GT7833" s="21"/>
      <c r="GU7833" s="21"/>
      <c r="GV7833" s="21"/>
      <c r="GW7833" s="21"/>
      <c r="GX7833" s="21"/>
      <c r="GY7833" s="21"/>
      <c r="GZ7833" s="21"/>
      <c r="HA7833" s="21"/>
      <c r="HB7833" s="21"/>
      <c r="HC7833" s="21"/>
      <c r="HD7833" s="21"/>
      <c r="HE7833" s="21"/>
      <c r="HF7833" s="21"/>
      <c r="HG7833" s="21"/>
      <c r="HH7833" s="21"/>
      <c r="HI7833" s="21"/>
      <c r="HJ7833" s="21"/>
      <c r="HK7833" s="21"/>
      <c r="HL7833" s="21"/>
      <c r="HM7833" s="21"/>
      <c r="HN7833" s="21"/>
      <c r="HO7833" s="21"/>
      <c r="HP7833" s="21"/>
      <c r="HQ7833" s="21"/>
      <c r="HR7833" s="21"/>
      <c r="HS7833" s="21"/>
      <c r="HT7833" s="21"/>
      <c r="HU7833" s="21"/>
      <c r="HV7833" s="21"/>
      <c r="HW7833" s="21"/>
      <c r="HX7833" s="21"/>
      <c r="HY7833" s="21"/>
      <c r="HZ7833" s="21"/>
      <c r="IA7833" s="21"/>
      <c r="IB7833" s="21"/>
      <c r="IC7833" s="21"/>
      <c r="ID7833" s="21"/>
      <c r="IE7833" s="21"/>
      <c r="IF7833" s="21"/>
      <c r="IG7833" s="21"/>
      <c r="IH7833" s="21"/>
      <c r="II7833" s="21"/>
      <c r="IJ7833" s="21"/>
      <c r="IK7833" s="21"/>
      <c r="IL7833" s="21"/>
      <c r="IM7833" s="21"/>
      <c r="IN7833" s="21"/>
      <c r="IO7833" s="21"/>
      <c r="IP7833" s="21"/>
      <c r="IQ7833" s="21"/>
      <c r="IR7833" s="21"/>
      <c r="IS7833" s="21"/>
      <c r="IT7833" s="21"/>
      <c r="IU7833" s="21"/>
      <c r="IV7833" s="21"/>
    </row>
    <row r="7834" spans="1:256" s="464" customFormat="1">
      <c r="A7834" s="10"/>
      <c r="B7834" s="8"/>
      <c r="C7834" s="8"/>
      <c r="D7834" s="113"/>
      <c r="E7834" s="456"/>
      <c r="F7834" s="373"/>
      <c r="G7834" s="71"/>
      <c r="H7834" s="283"/>
      <c r="I7834" s="33"/>
      <c r="J7834" s="33"/>
      <c r="K7834" s="33"/>
      <c r="L7834" s="33"/>
      <c r="M7834" s="33"/>
      <c r="N7834" s="33"/>
      <c r="O7834" s="33"/>
      <c r="P7834" s="33"/>
      <c r="Q7834" s="33"/>
      <c r="R7834" s="33"/>
      <c r="S7834" s="33"/>
      <c r="T7834" s="33"/>
      <c r="U7834" s="33"/>
      <c r="V7834" s="33"/>
      <c r="W7834" s="33"/>
      <c r="X7834" s="282"/>
      <c r="Y7834" s="69"/>
      <c r="Z7834" s="73"/>
      <c r="AA7834" s="73"/>
      <c r="AB7834" s="69"/>
      <c r="AC7834" s="69"/>
      <c r="AD7834" s="69"/>
      <c r="AE7834" s="69"/>
      <c r="AF7834" s="69"/>
      <c r="AG7834" s="69"/>
      <c r="AH7834" s="69"/>
      <c r="AI7834" s="69"/>
      <c r="AJ7834" s="69"/>
      <c r="AK7834" s="69"/>
      <c r="AL7834" s="69"/>
      <c r="AM7834" s="69"/>
      <c r="AN7834" s="69"/>
      <c r="AO7834" s="69"/>
      <c r="AP7834" s="70"/>
      <c r="AQ7834" s="70"/>
      <c r="AR7834" s="76"/>
      <c r="AS7834" s="60"/>
      <c r="AT7834" s="60"/>
      <c r="AU7834" s="60"/>
      <c r="AV7834" s="21"/>
      <c r="AW7834" s="21"/>
      <c r="AX7834" s="21"/>
      <c r="AY7834" s="21"/>
      <c r="AZ7834" s="21"/>
      <c r="BA7834" s="21"/>
      <c r="BB7834" s="21"/>
      <c r="BC7834" s="21"/>
      <c r="BD7834" s="21"/>
      <c r="BE7834" s="21"/>
      <c r="BF7834" s="21"/>
      <c r="BG7834" s="21"/>
      <c r="BH7834" s="21"/>
      <c r="BI7834" s="21"/>
      <c r="BJ7834" s="21"/>
      <c r="BK7834" s="21"/>
      <c r="BL7834" s="21"/>
      <c r="BM7834" s="21"/>
      <c r="BN7834" s="21"/>
      <c r="BO7834" s="21"/>
      <c r="BP7834" s="21"/>
      <c r="BQ7834" s="21"/>
      <c r="BR7834" s="21"/>
      <c r="BS7834" s="21"/>
      <c r="BT7834" s="21"/>
      <c r="BU7834" s="21"/>
      <c r="BV7834" s="21"/>
      <c r="BW7834" s="21"/>
      <c r="BX7834" s="21"/>
      <c r="BY7834" s="21"/>
      <c r="BZ7834" s="21"/>
      <c r="CA7834" s="21"/>
      <c r="CB7834" s="21"/>
      <c r="CC7834" s="21"/>
      <c r="CD7834" s="21"/>
      <c r="CE7834" s="21"/>
      <c r="CF7834" s="21"/>
      <c r="CG7834" s="21"/>
      <c r="CH7834" s="21"/>
      <c r="CI7834" s="21"/>
      <c r="CJ7834" s="21"/>
      <c r="CK7834" s="21"/>
      <c r="CL7834" s="21"/>
      <c r="CM7834" s="21"/>
      <c r="CN7834" s="21"/>
      <c r="CO7834" s="21"/>
      <c r="CP7834" s="21"/>
      <c r="CQ7834" s="21"/>
      <c r="CR7834" s="21"/>
      <c r="CS7834" s="21"/>
      <c r="CT7834" s="21"/>
      <c r="CU7834" s="21"/>
      <c r="CV7834" s="21"/>
      <c r="CW7834" s="21"/>
      <c r="CX7834" s="21"/>
      <c r="CY7834" s="21"/>
      <c r="CZ7834" s="21"/>
      <c r="DA7834" s="21"/>
      <c r="DB7834" s="21"/>
      <c r="DC7834" s="21"/>
      <c r="DD7834" s="21"/>
      <c r="DE7834" s="21"/>
      <c r="DF7834" s="21"/>
      <c r="DG7834" s="21"/>
      <c r="DH7834" s="21"/>
      <c r="DI7834" s="21"/>
      <c r="DJ7834" s="21"/>
      <c r="DK7834" s="21"/>
      <c r="DL7834" s="21"/>
      <c r="DM7834" s="21"/>
      <c r="DN7834" s="21"/>
      <c r="DO7834" s="21"/>
      <c r="DP7834" s="21"/>
      <c r="DQ7834" s="21"/>
      <c r="DR7834" s="21"/>
      <c r="DS7834" s="21"/>
      <c r="DT7834" s="21"/>
      <c r="DU7834" s="21"/>
      <c r="DV7834" s="21"/>
      <c r="DW7834" s="21"/>
      <c r="DX7834" s="21"/>
      <c r="DY7834" s="21"/>
      <c r="DZ7834" s="21"/>
      <c r="EA7834" s="21"/>
      <c r="EB7834" s="21"/>
      <c r="EC7834" s="21"/>
      <c r="ED7834" s="21"/>
      <c r="EE7834" s="21"/>
      <c r="EF7834" s="21"/>
      <c r="EG7834" s="21"/>
      <c r="EH7834" s="21"/>
      <c r="EI7834" s="21"/>
      <c r="EJ7834" s="21"/>
      <c r="EK7834" s="21"/>
      <c r="EL7834" s="21"/>
      <c r="EM7834" s="21"/>
      <c r="EN7834" s="21"/>
      <c r="EO7834" s="21"/>
      <c r="EP7834" s="21"/>
      <c r="EQ7834" s="21"/>
      <c r="ER7834" s="21"/>
      <c r="ES7834" s="21"/>
      <c r="ET7834" s="21"/>
      <c r="EU7834" s="21"/>
      <c r="EV7834" s="21"/>
      <c r="EW7834" s="21"/>
      <c r="EX7834" s="21"/>
      <c r="EY7834" s="21"/>
      <c r="EZ7834" s="21"/>
      <c r="FA7834" s="21"/>
      <c r="FB7834" s="21"/>
      <c r="FC7834" s="21"/>
      <c r="FD7834" s="21"/>
      <c r="FE7834" s="21"/>
      <c r="FF7834" s="21"/>
      <c r="FG7834" s="21"/>
      <c r="FH7834" s="21"/>
      <c r="FI7834" s="21"/>
      <c r="FJ7834" s="21"/>
      <c r="FK7834" s="21"/>
      <c r="FL7834" s="21"/>
      <c r="FM7834" s="21"/>
      <c r="FN7834" s="21"/>
      <c r="FO7834" s="21"/>
      <c r="FP7834" s="21"/>
      <c r="FQ7834" s="21"/>
      <c r="FR7834" s="21"/>
      <c r="FS7834" s="21"/>
      <c r="FT7834" s="21"/>
      <c r="FU7834" s="21"/>
      <c r="FV7834" s="21"/>
      <c r="FW7834" s="21"/>
      <c r="FX7834" s="21"/>
      <c r="FY7834" s="21"/>
      <c r="FZ7834" s="21"/>
      <c r="GA7834" s="21"/>
      <c r="GB7834" s="21"/>
      <c r="GC7834" s="21"/>
      <c r="GD7834" s="21"/>
      <c r="GE7834" s="21"/>
      <c r="GF7834" s="21"/>
      <c r="GG7834" s="21"/>
      <c r="GH7834" s="21"/>
      <c r="GI7834" s="21"/>
      <c r="GJ7834" s="21"/>
      <c r="GK7834" s="21"/>
      <c r="GL7834" s="21"/>
      <c r="GM7834" s="21"/>
      <c r="GN7834" s="21"/>
      <c r="GO7834" s="21"/>
      <c r="GP7834" s="21"/>
      <c r="GQ7834" s="21"/>
      <c r="GR7834" s="21"/>
      <c r="GS7834" s="21"/>
      <c r="GT7834" s="21"/>
      <c r="GU7834" s="21"/>
      <c r="GV7834" s="21"/>
      <c r="GW7834" s="21"/>
      <c r="GX7834" s="21"/>
      <c r="GY7834" s="21"/>
      <c r="GZ7834" s="21"/>
      <c r="HA7834" s="21"/>
      <c r="HB7834" s="21"/>
      <c r="HC7834" s="21"/>
      <c r="HD7834" s="21"/>
      <c r="HE7834" s="21"/>
      <c r="HF7834" s="21"/>
      <c r="HG7834" s="21"/>
      <c r="HH7834" s="21"/>
      <c r="HI7834" s="21"/>
      <c r="HJ7834" s="21"/>
      <c r="HK7834" s="21"/>
      <c r="HL7834" s="21"/>
      <c r="HM7834" s="21"/>
      <c r="HN7834" s="21"/>
      <c r="HO7834" s="21"/>
      <c r="HP7834" s="21"/>
      <c r="HQ7834" s="21"/>
      <c r="HR7834" s="21"/>
      <c r="HS7834" s="21"/>
      <c r="HT7834" s="21"/>
      <c r="HU7834" s="21"/>
      <c r="HV7834" s="21"/>
      <c r="HW7834" s="21"/>
      <c r="HX7834" s="21"/>
      <c r="HY7834" s="21"/>
      <c r="HZ7834" s="21"/>
      <c r="IA7834" s="21"/>
      <c r="IB7834" s="21"/>
      <c r="IC7834" s="21"/>
      <c r="ID7834" s="21"/>
      <c r="IE7834" s="21"/>
      <c r="IF7834" s="21"/>
      <c r="IG7834" s="21"/>
      <c r="IH7834" s="21"/>
      <c r="II7834" s="21"/>
      <c r="IJ7834" s="21"/>
      <c r="IK7834" s="21"/>
      <c r="IL7834" s="21"/>
      <c r="IM7834" s="21"/>
      <c r="IN7834" s="21"/>
      <c r="IO7834" s="21"/>
      <c r="IP7834" s="21"/>
      <c r="IQ7834" s="21"/>
      <c r="IR7834" s="21"/>
      <c r="IS7834" s="21"/>
      <c r="IT7834" s="21"/>
      <c r="IU7834" s="21"/>
      <c r="IV7834" s="21"/>
    </row>
    <row r="7835" spans="1:256" s="464" customFormat="1">
      <c r="A7835" s="10"/>
      <c r="B7835" s="8"/>
      <c r="C7835" s="8"/>
      <c r="D7835" s="113"/>
      <c r="E7835" s="456"/>
      <c r="F7835" s="373"/>
      <c r="G7835" s="71"/>
      <c r="H7835" s="283"/>
      <c r="I7835" s="33"/>
      <c r="J7835" s="33"/>
      <c r="K7835" s="33"/>
      <c r="L7835" s="33"/>
      <c r="M7835" s="33"/>
      <c r="N7835" s="33"/>
      <c r="O7835" s="33"/>
      <c r="P7835" s="33"/>
      <c r="Q7835" s="33"/>
      <c r="R7835" s="33"/>
      <c r="S7835" s="33"/>
      <c r="T7835" s="33"/>
      <c r="U7835" s="33"/>
      <c r="V7835" s="33"/>
      <c r="W7835" s="33"/>
      <c r="X7835" s="282"/>
      <c r="Y7835" s="69"/>
      <c r="Z7835" s="73"/>
      <c r="AA7835" s="73"/>
      <c r="AB7835" s="69"/>
      <c r="AC7835" s="69"/>
      <c r="AD7835" s="69"/>
      <c r="AE7835" s="69"/>
      <c r="AF7835" s="69"/>
      <c r="AG7835" s="69"/>
      <c r="AH7835" s="69"/>
      <c r="AI7835" s="69"/>
      <c r="AJ7835" s="69"/>
      <c r="AK7835" s="69"/>
      <c r="AL7835" s="69"/>
      <c r="AM7835" s="69"/>
      <c r="AN7835" s="69"/>
      <c r="AO7835" s="69"/>
      <c r="AP7835" s="70"/>
      <c r="AQ7835" s="70"/>
      <c r="AR7835" s="76"/>
      <c r="AS7835" s="60"/>
      <c r="AT7835" s="60"/>
      <c r="AU7835" s="60"/>
      <c r="AV7835" s="21"/>
      <c r="AW7835" s="21"/>
      <c r="AX7835" s="21"/>
      <c r="AY7835" s="21"/>
      <c r="AZ7835" s="21"/>
      <c r="BA7835" s="21"/>
      <c r="BB7835" s="21"/>
      <c r="BC7835" s="21"/>
      <c r="BD7835" s="21"/>
      <c r="BE7835" s="21"/>
      <c r="BF7835" s="21"/>
      <c r="BG7835" s="21"/>
      <c r="BH7835" s="21"/>
      <c r="BI7835" s="21"/>
      <c r="BJ7835" s="21"/>
      <c r="BK7835" s="21"/>
      <c r="BL7835" s="21"/>
      <c r="BM7835" s="21"/>
      <c r="BN7835" s="21"/>
      <c r="BO7835" s="21"/>
      <c r="BP7835" s="21"/>
      <c r="BQ7835" s="21"/>
      <c r="BR7835" s="21"/>
      <c r="BS7835" s="21"/>
      <c r="BT7835" s="21"/>
      <c r="BU7835" s="21"/>
      <c r="BV7835" s="21"/>
      <c r="BW7835" s="21"/>
      <c r="BX7835" s="21"/>
      <c r="BY7835" s="21"/>
      <c r="BZ7835" s="21"/>
      <c r="CA7835" s="21"/>
      <c r="CB7835" s="21"/>
      <c r="CC7835" s="21"/>
      <c r="CD7835" s="21"/>
      <c r="CE7835" s="21"/>
      <c r="CF7835" s="21"/>
      <c r="CG7835" s="21"/>
      <c r="CH7835" s="21"/>
      <c r="CI7835" s="21"/>
      <c r="CJ7835" s="21"/>
      <c r="CK7835" s="21"/>
      <c r="CL7835" s="21"/>
      <c r="CM7835" s="21"/>
      <c r="CN7835" s="21"/>
      <c r="CO7835" s="21"/>
      <c r="CP7835" s="21"/>
      <c r="CQ7835" s="21"/>
      <c r="CR7835" s="21"/>
      <c r="CS7835" s="21"/>
      <c r="CT7835" s="21"/>
      <c r="CU7835" s="21"/>
      <c r="CV7835" s="21"/>
      <c r="CW7835" s="21"/>
      <c r="CX7835" s="21"/>
      <c r="CY7835" s="21"/>
      <c r="CZ7835" s="21"/>
      <c r="DA7835" s="21"/>
      <c r="DB7835" s="21"/>
      <c r="DC7835" s="21"/>
      <c r="DD7835" s="21"/>
      <c r="DE7835" s="21"/>
      <c r="DF7835" s="21"/>
      <c r="DG7835" s="21"/>
      <c r="DH7835" s="21"/>
      <c r="DI7835" s="21"/>
      <c r="DJ7835" s="21"/>
      <c r="DK7835" s="21"/>
      <c r="DL7835" s="21"/>
      <c r="DM7835" s="21"/>
      <c r="DN7835" s="21"/>
      <c r="DO7835" s="21"/>
      <c r="DP7835" s="21"/>
      <c r="DQ7835" s="21"/>
      <c r="DR7835" s="21"/>
      <c r="DS7835" s="21"/>
      <c r="DT7835" s="21"/>
      <c r="DU7835" s="21"/>
      <c r="DV7835" s="21"/>
      <c r="DW7835" s="21"/>
      <c r="DX7835" s="21"/>
      <c r="DY7835" s="21"/>
      <c r="DZ7835" s="21"/>
      <c r="EA7835" s="21"/>
      <c r="EB7835" s="21"/>
      <c r="EC7835" s="21"/>
      <c r="ED7835" s="21"/>
      <c r="EE7835" s="21"/>
      <c r="EF7835" s="21"/>
      <c r="EG7835" s="21"/>
      <c r="EH7835" s="21"/>
      <c r="EI7835" s="21"/>
      <c r="EJ7835" s="21"/>
      <c r="EK7835" s="21"/>
      <c r="EL7835" s="21"/>
      <c r="EM7835" s="21"/>
      <c r="EN7835" s="21"/>
      <c r="EO7835" s="21"/>
      <c r="EP7835" s="21"/>
      <c r="EQ7835" s="21"/>
      <c r="ER7835" s="21"/>
      <c r="ES7835" s="21"/>
      <c r="ET7835" s="21"/>
      <c r="EU7835" s="21"/>
      <c r="EV7835" s="21"/>
      <c r="EW7835" s="21"/>
      <c r="EX7835" s="21"/>
      <c r="EY7835" s="21"/>
      <c r="EZ7835" s="21"/>
      <c r="FA7835" s="21"/>
      <c r="FB7835" s="21"/>
      <c r="FC7835" s="21"/>
      <c r="FD7835" s="21"/>
      <c r="FE7835" s="21"/>
      <c r="FF7835" s="21"/>
      <c r="FG7835" s="21"/>
      <c r="FH7835" s="21"/>
      <c r="FI7835" s="21"/>
      <c r="FJ7835" s="21"/>
      <c r="FK7835" s="21"/>
      <c r="FL7835" s="21"/>
      <c r="FM7835" s="21"/>
      <c r="FN7835" s="21"/>
      <c r="FO7835" s="21"/>
      <c r="FP7835" s="21"/>
      <c r="FQ7835" s="21"/>
      <c r="FR7835" s="21"/>
      <c r="FS7835" s="21"/>
      <c r="FT7835" s="21"/>
      <c r="FU7835" s="21"/>
      <c r="FV7835" s="21"/>
      <c r="FW7835" s="21"/>
      <c r="FX7835" s="21"/>
      <c r="FY7835" s="21"/>
      <c r="FZ7835" s="21"/>
      <c r="GA7835" s="21"/>
      <c r="GB7835" s="21"/>
      <c r="GC7835" s="21"/>
      <c r="GD7835" s="21"/>
      <c r="GE7835" s="21"/>
      <c r="GF7835" s="21"/>
      <c r="GG7835" s="21"/>
      <c r="GH7835" s="21"/>
      <c r="GI7835" s="21"/>
      <c r="GJ7835" s="21"/>
      <c r="GK7835" s="21"/>
      <c r="GL7835" s="21"/>
      <c r="GM7835" s="21"/>
      <c r="GN7835" s="21"/>
      <c r="GO7835" s="21"/>
      <c r="GP7835" s="21"/>
      <c r="GQ7835" s="21"/>
      <c r="GR7835" s="21"/>
      <c r="GS7835" s="21"/>
      <c r="GT7835" s="21"/>
      <c r="GU7835" s="21"/>
      <c r="GV7835" s="21"/>
      <c r="GW7835" s="21"/>
      <c r="GX7835" s="21"/>
      <c r="GY7835" s="21"/>
      <c r="GZ7835" s="21"/>
      <c r="HA7835" s="21"/>
      <c r="HB7835" s="21"/>
      <c r="HC7835" s="21"/>
      <c r="HD7835" s="21"/>
      <c r="HE7835" s="21"/>
      <c r="HF7835" s="21"/>
      <c r="HG7835" s="21"/>
      <c r="HH7835" s="21"/>
      <c r="HI7835" s="21"/>
      <c r="HJ7835" s="21"/>
      <c r="HK7835" s="21"/>
      <c r="HL7835" s="21"/>
      <c r="HM7835" s="21"/>
      <c r="HN7835" s="21"/>
      <c r="HO7835" s="21"/>
      <c r="HP7835" s="21"/>
      <c r="HQ7835" s="21"/>
      <c r="HR7835" s="21"/>
      <c r="HS7835" s="21"/>
      <c r="HT7835" s="21"/>
      <c r="HU7835" s="21"/>
      <c r="HV7835" s="21"/>
      <c r="HW7835" s="21"/>
      <c r="HX7835" s="21"/>
      <c r="HY7835" s="21"/>
      <c r="HZ7835" s="21"/>
      <c r="IA7835" s="21"/>
      <c r="IB7835" s="21"/>
      <c r="IC7835" s="21"/>
      <c r="ID7835" s="21"/>
      <c r="IE7835" s="21"/>
      <c r="IF7835" s="21"/>
      <c r="IG7835" s="21"/>
      <c r="IH7835" s="21"/>
      <c r="II7835" s="21"/>
      <c r="IJ7835" s="21"/>
      <c r="IK7835" s="21"/>
      <c r="IL7835" s="21"/>
      <c r="IM7835" s="21"/>
      <c r="IN7835" s="21"/>
      <c r="IO7835" s="21"/>
      <c r="IP7835" s="21"/>
      <c r="IQ7835" s="21"/>
      <c r="IR7835" s="21"/>
      <c r="IS7835" s="21"/>
      <c r="IT7835" s="21"/>
      <c r="IU7835" s="21"/>
      <c r="IV7835" s="21"/>
    </row>
    <row r="7836" spans="1:256" s="402" customFormat="1">
      <c r="A7836" s="10"/>
      <c r="B7836" s="8"/>
      <c r="C7836" s="8"/>
      <c r="D7836" s="113"/>
      <c r="E7836" s="404"/>
      <c r="F7836" s="69"/>
      <c r="G7836" s="71"/>
      <c r="H7836" s="72"/>
      <c r="I7836" s="69"/>
      <c r="J7836" s="69"/>
      <c r="K7836" s="69"/>
      <c r="L7836" s="69"/>
      <c r="M7836" s="69"/>
      <c r="N7836" s="69"/>
      <c r="O7836" s="69"/>
      <c r="P7836" s="69"/>
      <c r="Q7836" s="69"/>
      <c r="R7836" s="69"/>
      <c r="S7836" s="69"/>
      <c r="T7836" s="69"/>
      <c r="U7836" s="69"/>
      <c r="V7836" s="69"/>
      <c r="W7836" s="69"/>
      <c r="X7836" s="71"/>
      <c r="Y7836" s="69"/>
      <c r="Z7836" s="73"/>
      <c r="AA7836" s="73"/>
      <c r="AB7836" s="69"/>
      <c r="AC7836" s="69"/>
      <c r="AD7836" s="69"/>
      <c r="AE7836" s="69"/>
      <c r="AF7836" s="69"/>
      <c r="AG7836" s="69"/>
      <c r="AH7836" s="69"/>
      <c r="AI7836" s="69"/>
      <c r="AJ7836" s="69"/>
      <c r="AK7836" s="69"/>
      <c r="AL7836" s="69"/>
      <c r="AM7836" s="69"/>
      <c r="AN7836" s="69"/>
      <c r="AO7836" s="69"/>
      <c r="AP7836" s="70"/>
      <c r="AQ7836" s="70"/>
      <c r="AR7836" s="76"/>
      <c r="AS7836" s="60"/>
      <c r="AT7836" s="60"/>
      <c r="AU7836" s="60"/>
      <c r="AV7836" s="21"/>
      <c r="AW7836" s="21"/>
      <c r="AX7836" s="21"/>
      <c r="AY7836" s="21"/>
      <c r="AZ7836" s="21"/>
      <c r="BA7836" s="21"/>
      <c r="BB7836" s="21"/>
      <c r="BC7836" s="21"/>
      <c r="BD7836" s="21"/>
      <c r="BE7836" s="21"/>
      <c r="BF7836" s="21"/>
      <c r="BG7836" s="21"/>
      <c r="BH7836" s="21"/>
      <c r="BI7836" s="21"/>
      <c r="BJ7836" s="21"/>
      <c r="BK7836" s="21"/>
      <c r="BL7836" s="21"/>
      <c r="BM7836" s="21"/>
      <c r="BN7836" s="21"/>
      <c r="BO7836" s="21"/>
      <c r="BP7836" s="21"/>
      <c r="BQ7836" s="21"/>
      <c r="BR7836" s="21"/>
      <c r="BS7836" s="21"/>
      <c r="BT7836" s="21"/>
      <c r="BU7836" s="21"/>
      <c r="BV7836" s="21"/>
      <c r="BW7836" s="21"/>
      <c r="BX7836" s="21"/>
      <c r="BY7836" s="21"/>
      <c r="BZ7836" s="21"/>
      <c r="CA7836" s="21"/>
      <c r="CB7836" s="21"/>
      <c r="CC7836" s="21"/>
      <c r="CD7836" s="21"/>
      <c r="CE7836" s="21"/>
      <c r="CF7836" s="21"/>
      <c r="CG7836" s="21"/>
      <c r="CH7836" s="21"/>
      <c r="CI7836" s="21"/>
      <c r="CJ7836" s="21"/>
      <c r="CK7836" s="21"/>
      <c r="CL7836" s="21"/>
      <c r="CM7836" s="21"/>
      <c r="CN7836" s="21"/>
      <c r="CO7836" s="21"/>
      <c r="CP7836" s="21"/>
      <c r="CQ7836" s="21"/>
      <c r="CR7836" s="21"/>
      <c r="CS7836" s="21"/>
      <c r="CT7836" s="21"/>
      <c r="CU7836" s="21"/>
      <c r="CV7836" s="21"/>
      <c r="CW7836" s="21"/>
      <c r="CX7836" s="21"/>
      <c r="CY7836" s="21"/>
      <c r="CZ7836" s="21"/>
      <c r="DA7836" s="21"/>
      <c r="DB7836" s="21"/>
      <c r="DC7836" s="21"/>
      <c r="DD7836" s="21"/>
      <c r="DE7836" s="21"/>
      <c r="DF7836" s="21"/>
      <c r="DG7836" s="21"/>
      <c r="DH7836" s="21"/>
      <c r="DI7836" s="21"/>
      <c r="DJ7836" s="21"/>
      <c r="DK7836" s="21"/>
      <c r="DL7836" s="21"/>
      <c r="DM7836" s="21"/>
      <c r="DN7836" s="21"/>
      <c r="DO7836" s="21"/>
      <c r="DP7836" s="21"/>
      <c r="DQ7836" s="21"/>
      <c r="DR7836" s="21"/>
      <c r="DS7836" s="21"/>
      <c r="DT7836" s="21"/>
      <c r="DU7836" s="21"/>
      <c r="DV7836" s="21"/>
      <c r="DW7836" s="21"/>
      <c r="DX7836" s="21"/>
      <c r="DY7836" s="21"/>
      <c r="DZ7836" s="21"/>
      <c r="EA7836" s="21"/>
      <c r="EB7836" s="21"/>
      <c r="EC7836" s="21"/>
      <c r="ED7836" s="21"/>
      <c r="EE7836" s="21"/>
      <c r="EF7836" s="21"/>
      <c r="EG7836" s="21"/>
      <c r="EH7836" s="21"/>
      <c r="EI7836" s="21"/>
      <c r="EJ7836" s="21"/>
      <c r="EK7836" s="21"/>
      <c r="EL7836" s="21"/>
      <c r="EM7836" s="21"/>
      <c r="EN7836" s="21"/>
      <c r="EO7836" s="21"/>
      <c r="EP7836" s="21"/>
      <c r="EQ7836" s="21"/>
      <c r="ER7836" s="21"/>
      <c r="ES7836" s="21"/>
      <c r="ET7836" s="21"/>
      <c r="EU7836" s="21"/>
      <c r="EV7836" s="21"/>
      <c r="EW7836" s="21"/>
      <c r="EX7836" s="21"/>
      <c r="EY7836" s="21"/>
      <c r="EZ7836" s="21"/>
      <c r="FA7836" s="21"/>
      <c r="FB7836" s="21"/>
      <c r="FC7836" s="21"/>
      <c r="FD7836" s="21"/>
      <c r="FE7836" s="21"/>
      <c r="FF7836" s="21"/>
      <c r="FG7836" s="21"/>
      <c r="FH7836" s="21"/>
      <c r="FI7836" s="21"/>
      <c r="FJ7836" s="21"/>
      <c r="FK7836" s="21"/>
      <c r="FL7836" s="21"/>
      <c r="FM7836" s="21"/>
      <c r="FN7836" s="21"/>
      <c r="FO7836" s="21"/>
      <c r="FP7836" s="21"/>
      <c r="FQ7836" s="21"/>
      <c r="FR7836" s="21"/>
      <c r="FS7836" s="21"/>
      <c r="FT7836" s="21"/>
      <c r="FU7836" s="21"/>
      <c r="FV7836" s="21"/>
      <c r="FW7836" s="21"/>
      <c r="FX7836" s="21"/>
      <c r="FY7836" s="21"/>
      <c r="FZ7836" s="21"/>
      <c r="GA7836" s="21"/>
      <c r="GB7836" s="21"/>
      <c r="GC7836" s="21"/>
      <c r="GD7836" s="21"/>
      <c r="GE7836" s="21"/>
      <c r="GF7836" s="21"/>
      <c r="GG7836" s="21"/>
      <c r="GH7836" s="21"/>
      <c r="GI7836" s="21"/>
      <c r="GJ7836" s="21"/>
      <c r="GK7836" s="21"/>
      <c r="GL7836" s="21"/>
      <c r="GM7836" s="21"/>
      <c r="GN7836" s="21"/>
      <c r="GO7836" s="21"/>
      <c r="GP7836" s="21"/>
      <c r="GQ7836" s="21"/>
      <c r="GR7836" s="21"/>
      <c r="GS7836" s="21"/>
      <c r="GT7836" s="21"/>
      <c r="GU7836" s="21"/>
      <c r="GV7836" s="21"/>
      <c r="GW7836" s="21"/>
      <c r="GX7836" s="21"/>
      <c r="GY7836" s="21"/>
      <c r="GZ7836" s="21"/>
      <c r="HA7836" s="21"/>
      <c r="HB7836" s="21"/>
      <c r="HC7836" s="21"/>
      <c r="HD7836" s="21"/>
      <c r="HE7836" s="21"/>
      <c r="HF7836" s="21"/>
      <c r="HG7836" s="21"/>
      <c r="HH7836" s="21"/>
      <c r="HI7836" s="21"/>
      <c r="HJ7836" s="21"/>
      <c r="HK7836" s="21"/>
      <c r="HL7836" s="21"/>
      <c r="HM7836" s="21"/>
      <c r="HN7836" s="21"/>
      <c r="HO7836" s="21"/>
      <c r="HP7836" s="21"/>
      <c r="HQ7836" s="21"/>
      <c r="HR7836" s="21"/>
      <c r="HS7836" s="21"/>
      <c r="HT7836" s="21"/>
      <c r="HU7836" s="21"/>
      <c r="HV7836" s="21"/>
      <c r="HW7836" s="21"/>
      <c r="HX7836" s="21"/>
      <c r="HY7836" s="21"/>
      <c r="HZ7836" s="21"/>
      <c r="IA7836" s="21"/>
      <c r="IB7836" s="21"/>
      <c r="IC7836" s="21"/>
      <c r="ID7836" s="21"/>
      <c r="IE7836" s="21"/>
      <c r="IF7836" s="21"/>
      <c r="IG7836" s="21"/>
      <c r="IH7836" s="21"/>
      <c r="II7836" s="21"/>
      <c r="IJ7836" s="21"/>
      <c r="IK7836" s="21"/>
      <c r="IL7836" s="21"/>
      <c r="IM7836" s="21"/>
      <c r="IN7836" s="21"/>
      <c r="IO7836" s="21"/>
      <c r="IP7836" s="21"/>
      <c r="IQ7836" s="21"/>
      <c r="IR7836" s="21"/>
      <c r="IS7836" s="21"/>
      <c r="IT7836" s="21"/>
      <c r="IU7836" s="21"/>
      <c r="IV7836" s="21"/>
    </row>
    <row r="7837" spans="1:256" s="25" customFormat="1">
      <c r="A7837" s="12"/>
      <c r="B7837" s="9">
        <v>5</v>
      </c>
      <c r="C7837" s="9" t="s">
        <v>18</v>
      </c>
      <c r="D7837" s="81" t="s">
        <v>11</v>
      </c>
      <c r="E7837" s="405">
        <v>0</v>
      </c>
      <c r="F7837" s="31">
        <f t="shared" ref="F7837:V7837" si="1252">SUM(F7838:F7840)</f>
        <v>0</v>
      </c>
      <c r="G7837" s="31">
        <f t="shared" si="1252"/>
        <v>0</v>
      </c>
      <c r="H7837" s="31">
        <f t="shared" si="1252"/>
        <v>0</v>
      </c>
      <c r="I7837" s="31">
        <f t="shared" si="1252"/>
        <v>0</v>
      </c>
      <c r="J7837" s="31">
        <f t="shared" si="1252"/>
        <v>0</v>
      </c>
      <c r="K7837" s="31">
        <f t="shared" si="1252"/>
        <v>0</v>
      </c>
      <c r="L7837" s="31">
        <f t="shared" si="1252"/>
        <v>0</v>
      </c>
      <c r="M7837" s="31">
        <f t="shared" si="1252"/>
        <v>0</v>
      </c>
      <c r="N7837" s="31">
        <f t="shared" si="1252"/>
        <v>0</v>
      </c>
      <c r="O7837" s="31">
        <f t="shared" si="1252"/>
        <v>0</v>
      </c>
      <c r="P7837" s="31">
        <f t="shared" si="1252"/>
        <v>0</v>
      </c>
      <c r="Q7837" s="31">
        <f t="shared" si="1252"/>
        <v>0</v>
      </c>
      <c r="R7837" s="31">
        <f t="shared" si="1252"/>
        <v>0</v>
      </c>
      <c r="S7837" s="31">
        <f t="shared" si="1252"/>
        <v>0</v>
      </c>
      <c r="T7837" s="31">
        <f t="shared" si="1252"/>
        <v>0</v>
      </c>
      <c r="U7837" s="31">
        <f t="shared" si="1252"/>
        <v>0</v>
      </c>
      <c r="V7837" s="31">
        <f t="shared" si="1252"/>
        <v>0</v>
      </c>
      <c r="W7837" s="31">
        <f>SUM(O7837:V7837)</f>
        <v>0</v>
      </c>
      <c r="X7837" s="31">
        <f>SUM(X7838:X7840)</f>
        <v>0</v>
      </c>
      <c r="Y7837" s="31">
        <f>H7837+I7837+J7837+K7837+L7837+M7837+N7837+W7837+X7837</f>
        <v>0</v>
      </c>
      <c r="Z7837" s="31">
        <f t="shared" ref="Z7837:AK7837" si="1253">SUM(Z7838:Z7840)</f>
        <v>0</v>
      </c>
      <c r="AA7837" s="31">
        <f t="shared" si="1253"/>
        <v>0</v>
      </c>
      <c r="AB7837" s="31">
        <f t="shared" si="1253"/>
        <v>0</v>
      </c>
      <c r="AC7837" s="31">
        <f t="shared" si="1253"/>
        <v>0</v>
      </c>
      <c r="AD7837" s="31">
        <f t="shared" si="1253"/>
        <v>0</v>
      </c>
      <c r="AE7837" s="31">
        <f t="shared" si="1253"/>
        <v>0</v>
      </c>
      <c r="AF7837" s="31">
        <f t="shared" si="1253"/>
        <v>0</v>
      </c>
      <c r="AG7837" s="31">
        <f t="shared" si="1253"/>
        <v>0</v>
      </c>
      <c r="AH7837" s="31">
        <f t="shared" si="1253"/>
        <v>0</v>
      </c>
      <c r="AI7837" s="31">
        <f t="shared" si="1253"/>
        <v>0</v>
      </c>
      <c r="AJ7837" s="31">
        <f t="shared" si="1253"/>
        <v>0</v>
      </c>
      <c r="AK7837" s="31">
        <f t="shared" si="1253"/>
        <v>0</v>
      </c>
      <c r="AL7837" s="31">
        <f>SUM(AD7837:AK7837)</f>
        <v>0</v>
      </c>
      <c r="AM7837" s="31">
        <f>SUM(AM7838:AM7840)</f>
        <v>0</v>
      </c>
      <c r="AN7837" s="31">
        <f>SUM(AN7838:AN7840)</f>
        <v>0</v>
      </c>
      <c r="AO7837" s="31">
        <f>Z7837+AA7837+AB7837+AC7837+AL7837+AM7837+AN7837</f>
        <v>0</v>
      </c>
      <c r="AP7837" s="32">
        <f>E7837+Y7837-AO7837</f>
        <v>0</v>
      </c>
      <c r="AQ7837" s="32"/>
      <c r="AR7837" s="28"/>
      <c r="AS7837" s="29">
        <f>E7837+H7837+I7837+J7837+K7837+L7837+M7837+N7837+W7837+X7837-Z7837-AB7837-AL7837-AC7837-AM7837-AN7837</f>
        <v>0</v>
      </c>
      <c r="AT7837" s="29">
        <f>AP7837-AS7837</f>
        <v>0</v>
      </c>
      <c r="AU7837" s="29">
        <f>E7837</f>
        <v>0</v>
      </c>
      <c r="AV7837" s="86">
        <f>AS7837-AU7837</f>
        <v>0</v>
      </c>
      <c r="AW7837" s="86">
        <f>Y7837-AO7837</f>
        <v>0</v>
      </c>
      <c r="AX7837" s="86">
        <f>AV7837-AW7837</f>
        <v>0</v>
      </c>
      <c r="AY7837" s="86"/>
      <c r="AZ7837" s="398"/>
      <c r="BA7837" s="86"/>
      <c r="BB7837" s="86"/>
      <c r="BC7837" s="86"/>
      <c r="BD7837" s="86"/>
      <c r="BE7837" s="86"/>
      <c r="BF7837" s="86"/>
      <c r="BG7837" s="86"/>
      <c r="BH7837" s="86"/>
      <c r="BI7837" s="86"/>
      <c r="BJ7837" s="86"/>
      <c r="BK7837" s="86"/>
      <c r="BL7837" s="86"/>
      <c r="BM7837" s="86"/>
      <c r="BN7837" s="86"/>
      <c r="BO7837" s="86"/>
      <c r="BP7837" s="86"/>
      <c r="BQ7837" s="86"/>
      <c r="BR7837" s="86"/>
      <c r="BS7837" s="86"/>
      <c r="BT7837" s="86"/>
      <c r="BU7837" s="86"/>
      <c r="BV7837" s="86"/>
      <c r="BW7837" s="86"/>
      <c r="BX7837" s="86"/>
      <c r="BY7837" s="86"/>
      <c r="BZ7837" s="86"/>
      <c r="CA7837" s="86"/>
      <c r="CB7837" s="86"/>
      <c r="CC7837" s="86"/>
      <c r="CD7837" s="86"/>
      <c r="CE7837" s="86"/>
      <c r="CF7837" s="86"/>
      <c r="CG7837" s="86"/>
      <c r="CH7837" s="86"/>
      <c r="CI7837" s="86"/>
      <c r="CJ7837" s="86"/>
      <c r="CK7837" s="86"/>
      <c r="CL7837" s="86"/>
      <c r="CM7837" s="86"/>
      <c r="CN7837" s="86"/>
      <c r="CO7837" s="86"/>
      <c r="CP7837" s="86"/>
      <c r="CQ7837" s="86"/>
      <c r="CR7837" s="86"/>
      <c r="CS7837" s="86"/>
      <c r="CT7837" s="86"/>
      <c r="CU7837" s="86"/>
      <c r="CV7837" s="86"/>
      <c r="CW7837" s="86"/>
      <c r="CX7837" s="86"/>
      <c r="CY7837" s="86"/>
      <c r="CZ7837" s="86"/>
      <c r="DA7837" s="86"/>
      <c r="DB7837" s="86"/>
      <c r="DC7837" s="86"/>
      <c r="DD7837" s="86"/>
      <c r="DE7837" s="86"/>
      <c r="DF7837" s="86"/>
      <c r="DG7837" s="86"/>
      <c r="DH7837" s="86"/>
      <c r="DI7837" s="86"/>
      <c r="DJ7837" s="86"/>
      <c r="DK7837" s="86"/>
      <c r="DL7837" s="86"/>
      <c r="DM7837" s="86"/>
      <c r="DN7837" s="86"/>
      <c r="DO7837" s="86"/>
      <c r="DP7837" s="86"/>
      <c r="DQ7837" s="86"/>
      <c r="DR7837" s="86"/>
      <c r="DS7837" s="86"/>
      <c r="DT7837" s="86"/>
      <c r="DU7837" s="86"/>
      <c r="DV7837" s="86"/>
      <c r="DW7837" s="86"/>
      <c r="DX7837" s="86"/>
      <c r="DY7837" s="86"/>
      <c r="DZ7837" s="86"/>
      <c r="EA7837" s="86"/>
      <c r="EB7837" s="86"/>
      <c r="EC7837" s="86"/>
      <c r="ED7837" s="86"/>
      <c r="EE7837" s="86"/>
      <c r="EF7837" s="86"/>
      <c r="EG7837" s="86"/>
      <c r="EH7837" s="86"/>
      <c r="EI7837" s="86"/>
      <c r="EJ7837" s="86"/>
      <c r="EK7837" s="86"/>
      <c r="EL7837" s="86"/>
      <c r="EM7837" s="86"/>
      <c r="EN7837" s="86"/>
      <c r="EO7837" s="86"/>
      <c r="EP7837" s="86"/>
      <c r="EQ7837" s="86"/>
      <c r="ER7837" s="86"/>
      <c r="ES7837" s="86"/>
      <c r="ET7837" s="86"/>
      <c r="EU7837" s="86"/>
      <c r="EV7837" s="86"/>
      <c r="EW7837" s="86"/>
      <c r="EX7837" s="86"/>
      <c r="EY7837" s="86"/>
      <c r="EZ7837" s="86"/>
      <c r="FA7837" s="86"/>
      <c r="FB7837" s="86"/>
      <c r="FC7837" s="86"/>
      <c r="FD7837" s="86"/>
      <c r="FE7837" s="86"/>
      <c r="FF7837" s="86"/>
      <c r="FG7837" s="86"/>
      <c r="FH7837" s="86"/>
      <c r="FI7837" s="86"/>
      <c r="FJ7837" s="86"/>
      <c r="FK7837" s="86"/>
      <c r="FL7837" s="86"/>
      <c r="FM7837" s="86"/>
      <c r="FN7837" s="86"/>
      <c r="FO7837" s="86"/>
      <c r="FP7837" s="86"/>
      <c r="FQ7837" s="86"/>
      <c r="FR7837" s="86"/>
      <c r="FS7837" s="86"/>
      <c r="FT7837" s="86"/>
      <c r="FU7837" s="86"/>
      <c r="FV7837" s="86"/>
      <c r="FW7837" s="86"/>
      <c r="FX7837" s="86"/>
      <c r="FY7837" s="86"/>
      <c r="FZ7837" s="86"/>
      <c r="GA7837" s="86"/>
      <c r="GB7837" s="86"/>
      <c r="GC7837" s="86"/>
      <c r="GD7837" s="86"/>
      <c r="GE7837" s="86"/>
      <c r="GF7837" s="86"/>
      <c r="GG7837" s="86"/>
      <c r="GH7837" s="86"/>
      <c r="GI7837" s="86"/>
      <c r="GJ7837" s="86"/>
      <c r="GK7837" s="86"/>
      <c r="GL7837" s="86"/>
      <c r="GM7837" s="86"/>
      <c r="GN7837" s="86"/>
      <c r="GO7837" s="86"/>
      <c r="GP7837" s="86"/>
      <c r="GQ7837" s="86"/>
      <c r="GR7837" s="86"/>
      <c r="GS7837" s="86"/>
      <c r="GT7837" s="86"/>
      <c r="GU7837" s="86"/>
      <c r="GV7837" s="86"/>
      <c r="GW7837" s="86"/>
      <c r="GX7837" s="86"/>
      <c r="GY7837" s="86"/>
      <c r="GZ7837" s="86"/>
      <c r="HA7837" s="86"/>
      <c r="HB7837" s="86"/>
      <c r="HC7837" s="86"/>
      <c r="HD7837" s="86"/>
      <c r="HE7837" s="86"/>
      <c r="HF7837" s="86"/>
      <c r="HG7837" s="86"/>
      <c r="HH7837" s="86"/>
      <c r="HI7837" s="86"/>
      <c r="HJ7837" s="86"/>
      <c r="HK7837" s="86"/>
      <c r="HL7837" s="86"/>
      <c r="HM7837" s="86"/>
      <c r="HN7837" s="86"/>
      <c r="HO7837" s="86"/>
      <c r="HP7837" s="86"/>
      <c r="HQ7837" s="86"/>
      <c r="HR7837" s="86"/>
      <c r="HS7837" s="86"/>
      <c r="HT7837" s="86"/>
      <c r="HU7837" s="86"/>
      <c r="HV7837" s="86"/>
      <c r="HW7837" s="86"/>
      <c r="HX7837" s="86"/>
      <c r="HY7837" s="86"/>
      <c r="HZ7837" s="86"/>
      <c r="IA7837" s="86"/>
      <c r="IB7837" s="86"/>
      <c r="IC7837" s="86"/>
      <c r="ID7837" s="86"/>
      <c r="IE7837" s="86"/>
      <c r="IF7837" s="86"/>
      <c r="IG7837" s="86"/>
      <c r="IH7837" s="86"/>
      <c r="II7837" s="86"/>
      <c r="IJ7837" s="86"/>
      <c r="IK7837" s="86"/>
      <c r="IL7837" s="86"/>
      <c r="IM7837" s="86"/>
      <c r="IN7837" s="86"/>
      <c r="IO7837" s="86"/>
      <c r="IP7837" s="86"/>
      <c r="IQ7837" s="86"/>
      <c r="IR7837" s="86"/>
      <c r="IS7837" s="86"/>
      <c r="IT7837" s="86"/>
      <c r="IU7837" s="86"/>
      <c r="IV7837" s="86"/>
    </row>
    <row r="7838" spans="1:256" s="402" customFormat="1">
      <c r="A7838" s="10"/>
      <c r="B7838" s="8"/>
      <c r="C7838" s="8"/>
      <c r="D7838" s="82"/>
      <c r="E7838" s="266"/>
      <c r="F7838" s="261"/>
      <c r="G7838" s="71"/>
      <c r="H7838" s="72"/>
      <c r="I7838" s="69"/>
      <c r="J7838" s="69"/>
      <c r="K7838" s="69"/>
      <c r="L7838" s="69"/>
      <c r="M7838" s="69"/>
      <c r="N7838" s="69"/>
      <c r="O7838" s="69"/>
      <c r="P7838" s="69"/>
      <c r="Q7838" s="69"/>
      <c r="R7838" s="69"/>
      <c r="S7838" s="69"/>
      <c r="T7838" s="69"/>
      <c r="U7838" s="69"/>
      <c r="V7838" s="69"/>
      <c r="W7838" s="69"/>
      <c r="X7838" s="71"/>
      <c r="Y7838" s="69"/>
      <c r="Z7838" s="73"/>
      <c r="AA7838" s="73"/>
      <c r="AB7838" s="69"/>
      <c r="AC7838" s="69"/>
      <c r="AD7838" s="69"/>
      <c r="AE7838" s="69"/>
      <c r="AF7838" s="69"/>
      <c r="AG7838" s="69"/>
      <c r="AH7838" s="69"/>
      <c r="AI7838" s="69"/>
      <c r="AJ7838" s="69"/>
      <c r="AK7838" s="69"/>
      <c r="AL7838" s="69"/>
      <c r="AM7838" s="69"/>
      <c r="AN7838" s="69"/>
      <c r="AO7838" s="69"/>
      <c r="AP7838" s="70"/>
      <c r="AQ7838" s="70"/>
      <c r="AR7838" s="76"/>
      <c r="AS7838" s="60"/>
      <c r="AT7838" s="60"/>
      <c r="AU7838" s="60"/>
      <c r="AV7838" s="21"/>
      <c r="AW7838" s="21"/>
      <c r="AX7838" s="21"/>
      <c r="AY7838" s="21"/>
      <c r="AZ7838" s="21"/>
      <c r="BA7838" s="21"/>
      <c r="BB7838" s="21"/>
      <c r="BC7838" s="21"/>
      <c r="BD7838" s="21"/>
      <c r="BE7838" s="21"/>
      <c r="BF7838" s="21"/>
      <c r="BG7838" s="21"/>
      <c r="BH7838" s="21"/>
      <c r="BI7838" s="21"/>
      <c r="BJ7838" s="21"/>
      <c r="BK7838" s="21"/>
      <c r="BL7838" s="21"/>
      <c r="BM7838" s="21"/>
      <c r="BN7838" s="21"/>
      <c r="BO7838" s="21"/>
      <c r="BP7838" s="21"/>
      <c r="BQ7838" s="21"/>
      <c r="BR7838" s="21"/>
      <c r="BS7838" s="21"/>
      <c r="BT7838" s="21"/>
      <c r="BU7838" s="21"/>
      <c r="BV7838" s="21"/>
      <c r="BW7838" s="21"/>
      <c r="BX7838" s="21"/>
      <c r="BY7838" s="21"/>
      <c r="BZ7838" s="21"/>
      <c r="CA7838" s="21"/>
      <c r="CB7838" s="21"/>
      <c r="CC7838" s="21"/>
      <c r="CD7838" s="21"/>
      <c r="CE7838" s="21"/>
      <c r="CF7838" s="21"/>
      <c r="CG7838" s="21"/>
      <c r="CH7838" s="21"/>
      <c r="CI7838" s="21"/>
      <c r="CJ7838" s="21"/>
      <c r="CK7838" s="21"/>
      <c r="CL7838" s="21"/>
      <c r="CM7838" s="21"/>
      <c r="CN7838" s="21"/>
      <c r="CO7838" s="21"/>
      <c r="CP7838" s="21"/>
      <c r="CQ7838" s="21"/>
      <c r="CR7838" s="21"/>
      <c r="CS7838" s="21"/>
      <c r="CT7838" s="21"/>
      <c r="CU7838" s="21"/>
      <c r="CV7838" s="21"/>
      <c r="CW7838" s="21"/>
      <c r="CX7838" s="21"/>
      <c r="CY7838" s="21"/>
      <c r="CZ7838" s="21"/>
      <c r="DA7838" s="21"/>
      <c r="DB7838" s="21"/>
      <c r="DC7838" s="21"/>
      <c r="DD7838" s="21"/>
      <c r="DE7838" s="21"/>
      <c r="DF7838" s="21"/>
      <c r="DG7838" s="21"/>
      <c r="DH7838" s="21"/>
      <c r="DI7838" s="21"/>
      <c r="DJ7838" s="21"/>
      <c r="DK7838" s="21"/>
      <c r="DL7838" s="21"/>
      <c r="DM7838" s="21"/>
      <c r="DN7838" s="21"/>
      <c r="DO7838" s="21"/>
      <c r="DP7838" s="21"/>
      <c r="DQ7838" s="21"/>
      <c r="DR7838" s="21"/>
      <c r="DS7838" s="21"/>
      <c r="DT7838" s="21"/>
      <c r="DU7838" s="21"/>
      <c r="DV7838" s="21"/>
      <c r="DW7838" s="21"/>
      <c r="DX7838" s="21"/>
      <c r="DY7838" s="21"/>
      <c r="DZ7838" s="21"/>
      <c r="EA7838" s="21"/>
      <c r="EB7838" s="21"/>
      <c r="EC7838" s="21"/>
      <c r="ED7838" s="21"/>
      <c r="EE7838" s="21"/>
      <c r="EF7838" s="21"/>
      <c r="EG7838" s="21"/>
      <c r="EH7838" s="21"/>
      <c r="EI7838" s="21"/>
      <c r="EJ7838" s="21"/>
      <c r="EK7838" s="21"/>
      <c r="EL7838" s="21"/>
      <c r="EM7838" s="21"/>
      <c r="EN7838" s="21"/>
      <c r="EO7838" s="21"/>
      <c r="EP7838" s="21"/>
      <c r="EQ7838" s="21"/>
      <c r="ER7838" s="21"/>
      <c r="ES7838" s="21"/>
      <c r="ET7838" s="21"/>
      <c r="EU7838" s="21"/>
      <c r="EV7838" s="21"/>
      <c r="EW7838" s="21"/>
      <c r="EX7838" s="21"/>
      <c r="EY7838" s="21"/>
      <c r="EZ7838" s="21"/>
      <c r="FA7838" s="21"/>
      <c r="FB7838" s="21"/>
      <c r="FC7838" s="21"/>
      <c r="FD7838" s="21"/>
      <c r="FE7838" s="21"/>
      <c r="FF7838" s="21"/>
      <c r="FG7838" s="21"/>
      <c r="FH7838" s="21"/>
      <c r="FI7838" s="21"/>
      <c r="FJ7838" s="21"/>
      <c r="FK7838" s="21"/>
      <c r="FL7838" s="21"/>
      <c r="FM7838" s="21"/>
      <c r="FN7838" s="21"/>
      <c r="FO7838" s="21"/>
      <c r="FP7838" s="21"/>
      <c r="FQ7838" s="21"/>
      <c r="FR7838" s="21"/>
      <c r="FS7838" s="21"/>
      <c r="FT7838" s="21"/>
      <c r="FU7838" s="21"/>
      <c r="FV7838" s="21"/>
      <c r="FW7838" s="21"/>
      <c r="FX7838" s="21"/>
      <c r="FY7838" s="21"/>
      <c r="FZ7838" s="21"/>
      <c r="GA7838" s="21"/>
      <c r="GB7838" s="21"/>
      <c r="GC7838" s="21"/>
      <c r="GD7838" s="21"/>
      <c r="GE7838" s="21"/>
      <c r="GF7838" s="21"/>
      <c r="GG7838" s="21"/>
      <c r="GH7838" s="21"/>
      <c r="GI7838" s="21"/>
      <c r="GJ7838" s="21"/>
      <c r="GK7838" s="21"/>
      <c r="GL7838" s="21"/>
      <c r="GM7838" s="21"/>
      <c r="GN7838" s="21"/>
      <c r="GO7838" s="21"/>
      <c r="GP7838" s="21"/>
      <c r="GQ7838" s="21"/>
      <c r="GR7838" s="21"/>
      <c r="GS7838" s="21"/>
      <c r="GT7838" s="21"/>
      <c r="GU7838" s="21"/>
      <c r="GV7838" s="21"/>
      <c r="GW7838" s="21"/>
      <c r="GX7838" s="21"/>
      <c r="GY7838" s="21"/>
      <c r="GZ7838" s="21"/>
      <c r="HA7838" s="21"/>
      <c r="HB7838" s="21"/>
      <c r="HC7838" s="21"/>
      <c r="HD7838" s="21"/>
      <c r="HE7838" s="21"/>
      <c r="HF7838" s="21"/>
      <c r="HG7838" s="21"/>
      <c r="HH7838" s="21"/>
      <c r="HI7838" s="21"/>
      <c r="HJ7838" s="21"/>
      <c r="HK7838" s="21"/>
      <c r="HL7838" s="21"/>
      <c r="HM7838" s="21"/>
      <c r="HN7838" s="21"/>
      <c r="HO7838" s="21"/>
      <c r="HP7838" s="21"/>
      <c r="HQ7838" s="21"/>
      <c r="HR7838" s="21"/>
      <c r="HS7838" s="21"/>
      <c r="HT7838" s="21"/>
      <c r="HU7838" s="21"/>
      <c r="HV7838" s="21"/>
      <c r="HW7838" s="21"/>
      <c r="HX7838" s="21"/>
      <c r="HY7838" s="21"/>
      <c r="HZ7838" s="21"/>
      <c r="IA7838" s="21"/>
      <c r="IB7838" s="21"/>
      <c r="IC7838" s="21"/>
      <c r="ID7838" s="21"/>
      <c r="IE7838" s="21"/>
      <c r="IF7838" s="21"/>
      <c r="IG7838" s="21"/>
      <c r="IH7838" s="21"/>
      <c r="II7838" s="21"/>
      <c r="IJ7838" s="21"/>
      <c r="IK7838" s="21"/>
      <c r="IL7838" s="21"/>
      <c r="IM7838" s="21"/>
      <c r="IN7838" s="21"/>
      <c r="IO7838" s="21"/>
      <c r="IP7838" s="21"/>
      <c r="IQ7838" s="21"/>
      <c r="IR7838" s="21"/>
      <c r="IS7838" s="21"/>
      <c r="IT7838" s="21"/>
      <c r="IU7838" s="21"/>
      <c r="IV7838" s="21"/>
    </row>
    <row r="7839" spans="1:256" s="402" customFormat="1">
      <c r="A7839" s="10"/>
      <c r="B7839" s="8"/>
      <c r="C7839" s="8"/>
      <c r="D7839" s="82"/>
      <c r="E7839" s="33"/>
      <c r="F7839" s="261"/>
      <c r="G7839" s="71"/>
      <c r="H7839" s="72"/>
      <c r="I7839" s="69"/>
      <c r="J7839" s="69"/>
      <c r="K7839" s="69"/>
      <c r="L7839" s="69"/>
      <c r="M7839" s="69"/>
      <c r="N7839" s="69"/>
      <c r="O7839" s="69"/>
      <c r="P7839" s="69"/>
      <c r="Q7839" s="69"/>
      <c r="R7839" s="69"/>
      <c r="S7839" s="69"/>
      <c r="T7839" s="69"/>
      <c r="U7839" s="69"/>
      <c r="V7839" s="69"/>
      <c r="W7839" s="69"/>
      <c r="X7839" s="71"/>
      <c r="Y7839" s="69"/>
      <c r="Z7839" s="73"/>
      <c r="AA7839" s="73"/>
      <c r="AB7839" s="69"/>
      <c r="AC7839" s="69"/>
      <c r="AD7839" s="69"/>
      <c r="AE7839" s="69"/>
      <c r="AF7839" s="69"/>
      <c r="AG7839" s="69"/>
      <c r="AH7839" s="69"/>
      <c r="AI7839" s="69"/>
      <c r="AJ7839" s="69"/>
      <c r="AK7839" s="69"/>
      <c r="AL7839" s="69"/>
      <c r="AM7839" s="69"/>
      <c r="AN7839" s="69"/>
      <c r="AO7839" s="69"/>
      <c r="AP7839" s="70"/>
      <c r="AQ7839" s="70"/>
      <c r="AR7839" s="76"/>
      <c r="AS7839" s="60"/>
      <c r="AT7839" s="60"/>
      <c r="AU7839" s="60"/>
      <c r="AV7839" s="21"/>
      <c r="AW7839" s="21"/>
      <c r="AX7839" s="21"/>
      <c r="AY7839" s="21"/>
      <c r="AZ7839" s="21"/>
      <c r="BA7839" s="21"/>
      <c r="BB7839" s="21"/>
      <c r="BC7839" s="21"/>
      <c r="BD7839" s="21"/>
      <c r="BE7839" s="21"/>
      <c r="BF7839" s="21"/>
      <c r="BG7839" s="21"/>
      <c r="BH7839" s="21"/>
      <c r="BI7839" s="21"/>
      <c r="BJ7839" s="21"/>
      <c r="BK7839" s="21"/>
      <c r="BL7839" s="21"/>
      <c r="BM7839" s="21"/>
      <c r="BN7839" s="21"/>
      <c r="BO7839" s="21"/>
      <c r="BP7839" s="21"/>
      <c r="BQ7839" s="21"/>
      <c r="BR7839" s="21"/>
      <c r="BS7839" s="21"/>
      <c r="BT7839" s="21"/>
      <c r="BU7839" s="21"/>
      <c r="BV7839" s="21"/>
      <c r="BW7839" s="21"/>
      <c r="BX7839" s="21"/>
      <c r="BY7839" s="21"/>
      <c r="BZ7839" s="21"/>
      <c r="CA7839" s="21"/>
      <c r="CB7839" s="21"/>
      <c r="CC7839" s="21"/>
      <c r="CD7839" s="21"/>
      <c r="CE7839" s="21"/>
      <c r="CF7839" s="21"/>
      <c r="CG7839" s="21"/>
      <c r="CH7839" s="21"/>
      <c r="CI7839" s="21"/>
      <c r="CJ7839" s="21"/>
      <c r="CK7839" s="21"/>
      <c r="CL7839" s="21"/>
      <c r="CM7839" s="21"/>
      <c r="CN7839" s="21"/>
      <c r="CO7839" s="21"/>
      <c r="CP7839" s="21"/>
      <c r="CQ7839" s="21"/>
      <c r="CR7839" s="21"/>
      <c r="CS7839" s="21"/>
      <c r="CT7839" s="21"/>
      <c r="CU7839" s="21"/>
      <c r="CV7839" s="21"/>
      <c r="CW7839" s="21"/>
      <c r="CX7839" s="21"/>
      <c r="CY7839" s="21"/>
      <c r="CZ7839" s="21"/>
      <c r="DA7839" s="21"/>
      <c r="DB7839" s="21"/>
      <c r="DC7839" s="21"/>
      <c r="DD7839" s="21"/>
      <c r="DE7839" s="21"/>
      <c r="DF7839" s="21"/>
      <c r="DG7839" s="21"/>
      <c r="DH7839" s="21"/>
      <c r="DI7839" s="21"/>
      <c r="DJ7839" s="21"/>
      <c r="DK7839" s="21"/>
      <c r="DL7839" s="21"/>
      <c r="DM7839" s="21"/>
      <c r="DN7839" s="21"/>
      <c r="DO7839" s="21"/>
      <c r="DP7839" s="21"/>
      <c r="DQ7839" s="21"/>
      <c r="DR7839" s="21"/>
      <c r="DS7839" s="21"/>
      <c r="DT7839" s="21"/>
      <c r="DU7839" s="21"/>
      <c r="DV7839" s="21"/>
      <c r="DW7839" s="21"/>
      <c r="DX7839" s="21"/>
      <c r="DY7839" s="21"/>
      <c r="DZ7839" s="21"/>
      <c r="EA7839" s="21"/>
      <c r="EB7839" s="21"/>
      <c r="EC7839" s="21"/>
      <c r="ED7839" s="21"/>
      <c r="EE7839" s="21"/>
      <c r="EF7839" s="21"/>
      <c r="EG7839" s="21"/>
      <c r="EH7839" s="21"/>
      <c r="EI7839" s="21"/>
      <c r="EJ7839" s="21"/>
      <c r="EK7839" s="21"/>
      <c r="EL7839" s="21"/>
      <c r="EM7839" s="21"/>
      <c r="EN7839" s="21"/>
      <c r="EO7839" s="21"/>
      <c r="EP7839" s="21"/>
      <c r="EQ7839" s="21"/>
      <c r="ER7839" s="21"/>
      <c r="ES7839" s="21"/>
      <c r="ET7839" s="21"/>
      <c r="EU7839" s="21"/>
      <c r="EV7839" s="21"/>
      <c r="EW7839" s="21"/>
      <c r="EX7839" s="21"/>
      <c r="EY7839" s="21"/>
      <c r="EZ7839" s="21"/>
      <c r="FA7839" s="21"/>
      <c r="FB7839" s="21"/>
      <c r="FC7839" s="21"/>
      <c r="FD7839" s="21"/>
      <c r="FE7839" s="21"/>
      <c r="FF7839" s="21"/>
      <c r="FG7839" s="21"/>
      <c r="FH7839" s="21"/>
      <c r="FI7839" s="21"/>
      <c r="FJ7839" s="21"/>
      <c r="FK7839" s="21"/>
      <c r="FL7839" s="21"/>
      <c r="FM7839" s="21"/>
      <c r="FN7839" s="21"/>
      <c r="FO7839" s="21"/>
      <c r="FP7839" s="21"/>
      <c r="FQ7839" s="21"/>
      <c r="FR7839" s="21"/>
      <c r="FS7839" s="21"/>
      <c r="FT7839" s="21"/>
      <c r="FU7839" s="21"/>
      <c r="FV7839" s="21"/>
      <c r="FW7839" s="21"/>
      <c r="FX7839" s="21"/>
      <c r="FY7839" s="21"/>
      <c r="FZ7839" s="21"/>
      <c r="GA7839" s="21"/>
      <c r="GB7839" s="21"/>
      <c r="GC7839" s="21"/>
      <c r="GD7839" s="21"/>
      <c r="GE7839" s="21"/>
      <c r="GF7839" s="21"/>
      <c r="GG7839" s="21"/>
      <c r="GH7839" s="21"/>
      <c r="GI7839" s="21"/>
      <c r="GJ7839" s="21"/>
      <c r="GK7839" s="21"/>
      <c r="GL7839" s="21"/>
      <c r="GM7839" s="21"/>
      <c r="GN7839" s="21"/>
      <c r="GO7839" s="21"/>
      <c r="GP7839" s="21"/>
      <c r="GQ7839" s="21"/>
      <c r="GR7839" s="21"/>
      <c r="GS7839" s="21"/>
      <c r="GT7839" s="21"/>
      <c r="GU7839" s="21"/>
      <c r="GV7839" s="21"/>
      <c r="GW7839" s="21"/>
      <c r="GX7839" s="21"/>
      <c r="GY7839" s="21"/>
      <c r="GZ7839" s="21"/>
      <c r="HA7839" s="21"/>
      <c r="HB7839" s="21"/>
      <c r="HC7839" s="21"/>
      <c r="HD7839" s="21"/>
      <c r="HE7839" s="21"/>
      <c r="HF7839" s="21"/>
      <c r="HG7839" s="21"/>
      <c r="HH7839" s="21"/>
      <c r="HI7839" s="21"/>
      <c r="HJ7839" s="21"/>
      <c r="HK7839" s="21"/>
      <c r="HL7839" s="21"/>
      <c r="HM7839" s="21"/>
      <c r="HN7839" s="21"/>
      <c r="HO7839" s="21"/>
      <c r="HP7839" s="21"/>
      <c r="HQ7839" s="21"/>
      <c r="HR7839" s="21"/>
      <c r="HS7839" s="21"/>
      <c r="HT7839" s="21"/>
      <c r="HU7839" s="21"/>
      <c r="HV7839" s="21"/>
      <c r="HW7839" s="21"/>
      <c r="HX7839" s="21"/>
      <c r="HY7839" s="21"/>
      <c r="HZ7839" s="21"/>
      <c r="IA7839" s="21"/>
      <c r="IB7839" s="21"/>
      <c r="IC7839" s="21"/>
      <c r="ID7839" s="21"/>
      <c r="IE7839" s="21"/>
      <c r="IF7839" s="21"/>
      <c r="IG7839" s="21"/>
      <c r="IH7839" s="21"/>
      <c r="II7839" s="21"/>
      <c r="IJ7839" s="21"/>
      <c r="IK7839" s="21"/>
      <c r="IL7839" s="21"/>
      <c r="IM7839" s="21"/>
      <c r="IN7839" s="21"/>
      <c r="IO7839" s="21"/>
      <c r="IP7839" s="21"/>
      <c r="IQ7839" s="21"/>
      <c r="IR7839" s="21"/>
      <c r="IS7839" s="21"/>
      <c r="IT7839" s="21"/>
      <c r="IU7839" s="21"/>
      <c r="IV7839" s="21"/>
    </row>
    <row r="7840" spans="1:256" s="402" customFormat="1">
      <c r="A7840" s="10"/>
      <c r="B7840" s="8"/>
      <c r="C7840" s="8"/>
      <c r="D7840" s="82"/>
      <c r="E7840" s="33"/>
      <c r="F7840" s="261"/>
      <c r="G7840" s="71"/>
      <c r="H7840" s="283"/>
      <c r="I7840" s="33"/>
      <c r="J7840" s="33"/>
      <c r="K7840" s="33"/>
      <c r="L7840" s="33"/>
      <c r="M7840" s="33"/>
      <c r="N7840" s="33"/>
      <c r="O7840" s="33"/>
      <c r="P7840" s="33"/>
      <c r="Q7840" s="33"/>
      <c r="R7840" s="33"/>
      <c r="S7840" s="33"/>
      <c r="T7840" s="33"/>
      <c r="U7840" s="33"/>
      <c r="V7840" s="33"/>
      <c r="W7840" s="33"/>
      <c r="X7840" s="282"/>
      <c r="Y7840" s="69"/>
      <c r="Z7840" s="284"/>
      <c r="AA7840" s="284"/>
      <c r="AB7840" s="33"/>
      <c r="AC7840" s="33"/>
      <c r="AD7840" s="33"/>
      <c r="AE7840" s="33"/>
      <c r="AF7840" s="33"/>
      <c r="AG7840" s="33"/>
      <c r="AH7840" s="33"/>
      <c r="AI7840" s="33"/>
      <c r="AJ7840" s="33"/>
      <c r="AK7840" s="33"/>
      <c r="AL7840" s="33"/>
      <c r="AM7840" s="33"/>
      <c r="AN7840" s="33"/>
      <c r="AO7840" s="69"/>
      <c r="AP7840" s="70"/>
      <c r="AQ7840" s="70"/>
      <c r="AR7840" s="76"/>
      <c r="AS7840" s="60"/>
      <c r="AT7840" s="60"/>
      <c r="AU7840" s="60"/>
      <c r="AV7840" s="21"/>
      <c r="AW7840" s="21"/>
      <c r="AX7840" s="21"/>
      <c r="AY7840" s="21"/>
      <c r="AZ7840" s="21"/>
      <c r="BA7840" s="21"/>
      <c r="BB7840" s="21"/>
      <c r="BC7840" s="21"/>
      <c r="BD7840" s="21"/>
      <c r="BE7840" s="21"/>
      <c r="BF7840" s="21"/>
      <c r="BG7840" s="21"/>
      <c r="BH7840" s="21"/>
      <c r="BI7840" s="21"/>
      <c r="BJ7840" s="21"/>
      <c r="BK7840" s="21"/>
      <c r="BL7840" s="21"/>
      <c r="BM7840" s="21"/>
      <c r="BN7840" s="21"/>
      <c r="BO7840" s="21"/>
      <c r="BP7840" s="21"/>
      <c r="BQ7840" s="21"/>
      <c r="BR7840" s="21"/>
      <c r="BS7840" s="21"/>
      <c r="BT7840" s="21"/>
      <c r="BU7840" s="21"/>
      <c r="BV7840" s="21"/>
      <c r="BW7840" s="21"/>
      <c r="BX7840" s="21"/>
      <c r="BY7840" s="21"/>
      <c r="BZ7840" s="21"/>
      <c r="CA7840" s="21"/>
      <c r="CB7840" s="21"/>
      <c r="CC7840" s="21"/>
      <c r="CD7840" s="21"/>
      <c r="CE7840" s="21"/>
      <c r="CF7840" s="21"/>
      <c r="CG7840" s="21"/>
      <c r="CH7840" s="21"/>
      <c r="CI7840" s="21"/>
      <c r="CJ7840" s="21"/>
      <c r="CK7840" s="21"/>
      <c r="CL7840" s="21"/>
      <c r="CM7840" s="21"/>
      <c r="CN7840" s="21"/>
      <c r="CO7840" s="21"/>
      <c r="CP7840" s="21"/>
      <c r="CQ7840" s="21"/>
      <c r="CR7840" s="21"/>
      <c r="CS7840" s="21"/>
      <c r="CT7840" s="21"/>
      <c r="CU7840" s="21"/>
      <c r="CV7840" s="21"/>
      <c r="CW7840" s="21"/>
      <c r="CX7840" s="21"/>
      <c r="CY7840" s="21"/>
      <c r="CZ7840" s="21"/>
      <c r="DA7840" s="21"/>
      <c r="DB7840" s="21"/>
      <c r="DC7840" s="21"/>
      <c r="DD7840" s="21"/>
      <c r="DE7840" s="21"/>
      <c r="DF7840" s="21"/>
      <c r="DG7840" s="21"/>
      <c r="DH7840" s="21"/>
      <c r="DI7840" s="21"/>
      <c r="DJ7840" s="21"/>
      <c r="DK7840" s="21"/>
      <c r="DL7840" s="21"/>
      <c r="DM7840" s="21"/>
      <c r="DN7840" s="21"/>
      <c r="DO7840" s="21"/>
      <c r="DP7840" s="21"/>
      <c r="DQ7840" s="21"/>
      <c r="DR7840" s="21"/>
      <c r="DS7840" s="21"/>
      <c r="DT7840" s="21"/>
      <c r="DU7840" s="21"/>
      <c r="DV7840" s="21"/>
      <c r="DW7840" s="21"/>
      <c r="DX7840" s="21"/>
      <c r="DY7840" s="21"/>
      <c r="DZ7840" s="21"/>
      <c r="EA7840" s="21"/>
      <c r="EB7840" s="21"/>
      <c r="EC7840" s="21"/>
      <c r="ED7840" s="21"/>
      <c r="EE7840" s="21"/>
      <c r="EF7840" s="21"/>
      <c r="EG7840" s="21"/>
      <c r="EH7840" s="21"/>
      <c r="EI7840" s="21"/>
      <c r="EJ7840" s="21"/>
      <c r="EK7840" s="21"/>
      <c r="EL7840" s="21"/>
      <c r="EM7840" s="21"/>
      <c r="EN7840" s="21"/>
      <c r="EO7840" s="21"/>
      <c r="EP7840" s="21"/>
      <c r="EQ7840" s="21"/>
      <c r="ER7840" s="21"/>
      <c r="ES7840" s="21"/>
      <c r="ET7840" s="21"/>
      <c r="EU7840" s="21"/>
      <c r="EV7840" s="21"/>
      <c r="EW7840" s="21"/>
      <c r="EX7840" s="21"/>
      <c r="EY7840" s="21"/>
      <c r="EZ7840" s="21"/>
      <c r="FA7840" s="21"/>
      <c r="FB7840" s="21"/>
      <c r="FC7840" s="21"/>
      <c r="FD7840" s="21"/>
      <c r="FE7840" s="21"/>
      <c r="FF7840" s="21"/>
      <c r="FG7840" s="21"/>
      <c r="FH7840" s="21"/>
      <c r="FI7840" s="21"/>
      <c r="FJ7840" s="21"/>
      <c r="FK7840" s="21"/>
      <c r="FL7840" s="21"/>
      <c r="FM7840" s="21"/>
      <c r="FN7840" s="21"/>
      <c r="FO7840" s="21"/>
      <c r="FP7840" s="21"/>
      <c r="FQ7840" s="21"/>
      <c r="FR7840" s="21"/>
      <c r="FS7840" s="21"/>
      <c r="FT7840" s="21"/>
      <c r="FU7840" s="21"/>
      <c r="FV7840" s="21"/>
      <c r="FW7840" s="21"/>
      <c r="FX7840" s="21"/>
      <c r="FY7840" s="21"/>
      <c r="FZ7840" s="21"/>
      <c r="GA7840" s="21"/>
      <c r="GB7840" s="21"/>
      <c r="GC7840" s="21"/>
      <c r="GD7840" s="21"/>
      <c r="GE7840" s="21"/>
      <c r="GF7840" s="21"/>
      <c r="GG7840" s="21"/>
      <c r="GH7840" s="21"/>
      <c r="GI7840" s="21"/>
      <c r="GJ7840" s="21"/>
      <c r="GK7840" s="21"/>
      <c r="GL7840" s="21"/>
      <c r="GM7840" s="21"/>
      <c r="GN7840" s="21"/>
      <c r="GO7840" s="21"/>
      <c r="GP7840" s="21"/>
      <c r="GQ7840" s="21"/>
      <c r="GR7840" s="21"/>
      <c r="GS7840" s="21"/>
      <c r="GT7840" s="21"/>
      <c r="GU7840" s="21"/>
      <c r="GV7840" s="21"/>
      <c r="GW7840" s="21"/>
      <c r="GX7840" s="21"/>
      <c r="GY7840" s="21"/>
      <c r="GZ7840" s="21"/>
      <c r="HA7840" s="21"/>
      <c r="HB7840" s="21"/>
      <c r="HC7840" s="21"/>
      <c r="HD7840" s="21"/>
      <c r="HE7840" s="21"/>
      <c r="HF7840" s="21"/>
      <c r="HG7840" s="21"/>
      <c r="HH7840" s="21"/>
      <c r="HI7840" s="21"/>
      <c r="HJ7840" s="21"/>
      <c r="HK7840" s="21"/>
      <c r="HL7840" s="21"/>
      <c r="HM7840" s="21"/>
      <c r="HN7840" s="21"/>
      <c r="HO7840" s="21"/>
      <c r="HP7840" s="21"/>
      <c r="HQ7840" s="21"/>
      <c r="HR7840" s="21"/>
      <c r="HS7840" s="21"/>
      <c r="HT7840" s="21"/>
      <c r="HU7840" s="21"/>
      <c r="HV7840" s="21"/>
      <c r="HW7840" s="21"/>
      <c r="HX7840" s="21"/>
      <c r="HY7840" s="21"/>
      <c r="HZ7840" s="21"/>
      <c r="IA7840" s="21"/>
      <c r="IB7840" s="21"/>
      <c r="IC7840" s="21"/>
      <c r="ID7840" s="21"/>
      <c r="IE7840" s="21"/>
      <c r="IF7840" s="21"/>
      <c r="IG7840" s="21"/>
      <c r="IH7840" s="21"/>
      <c r="II7840" s="21"/>
      <c r="IJ7840" s="21"/>
      <c r="IK7840" s="21"/>
      <c r="IL7840" s="21"/>
      <c r="IM7840" s="21"/>
      <c r="IN7840" s="21"/>
      <c r="IO7840" s="21"/>
      <c r="IP7840" s="21"/>
      <c r="IQ7840" s="21"/>
      <c r="IR7840" s="21"/>
      <c r="IS7840" s="21"/>
      <c r="IT7840" s="21"/>
      <c r="IU7840" s="21"/>
      <c r="IV7840" s="21"/>
    </row>
    <row r="7841" spans="1:256" s="25" customFormat="1">
      <c r="A7841" s="12"/>
      <c r="B7841" s="9">
        <v>6</v>
      </c>
      <c r="C7841" s="9" t="s">
        <v>19</v>
      </c>
      <c r="D7841" s="81" t="s">
        <v>7</v>
      </c>
      <c r="E7841" s="31">
        <v>0</v>
      </c>
      <c r="F7841" s="31">
        <f t="shared" ref="F7841:V7841" si="1254">SUM(F7842:F7845)</f>
        <v>0</v>
      </c>
      <c r="G7841" s="31">
        <f t="shared" si="1254"/>
        <v>0</v>
      </c>
      <c r="H7841" s="31">
        <f t="shared" si="1254"/>
        <v>0</v>
      </c>
      <c r="I7841" s="31">
        <f t="shared" si="1254"/>
        <v>0</v>
      </c>
      <c r="J7841" s="31">
        <f t="shared" si="1254"/>
        <v>0</v>
      </c>
      <c r="K7841" s="31">
        <f t="shared" si="1254"/>
        <v>0</v>
      </c>
      <c r="L7841" s="31">
        <f t="shared" si="1254"/>
        <v>0</v>
      </c>
      <c r="M7841" s="31">
        <f t="shared" si="1254"/>
        <v>0</v>
      </c>
      <c r="N7841" s="31">
        <f t="shared" si="1254"/>
        <v>0</v>
      </c>
      <c r="O7841" s="31">
        <f t="shared" si="1254"/>
        <v>0</v>
      </c>
      <c r="P7841" s="31">
        <f t="shared" si="1254"/>
        <v>0</v>
      </c>
      <c r="Q7841" s="31">
        <f t="shared" si="1254"/>
        <v>0</v>
      </c>
      <c r="R7841" s="31">
        <f t="shared" si="1254"/>
        <v>0</v>
      </c>
      <c r="S7841" s="31">
        <f t="shared" si="1254"/>
        <v>0</v>
      </c>
      <c r="T7841" s="31">
        <f t="shared" si="1254"/>
        <v>0</v>
      </c>
      <c r="U7841" s="31">
        <f t="shared" si="1254"/>
        <v>0</v>
      </c>
      <c r="V7841" s="31">
        <f t="shared" si="1254"/>
        <v>0</v>
      </c>
      <c r="W7841" s="31">
        <f>SUM(O7841:V7841)</f>
        <v>0</v>
      </c>
      <c r="X7841" s="31">
        <f>SUM(X7842:X7845)</f>
        <v>0</v>
      </c>
      <c r="Y7841" s="31">
        <f>H7841+I7841+J7841+K7841+L7841+M7841+N7841+W7841+X7841</f>
        <v>0</v>
      </c>
      <c r="Z7841" s="31">
        <f t="shared" ref="Z7841:AK7841" si="1255">SUM(Z7842:Z7845)</f>
        <v>0</v>
      </c>
      <c r="AA7841" s="31">
        <f t="shared" si="1255"/>
        <v>0</v>
      </c>
      <c r="AB7841" s="31">
        <f t="shared" si="1255"/>
        <v>0</v>
      </c>
      <c r="AC7841" s="31">
        <f t="shared" si="1255"/>
        <v>0</v>
      </c>
      <c r="AD7841" s="31">
        <f t="shared" si="1255"/>
        <v>0</v>
      </c>
      <c r="AE7841" s="31">
        <f t="shared" si="1255"/>
        <v>0</v>
      </c>
      <c r="AF7841" s="31">
        <f t="shared" si="1255"/>
        <v>0</v>
      </c>
      <c r="AG7841" s="31">
        <f t="shared" si="1255"/>
        <v>0</v>
      </c>
      <c r="AH7841" s="31">
        <f t="shared" si="1255"/>
        <v>0</v>
      </c>
      <c r="AI7841" s="31">
        <f t="shared" si="1255"/>
        <v>0</v>
      </c>
      <c r="AJ7841" s="31">
        <f t="shared" si="1255"/>
        <v>0</v>
      </c>
      <c r="AK7841" s="31">
        <f t="shared" si="1255"/>
        <v>0</v>
      </c>
      <c r="AL7841" s="31">
        <f>SUM(AD7841:AK7841)</f>
        <v>0</v>
      </c>
      <c r="AM7841" s="31">
        <f>SUM(AM7842:AM7845)</f>
        <v>0</v>
      </c>
      <c r="AN7841" s="31">
        <f>SUM(AN7842:AN7845)</f>
        <v>0</v>
      </c>
      <c r="AO7841" s="31">
        <f>Z7841+AA7841+AB7841+AC7841+AL7841+AM7841+AN7841</f>
        <v>0</v>
      </c>
      <c r="AP7841" s="32">
        <f>E7841+Y7841-AO7841</f>
        <v>0</v>
      </c>
      <c r="AQ7841" s="32"/>
      <c r="AR7841" s="28"/>
      <c r="AS7841" s="29">
        <f>E7841+H7841+I7841+J7841+K7841+L7841+M7841+N7841+W7841+X7841-Z7841-AB7841-AL7841-AC7841-AM7841-AN7841</f>
        <v>0</v>
      </c>
      <c r="AT7841" s="29">
        <f>AP7841-AS7841</f>
        <v>0</v>
      </c>
      <c r="AU7841" s="29">
        <f>E7841</f>
        <v>0</v>
      </c>
      <c r="AV7841" s="86">
        <f>AS7841-AU7841</f>
        <v>0</v>
      </c>
      <c r="AW7841" s="86">
        <f>Y7841-AO7841</f>
        <v>0</v>
      </c>
      <c r="AX7841" s="86">
        <f>AV7841-AW7841</f>
        <v>0</v>
      </c>
      <c r="AY7841" s="86"/>
      <c r="AZ7841" s="398"/>
      <c r="BA7841" s="86"/>
      <c r="BB7841" s="86"/>
      <c r="BC7841" s="86"/>
      <c r="BD7841" s="86"/>
      <c r="BE7841" s="86"/>
      <c r="BF7841" s="86"/>
      <c r="BG7841" s="86"/>
      <c r="BH7841" s="86"/>
      <c r="BI7841" s="86"/>
      <c r="BJ7841" s="86"/>
      <c r="BK7841" s="86"/>
      <c r="BL7841" s="86"/>
      <c r="BM7841" s="86"/>
      <c r="BN7841" s="86"/>
      <c r="BO7841" s="86"/>
      <c r="BP7841" s="86"/>
      <c r="BQ7841" s="86"/>
      <c r="BR7841" s="86"/>
      <c r="BS7841" s="86"/>
      <c r="BT7841" s="86"/>
      <c r="BU7841" s="86"/>
      <c r="BV7841" s="86"/>
      <c r="BW7841" s="86"/>
      <c r="BX7841" s="86"/>
      <c r="BY7841" s="86"/>
      <c r="BZ7841" s="86"/>
      <c r="CA7841" s="86"/>
      <c r="CB7841" s="86"/>
      <c r="CC7841" s="86"/>
      <c r="CD7841" s="86"/>
      <c r="CE7841" s="86"/>
      <c r="CF7841" s="86"/>
      <c r="CG7841" s="86"/>
      <c r="CH7841" s="86"/>
      <c r="CI7841" s="86"/>
      <c r="CJ7841" s="86"/>
      <c r="CK7841" s="86"/>
      <c r="CL7841" s="86"/>
      <c r="CM7841" s="86"/>
      <c r="CN7841" s="86"/>
      <c r="CO7841" s="86"/>
      <c r="CP7841" s="86"/>
      <c r="CQ7841" s="86"/>
      <c r="CR7841" s="86"/>
      <c r="CS7841" s="86"/>
      <c r="CT7841" s="86"/>
      <c r="CU7841" s="86"/>
      <c r="CV7841" s="86"/>
      <c r="CW7841" s="86"/>
      <c r="CX7841" s="86"/>
      <c r="CY7841" s="86"/>
      <c r="CZ7841" s="86"/>
      <c r="DA7841" s="86"/>
      <c r="DB7841" s="86"/>
      <c r="DC7841" s="86"/>
      <c r="DD7841" s="86"/>
      <c r="DE7841" s="86"/>
      <c r="DF7841" s="86"/>
      <c r="DG7841" s="86"/>
      <c r="DH7841" s="86"/>
      <c r="DI7841" s="86"/>
      <c r="DJ7841" s="86"/>
      <c r="DK7841" s="86"/>
      <c r="DL7841" s="86"/>
      <c r="DM7841" s="86"/>
      <c r="DN7841" s="86"/>
      <c r="DO7841" s="86"/>
      <c r="DP7841" s="86"/>
      <c r="DQ7841" s="86"/>
      <c r="DR7841" s="86"/>
      <c r="DS7841" s="86"/>
      <c r="DT7841" s="86"/>
      <c r="DU7841" s="86"/>
      <c r="DV7841" s="86"/>
      <c r="DW7841" s="86"/>
      <c r="DX7841" s="86"/>
      <c r="DY7841" s="86"/>
      <c r="DZ7841" s="86"/>
      <c r="EA7841" s="86"/>
      <c r="EB7841" s="86"/>
      <c r="EC7841" s="86"/>
      <c r="ED7841" s="86"/>
      <c r="EE7841" s="86"/>
      <c r="EF7841" s="86"/>
      <c r="EG7841" s="86"/>
      <c r="EH7841" s="86"/>
      <c r="EI7841" s="86"/>
      <c r="EJ7841" s="86"/>
      <c r="EK7841" s="86"/>
      <c r="EL7841" s="86"/>
      <c r="EM7841" s="86"/>
      <c r="EN7841" s="86"/>
      <c r="EO7841" s="86"/>
      <c r="EP7841" s="86"/>
      <c r="EQ7841" s="86"/>
      <c r="ER7841" s="86"/>
      <c r="ES7841" s="86"/>
      <c r="ET7841" s="86"/>
      <c r="EU7841" s="86"/>
      <c r="EV7841" s="86"/>
      <c r="EW7841" s="86"/>
      <c r="EX7841" s="86"/>
      <c r="EY7841" s="86"/>
      <c r="EZ7841" s="86"/>
      <c r="FA7841" s="86"/>
      <c r="FB7841" s="86"/>
      <c r="FC7841" s="86"/>
      <c r="FD7841" s="86"/>
      <c r="FE7841" s="86"/>
      <c r="FF7841" s="86"/>
      <c r="FG7841" s="86"/>
      <c r="FH7841" s="86"/>
      <c r="FI7841" s="86"/>
      <c r="FJ7841" s="86"/>
      <c r="FK7841" s="86"/>
      <c r="FL7841" s="86"/>
      <c r="FM7841" s="86"/>
      <c r="FN7841" s="86"/>
      <c r="FO7841" s="86"/>
      <c r="FP7841" s="86"/>
      <c r="FQ7841" s="86"/>
      <c r="FR7841" s="86"/>
      <c r="FS7841" s="86"/>
      <c r="FT7841" s="86"/>
      <c r="FU7841" s="86"/>
      <c r="FV7841" s="86"/>
      <c r="FW7841" s="86"/>
      <c r="FX7841" s="86"/>
      <c r="FY7841" s="86"/>
      <c r="FZ7841" s="86"/>
      <c r="GA7841" s="86"/>
      <c r="GB7841" s="86"/>
      <c r="GC7841" s="86"/>
      <c r="GD7841" s="86"/>
      <c r="GE7841" s="86"/>
      <c r="GF7841" s="86"/>
      <c r="GG7841" s="86"/>
      <c r="GH7841" s="86"/>
      <c r="GI7841" s="86"/>
      <c r="GJ7841" s="86"/>
      <c r="GK7841" s="86"/>
      <c r="GL7841" s="86"/>
      <c r="GM7841" s="86"/>
      <c r="GN7841" s="86"/>
      <c r="GO7841" s="86"/>
      <c r="GP7841" s="86"/>
      <c r="GQ7841" s="86"/>
      <c r="GR7841" s="86"/>
      <c r="GS7841" s="86"/>
      <c r="GT7841" s="86"/>
      <c r="GU7841" s="86"/>
      <c r="GV7841" s="86"/>
      <c r="GW7841" s="86"/>
      <c r="GX7841" s="86"/>
      <c r="GY7841" s="86"/>
      <c r="GZ7841" s="86"/>
      <c r="HA7841" s="86"/>
      <c r="HB7841" s="86"/>
      <c r="HC7841" s="86"/>
      <c r="HD7841" s="86"/>
      <c r="HE7841" s="86"/>
      <c r="HF7841" s="86"/>
      <c r="HG7841" s="86"/>
      <c r="HH7841" s="86"/>
      <c r="HI7841" s="86"/>
      <c r="HJ7841" s="86"/>
      <c r="HK7841" s="86"/>
      <c r="HL7841" s="86"/>
      <c r="HM7841" s="86"/>
      <c r="HN7841" s="86"/>
      <c r="HO7841" s="86"/>
      <c r="HP7841" s="86"/>
      <c r="HQ7841" s="86"/>
      <c r="HR7841" s="86"/>
      <c r="HS7841" s="86"/>
      <c r="HT7841" s="86"/>
      <c r="HU7841" s="86"/>
      <c r="HV7841" s="86"/>
      <c r="HW7841" s="86"/>
      <c r="HX7841" s="86"/>
      <c r="HY7841" s="86"/>
      <c r="HZ7841" s="86"/>
      <c r="IA7841" s="86"/>
      <c r="IB7841" s="86"/>
      <c r="IC7841" s="86"/>
      <c r="ID7841" s="86"/>
      <c r="IE7841" s="86"/>
      <c r="IF7841" s="86"/>
      <c r="IG7841" s="86"/>
      <c r="IH7841" s="86"/>
      <c r="II7841" s="86"/>
      <c r="IJ7841" s="86"/>
      <c r="IK7841" s="86"/>
      <c r="IL7841" s="86"/>
      <c r="IM7841" s="86"/>
      <c r="IN7841" s="86"/>
      <c r="IO7841" s="86"/>
      <c r="IP7841" s="86"/>
      <c r="IQ7841" s="86"/>
      <c r="IR7841" s="86"/>
      <c r="IS7841" s="86"/>
      <c r="IT7841" s="86"/>
      <c r="IU7841" s="86"/>
      <c r="IV7841" s="86"/>
    </row>
    <row r="7842" spans="1:256" s="402" customFormat="1">
      <c r="A7842" s="13"/>
      <c r="B7842" s="8"/>
      <c r="C7842" s="8"/>
      <c r="D7842" s="113"/>
      <c r="E7842" s="33"/>
      <c r="F7842" s="34"/>
      <c r="G7842" s="63"/>
      <c r="H7842" s="67"/>
      <c r="I7842" s="34"/>
      <c r="J7842" s="34"/>
      <c r="K7842" s="34"/>
      <c r="L7842" s="34"/>
      <c r="M7842" s="34"/>
      <c r="N7842" s="34"/>
      <c r="O7842" s="34"/>
      <c r="P7842" s="34"/>
      <c r="Q7842" s="34"/>
      <c r="R7842" s="34"/>
      <c r="S7842" s="34"/>
      <c r="T7842" s="34"/>
      <c r="U7842" s="34"/>
      <c r="V7842" s="34"/>
      <c r="W7842" s="34"/>
      <c r="X7842" s="63"/>
      <c r="Y7842" s="34"/>
      <c r="Z7842" s="65"/>
      <c r="AA7842" s="65"/>
      <c r="AB7842" s="34"/>
      <c r="AC7842" s="34"/>
      <c r="AD7842" s="34"/>
      <c r="AE7842" s="34"/>
      <c r="AF7842" s="34"/>
      <c r="AG7842" s="34"/>
      <c r="AH7842" s="34"/>
      <c r="AI7842" s="34"/>
      <c r="AJ7842" s="34"/>
      <c r="AK7842" s="34"/>
      <c r="AL7842" s="34"/>
      <c r="AM7842" s="34"/>
      <c r="AN7842" s="34"/>
      <c r="AO7842" s="34"/>
      <c r="AP7842" s="34"/>
      <c r="AQ7842" s="34"/>
      <c r="AR7842" s="28"/>
      <c r="AS7842" s="29"/>
      <c r="AT7842" s="29"/>
      <c r="AU7842" s="29"/>
    </row>
    <row r="7843" spans="1:256" s="464" customFormat="1">
      <c r="A7843" s="13"/>
      <c r="B7843" s="8"/>
      <c r="C7843" s="8"/>
      <c r="D7843" s="113"/>
      <c r="E7843" s="33"/>
      <c r="F7843" s="34"/>
      <c r="G7843" s="63"/>
      <c r="H7843" s="67"/>
      <c r="I7843" s="34"/>
      <c r="J7843" s="34"/>
      <c r="K7843" s="34"/>
      <c r="L7843" s="34"/>
      <c r="M7843" s="34"/>
      <c r="N7843" s="34"/>
      <c r="O7843" s="34"/>
      <c r="P7843" s="34"/>
      <c r="Q7843" s="34"/>
      <c r="R7843" s="34"/>
      <c r="S7843" s="34"/>
      <c r="T7843" s="34"/>
      <c r="U7843" s="34"/>
      <c r="V7843" s="34"/>
      <c r="W7843" s="34"/>
      <c r="X7843" s="63"/>
      <c r="Y7843" s="34"/>
      <c r="Z7843" s="65"/>
      <c r="AA7843" s="65"/>
      <c r="AB7843" s="34"/>
      <c r="AC7843" s="34"/>
      <c r="AD7843" s="34"/>
      <c r="AE7843" s="34"/>
      <c r="AF7843" s="34"/>
      <c r="AG7843" s="34"/>
      <c r="AH7843" s="34"/>
      <c r="AI7843" s="34"/>
      <c r="AJ7843" s="34"/>
      <c r="AK7843" s="34"/>
      <c r="AL7843" s="34"/>
      <c r="AM7843" s="34"/>
      <c r="AN7843" s="34"/>
      <c r="AO7843" s="34"/>
      <c r="AP7843" s="34"/>
      <c r="AQ7843" s="34"/>
      <c r="AR7843" s="28"/>
      <c r="AS7843" s="29"/>
      <c r="AT7843" s="29"/>
      <c r="AU7843" s="29"/>
    </row>
    <row r="7844" spans="1:256" s="464" customFormat="1">
      <c r="A7844" s="13"/>
      <c r="B7844" s="8"/>
      <c r="C7844" s="8"/>
      <c r="D7844" s="113"/>
      <c r="E7844" s="33"/>
      <c r="F7844" s="34"/>
      <c r="G7844" s="63"/>
      <c r="H7844" s="67"/>
      <c r="I7844" s="34"/>
      <c r="J7844" s="34"/>
      <c r="K7844" s="34"/>
      <c r="L7844" s="34"/>
      <c r="M7844" s="34"/>
      <c r="N7844" s="34"/>
      <c r="O7844" s="34"/>
      <c r="P7844" s="34"/>
      <c r="Q7844" s="34"/>
      <c r="R7844" s="34"/>
      <c r="S7844" s="34"/>
      <c r="T7844" s="34"/>
      <c r="U7844" s="34"/>
      <c r="V7844" s="34"/>
      <c r="W7844" s="34"/>
      <c r="X7844" s="63"/>
      <c r="Y7844" s="34"/>
      <c r="Z7844" s="65"/>
      <c r="AA7844" s="65"/>
      <c r="AB7844" s="34"/>
      <c r="AC7844" s="34"/>
      <c r="AD7844" s="34"/>
      <c r="AE7844" s="34"/>
      <c r="AF7844" s="34"/>
      <c r="AG7844" s="34"/>
      <c r="AH7844" s="34"/>
      <c r="AI7844" s="34"/>
      <c r="AJ7844" s="34"/>
      <c r="AK7844" s="34"/>
      <c r="AL7844" s="34"/>
      <c r="AM7844" s="34"/>
      <c r="AN7844" s="34"/>
      <c r="AO7844" s="34"/>
      <c r="AP7844" s="34"/>
      <c r="AQ7844" s="34"/>
      <c r="AR7844" s="28"/>
      <c r="AS7844" s="29"/>
      <c r="AT7844" s="29"/>
      <c r="AU7844" s="29"/>
    </row>
    <row r="7845" spans="1:256" s="402" customFormat="1">
      <c r="A7845" s="13"/>
      <c r="B7845" s="8"/>
      <c r="C7845" s="8"/>
      <c r="D7845" s="113"/>
      <c r="E7845" s="33"/>
      <c r="F7845" s="34"/>
      <c r="G7845" s="63"/>
      <c r="H7845" s="67"/>
      <c r="I7845" s="34"/>
      <c r="J7845" s="34"/>
      <c r="K7845" s="34"/>
      <c r="L7845" s="34"/>
      <c r="M7845" s="34"/>
      <c r="N7845" s="34"/>
      <c r="O7845" s="34"/>
      <c r="P7845" s="34"/>
      <c r="Q7845" s="34"/>
      <c r="R7845" s="34"/>
      <c r="S7845" s="34"/>
      <c r="T7845" s="34"/>
      <c r="U7845" s="34"/>
      <c r="V7845" s="34"/>
      <c r="W7845" s="34"/>
      <c r="X7845" s="63"/>
      <c r="Y7845" s="34"/>
      <c r="Z7845" s="65"/>
      <c r="AA7845" s="65"/>
      <c r="AB7845" s="34"/>
      <c r="AC7845" s="34"/>
      <c r="AD7845" s="34"/>
      <c r="AE7845" s="34"/>
      <c r="AF7845" s="34"/>
      <c r="AG7845" s="34"/>
      <c r="AH7845" s="34"/>
      <c r="AI7845" s="34"/>
      <c r="AJ7845" s="34"/>
      <c r="AK7845" s="34"/>
      <c r="AL7845" s="34"/>
      <c r="AM7845" s="34"/>
      <c r="AN7845" s="34"/>
      <c r="AO7845" s="34"/>
      <c r="AP7845" s="34"/>
      <c r="AQ7845" s="34"/>
      <c r="AR7845" s="28"/>
      <c r="AS7845" s="29"/>
      <c r="AT7845" s="29"/>
      <c r="AU7845" s="29"/>
    </row>
    <row r="7846" spans="1:256" s="25" customFormat="1">
      <c r="A7846" s="14"/>
      <c r="B7846" s="11">
        <v>7</v>
      </c>
      <c r="C7846" s="11"/>
      <c r="D7846" s="85" t="s">
        <v>8</v>
      </c>
      <c r="E7846" s="31">
        <v>0</v>
      </c>
      <c r="F7846" s="31">
        <f t="shared" ref="F7846:V7846" si="1256">SUM(F7847:F7853)</f>
        <v>0</v>
      </c>
      <c r="G7846" s="31">
        <f t="shared" si="1256"/>
        <v>0</v>
      </c>
      <c r="H7846" s="31">
        <f t="shared" si="1256"/>
        <v>0</v>
      </c>
      <c r="I7846" s="31">
        <f t="shared" si="1256"/>
        <v>0</v>
      </c>
      <c r="J7846" s="31">
        <f t="shared" si="1256"/>
        <v>0</v>
      </c>
      <c r="K7846" s="31">
        <f t="shared" si="1256"/>
        <v>0</v>
      </c>
      <c r="L7846" s="31">
        <f t="shared" si="1256"/>
        <v>0</v>
      </c>
      <c r="M7846" s="31">
        <f t="shared" si="1256"/>
        <v>0</v>
      </c>
      <c r="N7846" s="31">
        <f t="shared" si="1256"/>
        <v>0</v>
      </c>
      <c r="O7846" s="31">
        <f t="shared" si="1256"/>
        <v>0</v>
      </c>
      <c r="P7846" s="31">
        <f t="shared" si="1256"/>
        <v>0</v>
      </c>
      <c r="Q7846" s="31">
        <f t="shared" si="1256"/>
        <v>0</v>
      </c>
      <c r="R7846" s="31">
        <f t="shared" si="1256"/>
        <v>0</v>
      </c>
      <c r="S7846" s="31">
        <f t="shared" si="1256"/>
        <v>0</v>
      </c>
      <c r="T7846" s="31">
        <f t="shared" si="1256"/>
        <v>0</v>
      </c>
      <c r="U7846" s="31">
        <f t="shared" si="1256"/>
        <v>0</v>
      </c>
      <c r="V7846" s="31">
        <f t="shared" si="1256"/>
        <v>0</v>
      </c>
      <c r="W7846" s="31">
        <f>SUM(O7846:V7846)</f>
        <v>0</v>
      </c>
      <c r="X7846" s="31">
        <f>SUM(X7847:X7853)</f>
        <v>0</v>
      </c>
      <c r="Y7846" s="31">
        <f>H7846+I7846+J7846+K7846+L7846+M7846+N7846+W7846+X7846</f>
        <v>0</v>
      </c>
      <c r="Z7846" s="31">
        <f t="shared" ref="Z7846:AK7846" si="1257">SUM(Z7847:Z7853)</f>
        <v>0</v>
      </c>
      <c r="AA7846" s="31">
        <f t="shared" si="1257"/>
        <v>0</v>
      </c>
      <c r="AB7846" s="31">
        <f t="shared" si="1257"/>
        <v>0</v>
      </c>
      <c r="AC7846" s="31">
        <f t="shared" si="1257"/>
        <v>0</v>
      </c>
      <c r="AD7846" s="31">
        <f t="shared" si="1257"/>
        <v>0</v>
      </c>
      <c r="AE7846" s="31">
        <f t="shared" si="1257"/>
        <v>0</v>
      </c>
      <c r="AF7846" s="31">
        <f t="shared" si="1257"/>
        <v>0</v>
      </c>
      <c r="AG7846" s="31">
        <f t="shared" si="1257"/>
        <v>0</v>
      </c>
      <c r="AH7846" s="31">
        <f t="shared" si="1257"/>
        <v>0</v>
      </c>
      <c r="AI7846" s="31">
        <f t="shared" si="1257"/>
        <v>0</v>
      </c>
      <c r="AJ7846" s="31">
        <f t="shared" si="1257"/>
        <v>0</v>
      </c>
      <c r="AK7846" s="31">
        <f t="shared" si="1257"/>
        <v>0</v>
      </c>
      <c r="AL7846" s="31">
        <f>SUM(AD7846:AK7846)</f>
        <v>0</v>
      </c>
      <c r="AM7846" s="31">
        <f>SUM(AM7847:AM7853)</f>
        <v>0</v>
      </c>
      <c r="AN7846" s="31">
        <f>SUM(AN7847:AN7853)</f>
        <v>0</v>
      </c>
      <c r="AO7846" s="31">
        <f>Z7846+AA7846+AB7846+AC7846+AL7846+AM7846+AN7846</f>
        <v>0</v>
      </c>
      <c r="AP7846" s="32">
        <f>E7846+Y7846-AO7846</f>
        <v>0</v>
      </c>
      <c r="AQ7846" s="32"/>
      <c r="AR7846" s="28"/>
      <c r="AS7846" s="29">
        <f>E7846+H7846+I7846+J7846+K7846+L7846+M7846+N7846+W7846+X7846-Z7846-AB7846-AL7846-AC7846-AM7846-AN7846</f>
        <v>0</v>
      </c>
      <c r="AT7846" s="29">
        <f>AP7846-AS7846</f>
        <v>0</v>
      </c>
      <c r="AU7846" s="29">
        <f>E7846</f>
        <v>0</v>
      </c>
      <c r="AV7846" s="86">
        <f>AS7846-AU7846</f>
        <v>0</v>
      </c>
      <c r="AW7846" s="86">
        <f>Y7846-AO7846</f>
        <v>0</v>
      </c>
      <c r="AX7846" s="86">
        <f>AV7846-AW7846</f>
        <v>0</v>
      </c>
      <c r="AY7846" s="21"/>
      <c r="AZ7846" s="398"/>
      <c r="BA7846" s="21"/>
      <c r="BB7846" s="21"/>
      <c r="BC7846" s="21"/>
      <c r="BD7846" s="21"/>
      <c r="BE7846" s="21"/>
      <c r="BF7846" s="21"/>
      <c r="BG7846" s="21"/>
      <c r="BH7846" s="21"/>
      <c r="BI7846" s="21"/>
      <c r="BJ7846" s="21"/>
      <c r="BK7846" s="21"/>
      <c r="BL7846" s="21"/>
      <c r="BM7846" s="21"/>
      <c r="BN7846" s="21"/>
      <c r="BO7846" s="21"/>
      <c r="BP7846" s="21"/>
      <c r="BQ7846" s="21"/>
      <c r="BR7846" s="21"/>
      <c r="BS7846" s="21"/>
      <c r="BT7846" s="21"/>
      <c r="BU7846" s="21"/>
      <c r="BV7846" s="21"/>
      <c r="BW7846" s="21"/>
      <c r="BX7846" s="21"/>
      <c r="BY7846" s="21"/>
      <c r="BZ7846" s="21"/>
      <c r="CA7846" s="21"/>
      <c r="CB7846" s="21"/>
      <c r="CC7846" s="21"/>
      <c r="CD7846" s="21"/>
      <c r="CE7846" s="21"/>
      <c r="CF7846" s="21"/>
      <c r="CG7846" s="21"/>
      <c r="CH7846" s="21"/>
      <c r="CI7846" s="21"/>
      <c r="CJ7846" s="21"/>
      <c r="CK7846" s="21"/>
      <c r="CL7846" s="21"/>
      <c r="CM7846" s="21"/>
      <c r="CN7846" s="21"/>
      <c r="CO7846" s="21"/>
      <c r="CP7846" s="21"/>
      <c r="CQ7846" s="21"/>
      <c r="CR7846" s="21"/>
      <c r="CS7846" s="21"/>
      <c r="CT7846" s="21"/>
      <c r="CU7846" s="21"/>
      <c r="CV7846" s="21"/>
      <c r="CW7846" s="21"/>
      <c r="CX7846" s="21"/>
      <c r="CY7846" s="21"/>
      <c r="CZ7846" s="21"/>
      <c r="DA7846" s="21"/>
      <c r="DB7846" s="21"/>
      <c r="DC7846" s="21"/>
      <c r="DD7846" s="21"/>
      <c r="DE7846" s="21"/>
      <c r="DF7846" s="21"/>
      <c r="DG7846" s="21"/>
      <c r="DH7846" s="21"/>
      <c r="DI7846" s="21"/>
      <c r="DJ7846" s="21"/>
      <c r="DK7846" s="21"/>
      <c r="DL7846" s="21"/>
      <c r="DM7846" s="21"/>
      <c r="DN7846" s="21"/>
      <c r="DO7846" s="21"/>
      <c r="DP7846" s="21"/>
      <c r="DQ7846" s="21"/>
      <c r="DR7846" s="21"/>
      <c r="DS7846" s="21"/>
      <c r="DT7846" s="21"/>
      <c r="DU7846" s="21"/>
      <c r="DV7846" s="21"/>
      <c r="DW7846" s="21"/>
      <c r="DX7846" s="21"/>
      <c r="DY7846" s="21"/>
      <c r="DZ7846" s="21"/>
      <c r="EA7846" s="21"/>
      <c r="EB7846" s="21"/>
      <c r="EC7846" s="21"/>
      <c r="ED7846" s="21"/>
      <c r="EE7846" s="21"/>
      <c r="EF7846" s="21"/>
      <c r="EG7846" s="21"/>
      <c r="EH7846" s="21"/>
      <c r="EI7846" s="21"/>
      <c r="EJ7846" s="21"/>
      <c r="EK7846" s="21"/>
      <c r="EL7846" s="21"/>
      <c r="EM7846" s="21"/>
      <c r="EN7846" s="21"/>
      <c r="EO7846" s="21"/>
      <c r="EP7846" s="21"/>
      <c r="EQ7846" s="21"/>
      <c r="ER7846" s="21"/>
      <c r="ES7846" s="21"/>
      <c r="ET7846" s="21"/>
      <c r="EU7846" s="21"/>
      <c r="EV7846" s="21"/>
      <c r="EW7846" s="21"/>
      <c r="EX7846" s="21"/>
      <c r="EY7846" s="21"/>
      <c r="EZ7846" s="21"/>
      <c r="FA7846" s="21"/>
      <c r="FB7846" s="21"/>
      <c r="FC7846" s="21"/>
      <c r="FD7846" s="21"/>
      <c r="FE7846" s="21"/>
      <c r="FF7846" s="21"/>
      <c r="FG7846" s="21"/>
      <c r="FH7846" s="21"/>
      <c r="FI7846" s="21"/>
      <c r="FJ7846" s="21"/>
      <c r="FK7846" s="21"/>
      <c r="FL7846" s="21"/>
      <c r="FM7846" s="21"/>
      <c r="FN7846" s="21"/>
      <c r="FO7846" s="21"/>
      <c r="FP7846" s="21"/>
      <c r="FQ7846" s="21"/>
      <c r="FR7846" s="21"/>
      <c r="FS7846" s="21"/>
      <c r="FT7846" s="21"/>
      <c r="FU7846" s="21"/>
      <c r="FV7846" s="21"/>
      <c r="FW7846" s="21"/>
      <c r="FX7846" s="21"/>
      <c r="FY7846" s="21"/>
      <c r="FZ7846" s="21"/>
      <c r="GA7846" s="21"/>
      <c r="GB7846" s="21"/>
      <c r="GC7846" s="21"/>
      <c r="GD7846" s="21"/>
      <c r="GE7846" s="21"/>
      <c r="GF7846" s="21"/>
      <c r="GG7846" s="21"/>
      <c r="GH7846" s="21"/>
      <c r="GI7846" s="21"/>
      <c r="GJ7846" s="21"/>
      <c r="GK7846" s="21"/>
      <c r="GL7846" s="21"/>
      <c r="GM7846" s="21"/>
      <c r="GN7846" s="21"/>
      <c r="GO7846" s="21"/>
      <c r="GP7846" s="21"/>
      <c r="GQ7846" s="21"/>
      <c r="GR7846" s="21"/>
      <c r="GS7846" s="21"/>
      <c r="GT7846" s="21"/>
      <c r="GU7846" s="21"/>
      <c r="GV7846" s="21"/>
      <c r="GW7846" s="21"/>
      <c r="GX7846" s="21"/>
      <c r="GY7846" s="21"/>
      <c r="GZ7846" s="21"/>
      <c r="HA7846" s="21"/>
      <c r="HB7846" s="21"/>
      <c r="HC7846" s="21"/>
      <c r="HD7846" s="21"/>
      <c r="HE7846" s="21"/>
      <c r="HF7846" s="21"/>
      <c r="HG7846" s="21"/>
      <c r="HH7846" s="21"/>
      <c r="HI7846" s="21"/>
      <c r="HJ7846" s="21"/>
      <c r="HK7846" s="21"/>
      <c r="HL7846" s="21"/>
      <c r="HM7846" s="21"/>
      <c r="HN7846" s="21"/>
      <c r="HO7846" s="21"/>
      <c r="HP7846" s="21"/>
      <c r="HQ7846" s="21"/>
      <c r="HR7846" s="21"/>
      <c r="HS7846" s="21"/>
      <c r="HT7846" s="21"/>
      <c r="HU7846" s="21"/>
      <c r="HV7846" s="21"/>
      <c r="HW7846" s="21"/>
      <c r="HX7846" s="21"/>
      <c r="HY7846" s="21"/>
      <c r="HZ7846" s="21"/>
      <c r="IA7846" s="21"/>
      <c r="IB7846" s="21"/>
      <c r="IC7846" s="21"/>
      <c r="ID7846" s="21"/>
      <c r="IE7846" s="21"/>
      <c r="IF7846" s="21"/>
      <c r="IG7846" s="21"/>
      <c r="IH7846" s="21"/>
      <c r="II7846" s="21"/>
      <c r="IJ7846" s="21"/>
      <c r="IK7846" s="21"/>
      <c r="IL7846" s="21"/>
      <c r="IM7846" s="21"/>
      <c r="IN7846" s="21"/>
      <c r="IO7846" s="21"/>
      <c r="IP7846" s="21"/>
      <c r="IQ7846" s="21"/>
      <c r="IR7846" s="21"/>
      <c r="IS7846" s="21"/>
      <c r="IT7846" s="21"/>
      <c r="IU7846" s="21"/>
      <c r="IV7846" s="21"/>
    </row>
    <row r="7847" spans="1:256" s="402" customFormat="1">
      <c r="A7847" s="10"/>
      <c r="B7847" s="8"/>
      <c r="C7847" s="8"/>
      <c r="D7847" s="82"/>
      <c r="E7847" s="33"/>
      <c r="F7847" s="33"/>
      <c r="G7847" s="282"/>
      <c r="H7847" s="283"/>
      <c r="I7847" s="33"/>
      <c r="J7847" s="33"/>
      <c r="K7847" s="33"/>
      <c r="L7847" s="33"/>
      <c r="M7847" s="33"/>
      <c r="N7847" s="33"/>
      <c r="O7847" s="33"/>
      <c r="P7847" s="33"/>
      <c r="Q7847" s="33"/>
      <c r="R7847" s="33"/>
      <c r="S7847" s="33"/>
      <c r="T7847" s="33"/>
      <c r="U7847" s="33"/>
      <c r="V7847" s="33"/>
      <c r="W7847" s="33"/>
      <c r="X7847" s="282"/>
      <c r="Y7847" s="33"/>
      <c r="Z7847" s="284"/>
      <c r="AA7847" s="284"/>
      <c r="AB7847" s="33"/>
      <c r="AC7847" s="33"/>
      <c r="AD7847" s="33"/>
      <c r="AE7847" s="33"/>
      <c r="AF7847" s="33"/>
      <c r="AG7847" s="33"/>
      <c r="AH7847" s="33"/>
      <c r="AI7847" s="33"/>
      <c r="AJ7847" s="33"/>
      <c r="AK7847" s="33"/>
      <c r="AL7847" s="33"/>
      <c r="AM7847" s="33"/>
      <c r="AN7847" s="33"/>
      <c r="AO7847" s="33"/>
      <c r="AP7847" s="34"/>
      <c r="AQ7847" s="70"/>
      <c r="AR7847" s="76"/>
      <c r="AS7847" s="60"/>
      <c r="AT7847" s="60"/>
      <c r="AU7847" s="60"/>
      <c r="AV7847" s="21"/>
      <c r="AW7847" s="21"/>
      <c r="AX7847" s="21"/>
      <c r="AY7847" s="21"/>
      <c r="AZ7847" s="21"/>
      <c r="BA7847" s="21"/>
      <c r="BB7847" s="21"/>
      <c r="BC7847" s="21"/>
      <c r="BD7847" s="21"/>
      <c r="BE7847" s="21"/>
      <c r="BF7847" s="21"/>
      <c r="BG7847" s="21"/>
      <c r="BH7847" s="21"/>
      <c r="BI7847" s="21"/>
      <c r="BJ7847" s="21"/>
      <c r="BK7847" s="21"/>
      <c r="BL7847" s="21"/>
      <c r="BM7847" s="21"/>
      <c r="BN7847" s="21"/>
      <c r="BO7847" s="21"/>
      <c r="BP7847" s="21"/>
      <c r="BQ7847" s="21"/>
      <c r="BR7847" s="21"/>
      <c r="BS7847" s="21"/>
      <c r="BT7847" s="21"/>
      <c r="BU7847" s="21"/>
      <c r="BV7847" s="21"/>
      <c r="BW7847" s="21"/>
      <c r="BX7847" s="21"/>
      <c r="BY7847" s="21"/>
      <c r="BZ7847" s="21"/>
      <c r="CA7847" s="21"/>
      <c r="CB7847" s="21"/>
      <c r="CC7847" s="21"/>
      <c r="CD7847" s="21"/>
      <c r="CE7847" s="21"/>
      <c r="CF7847" s="21"/>
      <c r="CG7847" s="21"/>
      <c r="CH7847" s="21"/>
      <c r="CI7847" s="21"/>
      <c r="CJ7847" s="21"/>
      <c r="CK7847" s="21"/>
      <c r="CL7847" s="21"/>
      <c r="CM7847" s="21"/>
      <c r="CN7847" s="21"/>
      <c r="CO7847" s="21"/>
      <c r="CP7847" s="21"/>
      <c r="CQ7847" s="21"/>
      <c r="CR7847" s="21"/>
      <c r="CS7847" s="21"/>
      <c r="CT7847" s="21"/>
      <c r="CU7847" s="21"/>
      <c r="CV7847" s="21"/>
      <c r="CW7847" s="21"/>
      <c r="CX7847" s="21"/>
      <c r="CY7847" s="21"/>
      <c r="CZ7847" s="21"/>
      <c r="DA7847" s="21"/>
      <c r="DB7847" s="21"/>
      <c r="DC7847" s="21"/>
      <c r="DD7847" s="21"/>
      <c r="DE7847" s="21"/>
      <c r="DF7847" s="21"/>
      <c r="DG7847" s="21"/>
      <c r="DH7847" s="21"/>
      <c r="DI7847" s="21"/>
      <c r="DJ7847" s="21"/>
      <c r="DK7847" s="21"/>
      <c r="DL7847" s="21"/>
      <c r="DM7847" s="21"/>
      <c r="DN7847" s="21"/>
      <c r="DO7847" s="21"/>
      <c r="DP7847" s="21"/>
      <c r="DQ7847" s="21"/>
      <c r="DR7847" s="21"/>
      <c r="DS7847" s="21"/>
      <c r="DT7847" s="21"/>
      <c r="DU7847" s="21"/>
      <c r="DV7847" s="21"/>
      <c r="DW7847" s="21"/>
      <c r="DX7847" s="21"/>
      <c r="DY7847" s="21"/>
      <c r="DZ7847" s="21"/>
      <c r="EA7847" s="21"/>
      <c r="EB7847" s="21"/>
      <c r="EC7847" s="21"/>
      <c r="ED7847" s="21"/>
      <c r="EE7847" s="21"/>
      <c r="EF7847" s="21"/>
      <c r="EG7847" s="21"/>
      <c r="EH7847" s="21"/>
      <c r="EI7847" s="21"/>
      <c r="EJ7847" s="21"/>
      <c r="EK7847" s="21"/>
      <c r="EL7847" s="21"/>
      <c r="EM7847" s="21"/>
      <c r="EN7847" s="21"/>
      <c r="EO7847" s="21"/>
      <c r="EP7847" s="21"/>
      <c r="EQ7847" s="21"/>
      <c r="ER7847" s="21"/>
      <c r="ES7847" s="21"/>
      <c r="ET7847" s="21"/>
      <c r="EU7847" s="21"/>
      <c r="EV7847" s="21"/>
      <c r="EW7847" s="21"/>
      <c r="EX7847" s="21"/>
      <c r="EY7847" s="21"/>
      <c r="EZ7847" s="21"/>
      <c r="FA7847" s="21"/>
      <c r="FB7847" s="21"/>
      <c r="FC7847" s="21"/>
      <c r="FD7847" s="21"/>
      <c r="FE7847" s="21"/>
      <c r="FF7847" s="21"/>
      <c r="FG7847" s="21"/>
      <c r="FH7847" s="21"/>
      <c r="FI7847" s="21"/>
      <c r="FJ7847" s="21"/>
      <c r="FK7847" s="21"/>
      <c r="FL7847" s="21"/>
      <c r="FM7847" s="21"/>
      <c r="FN7847" s="21"/>
      <c r="FO7847" s="21"/>
      <c r="FP7847" s="21"/>
      <c r="FQ7847" s="21"/>
      <c r="FR7847" s="21"/>
      <c r="FS7847" s="21"/>
      <c r="FT7847" s="21"/>
      <c r="FU7847" s="21"/>
      <c r="FV7847" s="21"/>
      <c r="FW7847" s="21"/>
      <c r="FX7847" s="21"/>
      <c r="FY7847" s="21"/>
      <c r="FZ7847" s="21"/>
      <c r="GA7847" s="21"/>
      <c r="GB7847" s="21"/>
      <c r="GC7847" s="21"/>
      <c r="GD7847" s="21"/>
      <c r="GE7847" s="21"/>
      <c r="GF7847" s="21"/>
      <c r="GG7847" s="21"/>
      <c r="GH7847" s="21"/>
      <c r="GI7847" s="21"/>
      <c r="GJ7847" s="21"/>
      <c r="GK7847" s="21"/>
      <c r="GL7847" s="21"/>
      <c r="GM7847" s="21"/>
      <c r="GN7847" s="21"/>
      <c r="GO7847" s="21"/>
      <c r="GP7847" s="21"/>
      <c r="GQ7847" s="21"/>
      <c r="GR7847" s="21"/>
      <c r="GS7847" s="21"/>
      <c r="GT7847" s="21"/>
      <c r="GU7847" s="21"/>
      <c r="GV7847" s="21"/>
      <c r="GW7847" s="21"/>
      <c r="GX7847" s="21"/>
      <c r="GY7847" s="21"/>
      <c r="GZ7847" s="21"/>
      <c r="HA7847" s="21"/>
      <c r="HB7847" s="21"/>
      <c r="HC7847" s="21"/>
      <c r="HD7847" s="21"/>
      <c r="HE7847" s="21"/>
      <c r="HF7847" s="21"/>
      <c r="HG7847" s="21"/>
      <c r="HH7847" s="21"/>
      <c r="HI7847" s="21"/>
      <c r="HJ7847" s="21"/>
      <c r="HK7847" s="21"/>
      <c r="HL7847" s="21"/>
      <c r="HM7847" s="21"/>
      <c r="HN7847" s="21"/>
      <c r="HO7847" s="21"/>
      <c r="HP7847" s="21"/>
      <c r="HQ7847" s="21"/>
      <c r="HR7847" s="21"/>
      <c r="HS7847" s="21"/>
      <c r="HT7847" s="21"/>
      <c r="HU7847" s="21"/>
      <c r="HV7847" s="21"/>
      <c r="HW7847" s="21"/>
      <c r="HX7847" s="21"/>
      <c r="HY7847" s="21"/>
      <c r="HZ7847" s="21"/>
      <c r="IA7847" s="21"/>
      <c r="IB7847" s="21"/>
      <c r="IC7847" s="21"/>
      <c r="ID7847" s="21"/>
      <c r="IE7847" s="21"/>
      <c r="IF7847" s="21"/>
      <c r="IG7847" s="21"/>
      <c r="IH7847" s="21"/>
      <c r="II7847" s="21"/>
      <c r="IJ7847" s="21"/>
      <c r="IK7847" s="21"/>
      <c r="IL7847" s="21"/>
      <c r="IM7847" s="21"/>
      <c r="IN7847" s="21"/>
      <c r="IO7847" s="21"/>
      <c r="IP7847" s="21"/>
      <c r="IQ7847" s="21"/>
      <c r="IR7847" s="21"/>
      <c r="IS7847" s="21"/>
      <c r="IT7847" s="21"/>
      <c r="IU7847" s="21"/>
      <c r="IV7847" s="21"/>
    </row>
    <row r="7848" spans="1:256" s="464" customFormat="1">
      <c r="A7848" s="10"/>
      <c r="B7848" s="8"/>
      <c r="C7848" s="8"/>
      <c r="D7848" s="82"/>
      <c r="E7848" s="33"/>
      <c r="F7848" s="33"/>
      <c r="G7848" s="282"/>
      <c r="H7848" s="283"/>
      <c r="I7848" s="33"/>
      <c r="J7848" s="33"/>
      <c r="K7848" s="33"/>
      <c r="L7848" s="33"/>
      <c r="M7848" s="33"/>
      <c r="N7848" s="33"/>
      <c r="O7848" s="33"/>
      <c r="P7848" s="33"/>
      <c r="Q7848" s="33"/>
      <c r="R7848" s="33"/>
      <c r="S7848" s="33"/>
      <c r="T7848" s="33"/>
      <c r="U7848" s="33"/>
      <c r="V7848" s="33"/>
      <c r="W7848" s="33"/>
      <c r="X7848" s="282"/>
      <c r="Y7848" s="33"/>
      <c r="Z7848" s="284"/>
      <c r="AA7848" s="284"/>
      <c r="AB7848" s="33"/>
      <c r="AC7848" s="33"/>
      <c r="AD7848" s="33"/>
      <c r="AE7848" s="33"/>
      <c r="AF7848" s="33"/>
      <c r="AG7848" s="33"/>
      <c r="AH7848" s="33"/>
      <c r="AI7848" s="33"/>
      <c r="AJ7848" s="33"/>
      <c r="AK7848" s="33"/>
      <c r="AL7848" s="33"/>
      <c r="AM7848" s="33"/>
      <c r="AN7848" s="33"/>
      <c r="AO7848" s="33"/>
      <c r="AP7848" s="34"/>
      <c r="AQ7848" s="70"/>
      <c r="AR7848" s="76"/>
      <c r="AS7848" s="60"/>
      <c r="AT7848" s="60"/>
      <c r="AU7848" s="60"/>
      <c r="AV7848" s="21"/>
      <c r="AW7848" s="21"/>
      <c r="AX7848" s="21"/>
      <c r="AY7848" s="21"/>
      <c r="AZ7848" s="21"/>
      <c r="BA7848" s="21"/>
      <c r="BB7848" s="21"/>
      <c r="BC7848" s="21"/>
      <c r="BD7848" s="21"/>
      <c r="BE7848" s="21"/>
      <c r="BF7848" s="21"/>
      <c r="BG7848" s="21"/>
      <c r="BH7848" s="21"/>
      <c r="BI7848" s="21"/>
      <c r="BJ7848" s="21"/>
      <c r="BK7848" s="21"/>
      <c r="BL7848" s="21"/>
      <c r="BM7848" s="21"/>
      <c r="BN7848" s="21"/>
      <c r="BO7848" s="21"/>
      <c r="BP7848" s="21"/>
      <c r="BQ7848" s="21"/>
      <c r="BR7848" s="21"/>
      <c r="BS7848" s="21"/>
      <c r="BT7848" s="21"/>
      <c r="BU7848" s="21"/>
      <c r="BV7848" s="21"/>
      <c r="BW7848" s="21"/>
      <c r="BX7848" s="21"/>
      <c r="BY7848" s="21"/>
      <c r="BZ7848" s="21"/>
      <c r="CA7848" s="21"/>
      <c r="CB7848" s="21"/>
      <c r="CC7848" s="21"/>
      <c r="CD7848" s="21"/>
      <c r="CE7848" s="21"/>
      <c r="CF7848" s="21"/>
      <c r="CG7848" s="21"/>
      <c r="CH7848" s="21"/>
      <c r="CI7848" s="21"/>
      <c r="CJ7848" s="21"/>
      <c r="CK7848" s="21"/>
      <c r="CL7848" s="21"/>
      <c r="CM7848" s="21"/>
      <c r="CN7848" s="21"/>
      <c r="CO7848" s="21"/>
      <c r="CP7848" s="21"/>
      <c r="CQ7848" s="21"/>
      <c r="CR7848" s="21"/>
      <c r="CS7848" s="21"/>
      <c r="CT7848" s="21"/>
      <c r="CU7848" s="21"/>
      <c r="CV7848" s="21"/>
      <c r="CW7848" s="21"/>
      <c r="CX7848" s="21"/>
      <c r="CY7848" s="21"/>
      <c r="CZ7848" s="21"/>
      <c r="DA7848" s="21"/>
      <c r="DB7848" s="21"/>
      <c r="DC7848" s="21"/>
      <c r="DD7848" s="21"/>
      <c r="DE7848" s="21"/>
      <c r="DF7848" s="21"/>
      <c r="DG7848" s="21"/>
      <c r="DH7848" s="21"/>
      <c r="DI7848" s="21"/>
      <c r="DJ7848" s="21"/>
      <c r="DK7848" s="21"/>
      <c r="DL7848" s="21"/>
      <c r="DM7848" s="21"/>
      <c r="DN7848" s="21"/>
      <c r="DO7848" s="21"/>
      <c r="DP7848" s="21"/>
      <c r="DQ7848" s="21"/>
      <c r="DR7848" s="21"/>
      <c r="DS7848" s="21"/>
      <c r="DT7848" s="21"/>
      <c r="DU7848" s="21"/>
      <c r="DV7848" s="21"/>
      <c r="DW7848" s="21"/>
      <c r="DX7848" s="21"/>
      <c r="DY7848" s="21"/>
      <c r="DZ7848" s="21"/>
      <c r="EA7848" s="21"/>
      <c r="EB7848" s="21"/>
      <c r="EC7848" s="21"/>
      <c r="ED7848" s="21"/>
      <c r="EE7848" s="21"/>
      <c r="EF7848" s="21"/>
      <c r="EG7848" s="21"/>
      <c r="EH7848" s="21"/>
      <c r="EI7848" s="21"/>
      <c r="EJ7848" s="21"/>
      <c r="EK7848" s="21"/>
      <c r="EL7848" s="21"/>
      <c r="EM7848" s="21"/>
      <c r="EN7848" s="21"/>
      <c r="EO7848" s="21"/>
      <c r="EP7848" s="21"/>
      <c r="EQ7848" s="21"/>
      <c r="ER7848" s="21"/>
      <c r="ES7848" s="21"/>
      <c r="ET7848" s="21"/>
      <c r="EU7848" s="21"/>
      <c r="EV7848" s="21"/>
      <c r="EW7848" s="21"/>
      <c r="EX7848" s="21"/>
      <c r="EY7848" s="21"/>
      <c r="EZ7848" s="21"/>
      <c r="FA7848" s="21"/>
      <c r="FB7848" s="21"/>
      <c r="FC7848" s="21"/>
      <c r="FD7848" s="21"/>
      <c r="FE7848" s="21"/>
      <c r="FF7848" s="21"/>
      <c r="FG7848" s="21"/>
      <c r="FH7848" s="21"/>
      <c r="FI7848" s="21"/>
      <c r="FJ7848" s="21"/>
      <c r="FK7848" s="21"/>
      <c r="FL7848" s="21"/>
      <c r="FM7848" s="21"/>
      <c r="FN7848" s="21"/>
      <c r="FO7848" s="21"/>
      <c r="FP7848" s="21"/>
      <c r="FQ7848" s="21"/>
      <c r="FR7848" s="21"/>
      <c r="FS7848" s="21"/>
      <c r="FT7848" s="21"/>
      <c r="FU7848" s="21"/>
      <c r="FV7848" s="21"/>
      <c r="FW7848" s="21"/>
      <c r="FX7848" s="21"/>
      <c r="FY7848" s="21"/>
      <c r="FZ7848" s="21"/>
      <c r="GA7848" s="21"/>
      <c r="GB7848" s="21"/>
      <c r="GC7848" s="21"/>
      <c r="GD7848" s="21"/>
      <c r="GE7848" s="21"/>
      <c r="GF7848" s="21"/>
      <c r="GG7848" s="21"/>
      <c r="GH7848" s="21"/>
      <c r="GI7848" s="21"/>
      <c r="GJ7848" s="21"/>
      <c r="GK7848" s="21"/>
      <c r="GL7848" s="21"/>
      <c r="GM7848" s="21"/>
      <c r="GN7848" s="21"/>
      <c r="GO7848" s="21"/>
      <c r="GP7848" s="21"/>
      <c r="GQ7848" s="21"/>
      <c r="GR7848" s="21"/>
      <c r="GS7848" s="21"/>
      <c r="GT7848" s="21"/>
      <c r="GU7848" s="21"/>
      <c r="GV7848" s="21"/>
      <c r="GW7848" s="21"/>
      <c r="GX7848" s="21"/>
      <c r="GY7848" s="21"/>
      <c r="GZ7848" s="21"/>
      <c r="HA7848" s="21"/>
      <c r="HB7848" s="21"/>
      <c r="HC7848" s="21"/>
      <c r="HD7848" s="21"/>
      <c r="HE7848" s="21"/>
      <c r="HF7848" s="21"/>
      <c r="HG7848" s="21"/>
      <c r="HH7848" s="21"/>
      <c r="HI7848" s="21"/>
      <c r="HJ7848" s="21"/>
      <c r="HK7848" s="21"/>
      <c r="HL7848" s="21"/>
      <c r="HM7848" s="21"/>
      <c r="HN7848" s="21"/>
      <c r="HO7848" s="21"/>
      <c r="HP7848" s="21"/>
      <c r="HQ7848" s="21"/>
      <c r="HR7848" s="21"/>
      <c r="HS7848" s="21"/>
      <c r="HT7848" s="21"/>
      <c r="HU7848" s="21"/>
      <c r="HV7848" s="21"/>
      <c r="HW7848" s="21"/>
      <c r="HX7848" s="21"/>
      <c r="HY7848" s="21"/>
      <c r="HZ7848" s="21"/>
      <c r="IA7848" s="21"/>
      <c r="IB7848" s="21"/>
      <c r="IC7848" s="21"/>
      <c r="ID7848" s="21"/>
      <c r="IE7848" s="21"/>
      <c r="IF7848" s="21"/>
      <c r="IG7848" s="21"/>
      <c r="IH7848" s="21"/>
      <c r="II7848" s="21"/>
      <c r="IJ7848" s="21"/>
      <c r="IK7848" s="21"/>
      <c r="IL7848" s="21"/>
      <c r="IM7848" s="21"/>
      <c r="IN7848" s="21"/>
      <c r="IO7848" s="21"/>
      <c r="IP7848" s="21"/>
      <c r="IQ7848" s="21"/>
      <c r="IR7848" s="21"/>
      <c r="IS7848" s="21"/>
      <c r="IT7848" s="21"/>
      <c r="IU7848" s="21"/>
      <c r="IV7848" s="21"/>
    </row>
    <row r="7849" spans="1:256" s="464" customFormat="1">
      <c r="A7849" s="10"/>
      <c r="B7849" s="8"/>
      <c r="C7849" s="8"/>
      <c r="D7849" s="82"/>
      <c r="E7849" s="33"/>
      <c r="F7849" s="33"/>
      <c r="G7849" s="282"/>
      <c r="H7849" s="283"/>
      <c r="I7849" s="33"/>
      <c r="J7849" s="33"/>
      <c r="K7849" s="33"/>
      <c r="L7849" s="33"/>
      <c r="M7849" s="33"/>
      <c r="N7849" s="33"/>
      <c r="O7849" s="33"/>
      <c r="P7849" s="33"/>
      <c r="Q7849" s="33"/>
      <c r="R7849" s="33"/>
      <c r="S7849" s="33"/>
      <c r="T7849" s="33"/>
      <c r="U7849" s="33"/>
      <c r="V7849" s="33"/>
      <c r="W7849" s="33"/>
      <c r="X7849" s="282"/>
      <c r="Y7849" s="33"/>
      <c r="Z7849" s="284"/>
      <c r="AA7849" s="284"/>
      <c r="AB7849" s="33"/>
      <c r="AC7849" s="33"/>
      <c r="AD7849" s="33"/>
      <c r="AE7849" s="33"/>
      <c r="AF7849" s="33"/>
      <c r="AG7849" s="33"/>
      <c r="AH7849" s="33"/>
      <c r="AI7849" s="33"/>
      <c r="AJ7849" s="33"/>
      <c r="AK7849" s="33"/>
      <c r="AL7849" s="33"/>
      <c r="AM7849" s="33"/>
      <c r="AN7849" s="33"/>
      <c r="AO7849" s="33"/>
      <c r="AP7849" s="34"/>
      <c r="AQ7849" s="70"/>
      <c r="AR7849" s="76"/>
      <c r="AS7849" s="60"/>
      <c r="AT7849" s="60"/>
      <c r="AU7849" s="60"/>
      <c r="AV7849" s="21"/>
      <c r="AW7849" s="21"/>
      <c r="AX7849" s="21"/>
      <c r="AY7849" s="21"/>
      <c r="AZ7849" s="21"/>
      <c r="BA7849" s="21"/>
      <c r="BB7849" s="21"/>
      <c r="BC7849" s="21"/>
      <c r="BD7849" s="21"/>
      <c r="BE7849" s="21"/>
      <c r="BF7849" s="21"/>
      <c r="BG7849" s="21"/>
      <c r="BH7849" s="21"/>
      <c r="BI7849" s="21"/>
      <c r="BJ7849" s="21"/>
      <c r="BK7849" s="21"/>
      <c r="BL7849" s="21"/>
      <c r="BM7849" s="21"/>
      <c r="BN7849" s="21"/>
      <c r="BO7849" s="21"/>
      <c r="BP7849" s="21"/>
      <c r="BQ7849" s="21"/>
      <c r="BR7849" s="21"/>
      <c r="BS7849" s="21"/>
      <c r="BT7849" s="21"/>
      <c r="BU7849" s="21"/>
      <c r="BV7849" s="21"/>
      <c r="BW7849" s="21"/>
      <c r="BX7849" s="21"/>
      <c r="BY7849" s="21"/>
      <c r="BZ7849" s="21"/>
      <c r="CA7849" s="21"/>
      <c r="CB7849" s="21"/>
      <c r="CC7849" s="21"/>
      <c r="CD7849" s="21"/>
      <c r="CE7849" s="21"/>
      <c r="CF7849" s="21"/>
      <c r="CG7849" s="21"/>
      <c r="CH7849" s="21"/>
      <c r="CI7849" s="21"/>
      <c r="CJ7849" s="21"/>
      <c r="CK7849" s="21"/>
      <c r="CL7849" s="21"/>
      <c r="CM7849" s="21"/>
      <c r="CN7849" s="21"/>
      <c r="CO7849" s="21"/>
      <c r="CP7849" s="21"/>
      <c r="CQ7849" s="21"/>
      <c r="CR7849" s="21"/>
      <c r="CS7849" s="21"/>
      <c r="CT7849" s="21"/>
      <c r="CU7849" s="21"/>
      <c r="CV7849" s="21"/>
      <c r="CW7849" s="21"/>
      <c r="CX7849" s="21"/>
      <c r="CY7849" s="21"/>
      <c r="CZ7849" s="21"/>
      <c r="DA7849" s="21"/>
      <c r="DB7849" s="21"/>
      <c r="DC7849" s="21"/>
      <c r="DD7849" s="21"/>
      <c r="DE7849" s="21"/>
      <c r="DF7849" s="21"/>
      <c r="DG7849" s="21"/>
      <c r="DH7849" s="21"/>
      <c r="DI7849" s="21"/>
      <c r="DJ7849" s="21"/>
      <c r="DK7849" s="21"/>
      <c r="DL7849" s="21"/>
      <c r="DM7849" s="21"/>
      <c r="DN7849" s="21"/>
      <c r="DO7849" s="21"/>
      <c r="DP7849" s="21"/>
      <c r="DQ7849" s="21"/>
      <c r="DR7849" s="21"/>
      <c r="DS7849" s="21"/>
      <c r="DT7849" s="21"/>
      <c r="DU7849" s="21"/>
      <c r="DV7849" s="21"/>
      <c r="DW7849" s="21"/>
      <c r="DX7849" s="21"/>
      <c r="DY7849" s="21"/>
      <c r="DZ7849" s="21"/>
      <c r="EA7849" s="21"/>
      <c r="EB7849" s="21"/>
      <c r="EC7849" s="21"/>
      <c r="ED7849" s="21"/>
      <c r="EE7849" s="21"/>
      <c r="EF7849" s="21"/>
      <c r="EG7849" s="21"/>
      <c r="EH7849" s="21"/>
      <c r="EI7849" s="21"/>
      <c r="EJ7849" s="21"/>
      <c r="EK7849" s="21"/>
      <c r="EL7849" s="21"/>
      <c r="EM7849" s="21"/>
      <c r="EN7849" s="21"/>
      <c r="EO7849" s="21"/>
      <c r="EP7849" s="21"/>
      <c r="EQ7849" s="21"/>
      <c r="ER7849" s="21"/>
      <c r="ES7849" s="21"/>
      <c r="ET7849" s="21"/>
      <c r="EU7849" s="21"/>
      <c r="EV7849" s="21"/>
      <c r="EW7849" s="21"/>
      <c r="EX7849" s="21"/>
      <c r="EY7849" s="21"/>
      <c r="EZ7849" s="21"/>
      <c r="FA7849" s="21"/>
      <c r="FB7849" s="21"/>
      <c r="FC7849" s="21"/>
      <c r="FD7849" s="21"/>
      <c r="FE7849" s="21"/>
      <c r="FF7849" s="21"/>
      <c r="FG7849" s="21"/>
      <c r="FH7849" s="21"/>
      <c r="FI7849" s="21"/>
      <c r="FJ7849" s="21"/>
      <c r="FK7849" s="21"/>
      <c r="FL7849" s="21"/>
      <c r="FM7849" s="21"/>
      <c r="FN7849" s="21"/>
      <c r="FO7849" s="21"/>
      <c r="FP7849" s="21"/>
      <c r="FQ7849" s="21"/>
      <c r="FR7849" s="21"/>
      <c r="FS7849" s="21"/>
      <c r="FT7849" s="21"/>
      <c r="FU7849" s="21"/>
      <c r="FV7849" s="21"/>
      <c r="FW7849" s="21"/>
      <c r="FX7849" s="21"/>
      <c r="FY7849" s="21"/>
      <c r="FZ7849" s="21"/>
      <c r="GA7849" s="21"/>
      <c r="GB7849" s="21"/>
      <c r="GC7849" s="21"/>
      <c r="GD7849" s="21"/>
      <c r="GE7849" s="21"/>
      <c r="GF7849" s="21"/>
      <c r="GG7849" s="21"/>
      <c r="GH7849" s="21"/>
      <c r="GI7849" s="21"/>
      <c r="GJ7849" s="21"/>
      <c r="GK7849" s="21"/>
      <c r="GL7849" s="21"/>
      <c r="GM7849" s="21"/>
      <c r="GN7849" s="21"/>
      <c r="GO7849" s="21"/>
      <c r="GP7849" s="21"/>
      <c r="GQ7849" s="21"/>
      <c r="GR7849" s="21"/>
      <c r="GS7849" s="21"/>
      <c r="GT7849" s="21"/>
      <c r="GU7849" s="21"/>
      <c r="GV7849" s="21"/>
      <c r="GW7849" s="21"/>
      <c r="GX7849" s="21"/>
      <c r="GY7849" s="21"/>
      <c r="GZ7849" s="21"/>
      <c r="HA7849" s="21"/>
      <c r="HB7849" s="21"/>
      <c r="HC7849" s="21"/>
      <c r="HD7849" s="21"/>
      <c r="HE7849" s="21"/>
      <c r="HF7849" s="21"/>
      <c r="HG7849" s="21"/>
      <c r="HH7849" s="21"/>
      <c r="HI7849" s="21"/>
      <c r="HJ7849" s="21"/>
      <c r="HK7849" s="21"/>
      <c r="HL7849" s="21"/>
      <c r="HM7849" s="21"/>
      <c r="HN7849" s="21"/>
      <c r="HO7849" s="21"/>
      <c r="HP7849" s="21"/>
      <c r="HQ7849" s="21"/>
      <c r="HR7849" s="21"/>
      <c r="HS7849" s="21"/>
      <c r="HT7849" s="21"/>
      <c r="HU7849" s="21"/>
      <c r="HV7849" s="21"/>
      <c r="HW7849" s="21"/>
      <c r="HX7849" s="21"/>
      <c r="HY7849" s="21"/>
      <c r="HZ7849" s="21"/>
      <c r="IA7849" s="21"/>
      <c r="IB7849" s="21"/>
      <c r="IC7849" s="21"/>
      <c r="ID7849" s="21"/>
      <c r="IE7849" s="21"/>
      <c r="IF7849" s="21"/>
      <c r="IG7849" s="21"/>
      <c r="IH7849" s="21"/>
      <c r="II7849" s="21"/>
      <c r="IJ7849" s="21"/>
      <c r="IK7849" s="21"/>
      <c r="IL7849" s="21"/>
      <c r="IM7849" s="21"/>
      <c r="IN7849" s="21"/>
      <c r="IO7849" s="21"/>
      <c r="IP7849" s="21"/>
      <c r="IQ7849" s="21"/>
      <c r="IR7849" s="21"/>
      <c r="IS7849" s="21"/>
      <c r="IT7849" s="21"/>
      <c r="IU7849" s="21"/>
      <c r="IV7849" s="21"/>
    </row>
    <row r="7850" spans="1:256" s="402" customFormat="1">
      <c r="A7850" s="10"/>
      <c r="B7850" s="8"/>
      <c r="C7850" s="8"/>
      <c r="D7850" s="344"/>
      <c r="E7850" s="84"/>
      <c r="F7850" s="33"/>
      <c r="G7850" s="282"/>
      <c r="H7850" s="282"/>
      <c r="I7850" s="33"/>
      <c r="J7850" s="33"/>
      <c r="K7850" s="33"/>
      <c r="L7850" s="33"/>
      <c r="M7850" s="33"/>
      <c r="N7850" s="33"/>
      <c r="O7850" s="33"/>
      <c r="P7850" s="33"/>
      <c r="Q7850" s="33"/>
      <c r="R7850" s="33"/>
      <c r="S7850" s="33"/>
      <c r="T7850" s="33"/>
      <c r="U7850" s="33"/>
      <c r="V7850" s="33"/>
      <c r="W7850" s="33"/>
      <c r="X7850" s="282"/>
      <c r="Y7850" s="33"/>
      <c r="Z7850" s="284"/>
      <c r="AA7850" s="284"/>
      <c r="AB7850" s="33"/>
      <c r="AC7850" s="33"/>
      <c r="AD7850" s="33"/>
      <c r="AE7850" s="33"/>
      <c r="AF7850" s="33"/>
      <c r="AG7850" s="33"/>
      <c r="AH7850" s="33"/>
      <c r="AI7850" s="33"/>
      <c r="AJ7850" s="33"/>
      <c r="AK7850" s="33"/>
      <c r="AL7850" s="33"/>
      <c r="AM7850" s="33"/>
      <c r="AN7850" s="33"/>
      <c r="AO7850" s="33"/>
      <c r="AP7850" s="34"/>
      <c r="AQ7850" s="70"/>
      <c r="AR7850" s="76"/>
      <c r="AS7850" s="60"/>
      <c r="AT7850" s="60"/>
      <c r="AU7850" s="60"/>
      <c r="AV7850" s="21"/>
      <c r="AW7850" s="21"/>
      <c r="AX7850" s="21"/>
      <c r="AY7850" s="21"/>
      <c r="AZ7850" s="21"/>
      <c r="BA7850" s="21"/>
      <c r="BB7850" s="21"/>
      <c r="BC7850" s="21"/>
      <c r="BD7850" s="21"/>
      <c r="BE7850" s="21"/>
      <c r="BF7850" s="21"/>
      <c r="BG7850" s="21"/>
      <c r="BH7850" s="21"/>
      <c r="BI7850" s="21"/>
      <c r="BJ7850" s="21"/>
      <c r="BK7850" s="21"/>
      <c r="BL7850" s="21"/>
      <c r="BM7850" s="21"/>
      <c r="BN7850" s="21"/>
      <c r="BO7850" s="21"/>
      <c r="BP7850" s="21"/>
      <c r="BQ7850" s="21"/>
      <c r="BR7850" s="21"/>
      <c r="BS7850" s="21"/>
      <c r="BT7850" s="21"/>
      <c r="BU7850" s="21"/>
      <c r="BV7850" s="21"/>
      <c r="BW7850" s="21"/>
      <c r="BX7850" s="21"/>
      <c r="BY7850" s="21"/>
      <c r="BZ7850" s="21"/>
      <c r="CA7850" s="21"/>
      <c r="CB7850" s="21"/>
      <c r="CC7850" s="21"/>
      <c r="CD7850" s="21"/>
      <c r="CE7850" s="21"/>
      <c r="CF7850" s="21"/>
      <c r="CG7850" s="21"/>
      <c r="CH7850" s="21"/>
      <c r="CI7850" s="21"/>
      <c r="CJ7850" s="21"/>
      <c r="CK7850" s="21"/>
      <c r="CL7850" s="21"/>
      <c r="CM7850" s="21"/>
      <c r="CN7850" s="21"/>
      <c r="CO7850" s="21"/>
      <c r="CP7850" s="21"/>
      <c r="CQ7850" s="21"/>
      <c r="CR7850" s="21"/>
      <c r="CS7850" s="21"/>
      <c r="CT7850" s="21"/>
      <c r="CU7850" s="21"/>
      <c r="CV7850" s="21"/>
      <c r="CW7850" s="21"/>
      <c r="CX7850" s="21"/>
      <c r="CY7850" s="21"/>
      <c r="CZ7850" s="21"/>
      <c r="DA7850" s="21"/>
      <c r="DB7850" s="21"/>
      <c r="DC7850" s="21"/>
      <c r="DD7850" s="21"/>
      <c r="DE7850" s="21"/>
      <c r="DF7850" s="21"/>
      <c r="DG7850" s="21"/>
      <c r="DH7850" s="21"/>
      <c r="DI7850" s="21"/>
      <c r="DJ7850" s="21"/>
      <c r="DK7850" s="21"/>
      <c r="DL7850" s="21"/>
      <c r="DM7850" s="21"/>
      <c r="DN7850" s="21"/>
      <c r="DO7850" s="21"/>
      <c r="DP7850" s="21"/>
      <c r="DQ7850" s="21"/>
      <c r="DR7850" s="21"/>
      <c r="DS7850" s="21"/>
      <c r="DT7850" s="21"/>
      <c r="DU7850" s="21"/>
      <c r="DV7850" s="21"/>
      <c r="DW7850" s="21"/>
      <c r="DX7850" s="21"/>
      <c r="DY7850" s="21"/>
      <c r="DZ7850" s="21"/>
      <c r="EA7850" s="21"/>
      <c r="EB7850" s="21"/>
      <c r="EC7850" s="21"/>
      <c r="ED7850" s="21"/>
      <c r="EE7850" s="21"/>
      <c r="EF7850" s="21"/>
      <c r="EG7850" s="21"/>
      <c r="EH7850" s="21"/>
      <c r="EI7850" s="21"/>
      <c r="EJ7850" s="21"/>
      <c r="EK7850" s="21"/>
      <c r="EL7850" s="21"/>
      <c r="EM7850" s="21"/>
      <c r="EN7850" s="21"/>
      <c r="EO7850" s="21"/>
      <c r="EP7850" s="21"/>
      <c r="EQ7850" s="21"/>
      <c r="ER7850" s="21"/>
      <c r="ES7850" s="21"/>
      <c r="ET7850" s="21"/>
      <c r="EU7850" s="21"/>
      <c r="EV7850" s="21"/>
      <c r="EW7850" s="21"/>
      <c r="EX7850" s="21"/>
      <c r="EY7850" s="21"/>
      <c r="EZ7850" s="21"/>
      <c r="FA7850" s="21"/>
      <c r="FB7850" s="21"/>
      <c r="FC7850" s="21"/>
      <c r="FD7850" s="21"/>
      <c r="FE7850" s="21"/>
      <c r="FF7850" s="21"/>
      <c r="FG7850" s="21"/>
      <c r="FH7850" s="21"/>
      <c r="FI7850" s="21"/>
      <c r="FJ7850" s="21"/>
      <c r="FK7850" s="21"/>
      <c r="FL7850" s="21"/>
      <c r="FM7850" s="21"/>
      <c r="FN7850" s="21"/>
      <c r="FO7850" s="21"/>
      <c r="FP7850" s="21"/>
      <c r="FQ7850" s="21"/>
      <c r="FR7850" s="21"/>
      <c r="FS7850" s="21"/>
      <c r="FT7850" s="21"/>
      <c r="FU7850" s="21"/>
      <c r="FV7850" s="21"/>
      <c r="FW7850" s="21"/>
      <c r="FX7850" s="21"/>
      <c r="FY7850" s="21"/>
      <c r="FZ7850" s="21"/>
      <c r="GA7850" s="21"/>
      <c r="GB7850" s="21"/>
      <c r="GC7850" s="21"/>
      <c r="GD7850" s="21"/>
      <c r="GE7850" s="21"/>
      <c r="GF7850" s="21"/>
      <c r="GG7850" s="21"/>
      <c r="GH7850" s="21"/>
      <c r="GI7850" s="21"/>
      <c r="GJ7850" s="21"/>
      <c r="GK7850" s="21"/>
      <c r="GL7850" s="21"/>
      <c r="GM7850" s="21"/>
      <c r="GN7850" s="21"/>
      <c r="GO7850" s="21"/>
      <c r="GP7850" s="21"/>
      <c r="GQ7850" s="21"/>
      <c r="GR7850" s="21"/>
      <c r="GS7850" s="21"/>
      <c r="GT7850" s="21"/>
      <c r="GU7850" s="21"/>
      <c r="GV7850" s="21"/>
      <c r="GW7850" s="21"/>
      <c r="GX7850" s="21"/>
      <c r="GY7850" s="21"/>
      <c r="GZ7850" s="21"/>
      <c r="HA7850" s="21"/>
      <c r="HB7850" s="21"/>
      <c r="HC7850" s="21"/>
      <c r="HD7850" s="21"/>
      <c r="HE7850" s="21"/>
      <c r="HF7850" s="21"/>
      <c r="HG7850" s="21"/>
      <c r="HH7850" s="21"/>
      <c r="HI7850" s="21"/>
      <c r="HJ7850" s="21"/>
      <c r="HK7850" s="21"/>
      <c r="HL7850" s="21"/>
      <c r="HM7850" s="21"/>
      <c r="HN7850" s="21"/>
      <c r="HO7850" s="21"/>
      <c r="HP7850" s="21"/>
      <c r="HQ7850" s="21"/>
      <c r="HR7850" s="21"/>
      <c r="HS7850" s="21"/>
      <c r="HT7850" s="21"/>
      <c r="HU7850" s="21"/>
      <c r="HV7850" s="21"/>
      <c r="HW7850" s="21"/>
      <c r="HX7850" s="21"/>
      <c r="HY7850" s="21"/>
      <c r="HZ7850" s="21"/>
      <c r="IA7850" s="21"/>
      <c r="IB7850" s="21"/>
      <c r="IC7850" s="21"/>
      <c r="ID7850" s="21"/>
      <c r="IE7850" s="21"/>
      <c r="IF7850" s="21"/>
      <c r="IG7850" s="21"/>
      <c r="IH7850" s="21"/>
      <c r="II7850" s="21"/>
      <c r="IJ7850" s="21"/>
      <c r="IK7850" s="21"/>
      <c r="IL7850" s="21"/>
      <c r="IM7850" s="21"/>
      <c r="IN7850" s="21"/>
      <c r="IO7850" s="21"/>
      <c r="IP7850" s="21"/>
      <c r="IQ7850" s="21"/>
      <c r="IR7850" s="21"/>
      <c r="IS7850" s="21"/>
      <c r="IT7850" s="21"/>
      <c r="IU7850" s="21"/>
      <c r="IV7850" s="21"/>
    </row>
    <row r="7851" spans="1:256" s="402" customFormat="1">
      <c r="A7851" s="10"/>
      <c r="B7851" s="8"/>
      <c r="C7851" s="8"/>
      <c r="D7851" s="344"/>
      <c r="E7851" s="33"/>
      <c r="F7851" s="33"/>
      <c r="G7851" s="282"/>
      <c r="H7851" s="283"/>
      <c r="I7851" s="33"/>
      <c r="J7851" s="33"/>
      <c r="K7851" s="33"/>
      <c r="L7851" s="33"/>
      <c r="M7851" s="33"/>
      <c r="N7851" s="33"/>
      <c r="O7851" s="33"/>
      <c r="P7851" s="33"/>
      <c r="Q7851" s="33"/>
      <c r="R7851" s="33"/>
      <c r="S7851" s="33"/>
      <c r="T7851" s="33"/>
      <c r="U7851" s="33"/>
      <c r="V7851" s="33"/>
      <c r="W7851" s="33"/>
      <c r="X7851" s="282"/>
      <c r="Y7851" s="33"/>
      <c r="Z7851" s="284"/>
      <c r="AA7851" s="284"/>
      <c r="AB7851" s="33"/>
      <c r="AC7851" s="33"/>
      <c r="AD7851" s="33"/>
      <c r="AE7851" s="33"/>
      <c r="AF7851" s="33"/>
      <c r="AG7851" s="33"/>
      <c r="AH7851" s="33"/>
      <c r="AI7851" s="33"/>
      <c r="AJ7851" s="33"/>
      <c r="AK7851" s="33"/>
      <c r="AL7851" s="33"/>
      <c r="AM7851" s="33"/>
      <c r="AN7851" s="33"/>
      <c r="AO7851" s="33"/>
      <c r="AP7851" s="34"/>
      <c r="AQ7851" s="70"/>
      <c r="AR7851" s="76"/>
      <c r="AS7851" s="60"/>
      <c r="AT7851" s="60"/>
      <c r="AU7851" s="60"/>
      <c r="AV7851" s="21"/>
      <c r="AW7851" s="21"/>
      <c r="AX7851" s="21"/>
      <c r="AY7851" s="21"/>
      <c r="AZ7851" s="21"/>
      <c r="BA7851" s="21"/>
      <c r="BB7851" s="21"/>
      <c r="BC7851" s="21"/>
      <c r="BD7851" s="21"/>
      <c r="BE7851" s="21"/>
      <c r="BF7851" s="21"/>
      <c r="BG7851" s="21"/>
      <c r="BH7851" s="21"/>
      <c r="BI7851" s="21"/>
      <c r="BJ7851" s="21"/>
      <c r="BK7851" s="21"/>
      <c r="BL7851" s="21"/>
      <c r="BM7851" s="21"/>
      <c r="BN7851" s="21"/>
      <c r="BO7851" s="21"/>
      <c r="BP7851" s="21"/>
      <c r="BQ7851" s="21"/>
      <c r="BR7851" s="21"/>
      <c r="BS7851" s="21"/>
      <c r="BT7851" s="21"/>
      <c r="BU7851" s="21"/>
      <c r="BV7851" s="21"/>
      <c r="BW7851" s="21"/>
      <c r="BX7851" s="21"/>
      <c r="BY7851" s="21"/>
      <c r="BZ7851" s="21"/>
      <c r="CA7851" s="21"/>
      <c r="CB7851" s="21"/>
      <c r="CC7851" s="21"/>
      <c r="CD7851" s="21"/>
      <c r="CE7851" s="21"/>
      <c r="CF7851" s="21"/>
      <c r="CG7851" s="21"/>
      <c r="CH7851" s="21"/>
      <c r="CI7851" s="21"/>
      <c r="CJ7851" s="21"/>
      <c r="CK7851" s="21"/>
      <c r="CL7851" s="21"/>
      <c r="CM7851" s="21"/>
      <c r="CN7851" s="21"/>
      <c r="CO7851" s="21"/>
      <c r="CP7851" s="21"/>
      <c r="CQ7851" s="21"/>
      <c r="CR7851" s="21"/>
      <c r="CS7851" s="21"/>
      <c r="CT7851" s="21"/>
      <c r="CU7851" s="21"/>
      <c r="CV7851" s="21"/>
      <c r="CW7851" s="21"/>
      <c r="CX7851" s="21"/>
      <c r="CY7851" s="21"/>
      <c r="CZ7851" s="21"/>
      <c r="DA7851" s="21"/>
      <c r="DB7851" s="21"/>
      <c r="DC7851" s="21"/>
      <c r="DD7851" s="21"/>
      <c r="DE7851" s="21"/>
      <c r="DF7851" s="21"/>
      <c r="DG7851" s="21"/>
      <c r="DH7851" s="21"/>
      <c r="DI7851" s="21"/>
      <c r="DJ7851" s="21"/>
      <c r="DK7851" s="21"/>
      <c r="DL7851" s="21"/>
      <c r="DM7851" s="21"/>
      <c r="DN7851" s="21"/>
      <c r="DO7851" s="21"/>
      <c r="DP7851" s="21"/>
      <c r="DQ7851" s="21"/>
      <c r="DR7851" s="21"/>
      <c r="DS7851" s="21"/>
      <c r="DT7851" s="21"/>
      <c r="DU7851" s="21"/>
      <c r="DV7851" s="21"/>
      <c r="DW7851" s="21"/>
      <c r="DX7851" s="21"/>
      <c r="DY7851" s="21"/>
      <c r="DZ7851" s="21"/>
      <c r="EA7851" s="21"/>
      <c r="EB7851" s="21"/>
      <c r="EC7851" s="21"/>
      <c r="ED7851" s="21"/>
      <c r="EE7851" s="21"/>
      <c r="EF7851" s="21"/>
      <c r="EG7851" s="21"/>
      <c r="EH7851" s="21"/>
      <c r="EI7851" s="21"/>
      <c r="EJ7851" s="21"/>
      <c r="EK7851" s="21"/>
      <c r="EL7851" s="21"/>
      <c r="EM7851" s="21"/>
      <c r="EN7851" s="21"/>
      <c r="EO7851" s="21"/>
      <c r="EP7851" s="21"/>
      <c r="EQ7851" s="21"/>
      <c r="ER7851" s="21"/>
      <c r="ES7851" s="21"/>
      <c r="ET7851" s="21"/>
      <c r="EU7851" s="21"/>
      <c r="EV7851" s="21"/>
      <c r="EW7851" s="21"/>
      <c r="EX7851" s="21"/>
      <c r="EY7851" s="21"/>
      <c r="EZ7851" s="21"/>
      <c r="FA7851" s="21"/>
      <c r="FB7851" s="21"/>
      <c r="FC7851" s="21"/>
      <c r="FD7851" s="21"/>
      <c r="FE7851" s="21"/>
      <c r="FF7851" s="21"/>
      <c r="FG7851" s="21"/>
      <c r="FH7851" s="21"/>
      <c r="FI7851" s="21"/>
      <c r="FJ7851" s="21"/>
      <c r="FK7851" s="21"/>
      <c r="FL7851" s="21"/>
      <c r="FM7851" s="21"/>
      <c r="FN7851" s="21"/>
      <c r="FO7851" s="21"/>
      <c r="FP7851" s="21"/>
      <c r="FQ7851" s="21"/>
      <c r="FR7851" s="21"/>
      <c r="FS7851" s="21"/>
      <c r="FT7851" s="21"/>
      <c r="FU7851" s="21"/>
      <c r="FV7851" s="21"/>
      <c r="FW7851" s="21"/>
      <c r="FX7851" s="21"/>
      <c r="FY7851" s="21"/>
      <c r="FZ7851" s="21"/>
      <c r="GA7851" s="21"/>
      <c r="GB7851" s="21"/>
      <c r="GC7851" s="21"/>
      <c r="GD7851" s="21"/>
      <c r="GE7851" s="21"/>
      <c r="GF7851" s="21"/>
      <c r="GG7851" s="21"/>
      <c r="GH7851" s="21"/>
      <c r="GI7851" s="21"/>
      <c r="GJ7851" s="21"/>
      <c r="GK7851" s="21"/>
      <c r="GL7851" s="21"/>
      <c r="GM7851" s="21"/>
      <c r="GN7851" s="21"/>
      <c r="GO7851" s="21"/>
      <c r="GP7851" s="21"/>
      <c r="GQ7851" s="21"/>
      <c r="GR7851" s="21"/>
      <c r="GS7851" s="21"/>
      <c r="GT7851" s="21"/>
      <c r="GU7851" s="21"/>
      <c r="GV7851" s="21"/>
      <c r="GW7851" s="21"/>
      <c r="GX7851" s="21"/>
      <c r="GY7851" s="21"/>
      <c r="GZ7851" s="21"/>
      <c r="HA7851" s="21"/>
      <c r="HB7851" s="21"/>
      <c r="HC7851" s="21"/>
      <c r="HD7851" s="21"/>
      <c r="HE7851" s="21"/>
      <c r="HF7851" s="21"/>
      <c r="HG7851" s="21"/>
      <c r="HH7851" s="21"/>
      <c r="HI7851" s="21"/>
      <c r="HJ7851" s="21"/>
      <c r="HK7851" s="21"/>
      <c r="HL7851" s="21"/>
      <c r="HM7851" s="21"/>
      <c r="HN7851" s="21"/>
      <c r="HO7851" s="21"/>
      <c r="HP7851" s="21"/>
      <c r="HQ7851" s="21"/>
      <c r="HR7851" s="21"/>
      <c r="HS7851" s="21"/>
      <c r="HT7851" s="21"/>
      <c r="HU7851" s="21"/>
      <c r="HV7851" s="21"/>
      <c r="HW7851" s="21"/>
      <c r="HX7851" s="21"/>
      <c r="HY7851" s="21"/>
      <c r="HZ7851" s="21"/>
      <c r="IA7851" s="21"/>
      <c r="IB7851" s="21"/>
      <c r="IC7851" s="21"/>
      <c r="ID7851" s="21"/>
      <c r="IE7851" s="21"/>
      <c r="IF7851" s="21"/>
      <c r="IG7851" s="21"/>
      <c r="IH7851" s="21"/>
      <c r="II7851" s="21"/>
      <c r="IJ7851" s="21"/>
      <c r="IK7851" s="21"/>
      <c r="IL7851" s="21"/>
      <c r="IM7851" s="21"/>
      <c r="IN7851" s="21"/>
      <c r="IO7851" s="21"/>
      <c r="IP7851" s="21"/>
      <c r="IQ7851" s="21"/>
      <c r="IR7851" s="21"/>
      <c r="IS7851" s="21"/>
      <c r="IT7851" s="21"/>
      <c r="IU7851" s="21"/>
      <c r="IV7851" s="21"/>
    </row>
    <row r="7852" spans="1:256" s="402" customFormat="1">
      <c r="A7852" s="10"/>
      <c r="B7852" s="8"/>
      <c r="C7852" s="8"/>
      <c r="D7852" s="82"/>
      <c r="E7852" s="33"/>
      <c r="F7852" s="33"/>
      <c r="G7852" s="282"/>
      <c r="H7852" s="283"/>
      <c r="I7852" s="33"/>
      <c r="J7852" s="33"/>
      <c r="K7852" s="33"/>
      <c r="L7852" s="33"/>
      <c r="M7852" s="33"/>
      <c r="N7852" s="33"/>
      <c r="O7852" s="33"/>
      <c r="P7852" s="33"/>
      <c r="Q7852" s="33"/>
      <c r="R7852" s="33"/>
      <c r="S7852" s="33"/>
      <c r="T7852" s="33"/>
      <c r="U7852" s="33"/>
      <c r="V7852" s="33"/>
      <c r="W7852" s="33"/>
      <c r="X7852" s="282"/>
      <c r="Y7852" s="33"/>
      <c r="Z7852" s="284"/>
      <c r="AA7852" s="284"/>
      <c r="AB7852" s="33"/>
      <c r="AC7852" s="33"/>
      <c r="AD7852" s="33"/>
      <c r="AE7852" s="33"/>
      <c r="AF7852" s="33"/>
      <c r="AG7852" s="33"/>
      <c r="AH7852" s="33"/>
      <c r="AI7852" s="33"/>
      <c r="AJ7852" s="33"/>
      <c r="AK7852" s="33"/>
      <c r="AL7852" s="33"/>
      <c r="AM7852" s="33"/>
      <c r="AN7852" s="33"/>
      <c r="AO7852" s="33"/>
      <c r="AP7852" s="34"/>
      <c r="AQ7852" s="70"/>
      <c r="AR7852" s="76"/>
      <c r="AS7852" s="60"/>
      <c r="AT7852" s="60"/>
      <c r="AU7852" s="60"/>
      <c r="AV7852" s="21"/>
      <c r="AW7852" s="21"/>
      <c r="AX7852" s="21"/>
      <c r="AY7852" s="21"/>
      <c r="AZ7852" s="21"/>
      <c r="BA7852" s="21"/>
      <c r="BB7852" s="21"/>
      <c r="BC7852" s="21"/>
      <c r="BD7852" s="21"/>
      <c r="BE7852" s="21"/>
      <c r="BF7852" s="21"/>
      <c r="BG7852" s="21"/>
      <c r="BH7852" s="21"/>
      <c r="BI7852" s="21"/>
      <c r="BJ7852" s="21"/>
      <c r="BK7852" s="21"/>
      <c r="BL7852" s="21"/>
      <c r="BM7852" s="21"/>
      <c r="BN7852" s="21"/>
      <c r="BO7852" s="21"/>
      <c r="BP7852" s="21"/>
      <c r="BQ7852" s="21"/>
      <c r="BR7852" s="21"/>
      <c r="BS7852" s="21"/>
      <c r="BT7852" s="21"/>
      <c r="BU7852" s="21"/>
      <c r="BV7852" s="21"/>
      <c r="BW7852" s="21"/>
      <c r="BX7852" s="21"/>
      <c r="BY7852" s="21"/>
      <c r="BZ7852" s="21"/>
      <c r="CA7852" s="21"/>
      <c r="CB7852" s="21"/>
      <c r="CC7852" s="21"/>
      <c r="CD7852" s="21"/>
      <c r="CE7852" s="21"/>
      <c r="CF7852" s="21"/>
      <c r="CG7852" s="21"/>
      <c r="CH7852" s="21"/>
      <c r="CI7852" s="21"/>
      <c r="CJ7852" s="21"/>
      <c r="CK7852" s="21"/>
      <c r="CL7852" s="21"/>
      <c r="CM7852" s="21"/>
      <c r="CN7852" s="21"/>
      <c r="CO7852" s="21"/>
      <c r="CP7852" s="21"/>
      <c r="CQ7852" s="21"/>
      <c r="CR7852" s="21"/>
      <c r="CS7852" s="21"/>
      <c r="CT7852" s="21"/>
      <c r="CU7852" s="21"/>
      <c r="CV7852" s="21"/>
      <c r="CW7852" s="21"/>
      <c r="CX7852" s="21"/>
      <c r="CY7852" s="21"/>
      <c r="CZ7852" s="21"/>
      <c r="DA7852" s="21"/>
      <c r="DB7852" s="21"/>
      <c r="DC7852" s="21"/>
      <c r="DD7852" s="21"/>
      <c r="DE7852" s="21"/>
      <c r="DF7852" s="21"/>
      <c r="DG7852" s="21"/>
      <c r="DH7852" s="21"/>
      <c r="DI7852" s="21"/>
      <c r="DJ7852" s="21"/>
      <c r="DK7852" s="21"/>
      <c r="DL7852" s="21"/>
      <c r="DM7852" s="21"/>
      <c r="DN7852" s="21"/>
      <c r="DO7852" s="21"/>
      <c r="DP7852" s="21"/>
      <c r="DQ7852" s="21"/>
      <c r="DR7852" s="21"/>
      <c r="DS7852" s="21"/>
      <c r="DT7852" s="21"/>
      <c r="DU7852" s="21"/>
      <c r="DV7852" s="21"/>
      <c r="DW7852" s="21"/>
      <c r="DX7852" s="21"/>
      <c r="DY7852" s="21"/>
      <c r="DZ7852" s="21"/>
      <c r="EA7852" s="21"/>
      <c r="EB7852" s="21"/>
      <c r="EC7852" s="21"/>
      <c r="ED7852" s="21"/>
      <c r="EE7852" s="21"/>
      <c r="EF7852" s="21"/>
      <c r="EG7852" s="21"/>
      <c r="EH7852" s="21"/>
      <c r="EI7852" s="21"/>
      <c r="EJ7852" s="21"/>
      <c r="EK7852" s="21"/>
      <c r="EL7852" s="21"/>
      <c r="EM7852" s="21"/>
      <c r="EN7852" s="21"/>
      <c r="EO7852" s="21"/>
      <c r="EP7852" s="21"/>
      <c r="EQ7852" s="21"/>
      <c r="ER7852" s="21"/>
      <c r="ES7852" s="21"/>
      <c r="ET7852" s="21"/>
      <c r="EU7852" s="21"/>
      <c r="EV7852" s="21"/>
      <c r="EW7852" s="21"/>
      <c r="EX7852" s="21"/>
      <c r="EY7852" s="21"/>
      <c r="EZ7852" s="21"/>
      <c r="FA7852" s="21"/>
      <c r="FB7852" s="21"/>
      <c r="FC7852" s="21"/>
      <c r="FD7852" s="21"/>
      <c r="FE7852" s="21"/>
      <c r="FF7852" s="21"/>
      <c r="FG7852" s="21"/>
      <c r="FH7852" s="21"/>
      <c r="FI7852" s="21"/>
      <c r="FJ7852" s="21"/>
      <c r="FK7852" s="21"/>
      <c r="FL7852" s="21"/>
      <c r="FM7852" s="21"/>
      <c r="FN7852" s="21"/>
      <c r="FO7852" s="21"/>
      <c r="FP7852" s="21"/>
      <c r="FQ7852" s="21"/>
      <c r="FR7852" s="21"/>
      <c r="FS7852" s="21"/>
      <c r="FT7852" s="21"/>
      <c r="FU7852" s="21"/>
      <c r="FV7852" s="21"/>
      <c r="FW7852" s="21"/>
      <c r="FX7852" s="21"/>
      <c r="FY7852" s="21"/>
      <c r="FZ7852" s="21"/>
      <c r="GA7852" s="21"/>
      <c r="GB7852" s="21"/>
      <c r="GC7852" s="21"/>
      <c r="GD7852" s="21"/>
      <c r="GE7852" s="21"/>
      <c r="GF7852" s="21"/>
      <c r="GG7852" s="21"/>
      <c r="GH7852" s="21"/>
      <c r="GI7852" s="21"/>
      <c r="GJ7852" s="21"/>
      <c r="GK7852" s="21"/>
      <c r="GL7852" s="21"/>
      <c r="GM7852" s="21"/>
      <c r="GN7852" s="21"/>
      <c r="GO7852" s="21"/>
      <c r="GP7852" s="21"/>
      <c r="GQ7852" s="21"/>
      <c r="GR7852" s="21"/>
      <c r="GS7852" s="21"/>
      <c r="GT7852" s="21"/>
      <c r="GU7852" s="21"/>
      <c r="GV7852" s="21"/>
      <c r="GW7852" s="21"/>
      <c r="GX7852" s="21"/>
      <c r="GY7852" s="21"/>
      <c r="GZ7852" s="21"/>
      <c r="HA7852" s="21"/>
      <c r="HB7852" s="21"/>
      <c r="HC7852" s="21"/>
      <c r="HD7852" s="21"/>
      <c r="HE7852" s="21"/>
      <c r="HF7852" s="21"/>
      <c r="HG7852" s="21"/>
      <c r="HH7852" s="21"/>
      <c r="HI7852" s="21"/>
      <c r="HJ7852" s="21"/>
      <c r="HK7852" s="21"/>
      <c r="HL7852" s="21"/>
      <c r="HM7852" s="21"/>
      <c r="HN7852" s="21"/>
      <c r="HO7852" s="21"/>
      <c r="HP7852" s="21"/>
      <c r="HQ7852" s="21"/>
      <c r="HR7852" s="21"/>
      <c r="HS7852" s="21"/>
      <c r="HT7852" s="21"/>
      <c r="HU7852" s="21"/>
      <c r="HV7852" s="21"/>
      <c r="HW7852" s="21"/>
      <c r="HX7852" s="21"/>
      <c r="HY7852" s="21"/>
      <c r="HZ7852" s="21"/>
      <c r="IA7852" s="21"/>
      <c r="IB7852" s="21"/>
      <c r="IC7852" s="21"/>
      <c r="ID7852" s="21"/>
      <c r="IE7852" s="21"/>
      <c r="IF7852" s="21"/>
      <c r="IG7852" s="21"/>
      <c r="IH7852" s="21"/>
      <c r="II7852" s="21"/>
      <c r="IJ7852" s="21"/>
      <c r="IK7852" s="21"/>
      <c r="IL7852" s="21"/>
      <c r="IM7852" s="21"/>
      <c r="IN7852" s="21"/>
      <c r="IO7852" s="21"/>
      <c r="IP7852" s="21"/>
      <c r="IQ7852" s="21"/>
      <c r="IR7852" s="21"/>
      <c r="IS7852" s="21"/>
      <c r="IT7852" s="21"/>
      <c r="IU7852" s="21"/>
      <c r="IV7852" s="21"/>
    </row>
    <row r="7853" spans="1:256" s="402" customFormat="1">
      <c r="A7853" s="10"/>
      <c r="B7853" s="8"/>
      <c r="C7853" s="8"/>
      <c r="D7853" s="82"/>
      <c r="E7853" s="33"/>
      <c r="F7853" s="33"/>
      <c r="G7853" s="282"/>
      <c r="H7853" s="283"/>
      <c r="I7853" s="33"/>
      <c r="J7853" s="33"/>
      <c r="K7853" s="33"/>
      <c r="L7853" s="33"/>
      <c r="M7853" s="33"/>
      <c r="N7853" s="33"/>
      <c r="O7853" s="33"/>
      <c r="P7853" s="33"/>
      <c r="Q7853" s="33"/>
      <c r="R7853" s="33"/>
      <c r="S7853" s="33"/>
      <c r="T7853" s="33"/>
      <c r="U7853" s="33"/>
      <c r="V7853" s="33"/>
      <c r="W7853" s="33"/>
      <c r="X7853" s="282"/>
      <c r="Y7853" s="33"/>
      <c r="Z7853" s="284"/>
      <c r="AA7853" s="284"/>
      <c r="AB7853" s="33"/>
      <c r="AC7853" s="33"/>
      <c r="AD7853" s="33"/>
      <c r="AE7853" s="33"/>
      <c r="AF7853" s="33"/>
      <c r="AG7853" s="33"/>
      <c r="AH7853" s="33"/>
      <c r="AI7853" s="33"/>
      <c r="AJ7853" s="33"/>
      <c r="AK7853" s="33"/>
      <c r="AL7853" s="33"/>
      <c r="AM7853" s="33"/>
      <c r="AN7853" s="33"/>
      <c r="AO7853" s="33"/>
      <c r="AP7853" s="34"/>
      <c r="AQ7853" s="70"/>
      <c r="AR7853" s="76"/>
      <c r="AS7853" s="60"/>
      <c r="AT7853" s="60"/>
      <c r="AU7853" s="60"/>
      <c r="AV7853" s="21"/>
      <c r="AW7853" s="21"/>
      <c r="AX7853" s="21"/>
      <c r="AY7853" s="21"/>
      <c r="AZ7853" s="21"/>
      <c r="BA7853" s="21"/>
      <c r="BB7853" s="21"/>
      <c r="BC7853" s="21"/>
      <c r="BD7853" s="21"/>
      <c r="BE7853" s="21"/>
      <c r="BF7853" s="21"/>
      <c r="BG7853" s="21"/>
      <c r="BH7853" s="21"/>
      <c r="BI7853" s="21"/>
      <c r="BJ7853" s="21"/>
      <c r="BK7853" s="21"/>
      <c r="BL7853" s="21"/>
      <c r="BM7853" s="21"/>
      <c r="BN7853" s="21"/>
      <c r="BO7853" s="21"/>
      <c r="BP7853" s="21"/>
      <c r="BQ7853" s="21"/>
      <c r="BR7853" s="21"/>
      <c r="BS7853" s="21"/>
      <c r="BT7853" s="21"/>
      <c r="BU7853" s="21"/>
      <c r="BV7853" s="21"/>
      <c r="BW7853" s="21"/>
      <c r="BX7853" s="21"/>
      <c r="BY7853" s="21"/>
      <c r="BZ7853" s="21"/>
      <c r="CA7853" s="21"/>
      <c r="CB7853" s="21"/>
      <c r="CC7853" s="21"/>
      <c r="CD7853" s="21"/>
      <c r="CE7853" s="21"/>
      <c r="CF7853" s="21"/>
      <c r="CG7853" s="21"/>
      <c r="CH7853" s="21"/>
      <c r="CI7853" s="21"/>
      <c r="CJ7853" s="21"/>
      <c r="CK7853" s="21"/>
      <c r="CL7853" s="21"/>
      <c r="CM7853" s="21"/>
      <c r="CN7853" s="21"/>
      <c r="CO7853" s="21"/>
      <c r="CP7853" s="21"/>
      <c r="CQ7853" s="21"/>
      <c r="CR7853" s="21"/>
      <c r="CS7853" s="21"/>
      <c r="CT7853" s="21"/>
      <c r="CU7853" s="21"/>
      <c r="CV7853" s="21"/>
      <c r="CW7853" s="21"/>
      <c r="CX7853" s="21"/>
      <c r="CY7853" s="21"/>
      <c r="CZ7853" s="21"/>
      <c r="DA7853" s="21"/>
      <c r="DB7853" s="21"/>
      <c r="DC7853" s="21"/>
      <c r="DD7853" s="21"/>
      <c r="DE7853" s="21"/>
      <c r="DF7853" s="21"/>
      <c r="DG7853" s="21"/>
      <c r="DH7853" s="21"/>
      <c r="DI7853" s="21"/>
      <c r="DJ7853" s="21"/>
      <c r="DK7853" s="21"/>
      <c r="DL7853" s="21"/>
      <c r="DM7853" s="21"/>
      <c r="DN7853" s="21"/>
      <c r="DO7853" s="21"/>
      <c r="DP7853" s="21"/>
      <c r="DQ7853" s="21"/>
      <c r="DR7853" s="21"/>
      <c r="DS7853" s="21"/>
      <c r="DT7853" s="21"/>
      <c r="DU7853" s="21"/>
      <c r="DV7853" s="21"/>
      <c r="DW7853" s="21"/>
      <c r="DX7853" s="21"/>
      <c r="DY7853" s="21"/>
      <c r="DZ7853" s="21"/>
      <c r="EA7853" s="21"/>
      <c r="EB7853" s="21"/>
      <c r="EC7853" s="21"/>
      <c r="ED7853" s="21"/>
      <c r="EE7853" s="21"/>
      <c r="EF7853" s="21"/>
      <c r="EG7853" s="21"/>
      <c r="EH7853" s="21"/>
      <c r="EI7853" s="21"/>
      <c r="EJ7853" s="21"/>
      <c r="EK7853" s="21"/>
      <c r="EL7853" s="21"/>
      <c r="EM7853" s="21"/>
      <c r="EN7853" s="21"/>
      <c r="EO7853" s="21"/>
      <c r="EP7853" s="21"/>
      <c r="EQ7853" s="21"/>
      <c r="ER7853" s="21"/>
      <c r="ES7853" s="21"/>
      <c r="ET7853" s="21"/>
      <c r="EU7853" s="21"/>
      <c r="EV7853" s="21"/>
      <c r="EW7853" s="21"/>
      <c r="EX7853" s="21"/>
      <c r="EY7853" s="21"/>
      <c r="EZ7853" s="21"/>
      <c r="FA7853" s="21"/>
      <c r="FB7853" s="21"/>
      <c r="FC7853" s="21"/>
      <c r="FD7853" s="21"/>
      <c r="FE7853" s="21"/>
      <c r="FF7853" s="21"/>
      <c r="FG7853" s="21"/>
      <c r="FH7853" s="21"/>
      <c r="FI7853" s="21"/>
      <c r="FJ7853" s="21"/>
      <c r="FK7853" s="21"/>
      <c r="FL7853" s="21"/>
      <c r="FM7853" s="21"/>
      <c r="FN7853" s="21"/>
      <c r="FO7853" s="21"/>
      <c r="FP7853" s="21"/>
      <c r="FQ7853" s="21"/>
      <c r="FR7853" s="21"/>
      <c r="FS7853" s="21"/>
      <c r="FT7853" s="21"/>
      <c r="FU7853" s="21"/>
      <c r="FV7853" s="21"/>
      <c r="FW7853" s="21"/>
      <c r="FX7853" s="21"/>
      <c r="FY7853" s="21"/>
      <c r="FZ7853" s="21"/>
      <c r="GA7853" s="21"/>
      <c r="GB7853" s="21"/>
      <c r="GC7853" s="21"/>
      <c r="GD7853" s="21"/>
      <c r="GE7853" s="21"/>
      <c r="GF7853" s="21"/>
      <c r="GG7853" s="21"/>
      <c r="GH7853" s="21"/>
      <c r="GI7853" s="21"/>
      <c r="GJ7853" s="21"/>
      <c r="GK7853" s="21"/>
      <c r="GL7853" s="21"/>
      <c r="GM7853" s="21"/>
      <c r="GN7853" s="21"/>
      <c r="GO7853" s="21"/>
      <c r="GP7853" s="21"/>
      <c r="GQ7853" s="21"/>
      <c r="GR7853" s="21"/>
      <c r="GS7853" s="21"/>
      <c r="GT7853" s="21"/>
      <c r="GU7853" s="21"/>
      <c r="GV7853" s="21"/>
      <c r="GW7853" s="21"/>
      <c r="GX7853" s="21"/>
      <c r="GY7853" s="21"/>
      <c r="GZ7853" s="21"/>
      <c r="HA7853" s="21"/>
      <c r="HB7853" s="21"/>
      <c r="HC7853" s="21"/>
      <c r="HD7853" s="21"/>
      <c r="HE7853" s="21"/>
      <c r="HF7853" s="21"/>
      <c r="HG7853" s="21"/>
      <c r="HH7853" s="21"/>
      <c r="HI7853" s="21"/>
      <c r="HJ7853" s="21"/>
      <c r="HK7853" s="21"/>
      <c r="HL7853" s="21"/>
      <c r="HM7853" s="21"/>
      <c r="HN7853" s="21"/>
      <c r="HO7853" s="21"/>
      <c r="HP7853" s="21"/>
      <c r="HQ7853" s="21"/>
      <c r="HR7853" s="21"/>
      <c r="HS7853" s="21"/>
      <c r="HT7853" s="21"/>
      <c r="HU7853" s="21"/>
      <c r="HV7853" s="21"/>
      <c r="HW7853" s="21"/>
      <c r="HX7853" s="21"/>
      <c r="HY7853" s="21"/>
      <c r="HZ7853" s="21"/>
      <c r="IA7853" s="21"/>
      <c r="IB7853" s="21"/>
      <c r="IC7853" s="21"/>
      <c r="ID7853" s="21"/>
      <c r="IE7853" s="21"/>
      <c r="IF7853" s="21"/>
      <c r="IG7853" s="21"/>
      <c r="IH7853" s="21"/>
      <c r="II7853" s="21"/>
      <c r="IJ7853" s="21"/>
      <c r="IK7853" s="21"/>
      <c r="IL7853" s="21"/>
      <c r="IM7853" s="21"/>
      <c r="IN7853" s="21"/>
      <c r="IO7853" s="21"/>
      <c r="IP7853" s="21"/>
      <c r="IQ7853" s="21"/>
      <c r="IR7853" s="21"/>
      <c r="IS7853" s="21"/>
      <c r="IT7853" s="21"/>
      <c r="IU7853" s="21"/>
      <c r="IV7853" s="21"/>
    </row>
    <row r="7854" spans="1:256" s="25" customFormat="1">
      <c r="A7854" s="14"/>
      <c r="B7854" s="11">
        <v>8</v>
      </c>
      <c r="C7854" s="11"/>
      <c r="D7854" s="77" t="s">
        <v>39</v>
      </c>
      <c r="E7854" s="31">
        <v>0</v>
      </c>
      <c r="F7854" s="31">
        <f t="shared" ref="F7854:V7854" si="1258">SUM(F7855:F7867)</f>
        <v>0</v>
      </c>
      <c r="G7854" s="31">
        <f t="shared" si="1258"/>
        <v>0</v>
      </c>
      <c r="H7854" s="31">
        <f t="shared" si="1258"/>
        <v>0</v>
      </c>
      <c r="I7854" s="31">
        <f t="shared" si="1258"/>
        <v>0</v>
      </c>
      <c r="J7854" s="31">
        <f t="shared" si="1258"/>
        <v>0</v>
      </c>
      <c r="K7854" s="31">
        <f t="shared" si="1258"/>
        <v>0</v>
      </c>
      <c r="L7854" s="31">
        <f t="shared" si="1258"/>
        <v>0</v>
      </c>
      <c r="M7854" s="31">
        <f t="shared" si="1258"/>
        <v>0</v>
      </c>
      <c r="N7854" s="31">
        <f t="shared" si="1258"/>
        <v>0</v>
      </c>
      <c r="O7854" s="31">
        <f t="shared" si="1258"/>
        <v>0</v>
      </c>
      <c r="P7854" s="31">
        <f t="shared" si="1258"/>
        <v>0</v>
      </c>
      <c r="Q7854" s="31">
        <f t="shared" si="1258"/>
        <v>0</v>
      </c>
      <c r="R7854" s="31">
        <f t="shared" si="1258"/>
        <v>0</v>
      </c>
      <c r="S7854" s="31">
        <f t="shared" si="1258"/>
        <v>0</v>
      </c>
      <c r="T7854" s="31">
        <f t="shared" si="1258"/>
        <v>0</v>
      </c>
      <c r="U7854" s="31">
        <f t="shared" si="1258"/>
        <v>0</v>
      </c>
      <c r="V7854" s="31">
        <f t="shared" si="1258"/>
        <v>0</v>
      </c>
      <c r="W7854" s="31">
        <f>SUM(O7854:V7854)</f>
        <v>0</v>
      </c>
      <c r="X7854" s="31">
        <f>SUM(X7855:X7867)</f>
        <v>0</v>
      </c>
      <c r="Y7854" s="31">
        <f>H7854+I7854+J7854+K7854+L7854+M7854+N7854+W7854+X7854</f>
        <v>0</v>
      </c>
      <c r="Z7854" s="31">
        <f t="shared" ref="Z7854:AK7854" si="1259">SUM(Z7855:Z7867)</f>
        <v>0</v>
      </c>
      <c r="AA7854" s="31">
        <f t="shared" si="1259"/>
        <v>0</v>
      </c>
      <c r="AB7854" s="31">
        <f t="shared" si="1259"/>
        <v>0</v>
      </c>
      <c r="AC7854" s="31">
        <f t="shared" si="1259"/>
        <v>0</v>
      </c>
      <c r="AD7854" s="31">
        <f t="shared" si="1259"/>
        <v>0</v>
      </c>
      <c r="AE7854" s="31">
        <f t="shared" si="1259"/>
        <v>0</v>
      </c>
      <c r="AF7854" s="31">
        <f t="shared" si="1259"/>
        <v>0</v>
      </c>
      <c r="AG7854" s="31">
        <f t="shared" si="1259"/>
        <v>0</v>
      </c>
      <c r="AH7854" s="31">
        <f t="shared" si="1259"/>
        <v>0</v>
      </c>
      <c r="AI7854" s="31">
        <f t="shared" si="1259"/>
        <v>0</v>
      </c>
      <c r="AJ7854" s="31">
        <f t="shared" si="1259"/>
        <v>0</v>
      </c>
      <c r="AK7854" s="31">
        <f t="shared" si="1259"/>
        <v>0</v>
      </c>
      <c r="AL7854" s="31">
        <f>SUM(AD7854:AK7854)</f>
        <v>0</v>
      </c>
      <c r="AM7854" s="31">
        <f>SUM(AM7855:AM7867)</f>
        <v>0</v>
      </c>
      <c r="AN7854" s="31">
        <f>SUM(AN7855:AN7867)</f>
        <v>0</v>
      </c>
      <c r="AO7854" s="31">
        <f>Z7854+AA7854+AB7854+AC7854+AL7854+AM7854+AN7854</f>
        <v>0</v>
      </c>
      <c r="AP7854" s="32">
        <f>E7854+Y7854-AO7854</f>
        <v>0</v>
      </c>
      <c r="AQ7854" s="32"/>
      <c r="AR7854" s="28"/>
      <c r="AS7854" s="29">
        <f>E7854+H7854+I7854+J7854+K7854+L7854+M7854+N7854+W7854+X7854-Z7854-AB7854-AL7854-AC7854-AM7854-AN7854</f>
        <v>0</v>
      </c>
      <c r="AT7854" s="29">
        <f>AP7854-AS7854</f>
        <v>0</v>
      </c>
      <c r="AU7854" s="29">
        <f>E7854</f>
        <v>0</v>
      </c>
      <c r="AV7854" s="86">
        <f>AS7854-AU7854</f>
        <v>0</v>
      </c>
      <c r="AW7854" s="86">
        <f>Y7854-AO7854</f>
        <v>0</v>
      </c>
      <c r="AX7854" s="86">
        <f>AV7854-AW7854</f>
        <v>0</v>
      </c>
      <c r="AY7854" s="21"/>
      <c r="AZ7854" s="398"/>
      <c r="BA7854" s="21"/>
      <c r="BB7854" s="21"/>
      <c r="BC7854" s="21"/>
      <c r="BD7854" s="21"/>
      <c r="BE7854" s="21"/>
      <c r="BF7854" s="21"/>
      <c r="BG7854" s="21"/>
      <c r="BH7854" s="21"/>
      <c r="BI7854" s="21"/>
      <c r="BJ7854" s="21"/>
      <c r="BK7854" s="21"/>
      <c r="BL7854" s="21"/>
      <c r="BM7854" s="21"/>
      <c r="BN7854" s="21"/>
      <c r="BO7854" s="21"/>
      <c r="BP7854" s="21"/>
      <c r="BQ7854" s="21"/>
      <c r="BR7854" s="21"/>
      <c r="BS7854" s="21"/>
      <c r="BT7854" s="21"/>
      <c r="BU7854" s="21"/>
      <c r="BV7854" s="21"/>
      <c r="BW7854" s="21"/>
      <c r="BX7854" s="21"/>
      <c r="BY7854" s="21"/>
      <c r="BZ7854" s="21"/>
      <c r="CA7854" s="21"/>
      <c r="CB7854" s="21"/>
      <c r="CC7854" s="21"/>
      <c r="CD7854" s="21"/>
      <c r="CE7854" s="21"/>
      <c r="CF7854" s="21"/>
      <c r="CG7854" s="21"/>
      <c r="CH7854" s="21"/>
      <c r="CI7854" s="21"/>
      <c r="CJ7854" s="21"/>
      <c r="CK7854" s="21"/>
      <c r="CL7854" s="21"/>
      <c r="CM7854" s="21"/>
      <c r="CN7854" s="21"/>
      <c r="CO7854" s="21"/>
      <c r="CP7854" s="21"/>
      <c r="CQ7854" s="21"/>
      <c r="CR7854" s="21"/>
      <c r="CS7854" s="21"/>
      <c r="CT7854" s="21"/>
      <c r="CU7854" s="21"/>
      <c r="CV7854" s="21"/>
      <c r="CW7854" s="21"/>
      <c r="CX7854" s="21"/>
      <c r="CY7854" s="21"/>
      <c r="CZ7854" s="21"/>
      <c r="DA7854" s="21"/>
      <c r="DB7854" s="21"/>
      <c r="DC7854" s="21"/>
      <c r="DD7854" s="21"/>
      <c r="DE7854" s="21"/>
      <c r="DF7854" s="21"/>
      <c r="DG7854" s="21"/>
      <c r="DH7854" s="21"/>
      <c r="DI7854" s="21"/>
      <c r="DJ7854" s="21"/>
      <c r="DK7854" s="21"/>
      <c r="DL7854" s="21"/>
      <c r="DM7854" s="21"/>
      <c r="DN7854" s="21"/>
      <c r="DO7854" s="21"/>
      <c r="DP7854" s="21"/>
      <c r="DQ7854" s="21"/>
      <c r="DR7854" s="21"/>
      <c r="DS7854" s="21"/>
      <c r="DT7854" s="21"/>
      <c r="DU7854" s="21"/>
      <c r="DV7854" s="21"/>
      <c r="DW7854" s="21"/>
      <c r="DX7854" s="21"/>
      <c r="DY7854" s="21"/>
      <c r="DZ7854" s="21"/>
      <c r="EA7854" s="21"/>
      <c r="EB7854" s="21"/>
      <c r="EC7854" s="21"/>
      <c r="ED7854" s="21"/>
      <c r="EE7854" s="21"/>
      <c r="EF7854" s="21"/>
      <c r="EG7854" s="21"/>
      <c r="EH7854" s="21"/>
      <c r="EI7854" s="21"/>
      <c r="EJ7854" s="21"/>
      <c r="EK7854" s="21"/>
      <c r="EL7854" s="21"/>
      <c r="EM7854" s="21"/>
      <c r="EN7854" s="21"/>
      <c r="EO7854" s="21"/>
      <c r="EP7854" s="21"/>
      <c r="EQ7854" s="21"/>
      <c r="ER7854" s="21"/>
      <c r="ES7854" s="21"/>
      <c r="ET7854" s="21"/>
      <c r="EU7854" s="21"/>
      <c r="EV7854" s="21"/>
      <c r="EW7854" s="21"/>
      <c r="EX7854" s="21"/>
      <c r="EY7854" s="21"/>
      <c r="EZ7854" s="21"/>
      <c r="FA7854" s="21"/>
      <c r="FB7854" s="21"/>
      <c r="FC7854" s="21"/>
      <c r="FD7854" s="21"/>
      <c r="FE7854" s="21"/>
      <c r="FF7854" s="21"/>
      <c r="FG7854" s="21"/>
      <c r="FH7854" s="21"/>
      <c r="FI7854" s="21"/>
      <c r="FJ7854" s="21"/>
      <c r="FK7854" s="21"/>
      <c r="FL7854" s="21"/>
      <c r="FM7854" s="21"/>
      <c r="FN7854" s="21"/>
      <c r="FO7854" s="21"/>
      <c r="FP7854" s="21"/>
      <c r="FQ7854" s="21"/>
      <c r="FR7854" s="21"/>
      <c r="FS7854" s="21"/>
      <c r="FT7854" s="21"/>
      <c r="FU7854" s="21"/>
      <c r="FV7854" s="21"/>
      <c r="FW7854" s="21"/>
      <c r="FX7854" s="21"/>
      <c r="FY7854" s="21"/>
      <c r="FZ7854" s="21"/>
      <c r="GA7854" s="21"/>
      <c r="GB7854" s="21"/>
      <c r="GC7854" s="21"/>
      <c r="GD7854" s="21"/>
      <c r="GE7854" s="21"/>
      <c r="GF7854" s="21"/>
      <c r="GG7854" s="21"/>
      <c r="GH7854" s="21"/>
      <c r="GI7854" s="21"/>
      <c r="GJ7854" s="21"/>
      <c r="GK7854" s="21"/>
      <c r="GL7854" s="21"/>
      <c r="GM7854" s="21"/>
      <c r="GN7854" s="21"/>
      <c r="GO7854" s="21"/>
      <c r="GP7854" s="21"/>
      <c r="GQ7854" s="21"/>
      <c r="GR7854" s="21"/>
      <c r="GS7854" s="21"/>
      <c r="GT7854" s="21"/>
      <c r="GU7854" s="21"/>
      <c r="GV7854" s="21"/>
      <c r="GW7854" s="21"/>
      <c r="GX7854" s="21"/>
      <c r="GY7854" s="21"/>
      <c r="GZ7854" s="21"/>
      <c r="HA7854" s="21"/>
      <c r="HB7854" s="21"/>
      <c r="HC7854" s="21"/>
      <c r="HD7854" s="21"/>
      <c r="HE7854" s="21"/>
      <c r="HF7854" s="21"/>
      <c r="HG7854" s="21"/>
      <c r="HH7854" s="21"/>
      <c r="HI7854" s="21"/>
      <c r="HJ7854" s="21"/>
      <c r="HK7854" s="21"/>
      <c r="HL7854" s="21"/>
      <c r="HM7854" s="21"/>
      <c r="HN7854" s="21"/>
      <c r="HO7854" s="21"/>
      <c r="HP7854" s="21"/>
      <c r="HQ7854" s="21"/>
      <c r="HR7854" s="21"/>
      <c r="HS7854" s="21"/>
      <c r="HT7854" s="21"/>
      <c r="HU7854" s="21"/>
      <c r="HV7854" s="21"/>
      <c r="HW7854" s="21"/>
      <c r="HX7854" s="21"/>
      <c r="HY7854" s="21"/>
      <c r="HZ7854" s="21"/>
      <c r="IA7854" s="21"/>
      <c r="IB7854" s="21"/>
      <c r="IC7854" s="21"/>
      <c r="ID7854" s="21"/>
      <c r="IE7854" s="21"/>
      <c r="IF7854" s="21"/>
      <c r="IG7854" s="21"/>
      <c r="IH7854" s="21"/>
      <c r="II7854" s="21"/>
      <c r="IJ7854" s="21"/>
      <c r="IK7854" s="21"/>
      <c r="IL7854" s="21"/>
      <c r="IM7854" s="21"/>
      <c r="IN7854" s="21"/>
      <c r="IO7854" s="21"/>
      <c r="IP7854" s="21"/>
      <c r="IQ7854" s="21"/>
      <c r="IR7854" s="21"/>
      <c r="IS7854" s="21"/>
      <c r="IT7854" s="21"/>
      <c r="IU7854" s="21"/>
      <c r="IV7854" s="21"/>
    </row>
    <row r="7855" spans="1:256" s="402" customFormat="1">
      <c r="A7855" s="10"/>
      <c r="B7855" s="245"/>
      <c r="C7855" s="245"/>
      <c r="D7855" s="78"/>
      <c r="E7855" s="33"/>
      <c r="F7855" s="33"/>
      <c r="G7855" s="282"/>
      <c r="H7855" s="283"/>
      <c r="I7855" s="33"/>
      <c r="J7855" s="33"/>
      <c r="K7855" s="33"/>
      <c r="L7855" s="33"/>
      <c r="M7855" s="33"/>
      <c r="N7855" s="33"/>
      <c r="O7855" s="33"/>
      <c r="P7855" s="33"/>
      <c r="Q7855" s="33"/>
      <c r="R7855" s="33"/>
      <c r="S7855" s="33"/>
      <c r="T7855" s="33"/>
      <c r="U7855" s="33"/>
      <c r="V7855" s="33"/>
      <c r="W7855" s="33"/>
      <c r="X7855" s="282"/>
      <c r="Y7855" s="33"/>
      <c r="Z7855" s="284"/>
      <c r="AA7855" s="284"/>
      <c r="AB7855" s="33"/>
      <c r="AC7855" s="33"/>
      <c r="AD7855" s="33"/>
      <c r="AE7855" s="33"/>
      <c r="AF7855" s="33"/>
      <c r="AG7855" s="33"/>
      <c r="AH7855" s="33"/>
      <c r="AI7855" s="33"/>
      <c r="AJ7855" s="33"/>
      <c r="AK7855" s="33"/>
      <c r="AL7855" s="33"/>
      <c r="AM7855" s="33"/>
      <c r="AN7855" s="33"/>
      <c r="AO7855" s="33"/>
      <c r="AP7855" s="34"/>
      <c r="AQ7855" s="70"/>
      <c r="AR7855" s="76"/>
      <c r="AS7855" s="60"/>
      <c r="AT7855" s="60"/>
      <c r="AU7855" s="60"/>
      <c r="AV7855" s="21"/>
      <c r="AW7855" s="21"/>
      <c r="AX7855" s="21"/>
      <c r="AY7855" s="21"/>
      <c r="AZ7855" s="21"/>
      <c r="BA7855" s="21"/>
      <c r="BB7855" s="21"/>
      <c r="BC7855" s="21"/>
      <c r="BD7855" s="21"/>
      <c r="BE7855" s="21"/>
      <c r="BF7855" s="21"/>
      <c r="BG7855" s="21"/>
      <c r="BH7855" s="21"/>
      <c r="BI7855" s="21"/>
      <c r="BJ7855" s="21"/>
      <c r="BK7855" s="21"/>
      <c r="BL7855" s="21"/>
      <c r="BM7855" s="21"/>
      <c r="BN7855" s="21"/>
      <c r="BO7855" s="21"/>
      <c r="BP7855" s="21"/>
      <c r="BQ7855" s="21"/>
      <c r="BR7855" s="21"/>
      <c r="BS7855" s="21"/>
      <c r="BT7855" s="21"/>
      <c r="BU7855" s="21"/>
      <c r="BV7855" s="21"/>
      <c r="BW7855" s="21"/>
      <c r="BX7855" s="21"/>
      <c r="BY7855" s="21"/>
      <c r="BZ7855" s="21"/>
      <c r="CA7855" s="21"/>
      <c r="CB7855" s="21"/>
      <c r="CC7855" s="21"/>
      <c r="CD7855" s="21"/>
      <c r="CE7855" s="21"/>
      <c r="CF7855" s="21"/>
      <c r="CG7855" s="21"/>
      <c r="CH7855" s="21"/>
      <c r="CI7855" s="21"/>
      <c r="CJ7855" s="21"/>
      <c r="CK7855" s="21"/>
      <c r="CL7855" s="21"/>
      <c r="CM7855" s="21"/>
      <c r="CN7855" s="21"/>
      <c r="CO7855" s="21"/>
      <c r="CP7855" s="21"/>
      <c r="CQ7855" s="21"/>
      <c r="CR7855" s="21"/>
      <c r="CS7855" s="21"/>
      <c r="CT7855" s="21"/>
      <c r="CU7855" s="21"/>
      <c r="CV7855" s="21"/>
      <c r="CW7855" s="21"/>
      <c r="CX7855" s="21"/>
      <c r="CY7855" s="21"/>
      <c r="CZ7855" s="21"/>
      <c r="DA7855" s="21"/>
      <c r="DB7855" s="21"/>
      <c r="DC7855" s="21"/>
      <c r="DD7855" s="21"/>
      <c r="DE7855" s="21"/>
      <c r="DF7855" s="21"/>
      <c r="DG7855" s="21"/>
      <c r="DH7855" s="21"/>
      <c r="DI7855" s="21"/>
      <c r="DJ7855" s="21"/>
      <c r="DK7855" s="21"/>
      <c r="DL7855" s="21"/>
      <c r="DM7855" s="21"/>
      <c r="DN7855" s="21"/>
      <c r="DO7855" s="21"/>
      <c r="DP7855" s="21"/>
      <c r="DQ7855" s="21"/>
      <c r="DR7855" s="21"/>
      <c r="DS7855" s="21"/>
      <c r="DT7855" s="21"/>
      <c r="DU7855" s="21"/>
      <c r="DV7855" s="21"/>
      <c r="DW7855" s="21"/>
      <c r="DX7855" s="21"/>
      <c r="DY7855" s="21"/>
      <c r="DZ7855" s="21"/>
      <c r="EA7855" s="21"/>
      <c r="EB7855" s="21"/>
      <c r="EC7855" s="21"/>
      <c r="ED7855" s="21"/>
      <c r="EE7855" s="21"/>
      <c r="EF7855" s="21"/>
      <c r="EG7855" s="21"/>
      <c r="EH7855" s="21"/>
      <c r="EI7855" s="21"/>
      <c r="EJ7855" s="21"/>
      <c r="EK7855" s="21"/>
      <c r="EL7855" s="21"/>
      <c r="EM7855" s="21"/>
      <c r="EN7855" s="21"/>
      <c r="EO7855" s="21"/>
      <c r="EP7855" s="21"/>
      <c r="EQ7855" s="21"/>
      <c r="ER7855" s="21"/>
      <c r="ES7855" s="21"/>
      <c r="ET7855" s="21"/>
      <c r="EU7855" s="21"/>
      <c r="EV7855" s="21"/>
      <c r="EW7855" s="21"/>
      <c r="EX7855" s="21"/>
      <c r="EY7855" s="21"/>
      <c r="EZ7855" s="21"/>
      <c r="FA7855" s="21"/>
      <c r="FB7855" s="21"/>
      <c r="FC7855" s="21"/>
      <c r="FD7855" s="21"/>
      <c r="FE7855" s="21"/>
      <c r="FF7855" s="21"/>
      <c r="FG7855" s="21"/>
      <c r="FH7855" s="21"/>
      <c r="FI7855" s="21"/>
      <c r="FJ7855" s="21"/>
      <c r="FK7855" s="21"/>
      <c r="FL7855" s="21"/>
      <c r="FM7855" s="21"/>
      <c r="FN7855" s="21"/>
      <c r="FO7855" s="21"/>
      <c r="FP7855" s="21"/>
      <c r="FQ7855" s="21"/>
      <c r="FR7855" s="21"/>
      <c r="FS7855" s="21"/>
      <c r="FT7855" s="21"/>
      <c r="FU7855" s="21"/>
      <c r="FV7855" s="21"/>
      <c r="FW7855" s="21"/>
      <c r="FX7855" s="21"/>
      <c r="FY7855" s="21"/>
      <c r="FZ7855" s="21"/>
      <c r="GA7855" s="21"/>
      <c r="GB7855" s="21"/>
      <c r="GC7855" s="21"/>
      <c r="GD7855" s="21"/>
      <c r="GE7855" s="21"/>
      <c r="GF7855" s="21"/>
      <c r="GG7855" s="21"/>
      <c r="GH7855" s="21"/>
      <c r="GI7855" s="21"/>
      <c r="GJ7855" s="21"/>
      <c r="GK7855" s="21"/>
      <c r="GL7855" s="21"/>
      <c r="GM7855" s="21"/>
      <c r="GN7855" s="21"/>
      <c r="GO7855" s="21"/>
      <c r="GP7855" s="21"/>
      <c r="GQ7855" s="21"/>
      <c r="GR7855" s="21"/>
      <c r="GS7855" s="21"/>
      <c r="GT7855" s="21"/>
      <c r="GU7855" s="21"/>
      <c r="GV7855" s="21"/>
      <c r="GW7855" s="21"/>
      <c r="GX7855" s="21"/>
      <c r="GY7855" s="21"/>
      <c r="GZ7855" s="21"/>
      <c r="HA7855" s="21"/>
      <c r="HB7855" s="21"/>
      <c r="HC7855" s="21"/>
      <c r="HD7855" s="21"/>
      <c r="HE7855" s="21"/>
      <c r="HF7855" s="21"/>
      <c r="HG7855" s="21"/>
      <c r="HH7855" s="21"/>
      <c r="HI7855" s="21"/>
      <c r="HJ7855" s="21"/>
      <c r="HK7855" s="21"/>
      <c r="HL7855" s="21"/>
      <c r="HM7855" s="21"/>
      <c r="HN7855" s="21"/>
      <c r="HO7855" s="21"/>
      <c r="HP7855" s="21"/>
      <c r="HQ7855" s="21"/>
      <c r="HR7855" s="21"/>
      <c r="HS7855" s="21"/>
      <c r="HT7855" s="21"/>
      <c r="HU7855" s="21"/>
      <c r="HV7855" s="21"/>
      <c r="HW7855" s="21"/>
      <c r="HX7855" s="21"/>
      <c r="HY7855" s="21"/>
      <c r="HZ7855" s="21"/>
      <c r="IA7855" s="21"/>
      <c r="IB7855" s="21"/>
      <c r="IC7855" s="21"/>
      <c r="ID7855" s="21"/>
      <c r="IE7855" s="21"/>
      <c r="IF7855" s="21"/>
      <c r="IG7855" s="21"/>
      <c r="IH7855" s="21"/>
      <c r="II7855" s="21"/>
      <c r="IJ7855" s="21"/>
      <c r="IK7855" s="21"/>
      <c r="IL7855" s="21"/>
      <c r="IM7855" s="21"/>
      <c r="IN7855" s="21"/>
      <c r="IO7855" s="21"/>
      <c r="IP7855" s="21"/>
      <c r="IQ7855" s="21"/>
      <c r="IR7855" s="21"/>
      <c r="IS7855" s="21"/>
      <c r="IT7855" s="21"/>
      <c r="IU7855" s="21"/>
      <c r="IV7855" s="21"/>
    </row>
    <row r="7856" spans="1:256" s="464" customFormat="1">
      <c r="A7856" s="10"/>
      <c r="B7856" s="245"/>
      <c r="C7856" s="245"/>
      <c r="D7856" s="344"/>
      <c r="E7856" s="33"/>
      <c r="F7856" s="33"/>
      <c r="G7856" s="282"/>
      <c r="H7856" s="283"/>
      <c r="I7856" s="33"/>
      <c r="J7856" s="33"/>
      <c r="K7856" s="33"/>
      <c r="L7856" s="33"/>
      <c r="M7856" s="33"/>
      <c r="N7856" s="33"/>
      <c r="O7856" s="33"/>
      <c r="P7856" s="33"/>
      <c r="Q7856" s="33"/>
      <c r="R7856" s="33"/>
      <c r="S7856" s="33"/>
      <c r="T7856" s="33"/>
      <c r="U7856" s="33"/>
      <c r="V7856" s="33"/>
      <c r="W7856" s="33"/>
      <c r="X7856" s="282"/>
      <c r="Y7856" s="33"/>
      <c r="Z7856" s="284"/>
      <c r="AA7856" s="284"/>
      <c r="AB7856" s="33"/>
      <c r="AC7856" s="33"/>
      <c r="AD7856" s="33"/>
      <c r="AE7856" s="33"/>
      <c r="AF7856" s="33"/>
      <c r="AG7856" s="33"/>
      <c r="AH7856" s="33"/>
      <c r="AI7856" s="33"/>
      <c r="AJ7856" s="33"/>
      <c r="AK7856" s="33"/>
      <c r="AL7856" s="33"/>
      <c r="AM7856" s="33"/>
      <c r="AN7856" s="33"/>
      <c r="AO7856" s="33"/>
      <c r="AP7856" s="34"/>
      <c r="AQ7856" s="70"/>
      <c r="AR7856" s="76"/>
      <c r="AS7856" s="60"/>
      <c r="AT7856" s="60"/>
      <c r="AU7856" s="60"/>
      <c r="AV7856" s="21"/>
      <c r="AW7856" s="21"/>
      <c r="AX7856" s="21"/>
      <c r="AY7856" s="21"/>
      <c r="AZ7856" s="21"/>
      <c r="BA7856" s="21"/>
      <c r="BB7856" s="21"/>
      <c r="BC7856" s="21"/>
      <c r="BD7856" s="21"/>
      <c r="BE7856" s="21"/>
      <c r="BF7856" s="21"/>
      <c r="BG7856" s="21"/>
      <c r="BH7856" s="21"/>
      <c r="BI7856" s="21"/>
      <c r="BJ7856" s="21"/>
      <c r="BK7856" s="21"/>
      <c r="BL7856" s="21"/>
      <c r="BM7856" s="21"/>
      <c r="BN7856" s="21"/>
      <c r="BO7856" s="21"/>
      <c r="BP7856" s="21"/>
      <c r="BQ7856" s="21"/>
      <c r="BR7856" s="21"/>
      <c r="BS7856" s="21"/>
      <c r="BT7856" s="21"/>
      <c r="BU7856" s="21"/>
      <c r="BV7856" s="21"/>
      <c r="BW7856" s="21"/>
      <c r="BX7856" s="21"/>
      <c r="BY7856" s="21"/>
      <c r="BZ7856" s="21"/>
      <c r="CA7856" s="21"/>
      <c r="CB7856" s="21"/>
      <c r="CC7856" s="21"/>
      <c r="CD7856" s="21"/>
      <c r="CE7856" s="21"/>
      <c r="CF7856" s="21"/>
      <c r="CG7856" s="21"/>
      <c r="CH7856" s="21"/>
      <c r="CI7856" s="21"/>
      <c r="CJ7856" s="21"/>
      <c r="CK7856" s="21"/>
      <c r="CL7856" s="21"/>
      <c r="CM7856" s="21"/>
      <c r="CN7856" s="21"/>
      <c r="CO7856" s="21"/>
      <c r="CP7856" s="21"/>
      <c r="CQ7856" s="21"/>
      <c r="CR7856" s="21"/>
      <c r="CS7856" s="21"/>
      <c r="CT7856" s="21"/>
      <c r="CU7856" s="21"/>
      <c r="CV7856" s="21"/>
      <c r="CW7856" s="21"/>
      <c r="CX7856" s="21"/>
      <c r="CY7856" s="21"/>
      <c r="CZ7856" s="21"/>
      <c r="DA7856" s="21"/>
      <c r="DB7856" s="21"/>
      <c r="DC7856" s="21"/>
      <c r="DD7856" s="21"/>
      <c r="DE7856" s="21"/>
      <c r="DF7856" s="21"/>
      <c r="DG7856" s="21"/>
      <c r="DH7856" s="21"/>
      <c r="DI7856" s="21"/>
      <c r="DJ7856" s="21"/>
      <c r="DK7856" s="21"/>
      <c r="DL7856" s="21"/>
      <c r="DM7856" s="21"/>
      <c r="DN7856" s="21"/>
      <c r="DO7856" s="21"/>
      <c r="DP7856" s="21"/>
      <c r="DQ7856" s="21"/>
      <c r="DR7856" s="21"/>
      <c r="DS7856" s="21"/>
      <c r="DT7856" s="21"/>
      <c r="DU7856" s="21"/>
      <c r="DV7856" s="21"/>
      <c r="DW7856" s="21"/>
      <c r="DX7856" s="21"/>
      <c r="DY7856" s="21"/>
      <c r="DZ7856" s="21"/>
      <c r="EA7856" s="21"/>
      <c r="EB7856" s="21"/>
      <c r="EC7856" s="21"/>
      <c r="ED7856" s="21"/>
      <c r="EE7856" s="21"/>
      <c r="EF7856" s="21"/>
      <c r="EG7856" s="21"/>
      <c r="EH7856" s="21"/>
      <c r="EI7856" s="21"/>
      <c r="EJ7856" s="21"/>
      <c r="EK7856" s="21"/>
      <c r="EL7856" s="21"/>
      <c r="EM7856" s="21"/>
      <c r="EN7856" s="21"/>
      <c r="EO7856" s="21"/>
      <c r="EP7856" s="21"/>
      <c r="EQ7856" s="21"/>
      <c r="ER7856" s="21"/>
      <c r="ES7856" s="21"/>
      <c r="ET7856" s="21"/>
      <c r="EU7856" s="21"/>
      <c r="EV7856" s="21"/>
      <c r="EW7856" s="21"/>
      <c r="EX7856" s="21"/>
      <c r="EY7856" s="21"/>
      <c r="EZ7856" s="21"/>
      <c r="FA7856" s="21"/>
      <c r="FB7856" s="21"/>
      <c r="FC7856" s="21"/>
      <c r="FD7856" s="21"/>
      <c r="FE7856" s="21"/>
      <c r="FF7856" s="21"/>
      <c r="FG7856" s="21"/>
      <c r="FH7856" s="21"/>
      <c r="FI7856" s="21"/>
      <c r="FJ7856" s="21"/>
      <c r="FK7856" s="21"/>
      <c r="FL7856" s="21"/>
      <c r="FM7856" s="21"/>
      <c r="FN7856" s="21"/>
      <c r="FO7856" s="21"/>
      <c r="FP7856" s="21"/>
      <c r="FQ7856" s="21"/>
      <c r="FR7856" s="21"/>
      <c r="FS7856" s="21"/>
      <c r="FT7856" s="21"/>
      <c r="FU7856" s="21"/>
      <c r="FV7856" s="21"/>
      <c r="FW7856" s="21"/>
      <c r="FX7856" s="21"/>
      <c r="FY7856" s="21"/>
      <c r="FZ7856" s="21"/>
      <c r="GA7856" s="21"/>
      <c r="GB7856" s="21"/>
      <c r="GC7856" s="21"/>
      <c r="GD7856" s="21"/>
      <c r="GE7856" s="21"/>
      <c r="GF7856" s="21"/>
      <c r="GG7856" s="21"/>
      <c r="GH7856" s="21"/>
      <c r="GI7856" s="21"/>
      <c r="GJ7856" s="21"/>
      <c r="GK7856" s="21"/>
      <c r="GL7856" s="21"/>
      <c r="GM7856" s="21"/>
      <c r="GN7856" s="21"/>
      <c r="GO7856" s="21"/>
      <c r="GP7856" s="21"/>
      <c r="GQ7856" s="21"/>
      <c r="GR7856" s="21"/>
      <c r="GS7856" s="21"/>
      <c r="GT7856" s="21"/>
      <c r="GU7856" s="21"/>
      <c r="GV7856" s="21"/>
      <c r="GW7856" s="21"/>
      <c r="GX7856" s="21"/>
      <c r="GY7856" s="21"/>
      <c r="GZ7856" s="21"/>
      <c r="HA7856" s="21"/>
      <c r="HB7856" s="21"/>
      <c r="HC7856" s="21"/>
      <c r="HD7856" s="21"/>
      <c r="HE7856" s="21"/>
      <c r="HF7856" s="21"/>
      <c r="HG7856" s="21"/>
      <c r="HH7856" s="21"/>
      <c r="HI7856" s="21"/>
      <c r="HJ7856" s="21"/>
      <c r="HK7856" s="21"/>
      <c r="HL7856" s="21"/>
      <c r="HM7856" s="21"/>
      <c r="HN7856" s="21"/>
      <c r="HO7856" s="21"/>
      <c r="HP7856" s="21"/>
      <c r="HQ7856" s="21"/>
      <c r="HR7856" s="21"/>
      <c r="HS7856" s="21"/>
      <c r="HT7856" s="21"/>
      <c r="HU7856" s="21"/>
      <c r="HV7856" s="21"/>
      <c r="HW7856" s="21"/>
      <c r="HX7856" s="21"/>
      <c r="HY7856" s="21"/>
      <c r="HZ7856" s="21"/>
      <c r="IA7856" s="21"/>
      <c r="IB7856" s="21"/>
      <c r="IC7856" s="21"/>
      <c r="ID7856" s="21"/>
      <c r="IE7856" s="21"/>
      <c r="IF7856" s="21"/>
      <c r="IG7856" s="21"/>
      <c r="IH7856" s="21"/>
      <c r="II7856" s="21"/>
      <c r="IJ7856" s="21"/>
      <c r="IK7856" s="21"/>
      <c r="IL7856" s="21"/>
      <c r="IM7856" s="21"/>
      <c r="IN7856" s="21"/>
      <c r="IO7856" s="21"/>
      <c r="IP7856" s="21"/>
      <c r="IQ7856" s="21"/>
      <c r="IR7856" s="21"/>
      <c r="IS7856" s="21"/>
      <c r="IT7856" s="21"/>
      <c r="IU7856" s="21"/>
      <c r="IV7856" s="21"/>
    </row>
    <row r="7857" spans="1:256" s="464" customFormat="1">
      <c r="A7857" s="10"/>
      <c r="B7857" s="245"/>
      <c r="C7857" s="245"/>
      <c r="D7857" s="344"/>
      <c r="E7857" s="33"/>
      <c r="F7857" s="33"/>
      <c r="G7857" s="282"/>
      <c r="H7857" s="283"/>
      <c r="I7857" s="33"/>
      <c r="J7857" s="33"/>
      <c r="K7857" s="33"/>
      <c r="L7857" s="33"/>
      <c r="M7857" s="33"/>
      <c r="N7857" s="33"/>
      <c r="O7857" s="33"/>
      <c r="P7857" s="33"/>
      <c r="Q7857" s="33"/>
      <c r="R7857" s="33"/>
      <c r="S7857" s="33"/>
      <c r="T7857" s="33"/>
      <c r="U7857" s="33"/>
      <c r="V7857" s="33"/>
      <c r="W7857" s="33"/>
      <c r="X7857" s="282"/>
      <c r="Y7857" s="33"/>
      <c r="Z7857" s="284"/>
      <c r="AA7857" s="284"/>
      <c r="AB7857" s="33"/>
      <c r="AC7857" s="33"/>
      <c r="AD7857" s="33"/>
      <c r="AE7857" s="33"/>
      <c r="AF7857" s="33"/>
      <c r="AG7857" s="33"/>
      <c r="AH7857" s="33"/>
      <c r="AI7857" s="33"/>
      <c r="AJ7857" s="33"/>
      <c r="AK7857" s="33"/>
      <c r="AL7857" s="33"/>
      <c r="AM7857" s="33"/>
      <c r="AN7857" s="33"/>
      <c r="AO7857" s="33"/>
      <c r="AP7857" s="34"/>
      <c r="AQ7857" s="70"/>
      <c r="AR7857" s="76"/>
      <c r="AS7857" s="60"/>
      <c r="AT7857" s="60"/>
      <c r="AU7857" s="60"/>
      <c r="AV7857" s="21"/>
      <c r="AW7857" s="21"/>
      <c r="AX7857" s="21"/>
      <c r="AY7857" s="21"/>
      <c r="AZ7857" s="21"/>
      <c r="BA7857" s="21"/>
      <c r="BB7857" s="21"/>
      <c r="BC7857" s="21"/>
      <c r="BD7857" s="21"/>
      <c r="BE7857" s="21"/>
      <c r="BF7857" s="21"/>
      <c r="BG7857" s="21"/>
      <c r="BH7857" s="21"/>
      <c r="BI7857" s="21"/>
      <c r="BJ7857" s="21"/>
      <c r="BK7857" s="21"/>
      <c r="BL7857" s="21"/>
      <c r="BM7857" s="21"/>
      <c r="BN7857" s="21"/>
      <c r="BO7857" s="21"/>
      <c r="BP7857" s="21"/>
      <c r="BQ7857" s="21"/>
      <c r="BR7857" s="21"/>
      <c r="BS7857" s="21"/>
      <c r="BT7857" s="21"/>
      <c r="BU7857" s="21"/>
      <c r="BV7857" s="21"/>
      <c r="BW7857" s="21"/>
      <c r="BX7857" s="21"/>
      <c r="BY7857" s="21"/>
      <c r="BZ7857" s="21"/>
      <c r="CA7857" s="21"/>
      <c r="CB7857" s="21"/>
      <c r="CC7857" s="21"/>
      <c r="CD7857" s="21"/>
      <c r="CE7857" s="21"/>
      <c r="CF7857" s="21"/>
      <c r="CG7857" s="21"/>
      <c r="CH7857" s="21"/>
      <c r="CI7857" s="21"/>
      <c r="CJ7857" s="21"/>
      <c r="CK7857" s="21"/>
      <c r="CL7857" s="21"/>
      <c r="CM7857" s="21"/>
      <c r="CN7857" s="21"/>
      <c r="CO7857" s="21"/>
      <c r="CP7857" s="21"/>
      <c r="CQ7857" s="21"/>
      <c r="CR7857" s="21"/>
      <c r="CS7857" s="21"/>
      <c r="CT7857" s="21"/>
      <c r="CU7857" s="21"/>
      <c r="CV7857" s="21"/>
      <c r="CW7857" s="21"/>
      <c r="CX7857" s="21"/>
      <c r="CY7857" s="21"/>
      <c r="CZ7857" s="21"/>
      <c r="DA7857" s="21"/>
      <c r="DB7857" s="21"/>
      <c r="DC7857" s="21"/>
      <c r="DD7857" s="21"/>
      <c r="DE7857" s="21"/>
      <c r="DF7857" s="21"/>
      <c r="DG7857" s="21"/>
      <c r="DH7857" s="21"/>
      <c r="DI7857" s="21"/>
      <c r="DJ7857" s="21"/>
      <c r="DK7857" s="21"/>
      <c r="DL7857" s="21"/>
      <c r="DM7857" s="21"/>
      <c r="DN7857" s="21"/>
      <c r="DO7857" s="21"/>
      <c r="DP7857" s="21"/>
      <c r="DQ7857" s="21"/>
      <c r="DR7857" s="21"/>
      <c r="DS7857" s="21"/>
      <c r="DT7857" s="21"/>
      <c r="DU7857" s="21"/>
      <c r="DV7857" s="21"/>
      <c r="DW7857" s="21"/>
      <c r="DX7857" s="21"/>
      <c r="DY7857" s="21"/>
      <c r="DZ7857" s="21"/>
      <c r="EA7857" s="21"/>
      <c r="EB7857" s="21"/>
      <c r="EC7857" s="21"/>
      <c r="ED7857" s="21"/>
      <c r="EE7857" s="21"/>
      <c r="EF7857" s="21"/>
      <c r="EG7857" s="21"/>
      <c r="EH7857" s="21"/>
      <c r="EI7857" s="21"/>
      <c r="EJ7857" s="21"/>
      <c r="EK7857" s="21"/>
      <c r="EL7857" s="21"/>
      <c r="EM7857" s="21"/>
      <c r="EN7857" s="21"/>
      <c r="EO7857" s="21"/>
      <c r="EP7857" s="21"/>
      <c r="EQ7857" s="21"/>
      <c r="ER7857" s="21"/>
      <c r="ES7857" s="21"/>
      <c r="ET7857" s="21"/>
      <c r="EU7857" s="21"/>
      <c r="EV7857" s="21"/>
      <c r="EW7857" s="21"/>
      <c r="EX7857" s="21"/>
      <c r="EY7857" s="21"/>
      <c r="EZ7857" s="21"/>
      <c r="FA7857" s="21"/>
      <c r="FB7857" s="21"/>
      <c r="FC7857" s="21"/>
      <c r="FD7857" s="21"/>
      <c r="FE7857" s="21"/>
      <c r="FF7857" s="21"/>
      <c r="FG7857" s="21"/>
      <c r="FH7857" s="21"/>
      <c r="FI7857" s="21"/>
      <c r="FJ7857" s="21"/>
      <c r="FK7857" s="21"/>
      <c r="FL7857" s="21"/>
      <c r="FM7857" s="21"/>
      <c r="FN7857" s="21"/>
      <c r="FO7857" s="21"/>
      <c r="FP7857" s="21"/>
      <c r="FQ7857" s="21"/>
      <c r="FR7857" s="21"/>
      <c r="FS7857" s="21"/>
      <c r="FT7857" s="21"/>
      <c r="FU7857" s="21"/>
      <c r="FV7857" s="21"/>
      <c r="FW7857" s="21"/>
      <c r="FX7857" s="21"/>
      <c r="FY7857" s="21"/>
      <c r="FZ7857" s="21"/>
      <c r="GA7857" s="21"/>
      <c r="GB7857" s="21"/>
      <c r="GC7857" s="21"/>
      <c r="GD7857" s="21"/>
      <c r="GE7857" s="21"/>
      <c r="GF7857" s="21"/>
      <c r="GG7857" s="21"/>
      <c r="GH7857" s="21"/>
      <c r="GI7857" s="21"/>
      <c r="GJ7857" s="21"/>
      <c r="GK7857" s="21"/>
      <c r="GL7857" s="21"/>
      <c r="GM7857" s="21"/>
      <c r="GN7857" s="21"/>
      <c r="GO7857" s="21"/>
      <c r="GP7857" s="21"/>
      <c r="GQ7857" s="21"/>
      <c r="GR7857" s="21"/>
      <c r="GS7857" s="21"/>
      <c r="GT7857" s="21"/>
      <c r="GU7857" s="21"/>
      <c r="GV7857" s="21"/>
      <c r="GW7857" s="21"/>
      <c r="GX7857" s="21"/>
      <c r="GY7857" s="21"/>
      <c r="GZ7857" s="21"/>
      <c r="HA7857" s="21"/>
      <c r="HB7857" s="21"/>
      <c r="HC7857" s="21"/>
      <c r="HD7857" s="21"/>
      <c r="HE7857" s="21"/>
      <c r="HF7857" s="21"/>
      <c r="HG7857" s="21"/>
      <c r="HH7857" s="21"/>
      <c r="HI7857" s="21"/>
      <c r="HJ7857" s="21"/>
      <c r="HK7857" s="21"/>
      <c r="HL7857" s="21"/>
      <c r="HM7857" s="21"/>
      <c r="HN7857" s="21"/>
      <c r="HO7857" s="21"/>
      <c r="HP7857" s="21"/>
      <c r="HQ7857" s="21"/>
      <c r="HR7857" s="21"/>
      <c r="HS7857" s="21"/>
      <c r="HT7857" s="21"/>
      <c r="HU7857" s="21"/>
      <c r="HV7857" s="21"/>
      <c r="HW7857" s="21"/>
      <c r="HX7857" s="21"/>
      <c r="HY7857" s="21"/>
      <c r="HZ7857" s="21"/>
      <c r="IA7857" s="21"/>
      <c r="IB7857" s="21"/>
      <c r="IC7857" s="21"/>
      <c r="ID7857" s="21"/>
      <c r="IE7857" s="21"/>
      <c r="IF7857" s="21"/>
      <c r="IG7857" s="21"/>
      <c r="IH7857" s="21"/>
      <c r="II7857" s="21"/>
      <c r="IJ7857" s="21"/>
      <c r="IK7857" s="21"/>
      <c r="IL7857" s="21"/>
      <c r="IM7857" s="21"/>
      <c r="IN7857" s="21"/>
      <c r="IO7857" s="21"/>
      <c r="IP7857" s="21"/>
      <c r="IQ7857" s="21"/>
      <c r="IR7857" s="21"/>
      <c r="IS7857" s="21"/>
      <c r="IT7857" s="21"/>
      <c r="IU7857" s="21"/>
      <c r="IV7857" s="21"/>
    </row>
    <row r="7858" spans="1:256" s="464" customFormat="1">
      <c r="A7858" s="10"/>
      <c r="B7858" s="245"/>
      <c r="C7858" s="245"/>
      <c r="D7858" s="344"/>
      <c r="E7858" s="33"/>
      <c r="F7858" s="33"/>
      <c r="G7858" s="282"/>
      <c r="H7858" s="283"/>
      <c r="I7858" s="33"/>
      <c r="J7858" s="33"/>
      <c r="K7858" s="33"/>
      <c r="L7858" s="33"/>
      <c r="M7858" s="33"/>
      <c r="N7858" s="33"/>
      <c r="O7858" s="33"/>
      <c r="P7858" s="33"/>
      <c r="Q7858" s="33"/>
      <c r="R7858" s="33"/>
      <c r="S7858" s="33"/>
      <c r="T7858" s="33"/>
      <c r="U7858" s="33"/>
      <c r="V7858" s="33"/>
      <c r="W7858" s="33"/>
      <c r="X7858" s="282"/>
      <c r="Y7858" s="33"/>
      <c r="Z7858" s="284"/>
      <c r="AA7858" s="284"/>
      <c r="AB7858" s="33"/>
      <c r="AC7858" s="33"/>
      <c r="AD7858" s="33"/>
      <c r="AE7858" s="33"/>
      <c r="AF7858" s="33"/>
      <c r="AG7858" s="33"/>
      <c r="AH7858" s="33"/>
      <c r="AI7858" s="33"/>
      <c r="AJ7858" s="33"/>
      <c r="AK7858" s="33"/>
      <c r="AL7858" s="33"/>
      <c r="AM7858" s="33"/>
      <c r="AN7858" s="33"/>
      <c r="AO7858" s="33"/>
      <c r="AP7858" s="34"/>
      <c r="AQ7858" s="70"/>
      <c r="AR7858" s="76"/>
      <c r="AS7858" s="60"/>
      <c r="AT7858" s="60"/>
      <c r="AU7858" s="60"/>
      <c r="AV7858" s="21"/>
      <c r="AW7858" s="21"/>
      <c r="AX7858" s="21"/>
      <c r="AY7858" s="21"/>
      <c r="AZ7858" s="21"/>
      <c r="BA7858" s="21"/>
      <c r="BB7858" s="21"/>
      <c r="BC7858" s="21"/>
      <c r="BD7858" s="21"/>
      <c r="BE7858" s="21"/>
      <c r="BF7858" s="21"/>
      <c r="BG7858" s="21"/>
      <c r="BH7858" s="21"/>
      <c r="BI7858" s="21"/>
      <c r="BJ7858" s="21"/>
      <c r="BK7858" s="21"/>
      <c r="BL7858" s="21"/>
      <c r="BM7858" s="21"/>
      <c r="BN7858" s="21"/>
      <c r="BO7858" s="21"/>
      <c r="BP7858" s="21"/>
      <c r="BQ7858" s="21"/>
      <c r="BR7858" s="21"/>
      <c r="BS7858" s="21"/>
      <c r="BT7858" s="21"/>
      <c r="BU7858" s="21"/>
      <c r="BV7858" s="21"/>
      <c r="BW7858" s="21"/>
      <c r="BX7858" s="21"/>
      <c r="BY7858" s="21"/>
      <c r="BZ7858" s="21"/>
      <c r="CA7858" s="21"/>
      <c r="CB7858" s="21"/>
      <c r="CC7858" s="21"/>
      <c r="CD7858" s="21"/>
      <c r="CE7858" s="21"/>
      <c r="CF7858" s="21"/>
      <c r="CG7858" s="21"/>
      <c r="CH7858" s="21"/>
      <c r="CI7858" s="21"/>
      <c r="CJ7858" s="21"/>
      <c r="CK7858" s="21"/>
      <c r="CL7858" s="21"/>
      <c r="CM7858" s="21"/>
      <c r="CN7858" s="21"/>
      <c r="CO7858" s="21"/>
      <c r="CP7858" s="21"/>
      <c r="CQ7858" s="21"/>
      <c r="CR7858" s="21"/>
      <c r="CS7858" s="21"/>
      <c r="CT7858" s="21"/>
      <c r="CU7858" s="21"/>
      <c r="CV7858" s="21"/>
      <c r="CW7858" s="21"/>
      <c r="CX7858" s="21"/>
      <c r="CY7858" s="21"/>
      <c r="CZ7858" s="21"/>
      <c r="DA7858" s="21"/>
      <c r="DB7858" s="21"/>
      <c r="DC7858" s="21"/>
      <c r="DD7858" s="21"/>
      <c r="DE7858" s="21"/>
      <c r="DF7858" s="21"/>
      <c r="DG7858" s="21"/>
      <c r="DH7858" s="21"/>
      <c r="DI7858" s="21"/>
      <c r="DJ7858" s="21"/>
      <c r="DK7858" s="21"/>
      <c r="DL7858" s="21"/>
      <c r="DM7858" s="21"/>
      <c r="DN7858" s="21"/>
      <c r="DO7858" s="21"/>
      <c r="DP7858" s="21"/>
      <c r="DQ7858" s="21"/>
      <c r="DR7858" s="21"/>
      <c r="DS7858" s="21"/>
      <c r="DT7858" s="21"/>
      <c r="DU7858" s="21"/>
      <c r="DV7858" s="21"/>
      <c r="DW7858" s="21"/>
      <c r="DX7858" s="21"/>
      <c r="DY7858" s="21"/>
      <c r="DZ7858" s="21"/>
      <c r="EA7858" s="21"/>
      <c r="EB7858" s="21"/>
      <c r="EC7858" s="21"/>
      <c r="ED7858" s="21"/>
      <c r="EE7858" s="21"/>
      <c r="EF7858" s="21"/>
      <c r="EG7858" s="21"/>
      <c r="EH7858" s="21"/>
      <c r="EI7858" s="21"/>
      <c r="EJ7858" s="21"/>
      <c r="EK7858" s="21"/>
      <c r="EL7858" s="21"/>
      <c r="EM7858" s="21"/>
      <c r="EN7858" s="21"/>
      <c r="EO7858" s="21"/>
      <c r="EP7858" s="21"/>
      <c r="EQ7858" s="21"/>
      <c r="ER7858" s="21"/>
      <c r="ES7858" s="21"/>
      <c r="ET7858" s="21"/>
      <c r="EU7858" s="21"/>
      <c r="EV7858" s="21"/>
      <c r="EW7858" s="21"/>
      <c r="EX7858" s="21"/>
      <c r="EY7858" s="21"/>
      <c r="EZ7858" s="21"/>
      <c r="FA7858" s="21"/>
      <c r="FB7858" s="21"/>
      <c r="FC7858" s="21"/>
      <c r="FD7858" s="21"/>
      <c r="FE7858" s="21"/>
      <c r="FF7858" s="21"/>
      <c r="FG7858" s="21"/>
      <c r="FH7858" s="21"/>
      <c r="FI7858" s="21"/>
      <c r="FJ7858" s="21"/>
      <c r="FK7858" s="21"/>
      <c r="FL7858" s="21"/>
      <c r="FM7858" s="21"/>
      <c r="FN7858" s="21"/>
      <c r="FO7858" s="21"/>
      <c r="FP7858" s="21"/>
      <c r="FQ7858" s="21"/>
      <c r="FR7858" s="21"/>
      <c r="FS7858" s="21"/>
      <c r="FT7858" s="21"/>
      <c r="FU7858" s="21"/>
      <c r="FV7858" s="21"/>
      <c r="FW7858" s="21"/>
      <c r="FX7858" s="21"/>
      <c r="FY7858" s="21"/>
      <c r="FZ7858" s="21"/>
      <c r="GA7858" s="21"/>
      <c r="GB7858" s="21"/>
      <c r="GC7858" s="21"/>
      <c r="GD7858" s="21"/>
      <c r="GE7858" s="21"/>
      <c r="GF7858" s="21"/>
      <c r="GG7858" s="21"/>
      <c r="GH7858" s="21"/>
      <c r="GI7858" s="21"/>
      <c r="GJ7858" s="21"/>
      <c r="GK7858" s="21"/>
      <c r="GL7858" s="21"/>
      <c r="GM7858" s="21"/>
      <c r="GN7858" s="21"/>
      <c r="GO7858" s="21"/>
      <c r="GP7858" s="21"/>
      <c r="GQ7858" s="21"/>
      <c r="GR7858" s="21"/>
      <c r="GS7858" s="21"/>
      <c r="GT7858" s="21"/>
      <c r="GU7858" s="21"/>
      <c r="GV7858" s="21"/>
      <c r="GW7858" s="21"/>
      <c r="GX7858" s="21"/>
      <c r="GY7858" s="21"/>
      <c r="GZ7858" s="21"/>
      <c r="HA7858" s="21"/>
      <c r="HB7858" s="21"/>
      <c r="HC7858" s="21"/>
      <c r="HD7858" s="21"/>
      <c r="HE7858" s="21"/>
      <c r="HF7858" s="21"/>
      <c r="HG7858" s="21"/>
      <c r="HH7858" s="21"/>
      <c r="HI7858" s="21"/>
      <c r="HJ7858" s="21"/>
      <c r="HK7858" s="21"/>
      <c r="HL7858" s="21"/>
      <c r="HM7858" s="21"/>
      <c r="HN7858" s="21"/>
      <c r="HO7858" s="21"/>
      <c r="HP7858" s="21"/>
      <c r="HQ7858" s="21"/>
      <c r="HR7858" s="21"/>
      <c r="HS7858" s="21"/>
      <c r="HT7858" s="21"/>
      <c r="HU7858" s="21"/>
      <c r="HV7858" s="21"/>
      <c r="HW7858" s="21"/>
      <c r="HX7858" s="21"/>
      <c r="HY7858" s="21"/>
      <c r="HZ7858" s="21"/>
      <c r="IA7858" s="21"/>
      <c r="IB7858" s="21"/>
      <c r="IC7858" s="21"/>
      <c r="ID7858" s="21"/>
      <c r="IE7858" s="21"/>
      <c r="IF7858" s="21"/>
      <c r="IG7858" s="21"/>
      <c r="IH7858" s="21"/>
      <c r="II7858" s="21"/>
      <c r="IJ7858" s="21"/>
      <c r="IK7858" s="21"/>
      <c r="IL7858" s="21"/>
      <c r="IM7858" s="21"/>
      <c r="IN7858" s="21"/>
      <c r="IO7858" s="21"/>
      <c r="IP7858" s="21"/>
      <c r="IQ7858" s="21"/>
      <c r="IR7858" s="21"/>
      <c r="IS7858" s="21"/>
      <c r="IT7858" s="21"/>
      <c r="IU7858" s="21"/>
      <c r="IV7858" s="21"/>
    </row>
    <row r="7859" spans="1:256" s="464" customFormat="1">
      <c r="A7859" s="10"/>
      <c r="B7859" s="245"/>
      <c r="C7859" s="245"/>
      <c r="D7859" s="344"/>
      <c r="E7859" s="33"/>
      <c r="F7859" s="33"/>
      <c r="G7859" s="282"/>
      <c r="H7859" s="283"/>
      <c r="I7859" s="33"/>
      <c r="J7859" s="33"/>
      <c r="K7859" s="33"/>
      <c r="L7859" s="33"/>
      <c r="M7859" s="33"/>
      <c r="N7859" s="33"/>
      <c r="O7859" s="33"/>
      <c r="P7859" s="33"/>
      <c r="Q7859" s="33"/>
      <c r="R7859" s="33"/>
      <c r="S7859" s="33"/>
      <c r="T7859" s="33"/>
      <c r="U7859" s="33"/>
      <c r="V7859" s="33"/>
      <c r="W7859" s="33"/>
      <c r="X7859" s="282"/>
      <c r="Y7859" s="33"/>
      <c r="Z7859" s="284"/>
      <c r="AA7859" s="284"/>
      <c r="AB7859" s="33"/>
      <c r="AC7859" s="33"/>
      <c r="AD7859" s="33"/>
      <c r="AE7859" s="33"/>
      <c r="AF7859" s="33"/>
      <c r="AG7859" s="33"/>
      <c r="AH7859" s="33"/>
      <c r="AI7859" s="33"/>
      <c r="AJ7859" s="33"/>
      <c r="AK7859" s="33"/>
      <c r="AL7859" s="33"/>
      <c r="AM7859" s="33"/>
      <c r="AN7859" s="33"/>
      <c r="AO7859" s="33"/>
      <c r="AP7859" s="34"/>
      <c r="AQ7859" s="70"/>
      <c r="AR7859" s="76"/>
      <c r="AS7859" s="60"/>
      <c r="AT7859" s="60"/>
      <c r="AU7859" s="60"/>
      <c r="AV7859" s="21"/>
      <c r="AW7859" s="21"/>
      <c r="AX7859" s="21"/>
      <c r="AY7859" s="21"/>
      <c r="AZ7859" s="21"/>
      <c r="BA7859" s="21"/>
      <c r="BB7859" s="21"/>
      <c r="BC7859" s="21"/>
      <c r="BD7859" s="21"/>
      <c r="BE7859" s="21"/>
      <c r="BF7859" s="21"/>
      <c r="BG7859" s="21"/>
      <c r="BH7859" s="21"/>
      <c r="BI7859" s="21"/>
      <c r="BJ7859" s="21"/>
      <c r="BK7859" s="21"/>
      <c r="BL7859" s="21"/>
      <c r="BM7859" s="21"/>
      <c r="BN7859" s="21"/>
      <c r="BO7859" s="21"/>
      <c r="BP7859" s="21"/>
      <c r="BQ7859" s="21"/>
      <c r="BR7859" s="21"/>
      <c r="BS7859" s="21"/>
      <c r="BT7859" s="21"/>
      <c r="BU7859" s="21"/>
      <c r="BV7859" s="21"/>
      <c r="BW7859" s="21"/>
      <c r="BX7859" s="21"/>
      <c r="BY7859" s="21"/>
      <c r="BZ7859" s="21"/>
      <c r="CA7859" s="21"/>
      <c r="CB7859" s="21"/>
      <c r="CC7859" s="21"/>
      <c r="CD7859" s="21"/>
      <c r="CE7859" s="21"/>
      <c r="CF7859" s="21"/>
      <c r="CG7859" s="21"/>
      <c r="CH7859" s="21"/>
      <c r="CI7859" s="21"/>
      <c r="CJ7859" s="21"/>
      <c r="CK7859" s="21"/>
      <c r="CL7859" s="21"/>
      <c r="CM7859" s="21"/>
      <c r="CN7859" s="21"/>
      <c r="CO7859" s="21"/>
      <c r="CP7859" s="21"/>
      <c r="CQ7859" s="21"/>
      <c r="CR7859" s="21"/>
      <c r="CS7859" s="21"/>
      <c r="CT7859" s="21"/>
      <c r="CU7859" s="21"/>
      <c r="CV7859" s="21"/>
      <c r="CW7859" s="21"/>
      <c r="CX7859" s="21"/>
      <c r="CY7859" s="21"/>
      <c r="CZ7859" s="21"/>
      <c r="DA7859" s="21"/>
      <c r="DB7859" s="21"/>
      <c r="DC7859" s="21"/>
      <c r="DD7859" s="21"/>
      <c r="DE7859" s="21"/>
      <c r="DF7859" s="21"/>
      <c r="DG7859" s="21"/>
      <c r="DH7859" s="21"/>
      <c r="DI7859" s="21"/>
      <c r="DJ7859" s="21"/>
      <c r="DK7859" s="21"/>
      <c r="DL7859" s="21"/>
      <c r="DM7859" s="21"/>
      <c r="DN7859" s="21"/>
      <c r="DO7859" s="21"/>
      <c r="DP7859" s="21"/>
      <c r="DQ7859" s="21"/>
      <c r="DR7859" s="21"/>
      <c r="DS7859" s="21"/>
      <c r="DT7859" s="21"/>
      <c r="DU7859" s="21"/>
      <c r="DV7859" s="21"/>
      <c r="DW7859" s="21"/>
      <c r="DX7859" s="21"/>
      <c r="DY7859" s="21"/>
      <c r="DZ7859" s="21"/>
      <c r="EA7859" s="21"/>
      <c r="EB7859" s="21"/>
      <c r="EC7859" s="21"/>
      <c r="ED7859" s="21"/>
      <c r="EE7859" s="21"/>
      <c r="EF7859" s="21"/>
      <c r="EG7859" s="21"/>
      <c r="EH7859" s="21"/>
      <c r="EI7859" s="21"/>
      <c r="EJ7859" s="21"/>
      <c r="EK7859" s="21"/>
      <c r="EL7859" s="21"/>
      <c r="EM7859" s="21"/>
      <c r="EN7859" s="21"/>
      <c r="EO7859" s="21"/>
      <c r="EP7859" s="21"/>
      <c r="EQ7859" s="21"/>
      <c r="ER7859" s="21"/>
      <c r="ES7859" s="21"/>
      <c r="ET7859" s="21"/>
      <c r="EU7859" s="21"/>
      <c r="EV7859" s="21"/>
      <c r="EW7859" s="21"/>
      <c r="EX7859" s="21"/>
      <c r="EY7859" s="21"/>
      <c r="EZ7859" s="21"/>
      <c r="FA7859" s="21"/>
      <c r="FB7859" s="21"/>
      <c r="FC7859" s="21"/>
      <c r="FD7859" s="21"/>
      <c r="FE7859" s="21"/>
      <c r="FF7859" s="21"/>
      <c r="FG7859" s="21"/>
      <c r="FH7859" s="21"/>
      <c r="FI7859" s="21"/>
      <c r="FJ7859" s="21"/>
      <c r="FK7859" s="21"/>
      <c r="FL7859" s="21"/>
      <c r="FM7859" s="21"/>
      <c r="FN7859" s="21"/>
      <c r="FO7859" s="21"/>
      <c r="FP7859" s="21"/>
      <c r="FQ7859" s="21"/>
      <c r="FR7859" s="21"/>
      <c r="FS7859" s="21"/>
      <c r="FT7859" s="21"/>
      <c r="FU7859" s="21"/>
      <c r="FV7859" s="21"/>
      <c r="FW7859" s="21"/>
      <c r="FX7859" s="21"/>
      <c r="FY7859" s="21"/>
      <c r="FZ7859" s="21"/>
      <c r="GA7859" s="21"/>
      <c r="GB7859" s="21"/>
      <c r="GC7859" s="21"/>
      <c r="GD7859" s="21"/>
      <c r="GE7859" s="21"/>
      <c r="GF7859" s="21"/>
      <c r="GG7859" s="21"/>
      <c r="GH7859" s="21"/>
      <c r="GI7859" s="21"/>
      <c r="GJ7859" s="21"/>
      <c r="GK7859" s="21"/>
      <c r="GL7859" s="21"/>
      <c r="GM7859" s="21"/>
      <c r="GN7859" s="21"/>
      <c r="GO7859" s="21"/>
      <c r="GP7859" s="21"/>
      <c r="GQ7859" s="21"/>
      <c r="GR7859" s="21"/>
      <c r="GS7859" s="21"/>
      <c r="GT7859" s="21"/>
      <c r="GU7859" s="21"/>
      <c r="GV7859" s="21"/>
      <c r="GW7859" s="21"/>
      <c r="GX7859" s="21"/>
      <c r="GY7859" s="21"/>
      <c r="GZ7859" s="21"/>
      <c r="HA7859" s="21"/>
      <c r="HB7859" s="21"/>
      <c r="HC7859" s="21"/>
      <c r="HD7859" s="21"/>
      <c r="HE7859" s="21"/>
      <c r="HF7859" s="21"/>
      <c r="HG7859" s="21"/>
      <c r="HH7859" s="21"/>
      <c r="HI7859" s="21"/>
      <c r="HJ7859" s="21"/>
      <c r="HK7859" s="21"/>
      <c r="HL7859" s="21"/>
      <c r="HM7859" s="21"/>
      <c r="HN7859" s="21"/>
      <c r="HO7859" s="21"/>
      <c r="HP7859" s="21"/>
      <c r="HQ7859" s="21"/>
      <c r="HR7859" s="21"/>
      <c r="HS7859" s="21"/>
      <c r="HT7859" s="21"/>
      <c r="HU7859" s="21"/>
      <c r="HV7859" s="21"/>
      <c r="HW7859" s="21"/>
      <c r="HX7859" s="21"/>
      <c r="HY7859" s="21"/>
      <c r="HZ7859" s="21"/>
      <c r="IA7859" s="21"/>
      <c r="IB7859" s="21"/>
      <c r="IC7859" s="21"/>
      <c r="ID7859" s="21"/>
      <c r="IE7859" s="21"/>
      <c r="IF7859" s="21"/>
      <c r="IG7859" s="21"/>
      <c r="IH7859" s="21"/>
      <c r="II7859" s="21"/>
      <c r="IJ7859" s="21"/>
      <c r="IK7859" s="21"/>
      <c r="IL7859" s="21"/>
      <c r="IM7859" s="21"/>
      <c r="IN7859" s="21"/>
      <c r="IO7859" s="21"/>
      <c r="IP7859" s="21"/>
      <c r="IQ7859" s="21"/>
      <c r="IR7859" s="21"/>
      <c r="IS7859" s="21"/>
      <c r="IT7859" s="21"/>
      <c r="IU7859" s="21"/>
      <c r="IV7859" s="21"/>
    </row>
    <row r="7860" spans="1:256" s="464" customFormat="1">
      <c r="A7860" s="10"/>
      <c r="B7860" s="245"/>
      <c r="C7860" s="245"/>
      <c r="D7860" s="344"/>
      <c r="E7860" s="33"/>
      <c r="F7860" s="33"/>
      <c r="G7860" s="282"/>
      <c r="H7860" s="283"/>
      <c r="I7860" s="33"/>
      <c r="J7860" s="33"/>
      <c r="K7860" s="33"/>
      <c r="L7860" s="33"/>
      <c r="M7860" s="33"/>
      <c r="N7860" s="33"/>
      <c r="O7860" s="33"/>
      <c r="P7860" s="33"/>
      <c r="Q7860" s="33"/>
      <c r="R7860" s="33"/>
      <c r="S7860" s="33"/>
      <c r="T7860" s="33"/>
      <c r="U7860" s="33"/>
      <c r="V7860" s="33"/>
      <c r="W7860" s="33"/>
      <c r="X7860" s="282"/>
      <c r="Y7860" s="33"/>
      <c r="Z7860" s="284"/>
      <c r="AA7860" s="284"/>
      <c r="AB7860" s="33"/>
      <c r="AC7860" s="33"/>
      <c r="AD7860" s="33"/>
      <c r="AE7860" s="33"/>
      <c r="AF7860" s="33"/>
      <c r="AG7860" s="33"/>
      <c r="AH7860" s="33"/>
      <c r="AI7860" s="33"/>
      <c r="AJ7860" s="33"/>
      <c r="AK7860" s="33"/>
      <c r="AL7860" s="33"/>
      <c r="AM7860" s="33"/>
      <c r="AN7860" s="33"/>
      <c r="AO7860" s="33"/>
      <c r="AP7860" s="34"/>
      <c r="AQ7860" s="70"/>
      <c r="AR7860" s="76"/>
      <c r="AS7860" s="60"/>
      <c r="AT7860" s="60"/>
      <c r="AU7860" s="60"/>
      <c r="AV7860" s="21"/>
      <c r="AW7860" s="21"/>
      <c r="AX7860" s="21"/>
      <c r="AY7860" s="21"/>
      <c r="AZ7860" s="21"/>
      <c r="BA7860" s="21"/>
      <c r="BB7860" s="21"/>
      <c r="BC7860" s="21"/>
      <c r="BD7860" s="21"/>
      <c r="BE7860" s="21"/>
      <c r="BF7860" s="21"/>
      <c r="BG7860" s="21"/>
      <c r="BH7860" s="21"/>
      <c r="BI7860" s="21"/>
      <c r="BJ7860" s="21"/>
      <c r="BK7860" s="21"/>
      <c r="BL7860" s="21"/>
      <c r="BM7860" s="21"/>
      <c r="BN7860" s="21"/>
      <c r="BO7860" s="21"/>
      <c r="BP7860" s="21"/>
      <c r="BQ7860" s="21"/>
      <c r="BR7860" s="21"/>
      <c r="BS7860" s="21"/>
      <c r="BT7860" s="21"/>
      <c r="BU7860" s="21"/>
      <c r="BV7860" s="21"/>
      <c r="BW7860" s="21"/>
      <c r="BX7860" s="21"/>
      <c r="BY7860" s="21"/>
      <c r="BZ7860" s="21"/>
      <c r="CA7860" s="21"/>
      <c r="CB7860" s="21"/>
      <c r="CC7860" s="21"/>
      <c r="CD7860" s="21"/>
      <c r="CE7860" s="21"/>
      <c r="CF7860" s="21"/>
      <c r="CG7860" s="21"/>
      <c r="CH7860" s="21"/>
      <c r="CI7860" s="21"/>
      <c r="CJ7860" s="21"/>
      <c r="CK7860" s="21"/>
      <c r="CL7860" s="21"/>
      <c r="CM7860" s="21"/>
      <c r="CN7860" s="21"/>
      <c r="CO7860" s="21"/>
      <c r="CP7860" s="21"/>
      <c r="CQ7860" s="21"/>
      <c r="CR7860" s="21"/>
      <c r="CS7860" s="21"/>
      <c r="CT7860" s="21"/>
      <c r="CU7860" s="21"/>
      <c r="CV7860" s="21"/>
      <c r="CW7860" s="21"/>
      <c r="CX7860" s="21"/>
      <c r="CY7860" s="21"/>
      <c r="CZ7860" s="21"/>
      <c r="DA7860" s="21"/>
      <c r="DB7860" s="21"/>
      <c r="DC7860" s="21"/>
      <c r="DD7860" s="21"/>
      <c r="DE7860" s="21"/>
      <c r="DF7860" s="21"/>
      <c r="DG7860" s="21"/>
      <c r="DH7860" s="21"/>
      <c r="DI7860" s="21"/>
      <c r="DJ7860" s="21"/>
      <c r="DK7860" s="21"/>
      <c r="DL7860" s="21"/>
      <c r="DM7860" s="21"/>
      <c r="DN7860" s="21"/>
      <c r="DO7860" s="21"/>
      <c r="DP7860" s="21"/>
      <c r="DQ7860" s="21"/>
      <c r="DR7860" s="21"/>
      <c r="DS7860" s="21"/>
      <c r="DT7860" s="21"/>
      <c r="DU7860" s="21"/>
      <c r="DV7860" s="21"/>
      <c r="DW7860" s="21"/>
      <c r="DX7860" s="21"/>
      <c r="DY7860" s="21"/>
      <c r="DZ7860" s="21"/>
      <c r="EA7860" s="21"/>
      <c r="EB7860" s="21"/>
      <c r="EC7860" s="21"/>
      <c r="ED7860" s="21"/>
      <c r="EE7860" s="21"/>
      <c r="EF7860" s="21"/>
      <c r="EG7860" s="21"/>
      <c r="EH7860" s="21"/>
      <c r="EI7860" s="21"/>
      <c r="EJ7860" s="21"/>
      <c r="EK7860" s="21"/>
      <c r="EL7860" s="21"/>
      <c r="EM7860" s="21"/>
      <c r="EN7860" s="21"/>
      <c r="EO7860" s="21"/>
      <c r="EP7860" s="21"/>
      <c r="EQ7860" s="21"/>
      <c r="ER7860" s="21"/>
      <c r="ES7860" s="21"/>
      <c r="ET7860" s="21"/>
      <c r="EU7860" s="21"/>
      <c r="EV7860" s="21"/>
      <c r="EW7860" s="21"/>
      <c r="EX7860" s="21"/>
      <c r="EY7860" s="21"/>
      <c r="EZ7860" s="21"/>
      <c r="FA7860" s="21"/>
      <c r="FB7860" s="21"/>
      <c r="FC7860" s="21"/>
      <c r="FD7860" s="21"/>
      <c r="FE7860" s="21"/>
      <c r="FF7860" s="21"/>
      <c r="FG7860" s="21"/>
      <c r="FH7860" s="21"/>
      <c r="FI7860" s="21"/>
      <c r="FJ7860" s="21"/>
      <c r="FK7860" s="21"/>
      <c r="FL7860" s="21"/>
      <c r="FM7860" s="21"/>
      <c r="FN7860" s="21"/>
      <c r="FO7860" s="21"/>
      <c r="FP7860" s="21"/>
      <c r="FQ7860" s="21"/>
      <c r="FR7860" s="21"/>
      <c r="FS7860" s="21"/>
      <c r="FT7860" s="21"/>
      <c r="FU7860" s="21"/>
      <c r="FV7860" s="21"/>
      <c r="FW7860" s="21"/>
      <c r="FX7860" s="21"/>
      <c r="FY7860" s="21"/>
      <c r="FZ7860" s="21"/>
      <c r="GA7860" s="21"/>
      <c r="GB7860" s="21"/>
      <c r="GC7860" s="21"/>
      <c r="GD7860" s="21"/>
      <c r="GE7860" s="21"/>
      <c r="GF7860" s="21"/>
      <c r="GG7860" s="21"/>
      <c r="GH7860" s="21"/>
      <c r="GI7860" s="21"/>
      <c r="GJ7860" s="21"/>
      <c r="GK7860" s="21"/>
      <c r="GL7860" s="21"/>
      <c r="GM7860" s="21"/>
      <c r="GN7860" s="21"/>
      <c r="GO7860" s="21"/>
      <c r="GP7860" s="21"/>
      <c r="GQ7860" s="21"/>
      <c r="GR7860" s="21"/>
      <c r="GS7860" s="21"/>
      <c r="GT7860" s="21"/>
      <c r="GU7860" s="21"/>
      <c r="GV7860" s="21"/>
      <c r="GW7860" s="21"/>
      <c r="GX7860" s="21"/>
      <c r="GY7860" s="21"/>
      <c r="GZ7860" s="21"/>
      <c r="HA7860" s="21"/>
      <c r="HB7860" s="21"/>
      <c r="HC7860" s="21"/>
      <c r="HD7860" s="21"/>
      <c r="HE7860" s="21"/>
      <c r="HF7860" s="21"/>
      <c r="HG7860" s="21"/>
      <c r="HH7860" s="21"/>
      <c r="HI7860" s="21"/>
      <c r="HJ7860" s="21"/>
      <c r="HK7860" s="21"/>
      <c r="HL7860" s="21"/>
      <c r="HM7860" s="21"/>
      <c r="HN7860" s="21"/>
      <c r="HO7860" s="21"/>
      <c r="HP7860" s="21"/>
      <c r="HQ7860" s="21"/>
      <c r="HR7860" s="21"/>
      <c r="HS7860" s="21"/>
      <c r="HT7860" s="21"/>
      <c r="HU7860" s="21"/>
      <c r="HV7860" s="21"/>
      <c r="HW7860" s="21"/>
      <c r="HX7860" s="21"/>
      <c r="HY7860" s="21"/>
      <c r="HZ7860" s="21"/>
      <c r="IA7860" s="21"/>
      <c r="IB7860" s="21"/>
      <c r="IC7860" s="21"/>
      <c r="ID7860" s="21"/>
      <c r="IE7860" s="21"/>
      <c r="IF7860" s="21"/>
      <c r="IG7860" s="21"/>
      <c r="IH7860" s="21"/>
      <c r="II7860" s="21"/>
      <c r="IJ7860" s="21"/>
      <c r="IK7860" s="21"/>
      <c r="IL7860" s="21"/>
      <c r="IM7860" s="21"/>
      <c r="IN7860" s="21"/>
      <c r="IO7860" s="21"/>
      <c r="IP7860" s="21"/>
      <c r="IQ7860" s="21"/>
      <c r="IR7860" s="21"/>
      <c r="IS7860" s="21"/>
      <c r="IT7860" s="21"/>
      <c r="IU7860" s="21"/>
      <c r="IV7860" s="21"/>
    </row>
    <row r="7861" spans="1:256" s="464" customFormat="1">
      <c r="A7861" s="10"/>
      <c r="B7861" s="245"/>
      <c r="C7861" s="245"/>
      <c r="D7861" s="344"/>
      <c r="E7861" s="33"/>
      <c r="F7861" s="33"/>
      <c r="G7861" s="282"/>
      <c r="H7861" s="283"/>
      <c r="I7861" s="33"/>
      <c r="J7861" s="33"/>
      <c r="K7861" s="33"/>
      <c r="L7861" s="33"/>
      <c r="M7861" s="33"/>
      <c r="N7861" s="33"/>
      <c r="O7861" s="33"/>
      <c r="P7861" s="33"/>
      <c r="Q7861" s="33"/>
      <c r="R7861" s="33"/>
      <c r="S7861" s="33"/>
      <c r="T7861" s="33"/>
      <c r="U7861" s="33"/>
      <c r="V7861" s="33"/>
      <c r="W7861" s="33"/>
      <c r="X7861" s="282"/>
      <c r="Y7861" s="33"/>
      <c r="Z7861" s="284"/>
      <c r="AA7861" s="284"/>
      <c r="AB7861" s="33"/>
      <c r="AC7861" s="33"/>
      <c r="AD7861" s="33"/>
      <c r="AE7861" s="33"/>
      <c r="AF7861" s="33"/>
      <c r="AG7861" s="33"/>
      <c r="AH7861" s="33"/>
      <c r="AI7861" s="33"/>
      <c r="AJ7861" s="33"/>
      <c r="AK7861" s="33"/>
      <c r="AL7861" s="33"/>
      <c r="AM7861" s="33"/>
      <c r="AN7861" s="33"/>
      <c r="AO7861" s="33"/>
      <c r="AP7861" s="34"/>
      <c r="AQ7861" s="70"/>
      <c r="AR7861" s="76"/>
      <c r="AS7861" s="60"/>
      <c r="AT7861" s="60"/>
      <c r="AU7861" s="60"/>
      <c r="AV7861" s="21"/>
      <c r="AW7861" s="21"/>
      <c r="AX7861" s="21"/>
      <c r="AY7861" s="21"/>
      <c r="AZ7861" s="21"/>
      <c r="BA7861" s="21"/>
      <c r="BB7861" s="21"/>
      <c r="BC7861" s="21"/>
      <c r="BD7861" s="21"/>
      <c r="BE7861" s="21"/>
      <c r="BF7861" s="21"/>
      <c r="BG7861" s="21"/>
      <c r="BH7861" s="21"/>
      <c r="BI7861" s="21"/>
      <c r="BJ7861" s="21"/>
      <c r="BK7861" s="21"/>
      <c r="BL7861" s="21"/>
      <c r="BM7861" s="21"/>
      <c r="BN7861" s="21"/>
      <c r="BO7861" s="21"/>
      <c r="BP7861" s="21"/>
      <c r="BQ7861" s="21"/>
      <c r="BR7861" s="21"/>
      <c r="BS7861" s="21"/>
      <c r="BT7861" s="21"/>
      <c r="BU7861" s="21"/>
      <c r="BV7861" s="21"/>
      <c r="BW7861" s="21"/>
      <c r="BX7861" s="21"/>
      <c r="BY7861" s="21"/>
      <c r="BZ7861" s="21"/>
      <c r="CA7861" s="21"/>
      <c r="CB7861" s="21"/>
      <c r="CC7861" s="21"/>
      <c r="CD7861" s="21"/>
      <c r="CE7861" s="21"/>
      <c r="CF7861" s="21"/>
      <c r="CG7861" s="21"/>
      <c r="CH7861" s="21"/>
      <c r="CI7861" s="21"/>
      <c r="CJ7861" s="21"/>
      <c r="CK7861" s="21"/>
      <c r="CL7861" s="21"/>
      <c r="CM7861" s="21"/>
      <c r="CN7861" s="21"/>
      <c r="CO7861" s="21"/>
      <c r="CP7861" s="21"/>
      <c r="CQ7861" s="21"/>
      <c r="CR7861" s="21"/>
      <c r="CS7861" s="21"/>
      <c r="CT7861" s="21"/>
      <c r="CU7861" s="21"/>
      <c r="CV7861" s="21"/>
      <c r="CW7861" s="21"/>
      <c r="CX7861" s="21"/>
      <c r="CY7861" s="21"/>
      <c r="CZ7861" s="21"/>
      <c r="DA7861" s="21"/>
      <c r="DB7861" s="21"/>
      <c r="DC7861" s="21"/>
      <c r="DD7861" s="21"/>
      <c r="DE7861" s="21"/>
      <c r="DF7861" s="21"/>
      <c r="DG7861" s="21"/>
      <c r="DH7861" s="21"/>
      <c r="DI7861" s="21"/>
      <c r="DJ7861" s="21"/>
      <c r="DK7861" s="21"/>
      <c r="DL7861" s="21"/>
      <c r="DM7861" s="21"/>
      <c r="DN7861" s="21"/>
      <c r="DO7861" s="21"/>
      <c r="DP7861" s="21"/>
      <c r="DQ7861" s="21"/>
      <c r="DR7861" s="21"/>
      <c r="DS7861" s="21"/>
      <c r="DT7861" s="21"/>
      <c r="DU7861" s="21"/>
      <c r="DV7861" s="21"/>
      <c r="DW7861" s="21"/>
      <c r="DX7861" s="21"/>
      <c r="DY7861" s="21"/>
      <c r="DZ7861" s="21"/>
      <c r="EA7861" s="21"/>
      <c r="EB7861" s="21"/>
      <c r="EC7861" s="21"/>
      <c r="ED7861" s="21"/>
      <c r="EE7861" s="21"/>
      <c r="EF7861" s="21"/>
      <c r="EG7861" s="21"/>
      <c r="EH7861" s="21"/>
      <c r="EI7861" s="21"/>
      <c r="EJ7861" s="21"/>
      <c r="EK7861" s="21"/>
      <c r="EL7861" s="21"/>
      <c r="EM7861" s="21"/>
      <c r="EN7861" s="21"/>
      <c r="EO7861" s="21"/>
      <c r="EP7861" s="21"/>
      <c r="EQ7861" s="21"/>
      <c r="ER7861" s="21"/>
      <c r="ES7861" s="21"/>
      <c r="ET7861" s="21"/>
      <c r="EU7861" s="21"/>
      <c r="EV7861" s="21"/>
      <c r="EW7861" s="21"/>
      <c r="EX7861" s="21"/>
      <c r="EY7861" s="21"/>
      <c r="EZ7861" s="21"/>
      <c r="FA7861" s="21"/>
      <c r="FB7861" s="21"/>
      <c r="FC7861" s="21"/>
      <c r="FD7861" s="21"/>
      <c r="FE7861" s="21"/>
      <c r="FF7861" s="21"/>
      <c r="FG7861" s="21"/>
      <c r="FH7861" s="21"/>
      <c r="FI7861" s="21"/>
      <c r="FJ7861" s="21"/>
      <c r="FK7861" s="21"/>
      <c r="FL7861" s="21"/>
      <c r="FM7861" s="21"/>
      <c r="FN7861" s="21"/>
      <c r="FO7861" s="21"/>
      <c r="FP7861" s="21"/>
      <c r="FQ7861" s="21"/>
      <c r="FR7861" s="21"/>
      <c r="FS7861" s="21"/>
      <c r="FT7861" s="21"/>
      <c r="FU7861" s="21"/>
      <c r="FV7861" s="21"/>
      <c r="FW7861" s="21"/>
      <c r="FX7861" s="21"/>
      <c r="FY7861" s="21"/>
      <c r="FZ7861" s="21"/>
      <c r="GA7861" s="21"/>
      <c r="GB7861" s="21"/>
      <c r="GC7861" s="21"/>
      <c r="GD7861" s="21"/>
      <c r="GE7861" s="21"/>
      <c r="GF7861" s="21"/>
      <c r="GG7861" s="21"/>
      <c r="GH7861" s="21"/>
      <c r="GI7861" s="21"/>
      <c r="GJ7861" s="21"/>
      <c r="GK7861" s="21"/>
      <c r="GL7861" s="21"/>
      <c r="GM7861" s="21"/>
      <c r="GN7861" s="21"/>
      <c r="GO7861" s="21"/>
      <c r="GP7861" s="21"/>
      <c r="GQ7861" s="21"/>
      <c r="GR7861" s="21"/>
      <c r="GS7861" s="21"/>
      <c r="GT7861" s="21"/>
      <c r="GU7861" s="21"/>
      <c r="GV7861" s="21"/>
      <c r="GW7861" s="21"/>
      <c r="GX7861" s="21"/>
      <c r="GY7861" s="21"/>
      <c r="GZ7861" s="21"/>
      <c r="HA7861" s="21"/>
      <c r="HB7861" s="21"/>
      <c r="HC7861" s="21"/>
      <c r="HD7861" s="21"/>
      <c r="HE7861" s="21"/>
      <c r="HF7861" s="21"/>
      <c r="HG7861" s="21"/>
      <c r="HH7861" s="21"/>
      <c r="HI7861" s="21"/>
      <c r="HJ7861" s="21"/>
      <c r="HK7861" s="21"/>
      <c r="HL7861" s="21"/>
      <c r="HM7861" s="21"/>
      <c r="HN7861" s="21"/>
      <c r="HO7861" s="21"/>
      <c r="HP7861" s="21"/>
      <c r="HQ7861" s="21"/>
      <c r="HR7861" s="21"/>
      <c r="HS7861" s="21"/>
      <c r="HT7861" s="21"/>
      <c r="HU7861" s="21"/>
      <c r="HV7861" s="21"/>
      <c r="HW7861" s="21"/>
      <c r="HX7861" s="21"/>
      <c r="HY7861" s="21"/>
      <c r="HZ7861" s="21"/>
      <c r="IA7861" s="21"/>
      <c r="IB7861" s="21"/>
      <c r="IC7861" s="21"/>
      <c r="ID7861" s="21"/>
      <c r="IE7861" s="21"/>
      <c r="IF7861" s="21"/>
      <c r="IG7861" s="21"/>
      <c r="IH7861" s="21"/>
      <c r="II7861" s="21"/>
      <c r="IJ7861" s="21"/>
      <c r="IK7861" s="21"/>
      <c r="IL7861" s="21"/>
      <c r="IM7861" s="21"/>
      <c r="IN7861" s="21"/>
      <c r="IO7861" s="21"/>
      <c r="IP7861" s="21"/>
      <c r="IQ7861" s="21"/>
      <c r="IR7861" s="21"/>
      <c r="IS7861" s="21"/>
      <c r="IT7861" s="21"/>
      <c r="IU7861" s="21"/>
      <c r="IV7861" s="21"/>
    </row>
    <row r="7862" spans="1:256" s="464" customFormat="1">
      <c r="A7862" s="10"/>
      <c r="B7862" s="245"/>
      <c r="C7862" s="245"/>
      <c r="D7862" s="344"/>
      <c r="E7862" s="33"/>
      <c r="F7862" s="33"/>
      <c r="G7862" s="282"/>
      <c r="H7862" s="283"/>
      <c r="I7862" s="33"/>
      <c r="J7862" s="33"/>
      <c r="K7862" s="33"/>
      <c r="L7862" s="33"/>
      <c r="M7862" s="33"/>
      <c r="N7862" s="33"/>
      <c r="O7862" s="33"/>
      <c r="P7862" s="33"/>
      <c r="Q7862" s="33"/>
      <c r="R7862" s="33"/>
      <c r="S7862" s="33"/>
      <c r="T7862" s="33"/>
      <c r="U7862" s="33"/>
      <c r="V7862" s="33"/>
      <c r="W7862" s="33"/>
      <c r="X7862" s="282"/>
      <c r="Y7862" s="33"/>
      <c r="Z7862" s="284"/>
      <c r="AA7862" s="284"/>
      <c r="AB7862" s="33"/>
      <c r="AC7862" s="33"/>
      <c r="AD7862" s="33"/>
      <c r="AE7862" s="33"/>
      <c r="AF7862" s="33"/>
      <c r="AG7862" s="33"/>
      <c r="AH7862" s="33"/>
      <c r="AI7862" s="33"/>
      <c r="AJ7862" s="33"/>
      <c r="AK7862" s="33"/>
      <c r="AL7862" s="33"/>
      <c r="AM7862" s="33"/>
      <c r="AN7862" s="33"/>
      <c r="AO7862" s="33"/>
      <c r="AP7862" s="34"/>
      <c r="AQ7862" s="70"/>
      <c r="AR7862" s="76"/>
      <c r="AS7862" s="60"/>
      <c r="AT7862" s="60"/>
      <c r="AU7862" s="60"/>
      <c r="AV7862" s="21"/>
      <c r="AW7862" s="21"/>
      <c r="AX7862" s="21"/>
      <c r="AY7862" s="21"/>
      <c r="AZ7862" s="21"/>
      <c r="BA7862" s="21"/>
      <c r="BB7862" s="21"/>
      <c r="BC7862" s="21"/>
      <c r="BD7862" s="21"/>
      <c r="BE7862" s="21"/>
      <c r="BF7862" s="21"/>
      <c r="BG7862" s="21"/>
      <c r="BH7862" s="21"/>
      <c r="BI7862" s="21"/>
      <c r="BJ7862" s="21"/>
      <c r="BK7862" s="21"/>
      <c r="BL7862" s="21"/>
      <c r="BM7862" s="21"/>
      <c r="BN7862" s="21"/>
      <c r="BO7862" s="21"/>
      <c r="BP7862" s="21"/>
      <c r="BQ7862" s="21"/>
      <c r="BR7862" s="21"/>
      <c r="BS7862" s="21"/>
      <c r="BT7862" s="21"/>
      <c r="BU7862" s="21"/>
      <c r="BV7862" s="21"/>
      <c r="BW7862" s="21"/>
      <c r="BX7862" s="21"/>
      <c r="BY7862" s="21"/>
      <c r="BZ7862" s="21"/>
      <c r="CA7862" s="21"/>
      <c r="CB7862" s="21"/>
      <c r="CC7862" s="21"/>
      <c r="CD7862" s="21"/>
      <c r="CE7862" s="21"/>
      <c r="CF7862" s="21"/>
      <c r="CG7862" s="21"/>
      <c r="CH7862" s="21"/>
      <c r="CI7862" s="21"/>
      <c r="CJ7862" s="21"/>
      <c r="CK7862" s="21"/>
      <c r="CL7862" s="21"/>
      <c r="CM7862" s="21"/>
      <c r="CN7862" s="21"/>
      <c r="CO7862" s="21"/>
      <c r="CP7862" s="21"/>
      <c r="CQ7862" s="21"/>
      <c r="CR7862" s="21"/>
      <c r="CS7862" s="21"/>
      <c r="CT7862" s="21"/>
      <c r="CU7862" s="21"/>
      <c r="CV7862" s="21"/>
      <c r="CW7862" s="21"/>
      <c r="CX7862" s="21"/>
      <c r="CY7862" s="21"/>
      <c r="CZ7862" s="21"/>
      <c r="DA7862" s="21"/>
      <c r="DB7862" s="21"/>
      <c r="DC7862" s="21"/>
      <c r="DD7862" s="21"/>
      <c r="DE7862" s="21"/>
      <c r="DF7862" s="21"/>
      <c r="DG7862" s="21"/>
      <c r="DH7862" s="21"/>
      <c r="DI7862" s="21"/>
      <c r="DJ7862" s="21"/>
      <c r="DK7862" s="21"/>
      <c r="DL7862" s="21"/>
      <c r="DM7862" s="21"/>
      <c r="DN7862" s="21"/>
      <c r="DO7862" s="21"/>
      <c r="DP7862" s="21"/>
      <c r="DQ7862" s="21"/>
      <c r="DR7862" s="21"/>
      <c r="DS7862" s="21"/>
      <c r="DT7862" s="21"/>
      <c r="DU7862" s="21"/>
      <c r="DV7862" s="21"/>
      <c r="DW7862" s="21"/>
      <c r="DX7862" s="21"/>
      <c r="DY7862" s="21"/>
      <c r="DZ7862" s="21"/>
      <c r="EA7862" s="21"/>
      <c r="EB7862" s="21"/>
      <c r="EC7862" s="21"/>
      <c r="ED7862" s="21"/>
      <c r="EE7862" s="21"/>
      <c r="EF7862" s="21"/>
      <c r="EG7862" s="21"/>
      <c r="EH7862" s="21"/>
      <c r="EI7862" s="21"/>
      <c r="EJ7862" s="21"/>
      <c r="EK7862" s="21"/>
      <c r="EL7862" s="21"/>
      <c r="EM7862" s="21"/>
      <c r="EN7862" s="21"/>
      <c r="EO7862" s="21"/>
      <c r="EP7862" s="21"/>
      <c r="EQ7862" s="21"/>
      <c r="ER7862" s="21"/>
      <c r="ES7862" s="21"/>
      <c r="ET7862" s="21"/>
      <c r="EU7862" s="21"/>
      <c r="EV7862" s="21"/>
      <c r="EW7862" s="21"/>
      <c r="EX7862" s="21"/>
      <c r="EY7862" s="21"/>
      <c r="EZ7862" s="21"/>
      <c r="FA7862" s="21"/>
      <c r="FB7862" s="21"/>
      <c r="FC7862" s="21"/>
      <c r="FD7862" s="21"/>
      <c r="FE7862" s="21"/>
      <c r="FF7862" s="21"/>
      <c r="FG7862" s="21"/>
      <c r="FH7862" s="21"/>
      <c r="FI7862" s="21"/>
      <c r="FJ7862" s="21"/>
      <c r="FK7862" s="21"/>
      <c r="FL7862" s="21"/>
      <c r="FM7862" s="21"/>
      <c r="FN7862" s="21"/>
      <c r="FO7862" s="21"/>
      <c r="FP7862" s="21"/>
      <c r="FQ7862" s="21"/>
      <c r="FR7862" s="21"/>
      <c r="FS7862" s="21"/>
      <c r="FT7862" s="21"/>
      <c r="FU7862" s="21"/>
      <c r="FV7862" s="21"/>
      <c r="FW7862" s="21"/>
      <c r="FX7862" s="21"/>
      <c r="FY7862" s="21"/>
      <c r="FZ7862" s="21"/>
      <c r="GA7862" s="21"/>
      <c r="GB7862" s="21"/>
      <c r="GC7862" s="21"/>
      <c r="GD7862" s="21"/>
      <c r="GE7862" s="21"/>
      <c r="GF7862" s="21"/>
      <c r="GG7862" s="21"/>
      <c r="GH7862" s="21"/>
      <c r="GI7862" s="21"/>
      <c r="GJ7862" s="21"/>
      <c r="GK7862" s="21"/>
      <c r="GL7862" s="21"/>
      <c r="GM7862" s="21"/>
      <c r="GN7862" s="21"/>
      <c r="GO7862" s="21"/>
      <c r="GP7862" s="21"/>
      <c r="GQ7862" s="21"/>
      <c r="GR7862" s="21"/>
      <c r="GS7862" s="21"/>
      <c r="GT7862" s="21"/>
      <c r="GU7862" s="21"/>
      <c r="GV7862" s="21"/>
      <c r="GW7862" s="21"/>
      <c r="GX7862" s="21"/>
      <c r="GY7862" s="21"/>
      <c r="GZ7862" s="21"/>
      <c r="HA7862" s="21"/>
      <c r="HB7862" s="21"/>
      <c r="HC7862" s="21"/>
      <c r="HD7862" s="21"/>
      <c r="HE7862" s="21"/>
      <c r="HF7862" s="21"/>
      <c r="HG7862" s="21"/>
      <c r="HH7862" s="21"/>
      <c r="HI7862" s="21"/>
      <c r="HJ7862" s="21"/>
      <c r="HK7862" s="21"/>
      <c r="HL7862" s="21"/>
      <c r="HM7862" s="21"/>
      <c r="HN7862" s="21"/>
      <c r="HO7862" s="21"/>
      <c r="HP7862" s="21"/>
      <c r="HQ7862" s="21"/>
      <c r="HR7862" s="21"/>
      <c r="HS7862" s="21"/>
      <c r="HT7862" s="21"/>
      <c r="HU7862" s="21"/>
      <c r="HV7862" s="21"/>
      <c r="HW7862" s="21"/>
      <c r="HX7862" s="21"/>
      <c r="HY7862" s="21"/>
      <c r="HZ7862" s="21"/>
      <c r="IA7862" s="21"/>
      <c r="IB7862" s="21"/>
      <c r="IC7862" s="21"/>
      <c r="ID7862" s="21"/>
      <c r="IE7862" s="21"/>
      <c r="IF7862" s="21"/>
      <c r="IG7862" s="21"/>
      <c r="IH7862" s="21"/>
      <c r="II7862" s="21"/>
      <c r="IJ7862" s="21"/>
      <c r="IK7862" s="21"/>
      <c r="IL7862" s="21"/>
      <c r="IM7862" s="21"/>
      <c r="IN7862" s="21"/>
      <c r="IO7862" s="21"/>
      <c r="IP7862" s="21"/>
      <c r="IQ7862" s="21"/>
      <c r="IR7862" s="21"/>
      <c r="IS7862" s="21"/>
      <c r="IT7862" s="21"/>
      <c r="IU7862" s="21"/>
      <c r="IV7862" s="21"/>
    </row>
    <row r="7863" spans="1:256" s="464" customFormat="1">
      <c r="A7863" s="10"/>
      <c r="B7863" s="245"/>
      <c r="C7863" s="245"/>
      <c r="D7863" s="344"/>
      <c r="E7863" s="33"/>
      <c r="F7863" s="33"/>
      <c r="G7863" s="282"/>
      <c r="H7863" s="283"/>
      <c r="I7863" s="33"/>
      <c r="J7863" s="33"/>
      <c r="K7863" s="33"/>
      <c r="L7863" s="33"/>
      <c r="M7863" s="33"/>
      <c r="N7863" s="33"/>
      <c r="O7863" s="33"/>
      <c r="P7863" s="33"/>
      <c r="Q7863" s="33"/>
      <c r="R7863" s="33"/>
      <c r="S7863" s="33"/>
      <c r="T7863" s="33"/>
      <c r="U7863" s="33"/>
      <c r="V7863" s="33"/>
      <c r="W7863" s="33"/>
      <c r="X7863" s="282"/>
      <c r="Y7863" s="33"/>
      <c r="Z7863" s="284"/>
      <c r="AA7863" s="284"/>
      <c r="AB7863" s="33"/>
      <c r="AC7863" s="33"/>
      <c r="AD7863" s="33"/>
      <c r="AE7863" s="33"/>
      <c r="AF7863" s="33"/>
      <c r="AG7863" s="33"/>
      <c r="AH7863" s="33"/>
      <c r="AI7863" s="33"/>
      <c r="AJ7863" s="33"/>
      <c r="AK7863" s="33"/>
      <c r="AL7863" s="33"/>
      <c r="AM7863" s="33"/>
      <c r="AN7863" s="33"/>
      <c r="AO7863" s="33"/>
      <c r="AP7863" s="34"/>
      <c r="AQ7863" s="70"/>
      <c r="AR7863" s="76"/>
      <c r="AS7863" s="60"/>
      <c r="AT7863" s="60"/>
      <c r="AU7863" s="60"/>
      <c r="AV7863" s="21"/>
      <c r="AW7863" s="21"/>
      <c r="AX7863" s="21"/>
      <c r="AY7863" s="21"/>
      <c r="AZ7863" s="21"/>
      <c r="BA7863" s="21"/>
      <c r="BB7863" s="21"/>
      <c r="BC7863" s="21"/>
      <c r="BD7863" s="21"/>
      <c r="BE7863" s="21"/>
      <c r="BF7863" s="21"/>
      <c r="BG7863" s="21"/>
      <c r="BH7863" s="21"/>
      <c r="BI7863" s="21"/>
      <c r="BJ7863" s="21"/>
      <c r="BK7863" s="21"/>
      <c r="BL7863" s="21"/>
      <c r="BM7863" s="21"/>
      <c r="BN7863" s="21"/>
      <c r="BO7863" s="21"/>
      <c r="BP7863" s="21"/>
      <c r="BQ7863" s="21"/>
      <c r="BR7863" s="21"/>
      <c r="BS7863" s="21"/>
      <c r="BT7863" s="21"/>
      <c r="BU7863" s="21"/>
      <c r="BV7863" s="21"/>
      <c r="BW7863" s="21"/>
      <c r="BX7863" s="21"/>
      <c r="BY7863" s="21"/>
      <c r="BZ7863" s="21"/>
      <c r="CA7863" s="21"/>
      <c r="CB7863" s="21"/>
      <c r="CC7863" s="21"/>
      <c r="CD7863" s="21"/>
      <c r="CE7863" s="21"/>
      <c r="CF7863" s="21"/>
      <c r="CG7863" s="21"/>
      <c r="CH7863" s="21"/>
      <c r="CI7863" s="21"/>
      <c r="CJ7863" s="21"/>
      <c r="CK7863" s="21"/>
      <c r="CL7863" s="21"/>
      <c r="CM7863" s="21"/>
      <c r="CN7863" s="21"/>
      <c r="CO7863" s="21"/>
      <c r="CP7863" s="21"/>
      <c r="CQ7863" s="21"/>
      <c r="CR7863" s="21"/>
      <c r="CS7863" s="21"/>
      <c r="CT7863" s="21"/>
      <c r="CU7863" s="21"/>
      <c r="CV7863" s="21"/>
      <c r="CW7863" s="21"/>
      <c r="CX7863" s="21"/>
      <c r="CY7863" s="21"/>
      <c r="CZ7863" s="21"/>
      <c r="DA7863" s="21"/>
      <c r="DB7863" s="21"/>
      <c r="DC7863" s="21"/>
      <c r="DD7863" s="21"/>
      <c r="DE7863" s="21"/>
      <c r="DF7863" s="21"/>
      <c r="DG7863" s="21"/>
      <c r="DH7863" s="21"/>
      <c r="DI7863" s="21"/>
      <c r="DJ7863" s="21"/>
      <c r="DK7863" s="21"/>
      <c r="DL7863" s="21"/>
      <c r="DM7863" s="21"/>
      <c r="DN7863" s="21"/>
      <c r="DO7863" s="21"/>
      <c r="DP7863" s="21"/>
      <c r="DQ7863" s="21"/>
      <c r="DR7863" s="21"/>
      <c r="DS7863" s="21"/>
      <c r="DT7863" s="21"/>
      <c r="DU7863" s="21"/>
      <c r="DV7863" s="21"/>
      <c r="DW7863" s="21"/>
      <c r="DX7863" s="21"/>
      <c r="DY7863" s="21"/>
      <c r="DZ7863" s="21"/>
      <c r="EA7863" s="21"/>
      <c r="EB7863" s="21"/>
      <c r="EC7863" s="21"/>
      <c r="ED7863" s="21"/>
      <c r="EE7863" s="21"/>
      <c r="EF7863" s="21"/>
      <c r="EG7863" s="21"/>
      <c r="EH7863" s="21"/>
      <c r="EI7863" s="21"/>
      <c r="EJ7863" s="21"/>
      <c r="EK7863" s="21"/>
      <c r="EL7863" s="21"/>
      <c r="EM7863" s="21"/>
      <c r="EN7863" s="21"/>
      <c r="EO7863" s="21"/>
      <c r="EP7863" s="21"/>
      <c r="EQ7863" s="21"/>
      <c r="ER7863" s="21"/>
      <c r="ES7863" s="21"/>
      <c r="ET7863" s="21"/>
      <c r="EU7863" s="21"/>
      <c r="EV7863" s="21"/>
      <c r="EW7863" s="21"/>
      <c r="EX7863" s="21"/>
      <c r="EY7863" s="21"/>
      <c r="EZ7863" s="21"/>
      <c r="FA7863" s="21"/>
      <c r="FB7863" s="21"/>
      <c r="FC7863" s="21"/>
      <c r="FD7863" s="21"/>
      <c r="FE7863" s="21"/>
      <c r="FF7863" s="21"/>
      <c r="FG7863" s="21"/>
      <c r="FH7863" s="21"/>
      <c r="FI7863" s="21"/>
      <c r="FJ7863" s="21"/>
      <c r="FK7863" s="21"/>
      <c r="FL7863" s="21"/>
      <c r="FM7863" s="21"/>
      <c r="FN7863" s="21"/>
      <c r="FO7863" s="21"/>
      <c r="FP7863" s="21"/>
      <c r="FQ7863" s="21"/>
      <c r="FR7863" s="21"/>
      <c r="FS7863" s="21"/>
      <c r="FT7863" s="21"/>
      <c r="FU7863" s="21"/>
      <c r="FV7863" s="21"/>
      <c r="FW7863" s="21"/>
      <c r="FX7863" s="21"/>
      <c r="FY7863" s="21"/>
      <c r="FZ7863" s="21"/>
      <c r="GA7863" s="21"/>
      <c r="GB7863" s="21"/>
      <c r="GC7863" s="21"/>
      <c r="GD7863" s="21"/>
      <c r="GE7863" s="21"/>
      <c r="GF7863" s="21"/>
      <c r="GG7863" s="21"/>
      <c r="GH7863" s="21"/>
      <c r="GI7863" s="21"/>
      <c r="GJ7863" s="21"/>
      <c r="GK7863" s="21"/>
      <c r="GL7863" s="21"/>
      <c r="GM7863" s="21"/>
      <c r="GN7863" s="21"/>
      <c r="GO7863" s="21"/>
      <c r="GP7863" s="21"/>
      <c r="GQ7863" s="21"/>
      <c r="GR7863" s="21"/>
      <c r="GS7863" s="21"/>
      <c r="GT7863" s="21"/>
      <c r="GU7863" s="21"/>
      <c r="GV7863" s="21"/>
      <c r="GW7863" s="21"/>
      <c r="GX7863" s="21"/>
      <c r="GY7863" s="21"/>
      <c r="GZ7863" s="21"/>
      <c r="HA7863" s="21"/>
      <c r="HB7863" s="21"/>
      <c r="HC7863" s="21"/>
      <c r="HD7863" s="21"/>
      <c r="HE7863" s="21"/>
      <c r="HF7863" s="21"/>
      <c r="HG7863" s="21"/>
      <c r="HH7863" s="21"/>
      <c r="HI7863" s="21"/>
      <c r="HJ7863" s="21"/>
      <c r="HK7863" s="21"/>
      <c r="HL7863" s="21"/>
      <c r="HM7863" s="21"/>
      <c r="HN7863" s="21"/>
      <c r="HO7863" s="21"/>
      <c r="HP7863" s="21"/>
      <c r="HQ7863" s="21"/>
      <c r="HR7863" s="21"/>
      <c r="HS7863" s="21"/>
      <c r="HT7863" s="21"/>
      <c r="HU7863" s="21"/>
      <c r="HV7863" s="21"/>
      <c r="HW7863" s="21"/>
      <c r="HX7863" s="21"/>
      <c r="HY7863" s="21"/>
      <c r="HZ7863" s="21"/>
      <c r="IA7863" s="21"/>
      <c r="IB7863" s="21"/>
      <c r="IC7863" s="21"/>
      <c r="ID7863" s="21"/>
      <c r="IE7863" s="21"/>
      <c r="IF7863" s="21"/>
      <c r="IG7863" s="21"/>
      <c r="IH7863" s="21"/>
      <c r="II7863" s="21"/>
      <c r="IJ7863" s="21"/>
      <c r="IK7863" s="21"/>
      <c r="IL7863" s="21"/>
      <c r="IM7863" s="21"/>
      <c r="IN7863" s="21"/>
      <c r="IO7863" s="21"/>
      <c r="IP7863" s="21"/>
      <c r="IQ7863" s="21"/>
      <c r="IR7863" s="21"/>
      <c r="IS7863" s="21"/>
      <c r="IT7863" s="21"/>
      <c r="IU7863" s="21"/>
      <c r="IV7863" s="21"/>
    </row>
    <row r="7864" spans="1:256" s="402" customFormat="1">
      <c r="A7864" s="10"/>
      <c r="B7864" s="245"/>
      <c r="C7864" s="245"/>
      <c r="D7864" s="78"/>
      <c r="E7864" s="33"/>
      <c r="F7864" s="33"/>
      <c r="G7864" s="282"/>
      <c r="H7864" s="283"/>
      <c r="I7864" s="33"/>
      <c r="J7864" s="33"/>
      <c r="K7864" s="33"/>
      <c r="L7864" s="33"/>
      <c r="M7864" s="33"/>
      <c r="N7864" s="33"/>
      <c r="O7864" s="33"/>
      <c r="P7864" s="33"/>
      <c r="Q7864" s="33"/>
      <c r="R7864" s="33"/>
      <c r="S7864" s="33"/>
      <c r="T7864" s="33"/>
      <c r="U7864" s="33"/>
      <c r="V7864" s="33"/>
      <c r="W7864" s="33"/>
      <c r="X7864" s="282"/>
      <c r="Y7864" s="33"/>
      <c r="Z7864" s="284"/>
      <c r="AA7864" s="284"/>
      <c r="AB7864" s="33"/>
      <c r="AC7864" s="33"/>
      <c r="AD7864" s="33"/>
      <c r="AE7864" s="33"/>
      <c r="AF7864" s="33"/>
      <c r="AG7864" s="33"/>
      <c r="AH7864" s="33"/>
      <c r="AI7864" s="33"/>
      <c r="AJ7864" s="33"/>
      <c r="AK7864" s="33"/>
      <c r="AL7864" s="33"/>
      <c r="AM7864" s="33"/>
      <c r="AN7864" s="33"/>
      <c r="AO7864" s="33"/>
      <c r="AP7864" s="34"/>
      <c r="AQ7864" s="70"/>
      <c r="AR7864" s="76"/>
      <c r="AS7864" s="60"/>
      <c r="AT7864" s="60"/>
      <c r="AU7864" s="60"/>
      <c r="AV7864" s="21"/>
      <c r="AW7864" s="21"/>
      <c r="AX7864" s="21"/>
      <c r="AY7864" s="21"/>
      <c r="AZ7864" s="21"/>
      <c r="BA7864" s="21"/>
      <c r="BB7864" s="21"/>
      <c r="BC7864" s="21"/>
      <c r="BD7864" s="21"/>
      <c r="BE7864" s="21"/>
      <c r="BF7864" s="21"/>
      <c r="BG7864" s="21"/>
      <c r="BH7864" s="21"/>
      <c r="BI7864" s="21"/>
      <c r="BJ7864" s="21"/>
      <c r="BK7864" s="21"/>
      <c r="BL7864" s="21"/>
      <c r="BM7864" s="21"/>
      <c r="BN7864" s="21"/>
      <c r="BO7864" s="21"/>
      <c r="BP7864" s="21"/>
      <c r="BQ7864" s="21"/>
      <c r="BR7864" s="21"/>
      <c r="BS7864" s="21"/>
      <c r="BT7864" s="21"/>
      <c r="BU7864" s="21"/>
      <c r="BV7864" s="21"/>
      <c r="BW7864" s="21"/>
      <c r="BX7864" s="21"/>
      <c r="BY7864" s="21"/>
      <c r="BZ7864" s="21"/>
      <c r="CA7864" s="21"/>
      <c r="CB7864" s="21"/>
      <c r="CC7864" s="21"/>
      <c r="CD7864" s="21"/>
      <c r="CE7864" s="21"/>
      <c r="CF7864" s="21"/>
      <c r="CG7864" s="21"/>
      <c r="CH7864" s="21"/>
      <c r="CI7864" s="21"/>
      <c r="CJ7864" s="21"/>
      <c r="CK7864" s="21"/>
      <c r="CL7864" s="21"/>
      <c r="CM7864" s="21"/>
      <c r="CN7864" s="21"/>
      <c r="CO7864" s="21"/>
      <c r="CP7864" s="21"/>
      <c r="CQ7864" s="21"/>
      <c r="CR7864" s="21"/>
      <c r="CS7864" s="21"/>
      <c r="CT7864" s="21"/>
      <c r="CU7864" s="21"/>
      <c r="CV7864" s="21"/>
      <c r="CW7864" s="21"/>
      <c r="CX7864" s="21"/>
      <c r="CY7864" s="21"/>
      <c r="CZ7864" s="21"/>
      <c r="DA7864" s="21"/>
      <c r="DB7864" s="21"/>
      <c r="DC7864" s="21"/>
      <c r="DD7864" s="21"/>
      <c r="DE7864" s="21"/>
      <c r="DF7864" s="21"/>
      <c r="DG7864" s="21"/>
      <c r="DH7864" s="21"/>
      <c r="DI7864" s="21"/>
      <c r="DJ7864" s="21"/>
      <c r="DK7864" s="21"/>
      <c r="DL7864" s="21"/>
      <c r="DM7864" s="21"/>
      <c r="DN7864" s="21"/>
      <c r="DO7864" s="21"/>
      <c r="DP7864" s="21"/>
      <c r="DQ7864" s="21"/>
      <c r="DR7864" s="21"/>
      <c r="DS7864" s="21"/>
      <c r="DT7864" s="21"/>
      <c r="DU7864" s="21"/>
      <c r="DV7864" s="21"/>
      <c r="DW7864" s="21"/>
      <c r="DX7864" s="21"/>
      <c r="DY7864" s="21"/>
      <c r="DZ7864" s="21"/>
      <c r="EA7864" s="21"/>
      <c r="EB7864" s="21"/>
      <c r="EC7864" s="21"/>
      <c r="ED7864" s="21"/>
      <c r="EE7864" s="21"/>
      <c r="EF7864" s="21"/>
      <c r="EG7864" s="21"/>
      <c r="EH7864" s="21"/>
      <c r="EI7864" s="21"/>
      <c r="EJ7864" s="21"/>
      <c r="EK7864" s="21"/>
      <c r="EL7864" s="21"/>
      <c r="EM7864" s="21"/>
      <c r="EN7864" s="21"/>
      <c r="EO7864" s="21"/>
      <c r="EP7864" s="21"/>
      <c r="EQ7864" s="21"/>
      <c r="ER7864" s="21"/>
      <c r="ES7864" s="21"/>
      <c r="ET7864" s="21"/>
      <c r="EU7864" s="21"/>
      <c r="EV7864" s="21"/>
      <c r="EW7864" s="21"/>
      <c r="EX7864" s="21"/>
      <c r="EY7864" s="21"/>
      <c r="EZ7864" s="21"/>
      <c r="FA7864" s="21"/>
      <c r="FB7864" s="21"/>
      <c r="FC7864" s="21"/>
      <c r="FD7864" s="21"/>
      <c r="FE7864" s="21"/>
      <c r="FF7864" s="21"/>
      <c r="FG7864" s="21"/>
      <c r="FH7864" s="21"/>
      <c r="FI7864" s="21"/>
      <c r="FJ7864" s="21"/>
      <c r="FK7864" s="21"/>
      <c r="FL7864" s="21"/>
      <c r="FM7864" s="21"/>
      <c r="FN7864" s="21"/>
      <c r="FO7864" s="21"/>
      <c r="FP7864" s="21"/>
      <c r="FQ7864" s="21"/>
      <c r="FR7864" s="21"/>
      <c r="FS7864" s="21"/>
      <c r="FT7864" s="21"/>
      <c r="FU7864" s="21"/>
      <c r="FV7864" s="21"/>
      <c r="FW7864" s="21"/>
      <c r="FX7864" s="21"/>
      <c r="FY7864" s="21"/>
      <c r="FZ7864" s="21"/>
      <c r="GA7864" s="21"/>
      <c r="GB7864" s="21"/>
      <c r="GC7864" s="21"/>
      <c r="GD7864" s="21"/>
      <c r="GE7864" s="21"/>
      <c r="GF7864" s="21"/>
      <c r="GG7864" s="21"/>
      <c r="GH7864" s="21"/>
      <c r="GI7864" s="21"/>
      <c r="GJ7864" s="21"/>
      <c r="GK7864" s="21"/>
      <c r="GL7864" s="21"/>
      <c r="GM7864" s="21"/>
      <c r="GN7864" s="21"/>
      <c r="GO7864" s="21"/>
      <c r="GP7864" s="21"/>
      <c r="GQ7864" s="21"/>
      <c r="GR7864" s="21"/>
      <c r="GS7864" s="21"/>
      <c r="GT7864" s="21"/>
      <c r="GU7864" s="21"/>
      <c r="GV7864" s="21"/>
      <c r="GW7864" s="21"/>
      <c r="GX7864" s="21"/>
      <c r="GY7864" s="21"/>
      <c r="GZ7864" s="21"/>
      <c r="HA7864" s="21"/>
      <c r="HB7864" s="21"/>
      <c r="HC7864" s="21"/>
      <c r="HD7864" s="21"/>
      <c r="HE7864" s="21"/>
      <c r="HF7864" s="21"/>
      <c r="HG7864" s="21"/>
      <c r="HH7864" s="21"/>
      <c r="HI7864" s="21"/>
      <c r="HJ7864" s="21"/>
      <c r="HK7864" s="21"/>
      <c r="HL7864" s="21"/>
      <c r="HM7864" s="21"/>
      <c r="HN7864" s="21"/>
      <c r="HO7864" s="21"/>
      <c r="HP7864" s="21"/>
      <c r="HQ7864" s="21"/>
      <c r="HR7864" s="21"/>
      <c r="HS7864" s="21"/>
      <c r="HT7864" s="21"/>
      <c r="HU7864" s="21"/>
      <c r="HV7864" s="21"/>
      <c r="HW7864" s="21"/>
      <c r="HX7864" s="21"/>
      <c r="HY7864" s="21"/>
      <c r="HZ7864" s="21"/>
      <c r="IA7864" s="21"/>
      <c r="IB7864" s="21"/>
      <c r="IC7864" s="21"/>
      <c r="ID7864" s="21"/>
      <c r="IE7864" s="21"/>
      <c r="IF7864" s="21"/>
      <c r="IG7864" s="21"/>
      <c r="IH7864" s="21"/>
      <c r="II7864" s="21"/>
      <c r="IJ7864" s="21"/>
      <c r="IK7864" s="21"/>
      <c r="IL7864" s="21"/>
      <c r="IM7864" s="21"/>
      <c r="IN7864" s="21"/>
      <c r="IO7864" s="21"/>
      <c r="IP7864" s="21"/>
      <c r="IQ7864" s="21"/>
      <c r="IR7864" s="21"/>
      <c r="IS7864" s="21"/>
      <c r="IT7864" s="21"/>
      <c r="IU7864" s="21"/>
      <c r="IV7864" s="21"/>
    </row>
    <row r="7865" spans="1:256" s="402" customFormat="1">
      <c r="A7865" s="10"/>
      <c r="B7865" s="245"/>
      <c r="C7865" s="245"/>
      <c r="D7865" s="78"/>
      <c r="E7865" s="33"/>
      <c r="F7865" s="33"/>
      <c r="G7865" s="282"/>
      <c r="H7865" s="283"/>
      <c r="I7865" s="33"/>
      <c r="J7865" s="33"/>
      <c r="K7865" s="33"/>
      <c r="L7865" s="33"/>
      <c r="M7865" s="33"/>
      <c r="N7865" s="33"/>
      <c r="O7865" s="33"/>
      <c r="P7865" s="33"/>
      <c r="Q7865" s="33"/>
      <c r="R7865" s="33"/>
      <c r="S7865" s="33"/>
      <c r="T7865" s="33"/>
      <c r="U7865" s="33"/>
      <c r="V7865" s="33"/>
      <c r="W7865" s="33"/>
      <c r="X7865" s="282"/>
      <c r="Y7865" s="33"/>
      <c r="Z7865" s="284"/>
      <c r="AA7865" s="284"/>
      <c r="AB7865" s="33"/>
      <c r="AC7865" s="33"/>
      <c r="AD7865" s="33"/>
      <c r="AE7865" s="33"/>
      <c r="AF7865" s="33"/>
      <c r="AG7865" s="33"/>
      <c r="AH7865" s="33"/>
      <c r="AI7865" s="33"/>
      <c r="AJ7865" s="33"/>
      <c r="AK7865" s="33"/>
      <c r="AL7865" s="33"/>
      <c r="AM7865" s="33"/>
      <c r="AN7865" s="33"/>
      <c r="AO7865" s="33"/>
      <c r="AP7865" s="34"/>
      <c r="AQ7865" s="70"/>
      <c r="AR7865" s="76"/>
      <c r="AS7865" s="60"/>
      <c r="AT7865" s="60"/>
      <c r="AU7865" s="60"/>
      <c r="AV7865" s="21"/>
      <c r="AW7865" s="21"/>
      <c r="AX7865" s="21"/>
      <c r="AY7865" s="21"/>
      <c r="AZ7865" s="21"/>
      <c r="BA7865" s="21"/>
      <c r="BB7865" s="21"/>
      <c r="BC7865" s="21"/>
      <c r="BD7865" s="21"/>
      <c r="BE7865" s="21"/>
      <c r="BF7865" s="21"/>
      <c r="BG7865" s="21"/>
      <c r="BH7865" s="21"/>
      <c r="BI7865" s="21"/>
      <c r="BJ7865" s="21"/>
      <c r="BK7865" s="21"/>
      <c r="BL7865" s="21"/>
      <c r="BM7865" s="21"/>
      <c r="BN7865" s="21"/>
      <c r="BO7865" s="21"/>
      <c r="BP7865" s="21"/>
      <c r="BQ7865" s="21"/>
      <c r="BR7865" s="21"/>
      <c r="BS7865" s="21"/>
      <c r="BT7865" s="21"/>
      <c r="BU7865" s="21"/>
      <c r="BV7865" s="21"/>
      <c r="BW7865" s="21"/>
      <c r="BX7865" s="21"/>
      <c r="BY7865" s="21"/>
      <c r="BZ7865" s="21"/>
      <c r="CA7865" s="21"/>
      <c r="CB7865" s="21"/>
      <c r="CC7865" s="21"/>
      <c r="CD7865" s="21"/>
      <c r="CE7865" s="21"/>
      <c r="CF7865" s="21"/>
      <c r="CG7865" s="21"/>
      <c r="CH7865" s="21"/>
      <c r="CI7865" s="21"/>
      <c r="CJ7865" s="21"/>
      <c r="CK7865" s="21"/>
      <c r="CL7865" s="21"/>
      <c r="CM7865" s="21"/>
      <c r="CN7865" s="21"/>
      <c r="CO7865" s="21"/>
      <c r="CP7865" s="21"/>
      <c r="CQ7865" s="21"/>
      <c r="CR7865" s="21"/>
      <c r="CS7865" s="21"/>
      <c r="CT7865" s="21"/>
      <c r="CU7865" s="21"/>
      <c r="CV7865" s="21"/>
      <c r="CW7865" s="21"/>
      <c r="CX7865" s="21"/>
      <c r="CY7865" s="21"/>
      <c r="CZ7865" s="21"/>
      <c r="DA7865" s="21"/>
      <c r="DB7865" s="21"/>
      <c r="DC7865" s="21"/>
      <c r="DD7865" s="21"/>
      <c r="DE7865" s="21"/>
      <c r="DF7865" s="21"/>
      <c r="DG7865" s="21"/>
      <c r="DH7865" s="21"/>
      <c r="DI7865" s="21"/>
      <c r="DJ7865" s="21"/>
      <c r="DK7865" s="21"/>
      <c r="DL7865" s="21"/>
      <c r="DM7865" s="21"/>
      <c r="DN7865" s="21"/>
      <c r="DO7865" s="21"/>
      <c r="DP7865" s="21"/>
      <c r="DQ7865" s="21"/>
      <c r="DR7865" s="21"/>
      <c r="DS7865" s="21"/>
      <c r="DT7865" s="21"/>
      <c r="DU7865" s="21"/>
      <c r="DV7865" s="21"/>
      <c r="DW7865" s="21"/>
      <c r="DX7865" s="21"/>
      <c r="DY7865" s="21"/>
      <c r="DZ7865" s="21"/>
      <c r="EA7865" s="21"/>
      <c r="EB7865" s="21"/>
      <c r="EC7865" s="21"/>
      <c r="ED7865" s="21"/>
      <c r="EE7865" s="21"/>
      <c r="EF7865" s="21"/>
      <c r="EG7865" s="21"/>
      <c r="EH7865" s="21"/>
      <c r="EI7865" s="21"/>
      <c r="EJ7865" s="21"/>
      <c r="EK7865" s="21"/>
      <c r="EL7865" s="21"/>
      <c r="EM7865" s="21"/>
      <c r="EN7865" s="21"/>
      <c r="EO7865" s="21"/>
      <c r="EP7865" s="21"/>
      <c r="EQ7865" s="21"/>
      <c r="ER7865" s="21"/>
      <c r="ES7865" s="21"/>
      <c r="ET7865" s="21"/>
      <c r="EU7865" s="21"/>
      <c r="EV7865" s="21"/>
      <c r="EW7865" s="21"/>
      <c r="EX7865" s="21"/>
      <c r="EY7865" s="21"/>
      <c r="EZ7865" s="21"/>
      <c r="FA7865" s="21"/>
      <c r="FB7865" s="21"/>
      <c r="FC7865" s="21"/>
      <c r="FD7865" s="21"/>
      <c r="FE7865" s="21"/>
      <c r="FF7865" s="21"/>
      <c r="FG7865" s="21"/>
      <c r="FH7865" s="21"/>
      <c r="FI7865" s="21"/>
      <c r="FJ7865" s="21"/>
      <c r="FK7865" s="21"/>
      <c r="FL7865" s="21"/>
      <c r="FM7865" s="21"/>
      <c r="FN7865" s="21"/>
      <c r="FO7865" s="21"/>
      <c r="FP7865" s="21"/>
      <c r="FQ7865" s="21"/>
      <c r="FR7865" s="21"/>
      <c r="FS7865" s="21"/>
      <c r="FT7865" s="21"/>
      <c r="FU7865" s="21"/>
      <c r="FV7865" s="21"/>
      <c r="FW7865" s="21"/>
      <c r="FX7865" s="21"/>
      <c r="FY7865" s="21"/>
      <c r="FZ7865" s="21"/>
      <c r="GA7865" s="21"/>
      <c r="GB7865" s="21"/>
      <c r="GC7865" s="21"/>
      <c r="GD7865" s="21"/>
      <c r="GE7865" s="21"/>
      <c r="GF7865" s="21"/>
      <c r="GG7865" s="21"/>
      <c r="GH7865" s="21"/>
      <c r="GI7865" s="21"/>
      <c r="GJ7865" s="21"/>
      <c r="GK7865" s="21"/>
      <c r="GL7865" s="21"/>
      <c r="GM7865" s="21"/>
      <c r="GN7865" s="21"/>
      <c r="GO7865" s="21"/>
      <c r="GP7865" s="21"/>
      <c r="GQ7865" s="21"/>
      <c r="GR7865" s="21"/>
      <c r="GS7865" s="21"/>
      <c r="GT7865" s="21"/>
      <c r="GU7865" s="21"/>
      <c r="GV7865" s="21"/>
      <c r="GW7865" s="21"/>
      <c r="GX7865" s="21"/>
      <c r="GY7865" s="21"/>
      <c r="GZ7865" s="21"/>
      <c r="HA7865" s="21"/>
      <c r="HB7865" s="21"/>
      <c r="HC7865" s="21"/>
      <c r="HD7865" s="21"/>
      <c r="HE7865" s="21"/>
      <c r="HF7865" s="21"/>
      <c r="HG7865" s="21"/>
      <c r="HH7865" s="21"/>
      <c r="HI7865" s="21"/>
      <c r="HJ7865" s="21"/>
      <c r="HK7865" s="21"/>
      <c r="HL7865" s="21"/>
      <c r="HM7865" s="21"/>
      <c r="HN7865" s="21"/>
      <c r="HO7865" s="21"/>
      <c r="HP7865" s="21"/>
      <c r="HQ7865" s="21"/>
      <c r="HR7865" s="21"/>
      <c r="HS7865" s="21"/>
      <c r="HT7865" s="21"/>
      <c r="HU7865" s="21"/>
      <c r="HV7865" s="21"/>
      <c r="HW7865" s="21"/>
      <c r="HX7865" s="21"/>
      <c r="HY7865" s="21"/>
      <c r="HZ7865" s="21"/>
      <c r="IA7865" s="21"/>
      <c r="IB7865" s="21"/>
      <c r="IC7865" s="21"/>
      <c r="ID7865" s="21"/>
      <c r="IE7865" s="21"/>
      <c r="IF7865" s="21"/>
      <c r="IG7865" s="21"/>
      <c r="IH7865" s="21"/>
      <c r="II7865" s="21"/>
      <c r="IJ7865" s="21"/>
      <c r="IK7865" s="21"/>
      <c r="IL7865" s="21"/>
      <c r="IM7865" s="21"/>
      <c r="IN7865" s="21"/>
      <c r="IO7865" s="21"/>
      <c r="IP7865" s="21"/>
      <c r="IQ7865" s="21"/>
      <c r="IR7865" s="21"/>
      <c r="IS7865" s="21"/>
      <c r="IT7865" s="21"/>
      <c r="IU7865" s="21"/>
      <c r="IV7865" s="21"/>
    </row>
    <row r="7866" spans="1:256" s="402" customFormat="1">
      <c r="A7866" s="10"/>
      <c r="B7866" s="245"/>
      <c r="C7866" s="245"/>
      <c r="D7866" s="78"/>
      <c r="E7866" s="33"/>
      <c r="F7866" s="33"/>
      <c r="G7866" s="282"/>
      <c r="H7866" s="283"/>
      <c r="I7866" s="33"/>
      <c r="J7866" s="33"/>
      <c r="K7866" s="33"/>
      <c r="L7866" s="33"/>
      <c r="M7866" s="33"/>
      <c r="N7866" s="33"/>
      <c r="O7866" s="33"/>
      <c r="P7866" s="33"/>
      <c r="Q7866" s="33"/>
      <c r="R7866" s="33"/>
      <c r="S7866" s="33"/>
      <c r="T7866" s="33"/>
      <c r="U7866" s="33"/>
      <c r="V7866" s="33"/>
      <c r="W7866" s="33"/>
      <c r="X7866" s="282"/>
      <c r="Y7866" s="33"/>
      <c r="Z7866" s="284"/>
      <c r="AA7866" s="284"/>
      <c r="AB7866" s="33"/>
      <c r="AC7866" s="33"/>
      <c r="AD7866" s="33"/>
      <c r="AE7866" s="33"/>
      <c r="AF7866" s="33"/>
      <c r="AG7866" s="33"/>
      <c r="AH7866" s="33"/>
      <c r="AI7866" s="33"/>
      <c r="AJ7866" s="33"/>
      <c r="AK7866" s="33"/>
      <c r="AL7866" s="33"/>
      <c r="AM7866" s="33"/>
      <c r="AN7866" s="33"/>
      <c r="AO7866" s="33"/>
      <c r="AP7866" s="34"/>
      <c r="AQ7866" s="70"/>
      <c r="AR7866" s="76"/>
      <c r="AS7866" s="60"/>
      <c r="AT7866" s="60"/>
      <c r="AU7866" s="60"/>
      <c r="AV7866" s="21"/>
      <c r="AW7866" s="21"/>
      <c r="AX7866" s="21"/>
      <c r="AY7866" s="21"/>
      <c r="AZ7866" s="21"/>
      <c r="BA7866" s="21"/>
      <c r="BB7866" s="21"/>
      <c r="BC7866" s="21"/>
      <c r="BD7866" s="21"/>
      <c r="BE7866" s="21"/>
      <c r="BF7866" s="21"/>
      <c r="BG7866" s="21"/>
      <c r="BH7866" s="21"/>
      <c r="BI7866" s="21"/>
      <c r="BJ7866" s="21"/>
      <c r="BK7866" s="21"/>
      <c r="BL7866" s="21"/>
      <c r="BM7866" s="21"/>
      <c r="BN7866" s="21"/>
      <c r="BO7866" s="21"/>
      <c r="BP7866" s="21"/>
      <c r="BQ7866" s="21"/>
      <c r="BR7866" s="21"/>
      <c r="BS7866" s="21"/>
      <c r="BT7866" s="21"/>
      <c r="BU7866" s="21"/>
      <c r="BV7866" s="21"/>
      <c r="BW7866" s="21"/>
      <c r="BX7866" s="21"/>
      <c r="BY7866" s="21"/>
      <c r="BZ7866" s="21"/>
      <c r="CA7866" s="21"/>
      <c r="CB7866" s="21"/>
      <c r="CC7866" s="21"/>
      <c r="CD7866" s="21"/>
      <c r="CE7866" s="21"/>
      <c r="CF7866" s="21"/>
      <c r="CG7866" s="21"/>
      <c r="CH7866" s="21"/>
      <c r="CI7866" s="21"/>
      <c r="CJ7866" s="21"/>
      <c r="CK7866" s="21"/>
      <c r="CL7866" s="21"/>
      <c r="CM7866" s="21"/>
      <c r="CN7866" s="21"/>
      <c r="CO7866" s="21"/>
      <c r="CP7866" s="21"/>
      <c r="CQ7866" s="21"/>
      <c r="CR7866" s="21"/>
      <c r="CS7866" s="21"/>
      <c r="CT7866" s="21"/>
      <c r="CU7866" s="21"/>
      <c r="CV7866" s="21"/>
      <c r="CW7866" s="21"/>
      <c r="CX7866" s="21"/>
      <c r="CY7866" s="21"/>
      <c r="CZ7866" s="21"/>
      <c r="DA7866" s="21"/>
      <c r="DB7866" s="21"/>
      <c r="DC7866" s="21"/>
      <c r="DD7866" s="21"/>
      <c r="DE7866" s="21"/>
      <c r="DF7866" s="21"/>
      <c r="DG7866" s="21"/>
      <c r="DH7866" s="21"/>
      <c r="DI7866" s="21"/>
      <c r="DJ7866" s="21"/>
      <c r="DK7866" s="21"/>
      <c r="DL7866" s="21"/>
      <c r="DM7866" s="21"/>
      <c r="DN7866" s="21"/>
      <c r="DO7866" s="21"/>
      <c r="DP7866" s="21"/>
      <c r="DQ7866" s="21"/>
      <c r="DR7866" s="21"/>
      <c r="DS7866" s="21"/>
      <c r="DT7866" s="21"/>
      <c r="DU7866" s="21"/>
      <c r="DV7866" s="21"/>
      <c r="DW7866" s="21"/>
      <c r="DX7866" s="21"/>
      <c r="DY7866" s="21"/>
      <c r="DZ7866" s="21"/>
      <c r="EA7866" s="21"/>
      <c r="EB7866" s="21"/>
      <c r="EC7866" s="21"/>
      <c r="ED7866" s="21"/>
      <c r="EE7866" s="21"/>
      <c r="EF7866" s="21"/>
      <c r="EG7866" s="21"/>
      <c r="EH7866" s="21"/>
      <c r="EI7866" s="21"/>
      <c r="EJ7866" s="21"/>
      <c r="EK7866" s="21"/>
      <c r="EL7866" s="21"/>
      <c r="EM7866" s="21"/>
      <c r="EN7866" s="21"/>
      <c r="EO7866" s="21"/>
      <c r="EP7866" s="21"/>
      <c r="EQ7866" s="21"/>
      <c r="ER7866" s="21"/>
      <c r="ES7866" s="21"/>
      <c r="ET7866" s="21"/>
      <c r="EU7866" s="21"/>
      <c r="EV7866" s="21"/>
      <c r="EW7866" s="21"/>
      <c r="EX7866" s="21"/>
      <c r="EY7866" s="21"/>
      <c r="EZ7866" s="21"/>
      <c r="FA7866" s="21"/>
      <c r="FB7866" s="21"/>
      <c r="FC7866" s="21"/>
      <c r="FD7866" s="21"/>
      <c r="FE7866" s="21"/>
      <c r="FF7866" s="21"/>
      <c r="FG7866" s="21"/>
      <c r="FH7866" s="21"/>
      <c r="FI7866" s="21"/>
      <c r="FJ7866" s="21"/>
      <c r="FK7866" s="21"/>
      <c r="FL7866" s="21"/>
      <c r="FM7866" s="21"/>
      <c r="FN7866" s="21"/>
      <c r="FO7866" s="21"/>
      <c r="FP7866" s="21"/>
      <c r="FQ7866" s="21"/>
      <c r="FR7866" s="21"/>
      <c r="FS7866" s="21"/>
      <c r="FT7866" s="21"/>
      <c r="FU7866" s="21"/>
      <c r="FV7866" s="21"/>
      <c r="FW7866" s="21"/>
      <c r="FX7866" s="21"/>
      <c r="FY7866" s="21"/>
      <c r="FZ7866" s="21"/>
      <c r="GA7866" s="21"/>
      <c r="GB7866" s="21"/>
      <c r="GC7866" s="21"/>
      <c r="GD7866" s="21"/>
      <c r="GE7866" s="21"/>
      <c r="GF7866" s="21"/>
      <c r="GG7866" s="21"/>
      <c r="GH7866" s="21"/>
      <c r="GI7866" s="21"/>
      <c r="GJ7866" s="21"/>
      <c r="GK7866" s="21"/>
      <c r="GL7866" s="21"/>
      <c r="GM7866" s="21"/>
      <c r="GN7866" s="21"/>
      <c r="GO7866" s="21"/>
      <c r="GP7866" s="21"/>
      <c r="GQ7866" s="21"/>
      <c r="GR7866" s="21"/>
      <c r="GS7866" s="21"/>
      <c r="GT7866" s="21"/>
      <c r="GU7866" s="21"/>
      <c r="GV7866" s="21"/>
      <c r="GW7866" s="21"/>
      <c r="GX7866" s="21"/>
      <c r="GY7866" s="21"/>
      <c r="GZ7866" s="21"/>
      <c r="HA7866" s="21"/>
      <c r="HB7866" s="21"/>
      <c r="HC7866" s="21"/>
      <c r="HD7866" s="21"/>
      <c r="HE7866" s="21"/>
      <c r="HF7866" s="21"/>
      <c r="HG7866" s="21"/>
      <c r="HH7866" s="21"/>
      <c r="HI7866" s="21"/>
      <c r="HJ7866" s="21"/>
      <c r="HK7866" s="21"/>
      <c r="HL7866" s="21"/>
      <c r="HM7866" s="21"/>
      <c r="HN7866" s="21"/>
      <c r="HO7866" s="21"/>
      <c r="HP7866" s="21"/>
      <c r="HQ7866" s="21"/>
      <c r="HR7866" s="21"/>
      <c r="HS7866" s="21"/>
      <c r="HT7866" s="21"/>
      <c r="HU7866" s="21"/>
      <c r="HV7866" s="21"/>
      <c r="HW7866" s="21"/>
      <c r="HX7866" s="21"/>
      <c r="HY7866" s="21"/>
      <c r="HZ7866" s="21"/>
      <c r="IA7866" s="21"/>
      <c r="IB7866" s="21"/>
      <c r="IC7866" s="21"/>
      <c r="ID7866" s="21"/>
      <c r="IE7866" s="21"/>
      <c r="IF7866" s="21"/>
      <c r="IG7866" s="21"/>
      <c r="IH7866" s="21"/>
      <c r="II7866" s="21"/>
      <c r="IJ7866" s="21"/>
      <c r="IK7866" s="21"/>
      <c r="IL7866" s="21"/>
      <c r="IM7866" s="21"/>
      <c r="IN7866" s="21"/>
      <c r="IO7866" s="21"/>
      <c r="IP7866" s="21"/>
      <c r="IQ7866" s="21"/>
      <c r="IR7866" s="21"/>
      <c r="IS7866" s="21"/>
      <c r="IT7866" s="21"/>
      <c r="IU7866" s="21"/>
      <c r="IV7866" s="21"/>
    </row>
    <row r="7867" spans="1:256" s="402" customFormat="1">
      <c r="A7867" s="10"/>
      <c r="B7867" s="245"/>
      <c r="C7867" s="245"/>
      <c r="D7867" s="78"/>
      <c r="E7867" s="33"/>
      <c r="F7867" s="33"/>
      <c r="G7867" s="282"/>
      <c r="H7867" s="283"/>
      <c r="I7867" s="33"/>
      <c r="J7867" s="33"/>
      <c r="K7867" s="33"/>
      <c r="L7867" s="33"/>
      <c r="M7867" s="33"/>
      <c r="N7867" s="33"/>
      <c r="O7867" s="33"/>
      <c r="P7867" s="33"/>
      <c r="Q7867" s="33"/>
      <c r="R7867" s="33"/>
      <c r="S7867" s="33"/>
      <c r="T7867" s="33"/>
      <c r="U7867" s="33"/>
      <c r="V7867" s="33"/>
      <c r="W7867" s="33"/>
      <c r="X7867" s="282"/>
      <c r="Y7867" s="33"/>
      <c r="Z7867" s="284"/>
      <c r="AA7867" s="284"/>
      <c r="AB7867" s="33"/>
      <c r="AC7867" s="33"/>
      <c r="AD7867" s="33"/>
      <c r="AE7867" s="33"/>
      <c r="AF7867" s="33"/>
      <c r="AG7867" s="33"/>
      <c r="AH7867" s="33"/>
      <c r="AI7867" s="33"/>
      <c r="AJ7867" s="33"/>
      <c r="AK7867" s="33"/>
      <c r="AL7867" s="33"/>
      <c r="AM7867" s="33"/>
      <c r="AN7867" s="33"/>
      <c r="AO7867" s="33"/>
      <c r="AP7867" s="34"/>
      <c r="AQ7867" s="70"/>
      <c r="AR7867" s="76"/>
      <c r="AS7867" s="60"/>
      <c r="AT7867" s="60"/>
      <c r="AU7867" s="60"/>
      <c r="AV7867" s="21"/>
      <c r="AW7867" s="21"/>
      <c r="AX7867" s="21"/>
      <c r="AY7867" s="21"/>
      <c r="AZ7867" s="21"/>
      <c r="BA7867" s="21"/>
      <c r="BB7867" s="21"/>
      <c r="BC7867" s="21"/>
      <c r="BD7867" s="21"/>
      <c r="BE7867" s="21"/>
      <c r="BF7867" s="21"/>
      <c r="BG7867" s="21"/>
      <c r="BH7867" s="21"/>
      <c r="BI7867" s="21"/>
      <c r="BJ7867" s="21"/>
      <c r="BK7867" s="21"/>
      <c r="BL7867" s="21"/>
      <c r="BM7867" s="21"/>
      <c r="BN7867" s="21"/>
      <c r="BO7867" s="21"/>
      <c r="BP7867" s="21"/>
      <c r="BQ7867" s="21"/>
      <c r="BR7867" s="21"/>
      <c r="BS7867" s="21"/>
      <c r="BT7867" s="21"/>
      <c r="BU7867" s="21"/>
      <c r="BV7867" s="21"/>
      <c r="BW7867" s="21"/>
      <c r="BX7867" s="21"/>
      <c r="BY7867" s="21"/>
      <c r="BZ7867" s="21"/>
      <c r="CA7867" s="21"/>
      <c r="CB7867" s="21"/>
      <c r="CC7867" s="21"/>
      <c r="CD7867" s="21"/>
      <c r="CE7867" s="21"/>
      <c r="CF7867" s="21"/>
      <c r="CG7867" s="21"/>
      <c r="CH7867" s="21"/>
      <c r="CI7867" s="21"/>
      <c r="CJ7867" s="21"/>
      <c r="CK7867" s="21"/>
      <c r="CL7867" s="21"/>
      <c r="CM7867" s="21"/>
      <c r="CN7867" s="21"/>
      <c r="CO7867" s="21"/>
      <c r="CP7867" s="21"/>
      <c r="CQ7867" s="21"/>
      <c r="CR7867" s="21"/>
      <c r="CS7867" s="21"/>
      <c r="CT7867" s="21"/>
      <c r="CU7867" s="21"/>
      <c r="CV7867" s="21"/>
      <c r="CW7867" s="21"/>
      <c r="CX7867" s="21"/>
      <c r="CY7867" s="21"/>
      <c r="CZ7867" s="21"/>
      <c r="DA7867" s="21"/>
      <c r="DB7867" s="21"/>
      <c r="DC7867" s="21"/>
      <c r="DD7867" s="21"/>
      <c r="DE7867" s="21"/>
      <c r="DF7867" s="21"/>
      <c r="DG7867" s="21"/>
      <c r="DH7867" s="21"/>
      <c r="DI7867" s="21"/>
      <c r="DJ7867" s="21"/>
      <c r="DK7867" s="21"/>
      <c r="DL7867" s="21"/>
      <c r="DM7867" s="21"/>
      <c r="DN7867" s="21"/>
      <c r="DO7867" s="21"/>
      <c r="DP7867" s="21"/>
      <c r="DQ7867" s="21"/>
      <c r="DR7867" s="21"/>
      <c r="DS7867" s="21"/>
      <c r="DT7867" s="21"/>
      <c r="DU7867" s="21"/>
      <c r="DV7867" s="21"/>
      <c r="DW7867" s="21"/>
      <c r="DX7867" s="21"/>
      <c r="DY7867" s="21"/>
      <c r="DZ7867" s="21"/>
      <c r="EA7867" s="21"/>
      <c r="EB7867" s="21"/>
      <c r="EC7867" s="21"/>
      <c r="ED7867" s="21"/>
      <c r="EE7867" s="21"/>
      <c r="EF7867" s="21"/>
      <c r="EG7867" s="21"/>
      <c r="EH7867" s="21"/>
      <c r="EI7867" s="21"/>
      <c r="EJ7867" s="21"/>
      <c r="EK7867" s="21"/>
      <c r="EL7867" s="21"/>
      <c r="EM7867" s="21"/>
      <c r="EN7867" s="21"/>
      <c r="EO7867" s="21"/>
      <c r="EP7867" s="21"/>
      <c r="EQ7867" s="21"/>
      <c r="ER7867" s="21"/>
      <c r="ES7867" s="21"/>
      <c r="ET7867" s="21"/>
      <c r="EU7867" s="21"/>
      <c r="EV7867" s="21"/>
      <c r="EW7867" s="21"/>
      <c r="EX7867" s="21"/>
      <c r="EY7867" s="21"/>
      <c r="EZ7867" s="21"/>
      <c r="FA7867" s="21"/>
      <c r="FB7867" s="21"/>
      <c r="FC7867" s="21"/>
      <c r="FD7867" s="21"/>
      <c r="FE7867" s="21"/>
      <c r="FF7867" s="21"/>
      <c r="FG7867" s="21"/>
      <c r="FH7867" s="21"/>
      <c r="FI7867" s="21"/>
      <c r="FJ7867" s="21"/>
      <c r="FK7867" s="21"/>
      <c r="FL7867" s="21"/>
      <c r="FM7867" s="21"/>
      <c r="FN7867" s="21"/>
      <c r="FO7867" s="21"/>
      <c r="FP7867" s="21"/>
      <c r="FQ7867" s="21"/>
      <c r="FR7867" s="21"/>
      <c r="FS7867" s="21"/>
      <c r="FT7867" s="21"/>
      <c r="FU7867" s="21"/>
      <c r="FV7867" s="21"/>
      <c r="FW7867" s="21"/>
      <c r="FX7867" s="21"/>
      <c r="FY7867" s="21"/>
      <c r="FZ7867" s="21"/>
      <c r="GA7867" s="21"/>
      <c r="GB7867" s="21"/>
      <c r="GC7867" s="21"/>
      <c r="GD7867" s="21"/>
      <c r="GE7867" s="21"/>
      <c r="GF7867" s="21"/>
      <c r="GG7867" s="21"/>
      <c r="GH7867" s="21"/>
      <c r="GI7867" s="21"/>
      <c r="GJ7867" s="21"/>
      <c r="GK7867" s="21"/>
      <c r="GL7867" s="21"/>
      <c r="GM7867" s="21"/>
      <c r="GN7867" s="21"/>
      <c r="GO7867" s="21"/>
      <c r="GP7867" s="21"/>
      <c r="GQ7867" s="21"/>
      <c r="GR7867" s="21"/>
      <c r="GS7867" s="21"/>
      <c r="GT7867" s="21"/>
      <c r="GU7867" s="21"/>
      <c r="GV7867" s="21"/>
      <c r="GW7867" s="21"/>
      <c r="GX7867" s="21"/>
      <c r="GY7867" s="21"/>
      <c r="GZ7867" s="21"/>
      <c r="HA7867" s="21"/>
      <c r="HB7867" s="21"/>
      <c r="HC7867" s="21"/>
      <c r="HD7867" s="21"/>
      <c r="HE7867" s="21"/>
      <c r="HF7867" s="21"/>
      <c r="HG7867" s="21"/>
      <c r="HH7867" s="21"/>
      <c r="HI7867" s="21"/>
      <c r="HJ7867" s="21"/>
      <c r="HK7867" s="21"/>
      <c r="HL7867" s="21"/>
      <c r="HM7867" s="21"/>
      <c r="HN7867" s="21"/>
      <c r="HO7867" s="21"/>
      <c r="HP7867" s="21"/>
      <c r="HQ7867" s="21"/>
      <c r="HR7867" s="21"/>
      <c r="HS7867" s="21"/>
      <c r="HT7867" s="21"/>
      <c r="HU7867" s="21"/>
      <c r="HV7867" s="21"/>
      <c r="HW7867" s="21"/>
      <c r="HX7867" s="21"/>
      <c r="HY7867" s="21"/>
      <c r="HZ7867" s="21"/>
      <c r="IA7867" s="21"/>
      <c r="IB7867" s="21"/>
      <c r="IC7867" s="21"/>
      <c r="ID7867" s="21"/>
      <c r="IE7867" s="21"/>
      <c r="IF7867" s="21"/>
      <c r="IG7867" s="21"/>
      <c r="IH7867" s="21"/>
      <c r="II7867" s="21"/>
      <c r="IJ7867" s="21"/>
      <c r="IK7867" s="21"/>
      <c r="IL7867" s="21"/>
      <c r="IM7867" s="21"/>
      <c r="IN7867" s="21"/>
      <c r="IO7867" s="21"/>
      <c r="IP7867" s="21"/>
      <c r="IQ7867" s="21"/>
      <c r="IR7867" s="21"/>
      <c r="IS7867" s="21"/>
      <c r="IT7867" s="21"/>
      <c r="IU7867" s="21"/>
      <c r="IV7867" s="21"/>
    </row>
    <row r="7868" spans="1:256" s="25" customFormat="1" ht="19.5" customHeight="1">
      <c r="A7868" s="526">
        <v>71</v>
      </c>
      <c r="B7868" s="22" t="s">
        <v>169</v>
      </c>
      <c r="C7868" s="20"/>
      <c r="D7868" s="30"/>
      <c r="E7868" s="403">
        <f t="shared" ref="E7868:X7868" si="1260">E7869+E7873+E7921+E7946+E7957+E7961+E7965+E7980</f>
        <v>188653052380</v>
      </c>
      <c r="F7868" s="30">
        <f t="shared" si="1260"/>
        <v>1494489100</v>
      </c>
      <c r="G7868" s="30">
        <f t="shared" si="1260"/>
        <v>1245582482</v>
      </c>
      <c r="H7868" s="30">
        <f t="shared" si="1260"/>
        <v>1245582482</v>
      </c>
      <c r="I7868" s="30">
        <f t="shared" si="1260"/>
        <v>0</v>
      </c>
      <c r="J7868" s="30">
        <f t="shared" si="1260"/>
        <v>0</v>
      </c>
      <c r="K7868" s="30">
        <f t="shared" si="1260"/>
        <v>3727800</v>
      </c>
      <c r="L7868" s="30">
        <f t="shared" si="1260"/>
        <v>6310080500</v>
      </c>
      <c r="M7868" s="30">
        <f t="shared" si="1260"/>
        <v>0</v>
      </c>
      <c r="N7868" s="30">
        <f t="shared" si="1260"/>
        <v>0</v>
      </c>
      <c r="O7868" s="30">
        <f t="shared" si="1260"/>
        <v>0</v>
      </c>
      <c r="P7868" s="30">
        <f t="shared" si="1260"/>
        <v>2412800</v>
      </c>
      <c r="Q7868" s="30">
        <f t="shared" si="1260"/>
        <v>0</v>
      </c>
      <c r="R7868" s="30">
        <f t="shared" si="1260"/>
        <v>0</v>
      </c>
      <c r="S7868" s="30">
        <f t="shared" si="1260"/>
        <v>0</v>
      </c>
      <c r="T7868" s="30">
        <f t="shared" si="1260"/>
        <v>0</v>
      </c>
      <c r="U7868" s="30">
        <f t="shared" si="1260"/>
        <v>44577700</v>
      </c>
      <c r="V7868" s="30">
        <f t="shared" si="1260"/>
        <v>0</v>
      </c>
      <c r="W7868" s="30">
        <f t="shared" si="1260"/>
        <v>46990500</v>
      </c>
      <c r="X7868" s="30">
        <f t="shared" si="1260"/>
        <v>0</v>
      </c>
      <c r="Y7868" s="30">
        <f>H7868+I7868+J7868+K7868+L7868+M7868+N7868+W7868+X7868</f>
        <v>7606381282</v>
      </c>
      <c r="Z7868" s="64">
        <f t="shared" ref="Z7868:AN7868" si="1261">Z7869+Z7873+Z7921+Z7946+Z7957+Z7961+Z7965+Z7980</f>
        <v>0</v>
      </c>
      <c r="AA7868" s="64">
        <f t="shared" si="1261"/>
        <v>0</v>
      </c>
      <c r="AB7868" s="30">
        <f t="shared" si="1261"/>
        <v>0</v>
      </c>
      <c r="AC7868" s="30">
        <f t="shared" si="1261"/>
        <v>0</v>
      </c>
      <c r="AD7868" s="30">
        <f t="shared" si="1261"/>
        <v>0</v>
      </c>
      <c r="AE7868" s="30">
        <f t="shared" si="1261"/>
        <v>0</v>
      </c>
      <c r="AF7868" s="30">
        <f t="shared" si="1261"/>
        <v>44577700</v>
      </c>
      <c r="AG7868" s="30">
        <f t="shared" si="1261"/>
        <v>0</v>
      </c>
      <c r="AH7868" s="30">
        <f t="shared" si="1261"/>
        <v>0</v>
      </c>
      <c r="AI7868" s="30">
        <f t="shared" si="1261"/>
        <v>0</v>
      </c>
      <c r="AJ7868" s="30">
        <f t="shared" si="1261"/>
        <v>0</v>
      </c>
      <c r="AK7868" s="30">
        <f t="shared" si="1261"/>
        <v>2412800</v>
      </c>
      <c r="AL7868" s="30">
        <f t="shared" si="1261"/>
        <v>46990500</v>
      </c>
      <c r="AM7868" s="30">
        <f t="shared" si="1261"/>
        <v>0</v>
      </c>
      <c r="AN7868" s="30">
        <f t="shared" si="1261"/>
        <v>0</v>
      </c>
      <c r="AO7868" s="30">
        <f>Z7868+AA7868+AB7868+AC7868+AL7868+AM7868+AN7868</f>
        <v>46990500</v>
      </c>
      <c r="AP7868" s="30">
        <f>AP7869+AP7873+AP7921+AP7946+AP7957+AP7961+AP7965+AP7980</f>
        <v>196212443162</v>
      </c>
      <c r="AQ7868" s="30"/>
      <c r="AR7868" s="57"/>
      <c r="AS7868" s="57">
        <f>E7868+H7868+I7868+J7868+K7868+L7868+M7868+N7868+W7868+X7868-Z7868-AB7868-AL7868-AC7868-AM7868-AN7868</f>
        <v>196212443162</v>
      </c>
      <c r="AT7868" s="57"/>
      <c r="AU7868" s="57">
        <f>AU7869+AU7873+AU7921+AU7946+AU7957+AU7961+AU7965+AU7980</f>
        <v>188653052380</v>
      </c>
      <c r="AV7868" s="15">
        <f>AV7869+AV7873+AV7921+AV7946+AV7957+AV7961+AV7965+AV7980</f>
        <v>7559390782</v>
      </c>
      <c r="AW7868" s="15">
        <f>AW7869+AW7873+AW7921+AW7946+AW7957+AW7961+AW7965+AW7980</f>
        <v>7559390782</v>
      </c>
      <c r="AX7868" s="15">
        <f>AX7869+AX7873+AX7921+AX7946+AX7957+AX7961+AX7965+AX7980</f>
        <v>0</v>
      </c>
      <c r="AY7868" s="15"/>
      <c r="AZ7868" s="15"/>
      <c r="BA7868" s="15"/>
      <c r="BB7868" s="15"/>
      <c r="BC7868" s="15"/>
      <c r="BD7868" s="15"/>
      <c r="BE7868" s="15"/>
      <c r="BF7868" s="15"/>
      <c r="BG7868" s="15"/>
      <c r="BH7868" s="15"/>
      <c r="BI7868" s="15"/>
      <c r="BJ7868" s="15"/>
      <c r="BK7868" s="15"/>
      <c r="BL7868" s="15"/>
      <c r="BM7868" s="15"/>
      <c r="BN7868" s="15"/>
      <c r="BO7868" s="15"/>
      <c r="BP7868" s="15"/>
      <c r="BQ7868" s="15"/>
      <c r="BR7868" s="15"/>
      <c r="BS7868" s="15"/>
      <c r="BT7868" s="15"/>
      <c r="BU7868" s="15"/>
      <c r="BV7868" s="15"/>
      <c r="BW7868" s="15"/>
      <c r="BX7868" s="15"/>
      <c r="BY7868" s="15"/>
      <c r="BZ7868" s="15"/>
      <c r="CA7868" s="15"/>
      <c r="CB7868" s="15"/>
      <c r="CC7868" s="15"/>
      <c r="CD7868" s="15"/>
      <c r="CE7868" s="15"/>
      <c r="CF7868" s="15"/>
      <c r="CG7868" s="15"/>
      <c r="CH7868" s="15"/>
      <c r="CI7868" s="15"/>
      <c r="CJ7868" s="15"/>
      <c r="CK7868" s="15"/>
      <c r="CL7868" s="15"/>
      <c r="CM7868" s="15"/>
      <c r="CN7868" s="15"/>
      <c r="CO7868" s="15"/>
      <c r="CP7868" s="15"/>
      <c r="CQ7868" s="15"/>
      <c r="CR7868" s="15"/>
      <c r="CS7868" s="15"/>
      <c r="CT7868" s="15"/>
      <c r="CU7868" s="15"/>
      <c r="CV7868" s="15"/>
      <c r="CW7868" s="15"/>
      <c r="CX7868" s="15"/>
      <c r="CY7868" s="15"/>
      <c r="CZ7868" s="15"/>
      <c r="DA7868" s="15"/>
      <c r="DB7868" s="15"/>
      <c r="DC7868" s="15"/>
      <c r="DD7868" s="15"/>
      <c r="DE7868" s="15"/>
      <c r="DF7868" s="15"/>
      <c r="DG7868" s="15"/>
      <c r="DH7868" s="15"/>
      <c r="DI7868" s="15"/>
      <c r="DJ7868" s="15"/>
      <c r="DK7868" s="15"/>
      <c r="DL7868" s="15"/>
      <c r="DM7868" s="15"/>
      <c r="DN7868" s="15"/>
      <c r="DO7868" s="15"/>
      <c r="DP7868" s="15"/>
      <c r="DQ7868" s="15"/>
      <c r="DR7868" s="15"/>
      <c r="DS7868" s="15"/>
      <c r="DT7868" s="15"/>
      <c r="DU7868" s="15"/>
      <c r="DV7868" s="15"/>
      <c r="DW7868" s="15"/>
      <c r="DX7868" s="15"/>
      <c r="DY7868" s="15"/>
      <c r="DZ7868" s="15"/>
      <c r="EA7868" s="15"/>
      <c r="EB7868" s="15"/>
      <c r="EC7868" s="15"/>
      <c r="ED7868" s="15"/>
      <c r="EE7868" s="15"/>
      <c r="EF7868" s="15"/>
      <c r="EG7868" s="15"/>
      <c r="EH7868" s="15"/>
      <c r="EI7868" s="15"/>
      <c r="EJ7868" s="15"/>
      <c r="EK7868" s="15"/>
      <c r="EL7868" s="15"/>
      <c r="EM7868" s="15"/>
      <c r="EN7868" s="15"/>
      <c r="EO7868" s="15"/>
      <c r="EP7868" s="15"/>
      <c r="EQ7868" s="15"/>
      <c r="ER7868" s="15"/>
      <c r="ES7868" s="15"/>
      <c r="ET7868" s="15"/>
      <c r="EU7868" s="15"/>
      <c r="EV7868" s="15"/>
      <c r="EW7868" s="15"/>
      <c r="EX7868" s="15"/>
      <c r="EY7868" s="15"/>
      <c r="EZ7868" s="15"/>
      <c r="FA7868" s="15"/>
      <c r="FB7868" s="15"/>
      <c r="FC7868" s="15"/>
      <c r="FD7868" s="15"/>
      <c r="FE7868" s="15"/>
      <c r="FF7868" s="15"/>
      <c r="FG7868" s="15"/>
      <c r="FH7868" s="15"/>
      <c r="FI7868" s="15"/>
      <c r="FJ7868" s="15"/>
      <c r="FK7868" s="15"/>
      <c r="FL7868" s="15"/>
      <c r="FM7868" s="15"/>
      <c r="FN7868" s="15"/>
      <c r="FO7868" s="15"/>
      <c r="FP7868" s="15"/>
      <c r="FQ7868" s="15"/>
      <c r="FR7868" s="15"/>
      <c r="FS7868" s="15"/>
      <c r="FT7868" s="15"/>
      <c r="FU7868" s="15"/>
      <c r="FV7868" s="15"/>
      <c r="FW7868" s="15"/>
      <c r="FX7868" s="15"/>
      <c r="FY7868" s="15"/>
      <c r="FZ7868" s="15"/>
      <c r="GA7868" s="15"/>
      <c r="GB7868" s="15"/>
      <c r="GC7868" s="15"/>
      <c r="GD7868" s="15"/>
      <c r="GE7868" s="15"/>
      <c r="GF7868" s="15"/>
      <c r="GG7868" s="15"/>
      <c r="GH7868" s="15"/>
      <c r="GI7868" s="15"/>
      <c r="GJ7868" s="15"/>
      <c r="GK7868" s="15"/>
      <c r="GL7868" s="15"/>
      <c r="GM7868" s="15"/>
      <c r="GN7868" s="15"/>
      <c r="GO7868" s="15"/>
      <c r="GP7868" s="15"/>
      <c r="GQ7868" s="15"/>
      <c r="GR7868" s="15"/>
      <c r="GS7868" s="15"/>
      <c r="GT7868" s="15"/>
      <c r="GU7868" s="15"/>
      <c r="GV7868" s="15"/>
      <c r="GW7868" s="15"/>
      <c r="GX7868" s="15"/>
      <c r="GY7868" s="15"/>
      <c r="GZ7868" s="15"/>
      <c r="HA7868" s="15"/>
      <c r="HB7868" s="15"/>
      <c r="HC7868" s="15"/>
      <c r="HD7868" s="15"/>
      <c r="HE7868" s="15"/>
      <c r="HF7868" s="15"/>
      <c r="HG7868" s="15"/>
      <c r="HH7868" s="15"/>
      <c r="HI7868" s="15"/>
      <c r="HJ7868" s="15"/>
      <c r="HK7868" s="15"/>
      <c r="HL7868" s="15"/>
      <c r="HM7868" s="15"/>
      <c r="HN7868" s="15"/>
      <c r="HO7868" s="15"/>
      <c r="HP7868" s="15"/>
      <c r="HQ7868" s="15"/>
      <c r="HR7868" s="15"/>
      <c r="HS7868" s="15"/>
      <c r="HT7868" s="15"/>
      <c r="HU7868" s="15"/>
      <c r="HV7868" s="15"/>
      <c r="HW7868" s="15"/>
      <c r="HX7868" s="15"/>
      <c r="HY7868" s="15"/>
      <c r="HZ7868" s="15"/>
      <c r="IA7868" s="15"/>
      <c r="IB7868" s="15"/>
      <c r="IC7868" s="15"/>
      <c r="ID7868" s="15"/>
      <c r="IE7868" s="15"/>
      <c r="IF7868" s="15"/>
      <c r="IG7868" s="15"/>
      <c r="IH7868" s="15"/>
      <c r="II7868" s="15"/>
      <c r="IJ7868" s="15"/>
      <c r="IK7868" s="15"/>
      <c r="IL7868" s="15"/>
      <c r="IM7868" s="15"/>
      <c r="IN7868" s="15"/>
      <c r="IO7868" s="15"/>
      <c r="IP7868" s="15"/>
      <c r="IQ7868" s="15"/>
      <c r="IR7868" s="15"/>
      <c r="IS7868" s="15"/>
      <c r="IT7868" s="15"/>
      <c r="IU7868" s="15"/>
      <c r="IV7868" s="15"/>
    </row>
    <row r="7869" spans="1:256" s="25" customFormat="1">
      <c r="A7869" s="12"/>
      <c r="B7869" s="9">
        <v>1</v>
      </c>
      <c r="C7869" s="9" t="s">
        <v>14</v>
      </c>
      <c r="D7869" s="81" t="s">
        <v>6</v>
      </c>
      <c r="E7869" s="405">
        <v>16572934776</v>
      </c>
      <c r="F7869" s="31">
        <f t="shared" ref="F7869:V7869" si="1262">SUM(F7870:F7872)</f>
        <v>0</v>
      </c>
      <c r="G7869" s="31">
        <f t="shared" si="1262"/>
        <v>0</v>
      </c>
      <c r="H7869" s="31">
        <f t="shared" si="1262"/>
        <v>0</v>
      </c>
      <c r="I7869" s="31">
        <f t="shared" si="1262"/>
        <v>0</v>
      </c>
      <c r="J7869" s="31">
        <f t="shared" si="1262"/>
        <v>0</v>
      </c>
      <c r="K7869" s="31">
        <f t="shared" si="1262"/>
        <v>0</v>
      </c>
      <c r="L7869" s="31">
        <f t="shared" si="1262"/>
        <v>0</v>
      </c>
      <c r="M7869" s="31">
        <f t="shared" si="1262"/>
        <v>0</v>
      </c>
      <c r="N7869" s="31">
        <f t="shared" si="1262"/>
        <v>0</v>
      </c>
      <c r="O7869" s="31">
        <f t="shared" si="1262"/>
        <v>0</v>
      </c>
      <c r="P7869" s="31">
        <f t="shared" si="1262"/>
        <v>0</v>
      </c>
      <c r="Q7869" s="31">
        <f t="shared" si="1262"/>
        <v>0</v>
      </c>
      <c r="R7869" s="31">
        <f t="shared" si="1262"/>
        <v>0</v>
      </c>
      <c r="S7869" s="31">
        <f t="shared" si="1262"/>
        <v>0</v>
      </c>
      <c r="T7869" s="31">
        <f t="shared" si="1262"/>
        <v>0</v>
      </c>
      <c r="U7869" s="31">
        <f t="shared" si="1262"/>
        <v>0</v>
      </c>
      <c r="V7869" s="31">
        <f t="shared" si="1262"/>
        <v>0</v>
      </c>
      <c r="W7869" s="31">
        <f>SUM(O7869:V7869)</f>
        <v>0</v>
      </c>
      <c r="X7869" s="31">
        <f>SUM(X7870:X7872)</f>
        <v>0</v>
      </c>
      <c r="Y7869" s="31">
        <f>H7869+I7869+J7869+K7869+L7869+M7869+N7869+W7869+X7869</f>
        <v>0</v>
      </c>
      <c r="Z7869" s="31">
        <f t="shared" ref="Z7869:AK7869" si="1263">SUM(Z7870:Z7872)</f>
        <v>0</v>
      </c>
      <c r="AA7869" s="31">
        <f t="shared" si="1263"/>
        <v>0</v>
      </c>
      <c r="AB7869" s="31">
        <f t="shared" si="1263"/>
        <v>0</v>
      </c>
      <c r="AC7869" s="31">
        <f t="shared" si="1263"/>
        <v>0</v>
      </c>
      <c r="AD7869" s="31">
        <f t="shared" si="1263"/>
        <v>0</v>
      </c>
      <c r="AE7869" s="31">
        <f t="shared" si="1263"/>
        <v>0</v>
      </c>
      <c r="AF7869" s="31">
        <f t="shared" si="1263"/>
        <v>0</v>
      </c>
      <c r="AG7869" s="31">
        <f t="shared" si="1263"/>
        <v>0</v>
      </c>
      <c r="AH7869" s="31">
        <f t="shared" si="1263"/>
        <v>0</v>
      </c>
      <c r="AI7869" s="31">
        <f t="shared" si="1263"/>
        <v>0</v>
      </c>
      <c r="AJ7869" s="31">
        <f t="shared" si="1263"/>
        <v>0</v>
      </c>
      <c r="AK7869" s="31">
        <f t="shared" si="1263"/>
        <v>0</v>
      </c>
      <c r="AL7869" s="31">
        <f>SUM(AD7869:AK7869)</f>
        <v>0</v>
      </c>
      <c r="AM7869" s="31">
        <f>SUM(AM7870:AM7872)</f>
        <v>0</v>
      </c>
      <c r="AN7869" s="31">
        <f>SUM(AN7870:AN7872)</f>
        <v>0</v>
      </c>
      <c r="AO7869" s="31">
        <f>Z7869+AA7869+AB7869+AC7869+AL7869+AM7869+AN7869</f>
        <v>0</v>
      </c>
      <c r="AP7869" s="32">
        <f>E7869+Y7869-AO7869</f>
        <v>16572934776</v>
      </c>
      <c r="AQ7869" s="32"/>
      <c r="AR7869" s="28"/>
      <c r="AS7869" s="29">
        <f>E7869+H7869+I7869+J7869+K7869+L7869+M7869+N7869+W7869+X7869-Z7869-AB7869-AL7869-AC7869-AM7869-AN7869</f>
        <v>16572934776</v>
      </c>
      <c r="AT7869" s="29">
        <f>AP7869-AS7869</f>
        <v>0</v>
      </c>
      <c r="AU7869" s="29">
        <f>E7869</f>
        <v>16572934776</v>
      </c>
      <c r="AV7869" s="86">
        <f>AS7869-AU7869</f>
        <v>0</v>
      </c>
      <c r="AW7869" s="86">
        <f>Y7869-AO7869</f>
        <v>0</v>
      </c>
      <c r="AX7869" s="86">
        <f>AV7869-AW7869</f>
        <v>0</v>
      </c>
      <c r="AY7869" s="86"/>
      <c r="AZ7869" s="398"/>
      <c r="BA7869" s="86"/>
      <c r="BB7869" s="86"/>
      <c r="BC7869" s="86"/>
      <c r="BD7869" s="86"/>
      <c r="BE7869" s="86"/>
      <c r="BF7869" s="86"/>
      <c r="BG7869" s="86"/>
      <c r="BH7869" s="86"/>
      <c r="BI7869" s="86"/>
      <c r="BJ7869" s="86"/>
      <c r="BK7869" s="86"/>
      <c r="BL7869" s="86"/>
      <c r="BM7869" s="86"/>
      <c r="BN7869" s="86"/>
      <c r="BO7869" s="86"/>
      <c r="BP7869" s="86"/>
      <c r="BQ7869" s="86"/>
      <c r="BR7869" s="86"/>
      <c r="BS7869" s="86"/>
      <c r="BT7869" s="86"/>
      <c r="BU7869" s="86"/>
      <c r="BV7869" s="86"/>
      <c r="BW7869" s="86"/>
      <c r="BX7869" s="86"/>
      <c r="BY7869" s="86"/>
      <c r="BZ7869" s="86"/>
      <c r="CA7869" s="86"/>
      <c r="CB7869" s="86"/>
      <c r="CC7869" s="86"/>
      <c r="CD7869" s="86"/>
      <c r="CE7869" s="86"/>
      <c r="CF7869" s="86"/>
      <c r="CG7869" s="86"/>
      <c r="CH7869" s="86"/>
      <c r="CI7869" s="86"/>
      <c r="CJ7869" s="86"/>
      <c r="CK7869" s="86"/>
      <c r="CL7869" s="86"/>
      <c r="CM7869" s="86"/>
      <c r="CN7869" s="86"/>
      <c r="CO7869" s="86"/>
      <c r="CP7869" s="86"/>
      <c r="CQ7869" s="86"/>
      <c r="CR7869" s="86"/>
      <c r="CS7869" s="86"/>
      <c r="CT7869" s="86"/>
      <c r="CU7869" s="86"/>
      <c r="CV7869" s="86"/>
      <c r="CW7869" s="86"/>
      <c r="CX7869" s="86"/>
      <c r="CY7869" s="86"/>
      <c r="CZ7869" s="86"/>
      <c r="DA7869" s="86"/>
      <c r="DB7869" s="86"/>
      <c r="DC7869" s="86"/>
      <c r="DD7869" s="86"/>
      <c r="DE7869" s="86"/>
      <c r="DF7869" s="86"/>
      <c r="DG7869" s="86"/>
      <c r="DH7869" s="86"/>
      <c r="DI7869" s="86"/>
      <c r="DJ7869" s="86"/>
      <c r="DK7869" s="86"/>
      <c r="DL7869" s="86"/>
      <c r="DM7869" s="86"/>
      <c r="DN7869" s="86"/>
      <c r="DO7869" s="86"/>
      <c r="DP7869" s="86"/>
      <c r="DQ7869" s="86"/>
      <c r="DR7869" s="86"/>
      <c r="DS7869" s="86"/>
      <c r="DT7869" s="86"/>
      <c r="DU7869" s="86"/>
      <c r="DV7869" s="86"/>
      <c r="DW7869" s="86"/>
      <c r="DX7869" s="86"/>
      <c r="DY7869" s="86"/>
      <c r="DZ7869" s="86"/>
      <c r="EA7869" s="86"/>
      <c r="EB7869" s="86"/>
      <c r="EC7869" s="86"/>
      <c r="ED7869" s="86"/>
      <c r="EE7869" s="86"/>
      <c r="EF7869" s="86"/>
      <c r="EG7869" s="86"/>
      <c r="EH7869" s="86"/>
      <c r="EI7869" s="86"/>
      <c r="EJ7869" s="86"/>
      <c r="EK7869" s="86"/>
      <c r="EL7869" s="86"/>
      <c r="EM7869" s="86"/>
      <c r="EN7869" s="86"/>
      <c r="EO7869" s="86"/>
      <c r="EP7869" s="86"/>
      <c r="EQ7869" s="86"/>
      <c r="ER7869" s="86"/>
      <c r="ES7869" s="86"/>
      <c r="ET7869" s="86"/>
      <c r="EU7869" s="86"/>
      <c r="EV7869" s="86"/>
      <c r="EW7869" s="86"/>
      <c r="EX7869" s="86"/>
      <c r="EY7869" s="86"/>
      <c r="EZ7869" s="86"/>
      <c r="FA7869" s="86"/>
      <c r="FB7869" s="86"/>
      <c r="FC7869" s="86"/>
      <c r="FD7869" s="86"/>
      <c r="FE7869" s="86"/>
      <c r="FF7869" s="86"/>
      <c r="FG7869" s="86"/>
      <c r="FH7869" s="86"/>
      <c r="FI7869" s="86"/>
      <c r="FJ7869" s="86"/>
      <c r="FK7869" s="86"/>
      <c r="FL7869" s="86"/>
      <c r="FM7869" s="86"/>
      <c r="FN7869" s="86"/>
      <c r="FO7869" s="86"/>
      <c r="FP7869" s="86"/>
      <c r="FQ7869" s="86"/>
      <c r="FR7869" s="86"/>
      <c r="FS7869" s="86"/>
      <c r="FT7869" s="86"/>
      <c r="FU7869" s="86"/>
      <c r="FV7869" s="86"/>
      <c r="FW7869" s="86"/>
      <c r="FX7869" s="86"/>
      <c r="FY7869" s="86"/>
      <c r="FZ7869" s="86"/>
      <c r="GA7869" s="86"/>
      <c r="GB7869" s="86"/>
      <c r="GC7869" s="86"/>
      <c r="GD7869" s="86"/>
      <c r="GE7869" s="86"/>
      <c r="GF7869" s="86"/>
      <c r="GG7869" s="86"/>
      <c r="GH7869" s="86"/>
      <c r="GI7869" s="86"/>
      <c r="GJ7869" s="86"/>
      <c r="GK7869" s="86"/>
      <c r="GL7869" s="86"/>
      <c r="GM7869" s="86"/>
      <c r="GN7869" s="86"/>
      <c r="GO7869" s="86"/>
      <c r="GP7869" s="86"/>
      <c r="GQ7869" s="86"/>
      <c r="GR7869" s="86"/>
      <c r="GS7869" s="86"/>
      <c r="GT7869" s="86"/>
      <c r="GU7869" s="86"/>
      <c r="GV7869" s="86"/>
      <c r="GW7869" s="86"/>
      <c r="GX7869" s="86"/>
      <c r="GY7869" s="86"/>
      <c r="GZ7869" s="86"/>
      <c r="HA7869" s="86"/>
      <c r="HB7869" s="86"/>
      <c r="HC7869" s="86"/>
      <c r="HD7869" s="86"/>
      <c r="HE7869" s="86"/>
      <c r="HF7869" s="86"/>
      <c r="HG7869" s="86"/>
      <c r="HH7869" s="86"/>
      <c r="HI7869" s="86"/>
      <c r="HJ7869" s="86"/>
      <c r="HK7869" s="86"/>
      <c r="HL7869" s="86"/>
      <c r="HM7869" s="86"/>
      <c r="HN7869" s="86"/>
      <c r="HO7869" s="86"/>
      <c r="HP7869" s="86"/>
      <c r="HQ7869" s="86"/>
      <c r="HR7869" s="86"/>
      <c r="HS7869" s="86"/>
      <c r="HT7869" s="86"/>
      <c r="HU7869" s="86"/>
      <c r="HV7869" s="86"/>
      <c r="HW7869" s="86"/>
      <c r="HX7869" s="86"/>
      <c r="HY7869" s="86"/>
      <c r="HZ7869" s="86"/>
      <c r="IA7869" s="86"/>
      <c r="IB7869" s="86"/>
      <c r="IC7869" s="86"/>
      <c r="ID7869" s="86"/>
      <c r="IE7869" s="86"/>
      <c r="IF7869" s="86"/>
      <c r="IG7869" s="86"/>
      <c r="IH7869" s="86"/>
      <c r="II7869" s="86"/>
      <c r="IJ7869" s="86"/>
      <c r="IK7869" s="86"/>
      <c r="IL7869" s="86"/>
      <c r="IM7869" s="86"/>
      <c r="IN7869" s="86"/>
      <c r="IO7869" s="86"/>
      <c r="IP7869" s="86"/>
      <c r="IQ7869" s="86"/>
      <c r="IR7869" s="86"/>
      <c r="IS7869" s="86"/>
      <c r="IT7869" s="86"/>
      <c r="IU7869" s="86"/>
      <c r="IV7869" s="86"/>
    </row>
    <row r="7870" spans="1:256" s="402" customFormat="1">
      <c r="A7870" s="13"/>
      <c r="B7870" s="8"/>
      <c r="C7870" s="8"/>
      <c r="D7870" s="113"/>
      <c r="E7870" s="266"/>
      <c r="F7870" s="33"/>
      <c r="G7870" s="282"/>
      <c r="H7870" s="283"/>
      <c r="I7870" s="33"/>
      <c r="J7870" s="33"/>
      <c r="K7870" s="33"/>
      <c r="L7870" s="33"/>
      <c r="M7870" s="33"/>
      <c r="N7870" s="33"/>
      <c r="O7870" s="33"/>
      <c r="P7870" s="33"/>
      <c r="Q7870" s="33"/>
      <c r="R7870" s="33"/>
      <c r="S7870" s="33"/>
      <c r="T7870" s="33"/>
      <c r="U7870" s="33"/>
      <c r="V7870" s="33"/>
      <c r="W7870" s="33"/>
      <c r="X7870" s="282"/>
      <c r="Y7870" s="33"/>
      <c r="Z7870" s="284"/>
      <c r="AA7870" s="284"/>
      <c r="AB7870" s="33"/>
      <c r="AC7870" s="33"/>
      <c r="AD7870" s="33"/>
      <c r="AE7870" s="33"/>
      <c r="AF7870" s="33"/>
      <c r="AG7870" s="33"/>
      <c r="AH7870" s="33"/>
      <c r="AI7870" s="33"/>
      <c r="AJ7870" s="33"/>
      <c r="AK7870" s="33"/>
      <c r="AL7870" s="33"/>
      <c r="AM7870" s="33"/>
      <c r="AN7870" s="33"/>
      <c r="AO7870" s="33"/>
      <c r="AP7870" s="34"/>
      <c r="AQ7870" s="34"/>
      <c r="AR7870" s="28"/>
      <c r="AS7870" s="29"/>
      <c r="AT7870" s="29"/>
      <c r="AU7870" s="29"/>
    </row>
    <row r="7871" spans="1:256" s="402" customFormat="1">
      <c r="A7871" s="13"/>
      <c r="B7871" s="8"/>
      <c r="C7871" s="8"/>
      <c r="D7871" s="113"/>
      <c r="E7871" s="33"/>
      <c r="F7871" s="341"/>
      <c r="G7871" s="282"/>
      <c r="H7871" s="283"/>
      <c r="I7871" s="33"/>
      <c r="J7871" s="33"/>
      <c r="K7871" s="33"/>
      <c r="L7871" s="33"/>
      <c r="M7871" s="33"/>
      <c r="N7871" s="33"/>
      <c r="O7871" s="33"/>
      <c r="P7871" s="33"/>
      <c r="Q7871" s="33"/>
      <c r="R7871" s="33"/>
      <c r="S7871" s="33"/>
      <c r="T7871" s="33"/>
      <c r="U7871" s="33"/>
      <c r="V7871" s="33"/>
      <c r="W7871" s="33"/>
      <c r="X7871" s="282"/>
      <c r="Y7871" s="33"/>
      <c r="Z7871" s="284"/>
      <c r="AA7871" s="284"/>
      <c r="AB7871" s="33"/>
      <c r="AC7871" s="33"/>
      <c r="AD7871" s="33"/>
      <c r="AE7871" s="33"/>
      <c r="AF7871" s="33"/>
      <c r="AG7871" s="33"/>
      <c r="AH7871" s="33"/>
      <c r="AI7871" s="33"/>
      <c r="AJ7871" s="33"/>
      <c r="AK7871" s="33"/>
      <c r="AL7871" s="33"/>
      <c r="AM7871" s="33"/>
      <c r="AN7871" s="33"/>
      <c r="AO7871" s="33"/>
      <c r="AP7871" s="34"/>
      <c r="AQ7871" s="34"/>
      <c r="AR7871" s="28"/>
      <c r="AS7871" s="29"/>
      <c r="AT7871" s="29"/>
      <c r="AU7871" s="29"/>
    </row>
    <row r="7872" spans="1:256" s="402" customFormat="1">
      <c r="A7872" s="13"/>
      <c r="B7872" s="8"/>
      <c r="C7872" s="8"/>
      <c r="D7872" s="113"/>
      <c r="E7872" s="404"/>
      <c r="F7872" s="33"/>
      <c r="G7872" s="282"/>
      <c r="H7872" s="283"/>
      <c r="I7872" s="33"/>
      <c r="J7872" s="33"/>
      <c r="K7872" s="33"/>
      <c r="L7872" s="33"/>
      <c r="M7872" s="33"/>
      <c r="N7872" s="33"/>
      <c r="O7872" s="33"/>
      <c r="P7872" s="33"/>
      <c r="Q7872" s="33"/>
      <c r="R7872" s="33"/>
      <c r="S7872" s="33"/>
      <c r="T7872" s="33"/>
      <c r="U7872" s="33"/>
      <c r="V7872" s="33"/>
      <c r="W7872" s="33"/>
      <c r="X7872" s="282"/>
      <c r="Y7872" s="33"/>
      <c r="Z7872" s="284"/>
      <c r="AA7872" s="284"/>
      <c r="AB7872" s="33"/>
      <c r="AC7872" s="33"/>
      <c r="AD7872" s="33"/>
      <c r="AE7872" s="33"/>
      <c r="AF7872" s="33"/>
      <c r="AG7872" s="33"/>
      <c r="AH7872" s="33"/>
      <c r="AI7872" s="33"/>
      <c r="AJ7872" s="33"/>
      <c r="AK7872" s="33"/>
      <c r="AL7872" s="33"/>
      <c r="AM7872" s="33"/>
      <c r="AN7872" s="33"/>
      <c r="AO7872" s="33"/>
      <c r="AP7872" s="34"/>
      <c r="AQ7872" s="34"/>
      <c r="AR7872" s="28"/>
      <c r="AS7872" s="29"/>
      <c r="AT7872" s="29"/>
      <c r="AU7872" s="29"/>
    </row>
    <row r="7873" spans="1:256" s="21" customFormat="1">
      <c r="A7873" s="12"/>
      <c r="B7873" s="9">
        <v>2</v>
      </c>
      <c r="C7873" s="9" t="s">
        <v>15</v>
      </c>
      <c r="D7873" s="81" t="s">
        <v>9</v>
      </c>
      <c r="E7873" s="405">
        <v>5708414639</v>
      </c>
      <c r="F7873" s="31">
        <f t="shared" ref="F7873:V7873" si="1264">SUM(F7874:F7920)</f>
        <v>46989100</v>
      </c>
      <c r="G7873" s="31">
        <f t="shared" si="1264"/>
        <v>43486000</v>
      </c>
      <c r="H7873" s="31">
        <f t="shared" si="1264"/>
        <v>43486000</v>
      </c>
      <c r="I7873" s="31">
        <f t="shared" si="1264"/>
        <v>0</v>
      </c>
      <c r="J7873" s="31">
        <f t="shared" si="1264"/>
        <v>0</v>
      </c>
      <c r="K7873" s="31">
        <f t="shared" si="1264"/>
        <v>3727800</v>
      </c>
      <c r="L7873" s="31">
        <f t="shared" si="1264"/>
        <v>0</v>
      </c>
      <c r="M7873" s="31">
        <f t="shared" si="1264"/>
        <v>0</v>
      </c>
      <c r="N7873" s="31">
        <f t="shared" si="1264"/>
        <v>0</v>
      </c>
      <c r="O7873" s="31">
        <f t="shared" si="1264"/>
        <v>0</v>
      </c>
      <c r="P7873" s="31">
        <f t="shared" si="1264"/>
        <v>0</v>
      </c>
      <c r="Q7873" s="31">
        <f t="shared" si="1264"/>
        <v>0</v>
      </c>
      <c r="R7873" s="31">
        <f t="shared" si="1264"/>
        <v>0</v>
      </c>
      <c r="S7873" s="31">
        <f t="shared" si="1264"/>
        <v>0</v>
      </c>
      <c r="T7873" s="31">
        <f t="shared" si="1264"/>
        <v>0</v>
      </c>
      <c r="U7873" s="31">
        <f t="shared" si="1264"/>
        <v>0</v>
      </c>
      <c r="V7873" s="31">
        <f t="shared" si="1264"/>
        <v>0</v>
      </c>
      <c r="W7873" s="31">
        <f>SUM(O7873:V7873)</f>
        <v>0</v>
      </c>
      <c r="X7873" s="31">
        <f>SUM(X7874:X7920)</f>
        <v>0</v>
      </c>
      <c r="Y7873" s="31">
        <f>H7873+I7873+J7873+K7873+L7873+M7873+N7873+W7873+X7873</f>
        <v>47213800</v>
      </c>
      <c r="Z7873" s="31">
        <f t="shared" ref="Z7873:AK7873" si="1265">SUM(Z7874:Z7920)</f>
        <v>0</v>
      </c>
      <c r="AA7873" s="31">
        <f t="shared" si="1265"/>
        <v>0</v>
      </c>
      <c r="AB7873" s="31">
        <f t="shared" si="1265"/>
        <v>0</v>
      </c>
      <c r="AC7873" s="31">
        <f t="shared" si="1265"/>
        <v>0</v>
      </c>
      <c r="AD7873" s="31">
        <f t="shared" si="1265"/>
        <v>0</v>
      </c>
      <c r="AE7873" s="31">
        <f t="shared" si="1265"/>
        <v>0</v>
      </c>
      <c r="AF7873" s="31">
        <f t="shared" si="1265"/>
        <v>0</v>
      </c>
      <c r="AG7873" s="31">
        <f t="shared" si="1265"/>
        <v>0</v>
      </c>
      <c r="AH7873" s="31">
        <f t="shared" si="1265"/>
        <v>0</v>
      </c>
      <c r="AI7873" s="31">
        <f t="shared" si="1265"/>
        <v>0</v>
      </c>
      <c r="AJ7873" s="31">
        <f t="shared" si="1265"/>
        <v>0</v>
      </c>
      <c r="AK7873" s="31">
        <f t="shared" si="1265"/>
        <v>2412800</v>
      </c>
      <c r="AL7873" s="31">
        <f>SUM(AD7873:AK7873)</f>
        <v>2412800</v>
      </c>
      <c r="AM7873" s="31">
        <f>SUM(AM7874:AM7920)</f>
        <v>0</v>
      </c>
      <c r="AN7873" s="31">
        <f>SUM(AN7874:AN7920)</f>
        <v>0</v>
      </c>
      <c r="AO7873" s="31">
        <f>Z7873+AA7873+AB7873+AC7873+AL7873+AM7873+AN7873</f>
        <v>2412800</v>
      </c>
      <c r="AP7873" s="32">
        <f>E7873+Y7873-AO7873</f>
        <v>5753215639</v>
      </c>
      <c r="AQ7873" s="32"/>
      <c r="AR7873" s="28"/>
      <c r="AS7873" s="29">
        <f>E7873+H7873+I7873+J7873+K7873+L7873+M7873+N7873+W7873+X7873-Z7873-AB7873-AL7873-AC7873-AM7873-AN7873</f>
        <v>5753215639</v>
      </c>
      <c r="AT7873" s="29">
        <f>AP7873-AS7873</f>
        <v>0</v>
      </c>
      <c r="AU7873" s="29">
        <f>E7873</f>
        <v>5708414639</v>
      </c>
      <c r="AV7873" s="86">
        <f>AS7873-AU7873</f>
        <v>44801000</v>
      </c>
      <c r="AW7873" s="86">
        <f>Y7873-AO7873</f>
        <v>44801000</v>
      </c>
      <c r="AX7873" s="86">
        <f>AV7873-AW7873</f>
        <v>0</v>
      </c>
      <c r="AY7873" s="86"/>
      <c r="AZ7873" s="398"/>
      <c r="BA7873" s="86"/>
      <c r="BB7873" s="86"/>
      <c r="BC7873" s="86"/>
      <c r="BD7873" s="86"/>
      <c r="BE7873" s="86"/>
      <c r="BF7873" s="86"/>
      <c r="BG7873" s="86"/>
      <c r="BH7873" s="86"/>
      <c r="BI7873" s="86"/>
      <c r="BJ7873" s="86"/>
      <c r="BK7873" s="86"/>
      <c r="BL7873" s="86"/>
      <c r="BM7873" s="86"/>
      <c r="BN7873" s="86"/>
      <c r="BO7873" s="86"/>
      <c r="BP7873" s="86"/>
      <c r="BQ7873" s="86"/>
      <c r="BR7873" s="86"/>
      <c r="BS7873" s="86"/>
      <c r="BT7873" s="86"/>
      <c r="BU7873" s="86"/>
      <c r="BV7873" s="86"/>
      <c r="BW7873" s="86"/>
      <c r="BX7873" s="86"/>
      <c r="BY7873" s="86"/>
      <c r="BZ7873" s="86"/>
      <c r="CA7873" s="86"/>
      <c r="CB7873" s="86"/>
      <c r="CC7873" s="86"/>
      <c r="CD7873" s="86"/>
      <c r="CE7873" s="86"/>
      <c r="CF7873" s="86"/>
      <c r="CG7873" s="86"/>
      <c r="CH7873" s="86"/>
      <c r="CI7873" s="86"/>
      <c r="CJ7873" s="86"/>
      <c r="CK7873" s="86"/>
      <c r="CL7873" s="86"/>
      <c r="CM7873" s="86"/>
      <c r="CN7873" s="86"/>
      <c r="CO7873" s="86"/>
      <c r="CP7873" s="86"/>
      <c r="CQ7873" s="86"/>
      <c r="CR7873" s="86"/>
      <c r="CS7873" s="86"/>
      <c r="CT7873" s="86"/>
      <c r="CU7873" s="86"/>
      <c r="CV7873" s="86"/>
      <c r="CW7873" s="86"/>
      <c r="CX7873" s="86"/>
      <c r="CY7873" s="86"/>
      <c r="CZ7873" s="86"/>
      <c r="DA7873" s="86"/>
      <c r="DB7873" s="86"/>
      <c r="DC7873" s="86"/>
      <c r="DD7873" s="86"/>
      <c r="DE7873" s="86"/>
      <c r="DF7873" s="86"/>
      <c r="DG7873" s="86"/>
      <c r="DH7873" s="86"/>
      <c r="DI7873" s="86"/>
      <c r="DJ7873" s="86"/>
      <c r="DK7873" s="86"/>
      <c r="DL7873" s="86"/>
      <c r="DM7873" s="86"/>
      <c r="DN7873" s="86"/>
      <c r="DO7873" s="86"/>
      <c r="DP7873" s="86"/>
      <c r="DQ7873" s="86"/>
      <c r="DR7873" s="86"/>
      <c r="DS7873" s="86"/>
      <c r="DT7873" s="86"/>
      <c r="DU7873" s="86"/>
      <c r="DV7873" s="86"/>
      <c r="DW7873" s="86"/>
      <c r="DX7873" s="86"/>
      <c r="DY7873" s="86"/>
      <c r="DZ7873" s="86"/>
      <c r="EA7873" s="86"/>
      <c r="EB7873" s="86"/>
      <c r="EC7873" s="86"/>
      <c r="ED7873" s="86"/>
      <c r="EE7873" s="86"/>
      <c r="EF7873" s="86"/>
      <c r="EG7873" s="86"/>
      <c r="EH7873" s="86"/>
      <c r="EI7873" s="86"/>
      <c r="EJ7873" s="86"/>
      <c r="EK7873" s="86"/>
      <c r="EL7873" s="86"/>
      <c r="EM7873" s="86"/>
      <c r="EN7873" s="86"/>
      <c r="EO7873" s="86"/>
      <c r="EP7873" s="86"/>
      <c r="EQ7873" s="86"/>
      <c r="ER7873" s="86"/>
      <c r="ES7873" s="86"/>
      <c r="ET7873" s="86"/>
      <c r="EU7873" s="86"/>
      <c r="EV7873" s="86"/>
      <c r="EW7873" s="86"/>
      <c r="EX7873" s="86"/>
      <c r="EY7873" s="86"/>
      <c r="EZ7873" s="86"/>
      <c r="FA7873" s="86"/>
      <c r="FB7873" s="86"/>
      <c r="FC7873" s="86"/>
      <c r="FD7873" s="86"/>
      <c r="FE7873" s="86"/>
      <c r="FF7873" s="86"/>
      <c r="FG7873" s="86"/>
      <c r="FH7873" s="86"/>
      <c r="FI7873" s="86"/>
      <c r="FJ7873" s="86"/>
      <c r="FK7873" s="86"/>
      <c r="FL7873" s="86"/>
      <c r="FM7873" s="86"/>
      <c r="FN7873" s="86"/>
      <c r="FO7873" s="86"/>
      <c r="FP7873" s="86"/>
      <c r="FQ7873" s="86"/>
      <c r="FR7873" s="86"/>
      <c r="FS7873" s="86"/>
      <c r="FT7873" s="86"/>
      <c r="FU7873" s="86"/>
      <c r="FV7873" s="86"/>
      <c r="FW7873" s="86"/>
      <c r="FX7873" s="86"/>
      <c r="FY7873" s="86"/>
      <c r="FZ7873" s="86"/>
      <c r="GA7873" s="86"/>
      <c r="GB7873" s="86"/>
      <c r="GC7873" s="86"/>
      <c r="GD7873" s="86"/>
      <c r="GE7873" s="86"/>
      <c r="GF7873" s="86"/>
      <c r="GG7873" s="86"/>
      <c r="GH7873" s="86"/>
      <c r="GI7873" s="86"/>
      <c r="GJ7873" s="86"/>
      <c r="GK7873" s="86"/>
      <c r="GL7873" s="86"/>
      <c r="GM7873" s="86"/>
      <c r="GN7873" s="86"/>
      <c r="GO7873" s="86"/>
      <c r="GP7873" s="86"/>
      <c r="GQ7873" s="86"/>
      <c r="GR7873" s="86"/>
      <c r="GS7873" s="86"/>
      <c r="GT7873" s="86"/>
      <c r="GU7873" s="86"/>
      <c r="GV7873" s="86"/>
      <c r="GW7873" s="86"/>
      <c r="GX7873" s="86"/>
      <c r="GY7873" s="86"/>
      <c r="GZ7873" s="86"/>
      <c r="HA7873" s="86"/>
      <c r="HB7873" s="86"/>
      <c r="HC7873" s="86"/>
      <c r="HD7873" s="86"/>
      <c r="HE7873" s="86"/>
      <c r="HF7873" s="86"/>
      <c r="HG7873" s="86"/>
      <c r="HH7873" s="86"/>
      <c r="HI7873" s="86"/>
      <c r="HJ7873" s="86"/>
      <c r="HK7873" s="86"/>
      <c r="HL7873" s="86"/>
      <c r="HM7873" s="86"/>
      <c r="HN7873" s="86"/>
      <c r="HO7873" s="86"/>
      <c r="HP7873" s="86"/>
      <c r="HQ7873" s="86"/>
      <c r="HR7873" s="86"/>
      <c r="HS7873" s="86"/>
      <c r="HT7873" s="86"/>
      <c r="HU7873" s="86"/>
      <c r="HV7873" s="86"/>
      <c r="HW7873" s="86"/>
      <c r="HX7873" s="86"/>
      <c r="HY7873" s="86"/>
      <c r="HZ7873" s="86"/>
      <c r="IA7873" s="86"/>
      <c r="IB7873" s="86"/>
      <c r="IC7873" s="86"/>
      <c r="ID7873" s="86"/>
      <c r="IE7873" s="86"/>
      <c r="IF7873" s="86"/>
      <c r="IG7873" s="86"/>
      <c r="IH7873" s="86"/>
      <c r="II7873" s="86"/>
      <c r="IJ7873" s="86"/>
      <c r="IK7873" s="86"/>
      <c r="IL7873" s="86"/>
      <c r="IM7873" s="86"/>
      <c r="IN7873" s="86"/>
      <c r="IO7873" s="86"/>
      <c r="IP7873" s="86"/>
      <c r="IQ7873" s="86"/>
      <c r="IR7873" s="86"/>
      <c r="IS7873" s="86"/>
      <c r="IT7873" s="86"/>
      <c r="IU7873" s="86"/>
      <c r="IV7873" s="86"/>
    </row>
    <row r="7874" spans="1:256" s="402" customFormat="1">
      <c r="A7874" s="13"/>
      <c r="B7874" s="8"/>
      <c r="C7874" s="8"/>
      <c r="D7874" s="240"/>
      <c r="E7874" s="266"/>
      <c r="F7874" s="321"/>
      <c r="G7874" s="282"/>
      <c r="H7874" s="283"/>
      <c r="I7874" s="33"/>
      <c r="J7874" s="33"/>
      <c r="K7874" s="33"/>
      <c r="L7874" s="33"/>
      <c r="M7874" s="33"/>
      <c r="N7874" s="33"/>
      <c r="O7874" s="33"/>
      <c r="P7874" s="33"/>
      <c r="Q7874" s="33"/>
      <c r="R7874" s="33"/>
      <c r="S7874" s="33"/>
      <c r="T7874" s="33"/>
      <c r="U7874" s="33"/>
      <c r="V7874" s="33"/>
      <c r="W7874" s="33"/>
      <c r="X7874" s="282"/>
      <c r="Y7874" s="33"/>
      <c r="Z7874" s="284"/>
      <c r="AA7874" s="284"/>
      <c r="AB7874" s="33"/>
      <c r="AC7874" s="33"/>
      <c r="AD7874" s="33"/>
      <c r="AE7874" s="33"/>
      <c r="AF7874" s="33"/>
      <c r="AG7874" s="33"/>
      <c r="AH7874" s="33"/>
      <c r="AI7874" s="33"/>
      <c r="AJ7874" s="33"/>
      <c r="AK7874" s="33"/>
      <c r="AL7874" s="33"/>
      <c r="AM7874" s="33"/>
      <c r="AN7874" s="33"/>
      <c r="AO7874" s="33"/>
      <c r="AP7874" s="34"/>
      <c r="AQ7874" s="34"/>
      <c r="AR7874" s="28"/>
      <c r="AS7874" s="29"/>
      <c r="AT7874" s="29"/>
      <c r="AU7874" s="29"/>
    </row>
    <row r="7875" spans="1:256" s="480" customFormat="1">
      <c r="A7875" s="13"/>
      <c r="B7875" s="8"/>
      <c r="C7875" s="8"/>
      <c r="D7875" s="240"/>
      <c r="E7875" s="266"/>
      <c r="F7875" s="321"/>
      <c r="G7875" s="282"/>
      <c r="H7875" s="283"/>
      <c r="I7875" s="33"/>
      <c r="J7875" s="33"/>
      <c r="K7875" s="33"/>
      <c r="L7875" s="33"/>
      <c r="M7875" s="33"/>
      <c r="N7875" s="33"/>
      <c r="O7875" s="33"/>
      <c r="P7875" s="33"/>
      <c r="Q7875" s="33"/>
      <c r="R7875" s="33"/>
      <c r="S7875" s="33"/>
      <c r="T7875" s="33"/>
      <c r="U7875" s="33"/>
      <c r="V7875" s="33"/>
      <c r="W7875" s="33"/>
      <c r="X7875" s="282"/>
      <c r="Y7875" s="33"/>
      <c r="Z7875" s="284"/>
      <c r="AA7875" s="284"/>
      <c r="AB7875" s="33"/>
      <c r="AC7875" s="33"/>
      <c r="AD7875" s="33"/>
      <c r="AE7875" s="33"/>
      <c r="AF7875" s="33"/>
      <c r="AG7875" s="33"/>
      <c r="AH7875" s="33"/>
      <c r="AI7875" s="33"/>
      <c r="AJ7875" s="33"/>
      <c r="AK7875" s="33"/>
      <c r="AL7875" s="33"/>
      <c r="AM7875" s="33"/>
      <c r="AN7875" s="33"/>
      <c r="AO7875" s="33"/>
      <c r="AP7875" s="34"/>
      <c r="AQ7875" s="34"/>
      <c r="AR7875" s="28"/>
      <c r="AS7875" s="29"/>
      <c r="AT7875" s="29"/>
      <c r="AU7875" s="29"/>
    </row>
    <row r="7876" spans="1:256" s="480" customFormat="1">
      <c r="A7876" s="13"/>
      <c r="B7876" s="8"/>
      <c r="C7876" s="83">
        <v>241</v>
      </c>
      <c r="D7876" s="375" t="s">
        <v>171</v>
      </c>
      <c r="E7876" s="266"/>
      <c r="F7876" s="321"/>
      <c r="G7876" s="282"/>
      <c r="H7876" s="283"/>
      <c r="I7876" s="33"/>
      <c r="J7876" s="33"/>
      <c r="K7876" s="33"/>
      <c r="L7876" s="33"/>
      <c r="M7876" s="33"/>
      <c r="N7876" s="33"/>
      <c r="O7876" s="33"/>
      <c r="P7876" s="33"/>
      <c r="Q7876" s="33"/>
      <c r="R7876" s="33"/>
      <c r="S7876" s="33"/>
      <c r="T7876" s="33"/>
      <c r="U7876" s="33"/>
      <c r="V7876" s="33"/>
      <c r="W7876" s="33"/>
      <c r="X7876" s="282"/>
      <c r="Y7876" s="33"/>
      <c r="Z7876" s="284"/>
      <c r="AA7876" s="284"/>
      <c r="AB7876" s="33"/>
      <c r="AC7876" s="33"/>
      <c r="AD7876" s="33"/>
      <c r="AE7876" s="33"/>
      <c r="AF7876" s="33"/>
      <c r="AG7876" s="33"/>
      <c r="AH7876" s="33"/>
      <c r="AI7876" s="33"/>
      <c r="AJ7876" s="33"/>
      <c r="AK7876" s="33"/>
      <c r="AL7876" s="33"/>
      <c r="AM7876" s="33"/>
      <c r="AN7876" s="33"/>
      <c r="AO7876" s="33"/>
      <c r="AP7876" s="34"/>
      <c r="AQ7876" s="34"/>
      <c r="AR7876" s="28"/>
      <c r="AS7876" s="29"/>
      <c r="AT7876" s="29"/>
      <c r="AU7876" s="29"/>
    </row>
    <row r="7877" spans="1:256" s="480" customFormat="1">
      <c r="A7877" s="13"/>
      <c r="B7877" s="8"/>
      <c r="C7877" s="8"/>
      <c r="D7877" s="472" t="s">
        <v>173</v>
      </c>
      <c r="E7877" s="266"/>
      <c r="F7877" s="321"/>
      <c r="G7877" s="282"/>
      <c r="H7877" s="283"/>
      <c r="I7877" s="33"/>
      <c r="J7877" s="33"/>
      <c r="K7877" s="33"/>
      <c r="L7877" s="33"/>
      <c r="M7877" s="33"/>
      <c r="N7877" s="33"/>
      <c r="O7877" s="33"/>
      <c r="P7877" s="33"/>
      <c r="Q7877" s="33"/>
      <c r="R7877" s="33"/>
      <c r="S7877" s="33"/>
      <c r="T7877" s="33"/>
      <c r="U7877" s="33"/>
      <c r="V7877" s="33"/>
      <c r="W7877" s="33"/>
      <c r="X7877" s="282"/>
      <c r="Y7877" s="33"/>
      <c r="Z7877" s="284"/>
      <c r="AA7877" s="284"/>
      <c r="AB7877" s="33"/>
      <c r="AC7877" s="33"/>
      <c r="AD7877" s="33"/>
      <c r="AE7877" s="33"/>
      <c r="AF7877" s="33"/>
      <c r="AG7877" s="33"/>
      <c r="AH7877" s="33"/>
      <c r="AI7877" s="33"/>
      <c r="AJ7877" s="33"/>
      <c r="AK7877" s="33"/>
      <c r="AL7877" s="33"/>
      <c r="AM7877" s="33"/>
      <c r="AN7877" s="33"/>
      <c r="AO7877" s="33"/>
      <c r="AP7877" s="34"/>
      <c r="AQ7877" s="34"/>
      <c r="AR7877" s="28"/>
      <c r="AS7877" s="29"/>
      <c r="AT7877" s="29"/>
      <c r="AU7877" s="29"/>
    </row>
    <row r="7878" spans="1:256" s="480" customFormat="1">
      <c r="A7878" s="13"/>
      <c r="B7878" s="8"/>
      <c r="C7878" s="8"/>
      <c r="D7878" s="473" t="s">
        <v>188</v>
      </c>
      <c r="E7878" s="321"/>
      <c r="F7878" s="261"/>
      <c r="G7878" s="282">
        <f>SUM(H7879:H7881)</f>
        <v>31622000</v>
      </c>
      <c r="H7878" s="283"/>
      <c r="I7878" s="33"/>
      <c r="J7878" s="33"/>
      <c r="K7878" s="33"/>
      <c r="L7878" s="33"/>
      <c r="M7878" s="33"/>
      <c r="N7878" s="33"/>
      <c r="O7878" s="33"/>
      <c r="P7878" s="33"/>
      <c r="Q7878" s="33"/>
      <c r="R7878" s="33"/>
      <c r="S7878" s="33"/>
      <c r="T7878" s="33"/>
      <c r="U7878" s="33"/>
      <c r="V7878" s="33"/>
      <c r="W7878" s="33"/>
      <c r="X7878" s="282"/>
      <c r="Y7878" s="33"/>
      <c r="Z7878" s="284"/>
      <c r="AA7878" s="284"/>
      <c r="AB7878" s="33"/>
      <c r="AC7878" s="33"/>
      <c r="AD7878" s="33"/>
      <c r="AE7878" s="33"/>
      <c r="AF7878" s="33"/>
      <c r="AG7878" s="33"/>
      <c r="AH7878" s="33"/>
      <c r="AI7878" s="33"/>
      <c r="AJ7878" s="33"/>
      <c r="AK7878" s="33"/>
      <c r="AL7878" s="33"/>
      <c r="AM7878" s="33"/>
      <c r="AN7878" s="33"/>
      <c r="AO7878" s="33"/>
      <c r="AP7878" s="34"/>
      <c r="AQ7878" s="34"/>
      <c r="AR7878" s="28"/>
      <c r="AS7878" s="29"/>
      <c r="AT7878" s="29"/>
      <c r="AU7878" s="29"/>
    </row>
    <row r="7879" spans="1:256" s="480" customFormat="1">
      <c r="A7879" s="13"/>
      <c r="B7879" s="8"/>
      <c r="C7879" s="8"/>
      <c r="D7879" s="344" t="s">
        <v>1042</v>
      </c>
      <c r="E7879" s="266"/>
      <c r="F7879" s="261">
        <v>6100000</v>
      </c>
      <c r="G7879" s="282"/>
      <c r="H7879" s="283">
        <v>5060000</v>
      </c>
      <c r="I7879" s="33"/>
      <c r="J7879" s="33"/>
      <c r="K7879" s="33"/>
      <c r="L7879" s="33"/>
      <c r="M7879" s="33"/>
      <c r="N7879" s="33"/>
      <c r="O7879" s="33"/>
      <c r="P7879" s="33"/>
      <c r="Q7879" s="33"/>
      <c r="R7879" s="33"/>
      <c r="S7879" s="33"/>
      <c r="T7879" s="33"/>
      <c r="U7879" s="33"/>
      <c r="V7879" s="33"/>
      <c r="W7879" s="33"/>
      <c r="X7879" s="282"/>
      <c r="Y7879" s="33"/>
      <c r="Z7879" s="284"/>
      <c r="AA7879" s="284"/>
      <c r="AB7879" s="33"/>
      <c r="AC7879" s="33"/>
      <c r="AD7879" s="33"/>
      <c r="AE7879" s="33"/>
      <c r="AF7879" s="33"/>
      <c r="AG7879" s="33"/>
      <c r="AH7879" s="33"/>
      <c r="AI7879" s="33"/>
      <c r="AJ7879" s="33"/>
      <c r="AK7879" s="33"/>
      <c r="AL7879" s="33"/>
      <c r="AM7879" s="33"/>
      <c r="AN7879" s="33"/>
      <c r="AO7879" s="33"/>
      <c r="AP7879" s="34"/>
      <c r="AQ7879" s="34"/>
      <c r="AR7879" s="28"/>
      <c r="AS7879" s="29"/>
      <c r="AT7879" s="29"/>
      <c r="AU7879" s="29"/>
    </row>
    <row r="7880" spans="1:256" s="480" customFormat="1">
      <c r="A7880" s="13"/>
      <c r="B7880" s="8"/>
      <c r="C7880" s="8"/>
      <c r="D7880" s="344" t="s">
        <v>1044</v>
      </c>
      <c r="E7880" s="266"/>
      <c r="F7880" s="261">
        <v>5000000</v>
      </c>
      <c r="G7880" s="282"/>
      <c r="H7880" s="283">
        <v>4100000</v>
      </c>
      <c r="I7880" s="33"/>
      <c r="J7880" s="33"/>
      <c r="K7880" s="33"/>
      <c r="L7880" s="33"/>
      <c r="M7880" s="33"/>
      <c r="N7880" s="33"/>
      <c r="O7880" s="33"/>
      <c r="P7880" s="33"/>
      <c r="Q7880" s="33"/>
      <c r="R7880" s="33"/>
      <c r="S7880" s="33"/>
      <c r="T7880" s="33"/>
      <c r="U7880" s="33"/>
      <c r="V7880" s="33"/>
      <c r="W7880" s="33"/>
      <c r="X7880" s="282"/>
      <c r="Y7880" s="33"/>
      <c r="Z7880" s="284"/>
      <c r="AA7880" s="284"/>
      <c r="AB7880" s="33"/>
      <c r="AC7880" s="33"/>
      <c r="AD7880" s="33"/>
      <c r="AE7880" s="33"/>
      <c r="AF7880" s="33"/>
      <c r="AG7880" s="33"/>
      <c r="AH7880" s="33"/>
      <c r="AI7880" s="33"/>
      <c r="AJ7880" s="33"/>
      <c r="AK7880" s="33"/>
      <c r="AL7880" s="33"/>
      <c r="AM7880" s="33"/>
      <c r="AN7880" s="33"/>
      <c r="AO7880" s="33"/>
      <c r="AP7880" s="34"/>
      <c r="AQ7880" s="34"/>
      <c r="AR7880" s="28"/>
      <c r="AS7880" s="29"/>
      <c r="AT7880" s="29"/>
      <c r="AU7880" s="29"/>
    </row>
    <row r="7881" spans="1:256" s="480" customFormat="1">
      <c r="A7881" s="13"/>
      <c r="B7881" s="8"/>
      <c r="C7881" s="8"/>
      <c r="D7881" s="344" t="s">
        <v>1634</v>
      </c>
      <c r="E7881" s="266"/>
      <c r="F7881" s="261">
        <v>22500000</v>
      </c>
      <c r="G7881" s="282"/>
      <c r="H7881" s="283">
        <v>22462000</v>
      </c>
      <c r="I7881" s="33"/>
      <c r="J7881" s="33"/>
      <c r="K7881" s="33"/>
      <c r="L7881" s="33"/>
      <c r="M7881" s="33"/>
      <c r="N7881" s="33"/>
      <c r="O7881" s="33"/>
      <c r="P7881" s="33"/>
      <c r="Q7881" s="33"/>
      <c r="R7881" s="33"/>
      <c r="S7881" s="33"/>
      <c r="T7881" s="33"/>
      <c r="U7881" s="33"/>
      <c r="V7881" s="33"/>
      <c r="W7881" s="33"/>
      <c r="X7881" s="282"/>
      <c r="Y7881" s="33"/>
      <c r="Z7881" s="284"/>
      <c r="AA7881" s="284"/>
      <c r="AB7881" s="33"/>
      <c r="AC7881" s="33"/>
      <c r="AD7881" s="33"/>
      <c r="AE7881" s="33"/>
      <c r="AF7881" s="33"/>
      <c r="AG7881" s="33"/>
      <c r="AH7881" s="33"/>
      <c r="AI7881" s="33"/>
      <c r="AJ7881" s="33"/>
      <c r="AK7881" s="33"/>
      <c r="AL7881" s="33"/>
      <c r="AM7881" s="33"/>
      <c r="AN7881" s="33"/>
      <c r="AO7881" s="33"/>
      <c r="AP7881" s="34"/>
      <c r="AQ7881" s="34"/>
      <c r="AR7881" s="28"/>
      <c r="AS7881" s="29"/>
      <c r="AT7881" s="29"/>
      <c r="AU7881" s="29"/>
    </row>
    <row r="7882" spans="1:256" s="480" customFormat="1">
      <c r="A7882" s="13"/>
      <c r="B7882" s="8"/>
      <c r="C7882" s="8"/>
      <c r="D7882" s="473" t="s">
        <v>208</v>
      </c>
      <c r="E7882" s="321"/>
      <c r="F7882" s="261"/>
      <c r="G7882" s="282"/>
      <c r="H7882" s="283"/>
      <c r="I7882" s="33"/>
      <c r="J7882" s="33"/>
      <c r="K7882" s="33"/>
      <c r="L7882" s="33"/>
      <c r="M7882" s="33"/>
      <c r="N7882" s="33"/>
      <c r="O7882" s="33"/>
      <c r="P7882" s="33"/>
      <c r="Q7882" s="33"/>
      <c r="R7882" s="33"/>
      <c r="S7882" s="33"/>
      <c r="T7882" s="33"/>
      <c r="U7882" s="33"/>
      <c r="V7882" s="33"/>
      <c r="W7882" s="33"/>
      <c r="X7882" s="282"/>
      <c r="Y7882" s="33"/>
      <c r="Z7882" s="284"/>
      <c r="AA7882" s="284"/>
      <c r="AB7882" s="33"/>
      <c r="AC7882" s="33"/>
      <c r="AD7882" s="33"/>
      <c r="AE7882" s="33"/>
      <c r="AF7882" s="33"/>
      <c r="AG7882" s="33"/>
      <c r="AH7882" s="33"/>
      <c r="AI7882" s="33"/>
      <c r="AJ7882" s="33"/>
      <c r="AK7882" s="33"/>
      <c r="AL7882" s="33"/>
      <c r="AM7882" s="33"/>
      <c r="AN7882" s="33"/>
      <c r="AO7882" s="33"/>
      <c r="AP7882" s="34"/>
      <c r="AQ7882" s="34"/>
      <c r="AR7882" s="28"/>
      <c r="AS7882" s="29"/>
      <c r="AT7882" s="29"/>
      <c r="AU7882" s="29"/>
    </row>
    <row r="7883" spans="1:256" s="480" customFormat="1">
      <c r="A7883" s="13"/>
      <c r="B7883" s="8"/>
      <c r="C7883" s="8"/>
      <c r="D7883" s="344" t="s">
        <v>1635</v>
      </c>
      <c r="E7883" s="266"/>
      <c r="F7883" s="261">
        <v>650000</v>
      </c>
      <c r="G7883" s="282">
        <f>SUM(H7883)</f>
        <v>394000</v>
      </c>
      <c r="H7883" s="283">
        <v>394000</v>
      </c>
      <c r="I7883" s="33"/>
      <c r="J7883" s="33"/>
      <c r="K7883" s="33"/>
      <c r="L7883" s="33"/>
      <c r="M7883" s="33"/>
      <c r="N7883" s="33"/>
      <c r="O7883" s="33"/>
      <c r="P7883" s="33"/>
      <c r="Q7883" s="33"/>
      <c r="R7883" s="33"/>
      <c r="S7883" s="33"/>
      <c r="T7883" s="33"/>
      <c r="U7883" s="33"/>
      <c r="V7883" s="33"/>
      <c r="W7883" s="33"/>
      <c r="X7883" s="282"/>
      <c r="Y7883" s="33"/>
      <c r="Z7883" s="284"/>
      <c r="AA7883" s="284"/>
      <c r="AB7883" s="33"/>
      <c r="AC7883" s="33"/>
      <c r="AD7883" s="33"/>
      <c r="AE7883" s="33"/>
      <c r="AF7883" s="33"/>
      <c r="AG7883" s="33"/>
      <c r="AH7883" s="33"/>
      <c r="AI7883" s="33"/>
      <c r="AJ7883" s="33"/>
      <c r="AK7883" s="33"/>
      <c r="AL7883" s="33"/>
      <c r="AM7883" s="33"/>
      <c r="AN7883" s="33"/>
      <c r="AO7883" s="33"/>
      <c r="AP7883" s="34"/>
      <c r="AQ7883" s="34"/>
      <c r="AR7883" s="28"/>
      <c r="AS7883" s="29"/>
      <c r="AT7883" s="29"/>
      <c r="AU7883" s="29"/>
    </row>
    <row r="7884" spans="1:256" s="480" customFormat="1">
      <c r="A7884" s="13"/>
      <c r="B7884" s="8"/>
      <c r="C7884" s="8"/>
      <c r="D7884" s="240"/>
      <c r="E7884" s="266"/>
      <c r="F7884" s="321"/>
      <c r="G7884" s="282"/>
      <c r="H7884" s="283"/>
      <c r="I7884" s="33"/>
      <c r="J7884" s="33"/>
      <c r="K7884" s="33"/>
      <c r="L7884" s="33"/>
      <c r="M7884" s="33"/>
      <c r="N7884" s="33"/>
      <c r="O7884" s="33"/>
      <c r="P7884" s="33"/>
      <c r="Q7884" s="33"/>
      <c r="R7884" s="33"/>
      <c r="S7884" s="33"/>
      <c r="T7884" s="33"/>
      <c r="U7884" s="33"/>
      <c r="V7884" s="33"/>
      <c r="W7884" s="33"/>
      <c r="X7884" s="282"/>
      <c r="Y7884" s="33"/>
      <c r="Z7884" s="284"/>
      <c r="AA7884" s="284"/>
      <c r="AB7884" s="33"/>
      <c r="AC7884" s="33"/>
      <c r="AD7884" s="33"/>
      <c r="AE7884" s="33"/>
      <c r="AF7884" s="33"/>
      <c r="AG7884" s="33"/>
      <c r="AH7884" s="33"/>
      <c r="AI7884" s="33"/>
      <c r="AJ7884" s="33"/>
      <c r="AK7884" s="33"/>
      <c r="AL7884" s="33"/>
      <c r="AM7884" s="33"/>
      <c r="AN7884" s="33"/>
      <c r="AO7884" s="33"/>
      <c r="AP7884" s="34"/>
      <c r="AQ7884" s="34"/>
      <c r="AR7884" s="28"/>
      <c r="AS7884" s="29"/>
      <c r="AT7884" s="29"/>
      <c r="AU7884" s="29"/>
    </row>
    <row r="7885" spans="1:256" s="480" customFormat="1">
      <c r="A7885" s="13"/>
      <c r="B7885" s="8"/>
      <c r="C7885" s="8"/>
      <c r="D7885" s="240"/>
      <c r="E7885" s="266"/>
      <c r="F7885" s="321"/>
      <c r="G7885" s="282"/>
      <c r="H7885" s="283"/>
      <c r="I7885" s="33"/>
      <c r="J7885" s="33"/>
      <c r="K7885" s="33"/>
      <c r="L7885" s="33"/>
      <c r="M7885" s="33"/>
      <c r="N7885" s="33"/>
      <c r="O7885" s="33"/>
      <c r="P7885" s="33"/>
      <c r="Q7885" s="33"/>
      <c r="R7885" s="33"/>
      <c r="S7885" s="33"/>
      <c r="T7885" s="33"/>
      <c r="U7885" s="33"/>
      <c r="V7885" s="33"/>
      <c r="W7885" s="33"/>
      <c r="X7885" s="282"/>
      <c r="Y7885" s="33"/>
      <c r="Z7885" s="284"/>
      <c r="AA7885" s="284"/>
      <c r="AB7885" s="33"/>
      <c r="AC7885" s="33"/>
      <c r="AD7885" s="33"/>
      <c r="AE7885" s="33"/>
      <c r="AF7885" s="33"/>
      <c r="AG7885" s="33"/>
      <c r="AH7885" s="33"/>
      <c r="AI7885" s="33"/>
      <c r="AJ7885" s="33"/>
      <c r="AK7885" s="33"/>
      <c r="AL7885" s="33"/>
      <c r="AM7885" s="33"/>
      <c r="AN7885" s="33"/>
      <c r="AO7885" s="33"/>
      <c r="AP7885" s="34"/>
      <c r="AQ7885" s="34"/>
      <c r="AR7885" s="28"/>
      <c r="AS7885" s="29"/>
      <c r="AT7885" s="29"/>
      <c r="AU7885" s="29"/>
    </row>
    <row r="7886" spans="1:256" s="480" customFormat="1">
      <c r="A7886" s="13"/>
      <c r="B7886" s="8"/>
      <c r="C7886" s="83">
        <v>243</v>
      </c>
      <c r="D7886" s="375" t="s">
        <v>274</v>
      </c>
      <c r="E7886" s="266"/>
      <c r="F7886" s="321"/>
      <c r="G7886" s="282"/>
      <c r="H7886" s="283"/>
      <c r="I7886" s="33"/>
      <c r="J7886" s="33"/>
      <c r="K7886" s="33"/>
      <c r="L7886" s="33"/>
      <c r="M7886" s="33"/>
      <c r="N7886" s="33"/>
      <c r="O7886" s="33"/>
      <c r="P7886" s="33"/>
      <c r="Q7886" s="33"/>
      <c r="R7886" s="33"/>
      <c r="S7886" s="33"/>
      <c r="T7886" s="33"/>
      <c r="U7886" s="33"/>
      <c r="V7886" s="33"/>
      <c r="W7886" s="33"/>
      <c r="X7886" s="282"/>
      <c r="Y7886" s="33"/>
      <c r="Z7886" s="284"/>
      <c r="AA7886" s="284"/>
      <c r="AB7886" s="33"/>
      <c r="AC7886" s="33"/>
      <c r="AD7886" s="33"/>
      <c r="AE7886" s="33"/>
      <c r="AF7886" s="33"/>
      <c r="AG7886" s="33"/>
      <c r="AH7886" s="33"/>
      <c r="AI7886" s="33"/>
      <c r="AJ7886" s="33"/>
      <c r="AK7886" s="33"/>
      <c r="AL7886" s="33"/>
      <c r="AM7886" s="33"/>
      <c r="AN7886" s="33"/>
      <c r="AO7886" s="33"/>
      <c r="AP7886" s="34"/>
      <c r="AQ7886" s="34"/>
      <c r="AR7886" s="28"/>
      <c r="AS7886" s="29"/>
      <c r="AT7886" s="29"/>
      <c r="AU7886" s="29"/>
    </row>
    <row r="7887" spans="1:256" s="480" customFormat="1">
      <c r="A7887" s="13"/>
      <c r="B7887" s="8"/>
      <c r="C7887" s="8"/>
      <c r="D7887" s="472" t="s">
        <v>275</v>
      </c>
      <c r="E7887" s="266"/>
      <c r="F7887" s="321"/>
      <c r="G7887" s="282"/>
      <c r="H7887" s="283"/>
      <c r="I7887" s="33"/>
      <c r="J7887" s="33"/>
      <c r="K7887" s="33"/>
      <c r="L7887" s="33"/>
      <c r="M7887" s="33"/>
      <c r="N7887" s="33"/>
      <c r="O7887" s="33"/>
      <c r="P7887" s="33"/>
      <c r="Q7887" s="33"/>
      <c r="R7887" s="33"/>
      <c r="S7887" s="33"/>
      <c r="T7887" s="33"/>
      <c r="U7887" s="33"/>
      <c r="V7887" s="33"/>
      <c r="W7887" s="33"/>
      <c r="X7887" s="282"/>
      <c r="Y7887" s="33"/>
      <c r="Z7887" s="284"/>
      <c r="AA7887" s="284"/>
      <c r="AB7887" s="33"/>
      <c r="AC7887" s="33"/>
      <c r="AD7887" s="33"/>
      <c r="AE7887" s="33"/>
      <c r="AF7887" s="33"/>
      <c r="AG7887" s="33"/>
      <c r="AH7887" s="33"/>
      <c r="AI7887" s="33"/>
      <c r="AJ7887" s="33"/>
      <c r="AK7887" s="33"/>
      <c r="AL7887" s="33"/>
      <c r="AM7887" s="33"/>
      <c r="AN7887" s="33"/>
      <c r="AO7887" s="33"/>
      <c r="AP7887" s="34"/>
      <c r="AQ7887" s="34"/>
      <c r="AR7887" s="28"/>
      <c r="AS7887" s="29"/>
      <c r="AT7887" s="29"/>
      <c r="AU7887" s="29"/>
    </row>
    <row r="7888" spans="1:256" s="480" customFormat="1">
      <c r="A7888" s="13"/>
      <c r="B7888" s="8"/>
      <c r="C7888" s="8"/>
      <c r="D7888" s="473" t="s">
        <v>188</v>
      </c>
      <c r="E7888" s="266"/>
      <c r="F7888" s="321"/>
      <c r="G7888" s="282"/>
      <c r="H7888" s="283"/>
      <c r="I7888" s="33"/>
      <c r="J7888" s="33"/>
      <c r="K7888" s="33"/>
      <c r="L7888" s="33"/>
      <c r="M7888" s="33"/>
      <c r="N7888" s="33"/>
      <c r="O7888" s="33"/>
      <c r="P7888" s="33"/>
      <c r="Q7888" s="33"/>
      <c r="R7888" s="33"/>
      <c r="S7888" s="33"/>
      <c r="T7888" s="33"/>
      <c r="U7888" s="33"/>
      <c r="V7888" s="33"/>
      <c r="W7888" s="33"/>
      <c r="X7888" s="282"/>
      <c r="Y7888" s="33"/>
      <c r="Z7888" s="284"/>
      <c r="AA7888" s="284"/>
      <c r="AB7888" s="33"/>
      <c r="AC7888" s="33"/>
      <c r="AD7888" s="33"/>
      <c r="AE7888" s="33"/>
      <c r="AF7888" s="33"/>
      <c r="AG7888" s="33"/>
      <c r="AH7888" s="33"/>
      <c r="AI7888" s="33"/>
      <c r="AJ7888" s="33"/>
      <c r="AK7888" s="33"/>
      <c r="AL7888" s="33"/>
      <c r="AM7888" s="33"/>
      <c r="AN7888" s="33"/>
      <c r="AO7888" s="33"/>
      <c r="AP7888" s="34"/>
      <c r="AQ7888" s="34"/>
      <c r="AR7888" s="28"/>
      <c r="AS7888" s="29"/>
      <c r="AT7888" s="29"/>
      <c r="AU7888" s="29"/>
    </row>
    <row r="7889" spans="1:47" s="480" customFormat="1">
      <c r="A7889" s="13"/>
      <c r="B7889" s="8"/>
      <c r="C7889" s="8"/>
      <c r="D7889" s="344" t="s">
        <v>1636</v>
      </c>
      <c r="E7889" s="266"/>
      <c r="F7889" s="261">
        <v>5000000</v>
      </c>
      <c r="G7889" s="282">
        <f>SUM(H7889)</f>
        <v>4985000</v>
      </c>
      <c r="H7889" s="283">
        <v>4985000</v>
      </c>
      <c r="I7889" s="33"/>
      <c r="J7889" s="33"/>
      <c r="K7889" s="33"/>
      <c r="L7889" s="33"/>
      <c r="M7889" s="33"/>
      <c r="N7889" s="33"/>
      <c r="O7889" s="33"/>
      <c r="P7889" s="33"/>
      <c r="Q7889" s="33"/>
      <c r="R7889" s="33"/>
      <c r="S7889" s="33"/>
      <c r="T7889" s="33"/>
      <c r="U7889" s="33"/>
      <c r="V7889" s="33"/>
      <c r="W7889" s="33"/>
      <c r="X7889" s="282"/>
      <c r="Y7889" s="33"/>
      <c r="Z7889" s="284"/>
      <c r="AA7889" s="284"/>
      <c r="AB7889" s="33"/>
      <c r="AC7889" s="33"/>
      <c r="AD7889" s="33"/>
      <c r="AE7889" s="33"/>
      <c r="AF7889" s="33"/>
      <c r="AG7889" s="33"/>
      <c r="AH7889" s="33"/>
      <c r="AI7889" s="33"/>
      <c r="AJ7889" s="33"/>
      <c r="AK7889" s="33"/>
      <c r="AL7889" s="33"/>
      <c r="AM7889" s="33"/>
      <c r="AN7889" s="33"/>
      <c r="AO7889" s="33"/>
      <c r="AP7889" s="34"/>
      <c r="AQ7889" s="34"/>
      <c r="AR7889" s="28"/>
      <c r="AS7889" s="29"/>
      <c r="AT7889" s="29"/>
      <c r="AU7889" s="29"/>
    </row>
    <row r="7890" spans="1:47" s="480" customFormat="1">
      <c r="A7890" s="13"/>
      <c r="B7890" s="8"/>
      <c r="C7890" s="8"/>
      <c r="D7890" s="240"/>
      <c r="E7890" s="266"/>
      <c r="F7890" s="321"/>
      <c r="G7890" s="282"/>
      <c r="H7890" s="283"/>
      <c r="I7890" s="33"/>
      <c r="J7890" s="33"/>
      <c r="K7890" s="33"/>
      <c r="L7890" s="33"/>
      <c r="M7890" s="33"/>
      <c r="N7890" s="33"/>
      <c r="O7890" s="33"/>
      <c r="P7890" s="33"/>
      <c r="Q7890" s="33"/>
      <c r="R7890" s="33"/>
      <c r="S7890" s="33"/>
      <c r="T7890" s="33"/>
      <c r="U7890" s="33"/>
      <c r="V7890" s="33"/>
      <c r="W7890" s="33"/>
      <c r="X7890" s="282"/>
      <c r="Y7890" s="33"/>
      <c r="Z7890" s="284"/>
      <c r="AA7890" s="284"/>
      <c r="AB7890" s="33"/>
      <c r="AC7890" s="33"/>
      <c r="AD7890" s="33"/>
      <c r="AE7890" s="33"/>
      <c r="AF7890" s="33"/>
      <c r="AG7890" s="33"/>
      <c r="AH7890" s="33"/>
      <c r="AI7890" s="33"/>
      <c r="AJ7890" s="33"/>
      <c r="AK7890" s="33"/>
      <c r="AL7890" s="33"/>
      <c r="AM7890" s="33"/>
      <c r="AN7890" s="33"/>
      <c r="AO7890" s="33"/>
      <c r="AP7890" s="34"/>
      <c r="AQ7890" s="34"/>
      <c r="AR7890" s="28"/>
      <c r="AS7890" s="29"/>
      <c r="AT7890" s="29"/>
      <c r="AU7890" s="29"/>
    </row>
    <row r="7891" spans="1:47" s="480" customFormat="1">
      <c r="A7891" s="13"/>
      <c r="B7891" s="8"/>
      <c r="C7891" s="8"/>
      <c r="D7891" s="240"/>
      <c r="E7891" s="266"/>
      <c r="F7891" s="321"/>
      <c r="G7891" s="282"/>
      <c r="H7891" s="283"/>
      <c r="I7891" s="33"/>
      <c r="J7891" s="33"/>
      <c r="K7891" s="33"/>
      <c r="L7891" s="33"/>
      <c r="M7891" s="33"/>
      <c r="N7891" s="33"/>
      <c r="O7891" s="33"/>
      <c r="P7891" s="33"/>
      <c r="Q7891" s="33"/>
      <c r="R7891" s="33"/>
      <c r="S7891" s="33"/>
      <c r="T7891" s="33"/>
      <c r="U7891" s="33"/>
      <c r="V7891" s="33"/>
      <c r="W7891" s="33"/>
      <c r="X7891" s="282"/>
      <c r="Y7891" s="33"/>
      <c r="Z7891" s="284"/>
      <c r="AA7891" s="284"/>
      <c r="AB7891" s="33"/>
      <c r="AC7891" s="33"/>
      <c r="AD7891" s="33"/>
      <c r="AE7891" s="33"/>
      <c r="AF7891" s="33"/>
      <c r="AG7891" s="33"/>
      <c r="AH7891" s="33"/>
      <c r="AI7891" s="33"/>
      <c r="AJ7891" s="33"/>
      <c r="AK7891" s="33"/>
      <c r="AL7891" s="33"/>
      <c r="AM7891" s="33"/>
      <c r="AN7891" s="33"/>
      <c r="AO7891" s="33"/>
      <c r="AP7891" s="34"/>
      <c r="AQ7891" s="34"/>
      <c r="AR7891" s="28"/>
      <c r="AS7891" s="29"/>
      <c r="AT7891" s="29"/>
      <c r="AU7891" s="29"/>
    </row>
    <row r="7892" spans="1:47" s="480" customFormat="1">
      <c r="A7892" s="13"/>
      <c r="B7892" s="8"/>
      <c r="C7892" s="83">
        <v>244</v>
      </c>
      <c r="D7892" s="375" t="s">
        <v>276</v>
      </c>
      <c r="E7892" s="266"/>
      <c r="F7892" s="321"/>
      <c r="G7892" s="282"/>
      <c r="H7892" s="283"/>
      <c r="I7892" s="33"/>
      <c r="J7892" s="33"/>
      <c r="K7892" s="33"/>
      <c r="L7892" s="33"/>
      <c r="M7892" s="33"/>
      <c r="N7892" s="33"/>
      <c r="O7892" s="33"/>
      <c r="P7892" s="33"/>
      <c r="Q7892" s="33"/>
      <c r="R7892" s="33"/>
      <c r="S7892" s="33"/>
      <c r="T7892" s="33"/>
      <c r="U7892" s="33"/>
      <c r="V7892" s="33"/>
      <c r="W7892" s="33"/>
      <c r="X7892" s="282"/>
      <c r="Y7892" s="33"/>
      <c r="Z7892" s="284"/>
      <c r="AA7892" s="284"/>
      <c r="AB7892" s="33"/>
      <c r="AC7892" s="33"/>
      <c r="AD7892" s="33"/>
      <c r="AE7892" s="33"/>
      <c r="AF7892" s="33"/>
      <c r="AG7892" s="33"/>
      <c r="AH7892" s="33"/>
      <c r="AI7892" s="33"/>
      <c r="AJ7892" s="33"/>
      <c r="AK7892" s="33"/>
      <c r="AL7892" s="33"/>
      <c r="AM7892" s="33"/>
      <c r="AN7892" s="33"/>
      <c r="AO7892" s="33"/>
      <c r="AP7892" s="34"/>
      <c r="AQ7892" s="34"/>
      <c r="AR7892" s="28"/>
      <c r="AS7892" s="29"/>
      <c r="AT7892" s="29"/>
      <c r="AU7892" s="29"/>
    </row>
    <row r="7893" spans="1:47" s="480" customFormat="1">
      <c r="A7893" s="13"/>
      <c r="B7893" s="8"/>
      <c r="C7893" s="8"/>
      <c r="D7893" s="472" t="s">
        <v>277</v>
      </c>
      <c r="E7893" s="266"/>
      <c r="F7893" s="321"/>
      <c r="G7893" s="282"/>
      <c r="H7893" s="283"/>
      <c r="I7893" s="33"/>
      <c r="J7893" s="33"/>
      <c r="K7893" s="33"/>
      <c r="L7893" s="33"/>
      <c r="M7893" s="33"/>
      <c r="N7893" s="33"/>
      <c r="O7893" s="33"/>
      <c r="P7893" s="33"/>
      <c r="Q7893" s="33"/>
      <c r="R7893" s="33"/>
      <c r="S7893" s="33"/>
      <c r="T7893" s="33"/>
      <c r="U7893" s="33"/>
      <c r="V7893" s="33"/>
      <c r="W7893" s="33"/>
      <c r="X7893" s="282"/>
      <c r="Y7893" s="33"/>
      <c r="Z7893" s="284"/>
      <c r="AA7893" s="284"/>
      <c r="AB7893" s="33"/>
      <c r="AC7893" s="33"/>
      <c r="AD7893" s="33"/>
      <c r="AE7893" s="33"/>
      <c r="AF7893" s="33"/>
      <c r="AG7893" s="33"/>
      <c r="AH7893" s="33"/>
      <c r="AI7893" s="33"/>
      <c r="AJ7893" s="33"/>
      <c r="AK7893" s="33"/>
      <c r="AL7893" s="33"/>
      <c r="AM7893" s="33"/>
      <c r="AN7893" s="33"/>
      <c r="AO7893" s="33"/>
      <c r="AP7893" s="34"/>
      <c r="AQ7893" s="34"/>
      <c r="AR7893" s="28"/>
      <c r="AS7893" s="29"/>
      <c r="AT7893" s="29"/>
      <c r="AU7893" s="29"/>
    </row>
    <row r="7894" spans="1:47" s="480" customFormat="1">
      <c r="A7894" s="13"/>
      <c r="B7894" s="8"/>
      <c r="C7894" s="8"/>
      <c r="D7894" s="473" t="s">
        <v>174</v>
      </c>
      <c r="E7894" s="321"/>
      <c r="F7894" s="261"/>
      <c r="G7894" s="282"/>
      <c r="H7894" s="283"/>
      <c r="I7894" s="33"/>
      <c r="J7894" s="33"/>
      <c r="K7894" s="33"/>
      <c r="L7894" s="33"/>
      <c r="M7894" s="33"/>
      <c r="N7894" s="33"/>
      <c r="O7894" s="33"/>
      <c r="P7894" s="33"/>
      <c r="Q7894" s="33"/>
      <c r="R7894" s="33"/>
      <c r="S7894" s="33"/>
      <c r="T7894" s="33"/>
      <c r="U7894" s="33"/>
      <c r="V7894" s="33"/>
      <c r="W7894" s="33"/>
      <c r="X7894" s="282"/>
      <c r="Y7894" s="33"/>
      <c r="Z7894" s="284"/>
      <c r="AA7894" s="284"/>
      <c r="AB7894" s="33"/>
      <c r="AC7894" s="33"/>
      <c r="AD7894" s="33"/>
      <c r="AE7894" s="33"/>
      <c r="AF7894" s="33"/>
      <c r="AG7894" s="33"/>
      <c r="AH7894" s="33"/>
      <c r="AI7894" s="33"/>
      <c r="AJ7894" s="33"/>
      <c r="AK7894" s="33"/>
      <c r="AL7894" s="33"/>
      <c r="AM7894" s="33"/>
      <c r="AN7894" s="33"/>
      <c r="AO7894" s="33"/>
      <c r="AP7894" s="34"/>
      <c r="AQ7894" s="34"/>
      <c r="AR7894" s="28"/>
      <c r="AS7894" s="29"/>
      <c r="AT7894" s="29"/>
      <c r="AU7894" s="29"/>
    </row>
    <row r="7895" spans="1:47" s="480" customFormat="1">
      <c r="A7895" s="13"/>
      <c r="B7895" s="8"/>
      <c r="C7895" s="8"/>
      <c r="D7895" s="471" t="s">
        <v>241</v>
      </c>
      <c r="E7895" s="266"/>
      <c r="F7895" s="261">
        <v>6000000</v>
      </c>
      <c r="G7895" s="282">
        <f>SUM(H7896:H7898)</f>
        <v>5000000</v>
      </c>
      <c r="H7895" s="283"/>
      <c r="I7895" s="33"/>
      <c r="J7895" s="33"/>
      <c r="K7895" s="33"/>
      <c r="L7895" s="33"/>
      <c r="M7895" s="33"/>
      <c r="N7895" s="33"/>
      <c r="O7895" s="33"/>
      <c r="P7895" s="33"/>
      <c r="Q7895" s="33"/>
      <c r="R7895" s="33"/>
      <c r="S7895" s="33"/>
      <c r="T7895" s="33"/>
      <c r="U7895" s="33"/>
      <c r="V7895" s="33"/>
      <c r="W7895" s="33"/>
      <c r="X7895" s="282"/>
      <c r="Y7895" s="33"/>
      <c r="Z7895" s="284"/>
      <c r="AA7895" s="284"/>
      <c r="AB7895" s="33"/>
      <c r="AC7895" s="33"/>
      <c r="AD7895" s="33"/>
      <c r="AE7895" s="33"/>
      <c r="AF7895" s="33"/>
      <c r="AG7895" s="33"/>
      <c r="AH7895" s="33"/>
      <c r="AI7895" s="33"/>
      <c r="AJ7895" s="33"/>
      <c r="AK7895" s="33"/>
      <c r="AL7895" s="33"/>
      <c r="AM7895" s="33"/>
      <c r="AN7895" s="33"/>
      <c r="AO7895" s="33"/>
      <c r="AP7895" s="34"/>
      <c r="AQ7895" s="34"/>
      <c r="AR7895" s="28"/>
      <c r="AS7895" s="29"/>
      <c r="AT7895" s="29"/>
      <c r="AU7895" s="29"/>
    </row>
    <row r="7896" spans="1:47" s="531" customFormat="1">
      <c r="A7896" s="13"/>
      <c r="B7896" s="8"/>
      <c r="C7896" s="8"/>
      <c r="D7896" s="344" t="s">
        <v>1637</v>
      </c>
      <c r="E7896" s="266"/>
      <c r="F7896" s="261"/>
      <c r="G7896" s="282"/>
      <c r="H7896" s="283">
        <v>1400000</v>
      </c>
      <c r="I7896" s="33"/>
      <c r="J7896" s="33"/>
      <c r="K7896" s="33"/>
      <c r="L7896" s="33"/>
      <c r="M7896" s="33"/>
      <c r="N7896" s="33"/>
      <c r="O7896" s="33"/>
      <c r="P7896" s="33"/>
      <c r="Q7896" s="33"/>
      <c r="R7896" s="33"/>
      <c r="S7896" s="33"/>
      <c r="T7896" s="33"/>
      <c r="U7896" s="33"/>
      <c r="V7896" s="33"/>
      <c r="W7896" s="33"/>
      <c r="X7896" s="282"/>
      <c r="Y7896" s="33"/>
      <c r="Z7896" s="284"/>
      <c r="AA7896" s="284"/>
      <c r="AB7896" s="33"/>
      <c r="AC7896" s="33"/>
      <c r="AD7896" s="33"/>
      <c r="AE7896" s="33"/>
      <c r="AF7896" s="33"/>
      <c r="AG7896" s="33"/>
      <c r="AH7896" s="33"/>
      <c r="AI7896" s="33"/>
      <c r="AJ7896" s="33"/>
      <c r="AK7896" s="33"/>
      <c r="AL7896" s="33"/>
      <c r="AM7896" s="33"/>
      <c r="AN7896" s="33"/>
      <c r="AO7896" s="33"/>
      <c r="AP7896" s="34"/>
      <c r="AQ7896" s="34"/>
      <c r="AR7896" s="28"/>
      <c r="AS7896" s="29"/>
      <c r="AT7896" s="29"/>
      <c r="AU7896" s="29"/>
    </row>
    <row r="7897" spans="1:47" s="531" customFormat="1">
      <c r="A7897" s="13"/>
      <c r="B7897" s="8"/>
      <c r="C7897" s="8"/>
      <c r="D7897" s="344" t="s">
        <v>1638</v>
      </c>
      <c r="E7897" s="266"/>
      <c r="F7897" s="261"/>
      <c r="G7897" s="282"/>
      <c r="H7897" s="283">
        <v>3000000</v>
      </c>
      <c r="I7897" s="33"/>
      <c r="J7897" s="33"/>
      <c r="K7897" s="33"/>
      <c r="L7897" s="33"/>
      <c r="M7897" s="33"/>
      <c r="N7897" s="33"/>
      <c r="O7897" s="33"/>
      <c r="P7897" s="33"/>
      <c r="Q7897" s="33"/>
      <c r="R7897" s="33"/>
      <c r="S7897" s="33"/>
      <c r="T7897" s="33"/>
      <c r="U7897" s="33"/>
      <c r="V7897" s="33"/>
      <c r="W7897" s="33"/>
      <c r="X7897" s="282"/>
      <c r="Y7897" s="33"/>
      <c r="Z7897" s="284"/>
      <c r="AA7897" s="284"/>
      <c r="AB7897" s="33"/>
      <c r="AC7897" s="33"/>
      <c r="AD7897" s="33"/>
      <c r="AE7897" s="33"/>
      <c r="AF7897" s="33"/>
      <c r="AG7897" s="33"/>
      <c r="AH7897" s="33"/>
      <c r="AI7897" s="33"/>
      <c r="AJ7897" s="33"/>
      <c r="AK7897" s="33"/>
      <c r="AL7897" s="33"/>
      <c r="AM7897" s="33"/>
      <c r="AN7897" s="33"/>
      <c r="AO7897" s="33"/>
      <c r="AP7897" s="34"/>
      <c r="AQ7897" s="34"/>
      <c r="AR7897" s="28"/>
      <c r="AS7897" s="29"/>
      <c r="AT7897" s="29"/>
      <c r="AU7897" s="29"/>
    </row>
    <row r="7898" spans="1:47" s="531" customFormat="1">
      <c r="A7898" s="13"/>
      <c r="B7898" s="8"/>
      <c r="C7898" s="8"/>
      <c r="D7898" s="344" t="s">
        <v>1639</v>
      </c>
      <c r="E7898" s="266"/>
      <c r="F7898" s="261"/>
      <c r="G7898" s="282"/>
      <c r="H7898" s="283">
        <v>600000</v>
      </c>
      <c r="I7898" s="33"/>
      <c r="J7898" s="33"/>
      <c r="K7898" s="33"/>
      <c r="L7898" s="33"/>
      <c r="M7898" s="33"/>
      <c r="N7898" s="33"/>
      <c r="O7898" s="33"/>
      <c r="P7898" s="33"/>
      <c r="Q7898" s="33"/>
      <c r="R7898" s="33"/>
      <c r="S7898" s="33"/>
      <c r="T7898" s="33"/>
      <c r="U7898" s="33"/>
      <c r="V7898" s="33"/>
      <c r="W7898" s="33"/>
      <c r="X7898" s="282"/>
      <c r="Y7898" s="33"/>
      <c r="Z7898" s="284"/>
      <c r="AA7898" s="284"/>
      <c r="AB7898" s="33"/>
      <c r="AC7898" s="33"/>
      <c r="AD7898" s="33"/>
      <c r="AE7898" s="33"/>
      <c r="AF7898" s="33"/>
      <c r="AG7898" s="33"/>
      <c r="AH7898" s="33"/>
      <c r="AI7898" s="33"/>
      <c r="AJ7898" s="33"/>
      <c r="AK7898" s="33"/>
      <c r="AL7898" s="33"/>
      <c r="AM7898" s="33"/>
      <c r="AN7898" s="33"/>
      <c r="AO7898" s="33"/>
      <c r="AP7898" s="34"/>
      <c r="AQ7898" s="34"/>
      <c r="AR7898" s="28"/>
      <c r="AS7898" s="29"/>
      <c r="AT7898" s="29"/>
      <c r="AU7898" s="29"/>
    </row>
    <row r="7899" spans="1:47" s="480" customFormat="1">
      <c r="A7899" s="13"/>
      <c r="B7899" s="8"/>
      <c r="C7899" s="8"/>
      <c r="D7899" s="473" t="s">
        <v>278</v>
      </c>
      <c r="E7899" s="321"/>
      <c r="F7899" s="261"/>
      <c r="G7899" s="282"/>
      <c r="H7899" s="283"/>
      <c r="I7899" s="33"/>
      <c r="J7899" s="33"/>
      <c r="K7899" s="33"/>
      <c r="L7899" s="33"/>
      <c r="M7899" s="33"/>
      <c r="N7899" s="33"/>
      <c r="O7899" s="33"/>
      <c r="P7899" s="33"/>
      <c r="Q7899" s="33"/>
      <c r="R7899" s="33"/>
      <c r="S7899" s="33"/>
      <c r="T7899" s="33"/>
      <c r="U7899" s="33"/>
      <c r="V7899" s="33"/>
      <c r="W7899" s="33"/>
      <c r="X7899" s="282"/>
      <c r="Y7899" s="33"/>
      <c r="Z7899" s="284"/>
      <c r="AA7899" s="284"/>
      <c r="AB7899" s="33"/>
      <c r="AC7899" s="33"/>
      <c r="AD7899" s="33"/>
      <c r="AE7899" s="33"/>
      <c r="AF7899" s="33"/>
      <c r="AG7899" s="33"/>
      <c r="AH7899" s="33"/>
      <c r="AI7899" s="33"/>
      <c r="AJ7899" s="33"/>
      <c r="AK7899" s="33"/>
      <c r="AL7899" s="33"/>
      <c r="AM7899" s="33"/>
      <c r="AN7899" s="33"/>
      <c r="AO7899" s="33"/>
      <c r="AP7899" s="34"/>
      <c r="AQ7899" s="34"/>
      <c r="AR7899" s="28"/>
      <c r="AS7899" s="29"/>
      <c r="AT7899" s="29"/>
      <c r="AU7899" s="29"/>
    </row>
    <row r="7900" spans="1:47" s="531" customFormat="1" ht="15">
      <c r="A7900" s="13"/>
      <c r="B7900" s="8"/>
      <c r="C7900" s="8"/>
      <c r="D7900" s="506" t="s">
        <v>1650</v>
      </c>
      <c r="E7900" s="337"/>
      <c r="F7900" s="261"/>
      <c r="G7900" s="282"/>
      <c r="H7900" s="283"/>
      <c r="I7900" s="33"/>
      <c r="J7900" s="33"/>
      <c r="K7900" s="33"/>
      <c r="L7900" s="33"/>
      <c r="M7900" s="33"/>
      <c r="N7900" s="33"/>
      <c r="O7900" s="33"/>
      <c r="P7900" s="33"/>
      <c r="Q7900" s="33"/>
      <c r="R7900" s="33"/>
      <c r="S7900" s="33"/>
      <c r="T7900" s="33"/>
      <c r="U7900" s="33"/>
      <c r="V7900" s="33"/>
      <c r="W7900" s="33"/>
      <c r="X7900" s="282"/>
      <c r="Y7900" s="33"/>
      <c r="Z7900" s="284"/>
      <c r="AA7900" s="284"/>
      <c r="AB7900" s="33"/>
      <c r="AC7900" s="33"/>
      <c r="AD7900" s="33"/>
      <c r="AE7900" s="33"/>
      <c r="AF7900" s="33"/>
      <c r="AG7900" s="33"/>
      <c r="AH7900" s="33"/>
      <c r="AI7900" s="33"/>
      <c r="AJ7900" s="33"/>
      <c r="AK7900" s="33"/>
      <c r="AL7900" s="33"/>
      <c r="AM7900" s="33"/>
      <c r="AN7900" s="33"/>
      <c r="AO7900" s="33"/>
      <c r="AP7900" s="34"/>
      <c r="AQ7900" s="34"/>
      <c r="AR7900" s="28"/>
      <c r="AS7900" s="29"/>
      <c r="AT7900" s="29"/>
      <c r="AU7900" s="29"/>
    </row>
    <row r="7901" spans="1:47" s="480" customFormat="1">
      <c r="A7901" s="13"/>
      <c r="B7901" s="8"/>
      <c r="C7901" s="8"/>
      <c r="D7901" s="344" t="s">
        <v>1640</v>
      </c>
      <c r="E7901" s="266"/>
      <c r="F7901" s="261">
        <v>1739100</v>
      </c>
      <c r="G7901" s="282">
        <f>SUM(H7901)</f>
        <v>1485000</v>
      </c>
      <c r="H7901" s="283">
        <v>1485000</v>
      </c>
      <c r="I7901" s="33"/>
      <c r="J7901" s="33"/>
      <c r="K7901" s="33"/>
      <c r="L7901" s="33"/>
      <c r="M7901" s="33"/>
      <c r="N7901" s="33"/>
      <c r="O7901" s="33"/>
      <c r="P7901" s="33"/>
      <c r="Q7901" s="33"/>
      <c r="R7901" s="33"/>
      <c r="S7901" s="33"/>
      <c r="T7901" s="33"/>
      <c r="U7901" s="33"/>
      <c r="V7901" s="33"/>
      <c r="W7901" s="33"/>
      <c r="X7901" s="282"/>
      <c r="Y7901" s="33"/>
      <c r="Z7901" s="284"/>
      <c r="AA7901" s="284"/>
      <c r="AB7901" s="33"/>
      <c r="AC7901" s="33"/>
      <c r="AD7901" s="33"/>
      <c r="AE7901" s="33"/>
      <c r="AF7901" s="33"/>
      <c r="AG7901" s="33"/>
      <c r="AH7901" s="33"/>
      <c r="AI7901" s="33"/>
      <c r="AJ7901" s="33"/>
      <c r="AK7901" s="33">
        <v>1485000</v>
      </c>
      <c r="AL7901" s="33"/>
      <c r="AM7901" s="33"/>
      <c r="AN7901" s="33"/>
      <c r="AO7901" s="33"/>
      <c r="AP7901" s="34"/>
      <c r="AQ7901" s="34"/>
      <c r="AR7901" s="28"/>
      <c r="AS7901" s="29"/>
      <c r="AT7901" s="29"/>
      <c r="AU7901" s="29"/>
    </row>
    <row r="7902" spans="1:47" s="480" customFormat="1">
      <c r="A7902" s="13"/>
      <c r="B7902" s="8"/>
      <c r="C7902" s="8"/>
      <c r="D7902" s="240"/>
      <c r="E7902" s="266"/>
      <c r="F7902" s="321"/>
      <c r="G7902" s="282"/>
      <c r="H7902" s="283"/>
      <c r="I7902" s="33"/>
      <c r="J7902" s="33"/>
      <c r="K7902" s="33"/>
      <c r="L7902" s="33"/>
      <c r="M7902" s="33"/>
      <c r="N7902" s="33"/>
      <c r="O7902" s="33"/>
      <c r="P7902" s="33"/>
      <c r="Q7902" s="33"/>
      <c r="R7902" s="33"/>
      <c r="S7902" s="33"/>
      <c r="T7902" s="33"/>
      <c r="U7902" s="33"/>
      <c r="V7902" s="33"/>
      <c r="W7902" s="33"/>
      <c r="X7902" s="282"/>
      <c r="Y7902" s="33"/>
      <c r="Z7902" s="284"/>
      <c r="AA7902" s="284"/>
      <c r="AB7902" s="33"/>
      <c r="AC7902" s="33"/>
      <c r="AD7902" s="33"/>
      <c r="AE7902" s="33"/>
      <c r="AF7902" s="33"/>
      <c r="AG7902" s="33"/>
      <c r="AH7902" s="33"/>
      <c r="AI7902" s="33"/>
      <c r="AJ7902" s="33"/>
      <c r="AK7902" s="33"/>
      <c r="AL7902" s="33"/>
      <c r="AM7902" s="33"/>
      <c r="AN7902" s="33"/>
      <c r="AO7902" s="33"/>
      <c r="AP7902" s="34"/>
      <c r="AQ7902" s="34"/>
      <c r="AR7902" s="28"/>
      <c r="AS7902" s="29"/>
      <c r="AT7902" s="29"/>
      <c r="AU7902" s="29"/>
    </row>
    <row r="7903" spans="1:47" s="531" customFormat="1">
      <c r="A7903" s="13"/>
      <c r="B7903" s="8"/>
      <c r="C7903" s="8"/>
      <c r="D7903" s="240"/>
      <c r="E7903" s="266"/>
      <c r="F7903" s="321"/>
      <c r="G7903" s="282"/>
      <c r="H7903" s="283"/>
      <c r="I7903" s="33"/>
      <c r="J7903" s="33"/>
      <c r="K7903" s="33"/>
      <c r="L7903" s="33"/>
      <c r="M7903" s="33"/>
      <c r="N7903" s="33"/>
      <c r="O7903" s="33"/>
      <c r="P7903" s="33"/>
      <c r="Q7903" s="33"/>
      <c r="R7903" s="33"/>
      <c r="S7903" s="33"/>
      <c r="T7903" s="33"/>
      <c r="U7903" s="33"/>
      <c r="V7903" s="33"/>
      <c r="W7903" s="33"/>
      <c r="X7903" s="282"/>
      <c r="Y7903" s="33"/>
      <c r="Z7903" s="284"/>
      <c r="AA7903" s="284"/>
      <c r="AB7903" s="33"/>
      <c r="AC7903" s="33"/>
      <c r="AD7903" s="33"/>
      <c r="AE7903" s="33"/>
      <c r="AF7903" s="33"/>
      <c r="AG7903" s="33"/>
      <c r="AH7903" s="33"/>
      <c r="AI7903" s="33"/>
      <c r="AJ7903" s="33"/>
      <c r="AK7903" s="33"/>
      <c r="AL7903" s="33"/>
      <c r="AM7903" s="33"/>
      <c r="AN7903" s="33"/>
      <c r="AO7903" s="33"/>
      <c r="AP7903" s="34"/>
      <c r="AQ7903" s="34"/>
      <c r="AR7903" s="28"/>
      <c r="AS7903" s="29"/>
      <c r="AT7903" s="29"/>
      <c r="AU7903" s="29"/>
    </row>
    <row r="7904" spans="1:47" s="531" customFormat="1" ht="15">
      <c r="A7904" s="13"/>
      <c r="B7904" s="8"/>
      <c r="C7904" s="8"/>
      <c r="D7904" s="505" t="s">
        <v>1641</v>
      </c>
      <c r="E7904" s="266"/>
      <c r="F7904" s="321"/>
      <c r="G7904" s="282"/>
      <c r="H7904" s="283"/>
      <c r="I7904" s="33"/>
      <c r="J7904" s="33"/>
      <c r="K7904" s="33"/>
      <c r="L7904" s="33"/>
      <c r="M7904" s="33"/>
      <c r="N7904" s="33"/>
      <c r="O7904" s="33"/>
      <c r="P7904" s="33"/>
      <c r="Q7904" s="33"/>
      <c r="R7904" s="33"/>
      <c r="S7904" s="33"/>
      <c r="T7904" s="33"/>
      <c r="U7904" s="33"/>
      <c r="V7904" s="33"/>
      <c r="W7904" s="33"/>
      <c r="X7904" s="282"/>
      <c r="Y7904" s="33"/>
      <c r="Z7904" s="284"/>
      <c r="AA7904" s="284"/>
      <c r="AB7904" s="33"/>
      <c r="AC7904" s="33"/>
      <c r="AD7904" s="33"/>
      <c r="AE7904" s="33"/>
      <c r="AF7904" s="33"/>
      <c r="AG7904" s="33"/>
      <c r="AH7904" s="33"/>
      <c r="AI7904" s="33"/>
      <c r="AJ7904" s="33"/>
      <c r="AK7904" s="33"/>
      <c r="AL7904" s="33"/>
      <c r="AM7904" s="33"/>
      <c r="AN7904" s="33"/>
      <c r="AO7904" s="33"/>
      <c r="AP7904" s="34"/>
      <c r="AQ7904" s="34"/>
      <c r="AR7904" s="28"/>
      <c r="AS7904" s="29"/>
      <c r="AT7904" s="29"/>
      <c r="AU7904" s="29"/>
    </row>
    <row r="7905" spans="1:47" s="531" customFormat="1">
      <c r="A7905" s="13"/>
      <c r="B7905" s="8"/>
      <c r="C7905" s="8"/>
      <c r="D7905" s="240" t="s">
        <v>1642</v>
      </c>
      <c r="E7905" s="266"/>
      <c r="F7905" s="321"/>
      <c r="G7905" s="282"/>
      <c r="H7905" s="283"/>
      <c r="I7905" s="33"/>
      <c r="J7905" s="33"/>
      <c r="K7905" s="33">
        <v>1300000</v>
      </c>
      <c r="L7905" s="33"/>
      <c r="M7905" s="33"/>
      <c r="N7905" s="33"/>
      <c r="O7905" s="33"/>
      <c r="P7905" s="33"/>
      <c r="Q7905" s="33"/>
      <c r="R7905" s="33"/>
      <c r="S7905" s="33"/>
      <c r="T7905" s="33"/>
      <c r="U7905" s="33"/>
      <c r="V7905" s="33"/>
      <c r="W7905" s="33"/>
      <c r="X7905" s="282"/>
      <c r="Y7905" s="33"/>
      <c r="Z7905" s="284"/>
      <c r="AA7905" s="284"/>
      <c r="AB7905" s="33"/>
      <c r="AC7905" s="33"/>
      <c r="AD7905" s="33"/>
      <c r="AE7905" s="33"/>
      <c r="AF7905" s="33"/>
      <c r="AG7905" s="33"/>
      <c r="AH7905" s="33"/>
      <c r="AI7905" s="33"/>
      <c r="AJ7905" s="33"/>
      <c r="AK7905" s="33"/>
      <c r="AL7905" s="33"/>
      <c r="AM7905" s="33"/>
      <c r="AN7905" s="33"/>
      <c r="AO7905" s="33"/>
      <c r="AP7905" s="34"/>
      <c r="AQ7905" s="34"/>
      <c r="AR7905" s="28"/>
      <c r="AS7905" s="29"/>
      <c r="AT7905" s="29"/>
      <c r="AU7905" s="29"/>
    </row>
    <row r="7906" spans="1:47" s="531" customFormat="1">
      <c r="A7906" s="13"/>
      <c r="B7906" s="8"/>
      <c r="C7906" s="8"/>
      <c r="D7906" s="240" t="s">
        <v>1643</v>
      </c>
      <c r="E7906" s="266"/>
      <c r="F7906" s="321"/>
      <c r="G7906" s="282"/>
      <c r="H7906" s="283"/>
      <c r="I7906" s="33"/>
      <c r="J7906" s="33"/>
      <c r="K7906" s="33">
        <v>300000</v>
      </c>
      <c r="L7906" s="33"/>
      <c r="M7906" s="33"/>
      <c r="N7906" s="33"/>
      <c r="O7906" s="33"/>
      <c r="P7906" s="33"/>
      <c r="Q7906" s="33"/>
      <c r="R7906" s="33"/>
      <c r="S7906" s="33"/>
      <c r="T7906" s="33"/>
      <c r="U7906" s="33"/>
      <c r="V7906" s="33"/>
      <c r="W7906" s="33"/>
      <c r="X7906" s="282"/>
      <c r="Y7906" s="33"/>
      <c r="Z7906" s="284"/>
      <c r="AA7906" s="284"/>
      <c r="AB7906" s="33"/>
      <c r="AC7906" s="33"/>
      <c r="AD7906" s="33"/>
      <c r="AE7906" s="33"/>
      <c r="AF7906" s="33"/>
      <c r="AG7906" s="33"/>
      <c r="AH7906" s="33"/>
      <c r="AI7906" s="33"/>
      <c r="AJ7906" s="33"/>
      <c r="AK7906" s="33"/>
      <c r="AL7906" s="33"/>
      <c r="AM7906" s="33"/>
      <c r="AN7906" s="33"/>
      <c r="AO7906" s="33"/>
      <c r="AP7906" s="34"/>
      <c r="AQ7906" s="34"/>
      <c r="AR7906" s="28"/>
      <c r="AS7906" s="29"/>
      <c r="AT7906" s="29"/>
      <c r="AU7906" s="29"/>
    </row>
    <row r="7907" spans="1:47" s="531" customFormat="1">
      <c r="A7907" s="13"/>
      <c r="B7907" s="8"/>
      <c r="C7907" s="8"/>
      <c r="D7907" s="240" t="s">
        <v>1644</v>
      </c>
      <c r="E7907" s="266"/>
      <c r="F7907" s="321"/>
      <c r="G7907" s="282"/>
      <c r="H7907" s="283"/>
      <c r="I7907" s="33"/>
      <c r="J7907" s="33"/>
      <c r="K7907" s="33">
        <v>430000</v>
      </c>
      <c r="L7907" s="33"/>
      <c r="M7907" s="33"/>
      <c r="N7907" s="33"/>
      <c r="O7907" s="33"/>
      <c r="P7907" s="33"/>
      <c r="Q7907" s="33"/>
      <c r="R7907" s="33"/>
      <c r="S7907" s="33"/>
      <c r="T7907" s="33"/>
      <c r="U7907" s="33"/>
      <c r="V7907" s="33"/>
      <c r="W7907" s="33"/>
      <c r="X7907" s="282"/>
      <c r="Y7907" s="33"/>
      <c r="Z7907" s="284"/>
      <c r="AA7907" s="284"/>
      <c r="AB7907" s="33"/>
      <c r="AC7907" s="33"/>
      <c r="AD7907" s="33"/>
      <c r="AE7907" s="33"/>
      <c r="AF7907" s="33"/>
      <c r="AG7907" s="33"/>
      <c r="AH7907" s="33"/>
      <c r="AI7907" s="33"/>
      <c r="AJ7907" s="33"/>
      <c r="AK7907" s="33"/>
      <c r="AL7907" s="33"/>
      <c r="AM7907" s="33"/>
      <c r="AN7907" s="33"/>
      <c r="AO7907" s="33"/>
      <c r="AP7907" s="34"/>
      <c r="AQ7907" s="34"/>
      <c r="AR7907" s="28"/>
      <c r="AS7907" s="29"/>
      <c r="AT7907" s="29"/>
      <c r="AU7907" s="29"/>
    </row>
    <row r="7908" spans="1:47" s="531" customFormat="1">
      <c r="A7908" s="13"/>
      <c r="B7908" s="8"/>
      <c r="C7908" s="8"/>
      <c r="D7908" s="240" t="s">
        <v>1645</v>
      </c>
      <c r="E7908" s="266"/>
      <c r="F7908" s="321"/>
      <c r="G7908" s="282"/>
      <c r="H7908" s="283"/>
      <c r="I7908" s="33"/>
      <c r="J7908" s="33"/>
      <c r="K7908" s="33">
        <v>250000</v>
      </c>
      <c r="L7908" s="33"/>
      <c r="M7908" s="33"/>
      <c r="N7908" s="33"/>
      <c r="O7908" s="33"/>
      <c r="P7908" s="33"/>
      <c r="Q7908" s="33"/>
      <c r="R7908" s="33"/>
      <c r="S7908" s="33"/>
      <c r="T7908" s="33"/>
      <c r="U7908" s="33"/>
      <c r="V7908" s="33"/>
      <c r="W7908" s="33"/>
      <c r="X7908" s="282"/>
      <c r="Y7908" s="33"/>
      <c r="Z7908" s="284"/>
      <c r="AA7908" s="284"/>
      <c r="AB7908" s="33"/>
      <c r="AC7908" s="33"/>
      <c r="AD7908" s="33"/>
      <c r="AE7908" s="33"/>
      <c r="AF7908" s="33"/>
      <c r="AG7908" s="33"/>
      <c r="AH7908" s="33"/>
      <c r="AI7908" s="33"/>
      <c r="AJ7908" s="33"/>
      <c r="AK7908" s="33"/>
      <c r="AL7908" s="33"/>
      <c r="AM7908" s="33"/>
      <c r="AN7908" s="33"/>
      <c r="AO7908" s="33"/>
      <c r="AP7908" s="34"/>
      <c r="AQ7908" s="34"/>
      <c r="AR7908" s="28"/>
      <c r="AS7908" s="29"/>
      <c r="AT7908" s="29"/>
      <c r="AU7908" s="29"/>
    </row>
    <row r="7909" spans="1:47" s="531" customFormat="1">
      <c r="A7909" s="13"/>
      <c r="B7909" s="8"/>
      <c r="C7909" s="8"/>
      <c r="D7909" s="240" t="s">
        <v>1646</v>
      </c>
      <c r="E7909" s="266"/>
      <c r="F7909" s="321"/>
      <c r="G7909" s="282"/>
      <c r="H7909" s="283"/>
      <c r="I7909" s="33"/>
      <c r="J7909" s="33"/>
      <c r="K7909" s="33">
        <v>520000</v>
      </c>
      <c r="L7909" s="33"/>
      <c r="M7909" s="33"/>
      <c r="N7909" s="33"/>
      <c r="O7909" s="33"/>
      <c r="P7909" s="33"/>
      <c r="Q7909" s="33"/>
      <c r="R7909" s="33"/>
      <c r="S7909" s="33"/>
      <c r="T7909" s="33"/>
      <c r="U7909" s="33"/>
      <c r="V7909" s="33"/>
      <c r="W7909" s="33"/>
      <c r="X7909" s="282"/>
      <c r="Y7909" s="33"/>
      <c r="Z7909" s="284"/>
      <c r="AA7909" s="284"/>
      <c r="AB7909" s="33"/>
      <c r="AC7909" s="33"/>
      <c r="AD7909" s="33"/>
      <c r="AE7909" s="33"/>
      <c r="AF7909" s="33"/>
      <c r="AG7909" s="33"/>
      <c r="AH7909" s="33"/>
      <c r="AI7909" s="33"/>
      <c r="AJ7909" s="33"/>
      <c r="AK7909" s="33"/>
      <c r="AL7909" s="33"/>
      <c r="AM7909" s="33"/>
      <c r="AN7909" s="33"/>
      <c r="AO7909" s="33"/>
      <c r="AP7909" s="34"/>
      <c r="AQ7909" s="34"/>
      <c r="AR7909" s="28"/>
      <c r="AS7909" s="29"/>
      <c r="AT7909" s="29"/>
      <c r="AU7909" s="29"/>
    </row>
    <row r="7910" spans="1:47" s="531" customFormat="1" ht="15">
      <c r="A7910" s="13"/>
      <c r="B7910" s="8"/>
      <c r="C7910" s="8"/>
      <c r="D7910" s="506" t="s">
        <v>1650</v>
      </c>
      <c r="E7910" s="266"/>
      <c r="F7910" s="321"/>
      <c r="G7910" s="282"/>
      <c r="H7910" s="283"/>
      <c r="I7910" s="33"/>
      <c r="J7910" s="33"/>
      <c r="K7910" s="33"/>
      <c r="L7910" s="33"/>
      <c r="M7910" s="33"/>
      <c r="N7910" s="33"/>
      <c r="O7910" s="33"/>
      <c r="P7910" s="33"/>
      <c r="Q7910" s="33"/>
      <c r="R7910" s="33"/>
      <c r="S7910" s="33"/>
      <c r="T7910" s="33"/>
      <c r="U7910" s="33"/>
      <c r="V7910" s="33"/>
      <c r="W7910" s="33"/>
      <c r="X7910" s="282"/>
      <c r="Y7910" s="33"/>
      <c r="Z7910" s="284"/>
      <c r="AA7910" s="284"/>
      <c r="AB7910" s="33"/>
      <c r="AC7910" s="33"/>
      <c r="AD7910" s="33"/>
      <c r="AE7910" s="33"/>
      <c r="AF7910" s="33"/>
      <c r="AG7910" s="33"/>
      <c r="AH7910" s="33"/>
      <c r="AI7910" s="33"/>
      <c r="AJ7910" s="33"/>
      <c r="AK7910" s="33"/>
      <c r="AL7910" s="33"/>
      <c r="AM7910" s="33"/>
      <c r="AN7910" s="33"/>
      <c r="AO7910" s="33"/>
      <c r="AP7910" s="34"/>
      <c r="AQ7910" s="34"/>
      <c r="AR7910" s="28"/>
      <c r="AS7910" s="29"/>
      <c r="AT7910" s="29"/>
      <c r="AU7910" s="29"/>
    </row>
    <row r="7911" spans="1:47" s="531" customFormat="1">
      <c r="A7911" s="13"/>
      <c r="B7911" s="8"/>
      <c r="C7911" s="8"/>
      <c r="D7911" s="240" t="s">
        <v>1647</v>
      </c>
      <c r="E7911" s="266"/>
      <c r="F7911" s="321"/>
      <c r="G7911" s="282"/>
      <c r="H7911" s="283"/>
      <c r="I7911" s="33"/>
      <c r="J7911" s="33"/>
      <c r="K7911" s="33">
        <v>475000</v>
      </c>
      <c r="L7911" s="33"/>
      <c r="M7911" s="33"/>
      <c r="N7911" s="33"/>
      <c r="O7911" s="33"/>
      <c r="P7911" s="33"/>
      <c r="Q7911" s="33"/>
      <c r="R7911" s="33"/>
      <c r="S7911" s="33"/>
      <c r="T7911" s="33"/>
      <c r="U7911" s="33"/>
      <c r="V7911" s="33"/>
      <c r="W7911" s="33"/>
      <c r="X7911" s="282"/>
      <c r="Y7911" s="33"/>
      <c r="Z7911" s="284"/>
      <c r="AA7911" s="284"/>
      <c r="AB7911" s="33"/>
      <c r="AC7911" s="33"/>
      <c r="AD7911" s="33"/>
      <c r="AE7911" s="33"/>
      <c r="AF7911" s="33"/>
      <c r="AG7911" s="33"/>
      <c r="AH7911" s="33"/>
      <c r="AI7911" s="33"/>
      <c r="AJ7911" s="33"/>
      <c r="AK7911" s="33">
        <v>475000</v>
      </c>
      <c r="AL7911" s="33"/>
      <c r="AM7911" s="33"/>
      <c r="AN7911" s="33"/>
      <c r="AO7911" s="33"/>
      <c r="AP7911" s="34"/>
      <c r="AQ7911" s="34"/>
      <c r="AR7911" s="28"/>
      <c r="AS7911" s="29"/>
      <c r="AT7911" s="29"/>
      <c r="AU7911" s="29"/>
    </row>
    <row r="7912" spans="1:47" s="531" customFormat="1">
      <c r="A7912" s="13"/>
      <c r="B7912" s="8"/>
      <c r="C7912" s="8"/>
      <c r="D7912" s="240" t="s">
        <v>1648</v>
      </c>
      <c r="E7912" s="266"/>
      <c r="F7912" s="321"/>
      <c r="G7912" s="282"/>
      <c r="H7912" s="283"/>
      <c r="I7912" s="33"/>
      <c r="J7912" s="33"/>
      <c r="K7912" s="33">
        <v>75000</v>
      </c>
      <c r="L7912" s="33"/>
      <c r="M7912" s="33"/>
      <c r="N7912" s="33"/>
      <c r="O7912" s="33"/>
      <c r="P7912" s="33"/>
      <c r="Q7912" s="33"/>
      <c r="R7912" s="33"/>
      <c r="S7912" s="33"/>
      <c r="T7912" s="33"/>
      <c r="U7912" s="33"/>
      <c r="V7912" s="33"/>
      <c r="W7912" s="33"/>
      <c r="X7912" s="282"/>
      <c r="Y7912" s="33"/>
      <c r="Z7912" s="284"/>
      <c r="AA7912" s="284"/>
      <c r="AB7912" s="33"/>
      <c r="AC7912" s="33"/>
      <c r="AD7912" s="33"/>
      <c r="AE7912" s="33"/>
      <c r="AF7912" s="33"/>
      <c r="AG7912" s="33"/>
      <c r="AH7912" s="33"/>
      <c r="AI7912" s="33"/>
      <c r="AJ7912" s="33"/>
      <c r="AK7912" s="33">
        <v>75000</v>
      </c>
      <c r="AL7912" s="33"/>
      <c r="AM7912" s="33"/>
      <c r="AN7912" s="33"/>
      <c r="AO7912" s="33"/>
      <c r="AP7912" s="34"/>
      <c r="AQ7912" s="34"/>
      <c r="AR7912" s="28"/>
      <c r="AS7912" s="29"/>
      <c r="AT7912" s="29"/>
      <c r="AU7912" s="29"/>
    </row>
    <row r="7913" spans="1:47" s="531" customFormat="1">
      <c r="A7913" s="13"/>
      <c r="B7913" s="8"/>
      <c r="C7913" s="8"/>
      <c r="D7913" s="240" t="s">
        <v>1649</v>
      </c>
      <c r="E7913" s="266"/>
      <c r="F7913" s="321"/>
      <c r="G7913" s="282"/>
      <c r="H7913" s="283"/>
      <c r="I7913" s="33"/>
      <c r="J7913" s="33"/>
      <c r="K7913" s="33">
        <v>377800</v>
      </c>
      <c r="L7913" s="33"/>
      <c r="M7913" s="33"/>
      <c r="N7913" s="33"/>
      <c r="O7913" s="33"/>
      <c r="P7913" s="33"/>
      <c r="Q7913" s="33"/>
      <c r="R7913" s="33"/>
      <c r="S7913" s="33"/>
      <c r="T7913" s="33"/>
      <c r="U7913" s="33"/>
      <c r="V7913" s="33"/>
      <c r="W7913" s="33"/>
      <c r="X7913" s="282"/>
      <c r="Y7913" s="33"/>
      <c r="Z7913" s="284"/>
      <c r="AA7913" s="284"/>
      <c r="AB7913" s="33"/>
      <c r="AC7913" s="33"/>
      <c r="AD7913" s="33"/>
      <c r="AE7913" s="33"/>
      <c r="AF7913" s="33"/>
      <c r="AG7913" s="33"/>
      <c r="AH7913" s="33"/>
      <c r="AI7913" s="33"/>
      <c r="AJ7913" s="33"/>
      <c r="AK7913" s="33">
        <v>377800</v>
      </c>
      <c r="AL7913" s="33"/>
      <c r="AM7913" s="33"/>
      <c r="AN7913" s="33"/>
      <c r="AO7913" s="33"/>
      <c r="AP7913" s="34"/>
      <c r="AQ7913" s="34"/>
      <c r="AR7913" s="28"/>
      <c r="AS7913" s="29"/>
      <c r="AT7913" s="29"/>
      <c r="AU7913" s="29"/>
    </row>
    <row r="7914" spans="1:47" s="531" customFormat="1">
      <c r="A7914" s="13"/>
      <c r="B7914" s="8"/>
      <c r="C7914" s="8"/>
      <c r="D7914" s="240"/>
      <c r="E7914" s="266"/>
      <c r="F7914" s="321"/>
      <c r="G7914" s="282"/>
      <c r="H7914" s="283"/>
      <c r="I7914" s="33"/>
      <c r="J7914" s="33"/>
      <c r="K7914" s="33"/>
      <c r="L7914" s="33"/>
      <c r="M7914" s="33"/>
      <c r="N7914" s="33"/>
      <c r="O7914" s="33"/>
      <c r="P7914" s="33"/>
      <c r="Q7914" s="33"/>
      <c r="R7914" s="33"/>
      <c r="S7914" s="33"/>
      <c r="T7914" s="33"/>
      <c r="U7914" s="33"/>
      <c r="V7914" s="33"/>
      <c r="W7914" s="33"/>
      <c r="X7914" s="282"/>
      <c r="Y7914" s="33"/>
      <c r="Z7914" s="284"/>
      <c r="AA7914" s="284"/>
      <c r="AB7914" s="33"/>
      <c r="AC7914" s="33"/>
      <c r="AD7914" s="33"/>
      <c r="AE7914" s="33"/>
      <c r="AF7914" s="33"/>
      <c r="AG7914" s="33"/>
      <c r="AH7914" s="33"/>
      <c r="AI7914" s="33"/>
      <c r="AJ7914" s="33"/>
      <c r="AK7914" s="33"/>
      <c r="AL7914" s="33"/>
      <c r="AM7914" s="33"/>
      <c r="AN7914" s="33"/>
      <c r="AO7914" s="33"/>
      <c r="AP7914" s="34"/>
      <c r="AQ7914" s="34"/>
      <c r="AR7914" s="28"/>
      <c r="AS7914" s="29"/>
      <c r="AT7914" s="29"/>
      <c r="AU7914" s="29"/>
    </row>
    <row r="7915" spans="1:47" s="531" customFormat="1">
      <c r="A7915" s="13"/>
      <c r="B7915" s="8"/>
      <c r="C7915" s="8"/>
      <c r="D7915" s="240"/>
      <c r="E7915" s="266"/>
      <c r="F7915" s="321"/>
      <c r="G7915" s="282"/>
      <c r="H7915" s="283"/>
      <c r="I7915" s="33"/>
      <c r="J7915" s="33"/>
      <c r="K7915" s="33"/>
      <c r="L7915" s="33"/>
      <c r="M7915" s="33"/>
      <c r="N7915" s="33"/>
      <c r="O7915" s="33"/>
      <c r="P7915" s="33"/>
      <c r="Q7915" s="33"/>
      <c r="R7915" s="33"/>
      <c r="S7915" s="33"/>
      <c r="T7915" s="33"/>
      <c r="U7915" s="33"/>
      <c r="V7915" s="33"/>
      <c r="W7915" s="33"/>
      <c r="X7915" s="282"/>
      <c r="Y7915" s="33"/>
      <c r="Z7915" s="284"/>
      <c r="AA7915" s="284"/>
      <c r="AB7915" s="33"/>
      <c r="AC7915" s="33"/>
      <c r="AD7915" s="33"/>
      <c r="AE7915" s="33"/>
      <c r="AF7915" s="33"/>
      <c r="AG7915" s="33"/>
      <c r="AH7915" s="33"/>
      <c r="AI7915" s="33"/>
      <c r="AJ7915" s="33"/>
      <c r="AK7915" s="33"/>
      <c r="AL7915" s="33"/>
      <c r="AM7915" s="33"/>
      <c r="AN7915" s="33"/>
      <c r="AO7915" s="33"/>
      <c r="AP7915" s="34"/>
      <c r="AQ7915" s="34"/>
      <c r="AR7915" s="28"/>
      <c r="AS7915" s="29"/>
      <c r="AT7915" s="29"/>
      <c r="AU7915" s="29"/>
    </row>
    <row r="7916" spans="1:47" s="531" customFormat="1">
      <c r="A7916" s="13"/>
      <c r="B7916" s="8"/>
      <c r="C7916" s="8"/>
      <c r="D7916" s="240"/>
      <c r="E7916" s="266"/>
      <c r="F7916" s="321"/>
      <c r="G7916" s="282"/>
      <c r="H7916" s="283"/>
      <c r="I7916" s="33"/>
      <c r="J7916" s="33"/>
      <c r="K7916" s="33"/>
      <c r="L7916" s="33"/>
      <c r="M7916" s="33"/>
      <c r="N7916" s="33"/>
      <c r="O7916" s="33"/>
      <c r="P7916" s="33"/>
      <c r="Q7916" s="33"/>
      <c r="R7916" s="33"/>
      <c r="S7916" s="33"/>
      <c r="T7916" s="33"/>
      <c r="U7916" s="33"/>
      <c r="V7916" s="33"/>
      <c r="W7916" s="33"/>
      <c r="X7916" s="282"/>
      <c r="Y7916" s="33"/>
      <c r="Z7916" s="284"/>
      <c r="AA7916" s="284"/>
      <c r="AB7916" s="33"/>
      <c r="AC7916" s="33"/>
      <c r="AD7916" s="33"/>
      <c r="AE7916" s="33"/>
      <c r="AF7916" s="33"/>
      <c r="AG7916" s="33"/>
      <c r="AH7916" s="33"/>
      <c r="AI7916" s="33"/>
      <c r="AJ7916" s="33"/>
      <c r="AK7916" s="33"/>
      <c r="AL7916" s="33"/>
      <c r="AM7916" s="33"/>
      <c r="AN7916" s="33"/>
      <c r="AO7916" s="33"/>
      <c r="AP7916" s="34"/>
      <c r="AQ7916" s="34"/>
      <c r="AR7916" s="28"/>
      <c r="AS7916" s="29"/>
      <c r="AT7916" s="29"/>
      <c r="AU7916" s="29"/>
    </row>
    <row r="7917" spans="1:47" s="531" customFormat="1">
      <c r="A7917" s="13"/>
      <c r="B7917" s="8"/>
      <c r="C7917" s="8"/>
      <c r="D7917" s="240"/>
      <c r="E7917" s="266"/>
      <c r="F7917" s="321"/>
      <c r="G7917" s="282"/>
      <c r="H7917" s="283"/>
      <c r="I7917" s="33"/>
      <c r="J7917" s="33"/>
      <c r="K7917" s="33"/>
      <c r="L7917" s="33"/>
      <c r="M7917" s="33"/>
      <c r="N7917" s="33"/>
      <c r="O7917" s="33"/>
      <c r="P7917" s="33"/>
      <c r="Q7917" s="33"/>
      <c r="R7917" s="33"/>
      <c r="S7917" s="33"/>
      <c r="T7917" s="33"/>
      <c r="U7917" s="33"/>
      <c r="V7917" s="33"/>
      <c r="W7917" s="33"/>
      <c r="X7917" s="282"/>
      <c r="Y7917" s="33"/>
      <c r="Z7917" s="284"/>
      <c r="AA7917" s="284"/>
      <c r="AB7917" s="33"/>
      <c r="AC7917" s="33"/>
      <c r="AD7917" s="33"/>
      <c r="AE7917" s="33"/>
      <c r="AF7917" s="33"/>
      <c r="AG7917" s="33"/>
      <c r="AH7917" s="33"/>
      <c r="AI7917" s="33"/>
      <c r="AJ7917" s="33"/>
      <c r="AK7917" s="33"/>
      <c r="AL7917" s="33"/>
      <c r="AM7917" s="33"/>
      <c r="AN7917" s="33"/>
      <c r="AO7917" s="33"/>
      <c r="AP7917" s="34"/>
      <c r="AQ7917" s="34"/>
      <c r="AR7917" s="28"/>
      <c r="AS7917" s="29"/>
      <c r="AT7917" s="29"/>
      <c r="AU7917" s="29"/>
    </row>
    <row r="7918" spans="1:47" s="480" customFormat="1">
      <c r="A7918" s="13"/>
      <c r="B7918" s="8"/>
      <c r="C7918" s="8"/>
      <c r="D7918" s="240"/>
      <c r="E7918" s="266"/>
      <c r="F7918" s="321"/>
      <c r="G7918" s="282"/>
      <c r="H7918" s="283"/>
      <c r="I7918" s="33"/>
      <c r="J7918" s="33"/>
      <c r="K7918" s="33"/>
      <c r="L7918" s="33"/>
      <c r="M7918" s="33"/>
      <c r="N7918" s="33"/>
      <c r="O7918" s="33"/>
      <c r="P7918" s="33"/>
      <c r="Q7918" s="33"/>
      <c r="R7918" s="33"/>
      <c r="S7918" s="33"/>
      <c r="T7918" s="33"/>
      <c r="U7918" s="33"/>
      <c r="V7918" s="33"/>
      <c r="W7918" s="33"/>
      <c r="X7918" s="282"/>
      <c r="Y7918" s="33"/>
      <c r="Z7918" s="284"/>
      <c r="AA7918" s="284"/>
      <c r="AB7918" s="33"/>
      <c r="AC7918" s="33"/>
      <c r="AD7918" s="33"/>
      <c r="AE7918" s="33"/>
      <c r="AF7918" s="33"/>
      <c r="AG7918" s="33"/>
      <c r="AH7918" s="33"/>
      <c r="AI7918" s="33"/>
      <c r="AJ7918" s="33"/>
      <c r="AK7918" s="33"/>
      <c r="AL7918" s="33"/>
      <c r="AM7918" s="33"/>
      <c r="AN7918" s="33"/>
      <c r="AO7918" s="33"/>
      <c r="AP7918" s="34"/>
      <c r="AQ7918" s="34"/>
      <c r="AR7918" s="28"/>
      <c r="AS7918" s="29"/>
      <c r="AT7918" s="29"/>
      <c r="AU7918" s="29"/>
    </row>
    <row r="7919" spans="1:47" s="402" customFormat="1">
      <c r="A7919" s="13"/>
      <c r="B7919" s="8"/>
      <c r="C7919" s="8"/>
      <c r="D7919" s="240"/>
      <c r="E7919" s="33"/>
      <c r="F7919" s="321"/>
      <c r="G7919" s="282"/>
      <c r="H7919" s="283"/>
      <c r="I7919" s="33"/>
      <c r="J7919" s="33"/>
      <c r="K7919" s="33"/>
      <c r="L7919" s="33"/>
      <c r="M7919" s="33"/>
      <c r="N7919" s="33"/>
      <c r="O7919" s="33"/>
      <c r="P7919" s="33"/>
      <c r="Q7919" s="33"/>
      <c r="R7919" s="33"/>
      <c r="S7919" s="33"/>
      <c r="T7919" s="33"/>
      <c r="U7919" s="33"/>
      <c r="V7919" s="33"/>
      <c r="W7919" s="33"/>
      <c r="X7919" s="282"/>
      <c r="Y7919" s="33"/>
      <c r="Z7919" s="284"/>
      <c r="AA7919" s="284"/>
      <c r="AB7919" s="33"/>
      <c r="AC7919" s="33"/>
      <c r="AD7919" s="33"/>
      <c r="AE7919" s="33"/>
      <c r="AF7919" s="33"/>
      <c r="AG7919" s="33"/>
      <c r="AH7919" s="33"/>
      <c r="AI7919" s="33"/>
      <c r="AJ7919" s="33"/>
      <c r="AK7919" s="33"/>
      <c r="AL7919" s="33"/>
      <c r="AM7919" s="33"/>
      <c r="AN7919" s="33"/>
      <c r="AO7919" s="33"/>
      <c r="AP7919" s="34"/>
      <c r="AQ7919" s="34"/>
      <c r="AR7919" s="28"/>
      <c r="AS7919" s="29"/>
      <c r="AT7919" s="29"/>
      <c r="AU7919" s="29"/>
    </row>
    <row r="7920" spans="1:47" s="402" customFormat="1">
      <c r="A7920" s="13"/>
      <c r="B7920" s="8"/>
      <c r="C7920" s="8"/>
      <c r="D7920" s="240"/>
      <c r="E7920" s="404"/>
      <c r="F7920" s="321"/>
      <c r="G7920" s="282"/>
      <c r="H7920" s="283"/>
      <c r="I7920" s="33"/>
      <c r="J7920" s="33"/>
      <c r="K7920" s="33"/>
      <c r="L7920" s="33"/>
      <c r="M7920" s="33"/>
      <c r="N7920" s="33"/>
      <c r="O7920" s="33"/>
      <c r="P7920" s="33"/>
      <c r="Q7920" s="33"/>
      <c r="R7920" s="33"/>
      <c r="S7920" s="33"/>
      <c r="T7920" s="33"/>
      <c r="U7920" s="33"/>
      <c r="V7920" s="33"/>
      <c r="W7920" s="33"/>
      <c r="X7920" s="282"/>
      <c r="Y7920" s="33"/>
      <c r="Z7920" s="284"/>
      <c r="AA7920" s="284"/>
      <c r="AB7920" s="33"/>
      <c r="AC7920" s="33"/>
      <c r="AD7920" s="33"/>
      <c r="AE7920" s="33"/>
      <c r="AF7920" s="33"/>
      <c r="AG7920" s="33"/>
      <c r="AH7920" s="33"/>
      <c r="AI7920" s="33"/>
      <c r="AJ7920" s="33"/>
      <c r="AK7920" s="33"/>
      <c r="AL7920" s="33"/>
      <c r="AM7920" s="33"/>
      <c r="AN7920" s="33"/>
      <c r="AO7920" s="33"/>
      <c r="AP7920" s="34"/>
      <c r="AQ7920" s="34"/>
      <c r="AR7920" s="28"/>
      <c r="AS7920" s="29"/>
      <c r="AT7920" s="29"/>
      <c r="AU7920" s="29"/>
    </row>
    <row r="7921" spans="1:256" s="21" customFormat="1">
      <c r="A7921" s="12"/>
      <c r="B7921" s="9">
        <v>3</v>
      </c>
      <c r="C7921" s="9" t="s">
        <v>16</v>
      </c>
      <c r="D7921" s="81" t="s">
        <v>10</v>
      </c>
      <c r="E7921" s="405">
        <v>165353292290</v>
      </c>
      <c r="F7921" s="31">
        <f t="shared" ref="F7921:V7921" si="1266">SUM(F7922:F7945)</f>
        <v>1140000000</v>
      </c>
      <c r="G7921" s="31">
        <f t="shared" si="1266"/>
        <v>938406882</v>
      </c>
      <c r="H7921" s="31">
        <f t="shared" si="1266"/>
        <v>938406882</v>
      </c>
      <c r="I7921" s="31">
        <f t="shared" si="1266"/>
        <v>0</v>
      </c>
      <c r="J7921" s="31">
        <f t="shared" si="1266"/>
        <v>0</v>
      </c>
      <c r="K7921" s="31">
        <f t="shared" si="1266"/>
        <v>0</v>
      </c>
      <c r="L7921" s="31">
        <f t="shared" si="1266"/>
        <v>6310080500</v>
      </c>
      <c r="M7921" s="31">
        <f t="shared" si="1266"/>
        <v>0</v>
      </c>
      <c r="N7921" s="31">
        <f t="shared" si="1266"/>
        <v>0</v>
      </c>
      <c r="O7921" s="31">
        <f t="shared" si="1266"/>
        <v>0</v>
      </c>
      <c r="P7921" s="31">
        <f t="shared" si="1266"/>
        <v>0</v>
      </c>
      <c r="Q7921" s="31">
        <f t="shared" si="1266"/>
        <v>0</v>
      </c>
      <c r="R7921" s="31">
        <f t="shared" si="1266"/>
        <v>0</v>
      </c>
      <c r="S7921" s="31">
        <f t="shared" si="1266"/>
        <v>0</v>
      </c>
      <c r="T7921" s="31">
        <f t="shared" si="1266"/>
        <v>0</v>
      </c>
      <c r="U7921" s="31">
        <f t="shared" si="1266"/>
        <v>44577700</v>
      </c>
      <c r="V7921" s="31">
        <f t="shared" si="1266"/>
        <v>0</v>
      </c>
      <c r="W7921" s="31">
        <f>SUM(O7921:V7921)</f>
        <v>44577700</v>
      </c>
      <c r="X7921" s="31">
        <f>SUM(X7922:X7945)</f>
        <v>0</v>
      </c>
      <c r="Y7921" s="31">
        <f>H7921+I7921+J7921+K7921+L7921+M7921+N7921+W7921+X7921</f>
        <v>7293065082</v>
      </c>
      <c r="Z7921" s="31">
        <f t="shared" ref="Z7921:AK7921" si="1267">SUM(Z7922:Z7945)</f>
        <v>0</v>
      </c>
      <c r="AA7921" s="31">
        <f t="shared" si="1267"/>
        <v>0</v>
      </c>
      <c r="AB7921" s="31">
        <f t="shared" si="1267"/>
        <v>0</v>
      </c>
      <c r="AC7921" s="31">
        <f t="shared" si="1267"/>
        <v>0</v>
      </c>
      <c r="AD7921" s="31">
        <f t="shared" si="1267"/>
        <v>0</v>
      </c>
      <c r="AE7921" s="31">
        <f t="shared" si="1267"/>
        <v>0</v>
      </c>
      <c r="AF7921" s="31">
        <f t="shared" si="1267"/>
        <v>0</v>
      </c>
      <c r="AG7921" s="31">
        <f t="shared" si="1267"/>
        <v>0</v>
      </c>
      <c r="AH7921" s="31">
        <f t="shared" si="1267"/>
        <v>0</v>
      </c>
      <c r="AI7921" s="31">
        <f t="shared" si="1267"/>
        <v>0</v>
      </c>
      <c r="AJ7921" s="31">
        <f t="shared" si="1267"/>
        <v>0</v>
      </c>
      <c r="AK7921" s="31">
        <f t="shared" si="1267"/>
        <v>0</v>
      </c>
      <c r="AL7921" s="31">
        <f>SUM(AD7921:AK7921)</f>
        <v>0</v>
      </c>
      <c r="AM7921" s="31">
        <f>SUM(AM7922:AM7945)</f>
        <v>0</v>
      </c>
      <c r="AN7921" s="31">
        <f>SUM(AN7922:AN7945)</f>
        <v>0</v>
      </c>
      <c r="AO7921" s="31">
        <f>Z7921+AA7921+AB7921+AC7921+AL7921+AM7921+AN7921</f>
        <v>0</v>
      </c>
      <c r="AP7921" s="32">
        <f>E7921+Y7921-AO7921</f>
        <v>172646357372</v>
      </c>
      <c r="AQ7921" s="32"/>
      <c r="AR7921" s="28"/>
      <c r="AS7921" s="29">
        <f>E7921+H7921+I7921+J7921+K7921+L7921+M7921+N7921+W7921+X7921-Z7921-AB7921-AL7921-AC7921-AM7921-AN7921</f>
        <v>172646357372</v>
      </c>
      <c r="AT7921" s="29">
        <f>AP7921-AS7921</f>
        <v>0</v>
      </c>
      <c r="AU7921" s="29">
        <f>E7921</f>
        <v>165353292290</v>
      </c>
      <c r="AV7921" s="86">
        <f>AS7921-AU7921</f>
        <v>7293065082</v>
      </c>
      <c r="AW7921" s="86">
        <f>Y7921-AO7921</f>
        <v>7293065082</v>
      </c>
      <c r="AX7921" s="86">
        <f>AV7921-AW7921</f>
        <v>0</v>
      </c>
      <c r="AY7921" s="86"/>
      <c r="AZ7921" s="398"/>
      <c r="BA7921" s="86"/>
      <c r="BB7921" s="86"/>
      <c r="BC7921" s="86"/>
      <c r="BD7921" s="86"/>
      <c r="BE7921" s="86"/>
      <c r="BF7921" s="86"/>
      <c r="BG7921" s="86"/>
      <c r="BH7921" s="86"/>
      <c r="BI7921" s="86"/>
      <c r="BJ7921" s="86"/>
      <c r="BK7921" s="86"/>
      <c r="BL7921" s="86"/>
      <c r="BM7921" s="86"/>
      <c r="BN7921" s="86"/>
      <c r="BO7921" s="86"/>
      <c r="BP7921" s="86"/>
      <c r="BQ7921" s="86"/>
      <c r="BR7921" s="86"/>
      <c r="BS7921" s="86"/>
      <c r="BT7921" s="86"/>
      <c r="BU7921" s="86"/>
      <c r="BV7921" s="86"/>
      <c r="BW7921" s="86"/>
      <c r="BX7921" s="86"/>
      <c r="BY7921" s="86"/>
      <c r="BZ7921" s="86"/>
      <c r="CA7921" s="86"/>
      <c r="CB7921" s="86"/>
      <c r="CC7921" s="86"/>
      <c r="CD7921" s="86"/>
      <c r="CE7921" s="86"/>
      <c r="CF7921" s="86"/>
      <c r="CG7921" s="86"/>
      <c r="CH7921" s="86"/>
      <c r="CI7921" s="86"/>
      <c r="CJ7921" s="86"/>
      <c r="CK7921" s="86"/>
      <c r="CL7921" s="86"/>
      <c r="CM7921" s="86"/>
      <c r="CN7921" s="86"/>
      <c r="CO7921" s="86"/>
      <c r="CP7921" s="86"/>
      <c r="CQ7921" s="86"/>
      <c r="CR7921" s="86"/>
      <c r="CS7921" s="86"/>
      <c r="CT7921" s="86"/>
      <c r="CU7921" s="86"/>
      <c r="CV7921" s="86"/>
      <c r="CW7921" s="86"/>
      <c r="CX7921" s="86"/>
      <c r="CY7921" s="86"/>
      <c r="CZ7921" s="86"/>
      <c r="DA7921" s="86"/>
      <c r="DB7921" s="86"/>
      <c r="DC7921" s="86"/>
      <c r="DD7921" s="86"/>
      <c r="DE7921" s="86"/>
      <c r="DF7921" s="86"/>
      <c r="DG7921" s="86"/>
      <c r="DH7921" s="86"/>
      <c r="DI7921" s="86"/>
      <c r="DJ7921" s="86"/>
      <c r="DK7921" s="86"/>
      <c r="DL7921" s="86"/>
      <c r="DM7921" s="86"/>
      <c r="DN7921" s="86"/>
      <c r="DO7921" s="86"/>
      <c r="DP7921" s="86"/>
      <c r="DQ7921" s="86"/>
      <c r="DR7921" s="86"/>
      <c r="DS7921" s="86"/>
      <c r="DT7921" s="86"/>
      <c r="DU7921" s="86"/>
      <c r="DV7921" s="86"/>
      <c r="DW7921" s="86"/>
      <c r="DX7921" s="86"/>
      <c r="DY7921" s="86"/>
      <c r="DZ7921" s="86"/>
      <c r="EA7921" s="86"/>
      <c r="EB7921" s="86"/>
      <c r="EC7921" s="86"/>
      <c r="ED7921" s="86"/>
      <c r="EE7921" s="86"/>
      <c r="EF7921" s="86"/>
      <c r="EG7921" s="86"/>
      <c r="EH7921" s="86"/>
      <c r="EI7921" s="86"/>
      <c r="EJ7921" s="86"/>
      <c r="EK7921" s="86"/>
      <c r="EL7921" s="86"/>
      <c r="EM7921" s="86"/>
      <c r="EN7921" s="86"/>
      <c r="EO7921" s="86"/>
      <c r="EP7921" s="86"/>
      <c r="EQ7921" s="86"/>
      <c r="ER7921" s="86"/>
      <c r="ES7921" s="86"/>
      <c r="ET7921" s="86"/>
      <c r="EU7921" s="86"/>
      <c r="EV7921" s="86"/>
      <c r="EW7921" s="86"/>
      <c r="EX7921" s="86"/>
      <c r="EY7921" s="86"/>
      <c r="EZ7921" s="86"/>
      <c r="FA7921" s="86"/>
      <c r="FB7921" s="86"/>
      <c r="FC7921" s="86"/>
      <c r="FD7921" s="86"/>
      <c r="FE7921" s="86"/>
      <c r="FF7921" s="86"/>
      <c r="FG7921" s="86"/>
      <c r="FH7921" s="86"/>
      <c r="FI7921" s="86"/>
      <c r="FJ7921" s="86"/>
      <c r="FK7921" s="86"/>
      <c r="FL7921" s="86"/>
      <c r="FM7921" s="86"/>
      <c r="FN7921" s="86"/>
      <c r="FO7921" s="86"/>
      <c r="FP7921" s="86"/>
      <c r="FQ7921" s="86"/>
      <c r="FR7921" s="86"/>
      <c r="FS7921" s="86"/>
      <c r="FT7921" s="86"/>
      <c r="FU7921" s="86"/>
      <c r="FV7921" s="86"/>
      <c r="FW7921" s="86"/>
      <c r="FX7921" s="86"/>
      <c r="FY7921" s="86"/>
      <c r="FZ7921" s="86"/>
      <c r="GA7921" s="86"/>
      <c r="GB7921" s="86"/>
      <c r="GC7921" s="86"/>
      <c r="GD7921" s="86"/>
      <c r="GE7921" s="86"/>
      <c r="GF7921" s="86"/>
      <c r="GG7921" s="86"/>
      <c r="GH7921" s="86"/>
      <c r="GI7921" s="86"/>
      <c r="GJ7921" s="86"/>
      <c r="GK7921" s="86"/>
      <c r="GL7921" s="86"/>
      <c r="GM7921" s="86"/>
      <c r="GN7921" s="86"/>
      <c r="GO7921" s="86"/>
      <c r="GP7921" s="86"/>
      <c r="GQ7921" s="86"/>
      <c r="GR7921" s="86"/>
      <c r="GS7921" s="86"/>
      <c r="GT7921" s="86"/>
      <c r="GU7921" s="86"/>
      <c r="GV7921" s="86"/>
      <c r="GW7921" s="86"/>
      <c r="GX7921" s="86"/>
      <c r="GY7921" s="86"/>
      <c r="GZ7921" s="86"/>
      <c r="HA7921" s="86"/>
      <c r="HB7921" s="86"/>
      <c r="HC7921" s="86"/>
      <c r="HD7921" s="86"/>
      <c r="HE7921" s="86"/>
      <c r="HF7921" s="86"/>
      <c r="HG7921" s="86"/>
      <c r="HH7921" s="86"/>
      <c r="HI7921" s="86"/>
      <c r="HJ7921" s="86"/>
      <c r="HK7921" s="86"/>
      <c r="HL7921" s="86"/>
      <c r="HM7921" s="86"/>
      <c r="HN7921" s="86"/>
      <c r="HO7921" s="86"/>
      <c r="HP7921" s="86"/>
      <c r="HQ7921" s="86"/>
      <c r="HR7921" s="86"/>
      <c r="HS7921" s="86"/>
      <c r="HT7921" s="86"/>
      <c r="HU7921" s="86"/>
      <c r="HV7921" s="86"/>
      <c r="HW7921" s="86"/>
      <c r="HX7921" s="86"/>
      <c r="HY7921" s="86"/>
      <c r="HZ7921" s="86"/>
      <c r="IA7921" s="86"/>
      <c r="IB7921" s="86"/>
      <c r="IC7921" s="86"/>
      <c r="ID7921" s="86"/>
      <c r="IE7921" s="86"/>
      <c r="IF7921" s="86"/>
      <c r="IG7921" s="86"/>
      <c r="IH7921" s="86"/>
      <c r="II7921" s="86"/>
      <c r="IJ7921" s="86"/>
      <c r="IK7921" s="86"/>
      <c r="IL7921" s="86"/>
      <c r="IM7921" s="86"/>
      <c r="IN7921" s="86"/>
      <c r="IO7921" s="86"/>
      <c r="IP7921" s="86"/>
      <c r="IQ7921" s="86"/>
      <c r="IR7921" s="86"/>
      <c r="IS7921" s="86"/>
      <c r="IT7921" s="86"/>
      <c r="IU7921" s="86"/>
      <c r="IV7921" s="86"/>
    </row>
    <row r="7922" spans="1:256" s="402" customFormat="1">
      <c r="A7922" s="13"/>
      <c r="B7922" s="8"/>
      <c r="C7922" s="8"/>
      <c r="D7922" s="240"/>
      <c r="E7922" s="266"/>
      <c r="F7922" s="321"/>
      <c r="G7922" s="282"/>
      <c r="H7922" s="283"/>
      <c r="I7922" s="33"/>
      <c r="J7922" s="33"/>
      <c r="K7922" s="33"/>
      <c r="L7922" s="33"/>
      <c r="M7922" s="33"/>
      <c r="N7922" s="33"/>
      <c r="O7922" s="33"/>
      <c r="P7922" s="33"/>
      <c r="Q7922" s="33"/>
      <c r="R7922" s="33"/>
      <c r="S7922" s="33"/>
      <c r="T7922" s="33"/>
      <c r="U7922" s="33"/>
      <c r="V7922" s="33"/>
      <c r="W7922" s="33"/>
      <c r="X7922" s="282"/>
      <c r="Y7922" s="33"/>
      <c r="Z7922" s="284"/>
      <c r="AA7922" s="284"/>
      <c r="AB7922" s="33"/>
      <c r="AC7922" s="33"/>
      <c r="AD7922" s="33"/>
      <c r="AE7922" s="33"/>
      <c r="AF7922" s="33"/>
      <c r="AG7922" s="33"/>
      <c r="AH7922" s="33"/>
      <c r="AI7922" s="33"/>
      <c r="AJ7922" s="33"/>
      <c r="AK7922" s="33"/>
      <c r="AL7922" s="33"/>
      <c r="AM7922" s="33"/>
      <c r="AN7922" s="33"/>
      <c r="AO7922" s="33"/>
      <c r="AP7922" s="34"/>
      <c r="AQ7922" s="34"/>
      <c r="AR7922" s="28"/>
      <c r="AS7922" s="29"/>
      <c r="AT7922" s="29"/>
      <c r="AU7922" s="29"/>
    </row>
    <row r="7923" spans="1:256" s="480" customFormat="1">
      <c r="A7923" s="13"/>
      <c r="B7923" s="8"/>
      <c r="C7923" s="8"/>
      <c r="D7923" s="240"/>
      <c r="E7923" s="29"/>
      <c r="F7923" s="321"/>
      <c r="G7923" s="282"/>
      <c r="H7923" s="284"/>
      <c r="I7923" s="33"/>
      <c r="J7923" s="33"/>
      <c r="K7923" s="33"/>
      <c r="L7923" s="33"/>
      <c r="M7923" s="33"/>
      <c r="N7923" s="33"/>
      <c r="O7923" s="33"/>
      <c r="P7923" s="33"/>
      <c r="Q7923" s="33"/>
      <c r="R7923" s="33"/>
      <c r="S7923" s="33"/>
      <c r="T7923" s="33"/>
      <c r="U7923" s="33"/>
      <c r="V7923" s="33"/>
      <c r="W7923" s="33"/>
      <c r="X7923" s="282"/>
      <c r="Y7923" s="33"/>
      <c r="Z7923" s="284"/>
      <c r="AA7923" s="284"/>
      <c r="AB7923" s="33"/>
      <c r="AC7923" s="33"/>
      <c r="AD7923" s="33"/>
      <c r="AE7923" s="33"/>
      <c r="AF7923" s="33"/>
      <c r="AG7923" s="33"/>
      <c r="AH7923" s="33"/>
      <c r="AI7923" s="33"/>
      <c r="AJ7923" s="33"/>
      <c r="AK7923" s="33"/>
      <c r="AL7923" s="33"/>
      <c r="AM7923" s="33"/>
      <c r="AN7923" s="33"/>
      <c r="AO7923" s="33"/>
      <c r="AP7923" s="34"/>
      <c r="AQ7923" s="34"/>
      <c r="AR7923" s="28"/>
      <c r="AS7923" s="29"/>
      <c r="AT7923" s="29"/>
      <c r="AU7923" s="29"/>
    </row>
    <row r="7924" spans="1:256" s="480" customFormat="1">
      <c r="A7924" s="13"/>
      <c r="B7924" s="8"/>
      <c r="C7924" s="83">
        <v>245</v>
      </c>
      <c r="D7924" s="375" t="s">
        <v>276</v>
      </c>
      <c r="E7924" s="29"/>
      <c r="F7924" s="321"/>
      <c r="G7924" s="282"/>
      <c r="H7924" s="284"/>
      <c r="I7924" s="33"/>
      <c r="J7924" s="33"/>
      <c r="K7924" s="33"/>
      <c r="L7924" s="33"/>
      <c r="M7924" s="33"/>
      <c r="N7924" s="33"/>
      <c r="O7924" s="33"/>
      <c r="P7924" s="33"/>
      <c r="Q7924" s="33"/>
      <c r="R7924" s="33"/>
      <c r="S7924" s="33"/>
      <c r="T7924" s="33"/>
      <c r="U7924" s="33"/>
      <c r="V7924" s="33"/>
      <c r="W7924" s="33"/>
      <c r="X7924" s="282"/>
      <c r="Y7924" s="33"/>
      <c r="Z7924" s="284"/>
      <c r="AA7924" s="284"/>
      <c r="AB7924" s="33"/>
      <c r="AC7924" s="33"/>
      <c r="AD7924" s="33"/>
      <c r="AE7924" s="33"/>
      <c r="AF7924" s="33"/>
      <c r="AG7924" s="33"/>
      <c r="AH7924" s="33"/>
      <c r="AI7924" s="33"/>
      <c r="AJ7924" s="33"/>
      <c r="AK7924" s="33"/>
      <c r="AL7924" s="33"/>
      <c r="AM7924" s="33"/>
      <c r="AN7924" s="33"/>
      <c r="AO7924" s="33"/>
      <c r="AP7924" s="34"/>
      <c r="AQ7924" s="34"/>
      <c r="AR7924" s="28"/>
      <c r="AS7924" s="29"/>
      <c r="AT7924" s="29"/>
      <c r="AU7924" s="29"/>
    </row>
    <row r="7925" spans="1:256" s="480" customFormat="1">
      <c r="A7925" s="13"/>
      <c r="B7925" s="8"/>
      <c r="C7925" s="8"/>
      <c r="D7925" s="472" t="s">
        <v>279</v>
      </c>
      <c r="E7925" s="29"/>
      <c r="F7925" s="321"/>
      <c r="G7925" s="282"/>
      <c r="H7925" s="284"/>
      <c r="I7925" s="33"/>
      <c r="J7925" s="33"/>
      <c r="K7925" s="33"/>
      <c r="L7925" s="33"/>
      <c r="M7925" s="33"/>
      <c r="N7925" s="33"/>
      <c r="O7925" s="33"/>
      <c r="P7925" s="33"/>
      <c r="Q7925" s="33"/>
      <c r="R7925" s="33"/>
      <c r="S7925" s="33"/>
      <c r="T7925" s="33"/>
      <c r="U7925" s="33"/>
      <c r="V7925" s="33"/>
      <c r="W7925" s="33"/>
      <c r="X7925" s="282"/>
      <c r="Y7925" s="33"/>
      <c r="Z7925" s="284"/>
      <c r="AA7925" s="284"/>
      <c r="AB7925" s="33"/>
      <c r="AC7925" s="33"/>
      <c r="AD7925" s="33"/>
      <c r="AE7925" s="33"/>
      <c r="AF7925" s="33"/>
      <c r="AG7925" s="33"/>
      <c r="AH7925" s="33"/>
      <c r="AI7925" s="33"/>
      <c r="AJ7925" s="33"/>
      <c r="AK7925" s="33"/>
      <c r="AL7925" s="33"/>
      <c r="AM7925" s="33"/>
      <c r="AN7925" s="33"/>
      <c r="AO7925" s="33"/>
      <c r="AP7925" s="34"/>
      <c r="AQ7925" s="34"/>
      <c r="AR7925" s="28"/>
      <c r="AS7925" s="29"/>
      <c r="AT7925" s="29"/>
      <c r="AU7925" s="29"/>
    </row>
    <row r="7926" spans="1:256" s="480" customFormat="1">
      <c r="A7926" s="13"/>
      <c r="B7926" s="8"/>
      <c r="C7926" s="8"/>
      <c r="D7926" s="473" t="s">
        <v>191</v>
      </c>
      <c r="E7926" s="29"/>
      <c r="F7926" s="321"/>
      <c r="G7926" s="282"/>
      <c r="H7926" s="284"/>
      <c r="I7926" s="33"/>
      <c r="J7926" s="33"/>
      <c r="K7926" s="33"/>
      <c r="L7926" s="33"/>
      <c r="M7926" s="33"/>
      <c r="N7926" s="33"/>
      <c r="O7926" s="33"/>
      <c r="P7926" s="33"/>
      <c r="Q7926" s="33"/>
      <c r="R7926" s="33"/>
      <c r="S7926" s="33"/>
      <c r="T7926" s="33"/>
      <c r="U7926" s="33"/>
      <c r="V7926" s="33"/>
      <c r="W7926" s="33"/>
      <c r="X7926" s="282"/>
      <c r="Y7926" s="33"/>
      <c r="Z7926" s="284"/>
      <c r="AA7926" s="284"/>
      <c r="AB7926" s="33"/>
      <c r="AC7926" s="33"/>
      <c r="AD7926" s="33"/>
      <c r="AE7926" s="33"/>
      <c r="AF7926" s="33"/>
      <c r="AG7926" s="33"/>
      <c r="AH7926" s="33"/>
      <c r="AI7926" s="33"/>
      <c r="AJ7926" s="33"/>
      <c r="AK7926" s="33"/>
      <c r="AL7926" s="33"/>
      <c r="AM7926" s="33"/>
      <c r="AN7926" s="33"/>
      <c r="AO7926" s="33"/>
      <c r="AP7926" s="34"/>
      <c r="AQ7926" s="34"/>
      <c r="AR7926" s="28"/>
      <c r="AS7926" s="29"/>
      <c r="AT7926" s="29"/>
      <c r="AU7926" s="29"/>
    </row>
    <row r="7927" spans="1:256" s="480" customFormat="1">
      <c r="A7927" s="13"/>
      <c r="B7927" s="8"/>
      <c r="C7927" s="8"/>
      <c r="D7927" s="344" t="s">
        <v>1651</v>
      </c>
      <c r="E7927" s="29"/>
      <c r="F7927" s="60">
        <v>940000000</v>
      </c>
      <c r="G7927" s="282">
        <f>SUM(H7927)</f>
        <v>757061132</v>
      </c>
      <c r="H7927" s="284">
        <v>757061132</v>
      </c>
      <c r="I7927" s="33"/>
      <c r="J7927" s="33"/>
      <c r="K7927" s="33"/>
      <c r="L7927" s="33"/>
      <c r="M7927" s="33"/>
      <c r="N7927" s="33"/>
      <c r="O7927" s="33"/>
      <c r="P7927" s="33"/>
      <c r="Q7927" s="33"/>
      <c r="R7927" s="33"/>
      <c r="S7927" s="33"/>
      <c r="T7927" s="33"/>
      <c r="U7927" s="33"/>
      <c r="V7927" s="33"/>
      <c r="W7927" s="33"/>
      <c r="X7927" s="282"/>
      <c r="Y7927" s="33"/>
      <c r="Z7927" s="284"/>
      <c r="AA7927" s="284"/>
      <c r="AB7927" s="33"/>
      <c r="AC7927" s="33"/>
      <c r="AD7927" s="33"/>
      <c r="AE7927" s="33"/>
      <c r="AF7927" s="33"/>
      <c r="AG7927" s="33"/>
      <c r="AH7927" s="33"/>
      <c r="AI7927" s="33"/>
      <c r="AJ7927" s="33"/>
      <c r="AK7927" s="33"/>
      <c r="AL7927" s="33"/>
      <c r="AM7927" s="33"/>
      <c r="AN7927" s="33"/>
      <c r="AO7927" s="33"/>
      <c r="AP7927" s="34"/>
      <c r="AQ7927" s="34"/>
      <c r="AR7927" s="28"/>
      <c r="AS7927" s="29"/>
      <c r="AT7927" s="29"/>
      <c r="AU7927" s="29"/>
    </row>
    <row r="7928" spans="1:256" s="480" customFormat="1" ht="15">
      <c r="A7928" s="13"/>
      <c r="B7928" s="8"/>
      <c r="C7928" s="8"/>
      <c r="D7928" s="505" t="s">
        <v>1652</v>
      </c>
      <c r="E7928" s="29"/>
      <c r="F7928" s="321"/>
      <c r="G7928" s="282"/>
      <c r="H7928" s="284"/>
      <c r="I7928" s="33"/>
      <c r="J7928" s="33"/>
      <c r="K7928" s="33"/>
      <c r="L7928" s="33"/>
      <c r="M7928" s="33"/>
      <c r="N7928" s="33"/>
      <c r="O7928" s="33"/>
      <c r="P7928" s="33"/>
      <c r="Q7928" s="33"/>
      <c r="R7928" s="33"/>
      <c r="S7928" s="33"/>
      <c r="T7928" s="33"/>
      <c r="U7928" s="33"/>
      <c r="V7928" s="33"/>
      <c r="W7928" s="33"/>
      <c r="X7928" s="282"/>
      <c r="Y7928" s="33"/>
      <c r="Z7928" s="284"/>
      <c r="AA7928" s="284"/>
      <c r="AB7928" s="33"/>
      <c r="AC7928" s="33"/>
      <c r="AD7928" s="33"/>
      <c r="AE7928" s="33"/>
      <c r="AF7928" s="33"/>
      <c r="AG7928" s="33"/>
      <c r="AH7928" s="33"/>
      <c r="AI7928" s="33"/>
      <c r="AJ7928" s="33"/>
      <c r="AK7928" s="33"/>
      <c r="AL7928" s="33"/>
      <c r="AM7928" s="33"/>
      <c r="AN7928" s="33"/>
      <c r="AO7928" s="33"/>
      <c r="AP7928" s="34"/>
      <c r="AQ7928" s="34"/>
      <c r="AR7928" s="28"/>
      <c r="AS7928" s="29"/>
      <c r="AT7928" s="29"/>
      <c r="AU7928" s="29"/>
    </row>
    <row r="7929" spans="1:256" s="531" customFormat="1">
      <c r="A7929" s="13"/>
      <c r="B7929" s="8"/>
      <c r="C7929" s="8"/>
      <c r="D7929" s="82" t="s">
        <v>1653</v>
      </c>
      <c r="E7929" s="29"/>
      <c r="F7929" s="321"/>
      <c r="G7929" s="282"/>
      <c r="H7929" s="284"/>
      <c r="I7929" s="33"/>
      <c r="J7929" s="33"/>
      <c r="K7929" s="33"/>
      <c r="L7929" s="33"/>
      <c r="M7929" s="33"/>
      <c r="N7929" s="33"/>
      <c r="O7929" s="33"/>
      <c r="P7929" s="33"/>
      <c r="Q7929" s="33"/>
      <c r="R7929" s="33"/>
      <c r="S7929" s="33"/>
      <c r="T7929" s="33"/>
      <c r="U7929" s="33">
        <v>44577700</v>
      </c>
      <c r="V7929" s="33"/>
      <c r="W7929" s="33"/>
      <c r="X7929" s="282"/>
      <c r="Y7929" s="33"/>
      <c r="Z7929" s="284"/>
      <c r="AA7929" s="284"/>
      <c r="AB7929" s="33"/>
      <c r="AC7929" s="33"/>
      <c r="AD7929" s="33"/>
      <c r="AE7929" s="33"/>
      <c r="AF7929" s="33"/>
      <c r="AG7929" s="33"/>
      <c r="AH7929" s="33"/>
      <c r="AI7929" s="33"/>
      <c r="AJ7929" s="33"/>
      <c r="AK7929" s="33"/>
      <c r="AL7929" s="33"/>
      <c r="AM7929" s="33"/>
      <c r="AN7929" s="33"/>
      <c r="AO7929" s="33"/>
      <c r="AP7929" s="34"/>
      <c r="AQ7929" s="34"/>
      <c r="AR7929" s="28"/>
      <c r="AS7929" s="29"/>
      <c r="AT7929" s="29"/>
      <c r="AU7929" s="29"/>
    </row>
    <row r="7930" spans="1:256" s="531" customFormat="1">
      <c r="A7930" s="13"/>
      <c r="B7930" s="8"/>
      <c r="C7930" s="8"/>
      <c r="D7930" s="240"/>
      <c r="E7930" s="29"/>
      <c r="F7930" s="321"/>
      <c r="G7930" s="282"/>
      <c r="H7930" s="284"/>
      <c r="I7930" s="33"/>
      <c r="J7930" s="33"/>
      <c r="K7930" s="33"/>
      <c r="L7930" s="33"/>
      <c r="M7930" s="33"/>
      <c r="N7930" s="33"/>
      <c r="O7930" s="33"/>
      <c r="P7930" s="33"/>
      <c r="Q7930" s="33"/>
      <c r="R7930" s="33"/>
      <c r="S7930" s="33"/>
      <c r="T7930" s="33"/>
      <c r="U7930" s="33"/>
      <c r="V7930" s="33"/>
      <c r="W7930" s="33"/>
      <c r="X7930" s="282"/>
      <c r="Y7930" s="33"/>
      <c r="Z7930" s="284"/>
      <c r="AA7930" s="284"/>
      <c r="AB7930" s="33"/>
      <c r="AC7930" s="33"/>
      <c r="AD7930" s="33"/>
      <c r="AE7930" s="33"/>
      <c r="AF7930" s="33"/>
      <c r="AG7930" s="33"/>
      <c r="AH7930" s="33"/>
      <c r="AI7930" s="33"/>
      <c r="AJ7930" s="33"/>
      <c r="AK7930" s="33"/>
      <c r="AL7930" s="33"/>
      <c r="AM7930" s="33"/>
      <c r="AN7930" s="33"/>
      <c r="AO7930" s="33"/>
      <c r="AP7930" s="34"/>
      <c r="AQ7930" s="34"/>
      <c r="AR7930" s="28"/>
      <c r="AS7930" s="29"/>
      <c r="AT7930" s="29"/>
      <c r="AU7930" s="29"/>
    </row>
    <row r="7931" spans="1:256" s="480" customFormat="1">
      <c r="A7931" s="13"/>
      <c r="B7931" s="8"/>
      <c r="C7931" s="8"/>
      <c r="D7931" s="240"/>
      <c r="E7931" s="29"/>
      <c r="F7931" s="321"/>
      <c r="G7931" s="282"/>
      <c r="H7931" s="284"/>
      <c r="I7931" s="33"/>
      <c r="J7931" s="33"/>
      <c r="K7931" s="33"/>
      <c r="L7931" s="33"/>
      <c r="M7931" s="33"/>
      <c r="N7931" s="33"/>
      <c r="O7931" s="33"/>
      <c r="P7931" s="33"/>
      <c r="Q7931" s="33"/>
      <c r="R7931" s="33"/>
      <c r="S7931" s="33"/>
      <c r="T7931" s="33"/>
      <c r="U7931" s="33"/>
      <c r="V7931" s="33"/>
      <c r="W7931" s="33"/>
      <c r="X7931" s="282"/>
      <c r="Y7931" s="33"/>
      <c r="Z7931" s="284"/>
      <c r="AA7931" s="284"/>
      <c r="AB7931" s="33"/>
      <c r="AC7931" s="33"/>
      <c r="AD7931" s="33"/>
      <c r="AE7931" s="33"/>
      <c r="AF7931" s="33"/>
      <c r="AG7931" s="33"/>
      <c r="AH7931" s="33"/>
      <c r="AI7931" s="33"/>
      <c r="AJ7931" s="33"/>
      <c r="AK7931" s="33"/>
      <c r="AL7931" s="33"/>
      <c r="AM7931" s="33"/>
      <c r="AN7931" s="33"/>
      <c r="AO7931" s="33"/>
      <c r="AP7931" s="34"/>
      <c r="AQ7931" s="34"/>
      <c r="AR7931" s="28"/>
      <c r="AS7931" s="29"/>
      <c r="AT7931" s="29"/>
      <c r="AU7931" s="29"/>
    </row>
    <row r="7932" spans="1:256" s="480" customFormat="1">
      <c r="A7932" s="13"/>
      <c r="B7932" s="8"/>
      <c r="C7932" s="83">
        <v>246</v>
      </c>
      <c r="D7932" s="375" t="s">
        <v>276</v>
      </c>
      <c r="E7932" s="29"/>
      <c r="F7932" s="321"/>
      <c r="G7932" s="282"/>
      <c r="H7932" s="284"/>
      <c r="I7932" s="33"/>
      <c r="J7932" s="33"/>
      <c r="K7932" s="33"/>
      <c r="L7932" s="33"/>
      <c r="M7932" s="33"/>
      <c r="N7932" s="33"/>
      <c r="O7932" s="33"/>
      <c r="P7932" s="33"/>
      <c r="Q7932" s="33"/>
      <c r="R7932" s="33"/>
      <c r="S7932" s="33"/>
      <c r="T7932" s="33"/>
      <c r="U7932" s="33"/>
      <c r="V7932" s="33"/>
      <c r="W7932" s="33"/>
      <c r="X7932" s="282"/>
      <c r="Y7932" s="33"/>
      <c r="Z7932" s="284"/>
      <c r="AA7932" s="284"/>
      <c r="AB7932" s="33"/>
      <c r="AC7932" s="33"/>
      <c r="AD7932" s="33"/>
      <c r="AE7932" s="33"/>
      <c r="AF7932" s="33"/>
      <c r="AG7932" s="33"/>
      <c r="AH7932" s="33"/>
      <c r="AI7932" s="33"/>
      <c r="AJ7932" s="33"/>
      <c r="AK7932" s="33"/>
      <c r="AL7932" s="33"/>
      <c r="AM7932" s="33"/>
      <c r="AN7932" s="33"/>
      <c r="AO7932" s="33"/>
      <c r="AP7932" s="34"/>
      <c r="AQ7932" s="34"/>
      <c r="AR7932" s="28"/>
      <c r="AS7932" s="29"/>
      <c r="AT7932" s="29"/>
      <c r="AU7932" s="29"/>
    </row>
    <row r="7933" spans="1:256" s="480" customFormat="1">
      <c r="A7933" s="13"/>
      <c r="B7933" s="8"/>
      <c r="C7933" s="8"/>
      <c r="D7933" s="472" t="s">
        <v>280</v>
      </c>
      <c r="E7933" s="29"/>
      <c r="F7933" s="321"/>
      <c r="G7933" s="282"/>
      <c r="H7933" s="284"/>
      <c r="I7933" s="33"/>
      <c r="J7933" s="33"/>
      <c r="K7933" s="33"/>
      <c r="L7933" s="33"/>
      <c r="M7933" s="33"/>
      <c r="N7933" s="33"/>
      <c r="O7933" s="33"/>
      <c r="P7933" s="33"/>
      <c r="Q7933" s="33"/>
      <c r="R7933" s="33"/>
      <c r="S7933" s="33"/>
      <c r="T7933" s="33"/>
      <c r="U7933" s="33"/>
      <c r="V7933" s="33"/>
      <c r="W7933" s="33"/>
      <c r="X7933" s="282"/>
      <c r="Y7933" s="33"/>
      <c r="Z7933" s="284"/>
      <c r="AA7933" s="284"/>
      <c r="AB7933" s="33"/>
      <c r="AC7933" s="33"/>
      <c r="AD7933" s="33"/>
      <c r="AE7933" s="33"/>
      <c r="AF7933" s="33"/>
      <c r="AG7933" s="33"/>
      <c r="AH7933" s="33"/>
      <c r="AI7933" s="33"/>
      <c r="AJ7933" s="33"/>
      <c r="AK7933" s="33"/>
      <c r="AL7933" s="33"/>
      <c r="AM7933" s="33"/>
      <c r="AN7933" s="33"/>
      <c r="AO7933" s="33"/>
      <c r="AP7933" s="34"/>
      <c r="AQ7933" s="34"/>
      <c r="AR7933" s="28"/>
      <c r="AS7933" s="29"/>
      <c r="AT7933" s="29"/>
      <c r="AU7933" s="29"/>
    </row>
    <row r="7934" spans="1:256" s="480" customFormat="1">
      <c r="A7934" s="13"/>
      <c r="B7934" s="8"/>
      <c r="C7934" s="8"/>
      <c r="D7934" s="473" t="s">
        <v>191</v>
      </c>
      <c r="E7934" s="29"/>
      <c r="F7934" s="321"/>
      <c r="G7934" s="282"/>
      <c r="H7934" s="284"/>
      <c r="I7934" s="33"/>
      <c r="J7934" s="33"/>
      <c r="K7934" s="33"/>
      <c r="L7934" s="33"/>
      <c r="M7934" s="33"/>
      <c r="N7934" s="33"/>
      <c r="O7934" s="33"/>
      <c r="P7934" s="33"/>
      <c r="Q7934" s="33"/>
      <c r="R7934" s="33"/>
      <c r="S7934" s="33"/>
      <c r="T7934" s="33"/>
      <c r="U7934" s="33"/>
      <c r="V7934" s="33"/>
      <c r="W7934" s="33"/>
      <c r="X7934" s="282"/>
      <c r="Y7934" s="33"/>
      <c r="Z7934" s="284"/>
      <c r="AA7934" s="284"/>
      <c r="AB7934" s="33"/>
      <c r="AC7934" s="33"/>
      <c r="AD7934" s="33"/>
      <c r="AE7934" s="33"/>
      <c r="AF7934" s="33"/>
      <c r="AG7934" s="33"/>
      <c r="AH7934" s="33"/>
      <c r="AI7934" s="33"/>
      <c r="AJ7934" s="33"/>
      <c r="AK7934" s="33"/>
      <c r="AL7934" s="33"/>
      <c r="AM7934" s="33"/>
      <c r="AN7934" s="33"/>
      <c r="AO7934" s="33"/>
      <c r="AP7934" s="34"/>
      <c r="AQ7934" s="34"/>
      <c r="AR7934" s="28"/>
      <c r="AS7934" s="29"/>
      <c r="AT7934" s="29"/>
      <c r="AU7934" s="29"/>
    </row>
    <row r="7935" spans="1:256" s="480" customFormat="1">
      <c r="A7935" s="13"/>
      <c r="B7935" s="8"/>
      <c r="C7935" s="8"/>
      <c r="D7935" s="344" t="s">
        <v>280</v>
      </c>
      <c r="E7935" s="29"/>
      <c r="F7935" s="60">
        <v>200000000</v>
      </c>
      <c r="G7935" s="282">
        <f>SUM(H7935)</f>
        <v>181345750</v>
      </c>
      <c r="H7935" s="284">
        <v>181345750</v>
      </c>
      <c r="I7935" s="33"/>
      <c r="J7935" s="33"/>
      <c r="K7935" s="33"/>
      <c r="L7935" s="33"/>
      <c r="M7935" s="33"/>
      <c r="N7935" s="33"/>
      <c r="O7935" s="33"/>
      <c r="P7935" s="33"/>
      <c r="Q7935" s="33"/>
      <c r="R7935" s="33"/>
      <c r="S7935" s="33"/>
      <c r="T7935" s="33"/>
      <c r="U7935" s="33"/>
      <c r="V7935" s="33"/>
      <c r="W7935" s="33"/>
      <c r="X7935" s="282"/>
      <c r="Y7935" s="33"/>
      <c r="Z7935" s="284"/>
      <c r="AA7935" s="284"/>
      <c r="AB7935" s="33"/>
      <c r="AC7935" s="33"/>
      <c r="AD7935" s="33"/>
      <c r="AE7935" s="33"/>
      <c r="AF7935" s="33"/>
      <c r="AG7935" s="33"/>
      <c r="AH7935" s="33"/>
      <c r="AI7935" s="33"/>
      <c r="AJ7935" s="33"/>
      <c r="AK7935" s="33"/>
      <c r="AL7935" s="33"/>
      <c r="AM7935" s="33"/>
      <c r="AN7935" s="33"/>
      <c r="AO7935" s="33"/>
      <c r="AP7935" s="34"/>
      <c r="AQ7935" s="34"/>
      <c r="AR7935" s="28"/>
      <c r="AS7935" s="29"/>
      <c r="AT7935" s="29"/>
      <c r="AU7935" s="29"/>
    </row>
    <row r="7936" spans="1:256" s="480" customFormat="1">
      <c r="A7936" s="13"/>
      <c r="B7936" s="8"/>
      <c r="C7936" s="8"/>
      <c r="D7936" s="240"/>
      <c r="E7936" s="29"/>
      <c r="F7936" s="321"/>
      <c r="G7936" s="282"/>
      <c r="H7936" s="284"/>
      <c r="I7936" s="33"/>
      <c r="J7936" s="33"/>
      <c r="K7936" s="33"/>
      <c r="L7936" s="33"/>
      <c r="M7936" s="33"/>
      <c r="N7936" s="33"/>
      <c r="O7936" s="33"/>
      <c r="P7936" s="33"/>
      <c r="Q7936" s="33"/>
      <c r="R7936" s="33"/>
      <c r="S7936" s="33"/>
      <c r="T7936" s="33"/>
      <c r="U7936" s="33"/>
      <c r="V7936" s="33"/>
      <c r="W7936" s="33"/>
      <c r="X7936" s="282"/>
      <c r="Y7936" s="33"/>
      <c r="Z7936" s="284"/>
      <c r="AA7936" s="284"/>
      <c r="AB7936" s="33"/>
      <c r="AC7936" s="33"/>
      <c r="AD7936" s="33"/>
      <c r="AE7936" s="33"/>
      <c r="AF7936" s="33"/>
      <c r="AG7936" s="33"/>
      <c r="AH7936" s="33"/>
      <c r="AI7936" s="33"/>
      <c r="AJ7936" s="33"/>
      <c r="AK7936" s="33"/>
      <c r="AL7936" s="33"/>
      <c r="AM7936" s="33"/>
      <c r="AN7936" s="33"/>
      <c r="AO7936" s="33"/>
      <c r="AP7936" s="34"/>
      <c r="AQ7936" s="34"/>
      <c r="AR7936" s="28"/>
      <c r="AS7936" s="29"/>
      <c r="AT7936" s="29"/>
      <c r="AU7936" s="29"/>
    </row>
    <row r="7937" spans="1:256" s="480" customFormat="1">
      <c r="A7937" s="13"/>
      <c r="B7937" s="8"/>
      <c r="C7937" s="8"/>
      <c r="D7937" s="240"/>
      <c r="E7937" s="29"/>
      <c r="F7937" s="321"/>
      <c r="G7937" s="282"/>
      <c r="H7937" s="284"/>
      <c r="I7937" s="33"/>
      <c r="J7937" s="33"/>
      <c r="K7937" s="33"/>
      <c r="L7937" s="33"/>
      <c r="M7937" s="33"/>
      <c r="N7937" s="33"/>
      <c r="O7937" s="33"/>
      <c r="P7937" s="33"/>
      <c r="Q7937" s="33"/>
      <c r="R7937" s="33"/>
      <c r="S7937" s="33"/>
      <c r="T7937" s="33"/>
      <c r="U7937" s="33"/>
      <c r="V7937" s="33"/>
      <c r="W7937" s="33"/>
      <c r="X7937" s="282"/>
      <c r="Y7937" s="33"/>
      <c r="Z7937" s="284"/>
      <c r="AA7937" s="284"/>
      <c r="AB7937" s="33"/>
      <c r="AC7937" s="33"/>
      <c r="AD7937" s="33"/>
      <c r="AE7937" s="33"/>
      <c r="AF7937" s="33"/>
      <c r="AG7937" s="33"/>
      <c r="AH7937" s="33"/>
      <c r="AI7937" s="33"/>
      <c r="AJ7937" s="33"/>
      <c r="AK7937" s="33"/>
      <c r="AL7937" s="33"/>
      <c r="AM7937" s="33"/>
      <c r="AN7937" s="33"/>
      <c r="AO7937" s="33"/>
      <c r="AP7937" s="34"/>
      <c r="AQ7937" s="34"/>
      <c r="AR7937" s="28"/>
      <c r="AS7937" s="29"/>
      <c r="AT7937" s="29"/>
      <c r="AU7937" s="29"/>
    </row>
    <row r="7938" spans="1:256" s="531" customFormat="1" ht="15">
      <c r="A7938" s="13"/>
      <c r="B7938" s="8"/>
      <c r="C7938" s="8"/>
      <c r="D7938" s="505" t="s">
        <v>789</v>
      </c>
      <c r="E7938" s="29"/>
      <c r="F7938" s="321"/>
      <c r="G7938" s="282"/>
      <c r="H7938" s="284"/>
      <c r="I7938" s="33"/>
      <c r="J7938" s="33"/>
      <c r="K7938" s="33"/>
      <c r="L7938" s="33"/>
      <c r="M7938" s="33"/>
      <c r="N7938" s="33"/>
      <c r="O7938" s="33"/>
      <c r="P7938" s="33"/>
      <c r="Q7938" s="33"/>
      <c r="R7938" s="33"/>
      <c r="S7938" s="33"/>
      <c r="T7938" s="33"/>
      <c r="U7938" s="33"/>
      <c r="V7938" s="33"/>
      <c r="W7938" s="33"/>
      <c r="X7938" s="282"/>
      <c r="Y7938" s="33"/>
      <c r="Z7938" s="284"/>
      <c r="AA7938" s="284"/>
      <c r="AB7938" s="33"/>
      <c r="AC7938" s="33"/>
      <c r="AD7938" s="33"/>
      <c r="AE7938" s="33"/>
      <c r="AF7938" s="33"/>
      <c r="AG7938" s="33"/>
      <c r="AH7938" s="33"/>
      <c r="AI7938" s="33"/>
      <c r="AJ7938" s="33"/>
      <c r="AK7938" s="33"/>
      <c r="AL7938" s="33"/>
      <c r="AM7938" s="33"/>
      <c r="AN7938" s="33"/>
      <c r="AO7938" s="33"/>
      <c r="AP7938" s="34"/>
      <c r="AQ7938" s="34"/>
      <c r="AR7938" s="28"/>
      <c r="AS7938" s="29"/>
      <c r="AT7938" s="29"/>
      <c r="AU7938" s="29"/>
    </row>
    <row r="7939" spans="1:256" s="531" customFormat="1">
      <c r="A7939" s="13"/>
      <c r="B7939" s="8"/>
      <c r="C7939" s="8"/>
      <c r="D7939" s="240" t="s">
        <v>1654</v>
      </c>
      <c r="E7939" s="29"/>
      <c r="F7939" s="321"/>
      <c r="G7939" s="282"/>
      <c r="H7939" s="284"/>
      <c r="I7939" s="33"/>
      <c r="J7939" s="33"/>
      <c r="K7939" s="33"/>
      <c r="L7939" s="33">
        <v>6310080500</v>
      </c>
      <c r="M7939" s="33"/>
      <c r="N7939" s="33"/>
      <c r="O7939" s="33"/>
      <c r="P7939" s="33"/>
      <c r="Q7939" s="33"/>
      <c r="R7939" s="33"/>
      <c r="S7939" s="33"/>
      <c r="T7939" s="33"/>
      <c r="U7939" s="33"/>
      <c r="V7939" s="33"/>
      <c r="W7939" s="33"/>
      <c r="X7939" s="282"/>
      <c r="Y7939" s="33"/>
      <c r="Z7939" s="284"/>
      <c r="AA7939" s="284"/>
      <c r="AB7939" s="33"/>
      <c r="AC7939" s="33"/>
      <c r="AD7939" s="33"/>
      <c r="AE7939" s="33"/>
      <c r="AF7939" s="33"/>
      <c r="AG7939" s="33"/>
      <c r="AH7939" s="33"/>
      <c r="AI7939" s="33"/>
      <c r="AJ7939" s="33"/>
      <c r="AK7939" s="33"/>
      <c r="AL7939" s="33"/>
      <c r="AM7939" s="33"/>
      <c r="AN7939" s="33"/>
      <c r="AO7939" s="33"/>
      <c r="AP7939" s="34"/>
      <c r="AQ7939" s="34"/>
      <c r="AR7939" s="28"/>
      <c r="AS7939" s="29"/>
      <c r="AT7939" s="29"/>
      <c r="AU7939" s="29"/>
    </row>
    <row r="7940" spans="1:256" s="531" customFormat="1">
      <c r="A7940" s="13"/>
      <c r="B7940" s="8"/>
      <c r="C7940" s="8"/>
      <c r="D7940" s="240"/>
      <c r="E7940" s="29"/>
      <c r="F7940" s="321"/>
      <c r="G7940" s="282"/>
      <c r="H7940" s="284"/>
      <c r="I7940" s="33"/>
      <c r="J7940" s="33"/>
      <c r="K7940" s="33"/>
      <c r="L7940" s="33"/>
      <c r="M7940" s="33"/>
      <c r="N7940" s="33"/>
      <c r="O7940" s="33"/>
      <c r="P7940" s="33"/>
      <c r="Q7940" s="33"/>
      <c r="R7940" s="33"/>
      <c r="S7940" s="33"/>
      <c r="T7940" s="33"/>
      <c r="U7940" s="33"/>
      <c r="V7940" s="33"/>
      <c r="W7940" s="33"/>
      <c r="X7940" s="282"/>
      <c r="Y7940" s="33"/>
      <c r="Z7940" s="284"/>
      <c r="AA7940" s="284"/>
      <c r="AB7940" s="33"/>
      <c r="AC7940" s="33"/>
      <c r="AD7940" s="33"/>
      <c r="AE7940" s="33"/>
      <c r="AF7940" s="33"/>
      <c r="AG7940" s="33"/>
      <c r="AH7940" s="33"/>
      <c r="AI7940" s="33"/>
      <c r="AJ7940" s="33"/>
      <c r="AK7940" s="33"/>
      <c r="AL7940" s="33"/>
      <c r="AM7940" s="33"/>
      <c r="AN7940" s="33"/>
      <c r="AO7940" s="33"/>
      <c r="AP7940" s="34"/>
      <c r="AQ7940" s="34"/>
      <c r="AR7940" s="28"/>
      <c r="AS7940" s="29"/>
      <c r="AT7940" s="29"/>
      <c r="AU7940" s="29"/>
    </row>
    <row r="7941" spans="1:256" s="531" customFormat="1">
      <c r="A7941" s="13"/>
      <c r="B7941" s="8"/>
      <c r="C7941" s="8"/>
      <c r="D7941" s="240"/>
      <c r="E7941" s="29"/>
      <c r="F7941" s="321"/>
      <c r="G7941" s="282"/>
      <c r="H7941" s="284"/>
      <c r="I7941" s="33"/>
      <c r="J7941" s="33"/>
      <c r="K7941" s="33"/>
      <c r="L7941" s="33"/>
      <c r="M7941" s="33"/>
      <c r="N7941" s="33"/>
      <c r="O7941" s="33"/>
      <c r="P7941" s="33"/>
      <c r="Q7941" s="33"/>
      <c r="R7941" s="33"/>
      <c r="S7941" s="33"/>
      <c r="T7941" s="33"/>
      <c r="U7941" s="33"/>
      <c r="V7941" s="33"/>
      <c r="W7941" s="33"/>
      <c r="X7941" s="282"/>
      <c r="Y7941" s="33"/>
      <c r="Z7941" s="284"/>
      <c r="AA7941" s="284"/>
      <c r="AB7941" s="33"/>
      <c r="AC7941" s="33"/>
      <c r="AD7941" s="33"/>
      <c r="AE7941" s="33"/>
      <c r="AF7941" s="33"/>
      <c r="AG7941" s="33"/>
      <c r="AH7941" s="33"/>
      <c r="AI7941" s="33"/>
      <c r="AJ7941" s="33"/>
      <c r="AK7941" s="33"/>
      <c r="AL7941" s="33"/>
      <c r="AM7941" s="33"/>
      <c r="AN7941" s="33"/>
      <c r="AO7941" s="33"/>
      <c r="AP7941" s="34"/>
      <c r="AQ7941" s="34"/>
      <c r="AR7941" s="28"/>
      <c r="AS7941" s="29"/>
      <c r="AT7941" s="29"/>
      <c r="AU7941" s="29"/>
    </row>
    <row r="7942" spans="1:256" s="480" customFormat="1">
      <c r="A7942" s="13"/>
      <c r="B7942" s="8"/>
      <c r="C7942" s="8"/>
      <c r="D7942" s="240"/>
      <c r="E7942" s="29"/>
      <c r="F7942" s="321"/>
      <c r="G7942" s="282"/>
      <c r="H7942" s="284"/>
      <c r="I7942" s="33"/>
      <c r="J7942" s="33"/>
      <c r="K7942" s="33"/>
      <c r="L7942" s="33"/>
      <c r="M7942" s="33"/>
      <c r="N7942" s="33"/>
      <c r="O7942" s="33"/>
      <c r="P7942" s="33"/>
      <c r="Q7942" s="33"/>
      <c r="R7942" s="33"/>
      <c r="S7942" s="33"/>
      <c r="T7942" s="33"/>
      <c r="U7942" s="33"/>
      <c r="V7942" s="33"/>
      <c r="W7942" s="33"/>
      <c r="X7942" s="282"/>
      <c r="Y7942" s="33"/>
      <c r="Z7942" s="284"/>
      <c r="AA7942" s="284"/>
      <c r="AB7942" s="33"/>
      <c r="AC7942" s="33"/>
      <c r="AD7942" s="33"/>
      <c r="AE7942" s="33"/>
      <c r="AF7942" s="33"/>
      <c r="AG7942" s="33"/>
      <c r="AH7942" s="33"/>
      <c r="AI7942" s="33"/>
      <c r="AJ7942" s="33"/>
      <c r="AK7942" s="33"/>
      <c r="AL7942" s="33"/>
      <c r="AM7942" s="33"/>
      <c r="AN7942" s="33"/>
      <c r="AO7942" s="33"/>
      <c r="AP7942" s="34"/>
      <c r="AQ7942" s="34"/>
      <c r="AR7942" s="28"/>
      <c r="AS7942" s="29"/>
      <c r="AT7942" s="29"/>
      <c r="AU7942" s="29"/>
    </row>
    <row r="7943" spans="1:256" s="480" customFormat="1">
      <c r="A7943" s="13"/>
      <c r="B7943" s="8"/>
      <c r="C7943" s="8"/>
      <c r="D7943" s="240"/>
      <c r="E7943" s="29"/>
      <c r="F7943" s="321"/>
      <c r="G7943" s="282"/>
      <c r="H7943" s="284"/>
      <c r="I7943" s="33"/>
      <c r="J7943" s="33"/>
      <c r="K7943" s="33"/>
      <c r="L7943" s="33"/>
      <c r="M7943" s="33"/>
      <c r="N7943" s="33"/>
      <c r="O7943" s="33"/>
      <c r="P7943" s="33"/>
      <c r="Q7943" s="33"/>
      <c r="R7943" s="33"/>
      <c r="S7943" s="33"/>
      <c r="T7943" s="33"/>
      <c r="U7943" s="33"/>
      <c r="V7943" s="33"/>
      <c r="W7943" s="33"/>
      <c r="X7943" s="282"/>
      <c r="Y7943" s="33"/>
      <c r="Z7943" s="284"/>
      <c r="AA7943" s="284"/>
      <c r="AB7943" s="33"/>
      <c r="AC7943" s="33"/>
      <c r="AD7943" s="33"/>
      <c r="AE7943" s="33"/>
      <c r="AF7943" s="33"/>
      <c r="AG7943" s="33"/>
      <c r="AH7943" s="33"/>
      <c r="AI7943" s="33"/>
      <c r="AJ7943" s="33"/>
      <c r="AK7943" s="33"/>
      <c r="AL7943" s="33"/>
      <c r="AM7943" s="33"/>
      <c r="AN7943" s="33"/>
      <c r="AO7943" s="33"/>
      <c r="AP7943" s="34"/>
      <c r="AQ7943" s="34"/>
      <c r="AR7943" s="28"/>
      <c r="AS7943" s="29"/>
      <c r="AT7943" s="29"/>
      <c r="AU7943" s="29"/>
    </row>
    <row r="7944" spans="1:256" s="402" customFormat="1">
      <c r="A7944" s="13"/>
      <c r="B7944" s="8"/>
      <c r="C7944" s="8"/>
      <c r="D7944" s="240"/>
      <c r="E7944" s="29"/>
      <c r="F7944" s="321"/>
      <c r="G7944" s="282"/>
      <c r="H7944" s="284"/>
      <c r="I7944" s="33"/>
      <c r="J7944" s="33"/>
      <c r="K7944" s="33"/>
      <c r="L7944" s="33"/>
      <c r="M7944" s="33"/>
      <c r="N7944" s="33"/>
      <c r="O7944" s="33"/>
      <c r="P7944" s="33"/>
      <c r="Q7944" s="33"/>
      <c r="R7944" s="33"/>
      <c r="S7944" s="33"/>
      <c r="T7944" s="33"/>
      <c r="U7944" s="33"/>
      <c r="V7944" s="33"/>
      <c r="W7944" s="33"/>
      <c r="X7944" s="282"/>
      <c r="Y7944" s="33"/>
      <c r="Z7944" s="284"/>
      <c r="AA7944" s="284"/>
      <c r="AB7944" s="33"/>
      <c r="AC7944" s="33"/>
      <c r="AD7944" s="33"/>
      <c r="AE7944" s="33"/>
      <c r="AF7944" s="33"/>
      <c r="AG7944" s="33"/>
      <c r="AH7944" s="33"/>
      <c r="AI7944" s="33"/>
      <c r="AJ7944" s="33"/>
      <c r="AK7944" s="33"/>
      <c r="AL7944" s="33"/>
      <c r="AM7944" s="33"/>
      <c r="AN7944" s="33"/>
      <c r="AO7944" s="33"/>
      <c r="AP7944" s="34"/>
      <c r="AQ7944" s="34"/>
      <c r="AR7944" s="28"/>
      <c r="AS7944" s="29"/>
      <c r="AT7944" s="29"/>
      <c r="AU7944" s="29"/>
    </row>
    <row r="7945" spans="1:256" s="402" customFormat="1">
      <c r="A7945" s="13"/>
      <c r="B7945" s="8"/>
      <c r="C7945" s="8"/>
      <c r="D7945" s="240"/>
      <c r="E7945" s="29"/>
      <c r="F7945" s="321"/>
      <c r="G7945" s="282"/>
      <c r="H7945" s="284"/>
      <c r="I7945" s="33"/>
      <c r="J7945" s="33"/>
      <c r="K7945" s="33"/>
      <c r="L7945" s="33"/>
      <c r="M7945" s="33"/>
      <c r="N7945" s="33"/>
      <c r="O7945" s="33"/>
      <c r="P7945" s="33"/>
      <c r="Q7945" s="33"/>
      <c r="R7945" s="33"/>
      <c r="S7945" s="33"/>
      <c r="T7945" s="33"/>
      <c r="U7945" s="33"/>
      <c r="V7945" s="33"/>
      <c r="W7945" s="33"/>
      <c r="X7945" s="282"/>
      <c r="Y7945" s="33"/>
      <c r="Z7945" s="284"/>
      <c r="AA7945" s="284"/>
      <c r="AB7945" s="33"/>
      <c r="AC7945" s="33"/>
      <c r="AD7945" s="33"/>
      <c r="AE7945" s="33"/>
      <c r="AF7945" s="33"/>
      <c r="AG7945" s="33"/>
      <c r="AH7945" s="33"/>
      <c r="AI7945" s="33"/>
      <c r="AJ7945" s="33"/>
      <c r="AK7945" s="33"/>
      <c r="AL7945" s="33"/>
      <c r="AM7945" s="33"/>
      <c r="AN7945" s="33"/>
      <c r="AO7945" s="33"/>
      <c r="AP7945" s="34"/>
      <c r="AQ7945" s="34"/>
      <c r="AR7945" s="28"/>
      <c r="AS7945" s="29"/>
      <c r="AT7945" s="29"/>
      <c r="AU7945" s="29"/>
    </row>
    <row r="7946" spans="1:256" s="45" customFormat="1">
      <c r="A7946" s="12"/>
      <c r="B7946" s="9">
        <v>4</v>
      </c>
      <c r="C7946" s="9" t="s">
        <v>17</v>
      </c>
      <c r="D7946" s="81" t="s">
        <v>5</v>
      </c>
      <c r="E7946" s="405">
        <v>387402600</v>
      </c>
      <c r="F7946" s="31">
        <f t="shared" ref="F7946:V7946" si="1268">SUM(F7947:F7956)</f>
        <v>300000000</v>
      </c>
      <c r="G7946" s="31">
        <f t="shared" si="1268"/>
        <v>256189600</v>
      </c>
      <c r="H7946" s="31">
        <f t="shared" si="1268"/>
        <v>256189600</v>
      </c>
      <c r="I7946" s="31">
        <f t="shared" si="1268"/>
        <v>0</v>
      </c>
      <c r="J7946" s="31">
        <f t="shared" si="1268"/>
        <v>0</v>
      </c>
      <c r="K7946" s="31">
        <f t="shared" si="1268"/>
        <v>0</v>
      </c>
      <c r="L7946" s="31">
        <f t="shared" si="1268"/>
        <v>0</v>
      </c>
      <c r="M7946" s="31">
        <f t="shared" si="1268"/>
        <v>0</v>
      </c>
      <c r="N7946" s="31">
        <f t="shared" si="1268"/>
        <v>0</v>
      </c>
      <c r="O7946" s="31">
        <f t="shared" si="1268"/>
        <v>0</v>
      </c>
      <c r="P7946" s="31">
        <f t="shared" si="1268"/>
        <v>0</v>
      </c>
      <c r="Q7946" s="31">
        <f t="shared" si="1268"/>
        <v>0</v>
      </c>
      <c r="R7946" s="31">
        <f t="shared" si="1268"/>
        <v>0</v>
      </c>
      <c r="S7946" s="31">
        <f t="shared" si="1268"/>
        <v>0</v>
      </c>
      <c r="T7946" s="31">
        <f t="shared" si="1268"/>
        <v>0</v>
      </c>
      <c r="U7946" s="31">
        <f t="shared" si="1268"/>
        <v>0</v>
      </c>
      <c r="V7946" s="31">
        <f t="shared" si="1268"/>
        <v>0</v>
      </c>
      <c r="W7946" s="31">
        <f>SUM(O7946:V7946)</f>
        <v>0</v>
      </c>
      <c r="X7946" s="31">
        <f>SUM(X7947:X7956)</f>
        <v>0</v>
      </c>
      <c r="Y7946" s="31">
        <f>H7946+I7946+J7946+K7946+L7946+M7946+N7946+W7946+X7946</f>
        <v>256189600</v>
      </c>
      <c r="Z7946" s="31">
        <f t="shared" ref="Z7946:AK7946" si="1269">SUM(Z7947:Z7956)</f>
        <v>0</v>
      </c>
      <c r="AA7946" s="31">
        <f t="shared" si="1269"/>
        <v>0</v>
      </c>
      <c r="AB7946" s="31">
        <f t="shared" si="1269"/>
        <v>0</v>
      </c>
      <c r="AC7946" s="31">
        <f t="shared" si="1269"/>
        <v>0</v>
      </c>
      <c r="AD7946" s="31">
        <f t="shared" si="1269"/>
        <v>0</v>
      </c>
      <c r="AE7946" s="31">
        <f t="shared" si="1269"/>
        <v>0</v>
      </c>
      <c r="AF7946" s="31">
        <f t="shared" si="1269"/>
        <v>0</v>
      </c>
      <c r="AG7946" s="31">
        <f t="shared" si="1269"/>
        <v>0</v>
      </c>
      <c r="AH7946" s="31">
        <f t="shared" si="1269"/>
        <v>0</v>
      </c>
      <c r="AI7946" s="31">
        <f t="shared" si="1269"/>
        <v>0</v>
      </c>
      <c r="AJ7946" s="31">
        <f t="shared" si="1269"/>
        <v>0</v>
      </c>
      <c r="AK7946" s="31">
        <f t="shared" si="1269"/>
        <v>0</v>
      </c>
      <c r="AL7946" s="31">
        <f>SUM(AD7946:AK7946)</f>
        <v>0</v>
      </c>
      <c r="AM7946" s="31">
        <f>SUM(AM7947:AM7956)</f>
        <v>0</v>
      </c>
      <c r="AN7946" s="31">
        <f>SUM(AN7947:AN7956)</f>
        <v>0</v>
      </c>
      <c r="AO7946" s="31">
        <f>Z7946+AA7946+AB7946+AC7946+AL7946+AM7946+AN7946</f>
        <v>0</v>
      </c>
      <c r="AP7946" s="32">
        <f>E7946+Y7946-AO7946</f>
        <v>643592200</v>
      </c>
      <c r="AQ7946" s="32"/>
      <c r="AR7946" s="28"/>
      <c r="AS7946" s="29">
        <f>E7946+H7946+I7946+J7946+K7946+L7946+M7946+N7946+W7946+X7946-Z7946-AB7946-AL7946-AC7946-AM7946-AN7946</f>
        <v>643592200</v>
      </c>
      <c r="AT7946" s="29">
        <f>AP7946-AS7946</f>
        <v>0</v>
      </c>
      <c r="AU7946" s="29">
        <f>E7946</f>
        <v>387402600</v>
      </c>
      <c r="AV7946" s="86">
        <f>AS7946-AU7946</f>
        <v>256189600</v>
      </c>
      <c r="AW7946" s="86">
        <f>Y7946-AO7946</f>
        <v>256189600</v>
      </c>
      <c r="AX7946" s="86">
        <f>AV7946-AW7946</f>
        <v>0</v>
      </c>
      <c r="AY7946" s="86"/>
      <c r="AZ7946" s="398"/>
      <c r="BA7946" s="86"/>
      <c r="BB7946" s="86"/>
      <c r="BC7946" s="86"/>
      <c r="BD7946" s="86"/>
      <c r="BE7946" s="86"/>
      <c r="BF7946" s="86"/>
      <c r="BG7946" s="86"/>
      <c r="BH7946" s="86"/>
      <c r="BI7946" s="86"/>
      <c r="BJ7946" s="86"/>
      <c r="BK7946" s="86"/>
      <c r="BL7946" s="86"/>
      <c r="BM7946" s="86"/>
      <c r="BN7946" s="86"/>
      <c r="BO7946" s="86"/>
      <c r="BP7946" s="86"/>
      <c r="BQ7946" s="86"/>
      <c r="BR7946" s="86"/>
      <c r="BS7946" s="86"/>
      <c r="BT7946" s="86"/>
      <c r="BU7946" s="86"/>
      <c r="BV7946" s="86"/>
      <c r="BW7946" s="86"/>
      <c r="BX7946" s="86"/>
      <c r="BY7946" s="86"/>
      <c r="BZ7946" s="86"/>
      <c r="CA7946" s="86"/>
      <c r="CB7946" s="86"/>
      <c r="CC7946" s="86"/>
      <c r="CD7946" s="86"/>
      <c r="CE7946" s="86"/>
      <c r="CF7946" s="86"/>
      <c r="CG7946" s="86"/>
      <c r="CH7946" s="86"/>
      <c r="CI7946" s="86"/>
      <c r="CJ7946" s="86"/>
      <c r="CK7946" s="86"/>
      <c r="CL7946" s="86"/>
      <c r="CM7946" s="86"/>
      <c r="CN7946" s="86"/>
      <c r="CO7946" s="86"/>
      <c r="CP7946" s="86"/>
      <c r="CQ7946" s="86"/>
      <c r="CR7946" s="86"/>
      <c r="CS7946" s="86"/>
      <c r="CT7946" s="86"/>
      <c r="CU7946" s="86"/>
      <c r="CV7946" s="86"/>
      <c r="CW7946" s="86"/>
      <c r="CX7946" s="86"/>
      <c r="CY7946" s="86"/>
      <c r="CZ7946" s="86"/>
      <c r="DA7946" s="86"/>
      <c r="DB7946" s="86"/>
      <c r="DC7946" s="86"/>
      <c r="DD7946" s="86"/>
      <c r="DE7946" s="86"/>
      <c r="DF7946" s="86"/>
      <c r="DG7946" s="86"/>
      <c r="DH7946" s="86"/>
      <c r="DI7946" s="86"/>
      <c r="DJ7946" s="86"/>
      <c r="DK7946" s="86"/>
      <c r="DL7946" s="86"/>
      <c r="DM7946" s="86"/>
      <c r="DN7946" s="86"/>
      <c r="DO7946" s="86"/>
      <c r="DP7946" s="86"/>
      <c r="DQ7946" s="86"/>
      <c r="DR7946" s="86"/>
      <c r="DS7946" s="86"/>
      <c r="DT7946" s="86"/>
      <c r="DU7946" s="86"/>
      <c r="DV7946" s="86"/>
      <c r="DW7946" s="86"/>
      <c r="DX7946" s="86"/>
      <c r="DY7946" s="86"/>
      <c r="DZ7946" s="86"/>
      <c r="EA7946" s="86"/>
      <c r="EB7946" s="86"/>
      <c r="EC7946" s="86"/>
      <c r="ED7946" s="86"/>
      <c r="EE7946" s="86"/>
      <c r="EF7946" s="86"/>
      <c r="EG7946" s="86"/>
      <c r="EH7946" s="86"/>
      <c r="EI7946" s="86"/>
      <c r="EJ7946" s="86"/>
      <c r="EK7946" s="86"/>
      <c r="EL7946" s="86"/>
      <c r="EM7946" s="86"/>
      <c r="EN7946" s="86"/>
      <c r="EO7946" s="86"/>
      <c r="EP7946" s="86"/>
      <c r="EQ7946" s="86"/>
      <c r="ER7946" s="86"/>
      <c r="ES7946" s="86"/>
      <c r="ET7946" s="86"/>
      <c r="EU7946" s="86"/>
      <c r="EV7946" s="86"/>
      <c r="EW7946" s="86"/>
      <c r="EX7946" s="86"/>
      <c r="EY7946" s="86"/>
      <c r="EZ7946" s="86"/>
      <c r="FA7946" s="86"/>
      <c r="FB7946" s="86"/>
      <c r="FC7946" s="86"/>
      <c r="FD7946" s="86"/>
      <c r="FE7946" s="86"/>
      <c r="FF7946" s="86"/>
      <c r="FG7946" s="86"/>
      <c r="FH7946" s="86"/>
      <c r="FI7946" s="86"/>
      <c r="FJ7946" s="86"/>
      <c r="FK7946" s="86"/>
      <c r="FL7946" s="86"/>
      <c r="FM7946" s="86"/>
      <c r="FN7946" s="86"/>
      <c r="FO7946" s="86"/>
      <c r="FP7946" s="86"/>
      <c r="FQ7946" s="86"/>
      <c r="FR7946" s="86"/>
      <c r="FS7946" s="86"/>
      <c r="FT7946" s="86"/>
      <c r="FU7946" s="86"/>
      <c r="FV7946" s="86"/>
      <c r="FW7946" s="86"/>
      <c r="FX7946" s="86"/>
      <c r="FY7946" s="86"/>
      <c r="FZ7946" s="86"/>
      <c r="GA7946" s="86"/>
      <c r="GB7946" s="86"/>
      <c r="GC7946" s="86"/>
      <c r="GD7946" s="86"/>
      <c r="GE7946" s="86"/>
      <c r="GF7946" s="86"/>
      <c r="GG7946" s="86"/>
      <c r="GH7946" s="86"/>
      <c r="GI7946" s="86"/>
      <c r="GJ7946" s="86"/>
      <c r="GK7946" s="86"/>
      <c r="GL7946" s="86"/>
      <c r="GM7946" s="86"/>
      <c r="GN7946" s="86"/>
      <c r="GO7946" s="86"/>
      <c r="GP7946" s="86"/>
      <c r="GQ7946" s="86"/>
      <c r="GR7946" s="86"/>
      <c r="GS7946" s="86"/>
      <c r="GT7946" s="86"/>
      <c r="GU7946" s="86"/>
      <c r="GV7946" s="86"/>
      <c r="GW7946" s="86"/>
      <c r="GX7946" s="86"/>
      <c r="GY7946" s="86"/>
      <c r="GZ7946" s="86"/>
      <c r="HA7946" s="86"/>
      <c r="HB7946" s="86"/>
      <c r="HC7946" s="86"/>
      <c r="HD7946" s="86"/>
      <c r="HE7946" s="86"/>
      <c r="HF7946" s="86"/>
      <c r="HG7946" s="86"/>
      <c r="HH7946" s="86"/>
      <c r="HI7946" s="86"/>
      <c r="HJ7946" s="86"/>
      <c r="HK7946" s="86"/>
      <c r="HL7946" s="86"/>
      <c r="HM7946" s="86"/>
      <c r="HN7946" s="86"/>
      <c r="HO7946" s="86"/>
      <c r="HP7946" s="86"/>
      <c r="HQ7946" s="86"/>
      <c r="HR7946" s="86"/>
      <c r="HS7946" s="86"/>
      <c r="HT7946" s="86"/>
      <c r="HU7946" s="86"/>
      <c r="HV7946" s="86"/>
      <c r="HW7946" s="86"/>
      <c r="HX7946" s="86"/>
      <c r="HY7946" s="86"/>
      <c r="HZ7946" s="86"/>
      <c r="IA7946" s="86"/>
      <c r="IB7946" s="86"/>
      <c r="IC7946" s="86"/>
      <c r="ID7946" s="86"/>
      <c r="IE7946" s="86"/>
      <c r="IF7946" s="86"/>
      <c r="IG7946" s="86"/>
      <c r="IH7946" s="86"/>
      <c r="II7946" s="86"/>
      <c r="IJ7946" s="86"/>
      <c r="IK7946" s="86"/>
      <c r="IL7946" s="86"/>
      <c r="IM7946" s="86"/>
      <c r="IN7946" s="86"/>
      <c r="IO7946" s="86"/>
      <c r="IP7946" s="86"/>
      <c r="IQ7946" s="86"/>
      <c r="IR7946" s="86"/>
      <c r="IS7946" s="86"/>
      <c r="IT7946" s="86"/>
      <c r="IU7946" s="86"/>
      <c r="IV7946" s="86"/>
    </row>
    <row r="7947" spans="1:256" s="402" customFormat="1">
      <c r="A7947" s="13"/>
      <c r="B7947" s="8"/>
      <c r="C7947" s="8"/>
      <c r="D7947" s="240"/>
      <c r="E7947" s="266"/>
      <c r="F7947" s="327"/>
      <c r="G7947" s="282"/>
      <c r="H7947" s="283"/>
      <c r="I7947" s="33"/>
      <c r="J7947" s="33"/>
      <c r="K7947" s="33"/>
      <c r="L7947" s="33"/>
      <c r="M7947" s="33"/>
      <c r="N7947" s="33"/>
      <c r="O7947" s="33"/>
      <c r="P7947" s="33"/>
      <c r="Q7947" s="33"/>
      <c r="R7947" s="33"/>
      <c r="S7947" s="33"/>
      <c r="T7947" s="33"/>
      <c r="U7947" s="33"/>
      <c r="V7947" s="33"/>
      <c r="W7947" s="33"/>
      <c r="X7947" s="282"/>
      <c r="Y7947" s="33"/>
      <c r="Z7947" s="284"/>
      <c r="AA7947" s="284"/>
      <c r="AB7947" s="33"/>
      <c r="AC7947" s="33"/>
      <c r="AD7947" s="33"/>
      <c r="AE7947" s="33"/>
      <c r="AF7947" s="33"/>
      <c r="AG7947" s="33"/>
      <c r="AH7947" s="33"/>
      <c r="AI7947" s="33"/>
      <c r="AJ7947" s="33"/>
      <c r="AK7947" s="33"/>
      <c r="AL7947" s="33"/>
      <c r="AM7947" s="33"/>
      <c r="AN7947" s="33"/>
      <c r="AO7947" s="33"/>
      <c r="AP7947" s="34"/>
      <c r="AQ7947" s="34"/>
      <c r="AR7947" s="28"/>
      <c r="AS7947" s="29"/>
      <c r="AT7947" s="29"/>
      <c r="AU7947" s="29"/>
    </row>
    <row r="7948" spans="1:256" s="531" customFormat="1">
      <c r="A7948" s="13"/>
      <c r="B7948" s="8"/>
      <c r="C7948" s="8"/>
      <c r="D7948" s="240"/>
      <c r="E7948" s="266"/>
      <c r="F7948" s="327"/>
      <c r="G7948" s="282"/>
      <c r="H7948" s="283"/>
      <c r="I7948" s="33"/>
      <c r="J7948" s="33"/>
      <c r="K7948" s="33"/>
      <c r="L7948" s="33"/>
      <c r="M7948" s="33"/>
      <c r="N7948" s="33"/>
      <c r="O7948" s="33"/>
      <c r="P7948" s="33"/>
      <c r="Q7948" s="33"/>
      <c r="R7948" s="33"/>
      <c r="S7948" s="33"/>
      <c r="T7948" s="33"/>
      <c r="U7948" s="33"/>
      <c r="V7948" s="33"/>
      <c r="W7948" s="33"/>
      <c r="X7948" s="282"/>
      <c r="Y7948" s="33"/>
      <c r="Z7948" s="284"/>
      <c r="AA7948" s="284"/>
      <c r="AB7948" s="33"/>
      <c r="AC7948" s="33"/>
      <c r="AD7948" s="33"/>
      <c r="AE7948" s="33"/>
      <c r="AF7948" s="33"/>
      <c r="AG7948" s="33"/>
      <c r="AH7948" s="33"/>
      <c r="AI7948" s="33"/>
      <c r="AJ7948" s="33"/>
      <c r="AK7948" s="33"/>
      <c r="AL7948" s="33"/>
      <c r="AM7948" s="33"/>
      <c r="AN7948" s="33"/>
      <c r="AO7948" s="33"/>
      <c r="AP7948" s="34"/>
      <c r="AQ7948" s="34"/>
      <c r="AR7948" s="28"/>
      <c r="AS7948" s="29"/>
      <c r="AT7948" s="29"/>
      <c r="AU7948" s="29"/>
    </row>
    <row r="7949" spans="1:256" s="531" customFormat="1">
      <c r="A7949" s="13"/>
      <c r="B7949" s="8"/>
      <c r="C7949" s="83">
        <v>247</v>
      </c>
      <c r="D7949" s="375" t="s">
        <v>276</v>
      </c>
      <c r="E7949" s="29"/>
      <c r="F7949" s="321"/>
      <c r="G7949" s="282"/>
      <c r="H7949" s="284"/>
      <c r="I7949" s="33"/>
      <c r="J7949" s="33"/>
      <c r="K7949" s="33"/>
      <c r="L7949" s="33"/>
      <c r="M7949" s="33"/>
      <c r="N7949" s="33"/>
      <c r="O7949" s="33"/>
      <c r="P7949" s="33"/>
      <c r="Q7949" s="33"/>
      <c r="R7949" s="33"/>
      <c r="S7949" s="33"/>
      <c r="T7949" s="33"/>
      <c r="U7949" s="33"/>
      <c r="V7949" s="33"/>
      <c r="W7949" s="33"/>
      <c r="X7949" s="282"/>
      <c r="Y7949" s="33"/>
      <c r="Z7949" s="284"/>
      <c r="AA7949" s="284"/>
      <c r="AB7949" s="33"/>
      <c r="AC7949" s="33"/>
      <c r="AD7949" s="33"/>
      <c r="AE7949" s="33"/>
      <c r="AF7949" s="33"/>
      <c r="AG7949" s="33"/>
      <c r="AH7949" s="33"/>
      <c r="AI7949" s="33"/>
      <c r="AJ7949" s="33"/>
      <c r="AK7949" s="33"/>
      <c r="AL7949" s="33"/>
      <c r="AM7949" s="33"/>
      <c r="AN7949" s="33"/>
      <c r="AO7949" s="33"/>
      <c r="AP7949" s="34"/>
      <c r="AQ7949" s="34"/>
      <c r="AR7949" s="28"/>
      <c r="AS7949" s="29"/>
      <c r="AT7949" s="29"/>
      <c r="AU7949" s="29"/>
    </row>
    <row r="7950" spans="1:256" s="531" customFormat="1">
      <c r="A7950" s="13"/>
      <c r="B7950" s="8"/>
      <c r="C7950" s="8"/>
      <c r="D7950" s="472" t="s">
        <v>281</v>
      </c>
      <c r="E7950" s="29"/>
      <c r="F7950" s="321"/>
      <c r="G7950" s="282"/>
      <c r="H7950" s="284"/>
      <c r="I7950" s="33"/>
      <c r="J7950" s="33"/>
      <c r="K7950" s="33"/>
      <c r="L7950" s="33"/>
      <c r="M7950" s="33"/>
      <c r="N7950" s="33"/>
      <c r="O7950" s="33"/>
      <c r="P7950" s="33"/>
      <c r="Q7950" s="33"/>
      <c r="R7950" s="33"/>
      <c r="S7950" s="33"/>
      <c r="T7950" s="33"/>
      <c r="U7950" s="33"/>
      <c r="V7950" s="33"/>
      <c r="W7950" s="33"/>
      <c r="X7950" s="282"/>
      <c r="Y7950" s="33"/>
      <c r="Z7950" s="284"/>
      <c r="AA7950" s="284"/>
      <c r="AB7950" s="33"/>
      <c r="AC7950" s="33"/>
      <c r="AD7950" s="33"/>
      <c r="AE7950" s="33"/>
      <c r="AF7950" s="33"/>
      <c r="AG7950" s="33"/>
      <c r="AH7950" s="33"/>
      <c r="AI7950" s="33"/>
      <c r="AJ7950" s="33"/>
      <c r="AK7950" s="33"/>
      <c r="AL7950" s="33"/>
      <c r="AM7950" s="33"/>
      <c r="AN7950" s="33"/>
      <c r="AO7950" s="33"/>
      <c r="AP7950" s="34"/>
      <c r="AQ7950" s="34"/>
      <c r="AR7950" s="28"/>
      <c r="AS7950" s="29"/>
      <c r="AT7950" s="29"/>
      <c r="AU7950" s="29"/>
    </row>
    <row r="7951" spans="1:256" s="531" customFormat="1">
      <c r="A7951" s="13"/>
      <c r="B7951" s="8"/>
      <c r="C7951" s="8"/>
      <c r="D7951" s="473" t="s">
        <v>191</v>
      </c>
      <c r="E7951" s="29"/>
      <c r="F7951" s="321"/>
      <c r="G7951" s="282"/>
      <c r="H7951" s="284"/>
      <c r="I7951" s="33"/>
      <c r="J7951" s="33"/>
      <c r="K7951" s="33"/>
      <c r="L7951" s="33"/>
      <c r="M7951" s="33"/>
      <c r="N7951" s="33"/>
      <c r="O7951" s="33"/>
      <c r="P7951" s="33"/>
      <c r="Q7951" s="33"/>
      <c r="R7951" s="33"/>
      <c r="S7951" s="33"/>
      <c r="T7951" s="33"/>
      <c r="U7951" s="33"/>
      <c r="V7951" s="33"/>
      <c r="W7951" s="33"/>
      <c r="X7951" s="282"/>
      <c r="Y7951" s="33"/>
      <c r="Z7951" s="284"/>
      <c r="AA7951" s="284"/>
      <c r="AB7951" s="33"/>
      <c r="AC7951" s="33"/>
      <c r="AD7951" s="33"/>
      <c r="AE7951" s="33"/>
      <c r="AF7951" s="33"/>
      <c r="AG7951" s="33"/>
      <c r="AH7951" s="33"/>
      <c r="AI7951" s="33"/>
      <c r="AJ7951" s="33"/>
      <c r="AK7951" s="33"/>
      <c r="AL7951" s="33"/>
      <c r="AM7951" s="33"/>
      <c r="AN7951" s="33"/>
      <c r="AO7951" s="33"/>
      <c r="AP7951" s="34"/>
      <c r="AQ7951" s="34"/>
      <c r="AR7951" s="28"/>
      <c r="AS7951" s="29"/>
      <c r="AT7951" s="29"/>
      <c r="AU7951" s="29"/>
    </row>
    <row r="7952" spans="1:256" s="531" customFormat="1">
      <c r="A7952" s="13"/>
      <c r="B7952" s="8"/>
      <c r="C7952" s="8"/>
      <c r="D7952" s="344" t="s">
        <v>1655</v>
      </c>
      <c r="E7952" s="29"/>
      <c r="F7952" s="60">
        <v>300000000</v>
      </c>
      <c r="G7952" s="282">
        <f>SUM(H7952)</f>
        <v>256189600</v>
      </c>
      <c r="H7952" s="284">
        <v>256189600</v>
      </c>
      <c r="I7952" s="33"/>
      <c r="J7952" s="33"/>
      <c r="K7952" s="33"/>
      <c r="L7952" s="33"/>
      <c r="M7952" s="33"/>
      <c r="N7952" s="33"/>
      <c r="O7952" s="33"/>
      <c r="P7952" s="33"/>
      <c r="Q7952" s="33"/>
      <c r="R7952" s="33"/>
      <c r="S7952" s="33"/>
      <c r="T7952" s="33"/>
      <c r="U7952" s="33"/>
      <c r="V7952" s="33"/>
      <c r="W7952" s="33"/>
      <c r="X7952" s="282"/>
      <c r="Y7952" s="33"/>
      <c r="Z7952" s="284"/>
      <c r="AA7952" s="284"/>
      <c r="AB7952" s="33"/>
      <c r="AC7952" s="33"/>
      <c r="AD7952" s="33"/>
      <c r="AE7952" s="33"/>
      <c r="AF7952" s="33"/>
      <c r="AG7952" s="33"/>
      <c r="AH7952" s="33"/>
      <c r="AI7952" s="33"/>
      <c r="AJ7952" s="33"/>
      <c r="AK7952" s="33"/>
      <c r="AL7952" s="33"/>
      <c r="AM7952" s="33"/>
      <c r="AN7952" s="33"/>
      <c r="AO7952" s="33"/>
      <c r="AP7952" s="34"/>
      <c r="AQ7952" s="34"/>
      <c r="AR7952" s="28"/>
      <c r="AS7952" s="29"/>
      <c r="AT7952" s="29"/>
      <c r="AU7952" s="29"/>
    </row>
    <row r="7953" spans="1:256" s="531" customFormat="1">
      <c r="A7953" s="13"/>
      <c r="B7953" s="8"/>
      <c r="C7953" s="8"/>
      <c r="D7953" s="240"/>
      <c r="E7953" s="266"/>
      <c r="F7953" s="327"/>
      <c r="G7953" s="282"/>
      <c r="H7953" s="283"/>
      <c r="I7953" s="33"/>
      <c r="J7953" s="33"/>
      <c r="K7953" s="33"/>
      <c r="L7953" s="33"/>
      <c r="M7953" s="33"/>
      <c r="N7953" s="33"/>
      <c r="O7953" s="33"/>
      <c r="P7953" s="33"/>
      <c r="Q7953" s="33"/>
      <c r="R7953" s="33"/>
      <c r="S7953" s="33"/>
      <c r="T7953" s="33"/>
      <c r="U7953" s="33"/>
      <c r="V7953" s="33"/>
      <c r="W7953" s="33"/>
      <c r="X7953" s="282"/>
      <c r="Y7953" s="33"/>
      <c r="Z7953" s="284"/>
      <c r="AA7953" s="284"/>
      <c r="AB7953" s="33"/>
      <c r="AC7953" s="33"/>
      <c r="AD7953" s="33"/>
      <c r="AE7953" s="33"/>
      <c r="AF7953" s="33"/>
      <c r="AG7953" s="33"/>
      <c r="AH7953" s="33"/>
      <c r="AI7953" s="33"/>
      <c r="AJ7953" s="33"/>
      <c r="AK7953" s="33"/>
      <c r="AL7953" s="33"/>
      <c r="AM7953" s="33"/>
      <c r="AN7953" s="33"/>
      <c r="AO7953" s="33"/>
      <c r="AP7953" s="34"/>
      <c r="AQ7953" s="34"/>
      <c r="AR7953" s="28"/>
      <c r="AS7953" s="29"/>
      <c r="AT7953" s="29"/>
      <c r="AU7953" s="29"/>
    </row>
    <row r="7954" spans="1:256" s="531" customFormat="1">
      <c r="A7954" s="13"/>
      <c r="B7954" s="8"/>
      <c r="C7954" s="8"/>
      <c r="D7954" s="240"/>
      <c r="E7954" s="266"/>
      <c r="F7954" s="327"/>
      <c r="G7954" s="282"/>
      <c r="H7954" s="283"/>
      <c r="I7954" s="33"/>
      <c r="J7954" s="33"/>
      <c r="K7954" s="33"/>
      <c r="L7954" s="33"/>
      <c r="M7954" s="33"/>
      <c r="N7954" s="33"/>
      <c r="O7954" s="33"/>
      <c r="P7954" s="33"/>
      <c r="Q7954" s="33"/>
      <c r="R7954" s="33"/>
      <c r="S7954" s="33"/>
      <c r="T7954" s="33"/>
      <c r="U7954" s="33"/>
      <c r="V7954" s="33"/>
      <c r="W7954" s="33"/>
      <c r="X7954" s="282"/>
      <c r="Y7954" s="33"/>
      <c r="Z7954" s="284"/>
      <c r="AA7954" s="284"/>
      <c r="AB7954" s="33"/>
      <c r="AC7954" s="33"/>
      <c r="AD7954" s="33"/>
      <c r="AE7954" s="33"/>
      <c r="AF7954" s="33"/>
      <c r="AG7954" s="33"/>
      <c r="AH7954" s="33"/>
      <c r="AI7954" s="33"/>
      <c r="AJ7954" s="33"/>
      <c r="AK7954" s="33"/>
      <c r="AL7954" s="33"/>
      <c r="AM7954" s="33"/>
      <c r="AN7954" s="33"/>
      <c r="AO7954" s="33"/>
      <c r="AP7954" s="34"/>
      <c r="AQ7954" s="34"/>
      <c r="AR7954" s="28"/>
      <c r="AS7954" s="29"/>
      <c r="AT7954" s="29"/>
      <c r="AU7954" s="29"/>
    </row>
    <row r="7955" spans="1:256" s="402" customFormat="1">
      <c r="A7955" s="13"/>
      <c r="B7955" s="8"/>
      <c r="C7955" s="8"/>
      <c r="D7955" s="240"/>
      <c r="E7955" s="33"/>
      <c r="F7955" s="33"/>
      <c r="G7955" s="282"/>
      <c r="H7955" s="283"/>
      <c r="I7955" s="33"/>
      <c r="J7955" s="33"/>
      <c r="K7955" s="33"/>
      <c r="L7955" s="33"/>
      <c r="M7955" s="33"/>
      <c r="N7955" s="33"/>
      <c r="O7955" s="33"/>
      <c r="P7955" s="33"/>
      <c r="Q7955" s="33"/>
      <c r="R7955" s="33"/>
      <c r="S7955" s="33"/>
      <c r="T7955" s="33"/>
      <c r="U7955" s="33"/>
      <c r="V7955" s="33"/>
      <c r="W7955" s="33"/>
      <c r="X7955" s="282"/>
      <c r="Y7955" s="33"/>
      <c r="Z7955" s="284"/>
      <c r="AA7955" s="284"/>
      <c r="AB7955" s="33"/>
      <c r="AC7955" s="33"/>
      <c r="AD7955" s="33"/>
      <c r="AE7955" s="33"/>
      <c r="AF7955" s="33"/>
      <c r="AG7955" s="33"/>
      <c r="AH7955" s="33"/>
      <c r="AI7955" s="33"/>
      <c r="AJ7955" s="33"/>
      <c r="AK7955" s="33"/>
      <c r="AL7955" s="33"/>
      <c r="AM7955" s="33"/>
      <c r="AN7955" s="33"/>
      <c r="AO7955" s="33"/>
      <c r="AP7955" s="34"/>
      <c r="AQ7955" s="34"/>
      <c r="AR7955" s="28"/>
      <c r="AS7955" s="29"/>
      <c r="AT7955" s="29"/>
      <c r="AU7955" s="29"/>
    </row>
    <row r="7956" spans="1:256" s="402" customFormat="1">
      <c r="A7956" s="13"/>
      <c r="B7956" s="8"/>
      <c r="C7956" s="8"/>
      <c r="D7956" s="113"/>
      <c r="E7956" s="404"/>
      <c r="F7956" s="33"/>
      <c r="G7956" s="282"/>
      <c r="H7956" s="283"/>
      <c r="I7956" s="33"/>
      <c r="J7956" s="33"/>
      <c r="K7956" s="33"/>
      <c r="L7956" s="33"/>
      <c r="M7956" s="33"/>
      <c r="N7956" s="33"/>
      <c r="O7956" s="33"/>
      <c r="P7956" s="33"/>
      <c r="Q7956" s="33"/>
      <c r="R7956" s="33"/>
      <c r="S7956" s="33"/>
      <c r="T7956" s="33"/>
      <c r="U7956" s="33"/>
      <c r="V7956" s="33"/>
      <c r="W7956" s="33"/>
      <c r="X7956" s="282"/>
      <c r="Y7956" s="33"/>
      <c r="Z7956" s="284"/>
      <c r="AA7956" s="284"/>
      <c r="AB7956" s="33"/>
      <c r="AC7956" s="33"/>
      <c r="AD7956" s="33"/>
      <c r="AE7956" s="33"/>
      <c r="AF7956" s="33"/>
      <c r="AG7956" s="33"/>
      <c r="AH7956" s="33"/>
      <c r="AI7956" s="33"/>
      <c r="AJ7956" s="33"/>
      <c r="AK7956" s="33"/>
      <c r="AL7956" s="33"/>
      <c r="AM7956" s="33"/>
      <c r="AN7956" s="33"/>
      <c r="AO7956" s="33"/>
      <c r="AP7956" s="34"/>
      <c r="AQ7956" s="34"/>
      <c r="AR7956" s="28"/>
      <c r="AS7956" s="29"/>
      <c r="AT7956" s="29"/>
      <c r="AU7956" s="29"/>
    </row>
    <row r="7957" spans="1:256" s="45" customFormat="1">
      <c r="A7957" s="12"/>
      <c r="B7957" s="9">
        <v>5</v>
      </c>
      <c r="C7957" s="9" t="s">
        <v>18</v>
      </c>
      <c r="D7957" s="81" t="s">
        <v>11</v>
      </c>
      <c r="E7957" s="405">
        <v>24395000</v>
      </c>
      <c r="F7957" s="31">
        <f t="shared" ref="F7957:V7957" si="1270">SUM(F7958:F7960)</f>
        <v>0</v>
      </c>
      <c r="G7957" s="31">
        <f t="shared" si="1270"/>
        <v>0</v>
      </c>
      <c r="H7957" s="31">
        <f t="shared" si="1270"/>
        <v>0</v>
      </c>
      <c r="I7957" s="31">
        <f t="shared" si="1270"/>
        <v>0</v>
      </c>
      <c r="J7957" s="31">
        <f t="shared" si="1270"/>
        <v>0</v>
      </c>
      <c r="K7957" s="31">
        <f t="shared" si="1270"/>
        <v>0</v>
      </c>
      <c r="L7957" s="31">
        <f t="shared" si="1270"/>
        <v>0</v>
      </c>
      <c r="M7957" s="31">
        <f t="shared" si="1270"/>
        <v>0</v>
      </c>
      <c r="N7957" s="31">
        <f t="shared" si="1270"/>
        <v>0</v>
      </c>
      <c r="O7957" s="31">
        <f t="shared" si="1270"/>
        <v>0</v>
      </c>
      <c r="P7957" s="31">
        <f t="shared" si="1270"/>
        <v>0</v>
      </c>
      <c r="Q7957" s="31">
        <f t="shared" si="1270"/>
        <v>0</v>
      </c>
      <c r="R7957" s="31">
        <f t="shared" si="1270"/>
        <v>0</v>
      </c>
      <c r="S7957" s="31">
        <f t="shared" si="1270"/>
        <v>0</v>
      </c>
      <c r="T7957" s="31">
        <f t="shared" si="1270"/>
        <v>0</v>
      </c>
      <c r="U7957" s="31">
        <f t="shared" si="1270"/>
        <v>0</v>
      </c>
      <c r="V7957" s="31">
        <f t="shared" si="1270"/>
        <v>0</v>
      </c>
      <c r="W7957" s="31">
        <f>SUM(O7957:V7957)</f>
        <v>0</v>
      </c>
      <c r="X7957" s="31">
        <f>SUM(X7958:X7960)</f>
        <v>0</v>
      </c>
      <c r="Y7957" s="31">
        <f>H7957+I7957+J7957+K7957+L7957+M7957+N7957+W7957+X7957</f>
        <v>0</v>
      </c>
      <c r="Z7957" s="31">
        <f t="shared" ref="Z7957:AK7957" si="1271">SUM(Z7958:Z7960)</f>
        <v>0</v>
      </c>
      <c r="AA7957" s="31">
        <f t="shared" si="1271"/>
        <v>0</v>
      </c>
      <c r="AB7957" s="31">
        <f t="shared" si="1271"/>
        <v>0</v>
      </c>
      <c r="AC7957" s="31">
        <f t="shared" si="1271"/>
        <v>0</v>
      </c>
      <c r="AD7957" s="31">
        <f t="shared" si="1271"/>
        <v>0</v>
      </c>
      <c r="AE7957" s="31">
        <f t="shared" si="1271"/>
        <v>0</v>
      </c>
      <c r="AF7957" s="31">
        <f t="shared" si="1271"/>
        <v>0</v>
      </c>
      <c r="AG7957" s="31">
        <f t="shared" si="1271"/>
        <v>0</v>
      </c>
      <c r="AH7957" s="31">
        <f t="shared" si="1271"/>
        <v>0</v>
      </c>
      <c r="AI7957" s="31">
        <f t="shared" si="1271"/>
        <v>0</v>
      </c>
      <c r="AJ7957" s="31">
        <f t="shared" si="1271"/>
        <v>0</v>
      </c>
      <c r="AK7957" s="31">
        <f t="shared" si="1271"/>
        <v>0</v>
      </c>
      <c r="AL7957" s="31">
        <f>SUM(AD7957:AK7957)</f>
        <v>0</v>
      </c>
      <c r="AM7957" s="31">
        <f>SUM(AM7958:AM7960)</f>
        <v>0</v>
      </c>
      <c r="AN7957" s="31">
        <f>SUM(AN7958:AN7960)</f>
        <v>0</v>
      </c>
      <c r="AO7957" s="31">
        <f>Z7957+AA7957+AB7957+AC7957+AL7957+AM7957+AN7957</f>
        <v>0</v>
      </c>
      <c r="AP7957" s="32">
        <f>E7957+Y7957-AO7957</f>
        <v>24395000</v>
      </c>
      <c r="AQ7957" s="32"/>
      <c r="AR7957" s="28"/>
      <c r="AS7957" s="29">
        <f>E7957+H7957+I7957+J7957+K7957+L7957+M7957+N7957+W7957+X7957-Z7957-AB7957-AL7957-AC7957-AM7957-AN7957</f>
        <v>24395000</v>
      </c>
      <c r="AT7957" s="29">
        <f>AP7957-AS7957</f>
        <v>0</v>
      </c>
      <c r="AU7957" s="29">
        <f>E7957</f>
        <v>24395000</v>
      </c>
      <c r="AV7957" s="86">
        <f>AS7957-AU7957</f>
        <v>0</v>
      </c>
      <c r="AW7957" s="86">
        <f>Y7957-AO7957</f>
        <v>0</v>
      </c>
      <c r="AX7957" s="86">
        <f>AV7957-AW7957</f>
        <v>0</v>
      </c>
      <c r="AY7957" s="86"/>
      <c r="AZ7957" s="398"/>
      <c r="BA7957" s="86"/>
      <c r="BB7957" s="86"/>
      <c r="BC7957" s="86"/>
      <c r="BD7957" s="86"/>
      <c r="BE7957" s="86"/>
      <c r="BF7957" s="86"/>
      <c r="BG7957" s="86"/>
      <c r="BH7957" s="86"/>
      <c r="BI7957" s="86"/>
      <c r="BJ7957" s="86"/>
      <c r="BK7957" s="86"/>
      <c r="BL7957" s="86"/>
      <c r="BM7957" s="86"/>
      <c r="BN7957" s="86"/>
      <c r="BO7957" s="86"/>
      <c r="BP7957" s="86"/>
      <c r="BQ7957" s="86"/>
      <c r="BR7957" s="86"/>
      <c r="BS7957" s="86"/>
      <c r="BT7957" s="86"/>
      <c r="BU7957" s="86"/>
      <c r="BV7957" s="86"/>
      <c r="BW7957" s="86"/>
      <c r="BX7957" s="86"/>
      <c r="BY7957" s="86"/>
      <c r="BZ7957" s="86"/>
      <c r="CA7957" s="86"/>
      <c r="CB7957" s="86"/>
      <c r="CC7957" s="86"/>
      <c r="CD7957" s="86"/>
      <c r="CE7957" s="86"/>
      <c r="CF7957" s="86"/>
      <c r="CG7957" s="86"/>
      <c r="CH7957" s="86"/>
      <c r="CI7957" s="86"/>
      <c r="CJ7957" s="86"/>
      <c r="CK7957" s="86"/>
      <c r="CL7957" s="86"/>
      <c r="CM7957" s="86"/>
      <c r="CN7957" s="86"/>
      <c r="CO7957" s="86"/>
      <c r="CP7957" s="86"/>
      <c r="CQ7957" s="86"/>
      <c r="CR7957" s="86"/>
      <c r="CS7957" s="86"/>
      <c r="CT7957" s="86"/>
      <c r="CU7957" s="86"/>
      <c r="CV7957" s="86"/>
      <c r="CW7957" s="86"/>
      <c r="CX7957" s="86"/>
      <c r="CY7957" s="86"/>
      <c r="CZ7957" s="86"/>
      <c r="DA7957" s="86"/>
      <c r="DB7957" s="86"/>
      <c r="DC7957" s="86"/>
      <c r="DD7957" s="86"/>
      <c r="DE7957" s="86"/>
      <c r="DF7957" s="86"/>
      <c r="DG7957" s="86"/>
      <c r="DH7957" s="86"/>
      <c r="DI7957" s="86"/>
      <c r="DJ7957" s="86"/>
      <c r="DK7957" s="86"/>
      <c r="DL7957" s="86"/>
      <c r="DM7957" s="86"/>
      <c r="DN7957" s="86"/>
      <c r="DO7957" s="86"/>
      <c r="DP7957" s="86"/>
      <c r="DQ7957" s="86"/>
      <c r="DR7957" s="86"/>
      <c r="DS7957" s="86"/>
      <c r="DT7957" s="86"/>
      <c r="DU7957" s="86"/>
      <c r="DV7957" s="86"/>
      <c r="DW7957" s="86"/>
      <c r="DX7957" s="86"/>
      <c r="DY7957" s="86"/>
      <c r="DZ7957" s="86"/>
      <c r="EA7957" s="86"/>
      <c r="EB7957" s="86"/>
      <c r="EC7957" s="86"/>
      <c r="ED7957" s="86"/>
      <c r="EE7957" s="86"/>
      <c r="EF7957" s="86"/>
      <c r="EG7957" s="86"/>
      <c r="EH7957" s="86"/>
      <c r="EI7957" s="86"/>
      <c r="EJ7957" s="86"/>
      <c r="EK7957" s="86"/>
      <c r="EL7957" s="86"/>
      <c r="EM7957" s="86"/>
      <c r="EN7957" s="86"/>
      <c r="EO7957" s="86"/>
      <c r="EP7957" s="86"/>
      <c r="EQ7957" s="86"/>
      <c r="ER7957" s="86"/>
      <c r="ES7957" s="86"/>
      <c r="ET7957" s="86"/>
      <c r="EU7957" s="86"/>
      <c r="EV7957" s="86"/>
      <c r="EW7957" s="86"/>
      <c r="EX7957" s="86"/>
      <c r="EY7957" s="86"/>
      <c r="EZ7957" s="86"/>
      <c r="FA7957" s="86"/>
      <c r="FB7957" s="86"/>
      <c r="FC7957" s="86"/>
      <c r="FD7957" s="86"/>
      <c r="FE7957" s="86"/>
      <c r="FF7957" s="86"/>
      <c r="FG7957" s="86"/>
      <c r="FH7957" s="86"/>
      <c r="FI7957" s="86"/>
      <c r="FJ7957" s="86"/>
      <c r="FK7957" s="86"/>
      <c r="FL7957" s="86"/>
      <c r="FM7957" s="86"/>
      <c r="FN7957" s="86"/>
      <c r="FO7957" s="86"/>
      <c r="FP7957" s="86"/>
      <c r="FQ7957" s="86"/>
      <c r="FR7957" s="86"/>
      <c r="FS7957" s="86"/>
      <c r="FT7957" s="86"/>
      <c r="FU7957" s="86"/>
      <c r="FV7957" s="86"/>
      <c r="FW7957" s="86"/>
      <c r="FX7957" s="86"/>
      <c r="FY7957" s="86"/>
      <c r="FZ7957" s="86"/>
      <c r="GA7957" s="86"/>
      <c r="GB7957" s="86"/>
      <c r="GC7957" s="86"/>
      <c r="GD7957" s="86"/>
      <c r="GE7957" s="86"/>
      <c r="GF7957" s="86"/>
      <c r="GG7957" s="86"/>
      <c r="GH7957" s="86"/>
      <c r="GI7957" s="86"/>
      <c r="GJ7957" s="86"/>
      <c r="GK7957" s="86"/>
      <c r="GL7957" s="86"/>
      <c r="GM7957" s="86"/>
      <c r="GN7957" s="86"/>
      <c r="GO7957" s="86"/>
      <c r="GP7957" s="86"/>
      <c r="GQ7957" s="86"/>
      <c r="GR7957" s="86"/>
      <c r="GS7957" s="86"/>
      <c r="GT7957" s="86"/>
      <c r="GU7957" s="86"/>
      <c r="GV7957" s="86"/>
      <c r="GW7957" s="86"/>
      <c r="GX7957" s="86"/>
      <c r="GY7957" s="86"/>
      <c r="GZ7957" s="86"/>
      <c r="HA7957" s="86"/>
      <c r="HB7957" s="86"/>
      <c r="HC7957" s="86"/>
      <c r="HD7957" s="86"/>
      <c r="HE7957" s="86"/>
      <c r="HF7957" s="86"/>
      <c r="HG7957" s="86"/>
      <c r="HH7957" s="86"/>
      <c r="HI7957" s="86"/>
      <c r="HJ7957" s="86"/>
      <c r="HK7957" s="86"/>
      <c r="HL7957" s="86"/>
      <c r="HM7957" s="86"/>
      <c r="HN7957" s="86"/>
      <c r="HO7957" s="86"/>
      <c r="HP7957" s="86"/>
      <c r="HQ7957" s="86"/>
      <c r="HR7957" s="86"/>
      <c r="HS7957" s="86"/>
      <c r="HT7957" s="86"/>
      <c r="HU7957" s="86"/>
      <c r="HV7957" s="86"/>
      <c r="HW7957" s="86"/>
      <c r="HX7957" s="86"/>
      <c r="HY7957" s="86"/>
      <c r="HZ7957" s="86"/>
      <c r="IA7957" s="86"/>
      <c r="IB7957" s="86"/>
      <c r="IC7957" s="86"/>
      <c r="ID7957" s="86"/>
      <c r="IE7957" s="86"/>
      <c r="IF7957" s="86"/>
      <c r="IG7957" s="86"/>
      <c r="IH7957" s="86"/>
      <c r="II7957" s="86"/>
      <c r="IJ7957" s="86"/>
      <c r="IK7957" s="86"/>
      <c r="IL7957" s="86"/>
      <c r="IM7957" s="86"/>
      <c r="IN7957" s="86"/>
      <c r="IO7957" s="86"/>
      <c r="IP7957" s="86"/>
      <c r="IQ7957" s="86"/>
      <c r="IR7957" s="86"/>
      <c r="IS7957" s="86"/>
      <c r="IT7957" s="86"/>
      <c r="IU7957" s="86"/>
      <c r="IV7957" s="86"/>
    </row>
    <row r="7958" spans="1:256" s="402" customFormat="1">
      <c r="A7958" s="13"/>
      <c r="B7958" s="8"/>
      <c r="C7958" s="8"/>
      <c r="D7958" s="240"/>
      <c r="E7958" s="266"/>
      <c r="F7958" s="321"/>
      <c r="G7958" s="282"/>
      <c r="H7958" s="283"/>
      <c r="I7958" s="33"/>
      <c r="J7958" s="33"/>
      <c r="K7958" s="33"/>
      <c r="L7958" s="33"/>
      <c r="M7958" s="33"/>
      <c r="N7958" s="33"/>
      <c r="O7958" s="33"/>
      <c r="P7958" s="33"/>
      <c r="Q7958" s="33"/>
      <c r="R7958" s="33"/>
      <c r="S7958" s="33"/>
      <c r="T7958" s="33"/>
      <c r="U7958" s="33"/>
      <c r="V7958" s="33"/>
      <c r="W7958" s="33"/>
      <c r="X7958" s="282"/>
      <c r="Y7958" s="33"/>
      <c r="Z7958" s="284"/>
      <c r="AA7958" s="284"/>
      <c r="AB7958" s="33"/>
      <c r="AC7958" s="33"/>
      <c r="AD7958" s="33"/>
      <c r="AE7958" s="33"/>
      <c r="AF7958" s="33"/>
      <c r="AG7958" s="33"/>
      <c r="AH7958" s="33"/>
      <c r="AI7958" s="33"/>
      <c r="AJ7958" s="33"/>
      <c r="AK7958" s="33"/>
      <c r="AL7958" s="33"/>
      <c r="AM7958" s="33"/>
      <c r="AN7958" s="33"/>
      <c r="AO7958" s="33"/>
      <c r="AP7958" s="34"/>
      <c r="AQ7958" s="34"/>
      <c r="AR7958" s="28"/>
      <c r="AS7958" s="29"/>
      <c r="AT7958" s="29"/>
      <c r="AU7958" s="29"/>
    </row>
    <row r="7959" spans="1:256" s="402" customFormat="1">
      <c r="A7959" s="13"/>
      <c r="B7959" s="8"/>
      <c r="C7959" s="8"/>
      <c r="D7959" s="240"/>
      <c r="E7959" s="33"/>
      <c r="F7959" s="33"/>
      <c r="G7959" s="282"/>
      <c r="H7959" s="283"/>
      <c r="I7959" s="33"/>
      <c r="J7959" s="33"/>
      <c r="K7959" s="33"/>
      <c r="L7959" s="33"/>
      <c r="M7959" s="33"/>
      <c r="N7959" s="33"/>
      <c r="O7959" s="33"/>
      <c r="P7959" s="33"/>
      <c r="Q7959" s="33"/>
      <c r="R7959" s="33"/>
      <c r="S7959" s="33"/>
      <c r="T7959" s="33"/>
      <c r="U7959" s="33"/>
      <c r="V7959" s="33"/>
      <c r="W7959" s="33"/>
      <c r="X7959" s="282"/>
      <c r="Y7959" s="33"/>
      <c r="Z7959" s="284"/>
      <c r="AA7959" s="284"/>
      <c r="AB7959" s="33"/>
      <c r="AC7959" s="33"/>
      <c r="AD7959" s="33"/>
      <c r="AE7959" s="33"/>
      <c r="AF7959" s="33"/>
      <c r="AG7959" s="33"/>
      <c r="AH7959" s="33"/>
      <c r="AI7959" s="33"/>
      <c r="AJ7959" s="33"/>
      <c r="AK7959" s="33"/>
      <c r="AL7959" s="33"/>
      <c r="AM7959" s="33"/>
      <c r="AN7959" s="33"/>
      <c r="AO7959" s="33"/>
      <c r="AP7959" s="34"/>
      <c r="AQ7959" s="34"/>
      <c r="AR7959" s="28"/>
      <c r="AS7959" s="29"/>
      <c r="AT7959" s="29"/>
      <c r="AU7959" s="29"/>
    </row>
    <row r="7960" spans="1:256" s="402" customFormat="1">
      <c r="A7960" s="13"/>
      <c r="B7960" s="8"/>
      <c r="C7960" s="8"/>
      <c r="D7960" s="240"/>
      <c r="E7960" s="33"/>
      <c r="F7960" s="321"/>
      <c r="G7960" s="282"/>
      <c r="H7960" s="283"/>
      <c r="I7960" s="33"/>
      <c r="J7960" s="33"/>
      <c r="K7960" s="33"/>
      <c r="L7960" s="33"/>
      <c r="M7960" s="33"/>
      <c r="N7960" s="33"/>
      <c r="O7960" s="33"/>
      <c r="P7960" s="33"/>
      <c r="Q7960" s="33"/>
      <c r="R7960" s="33"/>
      <c r="S7960" s="33"/>
      <c r="T7960" s="33"/>
      <c r="U7960" s="33"/>
      <c r="V7960" s="33"/>
      <c r="W7960" s="33"/>
      <c r="X7960" s="282"/>
      <c r="Y7960" s="33"/>
      <c r="Z7960" s="284"/>
      <c r="AA7960" s="284"/>
      <c r="AB7960" s="33"/>
      <c r="AC7960" s="33"/>
      <c r="AD7960" s="33"/>
      <c r="AE7960" s="33"/>
      <c r="AF7960" s="33"/>
      <c r="AG7960" s="33"/>
      <c r="AH7960" s="33"/>
      <c r="AI7960" s="33"/>
      <c r="AJ7960" s="33"/>
      <c r="AK7960" s="33"/>
      <c r="AL7960" s="33"/>
      <c r="AM7960" s="33"/>
      <c r="AN7960" s="33"/>
      <c r="AO7960" s="33"/>
      <c r="AP7960" s="34"/>
      <c r="AQ7960" s="34"/>
      <c r="AR7960" s="28"/>
      <c r="AS7960" s="29"/>
      <c r="AT7960" s="29"/>
      <c r="AU7960" s="29"/>
    </row>
    <row r="7961" spans="1:256" s="15" customFormat="1">
      <c r="A7961" s="12"/>
      <c r="B7961" s="9">
        <v>6</v>
      </c>
      <c r="C7961" s="9" t="s">
        <v>19</v>
      </c>
      <c r="D7961" s="81" t="s">
        <v>7</v>
      </c>
      <c r="E7961" s="31">
        <v>0</v>
      </c>
      <c r="F7961" s="31">
        <f t="shared" ref="F7961:V7961" si="1272">SUM(F7962:F7964)</f>
        <v>0</v>
      </c>
      <c r="G7961" s="31">
        <f t="shared" si="1272"/>
        <v>0</v>
      </c>
      <c r="H7961" s="31">
        <f t="shared" si="1272"/>
        <v>0</v>
      </c>
      <c r="I7961" s="31">
        <f t="shared" si="1272"/>
        <v>0</v>
      </c>
      <c r="J7961" s="31">
        <f t="shared" si="1272"/>
        <v>0</v>
      </c>
      <c r="K7961" s="31">
        <f t="shared" si="1272"/>
        <v>0</v>
      </c>
      <c r="L7961" s="31">
        <f t="shared" si="1272"/>
        <v>0</v>
      </c>
      <c r="M7961" s="31">
        <f t="shared" si="1272"/>
        <v>0</v>
      </c>
      <c r="N7961" s="31">
        <f t="shared" si="1272"/>
        <v>0</v>
      </c>
      <c r="O7961" s="31">
        <f t="shared" si="1272"/>
        <v>0</v>
      </c>
      <c r="P7961" s="31">
        <f t="shared" si="1272"/>
        <v>0</v>
      </c>
      <c r="Q7961" s="31">
        <f t="shared" si="1272"/>
        <v>0</v>
      </c>
      <c r="R7961" s="31">
        <f t="shared" si="1272"/>
        <v>0</v>
      </c>
      <c r="S7961" s="31">
        <f t="shared" si="1272"/>
        <v>0</v>
      </c>
      <c r="T7961" s="31">
        <f t="shared" si="1272"/>
        <v>0</v>
      </c>
      <c r="U7961" s="31">
        <f t="shared" si="1272"/>
        <v>0</v>
      </c>
      <c r="V7961" s="31">
        <f t="shared" si="1272"/>
        <v>0</v>
      </c>
      <c r="W7961" s="31">
        <f>SUM(O7961:V7961)</f>
        <v>0</v>
      </c>
      <c r="X7961" s="31">
        <f>SUM(X7962:X7964)</f>
        <v>0</v>
      </c>
      <c r="Y7961" s="31">
        <f>H7961+I7961+J7961+K7961+L7961+M7961+N7961+W7961+X7961</f>
        <v>0</v>
      </c>
      <c r="Z7961" s="31">
        <f t="shared" ref="Z7961:AK7961" si="1273">SUM(Z7962:Z7964)</f>
        <v>0</v>
      </c>
      <c r="AA7961" s="31">
        <f t="shared" si="1273"/>
        <v>0</v>
      </c>
      <c r="AB7961" s="31">
        <f t="shared" si="1273"/>
        <v>0</v>
      </c>
      <c r="AC7961" s="31">
        <f t="shared" si="1273"/>
        <v>0</v>
      </c>
      <c r="AD7961" s="31">
        <f t="shared" si="1273"/>
        <v>0</v>
      </c>
      <c r="AE7961" s="31">
        <f t="shared" si="1273"/>
        <v>0</v>
      </c>
      <c r="AF7961" s="31">
        <f t="shared" si="1273"/>
        <v>0</v>
      </c>
      <c r="AG7961" s="31">
        <f t="shared" si="1273"/>
        <v>0</v>
      </c>
      <c r="AH7961" s="31">
        <f t="shared" si="1273"/>
        <v>0</v>
      </c>
      <c r="AI7961" s="31">
        <f t="shared" si="1273"/>
        <v>0</v>
      </c>
      <c r="AJ7961" s="31">
        <f t="shared" si="1273"/>
        <v>0</v>
      </c>
      <c r="AK7961" s="31">
        <f t="shared" si="1273"/>
        <v>0</v>
      </c>
      <c r="AL7961" s="31">
        <f>SUM(AD7961:AK7961)</f>
        <v>0</v>
      </c>
      <c r="AM7961" s="31">
        <f>SUM(AM7962:AM7964)</f>
        <v>0</v>
      </c>
      <c r="AN7961" s="31">
        <f>SUM(AN7962:AN7964)</f>
        <v>0</v>
      </c>
      <c r="AO7961" s="31">
        <f>Z7961+AA7961+AB7961+AC7961+AL7961+AM7961+AN7961</f>
        <v>0</v>
      </c>
      <c r="AP7961" s="32">
        <f>E7961+Y7961-AO7961</f>
        <v>0</v>
      </c>
      <c r="AQ7961" s="32"/>
      <c r="AR7961" s="28"/>
      <c r="AS7961" s="29">
        <f>E7961+H7961+I7961+J7961+K7961+L7961+M7961+N7961+W7961+X7961-Z7961-AB7961-AL7961-AC7961-AM7961-AN7961</f>
        <v>0</v>
      </c>
      <c r="AT7961" s="29">
        <f>AP7961-AS7961</f>
        <v>0</v>
      </c>
      <c r="AU7961" s="29">
        <f>E7961</f>
        <v>0</v>
      </c>
      <c r="AV7961" s="86">
        <f>AS7961-AU7961</f>
        <v>0</v>
      </c>
      <c r="AW7961" s="86">
        <f>Y7961-AO7961</f>
        <v>0</v>
      </c>
      <c r="AX7961" s="86">
        <f>AV7961-AW7961</f>
        <v>0</v>
      </c>
      <c r="AY7961" s="86"/>
      <c r="AZ7961" s="398"/>
      <c r="BA7961" s="86"/>
      <c r="BB7961" s="86"/>
      <c r="BC7961" s="86"/>
      <c r="BD7961" s="86"/>
      <c r="BE7961" s="86"/>
      <c r="BF7961" s="86"/>
      <c r="BG7961" s="86"/>
      <c r="BH7961" s="86"/>
      <c r="BI7961" s="86"/>
      <c r="BJ7961" s="86"/>
      <c r="BK7961" s="86"/>
      <c r="BL7961" s="86"/>
      <c r="BM7961" s="86"/>
      <c r="BN7961" s="86"/>
      <c r="BO7961" s="86"/>
      <c r="BP7961" s="86"/>
      <c r="BQ7961" s="86"/>
      <c r="BR7961" s="86"/>
      <c r="BS7961" s="86"/>
      <c r="BT7961" s="86"/>
      <c r="BU7961" s="86"/>
      <c r="BV7961" s="86"/>
      <c r="BW7961" s="86"/>
      <c r="BX7961" s="86"/>
      <c r="BY7961" s="86"/>
      <c r="BZ7961" s="86"/>
      <c r="CA7961" s="86"/>
      <c r="CB7961" s="86"/>
      <c r="CC7961" s="86"/>
      <c r="CD7961" s="86"/>
      <c r="CE7961" s="86"/>
      <c r="CF7961" s="86"/>
      <c r="CG7961" s="86"/>
      <c r="CH7961" s="86"/>
      <c r="CI7961" s="86"/>
      <c r="CJ7961" s="86"/>
      <c r="CK7961" s="86"/>
      <c r="CL7961" s="86"/>
      <c r="CM7961" s="86"/>
      <c r="CN7961" s="86"/>
      <c r="CO7961" s="86"/>
      <c r="CP7961" s="86"/>
      <c r="CQ7961" s="86"/>
      <c r="CR7961" s="86"/>
      <c r="CS7961" s="86"/>
      <c r="CT7961" s="86"/>
      <c r="CU7961" s="86"/>
      <c r="CV7961" s="86"/>
      <c r="CW7961" s="86"/>
      <c r="CX7961" s="86"/>
      <c r="CY7961" s="86"/>
      <c r="CZ7961" s="86"/>
      <c r="DA7961" s="86"/>
      <c r="DB7961" s="86"/>
      <c r="DC7961" s="86"/>
      <c r="DD7961" s="86"/>
      <c r="DE7961" s="86"/>
      <c r="DF7961" s="86"/>
      <c r="DG7961" s="86"/>
      <c r="DH7961" s="86"/>
      <c r="DI7961" s="86"/>
      <c r="DJ7961" s="86"/>
      <c r="DK7961" s="86"/>
      <c r="DL7961" s="86"/>
      <c r="DM7961" s="86"/>
      <c r="DN7961" s="86"/>
      <c r="DO7961" s="86"/>
      <c r="DP7961" s="86"/>
      <c r="DQ7961" s="86"/>
      <c r="DR7961" s="86"/>
      <c r="DS7961" s="86"/>
      <c r="DT7961" s="86"/>
      <c r="DU7961" s="86"/>
      <c r="DV7961" s="86"/>
      <c r="DW7961" s="86"/>
      <c r="DX7961" s="86"/>
      <c r="DY7961" s="86"/>
      <c r="DZ7961" s="86"/>
      <c r="EA7961" s="86"/>
      <c r="EB7961" s="86"/>
      <c r="EC7961" s="86"/>
      <c r="ED7961" s="86"/>
      <c r="EE7961" s="86"/>
      <c r="EF7961" s="86"/>
      <c r="EG7961" s="86"/>
      <c r="EH7961" s="86"/>
      <c r="EI7961" s="86"/>
      <c r="EJ7961" s="86"/>
      <c r="EK7961" s="86"/>
      <c r="EL7961" s="86"/>
      <c r="EM7961" s="86"/>
      <c r="EN7961" s="86"/>
      <c r="EO7961" s="86"/>
      <c r="EP7961" s="86"/>
      <c r="EQ7961" s="86"/>
      <c r="ER7961" s="86"/>
      <c r="ES7961" s="86"/>
      <c r="ET7961" s="86"/>
      <c r="EU7961" s="86"/>
      <c r="EV7961" s="86"/>
      <c r="EW7961" s="86"/>
      <c r="EX7961" s="86"/>
      <c r="EY7961" s="86"/>
      <c r="EZ7961" s="86"/>
      <c r="FA7961" s="86"/>
      <c r="FB7961" s="86"/>
      <c r="FC7961" s="86"/>
      <c r="FD7961" s="86"/>
      <c r="FE7961" s="86"/>
      <c r="FF7961" s="86"/>
      <c r="FG7961" s="86"/>
      <c r="FH7961" s="86"/>
      <c r="FI7961" s="86"/>
      <c r="FJ7961" s="86"/>
      <c r="FK7961" s="86"/>
      <c r="FL7961" s="86"/>
      <c r="FM7961" s="86"/>
      <c r="FN7961" s="86"/>
      <c r="FO7961" s="86"/>
      <c r="FP7961" s="86"/>
      <c r="FQ7961" s="86"/>
      <c r="FR7961" s="86"/>
      <c r="FS7961" s="86"/>
      <c r="FT7961" s="86"/>
      <c r="FU7961" s="86"/>
      <c r="FV7961" s="86"/>
      <c r="FW7961" s="86"/>
      <c r="FX7961" s="86"/>
      <c r="FY7961" s="86"/>
      <c r="FZ7961" s="86"/>
      <c r="GA7961" s="86"/>
      <c r="GB7961" s="86"/>
      <c r="GC7961" s="86"/>
      <c r="GD7961" s="86"/>
      <c r="GE7961" s="86"/>
      <c r="GF7961" s="86"/>
      <c r="GG7961" s="86"/>
      <c r="GH7961" s="86"/>
      <c r="GI7961" s="86"/>
      <c r="GJ7961" s="86"/>
      <c r="GK7961" s="86"/>
      <c r="GL7961" s="86"/>
      <c r="GM7961" s="86"/>
      <c r="GN7961" s="86"/>
      <c r="GO7961" s="86"/>
      <c r="GP7961" s="86"/>
      <c r="GQ7961" s="86"/>
      <c r="GR7961" s="86"/>
      <c r="GS7961" s="86"/>
      <c r="GT7961" s="86"/>
      <c r="GU7961" s="86"/>
      <c r="GV7961" s="86"/>
      <c r="GW7961" s="86"/>
      <c r="GX7961" s="86"/>
      <c r="GY7961" s="86"/>
      <c r="GZ7961" s="86"/>
      <c r="HA7961" s="86"/>
      <c r="HB7961" s="86"/>
      <c r="HC7961" s="86"/>
      <c r="HD7961" s="86"/>
      <c r="HE7961" s="86"/>
      <c r="HF7961" s="86"/>
      <c r="HG7961" s="86"/>
      <c r="HH7961" s="86"/>
      <c r="HI7961" s="86"/>
      <c r="HJ7961" s="86"/>
      <c r="HK7961" s="86"/>
      <c r="HL7961" s="86"/>
      <c r="HM7961" s="86"/>
      <c r="HN7961" s="86"/>
      <c r="HO7961" s="86"/>
      <c r="HP7961" s="86"/>
      <c r="HQ7961" s="86"/>
      <c r="HR7961" s="86"/>
      <c r="HS7961" s="86"/>
      <c r="HT7961" s="86"/>
      <c r="HU7961" s="86"/>
      <c r="HV7961" s="86"/>
      <c r="HW7961" s="86"/>
      <c r="HX7961" s="86"/>
      <c r="HY7961" s="86"/>
      <c r="HZ7961" s="86"/>
      <c r="IA7961" s="86"/>
      <c r="IB7961" s="86"/>
      <c r="IC7961" s="86"/>
      <c r="ID7961" s="86"/>
      <c r="IE7961" s="86"/>
      <c r="IF7961" s="86"/>
      <c r="IG7961" s="86"/>
      <c r="IH7961" s="86"/>
      <c r="II7961" s="86"/>
      <c r="IJ7961" s="86"/>
      <c r="IK7961" s="86"/>
      <c r="IL7961" s="86"/>
      <c r="IM7961" s="86"/>
      <c r="IN7961" s="86"/>
      <c r="IO7961" s="86"/>
      <c r="IP7961" s="86"/>
      <c r="IQ7961" s="86"/>
      <c r="IR7961" s="86"/>
      <c r="IS7961" s="86"/>
      <c r="IT7961" s="86"/>
      <c r="IU7961" s="86"/>
      <c r="IV7961" s="86"/>
    </row>
    <row r="7962" spans="1:256" s="402" customFormat="1">
      <c r="A7962" s="13"/>
      <c r="B7962" s="8"/>
      <c r="C7962" s="8"/>
      <c r="D7962" s="113"/>
      <c r="E7962" s="33"/>
      <c r="F7962" s="34"/>
      <c r="G7962" s="63"/>
      <c r="H7962" s="67"/>
      <c r="I7962" s="34"/>
      <c r="J7962" s="34"/>
      <c r="K7962" s="34"/>
      <c r="L7962" s="34"/>
      <c r="M7962" s="34"/>
      <c r="N7962" s="34"/>
      <c r="O7962" s="34"/>
      <c r="P7962" s="34"/>
      <c r="Q7962" s="34"/>
      <c r="R7962" s="34"/>
      <c r="S7962" s="34"/>
      <c r="T7962" s="34"/>
      <c r="U7962" s="34"/>
      <c r="V7962" s="34"/>
      <c r="W7962" s="34"/>
      <c r="X7962" s="63"/>
      <c r="Y7962" s="34"/>
      <c r="Z7962" s="65"/>
      <c r="AA7962" s="65"/>
      <c r="AB7962" s="34"/>
      <c r="AC7962" s="34"/>
      <c r="AD7962" s="34"/>
      <c r="AE7962" s="34"/>
      <c r="AF7962" s="34"/>
      <c r="AG7962" s="34"/>
      <c r="AH7962" s="34"/>
      <c r="AI7962" s="34"/>
      <c r="AJ7962" s="34"/>
      <c r="AK7962" s="34"/>
      <c r="AL7962" s="34"/>
      <c r="AM7962" s="34"/>
      <c r="AN7962" s="34"/>
      <c r="AO7962" s="34"/>
      <c r="AP7962" s="34"/>
      <c r="AQ7962" s="34"/>
      <c r="AR7962" s="28"/>
      <c r="AS7962" s="29"/>
      <c r="AT7962" s="29"/>
      <c r="AU7962" s="29"/>
    </row>
    <row r="7963" spans="1:256" s="402" customFormat="1">
      <c r="A7963" s="13"/>
      <c r="B7963" s="8"/>
      <c r="C7963" s="8"/>
      <c r="D7963" s="113"/>
      <c r="E7963" s="33"/>
      <c r="F7963" s="34"/>
      <c r="G7963" s="63"/>
      <c r="H7963" s="283"/>
      <c r="I7963" s="33"/>
      <c r="J7963" s="33"/>
      <c r="K7963" s="33"/>
      <c r="L7963" s="33"/>
      <c r="M7963" s="33"/>
      <c r="N7963" s="33"/>
      <c r="O7963" s="33"/>
      <c r="P7963" s="33"/>
      <c r="Q7963" s="33"/>
      <c r="R7963" s="33"/>
      <c r="S7963" s="33"/>
      <c r="T7963" s="33"/>
      <c r="U7963" s="33"/>
      <c r="V7963" s="33"/>
      <c r="W7963" s="33"/>
      <c r="X7963" s="282"/>
      <c r="Y7963" s="34"/>
      <c r="Z7963" s="284"/>
      <c r="AA7963" s="284"/>
      <c r="AB7963" s="33"/>
      <c r="AC7963" s="33"/>
      <c r="AD7963" s="33"/>
      <c r="AE7963" s="33"/>
      <c r="AF7963" s="34"/>
      <c r="AG7963" s="33"/>
      <c r="AH7963" s="33"/>
      <c r="AI7963" s="33"/>
      <c r="AJ7963" s="33"/>
      <c r="AK7963" s="33"/>
      <c r="AL7963" s="33"/>
      <c r="AM7963" s="33"/>
      <c r="AN7963" s="33"/>
      <c r="AO7963" s="34"/>
      <c r="AP7963" s="34"/>
      <c r="AQ7963" s="34"/>
      <c r="AR7963" s="28"/>
      <c r="AS7963" s="29"/>
      <c r="AT7963" s="29"/>
      <c r="AU7963" s="29"/>
    </row>
    <row r="7964" spans="1:256" s="402" customFormat="1">
      <c r="A7964" s="13"/>
      <c r="B7964" s="8"/>
      <c r="C7964" s="8"/>
      <c r="D7964" s="113"/>
      <c r="E7964" s="33"/>
      <c r="F7964" s="34"/>
      <c r="G7964" s="63"/>
      <c r="H7964" s="67"/>
      <c r="I7964" s="34"/>
      <c r="J7964" s="34"/>
      <c r="K7964" s="34"/>
      <c r="L7964" s="34"/>
      <c r="M7964" s="34"/>
      <c r="N7964" s="34"/>
      <c r="O7964" s="34"/>
      <c r="P7964" s="34"/>
      <c r="Q7964" s="34"/>
      <c r="R7964" s="34"/>
      <c r="S7964" s="34"/>
      <c r="T7964" s="34"/>
      <c r="U7964" s="34"/>
      <c r="V7964" s="34"/>
      <c r="W7964" s="34"/>
      <c r="X7964" s="63"/>
      <c r="Y7964" s="34"/>
      <c r="Z7964" s="65"/>
      <c r="AA7964" s="65"/>
      <c r="AB7964" s="34"/>
      <c r="AC7964" s="34"/>
      <c r="AD7964" s="34"/>
      <c r="AE7964" s="34"/>
      <c r="AF7964" s="34"/>
      <c r="AG7964" s="34"/>
      <c r="AH7964" s="34"/>
      <c r="AI7964" s="34"/>
      <c r="AJ7964" s="34"/>
      <c r="AK7964" s="34"/>
      <c r="AL7964" s="34"/>
      <c r="AM7964" s="34"/>
      <c r="AN7964" s="34"/>
      <c r="AO7964" s="34"/>
      <c r="AP7964" s="34"/>
      <c r="AQ7964" s="34"/>
      <c r="AR7964" s="28"/>
      <c r="AS7964" s="29"/>
      <c r="AT7964" s="29"/>
      <c r="AU7964" s="29"/>
    </row>
    <row r="7965" spans="1:256" s="25" customFormat="1">
      <c r="A7965" s="14"/>
      <c r="B7965" s="11">
        <v>7</v>
      </c>
      <c r="C7965" s="11"/>
      <c r="D7965" s="85" t="s">
        <v>8</v>
      </c>
      <c r="E7965" s="326">
        <v>568855200</v>
      </c>
      <c r="F7965" s="31">
        <f t="shared" ref="F7965:V7965" si="1274">SUM(F7966:F7979)</f>
        <v>7500000</v>
      </c>
      <c r="G7965" s="31">
        <f t="shared" si="1274"/>
        <v>7500000</v>
      </c>
      <c r="H7965" s="31">
        <f t="shared" si="1274"/>
        <v>7500000</v>
      </c>
      <c r="I7965" s="31">
        <f t="shared" si="1274"/>
        <v>0</v>
      </c>
      <c r="J7965" s="31">
        <f t="shared" si="1274"/>
        <v>0</v>
      </c>
      <c r="K7965" s="31">
        <f t="shared" si="1274"/>
        <v>0</v>
      </c>
      <c r="L7965" s="31">
        <f t="shared" si="1274"/>
        <v>0</v>
      </c>
      <c r="M7965" s="31">
        <f t="shared" si="1274"/>
        <v>0</v>
      </c>
      <c r="N7965" s="31">
        <f t="shared" si="1274"/>
        <v>0</v>
      </c>
      <c r="O7965" s="31">
        <f t="shared" si="1274"/>
        <v>0</v>
      </c>
      <c r="P7965" s="31">
        <f t="shared" si="1274"/>
        <v>0</v>
      </c>
      <c r="Q7965" s="31">
        <f t="shared" si="1274"/>
        <v>0</v>
      </c>
      <c r="R7965" s="31">
        <f t="shared" si="1274"/>
        <v>0</v>
      </c>
      <c r="S7965" s="31">
        <f t="shared" si="1274"/>
        <v>0</v>
      </c>
      <c r="T7965" s="31">
        <f t="shared" si="1274"/>
        <v>0</v>
      </c>
      <c r="U7965" s="31">
        <f t="shared" si="1274"/>
        <v>0</v>
      </c>
      <c r="V7965" s="31">
        <f t="shared" si="1274"/>
        <v>0</v>
      </c>
      <c r="W7965" s="31">
        <f>SUM(O7965:V7965)</f>
        <v>0</v>
      </c>
      <c r="X7965" s="31">
        <f>SUM(X7966:X7979)</f>
        <v>0</v>
      </c>
      <c r="Y7965" s="31">
        <f>H7965+I7965+J7965+K7965+L7965+M7965+N7965+W7965+X7965</f>
        <v>7500000</v>
      </c>
      <c r="Z7965" s="31">
        <f t="shared" ref="Z7965:AK7965" si="1275">SUM(Z7966:Z7979)</f>
        <v>0</v>
      </c>
      <c r="AA7965" s="31">
        <f t="shared" si="1275"/>
        <v>0</v>
      </c>
      <c r="AB7965" s="31">
        <f t="shared" si="1275"/>
        <v>0</v>
      </c>
      <c r="AC7965" s="31">
        <f t="shared" si="1275"/>
        <v>0</v>
      </c>
      <c r="AD7965" s="31">
        <f t="shared" si="1275"/>
        <v>0</v>
      </c>
      <c r="AE7965" s="31">
        <f t="shared" si="1275"/>
        <v>0</v>
      </c>
      <c r="AF7965" s="31">
        <f t="shared" si="1275"/>
        <v>44577700</v>
      </c>
      <c r="AG7965" s="31">
        <f t="shared" si="1275"/>
        <v>0</v>
      </c>
      <c r="AH7965" s="31">
        <f t="shared" si="1275"/>
        <v>0</v>
      </c>
      <c r="AI7965" s="31">
        <f t="shared" si="1275"/>
        <v>0</v>
      </c>
      <c r="AJ7965" s="31">
        <f t="shared" si="1275"/>
        <v>0</v>
      </c>
      <c r="AK7965" s="31">
        <f t="shared" si="1275"/>
        <v>0</v>
      </c>
      <c r="AL7965" s="31">
        <f>SUM(AD7965:AK7965)</f>
        <v>44577700</v>
      </c>
      <c r="AM7965" s="31">
        <f>SUM(AM7966:AM7979)</f>
        <v>0</v>
      </c>
      <c r="AN7965" s="31">
        <f>SUM(AN7966:AN7979)</f>
        <v>0</v>
      </c>
      <c r="AO7965" s="31">
        <f>Z7965+AA7965+AB7965+AC7965+AL7965+AM7965+AN7965</f>
        <v>44577700</v>
      </c>
      <c r="AP7965" s="32">
        <f>E7965+Y7965-AO7965</f>
        <v>531777500</v>
      </c>
      <c r="AQ7965" s="32"/>
      <c r="AR7965" s="28"/>
      <c r="AS7965" s="29">
        <f>E7965+H7965+I7965+J7965+K7965+L7965+M7965+N7965+W7965+X7965-Z7965-AB7965-AL7965-AC7965-AM7965-AN7965</f>
        <v>531777500</v>
      </c>
      <c r="AT7965" s="29">
        <f>AP7965-AS7965</f>
        <v>0</v>
      </c>
      <c r="AU7965" s="29">
        <f>E7965</f>
        <v>568855200</v>
      </c>
      <c r="AV7965" s="86">
        <f>AS7965-AU7965</f>
        <v>-37077700</v>
      </c>
      <c r="AW7965" s="86">
        <f>Y7965-AO7965</f>
        <v>-37077700</v>
      </c>
      <c r="AX7965" s="86">
        <f>AV7965-AW7965</f>
        <v>0</v>
      </c>
      <c r="AY7965" s="21"/>
      <c r="AZ7965" s="398"/>
      <c r="BA7965" s="21"/>
      <c r="BB7965" s="21"/>
      <c r="BC7965" s="21"/>
      <c r="BD7965" s="21"/>
      <c r="BE7965" s="21"/>
      <c r="BF7965" s="21"/>
      <c r="BG7965" s="21"/>
      <c r="BH7965" s="21"/>
      <c r="BI7965" s="21"/>
      <c r="BJ7965" s="21"/>
      <c r="BK7965" s="21"/>
      <c r="BL7965" s="21"/>
      <c r="BM7965" s="21"/>
      <c r="BN7965" s="21"/>
      <c r="BO7965" s="21"/>
      <c r="BP7965" s="21"/>
      <c r="BQ7965" s="21"/>
      <c r="BR7965" s="21"/>
      <c r="BS7965" s="21"/>
      <c r="BT7965" s="21"/>
      <c r="BU7965" s="21"/>
      <c r="BV7965" s="21"/>
      <c r="BW7965" s="21"/>
      <c r="BX7965" s="21"/>
      <c r="BY7965" s="21"/>
      <c r="BZ7965" s="21"/>
      <c r="CA7965" s="21"/>
      <c r="CB7965" s="21"/>
      <c r="CC7965" s="21"/>
      <c r="CD7965" s="21"/>
      <c r="CE7965" s="21"/>
      <c r="CF7965" s="21"/>
      <c r="CG7965" s="21"/>
      <c r="CH7965" s="21"/>
      <c r="CI7965" s="21"/>
      <c r="CJ7965" s="21"/>
      <c r="CK7965" s="21"/>
      <c r="CL7965" s="21"/>
      <c r="CM7965" s="21"/>
      <c r="CN7965" s="21"/>
      <c r="CO7965" s="21"/>
      <c r="CP7965" s="21"/>
      <c r="CQ7965" s="21"/>
      <c r="CR7965" s="21"/>
      <c r="CS7965" s="21"/>
      <c r="CT7965" s="21"/>
      <c r="CU7965" s="21"/>
      <c r="CV7965" s="21"/>
      <c r="CW7965" s="21"/>
      <c r="CX7965" s="21"/>
      <c r="CY7965" s="21"/>
      <c r="CZ7965" s="21"/>
      <c r="DA7965" s="21"/>
      <c r="DB7965" s="21"/>
      <c r="DC7965" s="21"/>
      <c r="DD7965" s="21"/>
      <c r="DE7965" s="21"/>
      <c r="DF7965" s="21"/>
      <c r="DG7965" s="21"/>
      <c r="DH7965" s="21"/>
      <c r="DI7965" s="21"/>
      <c r="DJ7965" s="21"/>
      <c r="DK7965" s="21"/>
      <c r="DL7965" s="21"/>
      <c r="DM7965" s="21"/>
      <c r="DN7965" s="21"/>
      <c r="DO7965" s="21"/>
      <c r="DP7965" s="21"/>
      <c r="DQ7965" s="21"/>
      <c r="DR7965" s="21"/>
      <c r="DS7965" s="21"/>
      <c r="DT7965" s="21"/>
      <c r="DU7965" s="21"/>
      <c r="DV7965" s="21"/>
      <c r="DW7965" s="21"/>
      <c r="DX7965" s="21"/>
      <c r="DY7965" s="21"/>
      <c r="DZ7965" s="21"/>
      <c r="EA7965" s="21"/>
      <c r="EB7965" s="21"/>
      <c r="EC7965" s="21"/>
      <c r="ED7965" s="21"/>
      <c r="EE7965" s="21"/>
      <c r="EF7965" s="21"/>
      <c r="EG7965" s="21"/>
      <c r="EH7965" s="21"/>
      <c r="EI7965" s="21"/>
      <c r="EJ7965" s="21"/>
      <c r="EK7965" s="21"/>
      <c r="EL7965" s="21"/>
      <c r="EM7965" s="21"/>
      <c r="EN7965" s="21"/>
      <c r="EO7965" s="21"/>
      <c r="EP7965" s="21"/>
      <c r="EQ7965" s="21"/>
      <c r="ER7965" s="21"/>
      <c r="ES7965" s="21"/>
      <c r="ET7965" s="21"/>
      <c r="EU7965" s="21"/>
      <c r="EV7965" s="21"/>
      <c r="EW7965" s="21"/>
      <c r="EX7965" s="21"/>
      <c r="EY7965" s="21"/>
      <c r="EZ7965" s="21"/>
      <c r="FA7965" s="21"/>
      <c r="FB7965" s="21"/>
      <c r="FC7965" s="21"/>
      <c r="FD7965" s="21"/>
      <c r="FE7965" s="21"/>
      <c r="FF7965" s="21"/>
      <c r="FG7965" s="21"/>
      <c r="FH7965" s="21"/>
      <c r="FI7965" s="21"/>
      <c r="FJ7965" s="21"/>
      <c r="FK7965" s="21"/>
      <c r="FL7965" s="21"/>
      <c r="FM7965" s="21"/>
      <c r="FN7965" s="21"/>
      <c r="FO7965" s="21"/>
      <c r="FP7965" s="21"/>
      <c r="FQ7965" s="21"/>
      <c r="FR7965" s="21"/>
      <c r="FS7965" s="21"/>
      <c r="FT7965" s="21"/>
      <c r="FU7965" s="21"/>
      <c r="FV7965" s="21"/>
      <c r="FW7965" s="21"/>
      <c r="FX7965" s="21"/>
      <c r="FY7965" s="21"/>
      <c r="FZ7965" s="21"/>
      <c r="GA7965" s="21"/>
      <c r="GB7965" s="21"/>
      <c r="GC7965" s="21"/>
      <c r="GD7965" s="21"/>
      <c r="GE7965" s="21"/>
      <c r="GF7965" s="21"/>
      <c r="GG7965" s="21"/>
      <c r="GH7965" s="21"/>
      <c r="GI7965" s="21"/>
      <c r="GJ7965" s="21"/>
      <c r="GK7965" s="21"/>
      <c r="GL7965" s="21"/>
      <c r="GM7965" s="21"/>
      <c r="GN7965" s="21"/>
      <c r="GO7965" s="21"/>
      <c r="GP7965" s="21"/>
      <c r="GQ7965" s="21"/>
      <c r="GR7965" s="21"/>
      <c r="GS7965" s="21"/>
      <c r="GT7965" s="21"/>
      <c r="GU7965" s="21"/>
      <c r="GV7965" s="21"/>
      <c r="GW7965" s="21"/>
      <c r="GX7965" s="21"/>
      <c r="GY7965" s="21"/>
      <c r="GZ7965" s="21"/>
      <c r="HA7965" s="21"/>
      <c r="HB7965" s="21"/>
      <c r="HC7965" s="21"/>
      <c r="HD7965" s="21"/>
      <c r="HE7965" s="21"/>
      <c r="HF7965" s="21"/>
      <c r="HG7965" s="21"/>
      <c r="HH7965" s="21"/>
      <c r="HI7965" s="21"/>
      <c r="HJ7965" s="21"/>
      <c r="HK7965" s="21"/>
      <c r="HL7965" s="21"/>
      <c r="HM7965" s="21"/>
      <c r="HN7965" s="21"/>
      <c r="HO7965" s="21"/>
      <c r="HP7965" s="21"/>
      <c r="HQ7965" s="21"/>
      <c r="HR7965" s="21"/>
      <c r="HS7965" s="21"/>
      <c r="HT7965" s="21"/>
      <c r="HU7965" s="21"/>
      <c r="HV7965" s="21"/>
      <c r="HW7965" s="21"/>
      <c r="HX7965" s="21"/>
      <c r="HY7965" s="21"/>
      <c r="HZ7965" s="21"/>
      <c r="IA7965" s="21"/>
      <c r="IB7965" s="21"/>
      <c r="IC7965" s="21"/>
      <c r="ID7965" s="21"/>
      <c r="IE7965" s="21"/>
      <c r="IF7965" s="21"/>
      <c r="IG7965" s="21"/>
      <c r="IH7965" s="21"/>
      <c r="II7965" s="21"/>
      <c r="IJ7965" s="21"/>
      <c r="IK7965" s="21"/>
      <c r="IL7965" s="21"/>
      <c r="IM7965" s="21"/>
      <c r="IN7965" s="21"/>
      <c r="IO7965" s="21"/>
      <c r="IP7965" s="21"/>
      <c r="IQ7965" s="21"/>
      <c r="IR7965" s="21"/>
      <c r="IS7965" s="21"/>
      <c r="IT7965" s="21"/>
      <c r="IU7965" s="21"/>
      <c r="IV7965" s="21"/>
    </row>
    <row r="7966" spans="1:256" s="402" customFormat="1">
      <c r="A7966" s="13"/>
      <c r="B7966" s="8"/>
      <c r="C7966" s="8"/>
      <c r="D7966" s="240"/>
      <c r="E7966" s="33"/>
      <c r="F7966" s="33"/>
      <c r="G7966" s="282"/>
      <c r="H7966" s="283"/>
      <c r="I7966" s="33"/>
      <c r="J7966" s="33"/>
      <c r="K7966" s="33"/>
      <c r="L7966" s="33"/>
      <c r="M7966" s="33"/>
      <c r="N7966" s="33"/>
      <c r="O7966" s="33"/>
      <c r="P7966" s="33"/>
      <c r="Q7966" s="33"/>
      <c r="R7966" s="33"/>
      <c r="S7966" s="33"/>
      <c r="T7966" s="33"/>
      <c r="U7966" s="33"/>
      <c r="V7966" s="33"/>
      <c r="W7966" s="33"/>
      <c r="X7966" s="282"/>
      <c r="Y7966" s="33"/>
      <c r="Z7966" s="284"/>
      <c r="AA7966" s="284"/>
      <c r="AB7966" s="33"/>
      <c r="AC7966" s="33"/>
      <c r="AD7966" s="33"/>
      <c r="AE7966" s="33"/>
      <c r="AF7966" s="33"/>
      <c r="AG7966" s="33"/>
      <c r="AH7966" s="33"/>
      <c r="AI7966" s="33"/>
      <c r="AJ7966" s="33"/>
      <c r="AK7966" s="33"/>
      <c r="AL7966" s="33"/>
      <c r="AM7966" s="33"/>
      <c r="AN7966" s="33"/>
      <c r="AO7966" s="33"/>
      <c r="AP7966" s="34"/>
      <c r="AQ7966" s="34"/>
      <c r="AR7966" s="28"/>
      <c r="AS7966" s="29"/>
      <c r="AT7966" s="29"/>
      <c r="AU7966" s="29"/>
    </row>
    <row r="7967" spans="1:256" s="480" customFormat="1">
      <c r="A7967" s="13"/>
      <c r="B7967" s="8"/>
      <c r="C7967" s="8"/>
      <c r="D7967" s="240"/>
      <c r="E7967" s="33"/>
      <c r="F7967" s="33"/>
      <c r="G7967" s="282"/>
      <c r="H7967" s="283"/>
      <c r="I7967" s="33"/>
      <c r="J7967" s="33"/>
      <c r="K7967" s="33"/>
      <c r="L7967" s="33"/>
      <c r="M7967" s="33"/>
      <c r="N7967" s="33"/>
      <c r="O7967" s="33"/>
      <c r="P7967" s="33"/>
      <c r="Q7967" s="33"/>
      <c r="R7967" s="33"/>
      <c r="S7967" s="33"/>
      <c r="T7967" s="33"/>
      <c r="U7967" s="33"/>
      <c r="V7967" s="33"/>
      <c r="W7967" s="33"/>
      <c r="X7967" s="282"/>
      <c r="Y7967" s="33"/>
      <c r="Z7967" s="284"/>
      <c r="AA7967" s="284"/>
      <c r="AB7967" s="33"/>
      <c r="AC7967" s="33"/>
      <c r="AD7967" s="33"/>
      <c r="AE7967" s="33"/>
      <c r="AF7967" s="33"/>
      <c r="AG7967" s="33"/>
      <c r="AH7967" s="33"/>
      <c r="AI7967" s="33"/>
      <c r="AJ7967" s="33"/>
      <c r="AK7967" s="33"/>
      <c r="AL7967" s="33"/>
      <c r="AM7967" s="33"/>
      <c r="AN7967" s="33"/>
      <c r="AO7967" s="33"/>
      <c r="AP7967" s="34"/>
      <c r="AQ7967" s="34"/>
      <c r="AR7967" s="28"/>
      <c r="AS7967" s="29"/>
      <c r="AT7967" s="29"/>
      <c r="AU7967" s="29"/>
    </row>
    <row r="7968" spans="1:256" s="480" customFormat="1">
      <c r="A7968" s="13"/>
      <c r="B7968" s="8"/>
      <c r="C7968" s="83">
        <v>242</v>
      </c>
      <c r="D7968" s="375" t="s">
        <v>271</v>
      </c>
      <c r="E7968" s="33"/>
      <c r="F7968" s="33"/>
      <c r="G7968" s="282"/>
      <c r="H7968" s="283"/>
      <c r="I7968" s="33"/>
      <c r="J7968" s="33"/>
      <c r="K7968" s="33"/>
      <c r="L7968" s="33"/>
      <c r="M7968" s="33"/>
      <c r="N7968" s="33"/>
      <c r="O7968" s="33"/>
      <c r="P7968" s="33"/>
      <c r="Q7968" s="33"/>
      <c r="R7968" s="33"/>
      <c r="S7968" s="33"/>
      <c r="T7968" s="33"/>
      <c r="U7968" s="33"/>
      <c r="V7968" s="33"/>
      <c r="W7968" s="33"/>
      <c r="X7968" s="282"/>
      <c r="Y7968" s="33"/>
      <c r="Z7968" s="284"/>
      <c r="AA7968" s="284"/>
      <c r="AB7968" s="33"/>
      <c r="AC7968" s="33"/>
      <c r="AD7968" s="33"/>
      <c r="AE7968" s="33"/>
      <c r="AF7968" s="33"/>
      <c r="AG7968" s="33"/>
      <c r="AH7968" s="33"/>
      <c r="AI7968" s="33"/>
      <c r="AJ7968" s="33"/>
      <c r="AK7968" s="33"/>
      <c r="AL7968" s="33"/>
      <c r="AM7968" s="33"/>
      <c r="AN7968" s="33"/>
      <c r="AO7968" s="33"/>
      <c r="AP7968" s="34"/>
      <c r="AQ7968" s="34"/>
      <c r="AR7968" s="28"/>
      <c r="AS7968" s="29"/>
      <c r="AT7968" s="29"/>
      <c r="AU7968" s="29"/>
    </row>
    <row r="7969" spans="1:256" s="480" customFormat="1">
      <c r="A7969" s="13"/>
      <c r="B7969" s="8"/>
      <c r="C7969" s="8"/>
      <c r="D7969" s="472" t="s">
        <v>272</v>
      </c>
      <c r="E7969" s="33"/>
      <c r="F7969" s="33"/>
      <c r="G7969" s="282"/>
      <c r="H7969" s="283"/>
      <c r="I7969" s="33"/>
      <c r="J7969" s="33"/>
      <c r="K7969" s="33"/>
      <c r="L7969" s="33"/>
      <c r="M7969" s="33"/>
      <c r="N7969" s="33"/>
      <c r="O7969" s="33"/>
      <c r="P7969" s="33"/>
      <c r="Q7969" s="33"/>
      <c r="R7969" s="33"/>
      <c r="S7969" s="33"/>
      <c r="T7969" s="33"/>
      <c r="U7969" s="33"/>
      <c r="V7969" s="33"/>
      <c r="W7969" s="33"/>
      <c r="X7969" s="282"/>
      <c r="Y7969" s="33"/>
      <c r="Z7969" s="284"/>
      <c r="AA7969" s="284"/>
      <c r="AB7969" s="33"/>
      <c r="AC7969" s="33"/>
      <c r="AD7969" s="33"/>
      <c r="AE7969" s="33"/>
      <c r="AF7969" s="33"/>
      <c r="AG7969" s="33"/>
      <c r="AH7969" s="33"/>
      <c r="AI7969" s="33"/>
      <c r="AJ7969" s="33"/>
      <c r="AK7969" s="33"/>
      <c r="AL7969" s="33"/>
      <c r="AM7969" s="33"/>
      <c r="AN7969" s="33"/>
      <c r="AO7969" s="33"/>
      <c r="AP7969" s="34"/>
      <c r="AQ7969" s="34"/>
      <c r="AR7969" s="28"/>
      <c r="AS7969" s="29"/>
      <c r="AT7969" s="29"/>
      <c r="AU7969" s="29"/>
    </row>
    <row r="7970" spans="1:256" s="480" customFormat="1">
      <c r="A7970" s="13"/>
      <c r="B7970" s="8"/>
      <c r="C7970" s="8"/>
      <c r="D7970" s="473" t="s">
        <v>188</v>
      </c>
      <c r="E7970" s="33"/>
      <c r="F7970" s="33"/>
      <c r="G7970" s="282"/>
      <c r="H7970" s="283"/>
      <c r="I7970" s="33"/>
      <c r="J7970" s="33"/>
      <c r="K7970" s="33"/>
      <c r="L7970" s="33"/>
      <c r="M7970" s="33"/>
      <c r="N7970" s="33"/>
      <c r="O7970" s="33"/>
      <c r="P7970" s="33"/>
      <c r="Q7970" s="33"/>
      <c r="R7970" s="33"/>
      <c r="S7970" s="33"/>
      <c r="T7970" s="33"/>
      <c r="U7970" s="33"/>
      <c r="V7970" s="33"/>
      <c r="W7970" s="33"/>
      <c r="X7970" s="282"/>
      <c r="Y7970" s="33"/>
      <c r="Z7970" s="284"/>
      <c r="AA7970" s="284"/>
      <c r="AB7970" s="33"/>
      <c r="AC7970" s="33"/>
      <c r="AD7970" s="33"/>
      <c r="AE7970" s="33"/>
      <c r="AF7970" s="33"/>
      <c r="AG7970" s="33"/>
      <c r="AH7970" s="33"/>
      <c r="AI7970" s="33"/>
      <c r="AJ7970" s="33"/>
      <c r="AK7970" s="33"/>
      <c r="AL7970" s="33"/>
      <c r="AM7970" s="33"/>
      <c r="AN7970" s="33"/>
      <c r="AO7970" s="33"/>
      <c r="AP7970" s="34"/>
      <c r="AQ7970" s="34"/>
      <c r="AR7970" s="28"/>
      <c r="AS7970" s="29"/>
      <c r="AT7970" s="29"/>
      <c r="AU7970" s="29"/>
    </row>
    <row r="7971" spans="1:256" s="480" customFormat="1">
      <c r="A7971" s="13"/>
      <c r="B7971" s="8"/>
      <c r="C7971" s="8"/>
      <c r="D7971" s="344" t="s">
        <v>1656</v>
      </c>
      <c r="E7971" s="33"/>
      <c r="F7971" s="69">
        <v>7500000</v>
      </c>
      <c r="G7971" s="282">
        <f>SUM(H7971)</f>
        <v>7500000</v>
      </c>
      <c r="H7971" s="283">
        <v>7500000</v>
      </c>
      <c r="I7971" s="33"/>
      <c r="J7971" s="33"/>
      <c r="K7971" s="33"/>
      <c r="L7971" s="33"/>
      <c r="M7971" s="33"/>
      <c r="N7971" s="33"/>
      <c r="O7971" s="33"/>
      <c r="P7971" s="33"/>
      <c r="Q7971" s="33"/>
      <c r="R7971" s="33"/>
      <c r="S7971" s="33"/>
      <c r="T7971" s="33"/>
      <c r="U7971" s="33"/>
      <c r="V7971" s="33"/>
      <c r="W7971" s="33"/>
      <c r="X7971" s="282"/>
      <c r="Y7971" s="33"/>
      <c r="Z7971" s="284"/>
      <c r="AA7971" s="284"/>
      <c r="AB7971" s="33"/>
      <c r="AC7971" s="33"/>
      <c r="AD7971" s="33"/>
      <c r="AE7971" s="33"/>
      <c r="AF7971" s="33"/>
      <c r="AG7971" s="33"/>
      <c r="AH7971" s="33"/>
      <c r="AI7971" s="33"/>
      <c r="AJ7971" s="33"/>
      <c r="AK7971" s="33"/>
      <c r="AL7971" s="33"/>
      <c r="AM7971" s="33"/>
      <c r="AN7971" s="33"/>
      <c r="AO7971" s="33"/>
      <c r="AP7971" s="34"/>
      <c r="AQ7971" s="34"/>
      <c r="AR7971" s="28"/>
      <c r="AS7971" s="29"/>
      <c r="AT7971" s="29"/>
      <c r="AU7971" s="29"/>
    </row>
    <row r="7972" spans="1:256" s="480" customFormat="1">
      <c r="A7972" s="13"/>
      <c r="B7972" s="8"/>
      <c r="C7972" s="8"/>
      <c r="D7972" s="240"/>
      <c r="E7972" s="33"/>
      <c r="F7972" s="33"/>
      <c r="G7972" s="282"/>
      <c r="H7972" s="283"/>
      <c r="I7972" s="33"/>
      <c r="J7972" s="33"/>
      <c r="K7972" s="33"/>
      <c r="L7972" s="33"/>
      <c r="M7972" s="33"/>
      <c r="N7972" s="33"/>
      <c r="O7972" s="33"/>
      <c r="P7972" s="33"/>
      <c r="Q7972" s="33"/>
      <c r="R7972" s="33"/>
      <c r="S7972" s="33"/>
      <c r="T7972" s="33"/>
      <c r="U7972" s="33"/>
      <c r="V7972" s="33"/>
      <c r="W7972" s="33"/>
      <c r="X7972" s="282"/>
      <c r="Y7972" s="33"/>
      <c r="Z7972" s="284"/>
      <c r="AA7972" s="284"/>
      <c r="AB7972" s="33"/>
      <c r="AC7972" s="33"/>
      <c r="AD7972" s="33"/>
      <c r="AE7972" s="33"/>
      <c r="AF7972" s="33"/>
      <c r="AG7972" s="33"/>
      <c r="AH7972" s="33"/>
      <c r="AI7972" s="33"/>
      <c r="AJ7972" s="33"/>
      <c r="AK7972" s="33"/>
      <c r="AL7972" s="33"/>
      <c r="AM7972" s="33"/>
      <c r="AN7972" s="33"/>
      <c r="AO7972" s="33"/>
      <c r="AP7972" s="34"/>
      <c r="AQ7972" s="34"/>
      <c r="AR7972" s="28"/>
      <c r="AS7972" s="29"/>
      <c r="AT7972" s="29"/>
      <c r="AU7972" s="29"/>
    </row>
    <row r="7973" spans="1:256" s="531" customFormat="1">
      <c r="A7973" s="13"/>
      <c r="B7973" s="8"/>
      <c r="C7973" s="8"/>
      <c r="D7973" s="240"/>
      <c r="E7973" s="33"/>
      <c r="F7973" s="33"/>
      <c r="G7973" s="282"/>
      <c r="H7973" s="283"/>
      <c r="I7973" s="33"/>
      <c r="J7973" s="33"/>
      <c r="K7973" s="33"/>
      <c r="L7973" s="33"/>
      <c r="M7973" s="33"/>
      <c r="N7973" s="33"/>
      <c r="O7973" s="33"/>
      <c r="P7973" s="33"/>
      <c r="Q7973" s="33"/>
      <c r="R7973" s="33"/>
      <c r="S7973" s="33"/>
      <c r="T7973" s="33"/>
      <c r="U7973" s="33"/>
      <c r="V7973" s="33"/>
      <c r="W7973" s="33"/>
      <c r="X7973" s="282"/>
      <c r="Y7973" s="33"/>
      <c r="Z7973" s="284"/>
      <c r="AA7973" s="284"/>
      <c r="AB7973" s="33"/>
      <c r="AC7973" s="33"/>
      <c r="AD7973" s="33"/>
      <c r="AE7973" s="33"/>
      <c r="AF7973" s="33"/>
      <c r="AG7973" s="33"/>
      <c r="AH7973" s="33"/>
      <c r="AI7973" s="33"/>
      <c r="AJ7973" s="33"/>
      <c r="AK7973" s="33"/>
      <c r="AL7973" s="33"/>
      <c r="AM7973" s="33"/>
      <c r="AN7973" s="33"/>
      <c r="AO7973" s="33"/>
      <c r="AP7973" s="34"/>
      <c r="AQ7973" s="34"/>
      <c r="AR7973" s="28"/>
      <c r="AS7973" s="29"/>
      <c r="AT7973" s="29"/>
      <c r="AU7973" s="29"/>
    </row>
    <row r="7974" spans="1:256" s="531" customFormat="1" ht="15">
      <c r="A7974" s="13"/>
      <c r="B7974" s="8"/>
      <c r="C7974" s="8"/>
      <c r="D7974" s="506" t="s">
        <v>786</v>
      </c>
      <c r="E7974" s="33"/>
      <c r="F7974" s="33"/>
      <c r="G7974" s="282"/>
      <c r="H7974" s="283"/>
      <c r="I7974" s="33"/>
      <c r="J7974" s="33"/>
      <c r="K7974" s="33"/>
      <c r="L7974" s="33"/>
      <c r="M7974" s="33"/>
      <c r="N7974" s="33"/>
      <c r="O7974" s="33"/>
      <c r="P7974" s="33"/>
      <c r="Q7974" s="33"/>
      <c r="R7974" s="33"/>
      <c r="S7974" s="33"/>
      <c r="T7974" s="33"/>
      <c r="U7974" s="33"/>
      <c r="V7974" s="33"/>
      <c r="W7974" s="33"/>
      <c r="X7974" s="282"/>
      <c r="Y7974" s="33"/>
      <c r="Z7974" s="284"/>
      <c r="AA7974" s="284"/>
      <c r="AB7974" s="33"/>
      <c r="AC7974" s="33"/>
      <c r="AD7974" s="33"/>
      <c r="AE7974" s="33"/>
      <c r="AF7974" s="33"/>
      <c r="AG7974" s="33"/>
      <c r="AH7974" s="33"/>
      <c r="AI7974" s="33"/>
      <c r="AJ7974" s="33"/>
      <c r="AK7974" s="33"/>
      <c r="AL7974" s="33"/>
      <c r="AM7974" s="33"/>
      <c r="AN7974" s="33"/>
      <c r="AO7974" s="33"/>
      <c r="AP7974" s="34"/>
      <c r="AQ7974" s="34"/>
      <c r="AR7974" s="28"/>
      <c r="AS7974" s="29"/>
      <c r="AT7974" s="29"/>
      <c r="AU7974" s="29"/>
    </row>
    <row r="7975" spans="1:256" s="531" customFormat="1">
      <c r="A7975" s="13"/>
      <c r="B7975" s="8"/>
      <c r="C7975" s="8"/>
      <c r="D7975" s="82" t="s">
        <v>1653</v>
      </c>
      <c r="E7975" s="33"/>
      <c r="F7975" s="33"/>
      <c r="G7975" s="282"/>
      <c r="H7975" s="283"/>
      <c r="I7975" s="33"/>
      <c r="J7975" s="33"/>
      <c r="K7975" s="33"/>
      <c r="L7975" s="33"/>
      <c r="M7975" s="33"/>
      <c r="N7975" s="33"/>
      <c r="O7975" s="33"/>
      <c r="P7975" s="33"/>
      <c r="Q7975" s="33"/>
      <c r="R7975" s="33"/>
      <c r="S7975" s="33"/>
      <c r="T7975" s="33"/>
      <c r="U7975" s="33"/>
      <c r="V7975" s="33"/>
      <c r="W7975" s="33"/>
      <c r="X7975" s="282"/>
      <c r="Y7975" s="33"/>
      <c r="Z7975" s="284"/>
      <c r="AA7975" s="284"/>
      <c r="AB7975" s="33"/>
      <c r="AC7975" s="33"/>
      <c r="AD7975" s="33"/>
      <c r="AE7975" s="33"/>
      <c r="AF7975" s="33">
        <v>44577700</v>
      </c>
      <c r="AG7975" s="33"/>
      <c r="AH7975" s="33"/>
      <c r="AI7975" s="33"/>
      <c r="AJ7975" s="33"/>
      <c r="AK7975" s="33"/>
      <c r="AL7975" s="33"/>
      <c r="AM7975" s="33"/>
      <c r="AN7975" s="33"/>
      <c r="AO7975" s="33"/>
      <c r="AP7975" s="34"/>
      <c r="AQ7975" s="34"/>
      <c r="AR7975" s="28"/>
      <c r="AS7975" s="29"/>
      <c r="AT7975" s="29"/>
      <c r="AU7975" s="29"/>
    </row>
    <row r="7976" spans="1:256" s="531" customFormat="1">
      <c r="A7976" s="13"/>
      <c r="B7976" s="8"/>
      <c r="C7976" s="8"/>
      <c r="D7976" s="240"/>
      <c r="E7976" s="33"/>
      <c r="F7976" s="33"/>
      <c r="G7976" s="282"/>
      <c r="H7976" s="283"/>
      <c r="I7976" s="33"/>
      <c r="J7976" s="33"/>
      <c r="K7976" s="33"/>
      <c r="L7976" s="33"/>
      <c r="M7976" s="33"/>
      <c r="N7976" s="33"/>
      <c r="O7976" s="33"/>
      <c r="P7976" s="33"/>
      <c r="Q7976" s="33"/>
      <c r="R7976" s="33"/>
      <c r="S7976" s="33"/>
      <c r="T7976" s="33"/>
      <c r="U7976" s="33"/>
      <c r="V7976" s="33"/>
      <c r="W7976" s="33"/>
      <c r="X7976" s="282"/>
      <c r="Y7976" s="33"/>
      <c r="Z7976" s="284"/>
      <c r="AA7976" s="284"/>
      <c r="AB7976" s="33"/>
      <c r="AC7976" s="33"/>
      <c r="AD7976" s="33"/>
      <c r="AE7976" s="33"/>
      <c r="AF7976" s="33"/>
      <c r="AG7976" s="33"/>
      <c r="AH7976" s="33"/>
      <c r="AI7976" s="33"/>
      <c r="AJ7976" s="33"/>
      <c r="AK7976" s="33"/>
      <c r="AL7976" s="33"/>
      <c r="AM7976" s="33"/>
      <c r="AN7976" s="33"/>
      <c r="AO7976" s="33"/>
      <c r="AP7976" s="34"/>
      <c r="AQ7976" s="34"/>
      <c r="AR7976" s="28"/>
      <c r="AS7976" s="29"/>
      <c r="AT7976" s="29"/>
      <c r="AU7976" s="29"/>
    </row>
    <row r="7977" spans="1:256" s="480" customFormat="1">
      <c r="A7977" s="13"/>
      <c r="B7977" s="8"/>
      <c r="C7977" s="8"/>
      <c r="D7977" s="240"/>
      <c r="E7977" s="33"/>
      <c r="F7977" s="33"/>
      <c r="G7977" s="282"/>
      <c r="H7977" s="283"/>
      <c r="I7977" s="33"/>
      <c r="J7977" s="33"/>
      <c r="K7977" s="33"/>
      <c r="L7977" s="33"/>
      <c r="M7977" s="33"/>
      <c r="N7977" s="33"/>
      <c r="O7977" s="33"/>
      <c r="P7977" s="33"/>
      <c r="Q7977" s="33"/>
      <c r="R7977" s="33"/>
      <c r="S7977" s="33"/>
      <c r="T7977" s="33"/>
      <c r="U7977" s="33"/>
      <c r="V7977" s="33"/>
      <c r="W7977" s="33"/>
      <c r="X7977" s="282"/>
      <c r="Y7977" s="33"/>
      <c r="Z7977" s="284"/>
      <c r="AA7977" s="284"/>
      <c r="AB7977" s="33"/>
      <c r="AC7977" s="33"/>
      <c r="AD7977" s="33"/>
      <c r="AE7977" s="33"/>
      <c r="AF7977" s="33"/>
      <c r="AG7977" s="33"/>
      <c r="AH7977" s="33"/>
      <c r="AI7977" s="33"/>
      <c r="AJ7977" s="33"/>
      <c r="AK7977" s="33"/>
      <c r="AL7977" s="33"/>
      <c r="AM7977" s="33"/>
      <c r="AN7977" s="33"/>
      <c r="AO7977" s="33"/>
      <c r="AP7977" s="34"/>
      <c r="AQ7977" s="34"/>
      <c r="AR7977" s="28"/>
      <c r="AS7977" s="29"/>
      <c r="AT7977" s="29"/>
      <c r="AU7977" s="29"/>
    </row>
    <row r="7978" spans="1:256" s="402" customFormat="1">
      <c r="A7978" s="13"/>
      <c r="B7978" s="8"/>
      <c r="C7978" s="8"/>
      <c r="D7978" s="240"/>
      <c r="E7978" s="33"/>
      <c r="F7978" s="33"/>
      <c r="G7978" s="282"/>
      <c r="H7978" s="283"/>
      <c r="I7978" s="33"/>
      <c r="J7978" s="33"/>
      <c r="K7978" s="33"/>
      <c r="L7978" s="33"/>
      <c r="M7978" s="33"/>
      <c r="N7978" s="33"/>
      <c r="O7978" s="33"/>
      <c r="P7978" s="33"/>
      <c r="Q7978" s="33"/>
      <c r="R7978" s="33"/>
      <c r="S7978" s="33"/>
      <c r="T7978" s="33"/>
      <c r="U7978" s="33"/>
      <c r="V7978" s="33"/>
      <c r="W7978" s="33"/>
      <c r="X7978" s="282"/>
      <c r="Y7978" s="33"/>
      <c r="Z7978" s="284"/>
      <c r="AA7978" s="284"/>
      <c r="AB7978" s="33"/>
      <c r="AC7978" s="33"/>
      <c r="AD7978" s="33"/>
      <c r="AE7978" s="33"/>
      <c r="AF7978" s="33"/>
      <c r="AG7978" s="33"/>
      <c r="AH7978" s="33"/>
      <c r="AI7978" s="33"/>
      <c r="AJ7978" s="33"/>
      <c r="AK7978" s="33"/>
      <c r="AL7978" s="33"/>
      <c r="AM7978" s="33"/>
      <c r="AN7978" s="33"/>
      <c r="AO7978" s="33"/>
      <c r="AP7978" s="34"/>
      <c r="AQ7978" s="34"/>
      <c r="AR7978" s="28"/>
      <c r="AS7978" s="29"/>
      <c r="AT7978" s="29"/>
      <c r="AU7978" s="29"/>
    </row>
    <row r="7979" spans="1:256" s="402" customFormat="1">
      <c r="A7979" s="13"/>
      <c r="B7979" s="8"/>
      <c r="C7979" s="8"/>
      <c r="D7979" s="323"/>
      <c r="E7979" s="34"/>
      <c r="F7979" s="34"/>
      <c r="G7979" s="63"/>
      <c r="H7979" s="67"/>
      <c r="I7979" s="34"/>
      <c r="J7979" s="34"/>
      <c r="K7979" s="34"/>
      <c r="L7979" s="34"/>
      <c r="M7979" s="34"/>
      <c r="N7979" s="34"/>
      <c r="O7979" s="34"/>
      <c r="P7979" s="34"/>
      <c r="Q7979" s="34"/>
      <c r="R7979" s="34"/>
      <c r="S7979" s="34"/>
      <c r="T7979" s="34"/>
      <c r="U7979" s="34"/>
      <c r="V7979" s="34"/>
      <c r="W7979" s="34"/>
      <c r="X7979" s="63"/>
      <c r="Y7979" s="34"/>
      <c r="Z7979" s="65"/>
      <c r="AA7979" s="65"/>
      <c r="AB7979" s="34"/>
      <c r="AC7979" s="34"/>
      <c r="AD7979" s="34"/>
      <c r="AE7979" s="34"/>
      <c r="AF7979" s="34"/>
      <c r="AG7979" s="34"/>
      <c r="AH7979" s="34"/>
      <c r="AI7979" s="34"/>
      <c r="AJ7979" s="34"/>
      <c r="AK7979" s="34"/>
      <c r="AL7979" s="34"/>
      <c r="AM7979" s="34"/>
      <c r="AN7979" s="34"/>
      <c r="AO7979" s="34"/>
      <c r="AP7979" s="34"/>
      <c r="AQ7979" s="34"/>
      <c r="AR7979" s="28"/>
      <c r="AS7979" s="29"/>
      <c r="AT7979" s="29"/>
      <c r="AU7979" s="29"/>
    </row>
    <row r="7980" spans="1:256" s="25" customFormat="1">
      <c r="A7980" s="14"/>
      <c r="B7980" s="11">
        <v>8</v>
      </c>
      <c r="C7980" s="11"/>
      <c r="D7980" s="77" t="s">
        <v>39</v>
      </c>
      <c r="E7980" s="31">
        <v>37757875</v>
      </c>
      <c r="F7980" s="31">
        <f t="shared" ref="F7980:V7980" si="1276">SUM(F7981:F7994)</f>
        <v>0</v>
      </c>
      <c r="G7980" s="31">
        <f t="shared" si="1276"/>
        <v>0</v>
      </c>
      <c r="H7980" s="31">
        <f t="shared" si="1276"/>
        <v>0</v>
      </c>
      <c r="I7980" s="31">
        <f t="shared" si="1276"/>
        <v>0</v>
      </c>
      <c r="J7980" s="31">
        <f t="shared" si="1276"/>
        <v>0</v>
      </c>
      <c r="K7980" s="31">
        <f t="shared" si="1276"/>
        <v>0</v>
      </c>
      <c r="L7980" s="31">
        <f t="shared" si="1276"/>
        <v>0</v>
      </c>
      <c r="M7980" s="31">
        <f t="shared" si="1276"/>
        <v>0</v>
      </c>
      <c r="N7980" s="31">
        <f t="shared" si="1276"/>
        <v>0</v>
      </c>
      <c r="O7980" s="31">
        <f t="shared" si="1276"/>
        <v>0</v>
      </c>
      <c r="P7980" s="31">
        <f t="shared" si="1276"/>
        <v>2412800</v>
      </c>
      <c r="Q7980" s="31">
        <f t="shared" si="1276"/>
        <v>0</v>
      </c>
      <c r="R7980" s="31">
        <f t="shared" si="1276"/>
        <v>0</v>
      </c>
      <c r="S7980" s="31">
        <f t="shared" si="1276"/>
        <v>0</v>
      </c>
      <c r="T7980" s="31">
        <f t="shared" si="1276"/>
        <v>0</v>
      </c>
      <c r="U7980" s="31">
        <f t="shared" si="1276"/>
        <v>0</v>
      </c>
      <c r="V7980" s="31">
        <f t="shared" si="1276"/>
        <v>0</v>
      </c>
      <c r="W7980" s="31">
        <f>SUM(O7980:V7980)</f>
        <v>2412800</v>
      </c>
      <c r="X7980" s="31">
        <f>SUM(X7981:X7994)</f>
        <v>0</v>
      </c>
      <c r="Y7980" s="31">
        <f>H7980+I7980+J7980+K7980+L7980+M7980+N7980+W7980+X7980</f>
        <v>2412800</v>
      </c>
      <c r="Z7980" s="31">
        <f t="shared" ref="Z7980:AK7980" si="1277">SUM(Z7981:Z7994)</f>
        <v>0</v>
      </c>
      <c r="AA7980" s="31">
        <f t="shared" si="1277"/>
        <v>0</v>
      </c>
      <c r="AB7980" s="31">
        <f t="shared" si="1277"/>
        <v>0</v>
      </c>
      <c r="AC7980" s="31">
        <f t="shared" si="1277"/>
        <v>0</v>
      </c>
      <c r="AD7980" s="31">
        <f t="shared" si="1277"/>
        <v>0</v>
      </c>
      <c r="AE7980" s="31">
        <f t="shared" si="1277"/>
        <v>0</v>
      </c>
      <c r="AF7980" s="31">
        <f t="shared" si="1277"/>
        <v>0</v>
      </c>
      <c r="AG7980" s="31">
        <f t="shared" si="1277"/>
        <v>0</v>
      </c>
      <c r="AH7980" s="31">
        <f t="shared" si="1277"/>
        <v>0</v>
      </c>
      <c r="AI7980" s="31">
        <f t="shared" si="1277"/>
        <v>0</v>
      </c>
      <c r="AJ7980" s="31">
        <f t="shared" si="1277"/>
        <v>0</v>
      </c>
      <c r="AK7980" s="31">
        <f t="shared" si="1277"/>
        <v>0</v>
      </c>
      <c r="AL7980" s="31">
        <f>SUM(AD7980:AK7980)</f>
        <v>0</v>
      </c>
      <c r="AM7980" s="31">
        <f>SUM(AM7981:AM7994)</f>
        <v>0</v>
      </c>
      <c r="AN7980" s="31">
        <f>SUM(AN7981:AN7994)</f>
        <v>0</v>
      </c>
      <c r="AO7980" s="31">
        <f>Z7980+AA7980+AB7980+AC7980+AL7980+AM7980+AN7980</f>
        <v>0</v>
      </c>
      <c r="AP7980" s="32">
        <f>E7980+Y7980-AO7980</f>
        <v>40170675</v>
      </c>
      <c r="AQ7980" s="32"/>
      <c r="AR7980" s="28"/>
      <c r="AS7980" s="29">
        <f>E7980+H7980+I7980+J7980+K7980+L7980+M7980+N7980+W7980+X7980-Z7980-AB7980-AL7980-AC7980-AM7980-AN7980</f>
        <v>40170675</v>
      </c>
      <c r="AT7980" s="29">
        <f>AP7980-AS7980</f>
        <v>0</v>
      </c>
      <c r="AU7980" s="29">
        <f>E7980</f>
        <v>37757875</v>
      </c>
      <c r="AV7980" s="86">
        <f>AS7980-AU7980</f>
        <v>2412800</v>
      </c>
      <c r="AW7980" s="86">
        <f>Y7980-AO7980</f>
        <v>2412800</v>
      </c>
      <c r="AX7980" s="86">
        <f>AV7980-AW7980</f>
        <v>0</v>
      </c>
      <c r="AY7980" s="21"/>
      <c r="AZ7980" s="398"/>
      <c r="BA7980" s="21"/>
      <c r="BB7980" s="21"/>
      <c r="BC7980" s="21"/>
      <c r="BD7980" s="21"/>
      <c r="BE7980" s="21"/>
      <c r="BF7980" s="21"/>
      <c r="BG7980" s="21"/>
      <c r="BH7980" s="21"/>
      <c r="BI7980" s="21"/>
      <c r="BJ7980" s="21"/>
      <c r="BK7980" s="21"/>
      <c r="BL7980" s="21"/>
      <c r="BM7980" s="21"/>
      <c r="BN7980" s="21"/>
      <c r="BO7980" s="21"/>
      <c r="BP7980" s="21"/>
      <c r="BQ7980" s="21"/>
      <c r="BR7980" s="21"/>
      <c r="BS7980" s="21"/>
      <c r="BT7980" s="21"/>
      <c r="BU7980" s="21"/>
      <c r="BV7980" s="21"/>
      <c r="BW7980" s="21"/>
      <c r="BX7980" s="21"/>
      <c r="BY7980" s="21"/>
      <c r="BZ7980" s="21"/>
      <c r="CA7980" s="21"/>
      <c r="CB7980" s="21"/>
      <c r="CC7980" s="21"/>
      <c r="CD7980" s="21"/>
      <c r="CE7980" s="21"/>
      <c r="CF7980" s="21"/>
      <c r="CG7980" s="21"/>
      <c r="CH7980" s="21"/>
      <c r="CI7980" s="21"/>
      <c r="CJ7980" s="21"/>
      <c r="CK7980" s="21"/>
      <c r="CL7980" s="21"/>
      <c r="CM7980" s="21"/>
      <c r="CN7980" s="21"/>
      <c r="CO7980" s="21"/>
      <c r="CP7980" s="21"/>
      <c r="CQ7980" s="21"/>
      <c r="CR7980" s="21"/>
      <c r="CS7980" s="21"/>
      <c r="CT7980" s="21"/>
      <c r="CU7980" s="21"/>
      <c r="CV7980" s="21"/>
      <c r="CW7980" s="21"/>
      <c r="CX7980" s="21"/>
      <c r="CY7980" s="21"/>
      <c r="CZ7980" s="21"/>
      <c r="DA7980" s="21"/>
      <c r="DB7980" s="21"/>
      <c r="DC7980" s="21"/>
      <c r="DD7980" s="21"/>
      <c r="DE7980" s="21"/>
      <c r="DF7980" s="21"/>
      <c r="DG7980" s="21"/>
      <c r="DH7980" s="21"/>
      <c r="DI7980" s="21"/>
      <c r="DJ7980" s="21"/>
      <c r="DK7980" s="21"/>
      <c r="DL7980" s="21"/>
      <c r="DM7980" s="21"/>
      <c r="DN7980" s="21"/>
      <c r="DO7980" s="21"/>
      <c r="DP7980" s="21"/>
      <c r="DQ7980" s="21"/>
      <c r="DR7980" s="21"/>
      <c r="DS7980" s="21"/>
      <c r="DT7980" s="21"/>
      <c r="DU7980" s="21"/>
      <c r="DV7980" s="21"/>
      <c r="DW7980" s="21"/>
      <c r="DX7980" s="21"/>
      <c r="DY7980" s="21"/>
      <c r="DZ7980" s="21"/>
      <c r="EA7980" s="21"/>
      <c r="EB7980" s="21"/>
      <c r="EC7980" s="21"/>
      <c r="ED7980" s="21"/>
      <c r="EE7980" s="21"/>
      <c r="EF7980" s="21"/>
      <c r="EG7980" s="21"/>
      <c r="EH7980" s="21"/>
      <c r="EI7980" s="21"/>
      <c r="EJ7980" s="21"/>
      <c r="EK7980" s="21"/>
      <c r="EL7980" s="21"/>
      <c r="EM7980" s="21"/>
      <c r="EN7980" s="21"/>
      <c r="EO7980" s="21"/>
      <c r="EP7980" s="21"/>
      <c r="EQ7980" s="21"/>
      <c r="ER7980" s="21"/>
      <c r="ES7980" s="21"/>
      <c r="ET7980" s="21"/>
      <c r="EU7980" s="21"/>
      <c r="EV7980" s="21"/>
      <c r="EW7980" s="21"/>
      <c r="EX7980" s="21"/>
      <c r="EY7980" s="21"/>
      <c r="EZ7980" s="21"/>
      <c r="FA7980" s="21"/>
      <c r="FB7980" s="21"/>
      <c r="FC7980" s="21"/>
      <c r="FD7980" s="21"/>
      <c r="FE7980" s="21"/>
      <c r="FF7980" s="21"/>
      <c r="FG7980" s="21"/>
      <c r="FH7980" s="21"/>
      <c r="FI7980" s="21"/>
      <c r="FJ7980" s="21"/>
      <c r="FK7980" s="21"/>
      <c r="FL7980" s="21"/>
      <c r="FM7980" s="21"/>
      <c r="FN7980" s="21"/>
      <c r="FO7980" s="21"/>
      <c r="FP7980" s="21"/>
      <c r="FQ7980" s="21"/>
      <c r="FR7980" s="21"/>
      <c r="FS7980" s="21"/>
      <c r="FT7980" s="21"/>
      <c r="FU7980" s="21"/>
      <c r="FV7980" s="21"/>
      <c r="FW7980" s="21"/>
      <c r="FX7980" s="21"/>
      <c r="FY7980" s="21"/>
      <c r="FZ7980" s="21"/>
      <c r="GA7980" s="21"/>
      <c r="GB7980" s="21"/>
      <c r="GC7980" s="21"/>
      <c r="GD7980" s="21"/>
      <c r="GE7980" s="21"/>
      <c r="GF7980" s="21"/>
      <c r="GG7980" s="21"/>
      <c r="GH7980" s="21"/>
      <c r="GI7980" s="21"/>
      <c r="GJ7980" s="21"/>
      <c r="GK7980" s="21"/>
      <c r="GL7980" s="21"/>
      <c r="GM7980" s="21"/>
      <c r="GN7980" s="21"/>
      <c r="GO7980" s="21"/>
      <c r="GP7980" s="21"/>
      <c r="GQ7980" s="21"/>
      <c r="GR7980" s="21"/>
      <c r="GS7980" s="21"/>
      <c r="GT7980" s="21"/>
      <c r="GU7980" s="21"/>
      <c r="GV7980" s="21"/>
      <c r="GW7980" s="21"/>
      <c r="GX7980" s="21"/>
      <c r="GY7980" s="21"/>
      <c r="GZ7980" s="21"/>
      <c r="HA7980" s="21"/>
      <c r="HB7980" s="21"/>
      <c r="HC7980" s="21"/>
      <c r="HD7980" s="21"/>
      <c r="HE7980" s="21"/>
      <c r="HF7980" s="21"/>
      <c r="HG7980" s="21"/>
      <c r="HH7980" s="21"/>
      <c r="HI7980" s="21"/>
      <c r="HJ7980" s="21"/>
      <c r="HK7980" s="21"/>
      <c r="HL7980" s="21"/>
      <c r="HM7980" s="21"/>
      <c r="HN7980" s="21"/>
      <c r="HO7980" s="21"/>
      <c r="HP7980" s="21"/>
      <c r="HQ7980" s="21"/>
      <c r="HR7980" s="21"/>
      <c r="HS7980" s="21"/>
      <c r="HT7980" s="21"/>
      <c r="HU7980" s="21"/>
      <c r="HV7980" s="21"/>
      <c r="HW7980" s="21"/>
      <c r="HX7980" s="21"/>
      <c r="HY7980" s="21"/>
      <c r="HZ7980" s="21"/>
      <c r="IA7980" s="21"/>
      <c r="IB7980" s="21"/>
      <c r="IC7980" s="21"/>
      <c r="ID7980" s="21"/>
      <c r="IE7980" s="21"/>
      <c r="IF7980" s="21"/>
      <c r="IG7980" s="21"/>
      <c r="IH7980" s="21"/>
      <c r="II7980" s="21"/>
      <c r="IJ7980" s="21"/>
      <c r="IK7980" s="21"/>
      <c r="IL7980" s="21"/>
      <c r="IM7980" s="21"/>
      <c r="IN7980" s="21"/>
      <c r="IO7980" s="21"/>
      <c r="IP7980" s="21"/>
      <c r="IQ7980" s="21"/>
      <c r="IR7980" s="21"/>
      <c r="IS7980" s="21"/>
      <c r="IT7980" s="21"/>
      <c r="IU7980" s="21"/>
      <c r="IV7980" s="21"/>
    </row>
    <row r="7981" spans="1:256" s="402" customFormat="1">
      <c r="A7981" s="13"/>
      <c r="B7981" s="8"/>
      <c r="C7981" s="8"/>
      <c r="D7981" s="324"/>
      <c r="E7981" s="33"/>
      <c r="F7981" s="33"/>
      <c r="G7981" s="282"/>
      <c r="H7981" s="283"/>
      <c r="I7981" s="33"/>
      <c r="J7981" s="33"/>
      <c r="K7981" s="33"/>
      <c r="L7981" s="33"/>
      <c r="M7981" s="33"/>
      <c r="N7981" s="33"/>
      <c r="O7981" s="33"/>
      <c r="P7981" s="33"/>
      <c r="Q7981" s="33"/>
      <c r="R7981" s="33"/>
      <c r="S7981" s="33"/>
      <c r="T7981" s="33"/>
      <c r="U7981" s="33"/>
      <c r="V7981" s="33"/>
      <c r="W7981" s="33"/>
      <c r="X7981" s="282"/>
      <c r="Y7981" s="33"/>
      <c r="Z7981" s="284"/>
      <c r="AA7981" s="284"/>
      <c r="AB7981" s="33"/>
      <c r="AC7981" s="33"/>
      <c r="AD7981" s="33"/>
      <c r="AE7981" s="33"/>
      <c r="AF7981" s="33"/>
      <c r="AG7981" s="33"/>
      <c r="AH7981" s="33"/>
      <c r="AI7981" s="33"/>
      <c r="AJ7981" s="33"/>
      <c r="AK7981" s="33"/>
      <c r="AL7981" s="33"/>
      <c r="AM7981" s="33"/>
      <c r="AN7981" s="33"/>
      <c r="AO7981" s="33"/>
      <c r="AP7981" s="34"/>
      <c r="AQ7981" s="34"/>
      <c r="AR7981" s="28"/>
      <c r="AS7981" s="29"/>
      <c r="AT7981" s="29"/>
      <c r="AU7981" s="29"/>
    </row>
    <row r="7982" spans="1:256" s="402" customFormat="1">
      <c r="A7982" s="13"/>
      <c r="B7982" s="8"/>
      <c r="C7982" s="8"/>
      <c r="D7982" s="376"/>
      <c r="E7982" s="33"/>
      <c r="F7982" s="33"/>
      <c r="G7982" s="282"/>
      <c r="H7982" s="283"/>
      <c r="I7982" s="33"/>
      <c r="J7982" s="33"/>
      <c r="K7982" s="33"/>
      <c r="L7982" s="33"/>
      <c r="M7982" s="33"/>
      <c r="N7982" s="33"/>
      <c r="O7982" s="33"/>
      <c r="P7982" s="33"/>
      <c r="Q7982" s="33"/>
      <c r="R7982" s="33"/>
      <c r="S7982" s="33"/>
      <c r="T7982" s="33"/>
      <c r="U7982" s="33"/>
      <c r="V7982" s="33"/>
      <c r="W7982" s="33"/>
      <c r="X7982" s="282"/>
      <c r="Y7982" s="33"/>
      <c r="Z7982" s="284"/>
      <c r="AA7982" s="284"/>
      <c r="AB7982" s="33"/>
      <c r="AC7982" s="33"/>
      <c r="AD7982" s="33"/>
      <c r="AE7982" s="33"/>
      <c r="AF7982" s="33"/>
      <c r="AG7982" s="33"/>
      <c r="AH7982" s="33"/>
      <c r="AI7982" s="33"/>
      <c r="AJ7982" s="33"/>
      <c r="AK7982" s="33"/>
      <c r="AL7982" s="33"/>
      <c r="AM7982" s="33"/>
      <c r="AN7982" s="33"/>
      <c r="AO7982" s="33"/>
      <c r="AP7982" s="34"/>
      <c r="AQ7982" s="34"/>
      <c r="AR7982" s="28"/>
      <c r="AS7982" s="29"/>
      <c r="AT7982" s="29"/>
      <c r="AU7982" s="29"/>
    </row>
    <row r="7983" spans="1:256" s="531" customFormat="1" ht="15">
      <c r="A7983" s="13"/>
      <c r="B7983" s="8"/>
      <c r="C7983" s="8"/>
      <c r="D7983" s="505" t="s">
        <v>558</v>
      </c>
      <c r="E7983" s="33"/>
      <c r="F7983" s="33"/>
      <c r="G7983" s="282"/>
      <c r="H7983" s="283"/>
      <c r="I7983" s="33"/>
      <c r="J7983" s="33"/>
      <c r="K7983" s="33"/>
      <c r="L7983" s="33"/>
      <c r="M7983" s="33"/>
      <c r="N7983" s="33"/>
      <c r="O7983" s="33"/>
      <c r="P7983" s="33"/>
      <c r="Q7983" s="33"/>
      <c r="R7983" s="33"/>
      <c r="S7983" s="33"/>
      <c r="T7983" s="33"/>
      <c r="U7983" s="33"/>
      <c r="V7983" s="33"/>
      <c r="W7983" s="33"/>
      <c r="X7983" s="282"/>
      <c r="Y7983" s="33"/>
      <c r="Z7983" s="284"/>
      <c r="AA7983" s="284"/>
      <c r="AB7983" s="33"/>
      <c r="AC7983" s="33"/>
      <c r="AD7983" s="33"/>
      <c r="AE7983" s="33"/>
      <c r="AF7983" s="33"/>
      <c r="AG7983" s="33"/>
      <c r="AH7983" s="33"/>
      <c r="AI7983" s="33"/>
      <c r="AJ7983" s="33"/>
      <c r="AK7983" s="33"/>
      <c r="AL7983" s="33"/>
      <c r="AM7983" s="33"/>
      <c r="AN7983" s="33"/>
      <c r="AO7983" s="33"/>
      <c r="AP7983" s="34"/>
      <c r="AQ7983" s="34"/>
      <c r="AR7983" s="28"/>
      <c r="AS7983" s="29"/>
      <c r="AT7983" s="29"/>
      <c r="AU7983" s="29"/>
    </row>
    <row r="7984" spans="1:256" s="531" customFormat="1">
      <c r="A7984" s="13"/>
      <c r="B7984" s="8"/>
      <c r="C7984" s="8"/>
      <c r="D7984" s="376" t="s">
        <v>1657</v>
      </c>
      <c r="E7984" s="33"/>
      <c r="F7984" s="33"/>
      <c r="G7984" s="282"/>
      <c r="H7984" s="283"/>
      <c r="I7984" s="33"/>
      <c r="J7984" s="33"/>
      <c r="K7984" s="33"/>
      <c r="L7984" s="33"/>
      <c r="M7984" s="33"/>
      <c r="N7984" s="33"/>
      <c r="O7984" s="33"/>
      <c r="P7984" s="33">
        <v>1485000</v>
      </c>
      <c r="Q7984" s="33"/>
      <c r="R7984" s="33"/>
      <c r="S7984" s="33"/>
      <c r="T7984" s="33"/>
      <c r="U7984" s="33"/>
      <c r="V7984" s="33"/>
      <c r="W7984" s="33"/>
      <c r="X7984" s="282"/>
      <c r="Y7984" s="33"/>
      <c r="Z7984" s="284"/>
      <c r="AA7984" s="284"/>
      <c r="AB7984" s="33"/>
      <c r="AC7984" s="33"/>
      <c r="AD7984" s="33"/>
      <c r="AE7984" s="33"/>
      <c r="AF7984" s="33"/>
      <c r="AG7984" s="33"/>
      <c r="AH7984" s="33"/>
      <c r="AI7984" s="33"/>
      <c r="AJ7984" s="33"/>
      <c r="AK7984" s="33"/>
      <c r="AL7984" s="33"/>
      <c r="AM7984" s="33"/>
      <c r="AN7984" s="33"/>
      <c r="AO7984" s="33"/>
      <c r="AP7984" s="34"/>
      <c r="AQ7984" s="34"/>
      <c r="AR7984" s="28"/>
      <c r="AS7984" s="29"/>
      <c r="AT7984" s="29"/>
      <c r="AU7984" s="29"/>
    </row>
    <row r="7985" spans="1:256" s="531" customFormat="1">
      <c r="A7985" s="13"/>
      <c r="B7985" s="8"/>
      <c r="C7985" s="8"/>
      <c r="D7985" s="376" t="s">
        <v>1647</v>
      </c>
      <c r="E7985" s="33"/>
      <c r="F7985" s="33"/>
      <c r="G7985" s="282"/>
      <c r="H7985" s="283"/>
      <c r="I7985" s="33"/>
      <c r="J7985" s="33"/>
      <c r="K7985" s="33"/>
      <c r="L7985" s="33"/>
      <c r="M7985" s="33"/>
      <c r="N7985" s="33"/>
      <c r="O7985" s="33"/>
      <c r="P7985" s="33">
        <v>475000</v>
      </c>
      <c r="Q7985" s="33"/>
      <c r="R7985" s="33"/>
      <c r="S7985" s="33"/>
      <c r="T7985" s="33"/>
      <c r="U7985" s="33"/>
      <c r="V7985" s="33"/>
      <c r="W7985" s="33"/>
      <c r="X7985" s="282"/>
      <c r="Y7985" s="33"/>
      <c r="Z7985" s="284"/>
      <c r="AA7985" s="284"/>
      <c r="AB7985" s="33"/>
      <c r="AC7985" s="33"/>
      <c r="AD7985" s="33"/>
      <c r="AE7985" s="33"/>
      <c r="AF7985" s="33"/>
      <c r="AG7985" s="33"/>
      <c r="AH7985" s="33"/>
      <c r="AI7985" s="33"/>
      <c r="AJ7985" s="33"/>
      <c r="AK7985" s="33"/>
      <c r="AL7985" s="33"/>
      <c r="AM7985" s="33"/>
      <c r="AN7985" s="33"/>
      <c r="AO7985" s="33"/>
      <c r="AP7985" s="34"/>
      <c r="AQ7985" s="34"/>
      <c r="AR7985" s="28"/>
      <c r="AS7985" s="29"/>
      <c r="AT7985" s="29"/>
      <c r="AU7985" s="29"/>
    </row>
    <row r="7986" spans="1:256" s="531" customFormat="1">
      <c r="A7986" s="13"/>
      <c r="B7986" s="8"/>
      <c r="C7986" s="8"/>
      <c r="D7986" s="376" t="s">
        <v>1648</v>
      </c>
      <c r="E7986" s="33"/>
      <c r="F7986" s="33"/>
      <c r="G7986" s="282"/>
      <c r="H7986" s="283"/>
      <c r="I7986" s="33"/>
      <c r="J7986" s="33"/>
      <c r="K7986" s="33"/>
      <c r="L7986" s="33"/>
      <c r="M7986" s="33"/>
      <c r="N7986" s="33"/>
      <c r="O7986" s="33"/>
      <c r="P7986" s="33">
        <v>75000</v>
      </c>
      <c r="Q7986" s="33"/>
      <c r="R7986" s="33"/>
      <c r="S7986" s="33"/>
      <c r="T7986" s="33"/>
      <c r="U7986" s="33"/>
      <c r="V7986" s="33"/>
      <c r="W7986" s="33"/>
      <c r="X7986" s="282"/>
      <c r="Y7986" s="33"/>
      <c r="Z7986" s="284"/>
      <c r="AA7986" s="284"/>
      <c r="AB7986" s="33"/>
      <c r="AC7986" s="33"/>
      <c r="AD7986" s="33"/>
      <c r="AE7986" s="33"/>
      <c r="AF7986" s="33"/>
      <c r="AG7986" s="33"/>
      <c r="AH7986" s="33"/>
      <c r="AI7986" s="33"/>
      <c r="AJ7986" s="33"/>
      <c r="AK7986" s="33"/>
      <c r="AL7986" s="33"/>
      <c r="AM7986" s="33"/>
      <c r="AN7986" s="33"/>
      <c r="AO7986" s="33"/>
      <c r="AP7986" s="34"/>
      <c r="AQ7986" s="34"/>
      <c r="AR7986" s="28"/>
      <c r="AS7986" s="29"/>
      <c r="AT7986" s="29"/>
      <c r="AU7986" s="29"/>
    </row>
    <row r="7987" spans="1:256" s="531" customFormat="1">
      <c r="A7987" s="13"/>
      <c r="B7987" s="8"/>
      <c r="C7987" s="8"/>
      <c r="D7987" s="376" t="s">
        <v>1649</v>
      </c>
      <c r="E7987" s="33"/>
      <c r="F7987" s="33"/>
      <c r="G7987" s="282"/>
      <c r="H7987" s="283"/>
      <c r="I7987" s="33"/>
      <c r="J7987" s="33"/>
      <c r="K7987" s="33"/>
      <c r="L7987" s="33"/>
      <c r="M7987" s="33"/>
      <c r="N7987" s="33"/>
      <c r="O7987" s="33"/>
      <c r="P7987" s="33">
        <v>377800</v>
      </c>
      <c r="Q7987" s="33"/>
      <c r="R7987" s="33"/>
      <c r="S7987" s="33"/>
      <c r="T7987" s="33"/>
      <c r="U7987" s="33"/>
      <c r="V7987" s="33"/>
      <c r="W7987" s="33"/>
      <c r="X7987" s="282"/>
      <c r="Y7987" s="33"/>
      <c r="Z7987" s="284"/>
      <c r="AA7987" s="284"/>
      <c r="AB7987" s="33"/>
      <c r="AC7987" s="33"/>
      <c r="AD7987" s="33"/>
      <c r="AE7987" s="33"/>
      <c r="AF7987" s="33"/>
      <c r="AG7987" s="33"/>
      <c r="AH7987" s="33"/>
      <c r="AI7987" s="33"/>
      <c r="AJ7987" s="33"/>
      <c r="AK7987" s="33"/>
      <c r="AL7987" s="33"/>
      <c r="AM7987" s="33"/>
      <c r="AN7987" s="33"/>
      <c r="AO7987" s="33"/>
      <c r="AP7987" s="34"/>
      <c r="AQ7987" s="34"/>
      <c r="AR7987" s="28"/>
      <c r="AS7987" s="29"/>
      <c r="AT7987" s="29"/>
      <c r="AU7987" s="29"/>
    </row>
    <row r="7988" spans="1:256" s="531" customFormat="1">
      <c r="A7988" s="13"/>
      <c r="B7988" s="8"/>
      <c r="C7988" s="8"/>
      <c r="D7988" s="376"/>
      <c r="E7988" s="33"/>
      <c r="F7988" s="33"/>
      <c r="G7988" s="282"/>
      <c r="H7988" s="283"/>
      <c r="I7988" s="33"/>
      <c r="J7988" s="33"/>
      <c r="K7988" s="33"/>
      <c r="L7988" s="33"/>
      <c r="M7988" s="33"/>
      <c r="N7988" s="33"/>
      <c r="O7988" s="33"/>
      <c r="P7988" s="33"/>
      <c r="Q7988" s="33"/>
      <c r="R7988" s="33"/>
      <c r="S7988" s="33"/>
      <c r="T7988" s="33"/>
      <c r="U7988" s="33"/>
      <c r="V7988" s="33"/>
      <c r="W7988" s="33"/>
      <c r="X7988" s="282"/>
      <c r="Y7988" s="33"/>
      <c r="Z7988" s="284"/>
      <c r="AA7988" s="284"/>
      <c r="AB7988" s="33"/>
      <c r="AC7988" s="33"/>
      <c r="AD7988" s="33"/>
      <c r="AE7988" s="33"/>
      <c r="AF7988" s="33"/>
      <c r="AG7988" s="33"/>
      <c r="AH7988" s="33"/>
      <c r="AI7988" s="33"/>
      <c r="AJ7988" s="33"/>
      <c r="AK7988" s="33"/>
      <c r="AL7988" s="33"/>
      <c r="AM7988" s="33"/>
      <c r="AN7988" s="33"/>
      <c r="AO7988" s="33"/>
      <c r="AP7988" s="34"/>
      <c r="AQ7988" s="34"/>
      <c r="AR7988" s="28"/>
      <c r="AS7988" s="29"/>
      <c r="AT7988" s="29"/>
      <c r="AU7988" s="29"/>
    </row>
    <row r="7989" spans="1:256" s="531" customFormat="1">
      <c r="A7989" s="13"/>
      <c r="B7989" s="8"/>
      <c r="C7989" s="8"/>
      <c r="D7989" s="376"/>
      <c r="E7989" s="33"/>
      <c r="F7989" s="33"/>
      <c r="G7989" s="282"/>
      <c r="H7989" s="283"/>
      <c r="I7989" s="33"/>
      <c r="J7989" s="33"/>
      <c r="K7989" s="33"/>
      <c r="L7989" s="33"/>
      <c r="M7989" s="33"/>
      <c r="N7989" s="33"/>
      <c r="O7989" s="33"/>
      <c r="P7989" s="33"/>
      <c r="Q7989" s="33"/>
      <c r="R7989" s="33"/>
      <c r="S7989" s="33"/>
      <c r="T7989" s="33"/>
      <c r="U7989" s="33"/>
      <c r="V7989" s="33"/>
      <c r="W7989" s="33"/>
      <c r="X7989" s="282"/>
      <c r="Y7989" s="33"/>
      <c r="Z7989" s="284"/>
      <c r="AA7989" s="284"/>
      <c r="AB7989" s="33"/>
      <c r="AC7989" s="33"/>
      <c r="AD7989" s="33"/>
      <c r="AE7989" s="33"/>
      <c r="AF7989" s="33"/>
      <c r="AG7989" s="33"/>
      <c r="AH7989" s="33"/>
      <c r="AI7989" s="33"/>
      <c r="AJ7989" s="33"/>
      <c r="AK7989" s="33"/>
      <c r="AL7989" s="33"/>
      <c r="AM7989" s="33"/>
      <c r="AN7989" s="33"/>
      <c r="AO7989" s="33"/>
      <c r="AP7989" s="34"/>
      <c r="AQ7989" s="34"/>
      <c r="AR7989" s="28"/>
      <c r="AS7989" s="29"/>
      <c r="AT7989" s="29"/>
      <c r="AU7989" s="29"/>
    </row>
    <row r="7990" spans="1:256" s="402" customFormat="1">
      <c r="A7990" s="13"/>
      <c r="B7990" s="8"/>
      <c r="C7990" s="8"/>
      <c r="D7990" s="324"/>
      <c r="E7990" s="33"/>
      <c r="F7990" s="33"/>
      <c r="G7990" s="282"/>
      <c r="H7990" s="283"/>
      <c r="I7990" s="33"/>
      <c r="J7990" s="33"/>
      <c r="K7990" s="33"/>
      <c r="L7990" s="33"/>
      <c r="M7990" s="33"/>
      <c r="N7990" s="33"/>
      <c r="O7990" s="33"/>
      <c r="P7990" s="33"/>
      <c r="Q7990" s="33"/>
      <c r="R7990" s="33"/>
      <c r="S7990" s="33"/>
      <c r="T7990" s="33"/>
      <c r="U7990" s="33"/>
      <c r="V7990" s="33"/>
      <c r="W7990" s="33"/>
      <c r="X7990" s="282"/>
      <c r="Y7990" s="33"/>
      <c r="Z7990" s="284"/>
      <c r="AA7990" s="284"/>
      <c r="AB7990" s="33"/>
      <c r="AC7990" s="33"/>
      <c r="AD7990" s="33"/>
      <c r="AE7990" s="33"/>
      <c r="AF7990" s="33"/>
      <c r="AG7990" s="33"/>
      <c r="AH7990" s="33"/>
      <c r="AI7990" s="33"/>
      <c r="AJ7990" s="33"/>
      <c r="AK7990" s="33"/>
      <c r="AL7990" s="33"/>
      <c r="AM7990" s="33"/>
      <c r="AN7990" s="33"/>
      <c r="AO7990" s="33"/>
      <c r="AP7990" s="34"/>
      <c r="AQ7990" s="34"/>
      <c r="AR7990" s="28"/>
      <c r="AS7990" s="29"/>
      <c r="AT7990" s="29"/>
      <c r="AU7990" s="29"/>
    </row>
    <row r="7991" spans="1:256" s="402" customFormat="1">
      <c r="A7991" s="13"/>
      <c r="B7991" s="8"/>
      <c r="C7991" s="8"/>
      <c r="D7991" s="324"/>
      <c r="E7991" s="33"/>
      <c r="F7991" s="33"/>
      <c r="G7991" s="282"/>
      <c r="H7991" s="283"/>
      <c r="I7991" s="33"/>
      <c r="J7991" s="33"/>
      <c r="K7991" s="33"/>
      <c r="L7991" s="33"/>
      <c r="M7991" s="33"/>
      <c r="N7991" s="33"/>
      <c r="O7991" s="33"/>
      <c r="P7991" s="33"/>
      <c r="Q7991" s="33"/>
      <c r="R7991" s="33"/>
      <c r="S7991" s="33"/>
      <c r="T7991" s="33"/>
      <c r="U7991" s="33"/>
      <c r="V7991" s="33"/>
      <c r="W7991" s="33"/>
      <c r="X7991" s="282"/>
      <c r="Y7991" s="33"/>
      <c r="Z7991" s="284"/>
      <c r="AA7991" s="284"/>
      <c r="AB7991" s="33"/>
      <c r="AC7991" s="33"/>
      <c r="AD7991" s="33"/>
      <c r="AE7991" s="33"/>
      <c r="AF7991" s="33"/>
      <c r="AG7991" s="33"/>
      <c r="AH7991" s="33"/>
      <c r="AI7991" s="33"/>
      <c r="AJ7991" s="33"/>
      <c r="AK7991" s="33"/>
      <c r="AL7991" s="33"/>
      <c r="AM7991" s="33"/>
      <c r="AN7991" s="33"/>
      <c r="AO7991" s="33"/>
      <c r="AP7991" s="34"/>
      <c r="AQ7991" s="34"/>
      <c r="AR7991" s="28"/>
      <c r="AS7991" s="29"/>
      <c r="AT7991" s="29"/>
      <c r="AU7991" s="29"/>
    </row>
    <row r="7992" spans="1:256" s="402" customFormat="1">
      <c r="A7992" s="13"/>
      <c r="B7992" s="8"/>
      <c r="C7992" s="8"/>
      <c r="D7992" s="324"/>
      <c r="E7992" s="33"/>
      <c r="F7992" s="33"/>
      <c r="G7992" s="282"/>
      <c r="H7992" s="283"/>
      <c r="I7992" s="33"/>
      <c r="J7992" s="33"/>
      <c r="K7992" s="33"/>
      <c r="L7992" s="33"/>
      <c r="M7992" s="33"/>
      <c r="N7992" s="33"/>
      <c r="O7992" s="33"/>
      <c r="P7992" s="33"/>
      <c r="Q7992" s="33"/>
      <c r="R7992" s="33"/>
      <c r="S7992" s="33"/>
      <c r="T7992" s="33"/>
      <c r="U7992" s="33"/>
      <c r="V7992" s="33"/>
      <c r="W7992" s="33"/>
      <c r="X7992" s="282"/>
      <c r="Y7992" s="33"/>
      <c r="Z7992" s="284"/>
      <c r="AA7992" s="284"/>
      <c r="AB7992" s="33"/>
      <c r="AC7992" s="33"/>
      <c r="AD7992" s="33"/>
      <c r="AE7992" s="33"/>
      <c r="AF7992" s="33"/>
      <c r="AG7992" s="33"/>
      <c r="AH7992" s="33"/>
      <c r="AI7992" s="33"/>
      <c r="AJ7992" s="33"/>
      <c r="AK7992" s="33"/>
      <c r="AL7992" s="33"/>
      <c r="AM7992" s="33"/>
      <c r="AN7992" s="33"/>
      <c r="AO7992" s="33"/>
      <c r="AP7992" s="34"/>
      <c r="AQ7992" s="34"/>
      <c r="AR7992" s="28"/>
      <c r="AS7992" s="29"/>
      <c r="AT7992" s="29"/>
      <c r="AU7992" s="29"/>
    </row>
    <row r="7993" spans="1:256" s="402" customFormat="1">
      <c r="A7993" s="13"/>
      <c r="B7993" s="8"/>
      <c r="C7993" s="8"/>
      <c r="D7993" s="324"/>
      <c r="E7993" s="33"/>
      <c r="F7993" s="33"/>
      <c r="G7993" s="282"/>
      <c r="H7993" s="283"/>
      <c r="I7993" s="33"/>
      <c r="J7993" s="33"/>
      <c r="K7993" s="33"/>
      <c r="L7993" s="33"/>
      <c r="M7993" s="33"/>
      <c r="N7993" s="33"/>
      <c r="O7993" s="33"/>
      <c r="P7993" s="33"/>
      <c r="Q7993" s="33"/>
      <c r="R7993" s="33"/>
      <c r="S7993" s="33"/>
      <c r="T7993" s="33"/>
      <c r="U7993" s="33"/>
      <c r="V7993" s="33"/>
      <c r="W7993" s="33"/>
      <c r="X7993" s="282"/>
      <c r="Y7993" s="33"/>
      <c r="Z7993" s="284"/>
      <c r="AA7993" s="284"/>
      <c r="AB7993" s="33"/>
      <c r="AC7993" s="33"/>
      <c r="AD7993" s="33"/>
      <c r="AE7993" s="33"/>
      <c r="AF7993" s="33"/>
      <c r="AG7993" s="33"/>
      <c r="AH7993" s="33"/>
      <c r="AI7993" s="33"/>
      <c r="AJ7993" s="33"/>
      <c r="AK7993" s="33"/>
      <c r="AL7993" s="33"/>
      <c r="AM7993" s="33"/>
      <c r="AN7993" s="33"/>
      <c r="AO7993" s="33"/>
      <c r="AP7993" s="34"/>
      <c r="AQ7993" s="34"/>
      <c r="AR7993" s="28"/>
      <c r="AS7993" s="29"/>
      <c r="AT7993" s="29"/>
      <c r="AU7993" s="29"/>
    </row>
    <row r="7994" spans="1:256" s="402" customFormat="1">
      <c r="A7994" s="13"/>
      <c r="B7994" s="8"/>
      <c r="C7994" s="8"/>
      <c r="D7994" s="324"/>
      <c r="E7994" s="33"/>
      <c r="F7994" s="33"/>
      <c r="G7994" s="282"/>
      <c r="H7994" s="283"/>
      <c r="I7994" s="33"/>
      <c r="J7994" s="33"/>
      <c r="K7994" s="33"/>
      <c r="L7994" s="33"/>
      <c r="M7994" s="33"/>
      <c r="N7994" s="33"/>
      <c r="O7994" s="33"/>
      <c r="P7994" s="33"/>
      <c r="Q7994" s="33"/>
      <c r="R7994" s="33"/>
      <c r="S7994" s="33"/>
      <c r="T7994" s="33"/>
      <c r="U7994" s="33"/>
      <c r="V7994" s="33"/>
      <c r="W7994" s="33"/>
      <c r="X7994" s="282"/>
      <c r="Y7994" s="33"/>
      <c r="Z7994" s="284"/>
      <c r="AA7994" s="284"/>
      <c r="AB7994" s="33"/>
      <c r="AC7994" s="33"/>
      <c r="AD7994" s="33"/>
      <c r="AE7994" s="33"/>
      <c r="AF7994" s="33"/>
      <c r="AG7994" s="33"/>
      <c r="AH7994" s="33"/>
      <c r="AI7994" s="33"/>
      <c r="AJ7994" s="33"/>
      <c r="AK7994" s="33"/>
      <c r="AL7994" s="33"/>
      <c r="AM7994" s="33"/>
      <c r="AN7994" s="33"/>
      <c r="AO7994" s="33"/>
      <c r="AP7994" s="34"/>
      <c r="AQ7994" s="34"/>
      <c r="AR7994" s="28"/>
      <c r="AS7994" s="29"/>
      <c r="AT7994" s="29"/>
      <c r="AU7994" s="29"/>
    </row>
    <row r="7995" spans="1:256" s="25" customFormat="1" ht="19.5" customHeight="1">
      <c r="A7995" s="425">
        <v>72</v>
      </c>
      <c r="B7995" s="22" t="s">
        <v>47</v>
      </c>
      <c r="C7995" s="20"/>
      <c r="D7995" s="30"/>
      <c r="E7995" s="403">
        <f t="shared" ref="E7995:X7995" si="1278">E7996+E8006+E8010+E8014+E8018+E8022+E8025+E8028</f>
        <v>51451816414</v>
      </c>
      <c r="F7995" s="30">
        <f t="shared" si="1278"/>
        <v>0</v>
      </c>
      <c r="G7995" s="30">
        <f t="shared" si="1278"/>
        <v>0</v>
      </c>
      <c r="H7995" s="30">
        <f t="shared" si="1278"/>
        <v>0</v>
      </c>
      <c r="I7995" s="30">
        <f t="shared" si="1278"/>
        <v>0</v>
      </c>
      <c r="J7995" s="30">
        <f t="shared" si="1278"/>
        <v>0</v>
      </c>
      <c r="K7995" s="30">
        <f t="shared" si="1278"/>
        <v>0</v>
      </c>
      <c r="L7995" s="30">
        <f t="shared" si="1278"/>
        <v>0</v>
      </c>
      <c r="M7995" s="30">
        <f t="shared" si="1278"/>
        <v>56576000</v>
      </c>
      <c r="N7995" s="30">
        <f t="shared" si="1278"/>
        <v>0</v>
      </c>
      <c r="O7995" s="30">
        <f t="shared" si="1278"/>
        <v>0</v>
      </c>
      <c r="P7995" s="30">
        <f t="shared" si="1278"/>
        <v>0</v>
      </c>
      <c r="Q7995" s="30">
        <f t="shared" si="1278"/>
        <v>0</v>
      </c>
      <c r="R7995" s="30">
        <f t="shared" si="1278"/>
        <v>0</v>
      </c>
      <c r="S7995" s="30">
        <f t="shared" si="1278"/>
        <v>0</v>
      </c>
      <c r="T7995" s="30">
        <f t="shared" si="1278"/>
        <v>0</v>
      </c>
      <c r="U7995" s="30">
        <f t="shared" si="1278"/>
        <v>0</v>
      </c>
      <c r="V7995" s="30">
        <f t="shared" si="1278"/>
        <v>0</v>
      </c>
      <c r="W7995" s="30">
        <f t="shared" si="1278"/>
        <v>0</v>
      </c>
      <c r="X7995" s="30">
        <f t="shared" si="1278"/>
        <v>0</v>
      </c>
      <c r="Y7995" s="30">
        <f>H7995+I7995+J7995+K7995+L7995+M7995+N7995+W7995+X7995</f>
        <v>56576000</v>
      </c>
      <c r="Z7995" s="64">
        <f t="shared" ref="Z7995:AN7995" si="1279">Z7996+Z8006+Z8010+Z8014+Z8018+Z8022+Z8025+Z8028</f>
        <v>0</v>
      </c>
      <c r="AA7995" s="64">
        <f t="shared" si="1279"/>
        <v>0</v>
      </c>
      <c r="AB7995" s="30">
        <f t="shared" si="1279"/>
        <v>0</v>
      </c>
      <c r="AC7995" s="30">
        <f t="shared" si="1279"/>
        <v>0</v>
      </c>
      <c r="AD7995" s="30">
        <f t="shared" si="1279"/>
        <v>0</v>
      </c>
      <c r="AE7995" s="30">
        <f t="shared" si="1279"/>
        <v>0</v>
      </c>
      <c r="AF7995" s="30">
        <f t="shared" si="1279"/>
        <v>0</v>
      </c>
      <c r="AG7995" s="30">
        <f t="shared" si="1279"/>
        <v>0</v>
      </c>
      <c r="AH7995" s="30">
        <f t="shared" si="1279"/>
        <v>0</v>
      </c>
      <c r="AI7995" s="30">
        <f t="shared" si="1279"/>
        <v>0</v>
      </c>
      <c r="AJ7995" s="30">
        <f t="shared" si="1279"/>
        <v>0</v>
      </c>
      <c r="AK7995" s="30">
        <f t="shared" si="1279"/>
        <v>0</v>
      </c>
      <c r="AL7995" s="30">
        <f t="shared" si="1279"/>
        <v>0</v>
      </c>
      <c r="AM7995" s="30">
        <f t="shared" si="1279"/>
        <v>0</v>
      </c>
      <c r="AN7995" s="30">
        <f t="shared" si="1279"/>
        <v>0</v>
      </c>
      <c r="AO7995" s="30">
        <f>Z7995+AA7995+AB7995+AC7995+AL7995+AM7995+AN7995</f>
        <v>0</v>
      </c>
      <c r="AP7995" s="30">
        <f>AP7996+AP8006+AP8010+AP8014+AP8018+AP8022+AP8025+AP8028</f>
        <v>51508392414</v>
      </c>
      <c r="AQ7995" s="30"/>
      <c r="AR7995" s="57"/>
      <c r="AS7995" s="57">
        <f>E7995+H7995+I7995+J7995+K7995+L7995+M7995+N7995+W7995+X7995-Z7995-AB7995-AL7995-AC7995-AM7995-AN7995</f>
        <v>51508392414</v>
      </c>
      <c r="AT7995" s="57"/>
      <c r="AU7995" s="57">
        <f>AU7996+AU8006+AU8010+AU8014+AU8018+AU8022+AU8025+AU8028</f>
        <v>51451816414</v>
      </c>
      <c r="AV7995" s="15">
        <f>AV7996+AV8006+AV8010+AV8014+AV8018+AV8022+AV8025+AV8028</f>
        <v>56576000</v>
      </c>
      <c r="AW7995" s="15">
        <f>AW7996+AW8006+AW8010+AW8014+AW8018+AW8022+AW8025+AW8028</f>
        <v>56576000</v>
      </c>
      <c r="AX7995" s="15">
        <f>AX7996+AX8006+AX8010+AX8014+AX8018+AX8022+AX8025+AX8028</f>
        <v>0</v>
      </c>
      <c r="AY7995" s="15"/>
      <c r="AZ7995" s="15"/>
      <c r="BA7995" s="15"/>
      <c r="BB7995" s="15"/>
      <c r="BC7995" s="15"/>
      <c r="BD7995" s="15"/>
      <c r="BE7995" s="15"/>
      <c r="BF7995" s="15"/>
      <c r="BG7995" s="15"/>
      <c r="BH7995" s="15"/>
      <c r="BI7995" s="15"/>
      <c r="BJ7995" s="15"/>
      <c r="BK7995" s="15"/>
      <c r="BL7995" s="15"/>
      <c r="BM7995" s="15"/>
      <c r="BN7995" s="15"/>
      <c r="BO7995" s="15"/>
      <c r="BP7995" s="15"/>
      <c r="BQ7995" s="15"/>
      <c r="BR7995" s="15"/>
      <c r="BS7995" s="15"/>
      <c r="BT7995" s="15"/>
      <c r="BU7995" s="15"/>
      <c r="BV7995" s="15"/>
      <c r="BW7995" s="15"/>
      <c r="BX7995" s="15"/>
      <c r="BY7995" s="15"/>
      <c r="BZ7995" s="15"/>
      <c r="CA7995" s="15"/>
      <c r="CB7995" s="15"/>
      <c r="CC7995" s="15"/>
      <c r="CD7995" s="15"/>
      <c r="CE7995" s="15"/>
      <c r="CF7995" s="15"/>
      <c r="CG7995" s="15"/>
      <c r="CH7995" s="15"/>
      <c r="CI7995" s="15"/>
      <c r="CJ7995" s="15"/>
      <c r="CK7995" s="15"/>
      <c r="CL7995" s="15"/>
      <c r="CM7995" s="15"/>
      <c r="CN7995" s="15"/>
      <c r="CO7995" s="15"/>
      <c r="CP7995" s="15"/>
      <c r="CQ7995" s="15"/>
      <c r="CR7995" s="15"/>
      <c r="CS7995" s="15"/>
      <c r="CT7995" s="15"/>
      <c r="CU7995" s="15"/>
      <c r="CV7995" s="15"/>
      <c r="CW7995" s="15"/>
      <c r="CX7995" s="15"/>
      <c r="CY7995" s="15"/>
      <c r="CZ7995" s="15"/>
      <c r="DA7995" s="15"/>
      <c r="DB7995" s="15"/>
      <c r="DC7995" s="15"/>
      <c r="DD7995" s="15"/>
      <c r="DE7995" s="15"/>
      <c r="DF7995" s="15"/>
      <c r="DG7995" s="15"/>
      <c r="DH7995" s="15"/>
      <c r="DI7995" s="15"/>
      <c r="DJ7995" s="15"/>
      <c r="DK7995" s="15"/>
      <c r="DL7995" s="15"/>
      <c r="DM7995" s="15"/>
      <c r="DN7995" s="15"/>
      <c r="DO7995" s="15"/>
      <c r="DP7995" s="15"/>
      <c r="DQ7995" s="15"/>
      <c r="DR7995" s="15"/>
      <c r="DS7995" s="15"/>
      <c r="DT7995" s="15"/>
      <c r="DU7995" s="15"/>
      <c r="DV7995" s="15"/>
      <c r="DW7995" s="15"/>
      <c r="DX7995" s="15"/>
      <c r="DY7995" s="15"/>
      <c r="DZ7995" s="15"/>
      <c r="EA7995" s="15"/>
      <c r="EB7995" s="15"/>
      <c r="EC7995" s="15"/>
      <c r="ED7995" s="15"/>
      <c r="EE7995" s="15"/>
      <c r="EF7995" s="15"/>
      <c r="EG7995" s="15"/>
      <c r="EH7995" s="15"/>
      <c r="EI7995" s="15"/>
      <c r="EJ7995" s="15"/>
      <c r="EK7995" s="15"/>
      <c r="EL7995" s="15"/>
      <c r="EM7995" s="15"/>
      <c r="EN7995" s="15"/>
      <c r="EO7995" s="15"/>
      <c r="EP7995" s="15"/>
      <c r="EQ7995" s="15"/>
      <c r="ER7995" s="15"/>
      <c r="ES7995" s="15"/>
      <c r="ET7995" s="15"/>
      <c r="EU7995" s="15"/>
      <c r="EV7995" s="15"/>
      <c r="EW7995" s="15"/>
      <c r="EX7995" s="15"/>
      <c r="EY7995" s="15"/>
      <c r="EZ7995" s="15"/>
      <c r="FA7995" s="15"/>
      <c r="FB7995" s="15"/>
      <c r="FC7995" s="15"/>
      <c r="FD7995" s="15"/>
      <c r="FE7995" s="15"/>
      <c r="FF7995" s="15"/>
      <c r="FG7995" s="15"/>
      <c r="FH7995" s="15"/>
      <c r="FI7995" s="15"/>
      <c r="FJ7995" s="15"/>
      <c r="FK7995" s="15"/>
      <c r="FL7995" s="15"/>
      <c r="FM7995" s="15"/>
      <c r="FN7995" s="15"/>
      <c r="FO7995" s="15"/>
      <c r="FP7995" s="15"/>
      <c r="FQ7995" s="15"/>
      <c r="FR7995" s="15"/>
      <c r="FS7995" s="15"/>
      <c r="FT7995" s="15"/>
      <c r="FU7995" s="15"/>
      <c r="FV7995" s="15"/>
      <c r="FW7995" s="15"/>
      <c r="FX7995" s="15"/>
      <c r="FY7995" s="15"/>
      <c r="FZ7995" s="15"/>
      <c r="GA7995" s="15"/>
      <c r="GB7995" s="15"/>
      <c r="GC7995" s="15"/>
      <c r="GD7995" s="15"/>
      <c r="GE7995" s="15"/>
      <c r="GF7995" s="15"/>
      <c r="GG7995" s="15"/>
      <c r="GH7995" s="15"/>
      <c r="GI7995" s="15"/>
      <c r="GJ7995" s="15"/>
      <c r="GK7995" s="15"/>
      <c r="GL7995" s="15"/>
      <c r="GM7995" s="15"/>
      <c r="GN7995" s="15"/>
      <c r="GO7995" s="15"/>
      <c r="GP7995" s="15"/>
      <c r="GQ7995" s="15"/>
      <c r="GR7995" s="15"/>
      <c r="GS7995" s="15"/>
      <c r="GT7995" s="15"/>
      <c r="GU7995" s="15"/>
      <c r="GV7995" s="15"/>
      <c r="GW7995" s="15"/>
      <c r="GX7995" s="15"/>
      <c r="GY7995" s="15"/>
      <c r="GZ7995" s="15"/>
      <c r="HA7995" s="15"/>
      <c r="HB7995" s="15"/>
      <c r="HC7995" s="15"/>
      <c r="HD7995" s="15"/>
      <c r="HE7995" s="15"/>
      <c r="HF7995" s="15"/>
      <c r="HG7995" s="15"/>
      <c r="HH7995" s="15"/>
      <c r="HI7995" s="15"/>
      <c r="HJ7995" s="15"/>
      <c r="HK7995" s="15"/>
      <c r="HL7995" s="15"/>
      <c r="HM7995" s="15"/>
      <c r="HN7995" s="15"/>
      <c r="HO7995" s="15"/>
      <c r="HP7995" s="15"/>
      <c r="HQ7995" s="15"/>
      <c r="HR7995" s="15"/>
      <c r="HS7995" s="15"/>
      <c r="HT7995" s="15"/>
      <c r="HU7995" s="15"/>
      <c r="HV7995" s="15"/>
      <c r="HW7995" s="15"/>
      <c r="HX7995" s="15"/>
      <c r="HY7995" s="15"/>
      <c r="HZ7995" s="15"/>
      <c r="IA7995" s="15"/>
      <c r="IB7995" s="15"/>
      <c r="IC7995" s="15"/>
      <c r="ID7995" s="15"/>
      <c r="IE7995" s="15"/>
      <c r="IF7995" s="15"/>
      <c r="IG7995" s="15"/>
      <c r="IH7995" s="15"/>
      <c r="II7995" s="15"/>
      <c r="IJ7995" s="15"/>
      <c r="IK7995" s="15"/>
      <c r="IL7995" s="15"/>
      <c r="IM7995" s="15"/>
      <c r="IN7995" s="15"/>
      <c r="IO7995" s="15"/>
      <c r="IP7995" s="15"/>
      <c r="IQ7995" s="15"/>
      <c r="IR7995" s="15"/>
      <c r="IS7995" s="15"/>
      <c r="IT7995" s="15"/>
      <c r="IU7995" s="15"/>
      <c r="IV7995" s="15"/>
    </row>
    <row r="7996" spans="1:256" s="25" customFormat="1">
      <c r="A7996" s="12"/>
      <c r="B7996" s="9">
        <v>1</v>
      </c>
      <c r="C7996" s="9" t="s">
        <v>14</v>
      </c>
      <c r="D7996" s="81" t="s">
        <v>6</v>
      </c>
      <c r="E7996" s="405">
        <v>33831809453</v>
      </c>
      <c r="F7996" s="31">
        <f t="shared" ref="F7996:V7996" si="1280">SUM(F7997:F8005)</f>
        <v>0</v>
      </c>
      <c r="G7996" s="31">
        <f t="shared" si="1280"/>
        <v>0</v>
      </c>
      <c r="H7996" s="31">
        <f t="shared" si="1280"/>
        <v>0</v>
      </c>
      <c r="I7996" s="31">
        <f t="shared" si="1280"/>
        <v>0</v>
      </c>
      <c r="J7996" s="31">
        <f t="shared" si="1280"/>
        <v>0</v>
      </c>
      <c r="K7996" s="31">
        <f t="shared" si="1280"/>
        <v>0</v>
      </c>
      <c r="L7996" s="31">
        <f t="shared" si="1280"/>
        <v>0</v>
      </c>
      <c r="M7996" s="31">
        <f t="shared" si="1280"/>
        <v>56576000</v>
      </c>
      <c r="N7996" s="31">
        <f t="shared" si="1280"/>
        <v>0</v>
      </c>
      <c r="O7996" s="31">
        <f t="shared" si="1280"/>
        <v>0</v>
      </c>
      <c r="P7996" s="31">
        <f t="shared" si="1280"/>
        <v>0</v>
      </c>
      <c r="Q7996" s="31">
        <f t="shared" si="1280"/>
        <v>0</v>
      </c>
      <c r="R7996" s="31">
        <f t="shared" si="1280"/>
        <v>0</v>
      </c>
      <c r="S7996" s="31">
        <f t="shared" si="1280"/>
        <v>0</v>
      </c>
      <c r="T7996" s="31">
        <f t="shared" si="1280"/>
        <v>0</v>
      </c>
      <c r="U7996" s="31">
        <f t="shared" si="1280"/>
        <v>0</v>
      </c>
      <c r="V7996" s="31">
        <f t="shared" si="1280"/>
        <v>0</v>
      </c>
      <c r="W7996" s="31">
        <f>SUM(O7996:V7996)</f>
        <v>0</v>
      </c>
      <c r="X7996" s="31">
        <f>SUM(X7997:X8005)</f>
        <v>0</v>
      </c>
      <c r="Y7996" s="31">
        <f>H7996+I7996+J7996+K7996+L7996+M7996+N7996+W7996+X7996</f>
        <v>56576000</v>
      </c>
      <c r="Z7996" s="31">
        <f t="shared" ref="Z7996:AK7996" si="1281">SUM(Z7997:Z8005)</f>
        <v>0</v>
      </c>
      <c r="AA7996" s="31">
        <f t="shared" si="1281"/>
        <v>0</v>
      </c>
      <c r="AB7996" s="31">
        <f t="shared" si="1281"/>
        <v>0</v>
      </c>
      <c r="AC7996" s="31">
        <f t="shared" si="1281"/>
        <v>0</v>
      </c>
      <c r="AD7996" s="31">
        <f t="shared" si="1281"/>
        <v>0</v>
      </c>
      <c r="AE7996" s="31">
        <f t="shared" si="1281"/>
        <v>0</v>
      </c>
      <c r="AF7996" s="31">
        <f t="shared" si="1281"/>
        <v>0</v>
      </c>
      <c r="AG7996" s="31">
        <f t="shared" si="1281"/>
        <v>0</v>
      </c>
      <c r="AH7996" s="31">
        <f t="shared" si="1281"/>
        <v>0</v>
      </c>
      <c r="AI7996" s="31">
        <f t="shared" si="1281"/>
        <v>0</v>
      </c>
      <c r="AJ7996" s="31">
        <f t="shared" si="1281"/>
        <v>0</v>
      </c>
      <c r="AK7996" s="31">
        <f t="shared" si="1281"/>
        <v>0</v>
      </c>
      <c r="AL7996" s="31">
        <f>SUM(AD7996:AK7996)</f>
        <v>0</v>
      </c>
      <c r="AM7996" s="31">
        <f>SUM(AM7997:AM8005)</f>
        <v>0</v>
      </c>
      <c r="AN7996" s="31">
        <f>SUM(AN7997:AN8005)</f>
        <v>0</v>
      </c>
      <c r="AO7996" s="31">
        <f>Z7996+AA7996+AB7996+AC7996+AL7996+AM7996+AN7996</f>
        <v>0</v>
      </c>
      <c r="AP7996" s="32">
        <f>E7996+Y7996-AO7996</f>
        <v>33888385453</v>
      </c>
      <c r="AQ7996" s="32"/>
      <c r="AR7996" s="28"/>
      <c r="AS7996" s="29">
        <f>E7996+H7996+I7996+J7996+K7996+L7996+M7996+N7996+W7996+X7996-Z7996-AB7996-AL7996-AC7996-AM7996-AN7996</f>
        <v>33888385453</v>
      </c>
      <c r="AT7996" s="29">
        <f>AP7996-AS7996</f>
        <v>0</v>
      </c>
      <c r="AU7996" s="29">
        <f>E7996</f>
        <v>33831809453</v>
      </c>
      <c r="AV7996" s="86">
        <f>AS7996-AU7996</f>
        <v>56576000</v>
      </c>
      <c r="AW7996" s="86">
        <f>Y7996-AO7996</f>
        <v>56576000</v>
      </c>
      <c r="AX7996" s="86">
        <f>AV7996-AW7996</f>
        <v>0</v>
      </c>
      <c r="AY7996" s="86"/>
      <c r="AZ7996" s="398"/>
      <c r="BA7996" s="86"/>
      <c r="BB7996" s="86"/>
      <c r="BC7996" s="86"/>
      <c r="BD7996" s="86"/>
      <c r="BE7996" s="86"/>
      <c r="BF7996" s="86"/>
      <c r="BG7996" s="86"/>
      <c r="BH7996" s="86"/>
      <c r="BI7996" s="86"/>
      <c r="BJ7996" s="86"/>
      <c r="BK7996" s="86"/>
      <c r="BL7996" s="86"/>
      <c r="BM7996" s="86"/>
      <c r="BN7996" s="86"/>
      <c r="BO7996" s="86"/>
      <c r="BP7996" s="86"/>
      <c r="BQ7996" s="86"/>
      <c r="BR7996" s="86"/>
      <c r="BS7996" s="86"/>
      <c r="BT7996" s="86"/>
      <c r="BU7996" s="86"/>
      <c r="BV7996" s="86"/>
      <c r="BW7996" s="86"/>
      <c r="BX7996" s="86"/>
      <c r="BY7996" s="86"/>
      <c r="BZ7996" s="86"/>
      <c r="CA7996" s="86"/>
      <c r="CB7996" s="86"/>
      <c r="CC7996" s="86"/>
      <c r="CD7996" s="86"/>
      <c r="CE7996" s="86"/>
      <c r="CF7996" s="86"/>
      <c r="CG7996" s="86"/>
      <c r="CH7996" s="86"/>
      <c r="CI7996" s="86"/>
      <c r="CJ7996" s="86"/>
      <c r="CK7996" s="86"/>
      <c r="CL7996" s="86"/>
      <c r="CM7996" s="86"/>
      <c r="CN7996" s="86"/>
      <c r="CO7996" s="86"/>
      <c r="CP7996" s="86"/>
      <c r="CQ7996" s="86"/>
      <c r="CR7996" s="86"/>
      <c r="CS7996" s="86"/>
      <c r="CT7996" s="86"/>
      <c r="CU7996" s="86"/>
      <c r="CV7996" s="86"/>
      <c r="CW7996" s="86"/>
      <c r="CX7996" s="86"/>
      <c r="CY7996" s="86"/>
      <c r="CZ7996" s="86"/>
      <c r="DA7996" s="86"/>
      <c r="DB7996" s="86"/>
      <c r="DC7996" s="86"/>
      <c r="DD7996" s="86"/>
      <c r="DE7996" s="86"/>
      <c r="DF7996" s="86"/>
      <c r="DG7996" s="86"/>
      <c r="DH7996" s="86"/>
      <c r="DI7996" s="86"/>
      <c r="DJ7996" s="86"/>
      <c r="DK7996" s="86"/>
      <c r="DL7996" s="86"/>
      <c r="DM7996" s="86"/>
      <c r="DN7996" s="86"/>
      <c r="DO7996" s="86"/>
      <c r="DP7996" s="86"/>
      <c r="DQ7996" s="86"/>
      <c r="DR7996" s="86"/>
      <c r="DS7996" s="86"/>
      <c r="DT7996" s="86"/>
      <c r="DU7996" s="86"/>
      <c r="DV7996" s="86"/>
      <c r="DW7996" s="86"/>
      <c r="DX7996" s="86"/>
      <c r="DY7996" s="86"/>
      <c r="DZ7996" s="86"/>
      <c r="EA7996" s="86"/>
      <c r="EB7996" s="86"/>
      <c r="EC7996" s="86"/>
      <c r="ED7996" s="86"/>
      <c r="EE7996" s="86"/>
      <c r="EF7996" s="86"/>
      <c r="EG7996" s="86"/>
      <c r="EH7996" s="86"/>
      <c r="EI7996" s="86"/>
      <c r="EJ7996" s="86"/>
      <c r="EK7996" s="86"/>
      <c r="EL7996" s="86"/>
      <c r="EM7996" s="86"/>
      <c r="EN7996" s="86"/>
      <c r="EO7996" s="86"/>
      <c r="EP7996" s="86"/>
      <c r="EQ7996" s="86"/>
      <c r="ER7996" s="86"/>
      <c r="ES7996" s="86"/>
      <c r="ET7996" s="86"/>
      <c r="EU7996" s="86"/>
      <c r="EV7996" s="86"/>
      <c r="EW7996" s="86"/>
      <c r="EX7996" s="86"/>
      <c r="EY7996" s="86"/>
      <c r="EZ7996" s="86"/>
      <c r="FA7996" s="86"/>
      <c r="FB7996" s="86"/>
      <c r="FC7996" s="86"/>
      <c r="FD7996" s="86"/>
      <c r="FE7996" s="86"/>
      <c r="FF7996" s="86"/>
      <c r="FG7996" s="86"/>
      <c r="FH7996" s="86"/>
      <c r="FI7996" s="86"/>
      <c r="FJ7996" s="86"/>
      <c r="FK7996" s="86"/>
      <c r="FL7996" s="86"/>
      <c r="FM7996" s="86"/>
      <c r="FN7996" s="86"/>
      <c r="FO7996" s="86"/>
      <c r="FP7996" s="86"/>
      <c r="FQ7996" s="86"/>
      <c r="FR7996" s="86"/>
      <c r="FS7996" s="86"/>
      <c r="FT7996" s="86"/>
      <c r="FU7996" s="86"/>
      <c r="FV7996" s="86"/>
      <c r="FW7996" s="86"/>
      <c r="FX7996" s="86"/>
      <c r="FY7996" s="86"/>
      <c r="FZ7996" s="86"/>
      <c r="GA7996" s="86"/>
      <c r="GB7996" s="86"/>
      <c r="GC7996" s="86"/>
      <c r="GD7996" s="86"/>
      <c r="GE7996" s="86"/>
      <c r="GF7996" s="86"/>
      <c r="GG7996" s="86"/>
      <c r="GH7996" s="86"/>
      <c r="GI7996" s="86"/>
      <c r="GJ7996" s="86"/>
      <c r="GK7996" s="86"/>
      <c r="GL7996" s="86"/>
      <c r="GM7996" s="86"/>
      <c r="GN7996" s="86"/>
      <c r="GO7996" s="86"/>
      <c r="GP7996" s="86"/>
      <c r="GQ7996" s="86"/>
      <c r="GR7996" s="86"/>
      <c r="GS7996" s="86"/>
      <c r="GT7996" s="86"/>
      <c r="GU7996" s="86"/>
      <c r="GV7996" s="86"/>
      <c r="GW7996" s="86"/>
      <c r="GX7996" s="86"/>
      <c r="GY7996" s="86"/>
      <c r="GZ7996" s="86"/>
      <c r="HA7996" s="86"/>
      <c r="HB7996" s="86"/>
      <c r="HC7996" s="86"/>
      <c r="HD7996" s="86"/>
      <c r="HE7996" s="86"/>
      <c r="HF7996" s="86"/>
      <c r="HG7996" s="86"/>
      <c r="HH7996" s="86"/>
      <c r="HI7996" s="86"/>
      <c r="HJ7996" s="86"/>
      <c r="HK7996" s="86"/>
      <c r="HL7996" s="86"/>
      <c r="HM7996" s="86"/>
      <c r="HN7996" s="86"/>
      <c r="HO7996" s="86"/>
      <c r="HP7996" s="86"/>
      <c r="HQ7996" s="86"/>
      <c r="HR7996" s="86"/>
      <c r="HS7996" s="86"/>
      <c r="HT7996" s="86"/>
      <c r="HU7996" s="86"/>
      <c r="HV7996" s="86"/>
      <c r="HW7996" s="86"/>
      <c r="HX7996" s="86"/>
      <c r="HY7996" s="86"/>
      <c r="HZ7996" s="86"/>
      <c r="IA7996" s="86"/>
      <c r="IB7996" s="86"/>
      <c r="IC7996" s="86"/>
      <c r="ID7996" s="86"/>
      <c r="IE7996" s="86"/>
      <c r="IF7996" s="86"/>
      <c r="IG7996" s="86"/>
      <c r="IH7996" s="86"/>
      <c r="II7996" s="86"/>
      <c r="IJ7996" s="86"/>
      <c r="IK7996" s="86"/>
      <c r="IL7996" s="86"/>
      <c r="IM7996" s="86"/>
      <c r="IN7996" s="86"/>
      <c r="IO7996" s="86"/>
      <c r="IP7996" s="86"/>
      <c r="IQ7996" s="86"/>
      <c r="IR7996" s="86"/>
      <c r="IS7996" s="86"/>
      <c r="IT7996" s="86"/>
      <c r="IU7996" s="86"/>
      <c r="IV7996" s="86"/>
    </row>
    <row r="7997" spans="1:256" s="402" customFormat="1">
      <c r="A7997" s="13"/>
      <c r="B7997" s="8"/>
      <c r="C7997" s="8"/>
      <c r="D7997" s="113"/>
      <c r="E7997" s="266"/>
      <c r="F7997" s="33"/>
      <c r="G7997" s="282"/>
      <c r="H7997" s="283"/>
      <c r="I7997" s="33"/>
      <c r="J7997" s="33"/>
      <c r="K7997" s="33"/>
      <c r="L7997" s="33"/>
      <c r="M7997" s="33"/>
      <c r="N7997" s="33"/>
      <c r="O7997" s="33"/>
      <c r="P7997" s="33"/>
      <c r="Q7997" s="33"/>
      <c r="R7997" s="33"/>
      <c r="S7997" s="33"/>
      <c r="T7997" s="33"/>
      <c r="U7997" s="33"/>
      <c r="V7997" s="33"/>
      <c r="W7997" s="33"/>
      <c r="X7997" s="282"/>
      <c r="Y7997" s="33"/>
      <c r="Z7997" s="284"/>
      <c r="AA7997" s="284"/>
      <c r="AB7997" s="33"/>
      <c r="AC7997" s="33"/>
      <c r="AD7997" s="33"/>
      <c r="AE7997" s="33"/>
      <c r="AF7997" s="33"/>
      <c r="AG7997" s="33"/>
      <c r="AH7997" s="33"/>
      <c r="AI7997" s="33"/>
      <c r="AJ7997" s="33"/>
      <c r="AK7997" s="33"/>
      <c r="AL7997" s="33"/>
      <c r="AM7997" s="33"/>
      <c r="AN7997" s="33"/>
      <c r="AO7997" s="33"/>
      <c r="AP7997" s="34"/>
      <c r="AQ7997" s="34"/>
      <c r="AR7997" s="28"/>
      <c r="AS7997" s="29"/>
      <c r="AT7997" s="29"/>
      <c r="AU7997" s="29"/>
    </row>
    <row r="7998" spans="1:256" s="591" customFormat="1">
      <c r="A7998" s="13"/>
      <c r="B7998" s="8"/>
      <c r="C7998" s="8"/>
      <c r="D7998" s="113"/>
      <c r="E7998" s="266"/>
      <c r="F7998" s="33"/>
      <c r="G7998" s="282"/>
      <c r="H7998" s="283"/>
      <c r="I7998" s="33"/>
      <c r="J7998" s="33"/>
      <c r="K7998" s="33"/>
      <c r="L7998" s="33"/>
      <c r="M7998" s="33"/>
      <c r="N7998" s="33"/>
      <c r="O7998" s="33"/>
      <c r="P7998" s="33"/>
      <c r="Q7998" s="33"/>
      <c r="R7998" s="33"/>
      <c r="S7998" s="33"/>
      <c r="T7998" s="33"/>
      <c r="U7998" s="33"/>
      <c r="V7998" s="33"/>
      <c r="W7998" s="33"/>
      <c r="X7998" s="282"/>
      <c r="Y7998" s="33"/>
      <c r="Z7998" s="284"/>
      <c r="AA7998" s="284"/>
      <c r="AB7998" s="33"/>
      <c r="AC7998" s="33"/>
      <c r="AD7998" s="33"/>
      <c r="AE7998" s="33"/>
      <c r="AF7998" s="33"/>
      <c r="AG7998" s="33"/>
      <c r="AH7998" s="33"/>
      <c r="AI7998" s="33"/>
      <c r="AJ7998" s="33"/>
      <c r="AK7998" s="33"/>
      <c r="AL7998" s="33"/>
      <c r="AM7998" s="33"/>
      <c r="AN7998" s="33"/>
      <c r="AO7998" s="33"/>
      <c r="AP7998" s="34"/>
      <c r="AQ7998" s="34"/>
      <c r="AR7998" s="28"/>
      <c r="AS7998" s="29"/>
      <c r="AT7998" s="29"/>
      <c r="AU7998" s="29"/>
    </row>
    <row r="7999" spans="1:256" s="591" customFormat="1" ht="15">
      <c r="A7999" s="13"/>
      <c r="B7999" s="8"/>
      <c r="C7999" s="8"/>
      <c r="D7999" s="521" t="s">
        <v>2374</v>
      </c>
      <c r="E7999" s="266"/>
      <c r="F7999" s="33"/>
      <c r="G7999" s="282"/>
      <c r="H7999" s="283"/>
      <c r="I7999" s="33"/>
      <c r="J7999" s="33"/>
      <c r="K7999" s="33"/>
      <c r="L7999" s="33"/>
      <c r="M7999" s="33"/>
      <c r="N7999" s="33"/>
      <c r="O7999" s="33"/>
      <c r="P7999" s="33"/>
      <c r="Q7999" s="33"/>
      <c r="R7999" s="33"/>
      <c r="S7999" s="33"/>
      <c r="T7999" s="33"/>
      <c r="U7999" s="33"/>
      <c r="V7999" s="33"/>
      <c r="W7999" s="33"/>
      <c r="X7999" s="282"/>
      <c r="Y7999" s="33"/>
      <c r="Z7999" s="284"/>
      <c r="AA7999" s="284"/>
      <c r="AB7999" s="33"/>
      <c r="AC7999" s="33"/>
      <c r="AD7999" s="33"/>
      <c r="AE7999" s="33"/>
      <c r="AF7999" s="33"/>
      <c r="AG7999" s="33"/>
      <c r="AH7999" s="33"/>
      <c r="AI7999" s="33"/>
      <c r="AJ7999" s="33"/>
      <c r="AK7999" s="33"/>
      <c r="AL7999" s="33"/>
      <c r="AM7999" s="33"/>
      <c r="AN7999" s="33"/>
      <c r="AO7999" s="33"/>
      <c r="AP7999" s="34"/>
      <c r="AQ7999" s="34"/>
      <c r="AR7999" s="28"/>
      <c r="AS7999" s="29"/>
      <c r="AT7999" s="29"/>
      <c r="AU7999" s="29"/>
    </row>
    <row r="8000" spans="1:256" s="591" customFormat="1">
      <c r="A8000" s="13"/>
      <c r="B8000" s="8"/>
      <c r="C8000" s="8"/>
      <c r="D8000" s="113" t="s">
        <v>2393</v>
      </c>
      <c r="E8000" s="266"/>
      <c r="F8000" s="33"/>
      <c r="G8000" s="282"/>
      <c r="H8000" s="283"/>
      <c r="I8000" s="33"/>
      <c r="J8000" s="33"/>
      <c r="K8000" s="33"/>
      <c r="L8000" s="33"/>
      <c r="M8000" s="592">
        <v>24832000</v>
      </c>
      <c r="N8000" s="33"/>
      <c r="O8000" s="33"/>
      <c r="P8000" s="33"/>
      <c r="Q8000" s="33"/>
      <c r="R8000" s="33"/>
      <c r="S8000" s="33"/>
      <c r="T8000" s="33"/>
      <c r="U8000" s="33"/>
      <c r="V8000" s="33"/>
      <c r="W8000" s="33"/>
      <c r="X8000" s="282"/>
      <c r="Y8000" s="33"/>
      <c r="Z8000" s="284"/>
      <c r="AA8000" s="284"/>
      <c r="AB8000" s="33"/>
      <c r="AC8000" s="33"/>
      <c r="AD8000" s="33"/>
      <c r="AE8000" s="33"/>
      <c r="AF8000" s="33"/>
      <c r="AG8000" s="33"/>
      <c r="AH8000" s="33"/>
      <c r="AI8000" s="33"/>
      <c r="AJ8000" s="33"/>
      <c r="AK8000" s="33"/>
      <c r="AL8000" s="33"/>
      <c r="AM8000" s="33"/>
      <c r="AN8000" s="33"/>
      <c r="AO8000" s="33"/>
      <c r="AP8000" s="34"/>
      <c r="AQ8000" s="34"/>
      <c r="AR8000" s="28"/>
      <c r="AS8000" s="29"/>
      <c r="AT8000" s="29"/>
      <c r="AU8000" s="29"/>
    </row>
    <row r="8001" spans="1:256" s="591" customFormat="1">
      <c r="A8001" s="13"/>
      <c r="B8001" s="8"/>
      <c r="C8001" s="8"/>
      <c r="D8001" s="113" t="s">
        <v>2394</v>
      </c>
      <c r="E8001" s="266"/>
      <c r="F8001" s="33"/>
      <c r="G8001" s="282"/>
      <c r="H8001" s="283"/>
      <c r="I8001" s="33"/>
      <c r="J8001" s="33"/>
      <c r="K8001" s="33"/>
      <c r="L8001" s="33"/>
      <c r="M8001" s="592">
        <v>9216000</v>
      </c>
      <c r="N8001" s="33"/>
      <c r="O8001" s="33"/>
      <c r="P8001" s="33"/>
      <c r="Q8001" s="33"/>
      <c r="R8001" s="33"/>
      <c r="S8001" s="33"/>
      <c r="T8001" s="33"/>
      <c r="U8001" s="33"/>
      <c r="V8001" s="33"/>
      <c r="W8001" s="33"/>
      <c r="X8001" s="282"/>
      <c r="Y8001" s="33"/>
      <c r="Z8001" s="284"/>
      <c r="AA8001" s="284"/>
      <c r="AB8001" s="33"/>
      <c r="AC8001" s="33"/>
      <c r="AD8001" s="33"/>
      <c r="AE8001" s="33"/>
      <c r="AF8001" s="33"/>
      <c r="AG8001" s="33"/>
      <c r="AH8001" s="33"/>
      <c r="AI8001" s="33"/>
      <c r="AJ8001" s="33"/>
      <c r="AK8001" s="33"/>
      <c r="AL8001" s="33"/>
      <c r="AM8001" s="33"/>
      <c r="AN8001" s="33"/>
      <c r="AO8001" s="33"/>
      <c r="AP8001" s="34"/>
      <c r="AQ8001" s="34"/>
      <c r="AR8001" s="28"/>
      <c r="AS8001" s="29"/>
      <c r="AT8001" s="29"/>
      <c r="AU8001" s="29"/>
    </row>
    <row r="8002" spans="1:256" s="591" customFormat="1">
      <c r="A8002" s="13"/>
      <c r="B8002" s="8"/>
      <c r="C8002" s="8"/>
      <c r="D8002" s="113" t="s">
        <v>2395</v>
      </c>
      <c r="E8002" s="266"/>
      <c r="F8002" s="33"/>
      <c r="G8002" s="282"/>
      <c r="H8002" s="283"/>
      <c r="I8002" s="33"/>
      <c r="J8002" s="33"/>
      <c r="K8002" s="33"/>
      <c r="L8002" s="33"/>
      <c r="M8002" s="592">
        <v>22528000</v>
      </c>
      <c r="N8002" s="33"/>
      <c r="O8002" s="33"/>
      <c r="P8002" s="33"/>
      <c r="Q8002" s="33"/>
      <c r="R8002" s="33"/>
      <c r="S8002" s="33"/>
      <c r="T8002" s="33"/>
      <c r="U8002" s="33"/>
      <c r="V8002" s="33"/>
      <c r="W8002" s="33"/>
      <c r="X8002" s="282"/>
      <c r="Y8002" s="33"/>
      <c r="Z8002" s="284"/>
      <c r="AA8002" s="284"/>
      <c r="AB8002" s="33"/>
      <c r="AC8002" s="33"/>
      <c r="AD8002" s="33"/>
      <c r="AE8002" s="33"/>
      <c r="AF8002" s="33"/>
      <c r="AG8002" s="33"/>
      <c r="AH8002" s="33"/>
      <c r="AI8002" s="33"/>
      <c r="AJ8002" s="33"/>
      <c r="AK8002" s="33"/>
      <c r="AL8002" s="33"/>
      <c r="AM8002" s="33"/>
      <c r="AN8002" s="33"/>
      <c r="AO8002" s="33"/>
      <c r="AP8002" s="34"/>
      <c r="AQ8002" s="34"/>
      <c r="AR8002" s="28"/>
      <c r="AS8002" s="29"/>
      <c r="AT8002" s="29"/>
      <c r="AU8002" s="29"/>
    </row>
    <row r="8003" spans="1:256" s="591" customFormat="1">
      <c r="A8003" s="13"/>
      <c r="B8003" s="8"/>
      <c r="C8003" s="8"/>
      <c r="D8003" s="113"/>
      <c r="E8003" s="266"/>
      <c r="F8003" s="33"/>
      <c r="G8003" s="282"/>
      <c r="H8003" s="283"/>
      <c r="I8003" s="33"/>
      <c r="J8003" s="33"/>
      <c r="K8003" s="33"/>
      <c r="L8003" s="33"/>
      <c r="M8003" s="33"/>
      <c r="N8003" s="33"/>
      <c r="O8003" s="33"/>
      <c r="P8003" s="33"/>
      <c r="Q8003" s="33"/>
      <c r="R8003" s="33"/>
      <c r="S8003" s="33"/>
      <c r="T8003" s="33"/>
      <c r="U8003" s="33"/>
      <c r="V8003" s="33"/>
      <c r="W8003" s="33"/>
      <c r="X8003" s="282"/>
      <c r="Y8003" s="33"/>
      <c r="Z8003" s="284"/>
      <c r="AA8003" s="284"/>
      <c r="AB8003" s="33"/>
      <c r="AC8003" s="33"/>
      <c r="AD8003" s="33"/>
      <c r="AE8003" s="33"/>
      <c r="AF8003" s="33"/>
      <c r="AG8003" s="33"/>
      <c r="AH8003" s="33"/>
      <c r="AI8003" s="33"/>
      <c r="AJ8003" s="33"/>
      <c r="AK8003" s="33"/>
      <c r="AL8003" s="33"/>
      <c r="AM8003" s="33"/>
      <c r="AN8003" s="33"/>
      <c r="AO8003" s="33"/>
      <c r="AP8003" s="34"/>
      <c r="AQ8003" s="34"/>
      <c r="AR8003" s="28"/>
      <c r="AS8003" s="29"/>
      <c r="AT8003" s="29"/>
      <c r="AU8003" s="29"/>
    </row>
    <row r="8004" spans="1:256" s="402" customFormat="1">
      <c r="A8004" s="13"/>
      <c r="B8004" s="8"/>
      <c r="C8004" s="8"/>
      <c r="D8004" s="113"/>
      <c r="E8004" s="33"/>
      <c r="F8004" s="33"/>
      <c r="G8004" s="282"/>
      <c r="H8004" s="283"/>
      <c r="I8004" s="33"/>
      <c r="J8004" s="33"/>
      <c r="K8004" s="33"/>
      <c r="L8004" s="33"/>
      <c r="M8004" s="33"/>
      <c r="N8004" s="33"/>
      <c r="O8004" s="33"/>
      <c r="P8004" s="33"/>
      <c r="Q8004" s="33"/>
      <c r="R8004" s="33"/>
      <c r="S8004" s="33"/>
      <c r="T8004" s="33"/>
      <c r="U8004" s="33"/>
      <c r="V8004" s="33"/>
      <c r="W8004" s="33"/>
      <c r="X8004" s="282"/>
      <c r="Y8004" s="33"/>
      <c r="Z8004" s="284"/>
      <c r="AA8004" s="284"/>
      <c r="AB8004" s="33"/>
      <c r="AC8004" s="33"/>
      <c r="AD8004" s="33"/>
      <c r="AE8004" s="33"/>
      <c r="AF8004" s="33"/>
      <c r="AG8004" s="33"/>
      <c r="AH8004" s="33"/>
      <c r="AI8004" s="33"/>
      <c r="AJ8004" s="33"/>
      <c r="AK8004" s="33"/>
      <c r="AL8004" s="33"/>
      <c r="AM8004" s="33"/>
      <c r="AN8004" s="33"/>
      <c r="AO8004" s="33"/>
      <c r="AP8004" s="34"/>
      <c r="AQ8004" s="34"/>
      <c r="AR8004" s="28"/>
      <c r="AS8004" s="29"/>
      <c r="AT8004" s="29"/>
      <c r="AU8004" s="29"/>
    </row>
    <row r="8005" spans="1:256" s="21" customFormat="1">
      <c r="A8005" s="13"/>
      <c r="B8005" s="8"/>
      <c r="C8005" s="8"/>
      <c r="D8005" s="378"/>
      <c r="E8005" s="404"/>
      <c r="F8005" s="33"/>
      <c r="G8005" s="282"/>
      <c r="H8005" s="283"/>
      <c r="I8005" s="33"/>
      <c r="J8005" s="33"/>
      <c r="K8005" s="33"/>
      <c r="L8005" s="33"/>
      <c r="M8005" s="33"/>
      <c r="N8005" s="33"/>
      <c r="O8005" s="33"/>
      <c r="P8005" s="33"/>
      <c r="Q8005" s="33"/>
      <c r="R8005" s="33"/>
      <c r="S8005" s="33"/>
      <c r="T8005" s="33"/>
      <c r="U8005" s="33"/>
      <c r="V8005" s="33"/>
      <c r="W8005" s="33"/>
      <c r="X8005" s="282"/>
      <c r="Y8005" s="33"/>
      <c r="Z8005" s="284"/>
      <c r="AA8005" s="284"/>
      <c r="AB8005" s="33"/>
      <c r="AC8005" s="33"/>
      <c r="AD8005" s="33"/>
      <c r="AE8005" s="33"/>
      <c r="AF8005" s="33"/>
      <c r="AG8005" s="33"/>
      <c r="AH8005" s="33"/>
      <c r="AI8005" s="33"/>
      <c r="AJ8005" s="33"/>
      <c r="AK8005" s="33"/>
      <c r="AL8005" s="33"/>
      <c r="AM8005" s="33"/>
      <c r="AN8005" s="33"/>
      <c r="AO8005" s="33"/>
      <c r="AP8005" s="34"/>
      <c r="AQ8005" s="34"/>
      <c r="AR8005" s="28"/>
      <c r="AS8005" s="29"/>
      <c r="AT8005" s="29"/>
      <c r="AU8005" s="29"/>
      <c r="AV8005" s="402"/>
      <c r="AW8005" s="402"/>
      <c r="AX8005" s="402"/>
      <c r="AY8005" s="402"/>
      <c r="AZ8005" s="402"/>
      <c r="BA8005" s="402"/>
      <c r="BB8005" s="402"/>
      <c r="BC8005" s="402"/>
      <c r="BD8005" s="402"/>
      <c r="BE8005" s="402"/>
      <c r="BF8005" s="402"/>
      <c r="BG8005" s="402"/>
      <c r="BH8005" s="402"/>
      <c r="BI8005" s="402"/>
      <c r="BJ8005" s="402"/>
      <c r="BK8005" s="402"/>
      <c r="BL8005" s="402"/>
      <c r="BM8005" s="402"/>
      <c r="BN8005" s="402"/>
      <c r="BO8005" s="402"/>
      <c r="BP8005" s="402"/>
      <c r="BQ8005" s="402"/>
      <c r="BR8005" s="402"/>
      <c r="BS8005" s="402"/>
      <c r="BT8005" s="402"/>
      <c r="BU8005" s="402"/>
      <c r="BV8005" s="402"/>
      <c r="BW8005" s="402"/>
      <c r="BX8005" s="402"/>
      <c r="BY8005" s="402"/>
      <c r="BZ8005" s="402"/>
      <c r="CA8005" s="402"/>
      <c r="CB8005" s="402"/>
      <c r="CC8005" s="402"/>
      <c r="CD8005" s="402"/>
      <c r="CE8005" s="402"/>
      <c r="CF8005" s="402"/>
      <c r="CG8005" s="402"/>
      <c r="CH8005" s="402"/>
      <c r="CI8005" s="402"/>
      <c r="CJ8005" s="402"/>
      <c r="CK8005" s="402"/>
      <c r="CL8005" s="402"/>
      <c r="CM8005" s="402"/>
      <c r="CN8005" s="402"/>
      <c r="CO8005" s="402"/>
      <c r="CP8005" s="402"/>
      <c r="CQ8005" s="402"/>
      <c r="CR8005" s="402"/>
      <c r="CS8005" s="402"/>
      <c r="CT8005" s="402"/>
      <c r="CU8005" s="402"/>
      <c r="CV8005" s="402"/>
      <c r="CW8005" s="402"/>
      <c r="CX8005" s="402"/>
      <c r="CY8005" s="402"/>
      <c r="CZ8005" s="402"/>
      <c r="DA8005" s="402"/>
      <c r="DB8005" s="402"/>
      <c r="DC8005" s="402"/>
      <c r="DD8005" s="402"/>
      <c r="DE8005" s="402"/>
      <c r="DF8005" s="402"/>
      <c r="DG8005" s="402"/>
      <c r="DH8005" s="402"/>
      <c r="DI8005" s="402"/>
      <c r="DJ8005" s="402"/>
      <c r="DK8005" s="402"/>
      <c r="DL8005" s="402"/>
      <c r="DM8005" s="402"/>
      <c r="DN8005" s="402"/>
      <c r="DO8005" s="402"/>
      <c r="DP8005" s="402"/>
      <c r="DQ8005" s="402"/>
      <c r="DR8005" s="402"/>
      <c r="DS8005" s="402"/>
      <c r="DT8005" s="402"/>
      <c r="DU8005" s="402"/>
      <c r="DV8005" s="402"/>
      <c r="DW8005" s="402"/>
      <c r="DX8005" s="402"/>
      <c r="DY8005" s="402"/>
      <c r="DZ8005" s="402"/>
      <c r="EA8005" s="402"/>
      <c r="EB8005" s="402"/>
      <c r="EC8005" s="402"/>
      <c r="ED8005" s="402"/>
      <c r="EE8005" s="402"/>
      <c r="EF8005" s="402"/>
      <c r="EG8005" s="402"/>
      <c r="EH8005" s="402"/>
      <c r="EI8005" s="402"/>
      <c r="EJ8005" s="402"/>
      <c r="EK8005" s="402"/>
      <c r="EL8005" s="402"/>
      <c r="EM8005" s="402"/>
      <c r="EN8005" s="402"/>
      <c r="EO8005" s="402"/>
      <c r="EP8005" s="402"/>
      <c r="EQ8005" s="402"/>
      <c r="ER8005" s="402"/>
      <c r="ES8005" s="402"/>
      <c r="ET8005" s="402"/>
      <c r="EU8005" s="402"/>
      <c r="EV8005" s="402"/>
      <c r="EW8005" s="402"/>
      <c r="EX8005" s="402"/>
      <c r="EY8005" s="402"/>
      <c r="EZ8005" s="402"/>
      <c r="FA8005" s="402"/>
      <c r="FB8005" s="402"/>
      <c r="FC8005" s="402"/>
      <c r="FD8005" s="402"/>
      <c r="FE8005" s="402"/>
      <c r="FF8005" s="402"/>
      <c r="FG8005" s="402"/>
      <c r="FH8005" s="402"/>
      <c r="FI8005" s="402"/>
      <c r="FJ8005" s="402"/>
      <c r="FK8005" s="402"/>
      <c r="FL8005" s="402"/>
      <c r="FM8005" s="402"/>
      <c r="FN8005" s="402"/>
      <c r="FO8005" s="402"/>
      <c r="FP8005" s="402"/>
      <c r="FQ8005" s="402"/>
      <c r="FR8005" s="402"/>
      <c r="FS8005" s="402"/>
      <c r="FT8005" s="402"/>
      <c r="FU8005" s="402"/>
      <c r="FV8005" s="402"/>
      <c r="FW8005" s="402"/>
      <c r="FX8005" s="402"/>
      <c r="FY8005" s="402"/>
      <c r="FZ8005" s="402"/>
      <c r="GA8005" s="402"/>
      <c r="GB8005" s="402"/>
      <c r="GC8005" s="402"/>
      <c r="GD8005" s="402"/>
      <c r="GE8005" s="402"/>
      <c r="GF8005" s="402"/>
      <c r="GG8005" s="402"/>
      <c r="GH8005" s="402"/>
      <c r="GI8005" s="402"/>
      <c r="GJ8005" s="402"/>
      <c r="GK8005" s="402"/>
      <c r="GL8005" s="402"/>
      <c r="GM8005" s="402"/>
      <c r="GN8005" s="402"/>
      <c r="GO8005" s="402"/>
      <c r="GP8005" s="402"/>
      <c r="GQ8005" s="402"/>
      <c r="GR8005" s="402"/>
      <c r="GS8005" s="402"/>
      <c r="GT8005" s="402"/>
      <c r="GU8005" s="402"/>
      <c r="GV8005" s="402"/>
      <c r="GW8005" s="402"/>
      <c r="GX8005" s="402"/>
      <c r="GY8005" s="402"/>
      <c r="GZ8005" s="402"/>
      <c r="HA8005" s="402"/>
      <c r="HB8005" s="402"/>
      <c r="HC8005" s="402"/>
      <c r="HD8005" s="402"/>
      <c r="HE8005" s="402"/>
      <c r="HF8005" s="402"/>
      <c r="HG8005" s="402"/>
      <c r="HH8005" s="402"/>
      <c r="HI8005" s="402"/>
      <c r="HJ8005" s="402"/>
      <c r="HK8005" s="402"/>
      <c r="HL8005" s="402"/>
      <c r="HM8005" s="402"/>
      <c r="HN8005" s="402"/>
      <c r="HO8005" s="402"/>
      <c r="HP8005" s="402"/>
      <c r="HQ8005" s="402"/>
      <c r="HR8005" s="402"/>
      <c r="HS8005" s="402"/>
      <c r="HT8005" s="402"/>
      <c r="HU8005" s="402"/>
      <c r="HV8005" s="402"/>
      <c r="HW8005" s="402"/>
      <c r="HX8005" s="402"/>
      <c r="HY8005" s="402"/>
      <c r="HZ8005" s="402"/>
      <c r="IA8005" s="402"/>
      <c r="IB8005" s="402"/>
      <c r="IC8005" s="402"/>
      <c r="ID8005" s="402"/>
      <c r="IE8005" s="402"/>
      <c r="IF8005" s="402"/>
      <c r="IG8005" s="402"/>
      <c r="IH8005" s="402"/>
      <c r="II8005" s="402"/>
      <c r="IJ8005" s="402"/>
      <c r="IK8005" s="402"/>
      <c r="IL8005" s="402"/>
      <c r="IM8005" s="402"/>
      <c r="IN8005" s="402"/>
      <c r="IO8005" s="402"/>
      <c r="IP8005" s="402"/>
      <c r="IQ8005" s="402"/>
      <c r="IR8005" s="402"/>
      <c r="IS8005" s="402"/>
      <c r="IT8005" s="402"/>
      <c r="IU8005" s="402"/>
      <c r="IV8005" s="402"/>
    </row>
    <row r="8006" spans="1:256" s="21" customFormat="1">
      <c r="A8006" s="12"/>
      <c r="B8006" s="9">
        <v>2</v>
      </c>
      <c r="C8006" s="9" t="s">
        <v>15</v>
      </c>
      <c r="D8006" s="81" t="s">
        <v>9</v>
      </c>
      <c r="E8006" s="405">
        <v>956409150</v>
      </c>
      <c r="F8006" s="31">
        <f t="shared" ref="F8006:V8006" si="1282">SUM(F8007:F8009)</f>
        <v>0</v>
      </c>
      <c r="G8006" s="31">
        <f t="shared" si="1282"/>
        <v>0</v>
      </c>
      <c r="H8006" s="31">
        <f t="shared" si="1282"/>
        <v>0</v>
      </c>
      <c r="I8006" s="31">
        <f t="shared" si="1282"/>
        <v>0</v>
      </c>
      <c r="J8006" s="31">
        <f t="shared" si="1282"/>
        <v>0</v>
      </c>
      <c r="K8006" s="31">
        <f t="shared" si="1282"/>
        <v>0</v>
      </c>
      <c r="L8006" s="31">
        <f t="shared" si="1282"/>
        <v>0</v>
      </c>
      <c r="M8006" s="31">
        <f t="shared" si="1282"/>
        <v>0</v>
      </c>
      <c r="N8006" s="31">
        <f t="shared" si="1282"/>
        <v>0</v>
      </c>
      <c r="O8006" s="31">
        <f t="shared" si="1282"/>
        <v>0</v>
      </c>
      <c r="P8006" s="31">
        <f t="shared" si="1282"/>
        <v>0</v>
      </c>
      <c r="Q8006" s="31">
        <f t="shared" si="1282"/>
        <v>0</v>
      </c>
      <c r="R8006" s="31">
        <f t="shared" si="1282"/>
        <v>0</v>
      </c>
      <c r="S8006" s="31">
        <f t="shared" si="1282"/>
        <v>0</v>
      </c>
      <c r="T8006" s="31">
        <f t="shared" si="1282"/>
        <v>0</v>
      </c>
      <c r="U8006" s="31">
        <f t="shared" si="1282"/>
        <v>0</v>
      </c>
      <c r="V8006" s="31">
        <f t="shared" si="1282"/>
        <v>0</v>
      </c>
      <c r="W8006" s="31">
        <f>SUM(O8006:V8006)</f>
        <v>0</v>
      </c>
      <c r="X8006" s="31">
        <f>SUM(X8007:X8009)</f>
        <v>0</v>
      </c>
      <c r="Y8006" s="31">
        <f>H8006+I8006+J8006+K8006+L8006+M8006+N8006+W8006+X8006</f>
        <v>0</v>
      </c>
      <c r="Z8006" s="31">
        <f t="shared" ref="Z8006:AK8006" si="1283">SUM(Z8007:Z8009)</f>
        <v>0</v>
      </c>
      <c r="AA8006" s="31">
        <f t="shared" si="1283"/>
        <v>0</v>
      </c>
      <c r="AB8006" s="31">
        <f t="shared" si="1283"/>
        <v>0</v>
      </c>
      <c r="AC8006" s="31">
        <f t="shared" si="1283"/>
        <v>0</v>
      </c>
      <c r="AD8006" s="31">
        <f t="shared" si="1283"/>
        <v>0</v>
      </c>
      <c r="AE8006" s="31">
        <f t="shared" si="1283"/>
        <v>0</v>
      </c>
      <c r="AF8006" s="31">
        <f t="shared" si="1283"/>
        <v>0</v>
      </c>
      <c r="AG8006" s="31">
        <f t="shared" si="1283"/>
        <v>0</v>
      </c>
      <c r="AH8006" s="31">
        <f t="shared" si="1283"/>
        <v>0</v>
      </c>
      <c r="AI8006" s="31">
        <f t="shared" si="1283"/>
        <v>0</v>
      </c>
      <c r="AJ8006" s="31">
        <f t="shared" si="1283"/>
        <v>0</v>
      </c>
      <c r="AK8006" s="31">
        <f t="shared" si="1283"/>
        <v>0</v>
      </c>
      <c r="AL8006" s="31">
        <f>SUM(AD8006:AK8006)</f>
        <v>0</v>
      </c>
      <c r="AM8006" s="31">
        <f>SUM(AM8007:AM8009)</f>
        <v>0</v>
      </c>
      <c r="AN8006" s="31">
        <f>SUM(AN8007:AN8009)</f>
        <v>0</v>
      </c>
      <c r="AO8006" s="31">
        <f>Z8006+AA8006+AB8006+AC8006+AL8006+AM8006+AN8006</f>
        <v>0</v>
      </c>
      <c r="AP8006" s="32">
        <f>E8006+Y8006-AO8006</f>
        <v>956409150</v>
      </c>
      <c r="AQ8006" s="32"/>
      <c r="AR8006" s="28"/>
      <c r="AS8006" s="29">
        <f>E8006+H8006+I8006+J8006+K8006+L8006+M8006+N8006+W8006+X8006-Z8006-AB8006-AL8006-AC8006-AM8006-AN8006</f>
        <v>956409150</v>
      </c>
      <c r="AT8006" s="29">
        <f>AP8006-AS8006</f>
        <v>0</v>
      </c>
      <c r="AU8006" s="29">
        <f>E8006</f>
        <v>956409150</v>
      </c>
      <c r="AV8006" s="86">
        <f>AS8006-AU8006</f>
        <v>0</v>
      </c>
      <c r="AW8006" s="86">
        <f>Y8006-AO8006</f>
        <v>0</v>
      </c>
      <c r="AX8006" s="86">
        <f>AV8006-AW8006</f>
        <v>0</v>
      </c>
      <c r="AY8006" s="86"/>
      <c r="AZ8006" s="398"/>
      <c r="BA8006" s="86"/>
      <c r="BB8006" s="86"/>
      <c r="BC8006" s="86"/>
      <c r="BD8006" s="86"/>
      <c r="BE8006" s="86"/>
      <c r="BF8006" s="86"/>
      <c r="BG8006" s="86"/>
      <c r="BH8006" s="86"/>
      <c r="BI8006" s="86"/>
      <c r="BJ8006" s="86"/>
      <c r="BK8006" s="86"/>
      <c r="BL8006" s="86"/>
      <c r="BM8006" s="86"/>
      <c r="BN8006" s="86"/>
      <c r="BO8006" s="86"/>
      <c r="BP8006" s="86"/>
      <c r="BQ8006" s="86"/>
      <c r="BR8006" s="86"/>
      <c r="BS8006" s="86"/>
      <c r="BT8006" s="86"/>
      <c r="BU8006" s="86"/>
      <c r="BV8006" s="86"/>
      <c r="BW8006" s="86"/>
      <c r="BX8006" s="86"/>
      <c r="BY8006" s="86"/>
      <c r="BZ8006" s="86"/>
      <c r="CA8006" s="86"/>
      <c r="CB8006" s="86"/>
      <c r="CC8006" s="86"/>
      <c r="CD8006" s="86"/>
      <c r="CE8006" s="86"/>
      <c r="CF8006" s="86"/>
      <c r="CG8006" s="86"/>
      <c r="CH8006" s="86"/>
      <c r="CI8006" s="86"/>
      <c r="CJ8006" s="86"/>
      <c r="CK8006" s="86"/>
      <c r="CL8006" s="86"/>
      <c r="CM8006" s="86"/>
      <c r="CN8006" s="86"/>
      <c r="CO8006" s="86"/>
      <c r="CP8006" s="86"/>
      <c r="CQ8006" s="86"/>
      <c r="CR8006" s="86"/>
      <c r="CS8006" s="86"/>
      <c r="CT8006" s="86"/>
      <c r="CU8006" s="86"/>
      <c r="CV8006" s="86"/>
      <c r="CW8006" s="86"/>
      <c r="CX8006" s="86"/>
      <c r="CY8006" s="86"/>
      <c r="CZ8006" s="86"/>
      <c r="DA8006" s="86"/>
      <c r="DB8006" s="86"/>
      <c r="DC8006" s="86"/>
      <c r="DD8006" s="86"/>
      <c r="DE8006" s="86"/>
      <c r="DF8006" s="86"/>
      <c r="DG8006" s="86"/>
      <c r="DH8006" s="86"/>
      <c r="DI8006" s="86"/>
      <c r="DJ8006" s="86"/>
      <c r="DK8006" s="86"/>
      <c r="DL8006" s="86"/>
      <c r="DM8006" s="86"/>
      <c r="DN8006" s="86"/>
      <c r="DO8006" s="86"/>
      <c r="DP8006" s="86"/>
      <c r="DQ8006" s="86"/>
      <c r="DR8006" s="86"/>
      <c r="DS8006" s="86"/>
      <c r="DT8006" s="86"/>
      <c r="DU8006" s="86"/>
      <c r="DV8006" s="86"/>
      <c r="DW8006" s="86"/>
      <c r="DX8006" s="86"/>
      <c r="DY8006" s="86"/>
      <c r="DZ8006" s="86"/>
      <c r="EA8006" s="86"/>
      <c r="EB8006" s="86"/>
      <c r="EC8006" s="86"/>
      <c r="ED8006" s="86"/>
      <c r="EE8006" s="86"/>
      <c r="EF8006" s="86"/>
      <c r="EG8006" s="86"/>
      <c r="EH8006" s="86"/>
      <c r="EI8006" s="86"/>
      <c r="EJ8006" s="86"/>
      <c r="EK8006" s="86"/>
      <c r="EL8006" s="86"/>
      <c r="EM8006" s="86"/>
      <c r="EN8006" s="86"/>
      <c r="EO8006" s="86"/>
      <c r="EP8006" s="86"/>
      <c r="EQ8006" s="86"/>
      <c r="ER8006" s="86"/>
      <c r="ES8006" s="86"/>
      <c r="ET8006" s="86"/>
      <c r="EU8006" s="86"/>
      <c r="EV8006" s="86"/>
      <c r="EW8006" s="86"/>
      <c r="EX8006" s="86"/>
      <c r="EY8006" s="86"/>
      <c r="EZ8006" s="86"/>
      <c r="FA8006" s="86"/>
      <c r="FB8006" s="86"/>
      <c r="FC8006" s="86"/>
      <c r="FD8006" s="86"/>
      <c r="FE8006" s="86"/>
      <c r="FF8006" s="86"/>
      <c r="FG8006" s="86"/>
      <c r="FH8006" s="86"/>
      <c r="FI8006" s="86"/>
      <c r="FJ8006" s="86"/>
      <c r="FK8006" s="86"/>
      <c r="FL8006" s="86"/>
      <c r="FM8006" s="86"/>
      <c r="FN8006" s="86"/>
      <c r="FO8006" s="86"/>
      <c r="FP8006" s="86"/>
      <c r="FQ8006" s="86"/>
      <c r="FR8006" s="86"/>
      <c r="FS8006" s="86"/>
      <c r="FT8006" s="86"/>
      <c r="FU8006" s="86"/>
      <c r="FV8006" s="86"/>
      <c r="FW8006" s="86"/>
      <c r="FX8006" s="86"/>
      <c r="FY8006" s="86"/>
      <c r="FZ8006" s="86"/>
      <c r="GA8006" s="86"/>
      <c r="GB8006" s="86"/>
      <c r="GC8006" s="86"/>
      <c r="GD8006" s="86"/>
      <c r="GE8006" s="86"/>
      <c r="GF8006" s="86"/>
      <c r="GG8006" s="86"/>
      <c r="GH8006" s="86"/>
      <c r="GI8006" s="86"/>
      <c r="GJ8006" s="86"/>
      <c r="GK8006" s="86"/>
      <c r="GL8006" s="86"/>
      <c r="GM8006" s="86"/>
      <c r="GN8006" s="86"/>
      <c r="GO8006" s="86"/>
      <c r="GP8006" s="86"/>
      <c r="GQ8006" s="86"/>
      <c r="GR8006" s="86"/>
      <c r="GS8006" s="86"/>
      <c r="GT8006" s="86"/>
      <c r="GU8006" s="86"/>
      <c r="GV8006" s="86"/>
      <c r="GW8006" s="86"/>
      <c r="GX8006" s="86"/>
      <c r="GY8006" s="86"/>
      <c r="GZ8006" s="86"/>
      <c r="HA8006" s="86"/>
      <c r="HB8006" s="86"/>
      <c r="HC8006" s="86"/>
      <c r="HD8006" s="86"/>
      <c r="HE8006" s="86"/>
      <c r="HF8006" s="86"/>
      <c r="HG8006" s="86"/>
      <c r="HH8006" s="86"/>
      <c r="HI8006" s="86"/>
      <c r="HJ8006" s="86"/>
      <c r="HK8006" s="86"/>
      <c r="HL8006" s="86"/>
      <c r="HM8006" s="86"/>
      <c r="HN8006" s="86"/>
      <c r="HO8006" s="86"/>
      <c r="HP8006" s="86"/>
      <c r="HQ8006" s="86"/>
      <c r="HR8006" s="86"/>
      <c r="HS8006" s="86"/>
      <c r="HT8006" s="86"/>
      <c r="HU8006" s="86"/>
      <c r="HV8006" s="86"/>
      <c r="HW8006" s="86"/>
      <c r="HX8006" s="86"/>
      <c r="HY8006" s="86"/>
      <c r="HZ8006" s="86"/>
      <c r="IA8006" s="86"/>
      <c r="IB8006" s="86"/>
      <c r="IC8006" s="86"/>
      <c r="ID8006" s="86"/>
      <c r="IE8006" s="86"/>
      <c r="IF8006" s="86"/>
      <c r="IG8006" s="86"/>
      <c r="IH8006" s="86"/>
      <c r="II8006" s="86"/>
      <c r="IJ8006" s="86"/>
      <c r="IK8006" s="86"/>
      <c r="IL8006" s="86"/>
      <c r="IM8006" s="86"/>
      <c r="IN8006" s="86"/>
      <c r="IO8006" s="86"/>
      <c r="IP8006" s="86"/>
      <c r="IQ8006" s="86"/>
      <c r="IR8006" s="86"/>
      <c r="IS8006" s="86"/>
      <c r="IT8006" s="86"/>
      <c r="IU8006" s="86"/>
      <c r="IV8006" s="86"/>
    </row>
    <row r="8007" spans="1:256" s="402" customFormat="1">
      <c r="A8007" s="13"/>
      <c r="B8007" s="8"/>
      <c r="C8007" s="8"/>
      <c r="D8007" s="240"/>
      <c r="E8007" s="266"/>
      <c r="F8007" s="321"/>
      <c r="G8007" s="282"/>
      <c r="H8007" s="283"/>
      <c r="I8007" s="33"/>
      <c r="J8007" s="33"/>
      <c r="K8007" s="33"/>
      <c r="L8007" s="33"/>
      <c r="M8007" s="33"/>
      <c r="N8007" s="33"/>
      <c r="O8007" s="33"/>
      <c r="P8007" s="33"/>
      <c r="Q8007" s="33"/>
      <c r="R8007" s="33"/>
      <c r="S8007" s="33"/>
      <c r="T8007" s="33"/>
      <c r="U8007" s="33"/>
      <c r="V8007" s="33"/>
      <c r="W8007" s="33"/>
      <c r="X8007" s="282"/>
      <c r="Y8007" s="33"/>
      <c r="Z8007" s="284"/>
      <c r="AA8007" s="284"/>
      <c r="AB8007" s="33"/>
      <c r="AC8007" s="33"/>
      <c r="AD8007" s="33"/>
      <c r="AE8007" s="33"/>
      <c r="AF8007" s="33"/>
      <c r="AG8007" s="33"/>
      <c r="AH8007" s="33"/>
      <c r="AI8007" s="33"/>
      <c r="AJ8007" s="33"/>
      <c r="AK8007" s="33"/>
      <c r="AL8007" s="33"/>
      <c r="AM8007" s="33"/>
      <c r="AN8007" s="33"/>
      <c r="AO8007" s="33"/>
      <c r="AP8007" s="34"/>
      <c r="AQ8007" s="34"/>
      <c r="AR8007" s="28"/>
      <c r="AS8007" s="29"/>
      <c r="AT8007" s="29"/>
      <c r="AU8007" s="29"/>
    </row>
    <row r="8008" spans="1:256" s="402" customFormat="1">
      <c r="A8008" s="13"/>
      <c r="B8008" s="8"/>
      <c r="C8008" s="8"/>
      <c r="D8008" s="240"/>
      <c r="E8008" s="33"/>
      <c r="F8008" s="321"/>
      <c r="G8008" s="282"/>
      <c r="H8008" s="283"/>
      <c r="I8008" s="33"/>
      <c r="J8008" s="33"/>
      <c r="K8008" s="33"/>
      <c r="L8008" s="33"/>
      <c r="M8008" s="33"/>
      <c r="N8008" s="33"/>
      <c r="O8008" s="33"/>
      <c r="P8008" s="33"/>
      <c r="Q8008" s="33"/>
      <c r="R8008" s="33"/>
      <c r="S8008" s="33"/>
      <c r="T8008" s="33"/>
      <c r="U8008" s="33"/>
      <c r="V8008" s="33"/>
      <c r="W8008" s="33"/>
      <c r="X8008" s="282"/>
      <c r="Y8008" s="33"/>
      <c r="Z8008" s="284"/>
      <c r="AA8008" s="284"/>
      <c r="AB8008" s="33"/>
      <c r="AC8008" s="33"/>
      <c r="AD8008" s="33"/>
      <c r="AE8008" s="33"/>
      <c r="AF8008" s="33"/>
      <c r="AG8008" s="33"/>
      <c r="AH8008" s="33"/>
      <c r="AI8008" s="33"/>
      <c r="AJ8008" s="33"/>
      <c r="AK8008" s="33"/>
      <c r="AL8008" s="33"/>
      <c r="AM8008" s="33"/>
      <c r="AN8008" s="33"/>
      <c r="AO8008" s="33"/>
      <c r="AP8008" s="34"/>
      <c r="AQ8008" s="34"/>
      <c r="AR8008" s="28"/>
      <c r="AS8008" s="29"/>
      <c r="AT8008" s="29"/>
      <c r="AU8008" s="29"/>
    </row>
    <row r="8009" spans="1:256" s="402" customFormat="1">
      <c r="A8009" s="13"/>
      <c r="B8009" s="8"/>
      <c r="C8009" s="8"/>
      <c r="D8009" s="240"/>
      <c r="E8009" s="404"/>
      <c r="F8009" s="321"/>
      <c r="G8009" s="282"/>
      <c r="H8009" s="283"/>
      <c r="I8009" s="33"/>
      <c r="J8009" s="33"/>
      <c r="K8009" s="33"/>
      <c r="L8009" s="33"/>
      <c r="M8009" s="33"/>
      <c r="N8009" s="33"/>
      <c r="O8009" s="33"/>
      <c r="P8009" s="33"/>
      <c r="Q8009" s="33"/>
      <c r="R8009" s="33"/>
      <c r="S8009" s="33"/>
      <c r="T8009" s="33"/>
      <c r="U8009" s="33"/>
      <c r="V8009" s="33"/>
      <c r="W8009" s="33"/>
      <c r="X8009" s="282"/>
      <c r="Y8009" s="33"/>
      <c r="Z8009" s="284"/>
      <c r="AA8009" s="284"/>
      <c r="AB8009" s="33"/>
      <c r="AC8009" s="33"/>
      <c r="AD8009" s="33"/>
      <c r="AE8009" s="33"/>
      <c r="AF8009" s="33"/>
      <c r="AG8009" s="33"/>
      <c r="AH8009" s="33"/>
      <c r="AI8009" s="33"/>
      <c r="AJ8009" s="33"/>
      <c r="AK8009" s="33"/>
      <c r="AL8009" s="33"/>
      <c r="AM8009" s="33"/>
      <c r="AN8009" s="33"/>
      <c r="AO8009" s="33"/>
      <c r="AP8009" s="34"/>
      <c r="AQ8009" s="34"/>
      <c r="AR8009" s="28"/>
      <c r="AS8009" s="29"/>
      <c r="AT8009" s="29"/>
      <c r="AU8009" s="29"/>
    </row>
    <row r="8010" spans="1:256" s="86" customFormat="1">
      <c r="A8010" s="12"/>
      <c r="B8010" s="9">
        <v>3</v>
      </c>
      <c r="C8010" s="9" t="s">
        <v>16</v>
      </c>
      <c r="D8010" s="81" t="s">
        <v>10</v>
      </c>
      <c r="E8010" s="405">
        <v>14932757051</v>
      </c>
      <c r="F8010" s="31">
        <f t="shared" ref="F8010:V8010" si="1284">SUM(F8011:F8013)</f>
        <v>0</v>
      </c>
      <c r="G8010" s="31">
        <f t="shared" si="1284"/>
        <v>0</v>
      </c>
      <c r="H8010" s="31">
        <f t="shared" si="1284"/>
        <v>0</v>
      </c>
      <c r="I8010" s="31">
        <f t="shared" si="1284"/>
        <v>0</v>
      </c>
      <c r="J8010" s="31">
        <f t="shared" si="1284"/>
        <v>0</v>
      </c>
      <c r="K8010" s="31">
        <f t="shared" si="1284"/>
        <v>0</v>
      </c>
      <c r="L8010" s="31">
        <f t="shared" si="1284"/>
        <v>0</v>
      </c>
      <c r="M8010" s="31">
        <f t="shared" si="1284"/>
        <v>0</v>
      </c>
      <c r="N8010" s="31">
        <f t="shared" si="1284"/>
        <v>0</v>
      </c>
      <c r="O8010" s="31">
        <f t="shared" si="1284"/>
        <v>0</v>
      </c>
      <c r="P8010" s="31">
        <f t="shared" si="1284"/>
        <v>0</v>
      </c>
      <c r="Q8010" s="31">
        <f t="shared" si="1284"/>
        <v>0</v>
      </c>
      <c r="R8010" s="31">
        <f t="shared" si="1284"/>
        <v>0</v>
      </c>
      <c r="S8010" s="31">
        <f t="shared" si="1284"/>
        <v>0</v>
      </c>
      <c r="T8010" s="31">
        <f t="shared" si="1284"/>
        <v>0</v>
      </c>
      <c r="U8010" s="31">
        <f t="shared" si="1284"/>
        <v>0</v>
      </c>
      <c r="V8010" s="31">
        <f t="shared" si="1284"/>
        <v>0</v>
      </c>
      <c r="W8010" s="31">
        <f>SUM(O8010:V8010)</f>
        <v>0</v>
      </c>
      <c r="X8010" s="31">
        <f>SUM(X8011:X8013)</f>
        <v>0</v>
      </c>
      <c r="Y8010" s="31">
        <f>H8010+I8010+J8010+K8010+L8010+M8010+N8010+W8010+X8010</f>
        <v>0</v>
      </c>
      <c r="Z8010" s="31">
        <f t="shared" ref="Z8010:AK8010" si="1285">SUM(Z8011:Z8013)</f>
        <v>0</v>
      </c>
      <c r="AA8010" s="31">
        <f t="shared" si="1285"/>
        <v>0</v>
      </c>
      <c r="AB8010" s="31">
        <f t="shared" si="1285"/>
        <v>0</v>
      </c>
      <c r="AC8010" s="31">
        <f t="shared" si="1285"/>
        <v>0</v>
      </c>
      <c r="AD8010" s="31">
        <f t="shared" si="1285"/>
        <v>0</v>
      </c>
      <c r="AE8010" s="31">
        <f t="shared" si="1285"/>
        <v>0</v>
      </c>
      <c r="AF8010" s="31">
        <f t="shared" si="1285"/>
        <v>0</v>
      </c>
      <c r="AG8010" s="31">
        <f t="shared" si="1285"/>
        <v>0</v>
      </c>
      <c r="AH8010" s="31">
        <f t="shared" si="1285"/>
        <v>0</v>
      </c>
      <c r="AI8010" s="31">
        <f t="shared" si="1285"/>
        <v>0</v>
      </c>
      <c r="AJ8010" s="31">
        <f t="shared" si="1285"/>
        <v>0</v>
      </c>
      <c r="AK8010" s="31">
        <f t="shared" si="1285"/>
        <v>0</v>
      </c>
      <c r="AL8010" s="31">
        <f>SUM(AD8010:AK8010)</f>
        <v>0</v>
      </c>
      <c r="AM8010" s="31">
        <f>SUM(AM8011:AM8013)</f>
        <v>0</v>
      </c>
      <c r="AN8010" s="31">
        <f>SUM(AN8011:AN8013)</f>
        <v>0</v>
      </c>
      <c r="AO8010" s="31">
        <f>Z8010+AA8010+AB8010+AC8010+AL8010+AM8010+AN8010</f>
        <v>0</v>
      </c>
      <c r="AP8010" s="32">
        <f>E8010+Y8010-AO8010</f>
        <v>14932757051</v>
      </c>
      <c r="AQ8010" s="32"/>
      <c r="AR8010" s="28"/>
      <c r="AS8010" s="29">
        <f>E8010+H8010+I8010+J8010+K8010+L8010+M8010+N8010+W8010+X8010-Z8010-AB8010-AL8010-AC8010-AM8010-AN8010</f>
        <v>14932757051</v>
      </c>
      <c r="AT8010" s="29">
        <f>AP8010-AS8010</f>
        <v>0</v>
      </c>
      <c r="AU8010" s="29">
        <f>E8010</f>
        <v>14932757051</v>
      </c>
      <c r="AV8010" s="86">
        <f>AS8010-AU8010</f>
        <v>0</v>
      </c>
      <c r="AW8010" s="86">
        <f>Y8010-AO8010</f>
        <v>0</v>
      </c>
      <c r="AX8010" s="86">
        <f>AV8010-AW8010</f>
        <v>0</v>
      </c>
      <c r="AZ8010" s="398"/>
      <c r="BA8010" s="325"/>
    </row>
    <row r="8011" spans="1:256" s="402" customFormat="1">
      <c r="A8011" s="13"/>
      <c r="B8011" s="8"/>
      <c r="C8011" s="8"/>
      <c r="D8011" s="240"/>
      <c r="E8011" s="266"/>
      <c r="F8011" s="321"/>
      <c r="G8011" s="282"/>
      <c r="H8011" s="283"/>
      <c r="I8011" s="33"/>
      <c r="J8011" s="33"/>
      <c r="K8011" s="33"/>
      <c r="L8011" s="33"/>
      <c r="M8011" s="33"/>
      <c r="N8011" s="33"/>
      <c r="O8011" s="33"/>
      <c r="P8011" s="33"/>
      <c r="Q8011" s="33"/>
      <c r="R8011" s="33"/>
      <c r="S8011" s="33"/>
      <c r="T8011" s="33"/>
      <c r="U8011" s="33"/>
      <c r="V8011" s="33"/>
      <c r="W8011" s="33"/>
      <c r="X8011" s="282"/>
      <c r="Y8011" s="33"/>
      <c r="Z8011" s="284"/>
      <c r="AA8011" s="284"/>
      <c r="AB8011" s="33"/>
      <c r="AC8011" s="33"/>
      <c r="AD8011" s="33"/>
      <c r="AE8011" s="33"/>
      <c r="AF8011" s="33"/>
      <c r="AG8011" s="33"/>
      <c r="AH8011" s="33"/>
      <c r="AI8011" s="33"/>
      <c r="AJ8011" s="33"/>
      <c r="AK8011" s="33"/>
      <c r="AL8011" s="33"/>
      <c r="AM8011" s="33"/>
      <c r="AN8011" s="33"/>
      <c r="AO8011" s="33"/>
      <c r="AP8011" s="34"/>
      <c r="AQ8011" s="34"/>
      <c r="AR8011" s="28"/>
      <c r="AS8011" s="29"/>
      <c r="AT8011" s="29"/>
      <c r="AU8011" s="29"/>
    </row>
    <row r="8012" spans="1:256" s="402" customFormat="1">
      <c r="A8012" s="13"/>
      <c r="B8012" s="8"/>
      <c r="C8012" s="8"/>
      <c r="D8012" s="240"/>
      <c r="E8012" s="33"/>
      <c r="F8012" s="321"/>
      <c r="G8012" s="282"/>
      <c r="H8012" s="283"/>
      <c r="I8012" s="33"/>
      <c r="J8012" s="33"/>
      <c r="K8012" s="33"/>
      <c r="L8012" s="33"/>
      <c r="M8012" s="33"/>
      <c r="N8012" s="33"/>
      <c r="O8012" s="33"/>
      <c r="P8012" s="33"/>
      <c r="Q8012" s="33"/>
      <c r="R8012" s="33"/>
      <c r="S8012" s="33"/>
      <c r="T8012" s="33"/>
      <c r="U8012" s="33"/>
      <c r="V8012" s="33"/>
      <c r="W8012" s="33"/>
      <c r="X8012" s="282"/>
      <c r="Y8012" s="33"/>
      <c r="Z8012" s="284"/>
      <c r="AA8012" s="284"/>
      <c r="AB8012" s="33"/>
      <c r="AC8012" s="33"/>
      <c r="AD8012" s="33"/>
      <c r="AE8012" s="33"/>
      <c r="AF8012" s="33"/>
      <c r="AG8012" s="33"/>
      <c r="AH8012" s="33"/>
      <c r="AI8012" s="33"/>
      <c r="AJ8012" s="33"/>
      <c r="AK8012" s="33"/>
      <c r="AL8012" s="33"/>
      <c r="AM8012" s="33"/>
      <c r="AN8012" s="33"/>
      <c r="AO8012" s="33"/>
      <c r="AP8012" s="34"/>
      <c r="AQ8012" s="34"/>
      <c r="AR8012" s="28"/>
      <c r="AS8012" s="29"/>
      <c r="AT8012" s="29"/>
      <c r="AU8012" s="29"/>
    </row>
    <row r="8013" spans="1:256" s="21" customFormat="1">
      <c r="A8013" s="10"/>
      <c r="B8013" s="8"/>
      <c r="C8013" s="8"/>
      <c r="D8013" s="82"/>
      <c r="E8013" s="404"/>
      <c r="F8013" s="261"/>
      <c r="G8013" s="71"/>
      <c r="H8013" s="72"/>
      <c r="I8013" s="69"/>
      <c r="J8013" s="69"/>
      <c r="K8013" s="69"/>
      <c r="L8013" s="69"/>
      <c r="M8013" s="69"/>
      <c r="N8013" s="69"/>
      <c r="O8013" s="69"/>
      <c r="P8013" s="69"/>
      <c r="Q8013" s="69"/>
      <c r="R8013" s="69"/>
      <c r="S8013" s="69"/>
      <c r="T8013" s="69"/>
      <c r="U8013" s="69"/>
      <c r="V8013" s="69"/>
      <c r="W8013" s="69"/>
      <c r="X8013" s="71"/>
      <c r="Y8013" s="69"/>
      <c r="Z8013" s="73"/>
      <c r="AA8013" s="73"/>
      <c r="AB8013" s="69"/>
      <c r="AC8013" s="69"/>
      <c r="AD8013" s="69"/>
      <c r="AE8013" s="69"/>
      <c r="AF8013" s="69"/>
      <c r="AG8013" s="69"/>
      <c r="AH8013" s="69"/>
      <c r="AI8013" s="69"/>
      <c r="AJ8013" s="69"/>
      <c r="AK8013" s="69"/>
      <c r="AL8013" s="69"/>
      <c r="AM8013" s="69"/>
      <c r="AN8013" s="69"/>
      <c r="AO8013" s="69"/>
      <c r="AP8013" s="70"/>
      <c r="AQ8013" s="70"/>
      <c r="AR8013" s="76"/>
      <c r="AS8013" s="60"/>
      <c r="AT8013" s="60"/>
      <c r="AU8013" s="60"/>
    </row>
    <row r="8014" spans="1:256" s="21" customFormat="1">
      <c r="A8014" s="12"/>
      <c r="B8014" s="9">
        <v>4</v>
      </c>
      <c r="C8014" s="9" t="s">
        <v>17</v>
      </c>
      <c r="D8014" s="81" t="s">
        <v>5</v>
      </c>
      <c r="E8014" s="405">
        <v>1598625760</v>
      </c>
      <c r="F8014" s="31">
        <f t="shared" ref="F8014:V8014" si="1286">SUM(F8015:F8017)</f>
        <v>0</v>
      </c>
      <c r="G8014" s="31">
        <f t="shared" si="1286"/>
        <v>0</v>
      </c>
      <c r="H8014" s="31">
        <f t="shared" si="1286"/>
        <v>0</v>
      </c>
      <c r="I8014" s="31">
        <f t="shared" si="1286"/>
        <v>0</v>
      </c>
      <c r="J8014" s="31">
        <f t="shared" si="1286"/>
        <v>0</v>
      </c>
      <c r="K8014" s="31">
        <f t="shared" si="1286"/>
        <v>0</v>
      </c>
      <c r="L8014" s="31">
        <f t="shared" si="1286"/>
        <v>0</v>
      </c>
      <c r="M8014" s="31">
        <f t="shared" si="1286"/>
        <v>0</v>
      </c>
      <c r="N8014" s="31">
        <f t="shared" si="1286"/>
        <v>0</v>
      </c>
      <c r="O8014" s="31">
        <f t="shared" si="1286"/>
        <v>0</v>
      </c>
      <c r="P8014" s="31">
        <f t="shared" si="1286"/>
        <v>0</v>
      </c>
      <c r="Q8014" s="31">
        <f t="shared" si="1286"/>
        <v>0</v>
      </c>
      <c r="R8014" s="31">
        <f t="shared" si="1286"/>
        <v>0</v>
      </c>
      <c r="S8014" s="31">
        <f t="shared" si="1286"/>
        <v>0</v>
      </c>
      <c r="T8014" s="31">
        <f t="shared" si="1286"/>
        <v>0</v>
      </c>
      <c r="U8014" s="31">
        <f t="shared" si="1286"/>
        <v>0</v>
      </c>
      <c r="V8014" s="31">
        <f t="shared" si="1286"/>
        <v>0</v>
      </c>
      <c r="W8014" s="31">
        <f>SUM(O8014:V8014)</f>
        <v>0</v>
      </c>
      <c r="X8014" s="31">
        <f>SUM(X8015:X8017)</f>
        <v>0</v>
      </c>
      <c r="Y8014" s="31">
        <f>H8014+I8014+J8014+K8014+L8014+M8014+N8014+W8014+X8014</f>
        <v>0</v>
      </c>
      <c r="Z8014" s="31">
        <f t="shared" ref="Z8014:AK8014" si="1287">SUM(Z8015:Z8017)</f>
        <v>0</v>
      </c>
      <c r="AA8014" s="31">
        <f t="shared" si="1287"/>
        <v>0</v>
      </c>
      <c r="AB8014" s="31">
        <f t="shared" si="1287"/>
        <v>0</v>
      </c>
      <c r="AC8014" s="31">
        <f t="shared" si="1287"/>
        <v>0</v>
      </c>
      <c r="AD8014" s="31">
        <f t="shared" si="1287"/>
        <v>0</v>
      </c>
      <c r="AE8014" s="31">
        <f t="shared" si="1287"/>
        <v>0</v>
      </c>
      <c r="AF8014" s="31">
        <f t="shared" si="1287"/>
        <v>0</v>
      </c>
      <c r="AG8014" s="31">
        <f t="shared" si="1287"/>
        <v>0</v>
      </c>
      <c r="AH8014" s="31">
        <f t="shared" si="1287"/>
        <v>0</v>
      </c>
      <c r="AI8014" s="31">
        <f t="shared" si="1287"/>
        <v>0</v>
      </c>
      <c r="AJ8014" s="31">
        <f t="shared" si="1287"/>
        <v>0</v>
      </c>
      <c r="AK8014" s="31">
        <f t="shared" si="1287"/>
        <v>0</v>
      </c>
      <c r="AL8014" s="31">
        <f>SUM(AD8014:AK8014)</f>
        <v>0</v>
      </c>
      <c r="AM8014" s="31">
        <f>SUM(AM8015:AM8017)</f>
        <v>0</v>
      </c>
      <c r="AN8014" s="31">
        <f>SUM(AN8015:AN8017)</f>
        <v>0</v>
      </c>
      <c r="AO8014" s="31">
        <f>Z8014+AA8014+AB8014+AC8014+AL8014+AM8014+AN8014</f>
        <v>0</v>
      </c>
      <c r="AP8014" s="32">
        <f>E8014+Y8014-AO8014</f>
        <v>1598625760</v>
      </c>
      <c r="AQ8014" s="32"/>
      <c r="AR8014" s="28"/>
      <c r="AS8014" s="29">
        <f>E8014+H8014+I8014+J8014+K8014+L8014+M8014+N8014+W8014+X8014-Z8014-AB8014-AL8014-AC8014-AM8014-AN8014</f>
        <v>1598625760</v>
      </c>
      <c r="AT8014" s="29">
        <f>AP8014-AS8014</f>
        <v>0</v>
      </c>
      <c r="AU8014" s="29">
        <f>E8014</f>
        <v>1598625760</v>
      </c>
      <c r="AV8014" s="86">
        <f>AS8014-AU8014</f>
        <v>0</v>
      </c>
      <c r="AW8014" s="86">
        <f>Y8014-AO8014</f>
        <v>0</v>
      </c>
      <c r="AX8014" s="86">
        <f>AV8014-AW8014</f>
        <v>0</v>
      </c>
      <c r="AY8014" s="86"/>
      <c r="AZ8014" s="398"/>
      <c r="BA8014" s="86"/>
      <c r="BB8014" s="86"/>
      <c r="BC8014" s="86"/>
      <c r="BD8014" s="86"/>
      <c r="BE8014" s="86"/>
      <c r="BF8014" s="86"/>
      <c r="BG8014" s="86"/>
      <c r="BH8014" s="86"/>
      <c r="BI8014" s="86"/>
      <c r="BJ8014" s="86"/>
      <c r="BK8014" s="86"/>
      <c r="BL8014" s="86"/>
      <c r="BM8014" s="86"/>
      <c r="BN8014" s="86"/>
      <c r="BO8014" s="86"/>
      <c r="BP8014" s="86"/>
      <c r="BQ8014" s="86"/>
      <c r="BR8014" s="86"/>
      <c r="BS8014" s="86"/>
      <c r="BT8014" s="86"/>
      <c r="BU8014" s="86"/>
      <c r="BV8014" s="86"/>
      <c r="BW8014" s="86"/>
      <c r="BX8014" s="86"/>
      <c r="BY8014" s="86"/>
      <c r="BZ8014" s="86"/>
      <c r="CA8014" s="86"/>
      <c r="CB8014" s="86"/>
      <c r="CC8014" s="86"/>
      <c r="CD8014" s="86"/>
      <c r="CE8014" s="86"/>
      <c r="CF8014" s="86"/>
      <c r="CG8014" s="86"/>
      <c r="CH8014" s="86"/>
      <c r="CI8014" s="86"/>
      <c r="CJ8014" s="86"/>
      <c r="CK8014" s="86"/>
      <c r="CL8014" s="86"/>
      <c r="CM8014" s="86"/>
      <c r="CN8014" s="86"/>
      <c r="CO8014" s="86"/>
      <c r="CP8014" s="86"/>
      <c r="CQ8014" s="86"/>
      <c r="CR8014" s="86"/>
      <c r="CS8014" s="86"/>
      <c r="CT8014" s="86"/>
      <c r="CU8014" s="86"/>
      <c r="CV8014" s="86"/>
      <c r="CW8014" s="86"/>
      <c r="CX8014" s="86"/>
      <c r="CY8014" s="86"/>
      <c r="CZ8014" s="86"/>
      <c r="DA8014" s="86"/>
      <c r="DB8014" s="86"/>
      <c r="DC8014" s="86"/>
      <c r="DD8014" s="86"/>
      <c r="DE8014" s="86"/>
      <c r="DF8014" s="86"/>
      <c r="DG8014" s="86"/>
      <c r="DH8014" s="86"/>
      <c r="DI8014" s="86"/>
      <c r="DJ8014" s="86"/>
      <c r="DK8014" s="86"/>
      <c r="DL8014" s="86"/>
      <c r="DM8014" s="86"/>
      <c r="DN8014" s="86"/>
      <c r="DO8014" s="86"/>
      <c r="DP8014" s="86"/>
      <c r="DQ8014" s="86"/>
      <c r="DR8014" s="86"/>
      <c r="DS8014" s="86"/>
      <c r="DT8014" s="86"/>
      <c r="DU8014" s="86"/>
      <c r="DV8014" s="86"/>
      <c r="DW8014" s="86"/>
      <c r="DX8014" s="86"/>
      <c r="DY8014" s="86"/>
      <c r="DZ8014" s="86"/>
      <c r="EA8014" s="86"/>
      <c r="EB8014" s="86"/>
      <c r="EC8014" s="86"/>
      <c r="ED8014" s="86"/>
      <c r="EE8014" s="86"/>
      <c r="EF8014" s="86"/>
      <c r="EG8014" s="86"/>
      <c r="EH8014" s="86"/>
      <c r="EI8014" s="86"/>
      <c r="EJ8014" s="86"/>
      <c r="EK8014" s="86"/>
      <c r="EL8014" s="86"/>
      <c r="EM8014" s="86"/>
      <c r="EN8014" s="86"/>
      <c r="EO8014" s="86"/>
      <c r="EP8014" s="86"/>
      <c r="EQ8014" s="86"/>
      <c r="ER8014" s="86"/>
      <c r="ES8014" s="86"/>
      <c r="ET8014" s="86"/>
      <c r="EU8014" s="86"/>
      <c r="EV8014" s="86"/>
      <c r="EW8014" s="86"/>
      <c r="EX8014" s="86"/>
      <c r="EY8014" s="86"/>
      <c r="EZ8014" s="86"/>
      <c r="FA8014" s="86"/>
      <c r="FB8014" s="86"/>
      <c r="FC8014" s="86"/>
      <c r="FD8014" s="86"/>
      <c r="FE8014" s="86"/>
      <c r="FF8014" s="86"/>
      <c r="FG8014" s="86"/>
      <c r="FH8014" s="86"/>
      <c r="FI8014" s="86"/>
      <c r="FJ8014" s="86"/>
      <c r="FK8014" s="86"/>
      <c r="FL8014" s="86"/>
      <c r="FM8014" s="86"/>
      <c r="FN8014" s="86"/>
      <c r="FO8014" s="86"/>
      <c r="FP8014" s="86"/>
      <c r="FQ8014" s="86"/>
      <c r="FR8014" s="86"/>
      <c r="FS8014" s="86"/>
      <c r="FT8014" s="86"/>
      <c r="FU8014" s="86"/>
      <c r="FV8014" s="86"/>
      <c r="FW8014" s="86"/>
      <c r="FX8014" s="86"/>
      <c r="FY8014" s="86"/>
      <c r="FZ8014" s="86"/>
      <c r="GA8014" s="86"/>
      <c r="GB8014" s="86"/>
      <c r="GC8014" s="86"/>
      <c r="GD8014" s="86"/>
      <c r="GE8014" s="86"/>
      <c r="GF8014" s="86"/>
      <c r="GG8014" s="86"/>
      <c r="GH8014" s="86"/>
      <c r="GI8014" s="86"/>
      <c r="GJ8014" s="86"/>
      <c r="GK8014" s="86"/>
      <c r="GL8014" s="86"/>
      <c r="GM8014" s="86"/>
      <c r="GN8014" s="86"/>
      <c r="GO8014" s="86"/>
      <c r="GP8014" s="86"/>
      <c r="GQ8014" s="86"/>
      <c r="GR8014" s="86"/>
      <c r="GS8014" s="86"/>
      <c r="GT8014" s="86"/>
      <c r="GU8014" s="86"/>
      <c r="GV8014" s="86"/>
      <c r="GW8014" s="86"/>
      <c r="GX8014" s="86"/>
      <c r="GY8014" s="86"/>
      <c r="GZ8014" s="86"/>
      <c r="HA8014" s="86"/>
      <c r="HB8014" s="86"/>
      <c r="HC8014" s="86"/>
      <c r="HD8014" s="86"/>
      <c r="HE8014" s="86"/>
      <c r="HF8014" s="86"/>
      <c r="HG8014" s="86"/>
      <c r="HH8014" s="86"/>
      <c r="HI8014" s="86"/>
      <c r="HJ8014" s="86"/>
      <c r="HK8014" s="86"/>
      <c r="HL8014" s="86"/>
      <c r="HM8014" s="86"/>
      <c r="HN8014" s="86"/>
      <c r="HO8014" s="86"/>
      <c r="HP8014" s="86"/>
      <c r="HQ8014" s="86"/>
      <c r="HR8014" s="86"/>
      <c r="HS8014" s="86"/>
      <c r="HT8014" s="86"/>
      <c r="HU8014" s="86"/>
      <c r="HV8014" s="86"/>
      <c r="HW8014" s="86"/>
      <c r="HX8014" s="86"/>
      <c r="HY8014" s="86"/>
      <c r="HZ8014" s="86"/>
      <c r="IA8014" s="86"/>
      <c r="IB8014" s="86"/>
      <c r="IC8014" s="86"/>
      <c r="ID8014" s="86"/>
      <c r="IE8014" s="86"/>
      <c r="IF8014" s="86"/>
      <c r="IG8014" s="86"/>
      <c r="IH8014" s="86"/>
      <c r="II8014" s="86"/>
      <c r="IJ8014" s="86"/>
      <c r="IK8014" s="86"/>
      <c r="IL8014" s="86"/>
      <c r="IM8014" s="86"/>
      <c r="IN8014" s="86"/>
      <c r="IO8014" s="86"/>
      <c r="IP8014" s="86"/>
      <c r="IQ8014" s="86"/>
      <c r="IR8014" s="86"/>
      <c r="IS8014" s="86"/>
      <c r="IT8014" s="86"/>
      <c r="IU8014" s="86"/>
      <c r="IV8014" s="86"/>
    </row>
    <row r="8015" spans="1:256" s="402" customFormat="1">
      <c r="A8015" s="13"/>
      <c r="B8015" s="8"/>
      <c r="C8015" s="8"/>
      <c r="D8015" s="113"/>
      <c r="E8015" s="266"/>
      <c r="F8015" s="33"/>
      <c r="G8015" s="282"/>
      <c r="H8015" s="283"/>
      <c r="I8015" s="33"/>
      <c r="J8015" s="33"/>
      <c r="K8015" s="33"/>
      <c r="L8015" s="33"/>
      <c r="M8015" s="33"/>
      <c r="N8015" s="33"/>
      <c r="O8015" s="33"/>
      <c r="P8015" s="33"/>
      <c r="Q8015" s="33"/>
      <c r="R8015" s="33"/>
      <c r="S8015" s="33"/>
      <c r="T8015" s="33"/>
      <c r="U8015" s="33"/>
      <c r="V8015" s="33"/>
      <c r="W8015" s="33"/>
      <c r="X8015" s="282"/>
      <c r="Y8015" s="33"/>
      <c r="Z8015" s="284"/>
      <c r="AA8015" s="284"/>
      <c r="AB8015" s="33"/>
      <c r="AC8015" s="33"/>
      <c r="AD8015" s="33"/>
      <c r="AE8015" s="33"/>
      <c r="AF8015" s="33"/>
      <c r="AG8015" s="33"/>
      <c r="AH8015" s="33"/>
      <c r="AI8015" s="33"/>
      <c r="AJ8015" s="33"/>
      <c r="AK8015" s="33"/>
      <c r="AL8015" s="33"/>
      <c r="AM8015" s="33"/>
      <c r="AN8015" s="33"/>
      <c r="AO8015" s="33"/>
      <c r="AP8015" s="34"/>
      <c r="AQ8015" s="34"/>
      <c r="AR8015" s="28"/>
      <c r="AS8015" s="29"/>
      <c r="AT8015" s="29"/>
      <c r="AU8015" s="29"/>
    </row>
    <row r="8016" spans="1:256" s="402" customFormat="1">
      <c r="A8016" s="13"/>
      <c r="B8016" s="8"/>
      <c r="C8016" s="8"/>
      <c r="D8016" s="113"/>
      <c r="E8016" s="33"/>
      <c r="F8016" s="33"/>
      <c r="G8016" s="282"/>
      <c r="H8016" s="283"/>
      <c r="I8016" s="33"/>
      <c r="J8016" s="33"/>
      <c r="K8016" s="33"/>
      <c r="L8016" s="33"/>
      <c r="M8016" s="33"/>
      <c r="N8016" s="33"/>
      <c r="O8016" s="33"/>
      <c r="P8016" s="33"/>
      <c r="Q8016" s="33"/>
      <c r="R8016" s="33"/>
      <c r="S8016" s="33"/>
      <c r="T8016" s="33"/>
      <c r="U8016" s="33"/>
      <c r="V8016" s="33"/>
      <c r="W8016" s="33"/>
      <c r="X8016" s="282"/>
      <c r="Y8016" s="33"/>
      <c r="Z8016" s="284"/>
      <c r="AA8016" s="284"/>
      <c r="AB8016" s="33"/>
      <c r="AC8016" s="33"/>
      <c r="AD8016" s="33"/>
      <c r="AE8016" s="33"/>
      <c r="AF8016" s="33"/>
      <c r="AG8016" s="33"/>
      <c r="AH8016" s="33"/>
      <c r="AI8016" s="33"/>
      <c r="AJ8016" s="33"/>
      <c r="AK8016" s="33"/>
      <c r="AL8016" s="33"/>
      <c r="AM8016" s="33"/>
      <c r="AN8016" s="33"/>
      <c r="AO8016" s="33"/>
      <c r="AP8016" s="34"/>
      <c r="AQ8016" s="34"/>
      <c r="AR8016" s="28"/>
      <c r="AS8016" s="29"/>
      <c r="AT8016" s="29"/>
      <c r="AU8016" s="29"/>
    </row>
    <row r="8017" spans="1:256" s="402" customFormat="1">
      <c r="A8017" s="13"/>
      <c r="B8017" s="8"/>
      <c r="C8017" s="8"/>
      <c r="D8017" s="113"/>
      <c r="E8017" s="404"/>
      <c r="F8017" s="33"/>
      <c r="G8017" s="282"/>
      <c r="H8017" s="283"/>
      <c r="I8017" s="33"/>
      <c r="J8017" s="33"/>
      <c r="K8017" s="33"/>
      <c r="L8017" s="33"/>
      <c r="M8017" s="33"/>
      <c r="N8017" s="33"/>
      <c r="O8017" s="33"/>
      <c r="P8017" s="33"/>
      <c r="Q8017" s="33"/>
      <c r="R8017" s="33"/>
      <c r="S8017" s="33"/>
      <c r="T8017" s="33"/>
      <c r="U8017" s="33"/>
      <c r="V8017" s="33"/>
      <c r="W8017" s="33"/>
      <c r="X8017" s="282"/>
      <c r="Y8017" s="33"/>
      <c r="Z8017" s="284"/>
      <c r="AA8017" s="284"/>
      <c r="AB8017" s="33"/>
      <c r="AC8017" s="33"/>
      <c r="AD8017" s="33"/>
      <c r="AE8017" s="33"/>
      <c r="AF8017" s="33"/>
      <c r="AG8017" s="33"/>
      <c r="AH8017" s="33"/>
      <c r="AI8017" s="33"/>
      <c r="AJ8017" s="33"/>
      <c r="AK8017" s="33"/>
      <c r="AL8017" s="33"/>
      <c r="AM8017" s="33"/>
      <c r="AN8017" s="33"/>
      <c r="AO8017" s="33"/>
      <c r="AP8017" s="34"/>
      <c r="AQ8017" s="34"/>
      <c r="AR8017" s="28"/>
      <c r="AS8017" s="29"/>
      <c r="AT8017" s="29"/>
      <c r="AU8017" s="29"/>
    </row>
    <row r="8018" spans="1:256" s="86" customFormat="1">
      <c r="A8018" s="12"/>
      <c r="B8018" s="9">
        <v>5</v>
      </c>
      <c r="C8018" s="9" t="s">
        <v>18</v>
      </c>
      <c r="D8018" s="81" t="s">
        <v>11</v>
      </c>
      <c r="E8018" s="405">
        <v>126500000</v>
      </c>
      <c r="F8018" s="31">
        <f t="shared" ref="F8018:V8018" si="1288">SUM(F8019:F8021)</f>
        <v>0</v>
      </c>
      <c r="G8018" s="31">
        <f t="shared" si="1288"/>
        <v>0</v>
      </c>
      <c r="H8018" s="31">
        <f t="shared" si="1288"/>
        <v>0</v>
      </c>
      <c r="I8018" s="31">
        <f t="shared" si="1288"/>
        <v>0</v>
      </c>
      <c r="J8018" s="31">
        <f t="shared" si="1288"/>
        <v>0</v>
      </c>
      <c r="K8018" s="31">
        <f t="shared" si="1288"/>
        <v>0</v>
      </c>
      <c r="L8018" s="31">
        <f t="shared" si="1288"/>
        <v>0</v>
      </c>
      <c r="M8018" s="31">
        <f t="shared" si="1288"/>
        <v>0</v>
      </c>
      <c r="N8018" s="31">
        <f t="shared" si="1288"/>
        <v>0</v>
      </c>
      <c r="O8018" s="31">
        <f t="shared" si="1288"/>
        <v>0</v>
      </c>
      <c r="P8018" s="31">
        <f t="shared" si="1288"/>
        <v>0</v>
      </c>
      <c r="Q8018" s="31">
        <f t="shared" si="1288"/>
        <v>0</v>
      </c>
      <c r="R8018" s="31">
        <f t="shared" si="1288"/>
        <v>0</v>
      </c>
      <c r="S8018" s="31">
        <f t="shared" si="1288"/>
        <v>0</v>
      </c>
      <c r="T8018" s="31">
        <f t="shared" si="1288"/>
        <v>0</v>
      </c>
      <c r="U8018" s="31">
        <f t="shared" si="1288"/>
        <v>0</v>
      </c>
      <c r="V8018" s="31">
        <f t="shared" si="1288"/>
        <v>0</v>
      </c>
      <c r="W8018" s="31">
        <f>SUM(O8018:V8018)</f>
        <v>0</v>
      </c>
      <c r="X8018" s="31">
        <f>SUM(X8019:X8021)</f>
        <v>0</v>
      </c>
      <c r="Y8018" s="31">
        <f>H8018+I8018+J8018+K8018+L8018+M8018+N8018+W8018+X8018</f>
        <v>0</v>
      </c>
      <c r="Z8018" s="31">
        <f t="shared" ref="Z8018:AK8018" si="1289">SUM(Z8019:Z8021)</f>
        <v>0</v>
      </c>
      <c r="AA8018" s="31">
        <f t="shared" si="1289"/>
        <v>0</v>
      </c>
      <c r="AB8018" s="31">
        <f t="shared" si="1289"/>
        <v>0</v>
      </c>
      <c r="AC8018" s="31">
        <f t="shared" si="1289"/>
        <v>0</v>
      </c>
      <c r="AD8018" s="31">
        <f t="shared" si="1289"/>
        <v>0</v>
      </c>
      <c r="AE8018" s="31">
        <f t="shared" si="1289"/>
        <v>0</v>
      </c>
      <c r="AF8018" s="31">
        <f t="shared" si="1289"/>
        <v>0</v>
      </c>
      <c r="AG8018" s="31">
        <f t="shared" si="1289"/>
        <v>0</v>
      </c>
      <c r="AH8018" s="31">
        <f t="shared" si="1289"/>
        <v>0</v>
      </c>
      <c r="AI8018" s="31">
        <f t="shared" si="1289"/>
        <v>0</v>
      </c>
      <c r="AJ8018" s="31">
        <f t="shared" si="1289"/>
        <v>0</v>
      </c>
      <c r="AK8018" s="31">
        <f t="shared" si="1289"/>
        <v>0</v>
      </c>
      <c r="AL8018" s="31">
        <f>SUM(AD8018:AK8018)</f>
        <v>0</v>
      </c>
      <c r="AM8018" s="31">
        <f>SUM(AM8019:AM8021)</f>
        <v>0</v>
      </c>
      <c r="AN8018" s="31">
        <f>SUM(AN8019:AN8021)</f>
        <v>0</v>
      </c>
      <c r="AO8018" s="31">
        <f>Z8018+AA8018+AB8018+AC8018+AL8018+AM8018+AN8018</f>
        <v>0</v>
      </c>
      <c r="AP8018" s="32">
        <f>E8018+Y8018-AO8018</f>
        <v>126500000</v>
      </c>
      <c r="AQ8018" s="32"/>
      <c r="AR8018" s="28"/>
      <c r="AS8018" s="29">
        <f>E8018+H8018+I8018+J8018+K8018+L8018+M8018+N8018+W8018+X8018-Z8018-AB8018-AL8018-AC8018-AM8018-AN8018</f>
        <v>126500000</v>
      </c>
      <c r="AT8018" s="29">
        <f>AP8018-AS8018</f>
        <v>0</v>
      </c>
      <c r="AU8018" s="29">
        <f>E8018</f>
        <v>126500000</v>
      </c>
      <c r="AV8018" s="86">
        <f>AS8018-AU8018</f>
        <v>0</v>
      </c>
      <c r="AW8018" s="86">
        <f>Y8018-AO8018</f>
        <v>0</v>
      </c>
      <c r="AX8018" s="86">
        <f>AV8018-AW8018</f>
        <v>0</v>
      </c>
      <c r="AZ8018" s="398"/>
    </row>
    <row r="8019" spans="1:256" s="402" customFormat="1">
      <c r="A8019" s="13"/>
      <c r="B8019" s="8"/>
      <c r="C8019" s="8"/>
      <c r="D8019" s="323"/>
      <c r="E8019" s="266"/>
      <c r="F8019" s="321"/>
      <c r="G8019" s="282"/>
      <c r="H8019" s="283"/>
      <c r="I8019" s="33"/>
      <c r="J8019" s="33"/>
      <c r="K8019" s="33"/>
      <c r="L8019" s="33"/>
      <c r="M8019" s="33"/>
      <c r="N8019" s="33"/>
      <c r="O8019" s="33"/>
      <c r="P8019" s="33"/>
      <c r="Q8019" s="33"/>
      <c r="R8019" s="33"/>
      <c r="S8019" s="33"/>
      <c r="T8019" s="33"/>
      <c r="U8019" s="33"/>
      <c r="V8019" s="33"/>
      <c r="W8019" s="33"/>
      <c r="X8019" s="282"/>
      <c r="Y8019" s="33"/>
      <c r="Z8019" s="284"/>
      <c r="AA8019" s="284"/>
      <c r="AB8019" s="33"/>
      <c r="AC8019" s="33"/>
      <c r="AD8019" s="33"/>
      <c r="AE8019" s="33"/>
      <c r="AF8019" s="33"/>
      <c r="AG8019" s="33"/>
      <c r="AH8019" s="33"/>
      <c r="AI8019" s="33"/>
      <c r="AJ8019" s="33"/>
      <c r="AK8019" s="33"/>
      <c r="AL8019" s="33"/>
      <c r="AM8019" s="33"/>
      <c r="AN8019" s="33"/>
      <c r="AO8019" s="33"/>
      <c r="AP8019" s="34"/>
      <c r="AQ8019" s="34"/>
      <c r="AR8019" s="28"/>
      <c r="AS8019" s="29"/>
      <c r="AT8019" s="29"/>
      <c r="AU8019" s="29"/>
    </row>
    <row r="8020" spans="1:256" s="402" customFormat="1">
      <c r="A8020" s="13"/>
      <c r="B8020" s="8"/>
      <c r="C8020" s="8"/>
      <c r="D8020" s="240"/>
      <c r="E8020" s="33"/>
      <c r="F8020" s="321"/>
      <c r="G8020" s="282"/>
      <c r="H8020" s="283"/>
      <c r="I8020" s="33"/>
      <c r="J8020" s="33"/>
      <c r="K8020" s="33"/>
      <c r="L8020" s="33"/>
      <c r="M8020" s="33"/>
      <c r="N8020" s="33"/>
      <c r="O8020" s="33"/>
      <c r="P8020" s="33"/>
      <c r="Q8020" s="33"/>
      <c r="R8020" s="33"/>
      <c r="S8020" s="33"/>
      <c r="T8020" s="33"/>
      <c r="U8020" s="33"/>
      <c r="V8020" s="33"/>
      <c r="W8020" s="33"/>
      <c r="X8020" s="282"/>
      <c r="Y8020" s="33"/>
      <c r="Z8020" s="284"/>
      <c r="AA8020" s="284"/>
      <c r="AB8020" s="33"/>
      <c r="AC8020" s="33"/>
      <c r="AD8020" s="33"/>
      <c r="AE8020" s="33"/>
      <c r="AF8020" s="33"/>
      <c r="AG8020" s="33"/>
      <c r="AH8020" s="33"/>
      <c r="AI8020" s="33"/>
      <c r="AJ8020" s="33"/>
      <c r="AK8020" s="33"/>
      <c r="AL8020" s="33"/>
      <c r="AM8020" s="33"/>
      <c r="AN8020" s="33"/>
      <c r="AO8020" s="33"/>
      <c r="AP8020" s="34"/>
      <c r="AQ8020" s="34"/>
      <c r="AR8020" s="28"/>
      <c r="AS8020" s="29"/>
      <c r="AT8020" s="29"/>
      <c r="AU8020" s="29"/>
    </row>
    <row r="8021" spans="1:256" s="21" customFormat="1">
      <c r="A8021" s="10"/>
      <c r="B8021" s="8"/>
      <c r="C8021" s="8"/>
      <c r="D8021" s="82"/>
      <c r="E8021" s="33"/>
      <c r="F8021" s="261"/>
      <c r="G8021" s="71"/>
      <c r="H8021" s="72"/>
      <c r="I8021" s="69"/>
      <c r="J8021" s="69"/>
      <c r="K8021" s="69"/>
      <c r="L8021" s="69"/>
      <c r="M8021" s="69"/>
      <c r="N8021" s="69"/>
      <c r="O8021" s="69"/>
      <c r="P8021" s="69"/>
      <c r="Q8021" s="69"/>
      <c r="R8021" s="69"/>
      <c r="S8021" s="69"/>
      <c r="T8021" s="69"/>
      <c r="U8021" s="69"/>
      <c r="V8021" s="69"/>
      <c r="W8021" s="69"/>
      <c r="X8021" s="71"/>
      <c r="Y8021" s="69"/>
      <c r="Z8021" s="73"/>
      <c r="AA8021" s="73"/>
      <c r="AB8021" s="69"/>
      <c r="AC8021" s="69"/>
      <c r="AD8021" s="69"/>
      <c r="AE8021" s="69"/>
      <c r="AF8021" s="69"/>
      <c r="AG8021" s="69"/>
      <c r="AH8021" s="69"/>
      <c r="AI8021" s="69"/>
      <c r="AJ8021" s="69"/>
      <c r="AK8021" s="69"/>
      <c r="AL8021" s="69"/>
      <c r="AM8021" s="69"/>
      <c r="AN8021" s="69"/>
      <c r="AO8021" s="69"/>
      <c r="AP8021" s="70"/>
      <c r="AQ8021" s="70"/>
      <c r="AR8021" s="76"/>
      <c r="AS8021" s="60"/>
      <c r="AT8021" s="60"/>
      <c r="AU8021" s="60"/>
    </row>
    <row r="8022" spans="1:256" s="45" customFormat="1">
      <c r="A8022" s="12"/>
      <c r="B8022" s="9">
        <v>6</v>
      </c>
      <c r="C8022" s="9" t="s">
        <v>19</v>
      </c>
      <c r="D8022" s="81" t="s">
        <v>7</v>
      </c>
      <c r="E8022" s="31">
        <v>0</v>
      </c>
      <c r="F8022" s="31">
        <f t="shared" ref="F8022:V8022" si="1290">SUM(F8023:F8024)</f>
        <v>0</v>
      </c>
      <c r="G8022" s="31">
        <f t="shared" si="1290"/>
        <v>0</v>
      </c>
      <c r="H8022" s="31">
        <f t="shared" si="1290"/>
        <v>0</v>
      </c>
      <c r="I8022" s="31">
        <f t="shared" si="1290"/>
        <v>0</v>
      </c>
      <c r="J8022" s="31">
        <f t="shared" si="1290"/>
        <v>0</v>
      </c>
      <c r="K8022" s="31">
        <f t="shared" si="1290"/>
        <v>0</v>
      </c>
      <c r="L8022" s="31">
        <f t="shared" si="1290"/>
        <v>0</v>
      </c>
      <c r="M8022" s="31">
        <f t="shared" si="1290"/>
        <v>0</v>
      </c>
      <c r="N8022" s="31">
        <f t="shared" si="1290"/>
        <v>0</v>
      </c>
      <c r="O8022" s="31">
        <f t="shared" si="1290"/>
        <v>0</v>
      </c>
      <c r="P8022" s="31">
        <f t="shared" si="1290"/>
        <v>0</v>
      </c>
      <c r="Q8022" s="31">
        <f t="shared" si="1290"/>
        <v>0</v>
      </c>
      <c r="R8022" s="31">
        <f t="shared" si="1290"/>
        <v>0</v>
      </c>
      <c r="S8022" s="31">
        <f t="shared" si="1290"/>
        <v>0</v>
      </c>
      <c r="T8022" s="31">
        <f t="shared" si="1290"/>
        <v>0</v>
      </c>
      <c r="U8022" s="31">
        <f t="shared" si="1290"/>
        <v>0</v>
      </c>
      <c r="V8022" s="31">
        <f t="shared" si="1290"/>
        <v>0</v>
      </c>
      <c r="W8022" s="31">
        <f>SUM(O8022:V8022)</f>
        <v>0</v>
      </c>
      <c r="X8022" s="31">
        <f>SUM(X8023:X8024)</f>
        <v>0</v>
      </c>
      <c r="Y8022" s="31">
        <f>H8022+I8022+J8022+K8022+L8022+M8022+N8022+W8022+X8022</f>
        <v>0</v>
      </c>
      <c r="Z8022" s="31">
        <f t="shared" ref="Z8022:AK8022" si="1291">SUM(Z8023:Z8024)</f>
        <v>0</v>
      </c>
      <c r="AA8022" s="31">
        <f t="shared" si="1291"/>
        <v>0</v>
      </c>
      <c r="AB8022" s="31">
        <f t="shared" si="1291"/>
        <v>0</v>
      </c>
      <c r="AC8022" s="31">
        <f t="shared" si="1291"/>
        <v>0</v>
      </c>
      <c r="AD8022" s="31">
        <f t="shared" si="1291"/>
        <v>0</v>
      </c>
      <c r="AE8022" s="31">
        <f t="shared" si="1291"/>
        <v>0</v>
      </c>
      <c r="AF8022" s="31">
        <f t="shared" si="1291"/>
        <v>0</v>
      </c>
      <c r="AG8022" s="31">
        <f t="shared" si="1291"/>
        <v>0</v>
      </c>
      <c r="AH8022" s="31">
        <f t="shared" si="1291"/>
        <v>0</v>
      </c>
      <c r="AI8022" s="31">
        <f t="shared" si="1291"/>
        <v>0</v>
      </c>
      <c r="AJ8022" s="31">
        <f t="shared" si="1291"/>
        <v>0</v>
      </c>
      <c r="AK8022" s="31">
        <f t="shared" si="1291"/>
        <v>0</v>
      </c>
      <c r="AL8022" s="31">
        <f>SUM(AD8022:AK8022)</f>
        <v>0</v>
      </c>
      <c r="AM8022" s="31">
        <f>SUM(AM8023:AM8024)</f>
        <v>0</v>
      </c>
      <c r="AN8022" s="31">
        <f>SUM(AN8023:AN8024)</f>
        <v>0</v>
      </c>
      <c r="AO8022" s="31">
        <f>Z8022+AA8022+AB8022+AC8022+AL8022+AM8022+AN8022</f>
        <v>0</v>
      </c>
      <c r="AP8022" s="32">
        <f>E8022+Y8022-AO8022</f>
        <v>0</v>
      </c>
      <c r="AQ8022" s="32"/>
      <c r="AR8022" s="28"/>
      <c r="AS8022" s="29">
        <f>E8022+H8022+I8022+J8022+K8022+L8022+M8022+N8022+W8022+X8022-Z8022-AB8022-AL8022-AC8022-AM8022-AN8022</f>
        <v>0</v>
      </c>
      <c r="AT8022" s="29">
        <f>AP8022-AS8022</f>
        <v>0</v>
      </c>
      <c r="AU8022" s="29">
        <f>E8022</f>
        <v>0</v>
      </c>
      <c r="AV8022" s="86">
        <f>AS8022-AU8022</f>
        <v>0</v>
      </c>
      <c r="AW8022" s="86">
        <f>Y8022-AO8022</f>
        <v>0</v>
      </c>
      <c r="AX8022" s="86">
        <f>AV8022-AW8022</f>
        <v>0</v>
      </c>
      <c r="AY8022" s="86"/>
      <c r="AZ8022" s="398"/>
      <c r="BA8022" s="86"/>
      <c r="BB8022" s="86"/>
      <c r="BC8022" s="86"/>
      <c r="BD8022" s="86"/>
      <c r="BE8022" s="86"/>
      <c r="BF8022" s="86"/>
      <c r="BG8022" s="86"/>
      <c r="BH8022" s="86"/>
      <c r="BI8022" s="86"/>
      <c r="BJ8022" s="86"/>
      <c r="BK8022" s="86"/>
      <c r="BL8022" s="86"/>
      <c r="BM8022" s="86"/>
      <c r="BN8022" s="86"/>
      <c r="BO8022" s="86"/>
      <c r="BP8022" s="86"/>
      <c r="BQ8022" s="86"/>
      <c r="BR8022" s="86"/>
      <c r="BS8022" s="86"/>
      <c r="BT8022" s="86"/>
      <c r="BU8022" s="86"/>
      <c r="BV8022" s="86"/>
      <c r="BW8022" s="86"/>
      <c r="BX8022" s="86"/>
      <c r="BY8022" s="86"/>
      <c r="BZ8022" s="86"/>
      <c r="CA8022" s="86"/>
      <c r="CB8022" s="86"/>
      <c r="CC8022" s="86"/>
      <c r="CD8022" s="86"/>
      <c r="CE8022" s="86"/>
      <c r="CF8022" s="86"/>
      <c r="CG8022" s="86"/>
      <c r="CH8022" s="86"/>
      <c r="CI8022" s="86"/>
      <c r="CJ8022" s="86"/>
      <c r="CK8022" s="86"/>
      <c r="CL8022" s="86"/>
      <c r="CM8022" s="86"/>
      <c r="CN8022" s="86"/>
      <c r="CO8022" s="86"/>
      <c r="CP8022" s="86"/>
      <c r="CQ8022" s="86"/>
      <c r="CR8022" s="86"/>
      <c r="CS8022" s="86"/>
      <c r="CT8022" s="86"/>
      <c r="CU8022" s="86"/>
      <c r="CV8022" s="86"/>
      <c r="CW8022" s="86"/>
      <c r="CX8022" s="86"/>
      <c r="CY8022" s="86"/>
      <c r="CZ8022" s="86"/>
      <c r="DA8022" s="86"/>
      <c r="DB8022" s="86"/>
      <c r="DC8022" s="86"/>
      <c r="DD8022" s="86"/>
      <c r="DE8022" s="86"/>
      <c r="DF8022" s="86"/>
      <c r="DG8022" s="86"/>
      <c r="DH8022" s="86"/>
      <c r="DI8022" s="86"/>
      <c r="DJ8022" s="86"/>
      <c r="DK8022" s="86"/>
      <c r="DL8022" s="86"/>
      <c r="DM8022" s="86"/>
      <c r="DN8022" s="86"/>
      <c r="DO8022" s="86"/>
      <c r="DP8022" s="86"/>
      <c r="DQ8022" s="86"/>
      <c r="DR8022" s="86"/>
      <c r="DS8022" s="86"/>
      <c r="DT8022" s="86"/>
      <c r="DU8022" s="86"/>
      <c r="DV8022" s="86"/>
      <c r="DW8022" s="86"/>
      <c r="DX8022" s="86"/>
      <c r="DY8022" s="86"/>
      <c r="DZ8022" s="86"/>
      <c r="EA8022" s="86"/>
      <c r="EB8022" s="86"/>
      <c r="EC8022" s="86"/>
      <c r="ED8022" s="86"/>
      <c r="EE8022" s="86"/>
      <c r="EF8022" s="86"/>
      <c r="EG8022" s="86"/>
      <c r="EH8022" s="86"/>
      <c r="EI8022" s="86"/>
      <c r="EJ8022" s="86"/>
      <c r="EK8022" s="86"/>
      <c r="EL8022" s="86"/>
      <c r="EM8022" s="86"/>
      <c r="EN8022" s="86"/>
      <c r="EO8022" s="86"/>
      <c r="EP8022" s="86"/>
      <c r="EQ8022" s="86"/>
      <c r="ER8022" s="86"/>
      <c r="ES8022" s="86"/>
      <c r="ET8022" s="86"/>
      <c r="EU8022" s="86"/>
      <c r="EV8022" s="86"/>
      <c r="EW8022" s="86"/>
      <c r="EX8022" s="86"/>
      <c r="EY8022" s="86"/>
      <c r="EZ8022" s="86"/>
      <c r="FA8022" s="86"/>
      <c r="FB8022" s="86"/>
      <c r="FC8022" s="86"/>
      <c r="FD8022" s="86"/>
      <c r="FE8022" s="86"/>
      <c r="FF8022" s="86"/>
      <c r="FG8022" s="86"/>
      <c r="FH8022" s="86"/>
      <c r="FI8022" s="86"/>
      <c r="FJ8022" s="86"/>
      <c r="FK8022" s="86"/>
      <c r="FL8022" s="86"/>
      <c r="FM8022" s="86"/>
      <c r="FN8022" s="86"/>
      <c r="FO8022" s="86"/>
      <c r="FP8022" s="86"/>
      <c r="FQ8022" s="86"/>
      <c r="FR8022" s="86"/>
      <c r="FS8022" s="86"/>
      <c r="FT8022" s="86"/>
      <c r="FU8022" s="86"/>
      <c r="FV8022" s="86"/>
      <c r="FW8022" s="86"/>
      <c r="FX8022" s="86"/>
      <c r="FY8022" s="86"/>
      <c r="FZ8022" s="86"/>
      <c r="GA8022" s="86"/>
      <c r="GB8022" s="86"/>
      <c r="GC8022" s="86"/>
      <c r="GD8022" s="86"/>
      <c r="GE8022" s="86"/>
      <c r="GF8022" s="86"/>
      <c r="GG8022" s="86"/>
      <c r="GH8022" s="86"/>
      <c r="GI8022" s="86"/>
      <c r="GJ8022" s="86"/>
      <c r="GK8022" s="86"/>
      <c r="GL8022" s="86"/>
      <c r="GM8022" s="86"/>
      <c r="GN8022" s="86"/>
      <c r="GO8022" s="86"/>
      <c r="GP8022" s="86"/>
      <c r="GQ8022" s="86"/>
      <c r="GR8022" s="86"/>
      <c r="GS8022" s="86"/>
      <c r="GT8022" s="86"/>
      <c r="GU8022" s="86"/>
      <c r="GV8022" s="86"/>
      <c r="GW8022" s="86"/>
      <c r="GX8022" s="86"/>
      <c r="GY8022" s="86"/>
      <c r="GZ8022" s="86"/>
      <c r="HA8022" s="86"/>
      <c r="HB8022" s="86"/>
      <c r="HC8022" s="86"/>
      <c r="HD8022" s="86"/>
      <c r="HE8022" s="86"/>
      <c r="HF8022" s="86"/>
      <c r="HG8022" s="86"/>
      <c r="HH8022" s="86"/>
      <c r="HI8022" s="86"/>
      <c r="HJ8022" s="86"/>
      <c r="HK8022" s="86"/>
      <c r="HL8022" s="86"/>
      <c r="HM8022" s="86"/>
      <c r="HN8022" s="86"/>
      <c r="HO8022" s="86"/>
      <c r="HP8022" s="86"/>
      <c r="HQ8022" s="86"/>
      <c r="HR8022" s="86"/>
      <c r="HS8022" s="86"/>
      <c r="HT8022" s="86"/>
      <c r="HU8022" s="86"/>
      <c r="HV8022" s="86"/>
      <c r="HW8022" s="86"/>
      <c r="HX8022" s="86"/>
      <c r="HY8022" s="86"/>
      <c r="HZ8022" s="86"/>
      <c r="IA8022" s="86"/>
      <c r="IB8022" s="86"/>
      <c r="IC8022" s="86"/>
      <c r="ID8022" s="86"/>
      <c r="IE8022" s="86"/>
      <c r="IF8022" s="86"/>
      <c r="IG8022" s="86"/>
      <c r="IH8022" s="86"/>
      <c r="II8022" s="86"/>
      <c r="IJ8022" s="86"/>
      <c r="IK8022" s="86"/>
      <c r="IL8022" s="86"/>
      <c r="IM8022" s="86"/>
      <c r="IN8022" s="86"/>
      <c r="IO8022" s="86"/>
      <c r="IP8022" s="86"/>
      <c r="IQ8022" s="86"/>
      <c r="IR8022" s="86"/>
      <c r="IS8022" s="86"/>
      <c r="IT8022" s="86"/>
      <c r="IU8022" s="86"/>
      <c r="IV8022" s="86"/>
    </row>
    <row r="8023" spans="1:256" s="21" customFormat="1">
      <c r="A8023" s="13"/>
      <c r="B8023" s="8"/>
      <c r="C8023" s="8"/>
      <c r="D8023" s="113"/>
      <c r="E8023" s="33"/>
      <c r="F8023" s="34"/>
      <c r="G8023" s="63"/>
      <c r="H8023" s="67"/>
      <c r="I8023" s="34"/>
      <c r="J8023" s="34"/>
      <c r="K8023" s="34"/>
      <c r="L8023" s="34"/>
      <c r="M8023" s="34"/>
      <c r="N8023" s="34"/>
      <c r="O8023" s="34"/>
      <c r="P8023" s="34"/>
      <c r="Q8023" s="34"/>
      <c r="R8023" s="34"/>
      <c r="S8023" s="34"/>
      <c r="T8023" s="34"/>
      <c r="U8023" s="34"/>
      <c r="V8023" s="34"/>
      <c r="W8023" s="34"/>
      <c r="X8023" s="63"/>
      <c r="Y8023" s="34"/>
      <c r="Z8023" s="65"/>
      <c r="AA8023" s="65"/>
      <c r="AB8023" s="34"/>
      <c r="AC8023" s="34"/>
      <c r="AD8023" s="34"/>
      <c r="AE8023" s="34"/>
      <c r="AF8023" s="34"/>
      <c r="AG8023" s="34"/>
      <c r="AH8023" s="34"/>
      <c r="AI8023" s="34"/>
      <c r="AJ8023" s="34"/>
      <c r="AK8023" s="34"/>
      <c r="AL8023" s="34"/>
      <c r="AM8023" s="34"/>
      <c r="AN8023" s="34"/>
      <c r="AO8023" s="34"/>
      <c r="AP8023" s="34"/>
      <c r="AQ8023" s="34"/>
      <c r="AR8023" s="28"/>
      <c r="AS8023" s="29"/>
      <c r="AT8023" s="29"/>
      <c r="AU8023" s="29"/>
      <c r="AV8023" s="402"/>
      <c r="AW8023" s="402"/>
      <c r="AX8023" s="402"/>
      <c r="AY8023" s="402"/>
      <c r="AZ8023" s="402"/>
      <c r="BA8023" s="402"/>
      <c r="BB8023" s="402"/>
      <c r="BC8023" s="402"/>
      <c r="BD8023" s="402"/>
      <c r="BE8023" s="402"/>
      <c r="BF8023" s="402"/>
      <c r="BG8023" s="402"/>
      <c r="BH8023" s="402"/>
      <c r="BI8023" s="402"/>
      <c r="BJ8023" s="402"/>
      <c r="BK8023" s="402"/>
      <c r="BL8023" s="402"/>
      <c r="BM8023" s="402"/>
      <c r="BN8023" s="402"/>
      <c r="BO8023" s="402"/>
      <c r="BP8023" s="402"/>
      <c r="BQ8023" s="402"/>
      <c r="BR8023" s="402"/>
      <c r="BS8023" s="402"/>
      <c r="BT8023" s="402"/>
      <c r="BU8023" s="402"/>
      <c r="BV8023" s="402"/>
      <c r="BW8023" s="402"/>
      <c r="BX8023" s="402"/>
      <c r="BY8023" s="402"/>
      <c r="BZ8023" s="402"/>
      <c r="CA8023" s="402"/>
      <c r="CB8023" s="402"/>
      <c r="CC8023" s="402"/>
      <c r="CD8023" s="402"/>
      <c r="CE8023" s="402"/>
      <c r="CF8023" s="402"/>
      <c r="CG8023" s="402"/>
      <c r="CH8023" s="402"/>
      <c r="CI8023" s="402"/>
      <c r="CJ8023" s="402"/>
      <c r="CK8023" s="402"/>
      <c r="CL8023" s="402"/>
      <c r="CM8023" s="402"/>
      <c r="CN8023" s="402"/>
      <c r="CO8023" s="402"/>
      <c r="CP8023" s="402"/>
      <c r="CQ8023" s="402"/>
      <c r="CR8023" s="402"/>
      <c r="CS8023" s="402"/>
      <c r="CT8023" s="402"/>
      <c r="CU8023" s="402"/>
      <c r="CV8023" s="402"/>
      <c r="CW8023" s="402"/>
      <c r="CX8023" s="402"/>
      <c r="CY8023" s="402"/>
      <c r="CZ8023" s="402"/>
      <c r="DA8023" s="402"/>
      <c r="DB8023" s="402"/>
      <c r="DC8023" s="402"/>
      <c r="DD8023" s="402"/>
      <c r="DE8023" s="402"/>
      <c r="DF8023" s="402"/>
      <c r="DG8023" s="402"/>
      <c r="DH8023" s="402"/>
      <c r="DI8023" s="402"/>
      <c r="DJ8023" s="402"/>
      <c r="DK8023" s="402"/>
      <c r="DL8023" s="402"/>
      <c r="DM8023" s="402"/>
      <c r="DN8023" s="402"/>
      <c r="DO8023" s="402"/>
      <c r="DP8023" s="402"/>
      <c r="DQ8023" s="402"/>
      <c r="DR8023" s="402"/>
      <c r="DS8023" s="402"/>
      <c r="DT8023" s="402"/>
      <c r="DU8023" s="402"/>
      <c r="DV8023" s="402"/>
      <c r="DW8023" s="402"/>
      <c r="DX8023" s="402"/>
      <c r="DY8023" s="402"/>
      <c r="DZ8023" s="402"/>
      <c r="EA8023" s="402"/>
      <c r="EB8023" s="402"/>
      <c r="EC8023" s="402"/>
      <c r="ED8023" s="402"/>
      <c r="EE8023" s="402"/>
      <c r="EF8023" s="402"/>
      <c r="EG8023" s="402"/>
      <c r="EH8023" s="402"/>
      <c r="EI8023" s="402"/>
      <c r="EJ8023" s="402"/>
      <c r="EK8023" s="402"/>
      <c r="EL8023" s="402"/>
      <c r="EM8023" s="402"/>
      <c r="EN8023" s="402"/>
      <c r="EO8023" s="402"/>
      <c r="EP8023" s="402"/>
      <c r="EQ8023" s="402"/>
      <c r="ER8023" s="402"/>
      <c r="ES8023" s="402"/>
      <c r="ET8023" s="402"/>
      <c r="EU8023" s="402"/>
      <c r="EV8023" s="402"/>
      <c r="EW8023" s="402"/>
      <c r="EX8023" s="402"/>
      <c r="EY8023" s="402"/>
      <c r="EZ8023" s="402"/>
      <c r="FA8023" s="402"/>
      <c r="FB8023" s="402"/>
      <c r="FC8023" s="402"/>
      <c r="FD8023" s="402"/>
      <c r="FE8023" s="402"/>
      <c r="FF8023" s="402"/>
      <c r="FG8023" s="402"/>
      <c r="FH8023" s="402"/>
      <c r="FI8023" s="402"/>
      <c r="FJ8023" s="402"/>
      <c r="FK8023" s="402"/>
      <c r="FL8023" s="402"/>
      <c r="FM8023" s="402"/>
      <c r="FN8023" s="402"/>
      <c r="FO8023" s="402"/>
      <c r="FP8023" s="402"/>
      <c r="FQ8023" s="402"/>
      <c r="FR8023" s="402"/>
      <c r="FS8023" s="402"/>
      <c r="FT8023" s="402"/>
      <c r="FU8023" s="402"/>
      <c r="FV8023" s="402"/>
      <c r="FW8023" s="402"/>
      <c r="FX8023" s="402"/>
      <c r="FY8023" s="402"/>
      <c r="FZ8023" s="402"/>
      <c r="GA8023" s="402"/>
      <c r="GB8023" s="402"/>
      <c r="GC8023" s="402"/>
      <c r="GD8023" s="402"/>
      <c r="GE8023" s="402"/>
      <c r="GF8023" s="402"/>
      <c r="GG8023" s="402"/>
      <c r="GH8023" s="402"/>
      <c r="GI8023" s="402"/>
      <c r="GJ8023" s="402"/>
      <c r="GK8023" s="402"/>
      <c r="GL8023" s="402"/>
      <c r="GM8023" s="402"/>
      <c r="GN8023" s="402"/>
      <c r="GO8023" s="402"/>
      <c r="GP8023" s="402"/>
      <c r="GQ8023" s="402"/>
      <c r="GR8023" s="402"/>
      <c r="GS8023" s="402"/>
      <c r="GT8023" s="402"/>
      <c r="GU8023" s="402"/>
      <c r="GV8023" s="402"/>
      <c r="GW8023" s="402"/>
      <c r="GX8023" s="402"/>
      <c r="GY8023" s="402"/>
      <c r="GZ8023" s="402"/>
      <c r="HA8023" s="402"/>
      <c r="HB8023" s="402"/>
      <c r="HC8023" s="402"/>
      <c r="HD8023" s="402"/>
      <c r="HE8023" s="402"/>
      <c r="HF8023" s="402"/>
      <c r="HG8023" s="402"/>
      <c r="HH8023" s="402"/>
      <c r="HI8023" s="402"/>
      <c r="HJ8023" s="402"/>
      <c r="HK8023" s="402"/>
      <c r="HL8023" s="402"/>
      <c r="HM8023" s="402"/>
      <c r="HN8023" s="402"/>
      <c r="HO8023" s="402"/>
      <c r="HP8023" s="402"/>
      <c r="HQ8023" s="402"/>
      <c r="HR8023" s="402"/>
      <c r="HS8023" s="402"/>
      <c r="HT8023" s="402"/>
      <c r="HU8023" s="402"/>
      <c r="HV8023" s="402"/>
      <c r="HW8023" s="402"/>
      <c r="HX8023" s="402"/>
      <c r="HY8023" s="402"/>
      <c r="HZ8023" s="402"/>
      <c r="IA8023" s="402"/>
      <c r="IB8023" s="402"/>
      <c r="IC8023" s="402"/>
      <c r="ID8023" s="402"/>
      <c r="IE8023" s="402"/>
      <c r="IF8023" s="402"/>
      <c r="IG8023" s="402"/>
      <c r="IH8023" s="402"/>
      <c r="II8023" s="402"/>
      <c r="IJ8023" s="402"/>
      <c r="IK8023" s="402"/>
      <c r="IL8023" s="402"/>
      <c r="IM8023" s="402"/>
      <c r="IN8023" s="402"/>
      <c r="IO8023" s="402"/>
      <c r="IP8023" s="402"/>
      <c r="IQ8023" s="402"/>
      <c r="IR8023" s="402"/>
      <c r="IS8023" s="402"/>
      <c r="IT8023" s="402"/>
      <c r="IU8023" s="402"/>
      <c r="IV8023" s="402"/>
    </row>
    <row r="8024" spans="1:256" s="21" customFormat="1">
      <c r="A8024" s="13"/>
      <c r="B8024" s="8"/>
      <c r="C8024" s="8"/>
      <c r="D8024" s="113"/>
      <c r="E8024" s="33"/>
      <c r="F8024" s="34"/>
      <c r="G8024" s="63"/>
      <c r="H8024" s="67"/>
      <c r="I8024" s="34"/>
      <c r="J8024" s="34"/>
      <c r="K8024" s="34"/>
      <c r="L8024" s="34"/>
      <c r="M8024" s="34"/>
      <c r="N8024" s="34"/>
      <c r="O8024" s="34"/>
      <c r="P8024" s="34"/>
      <c r="Q8024" s="34"/>
      <c r="R8024" s="34"/>
      <c r="S8024" s="34"/>
      <c r="T8024" s="34"/>
      <c r="U8024" s="34"/>
      <c r="V8024" s="34"/>
      <c r="W8024" s="34"/>
      <c r="X8024" s="63"/>
      <c r="Y8024" s="34"/>
      <c r="Z8024" s="65"/>
      <c r="AA8024" s="65"/>
      <c r="AB8024" s="34"/>
      <c r="AC8024" s="34"/>
      <c r="AD8024" s="34"/>
      <c r="AE8024" s="34"/>
      <c r="AF8024" s="34"/>
      <c r="AG8024" s="34"/>
      <c r="AH8024" s="34"/>
      <c r="AI8024" s="34"/>
      <c r="AJ8024" s="34"/>
      <c r="AK8024" s="34"/>
      <c r="AL8024" s="34"/>
      <c r="AM8024" s="34"/>
      <c r="AN8024" s="34"/>
      <c r="AO8024" s="34"/>
      <c r="AP8024" s="34"/>
      <c r="AQ8024" s="34"/>
      <c r="AR8024" s="28"/>
      <c r="AS8024" s="29"/>
      <c r="AT8024" s="29"/>
      <c r="AU8024" s="29"/>
      <c r="AV8024" s="402"/>
      <c r="AW8024" s="402"/>
      <c r="AX8024" s="402"/>
      <c r="AY8024" s="402"/>
      <c r="AZ8024" s="402"/>
      <c r="BA8024" s="402"/>
      <c r="BB8024" s="402"/>
      <c r="BC8024" s="402"/>
      <c r="BD8024" s="402"/>
      <c r="BE8024" s="402"/>
      <c r="BF8024" s="402"/>
      <c r="BG8024" s="402"/>
      <c r="BH8024" s="402"/>
      <c r="BI8024" s="402"/>
      <c r="BJ8024" s="402"/>
      <c r="BK8024" s="402"/>
      <c r="BL8024" s="402"/>
      <c r="BM8024" s="402"/>
      <c r="BN8024" s="402"/>
      <c r="BO8024" s="402"/>
      <c r="BP8024" s="402"/>
      <c r="BQ8024" s="402"/>
      <c r="BR8024" s="402"/>
      <c r="BS8024" s="402"/>
      <c r="BT8024" s="402"/>
      <c r="BU8024" s="402"/>
      <c r="BV8024" s="402"/>
      <c r="BW8024" s="402"/>
      <c r="BX8024" s="402"/>
      <c r="BY8024" s="402"/>
      <c r="BZ8024" s="402"/>
      <c r="CA8024" s="402"/>
      <c r="CB8024" s="402"/>
      <c r="CC8024" s="402"/>
      <c r="CD8024" s="402"/>
      <c r="CE8024" s="402"/>
      <c r="CF8024" s="402"/>
      <c r="CG8024" s="402"/>
      <c r="CH8024" s="402"/>
      <c r="CI8024" s="402"/>
      <c r="CJ8024" s="402"/>
      <c r="CK8024" s="402"/>
      <c r="CL8024" s="402"/>
      <c r="CM8024" s="402"/>
      <c r="CN8024" s="402"/>
      <c r="CO8024" s="402"/>
      <c r="CP8024" s="402"/>
      <c r="CQ8024" s="402"/>
      <c r="CR8024" s="402"/>
      <c r="CS8024" s="402"/>
      <c r="CT8024" s="402"/>
      <c r="CU8024" s="402"/>
      <c r="CV8024" s="402"/>
      <c r="CW8024" s="402"/>
      <c r="CX8024" s="402"/>
      <c r="CY8024" s="402"/>
      <c r="CZ8024" s="402"/>
      <c r="DA8024" s="402"/>
      <c r="DB8024" s="402"/>
      <c r="DC8024" s="402"/>
      <c r="DD8024" s="402"/>
      <c r="DE8024" s="402"/>
      <c r="DF8024" s="402"/>
      <c r="DG8024" s="402"/>
      <c r="DH8024" s="402"/>
      <c r="DI8024" s="402"/>
      <c r="DJ8024" s="402"/>
      <c r="DK8024" s="402"/>
      <c r="DL8024" s="402"/>
      <c r="DM8024" s="402"/>
      <c r="DN8024" s="402"/>
      <c r="DO8024" s="402"/>
      <c r="DP8024" s="402"/>
      <c r="DQ8024" s="402"/>
      <c r="DR8024" s="402"/>
      <c r="DS8024" s="402"/>
      <c r="DT8024" s="402"/>
      <c r="DU8024" s="402"/>
      <c r="DV8024" s="402"/>
      <c r="DW8024" s="402"/>
      <c r="DX8024" s="402"/>
      <c r="DY8024" s="402"/>
      <c r="DZ8024" s="402"/>
      <c r="EA8024" s="402"/>
      <c r="EB8024" s="402"/>
      <c r="EC8024" s="402"/>
      <c r="ED8024" s="402"/>
      <c r="EE8024" s="402"/>
      <c r="EF8024" s="402"/>
      <c r="EG8024" s="402"/>
      <c r="EH8024" s="402"/>
      <c r="EI8024" s="402"/>
      <c r="EJ8024" s="402"/>
      <c r="EK8024" s="402"/>
      <c r="EL8024" s="402"/>
      <c r="EM8024" s="402"/>
      <c r="EN8024" s="402"/>
      <c r="EO8024" s="402"/>
      <c r="EP8024" s="402"/>
      <c r="EQ8024" s="402"/>
      <c r="ER8024" s="402"/>
      <c r="ES8024" s="402"/>
      <c r="ET8024" s="402"/>
      <c r="EU8024" s="402"/>
      <c r="EV8024" s="402"/>
      <c r="EW8024" s="402"/>
      <c r="EX8024" s="402"/>
      <c r="EY8024" s="402"/>
      <c r="EZ8024" s="402"/>
      <c r="FA8024" s="402"/>
      <c r="FB8024" s="402"/>
      <c r="FC8024" s="402"/>
      <c r="FD8024" s="402"/>
      <c r="FE8024" s="402"/>
      <c r="FF8024" s="402"/>
      <c r="FG8024" s="402"/>
      <c r="FH8024" s="402"/>
      <c r="FI8024" s="402"/>
      <c r="FJ8024" s="402"/>
      <c r="FK8024" s="402"/>
      <c r="FL8024" s="402"/>
      <c r="FM8024" s="402"/>
      <c r="FN8024" s="402"/>
      <c r="FO8024" s="402"/>
      <c r="FP8024" s="402"/>
      <c r="FQ8024" s="402"/>
      <c r="FR8024" s="402"/>
      <c r="FS8024" s="402"/>
      <c r="FT8024" s="402"/>
      <c r="FU8024" s="402"/>
      <c r="FV8024" s="402"/>
      <c r="FW8024" s="402"/>
      <c r="FX8024" s="402"/>
      <c r="FY8024" s="402"/>
      <c r="FZ8024" s="402"/>
      <c r="GA8024" s="402"/>
      <c r="GB8024" s="402"/>
      <c r="GC8024" s="402"/>
      <c r="GD8024" s="402"/>
      <c r="GE8024" s="402"/>
      <c r="GF8024" s="402"/>
      <c r="GG8024" s="402"/>
      <c r="GH8024" s="402"/>
      <c r="GI8024" s="402"/>
      <c r="GJ8024" s="402"/>
      <c r="GK8024" s="402"/>
      <c r="GL8024" s="402"/>
      <c r="GM8024" s="402"/>
      <c r="GN8024" s="402"/>
      <c r="GO8024" s="402"/>
      <c r="GP8024" s="402"/>
      <c r="GQ8024" s="402"/>
      <c r="GR8024" s="402"/>
      <c r="GS8024" s="402"/>
      <c r="GT8024" s="402"/>
      <c r="GU8024" s="402"/>
      <c r="GV8024" s="402"/>
      <c r="GW8024" s="402"/>
      <c r="GX8024" s="402"/>
      <c r="GY8024" s="402"/>
      <c r="GZ8024" s="402"/>
      <c r="HA8024" s="402"/>
      <c r="HB8024" s="402"/>
      <c r="HC8024" s="402"/>
      <c r="HD8024" s="402"/>
      <c r="HE8024" s="402"/>
      <c r="HF8024" s="402"/>
      <c r="HG8024" s="402"/>
      <c r="HH8024" s="402"/>
      <c r="HI8024" s="402"/>
      <c r="HJ8024" s="402"/>
      <c r="HK8024" s="402"/>
      <c r="HL8024" s="402"/>
      <c r="HM8024" s="402"/>
      <c r="HN8024" s="402"/>
      <c r="HO8024" s="402"/>
      <c r="HP8024" s="402"/>
      <c r="HQ8024" s="402"/>
      <c r="HR8024" s="402"/>
      <c r="HS8024" s="402"/>
      <c r="HT8024" s="402"/>
      <c r="HU8024" s="402"/>
      <c r="HV8024" s="402"/>
      <c r="HW8024" s="402"/>
      <c r="HX8024" s="402"/>
      <c r="HY8024" s="402"/>
      <c r="HZ8024" s="402"/>
      <c r="IA8024" s="402"/>
      <c r="IB8024" s="402"/>
      <c r="IC8024" s="402"/>
      <c r="ID8024" s="402"/>
      <c r="IE8024" s="402"/>
      <c r="IF8024" s="402"/>
      <c r="IG8024" s="402"/>
      <c r="IH8024" s="402"/>
      <c r="II8024" s="402"/>
      <c r="IJ8024" s="402"/>
      <c r="IK8024" s="402"/>
      <c r="IL8024" s="402"/>
      <c r="IM8024" s="402"/>
      <c r="IN8024" s="402"/>
      <c r="IO8024" s="402"/>
      <c r="IP8024" s="402"/>
      <c r="IQ8024" s="402"/>
      <c r="IR8024" s="402"/>
      <c r="IS8024" s="402"/>
      <c r="IT8024" s="402"/>
      <c r="IU8024" s="402"/>
      <c r="IV8024" s="402"/>
    </row>
    <row r="8025" spans="1:256" s="86" customFormat="1">
      <c r="A8025" s="14"/>
      <c r="B8025" s="11">
        <v>7</v>
      </c>
      <c r="C8025" s="11"/>
      <c r="D8025" s="85" t="s">
        <v>8</v>
      </c>
      <c r="E8025" s="31">
        <v>0</v>
      </c>
      <c r="F8025" s="31">
        <f t="shared" ref="F8025:V8025" si="1292">SUM(F8026:F8027)</f>
        <v>0</v>
      </c>
      <c r="G8025" s="31">
        <f t="shared" si="1292"/>
        <v>0</v>
      </c>
      <c r="H8025" s="31">
        <f t="shared" si="1292"/>
        <v>0</v>
      </c>
      <c r="I8025" s="31">
        <f t="shared" si="1292"/>
        <v>0</v>
      </c>
      <c r="J8025" s="31">
        <f t="shared" si="1292"/>
        <v>0</v>
      </c>
      <c r="K8025" s="31">
        <f t="shared" si="1292"/>
        <v>0</v>
      </c>
      <c r="L8025" s="31">
        <f t="shared" si="1292"/>
        <v>0</v>
      </c>
      <c r="M8025" s="31">
        <f t="shared" si="1292"/>
        <v>0</v>
      </c>
      <c r="N8025" s="31">
        <f t="shared" si="1292"/>
        <v>0</v>
      </c>
      <c r="O8025" s="31">
        <f t="shared" si="1292"/>
        <v>0</v>
      </c>
      <c r="P8025" s="31">
        <f t="shared" si="1292"/>
        <v>0</v>
      </c>
      <c r="Q8025" s="31">
        <f t="shared" si="1292"/>
        <v>0</v>
      </c>
      <c r="R8025" s="31">
        <f t="shared" si="1292"/>
        <v>0</v>
      </c>
      <c r="S8025" s="31">
        <f t="shared" si="1292"/>
        <v>0</v>
      </c>
      <c r="T8025" s="31">
        <f t="shared" si="1292"/>
        <v>0</v>
      </c>
      <c r="U8025" s="31">
        <f t="shared" si="1292"/>
        <v>0</v>
      </c>
      <c r="V8025" s="31">
        <f t="shared" si="1292"/>
        <v>0</v>
      </c>
      <c r="W8025" s="31">
        <f>SUM(O8025:V8025)</f>
        <v>0</v>
      </c>
      <c r="X8025" s="31">
        <f>SUM(X8026:X8027)</f>
        <v>0</v>
      </c>
      <c r="Y8025" s="31">
        <f>H8025+I8025+J8025+K8025+L8025+M8025+N8025+W8025+X8025</f>
        <v>0</v>
      </c>
      <c r="Z8025" s="31">
        <f t="shared" ref="Z8025:AK8025" si="1293">SUM(Z8026:Z8027)</f>
        <v>0</v>
      </c>
      <c r="AA8025" s="31">
        <f t="shared" si="1293"/>
        <v>0</v>
      </c>
      <c r="AB8025" s="31">
        <f t="shared" si="1293"/>
        <v>0</v>
      </c>
      <c r="AC8025" s="31">
        <f t="shared" si="1293"/>
        <v>0</v>
      </c>
      <c r="AD8025" s="31">
        <f t="shared" si="1293"/>
        <v>0</v>
      </c>
      <c r="AE8025" s="31">
        <f t="shared" si="1293"/>
        <v>0</v>
      </c>
      <c r="AF8025" s="31">
        <f t="shared" si="1293"/>
        <v>0</v>
      </c>
      <c r="AG8025" s="31">
        <f t="shared" si="1293"/>
        <v>0</v>
      </c>
      <c r="AH8025" s="31">
        <f t="shared" si="1293"/>
        <v>0</v>
      </c>
      <c r="AI8025" s="31">
        <f t="shared" si="1293"/>
        <v>0</v>
      </c>
      <c r="AJ8025" s="31">
        <f t="shared" si="1293"/>
        <v>0</v>
      </c>
      <c r="AK8025" s="31">
        <f t="shared" si="1293"/>
        <v>0</v>
      </c>
      <c r="AL8025" s="31">
        <f>SUM(AD8025:AK8025)</f>
        <v>0</v>
      </c>
      <c r="AM8025" s="31">
        <f>SUM(AM8026:AM8027)</f>
        <v>0</v>
      </c>
      <c r="AN8025" s="31">
        <f>SUM(AN8026:AN8027)</f>
        <v>0</v>
      </c>
      <c r="AO8025" s="31">
        <f>Z8025+AA8025+AB8025+AC8025+AL8025+AM8025+AN8025</f>
        <v>0</v>
      </c>
      <c r="AP8025" s="32">
        <f>E8025+Y8025-AO8025</f>
        <v>0</v>
      </c>
      <c r="AQ8025" s="32"/>
      <c r="AR8025" s="28"/>
      <c r="AS8025" s="29">
        <f>E8025+H8025+I8025+J8025+K8025+L8025+M8025+N8025+W8025+X8025-Z8025-AB8025-AL8025-AC8025-AM8025-AN8025</f>
        <v>0</v>
      </c>
      <c r="AT8025" s="29">
        <f>AP8025-AS8025</f>
        <v>0</v>
      </c>
      <c r="AU8025" s="29">
        <f>E8025</f>
        <v>0</v>
      </c>
      <c r="AV8025" s="86">
        <f>AS8025-AU8025</f>
        <v>0</v>
      </c>
      <c r="AW8025" s="86">
        <f>Y8025-AO8025</f>
        <v>0</v>
      </c>
      <c r="AX8025" s="86">
        <f>AV8025-AW8025</f>
        <v>0</v>
      </c>
      <c r="AY8025" s="21"/>
      <c r="AZ8025" s="398"/>
      <c r="BA8025" s="21"/>
      <c r="BB8025" s="21"/>
      <c r="BC8025" s="21"/>
      <c r="BD8025" s="21"/>
      <c r="BE8025" s="21"/>
      <c r="BF8025" s="21"/>
      <c r="BG8025" s="21"/>
      <c r="BH8025" s="21"/>
      <c r="BI8025" s="21"/>
      <c r="BJ8025" s="21"/>
      <c r="BK8025" s="21"/>
      <c r="BL8025" s="21"/>
      <c r="BM8025" s="21"/>
      <c r="BN8025" s="21"/>
      <c r="BO8025" s="21"/>
      <c r="BP8025" s="21"/>
      <c r="BQ8025" s="21"/>
      <c r="BR8025" s="21"/>
      <c r="BS8025" s="21"/>
      <c r="BT8025" s="21"/>
      <c r="BU8025" s="21"/>
      <c r="BV8025" s="21"/>
      <c r="BW8025" s="21"/>
      <c r="BX8025" s="21"/>
      <c r="BY8025" s="21"/>
      <c r="BZ8025" s="21"/>
      <c r="CA8025" s="21"/>
      <c r="CB8025" s="21"/>
      <c r="CC8025" s="21"/>
      <c r="CD8025" s="21"/>
      <c r="CE8025" s="21"/>
      <c r="CF8025" s="21"/>
      <c r="CG8025" s="21"/>
      <c r="CH8025" s="21"/>
      <c r="CI8025" s="21"/>
      <c r="CJ8025" s="21"/>
      <c r="CK8025" s="21"/>
      <c r="CL8025" s="21"/>
      <c r="CM8025" s="21"/>
      <c r="CN8025" s="21"/>
      <c r="CO8025" s="21"/>
      <c r="CP8025" s="21"/>
      <c r="CQ8025" s="21"/>
      <c r="CR8025" s="21"/>
      <c r="CS8025" s="21"/>
      <c r="CT8025" s="21"/>
      <c r="CU8025" s="21"/>
      <c r="CV8025" s="21"/>
      <c r="CW8025" s="21"/>
      <c r="CX8025" s="21"/>
      <c r="CY8025" s="21"/>
      <c r="CZ8025" s="21"/>
      <c r="DA8025" s="21"/>
      <c r="DB8025" s="21"/>
      <c r="DC8025" s="21"/>
      <c r="DD8025" s="21"/>
      <c r="DE8025" s="21"/>
      <c r="DF8025" s="21"/>
      <c r="DG8025" s="21"/>
      <c r="DH8025" s="21"/>
      <c r="DI8025" s="21"/>
      <c r="DJ8025" s="21"/>
      <c r="DK8025" s="21"/>
      <c r="DL8025" s="21"/>
      <c r="DM8025" s="21"/>
      <c r="DN8025" s="21"/>
      <c r="DO8025" s="21"/>
      <c r="DP8025" s="21"/>
      <c r="DQ8025" s="21"/>
      <c r="DR8025" s="21"/>
      <c r="DS8025" s="21"/>
      <c r="DT8025" s="21"/>
      <c r="DU8025" s="21"/>
      <c r="DV8025" s="21"/>
      <c r="DW8025" s="21"/>
      <c r="DX8025" s="21"/>
      <c r="DY8025" s="21"/>
      <c r="DZ8025" s="21"/>
      <c r="EA8025" s="21"/>
      <c r="EB8025" s="21"/>
      <c r="EC8025" s="21"/>
      <c r="ED8025" s="21"/>
      <c r="EE8025" s="21"/>
      <c r="EF8025" s="21"/>
      <c r="EG8025" s="21"/>
      <c r="EH8025" s="21"/>
      <c r="EI8025" s="21"/>
      <c r="EJ8025" s="21"/>
      <c r="EK8025" s="21"/>
      <c r="EL8025" s="21"/>
      <c r="EM8025" s="21"/>
      <c r="EN8025" s="21"/>
      <c r="EO8025" s="21"/>
      <c r="EP8025" s="21"/>
      <c r="EQ8025" s="21"/>
      <c r="ER8025" s="21"/>
      <c r="ES8025" s="21"/>
      <c r="ET8025" s="21"/>
      <c r="EU8025" s="21"/>
      <c r="EV8025" s="21"/>
      <c r="EW8025" s="21"/>
      <c r="EX8025" s="21"/>
      <c r="EY8025" s="21"/>
      <c r="EZ8025" s="21"/>
      <c r="FA8025" s="21"/>
      <c r="FB8025" s="21"/>
      <c r="FC8025" s="21"/>
      <c r="FD8025" s="21"/>
      <c r="FE8025" s="21"/>
      <c r="FF8025" s="21"/>
      <c r="FG8025" s="21"/>
      <c r="FH8025" s="21"/>
      <c r="FI8025" s="21"/>
      <c r="FJ8025" s="21"/>
      <c r="FK8025" s="21"/>
      <c r="FL8025" s="21"/>
      <c r="FM8025" s="21"/>
      <c r="FN8025" s="21"/>
      <c r="FO8025" s="21"/>
      <c r="FP8025" s="21"/>
      <c r="FQ8025" s="21"/>
      <c r="FR8025" s="21"/>
      <c r="FS8025" s="21"/>
      <c r="FT8025" s="21"/>
      <c r="FU8025" s="21"/>
      <c r="FV8025" s="21"/>
      <c r="FW8025" s="21"/>
      <c r="FX8025" s="21"/>
      <c r="FY8025" s="21"/>
      <c r="FZ8025" s="21"/>
      <c r="GA8025" s="21"/>
      <c r="GB8025" s="21"/>
      <c r="GC8025" s="21"/>
      <c r="GD8025" s="21"/>
      <c r="GE8025" s="21"/>
      <c r="GF8025" s="21"/>
      <c r="GG8025" s="21"/>
      <c r="GH8025" s="21"/>
      <c r="GI8025" s="21"/>
      <c r="GJ8025" s="21"/>
      <c r="GK8025" s="21"/>
      <c r="GL8025" s="21"/>
      <c r="GM8025" s="21"/>
      <c r="GN8025" s="21"/>
      <c r="GO8025" s="21"/>
      <c r="GP8025" s="21"/>
      <c r="GQ8025" s="21"/>
      <c r="GR8025" s="21"/>
      <c r="GS8025" s="21"/>
      <c r="GT8025" s="21"/>
      <c r="GU8025" s="21"/>
      <c r="GV8025" s="21"/>
      <c r="GW8025" s="21"/>
      <c r="GX8025" s="21"/>
      <c r="GY8025" s="21"/>
      <c r="GZ8025" s="21"/>
      <c r="HA8025" s="21"/>
      <c r="HB8025" s="21"/>
      <c r="HC8025" s="21"/>
      <c r="HD8025" s="21"/>
      <c r="HE8025" s="21"/>
      <c r="HF8025" s="21"/>
      <c r="HG8025" s="21"/>
      <c r="HH8025" s="21"/>
      <c r="HI8025" s="21"/>
      <c r="HJ8025" s="21"/>
      <c r="HK8025" s="21"/>
      <c r="HL8025" s="21"/>
      <c r="HM8025" s="21"/>
      <c r="HN8025" s="21"/>
      <c r="HO8025" s="21"/>
      <c r="HP8025" s="21"/>
      <c r="HQ8025" s="21"/>
      <c r="HR8025" s="21"/>
      <c r="HS8025" s="21"/>
      <c r="HT8025" s="21"/>
      <c r="HU8025" s="21"/>
      <c r="HV8025" s="21"/>
      <c r="HW8025" s="21"/>
      <c r="HX8025" s="21"/>
      <c r="HY8025" s="21"/>
      <c r="HZ8025" s="21"/>
      <c r="IA8025" s="21"/>
      <c r="IB8025" s="21"/>
      <c r="IC8025" s="21"/>
      <c r="ID8025" s="21"/>
      <c r="IE8025" s="21"/>
      <c r="IF8025" s="21"/>
      <c r="IG8025" s="21"/>
      <c r="IH8025" s="21"/>
      <c r="II8025" s="21"/>
      <c r="IJ8025" s="21"/>
      <c r="IK8025" s="21"/>
      <c r="IL8025" s="21"/>
      <c r="IM8025" s="21"/>
      <c r="IN8025" s="21"/>
      <c r="IO8025" s="21"/>
      <c r="IP8025" s="21"/>
      <c r="IQ8025" s="21"/>
      <c r="IR8025" s="21"/>
      <c r="IS8025" s="21"/>
      <c r="IT8025" s="21"/>
      <c r="IU8025" s="21"/>
      <c r="IV8025" s="21"/>
    </row>
    <row r="8026" spans="1:256" s="402" customFormat="1">
      <c r="A8026" s="10"/>
      <c r="B8026" s="8"/>
      <c r="C8026" s="8"/>
      <c r="D8026" s="82"/>
      <c r="E8026" s="33"/>
      <c r="F8026" s="33"/>
      <c r="G8026" s="282"/>
      <c r="H8026" s="283"/>
      <c r="I8026" s="33"/>
      <c r="J8026" s="33"/>
      <c r="K8026" s="33"/>
      <c r="L8026" s="33"/>
      <c r="M8026" s="33"/>
      <c r="N8026" s="33"/>
      <c r="O8026" s="33"/>
      <c r="P8026" s="33"/>
      <c r="Q8026" s="33"/>
      <c r="R8026" s="33"/>
      <c r="S8026" s="33"/>
      <c r="T8026" s="33"/>
      <c r="U8026" s="33"/>
      <c r="V8026" s="33"/>
      <c r="W8026" s="33"/>
      <c r="X8026" s="282"/>
      <c r="Y8026" s="33"/>
      <c r="Z8026" s="284"/>
      <c r="AA8026" s="284"/>
      <c r="AB8026" s="33"/>
      <c r="AC8026" s="33"/>
      <c r="AD8026" s="33"/>
      <c r="AE8026" s="33"/>
      <c r="AF8026" s="33"/>
      <c r="AG8026" s="33"/>
      <c r="AH8026" s="33"/>
      <c r="AI8026" s="33"/>
      <c r="AJ8026" s="33"/>
      <c r="AK8026" s="33"/>
      <c r="AL8026" s="33"/>
      <c r="AM8026" s="33"/>
      <c r="AN8026" s="33"/>
      <c r="AO8026" s="33"/>
      <c r="AP8026" s="34"/>
      <c r="AQ8026" s="70"/>
      <c r="AR8026" s="76"/>
      <c r="AS8026" s="60"/>
      <c r="AT8026" s="60"/>
      <c r="AU8026" s="60"/>
      <c r="AV8026" s="21"/>
      <c r="AW8026" s="21"/>
      <c r="AX8026" s="21"/>
      <c r="AY8026" s="21"/>
      <c r="AZ8026" s="21"/>
      <c r="BA8026" s="21"/>
      <c r="BB8026" s="21"/>
      <c r="BC8026" s="21"/>
      <c r="BD8026" s="21"/>
      <c r="BE8026" s="21"/>
      <c r="BF8026" s="21"/>
      <c r="BG8026" s="21"/>
      <c r="BH8026" s="21"/>
      <c r="BI8026" s="21"/>
      <c r="BJ8026" s="21"/>
      <c r="BK8026" s="21"/>
      <c r="BL8026" s="21"/>
      <c r="BM8026" s="21"/>
      <c r="BN8026" s="21"/>
      <c r="BO8026" s="21"/>
      <c r="BP8026" s="21"/>
      <c r="BQ8026" s="21"/>
      <c r="BR8026" s="21"/>
      <c r="BS8026" s="21"/>
      <c r="BT8026" s="21"/>
      <c r="BU8026" s="21"/>
      <c r="BV8026" s="21"/>
      <c r="BW8026" s="21"/>
      <c r="BX8026" s="21"/>
      <c r="BY8026" s="21"/>
      <c r="BZ8026" s="21"/>
      <c r="CA8026" s="21"/>
      <c r="CB8026" s="21"/>
      <c r="CC8026" s="21"/>
      <c r="CD8026" s="21"/>
      <c r="CE8026" s="21"/>
      <c r="CF8026" s="21"/>
      <c r="CG8026" s="21"/>
      <c r="CH8026" s="21"/>
      <c r="CI8026" s="21"/>
      <c r="CJ8026" s="21"/>
      <c r="CK8026" s="21"/>
      <c r="CL8026" s="21"/>
      <c r="CM8026" s="21"/>
      <c r="CN8026" s="21"/>
      <c r="CO8026" s="21"/>
      <c r="CP8026" s="21"/>
      <c r="CQ8026" s="21"/>
      <c r="CR8026" s="21"/>
      <c r="CS8026" s="21"/>
      <c r="CT8026" s="21"/>
      <c r="CU8026" s="21"/>
      <c r="CV8026" s="21"/>
      <c r="CW8026" s="21"/>
      <c r="CX8026" s="21"/>
      <c r="CY8026" s="21"/>
      <c r="CZ8026" s="21"/>
      <c r="DA8026" s="21"/>
      <c r="DB8026" s="21"/>
      <c r="DC8026" s="21"/>
      <c r="DD8026" s="21"/>
      <c r="DE8026" s="21"/>
      <c r="DF8026" s="21"/>
      <c r="DG8026" s="21"/>
      <c r="DH8026" s="21"/>
      <c r="DI8026" s="21"/>
      <c r="DJ8026" s="21"/>
      <c r="DK8026" s="21"/>
      <c r="DL8026" s="21"/>
      <c r="DM8026" s="21"/>
      <c r="DN8026" s="21"/>
      <c r="DO8026" s="21"/>
      <c r="DP8026" s="21"/>
      <c r="DQ8026" s="21"/>
      <c r="DR8026" s="21"/>
      <c r="DS8026" s="21"/>
      <c r="DT8026" s="21"/>
      <c r="DU8026" s="21"/>
      <c r="DV8026" s="21"/>
      <c r="DW8026" s="21"/>
      <c r="DX8026" s="21"/>
      <c r="DY8026" s="21"/>
      <c r="DZ8026" s="21"/>
      <c r="EA8026" s="21"/>
      <c r="EB8026" s="21"/>
      <c r="EC8026" s="21"/>
      <c r="ED8026" s="21"/>
      <c r="EE8026" s="21"/>
      <c r="EF8026" s="21"/>
      <c r="EG8026" s="21"/>
      <c r="EH8026" s="21"/>
      <c r="EI8026" s="21"/>
      <c r="EJ8026" s="21"/>
      <c r="EK8026" s="21"/>
      <c r="EL8026" s="21"/>
      <c r="EM8026" s="21"/>
      <c r="EN8026" s="21"/>
      <c r="EO8026" s="21"/>
      <c r="EP8026" s="21"/>
      <c r="EQ8026" s="21"/>
      <c r="ER8026" s="21"/>
      <c r="ES8026" s="21"/>
      <c r="ET8026" s="21"/>
      <c r="EU8026" s="21"/>
      <c r="EV8026" s="21"/>
      <c r="EW8026" s="21"/>
      <c r="EX8026" s="21"/>
      <c r="EY8026" s="21"/>
      <c r="EZ8026" s="21"/>
      <c r="FA8026" s="21"/>
      <c r="FB8026" s="21"/>
      <c r="FC8026" s="21"/>
      <c r="FD8026" s="21"/>
      <c r="FE8026" s="21"/>
      <c r="FF8026" s="21"/>
      <c r="FG8026" s="21"/>
      <c r="FH8026" s="21"/>
      <c r="FI8026" s="21"/>
      <c r="FJ8026" s="21"/>
      <c r="FK8026" s="21"/>
      <c r="FL8026" s="21"/>
      <c r="FM8026" s="21"/>
      <c r="FN8026" s="21"/>
      <c r="FO8026" s="21"/>
      <c r="FP8026" s="21"/>
      <c r="FQ8026" s="21"/>
      <c r="FR8026" s="21"/>
      <c r="FS8026" s="21"/>
      <c r="FT8026" s="21"/>
      <c r="FU8026" s="21"/>
      <c r="FV8026" s="21"/>
      <c r="FW8026" s="21"/>
      <c r="FX8026" s="21"/>
      <c r="FY8026" s="21"/>
      <c r="FZ8026" s="21"/>
      <c r="GA8026" s="21"/>
      <c r="GB8026" s="21"/>
      <c r="GC8026" s="21"/>
      <c r="GD8026" s="21"/>
      <c r="GE8026" s="21"/>
      <c r="GF8026" s="21"/>
      <c r="GG8026" s="21"/>
      <c r="GH8026" s="21"/>
      <c r="GI8026" s="21"/>
      <c r="GJ8026" s="21"/>
      <c r="GK8026" s="21"/>
      <c r="GL8026" s="21"/>
      <c r="GM8026" s="21"/>
      <c r="GN8026" s="21"/>
      <c r="GO8026" s="21"/>
      <c r="GP8026" s="21"/>
      <c r="GQ8026" s="21"/>
      <c r="GR8026" s="21"/>
      <c r="GS8026" s="21"/>
      <c r="GT8026" s="21"/>
      <c r="GU8026" s="21"/>
      <c r="GV8026" s="21"/>
      <c r="GW8026" s="21"/>
      <c r="GX8026" s="21"/>
      <c r="GY8026" s="21"/>
      <c r="GZ8026" s="21"/>
      <c r="HA8026" s="21"/>
      <c r="HB8026" s="21"/>
      <c r="HC8026" s="21"/>
      <c r="HD8026" s="21"/>
      <c r="HE8026" s="21"/>
      <c r="HF8026" s="21"/>
      <c r="HG8026" s="21"/>
      <c r="HH8026" s="21"/>
      <c r="HI8026" s="21"/>
      <c r="HJ8026" s="21"/>
      <c r="HK8026" s="21"/>
      <c r="HL8026" s="21"/>
      <c r="HM8026" s="21"/>
      <c r="HN8026" s="21"/>
      <c r="HO8026" s="21"/>
      <c r="HP8026" s="21"/>
      <c r="HQ8026" s="21"/>
      <c r="HR8026" s="21"/>
      <c r="HS8026" s="21"/>
      <c r="HT8026" s="21"/>
      <c r="HU8026" s="21"/>
      <c r="HV8026" s="21"/>
      <c r="HW8026" s="21"/>
      <c r="HX8026" s="21"/>
      <c r="HY8026" s="21"/>
      <c r="HZ8026" s="21"/>
      <c r="IA8026" s="21"/>
      <c r="IB8026" s="21"/>
      <c r="IC8026" s="21"/>
      <c r="ID8026" s="21"/>
      <c r="IE8026" s="21"/>
      <c r="IF8026" s="21"/>
      <c r="IG8026" s="21"/>
      <c r="IH8026" s="21"/>
      <c r="II8026" s="21"/>
      <c r="IJ8026" s="21"/>
      <c r="IK8026" s="21"/>
      <c r="IL8026" s="21"/>
      <c r="IM8026" s="21"/>
      <c r="IN8026" s="21"/>
      <c r="IO8026" s="21"/>
      <c r="IP8026" s="21"/>
      <c r="IQ8026" s="21"/>
      <c r="IR8026" s="21"/>
      <c r="IS8026" s="21"/>
      <c r="IT8026" s="21"/>
      <c r="IU8026" s="21"/>
      <c r="IV8026" s="21"/>
    </row>
    <row r="8027" spans="1:256" s="402" customFormat="1">
      <c r="A8027" s="10"/>
      <c r="B8027" s="8"/>
      <c r="C8027" s="8"/>
      <c r="D8027" s="82"/>
      <c r="E8027" s="33"/>
      <c r="F8027" s="33"/>
      <c r="G8027" s="282"/>
      <c r="H8027" s="283"/>
      <c r="I8027" s="33"/>
      <c r="J8027" s="33"/>
      <c r="K8027" s="33"/>
      <c r="L8027" s="33"/>
      <c r="M8027" s="33"/>
      <c r="N8027" s="33"/>
      <c r="O8027" s="33"/>
      <c r="P8027" s="33"/>
      <c r="Q8027" s="33"/>
      <c r="R8027" s="33"/>
      <c r="S8027" s="33"/>
      <c r="T8027" s="33"/>
      <c r="U8027" s="33"/>
      <c r="V8027" s="33"/>
      <c r="W8027" s="33"/>
      <c r="X8027" s="282"/>
      <c r="Y8027" s="33"/>
      <c r="Z8027" s="284"/>
      <c r="AA8027" s="284"/>
      <c r="AB8027" s="33"/>
      <c r="AC8027" s="33"/>
      <c r="AD8027" s="33"/>
      <c r="AE8027" s="33"/>
      <c r="AF8027" s="33"/>
      <c r="AG8027" s="33"/>
      <c r="AH8027" s="33"/>
      <c r="AI8027" s="33"/>
      <c r="AJ8027" s="33"/>
      <c r="AK8027" s="33"/>
      <c r="AL8027" s="33"/>
      <c r="AM8027" s="33"/>
      <c r="AN8027" s="33"/>
      <c r="AO8027" s="33"/>
      <c r="AP8027" s="34"/>
      <c r="AQ8027" s="70"/>
      <c r="AR8027" s="76"/>
      <c r="AS8027" s="60"/>
      <c r="AT8027" s="60"/>
      <c r="AU8027" s="60"/>
      <c r="AV8027" s="21"/>
      <c r="AW8027" s="21"/>
      <c r="AX8027" s="21"/>
      <c r="AY8027" s="21"/>
      <c r="AZ8027" s="21"/>
      <c r="BA8027" s="21"/>
      <c r="BB8027" s="21"/>
      <c r="BC8027" s="21"/>
      <c r="BD8027" s="21"/>
      <c r="BE8027" s="21"/>
      <c r="BF8027" s="21"/>
      <c r="BG8027" s="21"/>
      <c r="BH8027" s="21"/>
      <c r="BI8027" s="21"/>
      <c r="BJ8027" s="21"/>
      <c r="BK8027" s="21"/>
      <c r="BL8027" s="21"/>
      <c r="BM8027" s="21"/>
      <c r="BN8027" s="21"/>
      <c r="BO8027" s="21"/>
      <c r="BP8027" s="21"/>
      <c r="BQ8027" s="21"/>
      <c r="BR8027" s="21"/>
      <c r="BS8027" s="21"/>
      <c r="BT8027" s="21"/>
      <c r="BU8027" s="21"/>
      <c r="BV8027" s="21"/>
      <c r="BW8027" s="21"/>
      <c r="BX8027" s="21"/>
      <c r="BY8027" s="21"/>
      <c r="BZ8027" s="21"/>
      <c r="CA8027" s="21"/>
      <c r="CB8027" s="21"/>
      <c r="CC8027" s="21"/>
      <c r="CD8027" s="21"/>
      <c r="CE8027" s="21"/>
      <c r="CF8027" s="21"/>
      <c r="CG8027" s="21"/>
      <c r="CH8027" s="21"/>
      <c r="CI8027" s="21"/>
      <c r="CJ8027" s="21"/>
      <c r="CK8027" s="21"/>
      <c r="CL8027" s="21"/>
      <c r="CM8027" s="21"/>
      <c r="CN8027" s="21"/>
      <c r="CO8027" s="21"/>
      <c r="CP8027" s="21"/>
      <c r="CQ8027" s="21"/>
      <c r="CR8027" s="21"/>
      <c r="CS8027" s="21"/>
      <c r="CT8027" s="21"/>
      <c r="CU8027" s="21"/>
      <c r="CV8027" s="21"/>
      <c r="CW8027" s="21"/>
      <c r="CX8027" s="21"/>
      <c r="CY8027" s="21"/>
      <c r="CZ8027" s="21"/>
      <c r="DA8027" s="21"/>
      <c r="DB8027" s="21"/>
      <c r="DC8027" s="21"/>
      <c r="DD8027" s="21"/>
      <c r="DE8027" s="21"/>
      <c r="DF8027" s="21"/>
      <c r="DG8027" s="21"/>
      <c r="DH8027" s="21"/>
      <c r="DI8027" s="21"/>
      <c r="DJ8027" s="21"/>
      <c r="DK8027" s="21"/>
      <c r="DL8027" s="21"/>
      <c r="DM8027" s="21"/>
      <c r="DN8027" s="21"/>
      <c r="DO8027" s="21"/>
      <c r="DP8027" s="21"/>
      <c r="DQ8027" s="21"/>
      <c r="DR8027" s="21"/>
      <c r="DS8027" s="21"/>
      <c r="DT8027" s="21"/>
      <c r="DU8027" s="21"/>
      <c r="DV8027" s="21"/>
      <c r="DW8027" s="21"/>
      <c r="DX8027" s="21"/>
      <c r="DY8027" s="21"/>
      <c r="DZ8027" s="21"/>
      <c r="EA8027" s="21"/>
      <c r="EB8027" s="21"/>
      <c r="EC8027" s="21"/>
      <c r="ED8027" s="21"/>
      <c r="EE8027" s="21"/>
      <c r="EF8027" s="21"/>
      <c r="EG8027" s="21"/>
      <c r="EH8027" s="21"/>
      <c r="EI8027" s="21"/>
      <c r="EJ8027" s="21"/>
      <c r="EK8027" s="21"/>
      <c r="EL8027" s="21"/>
      <c r="EM8027" s="21"/>
      <c r="EN8027" s="21"/>
      <c r="EO8027" s="21"/>
      <c r="EP8027" s="21"/>
      <c r="EQ8027" s="21"/>
      <c r="ER8027" s="21"/>
      <c r="ES8027" s="21"/>
      <c r="ET8027" s="21"/>
      <c r="EU8027" s="21"/>
      <c r="EV8027" s="21"/>
      <c r="EW8027" s="21"/>
      <c r="EX8027" s="21"/>
      <c r="EY8027" s="21"/>
      <c r="EZ8027" s="21"/>
      <c r="FA8027" s="21"/>
      <c r="FB8027" s="21"/>
      <c r="FC8027" s="21"/>
      <c r="FD8027" s="21"/>
      <c r="FE8027" s="21"/>
      <c r="FF8027" s="21"/>
      <c r="FG8027" s="21"/>
      <c r="FH8027" s="21"/>
      <c r="FI8027" s="21"/>
      <c r="FJ8027" s="21"/>
      <c r="FK8027" s="21"/>
      <c r="FL8027" s="21"/>
      <c r="FM8027" s="21"/>
      <c r="FN8027" s="21"/>
      <c r="FO8027" s="21"/>
      <c r="FP8027" s="21"/>
      <c r="FQ8027" s="21"/>
      <c r="FR8027" s="21"/>
      <c r="FS8027" s="21"/>
      <c r="FT8027" s="21"/>
      <c r="FU8027" s="21"/>
      <c r="FV8027" s="21"/>
      <c r="FW8027" s="21"/>
      <c r="FX8027" s="21"/>
      <c r="FY8027" s="21"/>
      <c r="FZ8027" s="21"/>
      <c r="GA8027" s="21"/>
      <c r="GB8027" s="21"/>
      <c r="GC8027" s="21"/>
      <c r="GD8027" s="21"/>
      <c r="GE8027" s="21"/>
      <c r="GF8027" s="21"/>
      <c r="GG8027" s="21"/>
      <c r="GH8027" s="21"/>
      <c r="GI8027" s="21"/>
      <c r="GJ8027" s="21"/>
      <c r="GK8027" s="21"/>
      <c r="GL8027" s="21"/>
      <c r="GM8027" s="21"/>
      <c r="GN8027" s="21"/>
      <c r="GO8027" s="21"/>
      <c r="GP8027" s="21"/>
      <c r="GQ8027" s="21"/>
      <c r="GR8027" s="21"/>
      <c r="GS8027" s="21"/>
      <c r="GT8027" s="21"/>
      <c r="GU8027" s="21"/>
      <c r="GV8027" s="21"/>
      <c r="GW8027" s="21"/>
      <c r="GX8027" s="21"/>
      <c r="GY8027" s="21"/>
      <c r="GZ8027" s="21"/>
      <c r="HA8027" s="21"/>
      <c r="HB8027" s="21"/>
      <c r="HC8027" s="21"/>
      <c r="HD8027" s="21"/>
      <c r="HE8027" s="21"/>
      <c r="HF8027" s="21"/>
      <c r="HG8027" s="21"/>
      <c r="HH8027" s="21"/>
      <c r="HI8027" s="21"/>
      <c r="HJ8027" s="21"/>
      <c r="HK8027" s="21"/>
      <c r="HL8027" s="21"/>
      <c r="HM8027" s="21"/>
      <c r="HN8027" s="21"/>
      <c r="HO8027" s="21"/>
      <c r="HP8027" s="21"/>
      <c r="HQ8027" s="21"/>
      <c r="HR8027" s="21"/>
      <c r="HS8027" s="21"/>
      <c r="HT8027" s="21"/>
      <c r="HU8027" s="21"/>
      <c r="HV8027" s="21"/>
      <c r="HW8027" s="21"/>
      <c r="HX8027" s="21"/>
      <c r="HY8027" s="21"/>
      <c r="HZ8027" s="21"/>
      <c r="IA8027" s="21"/>
      <c r="IB8027" s="21"/>
      <c r="IC8027" s="21"/>
      <c r="ID8027" s="21"/>
      <c r="IE8027" s="21"/>
      <c r="IF8027" s="21"/>
      <c r="IG8027" s="21"/>
      <c r="IH8027" s="21"/>
      <c r="II8027" s="21"/>
      <c r="IJ8027" s="21"/>
      <c r="IK8027" s="21"/>
      <c r="IL8027" s="21"/>
      <c r="IM8027" s="21"/>
      <c r="IN8027" s="21"/>
      <c r="IO8027" s="21"/>
      <c r="IP8027" s="21"/>
      <c r="IQ8027" s="21"/>
      <c r="IR8027" s="21"/>
      <c r="IS8027" s="21"/>
      <c r="IT8027" s="21"/>
      <c r="IU8027" s="21"/>
      <c r="IV8027" s="21"/>
    </row>
    <row r="8028" spans="1:256" s="24" customFormat="1">
      <c r="A8028" s="14"/>
      <c r="B8028" s="11">
        <v>8</v>
      </c>
      <c r="C8028" s="11"/>
      <c r="D8028" s="77" t="s">
        <v>39</v>
      </c>
      <c r="E8028" s="31">
        <v>5715000</v>
      </c>
      <c r="F8028" s="31">
        <f t="shared" ref="F8028:V8028" si="1294">SUM(F8029:F8032)</f>
        <v>0</v>
      </c>
      <c r="G8028" s="31">
        <f t="shared" si="1294"/>
        <v>0</v>
      </c>
      <c r="H8028" s="31">
        <f t="shared" si="1294"/>
        <v>0</v>
      </c>
      <c r="I8028" s="31">
        <f t="shared" si="1294"/>
        <v>0</v>
      </c>
      <c r="J8028" s="31">
        <f t="shared" si="1294"/>
        <v>0</v>
      </c>
      <c r="K8028" s="31">
        <f t="shared" si="1294"/>
        <v>0</v>
      </c>
      <c r="L8028" s="31">
        <f t="shared" si="1294"/>
        <v>0</v>
      </c>
      <c r="M8028" s="31">
        <f t="shared" si="1294"/>
        <v>0</v>
      </c>
      <c r="N8028" s="31">
        <f t="shared" si="1294"/>
        <v>0</v>
      </c>
      <c r="O8028" s="31">
        <f t="shared" si="1294"/>
        <v>0</v>
      </c>
      <c r="P8028" s="31">
        <f t="shared" si="1294"/>
        <v>0</v>
      </c>
      <c r="Q8028" s="31">
        <f t="shared" si="1294"/>
        <v>0</v>
      </c>
      <c r="R8028" s="31">
        <f t="shared" si="1294"/>
        <v>0</v>
      </c>
      <c r="S8028" s="31">
        <f t="shared" si="1294"/>
        <v>0</v>
      </c>
      <c r="T8028" s="31">
        <f t="shared" si="1294"/>
        <v>0</v>
      </c>
      <c r="U8028" s="31">
        <f t="shared" si="1294"/>
        <v>0</v>
      </c>
      <c r="V8028" s="31">
        <f t="shared" si="1294"/>
        <v>0</v>
      </c>
      <c r="W8028" s="31">
        <f>SUM(O8028:V8028)</f>
        <v>0</v>
      </c>
      <c r="X8028" s="31">
        <f>SUM(X8029:X8032)</f>
        <v>0</v>
      </c>
      <c r="Y8028" s="31">
        <f>H8028+I8028+J8028+K8028+L8028+M8028+N8028+W8028+X8028</f>
        <v>0</v>
      </c>
      <c r="Z8028" s="31">
        <f t="shared" ref="Z8028:AK8028" si="1295">SUM(Z8029:Z8032)</f>
        <v>0</v>
      </c>
      <c r="AA8028" s="31">
        <f t="shared" si="1295"/>
        <v>0</v>
      </c>
      <c r="AB8028" s="31">
        <f t="shared" si="1295"/>
        <v>0</v>
      </c>
      <c r="AC8028" s="31">
        <f t="shared" si="1295"/>
        <v>0</v>
      </c>
      <c r="AD8028" s="31">
        <f t="shared" si="1295"/>
        <v>0</v>
      </c>
      <c r="AE8028" s="31">
        <f t="shared" si="1295"/>
        <v>0</v>
      </c>
      <c r="AF8028" s="31">
        <f t="shared" si="1295"/>
        <v>0</v>
      </c>
      <c r="AG8028" s="31">
        <f t="shared" si="1295"/>
        <v>0</v>
      </c>
      <c r="AH8028" s="31">
        <f t="shared" si="1295"/>
        <v>0</v>
      </c>
      <c r="AI8028" s="31">
        <f t="shared" si="1295"/>
        <v>0</v>
      </c>
      <c r="AJ8028" s="31">
        <f t="shared" si="1295"/>
        <v>0</v>
      </c>
      <c r="AK8028" s="31">
        <f t="shared" si="1295"/>
        <v>0</v>
      </c>
      <c r="AL8028" s="31">
        <f>SUM(AD8028:AK8028)</f>
        <v>0</v>
      </c>
      <c r="AM8028" s="31">
        <f>SUM(AM8029:AM8032)</f>
        <v>0</v>
      </c>
      <c r="AN8028" s="31">
        <f>SUM(AN8029:AN8032)</f>
        <v>0</v>
      </c>
      <c r="AO8028" s="31">
        <f>Z8028+AA8028+AB8028+AC8028+AL8028+AM8028+AN8028</f>
        <v>0</v>
      </c>
      <c r="AP8028" s="32">
        <f>E8028+Y8028-AO8028</f>
        <v>5715000</v>
      </c>
      <c r="AQ8028" s="32"/>
      <c r="AR8028" s="28"/>
      <c r="AS8028" s="29">
        <f>E8028+H8028+I8028+J8028+K8028+L8028+M8028+N8028+W8028+X8028-Z8028-AB8028-AL8028-AC8028-AM8028-AN8028</f>
        <v>5715000</v>
      </c>
      <c r="AT8028" s="29">
        <f>AP8028-AS8028</f>
        <v>0</v>
      </c>
      <c r="AU8028" s="29">
        <f>E8028</f>
        <v>5715000</v>
      </c>
      <c r="AV8028" s="86">
        <f>AS8028-AU8028</f>
        <v>0</v>
      </c>
      <c r="AW8028" s="86">
        <f>Y8028-AO8028</f>
        <v>0</v>
      </c>
      <c r="AX8028" s="86">
        <f>AV8028-AW8028</f>
        <v>0</v>
      </c>
      <c r="AY8028" s="21"/>
      <c r="AZ8028" s="398"/>
      <c r="BA8028" s="21"/>
      <c r="BB8028" s="21"/>
      <c r="BC8028" s="21"/>
      <c r="BD8028" s="21"/>
      <c r="BE8028" s="21"/>
      <c r="BF8028" s="21"/>
      <c r="BG8028" s="21"/>
      <c r="BH8028" s="21"/>
      <c r="BI8028" s="21"/>
      <c r="BJ8028" s="21"/>
      <c r="BK8028" s="21"/>
      <c r="BL8028" s="21"/>
      <c r="BM8028" s="21"/>
      <c r="BN8028" s="21"/>
      <c r="BO8028" s="21"/>
      <c r="BP8028" s="21"/>
      <c r="BQ8028" s="21"/>
      <c r="BR8028" s="21"/>
      <c r="BS8028" s="21"/>
      <c r="BT8028" s="21"/>
      <c r="BU8028" s="21"/>
      <c r="BV8028" s="21"/>
      <c r="BW8028" s="21"/>
      <c r="BX8028" s="21"/>
      <c r="BY8028" s="21"/>
      <c r="BZ8028" s="21"/>
      <c r="CA8028" s="21"/>
      <c r="CB8028" s="21"/>
      <c r="CC8028" s="21"/>
      <c r="CD8028" s="21"/>
      <c r="CE8028" s="21"/>
      <c r="CF8028" s="21"/>
      <c r="CG8028" s="21"/>
      <c r="CH8028" s="21"/>
      <c r="CI8028" s="21"/>
      <c r="CJ8028" s="21"/>
      <c r="CK8028" s="21"/>
      <c r="CL8028" s="21"/>
      <c r="CM8028" s="21"/>
      <c r="CN8028" s="21"/>
      <c r="CO8028" s="21"/>
      <c r="CP8028" s="21"/>
      <c r="CQ8028" s="21"/>
      <c r="CR8028" s="21"/>
      <c r="CS8028" s="21"/>
      <c r="CT8028" s="21"/>
      <c r="CU8028" s="21"/>
      <c r="CV8028" s="21"/>
      <c r="CW8028" s="21"/>
      <c r="CX8028" s="21"/>
      <c r="CY8028" s="21"/>
      <c r="CZ8028" s="21"/>
      <c r="DA8028" s="21"/>
      <c r="DB8028" s="21"/>
      <c r="DC8028" s="21"/>
      <c r="DD8028" s="21"/>
      <c r="DE8028" s="21"/>
      <c r="DF8028" s="21"/>
      <c r="DG8028" s="21"/>
      <c r="DH8028" s="21"/>
      <c r="DI8028" s="21"/>
      <c r="DJ8028" s="21"/>
      <c r="DK8028" s="21"/>
      <c r="DL8028" s="21"/>
      <c r="DM8028" s="21"/>
      <c r="DN8028" s="21"/>
      <c r="DO8028" s="21"/>
      <c r="DP8028" s="21"/>
      <c r="DQ8028" s="21"/>
      <c r="DR8028" s="21"/>
      <c r="DS8028" s="21"/>
      <c r="DT8028" s="21"/>
      <c r="DU8028" s="21"/>
      <c r="DV8028" s="21"/>
      <c r="DW8028" s="21"/>
      <c r="DX8028" s="21"/>
      <c r="DY8028" s="21"/>
      <c r="DZ8028" s="21"/>
      <c r="EA8028" s="21"/>
      <c r="EB8028" s="21"/>
      <c r="EC8028" s="21"/>
      <c r="ED8028" s="21"/>
      <c r="EE8028" s="21"/>
      <c r="EF8028" s="21"/>
      <c r="EG8028" s="21"/>
      <c r="EH8028" s="21"/>
      <c r="EI8028" s="21"/>
      <c r="EJ8028" s="21"/>
      <c r="EK8028" s="21"/>
      <c r="EL8028" s="21"/>
      <c r="EM8028" s="21"/>
      <c r="EN8028" s="21"/>
      <c r="EO8028" s="21"/>
      <c r="EP8028" s="21"/>
      <c r="EQ8028" s="21"/>
      <c r="ER8028" s="21"/>
      <c r="ES8028" s="21"/>
      <c r="ET8028" s="21"/>
      <c r="EU8028" s="21"/>
      <c r="EV8028" s="21"/>
      <c r="EW8028" s="21"/>
      <c r="EX8028" s="21"/>
      <c r="EY8028" s="21"/>
      <c r="EZ8028" s="21"/>
      <c r="FA8028" s="21"/>
      <c r="FB8028" s="21"/>
      <c r="FC8028" s="21"/>
      <c r="FD8028" s="21"/>
      <c r="FE8028" s="21"/>
      <c r="FF8028" s="21"/>
      <c r="FG8028" s="21"/>
      <c r="FH8028" s="21"/>
      <c r="FI8028" s="21"/>
      <c r="FJ8028" s="21"/>
      <c r="FK8028" s="21"/>
      <c r="FL8028" s="21"/>
      <c r="FM8028" s="21"/>
      <c r="FN8028" s="21"/>
      <c r="FO8028" s="21"/>
      <c r="FP8028" s="21"/>
      <c r="FQ8028" s="21"/>
      <c r="FR8028" s="21"/>
      <c r="FS8028" s="21"/>
      <c r="FT8028" s="21"/>
      <c r="FU8028" s="21"/>
      <c r="FV8028" s="21"/>
      <c r="FW8028" s="21"/>
      <c r="FX8028" s="21"/>
      <c r="FY8028" s="21"/>
      <c r="FZ8028" s="21"/>
      <c r="GA8028" s="21"/>
      <c r="GB8028" s="21"/>
      <c r="GC8028" s="21"/>
      <c r="GD8028" s="21"/>
      <c r="GE8028" s="21"/>
      <c r="GF8028" s="21"/>
      <c r="GG8028" s="21"/>
      <c r="GH8028" s="21"/>
      <c r="GI8028" s="21"/>
      <c r="GJ8028" s="21"/>
      <c r="GK8028" s="21"/>
      <c r="GL8028" s="21"/>
      <c r="GM8028" s="21"/>
      <c r="GN8028" s="21"/>
      <c r="GO8028" s="21"/>
      <c r="GP8028" s="21"/>
      <c r="GQ8028" s="21"/>
      <c r="GR8028" s="21"/>
      <c r="GS8028" s="21"/>
      <c r="GT8028" s="21"/>
      <c r="GU8028" s="21"/>
      <c r="GV8028" s="21"/>
      <c r="GW8028" s="21"/>
      <c r="GX8028" s="21"/>
      <c r="GY8028" s="21"/>
      <c r="GZ8028" s="21"/>
      <c r="HA8028" s="21"/>
      <c r="HB8028" s="21"/>
      <c r="HC8028" s="21"/>
      <c r="HD8028" s="21"/>
      <c r="HE8028" s="21"/>
      <c r="HF8028" s="21"/>
      <c r="HG8028" s="21"/>
      <c r="HH8028" s="21"/>
      <c r="HI8028" s="21"/>
      <c r="HJ8028" s="21"/>
      <c r="HK8028" s="21"/>
      <c r="HL8028" s="21"/>
      <c r="HM8028" s="21"/>
      <c r="HN8028" s="21"/>
      <c r="HO8028" s="21"/>
      <c r="HP8028" s="21"/>
      <c r="HQ8028" s="21"/>
      <c r="HR8028" s="21"/>
      <c r="HS8028" s="21"/>
      <c r="HT8028" s="21"/>
      <c r="HU8028" s="21"/>
      <c r="HV8028" s="21"/>
      <c r="HW8028" s="21"/>
      <c r="HX8028" s="21"/>
      <c r="HY8028" s="21"/>
      <c r="HZ8028" s="21"/>
      <c r="IA8028" s="21"/>
      <c r="IB8028" s="21"/>
      <c r="IC8028" s="21"/>
      <c r="ID8028" s="21"/>
      <c r="IE8028" s="21"/>
      <c r="IF8028" s="21"/>
      <c r="IG8028" s="21"/>
      <c r="IH8028" s="21"/>
      <c r="II8028" s="21"/>
      <c r="IJ8028" s="21"/>
      <c r="IK8028" s="21"/>
      <c r="IL8028" s="21"/>
      <c r="IM8028" s="21"/>
      <c r="IN8028" s="21"/>
      <c r="IO8028" s="21"/>
      <c r="IP8028" s="21"/>
      <c r="IQ8028" s="21"/>
      <c r="IR8028" s="21"/>
      <c r="IS8028" s="21"/>
      <c r="IT8028" s="21"/>
      <c r="IU8028" s="21"/>
      <c r="IV8028" s="21"/>
    </row>
    <row r="8029" spans="1:256" s="24" customFormat="1">
      <c r="A8029" s="13"/>
      <c r="B8029" s="8"/>
      <c r="C8029" s="8"/>
      <c r="D8029" s="323"/>
      <c r="E8029" s="33"/>
      <c r="F8029" s="33"/>
      <c r="G8029" s="282"/>
      <c r="H8029" s="283"/>
      <c r="I8029" s="33"/>
      <c r="J8029" s="33"/>
      <c r="K8029" s="33"/>
      <c r="L8029" s="33"/>
      <c r="M8029" s="33"/>
      <c r="N8029" s="33"/>
      <c r="O8029" s="33"/>
      <c r="P8029" s="33"/>
      <c r="Q8029" s="33"/>
      <c r="R8029" s="33"/>
      <c r="S8029" s="33"/>
      <c r="T8029" s="33"/>
      <c r="U8029" s="33"/>
      <c r="V8029" s="33"/>
      <c r="W8029" s="33"/>
      <c r="X8029" s="282"/>
      <c r="Y8029" s="33"/>
      <c r="Z8029" s="284"/>
      <c r="AA8029" s="284"/>
      <c r="AB8029" s="33"/>
      <c r="AC8029" s="33"/>
      <c r="AD8029" s="33"/>
      <c r="AE8029" s="33"/>
      <c r="AF8029" s="33"/>
      <c r="AG8029" s="33"/>
      <c r="AH8029" s="33"/>
      <c r="AI8029" s="33"/>
      <c r="AJ8029" s="33"/>
      <c r="AK8029" s="33"/>
      <c r="AL8029" s="33"/>
      <c r="AM8029" s="33"/>
      <c r="AN8029" s="33"/>
      <c r="AO8029" s="33"/>
      <c r="AP8029" s="34"/>
      <c r="AQ8029" s="34"/>
      <c r="AR8029" s="28"/>
      <c r="AS8029" s="29"/>
      <c r="AT8029" s="29"/>
      <c r="AU8029" s="29"/>
      <c r="AV8029" s="402"/>
      <c r="AW8029" s="402"/>
      <c r="AX8029" s="402"/>
      <c r="AY8029" s="402"/>
      <c r="AZ8029" s="402"/>
      <c r="BA8029" s="402"/>
      <c r="BB8029" s="402"/>
      <c r="BC8029" s="402"/>
      <c r="BD8029" s="402"/>
      <c r="BE8029" s="402"/>
      <c r="BF8029" s="402"/>
      <c r="BG8029" s="402"/>
      <c r="BH8029" s="402"/>
      <c r="BI8029" s="402"/>
      <c r="BJ8029" s="402"/>
      <c r="BK8029" s="402"/>
      <c r="BL8029" s="402"/>
      <c r="BM8029" s="402"/>
      <c r="BN8029" s="402"/>
      <c r="BO8029" s="402"/>
      <c r="BP8029" s="402"/>
      <c r="BQ8029" s="402"/>
      <c r="BR8029" s="402"/>
      <c r="BS8029" s="402"/>
      <c r="BT8029" s="402"/>
      <c r="BU8029" s="402"/>
      <c r="BV8029" s="402"/>
      <c r="BW8029" s="402"/>
      <c r="BX8029" s="402"/>
      <c r="BY8029" s="402"/>
      <c r="BZ8029" s="402"/>
      <c r="CA8029" s="402"/>
      <c r="CB8029" s="402"/>
      <c r="CC8029" s="402"/>
      <c r="CD8029" s="402"/>
      <c r="CE8029" s="402"/>
      <c r="CF8029" s="402"/>
      <c r="CG8029" s="402"/>
      <c r="CH8029" s="402"/>
      <c r="CI8029" s="402"/>
      <c r="CJ8029" s="402"/>
      <c r="CK8029" s="402"/>
      <c r="CL8029" s="402"/>
      <c r="CM8029" s="402"/>
      <c r="CN8029" s="402"/>
      <c r="CO8029" s="402"/>
      <c r="CP8029" s="402"/>
      <c r="CQ8029" s="402"/>
      <c r="CR8029" s="402"/>
      <c r="CS8029" s="402"/>
      <c r="CT8029" s="402"/>
      <c r="CU8029" s="402"/>
      <c r="CV8029" s="402"/>
      <c r="CW8029" s="402"/>
      <c r="CX8029" s="402"/>
      <c r="CY8029" s="402"/>
      <c r="CZ8029" s="402"/>
      <c r="DA8029" s="402"/>
      <c r="DB8029" s="402"/>
      <c r="DC8029" s="402"/>
      <c r="DD8029" s="402"/>
      <c r="DE8029" s="402"/>
      <c r="DF8029" s="402"/>
      <c r="DG8029" s="402"/>
      <c r="DH8029" s="402"/>
      <c r="DI8029" s="402"/>
      <c r="DJ8029" s="402"/>
      <c r="DK8029" s="402"/>
      <c r="DL8029" s="402"/>
      <c r="DM8029" s="402"/>
      <c r="DN8029" s="402"/>
      <c r="DO8029" s="402"/>
      <c r="DP8029" s="402"/>
      <c r="DQ8029" s="402"/>
      <c r="DR8029" s="402"/>
      <c r="DS8029" s="402"/>
      <c r="DT8029" s="402"/>
      <c r="DU8029" s="402"/>
      <c r="DV8029" s="402"/>
      <c r="DW8029" s="402"/>
      <c r="DX8029" s="402"/>
      <c r="DY8029" s="402"/>
      <c r="DZ8029" s="402"/>
      <c r="EA8029" s="402"/>
      <c r="EB8029" s="402"/>
      <c r="EC8029" s="402"/>
      <c r="ED8029" s="402"/>
      <c r="EE8029" s="402"/>
      <c r="EF8029" s="402"/>
      <c r="EG8029" s="402"/>
      <c r="EH8029" s="402"/>
      <c r="EI8029" s="402"/>
      <c r="EJ8029" s="402"/>
      <c r="EK8029" s="402"/>
      <c r="EL8029" s="402"/>
      <c r="EM8029" s="402"/>
      <c r="EN8029" s="402"/>
      <c r="EO8029" s="402"/>
      <c r="EP8029" s="402"/>
      <c r="EQ8029" s="402"/>
      <c r="ER8029" s="402"/>
      <c r="ES8029" s="402"/>
      <c r="ET8029" s="402"/>
      <c r="EU8029" s="402"/>
      <c r="EV8029" s="402"/>
      <c r="EW8029" s="402"/>
      <c r="EX8029" s="402"/>
      <c r="EY8029" s="402"/>
      <c r="EZ8029" s="402"/>
      <c r="FA8029" s="402"/>
      <c r="FB8029" s="402"/>
      <c r="FC8029" s="402"/>
      <c r="FD8029" s="402"/>
      <c r="FE8029" s="402"/>
      <c r="FF8029" s="402"/>
      <c r="FG8029" s="402"/>
      <c r="FH8029" s="402"/>
      <c r="FI8029" s="402"/>
      <c r="FJ8029" s="402"/>
      <c r="FK8029" s="402"/>
      <c r="FL8029" s="402"/>
      <c r="FM8029" s="402"/>
      <c r="FN8029" s="402"/>
      <c r="FO8029" s="402"/>
      <c r="FP8029" s="402"/>
      <c r="FQ8029" s="402"/>
      <c r="FR8029" s="402"/>
      <c r="FS8029" s="402"/>
      <c r="FT8029" s="402"/>
      <c r="FU8029" s="402"/>
      <c r="FV8029" s="402"/>
      <c r="FW8029" s="402"/>
      <c r="FX8029" s="402"/>
      <c r="FY8029" s="402"/>
      <c r="FZ8029" s="402"/>
      <c r="GA8029" s="402"/>
      <c r="GB8029" s="402"/>
      <c r="GC8029" s="402"/>
      <c r="GD8029" s="402"/>
      <c r="GE8029" s="402"/>
      <c r="GF8029" s="402"/>
      <c r="GG8029" s="402"/>
      <c r="GH8029" s="402"/>
      <c r="GI8029" s="402"/>
      <c r="GJ8029" s="402"/>
      <c r="GK8029" s="402"/>
      <c r="GL8029" s="402"/>
      <c r="GM8029" s="402"/>
      <c r="GN8029" s="402"/>
      <c r="GO8029" s="402"/>
      <c r="GP8029" s="402"/>
      <c r="GQ8029" s="402"/>
      <c r="GR8029" s="402"/>
      <c r="GS8029" s="402"/>
      <c r="GT8029" s="402"/>
      <c r="GU8029" s="402"/>
      <c r="GV8029" s="402"/>
      <c r="GW8029" s="402"/>
      <c r="GX8029" s="402"/>
      <c r="GY8029" s="402"/>
      <c r="GZ8029" s="402"/>
      <c r="HA8029" s="402"/>
      <c r="HB8029" s="402"/>
      <c r="HC8029" s="402"/>
      <c r="HD8029" s="402"/>
      <c r="HE8029" s="402"/>
      <c r="HF8029" s="402"/>
      <c r="HG8029" s="402"/>
      <c r="HH8029" s="402"/>
      <c r="HI8029" s="402"/>
      <c r="HJ8029" s="402"/>
      <c r="HK8029" s="402"/>
      <c r="HL8029" s="402"/>
      <c r="HM8029" s="402"/>
      <c r="HN8029" s="402"/>
      <c r="HO8029" s="402"/>
      <c r="HP8029" s="402"/>
      <c r="HQ8029" s="402"/>
      <c r="HR8029" s="402"/>
      <c r="HS8029" s="402"/>
      <c r="HT8029" s="402"/>
      <c r="HU8029" s="402"/>
      <c r="HV8029" s="402"/>
      <c r="HW8029" s="402"/>
      <c r="HX8029" s="402"/>
      <c r="HY8029" s="402"/>
      <c r="HZ8029" s="402"/>
      <c r="IA8029" s="402"/>
      <c r="IB8029" s="402"/>
      <c r="IC8029" s="402"/>
      <c r="ID8029" s="402"/>
      <c r="IE8029" s="402"/>
      <c r="IF8029" s="402"/>
      <c r="IG8029" s="402"/>
      <c r="IH8029" s="402"/>
      <c r="II8029" s="402"/>
      <c r="IJ8029" s="402"/>
      <c r="IK8029" s="402"/>
      <c r="IL8029" s="402"/>
      <c r="IM8029" s="402"/>
      <c r="IN8029" s="402"/>
      <c r="IO8029" s="402"/>
      <c r="IP8029" s="402"/>
      <c r="IQ8029" s="402"/>
      <c r="IR8029" s="402"/>
      <c r="IS8029" s="402"/>
      <c r="IT8029" s="402"/>
      <c r="IU8029" s="402"/>
      <c r="IV8029" s="402"/>
    </row>
    <row r="8030" spans="1:256" s="402" customFormat="1">
      <c r="A8030" s="13"/>
      <c r="B8030" s="8"/>
      <c r="C8030" s="8"/>
      <c r="D8030" s="323"/>
      <c r="E8030" s="33"/>
      <c r="F8030" s="33"/>
      <c r="G8030" s="282"/>
      <c r="H8030" s="283"/>
      <c r="I8030" s="33"/>
      <c r="J8030" s="33"/>
      <c r="K8030" s="33"/>
      <c r="L8030" s="33"/>
      <c r="M8030" s="33"/>
      <c r="N8030" s="33"/>
      <c r="O8030" s="33"/>
      <c r="P8030" s="33"/>
      <c r="Q8030" s="33"/>
      <c r="R8030" s="33"/>
      <c r="S8030" s="33"/>
      <c r="T8030" s="33"/>
      <c r="U8030" s="33"/>
      <c r="V8030" s="33"/>
      <c r="W8030" s="33"/>
      <c r="X8030" s="282"/>
      <c r="Y8030" s="33"/>
      <c r="Z8030" s="284"/>
      <c r="AA8030" s="284"/>
      <c r="AB8030" s="33"/>
      <c r="AC8030" s="33"/>
      <c r="AD8030" s="33"/>
      <c r="AE8030" s="33"/>
      <c r="AF8030" s="33"/>
      <c r="AG8030" s="33"/>
      <c r="AH8030" s="33"/>
      <c r="AI8030" s="33"/>
      <c r="AJ8030" s="33"/>
      <c r="AK8030" s="33"/>
      <c r="AL8030" s="33"/>
      <c r="AM8030" s="33"/>
      <c r="AN8030" s="33"/>
      <c r="AO8030" s="33"/>
      <c r="AP8030" s="34"/>
      <c r="AQ8030" s="34"/>
      <c r="AR8030" s="28"/>
      <c r="AS8030" s="29"/>
      <c r="AT8030" s="29"/>
      <c r="AU8030" s="29"/>
    </row>
    <row r="8031" spans="1:256" s="402" customFormat="1">
      <c r="A8031" s="13"/>
      <c r="B8031" s="8"/>
      <c r="C8031" s="8"/>
      <c r="D8031" s="323"/>
      <c r="E8031" s="33"/>
      <c r="F8031" s="33"/>
      <c r="G8031" s="282"/>
      <c r="H8031" s="283"/>
      <c r="I8031" s="33"/>
      <c r="J8031" s="33"/>
      <c r="K8031" s="33"/>
      <c r="L8031" s="33"/>
      <c r="M8031" s="33"/>
      <c r="N8031" s="33"/>
      <c r="O8031" s="33"/>
      <c r="P8031" s="33"/>
      <c r="Q8031" s="33"/>
      <c r="R8031" s="33"/>
      <c r="S8031" s="33"/>
      <c r="T8031" s="33"/>
      <c r="U8031" s="33"/>
      <c r="V8031" s="33"/>
      <c r="W8031" s="33"/>
      <c r="X8031" s="282"/>
      <c r="Y8031" s="33"/>
      <c r="Z8031" s="284"/>
      <c r="AA8031" s="284"/>
      <c r="AB8031" s="33"/>
      <c r="AC8031" s="33"/>
      <c r="AD8031" s="33"/>
      <c r="AE8031" s="33"/>
      <c r="AF8031" s="33"/>
      <c r="AG8031" s="33"/>
      <c r="AH8031" s="33"/>
      <c r="AI8031" s="33"/>
      <c r="AJ8031" s="33"/>
      <c r="AK8031" s="33"/>
      <c r="AL8031" s="33"/>
      <c r="AM8031" s="33"/>
      <c r="AN8031" s="33"/>
      <c r="AO8031" s="33"/>
      <c r="AP8031" s="34"/>
      <c r="AQ8031" s="34"/>
      <c r="AR8031" s="28"/>
      <c r="AS8031" s="29"/>
      <c r="AT8031" s="29"/>
      <c r="AU8031" s="29"/>
    </row>
    <row r="8032" spans="1:256" s="402" customFormat="1">
      <c r="A8032" s="10"/>
      <c r="B8032" s="245"/>
      <c r="C8032" s="245"/>
      <c r="D8032" s="78"/>
      <c r="E8032" s="33"/>
      <c r="F8032" s="33"/>
      <c r="G8032" s="282"/>
      <c r="H8032" s="283"/>
      <c r="I8032" s="33"/>
      <c r="J8032" s="33"/>
      <c r="K8032" s="33"/>
      <c r="L8032" s="33"/>
      <c r="M8032" s="33"/>
      <c r="N8032" s="33"/>
      <c r="O8032" s="33"/>
      <c r="P8032" s="33"/>
      <c r="Q8032" s="33"/>
      <c r="R8032" s="33"/>
      <c r="S8032" s="33"/>
      <c r="T8032" s="33"/>
      <c r="U8032" s="33"/>
      <c r="V8032" s="33"/>
      <c r="W8032" s="33"/>
      <c r="X8032" s="282"/>
      <c r="Y8032" s="33"/>
      <c r="Z8032" s="284"/>
      <c r="AA8032" s="284"/>
      <c r="AB8032" s="33"/>
      <c r="AC8032" s="33"/>
      <c r="AD8032" s="33"/>
      <c r="AE8032" s="33"/>
      <c r="AF8032" s="33"/>
      <c r="AG8032" s="33"/>
      <c r="AH8032" s="33"/>
      <c r="AI8032" s="33"/>
      <c r="AJ8032" s="33"/>
      <c r="AK8032" s="33"/>
      <c r="AL8032" s="33"/>
      <c r="AM8032" s="33"/>
      <c r="AN8032" s="33"/>
      <c r="AO8032" s="33"/>
      <c r="AP8032" s="34"/>
      <c r="AQ8032" s="70"/>
      <c r="AR8032" s="76"/>
      <c r="AS8032" s="60"/>
      <c r="AT8032" s="60"/>
      <c r="AU8032" s="60"/>
      <c r="AV8032" s="21"/>
      <c r="AW8032" s="21"/>
      <c r="AX8032" s="21"/>
      <c r="AY8032" s="21"/>
      <c r="AZ8032" s="21"/>
      <c r="BA8032" s="21"/>
      <c r="BB8032" s="21"/>
      <c r="BC8032" s="21"/>
      <c r="BD8032" s="21"/>
      <c r="BE8032" s="21"/>
      <c r="BF8032" s="21"/>
      <c r="BG8032" s="21"/>
      <c r="BH8032" s="21"/>
      <c r="BI8032" s="21"/>
      <c r="BJ8032" s="21"/>
      <c r="BK8032" s="21"/>
      <c r="BL8032" s="21"/>
      <c r="BM8032" s="21"/>
      <c r="BN8032" s="21"/>
      <c r="BO8032" s="21"/>
      <c r="BP8032" s="21"/>
      <c r="BQ8032" s="21"/>
      <c r="BR8032" s="21"/>
      <c r="BS8032" s="21"/>
      <c r="BT8032" s="21"/>
      <c r="BU8032" s="21"/>
      <c r="BV8032" s="21"/>
      <c r="BW8032" s="21"/>
      <c r="BX8032" s="21"/>
      <c r="BY8032" s="21"/>
      <c r="BZ8032" s="21"/>
      <c r="CA8032" s="21"/>
      <c r="CB8032" s="21"/>
      <c r="CC8032" s="21"/>
      <c r="CD8032" s="21"/>
      <c r="CE8032" s="21"/>
      <c r="CF8032" s="21"/>
      <c r="CG8032" s="21"/>
      <c r="CH8032" s="21"/>
      <c r="CI8032" s="21"/>
      <c r="CJ8032" s="21"/>
      <c r="CK8032" s="21"/>
      <c r="CL8032" s="21"/>
      <c r="CM8032" s="21"/>
      <c r="CN8032" s="21"/>
      <c r="CO8032" s="21"/>
      <c r="CP8032" s="21"/>
      <c r="CQ8032" s="21"/>
      <c r="CR8032" s="21"/>
      <c r="CS8032" s="21"/>
      <c r="CT8032" s="21"/>
      <c r="CU8032" s="21"/>
      <c r="CV8032" s="21"/>
      <c r="CW8032" s="21"/>
      <c r="CX8032" s="21"/>
      <c r="CY8032" s="21"/>
      <c r="CZ8032" s="21"/>
      <c r="DA8032" s="21"/>
      <c r="DB8032" s="21"/>
      <c r="DC8032" s="21"/>
      <c r="DD8032" s="21"/>
      <c r="DE8032" s="21"/>
      <c r="DF8032" s="21"/>
      <c r="DG8032" s="21"/>
      <c r="DH8032" s="21"/>
      <c r="DI8032" s="21"/>
      <c r="DJ8032" s="21"/>
      <c r="DK8032" s="21"/>
      <c r="DL8032" s="21"/>
      <c r="DM8032" s="21"/>
      <c r="DN8032" s="21"/>
      <c r="DO8032" s="21"/>
      <c r="DP8032" s="21"/>
      <c r="DQ8032" s="21"/>
      <c r="DR8032" s="21"/>
      <c r="DS8032" s="21"/>
      <c r="DT8032" s="21"/>
      <c r="DU8032" s="21"/>
      <c r="DV8032" s="21"/>
      <c r="DW8032" s="21"/>
      <c r="DX8032" s="21"/>
      <c r="DY8032" s="21"/>
      <c r="DZ8032" s="21"/>
      <c r="EA8032" s="21"/>
      <c r="EB8032" s="21"/>
      <c r="EC8032" s="21"/>
      <c r="ED8032" s="21"/>
      <c r="EE8032" s="21"/>
      <c r="EF8032" s="21"/>
      <c r="EG8032" s="21"/>
      <c r="EH8032" s="21"/>
      <c r="EI8032" s="21"/>
      <c r="EJ8032" s="21"/>
      <c r="EK8032" s="21"/>
      <c r="EL8032" s="21"/>
      <c r="EM8032" s="21"/>
      <c r="EN8032" s="21"/>
      <c r="EO8032" s="21"/>
      <c r="EP8032" s="21"/>
      <c r="EQ8032" s="21"/>
      <c r="ER8032" s="21"/>
      <c r="ES8032" s="21"/>
      <c r="ET8032" s="21"/>
      <c r="EU8032" s="21"/>
      <c r="EV8032" s="21"/>
      <c r="EW8032" s="21"/>
      <c r="EX8032" s="21"/>
      <c r="EY8032" s="21"/>
      <c r="EZ8032" s="21"/>
      <c r="FA8032" s="21"/>
      <c r="FB8032" s="21"/>
      <c r="FC8032" s="21"/>
      <c r="FD8032" s="21"/>
      <c r="FE8032" s="21"/>
      <c r="FF8032" s="21"/>
      <c r="FG8032" s="21"/>
      <c r="FH8032" s="21"/>
      <c r="FI8032" s="21"/>
      <c r="FJ8032" s="21"/>
      <c r="FK8032" s="21"/>
      <c r="FL8032" s="21"/>
      <c r="FM8032" s="21"/>
      <c r="FN8032" s="21"/>
      <c r="FO8032" s="21"/>
      <c r="FP8032" s="21"/>
      <c r="FQ8032" s="21"/>
      <c r="FR8032" s="21"/>
      <c r="FS8032" s="21"/>
      <c r="FT8032" s="21"/>
      <c r="FU8032" s="21"/>
      <c r="FV8032" s="21"/>
      <c r="FW8032" s="21"/>
      <c r="FX8032" s="21"/>
      <c r="FY8032" s="21"/>
      <c r="FZ8032" s="21"/>
      <c r="GA8032" s="21"/>
      <c r="GB8032" s="21"/>
      <c r="GC8032" s="21"/>
      <c r="GD8032" s="21"/>
      <c r="GE8032" s="21"/>
      <c r="GF8032" s="21"/>
      <c r="GG8032" s="21"/>
      <c r="GH8032" s="21"/>
      <c r="GI8032" s="21"/>
      <c r="GJ8032" s="21"/>
      <c r="GK8032" s="21"/>
      <c r="GL8032" s="21"/>
      <c r="GM8032" s="21"/>
      <c r="GN8032" s="21"/>
      <c r="GO8032" s="21"/>
      <c r="GP8032" s="21"/>
      <c r="GQ8032" s="21"/>
      <c r="GR8032" s="21"/>
      <c r="GS8032" s="21"/>
      <c r="GT8032" s="21"/>
      <c r="GU8032" s="21"/>
      <c r="GV8032" s="21"/>
      <c r="GW8032" s="21"/>
      <c r="GX8032" s="21"/>
      <c r="GY8032" s="21"/>
      <c r="GZ8032" s="21"/>
      <c r="HA8032" s="21"/>
      <c r="HB8032" s="21"/>
      <c r="HC8032" s="21"/>
      <c r="HD8032" s="21"/>
      <c r="HE8032" s="21"/>
      <c r="HF8032" s="21"/>
      <c r="HG8032" s="21"/>
      <c r="HH8032" s="21"/>
      <c r="HI8032" s="21"/>
      <c r="HJ8032" s="21"/>
      <c r="HK8032" s="21"/>
      <c r="HL8032" s="21"/>
      <c r="HM8032" s="21"/>
      <c r="HN8032" s="21"/>
      <c r="HO8032" s="21"/>
      <c r="HP8032" s="21"/>
      <c r="HQ8032" s="21"/>
      <c r="HR8032" s="21"/>
      <c r="HS8032" s="21"/>
      <c r="HT8032" s="21"/>
      <c r="HU8032" s="21"/>
      <c r="HV8032" s="21"/>
      <c r="HW8032" s="21"/>
      <c r="HX8032" s="21"/>
      <c r="HY8032" s="21"/>
      <c r="HZ8032" s="21"/>
      <c r="IA8032" s="21"/>
      <c r="IB8032" s="21"/>
      <c r="IC8032" s="21"/>
      <c r="ID8032" s="21"/>
      <c r="IE8032" s="21"/>
      <c r="IF8032" s="21"/>
      <c r="IG8032" s="21"/>
      <c r="IH8032" s="21"/>
      <c r="II8032" s="21"/>
      <c r="IJ8032" s="21"/>
      <c r="IK8032" s="21"/>
      <c r="IL8032" s="21"/>
      <c r="IM8032" s="21"/>
      <c r="IN8032" s="21"/>
      <c r="IO8032" s="21"/>
      <c r="IP8032" s="21"/>
      <c r="IQ8032" s="21"/>
      <c r="IR8032" s="21"/>
      <c r="IS8032" s="21"/>
      <c r="IT8032" s="21"/>
      <c r="IU8032" s="21"/>
      <c r="IV8032" s="21"/>
    </row>
    <row r="8033" spans="1:256" s="25" customFormat="1" ht="19.5" customHeight="1">
      <c r="A8033" s="441" t="s">
        <v>168</v>
      </c>
      <c r="B8033" s="442" t="s">
        <v>165</v>
      </c>
      <c r="C8033" s="20"/>
      <c r="D8033" s="30"/>
      <c r="E8033" s="403">
        <f t="shared" ref="E8033:X8033" si="1296">E8034+E8038+E8152+E8156+E8160+E8165+E8168+E8174</f>
        <v>4823283860</v>
      </c>
      <c r="F8033" s="30">
        <f t="shared" si="1296"/>
        <v>334763000</v>
      </c>
      <c r="G8033" s="30">
        <f t="shared" si="1296"/>
        <v>333553263</v>
      </c>
      <c r="H8033" s="30">
        <f t="shared" si="1296"/>
        <v>333553263</v>
      </c>
      <c r="I8033" s="30">
        <f t="shared" si="1296"/>
        <v>0</v>
      </c>
      <c r="J8033" s="30">
        <f t="shared" si="1296"/>
        <v>0</v>
      </c>
      <c r="K8033" s="30">
        <f t="shared" si="1296"/>
        <v>0</v>
      </c>
      <c r="L8033" s="30">
        <f t="shared" si="1296"/>
        <v>0</v>
      </c>
      <c r="M8033" s="30">
        <f t="shared" si="1296"/>
        <v>0</v>
      </c>
      <c r="N8033" s="30">
        <f t="shared" si="1296"/>
        <v>223035972</v>
      </c>
      <c r="O8033" s="30">
        <f t="shared" si="1296"/>
        <v>0</v>
      </c>
      <c r="P8033" s="30">
        <f t="shared" si="1296"/>
        <v>360000</v>
      </c>
      <c r="Q8033" s="30">
        <f t="shared" si="1296"/>
        <v>0</v>
      </c>
      <c r="R8033" s="30">
        <f t="shared" si="1296"/>
        <v>0</v>
      </c>
      <c r="S8033" s="30">
        <f t="shared" si="1296"/>
        <v>0</v>
      </c>
      <c r="T8033" s="30">
        <f t="shared" si="1296"/>
        <v>0</v>
      </c>
      <c r="U8033" s="30">
        <f t="shared" si="1296"/>
        <v>0</v>
      </c>
      <c r="V8033" s="30">
        <f t="shared" si="1296"/>
        <v>0</v>
      </c>
      <c r="W8033" s="30">
        <f t="shared" si="1296"/>
        <v>360000</v>
      </c>
      <c r="X8033" s="30">
        <f t="shared" si="1296"/>
        <v>0</v>
      </c>
      <c r="Y8033" s="30">
        <f>H8033+I8033+J8033+K8033+L8033+M8033+N8033+W8033+X8033</f>
        <v>556949235</v>
      </c>
      <c r="Z8033" s="64">
        <f t="shared" ref="Z8033:AN8033" si="1297">Z8034+Z8038+Z8152+Z8156+Z8160+Z8165+Z8168+Z8174</f>
        <v>0</v>
      </c>
      <c r="AA8033" s="64">
        <f t="shared" si="1297"/>
        <v>0</v>
      </c>
      <c r="AB8033" s="30">
        <f t="shared" si="1297"/>
        <v>0</v>
      </c>
      <c r="AC8033" s="30">
        <f t="shared" si="1297"/>
        <v>0</v>
      </c>
      <c r="AD8033" s="30">
        <f t="shared" si="1297"/>
        <v>0</v>
      </c>
      <c r="AE8033" s="30">
        <f t="shared" si="1297"/>
        <v>0</v>
      </c>
      <c r="AF8033" s="30">
        <f t="shared" si="1297"/>
        <v>0</v>
      </c>
      <c r="AG8033" s="30">
        <f t="shared" si="1297"/>
        <v>0</v>
      </c>
      <c r="AH8033" s="30">
        <f t="shared" si="1297"/>
        <v>0</v>
      </c>
      <c r="AI8033" s="30">
        <f t="shared" si="1297"/>
        <v>0</v>
      </c>
      <c r="AJ8033" s="30">
        <f t="shared" si="1297"/>
        <v>0</v>
      </c>
      <c r="AK8033" s="30">
        <f t="shared" si="1297"/>
        <v>360000</v>
      </c>
      <c r="AL8033" s="30">
        <f t="shared" si="1297"/>
        <v>360000</v>
      </c>
      <c r="AM8033" s="30">
        <f t="shared" si="1297"/>
        <v>11512000</v>
      </c>
      <c r="AN8033" s="30">
        <f t="shared" si="1297"/>
        <v>0</v>
      </c>
      <c r="AO8033" s="30">
        <f>Z8033+AA8033+AB8033+AC8033+AL8033+AM8033+AN8033</f>
        <v>11872000</v>
      </c>
      <c r="AP8033" s="30">
        <f>AP8034+AP8038+AP8152+AP8156+AP8160+AP8165+AP8168+AP8174</f>
        <v>5368361095</v>
      </c>
      <c r="AQ8033" s="30"/>
      <c r="AR8033" s="57"/>
      <c r="AS8033" s="57">
        <f>E8033+H8033+I8033+J8033+K8033+L8033+M8033+N8033+W8033+X8033-Z8033-AB8033-AL8033-AC8033-AM8033-AN8033</f>
        <v>5368361095</v>
      </c>
      <c r="AT8033" s="57"/>
      <c r="AU8033" s="57">
        <f>AU8034+AU8038+AU8152+AU8156+AU8160+AU8165+AU8168+AU8174</f>
        <v>4823283860</v>
      </c>
      <c r="AV8033" s="15">
        <f>AV8034+AV8038+AV8152+AV8156+AV8160+AV8165+AV8168+AV8174</f>
        <v>545077235</v>
      </c>
      <c r="AW8033" s="15">
        <f>AW8034+AW8038+AW8152+AW8156+AW8160+AW8165+AW8168+AW8174</f>
        <v>545077235</v>
      </c>
      <c r="AX8033" s="15">
        <f>AX8034+AX8038+AX8152+AX8156+AX8160+AX8165+AX8168+AX8174</f>
        <v>0</v>
      </c>
      <c r="AY8033" s="15"/>
      <c r="AZ8033" s="15"/>
      <c r="BA8033" s="15"/>
      <c r="BB8033" s="15"/>
      <c r="BC8033" s="15"/>
      <c r="BD8033" s="15"/>
      <c r="BE8033" s="15"/>
      <c r="BF8033" s="15"/>
      <c r="BG8033" s="15"/>
      <c r="BH8033" s="15"/>
      <c r="BI8033" s="15"/>
      <c r="BJ8033" s="15"/>
      <c r="BK8033" s="15"/>
      <c r="BL8033" s="15"/>
      <c r="BM8033" s="15"/>
      <c r="BN8033" s="15"/>
      <c r="BO8033" s="15"/>
      <c r="BP8033" s="15"/>
      <c r="BQ8033" s="15"/>
      <c r="BR8033" s="15"/>
      <c r="BS8033" s="15"/>
      <c r="BT8033" s="15"/>
      <c r="BU8033" s="15"/>
      <c r="BV8033" s="15"/>
      <c r="BW8033" s="15"/>
      <c r="BX8033" s="15"/>
      <c r="BY8033" s="15"/>
      <c r="BZ8033" s="15"/>
      <c r="CA8033" s="15"/>
      <c r="CB8033" s="15"/>
      <c r="CC8033" s="15"/>
      <c r="CD8033" s="15"/>
      <c r="CE8033" s="15"/>
      <c r="CF8033" s="15"/>
      <c r="CG8033" s="15"/>
      <c r="CH8033" s="15"/>
      <c r="CI8033" s="15"/>
      <c r="CJ8033" s="15"/>
      <c r="CK8033" s="15"/>
      <c r="CL8033" s="15"/>
      <c r="CM8033" s="15"/>
      <c r="CN8033" s="15"/>
      <c r="CO8033" s="15"/>
      <c r="CP8033" s="15"/>
      <c r="CQ8033" s="15"/>
      <c r="CR8033" s="15"/>
      <c r="CS8033" s="15"/>
      <c r="CT8033" s="15"/>
      <c r="CU8033" s="15"/>
      <c r="CV8033" s="15"/>
      <c r="CW8033" s="15"/>
      <c r="CX8033" s="15"/>
      <c r="CY8033" s="15"/>
      <c r="CZ8033" s="15"/>
      <c r="DA8033" s="15"/>
      <c r="DB8033" s="15"/>
      <c r="DC8033" s="15"/>
      <c r="DD8033" s="15"/>
      <c r="DE8033" s="15"/>
      <c r="DF8033" s="15"/>
      <c r="DG8033" s="15"/>
      <c r="DH8033" s="15"/>
      <c r="DI8033" s="15"/>
      <c r="DJ8033" s="15"/>
      <c r="DK8033" s="15"/>
      <c r="DL8033" s="15"/>
      <c r="DM8033" s="15"/>
      <c r="DN8033" s="15"/>
      <c r="DO8033" s="15"/>
      <c r="DP8033" s="15"/>
      <c r="DQ8033" s="15"/>
      <c r="DR8033" s="15"/>
      <c r="DS8033" s="15"/>
      <c r="DT8033" s="15"/>
      <c r="DU8033" s="15"/>
      <c r="DV8033" s="15"/>
      <c r="DW8033" s="15"/>
      <c r="DX8033" s="15"/>
      <c r="DY8033" s="15"/>
      <c r="DZ8033" s="15"/>
      <c r="EA8033" s="15"/>
      <c r="EB8033" s="15"/>
      <c r="EC8033" s="15"/>
      <c r="ED8033" s="15"/>
      <c r="EE8033" s="15"/>
      <c r="EF8033" s="15"/>
      <c r="EG8033" s="15"/>
      <c r="EH8033" s="15"/>
      <c r="EI8033" s="15"/>
      <c r="EJ8033" s="15"/>
      <c r="EK8033" s="15"/>
      <c r="EL8033" s="15"/>
      <c r="EM8033" s="15"/>
      <c r="EN8033" s="15"/>
      <c r="EO8033" s="15"/>
      <c r="EP8033" s="15"/>
      <c r="EQ8033" s="15"/>
      <c r="ER8033" s="15"/>
      <c r="ES8033" s="15"/>
      <c r="ET8033" s="15"/>
      <c r="EU8033" s="15"/>
      <c r="EV8033" s="15"/>
      <c r="EW8033" s="15"/>
      <c r="EX8033" s="15"/>
      <c r="EY8033" s="15"/>
      <c r="EZ8033" s="15"/>
      <c r="FA8033" s="15"/>
      <c r="FB8033" s="15"/>
      <c r="FC8033" s="15"/>
      <c r="FD8033" s="15"/>
      <c r="FE8033" s="15"/>
      <c r="FF8033" s="15"/>
      <c r="FG8033" s="15"/>
      <c r="FH8033" s="15"/>
      <c r="FI8033" s="15"/>
      <c r="FJ8033" s="15"/>
      <c r="FK8033" s="15"/>
      <c r="FL8033" s="15"/>
      <c r="FM8033" s="15"/>
      <c r="FN8033" s="15"/>
      <c r="FO8033" s="15"/>
      <c r="FP8033" s="15"/>
      <c r="FQ8033" s="15"/>
      <c r="FR8033" s="15"/>
      <c r="FS8033" s="15"/>
      <c r="FT8033" s="15"/>
      <c r="FU8033" s="15"/>
      <c r="FV8033" s="15"/>
      <c r="FW8033" s="15"/>
      <c r="FX8033" s="15"/>
      <c r="FY8033" s="15"/>
      <c r="FZ8033" s="15"/>
      <c r="GA8033" s="15"/>
      <c r="GB8033" s="15"/>
      <c r="GC8033" s="15"/>
      <c r="GD8033" s="15"/>
      <c r="GE8033" s="15"/>
      <c r="GF8033" s="15"/>
      <c r="GG8033" s="15"/>
      <c r="GH8033" s="15"/>
      <c r="GI8033" s="15"/>
      <c r="GJ8033" s="15"/>
      <c r="GK8033" s="15"/>
      <c r="GL8033" s="15"/>
      <c r="GM8033" s="15"/>
      <c r="GN8033" s="15"/>
      <c r="GO8033" s="15"/>
      <c r="GP8033" s="15"/>
      <c r="GQ8033" s="15"/>
      <c r="GR8033" s="15"/>
      <c r="GS8033" s="15"/>
      <c r="GT8033" s="15"/>
      <c r="GU8033" s="15"/>
      <c r="GV8033" s="15"/>
      <c r="GW8033" s="15"/>
      <c r="GX8033" s="15"/>
      <c r="GY8033" s="15"/>
      <c r="GZ8033" s="15"/>
      <c r="HA8033" s="15"/>
      <c r="HB8033" s="15"/>
      <c r="HC8033" s="15"/>
      <c r="HD8033" s="15"/>
      <c r="HE8033" s="15"/>
      <c r="HF8033" s="15"/>
      <c r="HG8033" s="15"/>
      <c r="HH8033" s="15"/>
      <c r="HI8033" s="15"/>
      <c r="HJ8033" s="15"/>
      <c r="HK8033" s="15"/>
      <c r="HL8033" s="15"/>
      <c r="HM8033" s="15"/>
      <c r="HN8033" s="15"/>
      <c r="HO8033" s="15"/>
      <c r="HP8033" s="15"/>
      <c r="HQ8033" s="15"/>
      <c r="HR8033" s="15"/>
      <c r="HS8033" s="15"/>
      <c r="HT8033" s="15"/>
      <c r="HU8033" s="15"/>
      <c r="HV8033" s="15"/>
      <c r="HW8033" s="15"/>
      <c r="HX8033" s="15"/>
      <c r="HY8033" s="15"/>
      <c r="HZ8033" s="15"/>
      <c r="IA8033" s="15"/>
      <c r="IB8033" s="15"/>
      <c r="IC8033" s="15"/>
      <c r="ID8033" s="15"/>
      <c r="IE8033" s="15"/>
      <c r="IF8033" s="15"/>
      <c r="IG8033" s="15"/>
      <c r="IH8033" s="15"/>
      <c r="II8033" s="15"/>
      <c r="IJ8033" s="15"/>
      <c r="IK8033" s="15"/>
      <c r="IL8033" s="15"/>
      <c r="IM8033" s="15"/>
      <c r="IN8033" s="15"/>
      <c r="IO8033" s="15"/>
      <c r="IP8033" s="15"/>
      <c r="IQ8033" s="15"/>
      <c r="IR8033" s="15"/>
      <c r="IS8033" s="15"/>
      <c r="IT8033" s="15"/>
      <c r="IU8033" s="15"/>
      <c r="IV8033" s="15"/>
    </row>
    <row r="8034" spans="1:256" s="25" customFormat="1">
      <c r="A8034" s="12"/>
      <c r="B8034" s="9">
        <v>1</v>
      </c>
      <c r="C8034" s="9" t="s">
        <v>14</v>
      </c>
      <c r="D8034" s="81" t="s">
        <v>6</v>
      </c>
      <c r="E8034" s="405">
        <v>0</v>
      </c>
      <c r="F8034" s="31">
        <f t="shared" ref="F8034:V8034" si="1298">SUM(F8035:F8037)</f>
        <v>0</v>
      </c>
      <c r="G8034" s="31">
        <f t="shared" si="1298"/>
        <v>0</v>
      </c>
      <c r="H8034" s="31">
        <f t="shared" si="1298"/>
        <v>0</v>
      </c>
      <c r="I8034" s="31">
        <f t="shared" si="1298"/>
        <v>0</v>
      </c>
      <c r="J8034" s="31">
        <f t="shared" si="1298"/>
        <v>0</v>
      </c>
      <c r="K8034" s="31">
        <f t="shared" si="1298"/>
        <v>0</v>
      </c>
      <c r="L8034" s="31">
        <f t="shared" si="1298"/>
        <v>0</v>
      </c>
      <c r="M8034" s="31">
        <f t="shared" si="1298"/>
        <v>0</v>
      </c>
      <c r="N8034" s="31">
        <f t="shared" si="1298"/>
        <v>0</v>
      </c>
      <c r="O8034" s="31">
        <f t="shared" si="1298"/>
        <v>0</v>
      </c>
      <c r="P8034" s="31">
        <f t="shared" si="1298"/>
        <v>0</v>
      </c>
      <c r="Q8034" s="31">
        <f t="shared" si="1298"/>
        <v>0</v>
      </c>
      <c r="R8034" s="31">
        <f t="shared" si="1298"/>
        <v>0</v>
      </c>
      <c r="S8034" s="31">
        <f t="shared" si="1298"/>
        <v>0</v>
      </c>
      <c r="T8034" s="31">
        <f t="shared" si="1298"/>
        <v>0</v>
      </c>
      <c r="U8034" s="31">
        <f t="shared" si="1298"/>
        <v>0</v>
      </c>
      <c r="V8034" s="31">
        <f t="shared" si="1298"/>
        <v>0</v>
      </c>
      <c r="W8034" s="31">
        <f>SUM(O8034:V8034)</f>
        <v>0</v>
      </c>
      <c r="X8034" s="31">
        <f>SUM(X8035:X8037)</f>
        <v>0</v>
      </c>
      <c r="Y8034" s="31">
        <f>H8034+I8034+J8034+K8034+L8034+M8034+N8034+W8034+X8034</f>
        <v>0</v>
      </c>
      <c r="Z8034" s="31">
        <f t="shared" ref="Z8034:AK8034" si="1299">SUM(Z8035:Z8037)</f>
        <v>0</v>
      </c>
      <c r="AA8034" s="31">
        <f t="shared" si="1299"/>
        <v>0</v>
      </c>
      <c r="AB8034" s="31">
        <f t="shared" si="1299"/>
        <v>0</v>
      </c>
      <c r="AC8034" s="31">
        <f t="shared" si="1299"/>
        <v>0</v>
      </c>
      <c r="AD8034" s="31">
        <f t="shared" si="1299"/>
        <v>0</v>
      </c>
      <c r="AE8034" s="31">
        <f t="shared" si="1299"/>
        <v>0</v>
      </c>
      <c r="AF8034" s="31">
        <f t="shared" si="1299"/>
        <v>0</v>
      </c>
      <c r="AG8034" s="31">
        <f t="shared" si="1299"/>
        <v>0</v>
      </c>
      <c r="AH8034" s="31">
        <f t="shared" si="1299"/>
        <v>0</v>
      </c>
      <c r="AI8034" s="31">
        <f t="shared" si="1299"/>
        <v>0</v>
      </c>
      <c r="AJ8034" s="31">
        <f t="shared" si="1299"/>
        <v>0</v>
      </c>
      <c r="AK8034" s="31">
        <f t="shared" si="1299"/>
        <v>0</v>
      </c>
      <c r="AL8034" s="31">
        <f>SUM(AD8034:AK8034)</f>
        <v>0</v>
      </c>
      <c r="AM8034" s="31">
        <f>SUM(AM8035:AM8037)</f>
        <v>0</v>
      </c>
      <c r="AN8034" s="31">
        <f>SUM(AN8035:AN8037)</f>
        <v>0</v>
      </c>
      <c r="AO8034" s="31">
        <f>Z8034+AA8034+AB8034+AC8034+AL8034+AM8034+AN8034</f>
        <v>0</v>
      </c>
      <c r="AP8034" s="32">
        <f>E8034+Y8034-AO8034</f>
        <v>0</v>
      </c>
      <c r="AQ8034" s="32"/>
      <c r="AR8034" s="28"/>
      <c r="AS8034" s="29">
        <f>E8034+H8034+I8034+J8034+K8034+L8034+M8034+N8034+W8034+X8034-Z8034-AB8034-AL8034-AC8034-AM8034-AN8034</f>
        <v>0</v>
      </c>
      <c r="AT8034" s="29">
        <f>AP8034-AS8034</f>
        <v>0</v>
      </c>
      <c r="AU8034" s="29">
        <f>E8034</f>
        <v>0</v>
      </c>
      <c r="AV8034" s="402">
        <f>AS8034-AU8034</f>
        <v>0</v>
      </c>
      <c r="AW8034" s="402">
        <f>Y8034-AO8034</f>
        <v>0</v>
      </c>
      <c r="AX8034" s="402">
        <f>AV8034-AW8034</f>
        <v>0</v>
      </c>
      <c r="AY8034" s="402"/>
      <c r="AZ8034" s="402"/>
      <c r="BA8034" s="402"/>
      <c r="BB8034" s="402"/>
      <c r="BC8034" s="402"/>
      <c r="BD8034" s="402"/>
      <c r="BE8034" s="402"/>
      <c r="BF8034" s="402"/>
      <c r="BG8034" s="402"/>
      <c r="BH8034" s="402"/>
      <c r="BI8034" s="402"/>
      <c r="BJ8034" s="402"/>
      <c r="BK8034" s="402"/>
      <c r="BL8034" s="402"/>
      <c r="BM8034" s="402"/>
      <c r="BN8034" s="402"/>
      <c r="BO8034" s="402"/>
      <c r="BP8034" s="402"/>
      <c r="BQ8034" s="402"/>
      <c r="BR8034" s="402"/>
      <c r="BS8034" s="402"/>
      <c r="BT8034" s="402"/>
      <c r="BU8034" s="402"/>
      <c r="BV8034" s="402"/>
      <c r="BW8034" s="402"/>
      <c r="BX8034" s="402"/>
      <c r="BY8034" s="402"/>
      <c r="BZ8034" s="402"/>
      <c r="CA8034" s="402"/>
      <c r="CB8034" s="402"/>
      <c r="CC8034" s="402"/>
      <c r="CD8034" s="402"/>
      <c r="CE8034" s="402"/>
      <c r="CF8034" s="402"/>
      <c r="CG8034" s="402"/>
      <c r="CH8034" s="402"/>
      <c r="CI8034" s="402"/>
      <c r="CJ8034" s="402"/>
      <c r="CK8034" s="402"/>
      <c r="CL8034" s="402"/>
      <c r="CM8034" s="402"/>
      <c r="CN8034" s="402"/>
      <c r="CO8034" s="402"/>
      <c r="CP8034" s="402"/>
      <c r="CQ8034" s="402"/>
      <c r="CR8034" s="402"/>
      <c r="CS8034" s="402"/>
      <c r="CT8034" s="402"/>
      <c r="CU8034" s="402"/>
      <c r="CV8034" s="402"/>
      <c r="CW8034" s="402"/>
      <c r="CX8034" s="402"/>
      <c r="CY8034" s="402"/>
      <c r="CZ8034" s="402"/>
      <c r="DA8034" s="402"/>
      <c r="DB8034" s="402"/>
      <c r="DC8034" s="402"/>
      <c r="DD8034" s="402"/>
      <c r="DE8034" s="402"/>
      <c r="DF8034" s="402"/>
      <c r="DG8034" s="402"/>
      <c r="DH8034" s="402"/>
      <c r="DI8034" s="402"/>
      <c r="DJ8034" s="402"/>
      <c r="DK8034" s="402"/>
      <c r="DL8034" s="402"/>
      <c r="DM8034" s="402"/>
      <c r="DN8034" s="402"/>
      <c r="DO8034" s="402"/>
      <c r="DP8034" s="402"/>
      <c r="DQ8034" s="402"/>
      <c r="DR8034" s="402"/>
      <c r="DS8034" s="402"/>
      <c r="DT8034" s="402"/>
      <c r="DU8034" s="402"/>
      <c r="DV8034" s="402"/>
      <c r="DW8034" s="402"/>
      <c r="DX8034" s="402"/>
      <c r="DY8034" s="402"/>
      <c r="DZ8034" s="402"/>
      <c r="EA8034" s="402"/>
      <c r="EB8034" s="402"/>
      <c r="EC8034" s="402"/>
      <c r="ED8034" s="402"/>
      <c r="EE8034" s="402"/>
      <c r="EF8034" s="402"/>
      <c r="EG8034" s="402"/>
      <c r="EH8034" s="402"/>
      <c r="EI8034" s="402"/>
      <c r="EJ8034" s="402"/>
      <c r="EK8034" s="402"/>
      <c r="EL8034" s="402"/>
      <c r="EM8034" s="402"/>
      <c r="EN8034" s="402"/>
      <c r="EO8034" s="402"/>
      <c r="EP8034" s="402"/>
      <c r="EQ8034" s="402"/>
      <c r="ER8034" s="402"/>
      <c r="ES8034" s="402"/>
      <c r="ET8034" s="402"/>
      <c r="EU8034" s="402"/>
      <c r="EV8034" s="402"/>
      <c r="EW8034" s="402"/>
      <c r="EX8034" s="402"/>
      <c r="EY8034" s="402"/>
      <c r="EZ8034" s="402"/>
      <c r="FA8034" s="402"/>
      <c r="FB8034" s="402"/>
      <c r="FC8034" s="402"/>
      <c r="FD8034" s="402"/>
      <c r="FE8034" s="402"/>
      <c r="FF8034" s="402"/>
      <c r="FG8034" s="402"/>
      <c r="FH8034" s="402"/>
      <c r="FI8034" s="402"/>
      <c r="FJ8034" s="402"/>
      <c r="FK8034" s="402"/>
      <c r="FL8034" s="402"/>
      <c r="FM8034" s="402"/>
      <c r="FN8034" s="402"/>
      <c r="FO8034" s="402"/>
      <c r="FP8034" s="402"/>
      <c r="FQ8034" s="402"/>
      <c r="FR8034" s="402"/>
      <c r="FS8034" s="402"/>
      <c r="FT8034" s="402"/>
      <c r="FU8034" s="402"/>
      <c r="FV8034" s="402"/>
      <c r="FW8034" s="402"/>
      <c r="FX8034" s="402"/>
      <c r="FY8034" s="402"/>
      <c r="FZ8034" s="402"/>
      <c r="GA8034" s="402"/>
      <c r="GB8034" s="402"/>
      <c r="GC8034" s="402"/>
      <c r="GD8034" s="402"/>
      <c r="GE8034" s="402"/>
      <c r="GF8034" s="402"/>
      <c r="GG8034" s="402"/>
      <c r="GH8034" s="402"/>
      <c r="GI8034" s="402"/>
      <c r="GJ8034" s="402"/>
      <c r="GK8034" s="402"/>
      <c r="GL8034" s="402"/>
      <c r="GM8034" s="402"/>
      <c r="GN8034" s="402"/>
      <c r="GO8034" s="402"/>
      <c r="GP8034" s="402"/>
      <c r="GQ8034" s="402"/>
      <c r="GR8034" s="402"/>
      <c r="GS8034" s="402"/>
      <c r="GT8034" s="402"/>
      <c r="GU8034" s="402"/>
      <c r="GV8034" s="402"/>
      <c r="GW8034" s="402"/>
      <c r="GX8034" s="402"/>
      <c r="GY8034" s="402"/>
      <c r="GZ8034" s="402"/>
      <c r="HA8034" s="402"/>
      <c r="HB8034" s="402"/>
      <c r="HC8034" s="402"/>
      <c r="HD8034" s="402"/>
      <c r="HE8034" s="402"/>
      <c r="HF8034" s="402"/>
      <c r="HG8034" s="402"/>
      <c r="HH8034" s="402"/>
      <c r="HI8034" s="402"/>
      <c r="HJ8034" s="402"/>
      <c r="HK8034" s="402"/>
      <c r="HL8034" s="402"/>
      <c r="HM8034" s="402"/>
      <c r="HN8034" s="402"/>
      <c r="HO8034" s="402"/>
      <c r="HP8034" s="402"/>
      <c r="HQ8034" s="402"/>
      <c r="HR8034" s="402"/>
      <c r="HS8034" s="402"/>
      <c r="HT8034" s="402"/>
      <c r="HU8034" s="402"/>
      <c r="HV8034" s="402"/>
      <c r="HW8034" s="402"/>
      <c r="HX8034" s="402"/>
      <c r="HY8034" s="402"/>
      <c r="HZ8034" s="402"/>
      <c r="IA8034" s="402"/>
      <c r="IB8034" s="402"/>
      <c r="IC8034" s="402"/>
      <c r="ID8034" s="402"/>
      <c r="IE8034" s="402"/>
      <c r="IF8034" s="402"/>
      <c r="IG8034" s="402"/>
      <c r="IH8034" s="402"/>
      <c r="II8034" s="402"/>
      <c r="IJ8034" s="402"/>
      <c r="IK8034" s="402"/>
      <c r="IL8034" s="402"/>
      <c r="IM8034" s="402"/>
      <c r="IN8034" s="402"/>
      <c r="IO8034" s="402"/>
      <c r="IP8034" s="402"/>
      <c r="IQ8034" s="402"/>
      <c r="IR8034" s="402"/>
      <c r="IS8034" s="402"/>
      <c r="IT8034" s="402"/>
      <c r="IU8034" s="402"/>
      <c r="IV8034" s="402"/>
    </row>
    <row r="8035" spans="1:256" s="402" customFormat="1">
      <c r="A8035" s="13"/>
      <c r="B8035" s="8"/>
      <c r="C8035" s="8"/>
      <c r="D8035" s="113"/>
      <c r="E8035" s="266"/>
      <c r="F8035" s="33"/>
      <c r="G8035" s="282"/>
      <c r="H8035" s="283"/>
      <c r="I8035" s="33"/>
      <c r="J8035" s="33"/>
      <c r="K8035" s="33"/>
      <c r="L8035" s="33"/>
      <c r="M8035" s="33"/>
      <c r="N8035" s="33"/>
      <c r="O8035" s="33"/>
      <c r="P8035" s="33"/>
      <c r="Q8035" s="33"/>
      <c r="R8035" s="33"/>
      <c r="S8035" s="33"/>
      <c r="T8035" s="33"/>
      <c r="U8035" s="33"/>
      <c r="V8035" s="33"/>
      <c r="W8035" s="33"/>
      <c r="X8035" s="282"/>
      <c r="Y8035" s="33"/>
      <c r="Z8035" s="284"/>
      <c r="AA8035" s="284"/>
      <c r="AB8035" s="33"/>
      <c r="AC8035" s="33"/>
      <c r="AD8035" s="33"/>
      <c r="AE8035" s="33"/>
      <c r="AF8035" s="33"/>
      <c r="AG8035" s="33"/>
      <c r="AH8035" s="33"/>
      <c r="AI8035" s="33"/>
      <c r="AJ8035" s="33"/>
      <c r="AK8035" s="33"/>
      <c r="AL8035" s="33"/>
      <c r="AM8035" s="33"/>
      <c r="AN8035" s="33"/>
      <c r="AO8035" s="33"/>
      <c r="AP8035" s="34"/>
      <c r="AQ8035" s="34"/>
      <c r="AR8035" s="28"/>
      <c r="AS8035" s="29"/>
      <c r="AT8035" s="29"/>
      <c r="AU8035" s="29"/>
    </row>
    <row r="8036" spans="1:256" s="402" customFormat="1">
      <c r="A8036" s="13"/>
      <c r="B8036" s="8"/>
      <c r="C8036" s="8"/>
      <c r="D8036" s="113"/>
      <c r="E8036" s="33"/>
      <c r="F8036" s="33"/>
      <c r="G8036" s="282"/>
      <c r="H8036" s="283"/>
      <c r="I8036" s="33"/>
      <c r="J8036" s="33"/>
      <c r="K8036" s="33"/>
      <c r="L8036" s="33"/>
      <c r="M8036" s="33"/>
      <c r="N8036" s="33"/>
      <c r="O8036" s="33"/>
      <c r="P8036" s="33"/>
      <c r="Q8036" s="33"/>
      <c r="R8036" s="33"/>
      <c r="S8036" s="33"/>
      <c r="T8036" s="33"/>
      <c r="U8036" s="33"/>
      <c r="V8036" s="33"/>
      <c r="W8036" s="33"/>
      <c r="X8036" s="282"/>
      <c r="Y8036" s="33"/>
      <c r="Z8036" s="284"/>
      <c r="AA8036" s="284"/>
      <c r="AB8036" s="33"/>
      <c r="AC8036" s="33"/>
      <c r="AD8036" s="33"/>
      <c r="AE8036" s="33"/>
      <c r="AF8036" s="33"/>
      <c r="AG8036" s="33"/>
      <c r="AH8036" s="33"/>
      <c r="AI8036" s="33"/>
      <c r="AJ8036" s="33"/>
      <c r="AK8036" s="33"/>
      <c r="AL8036" s="33"/>
      <c r="AM8036" s="33"/>
      <c r="AN8036" s="33"/>
      <c r="AO8036" s="33"/>
      <c r="AP8036" s="34"/>
      <c r="AQ8036" s="34"/>
      <c r="AR8036" s="28"/>
      <c r="AS8036" s="29"/>
      <c r="AT8036" s="29"/>
      <c r="AU8036" s="29"/>
    </row>
    <row r="8037" spans="1:256" s="21" customFormat="1">
      <c r="A8037" s="13"/>
      <c r="B8037" s="8"/>
      <c r="C8037" s="8"/>
      <c r="D8037" s="378"/>
      <c r="E8037" s="404"/>
      <c r="F8037" s="33"/>
      <c r="G8037" s="282"/>
      <c r="H8037" s="283"/>
      <c r="I8037" s="33"/>
      <c r="J8037" s="33"/>
      <c r="K8037" s="33"/>
      <c r="L8037" s="33"/>
      <c r="M8037" s="33"/>
      <c r="N8037" s="33"/>
      <c r="O8037" s="33"/>
      <c r="P8037" s="33"/>
      <c r="Q8037" s="33"/>
      <c r="R8037" s="33"/>
      <c r="S8037" s="33"/>
      <c r="T8037" s="33"/>
      <c r="U8037" s="33"/>
      <c r="V8037" s="33"/>
      <c r="W8037" s="33"/>
      <c r="X8037" s="282"/>
      <c r="Y8037" s="33"/>
      <c r="Z8037" s="284"/>
      <c r="AA8037" s="284"/>
      <c r="AB8037" s="33"/>
      <c r="AC8037" s="33"/>
      <c r="AD8037" s="33"/>
      <c r="AE8037" s="33"/>
      <c r="AF8037" s="33"/>
      <c r="AG8037" s="33"/>
      <c r="AH8037" s="33"/>
      <c r="AI8037" s="33"/>
      <c r="AJ8037" s="33"/>
      <c r="AK8037" s="33"/>
      <c r="AL8037" s="33"/>
      <c r="AM8037" s="33"/>
      <c r="AN8037" s="33"/>
      <c r="AO8037" s="33"/>
      <c r="AP8037" s="34"/>
      <c r="AQ8037" s="34"/>
      <c r="AR8037" s="28"/>
      <c r="AS8037" s="29"/>
      <c r="AT8037" s="29"/>
      <c r="AU8037" s="29"/>
      <c r="AV8037" s="402"/>
      <c r="AW8037" s="402"/>
      <c r="AX8037" s="402"/>
      <c r="AY8037" s="402"/>
      <c r="AZ8037" s="402"/>
      <c r="BA8037" s="402"/>
      <c r="BB8037" s="402"/>
      <c r="BC8037" s="402"/>
      <c r="BD8037" s="402"/>
      <c r="BE8037" s="402"/>
      <c r="BF8037" s="402"/>
      <c r="BG8037" s="402"/>
      <c r="BH8037" s="402"/>
      <c r="BI8037" s="402"/>
      <c r="BJ8037" s="402"/>
      <c r="BK8037" s="402"/>
      <c r="BL8037" s="402"/>
      <c r="BM8037" s="402"/>
      <c r="BN8037" s="402"/>
      <c r="BO8037" s="402"/>
      <c r="BP8037" s="402"/>
      <c r="BQ8037" s="402"/>
      <c r="BR8037" s="402"/>
      <c r="BS8037" s="402"/>
      <c r="BT8037" s="402"/>
      <c r="BU8037" s="402"/>
      <c r="BV8037" s="402"/>
      <c r="BW8037" s="402"/>
      <c r="BX8037" s="402"/>
      <c r="BY8037" s="402"/>
      <c r="BZ8037" s="402"/>
      <c r="CA8037" s="402"/>
      <c r="CB8037" s="402"/>
      <c r="CC8037" s="402"/>
      <c r="CD8037" s="402"/>
      <c r="CE8037" s="402"/>
      <c r="CF8037" s="402"/>
      <c r="CG8037" s="402"/>
      <c r="CH8037" s="402"/>
      <c r="CI8037" s="402"/>
      <c r="CJ8037" s="402"/>
      <c r="CK8037" s="402"/>
      <c r="CL8037" s="402"/>
      <c r="CM8037" s="402"/>
      <c r="CN8037" s="402"/>
      <c r="CO8037" s="402"/>
      <c r="CP8037" s="402"/>
      <c r="CQ8037" s="402"/>
      <c r="CR8037" s="402"/>
      <c r="CS8037" s="402"/>
      <c r="CT8037" s="402"/>
      <c r="CU8037" s="402"/>
      <c r="CV8037" s="402"/>
      <c r="CW8037" s="402"/>
      <c r="CX8037" s="402"/>
      <c r="CY8037" s="402"/>
      <c r="CZ8037" s="402"/>
      <c r="DA8037" s="402"/>
      <c r="DB8037" s="402"/>
      <c r="DC8037" s="402"/>
      <c r="DD8037" s="402"/>
      <c r="DE8037" s="402"/>
      <c r="DF8037" s="402"/>
      <c r="DG8037" s="402"/>
      <c r="DH8037" s="402"/>
      <c r="DI8037" s="402"/>
      <c r="DJ8037" s="402"/>
      <c r="DK8037" s="402"/>
      <c r="DL8037" s="402"/>
      <c r="DM8037" s="402"/>
      <c r="DN8037" s="402"/>
      <c r="DO8037" s="402"/>
      <c r="DP8037" s="402"/>
      <c r="DQ8037" s="402"/>
      <c r="DR8037" s="402"/>
      <c r="DS8037" s="402"/>
      <c r="DT8037" s="402"/>
      <c r="DU8037" s="402"/>
      <c r="DV8037" s="402"/>
      <c r="DW8037" s="402"/>
      <c r="DX8037" s="402"/>
      <c r="DY8037" s="402"/>
      <c r="DZ8037" s="402"/>
      <c r="EA8037" s="402"/>
      <c r="EB8037" s="402"/>
      <c r="EC8037" s="402"/>
      <c r="ED8037" s="402"/>
      <c r="EE8037" s="402"/>
      <c r="EF8037" s="402"/>
      <c r="EG8037" s="402"/>
      <c r="EH8037" s="402"/>
      <c r="EI8037" s="402"/>
      <c r="EJ8037" s="402"/>
      <c r="EK8037" s="402"/>
      <c r="EL8037" s="402"/>
      <c r="EM8037" s="402"/>
      <c r="EN8037" s="402"/>
      <c r="EO8037" s="402"/>
      <c r="EP8037" s="402"/>
      <c r="EQ8037" s="402"/>
      <c r="ER8037" s="402"/>
      <c r="ES8037" s="402"/>
      <c r="ET8037" s="402"/>
      <c r="EU8037" s="402"/>
      <c r="EV8037" s="402"/>
      <c r="EW8037" s="402"/>
      <c r="EX8037" s="402"/>
      <c r="EY8037" s="402"/>
      <c r="EZ8037" s="402"/>
      <c r="FA8037" s="402"/>
      <c r="FB8037" s="402"/>
      <c r="FC8037" s="402"/>
      <c r="FD8037" s="402"/>
      <c r="FE8037" s="402"/>
      <c r="FF8037" s="402"/>
      <c r="FG8037" s="402"/>
      <c r="FH8037" s="402"/>
      <c r="FI8037" s="402"/>
      <c r="FJ8037" s="402"/>
      <c r="FK8037" s="402"/>
      <c r="FL8037" s="402"/>
      <c r="FM8037" s="402"/>
      <c r="FN8037" s="402"/>
      <c r="FO8037" s="402"/>
      <c r="FP8037" s="402"/>
      <c r="FQ8037" s="402"/>
      <c r="FR8037" s="402"/>
      <c r="FS8037" s="402"/>
      <c r="FT8037" s="402"/>
      <c r="FU8037" s="402"/>
      <c r="FV8037" s="402"/>
      <c r="FW8037" s="402"/>
      <c r="FX8037" s="402"/>
      <c r="FY8037" s="402"/>
      <c r="FZ8037" s="402"/>
      <c r="GA8037" s="402"/>
      <c r="GB8037" s="402"/>
      <c r="GC8037" s="402"/>
      <c r="GD8037" s="402"/>
      <c r="GE8037" s="402"/>
      <c r="GF8037" s="402"/>
      <c r="GG8037" s="402"/>
      <c r="GH8037" s="402"/>
      <c r="GI8037" s="402"/>
      <c r="GJ8037" s="402"/>
      <c r="GK8037" s="402"/>
      <c r="GL8037" s="402"/>
      <c r="GM8037" s="402"/>
      <c r="GN8037" s="402"/>
      <c r="GO8037" s="402"/>
      <c r="GP8037" s="402"/>
      <c r="GQ8037" s="402"/>
      <c r="GR8037" s="402"/>
      <c r="GS8037" s="402"/>
      <c r="GT8037" s="402"/>
      <c r="GU8037" s="402"/>
      <c r="GV8037" s="402"/>
      <c r="GW8037" s="402"/>
      <c r="GX8037" s="402"/>
      <c r="GY8037" s="402"/>
      <c r="GZ8037" s="402"/>
      <c r="HA8037" s="402"/>
      <c r="HB8037" s="402"/>
      <c r="HC8037" s="402"/>
      <c r="HD8037" s="402"/>
      <c r="HE8037" s="402"/>
      <c r="HF8037" s="402"/>
      <c r="HG8037" s="402"/>
      <c r="HH8037" s="402"/>
      <c r="HI8037" s="402"/>
      <c r="HJ8037" s="402"/>
      <c r="HK8037" s="402"/>
      <c r="HL8037" s="402"/>
      <c r="HM8037" s="402"/>
      <c r="HN8037" s="402"/>
      <c r="HO8037" s="402"/>
      <c r="HP8037" s="402"/>
      <c r="HQ8037" s="402"/>
      <c r="HR8037" s="402"/>
      <c r="HS8037" s="402"/>
      <c r="HT8037" s="402"/>
      <c r="HU8037" s="402"/>
      <c r="HV8037" s="402"/>
      <c r="HW8037" s="402"/>
      <c r="HX8037" s="402"/>
      <c r="HY8037" s="402"/>
      <c r="HZ8037" s="402"/>
      <c r="IA8037" s="402"/>
      <c r="IB8037" s="402"/>
      <c r="IC8037" s="402"/>
      <c r="ID8037" s="402"/>
      <c r="IE8037" s="402"/>
      <c r="IF8037" s="402"/>
      <c r="IG8037" s="402"/>
      <c r="IH8037" s="402"/>
      <c r="II8037" s="402"/>
      <c r="IJ8037" s="402"/>
      <c r="IK8037" s="402"/>
      <c r="IL8037" s="402"/>
      <c r="IM8037" s="402"/>
      <c r="IN8037" s="402"/>
      <c r="IO8037" s="402"/>
      <c r="IP8037" s="402"/>
      <c r="IQ8037" s="402"/>
      <c r="IR8037" s="402"/>
      <c r="IS8037" s="402"/>
      <c r="IT8037" s="402"/>
      <c r="IU8037" s="402"/>
      <c r="IV8037" s="402"/>
    </row>
    <row r="8038" spans="1:256" s="21" customFormat="1">
      <c r="A8038" s="12"/>
      <c r="B8038" s="9">
        <v>2</v>
      </c>
      <c r="C8038" s="9" t="s">
        <v>15</v>
      </c>
      <c r="D8038" s="81" t="s">
        <v>9</v>
      </c>
      <c r="E8038" s="405">
        <v>4286125344</v>
      </c>
      <c r="F8038" s="31">
        <f t="shared" ref="F8038:V8038" si="1300">SUM(F8039:F8151)</f>
        <v>334763000</v>
      </c>
      <c r="G8038" s="31">
        <f t="shared" si="1300"/>
        <v>333553263</v>
      </c>
      <c r="H8038" s="31">
        <f t="shared" si="1300"/>
        <v>333553263</v>
      </c>
      <c r="I8038" s="31">
        <f t="shared" si="1300"/>
        <v>0</v>
      </c>
      <c r="J8038" s="31">
        <f t="shared" si="1300"/>
        <v>0</v>
      </c>
      <c r="K8038" s="31">
        <f t="shared" si="1300"/>
        <v>0</v>
      </c>
      <c r="L8038" s="31">
        <f t="shared" si="1300"/>
        <v>0</v>
      </c>
      <c r="M8038" s="31">
        <f t="shared" si="1300"/>
        <v>0</v>
      </c>
      <c r="N8038" s="31">
        <f>SUM(N8039:N8151)</f>
        <v>223035972</v>
      </c>
      <c r="O8038" s="31">
        <f t="shared" si="1300"/>
        <v>0</v>
      </c>
      <c r="P8038" s="31">
        <f t="shared" si="1300"/>
        <v>0</v>
      </c>
      <c r="Q8038" s="31">
        <f t="shared" si="1300"/>
        <v>0</v>
      </c>
      <c r="R8038" s="31">
        <f t="shared" si="1300"/>
        <v>0</v>
      </c>
      <c r="S8038" s="31">
        <f t="shared" si="1300"/>
        <v>0</v>
      </c>
      <c r="T8038" s="31">
        <f t="shared" si="1300"/>
        <v>0</v>
      </c>
      <c r="U8038" s="31">
        <f t="shared" si="1300"/>
        <v>0</v>
      </c>
      <c r="V8038" s="31">
        <f t="shared" si="1300"/>
        <v>0</v>
      </c>
      <c r="W8038" s="31">
        <f>SUM(O8038:V8038)</f>
        <v>0</v>
      </c>
      <c r="X8038" s="31">
        <f>SUM(X8039:X8151)</f>
        <v>0</v>
      </c>
      <c r="Y8038" s="31">
        <f>H8038+I8038+J8038+K8038+L8038+M8038+N8038+W8038+X8038</f>
        <v>556589235</v>
      </c>
      <c r="Z8038" s="31">
        <f t="shared" ref="Z8038:AK8038" si="1301">SUM(Z8039:Z8151)</f>
        <v>0</v>
      </c>
      <c r="AA8038" s="31">
        <f t="shared" si="1301"/>
        <v>0</v>
      </c>
      <c r="AB8038" s="31">
        <f t="shared" si="1301"/>
        <v>0</v>
      </c>
      <c r="AC8038" s="31">
        <f t="shared" si="1301"/>
        <v>0</v>
      </c>
      <c r="AD8038" s="31">
        <f t="shared" si="1301"/>
        <v>0</v>
      </c>
      <c r="AE8038" s="31">
        <f t="shared" si="1301"/>
        <v>0</v>
      </c>
      <c r="AF8038" s="31">
        <f t="shared" si="1301"/>
        <v>0</v>
      </c>
      <c r="AG8038" s="31">
        <f t="shared" si="1301"/>
        <v>0</v>
      </c>
      <c r="AH8038" s="31">
        <f t="shared" si="1301"/>
        <v>0</v>
      </c>
      <c r="AI8038" s="31">
        <f t="shared" si="1301"/>
        <v>0</v>
      </c>
      <c r="AJ8038" s="31">
        <f t="shared" si="1301"/>
        <v>0</v>
      </c>
      <c r="AK8038" s="31">
        <f t="shared" si="1301"/>
        <v>360000</v>
      </c>
      <c r="AL8038" s="31">
        <f>SUM(AD8038:AK8038)</f>
        <v>360000</v>
      </c>
      <c r="AM8038" s="31">
        <f>SUM(AM8039:AM8151)</f>
        <v>11512000</v>
      </c>
      <c r="AN8038" s="31">
        <f>SUM(AN8039:AN8151)</f>
        <v>0</v>
      </c>
      <c r="AO8038" s="31">
        <f>Z8038+AA8038+AB8038+AC8038+AL8038+AM8038+AN8038</f>
        <v>11872000</v>
      </c>
      <c r="AP8038" s="32">
        <f>E8038+Y8038-AO8038</f>
        <v>4830842579</v>
      </c>
      <c r="AQ8038" s="32"/>
      <c r="AR8038" s="28"/>
      <c r="AS8038" s="29">
        <f>E8038+H8038+I8038+J8038+K8038+L8038+M8038+N8038+W8038+X8038-Z8038-AB8038-AL8038-AC8038-AM8038-AN8038</f>
        <v>4830842579</v>
      </c>
      <c r="AT8038" s="29">
        <f>AP8038-AS8038</f>
        <v>0</v>
      </c>
      <c r="AU8038" s="29">
        <f>E8038</f>
        <v>4286125344</v>
      </c>
      <c r="AV8038" s="402">
        <f>AS8038-AU8038</f>
        <v>544717235</v>
      </c>
      <c r="AW8038" s="402">
        <f>Y8038-AO8038</f>
        <v>544717235</v>
      </c>
      <c r="AX8038" s="402">
        <f>AV8038-AW8038</f>
        <v>0</v>
      </c>
      <c r="AY8038" s="402"/>
      <c r="AZ8038" s="402"/>
      <c r="BA8038" s="402"/>
      <c r="BB8038" s="402"/>
      <c r="BC8038" s="402"/>
      <c r="BD8038" s="402"/>
      <c r="BE8038" s="402"/>
      <c r="BF8038" s="402"/>
      <c r="BG8038" s="402"/>
      <c r="BH8038" s="402"/>
      <c r="BI8038" s="402"/>
      <c r="BJ8038" s="402"/>
      <c r="BK8038" s="402"/>
      <c r="BL8038" s="402"/>
      <c r="BM8038" s="402"/>
      <c r="BN8038" s="402"/>
      <c r="BO8038" s="402"/>
      <c r="BP8038" s="402"/>
      <c r="BQ8038" s="402"/>
      <c r="BR8038" s="402"/>
      <c r="BS8038" s="402"/>
      <c r="BT8038" s="402"/>
      <c r="BU8038" s="402"/>
      <c r="BV8038" s="402"/>
      <c r="BW8038" s="402"/>
      <c r="BX8038" s="402"/>
      <c r="BY8038" s="402"/>
      <c r="BZ8038" s="402"/>
      <c r="CA8038" s="402"/>
      <c r="CB8038" s="402"/>
      <c r="CC8038" s="402"/>
      <c r="CD8038" s="402"/>
      <c r="CE8038" s="402"/>
      <c r="CF8038" s="402"/>
      <c r="CG8038" s="402"/>
      <c r="CH8038" s="402"/>
      <c r="CI8038" s="402"/>
      <c r="CJ8038" s="402"/>
      <c r="CK8038" s="402"/>
      <c r="CL8038" s="402"/>
      <c r="CM8038" s="402"/>
      <c r="CN8038" s="402"/>
      <c r="CO8038" s="402"/>
      <c r="CP8038" s="402"/>
      <c r="CQ8038" s="402"/>
      <c r="CR8038" s="402"/>
      <c r="CS8038" s="402"/>
      <c r="CT8038" s="402"/>
      <c r="CU8038" s="402"/>
      <c r="CV8038" s="402"/>
      <c r="CW8038" s="402"/>
      <c r="CX8038" s="402"/>
      <c r="CY8038" s="402"/>
      <c r="CZ8038" s="402"/>
      <c r="DA8038" s="402"/>
      <c r="DB8038" s="402"/>
      <c r="DC8038" s="402"/>
      <c r="DD8038" s="402"/>
      <c r="DE8038" s="402"/>
      <c r="DF8038" s="402"/>
      <c r="DG8038" s="402"/>
      <c r="DH8038" s="402"/>
      <c r="DI8038" s="402"/>
      <c r="DJ8038" s="402"/>
      <c r="DK8038" s="402"/>
      <c r="DL8038" s="402"/>
      <c r="DM8038" s="402"/>
      <c r="DN8038" s="402"/>
      <c r="DO8038" s="402"/>
      <c r="DP8038" s="402"/>
      <c r="DQ8038" s="402"/>
      <c r="DR8038" s="402"/>
      <c r="DS8038" s="402"/>
      <c r="DT8038" s="402"/>
      <c r="DU8038" s="402"/>
      <c r="DV8038" s="402"/>
      <c r="DW8038" s="402"/>
      <c r="DX8038" s="402"/>
      <c r="DY8038" s="402"/>
      <c r="DZ8038" s="402"/>
      <c r="EA8038" s="402"/>
      <c r="EB8038" s="402"/>
      <c r="EC8038" s="402"/>
      <c r="ED8038" s="402"/>
      <c r="EE8038" s="402"/>
      <c r="EF8038" s="402"/>
      <c r="EG8038" s="402"/>
      <c r="EH8038" s="402"/>
      <c r="EI8038" s="402"/>
      <c r="EJ8038" s="402"/>
      <c r="EK8038" s="402"/>
      <c r="EL8038" s="402"/>
      <c r="EM8038" s="402"/>
      <c r="EN8038" s="402"/>
      <c r="EO8038" s="402"/>
      <c r="EP8038" s="402"/>
      <c r="EQ8038" s="402"/>
      <c r="ER8038" s="402"/>
      <c r="ES8038" s="402"/>
      <c r="ET8038" s="402"/>
      <c r="EU8038" s="402"/>
      <c r="EV8038" s="402"/>
      <c r="EW8038" s="402"/>
      <c r="EX8038" s="402"/>
      <c r="EY8038" s="402"/>
      <c r="EZ8038" s="402"/>
      <c r="FA8038" s="402"/>
      <c r="FB8038" s="402"/>
      <c r="FC8038" s="402"/>
      <c r="FD8038" s="402"/>
      <c r="FE8038" s="402"/>
      <c r="FF8038" s="402"/>
      <c r="FG8038" s="402"/>
      <c r="FH8038" s="402"/>
      <c r="FI8038" s="402"/>
      <c r="FJ8038" s="402"/>
      <c r="FK8038" s="402"/>
      <c r="FL8038" s="402"/>
      <c r="FM8038" s="402"/>
      <c r="FN8038" s="402"/>
      <c r="FO8038" s="402"/>
      <c r="FP8038" s="402"/>
      <c r="FQ8038" s="402"/>
      <c r="FR8038" s="402"/>
      <c r="FS8038" s="402"/>
      <c r="FT8038" s="402"/>
      <c r="FU8038" s="402"/>
      <c r="FV8038" s="402"/>
      <c r="FW8038" s="402"/>
      <c r="FX8038" s="402"/>
      <c r="FY8038" s="402"/>
      <c r="FZ8038" s="402"/>
      <c r="GA8038" s="402"/>
      <c r="GB8038" s="402"/>
      <c r="GC8038" s="402"/>
      <c r="GD8038" s="402"/>
      <c r="GE8038" s="402"/>
      <c r="GF8038" s="402"/>
      <c r="GG8038" s="402"/>
      <c r="GH8038" s="402"/>
      <c r="GI8038" s="402"/>
      <c r="GJ8038" s="402"/>
      <c r="GK8038" s="402"/>
      <c r="GL8038" s="402"/>
      <c r="GM8038" s="402"/>
      <c r="GN8038" s="402"/>
      <c r="GO8038" s="402"/>
      <c r="GP8038" s="402"/>
      <c r="GQ8038" s="402"/>
      <c r="GR8038" s="402"/>
      <c r="GS8038" s="402"/>
      <c r="GT8038" s="402"/>
      <c r="GU8038" s="402"/>
      <c r="GV8038" s="402"/>
      <c r="GW8038" s="402"/>
      <c r="GX8038" s="402"/>
      <c r="GY8038" s="402"/>
      <c r="GZ8038" s="402"/>
      <c r="HA8038" s="402"/>
      <c r="HB8038" s="402"/>
      <c r="HC8038" s="402"/>
      <c r="HD8038" s="402"/>
      <c r="HE8038" s="402"/>
      <c r="HF8038" s="402"/>
      <c r="HG8038" s="402"/>
      <c r="HH8038" s="402"/>
      <c r="HI8038" s="402"/>
      <c r="HJ8038" s="402"/>
      <c r="HK8038" s="402"/>
      <c r="HL8038" s="402"/>
      <c r="HM8038" s="402"/>
      <c r="HN8038" s="402"/>
      <c r="HO8038" s="402"/>
      <c r="HP8038" s="402"/>
      <c r="HQ8038" s="402"/>
      <c r="HR8038" s="402"/>
      <c r="HS8038" s="402"/>
      <c r="HT8038" s="402"/>
      <c r="HU8038" s="402"/>
      <c r="HV8038" s="402"/>
      <c r="HW8038" s="402"/>
      <c r="HX8038" s="402"/>
      <c r="HY8038" s="402"/>
      <c r="HZ8038" s="402"/>
      <c r="IA8038" s="402"/>
      <c r="IB8038" s="402"/>
      <c r="IC8038" s="402"/>
      <c r="ID8038" s="402"/>
      <c r="IE8038" s="402"/>
      <c r="IF8038" s="402"/>
      <c r="IG8038" s="402"/>
      <c r="IH8038" s="402"/>
      <c r="II8038" s="402"/>
      <c r="IJ8038" s="402"/>
      <c r="IK8038" s="402"/>
      <c r="IL8038" s="402"/>
      <c r="IM8038" s="402"/>
      <c r="IN8038" s="402"/>
      <c r="IO8038" s="402"/>
      <c r="IP8038" s="402"/>
      <c r="IQ8038" s="402"/>
      <c r="IR8038" s="402"/>
      <c r="IS8038" s="402"/>
      <c r="IT8038" s="402"/>
      <c r="IU8038" s="402"/>
      <c r="IV8038" s="402"/>
    </row>
    <row r="8039" spans="1:256" s="402" customFormat="1">
      <c r="A8039" s="13"/>
      <c r="B8039" s="8"/>
      <c r="C8039" s="8"/>
      <c r="D8039" s="240"/>
      <c r="E8039" s="266"/>
      <c r="F8039" s="321"/>
      <c r="G8039" s="282"/>
      <c r="H8039" s="283"/>
      <c r="I8039" s="33"/>
      <c r="J8039" s="33"/>
      <c r="K8039" s="33"/>
      <c r="L8039" s="33"/>
      <c r="M8039" s="33"/>
      <c r="N8039" s="33"/>
      <c r="O8039" s="33"/>
      <c r="P8039" s="33"/>
      <c r="Q8039" s="33"/>
      <c r="R8039" s="33"/>
      <c r="S8039" s="33"/>
      <c r="T8039" s="33"/>
      <c r="U8039" s="33"/>
      <c r="V8039" s="33"/>
      <c r="W8039" s="33"/>
      <c r="X8039" s="282"/>
      <c r="Y8039" s="33"/>
      <c r="Z8039" s="284"/>
      <c r="AA8039" s="284"/>
      <c r="AB8039" s="33"/>
      <c r="AC8039" s="33"/>
      <c r="AD8039" s="33"/>
      <c r="AE8039" s="33"/>
      <c r="AF8039" s="33"/>
      <c r="AG8039" s="33"/>
      <c r="AH8039" s="33"/>
      <c r="AI8039" s="33"/>
      <c r="AJ8039" s="33"/>
      <c r="AK8039" s="33"/>
      <c r="AL8039" s="33"/>
      <c r="AM8039" s="33"/>
      <c r="AN8039" s="33"/>
      <c r="AO8039" s="33"/>
      <c r="AP8039" s="34"/>
      <c r="AQ8039" s="34"/>
      <c r="AR8039" s="28"/>
      <c r="AS8039" s="29"/>
      <c r="AT8039" s="29"/>
      <c r="AU8039" s="29"/>
    </row>
    <row r="8040" spans="1:256" s="463" customFormat="1">
      <c r="A8040" s="13"/>
      <c r="B8040" s="8"/>
      <c r="C8040" s="8"/>
      <c r="D8040" s="240"/>
      <c r="E8040" s="266"/>
      <c r="F8040" s="321"/>
      <c r="G8040" s="282"/>
      <c r="H8040" s="283"/>
      <c r="I8040" s="33"/>
      <c r="J8040" s="33"/>
      <c r="K8040" s="33"/>
      <c r="L8040" s="33"/>
      <c r="M8040" s="33"/>
      <c r="N8040" s="33"/>
      <c r="O8040" s="33"/>
      <c r="P8040" s="33"/>
      <c r="Q8040" s="33"/>
      <c r="R8040" s="33"/>
      <c r="S8040" s="33"/>
      <c r="T8040" s="33"/>
      <c r="U8040" s="33"/>
      <c r="V8040" s="33"/>
      <c r="W8040" s="33"/>
      <c r="X8040" s="282"/>
      <c r="Y8040" s="33"/>
      <c r="Z8040" s="284"/>
      <c r="AA8040" s="284"/>
      <c r="AB8040" s="33"/>
      <c r="AC8040" s="33"/>
      <c r="AD8040" s="33"/>
      <c r="AE8040" s="33"/>
      <c r="AF8040" s="33"/>
      <c r="AG8040" s="33"/>
      <c r="AH8040" s="33"/>
      <c r="AI8040" s="33"/>
      <c r="AJ8040" s="33"/>
      <c r="AK8040" s="33"/>
      <c r="AL8040" s="33"/>
      <c r="AM8040" s="33"/>
      <c r="AN8040" s="33"/>
      <c r="AO8040" s="33"/>
      <c r="AP8040" s="34"/>
      <c r="AQ8040" s="34"/>
      <c r="AR8040" s="28"/>
      <c r="AS8040" s="29"/>
      <c r="AT8040" s="29"/>
      <c r="AU8040" s="29"/>
    </row>
    <row r="8041" spans="1:256" s="480" customFormat="1">
      <c r="A8041" s="13"/>
      <c r="B8041" s="8"/>
      <c r="C8041" s="83">
        <v>233</v>
      </c>
      <c r="D8041" s="375" t="s">
        <v>171</v>
      </c>
      <c r="E8041" s="266"/>
      <c r="F8041" s="321"/>
      <c r="G8041" s="282"/>
      <c r="H8041" s="283"/>
      <c r="I8041" s="33"/>
      <c r="J8041" s="33"/>
      <c r="K8041" s="33"/>
      <c r="L8041" s="33"/>
      <c r="M8041" s="33"/>
      <c r="N8041" s="33"/>
      <c r="O8041" s="33"/>
      <c r="P8041" s="33"/>
      <c r="Q8041" s="33"/>
      <c r="R8041" s="33"/>
      <c r="S8041" s="33"/>
      <c r="T8041" s="33"/>
      <c r="U8041" s="33"/>
      <c r="V8041" s="33"/>
      <c r="W8041" s="33"/>
      <c r="X8041" s="282"/>
      <c r="Y8041" s="33"/>
      <c r="Z8041" s="284"/>
      <c r="AA8041" s="284"/>
      <c r="AB8041" s="33"/>
      <c r="AC8041" s="33"/>
      <c r="AD8041" s="33"/>
      <c r="AE8041" s="33"/>
      <c r="AF8041" s="33"/>
      <c r="AG8041" s="33"/>
      <c r="AH8041" s="33"/>
      <c r="AI8041" s="33"/>
      <c r="AJ8041" s="33"/>
      <c r="AK8041" s="33"/>
      <c r="AL8041" s="33"/>
      <c r="AM8041" s="33"/>
      <c r="AN8041" s="33"/>
      <c r="AO8041" s="33"/>
      <c r="AP8041" s="34"/>
      <c r="AQ8041" s="34"/>
      <c r="AR8041" s="28"/>
      <c r="AS8041" s="29"/>
      <c r="AT8041" s="29"/>
      <c r="AU8041" s="29"/>
    </row>
    <row r="8042" spans="1:256" s="480" customFormat="1">
      <c r="A8042" s="13"/>
      <c r="B8042" s="8"/>
      <c r="C8042" s="8"/>
      <c r="D8042" s="472" t="s">
        <v>173</v>
      </c>
      <c r="E8042" s="266"/>
      <c r="F8042" s="321"/>
      <c r="G8042" s="282"/>
      <c r="H8042" s="283"/>
      <c r="I8042" s="33"/>
      <c r="J8042" s="33"/>
      <c r="K8042" s="33"/>
      <c r="L8042" s="33"/>
      <c r="M8042" s="33"/>
      <c r="N8042" s="33"/>
      <c r="O8042" s="33"/>
      <c r="P8042" s="33"/>
      <c r="Q8042" s="33"/>
      <c r="R8042" s="33"/>
      <c r="S8042" s="33"/>
      <c r="T8042" s="33"/>
      <c r="U8042" s="33"/>
      <c r="V8042" s="33"/>
      <c r="W8042" s="33"/>
      <c r="X8042" s="282"/>
      <c r="Y8042" s="33"/>
      <c r="Z8042" s="284"/>
      <c r="AA8042" s="284"/>
      <c r="AB8042" s="33"/>
      <c r="AC8042" s="33"/>
      <c r="AD8042" s="33"/>
      <c r="AE8042" s="33"/>
      <c r="AF8042" s="33"/>
      <c r="AG8042" s="33"/>
      <c r="AH8042" s="33"/>
      <c r="AI8042" s="33"/>
      <c r="AJ8042" s="33"/>
      <c r="AK8042" s="33"/>
      <c r="AL8042" s="33"/>
      <c r="AM8042" s="33"/>
      <c r="AN8042" s="33"/>
      <c r="AO8042" s="33"/>
      <c r="AP8042" s="34"/>
      <c r="AQ8042" s="34"/>
      <c r="AR8042" s="28"/>
      <c r="AS8042" s="29"/>
      <c r="AT8042" s="29"/>
      <c r="AU8042" s="29"/>
    </row>
    <row r="8043" spans="1:256" s="480" customFormat="1">
      <c r="A8043" s="13"/>
      <c r="B8043" s="8"/>
      <c r="C8043" s="8"/>
      <c r="D8043" s="473" t="s">
        <v>174</v>
      </c>
      <c r="E8043" s="321"/>
      <c r="F8043" s="261"/>
      <c r="G8043" s="282"/>
      <c r="H8043" s="283"/>
      <c r="I8043" s="33"/>
      <c r="J8043" s="33"/>
      <c r="K8043" s="33"/>
      <c r="L8043" s="33"/>
      <c r="M8043" s="33"/>
      <c r="N8043" s="33"/>
      <c r="O8043" s="33"/>
      <c r="P8043" s="33"/>
      <c r="Q8043" s="33"/>
      <c r="R8043" s="33"/>
      <c r="S8043" s="33"/>
      <c r="T8043" s="33"/>
      <c r="U8043" s="33"/>
      <c r="V8043" s="33"/>
      <c r="W8043" s="33"/>
      <c r="X8043" s="282"/>
      <c r="Y8043" s="33"/>
      <c r="Z8043" s="284"/>
      <c r="AA8043" s="284"/>
      <c r="AB8043" s="33"/>
      <c r="AC8043" s="33"/>
      <c r="AD8043" s="33"/>
      <c r="AE8043" s="33"/>
      <c r="AF8043" s="33"/>
      <c r="AG8043" s="33"/>
      <c r="AH8043" s="33"/>
      <c r="AI8043" s="33"/>
      <c r="AJ8043" s="33"/>
      <c r="AK8043" s="33"/>
      <c r="AL8043" s="33"/>
      <c r="AM8043" s="33"/>
      <c r="AN8043" s="33"/>
      <c r="AO8043" s="33"/>
      <c r="AP8043" s="34"/>
      <c r="AQ8043" s="34"/>
      <c r="AR8043" s="28"/>
      <c r="AS8043" s="29"/>
      <c r="AT8043" s="29"/>
      <c r="AU8043" s="29"/>
    </row>
    <row r="8044" spans="1:256" s="480" customFormat="1">
      <c r="A8044" s="13"/>
      <c r="B8044" s="8"/>
      <c r="C8044" s="8"/>
      <c r="D8044" s="471" t="s">
        <v>175</v>
      </c>
      <c r="E8044" s="266"/>
      <c r="F8044" s="261">
        <v>23000000</v>
      </c>
      <c r="G8044" s="282">
        <f>SUM(H8045:H8047)</f>
        <v>23000000</v>
      </c>
      <c r="H8044" s="283"/>
      <c r="I8044" s="33"/>
      <c r="J8044" s="33"/>
      <c r="K8044" s="33"/>
      <c r="L8044" s="33"/>
      <c r="M8044" s="33"/>
      <c r="N8044" s="33"/>
      <c r="O8044" s="33"/>
      <c r="P8044" s="33"/>
      <c r="Q8044" s="33"/>
      <c r="R8044" s="33"/>
      <c r="S8044" s="33"/>
      <c r="T8044" s="33"/>
      <c r="U8044" s="33"/>
      <c r="V8044" s="33"/>
      <c r="W8044" s="33"/>
      <c r="X8044" s="282"/>
      <c r="Y8044" s="33"/>
      <c r="Z8044" s="284"/>
      <c r="AA8044" s="284"/>
      <c r="AB8044" s="33"/>
      <c r="AC8044" s="33"/>
      <c r="AD8044" s="33"/>
      <c r="AE8044" s="33"/>
      <c r="AF8044" s="33"/>
      <c r="AG8044" s="33"/>
      <c r="AH8044" s="33"/>
      <c r="AI8044" s="33"/>
      <c r="AJ8044" s="33"/>
      <c r="AK8044" s="33"/>
      <c r="AL8044" s="33"/>
      <c r="AM8044" s="33"/>
      <c r="AN8044" s="33"/>
      <c r="AO8044" s="33"/>
      <c r="AP8044" s="34"/>
      <c r="AQ8044" s="34"/>
      <c r="AR8044" s="28"/>
      <c r="AS8044" s="29"/>
      <c r="AT8044" s="29"/>
      <c r="AU8044" s="29"/>
    </row>
    <row r="8045" spans="1:256" s="525" customFormat="1">
      <c r="A8045" s="13"/>
      <c r="B8045" s="8"/>
      <c r="C8045" s="8"/>
      <c r="D8045" s="344" t="s">
        <v>1294</v>
      </c>
      <c r="E8045" s="266"/>
      <c r="F8045" s="261"/>
      <c r="G8045" s="282"/>
      <c r="H8045" s="283">
        <v>13000000</v>
      </c>
      <c r="I8045" s="33"/>
      <c r="J8045" s="33"/>
      <c r="K8045" s="33"/>
      <c r="L8045" s="33"/>
      <c r="M8045" s="33"/>
      <c r="N8045" s="33"/>
      <c r="O8045" s="33"/>
      <c r="P8045" s="33"/>
      <c r="Q8045" s="33"/>
      <c r="R8045" s="33"/>
      <c r="S8045" s="33"/>
      <c r="T8045" s="33"/>
      <c r="U8045" s="33"/>
      <c r="V8045" s="33"/>
      <c r="W8045" s="33"/>
      <c r="X8045" s="282"/>
      <c r="Y8045" s="33"/>
      <c r="Z8045" s="284"/>
      <c r="AA8045" s="284"/>
      <c r="AB8045" s="33"/>
      <c r="AC8045" s="33"/>
      <c r="AD8045" s="33"/>
      <c r="AE8045" s="33"/>
      <c r="AF8045" s="33"/>
      <c r="AG8045" s="33"/>
      <c r="AH8045" s="33"/>
      <c r="AI8045" s="33"/>
      <c r="AJ8045" s="33"/>
      <c r="AK8045" s="33"/>
      <c r="AL8045" s="33"/>
      <c r="AM8045" s="33"/>
      <c r="AN8045" s="33"/>
      <c r="AO8045" s="33"/>
      <c r="AP8045" s="34"/>
      <c r="AQ8045" s="34"/>
      <c r="AR8045" s="28"/>
      <c r="AS8045" s="29"/>
      <c r="AT8045" s="29"/>
      <c r="AU8045" s="29"/>
    </row>
    <row r="8046" spans="1:256" s="525" customFormat="1">
      <c r="A8046" s="13"/>
      <c r="B8046" s="8"/>
      <c r="C8046" s="8"/>
      <c r="D8046" s="344" t="s">
        <v>1295</v>
      </c>
      <c r="E8046" s="266"/>
      <c r="F8046" s="261"/>
      <c r="G8046" s="282"/>
      <c r="H8046" s="283">
        <v>8000000</v>
      </c>
      <c r="I8046" s="33"/>
      <c r="J8046" s="33"/>
      <c r="K8046" s="33"/>
      <c r="L8046" s="33"/>
      <c r="M8046" s="33"/>
      <c r="N8046" s="33"/>
      <c r="O8046" s="33"/>
      <c r="P8046" s="33"/>
      <c r="Q8046" s="33"/>
      <c r="R8046" s="33"/>
      <c r="S8046" s="33"/>
      <c r="T8046" s="33"/>
      <c r="U8046" s="33"/>
      <c r="V8046" s="33"/>
      <c r="W8046" s="33"/>
      <c r="X8046" s="282"/>
      <c r="Y8046" s="33"/>
      <c r="Z8046" s="284"/>
      <c r="AA8046" s="284"/>
      <c r="AB8046" s="33"/>
      <c r="AC8046" s="33"/>
      <c r="AD8046" s="33"/>
      <c r="AE8046" s="33"/>
      <c r="AF8046" s="33"/>
      <c r="AG8046" s="33"/>
      <c r="AH8046" s="33"/>
      <c r="AI8046" s="33"/>
      <c r="AJ8046" s="33"/>
      <c r="AK8046" s="33"/>
      <c r="AL8046" s="33"/>
      <c r="AM8046" s="33"/>
      <c r="AN8046" s="33"/>
      <c r="AO8046" s="33"/>
      <c r="AP8046" s="34"/>
      <c r="AQ8046" s="34"/>
      <c r="AR8046" s="28"/>
      <c r="AS8046" s="29"/>
      <c r="AT8046" s="29"/>
      <c r="AU8046" s="29"/>
    </row>
    <row r="8047" spans="1:256" s="525" customFormat="1">
      <c r="A8047" s="13"/>
      <c r="B8047" s="8"/>
      <c r="C8047" s="8"/>
      <c r="D8047" s="344" t="s">
        <v>1296</v>
      </c>
      <c r="E8047" s="266"/>
      <c r="F8047" s="261"/>
      <c r="G8047" s="282"/>
      <c r="H8047" s="283">
        <v>2000000</v>
      </c>
      <c r="I8047" s="33"/>
      <c r="J8047" s="33"/>
      <c r="K8047" s="33"/>
      <c r="L8047" s="33"/>
      <c r="M8047" s="33"/>
      <c r="N8047" s="33"/>
      <c r="O8047" s="33"/>
      <c r="P8047" s="33"/>
      <c r="Q8047" s="33"/>
      <c r="R8047" s="33"/>
      <c r="S8047" s="33"/>
      <c r="T8047" s="33"/>
      <c r="U8047" s="33"/>
      <c r="V8047" s="33"/>
      <c r="W8047" s="33"/>
      <c r="X8047" s="282"/>
      <c r="Y8047" s="33"/>
      <c r="Z8047" s="284"/>
      <c r="AA8047" s="284"/>
      <c r="AB8047" s="33"/>
      <c r="AC8047" s="33"/>
      <c r="AD8047" s="33"/>
      <c r="AE8047" s="33"/>
      <c r="AF8047" s="33"/>
      <c r="AG8047" s="33"/>
      <c r="AH8047" s="33"/>
      <c r="AI8047" s="33"/>
      <c r="AJ8047" s="33"/>
      <c r="AK8047" s="33"/>
      <c r="AL8047" s="33"/>
      <c r="AM8047" s="33"/>
      <c r="AN8047" s="33"/>
      <c r="AO8047" s="33"/>
      <c r="AP8047" s="34"/>
      <c r="AQ8047" s="34"/>
      <c r="AR8047" s="28"/>
      <c r="AS8047" s="29"/>
      <c r="AT8047" s="29"/>
      <c r="AU8047" s="29"/>
    </row>
    <row r="8048" spans="1:256" s="480" customFormat="1">
      <c r="A8048" s="13"/>
      <c r="B8048" s="8"/>
      <c r="C8048" s="8"/>
      <c r="D8048" s="471" t="s">
        <v>203</v>
      </c>
      <c r="E8048" s="266"/>
      <c r="F8048" s="261">
        <v>7000000</v>
      </c>
      <c r="G8048" s="282">
        <f>SUM(H8049)</f>
        <v>7000000</v>
      </c>
      <c r="H8048" s="283"/>
      <c r="I8048" s="33"/>
      <c r="J8048" s="33"/>
      <c r="K8048" s="33"/>
      <c r="L8048" s="33"/>
      <c r="M8048" s="33"/>
      <c r="N8048" s="33"/>
      <c r="O8048" s="33"/>
      <c r="P8048" s="33"/>
      <c r="Q8048" s="33"/>
      <c r="R8048" s="33"/>
      <c r="S8048" s="33"/>
      <c r="T8048" s="33"/>
      <c r="U8048" s="33"/>
      <c r="V8048" s="33"/>
      <c r="W8048" s="33"/>
      <c r="X8048" s="282"/>
      <c r="Y8048" s="33"/>
      <c r="Z8048" s="284"/>
      <c r="AA8048" s="284"/>
      <c r="AB8048" s="33"/>
      <c r="AC8048" s="33"/>
      <c r="AD8048" s="33"/>
      <c r="AE8048" s="33"/>
      <c r="AF8048" s="33"/>
      <c r="AG8048" s="33"/>
      <c r="AH8048" s="33"/>
      <c r="AI8048" s="33"/>
      <c r="AJ8048" s="33"/>
      <c r="AK8048" s="33"/>
      <c r="AL8048" s="33"/>
      <c r="AM8048" s="33"/>
      <c r="AN8048" s="33"/>
      <c r="AO8048" s="33"/>
      <c r="AP8048" s="34"/>
      <c r="AQ8048" s="34"/>
      <c r="AR8048" s="28"/>
      <c r="AS8048" s="29"/>
      <c r="AT8048" s="29"/>
      <c r="AU8048" s="29"/>
    </row>
    <row r="8049" spans="1:47" s="525" customFormat="1">
      <c r="A8049" s="13"/>
      <c r="B8049" s="8"/>
      <c r="C8049" s="8"/>
      <c r="D8049" s="344" t="s">
        <v>1297</v>
      </c>
      <c r="E8049" s="266"/>
      <c r="F8049" s="261"/>
      <c r="G8049" s="282"/>
      <c r="H8049" s="283">
        <v>7000000</v>
      </c>
      <c r="I8049" s="33"/>
      <c r="J8049" s="33"/>
      <c r="K8049" s="33"/>
      <c r="L8049" s="33"/>
      <c r="M8049" s="33"/>
      <c r="N8049" s="33"/>
      <c r="O8049" s="33"/>
      <c r="P8049" s="33"/>
      <c r="Q8049" s="33"/>
      <c r="R8049" s="33"/>
      <c r="S8049" s="33"/>
      <c r="T8049" s="33"/>
      <c r="U8049" s="33"/>
      <c r="V8049" s="33"/>
      <c r="W8049" s="33"/>
      <c r="X8049" s="282"/>
      <c r="Y8049" s="33"/>
      <c r="Z8049" s="284"/>
      <c r="AA8049" s="284"/>
      <c r="AB8049" s="33"/>
      <c r="AC8049" s="33"/>
      <c r="AD8049" s="33"/>
      <c r="AE8049" s="33"/>
      <c r="AF8049" s="33"/>
      <c r="AG8049" s="33"/>
      <c r="AH8049" s="33"/>
      <c r="AI8049" s="33"/>
      <c r="AJ8049" s="33"/>
      <c r="AK8049" s="33"/>
      <c r="AL8049" s="33"/>
      <c r="AM8049" s="33"/>
      <c r="AN8049" s="33"/>
      <c r="AO8049" s="33"/>
      <c r="AP8049" s="34"/>
      <c r="AQ8049" s="34"/>
      <c r="AR8049" s="28"/>
      <c r="AS8049" s="29"/>
      <c r="AT8049" s="29"/>
      <c r="AU8049" s="29"/>
    </row>
    <row r="8050" spans="1:47" s="480" customFormat="1">
      <c r="A8050" s="13"/>
      <c r="B8050" s="8"/>
      <c r="C8050" s="8"/>
      <c r="D8050" s="240"/>
      <c r="E8050" s="266"/>
      <c r="F8050" s="321"/>
      <c r="G8050" s="282"/>
      <c r="H8050" s="283"/>
      <c r="I8050" s="33"/>
      <c r="J8050" s="33"/>
      <c r="K8050" s="33"/>
      <c r="L8050" s="33"/>
      <c r="M8050" s="33"/>
      <c r="N8050" s="33"/>
      <c r="O8050" s="33"/>
      <c r="P8050" s="33"/>
      <c r="Q8050" s="33"/>
      <c r="R8050" s="33"/>
      <c r="S8050" s="33"/>
      <c r="T8050" s="33"/>
      <c r="U8050" s="33"/>
      <c r="V8050" s="33"/>
      <c r="W8050" s="33"/>
      <c r="X8050" s="282"/>
      <c r="Y8050" s="33"/>
      <c r="Z8050" s="284"/>
      <c r="AA8050" s="284"/>
      <c r="AB8050" s="33"/>
      <c r="AC8050" s="33"/>
      <c r="AD8050" s="33"/>
      <c r="AE8050" s="33"/>
      <c r="AF8050" s="33"/>
      <c r="AG8050" s="33"/>
      <c r="AH8050" s="33"/>
      <c r="AI8050" s="33"/>
      <c r="AJ8050" s="33"/>
      <c r="AK8050" s="33"/>
      <c r="AL8050" s="33"/>
      <c r="AM8050" s="33"/>
      <c r="AN8050" s="33"/>
      <c r="AO8050" s="33"/>
      <c r="AP8050" s="34"/>
      <c r="AQ8050" s="34"/>
      <c r="AR8050" s="28"/>
      <c r="AS8050" s="29"/>
      <c r="AT8050" s="29"/>
      <c r="AU8050" s="29"/>
    </row>
    <row r="8051" spans="1:47" s="480" customFormat="1">
      <c r="A8051" s="13"/>
      <c r="B8051" s="8"/>
      <c r="C8051" s="8"/>
      <c r="D8051" s="240"/>
      <c r="E8051" s="266"/>
      <c r="F8051" s="321"/>
      <c r="G8051" s="282"/>
      <c r="H8051" s="283"/>
      <c r="I8051" s="33"/>
      <c r="J8051" s="33"/>
      <c r="K8051" s="33"/>
      <c r="L8051" s="33"/>
      <c r="M8051" s="33"/>
      <c r="N8051" s="33"/>
      <c r="O8051" s="33"/>
      <c r="P8051" s="33"/>
      <c r="Q8051" s="33"/>
      <c r="R8051" s="33"/>
      <c r="S8051" s="33"/>
      <c r="T8051" s="33"/>
      <c r="U8051" s="33"/>
      <c r="V8051" s="33"/>
      <c r="W8051" s="33"/>
      <c r="X8051" s="282"/>
      <c r="Y8051" s="33"/>
      <c r="Z8051" s="284"/>
      <c r="AA8051" s="284"/>
      <c r="AB8051" s="33"/>
      <c r="AC8051" s="33"/>
      <c r="AD8051" s="33"/>
      <c r="AE8051" s="33"/>
      <c r="AF8051" s="33"/>
      <c r="AG8051" s="33"/>
      <c r="AH8051" s="33"/>
      <c r="AI8051" s="33"/>
      <c r="AJ8051" s="33"/>
      <c r="AK8051" s="33"/>
      <c r="AL8051" s="33"/>
      <c r="AM8051" s="33"/>
      <c r="AN8051" s="33"/>
      <c r="AO8051" s="33"/>
      <c r="AP8051" s="34"/>
      <c r="AQ8051" s="34"/>
      <c r="AR8051" s="28"/>
      <c r="AS8051" s="29"/>
      <c r="AT8051" s="29"/>
      <c r="AU8051" s="29"/>
    </row>
    <row r="8052" spans="1:47" s="480" customFormat="1">
      <c r="A8052" s="13"/>
      <c r="B8052" s="8"/>
      <c r="C8052" s="83">
        <v>234</v>
      </c>
      <c r="D8052" s="375" t="s">
        <v>171</v>
      </c>
      <c r="E8052" s="266"/>
      <c r="F8052" s="321"/>
      <c r="G8052" s="282"/>
      <c r="H8052" s="283"/>
      <c r="I8052" s="33"/>
      <c r="J8052" s="33"/>
      <c r="K8052" s="33"/>
      <c r="L8052" s="33"/>
      <c r="M8052" s="33"/>
      <c r="N8052" s="33"/>
      <c r="O8052" s="33"/>
      <c r="P8052" s="33"/>
      <c r="Q8052" s="33"/>
      <c r="R8052" s="33"/>
      <c r="S8052" s="33"/>
      <c r="T8052" s="33"/>
      <c r="U8052" s="33"/>
      <c r="V8052" s="33"/>
      <c r="W8052" s="33"/>
      <c r="X8052" s="282"/>
      <c r="Y8052" s="33"/>
      <c r="Z8052" s="284"/>
      <c r="AA8052" s="284"/>
      <c r="AB8052" s="33"/>
      <c r="AC8052" s="33"/>
      <c r="AD8052" s="33"/>
      <c r="AE8052" s="33"/>
      <c r="AF8052" s="33"/>
      <c r="AG8052" s="33"/>
      <c r="AH8052" s="33"/>
      <c r="AI8052" s="33"/>
      <c r="AJ8052" s="33"/>
      <c r="AK8052" s="33"/>
      <c r="AL8052" s="33"/>
      <c r="AM8052" s="33"/>
      <c r="AN8052" s="33"/>
      <c r="AO8052" s="33"/>
      <c r="AP8052" s="34"/>
      <c r="AQ8052" s="34"/>
      <c r="AR8052" s="28"/>
      <c r="AS8052" s="29"/>
      <c r="AT8052" s="29"/>
      <c r="AU8052" s="29"/>
    </row>
    <row r="8053" spans="1:47" s="480" customFormat="1">
      <c r="A8053" s="13"/>
      <c r="B8053" s="8"/>
      <c r="C8053" s="8"/>
      <c r="D8053" s="472" t="s">
        <v>219</v>
      </c>
      <c r="E8053" s="266"/>
      <c r="F8053" s="321"/>
      <c r="G8053" s="282"/>
      <c r="H8053" s="283"/>
      <c r="I8053" s="33"/>
      <c r="J8053" s="33"/>
      <c r="K8053" s="33"/>
      <c r="L8053" s="33"/>
      <c r="M8053" s="33"/>
      <c r="N8053" s="33"/>
      <c r="O8053" s="33"/>
      <c r="P8053" s="33"/>
      <c r="Q8053" s="33"/>
      <c r="R8053" s="33"/>
      <c r="S8053" s="33"/>
      <c r="T8053" s="33"/>
      <c r="U8053" s="33"/>
      <c r="V8053" s="33"/>
      <c r="W8053" s="33"/>
      <c r="X8053" s="282"/>
      <c r="Y8053" s="33"/>
      <c r="Z8053" s="284"/>
      <c r="AA8053" s="284"/>
      <c r="AB8053" s="33"/>
      <c r="AC8053" s="33"/>
      <c r="AD8053" s="33"/>
      <c r="AE8053" s="33"/>
      <c r="AF8053" s="33"/>
      <c r="AG8053" s="33"/>
      <c r="AH8053" s="33"/>
      <c r="AI8053" s="33"/>
      <c r="AJ8053" s="33"/>
      <c r="AK8053" s="33"/>
      <c r="AL8053" s="33"/>
      <c r="AM8053" s="33"/>
      <c r="AN8053" s="33"/>
      <c r="AO8053" s="33"/>
      <c r="AP8053" s="34"/>
      <c r="AQ8053" s="34"/>
      <c r="AR8053" s="28"/>
      <c r="AS8053" s="29"/>
      <c r="AT8053" s="29"/>
      <c r="AU8053" s="29"/>
    </row>
    <row r="8054" spans="1:47" s="480" customFormat="1">
      <c r="A8054" s="13"/>
      <c r="B8054" s="8"/>
      <c r="C8054" s="8"/>
      <c r="D8054" s="473" t="s">
        <v>176</v>
      </c>
      <c r="E8054" s="321"/>
      <c r="F8054" s="261"/>
      <c r="G8054" s="282"/>
      <c r="H8054" s="283"/>
      <c r="I8054" s="33"/>
      <c r="J8054" s="33"/>
      <c r="K8054" s="33"/>
      <c r="L8054" s="33"/>
      <c r="M8054" s="33"/>
      <c r="N8054" s="33"/>
      <c r="O8054" s="33"/>
      <c r="P8054" s="33"/>
      <c r="Q8054" s="33"/>
      <c r="R8054" s="33"/>
      <c r="S8054" s="33"/>
      <c r="T8054" s="33"/>
      <c r="U8054" s="33"/>
      <c r="V8054" s="33"/>
      <c r="W8054" s="33"/>
      <c r="X8054" s="282"/>
      <c r="Y8054" s="33"/>
      <c r="Z8054" s="284"/>
      <c r="AA8054" s="284"/>
      <c r="AB8054" s="33"/>
      <c r="AC8054" s="33"/>
      <c r="AD8054" s="33"/>
      <c r="AE8054" s="33"/>
      <c r="AF8054" s="33"/>
      <c r="AG8054" s="33"/>
      <c r="AH8054" s="33"/>
      <c r="AI8054" s="33"/>
      <c r="AJ8054" s="33"/>
      <c r="AK8054" s="33"/>
      <c r="AL8054" s="33"/>
      <c r="AM8054" s="33"/>
      <c r="AN8054" s="33"/>
      <c r="AO8054" s="33"/>
      <c r="AP8054" s="34"/>
      <c r="AQ8054" s="34"/>
      <c r="AR8054" s="28"/>
      <c r="AS8054" s="29"/>
      <c r="AT8054" s="29"/>
      <c r="AU8054" s="29"/>
    </row>
    <row r="8055" spans="1:47" s="480" customFormat="1">
      <c r="A8055" s="13"/>
      <c r="B8055" s="8"/>
      <c r="C8055" s="8"/>
      <c r="D8055" s="471" t="s">
        <v>177</v>
      </c>
      <c r="E8055" s="266"/>
      <c r="F8055" s="261">
        <v>19630500</v>
      </c>
      <c r="G8055" s="282">
        <f>SUM(H8056:H8059)</f>
        <v>19630500</v>
      </c>
      <c r="H8055" s="283"/>
      <c r="I8055" s="33"/>
      <c r="J8055" s="33"/>
      <c r="K8055" s="33"/>
      <c r="L8055" s="33"/>
      <c r="M8055" s="33"/>
      <c r="N8055" s="33"/>
      <c r="O8055" s="33"/>
      <c r="P8055" s="33"/>
      <c r="Q8055" s="33"/>
      <c r="R8055" s="33"/>
      <c r="S8055" s="33"/>
      <c r="T8055" s="33"/>
      <c r="U8055" s="33"/>
      <c r="V8055" s="33"/>
      <c r="W8055" s="33"/>
      <c r="X8055" s="282"/>
      <c r="Y8055" s="33"/>
      <c r="Z8055" s="284"/>
      <c r="AA8055" s="284"/>
      <c r="AB8055" s="33"/>
      <c r="AC8055" s="33"/>
      <c r="AD8055" s="33"/>
      <c r="AE8055" s="33"/>
      <c r="AF8055" s="33"/>
      <c r="AG8055" s="33"/>
      <c r="AH8055" s="33"/>
      <c r="AI8055" s="33"/>
      <c r="AJ8055" s="33"/>
      <c r="AK8055" s="33"/>
      <c r="AL8055" s="33"/>
      <c r="AM8055" s="33"/>
      <c r="AN8055" s="33"/>
      <c r="AO8055" s="33"/>
      <c r="AP8055" s="34"/>
      <c r="AQ8055" s="34"/>
      <c r="AR8055" s="28"/>
      <c r="AS8055" s="29"/>
      <c r="AT8055" s="29"/>
      <c r="AU8055" s="29"/>
    </row>
    <row r="8056" spans="1:47" s="525" customFormat="1">
      <c r="A8056" s="13"/>
      <c r="B8056" s="8"/>
      <c r="C8056" s="8"/>
      <c r="D8056" s="344" t="s">
        <v>1298</v>
      </c>
      <c r="E8056" s="266"/>
      <c r="F8056" s="261"/>
      <c r="G8056" s="282"/>
      <c r="H8056" s="283">
        <v>7000000</v>
      </c>
      <c r="I8056" s="33"/>
      <c r="J8056" s="33"/>
      <c r="K8056" s="33"/>
      <c r="L8056" s="33"/>
      <c r="M8056" s="33"/>
      <c r="N8056" s="33"/>
      <c r="O8056" s="33"/>
      <c r="P8056" s="33"/>
      <c r="Q8056" s="33"/>
      <c r="R8056" s="33"/>
      <c r="S8056" s="33"/>
      <c r="T8056" s="33"/>
      <c r="U8056" s="33"/>
      <c r="V8056" s="33"/>
      <c r="W8056" s="33"/>
      <c r="X8056" s="282"/>
      <c r="Y8056" s="33"/>
      <c r="Z8056" s="284"/>
      <c r="AA8056" s="284"/>
      <c r="AB8056" s="33"/>
      <c r="AC8056" s="33"/>
      <c r="AD8056" s="33"/>
      <c r="AE8056" s="33"/>
      <c r="AF8056" s="33"/>
      <c r="AG8056" s="33"/>
      <c r="AH8056" s="33"/>
      <c r="AI8056" s="33"/>
      <c r="AJ8056" s="33"/>
      <c r="AK8056" s="33"/>
      <c r="AL8056" s="33"/>
      <c r="AM8056" s="33"/>
      <c r="AN8056" s="33"/>
      <c r="AO8056" s="33"/>
      <c r="AP8056" s="34"/>
      <c r="AQ8056" s="34"/>
      <c r="AR8056" s="28"/>
      <c r="AS8056" s="29"/>
      <c r="AT8056" s="29"/>
      <c r="AU8056" s="29"/>
    </row>
    <row r="8057" spans="1:47" s="525" customFormat="1">
      <c r="A8057" s="13"/>
      <c r="B8057" s="8"/>
      <c r="C8057" s="8"/>
      <c r="D8057" s="344" t="s">
        <v>1299</v>
      </c>
      <c r="E8057" s="266"/>
      <c r="F8057" s="261"/>
      <c r="G8057" s="282"/>
      <c r="H8057" s="283">
        <v>1130500</v>
      </c>
      <c r="I8057" s="33"/>
      <c r="J8057" s="33"/>
      <c r="K8057" s="33"/>
      <c r="L8057" s="33"/>
      <c r="M8057" s="33"/>
      <c r="N8057" s="33"/>
      <c r="O8057" s="33"/>
      <c r="P8057" s="33"/>
      <c r="Q8057" s="33"/>
      <c r="R8057" s="33"/>
      <c r="S8057" s="33"/>
      <c r="T8057" s="33"/>
      <c r="U8057" s="33"/>
      <c r="V8057" s="33"/>
      <c r="W8057" s="33"/>
      <c r="X8057" s="282"/>
      <c r="Y8057" s="33"/>
      <c r="Z8057" s="284"/>
      <c r="AA8057" s="284"/>
      <c r="AB8057" s="33"/>
      <c r="AC8057" s="33"/>
      <c r="AD8057" s="33"/>
      <c r="AE8057" s="33"/>
      <c r="AF8057" s="33"/>
      <c r="AG8057" s="33"/>
      <c r="AH8057" s="33"/>
      <c r="AI8057" s="33"/>
      <c r="AJ8057" s="33"/>
      <c r="AK8057" s="33"/>
      <c r="AL8057" s="33"/>
      <c r="AM8057" s="33"/>
      <c r="AN8057" s="33"/>
      <c r="AO8057" s="33"/>
      <c r="AP8057" s="34"/>
      <c r="AQ8057" s="34"/>
      <c r="AR8057" s="28"/>
      <c r="AS8057" s="29"/>
      <c r="AT8057" s="29"/>
      <c r="AU8057" s="29"/>
    </row>
    <row r="8058" spans="1:47" s="525" customFormat="1">
      <c r="A8058" s="13"/>
      <c r="B8058" s="8"/>
      <c r="C8058" s="8"/>
      <c r="D8058" s="344" t="s">
        <v>1300</v>
      </c>
      <c r="E8058" s="266"/>
      <c r="F8058" s="261"/>
      <c r="G8058" s="282"/>
      <c r="H8058" s="283">
        <v>3400000</v>
      </c>
      <c r="I8058" s="33"/>
      <c r="J8058" s="33"/>
      <c r="K8058" s="33"/>
      <c r="L8058" s="33"/>
      <c r="M8058" s="33"/>
      <c r="N8058" s="33"/>
      <c r="O8058" s="33"/>
      <c r="P8058" s="33"/>
      <c r="Q8058" s="33"/>
      <c r="R8058" s="33"/>
      <c r="S8058" s="33"/>
      <c r="T8058" s="33"/>
      <c r="U8058" s="33"/>
      <c r="V8058" s="33"/>
      <c r="W8058" s="33"/>
      <c r="X8058" s="282"/>
      <c r="Y8058" s="33"/>
      <c r="Z8058" s="284"/>
      <c r="AA8058" s="284"/>
      <c r="AB8058" s="33"/>
      <c r="AC8058" s="33"/>
      <c r="AD8058" s="33"/>
      <c r="AE8058" s="33"/>
      <c r="AF8058" s="33"/>
      <c r="AG8058" s="33"/>
      <c r="AH8058" s="33"/>
      <c r="AI8058" s="33"/>
      <c r="AJ8058" s="33"/>
      <c r="AK8058" s="33"/>
      <c r="AL8058" s="33"/>
      <c r="AM8058" s="33"/>
      <c r="AN8058" s="33"/>
      <c r="AO8058" s="33"/>
      <c r="AP8058" s="34"/>
      <c r="AQ8058" s="34"/>
      <c r="AR8058" s="28"/>
      <c r="AS8058" s="29"/>
      <c r="AT8058" s="29"/>
      <c r="AU8058" s="29"/>
    </row>
    <row r="8059" spans="1:47" s="525" customFormat="1">
      <c r="A8059" s="13"/>
      <c r="B8059" s="8"/>
      <c r="C8059" s="8"/>
      <c r="D8059" s="344" t="s">
        <v>1301</v>
      </c>
      <c r="E8059" s="266"/>
      <c r="F8059" s="261"/>
      <c r="G8059" s="282"/>
      <c r="H8059" s="283">
        <v>8100000</v>
      </c>
      <c r="I8059" s="33"/>
      <c r="J8059" s="33"/>
      <c r="K8059" s="33"/>
      <c r="L8059" s="33"/>
      <c r="M8059" s="33"/>
      <c r="N8059" s="33"/>
      <c r="O8059" s="33"/>
      <c r="P8059" s="33"/>
      <c r="Q8059" s="33"/>
      <c r="R8059" s="33"/>
      <c r="S8059" s="33"/>
      <c r="T8059" s="33"/>
      <c r="U8059" s="33"/>
      <c r="V8059" s="33"/>
      <c r="W8059" s="33"/>
      <c r="X8059" s="282"/>
      <c r="Y8059" s="33"/>
      <c r="Z8059" s="284"/>
      <c r="AA8059" s="284"/>
      <c r="AB8059" s="33"/>
      <c r="AC8059" s="33"/>
      <c r="AD8059" s="33"/>
      <c r="AE8059" s="33"/>
      <c r="AF8059" s="33"/>
      <c r="AG8059" s="33"/>
      <c r="AH8059" s="33"/>
      <c r="AI8059" s="33"/>
      <c r="AJ8059" s="33"/>
      <c r="AK8059" s="33"/>
      <c r="AL8059" s="33"/>
      <c r="AM8059" s="33"/>
      <c r="AN8059" s="33"/>
      <c r="AO8059" s="33"/>
      <c r="AP8059" s="34"/>
      <c r="AQ8059" s="34"/>
      <c r="AR8059" s="28"/>
      <c r="AS8059" s="29"/>
      <c r="AT8059" s="29"/>
      <c r="AU8059" s="29"/>
    </row>
    <row r="8060" spans="1:47" s="480" customFormat="1">
      <c r="A8060" s="13"/>
      <c r="B8060" s="8"/>
      <c r="C8060" s="8"/>
      <c r="D8060" s="471" t="s">
        <v>179</v>
      </c>
      <c r="E8060" s="266"/>
      <c r="F8060" s="261">
        <v>10369500</v>
      </c>
      <c r="G8060" s="282">
        <f>SUM(H8061:H8063)</f>
        <v>10369500</v>
      </c>
      <c r="H8060" s="283"/>
      <c r="I8060" s="33"/>
      <c r="J8060" s="33"/>
      <c r="K8060" s="33"/>
      <c r="L8060" s="33"/>
      <c r="M8060" s="33"/>
      <c r="N8060" s="33"/>
      <c r="O8060" s="33"/>
      <c r="P8060" s="33"/>
      <c r="Q8060" s="33"/>
      <c r="R8060" s="33"/>
      <c r="S8060" s="33"/>
      <c r="T8060" s="33"/>
      <c r="U8060" s="33"/>
      <c r="V8060" s="33"/>
      <c r="W8060" s="33"/>
      <c r="X8060" s="282"/>
      <c r="Y8060" s="33"/>
      <c r="Z8060" s="284"/>
      <c r="AA8060" s="284"/>
      <c r="AB8060" s="33"/>
      <c r="AC8060" s="33"/>
      <c r="AD8060" s="33"/>
      <c r="AE8060" s="33"/>
      <c r="AF8060" s="33"/>
      <c r="AG8060" s="33"/>
      <c r="AH8060" s="33"/>
      <c r="AI8060" s="33"/>
      <c r="AJ8060" s="33"/>
      <c r="AK8060" s="33"/>
      <c r="AL8060" s="33"/>
      <c r="AM8060" s="33"/>
      <c r="AN8060" s="33"/>
      <c r="AO8060" s="33"/>
      <c r="AP8060" s="34"/>
      <c r="AQ8060" s="34"/>
      <c r="AR8060" s="28"/>
      <c r="AS8060" s="29"/>
      <c r="AT8060" s="29"/>
      <c r="AU8060" s="29"/>
    </row>
    <row r="8061" spans="1:47" s="525" customFormat="1">
      <c r="A8061" s="13"/>
      <c r="B8061" s="8"/>
      <c r="C8061" s="8"/>
      <c r="D8061" s="344" t="s">
        <v>1302</v>
      </c>
      <c r="E8061" s="266"/>
      <c r="F8061" s="261"/>
      <c r="G8061" s="282"/>
      <c r="H8061" s="283">
        <v>3000000</v>
      </c>
      <c r="I8061" s="33"/>
      <c r="J8061" s="33"/>
      <c r="K8061" s="33"/>
      <c r="L8061" s="33"/>
      <c r="M8061" s="33"/>
      <c r="N8061" s="33"/>
      <c r="O8061" s="33"/>
      <c r="P8061" s="33"/>
      <c r="Q8061" s="33"/>
      <c r="R8061" s="33"/>
      <c r="S8061" s="33"/>
      <c r="T8061" s="33"/>
      <c r="U8061" s="33"/>
      <c r="V8061" s="33"/>
      <c r="W8061" s="33"/>
      <c r="X8061" s="282"/>
      <c r="Y8061" s="33"/>
      <c r="Z8061" s="284"/>
      <c r="AA8061" s="284"/>
      <c r="AB8061" s="33"/>
      <c r="AC8061" s="33"/>
      <c r="AD8061" s="33"/>
      <c r="AE8061" s="33"/>
      <c r="AF8061" s="33"/>
      <c r="AG8061" s="33"/>
      <c r="AH8061" s="33"/>
      <c r="AI8061" s="33"/>
      <c r="AJ8061" s="33"/>
      <c r="AK8061" s="33"/>
      <c r="AL8061" s="33"/>
      <c r="AM8061" s="33"/>
      <c r="AN8061" s="33"/>
      <c r="AO8061" s="33"/>
      <c r="AP8061" s="34"/>
      <c r="AQ8061" s="34"/>
      <c r="AR8061" s="28"/>
      <c r="AS8061" s="29"/>
      <c r="AT8061" s="29"/>
      <c r="AU8061" s="29"/>
    </row>
    <row r="8062" spans="1:47" s="525" customFormat="1">
      <c r="A8062" s="13"/>
      <c r="B8062" s="8"/>
      <c r="C8062" s="8"/>
      <c r="D8062" s="344" t="s">
        <v>1303</v>
      </c>
      <c r="E8062" s="266"/>
      <c r="F8062" s="261"/>
      <c r="G8062" s="282"/>
      <c r="H8062" s="283">
        <v>5340000</v>
      </c>
      <c r="I8062" s="33"/>
      <c r="J8062" s="33"/>
      <c r="K8062" s="33"/>
      <c r="L8062" s="33"/>
      <c r="M8062" s="33"/>
      <c r="N8062" s="33"/>
      <c r="O8062" s="33"/>
      <c r="P8062" s="33"/>
      <c r="Q8062" s="33"/>
      <c r="R8062" s="33"/>
      <c r="S8062" s="33"/>
      <c r="T8062" s="33"/>
      <c r="U8062" s="33"/>
      <c r="V8062" s="33"/>
      <c r="W8062" s="33"/>
      <c r="X8062" s="282"/>
      <c r="Y8062" s="33"/>
      <c r="Z8062" s="284"/>
      <c r="AA8062" s="284"/>
      <c r="AB8062" s="33"/>
      <c r="AC8062" s="33"/>
      <c r="AD8062" s="33"/>
      <c r="AE8062" s="33"/>
      <c r="AF8062" s="33"/>
      <c r="AG8062" s="33"/>
      <c r="AH8062" s="33"/>
      <c r="AI8062" s="33"/>
      <c r="AJ8062" s="33"/>
      <c r="AK8062" s="33"/>
      <c r="AL8062" s="33"/>
      <c r="AM8062" s="33"/>
      <c r="AN8062" s="33"/>
      <c r="AO8062" s="33"/>
      <c r="AP8062" s="34"/>
      <c r="AQ8062" s="34"/>
      <c r="AR8062" s="28"/>
      <c r="AS8062" s="29"/>
      <c r="AT8062" s="29"/>
      <c r="AU8062" s="29"/>
    </row>
    <row r="8063" spans="1:47" s="525" customFormat="1">
      <c r="A8063" s="13"/>
      <c r="B8063" s="8"/>
      <c r="C8063" s="8"/>
      <c r="D8063" s="344" t="s">
        <v>1304</v>
      </c>
      <c r="E8063" s="266"/>
      <c r="F8063" s="261"/>
      <c r="G8063" s="282"/>
      <c r="H8063" s="283">
        <v>2029500</v>
      </c>
      <c r="I8063" s="33"/>
      <c r="J8063" s="33"/>
      <c r="K8063" s="33"/>
      <c r="L8063" s="33"/>
      <c r="M8063" s="33"/>
      <c r="N8063" s="33"/>
      <c r="O8063" s="33"/>
      <c r="P8063" s="33"/>
      <c r="Q8063" s="33"/>
      <c r="R8063" s="33"/>
      <c r="S8063" s="33"/>
      <c r="T8063" s="33"/>
      <c r="U8063" s="33"/>
      <c r="V8063" s="33"/>
      <c r="W8063" s="33"/>
      <c r="X8063" s="282"/>
      <c r="Y8063" s="33"/>
      <c r="Z8063" s="284"/>
      <c r="AA8063" s="284"/>
      <c r="AB8063" s="33"/>
      <c r="AC8063" s="33"/>
      <c r="AD8063" s="33"/>
      <c r="AE8063" s="33"/>
      <c r="AF8063" s="33"/>
      <c r="AG8063" s="33"/>
      <c r="AH8063" s="33"/>
      <c r="AI8063" s="33"/>
      <c r="AJ8063" s="33"/>
      <c r="AK8063" s="33"/>
      <c r="AL8063" s="33"/>
      <c r="AM8063" s="33"/>
      <c r="AN8063" s="33"/>
      <c r="AO8063" s="33"/>
      <c r="AP8063" s="34"/>
      <c r="AQ8063" s="34"/>
      <c r="AR8063" s="28"/>
      <c r="AS8063" s="29"/>
      <c r="AT8063" s="29"/>
      <c r="AU8063" s="29"/>
    </row>
    <row r="8064" spans="1:47" s="480" customFormat="1">
      <c r="A8064" s="13"/>
      <c r="B8064" s="8"/>
      <c r="C8064" s="8"/>
      <c r="D8064" s="240"/>
      <c r="E8064" s="266"/>
      <c r="F8064" s="321"/>
      <c r="G8064" s="282"/>
      <c r="H8064" s="283"/>
      <c r="I8064" s="33"/>
      <c r="J8064" s="33"/>
      <c r="K8064" s="33"/>
      <c r="L8064" s="33"/>
      <c r="M8064" s="33"/>
      <c r="N8064" s="33"/>
      <c r="O8064" s="33"/>
      <c r="P8064" s="33"/>
      <c r="Q8064" s="33"/>
      <c r="R8064" s="33"/>
      <c r="S8064" s="33"/>
      <c r="T8064" s="33"/>
      <c r="U8064" s="33"/>
      <c r="V8064" s="33"/>
      <c r="W8064" s="33"/>
      <c r="X8064" s="282"/>
      <c r="Y8064" s="33"/>
      <c r="Z8064" s="284"/>
      <c r="AA8064" s="284"/>
      <c r="AB8064" s="33"/>
      <c r="AC8064" s="33"/>
      <c r="AD8064" s="33"/>
      <c r="AE8064" s="33"/>
      <c r="AF8064" s="33"/>
      <c r="AG8064" s="33"/>
      <c r="AH8064" s="33"/>
      <c r="AI8064" s="33"/>
      <c r="AJ8064" s="33"/>
      <c r="AK8064" s="33"/>
      <c r="AL8064" s="33"/>
      <c r="AM8064" s="33"/>
      <c r="AN8064" s="33"/>
      <c r="AO8064" s="33"/>
      <c r="AP8064" s="34"/>
      <c r="AQ8064" s="34"/>
      <c r="AR8064" s="28"/>
      <c r="AS8064" s="29"/>
      <c r="AT8064" s="29"/>
      <c r="AU8064" s="29"/>
    </row>
    <row r="8065" spans="1:47" s="480" customFormat="1">
      <c r="A8065" s="13"/>
      <c r="B8065" s="8"/>
      <c r="C8065" s="8"/>
      <c r="D8065" s="240"/>
      <c r="E8065" s="266"/>
      <c r="F8065" s="321"/>
      <c r="G8065" s="282"/>
      <c r="H8065" s="283"/>
      <c r="I8065" s="33"/>
      <c r="J8065" s="33"/>
      <c r="K8065" s="33"/>
      <c r="L8065" s="33"/>
      <c r="M8065" s="33"/>
      <c r="N8065" s="33"/>
      <c r="O8065" s="33"/>
      <c r="P8065" s="33"/>
      <c r="Q8065" s="33"/>
      <c r="R8065" s="33"/>
      <c r="S8065" s="33"/>
      <c r="T8065" s="33"/>
      <c r="U8065" s="33"/>
      <c r="V8065" s="33"/>
      <c r="W8065" s="33"/>
      <c r="X8065" s="282"/>
      <c r="Y8065" s="33"/>
      <c r="Z8065" s="284"/>
      <c r="AA8065" s="284"/>
      <c r="AB8065" s="33"/>
      <c r="AC8065" s="33"/>
      <c r="AD8065" s="33"/>
      <c r="AE8065" s="33"/>
      <c r="AF8065" s="33"/>
      <c r="AG8065" s="33"/>
      <c r="AH8065" s="33"/>
      <c r="AI8065" s="33"/>
      <c r="AJ8065" s="33"/>
      <c r="AK8065" s="33"/>
      <c r="AL8065" s="33"/>
      <c r="AM8065" s="33"/>
      <c r="AN8065" s="33"/>
      <c r="AO8065" s="33"/>
      <c r="AP8065" s="34"/>
      <c r="AQ8065" s="34"/>
      <c r="AR8065" s="28"/>
      <c r="AS8065" s="29"/>
      <c r="AT8065" s="29"/>
      <c r="AU8065" s="29"/>
    </row>
    <row r="8066" spans="1:47" s="480" customFormat="1">
      <c r="A8066" s="13"/>
      <c r="B8066" s="8"/>
      <c r="C8066" s="83">
        <v>235</v>
      </c>
      <c r="D8066" s="375" t="s">
        <v>262</v>
      </c>
      <c r="E8066" s="266"/>
      <c r="F8066" s="321"/>
      <c r="G8066" s="282"/>
      <c r="H8066" s="283"/>
      <c r="I8066" s="33"/>
      <c r="J8066" s="33"/>
      <c r="K8066" s="33"/>
      <c r="L8066" s="33"/>
      <c r="M8066" s="33"/>
      <c r="N8066" s="33"/>
      <c r="O8066" s="33"/>
      <c r="P8066" s="33"/>
      <c r="Q8066" s="33"/>
      <c r="R8066" s="33"/>
      <c r="S8066" s="33"/>
      <c r="T8066" s="33"/>
      <c r="U8066" s="33"/>
      <c r="V8066" s="33"/>
      <c r="W8066" s="33"/>
      <c r="X8066" s="282"/>
      <c r="Y8066" s="33"/>
      <c r="Z8066" s="284"/>
      <c r="AA8066" s="284"/>
      <c r="AB8066" s="33"/>
      <c r="AC8066" s="33"/>
      <c r="AD8066" s="33"/>
      <c r="AE8066" s="33"/>
      <c r="AF8066" s="33"/>
      <c r="AG8066" s="33"/>
      <c r="AH8066" s="33"/>
      <c r="AI8066" s="33"/>
      <c r="AJ8066" s="33"/>
      <c r="AK8066" s="33"/>
      <c r="AL8066" s="33"/>
      <c r="AM8066" s="33"/>
      <c r="AN8066" s="33"/>
      <c r="AO8066" s="33"/>
      <c r="AP8066" s="34"/>
      <c r="AQ8066" s="34"/>
      <c r="AR8066" s="28"/>
      <c r="AS8066" s="29"/>
      <c r="AT8066" s="29"/>
      <c r="AU8066" s="29"/>
    </row>
    <row r="8067" spans="1:47" s="480" customFormat="1">
      <c r="A8067" s="13"/>
      <c r="B8067" s="8"/>
      <c r="C8067" s="8"/>
      <c r="D8067" s="472" t="s">
        <v>263</v>
      </c>
      <c r="E8067" s="266"/>
      <c r="F8067" s="321"/>
      <c r="G8067" s="282"/>
      <c r="H8067" s="283"/>
      <c r="I8067" s="33"/>
      <c r="J8067" s="33"/>
      <c r="K8067" s="33"/>
      <c r="L8067" s="33"/>
      <c r="M8067" s="33"/>
      <c r="N8067" s="33"/>
      <c r="O8067" s="33"/>
      <c r="P8067" s="33"/>
      <c r="Q8067" s="33"/>
      <c r="R8067" s="33"/>
      <c r="S8067" s="33"/>
      <c r="T8067" s="33"/>
      <c r="U8067" s="33"/>
      <c r="V8067" s="33"/>
      <c r="W8067" s="33"/>
      <c r="X8067" s="282"/>
      <c r="Y8067" s="33"/>
      <c r="Z8067" s="284"/>
      <c r="AA8067" s="284"/>
      <c r="AB8067" s="33"/>
      <c r="AC8067" s="33"/>
      <c r="AD8067" s="33"/>
      <c r="AE8067" s="33"/>
      <c r="AF8067" s="33"/>
      <c r="AG8067" s="33"/>
      <c r="AH8067" s="33"/>
      <c r="AI8067" s="33"/>
      <c r="AJ8067" s="33"/>
      <c r="AK8067" s="33"/>
      <c r="AL8067" s="33"/>
      <c r="AM8067" s="33"/>
      <c r="AN8067" s="33"/>
      <c r="AO8067" s="33"/>
      <c r="AP8067" s="34"/>
      <c r="AQ8067" s="34"/>
      <c r="AR8067" s="28"/>
      <c r="AS8067" s="29"/>
      <c r="AT8067" s="29"/>
      <c r="AU8067" s="29"/>
    </row>
    <row r="8068" spans="1:47" s="480" customFormat="1">
      <c r="A8068" s="13"/>
      <c r="B8068" s="8"/>
      <c r="C8068" s="8"/>
      <c r="D8068" s="473" t="s">
        <v>188</v>
      </c>
      <c r="E8068" s="321"/>
      <c r="F8068" s="261"/>
      <c r="G8068" s="282"/>
      <c r="H8068" s="283"/>
      <c r="I8068" s="33"/>
      <c r="J8068" s="33"/>
      <c r="K8068" s="33"/>
      <c r="L8068" s="33"/>
      <c r="M8068" s="33"/>
      <c r="N8068" s="33"/>
      <c r="O8068" s="33"/>
      <c r="P8068" s="33"/>
      <c r="Q8068" s="33"/>
      <c r="R8068" s="33"/>
      <c r="S8068" s="33"/>
      <c r="T8068" s="33"/>
      <c r="U8068" s="33"/>
      <c r="V8068" s="33"/>
      <c r="W8068" s="33"/>
      <c r="X8068" s="282"/>
      <c r="Y8068" s="33"/>
      <c r="Z8068" s="284"/>
      <c r="AA8068" s="284"/>
      <c r="AB8068" s="33"/>
      <c r="AC8068" s="33"/>
      <c r="AD8068" s="33"/>
      <c r="AE8068" s="33"/>
      <c r="AF8068" s="33"/>
      <c r="AG8068" s="33"/>
      <c r="AH8068" s="33"/>
      <c r="AI8068" s="33"/>
      <c r="AJ8068" s="33"/>
      <c r="AK8068" s="33"/>
      <c r="AL8068" s="33"/>
      <c r="AM8068" s="33"/>
      <c r="AN8068" s="33"/>
      <c r="AO8068" s="33"/>
      <c r="AP8068" s="34"/>
      <c r="AQ8068" s="34"/>
      <c r="AR8068" s="28"/>
      <c r="AS8068" s="29"/>
      <c r="AT8068" s="29"/>
      <c r="AU8068" s="29"/>
    </row>
    <row r="8069" spans="1:47" s="480" customFormat="1">
      <c r="A8069" s="13"/>
      <c r="B8069" s="8"/>
      <c r="C8069" s="8"/>
      <c r="D8069" s="471" t="s">
        <v>189</v>
      </c>
      <c r="E8069" s="266"/>
      <c r="F8069" s="261">
        <v>6410000</v>
      </c>
      <c r="G8069" s="282">
        <f>SUM(H8070)</f>
        <v>6400000</v>
      </c>
      <c r="H8069" s="283"/>
      <c r="I8069" s="33"/>
      <c r="J8069" s="33"/>
      <c r="K8069" s="33"/>
      <c r="L8069" s="33"/>
      <c r="M8069" s="33"/>
      <c r="N8069" s="33"/>
      <c r="O8069" s="33"/>
      <c r="P8069" s="33"/>
      <c r="Q8069" s="33"/>
      <c r="R8069" s="33"/>
      <c r="S8069" s="33"/>
      <c r="T8069" s="33"/>
      <c r="U8069" s="33"/>
      <c r="V8069" s="33"/>
      <c r="W8069" s="33"/>
      <c r="X8069" s="282"/>
      <c r="Y8069" s="33"/>
      <c r="Z8069" s="284"/>
      <c r="AA8069" s="284"/>
      <c r="AB8069" s="33"/>
      <c r="AC8069" s="33"/>
      <c r="AD8069" s="33"/>
      <c r="AE8069" s="33"/>
      <c r="AF8069" s="33"/>
      <c r="AG8069" s="33"/>
      <c r="AH8069" s="33"/>
      <c r="AI8069" s="33"/>
      <c r="AJ8069" s="33"/>
      <c r="AK8069" s="33"/>
      <c r="AL8069" s="33"/>
      <c r="AM8069" s="33"/>
      <c r="AN8069" s="33"/>
      <c r="AO8069" s="33"/>
      <c r="AP8069" s="34"/>
      <c r="AQ8069" s="34"/>
      <c r="AR8069" s="28"/>
      <c r="AS8069" s="29"/>
      <c r="AT8069" s="29"/>
      <c r="AU8069" s="29"/>
    </row>
    <row r="8070" spans="1:47" s="525" customFormat="1">
      <c r="A8070" s="13"/>
      <c r="B8070" s="8"/>
      <c r="C8070" s="8"/>
      <c r="D8070" s="344" t="s">
        <v>1305</v>
      </c>
      <c r="E8070" s="266"/>
      <c r="F8070" s="261"/>
      <c r="G8070" s="282"/>
      <c r="H8070" s="283">
        <v>6400000</v>
      </c>
      <c r="I8070" s="33"/>
      <c r="J8070" s="33"/>
      <c r="K8070" s="33"/>
      <c r="L8070" s="33"/>
      <c r="M8070" s="33"/>
      <c r="N8070" s="33"/>
      <c r="O8070" s="33"/>
      <c r="P8070" s="33"/>
      <c r="Q8070" s="33"/>
      <c r="R8070" s="33"/>
      <c r="S8070" s="33"/>
      <c r="T8070" s="33"/>
      <c r="U8070" s="33"/>
      <c r="V8070" s="33"/>
      <c r="W8070" s="33"/>
      <c r="X8070" s="282"/>
      <c r="Y8070" s="33"/>
      <c r="Z8070" s="284"/>
      <c r="AA8070" s="284"/>
      <c r="AB8070" s="33"/>
      <c r="AC8070" s="33"/>
      <c r="AD8070" s="33"/>
      <c r="AE8070" s="33"/>
      <c r="AF8070" s="33"/>
      <c r="AG8070" s="33"/>
      <c r="AH8070" s="33"/>
      <c r="AI8070" s="33"/>
      <c r="AJ8070" s="33"/>
      <c r="AK8070" s="33"/>
      <c r="AL8070" s="33"/>
      <c r="AM8070" s="33"/>
      <c r="AN8070" s="33"/>
      <c r="AO8070" s="33"/>
      <c r="AP8070" s="34"/>
      <c r="AQ8070" s="34"/>
      <c r="AR8070" s="28"/>
      <c r="AS8070" s="29"/>
      <c r="AT8070" s="29"/>
      <c r="AU8070" s="29"/>
    </row>
    <row r="8071" spans="1:47" s="480" customFormat="1">
      <c r="A8071" s="13"/>
      <c r="B8071" s="8"/>
      <c r="C8071" s="8"/>
      <c r="D8071" s="471" t="s">
        <v>264</v>
      </c>
      <c r="E8071" s="266"/>
      <c r="F8071" s="261">
        <v>1590000</v>
      </c>
      <c r="G8071" s="282">
        <f>SUM(H8072)</f>
        <v>1590000</v>
      </c>
      <c r="H8071" s="283"/>
      <c r="I8071" s="33"/>
      <c r="J8071" s="33"/>
      <c r="K8071" s="33"/>
      <c r="L8071" s="33"/>
      <c r="M8071" s="33"/>
      <c r="N8071" s="33"/>
      <c r="O8071" s="33"/>
      <c r="P8071" s="33"/>
      <c r="Q8071" s="33"/>
      <c r="R8071" s="33"/>
      <c r="S8071" s="33"/>
      <c r="T8071" s="33"/>
      <c r="U8071" s="33"/>
      <c r="V8071" s="33"/>
      <c r="W8071" s="33"/>
      <c r="X8071" s="282"/>
      <c r="Y8071" s="33"/>
      <c r="Z8071" s="284"/>
      <c r="AA8071" s="284"/>
      <c r="AB8071" s="33"/>
      <c r="AC8071" s="33"/>
      <c r="AD8071" s="33"/>
      <c r="AE8071" s="33"/>
      <c r="AF8071" s="33"/>
      <c r="AG8071" s="33"/>
      <c r="AH8071" s="33"/>
      <c r="AI8071" s="33"/>
      <c r="AJ8071" s="33"/>
      <c r="AK8071" s="33"/>
      <c r="AL8071" s="33"/>
      <c r="AM8071" s="33"/>
      <c r="AN8071" s="33"/>
      <c r="AO8071" s="33"/>
      <c r="AP8071" s="34"/>
      <c r="AQ8071" s="34"/>
      <c r="AR8071" s="28"/>
      <c r="AS8071" s="29"/>
      <c r="AT8071" s="29"/>
      <c r="AU8071" s="29"/>
    </row>
    <row r="8072" spans="1:47" s="525" customFormat="1">
      <c r="A8072" s="13"/>
      <c r="B8072" s="8"/>
      <c r="C8072" s="8"/>
      <c r="D8072" s="344" t="s">
        <v>1306</v>
      </c>
      <c r="E8072" s="266"/>
      <c r="F8072" s="261"/>
      <c r="G8072" s="282"/>
      <c r="H8072" s="283">
        <v>1590000</v>
      </c>
      <c r="I8072" s="33"/>
      <c r="J8072" s="33"/>
      <c r="K8072" s="33"/>
      <c r="L8072" s="33"/>
      <c r="M8072" s="33"/>
      <c r="N8072" s="33"/>
      <c r="O8072" s="33"/>
      <c r="P8072" s="33"/>
      <c r="Q8072" s="33"/>
      <c r="R8072" s="33"/>
      <c r="S8072" s="33"/>
      <c r="T8072" s="33"/>
      <c r="U8072" s="33"/>
      <c r="V8072" s="33"/>
      <c r="W8072" s="33"/>
      <c r="X8072" s="282"/>
      <c r="Y8072" s="33"/>
      <c r="Z8072" s="284"/>
      <c r="AA8072" s="284"/>
      <c r="AB8072" s="33"/>
      <c r="AC8072" s="33"/>
      <c r="AD8072" s="33"/>
      <c r="AE8072" s="33"/>
      <c r="AF8072" s="33"/>
      <c r="AG8072" s="33"/>
      <c r="AH8072" s="33"/>
      <c r="AI8072" s="33"/>
      <c r="AJ8072" s="33"/>
      <c r="AK8072" s="33"/>
      <c r="AL8072" s="33"/>
      <c r="AM8072" s="33"/>
      <c r="AN8072" s="33"/>
      <c r="AO8072" s="33"/>
      <c r="AP8072" s="34"/>
      <c r="AQ8072" s="34"/>
      <c r="AR8072" s="28"/>
      <c r="AS8072" s="29"/>
      <c r="AT8072" s="29"/>
      <c r="AU8072" s="29"/>
    </row>
    <row r="8073" spans="1:47" s="480" customFormat="1">
      <c r="A8073" s="13"/>
      <c r="B8073" s="8"/>
      <c r="C8073" s="8"/>
      <c r="D8073" s="473" t="s">
        <v>212</v>
      </c>
      <c r="E8073" s="321"/>
      <c r="F8073" s="261"/>
      <c r="G8073" s="282"/>
      <c r="H8073" s="283"/>
      <c r="I8073" s="33"/>
      <c r="J8073" s="33"/>
      <c r="K8073" s="33"/>
      <c r="L8073" s="33"/>
      <c r="M8073" s="33"/>
      <c r="N8073" s="33"/>
      <c r="O8073" s="33"/>
      <c r="P8073" s="33"/>
      <c r="Q8073" s="33"/>
      <c r="R8073" s="33"/>
      <c r="S8073" s="33"/>
      <c r="T8073" s="33"/>
      <c r="U8073" s="33"/>
      <c r="V8073" s="33"/>
      <c r="W8073" s="33"/>
      <c r="X8073" s="282"/>
      <c r="Y8073" s="33"/>
      <c r="Z8073" s="284"/>
      <c r="AA8073" s="284"/>
      <c r="AB8073" s="33"/>
      <c r="AC8073" s="33"/>
      <c r="AD8073" s="33"/>
      <c r="AE8073" s="33"/>
      <c r="AF8073" s="33"/>
      <c r="AG8073" s="33"/>
      <c r="AH8073" s="33"/>
      <c r="AI8073" s="33"/>
      <c r="AJ8073" s="33"/>
      <c r="AK8073" s="33"/>
      <c r="AL8073" s="33"/>
      <c r="AM8073" s="33"/>
      <c r="AN8073" s="33"/>
      <c r="AO8073" s="33"/>
      <c r="AP8073" s="34"/>
      <c r="AQ8073" s="34"/>
      <c r="AR8073" s="28"/>
      <c r="AS8073" s="29"/>
      <c r="AT8073" s="29"/>
      <c r="AU8073" s="29"/>
    </row>
    <row r="8074" spans="1:47" s="480" customFormat="1">
      <c r="A8074" s="13"/>
      <c r="B8074" s="8"/>
      <c r="C8074" s="8"/>
      <c r="D8074" s="344" t="s">
        <v>1307</v>
      </c>
      <c r="E8074" s="266"/>
      <c r="F8074" s="261">
        <v>22000000</v>
      </c>
      <c r="G8074" s="282">
        <f>SUM(H8074)</f>
        <v>22000000</v>
      </c>
      <c r="H8074" s="283">
        <v>22000000</v>
      </c>
      <c r="I8074" s="33"/>
      <c r="J8074" s="33"/>
      <c r="K8074" s="33"/>
      <c r="L8074" s="33"/>
      <c r="M8074" s="33"/>
      <c r="N8074" s="33"/>
      <c r="O8074" s="33"/>
      <c r="P8074" s="33"/>
      <c r="Q8074" s="33"/>
      <c r="R8074" s="33"/>
      <c r="S8074" s="33"/>
      <c r="T8074" s="33"/>
      <c r="U8074" s="33"/>
      <c r="V8074" s="33"/>
      <c r="W8074" s="33"/>
      <c r="X8074" s="282"/>
      <c r="Y8074" s="33"/>
      <c r="Z8074" s="284"/>
      <c r="AA8074" s="284"/>
      <c r="AB8074" s="33"/>
      <c r="AC8074" s="33"/>
      <c r="AD8074" s="33"/>
      <c r="AE8074" s="33"/>
      <c r="AF8074" s="33"/>
      <c r="AG8074" s="33"/>
      <c r="AH8074" s="33"/>
      <c r="AI8074" s="33"/>
      <c r="AJ8074" s="33"/>
      <c r="AK8074" s="33"/>
      <c r="AL8074" s="33"/>
      <c r="AM8074" s="33"/>
      <c r="AN8074" s="33"/>
      <c r="AO8074" s="33"/>
      <c r="AP8074" s="34"/>
      <c r="AQ8074" s="34"/>
      <c r="AR8074" s="28"/>
      <c r="AS8074" s="29"/>
      <c r="AT8074" s="29"/>
      <c r="AU8074" s="29"/>
    </row>
    <row r="8075" spans="1:47" s="480" customFormat="1">
      <c r="A8075" s="13"/>
      <c r="B8075" s="8"/>
      <c r="C8075" s="8"/>
      <c r="D8075" s="240"/>
      <c r="E8075" s="266"/>
      <c r="F8075" s="321"/>
      <c r="G8075" s="282"/>
      <c r="H8075" s="283"/>
      <c r="I8075" s="33"/>
      <c r="J8075" s="33"/>
      <c r="K8075" s="33"/>
      <c r="L8075" s="33"/>
      <c r="M8075" s="33"/>
      <c r="N8075" s="33"/>
      <c r="O8075" s="33"/>
      <c r="P8075" s="33"/>
      <c r="Q8075" s="33"/>
      <c r="R8075" s="33"/>
      <c r="S8075" s="33"/>
      <c r="T8075" s="33"/>
      <c r="U8075" s="33"/>
      <c r="V8075" s="33"/>
      <c r="W8075" s="33"/>
      <c r="X8075" s="282"/>
      <c r="Y8075" s="33"/>
      <c r="Z8075" s="284"/>
      <c r="AA8075" s="284"/>
      <c r="AB8075" s="33"/>
      <c r="AC8075" s="33"/>
      <c r="AD8075" s="33"/>
      <c r="AE8075" s="33"/>
      <c r="AF8075" s="33"/>
      <c r="AG8075" s="33"/>
      <c r="AH8075" s="33"/>
      <c r="AI8075" s="33"/>
      <c r="AJ8075" s="33"/>
      <c r="AK8075" s="33"/>
      <c r="AL8075" s="33"/>
      <c r="AM8075" s="33"/>
      <c r="AN8075" s="33"/>
      <c r="AO8075" s="33"/>
      <c r="AP8075" s="34"/>
      <c r="AQ8075" s="34"/>
      <c r="AR8075" s="28"/>
      <c r="AS8075" s="29"/>
      <c r="AT8075" s="29"/>
      <c r="AU8075" s="29"/>
    </row>
    <row r="8076" spans="1:47" s="480" customFormat="1">
      <c r="A8076" s="13"/>
      <c r="B8076" s="8"/>
      <c r="C8076" s="8"/>
      <c r="D8076" s="240"/>
      <c r="E8076" s="266"/>
      <c r="F8076" s="321"/>
      <c r="G8076" s="282"/>
      <c r="H8076" s="283"/>
      <c r="I8076" s="33"/>
      <c r="J8076" s="33"/>
      <c r="K8076" s="33"/>
      <c r="L8076" s="33"/>
      <c r="M8076" s="33"/>
      <c r="N8076" s="33"/>
      <c r="O8076" s="33"/>
      <c r="P8076" s="33"/>
      <c r="Q8076" s="33"/>
      <c r="R8076" s="33"/>
      <c r="S8076" s="33"/>
      <c r="T8076" s="33"/>
      <c r="U8076" s="33"/>
      <c r="V8076" s="33"/>
      <c r="W8076" s="33"/>
      <c r="X8076" s="282"/>
      <c r="Y8076" s="33"/>
      <c r="Z8076" s="284"/>
      <c r="AA8076" s="284"/>
      <c r="AB8076" s="33"/>
      <c r="AC8076" s="33"/>
      <c r="AD8076" s="33"/>
      <c r="AE8076" s="33"/>
      <c r="AF8076" s="33"/>
      <c r="AG8076" s="33"/>
      <c r="AH8076" s="33"/>
      <c r="AI8076" s="33"/>
      <c r="AJ8076" s="33"/>
      <c r="AK8076" s="33"/>
      <c r="AL8076" s="33"/>
      <c r="AM8076" s="33"/>
      <c r="AN8076" s="33"/>
      <c r="AO8076" s="33"/>
      <c r="AP8076" s="34"/>
      <c r="AQ8076" s="34"/>
      <c r="AR8076" s="28"/>
      <c r="AS8076" s="29"/>
      <c r="AT8076" s="29"/>
      <c r="AU8076" s="29"/>
    </row>
    <row r="8077" spans="1:47" s="480" customFormat="1">
      <c r="A8077" s="13"/>
      <c r="B8077" s="8"/>
      <c r="C8077" s="83">
        <v>236</v>
      </c>
      <c r="D8077" s="375" t="s">
        <v>265</v>
      </c>
      <c r="E8077" s="266"/>
      <c r="F8077" s="321"/>
      <c r="G8077" s="282"/>
      <c r="H8077" s="283"/>
      <c r="I8077" s="33"/>
      <c r="J8077" s="33"/>
      <c r="K8077" s="33"/>
      <c r="L8077" s="33"/>
      <c r="M8077" s="33"/>
      <c r="N8077" s="33"/>
      <c r="O8077" s="33"/>
      <c r="P8077" s="33"/>
      <c r="Q8077" s="33"/>
      <c r="R8077" s="33"/>
      <c r="S8077" s="33"/>
      <c r="T8077" s="33"/>
      <c r="U8077" s="33"/>
      <c r="V8077" s="33"/>
      <c r="W8077" s="33"/>
      <c r="X8077" s="282"/>
      <c r="Y8077" s="33"/>
      <c r="Z8077" s="284"/>
      <c r="AA8077" s="284"/>
      <c r="AB8077" s="33"/>
      <c r="AC8077" s="33"/>
      <c r="AD8077" s="33"/>
      <c r="AE8077" s="33"/>
      <c r="AF8077" s="33"/>
      <c r="AG8077" s="33"/>
      <c r="AH8077" s="33"/>
      <c r="AI8077" s="33"/>
      <c r="AJ8077" s="33"/>
      <c r="AK8077" s="33"/>
      <c r="AL8077" s="33"/>
      <c r="AM8077" s="33"/>
      <c r="AN8077" s="33"/>
      <c r="AO8077" s="33"/>
      <c r="AP8077" s="34"/>
      <c r="AQ8077" s="34"/>
      <c r="AR8077" s="28"/>
      <c r="AS8077" s="29"/>
      <c r="AT8077" s="29"/>
      <c r="AU8077" s="29"/>
    </row>
    <row r="8078" spans="1:47" s="480" customFormat="1">
      <c r="A8078" s="13"/>
      <c r="B8078" s="8"/>
      <c r="C8078" s="8"/>
      <c r="D8078" s="472" t="s">
        <v>266</v>
      </c>
      <c r="E8078" s="266"/>
      <c r="F8078" s="321"/>
      <c r="G8078" s="282"/>
      <c r="H8078" s="283"/>
      <c r="I8078" s="33"/>
      <c r="J8078" s="33"/>
      <c r="K8078" s="33"/>
      <c r="L8078" s="33"/>
      <c r="M8078" s="33"/>
      <c r="N8078" s="33"/>
      <c r="O8078" s="33"/>
      <c r="P8078" s="33"/>
      <c r="Q8078" s="33"/>
      <c r="R8078" s="33"/>
      <c r="S8078" s="33"/>
      <c r="T8078" s="33"/>
      <c r="U8078" s="33"/>
      <c r="V8078" s="33"/>
      <c r="W8078" s="33"/>
      <c r="X8078" s="282"/>
      <c r="Y8078" s="33"/>
      <c r="Z8078" s="284"/>
      <c r="AA8078" s="284"/>
      <c r="AB8078" s="33"/>
      <c r="AC8078" s="33"/>
      <c r="AD8078" s="33"/>
      <c r="AE8078" s="33"/>
      <c r="AF8078" s="33"/>
      <c r="AG8078" s="33"/>
      <c r="AH8078" s="33"/>
      <c r="AI8078" s="33"/>
      <c r="AJ8078" s="33"/>
      <c r="AK8078" s="33"/>
      <c r="AL8078" s="33"/>
      <c r="AM8078" s="33"/>
      <c r="AN8078" s="33"/>
      <c r="AO8078" s="33"/>
      <c r="AP8078" s="34"/>
      <c r="AQ8078" s="34"/>
      <c r="AR8078" s="28"/>
      <c r="AS8078" s="29"/>
      <c r="AT8078" s="29"/>
      <c r="AU8078" s="29"/>
    </row>
    <row r="8079" spans="1:47" s="480" customFormat="1">
      <c r="A8079" s="13"/>
      <c r="B8079" s="8"/>
      <c r="C8079" s="8"/>
      <c r="D8079" s="473" t="s">
        <v>188</v>
      </c>
      <c r="E8079" s="266"/>
      <c r="F8079" s="321"/>
      <c r="G8079" s="282"/>
      <c r="H8079" s="283"/>
      <c r="I8079" s="33"/>
      <c r="J8079" s="33"/>
      <c r="K8079" s="33"/>
      <c r="L8079" s="33"/>
      <c r="M8079" s="33"/>
      <c r="N8079" s="33"/>
      <c r="O8079" s="33"/>
      <c r="P8079" s="33"/>
      <c r="Q8079" s="33"/>
      <c r="R8079" s="33"/>
      <c r="S8079" s="33"/>
      <c r="T8079" s="33"/>
      <c r="U8079" s="33"/>
      <c r="V8079" s="33"/>
      <c r="W8079" s="33"/>
      <c r="X8079" s="282"/>
      <c r="Y8079" s="33"/>
      <c r="Z8079" s="284"/>
      <c r="AA8079" s="284"/>
      <c r="AB8079" s="33"/>
      <c r="AC8079" s="33"/>
      <c r="AD8079" s="33"/>
      <c r="AE8079" s="33"/>
      <c r="AF8079" s="33"/>
      <c r="AG8079" s="33"/>
      <c r="AH8079" s="33"/>
      <c r="AI8079" s="33"/>
      <c r="AJ8079" s="33"/>
      <c r="AK8079" s="33"/>
      <c r="AL8079" s="33"/>
      <c r="AM8079" s="33"/>
      <c r="AN8079" s="33"/>
      <c r="AO8079" s="33"/>
      <c r="AP8079" s="34"/>
      <c r="AQ8079" s="34"/>
      <c r="AR8079" s="28"/>
      <c r="AS8079" s="29"/>
      <c r="AT8079" s="29"/>
      <c r="AU8079" s="29"/>
    </row>
    <row r="8080" spans="1:47" s="480" customFormat="1">
      <c r="A8080" s="13"/>
      <c r="B8080" s="8"/>
      <c r="C8080" s="8"/>
      <c r="D8080" s="344" t="s">
        <v>264</v>
      </c>
      <c r="E8080" s="266"/>
      <c r="F8080" s="261">
        <v>183722000</v>
      </c>
      <c r="G8080" s="282">
        <f>SUM(H8081:H8099)</f>
        <v>182840663</v>
      </c>
      <c r="H8080" s="283"/>
      <c r="I8080" s="33"/>
      <c r="J8080" s="33"/>
      <c r="K8080" s="33"/>
      <c r="L8080" s="33"/>
      <c r="M8080" s="33"/>
      <c r="N8080" s="33"/>
      <c r="O8080" s="33"/>
      <c r="P8080" s="33"/>
      <c r="Q8080" s="33"/>
      <c r="R8080" s="33"/>
      <c r="S8080" s="33"/>
      <c r="T8080" s="33"/>
      <c r="U8080" s="33"/>
      <c r="V8080" s="33"/>
      <c r="W8080" s="33"/>
      <c r="X8080" s="282"/>
      <c r="Y8080" s="33"/>
      <c r="Z8080" s="284"/>
      <c r="AA8080" s="284"/>
      <c r="AB8080" s="33"/>
      <c r="AC8080" s="33"/>
      <c r="AD8080" s="33"/>
      <c r="AE8080" s="33"/>
      <c r="AF8080" s="33"/>
      <c r="AG8080" s="33"/>
      <c r="AH8080" s="33"/>
      <c r="AI8080" s="33"/>
      <c r="AJ8080" s="33"/>
      <c r="AK8080" s="33"/>
      <c r="AL8080" s="33"/>
      <c r="AM8080" s="33"/>
      <c r="AN8080" s="33"/>
      <c r="AO8080" s="33"/>
      <c r="AP8080" s="34"/>
      <c r="AQ8080" s="34"/>
      <c r="AR8080" s="28"/>
      <c r="AS8080" s="29"/>
      <c r="AT8080" s="29"/>
      <c r="AU8080" s="29"/>
    </row>
    <row r="8081" spans="1:47" s="525" customFormat="1">
      <c r="A8081" s="13"/>
      <c r="B8081" s="8"/>
      <c r="C8081" s="8"/>
      <c r="D8081" s="344" t="s">
        <v>1308</v>
      </c>
      <c r="E8081" s="266"/>
      <c r="F8081" s="261"/>
      <c r="G8081" s="282"/>
      <c r="H8081" s="283">
        <v>27320000</v>
      </c>
      <c r="I8081" s="33"/>
      <c r="J8081" s="33"/>
      <c r="K8081" s="33"/>
      <c r="L8081" s="33"/>
      <c r="M8081" s="33"/>
      <c r="N8081" s="33"/>
      <c r="O8081" s="33"/>
      <c r="P8081" s="33"/>
      <c r="Q8081" s="33"/>
      <c r="R8081" s="33"/>
      <c r="S8081" s="33"/>
      <c r="T8081" s="33"/>
      <c r="U8081" s="33"/>
      <c r="V8081" s="33"/>
      <c r="W8081" s="33"/>
      <c r="X8081" s="282"/>
      <c r="Y8081" s="33"/>
      <c r="Z8081" s="284"/>
      <c r="AA8081" s="284"/>
      <c r="AB8081" s="33"/>
      <c r="AC8081" s="33"/>
      <c r="AD8081" s="33"/>
      <c r="AE8081" s="33"/>
      <c r="AF8081" s="33"/>
      <c r="AG8081" s="33"/>
      <c r="AH8081" s="33"/>
      <c r="AI8081" s="33"/>
      <c r="AJ8081" s="33"/>
      <c r="AK8081" s="33"/>
      <c r="AL8081" s="33"/>
      <c r="AM8081" s="33"/>
      <c r="AN8081" s="33"/>
      <c r="AO8081" s="33"/>
      <c r="AP8081" s="34"/>
      <c r="AQ8081" s="34"/>
      <c r="AR8081" s="28"/>
      <c r="AS8081" s="29"/>
      <c r="AT8081" s="29"/>
      <c r="AU8081" s="29"/>
    </row>
    <row r="8082" spans="1:47" s="525" customFormat="1">
      <c r="A8082" s="13"/>
      <c r="B8082" s="8"/>
      <c r="C8082" s="8"/>
      <c r="D8082" s="344" t="s">
        <v>1309</v>
      </c>
      <c r="E8082" s="266"/>
      <c r="F8082" s="261"/>
      <c r="G8082" s="282"/>
      <c r="H8082" s="283">
        <v>20588000</v>
      </c>
      <c r="I8082" s="33"/>
      <c r="J8082" s="33"/>
      <c r="K8082" s="33"/>
      <c r="L8082" s="33"/>
      <c r="M8082" s="33"/>
      <c r="N8082" s="33"/>
      <c r="O8082" s="33"/>
      <c r="P8082" s="33"/>
      <c r="Q8082" s="33"/>
      <c r="R8082" s="33"/>
      <c r="S8082" s="33"/>
      <c r="T8082" s="33"/>
      <c r="U8082" s="33"/>
      <c r="V8082" s="33"/>
      <c r="W8082" s="33"/>
      <c r="X8082" s="282"/>
      <c r="Y8082" s="33"/>
      <c r="Z8082" s="284"/>
      <c r="AA8082" s="284"/>
      <c r="AB8082" s="33"/>
      <c r="AC8082" s="33"/>
      <c r="AD8082" s="33"/>
      <c r="AE8082" s="33"/>
      <c r="AF8082" s="33"/>
      <c r="AG8082" s="33"/>
      <c r="AH8082" s="33"/>
      <c r="AI8082" s="33"/>
      <c r="AJ8082" s="33"/>
      <c r="AK8082" s="33"/>
      <c r="AL8082" s="33"/>
      <c r="AM8082" s="33"/>
      <c r="AN8082" s="33"/>
      <c r="AO8082" s="33"/>
      <c r="AP8082" s="34"/>
      <c r="AQ8082" s="34"/>
      <c r="AR8082" s="28"/>
      <c r="AS8082" s="29"/>
      <c r="AT8082" s="29"/>
      <c r="AU8082" s="29"/>
    </row>
    <row r="8083" spans="1:47" s="525" customFormat="1">
      <c r="A8083" s="13"/>
      <c r="B8083" s="8"/>
      <c r="C8083" s="8"/>
      <c r="D8083" s="344" t="s">
        <v>1310</v>
      </c>
      <c r="E8083" s="266"/>
      <c r="F8083" s="261"/>
      <c r="G8083" s="282"/>
      <c r="H8083" s="283">
        <v>9780000</v>
      </c>
      <c r="I8083" s="33"/>
      <c r="J8083" s="33"/>
      <c r="K8083" s="33"/>
      <c r="L8083" s="33"/>
      <c r="M8083" s="33"/>
      <c r="N8083" s="33"/>
      <c r="O8083" s="33"/>
      <c r="P8083" s="33"/>
      <c r="Q8083" s="33"/>
      <c r="R8083" s="33"/>
      <c r="S8083" s="33"/>
      <c r="T8083" s="33"/>
      <c r="U8083" s="33"/>
      <c r="V8083" s="33"/>
      <c r="W8083" s="33"/>
      <c r="X8083" s="282"/>
      <c r="Y8083" s="33"/>
      <c r="Z8083" s="284"/>
      <c r="AA8083" s="284"/>
      <c r="AB8083" s="33"/>
      <c r="AC8083" s="33"/>
      <c r="AD8083" s="33"/>
      <c r="AE8083" s="33"/>
      <c r="AF8083" s="33"/>
      <c r="AG8083" s="33"/>
      <c r="AH8083" s="33"/>
      <c r="AI8083" s="33"/>
      <c r="AJ8083" s="33"/>
      <c r="AK8083" s="33"/>
      <c r="AL8083" s="33"/>
      <c r="AM8083" s="33"/>
      <c r="AN8083" s="33"/>
      <c r="AO8083" s="33"/>
      <c r="AP8083" s="34"/>
      <c r="AQ8083" s="34"/>
      <c r="AR8083" s="28"/>
      <c r="AS8083" s="29"/>
      <c r="AT8083" s="29"/>
      <c r="AU8083" s="29"/>
    </row>
    <row r="8084" spans="1:47" s="525" customFormat="1">
      <c r="A8084" s="13"/>
      <c r="B8084" s="8"/>
      <c r="C8084" s="8"/>
      <c r="D8084" s="344" t="s">
        <v>1311</v>
      </c>
      <c r="E8084" s="266"/>
      <c r="F8084" s="261"/>
      <c r="G8084" s="282"/>
      <c r="H8084" s="283">
        <v>13045000</v>
      </c>
      <c r="I8084" s="33"/>
      <c r="J8084" s="33"/>
      <c r="K8084" s="33"/>
      <c r="L8084" s="33"/>
      <c r="M8084" s="33"/>
      <c r="N8084" s="33"/>
      <c r="O8084" s="33"/>
      <c r="P8084" s="33"/>
      <c r="Q8084" s="33"/>
      <c r="R8084" s="33"/>
      <c r="S8084" s="33"/>
      <c r="T8084" s="33"/>
      <c r="U8084" s="33"/>
      <c r="V8084" s="33"/>
      <c r="W8084" s="33"/>
      <c r="X8084" s="282"/>
      <c r="Y8084" s="33"/>
      <c r="Z8084" s="284"/>
      <c r="AA8084" s="284"/>
      <c r="AB8084" s="33"/>
      <c r="AC8084" s="33"/>
      <c r="AD8084" s="33"/>
      <c r="AE8084" s="33"/>
      <c r="AF8084" s="33"/>
      <c r="AG8084" s="33"/>
      <c r="AH8084" s="33"/>
      <c r="AI8084" s="33"/>
      <c r="AJ8084" s="33"/>
      <c r="AK8084" s="33"/>
      <c r="AL8084" s="33"/>
      <c r="AM8084" s="33"/>
      <c r="AN8084" s="33"/>
      <c r="AO8084" s="33"/>
      <c r="AP8084" s="34"/>
      <c r="AQ8084" s="34"/>
      <c r="AR8084" s="28"/>
      <c r="AS8084" s="29"/>
      <c r="AT8084" s="29"/>
      <c r="AU8084" s="29"/>
    </row>
    <row r="8085" spans="1:47" s="525" customFormat="1">
      <c r="A8085" s="13"/>
      <c r="B8085" s="8"/>
      <c r="C8085" s="8"/>
      <c r="D8085" s="344" t="s">
        <v>1312</v>
      </c>
      <c r="E8085" s="266"/>
      <c r="F8085" s="261"/>
      <c r="G8085" s="282"/>
      <c r="H8085" s="283">
        <v>32413000</v>
      </c>
      <c r="I8085" s="33"/>
      <c r="J8085" s="33"/>
      <c r="K8085" s="33"/>
      <c r="L8085" s="33"/>
      <c r="M8085" s="33"/>
      <c r="N8085" s="33"/>
      <c r="O8085" s="33"/>
      <c r="P8085" s="33"/>
      <c r="Q8085" s="33"/>
      <c r="R8085" s="33"/>
      <c r="S8085" s="33"/>
      <c r="T8085" s="33"/>
      <c r="U8085" s="33"/>
      <c r="V8085" s="33"/>
      <c r="W8085" s="33"/>
      <c r="X8085" s="282"/>
      <c r="Y8085" s="33"/>
      <c r="Z8085" s="284"/>
      <c r="AA8085" s="284"/>
      <c r="AB8085" s="33"/>
      <c r="AC8085" s="33"/>
      <c r="AD8085" s="33"/>
      <c r="AE8085" s="33"/>
      <c r="AF8085" s="33"/>
      <c r="AG8085" s="33"/>
      <c r="AH8085" s="33"/>
      <c r="AI8085" s="33"/>
      <c r="AJ8085" s="33"/>
      <c r="AK8085" s="33"/>
      <c r="AL8085" s="33"/>
      <c r="AM8085" s="33"/>
      <c r="AN8085" s="33"/>
      <c r="AO8085" s="33"/>
      <c r="AP8085" s="34"/>
      <c r="AQ8085" s="34"/>
      <c r="AR8085" s="28"/>
      <c r="AS8085" s="29"/>
      <c r="AT8085" s="29"/>
      <c r="AU8085" s="29"/>
    </row>
    <row r="8086" spans="1:47" s="525" customFormat="1">
      <c r="A8086" s="13"/>
      <c r="B8086" s="8"/>
      <c r="C8086" s="8"/>
      <c r="D8086" s="344" t="s">
        <v>1313</v>
      </c>
      <c r="E8086" s="266"/>
      <c r="F8086" s="261"/>
      <c r="G8086" s="282"/>
      <c r="H8086" s="283">
        <v>23350000</v>
      </c>
      <c r="I8086" s="33"/>
      <c r="J8086" s="33"/>
      <c r="K8086" s="33"/>
      <c r="L8086" s="33"/>
      <c r="M8086" s="33"/>
      <c r="N8086" s="33"/>
      <c r="O8086" s="33"/>
      <c r="P8086" s="33"/>
      <c r="Q8086" s="33"/>
      <c r="R8086" s="33"/>
      <c r="S8086" s="33"/>
      <c r="T8086" s="33"/>
      <c r="U8086" s="33"/>
      <c r="V8086" s="33"/>
      <c r="W8086" s="33"/>
      <c r="X8086" s="282"/>
      <c r="Y8086" s="33"/>
      <c r="Z8086" s="284"/>
      <c r="AA8086" s="284"/>
      <c r="AB8086" s="33"/>
      <c r="AC8086" s="33"/>
      <c r="AD8086" s="33"/>
      <c r="AE8086" s="33"/>
      <c r="AF8086" s="33"/>
      <c r="AG8086" s="33"/>
      <c r="AH8086" s="33"/>
      <c r="AI8086" s="33"/>
      <c r="AJ8086" s="33"/>
      <c r="AK8086" s="33"/>
      <c r="AL8086" s="33"/>
      <c r="AM8086" s="33"/>
      <c r="AN8086" s="33"/>
      <c r="AO8086" s="33"/>
      <c r="AP8086" s="34"/>
      <c r="AQ8086" s="34"/>
      <c r="AR8086" s="28"/>
      <c r="AS8086" s="29"/>
      <c r="AT8086" s="29"/>
      <c r="AU8086" s="29"/>
    </row>
    <row r="8087" spans="1:47" s="525" customFormat="1">
      <c r="A8087" s="13"/>
      <c r="B8087" s="8"/>
      <c r="C8087" s="8"/>
      <c r="D8087" s="344" t="s">
        <v>1314</v>
      </c>
      <c r="E8087" s="266"/>
      <c r="F8087" s="261"/>
      <c r="G8087" s="282"/>
      <c r="H8087" s="283">
        <v>2415000</v>
      </c>
      <c r="I8087" s="33"/>
      <c r="J8087" s="33"/>
      <c r="K8087" s="33"/>
      <c r="L8087" s="33"/>
      <c r="M8087" s="33"/>
      <c r="N8087" s="33"/>
      <c r="O8087" s="33"/>
      <c r="P8087" s="33"/>
      <c r="Q8087" s="33"/>
      <c r="R8087" s="33"/>
      <c r="S8087" s="33"/>
      <c r="T8087" s="33"/>
      <c r="U8087" s="33"/>
      <c r="V8087" s="33"/>
      <c r="W8087" s="33"/>
      <c r="X8087" s="282"/>
      <c r="Y8087" s="33"/>
      <c r="Z8087" s="284"/>
      <c r="AA8087" s="284"/>
      <c r="AB8087" s="33"/>
      <c r="AC8087" s="33"/>
      <c r="AD8087" s="33"/>
      <c r="AE8087" s="33"/>
      <c r="AF8087" s="33"/>
      <c r="AG8087" s="33"/>
      <c r="AH8087" s="33"/>
      <c r="AI8087" s="33"/>
      <c r="AJ8087" s="33"/>
      <c r="AK8087" s="33"/>
      <c r="AL8087" s="33"/>
      <c r="AM8087" s="33"/>
      <c r="AN8087" s="33"/>
      <c r="AO8087" s="33"/>
      <c r="AP8087" s="34"/>
      <c r="AQ8087" s="34"/>
      <c r="AR8087" s="28"/>
      <c r="AS8087" s="29"/>
      <c r="AT8087" s="29"/>
      <c r="AU8087" s="29"/>
    </row>
    <row r="8088" spans="1:47" s="525" customFormat="1">
      <c r="A8088" s="13"/>
      <c r="B8088" s="8"/>
      <c r="C8088" s="8"/>
      <c r="D8088" s="344" t="s">
        <v>1315</v>
      </c>
      <c r="E8088" s="266"/>
      <c r="F8088" s="261"/>
      <c r="G8088" s="282"/>
      <c r="H8088" s="283">
        <v>5942000</v>
      </c>
      <c r="I8088" s="33"/>
      <c r="J8088" s="33"/>
      <c r="K8088" s="33"/>
      <c r="L8088" s="33"/>
      <c r="M8088" s="33"/>
      <c r="N8088" s="33"/>
      <c r="O8088" s="33"/>
      <c r="P8088" s="33"/>
      <c r="Q8088" s="33"/>
      <c r="R8088" s="33"/>
      <c r="S8088" s="33"/>
      <c r="T8088" s="33"/>
      <c r="U8088" s="33"/>
      <c r="V8088" s="33"/>
      <c r="W8088" s="33"/>
      <c r="X8088" s="282"/>
      <c r="Y8088" s="33"/>
      <c r="Z8088" s="284"/>
      <c r="AA8088" s="284"/>
      <c r="AB8088" s="33"/>
      <c r="AC8088" s="33"/>
      <c r="AD8088" s="33"/>
      <c r="AE8088" s="33"/>
      <c r="AF8088" s="33"/>
      <c r="AG8088" s="33"/>
      <c r="AH8088" s="33"/>
      <c r="AI8088" s="33"/>
      <c r="AJ8088" s="33"/>
      <c r="AK8088" s="33"/>
      <c r="AL8088" s="33"/>
      <c r="AM8088" s="33"/>
      <c r="AN8088" s="33"/>
      <c r="AO8088" s="33"/>
      <c r="AP8088" s="34"/>
      <c r="AQ8088" s="34"/>
      <c r="AR8088" s="28"/>
      <c r="AS8088" s="29"/>
      <c r="AT8088" s="29"/>
      <c r="AU8088" s="29"/>
    </row>
    <row r="8089" spans="1:47" s="525" customFormat="1">
      <c r="A8089" s="13"/>
      <c r="B8089" s="8"/>
      <c r="C8089" s="8"/>
      <c r="D8089" s="344" t="s">
        <v>1316</v>
      </c>
      <c r="E8089" s="266"/>
      <c r="F8089" s="261"/>
      <c r="G8089" s="282"/>
      <c r="H8089" s="283">
        <v>10444000</v>
      </c>
      <c r="I8089" s="33"/>
      <c r="J8089" s="33"/>
      <c r="K8089" s="33"/>
      <c r="L8089" s="33"/>
      <c r="M8089" s="33"/>
      <c r="N8089" s="33"/>
      <c r="O8089" s="33"/>
      <c r="P8089" s="33"/>
      <c r="Q8089" s="33"/>
      <c r="R8089" s="33"/>
      <c r="S8089" s="33"/>
      <c r="T8089" s="33"/>
      <c r="U8089" s="33"/>
      <c r="V8089" s="33"/>
      <c r="W8089" s="33"/>
      <c r="X8089" s="282"/>
      <c r="Y8089" s="33"/>
      <c r="Z8089" s="284"/>
      <c r="AA8089" s="284"/>
      <c r="AB8089" s="33"/>
      <c r="AC8089" s="33"/>
      <c r="AD8089" s="33"/>
      <c r="AE8089" s="33"/>
      <c r="AF8089" s="33"/>
      <c r="AG8089" s="33"/>
      <c r="AH8089" s="33"/>
      <c r="AI8089" s="33"/>
      <c r="AJ8089" s="33"/>
      <c r="AK8089" s="33"/>
      <c r="AL8089" s="33"/>
      <c r="AM8089" s="33"/>
      <c r="AN8089" s="33"/>
      <c r="AO8089" s="33"/>
      <c r="AP8089" s="34"/>
      <c r="AQ8089" s="34"/>
      <c r="AR8089" s="28"/>
      <c r="AS8089" s="29"/>
      <c r="AT8089" s="29"/>
      <c r="AU8089" s="29"/>
    </row>
    <row r="8090" spans="1:47" s="525" customFormat="1">
      <c r="A8090" s="13"/>
      <c r="B8090" s="8"/>
      <c r="C8090" s="8"/>
      <c r="D8090" s="344" t="s">
        <v>1317</v>
      </c>
      <c r="E8090" s="266"/>
      <c r="F8090" s="261"/>
      <c r="G8090" s="282"/>
      <c r="H8090" s="283">
        <v>10324000</v>
      </c>
      <c r="I8090" s="33"/>
      <c r="J8090" s="33"/>
      <c r="K8090" s="33"/>
      <c r="L8090" s="33"/>
      <c r="M8090" s="33"/>
      <c r="N8090" s="33"/>
      <c r="O8090" s="33"/>
      <c r="P8090" s="33"/>
      <c r="Q8090" s="33"/>
      <c r="R8090" s="33"/>
      <c r="S8090" s="33"/>
      <c r="T8090" s="33"/>
      <c r="U8090" s="33"/>
      <c r="V8090" s="33"/>
      <c r="W8090" s="33"/>
      <c r="X8090" s="282"/>
      <c r="Y8090" s="33"/>
      <c r="Z8090" s="284"/>
      <c r="AA8090" s="284"/>
      <c r="AB8090" s="33"/>
      <c r="AC8090" s="33"/>
      <c r="AD8090" s="33"/>
      <c r="AE8090" s="33"/>
      <c r="AF8090" s="33"/>
      <c r="AG8090" s="33"/>
      <c r="AH8090" s="33"/>
      <c r="AI8090" s="33"/>
      <c r="AJ8090" s="33"/>
      <c r="AK8090" s="33"/>
      <c r="AL8090" s="33"/>
      <c r="AM8090" s="33"/>
      <c r="AN8090" s="33"/>
      <c r="AO8090" s="33"/>
      <c r="AP8090" s="34"/>
      <c r="AQ8090" s="34"/>
      <c r="AR8090" s="28"/>
      <c r="AS8090" s="29"/>
      <c r="AT8090" s="29"/>
      <c r="AU8090" s="29"/>
    </row>
    <row r="8091" spans="1:47" s="525" customFormat="1">
      <c r="A8091" s="13"/>
      <c r="B8091" s="8"/>
      <c r="C8091" s="8"/>
      <c r="D8091" s="344" t="s">
        <v>1318</v>
      </c>
      <c r="E8091" s="266"/>
      <c r="F8091" s="261"/>
      <c r="G8091" s="282"/>
      <c r="H8091" s="283">
        <v>5012000</v>
      </c>
      <c r="I8091" s="33"/>
      <c r="J8091" s="33"/>
      <c r="K8091" s="33"/>
      <c r="L8091" s="33"/>
      <c r="M8091" s="33"/>
      <c r="N8091" s="33"/>
      <c r="O8091" s="33"/>
      <c r="P8091" s="33"/>
      <c r="Q8091" s="33"/>
      <c r="R8091" s="33"/>
      <c r="S8091" s="33"/>
      <c r="T8091" s="33"/>
      <c r="U8091" s="33"/>
      <c r="V8091" s="33"/>
      <c r="W8091" s="33"/>
      <c r="X8091" s="282"/>
      <c r="Y8091" s="33"/>
      <c r="Z8091" s="284"/>
      <c r="AA8091" s="284"/>
      <c r="AB8091" s="33"/>
      <c r="AC8091" s="33"/>
      <c r="AD8091" s="33"/>
      <c r="AE8091" s="33"/>
      <c r="AF8091" s="33"/>
      <c r="AG8091" s="33"/>
      <c r="AH8091" s="33"/>
      <c r="AI8091" s="33"/>
      <c r="AJ8091" s="33"/>
      <c r="AK8091" s="33"/>
      <c r="AL8091" s="33"/>
      <c r="AM8091" s="33"/>
      <c r="AN8091" s="33"/>
      <c r="AO8091" s="33"/>
      <c r="AP8091" s="34"/>
      <c r="AQ8091" s="34"/>
      <c r="AR8091" s="28"/>
      <c r="AS8091" s="29"/>
      <c r="AT8091" s="29"/>
      <c r="AU8091" s="29"/>
    </row>
    <row r="8092" spans="1:47" s="525" customFormat="1">
      <c r="A8092" s="13"/>
      <c r="B8092" s="8"/>
      <c r="C8092" s="8"/>
      <c r="D8092" s="344" t="s">
        <v>1319</v>
      </c>
      <c r="E8092" s="266"/>
      <c r="F8092" s="261"/>
      <c r="G8092" s="282"/>
      <c r="H8092" s="283">
        <v>400000</v>
      </c>
      <c r="I8092" s="33"/>
      <c r="J8092" s="33"/>
      <c r="K8092" s="33"/>
      <c r="L8092" s="33"/>
      <c r="M8092" s="33"/>
      <c r="N8092" s="33"/>
      <c r="O8092" s="33"/>
      <c r="P8092" s="33"/>
      <c r="Q8092" s="33"/>
      <c r="R8092" s="33"/>
      <c r="S8092" s="33"/>
      <c r="T8092" s="33"/>
      <c r="U8092" s="33"/>
      <c r="V8092" s="33"/>
      <c r="W8092" s="33"/>
      <c r="X8092" s="282"/>
      <c r="Y8092" s="33"/>
      <c r="Z8092" s="284"/>
      <c r="AA8092" s="284"/>
      <c r="AB8092" s="33"/>
      <c r="AC8092" s="33"/>
      <c r="AD8092" s="33"/>
      <c r="AE8092" s="33"/>
      <c r="AF8092" s="33"/>
      <c r="AG8092" s="33"/>
      <c r="AH8092" s="33"/>
      <c r="AI8092" s="33"/>
      <c r="AJ8092" s="33"/>
      <c r="AK8092" s="33"/>
      <c r="AL8092" s="33"/>
      <c r="AM8092" s="33"/>
      <c r="AN8092" s="33"/>
      <c r="AO8092" s="33"/>
      <c r="AP8092" s="34"/>
      <c r="AQ8092" s="34"/>
      <c r="AR8092" s="28"/>
      <c r="AS8092" s="29"/>
      <c r="AT8092" s="29"/>
      <c r="AU8092" s="29"/>
    </row>
    <row r="8093" spans="1:47" s="525" customFormat="1">
      <c r="A8093" s="13"/>
      <c r="B8093" s="8"/>
      <c r="C8093" s="8"/>
      <c r="D8093" s="344" t="s">
        <v>1320</v>
      </c>
      <c r="E8093" s="266"/>
      <c r="F8093" s="261"/>
      <c r="G8093" s="282"/>
      <c r="H8093" s="283">
        <v>3232663</v>
      </c>
      <c r="I8093" s="33"/>
      <c r="J8093" s="33"/>
      <c r="K8093" s="33"/>
      <c r="L8093" s="33"/>
      <c r="M8093" s="33"/>
      <c r="N8093" s="33"/>
      <c r="O8093" s="33"/>
      <c r="P8093" s="33"/>
      <c r="Q8093" s="33"/>
      <c r="R8093" s="33"/>
      <c r="S8093" s="33"/>
      <c r="T8093" s="33"/>
      <c r="U8093" s="33"/>
      <c r="V8093" s="33"/>
      <c r="W8093" s="33"/>
      <c r="X8093" s="282"/>
      <c r="Y8093" s="33"/>
      <c r="Z8093" s="284"/>
      <c r="AA8093" s="284"/>
      <c r="AB8093" s="33"/>
      <c r="AC8093" s="33"/>
      <c r="AD8093" s="33"/>
      <c r="AE8093" s="33"/>
      <c r="AF8093" s="33"/>
      <c r="AG8093" s="33"/>
      <c r="AH8093" s="33"/>
      <c r="AI8093" s="33"/>
      <c r="AJ8093" s="33"/>
      <c r="AK8093" s="33"/>
      <c r="AL8093" s="33"/>
      <c r="AM8093" s="33"/>
      <c r="AN8093" s="33"/>
      <c r="AO8093" s="33"/>
      <c r="AP8093" s="34"/>
      <c r="AQ8093" s="34"/>
      <c r="AR8093" s="28"/>
      <c r="AS8093" s="29"/>
      <c r="AT8093" s="29"/>
      <c r="AU8093" s="29"/>
    </row>
    <row r="8094" spans="1:47" s="525" customFormat="1">
      <c r="A8094" s="13"/>
      <c r="B8094" s="8"/>
      <c r="C8094" s="8"/>
      <c r="D8094" s="344" t="s">
        <v>1321</v>
      </c>
      <c r="E8094" s="266"/>
      <c r="F8094" s="261"/>
      <c r="G8094" s="282"/>
      <c r="H8094" s="283">
        <v>3521000</v>
      </c>
      <c r="I8094" s="33"/>
      <c r="J8094" s="33"/>
      <c r="K8094" s="33"/>
      <c r="L8094" s="33"/>
      <c r="M8094" s="33"/>
      <c r="N8094" s="33"/>
      <c r="O8094" s="33"/>
      <c r="P8094" s="33"/>
      <c r="Q8094" s="33"/>
      <c r="R8094" s="33"/>
      <c r="S8094" s="33"/>
      <c r="T8094" s="33"/>
      <c r="U8094" s="33"/>
      <c r="V8094" s="33"/>
      <c r="W8094" s="33"/>
      <c r="X8094" s="282"/>
      <c r="Y8094" s="33"/>
      <c r="Z8094" s="284"/>
      <c r="AA8094" s="284"/>
      <c r="AB8094" s="33"/>
      <c r="AC8094" s="33"/>
      <c r="AD8094" s="33"/>
      <c r="AE8094" s="33"/>
      <c r="AF8094" s="33"/>
      <c r="AG8094" s="33"/>
      <c r="AH8094" s="33"/>
      <c r="AI8094" s="33"/>
      <c r="AJ8094" s="33"/>
      <c r="AK8094" s="33"/>
      <c r="AL8094" s="33"/>
      <c r="AM8094" s="33"/>
      <c r="AN8094" s="33"/>
      <c r="AO8094" s="33"/>
      <c r="AP8094" s="34"/>
      <c r="AQ8094" s="34"/>
      <c r="AR8094" s="28"/>
      <c r="AS8094" s="29"/>
      <c r="AT8094" s="29"/>
      <c r="AU8094" s="29"/>
    </row>
    <row r="8095" spans="1:47" s="525" customFormat="1">
      <c r="A8095" s="13"/>
      <c r="B8095" s="8"/>
      <c r="C8095" s="8"/>
      <c r="D8095" s="344" t="s">
        <v>1322</v>
      </c>
      <c r="E8095" s="266"/>
      <c r="F8095" s="261"/>
      <c r="G8095" s="282"/>
      <c r="H8095" s="283">
        <v>5042000</v>
      </c>
      <c r="I8095" s="33"/>
      <c r="J8095" s="33"/>
      <c r="K8095" s="33"/>
      <c r="L8095" s="33"/>
      <c r="M8095" s="33"/>
      <c r="N8095" s="33"/>
      <c r="O8095" s="33"/>
      <c r="P8095" s="33"/>
      <c r="Q8095" s="33"/>
      <c r="R8095" s="33"/>
      <c r="S8095" s="33"/>
      <c r="T8095" s="33"/>
      <c r="U8095" s="33"/>
      <c r="V8095" s="33"/>
      <c r="W8095" s="33"/>
      <c r="X8095" s="282"/>
      <c r="Y8095" s="33"/>
      <c r="Z8095" s="284"/>
      <c r="AA8095" s="284"/>
      <c r="AB8095" s="33"/>
      <c r="AC8095" s="33"/>
      <c r="AD8095" s="33"/>
      <c r="AE8095" s="33"/>
      <c r="AF8095" s="33"/>
      <c r="AG8095" s="33"/>
      <c r="AH8095" s="33"/>
      <c r="AI8095" s="33"/>
      <c r="AJ8095" s="33"/>
      <c r="AK8095" s="33"/>
      <c r="AL8095" s="33"/>
      <c r="AM8095" s="33"/>
      <c r="AN8095" s="33"/>
      <c r="AO8095" s="33"/>
      <c r="AP8095" s="34"/>
      <c r="AQ8095" s="34"/>
      <c r="AR8095" s="28"/>
      <c r="AS8095" s="29"/>
      <c r="AT8095" s="29"/>
      <c r="AU8095" s="29"/>
    </row>
    <row r="8096" spans="1:47" s="525" customFormat="1" ht="15">
      <c r="A8096" s="13"/>
      <c r="B8096" s="8"/>
      <c r="C8096" s="8"/>
      <c r="D8096" s="506" t="s">
        <v>1326</v>
      </c>
      <c r="E8096" s="266"/>
      <c r="F8096" s="261"/>
      <c r="G8096" s="282"/>
      <c r="H8096" s="283"/>
      <c r="I8096" s="33"/>
      <c r="J8096" s="33"/>
      <c r="K8096" s="33"/>
      <c r="L8096" s="33"/>
      <c r="M8096" s="33"/>
      <c r="N8096" s="33"/>
      <c r="O8096" s="33"/>
      <c r="P8096" s="33"/>
      <c r="Q8096" s="33"/>
      <c r="R8096" s="33"/>
      <c r="S8096" s="33"/>
      <c r="T8096" s="33"/>
      <c r="U8096" s="33"/>
      <c r="V8096" s="33"/>
      <c r="W8096" s="33"/>
      <c r="X8096" s="282"/>
      <c r="Y8096" s="33"/>
      <c r="Z8096" s="284"/>
      <c r="AA8096" s="284"/>
      <c r="AB8096" s="33"/>
      <c r="AC8096" s="33"/>
      <c r="AD8096" s="33"/>
      <c r="AE8096" s="33"/>
      <c r="AF8096" s="33"/>
      <c r="AG8096" s="33"/>
      <c r="AH8096" s="33"/>
      <c r="AI8096" s="33"/>
      <c r="AJ8096" s="33"/>
      <c r="AK8096" s="33"/>
      <c r="AL8096" s="33"/>
      <c r="AM8096" s="33"/>
      <c r="AN8096" s="33"/>
      <c r="AO8096" s="33"/>
      <c r="AP8096" s="34"/>
      <c r="AQ8096" s="34"/>
      <c r="AR8096" s="28"/>
      <c r="AS8096" s="29"/>
      <c r="AT8096" s="29"/>
      <c r="AU8096" s="29"/>
    </row>
    <row r="8097" spans="1:47" s="525" customFormat="1">
      <c r="A8097" s="13"/>
      <c r="B8097" s="8"/>
      <c r="C8097" s="8"/>
      <c r="D8097" s="344" t="s">
        <v>1323</v>
      </c>
      <c r="E8097" s="266"/>
      <c r="F8097" s="261"/>
      <c r="G8097" s="282"/>
      <c r="H8097" s="283">
        <v>1580000</v>
      </c>
      <c r="I8097" s="33"/>
      <c r="J8097" s="33"/>
      <c r="K8097" s="33"/>
      <c r="L8097" s="33"/>
      <c r="M8097" s="33"/>
      <c r="N8097" s="33"/>
      <c r="O8097" s="33"/>
      <c r="P8097" s="33"/>
      <c r="Q8097" s="33"/>
      <c r="R8097" s="33"/>
      <c r="S8097" s="33"/>
      <c r="T8097" s="33"/>
      <c r="U8097" s="33"/>
      <c r="V8097" s="33"/>
      <c r="W8097" s="33"/>
      <c r="X8097" s="282"/>
      <c r="Y8097" s="33"/>
      <c r="Z8097" s="284"/>
      <c r="AA8097" s="284"/>
      <c r="AB8097" s="33"/>
      <c r="AC8097" s="33"/>
      <c r="AD8097" s="33"/>
      <c r="AE8097" s="33"/>
      <c r="AF8097" s="33"/>
      <c r="AG8097" s="33"/>
      <c r="AH8097" s="33"/>
      <c r="AI8097" s="33"/>
      <c r="AJ8097" s="33"/>
      <c r="AK8097" s="33"/>
      <c r="AL8097" s="33"/>
      <c r="AM8097" s="33">
        <v>1580000</v>
      </c>
      <c r="AN8097" s="33"/>
      <c r="AO8097" s="33"/>
      <c r="AP8097" s="34"/>
      <c r="AQ8097" s="34"/>
      <c r="AR8097" s="28"/>
      <c r="AS8097" s="29"/>
      <c r="AT8097" s="29"/>
      <c r="AU8097" s="29"/>
    </row>
    <row r="8098" spans="1:47" s="525" customFormat="1">
      <c r="A8098" s="13"/>
      <c r="B8098" s="8"/>
      <c r="C8098" s="8"/>
      <c r="D8098" s="344" t="s">
        <v>1324</v>
      </c>
      <c r="E8098" s="266"/>
      <c r="F8098" s="261"/>
      <c r="G8098" s="282"/>
      <c r="H8098" s="283">
        <v>1750000</v>
      </c>
      <c r="I8098" s="33"/>
      <c r="J8098" s="33"/>
      <c r="K8098" s="33"/>
      <c r="L8098" s="33"/>
      <c r="M8098" s="33"/>
      <c r="N8098" s="33"/>
      <c r="O8098" s="33"/>
      <c r="P8098" s="33"/>
      <c r="Q8098" s="33"/>
      <c r="R8098" s="33"/>
      <c r="S8098" s="33"/>
      <c r="T8098" s="33"/>
      <c r="U8098" s="33"/>
      <c r="V8098" s="33"/>
      <c r="W8098" s="33"/>
      <c r="X8098" s="282"/>
      <c r="Y8098" s="33"/>
      <c r="Z8098" s="284"/>
      <c r="AA8098" s="284"/>
      <c r="AB8098" s="33"/>
      <c r="AC8098" s="33"/>
      <c r="AD8098" s="33"/>
      <c r="AE8098" s="33"/>
      <c r="AF8098" s="33"/>
      <c r="AG8098" s="33"/>
      <c r="AH8098" s="33"/>
      <c r="AI8098" s="33"/>
      <c r="AJ8098" s="33"/>
      <c r="AK8098" s="33"/>
      <c r="AL8098" s="33"/>
      <c r="AM8098" s="33">
        <v>1750000</v>
      </c>
      <c r="AN8098" s="33"/>
      <c r="AO8098" s="33"/>
      <c r="AP8098" s="34"/>
      <c r="AQ8098" s="34"/>
      <c r="AR8098" s="28"/>
      <c r="AS8098" s="29"/>
      <c r="AT8098" s="29"/>
      <c r="AU8098" s="29"/>
    </row>
    <row r="8099" spans="1:47" s="525" customFormat="1">
      <c r="A8099" s="13"/>
      <c r="B8099" s="8"/>
      <c r="C8099" s="8"/>
      <c r="D8099" s="344" t="s">
        <v>1325</v>
      </c>
      <c r="E8099" s="266"/>
      <c r="F8099" s="261"/>
      <c r="G8099" s="282"/>
      <c r="H8099" s="283">
        <v>6682000</v>
      </c>
      <c r="I8099" s="33"/>
      <c r="J8099" s="33"/>
      <c r="K8099" s="33"/>
      <c r="L8099" s="33"/>
      <c r="M8099" s="33"/>
      <c r="N8099" s="33"/>
      <c r="O8099" s="33"/>
      <c r="P8099" s="33"/>
      <c r="Q8099" s="33"/>
      <c r="R8099" s="33"/>
      <c r="S8099" s="33"/>
      <c r="T8099" s="33"/>
      <c r="U8099" s="33"/>
      <c r="V8099" s="33"/>
      <c r="W8099" s="33"/>
      <c r="X8099" s="282"/>
      <c r="Y8099" s="33"/>
      <c r="Z8099" s="284"/>
      <c r="AA8099" s="284"/>
      <c r="AB8099" s="33"/>
      <c r="AC8099" s="33"/>
      <c r="AD8099" s="33"/>
      <c r="AE8099" s="33"/>
      <c r="AF8099" s="33"/>
      <c r="AG8099" s="33"/>
      <c r="AH8099" s="33"/>
      <c r="AI8099" s="33"/>
      <c r="AJ8099" s="33"/>
      <c r="AK8099" s="33"/>
      <c r="AL8099" s="33"/>
      <c r="AM8099" s="33">
        <v>6682000</v>
      </c>
      <c r="AN8099" s="33"/>
      <c r="AO8099" s="33"/>
      <c r="AP8099" s="34"/>
      <c r="AQ8099" s="34"/>
      <c r="AR8099" s="28"/>
      <c r="AS8099" s="29"/>
      <c r="AT8099" s="29"/>
      <c r="AU8099" s="29"/>
    </row>
    <row r="8100" spans="1:47" s="525" customFormat="1">
      <c r="A8100" s="13"/>
      <c r="B8100" s="8"/>
      <c r="C8100" s="8"/>
      <c r="D8100" s="344"/>
      <c r="E8100" s="266"/>
      <c r="F8100" s="261"/>
      <c r="G8100" s="282"/>
      <c r="H8100" s="283"/>
      <c r="I8100" s="33"/>
      <c r="J8100" s="33"/>
      <c r="K8100" s="33"/>
      <c r="L8100" s="33"/>
      <c r="M8100" s="33"/>
      <c r="N8100" s="33"/>
      <c r="O8100" s="33"/>
      <c r="P8100" s="33"/>
      <c r="Q8100" s="33"/>
      <c r="R8100" s="33"/>
      <c r="S8100" s="33"/>
      <c r="T8100" s="33"/>
      <c r="U8100" s="33"/>
      <c r="V8100" s="33"/>
      <c r="W8100" s="33"/>
      <c r="X8100" s="282"/>
      <c r="Y8100" s="33"/>
      <c r="Z8100" s="284"/>
      <c r="AA8100" s="284"/>
      <c r="AB8100" s="33"/>
      <c r="AC8100" s="33"/>
      <c r="AD8100" s="33"/>
      <c r="AE8100" s="33"/>
      <c r="AF8100" s="33"/>
      <c r="AG8100" s="33"/>
      <c r="AH8100" s="33"/>
      <c r="AI8100" s="33"/>
      <c r="AJ8100" s="33"/>
      <c r="AK8100" s="33"/>
      <c r="AL8100" s="33"/>
      <c r="AM8100" s="33"/>
      <c r="AN8100" s="33"/>
      <c r="AO8100" s="33"/>
      <c r="AP8100" s="34"/>
      <c r="AQ8100" s="34"/>
      <c r="AR8100" s="28"/>
      <c r="AS8100" s="29"/>
      <c r="AT8100" s="29"/>
      <c r="AU8100" s="29"/>
    </row>
    <row r="8101" spans="1:47" s="480" customFormat="1">
      <c r="A8101" s="13"/>
      <c r="B8101" s="8"/>
      <c r="C8101" s="8"/>
      <c r="D8101" s="240"/>
      <c r="E8101" s="266"/>
      <c r="F8101" s="321"/>
      <c r="G8101" s="282"/>
      <c r="H8101" s="283"/>
      <c r="I8101" s="33"/>
      <c r="J8101" s="33"/>
      <c r="K8101" s="33"/>
      <c r="L8101" s="33"/>
      <c r="M8101" s="33"/>
      <c r="N8101" s="33"/>
      <c r="O8101" s="33"/>
      <c r="P8101" s="33"/>
      <c r="Q8101" s="33"/>
      <c r="R8101" s="33"/>
      <c r="S8101" s="33"/>
      <c r="T8101" s="33"/>
      <c r="U8101" s="33"/>
      <c r="V8101" s="33"/>
      <c r="W8101" s="33"/>
      <c r="X8101" s="282"/>
      <c r="Y8101" s="33"/>
      <c r="Z8101" s="284"/>
      <c r="AA8101" s="284"/>
      <c r="AB8101" s="33"/>
      <c r="AC8101" s="33"/>
      <c r="AD8101" s="33"/>
      <c r="AE8101" s="33"/>
      <c r="AF8101" s="33"/>
      <c r="AG8101" s="33"/>
      <c r="AH8101" s="33"/>
      <c r="AI8101" s="33"/>
      <c r="AJ8101" s="33"/>
      <c r="AK8101" s="33"/>
      <c r="AL8101" s="33"/>
      <c r="AM8101" s="33"/>
      <c r="AN8101" s="33"/>
      <c r="AO8101" s="33"/>
      <c r="AP8101" s="34"/>
      <c r="AQ8101" s="34"/>
      <c r="AR8101" s="28"/>
      <c r="AS8101" s="29"/>
      <c r="AT8101" s="29"/>
      <c r="AU8101" s="29"/>
    </row>
    <row r="8102" spans="1:47" s="480" customFormat="1">
      <c r="A8102" s="13"/>
      <c r="B8102" s="8"/>
      <c r="C8102" s="8"/>
      <c r="D8102" s="240"/>
      <c r="E8102" s="266"/>
      <c r="F8102" s="321"/>
      <c r="G8102" s="282"/>
      <c r="H8102" s="283"/>
      <c r="I8102" s="33"/>
      <c r="J8102" s="33"/>
      <c r="K8102" s="33"/>
      <c r="L8102" s="33"/>
      <c r="M8102" s="33"/>
      <c r="N8102" s="33"/>
      <c r="O8102" s="33"/>
      <c r="P8102" s="33"/>
      <c r="Q8102" s="33"/>
      <c r="R8102" s="33"/>
      <c r="S8102" s="33"/>
      <c r="T8102" s="33"/>
      <c r="U8102" s="33"/>
      <c r="V8102" s="33"/>
      <c r="W8102" s="33"/>
      <c r="X8102" s="282"/>
      <c r="Y8102" s="33"/>
      <c r="Z8102" s="284"/>
      <c r="AA8102" s="284"/>
      <c r="AB8102" s="33"/>
      <c r="AC8102" s="33"/>
      <c r="AD8102" s="33"/>
      <c r="AE8102" s="33"/>
      <c r="AF8102" s="33"/>
      <c r="AG8102" s="33"/>
      <c r="AH8102" s="33"/>
      <c r="AI8102" s="33"/>
      <c r="AJ8102" s="33"/>
      <c r="AK8102" s="33"/>
      <c r="AL8102" s="33"/>
      <c r="AM8102" s="33"/>
      <c r="AN8102" s="33"/>
      <c r="AO8102" s="33"/>
      <c r="AP8102" s="34"/>
      <c r="AQ8102" s="34"/>
      <c r="AR8102" s="28"/>
      <c r="AS8102" s="29"/>
      <c r="AT8102" s="29"/>
      <c r="AU8102" s="29"/>
    </row>
    <row r="8103" spans="1:47" s="480" customFormat="1">
      <c r="A8103" s="13"/>
      <c r="B8103" s="8"/>
      <c r="C8103" s="83">
        <v>237</v>
      </c>
      <c r="D8103" s="375" t="s">
        <v>265</v>
      </c>
      <c r="E8103" s="266"/>
      <c r="F8103" s="321"/>
      <c r="G8103" s="282"/>
      <c r="H8103" s="283"/>
      <c r="I8103" s="33"/>
      <c r="J8103" s="33"/>
      <c r="K8103" s="33"/>
      <c r="L8103" s="33"/>
      <c r="M8103" s="33"/>
      <c r="N8103" s="33"/>
      <c r="O8103" s="33"/>
      <c r="P8103" s="33"/>
      <c r="Q8103" s="33"/>
      <c r="R8103" s="33"/>
      <c r="S8103" s="33"/>
      <c r="T8103" s="33"/>
      <c r="U8103" s="33"/>
      <c r="V8103" s="33"/>
      <c r="W8103" s="33"/>
      <c r="X8103" s="282"/>
      <c r="Y8103" s="33"/>
      <c r="Z8103" s="284"/>
      <c r="AA8103" s="284"/>
      <c r="AB8103" s="33"/>
      <c r="AC8103" s="33"/>
      <c r="AD8103" s="33"/>
      <c r="AE8103" s="33"/>
      <c r="AF8103" s="33"/>
      <c r="AG8103" s="33"/>
      <c r="AH8103" s="33"/>
      <c r="AI8103" s="33"/>
      <c r="AJ8103" s="33"/>
      <c r="AK8103" s="33"/>
      <c r="AL8103" s="33"/>
      <c r="AM8103" s="33"/>
      <c r="AN8103" s="33"/>
      <c r="AO8103" s="33"/>
      <c r="AP8103" s="34"/>
      <c r="AQ8103" s="34"/>
      <c r="AR8103" s="28"/>
      <c r="AS8103" s="29"/>
      <c r="AT8103" s="29"/>
      <c r="AU8103" s="29"/>
    </row>
    <row r="8104" spans="1:47" s="480" customFormat="1">
      <c r="A8104" s="13"/>
      <c r="B8104" s="8"/>
      <c r="C8104" s="8"/>
      <c r="D8104" s="472" t="s">
        <v>267</v>
      </c>
      <c r="E8104" s="266"/>
      <c r="F8104" s="321"/>
      <c r="G8104" s="282"/>
      <c r="H8104" s="283"/>
      <c r="I8104" s="33"/>
      <c r="J8104" s="33"/>
      <c r="K8104" s="33"/>
      <c r="L8104" s="33"/>
      <c r="M8104" s="33"/>
      <c r="N8104" s="33"/>
      <c r="O8104" s="33"/>
      <c r="P8104" s="33"/>
      <c r="Q8104" s="33"/>
      <c r="R8104" s="33"/>
      <c r="S8104" s="33"/>
      <c r="T8104" s="33"/>
      <c r="U8104" s="33"/>
      <c r="V8104" s="33"/>
      <c r="W8104" s="33"/>
      <c r="X8104" s="282"/>
      <c r="Y8104" s="33"/>
      <c r="Z8104" s="284"/>
      <c r="AA8104" s="284"/>
      <c r="AB8104" s="33"/>
      <c r="AC8104" s="33"/>
      <c r="AD8104" s="33"/>
      <c r="AE8104" s="33"/>
      <c r="AF8104" s="33"/>
      <c r="AG8104" s="33"/>
      <c r="AH8104" s="33"/>
      <c r="AI8104" s="33"/>
      <c r="AJ8104" s="33"/>
      <c r="AK8104" s="33"/>
      <c r="AL8104" s="33"/>
      <c r="AM8104" s="33"/>
      <c r="AN8104" s="33"/>
      <c r="AO8104" s="33"/>
      <c r="AP8104" s="34"/>
      <c r="AQ8104" s="34"/>
      <c r="AR8104" s="28"/>
      <c r="AS8104" s="29"/>
      <c r="AT8104" s="29"/>
      <c r="AU8104" s="29"/>
    </row>
    <row r="8105" spans="1:47" s="480" customFormat="1">
      <c r="A8105" s="13"/>
      <c r="B8105" s="8"/>
      <c r="C8105" s="8"/>
      <c r="D8105" s="473" t="s">
        <v>188</v>
      </c>
      <c r="E8105" s="321"/>
      <c r="F8105" s="261"/>
      <c r="G8105" s="282"/>
      <c r="H8105" s="283"/>
      <c r="I8105" s="33"/>
      <c r="J8105" s="33"/>
      <c r="K8105" s="33"/>
      <c r="L8105" s="33"/>
      <c r="M8105" s="33"/>
      <c r="N8105" s="33"/>
      <c r="O8105" s="33"/>
      <c r="P8105" s="33"/>
      <c r="Q8105" s="33"/>
      <c r="R8105" s="33"/>
      <c r="S8105" s="33"/>
      <c r="T8105" s="33"/>
      <c r="U8105" s="33"/>
      <c r="V8105" s="33"/>
      <c r="W8105" s="33"/>
      <c r="X8105" s="282"/>
      <c r="Y8105" s="33"/>
      <c r="Z8105" s="284"/>
      <c r="AA8105" s="284"/>
      <c r="AB8105" s="33"/>
      <c r="AC8105" s="33"/>
      <c r="AD8105" s="33"/>
      <c r="AE8105" s="33"/>
      <c r="AF8105" s="33"/>
      <c r="AG8105" s="33"/>
      <c r="AH8105" s="33"/>
      <c r="AI8105" s="33"/>
      <c r="AJ8105" s="33"/>
      <c r="AK8105" s="33"/>
      <c r="AL8105" s="33"/>
      <c r="AM8105" s="33"/>
      <c r="AN8105" s="33"/>
      <c r="AO8105" s="33"/>
      <c r="AP8105" s="34"/>
      <c r="AQ8105" s="34"/>
      <c r="AR8105" s="28"/>
      <c r="AS8105" s="29"/>
      <c r="AT8105" s="29"/>
      <c r="AU8105" s="29"/>
    </row>
    <row r="8106" spans="1:47" s="480" customFormat="1">
      <c r="A8106" s="13"/>
      <c r="B8106" s="8"/>
      <c r="C8106" s="8"/>
      <c r="D8106" s="471" t="s">
        <v>189</v>
      </c>
      <c r="E8106" s="266"/>
      <c r="F8106" s="261">
        <v>17000000</v>
      </c>
      <c r="G8106" s="282">
        <f>SUM(H8107)</f>
        <v>17000000</v>
      </c>
      <c r="H8106" s="283"/>
      <c r="I8106" s="33"/>
      <c r="J8106" s="33"/>
      <c r="K8106" s="33"/>
      <c r="L8106" s="33"/>
      <c r="M8106" s="33"/>
      <c r="N8106" s="33"/>
      <c r="O8106" s="33"/>
      <c r="P8106" s="33"/>
      <c r="Q8106" s="33"/>
      <c r="R8106" s="33"/>
      <c r="S8106" s="33"/>
      <c r="T8106" s="33"/>
      <c r="U8106" s="33"/>
      <c r="V8106" s="33"/>
      <c r="W8106" s="33"/>
      <c r="X8106" s="282"/>
      <c r="Y8106" s="33"/>
      <c r="Z8106" s="284"/>
      <c r="AA8106" s="284"/>
      <c r="AB8106" s="33"/>
      <c r="AC8106" s="33"/>
      <c r="AD8106" s="33"/>
      <c r="AE8106" s="33"/>
      <c r="AF8106" s="33"/>
      <c r="AG8106" s="33"/>
      <c r="AH8106" s="33"/>
      <c r="AI8106" s="33"/>
      <c r="AJ8106" s="33"/>
      <c r="AK8106" s="33"/>
      <c r="AL8106" s="33"/>
      <c r="AM8106" s="33"/>
      <c r="AN8106" s="33"/>
      <c r="AO8106" s="33"/>
      <c r="AP8106" s="34"/>
      <c r="AQ8106" s="34"/>
      <c r="AR8106" s="28"/>
      <c r="AS8106" s="29"/>
      <c r="AT8106" s="29"/>
      <c r="AU8106" s="29"/>
    </row>
    <row r="8107" spans="1:47" s="525" customFormat="1">
      <c r="A8107" s="13"/>
      <c r="B8107" s="8"/>
      <c r="C8107" s="8"/>
      <c r="D8107" s="344" t="s">
        <v>1327</v>
      </c>
      <c r="E8107" s="266"/>
      <c r="F8107" s="261"/>
      <c r="G8107" s="282"/>
      <c r="H8107" s="283">
        <v>17000000</v>
      </c>
      <c r="I8107" s="33"/>
      <c r="J8107" s="33"/>
      <c r="K8107" s="33"/>
      <c r="L8107" s="33"/>
      <c r="M8107" s="33"/>
      <c r="N8107" s="33"/>
      <c r="O8107" s="33"/>
      <c r="P8107" s="33"/>
      <c r="Q8107" s="33"/>
      <c r="R8107" s="33"/>
      <c r="S8107" s="33"/>
      <c r="T8107" s="33"/>
      <c r="U8107" s="33"/>
      <c r="V8107" s="33"/>
      <c r="W8107" s="33"/>
      <c r="X8107" s="282"/>
      <c r="Y8107" s="33"/>
      <c r="Z8107" s="284"/>
      <c r="AA8107" s="284"/>
      <c r="AB8107" s="33"/>
      <c r="AC8107" s="33"/>
      <c r="AD8107" s="33"/>
      <c r="AE8107" s="33"/>
      <c r="AF8107" s="33"/>
      <c r="AG8107" s="33"/>
      <c r="AH8107" s="33"/>
      <c r="AI8107" s="33"/>
      <c r="AJ8107" s="33"/>
      <c r="AK8107" s="33"/>
      <c r="AL8107" s="33"/>
      <c r="AM8107" s="33"/>
      <c r="AN8107" s="33"/>
      <c r="AO8107" s="33"/>
      <c r="AP8107" s="34"/>
      <c r="AQ8107" s="34"/>
      <c r="AR8107" s="28"/>
      <c r="AS8107" s="29"/>
      <c r="AT8107" s="29"/>
      <c r="AU8107" s="29"/>
    </row>
    <row r="8108" spans="1:47" s="480" customFormat="1">
      <c r="A8108" s="13"/>
      <c r="B8108" s="8"/>
      <c r="C8108" s="8"/>
      <c r="D8108" s="471" t="s">
        <v>190</v>
      </c>
      <c r="E8108" s="266"/>
      <c r="F8108" s="261">
        <v>3000000</v>
      </c>
      <c r="G8108" s="282">
        <f>SUM(H8109)</f>
        <v>3000000</v>
      </c>
      <c r="H8108" s="283"/>
      <c r="I8108" s="33"/>
      <c r="J8108" s="33"/>
      <c r="K8108" s="33"/>
      <c r="L8108" s="33"/>
      <c r="M8108" s="33"/>
      <c r="N8108" s="33"/>
      <c r="O8108" s="33"/>
      <c r="P8108" s="33"/>
      <c r="Q8108" s="33"/>
      <c r="R8108" s="33"/>
      <c r="S8108" s="33"/>
      <c r="T8108" s="33"/>
      <c r="U8108" s="33"/>
      <c r="V8108" s="33"/>
      <c r="W8108" s="33"/>
      <c r="X8108" s="282"/>
      <c r="Y8108" s="33"/>
      <c r="Z8108" s="284"/>
      <c r="AA8108" s="284"/>
      <c r="AB8108" s="33"/>
      <c r="AC8108" s="33"/>
      <c r="AD8108" s="33"/>
      <c r="AE8108" s="33"/>
      <c r="AF8108" s="33"/>
      <c r="AG8108" s="33"/>
      <c r="AH8108" s="33"/>
      <c r="AI8108" s="33"/>
      <c r="AJ8108" s="33"/>
      <c r="AK8108" s="33"/>
      <c r="AL8108" s="33"/>
      <c r="AM8108" s="33"/>
      <c r="AN8108" s="33"/>
      <c r="AO8108" s="33"/>
      <c r="AP8108" s="34"/>
      <c r="AQ8108" s="34"/>
      <c r="AR8108" s="28"/>
      <c r="AS8108" s="29"/>
      <c r="AT8108" s="29"/>
      <c r="AU8108" s="29"/>
    </row>
    <row r="8109" spans="1:47" s="525" customFormat="1">
      <c r="A8109" s="13"/>
      <c r="B8109" s="8"/>
      <c r="C8109" s="8"/>
      <c r="D8109" s="344" t="s">
        <v>1328</v>
      </c>
      <c r="E8109" s="266"/>
      <c r="F8109" s="261"/>
      <c r="G8109" s="282"/>
      <c r="H8109" s="283">
        <v>3000000</v>
      </c>
      <c r="I8109" s="33"/>
      <c r="J8109" s="33"/>
      <c r="K8109" s="33"/>
      <c r="L8109" s="33"/>
      <c r="M8109" s="33"/>
      <c r="N8109" s="33"/>
      <c r="O8109" s="33"/>
      <c r="P8109" s="33"/>
      <c r="Q8109" s="33"/>
      <c r="R8109" s="33"/>
      <c r="S8109" s="33"/>
      <c r="T8109" s="33"/>
      <c r="U8109" s="33"/>
      <c r="V8109" s="33"/>
      <c r="W8109" s="33"/>
      <c r="X8109" s="282"/>
      <c r="Y8109" s="33"/>
      <c r="Z8109" s="284"/>
      <c r="AA8109" s="284"/>
      <c r="AB8109" s="33"/>
      <c r="AC8109" s="33"/>
      <c r="AD8109" s="33"/>
      <c r="AE8109" s="33"/>
      <c r="AF8109" s="33"/>
      <c r="AG8109" s="33"/>
      <c r="AH8109" s="33"/>
      <c r="AI8109" s="33"/>
      <c r="AJ8109" s="33"/>
      <c r="AK8109" s="33"/>
      <c r="AL8109" s="33"/>
      <c r="AM8109" s="33"/>
      <c r="AN8109" s="33"/>
      <c r="AO8109" s="33"/>
      <c r="AP8109" s="34"/>
      <c r="AQ8109" s="34"/>
      <c r="AR8109" s="28"/>
      <c r="AS8109" s="29"/>
      <c r="AT8109" s="29"/>
      <c r="AU8109" s="29"/>
    </row>
    <row r="8110" spans="1:47" s="480" customFormat="1">
      <c r="A8110" s="13"/>
      <c r="B8110" s="8"/>
      <c r="C8110" s="8"/>
      <c r="D8110" s="471" t="s">
        <v>244</v>
      </c>
      <c r="E8110" s="266"/>
      <c r="F8110" s="261">
        <v>29541000</v>
      </c>
      <c r="G8110" s="282">
        <f>SUM(H8111:H8115)</f>
        <v>29222600</v>
      </c>
      <c r="H8110" s="283"/>
      <c r="I8110" s="33"/>
      <c r="J8110" s="33"/>
      <c r="K8110" s="33"/>
      <c r="L8110" s="33"/>
      <c r="M8110" s="33"/>
      <c r="N8110" s="33"/>
      <c r="O8110" s="33"/>
      <c r="P8110" s="33"/>
      <c r="Q8110" s="33"/>
      <c r="R8110" s="33"/>
      <c r="S8110" s="33"/>
      <c r="T8110" s="33"/>
      <c r="U8110" s="33"/>
      <c r="V8110" s="33"/>
      <c r="W8110" s="33"/>
      <c r="X8110" s="282"/>
      <c r="Y8110" s="33"/>
      <c r="Z8110" s="284"/>
      <c r="AA8110" s="284"/>
      <c r="AB8110" s="33"/>
      <c r="AC8110" s="33"/>
      <c r="AD8110" s="33"/>
      <c r="AE8110" s="33"/>
      <c r="AF8110" s="33"/>
      <c r="AG8110" s="33"/>
      <c r="AH8110" s="33"/>
      <c r="AI8110" s="33"/>
      <c r="AJ8110" s="33"/>
      <c r="AK8110" s="33"/>
      <c r="AL8110" s="33"/>
      <c r="AM8110" s="33"/>
      <c r="AN8110" s="33"/>
      <c r="AO8110" s="33"/>
      <c r="AP8110" s="34"/>
      <c r="AQ8110" s="34"/>
      <c r="AR8110" s="28"/>
      <c r="AS8110" s="29"/>
      <c r="AT8110" s="29"/>
      <c r="AU8110" s="29"/>
    </row>
    <row r="8111" spans="1:47" s="525" customFormat="1">
      <c r="A8111" s="13"/>
      <c r="B8111" s="8"/>
      <c r="C8111" s="8"/>
      <c r="D8111" s="344" t="s">
        <v>1329</v>
      </c>
      <c r="E8111" s="266"/>
      <c r="F8111" s="261"/>
      <c r="G8111" s="282"/>
      <c r="H8111" s="283">
        <v>11774500</v>
      </c>
      <c r="I8111" s="33"/>
      <c r="J8111" s="33"/>
      <c r="K8111" s="33"/>
      <c r="L8111" s="33"/>
      <c r="M8111" s="33"/>
      <c r="N8111" s="33"/>
      <c r="O8111" s="33"/>
      <c r="P8111" s="33"/>
      <c r="Q8111" s="33"/>
      <c r="R8111" s="33"/>
      <c r="S8111" s="33"/>
      <c r="T8111" s="33"/>
      <c r="U8111" s="33"/>
      <c r="V8111" s="33"/>
      <c r="W8111" s="33"/>
      <c r="X8111" s="282"/>
      <c r="Y8111" s="33"/>
      <c r="Z8111" s="284"/>
      <c r="AA8111" s="284"/>
      <c r="AB8111" s="33"/>
      <c r="AC8111" s="33"/>
      <c r="AD8111" s="33"/>
      <c r="AE8111" s="33"/>
      <c r="AF8111" s="33"/>
      <c r="AG8111" s="33"/>
      <c r="AH8111" s="33"/>
      <c r="AI8111" s="33"/>
      <c r="AJ8111" s="33"/>
      <c r="AK8111" s="33"/>
      <c r="AL8111" s="33"/>
      <c r="AM8111" s="33"/>
      <c r="AN8111" s="33"/>
      <c r="AO8111" s="33"/>
      <c r="AP8111" s="34"/>
      <c r="AQ8111" s="34"/>
      <c r="AR8111" s="28"/>
      <c r="AS8111" s="29"/>
      <c r="AT8111" s="29"/>
      <c r="AU8111" s="29"/>
    </row>
    <row r="8112" spans="1:47" s="525" customFormat="1">
      <c r="A8112" s="13"/>
      <c r="B8112" s="8"/>
      <c r="C8112" s="8"/>
      <c r="D8112" s="344" t="s">
        <v>1330</v>
      </c>
      <c r="E8112" s="266"/>
      <c r="F8112" s="261"/>
      <c r="G8112" s="282"/>
      <c r="H8112" s="283">
        <v>11169100</v>
      </c>
      <c r="I8112" s="33"/>
      <c r="J8112" s="33"/>
      <c r="K8112" s="33"/>
      <c r="L8112" s="33"/>
      <c r="M8112" s="33"/>
      <c r="N8112" s="33"/>
      <c r="O8112" s="33"/>
      <c r="P8112" s="33"/>
      <c r="Q8112" s="33"/>
      <c r="R8112" s="33"/>
      <c r="S8112" s="33"/>
      <c r="T8112" s="33"/>
      <c r="U8112" s="33"/>
      <c r="V8112" s="33"/>
      <c r="W8112" s="33"/>
      <c r="X8112" s="282"/>
      <c r="Y8112" s="33"/>
      <c r="Z8112" s="284"/>
      <c r="AA8112" s="284"/>
      <c r="AB8112" s="33"/>
      <c r="AC8112" s="33"/>
      <c r="AD8112" s="33"/>
      <c r="AE8112" s="33"/>
      <c r="AF8112" s="33"/>
      <c r="AG8112" s="33"/>
      <c r="AH8112" s="33"/>
      <c r="AI8112" s="33"/>
      <c r="AJ8112" s="33"/>
      <c r="AK8112" s="33"/>
      <c r="AL8112" s="33"/>
      <c r="AM8112" s="33"/>
      <c r="AN8112" s="33"/>
      <c r="AO8112" s="33"/>
      <c r="AP8112" s="34"/>
      <c r="AQ8112" s="34"/>
      <c r="AR8112" s="28"/>
      <c r="AS8112" s="29"/>
      <c r="AT8112" s="29"/>
      <c r="AU8112" s="29"/>
    </row>
    <row r="8113" spans="1:47" s="525" customFormat="1">
      <c r="A8113" s="13"/>
      <c r="B8113" s="8"/>
      <c r="C8113" s="8"/>
      <c r="D8113" s="344" t="s">
        <v>1331</v>
      </c>
      <c r="E8113" s="266"/>
      <c r="F8113" s="261"/>
      <c r="G8113" s="282"/>
      <c r="H8113" s="283">
        <v>3602500</v>
      </c>
      <c r="I8113" s="33"/>
      <c r="J8113" s="33"/>
      <c r="K8113" s="33"/>
      <c r="L8113" s="33"/>
      <c r="M8113" s="33"/>
      <c r="N8113" s="33"/>
      <c r="O8113" s="33"/>
      <c r="P8113" s="33"/>
      <c r="Q8113" s="33"/>
      <c r="R8113" s="33"/>
      <c r="S8113" s="33"/>
      <c r="T8113" s="33"/>
      <c r="U8113" s="33"/>
      <c r="V8113" s="33"/>
      <c r="W8113" s="33"/>
      <c r="X8113" s="282"/>
      <c r="Y8113" s="33"/>
      <c r="Z8113" s="284"/>
      <c r="AA8113" s="284"/>
      <c r="AB8113" s="33"/>
      <c r="AC8113" s="33"/>
      <c r="AD8113" s="33"/>
      <c r="AE8113" s="33"/>
      <c r="AF8113" s="33"/>
      <c r="AG8113" s="33"/>
      <c r="AH8113" s="33"/>
      <c r="AI8113" s="33"/>
      <c r="AJ8113" s="33"/>
      <c r="AK8113" s="33"/>
      <c r="AL8113" s="33"/>
      <c r="AM8113" s="33"/>
      <c r="AN8113" s="33"/>
      <c r="AO8113" s="33"/>
      <c r="AP8113" s="34"/>
      <c r="AQ8113" s="34"/>
      <c r="AR8113" s="28"/>
      <c r="AS8113" s="29"/>
      <c r="AT8113" s="29"/>
      <c r="AU8113" s="29"/>
    </row>
    <row r="8114" spans="1:47" s="525" customFormat="1">
      <c r="A8114" s="13"/>
      <c r="B8114" s="8"/>
      <c r="C8114" s="8"/>
      <c r="D8114" s="344" t="s">
        <v>1332</v>
      </c>
      <c r="E8114" s="266"/>
      <c r="F8114" s="261"/>
      <c r="G8114" s="282"/>
      <c r="H8114" s="283">
        <v>760700</v>
      </c>
      <c r="I8114" s="33"/>
      <c r="J8114" s="33"/>
      <c r="K8114" s="33"/>
      <c r="L8114" s="33"/>
      <c r="M8114" s="33"/>
      <c r="N8114" s="33"/>
      <c r="O8114" s="33"/>
      <c r="P8114" s="33"/>
      <c r="Q8114" s="33"/>
      <c r="R8114" s="33"/>
      <c r="S8114" s="33"/>
      <c r="T8114" s="33"/>
      <c r="U8114" s="33"/>
      <c r="V8114" s="33"/>
      <c r="W8114" s="33"/>
      <c r="X8114" s="282"/>
      <c r="Y8114" s="33"/>
      <c r="Z8114" s="284"/>
      <c r="AA8114" s="284"/>
      <c r="AB8114" s="33"/>
      <c r="AC8114" s="33"/>
      <c r="AD8114" s="33"/>
      <c r="AE8114" s="33"/>
      <c r="AF8114" s="33"/>
      <c r="AG8114" s="33"/>
      <c r="AH8114" s="33"/>
      <c r="AI8114" s="33"/>
      <c r="AJ8114" s="33"/>
      <c r="AK8114" s="33"/>
      <c r="AL8114" s="33"/>
      <c r="AM8114" s="33"/>
      <c r="AN8114" s="33"/>
      <c r="AO8114" s="33"/>
      <c r="AP8114" s="34"/>
      <c r="AQ8114" s="34"/>
      <c r="AR8114" s="28"/>
      <c r="AS8114" s="29"/>
      <c r="AT8114" s="29"/>
      <c r="AU8114" s="29"/>
    </row>
    <row r="8115" spans="1:47" s="525" customFormat="1">
      <c r="A8115" s="13"/>
      <c r="B8115" s="8"/>
      <c r="C8115" s="8"/>
      <c r="D8115" s="344" t="s">
        <v>1333</v>
      </c>
      <c r="E8115" s="266"/>
      <c r="F8115" s="261"/>
      <c r="G8115" s="282"/>
      <c r="H8115" s="283">
        <v>1915800</v>
      </c>
      <c r="I8115" s="33"/>
      <c r="J8115" s="33"/>
      <c r="K8115" s="33"/>
      <c r="L8115" s="33"/>
      <c r="M8115" s="33"/>
      <c r="N8115" s="33"/>
      <c r="O8115" s="33"/>
      <c r="P8115" s="33"/>
      <c r="Q8115" s="33"/>
      <c r="R8115" s="33"/>
      <c r="S8115" s="33"/>
      <c r="T8115" s="33"/>
      <c r="U8115" s="33"/>
      <c r="V8115" s="33"/>
      <c r="W8115" s="33"/>
      <c r="X8115" s="282"/>
      <c r="Y8115" s="33"/>
      <c r="Z8115" s="284"/>
      <c r="AA8115" s="284"/>
      <c r="AB8115" s="33"/>
      <c r="AC8115" s="33"/>
      <c r="AD8115" s="33"/>
      <c r="AE8115" s="33"/>
      <c r="AF8115" s="33"/>
      <c r="AG8115" s="33"/>
      <c r="AH8115" s="33"/>
      <c r="AI8115" s="33"/>
      <c r="AJ8115" s="33"/>
      <c r="AK8115" s="33"/>
      <c r="AL8115" s="33"/>
      <c r="AM8115" s="33"/>
      <c r="AN8115" s="33"/>
      <c r="AO8115" s="33"/>
      <c r="AP8115" s="34"/>
      <c r="AQ8115" s="34"/>
      <c r="AR8115" s="28"/>
      <c r="AS8115" s="29"/>
      <c r="AT8115" s="29"/>
      <c r="AU8115" s="29"/>
    </row>
    <row r="8116" spans="1:47" s="480" customFormat="1">
      <c r="A8116" s="13"/>
      <c r="B8116" s="8"/>
      <c r="C8116" s="8"/>
      <c r="D8116" s="240"/>
      <c r="E8116" s="266"/>
      <c r="F8116" s="321"/>
      <c r="G8116" s="282"/>
      <c r="H8116" s="283"/>
      <c r="I8116" s="33"/>
      <c r="J8116" s="33"/>
      <c r="K8116" s="33"/>
      <c r="L8116" s="33"/>
      <c r="M8116" s="33"/>
      <c r="N8116" s="33"/>
      <c r="O8116" s="33"/>
      <c r="P8116" s="33"/>
      <c r="Q8116" s="33"/>
      <c r="R8116" s="33"/>
      <c r="S8116" s="33"/>
      <c r="T8116" s="33"/>
      <c r="U8116" s="33"/>
      <c r="V8116" s="33"/>
      <c r="W8116" s="33"/>
      <c r="X8116" s="282"/>
      <c r="Y8116" s="33"/>
      <c r="Z8116" s="284"/>
      <c r="AA8116" s="284"/>
      <c r="AB8116" s="33"/>
      <c r="AC8116" s="33"/>
      <c r="AD8116" s="33"/>
      <c r="AE8116" s="33"/>
      <c r="AF8116" s="33"/>
      <c r="AG8116" s="33"/>
      <c r="AH8116" s="33"/>
      <c r="AI8116" s="33"/>
      <c r="AJ8116" s="33"/>
      <c r="AK8116" s="33"/>
      <c r="AL8116" s="33"/>
      <c r="AM8116" s="33"/>
      <c r="AN8116" s="33"/>
      <c r="AO8116" s="33"/>
      <c r="AP8116" s="34"/>
      <c r="AQ8116" s="34"/>
      <c r="AR8116" s="28"/>
      <c r="AS8116" s="29"/>
      <c r="AT8116" s="29"/>
      <c r="AU8116" s="29"/>
    </row>
    <row r="8117" spans="1:47" s="480" customFormat="1">
      <c r="A8117" s="13"/>
      <c r="B8117" s="8"/>
      <c r="C8117" s="8"/>
      <c r="D8117" s="240"/>
      <c r="E8117" s="266"/>
      <c r="F8117" s="321"/>
      <c r="G8117" s="282"/>
      <c r="H8117" s="283"/>
      <c r="I8117" s="33"/>
      <c r="J8117" s="33"/>
      <c r="K8117" s="33"/>
      <c r="L8117" s="33"/>
      <c r="M8117" s="33"/>
      <c r="N8117" s="33"/>
      <c r="O8117" s="33"/>
      <c r="P8117" s="33"/>
      <c r="Q8117" s="33"/>
      <c r="R8117" s="33"/>
      <c r="S8117" s="33"/>
      <c r="T8117" s="33"/>
      <c r="U8117" s="33"/>
      <c r="V8117" s="33"/>
      <c r="W8117" s="33"/>
      <c r="X8117" s="282"/>
      <c r="Y8117" s="33"/>
      <c r="Z8117" s="284"/>
      <c r="AA8117" s="284"/>
      <c r="AB8117" s="33"/>
      <c r="AC8117" s="33"/>
      <c r="AD8117" s="33"/>
      <c r="AE8117" s="33"/>
      <c r="AF8117" s="33"/>
      <c r="AG8117" s="33"/>
      <c r="AH8117" s="33"/>
      <c r="AI8117" s="33"/>
      <c r="AJ8117" s="33"/>
      <c r="AK8117" s="33"/>
      <c r="AL8117" s="33"/>
      <c r="AM8117" s="33"/>
      <c r="AN8117" s="33"/>
      <c r="AO8117" s="33"/>
      <c r="AP8117" s="34"/>
      <c r="AQ8117" s="34"/>
      <c r="AR8117" s="28"/>
      <c r="AS8117" s="29"/>
      <c r="AT8117" s="29"/>
      <c r="AU8117" s="29"/>
    </row>
    <row r="8118" spans="1:47" s="480" customFormat="1">
      <c r="A8118" s="13"/>
      <c r="B8118" s="8"/>
      <c r="C8118" s="83">
        <v>239</v>
      </c>
      <c r="D8118" s="375" t="s">
        <v>265</v>
      </c>
      <c r="E8118" s="266"/>
      <c r="F8118" s="321"/>
      <c r="G8118" s="282"/>
      <c r="H8118" s="283"/>
      <c r="I8118" s="33"/>
      <c r="J8118" s="33"/>
      <c r="K8118" s="33"/>
      <c r="L8118" s="33"/>
      <c r="M8118" s="33"/>
      <c r="N8118" s="33"/>
      <c r="O8118" s="33"/>
      <c r="P8118" s="33"/>
      <c r="Q8118" s="33"/>
      <c r="R8118" s="33"/>
      <c r="S8118" s="33"/>
      <c r="T8118" s="33"/>
      <c r="U8118" s="33"/>
      <c r="V8118" s="33"/>
      <c r="W8118" s="33"/>
      <c r="X8118" s="282"/>
      <c r="Y8118" s="33"/>
      <c r="Z8118" s="284"/>
      <c r="AA8118" s="284"/>
      <c r="AB8118" s="33"/>
      <c r="AC8118" s="33"/>
      <c r="AD8118" s="33"/>
      <c r="AE8118" s="33"/>
      <c r="AF8118" s="33"/>
      <c r="AG8118" s="33"/>
      <c r="AH8118" s="33"/>
      <c r="AI8118" s="33"/>
      <c r="AJ8118" s="33"/>
      <c r="AK8118" s="33"/>
      <c r="AL8118" s="33"/>
      <c r="AM8118" s="33"/>
      <c r="AN8118" s="33"/>
      <c r="AO8118" s="33"/>
      <c r="AP8118" s="34"/>
      <c r="AQ8118" s="34"/>
      <c r="AR8118" s="28"/>
      <c r="AS8118" s="29"/>
      <c r="AT8118" s="29"/>
      <c r="AU8118" s="29"/>
    </row>
    <row r="8119" spans="1:47" s="480" customFormat="1">
      <c r="A8119" s="13"/>
      <c r="B8119" s="8"/>
      <c r="C8119" s="8"/>
      <c r="D8119" s="472" t="s">
        <v>268</v>
      </c>
      <c r="E8119" s="266"/>
      <c r="F8119" s="321"/>
      <c r="G8119" s="282"/>
      <c r="H8119" s="283"/>
      <c r="I8119" s="33"/>
      <c r="J8119" s="33"/>
      <c r="K8119" s="33"/>
      <c r="L8119" s="33"/>
      <c r="M8119" s="33"/>
      <c r="N8119" s="33"/>
      <c r="O8119" s="33"/>
      <c r="P8119" s="33"/>
      <c r="Q8119" s="33"/>
      <c r="R8119" s="33"/>
      <c r="S8119" s="33"/>
      <c r="T8119" s="33"/>
      <c r="U8119" s="33"/>
      <c r="V8119" s="33"/>
      <c r="W8119" s="33"/>
      <c r="X8119" s="282"/>
      <c r="Y8119" s="33"/>
      <c r="Z8119" s="284"/>
      <c r="AA8119" s="284"/>
      <c r="AB8119" s="33"/>
      <c r="AC8119" s="33"/>
      <c r="AD8119" s="33"/>
      <c r="AE8119" s="33"/>
      <c r="AF8119" s="33"/>
      <c r="AG8119" s="33"/>
      <c r="AH8119" s="33"/>
      <c r="AI8119" s="33"/>
      <c r="AJ8119" s="33"/>
      <c r="AK8119" s="33"/>
      <c r="AL8119" s="33"/>
      <c r="AM8119" s="33"/>
      <c r="AN8119" s="33"/>
      <c r="AO8119" s="33"/>
      <c r="AP8119" s="34"/>
      <c r="AQ8119" s="34"/>
      <c r="AR8119" s="28"/>
      <c r="AS8119" s="29"/>
      <c r="AT8119" s="29"/>
      <c r="AU8119" s="29"/>
    </row>
    <row r="8120" spans="1:47" s="480" customFormat="1">
      <c r="A8120" s="13"/>
      <c r="B8120" s="8"/>
      <c r="C8120" s="8"/>
      <c r="D8120" s="473" t="s">
        <v>188</v>
      </c>
      <c r="E8120" s="266"/>
      <c r="F8120" s="321"/>
      <c r="G8120" s="282"/>
      <c r="H8120" s="283"/>
      <c r="I8120" s="33"/>
      <c r="J8120" s="33"/>
      <c r="K8120" s="33"/>
      <c r="L8120" s="33"/>
      <c r="M8120" s="33"/>
      <c r="N8120" s="33"/>
      <c r="O8120" s="33"/>
      <c r="P8120" s="33"/>
      <c r="Q8120" s="33"/>
      <c r="R8120" s="33"/>
      <c r="S8120" s="33"/>
      <c r="T8120" s="33"/>
      <c r="U8120" s="33"/>
      <c r="V8120" s="33"/>
      <c r="W8120" s="33"/>
      <c r="X8120" s="282"/>
      <c r="Y8120" s="33"/>
      <c r="Z8120" s="284"/>
      <c r="AA8120" s="284"/>
      <c r="AB8120" s="33"/>
      <c r="AC8120" s="33"/>
      <c r="AD8120" s="33"/>
      <c r="AE8120" s="33"/>
      <c r="AF8120" s="33"/>
      <c r="AG8120" s="33"/>
      <c r="AH8120" s="33"/>
      <c r="AI8120" s="33"/>
      <c r="AJ8120" s="33"/>
      <c r="AK8120" s="33"/>
      <c r="AL8120" s="33"/>
      <c r="AM8120" s="33"/>
      <c r="AN8120" s="33"/>
      <c r="AO8120" s="33"/>
      <c r="AP8120" s="34"/>
      <c r="AQ8120" s="34"/>
      <c r="AR8120" s="28"/>
      <c r="AS8120" s="29"/>
      <c r="AT8120" s="29"/>
      <c r="AU8120" s="29"/>
    </row>
    <row r="8121" spans="1:47" s="480" customFormat="1">
      <c r="A8121" s="13"/>
      <c r="B8121" s="8"/>
      <c r="C8121" s="8"/>
      <c r="D8121" s="344" t="s">
        <v>1334</v>
      </c>
      <c r="E8121" s="266"/>
      <c r="F8121" s="261">
        <v>1500000</v>
      </c>
      <c r="G8121" s="282">
        <f>SUM(H8121)</f>
        <v>1500000</v>
      </c>
      <c r="H8121" s="283">
        <v>1500000</v>
      </c>
      <c r="I8121" s="33"/>
      <c r="J8121" s="33"/>
      <c r="K8121" s="33"/>
      <c r="L8121" s="33"/>
      <c r="M8121" s="33"/>
      <c r="N8121" s="33"/>
      <c r="O8121" s="33"/>
      <c r="P8121" s="33"/>
      <c r="Q8121" s="33"/>
      <c r="R8121" s="33"/>
      <c r="S8121" s="33"/>
      <c r="T8121" s="33"/>
      <c r="U8121" s="33"/>
      <c r="V8121" s="33"/>
      <c r="W8121" s="33"/>
      <c r="X8121" s="282"/>
      <c r="Y8121" s="33"/>
      <c r="Z8121" s="284"/>
      <c r="AA8121" s="284"/>
      <c r="AB8121" s="33"/>
      <c r="AC8121" s="33"/>
      <c r="AD8121" s="33"/>
      <c r="AE8121" s="33"/>
      <c r="AF8121" s="33"/>
      <c r="AG8121" s="33"/>
      <c r="AH8121" s="33"/>
      <c r="AI8121" s="33"/>
      <c r="AJ8121" s="33"/>
      <c r="AK8121" s="33"/>
      <c r="AL8121" s="33"/>
      <c r="AM8121" s="33"/>
      <c r="AN8121" s="33"/>
      <c r="AO8121" s="33"/>
      <c r="AP8121" s="34"/>
      <c r="AQ8121" s="34"/>
      <c r="AR8121" s="28"/>
      <c r="AS8121" s="29"/>
      <c r="AT8121" s="29"/>
      <c r="AU8121" s="29"/>
    </row>
    <row r="8122" spans="1:47" s="480" customFormat="1">
      <c r="A8122" s="13"/>
      <c r="B8122" s="8"/>
      <c r="C8122" s="8"/>
      <c r="D8122" s="240"/>
      <c r="E8122" s="266"/>
      <c r="F8122" s="321"/>
      <c r="G8122" s="282"/>
      <c r="H8122" s="283"/>
      <c r="I8122" s="33"/>
      <c r="J8122" s="33"/>
      <c r="K8122" s="33"/>
      <c r="L8122" s="33"/>
      <c r="M8122" s="33"/>
      <c r="N8122" s="33"/>
      <c r="O8122" s="33"/>
      <c r="P8122" s="33"/>
      <c r="Q8122" s="33"/>
      <c r="R8122" s="33"/>
      <c r="S8122" s="33"/>
      <c r="T8122" s="33"/>
      <c r="U8122" s="33"/>
      <c r="V8122" s="33"/>
      <c r="W8122" s="33"/>
      <c r="X8122" s="282"/>
      <c r="Y8122" s="33"/>
      <c r="Z8122" s="284"/>
      <c r="AA8122" s="284"/>
      <c r="AB8122" s="33"/>
      <c r="AC8122" s="33"/>
      <c r="AD8122" s="33"/>
      <c r="AE8122" s="33"/>
      <c r="AF8122" s="33"/>
      <c r="AG8122" s="33"/>
      <c r="AH8122" s="33"/>
      <c r="AI8122" s="33"/>
      <c r="AJ8122" s="33"/>
      <c r="AK8122" s="33"/>
      <c r="AL8122" s="33"/>
      <c r="AM8122" s="33"/>
      <c r="AN8122" s="33"/>
      <c r="AO8122" s="33"/>
      <c r="AP8122" s="34"/>
      <c r="AQ8122" s="34"/>
      <c r="AR8122" s="28"/>
      <c r="AS8122" s="29"/>
      <c r="AT8122" s="29"/>
      <c r="AU8122" s="29"/>
    </row>
    <row r="8123" spans="1:47" s="480" customFormat="1">
      <c r="A8123" s="13"/>
      <c r="B8123" s="8"/>
      <c r="C8123" s="8"/>
      <c r="D8123" s="240"/>
      <c r="E8123" s="266"/>
      <c r="F8123" s="321"/>
      <c r="G8123" s="282"/>
      <c r="H8123" s="283"/>
      <c r="I8123" s="33"/>
      <c r="J8123" s="33"/>
      <c r="K8123" s="33"/>
      <c r="L8123" s="33"/>
      <c r="M8123" s="33"/>
      <c r="N8123" s="33"/>
      <c r="O8123" s="33"/>
      <c r="P8123" s="33"/>
      <c r="Q8123" s="33"/>
      <c r="R8123" s="33"/>
      <c r="S8123" s="33"/>
      <c r="T8123" s="33"/>
      <c r="U8123" s="33"/>
      <c r="V8123" s="33"/>
      <c r="W8123" s="33"/>
      <c r="X8123" s="282"/>
      <c r="Y8123" s="33"/>
      <c r="Z8123" s="284"/>
      <c r="AA8123" s="284"/>
      <c r="AB8123" s="33"/>
      <c r="AC8123" s="33"/>
      <c r="AD8123" s="33"/>
      <c r="AE8123" s="33"/>
      <c r="AF8123" s="33"/>
      <c r="AG8123" s="33"/>
      <c r="AH8123" s="33"/>
      <c r="AI8123" s="33"/>
      <c r="AJ8123" s="33"/>
      <c r="AK8123" s="33"/>
      <c r="AL8123" s="33"/>
      <c r="AM8123" s="33"/>
      <c r="AN8123" s="33"/>
      <c r="AO8123" s="33"/>
      <c r="AP8123" s="34"/>
      <c r="AQ8123" s="34"/>
      <c r="AR8123" s="28"/>
      <c r="AS8123" s="29"/>
      <c r="AT8123" s="29"/>
      <c r="AU8123" s="29"/>
    </row>
    <row r="8124" spans="1:47" s="480" customFormat="1">
      <c r="A8124" s="13"/>
      <c r="B8124" s="8"/>
      <c r="C8124" s="83">
        <v>240</v>
      </c>
      <c r="D8124" s="375" t="s">
        <v>269</v>
      </c>
      <c r="E8124" s="266"/>
      <c r="F8124" s="321"/>
      <c r="G8124" s="282"/>
      <c r="H8124" s="283"/>
      <c r="I8124" s="33"/>
      <c r="J8124" s="33"/>
      <c r="K8124" s="33"/>
      <c r="L8124" s="33"/>
      <c r="M8124" s="33"/>
      <c r="N8124" s="33"/>
      <c r="O8124" s="33"/>
      <c r="P8124" s="33"/>
      <c r="Q8124" s="33"/>
      <c r="R8124" s="33"/>
      <c r="S8124" s="33"/>
      <c r="T8124" s="33"/>
      <c r="U8124" s="33"/>
      <c r="V8124" s="33"/>
      <c r="W8124" s="33"/>
      <c r="X8124" s="282"/>
      <c r="Y8124" s="33"/>
      <c r="Z8124" s="284"/>
      <c r="AA8124" s="284"/>
      <c r="AB8124" s="33"/>
      <c r="AC8124" s="33"/>
      <c r="AD8124" s="33"/>
      <c r="AE8124" s="33"/>
      <c r="AF8124" s="33"/>
      <c r="AG8124" s="33"/>
      <c r="AH8124" s="33"/>
      <c r="AI8124" s="33"/>
      <c r="AJ8124" s="33"/>
      <c r="AK8124" s="33"/>
      <c r="AL8124" s="33"/>
      <c r="AM8124" s="33"/>
      <c r="AN8124" s="33"/>
      <c r="AO8124" s="33"/>
      <c r="AP8124" s="34"/>
      <c r="AQ8124" s="34"/>
      <c r="AR8124" s="28"/>
      <c r="AS8124" s="29"/>
      <c r="AT8124" s="29"/>
      <c r="AU8124" s="29"/>
    </row>
    <row r="8125" spans="1:47" s="480" customFormat="1">
      <c r="A8125" s="13"/>
      <c r="B8125" s="8"/>
      <c r="C8125" s="8"/>
      <c r="D8125" s="472" t="s">
        <v>270</v>
      </c>
      <c r="E8125" s="266"/>
      <c r="F8125" s="321"/>
      <c r="G8125" s="282"/>
      <c r="H8125" s="283"/>
      <c r="I8125" s="33"/>
      <c r="J8125" s="33"/>
      <c r="K8125" s="33"/>
      <c r="L8125" s="33"/>
      <c r="M8125" s="33"/>
      <c r="N8125" s="33"/>
      <c r="O8125" s="33"/>
      <c r="P8125" s="33"/>
      <c r="Q8125" s="33"/>
      <c r="R8125" s="33"/>
      <c r="S8125" s="33"/>
      <c r="T8125" s="33"/>
      <c r="U8125" s="33"/>
      <c r="V8125" s="33"/>
      <c r="W8125" s="33"/>
      <c r="X8125" s="282"/>
      <c r="Y8125" s="33"/>
      <c r="Z8125" s="284"/>
      <c r="AA8125" s="284"/>
      <c r="AB8125" s="33"/>
      <c r="AC8125" s="33"/>
      <c r="AD8125" s="33"/>
      <c r="AE8125" s="33"/>
      <c r="AF8125" s="33"/>
      <c r="AG8125" s="33"/>
      <c r="AH8125" s="33"/>
      <c r="AI8125" s="33"/>
      <c r="AJ8125" s="33"/>
      <c r="AK8125" s="33"/>
      <c r="AL8125" s="33"/>
      <c r="AM8125" s="33"/>
      <c r="AN8125" s="33"/>
      <c r="AO8125" s="33"/>
      <c r="AP8125" s="34"/>
      <c r="AQ8125" s="34"/>
      <c r="AR8125" s="28"/>
      <c r="AS8125" s="29"/>
      <c r="AT8125" s="29"/>
      <c r="AU8125" s="29"/>
    </row>
    <row r="8126" spans="1:47" s="480" customFormat="1">
      <c r="A8126" s="13"/>
      <c r="B8126" s="8"/>
      <c r="C8126" s="8"/>
      <c r="D8126" s="473" t="s">
        <v>188</v>
      </c>
      <c r="E8126" s="266"/>
      <c r="F8126" s="321"/>
      <c r="G8126" s="282"/>
      <c r="H8126" s="283"/>
      <c r="I8126" s="33"/>
      <c r="J8126" s="33"/>
      <c r="K8126" s="33"/>
      <c r="L8126" s="33"/>
      <c r="M8126" s="33"/>
      <c r="N8126" s="33"/>
      <c r="O8126" s="33"/>
      <c r="P8126" s="33"/>
      <c r="Q8126" s="33"/>
      <c r="R8126" s="33"/>
      <c r="S8126" s="33"/>
      <c r="T8126" s="33"/>
      <c r="U8126" s="33"/>
      <c r="V8126" s="33"/>
      <c r="W8126" s="33"/>
      <c r="X8126" s="282"/>
      <c r="Y8126" s="33"/>
      <c r="Z8126" s="284"/>
      <c r="AA8126" s="284"/>
      <c r="AB8126" s="33"/>
      <c r="AC8126" s="33"/>
      <c r="AD8126" s="33"/>
      <c r="AE8126" s="33"/>
      <c r="AF8126" s="33"/>
      <c r="AG8126" s="33"/>
      <c r="AH8126" s="33"/>
      <c r="AI8126" s="33"/>
      <c r="AJ8126" s="33"/>
      <c r="AK8126" s="33"/>
      <c r="AL8126" s="33"/>
      <c r="AM8126" s="33"/>
      <c r="AN8126" s="33"/>
      <c r="AO8126" s="33"/>
      <c r="AP8126" s="34"/>
      <c r="AQ8126" s="34"/>
      <c r="AR8126" s="28"/>
      <c r="AS8126" s="29"/>
      <c r="AT8126" s="29"/>
      <c r="AU8126" s="29"/>
    </row>
    <row r="8127" spans="1:47" s="480" customFormat="1">
      <c r="A8127" s="13"/>
      <c r="B8127" s="8"/>
      <c r="C8127" s="8"/>
      <c r="D8127" s="471" t="s">
        <v>264</v>
      </c>
      <c r="E8127" s="266"/>
      <c r="F8127" s="261">
        <v>10000000</v>
      </c>
      <c r="G8127" s="282">
        <f>SUM(H8128:H8135)</f>
        <v>10000000</v>
      </c>
      <c r="H8127" s="283"/>
      <c r="I8127" s="33"/>
      <c r="J8127" s="33"/>
      <c r="K8127" s="33"/>
      <c r="L8127" s="33"/>
      <c r="M8127" s="33"/>
      <c r="N8127" s="33"/>
      <c r="O8127" s="33"/>
      <c r="P8127" s="33"/>
      <c r="Q8127" s="33"/>
      <c r="R8127" s="33"/>
      <c r="S8127" s="33"/>
      <c r="T8127" s="33"/>
      <c r="U8127" s="33"/>
      <c r="V8127" s="33"/>
      <c r="W8127" s="33"/>
      <c r="X8127" s="282"/>
      <c r="Y8127" s="33"/>
      <c r="Z8127" s="284"/>
      <c r="AA8127" s="284"/>
      <c r="AB8127" s="33"/>
      <c r="AC8127" s="33"/>
      <c r="AD8127" s="33"/>
      <c r="AE8127" s="33"/>
      <c r="AF8127" s="33"/>
      <c r="AG8127" s="33"/>
      <c r="AH8127" s="33"/>
      <c r="AI8127" s="33"/>
      <c r="AJ8127" s="33"/>
      <c r="AK8127" s="33"/>
      <c r="AL8127" s="33"/>
      <c r="AM8127" s="33"/>
      <c r="AN8127" s="33"/>
      <c r="AO8127" s="33"/>
      <c r="AP8127" s="34"/>
      <c r="AQ8127" s="34"/>
      <c r="AR8127" s="28"/>
      <c r="AS8127" s="29"/>
      <c r="AT8127" s="29"/>
      <c r="AU8127" s="29"/>
    </row>
    <row r="8128" spans="1:47" s="480" customFormat="1">
      <c r="A8128" s="13"/>
      <c r="B8128" s="8"/>
      <c r="C8128" s="8"/>
      <c r="D8128" s="240" t="s">
        <v>1335</v>
      </c>
      <c r="E8128" s="266"/>
      <c r="F8128" s="321"/>
      <c r="G8128" s="282"/>
      <c r="H8128" s="283">
        <v>3150000</v>
      </c>
      <c r="I8128" s="33"/>
      <c r="J8128" s="33"/>
      <c r="K8128" s="33"/>
      <c r="L8128" s="33"/>
      <c r="M8128" s="33"/>
      <c r="N8128" s="33"/>
      <c r="O8128" s="33"/>
      <c r="P8128" s="33"/>
      <c r="Q8128" s="33"/>
      <c r="R8128" s="33"/>
      <c r="S8128" s="33"/>
      <c r="T8128" s="33"/>
      <c r="U8128" s="33"/>
      <c r="V8128" s="33"/>
      <c r="W8128" s="33"/>
      <c r="X8128" s="282"/>
      <c r="Y8128" s="33"/>
      <c r="Z8128" s="284"/>
      <c r="AA8128" s="284"/>
      <c r="AB8128" s="33"/>
      <c r="AC8128" s="33"/>
      <c r="AD8128" s="33"/>
      <c r="AE8128" s="33"/>
      <c r="AF8128" s="33"/>
      <c r="AG8128" s="33"/>
      <c r="AH8128" s="33"/>
      <c r="AI8128" s="33"/>
      <c r="AJ8128" s="33"/>
      <c r="AK8128" s="33"/>
      <c r="AL8128" s="33"/>
      <c r="AM8128" s="33"/>
      <c r="AN8128" s="33"/>
      <c r="AO8128" s="33"/>
      <c r="AP8128" s="34"/>
      <c r="AQ8128" s="34"/>
      <c r="AR8128" s="28"/>
      <c r="AS8128" s="29"/>
      <c r="AT8128" s="29"/>
      <c r="AU8128" s="29"/>
    </row>
    <row r="8129" spans="1:47" s="525" customFormat="1">
      <c r="A8129" s="13"/>
      <c r="B8129" s="8"/>
      <c r="C8129" s="8"/>
      <c r="D8129" s="240" t="s">
        <v>1306</v>
      </c>
      <c r="E8129" s="266"/>
      <c r="F8129" s="321"/>
      <c r="G8129" s="282"/>
      <c r="H8129" s="283">
        <v>1800000</v>
      </c>
      <c r="I8129" s="33"/>
      <c r="J8129" s="33"/>
      <c r="K8129" s="33"/>
      <c r="L8129" s="33"/>
      <c r="M8129" s="33"/>
      <c r="N8129" s="33"/>
      <c r="O8129" s="33"/>
      <c r="P8129" s="33"/>
      <c r="Q8129" s="33"/>
      <c r="R8129" s="33"/>
      <c r="S8129" s="33"/>
      <c r="T8129" s="33"/>
      <c r="U8129" s="33"/>
      <c r="V8129" s="33"/>
      <c r="W8129" s="33"/>
      <c r="X8129" s="282"/>
      <c r="Y8129" s="33"/>
      <c r="Z8129" s="284"/>
      <c r="AA8129" s="284"/>
      <c r="AB8129" s="33"/>
      <c r="AC8129" s="33"/>
      <c r="AD8129" s="33"/>
      <c r="AE8129" s="33"/>
      <c r="AF8129" s="33"/>
      <c r="AG8129" s="33"/>
      <c r="AH8129" s="33"/>
      <c r="AI8129" s="33"/>
      <c r="AJ8129" s="33"/>
      <c r="AK8129" s="33"/>
      <c r="AL8129" s="33"/>
      <c r="AM8129" s="33"/>
      <c r="AN8129" s="33"/>
      <c r="AO8129" s="33"/>
      <c r="AP8129" s="34"/>
      <c r="AQ8129" s="34"/>
      <c r="AR8129" s="28"/>
      <c r="AS8129" s="29"/>
      <c r="AT8129" s="29"/>
      <c r="AU8129" s="29"/>
    </row>
    <row r="8130" spans="1:47" s="525" customFormat="1">
      <c r="A8130" s="13"/>
      <c r="B8130" s="8"/>
      <c r="C8130" s="8"/>
      <c r="D8130" s="240" t="s">
        <v>1077</v>
      </c>
      <c r="E8130" s="266"/>
      <c r="F8130" s="321"/>
      <c r="G8130" s="282"/>
      <c r="H8130" s="283">
        <v>1490000</v>
      </c>
      <c r="I8130" s="33"/>
      <c r="J8130" s="33"/>
      <c r="K8130" s="33"/>
      <c r="L8130" s="33"/>
      <c r="M8130" s="33"/>
      <c r="N8130" s="33"/>
      <c r="O8130" s="33"/>
      <c r="P8130" s="33"/>
      <c r="Q8130" s="33"/>
      <c r="R8130" s="33"/>
      <c r="S8130" s="33"/>
      <c r="T8130" s="33"/>
      <c r="U8130" s="33"/>
      <c r="V8130" s="33"/>
      <c r="W8130" s="33"/>
      <c r="X8130" s="282"/>
      <c r="Y8130" s="33"/>
      <c r="Z8130" s="284"/>
      <c r="AA8130" s="284"/>
      <c r="AB8130" s="33"/>
      <c r="AC8130" s="33"/>
      <c r="AD8130" s="33"/>
      <c r="AE8130" s="33"/>
      <c r="AF8130" s="33"/>
      <c r="AG8130" s="33"/>
      <c r="AH8130" s="33"/>
      <c r="AI8130" s="33"/>
      <c r="AJ8130" s="33"/>
      <c r="AK8130" s="33"/>
      <c r="AL8130" s="33"/>
      <c r="AM8130" s="33"/>
      <c r="AN8130" s="33"/>
      <c r="AO8130" s="33"/>
      <c r="AP8130" s="34"/>
      <c r="AQ8130" s="34"/>
      <c r="AR8130" s="28"/>
      <c r="AS8130" s="29"/>
      <c r="AT8130" s="29"/>
      <c r="AU8130" s="29"/>
    </row>
    <row r="8131" spans="1:47" s="525" customFormat="1">
      <c r="A8131" s="13"/>
      <c r="B8131" s="8"/>
      <c r="C8131" s="8"/>
      <c r="D8131" s="240" t="s">
        <v>1336</v>
      </c>
      <c r="E8131" s="266"/>
      <c r="F8131" s="321"/>
      <c r="G8131" s="282"/>
      <c r="H8131" s="283">
        <v>1700000</v>
      </c>
      <c r="I8131" s="33"/>
      <c r="J8131" s="33"/>
      <c r="K8131" s="33"/>
      <c r="L8131" s="33"/>
      <c r="M8131" s="33"/>
      <c r="N8131" s="33"/>
      <c r="O8131" s="33"/>
      <c r="P8131" s="33"/>
      <c r="Q8131" s="33"/>
      <c r="R8131" s="33"/>
      <c r="S8131" s="33"/>
      <c r="T8131" s="33"/>
      <c r="U8131" s="33"/>
      <c r="V8131" s="33"/>
      <c r="W8131" s="33"/>
      <c r="X8131" s="282"/>
      <c r="Y8131" s="33"/>
      <c r="Z8131" s="284"/>
      <c r="AA8131" s="284"/>
      <c r="AB8131" s="33"/>
      <c r="AC8131" s="33"/>
      <c r="AD8131" s="33"/>
      <c r="AE8131" s="33"/>
      <c r="AF8131" s="33"/>
      <c r="AG8131" s="33"/>
      <c r="AH8131" s="33"/>
      <c r="AI8131" s="33"/>
      <c r="AJ8131" s="33"/>
      <c r="AK8131" s="33"/>
      <c r="AL8131" s="33"/>
      <c r="AM8131" s="33"/>
      <c r="AN8131" s="33"/>
      <c r="AO8131" s="33"/>
      <c r="AP8131" s="34"/>
      <c r="AQ8131" s="34"/>
      <c r="AR8131" s="28"/>
      <c r="AS8131" s="29"/>
      <c r="AT8131" s="29"/>
      <c r="AU8131" s="29"/>
    </row>
    <row r="8132" spans="1:47" s="525" customFormat="1" ht="15">
      <c r="A8132" s="13"/>
      <c r="B8132" s="8"/>
      <c r="C8132" s="8"/>
      <c r="D8132" s="506" t="s">
        <v>557</v>
      </c>
      <c r="E8132" s="266"/>
      <c r="F8132" s="321"/>
      <c r="G8132" s="282"/>
      <c r="H8132" s="283"/>
      <c r="I8132" s="33"/>
      <c r="J8132" s="33"/>
      <c r="K8132" s="33"/>
      <c r="L8132" s="33"/>
      <c r="M8132" s="33"/>
      <c r="N8132" s="33"/>
      <c r="O8132" s="33"/>
      <c r="P8132" s="33"/>
      <c r="Q8132" s="33"/>
      <c r="R8132" s="33"/>
      <c r="S8132" s="33"/>
      <c r="T8132" s="33"/>
      <c r="U8132" s="33"/>
      <c r="V8132" s="33"/>
      <c r="W8132" s="33"/>
      <c r="X8132" s="282"/>
      <c r="Y8132" s="33"/>
      <c r="Z8132" s="284"/>
      <c r="AA8132" s="284"/>
      <c r="AB8132" s="33"/>
      <c r="AC8132" s="33"/>
      <c r="AD8132" s="33"/>
      <c r="AE8132" s="33"/>
      <c r="AF8132" s="33"/>
      <c r="AG8132" s="33"/>
      <c r="AH8132" s="33"/>
      <c r="AI8132" s="33"/>
      <c r="AJ8132" s="33"/>
      <c r="AK8132" s="33"/>
      <c r="AL8132" s="33"/>
      <c r="AM8132" s="33"/>
      <c r="AN8132" s="33"/>
      <c r="AO8132" s="33"/>
      <c r="AP8132" s="34"/>
      <c r="AQ8132" s="34"/>
      <c r="AR8132" s="28"/>
      <c r="AS8132" s="29"/>
      <c r="AT8132" s="29"/>
      <c r="AU8132" s="29"/>
    </row>
    <row r="8133" spans="1:47" s="525" customFormat="1">
      <c r="A8133" s="13"/>
      <c r="B8133" s="8"/>
      <c r="C8133" s="8"/>
      <c r="D8133" s="344" t="s">
        <v>1337</v>
      </c>
      <c r="E8133" s="266"/>
      <c r="F8133" s="321"/>
      <c r="G8133" s="282"/>
      <c r="H8133" s="283">
        <v>360000</v>
      </c>
      <c r="I8133" s="33"/>
      <c r="J8133" s="33"/>
      <c r="K8133" s="33"/>
      <c r="L8133" s="33"/>
      <c r="M8133" s="33"/>
      <c r="N8133" s="33"/>
      <c r="O8133" s="33"/>
      <c r="P8133" s="33"/>
      <c r="Q8133" s="33"/>
      <c r="R8133" s="33"/>
      <c r="S8133" s="33"/>
      <c r="T8133" s="33"/>
      <c r="U8133" s="33"/>
      <c r="V8133" s="33"/>
      <c r="W8133" s="33"/>
      <c r="X8133" s="282"/>
      <c r="Y8133" s="33"/>
      <c r="Z8133" s="284"/>
      <c r="AA8133" s="284"/>
      <c r="AB8133" s="33"/>
      <c r="AC8133" s="33"/>
      <c r="AD8133" s="33"/>
      <c r="AE8133" s="33"/>
      <c r="AF8133" s="33"/>
      <c r="AG8133" s="33"/>
      <c r="AH8133" s="33"/>
      <c r="AI8133" s="33"/>
      <c r="AJ8133" s="33"/>
      <c r="AK8133" s="33">
        <v>360000</v>
      </c>
      <c r="AL8133" s="33"/>
      <c r="AM8133" s="33"/>
      <c r="AN8133" s="33"/>
      <c r="AO8133" s="33"/>
      <c r="AP8133" s="34"/>
      <c r="AQ8133" s="34"/>
      <c r="AR8133" s="28"/>
      <c r="AS8133" s="29"/>
      <c r="AT8133" s="29"/>
      <c r="AU8133" s="29"/>
    </row>
    <row r="8134" spans="1:47" s="525" customFormat="1" ht="15">
      <c r="A8134" s="13"/>
      <c r="B8134" s="8"/>
      <c r="C8134" s="8"/>
      <c r="D8134" s="506" t="s">
        <v>1326</v>
      </c>
      <c r="E8134" s="266"/>
      <c r="F8134" s="321"/>
      <c r="G8134" s="282"/>
      <c r="H8134" s="283"/>
      <c r="I8134" s="33"/>
      <c r="J8134" s="33"/>
      <c r="K8134" s="33"/>
      <c r="L8134" s="33"/>
      <c r="M8134" s="33"/>
      <c r="N8134" s="33"/>
      <c r="O8134" s="33"/>
      <c r="P8134" s="33"/>
      <c r="Q8134" s="33"/>
      <c r="R8134" s="33"/>
      <c r="S8134" s="33"/>
      <c r="T8134" s="33"/>
      <c r="U8134" s="33"/>
      <c r="V8134" s="33"/>
      <c r="W8134" s="33"/>
      <c r="X8134" s="282"/>
      <c r="Y8134" s="33"/>
      <c r="Z8134" s="284"/>
      <c r="AA8134" s="284"/>
      <c r="AB8134" s="33"/>
      <c r="AC8134" s="33"/>
      <c r="AD8134" s="33"/>
      <c r="AE8134" s="33"/>
      <c r="AF8134" s="33"/>
      <c r="AG8134" s="33"/>
      <c r="AH8134" s="33"/>
      <c r="AI8134" s="33"/>
      <c r="AJ8134" s="33"/>
      <c r="AK8134" s="33"/>
      <c r="AL8134" s="33"/>
      <c r="AM8134" s="33"/>
      <c r="AN8134" s="33"/>
      <c r="AO8134" s="33"/>
      <c r="AP8134" s="34"/>
      <c r="AQ8134" s="34"/>
      <c r="AR8134" s="28"/>
      <c r="AS8134" s="29"/>
      <c r="AT8134" s="29"/>
      <c r="AU8134" s="29"/>
    </row>
    <row r="8135" spans="1:47" s="525" customFormat="1">
      <c r="A8135" s="13"/>
      <c r="B8135" s="8"/>
      <c r="C8135" s="8"/>
      <c r="D8135" s="344" t="s">
        <v>1338</v>
      </c>
      <c r="E8135" s="266"/>
      <c r="F8135" s="321"/>
      <c r="G8135" s="282"/>
      <c r="H8135" s="283">
        <v>1500000</v>
      </c>
      <c r="I8135" s="33"/>
      <c r="J8135" s="33"/>
      <c r="K8135" s="33"/>
      <c r="L8135" s="33"/>
      <c r="M8135" s="33"/>
      <c r="N8135" s="33"/>
      <c r="O8135" s="33"/>
      <c r="P8135" s="33"/>
      <c r="Q8135" s="33"/>
      <c r="R8135" s="33"/>
      <c r="S8135" s="33"/>
      <c r="T8135" s="33"/>
      <c r="U8135" s="33"/>
      <c r="V8135" s="33"/>
      <c r="W8135" s="33"/>
      <c r="X8135" s="282"/>
      <c r="Y8135" s="33"/>
      <c r="Z8135" s="284"/>
      <c r="AA8135" s="284"/>
      <c r="AB8135" s="33"/>
      <c r="AC8135" s="33"/>
      <c r="AD8135" s="33"/>
      <c r="AE8135" s="33"/>
      <c r="AF8135" s="33"/>
      <c r="AG8135" s="33"/>
      <c r="AH8135" s="33"/>
      <c r="AI8135" s="33"/>
      <c r="AJ8135" s="33"/>
      <c r="AK8135" s="33"/>
      <c r="AL8135" s="33"/>
      <c r="AM8135" s="33">
        <v>1500000</v>
      </c>
      <c r="AN8135" s="33"/>
      <c r="AO8135" s="33"/>
      <c r="AP8135" s="34"/>
      <c r="AQ8135" s="34"/>
      <c r="AR8135" s="28"/>
      <c r="AS8135" s="29"/>
      <c r="AT8135" s="29"/>
      <c r="AU8135" s="29"/>
    </row>
    <row r="8136" spans="1:47" s="525" customFormat="1">
      <c r="A8136" s="13"/>
      <c r="B8136" s="8"/>
      <c r="C8136" s="8"/>
      <c r="D8136" s="240"/>
      <c r="E8136" s="266"/>
      <c r="F8136" s="321"/>
      <c r="G8136" s="282"/>
      <c r="H8136" s="283"/>
      <c r="I8136" s="33"/>
      <c r="J8136" s="33"/>
      <c r="K8136" s="33"/>
      <c r="L8136" s="33"/>
      <c r="M8136" s="33"/>
      <c r="N8136" s="33"/>
      <c r="O8136" s="33"/>
      <c r="P8136" s="33"/>
      <c r="Q8136" s="33"/>
      <c r="R8136" s="33"/>
      <c r="S8136" s="33"/>
      <c r="T8136" s="33"/>
      <c r="U8136" s="33"/>
      <c r="V8136" s="33"/>
      <c r="W8136" s="33"/>
      <c r="X8136" s="282"/>
      <c r="Y8136" s="33"/>
      <c r="Z8136" s="284"/>
      <c r="AA8136" s="284"/>
      <c r="AB8136" s="33"/>
      <c r="AC8136" s="33"/>
      <c r="AD8136" s="33"/>
      <c r="AE8136" s="33"/>
      <c r="AF8136" s="33"/>
      <c r="AG8136" s="33"/>
      <c r="AH8136" s="33"/>
      <c r="AI8136" s="33"/>
      <c r="AJ8136" s="33"/>
      <c r="AK8136" s="33"/>
      <c r="AL8136" s="33"/>
      <c r="AM8136" s="33"/>
      <c r="AN8136" s="33"/>
      <c r="AO8136" s="33"/>
      <c r="AP8136" s="34"/>
      <c r="AQ8136" s="34"/>
      <c r="AR8136" s="28"/>
      <c r="AS8136" s="29"/>
      <c r="AT8136" s="29"/>
      <c r="AU8136" s="29"/>
    </row>
    <row r="8137" spans="1:47" s="525" customFormat="1">
      <c r="A8137" s="13"/>
      <c r="B8137" s="8"/>
      <c r="C8137" s="8"/>
      <c r="D8137" s="240"/>
      <c r="E8137" s="266"/>
      <c r="F8137" s="321"/>
      <c r="G8137" s="282"/>
      <c r="H8137" s="283"/>
      <c r="I8137" s="33"/>
      <c r="J8137" s="33"/>
      <c r="K8137" s="33"/>
      <c r="L8137" s="33"/>
      <c r="M8137" s="33"/>
      <c r="N8137" s="33"/>
      <c r="O8137" s="33"/>
      <c r="P8137" s="33"/>
      <c r="Q8137" s="33"/>
      <c r="R8137" s="33"/>
      <c r="S8137" s="33"/>
      <c r="T8137" s="33"/>
      <c r="U8137" s="33"/>
      <c r="V8137" s="33"/>
      <c r="W8137" s="33"/>
      <c r="X8137" s="282"/>
      <c r="Y8137" s="33"/>
      <c r="Z8137" s="284"/>
      <c r="AA8137" s="284"/>
      <c r="AB8137" s="33"/>
      <c r="AC8137" s="33"/>
      <c r="AD8137" s="33"/>
      <c r="AE8137" s="33"/>
      <c r="AF8137" s="33"/>
      <c r="AG8137" s="33"/>
      <c r="AH8137" s="33"/>
      <c r="AI8137" s="33"/>
      <c r="AJ8137" s="33"/>
      <c r="AK8137" s="33"/>
      <c r="AL8137" s="33"/>
      <c r="AM8137" s="33"/>
      <c r="AN8137" s="33"/>
      <c r="AO8137" s="33"/>
      <c r="AP8137" s="34"/>
      <c r="AQ8137" s="34"/>
      <c r="AR8137" s="28"/>
      <c r="AS8137" s="29"/>
      <c r="AT8137" s="29"/>
      <c r="AU8137" s="29"/>
    </row>
    <row r="8138" spans="1:47" s="525" customFormat="1" ht="15">
      <c r="A8138" s="13"/>
      <c r="B8138" s="8"/>
      <c r="C8138" s="8"/>
      <c r="D8138" s="505" t="s">
        <v>1339</v>
      </c>
      <c r="E8138" s="266"/>
      <c r="F8138" s="321"/>
      <c r="G8138" s="282"/>
      <c r="H8138" s="283"/>
      <c r="I8138" s="33"/>
      <c r="J8138" s="33"/>
      <c r="K8138" s="33"/>
      <c r="L8138" s="33"/>
      <c r="M8138" s="33"/>
      <c r="N8138" s="33"/>
      <c r="O8138" s="33"/>
      <c r="P8138" s="33"/>
      <c r="Q8138" s="33"/>
      <c r="R8138" s="33"/>
      <c r="S8138" s="33"/>
      <c r="T8138" s="33"/>
      <c r="U8138" s="33"/>
      <c r="V8138" s="33"/>
      <c r="W8138" s="33"/>
      <c r="X8138" s="282"/>
      <c r="Y8138" s="33"/>
      <c r="Z8138" s="284"/>
      <c r="AA8138" s="284"/>
      <c r="AB8138" s="33"/>
      <c r="AC8138" s="33"/>
      <c r="AD8138" s="33"/>
      <c r="AE8138" s="33"/>
      <c r="AF8138" s="33"/>
      <c r="AG8138" s="33"/>
      <c r="AH8138" s="33"/>
      <c r="AI8138" s="33"/>
      <c r="AJ8138" s="33"/>
      <c r="AK8138" s="33"/>
      <c r="AL8138" s="33"/>
      <c r="AM8138" s="33"/>
      <c r="AN8138" s="33"/>
      <c r="AO8138" s="33"/>
      <c r="AP8138" s="34"/>
      <c r="AQ8138" s="34"/>
      <c r="AR8138" s="28"/>
      <c r="AS8138" s="29"/>
      <c r="AT8138" s="29"/>
      <c r="AU8138" s="29"/>
    </row>
    <row r="8139" spans="1:47" s="525" customFormat="1">
      <c r="A8139" s="13"/>
      <c r="B8139" s="8"/>
      <c r="C8139" s="8"/>
      <c r="D8139" s="240" t="s">
        <v>817</v>
      </c>
      <c r="E8139" s="266"/>
      <c r="F8139" s="321"/>
      <c r="G8139" s="282"/>
      <c r="H8139" s="283"/>
      <c r="I8139" s="33"/>
      <c r="J8139" s="33"/>
      <c r="K8139" s="33"/>
      <c r="L8139" s="33"/>
      <c r="M8139" s="33"/>
      <c r="N8139" s="33">
        <v>23199972</v>
      </c>
      <c r="O8139" s="33"/>
      <c r="P8139" s="33"/>
      <c r="Q8139" s="33"/>
      <c r="R8139" s="33"/>
      <c r="S8139" s="33"/>
      <c r="T8139" s="33"/>
      <c r="U8139" s="33"/>
      <c r="V8139" s="33"/>
      <c r="W8139" s="33"/>
      <c r="X8139" s="282"/>
      <c r="Y8139" s="33"/>
      <c r="Z8139" s="284"/>
      <c r="AA8139" s="284"/>
      <c r="AB8139" s="33"/>
      <c r="AC8139" s="33"/>
      <c r="AD8139" s="33"/>
      <c r="AE8139" s="33"/>
      <c r="AF8139" s="33"/>
      <c r="AG8139" s="33"/>
      <c r="AH8139" s="33"/>
      <c r="AI8139" s="33"/>
      <c r="AJ8139" s="33"/>
      <c r="AK8139" s="33"/>
      <c r="AL8139" s="33"/>
      <c r="AM8139" s="33"/>
      <c r="AN8139" s="33"/>
      <c r="AO8139" s="33"/>
      <c r="AP8139" s="34"/>
      <c r="AQ8139" s="34"/>
      <c r="AR8139" s="28"/>
      <c r="AS8139" s="29"/>
      <c r="AT8139" s="29"/>
      <c r="AU8139" s="29"/>
    </row>
    <row r="8140" spans="1:47" s="525" customFormat="1">
      <c r="A8140" s="13"/>
      <c r="B8140" s="8"/>
      <c r="C8140" s="8"/>
      <c r="D8140" s="240"/>
      <c r="E8140" s="266"/>
      <c r="F8140" s="321"/>
      <c r="G8140" s="282"/>
      <c r="H8140" s="283"/>
      <c r="I8140" s="33"/>
      <c r="J8140" s="33"/>
      <c r="K8140" s="33"/>
      <c r="L8140" s="33"/>
      <c r="M8140" s="33"/>
      <c r="N8140" s="33"/>
      <c r="O8140" s="33"/>
      <c r="P8140" s="33"/>
      <c r="Q8140" s="33"/>
      <c r="R8140" s="33"/>
      <c r="S8140" s="33"/>
      <c r="T8140" s="33"/>
      <c r="U8140" s="33"/>
      <c r="V8140" s="33"/>
      <c r="W8140" s="33"/>
      <c r="X8140" s="282"/>
      <c r="Y8140" s="33"/>
      <c r="Z8140" s="284"/>
      <c r="AA8140" s="284"/>
      <c r="AB8140" s="33"/>
      <c r="AC8140" s="33"/>
      <c r="AD8140" s="33"/>
      <c r="AE8140" s="33"/>
      <c r="AF8140" s="33"/>
      <c r="AG8140" s="33"/>
      <c r="AH8140" s="33"/>
      <c r="AI8140" s="33"/>
      <c r="AJ8140" s="33"/>
      <c r="AK8140" s="33"/>
      <c r="AL8140" s="33"/>
      <c r="AM8140" s="33"/>
      <c r="AN8140" s="33"/>
      <c r="AO8140" s="33"/>
      <c r="AP8140" s="34"/>
      <c r="AQ8140" s="34"/>
      <c r="AR8140" s="28"/>
      <c r="AS8140" s="29"/>
      <c r="AT8140" s="29"/>
      <c r="AU8140" s="29"/>
    </row>
    <row r="8141" spans="1:47" s="525" customFormat="1" ht="15">
      <c r="A8141" s="13"/>
      <c r="B8141" s="8"/>
      <c r="C8141" s="8"/>
      <c r="D8141" s="505" t="s">
        <v>1340</v>
      </c>
      <c r="E8141" s="266"/>
      <c r="F8141" s="321"/>
      <c r="G8141" s="282"/>
      <c r="H8141" s="283"/>
      <c r="I8141" s="33"/>
      <c r="J8141" s="33"/>
      <c r="K8141" s="33"/>
      <c r="L8141" s="33"/>
      <c r="M8141" s="33"/>
      <c r="N8141" s="33"/>
      <c r="O8141" s="33"/>
      <c r="P8141" s="33"/>
      <c r="Q8141" s="33"/>
      <c r="R8141" s="33"/>
      <c r="S8141" s="33"/>
      <c r="T8141" s="33"/>
      <c r="U8141" s="33"/>
      <c r="V8141" s="33"/>
      <c r="W8141" s="33"/>
      <c r="X8141" s="282"/>
      <c r="Y8141" s="33"/>
      <c r="Z8141" s="284"/>
      <c r="AA8141" s="284"/>
      <c r="AB8141" s="33"/>
      <c r="AC8141" s="33"/>
      <c r="AD8141" s="33"/>
      <c r="AE8141" s="33"/>
      <c r="AF8141" s="33"/>
      <c r="AG8141" s="33"/>
      <c r="AH8141" s="33"/>
      <c r="AI8141" s="33"/>
      <c r="AJ8141" s="33"/>
      <c r="AK8141" s="33"/>
      <c r="AL8141" s="33"/>
      <c r="AM8141" s="33"/>
      <c r="AN8141" s="33"/>
      <c r="AO8141" s="33"/>
      <c r="AP8141" s="34"/>
      <c r="AQ8141" s="34"/>
      <c r="AR8141" s="28"/>
      <c r="AS8141" s="29"/>
      <c r="AT8141" s="29"/>
      <c r="AU8141" s="29"/>
    </row>
    <row r="8142" spans="1:47" s="525" customFormat="1">
      <c r="A8142" s="13"/>
      <c r="B8142" s="8"/>
      <c r="C8142" s="8"/>
      <c r="D8142" s="240" t="s">
        <v>1341</v>
      </c>
      <c r="E8142" s="266"/>
      <c r="F8142" s="321"/>
      <c r="G8142" s="282"/>
      <c r="H8142" s="283"/>
      <c r="I8142" s="33"/>
      <c r="J8142" s="33"/>
      <c r="K8142" s="33"/>
      <c r="L8142" s="33"/>
      <c r="M8142" s="33"/>
      <c r="N8142" s="33">
        <v>10375000</v>
      </c>
      <c r="O8142" s="33"/>
      <c r="P8142" s="33"/>
      <c r="Q8142" s="33"/>
      <c r="R8142" s="33"/>
      <c r="S8142" s="33"/>
      <c r="T8142" s="33"/>
      <c r="U8142" s="33"/>
      <c r="V8142" s="33"/>
      <c r="W8142" s="33"/>
      <c r="X8142" s="282"/>
      <c r="Y8142" s="33"/>
      <c r="Z8142" s="284"/>
      <c r="AA8142" s="284"/>
      <c r="AB8142" s="33"/>
      <c r="AC8142" s="33"/>
      <c r="AD8142" s="33"/>
      <c r="AE8142" s="33"/>
      <c r="AF8142" s="33"/>
      <c r="AG8142" s="33"/>
      <c r="AH8142" s="33"/>
      <c r="AI8142" s="33"/>
      <c r="AJ8142" s="33"/>
      <c r="AK8142" s="33"/>
      <c r="AL8142" s="33"/>
      <c r="AM8142" s="33"/>
      <c r="AN8142" s="33"/>
      <c r="AO8142" s="33"/>
      <c r="AP8142" s="34"/>
      <c r="AQ8142" s="34"/>
      <c r="AR8142" s="28"/>
      <c r="AS8142" s="29"/>
      <c r="AT8142" s="29"/>
      <c r="AU8142" s="29"/>
    </row>
    <row r="8143" spans="1:47" s="525" customFormat="1">
      <c r="A8143" s="13"/>
      <c r="B8143" s="8"/>
      <c r="C8143" s="8"/>
      <c r="D8143" s="240" t="s">
        <v>1341</v>
      </c>
      <c r="E8143" s="266"/>
      <c r="F8143" s="321"/>
      <c r="G8143" s="282"/>
      <c r="H8143" s="283"/>
      <c r="I8143" s="33"/>
      <c r="J8143" s="33"/>
      <c r="K8143" s="33"/>
      <c r="L8143" s="33"/>
      <c r="M8143" s="33"/>
      <c r="N8143" s="33">
        <v>9050000</v>
      </c>
      <c r="O8143" s="33"/>
      <c r="P8143" s="33"/>
      <c r="Q8143" s="33"/>
      <c r="R8143" s="33"/>
      <c r="S8143" s="33"/>
      <c r="T8143" s="33"/>
      <c r="U8143" s="33"/>
      <c r="V8143" s="33"/>
      <c r="W8143" s="33"/>
      <c r="X8143" s="282"/>
      <c r="Y8143" s="33"/>
      <c r="Z8143" s="284"/>
      <c r="AA8143" s="284"/>
      <c r="AB8143" s="33"/>
      <c r="AC8143" s="33"/>
      <c r="AD8143" s="33"/>
      <c r="AE8143" s="33"/>
      <c r="AF8143" s="33"/>
      <c r="AG8143" s="33"/>
      <c r="AH8143" s="33"/>
      <c r="AI8143" s="33"/>
      <c r="AJ8143" s="33"/>
      <c r="AK8143" s="33"/>
      <c r="AL8143" s="33"/>
      <c r="AM8143" s="33"/>
      <c r="AN8143" s="33"/>
      <c r="AO8143" s="33"/>
      <c r="AP8143" s="34"/>
      <c r="AQ8143" s="34"/>
      <c r="AR8143" s="28"/>
      <c r="AS8143" s="29"/>
      <c r="AT8143" s="29"/>
      <c r="AU8143" s="29"/>
    </row>
    <row r="8144" spans="1:47" s="525" customFormat="1">
      <c r="A8144" s="13"/>
      <c r="B8144" s="8"/>
      <c r="C8144" s="8"/>
      <c r="D8144" s="240" t="s">
        <v>1341</v>
      </c>
      <c r="E8144" s="266"/>
      <c r="F8144" s="321"/>
      <c r="G8144" s="282"/>
      <c r="H8144" s="283"/>
      <c r="I8144" s="33"/>
      <c r="J8144" s="33"/>
      <c r="K8144" s="33"/>
      <c r="L8144" s="33"/>
      <c r="M8144" s="33"/>
      <c r="N8144" s="33">
        <v>13250000</v>
      </c>
      <c r="O8144" s="33"/>
      <c r="P8144" s="33"/>
      <c r="Q8144" s="33"/>
      <c r="R8144" s="33"/>
      <c r="S8144" s="33"/>
      <c r="T8144" s="33"/>
      <c r="U8144" s="33"/>
      <c r="V8144" s="33"/>
      <c r="W8144" s="33"/>
      <c r="X8144" s="282"/>
      <c r="Y8144" s="33"/>
      <c r="Z8144" s="284"/>
      <c r="AA8144" s="284"/>
      <c r="AB8144" s="33"/>
      <c r="AC8144" s="33"/>
      <c r="AD8144" s="33"/>
      <c r="AE8144" s="33"/>
      <c r="AF8144" s="33"/>
      <c r="AG8144" s="33"/>
      <c r="AH8144" s="33"/>
      <c r="AI8144" s="33"/>
      <c r="AJ8144" s="33"/>
      <c r="AK8144" s="33"/>
      <c r="AL8144" s="33"/>
      <c r="AM8144" s="33"/>
      <c r="AN8144" s="33"/>
      <c r="AO8144" s="33"/>
      <c r="AP8144" s="34"/>
      <c r="AQ8144" s="34"/>
      <c r="AR8144" s="28"/>
      <c r="AS8144" s="29"/>
      <c r="AT8144" s="29"/>
      <c r="AU8144" s="29"/>
    </row>
    <row r="8145" spans="1:256" s="525" customFormat="1">
      <c r="A8145" s="13"/>
      <c r="B8145" s="8"/>
      <c r="C8145" s="8"/>
      <c r="D8145" s="240" t="s">
        <v>1341</v>
      </c>
      <c r="E8145" s="266"/>
      <c r="F8145" s="321"/>
      <c r="G8145" s="282"/>
      <c r="H8145" s="283"/>
      <c r="I8145" s="33"/>
      <c r="J8145" s="33"/>
      <c r="K8145" s="33"/>
      <c r="L8145" s="33"/>
      <c r="M8145" s="33"/>
      <c r="N8145" s="33">
        <v>18311000</v>
      </c>
      <c r="O8145" s="33"/>
      <c r="P8145" s="33"/>
      <c r="Q8145" s="33"/>
      <c r="R8145" s="33"/>
      <c r="S8145" s="33"/>
      <c r="T8145" s="33"/>
      <c r="U8145" s="33"/>
      <c r="V8145" s="33"/>
      <c r="W8145" s="33"/>
      <c r="X8145" s="282"/>
      <c r="Y8145" s="33"/>
      <c r="Z8145" s="284"/>
      <c r="AA8145" s="284"/>
      <c r="AB8145" s="33"/>
      <c r="AC8145" s="33"/>
      <c r="AD8145" s="33"/>
      <c r="AE8145" s="33"/>
      <c r="AF8145" s="33"/>
      <c r="AG8145" s="33"/>
      <c r="AH8145" s="33"/>
      <c r="AI8145" s="33"/>
      <c r="AJ8145" s="33"/>
      <c r="AK8145" s="33"/>
      <c r="AL8145" s="33"/>
      <c r="AM8145" s="33"/>
      <c r="AN8145" s="33"/>
      <c r="AO8145" s="33"/>
      <c r="AP8145" s="34"/>
      <c r="AQ8145" s="34"/>
      <c r="AR8145" s="28"/>
      <c r="AS8145" s="29"/>
      <c r="AT8145" s="29"/>
      <c r="AU8145" s="29"/>
    </row>
    <row r="8146" spans="1:256" s="525" customFormat="1">
      <c r="A8146" s="13"/>
      <c r="B8146" s="8"/>
      <c r="C8146" s="8"/>
      <c r="D8146" s="240" t="s">
        <v>2354</v>
      </c>
      <c r="E8146" s="266"/>
      <c r="F8146" s="321"/>
      <c r="G8146" s="282"/>
      <c r="H8146" s="283"/>
      <c r="I8146" s="33"/>
      <c r="J8146" s="33"/>
      <c r="K8146" s="33"/>
      <c r="L8146" s="33"/>
      <c r="M8146" s="33"/>
      <c r="N8146" s="33">
        <v>7350000</v>
      </c>
      <c r="O8146" s="33"/>
      <c r="P8146" s="33"/>
      <c r="Q8146" s="33"/>
      <c r="R8146" s="33"/>
      <c r="S8146" s="33"/>
      <c r="T8146" s="33"/>
      <c r="U8146" s="33"/>
      <c r="V8146" s="33"/>
      <c r="W8146" s="33"/>
      <c r="X8146" s="282"/>
      <c r="Y8146" s="33"/>
      <c r="Z8146" s="284"/>
      <c r="AA8146" s="284"/>
      <c r="AB8146" s="33"/>
      <c r="AC8146" s="33"/>
      <c r="AD8146" s="33"/>
      <c r="AE8146" s="33"/>
      <c r="AF8146" s="33"/>
      <c r="AG8146" s="33"/>
      <c r="AH8146" s="33"/>
      <c r="AI8146" s="33"/>
      <c r="AJ8146" s="33"/>
      <c r="AK8146" s="33"/>
      <c r="AL8146" s="33"/>
      <c r="AM8146" s="33"/>
      <c r="AN8146" s="33"/>
      <c r="AO8146" s="33"/>
      <c r="AP8146" s="34"/>
      <c r="AQ8146" s="34"/>
      <c r="AR8146" s="28"/>
      <c r="AS8146" s="29"/>
      <c r="AT8146" s="29"/>
      <c r="AU8146" s="29"/>
    </row>
    <row r="8147" spans="1:256" s="580" customFormat="1">
      <c r="A8147" s="13"/>
      <c r="B8147" s="8"/>
      <c r="C8147" s="8"/>
      <c r="D8147" s="240"/>
      <c r="E8147" s="266"/>
      <c r="F8147" s="321"/>
      <c r="G8147" s="282"/>
      <c r="H8147" s="283"/>
      <c r="I8147" s="33"/>
      <c r="J8147" s="33"/>
      <c r="K8147" s="33"/>
      <c r="L8147" s="33"/>
      <c r="M8147" s="33"/>
      <c r="N8147" s="33"/>
      <c r="O8147" s="33"/>
      <c r="P8147" s="33"/>
      <c r="Q8147" s="33"/>
      <c r="R8147" s="33"/>
      <c r="S8147" s="33"/>
      <c r="T8147" s="33"/>
      <c r="U8147" s="33"/>
      <c r="V8147" s="33"/>
      <c r="W8147" s="33"/>
      <c r="X8147" s="282"/>
      <c r="Y8147" s="33"/>
      <c r="Z8147" s="284"/>
      <c r="AA8147" s="284"/>
      <c r="AB8147" s="33"/>
      <c r="AC8147" s="33"/>
      <c r="AD8147" s="33"/>
      <c r="AE8147" s="33"/>
      <c r="AF8147" s="33"/>
      <c r="AG8147" s="33"/>
      <c r="AH8147" s="33"/>
      <c r="AI8147" s="33"/>
      <c r="AJ8147" s="33"/>
      <c r="AK8147" s="33"/>
      <c r="AL8147" s="33"/>
      <c r="AM8147" s="33"/>
      <c r="AN8147" s="33"/>
      <c r="AO8147" s="33"/>
      <c r="AP8147" s="34"/>
      <c r="AQ8147" s="34"/>
      <c r="AR8147" s="28"/>
      <c r="AS8147" s="29"/>
      <c r="AT8147" s="29"/>
      <c r="AU8147" s="29"/>
    </row>
    <row r="8148" spans="1:256" s="525" customFormat="1" ht="15">
      <c r="A8148" s="13"/>
      <c r="B8148" s="8"/>
      <c r="C8148" s="8"/>
      <c r="D8148" s="505" t="s">
        <v>860</v>
      </c>
      <c r="E8148" s="266"/>
      <c r="F8148" s="321"/>
      <c r="G8148" s="282"/>
      <c r="H8148" s="283"/>
      <c r="I8148" s="33"/>
      <c r="J8148" s="33"/>
      <c r="K8148" s="33"/>
      <c r="L8148" s="33"/>
      <c r="M8148" s="33"/>
      <c r="N8148" s="33"/>
      <c r="O8148" s="33"/>
      <c r="P8148" s="33"/>
      <c r="Q8148" s="33"/>
      <c r="R8148" s="33"/>
      <c r="S8148" s="33"/>
      <c r="T8148" s="33"/>
      <c r="U8148" s="33"/>
      <c r="V8148" s="33"/>
      <c r="W8148" s="33"/>
      <c r="X8148" s="282"/>
      <c r="Y8148" s="33"/>
      <c r="Z8148" s="284"/>
      <c r="AA8148" s="284"/>
      <c r="AB8148" s="33"/>
      <c r="AC8148" s="33"/>
      <c r="AD8148" s="33"/>
      <c r="AE8148" s="33"/>
      <c r="AF8148" s="33"/>
      <c r="AG8148" s="33"/>
      <c r="AH8148" s="33"/>
      <c r="AI8148" s="33"/>
      <c r="AJ8148" s="33"/>
      <c r="AK8148" s="33"/>
      <c r="AL8148" s="33"/>
      <c r="AM8148" s="33"/>
      <c r="AN8148" s="33"/>
      <c r="AO8148" s="33"/>
      <c r="AP8148" s="34"/>
      <c r="AQ8148" s="34"/>
      <c r="AR8148" s="28"/>
      <c r="AS8148" s="29"/>
      <c r="AT8148" s="29"/>
      <c r="AU8148" s="29"/>
    </row>
    <row r="8149" spans="1:256" s="385" customFormat="1">
      <c r="A8149" s="379"/>
      <c r="B8149" s="83"/>
      <c r="C8149" s="83"/>
      <c r="D8149" s="560" t="s">
        <v>1990</v>
      </c>
      <c r="E8149" s="557"/>
      <c r="F8149" s="370"/>
      <c r="G8149" s="380"/>
      <c r="H8149" s="381"/>
      <c r="I8149" s="84"/>
      <c r="J8149" s="84"/>
      <c r="K8149" s="84"/>
      <c r="L8149" s="84"/>
      <c r="M8149" s="84"/>
      <c r="N8149" s="84">
        <v>141500000</v>
      </c>
      <c r="O8149" s="84"/>
      <c r="P8149" s="84"/>
      <c r="Q8149" s="84"/>
      <c r="R8149" s="84"/>
      <c r="S8149" s="84"/>
      <c r="T8149" s="84"/>
      <c r="U8149" s="84"/>
      <c r="V8149" s="84"/>
      <c r="W8149" s="84"/>
      <c r="X8149" s="380"/>
      <c r="Y8149" s="84"/>
      <c r="Z8149" s="382"/>
      <c r="AA8149" s="382"/>
      <c r="AB8149" s="84"/>
      <c r="AC8149" s="84"/>
      <c r="AD8149" s="84"/>
      <c r="AE8149" s="84"/>
      <c r="AF8149" s="84"/>
      <c r="AG8149" s="84"/>
      <c r="AH8149" s="84"/>
      <c r="AI8149" s="84"/>
      <c r="AJ8149" s="84"/>
      <c r="AK8149" s="84"/>
      <c r="AL8149" s="84"/>
      <c r="AM8149" s="84"/>
      <c r="AN8149" s="84"/>
      <c r="AO8149" s="84"/>
      <c r="AP8149" s="383"/>
      <c r="AQ8149" s="383"/>
      <c r="AR8149" s="384"/>
      <c r="AS8149" s="262"/>
      <c r="AT8149" s="262"/>
      <c r="AU8149" s="262"/>
    </row>
    <row r="8150" spans="1:256" s="402" customFormat="1">
      <c r="A8150" s="13"/>
      <c r="B8150" s="8"/>
      <c r="C8150" s="8"/>
      <c r="D8150" s="240"/>
      <c r="E8150" s="33"/>
      <c r="F8150" s="321"/>
      <c r="G8150" s="282"/>
      <c r="H8150" s="283"/>
      <c r="I8150" s="33"/>
      <c r="J8150" s="33"/>
      <c r="K8150" s="33"/>
      <c r="L8150" s="33"/>
      <c r="M8150" s="33"/>
      <c r="N8150" s="33"/>
      <c r="O8150" s="33"/>
      <c r="P8150" s="33"/>
      <c r="Q8150" s="33"/>
      <c r="R8150" s="33"/>
      <c r="S8150" s="33"/>
      <c r="T8150" s="33"/>
      <c r="U8150" s="33"/>
      <c r="V8150" s="33"/>
      <c r="W8150" s="33"/>
      <c r="X8150" s="282"/>
      <c r="Y8150" s="33"/>
      <c r="Z8150" s="284"/>
      <c r="AA8150" s="284"/>
      <c r="AB8150" s="33"/>
      <c r="AC8150" s="33"/>
      <c r="AD8150" s="33"/>
      <c r="AE8150" s="33"/>
      <c r="AF8150" s="33"/>
      <c r="AG8150" s="33"/>
      <c r="AH8150" s="33"/>
      <c r="AI8150" s="33"/>
      <c r="AJ8150" s="33"/>
      <c r="AK8150" s="33"/>
      <c r="AL8150" s="33"/>
      <c r="AM8150" s="33"/>
      <c r="AN8150" s="33"/>
      <c r="AO8150" s="33"/>
      <c r="AP8150" s="34"/>
      <c r="AQ8150" s="34"/>
      <c r="AR8150" s="28"/>
      <c r="AS8150" s="29"/>
      <c r="AT8150" s="29"/>
      <c r="AU8150" s="29"/>
    </row>
    <row r="8151" spans="1:256" s="402" customFormat="1">
      <c r="A8151" s="13"/>
      <c r="B8151" s="8"/>
      <c r="C8151" s="8"/>
      <c r="D8151" s="240"/>
      <c r="E8151" s="404"/>
      <c r="F8151" s="321"/>
      <c r="G8151" s="282"/>
      <c r="H8151" s="283"/>
      <c r="I8151" s="33"/>
      <c r="J8151" s="33"/>
      <c r="K8151" s="33"/>
      <c r="L8151" s="33"/>
      <c r="M8151" s="33"/>
      <c r="N8151" s="33"/>
      <c r="O8151" s="33"/>
      <c r="P8151" s="33"/>
      <c r="Q8151" s="33"/>
      <c r="R8151" s="33"/>
      <c r="S8151" s="33"/>
      <c r="T8151" s="33"/>
      <c r="U8151" s="33"/>
      <c r="V8151" s="33"/>
      <c r="W8151" s="33"/>
      <c r="X8151" s="282"/>
      <c r="Y8151" s="33"/>
      <c r="Z8151" s="284"/>
      <c r="AA8151" s="284"/>
      <c r="AB8151" s="33"/>
      <c r="AC8151" s="33"/>
      <c r="AD8151" s="33"/>
      <c r="AE8151" s="33"/>
      <c r="AF8151" s="33"/>
      <c r="AG8151" s="33"/>
      <c r="AH8151" s="33"/>
      <c r="AI8151" s="33"/>
      <c r="AJ8151" s="33"/>
      <c r="AK8151" s="33"/>
      <c r="AL8151" s="33"/>
      <c r="AM8151" s="33"/>
      <c r="AN8151" s="33"/>
      <c r="AO8151" s="33"/>
      <c r="AP8151" s="34"/>
      <c r="AQ8151" s="34"/>
      <c r="AR8151" s="28"/>
      <c r="AS8151" s="29"/>
      <c r="AT8151" s="29"/>
      <c r="AU8151" s="29"/>
    </row>
    <row r="8152" spans="1:256" s="402" customFormat="1">
      <c r="A8152" s="12"/>
      <c r="B8152" s="9">
        <v>3</v>
      </c>
      <c r="C8152" s="9" t="s">
        <v>16</v>
      </c>
      <c r="D8152" s="81" t="s">
        <v>10</v>
      </c>
      <c r="E8152" s="405">
        <v>0</v>
      </c>
      <c r="F8152" s="31">
        <f t="shared" ref="F8152:V8152" si="1302">SUM(F8153:F8155)</f>
        <v>0</v>
      </c>
      <c r="G8152" s="31">
        <f t="shared" si="1302"/>
        <v>0</v>
      </c>
      <c r="H8152" s="31">
        <f t="shared" si="1302"/>
        <v>0</v>
      </c>
      <c r="I8152" s="31">
        <f t="shared" si="1302"/>
        <v>0</v>
      </c>
      <c r="J8152" s="31">
        <f t="shared" si="1302"/>
        <v>0</v>
      </c>
      <c r="K8152" s="31">
        <f t="shared" si="1302"/>
        <v>0</v>
      </c>
      <c r="L8152" s="31">
        <f t="shared" si="1302"/>
        <v>0</v>
      </c>
      <c r="M8152" s="31">
        <f t="shared" si="1302"/>
        <v>0</v>
      </c>
      <c r="N8152" s="31">
        <f t="shared" si="1302"/>
        <v>0</v>
      </c>
      <c r="O8152" s="31">
        <f t="shared" si="1302"/>
        <v>0</v>
      </c>
      <c r="P8152" s="31">
        <f t="shared" si="1302"/>
        <v>0</v>
      </c>
      <c r="Q8152" s="31">
        <f t="shared" si="1302"/>
        <v>0</v>
      </c>
      <c r="R8152" s="31">
        <f t="shared" si="1302"/>
        <v>0</v>
      </c>
      <c r="S8152" s="31">
        <f t="shared" si="1302"/>
        <v>0</v>
      </c>
      <c r="T8152" s="31">
        <f t="shared" si="1302"/>
        <v>0</v>
      </c>
      <c r="U8152" s="31">
        <f t="shared" si="1302"/>
        <v>0</v>
      </c>
      <c r="V8152" s="31">
        <f t="shared" si="1302"/>
        <v>0</v>
      </c>
      <c r="W8152" s="31">
        <f>SUM(O8152:V8152)</f>
        <v>0</v>
      </c>
      <c r="X8152" s="31">
        <f>SUM(X8153:X8155)</f>
        <v>0</v>
      </c>
      <c r="Y8152" s="31">
        <f>H8152+I8152+J8152+K8152+L8152+M8152+N8152+W8152+X8152</f>
        <v>0</v>
      </c>
      <c r="Z8152" s="31">
        <f t="shared" ref="Z8152:AK8152" si="1303">SUM(Z8153:Z8155)</f>
        <v>0</v>
      </c>
      <c r="AA8152" s="31">
        <f t="shared" si="1303"/>
        <v>0</v>
      </c>
      <c r="AB8152" s="31">
        <f t="shared" si="1303"/>
        <v>0</v>
      </c>
      <c r="AC8152" s="31">
        <f t="shared" si="1303"/>
        <v>0</v>
      </c>
      <c r="AD8152" s="31">
        <f t="shared" si="1303"/>
        <v>0</v>
      </c>
      <c r="AE8152" s="31">
        <f t="shared" si="1303"/>
        <v>0</v>
      </c>
      <c r="AF8152" s="31">
        <f t="shared" si="1303"/>
        <v>0</v>
      </c>
      <c r="AG8152" s="31">
        <f t="shared" si="1303"/>
        <v>0</v>
      </c>
      <c r="AH8152" s="31">
        <f t="shared" si="1303"/>
        <v>0</v>
      </c>
      <c r="AI8152" s="31">
        <f t="shared" si="1303"/>
        <v>0</v>
      </c>
      <c r="AJ8152" s="31">
        <f t="shared" si="1303"/>
        <v>0</v>
      </c>
      <c r="AK8152" s="31">
        <f t="shared" si="1303"/>
        <v>0</v>
      </c>
      <c r="AL8152" s="31">
        <f>SUM(AD8152:AK8152)</f>
        <v>0</v>
      </c>
      <c r="AM8152" s="31">
        <f>SUM(AM8153:AM8155)</f>
        <v>0</v>
      </c>
      <c r="AN8152" s="31">
        <f>SUM(AN8153:AN8155)</f>
        <v>0</v>
      </c>
      <c r="AO8152" s="31">
        <f>Z8152+AA8152+AB8152+AC8152+AL8152+AM8152+AN8152</f>
        <v>0</v>
      </c>
      <c r="AP8152" s="32">
        <f>E8152+Y8152-AO8152</f>
        <v>0</v>
      </c>
      <c r="AQ8152" s="32"/>
      <c r="AR8152" s="28"/>
      <c r="AS8152" s="29">
        <f>E8152+H8152+I8152+J8152+K8152+L8152+M8152+N8152+W8152+X8152-Z8152-AB8152-AL8152-AC8152-AM8152-AN8152</f>
        <v>0</v>
      </c>
      <c r="AT8152" s="29">
        <f>AP8152-AS8152</f>
        <v>0</v>
      </c>
      <c r="AU8152" s="29">
        <f>E8152</f>
        <v>0</v>
      </c>
      <c r="AV8152" s="402">
        <f>AS8152-AU8152</f>
        <v>0</v>
      </c>
      <c r="AW8152" s="402">
        <f>Y8152-AO8152</f>
        <v>0</v>
      </c>
      <c r="AX8152" s="402">
        <f>AV8152-AW8152</f>
        <v>0</v>
      </c>
    </row>
    <row r="8153" spans="1:256" s="402" customFormat="1">
      <c r="A8153" s="13"/>
      <c r="B8153" s="8"/>
      <c r="C8153" s="8"/>
      <c r="D8153" s="240"/>
      <c r="E8153" s="266"/>
      <c r="F8153" s="321"/>
      <c r="G8153" s="282"/>
      <c r="H8153" s="283"/>
      <c r="I8153" s="33"/>
      <c r="J8153" s="33"/>
      <c r="K8153" s="33"/>
      <c r="L8153" s="33"/>
      <c r="M8153" s="33"/>
      <c r="N8153" s="33"/>
      <c r="O8153" s="33"/>
      <c r="P8153" s="33"/>
      <c r="Q8153" s="33"/>
      <c r="R8153" s="33"/>
      <c r="S8153" s="33"/>
      <c r="T8153" s="33"/>
      <c r="U8153" s="33"/>
      <c r="V8153" s="33"/>
      <c r="W8153" s="33"/>
      <c r="X8153" s="282"/>
      <c r="Y8153" s="33"/>
      <c r="Z8153" s="284"/>
      <c r="AA8153" s="284"/>
      <c r="AB8153" s="33"/>
      <c r="AC8153" s="33"/>
      <c r="AD8153" s="33"/>
      <c r="AE8153" s="33"/>
      <c r="AF8153" s="33"/>
      <c r="AG8153" s="33"/>
      <c r="AH8153" s="33"/>
      <c r="AI8153" s="33"/>
      <c r="AJ8153" s="33"/>
      <c r="AK8153" s="33"/>
      <c r="AL8153" s="33"/>
      <c r="AM8153" s="33"/>
      <c r="AN8153" s="33"/>
      <c r="AO8153" s="33"/>
      <c r="AP8153" s="34"/>
      <c r="AQ8153" s="34"/>
      <c r="AR8153" s="28"/>
      <c r="AS8153" s="29"/>
      <c r="AT8153" s="29"/>
      <c r="AU8153" s="29"/>
    </row>
    <row r="8154" spans="1:256" s="402" customFormat="1">
      <c r="A8154" s="13"/>
      <c r="B8154" s="8"/>
      <c r="C8154" s="8"/>
      <c r="D8154" s="240"/>
      <c r="E8154" s="33"/>
      <c r="F8154" s="321"/>
      <c r="G8154" s="282"/>
      <c r="H8154" s="283"/>
      <c r="I8154" s="33"/>
      <c r="J8154" s="33"/>
      <c r="K8154" s="33"/>
      <c r="L8154" s="33"/>
      <c r="M8154" s="33"/>
      <c r="N8154" s="33"/>
      <c r="O8154" s="33"/>
      <c r="P8154" s="33"/>
      <c r="Q8154" s="33"/>
      <c r="R8154" s="33"/>
      <c r="S8154" s="33"/>
      <c r="T8154" s="33"/>
      <c r="U8154" s="33"/>
      <c r="V8154" s="33"/>
      <c r="W8154" s="33"/>
      <c r="X8154" s="282"/>
      <c r="Y8154" s="33"/>
      <c r="Z8154" s="284"/>
      <c r="AA8154" s="284"/>
      <c r="AB8154" s="33"/>
      <c r="AC8154" s="33"/>
      <c r="AD8154" s="33"/>
      <c r="AE8154" s="33"/>
      <c r="AF8154" s="33"/>
      <c r="AG8154" s="33"/>
      <c r="AH8154" s="33"/>
      <c r="AI8154" s="33"/>
      <c r="AJ8154" s="33"/>
      <c r="AK8154" s="33"/>
      <c r="AL8154" s="33"/>
      <c r="AM8154" s="33"/>
      <c r="AN8154" s="33"/>
      <c r="AO8154" s="33"/>
      <c r="AP8154" s="34"/>
      <c r="AQ8154" s="34"/>
      <c r="AR8154" s="28"/>
      <c r="AS8154" s="29"/>
      <c r="AT8154" s="29"/>
      <c r="AU8154" s="29"/>
    </row>
    <row r="8155" spans="1:256" s="21" customFormat="1">
      <c r="A8155" s="10"/>
      <c r="B8155" s="8"/>
      <c r="C8155" s="8"/>
      <c r="D8155" s="82"/>
      <c r="E8155" s="404"/>
      <c r="F8155" s="261"/>
      <c r="G8155" s="71"/>
      <c r="H8155" s="72"/>
      <c r="I8155" s="69"/>
      <c r="J8155" s="69"/>
      <c r="K8155" s="69"/>
      <c r="L8155" s="69"/>
      <c r="M8155" s="69"/>
      <c r="N8155" s="69"/>
      <c r="O8155" s="69"/>
      <c r="P8155" s="69"/>
      <c r="Q8155" s="69"/>
      <c r="R8155" s="69"/>
      <c r="S8155" s="69"/>
      <c r="T8155" s="69"/>
      <c r="U8155" s="69"/>
      <c r="V8155" s="69"/>
      <c r="W8155" s="69"/>
      <c r="X8155" s="71"/>
      <c r="Y8155" s="69"/>
      <c r="Z8155" s="73"/>
      <c r="AA8155" s="73"/>
      <c r="AB8155" s="69"/>
      <c r="AC8155" s="69"/>
      <c r="AD8155" s="69"/>
      <c r="AE8155" s="69"/>
      <c r="AF8155" s="69"/>
      <c r="AG8155" s="69"/>
      <c r="AH8155" s="69"/>
      <c r="AI8155" s="69"/>
      <c r="AJ8155" s="69"/>
      <c r="AK8155" s="69"/>
      <c r="AL8155" s="69"/>
      <c r="AM8155" s="69"/>
      <c r="AN8155" s="69"/>
      <c r="AO8155" s="69"/>
      <c r="AP8155" s="70"/>
      <c r="AQ8155" s="70"/>
      <c r="AR8155" s="76"/>
      <c r="AS8155" s="60"/>
      <c r="AT8155" s="60"/>
      <c r="AU8155" s="60"/>
    </row>
    <row r="8156" spans="1:256" s="21" customFormat="1">
      <c r="A8156" s="12"/>
      <c r="B8156" s="9">
        <v>4</v>
      </c>
      <c r="C8156" s="9" t="s">
        <v>17</v>
      </c>
      <c r="D8156" s="81" t="s">
        <v>5</v>
      </c>
      <c r="E8156" s="405">
        <v>6177553</v>
      </c>
      <c r="F8156" s="31">
        <f t="shared" ref="F8156:V8156" si="1304">SUM(F8157:F8159)</f>
        <v>0</v>
      </c>
      <c r="G8156" s="31">
        <f t="shared" si="1304"/>
        <v>0</v>
      </c>
      <c r="H8156" s="31">
        <f t="shared" si="1304"/>
        <v>0</v>
      </c>
      <c r="I8156" s="31">
        <f t="shared" si="1304"/>
        <v>0</v>
      </c>
      <c r="J8156" s="31">
        <f t="shared" si="1304"/>
        <v>0</v>
      </c>
      <c r="K8156" s="31">
        <f t="shared" si="1304"/>
        <v>0</v>
      </c>
      <c r="L8156" s="31">
        <f t="shared" si="1304"/>
        <v>0</v>
      </c>
      <c r="M8156" s="31">
        <f t="shared" si="1304"/>
        <v>0</v>
      </c>
      <c r="N8156" s="31">
        <f t="shared" si="1304"/>
        <v>0</v>
      </c>
      <c r="O8156" s="31">
        <f t="shared" si="1304"/>
        <v>0</v>
      </c>
      <c r="P8156" s="31">
        <f t="shared" si="1304"/>
        <v>0</v>
      </c>
      <c r="Q8156" s="31">
        <f t="shared" si="1304"/>
        <v>0</v>
      </c>
      <c r="R8156" s="31">
        <f t="shared" si="1304"/>
        <v>0</v>
      </c>
      <c r="S8156" s="31">
        <f t="shared" si="1304"/>
        <v>0</v>
      </c>
      <c r="T8156" s="31">
        <f t="shared" si="1304"/>
        <v>0</v>
      </c>
      <c r="U8156" s="31">
        <f t="shared" si="1304"/>
        <v>0</v>
      </c>
      <c r="V8156" s="31">
        <f t="shared" si="1304"/>
        <v>0</v>
      </c>
      <c r="W8156" s="31">
        <f>SUM(O8156:V8156)</f>
        <v>0</v>
      </c>
      <c r="X8156" s="31">
        <f>SUM(X8157:X8159)</f>
        <v>0</v>
      </c>
      <c r="Y8156" s="31">
        <f>H8156+I8156+J8156+K8156+L8156+M8156+N8156+W8156+X8156</f>
        <v>0</v>
      </c>
      <c r="Z8156" s="31">
        <f t="shared" ref="Z8156:AK8156" si="1305">SUM(Z8157:Z8159)</f>
        <v>0</v>
      </c>
      <c r="AA8156" s="31">
        <f t="shared" si="1305"/>
        <v>0</v>
      </c>
      <c r="AB8156" s="31">
        <f t="shared" si="1305"/>
        <v>0</v>
      </c>
      <c r="AC8156" s="31">
        <f t="shared" si="1305"/>
        <v>0</v>
      </c>
      <c r="AD8156" s="31">
        <f t="shared" si="1305"/>
        <v>0</v>
      </c>
      <c r="AE8156" s="31">
        <f t="shared" si="1305"/>
        <v>0</v>
      </c>
      <c r="AF8156" s="31">
        <f t="shared" si="1305"/>
        <v>0</v>
      </c>
      <c r="AG8156" s="31">
        <f t="shared" si="1305"/>
        <v>0</v>
      </c>
      <c r="AH8156" s="31">
        <f t="shared" si="1305"/>
        <v>0</v>
      </c>
      <c r="AI8156" s="31">
        <f t="shared" si="1305"/>
        <v>0</v>
      </c>
      <c r="AJ8156" s="31">
        <f t="shared" si="1305"/>
        <v>0</v>
      </c>
      <c r="AK8156" s="31">
        <f t="shared" si="1305"/>
        <v>0</v>
      </c>
      <c r="AL8156" s="31">
        <f>SUM(AD8156:AK8156)</f>
        <v>0</v>
      </c>
      <c r="AM8156" s="31">
        <f>SUM(AM8157:AM8159)</f>
        <v>0</v>
      </c>
      <c r="AN8156" s="31">
        <f>SUM(AN8157:AN8159)</f>
        <v>0</v>
      </c>
      <c r="AO8156" s="31">
        <f>Z8156+AA8156+AB8156+AC8156+AL8156+AM8156+AN8156</f>
        <v>0</v>
      </c>
      <c r="AP8156" s="32">
        <f>E8156+Y8156-AO8156</f>
        <v>6177553</v>
      </c>
      <c r="AQ8156" s="32"/>
      <c r="AR8156" s="28"/>
      <c r="AS8156" s="29">
        <f>E8156+H8156+I8156+J8156+K8156+L8156+M8156+N8156+W8156+X8156-Z8156-AB8156-AL8156-AC8156-AM8156-AN8156</f>
        <v>6177553</v>
      </c>
      <c r="AT8156" s="29">
        <f>AP8156-AS8156</f>
        <v>0</v>
      </c>
      <c r="AU8156" s="29">
        <f>E8156</f>
        <v>6177553</v>
      </c>
      <c r="AV8156" s="402">
        <f>AS8156-AU8156</f>
        <v>0</v>
      </c>
      <c r="AW8156" s="402">
        <f>Y8156-AO8156</f>
        <v>0</v>
      </c>
      <c r="AX8156" s="402">
        <f>AV8156-AW8156</f>
        <v>0</v>
      </c>
      <c r="AY8156" s="402"/>
      <c r="AZ8156" s="402"/>
      <c r="BA8156" s="402"/>
      <c r="BB8156" s="402"/>
      <c r="BC8156" s="402"/>
      <c r="BD8156" s="402"/>
      <c r="BE8156" s="402"/>
      <c r="BF8156" s="402"/>
      <c r="BG8156" s="402"/>
      <c r="BH8156" s="402"/>
      <c r="BI8156" s="402"/>
      <c r="BJ8156" s="402"/>
      <c r="BK8156" s="402"/>
      <c r="BL8156" s="402"/>
      <c r="BM8156" s="402"/>
      <c r="BN8156" s="402"/>
      <c r="BO8156" s="402"/>
      <c r="BP8156" s="402"/>
      <c r="BQ8156" s="402"/>
      <c r="BR8156" s="402"/>
      <c r="BS8156" s="402"/>
      <c r="BT8156" s="402"/>
      <c r="BU8156" s="402"/>
      <c r="BV8156" s="402"/>
      <c r="BW8156" s="402"/>
      <c r="BX8156" s="402"/>
      <c r="BY8156" s="402"/>
      <c r="BZ8156" s="402"/>
      <c r="CA8156" s="402"/>
      <c r="CB8156" s="402"/>
      <c r="CC8156" s="402"/>
      <c r="CD8156" s="402"/>
      <c r="CE8156" s="402"/>
      <c r="CF8156" s="402"/>
      <c r="CG8156" s="402"/>
      <c r="CH8156" s="402"/>
      <c r="CI8156" s="402"/>
      <c r="CJ8156" s="402"/>
      <c r="CK8156" s="402"/>
      <c r="CL8156" s="402"/>
      <c r="CM8156" s="402"/>
      <c r="CN8156" s="402"/>
      <c r="CO8156" s="402"/>
      <c r="CP8156" s="402"/>
      <c r="CQ8156" s="402"/>
      <c r="CR8156" s="402"/>
      <c r="CS8156" s="402"/>
      <c r="CT8156" s="402"/>
      <c r="CU8156" s="402"/>
      <c r="CV8156" s="402"/>
      <c r="CW8156" s="402"/>
      <c r="CX8156" s="402"/>
      <c r="CY8156" s="402"/>
      <c r="CZ8156" s="402"/>
      <c r="DA8156" s="402"/>
      <c r="DB8156" s="402"/>
      <c r="DC8156" s="402"/>
      <c r="DD8156" s="402"/>
      <c r="DE8156" s="402"/>
      <c r="DF8156" s="402"/>
      <c r="DG8156" s="402"/>
      <c r="DH8156" s="402"/>
      <c r="DI8156" s="402"/>
      <c r="DJ8156" s="402"/>
      <c r="DK8156" s="402"/>
      <c r="DL8156" s="402"/>
      <c r="DM8156" s="402"/>
      <c r="DN8156" s="402"/>
      <c r="DO8156" s="402"/>
      <c r="DP8156" s="402"/>
      <c r="DQ8156" s="402"/>
      <c r="DR8156" s="402"/>
      <c r="DS8156" s="402"/>
      <c r="DT8156" s="402"/>
      <c r="DU8156" s="402"/>
      <c r="DV8156" s="402"/>
      <c r="DW8156" s="402"/>
      <c r="DX8156" s="402"/>
      <c r="DY8156" s="402"/>
      <c r="DZ8156" s="402"/>
      <c r="EA8156" s="402"/>
      <c r="EB8156" s="402"/>
      <c r="EC8156" s="402"/>
      <c r="ED8156" s="402"/>
      <c r="EE8156" s="402"/>
      <c r="EF8156" s="402"/>
      <c r="EG8156" s="402"/>
      <c r="EH8156" s="402"/>
      <c r="EI8156" s="402"/>
      <c r="EJ8156" s="402"/>
      <c r="EK8156" s="402"/>
      <c r="EL8156" s="402"/>
      <c r="EM8156" s="402"/>
      <c r="EN8156" s="402"/>
      <c r="EO8156" s="402"/>
      <c r="EP8156" s="402"/>
      <c r="EQ8156" s="402"/>
      <c r="ER8156" s="402"/>
      <c r="ES8156" s="402"/>
      <c r="ET8156" s="402"/>
      <c r="EU8156" s="402"/>
      <c r="EV8156" s="402"/>
      <c r="EW8156" s="402"/>
      <c r="EX8156" s="402"/>
      <c r="EY8156" s="402"/>
      <c r="EZ8156" s="402"/>
      <c r="FA8156" s="402"/>
      <c r="FB8156" s="402"/>
      <c r="FC8156" s="402"/>
      <c r="FD8156" s="402"/>
      <c r="FE8156" s="402"/>
      <c r="FF8156" s="402"/>
      <c r="FG8156" s="402"/>
      <c r="FH8156" s="402"/>
      <c r="FI8156" s="402"/>
      <c r="FJ8156" s="402"/>
      <c r="FK8156" s="402"/>
      <c r="FL8156" s="402"/>
      <c r="FM8156" s="402"/>
      <c r="FN8156" s="402"/>
      <c r="FO8156" s="402"/>
      <c r="FP8156" s="402"/>
      <c r="FQ8156" s="402"/>
      <c r="FR8156" s="402"/>
      <c r="FS8156" s="402"/>
      <c r="FT8156" s="402"/>
      <c r="FU8156" s="402"/>
      <c r="FV8156" s="402"/>
      <c r="FW8156" s="402"/>
      <c r="FX8156" s="402"/>
      <c r="FY8156" s="402"/>
      <c r="FZ8156" s="402"/>
      <c r="GA8156" s="402"/>
      <c r="GB8156" s="402"/>
      <c r="GC8156" s="402"/>
      <c r="GD8156" s="402"/>
      <c r="GE8156" s="402"/>
      <c r="GF8156" s="402"/>
      <c r="GG8156" s="402"/>
      <c r="GH8156" s="402"/>
      <c r="GI8156" s="402"/>
      <c r="GJ8156" s="402"/>
      <c r="GK8156" s="402"/>
      <c r="GL8156" s="402"/>
      <c r="GM8156" s="402"/>
      <c r="GN8156" s="402"/>
      <c r="GO8156" s="402"/>
      <c r="GP8156" s="402"/>
      <c r="GQ8156" s="402"/>
      <c r="GR8156" s="402"/>
      <c r="GS8156" s="402"/>
      <c r="GT8156" s="402"/>
      <c r="GU8156" s="402"/>
      <c r="GV8156" s="402"/>
      <c r="GW8156" s="402"/>
      <c r="GX8156" s="402"/>
      <c r="GY8156" s="402"/>
      <c r="GZ8156" s="402"/>
      <c r="HA8156" s="402"/>
      <c r="HB8156" s="402"/>
      <c r="HC8156" s="402"/>
      <c r="HD8156" s="402"/>
      <c r="HE8156" s="402"/>
      <c r="HF8156" s="402"/>
      <c r="HG8156" s="402"/>
      <c r="HH8156" s="402"/>
      <c r="HI8156" s="402"/>
      <c r="HJ8156" s="402"/>
      <c r="HK8156" s="402"/>
      <c r="HL8156" s="402"/>
      <c r="HM8156" s="402"/>
      <c r="HN8156" s="402"/>
      <c r="HO8156" s="402"/>
      <c r="HP8156" s="402"/>
      <c r="HQ8156" s="402"/>
      <c r="HR8156" s="402"/>
      <c r="HS8156" s="402"/>
      <c r="HT8156" s="402"/>
      <c r="HU8156" s="402"/>
      <c r="HV8156" s="402"/>
      <c r="HW8156" s="402"/>
      <c r="HX8156" s="402"/>
      <c r="HY8156" s="402"/>
      <c r="HZ8156" s="402"/>
      <c r="IA8156" s="402"/>
      <c r="IB8156" s="402"/>
      <c r="IC8156" s="402"/>
      <c r="ID8156" s="402"/>
      <c r="IE8156" s="402"/>
      <c r="IF8156" s="402"/>
      <c r="IG8156" s="402"/>
      <c r="IH8156" s="402"/>
      <c r="II8156" s="402"/>
      <c r="IJ8156" s="402"/>
      <c r="IK8156" s="402"/>
      <c r="IL8156" s="402"/>
      <c r="IM8156" s="402"/>
      <c r="IN8156" s="402"/>
      <c r="IO8156" s="402"/>
      <c r="IP8156" s="402"/>
      <c r="IQ8156" s="402"/>
      <c r="IR8156" s="402"/>
      <c r="IS8156" s="402"/>
      <c r="IT8156" s="402"/>
      <c r="IU8156" s="402"/>
      <c r="IV8156" s="402"/>
    </row>
    <row r="8157" spans="1:256" s="402" customFormat="1">
      <c r="A8157" s="13"/>
      <c r="B8157" s="8"/>
      <c r="C8157" s="8"/>
      <c r="D8157" s="113"/>
      <c r="E8157" s="266"/>
      <c r="F8157" s="33"/>
      <c r="G8157" s="282"/>
      <c r="H8157" s="283"/>
      <c r="I8157" s="33"/>
      <c r="J8157" s="33"/>
      <c r="K8157" s="33"/>
      <c r="L8157" s="33"/>
      <c r="M8157" s="33"/>
      <c r="N8157" s="33"/>
      <c r="O8157" s="33"/>
      <c r="P8157" s="33"/>
      <c r="Q8157" s="33"/>
      <c r="R8157" s="33"/>
      <c r="S8157" s="33"/>
      <c r="T8157" s="33"/>
      <c r="U8157" s="33"/>
      <c r="V8157" s="33"/>
      <c r="W8157" s="33"/>
      <c r="X8157" s="282"/>
      <c r="Y8157" s="33"/>
      <c r="Z8157" s="284"/>
      <c r="AA8157" s="284"/>
      <c r="AB8157" s="33"/>
      <c r="AC8157" s="33"/>
      <c r="AD8157" s="33"/>
      <c r="AE8157" s="33"/>
      <c r="AF8157" s="33"/>
      <c r="AG8157" s="33"/>
      <c r="AH8157" s="33"/>
      <c r="AI8157" s="33"/>
      <c r="AJ8157" s="33"/>
      <c r="AK8157" s="33"/>
      <c r="AL8157" s="33"/>
      <c r="AM8157" s="33"/>
      <c r="AN8157" s="33"/>
      <c r="AO8157" s="33"/>
      <c r="AP8157" s="34"/>
      <c r="AQ8157" s="34"/>
      <c r="AR8157" s="28"/>
      <c r="AS8157" s="29"/>
      <c r="AT8157" s="29"/>
      <c r="AU8157" s="29"/>
    </row>
    <row r="8158" spans="1:256" s="402" customFormat="1">
      <c r="A8158" s="13"/>
      <c r="B8158" s="8"/>
      <c r="C8158" s="8"/>
      <c r="D8158" s="113"/>
      <c r="E8158" s="33"/>
      <c r="F8158" s="33"/>
      <c r="G8158" s="282"/>
      <c r="H8158" s="283"/>
      <c r="I8158" s="33"/>
      <c r="J8158" s="33"/>
      <c r="K8158" s="33"/>
      <c r="L8158" s="33"/>
      <c r="M8158" s="33"/>
      <c r="N8158" s="33"/>
      <c r="O8158" s="33"/>
      <c r="P8158" s="33"/>
      <c r="Q8158" s="33"/>
      <c r="R8158" s="33"/>
      <c r="S8158" s="33"/>
      <c r="T8158" s="33"/>
      <c r="U8158" s="33"/>
      <c r="V8158" s="33"/>
      <c r="W8158" s="33"/>
      <c r="X8158" s="282"/>
      <c r="Y8158" s="33"/>
      <c r="Z8158" s="284"/>
      <c r="AA8158" s="284"/>
      <c r="AB8158" s="33"/>
      <c r="AC8158" s="33"/>
      <c r="AD8158" s="33"/>
      <c r="AE8158" s="33"/>
      <c r="AF8158" s="33"/>
      <c r="AG8158" s="33"/>
      <c r="AH8158" s="33"/>
      <c r="AI8158" s="33"/>
      <c r="AJ8158" s="33"/>
      <c r="AK8158" s="33"/>
      <c r="AL8158" s="33"/>
      <c r="AM8158" s="33"/>
      <c r="AN8158" s="33"/>
      <c r="AO8158" s="33"/>
      <c r="AP8158" s="34"/>
      <c r="AQ8158" s="34"/>
      <c r="AR8158" s="28"/>
      <c r="AS8158" s="29"/>
      <c r="AT8158" s="29"/>
      <c r="AU8158" s="29"/>
    </row>
    <row r="8159" spans="1:256" s="402" customFormat="1">
      <c r="A8159" s="13"/>
      <c r="B8159" s="8"/>
      <c r="C8159" s="8"/>
      <c r="D8159" s="113"/>
      <c r="E8159" s="404"/>
      <c r="F8159" s="33"/>
      <c r="G8159" s="282"/>
      <c r="H8159" s="283"/>
      <c r="I8159" s="33"/>
      <c r="J8159" s="33"/>
      <c r="K8159" s="33"/>
      <c r="L8159" s="33"/>
      <c r="M8159" s="33"/>
      <c r="N8159" s="33"/>
      <c r="O8159" s="33"/>
      <c r="P8159" s="33"/>
      <c r="Q8159" s="33"/>
      <c r="R8159" s="33"/>
      <c r="S8159" s="33"/>
      <c r="T8159" s="33"/>
      <c r="U8159" s="33"/>
      <c r="V8159" s="33"/>
      <c r="W8159" s="33"/>
      <c r="X8159" s="282"/>
      <c r="Y8159" s="33"/>
      <c r="Z8159" s="284"/>
      <c r="AA8159" s="284"/>
      <c r="AB8159" s="33"/>
      <c r="AC8159" s="33"/>
      <c r="AD8159" s="33"/>
      <c r="AE8159" s="33"/>
      <c r="AF8159" s="33"/>
      <c r="AG8159" s="33"/>
      <c r="AH8159" s="33"/>
      <c r="AI8159" s="33"/>
      <c r="AJ8159" s="33"/>
      <c r="AK8159" s="33"/>
      <c r="AL8159" s="33"/>
      <c r="AM8159" s="33"/>
      <c r="AN8159" s="33"/>
      <c r="AO8159" s="33"/>
      <c r="AP8159" s="34"/>
      <c r="AQ8159" s="34"/>
      <c r="AR8159" s="28"/>
      <c r="AS8159" s="29"/>
      <c r="AT8159" s="29"/>
      <c r="AU8159" s="29"/>
    </row>
    <row r="8160" spans="1:256" s="402" customFormat="1">
      <c r="A8160" s="12"/>
      <c r="B8160" s="9">
        <v>5</v>
      </c>
      <c r="C8160" s="9" t="s">
        <v>18</v>
      </c>
      <c r="D8160" s="81" t="s">
        <v>11</v>
      </c>
      <c r="E8160" s="405">
        <v>145529500</v>
      </c>
      <c r="F8160" s="31">
        <f t="shared" ref="F8160:V8160" si="1306">SUM(F8161:F8164)</f>
        <v>0</v>
      </c>
      <c r="G8160" s="31">
        <f t="shared" si="1306"/>
        <v>0</v>
      </c>
      <c r="H8160" s="31">
        <f t="shared" si="1306"/>
        <v>0</v>
      </c>
      <c r="I8160" s="31">
        <f t="shared" si="1306"/>
        <v>0</v>
      </c>
      <c r="J8160" s="31">
        <f t="shared" si="1306"/>
        <v>0</v>
      </c>
      <c r="K8160" s="31">
        <f t="shared" si="1306"/>
        <v>0</v>
      </c>
      <c r="L8160" s="31">
        <f t="shared" si="1306"/>
        <v>0</v>
      </c>
      <c r="M8160" s="31">
        <f t="shared" si="1306"/>
        <v>0</v>
      </c>
      <c r="N8160" s="31">
        <f t="shared" si="1306"/>
        <v>0</v>
      </c>
      <c r="O8160" s="31">
        <f t="shared" si="1306"/>
        <v>0</v>
      </c>
      <c r="P8160" s="31">
        <f t="shared" si="1306"/>
        <v>0</v>
      </c>
      <c r="Q8160" s="31">
        <f t="shared" si="1306"/>
        <v>0</v>
      </c>
      <c r="R8160" s="31">
        <f t="shared" si="1306"/>
        <v>0</v>
      </c>
      <c r="S8160" s="31">
        <f t="shared" si="1306"/>
        <v>0</v>
      </c>
      <c r="T8160" s="31">
        <f t="shared" si="1306"/>
        <v>0</v>
      </c>
      <c r="U8160" s="31">
        <f t="shared" si="1306"/>
        <v>0</v>
      </c>
      <c r="V8160" s="31">
        <f t="shared" si="1306"/>
        <v>0</v>
      </c>
      <c r="W8160" s="31">
        <f>SUM(O8160:V8160)</f>
        <v>0</v>
      </c>
      <c r="X8160" s="31">
        <f>SUM(X8161:X8164)</f>
        <v>0</v>
      </c>
      <c r="Y8160" s="31">
        <f>H8160+I8160+J8160+K8160+L8160+M8160+N8160+W8160+X8160</f>
        <v>0</v>
      </c>
      <c r="Z8160" s="31">
        <f t="shared" ref="Z8160:AK8160" si="1307">SUM(Z8161:Z8164)</f>
        <v>0</v>
      </c>
      <c r="AA8160" s="31">
        <f t="shared" si="1307"/>
        <v>0</v>
      </c>
      <c r="AB8160" s="31">
        <f t="shared" si="1307"/>
        <v>0</v>
      </c>
      <c r="AC8160" s="31">
        <f t="shared" si="1307"/>
        <v>0</v>
      </c>
      <c r="AD8160" s="31">
        <f t="shared" si="1307"/>
        <v>0</v>
      </c>
      <c r="AE8160" s="31">
        <f t="shared" si="1307"/>
        <v>0</v>
      </c>
      <c r="AF8160" s="31">
        <f t="shared" si="1307"/>
        <v>0</v>
      </c>
      <c r="AG8160" s="31">
        <f t="shared" si="1307"/>
        <v>0</v>
      </c>
      <c r="AH8160" s="31">
        <f t="shared" si="1307"/>
        <v>0</v>
      </c>
      <c r="AI8160" s="31">
        <f t="shared" si="1307"/>
        <v>0</v>
      </c>
      <c r="AJ8160" s="31">
        <f t="shared" si="1307"/>
        <v>0</v>
      </c>
      <c r="AK8160" s="31">
        <f t="shared" si="1307"/>
        <v>0</v>
      </c>
      <c r="AL8160" s="31">
        <f>SUM(AD8160:AK8160)</f>
        <v>0</v>
      </c>
      <c r="AM8160" s="31">
        <f>SUM(AM8161:AM8164)</f>
        <v>0</v>
      </c>
      <c r="AN8160" s="31">
        <f>SUM(AN8161:AN8164)</f>
        <v>0</v>
      </c>
      <c r="AO8160" s="31">
        <f>Z8160+AA8160+AB8160+AC8160+AL8160+AM8160+AN8160</f>
        <v>0</v>
      </c>
      <c r="AP8160" s="32">
        <f>E8160+Y8160-AO8160</f>
        <v>145529500</v>
      </c>
      <c r="AQ8160" s="32"/>
      <c r="AR8160" s="28"/>
      <c r="AS8160" s="29">
        <f>E8160+H8160+I8160+J8160+K8160+L8160+M8160+N8160+W8160+X8160-Z8160-AB8160-AL8160-AC8160-AM8160-AN8160</f>
        <v>145529500</v>
      </c>
      <c r="AT8160" s="29">
        <f>AP8160-AS8160</f>
        <v>0</v>
      </c>
      <c r="AU8160" s="29">
        <f>E8160</f>
        <v>145529500</v>
      </c>
      <c r="AV8160" s="402">
        <f>AS8160-AU8160</f>
        <v>0</v>
      </c>
      <c r="AW8160" s="402">
        <f>Y8160-AO8160</f>
        <v>0</v>
      </c>
      <c r="AX8160" s="402">
        <f>AV8160-AW8160</f>
        <v>0</v>
      </c>
    </row>
    <row r="8161" spans="1:256" s="402" customFormat="1">
      <c r="A8161" s="13"/>
      <c r="B8161" s="8"/>
      <c r="C8161" s="8"/>
      <c r="D8161" s="323"/>
      <c r="E8161" s="266"/>
      <c r="F8161" s="321"/>
      <c r="G8161" s="282"/>
      <c r="H8161" s="283"/>
      <c r="I8161" s="33"/>
      <c r="J8161" s="33"/>
      <c r="K8161" s="33"/>
      <c r="L8161" s="33"/>
      <c r="M8161" s="33"/>
      <c r="N8161" s="33"/>
      <c r="O8161" s="33"/>
      <c r="P8161" s="33"/>
      <c r="Q8161" s="33"/>
      <c r="R8161" s="33"/>
      <c r="S8161" s="33"/>
      <c r="T8161" s="33"/>
      <c r="U8161" s="33"/>
      <c r="V8161" s="33"/>
      <c r="W8161" s="33"/>
      <c r="X8161" s="282"/>
      <c r="Y8161" s="33"/>
      <c r="Z8161" s="284"/>
      <c r="AA8161" s="284"/>
      <c r="AB8161" s="33"/>
      <c r="AC8161" s="33"/>
      <c r="AD8161" s="33"/>
      <c r="AE8161" s="33"/>
      <c r="AF8161" s="33"/>
      <c r="AG8161" s="33"/>
      <c r="AH8161" s="33"/>
      <c r="AI8161" s="33"/>
      <c r="AJ8161" s="33"/>
      <c r="AK8161" s="33"/>
      <c r="AL8161" s="33"/>
      <c r="AM8161" s="33"/>
      <c r="AN8161" s="33"/>
      <c r="AO8161" s="33"/>
      <c r="AP8161" s="34"/>
      <c r="AQ8161" s="34"/>
      <c r="AR8161" s="28"/>
      <c r="AS8161" s="29"/>
      <c r="AT8161" s="29"/>
      <c r="AU8161" s="29"/>
    </row>
    <row r="8162" spans="1:256" s="402" customFormat="1">
      <c r="A8162" s="13"/>
      <c r="B8162" s="8"/>
      <c r="C8162" s="8"/>
      <c r="D8162" s="240"/>
      <c r="E8162" s="33"/>
      <c r="F8162" s="321"/>
      <c r="G8162" s="282"/>
      <c r="H8162" s="283"/>
      <c r="I8162" s="33"/>
      <c r="J8162" s="33"/>
      <c r="K8162" s="33"/>
      <c r="L8162" s="33"/>
      <c r="M8162" s="33"/>
      <c r="N8162" s="33"/>
      <c r="O8162" s="33"/>
      <c r="P8162" s="33"/>
      <c r="Q8162" s="33"/>
      <c r="R8162" s="33"/>
      <c r="S8162" s="33"/>
      <c r="T8162" s="33"/>
      <c r="U8162" s="33"/>
      <c r="V8162" s="33"/>
      <c r="W8162" s="33"/>
      <c r="X8162" s="282"/>
      <c r="Y8162" s="33"/>
      <c r="Z8162" s="284"/>
      <c r="AA8162" s="284"/>
      <c r="AB8162" s="33"/>
      <c r="AC8162" s="33"/>
      <c r="AD8162" s="33"/>
      <c r="AE8162" s="33"/>
      <c r="AF8162" s="33"/>
      <c r="AG8162" s="33"/>
      <c r="AH8162" s="33"/>
      <c r="AI8162" s="33"/>
      <c r="AJ8162" s="33"/>
      <c r="AK8162" s="33"/>
      <c r="AL8162" s="33"/>
      <c r="AM8162" s="33"/>
      <c r="AN8162" s="33"/>
      <c r="AO8162" s="33"/>
      <c r="AP8162" s="34"/>
      <c r="AQ8162" s="34"/>
      <c r="AR8162" s="28"/>
      <c r="AS8162" s="29"/>
      <c r="AT8162" s="29"/>
      <c r="AU8162" s="29"/>
    </row>
    <row r="8163" spans="1:256" s="402" customFormat="1">
      <c r="A8163" s="13"/>
      <c r="B8163" s="8"/>
      <c r="C8163" s="8"/>
      <c r="D8163" s="240"/>
      <c r="E8163" s="33"/>
      <c r="F8163" s="321"/>
      <c r="G8163" s="282"/>
      <c r="H8163" s="283"/>
      <c r="I8163" s="33"/>
      <c r="J8163" s="33"/>
      <c r="K8163" s="33"/>
      <c r="L8163" s="33"/>
      <c r="M8163" s="33"/>
      <c r="N8163" s="33"/>
      <c r="O8163" s="33"/>
      <c r="P8163" s="33"/>
      <c r="Q8163" s="33"/>
      <c r="R8163" s="33"/>
      <c r="S8163" s="33"/>
      <c r="T8163" s="33"/>
      <c r="U8163" s="33"/>
      <c r="V8163" s="33"/>
      <c r="W8163" s="33"/>
      <c r="X8163" s="282"/>
      <c r="Y8163" s="33"/>
      <c r="Z8163" s="284"/>
      <c r="AA8163" s="284"/>
      <c r="AB8163" s="33"/>
      <c r="AC8163" s="33"/>
      <c r="AD8163" s="33"/>
      <c r="AE8163" s="33"/>
      <c r="AF8163" s="33"/>
      <c r="AG8163" s="33"/>
      <c r="AH8163" s="33"/>
      <c r="AI8163" s="33"/>
      <c r="AJ8163" s="33"/>
      <c r="AK8163" s="33"/>
      <c r="AL8163" s="33"/>
      <c r="AM8163" s="33"/>
      <c r="AN8163" s="33"/>
      <c r="AO8163" s="33"/>
      <c r="AP8163" s="34"/>
      <c r="AQ8163" s="34"/>
      <c r="AR8163" s="28"/>
      <c r="AS8163" s="29"/>
      <c r="AT8163" s="29"/>
      <c r="AU8163" s="29"/>
    </row>
    <row r="8164" spans="1:256" s="21" customFormat="1">
      <c r="A8164" s="10"/>
      <c r="B8164" s="8"/>
      <c r="C8164" s="8"/>
      <c r="D8164" s="82"/>
      <c r="E8164" s="33"/>
      <c r="F8164" s="261"/>
      <c r="G8164" s="71"/>
      <c r="H8164" s="72"/>
      <c r="I8164" s="69"/>
      <c r="J8164" s="69"/>
      <c r="K8164" s="69"/>
      <c r="L8164" s="69"/>
      <c r="M8164" s="69"/>
      <c r="N8164" s="69"/>
      <c r="O8164" s="69"/>
      <c r="P8164" s="69"/>
      <c r="Q8164" s="69"/>
      <c r="R8164" s="69"/>
      <c r="S8164" s="69"/>
      <c r="T8164" s="69"/>
      <c r="U8164" s="69"/>
      <c r="V8164" s="69"/>
      <c r="W8164" s="69"/>
      <c r="X8164" s="71"/>
      <c r="Y8164" s="69"/>
      <c r="Z8164" s="73"/>
      <c r="AA8164" s="73"/>
      <c r="AB8164" s="69"/>
      <c r="AC8164" s="69"/>
      <c r="AD8164" s="69"/>
      <c r="AE8164" s="69"/>
      <c r="AF8164" s="69"/>
      <c r="AG8164" s="69"/>
      <c r="AH8164" s="69"/>
      <c r="AI8164" s="69"/>
      <c r="AJ8164" s="69"/>
      <c r="AK8164" s="69"/>
      <c r="AL8164" s="69"/>
      <c r="AM8164" s="69"/>
      <c r="AN8164" s="69"/>
      <c r="AO8164" s="69"/>
      <c r="AP8164" s="70"/>
      <c r="AQ8164" s="70"/>
      <c r="AR8164" s="76"/>
      <c r="AS8164" s="60"/>
      <c r="AT8164" s="60"/>
      <c r="AU8164" s="60"/>
    </row>
    <row r="8165" spans="1:256" s="45" customFormat="1">
      <c r="A8165" s="12"/>
      <c r="B8165" s="9">
        <v>6</v>
      </c>
      <c r="C8165" s="9" t="s">
        <v>19</v>
      </c>
      <c r="D8165" s="81" t="s">
        <v>7</v>
      </c>
      <c r="E8165" s="31">
        <v>0</v>
      </c>
      <c r="F8165" s="31">
        <f t="shared" ref="F8165:V8165" si="1308">SUM(F8166:F8167)</f>
        <v>0</v>
      </c>
      <c r="G8165" s="31">
        <f t="shared" si="1308"/>
        <v>0</v>
      </c>
      <c r="H8165" s="31">
        <f t="shared" si="1308"/>
        <v>0</v>
      </c>
      <c r="I8165" s="31">
        <f t="shared" si="1308"/>
        <v>0</v>
      </c>
      <c r="J8165" s="31">
        <f t="shared" si="1308"/>
        <v>0</v>
      </c>
      <c r="K8165" s="31">
        <f t="shared" si="1308"/>
        <v>0</v>
      </c>
      <c r="L8165" s="31">
        <f t="shared" si="1308"/>
        <v>0</v>
      </c>
      <c r="M8165" s="31">
        <f t="shared" si="1308"/>
        <v>0</v>
      </c>
      <c r="N8165" s="31">
        <f t="shared" si="1308"/>
        <v>0</v>
      </c>
      <c r="O8165" s="31">
        <f t="shared" si="1308"/>
        <v>0</v>
      </c>
      <c r="P8165" s="31">
        <f t="shared" si="1308"/>
        <v>0</v>
      </c>
      <c r="Q8165" s="31">
        <f t="shared" si="1308"/>
        <v>0</v>
      </c>
      <c r="R8165" s="31">
        <f t="shared" si="1308"/>
        <v>0</v>
      </c>
      <c r="S8165" s="31">
        <f t="shared" si="1308"/>
        <v>0</v>
      </c>
      <c r="T8165" s="31">
        <f t="shared" si="1308"/>
        <v>0</v>
      </c>
      <c r="U8165" s="31">
        <f t="shared" si="1308"/>
        <v>0</v>
      </c>
      <c r="V8165" s="31">
        <f t="shared" si="1308"/>
        <v>0</v>
      </c>
      <c r="W8165" s="31">
        <f>SUM(O8165:V8165)</f>
        <v>0</v>
      </c>
      <c r="X8165" s="31">
        <f>SUM(X8166:X8167)</f>
        <v>0</v>
      </c>
      <c r="Y8165" s="31">
        <f>H8165+I8165+J8165+K8165+L8165+M8165+N8165+W8165+X8165</f>
        <v>0</v>
      </c>
      <c r="Z8165" s="31">
        <f t="shared" ref="Z8165:AK8165" si="1309">SUM(Z8166:Z8167)</f>
        <v>0</v>
      </c>
      <c r="AA8165" s="31">
        <f t="shared" si="1309"/>
        <v>0</v>
      </c>
      <c r="AB8165" s="31">
        <f t="shared" si="1309"/>
        <v>0</v>
      </c>
      <c r="AC8165" s="31">
        <f t="shared" si="1309"/>
        <v>0</v>
      </c>
      <c r="AD8165" s="31">
        <f t="shared" si="1309"/>
        <v>0</v>
      </c>
      <c r="AE8165" s="31">
        <f t="shared" si="1309"/>
        <v>0</v>
      </c>
      <c r="AF8165" s="31">
        <f t="shared" si="1309"/>
        <v>0</v>
      </c>
      <c r="AG8165" s="31">
        <f t="shared" si="1309"/>
        <v>0</v>
      </c>
      <c r="AH8165" s="31">
        <f t="shared" si="1309"/>
        <v>0</v>
      </c>
      <c r="AI8165" s="31">
        <f t="shared" si="1309"/>
        <v>0</v>
      </c>
      <c r="AJ8165" s="31">
        <f t="shared" si="1309"/>
        <v>0</v>
      </c>
      <c r="AK8165" s="31">
        <f t="shared" si="1309"/>
        <v>0</v>
      </c>
      <c r="AL8165" s="31">
        <f>SUM(AD8165:AK8165)</f>
        <v>0</v>
      </c>
      <c r="AM8165" s="31">
        <f>SUM(AM8166:AM8167)</f>
        <v>0</v>
      </c>
      <c r="AN8165" s="31">
        <f>SUM(AN8166:AN8167)</f>
        <v>0</v>
      </c>
      <c r="AO8165" s="31">
        <f>Z8165+AA8165+AB8165+AC8165+AL8165+AM8165+AN8165</f>
        <v>0</v>
      </c>
      <c r="AP8165" s="32">
        <f>E8165+Y8165-AO8165</f>
        <v>0</v>
      </c>
      <c r="AQ8165" s="32"/>
      <c r="AR8165" s="28"/>
      <c r="AS8165" s="29">
        <f>E8165+H8165+I8165+J8165+K8165+L8165+M8165+N8165+W8165+X8165-Z8165-AB8165-AL8165-AC8165-AM8165-AN8165</f>
        <v>0</v>
      </c>
      <c r="AT8165" s="29">
        <f>AP8165-AS8165</f>
        <v>0</v>
      </c>
      <c r="AU8165" s="29">
        <f>E8165</f>
        <v>0</v>
      </c>
      <c r="AV8165" s="402">
        <f>AS8165-AU8165</f>
        <v>0</v>
      </c>
      <c r="AW8165" s="402">
        <f>Y8165-AO8165</f>
        <v>0</v>
      </c>
      <c r="AX8165" s="402">
        <f>AV8165-AW8165</f>
        <v>0</v>
      </c>
      <c r="AY8165" s="402"/>
      <c r="AZ8165" s="402"/>
      <c r="BA8165" s="402"/>
      <c r="BB8165" s="402"/>
      <c r="BC8165" s="402"/>
      <c r="BD8165" s="402"/>
      <c r="BE8165" s="402"/>
      <c r="BF8165" s="402"/>
      <c r="BG8165" s="402"/>
      <c r="BH8165" s="402"/>
      <c r="BI8165" s="402"/>
      <c r="BJ8165" s="402"/>
      <c r="BK8165" s="402"/>
      <c r="BL8165" s="402"/>
      <c r="BM8165" s="402"/>
      <c r="BN8165" s="402"/>
      <c r="BO8165" s="402"/>
      <c r="BP8165" s="402"/>
      <c r="BQ8165" s="402"/>
      <c r="BR8165" s="402"/>
      <c r="BS8165" s="402"/>
      <c r="BT8165" s="402"/>
      <c r="BU8165" s="402"/>
      <c r="BV8165" s="402"/>
      <c r="BW8165" s="402"/>
      <c r="BX8165" s="402"/>
      <c r="BY8165" s="402"/>
      <c r="BZ8165" s="402"/>
      <c r="CA8165" s="402"/>
      <c r="CB8165" s="402"/>
      <c r="CC8165" s="402"/>
      <c r="CD8165" s="402"/>
      <c r="CE8165" s="402"/>
      <c r="CF8165" s="402"/>
      <c r="CG8165" s="402"/>
      <c r="CH8165" s="402"/>
      <c r="CI8165" s="402"/>
      <c r="CJ8165" s="402"/>
      <c r="CK8165" s="402"/>
      <c r="CL8165" s="402"/>
      <c r="CM8165" s="402"/>
      <c r="CN8165" s="402"/>
      <c r="CO8165" s="402"/>
      <c r="CP8165" s="402"/>
      <c r="CQ8165" s="402"/>
      <c r="CR8165" s="402"/>
      <c r="CS8165" s="402"/>
      <c r="CT8165" s="402"/>
      <c r="CU8165" s="402"/>
      <c r="CV8165" s="402"/>
      <c r="CW8165" s="402"/>
      <c r="CX8165" s="402"/>
      <c r="CY8165" s="402"/>
      <c r="CZ8165" s="402"/>
      <c r="DA8165" s="402"/>
      <c r="DB8165" s="402"/>
      <c r="DC8165" s="402"/>
      <c r="DD8165" s="402"/>
      <c r="DE8165" s="402"/>
      <c r="DF8165" s="402"/>
      <c r="DG8165" s="402"/>
      <c r="DH8165" s="402"/>
      <c r="DI8165" s="402"/>
      <c r="DJ8165" s="402"/>
      <c r="DK8165" s="402"/>
      <c r="DL8165" s="402"/>
      <c r="DM8165" s="402"/>
      <c r="DN8165" s="402"/>
      <c r="DO8165" s="402"/>
      <c r="DP8165" s="402"/>
      <c r="DQ8165" s="402"/>
      <c r="DR8165" s="402"/>
      <c r="DS8165" s="402"/>
      <c r="DT8165" s="402"/>
      <c r="DU8165" s="402"/>
      <c r="DV8165" s="402"/>
      <c r="DW8165" s="402"/>
      <c r="DX8165" s="402"/>
      <c r="DY8165" s="402"/>
      <c r="DZ8165" s="402"/>
      <c r="EA8165" s="402"/>
      <c r="EB8165" s="402"/>
      <c r="EC8165" s="402"/>
      <c r="ED8165" s="402"/>
      <c r="EE8165" s="402"/>
      <c r="EF8165" s="402"/>
      <c r="EG8165" s="402"/>
      <c r="EH8165" s="402"/>
      <c r="EI8165" s="402"/>
      <c r="EJ8165" s="402"/>
      <c r="EK8165" s="402"/>
      <c r="EL8165" s="402"/>
      <c r="EM8165" s="402"/>
      <c r="EN8165" s="402"/>
      <c r="EO8165" s="402"/>
      <c r="EP8165" s="402"/>
      <c r="EQ8165" s="402"/>
      <c r="ER8165" s="402"/>
      <c r="ES8165" s="402"/>
      <c r="ET8165" s="402"/>
      <c r="EU8165" s="402"/>
      <c r="EV8165" s="402"/>
      <c r="EW8165" s="402"/>
      <c r="EX8165" s="402"/>
      <c r="EY8165" s="402"/>
      <c r="EZ8165" s="402"/>
      <c r="FA8165" s="402"/>
      <c r="FB8165" s="402"/>
      <c r="FC8165" s="402"/>
      <c r="FD8165" s="402"/>
      <c r="FE8165" s="402"/>
      <c r="FF8165" s="402"/>
      <c r="FG8165" s="402"/>
      <c r="FH8165" s="402"/>
      <c r="FI8165" s="402"/>
      <c r="FJ8165" s="402"/>
      <c r="FK8165" s="402"/>
      <c r="FL8165" s="402"/>
      <c r="FM8165" s="402"/>
      <c r="FN8165" s="402"/>
      <c r="FO8165" s="402"/>
      <c r="FP8165" s="402"/>
      <c r="FQ8165" s="402"/>
      <c r="FR8165" s="402"/>
      <c r="FS8165" s="402"/>
      <c r="FT8165" s="402"/>
      <c r="FU8165" s="402"/>
      <c r="FV8165" s="402"/>
      <c r="FW8165" s="402"/>
      <c r="FX8165" s="402"/>
      <c r="FY8165" s="402"/>
      <c r="FZ8165" s="402"/>
      <c r="GA8165" s="402"/>
      <c r="GB8165" s="402"/>
      <c r="GC8165" s="402"/>
      <c r="GD8165" s="402"/>
      <c r="GE8165" s="402"/>
      <c r="GF8165" s="402"/>
      <c r="GG8165" s="402"/>
      <c r="GH8165" s="402"/>
      <c r="GI8165" s="402"/>
      <c r="GJ8165" s="402"/>
      <c r="GK8165" s="402"/>
      <c r="GL8165" s="402"/>
      <c r="GM8165" s="402"/>
      <c r="GN8165" s="402"/>
      <c r="GO8165" s="402"/>
      <c r="GP8165" s="402"/>
      <c r="GQ8165" s="402"/>
      <c r="GR8165" s="402"/>
      <c r="GS8165" s="402"/>
      <c r="GT8165" s="402"/>
      <c r="GU8165" s="402"/>
      <c r="GV8165" s="402"/>
      <c r="GW8165" s="402"/>
      <c r="GX8165" s="402"/>
      <c r="GY8165" s="402"/>
      <c r="GZ8165" s="402"/>
      <c r="HA8165" s="402"/>
      <c r="HB8165" s="402"/>
      <c r="HC8165" s="402"/>
      <c r="HD8165" s="402"/>
      <c r="HE8165" s="402"/>
      <c r="HF8165" s="402"/>
      <c r="HG8165" s="402"/>
      <c r="HH8165" s="402"/>
      <c r="HI8165" s="402"/>
      <c r="HJ8165" s="402"/>
      <c r="HK8165" s="402"/>
      <c r="HL8165" s="402"/>
      <c r="HM8165" s="402"/>
      <c r="HN8165" s="402"/>
      <c r="HO8165" s="402"/>
      <c r="HP8165" s="402"/>
      <c r="HQ8165" s="402"/>
      <c r="HR8165" s="402"/>
      <c r="HS8165" s="402"/>
      <c r="HT8165" s="402"/>
      <c r="HU8165" s="402"/>
      <c r="HV8165" s="402"/>
      <c r="HW8165" s="402"/>
      <c r="HX8165" s="402"/>
      <c r="HY8165" s="402"/>
      <c r="HZ8165" s="402"/>
      <c r="IA8165" s="402"/>
      <c r="IB8165" s="402"/>
      <c r="IC8165" s="402"/>
      <c r="ID8165" s="402"/>
      <c r="IE8165" s="402"/>
      <c r="IF8165" s="402"/>
      <c r="IG8165" s="402"/>
      <c r="IH8165" s="402"/>
      <c r="II8165" s="402"/>
      <c r="IJ8165" s="402"/>
      <c r="IK8165" s="402"/>
      <c r="IL8165" s="402"/>
      <c r="IM8165" s="402"/>
      <c r="IN8165" s="402"/>
      <c r="IO8165" s="402"/>
      <c r="IP8165" s="402"/>
      <c r="IQ8165" s="402"/>
      <c r="IR8165" s="402"/>
      <c r="IS8165" s="402"/>
      <c r="IT8165" s="402"/>
      <c r="IU8165" s="402"/>
      <c r="IV8165" s="402"/>
    </row>
    <row r="8166" spans="1:256" s="21" customFormat="1">
      <c r="A8166" s="13"/>
      <c r="B8166" s="8"/>
      <c r="C8166" s="8"/>
      <c r="D8166" s="113"/>
      <c r="E8166" s="33"/>
      <c r="F8166" s="34"/>
      <c r="G8166" s="63"/>
      <c r="H8166" s="67"/>
      <c r="I8166" s="34"/>
      <c r="J8166" s="34"/>
      <c r="K8166" s="34"/>
      <c r="L8166" s="34"/>
      <c r="M8166" s="34"/>
      <c r="N8166" s="34"/>
      <c r="O8166" s="34"/>
      <c r="P8166" s="34"/>
      <c r="Q8166" s="34"/>
      <c r="R8166" s="34"/>
      <c r="S8166" s="34"/>
      <c r="T8166" s="34"/>
      <c r="U8166" s="34"/>
      <c r="V8166" s="34"/>
      <c r="W8166" s="34"/>
      <c r="X8166" s="63"/>
      <c r="Y8166" s="34"/>
      <c r="Z8166" s="65"/>
      <c r="AA8166" s="65"/>
      <c r="AB8166" s="34"/>
      <c r="AC8166" s="34"/>
      <c r="AD8166" s="34"/>
      <c r="AE8166" s="34"/>
      <c r="AF8166" s="34"/>
      <c r="AG8166" s="34"/>
      <c r="AH8166" s="34"/>
      <c r="AI8166" s="34"/>
      <c r="AJ8166" s="34"/>
      <c r="AK8166" s="34"/>
      <c r="AL8166" s="34"/>
      <c r="AM8166" s="34"/>
      <c r="AN8166" s="34"/>
      <c r="AO8166" s="34"/>
      <c r="AP8166" s="34"/>
      <c r="AQ8166" s="34"/>
      <c r="AR8166" s="28"/>
      <c r="AS8166" s="29"/>
      <c r="AT8166" s="29"/>
      <c r="AU8166" s="29"/>
      <c r="AV8166" s="402"/>
      <c r="AW8166" s="402"/>
      <c r="AX8166" s="402"/>
      <c r="AY8166" s="402"/>
      <c r="AZ8166" s="402"/>
      <c r="BA8166" s="402"/>
      <c r="BB8166" s="402"/>
      <c r="BC8166" s="402"/>
      <c r="BD8166" s="402"/>
      <c r="BE8166" s="402"/>
      <c r="BF8166" s="402"/>
      <c r="BG8166" s="402"/>
      <c r="BH8166" s="402"/>
      <c r="BI8166" s="402"/>
      <c r="BJ8166" s="402"/>
      <c r="BK8166" s="402"/>
      <c r="BL8166" s="402"/>
      <c r="BM8166" s="402"/>
      <c r="BN8166" s="402"/>
      <c r="BO8166" s="402"/>
      <c r="BP8166" s="402"/>
      <c r="BQ8166" s="402"/>
      <c r="BR8166" s="402"/>
      <c r="BS8166" s="402"/>
      <c r="BT8166" s="402"/>
      <c r="BU8166" s="402"/>
      <c r="BV8166" s="402"/>
      <c r="BW8166" s="402"/>
      <c r="BX8166" s="402"/>
      <c r="BY8166" s="402"/>
      <c r="BZ8166" s="402"/>
      <c r="CA8166" s="402"/>
      <c r="CB8166" s="402"/>
      <c r="CC8166" s="402"/>
      <c r="CD8166" s="402"/>
      <c r="CE8166" s="402"/>
      <c r="CF8166" s="402"/>
      <c r="CG8166" s="402"/>
      <c r="CH8166" s="402"/>
      <c r="CI8166" s="402"/>
      <c r="CJ8166" s="402"/>
      <c r="CK8166" s="402"/>
      <c r="CL8166" s="402"/>
      <c r="CM8166" s="402"/>
      <c r="CN8166" s="402"/>
      <c r="CO8166" s="402"/>
      <c r="CP8166" s="402"/>
      <c r="CQ8166" s="402"/>
      <c r="CR8166" s="402"/>
      <c r="CS8166" s="402"/>
      <c r="CT8166" s="402"/>
      <c r="CU8166" s="402"/>
      <c r="CV8166" s="402"/>
      <c r="CW8166" s="402"/>
      <c r="CX8166" s="402"/>
      <c r="CY8166" s="402"/>
      <c r="CZ8166" s="402"/>
      <c r="DA8166" s="402"/>
      <c r="DB8166" s="402"/>
      <c r="DC8166" s="402"/>
      <c r="DD8166" s="402"/>
      <c r="DE8166" s="402"/>
      <c r="DF8166" s="402"/>
      <c r="DG8166" s="402"/>
      <c r="DH8166" s="402"/>
      <c r="DI8166" s="402"/>
      <c r="DJ8166" s="402"/>
      <c r="DK8166" s="402"/>
      <c r="DL8166" s="402"/>
      <c r="DM8166" s="402"/>
      <c r="DN8166" s="402"/>
      <c r="DO8166" s="402"/>
      <c r="DP8166" s="402"/>
      <c r="DQ8166" s="402"/>
      <c r="DR8166" s="402"/>
      <c r="DS8166" s="402"/>
      <c r="DT8166" s="402"/>
      <c r="DU8166" s="402"/>
      <c r="DV8166" s="402"/>
      <c r="DW8166" s="402"/>
      <c r="DX8166" s="402"/>
      <c r="DY8166" s="402"/>
      <c r="DZ8166" s="402"/>
      <c r="EA8166" s="402"/>
      <c r="EB8166" s="402"/>
      <c r="EC8166" s="402"/>
      <c r="ED8166" s="402"/>
      <c r="EE8166" s="402"/>
      <c r="EF8166" s="402"/>
      <c r="EG8166" s="402"/>
      <c r="EH8166" s="402"/>
      <c r="EI8166" s="402"/>
      <c r="EJ8166" s="402"/>
      <c r="EK8166" s="402"/>
      <c r="EL8166" s="402"/>
      <c r="EM8166" s="402"/>
      <c r="EN8166" s="402"/>
      <c r="EO8166" s="402"/>
      <c r="EP8166" s="402"/>
      <c r="EQ8166" s="402"/>
      <c r="ER8166" s="402"/>
      <c r="ES8166" s="402"/>
      <c r="ET8166" s="402"/>
      <c r="EU8166" s="402"/>
      <c r="EV8166" s="402"/>
      <c r="EW8166" s="402"/>
      <c r="EX8166" s="402"/>
      <c r="EY8166" s="402"/>
      <c r="EZ8166" s="402"/>
      <c r="FA8166" s="402"/>
      <c r="FB8166" s="402"/>
      <c r="FC8166" s="402"/>
      <c r="FD8166" s="402"/>
      <c r="FE8166" s="402"/>
      <c r="FF8166" s="402"/>
      <c r="FG8166" s="402"/>
      <c r="FH8166" s="402"/>
      <c r="FI8166" s="402"/>
      <c r="FJ8166" s="402"/>
      <c r="FK8166" s="402"/>
      <c r="FL8166" s="402"/>
      <c r="FM8166" s="402"/>
      <c r="FN8166" s="402"/>
      <c r="FO8166" s="402"/>
      <c r="FP8166" s="402"/>
      <c r="FQ8166" s="402"/>
      <c r="FR8166" s="402"/>
      <c r="FS8166" s="402"/>
      <c r="FT8166" s="402"/>
      <c r="FU8166" s="402"/>
      <c r="FV8166" s="402"/>
      <c r="FW8166" s="402"/>
      <c r="FX8166" s="402"/>
      <c r="FY8166" s="402"/>
      <c r="FZ8166" s="402"/>
      <c r="GA8166" s="402"/>
      <c r="GB8166" s="402"/>
      <c r="GC8166" s="402"/>
      <c r="GD8166" s="402"/>
      <c r="GE8166" s="402"/>
      <c r="GF8166" s="402"/>
      <c r="GG8166" s="402"/>
      <c r="GH8166" s="402"/>
      <c r="GI8166" s="402"/>
      <c r="GJ8166" s="402"/>
      <c r="GK8166" s="402"/>
      <c r="GL8166" s="402"/>
      <c r="GM8166" s="402"/>
      <c r="GN8166" s="402"/>
      <c r="GO8166" s="402"/>
      <c r="GP8166" s="402"/>
      <c r="GQ8166" s="402"/>
      <c r="GR8166" s="402"/>
      <c r="GS8166" s="402"/>
      <c r="GT8166" s="402"/>
      <c r="GU8166" s="402"/>
      <c r="GV8166" s="402"/>
      <c r="GW8166" s="402"/>
      <c r="GX8166" s="402"/>
      <c r="GY8166" s="402"/>
      <c r="GZ8166" s="402"/>
      <c r="HA8166" s="402"/>
      <c r="HB8166" s="402"/>
      <c r="HC8166" s="402"/>
      <c r="HD8166" s="402"/>
      <c r="HE8166" s="402"/>
      <c r="HF8166" s="402"/>
      <c r="HG8166" s="402"/>
      <c r="HH8166" s="402"/>
      <c r="HI8166" s="402"/>
      <c r="HJ8166" s="402"/>
      <c r="HK8166" s="402"/>
      <c r="HL8166" s="402"/>
      <c r="HM8166" s="402"/>
      <c r="HN8166" s="402"/>
      <c r="HO8166" s="402"/>
      <c r="HP8166" s="402"/>
      <c r="HQ8166" s="402"/>
      <c r="HR8166" s="402"/>
      <c r="HS8166" s="402"/>
      <c r="HT8166" s="402"/>
      <c r="HU8166" s="402"/>
      <c r="HV8166" s="402"/>
      <c r="HW8166" s="402"/>
      <c r="HX8166" s="402"/>
      <c r="HY8166" s="402"/>
      <c r="HZ8166" s="402"/>
      <c r="IA8166" s="402"/>
      <c r="IB8166" s="402"/>
      <c r="IC8166" s="402"/>
      <c r="ID8166" s="402"/>
      <c r="IE8166" s="402"/>
      <c r="IF8166" s="402"/>
      <c r="IG8166" s="402"/>
      <c r="IH8166" s="402"/>
      <c r="II8166" s="402"/>
      <c r="IJ8166" s="402"/>
      <c r="IK8166" s="402"/>
      <c r="IL8166" s="402"/>
      <c r="IM8166" s="402"/>
      <c r="IN8166" s="402"/>
      <c r="IO8166" s="402"/>
      <c r="IP8166" s="402"/>
      <c r="IQ8166" s="402"/>
      <c r="IR8166" s="402"/>
      <c r="IS8166" s="402"/>
      <c r="IT8166" s="402"/>
      <c r="IU8166" s="402"/>
      <c r="IV8166" s="402"/>
    </row>
    <row r="8167" spans="1:256" s="21" customFormat="1">
      <c r="A8167" s="13"/>
      <c r="B8167" s="8"/>
      <c r="C8167" s="8"/>
      <c r="D8167" s="113"/>
      <c r="E8167" s="33"/>
      <c r="F8167" s="34"/>
      <c r="G8167" s="63"/>
      <c r="H8167" s="67"/>
      <c r="I8167" s="34"/>
      <c r="J8167" s="34"/>
      <c r="K8167" s="34"/>
      <c r="L8167" s="34"/>
      <c r="M8167" s="34"/>
      <c r="N8167" s="34"/>
      <c r="O8167" s="34"/>
      <c r="P8167" s="34"/>
      <c r="Q8167" s="34"/>
      <c r="R8167" s="34"/>
      <c r="S8167" s="34"/>
      <c r="T8167" s="34"/>
      <c r="U8167" s="34"/>
      <c r="V8167" s="34"/>
      <c r="W8167" s="34"/>
      <c r="X8167" s="63"/>
      <c r="Y8167" s="34"/>
      <c r="Z8167" s="65"/>
      <c r="AA8167" s="65"/>
      <c r="AB8167" s="34"/>
      <c r="AC8167" s="34"/>
      <c r="AD8167" s="34"/>
      <c r="AE8167" s="34"/>
      <c r="AF8167" s="34"/>
      <c r="AG8167" s="34"/>
      <c r="AH8167" s="34"/>
      <c r="AI8167" s="34"/>
      <c r="AJ8167" s="34"/>
      <c r="AK8167" s="34"/>
      <c r="AL8167" s="34"/>
      <c r="AM8167" s="34"/>
      <c r="AN8167" s="34"/>
      <c r="AO8167" s="34"/>
      <c r="AP8167" s="34"/>
      <c r="AQ8167" s="34"/>
      <c r="AR8167" s="28"/>
      <c r="AS8167" s="29"/>
      <c r="AT8167" s="29"/>
      <c r="AU8167" s="29"/>
      <c r="AV8167" s="402"/>
      <c r="AW8167" s="402"/>
      <c r="AX8167" s="402"/>
      <c r="AY8167" s="402"/>
      <c r="AZ8167" s="402"/>
      <c r="BA8167" s="402"/>
      <c r="BB8167" s="402"/>
      <c r="BC8167" s="402"/>
      <c r="BD8167" s="402"/>
      <c r="BE8167" s="402"/>
      <c r="BF8167" s="402"/>
      <c r="BG8167" s="402"/>
      <c r="BH8167" s="402"/>
      <c r="BI8167" s="402"/>
      <c r="BJ8167" s="402"/>
      <c r="BK8167" s="402"/>
      <c r="BL8167" s="402"/>
      <c r="BM8167" s="402"/>
      <c r="BN8167" s="402"/>
      <c r="BO8167" s="402"/>
      <c r="BP8167" s="402"/>
      <c r="BQ8167" s="402"/>
      <c r="BR8167" s="402"/>
      <c r="BS8167" s="402"/>
      <c r="BT8167" s="402"/>
      <c r="BU8167" s="402"/>
      <c r="BV8167" s="402"/>
      <c r="BW8167" s="402"/>
      <c r="BX8167" s="402"/>
      <c r="BY8167" s="402"/>
      <c r="BZ8167" s="402"/>
      <c r="CA8167" s="402"/>
      <c r="CB8167" s="402"/>
      <c r="CC8167" s="402"/>
      <c r="CD8167" s="402"/>
      <c r="CE8167" s="402"/>
      <c r="CF8167" s="402"/>
      <c r="CG8167" s="402"/>
      <c r="CH8167" s="402"/>
      <c r="CI8167" s="402"/>
      <c r="CJ8167" s="402"/>
      <c r="CK8167" s="402"/>
      <c r="CL8167" s="402"/>
      <c r="CM8167" s="402"/>
      <c r="CN8167" s="402"/>
      <c r="CO8167" s="402"/>
      <c r="CP8167" s="402"/>
      <c r="CQ8167" s="402"/>
      <c r="CR8167" s="402"/>
      <c r="CS8167" s="402"/>
      <c r="CT8167" s="402"/>
      <c r="CU8167" s="402"/>
      <c r="CV8167" s="402"/>
      <c r="CW8167" s="402"/>
      <c r="CX8167" s="402"/>
      <c r="CY8167" s="402"/>
      <c r="CZ8167" s="402"/>
      <c r="DA8167" s="402"/>
      <c r="DB8167" s="402"/>
      <c r="DC8167" s="402"/>
      <c r="DD8167" s="402"/>
      <c r="DE8167" s="402"/>
      <c r="DF8167" s="402"/>
      <c r="DG8167" s="402"/>
      <c r="DH8167" s="402"/>
      <c r="DI8167" s="402"/>
      <c r="DJ8167" s="402"/>
      <c r="DK8167" s="402"/>
      <c r="DL8167" s="402"/>
      <c r="DM8167" s="402"/>
      <c r="DN8167" s="402"/>
      <c r="DO8167" s="402"/>
      <c r="DP8167" s="402"/>
      <c r="DQ8167" s="402"/>
      <c r="DR8167" s="402"/>
      <c r="DS8167" s="402"/>
      <c r="DT8167" s="402"/>
      <c r="DU8167" s="402"/>
      <c r="DV8167" s="402"/>
      <c r="DW8167" s="402"/>
      <c r="DX8167" s="402"/>
      <c r="DY8167" s="402"/>
      <c r="DZ8167" s="402"/>
      <c r="EA8167" s="402"/>
      <c r="EB8167" s="402"/>
      <c r="EC8167" s="402"/>
      <c r="ED8167" s="402"/>
      <c r="EE8167" s="402"/>
      <c r="EF8167" s="402"/>
      <c r="EG8167" s="402"/>
      <c r="EH8167" s="402"/>
      <c r="EI8167" s="402"/>
      <c r="EJ8167" s="402"/>
      <c r="EK8167" s="402"/>
      <c r="EL8167" s="402"/>
      <c r="EM8167" s="402"/>
      <c r="EN8167" s="402"/>
      <c r="EO8167" s="402"/>
      <c r="EP8167" s="402"/>
      <c r="EQ8167" s="402"/>
      <c r="ER8167" s="402"/>
      <c r="ES8167" s="402"/>
      <c r="ET8167" s="402"/>
      <c r="EU8167" s="402"/>
      <c r="EV8167" s="402"/>
      <c r="EW8167" s="402"/>
      <c r="EX8167" s="402"/>
      <c r="EY8167" s="402"/>
      <c r="EZ8167" s="402"/>
      <c r="FA8167" s="402"/>
      <c r="FB8167" s="402"/>
      <c r="FC8167" s="402"/>
      <c r="FD8167" s="402"/>
      <c r="FE8167" s="402"/>
      <c r="FF8167" s="402"/>
      <c r="FG8167" s="402"/>
      <c r="FH8167" s="402"/>
      <c r="FI8167" s="402"/>
      <c r="FJ8167" s="402"/>
      <c r="FK8167" s="402"/>
      <c r="FL8167" s="402"/>
      <c r="FM8167" s="402"/>
      <c r="FN8167" s="402"/>
      <c r="FO8167" s="402"/>
      <c r="FP8167" s="402"/>
      <c r="FQ8167" s="402"/>
      <c r="FR8167" s="402"/>
      <c r="FS8167" s="402"/>
      <c r="FT8167" s="402"/>
      <c r="FU8167" s="402"/>
      <c r="FV8167" s="402"/>
      <c r="FW8167" s="402"/>
      <c r="FX8167" s="402"/>
      <c r="FY8167" s="402"/>
      <c r="FZ8167" s="402"/>
      <c r="GA8167" s="402"/>
      <c r="GB8167" s="402"/>
      <c r="GC8167" s="402"/>
      <c r="GD8167" s="402"/>
      <c r="GE8167" s="402"/>
      <c r="GF8167" s="402"/>
      <c r="GG8167" s="402"/>
      <c r="GH8167" s="402"/>
      <c r="GI8167" s="402"/>
      <c r="GJ8167" s="402"/>
      <c r="GK8167" s="402"/>
      <c r="GL8167" s="402"/>
      <c r="GM8167" s="402"/>
      <c r="GN8167" s="402"/>
      <c r="GO8167" s="402"/>
      <c r="GP8167" s="402"/>
      <c r="GQ8167" s="402"/>
      <c r="GR8167" s="402"/>
      <c r="GS8167" s="402"/>
      <c r="GT8167" s="402"/>
      <c r="GU8167" s="402"/>
      <c r="GV8167" s="402"/>
      <c r="GW8167" s="402"/>
      <c r="GX8167" s="402"/>
      <c r="GY8167" s="402"/>
      <c r="GZ8167" s="402"/>
      <c r="HA8167" s="402"/>
      <c r="HB8167" s="402"/>
      <c r="HC8167" s="402"/>
      <c r="HD8167" s="402"/>
      <c r="HE8167" s="402"/>
      <c r="HF8167" s="402"/>
      <c r="HG8167" s="402"/>
      <c r="HH8167" s="402"/>
      <c r="HI8167" s="402"/>
      <c r="HJ8167" s="402"/>
      <c r="HK8167" s="402"/>
      <c r="HL8167" s="402"/>
      <c r="HM8167" s="402"/>
      <c r="HN8167" s="402"/>
      <c r="HO8167" s="402"/>
      <c r="HP8167" s="402"/>
      <c r="HQ8167" s="402"/>
      <c r="HR8167" s="402"/>
      <c r="HS8167" s="402"/>
      <c r="HT8167" s="402"/>
      <c r="HU8167" s="402"/>
      <c r="HV8167" s="402"/>
      <c r="HW8167" s="402"/>
      <c r="HX8167" s="402"/>
      <c r="HY8167" s="402"/>
      <c r="HZ8167" s="402"/>
      <c r="IA8167" s="402"/>
      <c r="IB8167" s="402"/>
      <c r="IC8167" s="402"/>
      <c r="ID8167" s="402"/>
      <c r="IE8167" s="402"/>
      <c r="IF8167" s="402"/>
      <c r="IG8167" s="402"/>
      <c r="IH8167" s="402"/>
      <c r="II8167" s="402"/>
      <c r="IJ8167" s="402"/>
      <c r="IK8167" s="402"/>
      <c r="IL8167" s="402"/>
      <c r="IM8167" s="402"/>
      <c r="IN8167" s="402"/>
      <c r="IO8167" s="402"/>
      <c r="IP8167" s="402"/>
      <c r="IQ8167" s="402"/>
      <c r="IR8167" s="402"/>
      <c r="IS8167" s="402"/>
      <c r="IT8167" s="402"/>
      <c r="IU8167" s="402"/>
      <c r="IV8167" s="402"/>
    </row>
    <row r="8168" spans="1:256" s="402" customFormat="1">
      <c r="A8168" s="14"/>
      <c r="B8168" s="11">
        <v>7</v>
      </c>
      <c r="C8168" s="11"/>
      <c r="D8168" s="85" t="s">
        <v>8</v>
      </c>
      <c r="E8168" s="31">
        <v>349126457</v>
      </c>
      <c r="F8168" s="31">
        <f t="shared" ref="F8168:V8168" si="1310">SUM(F8169:F8173)</f>
        <v>0</v>
      </c>
      <c r="G8168" s="31">
        <f t="shared" si="1310"/>
        <v>0</v>
      </c>
      <c r="H8168" s="31">
        <f t="shared" si="1310"/>
        <v>0</v>
      </c>
      <c r="I8168" s="31">
        <f t="shared" si="1310"/>
        <v>0</v>
      </c>
      <c r="J8168" s="31">
        <f t="shared" si="1310"/>
        <v>0</v>
      </c>
      <c r="K8168" s="31">
        <f t="shared" si="1310"/>
        <v>0</v>
      </c>
      <c r="L8168" s="31">
        <f t="shared" si="1310"/>
        <v>0</v>
      </c>
      <c r="M8168" s="31">
        <f t="shared" si="1310"/>
        <v>0</v>
      </c>
      <c r="N8168" s="31">
        <f t="shared" si="1310"/>
        <v>0</v>
      </c>
      <c r="O8168" s="31">
        <f t="shared" si="1310"/>
        <v>0</v>
      </c>
      <c r="P8168" s="31">
        <f t="shared" si="1310"/>
        <v>0</v>
      </c>
      <c r="Q8168" s="31">
        <f t="shared" si="1310"/>
        <v>0</v>
      </c>
      <c r="R8168" s="31">
        <f t="shared" si="1310"/>
        <v>0</v>
      </c>
      <c r="S8168" s="31">
        <f t="shared" si="1310"/>
        <v>0</v>
      </c>
      <c r="T8168" s="31">
        <f t="shared" si="1310"/>
        <v>0</v>
      </c>
      <c r="U8168" s="31">
        <f t="shared" si="1310"/>
        <v>0</v>
      </c>
      <c r="V8168" s="31">
        <f t="shared" si="1310"/>
        <v>0</v>
      </c>
      <c r="W8168" s="31">
        <f>SUM(O8168:V8168)</f>
        <v>0</v>
      </c>
      <c r="X8168" s="31">
        <f>SUM(X8169:X8173)</f>
        <v>0</v>
      </c>
      <c r="Y8168" s="31">
        <f>H8168+I8168+J8168+K8168+L8168+M8168+N8168+W8168+X8168</f>
        <v>0</v>
      </c>
      <c r="Z8168" s="31">
        <f t="shared" ref="Z8168:AK8168" si="1311">SUM(Z8169:Z8173)</f>
        <v>0</v>
      </c>
      <c r="AA8168" s="31">
        <f t="shared" si="1311"/>
        <v>0</v>
      </c>
      <c r="AB8168" s="31">
        <f t="shared" si="1311"/>
        <v>0</v>
      </c>
      <c r="AC8168" s="31">
        <f t="shared" si="1311"/>
        <v>0</v>
      </c>
      <c r="AD8168" s="31">
        <f t="shared" si="1311"/>
        <v>0</v>
      </c>
      <c r="AE8168" s="31">
        <f t="shared" si="1311"/>
        <v>0</v>
      </c>
      <c r="AF8168" s="31">
        <f t="shared" si="1311"/>
        <v>0</v>
      </c>
      <c r="AG8168" s="31">
        <f t="shared" si="1311"/>
        <v>0</v>
      </c>
      <c r="AH8168" s="31">
        <f t="shared" si="1311"/>
        <v>0</v>
      </c>
      <c r="AI8168" s="31">
        <f t="shared" si="1311"/>
        <v>0</v>
      </c>
      <c r="AJ8168" s="31">
        <f t="shared" si="1311"/>
        <v>0</v>
      </c>
      <c r="AK8168" s="31">
        <f t="shared" si="1311"/>
        <v>0</v>
      </c>
      <c r="AL8168" s="31">
        <f>SUM(AD8168:AK8168)</f>
        <v>0</v>
      </c>
      <c r="AM8168" s="31">
        <f>SUM(AM8169:AM8173)</f>
        <v>0</v>
      </c>
      <c r="AN8168" s="31">
        <f>SUM(AN8169:AN8173)</f>
        <v>0</v>
      </c>
      <c r="AO8168" s="31">
        <f>Z8168+AA8168+AB8168+AC8168+AL8168+AM8168+AN8168</f>
        <v>0</v>
      </c>
      <c r="AP8168" s="32">
        <f>E8168+Y8168-AO8168</f>
        <v>349126457</v>
      </c>
      <c r="AQ8168" s="32"/>
      <c r="AR8168" s="28"/>
      <c r="AS8168" s="29">
        <f>E8168+H8168+I8168+J8168+K8168+L8168+M8168+N8168+W8168+X8168-Z8168-AB8168-AL8168-AC8168-AM8168-AN8168</f>
        <v>349126457</v>
      </c>
      <c r="AT8168" s="29">
        <f>AP8168-AS8168</f>
        <v>0</v>
      </c>
      <c r="AU8168" s="29">
        <f>E8168</f>
        <v>349126457</v>
      </c>
      <c r="AV8168" s="402">
        <f>AS8168-AU8168</f>
        <v>0</v>
      </c>
      <c r="AW8168" s="402">
        <f>Y8168-AO8168</f>
        <v>0</v>
      </c>
      <c r="AX8168" s="402">
        <f>AV8168-AW8168</f>
        <v>0</v>
      </c>
      <c r="AY8168" s="21"/>
      <c r="BA8168" s="21"/>
      <c r="BB8168" s="21"/>
      <c r="BC8168" s="21"/>
      <c r="BD8168" s="21"/>
      <c r="BE8168" s="21"/>
      <c r="BF8168" s="21"/>
      <c r="BG8168" s="21"/>
      <c r="BH8168" s="21"/>
      <c r="BI8168" s="21"/>
      <c r="BJ8168" s="21"/>
      <c r="BK8168" s="21"/>
      <c r="BL8168" s="21"/>
      <c r="BM8168" s="21"/>
      <c r="BN8168" s="21"/>
      <c r="BO8168" s="21"/>
      <c r="BP8168" s="21"/>
      <c r="BQ8168" s="21"/>
      <c r="BR8168" s="21"/>
      <c r="BS8168" s="21"/>
      <c r="BT8168" s="21"/>
      <c r="BU8168" s="21"/>
      <c r="BV8168" s="21"/>
      <c r="BW8168" s="21"/>
      <c r="BX8168" s="21"/>
      <c r="BY8168" s="21"/>
      <c r="BZ8168" s="21"/>
      <c r="CA8168" s="21"/>
      <c r="CB8168" s="21"/>
      <c r="CC8168" s="21"/>
      <c r="CD8168" s="21"/>
      <c r="CE8168" s="21"/>
      <c r="CF8168" s="21"/>
      <c r="CG8168" s="21"/>
      <c r="CH8168" s="21"/>
      <c r="CI8168" s="21"/>
      <c r="CJ8168" s="21"/>
      <c r="CK8168" s="21"/>
      <c r="CL8168" s="21"/>
      <c r="CM8168" s="21"/>
      <c r="CN8168" s="21"/>
      <c r="CO8168" s="21"/>
      <c r="CP8168" s="21"/>
      <c r="CQ8168" s="21"/>
      <c r="CR8168" s="21"/>
      <c r="CS8168" s="21"/>
      <c r="CT8168" s="21"/>
      <c r="CU8168" s="21"/>
      <c r="CV8168" s="21"/>
      <c r="CW8168" s="21"/>
      <c r="CX8168" s="21"/>
      <c r="CY8168" s="21"/>
      <c r="CZ8168" s="21"/>
      <c r="DA8168" s="21"/>
      <c r="DB8168" s="21"/>
      <c r="DC8168" s="21"/>
      <c r="DD8168" s="21"/>
      <c r="DE8168" s="21"/>
      <c r="DF8168" s="21"/>
      <c r="DG8168" s="21"/>
      <c r="DH8168" s="21"/>
      <c r="DI8168" s="21"/>
      <c r="DJ8168" s="21"/>
      <c r="DK8168" s="21"/>
      <c r="DL8168" s="21"/>
      <c r="DM8168" s="21"/>
      <c r="DN8168" s="21"/>
      <c r="DO8168" s="21"/>
      <c r="DP8168" s="21"/>
      <c r="DQ8168" s="21"/>
      <c r="DR8168" s="21"/>
      <c r="DS8168" s="21"/>
      <c r="DT8168" s="21"/>
      <c r="DU8168" s="21"/>
      <c r="DV8168" s="21"/>
      <c r="DW8168" s="21"/>
      <c r="DX8168" s="21"/>
      <c r="DY8168" s="21"/>
      <c r="DZ8168" s="21"/>
      <c r="EA8168" s="21"/>
      <c r="EB8168" s="21"/>
      <c r="EC8168" s="21"/>
      <c r="ED8168" s="21"/>
      <c r="EE8168" s="21"/>
      <c r="EF8168" s="21"/>
      <c r="EG8168" s="21"/>
      <c r="EH8168" s="21"/>
      <c r="EI8168" s="21"/>
      <c r="EJ8168" s="21"/>
      <c r="EK8168" s="21"/>
      <c r="EL8168" s="21"/>
      <c r="EM8168" s="21"/>
      <c r="EN8168" s="21"/>
      <c r="EO8168" s="21"/>
      <c r="EP8168" s="21"/>
      <c r="EQ8168" s="21"/>
      <c r="ER8168" s="21"/>
      <c r="ES8168" s="21"/>
      <c r="ET8168" s="21"/>
      <c r="EU8168" s="21"/>
      <c r="EV8168" s="21"/>
      <c r="EW8168" s="21"/>
      <c r="EX8168" s="21"/>
      <c r="EY8168" s="21"/>
      <c r="EZ8168" s="21"/>
      <c r="FA8168" s="21"/>
      <c r="FB8168" s="21"/>
      <c r="FC8168" s="21"/>
      <c r="FD8168" s="21"/>
      <c r="FE8168" s="21"/>
      <c r="FF8168" s="21"/>
      <c r="FG8168" s="21"/>
      <c r="FH8168" s="21"/>
      <c r="FI8168" s="21"/>
      <c r="FJ8168" s="21"/>
      <c r="FK8168" s="21"/>
      <c r="FL8168" s="21"/>
      <c r="FM8168" s="21"/>
      <c r="FN8168" s="21"/>
      <c r="FO8168" s="21"/>
      <c r="FP8168" s="21"/>
      <c r="FQ8168" s="21"/>
      <c r="FR8168" s="21"/>
      <c r="FS8168" s="21"/>
      <c r="FT8168" s="21"/>
      <c r="FU8168" s="21"/>
      <c r="FV8168" s="21"/>
      <c r="FW8168" s="21"/>
      <c r="FX8168" s="21"/>
      <c r="FY8168" s="21"/>
      <c r="FZ8168" s="21"/>
      <c r="GA8168" s="21"/>
      <c r="GB8168" s="21"/>
      <c r="GC8168" s="21"/>
      <c r="GD8168" s="21"/>
      <c r="GE8168" s="21"/>
      <c r="GF8168" s="21"/>
      <c r="GG8168" s="21"/>
      <c r="GH8168" s="21"/>
      <c r="GI8168" s="21"/>
      <c r="GJ8168" s="21"/>
      <c r="GK8168" s="21"/>
      <c r="GL8168" s="21"/>
      <c r="GM8168" s="21"/>
      <c r="GN8168" s="21"/>
      <c r="GO8168" s="21"/>
      <c r="GP8168" s="21"/>
      <c r="GQ8168" s="21"/>
      <c r="GR8168" s="21"/>
      <c r="GS8168" s="21"/>
      <c r="GT8168" s="21"/>
      <c r="GU8168" s="21"/>
      <c r="GV8168" s="21"/>
      <c r="GW8168" s="21"/>
      <c r="GX8168" s="21"/>
      <c r="GY8168" s="21"/>
      <c r="GZ8168" s="21"/>
      <c r="HA8168" s="21"/>
      <c r="HB8168" s="21"/>
      <c r="HC8168" s="21"/>
      <c r="HD8168" s="21"/>
      <c r="HE8168" s="21"/>
      <c r="HF8168" s="21"/>
      <c r="HG8168" s="21"/>
      <c r="HH8168" s="21"/>
      <c r="HI8168" s="21"/>
      <c r="HJ8168" s="21"/>
      <c r="HK8168" s="21"/>
      <c r="HL8168" s="21"/>
      <c r="HM8168" s="21"/>
      <c r="HN8168" s="21"/>
      <c r="HO8168" s="21"/>
      <c r="HP8168" s="21"/>
      <c r="HQ8168" s="21"/>
      <c r="HR8168" s="21"/>
      <c r="HS8168" s="21"/>
      <c r="HT8168" s="21"/>
      <c r="HU8168" s="21"/>
      <c r="HV8168" s="21"/>
      <c r="HW8168" s="21"/>
      <c r="HX8168" s="21"/>
      <c r="HY8168" s="21"/>
      <c r="HZ8168" s="21"/>
      <c r="IA8168" s="21"/>
      <c r="IB8168" s="21"/>
      <c r="IC8168" s="21"/>
      <c r="ID8168" s="21"/>
      <c r="IE8168" s="21"/>
      <c r="IF8168" s="21"/>
      <c r="IG8168" s="21"/>
      <c r="IH8168" s="21"/>
      <c r="II8168" s="21"/>
      <c r="IJ8168" s="21"/>
      <c r="IK8168" s="21"/>
      <c r="IL8168" s="21"/>
      <c r="IM8168" s="21"/>
      <c r="IN8168" s="21"/>
      <c r="IO8168" s="21"/>
      <c r="IP8168" s="21"/>
      <c r="IQ8168" s="21"/>
      <c r="IR8168" s="21"/>
      <c r="IS8168" s="21"/>
      <c r="IT8168" s="21"/>
      <c r="IU8168" s="21"/>
      <c r="IV8168" s="21"/>
    </row>
    <row r="8169" spans="1:256" s="402" customFormat="1">
      <c r="A8169" s="10"/>
      <c r="B8169" s="8"/>
      <c r="C8169" s="8"/>
      <c r="D8169" s="82"/>
      <c r="E8169" s="33"/>
      <c r="F8169" s="33"/>
      <c r="G8169" s="282"/>
      <c r="H8169" s="283"/>
      <c r="I8169" s="33"/>
      <c r="J8169" s="33"/>
      <c r="K8169" s="33"/>
      <c r="L8169" s="33"/>
      <c r="M8169" s="33"/>
      <c r="N8169" s="33"/>
      <c r="O8169" s="33"/>
      <c r="P8169" s="33"/>
      <c r="Q8169" s="33"/>
      <c r="R8169" s="33"/>
      <c r="S8169" s="33"/>
      <c r="T8169" s="33"/>
      <c r="U8169" s="33"/>
      <c r="V8169" s="33"/>
      <c r="W8169" s="33"/>
      <c r="X8169" s="282"/>
      <c r="Y8169" s="33"/>
      <c r="Z8169" s="284"/>
      <c r="AA8169" s="284"/>
      <c r="AB8169" s="33"/>
      <c r="AC8169" s="33"/>
      <c r="AD8169" s="33"/>
      <c r="AE8169" s="33"/>
      <c r="AF8169" s="33"/>
      <c r="AG8169" s="33"/>
      <c r="AH8169" s="33"/>
      <c r="AI8169" s="33"/>
      <c r="AJ8169" s="33"/>
      <c r="AK8169" s="33"/>
      <c r="AL8169" s="33"/>
      <c r="AM8169" s="33"/>
      <c r="AN8169" s="33"/>
      <c r="AO8169" s="33"/>
      <c r="AP8169" s="34"/>
      <c r="AQ8169" s="70"/>
      <c r="AR8169" s="76"/>
      <c r="AS8169" s="60"/>
      <c r="AT8169" s="60"/>
      <c r="AU8169" s="60"/>
      <c r="AV8169" s="21"/>
      <c r="AW8169" s="21"/>
      <c r="AX8169" s="21"/>
      <c r="AY8169" s="21"/>
      <c r="AZ8169" s="21"/>
      <c r="BA8169" s="21"/>
      <c r="BB8169" s="21"/>
      <c r="BC8169" s="21"/>
      <c r="BD8169" s="21"/>
      <c r="BE8169" s="21"/>
      <c r="BF8169" s="21"/>
      <c r="BG8169" s="21"/>
      <c r="BH8169" s="21"/>
      <c r="BI8169" s="21"/>
      <c r="BJ8169" s="21"/>
      <c r="BK8169" s="21"/>
      <c r="BL8169" s="21"/>
      <c r="BM8169" s="21"/>
      <c r="BN8169" s="21"/>
      <c r="BO8169" s="21"/>
      <c r="BP8169" s="21"/>
      <c r="BQ8169" s="21"/>
      <c r="BR8169" s="21"/>
      <c r="BS8169" s="21"/>
      <c r="BT8169" s="21"/>
      <c r="BU8169" s="21"/>
      <c r="BV8169" s="21"/>
      <c r="BW8169" s="21"/>
      <c r="BX8169" s="21"/>
      <c r="BY8169" s="21"/>
      <c r="BZ8169" s="21"/>
      <c r="CA8169" s="21"/>
      <c r="CB8169" s="21"/>
      <c r="CC8169" s="21"/>
      <c r="CD8169" s="21"/>
      <c r="CE8169" s="21"/>
      <c r="CF8169" s="21"/>
      <c r="CG8169" s="21"/>
      <c r="CH8169" s="21"/>
      <c r="CI8169" s="21"/>
      <c r="CJ8169" s="21"/>
      <c r="CK8169" s="21"/>
      <c r="CL8169" s="21"/>
      <c r="CM8169" s="21"/>
      <c r="CN8169" s="21"/>
      <c r="CO8169" s="21"/>
      <c r="CP8169" s="21"/>
      <c r="CQ8169" s="21"/>
      <c r="CR8169" s="21"/>
      <c r="CS8169" s="21"/>
      <c r="CT8169" s="21"/>
      <c r="CU8169" s="21"/>
      <c r="CV8169" s="21"/>
      <c r="CW8169" s="21"/>
      <c r="CX8169" s="21"/>
      <c r="CY8169" s="21"/>
      <c r="CZ8169" s="21"/>
      <c r="DA8169" s="21"/>
      <c r="DB8169" s="21"/>
      <c r="DC8169" s="21"/>
      <c r="DD8169" s="21"/>
      <c r="DE8169" s="21"/>
      <c r="DF8169" s="21"/>
      <c r="DG8169" s="21"/>
      <c r="DH8169" s="21"/>
      <c r="DI8169" s="21"/>
      <c r="DJ8169" s="21"/>
      <c r="DK8169" s="21"/>
      <c r="DL8169" s="21"/>
      <c r="DM8169" s="21"/>
      <c r="DN8169" s="21"/>
      <c r="DO8169" s="21"/>
      <c r="DP8169" s="21"/>
      <c r="DQ8169" s="21"/>
      <c r="DR8169" s="21"/>
      <c r="DS8169" s="21"/>
      <c r="DT8169" s="21"/>
      <c r="DU8169" s="21"/>
      <c r="DV8169" s="21"/>
      <c r="DW8169" s="21"/>
      <c r="DX8169" s="21"/>
      <c r="DY8169" s="21"/>
      <c r="DZ8169" s="21"/>
      <c r="EA8169" s="21"/>
      <c r="EB8169" s="21"/>
      <c r="EC8169" s="21"/>
      <c r="ED8169" s="21"/>
      <c r="EE8169" s="21"/>
      <c r="EF8169" s="21"/>
      <c r="EG8169" s="21"/>
      <c r="EH8169" s="21"/>
      <c r="EI8169" s="21"/>
      <c r="EJ8169" s="21"/>
      <c r="EK8169" s="21"/>
      <c r="EL8169" s="21"/>
      <c r="EM8169" s="21"/>
      <c r="EN8169" s="21"/>
      <c r="EO8169" s="21"/>
      <c r="EP8169" s="21"/>
      <c r="EQ8169" s="21"/>
      <c r="ER8169" s="21"/>
      <c r="ES8169" s="21"/>
      <c r="ET8169" s="21"/>
      <c r="EU8169" s="21"/>
      <c r="EV8169" s="21"/>
      <c r="EW8169" s="21"/>
      <c r="EX8169" s="21"/>
      <c r="EY8169" s="21"/>
      <c r="EZ8169" s="21"/>
      <c r="FA8169" s="21"/>
      <c r="FB8169" s="21"/>
      <c r="FC8169" s="21"/>
      <c r="FD8169" s="21"/>
      <c r="FE8169" s="21"/>
      <c r="FF8169" s="21"/>
      <c r="FG8169" s="21"/>
      <c r="FH8169" s="21"/>
      <c r="FI8169" s="21"/>
      <c r="FJ8169" s="21"/>
      <c r="FK8169" s="21"/>
      <c r="FL8169" s="21"/>
      <c r="FM8169" s="21"/>
      <c r="FN8169" s="21"/>
      <c r="FO8169" s="21"/>
      <c r="FP8169" s="21"/>
      <c r="FQ8169" s="21"/>
      <c r="FR8169" s="21"/>
      <c r="FS8169" s="21"/>
      <c r="FT8169" s="21"/>
      <c r="FU8169" s="21"/>
      <c r="FV8169" s="21"/>
      <c r="FW8169" s="21"/>
      <c r="FX8169" s="21"/>
      <c r="FY8169" s="21"/>
      <c r="FZ8169" s="21"/>
      <c r="GA8169" s="21"/>
      <c r="GB8169" s="21"/>
      <c r="GC8169" s="21"/>
      <c r="GD8169" s="21"/>
      <c r="GE8169" s="21"/>
      <c r="GF8169" s="21"/>
      <c r="GG8169" s="21"/>
      <c r="GH8169" s="21"/>
      <c r="GI8169" s="21"/>
      <c r="GJ8169" s="21"/>
      <c r="GK8169" s="21"/>
      <c r="GL8169" s="21"/>
      <c r="GM8169" s="21"/>
      <c r="GN8169" s="21"/>
      <c r="GO8169" s="21"/>
      <c r="GP8169" s="21"/>
      <c r="GQ8169" s="21"/>
      <c r="GR8169" s="21"/>
      <c r="GS8169" s="21"/>
      <c r="GT8169" s="21"/>
      <c r="GU8169" s="21"/>
      <c r="GV8169" s="21"/>
      <c r="GW8169" s="21"/>
      <c r="GX8169" s="21"/>
      <c r="GY8169" s="21"/>
      <c r="GZ8169" s="21"/>
      <c r="HA8169" s="21"/>
      <c r="HB8169" s="21"/>
      <c r="HC8169" s="21"/>
      <c r="HD8169" s="21"/>
      <c r="HE8169" s="21"/>
      <c r="HF8169" s="21"/>
      <c r="HG8169" s="21"/>
      <c r="HH8169" s="21"/>
      <c r="HI8169" s="21"/>
      <c r="HJ8169" s="21"/>
      <c r="HK8169" s="21"/>
      <c r="HL8169" s="21"/>
      <c r="HM8169" s="21"/>
      <c r="HN8169" s="21"/>
      <c r="HO8169" s="21"/>
      <c r="HP8169" s="21"/>
      <c r="HQ8169" s="21"/>
      <c r="HR8169" s="21"/>
      <c r="HS8169" s="21"/>
      <c r="HT8169" s="21"/>
      <c r="HU8169" s="21"/>
      <c r="HV8169" s="21"/>
      <c r="HW8169" s="21"/>
      <c r="HX8169" s="21"/>
      <c r="HY8169" s="21"/>
      <c r="HZ8169" s="21"/>
      <c r="IA8169" s="21"/>
      <c r="IB8169" s="21"/>
      <c r="IC8169" s="21"/>
      <c r="ID8169" s="21"/>
      <c r="IE8169" s="21"/>
      <c r="IF8169" s="21"/>
      <c r="IG8169" s="21"/>
      <c r="IH8169" s="21"/>
      <c r="II8169" s="21"/>
      <c r="IJ8169" s="21"/>
      <c r="IK8169" s="21"/>
      <c r="IL8169" s="21"/>
      <c r="IM8169" s="21"/>
      <c r="IN8169" s="21"/>
      <c r="IO8169" s="21"/>
      <c r="IP8169" s="21"/>
      <c r="IQ8169" s="21"/>
      <c r="IR8169" s="21"/>
      <c r="IS8169" s="21"/>
      <c r="IT8169" s="21"/>
      <c r="IU8169" s="21"/>
      <c r="IV8169" s="21"/>
    </row>
    <row r="8170" spans="1:256" s="463" customFormat="1">
      <c r="A8170" s="10"/>
      <c r="B8170" s="8"/>
      <c r="C8170" s="8"/>
      <c r="D8170" s="82"/>
      <c r="E8170" s="33"/>
      <c r="F8170" s="33"/>
      <c r="G8170" s="282"/>
      <c r="H8170" s="283"/>
      <c r="I8170" s="33"/>
      <c r="J8170" s="33"/>
      <c r="K8170" s="33"/>
      <c r="L8170" s="33"/>
      <c r="M8170" s="33"/>
      <c r="N8170" s="33"/>
      <c r="O8170" s="33"/>
      <c r="P8170" s="33"/>
      <c r="Q8170" s="33"/>
      <c r="R8170" s="33"/>
      <c r="S8170" s="33"/>
      <c r="T8170" s="33"/>
      <c r="U8170" s="33"/>
      <c r="V8170" s="33"/>
      <c r="W8170" s="33"/>
      <c r="X8170" s="282"/>
      <c r="Y8170" s="33"/>
      <c r="Z8170" s="284"/>
      <c r="AA8170" s="284"/>
      <c r="AB8170" s="33"/>
      <c r="AC8170" s="33"/>
      <c r="AD8170" s="33"/>
      <c r="AE8170" s="33"/>
      <c r="AF8170" s="33"/>
      <c r="AG8170" s="33"/>
      <c r="AH8170" s="33"/>
      <c r="AI8170" s="33"/>
      <c r="AJ8170" s="33"/>
      <c r="AK8170" s="33"/>
      <c r="AL8170" s="33"/>
      <c r="AM8170" s="33"/>
      <c r="AN8170" s="33"/>
      <c r="AO8170" s="33"/>
      <c r="AP8170" s="34"/>
      <c r="AQ8170" s="70"/>
      <c r="AR8170" s="76"/>
      <c r="AS8170" s="60"/>
      <c r="AT8170" s="60"/>
      <c r="AU8170" s="60"/>
      <c r="AV8170" s="21"/>
      <c r="AW8170" s="21"/>
      <c r="AX8170" s="21"/>
      <c r="AY8170" s="21"/>
      <c r="AZ8170" s="21"/>
      <c r="BA8170" s="21"/>
      <c r="BB8170" s="21"/>
      <c r="BC8170" s="21"/>
      <c r="BD8170" s="21"/>
      <c r="BE8170" s="21"/>
      <c r="BF8170" s="21"/>
      <c r="BG8170" s="21"/>
      <c r="BH8170" s="21"/>
      <c r="BI8170" s="21"/>
      <c r="BJ8170" s="21"/>
      <c r="BK8170" s="21"/>
      <c r="BL8170" s="21"/>
      <c r="BM8170" s="21"/>
      <c r="BN8170" s="21"/>
      <c r="BO8170" s="21"/>
      <c r="BP8170" s="21"/>
      <c r="BQ8170" s="21"/>
      <c r="BR8170" s="21"/>
      <c r="BS8170" s="21"/>
      <c r="BT8170" s="21"/>
      <c r="BU8170" s="21"/>
      <c r="BV8170" s="21"/>
      <c r="BW8170" s="21"/>
      <c r="BX8170" s="21"/>
      <c r="BY8170" s="21"/>
      <c r="BZ8170" s="21"/>
      <c r="CA8170" s="21"/>
      <c r="CB8170" s="21"/>
      <c r="CC8170" s="21"/>
      <c r="CD8170" s="21"/>
      <c r="CE8170" s="21"/>
      <c r="CF8170" s="21"/>
      <c r="CG8170" s="21"/>
      <c r="CH8170" s="21"/>
      <c r="CI8170" s="21"/>
      <c r="CJ8170" s="21"/>
      <c r="CK8170" s="21"/>
      <c r="CL8170" s="21"/>
      <c r="CM8170" s="21"/>
      <c r="CN8170" s="21"/>
      <c r="CO8170" s="21"/>
      <c r="CP8170" s="21"/>
      <c r="CQ8170" s="21"/>
      <c r="CR8170" s="21"/>
      <c r="CS8170" s="21"/>
      <c r="CT8170" s="21"/>
      <c r="CU8170" s="21"/>
      <c r="CV8170" s="21"/>
      <c r="CW8170" s="21"/>
      <c r="CX8170" s="21"/>
      <c r="CY8170" s="21"/>
      <c r="CZ8170" s="21"/>
      <c r="DA8170" s="21"/>
      <c r="DB8170" s="21"/>
      <c r="DC8170" s="21"/>
      <c r="DD8170" s="21"/>
      <c r="DE8170" s="21"/>
      <c r="DF8170" s="21"/>
      <c r="DG8170" s="21"/>
      <c r="DH8170" s="21"/>
      <c r="DI8170" s="21"/>
      <c r="DJ8170" s="21"/>
      <c r="DK8170" s="21"/>
      <c r="DL8170" s="21"/>
      <c r="DM8170" s="21"/>
      <c r="DN8170" s="21"/>
      <c r="DO8170" s="21"/>
      <c r="DP8170" s="21"/>
      <c r="DQ8170" s="21"/>
      <c r="DR8170" s="21"/>
      <c r="DS8170" s="21"/>
      <c r="DT8170" s="21"/>
      <c r="DU8170" s="21"/>
      <c r="DV8170" s="21"/>
      <c r="DW8170" s="21"/>
      <c r="DX8170" s="21"/>
      <c r="DY8170" s="21"/>
      <c r="DZ8170" s="21"/>
      <c r="EA8170" s="21"/>
      <c r="EB8170" s="21"/>
      <c r="EC8170" s="21"/>
      <c r="ED8170" s="21"/>
      <c r="EE8170" s="21"/>
      <c r="EF8170" s="21"/>
      <c r="EG8170" s="21"/>
      <c r="EH8170" s="21"/>
      <c r="EI8170" s="21"/>
      <c r="EJ8170" s="21"/>
      <c r="EK8170" s="21"/>
      <c r="EL8170" s="21"/>
      <c r="EM8170" s="21"/>
      <c r="EN8170" s="21"/>
      <c r="EO8170" s="21"/>
      <c r="EP8170" s="21"/>
      <c r="EQ8170" s="21"/>
      <c r="ER8170" s="21"/>
      <c r="ES8170" s="21"/>
      <c r="ET8170" s="21"/>
      <c r="EU8170" s="21"/>
      <c r="EV8170" s="21"/>
      <c r="EW8170" s="21"/>
      <c r="EX8170" s="21"/>
      <c r="EY8170" s="21"/>
      <c r="EZ8170" s="21"/>
      <c r="FA8170" s="21"/>
      <c r="FB8170" s="21"/>
      <c r="FC8170" s="21"/>
      <c r="FD8170" s="21"/>
      <c r="FE8170" s="21"/>
      <c r="FF8170" s="21"/>
      <c r="FG8170" s="21"/>
      <c r="FH8170" s="21"/>
      <c r="FI8170" s="21"/>
      <c r="FJ8170" s="21"/>
      <c r="FK8170" s="21"/>
      <c r="FL8170" s="21"/>
      <c r="FM8170" s="21"/>
      <c r="FN8170" s="21"/>
      <c r="FO8170" s="21"/>
      <c r="FP8170" s="21"/>
      <c r="FQ8170" s="21"/>
      <c r="FR8170" s="21"/>
      <c r="FS8170" s="21"/>
      <c r="FT8170" s="21"/>
      <c r="FU8170" s="21"/>
      <c r="FV8170" s="21"/>
      <c r="FW8170" s="21"/>
      <c r="FX8170" s="21"/>
      <c r="FY8170" s="21"/>
      <c r="FZ8170" s="21"/>
      <c r="GA8170" s="21"/>
      <c r="GB8170" s="21"/>
      <c r="GC8170" s="21"/>
      <c r="GD8170" s="21"/>
      <c r="GE8170" s="21"/>
      <c r="GF8170" s="21"/>
      <c r="GG8170" s="21"/>
      <c r="GH8170" s="21"/>
      <c r="GI8170" s="21"/>
      <c r="GJ8170" s="21"/>
      <c r="GK8170" s="21"/>
      <c r="GL8170" s="21"/>
      <c r="GM8170" s="21"/>
      <c r="GN8170" s="21"/>
      <c r="GO8170" s="21"/>
      <c r="GP8170" s="21"/>
      <c r="GQ8170" s="21"/>
      <c r="GR8170" s="21"/>
      <c r="GS8170" s="21"/>
      <c r="GT8170" s="21"/>
      <c r="GU8170" s="21"/>
      <c r="GV8170" s="21"/>
      <c r="GW8170" s="21"/>
      <c r="GX8170" s="21"/>
      <c r="GY8170" s="21"/>
      <c r="GZ8170" s="21"/>
      <c r="HA8170" s="21"/>
      <c r="HB8170" s="21"/>
      <c r="HC8170" s="21"/>
      <c r="HD8170" s="21"/>
      <c r="HE8170" s="21"/>
      <c r="HF8170" s="21"/>
      <c r="HG8170" s="21"/>
      <c r="HH8170" s="21"/>
      <c r="HI8170" s="21"/>
      <c r="HJ8170" s="21"/>
      <c r="HK8170" s="21"/>
      <c r="HL8170" s="21"/>
      <c r="HM8170" s="21"/>
      <c r="HN8170" s="21"/>
      <c r="HO8170" s="21"/>
      <c r="HP8170" s="21"/>
      <c r="HQ8170" s="21"/>
      <c r="HR8170" s="21"/>
      <c r="HS8170" s="21"/>
      <c r="HT8170" s="21"/>
      <c r="HU8170" s="21"/>
      <c r="HV8170" s="21"/>
      <c r="HW8170" s="21"/>
      <c r="HX8170" s="21"/>
      <c r="HY8170" s="21"/>
      <c r="HZ8170" s="21"/>
      <c r="IA8170" s="21"/>
      <c r="IB8170" s="21"/>
      <c r="IC8170" s="21"/>
      <c r="ID8170" s="21"/>
      <c r="IE8170" s="21"/>
      <c r="IF8170" s="21"/>
      <c r="IG8170" s="21"/>
      <c r="IH8170" s="21"/>
      <c r="II8170" s="21"/>
      <c r="IJ8170" s="21"/>
      <c r="IK8170" s="21"/>
      <c r="IL8170" s="21"/>
      <c r="IM8170" s="21"/>
      <c r="IN8170" s="21"/>
      <c r="IO8170" s="21"/>
      <c r="IP8170" s="21"/>
      <c r="IQ8170" s="21"/>
      <c r="IR8170" s="21"/>
      <c r="IS8170" s="21"/>
      <c r="IT8170" s="21"/>
      <c r="IU8170" s="21"/>
      <c r="IV8170" s="21"/>
    </row>
    <row r="8171" spans="1:256" s="463" customFormat="1">
      <c r="A8171" s="10"/>
      <c r="B8171" s="8"/>
      <c r="C8171" s="8"/>
      <c r="D8171" s="82"/>
      <c r="E8171" s="33"/>
      <c r="F8171" s="33"/>
      <c r="G8171" s="282"/>
      <c r="H8171" s="283"/>
      <c r="I8171" s="33"/>
      <c r="J8171" s="33"/>
      <c r="K8171" s="33"/>
      <c r="L8171" s="33"/>
      <c r="M8171" s="33"/>
      <c r="N8171" s="33"/>
      <c r="O8171" s="33"/>
      <c r="P8171" s="33"/>
      <c r="Q8171" s="33"/>
      <c r="R8171" s="33"/>
      <c r="S8171" s="33"/>
      <c r="T8171" s="33"/>
      <c r="U8171" s="33"/>
      <c r="V8171" s="33"/>
      <c r="W8171" s="33"/>
      <c r="X8171" s="282"/>
      <c r="Y8171" s="33"/>
      <c r="Z8171" s="284"/>
      <c r="AA8171" s="284"/>
      <c r="AB8171" s="33"/>
      <c r="AC8171" s="33"/>
      <c r="AD8171" s="33"/>
      <c r="AE8171" s="33"/>
      <c r="AF8171" s="33"/>
      <c r="AG8171" s="33"/>
      <c r="AH8171" s="33"/>
      <c r="AI8171" s="33"/>
      <c r="AJ8171" s="33"/>
      <c r="AK8171" s="33"/>
      <c r="AL8171" s="33"/>
      <c r="AM8171" s="33"/>
      <c r="AN8171" s="33"/>
      <c r="AO8171" s="33"/>
      <c r="AP8171" s="34"/>
      <c r="AQ8171" s="70"/>
      <c r="AR8171" s="76"/>
      <c r="AS8171" s="60"/>
      <c r="AT8171" s="60"/>
      <c r="AU8171" s="60"/>
      <c r="AV8171" s="21"/>
      <c r="AW8171" s="21"/>
      <c r="AX8171" s="21"/>
      <c r="AY8171" s="21"/>
      <c r="AZ8171" s="21"/>
      <c r="BA8171" s="21"/>
      <c r="BB8171" s="21"/>
      <c r="BC8171" s="21"/>
      <c r="BD8171" s="21"/>
      <c r="BE8171" s="21"/>
      <c r="BF8171" s="21"/>
      <c r="BG8171" s="21"/>
      <c r="BH8171" s="21"/>
      <c r="BI8171" s="21"/>
      <c r="BJ8171" s="21"/>
      <c r="BK8171" s="21"/>
      <c r="BL8171" s="21"/>
      <c r="BM8171" s="21"/>
      <c r="BN8171" s="21"/>
      <c r="BO8171" s="21"/>
      <c r="BP8171" s="21"/>
      <c r="BQ8171" s="21"/>
      <c r="BR8171" s="21"/>
      <c r="BS8171" s="21"/>
      <c r="BT8171" s="21"/>
      <c r="BU8171" s="21"/>
      <c r="BV8171" s="21"/>
      <c r="BW8171" s="21"/>
      <c r="BX8171" s="21"/>
      <c r="BY8171" s="21"/>
      <c r="BZ8171" s="21"/>
      <c r="CA8171" s="21"/>
      <c r="CB8171" s="21"/>
      <c r="CC8171" s="21"/>
      <c r="CD8171" s="21"/>
      <c r="CE8171" s="21"/>
      <c r="CF8171" s="21"/>
      <c r="CG8171" s="21"/>
      <c r="CH8171" s="21"/>
      <c r="CI8171" s="21"/>
      <c r="CJ8171" s="21"/>
      <c r="CK8171" s="21"/>
      <c r="CL8171" s="21"/>
      <c r="CM8171" s="21"/>
      <c r="CN8171" s="21"/>
      <c r="CO8171" s="21"/>
      <c r="CP8171" s="21"/>
      <c r="CQ8171" s="21"/>
      <c r="CR8171" s="21"/>
      <c r="CS8171" s="21"/>
      <c r="CT8171" s="21"/>
      <c r="CU8171" s="21"/>
      <c r="CV8171" s="21"/>
      <c r="CW8171" s="21"/>
      <c r="CX8171" s="21"/>
      <c r="CY8171" s="21"/>
      <c r="CZ8171" s="21"/>
      <c r="DA8171" s="21"/>
      <c r="DB8171" s="21"/>
      <c r="DC8171" s="21"/>
      <c r="DD8171" s="21"/>
      <c r="DE8171" s="21"/>
      <c r="DF8171" s="21"/>
      <c r="DG8171" s="21"/>
      <c r="DH8171" s="21"/>
      <c r="DI8171" s="21"/>
      <c r="DJ8171" s="21"/>
      <c r="DK8171" s="21"/>
      <c r="DL8171" s="21"/>
      <c r="DM8171" s="21"/>
      <c r="DN8171" s="21"/>
      <c r="DO8171" s="21"/>
      <c r="DP8171" s="21"/>
      <c r="DQ8171" s="21"/>
      <c r="DR8171" s="21"/>
      <c r="DS8171" s="21"/>
      <c r="DT8171" s="21"/>
      <c r="DU8171" s="21"/>
      <c r="DV8171" s="21"/>
      <c r="DW8171" s="21"/>
      <c r="DX8171" s="21"/>
      <c r="DY8171" s="21"/>
      <c r="DZ8171" s="21"/>
      <c r="EA8171" s="21"/>
      <c r="EB8171" s="21"/>
      <c r="EC8171" s="21"/>
      <c r="ED8171" s="21"/>
      <c r="EE8171" s="21"/>
      <c r="EF8171" s="21"/>
      <c r="EG8171" s="21"/>
      <c r="EH8171" s="21"/>
      <c r="EI8171" s="21"/>
      <c r="EJ8171" s="21"/>
      <c r="EK8171" s="21"/>
      <c r="EL8171" s="21"/>
      <c r="EM8171" s="21"/>
      <c r="EN8171" s="21"/>
      <c r="EO8171" s="21"/>
      <c r="EP8171" s="21"/>
      <c r="EQ8171" s="21"/>
      <c r="ER8171" s="21"/>
      <c r="ES8171" s="21"/>
      <c r="ET8171" s="21"/>
      <c r="EU8171" s="21"/>
      <c r="EV8171" s="21"/>
      <c r="EW8171" s="21"/>
      <c r="EX8171" s="21"/>
      <c r="EY8171" s="21"/>
      <c r="EZ8171" s="21"/>
      <c r="FA8171" s="21"/>
      <c r="FB8171" s="21"/>
      <c r="FC8171" s="21"/>
      <c r="FD8171" s="21"/>
      <c r="FE8171" s="21"/>
      <c r="FF8171" s="21"/>
      <c r="FG8171" s="21"/>
      <c r="FH8171" s="21"/>
      <c r="FI8171" s="21"/>
      <c r="FJ8171" s="21"/>
      <c r="FK8171" s="21"/>
      <c r="FL8171" s="21"/>
      <c r="FM8171" s="21"/>
      <c r="FN8171" s="21"/>
      <c r="FO8171" s="21"/>
      <c r="FP8171" s="21"/>
      <c r="FQ8171" s="21"/>
      <c r="FR8171" s="21"/>
      <c r="FS8171" s="21"/>
      <c r="FT8171" s="21"/>
      <c r="FU8171" s="21"/>
      <c r="FV8171" s="21"/>
      <c r="FW8171" s="21"/>
      <c r="FX8171" s="21"/>
      <c r="FY8171" s="21"/>
      <c r="FZ8171" s="21"/>
      <c r="GA8171" s="21"/>
      <c r="GB8171" s="21"/>
      <c r="GC8171" s="21"/>
      <c r="GD8171" s="21"/>
      <c r="GE8171" s="21"/>
      <c r="GF8171" s="21"/>
      <c r="GG8171" s="21"/>
      <c r="GH8171" s="21"/>
      <c r="GI8171" s="21"/>
      <c r="GJ8171" s="21"/>
      <c r="GK8171" s="21"/>
      <c r="GL8171" s="21"/>
      <c r="GM8171" s="21"/>
      <c r="GN8171" s="21"/>
      <c r="GO8171" s="21"/>
      <c r="GP8171" s="21"/>
      <c r="GQ8171" s="21"/>
      <c r="GR8171" s="21"/>
      <c r="GS8171" s="21"/>
      <c r="GT8171" s="21"/>
      <c r="GU8171" s="21"/>
      <c r="GV8171" s="21"/>
      <c r="GW8171" s="21"/>
      <c r="GX8171" s="21"/>
      <c r="GY8171" s="21"/>
      <c r="GZ8171" s="21"/>
      <c r="HA8171" s="21"/>
      <c r="HB8171" s="21"/>
      <c r="HC8171" s="21"/>
      <c r="HD8171" s="21"/>
      <c r="HE8171" s="21"/>
      <c r="HF8171" s="21"/>
      <c r="HG8171" s="21"/>
      <c r="HH8171" s="21"/>
      <c r="HI8171" s="21"/>
      <c r="HJ8171" s="21"/>
      <c r="HK8171" s="21"/>
      <c r="HL8171" s="21"/>
      <c r="HM8171" s="21"/>
      <c r="HN8171" s="21"/>
      <c r="HO8171" s="21"/>
      <c r="HP8171" s="21"/>
      <c r="HQ8171" s="21"/>
      <c r="HR8171" s="21"/>
      <c r="HS8171" s="21"/>
      <c r="HT8171" s="21"/>
      <c r="HU8171" s="21"/>
      <c r="HV8171" s="21"/>
      <c r="HW8171" s="21"/>
      <c r="HX8171" s="21"/>
      <c r="HY8171" s="21"/>
      <c r="HZ8171" s="21"/>
      <c r="IA8171" s="21"/>
      <c r="IB8171" s="21"/>
      <c r="IC8171" s="21"/>
      <c r="ID8171" s="21"/>
      <c r="IE8171" s="21"/>
      <c r="IF8171" s="21"/>
      <c r="IG8171" s="21"/>
      <c r="IH8171" s="21"/>
      <c r="II8171" s="21"/>
      <c r="IJ8171" s="21"/>
      <c r="IK8171" s="21"/>
      <c r="IL8171" s="21"/>
      <c r="IM8171" s="21"/>
      <c r="IN8171" s="21"/>
      <c r="IO8171" s="21"/>
      <c r="IP8171" s="21"/>
      <c r="IQ8171" s="21"/>
      <c r="IR8171" s="21"/>
      <c r="IS8171" s="21"/>
      <c r="IT8171" s="21"/>
      <c r="IU8171" s="21"/>
      <c r="IV8171" s="21"/>
    </row>
    <row r="8172" spans="1:256" s="463" customFormat="1">
      <c r="A8172" s="10"/>
      <c r="B8172" s="8"/>
      <c r="C8172" s="8"/>
      <c r="D8172" s="82"/>
      <c r="E8172" s="33"/>
      <c r="F8172" s="33"/>
      <c r="G8172" s="282"/>
      <c r="H8172" s="283"/>
      <c r="I8172" s="33"/>
      <c r="J8172" s="33"/>
      <c r="K8172" s="33"/>
      <c r="L8172" s="33"/>
      <c r="M8172" s="33"/>
      <c r="N8172" s="33"/>
      <c r="O8172" s="33"/>
      <c r="P8172" s="33"/>
      <c r="Q8172" s="33"/>
      <c r="R8172" s="33"/>
      <c r="S8172" s="33"/>
      <c r="T8172" s="33"/>
      <c r="U8172" s="33"/>
      <c r="V8172" s="33"/>
      <c r="W8172" s="33"/>
      <c r="X8172" s="282"/>
      <c r="Y8172" s="33"/>
      <c r="Z8172" s="284"/>
      <c r="AA8172" s="284"/>
      <c r="AB8172" s="33"/>
      <c r="AC8172" s="33"/>
      <c r="AD8172" s="33"/>
      <c r="AE8172" s="33"/>
      <c r="AF8172" s="33"/>
      <c r="AG8172" s="33"/>
      <c r="AH8172" s="33"/>
      <c r="AI8172" s="33"/>
      <c r="AJ8172" s="33"/>
      <c r="AK8172" s="33"/>
      <c r="AL8172" s="33"/>
      <c r="AM8172" s="33"/>
      <c r="AN8172" s="33"/>
      <c r="AO8172" s="33"/>
      <c r="AP8172" s="34"/>
      <c r="AQ8172" s="70"/>
      <c r="AR8172" s="76"/>
      <c r="AS8172" s="60"/>
      <c r="AT8172" s="60"/>
      <c r="AU8172" s="60"/>
      <c r="AV8172" s="21"/>
      <c r="AW8172" s="21"/>
      <c r="AX8172" s="21"/>
      <c r="AY8172" s="21"/>
      <c r="AZ8172" s="21"/>
      <c r="BA8172" s="21"/>
      <c r="BB8172" s="21"/>
      <c r="BC8172" s="21"/>
      <c r="BD8172" s="21"/>
      <c r="BE8172" s="21"/>
      <c r="BF8172" s="21"/>
      <c r="BG8172" s="21"/>
      <c r="BH8172" s="21"/>
      <c r="BI8172" s="21"/>
      <c r="BJ8172" s="21"/>
      <c r="BK8172" s="21"/>
      <c r="BL8172" s="21"/>
      <c r="BM8172" s="21"/>
      <c r="BN8172" s="21"/>
      <c r="BO8172" s="21"/>
      <c r="BP8172" s="21"/>
      <c r="BQ8172" s="21"/>
      <c r="BR8172" s="21"/>
      <c r="BS8172" s="21"/>
      <c r="BT8172" s="21"/>
      <c r="BU8172" s="21"/>
      <c r="BV8172" s="21"/>
      <c r="BW8172" s="21"/>
      <c r="BX8172" s="21"/>
      <c r="BY8172" s="21"/>
      <c r="BZ8172" s="21"/>
      <c r="CA8172" s="21"/>
      <c r="CB8172" s="21"/>
      <c r="CC8172" s="21"/>
      <c r="CD8172" s="21"/>
      <c r="CE8172" s="21"/>
      <c r="CF8172" s="21"/>
      <c r="CG8172" s="21"/>
      <c r="CH8172" s="21"/>
      <c r="CI8172" s="21"/>
      <c r="CJ8172" s="21"/>
      <c r="CK8172" s="21"/>
      <c r="CL8172" s="21"/>
      <c r="CM8172" s="21"/>
      <c r="CN8172" s="21"/>
      <c r="CO8172" s="21"/>
      <c r="CP8172" s="21"/>
      <c r="CQ8172" s="21"/>
      <c r="CR8172" s="21"/>
      <c r="CS8172" s="21"/>
      <c r="CT8172" s="21"/>
      <c r="CU8172" s="21"/>
      <c r="CV8172" s="21"/>
      <c r="CW8172" s="21"/>
      <c r="CX8172" s="21"/>
      <c r="CY8172" s="21"/>
      <c r="CZ8172" s="21"/>
      <c r="DA8172" s="21"/>
      <c r="DB8172" s="21"/>
      <c r="DC8172" s="21"/>
      <c r="DD8172" s="21"/>
      <c r="DE8172" s="21"/>
      <c r="DF8172" s="21"/>
      <c r="DG8172" s="21"/>
      <c r="DH8172" s="21"/>
      <c r="DI8172" s="21"/>
      <c r="DJ8172" s="21"/>
      <c r="DK8172" s="21"/>
      <c r="DL8172" s="21"/>
      <c r="DM8172" s="21"/>
      <c r="DN8172" s="21"/>
      <c r="DO8172" s="21"/>
      <c r="DP8172" s="21"/>
      <c r="DQ8172" s="21"/>
      <c r="DR8172" s="21"/>
      <c r="DS8172" s="21"/>
      <c r="DT8172" s="21"/>
      <c r="DU8172" s="21"/>
      <c r="DV8172" s="21"/>
      <c r="DW8172" s="21"/>
      <c r="DX8172" s="21"/>
      <c r="DY8172" s="21"/>
      <c r="DZ8172" s="21"/>
      <c r="EA8172" s="21"/>
      <c r="EB8172" s="21"/>
      <c r="EC8172" s="21"/>
      <c r="ED8172" s="21"/>
      <c r="EE8172" s="21"/>
      <c r="EF8172" s="21"/>
      <c r="EG8172" s="21"/>
      <c r="EH8172" s="21"/>
      <c r="EI8172" s="21"/>
      <c r="EJ8172" s="21"/>
      <c r="EK8172" s="21"/>
      <c r="EL8172" s="21"/>
      <c r="EM8172" s="21"/>
      <c r="EN8172" s="21"/>
      <c r="EO8172" s="21"/>
      <c r="EP8172" s="21"/>
      <c r="EQ8172" s="21"/>
      <c r="ER8172" s="21"/>
      <c r="ES8172" s="21"/>
      <c r="ET8172" s="21"/>
      <c r="EU8172" s="21"/>
      <c r="EV8172" s="21"/>
      <c r="EW8172" s="21"/>
      <c r="EX8172" s="21"/>
      <c r="EY8172" s="21"/>
      <c r="EZ8172" s="21"/>
      <c r="FA8172" s="21"/>
      <c r="FB8172" s="21"/>
      <c r="FC8172" s="21"/>
      <c r="FD8172" s="21"/>
      <c r="FE8172" s="21"/>
      <c r="FF8172" s="21"/>
      <c r="FG8172" s="21"/>
      <c r="FH8172" s="21"/>
      <c r="FI8172" s="21"/>
      <c r="FJ8172" s="21"/>
      <c r="FK8172" s="21"/>
      <c r="FL8172" s="21"/>
      <c r="FM8172" s="21"/>
      <c r="FN8172" s="21"/>
      <c r="FO8172" s="21"/>
      <c r="FP8172" s="21"/>
      <c r="FQ8172" s="21"/>
      <c r="FR8172" s="21"/>
      <c r="FS8172" s="21"/>
      <c r="FT8172" s="21"/>
      <c r="FU8172" s="21"/>
      <c r="FV8172" s="21"/>
      <c r="FW8172" s="21"/>
      <c r="FX8172" s="21"/>
      <c r="FY8172" s="21"/>
      <c r="FZ8172" s="21"/>
      <c r="GA8172" s="21"/>
      <c r="GB8172" s="21"/>
      <c r="GC8172" s="21"/>
      <c r="GD8172" s="21"/>
      <c r="GE8172" s="21"/>
      <c r="GF8172" s="21"/>
      <c r="GG8172" s="21"/>
      <c r="GH8172" s="21"/>
      <c r="GI8172" s="21"/>
      <c r="GJ8172" s="21"/>
      <c r="GK8172" s="21"/>
      <c r="GL8172" s="21"/>
      <c r="GM8172" s="21"/>
      <c r="GN8172" s="21"/>
      <c r="GO8172" s="21"/>
      <c r="GP8172" s="21"/>
      <c r="GQ8172" s="21"/>
      <c r="GR8172" s="21"/>
      <c r="GS8172" s="21"/>
      <c r="GT8172" s="21"/>
      <c r="GU8172" s="21"/>
      <c r="GV8172" s="21"/>
      <c r="GW8172" s="21"/>
      <c r="GX8172" s="21"/>
      <c r="GY8172" s="21"/>
      <c r="GZ8172" s="21"/>
      <c r="HA8172" s="21"/>
      <c r="HB8172" s="21"/>
      <c r="HC8172" s="21"/>
      <c r="HD8172" s="21"/>
      <c r="HE8172" s="21"/>
      <c r="HF8172" s="21"/>
      <c r="HG8172" s="21"/>
      <c r="HH8172" s="21"/>
      <c r="HI8172" s="21"/>
      <c r="HJ8172" s="21"/>
      <c r="HK8172" s="21"/>
      <c r="HL8172" s="21"/>
      <c r="HM8172" s="21"/>
      <c r="HN8172" s="21"/>
      <c r="HO8172" s="21"/>
      <c r="HP8172" s="21"/>
      <c r="HQ8172" s="21"/>
      <c r="HR8172" s="21"/>
      <c r="HS8172" s="21"/>
      <c r="HT8172" s="21"/>
      <c r="HU8172" s="21"/>
      <c r="HV8172" s="21"/>
      <c r="HW8172" s="21"/>
      <c r="HX8172" s="21"/>
      <c r="HY8172" s="21"/>
      <c r="HZ8172" s="21"/>
      <c r="IA8172" s="21"/>
      <c r="IB8172" s="21"/>
      <c r="IC8172" s="21"/>
      <c r="ID8172" s="21"/>
      <c r="IE8172" s="21"/>
      <c r="IF8172" s="21"/>
      <c r="IG8172" s="21"/>
      <c r="IH8172" s="21"/>
      <c r="II8172" s="21"/>
      <c r="IJ8172" s="21"/>
      <c r="IK8172" s="21"/>
      <c r="IL8172" s="21"/>
      <c r="IM8172" s="21"/>
      <c r="IN8172" s="21"/>
      <c r="IO8172" s="21"/>
      <c r="IP8172" s="21"/>
      <c r="IQ8172" s="21"/>
      <c r="IR8172" s="21"/>
      <c r="IS8172" s="21"/>
      <c r="IT8172" s="21"/>
      <c r="IU8172" s="21"/>
      <c r="IV8172" s="21"/>
    </row>
    <row r="8173" spans="1:256" s="402" customFormat="1">
      <c r="A8173" s="10"/>
      <c r="B8173" s="8"/>
      <c r="C8173" s="8"/>
      <c r="D8173" s="82"/>
      <c r="E8173" s="33"/>
      <c r="F8173" s="33"/>
      <c r="G8173" s="282"/>
      <c r="H8173" s="283"/>
      <c r="I8173" s="33"/>
      <c r="J8173" s="33"/>
      <c r="K8173" s="33"/>
      <c r="L8173" s="33"/>
      <c r="M8173" s="33"/>
      <c r="N8173" s="33"/>
      <c r="O8173" s="33"/>
      <c r="P8173" s="33"/>
      <c r="Q8173" s="33"/>
      <c r="R8173" s="33"/>
      <c r="S8173" s="33"/>
      <c r="T8173" s="33"/>
      <c r="U8173" s="33"/>
      <c r="V8173" s="33"/>
      <c r="W8173" s="33"/>
      <c r="X8173" s="282"/>
      <c r="Y8173" s="33"/>
      <c r="Z8173" s="284"/>
      <c r="AA8173" s="284"/>
      <c r="AB8173" s="33"/>
      <c r="AC8173" s="33"/>
      <c r="AD8173" s="33"/>
      <c r="AE8173" s="33"/>
      <c r="AF8173" s="33"/>
      <c r="AG8173" s="33"/>
      <c r="AH8173" s="33"/>
      <c r="AI8173" s="33"/>
      <c r="AJ8173" s="33"/>
      <c r="AK8173" s="33"/>
      <c r="AL8173" s="33"/>
      <c r="AM8173" s="33"/>
      <c r="AN8173" s="33"/>
      <c r="AO8173" s="33"/>
      <c r="AP8173" s="34"/>
      <c r="AQ8173" s="70"/>
      <c r="AR8173" s="76"/>
      <c r="AS8173" s="60"/>
      <c r="AT8173" s="60"/>
      <c r="AU8173" s="60"/>
      <c r="AV8173" s="21"/>
      <c r="AW8173" s="21"/>
      <c r="AX8173" s="21"/>
      <c r="AY8173" s="21"/>
      <c r="AZ8173" s="21"/>
      <c r="BA8173" s="21"/>
      <c r="BB8173" s="21"/>
      <c r="BC8173" s="21"/>
      <c r="BD8173" s="21"/>
      <c r="BE8173" s="21"/>
      <c r="BF8173" s="21"/>
      <c r="BG8173" s="21"/>
      <c r="BH8173" s="21"/>
      <c r="BI8173" s="21"/>
      <c r="BJ8173" s="21"/>
      <c r="BK8173" s="21"/>
      <c r="BL8173" s="21"/>
      <c r="BM8173" s="21"/>
      <c r="BN8173" s="21"/>
      <c r="BO8173" s="21"/>
      <c r="BP8173" s="21"/>
      <c r="BQ8173" s="21"/>
      <c r="BR8173" s="21"/>
      <c r="BS8173" s="21"/>
      <c r="BT8173" s="21"/>
      <c r="BU8173" s="21"/>
      <c r="BV8173" s="21"/>
      <c r="BW8173" s="21"/>
      <c r="BX8173" s="21"/>
      <c r="BY8173" s="21"/>
      <c r="BZ8173" s="21"/>
      <c r="CA8173" s="21"/>
      <c r="CB8173" s="21"/>
      <c r="CC8173" s="21"/>
      <c r="CD8173" s="21"/>
      <c r="CE8173" s="21"/>
      <c r="CF8173" s="21"/>
      <c r="CG8173" s="21"/>
      <c r="CH8173" s="21"/>
      <c r="CI8173" s="21"/>
      <c r="CJ8173" s="21"/>
      <c r="CK8173" s="21"/>
      <c r="CL8173" s="21"/>
      <c r="CM8173" s="21"/>
      <c r="CN8173" s="21"/>
      <c r="CO8173" s="21"/>
      <c r="CP8173" s="21"/>
      <c r="CQ8173" s="21"/>
      <c r="CR8173" s="21"/>
      <c r="CS8173" s="21"/>
      <c r="CT8173" s="21"/>
      <c r="CU8173" s="21"/>
      <c r="CV8173" s="21"/>
      <c r="CW8173" s="21"/>
      <c r="CX8173" s="21"/>
      <c r="CY8173" s="21"/>
      <c r="CZ8173" s="21"/>
      <c r="DA8173" s="21"/>
      <c r="DB8173" s="21"/>
      <c r="DC8173" s="21"/>
      <c r="DD8173" s="21"/>
      <c r="DE8173" s="21"/>
      <c r="DF8173" s="21"/>
      <c r="DG8173" s="21"/>
      <c r="DH8173" s="21"/>
      <c r="DI8173" s="21"/>
      <c r="DJ8173" s="21"/>
      <c r="DK8173" s="21"/>
      <c r="DL8173" s="21"/>
      <c r="DM8173" s="21"/>
      <c r="DN8173" s="21"/>
      <c r="DO8173" s="21"/>
      <c r="DP8173" s="21"/>
      <c r="DQ8173" s="21"/>
      <c r="DR8173" s="21"/>
      <c r="DS8173" s="21"/>
      <c r="DT8173" s="21"/>
      <c r="DU8173" s="21"/>
      <c r="DV8173" s="21"/>
      <c r="DW8173" s="21"/>
      <c r="DX8173" s="21"/>
      <c r="DY8173" s="21"/>
      <c r="DZ8173" s="21"/>
      <c r="EA8173" s="21"/>
      <c r="EB8173" s="21"/>
      <c r="EC8173" s="21"/>
      <c r="ED8173" s="21"/>
      <c r="EE8173" s="21"/>
      <c r="EF8173" s="21"/>
      <c r="EG8173" s="21"/>
      <c r="EH8173" s="21"/>
      <c r="EI8173" s="21"/>
      <c r="EJ8173" s="21"/>
      <c r="EK8173" s="21"/>
      <c r="EL8173" s="21"/>
      <c r="EM8173" s="21"/>
      <c r="EN8173" s="21"/>
      <c r="EO8173" s="21"/>
      <c r="EP8173" s="21"/>
      <c r="EQ8173" s="21"/>
      <c r="ER8173" s="21"/>
      <c r="ES8173" s="21"/>
      <c r="ET8173" s="21"/>
      <c r="EU8173" s="21"/>
      <c r="EV8173" s="21"/>
      <c r="EW8173" s="21"/>
      <c r="EX8173" s="21"/>
      <c r="EY8173" s="21"/>
      <c r="EZ8173" s="21"/>
      <c r="FA8173" s="21"/>
      <c r="FB8173" s="21"/>
      <c r="FC8173" s="21"/>
      <c r="FD8173" s="21"/>
      <c r="FE8173" s="21"/>
      <c r="FF8173" s="21"/>
      <c r="FG8173" s="21"/>
      <c r="FH8173" s="21"/>
      <c r="FI8173" s="21"/>
      <c r="FJ8173" s="21"/>
      <c r="FK8173" s="21"/>
      <c r="FL8173" s="21"/>
      <c r="FM8173" s="21"/>
      <c r="FN8173" s="21"/>
      <c r="FO8173" s="21"/>
      <c r="FP8173" s="21"/>
      <c r="FQ8173" s="21"/>
      <c r="FR8173" s="21"/>
      <c r="FS8173" s="21"/>
      <c r="FT8173" s="21"/>
      <c r="FU8173" s="21"/>
      <c r="FV8173" s="21"/>
      <c r="FW8173" s="21"/>
      <c r="FX8173" s="21"/>
      <c r="FY8173" s="21"/>
      <c r="FZ8173" s="21"/>
      <c r="GA8173" s="21"/>
      <c r="GB8173" s="21"/>
      <c r="GC8173" s="21"/>
      <c r="GD8173" s="21"/>
      <c r="GE8173" s="21"/>
      <c r="GF8173" s="21"/>
      <c r="GG8173" s="21"/>
      <c r="GH8173" s="21"/>
      <c r="GI8173" s="21"/>
      <c r="GJ8173" s="21"/>
      <c r="GK8173" s="21"/>
      <c r="GL8173" s="21"/>
      <c r="GM8173" s="21"/>
      <c r="GN8173" s="21"/>
      <c r="GO8173" s="21"/>
      <c r="GP8173" s="21"/>
      <c r="GQ8173" s="21"/>
      <c r="GR8173" s="21"/>
      <c r="GS8173" s="21"/>
      <c r="GT8173" s="21"/>
      <c r="GU8173" s="21"/>
      <c r="GV8173" s="21"/>
      <c r="GW8173" s="21"/>
      <c r="GX8173" s="21"/>
      <c r="GY8173" s="21"/>
      <c r="GZ8173" s="21"/>
      <c r="HA8173" s="21"/>
      <c r="HB8173" s="21"/>
      <c r="HC8173" s="21"/>
      <c r="HD8173" s="21"/>
      <c r="HE8173" s="21"/>
      <c r="HF8173" s="21"/>
      <c r="HG8173" s="21"/>
      <c r="HH8173" s="21"/>
      <c r="HI8173" s="21"/>
      <c r="HJ8173" s="21"/>
      <c r="HK8173" s="21"/>
      <c r="HL8173" s="21"/>
      <c r="HM8173" s="21"/>
      <c r="HN8173" s="21"/>
      <c r="HO8173" s="21"/>
      <c r="HP8173" s="21"/>
      <c r="HQ8173" s="21"/>
      <c r="HR8173" s="21"/>
      <c r="HS8173" s="21"/>
      <c r="HT8173" s="21"/>
      <c r="HU8173" s="21"/>
      <c r="HV8173" s="21"/>
      <c r="HW8173" s="21"/>
      <c r="HX8173" s="21"/>
      <c r="HY8173" s="21"/>
      <c r="HZ8173" s="21"/>
      <c r="IA8173" s="21"/>
      <c r="IB8173" s="21"/>
      <c r="IC8173" s="21"/>
      <c r="ID8173" s="21"/>
      <c r="IE8173" s="21"/>
      <c r="IF8173" s="21"/>
      <c r="IG8173" s="21"/>
      <c r="IH8173" s="21"/>
      <c r="II8173" s="21"/>
      <c r="IJ8173" s="21"/>
      <c r="IK8173" s="21"/>
      <c r="IL8173" s="21"/>
      <c r="IM8173" s="21"/>
      <c r="IN8173" s="21"/>
      <c r="IO8173" s="21"/>
      <c r="IP8173" s="21"/>
      <c r="IQ8173" s="21"/>
      <c r="IR8173" s="21"/>
      <c r="IS8173" s="21"/>
      <c r="IT8173" s="21"/>
      <c r="IU8173" s="21"/>
      <c r="IV8173" s="21"/>
    </row>
    <row r="8174" spans="1:256" s="24" customFormat="1">
      <c r="A8174" s="14"/>
      <c r="B8174" s="11">
        <v>8</v>
      </c>
      <c r="C8174" s="11"/>
      <c r="D8174" s="77" t="s">
        <v>39</v>
      </c>
      <c r="E8174" s="31">
        <v>36325006</v>
      </c>
      <c r="F8174" s="31">
        <f t="shared" ref="F8174:V8174" si="1312">SUM(F8175:F8180)</f>
        <v>0</v>
      </c>
      <c r="G8174" s="31">
        <f t="shared" si="1312"/>
        <v>0</v>
      </c>
      <c r="H8174" s="31">
        <f t="shared" si="1312"/>
        <v>0</v>
      </c>
      <c r="I8174" s="31">
        <f t="shared" si="1312"/>
        <v>0</v>
      </c>
      <c r="J8174" s="31">
        <f t="shared" si="1312"/>
        <v>0</v>
      </c>
      <c r="K8174" s="31">
        <f t="shared" si="1312"/>
        <v>0</v>
      </c>
      <c r="L8174" s="31">
        <f t="shared" si="1312"/>
        <v>0</v>
      </c>
      <c r="M8174" s="31">
        <f t="shared" si="1312"/>
        <v>0</v>
      </c>
      <c r="N8174" s="31">
        <f t="shared" si="1312"/>
        <v>0</v>
      </c>
      <c r="O8174" s="31">
        <f t="shared" si="1312"/>
        <v>0</v>
      </c>
      <c r="P8174" s="31">
        <f t="shared" si="1312"/>
        <v>360000</v>
      </c>
      <c r="Q8174" s="31">
        <f t="shared" si="1312"/>
        <v>0</v>
      </c>
      <c r="R8174" s="31">
        <f t="shared" si="1312"/>
        <v>0</v>
      </c>
      <c r="S8174" s="31">
        <f t="shared" si="1312"/>
        <v>0</v>
      </c>
      <c r="T8174" s="31">
        <f t="shared" si="1312"/>
        <v>0</v>
      </c>
      <c r="U8174" s="31">
        <f t="shared" si="1312"/>
        <v>0</v>
      </c>
      <c r="V8174" s="31">
        <f t="shared" si="1312"/>
        <v>0</v>
      </c>
      <c r="W8174" s="31">
        <f>SUM(O8174:V8174)</f>
        <v>360000</v>
      </c>
      <c r="X8174" s="31">
        <f>SUM(X8175:X8180)</f>
        <v>0</v>
      </c>
      <c r="Y8174" s="31">
        <f>H8174+I8174+J8174+K8174+L8174+M8174+N8174+W8174+X8174</f>
        <v>360000</v>
      </c>
      <c r="Z8174" s="31">
        <f t="shared" ref="Z8174:AK8174" si="1313">SUM(Z8175:Z8180)</f>
        <v>0</v>
      </c>
      <c r="AA8174" s="31">
        <f t="shared" si="1313"/>
        <v>0</v>
      </c>
      <c r="AB8174" s="31">
        <f t="shared" si="1313"/>
        <v>0</v>
      </c>
      <c r="AC8174" s="31">
        <f t="shared" si="1313"/>
        <v>0</v>
      </c>
      <c r="AD8174" s="31">
        <f t="shared" si="1313"/>
        <v>0</v>
      </c>
      <c r="AE8174" s="31">
        <f t="shared" si="1313"/>
        <v>0</v>
      </c>
      <c r="AF8174" s="31">
        <f t="shared" si="1313"/>
        <v>0</v>
      </c>
      <c r="AG8174" s="31">
        <f t="shared" si="1313"/>
        <v>0</v>
      </c>
      <c r="AH8174" s="31">
        <f t="shared" si="1313"/>
        <v>0</v>
      </c>
      <c r="AI8174" s="31">
        <f t="shared" si="1313"/>
        <v>0</v>
      </c>
      <c r="AJ8174" s="31">
        <f t="shared" si="1313"/>
        <v>0</v>
      </c>
      <c r="AK8174" s="31">
        <f t="shared" si="1313"/>
        <v>0</v>
      </c>
      <c r="AL8174" s="31">
        <f>SUM(AD8174:AK8174)</f>
        <v>0</v>
      </c>
      <c r="AM8174" s="31">
        <f>SUM(AM8175:AM8180)</f>
        <v>0</v>
      </c>
      <c r="AN8174" s="31">
        <f>SUM(AN8175:AN8180)</f>
        <v>0</v>
      </c>
      <c r="AO8174" s="31">
        <f>Z8174+AA8174+AB8174+AC8174+AL8174+AM8174+AN8174</f>
        <v>0</v>
      </c>
      <c r="AP8174" s="32">
        <f>E8174+Y8174-AO8174</f>
        <v>36685006</v>
      </c>
      <c r="AQ8174" s="32"/>
      <c r="AR8174" s="28"/>
      <c r="AS8174" s="29">
        <f>E8174+H8174+I8174+J8174+K8174+L8174+M8174+N8174+W8174+X8174-Z8174-AB8174-AL8174-AC8174-AM8174-AN8174</f>
        <v>36685006</v>
      </c>
      <c r="AT8174" s="29">
        <f>AP8174-AS8174</f>
        <v>0</v>
      </c>
      <c r="AU8174" s="29">
        <f>E8174</f>
        <v>36325006</v>
      </c>
      <c r="AV8174" s="402">
        <f>AS8174-AU8174</f>
        <v>360000</v>
      </c>
      <c r="AW8174" s="402">
        <f>Y8174-AO8174</f>
        <v>360000</v>
      </c>
      <c r="AX8174" s="402">
        <f>AV8174-AW8174</f>
        <v>0</v>
      </c>
      <c r="AY8174" s="21"/>
      <c r="AZ8174" s="402"/>
      <c r="BA8174" s="21"/>
      <c r="BB8174" s="21"/>
      <c r="BC8174" s="21"/>
      <c r="BD8174" s="21"/>
      <c r="BE8174" s="21"/>
      <c r="BF8174" s="21"/>
      <c r="BG8174" s="21"/>
      <c r="BH8174" s="21"/>
      <c r="BI8174" s="21"/>
      <c r="BJ8174" s="21"/>
      <c r="BK8174" s="21"/>
      <c r="BL8174" s="21"/>
      <c r="BM8174" s="21"/>
      <c r="BN8174" s="21"/>
      <c r="BO8174" s="21"/>
      <c r="BP8174" s="21"/>
      <c r="BQ8174" s="21"/>
      <c r="BR8174" s="21"/>
      <c r="BS8174" s="21"/>
      <c r="BT8174" s="21"/>
      <c r="BU8174" s="21"/>
      <c r="BV8174" s="21"/>
      <c r="BW8174" s="21"/>
      <c r="BX8174" s="21"/>
      <c r="BY8174" s="21"/>
      <c r="BZ8174" s="21"/>
      <c r="CA8174" s="21"/>
      <c r="CB8174" s="21"/>
      <c r="CC8174" s="21"/>
      <c r="CD8174" s="21"/>
      <c r="CE8174" s="21"/>
      <c r="CF8174" s="21"/>
      <c r="CG8174" s="21"/>
      <c r="CH8174" s="21"/>
      <c r="CI8174" s="21"/>
      <c r="CJ8174" s="21"/>
      <c r="CK8174" s="21"/>
      <c r="CL8174" s="21"/>
      <c r="CM8174" s="21"/>
      <c r="CN8174" s="21"/>
      <c r="CO8174" s="21"/>
      <c r="CP8174" s="21"/>
      <c r="CQ8174" s="21"/>
      <c r="CR8174" s="21"/>
      <c r="CS8174" s="21"/>
      <c r="CT8174" s="21"/>
      <c r="CU8174" s="21"/>
      <c r="CV8174" s="21"/>
      <c r="CW8174" s="21"/>
      <c r="CX8174" s="21"/>
      <c r="CY8174" s="21"/>
      <c r="CZ8174" s="21"/>
      <c r="DA8174" s="21"/>
      <c r="DB8174" s="21"/>
      <c r="DC8174" s="21"/>
      <c r="DD8174" s="21"/>
      <c r="DE8174" s="21"/>
      <c r="DF8174" s="21"/>
      <c r="DG8174" s="21"/>
      <c r="DH8174" s="21"/>
      <c r="DI8174" s="21"/>
      <c r="DJ8174" s="21"/>
      <c r="DK8174" s="21"/>
      <c r="DL8174" s="21"/>
      <c r="DM8174" s="21"/>
      <c r="DN8174" s="21"/>
      <c r="DO8174" s="21"/>
      <c r="DP8174" s="21"/>
      <c r="DQ8174" s="21"/>
      <c r="DR8174" s="21"/>
      <c r="DS8174" s="21"/>
      <c r="DT8174" s="21"/>
      <c r="DU8174" s="21"/>
      <c r="DV8174" s="21"/>
      <c r="DW8174" s="21"/>
      <c r="DX8174" s="21"/>
      <c r="DY8174" s="21"/>
      <c r="DZ8174" s="21"/>
      <c r="EA8174" s="21"/>
      <c r="EB8174" s="21"/>
      <c r="EC8174" s="21"/>
      <c r="ED8174" s="21"/>
      <c r="EE8174" s="21"/>
      <c r="EF8174" s="21"/>
      <c r="EG8174" s="21"/>
      <c r="EH8174" s="21"/>
      <c r="EI8174" s="21"/>
      <c r="EJ8174" s="21"/>
      <c r="EK8174" s="21"/>
      <c r="EL8174" s="21"/>
      <c r="EM8174" s="21"/>
      <c r="EN8174" s="21"/>
      <c r="EO8174" s="21"/>
      <c r="EP8174" s="21"/>
      <c r="EQ8174" s="21"/>
      <c r="ER8174" s="21"/>
      <c r="ES8174" s="21"/>
      <c r="ET8174" s="21"/>
      <c r="EU8174" s="21"/>
      <c r="EV8174" s="21"/>
      <c r="EW8174" s="21"/>
      <c r="EX8174" s="21"/>
      <c r="EY8174" s="21"/>
      <c r="EZ8174" s="21"/>
      <c r="FA8174" s="21"/>
      <c r="FB8174" s="21"/>
      <c r="FC8174" s="21"/>
      <c r="FD8174" s="21"/>
      <c r="FE8174" s="21"/>
      <c r="FF8174" s="21"/>
      <c r="FG8174" s="21"/>
      <c r="FH8174" s="21"/>
      <c r="FI8174" s="21"/>
      <c r="FJ8174" s="21"/>
      <c r="FK8174" s="21"/>
      <c r="FL8174" s="21"/>
      <c r="FM8174" s="21"/>
      <c r="FN8174" s="21"/>
      <c r="FO8174" s="21"/>
      <c r="FP8174" s="21"/>
      <c r="FQ8174" s="21"/>
      <c r="FR8174" s="21"/>
      <c r="FS8174" s="21"/>
      <c r="FT8174" s="21"/>
      <c r="FU8174" s="21"/>
      <c r="FV8174" s="21"/>
      <c r="FW8174" s="21"/>
      <c r="FX8174" s="21"/>
      <c r="FY8174" s="21"/>
      <c r="FZ8174" s="21"/>
      <c r="GA8174" s="21"/>
      <c r="GB8174" s="21"/>
      <c r="GC8174" s="21"/>
      <c r="GD8174" s="21"/>
      <c r="GE8174" s="21"/>
      <c r="GF8174" s="21"/>
      <c r="GG8174" s="21"/>
      <c r="GH8174" s="21"/>
      <c r="GI8174" s="21"/>
      <c r="GJ8174" s="21"/>
      <c r="GK8174" s="21"/>
      <c r="GL8174" s="21"/>
      <c r="GM8174" s="21"/>
      <c r="GN8174" s="21"/>
      <c r="GO8174" s="21"/>
      <c r="GP8174" s="21"/>
      <c r="GQ8174" s="21"/>
      <c r="GR8174" s="21"/>
      <c r="GS8174" s="21"/>
      <c r="GT8174" s="21"/>
      <c r="GU8174" s="21"/>
      <c r="GV8174" s="21"/>
      <c r="GW8174" s="21"/>
      <c r="GX8174" s="21"/>
      <c r="GY8174" s="21"/>
      <c r="GZ8174" s="21"/>
      <c r="HA8174" s="21"/>
      <c r="HB8174" s="21"/>
      <c r="HC8174" s="21"/>
      <c r="HD8174" s="21"/>
      <c r="HE8174" s="21"/>
      <c r="HF8174" s="21"/>
      <c r="HG8174" s="21"/>
      <c r="HH8174" s="21"/>
      <c r="HI8174" s="21"/>
      <c r="HJ8174" s="21"/>
      <c r="HK8174" s="21"/>
      <c r="HL8174" s="21"/>
      <c r="HM8174" s="21"/>
      <c r="HN8174" s="21"/>
      <c r="HO8174" s="21"/>
      <c r="HP8174" s="21"/>
      <c r="HQ8174" s="21"/>
      <c r="HR8174" s="21"/>
      <c r="HS8174" s="21"/>
      <c r="HT8174" s="21"/>
      <c r="HU8174" s="21"/>
      <c r="HV8174" s="21"/>
      <c r="HW8174" s="21"/>
      <c r="HX8174" s="21"/>
      <c r="HY8174" s="21"/>
      <c r="HZ8174" s="21"/>
      <c r="IA8174" s="21"/>
      <c r="IB8174" s="21"/>
      <c r="IC8174" s="21"/>
      <c r="ID8174" s="21"/>
      <c r="IE8174" s="21"/>
      <c r="IF8174" s="21"/>
      <c r="IG8174" s="21"/>
      <c r="IH8174" s="21"/>
      <c r="II8174" s="21"/>
      <c r="IJ8174" s="21"/>
      <c r="IK8174" s="21"/>
      <c r="IL8174" s="21"/>
      <c r="IM8174" s="21"/>
      <c r="IN8174" s="21"/>
      <c r="IO8174" s="21"/>
      <c r="IP8174" s="21"/>
      <c r="IQ8174" s="21"/>
      <c r="IR8174" s="21"/>
      <c r="IS8174" s="21"/>
      <c r="IT8174" s="21"/>
      <c r="IU8174" s="21"/>
      <c r="IV8174" s="21"/>
    </row>
    <row r="8175" spans="1:256" s="24" customFormat="1">
      <c r="A8175" s="13"/>
      <c r="B8175" s="8"/>
      <c r="C8175" s="8"/>
      <c r="D8175" s="323"/>
      <c r="E8175" s="33"/>
      <c r="F8175" s="33"/>
      <c r="G8175" s="282"/>
      <c r="H8175" s="283"/>
      <c r="I8175" s="33"/>
      <c r="J8175" s="33"/>
      <c r="K8175" s="33"/>
      <c r="L8175" s="33"/>
      <c r="M8175" s="33"/>
      <c r="N8175" s="33"/>
      <c r="O8175" s="33"/>
      <c r="P8175" s="33"/>
      <c r="Q8175" s="33"/>
      <c r="R8175" s="33"/>
      <c r="S8175" s="33"/>
      <c r="T8175" s="33"/>
      <c r="U8175" s="33"/>
      <c r="V8175" s="33"/>
      <c r="W8175" s="33"/>
      <c r="X8175" s="282"/>
      <c r="Y8175" s="33"/>
      <c r="Z8175" s="284"/>
      <c r="AA8175" s="284"/>
      <c r="AB8175" s="33"/>
      <c r="AC8175" s="33"/>
      <c r="AD8175" s="33"/>
      <c r="AE8175" s="33"/>
      <c r="AF8175" s="33"/>
      <c r="AG8175" s="33"/>
      <c r="AH8175" s="33"/>
      <c r="AI8175" s="33"/>
      <c r="AJ8175" s="33"/>
      <c r="AK8175" s="33"/>
      <c r="AL8175" s="33"/>
      <c r="AM8175" s="33"/>
      <c r="AN8175" s="33"/>
      <c r="AO8175" s="33"/>
      <c r="AP8175" s="34"/>
      <c r="AQ8175" s="34"/>
      <c r="AR8175" s="28"/>
      <c r="AS8175" s="29"/>
      <c r="AT8175" s="29"/>
      <c r="AU8175" s="29"/>
      <c r="AV8175" s="402"/>
      <c r="AW8175" s="402"/>
      <c r="AX8175" s="402"/>
      <c r="AY8175" s="402"/>
      <c r="AZ8175" s="402"/>
      <c r="BA8175" s="402"/>
      <c r="BB8175" s="402"/>
      <c r="BC8175" s="402"/>
      <c r="BD8175" s="402"/>
      <c r="BE8175" s="402"/>
      <c r="BF8175" s="402"/>
      <c r="BG8175" s="402"/>
      <c r="BH8175" s="402"/>
      <c r="BI8175" s="402"/>
      <c r="BJ8175" s="402"/>
      <c r="BK8175" s="402"/>
      <c r="BL8175" s="402"/>
      <c r="BM8175" s="402"/>
      <c r="BN8175" s="402"/>
      <c r="BO8175" s="402"/>
      <c r="BP8175" s="402"/>
      <c r="BQ8175" s="402"/>
      <c r="BR8175" s="402"/>
      <c r="BS8175" s="402"/>
      <c r="BT8175" s="402"/>
      <c r="BU8175" s="402"/>
      <c r="BV8175" s="402"/>
      <c r="BW8175" s="402"/>
      <c r="BX8175" s="402"/>
      <c r="BY8175" s="402"/>
      <c r="BZ8175" s="402"/>
      <c r="CA8175" s="402"/>
      <c r="CB8175" s="402"/>
      <c r="CC8175" s="402"/>
      <c r="CD8175" s="402"/>
      <c r="CE8175" s="402"/>
      <c r="CF8175" s="402"/>
      <c r="CG8175" s="402"/>
      <c r="CH8175" s="402"/>
      <c r="CI8175" s="402"/>
      <c r="CJ8175" s="402"/>
      <c r="CK8175" s="402"/>
      <c r="CL8175" s="402"/>
      <c r="CM8175" s="402"/>
      <c r="CN8175" s="402"/>
      <c r="CO8175" s="402"/>
      <c r="CP8175" s="402"/>
      <c r="CQ8175" s="402"/>
      <c r="CR8175" s="402"/>
      <c r="CS8175" s="402"/>
      <c r="CT8175" s="402"/>
      <c r="CU8175" s="402"/>
      <c r="CV8175" s="402"/>
      <c r="CW8175" s="402"/>
      <c r="CX8175" s="402"/>
      <c r="CY8175" s="402"/>
      <c r="CZ8175" s="402"/>
      <c r="DA8175" s="402"/>
      <c r="DB8175" s="402"/>
      <c r="DC8175" s="402"/>
      <c r="DD8175" s="402"/>
      <c r="DE8175" s="402"/>
      <c r="DF8175" s="402"/>
      <c r="DG8175" s="402"/>
      <c r="DH8175" s="402"/>
      <c r="DI8175" s="402"/>
      <c r="DJ8175" s="402"/>
      <c r="DK8175" s="402"/>
      <c r="DL8175" s="402"/>
      <c r="DM8175" s="402"/>
      <c r="DN8175" s="402"/>
      <c r="DO8175" s="402"/>
      <c r="DP8175" s="402"/>
      <c r="DQ8175" s="402"/>
      <c r="DR8175" s="402"/>
      <c r="DS8175" s="402"/>
      <c r="DT8175" s="402"/>
      <c r="DU8175" s="402"/>
      <c r="DV8175" s="402"/>
      <c r="DW8175" s="402"/>
      <c r="DX8175" s="402"/>
      <c r="DY8175" s="402"/>
      <c r="DZ8175" s="402"/>
      <c r="EA8175" s="402"/>
      <c r="EB8175" s="402"/>
      <c r="EC8175" s="402"/>
      <c r="ED8175" s="402"/>
      <c r="EE8175" s="402"/>
      <c r="EF8175" s="402"/>
      <c r="EG8175" s="402"/>
      <c r="EH8175" s="402"/>
      <c r="EI8175" s="402"/>
      <c r="EJ8175" s="402"/>
      <c r="EK8175" s="402"/>
      <c r="EL8175" s="402"/>
      <c r="EM8175" s="402"/>
      <c r="EN8175" s="402"/>
      <c r="EO8175" s="402"/>
      <c r="EP8175" s="402"/>
      <c r="EQ8175" s="402"/>
      <c r="ER8175" s="402"/>
      <c r="ES8175" s="402"/>
      <c r="ET8175" s="402"/>
      <c r="EU8175" s="402"/>
      <c r="EV8175" s="402"/>
      <c r="EW8175" s="402"/>
      <c r="EX8175" s="402"/>
      <c r="EY8175" s="402"/>
      <c r="EZ8175" s="402"/>
      <c r="FA8175" s="402"/>
      <c r="FB8175" s="402"/>
      <c r="FC8175" s="402"/>
      <c r="FD8175" s="402"/>
      <c r="FE8175" s="402"/>
      <c r="FF8175" s="402"/>
      <c r="FG8175" s="402"/>
      <c r="FH8175" s="402"/>
      <c r="FI8175" s="402"/>
      <c r="FJ8175" s="402"/>
      <c r="FK8175" s="402"/>
      <c r="FL8175" s="402"/>
      <c r="FM8175" s="402"/>
      <c r="FN8175" s="402"/>
      <c r="FO8175" s="402"/>
      <c r="FP8175" s="402"/>
      <c r="FQ8175" s="402"/>
      <c r="FR8175" s="402"/>
      <c r="FS8175" s="402"/>
      <c r="FT8175" s="402"/>
      <c r="FU8175" s="402"/>
      <c r="FV8175" s="402"/>
      <c r="FW8175" s="402"/>
      <c r="FX8175" s="402"/>
      <c r="FY8175" s="402"/>
      <c r="FZ8175" s="402"/>
      <c r="GA8175" s="402"/>
      <c r="GB8175" s="402"/>
      <c r="GC8175" s="402"/>
      <c r="GD8175" s="402"/>
      <c r="GE8175" s="402"/>
      <c r="GF8175" s="402"/>
      <c r="GG8175" s="402"/>
      <c r="GH8175" s="402"/>
      <c r="GI8175" s="402"/>
      <c r="GJ8175" s="402"/>
      <c r="GK8175" s="402"/>
      <c r="GL8175" s="402"/>
      <c r="GM8175" s="402"/>
      <c r="GN8175" s="402"/>
      <c r="GO8175" s="402"/>
      <c r="GP8175" s="402"/>
      <c r="GQ8175" s="402"/>
      <c r="GR8175" s="402"/>
      <c r="GS8175" s="402"/>
      <c r="GT8175" s="402"/>
      <c r="GU8175" s="402"/>
      <c r="GV8175" s="402"/>
      <c r="GW8175" s="402"/>
      <c r="GX8175" s="402"/>
      <c r="GY8175" s="402"/>
      <c r="GZ8175" s="402"/>
      <c r="HA8175" s="402"/>
      <c r="HB8175" s="402"/>
      <c r="HC8175" s="402"/>
      <c r="HD8175" s="402"/>
      <c r="HE8175" s="402"/>
      <c r="HF8175" s="402"/>
      <c r="HG8175" s="402"/>
      <c r="HH8175" s="402"/>
      <c r="HI8175" s="402"/>
      <c r="HJ8175" s="402"/>
      <c r="HK8175" s="402"/>
      <c r="HL8175" s="402"/>
      <c r="HM8175" s="402"/>
      <c r="HN8175" s="402"/>
      <c r="HO8175" s="402"/>
      <c r="HP8175" s="402"/>
      <c r="HQ8175" s="402"/>
      <c r="HR8175" s="402"/>
      <c r="HS8175" s="402"/>
      <c r="HT8175" s="402"/>
      <c r="HU8175" s="402"/>
      <c r="HV8175" s="402"/>
      <c r="HW8175" s="402"/>
      <c r="HX8175" s="402"/>
      <c r="HY8175" s="402"/>
      <c r="HZ8175" s="402"/>
      <c r="IA8175" s="402"/>
      <c r="IB8175" s="402"/>
      <c r="IC8175" s="402"/>
      <c r="ID8175" s="402"/>
      <c r="IE8175" s="402"/>
      <c r="IF8175" s="402"/>
      <c r="IG8175" s="402"/>
      <c r="IH8175" s="402"/>
      <c r="II8175" s="402"/>
      <c r="IJ8175" s="402"/>
      <c r="IK8175" s="402"/>
      <c r="IL8175" s="402"/>
      <c r="IM8175" s="402"/>
      <c r="IN8175" s="402"/>
      <c r="IO8175" s="402"/>
      <c r="IP8175" s="402"/>
      <c r="IQ8175" s="402"/>
      <c r="IR8175" s="402"/>
      <c r="IS8175" s="402"/>
      <c r="IT8175" s="402"/>
      <c r="IU8175" s="402"/>
      <c r="IV8175" s="402"/>
    </row>
    <row r="8176" spans="1:256" s="24" customFormat="1" ht="15">
      <c r="A8176" s="13"/>
      <c r="B8176" s="8"/>
      <c r="C8176" s="8"/>
      <c r="D8176" s="506" t="s">
        <v>558</v>
      </c>
      <c r="E8176" s="33"/>
      <c r="F8176" s="33"/>
      <c r="G8176" s="282"/>
      <c r="H8176" s="283"/>
      <c r="I8176" s="33"/>
      <c r="J8176" s="33"/>
      <c r="K8176" s="33"/>
      <c r="L8176" s="33"/>
      <c r="M8176" s="33"/>
      <c r="N8176" s="33"/>
      <c r="O8176" s="33"/>
      <c r="P8176" s="33"/>
      <c r="Q8176" s="33"/>
      <c r="R8176" s="33"/>
      <c r="S8176" s="33"/>
      <c r="T8176" s="33"/>
      <c r="U8176" s="33"/>
      <c r="V8176" s="33"/>
      <c r="W8176" s="33"/>
      <c r="X8176" s="282"/>
      <c r="Y8176" s="33"/>
      <c r="Z8176" s="284"/>
      <c r="AA8176" s="284"/>
      <c r="AB8176" s="33"/>
      <c r="AC8176" s="33"/>
      <c r="AD8176" s="33"/>
      <c r="AE8176" s="33"/>
      <c r="AF8176" s="33"/>
      <c r="AG8176" s="33"/>
      <c r="AH8176" s="33"/>
      <c r="AI8176" s="33"/>
      <c r="AJ8176" s="33"/>
      <c r="AK8176" s="33"/>
      <c r="AL8176" s="33"/>
      <c r="AM8176" s="33"/>
      <c r="AN8176" s="33"/>
      <c r="AO8176" s="33"/>
      <c r="AP8176" s="34"/>
      <c r="AQ8176" s="34"/>
      <c r="AR8176" s="28"/>
      <c r="AS8176" s="29"/>
      <c r="AT8176" s="29"/>
      <c r="AU8176" s="29"/>
      <c r="AV8176" s="463"/>
      <c r="AW8176" s="463"/>
      <c r="AX8176" s="463"/>
      <c r="AY8176" s="463"/>
      <c r="AZ8176" s="463"/>
      <c r="BA8176" s="463"/>
      <c r="BB8176" s="463"/>
      <c r="BC8176" s="463"/>
      <c r="BD8176" s="463"/>
      <c r="BE8176" s="463"/>
      <c r="BF8176" s="463"/>
      <c r="BG8176" s="463"/>
      <c r="BH8176" s="463"/>
      <c r="BI8176" s="463"/>
      <c r="BJ8176" s="463"/>
      <c r="BK8176" s="463"/>
      <c r="BL8176" s="463"/>
      <c r="BM8176" s="463"/>
      <c r="BN8176" s="463"/>
      <c r="BO8176" s="463"/>
      <c r="BP8176" s="463"/>
      <c r="BQ8176" s="463"/>
      <c r="BR8176" s="463"/>
      <c r="BS8176" s="463"/>
      <c r="BT8176" s="463"/>
      <c r="BU8176" s="463"/>
      <c r="BV8176" s="463"/>
      <c r="BW8176" s="463"/>
      <c r="BX8176" s="463"/>
      <c r="BY8176" s="463"/>
      <c r="BZ8176" s="463"/>
      <c r="CA8176" s="463"/>
      <c r="CB8176" s="463"/>
      <c r="CC8176" s="463"/>
      <c r="CD8176" s="463"/>
      <c r="CE8176" s="463"/>
      <c r="CF8176" s="463"/>
      <c r="CG8176" s="463"/>
      <c r="CH8176" s="463"/>
      <c r="CI8176" s="463"/>
      <c r="CJ8176" s="463"/>
      <c r="CK8176" s="463"/>
      <c r="CL8176" s="463"/>
      <c r="CM8176" s="463"/>
      <c r="CN8176" s="463"/>
      <c r="CO8176" s="463"/>
      <c r="CP8176" s="463"/>
      <c r="CQ8176" s="463"/>
      <c r="CR8176" s="463"/>
      <c r="CS8176" s="463"/>
      <c r="CT8176" s="463"/>
      <c r="CU8176" s="463"/>
      <c r="CV8176" s="463"/>
      <c r="CW8176" s="463"/>
      <c r="CX8176" s="463"/>
      <c r="CY8176" s="463"/>
      <c r="CZ8176" s="463"/>
      <c r="DA8176" s="463"/>
      <c r="DB8176" s="463"/>
      <c r="DC8176" s="463"/>
      <c r="DD8176" s="463"/>
      <c r="DE8176" s="463"/>
      <c r="DF8176" s="463"/>
      <c r="DG8176" s="463"/>
      <c r="DH8176" s="463"/>
      <c r="DI8176" s="463"/>
      <c r="DJ8176" s="463"/>
      <c r="DK8176" s="463"/>
      <c r="DL8176" s="463"/>
      <c r="DM8176" s="463"/>
      <c r="DN8176" s="463"/>
      <c r="DO8176" s="463"/>
      <c r="DP8176" s="463"/>
      <c r="DQ8176" s="463"/>
      <c r="DR8176" s="463"/>
      <c r="DS8176" s="463"/>
      <c r="DT8176" s="463"/>
      <c r="DU8176" s="463"/>
      <c r="DV8176" s="463"/>
      <c r="DW8176" s="463"/>
      <c r="DX8176" s="463"/>
      <c r="DY8176" s="463"/>
      <c r="DZ8176" s="463"/>
      <c r="EA8176" s="463"/>
      <c r="EB8176" s="463"/>
      <c r="EC8176" s="463"/>
      <c r="ED8176" s="463"/>
      <c r="EE8176" s="463"/>
      <c r="EF8176" s="463"/>
      <c r="EG8176" s="463"/>
      <c r="EH8176" s="463"/>
      <c r="EI8176" s="463"/>
      <c r="EJ8176" s="463"/>
      <c r="EK8176" s="463"/>
      <c r="EL8176" s="463"/>
      <c r="EM8176" s="463"/>
      <c r="EN8176" s="463"/>
      <c r="EO8176" s="463"/>
      <c r="EP8176" s="463"/>
      <c r="EQ8176" s="463"/>
      <c r="ER8176" s="463"/>
      <c r="ES8176" s="463"/>
      <c r="ET8176" s="463"/>
      <c r="EU8176" s="463"/>
      <c r="EV8176" s="463"/>
      <c r="EW8176" s="463"/>
      <c r="EX8176" s="463"/>
      <c r="EY8176" s="463"/>
      <c r="EZ8176" s="463"/>
      <c r="FA8176" s="463"/>
      <c r="FB8176" s="463"/>
      <c r="FC8176" s="463"/>
      <c r="FD8176" s="463"/>
      <c r="FE8176" s="463"/>
      <c r="FF8176" s="463"/>
      <c r="FG8176" s="463"/>
      <c r="FH8176" s="463"/>
      <c r="FI8176" s="463"/>
      <c r="FJ8176" s="463"/>
      <c r="FK8176" s="463"/>
      <c r="FL8176" s="463"/>
      <c r="FM8176" s="463"/>
      <c r="FN8176" s="463"/>
      <c r="FO8176" s="463"/>
      <c r="FP8176" s="463"/>
      <c r="FQ8176" s="463"/>
      <c r="FR8176" s="463"/>
      <c r="FS8176" s="463"/>
      <c r="FT8176" s="463"/>
      <c r="FU8176" s="463"/>
      <c r="FV8176" s="463"/>
      <c r="FW8176" s="463"/>
      <c r="FX8176" s="463"/>
      <c r="FY8176" s="463"/>
      <c r="FZ8176" s="463"/>
      <c r="GA8176" s="463"/>
      <c r="GB8176" s="463"/>
      <c r="GC8176" s="463"/>
      <c r="GD8176" s="463"/>
      <c r="GE8176" s="463"/>
      <c r="GF8176" s="463"/>
      <c r="GG8176" s="463"/>
      <c r="GH8176" s="463"/>
      <c r="GI8176" s="463"/>
      <c r="GJ8176" s="463"/>
      <c r="GK8176" s="463"/>
      <c r="GL8176" s="463"/>
      <c r="GM8176" s="463"/>
      <c r="GN8176" s="463"/>
      <c r="GO8176" s="463"/>
      <c r="GP8176" s="463"/>
      <c r="GQ8176" s="463"/>
      <c r="GR8176" s="463"/>
      <c r="GS8176" s="463"/>
      <c r="GT8176" s="463"/>
      <c r="GU8176" s="463"/>
      <c r="GV8176" s="463"/>
      <c r="GW8176" s="463"/>
      <c r="GX8176" s="463"/>
      <c r="GY8176" s="463"/>
      <c r="GZ8176" s="463"/>
      <c r="HA8176" s="463"/>
      <c r="HB8176" s="463"/>
      <c r="HC8176" s="463"/>
      <c r="HD8176" s="463"/>
      <c r="HE8176" s="463"/>
      <c r="HF8176" s="463"/>
      <c r="HG8176" s="463"/>
      <c r="HH8176" s="463"/>
      <c r="HI8176" s="463"/>
      <c r="HJ8176" s="463"/>
      <c r="HK8176" s="463"/>
      <c r="HL8176" s="463"/>
      <c r="HM8176" s="463"/>
      <c r="HN8176" s="463"/>
      <c r="HO8176" s="463"/>
      <c r="HP8176" s="463"/>
      <c r="HQ8176" s="463"/>
      <c r="HR8176" s="463"/>
      <c r="HS8176" s="463"/>
      <c r="HT8176" s="463"/>
      <c r="HU8176" s="463"/>
      <c r="HV8176" s="463"/>
      <c r="HW8176" s="463"/>
      <c r="HX8176" s="463"/>
      <c r="HY8176" s="463"/>
      <c r="HZ8176" s="463"/>
      <c r="IA8176" s="463"/>
      <c r="IB8176" s="463"/>
      <c r="IC8176" s="463"/>
      <c r="ID8176" s="463"/>
      <c r="IE8176" s="463"/>
      <c r="IF8176" s="463"/>
      <c r="IG8176" s="463"/>
      <c r="IH8176" s="463"/>
      <c r="II8176" s="463"/>
      <c r="IJ8176" s="463"/>
      <c r="IK8176" s="463"/>
      <c r="IL8176" s="463"/>
      <c r="IM8176" s="463"/>
      <c r="IN8176" s="463"/>
      <c r="IO8176" s="463"/>
      <c r="IP8176" s="463"/>
      <c r="IQ8176" s="463"/>
      <c r="IR8176" s="463"/>
      <c r="IS8176" s="463"/>
      <c r="IT8176" s="463"/>
      <c r="IU8176" s="463"/>
      <c r="IV8176" s="463"/>
    </row>
    <row r="8177" spans="1:256" s="24" customFormat="1">
      <c r="A8177" s="13"/>
      <c r="B8177" s="8"/>
      <c r="C8177" s="8"/>
      <c r="D8177" s="323" t="s">
        <v>1337</v>
      </c>
      <c r="E8177" s="33"/>
      <c r="F8177" s="33"/>
      <c r="G8177" s="282"/>
      <c r="H8177" s="283"/>
      <c r="I8177" s="33"/>
      <c r="J8177" s="33"/>
      <c r="K8177" s="33"/>
      <c r="L8177" s="33"/>
      <c r="M8177" s="33"/>
      <c r="N8177" s="33"/>
      <c r="O8177" s="33"/>
      <c r="P8177" s="33">
        <v>360000</v>
      </c>
      <c r="Q8177" s="33"/>
      <c r="R8177" s="33"/>
      <c r="S8177" s="33"/>
      <c r="T8177" s="33"/>
      <c r="U8177" s="33"/>
      <c r="V8177" s="33"/>
      <c r="W8177" s="33"/>
      <c r="X8177" s="282"/>
      <c r="Y8177" s="33"/>
      <c r="Z8177" s="284"/>
      <c r="AA8177" s="284"/>
      <c r="AB8177" s="33"/>
      <c r="AC8177" s="33"/>
      <c r="AD8177" s="33"/>
      <c r="AE8177" s="33"/>
      <c r="AF8177" s="33"/>
      <c r="AG8177" s="33"/>
      <c r="AH8177" s="33"/>
      <c r="AI8177" s="33"/>
      <c r="AJ8177" s="33"/>
      <c r="AK8177" s="33"/>
      <c r="AL8177" s="33"/>
      <c r="AM8177" s="33"/>
      <c r="AN8177" s="33"/>
      <c r="AO8177" s="33"/>
      <c r="AP8177" s="34"/>
      <c r="AQ8177" s="34"/>
      <c r="AR8177" s="28"/>
      <c r="AS8177" s="29"/>
      <c r="AT8177" s="29"/>
      <c r="AU8177" s="29"/>
      <c r="AV8177" s="463"/>
      <c r="AW8177" s="463"/>
      <c r="AX8177" s="463"/>
      <c r="AY8177" s="463"/>
      <c r="AZ8177" s="463"/>
      <c r="BA8177" s="463"/>
      <c r="BB8177" s="463"/>
      <c r="BC8177" s="463"/>
      <c r="BD8177" s="463"/>
      <c r="BE8177" s="463"/>
      <c r="BF8177" s="463"/>
      <c r="BG8177" s="463"/>
      <c r="BH8177" s="463"/>
      <c r="BI8177" s="463"/>
      <c r="BJ8177" s="463"/>
      <c r="BK8177" s="463"/>
      <c r="BL8177" s="463"/>
      <c r="BM8177" s="463"/>
      <c r="BN8177" s="463"/>
      <c r="BO8177" s="463"/>
      <c r="BP8177" s="463"/>
      <c r="BQ8177" s="463"/>
      <c r="BR8177" s="463"/>
      <c r="BS8177" s="463"/>
      <c r="BT8177" s="463"/>
      <c r="BU8177" s="463"/>
      <c r="BV8177" s="463"/>
      <c r="BW8177" s="463"/>
      <c r="BX8177" s="463"/>
      <c r="BY8177" s="463"/>
      <c r="BZ8177" s="463"/>
      <c r="CA8177" s="463"/>
      <c r="CB8177" s="463"/>
      <c r="CC8177" s="463"/>
      <c r="CD8177" s="463"/>
      <c r="CE8177" s="463"/>
      <c r="CF8177" s="463"/>
      <c r="CG8177" s="463"/>
      <c r="CH8177" s="463"/>
      <c r="CI8177" s="463"/>
      <c r="CJ8177" s="463"/>
      <c r="CK8177" s="463"/>
      <c r="CL8177" s="463"/>
      <c r="CM8177" s="463"/>
      <c r="CN8177" s="463"/>
      <c r="CO8177" s="463"/>
      <c r="CP8177" s="463"/>
      <c r="CQ8177" s="463"/>
      <c r="CR8177" s="463"/>
      <c r="CS8177" s="463"/>
      <c r="CT8177" s="463"/>
      <c r="CU8177" s="463"/>
      <c r="CV8177" s="463"/>
      <c r="CW8177" s="463"/>
      <c r="CX8177" s="463"/>
      <c r="CY8177" s="463"/>
      <c r="CZ8177" s="463"/>
      <c r="DA8177" s="463"/>
      <c r="DB8177" s="463"/>
      <c r="DC8177" s="463"/>
      <c r="DD8177" s="463"/>
      <c r="DE8177" s="463"/>
      <c r="DF8177" s="463"/>
      <c r="DG8177" s="463"/>
      <c r="DH8177" s="463"/>
      <c r="DI8177" s="463"/>
      <c r="DJ8177" s="463"/>
      <c r="DK8177" s="463"/>
      <c r="DL8177" s="463"/>
      <c r="DM8177" s="463"/>
      <c r="DN8177" s="463"/>
      <c r="DO8177" s="463"/>
      <c r="DP8177" s="463"/>
      <c r="DQ8177" s="463"/>
      <c r="DR8177" s="463"/>
      <c r="DS8177" s="463"/>
      <c r="DT8177" s="463"/>
      <c r="DU8177" s="463"/>
      <c r="DV8177" s="463"/>
      <c r="DW8177" s="463"/>
      <c r="DX8177" s="463"/>
      <c r="DY8177" s="463"/>
      <c r="DZ8177" s="463"/>
      <c r="EA8177" s="463"/>
      <c r="EB8177" s="463"/>
      <c r="EC8177" s="463"/>
      <c r="ED8177" s="463"/>
      <c r="EE8177" s="463"/>
      <c r="EF8177" s="463"/>
      <c r="EG8177" s="463"/>
      <c r="EH8177" s="463"/>
      <c r="EI8177" s="463"/>
      <c r="EJ8177" s="463"/>
      <c r="EK8177" s="463"/>
      <c r="EL8177" s="463"/>
      <c r="EM8177" s="463"/>
      <c r="EN8177" s="463"/>
      <c r="EO8177" s="463"/>
      <c r="EP8177" s="463"/>
      <c r="EQ8177" s="463"/>
      <c r="ER8177" s="463"/>
      <c r="ES8177" s="463"/>
      <c r="ET8177" s="463"/>
      <c r="EU8177" s="463"/>
      <c r="EV8177" s="463"/>
      <c r="EW8177" s="463"/>
      <c r="EX8177" s="463"/>
      <c r="EY8177" s="463"/>
      <c r="EZ8177" s="463"/>
      <c r="FA8177" s="463"/>
      <c r="FB8177" s="463"/>
      <c r="FC8177" s="463"/>
      <c r="FD8177" s="463"/>
      <c r="FE8177" s="463"/>
      <c r="FF8177" s="463"/>
      <c r="FG8177" s="463"/>
      <c r="FH8177" s="463"/>
      <c r="FI8177" s="463"/>
      <c r="FJ8177" s="463"/>
      <c r="FK8177" s="463"/>
      <c r="FL8177" s="463"/>
      <c r="FM8177" s="463"/>
      <c r="FN8177" s="463"/>
      <c r="FO8177" s="463"/>
      <c r="FP8177" s="463"/>
      <c r="FQ8177" s="463"/>
      <c r="FR8177" s="463"/>
      <c r="FS8177" s="463"/>
      <c r="FT8177" s="463"/>
      <c r="FU8177" s="463"/>
      <c r="FV8177" s="463"/>
      <c r="FW8177" s="463"/>
      <c r="FX8177" s="463"/>
      <c r="FY8177" s="463"/>
      <c r="FZ8177" s="463"/>
      <c r="GA8177" s="463"/>
      <c r="GB8177" s="463"/>
      <c r="GC8177" s="463"/>
      <c r="GD8177" s="463"/>
      <c r="GE8177" s="463"/>
      <c r="GF8177" s="463"/>
      <c r="GG8177" s="463"/>
      <c r="GH8177" s="463"/>
      <c r="GI8177" s="463"/>
      <c r="GJ8177" s="463"/>
      <c r="GK8177" s="463"/>
      <c r="GL8177" s="463"/>
      <c r="GM8177" s="463"/>
      <c r="GN8177" s="463"/>
      <c r="GO8177" s="463"/>
      <c r="GP8177" s="463"/>
      <c r="GQ8177" s="463"/>
      <c r="GR8177" s="463"/>
      <c r="GS8177" s="463"/>
      <c r="GT8177" s="463"/>
      <c r="GU8177" s="463"/>
      <c r="GV8177" s="463"/>
      <c r="GW8177" s="463"/>
      <c r="GX8177" s="463"/>
      <c r="GY8177" s="463"/>
      <c r="GZ8177" s="463"/>
      <c r="HA8177" s="463"/>
      <c r="HB8177" s="463"/>
      <c r="HC8177" s="463"/>
      <c r="HD8177" s="463"/>
      <c r="HE8177" s="463"/>
      <c r="HF8177" s="463"/>
      <c r="HG8177" s="463"/>
      <c r="HH8177" s="463"/>
      <c r="HI8177" s="463"/>
      <c r="HJ8177" s="463"/>
      <c r="HK8177" s="463"/>
      <c r="HL8177" s="463"/>
      <c r="HM8177" s="463"/>
      <c r="HN8177" s="463"/>
      <c r="HO8177" s="463"/>
      <c r="HP8177" s="463"/>
      <c r="HQ8177" s="463"/>
      <c r="HR8177" s="463"/>
      <c r="HS8177" s="463"/>
      <c r="HT8177" s="463"/>
      <c r="HU8177" s="463"/>
      <c r="HV8177" s="463"/>
      <c r="HW8177" s="463"/>
      <c r="HX8177" s="463"/>
      <c r="HY8177" s="463"/>
      <c r="HZ8177" s="463"/>
      <c r="IA8177" s="463"/>
      <c r="IB8177" s="463"/>
      <c r="IC8177" s="463"/>
      <c r="ID8177" s="463"/>
      <c r="IE8177" s="463"/>
      <c r="IF8177" s="463"/>
      <c r="IG8177" s="463"/>
      <c r="IH8177" s="463"/>
      <c r="II8177" s="463"/>
      <c r="IJ8177" s="463"/>
      <c r="IK8177" s="463"/>
      <c r="IL8177" s="463"/>
      <c r="IM8177" s="463"/>
      <c r="IN8177" s="463"/>
      <c r="IO8177" s="463"/>
      <c r="IP8177" s="463"/>
      <c r="IQ8177" s="463"/>
      <c r="IR8177" s="463"/>
      <c r="IS8177" s="463"/>
      <c r="IT8177" s="463"/>
      <c r="IU8177" s="463"/>
      <c r="IV8177" s="463"/>
    </row>
    <row r="8178" spans="1:256" s="402" customFormat="1">
      <c r="A8178" s="13"/>
      <c r="B8178" s="8"/>
      <c r="C8178" s="8"/>
      <c r="D8178" s="323"/>
      <c r="E8178" s="33"/>
      <c r="F8178" s="33"/>
      <c r="G8178" s="282"/>
      <c r="H8178" s="283"/>
      <c r="I8178" s="33"/>
      <c r="J8178" s="33"/>
      <c r="K8178" s="33"/>
      <c r="L8178" s="33"/>
      <c r="M8178" s="33"/>
      <c r="N8178" s="33"/>
      <c r="O8178" s="33"/>
      <c r="P8178" s="33"/>
      <c r="Q8178" s="33"/>
      <c r="R8178" s="33"/>
      <c r="S8178" s="33"/>
      <c r="T8178" s="33"/>
      <c r="U8178" s="33"/>
      <c r="V8178" s="33"/>
      <c r="W8178" s="33"/>
      <c r="X8178" s="282"/>
      <c r="Y8178" s="33"/>
      <c r="Z8178" s="284"/>
      <c r="AA8178" s="284"/>
      <c r="AB8178" s="33"/>
      <c r="AC8178" s="33"/>
      <c r="AD8178" s="33"/>
      <c r="AE8178" s="33"/>
      <c r="AF8178" s="33"/>
      <c r="AG8178" s="33"/>
      <c r="AH8178" s="33"/>
      <c r="AI8178" s="33"/>
      <c r="AJ8178" s="33"/>
      <c r="AK8178" s="33"/>
      <c r="AL8178" s="33"/>
      <c r="AM8178" s="33"/>
      <c r="AN8178" s="33"/>
      <c r="AO8178" s="33"/>
      <c r="AP8178" s="34"/>
      <c r="AQ8178" s="34"/>
      <c r="AR8178" s="28"/>
      <c r="AS8178" s="29"/>
      <c r="AT8178" s="29"/>
      <c r="AU8178" s="29"/>
    </row>
    <row r="8179" spans="1:256" s="402" customFormat="1">
      <c r="A8179" s="13"/>
      <c r="B8179" s="8"/>
      <c r="C8179" s="8"/>
      <c r="D8179" s="323"/>
      <c r="E8179" s="33"/>
      <c r="F8179" s="33"/>
      <c r="G8179" s="282"/>
      <c r="H8179" s="283"/>
      <c r="I8179" s="33"/>
      <c r="J8179" s="33"/>
      <c r="K8179" s="33"/>
      <c r="L8179" s="33"/>
      <c r="M8179" s="33"/>
      <c r="N8179" s="33"/>
      <c r="O8179" s="33"/>
      <c r="P8179" s="33"/>
      <c r="Q8179" s="33"/>
      <c r="R8179" s="33"/>
      <c r="S8179" s="33"/>
      <c r="T8179" s="33"/>
      <c r="U8179" s="33"/>
      <c r="V8179" s="33"/>
      <c r="W8179" s="33"/>
      <c r="X8179" s="282"/>
      <c r="Y8179" s="33"/>
      <c r="Z8179" s="284"/>
      <c r="AA8179" s="284"/>
      <c r="AB8179" s="33"/>
      <c r="AC8179" s="33"/>
      <c r="AD8179" s="33"/>
      <c r="AE8179" s="33"/>
      <c r="AF8179" s="33"/>
      <c r="AG8179" s="33"/>
      <c r="AH8179" s="33"/>
      <c r="AI8179" s="33"/>
      <c r="AJ8179" s="33"/>
      <c r="AK8179" s="33"/>
      <c r="AL8179" s="33"/>
      <c r="AM8179" s="33"/>
      <c r="AN8179" s="33"/>
      <c r="AO8179" s="33"/>
      <c r="AP8179" s="34"/>
      <c r="AQ8179" s="34"/>
      <c r="AR8179" s="28"/>
      <c r="AS8179" s="29"/>
      <c r="AT8179" s="29"/>
      <c r="AU8179" s="29"/>
    </row>
    <row r="8180" spans="1:256" s="402" customFormat="1">
      <c r="A8180" s="10"/>
      <c r="B8180" s="245"/>
      <c r="C8180" s="245"/>
      <c r="D8180" s="78"/>
      <c r="E8180" s="33"/>
      <c r="F8180" s="33"/>
      <c r="G8180" s="282"/>
      <c r="H8180" s="283"/>
      <c r="I8180" s="33"/>
      <c r="J8180" s="33"/>
      <c r="K8180" s="33"/>
      <c r="L8180" s="33"/>
      <c r="M8180" s="33"/>
      <c r="N8180" s="33"/>
      <c r="O8180" s="33"/>
      <c r="P8180" s="33"/>
      <c r="Q8180" s="33"/>
      <c r="R8180" s="33"/>
      <c r="S8180" s="33"/>
      <c r="T8180" s="33"/>
      <c r="U8180" s="33"/>
      <c r="V8180" s="33"/>
      <c r="W8180" s="33"/>
      <c r="X8180" s="282"/>
      <c r="Y8180" s="33"/>
      <c r="Z8180" s="284"/>
      <c r="AA8180" s="284"/>
      <c r="AB8180" s="33"/>
      <c r="AC8180" s="33"/>
      <c r="AD8180" s="33"/>
      <c r="AE8180" s="33"/>
      <c r="AF8180" s="33"/>
      <c r="AG8180" s="33"/>
      <c r="AH8180" s="33"/>
      <c r="AI8180" s="33"/>
      <c r="AJ8180" s="33"/>
      <c r="AK8180" s="33"/>
      <c r="AL8180" s="33"/>
      <c r="AM8180" s="33"/>
      <c r="AN8180" s="33"/>
      <c r="AO8180" s="33"/>
      <c r="AP8180" s="34"/>
      <c r="AQ8180" s="70"/>
      <c r="AR8180" s="76"/>
      <c r="AS8180" s="60"/>
      <c r="AT8180" s="60"/>
      <c r="AU8180" s="60"/>
      <c r="AV8180" s="21"/>
      <c r="AW8180" s="21"/>
      <c r="AX8180" s="21"/>
      <c r="AY8180" s="21"/>
      <c r="AZ8180" s="21"/>
      <c r="BA8180" s="21"/>
      <c r="BB8180" s="21"/>
      <c r="BC8180" s="21"/>
      <c r="BD8180" s="21"/>
      <c r="BE8180" s="21"/>
      <c r="BF8180" s="21"/>
      <c r="BG8180" s="21"/>
      <c r="BH8180" s="21"/>
      <c r="BI8180" s="21"/>
      <c r="BJ8180" s="21"/>
      <c r="BK8180" s="21"/>
      <c r="BL8180" s="21"/>
      <c r="BM8180" s="21"/>
      <c r="BN8180" s="21"/>
      <c r="BO8180" s="21"/>
      <c r="BP8180" s="21"/>
      <c r="BQ8180" s="21"/>
      <c r="BR8180" s="21"/>
      <c r="BS8180" s="21"/>
      <c r="BT8180" s="21"/>
      <c r="BU8180" s="21"/>
      <c r="BV8180" s="21"/>
      <c r="BW8180" s="21"/>
      <c r="BX8180" s="21"/>
      <c r="BY8180" s="21"/>
      <c r="BZ8180" s="21"/>
      <c r="CA8180" s="21"/>
      <c r="CB8180" s="21"/>
      <c r="CC8180" s="21"/>
      <c r="CD8180" s="21"/>
      <c r="CE8180" s="21"/>
      <c r="CF8180" s="21"/>
      <c r="CG8180" s="21"/>
      <c r="CH8180" s="21"/>
      <c r="CI8180" s="21"/>
      <c r="CJ8180" s="21"/>
      <c r="CK8180" s="21"/>
      <c r="CL8180" s="21"/>
      <c r="CM8180" s="21"/>
      <c r="CN8180" s="21"/>
      <c r="CO8180" s="21"/>
      <c r="CP8180" s="21"/>
      <c r="CQ8180" s="21"/>
      <c r="CR8180" s="21"/>
      <c r="CS8180" s="21"/>
      <c r="CT8180" s="21"/>
      <c r="CU8180" s="21"/>
      <c r="CV8180" s="21"/>
      <c r="CW8180" s="21"/>
      <c r="CX8180" s="21"/>
      <c r="CY8180" s="21"/>
      <c r="CZ8180" s="21"/>
      <c r="DA8180" s="21"/>
      <c r="DB8180" s="21"/>
      <c r="DC8180" s="21"/>
      <c r="DD8180" s="21"/>
      <c r="DE8180" s="21"/>
      <c r="DF8180" s="21"/>
      <c r="DG8180" s="21"/>
      <c r="DH8180" s="21"/>
      <c r="DI8180" s="21"/>
      <c r="DJ8180" s="21"/>
      <c r="DK8180" s="21"/>
      <c r="DL8180" s="21"/>
      <c r="DM8180" s="21"/>
      <c r="DN8180" s="21"/>
      <c r="DO8180" s="21"/>
      <c r="DP8180" s="21"/>
      <c r="DQ8180" s="21"/>
      <c r="DR8180" s="21"/>
      <c r="DS8180" s="21"/>
      <c r="DT8180" s="21"/>
      <c r="DU8180" s="21"/>
      <c r="DV8180" s="21"/>
      <c r="DW8180" s="21"/>
      <c r="DX8180" s="21"/>
      <c r="DY8180" s="21"/>
      <c r="DZ8180" s="21"/>
      <c r="EA8180" s="21"/>
      <c r="EB8180" s="21"/>
      <c r="EC8180" s="21"/>
      <c r="ED8180" s="21"/>
      <c r="EE8180" s="21"/>
      <c r="EF8180" s="21"/>
      <c r="EG8180" s="21"/>
      <c r="EH8180" s="21"/>
      <c r="EI8180" s="21"/>
      <c r="EJ8180" s="21"/>
      <c r="EK8180" s="21"/>
      <c r="EL8180" s="21"/>
      <c r="EM8180" s="21"/>
      <c r="EN8180" s="21"/>
      <c r="EO8180" s="21"/>
      <c r="EP8180" s="21"/>
      <c r="EQ8180" s="21"/>
      <c r="ER8180" s="21"/>
      <c r="ES8180" s="21"/>
      <c r="ET8180" s="21"/>
      <c r="EU8180" s="21"/>
      <c r="EV8180" s="21"/>
      <c r="EW8180" s="21"/>
      <c r="EX8180" s="21"/>
      <c r="EY8180" s="21"/>
      <c r="EZ8180" s="21"/>
      <c r="FA8180" s="21"/>
      <c r="FB8180" s="21"/>
      <c r="FC8180" s="21"/>
      <c r="FD8180" s="21"/>
      <c r="FE8180" s="21"/>
      <c r="FF8180" s="21"/>
      <c r="FG8180" s="21"/>
      <c r="FH8180" s="21"/>
      <c r="FI8180" s="21"/>
      <c r="FJ8180" s="21"/>
      <c r="FK8180" s="21"/>
      <c r="FL8180" s="21"/>
      <c r="FM8180" s="21"/>
      <c r="FN8180" s="21"/>
      <c r="FO8180" s="21"/>
      <c r="FP8180" s="21"/>
      <c r="FQ8180" s="21"/>
      <c r="FR8180" s="21"/>
      <c r="FS8180" s="21"/>
      <c r="FT8180" s="21"/>
      <c r="FU8180" s="21"/>
      <c r="FV8180" s="21"/>
      <c r="FW8180" s="21"/>
      <c r="FX8180" s="21"/>
      <c r="FY8180" s="21"/>
      <c r="FZ8180" s="21"/>
      <c r="GA8180" s="21"/>
      <c r="GB8180" s="21"/>
      <c r="GC8180" s="21"/>
      <c r="GD8180" s="21"/>
      <c r="GE8180" s="21"/>
      <c r="GF8180" s="21"/>
      <c r="GG8180" s="21"/>
      <c r="GH8180" s="21"/>
      <c r="GI8180" s="21"/>
      <c r="GJ8180" s="21"/>
      <c r="GK8180" s="21"/>
      <c r="GL8180" s="21"/>
      <c r="GM8180" s="21"/>
      <c r="GN8180" s="21"/>
      <c r="GO8180" s="21"/>
      <c r="GP8180" s="21"/>
      <c r="GQ8180" s="21"/>
      <c r="GR8180" s="21"/>
      <c r="GS8180" s="21"/>
      <c r="GT8180" s="21"/>
      <c r="GU8180" s="21"/>
      <c r="GV8180" s="21"/>
      <c r="GW8180" s="21"/>
      <c r="GX8180" s="21"/>
      <c r="GY8180" s="21"/>
      <c r="GZ8180" s="21"/>
      <c r="HA8180" s="21"/>
      <c r="HB8180" s="21"/>
      <c r="HC8180" s="21"/>
      <c r="HD8180" s="21"/>
      <c r="HE8180" s="21"/>
      <c r="HF8180" s="21"/>
      <c r="HG8180" s="21"/>
      <c r="HH8180" s="21"/>
      <c r="HI8180" s="21"/>
      <c r="HJ8180" s="21"/>
      <c r="HK8180" s="21"/>
      <c r="HL8180" s="21"/>
      <c r="HM8180" s="21"/>
      <c r="HN8180" s="21"/>
      <c r="HO8180" s="21"/>
      <c r="HP8180" s="21"/>
      <c r="HQ8180" s="21"/>
      <c r="HR8180" s="21"/>
      <c r="HS8180" s="21"/>
      <c r="HT8180" s="21"/>
      <c r="HU8180" s="21"/>
      <c r="HV8180" s="21"/>
      <c r="HW8180" s="21"/>
      <c r="HX8180" s="21"/>
      <c r="HY8180" s="21"/>
      <c r="HZ8180" s="21"/>
      <c r="IA8180" s="21"/>
      <c r="IB8180" s="21"/>
      <c r="IC8180" s="21"/>
      <c r="ID8180" s="21"/>
      <c r="IE8180" s="21"/>
      <c r="IF8180" s="21"/>
      <c r="IG8180" s="21"/>
      <c r="IH8180" s="21"/>
      <c r="II8180" s="21"/>
      <c r="IJ8180" s="21"/>
      <c r="IK8180" s="21"/>
      <c r="IL8180" s="21"/>
      <c r="IM8180" s="21"/>
      <c r="IN8180" s="21"/>
      <c r="IO8180" s="21"/>
      <c r="IP8180" s="21"/>
      <c r="IQ8180" s="21"/>
      <c r="IR8180" s="21"/>
      <c r="IS8180" s="21"/>
      <c r="IT8180" s="21"/>
      <c r="IU8180" s="21"/>
      <c r="IV8180" s="21"/>
    </row>
    <row r="8181" spans="1:256">
      <c r="A8181" s="10"/>
      <c r="B8181" s="245"/>
      <c r="C8181" s="245"/>
      <c r="D8181" s="78"/>
      <c r="E8181" s="33"/>
      <c r="F8181" s="33"/>
      <c r="G8181" s="282"/>
      <c r="H8181" s="283"/>
      <c r="I8181" s="33"/>
      <c r="J8181" s="33"/>
      <c r="K8181" s="33"/>
      <c r="L8181" s="33"/>
      <c r="M8181" s="33"/>
      <c r="N8181" s="33"/>
      <c r="O8181" s="33"/>
      <c r="P8181" s="33"/>
      <c r="Q8181" s="33"/>
      <c r="R8181" s="33"/>
      <c r="S8181" s="33"/>
      <c r="T8181" s="33"/>
      <c r="U8181" s="33"/>
      <c r="V8181" s="33"/>
      <c r="W8181" s="33"/>
      <c r="X8181" s="282"/>
      <c r="Y8181" s="33"/>
      <c r="Z8181" s="284"/>
      <c r="AA8181" s="284"/>
      <c r="AB8181" s="33"/>
      <c r="AC8181" s="33"/>
      <c r="AD8181" s="33"/>
      <c r="AE8181" s="33"/>
      <c r="AF8181" s="33"/>
      <c r="AG8181" s="33"/>
      <c r="AH8181" s="33"/>
      <c r="AI8181" s="33"/>
      <c r="AJ8181" s="33"/>
      <c r="AK8181" s="33"/>
      <c r="AL8181" s="33"/>
      <c r="AM8181" s="33"/>
      <c r="AN8181" s="33"/>
      <c r="AO8181" s="33"/>
      <c r="AP8181" s="34"/>
      <c r="AQ8181" s="70"/>
    </row>
    <row r="8182" spans="1:256" ht="23.25" customHeight="1">
      <c r="A8182" s="27" t="s">
        <v>145</v>
      </c>
      <c r="B8182" s="27" t="s">
        <v>146</v>
      </c>
      <c r="C8182" s="27" t="s">
        <v>147</v>
      </c>
      <c r="D8182" s="79" t="s">
        <v>1</v>
      </c>
      <c r="E8182" s="35">
        <f t="shared" ref="E8182:AP8182" si="1314">E11+E71+E121+E656+E1484+E1597+E1722+E1919+E2112+E2264+E2502+E2676+E2869+E3040+E3141+E3191+E3737+E3957+E4126+E4224+E4370+E4440+E4493+E4549+E4617+E4677+E4763+E4824+E4902+E4995+E5060+E5125+E5186+E5237+E5311+E5367+E5446+E5498+E5563+E5623+E5687+E5783+E5831+E5896+E5977+E6040+E6103+E6174+E6222+E6309+E6373+E6433+E6510+E6602+E6687+E6745+E6809+E6888+E6971+E7021+E7070+E7130+E7180+E7227+E7317+E7356+E7427+E7552+E7701+E7800+E7868+E7995+E8033</f>
        <v>3663197650740.98</v>
      </c>
      <c r="F8182" s="35">
        <f t="shared" si="1314"/>
        <v>298498229696</v>
      </c>
      <c r="G8182" s="35">
        <f t="shared" si="1314"/>
        <v>297316073249</v>
      </c>
      <c r="H8182" s="35">
        <f t="shared" si="1314"/>
        <v>297344323449</v>
      </c>
      <c r="I8182" s="35">
        <f t="shared" si="1314"/>
        <v>51007975</v>
      </c>
      <c r="J8182" s="35">
        <f t="shared" si="1314"/>
        <v>16090528937</v>
      </c>
      <c r="K8182" s="35">
        <f t="shared" si="1314"/>
        <v>3320282100</v>
      </c>
      <c r="L8182" s="35">
        <f t="shared" si="1314"/>
        <v>23361050645</v>
      </c>
      <c r="M8182" s="35">
        <f t="shared" si="1314"/>
        <v>10127494208.5</v>
      </c>
      <c r="N8182" s="35">
        <f t="shared" si="1314"/>
        <v>13662445810</v>
      </c>
      <c r="O8182" s="35">
        <f t="shared" si="1314"/>
        <v>0</v>
      </c>
      <c r="P8182" s="35">
        <f t="shared" si="1314"/>
        <v>1971410961</v>
      </c>
      <c r="Q8182" s="35">
        <f t="shared" si="1314"/>
        <v>4234881622</v>
      </c>
      <c r="R8182" s="35">
        <f t="shared" si="1314"/>
        <v>12893000</v>
      </c>
      <c r="S8182" s="35">
        <f t="shared" si="1314"/>
        <v>3491000</v>
      </c>
      <c r="T8182" s="35">
        <f t="shared" si="1314"/>
        <v>5724609750</v>
      </c>
      <c r="U8182" s="35">
        <f t="shared" si="1314"/>
        <v>323292704</v>
      </c>
      <c r="V8182" s="35">
        <f t="shared" si="1314"/>
        <v>0</v>
      </c>
      <c r="W8182" s="35">
        <f t="shared" si="1314"/>
        <v>12270579037</v>
      </c>
      <c r="X8182" s="35">
        <f t="shared" si="1314"/>
        <v>0.47</v>
      </c>
      <c r="Y8182" s="96">
        <f t="shared" si="1314"/>
        <v>376227712161.96997</v>
      </c>
      <c r="Z8182" s="35">
        <f t="shared" si="1314"/>
        <v>0</v>
      </c>
      <c r="AA8182" s="35">
        <f t="shared" si="1314"/>
        <v>26743740</v>
      </c>
      <c r="AB8182" s="35">
        <f t="shared" si="1314"/>
        <v>12614644147</v>
      </c>
      <c r="AC8182" s="35">
        <f t="shared" si="1314"/>
        <v>13662445810</v>
      </c>
      <c r="AD8182" s="35">
        <f t="shared" si="1314"/>
        <v>0</v>
      </c>
      <c r="AE8182" s="35">
        <f t="shared" si="1314"/>
        <v>3172683599</v>
      </c>
      <c r="AF8182" s="35">
        <f t="shared" si="1314"/>
        <v>5868843538</v>
      </c>
      <c r="AG8182" s="35">
        <f t="shared" si="1314"/>
        <v>913651599</v>
      </c>
      <c r="AH8182" s="35">
        <f t="shared" si="1314"/>
        <v>41127650</v>
      </c>
      <c r="AI8182" s="35">
        <f t="shared" si="1314"/>
        <v>0</v>
      </c>
      <c r="AJ8182" s="35">
        <f t="shared" si="1314"/>
        <v>635248073</v>
      </c>
      <c r="AK8182" s="35">
        <f t="shared" si="1314"/>
        <v>1683164828</v>
      </c>
      <c r="AL8182" s="35">
        <f t="shared" si="1314"/>
        <v>12314719287</v>
      </c>
      <c r="AM8182" s="35">
        <f t="shared" si="1314"/>
        <v>963736640.00000763</v>
      </c>
      <c r="AN8182" s="35">
        <f t="shared" si="1314"/>
        <v>2167378183</v>
      </c>
      <c r="AO8182" s="96">
        <f t="shared" si="1314"/>
        <v>41749667807.000008</v>
      </c>
      <c r="AP8182" s="97">
        <f t="shared" si="1314"/>
        <v>3997675695095.9497</v>
      </c>
      <c r="AQ8182" s="35">
        <f>AQ11+AQ71+AQ121+AQ656+AQ1484+AQ1597+AQ1722+AQ1919+AQ2112+AQ2264+AQ2502+AQ2676+AQ2869+AQ3040+AQ3141+AQ3191+AQ3737+AQ3957+AQ4126+AQ4224+AQ4370+AQ4440+AQ4493+AQ4549+AQ4617+AQ4677+AQ4763+AQ4824+AQ4902+AQ4995+AQ5060+AQ5125+AQ5186+AQ5237+AQ5311+AQ5367+AQ5446+AQ5498+AQ5563+AQ5623+AQ5687+AQ5783+AQ5831+AQ5896+AQ5977+AQ6040+AQ6103+AQ6174+AQ6222+AQ6309+AQ6373+AQ6433+AQ6510+AQ6602+AQ6687+AQ6745+AQ6809+AQ6888+AQ6971+AQ7021+AQ7070+AQ7130+AQ7180+AQ7227+AQ7317+AQ7356+AQ7427+AQ7552+AQ7701+AQ7800+AQ7868+AQ7995</f>
        <v>0</v>
      </c>
    </row>
    <row r="8183" spans="1:256">
      <c r="B8183" s="7"/>
      <c r="C8183" s="7"/>
      <c r="D8183" s="29"/>
      <c r="E8183" s="28"/>
      <c r="F8183" s="28"/>
      <c r="G8183" s="28"/>
      <c r="H8183" s="28"/>
      <c r="I8183" s="28"/>
      <c r="J8183" s="28"/>
      <c r="K8183" s="28"/>
      <c r="L8183" s="28"/>
      <c r="M8183" s="28"/>
      <c r="N8183" s="28"/>
      <c r="O8183" s="28"/>
      <c r="P8183" s="28"/>
      <c r="Q8183" s="28"/>
      <c r="R8183" s="28"/>
      <c r="S8183" s="28"/>
      <c r="T8183" s="28"/>
      <c r="U8183" s="28"/>
      <c r="V8183" s="28"/>
      <c r="W8183" s="28"/>
      <c r="X8183" s="28"/>
      <c r="Y8183" s="28"/>
      <c r="Z8183" s="28"/>
      <c r="AA8183" s="28"/>
      <c r="AB8183" s="28"/>
      <c r="AC8183" s="28"/>
      <c r="AD8183" s="28"/>
      <c r="AE8183" s="28"/>
      <c r="AF8183" s="28"/>
      <c r="AG8183" s="28"/>
      <c r="AH8183" s="28"/>
      <c r="AI8183" s="28"/>
      <c r="AJ8183" s="28"/>
      <c r="AK8183" s="28"/>
      <c r="AL8183" s="28"/>
      <c r="AM8183" s="28"/>
      <c r="AN8183" s="28"/>
      <c r="AO8183" s="28"/>
      <c r="AP8183" s="28"/>
      <c r="AQ8183" s="28"/>
    </row>
    <row r="8184" spans="1:256">
      <c r="B8184" s="26"/>
      <c r="C8184" s="24"/>
      <c r="D8184" s="37"/>
      <c r="E8184" s="36"/>
      <c r="F8184" s="36"/>
      <c r="G8184" s="36"/>
      <c r="H8184" s="36"/>
      <c r="I8184" s="36"/>
      <c r="J8184" s="36"/>
      <c r="K8184" s="36"/>
      <c r="L8184" s="36"/>
      <c r="M8184" s="36"/>
      <c r="N8184" s="36"/>
      <c r="O8184" s="36"/>
      <c r="P8184" s="36"/>
      <c r="Q8184" s="36"/>
      <c r="R8184" s="36"/>
      <c r="S8184" s="36"/>
      <c r="T8184" s="36"/>
      <c r="U8184" s="36"/>
      <c r="V8184" s="36"/>
      <c r="W8184" s="36"/>
      <c r="X8184" s="36"/>
      <c r="Y8184" s="36"/>
      <c r="Z8184" s="36"/>
      <c r="AA8184" s="36"/>
      <c r="AB8184" s="36"/>
      <c r="AC8184" s="37"/>
      <c r="AD8184" s="37"/>
      <c r="AE8184" s="37"/>
      <c r="AF8184" s="37"/>
      <c r="AG8184" s="37"/>
      <c r="AH8184" s="37"/>
      <c r="AI8184" s="37"/>
      <c r="AJ8184" s="37"/>
      <c r="AK8184" s="37"/>
      <c r="AL8184" s="37"/>
      <c r="AM8184" s="37"/>
      <c r="AN8184" s="37"/>
      <c r="AO8184" s="37"/>
      <c r="AP8184" s="37"/>
      <c r="AQ8184" s="37"/>
    </row>
    <row r="8185" spans="1:256" ht="15">
      <c r="B8185" s="24"/>
      <c r="C8185" s="24"/>
      <c r="D8185" s="24"/>
      <c r="E8185" s="57"/>
      <c r="F8185" s="57"/>
      <c r="G8185" s="400"/>
      <c r="H8185" s="37"/>
      <c r="I8185" s="37"/>
      <c r="J8185" s="37"/>
      <c r="K8185" s="37"/>
      <c r="L8185" s="37"/>
      <c r="M8185" s="37"/>
      <c r="N8185" s="37"/>
      <c r="O8185" s="37"/>
      <c r="P8185" s="37"/>
      <c r="Q8185" s="37"/>
      <c r="R8185" s="37"/>
      <c r="S8185" s="37"/>
      <c r="T8185" s="37"/>
      <c r="U8185" s="37"/>
      <c r="V8185" s="37"/>
      <c r="W8185" s="37"/>
      <c r="X8185" s="37"/>
      <c r="Y8185" s="37">
        <f>N8182-AC8182</f>
        <v>0</v>
      </c>
      <c r="Z8185" s="37"/>
      <c r="AA8185" s="37"/>
      <c r="AB8185" s="37"/>
      <c r="AC8185" s="37"/>
      <c r="AD8185" s="37"/>
      <c r="AE8185" s="37"/>
      <c r="AF8185" s="37"/>
      <c r="AG8185" s="37"/>
      <c r="AH8185" s="37"/>
      <c r="AI8185" s="37"/>
      <c r="AJ8185" s="37"/>
      <c r="AK8185" s="37"/>
      <c r="AL8185" s="37"/>
      <c r="AM8185" s="37"/>
      <c r="AN8185" s="37"/>
      <c r="AO8185" s="37"/>
      <c r="AP8185" s="37"/>
      <c r="AQ8185" s="37"/>
    </row>
    <row r="8186" spans="1:256" ht="15">
      <c r="B8186" s="24"/>
      <c r="C8186" s="24"/>
      <c r="E8186" s="37"/>
      <c r="F8186" s="37"/>
      <c r="G8186" s="37"/>
      <c r="H8186" s="37"/>
      <c r="I8186" s="37"/>
      <c r="J8186" s="37"/>
      <c r="K8186" s="37"/>
      <c r="L8186" s="37"/>
      <c r="M8186" s="37"/>
      <c r="N8186" s="37"/>
      <c r="O8186" s="37"/>
      <c r="P8186" s="37"/>
      <c r="Q8186" s="37"/>
      <c r="R8186" s="37"/>
      <c r="S8186" s="37"/>
      <c r="T8186" s="37"/>
      <c r="U8186" s="37"/>
      <c r="V8186" s="37"/>
      <c r="W8186" s="37"/>
      <c r="X8186" s="37"/>
      <c r="Y8186" s="400"/>
      <c r="Z8186" s="37"/>
      <c r="AA8186" s="37"/>
      <c r="AB8186" s="37"/>
      <c r="AC8186" s="37"/>
      <c r="AD8186" s="37"/>
      <c r="AE8186" s="37"/>
      <c r="AF8186" s="37"/>
      <c r="AG8186" s="37"/>
      <c r="AH8186" s="37"/>
      <c r="AI8186" s="37"/>
      <c r="AJ8186" s="37"/>
      <c r="AK8186" s="37"/>
      <c r="AL8186" s="37"/>
      <c r="AM8186" s="37"/>
      <c r="AN8186" s="37"/>
      <c r="AO8186" s="37"/>
      <c r="AP8186" s="37"/>
      <c r="AQ8186" s="37"/>
    </row>
    <row r="8187" spans="1:256" ht="15">
      <c r="B8187" s="24"/>
      <c r="C8187" s="24"/>
      <c r="D8187" s="36"/>
      <c r="E8187" s="57"/>
      <c r="F8187" s="401"/>
      <c r="G8187" s="37"/>
      <c r="H8187" s="37"/>
      <c r="I8187" s="37"/>
      <c r="J8187" s="37"/>
      <c r="K8187" s="37"/>
      <c r="L8187" s="37"/>
      <c r="M8187" s="37"/>
      <c r="N8187" s="37"/>
      <c r="O8187" s="37"/>
      <c r="P8187" s="37"/>
      <c r="Q8187" s="37"/>
      <c r="R8187" s="37"/>
      <c r="S8187" s="37"/>
      <c r="T8187" s="37"/>
      <c r="U8187" s="37"/>
      <c r="V8187" s="37"/>
      <c r="W8187" s="37"/>
      <c r="X8187" s="37"/>
      <c r="Y8187" s="37"/>
      <c r="Z8187" s="37"/>
      <c r="AA8187" s="37"/>
      <c r="AB8187" s="37"/>
      <c r="AC8187" s="37"/>
      <c r="AD8187" s="37"/>
      <c r="AE8187" s="37"/>
      <c r="AF8187" s="37"/>
      <c r="AG8187" s="37"/>
      <c r="AH8187" s="37"/>
      <c r="AI8187" s="37"/>
      <c r="AJ8187" s="37"/>
      <c r="AK8187" s="37"/>
      <c r="AL8187" s="37"/>
      <c r="AM8187" s="37"/>
      <c r="AN8187" s="37"/>
      <c r="AO8187" s="37"/>
      <c r="AP8187" s="37"/>
      <c r="AQ8187" s="37"/>
    </row>
    <row r="8188" spans="1:256">
      <c r="B8188" s="24"/>
      <c r="C8188" s="24"/>
      <c r="D8188" s="37"/>
      <c r="E8188" s="37"/>
      <c r="F8188" s="37"/>
      <c r="G8188" s="37"/>
      <c r="H8188" s="37"/>
      <c r="I8188" s="37"/>
      <c r="J8188" s="37"/>
      <c r="K8188" s="37"/>
      <c r="L8188" s="37"/>
      <c r="M8188" s="37"/>
      <c r="N8188" s="37"/>
      <c r="O8188" s="37"/>
      <c r="P8188" s="37"/>
      <c r="Q8188" s="37"/>
      <c r="R8188" s="37"/>
      <c r="S8188" s="37"/>
      <c r="T8188" s="37"/>
      <c r="U8188" s="37"/>
      <c r="V8188" s="37"/>
      <c r="W8188" s="37"/>
      <c r="X8188" s="37"/>
      <c r="Y8188" s="37"/>
      <c r="Z8188" s="37"/>
      <c r="AA8188" s="37"/>
      <c r="AB8188" s="37"/>
      <c r="AC8188" s="37"/>
      <c r="AD8188" s="37"/>
      <c r="AE8188" s="37"/>
      <c r="AF8188" s="37"/>
      <c r="AG8188" s="37"/>
      <c r="AH8188" s="37"/>
      <c r="AI8188" s="37"/>
      <c r="AJ8188" s="37"/>
      <c r="AK8188" s="37"/>
      <c r="AL8188" s="37"/>
      <c r="AM8188" s="37"/>
      <c r="AN8188" s="37"/>
      <c r="AO8188" s="37"/>
      <c r="AP8188" s="37"/>
      <c r="AQ8188" s="37"/>
    </row>
    <row r="8189" spans="1:256">
      <c r="B8189" s="24"/>
      <c r="C8189" s="24"/>
      <c r="D8189" s="37"/>
      <c r="E8189" s="37"/>
      <c r="F8189" s="37"/>
      <c r="G8189" s="37"/>
      <c r="H8189" s="37"/>
      <c r="I8189" s="37"/>
      <c r="J8189" s="37"/>
      <c r="K8189" s="37"/>
      <c r="L8189" s="37"/>
      <c r="M8189" s="37"/>
      <c r="N8189" s="37"/>
      <c r="O8189" s="37"/>
      <c r="P8189" s="37"/>
      <c r="Q8189" s="37"/>
      <c r="R8189" s="37"/>
      <c r="S8189" s="37"/>
      <c r="T8189" s="37"/>
      <c r="U8189" s="37"/>
      <c r="V8189" s="37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38"/>
      <c r="AI8189" s="38"/>
      <c r="AJ8189" s="38"/>
      <c r="AK8189" s="38"/>
      <c r="AL8189" s="38"/>
      <c r="AM8189" s="37"/>
      <c r="AN8189" s="37"/>
      <c r="AO8189" s="37"/>
      <c r="AP8189" s="37"/>
      <c r="AQ8189" s="37"/>
    </row>
    <row r="8190" spans="1:256">
      <c r="A8190" s="433"/>
      <c r="B8190" s="434"/>
      <c r="C8190" s="433"/>
      <c r="D8190" s="255"/>
      <c r="E8190" s="57"/>
      <c r="F8190" s="37"/>
      <c r="G8190" s="37"/>
      <c r="H8190" s="37"/>
      <c r="I8190" s="37"/>
      <c r="J8190" s="37"/>
      <c r="K8190" s="37"/>
      <c r="L8190" s="37"/>
      <c r="M8190" s="37"/>
      <c r="N8190" s="37"/>
      <c r="O8190" s="37"/>
      <c r="P8190" s="37"/>
      <c r="Q8190" s="37"/>
      <c r="R8190" s="37"/>
      <c r="S8190" s="37"/>
      <c r="T8190" s="37"/>
      <c r="U8190" s="37"/>
      <c r="V8190" s="37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38"/>
      <c r="AI8190" s="38"/>
      <c r="AJ8190" s="38"/>
      <c r="AK8190" s="38"/>
      <c r="AL8190" s="38"/>
      <c r="AM8190" s="37"/>
      <c r="AN8190" s="37"/>
      <c r="AO8190" s="37"/>
      <c r="AP8190" s="37"/>
      <c r="AQ8190" s="37"/>
    </row>
    <row r="8191" spans="1:256">
      <c r="B8191" s="24"/>
      <c r="C8191" s="24"/>
      <c r="D8191" s="37"/>
      <c r="E8191" s="37"/>
      <c r="F8191" s="37"/>
      <c r="G8191" s="37"/>
      <c r="H8191" s="37"/>
      <c r="I8191" s="37"/>
      <c r="J8191" s="37"/>
      <c r="K8191" s="37"/>
      <c r="L8191" s="37"/>
      <c r="M8191" s="37"/>
      <c r="N8191" s="37"/>
      <c r="O8191" s="37"/>
      <c r="P8191" s="37"/>
      <c r="Q8191" s="37"/>
      <c r="R8191" s="37"/>
      <c r="S8191" s="37"/>
      <c r="T8191" s="37"/>
      <c r="U8191" s="37"/>
      <c r="V8191" s="37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38"/>
      <c r="AI8191" s="38"/>
      <c r="AJ8191" s="38"/>
      <c r="AK8191" s="38"/>
      <c r="AL8191" s="38"/>
      <c r="AM8191" s="37"/>
      <c r="AN8191" s="37"/>
      <c r="AO8191" s="37"/>
      <c r="AP8191" s="37"/>
      <c r="AQ8191" s="37"/>
    </row>
    <row r="8192" spans="1:256">
      <c r="B8192" s="24"/>
      <c r="C8192" s="24"/>
      <c r="D8192" s="37"/>
      <c r="E8192" s="37"/>
      <c r="F8192" s="37"/>
      <c r="G8192" s="37"/>
      <c r="H8192" s="37"/>
      <c r="I8192" s="37"/>
      <c r="J8192" s="37"/>
      <c r="K8192" s="37"/>
      <c r="L8192" s="37"/>
      <c r="M8192" s="37"/>
      <c r="N8192" s="37"/>
      <c r="O8192" s="37"/>
      <c r="P8192" s="37"/>
      <c r="Q8192" s="37"/>
      <c r="R8192" s="37"/>
      <c r="S8192" s="37"/>
      <c r="T8192" s="37"/>
      <c r="U8192" s="37"/>
      <c r="V8192" s="37"/>
      <c r="W8192" s="37"/>
      <c r="X8192" s="37"/>
      <c r="Y8192" s="37"/>
      <c r="Z8192" s="37"/>
      <c r="AA8192" s="37"/>
      <c r="AB8192" s="37"/>
      <c r="AC8192" s="37"/>
      <c r="AD8192" s="37"/>
      <c r="AE8192" s="37"/>
      <c r="AF8192" s="37"/>
      <c r="AG8192" s="37"/>
      <c r="AH8192" s="37"/>
      <c r="AI8192" s="37"/>
      <c r="AJ8192" s="37"/>
      <c r="AK8192" s="37"/>
      <c r="AL8192" s="37"/>
      <c r="AM8192" s="37"/>
      <c r="AN8192" s="37"/>
      <c r="AO8192" s="37"/>
      <c r="AP8192" s="37"/>
      <c r="AQ8192" s="37"/>
    </row>
    <row r="8194" spans="1:47">
      <c r="A8194" s="6"/>
      <c r="D8194" s="29"/>
      <c r="E8194" s="6"/>
      <c r="F8194" s="6"/>
      <c r="G8194" s="6"/>
      <c r="H8194" s="6"/>
      <c r="I8194" s="6"/>
      <c r="J8194" s="6"/>
      <c r="K8194" s="6"/>
      <c r="L8194" s="6"/>
      <c r="M8194" s="6"/>
      <c r="N8194" s="6"/>
      <c r="O8194" s="6"/>
      <c r="P8194" s="6"/>
      <c r="Q8194" s="6"/>
      <c r="R8194" s="6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6"/>
      <c r="AE8194" s="6"/>
      <c r="AF8194" s="6"/>
      <c r="AG8194" s="6"/>
      <c r="AH8194" s="6"/>
      <c r="AI8194" s="6"/>
      <c r="AJ8194" s="6"/>
      <c r="AK8194" s="6"/>
      <c r="AL8194" s="6"/>
      <c r="AM8194" s="6"/>
      <c r="AN8194" s="6"/>
      <c r="AO8194" s="6"/>
      <c r="AP8194" s="6"/>
      <c r="AQ8194" s="6"/>
      <c r="AR8194" s="6"/>
      <c r="AS8194" s="6"/>
      <c r="AT8194" s="6"/>
      <c r="AU8194" s="6"/>
    </row>
    <row r="8195" spans="1:47">
      <c r="A8195" s="6"/>
      <c r="D8195" s="29"/>
      <c r="E8195" s="6"/>
      <c r="F8195" s="6"/>
      <c r="G8195" s="6"/>
      <c r="H8195" s="6"/>
      <c r="I8195" s="6"/>
      <c r="J8195" s="6"/>
      <c r="K8195" s="6"/>
      <c r="L8195" s="6"/>
      <c r="M8195" s="6"/>
      <c r="N8195" s="6"/>
      <c r="O8195" s="6"/>
      <c r="P8195" s="6"/>
      <c r="Q8195" s="6"/>
      <c r="R8195" s="6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6"/>
      <c r="AE8195" s="6"/>
      <c r="AF8195" s="6"/>
      <c r="AG8195" s="6"/>
      <c r="AH8195" s="6"/>
      <c r="AI8195" s="6"/>
      <c r="AJ8195" s="6"/>
      <c r="AK8195" s="6"/>
      <c r="AL8195" s="6"/>
      <c r="AM8195" s="6"/>
      <c r="AN8195" s="6"/>
      <c r="AO8195" s="6"/>
      <c r="AP8195" s="6"/>
      <c r="AQ8195" s="6"/>
      <c r="AR8195" s="6"/>
      <c r="AS8195" s="6"/>
      <c r="AT8195" s="6"/>
      <c r="AU8195" s="6"/>
    </row>
  </sheetData>
  <autoFilter ref="A10:AQ8182"/>
  <sortState ref="A3356:IV3368">
    <sortCondition ref="N3356:N3368"/>
  </sortState>
  <mergeCells count="36">
    <mergeCell ref="AV10:AW10"/>
    <mergeCell ref="Y8:Y9"/>
    <mergeCell ref="AO8:AO9"/>
    <mergeCell ref="Z7:AO7"/>
    <mergeCell ref="H7:Y7"/>
    <mergeCell ref="AC8:AC9"/>
    <mergeCell ref="Z8:Z9"/>
    <mergeCell ref="L8:L9"/>
    <mergeCell ref="AM8:AN8"/>
    <mergeCell ref="H8:H9"/>
    <mergeCell ref="J8:J9"/>
    <mergeCell ref="W8:W9"/>
    <mergeCell ref="AD8:AK8"/>
    <mergeCell ref="I8:I9"/>
    <mergeCell ref="A2:AQ2"/>
    <mergeCell ref="M8:M9"/>
    <mergeCell ref="F6:F7"/>
    <mergeCell ref="F8:F9"/>
    <mergeCell ref="H6:AN6"/>
    <mergeCell ref="G8:G9"/>
    <mergeCell ref="A1:AQ1"/>
    <mergeCell ref="A3:AQ3"/>
    <mergeCell ref="A6:A9"/>
    <mergeCell ref="B6:B9"/>
    <mergeCell ref="C6:C9"/>
    <mergeCell ref="D6:D9"/>
    <mergeCell ref="A5:D5"/>
    <mergeCell ref="AL8:AL9"/>
    <mergeCell ref="K8:K9"/>
    <mergeCell ref="N8:N9"/>
    <mergeCell ref="AB8:AB9"/>
    <mergeCell ref="X8:X9"/>
    <mergeCell ref="AQ6:AQ9"/>
    <mergeCell ref="G6:G7"/>
    <mergeCell ref="AA8:AA9"/>
    <mergeCell ref="O8:V8"/>
  </mergeCells>
  <printOptions horizontalCentered="1"/>
  <pageMargins left="0.24" right="0.23622047244094499" top="0.511811023622047" bottom="0.23622047244094499" header="3.9370078740157501E-2" footer="0"/>
  <pageSetup paperSize="301" scale="70" orientation="portrait" r:id="rId1"/>
  <ignoredErrors>
    <ignoredError sqref="G1609 G1611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>
    <tabColor rgb="FFFFC000"/>
  </sheetPr>
  <dimension ref="A1:AF100"/>
  <sheetViews>
    <sheetView topLeftCell="A7" zoomScale="85" zoomScaleNormal="85" workbookViewId="0">
      <pane xSplit="2" ySplit="4" topLeftCell="C11" activePane="bottomRight" state="frozen"/>
      <selection activeCell="H18" sqref="H18"/>
      <selection pane="topRight" activeCell="H18" sqref="H18"/>
      <selection pane="bottomLeft" activeCell="H18" sqref="H18"/>
      <selection pane="bottomRight" activeCell="V86" sqref="V86"/>
    </sheetView>
  </sheetViews>
  <sheetFormatPr defaultColWidth="8.85546875" defaultRowHeight="12.75"/>
  <cols>
    <col min="1" max="1" width="4.28515625" style="24" customWidth="1"/>
    <col min="2" max="2" width="29.5703125" style="80" customWidth="1"/>
    <col min="3" max="4" width="21.85546875" style="29" customWidth="1"/>
    <col min="5" max="5" width="19.7109375" style="29" customWidth="1"/>
    <col min="6" max="6" width="18.5703125" style="29" customWidth="1"/>
    <col min="7" max="7" width="16.42578125" style="29" customWidth="1"/>
    <col min="8" max="10" width="18.5703125" style="29" customWidth="1"/>
    <col min="11" max="11" width="17.5703125" style="29" customWidth="1"/>
    <col min="12" max="12" width="16.42578125" style="29" customWidth="1"/>
    <col min="13" max="13" width="16.42578125" style="29" bestFit="1" customWidth="1"/>
    <col min="14" max="14" width="17.5703125" style="29" bestFit="1" customWidth="1"/>
    <col min="15" max="15" width="17.5703125" style="29" customWidth="1"/>
    <col min="16" max="16" width="17.5703125" style="29" bestFit="1" customWidth="1"/>
    <col min="17" max="17" width="17.5703125" style="29" customWidth="1"/>
    <col min="18" max="18" width="15" style="29" customWidth="1"/>
    <col min="19" max="19" width="17.5703125" style="29" bestFit="1" customWidth="1"/>
    <col min="20" max="20" width="16.42578125" style="29" bestFit="1" customWidth="1"/>
    <col min="21" max="23" width="16.5703125" style="29" customWidth="1"/>
    <col min="24" max="24" width="22.5703125" style="29" customWidth="1"/>
    <col min="25" max="26" width="8.140625" style="29" customWidth="1"/>
    <col min="27" max="27" width="20.140625" style="29" bestFit="1" customWidth="1"/>
    <col min="28" max="28" width="9" style="29" bestFit="1" customWidth="1"/>
    <col min="29" max="29" width="20.140625" style="29" bestFit="1" customWidth="1"/>
    <col min="30" max="31" width="12.28515625" style="94" bestFit="1" customWidth="1"/>
    <col min="32" max="127" width="8.85546875" style="94"/>
    <col min="128" max="128" width="16.42578125" style="94" bestFit="1" customWidth="1"/>
    <col min="129" max="16384" width="8.85546875" style="94"/>
  </cols>
  <sheetData>
    <row r="1" spans="1:32" s="199" customFormat="1" ht="18.75">
      <c r="A1" s="593" t="s">
        <v>123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3"/>
      <c r="W1" s="593"/>
      <c r="X1" s="593"/>
      <c r="Y1" s="593"/>
      <c r="Z1" s="197"/>
      <c r="AA1" s="198"/>
      <c r="AB1" s="198"/>
      <c r="AC1" s="198"/>
    </row>
    <row r="2" spans="1:32" s="196" customFormat="1" ht="18.75">
      <c r="A2" s="593" t="s">
        <v>124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  <c r="T2" s="593"/>
      <c r="U2" s="593"/>
      <c r="V2" s="593"/>
      <c r="W2" s="593"/>
      <c r="X2" s="593"/>
      <c r="Y2" s="593"/>
      <c r="Z2" s="197"/>
      <c r="AA2" s="200"/>
      <c r="AB2" s="200"/>
      <c r="AC2" s="200"/>
    </row>
    <row r="3" spans="1:32" s="199" customFormat="1" ht="18.75">
      <c r="A3" s="593" t="str">
        <f>'per SKPD'!A3:AQ3</f>
        <v>TAHUN 2015</v>
      </c>
      <c r="B3" s="593"/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  <c r="V3" s="593"/>
      <c r="W3" s="593"/>
      <c r="X3" s="593"/>
      <c r="Y3" s="593"/>
      <c r="Z3" s="197"/>
      <c r="AA3" s="198"/>
      <c r="AB3" s="198"/>
      <c r="AC3" s="198"/>
    </row>
    <row r="4" spans="1:32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32">
      <c r="A5" s="598"/>
      <c r="B5" s="598"/>
      <c r="X5" s="28"/>
      <c r="Y5" s="28"/>
      <c r="Z5" s="28"/>
    </row>
    <row r="6" spans="1:32" s="19" customFormat="1" ht="24" customHeight="1">
      <c r="A6" s="595" t="s">
        <v>4</v>
      </c>
      <c r="B6" s="597" t="s">
        <v>13</v>
      </c>
      <c r="C6" s="53" t="s">
        <v>26</v>
      </c>
      <c r="D6" s="609" t="s">
        <v>37</v>
      </c>
      <c r="E6" s="605" t="s">
        <v>35</v>
      </c>
      <c r="F6" s="613" t="s">
        <v>29</v>
      </c>
      <c r="G6" s="614"/>
      <c r="H6" s="614"/>
      <c r="I6" s="614"/>
      <c r="J6" s="614"/>
      <c r="K6" s="614"/>
      <c r="L6" s="614"/>
      <c r="M6" s="614"/>
      <c r="N6" s="614"/>
      <c r="O6" s="614"/>
      <c r="P6" s="614"/>
      <c r="Q6" s="614"/>
      <c r="R6" s="614"/>
      <c r="S6" s="614"/>
      <c r="T6" s="614"/>
      <c r="U6" s="614"/>
      <c r="V6" s="615"/>
      <c r="W6" s="95"/>
      <c r="X6" s="46" t="s">
        <v>26</v>
      </c>
      <c r="Y6" s="604" t="s">
        <v>3</v>
      </c>
      <c r="Z6" s="75"/>
      <c r="AA6" s="57"/>
      <c r="AB6" s="57"/>
      <c r="AC6" s="57"/>
    </row>
    <row r="7" spans="1:32" s="19" customFormat="1" ht="22.5" customHeight="1">
      <c r="A7" s="595"/>
      <c r="B7" s="597"/>
      <c r="C7" s="54" t="str">
        <f>'per SKPD'!E7</f>
        <v>per 31 Desember 2016</v>
      </c>
      <c r="D7" s="610"/>
      <c r="E7" s="606"/>
      <c r="F7" s="626" t="s">
        <v>30</v>
      </c>
      <c r="G7" s="627"/>
      <c r="H7" s="627"/>
      <c r="I7" s="627"/>
      <c r="J7" s="627"/>
      <c r="K7" s="627"/>
      <c r="L7" s="627"/>
      <c r="M7" s="627"/>
      <c r="N7" s="627"/>
      <c r="O7" s="628"/>
      <c r="P7" s="623" t="s">
        <v>31</v>
      </c>
      <c r="Q7" s="624"/>
      <c r="R7" s="624"/>
      <c r="S7" s="624"/>
      <c r="T7" s="624"/>
      <c r="U7" s="624"/>
      <c r="V7" s="624"/>
      <c r="W7" s="625"/>
      <c r="X7" s="47" t="str">
        <f>'per SKPD'!AP7</f>
        <v>per 31 Desember 2017</v>
      </c>
      <c r="Y7" s="604"/>
      <c r="Z7" s="75"/>
      <c r="AA7" s="57"/>
      <c r="AB7" s="57"/>
      <c r="AC7" s="57"/>
    </row>
    <row r="8" spans="1:32" s="19" customFormat="1" ht="21" customHeight="1">
      <c r="A8" s="595"/>
      <c r="B8" s="597"/>
      <c r="C8" s="54" t="s">
        <v>23</v>
      </c>
      <c r="D8" s="611" t="str">
        <f>'per SKPD'!F8:F9</f>
        <v>TAHUN 2017</v>
      </c>
      <c r="E8" s="616" t="s">
        <v>24</v>
      </c>
      <c r="F8" s="632" t="s">
        <v>24</v>
      </c>
      <c r="G8" s="601" t="s">
        <v>20</v>
      </c>
      <c r="H8" s="601" t="s">
        <v>127</v>
      </c>
      <c r="I8" s="601" t="s">
        <v>25</v>
      </c>
      <c r="J8" s="601" t="s">
        <v>38</v>
      </c>
      <c r="K8" s="601" t="s">
        <v>27</v>
      </c>
      <c r="L8" s="601" t="s">
        <v>21</v>
      </c>
      <c r="M8" s="601" t="s">
        <v>34</v>
      </c>
      <c r="N8" s="603" t="s">
        <v>28</v>
      </c>
      <c r="O8" s="619" t="s">
        <v>1</v>
      </c>
      <c r="P8" s="629" t="s">
        <v>28</v>
      </c>
      <c r="Q8" s="599" t="s">
        <v>135</v>
      </c>
      <c r="R8" s="602" t="s">
        <v>22</v>
      </c>
      <c r="S8" s="602" t="s">
        <v>21</v>
      </c>
      <c r="T8" s="602" t="s">
        <v>34</v>
      </c>
      <c r="U8" s="631" t="s">
        <v>36</v>
      </c>
      <c r="V8" s="631"/>
      <c r="W8" s="621" t="s">
        <v>1</v>
      </c>
      <c r="X8" s="47" t="s">
        <v>23</v>
      </c>
      <c r="Y8" s="604"/>
      <c r="Z8" s="75"/>
      <c r="AA8" s="57"/>
      <c r="AB8" s="57"/>
      <c r="AC8" s="57"/>
    </row>
    <row r="9" spans="1:32" s="19" customFormat="1" ht="25.5">
      <c r="A9" s="595"/>
      <c r="B9" s="597"/>
      <c r="C9" s="55" t="s">
        <v>0</v>
      </c>
      <c r="D9" s="612"/>
      <c r="E9" s="617"/>
      <c r="F9" s="632"/>
      <c r="G9" s="601"/>
      <c r="H9" s="601"/>
      <c r="I9" s="601"/>
      <c r="J9" s="601"/>
      <c r="K9" s="601"/>
      <c r="L9" s="601"/>
      <c r="M9" s="601"/>
      <c r="N9" s="603"/>
      <c r="O9" s="620"/>
      <c r="P9" s="630"/>
      <c r="Q9" s="600"/>
      <c r="R9" s="602"/>
      <c r="S9" s="602"/>
      <c r="T9" s="602"/>
      <c r="U9" s="56" t="s">
        <v>32</v>
      </c>
      <c r="V9" s="56" t="s">
        <v>33</v>
      </c>
      <c r="W9" s="622"/>
      <c r="X9" s="48" t="s">
        <v>0</v>
      </c>
      <c r="Y9" s="604"/>
      <c r="Z9" s="75"/>
      <c r="AA9" s="57"/>
      <c r="AB9" s="89" t="s">
        <v>49</v>
      </c>
      <c r="AC9" s="89" t="s">
        <v>50</v>
      </c>
      <c r="AD9" s="90" t="s">
        <v>51</v>
      </c>
      <c r="AE9" s="90"/>
    </row>
    <row r="10" spans="1:32" s="51" customFormat="1">
      <c r="A10" s="50">
        <v>1</v>
      </c>
      <c r="B10" s="50">
        <v>4</v>
      </c>
      <c r="C10" s="50">
        <v>5</v>
      </c>
      <c r="D10" s="50">
        <v>6</v>
      </c>
      <c r="E10" s="62">
        <v>7</v>
      </c>
      <c r="F10" s="66">
        <v>8</v>
      </c>
      <c r="G10" s="50">
        <v>9</v>
      </c>
      <c r="H10" s="50">
        <v>10</v>
      </c>
      <c r="I10" s="50">
        <v>11</v>
      </c>
      <c r="J10" s="50">
        <v>12</v>
      </c>
      <c r="K10" s="50">
        <v>13</v>
      </c>
      <c r="L10" s="50">
        <v>14</v>
      </c>
      <c r="M10" s="50">
        <v>15</v>
      </c>
      <c r="N10" s="62">
        <v>16</v>
      </c>
      <c r="O10" s="50"/>
      <c r="P10" s="52">
        <v>17</v>
      </c>
      <c r="Q10" s="52"/>
      <c r="R10" s="50">
        <v>18</v>
      </c>
      <c r="S10" s="50">
        <v>19</v>
      </c>
      <c r="T10" s="50">
        <v>20</v>
      </c>
      <c r="U10" s="50">
        <v>22</v>
      </c>
      <c r="V10" s="50">
        <v>23</v>
      </c>
      <c r="W10" s="50"/>
      <c r="X10" s="50">
        <v>24</v>
      </c>
      <c r="Y10" s="50">
        <v>25</v>
      </c>
      <c r="AA10" s="37"/>
      <c r="AB10" s="93" t="s">
        <v>52</v>
      </c>
      <c r="AD10" s="618" t="s">
        <v>53</v>
      </c>
      <c r="AE10" s="618"/>
    </row>
    <row r="11" spans="1:32" s="21" customFormat="1">
      <c r="A11" s="100"/>
      <c r="B11" s="114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4"/>
      <c r="Y11" s="34"/>
      <c r="Z11" s="28"/>
      <c r="AA11" s="29"/>
      <c r="AB11" s="29"/>
      <c r="AC11" s="29"/>
      <c r="AD11" s="94"/>
      <c r="AE11" s="94"/>
      <c r="AF11" s="94"/>
    </row>
    <row r="12" spans="1:32" s="21" customFormat="1">
      <c r="A12" s="101">
        <v>1</v>
      </c>
      <c r="B12" s="110" t="str">
        <f>'Aset Lainnya'!B12</f>
        <v>DINAS PENDIDIKAN PEMUDA DAN OLAHRAGA</v>
      </c>
      <c r="C12" s="31">
        <f>'per SKPD'!E65</f>
        <v>26460446120</v>
      </c>
      <c r="D12" s="31">
        <f>'per SKPD'!F65</f>
        <v>0</v>
      </c>
      <c r="E12" s="31">
        <f>'per SKPD'!G65</f>
        <v>0</v>
      </c>
      <c r="F12" s="31">
        <f>'per SKPD'!H65</f>
        <v>0</v>
      </c>
      <c r="G12" s="31">
        <f>'per SKPD'!I65</f>
        <v>0</v>
      </c>
      <c r="H12" s="31">
        <f>'per SKPD'!J65</f>
        <v>240000</v>
      </c>
      <c r="I12" s="31">
        <f>'per SKPD'!K65</f>
        <v>5705000</v>
      </c>
      <c r="J12" s="31">
        <f>'per SKPD'!L65</f>
        <v>0</v>
      </c>
      <c r="K12" s="31">
        <f>'per SKPD'!M65</f>
        <v>0</v>
      </c>
      <c r="L12" s="31">
        <f>'per SKPD'!N65</f>
        <v>300000</v>
      </c>
      <c r="M12" s="31">
        <f>'per SKPD'!W65</f>
        <v>872844288</v>
      </c>
      <c r="N12" s="31">
        <f>'per SKPD'!X65</f>
        <v>0</v>
      </c>
      <c r="O12" s="31">
        <f>'per SKPD'!Y65</f>
        <v>879089288</v>
      </c>
      <c r="P12" s="31">
        <f>'per SKPD'!Z65</f>
        <v>0</v>
      </c>
      <c r="Q12" s="31">
        <f>'per SKPD'!AA65</f>
        <v>9000000</v>
      </c>
      <c r="R12" s="31">
        <f>'per SKPD'!AB65</f>
        <v>0</v>
      </c>
      <c r="S12" s="31">
        <f>'per SKPD'!AC65</f>
        <v>0</v>
      </c>
      <c r="T12" s="31">
        <f>'per SKPD'!AL65</f>
        <v>0</v>
      </c>
      <c r="U12" s="31">
        <f>'per SKPD'!AM65</f>
        <v>240000</v>
      </c>
      <c r="V12" s="31">
        <f>'per SKPD'!AN65</f>
        <v>0</v>
      </c>
      <c r="W12" s="31">
        <f>'per SKPD'!AO65</f>
        <v>9240000</v>
      </c>
      <c r="X12" s="32">
        <f t="shared" ref="X12:X43" si="0">C12+O12-W12</f>
        <v>27330295408</v>
      </c>
      <c r="Y12" s="32"/>
      <c r="Z12" s="28"/>
      <c r="AA12" s="29">
        <f t="shared" ref="AA12:AA43" si="1">C12+F12+G12+H12+I12+J12+K12+L12+M12+N12-P12-R12-T12-S12-U12-V12</f>
        <v>27339295408</v>
      </c>
      <c r="AB12" s="29">
        <f t="shared" ref="AB12:AB43" si="2">X12-AA12</f>
        <v>-9000000</v>
      </c>
      <c r="AC12" s="29">
        <f t="shared" ref="AC12:AC43" si="3">C12</f>
        <v>26460446120</v>
      </c>
      <c r="AD12" s="94">
        <f t="shared" ref="AD12:AD43" si="4">AA12-AC12</f>
        <v>878849288</v>
      </c>
      <c r="AE12" s="94">
        <f t="shared" ref="AE12:AE43" si="5">O12-W12</f>
        <v>869849288</v>
      </c>
      <c r="AF12" s="94">
        <f t="shared" ref="AF12:AF43" si="6">AD12-AE12</f>
        <v>9000000</v>
      </c>
    </row>
    <row r="13" spans="1:32" s="21" customFormat="1">
      <c r="A13" s="101">
        <v>2</v>
      </c>
      <c r="B13" s="110" t="str">
        <f>'Aset Lainnya'!B13</f>
        <v>DINAS KESEHATAN</v>
      </c>
      <c r="C13" s="31">
        <f>'per SKPD'!E116</f>
        <v>1220794667</v>
      </c>
      <c r="D13" s="31">
        <f>'per SKPD'!F116</f>
        <v>0</v>
      </c>
      <c r="E13" s="31">
        <f>'per SKPD'!G116</f>
        <v>0</v>
      </c>
      <c r="F13" s="31">
        <f>'per SKPD'!H116</f>
        <v>0</v>
      </c>
      <c r="G13" s="31">
        <f>'per SKPD'!I116</f>
        <v>0</v>
      </c>
      <c r="H13" s="31">
        <f>'per SKPD'!J116</f>
        <v>0</v>
      </c>
      <c r="I13" s="31">
        <f>'per SKPD'!K116</f>
        <v>0</v>
      </c>
      <c r="J13" s="31">
        <f>'per SKPD'!L116</f>
        <v>0</v>
      </c>
      <c r="K13" s="31">
        <f>'per SKPD'!M116</f>
        <v>0</v>
      </c>
      <c r="L13" s="31">
        <f>'per SKPD'!N116</f>
        <v>0</v>
      </c>
      <c r="M13" s="31">
        <f>'per SKPD'!W116</f>
        <v>216746435</v>
      </c>
      <c r="N13" s="31">
        <f>'per SKPD'!X116</f>
        <v>0</v>
      </c>
      <c r="O13" s="31">
        <f>'per SKPD'!Y116</f>
        <v>216746435</v>
      </c>
      <c r="P13" s="31">
        <f>'per SKPD'!Z116</f>
        <v>0</v>
      </c>
      <c r="Q13" s="31">
        <f>'per SKPD'!AA116</f>
        <v>0</v>
      </c>
      <c r="R13" s="31">
        <f>'per SKPD'!AB116</f>
        <v>0</v>
      </c>
      <c r="S13" s="31">
        <f>'per SKPD'!AC116</f>
        <v>0</v>
      </c>
      <c r="T13" s="31">
        <f>'per SKPD'!AL116</f>
        <v>0</v>
      </c>
      <c r="U13" s="31">
        <f>'per SKPD'!AM116</f>
        <v>0</v>
      </c>
      <c r="V13" s="31">
        <f>'per SKPD'!AN116</f>
        <v>13518500</v>
      </c>
      <c r="W13" s="31">
        <f>'per SKPD'!AO116</f>
        <v>13518500</v>
      </c>
      <c r="X13" s="32">
        <f t="shared" si="0"/>
        <v>1424022602</v>
      </c>
      <c r="Y13" s="32"/>
      <c r="Z13" s="28"/>
      <c r="AA13" s="29">
        <f t="shared" si="1"/>
        <v>1424022602</v>
      </c>
      <c r="AB13" s="29">
        <f t="shared" si="2"/>
        <v>0</v>
      </c>
      <c r="AC13" s="29">
        <f t="shared" si="3"/>
        <v>1220794667</v>
      </c>
      <c r="AD13" s="94">
        <f t="shared" si="4"/>
        <v>203227935</v>
      </c>
      <c r="AE13" s="94">
        <f t="shared" si="5"/>
        <v>203227935</v>
      </c>
      <c r="AF13" s="94">
        <f t="shared" si="6"/>
        <v>0</v>
      </c>
    </row>
    <row r="14" spans="1:32" s="21" customFormat="1">
      <c r="A14" s="101">
        <v>3</v>
      </c>
      <c r="B14" s="110" t="str">
        <f>'Aset Lainnya'!B14</f>
        <v>RUMAH SAKIT UMUM DAERAH</v>
      </c>
      <c r="C14" s="31">
        <f>'per SKPD'!E636</f>
        <v>236574813</v>
      </c>
      <c r="D14" s="31">
        <f>'per SKPD'!F636</f>
        <v>0</v>
      </c>
      <c r="E14" s="31">
        <f>'per SKPD'!G636</f>
        <v>0</v>
      </c>
      <c r="F14" s="31">
        <f>'per SKPD'!H636</f>
        <v>0</v>
      </c>
      <c r="G14" s="31">
        <f>'per SKPD'!I636</f>
        <v>0</v>
      </c>
      <c r="H14" s="31">
        <f>'per SKPD'!J636</f>
        <v>0</v>
      </c>
      <c r="I14" s="31">
        <f>'per SKPD'!K636</f>
        <v>0</v>
      </c>
      <c r="J14" s="31">
        <f>'per SKPD'!L636</f>
        <v>0</v>
      </c>
      <c r="K14" s="31">
        <f>'per SKPD'!M636</f>
        <v>0</v>
      </c>
      <c r="L14" s="31">
        <f>'per SKPD'!N636</f>
        <v>0</v>
      </c>
      <c r="M14" s="31">
        <f>'per SKPD'!W636</f>
        <v>356234455</v>
      </c>
      <c r="N14" s="31">
        <f>'per SKPD'!X636</f>
        <v>0</v>
      </c>
      <c r="O14" s="31">
        <f>'per SKPD'!Y636</f>
        <v>356234455</v>
      </c>
      <c r="P14" s="31">
        <f>'per SKPD'!Z636</f>
        <v>0</v>
      </c>
      <c r="Q14" s="31">
        <f>'per SKPD'!AA636</f>
        <v>0</v>
      </c>
      <c r="R14" s="31">
        <f>'per SKPD'!AB636</f>
        <v>0</v>
      </c>
      <c r="S14" s="31">
        <f>'per SKPD'!AC636</f>
        <v>0</v>
      </c>
      <c r="T14" s="31">
        <f>'per SKPD'!AL636</f>
        <v>0</v>
      </c>
      <c r="U14" s="31">
        <f>'per SKPD'!AM636</f>
        <v>0</v>
      </c>
      <c r="V14" s="31">
        <f>'per SKPD'!AN636</f>
        <v>0</v>
      </c>
      <c r="W14" s="31">
        <f>'per SKPD'!AO636</f>
        <v>0</v>
      </c>
      <c r="X14" s="32">
        <f t="shared" si="0"/>
        <v>592809268</v>
      </c>
      <c r="Y14" s="32"/>
      <c r="Z14" s="28"/>
      <c r="AA14" s="29">
        <f t="shared" si="1"/>
        <v>592809268</v>
      </c>
      <c r="AB14" s="29">
        <f t="shared" si="2"/>
        <v>0</v>
      </c>
      <c r="AC14" s="29">
        <f t="shared" si="3"/>
        <v>236574813</v>
      </c>
      <c r="AD14" s="94">
        <f t="shared" si="4"/>
        <v>356234455</v>
      </c>
      <c r="AE14" s="94">
        <f t="shared" si="5"/>
        <v>356234455</v>
      </c>
      <c r="AF14" s="94">
        <f t="shared" si="6"/>
        <v>0</v>
      </c>
    </row>
    <row r="15" spans="1:32" s="21" customFormat="1">
      <c r="A15" s="101">
        <v>4</v>
      </c>
      <c r="B15" s="110" t="str">
        <f>'Aset Lainnya'!B15</f>
        <v>DINAS PEKERJAAN UMUM PERUMAHAN DAN KAWASAN PERMUKIMAN</v>
      </c>
      <c r="C15" s="31">
        <f>'per SKPD'!E1414</f>
        <v>75455237</v>
      </c>
      <c r="D15" s="31">
        <f>'per SKPD'!F1414</f>
        <v>0</v>
      </c>
      <c r="E15" s="31">
        <f>'per SKPD'!G1414</f>
        <v>0</v>
      </c>
      <c r="F15" s="31">
        <f>'per SKPD'!H1414</f>
        <v>0</v>
      </c>
      <c r="G15" s="31">
        <f>'per SKPD'!I1414</f>
        <v>0</v>
      </c>
      <c r="H15" s="31">
        <f>'per SKPD'!J1414</f>
        <v>0</v>
      </c>
      <c r="I15" s="31">
        <f>'per SKPD'!K1414</f>
        <v>0</v>
      </c>
      <c r="J15" s="31">
        <f>'per SKPD'!L1414</f>
        <v>0</v>
      </c>
      <c r="K15" s="31">
        <f>'per SKPD'!M1414</f>
        <v>0</v>
      </c>
      <c r="L15" s="31">
        <f>'per SKPD'!N1414</f>
        <v>0</v>
      </c>
      <c r="M15" s="31">
        <f>'per SKPD'!W1414</f>
        <v>60204000</v>
      </c>
      <c r="N15" s="31">
        <f>'per SKPD'!X1414</f>
        <v>0</v>
      </c>
      <c r="O15" s="31">
        <f>'per SKPD'!Y1414</f>
        <v>60204000</v>
      </c>
      <c r="P15" s="31">
        <f>'per SKPD'!Z1414</f>
        <v>0</v>
      </c>
      <c r="Q15" s="31">
        <f>'per SKPD'!AA1414</f>
        <v>0</v>
      </c>
      <c r="R15" s="31">
        <f>'per SKPD'!AB1414</f>
        <v>0</v>
      </c>
      <c r="S15" s="31">
        <f>'per SKPD'!AC1414</f>
        <v>0</v>
      </c>
      <c r="T15" s="31">
        <f>'per SKPD'!AL1414</f>
        <v>0</v>
      </c>
      <c r="U15" s="31">
        <f>'per SKPD'!AM1414</f>
        <v>0</v>
      </c>
      <c r="V15" s="31">
        <f>'per SKPD'!AN1414</f>
        <v>0</v>
      </c>
      <c r="W15" s="31">
        <f>'per SKPD'!AO1414</f>
        <v>0</v>
      </c>
      <c r="X15" s="32">
        <f t="shared" si="0"/>
        <v>135659237</v>
      </c>
      <c r="Y15" s="32"/>
      <c r="Z15" s="28"/>
      <c r="AA15" s="29">
        <f t="shared" si="1"/>
        <v>135659237</v>
      </c>
      <c r="AB15" s="29">
        <f t="shared" si="2"/>
        <v>0</v>
      </c>
      <c r="AC15" s="29">
        <f t="shared" si="3"/>
        <v>75455237</v>
      </c>
      <c r="AD15" s="94">
        <f t="shared" si="4"/>
        <v>60204000</v>
      </c>
      <c r="AE15" s="94">
        <f t="shared" si="5"/>
        <v>60204000</v>
      </c>
      <c r="AF15" s="94">
        <f t="shared" si="6"/>
        <v>0</v>
      </c>
    </row>
    <row r="16" spans="1:32" s="21" customFormat="1">
      <c r="A16" s="101">
        <v>5</v>
      </c>
      <c r="B16" s="110" t="str">
        <f>'Aset Lainnya'!B16</f>
        <v>BADAN PERENCANAAN PEMBANGUNAN PENELITIAN DAN PENGEMBANGAN DAERAH</v>
      </c>
      <c r="C16" s="31">
        <f>'per SKPD'!E1585</f>
        <v>47500415</v>
      </c>
      <c r="D16" s="31">
        <f>'per SKPD'!F1585</f>
        <v>0</v>
      </c>
      <c r="E16" s="31">
        <f>'per SKPD'!G1585</f>
        <v>0</v>
      </c>
      <c r="F16" s="31">
        <f>'per SKPD'!H1585</f>
        <v>0</v>
      </c>
      <c r="G16" s="31">
        <f>'per SKPD'!I1585</f>
        <v>0</v>
      </c>
      <c r="H16" s="31">
        <f>'per SKPD'!J1585</f>
        <v>0</v>
      </c>
      <c r="I16" s="31">
        <f>'per SKPD'!K1585</f>
        <v>0</v>
      </c>
      <c r="J16" s="31">
        <f>'per SKPD'!L1585</f>
        <v>0</v>
      </c>
      <c r="K16" s="31">
        <f>'per SKPD'!M1585</f>
        <v>0</v>
      </c>
      <c r="L16" s="31">
        <f>'per SKPD'!N1585</f>
        <v>0</v>
      </c>
      <c r="M16" s="31">
        <f>'per SKPD'!W1585</f>
        <v>1280000</v>
      </c>
      <c r="N16" s="31">
        <f>'per SKPD'!X1585</f>
        <v>0</v>
      </c>
      <c r="O16" s="31">
        <f>'per SKPD'!Y1585</f>
        <v>1280000</v>
      </c>
      <c r="P16" s="31">
        <f>'per SKPD'!Z1585</f>
        <v>0</v>
      </c>
      <c r="Q16" s="31">
        <f>'per SKPD'!AA1585</f>
        <v>0</v>
      </c>
      <c r="R16" s="31">
        <f>'per SKPD'!AB1585</f>
        <v>0</v>
      </c>
      <c r="S16" s="31">
        <f>'per SKPD'!AC1585</f>
        <v>0</v>
      </c>
      <c r="T16" s="31">
        <f>'per SKPD'!AL1585</f>
        <v>0</v>
      </c>
      <c r="U16" s="31">
        <f>'per SKPD'!AM1585</f>
        <v>0</v>
      </c>
      <c r="V16" s="31">
        <f>'per SKPD'!AN1585</f>
        <v>0</v>
      </c>
      <c r="W16" s="31">
        <f>'per SKPD'!AO1585</f>
        <v>0</v>
      </c>
      <c r="X16" s="32">
        <f t="shared" si="0"/>
        <v>48780415</v>
      </c>
      <c r="Y16" s="32"/>
      <c r="Z16" s="28"/>
      <c r="AA16" s="29">
        <f t="shared" si="1"/>
        <v>48780415</v>
      </c>
      <c r="AB16" s="29">
        <f t="shared" si="2"/>
        <v>0</v>
      </c>
      <c r="AC16" s="29">
        <f t="shared" si="3"/>
        <v>47500415</v>
      </c>
      <c r="AD16" s="94">
        <f t="shared" si="4"/>
        <v>1280000</v>
      </c>
      <c r="AE16" s="94">
        <f t="shared" si="5"/>
        <v>1280000</v>
      </c>
      <c r="AF16" s="94">
        <f t="shared" si="6"/>
        <v>0</v>
      </c>
    </row>
    <row r="17" spans="1:32" s="21" customFormat="1">
      <c r="A17" s="101">
        <v>6</v>
      </c>
      <c r="B17" s="110" t="str">
        <f>'Aset Lainnya'!B17</f>
        <v>DINAS PERHUBUNGAN</v>
      </c>
      <c r="C17" s="31">
        <f>'per SKPD'!E1714</f>
        <v>23429966</v>
      </c>
      <c r="D17" s="31">
        <f>'per SKPD'!F1714</f>
        <v>0</v>
      </c>
      <c r="E17" s="31">
        <f>'per SKPD'!G1714</f>
        <v>0</v>
      </c>
      <c r="F17" s="31">
        <f>'per SKPD'!H1714</f>
        <v>0</v>
      </c>
      <c r="G17" s="31">
        <f>'per SKPD'!I1714</f>
        <v>0</v>
      </c>
      <c r="H17" s="31">
        <f>'per SKPD'!J1714</f>
        <v>0</v>
      </c>
      <c r="I17" s="31">
        <f>'per SKPD'!K1714</f>
        <v>0</v>
      </c>
      <c r="J17" s="31">
        <f>'per SKPD'!L1714</f>
        <v>0</v>
      </c>
      <c r="K17" s="31">
        <f>'per SKPD'!M1714</f>
        <v>0</v>
      </c>
      <c r="L17" s="31">
        <f>'per SKPD'!N1714</f>
        <v>0</v>
      </c>
      <c r="M17" s="31">
        <f>'per SKPD'!W1714</f>
        <v>0</v>
      </c>
      <c r="N17" s="31">
        <f>'per SKPD'!X1714</f>
        <v>0</v>
      </c>
      <c r="O17" s="31">
        <f>'per SKPD'!Y1714</f>
        <v>0</v>
      </c>
      <c r="P17" s="31">
        <f>'per SKPD'!Z1714</f>
        <v>0</v>
      </c>
      <c r="Q17" s="31">
        <f>'per SKPD'!AA1714</f>
        <v>0</v>
      </c>
      <c r="R17" s="31">
        <f>'per SKPD'!AB1714</f>
        <v>0</v>
      </c>
      <c r="S17" s="31">
        <f>'per SKPD'!AC1714</f>
        <v>0</v>
      </c>
      <c r="T17" s="31">
        <f>'per SKPD'!AL1714</f>
        <v>0</v>
      </c>
      <c r="U17" s="31">
        <f>'per SKPD'!AM1714</f>
        <v>0</v>
      </c>
      <c r="V17" s="31">
        <f>'per SKPD'!AN1714</f>
        <v>0</v>
      </c>
      <c r="W17" s="31">
        <f>'per SKPD'!AO1714</f>
        <v>0</v>
      </c>
      <c r="X17" s="32">
        <f t="shared" si="0"/>
        <v>23429966</v>
      </c>
      <c r="Y17" s="32"/>
      <c r="Z17" s="28"/>
      <c r="AA17" s="29">
        <f t="shared" si="1"/>
        <v>23429966</v>
      </c>
      <c r="AB17" s="29">
        <f t="shared" si="2"/>
        <v>0</v>
      </c>
      <c r="AC17" s="29">
        <f t="shared" si="3"/>
        <v>23429966</v>
      </c>
      <c r="AD17" s="94">
        <f t="shared" si="4"/>
        <v>0</v>
      </c>
      <c r="AE17" s="94">
        <f t="shared" si="5"/>
        <v>0</v>
      </c>
      <c r="AF17" s="94">
        <f t="shared" si="6"/>
        <v>0</v>
      </c>
    </row>
    <row r="18" spans="1:32" s="21" customFormat="1">
      <c r="A18" s="101">
        <v>7</v>
      </c>
      <c r="B18" s="110" t="str">
        <f>'Aset Lainnya'!B18</f>
        <v>DINAS LINGKUNGAN HIDUP</v>
      </c>
      <c r="C18" s="31">
        <f>'per SKPD'!E1897</f>
        <v>222352250</v>
      </c>
      <c r="D18" s="31">
        <f>'per SKPD'!F1897</f>
        <v>0</v>
      </c>
      <c r="E18" s="31">
        <f>'per SKPD'!G1897</f>
        <v>0</v>
      </c>
      <c r="F18" s="31">
        <f>'per SKPD'!H1897</f>
        <v>0</v>
      </c>
      <c r="G18" s="31">
        <f>'per SKPD'!I1897</f>
        <v>0</v>
      </c>
      <c r="H18" s="31">
        <f>'per SKPD'!J1897</f>
        <v>0</v>
      </c>
      <c r="I18" s="31">
        <f>'per SKPD'!K1897</f>
        <v>0</v>
      </c>
      <c r="J18" s="31">
        <f>'per SKPD'!L1897</f>
        <v>0</v>
      </c>
      <c r="K18" s="31">
        <f>'per SKPD'!M1897</f>
        <v>0</v>
      </c>
      <c r="L18" s="31">
        <f>'per SKPD'!N1897</f>
        <v>1500000</v>
      </c>
      <c r="M18" s="31">
        <f>'per SKPD'!W1897</f>
        <v>10850000</v>
      </c>
      <c r="N18" s="31">
        <f>'per SKPD'!X1897</f>
        <v>0</v>
      </c>
      <c r="O18" s="31">
        <f>'per SKPD'!Y1897</f>
        <v>12350000</v>
      </c>
      <c r="P18" s="31">
        <f>'per SKPD'!Z1897</f>
        <v>0</v>
      </c>
      <c r="Q18" s="31">
        <f>'per SKPD'!AA1897</f>
        <v>0</v>
      </c>
      <c r="R18" s="31">
        <f>'per SKPD'!AB1897</f>
        <v>0</v>
      </c>
      <c r="S18" s="31">
        <f>'per SKPD'!AC1897</f>
        <v>0</v>
      </c>
      <c r="T18" s="31">
        <f>'per SKPD'!AL1897</f>
        <v>0</v>
      </c>
      <c r="U18" s="31">
        <f>'per SKPD'!AM1897</f>
        <v>0</v>
      </c>
      <c r="V18" s="31">
        <f>'per SKPD'!AN1897</f>
        <v>0</v>
      </c>
      <c r="W18" s="31">
        <f>'per SKPD'!AO1897</f>
        <v>0</v>
      </c>
      <c r="X18" s="32">
        <f t="shared" si="0"/>
        <v>234702250</v>
      </c>
      <c r="Y18" s="32"/>
      <c r="Z18" s="28"/>
      <c r="AA18" s="29">
        <f t="shared" si="1"/>
        <v>234702250</v>
      </c>
      <c r="AB18" s="29">
        <f t="shared" si="2"/>
        <v>0</v>
      </c>
      <c r="AC18" s="29">
        <f t="shared" si="3"/>
        <v>222352250</v>
      </c>
      <c r="AD18" s="94">
        <f t="shared" si="4"/>
        <v>12350000</v>
      </c>
      <c r="AE18" s="94">
        <f t="shared" si="5"/>
        <v>12350000</v>
      </c>
      <c r="AF18" s="94">
        <f t="shared" si="6"/>
        <v>0</v>
      </c>
    </row>
    <row r="19" spans="1:32" s="21" customFormat="1">
      <c r="A19" s="101">
        <v>8</v>
      </c>
      <c r="B19" s="110" t="str">
        <f>'Aset Lainnya'!B19</f>
        <v>DINAS KEPENDUDUKAN DAN PENCATATAN SIPIL</v>
      </c>
      <c r="C19" s="31">
        <f>'per SKPD'!E2103</f>
        <v>42276450</v>
      </c>
      <c r="D19" s="31">
        <f>'per SKPD'!F2103</f>
        <v>0</v>
      </c>
      <c r="E19" s="31">
        <f>'per SKPD'!G2103</f>
        <v>0</v>
      </c>
      <c r="F19" s="31">
        <f>'per SKPD'!H2103</f>
        <v>0</v>
      </c>
      <c r="G19" s="31">
        <f>'per SKPD'!I2103</f>
        <v>0</v>
      </c>
      <c r="H19" s="31">
        <f>'per SKPD'!J2103</f>
        <v>0</v>
      </c>
      <c r="I19" s="31">
        <f>'per SKPD'!K2103</f>
        <v>0</v>
      </c>
      <c r="J19" s="31">
        <f>'per SKPD'!L2103</f>
        <v>0</v>
      </c>
      <c r="K19" s="31">
        <f>'per SKPD'!M2103</f>
        <v>0</v>
      </c>
      <c r="L19" s="31">
        <f>'per SKPD'!N2103</f>
        <v>0</v>
      </c>
      <c r="M19" s="31">
        <f>'per SKPD'!W2103</f>
        <v>0</v>
      </c>
      <c r="N19" s="31">
        <f>'per SKPD'!X2103</f>
        <v>0</v>
      </c>
      <c r="O19" s="31">
        <f>'per SKPD'!Y2103</f>
        <v>0</v>
      </c>
      <c r="P19" s="31">
        <f>'per SKPD'!Z2103</f>
        <v>0</v>
      </c>
      <c r="Q19" s="31">
        <f>'per SKPD'!AA2103</f>
        <v>0</v>
      </c>
      <c r="R19" s="31">
        <f>'per SKPD'!AB2103</f>
        <v>0</v>
      </c>
      <c r="S19" s="31">
        <f>'per SKPD'!AC2103</f>
        <v>0</v>
      </c>
      <c r="T19" s="31">
        <f>'per SKPD'!AL2103</f>
        <v>0</v>
      </c>
      <c r="U19" s="31">
        <f>'per SKPD'!AM2103</f>
        <v>0</v>
      </c>
      <c r="V19" s="31">
        <f>'per SKPD'!AN2103</f>
        <v>0</v>
      </c>
      <c r="W19" s="31">
        <f>'per SKPD'!AO2103</f>
        <v>0</v>
      </c>
      <c r="X19" s="32">
        <f t="shared" si="0"/>
        <v>42276450</v>
      </c>
      <c r="Y19" s="32"/>
      <c r="Z19" s="28"/>
      <c r="AA19" s="29">
        <f t="shared" si="1"/>
        <v>42276450</v>
      </c>
      <c r="AB19" s="29">
        <f t="shared" si="2"/>
        <v>0</v>
      </c>
      <c r="AC19" s="29">
        <f t="shared" si="3"/>
        <v>42276450</v>
      </c>
      <c r="AD19" s="94">
        <f t="shared" si="4"/>
        <v>0</v>
      </c>
      <c r="AE19" s="94">
        <f t="shared" si="5"/>
        <v>0</v>
      </c>
      <c r="AF19" s="94">
        <f t="shared" si="6"/>
        <v>0</v>
      </c>
    </row>
    <row r="20" spans="1:32" s="21" customFormat="1">
      <c r="A20" s="101">
        <v>9</v>
      </c>
      <c r="B20" s="110" t="str">
        <f>'Aset Lainnya'!B20</f>
        <v>DINAS PENGENDALI PENDUDUK KELUARGA BERENCANA PEMBERDAYAAN PEREMPUAN DAN PERLINDUNGAN ANAK</v>
      </c>
      <c r="C20" s="31">
        <f>'per SKPD'!E2247</f>
        <v>48796600</v>
      </c>
      <c r="D20" s="31">
        <f>'per SKPD'!F2247</f>
        <v>0</v>
      </c>
      <c r="E20" s="31">
        <f>'per SKPD'!G2247</f>
        <v>0</v>
      </c>
      <c r="F20" s="31">
        <f>'per SKPD'!H2247</f>
        <v>0</v>
      </c>
      <c r="G20" s="31">
        <f>'per SKPD'!I2247</f>
        <v>0</v>
      </c>
      <c r="H20" s="31">
        <f>'per SKPD'!J2247</f>
        <v>0</v>
      </c>
      <c r="I20" s="31">
        <f>'per SKPD'!K2247</f>
        <v>0</v>
      </c>
      <c r="J20" s="31">
        <f>'per SKPD'!L2247</f>
        <v>0</v>
      </c>
      <c r="K20" s="31">
        <f>'per SKPD'!M2247</f>
        <v>0</v>
      </c>
      <c r="L20" s="31">
        <f>'per SKPD'!N2247</f>
        <v>0</v>
      </c>
      <c r="M20" s="31">
        <f>'per SKPD'!W2247</f>
        <v>4035000</v>
      </c>
      <c r="N20" s="31">
        <f>'per SKPD'!X2247</f>
        <v>0</v>
      </c>
      <c r="O20" s="31">
        <f>'per SKPD'!Y2247</f>
        <v>4035000</v>
      </c>
      <c r="P20" s="31">
        <f>'per SKPD'!Z2247</f>
        <v>0</v>
      </c>
      <c r="Q20" s="31">
        <f>'per SKPD'!AA2247</f>
        <v>0</v>
      </c>
      <c r="R20" s="31">
        <f>'per SKPD'!AB2247</f>
        <v>0</v>
      </c>
      <c r="S20" s="31">
        <f>'per SKPD'!AC2247</f>
        <v>0</v>
      </c>
      <c r="T20" s="31">
        <f>'per SKPD'!AL2247</f>
        <v>0</v>
      </c>
      <c r="U20" s="31">
        <f>'per SKPD'!AM2247</f>
        <v>0</v>
      </c>
      <c r="V20" s="31">
        <f>'per SKPD'!AN2247</f>
        <v>0</v>
      </c>
      <c r="W20" s="31">
        <f>'per SKPD'!AO2247</f>
        <v>0</v>
      </c>
      <c r="X20" s="32">
        <f t="shared" si="0"/>
        <v>52831600</v>
      </c>
      <c r="Y20" s="32"/>
      <c r="Z20" s="28"/>
      <c r="AA20" s="29">
        <f t="shared" si="1"/>
        <v>52831600</v>
      </c>
      <c r="AB20" s="29">
        <f t="shared" si="2"/>
        <v>0</v>
      </c>
      <c r="AC20" s="29">
        <f t="shared" si="3"/>
        <v>48796600</v>
      </c>
      <c r="AD20" s="94">
        <f t="shared" si="4"/>
        <v>4035000</v>
      </c>
      <c r="AE20" s="94">
        <f t="shared" si="5"/>
        <v>4035000</v>
      </c>
      <c r="AF20" s="94">
        <f t="shared" si="6"/>
        <v>0</v>
      </c>
    </row>
    <row r="21" spans="1:32" s="21" customFormat="1">
      <c r="A21" s="101">
        <v>10</v>
      </c>
      <c r="B21" s="110" t="str">
        <f>'Aset Lainnya'!B21</f>
        <v>DINAS SOSIAL</v>
      </c>
      <c r="C21" s="31">
        <f>'per SKPD'!E2472</f>
        <v>43654505</v>
      </c>
      <c r="D21" s="31">
        <f>'per SKPD'!F2472</f>
        <v>0</v>
      </c>
      <c r="E21" s="31">
        <f>'per SKPD'!G2472</f>
        <v>0</v>
      </c>
      <c r="F21" s="31">
        <f>'per SKPD'!H2472</f>
        <v>0</v>
      </c>
      <c r="G21" s="31">
        <f>'per SKPD'!I2472</f>
        <v>0</v>
      </c>
      <c r="H21" s="31">
        <f>'per SKPD'!J2472</f>
        <v>0</v>
      </c>
      <c r="I21" s="31">
        <f>'per SKPD'!K2472</f>
        <v>0</v>
      </c>
      <c r="J21" s="31">
        <f>'per SKPD'!L2472</f>
        <v>0</v>
      </c>
      <c r="K21" s="31">
        <f>'per SKPD'!M2472</f>
        <v>0</v>
      </c>
      <c r="L21" s="31">
        <f>'per SKPD'!N2472</f>
        <v>0</v>
      </c>
      <c r="M21" s="31">
        <f>'per SKPD'!W2472</f>
        <v>8765000</v>
      </c>
      <c r="N21" s="31">
        <f>'per SKPD'!X2472</f>
        <v>0</v>
      </c>
      <c r="O21" s="31">
        <f>'per SKPD'!Y2472</f>
        <v>8765000</v>
      </c>
      <c r="P21" s="31">
        <f>'per SKPD'!Z2472</f>
        <v>0</v>
      </c>
      <c r="Q21" s="31">
        <f>'per SKPD'!AA2472</f>
        <v>0</v>
      </c>
      <c r="R21" s="31">
        <f>'per SKPD'!AB2472</f>
        <v>0</v>
      </c>
      <c r="S21" s="31">
        <f>'per SKPD'!AC2472</f>
        <v>0</v>
      </c>
      <c r="T21" s="31">
        <f>'per SKPD'!AL2472</f>
        <v>0</v>
      </c>
      <c r="U21" s="31">
        <f>'per SKPD'!AM2472</f>
        <v>0</v>
      </c>
      <c r="V21" s="31">
        <f>'per SKPD'!AN2472</f>
        <v>0</v>
      </c>
      <c r="W21" s="31">
        <f>'per SKPD'!AO2472</f>
        <v>0</v>
      </c>
      <c r="X21" s="32">
        <f t="shared" si="0"/>
        <v>52419505</v>
      </c>
      <c r="Y21" s="32"/>
      <c r="Z21" s="28"/>
      <c r="AA21" s="29">
        <f t="shared" si="1"/>
        <v>52419505</v>
      </c>
      <c r="AB21" s="29">
        <f t="shared" si="2"/>
        <v>0</v>
      </c>
      <c r="AC21" s="29">
        <f t="shared" si="3"/>
        <v>43654505</v>
      </c>
      <c r="AD21" s="94">
        <f t="shared" si="4"/>
        <v>8765000</v>
      </c>
      <c r="AE21" s="94">
        <f t="shared" si="5"/>
        <v>8765000</v>
      </c>
      <c r="AF21" s="94">
        <f t="shared" si="6"/>
        <v>0</v>
      </c>
    </row>
    <row r="22" spans="1:32" s="21" customFormat="1">
      <c r="A22" s="101">
        <v>11</v>
      </c>
      <c r="B22" s="110" t="str">
        <f>'Aset Lainnya'!B22</f>
        <v>DINAS TENAGA KERJA</v>
      </c>
      <c r="C22" s="31">
        <f>'per SKPD'!E2663</f>
        <v>107208815</v>
      </c>
      <c r="D22" s="31">
        <f>'per SKPD'!F2663</f>
        <v>0</v>
      </c>
      <c r="E22" s="31">
        <f>'per SKPD'!G2663</f>
        <v>0</v>
      </c>
      <c r="F22" s="31">
        <f>'per SKPD'!H2663</f>
        <v>0</v>
      </c>
      <c r="G22" s="31">
        <f>'per SKPD'!I2663</f>
        <v>0</v>
      </c>
      <c r="H22" s="31">
        <f>'per SKPD'!J2663</f>
        <v>0</v>
      </c>
      <c r="I22" s="31">
        <f>'per SKPD'!K2663</f>
        <v>0</v>
      </c>
      <c r="J22" s="31">
        <f>'per SKPD'!L2663</f>
        <v>0</v>
      </c>
      <c r="K22" s="31">
        <f>'per SKPD'!M2663</f>
        <v>0</v>
      </c>
      <c r="L22" s="31">
        <f>'per SKPD'!N2663</f>
        <v>0</v>
      </c>
      <c r="M22" s="31">
        <f>'per SKPD'!W2663</f>
        <v>300000</v>
      </c>
      <c r="N22" s="31">
        <f>'per SKPD'!X2663</f>
        <v>0</v>
      </c>
      <c r="O22" s="31">
        <f>'per SKPD'!Y2663</f>
        <v>300000</v>
      </c>
      <c r="P22" s="31">
        <f>'per SKPD'!Z2663</f>
        <v>0</v>
      </c>
      <c r="Q22" s="31">
        <f>'per SKPD'!AA2663</f>
        <v>0</v>
      </c>
      <c r="R22" s="31">
        <f>'per SKPD'!AB2663</f>
        <v>0</v>
      </c>
      <c r="S22" s="31">
        <f>'per SKPD'!AC2663</f>
        <v>0</v>
      </c>
      <c r="T22" s="31">
        <f>'per SKPD'!AL2663</f>
        <v>0</v>
      </c>
      <c r="U22" s="31">
        <f>'per SKPD'!AM2663</f>
        <v>0</v>
      </c>
      <c r="V22" s="31">
        <f>'per SKPD'!AN2663</f>
        <v>0</v>
      </c>
      <c r="W22" s="31">
        <f>'per SKPD'!AO2663</f>
        <v>0</v>
      </c>
      <c r="X22" s="32">
        <f t="shared" si="0"/>
        <v>107508815</v>
      </c>
      <c r="Y22" s="32"/>
      <c r="Z22" s="28"/>
      <c r="AA22" s="29">
        <f t="shared" si="1"/>
        <v>107508815</v>
      </c>
      <c r="AB22" s="29">
        <f t="shared" si="2"/>
        <v>0</v>
      </c>
      <c r="AC22" s="29">
        <f t="shared" si="3"/>
        <v>107208815</v>
      </c>
      <c r="AD22" s="94">
        <f t="shared" si="4"/>
        <v>300000</v>
      </c>
      <c r="AE22" s="94">
        <f t="shared" si="5"/>
        <v>300000</v>
      </c>
      <c r="AF22" s="94">
        <f t="shared" si="6"/>
        <v>0</v>
      </c>
    </row>
    <row r="23" spans="1:32" s="21" customFormat="1">
      <c r="A23" s="101">
        <v>12</v>
      </c>
      <c r="B23" s="110" t="str">
        <f>'Aset Lainnya'!B23</f>
        <v>DINAS PENANAMAN MODAL DAN PELAYANAN TERPADU SATU PINTU</v>
      </c>
      <c r="C23" s="31">
        <f>'per SKPD'!E2860</f>
        <v>3570000</v>
      </c>
      <c r="D23" s="31">
        <f>'per SKPD'!F2860</f>
        <v>0</v>
      </c>
      <c r="E23" s="31">
        <f>'per SKPD'!G2860</f>
        <v>0</v>
      </c>
      <c r="F23" s="31">
        <f>'per SKPD'!H2860</f>
        <v>0</v>
      </c>
      <c r="G23" s="31">
        <f>'per SKPD'!I2860</f>
        <v>0</v>
      </c>
      <c r="H23" s="31">
        <f>'per SKPD'!J2860</f>
        <v>0</v>
      </c>
      <c r="I23" s="31">
        <f>'per SKPD'!K2860</f>
        <v>0</v>
      </c>
      <c r="J23" s="31">
        <f>'per SKPD'!L2860</f>
        <v>0</v>
      </c>
      <c r="K23" s="31">
        <f>'per SKPD'!M2860</f>
        <v>0</v>
      </c>
      <c r="L23" s="31">
        <f>'per SKPD'!N2860</f>
        <v>0</v>
      </c>
      <c r="M23" s="31">
        <f>'per SKPD'!W2860</f>
        <v>115500</v>
      </c>
      <c r="N23" s="31">
        <f>'per SKPD'!X2860</f>
        <v>0</v>
      </c>
      <c r="O23" s="31">
        <f>'per SKPD'!Y2860</f>
        <v>115500</v>
      </c>
      <c r="P23" s="31">
        <f>'per SKPD'!Z2860</f>
        <v>0</v>
      </c>
      <c r="Q23" s="31">
        <f>'per SKPD'!AA2860</f>
        <v>0</v>
      </c>
      <c r="R23" s="31">
        <f>'per SKPD'!AB2860</f>
        <v>0</v>
      </c>
      <c r="S23" s="31">
        <f>'per SKPD'!AC2860</f>
        <v>0</v>
      </c>
      <c r="T23" s="31">
        <f>'per SKPD'!AL2860</f>
        <v>0</v>
      </c>
      <c r="U23" s="31">
        <f>'per SKPD'!AM2860</f>
        <v>0</v>
      </c>
      <c r="V23" s="31">
        <f>'per SKPD'!AN2860</f>
        <v>0</v>
      </c>
      <c r="W23" s="31">
        <f>'per SKPD'!AO2860</f>
        <v>0</v>
      </c>
      <c r="X23" s="32">
        <f t="shared" si="0"/>
        <v>3685500</v>
      </c>
      <c r="Y23" s="32"/>
      <c r="Z23" s="28"/>
      <c r="AA23" s="29">
        <f t="shared" si="1"/>
        <v>3685500</v>
      </c>
      <c r="AB23" s="29">
        <f t="shared" si="2"/>
        <v>0</v>
      </c>
      <c r="AC23" s="29">
        <f t="shared" si="3"/>
        <v>3570000</v>
      </c>
      <c r="AD23" s="94">
        <f t="shared" si="4"/>
        <v>115500</v>
      </c>
      <c r="AE23" s="94">
        <f t="shared" si="5"/>
        <v>115500</v>
      </c>
      <c r="AF23" s="94">
        <f t="shared" si="6"/>
        <v>0</v>
      </c>
    </row>
    <row r="24" spans="1:32" s="21" customFormat="1">
      <c r="A24" s="101">
        <v>13</v>
      </c>
      <c r="B24" s="110" t="str">
        <f>'Aset Lainnya'!B24</f>
        <v>DINAS KEBUDAYAAN DAN PARIWISATA</v>
      </c>
      <c r="C24" s="31">
        <f>'per SKPD'!E3022</f>
        <v>12429600</v>
      </c>
      <c r="D24" s="31">
        <f>'per SKPD'!F3022</f>
        <v>0</v>
      </c>
      <c r="E24" s="31">
        <f>'per SKPD'!G3022</f>
        <v>0</v>
      </c>
      <c r="F24" s="31">
        <f>'per SKPD'!H3022</f>
        <v>0</v>
      </c>
      <c r="G24" s="31">
        <f>'per SKPD'!I3022</f>
        <v>0</v>
      </c>
      <c r="H24" s="31">
        <f>'per SKPD'!J3022</f>
        <v>0</v>
      </c>
      <c r="I24" s="31">
        <f>'per SKPD'!K3022</f>
        <v>0</v>
      </c>
      <c r="J24" s="31">
        <f>'per SKPD'!L3022</f>
        <v>0</v>
      </c>
      <c r="K24" s="31">
        <f>'per SKPD'!M3022</f>
        <v>0</v>
      </c>
      <c r="L24" s="31">
        <f>'per SKPD'!N3022</f>
        <v>0</v>
      </c>
      <c r="M24" s="31">
        <f>'per SKPD'!W3022</f>
        <v>500000</v>
      </c>
      <c r="N24" s="31">
        <f>'per SKPD'!X3022</f>
        <v>0</v>
      </c>
      <c r="O24" s="31">
        <f>'per SKPD'!Y3022</f>
        <v>500000</v>
      </c>
      <c r="P24" s="31">
        <f>'per SKPD'!Z3022</f>
        <v>0</v>
      </c>
      <c r="Q24" s="31">
        <f>'per SKPD'!AA3022</f>
        <v>0</v>
      </c>
      <c r="R24" s="31">
        <f>'per SKPD'!AB3022</f>
        <v>0</v>
      </c>
      <c r="S24" s="31">
        <f>'per SKPD'!AC3022</f>
        <v>300000</v>
      </c>
      <c r="T24" s="31">
        <f>'per SKPD'!AL3022</f>
        <v>0</v>
      </c>
      <c r="U24" s="31">
        <f>'per SKPD'!AM3022</f>
        <v>0</v>
      </c>
      <c r="V24" s="31">
        <f>'per SKPD'!AN3022</f>
        <v>0</v>
      </c>
      <c r="W24" s="31">
        <f>'per SKPD'!AO3022</f>
        <v>300000</v>
      </c>
      <c r="X24" s="32">
        <f t="shared" si="0"/>
        <v>12629600</v>
      </c>
      <c r="Y24" s="32"/>
      <c r="Z24" s="28"/>
      <c r="AA24" s="29">
        <f t="shared" si="1"/>
        <v>12629600</v>
      </c>
      <c r="AB24" s="29">
        <f t="shared" si="2"/>
        <v>0</v>
      </c>
      <c r="AC24" s="29">
        <f t="shared" si="3"/>
        <v>12429600</v>
      </c>
      <c r="AD24" s="94">
        <f t="shared" si="4"/>
        <v>200000</v>
      </c>
      <c r="AE24" s="94">
        <f t="shared" si="5"/>
        <v>200000</v>
      </c>
      <c r="AF24" s="94">
        <f t="shared" si="6"/>
        <v>0</v>
      </c>
    </row>
    <row r="25" spans="1:32" s="21" customFormat="1">
      <c r="A25" s="101">
        <v>14</v>
      </c>
      <c r="B25" s="110" t="str">
        <f>'Aset Lainnya'!B25</f>
        <v>KANTOR SATUAN POLISI PAMONG PRAJA DAN PEMADAM KEBAKARAN</v>
      </c>
      <c r="C25" s="31">
        <f>'per SKPD'!E3134</f>
        <v>29074300</v>
      </c>
      <c r="D25" s="31">
        <f>'per SKPD'!F3134</f>
        <v>0</v>
      </c>
      <c r="E25" s="31">
        <f>'per SKPD'!G3134</f>
        <v>0</v>
      </c>
      <c r="F25" s="31">
        <f>'per SKPD'!H3134</f>
        <v>0</v>
      </c>
      <c r="G25" s="31">
        <f>'per SKPD'!I3134</f>
        <v>0</v>
      </c>
      <c r="H25" s="31">
        <f>'per SKPD'!J3134</f>
        <v>0</v>
      </c>
      <c r="I25" s="31">
        <f>'per SKPD'!K3134</f>
        <v>0</v>
      </c>
      <c r="J25" s="31">
        <f>'per SKPD'!L3134</f>
        <v>0</v>
      </c>
      <c r="K25" s="31">
        <f>'per SKPD'!M3134</f>
        <v>0</v>
      </c>
      <c r="L25" s="31">
        <f>'per SKPD'!N3134</f>
        <v>0</v>
      </c>
      <c r="M25" s="31">
        <f>'per SKPD'!W3134</f>
        <v>0</v>
      </c>
      <c r="N25" s="31">
        <f>'per SKPD'!X3134</f>
        <v>0</v>
      </c>
      <c r="O25" s="31">
        <f>'per SKPD'!Y3134</f>
        <v>0</v>
      </c>
      <c r="P25" s="31">
        <f>'per SKPD'!Z3134</f>
        <v>0</v>
      </c>
      <c r="Q25" s="31">
        <f>'per SKPD'!AA3134</f>
        <v>0</v>
      </c>
      <c r="R25" s="31">
        <f>'per SKPD'!AB3134</f>
        <v>0</v>
      </c>
      <c r="S25" s="31">
        <f>'per SKPD'!AC3134</f>
        <v>0</v>
      </c>
      <c r="T25" s="31">
        <f>'per SKPD'!AL3134</f>
        <v>0</v>
      </c>
      <c r="U25" s="31">
        <f>'per SKPD'!AM3134</f>
        <v>0</v>
      </c>
      <c r="V25" s="31">
        <f>'per SKPD'!AN3134</f>
        <v>0</v>
      </c>
      <c r="W25" s="31">
        <f>'per SKPD'!AO3134</f>
        <v>0</v>
      </c>
      <c r="X25" s="32">
        <f t="shared" si="0"/>
        <v>29074300</v>
      </c>
      <c r="Y25" s="32"/>
      <c r="Z25" s="28"/>
      <c r="AA25" s="29">
        <f t="shared" si="1"/>
        <v>29074300</v>
      </c>
      <c r="AB25" s="29">
        <f t="shared" si="2"/>
        <v>0</v>
      </c>
      <c r="AC25" s="29">
        <f t="shared" si="3"/>
        <v>29074300</v>
      </c>
      <c r="AD25" s="94">
        <f t="shared" si="4"/>
        <v>0</v>
      </c>
      <c r="AE25" s="94">
        <f t="shared" si="5"/>
        <v>0</v>
      </c>
      <c r="AF25" s="94">
        <f t="shared" si="6"/>
        <v>0</v>
      </c>
    </row>
    <row r="26" spans="1:32" s="21" customFormat="1">
      <c r="A26" s="101">
        <v>15</v>
      </c>
      <c r="B26" s="110" t="str">
        <f>'Aset Lainnya'!B26</f>
        <v>KANTOR KESATUAN BANGSA DAN POLITIK</v>
      </c>
      <c r="C26" s="31">
        <f>'per SKPD'!E3182</f>
        <v>2929000</v>
      </c>
      <c r="D26" s="31">
        <f>'per SKPD'!F3182</f>
        <v>0</v>
      </c>
      <c r="E26" s="31">
        <f>'per SKPD'!G3182</f>
        <v>0</v>
      </c>
      <c r="F26" s="31">
        <f>'per SKPD'!H3182</f>
        <v>0</v>
      </c>
      <c r="G26" s="31">
        <f>'per SKPD'!I3182</f>
        <v>0</v>
      </c>
      <c r="H26" s="31">
        <f>'per SKPD'!J3182</f>
        <v>0</v>
      </c>
      <c r="I26" s="31">
        <f>'per SKPD'!K3182</f>
        <v>0</v>
      </c>
      <c r="J26" s="31">
        <f>'per SKPD'!L3182</f>
        <v>0</v>
      </c>
      <c r="K26" s="31">
        <f>'per SKPD'!M3182</f>
        <v>0</v>
      </c>
      <c r="L26" s="31">
        <f>'per SKPD'!N3182</f>
        <v>0</v>
      </c>
      <c r="M26" s="31">
        <f>'per SKPD'!W3182</f>
        <v>0</v>
      </c>
      <c r="N26" s="31">
        <f>'per SKPD'!X3182</f>
        <v>0</v>
      </c>
      <c r="O26" s="31">
        <f>'per SKPD'!Y3182</f>
        <v>0</v>
      </c>
      <c r="P26" s="31">
        <f>'per SKPD'!Z3182</f>
        <v>0</v>
      </c>
      <c r="Q26" s="31">
        <f>'per SKPD'!AA3182</f>
        <v>0</v>
      </c>
      <c r="R26" s="31">
        <f>'per SKPD'!AB3182</f>
        <v>0</v>
      </c>
      <c r="S26" s="31">
        <f>'per SKPD'!AC3182</f>
        <v>0</v>
      </c>
      <c r="T26" s="31">
        <f>'per SKPD'!AL3182</f>
        <v>0</v>
      </c>
      <c r="U26" s="31">
        <f>'per SKPD'!AM3182</f>
        <v>0</v>
      </c>
      <c r="V26" s="31">
        <f>'per SKPD'!AN3182</f>
        <v>0</v>
      </c>
      <c r="W26" s="31">
        <f>'per SKPD'!AO3182</f>
        <v>0</v>
      </c>
      <c r="X26" s="32">
        <f t="shared" si="0"/>
        <v>2929000</v>
      </c>
      <c r="Y26" s="32"/>
      <c r="Z26" s="28"/>
      <c r="AA26" s="29">
        <f t="shared" si="1"/>
        <v>2929000</v>
      </c>
      <c r="AB26" s="29">
        <f t="shared" si="2"/>
        <v>0</v>
      </c>
      <c r="AC26" s="29">
        <f t="shared" si="3"/>
        <v>2929000</v>
      </c>
      <c r="AD26" s="94">
        <f t="shared" si="4"/>
        <v>0</v>
      </c>
      <c r="AE26" s="94">
        <f t="shared" si="5"/>
        <v>0</v>
      </c>
      <c r="AF26" s="94">
        <f t="shared" si="6"/>
        <v>0</v>
      </c>
    </row>
    <row r="27" spans="1:32" s="21" customFormat="1">
      <c r="A27" s="101">
        <v>16</v>
      </c>
      <c r="B27" s="110" t="str">
        <f>'Aset Lainnya'!B27</f>
        <v>SEKRETARIAT DAERAH</v>
      </c>
      <c r="C27" s="31">
        <f>'per SKPD'!E3730</f>
        <v>259083518</v>
      </c>
      <c r="D27" s="31">
        <f>'per SKPD'!F3730</f>
        <v>0</v>
      </c>
      <c r="E27" s="31">
        <f>'per SKPD'!G3730</f>
        <v>0</v>
      </c>
      <c r="F27" s="31">
        <f>'per SKPD'!H3730</f>
        <v>0</v>
      </c>
      <c r="G27" s="31">
        <f>'per SKPD'!I3730</f>
        <v>0</v>
      </c>
      <c r="H27" s="31">
        <f>'per SKPD'!J3730</f>
        <v>0</v>
      </c>
      <c r="I27" s="31">
        <f>'per SKPD'!K3730</f>
        <v>0</v>
      </c>
      <c r="J27" s="31">
        <f>'per SKPD'!L3730</f>
        <v>0</v>
      </c>
      <c r="K27" s="31">
        <f>'per SKPD'!M3730</f>
        <v>0</v>
      </c>
      <c r="L27" s="31">
        <f>'per SKPD'!N3730</f>
        <v>0</v>
      </c>
      <c r="M27" s="31">
        <f>'per SKPD'!W3730</f>
        <v>0</v>
      </c>
      <c r="N27" s="31">
        <f>'per SKPD'!X3730</f>
        <v>0</v>
      </c>
      <c r="O27" s="31">
        <f>'per SKPD'!Y3730</f>
        <v>0</v>
      </c>
      <c r="P27" s="31">
        <f>'per SKPD'!Z3730</f>
        <v>0</v>
      </c>
      <c r="Q27" s="31">
        <f>'per SKPD'!AA3730</f>
        <v>0</v>
      </c>
      <c r="R27" s="31">
        <f>'per SKPD'!AB3730</f>
        <v>0</v>
      </c>
      <c r="S27" s="31">
        <f>'per SKPD'!AC3730</f>
        <v>0</v>
      </c>
      <c r="T27" s="31">
        <f>'per SKPD'!AL3730</f>
        <v>0</v>
      </c>
      <c r="U27" s="31">
        <f>'per SKPD'!AM3730</f>
        <v>0</v>
      </c>
      <c r="V27" s="31">
        <f>'per SKPD'!AN3730</f>
        <v>0</v>
      </c>
      <c r="W27" s="31">
        <f>'per SKPD'!AO3730</f>
        <v>0</v>
      </c>
      <c r="X27" s="32">
        <f t="shared" si="0"/>
        <v>259083518</v>
      </c>
      <c r="Y27" s="32"/>
      <c r="Z27" s="28"/>
      <c r="AA27" s="29">
        <f t="shared" si="1"/>
        <v>259083518</v>
      </c>
      <c r="AB27" s="29">
        <f t="shared" si="2"/>
        <v>0</v>
      </c>
      <c r="AC27" s="29">
        <f t="shared" si="3"/>
        <v>259083518</v>
      </c>
      <c r="AD27" s="94">
        <f t="shared" si="4"/>
        <v>0</v>
      </c>
      <c r="AE27" s="94">
        <f t="shared" si="5"/>
        <v>0</v>
      </c>
      <c r="AF27" s="94">
        <f t="shared" si="6"/>
        <v>0</v>
      </c>
    </row>
    <row r="28" spans="1:32" s="21" customFormat="1">
      <c r="A28" s="101">
        <v>17</v>
      </c>
      <c r="B28" s="110" t="str">
        <f>'Aset Lainnya'!B28</f>
        <v>SEKRETARIAT DPRD</v>
      </c>
      <c r="C28" s="31">
        <f>'per SKPD'!E3940</f>
        <v>41145440</v>
      </c>
      <c r="D28" s="31">
        <f>'per SKPD'!F3940</f>
        <v>0</v>
      </c>
      <c r="E28" s="31">
        <f>'per SKPD'!G3940</f>
        <v>0</v>
      </c>
      <c r="F28" s="31">
        <f>'per SKPD'!H3940</f>
        <v>0</v>
      </c>
      <c r="G28" s="31">
        <f>'per SKPD'!I3940</f>
        <v>0</v>
      </c>
      <c r="H28" s="31">
        <f>'per SKPD'!J3940</f>
        <v>0</v>
      </c>
      <c r="I28" s="31">
        <f>'per SKPD'!K3940</f>
        <v>0</v>
      </c>
      <c r="J28" s="31">
        <f>'per SKPD'!L3940</f>
        <v>0</v>
      </c>
      <c r="K28" s="31">
        <f>'per SKPD'!M3940</f>
        <v>0</v>
      </c>
      <c r="L28" s="31">
        <f>'per SKPD'!N3940</f>
        <v>0</v>
      </c>
      <c r="M28" s="31">
        <f>'per SKPD'!W3940</f>
        <v>14002100</v>
      </c>
      <c r="N28" s="31">
        <f>'per SKPD'!X3940</f>
        <v>0</v>
      </c>
      <c r="O28" s="31">
        <f>'per SKPD'!Y3940</f>
        <v>14002100</v>
      </c>
      <c r="P28" s="31">
        <f>'per SKPD'!Z3940</f>
        <v>0</v>
      </c>
      <c r="Q28" s="31">
        <f>'per SKPD'!AA3940</f>
        <v>0</v>
      </c>
      <c r="R28" s="31">
        <f>'per SKPD'!AB3940</f>
        <v>0</v>
      </c>
      <c r="S28" s="31">
        <f>'per SKPD'!AC3940</f>
        <v>1500000</v>
      </c>
      <c r="T28" s="31">
        <f>'per SKPD'!AL3940</f>
        <v>0</v>
      </c>
      <c r="U28" s="31">
        <f>'per SKPD'!AM3940</f>
        <v>0</v>
      </c>
      <c r="V28" s="31">
        <f>'per SKPD'!AN3940</f>
        <v>0</v>
      </c>
      <c r="W28" s="31">
        <f>'per SKPD'!AO3940</f>
        <v>1500000</v>
      </c>
      <c r="X28" s="32">
        <f t="shared" si="0"/>
        <v>53647540</v>
      </c>
      <c r="Y28" s="32"/>
      <c r="Z28" s="28"/>
      <c r="AA28" s="29">
        <f t="shared" si="1"/>
        <v>53647540</v>
      </c>
      <c r="AB28" s="29">
        <f t="shared" si="2"/>
        <v>0</v>
      </c>
      <c r="AC28" s="29">
        <f t="shared" si="3"/>
        <v>41145440</v>
      </c>
      <c r="AD28" s="94">
        <f t="shared" si="4"/>
        <v>12502100</v>
      </c>
      <c r="AE28" s="94">
        <f t="shared" si="5"/>
        <v>12502100</v>
      </c>
      <c r="AF28" s="94">
        <f t="shared" si="6"/>
        <v>0</v>
      </c>
    </row>
    <row r="29" spans="1:32" s="21" customFormat="1">
      <c r="A29" s="101">
        <v>18</v>
      </c>
      <c r="B29" s="110" t="str">
        <f>'Aset Lainnya'!B29</f>
        <v>BADAN PENDAPATAN PENGELOLAAN KEUANGAN DAN ASET DAERAH</v>
      </c>
      <c r="C29" s="31">
        <f>'per SKPD'!E4118</f>
        <v>17294280</v>
      </c>
      <c r="D29" s="31">
        <f>'per SKPD'!F4118</f>
        <v>0</v>
      </c>
      <c r="E29" s="31">
        <f>'per SKPD'!G4118</f>
        <v>0</v>
      </c>
      <c r="F29" s="31">
        <f>'per SKPD'!H4118</f>
        <v>0</v>
      </c>
      <c r="G29" s="31">
        <f>'per SKPD'!I4118</f>
        <v>0</v>
      </c>
      <c r="H29" s="31">
        <f>'per SKPD'!J4118</f>
        <v>0</v>
      </c>
      <c r="I29" s="31">
        <f>'per SKPD'!K4118</f>
        <v>0</v>
      </c>
      <c r="J29" s="31">
        <f>'per SKPD'!L4118</f>
        <v>0</v>
      </c>
      <c r="K29" s="31">
        <f>'per SKPD'!M4118</f>
        <v>0</v>
      </c>
      <c r="L29" s="31">
        <f>'per SKPD'!N4118</f>
        <v>0</v>
      </c>
      <c r="M29" s="31">
        <f>'per SKPD'!W4118</f>
        <v>0</v>
      </c>
      <c r="N29" s="31">
        <f>'per SKPD'!X4118</f>
        <v>0</v>
      </c>
      <c r="O29" s="31">
        <f>'per SKPD'!Y4118</f>
        <v>0</v>
      </c>
      <c r="P29" s="31">
        <f>'per SKPD'!Z4118</f>
        <v>0</v>
      </c>
      <c r="Q29" s="31">
        <f>'per SKPD'!AA4118</f>
        <v>0</v>
      </c>
      <c r="R29" s="31">
        <f>'per SKPD'!AB4118</f>
        <v>0</v>
      </c>
      <c r="S29" s="31">
        <f>'per SKPD'!AC4118</f>
        <v>0</v>
      </c>
      <c r="T29" s="31">
        <f>'per SKPD'!AL4118</f>
        <v>0</v>
      </c>
      <c r="U29" s="31">
        <f>'per SKPD'!AM4118</f>
        <v>0</v>
      </c>
      <c r="V29" s="31">
        <f>'per SKPD'!AN4118</f>
        <v>0</v>
      </c>
      <c r="W29" s="31">
        <f>'per SKPD'!AO4118</f>
        <v>0</v>
      </c>
      <c r="X29" s="32">
        <f t="shared" si="0"/>
        <v>17294280</v>
      </c>
      <c r="Y29" s="32"/>
      <c r="Z29" s="28"/>
      <c r="AA29" s="29">
        <f t="shared" si="1"/>
        <v>17294280</v>
      </c>
      <c r="AB29" s="29">
        <f t="shared" si="2"/>
        <v>0</v>
      </c>
      <c r="AC29" s="29">
        <f t="shared" si="3"/>
        <v>17294280</v>
      </c>
      <c r="AD29" s="94">
        <f t="shared" si="4"/>
        <v>0</v>
      </c>
      <c r="AE29" s="94">
        <f t="shared" si="5"/>
        <v>0</v>
      </c>
      <c r="AF29" s="94">
        <f t="shared" si="6"/>
        <v>0</v>
      </c>
    </row>
    <row r="30" spans="1:32" s="21" customFormat="1">
      <c r="A30" s="101">
        <v>19</v>
      </c>
      <c r="B30" s="110" t="str">
        <f>'Aset Lainnya'!B30</f>
        <v>INSPEKTORAT</v>
      </c>
      <c r="C30" s="31">
        <f>'per SKPD'!E4214</f>
        <v>16928700</v>
      </c>
      <c r="D30" s="31">
        <f>'per SKPD'!F4214</f>
        <v>0</v>
      </c>
      <c r="E30" s="31">
        <f>'per SKPD'!G4214</f>
        <v>0</v>
      </c>
      <c r="F30" s="31">
        <f>'per SKPD'!H4214</f>
        <v>0</v>
      </c>
      <c r="G30" s="31">
        <f>'per SKPD'!I4214</f>
        <v>0</v>
      </c>
      <c r="H30" s="31">
        <f>'per SKPD'!J4214</f>
        <v>0</v>
      </c>
      <c r="I30" s="31">
        <f>'per SKPD'!K4214</f>
        <v>0</v>
      </c>
      <c r="J30" s="31">
        <f>'per SKPD'!L4214</f>
        <v>0</v>
      </c>
      <c r="K30" s="31">
        <f>'per SKPD'!M4214</f>
        <v>0</v>
      </c>
      <c r="L30" s="31">
        <f>'per SKPD'!N4214</f>
        <v>0</v>
      </c>
      <c r="M30" s="31">
        <f>'per SKPD'!W4214</f>
        <v>0</v>
      </c>
      <c r="N30" s="31">
        <f>'per SKPD'!X4214</f>
        <v>0</v>
      </c>
      <c r="O30" s="31">
        <f>'per SKPD'!Y4214</f>
        <v>0</v>
      </c>
      <c r="P30" s="31">
        <f>'per SKPD'!Z4214</f>
        <v>0</v>
      </c>
      <c r="Q30" s="31">
        <f>'per SKPD'!AA4214</f>
        <v>0</v>
      </c>
      <c r="R30" s="31">
        <f>'per SKPD'!AB4214</f>
        <v>0</v>
      </c>
      <c r="S30" s="31">
        <f>'per SKPD'!AC4214</f>
        <v>0</v>
      </c>
      <c r="T30" s="31">
        <f>'per SKPD'!AL4214</f>
        <v>0</v>
      </c>
      <c r="U30" s="31">
        <f>'per SKPD'!AM4214</f>
        <v>0</v>
      </c>
      <c r="V30" s="31">
        <f>'per SKPD'!AN4214</f>
        <v>0</v>
      </c>
      <c r="W30" s="31">
        <f>'per SKPD'!AO4214</f>
        <v>0</v>
      </c>
      <c r="X30" s="32">
        <f t="shared" si="0"/>
        <v>16928700</v>
      </c>
      <c r="Y30" s="32"/>
      <c r="Z30" s="28"/>
      <c r="AA30" s="29">
        <f t="shared" si="1"/>
        <v>16928700</v>
      </c>
      <c r="AB30" s="29">
        <f t="shared" si="2"/>
        <v>0</v>
      </c>
      <c r="AC30" s="29">
        <f t="shared" si="3"/>
        <v>16928700</v>
      </c>
      <c r="AD30" s="94">
        <f t="shared" si="4"/>
        <v>0</v>
      </c>
      <c r="AE30" s="94">
        <f t="shared" si="5"/>
        <v>0</v>
      </c>
      <c r="AF30" s="94">
        <f t="shared" si="6"/>
        <v>0</v>
      </c>
    </row>
    <row r="31" spans="1:32" s="21" customFormat="1">
      <c r="A31" s="101">
        <v>20</v>
      </c>
      <c r="B31" s="110" t="str">
        <f>'Aset Lainnya'!B31</f>
        <v>BADAN KEPEGAWAIAN DAN PENGEMBANGAN SUMBER DAYA MANUSIA</v>
      </c>
      <c r="C31" s="31">
        <f>'per SKPD'!E4356</f>
        <v>5523500</v>
      </c>
      <c r="D31" s="31">
        <f>'per SKPD'!F4356</f>
        <v>0</v>
      </c>
      <c r="E31" s="31">
        <f>'per SKPD'!G4356</f>
        <v>0</v>
      </c>
      <c r="F31" s="31">
        <f>'per SKPD'!H4356</f>
        <v>0</v>
      </c>
      <c r="G31" s="31">
        <f>'per SKPD'!I4356</f>
        <v>0</v>
      </c>
      <c r="H31" s="31">
        <f>'per SKPD'!J4356</f>
        <v>0</v>
      </c>
      <c r="I31" s="31">
        <f>'per SKPD'!K4356</f>
        <v>0</v>
      </c>
      <c r="J31" s="31">
        <f>'per SKPD'!L4356</f>
        <v>0</v>
      </c>
      <c r="K31" s="31">
        <f>'per SKPD'!M4356</f>
        <v>0</v>
      </c>
      <c r="L31" s="31">
        <f>'per SKPD'!N4356</f>
        <v>0</v>
      </c>
      <c r="M31" s="31">
        <f>'per SKPD'!W4356</f>
        <v>285000</v>
      </c>
      <c r="N31" s="31">
        <f>'per SKPD'!X4356</f>
        <v>0</v>
      </c>
      <c r="O31" s="31">
        <f>'per SKPD'!Y4356</f>
        <v>285000</v>
      </c>
      <c r="P31" s="31">
        <f>'per SKPD'!Z4356</f>
        <v>0</v>
      </c>
      <c r="Q31" s="31">
        <f>'per SKPD'!AA4356</f>
        <v>0</v>
      </c>
      <c r="R31" s="31">
        <f>'per SKPD'!AB4356</f>
        <v>0</v>
      </c>
      <c r="S31" s="31">
        <f>'per SKPD'!AC4356</f>
        <v>0</v>
      </c>
      <c r="T31" s="31">
        <f>'per SKPD'!AL4356</f>
        <v>0</v>
      </c>
      <c r="U31" s="31">
        <f>'per SKPD'!AM4356</f>
        <v>0</v>
      </c>
      <c r="V31" s="31">
        <f>'per SKPD'!AN4356</f>
        <v>0</v>
      </c>
      <c r="W31" s="31">
        <f>'per SKPD'!AO4356</f>
        <v>0</v>
      </c>
      <c r="X31" s="32">
        <f t="shared" si="0"/>
        <v>5808500</v>
      </c>
      <c r="Y31" s="32"/>
      <c r="Z31" s="28"/>
      <c r="AA31" s="29">
        <f t="shared" si="1"/>
        <v>5808500</v>
      </c>
      <c r="AB31" s="29">
        <f t="shared" si="2"/>
        <v>0</v>
      </c>
      <c r="AC31" s="29">
        <f t="shared" si="3"/>
        <v>5523500</v>
      </c>
      <c r="AD31" s="94">
        <f t="shared" si="4"/>
        <v>285000</v>
      </c>
      <c r="AE31" s="94">
        <f t="shared" si="5"/>
        <v>285000</v>
      </c>
      <c r="AF31" s="94">
        <f t="shared" si="6"/>
        <v>0</v>
      </c>
    </row>
    <row r="32" spans="1:32" s="21" customFormat="1">
      <c r="A32" s="101">
        <v>21</v>
      </c>
      <c r="B32" s="110" t="str">
        <f>'Aset Lainnya'!B32</f>
        <v>KECAMATAN TEMANGGUNG</v>
      </c>
      <c r="C32" s="31">
        <f>'per SKPD'!E4429</f>
        <v>80626000</v>
      </c>
      <c r="D32" s="31">
        <f>'per SKPD'!F4429</f>
        <v>0</v>
      </c>
      <c r="E32" s="31">
        <f>'per SKPD'!G4429</f>
        <v>0</v>
      </c>
      <c r="F32" s="31">
        <f>'per SKPD'!H4429</f>
        <v>0</v>
      </c>
      <c r="G32" s="31">
        <f>'per SKPD'!I4429</f>
        <v>0</v>
      </c>
      <c r="H32" s="31">
        <f>'per SKPD'!J4429</f>
        <v>0</v>
      </c>
      <c r="I32" s="31">
        <f>'per SKPD'!K4429</f>
        <v>0</v>
      </c>
      <c r="J32" s="31">
        <f>'per SKPD'!L4429</f>
        <v>0</v>
      </c>
      <c r="K32" s="31">
        <f>'per SKPD'!M4429</f>
        <v>0</v>
      </c>
      <c r="L32" s="31">
        <f>'per SKPD'!N4429</f>
        <v>0</v>
      </c>
      <c r="M32" s="31">
        <f>'per SKPD'!W4429</f>
        <v>17000000</v>
      </c>
      <c r="N32" s="31">
        <f>'per SKPD'!X4429</f>
        <v>0</v>
      </c>
      <c r="O32" s="31">
        <f>'per SKPD'!Y4429</f>
        <v>17000000</v>
      </c>
      <c r="P32" s="31">
        <f>'per SKPD'!Z4429</f>
        <v>0</v>
      </c>
      <c r="Q32" s="31">
        <f>'per SKPD'!AA4429</f>
        <v>0</v>
      </c>
      <c r="R32" s="31">
        <f>'per SKPD'!AB4429</f>
        <v>0</v>
      </c>
      <c r="S32" s="31">
        <f>'per SKPD'!AC4429</f>
        <v>0</v>
      </c>
      <c r="T32" s="31">
        <f>'per SKPD'!AL4429</f>
        <v>0</v>
      </c>
      <c r="U32" s="31">
        <f>'per SKPD'!AM4429</f>
        <v>0</v>
      </c>
      <c r="V32" s="31">
        <f>'per SKPD'!AN4429</f>
        <v>0</v>
      </c>
      <c r="W32" s="31">
        <f>'per SKPD'!AO4429</f>
        <v>0</v>
      </c>
      <c r="X32" s="32">
        <f t="shared" si="0"/>
        <v>97626000</v>
      </c>
      <c r="Y32" s="32"/>
      <c r="Z32" s="28"/>
      <c r="AA32" s="29">
        <f t="shared" si="1"/>
        <v>97626000</v>
      </c>
      <c r="AB32" s="29">
        <f t="shared" si="2"/>
        <v>0</v>
      </c>
      <c r="AC32" s="29">
        <f t="shared" si="3"/>
        <v>80626000</v>
      </c>
      <c r="AD32" s="94">
        <f t="shared" si="4"/>
        <v>17000000</v>
      </c>
      <c r="AE32" s="94">
        <f t="shared" si="5"/>
        <v>17000000</v>
      </c>
      <c r="AF32" s="94">
        <f t="shared" si="6"/>
        <v>0</v>
      </c>
    </row>
    <row r="33" spans="1:32" s="21" customFormat="1">
      <c r="A33" s="101">
        <v>22</v>
      </c>
      <c r="B33" s="110" t="str">
        <f>'Aset Lainnya'!B33</f>
        <v>KECAMATAN TEMBARAK</v>
      </c>
      <c r="C33" s="31">
        <f>'per SKPD'!E4484</f>
        <v>14852575</v>
      </c>
      <c r="D33" s="31">
        <f>'per SKPD'!F4484</f>
        <v>0</v>
      </c>
      <c r="E33" s="31">
        <f>'per SKPD'!G4484</f>
        <v>0</v>
      </c>
      <c r="F33" s="31">
        <f>'per SKPD'!H4484</f>
        <v>0</v>
      </c>
      <c r="G33" s="31">
        <f>'per SKPD'!I4484</f>
        <v>0</v>
      </c>
      <c r="H33" s="31">
        <f>'per SKPD'!J4484</f>
        <v>0</v>
      </c>
      <c r="I33" s="31">
        <f>'per SKPD'!K4484</f>
        <v>0</v>
      </c>
      <c r="J33" s="31">
        <f>'per SKPD'!L4484</f>
        <v>0</v>
      </c>
      <c r="K33" s="31">
        <f>'per SKPD'!M4484</f>
        <v>0</v>
      </c>
      <c r="L33" s="31">
        <f>'per SKPD'!N4484</f>
        <v>0</v>
      </c>
      <c r="M33" s="31">
        <f>'per SKPD'!W4484</f>
        <v>0</v>
      </c>
      <c r="N33" s="31">
        <f>'per SKPD'!X4484</f>
        <v>0</v>
      </c>
      <c r="O33" s="31">
        <f>'per SKPD'!Y4484</f>
        <v>0</v>
      </c>
      <c r="P33" s="31">
        <f>'per SKPD'!Z4484</f>
        <v>0</v>
      </c>
      <c r="Q33" s="31">
        <f>'per SKPD'!AA4484</f>
        <v>0</v>
      </c>
      <c r="R33" s="31">
        <f>'per SKPD'!AB4484</f>
        <v>0</v>
      </c>
      <c r="S33" s="31">
        <f>'per SKPD'!AC4484</f>
        <v>0</v>
      </c>
      <c r="T33" s="31">
        <f>'per SKPD'!AL4484</f>
        <v>0</v>
      </c>
      <c r="U33" s="31">
        <f>'per SKPD'!AM4484</f>
        <v>0</v>
      </c>
      <c r="V33" s="31">
        <f>'per SKPD'!AN4484</f>
        <v>0</v>
      </c>
      <c r="W33" s="31">
        <f>'per SKPD'!AO4484</f>
        <v>0</v>
      </c>
      <c r="X33" s="32">
        <f t="shared" si="0"/>
        <v>14852575</v>
      </c>
      <c r="Y33" s="32"/>
      <c r="Z33" s="28"/>
      <c r="AA33" s="29">
        <f t="shared" si="1"/>
        <v>14852575</v>
      </c>
      <c r="AB33" s="29">
        <f t="shared" si="2"/>
        <v>0</v>
      </c>
      <c r="AC33" s="29">
        <f t="shared" si="3"/>
        <v>14852575</v>
      </c>
      <c r="AD33" s="94">
        <f t="shared" si="4"/>
        <v>0</v>
      </c>
      <c r="AE33" s="94">
        <f t="shared" si="5"/>
        <v>0</v>
      </c>
      <c r="AF33" s="94">
        <f t="shared" si="6"/>
        <v>0</v>
      </c>
    </row>
    <row r="34" spans="1:32" s="21" customFormat="1">
      <c r="A34" s="101">
        <v>23</v>
      </c>
      <c r="B34" s="110" t="str">
        <f>'Aset Lainnya'!B34</f>
        <v>KECAMATAN PRINGSURAT</v>
      </c>
      <c r="C34" s="31">
        <f>'per SKPD'!E4540</f>
        <v>5005000</v>
      </c>
      <c r="D34" s="31">
        <f>'per SKPD'!F4540</f>
        <v>0</v>
      </c>
      <c r="E34" s="31">
        <f>'per SKPD'!G4540</f>
        <v>0</v>
      </c>
      <c r="F34" s="31">
        <f>'per SKPD'!H4540</f>
        <v>0</v>
      </c>
      <c r="G34" s="31">
        <f>'per SKPD'!I4540</f>
        <v>0</v>
      </c>
      <c r="H34" s="31">
        <f>'per SKPD'!J4540</f>
        <v>0</v>
      </c>
      <c r="I34" s="31">
        <f>'per SKPD'!K4540</f>
        <v>0</v>
      </c>
      <c r="J34" s="31">
        <f>'per SKPD'!L4540</f>
        <v>0</v>
      </c>
      <c r="K34" s="31">
        <f>'per SKPD'!M4540</f>
        <v>0</v>
      </c>
      <c r="L34" s="31">
        <f>'per SKPD'!N4540</f>
        <v>0</v>
      </c>
      <c r="M34" s="31">
        <f>'per SKPD'!W4540</f>
        <v>0</v>
      </c>
      <c r="N34" s="31">
        <f>'per SKPD'!X4540</f>
        <v>0</v>
      </c>
      <c r="O34" s="31">
        <f>'per SKPD'!Y4540</f>
        <v>0</v>
      </c>
      <c r="P34" s="31">
        <f>'per SKPD'!Z4540</f>
        <v>0</v>
      </c>
      <c r="Q34" s="31">
        <f>'per SKPD'!AA4540</f>
        <v>0</v>
      </c>
      <c r="R34" s="31">
        <f>'per SKPD'!AB4540</f>
        <v>0</v>
      </c>
      <c r="S34" s="31">
        <f>'per SKPD'!AC4540</f>
        <v>0</v>
      </c>
      <c r="T34" s="31">
        <f>'per SKPD'!AL4540</f>
        <v>0</v>
      </c>
      <c r="U34" s="31">
        <f>'per SKPD'!AM4540</f>
        <v>0</v>
      </c>
      <c r="V34" s="31">
        <f>'per SKPD'!AN4540</f>
        <v>0</v>
      </c>
      <c r="W34" s="31">
        <f>'per SKPD'!AO4540</f>
        <v>0</v>
      </c>
      <c r="X34" s="32">
        <f t="shared" si="0"/>
        <v>5005000</v>
      </c>
      <c r="Y34" s="32"/>
      <c r="Z34" s="28"/>
      <c r="AA34" s="29">
        <f t="shared" si="1"/>
        <v>5005000</v>
      </c>
      <c r="AB34" s="29">
        <f t="shared" si="2"/>
        <v>0</v>
      </c>
      <c r="AC34" s="29">
        <f t="shared" si="3"/>
        <v>5005000</v>
      </c>
      <c r="AD34" s="94">
        <f t="shared" si="4"/>
        <v>0</v>
      </c>
      <c r="AE34" s="94">
        <f t="shared" si="5"/>
        <v>0</v>
      </c>
      <c r="AF34" s="94">
        <f t="shared" si="6"/>
        <v>0</v>
      </c>
    </row>
    <row r="35" spans="1:32" s="21" customFormat="1">
      <c r="A35" s="101">
        <v>24</v>
      </c>
      <c r="B35" s="110" t="str">
        <f>'Aset Lainnya'!B35</f>
        <v>KECAMATAN KALORAN</v>
      </c>
      <c r="C35" s="31">
        <f>'per SKPD'!E4607</f>
        <v>29985000</v>
      </c>
      <c r="D35" s="31">
        <f>'per SKPD'!F4607</f>
        <v>0</v>
      </c>
      <c r="E35" s="31">
        <f>'per SKPD'!G4607</f>
        <v>0</v>
      </c>
      <c r="F35" s="31">
        <f>'per SKPD'!H4607</f>
        <v>0</v>
      </c>
      <c r="G35" s="31">
        <f>'per SKPD'!I4607</f>
        <v>0</v>
      </c>
      <c r="H35" s="31">
        <f>'per SKPD'!J4607</f>
        <v>0</v>
      </c>
      <c r="I35" s="31">
        <f>'per SKPD'!K4607</f>
        <v>0</v>
      </c>
      <c r="J35" s="31">
        <f>'per SKPD'!L4607</f>
        <v>0</v>
      </c>
      <c r="K35" s="31">
        <f>'per SKPD'!M4607</f>
        <v>0</v>
      </c>
      <c r="L35" s="31">
        <f>'per SKPD'!N4607</f>
        <v>0</v>
      </c>
      <c r="M35" s="31">
        <f>'per SKPD'!W4607</f>
        <v>0</v>
      </c>
      <c r="N35" s="31">
        <f>'per SKPD'!X4607</f>
        <v>0</v>
      </c>
      <c r="O35" s="31">
        <f>'per SKPD'!Y4607</f>
        <v>0</v>
      </c>
      <c r="P35" s="31">
        <f>'per SKPD'!Z4607</f>
        <v>0</v>
      </c>
      <c r="Q35" s="31">
        <f>'per SKPD'!AA4607</f>
        <v>0</v>
      </c>
      <c r="R35" s="31">
        <f>'per SKPD'!AB4607</f>
        <v>0</v>
      </c>
      <c r="S35" s="31">
        <f>'per SKPD'!AC4607</f>
        <v>0</v>
      </c>
      <c r="T35" s="31">
        <f>'per SKPD'!AL4607</f>
        <v>0</v>
      </c>
      <c r="U35" s="31">
        <f>'per SKPD'!AM4607</f>
        <v>0</v>
      </c>
      <c r="V35" s="31">
        <f>'per SKPD'!AN4607</f>
        <v>0</v>
      </c>
      <c r="W35" s="31">
        <f>'per SKPD'!AO4607</f>
        <v>0</v>
      </c>
      <c r="X35" s="32">
        <f t="shared" si="0"/>
        <v>29985000</v>
      </c>
      <c r="Y35" s="32"/>
      <c r="Z35" s="28"/>
      <c r="AA35" s="29">
        <f t="shared" si="1"/>
        <v>29985000</v>
      </c>
      <c r="AB35" s="29">
        <f t="shared" si="2"/>
        <v>0</v>
      </c>
      <c r="AC35" s="29">
        <f t="shared" si="3"/>
        <v>29985000</v>
      </c>
      <c r="AD35" s="94">
        <f t="shared" si="4"/>
        <v>0</v>
      </c>
      <c r="AE35" s="94">
        <f t="shared" si="5"/>
        <v>0</v>
      </c>
      <c r="AF35" s="94">
        <f t="shared" si="6"/>
        <v>0</v>
      </c>
    </row>
    <row r="36" spans="1:32" s="21" customFormat="1">
      <c r="A36" s="101">
        <v>25</v>
      </c>
      <c r="B36" s="110" t="str">
        <f>'Aset Lainnya'!B36</f>
        <v>KECAMATAN PARAKAN</v>
      </c>
      <c r="C36" s="31">
        <f>'per SKPD'!E4668</f>
        <v>10445000</v>
      </c>
      <c r="D36" s="31">
        <f>'per SKPD'!F4668</f>
        <v>0</v>
      </c>
      <c r="E36" s="31">
        <f>'per SKPD'!G4668</f>
        <v>0</v>
      </c>
      <c r="F36" s="31">
        <f>'per SKPD'!H4668</f>
        <v>0</v>
      </c>
      <c r="G36" s="31">
        <f>'per SKPD'!I4668</f>
        <v>0</v>
      </c>
      <c r="H36" s="31">
        <f>'per SKPD'!J4668</f>
        <v>0</v>
      </c>
      <c r="I36" s="31">
        <f>'per SKPD'!K4668</f>
        <v>0</v>
      </c>
      <c r="J36" s="31">
        <f>'per SKPD'!L4668</f>
        <v>0</v>
      </c>
      <c r="K36" s="31">
        <f>'per SKPD'!M4668</f>
        <v>0</v>
      </c>
      <c r="L36" s="31">
        <f>'per SKPD'!N4668</f>
        <v>0</v>
      </c>
      <c r="M36" s="31">
        <f>'per SKPD'!W4668</f>
        <v>0</v>
      </c>
      <c r="N36" s="31">
        <f>'per SKPD'!X4668</f>
        <v>0</v>
      </c>
      <c r="O36" s="31">
        <f>'per SKPD'!Y4668</f>
        <v>0</v>
      </c>
      <c r="P36" s="31">
        <f>'per SKPD'!Z4668</f>
        <v>0</v>
      </c>
      <c r="Q36" s="31">
        <f>'per SKPD'!AA4668</f>
        <v>0</v>
      </c>
      <c r="R36" s="31">
        <f>'per SKPD'!AB4668</f>
        <v>0</v>
      </c>
      <c r="S36" s="31">
        <f>'per SKPD'!AC4668</f>
        <v>0</v>
      </c>
      <c r="T36" s="31">
        <f>'per SKPD'!AL4668</f>
        <v>0</v>
      </c>
      <c r="U36" s="31">
        <f>'per SKPD'!AM4668</f>
        <v>0</v>
      </c>
      <c r="V36" s="31">
        <f>'per SKPD'!AN4668</f>
        <v>0</v>
      </c>
      <c r="W36" s="31">
        <f>'per SKPD'!AO4668</f>
        <v>0</v>
      </c>
      <c r="X36" s="32">
        <f t="shared" si="0"/>
        <v>10445000</v>
      </c>
      <c r="Y36" s="32"/>
      <c r="Z36" s="28"/>
      <c r="AA36" s="29">
        <f t="shared" si="1"/>
        <v>10445000</v>
      </c>
      <c r="AB36" s="29">
        <f t="shared" si="2"/>
        <v>0</v>
      </c>
      <c r="AC36" s="29">
        <f t="shared" si="3"/>
        <v>10445000</v>
      </c>
      <c r="AD36" s="94">
        <f t="shared" si="4"/>
        <v>0</v>
      </c>
      <c r="AE36" s="94">
        <f t="shared" si="5"/>
        <v>0</v>
      </c>
      <c r="AF36" s="94">
        <f t="shared" si="6"/>
        <v>0</v>
      </c>
    </row>
    <row r="37" spans="1:32" s="21" customFormat="1">
      <c r="A37" s="101">
        <v>26</v>
      </c>
      <c r="B37" s="110" t="str">
        <f>'Aset Lainnya'!B37</f>
        <v>KECAMATAN BULU</v>
      </c>
      <c r="C37" s="31">
        <f>'per SKPD'!E4749</f>
        <v>17249500</v>
      </c>
      <c r="D37" s="31">
        <f>'per SKPD'!F4749</f>
        <v>0</v>
      </c>
      <c r="E37" s="31">
        <f>'per SKPD'!G4749</f>
        <v>0</v>
      </c>
      <c r="F37" s="31">
        <f>'per SKPD'!H4749</f>
        <v>0</v>
      </c>
      <c r="G37" s="31">
        <f>'per SKPD'!I4749</f>
        <v>0</v>
      </c>
      <c r="H37" s="31">
        <f>'per SKPD'!J4749</f>
        <v>0</v>
      </c>
      <c r="I37" s="31">
        <f>'per SKPD'!K4749</f>
        <v>0</v>
      </c>
      <c r="J37" s="31">
        <f>'per SKPD'!L4749</f>
        <v>0</v>
      </c>
      <c r="K37" s="31">
        <f>'per SKPD'!M4749</f>
        <v>0</v>
      </c>
      <c r="L37" s="31">
        <f>'per SKPD'!N4749</f>
        <v>0</v>
      </c>
      <c r="M37" s="31">
        <f>'per SKPD'!W4749</f>
        <v>1500000</v>
      </c>
      <c r="N37" s="31">
        <f>'per SKPD'!X4749</f>
        <v>0</v>
      </c>
      <c r="O37" s="31">
        <f>'per SKPD'!Y4749</f>
        <v>1500000</v>
      </c>
      <c r="P37" s="31">
        <f>'per SKPD'!Z4749</f>
        <v>0</v>
      </c>
      <c r="Q37" s="31">
        <f>'per SKPD'!AA4749</f>
        <v>0</v>
      </c>
      <c r="R37" s="31">
        <f>'per SKPD'!AB4749</f>
        <v>0</v>
      </c>
      <c r="S37" s="31">
        <f>'per SKPD'!AC4749</f>
        <v>0</v>
      </c>
      <c r="T37" s="31">
        <f>'per SKPD'!AL4749</f>
        <v>0</v>
      </c>
      <c r="U37" s="31">
        <f>'per SKPD'!AM4749</f>
        <v>0</v>
      </c>
      <c r="V37" s="31">
        <f>'per SKPD'!AN4749</f>
        <v>0</v>
      </c>
      <c r="W37" s="31">
        <f>'per SKPD'!AO4749</f>
        <v>0</v>
      </c>
      <c r="X37" s="32">
        <f t="shared" si="0"/>
        <v>18749500</v>
      </c>
      <c r="Y37" s="32"/>
      <c r="Z37" s="28"/>
      <c r="AA37" s="29">
        <f t="shared" si="1"/>
        <v>18749500</v>
      </c>
      <c r="AB37" s="29">
        <f t="shared" si="2"/>
        <v>0</v>
      </c>
      <c r="AC37" s="29">
        <f t="shared" si="3"/>
        <v>17249500</v>
      </c>
      <c r="AD37" s="94">
        <f t="shared" si="4"/>
        <v>1500000</v>
      </c>
      <c r="AE37" s="94">
        <f t="shared" si="5"/>
        <v>1500000</v>
      </c>
      <c r="AF37" s="94">
        <f t="shared" si="6"/>
        <v>0</v>
      </c>
    </row>
    <row r="38" spans="1:32" s="21" customFormat="1">
      <c r="A38" s="101">
        <v>27</v>
      </c>
      <c r="B38" s="110" t="str">
        <f>'Aset Lainnya'!B38</f>
        <v>KECAMATAN KEDU</v>
      </c>
      <c r="C38" s="31">
        <f>'per SKPD'!E4817</f>
        <v>10640000</v>
      </c>
      <c r="D38" s="31">
        <f>'per SKPD'!F4817</f>
        <v>0</v>
      </c>
      <c r="E38" s="31">
        <f>'per SKPD'!G4817</f>
        <v>0</v>
      </c>
      <c r="F38" s="31">
        <f>'per SKPD'!H4817</f>
        <v>0</v>
      </c>
      <c r="G38" s="31">
        <f>'per SKPD'!I4817</f>
        <v>0</v>
      </c>
      <c r="H38" s="31">
        <f>'per SKPD'!J4817</f>
        <v>0</v>
      </c>
      <c r="I38" s="31">
        <f>'per SKPD'!K4817</f>
        <v>0</v>
      </c>
      <c r="J38" s="31">
        <f>'per SKPD'!L4817</f>
        <v>0</v>
      </c>
      <c r="K38" s="31">
        <f>'per SKPD'!M4817</f>
        <v>0</v>
      </c>
      <c r="L38" s="31">
        <f>'per SKPD'!N4817</f>
        <v>0</v>
      </c>
      <c r="M38" s="31">
        <f>'per SKPD'!W4817</f>
        <v>0</v>
      </c>
      <c r="N38" s="31">
        <f>'per SKPD'!X4817</f>
        <v>0</v>
      </c>
      <c r="O38" s="31">
        <f>'per SKPD'!Y4817</f>
        <v>0</v>
      </c>
      <c r="P38" s="31">
        <f>'per SKPD'!Z4817</f>
        <v>0</v>
      </c>
      <c r="Q38" s="31">
        <f>'per SKPD'!AA4817</f>
        <v>0</v>
      </c>
      <c r="R38" s="31">
        <f>'per SKPD'!AB4817</f>
        <v>0</v>
      </c>
      <c r="S38" s="31">
        <f>'per SKPD'!AC4817</f>
        <v>0</v>
      </c>
      <c r="T38" s="31">
        <f>'per SKPD'!AL4817</f>
        <v>0</v>
      </c>
      <c r="U38" s="31">
        <f>'per SKPD'!AM4817</f>
        <v>0</v>
      </c>
      <c r="V38" s="31">
        <f>'per SKPD'!AN4817</f>
        <v>0</v>
      </c>
      <c r="W38" s="31">
        <f>'per SKPD'!AO4817</f>
        <v>0</v>
      </c>
      <c r="X38" s="32">
        <f t="shared" si="0"/>
        <v>10640000</v>
      </c>
      <c r="Y38" s="32"/>
      <c r="Z38" s="28"/>
      <c r="AA38" s="29">
        <f t="shared" si="1"/>
        <v>10640000</v>
      </c>
      <c r="AB38" s="29">
        <f t="shared" si="2"/>
        <v>0</v>
      </c>
      <c r="AC38" s="29">
        <f t="shared" si="3"/>
        <v>10640000</v>
      </c>
      <c r="AD38" s="94">
        <f t="shared" si="4"/>
        <v>0</v>
      </c>
      <c r="AE38" s="94">
        <f t="shared" si="5"/>
        <v>0</v>
      </c>
      <c r="AF38" s="94">
        <f t="shared" si="6"/>
        <v>0</v>
      </c>
    </row>
    <row r="39" spans="1:32" s="21" customFormat="1">
      <c r="A39" s="101">
        <v>28</v>
      </c>
      <c r="B39" s="110" t="str">
        <f>'Aset Lainnya'!B39</f>
        <v>KECAMATAN KANDANGAN</v>
      </c>
      <c r="C39" s="31">
        <f>'per SKPD'!E4895</f>
        <v>10249000</v>
      </c>
      <c r="D39" s="31">
        <f>'per SKPD'!F4895</f>
        <v>0</v>
      </c>
      <c r="E39" s="31">
        <f>'per SKPD'!G4895</f>
        <v>0</v>
      </c>
      <c r="F39" s="31">
        <f>'per SKPD'!H4895</f>
        <v>0</v>
      </c>
      <c r="G39" s="31">
        <f>'per SKPD'!I4895</f>
        <v>0</v>
      </c>
      <c r="H39" s="31">
        <f>'per SKPD'!J4895</f>
        <v>0</v>
      </c>
      <c r="I39" s="31">
        <f>'per SKPD'!K4895</f>
        <v>0</v>
      </c>
      <c r="J39" s="31">
        <f>'per SKPD'!L4895</f>
        <v>0</v>
      </c>
      <c r="K39" s="31">
        <f>'per SKPD'!M4895</f>
        <v>0</v>
      </c>
      <c r="L39" s="31">
        <f>'per SKPD'!N4895</f>
        <v>0</v>
      </c>
      <c r="M39" s="31">
        <f>'per SKPD'!W4895</f>
        <v>0</v>
      </c>
      <c r="N39" s="31">
        <f>'per SKPD'!X4895</f>
        <v>0</v>
      </c>
      <c r="O39" s="31">
        <f>'per SKPD'!Y4895</f>
        <v>0</v>
      </c>
      <c r="P39" s="31">
        <f>'per SKPD'!Z4895</f>
        <v>0</v>
      </c>
      <c r="Q39" s="31">
        <f>'per SKPD'!AA4895</f>
        <v>0</v>
      </c>
      <c r="R39" s="31">
        <f>'per SKPD'!AB4895</f>
        <v>0</v>
      </c>
      <c r="S39" s="31">
        <f>'per SKPD'!AC4895</f>
        <v>0</v>
      </c>
      <c r="T39" s="31">
        <f>'per SKPD'!AL4895</f>
        <v>0</v>
      </c>
      <c r="U39" s="31">
        <f>'per SKPD'!AM4895</f>
        <v>0</v>
      </c>
      <c r="V39" s="31">
        <f>'per SKPD'!AN4895</f>
        <v>0</v>
      </c>
      <c r="W39" s="31">
        <f>'per SKPD'!AO4895</f>
        <v>0</v>
      </c>
      <c r="X39" s="32">
        <f t="shared" si="0"/>
        <v>10249000</v>
      </c>
      <c r="Y39" s="32"/>
      <c r="Z39" s="28"/>
      <c r="AA39" s="29">
        <f t="shared" si="1"/>
        <v>10249000</v>
      </c>
      <c r="AB39" s="29">
        <f t="shared" si="2"/>
        <v>0</v>
      </c>
      <c r="AC39" s="29">
        <f t="shared" si="3"/>
        <v>10249000</v>
      </c>
      <c r="AD39" s="94">
        <f t="shared" si="4"/>
        <v>0</v>
      </c>
      <c r="AE39" s="94">
        <f t="shared" si="5"/>
        <v>0</v>
      </c>
      <c r="AF39" s="94">
        <f t="shared" si="6"/>
        <v>0</v>
      </c>
    </row>
    <row r="40" spans="1:32" s="21" customFormat="1">
      <c r="A40" s="101">
        <v>29</v>
      </c>
      <c r="B40" s="110" t="str">
        <f>'Aset Lainnya'!B40</f>
        <v>KECAMATAN CANDIROTO</v>
      </c>
      <c r="C40" s="31">
        <f>'per SKPD'!E4981</f>
        <v>7454000</v>
      </c>
      <c r="D40" s="31">
        <f>'per SKPD'!F4981</f>
        <v>0</v>
      </c>
      <c r="E40" s="31">
        <f>'per SKPD'!G4981</f>
        <v>0</v>
      </c>
      <c r="F40" s="31">
        <f>'per SKPD'!H4981</f>
        <v>0</v>
      </c>
      <c r="G40" s="31">
        <f>'per SKPD'!I4981</f>
        <v>0</v>
      </c>
      <c r="H40" s="31">
        <f>'per SKPD'!J4981</f>
        <v>0</v>
      </c>
      <c r="I40" s="31">
        <f>'per SKPD'!K4981</f>
        <v>0</v>
      </c>
      <c r="J40" s="31">
        <f>'per SKPD'!L4981</f>
        <v>0</v>
      </c>
      <c r="K40" s="31">
        <f>'per SKPD'!M4981</f>
        <v>0</v>
      </c>
      <c r="L40" s="31">
        <f>'per SKPD'!N4981</f>
        <v>0</v>
      </c>
      <c r="M40" s="31">
        <f>'per SKPD'!W4981</f>
        <v>600000</v>
      </c>
      <c r="N40" s="31">
        <f>'per SKPD'!X4981</f>
        <v>0</v>
      </c>
      <c r="O40" s="31">
        <f>'per SKPD'!Y4981</f>
        <v>600000</v>
      </c>
      <c r="P40" s="31">
        <f>'per SKPD'!Z4981</f>
        <v>0</v>
      </c>
      <c r="Q40" s="31">
        <f>'per SKPD'!AA4981</f>
        <v>0</v>
      </c>
      <c r="R40" s="31">
        <f>'per SKPD'!AB4981</f>
        <v>0</v>
      </c>
      <c r="S40" s="31">
        <f>'per SKPD'!AC4981</f>
        <v>0</v>
      </c>
      <c r="T40" s="31">
        <f>'per SKPD'!AL4981</f>
        <v>0</v>
      </c>
      <c r="U40" s="31">
        <f>'per SKPD'!AM4981</f>
        <v>0</v>
      </c>
      <c r="V40" s="31">
        <f>'per SKPD'!AN4981</f>
        <v>0</v>
      </c>
      <c r="W40" s="31">
        <f>'per SKPD'!AO4981</f>
        <v>0</v>
      </c>
      <c r="X40" s="32">
        <f t="shared" si="0"/>
        <v>8054000</v>
      </c>
      <c r="Y40" s="32"/>
      <c r="Z40" s="28"/>
      <c r="AA40" s="29">
        <f t="shared" si="1"/>
        <v>8054000</v>
      </c>
      <c r="AB40" s="29">
        <f t="shared" si="2"/>
        <v>0</v>
      </c>
      <c r="AC40" s="29">
        <f t="shared" si="3"/>
        <v>7454000</v>
      </c>
      <c r="AD40" s="94">
        <f t="shared" si="4"/>
        <v>600000</v>
      </c>
      <c r="AE40" s="94">
        <f t="shared" si="5"/>
        <v>600000</v>
      </c>
      <c r="AF40" s="94">
        <f t="shared" si="6"/>
        <v>0</v>
      </c>
    </row>
    <row r="41" spans="1:32" s="21" customFormat="1">
      <c r="A41" s="101">
        <v>30</v>
      </c>
      <c r="B41" s="110" t="str">
        <f>'Aset Lainnya'!B41</f>
        <v>KECAMATAN NGADIREJO</v>
      </c>
      <c r="C41" s="31">
        <f>'per SKPD'!E5052</f>
        <v>7404500</v>
      </c>
      <c r="D41" s="31">
        <f>'per SKPD'!F5052</f>
        <v>0</v>
      </c>
      <c r="E41" s="31">
        <f>'per SKPD'!G5052</f>
        <v>0</v>
      </c>
      <c r="F41" s="31">
        <f>'per SKPD'!H5052</f>
        <v>0</v>
      </c>
      <c r="G41" s="31">
        <f>'per SKPD'!I5052</f>
        <v>0</v>
      </c>
      <c r="H41" s="31">
        <f>'per SKPD'!J5052</f>
        <v>0</v>
      </c>
      <c r="I41" s="31">
        <f>'per SKPD'!K5052</f>
        <v>0</v>
      </c>
      <c r="J41" s="31">
        <f>'per SKPD'!L5052</f>
        <v>0</v>
      </c>
      <c r="K41" s="31">
        <f>'per SKPD'!M5052</f>
        <v>0</v>
      </c>
      <c r="L41" s="31">
        <f>'per SKPD'!N5052</f>
        <v>0</v>
      </c>
      <c r="M41" s="31">
        <f>'per SKPD'!W5052</f>
        <v>0</v>
      </c>
      <c r="N41" s="31">
        <f>'per SKPD'!X5052</f>
        <v>0</v>
      </c>
      <c r="O41" s="31">
        <f>'per SKPD'!Y5052</f>
        <v>0</v>
      </c>
      <c r="P41" s="31">
        <f>'per SKPD'!Z5052</f>
        <v>0</v>
      </c>
      <c r="Q41" s="31">
        <f>'per SKPD'!AA5052</f>
        <v>0</v>
      </c>
      <c r="R41" s="31">
        <f>'per SKPD'!AB5052</f>
        <v>0</v>
      </c>
      <c r="S41" s="31">
        <f>'per SKPD'!AC5052</f>
        <v>0</v>
      </c>
      <c r="T41" s="31">
        <f>'per SKPD'!AL5052</f>
        <v>0</v>
      </c>
      <c r="U41" s="31">
        <f>'per SKPD'!AM5052</f>
        <v>0</v>
      </c>
      <c r="V41" s="31">
        <f>'per SKPD'!AN5052</f>
        <v>0</v>
      </c>
      <c r="W41" s="31">
        <f>'per SKPD'!AO5052</f>
        <v>0</v>
      </c>
      <c r="X41" s="32">
        <f t="shared" si="0"/>
        <v>7404500</v>
      </c>
      <c r="Y41" s="32"/>
      <c r="Z41" s="28"/>
      <c r="AA41" s="29">
        <f t="shared" si="1"/>
        <v>7404500</v>
      </c>
      <c r="AB41" s="29">
        <f t="shared" si="2"/>
        <v>0</v>
      </c>
      <c r="AC41" s="29">
        <f t="shared" si="3"/>
        <v>7404500</v>
      </c>
      <c r="AD41" s="94">
        <f t="shared" si="4"/>
        <v>0</v>
      </c>
      <c r="AE41" s="94">
        <f t="shared" si="5"/>
        <v>0</v>
      </c>
      <c r="AF41" s="94">
        <f t="shared" si="6"/>
        <v>0</v>
      </c>
    </row>
    <row r="42" spans="1:32" s="21" customFormat="1">
      <c r="A42" s="101">
        <v>31</v>
      </c>
      <c r="B42" s="110" t="str">
        <f>'Aset Lainnya'!B42</f>
        <v>KECAMATAN JUMO</v>
      </c>
      <c r="C42" s="31">
        <f>'per SKPD'!E5117</f>
        <v>14585000</v>
      </c>
      <c r="D42" s="31">
        <f>'per SKPD'!F5117</f>
        <v>0</v>
      </c>
      <c r="E42" s="31">
        <f>'per SKPD'!G5117</f>
        <v>0</v>
      </c>
      <c r="F42" s="31">
        <f>'per SKPD'!H5117</f>
        <v>0</v>
      </c>
      <c r="G42" s="31">
        <f>'per SKPD'!I5117</f>
        <v>0</v>
      </c>
      <c r="H42" s="31">
        <f>'per SKPD'!J5117</f>
        <v>0</v>
      </c>
      <c r="I42" s="31">
        <f>'per SKPD'!K5117</f>
        <v>0</v>
      </c>
      <c r="J42" s="31">
        <f>'per SKPD'!L5117</f>
        <v>0</v>
      </c>
      <c r="K42" s="31">
        <f>'per SKPD'!M5117</f>
        <v>0</v>
      </c>
      <c r="L42" s="31">
        <f>'per SKPD'!N5117</f>
        <v>0</v>
      </c>
      <c r="M42" s="31">
        <f>'per SKPD'!W5117</f>
        <v>0</v>
      </c>
      <c r="N42" s="31">
        <f>'per SKPD'!X5117</f>
        <v>0</v>
      </c>
      <c r="O42" s="31">
        <f>'per SKPD'!Y5117</f>
        <v>0</v>
      </c>
      <c r="P42" s="31">
        <f>'per SKPD'!Z5117</f>
        <v>0</v>
      </c>
      <c r="Q42" s="31">
        <f>'per SKPD'!AA5117</f>
        <v>0</v>
      </c>
      <c r="R42" s="31">
        <f>'per SKPD'!AB5117</f>
        <v>0</v>
      </c>
      <c r="S42" s="31">
        <f>'per SKPD'!AC5117</f>
        <v>0</v>
      </c>
      <c r="T42" s="31">
        <f>'per SKPD'!AL5117</f>
        <v>0</v>
      </c>
      <c r="U42" s="31">
        <f>'per SKPD'!AM5117</f>
        <v>0</v>
      </c>
      <c r="V42" s="31">
        <f>'per SKPD'!AN5117</f>
        <v>0</v>
      </c>
      <c r="W42" s="31">
        <f>'per SKPD'!AO5117</f>
        <v>0</v>
      </c>
      <c r="X42" s="32">
        <f t="shared" si="0"/>
        <v>14585000</v>
      </c>
      <c r="Y42" s="32"/>
      <c r="Z42" s="28"/>
      <c r="AA42" s="29">
        <f t="shared" si="1"/>
        <v>14585000</v>
      </c>
      <c r="AB42" s="29">
        <f t="shared" si="2"/>
        <v>0</v>
      </c>
      <c r="AC42" s="29">
        <f t="shared" si="3"/>
        <v>14585000</v>
      </c>
      <c r="AD42" s="94">
        <f t="shared" si="4"/>
        <v>0</v>
      </c>
      <c r="AE42" s="94">
        <f t="shared" si="5"/>
        <v>0</v>
      </c>
      <c r="AF42" s="94">
        <f t="shared" si="6"/>
        <v>0</v>
      </c>
    </row>
    <row r="43" spans="1:32" s="21" customFormat="1">
      <c r="A43" s="101">
        <v>32</v>
      </c>
      <c r="B43" s="110" t="str">
        <f>'Aset Lainnya'!B43</f>
        <v>KECAMATAN WONOBOYO</v>
      </c>
      <c r="C43" s="31">
        <f>'per SKPD'!E5177</f>
        <v>28881000</v>
      </c>
      <c r="D43" s="31">
        <f>'per SKPD'!F5177</f>
        <v>0</v>
      </c>
      <c r="E43" s="31">
        <f>'per SKPD'!G5177</f>
        <v>0</v>
      </c>
      <c r="F43" s="31">
        <f>'per SKPD'!H5177</f>
        <v>0</v>
      </c>
      <c r="G43" s="31">
        <f>'per SKPD'!I5177</f>
        <v>0</v>
      </c>
      <c r="H43" s="31">
        <f>'per SKPD'!J5177</f>
        <v>0</v>
      </c>
      <c r="I43" s="31">
        <f>'per SKPD'!K5177</f>
        <v>0</v>
      </c>
      <c r="J43" s="31">
        <f>'per SKPD'!L5177</f>
        <v>0</v>
      </c>
      <c r="K43" s="31">
        <f>'per SKPD'!M5177</f>
        <v>0</v>
      </c>
      <c r="L43" s="31">
        <f>'per SKPD'!N5177</f>
        <v>0</v>
      </c>
      <c r="M43" s="31">
        <f>'per SKPD'!W5177</f>
        <v>0</v>
      </c>
      <c r="N43" s="31">
        <f>'per SKPD'!X5177</f>
        <v>0</v>
      </c>
      <c r="O43" s="31">
        <f>'per SKPD'!Y5177</f>
        <v>0</v>
      </c>
      <c r="P43" s="31">
        <f>'per SKPD'!Z5177</f>
        <v>0</v>
      </c>
      <c r="Q43" s="31">
        <f>'per SKPD'!AA5177</f>
        <v>0</v>
      </c>
      <c r="R43" s="31">
        <f>'per SKPD'!AB5177</f>
        <v>0</v>
      </c>
      <c r="S43" s="31">
        <f>'per SKPD'!AC5177</f>
        <v>0</v>
      </c>
      <c r="T43" s="31">
        <f>'per SKPD'!AL5177</f>
        <v>0</v>
      </c>
      <c r="U43" s="31">
        <f>'per SKPD'!AM5177</f>
        <v>0</v>
      </c>
      <c r="V43" s="31">
        <f>'per SKPD'!AN5177</f>
        <v>0</v>
      </c>
      <c r="W43" s="31">
        <f>'per SKPD'!AO5177</f>
        <v>0</v>
      </c>
      <c r="X43" s="32">
        <f t="shared" si="0"/>
        <v>28881000</v>
      </c>
      <c r="Y43" s="32"/>
      <c r="Z43" s="28"/>
      <c r="AA43" s="29">
        <f t="shared" si="1"/>
        <v>28881000</v>
      </c>
      <c r="AB43" s="29">
        <f t="shared" si="2"/>
        <v>0</v>
      </c>
      <c r="AC43" s="29">
        <f t="shared" si="3"/>
        <v>28881000</v>
      </c>
      <c r="AD43" s="94">
        <f t="shared" si="4"/>
        <v>0</v>
      </c>
      <c r="AE43" s="94">
        <f t="shared" si="5"/>
        <v>0</v>
      </c>
      <c r="AF43" s="94">
        <f t="shared" si="6"/>
        <v>0</v>
      </c>
    </row>
    <row r="44" spans="1:32" s="21" customFormat="1">
      <c r="A44" s="101">
        <v>33</v>
      </c>
      <c r="B44" s="110" t="str">
        <f>'Aset Lainnya'!B44</f>
        <v>KECAMATAN KRANGGAN</v>
      </c>
      <c r="C44" s="31">
        <f>'per SKPD'!E5229</f>
        <v>6655000</v>
      </c>
      <c r="D44" s="31">
        <f>'per SKPD'!F5229</f>
        <v>0</v>
      </c>
      <c r="E44" s="31">
        <f>'per SKPD'!G5229</f>
        <v>0</v>
      </c>
      <c r="F44" s="31">
        <f>'per SKPD'!H5229</f>
        <v>0</v>
      </c>
      <c r="G44" s="31">
        <f>'per SKPD'!I5229</f>
        <v>0</v>
      </c>
      <c r="H44" s="31">
        <f>'per SKPD'!J5229</f>
        <v>0</v>
      </c>
      <c r="I44" s="31">
        <f>'per SKPD'!K5229</f>
        <v>0</v>
      </c>
      <c r="J44" s="31">
        <f>'per SKPD'!L5229</f>
        <v>0</v>
      </c>
      <c r="K44" s="31">
        <f>'per SKPD'!M5229</f>
        <v>0</v>
      </c>
      <c r="L44" s="31">
        <f>'per SKPD'!N5229</f>
        <v>0</v>
      </c>
      <c r="M44" s="31">
        <f>'per SKPD'!W5229</f>
        <v>0</v>
      </c>
      <c r="N44" s="31">
        <f>'per SKPD'!X5229</f>
        <v>0</v>
      </c>
      <c r="O44" s="31">
        <f>'per SKPD'!Y5229</f>
        <v>0</v>
      </c>
      <c r="P44" s="31">
        <f>'per SKPD'!Z5229</f>
        <v>0</v>
      </c>
      <c r="Q44" s="31">
        <f>'per SKPD'!AA5229</f>
        <v>0</v>
      </c>
      <c r="R44" s="31">
        <f>'per SKPD'!AB5229</f>
        <v>0</v>
      </c>
      <c r="S44" s="31">
        <f>'per SKPD'!AC5229</f>
        <v>0</v>
      </c>
      <c r="T44" s="31">
        <f>'per SKPD'!AL5229</f>
        <v>0</v>
      </c>
      <c r="U44" s="31">
        <f>'per SKPD'!AM5229</f>
        <v>0</v>
      </c>
      <c r="V44" s="31">
        <f>'per SKPD'!AN5229</f>
        <v>0</v>
      </c>
      <c r="W44" s="31">
        <f>'per SKPD'!AO5229</f>
        <v>0</v>
      </c>
      <c r="X44" s="32">
        <f t="shared" ref="X44:X73" si="7">C44+O44-W44</f>
        <v>6655000</v>
      </c>
      <c r="Y44" s="32"/>
      <c r="Z44" s="28"/>
      <c r="AA44" s="29">
        <f t="shared" ref="AA44:AA73" si="8">C44+F44+G44+H44+I44+J44+K44+L44+M44+N44-P44-R44-T44-S44-U44-V44</f>
        <v>6655000</v>
      </c>
      <c r="AB44" s="29">
        <f t="shared" ref="AB44:AB73" si="9">X44-AA44</f>
        <v>0</v>
      </c>
      <c r="AC44" s="29">
        <f t="shared" ref="AC44:AC73" si="10">C44</f>
        <v>6655000</v>
      </c>
      <c r="AD44" s="94">
        <f t="shared" ref="AD44:AD73" si="11">AA44-AC44</f>
        <v>0</v>
      </c>
      <c r="AE44" s="94">
        <f t="shared" ref="AE44:AE73" si="12">O44-W44</f>
        <v>0</v>
      </c>
      <c r="AF44" s="94">
        <f t="shared" ref="AF44:AF73" si="13">AD44-AE44</f>
        <v>0</v>
      </c>
    </row>
    <row r="45" spans="1:32" s="21" customFormat="1">
      <c r="A45" s="101">
        <v>34</v>
      </c>
      <c r="B45" s="110" t="str">
        <f>'Aset Lainnya'!B45</f>
        <v>KECAMATAN BEJEN</v>
      </c>
      <c r="C45" s="31">
        <f>'per SKPD'!E5303</f>
        <v>13730000</v>
      </c>
      <c r="D45" s="31">
        <f>'per SKPD'!F5303</f>
        <v>0</v>
      </c>
      <c r="E45" s="31">
        <f>'per SKPD'!G5303</f>
        <v>0</v>
      </c>
      <c r="F45" s="31">
        <f>'per SKPD'!H5303</f>
        <v>0</v>
      </c>
      <c r="G45" s="31">
        <f>'per SKPD'!I5303</f>
        <v>0</v>
      </c>
      <c r="H45" s="31">
        <f>'per SKPD'!J5303</f>
        <v>0</v>
      </c>
      <c r="I45" s="31">
        <f>'per SKPD'!K5303</f>
        <v>0</v>
      </c>
      <c r="J45" s="31">
        <f>'per SKPD'!L5303</f>
        <v>0</v>
      </c>
      <c r="K45" s="31">
        <f>'per SKPD'!M5303</f>
        <v>0</v>
      </c>
      <c r="L45" s="31">
        <f>'per SKPD'!N5303</f>
        <v>0</v>
      </c>
      <c r="M45" s="31">
        <f>'per SKPD'!W5303</f>
        <v>0</v>
      </c>
      <c r="N45" s="31">
        <f>'per SKPD'!X5303</f>
        <v>0</v>
      </c>
      <c r="O45" s="31">
        <f>'per SKPD'!Y5303</f>
        <v>0</v>
      </c>
      <c r="P45" s="31">
        <f>'per SKPD'!Z5303</f>
        <v>0</v>
      </c>
      <c r="Q45" s="31">
        <f>'per SKPD'!AA5303</f>
        <v>0</v>
      </c>
      <c r="R45" s="31">
        <f>'per SKPD'!AB5303</f>
        <v>0</v>
      </c>
      <c r="S45" s="31">
        <f>'per SKPD'!AC5303</f>
        <v>0</v>
      </c>
      <c r="T45" s="31">
        <f>'per SKPD'!AL5303</f>
        <v>0</v>
      </c>
      <c r="U45" s="31">
        <f>'per SKPD'!AM5303</f>
        <v>0</v>
      </c>
      <c r="V45" s="31">
        <f>'per SKPD'!AN5303</f>
        <v>0</v>
      </c>
      <c r="W45" s="31">
        <f>'per SKPD'!AO5303</f>
        <v>0</v>
      </c>
      <c r="X45" s="32">
        <f t="shared" si="7"/>
        <v>13730000</v>
      </c>
      <c r="Y45" s="32"/>
      <c r="Z45" s="28"/>
      <c r="AA45" s="29">
        <f t="shared" si="8"/>
        <v>13730000</v>
      </c>
      <c r="AB45" s="29">
        <f t="shared" si="9"/>
        <v>0</v>
      </c>
      <c r="AC45" s="29">
        <f t="shared" si="10"/>
        <v>13730000</v>
      </c>
      <c r="AD45" s="94">
        <f t="shared" si="11"/>
        <v>0</v>
      </c>
      <c r="AE45" s="94">
        <f t="shared" si="12"/>
        <v>0</v>
      </c>
      <c r="AF45" s="94">
        <f t="shared" si="13"/>
        <v>0</v>
      </c>
    </row>
    <row r="46" spans="1:32" s="21" customFormat="1">
      <c r="A46" s="101">
        <v>35</v>
      </c>
      <c r="B46" s="110" t="str">
        <f>'Aset Lainnya'!B46</f>
        <v>KECAMATAN KLEDUNG</v>
      </c>
      <c r="C46" s="31">
        <f>'per SKPD'!E5356</f>
        <v>9920000</v>
      </c>
      <c r="D46" s="31">
        <f>'per SKPD'!F5356</f>
        <v>0</v>
      </c>
      <c r="E46" s="31">
        <f>'per SKPD'!G5356</f>
        <v>0</v>
      </c>
      <c r="F46" s="31">
        <f>'per SKPD'!H5356</f>
        <v>0</v>
      </c>
      <c r="G46" s="31">
        <f>'per SKPD'!I5356</f>
        <v>0</v>
      </c>
      <c r="H46" s="31">
        <f>'per SKPD'!J5356</f>
        <v>0</v>
      </c>
      <c r="I46" s="31">
        <f>'per SKPD'!K5356</f>
        <v>0</v>
      </c>
      <c r="J46" s="31">
        <f>'per SKPD'!L5356</f>
        <v>0</v>
      </c>
      <c r="K46" s="31">
        <f>'per SKPD'!M5356</f>
        <v>0</v>
      </c>
      <c r="L46" s="31">
        <f>'per SKPD'!N5356</f>
        <v>0</v>
      </c>
      <c r="M46" s="31">
        <f>'per SKPD'!W5356</f>
        <v>0</v>
      </c>
      <c r="N46" s="31">
        <f>'per SKPD'!X5356</f>
        <v>0</v>
      </c>
      <c r="O46" s="31">
        <f>'per SKPD'!Y5356</f>
        <v>0</v>
      </c>
      <c r="P46" s="31">
        <f>'per SKPD'!Z5356</f>
        <v>0</v>
      </c>
      <c r="Q46" s="31">
        <f>'per SKPD'!AA5356</f>
        <v>0</v>
      </c>
      <c r="R46" s="31">
        <f>'per SKPD'!AB5356</f>
        <v>0</v>
      </c>
      <c r="S46" s="31">
        <f>'per SKPD'!AC5356</f>
        <v>0</v>
      </c>
      <c r="T46" s="31">
        <f>'per SKPD'!AL5356</f>
        <v>0</v>
      </c>
      <c r="U46" s="31">
        <f>'per SKPD'!AM5356</f>
        <v>0</v>
      </c>
      <c r="V46" s="31">
        <f>'per SKPD'!AN5356</f>
        <v>0</v>
      </c>
      <c r="W46" s="31">
        <f>'per SKPD'!AO5356</f>
        <v>0</v>
      </c>
      <c r="X46" s="32">
        <f t="shared" si="7"/>
        <v>9920000</v>
      </c>
      <c r="Y46" s="32"/>
      <c r="Z46" s="28"/>
      <c r="AA46" s="29">
        <f t="shared" si="8"/>
        <v>9920000</v>
      </c>
      <c r="AB46" s="29">
        <f t="shared" si="9"/>
        <v>0</v>
      </c>
      <c r="AC46" s="29">
        <f t="shared" si="10"/>
        <v>9920000</v>
      </c>
      <c r="AD46" s="94">
        <f t="shared" si="11"/>
        <v>0</v>
      </c>
      <c r="AE46" s="94">
        <f t="shared" si="12"/>
        <v>0</v>
      </c>
      <c r="AF46" s="94">
        <f t="shared" si="13"/>
        <v>0</v>
      </c>
    </row>
    <row r="47" spans="1:32" s="21" customFormat="1">
      <c r="A47" s="101">
        <v>36</v>
      </c>
      <c r="B47" s="110" t="str">
        <f>'Aset Lainnya'!B47</f>
        <v>KECAMATAN BANSARI</v>
      </c>
      <c r="C47" s="31">
        <f>'per SKPD'!E5437</f>
        <v>6470000</v>
      </c>
      <c r="D47" s="31">
        <f>'per SKPD'!F5437</f>
        <v>0</v>
      </c>
      <c r="E47" s="31">
        <f>'per SKPD'!G5437</f>
        <v>0</v>
      </c>
      <c r="F47" s="31">
        <f>'per SKPD'!H5437</f>
        <v>0</v>
      </c>
      <c r="G47" s="31">
        <f>'per SKPD'!I5437</f>
        <v>0</v>
      </c>
      <c r="H47" s="31">
        <f>'per SKPD'!J5437</f>
        <v>0</v>
      </c>
      <c r="I47" s="31">
        <f>'per SKPD'!K5437</f>
        <v>0</v>
      </c>
      <c r="J47" s="31">
        <f>'per SKPD'!L5437</f>
        <v>0</v>
      </c>
      <c r="K47" s="31">
        <f>'per SKPD'!M5437</f>
        <v>0</v>
      </c>
      <c r="L47" s="31">
        <f>'per SKPD'!N5437</f>
        <v>0</v>
      </c>
      <c r="M47" s="31">
        <f>'per SKPD'!W5437</f>
        <v>0</v>
      </c>
      <c r="N47" s="31">
        <f>'per SKPD'!X5437</f>
        <v>0</v>
      </c>
      <c r="O47" s="31">
        <f>'per SKPD'!Y5437</f>
        <v>0</v>
      </c>
      <c r="P47" s="31">
        <f>'per SKPD'!Z5437</f>
        <v>0</v>
      </c>
      <c r="Q47" s="31">
        <f>'per SKPD'!AA5437</f>
        <v>0</v>
      </c>
      <c r="R47" s="31">
        <f>'per SKPD'!AB5437</f>
        <v>0</v>
      </c>
      <c r="S47" s="31">
        <f>'per SKPD'!AC5437</f>
        <v>0</v>
      </c>
      <c r="T47" s="31">
        <f>'per SKPD'!AL5437</f>
        <v>0</v>
      </c>
      <c r="U47" s="31">
        <f>'per SKPD'!AM5437</f>
        <v>0</v>
      </c>
      <c r="V47" s="31">
        <f>'per SKPD'!AN5437</f>
        <v>0</v>
      </c>
      <c r="W47" s="31">
        <f>'per SKPD'!AO5437</f>
        <v>0</v>
      </c>
      <c r="X47" s="32">
        <f t="shared" si="7"/>
        <v>6470000</v>
      </c>
      <c r="Y47" s="32"/>
      <c r="Z47" s="28"/>
      <c r="AA47" s="29">
        <f t="shared" si="8"/>
        <v>6470000</v>
      </c>
      <c r="AB47" s="29">
        <f t="shared" si="9"/>
        <v>0</v>
      </c>
      <c r="AC47" s="29">
        <f t="shared" si="10"/>
        <v>6470000</v>
      </c>
      <c r="AD47" s="94">
        <f t="shared" si="11"/>
        <v>0</v>
      </c>
      <c r="AE47" s="94">
        <f t="shared" si="12"/>
        <v>0</v>
      </c>
      <c r="AF47" s="94">
        <f t="shared" si="13"/>
        <v>0</v>
      </c>
    </row>
    <row r="48" spans="1:32" s="21" customFormat="1">
      <c r="A48" s="101">
        <v>37</v>
      </c>
      <c r="B48" s="110" t="str">
        <f>'Aset Lainnya'!B48</f>
        <v>KECAMATAN TLOGOMULYO</v>
      </c>
      <c r="C48" s="31">
        <f>'per SKPD'!E5489</f>
        <v>14058000</v>
      </c>
      <c r="D48" s="31">
        <f>'per SKPD'!F5489</f>
        <v>0</v>
      </c>
      <c r="E48" s="31">
        <f>'per SKPD'!G5489</f>
        <v>0</v>
      </c>
      <c r="F48" s="31">
        <f>'per SKPD'!H5489</f>
        <v>0</v>
      </c>
      <c r="G48" s="31">
        <f>'per SKPD'!I5489</f>
        <v>0</v>
      </c>
      <c r="H48" s="31">
        <f>'per SKPD'!J5489</f>
        <v>0</v>
      </c>
      <c r="I48" s="31">
        <f>'per SKPD'!K5489</f>
        <v>0</v>
      </c>
      <c r="J48" s="31">
        <f>'per SKPD'!L5489</f>
        <v>0</v>
      </c>
      <c r="K48" s="31">
        <f>'per SKPD'!M5489</f>
        <v>0</v>
      </c>
      <c r="L48" s="31">
        <f>'per SKPD'!N5489</f>
        <v>0</v>
      </c>
      <c r="M48" s="31">
        <f>'per SKPD'!W5489</f>
        <v>0</v>
      </c>
      <c r="N48" s="31">
        <f>'per SKPD'!X5489</f>
        <v>0</v>
      </c>
      <c r="O48" s="31">
        <f>'per SKPD'!Y5489</f>
        <v>0</v>
      </c>
      <c r="P48" s="31">
        <f>'per SKPD'!Z5489</f>
        <v>0</v>
      </c>
      <c r="Q48" s="31">
        <f>'per SKPD'!AA5489</f>
        <v>0</v>
      </c>
      <c r="R48" s="31">
        <f>'per SKPD'!AB5489</f>
        <v>0</v>
      </c>
      <c r="S48" s="31">
        <f>'per SKPD'!AC5489</f>
        <v>0</v>
      </c>
      <c r="T48" s="31">
        <f>'per SKPD'!AL5489</f>
        <v>0</v>
      </c>
      <c r="U48" s="31">
        <f>'per SKPD'!AM5489</f>
        <v>0</v>
      </c>
      <c r="V48" s="31">
        <f>'per SKPD'!AN5489</f>
        <v>0</v>
      </c>
      <c r="W48" s="31">
        <f>'per SKPD'!AO5489</f>
        <v>0</v>
      </c>
      <c r="X48" s="32">
        <f t="shared" si="7"/>
        <v>14058000</v>
      </c>
      <c r="Y48" s="32"/>
      <c r="Z48" s="28"/>
      <c r="AA48" s="29">
        <f t="shared" si="8"/>
        <v>14058000</v>
      </c>
      <c r="AB48" s="29">
        <f t="shared" si="9"/>
        <v>0</v>
      </c>
      <c r="AC48" s="29">
        <f t="shared" si="10"/>
        <v>14058000</v>
      </c>
      <c r="AD48" s="94">
        <f t="shared" si="11"/>
        <v>0</v>
      </c>
      <c r="AE48" s="94">
        <f t="shared" si="12"/>
        <v>0</v>
      </c>
      <c r="AF48" s="94">
        <f t="shared" si="13"/>
        <v>0</v>
      </c>
    </row>
    <row r="49" spans="1:32" s="21" customFormat="1">
      <c r="A49" s="101">
        <v>38</v>
      </c>
      <c r="B49" s="110" t="str">
        <f>'Aset Lainnya'!B49</f>
        <v>KECAMATAN SELOPAMPANG</v>
      </c>
      <c r="C49" s="31">
        <f>'per SKPD'!E5554</f>
        <v>11958000</v>
      </c>
      <c r="D49" s="31">
        <f>'per SKPD'!F5554</f>
        <v>0</v>
      </c>
      <c r="E49" s="31">
        <f>'per SKPD'!G5554</f>
        <v>0</v>
      </c>
      <c r="F49" s="31">
        <f>'per SKPD'!H5554</f>
        <v>0</v>
      </c>
      <c r="G49" s="31">
        <f>'per SKPD'!I5554</f>
        <v>0</v>
      </c>
      <c r="H49" s="31">
        <f>'per SKPD'!J5554</f>
        <v>0</v>
      </c>
      <c r="I49" s="31">
        <f>'per SKPD'!K5554</f>
        <v>0</v>
      </c>
      <c r="J49" s="31">
        <f>'per SKPD'!L5554</f>
        <v>0</v>
      </c>
      <c r="K49" s="31">
        <f>'per SKPD'!M5554</f>
        <v>0</v>
      </c>
      <c r="L49" s="31">
        <f>'per SKPD'!N5554</f>
        <v>0</v>
      </c>
      <c r="M49" s="31">
        <f>'per SKPD'!W5554</f>
        <v>0</v>
      </c>
      <c r="N49" s="31">
        <f>'per SKPD'!X5554</f>
        <v>0</v>
      </c>
      <c r="O49" s="31">
        <f>'per SKPD'!Y5554</f>
        <v>0</v>
      </c>
      <c r="P49" s="31">
        <f>'per SKPD'!Z5554</f>
        <v>0</v>
      </c>
      <c r="Q49" s="31">
        <f>'per SKPD'!AA5554</f>
        <v>0</v>
      </c>
      <c r="R49" s="31">
        <f>'per SKPD'!AB5554</f>
        <v>0</v>
      </c>
      <c r="S49" s="31">
        <f>'per SKPD'!AC5554</f>
        <v>0</v>
      </c>
      <c r="T49" s="31">
        <f>'per SKPD'!AL5554</f>
        <v>0</v>
      </c>
      <c r="U49" s="31">
        <f>'per SKPD'!AM5554</f>
        <v>0</v>
      </c>
      <c r="V49" s="31">
        <f>'per SKPD'!AN5554</f>
        <v>0</v>
      </c>
      <c r="W49" s="31">
        <f>'per SKPD'!AO5554</f>
        <v>0</v>
      </c>
      <c r="X49" s="32">
        <f t="shared" si="7"/>
        <v>11958000</v>
      </c>
      <c r="Y49" s="32"/>
      <c r="Z49" s="28"/>
      <c r="AA49" s="29">
        <f t="shared" si="8"/>
        <v>11958000</v>
      </c>
      <c r="AB49" s="29">
        <f t="shared" si="9"/>
        <v>0</v>
      </c>
      <c r="AC49" s="29">
        <f t="shared" si="10"/>
        <v>11958000</v>
      </c>
      <c r="AD49" s="94">
        <f t="shared" si="11"/>
        <v>0</v>
      </c>
      <c r="AE49" s="94">
        <f t="shared" si="12"/>
        <v>0</v>
      </c>
      <c r="AF49" s="94">
        <f t="shared" si="13"/>
        <v>0</v>
      </c>
    </row>
    <row r="50" spans="1:32" s="21" customFormat="1">
      <c r="A50" s="101">
        <v>39</v>
      </c>
      <c r="B50" s="110" t="str">
        <f>'Aset Lainnya'!B50</f>
        <v>KECAMATAN GEMAWANG</v>
      </c>
      <c r="C50" s="31">
        <f>'per SKPD'!E5614</f>
        <v>4158000</v>
      </c>
      <c r="D50" s="31">
        <f>'per SKPD'!F5614</f>
        <v>0</v>
      </c>
      <c r="E50" s="31">
        <f>'per SKPD'!G5614</f>
        <v>0</v>
      </c>
      <c r="F50" s="31">
        <f>'per SKPD'!H5614</f>
        <v>0</v>
      </c>
      <c r="G50" s="31">
        <f>'per SKPD'!I5614</f>
        <v>0</v>
      </c>
      <c r="H50" s="31">
        <f>'per SKPD'!J5614</f>
        <v>0</v>
      </c>
      <c r="I50" s="31">
        <f>'per SKPD'!K5614</f>
        <v>0</v>
      </c>
      <c r="J50" s="31">
        <f>'per SKPD'!L5614</f>
        <v>0</v>
      </c>
      <c r="K50" s="31">
        <f>'per SKPD'!M5614</f>
        <v>0</v>
      </c>
      <c r="L50" s="31">
        <f>'per SKPD'!N5614</f>
        <v>0</v>
      </c>
      <c r="M50" s="31">
        <f>'per SKPD'!W5614</f>
        <v>0</v>
      </c>
      <c r="N50" s="31">
        <f>'per SKPD'!X5614</f>
        <v>0</v>
      </c>
      <c r="O50" s="31">
        <f>'per SKPD'!Y5614</f>
        <v>0</v>
      </c>
      <c r="P50" s="31">
        <f>'per SKPD'!Z5614</f>
        <v>0</v>
      </c>
      <c r="Q50" s="31">
        <f>'per SKPD'!AA5614</f>
        <v>0</v>
      </c>
      <c r="R50" s="31">
        <f>'per SKPD'!AB5614</f>
        <v>0</v>
      </c>
      <c r="S50" s="31">
        <f>'per SKPD'!AC5614</f>
        <v>0</v>
      </c>
      <c r="T50" s="31">
        <f>'per SKPD'!AL5614</f>
        <v>0</v>
      </c>
      <c r="U50" s="31">
        <f>'per SKPD'!AM5614</f>
        <v>0</v>
      </c>
      <c r="V50" s="31">
        <f>'per SKPD'!AN5614</f>
        <v>0</v>
      </c>
      <c r="W50" s="31">
        <f>'per SKPD'!AO5614</f>
        <v>0</v>
      </c>
      <c r="X50" s="32">
        <f t="shared" si="7"/>
        <v>4158000</v>
      </c>
      <c r="Y50" s="32"/>
      <c r="Z50" s="28"/>
      <c r="AA50" s="29">
        <f t="shared" si="8"/>
        <v>4158000</v>
      </c>
      <c r="AB50" s="29">
        <f t="shared" si="9"/>
        <v>0</v>
      </c>
      <c r="AC50" s="29">
        <f t="shared" si="10"/>
        <v>4158000</v>
      </c>
      <c r="AD50" s="94">
        <f t="shared" si="11"/>
        <v>0</v>
      </c>
      <c r="AE50" s="94">
        <f t="shared" si="12"/>
        <v>0</v>
      </c>
      <c r="AF50" s="94">
        <f t="shared" si="13"/>
        <v>0</v>
      </c>
    </row>
    <row r="51" spans="1:32" s="21" customFormat="1">
      <c r="A51" s="101">
        <v>40</v>
      </c>
      <c r="B51" s="110" t="str">
        <f>'Aset Lainnya'!B51</f>
        <v>KECAMATAN TRETEP</v>
      </c>
      <c r="C51" s="31">
        <f>'per SKPD'!E5678</f>
        <v>3247500</v>
      </c>
      <c r="D51" s="31">
        <f>'per SKPD'!F5678</f>
        <v>0</v>
      </c>
      <c r="E51" s="31">
        <f>'per SKPD'!G5678</f>
        <v>0</v>
      </c>
      <c r="F51" s="31">
        <f>'per SKPD'!H5678</f>
        <v>0</v>
      </c>
      <c r="G51" s="31">
        <f>'per SKPD'!I5678</f>
        <v>0</v>
      </c>
      <c r="H51" s="31">
        <f>'per SKPD'!J5678</f>
        <v>0</v>
      </c>
      <c r="I51" s="31">
        <f>'per SKPD'!K5678</f>
        <v>0</v>
      </c>
      <c r="J51" s="31">
        <f>'per SKPD'!L5678</f>
        <v>0</v>
      </c>
      <c r="K51" s="31">
        <f>'per SKPD'!M5678</f>
        <v>0</v>
      </c>
      <c r="L51" s="31">
        <f>'per SKPD'!N5678</f>
        <v>0</v>
      </c>
      <c r="M51" s="31">
        <f>'per SKPD'!W5678</f>
        <v>0</v>
      </c>
      <c r="N51" s="31">
        <f>'per SKPD'!X5678</f>
        <v>0</v>
      </c>
      <c r="O51" s="31">
        <f>'per SKPD'!Y5678</f>
        <v>0</v>
      </c>
      <c r="P51" s="31">
        <f>'per SKPD'!Z5678</f>
        <v>0</v>
      </c>
      <c r="Q51" s="31">
        <f>'per SKPD'!AA5678</f>
        <v>0</v>
      </c>
      <c r="R51" s="31">
        <f>'per SKPD'!AB5678</f>
        <v>0</v>
      </c>
      <c r="S51" s="31">
        <f>'per SKPD'!AC5678</f>
        <v>0</v>
      </c>
      <c r="T51" s="31">
        <f>'per SKPD'!AL5678</f>
        <v>0</v>
      </c>
      <c r="U51" s="31">
        <f>'per SKPD'!AM5678</f>
        <v>0</v>
      </c>
      <c r="V51" s="31">
        <f>'per SKPD'!AN5678</f>
        <v>0</v>
      </c>
      <c r="W51" s="31">
        <f>'per SKPD'!AO5678</f>
        <v>0</v>
      </c>
      <c r="X51" s="32">
        <f t="shared" si="7"/>
        <v>3247500</v>
      </c>
      <c r="Y51" s="32"/>
      <c r="Z51" s="28"/>
      <c r="AA51" s="29">
        <f t="shared" si="8"/>
        <v>3247500</v>
      </c>
      <c r="AB51" s="29">
        <f t="shared" si="9"/>
        <v>0</v>
      </c>
      <c r="AC51" s="29">
        <f t="shared" si="10"/>
        <v>3247500</v>
      </c>
      <c r="AD51" s="94">
        <f t="shared" si="11"/>
        <v>0</v>
      </c>
      <c r="AE51" s="94">
        <f t="shared" si="12"/>
        <v>0</v>
      </c>
      <c r="AF51" s="94">
        <f t="shared" si="13"/>
        <v>0</v>
      </c>
    </row>
    <row r="52" spans="1:32" s="21" customFormat="1">
      <c r="A52" s="101">
        <v>41</v>
      </c>
      <c r="B52" s="110" t="str">
        <f>'Aset Lainnya'!B52</f>
        <v>KELURAHAN TEMANGGUNG I</v>
      </c>
      <c r="C52" s="31">
        <f>'per SKPD'!E5772</f>
        <v>12661500</v>
      </c>
      <c r="D52" s="31">
        <f>'per SKPD'!F5772</f>
        <v>0</v>
      </c>
      <c r="E52" s="31">
        <f>'per SKPD'!G5772</f>
        <v>0</v>
      </c>
      <c r="F52" s="31">
        <f>'per SKPD'!H5772</f>
        <v>0</v>
      </c>
      <c r="G52" s="31">
        <f>'per SKPD'!I5772</f>
        <v>0</v>
      </c>
      <c r="H52" s="31">
        <f>'per SKPD'!J5772</f>
        <v>0</v>
      </c>
      <c r="I52" s="31">
        <f>'per SKPD'!K5772</f>
        <v>0</v>
      </c>
      <c r="J52" s="31">
        <f>'per SKPD'!L5772</f>
        <v>0</v>
      </c>
      <c r="K52" s="31">
        <f>'per SKPD'!M5772</f>
        <v>0</v>
      </c>
      <c r="L52" s="31">
        <f>'per SKPD'!N5772</f>
        <v>0</v>
      </c>
      <c r="M52" s="31">
        <f>'per SKPD'!W5772</f>
        <v>3060000</v>
      </c>
      <c r="N52" s="31">
        <f>'per SKPD'!X5772</f>
        <v>0</v>
      </c>
      <c r="O52" s="31">
        <f>'per SKPD'!Y5772</f>
        <v>3060000</v>
      </c>
      <c r="P52" s="31">
        <f>'per SKPD'!Z5772</f>
        <v>0</v>
      </c>
      <c r="Q52" s="31">
        <f>'per SKPD'!AA5772</f>
        <v>0</v>
      </c>
      <c r="R52" s="31">
        <f>'per SKPD'!AB5772</f>
        <v>0</v>
      </c>
      <c r="S52" s="31">
        <f>'per SKPD'!AC5772</f>
        <v>0</v>
      </c>
      <c r="T52" s="31">
        <f>'per SKPD'!AL5772</f>
        <v>0</v>
      </c>
      <c r="U52" s="31">
        <f>'per SKPD'!AM5772</f>
        <v>0</v>
      </c>
      <c r="V52" s="31">
        <f>'per SKPD'!AN5772</f>
        <v>0</v>
      </c>
      <c r="W52" s="31">
        <f>'per SKPD'!AO5772</f>
        <v>0</v>
      </c>
      <c r="X52" s="32">
        <f t="shared" si="7"/>
        <v>15721500</v>
      </c>
      <c r="Y52" s="32"/>
      <c r="Z52" s="28"/>
      <c r="AA52" s="29">
        <f t="shared" si="8"/>
        <v>15721500</v>
      </c>
      <c r="AB52" s="29">
        <f t="shared" si="9"/>
        <v>0</v>
      </c>
      <c r="AC52" s="29">
        <f t="shared" si="10"/>
        <v>12661500</v>
      </c>
      <c r="AD52" s="94">
        <f t="shared" si="11"/>
        <v>3060000</v>
      </c>
      <c r="AE52" s="94">
        <f t="shared" si="12"/>
        <v>3060000</v>
      </c>
      <c r="AF52" s="94">
        <f t="shared" si="13"/>
        <v>0</v>
      </c>
    </row>
    <row r="53" spans="1:32" s="21" customFormat="1">
      <c r="A53" s="101">
        <v>42</v>
      </c>
      <c r="B53" s="110" t="str">
        <f>'Aset Lainnya'!B53</f>
        <v>KELURAHAN TEMANGGUNG II</v>
      </c>
      <c r="C53" s="31">
        <f>'per SKPD'!E5823</f>
        <v>14250000</v>
      </c>
      <c r="D53" s="31">
        <f>'per SKPD'!F5823</f>
        <v>0</v>
      </c>
      <c r="E53" s="31">
        <f>'per SKPD'!G5823</f>
        <v>0</v>
      </c>
      <c r="F53" s="31">
        <f>'per SKPD'!H5823</f>
        <v>0</v>
      </c>
      <c r="G53" s="31">
        <f>'per SKPD'!I5823</f>
        <v>0</v>
      </c>
      <c r="H53" s="31">
        <f>'per SKPD'!J5823</f>
        <v>0</v>
      </c>
      <c r="I53" s="31">
        <f>'per SKPD'!K5823</f>
        <v>0</v>
      </c>
      <c r="J53" s="31">
        <f>'per SKPD'!L5823</f>
        <v>0</v>
      </c>
      <c r="K53" s="31">
        <f>'per SKPD'!M5823</f>
        <v>0</v>
      </c>
      <c r="L53" s="31">
        <f>'per SKPD'!N5823</f>
        <v>0</v>
      </c>
      <c r="M53" s="31">
        <f>'per SKPD'!W5823</f>
        <v>0</v>
      </c>
      <c r="N53" s="31">
        <f>'per SKPD'!X5823</f>
        <v>0</v>
      </c>
      <c r="O53" s="31">
        <f>'per SKPD'!Y5823</f>
        <v>0</v>
      </c>
      <c r="P53" s="31">
        <f>'per SKPD'!Z5823</f>
        <v>0</v>
      </c>
      <c r="Q53" s="31">
        <f>'per SKPD'!AA5823</f>
        <v>0</v>
      </c>
      <c r="R53" s="31">
        <f>'per SKPD'!AB5823</f>
        <v>0</v>
      </c>
      <c r="S53" s="31">
        <f>'per SKPD'!AC5823</f>
        <v>0</v>
      </c>
      <c r="T53" s="31">
        <f>'per SKPD'!AL5823</f>
        <v>0</v>
      </c>
      <c r="U53" s="31">
        <f>'per SKPD'!AM5823</f>
        <v>0</v>
      </c>
      <c r="V53" s="31">
        <f>'per SKPD'!AN5823</f>
        <v>0</v>
      </c>
      <c r="W53" s="31">
        <f>'per SKPD'!AO5823</f>
        <v>0</v>
      </c>
      <c r="X53" s="32">
        <f t="shared" si="7"/>
        <v>14250000</v>
      </c>
      <c r="Y53" s="32"/>
      <c r="Z53" s="28"/>
      <c r="AA53" s="29">
        <f t="shared" si="8"/>
        <v>14250000</v>
      </c>
      <c r="AB53" s="29">
        <f t="shared" si="9"/>
        <v>0</v>
      </c>
      <c r="AC53" s="29">
        <f t="shared" si="10"/>
        <v>14250000</v>
      </c>
      <c r="AD53" s="94">
        <f t="shared" si="11"/>
        <v>0</v>
      </c>
      <c r="AE53" s="94">
        <f t="shared" si="12"/>
        <v>0</v>
      </c>
      <c r="AF53" s="94">
        <f t="shared" si="13"/>
        <v>0</v>
      </c>
    </row>
    <row r="54" spans="1:32" s="21" customFormat="1">
      <c r="A54" s="101">
        <v>43</v>
      </c>
      <c r="B54" s="110" t="str">
        <f>'Aset Lainnya'!B54</f>
        <v>KELURAHAN BUTUH</v>
      </c>
      <c r="C54" s="31">
        <f>'per SKPD'!E5884</f>
        <v>4442000</v>
      </c>
      <c r="D54" s="31">
        <f>'per SKPD'!F5884</f>
        <v>0</v>
      </c>
      <c r="E54" s="31">
        <f>'per SKPD'!G5884</f>
        <v>0</v>
      </c>
      <c r="F54" s="31">
        <f>'per SKPD'!H5884</f>
        <v>0</v>
      </c>
      <c r="G54" s="31">
        <f>'per SKPD'!I5884</f>
        <v>0</v>
      </c>
      <c r="H54" s="31">
        <f>'per SKPD'!J5884</f>
        <v>0</v>
      </c>
      <c r="I54" s="31">
        <f>'per SKPD'!K5884</f>
        <v>0</v>
      </c>
      <c r="J54" s="31">
        <f>'per SKPD'!L5884</f>
        <v>0</v>
      </c>
      <c r="K54" s="31">
        <f>'per SKPD'!M5884</f>
        <v>0</v>
      </c>
      <c r="L54" s="31">
        <f>'per SKPD'!N5884</f>
        <v>0</v>
      </c>
      <c r="M54" s="31">
        <f>'per SKPD'!W5884</f>
        <v>1275000</v>
      </c>
      <c r="N54" s="31">
        <f>'per SKPD'!X5884</f>
        <v>0</v>
      </c>
      <c r="O54" s="31">
        <f>'per SKPD'!Y5884</f>
        <v>1275000</v>
      </c>
      <c r="P54" s="31">
        <f>'per SKPD'!Z5884</f>
        <v>0</v>
      </c>
      <c r="Q54" s="31">
        <f>'per SKPD'!AA5884</f>
        <v>0</v>
      </c>
      <c r="R54" s="31">
        <f>'per SKPD'!AB5884</f>
        <v>0</v>
      </c>
      <c r="S54" s="31">
        <f>'per SKPD'!AC5884</f>
        <v>0</v>
      </c>
      <c r="T54" s="31">
        <f>'per SKPD'!AL5884</f>
        <v>0</v>
      </c>
      <c r="U54" s="31">
        <f>'per SKPD'!AM5884</f>
        <v>0</v>
      </c>
      <c r="V54" s="31">
        <f>'per SKPD'!AN5884</f>
        <v>0</v>
      </c>
      <c r="W54" s="31">
        <f>'per SKPD'!AO5884</f>
        <v>0</v>
      </c>
      <c r="X54" s="32">
        <f t="shared" si="7"/>
        <v>5717000</v>
      </c>
      <c r="Y54" s="32"/>
      <c r="Z54" s="28"/>
      <c r="AA54" s="29">
        <f t="shared" si="8"/>
        <v>5717000</v>
      </c>
      <c r="AB54" s="29">
        <f t="shared" si="9"/>
        <v>0</v>
      </c>
      <c r="AC54" s="29">
        <f t="shared" si="10"/>
        <v>4442000</v>
      </c>
      <c r="AD54" s="94">
        <f t="shared" si="11"/>
        <v>1275000</v>
      </c>
      <c r="AE54" s="94">
        <f t="shared" si="12"/>
        <v>1275000</v>
      </c>
      <c r="AF54" s="94">
        <f t="shared" si="13"/>
        <v>0</v>
      </c>
    </row>
    <row r="55" spans="1:32" s="21" customFormat="1">
      <c r="A55" s="101">
        <v>44</v>
      </c>
      <c r="B55" s="110" t="str">
        <f>'Aset Lainnya'!B55</f>
        <v>KELURAHAN JAMPIROSO</v>
      </c>
      <c r="C55" s="31">
        <f>'per SKPD'!E5965</f>
        <v>14238000</v>
      </c>
      <c r="D55" s="31">
        <f>'per SKPD'!F5965</f>
        <v>0</v>
      </c>
      <c r="E55" s="31">
        <f>'per SKPD'!G5965</f>
        <v>0</v>
      </c>
      <c r="F55" s="31">
        <f>'per SKPD'!H5965</f>
        <v>0</v>
      </c>
      <c r="G55" s="31">
        <f>'per SKPD'!I5965</f>
        <v>0</v>
      </c>
      <c r="H55" s="31">
        <f>'per SKPD'!J5965</f>
        <v>0</v>
      </c>
      <c r="I55" s="31">
        <f>'per SKPD'!K5965</f>
        <v>0</v>
      </c>
      <c r="J55" s="31">
        <f>'per SKPD'!L5965</f>
        <v>0</v>
      </c>
      <c r="K55" s="31">
        <f>'per SKPD'!M5965</f>
        <v>0</v>
      </c>
      <c r="L55" s="31">
        <f>'per SKPD'!N5965</f>
        <v>0</v>
      </c>
      <c r="M55" s="31">
        <f>'per SKPD'!W5965</f>
        <v>245000</v>
      </c>
      <c r="N55" s="31">
        <f>'per SKPD'!X5965</f>
        <v>0</v>
      </c>
      <c r="O55" s="31">
        <f>'per SKPD'!Y5965</f>
        <v>245000</v>
      </c>
      <c r="P55" s="31">
        <f>'per SKPD'!Z5965</f>
        <v>0</v>
      </c>
      <c r="Q55" s="31">
        <f>'per SKPD'!AA5965</f>
        <v>0</v>
      </c>
      <c r="R55" s="31">
        <f>'per SKPD'!AB5965</f>
        <v>0</v>
      </c>
      <c r="S55" s="31">
        <f>'per SKPD'!AC5965</f>
        <v>0</v>
      </c>
      <c r="T55" s="31">
        <f>'per SKPD'!AL5965</f>
        <v>0</v>
      </c>
      <c r="U55" s="31">
        <f>'per SKPD'!AM5965</f>
        <v>0</v>
      </c>
      <c r="V55" s="31">
        <f>'per SKPD'!AN5965</f>
        <v>0</v>
      </c>
      <c r="W55" s="31">
        <f>'per SKPD'!AO5965</f>
        <v>0</v>
      </c>
      <c r="X55" s="32">
        <f t="shared" si="7"/>
        <v>14483000</v>
      </c>
      <c r="Y55" s="32"/>
      <c r="Z55" s="28"/>
      <c r="AA55" s="29">
        <f t="shared" si="8"/>
        <v>14483000</v>
      </c>
      <c r="AB55" s="29">
        <f t="shared" si="9"/>
        <v>0</v>
      </c>
      <c r="AC55" s="29">
        <f t="shared" si="10"/>
        <v>14238000</v>
      </c>
      <c r="AD55" s="94">
        <f t="shared" si="11"/>
        <v>245000</v>
      </c>
      <c r="AE55" s="94">
        <f t="shared" si="12"/>
        <v>245000</v>
      </c>
      <c r="AF55" s="94">
        <f t="shared" si="13"/>
        <v>0</v>
      </c>
    </row>
    <row r="56" spans="1:32" s="21" customFormat="1">
      <c r="A56" s="101">
        <v>45</v>
      </c>
      <c r="B56" s="110" t="str">
        <f>'Aset Lainnya'!B56</f>
        <v>KELURAHAN JAMPIREJO</v>
      </c>
      <c r="C56" s="31">
        <f>'per SKPD'!E6030</f>
        <v>13500000</v>
      </c>
      <c r="D56" s="31">
        <f>'per SKPD'!F6030</f>
        <v>0</v>
      </c>
      <c r="E56" s="31">
        <f>'per SKPD'!G6030</f>
        <v>0</v>
      </c>
      <c r="F56" s="31">
        <f>'per SKPD'!H6030</f>
        <v>0</v>
      </c>
      <c r="G56" s="31">
        <f>'per SKPD'!I6030</f>
        <v>0</v>
      </c>
      <c r="H56" s="31">
        <f>'per SKPD'!J6030</f>
        <v>0</v>
      </c>
      <c r="I56" s="31">
        <f>'per SKPD'!K6030</f>
        <v>0</v>
      </c>
      <c r="J56" s="31">
        <f>'per SKPD'!L6030</f>
        <v>0</v>
      </c>
      <c r="K56" s="31">
        <f>'per SKPD'!M6030</f>
        <v>0</v>
      </c>
      <c r="L56" s="31">
        <f>'per SKPD'!N6030</f>
        <v>0</v>
      </c>
      <c r="M56" s="31">
        <f>'per SKPD'!W6030</f>
        <v>600000</v>
      </c>
      <c r="N56" s="31">
        <f>'per SKPD'!X6030</f>
        <v>0</v>
      </c>
      <c r="O56" s="31">
        <f>'per SKPD'!Y6030</f>
        <v>600000</v>
      </c>
      <c r="P56" s="31">
        <f>'per SKPD'!Z6030</f>
        <v>0</v>
      </c>
      <c r="Q56" s="31">
        <f>'per SKPD'!AA6030</f>
        <v>0</v>
      </c>
      <c r="R56" s="31">
        <f>'per SKPD'!AB6030</f>
        <v>0</v>
      </c>
      <c r="S56" s="31">
        <f>'per SKPD'!AC6030</f>
        <v>0</v>
      </c>
      <c r="T56" s="31">
        <f>'per SKPD'!AL6030</f>
        <v>0</v>
      </c>
      <c r="U56" s="31">
        <f>'per SKPD'!AM6030</f>
        <v>0</v>
      </c>
      <c r="V56" s="31">
        <f>'per SKPD'!AN6030</f>
        <v>0</v>
      </c>
      <c r="W56" s="31">
        <f>'per SKPD'!AO6030</f>
        <v>0</v>
      </c>
      <c r="X56" s="32">
        <f t="shared" si="7"/>
        <v>14100000</v>
      </c>
      <c r="Y56" s="32"/>
      <c r="Z56" s="28"/>
      <c r="AA56" s="29">
        <f t="shared" si="8"/>
        <v>14100000</v>
      </c>
      <c r="AB56" s="29">
        <f t="shared" si="9"/>
        <v>0</v>
      </c>
      <c r="AC56" s="29">
        <f t="shared" si="10"/>
        <v>13500000</v>
      </c>
      <c r="AD56" s="94">
        <f t="shared" si="11"/>
        <v>600000</v>
      </c>
      <c r="AE56" s="94">
        <f t="shared" si="12"/>
        <v>600000</v>
      </c>
      <c r="AF56" s="94">
        <f t="shared" si="13"/>
        <v>0</v>
      </c>
    </row>
    <row r="57" spans="1:32" s="21" customFormat="1">
      <c r="A57" s="101">
        <v>46</v>
      </c>
      <c r="B57" s="110" t="str">
        <f>'Aset Lainnya'!B57</f>
        <v>KELURAHAN KERTOSARI</v>
      </c>
      <c r="C57" s="31">
        <f>'per SKPD'!E6095</f>
        <v>8140000</v>
      </c>
      <c r="D57" s="31">
        <f>'per SKPD'!F6095</f>
        <v>0</v>
      </c>
      <c r="E57" s="31">
        <f>'per SKPD'!G6095</f>
        <v>0</v>
      </c>
      <c r="F57" s="31">
        <f>'per SKPD'!H6095</f>
        <v>0</v>
      </c>
      <c r="G57" s="31">
        <f>'per SKPD'!I6095</f>
        <v>0</v>
      </c>
      <c r="H57" s="31">
        <f>'per SKPD'!J6095</f>
        <v>0</v>
      </c>
      <c r="I57" s="31">
        <f>'per SKPD'!K6095</f>
        <v>0</v>
      </c>
      <c r="J57" s="31">
        <f>'per SKPD'!L6095</f>
        <v>0</v>
      </c>
      <c r="K57" s="31">
        <f>'per SKPD'!M6095</f>
        <v>0</v>
      </c>
      <c r="L57" s="31">
        <f>'per SKPD'!N6095</f>
        <v>0</v>
      </c>
      <c r="M57" s="31">
        <f>'per SKPD'!W6095</f>
        <v>0</v>
      </c>
      <c r="N57" s="31">
        <f>'per SKPD'!X6095</f>
        <v>0</v>
      </c>
      <c r="O57" s="31">
        <f>'per SKPD'!Y6095</f>
        <v>0</v>
      </c>
      <c r="P57" s="31">
        <f>'per SKPD'!Z6095</f>
        <v>0</v>
      </c>
      <c r="Q57" s="31">
        <f>'per SKPD'!AA6095</f>
        <v>0</v>
      </c>
      <c r="R57" s="31">
        <f>'per SKPD'!AB6095</f>
        <v>0</v>
      </c>
      <c r="S57" s="31">
        <f>'per SKPD'!AC6095</f>
        <v>0</v>
      </c>
      <c r="T57" s="31">
        <f>'per SKPD'!AL6095</f>
        <v>0</v>
      </c>
      <c r="U57" s="31">
        <f>'per SKPD'!AM6095</f>
        <v>0</v>
      </c>
      <c r="V57" s="31">
        <f>'per SKPD'!AN6095</f>
        <v>0</v>
      </c>
      <c r="W57" s="31">
        <f>'per SKPD'!AO6095</f>
        <v>0</v>
      </c>
      <c r="X57" s="32">
        <f t="shared" si="7"/>
        <v>8140000</v>
      </c>
      <c r="Y57" s="32"/>
      <c r="Z57" s="28"/>
      <c r="AA57" s="29">
        <f t="shared" si="8"/>
        <v>8140000</v>
      </c>
      <c r="AB57" s="29">
        <f t="shared" si="9"/>
        <v>0</v>
      </c>
      <c r="AC57" s="29">
        <f t="shared" si="10"/>
        <v>8140000</v>
      </c>
      <c r="AD57" s="94">
        <f t="shared" si="11"/>
        <v>0</v>
      </c>
      <c r="AE57" s="94">
        <f t="shared" si="12"/>
        <v>0</v>
      </c>
      <c r="AF57" s="94">
        <f t="shared" si="13"/>
        <v>0</v>
      </c>
    </row>
    <row r="58" spans="1:32" s="21" customFormat="1">
      <c r="A58" s="101">
        <v>47</v>
      </c>
      <c r="B58" s="110" t="str">
        <f>'Aset Lainnya'!B58</f>
        <v>KELURAHAN BANYUURIP</v>
      </c>
      <c r="C58" s="31">
        <f>'per SKPD'!E6163</f>
        <v>6700000</v>
      </c>
      <c r="D58" s="31">
        <f>'per SKPD'!F6163</f>
        <v>0</v>
      </c>
      <c r="E58" s="31">
        <f>'per SKPD'!G6163</f>
        <v>0</v>
      </c>
      <c r="F58" s="31">
        <f>'per SKPD'!H6163</f>
        <v>0</v>
      </c>
      <c r="G58" s="31">
        <f>'per SKPD'!I6163</f>
        <v>0</v>
      </c>
      <c r="H58" s="31">
        <f>'per SKPD'!J6163</f>
        <v>0</v>
      </c>
      <c r="I58" s="31">
        <f>'per SKPD'!K6163</f>
        <v>0</v>
      </c>
      <c r="J58" s="31">
        <f>'per SKPD'!L6163</f>
        <v>0</v>
      </c>
      <c r="K58" s="31">
        <f>'per SKPD'!M6163</f>
        <v>0</v>
      </c>
      <c r="L58" s="31">
        <f>'per SKPD'!N6163</f>
        <v>0</v>
      </c>
      <c r="M58" s="31">
        <f>'per SKPD'!W6163</f>
        <v>11470000</v>
      </c>
      <c r="N58" s="31">
        <f>'per SKPD'!X6163</f>
        <v>0</v>
      </c>
      <c r="O58" s="31">
        <f>'per SKPD'!Y6163</f>
        <v>11470000</v>
      </c>
      <c r="P58" s="31">
        <f>'per SKPD'!Z6163</f>
        <v>0</v>
      </c>
      <c r="Q58" s="31">
        <f>'per SKPD'!AA6163</f>
        <v>0</v>
      </c>
      <c r="R58" s="31">
        <f>'per SKPD'!AB6163</f>
        <v>0</v>
      </c>
      <c r="S58" s="31">
        <f>'per SKPD'!AC6163</f>
        <v>0</v>
      </c>
      <c r="T58" s="31">
        <f>'per SKPD'!AL6163</f>
        <v>0</v>
      </c>
      <c r="U58" s="31">
        <f>'per SKPD'!AM6163</f>
        <v>0</v>
      </c>
      <c r="V58" s="31">
        <f>'per SKPD'!AN6163</f>
        <v>0</v>
      </c>
      <c r="W58" s="31">
        <f>'per SKPD'!AO6163</f>
        <v>0</v>
      </c>
      <c r="X58" s="32">
        <f t="shared" si="7"/>
        <v>18170000</v>
      </c>
      <c r="Y58" s="32"/>
      <c r="Z58" s="28"/>
      <c r="AA58" s="29">
        <f t="shared" si="8"/>
        <v>18170000</v>
      </c>
      <c r="AB58" s="29">
        <f t="shared" si="9"/>
        <v>0</v>
      </c>
      <c r="AC58" s="29">
        <f t="shared" si="10"/>
        <v>6700000</v>
      </c>
      <c r="AD58" s="94">
        <f t="shared" si="11"/>
        <v>11470000</v>
      </c>
      <c r="AE58" s="94">
        <f t="shared" si="12"/>
        <v>11470000</v>
      </c>
      <c r="AF58" s="94">
        <f t="shared" si="13"/>
        <v>0</v>
      </c>
    </row>
    <row r="59" spans="1:32" s="21" customFormat="1">
      <c r="A59" s="101">
        <v>48</v>
      </c>
      <c r="B59" s="110" t="str">
        <f>'Aset Lainnya'!B59</f>
        <v>KELURAHAN KOWANGAN</v>
      </c>
      <c r="C59" s="31">
        <f>'per SKPD'!E6213</f>
        <v>14842500</v>
      </c>
      <c r="D59" s="31">
        <f>'per SKPD'!F6213</f>
        <v>0</v>
      </c>
      <c r="E59" s="31">
        <f>'per SKPD'!G6213</f>
        <v>0</v>
      </c>
      <c r="F59" s="31">
        <f>'per SKPD'!H6213</f>
        <v>0</v>
      </c>
      <c r="G59" s="31">
        <f>'per SKPD'!I6213</f>
        <v>0</v>
      </c>
      <c r="H59" s="31">
        <f>'per SKPD'!J6213</f>
        <v>0</v>
      </c>
      <c r="I59" s="31">
        <f>'per SKPD'!K6213</f>
        <v>0</v>
      </c>
      <c r="J59" s="31">
        <f>'per SKPD'!L6213</f>
        <v>0</v>
      </c>
      <c r="K59" s="31">
        <f>'per SKPD'!M6213</f>
        <v>0</v>
      </c>
      <c r="L59" s="31">
        <f>'per SKPD'!N6213</f>
        <v>0</v>
      </c>
      <c r="M59" s="31">
        <f>'per SKPD'!W6213</f>
        <v>0</v>
      </c>
      <c r="N59" s="31">
        <f>'per SKPD'!X6213</f>
        <v>0</v>
      </c>
      <c r="O59" s="31">
        <f>'per SKPD'!Y6213</f>
        <v>0</v>
      </c>
      <c r="P59" s="31">
        <f>'per SKPD'!Z6213</f>
        <v>0</v>
      </c>
      <c r="Q59" s="31">
        <f>'per SKPD'!AA6213</f>
        <v>0</v>
      </c>
      <c r="R59" s="31">
        <f>'per SKPD'!AB6213</f>
        <v>0</v>
      </c>
      <c r="S59" s="31">
        <f>'per SKPD'!AC6213</f>
        <v>0</v>
      </c>
      <c r="T59" s="31">
        <f>'per SKPD'!AL6213</f>
        <v>0</v>
      </c>
      <c r="U59" s="31">
        <f>'per SKPD'!AM6213</f>
        <v>0</v>
      </c>
      <c r="V59" s="31">
        <f>'per SKPD'!AN6213</f>
        <v>0</v>
      </c>
      <c r="W59" s="31">
        <f>'per SKPD'!AO6213</f>
        <v>0</v>
      </c>
      <c r="X59" s="32">
        <f t="shared" si="7"/>
        <v>14842500</v>
      </c>
      <c r="Y59" s="32"/>
      <c r="Z59" s="28"/>
      <c r="AA59" s="29">
        <f t="shared" si="8"/>
        <v>14842500</v>
      </c>
      <c r="AB59" s="29">
        <f t="shared" si="9"/>
        <v>0</v>
      </c>
      <c r="AC59" s="29">
        <f t="shared" si="10"/>
        <v>14842500</v>
      </c>
      <c r="AD59" s="94">
        <f t="shared" si="11"/>
        <v>0</v>
      </c>
      <c r="AE59" s="94">
        <f t="shared" si="12"/>
        <v>0</v>
      </c>
      <c r="AF59" s="94">
        <f t="shared" si="13"/>
        <v>0</v>
      </c>
    </row>
    <row r="60" spans="1:32" s="21" customFormat="1">
      <c r="A60" s="101">
        <v>49</v>
      </c>
      <c r="B60" s="110" t="str">
        <f>'Aset Lainnya'!B60</f>
        <v>KELURAHAN JURANG</v>
      </c>
      <c r="C60" s="31">
        <f>'per SKPD'!E6297</f>
        <v>14616000</v>
      </c>
      <c r="D60" s="31">
        <f>'per SKPD'!F6297</f>
        <v>0</v>
      </c>
      <c r="E60" s="31">
        <f>'per SKPD'!G6297</f>
        <v>0</v>
      </c>
      <c r="F60" s="31">
        <f>'per SKPD'!H6297</f>
        <v>0</v>
      </c>
      <c r="G60" s="31">
        <f>'per SKPD'!I6297</f>
        <v>0</v>
      </c>
      <c r="H60" s="31">
        <f>'per SKPD'!J6297</f>
        <v>0</v>
      </c>
      <c r="I60" s="31">
        <f>'per SKPD'!K6297</f>
        <v>0</v>
      </c>
      <c r="J60" s="31">
        <f>'per SKPD'!L6297</f>
        <v>0</v>
      </c>
      <c r="K60" s="31">
        <f>'per SKPD'!M6297</f>
        <v>0</v>
      </c>
      <c r="L60" s="31">
        <f>'per SKPD'!N6297</f>
        <v>0</v>
      </c>
      <c r="M60" s="31">
        <f>'per SKPD'!W6297</f>
        <v>3500000</v>
      </c>
      <c r="N60" s="31">
        <f>'per SKPD'!X6297</f>
        <v>0</v>
      </c>
      <c r="O60" s="31">
        <f>'per SKPD'!Y6297</f>
        <v>3500000</v>
      </c>
      <c r="P60" s="31">
        <f>'per SKPD'!Z6297</f>
        <v>0</v>
      </c>
      <c r="Q60" s="31">
        <f>'per SKPD'!AA6297</f>
        <v>0</v>
      </c>
      <c r="R60" s="31">
        <f>'per SKPD'!AB6297</f>
        <v>0</v>
      </c>
      <c r="S60" s="31">
        <f>'per SKPD'!AC6297</f>
        <v>0</v>
      </c>
      <c r="T60" s="31">
        <f>'per SKPD'!AL6297</f>
        <v>0</v>
      </c>
      <c r="U60" s="31">
        <f>'per SKPD'!AM6297</f>
        <v>0</v>
      </c>
      <c r="V60" s="31">
        <f>'per SKPD'!AN6297</f>
        <v>0</v>
      </c>
      <c r="W60" s="31">
        <f>'per SKPD'!AO6297</f>
        <v>0</v>
      </c>
      <c r="X60" s="32">
        <f t="shared" si="7"/>
        <v>18116000</v>
      </c>
      <c r="Y60" s="32"/>
      <c r="Z60" s="28"/>
      <c r="AA60" s="29">
        <f t="shared" si="8"/>
        <v>18116000</v>
      </c>
      <c r="AB60" s="29">
        <f t="shared" si="9"/>
        <v>0</v>
      </c>
      <c r="AC60" s="29">
        <f t="shared" si="10"/>
        <v>14616000</v>
      </c>
      <c r="AD60" s="94">
        <f t="shared" si="11"/>
        <v>3500000</v>
      </c>
      <c r="AE60" s="94">
        <f t="shared" si="12"/>
        <v>3500000</v>
      </c>
      <c r="AF60" s="94">
        <f t="shared" si="13"/>
        <v>0</v>
      </c>
    </row>
    <row r="61" spans="1:32" s="21" customFormat="1">
      <c r="A61" s="101">
        <v>50</v>
      </c>
      <c r="B61" s="110" t="str">
        <f>'Aset Lainnya'!B61</f>
        <v>KELURAHAN TLOGOREJO</v>
      </c>
      <c r="C61" s="31">
        <f>'per SKPD'!E6365</f>
        <v>6870000</v>
      </c>
      <c r="D61" s="31">
        <f>'per SKPD'!F6365</f>
        <v>0</v>
      </c>
      <c r="E61" s="31">
        <f>'per SKPD'!G6365</f>
        <v>0</v>
      </c>
      <c r="F61" s="31">
        <f>'per SKPD'!H6365</f>
        <v>0</v>
      </c>
      <c r="G61" s="31">
        <f>'per SKPD'!I6365</f>
        <v>0</v>
      </c>
      <c r="H61" s="31">
        <f>'per SKPD'!J6365</f>
        <v>0</v>
      </c>
      <c r="I61" s="31">
        <f>'per SKPD'!K6365</f>
        <v>0</v>
      </c>
      <c r="J61" s="31">
        <f>'per SKPD'!L6365</f>
        <v>0</v>
      </c>
      <c r="K61" s="31">
        <f>'per SKPD'!M6365</f>
        <v>0</v>
      </c>
      <c r="L61" s="31">
        <f>'per SKPD'!N6365</f>
        <v>0</v>
      </c>
      <c r="M61" s="31">
        <f>'per SKPD'!W6365</f>
        <v>0</v>
      </c>
      <c r="N61" s="31">
        <f>'per SKPD'!X6365</f>
        <v>0</v>
      </c>
      <c r="O61" s="31">
        <f>'per SKPD'!Y6365</f>
        <v>0</v>
      </c>
      <c r="P61" s="31">
        <f>'per SKPD'!Z6365</f>
        <v>0</v>
      </c>
      <c r="Q61" s="31">
        <f>'per SKPD'!AA6365</f>
        <v>0</v>
      </c>
      <c r="R61" s="31">
        <f>'per SKPD'!AB6365</f>
        <v>0</v>
      </c>
      <c r="S61" s="31">
        <f>'per SKPD'!AC6365</f>
        <v>0</v>
      </c>
      <c r="T61" s="31">
        <f>'per SKPD'!AL6365</f>
        <v>0</v>
      </c>
      <c r="U61" s="31">
        <f>'per SKPD'!AM6365</f>
        <v>0</v>
      </c>
      <c r="V61" s="31">
        <f>'per SKPD'!AN6365</f>
        <v>0</v>
      </c>
      <c r="W61" s="31">
        <f>'per SKPD'!AO6365</f>
        <v>0</v>
      </c>
      <c r="X61" s="32">
        <f t="shared" si="7"/>
        <v>6870000</v>
      </c>
      <c r="Y61" s="32"/>
      <c r="Z61" s="28"/>
      <c r="AA61" s="29">
        <f t="shared" si="8"/>
        <v>6870000</v>
      </c>
      <c r="AB61" s="29">
        <f t="shared" si="9"/>
        <v>0</v>
      </c>
      <c r="AC61" s="29">
        <f t="shared" si="10"/>
        <v>6870000</v>
      </c>
      <c r="AD61" s="94">
        <f t="shared" si="11"/>
        <v>0</v>
      </c>
      <c r="AE61" s="94">
        <f t="shared" si="12"/>
        <v>0</v>
      </c>
      <c r="AF61" s="94">
        <f t="shared" si="13"/>
        <v>0</v>
      </c>
    </row>
    <row r="62" spans="1:32" s="21" customFormat="1">
      <c r="A62" s="101">
        <v>51</v>
      </c>
      <c r="B62" s="110" t="str">
        <f>'Aset Lainnya'!B62</f>
        <v>KELURAHAN KEBONSARI</v>
      </c>
      <c r="C62" s="31">
        <f>'per SKPD'!E6423</f>
        <v>8735000</v>
      </c>
      <c r="D62" s="31">
        <f>'per SKPD'!F6423</f>
        <v>0</v>
      </c>
      <c r="E62" s="31">
        <f>'per SKPD'!G6423</f>
        <v>0</v>
      </c>
      <c r="F62" s="31">
        <f>'per SKPD'!H6423</f>
        <v>0</v>
      </c>
      <c r="G62" s="31">
        <f>'per SKPD'!I6423</f>
        <v>0</v>
      </c>
      <c r="H62" s="31">
        <f>'per SKPD'!J6423</f>
        <v>0</v>
      </c>
      <c r="I62" s="31">
        <f>'per SKPD'!K6423</f>
        <v>0</v>
      </c>
      <c r="J62" s="31">
        <f>'per SKPD'!L6423</f>
        <v>0</v>
      </c>
      <c r="K62" s="31">
        <f>'per SKPD'!M6423</f>
        <v>0</v>
      </c>
      <c r="L62" s="31">
        <f>'per SKPD'!N6423</f>
        <v>0</v>
      </c>
      <c r="M62" s="31">
        <f>'per SKPD'!W6423</f>
        <v>2550000</v>
      </c>
      <c r="N62" s="31">
        <f>'per SKPD'!X6423</f>
        <v>0</v>
      </c>
      <c r="O62" s="31">
        <f>'per SKPD'!Y6423</f>
        <v>2550000</v>
      </c>
      <c r="P62" s="31">
        <f>'per SKPD'!Z6423</f>
        <v>0</v>
      </c>
      <c r="Q62" s="31">
        <f>'per SKPD'!AA6423</f>
        <v>0</v>
      </c>
      <c r="R62" s="31">
        <f>'per SKPD'!AB6423</f>
        <v>0</v>
      </c>
      <c r="S62" s="31">
        <f>'per SKPD'!AC6423</f>
        <v>0</v>
      </c>
      <c r="T62" s="31">
        <f>'per SKPD'!AL6423</f>
        <v>0</v>
      </c>
      <c r="U62" s="31">
        <f>'per SKPD'!AM6423</f>
        <v>0</v>
      </c>
      <c r="V62" s="31">
        <f>'per SKPD'!AN6423</f>
        <v>0</v>
      </c>
      <c r="W62" s="31">
        <f>'per SKPD'!AO6423</f>
        <v>0</v>
      </c>
      <c r="X62" s="32">
        <f t="shared" si="7"/>
        <v>11285000</v>
      </c>
      <c r="Y62" s="32"/>
      <c r="Z62" s="28"/>
      <c r="AA62" s="29">
        <f t="shared" si="8"/>
        <v>11285000</v>
      </c>
      <c r="AB62" s="29">
        <f t="shared" si="9"/>
        <v>0</v>
      </c>
      <c r="AC62" s="29">
        <f t="shared" si="10"/>
        <v>8735000</v>
      </c>
      <c r="AD62" s="94">
        <f t="shared" si="11"/>
        <v>2550000</v>
      </c>
      <c r="AE62" s="94">
        <f t="shared" si="12"/>
        <v>2550000</v>
      </c>
      <c r="AF62" s="94">
        <f t="shared" si="13"/>
        <v>0</v>
      </c>
    </row>
    <row r="63" spans="1:32" s="21" customFormat="1">
      <c r="A63" s="101">
        <v>52</v>
      </c>
      <c r="B63" s="110" t="str">
        <f>'Aset Lainnya'!B63</f>
        <v>KELURAHAN MANDING</v>
      </c>
      <c r="C63" s="31">
        <f>'per SKPD'!E6497</f>
        <v>14325000</v>
      </c>
      <c r="D63" s="31">
        <f>'per SKPD'!F6497</f>
        <v>0</v>
      </c>
      <c r="E63" s="31">
        <f>'per SKPD'!G6497</f>
        <v>0</v>
      </c>
      <c r="F63" s="31">
        <f>'per SKPD'!H6497</f>
        <v>0</v>
      </c>
      <c r="G63" s="31">
        <f>'per SKPD'!I6497</f>
        <v>0</v>
      </c>
      <c r="H63" s="31">
        <f>'per SKPD'!J6497</f>
        <v>0</v>
      </c>
      <c r="I63" s="31">
        <f>'per SKPD'!K6497</f>
        <v>0</v>
      </c>
      <c r="J63" s="31">
        <f>'per SKPD'!L6497</f>
        <v>0</v>
      </c>
      <c r="K63" s="31">
        <f>'per SKPD'!M6497</f>
        <v>0</v>
      </c>
      <c r="L63" s="31">
        <f>'per SKPD'!N6497</f>
        <v>0</v>
      </c>
      <c r="M63" s="31">
        <f>'per SKPD'!W6497</f>
        <v>2175000</v>
      </c>
      <c r="N63" s="31">
        <f>'per SKPD'!X6497</f>
        <v>0</v>
      </c>
      <c r="O63" s="31">
        <f>'per SKPD'!Y6497</f>
        <v>2175000</v>
      </c>
      <c r="P63" s="31">
        <f>'per SKPD'!Z6497</f>
        <v>0</v>
      </c>
      <c r="Q63" s="31">
        <f>'per SKPD'!AA6497</f>
        <v>0</v>
      </c>
      <c r="R63" s="31">
        <f>'per SKPD'!AB6497</f>
        <v>0</v>
      </c>
      <c r="S63" s="31">
        <f>'per SKPD'!AC6497</f>
        <v>0</v>
      </c>
      <c r="T63" s="31">
        <f>'per SKPD'!AL6497</f>
        <v>0</v>
      </c>
      <c r="U63" s="31">
        <f>'per SKPD'!AM6497</f>
        <v>0</v>
      </c>
      <c r="V63" s="31">
        <f>'per SKPD'!AN6497</f>
        <v>0</v>
      </c>
      <c r="W63" s="31">
        <f>'per SKPD'!AO6497</f>
        <v>0</v>
      </c>
      <c r="X63" s="32">
        <f t="shared" si="7"/>
        <v>16500000</v>
      </c>
      <c r="Y63" s="32"/>
      <c r="Z63" s="28"/>
      <c r="AA63" s="29">
        <f t="shared" si="8"/>
        <v>16500000</v>
      </c>
      <c r="AB63" s="29">
        <f t="shared" si="9"/>
        <v>0</v>
      </c>
      <c r="AC63" s="29">
        <f t="shared" si="10"/>
        <v>14325000</v>
      </c>
      <c r="AD63" s="94">
        <f t="shared" si="11"/>
        <v>2175000</v>
      </c>
      <c r="AE63" s="94">
        <f t="shared" si="12"/>
        <v>2175000</v>
      </c>
      <c r="AF63" s="94">
        <f t="shared" si="13"/>
        <v>0</v>
      </c>
    </row>
    <row r="64" spans="1:32" s="21" customFormat="1">
      <c r="A64" s="101">
        <v>53</v>
      </c>
      <c r="B64" s="110" t="str">
        <f>'Aset Lainnya'!B64</f>
        <v>KELURAHAN MUNGSENG</v>
      </c>
      <c r="C64" s="31">
        <f>'per SKPD'!E6594</f>
        <v>7015000</v>
      </c>
      <c r="D64" s="31">
        <f>'per SKPD'!F6594</f>
        <v>0</v>
      </c>
      <c r="E64" s="31">
        <f>'per SKPD'!G6594</f>
        <v>0</v>
      </c>
      <c r="F64" s="31">
        <f>'per SKPD'!H6594</f>
        <v>0</v>
      </c>
      <c r="G64" s="31">
        <f>'per SKPD'!I6594</f>
        <v>0</v>
      </c>
      <c r="H64" s="31">
        <f>'per SKPD'!J6594</f>
        <v>0</v>
      </c>
      <c r="I64" s="31">
        <f>'per SKPD'!K6594</f>
        <v>0</v>
      </c>
      <c r="J64" s="31">
        <f>'per SKPD'!L6594</f>
        <v>0</v>
      </c>
      <c r="K64" s="31">
        <f>'per SKPD'!M6594</f>
        <v>0</v>
      </c>
      <c r="L64" s="31">
        <f>'per SKPD'!N6594</f>
        <v>0</v>
      </c>
      <c r="M64" s="31">
        <f>'per SKPD'!W6594</f>
        <v>0</v>
      </c>
      <c r="N64" s="31">
        <f>'per SKPD'!X6594</f>
        <v>0</v>
      </c>
      <c r="O64" s="31">
        <f>'per SKPD'!Y6594</f>
        <v>0</v>
      </c>
      <c r="P64" s="31">
        <f>'per SKPD'!Z6594</f>
        <v>0</v>
      </c>
      <c r="Q64" s="31">
        <f>'per SKPD'!AA6594</f>
        <v>0</v>
      </c>
      <c r="R64" s="31">
        <f>'per SKPD'!AB6594</f>
        <v>0</v>
      </c>
      <c r="S64" s="31">
        <f>'per SKPD'!AC6594</f>
        <v>0</v>
      </c>
      <c r="T64" s="31">
        <f>'per SKPD'!AL6594</f>
        <v>0</v>
      </c>
      <c r="U64" s="31">
        <f>'per SKPD'!AM6594</f>
        <v>0</v>
      </c>
      <c r="V64" s="31">
        <f>'per SKPD'!AN6594</f>
        <v>0</v>
      </c>
      <c r="W64" s="31">
        <f>'per SKPD'!AO6594</f>
        <v>0</v>
      </c>
      <c r="X64" s="32">
        <f t="shared" si="7"/>
        <v>7015000</v>
      </c>
      <c r="Y64" s="32"/>
      <c r="Z64" s="28"/>
      <c r="AA64" s="29">
        <f t="shared" si="8"/>
        <v>7015000</v>
      </c>
      <c r="AB64" s="29">
        <f t="shared" si="9"/>
        <v>0</v>
      </c>
      <c r="AC64" s="29">
        <f t="shared" si="10"/>
        <v>7015000</v>
      </c>
      <c r="AD64" s="94">
        <f t="shared" si="11"/>
        <v>0</v>
      </c>
      <c r="AE64" s="94">
        <f t="shared" si="12"/>
        <v>0</v>
      </c>
      <c r="AF64" s="94">
        <f t="shared" si="13"/>
        <v>0</v>
      </c>
    </row>
    <row r="65" spans="1:32" s="21" customFormat="1">
      <c r="A65" s="101">
        <v>54</v>
      </c>
      <c r="B65" s="110" t="str">
        <f>'Aset Lainnya'!B65</f>
        <v>KELURAHAN PURWOREJO</v>
      </c>
      <c r="C65" s="31">
        <f>'per SKPD'!E6673</f>
        <v>17385900</v>
      </c>
      <c r="D65" s="31">
        <f>'per SKPD'!F6673</f>
        <v>0</v>
      </c>
      <c r="E65" s="31">
        <f>'per SKPD'!G6673</f>
        <v>0</v>
      </c>
      <c r="F65" s="31">
        <f>'per SKPD'!H6673</f>
        <v>0</v>
      </c>
      <c r="G65" s="31">
        <f>'per SKPD'!I6673</f>
        <v>0</v>
      </c>
      <c r="H65" s="31">
        <f>'per SKPD'!J6673</f>
        <v>0</v>
      </c>
      <c r="I65" s="31">
        <f>'per SKPD'!K6673</f>
        <v>0</v>
      </c>
      <c r="J65" s="31">
        <f>'per SKPD'!L6673</f>
        <v>0</v>
      </c>
      <c r="K65" s="31">
        <f>'per SKPD'!M6673</f>
        <v>0</v>
      </c>
      <c r="L65" s="31">
        <f>'per SKPD'!N6673</f>
        <v>0</v>
      </c>
      <c r="M65" s="31">
        <f>'per SKPD'!W6673</f>
        <v>3400000</v>
      </c>
      <c r="N65" s="31">
        <f>'per SKPD'!X6673</f>
        <v>0</v>
      </c>
      <c r="O65" s="31">
        <f>'per SKPD'!Y6673</f>
        <v>3400000</v>
      </c>
      <c r="P65" s="31">
        <f>'per SKPD'!Z6673</f>
        <v>0</v>
      </c>
      <c r="Q65" s="31">
        <f>'per SKPD'!AA6673</f>
        <v>0</v>
      </c>
      <c r="R65" s="31">
        <f>'per SKPD'!AB6673</f>
        <v>0</v>
      </c>
      <c r="S65" s="31">
        <f>'per SKPD'!AC6673</f>
        <v>0</v>
      </c>
      <c r="T65" s="31">
        <f>'per SKPD'!AL6673</f>
        <v>0</v>
      </c>
      <c r="U65" s="31">
        <f>'per SKPD'!AM6673</f>
        <v>0</v>
      </c>
      <c r="V65" s="31">
        <f>'per SKPD'!AN6673</f>
        <v>0</v>
      </c>
      <c r="W65" s="31">
        <f>'per SKPD'!AO6673</f>
        <v>0</v>
      </c>
      <c r="X65" s="32">
        <f t="shared" si="7"/>
        <v>20785900</v>
      </c>
      <c r="Y65" s="32"/>
      <c r="Z65" s="28"/>
      <c r="AA65" s="29">
        <f t="shared" si="8"/>
        <v>20785900</v>
      </c>
      <c r="AB65" s="29">
        <f t="shared" si="9"/>
        <v>0</v>
      </c>
      <c r="AC65" s="29">
        <f t="shared" si="10"/>
        <v>17385900</v>
      </c>
      <c r="AD65" s="94">
        <f t="shared" si="11"/>
        <v>3400000</v>
      </c>
      <c r="AE65" s="94">
        <f t="shared" si="12"/>
        <v>3400000</v>
      </c>
      <c r="AF65" s="94">
        <f t="shared" si="13"/>
        <v>0</v>
      </c>
    </row>
    <row r="66" spans="1:32" s="21" customFormat="1">
      <c r="A66" s="101">
        <v>55</v>
      </c>
      <c r="B66" s="110" t="str">
        <f>'Aset Lainnya'!B66</f>
        <v>KELURAHAN GIYANTI</v>
      </c>
      <c r="C66" s="31">
        <f>'per SKPD'!E6735</f>
        <v>6959000</v>
      </c>
      <c r="D66" s="31">
        <f>'per SKPD'!F6735</f>
        <v>0</v>
      </c>
      <c r="E66" s="31">
        <f>'per SKPD'!G6735</f>
        <v>0</v>
      </c>
      <c r="F66" s="31">
        <f>'per SKPD'!H6735</f>
        <v>0</v>
      </c>
      <c r="G66" s="31">
        <f>'per SKPD'!I6735</f>
        <v>0</v>
      </c>
      <c r="H66" s="31">
        <f>'per SKPD'!J6735</f>
        <v>0</v>
      </c>
      <c r="I66" s="31">
        <f>'per SKPD'!K6735</f>
        <v>0</v>
      </c>
      <c r="J66" s="31">
        <f>'per SKPD'!L6735</f>
        <v>0</v>
      </c>
      <c r="K66" s="31">
        <f>'per SKPD'!M6735</f>
        <v>0</v>
      </c>
      <c r="L66" s="31">
        <f>'per SKPD'!N6735</f>
        <v>0</v>
      </c>
      <c r="M66" s="31">
        <f>'per SKPD'!W6735</f>
        <v>1250000</v>
      </c>
      <c r="N66" s="31">
        <f>'per SKPD'!X6735</f>
        <v>0</v>
      </c>
      <c r="O66" s="31">
        <f>'per SKPD'!Y6735</f>
        <v>1250000</v>
      </c>
      <c r="P66" s="31">
        <f>'per SKPD'!Z6735</f>
        <v>0</v>
      </c>
      <c r="Q66" s="31">
        <f>'per SKPD'!AA6735</f>
        <v>0</v>
      </c>
      <c r="R66" s="31">
        <f>'per SKPD'!AB6735</f>
        <v>0</v>
      </c>
      <c r="S66" s="31">
        <f>'per SKPD'!AC6735</f>
        <v>0</v>
      </c>
      <c r="T66" s="31">
        <f>'per SKPD'!AL6735</f>
        <v>0</v>
      </c>
      <c r="U66" s="31">
        <f>'per SKPD'!AM6735</f>
        <v>0</v>
      </c>
      <c r="V66" s="31">
        <f>'per SKPD'!AN6735</f>
        <v>0</v>
      </c>
      <c r="W66" s="31">
        <f>'per SKPD'!AO6735</f>
        <v>0</v>
      </c>
      <c r="X66" s="32">
        <f t="shared" si="7"/>
        <v>8209000</v>
      </c>
      <c r="Y66" s="32"/>
      <c r="Z66" s="28"/>
      <c r="AA66" s="29">
        <f t="shared" si="8"/>
        <v>8209000</v>
      </c>
      <c r="AB66" s="29">
        <f t="shared" si="9"/>
        <v>0</v>
      </c>
      <c r="AC66" s="29">
        <f t="shared" si="10"/>
        <v>6959000</v>
      </c>
      <c r="AD66" s="94">
        <f t="shared" si="11"/>
        <v>1250000</v>
      </c>
      <c r="AE66" s="94">
        <f t="shared" si="12"/>
        <v>1250000</v>
      </c>
      <c r="AF66" s="94">
        <f t="shared" si="13"/>
        <v>0</v>
      </c>
    </row>
    <row r="67" spans="1:32" s="21" customFormat="1">
      <c r="A67" s="101">
        <v>56</v>
      </c>
      <c r="B67" s="110" t="str">
        <f>'Aset Lainnya'!B67</f>
        <v>KELURAHAN MADURESO</v>
      </c>
      <c r="C67" s="31">
        <f>'per SKPD'!E6800</f>
        <v>12840000</v>
      </c>
      <c r="D67" s="31">
        <f>'per SKPD'!F6800</f>
        <v>0</v>
      </c>
      <c r="E67" s="31">
        <f>'per SKPD'!G6800</f>
        <v>0</v>
      </c>
      <c r="F67" s="31">
        <f>'per SKPD'!H6800</f>
        <v>0</v>
      </c>
      <c r="G67" s="31">
        <f>'per SKPD'!I6800</f>
        <v>0</v>
      </c>
      <c r="H67" s="31">
        <f>'per SKPD'!J6800</f>
        <v>0</v>
      </c>
      <c r="I67" s="31">
        <f>'per SKPD'!K6800</f>
        <v>0</v>
      </c>
      <c r="J67" s="31">
        <f>'per SKPD'!L6800</f>
        <v>0</v>
      </c>
      <c r="K67" s="31">
        <f>'per SKPD'!M6800</f>
        <v>0</v>
      </c>
      <c r="L67" s="31">
        <f>'per SKPD'!N6800</f>
        <v>0</v>
      </c>
      <c r="M67" s="31">
        <f>'per SKPD'!W6800</f>
        <v>0</v>
      </c>
      <c r="N67" s="31">
        <f>'per SKPD'!X6800</f>
        <v>0</v>
      </c>
      <c r="O67" s="31">
        <f>'per SKPD'!Y6800</f>
        <v>0</v>
      </c>
      <c r="P67" s="31">
        <f>'per SKPD'!Z6800</f>
        <v>0</v>
      </c>
      <c r="Q67" s="31">
        <f>'per SKPD'!AA6800</f>
        <v>0</v>
      </c>
      <c r="R67" s="31">
        <f>'per SKPD'!AB6800</f>
        <v>0</v>
      </c>
      <c r="S67" s="31">
        <f>'per SKPD'!AC6800</f>
        <v>0</v>
      </c>
      <c r="T67" s="31">
        <f>'per SKPD'!AL6800</f>
        <v>0</v>
      </c>
      <c r="U67" s="31">
        <f>'per SKPD'!AM6800</f>
        <v>0</v>
      </c>
      <c r="V67" s="31">
        <f>'per SKPD'!AN6800</f>
        <v>0</v>
      </c>
      <c r="W67" s="31">
        <f>'per SKPD'!AO6800</f>
        <v>0</v>
      </c>
      <c r="X67" s="32">
        <f t="shared" si="7"/>
        <v>12840000</v>
      </c>
      <c r="Y67" s="32"/>
      <c r="Z67" s="28"/>
      <c r="AA67" s="29">
        <f t="shared" si="8"/>
        <v>12840000</v>
      </c>
      <c r="AB67" s="29">
        <f t="shared" si="9"/>
        <v>0</v>
      </c>
      <c r="AC67" s="29">
        <f t="shared" si="10"/>
        <v>12840000</v>
      </c>
      <c r="AD67" s="94">
        <f t="shared" si="11"/>
        <v>0</v>
      </c>
      <c r="AE67" s="94">
        <f t="shared" si="12"/>
        <v>0</v>
      </c>
      <c r="AF67" s="94">
        <f t="shared" si="13"/>
        <v>0</v>
      </c>
    </row>
    <row r="68" spans="1:32" s="21" customFormat="1">
      <c r="A68" s="101">
        <v>57</v>
      </c>
      <c r="B68" s="110" t="str">
        <f>'Aset Lainnya'!B68</f>
        <v>KELURAHAN SIDOREJO</v>
      </c>
      <c r="C68" s="31">
        <f>'per SKPD'!E6879</f>
        <v>29495500</v>
      </c>
      <c r="D68" s="31">
        <f>'per SKPD'!F6879</f>
        <v>0</v>
      </c>
      <c r="E68" s="31">
        <f>'per SKPD'!G6879</f>
        <v>0</v>
      </c>
      <c r="F68" s="31">
        <f>'per SKPD'!H6879</f>
        <v>0</v>
      </c>
      <c r="G68" s="31">
        <f>'per SKPD'!I6879</f>
        <v>0</v>
      </c>
      <c r="H68" s="31">
        <f>'per SKPD'!J6879</f>
        <v>0</v>
      </c>
      <c r="I68" s="31">
        <f>'per SKPD'!K6879</f>
        <v>0</v>
      </c>
      <c r="J68" s="31">
        <f>'per SKPD'!L6879</f>
        <v>0</v>
      </c>
      <c r="K68" s="31">
        <f>'per SKPD'!M6879</f>
        <v>0</v>
      </c>
      <c r="L68" s="31">
        <f>'per SKPD'!N6879</f>
        <v>0</v>
      </c>
      <c r="M68" s="31">
        <f>'per SKPD'!W6879</f>
        <v>0</v>
      </c>
      <c r="N68" s="31">
        <f>'per SKPD'!X6879</f>
        <v>0</v>
      </c>
      <c r="O68" s="31">
        <f>'per SKPD'!Y6879</f>
        <v>0</v>
      </c>
      <c r="P68" s="31">
        <f>'per SKPD'!Z6879</f>
        <v>0</v>
      </c>
      <c r="Q68" s="31">
        <f>'per SKPD'!AA6879</f>
        <v>0</v>
      </c>
      <c r="R68" s="31">
        <f>'per SKPD'!AB6879</f>
        <v>0</v>
      </c>
      <c r="S68" s="31">
        <f>'per SKPD'!AC6879</f>
        <v>0</v>
      </c>
      <c r="T68" s="31">
        <f>'per SKPD'!AL6879</f>
        <v>0</v>
      </c>
      <c r="U68" s="31">
        <f>'per SKPD'!AM6879</f>
        <v>0</v>
      </c>
      <c r="V68" s="31">
        <f>'per SKPD'!AN6879</f>
        <v>0</v>
      </c>
      <c r="W68" s="31">
        <f>'per SKPD'!AO6879</f>
        <v>0</v>
      </c>
      <c r="X68" s="32">
        <f t="shared" si="7"/>
        <v>29495500</v>
      </c>
      <c r="Y68" s="32"/>
      <c r="Z68" s="28"/>
      <c r="AA68" s="29">
        <f t="shared" si="8"/>
        <v>29495500</v>
      </c>
      <c r="AB68" s="29">
        <f t="shared" si="9"/>
        <v>0</v>
      </c>
      <c r="AC68" s="29">
        <f t="shared" si="10"/>
        <v>29495500</v>
      </c>
      <c r="AD68" s="94">
        <f t="shared" si="11"/>
        <v>0</v>
      </c>
      <c r="AE68" s="94">
        <f t="shared" si="12"/>
        <v>0</v>
      </c>
      <c r="AF68" s="94">
        <f t="shared" si="13"/>
        <v>0</v>
      </c>
    </row>
    <row r="69" spans="1:32" s="21" customFormat="1">
      <c r="A69" s="101">
        <v>58</v>
      </c>
      <c r="B69" s="110" t="str">
        <f>'Aset Lainnya'!B69</f>
        <v>KELURAHAN WALITELON SELATAN</v>
      </c>
      <c r="C69" s="31">
        <f>'per SKPD'!E6958</f>
        <v>10624500</v>
      </c>
      <c r="D69" s="31">
        <f>'per SKPD'!F6958</f>
        <v>0</v>
      </c>
      <c r="E69" s="31">
        <f>'per SKPD'!G6958</f>
        <v>0</v>
      </c>
      <c r="F69" s="31">
        <f>'per SKPD'!H6958</f>
        <v>0</v>
      </c>
      <c r="G69" s="31">
        <f>'per SKPD'!I6958</f>
        <v>0</v>
      </c>
      <c r="H69" s="31">
        <f>'per SKPD'!J6958</f>
        <v>0</v>
      </c>
      <c r="I69" s="31">
        <f>'per SKPD'!K6958</f>
        <v>0</v>
      </c>
      <c r="J69" s="31">
        <f>'per SKPD'!L6958</f>
        <v>0</v>
      </c>
      <c r="K69" s="31">
        <f>'per SKPD'!M6958</f>
        <v>0</v>
      </c>
      <c r="L69" s="31">
        <f>'per SKPD'!N6958</f>
        <v>0</v>
      </c>
      <c r="M69" s="31">
        <f>'per SKPD'!W6958</f>
        <v>850000</v>
      </c>
      <c r="N69" s="31">
        <f>'per SKPD'!X6958</f>
        <v>0</v>
      </c>
      <c r="O69" s="31">
        <f>'per SKPD'!Y6958</f>
        <v>850000</v>
      </c>
      <c r="P69" s="31">
        <f>'per SKPD'!Z6958</f>
        <v>0</v>
      </c>
      <c r="Q69" s="31">
        <f>'per SKPD'!AA6958</f>
        <v>0</v>
      </c>
      <c r="R69" s="31">
        <f>'per SKPD'!AB6958</f>
        <v>0</v>
      </c>
      <c r="S69" s="31">
        <f>'per SKPD'!AC6958</f>
        <v>0</v>
      </c>
      <c r="T69" s="31">
        <f>'per SKPD'!AL6958</f>
        <v>0</v>
      </c>
      <c r="U69" s="31">
        <f>'per SKPD'!AM6958</f>
        <v>0</v>
      </c>
      <c r="V69" s="31">
        <f>'per SKPD'!AN6958</f>
        <v>0</v>
      </c>
      <c r="W69" s="31">
        <f>'per SKPD'!AO6958</f>
        <v>0</v>
      </c>
      <c r="X69" s="32">
        <f t="shared" si="7"/>
        <v>11474500</v>
      </c>
      <c r="Y69" s="32"/>
      <c r="Z69" s="28"/>
      <c r="AA69" s="29">
        <f t="shared" si="8"/>
        <v>11474500</v>
      </c>
      <c r="AB69" s="29">
        <f t="shared" si="9"/>
        <v>0</v>
      </c>
      <c r="AC69" s="29">
        <f t="shared" si="10"/>
        <v>10624500</v>
      </c>
      <c r="AD69" s="94">
        <f t="shared" si="11"/>
        <v>850000</v>
      </c>
      <c r="AE69" s="94">
        <f t="shared" si="12"/>
        <v>850000</v>
      </c>
      <c r="AF69" s="94">
        <f t="shared" si="13"/>
        <v>0</v>
      </c>
    </row>
    <row r="70" spans="1:32" s="21" customFormat="1">
      <c r="A70" s="101">
        <v>59</v>
      </c>
      <c r="B70" s="110" t="str">
        <f>'Aset Lainnya'!B70</f>
        <v>KELURAHAN WALITELON UTARA</v>
      </c>
      <c r="C70" s="31">
        <f>'per SKPD'!E7014</f>
        <v>16766000</v>
      </c>
      <c r="D70" s="31">
        <f>'per SKPD'!F7014</f>
        <v>0</v>
      </c>
      <c r="E70" s="31">
        <f>'per SKPD'!G7014</f>
        <v>0</v>
      </c>
      <c r="F70" s="31">
        <f>'per SKPD'!H7014</f>
        <v>0</v>
      </c>
      <c r="G70" s="31">
        <f>'per SKPD'!I7014</f>
        <v>0</v>
      </c>
      <c r="H70" s="31">
        <f>'per SKPD'!J7014</f>
        <v>0</v>
      </c>
      <c r="I70" s="31">
        <f>'per SKPD'!K7014</f>
        <v>0</v>
      </c>
      <c r="J70" s="31">
        <f>'per SKPD'!L7014</f>
        <v>0</v>
      </c>
      <c r="K70" s="31">
        <f>'per SKPD'!M7014</f>
        <v>0</v>
      </c>
      <c r="L70" s="31">
        <f>'per SKPD'!N7014</f>
        <v>0</v>
      </c>
      <c r="M70" s="31">
        <f>'per SKPD'!W7014</f>
        <v>0</v>
      </c>
      <c r="N70" s="31">
        <f>'per SKPD'!X7014</f>
        <v>0</v>
      </c>
      <c r="O70" s="31">
        <f>'per SKPD'!Y7014</f>
        <v>0</v>
      </c>
      <c r="P70" s="31">
        <f>'per SKPD'!Z7014</f>
        <v>0</v>
      </c>
      <c r="Q70" s="31">
        <f>'per SKPD'!AA7014</f>
        <v>0</v>
      </c>
      <c r="R70" s="31">
        <f>'per SKPD'!AB7014</f>
        <v>0</v>
      </c>
      <c r="S70" s="31">
        <f>'per SKPD'!AC7014</f>
        <v>0</v>
      </c>
      <c r="T70" s="31">
        <f>'per SKPD'!AL7014</f>
        <v>0</v>
      </c>
      <c r="U70" s="31">
        <f>'per SKPD'!AM7014</f>
        <v>0</v>
      </c>
      <c r="V70" s="31">
        <f>'per SKPD'!AN7014</f>
        <v>0</v>
      </c>
      <c r="W70" s="31">
        <f>'per SKPD'!AO7014</f>
        <v>0</v>
      </c>
      <c r="X70" s="32">
        <f t="shared" si="7"/>
        <v>16766000</v>
      </c>
      <c r="Y70" s="32"/>
      <c r="Z70" s="28"/>
      <c r="AA70" s="29">
        <f t="shared" si="8"/>
        <v>16766000</v>
      </c>
      <c r="AB70" s="29">
        <f t="shared" si="9"/>
        <v>0</v>
      </c>
      <c r="AC70" s="29">
        <f t="shared" si="10"/>
        <v>16766000</v>
      </c>
      <c r="AD70" s="94">
        <f t="shared" si="11"/>
        <v>0</v>
      </c>
      <c r="AE70" s="94">
        <f t="shared" si="12"/>
        <v>0</v>
      </c>
      <c r="AF70" s="94">
        <f t="shared" si="13"/>
        <v>0</v>
      </c>
    </row>
    <row r="71" spans="1:32" s="21" customFormat="1">
      <c r="A71" s="101">
        <v>60</v>
      </c>
      <c r="B71" s="110" t="str">
        <f>'Aset Lainnya'!B71</f>
        <v>KELURAHAN KRANGGAN</v>
      </c>
      <c r="C71" s="31">
        <f>'per SKPD'!E7061</f>
        <v>11500000</v>
      </c>
      <c r="D71" s="31">
        <f>'per SKPD'!F7061</f>
        <v>0</v>
      </c>
      <c r="E71" s="31">
        <f>'per SKPD'!G7061</f>
        <v>0</v>
      </c>
      <c r="F71" s="31">
        <f>'per SKPD'!H7061</f>
        <v>0</v>
      </c>
      <c r="G71" s="31">
        <f>'per SKPD'!I7061</f>
        <v>0</v>
      </c>
      <c r="H71" s="31">
        <f>'per SKPD'!J7061</f>
        <v>0</v>
      </c>
      <c r="I71" s="31">
        <f>'per SKPD'!K7061</f>
        <v>0</v>
      </c>
      <c r="J71" s="31">
        <f>'per SKPD'!L7061</f>
        <v>0</v>
      </c>
      <c r="K71" s="31">
        <f>'per SKPD'!M7061</f>
        <v>0</v>
      </c>
      <c r="L71" s="31">
        <f>'per SKPD'!N7061</f>
        <v>0</v>
      </c>
      <c r="M71" s="31">
        <f>'per SKPD'!W7061</f>
        <v>0</v>
      </c>
      <c r="N71" s="31">
        <f>'per SKPD'!X7061</f>
        <v>0</v>
      </c>
      <c r="O71" s="31">
        <f>'per SKPD'!Y7061</f>
        <v>0</v>
      </c>
      <c r="P71" s="31">
        <f>'per SKPD'!Z7061</f>
        <v>0</v>
      </c>
      <c r="Q71" s="31">
        <f>'per SKPD'!AA7061</f>
        <v>0</v>
      </c>
      <c r="R71" s="31">
        <f>'per SKPD'!AB7061</f>
        <v>0</v>
      </c>
      <c r="S71" s="31">
        <f>'per SKPD'!AC7061</f>
        <v>0</v>
      </c>
      <c r="T71" s="31">
        <f>'per SKPD'!AL7061</f>
        <v>0</v>
      </c>
      <c r="U71" s="31">
        <f>'per SKPD'!AM7061</f>
        <v>0</v>
      </c>
      <c r="V71" s="31">
        <f>'per SKPD'!AN7061</f>
        <v>0</v>
      </c>
      <c r="W71" s="31">
        <f>'per SKPD'!AO7061</f>
        <v>0</v>
      </c>
      <c r="X71" s="32">
        <f t="shared" si="7"/>
        <v>11500000</v>
      </c>
      <c r="Y71" s="32"/>
      <c r="Z71" s="28"/>
      <c r="AA71" s="29">
        <f t="shared" si="8"/>
        <v>11500000</v>
      </c>
      <c r="AB71" s="29">
        <f t="shared" si="9"/>
        <v>0</v>
      </c>
      <c r="AC71" s="29">
        <f t="shared" si="10"/>
        <v>11500000</v>
      </c>
      <c r="AD71" s="94">
        <f t="shared" si="11"/>
        <v>0</v>
      </c>
      <c r="AE71" s="94">
        <f t="shared" si="12"/>
        <v>0</v>
      </c>
      <c r="AF71" s="94">
        <f t="shared" si="13"/>
        <v>0</v>
      </c>
    </row>
    <row r="72" spans="1:32" s="21" customFormat="1">
      <c r="A72" s="101">
        <v>61</v>
      </c>
      <c r="B72" s="110" t="str">
        <f>'Aset Lainnya'!B72</f>
        <v>KELURAHAN PARAKAN WETAN</v>
      </c>
      <c r="C72" s="31">
        <f>'per SKPD'!E7124</f>
        <v>13340000</v>
      </c>
      <c r="D72" s="31">
        <f>'per SKPD'!F7124</f>
        <v>0</v>
      </c>
      <c r="E72" s="31">
        <f>'per SKPD'!G7124</f>
        <v>0</v>
      </c>
      <c r="F72" s="31">
        <f>'per SKPD'!H7124</f>
        <v>0</v>
      </c>
      <c r="G72" s="31">
        <f>'per SKPD'!I7124</f>
        <v>0</v>
      </c>
      <c r="H72" s="31">
        <f>'per SKPD'!J7124</f>
        <v>0</v>
      </c>
      <c r="I72" s="31">
        <f>'per SKPD'!K7124</f>
        <v>0</v>
      </c>
      <c r="J72" s="31">
        <f>'per SKPD'!L7124</f>
        <v>0</v>
      </c>
      <c r="K72" s="31">
        <f>'per SKPD'!M7124</f>
        <v>0</v>
      </c>
      <c r="L72" s="31">
        <f>'per SKPD'!N7124</f>
        <v>0</v>
      </c>
      <c r="M72" s="31">
        <f>'per SKPD'!W7124</f>
        <v>0</v>
      </c>
      <c r="N72" s="31">
        <f>'per SKPD'!X7124</f>
        <v>0</v>
      </c>
      <c r="O72" s="31">
        <f>'per SKPD'!Y7124</f>
        <v>0</v>
      </c>
      <c r="P72" s="31">
        <f>'per SKPD'!Z7124</f>
        <v>0</v>
      </c>
      <c r="Q72" s="31">
        <f>'per SKPD'!AA7124</f>
        <v>0</v>
      </c>
      <c r="R72" s="31">
        <f>'per SKPD'!AB7124</f>
        <v>0</v>
      </c>
      <c r="S72" s="31">
        <f>'per SKPD'!AC7124</f>
        <v>0</v>
      </c>
      <c r="T72" s="31">
        <f>'per SKPD'!AL7124</f>
        <v>0</v>
      </c>
      <c r="U72" s="31">
        <f>'per SKPD'!AM7124</f>
        <v>0</v>
      </c>
      <c r="V72" s="31">
        <f>'per SKPD'!AN7124</f>
        <v>0</v>
      </c>
      <c r="W72" s="31">
        <f>'per SKPD'!AO7124</f>
        <v>0</v>
      </c>
      <c r="X72" s="32">
        <f t="shared" si="7"/>
        <v>13340000</v>
      </c>
      <c r="Y72" s="32"/>
      <c r="Z72" s="28"/>
      <c r="AA72" s="29">
        <f t="shared" si="8"/>
        <v>13340000</v>
      </c>
      <c r="AB72" s="29">
        <f t="shared" si="9"/>
        <v>0</v>
      </c>
      <c r="AC72" s="29">
        <f t="shared" si="10"/>
        <v>13340000</v>
      </c>
      <c r="AD72" s="94">
        <f t="shared" si="11"/>
        <v>0</v>
      </c>
      <c r="AE72" s="94">
        <f t="shared" si="12"/>
        <v>0</v>
      </c>
      <c r="AF72" s="94">
        <f t="shared" si="13"/>
        <v>0</v>
      </c>
    </row>
    <row r="73" spans="1:32" s="21" customFormat="1">
      <c r="A73" s="101">
        <v>62</v>
      </c>
      <c r="B73" s="110" t="str">
        <f>'Aset Lainnya'!B73</f>
        <v>KELURAHAN PARAKAN KAUMAN</v>
      </c>
      <c r="C73" s="31">
        <f>'per SKPD'!E7172</f>
        <v>15038000</v>
      </c>
      <c r="D73" s="31">
        <f>'per SKPD'!F7172</f>
        <v>0</v>
      </c>
      <c r="E73" s="31">
        <f>'per SKPD'!G7172</f>
        <v>0</v>
      </c>
      <c r="F73" s="31">
        <f>'per SKPD'!H7172</f>
        <v>0</v>
      </c>
      <c r="G73" s="31">
        <f>'per SKPD'!I7172</f>
        <v>0</v>
      </c>
      <c r="H73" s="31">
        <f>'per SKPD'!J7172</f>
        <v>0</v>
      </c>
      <c r="I73" s="31">
        <f>'per SKPD'!K7172</f>
        <v>0</v>
      </c>
      <c r="J73" s="31">
        <f>'per SKPD'!L7172</f>
        <v>0</v>
      </c>
      <c r="K73" s="31">
        <f>'per SKPD'!M7172</f>
        <v>0</v>
      </c>
      <c r="L73" s="31">
        <f>'per SKPD'!N7172</f>
        <v>0</v>
      </c>
      <c r="M73" s="31">
        <f>'per SKPD'!W7172</f>
        <v>0</v>
      </c>
      <c r="N73" s="31">
        <f>'per SKPD'!X7172</f>
        <v>0</v>
      </c>
      <c r="O73" s="31">
        <f>'per SKPD'!Y7172</f>
        <v>0</v>
      </c>
      <c r="P73" s="31">
        <f>'per SKPD'!Z7172</f>
        <v>0</v>
      </c>
      <c r="Q73" s="31">
        <f>'per SKPD'!AA7172</f>
        <v>0</v>
      </c>
      <c r="R73" s="31">
        <f>'per SKPD'!AB7172</f>
        <v>0</v>
      </c>
      <c r="S73" s="31">
        <f>'per SKPD'!AC7172</f>
        <v>0</v>
      </c>
      <c r="T73" s="31">
        <f>'per SKPD'!AL7172</f>
        <v>0</v>
      </c>
      <c r="U73" s="31">
        <f>'per SKPD'!AM7172</f>
        <v>0</v>
      </c>
      <c r="V73" s="31">
        <f>'per SKPD'!AN7172</f>
        <v>0</v>
      </c>
      <c r="W73" s="31">
        <f>'per SKPD'!AO7172</f>
        <v>0</v>
      </c>
      <c r="X73" s="32">
        <f t="shared" si="7"/>
        <v>15038000</v>
      </c>
      <c r="Y73" s="32"/>
      <c r="Z73" s="28"/>
      <c r="AA73" s="29">
        <f t="shared" si="8"/>
        <v>15038000</v>
      </c>
      <c r="AB73" s="29">
        <f t="shared" si="9"/>
        <v>0</v>
      </c>
      <c r="AC73" s="29">
        <f t="shared" si="10"/>
        <v>15038000</v>
      </c>
      <c r="AD73" s="94">
        <f t="shared" si="11"/>
        <v>0</v>
      </c>
      <c r="AE73" s="94">
        <f t="shared" si="12"/>
        <v>0</v>
      </c>
      <c r="AF73" s="94">
        <f t="shared" si="13"/>
        <v>0</v>
      </c>
    </row>
    <row r="74" spans="1:32" s="21" customFormat="1">
      <c r="A74" s="101">
        <v>63</v>
      </c>
      <c r="B74" s="110" t="str">
        <f>'Aset Lainnya'!B74</f>
        <v>KELURAHAN MANGGONG</v>
      </c>
      <c r="C74" s="31">
        <f>'per SKPD'!E7219</f>
        <v>4335000</v>
      </c>
      <c r="D74" s="31">
        <f>'per SKPD'!F7219</f>
        <v>0</v>
      </c>
      <c r="E74" s="31">
        <f>'per SKPD'!G7219</f>
        <v>0</v>
      </c>
      <c r="F74" s="31">
        <f>'per SKPD'!H7219</f>
        <v>0</v>
      </c>
      <c r="G74" s="31">
        <f>'per SKPD'!I7219</f>
        <v>0</v>
      </c>
      <c r="H74" s="31">
        <f>'per SKPD'!J7219</f>
        <v>0</v>
      </c>
      <c r="I74" s="31">
        <f>'per SKPD'!K7219</f>
        <v>0</v>
      </c>
      <c r="J74" s="31">
        <f>'per SKPD'!L7219</f>
        <v>0</v>
      </c>
      <c r="K74" s="31">
        <f>'per SKPD'!M7219</f>
        <v>0</v>
      </c>
      <c r="L74" s="31">
        <f>'per SKPD'!N7219</f>
        <v>0</v>
      </c>
      <c r="M74" s="31">
        <f>'per SKPD'!W7219</f>
        <v>0</v>
      </c>
      <c r="N74" s="31">
        <f>'per SKPD'!X7219</f>
        <v>0</v>
      </c>
      <c r="O74" s="31">
        <f>'per SKPD'!Y7219</f>
        <v>0</v>
      </c>
      <c r="P74" s="31">
        <f>'per SKPD'!Z7219</f>
        <v>0</v>
      </c>
      <c r="Q74" s="31">
        <f>'per SKPD'!AA7219</f>
        <v>0</v>
      </c>
      <c r="R74" s="31">
        <f>'per SKPD'!AB7219</f>
        <v>0</v>
      </c>
      <c r="S74" s="31">
        <f>'per SKPD'!AC7219</f>
        <v>0</v>
      </c>
      <c r="T74" s="31">
        <f>'per SKPD'!AL7219</f>
        <v>0</v>
      </c>
      <c r="U74" s="31">
        <f>'per SKPD'!AM7219</f>
        <v>0</v>
      </c>
      <c r="V74" s="31">
        <f>'per SKPD'!AN7219</f>
        <v>0</v>
      </c>
      <c r="W74" s="31">
        <f>'per SKPD'!AO7219</f>
        <v>0</v>
      </c>
      <c r="X74" s="32">
        <f t="shared" ref="X74:X84" si="14">C74+O74-W74</f>
        <v>4335000</v>
      </c>
      <c r="Y74" s="32"/>
      <c r="Z74" s="28"/>
      <c r="AA74" s="29">
        <f t="shared" ref="AA74:AA83" si="15">C74+F74+G74+H74+I74+J74+K74+L74+M74+N74-P74-R74-T74-S74-U74-V74</f>
        <v>4335000</v>
      </c>
      <c r="AB74" s="29">
        <f t="shared" ref="AB74:AB83" si="16">X74-AA74</f>
        <v>0</v>
      </c>
      <c r="AC74" s="29">
        <f t="shared" ref="AC74:AC83" si="17">C74</f>
        <v>4335000</v>
      </c>
      <c r="AD74" s="94">
        <f t="shared" ref="AD74:AD83" si="18">AA74-AC74</f>
        <v>0</v>
      </c>
      <c r="AE74" s="94">
        <f t="shared" ref="AE74:AE83" si="19">O74-W74</f>
        <v>0</v>
      </c>
      <c r="AF74" s="94">
        <f t="shared" ref="AF74:AF86" si="20">AD74-AE74</f>
        <v>0</v>
      </c>
    </row>
    <row r="75" spans="1:32" s="21" customFormat="1">
      <c r="A75" s="101">
        <v>64</v>
      </c>
      <c r="B75" s="110" t="str">
        <f>'Aset Lainnya'!B75</f>
        <v>BADAN PENANGGULANGAN BENCANA DAERAH</v>
      </c>
      <c r="C75" s="31">
        <f>'per SKPD'!E7307</f>
        <v>3180000</v>
      </c>
      <c r="D75" s="31">
        <f>'per SKPD'!F7307</f>
        <v>0</v>
      </c>
      <c r="E75" s="31">
        <f>'per SKPD'!G7307</f>
        <v>0</v>
      </c>
      <c r="F75" s="31">
        <f>'per SKPD'!H7307</f>
        <v>0</v>
      </c>
      <c r="G75" s="31">
        <f>'per SKPD'!I7307</f>
        <v>0</v>
      </c>
      <c r="H75" s="31">
        <f>'per SKPD'!J7307</f>
        <v>0</v>
      </c>
      <c r="I75" s="31">
        <f>'per SKPD'!K7307</f>
        <v>0</v>
      </c>
      <c r="J75" s="31">
        <f>'per SKPD'!L7307</f>
        <v>0</v>
      </c>
      <c r="K75" s="31">
        <f>'per SKPD'!M7307</f>
        <v>0</v>
      </c>
      <c r="L75" s="31">
        <f>'per SKPD'!N7307</f>
        <v>0</v>
      </c>
      <c r="M75" s="31">
        <f>'per SKPD'!W7307</f>
        <v>200000</v>
      </c>
      <c r="N75" s="31">
        <f>'per SKPD'!X7307</f>
        <v>0</v>
      </c>
      <c r="O75" s="31">
        <f>'per SKPD'!Y7307</f>
        <v>200000</v>
      </c>
      <c r="P75" s="31">
        <f>'per SKPD'!Z7307</f>
        <v>0</v>
      </c>
      <c r="Q75" s="31">
        <f>'per SKPD'!AA7307</f>
        <v>0</v>
      </c>
      <c r="R75" s="31">
        <f>'per SKPD'!AB7307</f>
        <v>0</v>
      </c>
      <c r="S75" s="31">
        <f>'per SKPD'!AC7307</f>
        <v>0</v>
      </c>
      <c r="T75" s="31">
        <f>'per SKPD'!AL7307</f>
        <v>0</v>
      </c>
      <c r="U75" s="31">
        <f>'per SKPD'!AM7307</f>
        <v>0</v>
      </c>
      <c r="V75" s="31">
        <f>'per SKPD'!AN7307</f>
        <v>0</v>
      </c>
      <c r="W75" s="31">
        <f>'per SKPD'!AO7307</f>
        <v>0</v>
      </c>
      <c r="X75" s="32">
        <f t="shared" si="14"/>
        <v>3380000</v>
      </c>
      <c r="Y75" s="32"/>
      <c r="Z75" s="28"/>
      <c r="AA75" s="29">
        <f t="shared" si="15"/>
        <v>3380000</v>
      </c>
      <c r="AB75" s="29">
        <f t="shared" si="16"/>
        <v>0</v>
      </c>
      <c r="AC75" s="29">
        <f t="shared" si="17"/>
        <v>3180000</v>
      </c>
      <c r="AD75" s="94">
        <f t="shared" si="18"/>
        <v>200000</v>
      </c>
      <c r="AE75" s="94">
        <f t="shared" si="19"/>
        <v>200000</v>
      </c>
      <c r="AF75" s="94">
        <f t="shared" si="20"/>
        <v>0</v>
      </c>
    </row>
    <row r="76" spans="1:32" s="259" customFormat="1">
      <c r="A76" s="450">
        <v>65</v>
      </c>
      <c r="B76" s="446" t="str">
        <f>'Aset Lainnya'!B76</f>
        <v>KANTOR KETAHANAN PANGAN</v>
      </c>
      <c r="C76" s="271">
        <f>'per SKPD'!E7348</f>
        <v>0</v>
      </c>
      <c r="D76" s="271">
        <f>'per SKPD'!F7348</f>
        <v>0</v>
      </c>
      <c r="E76" s="271">
        <f>'per SKPD'!G7348</f>
        <v>0</v>
      </c>
      <c r="F76" s="271">
        <f>'per SKPD'!H7348</f>
        <v>0</v>
      </c>
      <c r="G76" s="271">
        <f>'per SKPD'!I7348</f>
        <v>0</v>
      </c>
      <c r="H76" s="271">
        <f>'per SKPD'!J7348</f>
        <v>0</v>
      </c>
      <c r="I76" s="271">
        <f>'per SKPD'!K7348</f>
        <v>0</v>
      </c>
      <c r="J76" s="271">
        <f>'per SKPD'!L7348</f>
        <v>0</v>
      </c>
      <c r="K76" s="271">
        <f>'per SKPD'!M7348</f>
        <v>0</v>
      </c>
      <c r="L76" s="271">
        <f>'per SKPD'!N7348</f>
        <v>0</v>
      </c>
      <c r="M76" s="271">
        <f>'per SKPD'!W7348</f>
        <v>0</v>
      </c>
      <c r="N76" s="271">
        <f>'per SKPD'!X7348</f>
        <v>0</v>
      </c>
      <c r="O76" s="271">
        <f>'per SKPD'!Y7348</f>
        <v>0</v>
      </c>
      <c r="P76" s="271">
        <f>'per SKPD'!Z7348</f>
        <v>0</v>
      </c>
      <c r="Q76" s="271">
        <f>'per SKPD'!AA7348</f>
        <v>0</v>
      </c>
      <c r="R76" s="271">
        <f>'per SKPD'!AB7348</f>
        <v>0</v>
      </c>
      <c r="S76" s="271">
        <f>'per SKPD'!AC7348</f>
        <v>0</v>
      </c>
      <c r="T76" s="271">
        <f>'per SKPD'!AL7348</f>
        <v>0</v>
      </c>
      <c r="U76" s="271">
        <f>'per SKPD'!AM7348</f>
        <v>0</v>
      </c>
      <c r="V76" s="271">
        <f>'per SKPD'!AN7348</f>
        <v>0</v>
      </c>
      <c r="W76" s="271">
        <f>'per SKPD'!AO7348</f>
        <v>0</v>
      </c>
      <c r="X76" s="447">
        <f t="shared" si="14"/>
        <v>0</v>
      </c>
      <c r="Y76" s="447"/>
      <c r="Z76" s="384"/>
      <c r="AA76" s="262">
        <f t="shared" si="15"/>
        <v>0</v>
      </c>
      <c r="AB76" s="262">
        <f t="shared" si="16"/>
        <v>0</v>
      </c>
      <c r="AC76" s="262">
        <f t="shared" si="17"/>
        <v>0</v>
      </c>
      <c r="AD76" s="385">
        <f t="shared" si="18"/>
        <v>0</v>
      </c>
      <c r="AE76" s="385">
        <f t="shared" si="19"/>
        <v>0</v>
      </c>
      <c r="AF76" s="385">
        <f t="shared" si="20"/>
        <v>0</v>
      </c>
    </row>
    <row r="77" spans="1:32" s="21" customFormat="1">
      <c r="A77" s="101">
        <v>66</v>
      </c>
      <c r="B77" s="110" t="str">
        <f>'Aset Lainnya'!B77</f>
        <v>DINAS PEMBERDAYAAN MASYARAKAT DAN DESA</v>
      </c>
      <c r="C77" s="31">
        <f>'per SKPD'!E7414</f>
        <v>13963000</v>
      </c>
      <c r="D77" s="31">
        <f>'per SKPD'!F7414</f>
        <v>0</v>
      </c>
      <c r="E77" s="31">
        <f>'per SKPD'!G7414</f>
        <v>0</v>
      </c>
      <c r="F77" s="31">
        <f>'per SKPD'!H7414</f>
        <v>0</v>
      </c>
      <c r="G77" s="31">
        <f>'per SKPD'!I7414</f>
        <v>0</v>
      </c>
      <c r="H77" s="31">
        <f>'per SKPD'!J7414</f>
        <v>0</v>
      </c>
      <c r="I77" s="31">
        <f>'per SKPD'!K7414</f>
        <v>0</v>
      </c>
      <c r="J77" s="31">
        <f>'per SKPD'!L7414</f>
        <v>0</v>
      </c>
      <c r="K77" s="31">
        <f>'per SKPD'!M7414</f>
        <v>0</v>
      </c>
      <c r="L77" s="31">
        <f>'per SKPD'!N7414</f>
        <v>0</v>
      </c>
      <c r="M77" s="31">
        <f>'per SKPD'!W7414</f>
        <v>500000</v>
      </c>
      <c r="N77" s="31">
        <f>'per SKPD'!X7414</f>
        <v>0</v>
      </c>
      <c r="O77" s="31">
        <f>'per SKPD'!Y7414</f>
        <v>500000</v>
      </c>
      <c r="P77" s="31">
        <f>'per SKPD'!Z7414</f>
        <v>0</v>
      </c>
      <c r="Q77" s="31">
        <f>'per SKPD'!AA7414</f>
        <v>0</v>
      </c>
      <c r="R77" s="31">
        <f>'per SKPD'!AB7414</f>
        <v>0</v>
      </c>
      <c r="S77" s="31">
        <f>'per SKPD'!AC7414</f>
        <v>0</v>
      </c>
      <c r="T77" s="31">
        <f>'per SKPD'!AL7414</f>
        <v>0</v>
      </c>
      <c r="U77" s="31">
        <f>'per SKPD'!AM7414</f>
        <v>0</v>
      </c>
      <c r="V77" s="31">
        <f>'per SKPD'!AN7414</f>
        <v>0</v>
      </c>
      <c r="W77" s="31">
        <f>'per SKPD'!AO7414</f>
        <v>0</v>
      </c>
      <c r="X77" s="32">
        <f t="shared" si="14"/>
        <v>14463000</v>
      </c>
      <c r="Y77" s="32"/>
      <c r="Z77" s="28"/>
      <c r="AA77" s="29">
        <f t="shared" si="15"/>
        <v>14463000</v>
      </c>
      <c r="AB77" s="29">
        <f t="shared" si="16"/>
        <v>0</v>
      </c>
      <c r="AC77" s="29">
        <f t="shared" si="17"/>
        <v>13963000</v>
      </c>
      <c r="AD77" s="94">
        <f t="shared" si="18"/>
        <v>500000</v>
      </c>
      <c r="AE77" s="94">
        <f t="shared" si="19"/>
        <v>500000</v>
      </c>
      <c r="AF77" s="94">
        <f t="shared" si="20"/>
        <v>0</v>
      </c>
    </row>
    <row r="78" spans="1:32" s="21" customFormat="1">
      <c r="A78" s="101">
        <v>67</v>
      </c>
      <c r="B78" s="110" t="str">
        <f>'Aset Lainnya'!B78</f>
        <v>DINAS KEARSIPAN DAN PERPUSTAKAAN</v>
      </c>
      <c r="C78" s="31">
        <f>'per SKPD'!E7541</f>
        <v>32436100</v>
      </c>
      <c r="D78" s="31">
        <f>'per SKPD'!F7541</f>
        <v>0</v>
      </c>
      <c r="E78" s="31">
        <f>'per SKPD'!G7541</f>
        <v>0</v>
      </c>
      <c r="F78" s="31">
        <f>'per SKPD'!H7541</f>
        <v>0</v>
      </c>
      <c r="G78" s="31">
        <f>'per SKPD'!I7541</f>
        <v>0</v>
      </c>
      <c r="H78" s="31">
        <f>'per SKPD'!J7541</f>
        <v>0</v>
      </c>
      <c r="I78" s="31">
        <f>'per SKPD'!K7541</f>
        <v>0</v>
      </c>
      <c r="J78" s="31">
        <f>'per SKPD'!L7541</f>
        <v>0</v>
      </c>
      <c r="K78" s="31">
        <f>'per SKPD'!M7541</f>
        <v>0</v>
      </c>
      <c r="L78" s="31">
        <f>'per SKPD'!N7541</f>
        <v>0</v>
      </c>
      <c r="M78" s="31">
        <f>'per SKPD'!W7541</f>
        <v>660000</v>
      </c>
      <c r="N78" s="31">
        <f>'per SKPD'!X7541</f>
        <v>0</v>
      </c>
      <c r="O78" s="31">
        <f>'per SKPD'!Y7541</f>
        <v>660000</v>
      </c>
      <c r="P78" s="31">
        <f>'per SKPD'!Z7541</f>
        <v>0</v>
      </c>
      <c r="Q78" s="31">
        <f>'per SKPD'!AA7541</f>
        <v>0</v>
      </c>
      <c r="R78" s="31">
        <f>'per SKPD'!AB7541</f>
        <v>0</v>
      </c>
      <c r="S78" s="31">
        <f>'per SKPD'!AC7541</f>
        <v>0</v>
      </c>
      <c r="T78" s="31">
        <f>'per SKPD'!AL7541</f>
        <v>0</v>
      </c>
      <c r="U78" s="31">
        <f>'per SKPD'!AM7541</f>
        <v>0</v>
      </c>
      <c r="V78" s="31">
        <f>'per SKPD'!AN7541</f>
        <v>0</v>
      </c>
      <c r="W78" s="31">
        <f>'per SKPD'!AO7541</f>
        <v>0</v>
      </c>
      <c r="X78" s="32">
        <f t="shared" si="14"/>
        <v>33096100</v>
      </c>
      <c r="Y78" s="32"/>
      <c r="Z78" s="28"/>
      <c r="AA78" s="29">
        <f t="shared" si="15"/>
        <v>33096100</v>
      </c>
      <c r="AB78" s="29">
        <f t="shared" si="16"/>
        <v>0</v>
      </c>
      <c r="AC78" s="29">
        <f t="shared" si="17"/>
        <v>32436100</v>
      </c>
      <c r="AD78" s="94">
        <f t="shared" si="18"/>
        <v>660000</v>
      </c>
      <c r="AE78" s="94">
        <f t="shared" si="19"/>
        <v>660000</v>
      </c>
      <c r="AF78" s="94">
        <f t="shared" si="20"/>
        <v>0</v>
      </c>
    </row>
    <row r="79" spans="1:32" s="21" customFormat="1">
      <c r="A79" s="101">
        <v>68</v>
      </c>
      <c r="B79" s="110" t="str">
        <f>'Aset Lainnya'!B79</f>
        <v>DINAS PERTANIAN DAN KETAHANAN PANGAN</v>
      </c>
      <c r="C79" s="31">
        <f>'per SKPD'!E7689</f>
        <v>92259736</v>
      </c>
      <c r="D79" s="31">
        <f>'per SKPD'!F7689</f>
        <v>0</v>
      </c>
      <c r="E79" s="31">
        <f>'per SKPD'!G7689</f>
        <v>0</v>
      </c>
      <c r="F79" s="31">
        <f>'per SKPD'!H7689</f>
        <v>0</v>
      </c>
      <c r="G79" s="31">
        <f>'per SKPD'!I7689</f>
        <v>0</v>
      </c>
      <c r="H79" s="31">
        <f>'per SKPD'!J7689</f>
        <v>0</v>
      </c>
      <c r="I79" s="31">
        <f>'per SKPD'!K7689</f>
        <v>0</v>
      </c>
      <c r="J79" s="31">
        <f>'per SKPD'!L7689</f>
        <v>0</v>
      </c>
      <c r="K79" s="31">
        <f>'per SKPD'!M7689</f>
        <v>0</v>
      </c>
      <c r="L79" s="31">
        <f>'per SKPD'!N7689</f>
        <v>0</v>
      </c>
      <c r="M79" s="31">
        <f>'per SKPD'!W7689</f>
        <v>39030000</v>
      </c>
      <c r="N79" s="31">
        <f>'per SKPD'!X7689</f>
        <v>0</v>
      </c>
      <c r="O79" s="31">
        <f>'per SKPD'!Y7689</f>
        <v>39030000</v>
      </c>
      <c r="P79" s="31">
        <f>'per SKPD'!Z7689</f>
        <v>0</v>
      </c>
      <c r="Q79" s="31">
        <f>'per SKPD'!AA7689</f>
        <v>0</v>
      </c>
      <c r="R79" s="31">
        <f>'per SKPD'!AB7689</f>
        <v>0</v>
      </c>
      <c r="S79" s="31">
        <f>'per SKPD'!AC7689</f>
        <v>0</v>
      </c>
      <c r="T79" s="31">
        <f>'per SKPD'!AL7689</f>
        <v>0</v>
      </c>
      <c r="U79" s="31">
        <f>'per SKPD'!AM7689</f>
        <v>0</v>
      </c>
      <c r="V79" s="31">
        <f>'per SKPD'!AN7689</f>
        <v>0</v>
      </c>
      <c r="W79" s="31">
        <f>'per SKPD'!AO7689</f>
        <v>0</v>
      </c>
      <c r="X79" s="32">
        <f t="shared" si="14"/>
        <v>131289736</v>
      </c>
      <c r="Y79" s="32"/>
      <c r="Z79" s="28"/>
      <c r="AA79" s="29">
        <f t="shared" si="15"/>
        <v>131289736</v>
      </c>
      <c r="AB79" s="29">
        <f t="shared" si="16"/>
        <v>0</v>
      </c>
      <c r="AC79" s="29">
        <f t="shared" si="17"/>
        <v>92259736</v>
      </c>
      <c r="AD79" s="94">
        <f t="shared" si="18"/>
        <v>39030000</v>
      </c>
      <c r="AE79" s="94">
        <f t="shared" si="19"/>
        <v>39030000</v>
      </c>
      <c r="AF79" s="94">
        <f t="shared" si="20"/>
        <v>0</v>
      </c>
    </row>
    <row r="80" spans="1:32" s="21" customFormat="1">
      <c r="A80" s="101">
        <v>69</v>
      </c>
      <c r="B80" s="110" t="str">
        <f>'Aset Lainnya'!B80</f>
        <v>DINAS PERIKANAN DAN PETERNAKAN</v>
      </c>
      <c r="C80" s="31">
        <f>'per SKPD'!E7788</f>
        <v>50510344</v>
      </c>
      <c r="D80" s="31">
        <f>'per SKPD'!F7788</f>
        <v>0</v>
      </c>
      <c r="E80" s="31">
        <f>'per SKPD'!G7788</f>
        <v>0</v>
      </c>
      <c r="F80" s="31">
        <f>'per SKPD'!H7788</f>
        <v>0</v>
      </c>
      <c r="G80" s="31">
        <f>'per SKPD'!I7788</f>
        <v>0</v>
      </c>
      <c r="H80" s="31">
        <f>'per SKPD'!J7788</f>
        <v>0</v>
      </c>
      <c r="I80" s="31">
        <f>'per SKPD'!K7788</f>
        <v>0</v>
      </c>
      <c r="J80" s="31">
        <f>'per SKPD'!L7788</f>
        <v>0</v>
      </c>
      <c r="K80" s="31">
        <f>'per SKPD'!M7788</f>
        <v>0</v>
      </c>
      <c r="L80" s="31">
        <f>'per SKPD'!N7788</f>
        <v>0</v>
      </c>
      <c r="M80" s="31">
        <f>'per SKPD'!W7788</f>
        <v>225000</v>
      </c>
      <c r="N80" s="31">
        <f>'per SKPD'!X7788</f>
        <v>0</v>
      </c>
      <c r="O80" s="31">
        <f>'per SKPD'!Y7788</f>
        <v>225000</v>
      </c>
      <c r="P80" s="31">
        <f>'per SKPD'!Z7788</f>
        <v>0</v>
      </c>
      <c r="Q80" s="31">
        <f>'per SKPD'!AA7788</f>
        <v>0</v>
      </c>
      <c r="R80" s="31">
        <f>'per SKPD'!AB7788</f>
        <v>0</v>
      </c>
      <c r="S80" s="31">
        <f>'per SKPD'!AC7788</f>
        <v>0</v>
      </c>
      <c r="T80" s="31">
        <f>'per SKPD'!AL7788</f>
        <v>0</v>
      </c>
      <c r="U80" s="31">
        <f>'per SKPD'!AM7788</f>
        <v>0</v>
      </c>
      <c r="V80" s="31">
        <f>'per SKPD'!AN7788</f>
        <v>0</v>
      </c>
      <c r="W80" s="31">
        <f>'per SKPD'!AO7788</f>
        <v>0</v>
      </c>
      <c r="X80" s="32">
        <f t="shared" si="14"/>
        <v>50735344</v>
      </c>
      <c r="Y80" s="32"/>
      <c r="Z80" s="28"/>
      <c r="AA80" s="29">
        <f t="shared" si="15"/>
        <v>50735344</v>
      </c>
      <c r="AB80" s="29">
        <f t="shared" si="16"/>
        <v>0</v>
      </c>
      <c r="AC80" s="29">
        <f t="shared" si="17"/>
        <v>50510344</v>
      </c>
      <c r="AD80" s="94">
        <f t="shared" si="18"/>
        <v>225000</v>
      </c>
      <c r="AE80" s="94">
        <f t="shared" si="19"/>
        <v>225000</v>
      </c>
      <c r="AF80" s="94">
        <f t="shared" si="20"/>
        <v>0</v>
      </c>
    </row>
    <row r="81" spans="1:32" s="259" customFormat="1">
      <c r="A81" s="450">
        <v>70</v>
      </c>
      <c r="B81" s="446" t="str">
        <f>'Aset Lainnya'!B81</f>
        <v>BADAN PELAKSANA PENYULUHAN</v>
      </c>
      <c r="C81" s="271">
        <f>'per SKPD'!E7854</f>
        <v>0</v>
      </c>
      <c r="D81" s="271">
        <f>'per SKPD'!F7854</f>
        <v>0</v>
      </c>
      <c r="E81" s="271">
        <f>'per SKPD'!G7854</f>
        <v>0</v>
      </c>
      <c r="F81" s="271">
        <f>'per SKPD'!H7854</f>
        <v>0</v>
      </c>
      <c r="G81" s="271">
        <f>'per SKPD'!I7854</f>
        <v>0</v>
      </c>
      <c r="H81" s="271">
        <f>'per SKPD'!J7854</f>
        <v>0</v>
      </c>
      <c r="I81" s="271">
        <f>'per SKPD'!K7854</f>
        <v>0</v>
      </c>
      <c r="J81" s="271">
        <f>'per SKPD'!L7854</f>
        <v>0</v>
      </c>
      <c r="K81" s="271">
        <f>'per SKPD'!M7854</f>
        <v>0</v>
      </c>
      <c r="L81" s="271">
        <f>'per SKPD'!N7854</f>
        <v>0</v>
      </c>
      <c r="M81" s="271">
        <f>'per SKPD'!W7854</f>
        <v>0</v>
      </c>
      <c r="N81" s="271">
        <f>'per SKPD'!X7854</f>
        <v>0</v>
      </c>
      <c r="O81" s="271">
        <f>'per SKPD'!Y7854</f>
        <v>0</v>
      </c>
      <c r="P81" s="271">
        <f>'per SKPD'!Z7854</f>
        <v>0</v>
      </c>
      <c r="Q81" s="271">
        <f>'per SKPD'!AA7854</f>
        <v>0</v>
      </c>
      <c r="R81" s="271">
        <f>'per SKPD'!AB7854</f>
        <v>0</v>
      </c>
      <c r="S81" s="271">
        <f>'per SKPD'!AC7854</f>
        <v>0</v>
      </c>
      <c r="T81" s="271">
        <f>'per SKPD'!AL7854</f>
        <v>0</v>
      </c>
      <c r="U81" s="271">
        <f>'per SKPD'!AM7854</f>
        <v>0</v>
      </c>
      <c r="V81" s="271">
        <f>'per SKPD'!AN7854</f>
        <v>0</v>
      </c>
      <c r="W81" s="271">
        <f>'per SKPD'!AO7854</f>
        <v>0</v>
      </c>
      <c r="X81" s="447">
        <f t="shared" si="14"/>
        <v>0</v>
      </c>
      <c r="Y81" s="447"/>
      <c r="Z81" s="384"/>
      <c r="AA81" s="262">
        <f t="shared" si="15"/>
        <v>0</v>
      </c>
      <c r="AB81" s="262">
        <f t="shared" si="16"/>
        <v>0</v>
      </c>
      <c r="AC81" s="262">
        <f t="shared" si="17"/>
        <v>0</v>
      </c>
      <c r="AD81" s="385">
        <f t="shared" si="18"/>
        <v>0</v>
      </c>
      <c r="AE81" s="385">
        <f t="shared" si="19"/>
        <v>0</v>
      </c>
      <c r="AF81" s="385">
        <f t="shared" si="20"/>
        <v>0</v>
      </c>
    </row>
    <row r="82" spans="1:32" s="21" customFormat="1">
      <c r="A82" s="101">
        <v>71</v>
      </c>
      <c r="B82" s="110" t="str">
        <f>'Aset Lainnya'!B82</f>
        <v>DINAS PERINDUSTRIAN PERDAGANGAN KOPERASI DAN USAHA MIKRO KECIL MENEGAH</v>
      </c>
      <c r="C82" s="31">
        <f>'per SKPD'!E7980</f>
        <v>37757875</v>
      </c>
      <c r="D82" s="31">
        <f>'per SKPD'!F7980</f>
        <v>0</v>
      </c>
      <c r="E82" s="31">
        <f>'per SKPD'!G7980</f>
        <v>0</v>
      </c>
      <c r="F82" s="31">
        <f>'per SKPD'!H7980</f>
        <v>0</v>
      </c>
      <c r="G82" s="31">
        <f>'per SKPD'!I7980</f>
        <v>0</v>
      </c>
      <c r="H82" s="31">
        <f>'per SKPD'!J7980</f>
        <v>0</v>
      </c>
      <c r="I82" s="31">
        <f>'per SKPD'!K7980</f>
        <v>0</v>
      </c>
      <c r="J82" s="31">
        <f>'per SKPD'!L7980</f>
        <v>0</v>
      </c>
      <c r="K82" s="31">
        <f>'per SKPD'!M7980</f>
        <v>0</v>
      </c>
      <c r="L82" s="31">
        <f>'per SKPD'!N7980</f>
        <v>0</v>
      </c>
      <c r="M82" s="31">
        <f>'per SKPD'!W7980</f>
        <v>2412800</v>
      </c>
      <c r="N82" s="31">
        <f>'per SKPD'!X7980</f>
        <v>0</v>
      </c>
      <c r="O82" s="31">
        <f>'per SKPD'!Y7980</f>
        <v>2412800</v>
      </c>
      <c r="P82" s="31">
        <f>'per SKPD'!Z7980</f>
        <v>0</v>
      </c>
      <c r="Q82" s="31">
        <f>'per SKPD'!AA7980</f>
        <v>0</v>
      </c>
      <c r="R82" s="31">
        <f>'per SKPD'!AB7980</f>
        <v>0</v>
      </c>
      <c r="S82" s="31">
        <f>'per SKPD'!AC7980</f>
        <v>0</v>
      </c>
      <c r="T82" s="31">
        <f>'per SKPD'!AL7980</f>
        <v>0</v>
      </c>
      <c r="U82" s="31">
        <f>'per SKPD'!AM7980</f>
        <v>0</v>
      </c>
      <c r="V82" s="31">
        <f>'per SKPD'!AN7980</f>
        <v>0</v>
      </c>
      <c r="W82" s="31">
        <f>'per SKPD'!AO7980</f>
        <v>0</v>
      </c>
      <c r="X82" s="32">
        <f t="shared" si="14"/>
        <v>40170675</v>
      </c>
      <c r="Y82" s="32"/>
      <c r="Z82" s="28"/>
      <c r="AA82" s="29">
        <f t="shared" si="15"/>
        <v>40170675</v>
      </c>
      <c r="AB82" s="29">
        <f t="shared" si="16"/>
        <v>0</v>
      </c>
      <c r="AC82" s="29">
        <f t="shared" si="17"/>
        <v>37757875</v>
      </c>
      <c r="AD82" s="94">
        <f t="shared" si="18"/>
        <v>2412800</v>
      </c>
      <c r="AE82" s="94">
        <f t="shared" si="19"/>
        <v>2412800</v>
      </c>
      <c r="AF82" s="94">
        <f t="shared" si="20"/>
        <v>0</v>
      </c>
    </row>
    <row r="83" spans="1:32" s="21" customFormat="1">
      <c r="A83" s="101">
        <v>72</v>
      </c>
      <c r="B83" s="110" t="str">
        <f>'Aset Lainnya'!B83</f>
        <v>PENGELOLA BARANG</v>
      </c>
      <c r="C83" s="31">
        <f>'per SKPD'!E8028</f>
        <v>5715000</v>
      </c>
      <c r="D83" s="31">
        <f>'per SKPD'!F8028</f>
        <v>0</v>
      </c>
      <c r="E83" s="31">
        <f>'per SKPD'!G8028</f>
        <v>0</v>
      </c>
      <c r="F83" s="31">
        <f>'per SKPD'!H8028</f>
        <v>0</v>
      </c>
      <c r="G83" s="31">
        <f>'per SKPD'!I8028</f>
        <v>0</v>
      </c>
      <c r="H83" s="31">
        <f>'per SKPD'!J8028</f>
        <v>0</v>
      </c>
      <c r="I83" s="31">
        <f>'per SKPD'!K8028</f>
        <v>0</v>
      </c>
      <c r="J83" s="31">
        <f>'per SKPD'!L8028</f>
        <v>0</v>
      </c>
      <c r="K83" s="31">
        <f>'per SKPD'!M8028</f>
        <v>0</v>
      </c>
      <c r="L83" s="31">
        <f>'per SKPD'!N8028</f>
        <v>0</v>
      </c>
      <c r="M83" s="31">
        <f>'per SKPD'!W8028</f>
        <v>0</v>
      </c>
      <c r="N83" s="31">
        <f>'per SKPD'!X8028</f>
        <v>0</v>
      </c>
      <c r="O83" s="31">
        <f>'per SKPD'!Y8028</f>
        <v>0</v>
      </c>
      <c r="P83" s="31">
        <f>'per SKPD'!Z8028</f>
        <v>0</v>
      </c>
      <c r="Q83" s="31">
        <f>'per SKPD'!AA8028</f>
        <v>0</v>
      </c>
      <c r="R83" s="31">
        <f>'per SKPD'!AB8028</f>
        <v>0</v>
      </c>
      <c r="S83" s="31">
        <f>'per SKPD'!AC8028</f>
        <v>0</v>
      </c>
      <c r="T83" s="31">
        <f>'per SKPD'!AL8028</f>
        <v>0</v>
      </c>
      <c r="U83" s="31">
        <f>'per SKPD'!AM8028</f>
        <v>0</v>
      </c>
      <c r="V83" s="31">
        <f>'per SKPD'!AN8028</f>
        <v>0</v>
      </c>
      <c r="W83" s="31">
        <f>'per SKPD'!AO8028</f>
        <v>0</v>
      </c>
      <c r="X83" s="32">
        <f t="shared" si="14"/>
        <v>5715000</v>
      </c>
      <c r="Y83" s="32"/>
      <c r="Z83" s="28"/>
      <c r="AA83" s="29">
        <f t="shared" si="15"/>
        <v>5715000</v>
      </c>
      <c r="AB83" s="29">
        <f t="shared" si="16"/>
        <v>0</v>
      </c>
      <c r="AC83" s="29">
        <f t="shared" si="17"/>
        <v>5715000</v>
      </c>
      <c r="AD83" s="94">
        <f t="shared" si="18"/>
        <v>0</v>
      </c>
      <c r="AE83" s="94">
        <f t="shared" si="19"/>
        <v>0</v>
      </c>
      <c r="AF83" s="94">
        <f t="shared" si="20"/>
        <v>0</v>
      </c>
    </row>
    <row r="84" spans="1:32" s="21" customFormat="1">
      <c r="A84" s="459" t="s">
        <v>168</v>
      </c>
      <c r="B84" s="457" t="str">
        <f>'Aset Lainnya'!B84</f>
        <v>DINAS KOMUNIKASI DAN INFORMATIKA</v>
      </c>
      <c r="C84" s="31">
        <f>'per SKPD'!E8174</f>
        <v>36325006</v>
      </c>
      <c r="D84" s="31">
        <f>'per SKPD'!F8174</f>
        <v>0</v>
      </c>
      <c r="E84" s="31">
        <f>'per SKPD'!G8174</f>
        <v>0</v>
      </c>
      <c r="F84" s="31">
        <f>'per SKPD'!H8174</f>
        <v>0</v>
      </c>
      <c r="G84" s="31">
        <f>'per SKPD'!I8174</f>
        <v>0</v>
      </c>
      <c r="H84" s="31">
        <f>'per SKPD'!J8174</f>
        <v>0</v>
      </c>
      <c r="I84" s="31">
        <f>'per SKPD'!K8174</f>
        <v>0</v>
      </c>
      <c r="J84" s="31">
        <f>'per SKPD'!L8174</f>
        <v>0</v>
      </c>
      <c r="K84" s="31">
        <f>'per SKPD'!M8174</f>
        <v>0</v>
      </c>
      <c r="L84" s="31">
        <f>'per SKPD'!N8174</f>
        <v>0</v>
      </c>
      <c r="M84" s="31">
        <f>'per SKPD'!W8174</f>
        <v>360000</v>
      </c>
      <c r="N84" s="31">
        <f>'per SKPD'!X8174</f>
        <v>0</v>
      </c>
      <c r="O84" s="31">
        <f>'per SKPD'!Y8174</f>
        <v>360000</v>
      </c>
      <c r="P84" s="31">
        <f>'per SKPD'!Z8174</f>
        <v>0</v>
      </c>
      <c r="Q84" s="31">
        <f>'per SKPD'!AA8174</f>
        <v>0</v>
      </c>
      <c r="R84" s="31">
        <f>'per SKPD'!AB8174</f>
        <v>0</v>
      </c>
      <c r="S84" s="31">
        <f>'per SKPD'!AC8174</f>
        <v>0</v>
      </c>
      <c r="T84" s="31">
        <f>'per SKPD'!AL8174</f>
        <v>0</v>
      </c>
      <c r="U84" s="31">
        <f>'per SKPD'!AM8174</f>
        <v>0</v>
      </c>
      <c r="V84" s="31">
        <f>'per SKPD'!AN8174</f>
        <v>0</v>
      </c>
      <c r="W84" s="31">
        <f>'per SKPD'!AO8174</f>
        <v>0</v>
      </c>
      <c r="X84" s="32">
        <f t="shared" si="14"/>
        <v>36685006</v>
      </c>
      <c r="Y84" s="32"/>
      <c r="Z84" s="28"/>
      <c r="AA84" s="29">
        <f t="shared" ref="AA84" si="21">C84+F84+G84+H84+I84+J84+K84+L84+M84+N84-P84-R84-T84-S84-U84-V84</f>
        <v>36685006</v>
      </c>
      <c r="AB84" s="29">
        <f t="shared" ref="AB84" si="22">X84-AA84</f>
        <v>0</v>
      </c>
      <c r="AC84" s="29">
        <f t="shared" ref="AC84" si="23">C84</f>
        <v>36325006</v>
      </c>
      <c r="AD84" s="443">
        <f t="shared" ref="AD84" si="24">AA84-AC84</f>
        <v>360000</v>
      </c>
      <c r="AE84" s="443">
        <f t="shared" ref="AE84" si="25">O84-W84</f>
        <v>360000</v>
      </c>
      <c r="AF84" s="443">
        <f t="shared" ref="AF84" si="26">AD84-AE84</f>
        <v>0</v>
      </c>
    </row>
    <row r="85" spans="1:32">
      <c r="A85" s="101"/>
      <c r="B85" s="78"/>
      <c r="C85" s="34"/>
      <c r="D85" s="34"/>
      <c r="E85" s="63"/>
      <c r="F85" s="67"/>
      <c r="G85" s="34"/>
      <c r="H85" s="34"/>
      <c r="I85" s="34"/>
      <c r="J85" s="34"/>
      <c r="K85" s="34"/>
      <c r="L85" s="34"/>
      <c r="M85" s="34"/>
      <c r="N85" s="63"/>
      <c r="O85" s="34"/>
      <c r="P85" s="65"/>
      <c r="Q85" s="65"/>
      <c r="R85" s="34"/>
      <c r="S85" s="34"/>
      <c r="T85" s="34"/>
      <c r="U85" s="34"/>
      <c r="V85" s="34"/>
      <c r="W85" s="34"/>
      <c r="X85" s="34"/>
      <c r="Y85" s="34"/>
      <c r="Z85" s="28"/>
      <c r="AF85" s="104"/>
    </row>
    <row r="86" spans="1:32" s="23" customFormat="1" ht="24.75" customHeight="1">
      <c r="A86" s="103"/>
      <c r="B86" s="79" t="s">
        <v>1</v>
      </c>
      <c r="C86" s="35">
        <f>SUM(C12:C84)</f>
        <v>29774807212</v>
      </c>
      <c r="D86" s="35">
        <f t="shared" ref="D86:N86" si="27">SUM(D12:D84)</f>
        <v>0</v>
      </c>
      <c r="E86" s="35">
        <f t="shared" si="27"/>
        <v>0</v>
      </c>
      <c r="F86" s="35">
        <f t="shared" si="27"/>
        <v>0</v>
      </c>
      <c r="G86" s="35">
        <f t="shared" si="27"/>
        <v>0</v>
      </c>
      <c r="H86" s="35">
        <f t="shared" si="27"/>
        <v>240000</v>
      </c>
      <c r="I86" s="35">
        <f t="shared" si="27"/>
        <v>5705000</v>
      </c>
      <c r="J86" s="35">
        <f t="shared" si="27"/>
        <v>0</v>
      </c>
      <c r="K86" s="35">
        <f t="shared" si="27"/>
        <v>0</v>
      </c>
      <c r="L86" s="35">
        <f t="shared" si="27"/>
        <v>1800000</v>
      </c>
      <c r="M86" s="35">
        <f t="shared" si="27"/>
        <v>1639024578</v>
      </c>
      <c r="N86" s="35">
        <f t="shared" si="27"/>
        <v>0</v>
      </c>
      <c r="O86" s="35">
        <f>SUM(O12:O84)</f>
        <v>1646769578</v>
      </c>
      <c r="P86" s="35">
        <f>SUM(P12:P84)</f>
        <v>0</v>
      </c>
      <c r="Q86" s="35">
        <f t="shared" ref="Q86:W86" si="28">SUM(Q12:Q84)</f>
        <v>9000000</v>
      </c>
      <c r="R86" s="35">
        <f t="shared" si="28"/>
        <v>0</v>
      </c>
      <c r="S86" s="35">
        <f t="shared" si="28"/>
        <v>1800000</v>
      </c>
      <c r="T86" s="35">
        <f t="shared" si="28"/>
        <v>0</v>
      </c>
      <c r="U86" s="35">
        <f t="shared" si="28"/>
        <v>240000</v>
      </c>
      <c r="V86" s="35">
        <f t="shared" si="28"/>
        <v>13518500</v>
      </c>
      <c r="W86" s="35">
        <f t="shared" si="28"/>
        <v>24558500</v>
      </c>
      <c r="X86" s="35">
        <f>SUM(X12:X84)</f>
        <v>31397018290</v>
      </c>
      <c r="Y86" s="35"/>
      <c r="Z86" s="61"/>
      <c r="AA86" s="29">
        <f>C86+F86+G86+H86+I86+J86+K86+L86+M86+N86-P86-R86-T86-S86-U86-V86</f>
        <v>31406018290</v>
      </c>
      <c r="AB86" s="29">
        <f>X86-AA86</f>
        <v>-9000000</v>
      </c>
      <c r="AC86" s="29">
        <f>C86</f>
        <v>29774807212</v>
      </c>
      <c r="AD86" s="94">
        <f>AA86-AC86</f>
        <v>1631211078</v>
      </c>
      <c r="AE86" s="94">
        <f>O86-W86</f>
        <v>1622211078</v>
      </c>
      <c r="AF86" s="104">
        <f t="shared" si="20"/>
        <v>9000000</v>
      </c>
    </row>
    <row r="87" spans="1:32">
      <c r="B87" s="29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32" s="24" customFormat="1">
      <c r="B88" s="37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>
        <f>SUM(F86:N86)</f>
        <v>1646769578</v>
      </c>
      <c r="P88" s="36"/>
      <c r="Q88" s="36"/>
      <c r="R88" s="36"/>
      <c r="S88" s="37"/>
      <c r="T88" s="37"/>
      <c r="U88" s="37"/>
      <c r="V88" s="37"/>
      <c r="W88" s="37">
        <f>SUM(P86:V86)</f>
        <v>24558500</v>
      </c>
      <c r="X88" s="37"/>
      <c r="Y88" s="37"/>
      <c r="Z88" s="37"/>
      <c r="AA88" s="37"/>
      <c r="AB88" s="37"/>
      <c r="AC88" s="37"/>
    </row>
    <row r="89" spans="1:32" s="24" customFormat="1"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</row>
    <row r="90" spans="1:32" s="24" customFormat="1" ht="15">
      <c r="B90" s="80"/>
      <c r="C90" s="108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108"/>
      <c r="Y90" s="37"/>
      <c r="Z90" s="37"/>
      <c r="AA90" s="37"/>
      <c r="AB90" s="37"/>
      <c r="AC90" s="37"/>
    </row>
    <row r="91" spans="1:32" s="24" customFormat="1">
      <c r="B91" s="36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</row>
    <row r="92" spans="1:32" s="24" customFormat="1"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</row>
    <row r="93" spans="1:32" s="24" customFormat="1"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8"/>
      <c r="N93" s="38"/>
      <c r="O93" s="38"/>
      <c r="P93" s="38"/>
      <c r="Q93" s="38"/>
      <c r="R93" s="38"/>
      <c r="S93" s="38"/>
      <c r="T93" s="38"/>
      <c r="U93" s="37"/>
      <c r="V93" s="37"/>
      <c r="W93" s="37"/>
      <c r="X93" s="37"/>
      <c r="Y93" s="37"/>
      <c r="Z93" s="37"/>
      <c r="AA93" s="37"/>
      <c r="AB93" s="37"/>
      <c r="AC93" s="37"/>
    </row>
    <row r="94" spans="1:32" s="24" customFormat="1"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8"/>
      <c r="N94" s="38"/>
      <c r="O94" s="38"/>
      <c r="P94" s="38"/>
      <c r="Q94" s="38"/>
      <c r="R94" s="38"/>
      <c r="S94" s="38"/>
      <c r="T94" s="38"/>
      <c r="U94" s="37"/>
      <c r="V94" s="37"/>
      <c r="W94" s="37"/>
      <c r="X94" s="37"/>
      <c r="Y94" s="37"/>
      <c r="Z94" s="37"/>
      <c r="AA94" s="37"/>
      <c r="AB94" s="37"/>
      <c r="AC94" s="37"/>
    </row>
    <row r="95" spans="1:32" s="24" customFormat="1"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8"/>
      <c r="N95" s="38"/>
      <c r="O95" s="38"/>
      <c r="P95" s="38"/>
      <c r="Q95" s="38"/>
      <c r="R95" s="38"/>
      <c r="S95" s="38"/>
      <c r="T95" s="38"/>
      <c r="U95" s="37"/>
      <c r="V95" s="37"/>
      <c r="W95" s="37"/>
      <c r="X95" s="37"/>
      <c r="Y95" s="37"/>
      <c r="Z95" s="37"/>
      <c r="AA95" s="37"/>
      <c r="AB95" s="37"/>
      <c r="AC95" s="37"/>
    </row>
    <row r="96" spans="1:32" s="24" customFormat="1"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</row>
    <row r="97" spans="1:32" s="24" customFormat="1"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</row>
    <row r="99" spans="1:32">
      <c r="A99" s="7"/>
      <c r="B99" s="29"/>
    </row>
    <row r="100" spans="1:32" s="29" customFormat="1">
      <c r="A100" s="7"/>
      <c r="AD100" s="94"/>
      <c r="AE100" s="94"/>
      <c r="AF100" s="94"/>
    </row>
  </sheetData>
  <sheetProtection password="B5F8" sheet="1" objects="1" scenarios="1"/>
  <mergeCells count="32">
    <mergeCell ref="AD10:AE10"/>
    <mergeCell ref="P8:P9"/>
    <mergeCell ref="R8:R9"/>
    <mergeCell ref="S8:S9"/>
    <mergeCell ref="T8:T9"/>
    <mergeCell ref="U8:V8"/>
    <mergeCell ref="W8:W9"/>
    <mergeCell ref="Q8:Q9"/>
    <mergeCell ref="F7:O7"/>
    <mergeCell ref="P7:W7"/>
    <mergeCell ref="I8:I9"/>
    <mergeCell ref="J8:J9"/>
    <mergeCell ref="K8:K9"/>
    <mergeCell ref="L8:L9"/>
    <mergeCell ref="M8:M9"/>
    <mergeCell ref="N8:N9"/>
    <mergeCell ref="A1:Y1"/>
    <mergeCell ref="A2:Y2"/>
    <mergeCell ref="A3:Y3"/>
    <mergeCell ref="A5:B5"/>
    <mergeCell ref="A6:A9"/>
    <mergeCell ref="B6:B9"/>
    <mergeCell ref="D6:D7"/>
    <mergeCell ref="E6:E7"/>
    <mergeCell ref="D8:D9"/>
    <mergeCell ref="E8:E9"/>
    <mergeCell ref="F8:F9"/>
    <mergeCell ref="G8:G9"/>
    <mergeCell ref="H8:H9"/>
    <mergeCell ref="O8:O9"/>
    <mergeCell ref="F6:V6"/>
    <mergeCell ref="Y6:Y9"/>
  </mergeCells>
  <dataValidations count="1">
    <dataValidation type="whole" operator="greaterThanOrEqual" allowBlank="1" showInputMessage="1" showErrorMessage="1" sqref="C86:C1048576 C1:X5 D87:X1048576 D86:Y86 C11:X85">
      <formula1>0</formula1>
    </dataValidation>
  </dataValidations>
  <printOptions horizontalCentered="1"/>
  <pageMargins left="0.25" right="0.25" top="0.5" bottom="0.25" header="0.03" footer="0"/>
  <pageSetup paperSize="301" scale="4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>
    <tabColor theme="5" tint="-0.249977111117893"/>
  </sheetPr>
  <dimension ref="A1:CS113"/>
  <sheetViews>
    <sheetView topLeftCell="A5" zoomScale="80" zoomScaleNormal="80" workbookViewId="0">
      <pane xSplit="2" ySplit="3" topLeftCell="C8" activePane="bottomRight" state="frozen"/>
      <selection activeCell="H18" sqref="H18"/>
      <selection pane="topRight" activeCell="H18" sqref="H18"/>
      <selection pane="bottomLeft" activeCell="H18" sqref="H18"/>
      <selection pane="bottomRight" sqref="A1:K1"/>
    </sheetView>
  </sheetViews>
  <sheetFormatPr defaultColWidth="8.85546875" defaultRowHeight="12.75"/>
  <cols>
    <col min="1" max="1" width="3.85546875" style="107" customWidth="1"/>
    <col min="2" max="2" width="51.140625" style="2" customWidth="1"/>
    <col min="3" max="10" width="21.42578125" style="41" customWidth="1"/>
    <col min="11" max="11" width="24.42578125" style="41" customWidth="1"/>
    <col min="12" max="13" width="8.85546875" style="107"/>
    <col min="14" max="14" width="7.42578125" style="107" bestFit="1" customWidth="1"/>
    <col min="15" max="15" width="21.42578125" style="107" bestFit="1" customWidth="1"/>
    <col min="16" max="16" width="21.85546875" style="107" customWidth="1"/>
    <col min="17" max="16384" width="8.85546875" style="107"/>
  </cols>
  <sheetData>
    <row r="1" spans="1:18" ht="18.75" customHeight="1">
      <c r="A1" s="644" t="s">
        <v>123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</row>
    <row r="2" spans="1:18" ht="18.75" customHeight="1">
      <c r="A2" s="644" t="s">
        <v>124</v>
      </c>
      <c r="B2" s="644"/>
      <c r="C2" s="644"/>
      <c r="D2" s="644"/>
      <c r="E2" s="644"/>
      <c r="F2" s="644"/>
      <c r="G2" s="644"/>
      <c r="H2" s="644"/>
      <c r="I2" s="644"/>
      <c r="J2" s="644"/>
      <c r="K2" s="644"/>
    </row>
    <row r="3" spans="1:18" ht="18.75" customHeight="1">
      <c r="A3" s="644" t="str">
        <f>'per SKPD'!A3:AQ3</f>
        <v>TAHUN 2015</v>
      </c>
      <c r="B3" s="644"/>
      <c r="C3" s="644"/>
      <c r="D3" s="644"/>
      <c r="E3" s="644"/>
      <c r="F3" s="644"/>
      <c r="G3" s="644"/>
      <c r="H3" s="644"/>
      <c r="I3" s="644"/>
      <c r="J3" s="644"/>
      <c r="K3" s="644"/>
    </row>
    <row r="4" spans="1:18" ht="15.7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</row>
    <row r="5" spans="1:18" s="1" customFormat="1" ht="15" customHeight="1">
      <c r="A5" s="646" t="s">
        <v>4</v>
      </c>
      <c r="B5" s="646" t="s">
        <v>104</v>
      </c>
      <c r="C5" s="275" t="s">
        <v>105</v>
      </c>
      <c r="D5" s="275" t="s">
        <v>106</v>
      </c>
      <c r="E5" s="275" t="s">
        <v>107</v>
      </c>
      <c r="F5" s="275" t="s">
        <v>108</v>
      </c>
      <c r="G5" s="275" t="s">
        <v>109</v>
      </c>
      <c r="H5" s="275" t="s">
        <v>110</v>
      </c>
      <c r="I5" s="648" t="s">
        <v>111</v>
      </c>
      <c r="J5" s="276" t="s">
        <v>120</v>
      </c>
      <c r="K5" s="275" t="s">
        <v>112</v>
      </c>
    </row>
    <row r="6" spans="1:18" s="279" customFormat="1">
      <c r="A6" s="647"/>
      <c r="B6" s="647"/>
      <c r="C6" s="277" t="s">
        <v>113</v>
      </c>
      <c r="D6" s="277" t="s">
        <v>114</v>
      </c>
      <c r="E6" s="277" t="s">
        <v>115</v>
      </c>
      <c r="F6" s="277" t="s">
        <v>116</v>
      </c>
      <c r="G6" s="277" t="s">
        <v>117</v>
      </c>
      <c r="H6" s="277" t="s">
        <v>118</v>
      </c>
      <c r="I6" s="648"/>
      <c r="J6" s="278" t="s">
        <v>121</v>
      </c>
      <c r="K6" s="277" t="str">
        <f>'per SKPD'!AP7</f>
        <v>per 31 Desember 2017</v>
      </c>
      <c r="N6" s="274" t="s">
        <v>49</v>
      </c>
      <c r="O6" s="274" t="s">
        <v>50</v>
      </c>
      <c r="P6" s="90" t="s">
        <v>51</v>
      </c>
      <c r="Q6" s="90"/>
    </row>
    <row r="7" spans="1:18" s="118" customFormat="1">
      <c r="A7" s="42">
        <v>1</v>
      </c>
      <c r="B7" s="42" t="s">
        <v>119</v>
      </c>
      <c r="C7" s="119">
        <v>3</v>
      </c>
      <c r="D7" s="119">
        <v>4</v>
      </c>
      <c r="E7" s="119">
        <v>5</v>
      </c>
      <c r="F7" s="119">
        <v>6</v>
      </c>
      <c r="G7" s="119">
        <v>7</v>
      </c>
      <c r="H7" s="119">
        <v>8</v>
      </c>
      <c r="I7" s="119">
        <v>9</v>
      </c>
      <c r="J7" s="119"/>
      <c r="K7" s="119">
        <v>10</v>
      </c>
      <c r="O7" s="51"/>
      <c r="P7" s="645"/>
      <c r="Q7" s="645"/>
      <c r="R7" s="51"/>
    </row>
    <row r="8" spans="1:18" s="140" customFormat="1">
      <c r="A8" s="141"/>
      <c r="B8" s="142"/>
      <c r="C8" s="143"/>
      <c r="D8" s="143"/>
      <c r="E8" s="143"/>
      <c r="F8" s="143"/>
      <c r="G8" s="143"/>
      <c r="H8" s="143"/>
      <c r="I8" s="143"/>
      <c r="J8" s="143"/>
      <c r="K8" s="143"/>
    </row>
    <row r="9" spans="1:18" s="1" customFormat="1">
      <c r="A9" s="120">
        <v>1</v>
      </c>
      <c r="B9" s="121" t="str">
        <f>ekstraKtbl!B12</f>
        <v>DINAS PENDIDIKAN PEMUDA DAN OLAHRAGA</v>
      </c>
      <c r="C9" s="33">
        <f>'KIB A'!X11</f>
        <v>43901759216</v>
      </c>
      <c r="D9" s="39">
        <f>'KIB B'!X11</f>
        <v>101226306747</v>
      </c>
      <c r="E9" s="39">
        <f>'KIB C'!X12</f>
        <v>498707746432</v>
      </c>
      <c r="F9" s="39">
        <f>'KIB D'!X12</f>
        <v>6102667854</v>
      </c>
      <c r="G9" s="39">
        <f>'KIB E'!X12</f>
        <v>56601395459.609993</v>
      </c>
      <c r="H9" s="39">
        <f>'KIB F'!X12</f>
        <v>151728000</v>
      </c>
      <c r="I9" s="39">
        <f>'Aset Lainnya'!X12</f>
        <v>28939078267.5</v>
      </c>
      <c r="J9" s="39">
        <f>ekstraKtbl!X12</f>
        <v>27330295408</v>
      </c>
      <c r="K9" s="122">
        <f>SUM(C9:J9)</f>
        <v>762960977384.10999</v>
      </c>
      <c r="O9" s="43">
        <v>613979077546</v>
      </c>
      <c r="P9" s="123">
        <f>K9-O9</f>
        <v>148981899838.10999</v>
      </c>
    </row>
    <row r="10" spans="1:18">
      <c r="A10" s="120">
        <v>2</v>
      </c>
      <c r="B10" s="121" t="str">
        <f>ekstraKtbl!B13</f>
        <v>DINAS KESEHATAN</v>
      </c>
      <c r="C10" s="33">
        <f>'KIB A'!X12</f>
        <v>5498884102</v>
      </c>
      <c r="D10" s="39">
        <f>'KIB B'!X12</f>
        <v>50815681384</v>
      </c>
      <c r="E10" s="39">
        <f>'KIB C'!X13</f>
        <v>80772331046</v>
      </c>
      <c r="F10" s="39">
        <f>'KIB D'!X13</f>
        <v>1688960915</v>
      </c>
      <c r="G10" s="39">
        <f>'KIB E'!X13</f>
        <v>119307680</v>
      </c>
      <c r="H10" s="39">
        <f>'KIB F'!X13</f>
        <v>0</v>
      </c>
      <c r="I10" s="39">
        <f>'Aset Lainnya'!X13</f>
        <v>1562532171</v>
      </c>
      <c r="J10" s="39">
        <f>ekstraKtbl!X13</f>
        <v>1424022602</v>
      </c>
      <c r="K10" s="122">
        <f t="shared" ref="K10:K73" si="0">SUM(C10:J10)</f>
        <v>141881719900</v>
      </c>
      <c r="O10" s="41">
        <v>62886321879</v>
      </c>
      <c r="P10" s="123">
        <f t="shared" ref="P10:P73" si="1">K10-O10</f>
        <v>78995398021</v>
      </c>
    </row>
    <row r="11" spans="1:18">
      <c r="A11" s="120">
        <v>3</v>
      </c>
      <c r="B11" s="121" t="str">
        <f>ekstraKtbl!B14</f>
        <v>RUMAH SAKIT UMUM DAERAH</v>
      </c>
      <c r="C11" s="33">
        <f>'KIB A'!X13</f>
        <v>3964150000</v>
      </c>
      <c r="D11" s="39">
        <f>'KIB B'!X13</f>
        <v>149009261709</v>
      </c>
      <c r="E11" s="39">
        <f>'KIB C'!X14</f>
        <v>155489163998</v>
      </c>
      <c r="F11" s="39">
        <f>'KIB D'!X14</f>
        <v>8449873966</v>
      </c>
      <c r="G11" s="39">
        <f>'KIB E'!X14</f>
        <v>8198050</v>
      </c>
      <c r="H11" s="39">
        <f>'KIB F'!X14</f>
        <v>0</v>
      </c>
      <c r="I11" s="39">
        <f>'Aset Lainnya'!X14</f>
        <v>2518709746</v>
      </c>
      <c r="J11" s="39">
        <f>ekstraKtbl!X14</f>
        <v>592809268</v>
      </c>
      <c r="K11" s="122">
        <f t="shared" si="0"/>
        <v>320032166737</v>
      </c>
      <c r="O11" s="41">
        <v>43428575951</v>
      </c>
      <c r="P11" s="123">
        <f t="shared" si="1"/>
        <v>276603590786</v>
      </c>
    </row>
    <row r="12" spans="1:18">
      <c r="A12" s="120">
        <v>4</v>
      </c>
      <c r="B12" s="121" t="str">
        <f>ekstraKtbl!B15</f>
        <v>DINAS PEKERJAAN UMUM PERUMAHAN DAN KAWASAN PERMUKIMAN</v>
      </c>
      <c r="C12" s="33">
        <f>'KIB A'!X14</f>
        <v>223801518085</v>
      </c>
      <c r="D12" s="39">
        <f>'KIB B'!X14</f>
        <v>9605471657</v>
      </c>
      <c r="E12" s="39">
        <f>'KIB C'!X15</f>
        <v>62363467427</v>
      </c>
      <c r="F12" s="39">
        <f>'KIB D'!X15</f>
        <v>1579125223401</v>
      </c>
      <c r="G12" s="39">
        <f>'KIB E'!X15</f>
        <v>897102000</v>
      </c>
      <c r="H12" s="39">
        <f>'KIB F'!X15</f>
        <v>0</v>
      </c>
      <c r="I12" s="39">
        <f>'Aset Lainnya'!X15</f>
        <v>18617167117</v>
      </c>
      <c r="J12" s="39">
        <f>ekstraKtbl!X15</f>
        <v>135659237</v>
      </c>
      <c r="K12" s="122">
        <f t="shared" si="0"/>
        <v>1894545608924</v>
      </c>
      <c r="O12" s="41">
        <v>1211872694464</v>
      </c>
      <c r="P12" s="123">
        <f t="shared" si="1"/>
        <v>682672914460</v>
      </c>
    </row>
    <row r="13" spans="1:18">
      <c r="A13" s="120">
        <v>5</v>
      </c>
      <c r="B13" s="121" t="str">
        <f>ekstraKtbl!B16</f>
        <v>BADAN PERENCANAAN PEMBANGUNAN PENELITIAN DAN PENGEMBANGAN DAERAH</v>
      </c>
      <c r="C13" s="33">
        <f>'KIB A'!X15</f>
        <v>0</v>
      </c>
      <c r="D13" s="39">
        <f>'KIB B'!X15</f>
        <v>3910642967</v>
      </c>
      <c r="E13" s="39">
        <f>'KIB C'!X16</f>
        <v>20031334927</v>
      </c>
      <c r="F13" s="39">
        <f>'KIB D'!X16</f>
        <v>0</v>
      </c>
      <c r="G13" s="39">
        <f>'KIB E'!X16</f>
        <v>85092250</v>
      </c>
      <c r="H13" s="39">
        <f>'KIB F'!X16</f>
        <v>0</v>
      </c>
      <c r="I13" s="39">
        <f>'Aset Lainnya'!X16</f>
        <v>384278693</v>
      </c>
      <c r="J13" s="39">
        <f>ekstraKtbl!X16</f>
        <v>48780415</v>
      </c>
      <c r="K13" s="122">
        <f t="shared" si="0"/>
        <v>24460129252</v>
      </c>
      <c r="O13" s="41">
        <v>2197090861</v>
      </c>
      <c r="P13" s="123">
        <f t="shared" si="1"/>
        <v>22263038391</v>
      </c>
    </row>
    <row r="14" spans="1:18">
      <c r="A14" s="120">
        <v>6</v>
      </c>
      <c r="B14" s="121" t="str">
        <f>ekstraKtbl!B17</f>
        <v>DINAS PERHUBUNGAN</v>
      </c>
      <c r="C14" s="33">
        <f>'KIB A'!X16</f>
        <v>4478893057</v>
      </c>
      <c r="D14" s="39">
        <f>'KIB B'!X16</f>
        <v>6729219212</v>
      </c>
      <c r="E14" s="39">
        <f>'KIB C'!X17</f>
        <v>11181887188</v>
      </c>
      <c r="F14" s="39">
        <f>'KIB D'!X17</f>
        <v>1543415125</v>
      </c>
      <c r="G14" s="39">
        <f>'KIB E'!X17</f>
        <v>66500</v>
      </c>
      <c r="H14" s="39">
        <f>'KIB F'!X17</f>
        <v>0</v>
      </c>
      <c r="I14" s="39">
        <f>'Aset Lainnya'!X17</f>
        <v>461040816</v>
      </c>
      <c r="J14" s="39">
        <f>ekstraKtbl!X17</f>
        <v>23429966</v>
      </c>
      <c r="K14" s="122">
        <f t="shared" si="0"/>
        <v>24417951864</v>
      </c>
      <c r="O14" s="41">
        <v>15641112234</v>
      </c>
      <c r="P14" s="123">
        <f t="shared" si="1"/>
        <v>8776839630</v>
      </c>
    </row>
    <row r="15" spans="1:18">
      <c r="A15" s="120">
        <v>7</v>
      </c>
      <c r="B15" s="121" t="str">
        <f>ekstraKtbl!B18</f>
        <v>DINAS LINGKUNGAN HIDUP</v>
      </c>
      <c r="C15" s="33">
        <f>'KIB A'!X17</f>
        <v>140000000</v>
      </c>
      <c r="D15" s="39">
        <f>'KIB B'!X17</f>
        <v>15139389219</v>
      </c>
      <c r="E15" s="39">
        <f>'KIB C'!X18</f>
        <v>8122438665</v>
      </c>
      <c r="F15" s="39">
        <f>'KIB D'!X18</f>
        <v>554957200</v>
      </c>
      <c r="G15" s="39">
        <f>'KIB E'!X18</f>
        <v>228377000</v>
      </c>
      <c r="H15" s="39">
        <f>'KIB F'!X18</f>
        <v>0</v>
      </c>
      <c r="I15" s="39">
        <f>'Aset Lainnya'!X18</f>
        <v>1204283200</v>
      </c>
      <c r="J15" s="39">
        <f>ekstraKtbl!X18</f>
        <v>234702250</v>
      </c>
      <c r="K15" s="122">
        <f t="shared" si="0"/>
        <v>25624147534</v>
      </c>
      <c r="O15" s="41">
        <v>5817673066</v>
      </c>
      <c r="P15" s="123">
        <f t="shared" si="1"/>
        <v>19806474468</v>
      </c>
    </row>
    <row r="16" spans="1:18" s="4" customFormat="1">
      <c r="A16" s="120">
        <v>8</v>
      </c>
      <c r="B16" s="121" t="str">
        <f>ekstraKtbl!B19</f>
        <v>DINAS KEPENDUDUKAN DAN PENCATATAN SIPIL</v>
      </c>
      <c r="C16" s="33">
        <f>'KIB A'!X18</f>
        <v>105114300</v>
      </c>
      <c r="D16" s="39">
        <f>'KIB B'!X18</f>
        <v>4948506588</v>
      </c>
      <c r="E16" s="39">
        <f>'KIB C'!X19</f>
        <v>11851665328.84</v>
      </c>
      <c r="F16" s="39">
        <f>'KIB D'!X19</f>
        <v>201953350</v>
      </c>
      <c r="G16" s="39">
        <f>'KIB E'!X19</f>
        <v>66500</v>
      </c>
      <c r="H16" s="39">
        <f>'KIB F'!X19</f>
        <v>0</v>
      </c>
      <c r="I16" s="39">
        <f>'Aset Lainnya'!X19</f>
        <v>1367113035</v>
      </c>
      <c r="J16" s="39">
        <f>ekstraKtbl!X19</f>
        <v>42276450</v>
      </c>
      <c r="K16" s="122">
        <f t="shared" si="0"/>
        <v>18516695551.84</v>
      </c>
      <c r="O16" s="124">
        <v>4587018198</v>
      </c>
      <c r="P16" s="123">
        <f t="shared" si="1"/>
        <v>13929677353.84</v>
      </c>
    </row>
    <row r="17" spans="1:16">
      <c r="A17" s="120">
        <v>9</v>
      </c>
      <c r="B17" s="121" t="str">
        <f>ekstraKtbl!B20</f>
        <v>DINAS PENGENDALI PENDUDUK KELUARGA BERENCANA PEMBERDAYAAN PEREMPUAN DAN PERLINDUNGAN ANAK</v>
      </c>
      <c r="C17" s="33">
        <f>'KIB A'!X19</f>
        <v>272850000</v>
      </c>
      <c r="D17" s="39">
        <f>'KIB B'!X19</f>
        <v>5612732722</v>
      </c>
      <c r="E17" s="39">
        <f>'KIB C'!X20</f>
        <v>6203088748</v>
      </c>
      <c r="F17" s="39">
        <f>'KIB D'!X20</f>
        <v>8218100</v>
      </c>
      <c r="G17" s="39">
        <f>'KIB E'!X20</f>
        <v>66500</v>
      </c>
      <c r="H17" s="39">
        <f>'KIB F'!X20</f>
        <v>0</v>
      </c>
      <c r="I17" s="39">
        <f>'Aset Lainnya'!X20</f>
        <v>73667390</v>
      </c>
      <c r="J17" s="39">
        <f>ekstraKtbl!X20</f>
        <v>52831600</v>
      </c>
      <c r="K17" s="122">
        <f t="shared" si="0"/>
        <v>12223455060</v>
      </c>
      <c r="O17" s="41">
        <v>4736387835</v>
      </c>
      <c r="P17" s="123">
        <f t="shared" si="1"/>
        <v>7487067225</v>
      </c>
    </row>
    <row r="18" spans="1:16" s="1" customFormat="1">
      <c r="A18" s="120">
        <v>10</v>
      </c>
      <c r="B18" s="121" t="str">
        <f>ekstraKtbl!B21</f>
        <v>DINAS SOSIAL</v>
      </c>
      <c r="C18" s="33">
        <f>'KIB A'!X20</f>
        <v>1301990000</v>
      </c>
      <c r="D18" s="39">
        <f>'KIB B'!X20</f>
        <v>3365091183</v>
      </c>
      <c r="E18" s="39">
        <f>'KIB C'!X21</f>
        <v>2649468113</v>
      </c>
      <c r="F18" s="39">
        <f>'KIB D'!X21</f>
        <v>215543887</v>
      </c>
      <c r="G18" s="39">
        <f>'KIB E'!X21</f>
        <v>5345900</v>
      </c>
      <c r="H18" s="39">
        <f>'KIB F'!X21</f>
        <v>0</v>
      </c>
      <c r="I18" s="39">
        <f>'Aset Lainnya'!X21</f>
        <v>12500000</v>
      </c>
      <c r="J18" s="39">
        <f>ekstraKtbl!X21</f>
        <v>52419505</v>
      </c>
      <c r="K18" s="122">
        <f t="shared" si="0"/>
        <v>7602358588</v>
      </c>
      <c r="O18" s="43">
        <v>1846223094</v>
      </c>
      <c r="P18" s="123">
        <f t="shared" si="1"/>
        <v>5756135494</v>
      </c>
    </row>
    <row r="19" spans="1:16">
      <c r="A19" s="120">
        <v>11</v>
      </c>
      <c r="B19" s="121" t="str">
        <f>ekstraKtbl!B22</f>
        <v>DINAS TENAGA KERJA</v>
      </c>
      <c r="C19" s="33">
        <f>'KIB A'!X21</f>
        <v>1893350000</v>
      </c>
      <c r="D19" s="39">
        <f>'KIB B'!X21</f>
        <v>6163996997</v>
      </c>
      <c r="E19" s="39">
        <f>'KIB C'!X22</f>
        <v>12376333003</v>
      </c>
      <c r="F19" s="39">
        <f>'KIB D'!X22</f>
        <v>338604500</v>
      </c>
      <c r="G19" s="39">
        <f>'KIB E'!X22</f>
        <v>9606500</v>
      </c>
      <c r="H19" s="39">
        <f>'KIB F'!X22</f>
        <v>0</v>
      </c>
      <c r="I19" s="39">
        <f>'Aset Lainnya'!X22</f>
        <v>496374500</v>
      </c>
      <c r="J19" s="39">
        <f>ekstraKtbl!X22</f>
        <v>107508815</v>
      </c>
      <c r="K19" s="122">
        <f t="shared" si="0"/>
        <v>21385774315</v>
      </c>
      <c r="O19" s="41">
        <v>10247190279</v>
      </c>
      <c r="P19" s="123">
        <f t="shared" si="1"/>
        <v>11138584036</v>
      </c>
    </row>
    <row r="20" spans="1:16">
      <c r="A20" s="120">
        <v>12</v>
      </c>
      <c r="B20" s="121" t="str">
        <f>ekstraKtbl!B23</f>
        <v>DINAS PENANAMAN MODAL DAN PELAYANAN TERPADU SATU PINTU</v>
      </c>
      <c r="C20" s="33">
        <f>'KIB A'!X22</f>
        <v>1035250000</v>
      </c>
      <c r="D20" s="39">
        <f>'KIB B'!X22</f>
        <v>1602100818</v>
      </c>
      <c r="E20" s="39">
        <f>'KIB C'!X23</f>
        <v>7483618500</v>
      </c>
      <c r="F20" s="39">
        <f>'KIB D'!X23</f>
        <v>0</v>
      </c>
      <c r="G20" s="39">
        <f>'KIB E'!X23</f>
        <v>66500</v>
      </c>
      <c r="H20" s="39">
        <f>'KIB F'!X23</f>
        <v>0</v>
      </c>
      <c r="I20" s="39">
        <f>'Aset Lainnya'!X23</f>
        <v>328287670</v>
      </c>
      <c r="J20" s="39">
        <f>ekstraKtbl!X23</f>
        <v>3685500</v>
      </c>
      <c r="K20" s="122">
        <f t="shared" si="0"/>
        <v>10453008988</v>
      </c>
      <c r="O20" s="41">
        <v>1012596164</v>
      </c>
      <c r="P20" s="123">
        <f t="shared" si="1"/>
        <v>9440412824</v>
      </c>
    </row>
    <row r="21" spans="1:16">
      <c r="A21" s="120">
        <v>13</v>
      </c>
      <c r="B21" s="121" t="str">
        <f>ekstraKtbl!B24</f>
        <v>DINAS KEBUDAYAAN DAN PARIWISATA</v>
      </c>
      <c r="C21" s="33">
        <f>'KIB A'!X23</f>
        <v>3193237444</v>
      </c>
      <c r="D21" s="39">
        <f>'KIB B'!X23</f>
        <v>984124637</v>
      </c>
      <c r="E21" s="39">
        <f>'KIB C'!X24</f>
        <v>6477440400</v>
      </c>
      <c r="F21" s="39">
        <f>'KIB D'!X24</f>
        <v>0</v>
      </c>
      <c r="G21" s="39">
        <f>'KIB E'!X24</f>
        <v>2300336500</v>
      </c>
      <c r="H21" s="39">
        <f>'KIB F'!X24</f>
        <v>0</v>
      </c>
      <c r="I21" s="39">
        <f>'Aset Lainnya'!X24</f>
        <v>114480100</v>
      </c>
      <c r="J21" s="39">
        <f>ekstraKtbl!X24</f>
        <v>12629600</v>
      </c>
      <c r="K21" s="122">
        <f t="shared" si="0"/>
        <v>13082248681</v>
      </c>
      <c r="O21" s="41">
        <v>27575308198</v>
      </c>
      <c r="P21" s="123">
        <f t="shared" si="1"/>
        <v>-14493059517</v>
      </c>
    </row>
    <row r="22" spans="1:16">
      <c r="A22" s="120">
        <v>14</v>
      </c>
      <c r="B22" s="121" t="str">
        <f>ekstraKtbl!B25</f>
        <v>KANTOR SATUAN POLISI PAMONG PRAJA DAN PEMADAM KEBAKARAN</v>
      </c>
      <c r="C22" s="33">
        <f>'KIB A'!X24</f>
        <v>0</v>
      </c>
      <c r="D22" s="39">
        <f>'KIB B'!X24</f>
        <v>11322522735</v>
      </c>
      <c r="E22" s="39">
        <f>'KIB C'!X25</f>
        <v>835825000</v>
      </c>
      <c r="F22" s="39">
        <f>'KIB D'!X25</f>
        <v>59275000</v>
      </c>
      <c r="G22" s="39">
        <f>'KIB E'!X25</f>
        <v>301461000</v>
      </c>
      <c r="H22" s="39">
        <f>'KIB F'!X25</f>
        <v>0</v>
      </c>
      <c r="I22" s="39">
        <f>'Aset Lainnya'!X25</f>
        <v>171633500</v>
      </c>
      <c r="J22" s="39">
        <f>ekstraKtbl!X25</f>
        <v>29074300</v>
      </c>
      <c r="K22" s="122">
        <f t="shared" si="0"/>
        <v>12719791535</v>
      </c>
      <c r="O22" s="41">
        <v>872639237</v>
      </c>
      <c r="P22" s="123">
        <f t="shared" si="1"/>
        <v>11847152298</v>
      </c>
    </row>
    <row r="23" spans="1:16">
      <c r="A23" s="120">
        <v>15</v>
      </c>
      <c r="B23" s="121" t="str">
        <f>ekstraKtbl!B26</f>
        <v>KANTOR KESATUAN BANGSA DAN POLITIK</v>
      </c>
      <c r="C23" s="33">
        <f>'KIB A'!X25</f>
        <v>442000000</v>
      </c>
      <c r="D23" s="39">
        <f>'KIB B'!X25</f>
        <v>699245750</v>
      </c>
      <c r="E23" s="39">
        <f>'KIB C'!X26</f>
        <v>1072224350</v>
      </c>
      <c r="F23" s="39">
        <f>'KIB D'!X26</f>
        <v>49620000</v>
      </c>
      <c r="G23" s="39">
        <f>'KIB E'!X26</f>
        <v>10700000</v>
      </c>
      <c r="H23" s="39">
        <f>'KIB F'!X26</f>
        <v>0</v>
      </c>
      <c r="I23" s="39">
        <f>'Aset Lainnya'!X26</f>
        <v>0</v>
      </c>
      <c r="J23" s="39">
        <f>ekstraKtbl!X26</f>
        <v>2929000</v>
      </c>
      <c r="K23" s="122">
        <f t="shared" si="0"/>
        <v>2276719100</v>
      </c>
      <c r="O23" s="41">
        <v>1808717300</v>
      </c>
      <c r="P23" s="123">
        <f t="shared" si="1"/>
        <v>468001800</v>
      </c>
    </row>
    <row r="24" spans="1:16">
      <c r="A24" s="120">
        <v>16</v>
      </c>
      <c r="B24" s="121" t="str">
        <f>ekstraKtbl!B27</f>
        <v>SEKRETARIAT DAERAH</v>
      </c>
      <c r="C24" s="33">
        <f>'KIB A'!X26</f>
        <v>62680901512</v>
      </c>
      <c r="D24" s="39">
        <f>'KIB B'!X26</f>
        <v>43132140747</v>
      </c>
      <c r="E24" s="39">
        <f>'KIB C'!X27</f>
        <v>32153597690</v>
      </c>
      <c r="F24" s="39">
        <f>'KIB D'!X27</f>
        <v>2134920852</v>
      </c>
      <c r="G24" s="39">
        <f>'KIB E'!X27</f>
        <v>706318600</v>
      </c>
      <c r="H24" s="39">
        <f>'KIB F'!X27</f>
        <v>42941760</v>
      </c>
      <c r="I24" s="39">
        <f>'Aset Lainnya'!X27</f>
        <v>325282223</v>
      </c>
      <c r="J24" s="39">
        <f>ekstraKtbl!X27</f>
        <v>259083518</v>
      </c>
      <c r="K24" s="122">
        <f t="shared" si="0"/>
        <v>141435186902</v>
      </c>
      <c r="O24" s="41">
        <v>61197417332</v>
      </c>
      <c r="P24" s="123">
        <f t="shared" si="1"/>
        <v>80237769570</v>
      </c>
    </row>
    <row r="25" spans="1:16" s="4" customFormat="1">
      <c r="A25" s="120">
        <v>17</v>
      </c>
      <c r="B25" s="121" t="str">
        <f>ekstraKtbl!B28</f>
        <v>SEKRETARIAT DPRD</v>
      </c>
      <c r="C25" s="33">
        <f>'KIB A'!X27</f>
        <v>1514000000</v>
      </c>
      <c r="D25" s="39">
        <f>'KIB B'!X27</f>
        <v>8787561334</v>
      </c>
      <c r="E25" s="39">
        <f>'KIB C'!X28</f>
        <v>10273715000</v>
      </c>
      <c r="F25" s="39">
        <f>'KIB D'!X28</f>
        <v>67200000</v>
      </c>
      <c r="G25" s="39">
        <f>'KIB E'!X28</f>
        <v>82892700</v>
      </c>
      <c r="H25" s="39">
        <f>'KIB F'!X28</f>
        <v>0</v>
      </c>
      <c r="I25" s="39">
        <f>'Aset Lainnya'!X28</f>
        <v>254822325</v>
      </c>
      <c r="J25" s="39">
        <f>ekstraKtbl!X28</f>
        <v>53647540</v>
      </c>
      <c r="K25" s="122">
        <f t="shared" si="0"/>
        <v>21033838899</v>
      </c>
      <c r="O25" s="124">
        <v>9643553848</v>
      </c>
      <c r="P25" s="123">
        <f t="shared" si="1"/>
        <v>11390285051</v>
      </c>
    </row>
    <row r="26" spans="1:16">
      <c r="A26" s="120">
        <v>18</v>
      </c>
      <c r="B26" s="121" t="str">
        <f>ekstraKtbl!B29</f>
        <v>BADAN PENDAPATAN PENGELOLAAN KEUANGAN DAN ASET DAERAH</v>
      </c>
      <c r="C26" s="33">
        <f>'KIB A'!X28</f>
        <v>97441517</v>
      </c>
      <c r="D26" s="39">
        <f>'KIB B'!X28</f>
        <v>7294338299</v>
      </c>
      <c r="E26" s="39">
        <f>'KIB C'!X29</f>
        <v>18514162649</v>
      </c>
      <c r="F26" s="39">
        <f>'KIB D'!X29</f>
        <v>260985489</v>
      </c>
      <c r="G26" s="39">
        <f>'KIB E'!X29</f>
        <v>17499500</v>
      </c>
      <c r="H26" s="39">
        <f>'KIB F'!X29</f>
        <v>0</v>
      </c>
      <c r="I26" s="39">
        <f>'Aset Lainnya'!X29</f>
        <v>1022285236</v>
      </c>
      <c r="J26" s="39">
        <f>ekstraKtbl!X29</f>
        <v>17294280</v>
      </c>
      <c r="K26" s="122">
        <f t="shared" si="0"/>
        <v>27224006970</v>
      </c>
      <c r="O26" s="41">
        <v>11745722487</v>
      </c>
      <c r="P26" s="123">
        <f t="shared" si="1"/>
        <v>15478284483</v>
      </c>
    </row>
    <row r="27" spans="1:16" s="1" customFormat="1">
      <c r="A27" s="120">
        <v>19</v>
      </c>
      <c r="B27" s="121" t="str">
        <f>ekstraKtbl!B30</f>
        <v>INSPEKTORAT</v>
      </c>
      <c r="C27" s="33">
        <f>'KIB A'!X29</f>
        <v>0</v>
      </c>
      <c r="D27" s="39">
        <f>'KIB B'!X29</f>
        <v>1878260505</v>
      </c>
      <c r="E27" s="39">
        <f>'KIB C'!X30</f>
        <v>0</v>
      </c>
      <c r="F27" s="39">
        <f>'KIB D'!X30</f>
        <v>0</v>
      </c>
      <c r="G27" s="39">
        <f>'KIB E'!X30</f>
        <v>25519600</v>
      </c>
      <c r="H27" s="39">
        <f>'KIB F'!X30</f>
        <v>0</v>
      </c>
      <c r="I27" s="39">
        <f>'Aset Lainnya'!X30</f>
        <v>13170000</v>
      </c>
      <c r="J27" s="39">
        <f>ekstraKtbl!X30</f>
        <v>16928700</v>
      </c>
      <c r="K27" s="122">
        <f t="shared" si="0"/>
        <v>1933878805</v>
      </c>
      <c r="O27" s="43">
        <v>613095282</v>
      </c>
      <c r="P27" s="123">
        <f t="shared" si="1"/>
        <v>1320783523</v>
      </c>
    </row>
    <row r="28" spans="1:16">
      <c r="A28" s="120">
        <v>20</v>
      </c>
      <c r="B28" s="121" t="str">
        <f>ekstraKtbl!B31</f>
        <v>BADAN KEPEGAWAIAN DAN PENGEMBANGAN SUMBER DAYA MANUSIA</v>
      </c>
      <c r="C28" s="33">
        <f>'KIB A'!X30</f>
        <v>0</v>
      </c>
      <c r="D28" s="39">
        <f>'KIB B'!X30</f>
        <v>2564653123</v>
      </c>
      <c r="E28" s="39">
        <f>'KIB C'!X31</f>
        <v>414975000</v>
      </c>
      <c r="F28" s="39">
        <f>'KIB D'!X31</f>
        <v>54409000</v>
      </c>
      <c r="G28" s="39">
        <f>'KIB E'!X31</f>
        <v>66500</v>
      </c>
      <c r="H28" s="39">
        <f>'KIB F'!X31</f>
        <v>0</v>
      </c>
      <c r="I28" s="39">
        <f>'Aset Lainnya'!X31</f>
        <v>263203000</v>
      </c>
      <c r="J28" s="39">
        <f>ekstraKtbl!X31</f>
        <v>5808500</v>
      </c>
      <c r="K28" s="122">
        <f t="shared" si="0"/>
        <v>3303115123</v>
      </c>
      <c r="O28" s="41">
        <v>1663336123</v>
      </c>
      <c r="P28" s="123">
        <f t="shared" si="1"/>
        <v>1639779000</v>
      </c>
    </row>
    <row r="29" spans="1:16">
      <c r="A29" s="120">
        <v>21</v>
      </c>
      <c r="B29" s="121" t="str">
        <f>ekstraKtbl!B32</f>
        <v>KECAMATAN TEMANGGUNG</v>
      </c>
      <c r="C29" s="33">
        <f>'KIB A'!X31</f>
        <v>792000000</v>
      </c>
      <c r="D29" s="39">
        <f>'KIB B'!X31</f>
        <v>776791950</v>
      </c>
      <c r="E29" s="39">
        <f>'KIB C'!X32</f>
        <v>762561750</v>
      </c>
      <c r="F29" s="39">
        <f>'KIB D'!X32</f>
        <v>8000000</v>
      </c>
      <c r="G29" s="39">
        <f>'KIB E'!X32</f>
        <v>66500</v>
      </c>
      <c r="H29" s="39">
        <f>'KIB F'!X32</f>
        <v>0</v>
      </c>
      <c r="I29" s="39">
        <f>'Aset Lainnya'!X32</f>
        <v>18100000</v>
      </c>
      <c r="J29" s="39">
        <f>ekstraKtbl!X32</f>
        <v>97626000</v>
      </c>
      <c r="K29" s="122">
        <f t="shared" si="0"/>
        <v>2455146200</v>
      </c>
      <c r="O29" s="41">
        <v>1898748950</v>
      </c>
      <c r="P29" s="123">
        <f t="shared" si="1"/>
        <v>556397250</v>
      </c>
    </row>
    <row r="30" spans="1:16">
      <c r="A30" s="120">
        <v>22</v>
      </c>
      <c r="B30" s="121" t="str">
        <f>ekstraKtbl!B33</f>
        <v>KECAMATAN TEMBARAK</v>
      </c>
      <c r="C30" s="33">
        <f>'KIB A'!X32</f>
        <v>307675000</v>
      </c>
      <c r="D30" s="39">
        <f>'KIB B'!X32</f>
        <v>922350000</v>
      </c>
      <c r="E30" s="39">
        <f>'KIB C'!X33</f>
        <v>1746451070</v>
      </c>
      <c r="F30" s="39">
        <f>'KIB D'!X33</f>
        <v>5000000</v>
      </c>
      <c r="G30" s="39">
        <f>'KIB E'!X33</f>
        <v>2500000</v>
      </c>
      <c r="H30" s="39">
        <f>'KIB F'!X33</f>
        <v>0</v>
      </c>
      <c r="I30" s="39">
        <f>'Aset Lainnya'!X33</f>
        <v>19415000</v>
      </c>
      <c r="J30" s="39">
        <f>ekstraKtbl!X33</f>
        <v>14852575</v>
      </c>
      <c r="K30" s="122">
        <f t="shared" si="0"/>
        <v>3018243645</v>
      </c>
      <c r="O30" s="41">
        <v>562583925</v>
      </c>
      <c r="P30" s="123">
        <f t="shared" si="1"/>
        <v>2455659720</v>
      </c>
    </row>
    <row r="31" spans="1:16">
      <c r="A31" s="120">
        <v>23</v>
      </c>
      <c r="B31" s="121" t="str">
        <f>ekstraKtbl!B34</f>
        <v>KECAMATAN PRINGSURAT</v>
      </c>
      <c r="C31" s="33">
        <f>'KIB A'!X33</f>
        <v>2403644000</v>
      </c>
      <c r="D31" s="39">
        <f>'KIB B'!X33</f>
        <v>882368250</v>
      </c>
      <c r="E31" s="39">
        <f>'KIB C'!X34</f>
        <v>1167893400</v>
      </c>
      <c r="F31" s="39">
        <f>'KIB D'!X34</f>
        <v>27040600</v>
      </c>
      <c r="G31" s="39">
        <f>'KIB E'!X34</f>
        <v>15059000</v>
      </c>
      <c r="H31" s="39">
        <f>'KIB F'!X34</f>
        <v>0</v>
      </c>
      <c r="I31" s="39">
        <f>'Aset Lainnya'!X34</f>
        <v>8350000</v>
      </c>
      <c r="J31" s="39">
        <f>ekstraKtbl!X34</f>
        <v>5005000</v>
      </c>
      <c r="K31" s="122">
        <f t="shared" si="0"/>
        <v>4509360250</v>
      </c>
      <c r="O31" s="41">
        <v>2632748000</v>
      </c>
      <c r="P31" s="123">
        <f t="shared" si="1"/>
        <v>1876612250</v>
      </c>
    </row>
    <row r="32" spans="1:16">
      <c r="A32" s="120">
        <v>24</v>
      </c>
      <c r="B32" s="121" t="str">
        <f>ekstraKtbl!B35</f>
        <v>KECAMATAN KALORAN</v>
      </c>
      <c r="C32" s="33">
        <f>'KIB A'!X34</f>
        <v>66259808</v>
      </c>
      <c r="D32" s="39">
        <f>'KIB B'!X34</f>
        <v>955794450</v>
      </c>
      <c r="E32" s="39">
        <f>'KIB C'!X35</f>
        <v>1389922600</v>
      </c>
      <c r="F32" s="39">
        <f>'KIB D'!X35</f>
        <v>45216600</v>
      </c>
      <c r="G32" s="39">
        <f>'KIB E'!X35</f>
        <v>66500</v>
      </c>
      <c r="H32" s="39">
        <f>'KIB F'!X35</f>
        <v>0</v>
      </c>
      <c r="I32" s="39">
        <f>'Aset Lainnya'!X35</f>
        <v>0</v>
      </c>
      <c r="J32" s="39">
        <f>ekstraKtbl!X35</f>
        <v>29985000</v>
      </c>
      <c r="K32" s="122">
        <f t="shared" si="0"/>
        <v>2487244958</v>
      </c>
      <c r="O32" s="41">
        <v>1181674358</v>
      </c>
      <c r="P32" s="123">
        <f t="shared" si="1"/>
        <v>1305570600</v>
      </c>
    </row>
    <row r="33" spans="1:97">
      <c r="A33" s="120">
        <v>25</v>
      </c>
      <c r="B33" s="121" t="str">
        <f>ekstraKtbl!B36</f>
        <v>KECAMATAN PARAKAN</v>
      </c>
      <c r="C33" s="33">
        <f>'KIB A'!X35</f>
        <v>13113443443</v>
      </c>
      <c r="D33" s="39">
        <f>'KIB B'!X35</f>
        <v>997213490</v>
      </c>
      <c r="E33" s="39">
        <f>'KIB C'!X36</f>
        <v>2819920160</v>
      </c>
      <c r="F33" s="39">
        <f>'KIB D'!X36</f>
        <v>7712000</v>
      </c>
      <c r="G33" s="39">
        <f>'KIB E'!X36</f>
        <v>1066500</v>
      </c>
      <c r="H33" s="39">
        <f>'KIB F'!X36</f>
        <v>0</v>
      </c>
      <c r="I33" s="39">
        <f>'Aset Lainnya'!X36</f>
        <v>0</v>
      </c>
      <c r="J33" s="39">
        <f>ekstraKtbl!X36</f>
        <v>10445000</v>
      </c>
      <c r="K33" s="122">
        <f t="shared" si="0"/>
        <v>16949800593</v>
      </c>
      <c r="O33" s="41">
        <v>13887166795</v>
      </c>
      <c r="P33" s="123">
        <f t="shared" si="1"/>
        <v>3062633798</v>
      </c>
    </row>
    <row r="34" spans="1:97" s="4" customFormat="1">
      <c r="A34" s="120">
        <v>26</v>
      </c>
      <c r="B34" s="121" t="str">
        <f>ekstraKtbl!B37</f>
        <v>KECAMATAN BULU</v>
      </c>
      <c r="C34" s="33">
        <f>'KIB A'!X36</f>
        <v>539882327</v>
      </c>
      <c r="D34" s="39">
        <f>'KIB B'!X36</f>
        <v>1043146450</v>
      </c>
      <c r="E34" s="39">
        <f>'KIB C'!X37</f>
        <v>1267477000</v>
      </c>
      <c r="F34" s="39">
        <f>'KIB D'!X37</f>
        <v>71272200</v>
      </c>
      <c r="G34" s="39">
        <f>'KIB E'!X37</f>
        <v>0</v>
      </c>
      <c r="H34" s="39">
        <f>'KIB F'!X37</f>
        <v>0</v>
      </c>
      <c r="I34" s="39">
        <f>'Aset Lainnya'!X37</f>
        <v>18025000</v>
      </c>
      <c r="J34" s="39">
        <f>ekstraKtbl!X37</f>
        <v>18749500</v>
      </c>
      <c r="K34" s="122">
        <f t="shared" si="0"/>
        <v>2958552477</v>
      </c>
      <c r="O34" s="124">
        <v>1570702644</v>
      </c>
      <c r="P34" s="123">
        <f t="shared" si="1"/>
        <v>1387849833</v>
      </c>
    </row>
    <row r="35" spans="1:97">
      <c r="A35" s="120">
        <v>27</v>
      </c>
      <c r="B35" s="121" t="str">
        <f>ekstraKtbl!B38</f>
        <v>KECAMATAN KEDU</v>
      </c>
      <c r="C35" s="33">
        <f>'KIB A'!X37</f>
        <v>917894844</v>
      </c>
      <c r="D35" s="39">
        <f>'KIB B'!X37</f>
        <v>940529105</v>
      </c>
      <c r="E35" s="39">
        <f>'KIB C'!X38</f>
        <v>709346136</v>
      </c>
      <c r="F35" s="39">
        <f>'KIB D'!X38</f>
        <v>6705000</v>
      </c>
      <c r="G35" s="39">
        <f>'KIB E'!X38</f>
        <v>2194500</v>
      </c>
      <c r="H35" s="39">
        <f>'KIB F'!X38</f>
        <v>0</v>
      </c>
      <c r="I35" s="39">
        <f>'Aset Lainnya'!X38</f>
        <v>20758350</v>
      </c>
      <c r="J35" s="39">
        <f>ekstraKtbl!X38</f>
        <v>10640000</v>
      </c>
      <c r="K35" s="122">
        <f t="shared" si="0"/>
        <v>2608067935</v>
      </c>
      <c r="O35" s="41">
        <v>1935948430</v>
      </c>
      <c r="P35" s="123">
        <f t="shared" si="1"/>
        <v>672119505</v>
      </c>
    </row>
    <row r="36" spans="1:97" s="1" customFormat="1">
      <c r="A36" s="120">
        <v>28</v>
      </c>
      <c r="B36" s="121" t="str">
        <f>ekstraKtbl!B39</f>
        <v>KECAMATAN KANDANGAN</v>
      </c>
      <c r="C36" s="33">
        <f>'KIB A'!X38</f>
        <v>25650000</v>
      </c>
      <c r="D36" s="39">
        <f>'KIB B'!X38</f>
        <v>957558450</v>
      </c>
      <c r="E36" s="39">
        <f>'KIB C'!X39</f>
        <v>1608503000</v>
      </c>
      <c r="F36" s="39">
        <f>'KIB D'!X39</f>
        <v>130699100</v>
      </c>
      <c r="G36" s="39">
        <f>'KIB E'!X39</f>
        <v>66500</v>
      </c>
      <c r="H36" s="39">
        <f>'KIB F'!X39</f>
        <v>0</v>
      </c>
      <c r="I36" s="39">
        <f>'Aset Lainnya'!X39</f>
        <v>67788000</v>
      </c>
      <c r="J36" s="39">
        <f>ekstraKtbl!X39</f>
        <v>10249000</v>
      </c>
      <c r="K36" s="122">
        <f t="shared" si="0"/>
        <v>2800514050</v>
      </c>
      <c r="O36" s="43">
        <v>1879972550</v>
      </c>
      <c r="P36" s="123">
        <f t="shared" si="1"/>
        <v>920541500</v>
      </c>
    </row>
    <row r="37" spans="1:97">
      <c r="A37" s="120">
        <v>29</v>
      </c>
      <c r="B37" s="121" t="str">
        <f>ekstraKtbl!B40</f>
        <v>KECAMATAN CANDIROTO</v>
      </c>
      <c r="C37" s="33">
        <f>'KIB A'!X39</f>
        <v>1817816000</v>
      </c>
      <c r="D37" s="39">
        <f>'KIB B'!X39</f>
        <v>927628450</v>
      </c>
      <c r="E37" s="39">
        <f>'KIB C'!X40</f>
        <v>379615000</v>
      </c>
      <c r="F37" s="39">
        <f>'KIB D'!X40</f>
        <v>6715000</v>
      </c>
      <c r="G37" s="39">
        <f>'KIB E'!X40</f>
        <v>66500</v>
      </c>
      <c r="H37" s="39">
        <f>'KIB F'!X40</f>
        <v>0</v>
      </c>
      <c r="I37" s="39">
        <f>'Aset Lainnya'!X40</f>
        <v>46075000</v>
      </c>
      <c r="J37" s="39">
        <f>ekstraKtbl!X40</f>
        <v>8054000</v>
      </c>
      <c r="K37" s="122">
        <f t="shared" si="0"/>
        <v>3185969950</v>
      </c>
      <c r="O37" s="41">
        <v>2520054950</v>
      </c>
      <c r="P37" s="123">
        <f t="shared" si="1"/>
        <v>665915000</v>
      </c>
    </row>
    <row r="38" spans="1:97">
      <c r="A38" s="120">
        <v>30</v>
      </c>
      <c r="B38" s="121" t="str">
        <f>ekstraKtbl!B41</f>
        <v>KECAMATAN NGADIREJO</v>
      </c>
      <c r="C38" s="33">
        <f>'KIB A'!X40</f>
        <v>461453230</v>
      </c>
      <c r="D38" s="39">
        <f>'KIB B'!X40</f>
        <v>1114232875</v>
      </c>
      <c r="E38" s="39">
        <f>'KIB C'!X41</f>
        <v>949659000</v>
      </c>
      <c r="F38" s="39">
        <f>'KIB D'!X41</f>
        <v>1712600</v>
      </c>
      <c r="G38" s="39">
        <f>'KIB E'!X41</f>
        <v>3066500</v>
      </c>
      <c r="H38" s="39">
        <f>'KIB F'!X41</f>
        <v>0</v>
      </c>
      <c r="I38" s="39">
        <f>'Aset Lainnya'!X41</f>
        <v>26450000</v>
      </c>
      <c r="J38" s="39">
        <f>ekstraKtbl!X41</f>
        <v>7404500</v>
      </c>
      <c r="K38" s="122">
        <f t="shared" si="0"/>
        <v>2563978705</v>
      </c>
      <c r="O38" s="41">
        <v>561426975</v>
      </c>
      <c r="P38" s="123">
        <f t="shared" si="1"/>
        <v>2002551730</v>
      </c>
    </row>
    <row r="39" spans="1:97">
      <c r="A39" s="120">
        <v>31</v>
      </c>
      <c r="B39" s="121" t="str">
        <f>ekstraKtbl!B42</f>
        <v>KECAMATAN JUMO</v>
      </c>
      <c r="C39" s="33">
        <f>'KIB A'!X41</f>
        <v>30000000</v>
      </c>
      <c r="D39" s="39">
        <f>'KIB B'!X41</f>
        <v>831152444</v>
      </c>
      <c r="E39" s="39">
        <f>'KIB C'!X42</f>
        <v>601664910</v>
      </c>
      <c r="F39" s="39">
        <f>'KIB D'!X42</f>
        <v>10712600</v>
      </c>
      <c r="G39" s="39">
        <f>'KIB E'!X42</f>
        <v>1416500</v>
      </c>
      <c r="H39" s="39">
        <f>'KIB F'!X42</f>
        <v>0</v>
      </c>
      <c r="I39" s="39">
        <f>'Aset Lainnya'!X42</f>
        <v>38312000</v>
      </c>
      <c r="J39" s="39">
        <f>ekstraKtbl!X42</f>
        <v>14585000</v>
      </c>
      <c r="K39" s="122">
        <f t="shared" si="0"/>
        <v>1527843454</v>
      </c>
      <c r="O39" s="41">
        <v>1326102550</v>
      </c>
      <c r="P39" s="123">
        <f t="shared" si="1"/>
        <v>201740904</v>
      </c>
    </row>
    <row r="40" spans="1:97">
      <c r="A40" s="120">
        <v>32</v>
      </c>
      <c r="B40" s="121" t="str">
        <f>ekstraKtbl!B43</f>
        <v>KECAMATAN WONOBOYO</v>
      </c>
      <c r="C40" s="33">
        <f>'KIB A'!X42</f>
        <v>175000000</v>
      </c>
      <c r="D40" s="39">
        <f>'KIB B'!X42</f>
        <v>954444800</v>
      </c>
      <c r="E40" s="39">
        <f>'KIB C'!X43</f>
        <v>1650579000</v>
      </c>
      <c r="F40" s="39">
        <f>'KIB D'!X43</f>
        <v>5000000</v>
      </c>
      <c r="G40" s="39">
        <f>'KIB E'!X43</f>
        <v>66500</v>
      </c>
      <c r="H40" s="39">
        <f>'KIB F'!X43</f>
        <v>0</v>
      </c>
      <c r="I40" s="39">
        <f>'Aset Lainnya'!X43</f>
        <v>1058300</v>
      </c>
      <c r="J40" s="39">
        <f>ekstraKtbl!X43</f>
        <v>28881000</v>
      </c>
      <c r="K40" s="122">
        <f t="shared" si="0"/>
        <v>2815029600</v>
      </c>
      <c r="O40" s="41">
        <v>967124063</v>
      </c>
      <c r="P40" s="123">
        <f t="shared" si="1"/>
        <v>1847905537</v>
      </c>
    </row>
    <row r="41" spans="1:97">
      <c r="A41" s="120">
        <v>33</v>
      </c>
      <c r="B41" s="121" t="str">
        <f>ekstraKtbl!B44</f>
        <v>KECAMATAN KRANGGAN</v>
      </c>
      <c r="C41" s="33">
        <f>'KIB A'!X43</f>
        <v>308000000</v>
      </c>
      <c r="D41" s="39">
        <f>'KIB B'!X43</f>
        <v>917920075</v>
      </c>
      <c r="E41" s="39">
        <f>'KIB C'!X44</f>
        <v>2348722055</v>
      </c>
      <c r="F41" s="39">
        <f>'KIB D'!X44</f>
        <v>6888000</v>
      </c>
      <c r="G41" s="39">
        <f>'KIB E'!X44</f>
        <v>1476500</v>
      </c>
      <c r="H41" s="39">
        <f>'KIB F'!X44</f>
        <v>0</v>
      </c>
      <c r="I41" s="39">
        <f>'Aset Lainnya'!X44</f>
        <v>6350000</v>
      </c>
      <c r="J41" s="39">
        <f>ekstraKtbl!X44</f>
        <v>6655000</v>
      </c>
      <c r="K41" s="122">
        <f t="shared" si="0"/>
        <v>3596011630</v>
      </c>
      <c r="O41" s="41">
        <v>1046787560</v>
      </c>
      <c r="P41" s="123">
        <f t="shared" si="1"/>
        <v>2549224070</v>
      </c>
    </row>
    <row r="42" spans="1:97">
      <c r="A42" s="120">
        <v>34</v>
      </c>
      <c r="B42" s="121" t="str">
        <f>ekstraKtbl!B45</f>
        <v>KECAMATAN BEJEN</v>
      </c>
      <c r="C42" s="33">
        <f>'KIB A'!X44</f>
        <v>160000000</v>
      </c>
      <c r="D42" s="39">
        <f>'KIB B'!X44</f>
        <v>888664450</v>
      </c>
      <c r="E42" s="39">
        <f>'KIB C'!X45</f>
        <v>1073186284</v>
      </c>
      <c r="F42" s="39">
        <f>'KIB D'!X45</f>
        <v>6712600</v>
      </c>
      <c r="G42" s="39">
        <f>'KIB E'!X45</f>
        <v>66500</v>
      </c>
      <c r="H42" s="39">
        <f>'KIB F'!X45</f>
        <v>0</v>
      </c>
      <c r="I42" s="39">
        <f>'Aset Lainnya'!X45</f>
        <v>17940000</v>
      </c>
      <c r="J42" s="39">
        <f>ekstraKtbl!X45</f>
        <v>13730000</v>
      </c>
      <c r="K42" s="122">
        <f t="shared" si="0"/>
        <v>2160299834</v>
      </c>
      <c r="O42" s="41">
        <v>1452866510</v>
      </c>
      <c r="P42" s="123">
        <f t="shared" si="1"/>
        <v>707433324</v>
      </c>
    </row>
    <row r="43" spans="1:97" s="4" customFormat="1">
      <c r="A43" s="120">
        <v>35</v>
      </c>
      <c r="B43" s="121" t="str">
        <f>ekstraKtbl!B46</f>
        <v>KECAMATAN KLEDUNG</v>
      </c>
      <c r="C43" s="33">
        <f>'KIB A'!X45</f>
        <v>262500000</v>
      </c>
      <c r="D43" s="39">
        <f>'KIB B'!X45</f>
        <v>899150950</v>
      </c>
      <c r="E43" s="39">
        <f>'KIB C'!X46</f>
        <v>509747253</v>
      </c>
      <c r="F43" s="39">
        <f>'KIB D'!X46</f>
        <v>54812600</v>
      </c>
      <c r="G43" s="39">
        <f>'KIB E'!X46</f>
        <v>66500</v>
      </c>
      <c r="H43" s="39">
        <f>'KIB F'!X46</f>
        <v>0</v>
      </c>
      <c r="I43" s="39">
        <f>'Aset Lainnya'!X46</f>
        <v>32914997</v>
      </c>
      <c r="J43" s="39">
        <f>ekstraKtbl!X46</f>
        <v>9920000</v>
      </c>
      <c r="K43" s="122">
        <f t="shared" si="0"/>
        <v>1769112300</v>
      </c>
      <c r="O43" s="124">
        <v>1092053300</v>
      </c>
      <c r="P43" s="123">
        <f t="shared" si="1"/>
        <v>677059000</v>
      </c>
    </row>
    <row r="44" spans="1:97">
      <c r="A44" s="120">
        <v>36</v>
      </c>
      <c r="B44" s="121" t="str">
        <f>ekstraKtbl!B47</f>
        <v>KECAMATAN BANSARI</v>
      </c>
      <c r="C44" s="33">
        <f>'KIB A'!X46</f>
        <v>140000000</v>
      </c>
      <c r="D44" s="39">
        <f>'KIB B'!X46</f>
        <v>931785184</v>
      </c>
      <c r="E44" s="39">
        <f>'KIB C'!X47</f>
        <v>926527000</v>
      </c>
      <c r="F44" s="39">
        <f>'KIB D'!X47</f>
        <v>6712600</v>
      </c>
      <c r="G44" s="39">
        <f>'KIB E'!X47</f>
        <v>7866500</v>
      </c>
      <c r="H44" s="39">
        <f>'KIB F'!X47</f>
        <v>0</v>
      </c>
      <c r="I44" s="39">
        <f>'Aset Lainnya'!X47</f>
        <v>56940000</v>
      </c>
      <c r="J44" s="39">
        <f>ekstraKtbl!X47</f>
        <v>6470000</v>
      </c>
      <c r="K44" s="122">
        <f t="shared" si="0"/>
        <v>2076301284</v>
      </c>
      <c r="O44" s="41">
        <v>1313164950</v>
      </c>
      <c r="P44" s="123">
        <f t="shared" si="1"/>
        <v>763136334</v>
      </c>
    </row>
    <row r="45" spans="1:97" s="1" customFormat="1">
      <c r="A45" s="120">
        <v>37</v>
      </c>
      <c r="B45" s="121" t="str">
        <f>ekstraKtbl!B48</f>
        <v>KECAMATAN TLOGOMULYO</v>
      </c>
      <c r="C45" s="33">
        <f>'KIB A'!X47</f>
        <v>125000000</v>
      </c>
      <c r="D45" s="39">
        <f>'KIB B'!X47</f>
        <v>832295450</v>
      </c>
      <c r="E45" s="39">
        <f>'KIB C'!X48</f>
        <v>1152669925</v>
      </c>
      <c r="F45" s="39">
        <f>'KIB D'!X48</f>
        <v>6712600</v>
      </c>
      <c r="G45" s="39">
        <f>'KIB E'!X48</f>
        <v>781500</v>
      </c>
      <c r="H45" s="39">
        <f>'KIB F'!X48</f>
        <v>0</v>
      </c>
      <c r="I45" s="39">
        <f>'Aset Lainnya'!X48</f>
        <v>14241500</v>
      </c>
      <c r="J45" s="39">
        <f>ekstraKtbl!X48</f>
        <v>14058000</v>
      </c>
      <c r="K45" s="122">
        <f t="shared" si="0"/>
        <v>2145758975</v>
      </c>
      <c r="O45" s="43">
        <v>1260190050</v>
      </c>
      <c r="P45" s="123">
        <f t="shared" si="1"/>
        <v>885568925</v>
      </c>
    </row>
    <row r="46" spans="1:97">
      <c r="A46" s="120">
        <v>38</v>
      </c>
      <c r="B46" s="121" t="str">
        <f>ekstraKtbl!B49</f>
        <v>KECAMATAN SELOPAMPANG</v>
      </c>
      <c r="C46" s="33">
        <f>'KIB A'!X48</f>
        <v>156000000</v>
      </c>
      <c r="D46" s="39">
        <f>'KIB B'!X48</f>
        <v>906212450</v>
      </c>
      <c r="E46" s="39">
        <f>'KIB C'!X49</f>
        <v>828521125</v>
      </c>
      <c r="F46" s="39">
        <f>'KIB D'!X49</f>
        <v>7015100</v>
      </c>
      <c r="G46" s="39">
        <f>'KIB E'!X49</f>
        <v>3366500</v>
      </c>
      <c r="H46" s="39">
        <f>'KIB F'!X49</f>
        <v>0</v>
      </c>
      <c r="I46" s="39">
        <f>'Aset Lainnya'!X49</f>
        <v>15488000</v>
      </c>
      <c r="J46" s="39">
        <f>ekstraKtbl!X49</f>
        <v>11958000</v>
      </c>
      <c r="K46" s="122">
        <f t="shared" si="0"/>
        <v>1928561175</v>
      </c>
      <c r="O46" s="41">
        <v>1102535050</v>
      </c>
      <c r="P46" s="123">
        <f t="shared" si="1"/>
        <v>826026125</v>
      </c>
      <c r="CS46" s="125" t="e">
        <f>SUM(#REF!)</f>
        <v>#REF!</v>
      </c>
    </row>
    <row r="47" spans="1:97">
      <c r="A47" s="120">
        <v>39</v>
      </c>
      <c r="B47" s="121" t="str">
        <f>ekstraKtbl!B50</f>
        <v>KECAMATAN GEMAWANG</v>
      </c>
      <c r="C47" s="33">
        <f>'KIB A'!X49</f>
        <v>100000000</v>
      </c>
      <c r="D47" s="39">
        <f>'KIB B'!X49</f>
        <v>789562450</v>
      </c>
      <c r="E47" s="39">
        <f>'KIB C'!X50</f>
        <v>825160000</v>
      </c>
      <c r="F47" s="39">
        <f>'KIB D'!X50</f>
        <v>6700000</v>
      </c>
      <c r="G47" s="39">
        <f>'KIB E'!X50</f>
        <v>539500</v>
      </c>
      <c r="H47" s="39">
        <f>'KIB F'!X50</f>
        <v>0</v>
      </c>
      <c r="I47" s="39">
        <f>'Aset Lainnya'!X50</f>
        <v>200000</v>
      </c>
      <c r="J47" s="39">
        <f>ekstraKtbl!X50</f>
        <v>4158000</v>
      </c>
      <c r="K47" s="122">
        <f t="shared" si="0"/>
        <v>1726319950</v>
      </c>
      <c r="O47" s="41">
        <v>1057445950</v>
      </c>
      <c r="P47" s="123">
        <f t="shared" si="1"/>
        <v>668874000</v>
      </c>
    </row>
    <row r="48" spans="1:97">
      <c r="A48" s="120">
        <v>40</v>
      </c>
      <c r="B48" s="121" t="str">
        <f>ekstraKtbl!B51</f>
        <v>KECAMATAN TRETEP</v>
      </c>
      <c r="C48" s="33">
        <f>'KIB A'!X50</f>
        <v>210000000</v>
      </c>
      <c r="D48" s="39">
        <f>'KIB B'!X50</f>
        <v>977378450</v>
      </c>
      <c r="E48" s="39">
        <f>'KIB C'!X51</f>
        <v>938880935</v>
      </c>
      <c r="F48" s="39">
        <f>'KIB D'!X51</f>
        <v>6712600</v>
      </c>
      <c r="G48" s="39">
        <f>'KIB E'!X51</f>
        <v>0</v>
      </c>
      <c r="H48" s="39">
        <f>'KIB F'!X51</f>
        <v>0</v>
      </c>
      <c r="I48" s="39">
        <f>'Aset Lainnya'!X51</f>
        <v>10939100</v>
      </c>
      <c r="J48" s="39">
        <f>ekstraKtbl!X51</f>
        <v>3247500</v>
      </c>
      <c r="K48" s="122">
        <f t="shared" si="0"/>
        <v>2147158585</v>
      </c>
      <c r="O48" s="41">
        <v>1433441585</v>
      </c>
      <c r="P48" s="123">
        <f t="shared" si="1"/>
        <v>713717000</v>
      </c>
    </row>
    <row r="49" spans="1:16">
      <c r="A49" s="120">
        <v>41</v>
      </c>
      <c r="B49" s="121" t="str">
        <f>ekstraKtbl!B52</f>
        <v>KELURAHAN TEMANGGUNG I</v>
      </c>
      <c r="C49" s="33">
        <f>'KIB A'!X51</f>
        <v>2325537000</v>
      </c>
      <c r="D49" s="39">
        <f>'KIB B'!X51</f>
        <v>293411950</v>
      </c>
      <c r="E49" s="39">
        <f>'KIB C'!X52</f>
        <v>820996750</v>
      </c>
      <c r="F49" s="39">
        <f>'KIB D'!X52</f>
        <v>510000</v>
      </c>
      <c r="G49" s="39">
        <f>'KIB E'!X52</f>
        <v>66500</v>
      </c>
      <c r="H49" s="39">
        <f>'KIB F'!X52</f>
        <v>0</v>
      </c>
      <c r="I49" s="39">
        <f>'Aset Lainnya'!X52</f>
        <v>7105000</v>
      </c>
      <c r="J49" s="39">
        <f>ekstraKtbl!X52</f>
        <v>15721500</v>
      </c>
      <c r="K49" s="122">
        <f t="shared" si="0"/>
        <v>3463348700</v>
      </c>
      <c r="O49" s="41">
        <v>1720997000</v>
      </c>
      <c r="P49" s="123">
        <f t="shared" si="1"/>
        <v>1742351700</v>
      </c>
    </row>
    <row r="50" spans="1:16">
      <c r="A50" s="120">
        <v>42</v>
      </c>
      <c r="B50" s="121" t="str">
        <f>ekstraKtbl!B53</f>
        <v>KELURAHAN TEMANGGUNG II</v>
      </c>
      <c r="C50" s="33">
        <f>'KIB A'!X52</f>
        <v>2117502000</v>
      </c>
      <c r="D50" s="39">
        <f>'KIB B'!X52</f>
        <v>143754500</v>
      </c>
      <c r="E50" s="39">
        <f>'KIB C'!X53</f>
        <v>140000000</v>
      </c>
      <c r="F50" s="39">
        <f>'KIB D'!X53</f>
        <v>3450000</v>
      </c>
      <c r="G50" s="39">
        <f>'KIB E'!X53</f>
        <v>66500</v>
      </c>
      <c r="H50" s="39">
        <f>'KIB F'!X53</f>
        <v>0</v>
      </c>
      <c r="I50" s="39">
        <f>'Aset Lainnya'!X53</f>
        <v>4250000</v>
      </c>
      <c r="J50" s="39">
        <f>ekstraKtbl!X53</f>
        <v>14250000</v>
      </c>
      <c r="K50" s="122">
        <f t="shared" si="0"/>
        <v>2423273000</v>
      </c>
      <c r="O50" s="41">
        <v>1925460000</v>
      </c>
      <c r="P50" s="123">
        <f t="shared" si="1"/>
        <v>497813000</v>
      </c>
    </row>
    <row r="51" spans="1:16">
      <c r="A51" s="120">
        <v>43</v>
      </c>
      <c r="B51" s="121" t="str">
        <f>ekstraKtbl!B54</f>
        <v>KELURAHAN BUTUH</v>
      </c>
      <c r="C51" s="33">
        <f>'KIB A'!X53</f>
        <v>297074000</v>
      </c>
      <c r="D51" s="39">
        <f>'KIB B'!X53</f>
        <v>163074700</v>
      </c>
      <c r="E51" s="39">
        <f>'KIB C'!X54</f>
        <v>540703550</v>
      </c>
      <c r="F51" s="39">
        <f>'KIB D'!X54</f>
        <v>51245000</v>
      </c>
      <c r="G51" s="39">
        <f>'KIB E'!X54</f>
        <v>1016500</v>
      </c>
      <c r="H51" s="39">
        <f>'KIB F'!X54</f>
        <v>0</v>
      </c>
      <c r="I51" s="39">
        <f>'Aset Lainnya'!X54</f>
        <v>4250000</v>
      </c>
      <c r="J51" s="39">
        <f>ekstraKtbl!X54</f>
        <v>5717000</v>
      </c>
      <c r="K51" s="122">
        <f t="shared" si="0"/>
        <v>1063080750</v>
      </c>
      <c r="O51" s="41">
        <v>648410650</v>
      </c>
      <c r="P51" s="123">
        <f t="shared" si="1"/>
        <v>414670100</v>
      </c>
    </row>
    <row r="52" spans="1:16" s="4" customFormat="1">
      <c r="A52" s="120">
        <v>44</v>
      </c>
      <c r="B52" s="121" t="str">
        <f>ekstraKtbl!B55</f>
        <v>KELURAHAN JAMPIROSO</v>
      </c>
      <c r="C52" s="33">
        <f>'KIB A'!X54</f>
        <v>2713302348</v>
      </c>
      <c r="D52" s="39">
        <f>'KIB B'!X54</f>
        <v>147162000</v>
      </c>
      <c r="E52" s="39">
        <f>'KIB C'!X55</f>
        <v>781192240</v>
      </c>
      <c r="F52" s="39">
        <f>'KIB D'!X55</f>
        <v>5200000</v>
      </c>
      <c r="G52" s="39">
        <f>'KIB E'!X55</f>
        <v>66500</v>
      </c>
      <c r="H52" s="39">
        <f>'KIB F'!X55</f>
        <v>0</v>
      </c>
      <c r="I52" s="39">
        <f>'Aset Lainnya'!X55</f>
        <v>1800000</v>
      </c>
      <c r="J52" s="39">
        <f>ekstraKtbl!X55</f>
        <v>14483000</v>
      </c>
      <c r="K52" s="122">
        <f t="shared" si="0"/>
        <v>3663206088</v>
      </c>
      <c r="O52" s="124">
        <v>5666788088</v>
      </c>
      <c r="P52" s="123">
        <f t="shared" si="1"/>
        <v>-2003582000</v>
      </c>
    </row>
    <row r="53" spans="1:16">
      <c r="A53" s="120">
        <v>45</v>
      </c>
      <c r="B53" s="121" t="str">
        <f>ekstraKtbl!B56</f>
        <v>KELURAHAN JAMPIREJO</v>
      </c>
      <c r="C53" s="33">
        <f>'KIB A'!X55</f>
        <v>6433987616</v>
      </c>
      <c r="D53" s="39">
        <f>'KIB B'!X55</f>
        <v>196078525</v>
      </c>
      <c r="E53" s="39">
        <f>'KIB C'!X56</f>
        <v>1222417404</v>
      </c>
      <c r="F53" s="39">
        <f>'KIB D'!X56</f>
        <v>746000</v>
      </c>
      <c r="G53" s="39">
        <f>'KIB E'!X56</f>
        <v>1751500</v>
      </c>
      <c r="H53" s="39">
        <f>'KIB F'!X56</f>
        <v>0</v>
      </c>
      <c r="I53" s="39">
        <f>'Aset Lainnya'!X56</f>
        <v>8260000</v>
      </c>
      <c r="J53" s="39">
        <f>ekstraKtbl!X56</f>
        <v>14100000</v>
      </c>
      <c r="K53" s="122">
        <f t="shared" si="0"/>
        <v>7877341045</v>
      </c>
      <c r="O53" s="41">
        <v>6784141520</v>
      </c>
      <c r="P53" s="123">
        <f t="shared" si="1"/>
        <v>1093199525</v>
      </c>
    </row>
    <row r="54" spans="1:16" s="1" customFormat="1">
      <c r="A54" s="120">
        <v>46</v>
      </c>
      <c r="B54" s="121" t="str">
        <f>ekstraKtbl!B57</f>
        <v>KELURAHAN KERTOSARI</v>
      </c>
      <c r="C54" s="33">
        <f>'KIB A'!X56</f>
        <v>2134898000</v>
      </c>
      <c r="D54" s="39">
        <f>'KIB B'!X56</f>
        <v>185338500</v>
      </c>
      <c r="E54" s="39">
        <f>'KIB C'!X57</f>
        <v>397030000</v>
      </c>
      <c r="F54" s="39">
        <f>'KIB D'!X57</f>
        <v>0</v>
      </c>
      <c r="G54" s="39">
        <f>'KIB E'!X57</f>
        <v>1056500</v>
      </c>
      <c r="H54" s="39">
        <f>'KIB F'!X57</f>
        <v>0</v>
      </c>
      <c r="I54" s="39">
        <f>'Aset Lainnya'!X57</f>
        <v>0</v>
      </c>
      <c r="J54" s="39">
        <f>ekstraKtbl!X57</f>
        <v>8140000</v>
      </c>
      <c r="K54" s="122">
        <f t="shared" si="0"/>
        <v>2726463000</v>
      </c>
      <c r="O54" s="43">
        <v>2671987500</v>
      </c>
      <c r="P54" s="123">
        <f t="shared" si="1"/>
        <v>54475500</v>
      </c>
    </row>
    <row r="55" spans="1:16">
      <c r="A55" s="120">
        <v>47</v>
      </c>
      <c r="B55" s="121" t="str">
        <f>ekstraKtbl!B58</f>
        <v>KELURAHAN BANYUURIP</v>
      </c>
      <c r="C55" s="33">
        <f>'KIB A'!X57</f>
        <v>608235163</v>
      </c>
      <c r="D55" s="39">
        <f>'KIB B'!X57</f>
        <v>181303960</v>
      </c>
      <c r="E55" s="39">
        <f>'KIB C'!X58</f>
        <v>449970629</v>
      </c>
      <c r="F55" s="39">
        <f>'KIB D'!X58</f>
        <v>2500000</v>
      </c>
      <c r="G55" s="39">
        <f>'KIB E'!X58</f>
        <v>66500</v>
      </c>
      <c r="H55" s="39">
        <f>'KIB F'!X58</f>
        <v>0</v>
      </c>
      <c r="I55" s="39">
        <f>'Aset Lainnya'!X58</f>
        <v>0</v>
      </c>
      <c r="J55" s="39">
        <f>ekstraKtbl!X58</f>
        <v>18170000</v>
      </c>
      <c r="K55" s="122">
        <f t="shared" si="0"/>
        <v>1260246252</v>
      </c>
      <c r="O55" s="41">
        <v>716918000</v>
      </c>
      <c r="P55" s="123">
        <f t="shared" si="1"/>
        <v>543328252</v>
      </c>
    </row>
    <row r="56" spans="1:16">
      <c r="A56" s="120">
        <v>48</v>
      </c>
      <c r="B56" s="121" t="str">
        <f>ekstraKtbl!B59</f>
        <v>KELURAHAN KOWANGAN</v>
      </c>
      <c r="C56" s="33">
        <f>'KIB A'!X58</f>
        <v>513961848</v>
      </c>
      <c r="D56" s="39">
        <f>'KIB B'!X58</f>
        <v>135244385</v>
      </c>
      <c r="E56" s="39">
        <f>'KIB C'!X59</f>
        <v>235729750</v>
      </c>
      <c r="F56" s="39">
        <f>'KIB D'!X59</f>
        <v>675000</v>
      </c>
      <c r="G56" s="39">
        <f>'KIB E'!X59</f>
        <v>66500</v>
      </c>
      <c r="H56" s="39">
        <f>'KIB F'!X59</f>
        <v>0</v>
      </c>
      <c r="I56" s="39">
        <f>'Aset Lainnya'!X59</f>
        <v>5200000</v>
      </c>
      <c r="J56" s="39">
        <f>ekstraKtbl!X59</f>
        <v>14842500</v>
      </c>
      <c r="K56" s="122">
        <f t="shared" si="0"/>
        <v>905719983</v>
      </c>
      <c r="O56" s="41">
        <v>748296233</v>
      </c>
      <c r="P56" s="123">
        <f t="shared" si="1"/>
        <v>157423750</v>
      </c>
    </row>
    <row r="57" spans="1:16">
      <c r="A57" s="120">
        <v>49</v>
      </c>
      <c r="B57" s="121" t="str">
        <f>ekstraKtbl!B60</f>
        <v>KELURAHAN JURANG</v>
      </c>
      <c r="C57" s="33">
        <f>'KIB A'!X59</f>
        <v>2023184200</v>
      </c>
      <c r="D57" s="39">
        <f>'KIB B'!X59</f>
        <v>184967116</v>
      </c>
      <c r="E57" s="39">
        <f>'KIB C'!X60</f>
        <v>743843750</v>
      </c>
      <c r="F57" s="39">
        <f>'KIB D'!X60</f>
        <v>952100</v>
      </c>
      <c r="G57" s="39">
        <f>'KIB E'!X60</f>
        <v>66500</v>
      </c>
      <c r="H57" s="39">
        <f>'KIB F'!X60</f>
        <v>0</v>
      </c>
      <c r="I57" s="39">
        <f>'Aset Lainnya'!X60</f>
        <v>3875000</v>
      </c>
      <c r="J57" s="39">
        <f>ekstraKtbl!X60</f>
        <v>18116000</v>
      </c>
      <c r="K57" s="122">
        <f t="shared" si="0"/>
        <v>2975004666</v>
      </c>
      <c r="O57" s="41">
        <v>1964574108</v>
      </c>
      <c r="P57" s="123">
        <f t="shared" si="1"/>
        <v>1010430558</v>
      </c>
    </row>
    <row r="58" spans="1:16">
      <c r="A58" s="120">
        <v>50</v>
      </c>
      <c r="B58" s="121" t="str">
        <f>ekstraKtbl!B61</f>
        <v>KELURAHAN TLOGOREJO</v>
      </c>
      <c r="C58" s="33">
        <f>'KIB A'!X60</f>
        <v>2897659149</v>
      </c>
      <c r="D58" s="39">
        <f>'KIB B'!X60</f>
        <v>163102000</v>
      </c>
      <c r="E58" s="39">
        <f>'KIB C'!X61</f>
        <v>308047750</v>
      </c>
      <c r="F58" s="39">
        <f>'KIB D'!X61</f>
        <v>3250000</v>
      </c>
      <c r="G58" s="39">
        <f>'KIB E'!X61</f>
        <v>0</v>
      </c>
      <c r="H58" s="39">
        <f>'KIB F'!X61</f>
        <v>0</v>
      </c>
      <c r="I58" s="39">
        <f>'Aset Lainnya'!X61</f>
        <v>2016500</v>
      </c>
      <c r="J58" s="39">
        <f>ekstraKtbl!X61</f>
        <v>6870000</v>
      </c>
      <c r="K58" s="122">
        <f t="shared" si="0"/>
        <v>3380945399</v>
      </c>
      <c r="O58" s="41">
        <v>2562520399</v>
      </c>
      <c r="P58" s="123">
        <f t="shared" si="1"/>
        <v>818425000</v>
      </c>
    </row>
    <row r="59" spans="1:16">
      <c r="A59" s="120">
        <v>51</v>
      </c>
      <c r="B59" s="121" t="str">
        <f>ekstraKtbl!B62</f>
        <v>KELURAHAN KEBONSARI</v>
      </c>
      <c r="C59" s="33">
        <f>'KIB A'!X61</f>
        <v>9856662459</v>
      </c>
      <c r="D59" s="39">
        <f>'KIB B'!X61</f>
        <v>192494000</v>
      </c>
      <c r="E59" s="39">
        <f>'KIB C'!X62</f>
        <v>790725500</v>
      </c>
      <c r="F59" s="39">
        <f>'KIB D'!X62</f>
        <v>10804700</v>
      </c>
      <c r="G59" s="39">
        <f>'KIB E'!X62</f>
        <v>0</v>
      </c>
      <c r="H59" s="39">
        <f>'KIB F'!X62</f>
        <v>0</v>
      </c>
      <c r="I59" s="39">
        <f>'Aset Lainnya'!X62</f>
        <v>3966500</v>
      </c>
      <c r="J59" s="39">
        <f>ekstraKtbl!X62</f>
        <v>11285000</v>
      </c>
      <c r="K59" s="122">
        <f t="shared" si="0"/>
        <v>10865938159</v>
      </c>
      <c r="O59" s="41">
        <v>10953837632</v>
      </c>
      <c r="P59" s="123">
        <f t="shared" si="1"/>
        <v>-87899473</v>
      </c>
    </row>
    <row r="60" spans="1:16">
      <c r="A60" s="120">
        <v>52</v>
      </c>
      <c r="B60" s="121" t="str">
        <f>ekstraKtbl!B63</f>
        <v>KELURAHAN MANDING</v>
      </c>
      <c r="C60" s="33">
        <f>'KIB A'!X62</f>
        <v>3106833536</v>
      </c>
      <c r="D60" s="39">
        <f>'KIB B'!X62</f>
        <v>166456056</v>
      </c>
      <c r="E60" s="39">
        <f>'KIB C'!X63</f>
        <v>25000000</v>
      </c>
      <c r="F60" s="39">
        <f>'KIB D'!X63</f>
        <v>200000</v>
      </c>
      <c r="G60" s="39">
        <f>'KIB E'!X63</f>
        <v>3066500</v>
      </c>
      <c r="H60" s="39">
        <f>'KIB F'!X63</f>
        <v>0</v>
      </c>
      <c r="I60" s="39">
        <f>'Aset Lainnya'!X63</f>
        <v>3000000</v>
      </c>
      <c r="J60" s="39">
        <f>ekstraKtbl!X63</f>
        <v>16500000</v>
      </c>
      <c r="K60" s="122">
        <f t="shared" si="0"/>
        <v>3321056092</v>
      </c>
      <c r="O60" s="41">
        <v>3623509500</v>
      </c>
      <c r="P60" s="123">
        <f t="shared" si="1"/>
        <v>-302453408</v>
      </c>
    </row>
    <row r="61" spans="1:16" s="4" customFormat="1">
      <c r="A61" s="120">
        <v>53</v>
      </c>
      <c r="B61" s="121" t="str">
        <f>ekstraKtbl!B64</f>
        <v>KELURAHAN MUNGSENG</v>
      </c>
      <c r="C61" s="33">
        <f>'KIB A'!X63</f>
        <v>8930413000</v>
      </c>
      <c r="D61" s="39">
        <f>'KIB B'!X63</f>
        <v>196887000</v>
      </c>
      <c r="E61" s="39">
        <f>'KIB C'!X64</f>
        <v>818654000</v>
      </c>
      <c r="F61" s="39">
        <f>'KIB D'!X64</f>
        <v>307730000</v>
      </c>
      <c r="G61" s="39">
        <f>'KIB E'!X64</f>
        <v>66500</v>
      </c>
      <c r="H61" s="39">
        <f>'KIB F'!X64</f>
        <v>0</v>
      </c>
      <c r="I61" s="39">
        <f>'Aset Lainnya'!X64</f>
        <v>3785000</v>
      </c>
      <c r="J61" s="39">
        <f>ekstraKtbl!X64</f>
        <v>7015000</v>
      </c>
      <c r="K61" s="122">
        <f t="shared" si="0"/>
        <v>10264550500</v>
      </c>
      <c r="O61" s="124">
        <v>9289012500</v>
      </c>
      <c r="P61" s="123">
        <f t="shared" si="1"/>
        <v>975538000</v>
      </c>
    </row>
    <row r="62" spans="1:16">
      <c r="A62" s="120">
        <v>54</v>
      </c>
      <c r="B62" s="121" t="str">
        <f>ekstraKtbl!B65</f>
        <v>KELURAHAN PURWOREJO</v>
      </c>
      <c r="C62" s="33">
        <f>'KIB A'!X64</f>
        <v>2488961160</v>
      </c>
      <c r="D62" s="39">
        <f>'KIB B'!X64</f>
        <v>199062000</v>
      </c>
      <c r="E62" s="39">
        <f>'KIB C'!X65</f>
        <v>210756000</v>
      </c>
      <c r="F62" s="39">
        <f>'KIB D'!X65</f>
        <v>0</v>
      </c>
      <c r="G62" s="39">
        <f>'KIB E'!X65</f>
        <v>4426500</v>
      </c>
      <c r="H62" s="39">
        <f>'KIB F'!X65</f>
        <v>0</v>
      </c>
      <c r="I62" s="39">
        <f>'Aset Lainnya'!X65</f>
        <v>14475000</v>
      </c>
      <c r="J62" s="39">
        <f>ekstraKtbl!X65</f>
        <v>20785900</v>
      </c>
      <c r="K62" s="122">
        <f t="shared" si="0"/>
        <v>2938466560</v>
      </c>
      <c r="O62" s="41">
        <v>2956191044</v>
      </c>
      <c r="P62" s="123">
        <f t="shared" si="1"/>
        <v>-17724484</v>
      </c>
    </row>
    <row r="63" spans="1:16" s="1" customFormat="1">
      <c r="A63" s="120">
        <v>55</v>
      </c>
      <c r="B63" s="121" t="str">
        <f>ekstraKtbl!B66</f>
        <v>KELURAHAN GIYANTI</v>
      </c>
      <c r="C63" s="33">
        <f>'KIB A'!X65</f>
        <v>2674933797</v>
      </c>
      <c r="D63" s="39">
        <f>'KIB B'!X65</f>
        <v>181462000</v>
      </c>
      <c r="E63" s="39">
        <f>'KIB C'!X66</f>
        <v>591588900</v>
      </c>
      <c r="F63" s="39">
        <f>'KIB D'!X66</f>
        <v>2403000</v>
      </c>
      <c r="G63" s="39">
        <f>'KIB E'!X66</f>
        <v>316500</v>
      </c>
      <c r="H63" s="39">
        <f>'KIB F'!X66</f>
        <v>0</v>
      </c>
      <c r="I63" s="39">
        <f>'Aset Lainnya'!X66</f>
        <v>0</v>
      </c>
      <c r="J63" s="39">
        <f>ekstraKtbl!X66</f>
        <v>8209000</v>
      </c>
      <c r="K63" s="122">
        <f t="shared" si="0"/>
        <v>3458913197</v>
      </c>
      <c r="O63" s="43">
        <v>2709074436</v>
      </c>
      <c r="P63" s="123">
        <f t="shared" si="1"/>
        <v>749838761</v>
      </c>
    </row>
    <row r="64" spans="1:16">
      <c r="A64" s="120">
        <v>56</v>
      </c>
      <c r="B64" s="121" t="str">
        <f>ekstraKtbl!B67</f>
        <v>KELURAHAN MADURESO</v>
      </c>
      <c r="C64" s="33">
        <f>'KIB A'!X66</f>
        <v>6391604403</v>
      </c>
      <c r="D64" s="39">
        <f>'KIB B'!X66</f>
        <v>204023729</v>
      </c>
      <c r="E64" s="39">
        <f>'KIB C'!X67</f>
        <v>216111500</v>
      </c>
      <c r="F64" s="39">
        <f>'KIB D'!X67</f>
        <v>0</v>
      </c>
      <c r="G64" s="39">
        <f>'KIB E'!X67</f>
        <v>666500</v>
      </c>
      <c r="H64" s="39">
        <f>'KIB F'!X67</f>
        <v>0</v>
      </c>
      <c r="I64" s="39">
        <f>'Aset Lainnya'!X67</f>
        <v>1100000</v>
      </c>
      <c r="J64" s="39">
        <f>ekstraKtbl!X67</f>
        <v>12840000</v>
      </c>
      <c r="K64" s="122">
        <f t="shared" si="0"/>
        <v>6826346132</v>
      </c>
      <c r="O64" s="41">
        <v>6504211116</v>
      </c>
      <c r="P64" s="123">
        <f t="shared" si="1"/>
        <v>322135016</v>
      </c>
    </row>
    <row r="65" spans="1:16">
      <c r="A65" s="120">
        <v>57</v>
      </c>
      <c r="B65" s="121" t="str">
        <f>ekstraKtbl!B68</f>
        <v>KELURAHAN SIDOREJO</v>
      </c>
      <c r="C65" s="33">
        <f>'KIB A'!X67</f>
        <v>3992034473</v>
      </c>
      <c r="D65" s="39">
        <f>'KIB B'!X67</f>
        <v>163746000</v>
      </c>
      <c r="E65" s="39">
        <f>'KIB C'!X68</f>
        <v>864369850</v>
      </c>
      <c r="F65" s="39">
        <f>'KIB D'!X68</f>
        <v>205635450</v>
      </c>
      <c r="G65" s="39">
        <f>'KIB E'!X68</f>
        <v>0</v>
      </c>
      <c r="H65" s="39">
        <f>'KIB F'!X68</f>
        <v>0</v>
      </c>
      <c r="I65" s="39">
        <f>'Aset Lainnya'!X68</f>
        <v>1366500</v>
      </c>
      <c r="J65" s="39">
        <f>ekstraKtbl!X68</f>
        <v>29495500</v>
      </c>
      <c r="K65" s="122">
        <f t="shared" si="0"/>
        <v>5256647773</v>
      </c>
      <c r="O65" s="41">
        <v>4468078874</v>
      </c>
      <c r="P65" s="123">
        <f t="shared" si="1"/>
        <v>788568899</v>
      </c>
    </row>
    <row r="66" spans="1:16">
      <c r="A66" s="120">
        <v>58</v>
      </c>
      <c r="B66" s="121" t="str">
        <f>ekstraKtbl!B69</f>
        <v>KELURAHAN WALITELON SELATAN</v>
      </c>
      <c r="C66" s="33">
        <f>'KIB A'!X68</f>
        <v>3154768250</v>
      </c>
      <c r="D66" s="39">
        <f>'KIB B'!X68</f>
        <v>191925000</v>
      </c>
      <c r="E66" s="39">
        <f>'KIB C'!X69</f>
        <v>917234000</v>
      </c>
      <c r="F66" s="39">
        <f>'KIB D'!X69</f>
        <v>1778400</v>
      </c>
      <c r="G66" s="39">
        <f>'KIB E'!X69</f>
        <v>1166500</v>
      </c>
      <c r="H66" s="39">
        <f>'KIB F'!X69</f>
        <v>0</v>
      </c>
      <c r="I66" s="39">
        <f>'Aset Lainnya'!X69</f>
        <v>1150000</v>
      </c>
      <c r="J66" s="39">
        <f>ekstraKtbl!X69</f>
        <v>11474500</v>
      </c>
      <c r="K66" s="122">
        <f t="shared" si="0"/>
        <v>4279496650</v>
      </c>
      <c r="O66" s="41">
        <v>3369899750</v>
      </c>
      <c r="P66" s="123">
        <f t="shared" si="1"/>
        <v>909596900</v>
      </c>
    </row>
    <row r="67" spans="1:16">
      <c r="A67" s="120">
        <v>59</v>
      </c>
      <c r="B67" s="121" t="str">
        <f>ekstraKtbl!B70</f>
        <v>KELURAHAN WALITELON UTARA</v>
      </c>
      <c r="C67" s="33">
        <f>'KIB A'!X69</f>
        <v>4232003000</v>
      </c>
      <c r="D67" s="39">
        <f>'KIB B'!X69</f>
        <v>161276000</v>
      </c>
      <c r="E67" s="39">
        <f>'KIB C'!X70</f>
        <v>530086000</v>
      </c>
      <c r="F67" s="39">
        <f>'KIB D'!X70</f>
        <v>0</v>
      </c>
      <c r="G67" s="39">
        <f>'KIB E'!X70</f>
        <v>66500</v>
      </c>
      <c r="H67" s="39">
        <f>'KIB F'!X70</f>
        <v>0</v>
      </c>
      <c r="I67" s="39">
        <f>'Aset Lainnya'!X70</f>
        <v>450000</v>
      </c>
      <c r="J67" s="39">
        <f>ekstraKtbl!X70</f>
        <v>16766000</v>
      </c>
      <c r="K67" s="122">
        <f t="shared" si="0"/>
        <v>4940647500</v>
      </c>
      <c r="O67" s="41">
        <v>3036135500</v>
      </c>
      <c r="P67" s="123">
        <f t="shared" si="1"/>
        <v>1904512000</v>
      </c>
    </row>
    <row r="68" spans="1:16">
      <c r="A68" s="120">
        <v>60</v>
      </c>
      <c r="B68" s="121" t="str">
        <f>ekstraKtbl!B71</f>
        <v>KELURAHAN KRANGGAN</v>
      </c>
      <c r="C68" s="33">
        <f>'KIB A'!X70</f>
        <v>2742784135</v>
      </c>
      <c r="D68" s="39">
        <f>'KIB B'!X70</f>
        <v>174271000</v>
      </c>
      <c r="E68" s="39">
        <f>'KIB C'!X71</f>
        <v>1728508160</v>
      </c>
      <c r="F68" s="39">
        <f>'KIB D'!X71</f>
        <v>1492260000</v>
      </c>
      <c r="G68" s="39">
        <f>'KIB E'!X71</f>
        <v>66500</v>
      </c>
      <c r="H68" s="39">
        <f>'KIB F'!X71</f>
        <v>0</v>
      </c>
      <c r="I68" s="39">
        <f>'Aset Lainnya'!X71</f>
        <v>11900000</v>
      </c>
      <c r="J68" s="39">
        <f>ekstraKtbl!X71</f>
        <v>11500000</v>
      </c>
      <c r="K68" s="122">
        <f t="shared" si="0"/>
        <v>6161289795</v>
      </c>
      <c r="O68" s="41">
        <v>8509844868</v>
      </c>
      <c r="P68" s="123">
        <f t="shared" si="1"/>
        <v>-2348555073</v>
      </c>
    </row>
    <row r="69" spans="1:16">
      <c r="A69" s="120">
        <v>61</v>
      </c>
      <c r="B69" s="121" t="str">
        <f>ekstraKtbl!B72</f>
        <v>KELURAHAN PARAKAN WETAN</v>
      </c>
      <c r="C69" s="33">
        <f>'KIB A'!X71</f>
        <v>5757280342</v>
      </c>
      <c r="D69" s="39">
        <f>'KIB B'!X71</f>
        <v>157170556</v>
      </c>
      <c r="E69" s="39">
        <f>'KIB C'!X72</f>
        <v>581000000</v>
      </c>
      <c r="F69" s="39">
        <f>'KIB D'!X72</f>
        <v>0</v>
      </c>
      <c r="G69" s="39">
        <f>'KIB E'!X72</f>
        <v>66500</v>
      </c>
      <c r="H69" s="39">
        <f>'KIB F'!X72</f>
        <v>0</v>
      </c>
      <c r="I69" s="39">
        <f>'Aset Lainnya'!X72</f>
        <v>55046000</v>
      </c>
      <c r="J69" s="39">
        <f>ekstraKtbl!X72</f>
        <v>13340000</v>
      </c>
      <c r="K69" s="122">
        <f t="shared" si="0"/>
        <v>6563903398</v>
      </c>
      <c r="O69" s="41">
        <v>6436064842</v>
      </c>
      <c r="P69" s="123">
        <f t="shared" si="1"/>
        <v>127838556</v>
      </c>
    </row>
    <row r="70" spans="1:16" s="4" customFormat="1">
      <c r="A70" s="120">
        <v>62</v>
      </c>
      <c r="B70" s="121" t="str">
        <f>ekstraKtbl!B73</f>
        <v>KELURAHAN PARAKAN KAUMAN</v>
      </c>
      <c r="C70" s="33">
        <f>'KIB A'!X72</f>
        <v>17315689728</v>
      </c>
      <c r="D70" s="39">
        <f>'KIB B'!X72</f>
        <v>173828000</v>
      </c>
      <c r="E70" s="39">
        <f>'KIB C'!X73</f>
        <v>1343346160</v>
      </c>
      <c r="F70" s="39">
        <f>'KIB D'!X73</f>
        <v>0</v>
      </c>
      <c r="G70" s="39">
        <f>'KIB E'!X73</f>
        <v>66500</v>
      </c>
      <c r="H70" s="39">
        <f>'KIB F'!X73</f>
        <v>0</v>
      </c>
      <c r="I70" s="39">
        <f>'Aset Lainnya'!X73</f>
        <v>9160000</v>
      </c>
      <c r="J70" s="39">
        <f>ekstraKtbl!X73</f>
        <v>15038000</v>
      </c>
      <c r="K70" s="122">
        <f t="shared" si="0"/>
        <v>18857128388</v>
      </c>
      <c r="O70" s="124">
        <v>16486994361</v>
      </c>
      <c r="P70" s="123">
        <f t="shared" si="1"/>
        <v>2370134027</v>
      </c>
    </row>
    <row r="71" spans="1:16" s="126" customFormat="1">
      <c r="A71" s="120">
        <v>63</v>
      </c>
      <c r="B71" s="121" t="str">
        <f>ekstraKtbl!B74</f>
        <v>KELURAHAN MANGGONG</v>
      </c>
      <c r="C71" s="33">
        <f>'KIB A'!X73</f>
        <v>2837800000</v>
      </c>
      <c r="D71" s="39">
        <f>'KIB B'!X73</f>
        <v>142571000</v>
      </c>
      <c r="E71" s="39">
        <f>'KIB C'!X74</f>
        <v>3248262160</v>
      </c>
      <c r="F71" s="39">
        <f>'KIB D'!X74</f>
        <v>1948400</v>
      </c>
      <c r="G71" s="39">
        <f>'KIB E'!X74</f>
        <v>0</v>
      </c>
      <c r="H71" s="39">
        <f>'KIB F'!X74</f>
        <v>0</v>
      </c>
      <c r="I71" s="39">
        <f>'Aset Lainnya'!X74</f>
        <v>8600000</v>
      </c>
      <c r="J71" s="39">
        <f>ekstraKtbl!X74</f>
        <v>4335000</v>
      </c>
      <c r="K71" s="122">
        <f t="shared" si="0"/>
        <v>6243516560</v>
      </c>
      <c r="O71" s="40">
        <v>5363981500</v>
      </c>
      <c r="P71" s="123">
        <f t="shared" si="1"/>
        <v>879535060</v>
      </c>
    </row>
    <row r="72" spans="1:16" s="1" customFormat="1">
      <c r="A72" s="120">
        <v>64</v>
      </c>
      <c r="B72" s="121" t="str">
        <f>ekstraKtbl!B75</f>
        <v>BADAN PENANGGULANGAN BENCANA DAERAH</v>
      </c>
      <c r="C72" s="33">
        <f>'KIB A'!X74</f>
        <v>102600000</v>
      </c>
      <c r="D72" s="39">
        <f>'KIB B'!X74</f>
        <v>2725732505</v>
      </c>
      <c r="E72" s="39">
        <f>'KIB C'!X75</f>
        <v>369149965</v>
      </c>
      <c r="F72" s="39">
        <f>'KIB D'!X75</f>
        <v>6030800</v>
      </c>
      <c r="G72" s="39">
        <f>'KIB E'!X75</f>
        <v>0</v>
      </c>
      <c r="H72" s="39">
        <f>'KIB F'!X75</f>
        <v>0</v>
      </c>
      <c r="I72" s="39">
        <f>'Aset Lainnya'!X75</f>
        <v>23240000</v>
      </c>
      <c r="J72" s="39">
        <f>ekstraKtbl!X75</f>
        <v>3380000</v>
      </c>
      <c r="K72" s="122">
        <f t="shared" si="0"/>
        <v>3230133270</v>
      </c>
      <c r="O72" s="43">
        <v>892294800</v>
      </c>
      <c r="P72" s="123">
        <f t="shared" si="1"/>
        <v>2337838470</v>
      </c>
    </row>
    <row r="73" spans="1:16" s="453" customFormat="1">
      <c r="A73" s="451">
        <v>65</v>
      </c>
      <c r="B73" s="446" t="str">
        <f>ekstraKtbl!B76</f>
        <v>KANTOR KETAHANAN PANGAN</v>
      </c>
      <c r="C73" s="84">
        <f>'KIB A'!X75</f>
        <v>0</v>
      </c>
      <c r="D73" s="452">
        <f>'KIB B'!X75</f>
        <v>0</v>
      </c>
      <c r="E73" s="452">
        <f>'KIB C'!X76</f>
        <v>0</v>
      </c>
      <c r="F73" s="452">
        <f>'KIB D'!X76</f>
        <v>0</v>
      </c>
      <c r="G73" s="452">
        <f>'KIB E'!X76</f>
        <v>0</v>
      </c>
      <c r="H73" s="452">
        <f>'KIB F'!X76</f>
        <v>0</v>
      </c>
      <c r="I73" s="452">
        <f>'Aset Lainnya'!X76</f>
        <v>0</v>
      </c>
      <c r="J73" s="452">
        <f>ekstraKtbl!X76</f>
        <v>0</v>
      </c>
      <c r="K73" s="383">
        <f t="shared" si="0"/>
        <v>0</v>
      </c>
      <c r="O73" s="454">
        <v>881292808</v>
      </c>
      <c r="P73" s="455">
        <f t="shared" si="1"/>
        <v>-881292808</v>
      </c>
    </row>
    <row r="74" spans="1:16" s="126" customFormat="1">
      <c r="A74" s="120">
        <v>66</v>
      </c>
      <c r="B74" s="121" t="str">
        <f>ekstraKtbl!B77</f>
        <v>DINAS PEMBERDAYAAN MASYARAKAT DAN DESA</v>
      </c>
      <c r="C74" s="33">
        <f>'KIB A'!X76</f>
        <v>0</v>
      </c>
      <c r="D74" s="39">
        <f>'KIB B'!X76</f>
        <v>1419698750</v>
      </c>
      <c r="E74" s="39">
        <f>'KIB C'!X77</f>
        <v>616275000</v>
      </c>
      <c r="F74" s="39">
        <f>'KIB D'!X77</f>
        <v>12059800</v>
      </c>
      <c r="G74" s="39">
        <f>'KIB E'!X77</f>
        <v>0</v>
      </c>
      <c r="H74" s="39">
        <f>'KIB F'!X77</f>
        <v>0</v>
      </c>
      <c r="I74" s="39">
        <f>'Aset Lainnya'!X77</f>
        <v>366649500</v>
      </c>
      <c r="J74" s="39">
        <f>ekstraKtbl!X77</f>
        <v>14463000</v>
      </c>
      <c r="K74" s="122">
        <f t="shared" ref="K74:K79" si="2">SUM(C74:J74)</f>
        <v>2429146050</v>
      </c>
      <c r="O74" s="40">
        <v>1778114250</v>
      </c>
      <c r="P74" s="123">
        <f t="shared" ref="P74:P80" si="3">K74-O74</f>
        <v>651031800</v>
      </c>
    </row>
    <row r="75" spans="1:16" s="126" customFormat="1">
      <c r="A75" s="120">
        <v>67</v>
      </c>
      <c r="B75" s="121" t="str">
        <f>ekstraKtbl!B78</f>
        <v>DINAS KEARSIPAN DAN PERPUSTAKAAN</v>
      </c>
      <c r="C75" s="33">
        <f>'KIB A'!X77</f>
        <v>1804196501</v>
      </c>
      <c r="D75" s="39">
        <f>'KIB B'!X77</f>
        <v>2726562625</v>
      </c>
      <c r="E75" s="39">
        <f>'KIB C'!X78</f>
        <v>4677013000</v>
      </c>
      <c r="F75" s="39">
        <f>'KIB D'!X78</f>
        <v>950000</v>
      </c>
      <c r="G75" s="39">
        <f>'KIB E'!X78</f>
        <v>1721873236</v>
      </c>
      <c r="H75" s="39">
        <f>'KIB F'!X78</f>
        <v>0</v>
      </c>
      <c r="I75" s="39">
        <f>'Aset Lainnya'!X78</f>
        <v>184066190</v>
      </c>
      <c r="J75" s="39">
        <f>ekstraKtbl!X78</f>
        <v>33096100</v>
      </c>
      <c r="K75" s="122">
        <f t="shared" si="2"/>
        <v>11147757652</v>
      </c>
      <c r="O75" s="40">
        <v>4429438782</v>
      </c>
      <c r="P75" s="123">
        <f t="shared" si="3"/>
        <v>6718318870</v>
      </c>
    </row>
    <row r="76" spans="1:16" s="126" customFormat="1">
      <c r="A76" s="120">
        <v>68</v>
      </c>
      <c r="B76" s="121" t="str">
        <f>ekstraKtbl!B79</f>
        <v>DINAS PERTANIAN DAN KETAHANAN PANGAN</v>
      </c>
      <c r="C76" s="33">
        <f>'KIB A'!X78</f>
        <v>9209265313</v>
      </c>
      <c r="D76" s="39">
        <f>'KIB B'!X78</f>
        <v>5611930943</v>
      </c>
      <c r="E76" s="39">
        <f>'KIB C'!X79</f>
        <v>15032488089</v>
      </c>
      <c r="F76" s="39">
        <f>'KIB D'!X79</f>
        <v>243539364</v>
      </c>
      <c r="G76" s="39">
        <f>'KIB E'!X79</f>
        <v>66500</v>
      </c>
      <c r="H76" s="39">
        <f>'KIB F'!X79</f>
        <v>0</v>
      </c>
      <c r="I76" s="39">
        <f>'Aset Lainnya'!X79</f>
        <v>749378135</v>
      </c>
      <c r="J76" s="39">
        <f>ekstraKtbl!X79</f>
        <v>131289736</v>
      </c>
      <c r="K76" s="122">
        <f t="shared" si="2"/>
        <v>30977958080</v>
      </c>
      <c r="O76" s="40">
        <v>10641323351</v>
      </c>
      <c r="P76" s="123">
        <f t="shared" si="3"/>
        <v>20336634729</v>
      </c>
    </row>
    <row r="77" spans="1:16" s="126" customFormat="1">
      <c r="A77" s="120">
        <v>69</v>
      </c>
      <c r="B77" s="121" t="str">
        <f>ekstraKtbl!B80</f>
        <v>DINAS PERIKANAN DAN PETERNAKAN</v>
      </c>
      <c r="C77" s="33">
        <f>'KIB A'!X79</f>
        <v>3942430000</v>
      </c>
      <c r="D77" s="39">
        <f>'KIB B'!X79</f>
        <v>3811176164</v>
      </c>
      <c r="E77" s="39">
        <f>'KIB C'!X80</f>
        <v>15910966441</v>
      </c>
      <c r="F77" s="39">
        <f>'KIB D'!X80</f>
        <v>156162000</v>
      </c>
      <c r="G77" s="39">
        <f>'KIB E'!X80</f>
        <v>104752332</v>
      </c>
      <c r="H77" s="39">
        <f>'KIB F'!X80</f>
        <v>0</v>
      </c>
      <c r="I77" s="39">
        <f>'Aset Lainnya'!X80</f>
        <v>566695842</v>
      </c>
      <c r="J77" s="39">
        <f>ekstraKtbl!X80</f>
        <v>50735344</v>
      </c>
      <c r="K77" s="122">
        <f t="shared" si="2"/>
        <v>24542918123</v>
      </c>
      <c r="O77" s="40">
        <v>16708073258</v>
      </c>
      <c r="P77" s="123">
        <f t="shared" si="3"/>
        <v>7834844865</v>
      </c>
    </row>
    <row r="78" spans="1:16" s="453" customFormat="1">
      <c r="A78" s="451">
        <v>70</v>
      </c>
      <c r="B78" s="446" t="str">
        <f>ekstraKtbl!B81</f>
        <v>BADAN PELAKSANA PENYULUHAN</v>
      </c>
      <c r="C78" s="84">
        <f>'KIB A'!X80</f>
        <v>0</v>
      </c>
      <c r="D78" s="452">
        <f>'KIB B'!X80</f>
        <v>0</v>
      </c>
      <c r="E78" s="452">
        <f>'KIB C'!X81</f>
        <v>0</v>
      </c>
      <c r="F78" s="452">
        <f>'KIB D'!X81</f>
        <v>0</v>
      </c>
      <c r="G78" s="452">
        <f>'KIB E'!X81</f>
        <v>0</v>
      </c>
      <c r="H78" s="452">
        <f>'KIB F'!X81</f>
        <v>0</v>
      </c>
      <c r="I78" s="452">
        <f>'Aset Lainnya'!X81</f>
        <v>0</v>
      </c>
      <c r="J78" s="452">
        <f>ekstraKtbl!X81</f>
        <v>0</v>
      </c>
      <c r="K78" s="383">
        <f t="shared" si="2"/>
        <v>0</v>
      </c>
      <c r="O78" s="454">
        <v>11678040595</v>
      </c>
      <c r="P78" s="455">
        <f t="shared" si="3"/>
        <v>-11678040595</v>
      </c>
    </row>
    <row r="79" spans="1:16" s="127" customFormat="1">
      <c r="A79" s="120">
        <v>71</v>
      </c>
      <c r="B79" s="121" t="str">
        <f>ekstraKtbl!B82</f>
        <v>DINAS PERINDUSTRIAN PERDAGANGAN KOPERASI DAN USAHA MIKRO KECIL MENEGAH</v>
      </c>
      <c r="C79" s="33">
        <f>'KIB A'!X81</f>
        <v>16572934776</v>
      </c>
      <c r="D79" s="39">
        <f>'KIB B'!X81</f>
        <v>5753215639</v>
      </c>
      <c r="E79" s="39">
        <f>'KIB C'!X82</f>
        <v>172646357372</v>
      </c>
      <c r="F79" s="39">
        <f>'KIB D'!X82</f>
        <v>643592200</v>
      </c>
      <c r="G79" s="39">
        <f>'KIB E'!X82</f>
        <v>24395000</v>
      </c>
      <c r="H79" s="39">
        <f>'KIB F'!X82</f>
        <v>0</v>
      </c>
      <c r="I79" s="39">
        <f>'Aset Lainnya'!X82</f>
        <v>531777500</v>
      </c>
      <c r="J79" s="39">
        <f>ekstraKtbl!X82</f>
        <v>40170675</v>
      </c>
      <c r="K79" s="122">
        <f t="shared" si="2"/>
        <v>196212443162</v>
      </c>
      <c r="O79" s="44">
        <v>84044522378</v>
      </c>
      <c r="P79" s="123">
        <f t="shared" si="3"/>
        <v>112167920784</v>
      </c>
    </row>
    <row r="80" spans="1:16" s="127" customFormat="1">
      <c r="A80" s="120">
        <v>72</v>
      </c>
      <c r="B80" s="121" t="str">
        <f>ekstraKtbl!B83</f>
        <v>PENGELOLA BARANG</v>
      </c>
      <c r="C80" s="33">
        <f>'KIB A'!X82</f>
        <v>33888385453</v>
      </c>
      <c r="D80" s="39">
        <f>'KIB B'!X82</f>
        <v>956409150</v>
      </c>
      <c r="E80" s="39">
        <f>'KIB C'!X83</f>
        <v>14932757051</v>
      </c>
      <c r="F80" s="39">
        <f>'KIB D'!X83</f>
        <v>1598625760</v>
      </c>
      <c r="G80" s="39">
        <f>'KIB E'!X83</f>
        <v>126500000</v>
      </c>
      <c r="H80" s="39">
        <f>'KIB F'!X83</f>
        <v>0</v>
      </c>
      <c r="I80" s="39">
        <f>'Aset Lainnya'!X83</f>
        <v>0</v>
      </c>
      <c r="J80" s="39">
        <f>ekstraKtbl!X83</f>
        <v>5715000</v>
      </c>
      <c r="K80" s="122">
        <f>SUM(C80:J80)</f>
        <v>51508392414</v>
      </c>
      <c r="O80" s="44">
        <v>47195893383</v>
      </c>
      <c r="P80" s="123">
        <f t="shared" si="3"/>
        <v>4312499031</v>
      </c>
    </row>
    <row r="81" spans="1:16" s="127" customFormat="1">
      <c r="A81" s="460" t="s">
        <v>168</v>
      </c>
      <c r="B81" s="457" t="str">
        <f>ekstraKtbl!B84</f>
        <v>DINAS KOMUNIKASI DAN INFORMATIKA</v>
      </c>
      <c r="C81" s="456">
        <f>'KIB A'!X83</f>
        <v>0</v>
      </c>
      <c r="D81" s="39">
        <f>'KIB B'!X83</f>
        <v>4830842579</v>
      </c>
      <c r="E81" s="39">
        <f>'KIB C'!X84</f>
        <v>0</v>
      </c>
      <c r="F81" s="39">
        <f>'KIB D'!X84</f>
        <v>6177553</v>
      </c>
      <c r="G81" s="39">
        <f>'KIB E'!X84</f>
        <v>145529500</v>
      </c>
      <c r="H81" s="39">
        <f>'KIB F'!X84</f>
        <v>0</v>
      </c>
      <c r="I81" s="39">
        <f>'Aset Lainnya'!X84</f>
        <v>349126457</v>
      </c>
      <c r="J81" s="39">
        <f>ekstraKtbl!X84</f>
        <v>36685006</v>
      </c>
      <c r="K81" s="122">
        <f>SUM(C81:J81)</f>
        <v>5368361095</v>
      </c>
      <c r="O81" s="44"/>
      <c r="P81" s="123"/>
    </row>
    <row r="82" spans="1:16" s="127" customFormat="1">
      <c r="A82" s="144"/>
      <c r="B82" s="145"/>
      <c r="C82" s="146"/>
      <c r="D82" s="146"/>
      <c r="E82" s="146"/>
      <c r="F82" s="146"/>
      <c r="G82" s="146"/>
      <c r="H82" s="146"/>
      <c r="I82" s="146"/>
      <c r="J82" s="146"/>
      <c r="K82" s="147"/>
    </row>
    <row r="83" spans="1:16" s="1" customFormat="1" ht="25.5" customHeight="1">
      <c r="A83" s="128"/>
      <c r="B83" s="129" t="s">
        <v>1</v>
      </c>
      <c r="C83" s="130">
        <f>SUM(C9:C81)</f>
        <v>537500479535</v>
      </c>
      <c r="D83" s="130">
        <f t="shared" ref="D83:J83" si="4">SUM(D9:D81)</f>
        <v>485171606838</v>
      </c>
      <c r="E83" s="130">
        <f t="shared" si="4"/>
        <v>1212322072038.8398</v>
      </c>
      <c r="F83" s="130">
        <f t="shared" si="4"/>
        <v>1606042305966</v>
      </c>
      <c r="G83" s="130">
        <f t="shared" si="4"/>
        <v>63576599307.609993</v>
      </c>
      <c r="H83" s="130">
        <f>SUM(H9:H81)</f>
        <v>194669760</v>
      </c>
      <c r="I83" s="130">
        <f t="shared" si="4"/>
        <v>61470943360.5</v>
      </c>
      <c r="J83" s="130">
        <f t="shared" si="4"/>
        <v>31397018290</v>
      </c>
      <c r="K83" s="130">
        <f>SUM(K9:K81)</f>
        <v>3997675695095.9497</v>
      </c>
      <c r="L83" s="148"/>
      <c r="M83" s="148"/>
      <c r="N83" s="148"/>
      <c r="O83" s="130">
        <f>SUM(O9:O80)</f>
        <v>2421420413549</v>
      </c>
      <c r="P83" s="130">
        <f>SUM(P9:P80)</f>
        <v>1570886920451.95</v>
      </c>
    </row>
    <row r="84" spans="1:16">
      <c r="A84" s="131"/>
      <c r="B84" s="132"/>
      <c r="C84" s="133"/>
      <c r="D84" s="133"/>
      <c r="E84" s="133"/>
      <c r="F84" s="133"/>
      <c r="G84" s="133"/>
      <c r="H84" s="133"/>
      <c r="I84" s="133"/>
      <c r="J84" s="133"/>
      <c r="K84" s="133"/>
    </row>
    <row r="85" spans="1:16">
      <c r="A85" s="134"/>
      <c r="B85" s="135"/>
      <c r="C85" s="136"/>
      <c r="D85" s="136"/>
      <c r="E85" s="136"/>
      <c r="F85" s="136"/>
      <c r="G85" s="136"/>
      <c r="H85" s="136"/>
      <c r="I85" s="136"/>
      <c r="J85" s="136"/>
      <c r="K85" s="136"/>
    </row>
    <row r="86" spans="1:16">
      <c r="A86" s="137"/>
      <c r="B86" s="138"/>
      <c r="C86" s="139"/>
      <c r="D86" s="139"/>
      <c r="E86" s="139"/>
      <c r="F86" s="139"/>
      <c r="G86" s="139"/>
      <c r="H86" s="139"/>
      <c r="I86" s="139"/>
      <c r="J86" s="139"/>
      <c r="K86" s="139"/>
    </row>
    <row r="87" spans="1:16">
      <c r="A87" s="126"/>
      <c r="B87" s="132"/>
      <c r="C87" s="40"/>
      <c r="D87" s="40"/>
      <c r="E87" s="40"/>
      <c r="F87" s="40"/>
      <c r="G87" s="40"/>
      <c r="H87" s="40"/>
      <c r="I87" s="40"/>
      <c r="J87" s="40"/>
      <c r="K87" s="40"/>
    </row>
    <row r="88" spans="1:16">
      <c r="A88" s="126"/>
      <c r="B88" s="132"/>
      <c r="C88" s="40"/>
      <c r="D88" s="40"/>
      <c r="E88" s="40"/>
      <c r="F88" s="40"/>
      <c r="G88" s="40"/>
      <c r="H88" s="40"/>
      <c r="I88" s="40"/>
      <c r="J88" s="40"/>
      <c r="K88" s="40"/>
    </row>
    <row r="89" spans="1:16">
      <c r="A89" s="126"/>
      <c r="B89" s="132"/>
      <c r="C89" s="40"/>
      <c r="D89" s="40"/>
      <c r="E89" s="40"/>
      <c r="F89" s="40"/>
      <c r="G89" s="40"/>
      <c r="H89" s="40"/>
      <c r="I89" s="40"/>
      <c r="J89" s="40"/>
      <c r="K89" s="40"/>
    </row>
    <row r="90" spans="1:16" s="4" customFormat="1">
      <c r="A90" s="126"/>
      <c r="B90" s="132"/>
      <c r="C90" s="40"/>
      <c r="D90" s="40"/>
      <c r="E90" s="40"/>
      <c r="F90" s="40"/>
      <c r="G90" s="40"/>
      <c r="H90" s="40"/>
      <c r="I90" s="40"/>
      <c r="J90" s="40"/>
      <c r="K90" s="40"/>
    </row>
    <row r="91" spans="1:16">
      <c r="A91" s="126"/>
      <c r="B91" s="132"/>
      <c r="C91" s="40"/>
      <c r="D91" s="40"/>
      <c r="E91" s="40"/>
      <c r="F91" s="40"/>
      <c r="G91" s="40"/>
      <c r="H91" s="40"/>
      <c r="I91" s="40"/>
      <c r="J91" s="40"/>
      <c r="K91" s="40"/>
    </row>
    <row r="92" spans="1:16" s="1" customFormat="1">
      <c r="A92" s="126"/>
      <c r="B92" s="132"/>
      <c r="C92" s="40"/>
      <c r="D92" s="40"/>
      <c r="E92" s="40"/>
      <c r="F92" s="40"/>
      <c r="G92" s="40"/>
      <c r="H92" s="40"/>
      <c r="I92" s="40"/>
      <c r="J92" s="40"/>
      <c r="K92" s="40"/>
    </row>
    <row r="99" spans="1:11" s="4" customFormat="1">
      <c r="A99" s="107"/>
      <c r="B99" s="2"/>
      <c r="C99" s="41"/>
      <c r="D99" s="41"/>
      <c r="E99" s="41"/>
      <c r="F99" s="41"/>
      <c r="G99" s="41"/>
      <c r="H99" s="41"/>
      <c r="I99" s="41"/>
      <c r="J99" s="41"/>
      <c r="K99" s="41"/>
    </row>
    <row r="102" spans="1:11" s="5" customFormat="1" ht="24" customHeight="1">
      <c r="A102" s="107"/>
      <c r="B102" s="2"/>
      <c r="C102" s="41"/>
      <c r="D102" s="41"/>
      <c r="E102" s="41"/>
      <c r="F102" s="41"/>
      <c r="G102" s="41"/>
      <c r="H102" s="41"/>
      <c r="I102" s="41"/>
      <c r="J102" s="41"/>
      <c r="K102" s="41"/>
    </row>
    <row r="104" spans="1:11" s="3" customFormat="1">
      <c r="A104" s="107"/>
      <c r="B104" s="2"/>
      <c r="C104" s="41"/>
      <c r="D104" s="41"/>
      <c r="E104" s="41"/>
      <c r="F104" s="41"/>
      <c r="G104" s="41"/>
      <c r="H104" s="41"/>
      <c r="I104" s="41"/>
      <c r="J104" s="41"/>
      <c r="K104" s="41"/>
    </row>
    <row r="105" spans="1:11" s="3" customFormat="1">
      <c r="A105" s="107"/>
      <c r="B105" s="2"/>
      <c r="C105" s="41"/>
      <c r="D105" s="41"/>
      <c r="E105" s="41"/>
      <c r="F105" s="41"/>
      <c r="G105" s="41"/>
      <c r="H105" s="41"/>
      <c r="I105" s="41"/>
      <c r="J105" s="41"/>
      <c r="K105" s="41"/>
    </row>
    <row r="106" spans="1:11" s="3" customFormat="1">
      <c r="A106" s="107"/>
      <c r="B106" s="2"/>
      <c r="C106" s="41"/>
      <c r="D106" s="41"/>
      <c r="E106" s="41"/>
      <c r="F106" s="41"/>
      <c r="G106" s="41"/>
      <c r="H106" s="41"/>
      <c r="I106" s="41"/>
      <c r="J106" s="41"/>
      <c r="K106" s="41"/>
    </row>
    <row r="107" spans="1:11" s="3" customFormat="1">
      <c r="A107" s="107"/>
      <c r="B107" s="2"/>
      <c r="C107" s="41"/>
      <c r="D107" s="41"/>
      <c r="E107" s="41"/>
      <c r="F107" s="41"/>
      <c r="G107" s="41"/>
      <c r="H107" s="41"/>
      <c r="I107" s="41"/>
      <c r="J107" s="41"/>
      <c r="K107" s="41"/>
    </row>
    <row r="108" spans="1:11" s="3" customFormat="1">
      <c r="A108" s="107"/>
      <c r="B108" s="2"/>
      <c r="C108" s="41"/>
      <c r="D108" s="41"/>
      <c r="E108" s="41"/>
      <c r="F108" s="41"/>
      <c r="G108" s="41"/>
      <c r="H108" s="41"/>
      <c r="I108" s="41"/>
      <c r="J108" s="41"/>
      <c r="K108" s="41"/>
    </row>
    <row r="109" spans="1:11" s="3" customFormat="1">
      <c r="A109" s="107"/>
      <c r="B109" s="2"/>
      <c r="C109" s="41"/>
      <c r="D109" s="41"/>
      <c r="E109" s="41"/>
      <c r="F109" s="41"/>
      <c r="G109" s="41"/>
      <c r="H109" s="41"/>
      <c r="I109" s="41"/>
      <c r="J109" s="41"/>
      <c r="K109" s="41"/>
    </row>
    <row r="110" spans="1:11" s="3" customFormat="1">
      <c r="A110" s="107"/>
      <c r="B110" s="2"/>
      <c r="C110" s="41"/>
      <c r="D110" s="41"/>
      <c r="E110" s="41"/>
      <c r="F110" s="41"/>
      <c r="G110" s="41"/>
      <c r="H110" s="41"/>
      <c r="I110" s="41"/>
      <c r="J110" s="41"/>
      <c r="K110" s="41"/>
    </row>
    <row r="111" spans="1:11" s="3" customFormat="1">
      <c r="A111" s="107"/>
      <c r="B111" s="2"/>
      <c r="C111" s="41"/>
      <c r="D111" s="41"/>
      <c r="E111" s="41"/>
      <c r="F111" s="41"/>
      <c r="G111" s="41"/>
      <c r="H111" s="41"/>
      <c r="I111" s="41"/>
      <c r="J111" s="41"/>
      <c r="K111" s="41"/>
    </row>
    <row r="112" spans="1:11" s="3" customFormat="1">
      <c r="A112" s="107"/>
      <c r="B112" s="2"/>
      <c r="C112" s="41"/>
      <c r="D112" s="41"/>
      <c r="E112" s="41"/>
      <c r="F112" s="41"/>
      <c r="G112" s="41"/>
      <c r="H112" s="41"/>
      <c r="I112" s="41"/>
      <c r="J112" s="41"/>
      <c r="K112" s="41"/>
    </row>
    <row r="113" spans="1:11" s="3" customFormat="1">
      <c r="A113" s="107"/>
      <c r="B113" s="2"/>
      <c r="C113" s="41"/>
      <c r="D113" s="41"/>
      <c r="E113" s="41"/>
      <c r="F113" s="41"/>
      <c r="G113" s="41"/>
      <c r="H113" s="41"/>
      <c r="I113" s="41"/>
      <c r="J113" s="41"/>
      <c r="K113" s="41"/>
    </row>
  </sheetData>
  <sheetProtection password="B5F8" sheet="1" objects="1" scenarios="1"/>
  <mergeCells count="7">
    <mergeCell ref="A1:K1"/>
    <mergeCell ref="A2:K2"/>
    <mergeCell ref="A3:K3"/>
    <mergeCell ref="P7:Q7"/>
    <mergeCell ref="A5:A6"/>
    <mergeCell ref="B5:B6"/>
    <mergeCell ref="I5:I6"/>
  </mergeCells>
  <dataValidations count="1">
    <dataValidation type="whole" operator="greaterThanOrEqual" allowBlank="1" showInputMessage="1" showErrorMessage="1" sqref="C9:C81">
      <formula1>0</formula1>
    </dataValidation>
  </dataValidations>
  <printOptions horizontalCentered="1"/>
  <pageMargins left="0.25" right="0.25" top="0.5" bottom="0.25" header="0.03" footer="0"/>
  <pageSetup paperSize="301" scale="4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>
    <tabColor rgb="FF00B0F0"/>
  </sheetPr>
  <dimension ref="A1:N755"/>
  <sheetViews>
    <sheetView topLeftCell="A8" zoomScale="85" zoomScaleNormal="85" workbookViewId="0">
      <pane xSplit="4" ySplit="3" topLeftCell="E11" activePane="bottomRight" state="frozen"/>
      <selection activeCell="H18" sqref="H18"/>
      <selection pane="topRight" activeCell="H18" sqref="H18"/>
      <selection pane="bottomLeft" activeCell="H18" sqref="H18"/>
      <selection pane="bottomRight" activeCell="A11" sqref="A11"/>
    </sheetView>
  </sheetViews>
  <sheetFormatPr defaultColWidth="8.85546875" defaultRowHeight="12.75"/>
  <cols>
    <col min="1" max="1" width="4.28515625" style="24" customWidth="1"/>
    <col min="2" max="3" width="3.7109375" style="104" customWidth="1"/>
    <col min="4" max="4" width="29.28515625" style="80" customWidth="1"/>
    <col min="5" max="5" width="20.5703125" style="29" customWidth="1"/>
    <col min="6" max="7" width="19" style="29" customWidth="1"/>
    <col min="8" max="8" width="20.5703125" style="29" customWidth="1"/>
    <col min="9" max="9" width="7.140625" style="29" customWidth="1"/>
    <col min="10" max="10" width="8.140625" style="29" customWidth="1"/>
    <col min="11" max="11" width="20.140625" style="29" bestFit="1" customWidth="1"/>
    <col min="12" max="12" width="20" style="104" bestFit="1" customWidth="1"/>
    <col min="13" max="15" width="20" style="104" customWidth="1"/>
    <col min="16" max="107" width="8.85546875" style="104"/>
    <col min="108" max="108" width="16.42578125" style="104" bestFit="1" customWidth="1"/>
    <col min="109" max="16384" width="8.85546875" style="104"/>
  </cols>
  <sheetData>
    <row r="1" spans="1:14" s="16" customFormat="1" ht="15.75">
      <c r="A1" s="644" t="s">
        <v>123</v>
      </c>
      <c r="B1" s="644"/>
      <c r="C1" s="644"/>
      <c r="D1" s="644"/>
      <c r="E1" s="644"/>
      <c r="F1" s="644"/>
      <c r="G1" s="644"/>
      <c r="H1" s="644"/>
      <c r="I1" s="644"/>
      <c r="J1" s="74"/>
      <c r="K1" s="58"/>
      <c r="L1" s="152"/>
    </row>
    <row r="2" spans="1:14" s="17" customFormat="1" ht="15.75">
      <c r="A2" s="644" t="s">
        <v>124</v>
      </c>
      <c r="B2" s="644"/>
      <c r="C2" s="644"/>
      <c r="D2" s="644"/>
      <c r="E2" s="644"/>
      <c r="F2" s="644"/>
      <c r="G2" s="644"/>
      <c r="H2" s="644"/>
      <c r="I2" s="644"/>
      <c r="J2" s="74"/>
      <c r="K2" s="59"/>
      <c r="L2" s="153"/>
    </row>
    <row r="3" spans="1:14" s="16" customFormat="1" ht="15.75">
      <c r="A3" s="644" t="str">
        <f>'per SKPD'!A3:AQ3</f>
        <v>TAHUN 2015</v>
      </c>
      <c r="B3" s="644"/>
      <c r="C3" s="644"/>
      <c r="D3" s="644"/>
      <c r="E3" s="644"/>
      <c r="F3" s="644"/>
      <c r="G3" s="644"/>
      <c r="H3" s="644"/>
      <c r="I3" s="644"/>
      <c r="J3" s="74"/>
      <c r="K3" s="58"/>
      <c r="L3" s="152"/>
    </row>
    <row r="4" spans="1:14">
      <c r="B4" s="7"/>
      <c r="C4" s="7"/>
      <c r="D4" s="28"/>
      <c r="E4" s="28"/>
      <c r="F4" s="28"/>
      <c r="G4" s="28"/>
      <c r="H4" s="28"/>
      <c r="I4" s="28"/>
      <c r="J4" s="28"/>
    </row>
    <row r="5" spans="1:14">
      <c r="A5" s="598"/>
      <c r="B5" s="598"/>
      <c r="C5" s="598"/>
      <c r="D5" s="598"/>
      <c r="H5" s="28"/>
      <c r="I5" s="28"/>
      <c r="J5" s="28"/>
    </row>
    <row r="6" spans="1:14" s="19" customFormat="1" ht="21.75" customHeight="1">
      <c r="A6" s="595" t="s">
        <v>4</v>
      </c>
      <c r="B6" s="595" t="s">
        <v>12</v>
      </c>
      <c r="C6" s="596" t="s">
        <v>2</v>
      </c>
      <c r="D6" s="597" t="s">
        <v>13</v>
      </c>
      <c r="E6" s="53" t="s">
        <v>26</v>
      </c>
      <c r="F6" s="649" t="s">
        <v>29</v>
      </c>
      <c r="G6" s="650"/>
      <c r="H6" s="149" t="s">
        <v>26</v>
      </c>
      <c r="I6" s="604" t="s">
        <v>3</v>
      </c>
      <c r="J6" s="75"/>
      <c r="K6" s="57"/>
      <c r="L6" s="51"/>
    </row>
    <row r="7" spans="1:14" s="19" customFormat="1" ht="21.75" customHeight="1">
      <c r="A7" s="595"/>
      <c r="B7" s="595"/>
      <c r="C7" s="596"/>
      <c r="D7" s="597"/>
      <c r="E7" s="54" t="str">
        <f>'per SKPD'!E7</f>
        <v>per 31 Desember 2016</v>
      </c>
      <c r="F7" s="651"/>
      <c r="G7" s="652"/>
      <c r="H7" s="150" t="str">
        <f>'per SKPD'!AP7</f>
        <v>per 31 Desember 2017</v>
      </c>
      <c r="I7" s="604"/>
      <c r="J7" s="75"/>
      <c r="K7" s="57"/>
      <c r="L7" s="51"/>
    </row>
    <row r="8" spans="1:14" s="19" customFormat="1" ht="21.75" customHeight="1">
      <c r="A8" s="595"/>
      <c r="B8" s="595"/>
      <c r="C8" s="596"/>
      <c r="D8" s="597"/>
      <c r="E8" s="54" t="s">
        <v>23</v>
      </c>
      <c r="F8" s="619" t="s">
        <v>30</v>
      </c>
      <c r="G8" s="621" t="s">
        <v>31</v>
      </c>
      <c r="H8" s="150" t="s">
        <v>23</v>
      </c>
      <c r="I8" s="604"/>
      <c r="J8" s="75"/>
      <c r="K8" s="57"/>
      <c r="L8" s="51"/>
    </row>
    <row r="9" spans="1:14" s="19" customFormat="1" ht="21.75" customHeight="1">
      <c r="A9" s="595"/>
      <c r="B9" s="595"/>
      <c r="C9" s="596"/>
      <c r="D9" s="597"/>
      <c r="E9" s="55" t="s">
        <v>0</v>
      </c>
      <c r="F9" s="620"/>
      <c r="G9" s="622"/>
      <c r="H9" s="151" t="s">
        <v>0</v>
      </c>
      <c r="I9" s="604"/>
      <c r="J9" s="75"/>
      <c r="K9" s="89" t="s">
        <v>50</v>
      </c>
      <c r="L9" s="154" t="s">
        <v>51</v>
      </c>
    </row>
    <row r="10" spans="1:14" s="51" customFormat="1">
      <c r="A10" s="50">
        <v>1</v>
      </c>
      <c r="B10" s="50">
        <v>2</v>
      </c>
      <c r="C10" s="50">
        <v>3</v>
      </c>
      <c r="D10" s="50">
        <v>4</v>
      </c>
      <c r="E10" s="50">
        <v>5</v>
      </c>
      <c r="F10" s="50"/>
      <c r="G10" s="50"/>
      <c r="H10" s="50">
        <v>24</v>
      </c>
      <c r="I10" s="50">
        <v>25</v>
      </c>
      <c r="L10" s="105"/>
    </row>
    <row r="11" spans="1:14" s="15" customFormat="1" ht="18.75" customHeight="1">
      <c r="A11" s="98">
        <v>1</v>
      </c>
      <c r="B11" s="22" t="str">
        <f>'Rekap SKPD'!B11</f>
        <v>DINAS PENDIDIKAN PEMUDA DAN OLAHRAGA</v>
      </c>
      <c r="C11" s="20"/>
      <c r="D11" s="30"/>
      <c r="E11" s="30">
        <f>E12+E13+E14+E15+E16+E17+E18+E19</f>
        <v>710857511115.14001</v>
      </c>
      <c r="F11" s="30">
        <f>SUM(F12:F19)</f>
        <v>68403511955.970001</v>
      </c>
      <c r="G11" s="30">
        <f>SUM(G12:G19)</f>
        <v>16300045687.000008</v>
      </c>
      <c r="H11" s="30">
        <f>H12+H13+H14+H15+H16+H17+H18+H19</f>
        <v>762960977384.10999</v>
      </c>
      <c r="I11" s="30"/>
      <c r="J11" s="57"/>
      <c r="K11" s="255">
        <f>SUM(K12:K19)</f>
        <v>710857511115.14001</v>
      </c>
      <c r="L11" s="273">
        <f>H11-K11</f>
        <v>52103466268.969971</v>
      </c>
      <c r="M11" s="15">
        <f>SUM(E12:E18)</f>
        <v>684397064995.14001</v>
      </c>
      <c r="N11" s="15">
        <f>SUM(H12:H18)</f>
        <v>735630681976.10999</v>
      </c>
    </row>
    <row r="12" spans="1:14">
      <c r="A12" s="99"/>
      <c r="B12" s="9">
        <v>1</v>
      </c>
      <c r="C12" s="9" t="s">
        <v>14</v>
      </c>
      <c r="D12" s="81" t="s">
        <v>6</v>
      </c>
      <c r="E12" s="31">
        <f>'per SKPD'!E12</f>
        <v>43443779216</v>
      </c>
      <c r="F12" s="31">
        <f>'Rekap SKPD'!Q12</f>
        <v>457980000</v>
      </c>
      <c r="G12" s="31">
        <f>'Rekap SKPD'!Y12</f>
        <v>0</v>
      </c>
      <c r="H12" s="32">
        <f t="shared" ref="H12:H19" si="0">E12+F12-G12</f>
        <v>43901759216</v>
      </c>
      <c r="I12" s="32"/>
      <c r="J12" s="28"/>
      <c r="K12" s="254">
        <f>E12</f>
        <v>43443779216</v>
      </c>
      <c r="L12" s="24">
        <f t="shared" ref="L12:L19" si="1">H12-K12</f>
        <v>457980000</v>
      </c>
      <c r="M12" s="300">
        <f>N11-M11</f>
        <v>51233616980.969971</v>
      </c>
      <c r="N12" s="300"/>
    </row>
    <row r="13" spans="1:14">
      <c r="A13" s="99"/>
      <c r="B13" s="9">
        <v>2</v>
      </c>
      <c r="C13" s="9" t="s">
        <v>15</v>
      </c>
      <c r="D13" s="81" t="s">
        <v>9</v>
      </c>
      <c r="E13" s="31">
        <f>'per SKPD'!E23</f>
        <v>89346655851</v>
      </c>
      <c r="F13" s="31">
        <f>'Rekap SKPD'!Q13</f>
        <v>13496072153</v>
      </c>
      <c r="G13" s="31">
        <f>'Rekap SKPD'!Y13</f>
        <v>1616421257</v>
      </c>
      <c r="H13" s="32">
        <f t="shared" si="0"/>
        <v>101226306747</v>
      </c>
      <c r="I13" s="32"/>
      <c r="J13" s="28"/>
      <c r="K13" s="254">
        <f t="shared" ref="K13:K19" si="2">E13</f>
        <v>89346655851</v>
      </c>
      <c r="L13" s="298">
        <f t="shared" si="1"/>
        <v>11879650896</v>
      </c>
    </row>
    <row r="14" spans="1:14">
      <c r="A14" s="99"/>
      <c r="B14" s="9">
        <v>3</v>
      </c>
      <c r="C14" s="9" t="s">
        <v>16</v>
      </c>
      <c r="D14" s="81" t="s">
        <v>10</v>
      </c>
      <c r="E14" s="31">
        <f>'per SKPD'!E30</f>
        <v>467835659291</v>
      </c>
      <c r="F14" s="31">
        <f>'Rekap SKPD'!Q14</f>
        <v>38156567369</v>
      </c>
      <c r="G14" s="31">
        <f>'Rekap SKPD'!Y14</f>
        <v>7284480228</v>
      </c>
      <c r="H14" s="32">
        <f t="shared" si="0"/>
        <v>498707746432</v>
      </c>
      <c r="I14" s="32"/>
      <c r="J14" s="28"/>
      <c r="K14" s="254">
        <f t="shared" si="2"/>
        <v>467835659291</v>
      </c>
      <c r="L14" s="273">
        <f t="shared" si="1"/>
        <v>30872087141</v>
      </c>
    </row>
    <row r="15" spans="1:14">
      <c r="A15" s="99"/>
      <c r="B15" s="9">
        <v>4</v>
      </c>
      <c r="C15" s="9" t="s">
        <v>17</v>
      </c>
      <c r="D15" s="81" t="s">
        <v>5</v>
      </c>
      <c r="E15" s="31">
        <f>'per SKPD'!E38</f>
        <v>5403718733</v>
      </c>
      <c r="F15" s="31">
        <f>'Rekap SKPD'!Q15</f>
        <v>703432871</v>
      </c>
      <c r="G15" s="31">
        <f>'Rekap SKPD'!Y15</f>
        <v>4483750</v>
      </c>
      <c r="H15" s="32">
        <f t="shared" si="0"/>
        <v>6102667854</v>
      </c>
      <c r="I15" s="32"/>
      <c r="J15" s="28"/>
      <c r="K15" s="254">
        <f t="shared" si="2"/>
        <v>5403718733</v>
      </c>
      <c r="L15" s="24">
        <f t="shared" si="1"/>
        <v>698949121</v>
      </c>
    </row>
    <row r="16" spans="1:14">
      <c r="A16" s="99"/>
      <c r="B16" s="9">
        <v>5</v>
      </c>
      <c r="C16" s="9" t="s">
        <v>18</v>
      </c>
      <c r="D16" s="81" t="s">
        <v>11</v>
      </c>
      <c r="E16" s="31">
        <f>'per SKPD'!E47</f>
        <v>50505022971.139999</v>
      </c>
      <c r="F16" s="31">
        <f>'Rekap SKPD'!Q16</f>
        <v>7512465618.4700003</v>
      </c>
      <c r="G16" s="31">
        <f>'Rekap SKPD'!Y16</f>
        <v>1416093130.0000076</v>
      </c>
      <c r="H16" s="32">
        <f t="shared" si="0"/>
        <v>56601395459.609993</v>
      </c>
      <c r="I16" s="32"/>
      <c r="J16" s="28"/>
      <c r="K16" s="254">
        <f t="shared" si="2"/>
        <v>50505022971.139999</v>
      </c>
      <c r="L16" s="273">
        <f>H16-K16</f>
        <v>6096372488.4699936</v>
      </c>
    </row>
    <row r="17" spans="1:14">
      <c r="A17" s="99"/>
      <c r="B17" s="9">
        <v>6</v>
      </c>
      <c r="C17" s="9" t="s">
        <v>19</v>
      </c>
      <c r="D17" s="81" t="s">
        <v>7</v>
      </c>
      <c r="E17" s="31">
        <f>'per SKPD'!E56</f>
        <v>201947000</v>
      </c>
      <c r="F17" s="31">
        <f>'Rekap SKPD'!Q17</f>
        <v>0</v>
      </c>
      <c r="G17" s="31">
        <f>'Rekap SKPD'!Y17</f>
        <v>50219000</v>
      </c>
      <c r="H17" s="32">
        <f t="shared" si="0"/>
        <v>151728000</v>
      </c>
      <c r="I17" s="32"/>
      <c r="J17" s="28"/>
      <c r="K17" s="254">
        <f t="shared" si="2"/>
        <v>201947000</v>
      </c>
      <c r="L17" s="24">
        <f t="shared" si="1"/>
        <v>-50219000</v>
      </c>
    </row>
    <row r="18" spans="1:14" s="21" customFormat="1">
      <c r="A18" s="102"/>
      <c r="B18" s="11">
        <v>7</v>
      </c>
      <c r="C18" s="11"/>
      <c r="D18" s="85" t="s">
        <v>8</v>
      </c>
      <c r="E18" s="31">
        <f>'per SKPD'!E60</f>
        <v>27660281933</v>
      </c>
      <c r="F18" s="31">
        <f>'Rekap SKPD'!Q18</f>
        <v>7197904656.5</v>
      </c>
      <c r="G18" s="31">
        <f>'Rekap SKPD'!Y18</f>
        <v>5919108322</v>
      </c>
      <c r="H18" s="32">
        <f t="shared" si="0"/>
        <v>28939078267.5</v>
      </c>
      <c r="I18" s="32"/>
      <c r="J18" s="28"/>
      <c r="K18" s="254">
        <f t="shared" si="2"/>
        <v>27660281933</v>
      </c>
      <c r="L18" s="24">
        <f t="shared" si="1"/>
        <v>1278796334.5</v>
      </c>
    </row>
    <row r="19" spans="1:14" s="21" customFormat="1">
      <c r="A19" s="102"/>
      <c r="B19" s="11">
        <v>8</v>
      </c>
      <c r="C19" s="11"/>
      <c r="D19" s="77" t="s">
        <v>39</v>
      </c>
      <c r="E19" s="31">
        <f>'per SKPD'!E65</f>
        <v>26460446120</v>
      </c>
      <c r="F19" s="31">
        <f>'Rekap SKPD'!Q19</f>
        <v>879089288</v>
      </c>
      <c r="G19" s="31">
        <f>'Rekap SKPD'!Y19</f>
        <v>9240000</v>
      </c>
      <c r="H19" s="32">
        <f t="shared" si="0"/>
        <v>27330295408</v>
      </c>
      <c r="I19" s="32"/>
      <c r="J19" s="28"/>
      <c r="K19" s="254">
        <f t="shared" si="2"/>
        <v>26460446120</v>
      </c>
      <c r="L19" s="24">
        <f t="shared" si="1"/>
        <v>869849288</v>
      </c>
    </row>
    <row r="20" spans="1:14">
      <c r="A20" s="101"/>
      <c r="B20" s="8"/>
      <c r="C20" s="8"/>
      <c r="D20" s="78"/>
      <c r="E20" s="34"/>
      <c r="F20" s="34"/>
      <c r="G20" s="34"/>
      <c r="H20" s="34"/>
      <c r="I20" s="34"/>
      <c r="J20" s="28"/>
    </row>
    <row r="21" spans="1:14" s="15" customFormat="1" ht="18.75" customHeight="1">
      <c r="A21" s="98">
        <v>2</v>
      </c>
      <c r="B21" s="22" t="str">
        <f>'Rekap SKPD'!B21</f>
        <v>DINAS KESEHATAN</v>
      </c>
      <c r="C21" s="20"/>
      <c r="D21" s="30"/>
      <c r="E21" s="30">
        <f>E22+E23+E24+E25+E26+E27+E28+E29</f>
        <v>120596469875</v>
      </c>
      <c r="F21" s="30">
        <f>SUM(F22:F29)</f>
        <v>22205404561</v>
      </c>
      <c r="G21" s="30">
        <f>SUM(G22:G29)</f>
        <v>920154536</v>
      </c>
      <c r="H21" s="30">
        <f>H22+H23+H24+H25+H26+H27+H28+H29</f>
        <v>141881719900</v>
      </c>
      <c r="I21" s="30"/>
      <c r="J21" s="57"/>
      <c r="K21" s="255">
        <f>SUM(K22:K29)</f>
        <v>120596469875</v>
      </c>
      <c r="L21" s="24">
        <f>H21-K21</f>
        <v>21285250025</v>
      </c>
      <c r="M21" s="15">
        <f>SUM(E22:E28)</f>
        <v>119375675208</v>
      </c>
      <c r="N21" s="15">
        <f>SUM(H22:H28)</f>
        <v>140457697298</v>
      </c>
    </row>
    <row r="22" spans="1:14">
      <c r="A22" s="99"/>
      <c r="B22" s="9">
        <v>1</v>
      </c>
      <c r="C22" s="9" t="s">
        <v>14</v>
      </c>
      <c r="D22" s="81" t="s">
        <v>6</v>
      </c>
      <c r="E22" s="31">
        <f>'per SKPD'!E72</f>
        <v>5160837942</v>
      </c>
      <c r="F22" s="31">
        <f>'Rekap SKPD'!Q22</f>
        <v>338046160</v>
      </c>
      <c r="G22" s="31">
        <f>'Rekap SKPD'!Y22</f>
        <v>0</v>
      </c>
      <c r="H22" s="32">
        <f t="shared" ref="H22:H29" si="3">E22+F22-G22</f>
        <v>5498884102</v>
      </c>
      <c r="I22" s="32"/>
      <c r="J22" s="28"/>
      <c r="K22" s="254">
        <f>E22</f>
        <v>5160837942</v>
      </c>
      <c r="L22" s="24">
        <f t="shared" ref="L22:L29" si="4">H22-K22</f>
        <v>338046160</v>
      </c>
      <c r="M22" s="104">
        <f>N21-M21</f>
        <v>21082022090</v>
      </c>
    </row>
    <row r="23" spans="1:14">
      <c r="A23" s="99"/>
      <c r="B23" s="9">
        <v>2</v>
      </c>
      <c r="C23" s="9" t="s">
        <v>15</v>
      </c>
      <c r="D23" s="81" t="s">
        <v>9</v>
      </c>
      <c r="E23" s="31">
        <f>'per SKPD'!E78</f>
        <v>42271359439</v>
      </c>
      <c r="F23" s="31">
        <f>'Rekap SKPD'!Q23</f>
        <v>8891777981</v>
      </c>
      <c r="G23" s="31">
        <f>'Rekap SKPD'!Y23</f>
        <v>347456036</v>
      </c>
      <c r="H23" s="32">
        <f t="shared" si="3"/>
        <v>50815681384</v>
      </c>
      <c r="I23" s="32"/>
      <c r="J23" s="28"/>
      <c r="K23" s="254">
        <f t="shared" ref="K23:K29" si="5">E23</f>
        <v>42271359439</v>
      </c>
      <c r="L23" s="24">
        <f t="shared" si="4"/>
        <v>8544321945</v>
      </c>
    </row>
    <row r="24" spans="1:14">
      <c r="A24" s="99"/>
      <c r="B24" s="9">
        <v>3</v>
      </c>
      <c r="C24" s="9" t="s">
        <v>16</v>
      </c>
      <c r="D24" s="81" t="s">
        <v>10</v>
      </c>
      <c r="E24" s="31">
        <f>'per SKPD'!E87</f>
        <v>69562384438</v>
      </c>
      <c r="F24" s="31">
        <f>'Rekap SKPD'!Q24</f>
        <v>11483713608</v>
      </c>
      <c r="G24" s="31">
        <f>'Rekap SKPD'!Y24</f>
        <v>273767000</v>
      </c>
      <c r="H24" s="32">
        <f t="shared" si="3"/>
        <v>80772331046</v>
      </c>
      <c r="I24" s="32"/>
      <c r="J24" s="28"/>
      <c r="K24" s="254">
        <f t="shared" si="5"/>
        <v>69562384438</v>
      </c>
      <c r="L24" s="24">
        <f t="shared" si="4"/>
        <v>11209946608</v>
      </c>
    </row>
    <row r="25" spans="1:14">
      <c r="A25" s="99"/>
      <c r="B25" s="9">
        <v>4</v>
      </c>
      <c r="C25" s="9" t="s">
        <v>17</v>
      </c>
      <c r="D25" s="81" t="s">
        <v>5</v>
      </c>
      <c r="E25" s="31">
        <f>'per SKPD'!E95</f>
        <v>458843538</v>
      </c>
      <c r="F25" s="31">
        <f>'Rekap SKPD'!Q25</f>
        <v>1242110377</v>
      </c>
      <c r="G25" s="31">
        <f>'Rekap SKPD'!Y25</f>
        <v>11993000</v>
      </c>
      <c r="H25" s="32">
        <f t="shared" si="3"/>
        <v>1688960915</v>
      </c>
      <c r="I25" s="32"/>
      <c r="J25" s="28"/>
      <c r="K25" s="254">
        <f t="shared" si="5"/>
        <v>458843538</v>
      </c>
      <c r="L25" s="24">
        <f t="shared" si="4"/>
        <v>1230117377</v>
      </c>
    </row>
    <row r="26" spans="1:14">
      <c r="A26" s="99"/>
      <c r="B26" s="9">
        <v>5</v>
      </c>
      <c r="C26" s="9" t="s">
        <v>18</v>
      </c>
      <c r="D26" s="81" t="s">
        <v>11</v>
      </c>
      <c r="E26" s="31">
        <f>'per SKPD'!E105</f>
        <v>100797680</v>
      </c>
      <c r="F26" s="31">
        <f>'Rekap SKPD'!Q26</f>
        <v>18510000</v>
      </c>
      <c r="G26" s="31">
        <f>'Rekap SKPD'!Y26</f>
        <v>0</v>
      </c>
      <c r="H26" s="32">
        <f t="shared" si="3"/>
        <v>119307680</v>
      </c>
      <c r="I26" s="32"/>
      <c r="J26" s="28"/>
      <c r="K26" s="254">
        <f t="shared" si="5"/>
        <v>100797680</v>
      </c>
      <c r="L26" s="24">
        <f t="shared" si="4"/>
        <v>18510000</v>
      </c>
    </row>
    <row r="27" spans="1:14">
      <c r="A27" s="99"/>
      <c r="B27" s="9">
        <v>6</v>
      </c>
      <c r="C27" s="9" t="s">
        <v>19</v>
      </c>
      <c r="D27" s="81" t="s">
        <v>7</v>
      </c>
      <c r="E27" s="31">
        <f>'per SKPD'!E109</f>
        <v>0</v>
      </c>
      <c r="F27" s="31">
        <f>'Rekap SKPD'!Q27</f>
        <v>0</v>
      </c>
      <c r="G27" s="31">
        <f>'Rekap SKPD'!Y27</f>
        <v>0</v>
      </c>
      <c r="H27" s="32">
        <f t="shared" si="3"/>
        <v>0</v>
      </c>
      <c r="I27" s="32"/>
      <c r="J27" s="28"/>
      <c r="K27" s="254">
        <f t="shared" si="5"/>
        <v>0</v>
      </c>
      <c r="L27" s="24">
        <f t="shared" si="4"/>
        <v>0</v>
      </c>
    </row>
    <row r="28" spans="1:14" s="21" customFormat="1">
      <c r="A28" s="102"/>
      <c r="B28" s="11">
        <v>7</v>
      </c>
      <c r="C28" s="11"/>
      <c r="D28" s="85" t="s">
        <v>8</v>
      </c>
      <c r="E28" s="31">
        <f>'per SKPD'!E112</f>
        <v>1821452171</v>
      </c>
      <c r="F28" s="31">
        <f>'Rekap SKPD'!Q28</f>
        <v>14500000</v>
      </c>
      <c r="G28" s="31">
        <f>'Rekap SKPD'!Y28</f>
        <v>273420000</v>
      </c>
      <c r="H28" s="32">
        <f t="shared" si="3"/>
        <v>1562532171</v>
      </c>
      <c r="I28" s="32"/>
      <c r="J28" s="28"/>
      <c r="K28" s="254">
        <f t="shared" si="5"/>
        <v>1821452171</v>
      </c>
      <c r="L28" s="24">
        <f t="shared" si="4"/>
        <v>-258920000</v>
      </c>
    </row>
    <row r="29" spans="1:14" s="21" customFormat="1">
      <c r="A29" s="102"/>
      <c r="B29" s="11">
        <v>8</v>
      </c>
      <c r="C29" s="11"/>
      <c r="D29" s="77" t="s">
        <v>39</v>
      </c>
      <c r="E29" s="31">
        <f>'per SKPD'!E116</f>
        <v>1220794667</v>
      </c>
      <c r="F29" s="31">
        <f>'Rekap SKPD'!Q29</f>
        <v>216746435</v>
      </c>
      <c r="G29" s="31">
        <f>'Rekap SKPD'!Y29</f>
        <v>13518500</v>
      </c>
      <c r="H29" s="32">
        <f t="shared" si="3"/>
        <v>1424022602</v>
      </c>
      <c r="I29" s="32"/>
      <c r="J29" s="28"/>
      <c r="K29" s="254">
        <f t="shared" si="5"/>
        <v>1220794667</v>
      </c>
      <c r="L29" s="24">
        <f t="shared" si="4"/>
        <v>203227935</v>
      </c>
    </row>
    <row r="30" spans="1:14">
      <c r="A30" s="101"/>
      <c r="B30" s="8"/>
      <c r="C30" s="8"/>
      <c r="D30" s="78"/>
      <c r="E30" s="34"/>
      <c r="F30" s="34"/>
      <c r="G30" s="34"/>
      <c r="H30" s="34"/>
      <c r="I30" s="34"/>
      <c r="J30" s="28"/>
      <c r="K30" s="254"/>
    </row>
    <row r="31" spans="1:14" s="15" customFormat="1" ht="18.75" customHeight="1">
      <c r="A31" s="98">
        <v>3</v>
      </c>
      <c r="B31" s="22" t="str">
        <f>'Rekap SKPD'!B31</f>
        <v>RUMAH SAKIT UMUM DAERAH</v>
      </c>
      <c r="C31" s="20"/>
      <c r="D31" s="30"/>
      <c r="E31" s="30">
        <f>E32+E33+E34+E35+E36+E37+E38+E39</f>
        <v>237652241037</v>
      </c>
      <c r="F31" s="30">
        <f>SUM(F32:F39)</f>
        <v>85375192363</v>
      </c>
      <c r="G31" s="30">
        <f>SUM(G32:G39)</f>
        <v>2995266663</v>
      </c>
      <c r="H31" s="30">
        <f>H32+H33+H34+H35+H36+H37+H38+H39</f>
        <v>320032166737</v>
      </c>
      <c r="I31" s="30"/>
      <c r="J31" s="57"/>
      <c r="K31" s="255">
        <f>SUM(K32:K39)</f>
        <v>237652241037</v>
      </c>
      <c r="L31" s="24">
        <f>H31-K31</f>
        <v>82379925700</v>
      </c>
      <c r="M31" s="15">
        <f>SUM(E32:E38)</f>
        <v>237415666224</v>
      </c>
      <c r="N31" s="15">
        <f>SUM(H32:H38)</f>
        <v>319439357469</v>
      </c>
    </row>
    <row r="32" spans="1:14">
      <c r="A32" s="99"/>
      <c r="B32" s="9">
        <v>1</v>
      </c>
      <c r="C32" s="9" t="s">
        <v>14</v>
      </c>
      <c r="D32" s="81" t="s">
        <v>6</v>
      </c>
      <c r="E32" s="31">
        <f>'per SKPD'!E122</f>
        <v>3964150000</v>
      </c>
      <c r="F32" s="31">
        <f>'Rekap SKPD'!Q32</f>
        <v>0</v>
      </c>
      <c r="G32" s="31">
        <f>'Rekap SKPD'!Y32</f>
        <v>0</v>
      </c>
      <c r="H32" s="32">
        <f>E32+F32-G32</f>
        <v>3964150000</v>
      </c>
      <c r="I32" s="32"/>
      <c r="J32" s="28"/>
      <c r="K32" s="254">
        <f>E32</f>
        <v>3964150000</v>
      </c>
      <c r="L32" s="24">
        <f t="shared" ref="L32:L39" si="6">H32-K32</f>
        <v>0</v>
      </c>
      <c r="M32" s="299">
        <f>N31-M31</f>
        <v>82023691245</v>
      </c>
      <c r="N32" s="299"/>
    </row>
    <row r="33" spans="1:14">
      <c r="A33" s="99"/>
      <c r="B33" s="9">
        <v>2</v>
      </c>
      <c r="C33" s="9" t="s">
        <v>15</v>
      </c>
      <c r="D33" s="81" t="s">
        <v>9</v>
      </c>
      <c r="E33" s="31">
        <f>'per SKPD'!E125</f>
        <v>119993825325</v>
      </c>
      <c r="F33" s="31">
        <f>'Rekap SKPD'!Q33</f>
        <v>29598377697</v>
      </c>
      <c r="G33" s="31">
        <f>'Rekap SKPD'!Y33</f>
        <v>582941313</v>
      </c>
      <c r="H33" s="32">
        <f t="shared" ref="H33:H39" si="7">E33+F33-G33</f>
        <v>149009261709</v>
      </c>
      <c r="I33" s="32"/>
      <c r="J33" s="28"/>
      <c r="K33" s="254">
        <f t="shared" ref="K33:K39" si="8">E33</f>
        <v>119993825325</v>
      </c>
      <c r="L33" s="273">
        <f t="shared" si="6"/>
        <v>29015436384</v>
      </c>
    </row>
    <row r="34" spans="1:14">
      <c r="A34" s="99"/>
      <c r="B34" s="9">
        <v>3</v>
      </c>
      <c r="C34" s="9" t="s">
        <v>16</v>
      </c>
      <c r="D34" s="81" t="s">
        <v>10</v>
      </c>
      <c r="E34" s="31">
        <f>'per SKPD'!E563</f>
        <v>102591550937</v>
      </c>
      <c r="F34" s="31">
        <f>'Rekap SKPD'!Q34</f>
        <v>55309938411</v>
      </c>
      <c r="G34" s="31">
        <f>'Rekap SKPD'!Y34</f>
        <v>2412325350</v>
      </c>
      <c r="H34" s="32">
        <f t="shared" si="7"/>
        <v>155489163998</v>
      </c>
      <c r="I34" s="32"/>
      <c r="J34" s="28"/>
      <c r="K34" s="254">
        <f t="shared" si="8"/>
        <v>102591550937</v>
      </c>
      <c r="L34" s="273">
        <f t="shared" si="6"/>
        <v>52897613061</v>
      </c>
    </row>
    <row r="35" spans="1:14">
      <c r="A35" s="99"/>
      <c r="B35" s="9">
        <v>4</v>
      </c>
      <c r="C35" s="9" t="s">
        <v>17</v>
      </c>
      <c r="D35" s="81" t="s">
        <v>5</v>
      </c>
      <c r="E35" s="31">
        <f>'per SKPD'!E609</f>
        <v>8386721166</v>
      </c>
      <c r="F35" s="31">
        <f>'Rekap SKPD'!Q35</f>
        <v>63152800</v>
      </c>
      <c r="G35" s="31">
        <f>'Rekap SKPD'!Y35</f>
        <v>0</v>
      </c>
      <c r="H35" s="32">
        <f t="shared" si="7"/>
        <v>8449873966</v>
      </c>
      <c r="I35" s="32"/>
      <c r="J35" s="28"/>
      <c r="K35" s="254">
        <f t="shared" si="8"/>
        <v>8386721166</v>
      </c>
      <c r="L35" s="273">
        <f t="shared" si="6"/>
        <v>63152800</v>
      </c>
    </row>
    <row r="36" spans="1:14">
      <c r="A36" s="99"/>
      <c r="B36" s="9">
        <v>5</v>
      </c>
      <c r="C36" s="9" t="s">
        <v>18</v>
      </c>
      <c r="D36" s="81" t="s">
        <v>11</v>
      </c>
      <c r="E36" s="31">
        <f>'per SKPD'!E619</f>
        <v>8198050</v>
      </c>
      <c r="F36" s="31">
        <f>'Rekap SKPD'!Q36</f>
        <v>0</v>
      </c>
      <c r="G36" s="31">
        <f>'Rekap SKPD'!Y36</f>
        <v>0</v>
      </c>
      <c r="H36" s="32">
        <f t="shared" si="7"/>
        <v>8198050</v>
      </c>
      <c r="I36" s="32"/>
      <c r="J36" s="28"/>
      <c r="K36" s="254">
        <f t="shared" si="8"/>
        <v>8198050</v>
      </c>
      <c r="L36" s="273">
        <f t="shared" si="6"/>
        <v>0</v>
      </c>
    </row>
    <row r="37" spans="1:14">
      <c r="A37" s="99"/>
      <c r="B37" s="9">
        <v>6</v>
      </c>
      <c r="C37" s="9" t="s">
        <v>19</v>
      </c>
      <c r="D37" s="81" t="s">
        <v>7</v>
      </c>
      <c r="E37" s="31">
        <f>'per SKPD'!E622</f>
        <v>0</v>
      </c>
      <c r="F37" s="31">
        <f>'Rekap SKPD'!Q37</f>
        <v>0</v>
      </c>
      <c r="G37" s="31">
        <f>'Rekap SKPD'!Y37</f>
        <v>0</v>
      </c>
      <c r="H37" s="32">
        <f t="shared" si="7"/>
        <v>0</v>
      </c>
      <c r="I37" s="32"/>
      <c r="J37" s="28"/>
      <c r="K37" s="254">
        <f t="shared" si="8"/>
        <v>0</v>
      </c>
      <c r="L37" s="273">
        <f t="shared" si="6"/>
        <v>0</v>
      </c>
    </row>
    <row r="38" spans="1:14" s="21" customFormat="1">
      <c r="A38" s="102"/>
      <c r="B38" s="11">
        <v>7</v>
      </c>
      <c r="C38" s="11"/>
      <c r="D38" s="85" t="s">
        <v>8</v>
      </c>
      <c r="E38" s="31">
        <f>'per SKPD'!E626</f>
        <v>2471220746</v>
      </c>
      <c r="F38" s="31">
        <f>'Rekap SKPD'!Q38</f>
        <v>47489000</v>
      </c>
      <c r="G38" s="31">
        <f>'Rekap SKPD'!Y38</f>
        <v>0</v>
      </c>
      <c r="H38" s="32">
        <f t="shared" si="7"/>
        <v>2518709746</v>
      </c>
      <c r="I38" s="32"/>
      <c r="J38" s="28"/>
      <c r="K38" s="254">
        <f t="shared" si="8"/>
        <v>2471220746</v>
      </c>
      <c r="L38" s="273">
        <f t="shared" si="6"/>
        <v>47489000</v>
      </c>
    </row>
    <row r="39" spans="1:14" s="21" customFormat="1">
      <c r="A39" s="102"/>
      <c r="B39" s="11">
        <v>8</v>
      </c>
      <c r="C39" s="11"/>
      <c r="D39" s="77" t="s">
        <v>39</v>
      </c>
      <c r="E39" s="31">
        <f>'per SKPD'!E636</f>
        <v>236574813</v>
      </c>
      <c r="F39" s="31">
        <f>'Rekap SKPD'!Q39</f>
        <v>356234455</v>
      </c>
      <c r="G39" s="31">
        <f>'Rekap SKPD'!Y39</f>
        <v>0</v>
      </c>
      <c r="H39" s="32">
        <f t="shared" si="7"/>
        <v>592809268</v>
      </c>
      <c r="I39" s="32"/>
      <c r="J39" s="28"/>
      <c r="K39" s="254">
        <f t="shared" si="8"/>
        <v>236574813</v>
      </c>
      <c r="L39" s="24">
        <f t="shared" si="6"/>
        <v>356234455</v>
      </c>
    </row>
    <row r="40" spans="1:14">
      <c r="A40" s="101"/>
      <c r="B40" s="8"/>
      <c r="C40" s="8"/>
      <c r="D40" s="78"/>
      <c r="E40" s="34"/>
      <c r="F40" s="34"/>
      <c r="G40" s="34"/>
      <c r="H40" s="34"/>
      <c r="I40" s="34"/>
      <c r="J40" s="28"/>
    </row>
    <row r="41" spans="1:14" s="15" customFormat="1" ht="18.75" customHeight="1">
      <c r="A41" s="98">
        <v>4</v>
      </c>
      <c r="B41" s="22" t="str">
        <f>'Rekap SKPD'!B41</f>
        <v>DINAS PEKERJAAN UMUM PERUMAHAN DAN KAWASAN PERMUKIMAN</v>
      </c>
      <c r="C41" s="20"/>
      <c r="D41" s="30"/>
      <c r="E41" s="30">
        <f>E42+E43+E44+E45+E46+E47+E48+E49</f>
        <v>1763733869663</v>
      </c>
      <c r="F41" s="30">
        <f>SUM(F42:F49)</f>
        <v>136480150511</v>
      </c>
      <c r="G41" s="30">
        <f>SUM(G42:G49)</f>
        <v>5668411250</v>
      </c>
      <c r="H41" s="30">
        <f>H42+H43+H44+H45+H46+H47+H48+H49</f>
        <v>1894545608924</v>
      </c>
      <c r="I41" s="30"/>
      <c r="J41" s="57"/>
      <c r="K41" s="255">
        <f>SUM(K42:K49)</f>
        <v>1763733869663</v>
      </c>
      <c r="L41" s="273">
        <f>H41-K41</f>
        <v>130811739261</v>
      </c>
      <c r="M41" s="15">
        <f>SUM(E42:E48)</f>
        <v>1763658414426</v>
      </c>
      <c r="N41" s="15">
        <f>SUM(H42:H48)</f>
        <v>1894409949687</v>
      </c>
    </row>
    <row r="42" spans="1:14">
      <c r="A42" s="99"/>
      <c r="B42" s="9">
        <v>1</v>
      </c>
      <c r="C42" s="9" t="s">
        <v>14</v>
      </c>
      <c r="D42" s="81" t="s">
        <v>6</v>
      </c>
      <c r="E42" s="31">
        <f>'per SKPD'!E657</f>
        <v>218449127885</v>
      </c>
      <c r="F42" s="31">
        <f>'Rekap SKPD'!Q42</f>
        <v>5352390200</v>
      </c>
      <c r="G42" s="31">
        <f>'Rekap SKPD'!Y42</f>
        <v>0</v>
      </c>
      <c r="H42" s="32">
        <f t="shared" ref="H42:H49" si="9">E42+F42-G42</f>
        <v>223801518085</v>
      </c>
      <c r="I42" s="32"/>
      <c r="J42" s="28"/>
      <c r="K42" s="254">
        <f>E42</f>
        <v>218449127885</v>
      </c>
      <c r="L42" s="24">
        <f t="shared" ref="L42:L49" si="10">H42-K42</f>
        <v>5352390200</v>
      </c>
      <c r="M42" s="299">
        <f>N41-M41</f>
        <v>130751535261</v>
      </c>
      <c r="N42" s="299"/>
    </row>
    <row r="43" spans="1:14">
      <c r="A43" s="99"/>
      <c r="B43" s="9">
        <v>2</v>
      </c>
      <c r="C43" s="9" t="s">
        <v>15</v>
      </c>
      <c r="D43" s="81" t="s">
        <v>9</v>
      </c>
      <c r="E43" s="31">
        <f>'per SKPD'!E695</f>
        <v>7730695753</v>
      </c>
      <c r="F43" s="31">
        <f>'Rekap SKPD'!Q43</f>
        <v>1947828904</v>
      </c>
      <c r="G43" s="31">
        <f>'Rekap SKPD'!Y43</f>
        <v>73053000</v>
      </c>
      <c r="H43" s="32">
        <f t="shared" si="9"/>
        <v>9605471657</v>
      </c>
      <c r="I43" s="32"/>
      <c r="J43" s="28"/>
      <c r="K43" s="254">
        <f t="shared" ref="K43:K49" si="11">E43</f>
        <v>7730695753</v>
      </c>
      <c r="L43" s="273">
        <f t="shared" si="10"/>
        <v>1874775904</v>
      </c>
    </row>
    <row r="44" spans="1:14">
      <c r="A44" s="99"/>
      <c r="B44" s="9">
        <v>3</v>
      </c>
      <c r="C44" s="9" t="s">
        <v>16</v>
      </c>
      <c r="D44" s="81" t="s">
        <v>10</v>
      </c>
      <c r="E44" s="31">
        <f>'per SKPD'!E907</f>
        <v>20988312677</v>
      </c>
      <c r="F44" s="31">
        <f>'Rekap SKPD'!Q44</f>
        <v>41624438250</v>
      </c>
      <c r="G44" s="31">
        <f>'Rekap SKPD'!Y44</f>
        <v>249283500</v>
      </c>
      <c r="H44" s="32">
        <f t="shared" si="9"/>
        <v>62363467427</v>
      </c>
      <c r="I44" s="32"/>
      <c r="J44" s="28"/>
      <c r="K44" s="254">
        <f t="shared" si="11"/>
        <v>20988312677</v>
      </c>
      <c r="L44" s="273">
        <f t="shared" si="10"/>
        <v>41375154750</v>
      </c>
    </row>
    <row r="45" spans="1:14">
      <c r="A45" s="99"/>
      <c r="B45" s="9">
        <v>4</v>
      </c>
      <c r="C45" s="9" t="s">
        <v>17</v>
      </c>
      <c r="D45" s="81" t="s">
        <v>5</v>
      </c>
      <c r="E45" s="31">
        <f>'per SKPD'!E1026</f>
        <v>1492658438124</v>
      </c>
      <c r="F45" s="31">
        <f>'Rekap SKPD'!Q45</f>
        <v>86466785277</v>
      </c>
      <c r="G45" s="31">
        <f>'Rekap SKPD'!Y45</f>
        <v>0</v>
      </c>
      <c r="H45" s="32">
        <f t="shared" si="9"/>
        <v>1579125223401</v>
      </c>
      <c r="I45" s="32"/>
      <c r="J45" s="28"/>
      <c r="K45" s="254">
        <f t="shared" si="11"/>
        <v>1492658438124</v>
      </c>
      <c r="L45" s="24">
        <f t="shared" si="10"/>
        <v>86466785277</v>
      </c>
    </row>
    <row r="46" spans="1:14">
      <c r="A46" s="99"/>
      <c r="B46" s="9">
        <v>5</v>
      </c>
      <c r="C46" s="9" t="s">
        <v>18</v>
      </c>
      <c r="D46" s="81" t="s">
        <v>11</v>
      </c>
      <c r="E46" s="31">
        <f>'per SKPD'!E1356</f>
        <v>897102000</v>
      </c>
      <c r="F46" s="31">
        <f>'Rekap SKPD'!Q46</f>
        <v>0</v>
      </c>
      <c r="G46" s="31">
        <f>'Rekap SKPD'!Y46</f>
        <v>0</v>
      </c>
      <c r="H46" s="32">
        <f t="shared" si="9"/>
        <v>897102000</v>
      </c>
      <c r="I46" s="32"/>
      <c r="J46" s="28"/>
      <c r="K46" s="254">
        <f t="shared" si="11"/>
        <v>897102000</v>
      </c>
      <c r="L46" s="24">
        <f t="shared" si="10"/>
        <v>0</v>
      </c>
    </row>
    <row r="47" spans="1:14">
      <c r="A47" s="99"/>
      <c r="B47" s="9">
        <v>6</v>
      </c>
      <c r="C47" s="9" t="s">
        <v>19</v>
      </c>
      <c r="D47" s="81" t="s">
        <v>7</v>
      </c>
      <c r="E47" s="31">
        <f>'per SKPD'!E1363</f>
        <v>5346074750</v>
      </c>
      <c r="F47" s="31">
        <f>'Rekap SKPD'!Q47</f>
        <v>0</v>
      </c>
      <c r="G47" s="31">
        <f>'Rekap SKPD'!Y47</f>
        <v>5346074750</v>
      </c>
      <c r="H47" s="32">
        <f t="shared" si="9"/>
        <v>0</v>
      </c>
      <c r="I47" s="32"/>
      <c r="J47" s="28"/>
      <c r="K47" s="254">
        <f t="shared" si="11"/>
        <v>5346074750</v>
      </c>
      <c r="L47" s="24">
        <f t="shared" si="10"/>
        <v>-5346074750</v>
      </c>
    </row>
    <row r="48" spans="1:14" s="21" customFormat="1">
      <c r="A48" s="102"/>
      <c r="B48" s="11">
        <v>7</v>
      </c>
      <c r="C48" s="11"/>
      <c r="D48" s="85" t="s">
        <v>8</v>
      </c>
      <c r="E48" s="31">
        <f>'per SKPD'!E1371</f>
        <v>17588663237</v>
      </c>
      <c r="F48" s="31">
        <f>'Rekap SKPD'!Q48</f>
        <v>1028503880</v>
      </c>
      <c r="G48" s="31">
        <f>'Rekap SKPD'!Y48</f>
        <v>0</v>
      </c>
      <c r="H48" s="32">
        <f t="shared" si="9"/>
        <v>18617167117</v>
      </c>
      <c r="I48" s="32"/>
      <c r="J48" s="28"/>
      <c r="K48" s="254">
        <f t="shared" si="11"/>
        <v>17588663237</v>
      </c>
      <c r="L48" s="24">
        <f t="shared" si="10"/>
        <v>1028503880</v>
      </c>
    </row>
    <row r="49" spans="1:14" s="21" customFormat="1">
      <c r="A49" s="102"/>
      <c r="B49" s="11">
        <v>8</v>
      </c>
      <c r="C49" s="11"/>
      <c r="D49" s="77" t="s">
        <v>39</v>
      </c>
      <c r="E49" s="31">
        <f>'per SKPD'!E1414</f>
        <v>75455237</v>
      </c>
      <c r="F49" s="31">
        <f>'Rekap SKPD'!Q49</f>
        <v>60204000</v>
      </c>
      <c r="G49" s="31">
        <f>'Rekap SKPD'!Y49</f>
        <v>0</v>
      </c>
      <c r="H49" s="32">
        <f t="shared" si="9"/>
        <v>135659237</v>
      </c>
      <c r="I49" s="32"/>
      <c r="J49" s="28"/>
      <c r="K49" s="254">
        <f t="shared" si="11"/>
        <v>75455237</v>
      </c>
      <c r="L49" s="24">
        <f t="shared" si="10"/>
        <v>60204000</v>
      </c>
    </row>
    <row r="50" spans="1:14">
      <c r="A50" s="101"/>
      <c r="B50" s="8"/>
      <c r="C50" s="8"/>
      <c r="D50" s="78"/>
      <c r="E50" s="34"/>
      <c r="F50" s="34"/>
      <c r="G50" s="34"/>
      <c r="H50" s="34"/>
      <c r="I50" s="34"/>
      <c r="J50" s="28"/>
    </row>
    <row r="51" spans="1:14" s="15" customFormat="1" ht="18.75" customHeight="1">
      <c r="A51" s="98">
        <v>5</v>
      </c>
      <c r="B51" s="22" t="str">
        <f>'Rekap SKPD'!B51</f>
        <v>BADAN PERENCANAAN PEMBANGUNAN PENELITIAN DAN PENGEMBANGAN DAERAH</v>
      </c>
      <c r="C51" s="20"/>
      <c r="D51" s="30"/>
      <c r="E51" s="30">
        <f>E52+E53+E54+E55+E56+E57+E58+E59</f>
        <v>20667051362</v>
      </c>
      <c r="F51" s="30">
        <f>SUM(F52:F59)</f>
        <v>3794357890</v>
      </c>
      <c r="G51" s="30">
        <f>SUM(G52:G59)</f>
        <v>1280000</v>
      </c>
      <c r="H51" s="30">
        <f>H52+H53+H54+H55+H56+H57+H58+H59</f>
        <v>24460129252</v>
      </c>
      <c r="I51" s="30"/>
      <c r="J51" s="57"/>
      <c r="K51" s="255">
        <f>SUM(K52:K59)</f>
        <v>20667051362</v>
      </c>
      <c r="L51" s="24">
        <f>H51-K51</f>
        <v>3793077890</v>
      </c>
      <c r="M51" s="15">
        <f>SUM(E52:E58)</f>
        <v>20619550947</v>
      </c>
      <c r="N51" s="15">
        <f>SUM(H52:H58)</f>
        <v>24411348837</v>
      </c>
    </row>
    <row r="52" spans="1:14">
      <c r="A52" s="99"/>
      <c r="B52" s="9">
        <v>1</v>
      </c>
      <c r="C52" s="9" t="s">
        <v>14</v>
      </c>
      <c r="D52" s="81" t="s">
        <v>6</v>
      </c>
      <c r="E52" s="31">
        <f>'per SKPD'!E1485</f>
        <v>0</v>
      </c>
      <c r="F52" s="31">
        <f>'Rekap SKPD'!Q52</f>
        <v>0</v>
      </c>
      <c r="G52" s="31">
        <f>'Rekap SKPD'!Y52</f>
        <v>0</v>
      </c>
      <c r="H52" s="32">
        <f t="shared" ref="H52:H59" si="12">E52+F52-G52</f>
        <v>0</v>
      </c>
      <c r="I52" s="32"/>
      <c r="J52" s="28"/>
      <c r="K52" s="254">
        <f>E52</f>
        <v>0</v>
      </c>
      <c r="L52" s="24">
        <f t="shared" ref="L52:L59" si="13">H52-K52</f>
        <v>0</v>
      </c>
      <c r="M52" s="299">
        <f>N51-M51</f>
        <v>3791797890</v>
      </c>
      <c r="N52" s="299"/>
    </row>
    <row r="53" spans="1:14">
      <c r="A53" s="99"/>
      <c r="B53" s="9">
        <v>2</v>
      </c>
      <c r="C53" s="9" t="s">
        <v>15</v>
      </c>
      <c r="D53" s="81" t="s">
        <v>9</v>
      </c>
      <c r="E53" s="31">
        <f>'per SKPD'!E1488</f>
        <v>3621729627</v>
      </c>
      <c r="F53" s="31">
        <f>'Rekap SKPD'!Q53</f>
        <v>290193340</v>
      </c>
      <c r="G53" s="31">
        <f>'Rekap SKPD'!Y53</f>
        <v>1280000</v>
      </c>
      <c r="H53" s="32">
        <f t="shared" si="12"/>
        <v>3910642967</v>
      </c>
      <c r="I53" s="32"/>
      <c r="J53" s="28"/>
      <c r="K53" s="254">
        <f t="shared" ref="K53:K59" si="14">E53</f>
        <v>3621729627</v>
      </c>
      <c r="L53" s="24">
        <f t="shared" si="13"/>
        <v>288913340</v>
      </c>
    </row>
    <row r="54" spans="1:14">
      <c r="A54" s="99"/>
      <c r="B54" s="9">
        <v>3</v>
      </c>
      <c r="C54" s="9" t="s">
        <v>16</v>
      </c>
      <c r="D54" s="81" t="s">
        <v>10</v>
      </c>
      <c r="E54" s="31">
        <f>'per SKPD'!E1539</f>
        <v>16540055027</v>
      </c>
      <c r="F54" s="31">
        <f>'Rekap SKPD'!Q54</f>
        <v>3491279900</v>
      </c>
      <c r="G54" s="31">
        <f>'Rekap SKPD'!Y54</f>
        <v>0</v>
      </c>
      <c r="H54" s="32">
        <f t="shared" si="12"/>
        <v>20031334927</v>
      </c>
      <c r="I54" s="32"/>
      <c r="J54" s="28"/>
      <c r="K54" s="254">
        <f t="shared" si="14"/>
        <v>16540055027</v>
      </c>
      <c r="L54" s="24">
        <f t="shared" si="13"/>
        <v>3491279900</v>
      </c>
    </row>
    <row r="55" spans="1:14">
      <c r="A55" s="99"/>
      <c r="B55" s="9">
        <v>4</v>
      </c>
      <c r="C55" s="9" t="s">
        <v>17</v>
      </c>
      <c r="D55" s="81" t="s">
        <v>5</v>
      </c>
      <c r="E55" s="31">
        <f>'per SKPD'!E1551</f>
        <v>0</v>
      </c>
      <c r="F55" s="31">
        <f>'Rekap SKPD'!Q55</f>
        <v>0</v>
      </c>
      <c r="G55" s="31">
        <f>'Rekap SKPD'!Y55</f>
        <v>0</v>
      </c>
      <c r="H55" s="32">
        <f t="shared" si="12"/>
        <v>0</v>
      </c>
      <c r="I55" s="32"/>
      <c r="J55" s="28"/>
      <c r="K55" s="254">
        <f t="shared" si="14"/>
        <v>0</v>
      </c>
      <c r="L55" s="24">
        <f t="shared" si="13"/>
        <v>0</v>
      </c>
    </row>
    <row r="56" spans="1:14">
      <c r="A56" s="99"/>
      <c r="B56" s="9">
        <v>5</v>
      </c>
      <c r="C56" s="9" t="s">
        <v>18</v>
      </c>
      <c r="D56" s="81" t="s">
        <v>11</v>
      </c>
      <c r="E56" s="31">
        <f>'per SKPD'!E1554</f>
        <v>73487600</v>
      </c>
      <c r="F56" s="31">
        <f>'Rekap SKPD'!Q56</f>
        <v>11604650</v>
      </c>
      <c r="G56" s="31">
        <f>'Rekap SKPD'!Y56</f>
        <v>0</v>
      </c>
      <c r="H56" s="32">
        <f t="shared" si="12"/>
        <v>85092250</v>
      </c>
      <c r="I56" s="32"/>
      <c r="J56" s="28"/>
      <c r="K56" s="254">
        <f t="shared" si="14"/>
        <v>73487600</v>
      </c>
      <c r="L56" s="24">
        <f t="shared" si="13"/>
        <v>11604650</v>
      </c>
    </row>
    <row r="57" spans="1:14">
      <c r="A57" s="99"/>
      <c r="B57" s="9">
        <v>6</v>
      </c>
      <c r="C57" s="9" t="s">
        <v>19</v>
      </c>
      <c r="D57" s="81" t="s">
        <v>7</v>
      </c>
      <c r="E57" s="31">
        <f>'per SKPD'!E1577</f>
        <v>0</v>
      </c>
      <c r="F57" s="31">
        <f>'Rekap SKPD'!Q57</f>
        <v>0</v>
      </c>
      <c r="G57" s="31">
        <f>'Rekap SKPD'!Y57</f>
        <v>0</v>
      </c>
      <c r="H57" s="32">
        <f t="shared" si="12"/>
        <v>0</v>
      </c>
      <c r="I57" s="32"/>
      <c r="J57" s="28"/>
      <c r="K57" s="254">
        <f t="shared" si="14"/>
        <v>0</v>
      </c>
      <c r="L57" s="24">
        <f t="shared" si="13"/>
        <v>0</v>
      </c>
    </row>
    <row r="58" spans="1:14" s="21" customFormat="1">
      <c r="A58" s="102"/>
      <c r="B58" s="11">
        <v>7</v>
      </c>
      <c r="C58" s="11"/>
      <c r="D58" s="85" t="s">
        <v>8</v>
      </c>
      <c r="E58" s="31">
        <f>'per SKPD'!E1580</f>
        <v>384278693</v>
      </c>
      <c r="F58" s="31">
        <f>'Rekap SKPD'!Q58</f>
        <v>0</v>
      </c>
      <c r="G58" s="31">
        <f>'Rekap SKPD'!Y58</f>
        <v>0</v>
      </c>
      <c r="H58" s="32">
        <f t="shared" si="12"/>
        <v>384278693</v>
      </c>
      <c r="I58" s="32"/>
      <c r="J58" s="28"/>
      <c r="K58" s="254">
        <f t="shared" si="14"/>
        <v>384278693</v>
      </c>
      <c r="L58" s="24">
        <f t="shared" si="13"/>
        <v>0</v>
      </c>
    </row>
    <row r="59" spans="1:14" s="21" customFormat="1">
      <c r="A59" s="102"/>
      <c r="B59" s="11">
        <v>8</v>
      </c>
      <c r="C59" s="11"/>
      <c r="D59" s="77" t="s">
        <v>39</v>
      </c>
      <c r="E59" s="31">
        <f>'per SKPD'!E1585</f>
        <v>47500415</v>
      </c>
      <c r="F59" s="31">
        <f>'Rekap SKPD'!Q59</f>
        <v>1280000</v>
      </c>
      <c r="G59" s="31">
        <f>'Rekap SKPD'!Y59</f>
        <v>0</v>
      </c>
      <c r="H59" s="32">
        <f t="shared" si="12"/>
        <v>48780415</v>
      </c>
      <c r="I59" s="32"/>
      <c r="J59" s="28"/>
      <c r="K59" s="254">
        <f t="shared" si="14"/>
        <v>47500415</v>
      </c>
      <c r="L59" s="24">
        <f t="shared" si="13"/>
        <v>1280000</v>
      </c>
    </row>
    <row r="60" spans="1:14">
      <c r="A60" s="101"/>
      <c r="B60" s="8"/>
      <c r="C60" s="8"/>
      <c r="D60" s="78"/>
      <c r="E60" s="34"/>
      <c r="F60" s="34"/>
      <c r="G60" s="34"/>
      <c r="H60" s="34"/>
      <c r="I60" s="34"/>
      <c r="J60" s="28"/>
    </row>
    <row r="61" spans="1:14" s="15" customFormat="1" ht="18.75" customHeight="1">
      <c r="A61" s="98">
        <v>6</v>
      </c>
      <c r="B61" s="22" t="str">
        <f>'Rekap SKPD'!B61</f>
        <v>DINAS PERHUBUNGAN</v>
      </c>
      <c r="C61" s="20"/>
      <c r="D61" s="30"/>
      <c r="E61" s="30">
        <f>E62+E63+E64+E65+E66+E67+E68+E69</f>
        <v>21576324307</v>
      </c>
      <c r="F61" s="30">
        <f>SUM(F62:F69)</f>
        <v>2907729584</v>
      </c>
      <c r="G61" s="30">
        <f>SUM(G62:G69)</f>
        <v>66102027</v>
      </c>
      <c r="H61" s="30">
        <f>H62+H63+H64+H65+H66+H67+H68+H69</f>
        <v>24417951864</v>
      </c>
      <c r="I61" s="30"/>
      <c r="J61" s="57"/>
      <c r="K61" s="255">
        <f>SUM(K62:K69)</f>
        <v>21576324307</v>
      </c>
      <c r="L61" s="24">
        <f>H61-K61</f>
        <v>2841627557</v>
      </c>
      <c r="M61" s="15">
        <f>SUM(E62:E68)</f>
        <v>21552894341</v>
      </c>
      <c r="N61" s="15">
        <f>SUM(H62:H68)</f>
        <v>24394521898</v>
      </c>
    </row>
    <row r="62" spans="1:14">
      <c r="A62" s="99"/>
      <c r="B62" s="9">
        <v>1</v>
      </c>
      <c r="C62" s="9" t="s">
        <v>14</v>
      </c>
      <c r="D62" s="81" t="s">
        <v>6</v>
      </c>
      <c r="E62" s="31">
        <f>'per SKPD'!E1598</f>
        <v>4478893057</v>
      </c>
      <c r="F62" s="31">
        <f>'Rekap SKPD'!Q62</f>
        <v>0</v>
      </c>
      <c r="G62" s="31">
        <f>'Rekap SKPD'!Y62</f>
        <v>0</v>
      </c>
      <c r="H62" s="32">
        <f t="shared" ref="H62:H69" si="15">E62+F62-G62</f>
        <v>4478893057</v>
      </c>
      <c r="I62" s="32"/>
      <c r="J62" s="28"/>
      <c r="K62" s="254">
        <f>E62</f>
        <v>4478893057</v>
      </c>
      <c r="L62" s="24">
        <f t="shared" ref="L62:L69" si="16">H62-K62</f>
        <v>0</v>
      </c>
      <c r="M62" s="299">
        <f>N61-M61</f>
        <v>2841627557</v>
      </c>
      <c r="N62" s="299"/>
    </row>
    <row r="63" spans="1:14">
      <c r="A63" s="99"/>
      <c r="B63" s="9">
        <v>2</v>
      </c>
      <c r="C63" s="9" t="s">
        <v>15</v>
      </c>
      <c r="D63" s="81" t="s">
        <v>9</v>
      </c>
      <c r="E63" s="31">
        <f>'per SKPD'!E1602</f>
        <v>5289419400</v>
      </c>
      <c r="F63" s="31">
        <f>'Rekap SKPD'!Q63</f>
        <v>1462999784</v>
      </c>
      <c r="G63" s="31">
        <f>'Rekap SKPD'!Y63</f>
        <v>23199972</v>
      </c>
      <c r="H63" s="32">
        <f t="shared" si="15"/>
        <v>6729219212</v>
      </c>
      <c r="I63" s="32"/>
      <c r="J63" s="28"/>
      <c r="K63" s="254">
        <f t="shared" ref="K63:K69" si="17">E63</f>
        <v>5289419400</v>
      </c>
      <c r="L63" s="24">
        <f t="shared" si="16"/>
        <v>1439799812</v>
      </c>
    </row>
    <row r="64" spans="1:14">
      <c r="A64" s="99"/>
      <c r="B64" s="9">
        <v>3</v>
      </c>
      <c r="C64" s="9" t="s">
        <v>16</v>
      </c>
      <c r="D64" s="81" t="s">
        <v>10</v>
      </c>
      <c r="E64" s="31">
        <f>'per SKPD'!E1656</f>
        <v>9780059443</v>
      </c>
      <c r="F64" s="31">
        <f>'Rekap SKPD'!Q64</f>
        <v>1444729800</v>
      </c>
      <c r="G64" s="31">
        <f>'Rekap SKPD'!Y64</f>
        <v>42902055</v>
      </c>
      <c r="H64" s="32">
        <f t="shared" si="15"/>
        <v>11181887188</v>
      </c>
      <c r="I64" s="32"/>
      <c r="J64" s="28"/>
      <c r="K64" s="254">
        <f t="shared" si="17"/>
        <v>9780059443</v>
      </c>
      <c r="L64" s="24">
        <f t="shared" si="16"/>
        <v>1401827745</v>
      </c>
    </row>
    <row r="65" spans="1:14">
      <c r="A65" s="99"/>
      <c r="B65" s="9">
        <v>4</v>
      </c>
      <c r="C65" s="9" t="s">
        <v>17</v>
      </c>
      <c r="D65" s="81" t="s">
        <v>5</v>
      </c>
      <c r="E65" s="31">
        <f>'per SKPD'!E1697</f>
        <v>1543415125</v>
      </c>
      <c r="F65" s="31">
        <f>'Rekap SKPD'!Q65</f>
        <v>0</v>
      </c>
      <c r="G65" s="31">
        <f>'Rekap SKPD'!Y65</f>
        <v>0</v>
      </c>
      <c r="H65" s="32">
        <f t="shared" si="15"/>
        <v>1543415125</v>
      </c>
      <c r="I65" s="32"/>
      <c r="J65" s="28"/>
      <c r="K65" s="254">
        <f t="shared" si="17"/>
        <v>1543415125</v>
      </c>
      <c r="L65" s="24">
        <f t="shared" si="16"/>
        <v>0</v>
      </c>
    </row>
    <row r="66" spans="1:14">
      <c r="A66" s="99"/>
      <c r="B66" s="9">
        <v>5</v>
      </c>
      <c r="C66" s="9" t="s">
        <v>18</v>
      </c>
      <c r="D66" s="81" t="s">
        <v>11</v>
      </c>
      <c r="E66" s="31">
        <f>'per SKPD'!E1701</f>
        <v>66500</v>
      </c>
      <c r="F66" s="31">
        <f>'Rekap SKPD'!Q66</f>
        <v>0</v>
      </c>
      <c r="G66" s="31">
        <f>'Rekap SKPD'!Y66</f>
        <v>0</v>
      </c>
      <c r="H66" s="32">
        <f t="shared" si="15"/>
        <v>66500</v>
      </c>
      <c r="I66" s="32"/>
      <c r="J66" s="28"/>
      <c r="K66" s="254">
        <f t="shared" si="17"/>
        <v>66500</v>
      </c>
      <c r="L66" s="24">
        <f t="shared" si="16"/>
        <v>0</v>
      </c>
    </row>
    <row r="67" spans="1:14">
      <c r="A67" s="99"/>
      <c r="B67" s="9">
        <v>6</v>
      </c>
      <c r="C67" s="9" t="s">
        <v>19</v>
      </c>
      <c r="D67" s="81" t="s">
        <v>7</v>
      </c>
      <c r="E67" s="31">
        <f>'per SKPD'!E1706</f>
        <v>0</v>
      </c>
      <c r="F67" s="31">
        <f>'Rekap SKPD'!Q67</f>
        <v>0</v>
      </c>
      <c r="G67" s="31">
        <f>'Rekap SKPD'!Y67</f>
        <v>0</v>
      </c>
      <c r="H67" s="32">
        <f t="shared" si="15"/>
        <v>0</v>
      </c>
      <c r="I67" s="32"/>
      <c r="J67" s="28"/>
      <c r="K67" s="254">
        <f t="shared" si="17"/>
        <v>0</v>
      </c>
      <c r="L67" s="24">
        <f t="shared" si="16"/>
        <v>0</v>
      </c>
    </row>
    <row r="68" spans="1:14" s="21" customFormat="1">
      <c r="A68" s="102"/>
      <c r="B68" s="11">
        <v>7</v>
      </c>
      <c r="C68" s="11"/>
      <c r="D68" s="85" t="s">
        <v>8</v>
      </c>
      <c r="E68" s="31">
        <f>'per SKPD'!E1709</f>
        <v>461040816</v>
      </c>
      <c r="F68" s="31">
        <f>'Rekap SKPD'!Q68</f>
        <v>0</v>
      </c>
      <c r="G68" s="31">
        <f>'Rekap SKPD'!Y68</f>
        <v>0</v>
      </c>
      <c r="H68" s="32">
        <f t="shared" si="15"/>
        <v>461040816</v>
      </c>
      <c r="I68" s="32"/>
      <c r="J68" s="28"/>
      <c r="K68" s="254">
        <f t="shared" si="17"/>
        <v>461040816</v>
      </c>
      <c r="L68" s="24">
        <f t="shared" si="16"/>
        <v>0</v>
      </c>
    </row>
    <row r="69" spans="1:14" s="21" customFormat="1">
      <c r="A69" s="102"/>
      <c r="B69" s="11">
        <v>8</v>
      </c>
      <c r="C69" s="11"/>
      <c r="D69" s="77" t="s">
        <v>39</v>
      </c>
      <c r="E69" s="31">
        <f>'per SKPD'!E1714</f>
        <v>23429966</v>
      </c>
      <c r="F69" s="31">
        <f>'Rekap SKPD'!Q69</f>
        <v>0</v>
      </c>
      <c r="G69" s="31">
        <f>'Rekap SKPD'!Y69</f>
        <v>0</v>
      </c>
      <c r="H69" s="32">
        <f t="shared" si="15"/>
        <v>23429966</v>
      </c>
      <c r="I69" s="32"/>
      <c r="J69" s="28"/>
      <c r="K69" s="254">
        <f t="shared" si="17"/>
        <v>23429966</v>
      </c>
      <c r="L69" s="24">
        <f t="shared" si="16"/>
        <v>0</v>
      </c>
    </row>
    <row r="70" spans="1:14">
      <c r="A70" s="101"/>
      <c r="B70" s="8"/>
      <c r="C70" s="8"/>
      <c r="D70" s="78"/>
      <c r="E70" s="34"/>
      <c r="F70" s="34"/>
      <c r="G70" s="34"/>
      <c r="H70" s="34"/>
      <c r="I70" s="34"/>
      <c r="J70" s="28"/>
    </row>
    <row r="71" spans="1:14" s="15" customFormat="1" ht="18.75" customHeight="1">
      <c r="A71" s="98">
        <v>7</v>
      </c>
      <c r="B71" s="22" t="str">
        <f>'Rekap SKPD'!B71</f>
        <v>DINAS LINGKUNGAN HIDUP</v>
      </c>
      <c r="C71" s="20"/>
      <c r="D71" s="30"/>
      <c r="E71" s="30">
        <f>E72+E73+E74+E75+E76+E77+E78+E79</f>
        <v>22960984434</v>
      </c>
      <c r="F71" s="30">
        <f>SUM(F72:F79)</f>
        <v>2674013100</v>
      </c>
      <c r="G71" s="30">
        <f>SUM(G72:G79)</f>
        <v>10850000</v>
      </c>
      <c r="H71" s="30">
        <f>H72+H73+H74+H75+H76+H77+H78+H79</f>
        <v>25624147534</v>
      </c>
      <c r="I71" s="30"/>
      <c r="J71" s="57"/>
      <c r="K71" s="255">
        <f>SUM(K72:K79)</f>
        <v>22960984434</v>
      </c>
      <c r="L71" s="24">
        <f>H71-K71</f>
        <v>2663163100</v>
      </c>
      <c r="M71" s="15">
        <f>SUM(E72:E78)</f>
        <v>22738632184</v>
      </c>
      <c r="N71" s="15">
        <f>SUM(H72:H78)</f>
        <v>25389445284</v>
      </c>
    </row>
    <row r="72" spans="1:14">
      <c r="A72" s="99"/>
      <c r="B72" s="9">
        <v>1</v>
      </c>
      <c r="C72" s="9" t="s">
        <v>14</v>
      </c>
      <c r="D72" s="81" t="s">
        <v>6</v>
      </c>
      <c r="E72" s="31">
        <f>'per SKPD'!E1723</f>
        <v>140000000</v>
      </c>
      <c r="F72" s="31">
        <f>'Rekap SKPD'!Q72</f>
        <v>0</v>
      </c>
      <c r="G72" s="31">
        <f>'Rekap SKPD'!Y72</f>
        <v>0</v>
      </c>
      <c r="H72" s="32">
        <f t="shared" ref="H72:H79" si="18">E72+F72-G72</f>
        <v>140000000</v>
      </c>
      <c r="I72" s="32"/>
      <c r="J72" s="28"/>
      <c r="K72" s="254">
        <f>E72</f>
        <v>140000000</v>
      </c>
      <c r="L72" s="24">
        <f t="shared" ref="L72:L79" si="19">H72-K72</f>
        <v>0</v>
      </c>
      <c r="M72" s="299">
        <f>N71-M71</f>
        <v>2650813100</v>
      </c>
      <c r="N72" s="299"/>
    </row>
    <row r="73" spans="1:14">
      <c r="A73" s="99"/>
      <c r="B73" s="9">
        <v>2</v>
      </c>
      <c r="C73" s="9" t="s">
        <v>15</v>
      </c>
      <c r="D73" s="81" t="s">
        <v>9</v>
      </c>
      <c r="E73" s="31">
        <f>'per SKPD'!E1726</f>
        <v>13483115119</v>
      </c>
      <c r="F73" s="31">
        <f>'Rekap SKPD'!Q73</f>
        <v>1667124100</v>
      </c>
      <c r="G73" s="31">
        <f>'Rekap SKPD'!Y73</f>
        <v>10850000</v>
      </c>
      <c r="H73" s="32">
        <f t="shared" si="18"/>
        <v>15139389219</v>
      </c>
      <c r="I73" s="32"/>
      <c r="J73" s="28"/>
      <c r="K73" s="254">
        <f t="shared" ref="K73:K79" si="20">E73</f>
        <v>13483115119</v>
      </c>
      <c r="L73" s="24">
        <f t="shared" si="19"/>
        <v>1656274100</v>
      </c>
    </row>
    <row r="74" spans="1:14">
      <c r="A74" s="99"/>
      <c r="B74" s="9">
        <v>3</v>
      </c>
      <c r="C74" s="9" t="s">
        <v>16</v>
      </c>
      <c r="D74" s="81" t="s">
        <v>10</v>
      </c>
      <c r="E74" s="31">
        <f>'per SKPD'!E1835</f>
        <v>7127899665</v>
      </c>
      <c r="F74" s="31">
        <f>'Rekap SKPD'!Q74</f>
        <v>994539000</v>
      </c>
      <c r="G74" s="31">
        <f>'Rekap SKPD'!Y74</f>
        <v>0</v>
      </c>
      <c r="H74" s="32">
        <f t="shared" si="18"/>
        <v>8122438665</v>
      </c>
      <c r="I74" s="32"/>
      <c r="J74" s="28"/>
      <c r="K74" s="254">
        <f t="shared" si="20"/>
        <v>7127899665</v>
      </c>
      <c r="L74" s="24">
        <f t="shared" si="19"/>
        <v>994539000</v>
      </c>
    </row>
    <row r="75" spans="1:14">
      <c r="A75" s="99"/>
      <c r="B75" s="9">
        <v>4</v>
      </c>
      <c r="C75" s="9" t="s">
        <v>17</v>
      </c>
      <c r="D75" s="81" t="s">
        <v>5</v>
      </c>
      <c r="E75" s="31">
        <f>'per SKPD'!E1881</f>
        <v>554957200</v>
      </c>
      <c r="F75" s="31">
        <f>'Rekap SKPD'!Q75</f>
        <v>0</v>
      </c>
      <c r="G75" s="31">
        <f>'Rekap SKPD'!Y75</f>
        <v>0</v>
      </c>
      <c r="H75" s="32">
        <f t="shared" si="18"/>
        <v>554957200</v>
      </c>
      <c r="I75" s="32"/>
      <c r="J75" s="28"/>
      <c r="K75" s="254">
        <f t="shared" si="20"/>
        <v>554957200</v>
      </c>
      <c r="L75" s="24">
        <f t="shared" si="19"/>
        <v>0</v>
      </c>
    </row>
    <row r="76" spans="1:14">
      <c r="A76" s="99"/>
      <c r="B76" s="9">
        <v>5</v>
      </c>
      <c r="C76" s="9" t="s">
        <v>18</v>
      </c>
      <c r="D76" s="81" t="s">
        <v>11</v>
      </c>
      <c r="E76" s="31">
        <f>'per SKPD'!E1885</f>
        <v>228377000</v>
      </c>
      <c r="F76" s="31">
        <f>'Rekap SKPD'!Q76</f>
        <v>0</v>
      </c>
      <c r="G76" s="31">
        <f>'Rekap SKPD'!Y76</f>
        <v>0</v>
      </c>
      <c r="H76" s="32">
        <f t="shared" si="18"/>
        <v>228377000</v>
      </c>
      <c r="I76" s="32"/>
      <c r="J76" s="28"/>
      <c r="K76" s="254">
        <f t="shared" si="20"/>
        <v>228377000</v>
      </c>
      <c r="L76" s="24">
        <f t="shared" si="19"/>
        <v>0</v>
      </c>
    </row>
    <row r="77" spans="1:14">
      <c r="A77" s="99"/>
      <c r="B77" s="9">
        <v>6</v>
      </c>
      <c r="C77" s="9" t="s">
        <v>19</v>
      </c>
      <c r="D77" s="81" t="s">
        <v>7</v>
      </c>
      <c r="E77" s="31">
        <f>'per SKPD'!E1888</f>
        <v>0</v>
      </c>
      <c r="F77" s="31">
        <f>'Rekap SKPD'!Q77</f>
        <v>0</v>
      </c>
      <c r="G77" s="31">
        <f>'Rekap SKPD'!Y77</f>
        <v>0</v>
      </c>
      <c r="H77" s="32">
        <f t="shared" si="18"/>
        <v>0</v>
      </c>
      <c r="I77" s="32"/>
      <c r="J77" s="28"/>
      <c r="K77" s="254">
        <f t="shared" si="20"/>
        <v>0</v>
      </c>
      <c r="L77" s="24">
        <f t="shared" si="19"/>
        <v>0</v>
      </c>
    </row>
    <row r="78" spans="1:14" s="21" customFormat="1">
      <c r="A78" s="102"/>
      <c r="B78" s="11">
        <v>7</v>
      </c>
      <c r="C78" s="11"/>
      <c r="D78" s="85" t="s">
        <v>8</v>
      </c>
      <c r="E78" s="31">
        <f>'per SKPD'!E1891</f>
        <v>1204283200</v>
      </c>
      <c r="F78" s="31">
        <f>'Rekap SKPD'!Q78</f>
        <v>0</v>
      </c>
      <c r="G78" s="31">
        <f>'Rekap SKPD'!Y78</f>
        <v>0</v>
      </c>
      <c r="H78" s="32">
        <f t="shared" si="18"/>
        <v>1204283200</v>
      </c>
      <c r="I78" s="32"/>
      <c r="J78" s="28"/>
      <c r="K78" s="254">
        <f t="shared" si="20"/>
        <v>1204283200</v>
      </c>
      <c r="L78" s="24">
        <f t="shared" si="19"/>
        <v>0</v>
      </c>
    </row>
    <row r="79" spans="1:14" s="21" customFormat="1">
      <c r="A79" s="102"/>
      <c r="B79" s="11">
        <v>8</v>
      </c>
      <c r="C79" s="11"/>
      <c r="D79" s="77" t="s">
        <v>39</v>
      </c>
      <c r="E79" s="31">
        <f>'per SKPD'!E1897</f>
        <v>222352250</v>
      </c>
      <c r="F79" s="31">
        <f>'Rekap SKPD'!Q79</f>
        <v>12350000</v>
      </c>
      <c r="G79" s="31">
        <f>'Rekap SKPD'!Y79</f>
        <v>0</v>
      </c>
      <c r="H79" s="32">
        <f t="shared" si="18"/>
        <v>234702250</v>
      </c>
      <c r="I79" s="32"/>
      <c r="J79" s="28"/>
      <c r="K79" s="254">
        <f t="shared" si="20"/>
        <v>222352250</v>
      </c>
      <c r="L79" s="24">
        <f t="shared" si="19"/>
        <v>12350000</v>
      </c>
    </row>
    <row r="80" spans="1:14">
      <c r="A80" s="101"/>
      <c r="B80" s="8"/>
      <c r="C80" s="8"/>
      <c r="D80" s="78"/>
      <c r="E80" s="34"/>
      <c r="F80" s="34"/>
      <c r="G80" s="34"/>
      <c r="H80" s="34"/>
      <c r="I80" s="34"/>
      <c r="J80" s="28"/>
    </row>
    <row r="81" spans="1:14" s="15" customFormat="1" ht="18.75" customHeight="1">
      <c r="A81" s="98">
        <v>8</v>
      </c>
      <c r="B81" s="22" t="str">
        <f>'Rekap SKPD'!B81</f>
        <v>DINAS KEPENDUDUKAN DAN PENCATATAN SIPIL</v>
      </c>
      <c r="C81" s="20"/>
      <c r="D81" s="30"/>
      <c r="E81" s="30">
        <f>E82+E83+E84+E85+E86+E87+E88+E89</f>
        <v>17633353851.84</v>
      </c>
      <c r="F81" s="30">
        <f>SUM(F82:F89)</f>
        <v>3271031900</v>
      </c>
      <c r="G81" s="30">
        <f>SUM(G82:G89)</f>
        <v>2387690200</v>
      </c>
      <c r="H81" s="30">
        <f>H82+H83+H84+H85+H86+H87+H88+H89</f>
        <v>18516695551.84</v>
      </c>
      <c r="I81" s="30"/>
      <c r="J81" s="57"/>
      <c r="K81" s="255">
        <f>SUM(K82:K89)</f>
        <v>17633353851.84</v>
      </c>
      <c r="L81" s="24">
        <f>H81-K81</f>
        <v>883341700</v>
      </c>
      <c r="M81" s="15">
        <f>SUM(E82:E88)</f>
        <v>17591077401.84</v>
      </c>
      <c r="N81" s="15">
        <f>SUM(H82:H88)</f>
        <v>18474419101.84</v>
      </c>
    </row>
    <row r="82" spans="1:14">
      <c r="A82" s="99"/>
      <c r="B82" s="9">
        <v>1</v>
      </c>
      <c r="C82" s="9" t="s">
        <v>14</v>
      </c>
      <c r="D82" s="81" t="s">
        <v>6</v>
      </c>
      <c r="E82" s="31">
        <f>'per SKPD'!E1920</f>
        <v>830114300</v>
      </c>
      <c r="F82" s="31">
        <f>'Rekap SKPD'!Q82</f>
        <v>0</v>
      </c>
      <c r="G82" s="31">
        <f>'Rekap SKPD'!Y82</f>
        <v>725000000</v>
      </c>
      <c r="H82" s="32">
        <f t="shared" ref="H82:H89" si="21">E82+F82-G82</f>
        <v>105114300</v>
      </c>
      <c r="I82" s="32"/>
      <c r="J82" s="28"/>
      <c r="K82" s="254">
        <f>E82</f>
        <v>830114300</v>
      </c>
      <c r="L82" s="24">
        <f t="shared" ref="L82:L89" si="22">H82-K82</f>
        <v>-725000000</v>
      </c>
      <c r="M82" s="299">
        <f>N81-M81</f>
        <v>883341700</v>
      </c>
      <c r="N82" s="299"/>
    </row>
    <row r="83" spans="1:14">
      <c r="A83" s="99"/>
      <c r="B83" s="9">
        <v>2</v>
      </c>
      <c r="C83" s="9" t="s">
        <v>15</v>
      </c>
      <c r="D83" s="81" t="s">
        <v>9</v>
      </c>
      <c r="E83" s="31">
        <f>'per SKPD'!E1928</f>
        <v>3747481638</v>
      </c>
      <c r="F83" s="31">
        <f>'Rekap SKPD'!Q83</f>
        <v>1380586900</v>
      </c>
      <c r="G83" s="31">
        <f>'Rekap SKPD'!Y83</f>
        <v>179561950</v>
      </c>
      <c r="H83" s="32">
        <f t="shared" si="21"/>
        <v>4948506588</v>
      </c>
      <c r="I83" s="32"/>
      <c r="J83" s="28"/>
      <c r="K83" s="254">
        <f t="shared" ref="K83:K89" si="23">E83</f>
        <v>3747481638</v>
      </c>
      <c r="L83" s="24">
        <f t="shared" si="22"/>
        <v>1201024950</v>
      </c>
    </row>
    <row r="84" spans="1:14">
      <c r="A84" s="99"/>
      <c r="B84" s="9">
        <v>3</v>
      </c>
      <c r="C84" s="9" t="s">
        <v>16</v>
      </c>
      <c r="D84" s="81" t="s">
        <v>10</v>
      </c>
      <c r="E84" s="31">
        <f>'per SKPD'!E2046</f>
        <v>11459198578.84</v>
      </c>
      <c r="F84" s="31">
        <f>'Rekap SKPD'!Q84</f>
        <v>1875595000</v>
      </c>
      <c r="G84" s="31">
        <f>'Rekap SKPD'!Y84</f>
        <v>1483128250</v>
      </c>
      <c r="H84" s="32">
        <f t="shared" si="21"/>
        <v>11851665328.84</v>
      </c>
      <c r="I84" s="32"/>
      <c r="J84" s="28"/>
      <c r="K84" s="254">
        <f t="shared" si="23"/>
        <v>11459198578.84</v>
      </c>
      <c r="L84" s="24">
        <f t="shared" si="22"/>
        <v>392466750</v>
      </c>
    </row>
    <row r="85" spans="1:14">
      <c r="A85" s="99"/>
      <c r="B85" s="9">
        <v>4</v>
      </c>
      <c r="C85" s="9" t="s">
        <v>17</v>
      </c>
      <c r="D85" s="81" t="s">
        <v>5</v>
      </c>
      <c r="E85" s="31">
        <f>'per SKPD'!E2082</f>
        <v>201953350</v>
      </c>
      <c r="F85" s="31">
        <f>'Rekap SKPD'!Q85</f>
        <v>0</v>
      </c>
      <c r="G85" s="31">
        <f>'Rekap SKPD'!Y85</f>
        <v>0</v>
      </c>
      <c r="H85" s="32">
        <f t="shared" si="21"/>
        <v>201953350</v>
      </c>
      <c r="I85" s="32"/>
      <c r="J85" s="28"/>
      <c r="K85" s="254">
        <f t="shared" si="23"/>
        <v>201953350</v>
      </c>
      <c r="L85" s="24">
        <f t="shared" si="22"/>
        <v>0</v>
      </c>
    </row>
    <row r="86" spans="1:14">
      <c r="A86" s="99"/>
      <c r="B86" s="9">
        <v>5</v>
      </c>
      <c r="C86" s="9" t="s">
        <v>18</v>
      </c>
      <c r="D86" s="81" t="s">
        <v>11</v>
      </c>
      <c r="E86" s="31">
        <f>'per SKPD'!E2086</f>
        <v>66500</v>
      </c>
      <c r="F86" s="31">
        <f>'Rekap SKPD'!Q86</f>
        <v>0</v>
      </c>
      <c r="G86" s="31">
        <f>'Rekap SKPD'!Y86</f>
        <v>0</v>
      </c>
      <c r="H86" s="32">
        <f t="shared" si="21"/>
        <v>66500</v>
      </c>
      <c r="I86" s="32"/>
      <c r="J86" s="28"/>
      <c r="K86" s="254">
        <f t="shared" si="23"/>
        <v>66500</v>
      </c>
      <c r="L86" s="24">
        <f t="shared" si="22"/>
        <v>0</v>
      </c>
    </row>
    <row r="87" spans="1:14">
      <c r="A87" s="99"/>
      <c r="B87" s="9">
        <v>6</v>
      </c>
      <c r="C87" s="9" t="s">
        <v>19</v>
      </c>
      <c r="D87" s="81" t="s">
        <v>7</v>
      </c>
      <c r="E87" s="31">
        <f>'per SKPD'!E2089</f>
        <v>0</v>
      </c>
      <c r="F87" s="31">
        <f>'Rekap SKPD'!Q87</f>
        <v>0</v>
      </c>
      <c r="G87" s="31">
        <f>'Rekap SKPD'!Y87</f>
        <v>0</v>
      </c>
      <c r="H87" s="32">
        <f t="shared" si="21"/>
        <v>0</v>
      </c>
      <c r="I87" s="32"/>
      <c r="J87" s="28"/>
      <c r="K87" s="254">
        <f t="shared" si="23"/>
        <v>0</v>
      </c>
      <c r="L87" s="24">
        <f>H87-K87</f>
        <v>0</v>
      </c>
    </row>
    <row r="88" spans="1:14" s="21" customFormat="1">
      <c r="A88" s="102"/>
      <c r="B88" s="11">
        <v>7</v>
      </c>
      <c r="C88" s="11"/>
      <c r="D88" s="85" t="s">
        <v>8</v>
      </c>
      <c r="E88" s="31">
        <f>'per SKPD'!E2093</f>
        <v>1352263035</v>
      </c>
      <c r="F88" s="31">
        <f>'Rekap SKPD'!Q88</f>
        <v>14850000</v>
      </c>
      <c r="G88" s="31">
        <f>'Rekap SKPD'!Y88</f>
        <v>0</v>
      </c>
      <c r="H88" s="32">
        <f t="shared" si="21"/>
        <v>1367113035</v>
      </c>
      <c r="I88" s="32"/>
      <c r="J88" s="28"/>
      <c r="K88" s="254">
        <f t="shared" si="23"/>
        <v>1352263035</v>
      </c>
      <c r="L88" s="24">
        <f t="shared" si="22"/>
        <v>14850000</v>
      </c>
    </row>
    <row r="89" spans="1:14" s="21" customFormat="1">
      <c r="A89" s="102"/>
      <c r="B89" s="11">
        <v>8</v>
      </c>
      <c r="C89" s="11"/>
      <c r="D89" s="77" t="s">
        <v>39</v>
      </c>
      <c r="E89" s="31">
        <f>'per SKPD'!E2103</f>
        <v>42276450</v>
      </c>
      <c r="F89" s="31">
        <f>'Rekap SKPD'!Q89</f>
        <v>0</v>
      </c>
      <c r="G89" s="31">
        <f>'Rekap SKPD'!Y89</f>
        <v>0</v>
      </c>
      <c r="H89" s="32">
        <f t="shared" si="21"/>
        <v>42276450</v>
      </c>
      <c r="I89" s="32"/>
      <c r="J89" s="28"/>
      <c r="K89" s="254">
        <f t="shared" si="23"/>
        <v>42276450</v>
      </c>
      <c r="L89" s="24">
        <f t="shared" si="22"/>
        <v>0</v>
      </c>
    </row>
    <row r="90" spans="1:14">
      <c r="A90" s="101"/>
      <c r="B90" s="8"/>
      <c r="C90" s="8"/>
      <c r="D90" s="78"/>
      <c r="E90" s="34"/>
      <c r="F90" s="34"/>
      <c r="G90" s="34"/>
      <c r="H90" s="34"/>
      <c r="I90" s="34"/>
      <c r="J90" s="28"/>
    </row>
    <row r="91" spans="1:14" s="15" customFormat="1" ht="18.75" customHeight="1">
      <c r="A91" s="98">
        <v>9</v>
      </c>
      <c r="B91" s="22" t="str">
        <f>'Rekap SKPD'!B91</f>
        <v>DINAS PENGENDALI PENDUDUK KELUARGA BERENCANA PEMBERDAYAAN PEREMPUAN DAN PERLINDUNGAN ANAK</v>
      </c>
      <c r="C91" s="20"/>
      <c r="D91" s="30"/>
      <c r="E91" s="30">
        <f>E92+E93+E94+E95+E96+E97+E98+E99</f>
        <v>11230850083</v>
      </c>
      <c r="F91" s="30">
        <f>SUM(F92:F99)</f>
        <v>1447646977</v>
      </c>
      <c r="G91" s="30">
        <f>SUM(G92:G99)</f>
        <v>455042000</v>
      </c>
      <c r="H91" s="30">
        <f>H92+H93+H94+H95+H96+H97+H98+H99</f>
        <v>12223455060</v>
      </c>
      <c r="I91" s="30"/>
      <c r="J91" s="57"/>
      <c r="K91" s="255">
        <f>SUM(K92:K99)</f>
        <v>11230850083</v>
      </c>
      <c r="L91" s="24">
        <f>H91-K91</f>
        <v>992604977</v>
      </c>
      <c r="M91" s="15">
        <f>SUM(E92:E98)</f>
        <v>11182053483</v>
      </c>
      <c r="N91" s="15">
        <f>SUM(H92:H98)</f>
        <v>12170623460</v>
      </c>
    </row>
    <row r="92" spans="1:14">
      <c r="A92" s="99"/>
      <c r="B92" s="9">
        <v>1</v>
      </c>
      <c r="C92" s="9" t="s">
        <v>14</v>
      </c>
      <c r="D92" s="81" t="s">
        <v>6</v>
      </c>
      <c r="E92" s="31">
        <f>'per SKPD'!E2113</f>
        <v>272850000</v>
      </c>
      <c r="F92" s="31">
        <f>'Rekap SKPD'!Q92</f>
        <v>0</v>
      </c>
      <c r="G92" s="31">
        <f>'Rekap SKPD'!Y92</f>
        <v>0</v>
      </c>
      <c r="H92" s="32">
        <f t="shared" ref="H92:H99" si="24">E92+F92-G92</f>
        <v>272850000</v>
      </c>
      <c r="I92" s="32"/>
      <c r="J92" s="28"/>
      <c r="K92" s="254">
        <f>E92</f>
        <v>272850000</v>
      </c>
      <c r="L92" s="24">
        <f t="shared" ref="L92:L99" si="25">H92-K92</f>
        <v>0</v>
      </c>
      <c r="M92" s="299">
        <f>N91-M91</f>
        <v>988569977</v>
      </c>
      <c r="N92" s="299"/>
    </row>
    <row r="93" spans="1:14">
      <c r="A93" s="99"/>
      <c r="B93" s="9">
        <v>2</v>
      </c>
      <c r="C93" s="9" t="s">
        <v>15</v>
      </c>
      <c r="D93" s="81" t="s">
        <v>9</v>
      </c>
      <c r="E93" s="31">
        <f>'per SKPD'!E2117</f>
        <v>5563510470</v>
      </c>
      <c r="F93" s="31">
        <f>'Rekap SKPD'!Q93</f>
        <v>492664252</v>
      </c>
      <c r="G93" s="31">
        <f>'Rekap SKPD'!Y93</f>
        <v>443442000</v>
      </c>
      <c r="H93" s="32">
        <f t="shared" si="24"/>
        <v>5612732722</v>
      </c>
      <c r="I93" s="32"/>
      <c r="J93" s="28"/>
      <c r="K93" s="254">
        <f t="shared" ref="K93:K99" si="26">E93</f>
        <v>5563510470</v>
      </c>
      <c r="L93" s="24">
        <f t="shared" si="25"/>
        <v>49222252</v>
      </c>
    </row>
    <row r="94" spans="1:14">
      <c r="A94" s="99"/>
      <c r="B94" s="9">
        <v>3</v>
      </c>
      <c r="C94" s="9" t="s">
        <v>16</v>
      </c>
      <c r="D94" s="81" t="s">
        <v>10</v>
      </c>
      <c r="E94" s="31">
        <f>'per SKPD'!E2205</f>
        <v>5268014773</v>
      </c>
      <c r="F94" s="31">
        <f>'Rekap SKPD'!Q94</f>
        <v>935073975</v>
      </c>
      <c r="G94" s="31">
        <f>'Rekap SKPD'!Y94</f>
        <v>0</v>
      </c>
      <c r="H94" s="32">
        <f t="shared" si="24"/>
        <v>6203088748</v>
      </c>
      <c r="I94" s="32"/>
      <c r="J94" s="28"/>
      <c r="K94" s="254">
        <f t="shared" si="26"/>
        <v>5268014773</v>
      </c>
      <c r="L94" s="24">
        <f t="shared" si="25"/>
        <v>935073975</v>
      </c>
    </row>
    <row r="95" spans="1:14">
      <c r="A95" s="99"/>
      <c r="B95" s="9">
        <v>4</v>
      </c>
      <c r="C95" s="9" t="s">
        <v>17</v>
      </c>
      <c r="D95" s="81" t="s">
        <v>5</v>
      </c>
      <c r="E95" s="31">
        <f>'per SKPD'!E2224</f>
        <v>8218100</v>
      </c>
      <c r="F95" s="31">
        <f>'Rekap SKPD'!Q95</f>
        <v>0</v>
      </c>
      <c r="G95" s="31">
        <f>'Rekap SKPD'!Y95</f>
        <v>0</v>
      </c>
      <c r="H95" s="32">
        <f t="shared" si="24"/>
        <v>8218100</v>
      </c>
      <c r="I95" s="32"/>
      <c r="J95" s="28"/>
      <c r="K95" s="254">
        <f t="shared" si="26"/>
        <v>8218100</v>
      </c>
      <c r="L95" s="24">
        <f t="shared" si="25"/>
        <v>0</v>
      </c>
    </row>
    <row r="96" spans="1:14">
      <c r="A96" s="99"/>
      <c r="B96" s="9">
        <v>5</v>
      </c>
      <c r="C96" s="9" t="s">
        <v>18</v>
      </c>
      <c r="D96" s="81" t="s">
        <v>11</v>
      </c>
      <c r="E96" s="31">
        <f>'per SKPD'!E2229</f>
        <v>66500</v>
      </c>
      <c r="F96" s="31">
        <f>'Rekap SKPD'!Q96</f>
        <v>0</v>
      </c>
      <c r="G96" s="31">
        <f>'Rekap SKPD'!Y96</f>
        <v>0</v>
      </c>
      <c r="H96" s="32">
        <f t="shared" si="24"/>
        <v>66500</v>
      </c>
      <c r="I96" s="32"/>
      <c r="J96" s="28"/>
      <c r="K96" s="254">
        <f t="shared" si="26"/>
        <v>66500</v>
      </c>
      <c r="L96" s="24">
        <f t="shared" si="25"/>
        <v>0</v>
      </c>
    </row>
    <row r="97" spans="1:14">
      <c r="A97" s="99"/>
      <c r="B97" s="9">
        <v>6</v>
      </c>
      <c r="C97" s="9" t="s">
        <v>19</v>
      </c>
      <c r="D97" s="81" t="s">
        <v>7</v>
      </c>
      <c r="E97" s="31">
        <f>'per SKPD'!E2232</f>
        <v>0</v>
      </c>
      <c r="F97" s="31">
        <f>'Rekap SKPD'!Q97</f>
        <v>0</v>
      </c>
      <c r="G97" s="31">
        <f>'Rekap SKPD'!Y97</f>
        <v>0</v>
      </c>
      <c r="H97" s="32">
        <f t="shared" si="24"/>
        <v>0</v>
      </c>
      <c r="I97" s="32"/>
      <c r="J97" s="28"/>
      <c r="K97" s="254">
        <f t="shared" si="26"/>
        <v>0</v>
      </c>
      <c r="L97" s="24">
        <f t="shared" si="25"/>
        <v>0</v>
      </c>
    </row>
    <row r="98" spans="1:14" s="21" customFormat="1">
      <c r="A98" s="102"/>
      <c r="B98" s="11">
        <v>7</v>
      </c>
      <c r="C98" s="11"/>
      <c r="D98" s="85" t="s">
        <v>8</v>
      </c>
      <c r="E98" s="31">
        <f>'per SKPD'!E2235</f>
        <v>69393640</v>
      </c>
      <c r="F98" s="31">
        <f>'Rekap SKPD'!Q98</f>
        <v>15873750</v>
      </c>
      <c r="G98" s="31">
        <f>'Rekap SKPD'!Y98</f>
        <v>11600000</v>
      </c>
      <c r="H98" s="32">
        <f t="shared" si="24"/>
        <v>73667390</v>
      </c>
      <c r="I98" s="32"/>
      <c r="J98" s="28"/>
      <c r="K98" s="254">
        <f t="shared" si="26"/>
        <v>69393640</v>
      </c>
      <c r="L98" s="24">
        <f t="shared" si="25"/>
        <v>4273750</v>
      </c>
    </row>
    <row r="99" spans="1:14" s="21" customFormat="1">
      <c r="A99" s="102"/>
      <c r="B99" s="11">
        <v>8</v>
      </c>
      <c r="C99" s="11"/>
      <c r="D99" s="77" t="s">
        <v>39</v>
      </c>
      <c r="E99" s="31">
        <f>'per SKPD'!E2247</f>
        <v>48796600</v>
      </c>
      <c r="F99" s="31">
        <f>'Rekap SKPD'!Q99</f>
        <v>4035000</v>
      </c>
      <c r="G99" s="31">
        <f>'Rekap SKPD'!Y99</f>
        <v>0</v>
      </c>
      <c r="H99" s="32">
        <f t="shared" si="24"/>
        <v>52831600</v>
      </c>
      <c r="I99" s="32"/>
      <c r="J99" s="28"/>
      <c r="K99" s="254">
        <f t="shared" si="26"/>
        <v>48796600</v>
      </c>
      <c r="L99" s="24">
        <f t="shared" si="25"/>
        <v>4035000</v>
      </c>
    </row>
    <row r="100" spans="1:14">
      <c r="A100" s="101"/>
      <c r="B100" s="8"/>
      <c r="C100" s="8"/>
      <c r="D100" s="78"/>
      <c r="E100" s="34"/>
      <c r="F100" s="34"/>
      <c r="G100" s="34"/>
      <c r="H100" s="34"/>
      <c r="I100" s="34"/>
      <c r="J100" s="28"/>
    </row>
    <row r="101" spans="1:14" s="15" customFormat="1" ht="18.75" customHeight="1">
      <c r="A101" s="98">
        <v>10</v>
      </c>
      <c r="B101" s="22" t="str">
        <f>'Rekap SKPD'!B101</f>
        <v>DINAS SOSIAL</v>
      </c>
      <c r="C101" s="20"/>
      <c r="D101" s="30"/>
      <c r="E101" s="30">
        <f>E102+E103+E104+E105+E106+E107+E108+E109</f>
        <v>7278255666</v>
      </c>
      <c r="F101" s="30">
        <f>SUM(F102:F109)</f>
        <v>332867922</v>
      </c>
      <c r="G101" s="30">
        <f>SUM(G102:G109)</f>
        <v>8765000</v>
      </c>
      <c r="H101" s="30">
        <f>H102+H103+H104+H105+H106+H107+H108+H109</f>
        <v>7602358588</v>
      </c>
      <c r="I101" s="30"/>
      <c r="J101" s="57"/>
      <c r="K101" s="255">
        <f>SUM(K102:K109)</f>
        <v>7278255666</v>
      </c>
      <c r="L101" s="24">
        <f>H101-K101</f>
        <v>324102922</v>
      </c>
      <c r="M101" s="15">
        <f>SUM(E102:E108)</f>
        <v>7234601161</v>
      </c>
      <c r="N101" s="15">
        <f>SUM(H102:H108)</f>
        <v>7549939083</v>
      </c>
    </row>
    <row r="102" spans="1:14">
      <c r="A102" s="99"/>
      <c r="B102" s="9">
        <v>1</v>
      </c>
      <c r="C102" s="9" t="s">
        <v>14</v>
      </c>
      <c r="D102" s="81" t="s">
        <v>6</v>
      </c>
      <c r="E102" s="31">
        <f>'per SKPD'!E2265</f>
        <v>1301990000</v>
      </c>
      <c r="F102" s="31">
        <f>'Rekap SKPD'!Q102</f>
        <v>0</v>
      </c>
      <c r="G102" s="31">
        <f>'Rekap SKPD'!Y102</f>
        <v>0</v>
      </c>
      <c r="H102" s="32">
        <f t="shared" ref="H102:H109" si="27">E102+F102-G102</f>
        <v>1301990000</v>
      </c>
      <c r="I102" s="32"/>
      <c r="J102" s="28"/>
      <c r="K102" s="254">
        <f>E102</f>
        <v>1301990000</v>
      </c>
      <c r="L102" s="24">
        <f t="shared" ref="L102:L109" si="28">H102-K102</f>
        <v>0</v>
      </c>
      <c r="M102" s="299">
        <f>N101-M101</f>
        <v>315337922</v>
      </c>
      <c r="N102" s="299"/>
    </row>
    <row r="103" spans="1:14">
      <c r="A103" s="99"/>
      <c r="B103" s="9">
        <v>2</v>
      </c>
      <c r="C103" s="9" t="s">
        <v>15</v>
      </c>
      <c r="D103" s="81" t="s">
        <v>9</v>
      </c>
      <c r="E103" s="31">
        <f>'per SKPD'!E2269</f>
        <v>3051082861</v>
      </c>
      <c r="F103" s="31">
        <f>'Rekap SKPD'!Q103</f>
        <v>322773322</v>
      </c>
      <c r="G103" s="31">
        <f>'Rekap SKPD'!Y103</f>
        <v>8765000</v>
      </c>
      <c r="H103" s="32">
        <f t="shared" si="27"/>
        <v>3365091183</v>
      </c>
      <c r="I103" s="32"/>
      <c r="J103" s="28"/>
      <c r="K103" s="254">
        <f t="shared" ref="K103:K109" si="29">E103</f>
        <v>3051082861</v>
      </c>
      <c r="L103" s="24">
        <f t="shared" si="28"/>
        <v>314008322</v>
      </c>
    </row>
    <row r="104" spans="1:14">
      <c r="A104" s="99"/>
      <c r="B104" s="9">
        <v>3</v>
      </c>
      <c r="C104" s="9" t="s">
        <v>16</v>
      </c>
      <c r="D104" s="81" t="s">
        <v>10</v>
      </c>
      <c r="E104" s="31">
        <f>'per SKPD'!E2445</f>
        <v>2649468113</v>
      </c>
      <c r="F104" s="31">
        <f>'Rekap SKPD'!Q104</f>
        <v>0</v>
      </c>
      <c r="G104" s="31">
        <f>'Rekap SKPD'!Y104</f>
        <v>0</v>
      </c>
      <c r="H104" s="32">
        <f t="shared" si="27"/>
        <v>2649468113</v>
      </c>
      <c r="I104" s="32"/>
      <c r="J104" s="28"/>
      <c r="K104" s="254">
        <f t="shared" si="29"/>
        <v>2649468113</v>
      </c>
      <c r="L104" s="24">
        <f t="shared" si="28"/>
        <v>0</v>
      </c>
    </row>
    <row r="105" spans="1:14">
      <c r="A105" s="99"/>
      <c r="B105" s="9">
        <v>4</v>
      </c>
      <c r="C105" s="9" t="s">
        <v>17</v>
      </c>
      <c r="D105" s="81" t="s">
        <v>5</v>
      </c>
      <c r="E105" s="31">
        <f>'per SKPD'!E2449</f>
        <v>215543887</v>
      </c>
      <c r="F105" s="31">
        <f>'Rekap SKPD'!Q105</f>
        <v>0</v>
      </c>
      <c r="G105" s="31">
        <f>'Rekap SKPD'!Y105</f>
        <v>0</v>
      </c>
      <c r="H105" s="32">
        <f t="shared" si="27"/>
        <v>215543887</v>
      </c>
      <c r="I105" s="32"/>
      <c r="J105" s="28"/>
      <c r="K105" s="254">
        <f t="shared" si="29"/>
        <v>215543887</v>
      </c>
      <c r="L105" s="24">
        <f t="shared" si="28"/>
        <v>0</v>
      </c>
    </row>
    <row r="106" spans="1:14">
      <c r="A106" s="99"/>
      <c r="B106" s="9">
        <v>5</v>
      </c>
      <c r="C106" s="9" t="s">
        <v>18</v>
      </c>
      <c r="D106" s="81" t="s">
        <v>11</v>
      </c>
      <c r="E106" s="31">
        <f>'per SKPD'!E2453</f>
        <v>4016300</v>
      </c>
      <c r="F106" s="31">
        <f>'Rekap SKPD'!Q106</f>
        <v>1329600</v>
      </c>
      <c r="G106" s="31">
        <f>'Rekap SKPD'!Y106</f>
        <v>0</v>
      </c>
      <c r="H106" s="32">
        <f t="shared" si="27"/>
        <v>5345900</v>
      </c>
      <c r="I106" s="32"/>
      <c r="J106" s="28"/>
      <c r="K106" s="254">
        <f t="shared" si="29"/>
        <v>4016300</v>
      </c>
      <c r="L106" s="24">
        <f t="shared" si="28"/>
        <v>1329600</v>
      </c>
    </row>
    <row r="107" spans="1:14">
      <c r="A107" s="99"/>
      <c r="B107" s="9">
        <v>6</v>
      </c>
      <c r="C107" s="9" t="s">
        <v>19</v>
      </c>
      <c r="D107" s="81" t="s">
        <v>7</v>
      </c>
      <c r="E107" s="31">
        <f>'per SKPD'!E2465</f>
        <v>0</v>
      </c>
      <c r="F107" s="31">
        <f>'Rekap SKPD'!Q107</f>
        <v>0</v>
      </c>
      <c r="G107" s="31">
        <f>'Rekap SKPD'!Y107</f>
        <v>0</v>
      </c>
      <c r="H107" s="32">
        <f t="shared" si="27"/>
        <v>0</v>
      </c>
      <c r="I107" s="32"/>
      <c r="J107" s="28"/>
      <c r="K107" s="254">
        <f t="shared" si="29"/>
        <v>0</v>
      </c>
      <c r="L107" s="24">
        <f t="shared" si="28"/>
        <v>0</v>
      </c>
    </row>
    <row r="108" spans="1:14" s="21" customFormat="1">
      <c r="A108" s="102"/>
      <c r="B108" s="11">
        <v>7</v>
      </c>
      <c r="C108" s="11"/>
      <c r="D108" s="85" t="s">
        <v>8</v>
      </c>
      <c r="E108" s="31">
        <f>'per SKPD'!E2468</f>
        <v>12500000</v>
      </c>
      <c r="F108" s="31">
        <f>'Rekap SKPD'!Q108</f>
        <v>0</v>
      </c>
      <c r="G108" s="31">
        <f>'Rekap SKPD'!Y108</f>
        <v>0</v>
      </c>
      <c r="H108" s="32">
        <f t="shared" si="27"/>
        <v>12500000</v>
      </c>
      <c r="I108" s="32"/>
      <c r="J108" s="28"/>
      <c r="K108" s="254">
        <f t="shared" si="29"/>
        <v>12500000</v>
      </c>
      <c r="L108" s="24">
        <f t="shared" si="28"/>
        <v>0</v>
      </c>
    </row>
    <row r="109" spans="1:14" s="21" customFormat="1">
      <c r="A109" s="102"/>
      <c r="B109" s="11">
        <v>8</v>
      </c>
      <c r="C109" s="11"/>
      <c r="D109" s="77" t="s">
        <v>39</v>
      </c>
      <c r="E109" s="31">
        <f>'per SKPD'!E2472</f>
        <v>43654505</v>
      </c>
      <c r="F109" s="31">
        <f>'Rekap SKPD'!Q109</f>
        <v>8765000</v>
      </c>
      <c r="G109" s="31">
        <f>'Rekap SKPD'!Y109</f>
        <v>0</v>
      </c>
      <c r="H109" s="32">
        <f t="shared" si="27"/>
        <v>52419505</v>
      </c>
      <c r="I109" s="32"/>
      <c r="J109" s="28"/>
      <c r="K109" s="254">
        <f t="shared" si="29"/>
        <v>43654505</v>
      </c>
      <c r="L109" s="24">
        <f t="shared" si="28"/>
        <v>8765000</v>
      </c>
    </row>
    <row r="110" spans="1:14">
      <c r="A110" s="101"/>
      <c r="B110" s="8"/>
      <c r="C110" s="8"/>
      <c r="D110" s="78"/>
      <c r="E110" s="34"/>
      <c r="F110" s="34"/>
      <c r="G110" s="34"/>
      <c r="H110" s="34"/>
      <c r="I110" s="34"/>
      <c r="J110" s="28"/>
    </row>
    <row r="111" spans="1:14" s="15" customFormat="1" ht="18.75" customHeight="1">
      <c r="A111" s="98">
        <v>11</v>
      </c>
      <c r="B111" s="22" t="str">
        <f>'Rekap SKPD'!B111</f>
        <v>DINAS TENAGA KERJA</v>
      </c>
      <c r="C111" s="20"/>
      <c r="D111" s="30"/>
      <c r="E111" s="30">
        <f>E112+E113+E114+E115+E116+E117+E118+E119</f>
        <v>20122557885</v>
      </c>
      <c r="F111" s="30">
        <f>SUM(F112:F119)</f>
        <v>1299016430</v>
      </c>
      <c r="G111" s="30">
        <f>SUM(G112:G119)</f>
        <v>35800000</v>
      </c>
      <c r="H111" s="30">
        <f>H112+H113+H114+H115+H116+H117+H118+H119</f>
        <v>21385774315</v>
      </c>
      <c r="I111" s="30"/>
      <c r="J111" s="57"/>
      <c r="K111" s="255">
        <f>SUM(K112:K119)</f>
        <v>20122557885</v>
      </c>
      <c r="L111" s="24">
        <f>H111-K111</f>
        <v>1263216430</v>
      </c>
      <c r="M111" s="15">
        <f>SUM(E112:E118)</f>
        <v>20015349070</v>
      </c>
      <c r="N111" s="15">
        <f>SUM(H112:H118)</f>
        <v>21278265500</v>
      </c>
    </row>
    <row r="112" spans="1:14">
      <c r="A112" s="99"/>
      <c r="B112" s="9">
        <v>1</v>
      </c>
      <c r="C112" s="9" t="s">
        <v>14</v>
      </c>
      <c r="D112" s="81" t="s">
        <v>6</v>
      </c>
      <c r="E112" s="31">
        <f>'per SKPD'!E2503</f>
        <v>1893350000</v>
      </c>
      <c r="F112" s="31">
        <f>'Rekap SKPD'!Q112</f>
        <v>0</v>
      </c>
      <c r="G112" s="31">
        <f>'Rekap SKPD'!Y112</f>
        <v>0</v>
      </c>
      <c r="H112" s="32">
        <f t="shared" ref="H112:H119" si="30">E112+F112-G112</f>
        <v>1893350000</v>
      </c>
      <c r="I112" s="32"/>
      <c r="J112" s="28"/>
      <c r="K112" s="254">
        <f>E112</f>
        <v>1893350000</v>
      </c>
      <c r="L112" s="24">
        <f t="shared" ref="L112:L119" si="31">H112-K112</f>
        <v>0</v>
      </c>
      <c r="M112" s="299">
        <f>N111-M111</f>
        <v>1262916430</v>
      </c>
      <c r="N112" s="299"/>
    </row>
    <row r="113" spans="1:14">
      <c r="A113" s="99"/>
      <c r="B113" s="9">
        <v>2</v>
      </c>
      <c r="C113" s="9" t="s">
        <v>15</v>
      </c>
      <c r="D113" s="81" t="s">
        <v>9</v>
      </c>
      <c r="E113" s="31">
        <f>'per SKPD'!E2506</f>
        <v>5517763317</v>
      </c>
      <c r="F113" s="31">
        <f>'Rekap SKPD'!Q113</f>
        <v>667033680</v>
      </c>
      <c r="G113" s="31">
        <f>'Rekap SKPD'!Y113</f>
        <v>20800000</v>
      </c>
      <c r="H113" s="32">
        <f t="shared" si="30"/>
        <v>6163996997</v>
      </c>
      <c r="I113" s="32"/>
      <c r="J113" s="28"/>
      <c r="K113" s="254">
        <f t="shared" ref="K113:K119" si="32">E113</f>
        <v>5517763317</v>
      </c>
      <c r="L113" s="24">
        <f t="shared" si="31"/>
        <v>646233680</v>
      </c>
    </row>
    <row r="114" spans="1:14">
      <c r="A114" s="99"/>
      <c r="B114" s="9">
        <v>3</v>
      </c>
      <c r="C114" s="9" t="s">
        <v>16</v>
      </c>
      <c r="D114" s="81" t="s">
        <v>10</v>
      </c>
      <c r="E114" s="31">
        <f>'per SKPD'!E2602</f>
        <v>12019819253</v>
      </c>
      <c r="F114" s="31">
        <f>'Rekap SKPD'!Q114</f>
        <v>356513750</v>
      </c>
      <c r="G114" s="31">
        <f>'Rekap SKPD'!Y114</f>
        <v>0</v>
      </c>
      <c r="H114" s="32">
        <f t="shared" si="30"/>
        <v>12376333003</v>
      </c>
      <c r="I114" s="32"/>
      <c r="J114" s="28"/>
      <c r="K114" s="254">
        <f t="shared" si="32"/>
        <v>12019819253</v>
      </c>
      <c r="L114" s="24">
        <f t="shared" si="31"/>
        <v>356513750</v>
      </c>
    </row>
    <row r="115" spans="1:14">
      <c r="A115" s="99"/>
      <c r="B115" s="9">
        <v>4</v>
      </c>
      <c r="C115" s="9" t="s">
        <v>17</v>
      </c>
      <c r="D115" s="81" t="s">
        <v>5</v>
      </c>
      <c r="E115" s="31">
        <f>'per SKPD'!E2620</f>
        <v>192948500</v>
      </c>
      <c r="F115" s="31">
        <f>'Rekap SKPD'!Q115</f>
        <v>145656000</v>
      </c>
      <c r="G115" s="31">
        <f>'Rekap SKPD'!Y115</f>
        <v>0</v>
      </c>
      <c r="H115" s="32">
        <f t="shared" si="30"/>
        <v>338604500</v>
      </c>
      <c r="I115" s="32"/>
      <c r="J115" s="28"/>
      <c r="K115" s="254">
        <f t="shared" si="32"/>
        <v>192948500</v>
      </c>
      <c r="L115" s="24">
        <f t="shared" si="31"/>
        <v>145656000</v>
      </c>
    </row>
    <row r="116" spans="1:14">
      <c r="A116" s="99"/>
      <c r="B116" s="9">
        <v>5</v>
      </c>
      <c r="C116" s="9" t="s">
        <v>18</v>
      </c>
      <c r="D116" s="81" t="s">
        <v>11</v>
      </c>
      <c r="E116" s="31">
        <f>'per SKPD'!E2631</f>
        <v>9606500</v>
      </c>
      <c r="F116" s="31">
        <f>'Rekap SKPD'!Q116</f>
        <v>0</v>
      </c>
      <c r="G116" s="31">
        <f>'Rekap SKPD'!Y116</f>
        <v>0</v>
      </c>
      <c r="H116" s="32">
        <f t="shared" si="30"/>
        <v>9606500</v>
      </c>
      <c r="I116" s="32"/>
      <c r="J116" s="28"/>
      <c r="K116" s="254">
        <f t="shared" si="32"/>
        <v>9606500</v>
      </c>
      <c r="L116" s="24">
        <f t="shared" si="31"/>
        <v>0</v>
      </c>
    </row>
    <row r="117" spans="1:14">
      <c r="A117" s="99"/>
      <c r="B117" s="9">
        <v>6</v>
      </c>
      <c r="C117" s="9" t="s">
        <v>19</v>
      </c>
      <c r="D117" s="81" t="s">
        <v>7</v>
      </c>
      <c r="E117" s="31">
        <f>'per SKPD'!E2635</f>
        <v>0</v>
      </c>
      <c r="F117" s="31">
        <f>'Rekap SKPD'!Q117</f>
        <v>0</v>
      </c>
      <c r="G117" s="31">
        <f>'Rekap SKPD'!Y117</f>
        <v>0</v>
      </c>
      <c r="H117" s="32">
        <f t="shared" si="30"/>
        <v>0</v>
      </c>
      <c r="I117" s="32"/>
      <c r="J117" s="28"/>
      <c r="K117" s="254">
        <f t="shared" si="32"/>
        <v>0</v>
      </c>
      <c r="L117" s="24">
        <f t="shared" si="31"/>
        <v>0</v>
      </c>
    </row>
    <row r="118" spans="1:14" s="21" customFormat="1">
      <c r="A118" s="102"/>
      <c r="B118" s="11">
        <v>7</v>
      </c>
      <c r="C118" s="11"/>
      <c r="D118" s="85" t="s">
        <v>8</v>
      </c>
      <c r="E118" s="31">
        <f>'per SKPD'!E2638</f>
        <v>381861500</v>
      </c>
      <c r="F118" s="31">
        <f>'Rekap SKPD'!Q118</f>
        <v>129513000</v>
      </c>
      <c r="G118" s="31">
        <f>'Rekap SKPD'!Y118</f>
        <v>15000000</v>
      </c>
      <c r="H118" s="32">
        <f t="shared" si="30"/>
        <v>496374500</v>
      </c>
      <c r="I118" s="32"/>
      <c r="J118" s="28"/>
      <c r="K118" s="254">
        <f t="shared" si="32"/>
        <v>381861500</v>
      </c>
      <c r="L118" s="24">
        <f t="shared" si="31"/>
        <v>114513000</v>
      </c>
    </row>
    <row r="119" spans="1:14" s="21" customFormat="1">
      <c r="A119" s="102"/>
      <c r="B119" s="11">
        <v>8</v>
      </c>
      <c r="C119" s="11"/>
      <c r="D119" s="77" t="s">
        <v>39</v>
      </c>
      <c r="E119" s="31">
        <f>'per SKPD'!E2663</f>
        <v>107208815</v>
      </c>
      <c r="F119" s="31">
        <f>'Rekap SKPD'!Q119</f>
        <v>300000</v>
      </c>
      <c r="G119" s="31">
        <f>'Rekap SKPD'!Y119</f>
        <v>0</v>
      </c>
      <c r="H119" s="32">
        <f t="shared" si="30"/>
        <v>107508815</v>
      </c>
      <c r="I119" s="32"/>
      <c r="J119" s="28"/>
      <c r="K119" s="254">
        <f t="shared" si="32"/>
        <v>107208815</v>
      </c>
      <c r="L119" s="24">
        <f t="shared" si="31"/>
        <v>300000</v>
      </c>
    </row>
    <row r="120" spans="1:14">
      <c r="A120" s="101"/>
      <c r="B120" s="8"/>
      <c r="C120" s="8"/>
      <c r="D120" s="78"/>
      <c r="E120" s="34"/>
      <c r="F120" s="34"/>
      <c r="G120" s="34"/>
      <c r="H120" s="34"/>
      <c r="I120" s="34"/>
      <c r="J120" s="28"/>
    </row>
    <row r="121" spans="1:14" s="15" customFormat="1" ht="18.75" customHeight="1">
      <c r="A121" s="98">
        <v>12</v>
      </c>
      <c r="B121" s="22" t="str">
        <f>'Rekap SKPD'!B121</f>
        <v>DINAS PENANAMAN MODAL DAN PELAYANAN TERPADU SATU PINTU</v>
      </c>
      <c r="C121" s="20"/>
      <c r="D121" s="30"/>
      <c r="E121" s="30">
        <f>E122+E123+E124+E125+E126+E127+E128+E129</f>
        <v>1980493950</v>
      </c>
      <c r="F121" s="30">
        <f>SUM(F122:F129)</f>
        <v>8944928500</v>
      </c>
      <c r="G121" s="30">
        <f>SUM(G122:G129)</f>
        <v>472413462</v>
      </c>
      <c r="H121" s="30">
        <f>H122+H123+H124+H125+H126+H127+H128+H129</f>
        <v>10453008988</v>
      </c>
      <c r="I121" s="30"/>
      <c r="J121" s="57"/>
      <c r="K121" s="255">
        <f>SUM(K122:K129)</f>
        <v>1980493950</v>
      </c>
      <c r="L121" s="24">
        <f>H121-K121</f>
        <v>8472515038</v>
      </c>
      <c r="M121" s="15">
        <f>SUM(E122:E128)</f>
        <v>1976923950</v>
      </c>
      <c r="N121" s="15">
        <f>SUM(H122:H128)</f>
        <v>10449323488</v>
      </c>
    </row>
    <row r="122" spans="1:14">
      <c r="A122" s="99"/>
      <c r="B122" s="9">
        <v>1</v>
      </c>
      <c r="C122" s="9" t="s">
        <v>14</v>
      </c>
      <c r="D122" s="81" t="s">
        <v>6</v>
      </c>
      <c r="E122" s="31">
        <f>'per SKPD'!E2677</f>
        <v>150000000</v>
      </c>
      <c r="F122" s="31">
        <f>'Rekap SKPD'!Q122</f>
        <v>1035250000</v>
      </c>
      <c r="G122" s="31">
        <f>'Rekap SKPD'!Y122</f>
        <v>150000000</v>
      </c>
      <c r="H122" s="32">
        <f t="shared" ref="H122:H129" si="33">E122+F122-G122</f>
        <v>1035250000</v>
      </c>
      <c r="I122" s="32"/>
      <c r="J122" s="28"/>
      <c r="K122" s="254">
        <f>E122</f>
        <v>150000000</v>
      </c>
      <c r="L122" s="24">
        <f t="shared" ref="L122:L129" si="34">H122-K122</f>
        <v>885250000</v>
      </c>
      <c r="M122" s="299">
        <f>N121-M121</f>
        <v>8472399538</v>
      </c>
      <c r="N122" s="299"/>
    </row>
    <row r="123" spans="1:14">
      <c r="A123" s="99"/>
      <c r="B123" s="9">
        <v>2</v>
      </c>
      <c r="C123" s="9" t="s">
        <v>15</v>
      </c>
      <c r="D123" s="81" t="s">
        <v>9</v>
      </c>
      <c r="E123" s="31">
        <f>'per SKPD'!E2694</f>
        <v>1236135967</v>
      </c>
      <c r="F123" s="31">
        <f>'Rekap SKPD'!Q123</f>
        <v>385033500</v>
      </c>
      <c r="G123" s="31">
        <f>'Rekap SKPD'!Y123</f>
        <v>19068649</v>
      </c>
      <c r="H123" s="32">
        <f t="shared" si="33"/>
        <v>1602100818</v>
      </c>
      <c r="I123" s="32"/>
      <c r="J123" s="28"/>
      <c r="K123" s="254">
        <f t="shared" ref="K123:K129" si="35">E123</f>
        <v>1236135967</v>
      </c>
      <c r="L123" s="24">
        <f t="shared" si="34"/>
        <v>365964851</v>
      </c>
    </row>
    <row r="124" spans="1:14">
      <c r="A124" s="99"/>
      <c r="B124" s="9">
        <v>3</v>
      </c>
      <c r="C124" s="9" t="s">
        <v>16</v>
      </c>
      <c r="D124" s="81" t="s">
        <v>10</v>
      </c>
      <c r="E124" s="31">
        <f>'per SKPD'!E2810</f>
        <v>296344813</v>
      </c>
      <c r="F124" s="31">
        <f>'Rekap SKPD'!Q124</f>
        <v>7483618500</v>
      </c>
      <c r="G124" s="31">
        <f>'Rekap SKPD'!Y124</f>
        <v>296344813</v>
      </c>
      <c r="H124" s="32">
        <f t="shared" si="33"/>
        <v>7483618500</v>
      </c>
      <c r="I124" s="32"/>
      <c r="J124" s="28"/>
      <c r="K124" s="254">
        <f t="shared" si="35"/>
        <v>296344813</v>
      </c>
      <c r="L124" s="24">
        <f t="shared" si="34"/>
        <v>7187273687</v>
      </c>
    </row>
    <row r="125" spans="1:14">
      <c r="A125" s="99"/>
      <c r="B125" s="9">
        <v>4</v>
      </c>
      <c r="C125" s="9" t="s">
        <v>17</v>
      </c>
      <c r="D125" s="81" t="s">
        <v>5</v>
      </c>
      <c r="E125" s="31">
        <f>'per SKPD'!E2833</f>
        <v>7000000</v>
      </c>
      <c r="F125" s="31">
        <f>'Rekap SKPD'!Q125</f>
        <v>0</v>
      </c>
      <c r="G125" s="31">
        <f>'Rekap SKPD'!Y125</f>
        <v>7000000</v>
      </c>
      <c r="H125" s="32">
        <f t="shared" si="33"/>
        <v>0</v>
      </c>
      <c r="I125" s="32"/>
      <c r="J125" s="28"/>
      <c r="K125" s="254">
        <f t="shared" si="35"/>
        <v>7000000</v>
      </c>
      <c r="L125" s="24">
        <f t="shared" si="34"/>
        <v>-7000000</v>
      </c>
    </row>
    <row r="126" spans="1:14">
      <c r="A126" s="99"/>
      <c r="B126" s="9">
        <v>5</v>
      </c>
      <c r="C126" s="9" t="s">
        <v>18</v>
      </c>
      <c r="D126" s="81" t="s">
        <v>11</v>
      </c>
      <c r="E126" s="31">
        <f>'per SKPD'!E2842</f>
        <v>66500</v>
      </c>
      <c r="F126" s="31">
        <f>'Rekap SKPD'!Q126</f>
        <v>0</v>
      </c>
      <c r="G126" s="31">
        <f>'Rekap SKPD'!Y126</f>
        <v>0</v>
      </c>
      <c r="H126" s="32">
        <f t="shared" si="33"/>
        <v>66500</v>
      </c>
      <c r="I126" s="32"/>
      <c r="J126" s="28"/>
      <c r="K126" s="254">
        <f t="shared" si="35"/>
        <v>66500</v>
      </c>
      <c r="L126" s="24">
        <f t="shared" si="34"/>
        <v>0</v>
      </c>
    </row>
    <row r="127" spans="1:14">
      <c r="A127" s="99"/>
      <c r="B127" s="9">
        <v>6</v>
      </c>
      <c r="C127" s="9" t="s">
        <v>19</v>
      </c>
      <c r="D127" s="81" t="s">
        <v>7</v>
      </c>
      <c r="E127" s="31">
        <f>'per SKPD'!E2845</f>
        <v>0</v>
      </c>
      <c r="F127" s="31">
        <f>'Rekap SKPD'!Q127</f>
        <v>0</v>
      </c>
      <c r="G127" s="31">
        <f>'Rekap SKPD'!Y127</f>
        <v>0</v>
      </c>
      <c r="H127" s="32">
        <f t="shared" si="33"/>
        <v>0</v>
      </c>
      <c r="I127" s="32"/>
      <c r="J127" s="28"/>
      <c r="K127" s="254">
        <f t="shared" si="35"/>
        <v>0</v>
      </c>
      <c r="L127" s="24">
        <f t="shared" si="34"/>
        <v>0</v>
      </c>
    </row>
    <row r="128" spans="1:14" s="21" customFormat="1">
      <c r="A128" s="102"/>
      <c r="B128" s="11">
        <v>7</v>
      </c>
      <c r="C128" s="11"/>
      <c r="D128" s="85" t="s">
        <v>8</v>
      </c>
      <c r="E128" s="31">
        <f>'per SKPD'!E2848</f>
        <v>287376670</v>
      </c>
      <c r="F128" s="31">
        <f>'Rekap SKPD'!Q128</f>
        <v>40911000</v>
      </c>
      <c r="G128" s="31">
        <f>'Rekap SKPD'!Y128</f>
        <v>0</v>
      </c>
      <c r="H128" s="32">
        <f t="shared" si="33"/>
        <v>328287670</v>
      </c>
      <c r="I128" s="32"/>
      <c r="J128" s="28"/>
      <c r="K128" s="254">
        <f t="shared" si="35"/>
        <v>287376670</v>
      </c>
      <c r="L128" s="24">
        <f t="shared" si="34"/>
        <v>40911000</v>
      </c>
    </row>
    <row r="129" spans="1:14" s="21" customFormat="1">
      <c r="A129" s="102"/>
      <c r="B129" s="11">
        <v>8</v>
      </c>
      <c r="C129" s="11"/>
      <c r="D129" s="77" t="s">
        <v>39</v>
      </c>
      <c r="E129" s="31">
        <f>'per SKPD'!E2860</f>
        <v>3570000</v>
      </c>
      <c r="F129" s="31">
        <f>'Rekap SKPD'!Q129</f>
        <v>115500</v>
      </c>
      <c r="G129" s="31">
        <f>'Rekap SKPD'!Y129</f>
        <v>0</v>
      </c>
      <c r="H129" s="32">
        <f t="shared" si="33"/>
        <v>3685500</v>
      </c>
      <c r="I129" s="32"/>
      <c r="J129" s="28"/>
      <c r="K129" s="254">
        <f t="shared" si="35"/>
        <v>3570000</v>
      </c>
      <c r="L129" s="24">
        <f t="shared" si="34"/>
        <v>115500</v>
      </c>
    </row>
    <row r="130" spans="1:14">
      <c r="A130" s="101"/>
      <c r="B130" s="8"/>
      <c r="C130" s="8"/>
      <c r="D130" s="78"/>
      <c r="E130" s="34"/>
      <c r="F130" s="34"/>
      <c r="G130" s="34"/>
      <c r="H130" s="34"/>
      <c r="I130" s="34"/>
      <c r="J130" s="28"/>
      <c r="K130" s="254"/>
    </row>
    <row r="131" spans="1:14" s="15" customFormat="1" ht="18.75" customHeight="1">
      <c r="A131" s="98">
        <v>13</v>
      </c>
      <c r="B131" s="22" t="str">
        <f>'Rekap SKPD'!B131</f>
        <v>DINAS KEBUDAYAAN DAN PARIWISATA</v>
      </c>
      <c r="C131" s="20"/>
      <c r="D131" s="30"/>
      <c r="E131" s="30">
        <f>E132+E133+E134+E135+E136+E137+E138+E139</f>
        <v>12849976656</v>
      </c>
      <c r="F131" s="30">
        <f>SUM(F132:F139)</f>
        <v>797721425</v>
      </c>
      <c r="G131" s="30">
        <f>SUM(G132:G139)</f>
        <v>565449400</v>
      </c>
      <c r="H131" s="30">
        <f>H132+H133+H134+H135+H136+H137+H138+H139</f>
        <v>13082248681</v>
      </c>
      <c r="I131" s="30"/>
      <c r="J131" s="57"/>
      <c r="K131" s="255">
        <f>SUM(K132:K139)</f>
        <v>12849976656</v>
      </c>
      <c r="L131" s="24">
        <f>H131-K131</f>
        <v>232272025</v>
      </c>
      <c r="M131" s="15">
        <f>SUM(E132:E138)</f>
        <v>12837547056</v>
      </c>
      <c r="N131" s="15">
        <f>SUM(H132:H138)</f>
        <v>13069619081</v>
      </c>
    </row>
    <row r="132" spans="1:14">
      <c r="A132" s="99"/>
      <c r="B132" s="9">
        <v>1</v>
      </c>
      <c r="C132" s="9" t="s">
        <v>14</v>
      </c>
      <c r="D132" s="81" t="s">
        <v>6</v>
      </c>
      <c r="E132" s="31">
        <f>'per SKPD'!E2870</f>
        <v>3193237444</v>
      </c>
      <c r="F132" s="31">
        <f>'Rekap SKPD'!Q132</f>
        <v>26947400</v>
      </c>
      <c r="G132" s="31">
        <f>'Rekap SKPD'!Y132</f>
        <v>26947400</v>
      </c>
      <c r="H132" s="32">
        <f t="shared" ref="H132:H139" si="36">E132+F132-G132</f>
        <v>3193237444</v>
      </c>
      <c r="I132" s="32"/>
      <c r="J132" s="28"/>
      <c r="K132" s="254">
        <f>E132</f>
        <v>3193237444</v>
      </c>
      <c r="L132" s="24">
        <f t="shared" ref="L132:L139" si="37">H132-K132</f>
        <v>0</v>
      </c>
      <c r="M132" s="299">
        <f>N131-M131</f>
        <v>232072025</v>
      </c>
      <c r="N132" s="299"/>
    </row>
    <row r="133" spans="1:14">
      <c r="A133" s="99"/>
      <c r="B133" s="9">
        <v>2</v>
      </c>
      <c r="C133" s="9" t="s">
        <v>15</v>
      </c>
      <c r="D133" s="81" t="s">
        <v>9</v>
      </c>
      <c r="E133" s="31">
        <f>'per SKPD'!E2883</f>
        <v>1132602012</v>
      </c>
      <c r="F133" s="31">
        <f>'Rekap SKPD'!Q133</f>
        <v>222318125</v>
      </c>
      <c r="G133" s="31">
        <f>'Rekap SKPD'!Y133</f>
        <v>370795500</v>
      </c>
      <c r="H133" s="32">
        <f t="shared" si="36"/>
        <v>984124637</v>
      </c>
      <c r="I133" s="32"/>
      <c r="J133" s="28"/>
      <c r="K133" s="254">
        <f t="shared" ref="K133:K139" si="38">E133</f>
        <v>1132602012</v>
      </c>
      <c r="L133" s="24">
        <f t="shared" si="37"/>
        <v>-148477375</v>
      </c>
    </row>
    <row r="134" spans="1:14">
      <c r="A134" s="99"/>
      <c r="B134" s="9">
        <v>3</v>
      </c>
      <c r="C134" s="9" t="s">
        <v>16</v>
      </c>
      <c r="D134" s="81" t="s">
        <v>10</v>
      </c>
      <c r="E134" s="31">
        <f>'per SKPD'!E2947</f>
        <v>5929484500</v>
      </c>
      <c r="F134" s="31">
        <f>'Rekap SKPD'!Q134</f>
        <v>547955900</v>
      </c>
      <c r="G134" s="31">
        <f>'Rekap SKPD'!Y134</f>
        <v>0</v>
      </c>
      <c r="H134" s="32">
        <f t="shared" si="36"/>
        <v>6477440400</v>
      </c>
      <c r="I134" s="32"/>
      <c r="J134" s="28"/>
      <c r="K134" s="254">
        <f t="shared" si="38"/>
        <v>5929484500</v>
      </c>
      <c r="L134" s="24">
        <f t="shared" si="37"/>
        <v>547955900</v>
      </c>
    </row>
    <row r="135" spans="1:14">
      <c r="A135" s="99"/>
      <c r="B135" s="9">
        <v>4</v>
      </c>
      <c r="C135" s="9" t="s">
        <v>17</v>
      </c>
      <c r="D135" s="81" t="s">
        <v>5</v>
      </c>
      <c r="E135" s="31">
        <f>'per SKPD'!E2991</f>
        <v>0</v>
      </c>
      <c r="F135" s="31">
        <f>'Rekap SKPD'!Q135</f>
        <v>0</v>
      </c>
      <c r="G135" s="31">
        <f>'Rekap SKPD'!Y135</f>
        <v>0</v>
      </c>
      <c r="H135" s="32">
        <f t="shared" si="36"/>
        <v>0</v>
      </c>
      <c r="I135" s="32"/>
      <c r="J135" s="28"/>
      <c r="K135" s="254">
        <f t="shared" si="38"/>
        <v>0</v>
      </c>
      <c r="L135" s="24">
        <f t="shared" si="37"/>
        <v>0</v>
      </c>
    </row>
    <row r="136" spans="1:14">
      <c r="A136" s="99"/>
      <c r="B136" s="9">
        <v>5</v>
      </c>
      <c r="C136" s="9" t="s">
        <v>18</v>
      </c>
      <c r="D136" s="81" t="s">
        <v>11</v>
      </c>
      <c r="E136" s="31">
        <f>'per SKPD'!E2994</f>
        <v>2301796500</v>
      </c>
      <c r="F136" s="31">
        <f>'Rekap SKPD'!Q136</f>
        <v>0</v>
      </c>
      <c r="G136" s="31">
        <f>'Rekap SKPD'!Y136</f>
        <v>1460000</v>
      </c>
      <c r="H136" s="32">
        <f t="shared" si="36"/>
        <v>2300336500</v>
      </c>
      <c r="I136" s="32"/>
      <c r="J136" s="28"/>
      <c r="K136" s="254">
        <f t="shared" si="38"/>
        <v>2301796500</v>
      </c>
      <c r="L136" s="24">
        <f t="shared" si="37"/>
        <v>-1460000</v>
      </c>
    </row>
    <row r="137" spans="1:14">
      <c r="A137" s="99"/>
      <c r="B137" s="9">
        <v>6</v>
      </c>
      <c r="C137" s="9" t="s">
        <v>19</v>
      </c>
      <c r="D137" s="81" t="s">
        <v>7</v>
      </c>
      <c r="E137" s="31">
        <f>'per SKPD'!E3004</f>
        <v>0</v>
      </c>
      <c r="F137" s="31">
        <f>'Rekap SKPD'!Q137</f>
        <v>0</v>
      </c>
      <c r="G137" s="31">
        <f>'Rekap SKPD'!Y137</f>
        <v>0</v>
      </c>
      <c r="H137" s="32">
        <f t="shared" si="36"/>
        <v>0</v>
      </c>
      <c r="I137" s="32"/>
      <c r="J137" s="28"/>
      <c r="K137" s="254">
        <f t="shared" si="38"/>
        <v>0</v>
      </c>
      <c r="L137" s="24">
        <f t="shared" si="37"/>
        <v>0</v>
      </c>
    </row>
    <row r="138" spans="1:14" s="21" customFormat="1">
      <c r="A138" s="102"/>
      <c r="B138" s="11">
        <v>7</v>
      </c>
      <c r="C138" s="11"/>
      <c r="D138" s="85" t="s">
        <v>8</v>
      </c>
      <c r="E138" s="31">
        <f>'per SKPD'!E3008</f>
        <v>280426600</v>
      </c>
      <c r="F138" s="31">
        <f>'Rekap SKPD'!Q138</f>
        <v>0</v>
      </c>
      <c r="G138" s="31">
        <f>'Rekap SKPD'!Y138</f>
        <v>165946500</v>
      </c>
      <c r="H138" s="32">
        <f t="shared" si="36"/>
        <v>114480100</v>
      </c>
      <c r="I138" s="32"/>
      <c r="J138" s="28"/>
      <c r="K138" s="254">
        <f t="shared" si="38"/>
        <v>280426600</v>
      </c>
      <c r="L138" s="24">
        <f t="shared" si="37"/>
        <v>-165946500</v>
      </c>
    </row>
    <row r="139" spans="1:14" s="21" customFormat="1">
      <c r="A139" s="102"/>
      <c r="B139" s="11">
        <v>8</v>
      </c>
      <c r="C139" s="11"/>
      <c r="D139" s="77" t="s">
        <v>39</v>
      </c>
      <c r="E139" s="31">
        <f>'per SKPD'!E3022</f>
        <v>12429600</v>
      </c>
      <c r="F139" s="31">
        <f>'Rekap SKPD'!Q139</f>
        <v>500000</v>
      </c>
      <c r="G139" s="31">
        <f>'Rekap SKPD'!Y139</f>
        <v>300000</v>
      </c>
      <c r="H139" s="32">
        <f t="shared" si="36"/>
        <v>12629600</v>
      </c>
      <c r="I139" s="32"/>
      <c r="J139" s="28"/>
      <c r="K139" s="254">
        <f t="shared" si="38"/>
        <v>12429600</v>
      </c>
      <c r="L139" s="24">
        <f t="shared" si="37"/>
        <v>200000</v>
      </c>
    </row>
    <row r="140" spans="1:14">
      <c r="A140" s="101"/>
      <c r="B140" s="8"/>
      <c r="C140" s="8"/>
      <c r="D140" s="78"/>
      <c r="E140" s="34"/>
      <c r="F140" s="34"/>
      <c r="G140" s="34"/>
      <c r="H140" s="34"/>
      <c r="I140" s="34"/>
      <c r="J140" s="28"/>
      <c r="K140" s="254"/>
    </row>
    <row r="141" spans="1:14" s="15" customFormat="1" ht="18.75" customHeight="1">
      <c r="A141" s="98">
        <v>14</v>
      </c>
      <c r="B141" s="22" t="str">
        <f>'Rekap SKPD'!B141</f>
        <v>SATUAN POLISI PAMONG PRAJA DAN PERLINDUNGAN MASYARAKAT</v>
      </c>
      <c r="C141" s="20"/>
      <c r="D141" s="30"/>
      <c r="E141" s="30">
        <f>E142+E143+E144+E145+E146+E147+E148+E149</f>
        <v>12115339535</v>
      </c>
      <c r="F141" s="30">
        <f>SUM(F142:F149)</f>
        <v>604452000</v>
      </c>
      <c r="G141" s="30">
        <f>SUM(G142:G149)</f>
        <v>0</v>
      </c>
      <c r="H141" s="30">
        <f>H142+H143+H144+H145+H146+H147+H148+H149</f>
        <v>12719791535</v>
      </c>
      <c r="I141" s="30"/>
      <c r="J141" s="57"/>
      <c r="K141" s="255">
        <f>SUM(K142:K149)</f>
        <v>12115339535</v>
      </c>
      <c r="L141" s="24">
        <f>H141-K141</f>
        <v>604452000</v>
      </c>
      <c r="M141" s="15">
        <f>SUM(E142:E148)</f>
        <v>12086265235</v>
      </c>
      <c r="N141" s="15">
        <f>SUM(H142:H148)</f>
        <v>12690717235</v>
      </c>
    </row>
    <row r="142" spans="1:14">
      <c r="A142" s="99"/>
      <c r="B142" s="9">
        <v>1</v>
      </c>
      <c r="C142" s="9" t="s">
        <v>14</v>
      </c>
      <c r="D142" s="81" t="s">
        <v>6</v>
      </c>
      <c r="E142" s="31">
        <f>'per SKPD'!E3041</f>
        <v>0</v>
      </c>
      <c r="F142" s="31">
        <f>'Rekap SKPD'!Q142</f>
        <v>0</v>
      </c>
      <c r="G142" s="31">
        <f>'Rekap SKPD'!Y142</f>
        <v>0</v>
      </c>
      <c r="H142" s="32">
        <f t="shared" ref="H142:H149" si="39">E142+F142-G142</f>
        <v>0</v>
      </c>
      <c r="I142" s="32"/>
      <c r="J142" s="28"/>
      <c r="K142" s="254">
        <f>E142</f>
        <v>0</v>
      </c>
      <c r="L142" s="24">
        <f t="shared" ref="L142:L149" si="40">H142-K142</f>
        <v>0</v>
      </c>
      <c r="M142" s="299">
        <f>N141-M141</f>
        <v>604452000</v>
      </c>
      <c r="N142" s="299"/>
    </row>
    <row r="143" spans="1:14">
      <c r="A143" s="99"/>
      <c r="B143" s="9">
        <v>2</v>
      </c>
      <c r="C143" s="9" t="s">
        <v>15</v>
      </c>
      <c r="D143" s="81" t="s">
        <v>9</v>
      </c>
      <c r="E143" s="31">
        <f>'per SKPD'!E3044</f>
        <v>10985741735</v>
      </c>
      <c r="F143" s="31">
        <f>'Rekap SKPD'!Q143</f>
        <v>336781000</v>
      </c>
      <c r="G143" s="31">
        <f>'Rekap SKPD'!Y143</f>
        <v>0</v>
      </c>
      <c r="H143" s="32">
        <f t="shared" si="39"/>
        <v>11322522735</v>
      </c>
      <c r="I143" s="32"/>
      <c r="J143" s="28"/>
      <c r="K143" s="254">
        <f t="shared" ref="K143:K149" si="41">E143</f>
        <v>10985741735</v>
      </c>
      <c r="L143" s="24">
        <f t="shared" si="40"/>
        <v>336781000</v>
      </c>
    </row>
    <row r="144" spans="1:14">
      <c r="A144" s="99"/>
      <c r="B144" s="9">
        <v>3</v>
      </c>
      <c r="C144" s="9" t="s">
        <v>16</v>
      </c>
      <c r="D144" s="81" t="s">
        <v>10</v>
      </c>
      <c r="E144" s="31">
        <f>'per SKPD'!E3089</f>
        <v>761215000</v>
      </c>
      <c r="F144" s="31">
        <f>'Rekap SKPD'!Q144</f>
        <v>74610000</v>
      </c>
      <c r="G144" s="31">
        <f>'Rekap SKPD'!Y144</f>
        <v>0</v>
      </c>
      <c r="H144" s="32">
        <f t="shared" si="39"/>
        <v>835825000</v>
      </c>
      <c r="I144" s="32"/>
      <c r="J144" s="28"/>
      <c r="K144" s="254">
        <f t="shared" si="41"/>
        <v>761215000</v>
      </c>
      <c r="L144" s="24">
        <f t="shared" si="40"/>
        <v>74610000</v>
      </c>
    </row>
    <row r="145" spans="1:14">
      <c r="A145" s="99"/>
      <c r="B145" s="9">
        <v>4</v>
      </c>
      <c r="C145" s="9" t="s">
        <v>17</v>
      </c>
      <c r="D145" s="81" t="s">
        <v>5</v>
      </c>
      <c r="E145" s="31">
        <f>'per SKPD'!E3099</f>
        <v>59275000</v>
      </c>
      <c r="F145" s="31">
        <f>'Rekap SKPD'!Q145</f>
        <v>0</v>
      </c>
      <c r="G145" s="31">
        <f>'Rekap SKPD'!Y145</f>
        <v>0</v>
      </c>
      <c r="H145" s="32">
        <f t="shared" si="39"/>
        <v>59275000</v>
      </c>
      <c r="I145" s="32"/>
      <c r="J145" s="28"/>
      <c r="K145" s="254">
        <f t="shared" si="41"/>
        <v>59275000</v>
      </c>
      <c r="L145" s="24">
        <f t="shared" si="40"/>
        <v>0</v>
      </c>
    </row>
    <row r="146" spans="1:14">
      <c r="A146" s="99"/>
      <c r="B146" s="9">
        <v>5</v>
      </c>
      <c r="C146" s="9" t="s">
        <v>18</v>
      </c>
      <c r="D146" s="81" t="s">
        <v>11</v>
      </c>
      <c r="E146" s="31">
        <f>'per SKPD'!E3104</f>
        <v>108400000</v>
      </c>
      <c r="F146" s="31">
        <f>'Rekap SKPD'!Q146</f>
        <v>193061000</v>
      </c>
      <c r="G146" s="31">
        <f>'Rekap SKPD'!Y146</f>
        <v>0</v>
      </c>
      <c r="H146" s="32">
        <f t="shared" si="39"/>
        <v>301461000</v>
      </c>
      <c r="I146" s="32"/>
      <c r="J146" s="28"/>
      <c r="K146" s="254">
        <f t="shared" si="41"/>
        <v>108400000</v>
      </c>
      <c r="L146" s="24">
        <f t="shared" si="40"/>
        <v>193061000</v>
      </c>
    </row>
    <row r="147" spans="1:14">
      <c r="A147" s="99"/>
      <c r="B147" s="9">
        <v>6</v>
      </c>
      <c r="C147" s="9" t="s">
        <v>19</v>
      </c>
      <c r="D147" s="81" t="s">
        <v>7</v>
      </c>
      <c r="E147" s="31">
        <f>'per SKPD'!E3127</f>
        <v>0</v>
      </c>
      <c r="F147" s="31">
        <f>'Rekap SKPD'!Q147</f>
        <v>0</v>
      </c>
      <c r="G147" s="31">
        <f>'Rekap SKPD'!Y147</f>
        <v>0</v>
      </c>
      <c r="H147" s="32">
        <f t="shared" si="39"/>
        <v>0</v>
      </c>
      <c r="I147" s="32"/>
      <c r="J147" s="28"/>
      <c r="K147" s="254">
        <f t="shared" si="41"/>
        <v>0</v>
      </c>
      <c r="L147" s="24">
        <f t="shared" si="40"/>
        <v>0</v>
      </c>
    </row>
    <row r="148" spans="1:14" s="21" customFormat="1">
      <c r="A148" s="102"/>
      <c r="B148" s="11">
        <v>7</v>
      </c>
      <c r="C148" s="11"/>
      <c r="D148" s="85" t="s">
        <v>8</v>
      </c>
      <c r="E148" s="31">
        <f>'per SKPD'!E3130</f>
        <v>171633500</v>
      </c>
      <c r="F148" s="31">
        <f>'Rekap SKPD'!Q148</f>
        <v>0</v>
      </c>
      <c r="G148" s="31">
        <f>'Rekap SKPD'!Y148</f>
        <v>0</v>
      </c>
      <c r="H148" s="32">
        <f t="shared" si="39"/>
        <v>171633500</v>
      </c>
      <c r="I148" s="32"/>
      <c r="J148" s="28"/>
      <c r="K148" s="254">
        <f t="shared" si="41"/>
        <v>171633500</v>
      </c>
      <c r="L148" s="24">
        <f t="shared" si="40"/>
        <v>0</v>
      </c>
    </row>
    <row r="149" spans="1:14" s="21" customFormat="1">
      <c r="A149" s="102"/>
      <c r="B149" s="11">
        <v>8</v>
      </c>
      <c r="C149" s="11"/>
      <c r="D149" s="77" t="s">
        <v>39</v>
      </c>
      <c r="E149" s="31">
        <f>'per SKPD'!E3134</f>
        <v>29074300</v>
      </c>
      <c r="F149" s="31">
        <f>'Rekap SKPD'!Q149</f>
        <v>0</v>
      </c>
      <c r="G149" s="31">
        <f>'Rekap SKPD'!Y149</f>
        <v>0</v>
      </c>
      <c r="H149" s="32">
        <f t="shared" si="39"/>
        <v>29074300</v>
      </c>
      <c r="I149" s="32"/>
      <c r="J149" s="28"/>
      <c r="K149" s="254">
        <f t="shared" si="41"/>
        <v>29074300</v>
      </c>
      <c r="L149" s="24">
        <f t="shared" si="40"/>
        <v>0</v>
      </c>
    </row>
    <row r="150" spans="1:14">
      <c r="A150" s="101"/>
      <c r="B150" s="8"/>
      <c r="C150" s="8"/>
      <c r="D150" s="78"/>
      <c r="E150" s="34"/>
      <c r="F150" s="34"/>
      <c r="G150" s="34"/>
      <c r="H150" s="34"/>
      <c r="I150" s="34"/>
      <c r="J150" s="28"/>
    </row>
    <row r="151" spans="1:14" s="15" customFormat="1" ht="18.75" customHeight="1">
      <c r="A151" s="98">
        <v>15</v>
      </c>
      <c r="B151" s="22" t="str">
        <f>'Rekap SKPD'!B151</f>
        <v>KANTOR KESATUAN BANGSA</v>
      </c>
      <c r="C151" s="20"/>
      <c r="D151" s="30"/>
      <c r="E151" s="30">
        <f>E152+E153+E154+E155+E156+E157+E158+E159</f>
        <v>2259819100</v>
      </c>
      <c r="F151" s="30">
        <f>SUM(F152:F159)</f>
        <v>16900000</v>
      </c>
      <c r="G151" s="30">
        <f>SUM(G152:G159)</f>
        <v>0</v>
      </c>
      <c r="H151" s="30">
        <f>H152+H153+H154+H155+H156+H157+H158+H159</f>
        <v>2276719100</v>
      </c>
      <c r="I151" s="30"/>
      <c r="J151" s="57"/>
      <c r="K151" s="255">
        <f>SUM(K152:K159)</f>
        <v>2259819100</v>
      </c>
      <c r="L151" s="24">
        <f>H151-K151</f>
        <v>16900000</v>
      </c>
      <c r="M151" s="15">
        <f>SUM(E152:E158)</f>
        <v>2256890100</v>
      </c>
      <c r="N151" s="15">
        <f>SUM(H152:H158)</f>
        <v>2273790100</v>
      </c>
    </row>
    <row r="152" spans="1:14">
      <c r="A152" s="99"/>
      <c r="B152" s="9">
        <v>1</v>
      </c>
      <c r="C152" s="9" t="s">
        <v>14</v>
      </c>
      <c r="D152" s="81" t="s">
        <v>6</v>
      </c>
      <c r="E152" s="31">
        <f>'per SKPD'!E3142</f>
        <v>442000000</v>
      </c>
      <c r="F152" s="31">
        <f>'Rekap SKPD'!Q152</f>
        <v>0</v>
      </c>
      <c r="G152" s="31">
        <f>'Rekap SKPD'!Y152</f>
        <v>0</v>
      </c>
      <c r="H152" s="32">
        <f t="shared" ref="H152:H159" si="42">E152+F152-G152</f>
        <v>442000000</v>
      </c>
      <c r="I152" s="32"/>
      <c r="J152" s="28"/>
      <c r="K152" s="254">
        <f>E152</f>
        <v>442000000</v>
      </c>
      <c r="L152" s="24">
        <f t="shared" ref="L152:L159" si="43">H152-K152</f>
        <v>0</v>
      </c>
      <c r="M152" s="299">
        <f>N151-M151</f>
        <v>16900000</v>
      </c>
      <c r="N152" s="299"/>
    </row>
    <row r="153" spans="1:14">
      <c r="A153" s="99"/>
      <c r="B153" s="9">
        <v>2</v>
      </c>
      <c r="C153" s="9" t="s">
        <v>15</v>
      </c>
      <c r="D153" s="81" t="s">
        <v>9</v>
      </c>
      <c r="E153" s="31">
        <f>'per SKPD'!E3145</f>
        <v>682345750</v>
      </c>
      <c r="F153" s="31">
        <f>'Rekap SKPD'!Q153</f>
        <v>16900000</v>
      </c>
      <c r="G153" s="31">
        <f>'Rekap SKPD'!Y153</f>
        <v>0</v>
      </c>
      <c r="H153" s="32">
        <f t="shared" si="42"/>
        <v>699245750</v>
      </c>
      <c r="I153" s="32"/>
      <c r="J153" s="28"/>
      <c r="K153" s="254">
        <f t="shared" ref="K153:K159" si="44">E153</f>
        <v>682345750</v>
      </c>
      <c r="L153" s="24">
        <f t="shared" si="43"/>
        <v>16900000</v>
      </c>
    </row>
    <row r="154" spans="1:14">
      <c r="A154" s="99"/>
      <c r="B154" s="9">
        <v>3</v>
      </c>
      <c r="C154" s="9" t="s">
        <v>16</v>
      </c>
      <c r="D154" s="81" t="s">
        <v>10</v>
      </c>
      <c r="E154" s="31">
        <f>'per SKPD'!E3162</f>
        <v>1072224350</v>
      </c>
      <c r="F154" s="31">
        <f>'Rekap SKPD'!Q154</f>
        <v>0</v>
      </c>
      <c r="G154" s="31">
        <f>'Rekap SKPD'!Y154</f>
        <v>0</v>
      </c>
      <c r="H154" s="32">
        <f t="shared" si="42"/>
        <v>1072224350</v>
      </c>
      <c r="I154" s="32"/>
      <c r="J154" s="28"/>
      <c r="K154" s="254">
        <f t="shared" si="44"/>
        <v>1072224350</v>
      </c>
      <c r="L154" s="24">
        <f t="shared" si="43"/>
        <v>0</v>
      </c>
    </row>
    <row r="155" spans="1:14">
      <c r="A155" s="99"/>
      <c r="B155" s="9">
        <v>4</v>
      </c>
      <c r="C155" s="9" t="s">
        <v>17</v>
      </c>
      <c r="D155" s="81" t="s">
        <v>5</v>
      </c>
      <c r="E155" s="31">
        <f>'per SKPD'!E3166</f>
        <v>49620000</v>
      </c>
      <c r="F155" s="31">
        <f>'Rekap SKPD'!Q155</f>
        <v>0</v>
      </c>
      <c r="G155" s="31">
        <f>'Rekap SKPD'!Y155</f>
        <v>0</v>
      </c>
      <c r="H155" s="32">
        <f t="shared" si="42"/>
        <v>49620000</v>
      </c>
      <c r="I155" s="32"/>
      <c r="J155" s="28"/>
      <c r="K155" s="254">
        <f t="shared" si="44"/>
        <v>49620000</v>
      </c>
      <c r="L155" s="24">
        <f t="shared" si="43"/>
        <v>0</v>
      </c>
    </row>
    <row r="156" spans="1:14">
      <c r="A156" s="99"/>
      <c r="B156" s="9">
        <v>5</v>
      </c>
      <c r="C156" s="9" t="s">
        <v>18</v>
      </c>
      <c r="D156" s="81" t="s">
        <v>11</v>
      </c>
      <c r="E156" s="31">
        <f>'per SKPD'!E3170</f>
        <v>10700000</v>
      </c>
      <c r="F156" s="31">
        <f>'Rekap SKPD'!Q156</f>
        <v>0</v>
      </c>
      <c r="G156" s="31">
        <f>'Rekap SKPD'!Y156</f>
        <v>0</v>
      </c>
      <c r="H156" s="32">
        <f t="shared" si="42"/>
        <v>10700000</v>
      </c>
      <c r="I156" s="32"/>
      <c r="J156" s="28"/>
      <c r="K156" s="254">
        <f t="shared" si="44"/>
        <v>10700000</v>
      </c>
      <c r="L156" s="24">
        <f t="shared" si="43"/>
        <v>0</v>
      </c>
    </row>
    <row r="157" spans="1:14">
      <c r="A157" s="99"/>
      <c r="B157" s="9">
        <v>6</v>
      </c>
      <c r="C157" s="9" t="s">
        <v>19</v>
      </c>
      <c r="D157" s="81" t="s">
        <v>7</v>
      </c>
      <c r="E157" s="31">
        <f>'per SKPD'!E3174</f>
        <v>0</v>
      </c>
      <c r="F157" s="31">
        <f>'Rekap SKPD'!Q157</f>
        <v>0</v>
      </c>
      <c r="G157" s="31">
        <f>'Rekap SKPD'!Y157</f>
        <v>0</v>
      </c>
      <c r="H157" s="32">
        <f t="shared" si="42"/>
        <v>0</v>
      </c>
      <c r="I157" s="32"/>
      <c r="J157" s="28"/>
      <c r="K157" s="254">
        <f t="shared" si="44"/>
        <v>0</v>
      </c>
      <c r="L157" s="24">
        <f t="shared" si="43"/>
        <v>0</v>
      </c>
    </row>
    <row r="158" spans="1:14" s="21" customFormat="1">
      <c r="A158" s="102"/>
      <c r="B158" s="11">
        <v>7</v>
      </c>
      <c r="C158" s="11"/>
      <c r="D158" s="85" t="s">
        <v>8</v>
      </c>
      <c r="E158" s="31">
        <f>'per SKPD'!E3178</f>
        <v>0</v>
      </c>
      <c r="F158" s="31">
        <f>'Rekap SKPD'!Q158</f>
        <v>0</v>
      </c>
      <c r="G158" s="31">
        <f>'Rekap SKPD'!Y158</f>
        <v>0</v>
      </c>
      <c r="H158" s="32">
        <f t="shared" si="42"/>
        <v>0</v>
      </c>
      <c r="I158" s="32"/>
      <c r="J158" s="28"/>
      <c r="K158" s="254">
        <f t="shared" si="44"/>
        <v>0</v>
      </c>
      <c r="L158" s="24">
        <f t="shared" si="43"/>
        <v>0</v>
      </c>
    </row>
    <row r="159" spans="1:14" s="21" customFormat="1">
      <c r="A159" s="102"/>
      <c r="B159" s="11">
        <v>8</v>
      </c>
      <c r="C159" s="11"/>
      <c r="D159" s="77" t="s">
        <v>39</v>
      </c>
      <c r="E159" s="31">
        <f>'per SKPD'!E3182</f>
        <v>2929000</v>
      </c>
      <c r="F159" s="31">
        <f>'Rekap SKPD'!Q159</f>
        <v>0</v>
      </c>
      <c r="G159" s="31">
        <f>'Rekap SKPD'!Y159</f>
        <v>0</v>
      </c>
      <c r="H159" s="32">
        <f t="shared" si="42"/>
        <v>2929000</v>
      </c>
      <c r="I159" s="32"/>
      <c r="J159" s="28"/>
      <c r="K159" s="254">
        <f t="shared" si="44"/>
        <v>2929000</v>
      </c>
      <c r="L159" s="24">
        <f t="shared" si="43"/>
        <v>0</v>
      </c>
    </row>
    <row r="160" spans="1:14">
      <c r="A160" s="101"/>
      <c r="B160" s="8"/>
      <c r="C160" s="8"/>
      <c r="D160" s="78"/>
      <c r="E160" s="34"/>
      <c r="F160" s="34"/>
      <c r="G160" s="34"/>
      <c r="H160" s="34"/>
      <c r="I160" s="34"/>
      <c r="J160" s="28"/>
    </row>
    <row r="161" spans="1:14" s="15" customFormat="1" ht="18.75" customHeight="1">
      <c r="A161" s="98">
        <v>16</v>
      </c>
      <c r="B161" s="22" t="str">
        <f>'Rekap SKPD'!B161</f>
        <v>SEKRETARIAT DAERAH</v>
      </c>
      <c r="C161" s="20"/>
      <c r="D161" s="30"/>
      <c r="E161" s="30">
        <f>E162+E163+E164+E165+E166+E167+E168+E169</f>
        <v>130024512606</v>
      </c>
      <c r="F161" s="30">
        <f>SUM(F162:F169)</f>
        <v>12050341014</v>
      </c>
      <c r="G161" s="30">
        <f>SUM(G162:G169)</f>
        <v>639666718</v>
      </c>
      <c r="H161" s="30">
        <f>H162+H163+H164+H165+H166+H167+H168+H169</f>
        <v>141435186902</v>
      </c>
      <c r="I161" s="30"/>
      <c r="J161" s="57"/>
      <c r="K161" s="255">
        <f>SUM(K162:K169)</f>
        <v>130024512606</v>
      </c>
      <c r="L161" s="24">
        <f>H161-K161</f>
        <v>11410674296</v>
      </c>
      <c r="M161" s="15">
        <f>SUM(E162:E168)</f>
        <v>129765429088</v>
      </c>
      <c r="N161" s="15">
        <f>SUM(H162:H168)</f>
        <v>141176103384</v>
      </c>
    </row>
    <row r="162" spans="1:14">
      <c r="A162" s="99"/>
      <c r="B162" s="9">
        <v>1</v>
      </c>
      <c r="C162" s="9" t="s">
        <v>14</v>
      </c>
      <c r="D162" s="81" t="s">
        <v>6</v>
      </c>
      <c r="E162" s="31">
        <f>'per SKPD'!E3192</f>
        <v>62680901512</v>
      </c>
      <c r="F162" s="31">
        <f>'Rekap SKPD'!Q162</f>
        <v>0</v>
      </c>
      <c r="G162" s="31">
        <f>'Rekap SKPD'!Y162</f>
        <v>0</v>
      </c>
      <c r="H162" s="32">
        <f t="shared" ref="H162:H169" si="45">E162+F162-G162</f>
        <v>62680901512</v>
      </c>
      <c r="I162" s="32"/>
      <c r="J162" s="28"/>
      <c r="K162" s="254">
        <f>E162</f>
        <v>62680901512</v>
      </c>
      <c r="L162" s="24">
        <f t="shared" ref="L162:L169" si="46">H162-K162</f>
        <v>0</v>
      </c>
      <c r="M162" s="299">
        <f>N161-M161</f>
        <v>11410674296</v>
      </c>
      <c r="N162" s="299"/>
    </row>
    <row r="163" spans="1:14">
      <c r="A163" s="99"/>
      <c r="B163" s="9">
        <v>2</v>
      </c>
      <c r="C163" s="9" t="s">
        <v>15</v>
      </c>
      <c r="D163" s="81" t="s">
        <v>9</v>
      </c>
      <c r="E163" s="31">
        <f>'per SKPD'!E3196</f>
        <v>32223808211</v>
      </c>
      <c r="F163" s="31">
        <f>'Rekap SKPD'!Q163</f>
        <v>11547999254</v>
      </c>
      <c r="G163" s="31">
        <f>'Rekap SKPD'!Y163</f>
        <v>639666718</v>
      </c>
      <c r="H163" s="32">
        <f t="shared" si="45"/>
        <v>43132140747</v>
      </c>
      <c r="I163" s="32"/>
      <c r="J163" s="28"/>
      <c r="K163" s="254">
        <f t="shared" ref="K163:K169" si="47">E163</f>
        <v>32223808211</v>
      </c>
      <c r="L163" s="24">
        <f t="shared" si="46"/>
        <v>10908332536</v>
      </c>
    </row>
    <row r="164" spans="1:14">
      <c r="A164" s="99"/>
      <c r="B164" s="9">
        <v>3</v>
      </c>
      <c r="C164" s="9" t="s">
        <v>16</v>
      </c>
      <c r="D164" s="81" t="s">
        <v>10</v>
      </c>
      <c r="E164" s="31">
        <f>'per SKPD'!E3601</f>
        <v>31761297690</v>
      </c>
      <c r="F164" s="31">
        <f>'Rekap SKPD'!Q164</f>
        <v>392300000</v>
      </c>
      <c r="G164" s="31">
        <f>'Rekap SKPD'!Y164</f>
        <v>0</v>
      </c>
      <c r="H164" s="32">
        <f t="shared" si="45"/>
        <v>32153597690</v>
      </c>
      <c r="I164" s="32"/>
      <c r="J164" s="28"/>
      <c r="K164" s="254">
        <f t="shared" si="47"/>
        <v>31761297690</v>
      </c>
      <c r="L164" s="24">
        <f t="shared" si="46"/>
        <v>392300000</v>
      </c>
    </row>
    <row r="165" spans="1:14">
      <c r="A165" s="99"/>
      <c r="B165" s="9">
        <v>4</v>
      </c>
      <c r="C165" s="9" t="s">
        <v>17</v>
      </c>
      <c r="D165" s="81" t="s">
        <v>5</v>
      </c>
      <c r="E165" s="31">
        <f>'per SKPD'!E3630</f>
        <v>2134920852</v>
      </c>
      <c r="F165" s="31">
        <f>'Rekap SKPD'!Q165</f>
        <v>0</v>
      </c>
      <c r="G165" s="31">
        <f>'Rekap SKPD'!Y165</f>
        <v>0</v>
      </c>
      <c r="H165" s="32">
        <f t="shared" si="45"/>
        <v>2134920852</v>
      </c>
      <c r="I165" s="32"/>
      <c r="J165" s="28"/>
      <c r="K165" s="254">
        <f t="shared" si="47"/>
        <v>2134920852</v>
      </c>
      <c r="L165" s="24">
        <f t="shared" si="46"/>
        <v>0</v>
      </c>
    </row>
    <row r="166" spans="1:14">
      <c r="A166" s="99"/>
      <c r="B166" s="9">
        <v>5</v>
      </c>
      <c r="C166" s="9" t="s">
        <v>18</v>
      </c>
      <c r="D166" s="81" t="s">
        <v>11</v>
      </c>
      <c r="E166" s="31">
        <f>'per SKPD'!E3635</f>
        <v>697738600</v>
      </c>
      <c r="F166" s="31">
        <f>'Rekap SKPD'!Q166</f>
        <v>8580000</v>
      </c>
      <c r="G166" s="31">
        <f>'Rekap SKPD'!Y166</f>
        <v>0</v>
      </c>
      <c r="H166" s="32">
        <f t="shared" si="45"/>
        <v>706318600</v>
      </c>
      <c r="I166" s="32"/>
      <c r="J166" s="28"/>
      <c r="K166" s="254">
        <f t="shared" si="47"/>
        <v>697738600</v>
      </c>
      <c r="L166" s="24">
        <f t="shared" si="46"/>
        <v>8580000</v>
      </c>
    </row>
    <row r="167" spans="1:14" ht="15" customHeight="1">
      <c r="A167" s="99"/>
      <c r="B167" s="9">
        <v>6</v>
      </c>
      <c r="C167" s="9" t="s">
        <v>19</v>
      </c>
      <c r="D167" s="81" t="s">
        <v>7</v>
      </c>
      <c r="E167" s="31">
        <f>'per SKPD'!E3688</f>
        <v>0</v>
      </c>
      <c r="F167" s="31">
        <f>'Rekap SKPD'!Q167</f>
        <v>42941760</v>
      </c>
      <c r="G167" s="31">
        <f>'Rekap SKPD'!Y167</f>
        <v>0</v>
      </c>
      <c r="H167" s="32">
        <f t="shared" si="45"/>
        <v>42941760</v>
      </c>
      <c r="I167" s="32"/>
      <c r="J167" s="28"/>
      <c r="K167" s="254">
        <f t="shared" si="47"/>
        <v>0</v>
      </c>
      <c r="L167" s="24">
        <f t="shared" si="46"/>
        <v>42941760</v>
      </c>
    </row>
    <row r="168" spans="1:14" s="21" customFormat="1">
      <c r="A168" s="102"/>
      <c r="B168" s="11">
        <v>7</v>
      </c>
      <c r="C168" s="11"/>
      <c r="D168" s="85" t="s">
        <v>8</v>
      </c>
      <c r="E168" s="31">
        <f>'per SKPD'!E3712</f>
        <v>266762223</v>
      </c>
      <c r="F168" s="31">
        <f>'Rekap SKPD'!Q168</f>
        <v>58520000</v>
      </c>
      <c r="G168" s="31">
        <f>'Rekap SKPD'!Y168</f>
        <v>0</v>
      </c>
      <c r="H168" s="32">
        <f t="shared" si="45"/>
        <v>325282223</v>
      </c>
      <c r="I168" s="32"/>
      <c r="J168" s="28"/>
      <c r="K168" s="254">
        <f t="shared" si="47"/>
        <v>266762223</v>
      </c>
      <c r="L168" s="24">
        <f t="shared" si="46"/>
        <v>58520000</v>
      </c>
    </row>
    <row r="169" spans="1:14" s="21" customFormat="1">
      <c r="A169" s="102"/>
      <c r="B169" s="11">
        <v>8</v>
      </c>
      <c r="C169" s="11"/>
      <c r="D169" s="77" t="s">
        <v>39</v>
      </c>
      <c r="E169" s="31">
        <f>'per SKPD'!E3730</f>
        <v>259083518</v>
      </c>
      <c r="F169" s="31">
        <f>'Rekap SKPD'!Q169</f>
        <v>0</v>
      </c>
      <c r="G169" s="31">
        <f>'Rekap SKPD'!Y169</f>
        <v>0</v>
      </c>
      <c r="H169" s="32">
        <f t="shared" si="45"/>
        <v>259083518</v>
      </c>
      <c r="I169" s="32"/>
      <c r="J169" s="28"/>
      <c r="K169" s="254">
        <f t="shared" si="47"/>
        <v>259083518</v>
      </c>
      <c r="L169" s="24">
        <f t="shared" si="46"/>
        <v>0</v>
      </c>
    </row>
    <row r="170" spans="1:14">
      <c r="A170" s="101"/>
      <c r="B170" s="8"/>
      <c r="C170" s="8"/>
      <c r="D170" s="78"/>
      <c r="E170" s="34"/>
      <c r="F170" s="34"/>
      <c r="G170" s="34"/>
      <c r="H170" s="34"/>
      <c r="I170" s="34"/>
      <c r="J170" s="28"/>
    </row>
    <row r="171" spans="1:14" s="15" customFormat="1" ht="18.75" customHeight="1">
      <c r="A171" s="98">
        <v>17</v>
      </c>
      <c r="B171" s="22" t="str">
        <f>'Rekap SKPD'!B171</f>
        <v>SEKRETARIAT DPRD</v>
      </c>
      <c r="C171" s="20"/>
      <c r="D171" s="30"/>
      <c r="E171" s="30">
        <f>E172+E173+E174+E175+E176+E177+E178+E179</f>
        <v>20647692299</v>
      </c>
      <c r="F171" s="30">
        <f>SUM(F172:F179)</f>
        <v>1654315900</v>
      </c>
      <c r="G171" s="30">
        <f>SUM(G172:G179)</f>
        <v>1268169300</v>
      </c>
      <c r="H171" s="30">
        <f>H172+H173+H174+H175+H176+H177+H178+H179</f>
        <v>21033838899</v>
      </c>
      <c r="I171" s="30"/>
      <c r="J171" s="57"/>
      <c r="K171" s="255">
        <f>SUM(K172:K179)</f>
        <v>20647692299</v>
      </c>
      <c r="L171" s="24">
        <f>H171-K171</f>
        <v>386146600</v>
      </c>
      <c r="M171" s="15">
        <f>SUM(E172:E178)</f>
        <v>20606546859</v>
      </c>
      <c r="N171" s="15">
        <f>SUM(H172:H178)</f>
        <v>20980191359</v>
      </c>
    </row>
    <row r="172" spans="1:14">
      <c r="A172" s="99"/>
      <c r="B172" s="9">
        <v>1</v>
      </c>
      <c r="C172" s="9" t="s">
        <v>14</v>
      </c>
      <c r="D172" s="81" t="s">
        <v>6</v>
      </c>
      <c r="E172" s="31">
        <f>'per SKPD'!E3738</f>
        <v>1514000000</v>
      </c>
      <c r="F172" s="31">
        <f>'Rekap SKPD'!Q172</f>
        <v>0</v>
      </c>
      <c r="G172" s="31">
        <f>'Rekap SKPD'!Y172</f>
        <v>0</v>
      </c>
      <c r="H172" s="32">
        <f t="shared" ref="H172:H179" si="48">E172+F172-G172</f>
        <v>1514000000</v>
      </c>
      <c r="I172" s="32"/>
      <c r="J172" s="28"/>
      <c r="K172" s="254">
        <f>E172</f>
        <v>1514000000</v>
      </c>
      <c r="L172" s="24">
        <f t="shared" ref="L172:L179" si="49">H172-K172</f>
        <v>0</v>
      </c>
      <c r="M172" s="299">
        <f>N171-M171</f>
        <v>373644500</v>
      </c>
      <c r="N172" s="299"/>
    </row>
    <row r="173" spans="1:14">
      <c r="A173" s="99"/>
      <c r="B173" s="9">
        <v>2</v>
      </c>
      <c r="C173" s="9" t="s">
        <v>15</v>
      </c>
      <c r="D173" s="81" t="s">
        <v>9</v>
      </c>
      <c r="E173" s="31">
        <f>'per SKPD'!E3741</f>
        <v>9727926834</v>
      </c>
      <c r="F173" s="31">
        <f>'Rekap SKPD'!Q173</f>
        <v>326303800</v>
      </c>
      <c r="G173" s="31">
        <f>'Rekap SKPD'!Y173</f>
        <v>1266669300</v>
      </c>
      <c r="H173" s="32">
        <f t="shared" si="48"/>
        <v>8787561334</v>
      </c>
      <c r="I173" s="32"/>
      <c r="J173" s="28"/>
      <c r="K173" s="254">
        <f t="shared" ref="K173:K179" si="50">E173</f>
        <v>9727926834</v>
      </c>
      <c r="L173" s="24">
        <f t="shared" si="49"/>
        <v>-940365500</v>
      </c>
    </row>
    <row r="174" spans="1:14">
      <c r="A174" s="99"/>
      <c r="B174" s="9">
        <v>3</v>
      </c>
      <c r="C174" s="9" t="s">
        <v>16</v>
      </c>
      <c r="D174" s="81" t="s">
        <v>10</v>
      </c>
      <c r="E174" s="31">
        <f>'per SKPD'!E3895</f>
        <v>8960705000</v>
      </c>
      <c r="F174" s="31">
        <f>'Rekap SKPD'!Q174</f>
        <v>1313010000</v>
      </c>
      <c r="G174" s="31">
        <f>'Rekap SKPD'!Y174</f>
        <v>0</v>
      </c>
      <c r="H174" s="32">
        <f t="shared" si="48"/>
        <v>10273715000</v>
      </c>
      <c r="I174" s="32"/>
      <c r="J174" s="28"/>
      <c r="K174" s="254">
        <f t="shared" si="50"/>
        <v>8960705000</v>
      </c>
      <c r="L174" s="24">
        <f t="shared" si="49"/>
        <v>1313010000</v>
      </c>
    </row>
    <row r="175" spans="1:14">
      <c r="A175" s="99"/>
      <c r="B175" s="9">
        <v>4</v>
      </c>
      <c r="C175" s="9" t="s">
        <v>17</v>
      </c>
      <c r="D175" s="81" t="s">
        <v>5</v>
      </c>
      <c r="E175" s="31">
        <f>'per SKPD'!E3912</f>
        <v>67200000</v>
      </c>
      <c r="F175" s="31">
        <f>'Rekap SKPD'!Q175</f>
        <v>0</v>
      </c>
      <c r="G175" s="31">
        <f>'Rekap SKPD'!Y175</f>
        <v>0</v>
      </c>
      <c r="H175" s="32">
        <f t="shared" si="48"/>
        <v>67200000</v>
      </c>
      <c r="I175" s="32"/>
      <c r="J175" s="28"/>
      <c r="K175" s="254">
        <f t="shared" si="50"/>
        <v>67200000</v>
      </c>
      <c r="L175" s="24">
        <f t="shared" si="49"/>
        <v>0</v>
      </c>
    </row>
    <row r="176" spans="1:14">
      <c r="A176" s="99"/>
      <c r="B176" s="9">
        <v>5</v>
      </c>
      <c r="C176" s="9" t="s">
        <v>18</v>
      </c>
      <c r="D176" s="81" t="s">
        <v>11</v>
      </c>
      <c r="E176" s="31">
        <f>'per SKPD'!E3915</f>
        <v>81892700</v>
      </c>
      <c r="F176" s="31">
        <f>'Rekap SKPD'!Q176</f>
        <v>1000000</v>
      </c>
      <c r="G176" s="31">
        <f>'Rekap SKPD'!Y176</f>
        <v>0</v>
      </c>
      <c r="H176" s="32">
        <f t="shared" si="48"/>
        <v>82892700</v>
      </c>
      <c r="I176" s="32"/>
      <c r="J176" s="28"/>
      <c r="K176" s="254">
        <f t="shared" si="50"/>
        <v>81892700</v>
      </c>
      <c r="L176" s="24">
        <f t="shared" si="49"/>
        <v>1000000</v>
      </c>
    </row>
    <row r="177" spans="1:14">
      <c r="A177" s="99"/>
      <c r="B177" s="9">
        <v>6</v>
      </c>
      <c r="C177" s="9" t="s">
        <v>19</v>
      </c>
      <c r="D177" s="81" t="s">
        <v>7</v>
      </c>
      <c r="E177" s="31">
        <f>'per SKPD'!E3934</f>
        <v>0</v>
      </c>
      <c r="F177" s="31">
        <f>'Rekap SKPD'!Q177</f>
        <v>0</v>
      </c>
      <c r="G177" s="31">
        <f>'Rekap SKPD'!Y177</f>
        <v>0</v>
      </c>
      <c r="H177" s="32">
        <f t="shared" si="48"/>
        <v>0</v>
      </c>
      <c r="I177" s="32"/>
      <c r="J177" s="28"/>
      <c r="K177" s="254">
        <f t="shared" si="50"/>
        <v>0</v>
      </c>
      <c r="L177" s="24">
        <f t="shared" si="49"/>
        <v>0</v>
      </c>
    </row>
    <row r="178" spans="1:14" s="21" customFormat="1">
      <c r="A178" s="102"/>
      <c r="B178" s="11">
        <v>7</v>
      </c>
      <c r="C178" s="11"/>
      <c r="D178" s="85" t="s">
        <v>8</v>
      </c>
      <c r="E178" s="31">
        <f>'per SKPD'!E3937</f>
        <v>254822325</v>
      </c>
      <c r="F178" s="31">
        <f>'Rekap SKPD'!Q178</f>
        <v>0</v>
      </c>
      <c r="G178" s="31">
        <f>'Rekap SKPD'!Y178</f>
        <v>0</v>
      </c>
      <c r="H178" s="32">
        <f t="shared" si="48"/>
        <v>254822325</v>
      </c>
      <c r="I178" s="32"/>
      <c r="J178" s="28"/>
      <c r="K178" s="254">
        <f t="shared" si="50"/>
        <v>254822325</v>
      </c>
      <c r="L178" s="24">
        <f t="shared" si="49"/>
        <v>0</v>
      </c>
    </row>
    <row r="179" spans="1:14" s="21" customFormat="1">
      <c r="A179" s="102"/>
      <c r="B179" s="11">
        <v>8</v>
      </c>
      <c r="C179" s="11"/>
      <c r="D179" s="77" t="s">
        <v>39</v>
      </c>
      <c r="E179" s="31">
        <f>'per SKPD'!E3940</f>
        <v>41145440</v>
      </c>
      <c r="F179" s="31">
        <f>'Rekap SKPD'!Q179</f>
        <v>14002100</v>
      </c>
      <c r="G179" s="31">
        <f>'Rekap SKPD'!Y179</f>
        <v>1500000</v>
      </c>
      <c r="H179" s="32">
        <f t="shared" si="48"/>
        <v>53647540</v>
      </c>
      <c r="I179" s="32"/>
      <c r="J179" s="28"/>
      <c r="K179" s="254">
        <f t="shared" si="50"/>
        <v>41145440</v>
      </c>
      <c r="L179" s="24">
        <f t="shared" si="49"/>
        <v>12502100</v>
      </c>
    </row>
    <row r="180" spans="1:14">
      <c r="A180" s="101"/>
      <c r="B180" s="8"/>
      <c r="C180" s="8"/>
      <c r="D180" s="78"/>
      <c r="E180" s="34"/>
      <c r="F180" s="34"/>
      <c r="G180" s="34"/>
      <c r="H180" s="34"/>
      <c r="I180" s="34"/>
      <c r="J180" s="28"/>
      <c r="K180" s="254"/>
    </row>
    <row r="181" spans="1:14" s="15" customFormat="1" ht="18.75" customHeight="1">
      <c r="A181" s="98">
        <v>18</v>
      </c>
      <c r="B181" s="22" t="str">
        <f>'Rekap SKPD'!B181</f>
        <v>DINAS PENDAPATAN, PENGELOLAAN KEUANGAN DAN ASET DAERAH</v>
      </c>
      <c r="C181" s="20"/>
      <c r="D181" s="30"/>
      <c r="E181" s="30">
        <f>E182+E183+E184+E185+E186+E187+E188+E189</f>
        <v>31908227089</v>
      </c>
      <c r="F181" s="30">
        <f>SUM(F182:F189)</f>
        <v>4305214145</v>
      </c>
      <c r="G181" s="30">
        <f>SUM(G182:G189)</f>
        <v>8989434264</v>
      </c>
      <c r="H181" s="30">
        <f>H182+H183+H184+H185+H186+H187+H188+H189</f>
        <v>27224006970</v>
      </c>
      <c r="I181" s="30"/>
      <c r="J181" s="57"/>
      <c r="K181" s="255">
        <f>SUM(K182:K189)</f>
        <v>31908227089</v>
      </c>
      <c r="L181" s="24">
        <f>H181-K181</f>
        <v>-4684220119</v>
      </c>
      <c r="M181" s="15">
        <f>SUM(E182:E188)</f>
        <v>31890932809</v>
      </c>
      <c r="N181" s="15">
        <f>SUM(H182:H188)</f>
        <v>27206712690</v>
      </c>
    </row>
    <row r="182" spans="1:14">
      <c r="A182" s="99"/>
      <c r="B182" s="9">
        <v>1</v>
      </c>
      <c r="C182" s="9" t="s">
        <v>14</v>
      </c>
      <c r="D182" s="81" t="s">
        <v>6</v>
      </c>
      <c r="E182" s="31">
        <f>'per SKPD'!E3958</f>
        <v>1132691517</v>
      </c>
      <c r="F182" s="31">
        <f>'Rekap SKPD'!Q182</f>
        <v>0</v>
      </c>
      <c r="G182" s="31">
        <f>'Rekap SKPD'!Y182</f>
        <v>1035250000</v>
      </c>
      <c r="H182" s="32">
        <f t="shared" ref="H182:H189" si="51">E182+F182-G182</f>
        <v>97441517</v>
      </c>
      <c r="I182" s="32"/>
      <c r="J182" s="28"/>
      <c r="K182" s="254">
        <f>E182</f>
        <v>1132691517</v>
      </c>
      <c r="L182" s="24">
        <f t="shared" ref="L182:L189" si="52">H182-K182</f>
        <v>-1035250000</v>
      </c>
      <c r="M182" s="299">
        <f>N181-M181</f>
        <v>-4684220119</v>
      </c>
      <c r="N182" s="299"/>
    </row>
    <row r="183" spans="1:14">
      <c r="A183" s="99"/>
      <c r="B183" s="9">
        <v>2</v>
      </c>
      <c r="C183" s="9" t="s">
        <v>15</v>
      </c>
      <c r="D183" s="81" t="s">
        <v>9</v>
      </c>
      <c r="E183" s="31">
        <f>'per SKPD'!E3967</f>
        <v>5269707549</v>
      </c>
      <c r="F183" s="31">
        <f>'Rekap SKPD'!Q183</f>
        <v>2248165750</v>
      </c>
      <c r="G183" s="31">
        <f>'Rekap SKPD'!Y183</f>
        <v>223535000</v>
      </c>
      <c r="H183" s="32">
        <f t="shared" si="51"/>
        <v>7294338299</v>
      </c>
      <c r="I183" s="32"/>
      <c r="J183" s="28"/>
      <c r="K183" s="254">
        <f t="shared" ref="K183:K189" si="53">E183</f>
        <v>5269707549</v>
      </c>
      <c r="L183" s="24">
        <f t="shared" si="52"/>
        <v>2024630750</v>
      </c>
    </row>
    <row r="184" spans="1:14">
      <c r="A184" s="99"/>
      <c r="B184" s="9">
        <v>3</v>
      </c>
      <c r="C184" s="9" t="s">
        <v>16</v>
      </c>
      <c r="D184" s="81" t="s">
        <v>10</v>
      </c>
      <c r="E184" s="31">
        <f>'per SKPD'!E4045</f>
        <v>24501549106</v>
      </c>
      <c r="F184" s="31">
        <f>'Rekap SKPD'!Q184</f>
        <v>1706622719</v>
      </c>
      <c r="G184" s="31">
        <f>'Rekap SKPD'!Y184</f>
        <v>7694009176</v>
      </c>
      <c r="H184" s="32">
        <f t="shared" si="51"/>
        <v>18514162649</v>
      </c>
      <c r="I184" s="32"/>
      <c r="J184" s="28"/>
      <c r="K184" s="254">
        <f t="shared" si="53"/>
        <v>24501549106</v>
      </c>
      <c r="L184" s="24">
        <f t="shared" si="52"/>
        <v>-5987386457</v>
      </c>
    </row>
    <row r="185" spans="1:14">
      <c r="A185" s="99"/>
      <c r="B185" s="9">
        <v>4</v>
      </c>
      <c r="C185" s="9" t="s">
        <v>17</v>
      </c>
      <c r="D185" s="81" t="s">
        <v>5</v>
      </c>
      <c r="E185" s="31">
        <f>'per SKPD'!E4075</f>
        <v>50594813</v>
      </c>
      <c r="F185" s="31">
        <f>'Rekap SKPD'!Q185</f>
        <v>210390676</v>
      </c>
      <c r="G185" s="31">
        <f>'Rekap SKPD'!Y185</f>
        <v>0</v>
      </c>
      <c r="H185" s="32">
        <f t="shared" si="51"/>
        <v>260985489</v>
      </c>
      <c r="I185" s="32"/>
      <c r="J185" s="28"/>
      <c r="K185" s="254">
        <f t="shared" si="53"/>
        <v>50594813</v>
      </c>
      <c r="L185" s="24">
        <f t="shared" si="52"/>
        <v>210390676</v>
      </c>
    </row>
    <row r="186" spans="1:14">
      <c r="A186" s="99"/>
      <c r="B186" s="9">
        <v>5</v>
      </c>
      <c r="C186" s="9" t="s">
        <v>18</v>
      </c>
      <c r="D186" s="81" t="s">
        <v>11</v>
      </c>
      <c r="E186" s="31">
        <f>'per SKPD'!E4085</f>
        <v>17499500</v>
      </c>
      <c r="F186" s="31">
        <f>'Rekap SKPD'!Q186</f>
        <v>0</v>
      </c>
      <c r="G186" s="31">
        <f>'Rekap SKPD'!Y186</f>
        <v>0</v>
      </c>
      <c r="H186" s="32">
        <f t="shared" si="51"/>
        <v>17499500</v>
      </c>
      <c r="I186" s="32"/>
      <c r="J186" s="28"/>
      <c r="K186" s="254">
        <f t="shared" si="53"/>
        <v>17499500</v>
      </c>
      <c r="L186" s="24">
        <f t="shared" si="52"/>
        <v>0</v>
      </c>
    </row>
    <row r="187" spans="1:14">
      <c r="A187" s="99"/>
      <c r="B187" s="9">
        <v>6</v>
      </c>
      <c r="C187" s="9" t="s">
        <v>19</v>
      </c>
      <c r="D187" s="81" t="s">
        <v>7</v>
      </c>
      <c r="E187" s="31">
        <f>'per SKPD'!E4089</f>
        <v>0</v>
      </c>
      <c r="F187" s="31">
        <f>'Rekap SKPD'!Q187</f>
        <v>0</v>
      </c>
      <c r="G187" s="31">
        <f>'Rekap SKPD'!Y187</f>
        <v>0</v>
      </c>
      <c r="H187" s="32">
        <f t="shared" si="51"/>
        <v>0</v>
      </c>
      <c r="I187" s="32"/>
      <c r="J187" s="28"/>
      <c r="K187" s="254">
        <f t="shared" si="53"/>
        <v>0</v>
      </c>
      <c r="L187" s="24">
        <f t="shared" si="52"/>
        <v>0</v>
      </c>
    </row>
    <row r="188" spans="1:14" s="21" customFormat="1">
      <c r="A188" s="102"/>
      <c r="B188" s="11">
        <v>7</v>
      </c>
      <c r="C188" s="11"/>
      <c r="D188" s="85" t="s">
        <v>8</v>
      </c>
      <c r="E188" s="31">
        <f>'per SKPD'!E4093</f>
        <v>918890324</v>
      </c>
      <c r="F188" s="31">
        <f>'Rekap SKPD'!Q188</f>
        <v>140035000</v>
      </c>
      <c r="G188" s="31">
        <f>'Rekap SKPD'!Y188</f>
        <v>36640088</v>
      </c>
      <c r="H188" s="32">
        <f t="shared" si="51"/>
        <v>1022285236</v>
      </c>
      <c r="I188" s="32"/>
      <c r="J188" s="28"/>
      <c r="K188" s="254">
        <f t="shared" si="53"/>
        <v>918890324</v>
      </c>
      <c r="L188" s="24">
        <f t="shared" si="52"/>
        <v>103394912</v>
      </c>
    </row>
    <row r="189" spans="1:14" s="21" customFormat="1">
      <c r="A189" s="102"/>
      <c r="B189" s="11">
        <v>8</v>
      </c>
      <c r="C189" s="11"/>
      <c r="D189" s="77" t="s">
        <v>39</v>
      </c>
      <c r="E189" s="31">
        <f>'per SKPD'!E4118</f>
        <v>17294280</v>
      </c>
      <c r="F189" s="31">
        <f>'Rekap SKPD'!Q189</f>
        <v>0</v>
      </c>
      <c r="G189" s="31">
        <f>'Rekap SKPD'!Y189</f>
        <v>0</v>
      </c>
      <c r="H189" s="32">
        <f t="shared" si="51"/>
        <v>17294280</v>
      </c>
      <c r="I189" s="32"/>
      <c r="J189" s="28"/>
      <c r="K189" s="254">
        <f t="shared" si="53"/>
        <v>17294280</v>
      </c>
      <c r="L189" s="24">
        <f t="shared" si="52"/>
        <v>0</v>
      </c>
    </row>
    <row r="190" spans="1:14">
      <c r="A190" s="101"/>
      <c r="B190" s="8"/>
      <c r="C190" s="8"/>
      <c r="D190" s="78"/>
      <c r="E190" s="34"/>
      <c r="F190" s="34"/>
      <c r="G190" s="34"/>
      <c r="H190" s="34"/>
      <c r="I190" s="34"/>
      <c r="J190" s="28"/>
      <c r="K190" s="254"/>
    </row>
    <row r="191" spans="1:14" s="15" customFormat="1" ht="18.75" customHeight="1">
      <c r="A191" s="98">
        <v>19</v>
      </c>
      <c r="B191" s="22" t="str">
        <f>'Rekap SKPD'!B191</f>
        <v>INSPEKTORAT</v>
      </c>
      <c r="C191" s="20"/>
      <c r="D191" s="30"/>
      <c r="E191" s="30">
        <f>E192+E193+E194+E195+E196+E197+E198+E199</f>
        <v>1692684805</v>
      </c>
      <c r="F191" s="30">
        <f>SUM(F192:F199)</f>
        <v>241194000</v>
      </c>
      <c r="G191" s="30">
        <f>SUM(G192:G199)</f>
        <v>0</v>
      </c>
      <c r="H191" s="30">
        <f>H192+H193+H194+H195+H196+H197+H198+H199</f>
        <v>1933878805</v>
      </c>
      <c r="I191" s="30"/>
      <c r="J191" s="57"/>
      <c r="K191" s="255">
        <f>SUM(K192:K199)</f>
        <v>1692684805</v>
      </c>
      <c r="L191" s="24">
        <f>H191-K191</f>
        <v>241194000</v>
      </c>
      <c r="M191" s="15">
        <f>SUM(E192:E198)</f>
        <v>1675756105</v>
      </c>
      <c r="N191" s="15">
        <f>SUM(H192:H198)</f>
        <v>1916950105</v>
      </c>
    </row>
    <row r="192" spans="1:14">
      <c r="A192" s="99"/>
      <c r="B192" s="9">
        <v>1</v>
      </c>
      <c r="C192" s="9" t="s">
        <v>14</v>
      </c>
      <c r="D192" s="81" t="s">
        <v>6</v>
      </c>
      <c r="E192" s="31">
        <f>'per SKPD'!E4127</f>
        <v>0</v>
      </c>
      <c r="F192" s="31">
        <f>'Rekap SKPD'!Q192</f>
        <v>0</v>
      </c>
      <c r="G192" s="31">
        <f>'Rekap SKPD'!Y192</f>
        <v>0</v>
      </c>
      <c r="H192" s="32">
        <f t="shared" ref="H192:H199" si="54">E192+F192-G192</f>
        <v>0</v>
      </c>
      <c r="I192" s="32"/>
      <c r="J192" s="28"/>
      <c r="K192" s="254">
        <f>E192</f>
        <v>0</v>
      </c>
      <c r="L192" s="24">
        <f t="shared" ref="L192:L199" si="55">H192-K192</f>
        <v>0</v>
      </c>
      <c r="M192" s="299">
        <f>N191-M191</f>
        <v>241194000</v>
      </c>
      <c r="N192" s="299"/>
    </row>
    <row r="193" spans="1:14">
      <c r="A193" s="99"/>
      <c r="B193" s="9">
        <v>2</v>
      </c>
      <c r="C193" s="9" t="s">
        <v>15</v>
      </c>
      <c r="D193" s="81" t="s">
        <v>9</v>
      </c>
      <c r="E193" s="31">
        <f>'per SKPD'!E4130</f>
        <v>1637962505</v>
      </c>
      <c r="F193" s="31">
        <f>'Rekap SKPD'!Q193</f>
        <v>240298000</v>
      </c>
      <c r="G193" s="31">
        <f>'Rekap SKPD'!Y193</f>
        <v>0</v>
      </c>
      <c r="H193" s="32">
        <f t="shared" si="54"/>
        <v>1878260505</v>
      </c>
      <c r="I193" s="32"/>
      <c r="J193" s="28"/>
      <c r="K193" s="254">
        <f t="shared" ref="K193:K199" si="56">E193</f>
        <v>1637962505</v>
      </c>
      <c r="L193" s="24">
        <f t="shared" si="55"/>
        <v>240298000</v>
      </c>
    </row>
    <row r="194" spans="1:14">
      <c r="A194" s="99"/>
      <c r="B194" s="9">
        <v>3</v>
      </c>
      <c r="C194" s="9" t="s">
        <v>16</v>
      </c>
      <c r="D194" s="81" t="s">
        <v>10</v>
      </c>
      <c r="E194" s="31">
        <f>'per SKPD'!E4189</f>
        <v>0</v>
      </c>
      <c r="F194" s="31">
        <f>'Rekap SKPD'!Q194</f>
        <v>0</v>
      </c>
      <c r="G194" s="31">
        <f>'Rekap SKPD'!Y194</f>
        <v>0</v>
      </c>
      <c r="H194" s="32">
        <f t="shared" si="54"/>
        <v>0</v>
      </c>
      <c r="I194" s="32"/>
      <c r="J194" s="28"/>
      <c r="K194" s="254">
        <f t="shared" si="56"/>
        <v>0</v>
      </c>
      <c r="L194" s="24">
        <f t="shared" si="55"/>
        <v>0</v>
      </c>
    </row>
    <row r="195" spans="1:14">
      <c r="A195" s="99"/>
      <c r="B195" s="9">
        <v>4</v>
      </c>
      <c r="C195" s="9" t="s">
        <v>17</v>
      </c>
      <c r="D195" s="81" t="s">
        <v>5</v>
      </c>
      <c r="E195" s="31">
        <f>'per SKPD'!E4192</f>
        <v>0</v>
      </c>
      <c r="F195" s="31">
        <f>'Rekap SKPD'!Q195</f>
        <v>0</v>
      </c>
      <c r="G195" s="31">
        <f>'Rekap SKPD'!Y195</f>
        <v>0</v>
      </c>
      <c r="H195" s="32">
        <f t="shared" si="54"/>
        <v>0</v>
      </c>
      <c r="I195" s="32"/>
      <c r="J195" s="28"/>
      <c r="K195" s="254">
        <f t="shared" si="56"/>
        <v>0</v>
      </c>
      <c r="L195" s="24">
        <f t="shared" si="55"/>
        <v>0</v>
      </c>
    </row>
    <row r="196" spans="1:14">
      <c r="A196" s="99"/>
      <c r="B196" s="9">
        <v>5</v>
      </c>
      <c r="C196" s="9" t="s">
        <v>18</v>
      </c>
      <c r="D196" s="81" t="s">
        <v>11</v>
      </c>
      <c r="E196" s="31">
        <f>'per SKPD'!E4195</f>
        <v>24623600</v>
      </c>
      <c r="F196" s="31">
        <f>'Rekap SKPD'!Q196</f>
        <v>896000</v>
      </c>
      <c r="G196" s="31">
        <f>'Rekap SKPD'!Y196</f>
        <v>0</v>
      </c>
      <c r="H196" s="32">
        <f t="shared" si="54"/>
        <v>25519600</v>
      </c>
      <c r="I196" s="32"/>
      <c r="J196" s="28"/>
      <c r="K196" s="254">
        <f t="shared" si="56"/>
        <v>24623600</v>
      </c>
      <c r="L196" s="24">
        <f t="shared" si="55"/>
        <v>896000</v>
      </c>
    </row>
    <row r="197" spans="1:14">
      <c r="A197" s="99"/>
      <c r="B197" s="9">
        <v>6</v>
      </c>
      <c r="C197" s="9" t="s">
        <v>19</v>
      </c>
      <c r="D197" s="81" t="s">
        <v>7</v>
      </c>
      <c r="E197" s="31">
        <f>'per SKPD'!E4208</f>
        <v>0</v>
      </c>
      <c r="F197" s="31">
        <f>'Rekap SKPD'!Q197</f>
        <v>0</v>
      </c>
      <c r="G197" s="31">
        <f>'Rekap SKPD'!Y197</f>
        <v>0</v>
      </c>
      <c r="H197" s="32">
        <f t="shared" si="54"/>
        <v>0</v>
      </c>
      <c r="I197" s="32"/>
      <c r="J197" s="28"/>
      <c r="K197" s="254">
        <f t="shared" si="56"/>
        <v>0</v>
      </c>
      <c r="L197" s="24">
        <f t="shared" si="55"/>
        <v>0</v>
      </c>
    </row>
    <row r="198" spans="1:14" s="21" customFormat="1">
      <c r="A198" s="102"/>
      <c r="B198" s="11">
        <v>7</v>
      </c>
      <c r="C198" s="11"/>
      <c r="D198" s="85" t="s">
        <v>8</v>
      </c>
      <c r="E198" s="31">
        <f>'per SKPD'!E4211</f>
        <v>13170000</v>
      </c>
      <c r="F198" s="31">
        <f>'Rekap SKPD'!Q198</f>
        <v>0</v>
      </c>
      <c r="G198" s="31">
        <f>'Rekap SKPD'!Y198</f>
        <v>0</v>
      </c>
      <c r="H198" s="32">
        <f t="shared" si="54"/>
        <v>13170000</v>
      </c>
      <c r="I198" s="32"/>
      <c r="J198" s="28"/>
      <c r="K198" s="254">
        <f t="shared" si="56"/>
        <v>13170000</v>
      </c>
      <c r="L198" s="24">
        <f t="shared" si="55"/>
        <v>0</v>
      </c>
    </row>
    <row r="199" spans="1:14" s="21" customFormat="1">
      <c r="A199" s="102"/>
      <c r="B199" s="11">
        <v>8</v>
      </c>
      <c r="C199" s="11"/>
      <c r="D199" s="77" t="s">
        <v>39</v>
      </c>
      <c r="E199" s="31">
        <f>'per SKPD'!E4214</f>
        <v>16928700</v>
      </c>
      <c r="F199" s="31">
        <f>'Rekap SKPD'!Q199</f>
        <v>0</v>
      </c>
      <c r="G199" s="31">
        <f>'Rekap SKPD'!Y199</f>
        <v>0</v>
      </c>
      <c r="H199" s="32">
        <f t="shared" si="54"/>
        <v>16928700</v>
      </c>
      <c r="I199" s="32"/>
      <c r="J199" s="28"/>
      <c r="K199" s="254">
        <f t="shared" si="56"/>
        <v>16928700</v>
      </c>
      <c r="L199" s="24">
        <f t="shared" si="55"/>
        <v>0</v>
      </c>
    </row>
    <row r="200" spans="1:14">
      <c r="A200" s="101"/>
      <c r="B200" s="8"/>
      <c r="C200" s="8"/>
      <c r="D200" s="78"/>
      <c r="E200" s="34"/>
      <c r="F200" s="34"/>
      <c r="G200" s="34"/>
      <c r="H200" s="34"/>
      <c r="I200" s="34"/>
      <c r="J200" s="28"/>
    </row>
    <row r="201" spans="1:14" s="15" customFormat="1" ht="18.75" customHeight="1">
      <c r="A201" s="98">
        <v>20</v>
      </c>
      <c r="B201" s="22" t="str">
        <f>'Rekap SKPD'!B201</f>
        <v>BADAN KEPEGAWAIAN DAERAH</v>
      </c>
      <c r="C201" s="20"/>
      <c r="D201" s="30"/>
      <c r="E201" s="30">
        <f>E202+E203+E204+E205+E206+E207+E208+E209</f>
        <v>2476752623</v>
      </c>
      <c r="F201" s="30">
        <f>SUM(F202:F209)</f>
        <v>831660500</v>
      </c>
      <c r="G201" s="30">
        <f>SUM(G202:G209)</f>
        <v>5298000</v>
      </c>
      <c r="H201" s="30">
        <f>H202+H203+H204+H205+H206+H207+H208+H209</f>
        <v>3303115123</v>
      </c>
      <c r="I201" s="30"/>
      <c r="J201" s="57"/>
      <c r="K201" s="255">
        <f>SUM(K202:K209)</f>
        <v>2476752623</v>
      </c>
      <c r="L201" s="24">
        <f>H201-K201</f>
        <v>826362500</v>
      </c>
      <c r="M201" s="15">
        <f>SUM(E202:E208)</f>
        <v>2471229123</v>
      </c>
      <c r="N201" s="15">
        <f>SUM(H202:H208)</f>
        <v>3297306623</v>
      </c>
    </row>
    <row r="202" spans="1:14">
      <c r="A202" s="99"/>
      <c r="B202" s="9">
        <v>1</v>
      </c>
      <c r="C202" s="9" t="s">
        <v>14</v>
      </c>
      <c r="D202" s="81" t="s">
        <v>6</v>
      </c>
      <c r="E202" s="31">
        <f>'per SKPD'!E4225</f>
        <v>0</v>
      </c>
      <c r="F202" s="31">
        <f>'Rekap SKPD'!Q202</f>
        <v>0</v>
      </c>
      <c r="G202" s="31">
        <f>'Rekap SKPD'!Y202</f>
        <v>0</v>
      </c>
      <c r="H202" s="32">
        <f t="shared" ref="H202:H209" si="57">E202+F202-G202</f>
        <v>0</v>
      </c>
      <c r="I202" s="32"/>
      <c r="J202" s="28"/>
      <c r="K202" s="254">
        <f>E202</f>
        <v>0</v>
      </c>
      <c r="L202" s="24">
        <f t="shared" ref="L202:L209" si="58">H202-K202</f>
        <v>0</v>
      </c>
      <c r="M202" s="299">
        <f>N201-M201</f>
        <v>826077500</v>
      </c>
      <c r="N202" s="299"/>
    </row>
    <row r="203" spans="1:14">
      <c r="A203" s="99"/>
      <c r="B203" s="9">
        <v>2</v>
      </c>
      <c r="C203" s="9" t="s">
        <v>15</v>
      </c>
      <c r="D203" s="81" t="s">
        <v>9</v>
      </c>
      <c r="E203" s="31">
        <f>'per SKPD'!E4228</f>
        <v>1781884623</v>
      </c>
      <c r="F203" s="31">
        <f>'Rekap SKPD'!Q203</f>
        <v>788066500</v>
      </c>
      <c r="G203" s="31">
        <f>'Rekap SKPD'!Y203</f>
        <v>5298000</v>
      </c>
      <c r="H203" s="32">
        <f t="shared" si="57"/>
        <v>2564653123</v>
      </c>
      <c r="I203" s="32"/>
      <c r="J203" s="28"/>
      <c r="K203" s="254">
        <f t="shared" ref="K203:K209" si="59">E203</f>
        <v>1781884623</v>
      </c>
      <c r="L203" s="24">
        <f t="shared" si="58"/>
        <v>782768500</v>
      </c>
    </row>
    <row r="204" spans="1:14">
      <c r="A204" s="99"/>
      <c r="B204" s="9">
        <v>3</v>
      </c>
      <c r="C204" s="9" t="s">
        <v>16</v>
      </c>
      <c r="D204" s="81" t="s">
        <v>10</v>
      </c>
      <c r="E204" s="31">
        <f>'per SKPD'!E4327</f>
        <v>414975000</v>
      </c>
      <c r="F204" s="31">
        <f>'Rekap SKPD'!Q204</f>
        <v>0</v>
      </c>
      <c r="G204" s="31">
        <f>'Rekap SKPD'!Y204</f>
        <v>0</v>
      </c>
      <c r="H204" s="32">
        <f t="shared" si="57"/>
        <v>414975000</v>
      </c>
      <c r="I204" s="32"/>
      <c r="J204" s="28"/>
      <c r="K204" s="254">
        <f t="shared" si="59"/>
        <v>414975000</v>
      </c>
      <c r="L204" s="24">
        <f t="shared" si="58"/>
        <v>0</v>
      </c>
    </row>
    <row r="205" spans="1:14">
      <c r="A205" s="99"/>
      <c r="B205" s="9">
        <v>4</v>
      </c>
      <c r="C205" s="9" t="s">
        <v>17</v>
      </c>
      <c r="D205" s="81" t="s">
        <v>5</v>
      </c>
      <c r="E205" s="31">
        <f>'per SKPD'!E4330</f>
        <v>11100000</v>
      </c>
      <c r="F205" s="31">
        <f>'Rekap SKPD'!Q205</f>
        <v>43309000</v>
      </c>
      <c r="G205" s="31">
        <f>'Rekap SKPD'!Y205</f>
        <v>0</v>
      </c>
      <c r="H205" s="32">
        <f t="shared" si="57"/>
        <v>54409000</v>
      </c>
      <c r="I205" s="32"/>
      <c r="J205" s="28"/>
      <c r="K205" s="254">
        <f t="shared" si="59"/>
        <v>11100000</v>
      </c>
      <c r="L205" s="24">
        <f t="shared" si="58"/>
        <v>43309000</v>
      </c>
    </row>
    <row r="206" spans="1:14">
      <c r="A206" s="99"/>
      <c r="B206" s="9">
        <v>5</v>
      </c>
      <c r="C206" s="9" t="s">
        <v>18</v>
      </c>
      <c r="D206" s="81" t="s">
        <v>11</v>
      </c>
      <c r="E206" s="31">
        <f>'per SKPD'!E4347</f>
        <v>66500</v>
      </c>
      <c r="F206" s="31">
        <f>'Rekap SKPD'!Q206</f>
        <v>0</v>
      </c>
      <c r="G206" s="31">
        <f>'Rekap SKPD'!Y206</f>
        <v>0</v>
      </c>
      <c r="H206" s="32">
        <f t="shared" si="57"/>
        <v>66500</v>
      </c>
      <c r="I206" s="32"/>
      <c r="J206" s="28"/>
      <c r="K206" s="254">
        <f t="shared" si="59"/>
        <v>66500</v>
      </c>
      <c r="L206" s="24">
        <f t="shared" si="58"/>
        <v>0</v>
      </c>
    </row>
    <row r="207" spans="1:14">
      <c r="A207" s="99"/>
      <c r="B207" s="9">
        <v>6</v>
      </c>
      <c r="C207" s="9" t="s">
        <v>19</v>
      </c>
      <c r="D207" s="81" t="s">
        <v>7</v>
      </c>
      <c r="E207" s="31">
        <f>'per SKPD'!E4350</f>
        <v>0</v>
      </c>
      <c r="F207" s="31">
        <f>'Rekap SKPD'!Q207</f>
        <v>0</v>
      </c>
      <c r="G207" s="31">
        <f>'Rekap SKPD'!Y207</f>
        <v>0</v>
      </c>
      <c r="H207" s="32">
        <f t="shared" si="57"/>
        <v>0</v>
      </c>
      <c r="I207" s="32"/>
      <c r="J207" s="28"/>
      <c r="K207" s="254">
        <f t="shared" si="59"/>
        <v>0</v>
      </c>
      <c r="L207" s="24">
        <f t="shared" si="58"/>
        <v>0</v>
      </c>
    </row>
    <row r="208" spans="1:14" s="21" customFormat="1">
      <c r="A208" s="102"/>
      <c r="B208" s="11">
        <v>7</v>
      </c>
      <c r="C208" s="11"/>
      <c r="D208" s="85" t="s">
        <v>8</v>
      </c>
      <c r="E208" s="31">
        <f>'per SKPD'!E4353</f>
        <v>263203000</v>
      </c>
      <c r="F208" s="31">
        <f>'Rekap SKPD'!Q208</f>
        <v>0</v>
      </c>
      <c r="G208" s="31">
        <f>'Rekap SKPD'!Y208</f>
        <v>0</v>
      </c>
      <c r="H208" s="32">
        <f t="shared" si="57"/>
        <v>263203000</v>
      </c>
      <c r="I208" s="32"/>
      <c r="J208" s="28"/>
      <c r="K208" s="254">
        <f t="shared" si="59"/>
        <v>263203000</v>
      </c>
      <c r="L208" s="24">
        <f t="shared" si="58"/>
        <v>0</v>
      </c>
    </row>
    <row r="209" spans="1:14" s="21" customFormat="1">
      <c r="A209" s="102"/>
      <c r="B209" s="11">
        <v>8</v>
      </c>
      <c r="C209" s="11"/>
      <c r="D209" s="77" t="s">
        <v>39</v>
      </c>
      <c r="E209" s="31">
        <f>'per SKPD'!E4356</f>
        <v>5523500</v>
      </c>
      <c r="F209" s="31">
        <f>'Rekap SKPD'!Q209</f>
        <v>285000</v>
      </c>
      <c r="G209" s="31">
        <f>'Rekap SKPD'!Y209</f>
        <v>0</v>
      </c>
      <c r="H209" s="32">
        <f t="shared" si="57"/>
        <v>5808500</v>
      </c>
      <c r="I209" s="32"/>
      <c r="J209" s="28"/>
      <c r="K209" s="254">
        <f t="shared" si="59"/>
        <v>5523500</v>
      </c>
      <c r="L209" s="24">
        <f t="shared" si="58"/>
        <v>285000</v>
      </c>
    </row>
    <row r="210" spans="1:14">
      <c r="A210" s="101"/>
      <c r="B210" s="8"/>
      <c r="C210" s="8"/>
      <c r="D210" s="78"/>
      <c r="E210" s="34"/>
      <c r="F210" s="34"/>
      <c r="G210" s="34"/>
      <c r="H210" s="34"/>
      <c r="I210" s="34"/>
      <c r="J210" s="28"/>
      <c r="K210" s="254"/>
    </row>
    <row r="211" spans="1:14" s="15" customFormat="1" ht="18.75" customHeight="1">
      <c r="A211" s="98">
        <v>21</v>
      </c>
      <c r="B211" s="22" t="str">
        <f>'Rekap SKPD'!B211</f>
        <v>KECAMATAN TEMANGGUNG</v>
      </c>
      <c r="C211" s="20"/>
      <c r="D211" s="30"/>
      <c r="E211" s="30">
        <f>E212+E213+E214+E215+E216+E217+E218+E219</f>
        <v>2380371200</v>
      </c>
      <c r="F211" s="30">
        <f>SUM(F212:F219)</f>
        <v>91775000</v>
      </c>
      <c r="G211" s="30">
        <f>SUM(G212:G219)</f>
        <v>17000000</v>
      </c>
      <c r="H211" s="30">
        <f>H212+H213+H214+H215+H216+H217+H218+H219</f>
        <v>2455146200</v>
      </c>
      <c r="I211" s="30"/>
      <c r="J211" s="57"/>
      <c r="K211" s="255">
        <f>SUM(K212:K219)</f>
        <v>2380371200</v>
      </c>
      <c r="L211" s="24">
        <f>H211-K211</f>
        <v>74775000</v>
      </c>
      <c r="M211" s="15">
        <f>SUM(E212:E218)</f>
        <v>2299745200</v>
      </c>
      <c r="N211" s="15">
        <f>SUM(H212:H218)</f>
        <v>2357520200</v>
      </c>
    </row>
    <row r="212" spans="1:14">
      <c r="A212" s="99"/>
      <c r="B212" s="9">
        <v>1</v>
      </c>
      <c r="C212" s="9" t="s">
        <v>14</v>
      </c>
      <c r="D212" s="81" t="s">
        <v>6</v>
      </c>
      <c r="E212" s="31">
        <f>'per SKPD'!E4371</f>
        <v>792000000</v>
      </c>
      <c r="F212" s="31">
        <f>'Rekap SKPD'!Q212</f>
        <v>0</v>
      </c>
      <c r="G212" s="31">
        <f>'Rekap SKPD'!Y212</f>
        <v>0</v>
      </c>
      <c r="H212" s="32">
        <f t="shared" ref="H212:H219" si="60">E212+F212-G212</f>
        <v>792000000</v>
      </c>
      <c r="I212" s="32"/>
      <c r="J212" s="28"/>
      <c r="K212" s="254">
        <f>E212</f>
        <v>792000000</v>
      </c>
      <c r="L212" s="24">
        <f t="shared" ref="L212:L219" si="61">H212-K212</f>
        <v>0</v>
      </c>
      <c r="M212" s="299">
        <f>N211-M211</f>
        <v>57775000</v>
      </c>
      <c r="N212" s="299"/>
    </row>
    <row r="213" spans="1:14">
      <c r="A213" s="99"/>
      <c r="B213" s="9">
        <v>2</v>
      </c>
      <c r="C213" s="9" t="s">
        <v>15</v>
      </c>
      <c r="D213" s="81" t="s">
        <v>9</v>
      </c>
      <c r="E213" s="31">
        <f>'per SKPD'!E4374</f>
        <v>719016950</v>
      </c>
      <c r="F213" s="31">
        <f>'Rekap SKPD'!Q213</f>
        <v>74775000</v>
      </c>
      <c r="G213" s="31">
        <f>'Rekap SKPD'!Y213</f>
        <v>17000000</v>
      </c>
      <c r="H213" s="32">
        <f t="shared" si="60"/>
        <v>776791950</v>
      </c>
      <c r="I213" s="32"/>
      <c r="J213" s="28"/>
      <c r="K213" s="254">
        <f t="shared" ref="K213:K219" si="62">E213</f>
        <v>719016950</v>
      </c>
      <c r="L213" s="24">
        <f t="shared" si="61"/>
        <v>57775000</v>
      </c>
    </row>
    <row r="214" spans="1:14">
      <c r="A214" s="99"/>
      <c r="B214" s="9">
        <v>3</v>
      </c>
      <c r="C214" s="9" t="s">
        <v>16</v>
      </c>
      <c r="D214" s="81" t="s">
        <v>10</v>
      </c>
      <c r="E214" s="31">
        <f>'per SKPD'!E4413</f>
        <v>762561750</v>
      </c>
      <c r="F214" s="31">
        <f>'Rekap SKPD'!Q214</f>
        <v>0</v>
      </c>
      <c r="G214" s="31">
        <f>'Rekap SKPD'!Y214</f>
        <v>0</v>
      </c>
      <c r="H214" s="32">
        <f t="shared" si="60"/>
        <v>762561750</v>
      </c>
      <c r="I214" s="32"/>
      <c r="J214" s="28"/>
      <c r="K214" s="254">
        <f t="shared" si="62"/>
        <v>762561750</v>
      </c>
      <c r="L214" s="24">
        <f t="shared" si="61"/>
        <v>0</v>
      </c>
    </row>
    <row r="215" spans="1:14">
      <c r="A215" s="99"/>
      <c r="B215" s="9">
        <v>4</v>
      </c>
      <c r="C215" s="9" t="s">
        <v>17</v>
      </c>
      <c r="D215" s="81" t="s">
        <v>5</v>
      </c>
      <c r="E215" s="31">
        <f>'per SKPD'!E4416</f>
        <v>8000000</v>
      </c>
      <c r="F215" s="31">
        <f>'Rekap SKPD'!Q215</f>
        <v>0</v>
      </c>
      <c r="G215" s="31">
        <f>'Rekap SKPD'!Y215</f>
        <v>0</v>
      </c>
      <c r="H215" s="32">
        <f t="shared" si="60"/>
        <v>8000000</v>
      </c>
      <c r="I215" s="32"/>
      <c r="J215" s="28"/>
      <c r="K215" s="254">
        <f t="shared" si="62"/>
        <v>8000000</v>
      </c>
      <c r="L215" s="24">
        <f t="shared" si="61"/>
        <v>0</v>
      </c>
    </row>
    <row r="216" spans="1:14">
      <c r="A216" s="99"/>
      <c r="B216" s="9">
        <v>5</v>
      </c>
      <c r="C216" s="9" t="s">
        <v>18</v>
      </c>
      <c r="D216" s="81" t="s">
        <v>11</v>
      </c>
      <c r="E216" s="31">
        <f>'per SKPD'!E4419</f>
        <v>66500</v>
      </c>
      <c r="F216" s="31">
        <f>'Rekap SKPD'!Q216</f>
        <v>0</v>
      </c>
      <c r="G216" s="31">
        <f>'Rekap SKPD'!Y216</f>
        <v>0</v>
      </c>
      <c r="H216" s="32">
        <f t="shared" si="60"/>
        <v>66500</v>
      </c>
      <c r="I216" s="32"/>
      <c r="J216" s="28"/>
      <c r="K216" s="254">
        <f t="shared" si="62"/>
        <v>66500</v>
      </c>
      <c r="L216" s="24">
        <f t="shared" si="61"/>
        <v>0</v>
      </c>
    </row>
    <row r="217" spans="1:14">
      <c r="A217" s="99"/>
      <c r="B217" s="9">
        <v>6</v>
      </c>
      <c r="C217" s="9" t="s">
        <v>19</v>
      </c>
      <c r="D217" s="81" t="s">
        <v>7</v>
      </c>
      <c r="E217" s="31">
        <f>'per SKPD'!E4422</f>
        <v>0</v>
      </c>
      <c r="F217" s="31">
        <f>'Rekap SKPD'!Q217</f>
        <v>0</v>
      </c>
      <c r="G217" s="31">
        <f>'Rekap SKPD'!Y217</f>
        <v>0</v>
      </c>
      <c r="H217" s="32">
        <f t="shared" si="60"/>
        <v>0</v>
      </c>
      <c r="I217" s="32"/>
      <c r="J217" s="28"/>
      <c r="K217" s="254">
        <f t="shared" si="62"/>
        <v>0</v>
      </c>
      <c r="L217" s="24">
        <f t="shared" si="61"/>
        <v>0</v>
      </c>
    </row>
    <row r="218" spans="1:14" s="21" customFormat="1">
      <c r="A218" s="102"/>
      <c r="B218" s="11">
        <v>7</v>
      </c>
      <c r="C218" s="11"/>
      <c r="D218" s="85" t="s">
        <v>8</v>
      </c>
      <c r="E218" s="31">
        <f>'per SKPD'!E4425</f>
        <v>18100000</v>
      </c>
      <c r="F218" s="31">
        <f>'Rekap SKPD'!Q218</f>
        <v>0</v>
      </c>
      <c r="G218" s="31">
        <f>'Rekap SKPD'!Y218</f>
        <v>0</v>
      </c>
      <c r="H218" s="32">
        <f t="shared" si="60"/>
        <v>18100000</v>
      </c>
      <c r="I218" s="32"/>
      <c r="J218" s="28"/>
      <c r="K218" s="254">
        <f t="shared" si="62"/>
        <v>18100000</v>
      </c>
      <c r="L218" s="24">
        <f t="shared" si="61"/>
        <v>0</v>
      </c>
    </row>
    <row r="219" spans="1:14" s="21" customFormat="1">
      <c r="A219" s="102"/>
      <c r="B219" s="11">
        <v>8</v>
      </c>
      <c r="C219" s="11"/>
      <c r="D219" s="77" t="s">
        <v>39</v>
      </c>
      <c r="E219" s="31">
        <f>'per SKPD'!E4429</f>
        <v>80626000</v>
      </c>
      <c r="F219" s="31">
        <f>'Rekap SKPD'!Q219</f>
        <v>17000000</v>
      </c>
      <c r="G219" s="31">
        <f>'Rekap SKPD'!Y219</f>
        <v>0</v>
      </c>
      <c r="H219" s="32">
        <f t="shared" si="60"/>
        <v>97626000</v>
      </c>
      <c r="I219" s="32"/>
      <c r="J219" s="28"/>
      <c r="K219" s="254">
        <f t="shared" si="62"/>
        <v>80626000</v>
      </c>
      <c r="L219" s="24">
        <f t="shared" si="61"/>
        <v>17000000</v>
      </c>
    </row>
    <row r="220" spans="1:14">
      <c r="A220" s="101"/>
      <c r="B220" s="8"/>
      <c r="C220" s="8"/>
      <c r="D220" s="78"/>
      <c r="E220" s="34"/>
      <c r="F220" s="34"/>
      <c r="G220" s="34"/>
      <c r="H220" s="34"/>
      <c r="I220" s="34"/>
      <c r="J220" s="28"/>
    </row>
    <row r="221" spans="1:14" s="15" customFormat="1" ht="18.75" customHeight="1">
      <c r="A221" s="98">
        <v>22</v>
      </c>
      <c r="B221" s="22" t="str">
        <f>'Rekap SKPD'!B221</f>
        <v>KECAMATAN TEMBARAK</v>
      </c>
      <c r="C221" s="20"/>
      <c r="D221" s="30"/>
      <c r="E221" s="30">
        <f>E222+E223+E224+E225+E226+E227+E228+E229</f>
        <v>2993243645</v>
      </c>
      <c r="F221" s="30">
        <f>SUM(F222:F229)</f>
        <v>25000000</v>
      </c>
      <c r="G221" s="30">
        <f>SUM(G222:G229)</f>
        <v>0</v>
      </c>
      <c r="H221" s="30">
        <f>H222+H223+H224+H225+H226+H227+H228+H229</f>
        <v>3018243645</v>
      </c>
      <c r="I221" s="30"/>
      <c r="J221" s="57"/>
      <c r="K221" s="255">
        <f>SUM(K222:K229)</f>
        <v>2993243645</v>
      </c>
      <c r="L221" s="24">
        <f>H221-K221</f>
        <v>25000000</v>
      </c>
      <c r="M221" s="15">
        <f>SUM(E222:E228)</f>
        <v>2978391070</v>
      </c>
      <c r="N221" s="15">
        <f>SUM(H222:H228)</f>
        <v>3003391070</v>
      </c>
    </row>
    <row r="222" spans="1:14">
      <c r="A222" s="99"/>
      <c r="B222" s="9">
        <v>1</v>
      </c>
      <c r="C222" s="9" t="s">
        <v>14</v>
      </c>
      <c r="D222" s="81" t="s">
        <v>6</v>
      </c>
      <c r="E222" s="31">
        <f>'per SKPD'!E4441</f>
        <v>307675000</v>
      </c>
      <c r="F222" s="31">
        <f>'Rekap SKPD'!Q222</f>
        <v>0</v>
      </c>
      <c r="G222" s="31">
        <f>'Rekap SKPD'!Y222</f>
        <v>0</v>
      </c>
      <c r="H222" s="32">
        <f t="shared" ref="H222:H229" si="63">E222+F222-G222</f>
        <v>307675000</v>
      </c>
      <c r="I222" s="32"/>
      <c r="J222" s="28"/>
      <c r="K222" s="254">
        <f>E222</f>
        <v>307675000</v>
      </c>
      <c r="L222" s="24">
        <f t="shared" ref="L222:L229" si="64">H222-K222</f>
        <v>0</v>
      </c>
      <c r="M222" s="299">
        <f>N221-M221</f>
        <v>25000000</v>
      </c>
      <c r="N222" s="299"/>
    </row>
    <row r="223" spans="1:14">
      <c r="A223" s="99"/>
      <c r="B223" s="9">
        <v>2</v>
      </c>
      <c r="C223" s="9" t="s">
        <v>15</v>
      </c>
      <c r="D223" s="81" t="s">
        <v>9</v>
      </c>
      <c r="E223" s="31">
        <f>'per SKPD'!E4444</f>
        <v>897350000</v>
      </c>
      <c r="F223" s="31">
        <f>'Rekap SKPD'!Q223</f>
        <v>25000000</v>
      </c>
      <c r="G223" s="31">
        <f>'Rekap SKPD'!Y223</f>
        <v>0</v>
      </c>
      <c r="H223" s="32">
        <f t="shared" si="63"/>
        <v>922350000</v>
      </c>
      <c r="I223" s="32"/>
      <c r="J223" s="28"/>
      <c r="K223" s="254">
        <f t="shared" ref="K223:K229" si="65">E223</f>
        <v>897350000</v>
      </c>
      <c r="L223" s="24">
        <f t="shared" si="64"/>
        <v>25000000</v>
      </c>
    </row>
    <row r="224" spans="1:14">
      <c r="A224" s="99"/>
      <c r="B224" s="9">
        <v>3</v>
      </c>
      <c r="C224" s="9" t="s">
        <v>16</v>
      </c>
      <c r="D224" s="81" t="s">
        <v>10</v>
      </c>
      <c r="E224" s="31">
        <f>'per SKPD'!E4465</f>
        <v>1746451070</v>
      </c>
      <c r="F224" s="31">
        <f>'Rekap SKPD'!Q224</f>
        <v>0</v>
      </c>
      <c r="G224" s="31">
        <f>'Rekap SKPD'!Y224</f>
        <v>0</v>
      </c>
      <c r="H224" s="32">
        <f t="shared" si="63"/>
        <v>1746451070</v>
      </c>
      <c r="I224" s="32"/>
      <c r="J224" s="28"/>
      <c r="K224" s="254">
        <f t="shared" si="65"/>
        <v>1746451070</v>
      </c>
      <c r="L224" s="24">
        <f t="shared" si="64"/>
        <v>0</v>
      </c>
    </row>
    <row r="225" spans="1:14">
      <c r="A225" s="99"/>
      <c r="B225" s="9">
        <v>4</v>
      </c>
      <c r="C225" s="9" t="s">
        <v>17</v>
      </c>
      <c r="D225" s="81" t="s">
        <v>5</v>
      </c>
      <c r="E225" s="31">
        <f>'per SKPD'!E4469</f>
        <v>5000000</v>
      </c>
      <c r="F225" s="31">
        <f>'Rekap SKPD'!Q225</f>
        <v>0</v>
      </c>
      <c r="G225" s="31">
        <f>'Rekap SKPD'!Y225</f>
        <v>0</v>
      </c>
      <c r="H225" s="32">
        <f t="shared" si="63"/>
        <v>5000000</v>
      </c>
      <c r="I225" s="32"/>
      <c r="J225" s="28"/>
      <c r="K225" s="254">
        <f t="shared" si="65"/>
        <v>5000000</v>
      </c>
      <c r="L225" s="24">
        <f t="shared" si="64"/>
        <v>0</v>
      </c>
    </row>
    <row r="226" spans="1:14">
      <c r="A226" s="99"/>
      <c r="B226" s="9">
        <v>5</v>
      </c>
      <c r="C226" s="9" t="s">
        <v>18</v>
      </c>
      <c r="D226" s="81" t="s">
        <v>11</v>
      </c>
      <c r="E226" s="31">
        <f>'per SKPD'!E4474</f>
        <v>2500000</v>
      </c>
      <c r="F226" s="31">
        <f>'Rekap SKPD'!Q226</f>
        <v>0</v>
      </c>
      <c r="G226" s="31">
        <f>'Rekap SKPD'!Y226</f>
        <v>0</v>
      </c>
      <c r="H226" s="32">
        <f t="shared" si="63"/>
        <v>2500000</v>
      </c>
      <c r="I226" s="32"/>
      <c r="J226" s="28"/>
      <c r="K226" s="254">
        <f t="shared" si="65"/>
        <v>2500000</v>
      </c>
      <c r="L226" s="24">
        <f t="shared" si="64"/>
        <v>0</v>
      </c>
    </row>
    <row r="227" spans="1:14">
      <c r="A227" s="99"/>
      <c r="B227" s="9">
        <v>6</v>
      </c>
      <c r="C227" s="9" t="s">
        <v>19</v>
      </c>
      <c r="D227" s="81" t="s">
        <v>7</v>
      </c>
      <c r="E227" s="31">
        <f>'per SKPD'!E4477</f>
        <v>0</v>
      </c>
      <c r="F227" s="31">
        <f>'Rekap SKPD'!Q227</f>
        <v>0</v>
      </c>
      <c r="G227" s="31">
        <f>'Rekap SKPD'!Y227</f>
        <v>0</v>
      </c>
      <c r="H227" s="32">
        <f t="shared" si="63"/>
        <v>0</v>
      </c>
      <c r="I227" s="32"/>
      <c r="J227" s="28"/>
      <c r="K227" s="254">
        <f t="shared" si="65"/>
        <v>0</v>
      </c>
      <c r="L227" s="24">
        <f t="shared" si="64"/>
        <v>0</v>
      </c>
    </row>
    <row r="228" spans="1:14" s="21" customFormat="1">
      <c r="A228" s="102"/>
      <c r="B228" s="11">
        <v>7</v>
      </c>
      <c r="C228" s="11"/>
      <c r="D228" s="85" t="s">
        <v>8</v>
      </c>
      <c r="E228" s="31">
        <f>'per SKPD'!E4480</f>
        <v>19415000</v>
      </c>
      <c r="F228" s="31">
        <f>'Rekap SKPD'!Q228</f>
        <v>0</v>
      </c>
      <c r="G228" s="31">
        <f>'Rekap SKPD'!Y228</f>
        <v>0</v>
      </c>
      <c r="H228" s="32">
        <f t="shared" si="63"/>
        <v>19415000</v>
      </c>
      <c r="I228" s="32"/>
      <c r="J228" s="28"/>
      <c r="K228" s="254">
        <f t="shared" si="65"/>
        <v>19415000</v>
      </c>
      <c r="L228" s="24">
        <f t="shared" si="64"/>
        <v>0</v>
      </c>
    </row>
    <row r="229" spans="1:14" s="21" customFormat="1">
      <c r="A229" s="102"/>
      <c r="B229" s="11">
        <v>8</v>
      </c>
      <c r="C229" s="11"/>
      <c r="D229" s="77" t="s">
        <v>39</v>
      </c>
      <c r="E229" s="31">
        <f>'per SKPD'!E4484</f>
        <v>14852575</v>
      </c>
      <c r="F229" s="31">
        <f>'Rekap SKPD'!Q229</f>
        <v>0</v>
      </c>
      <c r="G229" s="31">
        <f>'Rekap SKPD'!Y229</f>
        <v>0</v>
      </c>
      <c r="H229" s="32">
        <f t="shared" si="63"/>
        <v>14852575</v>
      </c>
      <c r="I229" s="32"/>
      <c r="J229" s="28"/>
      <c r="K229" s="254">
        <f t="shared" si="65"/>
        <v>14852575</v>
      </c>
      <c r="L229" s="24">
        <f t="shared" si="64"/>
        <v>0</v>
      </c>
    </row>
    <row r="230" spans="1:14">
      <c r="A230" s="101"/>
      <c r="B230" s="8"/>
      <c r="C230" s="8"/>
      <c r="D230" s="78"/>
      <c r="E230" s="34"/>
      <c r="F230" s="34"/>
      <c r="G230" s="34"/>
      <c r="H230" s="34"/>
      <c r="I230" s="34"/>
      <c r="J230" s="28"/>
    </row>
    <row r="231" spans="1:14" s="15" customFormat="1" ht="18.75" customHeight="1">
      <c r="A231" s="98">
        <v>23</v>
      </c>
      <c r="B231" s="22" t="str">
        <f>'Rekap SKPD'!B231</f>
        <v>KECAMATAN PRINGSURAT</v>
      </c>
      <c r="C231" s="20"/>
      <c r="D231" s="30"/>
      <c r="E231" s="30">
        <f>E232+E233+E234+E235+E236+E237+E238+E239</f>
        <v>4468128750</v>
      </c>
      <c r="F231" s="30">
        <f>SUM(F232:F239)</f>
        <v>41231500</v>
      </c>
      <c r="G231" s="30">
        <f>SUM(G232:G239)</f>
        <v>0</v>
      </c>
      <c r="H231" s="30">
        <f>H232+H233+H234+H235+H236+H237+H238+H239</f>
        <v>4509360250</v>
      </c>
      <c r="I231" s="30"/>
      <c r="J231" s="57"/>
      <c r="K231" s="255">
        <f>SUM(K232:K239)</f>
        <v>4468128750</v>
      </c>
      <c r="L231" s="24">
        <f>H231-K231</f>
        <v>41231500</v>
      </c>
      <c r="M231" s="15">
        <f>SUM(E232:E238)</f>
        <v>4463123750</v>
      </c>
      <c r="N231" s="15">
        <f>SUM(H232:H238)</f>
        <v>4504355250</v>
      </c>
    </row>
    <row r="232" spans="1:14">
      <c r="A232" s="99"/>
      <c r="B232" s="9">
        <v>1</v>
      </c>
      <c r="C232" s="9" t="s">
        <v>14</v>
      </c>
      <c r="D232" s="81" t="s">
        <v>6</v>
      </c>
      <c r="E232" s="31">
        <f>'per SKPD'!E4494</f>
        <v>2403644000</v>
      </c>
      <c r="F232" s="31">
        <f>'Rekap SKPD'!Q232</f>
        <v>0</v>
      </c>
      <c r="G232" s="31">
        <f>'Rekap SKPD'!Y232</f>
        <v>0</v>
      </c>
      <c r="H232" s="32">
        <f t="shared" ref="H232:H239" si="66">E232+F232-G232</f>
        <v>2403644000</v>
      </c>
      <c r="I232" s="32"/>
      <c r="J232" s="28"/>
      <c r="K232" s="254">
        <f>E232</f>
        <v>2403644000</v>
      </c>
      <c r="L232" s="24">
        <f t="shared" ref="L232:L239" si="67">H232-K232</f>
        <v>0</v>
      </c>
      <c r="M232" s="299">
        <f>N231-M231</f>
        <v>41231500</v>
      </c>
      <c r="N232" s="299"/>
    </row>
    <row r="233" spans="1:14">
      <c r="A233" s="99"/>
      <c r="B233" s="9">
        <v>2</v>
      </c>
      <c r="C233" s="9" t="s">
        <v>15</v>
      </c>
      <c r="D233" s="81" t="s">
        <v>9</v>
      </c>
      <c r="E233" s="31">
        <f>'per SKPD'!E4497</f>
        <v>841136750</v>
      </c>
      <c r="F233" s="31">
        <f>'Rekap SKPD'!Q233</f>
        <v>41231500</v>
      </c>
      <c r="G233" s="31">
        <f>'Rekap SKPD'!Y233</f>
        <v>0</v>
      </c>
      <c r="H233" s="32">
        <f t="shared" si="66"/>
        <v>882368250</v>
      </c>
      <c r="I233" s="32"/>
      <c r="J233" s="28"/>
      <c r="K233" s="254">
        <f t="shared" ref="K233:K239" si="68">E233</f>
        <v>841136750</v>
      </c>
      <c r="L233" s="24">
        <f t="shared" si="67"/>
        <v>41231500</v>
      </c>
    </row>
    <row r="234" spans="1:14">
      <c r="A234" s="99"/>
      <c r="B234" s="9">
        <v>3</v>
      </c>
      <c r="C234" s="9" t="s">
        <v>16</v>
      </c>
      <c r="D234" s="81" t="s">
        <v>10</v>
      </c>
      <c r="E234" s="31">
        <f>'per SKPD'!E4522</f>
        <v>1167893400</v>
      </c>
      <c r="F234" s="31">
        <f>'Rekap SKPD'!Q234</f>
        <v>0</v>
      </c>
      <c r="G234" s="31">
        <f>'Rekap SKPD'!Y234</f>
        <v>0</v>
      </c>
      <c r="H234" s="32">
        <f t="shared" si="66"/>
        <v>1167893400</v>
      </c>
      <c r="I234" s="32"/>
      <c r="J234" s="28"/>
      <c r="K234" s="254">
        <f t="shared" si="68"/>
        <v>1167893400</v>
      </c>
      <c r="L234" s="24">
        <f t="shared" si="67"/>
        <v>0</v>
      </c>
    </row>
    <row r="235" spans="1:14">
      <c r="A235" s="99"/>
      <c r="B235" s="9">
        <v>4</v>
      </c>
      <c r="C235" s="9" t="s">
        <v>17</v>
      </c>
      <c r="D235" s="81" t="s">
        <v>5</v>
      </c>
      <c r="E235" s="31">
        <f>'per SKPD'!E4526</f>
        <v>27040600</v>
      </c>
      <c r="F235" s="31">
        <f>'Rekap SKPD'!Q235</f>
        <v>0</v>
      </c>
      <c r="G235" s="31">
        <f>'Rekap SKPD'!Y235</f>
        <v>0</v>
      </c>
      <c r="H235" s="32">
        <f t="shared" si="66"/>
        <v>27040600</v>
      </c>
      <c r="I235" s="32"/>
      <c r="J235" s="28"/>
      <c r="K235" s="254">
        <f t="shared" si="68"/>
        <v>27040600</v>
      </c>
      <c r="L235" s="24">
        <f t="shared" si="67"/>
        <v>0</v>
      </c>
    </row>
    <row r="236" spans="1:14">
      <c r="A236" s="99"/>
      <c r="B236" s="9">
        <v>5</v>
      </c>
      <c r="C236" s="9" t="s">
        <v>18</v>
      </c>
      <c r="D236" s="81" t="s">
        <v>11</v>
      </c>
      <c r="E236" s="31">
        <f>'per SKPD'!E4530</f>
        <v>15059000</v>
      </c>
      <c r="F236" s="31">
        <f>'Rekap SKPD'!Q236</f>
        <v>0</v>
      </c>
      <c r="G236" s="31">
        <f>'Rekap SKPD'!Y236</f>
        <v>0</v>
      </c>
      <c r="H236" s="32">
        <f t="shared" si="66"/>
        <v>15059000</v>
      </c>
      <c r="I236" s="32"/>
      <c r="J236" s="28"/>
      <c r="K236" s="254">
        <f t="shared" si="68"/>
        <v>15059000</v>
      </c>
      <c r="L236" s="24">
        <f t="shared" si="67"/>
        <v>0</v>
      </c>
    </row>
    <row r="237" spans="1:14">
      <c r="A237" s="99"/>
      <c r="B237" s="9">
        <v>6</v>
      </c>
      <c r="C237" s="9" t="s">
        <v>19</v>
      </c>
      <c r="D237" s="81" t="s">
        <v>7</v>
      </c>
      <c r="E237" s="31">
        <f>'per SKPD'!E4533</f>
        <v>0</v>
      </c>
      <c r="F237" s="31">
        <f>'Rekap SKPD'!Q237</f>
        <v>0</v>
      </c>
      <c r="G237" s="31">
        <f>'Rekap SKPD'!Y237</f>
        <v>0</v>
      </c>
      <c r="H237" s="32">
        <f t="shared" si="66"/>
        <v>0</v>
      </c>
      <c r="I237" s="32"/>
      <c r="J237" s="28"/>
      <c r="K237" s="254">
        <f t="shared" si="68"/>
        <v>0</v>
      </c>
      <c r="L237" s="24">
        <f t="shared" si="67"/>
        <v>0</v>
      </c>
    </row>
    <row r="238" spans="1:14" s="21" customFormat="1">
      <c r="A238" s="102"/>
      <c r="B238" s="11">
        <v>7</v>
      </c>
      <c r="C238" s="11"/>
      <c r="D238" s="85" t="s">
        <v>8</v>
      </c>
      <c r="E238" s="31">
        <f>'per SKPD'!E4536</f>
        <v>8350000</v>
      </c>
      <c r="F238" s="31">
        <f>'Rekap SKPD'!Q238</f>
        <v>0</v>
      </c>
      <c r="G238" s="31">
        <f>'Rekap SKPD'!Y238</f>
        <v>0</v>
      </c>
      <c r="H238" s="32">
        <f t="shared" si="66"/>
        <v>8350000</v>
      </c>
      <c r="I238" s="32"/>
      <c r="J238" s="28"/>
      <c r="K238" s="254">
        <f t="shared" si="68"/>
        <v>8350000</v>
      </c>
      <c r="L238" s="24">
        <f t="shared" si="67"/>
        <v>0</v>
      </c>
    </row>
    <row r="239" spans="1:14" s="21" customFormat="1">
      <c r="A239" s="102"/>
      <c r="B239" s="11">
        <v>8</v>
      </c>
      <c r="C239" s="11"/>
      <c r="D239" s="77" t="s">
        <v>39</v>
      </c>
      <c r="E239" s="31">
        <f>'per SKPD'!E4540</f>
        <v>5005000</v>
      </c>
      <c r="F239" s="31">
        <f>'Rekap SKPD'!Q239</f>
        <v>0</v>
      </c>
      <c r="G239" s="31">
        <f>'Rekap SKPD'!Y239</f>
        <v>0</v>
      </c>
      <c r="H239" s="32">
        <f t="shared" si="66"/>
        <v>5005000</v>
      </c>
      <c r="I239" s="32"/>
      <c r="J239" s="28"/>
      <c r="K239" s="254">
        <f t="shared" si="68"/>
        <v>5005000</v>
      </c>
      <c r="L239" s="24">
        <f t="shared" si="67"/>
        <v>0</v>
      </c>
    </row>
    <row r="240" spans="1:14">
      <c r="A240" s="101"/>
      <c r="B240" s="8"/>
      <c r="C240" s="8"/>
      <c r="D240" s="78"/>
      <c r="E240" s="34"/>
      <c r="F240" s="34"/>
      <c r="G240" s="34"/>
      <c r="H240" s="34"/>
      <c r="I240" s="34"/>
      <c r="J240" s="28"/>
    </row>
    <row r="241" spans="1:14" s="15" customFormat="1" ht="18.75" customHeight="1">
      <c r="A241" s="98">
        <v>24</v>
      </c>
      <c r="B241" s="22" t="str">
        <f>'Rekap SKPD'!B241</f>
        <v>KECAMATAN KALORAN</v>
      </c>
      <c r="C241" s="20"/>
      <c r="D241" s="30"/>
      <c r="E241" s="30">
        <f>E242+E243+E244+E245+E246+E247+E248+E249</f>
        <v>2273503458</v>
      </c>
      <c r="F241" s="30">
        <f>SUM(F242:F249)</f>
        <v>213741500</v>
      </c>
      <c r="G241" s="30">
        <f>SUM(G242:G249)</f>
        <v>0</v>
      </c>
      <c r="H241" s="30">
        <f>H242+H243+H244+H245+H246+H247+H248+H249</f>
        <v>2487244958</v>
      </c>
      <c r="I241" s="30"/>
      <c r="J241" s="57"/>
      <c r="K241" s="255">
        <f>SUM(K242:K249)</f>
        <v>2273503458</v>
      </c>
      <c r="L241" s="24">
        <f>H241-K241</f>
        <v>213741500</v>
      </c>
      <c r="M241" s="15">
        <f>SUM(E242:E248)</f>
        <v>2243518458</v>
      </c>
      <c r="N241" s="15">
        <f>SUM(H242:H248)</f>
        <v>2457259958</v>
      </c>
    </row>
    <row r="242" spans="1:14">
      <c r="A242" s="99"/>
      <c r="B242" s="9">
        <v>1</v>
      </c>
      <c r="C242" s="9" t="s">
        <v>14</v>
      </c>
      <c r="D242" s="81" t="s">
        <v>6</v>
      </c>
      <c r="E242" s="31">
        <f>'per SKPD'!E4550</f>
        <v>66259808</v>
      </c>
      <c r="F242" s="31">
        <f>'Rekap SKPD'!Q242</f>
        <v>0</v>
      </c>
      <c r="G242" s="31">
        <f>'Rekap SKPD'!Y242</f>
        <v>0</v>
      </c>
      <c r="H242" s="32">
        <f t="shared" ref="H242:H249" si="69">E242+F242-G242</f>
        <v>66259808</v>
      </c>
      <c r="I242" s="32"/>
      <c r="J242" s="28"/>
      <c r="K242" s="254">
        <f>E242</f>
        <v>66259808</v>
      </c>
      <c r="L242" s="24">
        <f t="shared" ref="L242:L249" si="70">H242-K242</f>
        <v>0</v>
      </c>
      <c r="M242" s="299">
        <f>N241-M241</f>
        <v>213741500</v>
      </c>
      <c r="N242" s="299"/>
    </row>
    <row r="243" spans="1:14">
      <c r="A243" s="99"/>
      <c r="B243" s="9">
        <v>2</v>
      </c>
      <c r="C243" s="9" t="s">
        <v>15</v>
      </c>
      <c r="D243" s="81" t="s">
        <v>9</v>
      </c>
      <c r="E243" s="31">
        <f>'per SKPD'!E4553</f>
        <v>934871450</v>
      </c>
      <c r="F243" s="31">
        <f>'Rekap SKPD'!Q243</f>
        <v>20923000</v>
      </c>
      <c r="G243" s="31">
        <f>'Rekap SKPD'!Y243</f>
        <v>0</v>
      </c>
      <c r="H243" s="32">
        <f t="shared" si="69"/>
        <v>955794450</v>
      </c>
      <c r="I243" s="32"/>
      <c r="J243" s="28"/>
      <c r="K243" s="254">
        <f t="shared" ref="K243:K249" si="71">E243</f>
        <v>934871450</v>
      </c>
      <c r="L243" s="24">
        <f t="shared" si="70"/>
        <v>20923000</v>
      </c>
    </row>
    <row r="244" spans="1:14">
      <c r="A244" s="99"/>
      <c r="B244" s="9">
        <v>3</v>
      </c>
      <c r="C244" s="9" t="s">
        <v>16</v>
      </c>
      <c r="D244" s="81" t="s">
        <v>10</v>
      </c>
      <c r="E244" s="31">
        <f>'per SKPD'!E4575</f>
        <v>1197104100</v>
      </c>
      <c r="F244" s="31">
        <f>'Rekap SKPD'!Q244</f>
        <v>192818500</v>
      </c>
      <c r="G244" s="31">
        <f>'Rekap SKPD'!Y244</f>
        <v>0</v>
      </c>
      <c r="H244" s="32">
        <f t="shared" si="69"/>
        <v>1389922600</v>
      </c>
      <c r="I244" s="32"/>
      <c r="J244" s="28"/>
      <c r="K244" s="254">
        <f t="shared" si="71"/>
        <v>1197104100</v>
      </c>
      <c r="L244" s="24">
        <f t="shared" si="70"/>
        <v>192818500</v>
      </c>
    </row>
    <row r="245" spans="1:14">
      <c r="A245" s="99"/>
      <c r="B245" s="9">
        <v>4</v>
      </c>
      <c r="C245" s="9" t="s">
        <v>17</v>
      </c>
      <c r="D245" s="81" t="s">
        <v>5</v>
      </c>
      <c r="E245" s="31">
        <f>'per SKPD'!E4594</f>
        <v>45216600</v>
      </c>
      <c r="F245" s="31">
        <f>'Rekap SKPD'!Q245</f>
        <v>0</v>
      </c>
      <c r="G245" s="31">
        <f>'Rekap SKPD'!Y245</f>
        <v>0</v>
      </c>
      <c r="H245" s="32">
        <f t="shared" si="69"/>
        <v>45216600</v>
      </c>
      <c r="I245" s="32"/>
      <c r="J245" s="28"/>
      <c r="K245" s="254">
        <f t="shared" si="71"/>
        <v>45216600</v>
      </c>
      <c r="L245" s="24">
        <f t="shared" si="70"/>
        <v>0</v>
      </c>
    </row>
    <row r="246" spans="1:14">
      <c r="A246" s="99"/>
      <c r="B246" s="9">
        <v>5</v>
      </c>
      <c r="C246" s="9" t="s">
        <v>18</v>
      </c>
      <c r="D246" s="81" t="s">
        <v>11</v>
      </c>
      <c r="E246" s="31">
        <f>'per SKPD'!E4598</f>
        <v>66500</v>
      </c>
      <c r="F246" s="31">
        <f>'Rekap SKPD'!Q246</f>
        <v>0</v>
      </c>
      <c r="G246" s="31">
        <f>'Rekap SKPD'!Y246</f>
        <v>0</v>
      </c>
      <c r="H246" s="32">
        <f t="shared" si="69"/>
        <v>66500</v>
      </c>
      <c r="I246" s="32"/>
      <c r="J246" s="28"/>
      <c r="K246" s="254">
        <f t="shared" si="71"/>
        <v>66500</v>
      </c>
      <c r="L246" s="24">
        <f t="shared" si="70"/>
        <v>0</v>
      </c>
    </row>
    <row r="247" spans="1:14">
      <c r="A247" s="99"/>
      <c r="B247" s="9">
        <v>6</v>
      </c>
      <c r="C247" s="9" t="s">
        <v>19</v>
      </c>
      <c r="D247" s="81" t="s">
        <v>7</v>
      </c>
      <c r="E247" s="31">
        <f>'per SKPD'!E4601</f>
        <v>0</v>
      </c>
      <c r="F247" s="31">
        <f>'Rekap SKPD'!Q247</f>
        <v>0</v>
      </c>
      <c r="G247" s="31">
        <f>'Rekap SKPD'!Y247</f>
        <v>0</v>
      </c>
      <c r="H247" s="32">
        <f t="shared" si="69"/>
        <v>0</v>
      </c>
      <c r="I247" s="32"/>
      <c r="J247" s="28"/>
      <c r="K247" s="254">
        <f t="shared" si="71"/>
        <v>0</v>
      </c>
      <c r="L247" s="24">
        <f t="shared" si="70"/>
        <v>0</v>
      </c>
    </row>
    <row r="248" spans="1:14" s="21" customFormat="1">
      <c r="A248" s="102"/>
      <c r="B248" s="11">
        <v>7</v>
      </c>
      <c r="C248" s="11"/>
      <c r="D248" s="85" t="s">
        <v>8</v>
      </c>
      <c r="E248" s="31">
        <f>'per SKPD'!E4604</f>
        <v>0</v>
      </c>
      <c r="F248" s="31">
        <f>'Rekap SKPD'!Q248</f>
        <v>0</v>
      </c>
      <c r="G248" s="31">
        <f>'Rekap SKPD'!Y248</f>
        <v>0</v>
      </c>
      <c r="H248" s="32">
        <f t="shared" si="69"/>
        <v>0</v>
      </c>
      <c r="I248" s="32"/>
      <c r="J248" s="28"/>
      <c r="K248" s="254">
        <f t="shared" si="71"/>
        <v>0</v>
      </c>
      <c r="L248" s="24">
        <f t="shared" si="70"/>
        <v>0</v>
      </c>
    </row>
    <row r="249" spans="1:14" s="21" customFormat="1">
      <c r="A249" s="102"/>
      <c r="B249" s="11">
        <v>8</v>
      </c>
      <c r="C249" s="11"/>
      <c r="D249" s="77" t="s">
        <v>39</v>
      </c>
      <c r="E249" s="31">
        <f>'per SKPD'!E4607</f>
        <v>29985000</v>
      </c>
      <c r="F249" s="31">
        <f>'Rekap SKPD'!Q249</f>
        <v>0</v>
      </c>
      <c r="G249" s="31">
        <f>'Rekap SKPD'!Y249</f>
        <v>0</v>
      </c>
      <c r="H249" s="32">
        <f t="shared" si="69"/>
        <v>29985000</v>
      </c>
      <c r="I249" s="32"/>
      <c r="J249" s="28"/>
      <c r="K249" s="254">
        <f t="shared" si="71"/>
        <v>29985000</v>
      </c>
      <c r="L249" s="24">
        <f t="shared" si="70"/>
        <v>0</v>
      </c>
    </row>
    <row r="250" spans="1:14">
      <c r="A250" s="101"/>
      <c r="B250" s="8"/>
      <c r="C250" s="8"/>
      <c r="D250" s="78"/>
      <c r="E250" s="34"/>
      <c r="F250" s="34"/>
      <c r="G250" s="34"/>
      <c r="H250" s="34"/>
      <c r="I250" s="34"/>
      <c r="J250" s="28"/>
    </row>
    <row r="251" spans="1:14" s="15" customFormat="1" ht="18.75" customHeight="1">
      <c r="A251" s="98">
        <v>25</v>
      </c>
      <c r="B251" s="22" t="str">
        <f>'Rekap SKPD'!B251</f>
        <v>KECAMATAN PARAKAN</v>
      </c>
      <c r="C251" s="20"/>
      <c r="D251" s="30"/>
      <c r="E251" s="30">
        <f>E252+E253+E254+E255+E256+E257+E258+E259</f>
        <v>16921300593</v>
      </c>
      <c r="F251" s="30">
        <f>SUM(F252:F259)</f>
        <v>28500000</v>
      </c>
      <c r="G251" s="30">
        <f>SUM(G252:G259)</f>
        <v>0</v>
      </c>
      <c r="H251" s="30">
        <f>H252+H253+H254+H255+H256+H257+H258+H259</f>
        <v>16949800593</v>
      </c>
      <c r="I251" s="30"/>
      <c r="J251" s="57"/>
      <c r="K251" s="255">
        <f>SUM(K252:K259)</f>
        <v>16921300593</v>
      </c>
      <c r="L251" s="24">
        <f>H251-K251</f>
        <v>28500000</v>
      </c>
      <c r="M251" s="15">
        <f>SUM(E252:E258)</f>
        <v>16910855593</v>
      </c>
      <c r="N251" s="15">
        <f>SUM(H252:H258)</f>
        <v>16939355593</v>
      </c>
    </row>
    <row r="252" spans="1:14">
      <c r="A252" s="99"/>
      <c r="B252" s="9">
        <v>1</v>
      </c>
      <c r="C252" s="9" t="s">
        <v>14</v>
      </c>
      <c r="D252" s="81" t="s">
        <v>6</v>
      </c>
      <c r="E252" s="31">
        <f>'per SKPD'!E4618</f>
        <v>13113443443</v>
      </c>
      <c r="F252" s="31">
        <f>'Rekap SKPD'!Q252</f>
        <v>0</v>
      </c>
      <c r="G252" s="31">
        <f>'Rekap SKPD'!Y252</f>
        <v>0</v>
      </c>
      <c r="H252" s="32">
        <f t="shared" ref="H252:H259" si="72">E252+F252-G252</f>
        <v>13113443443</v>
      </c>
      <c r="I252" s="32"/>
      <c r="J252" s="28"/>
      <c r="K252" s="254">
        <f>E252</f>
        <v>13113443443</v>
      </c>
      <c r="L252" s="24">
        <f t="shared" ref="L252:L259" si="73">H252-K252</f>
        <v>0</v>
      </c>
      <c r="M252" s="299">
        <f>N251-M251</f>
        <v>28500000</v>
      </c>
      <c r="N252" s="299"/>
    </row>
    <row r="253" spans="1:14">
      <c r="A253" s="99"/>
      <c r="B253" s="9">
        <v>2</v>
      </c>
      <c r="C253" s="9" t="s">
        <v>15</v>
      </c>
      <c r="D253" s="81" t="s">
        <v>9</v>
      </c>
      <c r="E253" s="31">
        <f>'per SKPD'!E4622</f>
        <v>968713490</v>
      </c>
      <c r="F253" s="31">
        <f>'Rekap SKPD'!Q253</f>
        <v>28500000</v>
      </c>
      <c r="G253" s="31">
        <f>'Rekap SKPD'!Y253</f>
        <v>0</v>
      </c>
      <c r="H253" s="32">
        <f t="shared" si="72"/>
        <v>997213490</v>
      </c>
      <c r="I253" s="32"/>
      <c r="J253" s="28"/>
      <c r="K253" s="254">
        <f t="shared" ref="K253:K259" si="74">E253</f>
        <v>968713490</v>
      </c>
      <c r="L253" s="24">
        <f t="shared" si="73"/>
        <v>28500000</v>
      </c>
    </row>
    <row r="254" spans="1:14">
      <c r="A254" s="99"/>
      <c r="B254" s="9">
        <v>3</v>
      </c>
      <c r="C254" s="9" t="s">
        <v>16</v>
      </c>
      <c r="D254" s="81" t="s">
        <v>10</v>
      </c>
      <c r="E254" s="31">
        <f>'per SKPD'!E4650</f>
        <v>2819920160</v>
      </c>
      <c r="F254" s="31">
        <f>'Rekap SKPD'!Q254</f>
        <v>0</v>
      </c>
      <c r="G254" s="31">
        <f>'Rekap SKPD'!Y254</f>
        <v>0</v>
      </c>
      <c r="H254" s="32">
        <f t="shared" si="72"/>
        <v>2819920160</v>
      </c>
      <c r="I254" s="32"/>
      <c r="J254" s="28"/>
      <c r="K254" s="254">
        <f t="shared" si="74"/>
        <v>2819920160</v>
      </c>
      <c r="L254" s="24">
        <f t="shared" si="73"/>
        <v>0</v>
      </c>
    </row>
    <row r="255" spans="1:14">
      <c r="A255" s="99"/>
      <c r="B255" s="9">
        <v>4</v>
      </c>
      <c r="C255" s="9" t="s">
        <v>17</v>
      </c>
      <c r="D255" s="81" t="s">
        <v>5</v>
      </c>
      <c r="E255" s="31">
        <f>'per SKPD'!E4654</f>
        <v>7712000</v>
      </c>
      <c r="F255" s="31">
        <f>'Rekap SKPD'!Q255</f>
        <v>0</v>
      </c>
      <c r="G255" s="31">
        <f>'Rekap SKPD'!Y255</f>
        <v>0</v>
      </c>
      <c r="H255" s="32">
        <f t="shared" si="72"/>
        <v>7712000</v>
      </c>
      <c r="I255" s="32"/>
      <c r="J255" s="28"/>
      <c r="K255" s="254">
        <f t="shared" si="74"/>
        <v>7712000</v>
      </c>
      <c r="L255" s="24">
        <f t="shared" si="73"/>
        <v>0</v>
      </c>
    </row>
    <row r="256" spans="1:14">
      <c r="A256" s="99"/>
      <c r="B256" s="9">
        <v>5</v>
      </c>
      <c r="C256" s="9" t="s">
        <v>18</v>
      </c>
      <c r="D256" s="81" t="s">
        <v>11</v>
      </c>
      <c r="E256" s="31">
        <f>'per SKPD'!E4658</f>
        <v>1066500</v>
      </c>
      <c r="F256" s="31">
        <f>'Rekap SKPD'!Q256</f>
        <v>0</v>
      </c>
      <c r="G256" s="31">
        <f>'Rekap SKPD'!Y256</f>
        <v>0</v>
      </c>
      <c r="H256" s="32">
        <f t="shared" si="72"/>
        <v>1066500</v>
      </c>
      <c r="I256" s="32"/>
      <c r="J256" s="28"/>
      <c r="K256" s="254">
        <f t="shared" si="74"/>
        <v>1066500</v>
      </c>
      <c r="L256" s="24">
        <f t="shared" si="73"/>
        <v>0</v>
      </c>
    </row>
    <row r="257" spans="1:14">
      <c r="A257" s="99"/>
      <c r="B257" s="9">
        <v>6</v>
      </c>
      <c r="C257" s="9" t="s">
        <v>19</v>
      </c>
      <c r="D257" s="81" t="s">
        <v>7</v>
      </c>
      <c r="E257" s="31">
        <f>'per SKPD'!E4661</f>
        <v>0</v>
      </c>
      <c r="F257" s="31">
        <f>'Rekap SKPD'!Q257</f>
        <v>0</v>
      </c>
      <c r="G257" s="31">
        <f>'Rekap SKPD'!Y257</f>
        <v>0</v>
      </c>
      <c r="H257" s="32">
        <f t="shared" si="72"/>
        <v>0</v>
      </c>
      <c r="I257" s="32"/>
      <c r="J257" s="28"/>
      <c r="K257" s="254">
        <f t="shared" si="74"/>
        <v>0</v>
      </c>
      <c r="L257" s="24">
        <f t="shared" si="73"/>
        <v>0</v>
      </c>
    </row>
    <row r="258" spans="1:14" s="21" customFormat="1">
      <c r="A258" s="102"/>
      <c r="B258" s="11">
        <v>7</v>
      </c>
      <c r="C258" s="11"/>
      <c r="D258" s="85" t="s">
        <v>8</v>
      </c>
      <c r="E258" s="31">
        <f>'per SKPD'!E4664</f>
        <v>0</v>
      </c>
      <c r="F258" s="31">
        <f>'Rekap SKPD'!Q258</f>
        <v>0</v>
      </c>
      <c r="G258" s="31">
        <f>'Rekap SKPD'!Y258</f>
        <v>0</v>
      </c>
      <c r="H258" s="32">
        <f t="shared" si="72"/>
        <v>0</v>
      </c>
      <c r="I258" s="32"/>
      <c r="J258" s="28"/>
      <c r="K258" s="254">
        <f t="shared" si="74"/>
        <v>0</v>
      </c>
      <c r="L258" s="24">
        <f t="shared" si="73"/>
        <v>0</v>
      </c>
    </row>
    <row r="259" spans="1:14" s="21" customFormat="1">
      <c r="A259" s="102"/>
      <c r="B259" s="11">
        <v>8</v>
      </c>
      <c r="C259" s="11"/>
      <c r="D259" s="77" t="s">
        <v>39</v>
      </c>
      <c r="E259" s="31">
        <f>'per SKPD'!E4668</f>
        <v>10445000</v>
      </c>
      <c r="F259" s="31">
        <f>'Rekap SKPD'!Q259</f>
        <v>0</v>
      </c>
      <c r="G259" s="31">
        <f>'Rekap SKPD'!Y259</f>
        <v>0</v>
      </c>
      <c r="H259" s="32">
        <f t="shared" si="72"/>
        <v>10445000</v>
      </c>
      <c r="I259" s="32"/>
      <c r="J259" s="28"/>
      <c r="K259" s="254">
        <f t="shared" si="74"/>
        <v>10445000</v>
      </c>
      <c r="L259" s="24">
        <f t="shared" si="73"/>
        <v>0</v>
      </c>
    </row>
    <row r="260" spans="1:14">
      <c r="A260" s="101"/>
      <c r="B260" s="8"/>
      <c r="C260" s="8"/>
      <c r="D260" s="78"/>
      <c r="E260" s="34"/>
      <c r="F260" s="34"/>
      <c r="G260" s="34"/>
      <c r="H260" s="34"/>
      <c r="I260" s="34"/>
      <c r="J260" s="28"/>
      <c r="K260" s="254"/>
    </row>
    <row r="261" spans="1:14" s="15" customFormat="1" ht="18.75" customHeight="1">
      <c r="A261" s="98">
        <v>26</v>
      </c>
      <c r="B261" s="22" t="str">
        <f>'Rekap SKPD'!B261</f>
        <v>KECAMATAN BULU</v>
      </c>
      <c r="C261" s="20"/>
      <c r="D261" s="30"/>
      <c r="E261" s="30">
        <f>E262+E263+E264+E265+E266+E267+E268+E269</f>
        <v>2859552752</v>
      </c>
      <c r="F261" s="30">
        <f>SUM(F262:F269)</f>
        <v>100499725</v>
      </c>
      <c r="G261" s="30">
        <f>SUM(G262:G269)</f>
        <v>1500000</v>
      </c>
      <c r="H261" s="30">
        <f>H262+H263+H264+H265+H266+H267+H268+H269</f>
        <v>2958552477</v>
      </c>
      <c r="I261" s="30"/>
      <c r="J261" s="57"/>
      <c r="K261" s="255">
        <f>SUM(K262:K269)</f>
        <v>2859552752</v>
      </c>
      <c r="L261" s="24">
        <f>H261-K261</f>
        <v>98999725</v>
      </c>
      <c r="M261" s="15">
        <f>SUM(E262:E268)</f>
        <v>2842303252</v>
      </c>
      <c r="N261" s="15">
        <f>SUM(H262:H268)</f>
        <v>2939802977</v>
      </c>
    </row>
    <row r="262" spans="1:14">
      <c r="A262" s="99"/>
      <c r="B262" s="9">
        <v>1</v>
      </c>
      <c r="C262" s="9" t="s">
        <v>14</v>
      </c>
      <c r="D262" s="81" t="s">
        <v>6</v>
      </c>
      <c r="E262" s="31">
        <f>'per SKPD'!E4678</f>
        <v>532881602</v>
      </c>
      <c r="F262" s="31">
        <f>'Rekap SKPD'!Q262</f>
        <v>7000725</v>
      </c>
      <c r="G262" s="31">
        <f>'Rekap SKPD'!Y262</f>
        <v>0</v>
      </c>
      <c r="H262" s="32">
        <f t="shared" ref="H262:H269" si="75">E262+F262-G262</f>
        <v>539882327</v>
      </c>
      <c r="I262" s="32"/>
      <c r="J262" s="28"/>
      <c r="K262" s="254">
        <f>E262</f>
        <v>532881602</v>
      </c>
      <c r="L262" s="24">
        <f t="shared" ref="L262:L269" si="76">H262-K262</f>
        <v>7000725</v>
      </c>
      <c r="M262" s="299">
        <f>N261-M261</f>
        <v>97499725</v>
      </c>
      <c r="N262" s="299"/>
    </row>
    <row r="263" spans="1:14">
      <c r="A263" s="99"/>
      <c r="B263" s="9">
        <v>2</v>
      </c>
      <c r="C263" s="9" t="s">
        <v>15</v>
      </c>
      <c r="D263" s="81" t="s">
        <v>9</v>
      </c>
      <c r="E263" s="31">
        <f>'per SKPD'!E4686</f>
        <v>1009791450</v>
      </c>
      <c r="F263" s="31">
        <f>'Rekap SKPD'!Q263</f>
        <v>34855000</v>
      </c>
      <c r="G263" s="31">
        <f>'Rekap SKPD'!Y263</f>
        <v>1500000</v>
      </c>
      <c r="H263" s="32">
        <f t="shared" si="75"/>
        <v>1043146450</v>
      </c>
      <c r="I263" s="32"/>
      <c r="J263" s="28"/>
      <c r="K263" s="254">
        <f t="shared" ref="K263:K269" si="77">E263</f>
        <v>1009791450</v>
      </c>
      <c r="L263" s="24">
        <f t="shared" si="76"/>
        <v>33355000</v>
      </c>
    </row>
    <row r="264" spans="1:14">
      <c r="A264" s="99"/>
      <c r="B264" s="9">
        <v>3</v>
      </c>
      <c r="C264" s="9" t="s">
        <v>16</v>
      </c>
      <c r="D264" s="81" t="s">
        <v>10</v>
      </c>
      <c r="E264" s="31">
        <f>'per SKPD'!E4723</f>
        <v>1210333000</v>
      </c>
      <c r="F264" s="31">
        <f>'Rekap SKPD'!Q264</f>
        <v>57144000</v>
      </c>
      <c r="G264" s="31">
        <f>'Rekap SKPD'!Y264</f>
        <v>0</v>
      </c>
      <c r="H264" s="32">
        <f t="shared" si="75"/>
        <v>1267477000</v>
      </c>
      <c r="I264" s="32"/>
      <c r="J264" s="28"/>
      <c r="K264" s="254">
        <f t="shared" si="77"/>
        <v>1210333000</v>
      </c>
      <c r="L264" s="24">
        <f t="shared" si="76"/>
        <v>57144000</v>
      </c>
    </row>
    <row r="265" spans="1:14">
      <c r="A265" s="99"/>
      <c r="B265" s="9">
        <v>4</v>
      </c>
      <c r="C265" s="9" t="s">
        <v>17</v>
      </c>
      <c r="D265" s="81" t="s">
        <v>5</v>
      </c>
      <c r="E265" s="31">
        <f>'per SKPD'!E4735</f>
        <v>71272200</v>
      </c>
      <c r="F265" s="31">
        <f>'Rekap SKPD'!Q265</f>
        <v>0</v>
      </c>
      <c r="G265" s="31">
        <f>'Rekap SKPD'!Y265</f>
        <v>0</v>
      </c>
      <c r="H265" s="32">
        <f t="shared" si="75"/>
        <v>71272200</v>
      </c>
      <c r="I265" s="32"/>
      <c r="J265" s="28"/>
      <c r="K265" s="254">
        <f t="shared" si="77"/>
        <v>71272200</v>
      </c>
      <c r="L265" s="24">
        <f t="shared" si="76"/>
        <v>0</v>
      </c>
    </row>
    <row r="266" spans="1:14">
      <c r="A266" s="99"/>
      <c r="B266" s="9">
        <v>5</v>
      </c>
      <c r="C266" s="9" t="s">
        <v>18</v>
      </c>
      <c r="D266" s="81" t="s">
        <v>11</v>
      </c>
      <c r="E266" s="31">
        <f>'per SKPD'!E4739</f>
        <v>0</v>
      </c>
      <c r="F266" s="31">
        <f>'Rekap SKPD'!Q266</f>
        <v>0</v>
      </c>
      <c r="G266" s="31">
        <f>'Rekap SKPD'!Y266</f>
        <v>0</v>
      </c>
      <c r="H266" s="32">
        <f t="shared" si="75"/>
        <v>0</v>
      </c>
      <c r="I266" s="32"/>
      <c r="J266" s="28"/>
      <c r="K266" s="254">
        <f t="shared" si="77"/>
        <v>0</v>
      </c>
      <c r="L266" s="24">
        <f t="shared" si="76"/>
        <v>0</v>
      </c>
    </row>
    <row r="267" spans="1:14">
      <c r="A267" s="99"/>
      <c r="B267" s="9">
        <v>6</v>
      </c>
      <c r="C267" s="9" t="s">
        <v>19</v>
      </c>
      <c r="D267" s="81" t="s">
        <v>7</v>
      </c>
      <c r="E267" s="31">
        <f>'per SKPD'!E4742</f>
        <v>0</v>
      </c>
      <c r="F267" s="31">
        <f>'Rekap SKPD'!Q267</f>
        <v>0</v>
      </c>
      <c r="G267" s="31">
        <f>'Rekap SKPD'!Y267</f>
        <v>0</v>
      </c>
      <c r="H267" s="32">
        <f t="shared" si="75"/>
        <v>0</v>
      </c>
      <c r="I267" s="32"/>
      <c r="J267" s="28"/>
      <c r="K267" s="254">
        <f t="shared" si="77"/>
        <v>0</v>
      </c>
      <c r="L267" s="24">
        <f t="shared" si="76"/>
        <v>0</v>
      </c>
    </row>
    <row r="268" spans="1:14" s="21" customFormat="1">
      <c r="A268" s="102"/>
      <c r="B268" s="11">
        <v>7</v>
      </c>
      <c r="C268" s="11"/>
      <c r="D268" s="85" t="s">
        <v>8</v>
      </c>
      <c r="E268" s="31">
        <f>'per SKPD'!E4745</f>
        <v>18025000</v>
      </c>
      <c r="F268" s="31">
        <f>'Rekap SKPD'!Q268</f>
        <v>0</v>
      </c>
      <c r="G268" s="31">
        <f>'Rekap SKPD'!Y268</f>
        <v>0</v>
      </c>
      <c r="H268" s="32">
        <f t="shared" si="75"/>
        <v>18025000</v>
      </c>
      <c r="I268" s="32"/>
      <c r="J268" s="28"/>
      <c r="K268" s="254">
        <f t="shared" si="77"/>
        <v>18025000</v>
      </c>
      <c r="L268" s="24">
        <f t="shared" si="76"/>
        <v>0</v>
      </c>
    </row>
    <row r="269" spans="1:14" s="21" customFormat="1">
      <c r="A269" s="102"/>
      <c r="B269" s="11">
        <v>8</v>
      </c>
      <c r="C269" s="11"/>
      <c r="D269" s="77" t="s">
        <v>39</v>
      </c>
      <c r="E269" s="31">
        <f>'per SKPD'!E4749</f>
        <v>17249500</v>
      </c>
      <c r="F269" s="31">
        <f>'Rekap SKPD'!Q269</f>
        <v>1500000</v>
      </c>
      <c r="G269" s="31">
        <f>'Rekap SKPD'!Y269</f>
        <v>0</v>
      </c>
      <c r="H269" s="32">
        <f t="shared" si="75"/>
        <v>18749500</v>
      </c>
      <c r="I269" s="32"/>
      <c r="J269" s="28"/>
      <c r="K269" s="254">
        <f t="shared" si="77"/>
        <v>17249500</v>
      </c>
      <c r="L269" s="24">
        <f t="shared" si="76"/>
        <v>1500000</v>
      </c>
    </row>
    <row r="270" spans="1:14">
      <c r="A270" s="101"/>
      <c r="B270" s="8"/>
      <c r="C270" s="8"/>
      <c r="D270" s="78"/>
      <c r="E270" s="34"/>
      <c r="F270" s="34"/>
      <c r="G270" s="34"/>
      <c r="H270" s="34"/>
      <c r="I270" s="34"/>
      <c r="J270" s="28"/>
      <c r="K270" s="254"/>
    </row>
    <row r="271" spans="1:14" s="15" customFormat="1" ht="18.75" customHeight="1">
      <c r="A271" s="98">
        <v>27</v>
      </c>
      <c r="B271" s="22" t="str">
        <f>'Rekap SKPD'!B271</f>
        <v>KECAMATAN KEDU</v>
      </c>
      <c r="C271" s="20"/>
      <c r="D271" s="30"/>
      <c r="E271" s="30">
        <f>E272+E273+E274+E275+E276+E277+E278+E279</f>
        <v>2565802635</v>
      </c>
      <c r="F271" s="30">
        <f>SUM(F272:F279)</f>
        <v>42265300</v>
      </c>
      <c r="G271" s="30">
        <f>SUM(G272:G279)</f>
        <v>0</v>
      </c>
      <c r="H271" s="30">
        <f>H272+H273+H274+H275+H276+H277+H278+H279</f>
        <v>2608067935</v>
      </c>
      <c r="I271" s="30"/>
      <c r="J271" s="57"/>
      <c r="K271" s="255">
        <f>SUM(K272:K279)</f>
        <v>2565802635</v>
      </c>
      <c r="L271" s="24">
        <f>H271-K271</f>
        <v>42265300</v>
      </c>
      <c r="M271" s="15">
        <f>SUM(E272:E278)</f>
        <v>2555162635</v>
      </c>
      <c r="N271" s="15">
        <f>SUM(H272:H278)</f>
        <v>2597427935</v>
      </c>
    </row>
    <row r="272" spans="1:14">
      <c r="A272" s="99"/>
      <c r="B272" s="9">
        <v>1</v>
      </c>
      <c r="C272" s="9" t="s">
        <v>14</v>
      </c>
      <c r="D272" s="81" t="s">
        <v>6</v>
      </c>
      <c r="E272" s="31">
        <f>'per SKPD'!E4764</f>
        <v>917894844</v>
      </c>
      <c r="F272" s="31">
        <f>'Rekap SKPD'!Q272</f>
        <v>0</v>
      </c>
      <c r="G272" s="31">
        <f>'Rekap SKPD'!Y272</f>
        <v>0</v>
      </c>
      <c r="H272" s="32">
        <f t="shared" ref="H272:H279" si="78">E272+F272-G272</f>
        <v>917894844</v>
      </c>
      <c r="I272" s="32"/>
      <c r="J272" s="28"/>
      <c r="K272" s="254">
        <f>E272</f>
        <v>917894844</v>
      </c>
      <c r="L272" s="24">
        <f t="shared" ref="L272:L279" si="79">H272-K272</f>
        <v>0</v>
      </c>
      <c r="M272" s="299">
        <f>N271-M271</f>
        <v>42265300</v>
      </c>
      <c r="N272" s="299"/>
    </row>
    <row r="273" spans="1:14">
      <c r="A273" s="99"/>
      <c r="B273" s="9">
        <v>2</v>
      </c>
      <c r="C273" s="9" t="s">
        <v>15</v>
      </c>
      <c r="D273" s="81" t="s">
        <v>9</v>
      </c>
      <c r="E273" s="31">
        <f>'per SKPD'!E4767</f>
        <v>898263805</v>
      </c>
      <c r="F273" s="31">
        <f>'Rekap SKPD'!Q273</f>
        <v>42265300</v>
      </c>
      <c r="G273" s="31">
        <f>'Rekap SKPD'!Y273</f>
        <v>0</v>
      </c>
      <c r="H273" s="32">
        <f t="shared" si="78"/>
        <v>940529105</v>
      </c>
      <c r="I273" s="32"/>
      <c r="J273" s="28"/>
      <c r="K273" s="254">
        <f t="shared" ref="K273:K279" si="80">E273</f>
        <v>898263805</v>
      </c>
      <c r="L273" s="24">
        <f t="shared" si="79"/>
        <v>42265300</v>
      </c>
    </row>
    <row r="274" spans="1:14">
      <c r="A274" s="99"/>
      <c r="B274" s="9">
        <v>3</v>
      </c>
      <c r="C274" s="9" t="s">
        <v>16</v>
      </c>
      <c r="D274" s="81" t="s">
        <v>10</v>
      </c>
      <c r="E274" s="31">
        <f>'per SKPD'!E4801</f>
        <v>709346136</v>
      </c>
      <c r="F274" s="31">
        <f>'Rekap SKPD'!Q274</f>
        <v>0</v>
      </c>
      <c r="G274" s="31">
        <f>'Rekap SKPD'!Y274</f>
        <v>0</v>
      </c>
      <c r="H274" s="32">
        <f t="shared" si="78"/>
        <v>709346136</v>
      </c>
      <c r="I274" s="32"/>
      <c r="J274" s="28"/>
      <c r="K274" s="254">
        <f t="shared" si="80"/>
        <v>709346136</v>
      </c>
      <c r="L274" s="24">
        <f t="shared" si="79"/>
        <v>0</v>
      </c>
    </row>
    <row r="275" spans="1:14">
      <c r="A275" s="99"/>
      <c r="B275" s="9">
        <v>4</v>
      </c>
      <c r="C275" s="9" t="s">
        <v>17</v>
      </c>
      <c r="D275" s="81" t="s">
        <v>5</v>
      </c>
      <c r="E275" s="31">
        <f>'per SKPD'!E4804</f>
        <v>6705000</v>
      </c>
      <c r="F275" s="31">
        <f>'Rekap SKPD'!Q275</f>
        <v>0</v>
      </c>
      <c r="G275" s="31">
        <f>'Rekap SKPD'!Y275</f>
        <v>0</v>
      </c>
      <c r="H275" s="32">
        <f t="shared" si="78"/>
        <v>6705000</v>
      </c>
      <c r="I275" s="32"/>
      <c r="J275" s="28"/>
      <c r="K275" s="254">
        <f t="shared" si="80"/>
        <v>6705000</v>
      </c>
      <c r="L275" s="24">
        <f t="shared" si="79"/>
        <v>0</v>
      </c>
    </row>
    <row r="276" spans="1:14">
      <c r="A276" s="99"/>
      <c r="B276" s="9">
        <v>5</v>
      </c>
      <c r="C276" s="9" t="s">
        <v>18</v>
      </c>
      <c r="D276" s="81" t="s">
        <v>11</v>
      </c>
      <c r="E276" s="31">
        <f>'per SKPD'!E4808</f>
        <v>2194500</v>
      </c>
      <c r="F276" s="31">
        <f>'Rekap SKPD'!Q276</f>
        <v>0</v>
      </c>
      <c r="G276" s="31">
        <f>'Rekap SKPD'!Y276</f>
        <v>0</v>
      </c>
      <c r="H276" s="32">
        <f t="shared" si="78"/>
        <v>2194500</v>
      </c>
      <c r="I276" s="32"/>
      <c r="J276" s="28"/>
      <c r="K276" s="254">
        <f t="shared" si="80"/>
        <v>2194500</v>
      </c>
      <c r="L276" s="24">
        <f t="shared" si="79"/>
        <v>0</v>
      </c>
    </row>
    <row r="277" spans="1:14">
      <c r="A277" s="99"/>
      <c r="B277" s="9">
        <v>6</v>
      </c>
      <c r="C277" s="9" t="s">
        <v>19</v>
      </c>
      <c r="D277" s="81" t="s">
        <v>7</v>
      </c>
      <c r="E277" s="31">
        <f>'per SKPD'!E4811</f>
        <v>0</v>
      </c>
      <c r="F277" s="31">
        <f>'Rekap SKPD'!Q277</f>
        <v>0</v>
      </c>
      <c r="G277" s="31">
        <f>'Rekap SKPD'!Y277</f>
        <v>0</v>
      </c>
      <c r="H277" s="32">
        <f t="shared" si="78"/>
        <v>0</v>
      </c>
      <c r="I277" s="32"/>
      <c r="J277" s="28"/>
      <c r="K277" s="254">
        <f t="shared" si="80"/>
        <v>0</v>
      </c>
      <c r="L277" s="24">
        <f t="shared" si="79"/>
        <v>0</v>
      </c>
    </row>
    <row r="278" spans="1:14" s="21" customFormat="1">
      <c r="A278" s="102"/>
      <c r="B278" s="11">
        <v>7</v>
      </c>
      <c r="C278" s="11"/>
      <c r="D278" s="85" t="s">
        <v>8</v>
      </c>
      <c r="E278" s="31">
        <f>'per SKPD'!E4814</f>
        <v>20758350</v>
      </c>
      <c r="F278" s="31">
        <f>'Rekap SKPD'!Q278</f>
        <v>0</v>
      </c>
      <c r="G278" s="31">
        <f>'Rekap SKPD'!Y278</f>
        <v>0</v>
      </c>
      <c r="H278" s="32">
        <f t="shared" si="78"/>
        <v>20758350</v>
      </c>
      <c r="I278" s="32"/>
      <c r="J278" s="28"/>
      <c r="K278" s="254">
        <f t="shared" si="80"/>
        <v>20758350</v>
      </c>
      <c r="L278" s="24">
        <f t="shared" si="79"/>
        <v>0</v>
      </c>
    </row>
    <row r="279" spans="1:14" s="21" customFormat="1">
      <c r="A279" s="102"/>
      <c r="B279" s="11">
        <v>8</v>
      </c>
      <c r="C279" s="11"/>
      <c r="D279" s="77" t="s">
        <v>39</v>
      </c>
      <c r="E279" s="31">
        <f>'per SKPD'!E4817</f>
        <v>10640000</v>
      </c>
      <c r="F279" s="31">
        <f>'Rekap SKPD'!Q279</f>
        <v>0</v>
      </c>
      <c r="G279" s="31">
        <f>'Rekap SKPD'!Y279</f>
        <v>0</v>
      </c>
      <c r="H279" s="32">
        <f t="shared" si="78"/>
        <v>10640000</v>
      </c>
      <c r="I279" s="32"/>
      <c r="J279" s="28"/>
      <c r="K279" s="254">
        <f t="shared" si="80"/>
        <v>10640000</v>
      </c>
      <c r="L279" s="24">
        <f t="shared" si="79"/>
        <v>0</v>
      </c>
    </row>
    <row r="280" spans="1:14">
      <c r="A280" s="101"/>
      <c r="B280" s="8"/>
      <c r="C280" s="8"/>
      <c r="D280" s="78"/>
      <c r="E280" s="34"/>
      <c r="F280" s="34"/>
      <c r="G280" s="34"/>
      <c r="H280" s="34"/>
      <c r="I280" s="34"/>
      <c r="J280" s="28"/>
    </row>
    <row r="281" spans="1:14" s="15" customFormat="1" ht="18.75" customHeight="1">
      <c r="A281" s="98">
        <v>28</v>
      </c>
      <c r="B281" s="22" t="str">
        <f>'Rekap SKPD'!B281</f>
        <v>KECAMATAN KANDANGAN</v>
      </c>
      <c r="C281" s="20"/>
      <c r="D281" s="30"/>
      <c r="E281" s="30">
        <f>E282+E283+E284+E285+E286+E287+E288+E289</f>
        <v>2585999050</v>
      </c>
      <c r="F281" s="30">
        <f>SUM(F282:F289)</f>
        <v>338280000</v>
      </c>
      <c r="G281" s="30">
        <f>SUM(G282:G289)</f>
        <v>123765000</v>
      </c>
      <c r="H281" s="30">
        <f>H282+H283+H284+H285+H286+H287+H288+H289</f>
        <v>2800514050</v>
      </c>
      <c r="I281" s="30"/>
      <c r="J281" s="57"/>
      <c r="K281" s="255">
        <f>SUM(K282:K289)</f>
        <v>2585999050</v>
      </c>
      <c r="L281" s="24">
        <f>H281-K281</f>
        <v>214515000</v>
      </c>
      <c r="M281" s="15">
        <f>SUM(E282:E288)</f>
        <v>2575750050</v>
      </c>
      <c r="N281" s="15">
        <f>SUM(H282:H288)</f>
        <v>2790265050</v>
      </c>
    </row>
    <row r="282" spans="1:14">
      <c r="A282" s="99"/>
      <c r="B282" s="9">
        <v>1</v>
      </c>
      <c r="C282" s="9" t="s">
        <v>14</v>
      </c>
      <c r="D282" s="81" t="s">
        <v>6</v>
      </c>
      <c r="E282" s="31">
        <f>'per SKPD'!E4825</f>
        <v>25650000</v>
      </c>
      <c r="F282" s="31">
        <f>'Rekap SKPD'!Q282</f>
        <v>0</v>
      </c>
      <c r="G282" s="31">
        <f>'Rekap SKPD'!Y282</f>
        <v>0</v>
      </c>
      <c r="H282" s="32">
        <f t="shared" ref="H282:H289" si="81">E282+F282-G282</f>
        <v>25650000</v>
      </c>
      <c r="I282" s="32"/>
      <c r="J282" s="28"/>
      <c r="K282" s="254">
        <f>E282</f>
        <v>25650000</v>
      </c>
      <c r="L282" s="24">
        <f t="shared" ref="L282:L289" si="82">H282-K282</f>
        <v>0</v>
      </c>
      <c r="M282" s="299">
        <f>N281-M281</f>
        <v>214515000</v>
      </c>
      <c r="N282" s="299"/>
    </row>
    <row r="283" spans="1:14">
      <c r="A283" s="99"/>
      <c r="B283" s="9">
        <v>2</v>
      </c>
      <c r="C283" s="9" t="s">
        <v>15</v>
      </c>
      <c r="D283" s="81" t="s">
        <v>9</v>
      </c>
      <c r="E283" s="31">
        <f>'per SKPD'!E4828</f>
        <v>930058450</v>
      </c>
      <c r="F283" s="31">
        <f>'Rekap SKPD'!Q283</f>
        <v>29800000</v>
      </c>
      <c r="G283" s="31">
        <f>'Rekap SKPD'!Y283</f>
        <v>2300000</v>
      </c>
      <c r="H283" s="32">
        <f t="shared" si="81"/>
        <v>957558450</v>
      </c>
      <c r="I283" s="32"/>
      <c r="J283" s="28"/>
      <c r="K283" s="254">
        <f t="shared" ref="K283:K289" si="83">E283</f>
        <v>930058450</v>
      </c>
      <c r="L283" s="24">
        <f t="shared" si="82"/>
        <v>27500000</v>
      </c>
    </row>
    <row r="284" spans="1:14">
      <c r="A284" s="99"/>
      <c r="B284" s="9">
        <v>3</v>
      </c>
      <c r="C284" s="9" t="s">
        <v>16</v>
      </c>
      <c r="D284" s="81" t="s">
        <v>10</v>
      </c>
      <c r="E284" s="31">
        <f>'per SKPD'!E4859</f>
        <v>1542953000</v>
      </c>
      <c r="F284" s="31">
        <f>'Rekap SKPD'!Q284</f>
        <v>187015000</v>
      </c>
      <c r="G284" s="31">
        <f>'Rekap SKPD'!Y284</f>
        <v>121465000</v>
      </c>
      <c r="H284" s="32">
        <f t="shared" si="81"/>
        <v>1608503000</v>
      </c>
      <c r="I284" s="32"/>
      <c r="J284" s="28"/>
      <c r="K284" s="254">
        <f t="shared" si="83"/>
        <v>1542953000</v>
      </c>
      <c r="L284" s="24">
        <f t="shared" si="82"/>
        <v>65550000</v>
      </c>
    </row>
    <row r="285" spans="1:14">
      <c r="A285" s="99"/>
      <c r="B285" s="9">
        <v>4</v>
      </c>
      <c r="C285" s="9" t="s">
        <v>17</v>
      </c>
      <c r="D285" s="81" t="s">
        <v>5</v>
      </c>
      <c r="E285" s="31">
        <f>'per SKPD'!E4874</f>
        <v>9234100</v>
      </c>
      <c r="F285" s="31">
        <f>'Rekap SKPD'!Q285</f>
        <v>121465000</v>
      </c>
      <c r="G285" s="31">
        <f>'Rekap SKPD'!Y285</f>
        <v>0</v>
      </c>
      <c r="H285" s="32">
        <f t="shared" si="81"/>
        <v>130699100</v>
      </c>
      <c r="I285" s="32"/>
      <c r="J285" s="28"/>
      <c r="K285" s="254">
        <f t="shared" si="83"/>
        <v>9234100</v>
      </c>
      <c r="L285" s="24">
        <f t="shared" si="82"/>
        <v>121465000</v>
      </c>
    </row>
    <row r="286" spans="1:14">
      <c r="A286" s="99"/>
      <c r="B286" s="9">
        <v>5</v>
      </c>
      <c r="C286" s="9" t="s">
        <v>18</v>
      </c>
      <c r="D286" s="81" t="s">
        <v>11</v>
      </c>
      <c r="E286" s="31">
        <f>'per SKPD'!E4885</f>
        <v>66500</v>
      </c>
      <c r="F286" s="31">
        <f>'Rekap SKPD'!Q286</f>
        <v>0</v>
      </c>
      <c r="G286" s="31">
        <f>'Rekap SKPD'!Y286</f>
        <v>0</v>
      </c>
      <c r="H286" s="32">
        <f t="shared" si="81"/>
        <v>66500</v>
      </c>
      <c r="I286" s="32"/>
      <c r="J286" s="28"/>
      <c r="K286" s="254">
        <f t="shared" si="83"/>
        <v>66500</v>
      </c>
      <c r="L286" s="24">
        <f t="shared" si="82"/>
        <v>0</v>
      </c>
    </row>
    <row r="287" spans="1:14">
      <c r="A287" s="99"/>
      <c r="B287" s="9">
        <v>6</v>
      </c>
      <c r="C287" s="9" t="s">
        <v>19</v>
      </c>
      <c r="D287" s="81" t="s">
        <v>7</v>
      </c>
      <c r="E287" s="31">
        <f>'per SKPD'!E4888</f>
        <v>0</v>
      </c>
      <c r="F287" s="31">
        <f>'Rekap SKPD'!Q287</f>
        <v>0</v>
      </c>
      <c r="G287" s="31">
        <f>'Rekap SKPD'!Y287</f>
        <v>0</v>
      </c>
      <c r="H287" s="32">
        <f t="shared" si="81"/>
        <v>0</v>
      </c>
      <c r="I287" s="32"/>
      <c r="J287" s="28"/>
      <c r="K287" s="254">
        <f t="shared" si="83"/>
        <v>0</v>
      </c>
      <c r="L287" s="24">
        <f t="shared" si="82"/>
        <v>0</v>
      </c>
    </row>
    <row r="288" spans="1:14" s="21" customFormat="1">
      <c r="A288" s="102"/>
      <c r="B288" s="11">
        <v>7</v>
      </c>
      <c r="C288" s="11"/>
      <c r="D288" s="85" t="s">
        <v>8</v>
      </c>
      <c r="E288" s="31">
        <f>'per SKPD'!E4891</f>
        <v>67788000</v>
      </c>
      <c r="F288" s="31">
        <f>'Rekap SKPD'!Q288</f>
        <v>0</v>
      </c>
      <c r="G288" s="31">
        <f>'Rekap SKPD'!Y288</f>
        <v>0</v>
      </c>
      <c r="H288" s="32">
        <f t="shared" si="81"/>
        <v>67788000</v>
      </c>
      <c r="I288" s="32"/>
      <c r="J288" s="28"/>
      <c r="K288" s="254">
        <f t="shared" si="83"/>
        <v>67788000</v>
      </c>
      <c r="L288" s="24">
        <f t="shared" si="82"/>
        <v>0</v>
      </c>
    </row>
    <row r="289" spans="1:14" s="21" customFormat="1">
      <c r="A289" s="102"/>
      <c r="B289" s="11">
        <v>8</v>
      </c>
      <c r="C289" s="11"/>
      <c r="D289" s="77" t="s">
        <v>39</v>
      </c>
      <c r="E289" s="31">
        <f>'per SKPD'!E4895</f>
        <v>10249000</v>
      </c>
      <c r="F289" s="31">
        <f>'Rekap SKPD'!Q289</f>
        <v>0</v>
      </c>
      <c r="G289" s="31">
        <f>'Rekap SKPD'!Y289</f>
        <v>0</v>
      </c>
      <c r="H289" s="32">
        <f t="shared" si="81"/>
        <v>10249000</v>
      </c>
      <c r="I289" s="32"/>
      <c r="J289" s="28"/>
      <c r="K289" s="254">
        <f t="shared" si="83"/>
        <v>10249000</v>
      </c>
      <c r="L289" s="24">
        <f t="shared" si="82"/>
        <v>0</v>
      </c>
    </row>
    <row r="290" spans="1:14">
      <c r="A290" s="101"/>
      <c r="B290" s="8"/>
      <c r="C290" s="8"/>
      <c r="D290" s="78"/>
      <c r="E290" s="34"/>
      <c r="F290" s="34"/>
      <c r="G290" s="34"/>
      <c r="H290" s="34"/>
      <c r="I290" s="34"/>
      <c r="J290" s="28"/>
    </row>
    <row r="291" spans="1:14" s="15" customFormat="1" ht="18.75" customHeight="1">
      <c r="A291" s="98">
        <v>29</v>
      </c>
      <c r="B291" s="22" t="str">
        <f>'Rekap SKPD'!B291</f>
        <v>KECAMATAN CANDIROTO</v>
      </c>
      <c r="C291" s="20"/>
      <c r="D291" s="30"/>
      <c r="E291" s="30">
        <f>E292+E293+E294+E295+E296+E297+E298+E299</f>
        <v>3031227950</v>
      </c>
      <c r="F291" s="30">
        <f>SUM(F292:F299)</f>
        <v>157692000</v>
      </c>
      <c r="G291" s="30">
        <f>SUM(G292:G299)</f>
        <v>2950000</v>
      </c>
      <c r="H291" s="30">
        <f>H292+H293+H294+H295+H296+H297+H298+H299</f>
        <v>3185969950</v>
      </c>
      <c r="I291" s="30"/>
      <c r="J291" s="57"/>
      <c r="K291" s="255">
        <f>SUM(K292:K299)</f>
        <v>3031227950</v>
      </c>
      <c r="L291" s="24">
        <f>H291-K291</f>
        <v>154742000</v>
      </c>
      <c r="M291" s="15">
        <f>SUM(E292:E298)</f>
        <v>3023773950</v>
      </c>
      <c r="N291" s="15">
        <f>SUM(H292:H298)</f>
        <v>3177915950</v>
      </c>
    </row>
    <row r="292" spans="1:14">
      <c r="A292" s="99"/>
      <c r="B292" s="9">
        <v>1</v>
      </c>
      <c r="C292" s="9" t="s">
        <v>14</v>
      </c>
      <c r="D292" s="81" t="s">
        <v>6</v>
      </c>
      <c r="E292" s="31">
        <f>'per SKPD'!E4903</f>
        <v>1699224000</v>
      </c>
      <c r="F292" s="31">
        <f>'Rekap SKPD'!Q292</f>
        <v>118592000</v>
      </c>
      <c r="G292" s="31">
        <f>'Rekap SKPD'!Y292</f>
        <v>0</v>
      </c>
      <c r="H292" s="32">
        <f t="shared" ref="H292:H299" si="84">E292+F292-G292</f>
        <v>1817816000</v>
      </c>
      <c r="I292" s="32"/>
      <c r="J292" s="28"/>
      <c r="K292" s="254">
        <f>E292</f>
        <v>1699224000</v>
      </c>
      <c r="L292" s="24">
        <f t="shared" ref="L292:L299" si="85">H292-K292</f>
        <v>118592000</v>
      </c>
      <c r="M292" s="299">
        <f>N291-M291</f>
        <v>154142000</v>
      </c>
      <c r="N292" s="299"/>
    </row>
    <row r="293" spans="1:14">
      <c r="A293" s="99"/>
      <c r="B293" s="9">
        <v>2</v>
      </c>
      <c r="C293" s="9" t="s">
        <v>15</v>
      </c>
      <c r="D293" s="81" t="s">
        <v>9</v>
      </c>
      <c r="E293" s="31">
        <f>'per SKPD'!E4912</f>
        <v>892078450</v>
      </c>
      <c r="F293" s="31">
        <f>'Rekap SKPD'!Q293</f>
        <v>38500000</v>
      </c>
      <c r="G293" s="31">
        <f>'Rekap SKPD'!Y293</f>
        <v>2950000</v>
      </c>
      <c r="H293" s="32">
        <f t="shared" si="84"/>
        <v>927628450</v>
      </c>
      <c r="I293" s="32"/>
      <c r="J293" s="28"/>
      <c r="K293" s="254">
        <f t="shared" ref="K293:K299" si="86">E293</f>
        <v>892078450</v>
      </c>
      <c r="L293" s="24">
        <f t="shared" si="85"/>
        <v>35550000</v>
      </c>
    </row>
    <row r="294" spans="1:14">
      <c r="A294" s="99"/>
      <c r="B294" s="9">
        <v>3</v>
      </c>
      <c r="C294" s="9" t="s">
        <v>16</v>
      </c>
      <c r="D294" s="81" t="s">
        <v>10</v>
      </c>
      <c r="E294" s="31">
        <f>'per SKPD'!E4963</f>
        <v>379615000</v>
      </c>
      <c r="F294" s="31">
        <f>'Rekap SKPD'!Q294</f>
        <v>0</v>
      </c>
      <c r="G294" s="31">
        <f>'Rekap SKPD'!Y294</f>
        <v>0</v>
      </c>
      <c r="H294" s="32">
        <f t="shared" si="84"/>
        <v>379615000</v>
      </c>
      <c r="I294" s="32"/>
      <c r="J294" s="28"/>
      <c r="K294" s="254">
        <f t="shared" si="86"/>
        <v>379615000</v>
      </c>
      <c r="L294" s="24">
        <f t="shared" si="85"/>
        <v>0</v>
      </c>
    </row>
    <row r="295" spans="1:14">
      <c r="A295" s="99"/>
      <c r="B295" s="9">
        <v>4</v>
      </c>
      <c r="C295" s="9" t="s">
        <v>17</v>
      </c>
      <c r="D295" s="81" t="s">
        <v>5</v>
      </c>
      <c r="E295" s="31">
        <f>'per SKPD'!E4967</f>
        <v>6715000</v>
      </c>
      <c r="F295" s="31">
        <f>'Rekap SKPD'!Q295</f>
        <v>0</v>
      </c>
      <c r="G295" s="31">
        <f>'Rekap SKPD'!Y295</f>
        <v>0</v>
      </c>
      <c r="H295" s="32">
        <f t="shared" si="84"/>
        <v>6715000</v>
      </c>
      <c r="I295" s="32"/>
      <c r="J295" s="28"/>
      <c r="K295" s="254">
        <f t="shared" si="86"/>
        <v>6715000</v>
      </c>
      <c r="L295" s="24">
        <f t="shared" si="85"/>
        <v>0</v>
      </c>
    </row>
    <row r="296" spans="1:14">
      <c r="A296" s="99"/>
      <c r="B296" s="9">
        <v>5</v>
      </c>
      <c r="C296" s="9" t="s">
        <v>18</v>
      </c>
      <c r="D296" s="81" t="s">
        <v>11</v>
      </c>
      <c r="E296" s="31">
        <f>'per SKPD'!E4971</f>
        <v>66500</v>
      </c>
      <c r="F296" s="31">
        <f>'Rekap SKPD'!Q296</f>
        <v>0</v>
      </c>
      <c r="G296" s="31">
        <f>'Rekap SKPD'!Y296</f>
        <v>0</v>
      </c>
      <c r="H296" s="32">
        <f t="shared" si="84"/>
        <v>66500</v>
      </c>
      <c r="I296" s="32"/>
      <c r="J296" s="28"/>
      <c r="K296" s="254">
        <f t="shared" si="86"/>
        <v>66500</v>
      </c>
      <c r="L296" s="24">
        <f t="shared" si="85"/>
        <v>0</v>
      </c>
    </row>
    <row r="297" spans="1:14">
      <c r="A297" s="99"/>
      <c r="B297" s="9">
        <v>6</v>
      </c>
      <c r="C297" s="9" t="s">
        <v>19</v>
      </c>
      <c r="D297" s="81" t="s">
        <v>7</v>
      </c>
      <c r="E297" s="31">
        <f>'per SKPD'!E4974</f>
        <v>0</v>
      </c>
      <c r="F297" s="31">
        <f>'Rekap SKPD'!Q297</f>
        <v>0</v>
      </c>
      <c r="G297" s="31">
        <f>'Rekap SKPD'!Y297</f>
        <v>0</v>
      </c>
      <c r="H297" s="32">
        <f t="shared" si="84"/>
        <v>0</v>
      </c>
      <c r="I297" s="32"/>
      <c r="J297" s="28"/>
      <c r="K297" s="254">
        <f t="shared" si="86"/>
        <v>0</v>
      </c>
      <c r="L297" s="24">
        <f t="shared" si="85"/>
        <v>0</v>
      </c>
    </row>
    <row r="298" spans="1:14" s="21" customFormat="1">
      <c r="A298" s="102"/>
      <c r="B298" s="11">
        <v>7</v>
      </c>
      <c r="C298" s="11"/>
      <c r="D298" s="85" t="s">
        <v>8</v>
      </c>
      <c r="E298" s="31">
        <f>'per SKPD'!E4977</f>
        <v>46075000</v>
      </c>
      <c r="F298" s="31">
        <f>'Rekap SKPD'!Q298</f>
        <v>0</v>
      </c>
      <c r="G298" s="31">
        <f>'Rekap SKPD'!Y298</f>
        <v>0</v>
      </c>
      <c r="H298" s="32">
        <f t="shared" si="84"/>
        <v>46075000</v>
      </c>
      <c r="I298" s="32"/>
      <c r="J298" s="28"/>
      <c r="K298" s="254">
        <f t="shared" si="86"/>
        <v>46075000</v>
      </c>
      <c r="L298" s="24">
        <f t="shared" si="85"/>
        <v>0</v>
      </c>
    </row>
    <row r="299" spans="1:14" s="21" customFormat="1">
      <c r="A299" s="102"/>
      <c r="B299" s="11">
        <v>8</v>
      </c>
      <c r="C299" s="11"/>
      <c r="D299" s="77" t="s">
        <v>39</v>
      </c>
      <c r="E299" s="31">
        <f>'per SKPD'!E4981</f>
        <v>7454000</v>
      </c>
      <c r="F299" s="31">
        <f>'Rekap SKPD'!Q299</f>
        <v>600000</v>
      </c>
      <c r="G299" s="31">
        <f>'Rekap SKPD'!Y299</f>
        <v>0</v>
      </c>
      <c r="H299" s="32">
        <f t="shared" si="84"/>
        <v>8054000</v>
      </c>
      <c r="I299" s="32"/>
      <c r="J299" s="28"/>
      <c r="K299" s="254">
        <f t="shared" si="86"/>
        <v>7454000</v>
      </c>
      <c r="L299" s="24">
        <f t="shared" si="85"/>
        <v>600000</v>
      </c>
    </row>
    <row r="300" spans="1:14">
      <c r="A300" s="101"/>
      <c r="B300" s="8"/>
      <c r="C300" s="8"/>
      <c r="D300" s="78"/>
      <c r="E300" s="34"/>
      <c r="F300" s="34"/>
      <c r="G300" s="34"/>
      <c r="H300" s="34"/>
      <c r="I300" s="34"/>
      <c r="J300" s="28"/>
      <c r="K300" s="254"/>
    </row>
    <row r="301" spans="1:14" s="15" customFormat="1" ht="18.75" customHeight="1">
      <c r="A301" s="98">
        <v>30</v>
      </c>
      <c r="B301" s="22" t="str">
        <f>'Rekap SKPD'!B301</f>
        <v>KECAMATAN NGADIREJO</v>
      </c>
      <c r="C301" s="20"/>
      <c r="D301" s="30"/>
      <c r="E301" s="30">
        <f>E302+E303+E304+E305+E306+E307+E308+E309</f>
        <v>2526978705</v>
      </c>
      <c r="F301" s="30">
        <f>SUM(F302:F309)</f>
        <v>37000000</v>
      </c>
      <c r="G301" s="30">
        <f>SUM(G302:G309)</f>
        <v>0</v>
      </c>
      <c r="H301" s="30">
        <f>H302+H303+H304+H305+H306+H307+H308+H309</f>
        <v>2563978705</v>
      </c>
      <c r="I301" s="30"/>
      <c r="J301" s="57"/>
      <c r="K301" s="255">
        <f>SUM(K302:K309)</f>
        <v>2526978705</v>
      </c>
      <c r="L301" s="24">
        <f>H301-K301</f>
        <v>37000000</v>
      </c>
      <c r="M301" s="15">
        <f>SUM(E302:E308)</f>
        <v>2519574205</v>
      </c>
      <c r="N301" s="15">
        <f>SUM(H302:H308)</f>
        <v>2556574205</v>
      </c>
    </row>
    <row r="302" spans="1:14">
      <c r="A302" s="99"/>
      <c r="B302" s="9">
        <v>1</v>
      </c>
      <c r="C302" s="9" t="s">
        <v>14</v>
      </c>
      <c r="D302" s="81" t="s">
        <v>6</v>
      </c>
      <c r="E302" s="31">
        <f>'per SKPD'!E4996</f>
        <v>461453230</v>
      </c>
      <c r="F302" s="31">
        <f>'Rekap SKPD'!Q302</f>
        <v>0</v>
      </c>
      <c r="G302" s="31">
        <f>'Rekap SKPD'!Y302</f>
        <v>0</v>
      </c>
      <c r="H302" s="32">
        <f t="shared" ref="H302:H309" si="87">E302+F302-G302</f>
        <v>461453230</v>
      </c>
      <c r="I302" s="32"/>
      <c r="J302" s="28"/>
      <c r="K302" s="254">
        <f>E302</f>
        <v>461453230</v>
      </c>
      <c r="L302" s="24">
        <f t="shared" ref="L302:L309" si="88">H302-K302</f>
        <v>0</v>
      </c>
      <c r="M302" s="299">
        <f>N301-M301</f>
        <v>37000000</v>
      </c>
      <c r="N302" s="299"/>
    </row>
    <row r="303" spans="1:14">
      <c r="A303" s="99"/>
      <c r="B303" s="9">
        <v>2</v>
      </c>
      <c r="C303" s="9" t="s">
        <v>15</v>
      </c>
      <c r="D303" s="81" t="s">
        <v>9</v>
      </c>
      <c r="E303" s="31">
        <f>'per SKPD'!E4999</f>
        <v>1077232875</v>
      </c>
      <c r="F303" s="31">
        <f>'Rekap SKPD'!Q303</f>
        <v>37000000</v>
      </c>
      <c r="G303" s="31">
        <f>'Rekap SKPD'!Y303</f>
        <v>0</v>
      </c>
      <c r="H303" s="32">
        <f t="shared" si="87"/>
        <v>1114232875</v>
      </c>
      <c r="I303" s="32"/>
      <c r="J303" s="28"/>
      <c r="K303" s="254">
        <f t="shared" ref="K303:K309" si="89">E303</f>
        <v>1077232875</v>
      </c>
      <c r="L303" s="24">
        <f t="shared" si="88"/>
        <v>37000000</v>
      </c>
    </row>
    <row r="304" spans="1:14">
      <c r="A304" s="99"/>
      <c r="B304" s="9">
        <v>3</v>
      </c>
      <c r="C304" s="9" t="s">
        <v>16</v>
      </c>
      <c r="D304" s="81" t="s">
        <v>10</v>
      </c>
      <c r="E304" s="31">
        <f>'per SKPD'!E5034</f>
        <v>949659000</v>
      </c>
      <c r="F304" s="31">
        <f>'Rekap SKPD'!Q304</f>
        <v>0</v>
      </c>
      <c r="G304" s="31">
        <f>'Rekap SKPD'!Y304</f>
        <v>0</v>
      </c>
      <c r="H304" s="32">
        <f t="shared" si="87"/>
        <v>949659000</v>
      </c>
      <c r="I304" s="32"/>
      <c r="J304" s="28"/>
      <c r="K304" s="254">
        <f t="shared" si="89"/>
        <v>949659000</v>
      </c>
      <c r="L304" s="24">
        <f t="shared" si="88"/>
        <v>0</v>
      </c>
    </row>
    <row r="305" spans="1:14">
      <c r="A305" s="99"/>
      <c r="B305" s="9">
        <v>4</v>
      </c>
      <c r="C305" s="9" t="s">
        <v>17</v>
      </c>
      <c r="D305" s="81" t="s">
        <v>5</v>
      </c>
      <c r="E305" s="31">
        <f>'per SKPD'!E5038</f>
        <v>1712600</v>
      </c>
      <c r="F305" s="31">
        <f>'Rekap SKPD'!Q305</f>
        <v>0</v>
      </c>
      <c r="G305" s="31">
        <f>'Rekap SKPD'!Y305</f>
        <v>0</v>
      </c>
      <c r="H305" s="32">
        <f t="shared" si="87"/>
        <v>1712600</v>
      </c>
      <c r="I305" s="32"/>
      <c r="J305" s="28"/>
      <c r="K305" s="254">
        <f t="shared" si="89"/>
        <v>1712600</v>
      </c>
      <c r="L305" s="24">
        <f t="shared" si="88"/>
        <v>0</v>
      </c>
    </row>
    <row r="306" spans="1:14">
      <c r="A306" s="99"/>
      <c r="B306" s="9">
        <v>5</v>
      </c>
      <c r="C306" s="9" t="s">
        <v>18</v>
      </c>
      <c r="D306" s="81" t="s">
        <v>11</v>
      </c>
      <c r="E306" s="31">
        <f>'per SKPD'!E5042</f>
        <v>3066500</v>
      </c>
      <c r="F306" s="31">
        <f>'Rekap SKPD'!Q306</f>
        <v>0</v>
      </c>
      <c r="G306" s="31">
        <f>'Rekap SKPD'!Y306</f>
        <v>0</v>
      </c>
      <c r="H306" s="32">
        <f t="shared" si="87"/>
        <v>3066500</v>
      </c>
      <c r="I306" s="32"/>
      <c r="J306" s="28"/>
      <c r="K306" s="254">
        <f t="shared" si="89"/>
        <v>3066500</v>
      </c>
      <c r="L306" s="24">
        <f t="shared" si="88"/>
        <v>0</v>
      </c>
    </row>
    <row r="307" spans="1:14">
      <c r="A307" s="99"/>
      <c r="B307" s="9">
        <v>6</v>
      </c>
      <c r="C307" s="9" t="s">
        <v>19</v>
      </c>
      <c r="D307" s="81" t="s">
        <v>7</v>
      </c>
      <c r="E307" s="31">
        <f>'per SKPD'!E5045</f>
        <v>0</v>
      </c>
      <c r="F307" s="31">
        <f>'Rekap SKPD'!Q307</f>
        <v>0</v>
      </c>
      <c r="G307" s="31">
        <f>'Rekap SKPD'!Y307</f>
        <v>0</v>
      </c>
      <c r="H307" s="32">
        <f t="shared" si="87"/>
        <v>0</v>
      </c>
      <c r="I307" s="32"/>
      <c r="J307" s="28"/>
      <c r="K307" s="254">
        <f t="shared" si="89"/>
        <v>0</v>
      </c>
      <c r="L307" s="24">
        <f t="shared" si="88"/>
        <v>0</v>
      </c>
    </row>
    <row r="308" spans="1:14" s="21" customFormat="1">
      <c r="A308" s="102"/>
      <c r="B308" s="11">
        <v>7</v>
      </c>
      <c r="C308" s="11"/>
      <c r="D308" s="85" t="s">
        <v>8</v>
      </c>
      <c r="E308" s="31">
        <f>'per SKPD'!E5048</f>
        <v>26450000</v>
      </c>
      <c r="F308" s="31">
        <f>'Rekap SKPD'!Q308</f>
        <v>0</v>
      </c>
      <c r="G308" s="31">
        <f>'Rekap SKPD'!Y308</f>
        <v>0</v>
      </c>
      <c r="H308" s="32">
        <f t="shared" si="87"/>
        <v>26450000</v>
      </c>
      <c r="I308" s="32"/>
      <c r="J308" s="28"/>
      <c r="K308" s="254">
        <f t="shared" si="89"/>
        <v>26450000</v>
      </c>
      <c r="L308" s="24">
        <f t="shared" si="88"/>
        <v>0</v>
      </c>
    </row>
    <row r="309" spans="1:14" s="21" customFormat="1">
      <c r="A309" s="102"/>
      <c r="B309" s="11">
        <v>8</v>
      </c>
      <c r="C309" s="11"/>
      <c r="D309" s="77" t="s">
        <v>39</v>
      </c>
      <c r="E309" s="31">
        <f>'per SKPD'!E5052</f>
        <v>7404500</v>
      </c>
      <c r="F309" s="31">
        <f>'Rekap SKPD'!Q309</f>
        <v>0</v>
      </c>
      <c r="G309" s="31">
        <f>'Rekap SKPD'!Y309</f>
        <v>0</v>
      </c>
      <c r="H309" s="32">
        <f t="shared" si="87"/>
        <v>7404500</v>
      </c>
      <c r="I309" s="32"/>
      <c r="J309" s="28"/>
      <c r="K309" s="254">
        <f t="shared" si="89"/>
        <v>7404500</v>
      </c>
      <c r="L309" s="24">
        <f t="shared" si="88"/>
        <v>0</v>
      </c>
    </row>
    <row r="310" spans="1:14">
      <c r="A310" s="101"/>
      <c r="B310" s="8"/>
      <c r="C310" s="8"/>
      <c r="D310" s="78"/>
      <c r="E310" s="34"/>
      <c r="F310" s="34"/>
      <c r="G310" s="34"/>
      <c r="H310" s="34"/>
      <c r="I310" s="34"/>
      <c r="J310" s="28"/>
      <c r="K310" s="254"/>
    </row>
    <row r="311" spans="1:14" s="15" customFormat="1" ht="18.75" customHeight="1">
      <c r="A311" s="98">
        <v>31</v>
      </c>
      <c r="B311" s="22" t="str">
        <f>'Rekap SKPD'!B311</f>
        <v>KECAMATAN JUMO</v>
      </c>
      <c r="C311" s="20"/>
      <c r="D311" s="30"/>
      <c r="E311" s="30">
        <f>E312+E313+E314+E315+E316+E317+E318+E319</f>
        <v>1507710639</v>
      </c>
      <c r="F311" s="30">
        <f>SUM(F312:F319)</f>
        <v>24592815</v>
      </c>
      <c r="G311" s="30">
        <f>SUM(G312:G319)</f>
        <v>4460000</v>
      </c>
      <c r="H311" s="30">
        <f>H312+H313+H314+H315+H316+H317+H318+H319</f>
        <v>1527843454</v>
      </c>
      <c r="I311" s="30"/>
      <c r="J311" s="57"/>
      <c r="K311" s="255">
        <f>SUM(K312:K319)</f>
        <v>1507710639</v>
      </c>
      <c r="L311" s="24">
        <f>H311-K311</f>
        <v>20132815</v>
      </c>
      <c r="M311" s="15">
        <f>SUM(E312:E318)</f>
        <v>1493125639</v>
      </c>
      <c r="N311" s="15">
        <f>SUM(H312:H318)</f>
        <v>1513258454</v>
      </c>
    </row>
    <row r="312" spans="1:14">
      <c r="A312" s="99"/>
      <c r="B312" s="9">
        <v>1</v>
      </c>
      <c r="C312" s="9" t="s">
        <v>14</v>
      </c>
      <c r="D312" s="81" t="s">
        <v>6</v>
      </c>
      <c r="E312" s="31">
        <f>'per SKPD'!E5061</f>
        <v>30000000</v>
      </c>
      <c r="F312" s="31">
        <f>'Rekap SKPD'!Q312</f>
        <v>0</v>
      </c>
      <c r="G312" s="31">
        <f>'Rekap SKPD'!Y312</f>
        <v>0</v>
      </c>
      <c r="H312" s="32">
        <f t="shared" ref="H312:H319" si="90">E312+F312-G312</f>
        <v>30000000</v>
      </c>
      <c r="I312" s="32"/>
      <c r="J312" s="28"/>
      <c r="K312" s="254">
        <f>E312</f>
        <v>30000000</v>
      </c>
      <c r="L312" s="24">
        <f t="shared" ref="L312:L319" si="91">H312-K312</f>
        <v>0</v>
      </c>
      <c r="M312" s="299">
        <f>N311-M311</f>
        <v>20132815</v>
      </c>
      <c r="N312" s="299"/>
    </row>
    <row r="313" spans="1:14">
      <c r="A313" s="99"/>
      <c r="B313" s="9">
        <v>2</v>
      </c>
      <c r="C313" s="9" t="s">
        <v>15</v>
      </c>
      <c r="D313" s="81" t="s">
        <v>9</v>
      </c>
      <c r="E313" s="31">
        <f>'per SKPD'!E5065</f>
        <v>811019629</v>
      </c>
      <c r="F313" s="31">
        <f>'Rekap SKPD'!Q313</f>
        <v>24592815</v>
      </c>
      <c r="G313" s="31">
        <f>'Rekap SKPD'!Y313</f>
        <v>4460000</v>
      </c>
      <c r="H313" s="32">
        <f t="shared" si="90"/>
        <v>831152444</v>
      </c>
      <c r="I313" s="32"/>
      <c r="J313" s="28"/>
      <c r="K313" s="254">
        <f t="shared" ref="K313:K319" si="92">E313</f>
        <v>811019629</v>
      </c>
      <c r="L313" s="24">
        <f t="shared" si="91"/>
        <v>20132815</v>
      </c>
    </row>
    <row r="314" spans="1:14">
      <c r="A314" s="99"/>
      <c r="B314" s="9">
        <v>3</v>
      </c>
      <c r="C314" s="9" t="s">
        <v>16</v>
      </c>
      <c r="D314" s="81" t="s">
        <v>10</v>
      </c>
      <c r="E314" s="31">
        <f>'per SKPD'!E5099</f>
        <v>601664910</v>
      </c>
      <c r="F314" s="31">
        <f>'Rekap SKPD'!Q314</f>
        <v>0</v>
      </c>
      <c r="G314" s="31">
        <f>'Rekap SKPD'!Y314</f>
        <v>0</v>
      </c>
      <c r="H314" s="32">
        <f t="shared" si="90"/>
        <v>601664910</v>
      </c>
      <c r="I314" s="32"/>
      <c r="J314" s="28"/>
      <c r="K314" s="254">
        <f t="shared" si="92"/>
        <v>601664910</v>
      </c>
      <c r="L314" s="24">
        <f t="shared" si="91"/>
        <v>0</v>
      </c>
    </row>
    <row r="315" spans="1:14">
      <c r="A315" s="99"/>
      <c r="B315" s="9">
        <v>4</v>
      </c>
      <c r="C315" s="9" t="s">
        <v>17</v>
      </c>
      <c r="D315" s="81" t="s">
        <v>5</v>
      </c>
      <c r="E315" s="31">
        <f>'per SKPD'!E5103</f>
        <v>10712600</v>
      </c>
      <c r="F315" s="31">
        <f>'Rekap SKPD'!Q315</f>
        <v>0</v>
      </c>
      <c r="G315" s="31">
        <f>'Rekap SKPD'!Y315</f>
        <v>0</v>
      </c>
      <c r="H315" s="32">
        <f t="shared" si="90"/>
        <v>10712600</v>
      </c>
      <c r="I315" s="32"/>
      <c r="J315" s="28"/>
      <c r="K315" s="254">
        <f t="shared" si="92"/>
        <v>10712600</v>
      </c>
      <c r="L315" s="24">
        <f t="shared" si="91"/>
        <v>0</v>
      </c>
    </row>
    <row r="316" spans="1:14">
      <c r="A316" s="99"/>
      <c r="B316" s="9">
        <v>5</v>
      </c>
      <c r="C316" s="9" t="s">
        <v>18</v>
      </c>
      <c r="D316" s="81" t="s">
        <v>11</v>
      </c>
      <c r="E316" s="31">
        <f>'per SKPD'!E5107</f>
        <v>1416500</v>
      </c>
      <c r="F316" s="31">
        <f>'Rekap SKPD'!Q316</f>
        <v>0</v>
      </c>
      <c r="G316" s="31">
        <f>'Rekap SKPD'!Y316</f>
        <v>0</v>
      </c>
      <c r="H316" s="32">
        <f t="shared" si="90"/>
        <v>1416500</v>
      </c>
      <c r="I316" s="32"/>
      <c r="J316" s="28"/>
      <c r="K316" s="254">
        <f t="shared" si="92"/>
        <v>1416500</v>
      </c>
      <c r="L316" s="24">
        <f t="shared" si="91"/>
        <v>0</v>
      </c>
    </row>
    <row r="317" spans="1:14">
      <c r="A317" s="99"/>
      <c r="B317" s="9">
        <v>6</v>
      </c>
      <c r="C317" s="9" t="s">
        <v>19</v>
      </c>
      <c r="D317" s="81" t="s">
        <v>7</v>
      </c>
      <c r="E317" s="31">
        <f>'per SKPD'!E5110</f>
        <v>0</v>
      </c>
      <c r="F317" s="31">
        <f>'Rekap SKPD'!Q317</f>
        <v>0</v>
      </c>
      <c r="G317" s="31">
        <f>'Rekap SKPD'!Y317</f>
        <v>0</v>
      </c>
      <c r="H317" s="32">
        <f t="shared" si="90"/>
        <v>0</v>
      </c>
      <c r="I317" s="32"/>
      <c r="J317" s="28"/>
      <c r="K317" s="254">
        <f t="shared" si="92"/>
        <v>0</v>
      </c>
      <c r="L317" s="24">
        <f t="shared" si="91"/>
        <v>0</v>
      </c>
    </row>
    <row r="318" spans="1:14" s="21" customFormat="1">
      <c r="A318" s="102"/>
      <c r="B318" s="11">
        <v>7</v>
      </c>
      <c r="C318" s="11"/>
      <c r="D318" s="85" t="s">
        <v>8</v>
      </c>
      <c r="E318" s="31">
        <f>'per SKPD'!E5113</f>
        <v>38312000</v>
      </c>
      <c r="F318" s="31">
        <f>'Rekap SKPD'!Q318</f>
        <v>0</v>
      </c>
      <c r="G318" s="31">
        <f>'Rekap SKPD'!Y318</f>
        <v>0</v>
      </c>
      <c r="H318" s="32">
        <f t="shared" si="90"/>
        <v>38312000</v>
      </c>
      <c r="I318" s="32"/>
      <c r="J318" s="28"/>
      <c r="K318" s="254">
        <f t="shared" si="92"/>
        <v>38312000</v>
      </c>
      <c r="L318" s="24">
        <f t="shared" si="91"/>
        <v>0</v>
      </c>
    </row>
    <row r="319" spans="1:14" s="21" customFormat="1">
      <c r="A319" s="102"/>
      <c r="B319" s="11">
        <v>8</v>
      </c>
      <c r="C319" s="11"/>
      <c r="D319" s="77" t="s">
        <v>39</v>
      </c>
      <c r="E319" s="31">
        <f>'per SKPD'!E5117</f>
        <v>14585000</v>
      </c>
      <c r="F319" s="31">
        <f>'Rekap SKPD'!Q319</f>
        <v>0</v>
      </c>
      <c r="G319" s="31">
        <f>'Rekap SKPD'!Y319</f>
        <v>0</v>
      </c>
      <c r="H319" s="32">
        <f t="shared" si="90"/>
        <v>14585000</v>
      </c>
      <c r="I319" s="32"/>
      <c r="J319" s="28"/>
      <c r="K319" s="254">
        <f t="shared" si="92"/>
        <v>14585000</v>
      </c>
      <c r="L319" s="24">
        <f t="shared" si="91"/>
        <v>0</v>
      </c>
    </row>
    <row r="320" spans="1:14">
      <c r="A320" s="101"/>
      <c r="B320" s="8"/>
      <c r="C320" s="8"/>
      <c r="D320" s="78"/>
      <c r="E320" s="34"/>
      <c r="F320" s="34"/>
      <c r="G320" s="34"/>
      <c r="H320" s="34"/>
      <c r="I320" s="34"/>
      <c r="J320" s="28"/>
    </row>
    <row r="321" spans="1:14" s="15" customFormat="1" ht="18.75" customHeight="1">
      <c r="A321" s="98">
        <v>32</v>
      </c>
      <c r="B321" s="22" t="str">
        <f>'Rekap SKPD'!B321</f>
        <v>KECAMATAN WONOBOYO</v>
      </c>
      <c r="C321" s="20"/>
      <c r="D321" s="30"/>
      <c r="E321" s="30">
        <f>E322+E323+E324+E325+E326+E327+E328+E329</f>
        <v>2526811600</v>
      </c>
      <c r="F321" s="30">
        <f>SUM(F322:F329)</f>
        <v>288218000</v>
      </c>
      <c r="G321" s="30">
        <f>SUM(G322:G329)</f>
        <v>0</v>
      </c>
      <c r="H321" s="30">
        <f>H322+H323+H324+H325+H326+H327+H328+H329</f>
        <v>2815029600</v>
      </c>
      <c r="I321" s="30"/>
      <c r="J321" s="57"/>
      <c r="K321" s="255">
        <f>SUM(K322:K329)</f>
        <v>2526811600</v>
      </c>
      <c r="L321" s="24">
        <f>H321-K321</f>
        <v>288218000</v>
      </c>
      <c r="M321" s="15">
        <f>SUM(E322:E328)</f>
        <v>2497930600</v>
      </c>
      <c r="N321" s="15">
        <f>SUM(H322:H328)</f>
        <v>2786148600</v>
      </c>
    </row>
    <row r="322" spans="1:14">
      <c r="A322" s="99"/>
      <c r="B322" s="9">
        <v>1</v>
      </c>
      <c r="C322" s="9" t="s">
        <v>14</v>
      </c>
      <c r="D322" s="81" t="s">
        <v>6</v>
      </c>
      <c r="E322" s="31">
        <f>'per SKPD'!E5126</f>
        <v>175000000</v>
      </c>
      <c r="F322" s="31">
        <f>'Rekap SKPD'!Q322</f>
        <v>0</v>
      </c>
      <c r="G322" s="31">
        <f>'Rekap SKPD'!Y322</f>
        <v>0</v>
      </c>
      <c r="H322" s="32">
        <f t="shared" ref="H322:H329" si="93">E322+F322-G322</f>
        <v>175000000</v>
      </c>
      <c r="I322" s="32"/>
      <c r="J322" s="28"/>
      <c r="K322" s="254">
        <f>E322</f>
        <v>175000000</v>
      </c>
      <c r="L322" s="24">
        <f t="shared" ref="L322:L329" si="94">H322-K322</f>
        <v>0</v>
      </c>
      <c r="M322" s="299">
        <f>N321-M321</f>
        <v>288218000</v>
      </c>
      <c r="N322" s="299"/>
    </row>
    <row r="323" spans="1:14">
      <c r="A323" s="99"/>
      <c r="B323" s="9">
        <v>2</v>
      </c>
      <c r="C323" s="9" t="s">
        <v>15</v>
      </c>
      <c r="D323" s="81" t="s">
        <v>9</v>
      </c>
      <c r="E323" s="31">
        <f>'per SKPD'!E5129</f>
        <v>929444800</v>
      </c>
      <c r="F323" s="31">
        <f>'Rekap SKPD'!Q323</f>
        <v>25000000</v>
      </c>
      <c r="G323" s="31">
        <f>'Rekap SKPD'!Y323</f>
        <v>0</v>
      </c>
      <c r="H323" s="32">
        <f t="shared" si="93"/>
        <v>954444800</v>
      </c>
      <c r="I323" s="32"/>
      <c r="J323" s="28"/>
      <c r="K323" s="254">
        <f t="shared" ref="K323:K329" si="95">E323</f>
        <v>929444800</v>
      </c>
      <c r="L323" s="24">
        <f t="shared" si="94"/>
        <v>25000000</v>
      </c>
    </row>
    <row r="324" spans="1:14">
      <c r="A324" s="99"/>
      <c r="B324" s="9">
        <v>3</v>
      </c>
      <c r="C324" s="9" t="s">
        <v>16</v>
      </c>
      <c r="D324" s="81" t="s">
        <v>10</v>
      </c>
      <c r="E324" s="31">
        <f>'per SKPD'!E5152</f>
        <v>1387361000</v>
      </c>
      <c r="F324" s="31">
        <f>'Rekap SKPD'!Q324</f>
        <v>263218000</v>
      </c>
      <c r="G324" s="31">
        <f>'Rekap SKPD'!Y324</f>
        <v>0</v>
      </c>
      <c r="H324" s="32">
        <f t="shared" si="93"/>
        <v>1650579000</v>
      </c>
      <c r="I324" s="32"/>
      <c r="J324" s="28"/>
      <c r="K324" s="254">
        <f t="shared" si="95"/>
        <v>1387361000</v>
      </c>
      <c r="L324" s="24">
        <f t="shared" si="94"/>
        <v>263218000</v>
      </c>
    </row>
    <row r="325" spans="1:14">
      <c r="A325" s="99"/>
      <c r="B325" s="9">
        <v>4</v>
      </c>
      <c r="C325" s="9" t="s">
        <v>17</v>
      </c>
      <c r="D325" s="81" t="s">
        <v>5</v>
      </c>
      <c r="E325" s="31">
        <f>'per SKPD'!E5164</f>
        <v>5000000</v>
      </c>
      <c r="F325" s="31">
        <f>'Rekap SKPD'!Q325</f>
        <v>0</v>
      </c>
      <c r="G325" s="31">
        <f>'Rekap SKPD'!Y325</f>
        <v>0</v>
      </c>
      <c r="H325" s="32">
        <f t="shared" si="93"/>
        <v>5000000</v>
      </c>
      <c r="I325" s="32"/>
      <c r="J325" s="28"/>
      <c r="K325" s="254">
        <f t="shared" si="95"/>
        <v>5000000</v>
      </c>
      <c r="L325" s="24">
        <f t="shared" si="94"/>
        <v>0</v>
      </c>
    </row>
    <row r="326" spans="1:14">
      <c r="A326" s="99"/>
      <c r="B326" s="9">
        <v>5</v>
      </c>
      <c r="C326" s="9" t="s">
        <v>18</v>
      </c>
      <c r="D326" s="81" t="s">
        <v>11</v>
      </c>
      <c r="E326" s="31">
        <f>'per SKPD'!E5168</f>
        <v>66500</v>
      </c>
      <c r="F326" s="31">
        <f>'Rekap SKPD'!Q326</f>
        <v>0</v>
      </c>
      <c r="G326" s="31">
        <f>'Rekap SKPD'!Y326</f>
        <v>0</v>
      </c>
      <c r="H326" s="32">
        <f t="shared" si="93"/>
        <v>66500</v>
      </c>
      <c r="I326" s="32"/>
      <c r="J326" s="28"/>
      <c r="K326" s="254">
        <f t="shared" si="95"/>
        <v>66500</v>
      </c>
      <c r="L326" s="24">
        <f t="shared" si="94"/>
        <v>0</v>
      </c>
    </row>
    <row r="327" spans="1:14">
      <c r="A327" s="99"/>
      <c r="B327" s="9">
        <v>6</v>
      </c>
      <c r="C327" s="9" t="s">
        <v>19</v>
      </c>
      <c r="D327" s="81" t="s">
        <v>7</v>
      </c>
      <c r="E327" s="31">
        <f>'per SKPD'!E5171</f>
        <v>0</v>
      </c>
      <c r="F327" s="31">
        <f>'Rekap SKPD'!Q327</f>
        <v>0</v>
      </c>
      <c r="G327" s="31">
        <f>'Rekap SKPD'!Y327</f>
        <v>0</v>
      </c>
      <c r="H327" s="32">
        <f t="shared" si="93"/>
        <v>0</v>
      </c>
      <c r="I327" s="32"/>
      <c r="J327" s="28"/>
      <c r="K327" s="254">
        <f t="shared" si="95"/>
        <v>0</v>
      </c>
      <c r="L327" s="24">
        <f t="shared" si="94"/>
        <v>0</v>
      </c>
    </row>
    <row r="328" spans="1:14" s="21" customFormat="1">
      <c r="A328" s="102"/>
      <c r="B328" s="11">
        <v>7</v>
      </c>
      <c r="C328" s="11"/>
      <c r="D328" s="85" t="s">
        <v>8</v>
      </c>
      <c r="E328" s="31">
        <f>'per SKPD'!E5174</f>
        <v>1058300</v>
      </c>
      <c r="F328" s="31">
        <f>'Rekap SKPD'!Q328</f>
        <v>0</v>
      </c>
      <c r="G328" s="31">
        <f>'Rekap SKPD'!Y328</f>
        <v>0</v>
      </c>
      <c r="H328" s="32">
        <f t="shared" si="93"/>
        <v>1058300</v>
      </c>
      <c r="I328" s="32"/>
      <c r="J328" s="28"/>
      <c r="K328" s="254">
        <f t="shared" si="95"/>
        <v>1058300</v>
      </c>
      <c r="L328" s="24">
        <f t="shared" si="94"/>
        <v>0</v>
      </c>
    </row>
    <row r="329" spans="1:14" s="21" customFormat="1">
      <c r="A329" s="102"/>
      <c r="B329" s="11">
        <v>8</v>
      </c>
      <c r="C329" s="11"/>
      <c r="D329" s="77" t="s">
        <v>39</v>
      </c>
      <c r="E329" s="31">
        <f>'per SKPD'!E5177</f>
        <v>28881000</v>
      </c>
      <c r="F329" s="31">
        <f>'Rekap SKPD'!Q329</f>
        <v>0</v>
      </c>
      <c r="G329" s="31">
        <f>'Rekap SKPD'!Y329</f>
        <v>0</v>
      </c>
      <c r="H329" s="32">
        <f t="shared" si="93"/>
        <v>28881000</v>
      </c>
      <c r="I329" s="32"/>
      <c r="J329" s="28"/>
      <c r="K329" s="254">
        <f t="shared" si="95"/>
        <v>28881000</v>
      </c>
      <c r="L329" s="24">
        <f t="shared" si="94"/>
        <v>0</v>
      </c>
    </row>
    <row r="330" spans="1:14">
      <c r="A330" s="101"/>
      <c r="B330" s="8"/>
      <c r="C330" s="8"/>
      <c r="D330" s="78"/>
      <c r="E330" s="34"/>
      <c r="F330" s="34"/>
      <c r="G330" s="34"/>
      <c r="H330" s="34"/>
      <c r="I330" s="34"/>
      <c r="J330" s="28"/>
    </row>
    <row r="331" spans="1:14" s="15" customFormat="1" ht="18.75" customHeight="1">
      <c r="A331" s="98">
        <v>33</v>
      </c>
      <c r="B331" s="22" t="str">
        <f>'Rekap SKPD'!B331</f>
        <v>KECAMATAN KRANGGAN</v>
      </c>
      <c r="C331" s="20"/>
      <c r="D331" s="30"/>
      <c r="E331" s="30">
        <f>E332+E333+E334+E335+E336+E337+E338+E339</f>
        <v>3557711630</v>
      </c>
      <c r="F331" s="30">
        <f>SUM(F332:F339)</f>
        <v>38300000</v>
      </c>
      <c r="G331" s="30">
        <f>SUM(G332:G339)</f>
        <v>0</v>
      </c>
      <c r="H331" s="30">
        <f>H332+H333+H334+H335+H336+H337+H338+H339</f>
        <v>3596011630</v>
      </c>
      <c r="I331" s="30"/>
      <c r="J331" s="57"/>
      <c r="K331" s="255">
        <f>SUM(K332:K339)</f>
        <v>3557711630</v>
      </c>
      <c r="L331" s="24">
        <f>H331-K331</f>
        <v>38300000</v>
      </c>
      <c r="M331" s="15">
        <f>SUM(E332:E338)</f>
        <v>3551056630</v>
      </c>
      <c r="N331" s="15">
        <f>SUM(H332:H338)</f>
        <v>3589356630</v>
      </c>
    </row>
    <row r="332" spans="1:14">
      <c r="A332" s="99"/>
      <c r="B332" s="9">
        <v>1</v>
      </c>
      <c r="C332" s="9" t="s">
        <v>14</v>
      </c>
      <c r="D332" s="81" t="s">
        <v>6</v>
      </c>
      <c r="E332" s="31">
        <f>'per SKPD'!E5187</f>
        <v>308000000</v>
      </c>
      <c r="F332" s="31">
        <f>'Rekap SKPD'!Q332</f>
        <v>0</v>
      </c>
      <c r="G332" s="31">
        <f>'Rekap SKPD'!Y332</f>
        <v>0</v>
      </c>
      <c r="H332" s="32">
        <f t="shared" ref="H332:H339" si="96">E332+F332-G332</f>
        <v>308000000</v>
      </c>
      <c r="I332" s="32"/>
      <c r="J332" s="28"/>
      <c r="K332" s="254">
        <f>E332</f>
        <v>308000000</v>
      </c>
      <c r="L332" s="24">
        <f t="shared" ref="L332:L339" si="97">H332-K332</f>
        <v>0</v>
      </c>
      <c r="M332" s="299">
        <f>N331-M331</f>
        <v>38300000</v>
      </c>
      <c r="N332" s="299"/>
    </row>
    <row r="333" spans="1:14">
      <c r="A333" s="99"/>
      <c r="B333" s="9">
        <v>2</v>
      </c>
      <c r="C333" s="9" t="s">
        <v>15</v>
      </c>
      <c r="D333" s="81" t="s">
        <v>9</v>
      </c>
      <c r="E333" s="31">
        <f>'per SKPD'!E5190</f>
        <v>879620075</v>
      </c>
      <c r="F333" s="31">
        <f>'Rekap SKPD'!Q333</f>
        <v>38300000</v>
      </c>
      <c r="G333" s="31">
        <f>'Rekap SKPD'!Y333</f>
        <v>0</v>
      </c>
      <c r="H333" s="32">
        <f t="shared" si="96"/>
        <v>917920075</v>
      </c>
      <c r="I333" s="32"/>
      <c r="J333" s="28"/>
      <c r="K333" s="254">
        <f t="shared" ref="K333:K339" si="98">E333</f>
        <v>879620075</v>
      </c>
      <c r="L333" s="24">
        <f t="shared" si="97"/>
        <v>38300000</v>
      </c>
    </row>
    <row r="334" spans="1:14">
      <c r="A334" s="99"/>
      <c r="B334" s="9">
        <v>3</v>
      </c>
      <c r="C334" s="9" t="s">
        <v>16</v>
      </c>
      <c r="D334" s="81" t="s">
        <v>10</v>
      </c>
      <c r="E334" s="31">
        <f>'per SKPD'!E5212</f>
        <v>2348722055</v>
      </c>
      <c r="F334" s="31">
        <f>'Rekap SKPD'!Q334</f>
        <v>0</v>
      </c>
      <c r="G334" s="31">
        <f>'Rekap SKPD'!Y334</f>
        <v>0</v>
      </c>
      <c r="H334" s="32">
        <f t="shared" si="96"/>
        <v>2348722055</v>
      </c>
      <c r="I334" s="32"/>
      <c r="J334" s="28"/>
      <c r="K334" s="254">
        <f t="shared" si="98"/>
        <v>2348722055</v>
      </c>
      <c r="L334" s="24">
        <f t="shared" si="97"/>
        <v>0</v>
      </c>
    </row>
    <row r="335" spans="1:14">
      <c r="A335" s="99"/>
      <c r="B335" s="9">
        <v>4</v>
      </c>
      <c r="C335" s="9" t="s">
        <v>17</v>
      </c>
      <c r="D335" s="81" t="s">
        <v>5</v>
      </c>
      <c r="E335" s="31">
        <f>'per SKPD'!E5216</f>
        <v>6888000</v>
      </c>
      <c r="F335" s="31">
        <f>'Rekap SKPD'!Q335</f>
        <v>0</v>
      </c>
      <c r="G335" s="31">
        <f>'Rekap SKPD'!Y335</f>
        <v>0</v>
      </c>
      <c r="H335" s="32">
        <f t="shared" si="96"/>
        <v>6888000</v>
      </c>
      <c r="I335" s="32"/>
      <c r="J335" s="28"/>
      <c r="K335" s="254">
        <f t="shared" si="98"/>
        <v>6888000</v>
      </c>
      <c r="L335" s="24">
        <f t="shared" si="97"/>
        <v>0</v>
      </c>
    </row>
    <row r="336" spans="1:14">
      <c r="A336" s="99"/>
      <c r="B336" s="9">
        <v>5</v>
      </c>
      <c r="C336" s="9" t="s">
        <v>18</v>
      </c>
      <c r="D336" s="81" t="s">
        <v>11</v>
      </c>
      <c r="E336" s="31">
        <f>'per SKPD'!E5220</f>
        <v>1476500</v>
      </c>
      <c r="F336" s="31">
        <f>'Rekap SKPD'!Q336</f>
        <v>0</v>
      </c>
      <c r="G336" s="31">
        <f>'Rekap SKPD'!Y336</f>
        <v>0</v>
      </c>
      <c r="H336" s="32">
        <f t="shared" si="96"/>
        <v>1476500</v>
      </c>
      <c r="I336" s="32"/>
      <c r="J336" s="28"/>
      <c r="K336" s="254">
        <f t="shared" si="98"/>
        <v>1476500</v>
      </c>
      <c r="L336" s="24">
        <f t="shared" si="97"/>
        <v>0</v>
      </c>
    </row>
    <row r="337" spans="1:14">
      <c r="A337" s="99"/>
      <c r="B337" s="9">
        <v>6</v>
      </c>
      <c r="C337" s="9" t="s">
        <v>19</v>
      </c>
      <c r="D337" s="81" t="s">
        <v>7</v>
      </c>
      <c r="E337" s="31">
        <f>'per SKPD'!E5223</f>
        <v>0</v>
      </c>
      <c r="F337" s="31">
        <f>'Rekap SKPD'!Q337</f>
        <v>0</v>
      </c>
      <c r="G337" s="31">
        <f>'Rekap SKPD'!Y337</f>
        <v>0</v>
      </c>
      <c r="H337" s="32">
        <f t="shared" si="96"/>
        <v>0</v>
      </c>
      <c r="I337" s="32"/>
      <c r="J337" s="28"/>
      <c r="K337" s="254">
        <f t="shared" si="98"/>
        <v>0</v>
      </c>
      <c r="L337" s="24">
        <f t="shared" si="97"/>
        <v>0</v>
      </c>
    </row>
    <row r="338" spans="1:14" s="21" customFormat="1">
      <c r="A338" s="102"/>
      <c r="B338" s="11">
        <v>7</v>
      </c>
      <c r="C338" s="11"/>
      <c r="D338" s="85" t="s">
        <v>8</v>
      </c>
      <c r="E338" s="31">
        <f>'per SKPD'!E5226</f>
        <v>6350000</v>
      </c>
      <c r="F338" s="31">
        <f>'Rekap SKPD'!Q338</f>
        <v>0</v>
      </c>
      <c r="G338" s="31">
        <f>'Rekap SKPD'!Y338</f>
        <v>0</v>
      </c>
      <c r="H338" s="32">
        <f t="shared" si="96"/>
        <v>6350000</v>
      </c>
      <c r="I338" s="32"/>
      <c r="J338" s="28"/>
      <c r="K338" s="254">
        <f t="shared" si="98"/>
        <v>6350000</v>
      </c>
      <c r="L338" s="24">
        <f t="shared" si="97"/>
        <v>0</v>
      </c>
    </row>
    <row r="339" spans="1:14" s="21" customFormat="1">
      <c r="A339" s="102"/>
      <c r="B339" s="11">
        <v>8</v>
      </c>
      <c r="C339" s="11"/>
      <c r="D339" s="77" t="s">
        <v>39</v>
      </c>
      <c r="E339" s="31">
        <f>'per SKPD'!E5229</f>
        <v>6655000</v>
      </c>
      <c r="F339" s="31">
        <f>'Rekap SKPD'!Q339</f>
        <v>0</v>
      </c>
      <c r="G339" s="31">
        <f>'Rekap SKPD'!Y339</f>
        <v>0</v>
      </c>
      <c r="H339" s="32">
        <f t="shared" si="96"/>
        <v>6655000</v>
      </c>
      <c r="I339" s="32"/>
      <c r="J339" s="28"/>
      <c r="K339" s="254">
        <f t="shared" si="98"/>
        <v>6655000</v>
      </c>
      <c r="L339" s="24">
        <f t="shared" si="97"/>
        <v>0</v>
      </c>
    </row>
    <row r="340" spans="1:14">
      <c r="A340" s="101"/>
      <c r="B340" s="8"/>
      <c r="C340" s="8"/>
      <c r="D340" s="78"/>
      <c r="E340" s="34"/>
      <c r="F340" s="34"/>
      <c r="G340" s="34"/>
      <c r="H340" s="34"/>
      <c r="I340" s="34"/>
      <c r="J340" s="28"/>
    </row>
    <row r="341" spans="1:14" s="15" customFormat="1" ht="18.75" customHeight="1">
      <c r="A341" s="98">
        <v>34</v>
      </c>
      <c r="B341" s="22" t="str">
        <f>'Rekap SKPD'!B341</f>
        <v>KECAMATAN BEJEN</v>
      </c>
      <c r="C341" s="20"/>
      <c r="D341" s="30"/>
      <c r="E341" s="30">
        <f>E342+E343+E344+E345+E346+E347+E348+E349</f>
        <v>2111489834</v>
      </c>
      <c r="F341" s="30">
        <f>SUM(F342:F349)</f>
        <v>48810000</v>
      </c>
      <c r="G341" s="30">
        <f>SUM(G342:G349)</f>
        <v>0</v>
      </c>
      <c r="H341" s="30">
        <f>H342+H343+H344+H345+H346+H347+H348+H349</f>
        <v>2160299834</v>
      </c>
      <c r="I341" s="30"/>
      <c r="J341" s="57"/>
      <c r="K341" s="255">
        <f>SUM(K342:K349)</f>
        <v>2111489834</v>
      </c>
      <c r="L341" s="24">
        <f>H341-K341</f>
        <v>48810000</v>
      </c>
      <c r="M341" s="15">
        <f>SUM(E342:E348)</f>
        <v>2097759834</v>
      </c>
      <c r="N341" s="15">
        <f>SUM(H342:H348)</f>
        <v>2146569834</v>
      </c>
    </row>
    <row r="342" spans="1:14">
      <c r="A342" s="99"/>
      <c r="B342" s="9">
        <v>1</v>
      </c>
      <c r="C342" s="9" t="s">
        <v>14</v>
      </c>
      <c r="D342" s="81" t="s">
        <v>6</v>
      </c>
      <c r="E342" s="31">
        <f>'per SKPD'!E5238</f>
        <v>160000000</v>
      </c>
      <c r="F342" s="31">
        <f>'Rekap SKPD'!Q342</f>
        <v>0</v>
      </c>
      <c r="G342" s="31">
        <f>'Rekap SKPD'!Y342</f>
        <v>0</v>
      </c>
      <c r="H342" s="32">
        <f t="shared" ref="H342:H349" si="99">E342+F342-G342</f>
        <v>160000000</v>
      </c>
      <c r="I342" s="32"/>
      <c r="J342" s="28"/>
      <c r="K342" s="254">
        <f>E342</f>
        <v>160000000</v>
      </c>
      <c r="L342" s="24">
        <f t="shared" ref="L342:L349" si="100">H342-K342</f>
        <v>0</v>
      </c>
      <c r="M342" s="299">
        <f>N341-M341</f>
        <v>48810000</v>
      </c>
      <c r="N342" s="299"/>
    </row>
    <row r="343" spans="1:14">
      <c r="A343" s="99"/>
      <c r="B343" s="9">
        <v>2</v>
      </c>
      <c r="C343" s="9" t="s">
        <v>15</v>
      </c>
      <c r="D343" s="81" t="s">
        <v>9</v>
      </c>
      <c r="E343" s="31">
        <f>'per SKPD'!E5242</f>
        <v>865854450</v>
      </c>
      <c r="F343" s="31">
        <f>'Rekap SKPD'!Q343</f>
        <v>22810000</v>
      </c>
      <c r="G343" s="31">
        <f>'Rekap SKPD'!Y343</f>
        <v>0</v>
      </c>
      <c r="H343" s="32">
        <f t="shared" si="99"/>
        <v>888664450</v>
      </c>
      <c r="I343" s="32"/>
      <c r="J343" s="28"/>
      <c r="K343" s="254">
        <f t="shared" ref="K343:K349" si="101">E343</f>
        <v>865854450</v>
      </c>
      <c r="L343" s="24">
        <f t="shared" si="100"/>
        <v>22810000</v>
      </c>
    </row>
    <row r="344" spans="1:14">
      <c r="A344" s="99"/>
      <c r="B344" s="9">
        <v>3</v>
      </c>
      <c r="C344" s="9" t="s">
        <v>16</v>
      </c>
      <c r="D344" s="81" t="s">
        <v>10</v>
      </c>
      <c r="E344" s="31">
        <f>'per SKPD'!E5279</f>
        <v>1047186284</v>
      </c>
      <c r="F344" s="31">
        <f>'Rekap SKPD'!Q344</f>
        <v>26000000</v>
      </c>
      <c r="G344" s="31">
        <f>'Rekap SKPD'!Y344</f>
        <v>0</v>
      </c>
      <c r="H344" s="32">
        <f t="shared" si="99"/>
        <v>1073186284</v>
      </c>
      <c r="I344" s="32"/>
      <c r="J344" s="28"/>
      <c r="K344" s="254">
        <f t="shared" si="101"/>
        <v>1047186284</v>
      </c>
      <c r="L344" s="24">
        <f t="shared" si="100"/>
        <v>26000000</v>
      </c>
    </row>
    <row r="345" spans="1:14">
      <c r="A345" s="99"/>
      <c r="B345" s="9">
        <v>4</v>
      </c>
      <c r="C345" s="9" t="s">
        <v>17</v>
      </c>
      <c r="D345" s="81" t="s">
        <v>5</v>
      </c>
      <c r="E345" s="31">
        <f>'per SKPD'!E5290</f>
        <v>6712600</v>
      </c>
      <c r="F345" s="31">
        <f>'Rekap SKPD'!Q345</f>
        <v>0</v>
      </c>
      <c r="G345" s="31">
        <f>'Rekap SKPD'!Y345</f>
        <v>0</v>
      </c>
      <c r="H345" s="32">
        <f t="shared" si="99"/>
        <v>6712600</v>
      </c>
      <c r="I345" s="32"/>
      <c r="J345" s="28"/>
      <c r="K345" s="254">
        <f t="shared" si="101"/>
        <v>6712600</v>
      </c>
      <c r="L345" s="24">
        <f t="shared" si="100"/>
        <v>0</v>
      </c>
    </row>
    <row r="346" spans="1:14">
      <c r="A346" s="99"/>
      <c r="B346" s="9">
        <v>5</v>
      </c>
      <c r="C346" s="9" t="s">
        <v>18</v>
      </c>
      <c r="D346" s="81" t="s">
        <v>11</v>
      </c>
      <c r="E346" s="31">
        <f>'per SKPD'!E5294</f>
        <v>66500</v>
      </c>
      <c r="F346" s="31">
        <f>'Rekap SKPD'!Q346</f>
        <v>0</v>
      </c>
      <c r="G346" s="31">
        <f>'Rekap SKPD'!Y346</f>
        <v>0</v>
      </c>
      <c r="H346" s="32">
        <f t="shared" si="99"/>
        <v>66500</v>
      </c>
      <c r="I346" s="32"/>
      <c r="J346" s="28"/>
      <c r="K346" s="254">
        <f t="shared" si="101"/>
        <v>66500</v>
      </c>
      <c r="L346" s="24">
        <f t="shared" si="100"/>
        <v>0</v>
      </c>
    </row>
    <row r="347" spans="1:14">
      <c r="A347" s="99"/>
      <c r="B347" s="9">
        <v>6</v>
      </c>
      <c r="C347" s="9" t="s">
        <v>19</v>
      </c>
      <c r="D347" s="81" t="s">
        <v>7</v>
      </c>
      <c r="E347" s="31">
        <f>'per SKPD'!E5297</f>
        <v>0</v>
      </c>
      <c r="F347" s="31">
        <f>'Rekap SKPD'!Q347</f>
        <v>0</v>
      </c>
      <c r="G347" s="31">
        <f>'Rekap SKPD'!Y347</f>
        <v>0</v>
      </c>
      <c r="H347" s="32">
        <f t="shared" si="99"/>
        <v>0</v>
      </c>
      <c r="I347" s="32"/>
      <c r="J347" s="28"/>
      <c r="K347" s="254">
        <f t="shared" si="101"/>
        <v>0</v>
      </c>
      <c r="L347" s="24">
        <f t="shared" si="100"/>
        <v>0</v>
      </c>
    </row>
    <row r="348" spans="1:14" s="21" customFormat="1">
      <c r="A348" s="102"/>
      <c r="B348" s="11">
        <v>7</v>
      </c>
      <c r="C348" s="11"/>
      <c r="D348" s="85" t="s">
        <v>8</v>
      </c>
      <c r="E348" s="31">
        <f>'per SKPD'!E5300</f>
        <v>17940000</v>
      </c>
      <c r="F348" s="31">
        <f>'Rekap SKPD'!Q348</f>
        <v>0</v>
      </c>
      <c r="G348" s="31">
        <f>'Rekap SKPD'!Y348</f>
        <v>0</v>
      </c>
      <c r="H348" s="32">
        <f t="shared" si="99"/>
        <v>17940000</v>
      </c>
      <c r="I348" s="32"/>
      <c r="J348" s="28"/>
      <c r="K348" s="254">
        <f t="shared" si="101"/>
        <v>17940000</v>
      </c>
      <c r="L348" s="24">
        <f t="shared" si="100"/>
        <v>0</v>
      </c>
    </row>
    <row r="349" spans="1:14" s="21" customFormat="1">
      <c r="A349" s="102"/>
      <c r="B349" s="11">
        <v>8</v>
      </c>
      <c r="C349" s="11"/>
      <c r="D349" s="77" t="s">
        <v>39</v>
      </c>
      <c r="E349" s="31">
        <f>'per SKPD'!E5303</f>
        <v>13730000</v>
      </c>
      <c r="F349" s="31">
        <f>'Rekap SKPD'!Q349</f>
        <v>0</v>
      </c>
      <c r="G349" s="31">
        <f>'Rekap SKPD'!Y349</f>
        <v>0</v>
      </c>
      <c r="H349" s="32">
        <f t="shared" si="99"/>
        <v>13730000</v>
      </c>
      <c r="I349" s="32"/>
      <c r="J349" s="28"/>
      <c r="K349" s="254">
        <f t="shared" si="101"/>
        <v>13730000</v>
      </c>
      <c r="L349" s="24">
        <f t="shared" si="100"/>
        <v>0</v>
      </c>
    </row>
    <row r="350" spans="1:14">
      <c r="A350" s="101"/>
      <c r="B350" s="8"/>
      <c r="C350" s="8"/>
      <c r="D350" s="78"/>
      <c r="E350" s="34"/>
      <c r="F350" s="34"/>
      <c r="G350" s="34"/>
      <c r="H350" s="34"/>
      <c r="I350" s="34"/>
      <c r="J350" s="28"/>
    </row>
    <row r="351" spans="1:14" s="15" customFormat="1" ht="18.75" customHeight="1">
      <c r="A351" s="98">
        <v>35</v>
      </c>
      <c r="B351" s="22" t="str">
        <f>'Rekap SKPD'!B351</f>
        <v>KECAMATAN KLEDUNG</v>
      </c>
      <c r="C351" s="20"/>
      <c r="D351" s="30"/>
      <c r="E351" s="30">
        <f>E352+E353+E354+E355+E356+E357+E358+E359</f>
        <v>1744112300</v>
      </c>
      <c r="F351" s="30">
        <f>SUM(F352:F359)</f>
        <v>25000000</v>
      </c>
      <c r="G351" s="30">
        <f>SUM(G352:G359)</f>
        <v>0</v>
      </c>
      <c r="H351" s="30">
        <f>H352+H353+H354+H355+H356+H357+H358+H359</f>
        <v>1769112300</v>
      </c>
      <c r="I351" s="30"/>
      <c r="J351" s="57"/>
      <c r="K351" s="255">
        <f>SUM(K352:K359)</f>
        <v>1744112300</v>
      </c>
      <c r="L351" s="24">
        <f>H351-K351</f>
        <v>25000000</v>
      </c>
      <c r="M351" s="15">
        <f>SUM(E352:E358)</f>
        <v>1734192300</v>
      </c>
      <c r="N351" s="15">
        <f>SUM(H352:H358)</f>
        <v>1759192300</v>
      </c>
    </row>
    <row r="352" spans="1:14">
      <c r="A352" s="99"/>
      <c r="B352" s="9">
        <v>1</v>
      </c>
      <c r="C352" s="9" t="s">
        <v>14</v>
      </c>
      <c r="D352" s="81" t="s">
        <v>6</v>
      </c>
      <c r="E352" s="31">
        <f>'per SKPD'!E5312</f>
        <v>262500000</v>
      </c>
      <c r="F352" s="31">
        <f>'Rekap SKPD'!Q352</f>
        <v>0</v>
      </c>
      <c r="G352" s="31">
        <f>'Rekap SKPD'!Y352</f>
        <v>0</v>
      </c>
      <c r="H352" s="32">
        <f t="shared" ref="H352:H359" si="102">E352+F352-G352</f>
        <v>262500000</v>
      </c>
      <c r="I352" s="32"/>
      <c r="J352" s="28"/>
      <c r="K352" s="254">
        <f>E352</f>
        <v>262500000</v>
      </c>
      <c r="L352" s="24">
        <f t="shared" ref="L352:L359" si="103">H352-K352</f>
        <v>0</v>
      </c>
      <c r="M352" s="299">
        <f>N351-M351</f>
        <v>25000000</v>
      </c>
      <c r="N352" s="299"/>
    </row>
    <row r="353" spans="1:14">
      <c r="A353" s="99"/>
      <c r="B353" s="9">
        <v>2</v>
      </c>
      <c r="C353" s="9" t="s">
        <v>15</v>
      </c>
      <c r="D353" s="81" t="s">
        <v>9</v>
      </c>
      <c r="E353" s="31">
        <f>'per SKPD'!E5315</f>
        <v>874150950</v>
      </c>
      <c r="F353" s="31">
        <f>'Rekap SKPD'!Q353</f>
        <v>25000000</v>
      </c>
      <c r="G353" s="31">
        <f>'Rekap SKPD'!Y353</f>
        <v>0</v>
      </c>
      <c r="H353" s="32">
        <f t="shared" si="102"/>
        <v>899150950</v>
      </c>
      <c r="I353" s="32"/>
      <c r="J353" s="28"/>
      <c r="K353" s="254">
        <f t="shared" ref="K353:K359" si="104">E353</f>
        <v>874150950</v>
      </c>
      <c r="L353" s="24">
        <f t="shared" si="103"/>
        <v>25000000</v>
      </c>
    </row>
    <row r="354" spans="1:14">
      <c r="A354" s="99"/>
      <c r="B354" s="9">
        <v>3</v>
      </c>
      <c r="C354" s="9" t="s">
        <v>16</v>
      </c>
      <c r="D354" s="81" t="s">
        <v>10</v>
      </c>
      <c r="E354" s="31">
        <f>'per SKPD'!E5337</f>
        <v>509747253</v>
      </c>
      <c r="F354" s="31">
        <f>'Rekap SKPD'!Q354</f>
        <v>0</v>
      </c>
      <c r="G354" s="31">
        <f>'Rekap SKPD'!Y354</f>
        <v>0</v>
      </c>
      <c r="H354" s="32">
        <f t="shared" si="102"/>
        <v>509747253</v>
      </c>
      <c r="I354" s="32"/>
      <c r="J354" s="28"/>
      <c r="K354" s="254">
        <f t="shared" si="104"/>
        <v>509747253</v>
      </c>
      <c r="L354" s="24">
        <f t="shared" si="103"/>
        <v>0</v>
      </c>
    </row>
    <row r="355" spans="1:14">
      <c r="A355" s="99"/>
      <c r="B355" s="9">
        <v>4</v>
      </c>
      <c r="C355" s="9" t="s">
        <v>17</v>
      </c>
      <c r="D355" s="81" t="s">
        <v>5</v>
      </c>
      <c r="E355" s="31">
        <f>'per SKPD'!E5341</f>
        <v>54812600</v>
      </c>
      <c r="F355" s="31">
        <f>'Rekap SKPD'!Q355</f>
        <v>0</v>
      </c>
      <c r="G355" s="31">
        <f>'Rekap SKPD'!Y355</f>
        <v>0</v>
      </c>
      <c r="H355" s="32">
        <f t="shared" si="102"/>
        <v>54812600</v>
      </c>
      <c r="I355" s="32"/>
      <c r="J355" s="28"/>
      <c r="K355" s="254">
        <f t="shared" si="104"/>
        <v>54812600</v>
      </c>
      <c r="L355" s="24">
        <f t="shared" si="103"/>
        <v>0</v>
      </c>
    </row>
    <row r="356" spans="1:14">
      <c r="A356" s="99"/>
      <c r="B356" s="9">
        <v>5</v>
      </c>
      <c r="C356" s="9" t="s">
        <v>18</v>
      </c>
      <c r="D356" s="81" t="s">
        <v>11</v>
      </c>
      <c r="E356" s="31">
        <f>'per SKPD'!E5345</f>
        <v>66500</v>
      </c>
      <c r="F356" s="31">
        <f>'Rekap SKPD'!Q356</f>
        <v>0</v>
      </c>
      <c r="G356" s="31">
        <f>'Rekap SKPD'!Y356</f>
        <v>0</v>
      </c>
      <c r="H356" s="32">
        <f t="shared" si="102"/>
        <v>66500</v>
      </c>
      <c r="I356" s="32"/>
      <c r="J356" s="28"/>
      <c r="K356" s="254">
        <f t="shared" si="104"/>
        <v>66500</v>
      </c>
      <c r="L356" s="24">
        <f t="shared" si="103"/>
        <v>0</v>
      </c>
    </row>
    <row r="357" spans="1:14">
      <c r="A357" s="99"/>
      <c r="B357" s="9">
        <v>6</v>
      </c>
      <c r="C357" s="9" t="s">
        <v>19</v>
      </c>
      <c r="D357" s="81" t="s">
        <v>7</v>
      </c>
      <c r="E357" s="31">
        <f>'per SKPD'!E5348</f>
        <v>0</v>
      </c>
      <c r="F357" s="31">
        <f>'Rekap SKPD'!Q357</f>
        <v>0</v>
      </c>
      <c r="G357" s="31">
        <f>'Rekap SKPD'!Y357</f>
        <v>0</v>
      </c>
      <c r="H357" s="32">
        <f t="shared" si="102"/>
        <v>0</v>
      </c>
      <c r="I357" s="32"/>
      <c r="J357" s="28"/>
      <c r="K357" s="254">
        <f t="shared" si="104"/>
        <v>0</v>
      </c>
      <c r="L357" s="24">
        <f t="shared" si="103"/>
        <v>0</v>
      </c>
    </row>
    <row r="358" spans="1:14" s="21" customFormat="1">
      <c r="A358" s="102"/>
      <c r="B358" s="11">
        <v>7</v>
      </c>
      <c r="C358" s="11"/>
      <c r="D358" s="85" t="s">
        <v>8</v>
      </c>
      <c r="E358" s="31">
        <f>'per SKPD'!E5351</f>
        <v>32914997</v>
      </c>
      <c r="F358" s="31">
        <f>'Rekap SKPD'!Q358</f>
        <v>0</v>
      </c>
      <c r="G358" s="31">
        <f>'Rekap SKPD'!Y358</f>
        <v>0</v>
      </c>
      <c r="H358" s="32">
        <f t="shared" si="102"/>
        <v>32914997</v>
      </c>
      <c r="I358" s="32"/>
      <c r="J358" s="28"/>
      <c r="K358" s="254">
        <f t="shared" si="104"/>
        <v>32914997</v>
      </c>
      <c r="L358" s="24">
        <f t="shared" si="103"/>
        <v>0</v>
      </c>
    </row>
    <row r="359" spans="1:14" s="21" customFormat="1">
      <c r="A359" s="102"/>
      <c r="B359" s="11">
        <v>8</v>
      </c>
      <c r="C359" s="11"/>
      <c r="D359" s="77" t="s">
        <v>39</v>
      </c>
      <c r="E359" s="31">
        <f>'per SKPD'!E5356</f>
        <v>9920000</v>
      </c>
      <c r="F359" s="31">
        <f>'Rekap SKPD'!Q359</f>
        <v>0</v>
      </c>
      <c r="G359" s="31">
        <f>'Rekap SKPD'!Y359</f>
        <v>0</v>
      </c>
      <c r="H359" s="32">
        <f t="shared" si="102"/>
        <v>9920000</v>
      </c>
      <c r="I359" s="32"/>
      <c r="J359" s="28"/>
      <c r="K359" s="254">
        <f t="shared" si="104"/>
        <v>9920000</v>
      </c>
      <c r="L359" s="24">
        <f t="shared" si="103"/>
        <v>0</v>
      </c>
    </row>
    <row r="360" spans="1:14">
      <c r="A360" s="101"/>
      <c r="B360" s="8"/>
      <c r="C360" s="8"/>
      <c r="D360" s="78"/>
      <c r="E360" s="34"/>
      <c r="F360" s="34"/>
      <c r="G360" s="34"/>
      <c r="H360" s="34"/>
      <c r="I360" s="34"/>
      <c r="J360" s="28"/>
      <c r="K360" s="254"/>
    </row>
    <row r="361" spans="1:14" s="15" customFormat="1" ht="18.75" customHeight="1">
      <c r="A361" s="98">
        <v>36</v>
      </c>
      <c r="B361" s="22" t="str">
        <f>'Rekap SKPD'!B361</f>
        <v>KECAMATAN BANSARI</v>
      </c>
      <c r="C361" s="20"/>
      <c r="D361" s="30"/>
      <c r="E361" s="30">
        <f>E362+E363+E364+E365+E366+E367+E368+E369</f>
        <v>2028801284</v>
      </c>
      <c r="F361" s="30">
        <f>SUM(F362:F369)</f>
        <v>50000000</v>
      </c>
      <c r="G361" s="30">
        <f>SUM(G362:G369)</f>
        <v>2500000</v>
      </c>
      <c r="H361" s="30">
        <f>H362+H363+H364+H365+H366+H367+H368+H369</f>
        <v>2076301284</v>
      </c>
      <c r="I361" s="30"/>
      <c r="J361" s="57"/>
      <c r="K361" s="255">
        <f>SUM(K362:K369)</f>
        <v>2028801284</v>
      </c>
      <c r="L361" s="24">
        <f>H361-K361</f>
        <v>47500000</v>
      </c>
      <c r="M361" s="15">
        <f>SUM(E362:E368)</f>
        <v>2022331284</v>
      </c>
      <c r="N361" s="15">
        <f>SUM(H362:H368)</f>
        <v>2069831284</v>
      </c>
    </row>
    <row r="362" spans="1:14">
      <c r="A362" s="99"/>
      <c r="B362" s="9">
        <v>1</v>
      </c>
      <c r="C362" s="9" t="s">
        <v>14</v>
      </c>
      <c r="D362" s="81" t="s">
        <v>6</v>
      </c>
      <c r="E362" s="31">
        <f>'per SKPD'!E5368</f>
        <v>140000000</v>
      </c>
      <c r="F362" s="31">
        <f>'Rekap SKPD'!Q362</f>
        <v>0</v>
      </c>
      <c r="G362" s="31">
        <f>'Rekap SKPD'!Y362</f>
        <v>0</v>
      </c>
      <c r="H362" s="32">
        <f t="shared" ref="H362:H369" si="105">E362+F362-G362</f>
        <v>140000000</v>
      </c>
      <c r="I362" s="32"/>
      <c r="J362" s="28"/>
      <c r="K362" s="254">
        <f>E362</f>
        <v>140000000</v>
      </c>
      <c r="L362" s="24">
        <f t="shared" ref="L362:L369" si="106">H362-K362</f>
        <v>0</v>
      </c>
      <c r="M362" s="299">
        <f>N361-M361</f>
        <v>47500000</v>
      </c>
      <c r="N362" s="299"/>
    </row>
    <row r="363" spans="1:14">
      <c r="A363" s="99"/>
      <c r="B363" s="9">
        <v>2</v>
      </c>
      <c r="C363" s="9" t="s">
        <v>15</v>
      </c>
      <c r="D363" s="81" t="s">
        <v>9</v>
      </c>
      <c r="E363" s="31">
        <f>'per SKPD'!E5371</f>
        <v>884285184</v>
      </c>
      <c r="F363" s="31">
        <f>'Rekap SKPD'!Q363</f>
        <v>50000000</v>
      </c>
      <c r="G363" s="31">
        <f>'Rekap SKPD'!Y363</f>
        <v>2500000</v>
      </c>
      <c r="H363" s="32">
        <f t="shared" si="105"/>
        <v>931785184</v>
      </c>
      <c r="I363" s="32"/>
      <c r="J363" s="28"/>
      <c r="K363" s="254">
        <f t="shared" ref="K363:K369" si="107">E363</f>
        <v>884285184</v>
      </c>
      <c r="L363" s="24">
        <f t="shared" si="106"/>
        <v>47500000</v>
      </c>
    </row>
    <row r="364" spans="1:14">
      <c r="A364" s="99"/>
      <c r="B364" s="9">
        <v>3</v>
      </c>
      <c r="C364" s="9" t="s">
        <v>16</v>
      </c>
      <c r="D364" s="81" t="s">
        <v>10</v>
      </c>
      <c r="E364" s="31">
        <f>'per SKPD'!E5419</f>
        <v>926527000</v>
      </c>
      <c r="F364" s="31">
        <f>'Rekap SKPD'!Q364</f>
        <v>0</v>
      </c>
      <c r="G364" s="31">
        <f>'Rekap SKPD'!Y364</f>
        <v>0</v>
      </c>
      <c r="H364" s="32">
        <f t="shared" si="105"/>
        <v>926527000</v>
      </c>
      <c r="I364" s="32"/>
      <c r="J364" s="28"/>
      <c r="K364" s="254">
        <f t="shared" si="107"/>
        <v>926527000</v>
      </c>
      <c r="L364" s="24">
        <f t="shared" si="106"/>
        <v>0</v>
      </c>
    </row>
    <row r="365" spans="1:14">
      <c r="A365" s="99"/>
      <c r="B365" s="9">
        <v>4</v>
      </c>
      <c r="C365" s="9" t="s">
        <v>17</v>
      </c>
      <c r="D365" s="81" t="s">
        <v>5</v>
      </c>
      <c r="E365" s="31">
        <f>'per SKPD'!E5423</f>
        <v>6712600</v>
      </c>
      <c r="F365" s="31">
        <f>'Rekap SKPD'!Q365</f>
        <v>0</v>
      </c>
      <c r="G365" s="31">
        <f>'Rekap SKPD'!Y365</f>
        <v>0</v>
      </c>
      <c r="H365" s="32">
        <f t="shared" si="105"/>
        <v>6712600</v>
      </c>
      <c r="I365" s="32"/>
      <c r="J365" s="28"/>
      <c r="K365" s="254">
        <f t="shared" si="107"/>
        <v>6712600</v>
      </c>
      <c r="L365" s="24">
        <f t="shared" si="106"/>
        <v>0</v>
      </c>
    </row>
    <row r="366" spans="1:14">
      <c r="A366" s="99"/>
      <c r="B366" s="9">
        <v>5</v>
      </c>
      <c r="C366" s="9" t="s">
        <v>18</v>
      </c>
      <c r="D366" s="81" t="s">
        <v>11</v>
      </c>
      <c r="E366" s="31">
        <f>'per SKPD'!E5427</f>
        <v>7866500</v>
      </c>
      <c r="F366" s="31">
        <f>'Rekap SKPD'!Q366</f>
        <v>0</v>
      </c>
      <c r="G366" s="31">
        <f>'Rekap SKPD'!Y366</f>
        <v>0</v>
      </c>
      <c r="H366" s="32">
        <f t="shared" si="105"/>
        <v>7866500</v>
      </c>
      <c r="I366" s="32"/>
      <c r="J366" s="28"/>
      <c r="K366" s="254">
        <f t="shared" si="107"/>
        <v>7866500</v>
      </c>
      <c r="L366" s="24">
        <f t="shared" si="106"/>
        <v>0</v>
      </c>
    </row>
    <row r="367" spans="1:14">
      <c r="A367" s="99"/>
      <c r="B367" s="9">
        <v>6</v>
      </c>
      <c r="C367" s="9" t="s">
        <v>19</v>
      </c>
      <c r="D367" s="81" t="s">
        <v>7</v>
      </c>
      <c r="E367" s="31">
        <f>'per SKPD'!E5430</f>
        <v>0</v>
      </c>
      <c r="F367" s="31">
        <f>'Rekap SKPD'!Q367</f>
        <v>0</v>
      </c>
      <c r="G367" s="31">
        <f>'Rekap SKPD'!Y367</f>
        <v>0</v>
      </c>
      <c r="H367" s="32">
        <f t="shared" si="105"/>
        <v>0</v>
      </c>
      <c r="I367" s="32"/>
      <c r="J367" s="28"/>
      <c r="K367" s="254">
        <f t="shared" si="107"/>
        <v>0</v>
      </c>
      <c r="L367" s="24">
        <f t="shared" si="106"/>
        <v>0</v>
      </c>
    </row>
    <row r="368" spans="1:14" s="21" customFormat="1">
      <c r="A368" s="102"/>
      <c r="B368" s="11">
        <v>7</v>
      </c>
      <c r="C368" s="11"/>
      <c r="D368" s="85" t="s">
        <v>8</v>
      </c>
      <c r="E368" s="31">
        <f>'per SKPD'!E5433</f>
        <v>56940000</v>
      </c>
      <c r="F368" s="31">
        <f>'Rekap SKPD'!Q368</f>
        <v>0</v>
      </c>
      <c r="G368" s="31">
        <f>'Rekap SKPD'!Y368</f>
        <v>0</v>
      </c>
      <c r="H368" s="32">
        <f t="shared" si="105"/>
        <v>56940000</v>
      </c>
      <c r="I368" s="32"/>
      <c r="J368" s="28"/>
      <c r="K368" s="254">
        <f t="shared" si="107"/>
        <v>56940000</v>
      </c>
      <c r="L368" s="24">
        <f t="shared" si="106"/>
        <v>0</v>
      </c>
    </row>
    <row r="369" spans="1:14" s="21" customFormat="1">
      <c r="A369" s="102"/>
      <c r="B369" s="11">
        <v>8</v>
      </c>
      <c r="C369" s="11"/>
      <c r="D369" s="77" t="s">
        <v>39</v>
      </c>
      <c r="E369" s="31">
        <f>'per SKPD'!E5437</f>
        <v>6470000</v>
      </c>
      <c r="F369" s="31">
        <f>'Rekap SKPD'!Q369</f>
        <v>0</v>
      </c>
      <c r="G369" s="31">
        <f>'Rekap SKPD'!Y369</f>
        <v>0</v>
      </c>
      <c r="H369" s="32">
        <f t="shared" si="105"/>
        <v>6470000</v>
      </c>
      <c r="I369" s="32"/>
      <c r="J369" s="28"/>
      <c r="K369" s="254">
        <f t="shared" si="107"/>
        <v>6470000</v>
      </c>
      <c r="L369" s="24">
        <f t="shared" si="106"/>
        <v>0</v>
      </c>
    </row>
    <row r="370" spans="1:14">
      <c r="A370" s="101"/>
      <c r="B370" s="8"/>
      <c r="C370" s="8"/>
      <c r="D370" s="78"/>
      <c r="E370" s="34"/>
      <c r="F370" s="34"/>
      <c r="G370" s="34"/>
      <c r="H370" s="34"/>
      <c r="I370" s="34"/>
      <c r="J370" s="28"/>
    </row>
    <row r="371" spans="1:14" s="15" customFormat="1" ht="18.75" customHeight="1">
      <c r="A371" s="98">
        <v>37</v>
      </c>
      <c r="B371" s="22" t="str">
        <f>'Rekap SKPD'!B371</f>
        <v>KECAMATAN TLOGOMULYO</v>
      </c>
      <c r="C371" s="20"/>
      <c r="D371" s="30"/>
      <c r="E371" s="30">
        <f>E372+E373+E374+E375+E376+E377+E378+E379</f>
        <v>2120978975</v>
      </c>
      <c r="F371" s="30">
        <f>SUM(F372:F379)</f>
        <v>24780000</v>
      </c>
      <c r="G371" s="30">
        <f>SUM(G372:G379)</f>
        <v>0</v>
      </c>
      <c r="H371" s="30">
        <f>H372+H373+H374+H375+H376+H377+H378+H379</f>
        <v>2145758975</v>
      </c>
      <c r="I371" s="30"/>
      <c r="J371" s="57"/>
      <c r="K371" s="255">
        <f>SUM(K372:K379)</f>
        <v>2120978975</v>
      </c>
      <c r="L371" s="24">
        <f>H371-K371</f>
        <v>24780000</v>
      </c>
      <c r="M371" s="15">
        <f>SUM(E372:E378)</f>
        <v>2106920975</v>
      </c>
      <c r="N371" s="15">
        <f>SUM(H372:H378)</f>
        <v>2131700975</v>
      </c>
    </row>
    <row r="372" spans="1:14">
      <c r="A372" s="99"/>
      <c r="B372" s="9">
        <v>1</v>
      </c>
      <c r="C372" s="9" t="s">
        <v>14</v>
      </c>
      <c r="D372" s="81" t="s">
        <v>6</v>
      </c>
      <c r="E372" s="31">
        <f>'per SKPD'!E5447</f>
        <v>125000000</v>
      </c>
      <c r="F372" s="31">
        <f>'Rekap SKPD'!Q372</f>
        <v>0</v>
      </c>
      <c r="G372" s="31">
        <f>'Rekap SKPD'!Y372</f>
        <v>0</v>
      </c>
      <c r="H372" s="32">
        <f t="shared" ref="H372:H379" si="108">E372+F372-G372</f>
        <v>125000000</v>
      </c>
      <c r="I372" s="32"/>
      <c r="J372" s="28"/>
      <c r="K372" s="254">
        <f>E372</f>
        <v>125000000</v>
      </c>
      <c r="L372" s="24">
        <f t="shared" ref="L372:L379" si="109">H372-K372</f>
        <v>0</v>
      </c>
      <c r="M372" s="299">
        <f>N371-M371</f>
        <v>24780000</v>
      </c>
      <c r="N372" s="299"/>
    </row>
    <row r="373" spans="1:14">
      <c r="A373" s="99"/>
      <c r="B373" s="9">
        <v>2</v>
      </c>
      <c r="C373" s="9" t="s">
        <v>15</v>
      </c>
      <c r="D373" s="81" t="s">
        <v>9</v>
      </c>
      <c r="E373" s="31">
        <f>'per SKPD'!E5450</f>
        <v>807515450</v>
      </c>
      <c r="F373" s="31">
        <f>'Rekap SKPD'!Q373</f>
        <v>24780000</v>
      </c>
      <c r="G373" s="31">
        <f>'Rekap SKPD'!Y373</f>
        <v>0</v>
      </c>
      <c r="H373" s="32">
        <f t="shared" si="108"/>
        <v>832295450</v>
      </c>
      <c r="I373" s="32"/>
      <c r="J373" s="28"/>
      <c r="K373" s="254">
        <f t="shared" ref="K373:K379" si="110">E373</f>
        <v>807515450</v>
      </c>
      <c r="L373" s="24">
        <f t="shared" si="109"/>
        <v>24780000</v>
      </c>
    </row>
    <row r="374" spans="1:14">
      <c r="A374" s="99"/>
      <c r="B374" s="9">
        <v>3</v>
      </c>
      <c r="C374" s="9" t="s">
        <v>16</v>
      </c>
      <c r="D374" s="81" t="s">
        <v>10</v>
      </c>
      <c r="E374" s="31">
        <f>'per SKPD'!E5471</f>
        <v>1152669925</v>
      </c>
      <c r="F374" s="31">
        <f>'Rekap SKPD'!Q374</f>
        <v>0</v>
      </c>
      <c r="G374" s="31">
        <f>'Rekap SKPD'!Y374</f>
        <v>0</v>
      </c>
      <c r="H374" s="32">
        <f t="shared" si="108"/>
        <v>1152669925</v>
      </c>
      <c r="I374" s="32"/>
      <c r="J374" s="28"/>
      <c r="K374" s="254">
        <f t="shared" si="110"/>
        <v>1152669925</v>
      </c>
      <c r="L374" s="24">
        <f t="shared" si="109"/>
        <v>0</v>
      </c>
    </row>
    <row r="375" spans="1:14">
      <c r="A375" s="99"/>
      <c r="B375" s="9">
        <v>4</v>
      </c>
      <c r="C375" s="9" t="s">
        <v>17</v>
      </c>
      <c r="D375" s="81" t="s">
        <v>5</v>
      </c>
      <c r="E375" s="31">
        <f>'per SKPD'!E5475</f>
        <v>6712600</v>
      </c>
      <c r="F375" s="31">
        <f>'Rekap SKPD'!Q375</f>
        <v>0</v>
      </c>
      <c r="G375" s="31">
        <f>'Rekap SKPD'!Y375</f>
        <v>0</v>
      </c>
      <c r="H375" s="32">
        <f t="shared" si="108"/>
        <v>6712600</v>
      </c>
      <c r="I375" s="32"/>
      <c r="J375" s="28"/>
      <c r="K375" s="254">
        <f t="shared" si="110"/>
        <v>6712600</v>
      </c>
      <c r="L375" s="24">
        <f t="shared" si="109"/>
        <v>0</v>
      </c>
    </row>
    <row r="376" spans="1:14">
      <c r="A376" s="99"/>
      <c r="B376" s="9">
        <v>5</v>
      </c>
      <c r="C376" s="9" t="s">
        <v>18</v>
      </c>
      <c r="D376" s="81" t="s">
        <v>11</v>
      </c>
      <c r="E376" s="31">
        <f>'per SKPD'!E5479</f>
        <v>781500</v>
      </c>
      <c r="F376" s="31">
        <f>'Rekap SKPD'!Q376</f>
        <v>0</v>
      </c>
      <c r="G376" s="31">
        <f>'Rekap SKPD'!Y376</f>
        <v>0</v>
      </c>
      <c r="H376" s="32">
        <f t="shared" si="108"/>
        <v>781500</v>
      </c>
      <c r="I376" s="32"/>
      <c r="J376" s="28"/>
      <c r="K376" s="254">
        <f t="shared" si="110"/>
        <v>781500</v>
      </c>
      <c r="L376" s="24">
        <f t="shared" si="109"/>
        <v>0</v>
      </c>
    </row>
    <row r="377" spans="1:14">
      <c r="A377" s="99"/>
      <c r="B377" s="9">
        <v>6</v>
      </c>
      <c r="C377" s="9" t="s">
        <v>19</v>
      </c>
      <c r="D377" s="81" t="s">
        <v>7</v>
      </c>
      <c r="E377" s="31">
        <f>'per SKPD'!E5482</f>
        <v>0</v>
      </c>
      <c r="F377" s="31">
        <f>'Rekap SKPD'!Q377</f>
        <v>0</v>
      </c>
      <c r="G377" s="31">
        <f>'Rekap SKPD'!Y377</f>
        <v>0</v>
      </c>
      <c r="H377" s="32">
        <f t="shared" si="108"/>
        <v>0</v>
      </c>
      <c r="I377" s="32"/>
      <c r="J377" s="28"/>
      <c r="K377" s="254">
        <f t="shared" si="110"/>
        <v>0</v>
      </c>
      <c r="L377" s="24">
        <f t="shared" si="109"/>
        <v>0</v>
      </c>
    </row>
    <row r="378" spans="1:14" s="21" customFormat="1">
      <c r="A378" s="102"/>
      <c r="B378" s="11">
        <v>7</v>
      </c>
      <c r="C378" s="11"/>
      <c r="D378" s="85" t="s">
        <v>8</v>
      </c>
      <c r="E378" s="31">
        <f>'per SKPD'!E5485</f>
        <v>14241500</v>
      </c>
      <c r="F378" s="31">
        <f>'Rekap SKPD'!Q378</f>
        <v>0</v>
      </c>
      <c r="G378" s="31">
        <f>'Rekap SKPD'!Y378</f>
        <v>0</v>
      </c>
      <c r="H378" s="32">
        <f t="shared" si="108"/>
        <v>14241500</v>
      </c>
      <c r="I378" s="32"/>
      <c r="J378" s="28"/>
      <c r="K378" s="254">
        <f t="shared" si="110"/>
        <v>14241500</v>
      </c>
      <c r="L378" s="24">
        <f t="shared" si="109"/>
        <v>0</v>
      </c>
    </row>
    <row r="379" spans="1:14" s="21" customFormat="1">
      <c r="A379" s="102"/>
      <c r="B379" s="11">
        <v>8</v>
      </c>
      <c r="C379" s="11"/>
      <c r="D379" s="77" t="s">
        <v>39</v>
      </c>
      <c r="E379" s="31">
        <f>'per SKPD'!E5489</f>
        <v>14058000</v>
      </c>
      <c r="F379" s="31">
        <f>'Rekap SKPD'!Q379</f>
        <v>0</v>
      </c>
      <c r="G379" s="31">
        <f>'Rekap SKPD'!Y379</f>
        <v>0</v>
      </c>
      <c r="H379" s="32">
        <f t="shared" si="108"/>
        <v>14058000</v>
      </c>
      <c r="I379" s="32"/>
      <c r="J379" s="28"/>
      <c r="K379" s="254">
        <f t="shared" si="110"/>
        <v>14058000</v>
      </c>
      <c r="L379" s="24">
        <f t="shared" si="109"/>
        <v>0</v>
      </c>
    </row>
    <row r="380" spans="1:14">
      <c r="A380" s="101"/>
      <c r="B380" s="8"/>
      <c r="C380" s="8"/>
      <c r="D380" s="78"/>
      <c r="E380" s="34"/>
      <c r="F380" s="34"/>
      <c r="G380" s="34"/>
      <c r="H380" s="34"/>
      <c r="I380" s="34"/>
      <c r="J380" s="28"/>
    </row>
    <row r="381" spans="1:14" s="15" customFormat="1" ht="18.75" customHeight="1">
      <c r="A381" s="98">
        <v>38</v>
      </c>
      <c r="B381" s="22" t="str">
        <f>'Rekap SKPD'!B381</f>
        <v>KECAMATAN SELOPAMPANG</v>
      </c>
      <c r="C381" s="20"/>
      <c r="D381" s="30"/>
      <c r="E381" s="30">
        <f>E382+E383+E384+E385+E386+E387+E388+E389</f>
        <v>1845233175</v>
      </c>
      <c r="F381" s="30">
        <f>SUM(F382:F389)</f>
        <v>83328000</v>
      </c>
      <c r="G381" s="30">
        <f>SUM(G382:G389)</f>
        <v>0</v>
      </c>
      <c r="H381" s="30">
        <f>H382+H383+H384+H385+H386+H387+H388+H389</f>
        <v>1928561175</v>
      </c>
      <c r="I381" s="30"/>
      <c r="J381" s="57"/>
      <c r="K381" s="255">
        <f>SUM(K382:K389)</f>
        <v>1845233175</v>
      </c>
      <c r="L381" s="24">
        <f>H381-K381</f>
        <v>83328000</v>
      </c>
      <c r="M381" s="15">
        <f>SUM(E382:E388)</f>
        <v>1833275175</v>
      </c>
      <c r="N381" s="15">
        <f>SUM(H382:H388)</f>
        <v>1916603175</v>
      </c>
    </row>
    <row r="382" spans="1:14">
      <c r="A382" s="99"/>
      <c r="B382" s="9">
        <v>1</v>
      </c>
      <c r="C382" s="9" t="s">
        <v>14</v>
      </c>
      <c r="D382" s="81" t="s">
        <v>6</v>
      </c>
      <c r="E382" s="31">
        <f>'per SKPD'!E5499</f>
        <v>156000000</v>
      </c>
      <c r="F382" s="31">
        <f>'Rekap SKPD'!Q382</f>
        <v>0</v>
      </c>
      <c r="G382" s="31">
        <f>'Rekap SKPD'!Y382</f>
        <v>0</v>
      </c>
      <c r="H382" s="32">
        <f t="shared" ref="H382:H389" si="111">E382+F382-G382</f>
        <v>156000000</v>
      </c>
      <c r="I382" s="32"/>
      <c r="J382" s="28"/>
      <c r="K382" s="254">
        <f>E382</f>
        <v>156000000</v>
      </c>
      <c r="L382" s="24">
        <f t="shared" ref="L382:L389" si="112">H382-K382</f>
        <v>0</v>
      </c>
      <c r="M382" s="299">
        <f>N381-M381</f>
        <v>83328000</v>
      </c>
      <c r="N382" s="299"/>
    </row>
    <row r="383" spans="1:14">
      <c r="A383" s="99"/>
      <c r="B383" s="9">
        <v>2</v>
      </c>
      <c r="C383" s="9" t="s">
        <v>15</v>
      </c>
      <c r="D383" s="81" t="s">
        <v>9</v>
      </c>
      <c r="E383" s="31">
        <f>'per SKPD'!E5502</f>
        <v>872712450</v>
      </c>
      <c r="F383" s="31">
        <f>'Rekap SKPD'!Q383</f>
        <v>33500000</v>
      </c>
      <c r="G383" s="31">
        <f>'Rekap SKPD'!Y383</f>
        <v>0</v>
      </c>
      <c r="H383" s="32">
        <f t="shared" si="111"/>
        <v>906212450</v>
      </c>
      <c r="I383" s="32"/>
      <c r="J383" s="28"/>
      <c r="K383" s="254">
        <f t="shared" ref="K383:K389" si="113">E383</f>
        <v>872712450</v>
      </c>
      <c r="L383" s="24">
        <f t="shared" si="112"/>
        <v>33500000</v>
      </c>
    </row>
    <row r="384" spans="1:14">
      <c r="A384" s="99"/>
      <c r="B384" s="9">
        <v>3</v>
      </c>
      <c r="C384" s="9" t="s">
        <v>16</v>
      </c>
      <c r="D384" s="81" t="s">
        <v>10</v>
      </c>
      <c r="E384" s="31">
        <f>'per SKPD'!E5532</f>
        <v>778693125</v>
      </c>
      <c r="F384" s="31">
        <f>'Rekap SKPD'!Q384</f>
        <v>49828000</v>
      </c>
      <c r="G384" s="31">
        <f>'Rekap SKPD'!Y384</f>
        <v>0</v>
      </c>
      <c r="H384" s="32">
        <f t="shared" si="111"/>
        <v>828521125</v>
      </c>
      <c r="I384" s="32"/>
      <c r="J384" s="28"/>
      <c r="K384" s="254">
        <f t="shared" si="113"/>
        <v>778693125</v>
      </c>
      <c r="L384" s="24">
        <f t="shared" si="112"/>
        <v>49828000</v>
      </c>
    </row>
    <row r="385" spans="1:14">
      <c r="A385" s="99"/>
      <c r="B385" s="9">
        <v>4</v>
      </c>
      <c r="C385" s="9" t="s">
        <v>17</v>
      </c>
      <c r="D385" s="81" t="s">
        <v>5</v>
      </c>
      <c r="E385" s="31">
        <f>'per SKPD'!E5541</f>
        <v>7015100</v>
      </c>
      <c r="F385" s="31">
        <f>'Rekap SKPD'!Q385</f>
        <v>0</v>
      </c>
      <c r="G385" s="31">
        <f>'Rekap SKPD'!Y385</f>
        <v>0</v>
      </c>
      <c r="H385" s="32">
        <f t="shared" si="111"/>
        <v>7015100</v>
      </c>
      <c r="I385" s="32"/>
      <c r="J385" s="28"/>
      <c r="K385" s="254">
        <f t="shared" si="113"/>
        <v>7015100</v>
      </c>
      <c r="L385" s="24">
        <f t="shared" si="112"/>
        <v>0</v>
      </c>
    </row>
    <row r="386" spans="1:14">
      <c r="A386" s="99"/>
      <c r="B386" s="9">
        <v>5</v>
      </c>
      <c r="C386" s="9" t="s">
        <v>18</v>
      </c>
      <c r="D386" s="81" t="s">
        <v>11</v>
      </c>
      <c r="E386" s="31">
        <f>'per SKPD'!E5545</f>
        <v>3366500</v>
      </c>
      <c r="F386" s="31">
        <f>'Rekap SKPD'!Q386</f>
        <v>0</v>
      </c>
      <c r="G386" s="31">
        <f>'Rekap SKPD'!Y386</f>
        <v>0</v>
      </c>
      <c r="H386" s="32">
        <f t="shared" si="111"/>
        <v>3366500</v>
      </c>
      <c r="I386" s="32"/>
      <c r="J386" s="28"/>
      <c r="K386" s="254">
        <f t="shared" si="113"/>
        <v>3366500</v>
      </c>
      <c r="L386" s="24">
        <f t="shared" si="112"/>
        <v>0</v>
      </c>
    </row>
    <row r="387" spans="1:14">
      <c r="A387" s="99"/>
      <c r="B387" s="9">
        <v>6</v>
      </c>
      <c r="C387" s="9" t="s">
        <v>19</v>
      </c>
      <c r="D387" s="81" t="s">
        <v>7</v>
      </c>
      <c r="E387" s="31">
        <f>'per SKPD'!E5548</f>
        <v>0</v>
      </c>
      <c r="F387" s="31">
        <f>'Rekap SKPD'!Q387</f>
        <v>0</v>
      </c>
      <c r="G387" s="31">
        <f>'Rekap SKPD'!Y387</f>
        <v>0</v>
      </c>
      <c r="H387" s="32">
        <f t="shared" si="111"/>
        <v>0</v>
      </c>
      <c r="I387" s="32"/>
      <c r="J387" s="28"/>
      <c r="K387" s="254">
        <f t="shared" si="113"/>
        <v>0</v>
      </c>
      <c r="L387" s="24">
        <f t="shared" si="112"/>
        <v>0</v>
      </c>
    </row>
    <row r="388" spans="1:14" s="21" customFormat="1">
      <c r="A388" s="102"/>
      <c r="B388" s="11">
        <v>7</v>
      </c>
      <c r="C388" s="11"/>
      <c r="D388" s="85" t="s">
        <v>8</v>
      </c>
      <c r="E388" s="31">
        <f>'per SKPD'!E5551</f>
        <v>15488000</v>
      </c>
      <c r="F388" s="31">
        <f>'Rekap SKPD'!Q388</f>
        <v>0</v>
      </c>
      <c r="G388" s="31">
        <f>'Rekap SKPD'!Y388</f>
        <v>0</v>
      </c>
      <c r="H388" s="32">
        <f t="shared" si="111"/>
        <v>15488000</v>
      </c>
      <c r="I388" s="32"/>
      <c r="J388" s="28"/>
      <c r="K388" s="254">
        <f t="shared" si="113"/>
        <v>15488000</v>
      </c>
      <c r="L388" s="24">
        <f t="shared" si="112"/>
        <v>0</v>
      </c>
    </row>
    <row r="389" spans="1:14" s="21" customFormat="1">
      <c r="A389" s="102"/>
      <c r="B389" s="11">
        <v>8</v>
      </c>
      <c r="C389" s="11"/>
      <c r="D389" s="77" t="s">
        <v>39</v>
      </c>
      <c r="E389" s="31">
        <f>'per SKPD'!E5554</f>
        <v>11958000</v>
      </c>
      <c r="F389" s="31">
        <f>'Rekap SKPD'!Q389</f>
        <v>0</v>
      </c>
      <c r="G389" s="31">
        <f>'Rekap SKPD'!Y389</f>
        <v>0</v>
      </c>
      <c r="H389" s="32">
        <f t="shared" si="111"/>
        <v>11958000</v>
      </c>
      <c r="I389" s="32"/>
      <c r="J389" s="28"/>
      <c r="K389" s="254">
        <f t="shared" si="113"/>
        <v>11958000</v>
      </c>
      <c r="L389" s="24">
        <f t="shared" si="112"/>
        <v>0</v>
      </c>
    </row>
    <row r="390" spans="1:14">
      <c r="A390" s="101"/>
      <c r="B390" s="8"/>
      <c r="C390" s="8"/>
      <c r="D390" s="78"/>
      <c r="E390" s="34"/>
      <c r="F390" s="34"/>
      <c r="G390" s="34"/>
      <c r="H390" s="34"/>
      <c r="I390" s="34"/>
      <c r="J390" s="28"/>
    </row>
    <row r="391" spans="1:14" s="15" customFormat="1" ht="18.75" customHeight="1">
      <c r="A391" s="98">
        <v>39</v>
      </c>
      <c r="B391" s="22" t="str">
        <f>'Rekap SKPD'!B391</f>
        <v>KECAMATAN GEMAWANG</v>
      </c>
      <c r="C391" s="20"/>
      <c r="D391" s="30"/>
      <c r="E391" s="30">
        <f>E392+E393+E394+E395+E396+E397+E398+E399</f>
        <v>1684319950</v>
      </c>
      <c r="F391" s="30">
        <f>SUM(F392:F399)</f>
        <v>42000000</v>
      </c>
      <c r="G391" s="30">
        <f>SUM(G392:G399)</f>
        <v>0</v>
      </c>
      <c r="H391" s="30">
        <f>H392+H393+H394+H395+H396+H397+H398+H399</f>
        <v>1726319950</v>
      </c>
      <c r="I391" s="30"/>
      <c r="J391" s="57"/>
      <c r="K391" s="255">
        <f>SUM(K392:K399)</f>
        <v>1684319950</v>
      </c>
      <c r="L391" s="24">
        <f>H391-K391</f>
        <v>42000000</v>
      </c>
      <c r="M391" s="15">
        <f>SUM(E392:E398)</f>
        <v>1680161950</v>
      </c>
      <c r="N391" s="15">
        <f>SUM(H392:H398)</f>
        <v>1722161950</v>
      </c>
    </row>
    <row r="392" spans="1:14">
      <c r="A392" s="99"/>
      <c r="B392" s="9">
        <v>1</v>
      </c>
      <c r="C392" s="9" t="s">
        <v>14</v>
      </c>
      <c r="D392" s="81" t="s">
        <v>6</v>
      </c>
      <c r="E392" s="31">
        <f>'per SKPD'!E5564</f>
        <v>100000000</v>
      </c>
      <c r="F392" s="31">
        <f>'Rekap SKPD'!Q392</f>
        <v>0</v>
      </c>
      <c r="G392" s="31">
        <f>'Rekap SKPD'!Y392</f>
        <v>0</v>
      </c>
      <c r="H392" s="32">
        <f t="shared" ref="H392:H399" si="114">E392+F392-G392</f>
        <v>100000000</v>
      </c>
      <c r="I392" s="32"/>
      <c r="J392" s="28"/>
      <c r="K392" s="254">
        <f>E392</f>
        <v>100000000</v>
      </c>
      <c r="L392" s="24">
        <f t="shared" ref="L392:L399" si="115">H392-K392</f>
        <v>0</v>
      </c>
      <c r="M392" s="299">
        <f>N391-M391</f>
        <v>42000000</v>
      </c>
      <c r="N392" s="299"/>
    </row>
    <row r="393" spans="1:14">
      <c r="A393" s="99"/>
      <c r="B393" s="9">
        <v>2</v>
      </c>
      <c r="C393" s="9" t="s">
        <v>15</v>
      </c>
      <c r="D393" s="81" t="s">
        <v>9</v>
      </c>
      <c r="E393" s="31">
        <f>'per SKPD'!E5567</f>
        <v>747562450</v>
      </c>
      <c r="F393" s="31">
        <f>'Rekap SKPD'!Q393</f>
        <v>42000000</v>
      </c>
      <c r="G393" s="31">
        <f>'Rekap SKPD'!Y393</f>
        <v>0</v>
      </c>
      <c r="H393" s="32">
        <f t="shared" si="114"/>
        <v>789562450</v>
      </c>
      <c r="I393" s="32"/>
      <c r="J393" s="28"/>
      <c r="K393" s="254">
        <f t="shared" ref="K393:K399" si="116">E393</f>
        <v>747562450</v>
      </c>
      <c r="L393" s="24">
        <f t="shared" si="115"/>
        <v>42000000</v>
      </c>
    </row>
    <row r="394" spans="1:14">
      <c r="A394" s="99"/>
      <c r="B394" s="9">
        <v>3</v>
      </c>
      <c r="C394" s="9" t="s">
        <v>16</v>
      </c>
      <c r="D394" s="81" t="s">
        <v>10</v>
      </c>
      <c r="E394" s="31">
        <f>'per SKPD'!E5596</f>
        <v>825160000</v>
      </c>
      <c r="F394" s="31">
        <f>'Rekap SKPD'!Q394</f>
        <v>0</v>
      </c>
      <c r="G394" s="31">
        <f>'Rekap SKPD'!Y394</f>
        <v>0</v>
      </c>
      <c r="H394" s="32">
        <f t="shared" si="114"/>
        <v>825160000</v>
      </c>
      <c r="I394" s="32"/>
      <c r="J394" s="28"/>
      <c r="K394" s="254">
        <f t="shared" si="116"/>
        <v>825160000</v>
      </c>
      <c r="L394" s="24">
        <f t="shared" si="115"/>
        <v>0</v>
      </c>
    </row>
    <row r="395" spans="1:14">
      <c r="A395" s="99"/>
      <c r="B395" s="9">
        <v>4</v>
      </c>
      <c r="C395" s="9" t="s">
        <v>17</v>
      </c>
      <c r="D395" s="81" t="s">
        <v>5</v>
      </c>
      <c r="E395" s="31">
        <f>'per SKPD'!E5600</f>
        <v>6700000</v>
      </c>
      <c r="F395" s="31">
        <f>'Rekap SKPD'!Q395</f>
        <v>0</v>
      </c>
      <c r="G395" s="31">
        <f>'Rekap SKPD'!Y395</f>
        <v>0</v>
      </c>
      <c r="H395" s="32">
        <f t="shared" si="114"/>
        <v>6700000</v>
      </c>
      <c r="I395" s="32"/>
      <c r="J395" s="28"/>
      <c r="K395" s="254">
        <f t="shared" si="116"/>
        <v>6700000</v>
      </c>
      <c r="L395" s="24">
        <f t="shared" si="115"/>
        <v>0</v>
      </c>
    </row>
    <row r="396" spans="1:14">
      <c r="A396" s="99"/>
      <c r="B396" s="9">
        <v>5</v>
      </c>
      <c r="C396" s="9" t="s">
        <v>18</v>
      </c>
      <c r="D396" s="81" t="s">
        <v>11</v>
      </c>
      <c r="E396" s="31">
        <f>'per SKPD'!E5604</f>
        <v>539500</v>
      </c>
      <c r="F396" s="31">
        <f>'Rekap SKPD'!Q396</f>
        <v>0</v>
      </c>
      <c r="G396" s="31">
        <f>'Rekap SKPD'!Y396</f>
        <v>0</v>
      </c>
      <c r="H396" s="32">
        <f t="shared" si="114"/>
        <v>539500</v>
      </c>
      <c r="I396" s="32"/>
      <c r="J396" s="28"/>
      <c r="K396" s="254">
        <f t="shared" si="116"/>
        <v>539500</v>
      </c>
      <c r="L396" s="24">
        <f t="shared" si="115"/>
        <v>0</v>
      </c>
    </row>
    <row r="397" spans="1:14">
      <c r="A397" s="99"/>
      <c r="B397" s="9">
        <v>6</v>
      </c>
      <c r="C397" s="9" t="s">
        <v>19</v>
      </c>
      <c r="D397" s="81" t="s">
        <v>7</v>
      </c>
      <c r="E397" s="31">
        <f>'per SKPD'!E5607</f>
        <v>0</v>
      </c>
      <c r="F397" s="31">
        <f>'Rekap SKPD'!Q397</f>
        <v>0</v>
      </c>
      <c r="G397" s="31">
        <f>'Rekap SKPD'!Y397</f>
        <v>0</v>
      </c>
      <c r="H397" s="32">
        <f t="shared" si="114"/>
        <v>0</v>
      </c>
      <c r="I397" s="32"/>
      <c r="J397" s="28"/>
      <c r="K397" s="254">
        <f t="shared" si="116"/>
        <v>0</v>
      </c>
      <c r="L397" s="24">
        <f t="shared" si="115"/>
        <v>0</v>
      </c>
    </row>
    <row r="398" spans="1:14" s="21" customFormat="1">
      <c r="A398" s="102"/>
      <c r="B398" s="11">
        <v>7</v>
      </c>
      <c r="C398" s="11"/>
      <c r="D398" s="85" t="s">
        <v>8</v>
      </c>
      <c r="E398" s="31">
        <f>'per SKPD'!E5610</f>
        <v>200000</v>
      </c>
      <c r="F398" s="31">
        <f>'Rekap SKPD'!Q398</f>
        <v>0</v>
      </c>
      <c r="G398" s="31">
        <f>'Rekap SKPD'!Y398</f>
        <v>0</v>
      </c>
      <c r="H398" s="32">
        <f t="shared" si="114"/>
        <v>200000</v>
      </c>
      <c r="I398" s="32"/>
      <c r="J398" s="28"/>
      <c r="K398" s="254">
        <f t="shared" si="116"/>
        <v>200000</v>
      </c>
      <c r="L398" s="24">
        <f t="shared" si="115"/>
        <v>0</v>
      </c>
    </row>
    <row r="399" spans="1:14" s="21" customFormat="1">
      <c r="A399" s="102"/>
      <c r="B399" s="11">
        <v>8</v>
      </c>
      <c r="C399" s="11"/>
      <c r="D399" s="77" t="s">
        <v>39</v>
      </c>
      <c r="E399" s="31">
        <f>'per SKPD'!E5614</f>
        <v>4158000</v>
      </c>
      <c r="F399" s="31">
        <f>'Rekap SKPD'!Q399</f>
        <v>0</v>
      </c>
      <c r="G399" s="31">
        <f>'Rekap SKPD'!Y399</f>
        <v>0</v>
      </c>
      <c r="H399" s="32">
        <f t="shared" si="114"/>
        <v>4158000</v>
      </c>
      <c r="I399" s="32"/>
      <c r="J399" s="28"/>
      <c r="K399" s="254">
        <f t="shared" si="116"/>
        <v>4158000</v>
      </c>
      <c r="L399" s="24">
        <f t="shared" si="115"/>
        <v>0</v>
      </c>
    </row>
    <row r="400" spans="1:14">
      <c r="A400" s="101"/>
      <c r="B400" s="8"/>
      <c r="C400" s="8"/>
      <c r="D400" s="78"/>
      <c r="E400" s="34"/>
      <c r="F400" s="34"/>
      <c r="G400" s="34"/>
      <c r="H400" s="34"/>
      <c r="I400" s="34"/>
      <c r="J400" s="28"/>
    </row>
    <row r="401" spans="1:14" s="15" customFormat="1" ht="18.75" customHeight="1">
      <c r="A401" s="98">
        <v>40</v>
      </c>
      <c r="B401" s="22" t="str">
        <f>'Rekap SKPD'!B401</f>
        <v>KECAMATAN TRETEP</v>
      </c>
      <c r="C401" s="20"/>
      <c r="D401" s="30"/>
      <c r="E401" s="30">
        <f>E402+E403+E404+E405+E406+E407+E408+E409</f>
        <v>2122158585</v>
      </c>
      <c r="F401" s="30">
        <f>SUM(F402:F409)</f>
        <v>47500000</v>
      </c>
      <c r="G401" s="30">
        <f>SUM(G402:G409)</f>
        <v>22500000</v>
      </c>
      <c r="H401" s="30">
        <f>H402+H403+H404+H405+H406+H407+H408+H409</f>
        <v>2147158585</v>
      </c>
      <c r="I401" s="30"/>
      <c r="J401" s="57"/>
      <c r="K401" s="255">
        <f>SUM(K402:K409)</f>
        <v>2122158585</v>
      </c>
      <c r="L401" s="24">
        <f>H401-K401</f>
        <v>25000000</v>
      </c>
      <c r="M401" s="15">
        <f>SUM(E402:E408)</f>
        <v>2118911085</v>
      </c>
      <c r="N401" s="15">
        <f>SUM(H402:H408)</f>
        <v>2143911085</v>
      </c>
    </row>
    <row r="402" spans="1:14">
      <c r="A402" s="99"/>
      <c r="B402" s="9">
        <v>1</v>
      </c>
      <c r="C402" s="9" t="s">
        <v>14</v>
      </c>
      <c r="D402" s="81" t="s">
        <v>6</v>
      </c>
      <c r="E402" s="31">
        <f>'per SKPD'!E5624</f>
        <v>210000000</v>
      </c>
      <c r="F402" s="31">
        <f>'Rekap SKPD'!Q402</f>
        <v>0</v>
      </c>
      <c r="G402" s="31">
        <f>'Rekap SKPD'!Y402</f>
        <v>0</v>
      </c>
      <c r="H402" s="32">
        <f t="shared" ref="H402:H409" si="117">E402+F402-G402</f>
        <v>210000000</v>
      </c>
      <c r="I402" s="32"/>
      <c r="J402" s="28"/>
      <c r="K402" s="254">
        <f>E402</f>
        <v>210000000</v>
      </c>
      <c r="L402" s="24">
        <f t="shared" ref="L402:L409" si="118">H402-K402</f>
        <v>0</v>
      </c>
      <c r="M402" s="299">
        <f>N401-M401</f>
        <v>25000000</v>
      </c>
      <c r="N402" s="299"/>
    </row>
    <row r="403" spans="1:14">
      <c r="A403" s="99"/>
      <c r="B403" s="9">
        <v>2</v>
      </c>
      <c r="C403" s="9" t="s">
        <v>15</v>
      </c>
      <c r="D403" s="81" t="s">
        <v>9</v>
      </c>
      <c r="E403" s="31">
        <f>'per SKPD'!E5627</f>
        <v>952378450</v>
      </c>
      <c r="F403" s="31">
        <f>'Rekap SKPD'!Q403</f>
        <v>25000000</v>
      </c>
      <c r="G403" s="31">
        <f>'Rekap SKPD'!Y403</f>
        <v>0</v>
      </c>
      <c r="H403" s="32">
        <f t="shared" si="117"/>
        <v>977378450</v>
      </c>
      <c r="I403" s="32"/>
      <c r="J403" s="28"/>
      <c r="K403" s="254">
        <f t="shared" ref="K403:K409" si="119">E403</f>
        <v>952378450</v>
      </c>
      <c r="L403" s="24">
        <f t="shared" si="118"/>
        <v>25000000</v>
      </c>
    </row>
    <row r="404" spans="1:14">
      <c r="A404" s="99"/>
      <c r="B404" s="9">
        <v>3</v>
      </c>
      <c r="C404" s="9" t="s">
        <v>16</v>
      </c>
      <c r="D404" s="81" t="s">
        <v>10</v>
      </c>
      <c r="E404" s="31">
        <f>'per SKPD'!E5649</f>
        <v>938880935</v>
      </c>
      <c r="F404" s="31">
        <f>'Rekap SKPD'!Q404</f>
        <v>22500000</v>
      </c>
      <c r="G404" s="31">
        <f>'Rekap SKPD'!Y404</f>
        <v>22500000</v>
      </c>
      <c r="H404" s="32">
        <f t="shared" si="117"/>
        <v>938880935</v>
      </c>
      <c r="I404" s="32"/>
      <c r="J404" s="28"/>
      <c r="K404" s="254">
        <f t="shared" si="119"/>
        <v>938880935</v>
      </c>
      <c r="L404" s="24">
        <f t="shared" si="118"/>
        <v>0</v>
      </c>
    </row>
    <row r="405" spans="1:14">
      <c r="A405" s="99"/>
      <c r="B405" s="9">
        <v>4</v>
      </c>
      <c r="C405" s="9" t="s">
        <v>17</v>
      </c>
      <c r="D405" s="81" t="s">
        <v>5</v>
      </c>
      <c r="E405" s="31">
        <f>'per SKPD'!E5661</f>
        <v>6712600</v>
      </c>
      <c r="F405" s="31">
        <f>'Rekap SKPD'!Q405</f>
        <v>0</v>
      </c>
      <c r="G405" s="31">
        <f>'Rekap SKPD'!Y405</f>
        <v>0</v>
      </c>
      <c r="H405" s="32">
        <f t="shared" si="117"/>
        <v>6712600</v>
      </c>
      <c r="I405" s="32"/>
      <c r="J405" s="28"/>
      <c r="K405" s="254">
        <f t="shared" si="119"/>
        <v>6712600</v>
      </c>
      <c r="L405" s="24">
        <f t="shared" si="118"/>
        <v>0</v>
      </c>
    </row>
    <row r="406" spans="1:14">
      <c r="A406" s="99"/>
      <c r="B406" s="9">
        <v>5</v>
      </c>
      <c r="C406" s="9" t="s">
        <v>18</v>
      </c>
      <c r="D406" s="81" t="s">
        <v>11</v>
      </c>
      <c r="E406" s="31">
        <f>'per SKPD'!E5668</f>
        <v>0</v>
      </c>
      <c r="F406" s="31">
        <f>'Rekap SKPD'!Q406</f>
        <v>0</v>
      </c>
      <c r="G406" s="31">
        <f>'Rekap SKPD'!Y406</f>
        <v>0</v>
      </c>
      <c r="H406" s="32">
        <f t="shared" si="117"/>
        <v>0</v>
      </c>
      <c r="I406" s="32"/>
      <c r="J406" s="28"/>
      <c r="K406" s="254">
        <f t="shared" si="119"/>
        <v>0</v>
      </c>
      <c r="L406" s="24">
        <f t="shared" si="118"/>
        <v>0</v>
      </c>
    </row>
    <row r="407" spans="1:14">
      <c r="A407" s="99"/>
      <c r="B407" s="9">
        <v>6</v>
      </c>
      <c r="C407" s="9" t="s">
        <v>19</v>
      </c>
      <c r="D407" s="81" t="s">
        <v>7</v>
      </c>
      <c r="E407" s="31">
        <f>'per SKPD'!E5671</f>
        <v>0</v>
      </c>
      <c r="F407" s="31">
        <f>'Rekap SKPD'!Q407</f>
        <v>0</v>
      </c>
      <c r="G407" s="31">
        <f>'Rekap SKPD'!Y407</f>
        <v>0</v>
      </c>
      <c r="H407" s="32">
        <f t="shared" si="117"/>
        <v>0</v>
      </c>
      <c r="I407" s="32"/>
      <c r="J407" s="28"/>
      <c r="K407" s="254">
        <f t="shared" si="119"/>
        <v>0</v>
      </c>
      <c r="L407" s="24">
        <f t="shared" si="118"/>
        <v>0</v>
      </c>
    </row>
    <row r="408" spans="1:14" s="21" customFormat="1">
      <c r="A408" s="102"/>
      <c r="B408" s="11">
        <v>7</v>
      </c>
      <c r="C408" s="11"/>
      <c r="D408" s="85" t="s">
        <v>8</v>
      </c>
      <c r="E408" s="31">
        <f>'per SKPD'!E5674</f>
        <v>10939100</v>
      </c>
      <c r="F408" s="31">
        <f>'Rekap SKPD'!Q408</f>
        <v>0</v>
      </c>
      <c r="G408" s="31">
        <f>'Rekap SKPD'!Y408</f>
        <v>0</v>
      </c>
      <c r="H408" s="32">
        <f t="shared" si="117"/>
        <v>10939100</v>
      </c>
      <c r="I408" s="32"/>
      <c r="J408" s="28"/>
      <c r="K408" s="254">
        <f t="shared" si="119"/>
        <v>10939100</v>
      </c>
      <c r="L408" s="24">
        <f t="shared" si="118"/>
        <v>0</v>
      </c>
    </row>
    <row r="409" spans="1:14" s="21" customFormat="1">
      <c r="A409" s="102"/>
      <c r="B409" s="11">
        <v>8</v>
      </c>
      <c r="C409" s="11"/>
      <c r="D409" s="77" t="s">
        <v>39</v>
      </c>
      <c r="E409" s="31">
        <f>'per SKPD'!E5678</f>
        <v>3247500</v>
      </c>
      <c r="F409" s="31">
        <f>'Rekap SKPD'!Q409</f>
        <v>0</v>
      </c>
      <c r="G409" s="31">
        <f>'Rekap SKPD'!Y409</f>
        <v>0</v>
      </c>
      <c r="H409" s="32">
        <f t="shared" si="117"/>
        <v>3247500</v>
      </c>
      <c r="I409" s="32"/>
      <c r="J409" s="28"/>
      <c r="K409" s="254">
        <f t="shared" si="119"/>
        <v>3247500</v>
      </c>
      <c r="L409" s="24">
        <f t="shared" si="118"/>
        <v>0</v>
      </c>
    </row>
    <row r="410" spans="1:14">
      <c r="A410" s="101"/>
      <c r="B410" s="8"/>
      <c r="C410" s="8"/>
      <c r="D410" s="78"/>
      <c r="E410" s="34"/>
      <c r="F410" s="34"/>
      <c r="G410" s="34"/>
      <c r="H410" s="34"/>
      <c r="I410" s="34"/>
      <c r="J410" s="28"/>
    </row>
    <row r="411" spans="1:14" s="15" customFormat="1" ht="18.75" customHeight="1">
      <c r="A411" s="98">
        <v>41</v>
      </c>
      <c r="B411" s="22" t="str">
        <f>'Rekap SKPD'!B411</f>
        <v>KELURAHAN TEMANGGUNG I</v>
      </c>
      <c r="C411" s="20"/>
      <c r="D411" s="30"/>
      <c r="E411" s="30">
        <f>E412+E413+E414+E415+E416+E417+E418+E419</f>
        <v>2014955000</v>
      </c>
      <c r="F411" s="30">
        <f>SUM(F412:F419)</f>
        <v>1451453700</v>
      </c>
      <c r="G411" s="30">
        <f>SUM(G412:G419)</f>
        <v>3060000</v>
      </c>
      <c r="H411" s="30">
        <f>H412+H413+H414+H415+H416+H417+H418+H419</f>
        <v>3463348700</v>
      </c>
      <c r="I411" s="30"/>
      <c r="J411" s="57"/>
      <c r="K411" s="255">
        <f>SUM(K412:K419)</f>
        <v>2014955000</v>
      </c>
      <c r="L411" s="24">
        <f>H411-K411</f>
        <v>1448393700</v>
      </c>
      <c r="M411" s="15">
        <f>SUM(E412:E418)</f>
        <v>2002293500</v>
      </c>
      <c r="N411" s="15">
        <f>SUM(H412:H418)</f>
        <v>3447627200</v>
      </c>
    </row>
    <row r="412" spans="1:14">
      <c r="A412" s="99"/>
      <c r="B412" s="9">
        <v>1</v>
      </c>
      <c r="C412" s="9" t="s">
        <v>14</v>
      </c>
      <c r="D412" s="81" t="s">
        <v>6</v>
      </c>
      <c r="E412" s="31">
        <f>'per SKPD'!E5688</f>
        <v>1600537000</v>
      </c>
      <c r="F412" s="31">
        <f>'Rekap SKPD'!Q412</f>
        <v>725000000</v>
      </c>
      <c r="G412" s="31">
        <f>'Rekap SKPD'!Y412</f>
        <v>0</v>
      </c>
      <c r="H412" s="32">
        <f t="shared" ref="H412:H419" si="120">E412+F412-G412</f>
        <v>2325537000</v>
      </c>
      <c r="I412" s="32"/>
      <c r="J412" s="28"/>
      <c r="K412" s="254">
        <f>E412</f>
        <v>1600537000</v>
      </c>
      <c r="L412" s="24">
        <f t="shared" ref="L412:L419" si="121">H412-K412</f>
        <v>725000000</v>
      </c>
      <c r="M412" s="299">
        <f>N411-M411</f>
        <v>1445333700</v>
      </c>
      <c r="N412" s="299"/>
    </row>
    <row r="413" spans="1:14">
      <c r="A413" s="99"/>
      <c r="B413" s="9">
        <v>2</v>
      </c>
      <c r="C413" s="9" t="s">
        <v>15</v>
      </c>
      <c r="D413" s="81" t="s">
        <v>9</v>
      </c>
      <c r="E413" s="31">
        <f>'per SKPD'!E5699</f>
        <v>123505000</v>
      </c>
      <c r="F413" s="31">
        <f>'Rekap SKPD'!Q413</f>
        <v>172966950</v>
      </c>
      <c r="G413" s="31">
        <f>'Rekap SKPD'!Y413</f>
        <v>3060000</v>
      </c>
      <c r="H413" s="32">
        <f t="shared" si="120"/>
        <v>293411950</v>
      </c>
      <c r="I413" s="32"/>
      <c r="J413" s="28"/>
      <c r="K413" s="254">
        <f t="shared" ref="K413:K419" si="122">E413</f>
        <v>123505000</v>
      </c>
      <c r="L413" s="24">
        <f t="shared" si="121"/>
        <v>169906950</v>
      </c>
    </row>
    <row r="414" spans="1:14">
      <c r="A414" s="99"/>
      <c r="B414" s="9">
        <v>3</v>
      </c>
      <c r="C414" s="9" t="s">
        <v>16</v>
      </c>
      <c r="D414" s="81" t="s">
        <v>10</v>
      </c>
      <c r="E414" s="31">
        <f>'per SKPD'!E5744</f>
        <v>270570000</v>
      </c>
      <c r="F414" s="31">
        <f>'Rekap SKPD'!Q414</f>
        <v>550426750</v>
      </c>
      <c r="G414" s="31">
        <f>'Rekap SKPD'!Y414</f>
        <v>0</v>
      </c>
      <c r="H414" s="32">
        <f t="shared" si="120"/>
        <v>820996750</v>
      </c>
      <c r="I414" s="32"/>
      <c r="J414" s="28"/>
      <c r="K414" s="254">
        <f t="shared" si="122"/>
        <v>270570000</v>
      </c>
      <c r="L414" s="24">
        <f t="shared" si="121"/>
        <v>550426750</v>
      </c>
    </row>
    <row r="415" spans="1:14">
      <c r="A415" s="99"/>
      <c r="B415" s="9">
        <v>4</v>
      </c>
      <c r="C415" s="9" t="s">
        <v>17</v>
      </c>
      <c r="D415" s="81" t="s">
        <v>5</v>
      </c>
      <c r="E415" s="31">
        <f>'per SKPD'!E5760</f>
        <v>510000</v>
      </c>
      <c r="F415" s="31">
        <f>'Rekap SKPD'!Q415</f>
        <v>0</v>
      </c>
      <c r="G415" s="31">
        <f>'Rekap SKPD'!Y415</f>
        <v>0</v>
      </c>
      <c r="H415" s="32">
        <f t="shared" si="120"/>
        <v>510000</v>
      </c>
      <c r="I415" s="32"/>
      <c r="J415" s="28"/>
      <c r="K415" s="254">
        <f t="shared" si="122"/>
        <v>510000</v>
      </c>
      <c r="L415" s="24">
        <f t="shared" si="121"/>
        <v>0</v>
      </c>
    </row>
    <row r="416" spans="1:14">
      <c r="A416" s="99"/>
      <c r="B416" s="9">
        <v>5</v>
      </c>
      <c r="C416" s="9" t="s">
        <v>18</v>
      </c>
      <c r="D416" s="81" t="s">
        <v>11</v>
      </c>
      <c r="E416" s="31">
        <f>'per SKPD'!E5763</f>
        <v>66500</v>
      </c>
      <c r="F416" s="31">
        <f>'Rekap SKPD'!Q416</f>
        <v>0</v>
      </c>
      <c r="G416" s="31">
        <f>'Rekap SKPD'!Y416</f>
        <v>0</v>
      </c>
      <c r="H416" s="32">
        <f t="shared" si="120"/>
        <v>66500</v>
      </c>
      <c r="I416" s="32"/>
      <c r="J416" s="28"/>
      <c r="K416" s="254">
        <f t="shared" si="122"/>
        <v>66500</v>
      </c>
      <c r="L416" s="24">
        <f t="shared" si="121"/>
        <v>0</v>
      </c>
    </row>
    <row r="417" spans="1:14">
      <c r="A417" s="99"/>
      <c r="B417" s="9">
        <v>6</v>
      </c>
      <c r="C417" s="9" t="s">
        <v>19</v>
      </c>
      <c r="D417" s="81" t="s">
        <v>7</v>
      </c>
      <c r="E417" s="31">
        <f>'per SKPD'!E5766</f>
        <v>0</v>
      </c>
      <c r="F417" s="31">
        <f>'Rekap SKPD'!Q417</f>
        <v>0</v>
      </c>
      <c r="G417" s="31">
        <f>'Rekap SKPD'!Y417</f>
        <v>0</v>
      </c>
      <c r="H417" s="32">
        <f t="shared" si="120"/>
        <v>0</v>
      </c>
      <c r="I417" s="32"/>
      <c r="J417" s="28"/>
      <c r="K417" s="254">
        <f t="shared" si="122"/>
        <v>0</v>
      </c>
      <c r="L417" s="24">
        <f t="shared" si="121"/>
        <v>0</v>
      </c>
    </row>
    <row r="418" spans="1:14" s="21" customFormat="1">
      <c r="A418" s="102"/>
      <c r="B418" s="11">
        <v>7</v>
      </c>
      <c r="C418" s="11"/>
      <c r="D418" s="85" t="s">
        <v>8</v>
      </c>
      <c r="E418" s="31">
        <f>'per SKPD'!E5769</f>
        <v>7105000</v>
      </c>
      <c r="F418" s="31">
        <f>'Rekap SKPD'!Q418</f>
        <v>0</v>
      </c>
      <c r="G418" s="31">
        <f>'Rekap SKPD'!Y418</f>
        <v>0</v>
      </c>
      <c r="H418" s="32">
        <f t="shared" si="120"/>
        <v>7105000</v>
      </c>
      <c r="I418" s="32"/>
      <c r="J418" s="28"/>
      <c r="K418" s="254">
        <f t="shared" si="122"/>
        <v>7105000</v>
      </c>
      <c r="L418" s="24">
        <f t="shared" si="121"/>
        <v>0</v>
      </c>
    </row>
    <row r="419" spans="1:14" s="21" customFormat="1">
      <c r="A419" s="102"/>
      <c r="B419" s="11">
        <v>8</v>
      </c>
      <c r="C419" s="11"/>
      <c r="D419" s="77" t="s">
        <v>39</v>
      </c>
      <c r="E419" s="31">
        <f>'per SKPD'!E5772</f>
        <v>12661500</v>
      </c>
      <c r="F419" s="31">
        <f>'Rekap SKPD'!Q419</f>
        <v>3060000</v>
      </c>
      <c r="G419" s="31">
        <f>'Rekap SKPD'!Y419</f>
        <v>0</v>
      </c>
      <c r="H419" s="32">
        <f t="shared" si="120"/>
        <v>15721500</v>
      </c>
      <c r="I419" s="32"/>
      <c r="J419" s="28"/>
      <c r="K419" s="254">
        <f t="shared" si="122"/>
        <v>12661500</v>
      </c>
      <c r="L419" s="24">
        <f t="shared" si="121"/>
        <v>3060000</v>
      </c>
    </row>
    <row r="420" spans="1:14">
      <c r="A420" s="101"/>
      <c r="B420" s="8"/>
      <c r="C420" s="8"/>
      <c r="D420" s="78"/>
      <c r="E420" s="34"/>
      <c r="F420" s="34"/>
      <c r="G420" s="34"/>
      <c r="H420" s="34"/>
      <c r="I420" s="34"/>
      <c r="J420" s="28"/>
    </row>
    <row r="421" spans="1:14" s="15" customFormat="1" ht="18.75" customHeight="1">
      <c r="A421" s="98">
        <v>42</v>
      </c>
      <c r="B421" s="22" t="str">
        <f>'Rekap SKPD'!B421</f>
        <v>KELURAHAN TEMANGGUNG II</v>
      </c>
      <c r="C421" s="20"/>
      <c r="D421" s="30"/>
      <c r="E421" s="30">
        <f>E422+E423+E424+E425+E426+E427+E428+E429</f>
        <v>2410773000</v>
      </c>
      <c r="F421" s="30">
        <f>SUM(F422:F429)</f>
        <v>12500000</v>
      </c>
      <c r="G421" s="30">
        <f>SUM(G422:G429)</f>
        <v>0</v>
      </c>
      <c r="H421" s="30">
        <f>H422+H423+H424+H425+H426+H427+H428+H429</f>
        <v>2423273000</v>
      </c>
      <c r="I421" s="30"/>
      <c r="J421" s="57"/>
      <c r="K421" s="255">
        <f>SUM(K422:K429)</f>
        <v>2410773000</v>
      </c>
      <c r="L421" s="24">
        <f>H421-K421</f>
        <v>12500000</v>
      </c>
      <c r="M421" s="15">
        <f>SUM(E422:E428)</f>
        <v>2396523000</v>
      </c>
      <c r="N421" s="15">
        <f>SUM(H422:H428)</f>
        <v>2409023000</v>
      </c>
    </row>
    <row r="422" spans="1:14">
      <c r="A422" s="99"/>
      <c r="B422" s="9">
        <v>1</v>
      </c>
      <c r="C422" s="9" t="s">
        <v>14</v>
      </c>
      <c r="D422" s="81" t="s">
        <v>6</v>
      </c>
      <c r="E422" s="31">
        <f>'per SKPD'!E5784</f>
        <v>2117502000</v>
      </c>
      <c r="F422" s="31">
        <f>'Rekap SKPD'!Q422</f>
        <v>0</v>
      </c>
      <c r="G422" s="31">
        <f>'Rekap SKPD'!Y422</f>
        <v>0</v>
      </c>
      <c r="H422" s="32">
        <f t="shared" ref="H422:H429" si="123">E422+F422-G422</f>
        <v>2117502000</v>
      </c>
      <c r="I422" s="32"/>
      <c r="J422" s="28"/>
      <c r="K422" s="254">
        <f>E422</f>
        <v>2117502000</v>
      </c>
      <c r="L422" s="24">
        <f t="shared" ref="L422:L429" si="124">H422-K422</f>
        <v>0</v>
      </c>
      <c r="M422" s="299">
        <f>N421-M421</f>
        <v>12500000</v>
      </c>
      <c r="N422" s="299"/>
    </row>
    <row r="423" spans="1:14">
      <c r="A423" s="99"/>
      <c r="B423" s="9">
        <v>2</v>
      </c>
      <c r="C423" s="9" t="s">
        <v>15</v>
      </c>
      <c r="D423" s="81" t="s">
        <v>9</v>
      </c>
      <c r="E423" s="31">
        <f>'per SKPD'!E5788</f>
        <v>131254500</v>
      </c>
      <c r="F423" s="31">
        <f>'Rekap SKPD'!Q423</f>
        <v>12500000</v>
      </c>
      <c r="G423" s="31">
        <f>'Rekap SKPD'!Y423</f>
        <v>0</v>
      </c>
      <c r="H423" s="32">
        <f t="shared" si="123"/>
        <v>143754500</v>
      </c>
      <c r="I423" s="32"/>
      <c r="J423" s="28"/>
      <c r="K423" s="254">
        <f t="shared" ref="K423:K429" si="125">E423</f>
        <v>131254500</v>
      </c>
      <c r="L423" s="24">
        <f t="shared" si="124"/>
        <v>12500000</v>
      </c>
    </row>
    <row r="424" spans="1:14">
      <c r="A424" s="99"/>
      <c r="B424" s="9">
        <v>3</v>
      </c>
      <c r="C424" s="9" t="s">
        <v>16</v>
      </c>
      <c r="D424" s="81" t="s">
        <v>10</v>
      </c>
      <c r="E424" s="31">
        <f>'per SKPD'!E5808</f>
        <v>140000000</v>
      </c>
      <c r="F424" s="31">
        <f>'Rekap SKPD'!Q424</f>
        <v>0</v>
      </c>
      <c r="G424" s="31">
        <f>'Rekap SKPD'!Y424</f>
        <v>0</v>
      </c>
      <c r="H424" s="32">
        <f t="shared" si="123"/>
        <v>140000000</v>
      </c>
      <c r="I424" s="32"/>
      <c r="J424" s="28"/>
      <c r="K424" s="254">
        <f t="shared" si="125"/>
        <v>140000000</v>
      </c>
      <c r="L424" s="24">
        <f t="shared" si="124"/>
        <v>0</v>
      </c>
    </row>
    <row r="425" spans="1:14">
      <c r="A425" s="99"/>
      <c r="B425" s="9">
        <v>4</v>
      </c>
      <c r="C425" s="9" t="s">
        <v>17</v>
      </c>
      <c r="D425" s="81" t="s">
        <v>5</v>
      </c>
      <c r="E425" s="31">
        <f>'per SKPD'!E5811</f>
        <v>3450000</v>
      </c>
      <c r="F425" s="31">
        <f>'Rekap SKPD'!Q425</f>
        <v>0</v>
      </c>
      <c r="G425" s="31">
        <f>'Rekap SKPD'!Y425</f>
        <v>0</v>
      </c>
      <c r="H425" s="32">
        <f t="shared" si="123"/>
        <v>3450000</v>
      </c>
      <c r="I425" s="32"/>
      <c r="J425" s="28"/>
      <c r="K425" s="254">
        <f t="shared" si="125"/>
        <v>3450000</v>
      </c>
      <c r="L425" s="24">
        <f t="shared" si="124"/>
        <v>0</v>
      </c>
    </row>
    <row r="426" spans="1:14">
      <c r="A426" s="99"/>
      <c r="B426" s="9">
        <v>5</v>
      </c>
      <c r="C426" s="9" t="s">
        <v>18</v>
      </c>
      <c r="D426" s="81" t="s">
        <v>11</v>
      </c>
      <c r="E426" s="31">
        <f>'per SKPD'!E5814</f>
        <v>66500</v>
      </c>
      <c r="F426" s="31">
        <f>'Rekap SKPD'!Q426</f>
        <v>0</v>
      </c>
      <c r="G426" s="31">
        <f>'Rekap SKPD'!Y426</f>
        <v>0</v>
      </c>
      <c r="H426" s="32">
        <f t="shared" si="123"/>
        <v>66500</v>
      </c>
      <c r="I426" s="32"/>
      <c r="J426" s="28"/>
      <c r="K426" s="254">
        <f t="shared" si="125"/>
        <v>66500</v>
      </c>
      <c r="L426" s="24">
        <f t="shared" si="124"/>
        <v>0</v>
      </c>
    </row>
    <row r="427" spans="1:14">
      <c r="A427" s="99"/>
      <c r="B427" s="9">
        <v>6</v>
      </c>
      <c r="C427" s="9" t="s">
        <v>19</v>
      </c>
      <c r="D427" s="81" t="s">
        <v>7</v>
      </c>
      <c r="E427" s="31">
        <f>'per SKPD'!E5817</f>
        <v>0</v>
      </c>
      <c r="F427" s="31">
        <f>'Rekap SKPD'!Q427</f>
        <v>0</v>
      </c>
      <c r="G427" s="31">
        <f>'Rekap SKPD'!Y427</f>
        <v>0</v>
      </c>
      <c r="H427" s="32">
        <f t="shared" si="123"/>
        <v>0</v>
      </c>
      <c r="I427" s="32"/>
      <c r="J427" s="28"/>
      <c r="K427" s="254">
        <f t="shared" si="125"/>
        <v>0</v>
      </c>
      <c r="L427" s="24">
        <f t="shared" si="124"/>
        <v>0</v>
      </c>
    </row>
    <row r="428" spans="1:14" s="21" customFormat="1">
      <c r="A428" s="102"/>
      <c r="B428" s="11">
        <v>7</v>
      </c>
      <c r="C428" s="11"/>
      <c r="D428" s="85" t="s">
        <v>8</v>
      </c>
      <c r="E428" s="31">
        <f>'per SKPD'!E5820</f>
        <v>4250000</v>
      </c>
      <c r="F428" s="31">
        <f>'Rekap SKPD'!Q428</f>
        <v>0</v>
      </c>
      <c r="G428" s="31">
        <f>'Rekap SKPD'!Y428</f>
        <v>0</v>
      </c>
      <c r="H428" s="32">
        <f t="shared" si="123"/>
        <v>4250000</v>
      </c>
      <c r="I428" s="32"/>
      <c r="J428" s="28"/>
      <c r="K428" s="254">
        <f t="shared" si="125"/>
        <v>4250000</v>
      </c>
      <c r="L428" s="24">
        <f t="shared" si="124"/>
        <v>0</v>
      </c>
    </row>
    <row r="429" spans="1:14" s="21" customFormat="1">
      <c r="A429" s="102"/>
      <c r="B429" s="11">
        <v>8</v>
      </c>
      <c r="C429" s="11"/>
      <c r="D429" s="77" t="s">
        <v>39</v>
      </c>
      <c r="E429" s="31">
        <f>'per SKPD'!E5823</f>
        <v>14250000</v>
      </c>
      <c r="F429" s="31">
        <f>'Rekap SKPD'!Q429</f>
        <v>0</v>
      </c>
      <c r="G429" s="31">
        <f>'Rekap SKPD'!Y429</f>
        <v>0</v>
      </c>
      <c r="H429" s="32">
        <f t="shared" si="123"/>
        <v>14250000</v>
      </c>
      <c r="I429" s="32"/>
      <c r="J429" s="28"/>
      <c r="K429" s="254">
        <f t="shared" si="125"/>
        <v>14250000</v>
      </c>
      <c r="L429" s="24">
        <f t="shared" si="124"/>
        <v>0</v>
      </c>
    </row>
    <row r="430" spans="1:14">
      <c r="A430" s="101"/>
      <c r="B430" s="8"/>
      <c r="C430" s="8"/>
      <c r="D430" s="78"/>
      <c r="E430" s="34"/>
      <c r="F430" s="34"/>
      <c r="G430" s="34"/>
      <c r="H430" s="34"/>
      <c r="I430" s="34"/>
      <c r="J430" s="28"/>
    </row>
    <row r="431" spans="1:14" s="15" customFormat="1" ht="18.75" customHeight="1">
      <c r="A431" s="98">
        <v>43</v>
      </c>
      <c r="B431" s="22" t="str">
        <f>'Rekap SKPD'!B431</f>
        <v>KELURAHAN BUTUH</v>
      </c>
      <c r="C431" s="20"/>
      <c r="D431" s="30"/>
      <c r="E431" s="30">
        <f>E432+E433+E434+E435+E436+E437+E438+E439</f>
        <v>1050830750</v>
      </c>
      <c r="F431" s="30">
        <f>SUM(F432:F439)</f>
        <v>13525000</v>
      </c>
      <c r="G431" s="30">
        <f>SUM(G432:G439)</f>
        <v>1275000</v>
      </c>
      <c r="H431" s="30">
        <f>H432+H433+H434+H435+H436+H437+H438+H439</f>
        <v>1063080750</v>
      </c>
      <c r="I431" s="30"/>
      <c r="J431" s="57"/>
      <c r="K431" s="255">
        <f>SUM(K432:K439)</f>
        <v>1050830750</v>
      </c>
      <c r="L431" s="24">
        <f>H431-K431</f>
        <v>12250000</v>
      </c>
      <c r="M431" s="15">
        <f>SUM(E432:E438)</f>
        <v>1046388750</v>
      </c>
      <c r="N431" s="15">
        <f>SUM(H432:H438)</f>
        <v>1057363750</v>
      </c>
    </row>
    <row r="432" spans="1:14">
      <c r="A432" s="99"/>
      <c r="B432" s="9">
        <v>1</v>
      </c>
      <c r="C432" s="9" t="s">
        <v>14</v>
      </c>
      <c r="D432" s="81" t="s">
        <v>6</v>
      </c>
      <c r="E432" s="31">
        <f>'per SKPD'!E5832</f>
        <v>297074000</v>
      </c>
      <c r="F432" s="31">
        <f>'Rekap SKPD'!Q432</f>
        <v>0</v>
      </c>
      <c r="G432" s="31">
        <f>'Rekap SKPD'!Y432</f>
        <v>0</v>
      </c>
      <c r="H432" s="32">
        <f t="shared" ref="H432:H439" si="126">E432+F432-G432</f>
        <v>297074000</v>
      </c>
      <c r="I432" s="32"/>
      <c r="J432" s="28"/>
      <c r="K432" s="254">
        <f>E432</f>
        <v>297074000</v>
      </c>
      <c r="L432" s="24">
        <f t="shared" ref="L432:L439" si="127">H432-K432</f>
        <v>0</v>
      </c>
      <c r="M432" s="299">
        <f>N431-M431</f>
        <v>10975000</v>
      </c>
      <c r="N432" s="299"/>
    </row>
    <row r="433" spans="1:14">
      <c r="A433" s="99"/>
      <c r="B433" s="9">
        <v>2</v>
      </c>
      <c r="C433" s="9" t="s">
        <v>15</v>
      </c>
      <c r="D433" s="81" t="s">
        <v>9</v>
      </c>
      <c r="E433" s="31">
        <f>'per SKPD'!E5835</f>
        <v>152099700</v>
      </c>
      <c r="F433" s="31">
        <f>'Rekap SKPD'!Q433</f>
        <v>12250000</v>
      </c>
      <c r="G433" s="31">
        <f>'Rekap SKPD'!Y433</f>
        <v>1275000</v>
      </c>
      <c r="H433" s="32">
        <f t="shared" si="126"/>
        <v>163074700</v>
      </c>
      <c r="I433" s="32"/>
      <c r="J433" s="28"/>
      <c r="K433" s="254">
        <f t="shared" ref="K433:K439" si="128">E433</f>
        <v>152099700</v>
      </c>
      <c r="L433" s="24">
        <f t="shared" si="127"/>
        <v>10975000</v>
      </c>
    </row>
    <row r="434" spans="1:14">
      <c r="A434" s="99"/>
      <c r="B434" s="9">
        <v>3</v>
      </c>
      <c r="C434" s="9" t="s">
        <v>16</v>
      </c>
      <c r="D434" s="81" t="s">
        <v>10</v>
      </c>
      <c r="E434" s="31">
        <f>'per SKPD'!E5866</f>
        <v>540703550</v>
      </c>
      <c r="F434" s="31">
        <f>'Rekap SKPD'!Q434</f>
        <v>0</v>
      </c>
      <c r="G434" s="31">
        <f>'Rekap SKPD'!Y434</f>
        <v>0</v>
      </c>
      <c r="H434" s="32">
        <f t="shared" si="126"/>
        <v>540703550</v>
      </c>
      <c r="I434" s="32"/>
      <c r="J434" s="28"/>
      <c r="K434" s="254">
        <f t="shared" si="128"/>
        <v>540703550</v>
      </c>
      <c r="L434" s="24">
        <f t="shared" si="127"/>
        <v>0</v>
      </c>
    </row>
    <row r="435" spans="1:14">
      <c r="A435" s="99"/>
      <c r="B435" s="9">
        <v>4</v>
      </c>
      <c r="C435" s="9" t="s">
        <v>17</v>
      </c>
      <c r="D435" s="81" t="s">
        <v>5</v>
      </c>
      <c r="E435" s="31">
        <f>'per SKPD'!E5870</f>
        <v>51245000</v>
      </c>
      <c r="F435" s="31">
        <f>'Rekap SKPD'!Q435</f>
        <v>0</v>
      </c>
      <c r="G435" s="31">
        <f>'Rekap SKPD'!Y435</f>
        <v>0</v>
      </c>
      <c r="H435" s="32">
        <f t="shared" si="126"/>
        <v>51245000</v>
      </c>
      <c r="I435" s="32"/>
      <c r="J435" s="28"/>
      <c r="K435" s="254">
        <f t="shared" si="128"/>
        <v>51245000</v>
      </c>
      <c r="L435" s="24">
        <f t="shared" si="127"/>
        <v>0</v>
      </c>
    </row>
    <row r="436" spans="1:14">
      <c r="A436" s="99"/>
      <c r="B436" s="9">
        <v>5</v>
      </c>
      <c r="C436" s="9" t="s">
        <v>18</v>
      </c>
      <c r="D436" s="81" t="s">
        <v>11</v>
      </c>
      <c r="E436" s="31">
        <f>'per SKPD'!E5874</f>
        <v>1016500</v>
      </c>
      <c r="F436" s="31">
        <f>'Rekap SKPD'!Q436</f>
        <v>0</v>
      </c>
      <c r="G436" s="31">
        <f>'Rekap SKPD'!Y436</f>
        <v>0</v>
      </c>
      <c r="H436" s="32">
        <f t="shared" si="126"/>
        <v>1016500</v>
      </c>
      <c r="I436" s="32"/>
      <c r="J436" s="28"/>
      <c r="K436" s="254">
        <f t="shared" si="128"/>
        <v>1016500</v>
      </c>
      <c r="L436" s="24">
        <f t="shared" si="127"/>
        <v>0</v>
      </c>
    </row>
    <row r="437" spans="1:14">
      <c r="A437" s="99"/>
      <c r="B437" s="9">
        <v>6</v>
      </c>
      <c r="C437" s="9" t="s">
        <v>19</v>
      </c>
      <c r="D437" s="81" t="s">
        <v>7</v>
      </c>
      <c r="E437" s="31">
        <f>'per SKPD'!E5878</f>
        <v>0</v>
      </c>
      <c r="F437" s="31">
        <f>'Rekap SKPD'!Q437</f>
        <v>0</v>
      </c>
      <c r="G437" s="31">
        <f>'Rekap SKPD'!Y437</f>
        <v>0</v>
      </c>
      <c r="H437" s="32">
        <f t="shared" si="126"/>
        <v>0</v>
      </c>
      <c r="I437" s="32"/>
      <c r="J437" s="28"/>
      <c r="K437" s="254">
        <f t="shared" si="128"/>
        <v>0</v>
      </c>
      <c r="L437" s="24">
        <f t="shared" si="127"/>
        <v>0</v>
      </c>
    </row>
    <row r="438" spans="1:14" s="21" customFormat="1">
      <c r="A438" s="102"/>
      <c r="B438" s="11">
        <v>7</v>
      </c>
      <c r="C438" s="11"/>
      <c r="D438" s="85" t="s">
        <v>8</v>
      </c>
      <c r="E438" s="31">
        <f>'per SKPD'!E5881</f>
        <v>4250000</v>
      </c>
      <c r="F438" s="31">
        <f>'Rekap SKPD'!Q438</f>
        <v>0</v>
      </c>
      <c r="G438" s="31">
        <f>'Rekap SKPD'!Y438</f>
        <v>0</v>
      </c>
      <c r="H438" s="32">
        <f t="shared" si="126"/>
        <v>4250000</v>
      </c>
      <c r="I438" s="32"/>
      <c r="J438" s="28"/>
      <c r="K438" s="254">
        <f t="shared" si="128"/>
        <v>4250000</v>
      </c>
      <c r="L438" s="24">
        <f t="shared" si="127"/>
        <v>0</v>
      </c>
    </row>
    <row r="439" spans="1:14" s="21" customFormat="1">
      <c r="A439" s="102"/>
      <c r="B439" s="11">
        <v>8</v>
      </c>
      <c r="C439" s="11"/>
      <c r="D439" s="77" t="s">
        <v>39</v>
      </c>
      <c r="E439" s="31">
        <f>'per SKPD'!E5884</f>
        <v>4442000</v>
      </c>
      <c r="F439" s="31">
        <f>'Rekap SKPD'!Q439</f>
        <v>1275000</v>
      </c>
      <c r="G439" s="31">
        <f>'Rekap SKPD'!Y439</f>
        <v>0</v>
      </c>
      <c r="H439" s="32">
        <f t="shared" si="126"/>
        <v>5717000</v>
      </c>
      <c r="I439" s="32"/>
      <c r="J439" s="28"/>
      <c r="K439" s="254">
        <f t="shared" si="128"/>
        <v>4442000</v>
      </c>
      <c r="L439" s="24">
        <f t="shared" si="127"/>
        <v>1275000</v>
      </c>
    </row>
    <row r="440" spans="1:14">
      <c r="A440" s="101"/>
      <c r="B440" s="8"/>
      <c r="C440" s="8"/>
      <c r="D440" s="78"/>
      <c r="E440" s="34"/>
      <c r="F440" s="34"/>
      <c r="G440" s="34"/>
      <c r="H440" s="34"/>
      <c r="I440" s="34"/>
      <c r="J440" s="28"/>
    </row>
    <row r="441" spans="1:14" s="15" customFormat="1" ht="18.75" customHeight="1">
      <c r="A441" s="98">
        <v>44</v>
      </c>
      <c r="B441" s="22" t="str">
        <f>'Rekap SKPD'!B441</f>
        <v>KELURAHAN JAMPIROSO</v>
      </c>
      <c r="C441" s="20"/>
      <c r="D441" s="30"/>
      <c r="E441" s="30">
        <f>E442+E443+E444+E445+E446+E447+E448+E449</f>
        <v>3224709088</v>
      </c>
      <c r="F441" s="30">
        <f>SUM(F442:F449)</f>
        <v>440502000</v>
      </c>
      <c r="G441" s="30">
        <f>SUM(G442:G449)</f>
        <v>2005000</v>
      </c>
      <c r="H441" s="30">
        <f>H442+H443+H444+H445+H446+H447+H448+H449</f>
        <v>3663206088</v>
      </c>
      <c r="I441" s="30"/>
      <c r="J441" s="57"/>
      <c r="K441" s="255">
        <f>SUM(K442:K449)</f>
        <v>3224709088</v>
      </c>
      <c r="L441" s="24">
        <f>H441-K441</f>
        <v>438497000</v>
      </c>
      <c r="M441" s="15">
        <f>SUM(E442:E448)</f>
        <v>3210471088</v>
      </c>
      <c r="N441" s="15">
        <f>SUM(H442:H448)</f>
        <v>3648723088</v>
      </c>
    </row>
    <row r="442" spans="1:14">
      <c r="A442" s="99"/>
      <c r="B442" s="9">
        <v>1</v>
      </c>
      <c r="C442" s="9" t="s">
        <v>14</v>
      </c>
      <c r="D442" s="81" t="s">
        <v>6</v>
      </c>
      <c r="E442" s="31">
        <f>'per SKPD'!E5897</f>
        <v>2287550348</v>
      </c>
      <c r="F442" s="31">
        <f>'Rekap SKPD'!Q442</f>
        <v>425752000</v>
      </c>
      <c r="G442" s="31">
        <f>'Rekap SKPD'!Y442</f>
        <v>0</v>
      </c>
      <c r="H442" s="32">
        <f t="shared" ref="H442:H449" si="129">E442+F442-G442</f>
        <v>2713302348</v>
      </c>
      <c r="I442" s="32"/>
      <c r="J442" s="28"/>
      <c r="K442" s="254">
        <f>E442</f>
        <v>2287550348</v>
      </c>
      <c r="L442" s="24">
        <f t="shared" ref="L442:L449" si="130">H442-K442</f>
        <v>425752000</v>
      </c>
      <c r="M442" s="299">
        <f>N441-M441</f>
        <v>438252000</v>
      </c>
      <c r="N442" s="299"/>
    </row>
    <row r="443" spans="1:14">
      <c r="A443" s="99"/>
      <c r="B443" s="9">
        <v>2</v>
      </c>
      <c r="C443" s="9" t="s">
        <v>15</v>
      </c>
      <c r="D443" s="81" t="s">
        <v>9</v>
      </c>
      <c r="E443" s="31">
        <f>'per SKPD'!E5906</f>
        <v>134662000</v>
      </c>
      <c r="F443" s="31">
        <f>'Rekap SKPD'!Q443</f>
        <v>14505000</v>
      </c>
      <c r="G443" s="31">
        <f>'Rekap SKPD'!Y443</f>
        <v>2005000</v>
      </c>
      <c r="H443" s="32">
        <f t="shared" si="129"/>
        <v>147162000</v>
      </c>
      <c r="I443" s="32"/>
      <c r="J443" s="28"/>
      <c r="K443" s="254">
        <f t="shared" ref="K443:K449" si="131">E443</f>
        <v>134662000</v>
      </c>
      <c r="L443" s="24">
        <f t="shared" si="130"/>
        <v>12500000</v>
      </c>
    </row>
    <row r="444" spans="1:14">
      <c r="A444" s="99"/>
      <c r="B444" s="9">
        <v>3</v>
      </c>
      <c r="C444" s="9" t="s">
        <v>16</v>
      </c>
      <c r="D444" s="81" t="s">
        <v>10</v>
      </c>
      <c r="E444" s="31">
        <f>'per SKPD'!E5949</f>
        <v>781192240</v>
      </c>
      <c r="F444" s="31">
        <f>'Rekap SKPD'!Q444</f>
        <v>0</v>
      </c>
      <c r="G444" s="31">
        <f>'Rekap SKPD'!Y444</f>
        <v>0</v>
      </c>
      <c r="H444" s="32">
        <f t="shared" si="129"/>
        <v>781192240</v>
      </c>
      <c r="I444" s="32"/>
      <c r="J444" s="28"/>
      <c r="K444" s="254">
        <f t="shared" si="131"/>
        <v>781192240</v>
      </c>
      <c r="L444" s="24">
        <f t="shared" si="130"/>
        <v>0</v>
      </c>
    </row>
    <row r="445" spans="1:14">
      <c r="A445" s="99"/>
      <c r="B445" s="9">
        <v>4</v>
      </c>
      <c r="C445" s="9" t="s">
        <v>17</v>
      </c>
      <c r="D445" s="81" t="s">
        <v>5</v>
      </c>
      <c r="E445" s="31">
        <f>'per SKPD'!E5952</f>
        <v>5200000</v>
      </c>
      <c r="F445" s="31">
        <f>'Rekap SKPD'!Q445</f>
        <v>0</v>
      </c>
      <c r="G445" s="31">
        <f>'Rekap SKPD'!Y445</f>
        <v>0</v>
      </c>
      <c r="H445" s="32">
        <f t="shared" si="129"/>
        <v>5200000</v>
      </c>
      <c r="I445" s="32"/>
      <c r="J445" s="28"/>
      <c r="K445" s="254">
        <f t="shared" si="131"/>
        <v>5200000</v>
      </c>
      <c r="L445" s="24">
        <f t="shared" si="130"/>
        <v>0</v>
      </c>
    </row>
    <row r="446" spans="1:14">
      <c r="A446" s="99"/>
      <c r="B446" s="9">
        <v>5</v>
      </c>
      <c r="C446" s="9" t="s">
        <v>18</v>
      </c>
      <c r="D446" s="81" t="s">
        <v>11</v>
      </c>
      <c r="E446" s="31">
        <f>'per SKPD'!E5956</f>
        <v>66500</v>
      </c>
      <c r="F446" s="31">
        <f>'Rekap SKPD'!Q446</f>
        <v>0</v>
      </c>
      <c r="G446" s="31">
        <f>'Rekap SKPD'!Y446</f>
        <v>0</v>
      </c>
      <c r="H446" s="32">
        <f t="shared" si="129"/>
        <v>66500</v>
      </c>
      <c r="I446" s="32"/>
      <c r="J446" s="28"/>
      <c r="K446" s="254">
        <f t="shared" si="131"/>
        <v>66500</v>
      </c>
      <c r="L446" s="24">
        <f t="shared" si="130"/>
        <v>0</v>
      </c>
    </row>
    <row r="447" spans="1:14">
      <c r="A447" s="99"/>
      <c r="B447" s="9">
        <v>6</v>
      </c>
      <c r="C447" s="9" t="s">
        <v>19</v>
      </c>
      <c r="D447" s="81" t="s">
        <v>7</v>
      </c>
      <c r="E447" s="31">
        <f>'per SKPD'!E5959</f>
        <v>0</v>
      </c>
      <c r="F447" s="31">
        <f>'Rekap SKPD'!Q447</f>
        <v>0</v>
      </c>
      <c r="G447" s="31">
        <f>'Rekap SKPD'!Y447</f>
        <v>0</v>
      </c>
      <c r="H447" s="32">
        <f t="shared" si="129"/>
        <v>0</v>
      </c>
      <c r="I447" s="32"/>
      <c r="J447" s="28"/>
      <c r="K447" s="254">
        <f t="shared" si="131"/>
        <v>0</v>
      </c>
      <c r="L447" s="24">
        <f t="shared" si="130"/>
        <v>0</v>
      </c>
    </row>
    <row r="448" spans="1:14" s="21" customFormat="1">
      <c r="A448" s="102"/>
      <c r="B448" s="11">
        <v>7</v>
      </c>
      <c r="C448" s="11"/>
      <c r="D448" s="85" t="s">
        <v>8</v>
      </c>
      <c r="E448" s="31">
        <f>'per SKPD'!E5962</f>
        <v>1800000</v>
      </c>
      <c r="F448" s="31">
        <f>'Rekap SKPD'!Q448</f>
        <v>0</v>
      </c>
      <c r="G448" s="31">
        <f>'Rekap SKPD'!Y448</f>
        <v>0</v>
      </c>
      <c r="H448" s="32">
        <f t="shared" si="129"/>
        <v>1800000</v>
      </c>
      <c r="I448" s="32"/>
      <c r="J448" s="28"/>
      <c r="K448" s="254">
        <f t="shared" si="131"/>
        <v>1800000</v>
      </c>
      <c r="L448" s="24">
        <f t="shared" si="130"/>
        <v>0</v>
      </c>
    </row>
    <row r="449" spans="1:14" s="21" customFormat="1">
      <c r="A449" s="102"/>
      <c r="B449" s="11">
        <v>8</v>
      </c>
      <c r="C449" s="11"/>
      <c r="D449" s="77" t="s">
        <v>39</v>
      </c>
      <c r="E449" s="31">
        <f>'per SKPD'!E5965</f>
        <v>14238000</v>
      </c>
      <c r="F449" s="31">
        <f>'Rekap SKPD'!Q449</f>
        <v>245000</v>
      </c>
      <c r="G449" s="31">
        <f>'Rekap SKPD'!Y449</f>
        <v>0</v>
      </c>
      <c r="H449" s="32">
        <f t="shared" si="129"/>
        <v>14483000</v>
      </c>
      <c r="I449" s="32"/>
      <c r="J449" s="28"/>
      <c r="K449" s="254">
        <f t="shared" si="131"/>
        <v>14238000</v>
      </c>
      <c r="L449" s="24">
        <f t="shared" si="130"/>
        <v>245000</v>
      </c>
    </row>
    <row r="450" spans="1:14">
      <c r="A450" s="101"/>
      <c r="B450" s="8"/>
      <c r="C450" s="8"/>
      <c r="D450" s="78"/>
      <c r="E450" s="34"/>
      <c r="F450" s="34"/>
      <c r="G450" s="34"/>
      <c r="H450" s="34"/>
      <c r="I450" s="34"/>
      <c r="J450" s="28"/>
    </row>
    <row r="451" spans="1:14" s="15" customFormat="1" ht="18.75" customHeight="1">
      <c r="A451" s="98">
        <v>45</v>
      </c>
      <c r="B451" s="22" t="str">
        <f>'Rekap SKPD'!B451</f>
        <v>KELURAHAN JAMPIREJO</v>
      </c>
      <c r="C451" s="20"/>
      <c r="D451" s="30"/>
      <c r="E451" s="30">
        <f>E452+E453+E454+E455+E456+E457+E458+E459</f>
        <v>7862094545</v>
      </c>
      <c r="F451" s="30">
        <f>SUM(F452:F459)</f>
        <v>15846500</v>
      </c>
      <c r="G451" s="30">
        <f>SUM(G452:G459)</f>
        <v>600000</v>
      </c>
      <c r="H451" s="30">
        <f>H452+H453+H454+H455+H456+H457+H458+H459</f>
        <v>7877341045</v>
      </c>
      <c r="I451" s="30"/>
      <c r="J451" s="57"/>
      <c r="K451" s="255">
        <f>SUM(K452:K459)</f>
        <v>7862094545</v>
      </c>
      <c r="L451" s="24">
        <f>H451-K451</f>
        <v>15246500</v>
      </c>
      <c r="M451" s="15">
        <f>SUM(E452:E458)</f>
        <v>7848594545</v>
      </c>
      <c r="N451" s="15">
        <f>SUM(H452:H458)</f>
        <v>7863241045</v>
      </c>
    </row>
    <row r="452" spans="1:14">
      <c r="A452" s="99"/>
      <c r="B452" s="9">
        <v>1</v>
      </c>
      <c r="C452" s="9" t="s">
        <v>14</v>
      </c>
      <c r="D452" s="81" t="s">
        <v>6</v>
      </c>
      <c r="E452" s="31">
        <f>'per SKPD'!E5978</f>
        <v>6433987616</v>
      </c>
      <c r="F452" s="31">
        <f>'Rekap SKPD'!Q452</f>
        <v>0</v>
      </c>
      <c r="G452" s="31">
        <f>'Rekap SKPD'!Y452</f>
        <v>0</v>
      </c>
      <c r="H452" s="32">
        <f t="shared" ref="H452:H459" si="132">E452+F452-G452</f>
        <v>6433987616</v>
      </c>
      <c r="I452" s="32"/>
      <c r="J452" s="28"/>
      <c r="K452" s="254">
        <f>E452</f>
        <v>6433987616</v>
      </c>
      <c r="L452" s="24">
        <f t="shared" ref="L452:L459" si="133">H452-K452</f>
        <v>0</v>
      </c>
      <c r="M452" s="299">
        <f>N451-M451</f>
        <v>14646500</v>
      </c>
      <c r="N452" s="299"/>
    </row>
    <row r="453" spans="1:14">
      <c r="A453" s="99"/>
      <c r="B453" s="9">
        <v>2</v>
      </c>
      <c r="C453" s="9" t="s">
        <v>15</v>
      </c>
      <c r="D453" s="81" t="s">
        <v>9</v>
      </c>
      <c r="E453" s="31">
        <f>'per SKPD'!E5982</f>
        <v>181432025</v>
      </c>
      <c r="F453" s="31">
        <f>'Rekap SKPD'!Q453</f>
        <v>15246500</v>
      </c>
      <c r="G453" s="31">
        <f>'Rekap SKPD'!Y453</f>
        <v>600000</v>
      </c>
      <c r="H453" s="32">
        <f t="shared" si="132"/>
        <v>196078525</v>
      </c>
      <c r="I453" s="32"/>
      <c r="J453" s="28"/>
      <c r="K453" s="254">
        <f t="shared" ref="K453:K459" si="134">E453</f>
        <v>181432025</v>
      </c>
      <c r="L453" s="24">
        <f t="shared" si="133"/>
        <v>14646500</v>
      </c>
    </row>
    <row r="454" spans="1:14">
      <c r="A454" s="99"/>
      <c r="B454" s="9">
        <v>3</v>
      </c>
      <c r="C454" s="9" t="s">
        <v>16</v>
      </c>
      <c r="D454" s="81" t="s">
        <v>10</v>
      </c>
      <c r="E454" s="31">
        <f>'per SKPD'!E6013</f>
        <v>1222417404</v>
      </c>
      <c r="F454" s="31">
        <f>'Rekap SKPD'!Q454</f>
        <v>0</v>
      </c>
      <c r="G454" s="31">
        <f>'Rekap SKPD'!Y454</f>
        <v>0</v>
      </c>
      <c r="H454" s="32">
        <f t="shared" si="132"/>
        <v>1222417404</v>
      </c>
      <c r="I454" s="32"/>
      <c r="J454" s="28"/>
      <c r="K454" s="254">
        <f t="shared" si="134"/>
        <v>1222417404</v>
      </c>
      <c r="L454" s="24">
        <f t="shared" si="133"/>
        <v>0</v>
      </c>
    </row>
    <row r="455" spans="1:14">
      <c r="A455" s="99"/>
      <c r="B455" s="9">
        <v>4</v>
      </c>
      <c r="C455" s="9" t="s">
        <v>17</v>
      </c>
      <c r="D455" s="81" t="s">
        <v>5</v>
      </c>
      <c r="E455" s="31">
        <f>'per SKPD'!E6017</f>
        <v>746000</v>
      </c>
      <c r="F455" s="31">
        <f>'Rekap SKPD'!Q455</f>
        <v>0</v>
      </c>
      <c r="G455" s="31">
        <f>'Rekap SKPD'!Y455</f>
        <v>0</v>
      </c>
      <c r="H455" s="32">
        <f t="shared" si="132"/>
        <v>746000</v>
      </c>
      <c r="I455" s="32"/>
      <c r="J455" s="28"/>
      <c r="K455" s="254">
        <f t="shared" si="134"/>
        <v>746000</v>
      </c>
      <c r="L455" s="24">
        <f t="shared" si="133"/>
        <v>0</v>
      </c>
    </row>
    <row r="456" spans="1:14">
      <c r="A456" s="99"/>
      <c r="B456" s="9">
        <v>5</v>
      </c>
      <c r="C456" s="9" t="s">
        <v>18</v>
      </c>
      <c r="D456" s="81" t="s">
        <v>11</v>
      </c>
      <c r="E456" s="31">
        <f>'per SKPD'!E6020</f>
        <v>1751500</v>
      </c>
      <c r="F456" s="31">
        <f>'Rekap SKPD'!Q456</f>
        <v>0</v>
      </c>
      <c r="G456" s="31">
        <f>'Rekap SKPD'!Y456</f>
        <v>0</v>
      </c>
      <c r="H456" s="32">
        <f t="shared" si="132"/>
        <v>1751500</v>
      </c>
      <c r="I456" s="32"/>
      <c r="J456" s="28"/>
      <c r="K456" s="254">
        <f t="shared" si="134"/>
        <v>1751500</v>
      </c>
      <c r="L456" s="24">
        <f t="shared" si="133"/>
        <v>0</v>
      </c>
    </row>
    <row r="457" spans="1:14">
      <c r="A457" s="99"/>
      <c r="B457" s="9">
        <v>6</v>
      </c>
      <c r="C457" s="9" t="s">
        <v>19</v>
      </c>
      <c r="D457" s="81" t="s">
        <v>7</v>
      </c>
      <c r="E457" s="31">
        <f>'per SKPD'!E6024</f>
        <v>0</v>
      </c>
      <c r="F457" s="31">
        <f>'Rekap SKPD'!Q457</f>
        <v>0</v>
      </c>
      <c r="G457" s="31">
        <f>'Rekap SKPD'!Y457</f>
        <v>0</v>
      </c>
      <c r="H457" s="32">
        <f t="shared" si="132"/>
        <v>0</v>
      </c>
      <c r="I457" s="32"/>
      <c r="J457" s="28"/>
      <c r="K457" s="254">
        <f t="shared" si="134"/>
        <v>0</v>
      </c>
      <c r="L457" s="24">
        <f t="shared" si="133"/>
        <v>0</v>
      </c>
    </row>
    <row r="458" spans="1:14" s="21" customFormat="1">
      <c r="A458" s="102"/>
      <c r="B458" s="11">
        <v>7</v>
      </c>
      <c r="C458" s="11"/>
      <c r="D458" s="85" t="s">
        <v>8</v>
      </c>
      <c r="E458" s="31">
        <f>'per SKPD'!E6027</f>
        <v>8260000</v>
      </c>
      <c r="F458" s="31">
        <f>'Rekap SKPD'!Q458</f>
        <v>0</v>
      </c>
      <c r="G458" s="31">
        <f>'Rekap SKPD'!Y458</f>
        <v>0</v>
      </c>
      <c r="H458" s="32">
        <f t="shared" si="132"/>
        <v>8260000</v>
      </c>
      <c r="I458" s="32"/>
      <c r="J458" s="28"/>
      <c r="K458" s="254">
        <f t="shared" si="134"/>
        <v>8260000</v>
      </c>
      <c r="L458" s="24">
        <f t="shared" si="133"/>
        <v>0</v>
      </c>
    </row>
    <row r="459" spans="1:14" s="21" customFormat="1">
      <c r="A459" s="102"/>
      <c r="B459" s="11">
        <v>8</v>
      </c>
      <c r="C459" s="11"/>
      <c r="D459" s="77" t="s">
        <v>39</v>
      </c>
      <c r="E459" s="31">
        <f>'per SKPD'!E6030</f>
        <v>13500000</v>
      </c>
      <c r="F459" s="31">
        <f>'Rekap SKPD'!Q459</f>
        <v>600000</v>
      </c>
      <c r="G459" s="31">
        <f>'Rekap SKPD'!Y459</f>
        <v>0</v>
      </c>
      <c r="H459" s="32">
        <f t="shared" si="132"/>
        <v>14100000</v>
      </c>
      <c r="I459" s="32"/>
      <c r="J459" s="28"/>
      <c r="K459" s="254">
        <f t="shared" si="134"/>
        <v>13500000</v>
      </c>
      <c r="L459" s="24">
        <f t="shared" si="133"/>
        <v>600000</v>
      </c>
    </row>
    <row r="460" spans="1:14">
      <c r="A460" s="101"/>
      <c r="B460" s="8"/>
      <c r="C460" s="8"/>
      <c r="D460" s="78"/>
      <c r="E460" s="34"/>
      <c r="F460" s="34"/>
      <c r="G460" s="34"/>
      <c r="H460" s="34"/>
      <c r="I460" s="34"/>
      <c r="J460" s="28"/>
    </row>
    <row r="461" spans="1:14" s="15" customFormat="1" ht="18.75" customHeight="1">
      <c r="A461" s="98">
        <v>46</v>
      </c>
      <c r="B461" s="22" t="str">
        <f>'Rekap SKPD'!B461</f>
        <v>KELURAHAN KERTOSARI</v>
      </c>
      <c r="C461" s="20"/>
      <c r="D461" s="30"/>
      <c r="E461" s="30">
        <f>E462+E463+E464+E465+E466+E467+E468+E469</f>
        <v>2713963000</v>
      </c>
      <c r="F461" s="30">
        <f>SUM(F462:F469)</f>
        <v>14250000</v>
      </c>
      <c r="G461" s="30">
        <f>SUM(G462:G469)</f>
        <v>1750000</v>
      </c>
      <c r="H461" s="30">
        <f>H462+H463+H464+H465+H466+H467+H468+H469</f>
        <v>2726463000</v>
      </c>
      <c r="I461" s="30"/>
      <c r="J461" s="57"/>
      <c r="K461" s="255">
        <f>SUM(K462:K469)</f>
        <v>2713963000</v>
      </c>
      <c r="L461" s="24">
        <f>H461-K461</f>
        <v>12500000</v>
      </c>
      <c r="M461" s="15">
        <f>SUM(E462:E468)</f>
        <v>2705823000</v>
      </c>
      <c r="N461" s="15">
        <f>SUM(H462:H468)</f>
        <v>2718323000</v>
      </c>
    </row>
    <row r="462" spans="1:14">
      <c r="A462" s="99"/>
      <c r="B462" s="9">
        <v>1</v>
      </c>
      <c r="C462" s="9" t="s">
        <v>14</v>
      </c>
      <c r="D462" s="81" t="s">
        <v>6</v>
      </c>
      <c r="E462" s="31">
        <f>'per SKPD'!E6041</f>
        <v>2134898000</v>
      </c>
      <c r="F462" s="31">
        <f>'Rekap SKPD'!Q462</f>
        <v>0</v>
      </c>
      <c r="G462" s="31">
        <f>'Rekap SKPD'!Y462</f>
        <v>0</v>
      </c>
      <c r="H462" s="32">
        <f t="shared" ref="H462:H469" si="135">E462+F462-G462</f>
        <v>2134898000</v>
      </c>
      <c r="I462" s="32"/>
      <c r="J462" s="28"/>
      <c r="K462" s="254">
        <f>E462</f>
        <v>2134898000</v>
      </c>
      <c r="L462" s="24">
        <f t="shared" ref="L462:L469" si="136">H462-K462</f>
        <v>0</v>
      </c>
      <c r="M462" s="299">
        <f>N461-M461</f>
        <v>12500000</v>
      </c>
      <c r="N462" s="299"/>
    </row>
    <row r="463" spans="1:14">
      <c r="A463" s="99"/>
      <c r="B463" s="9">
        <v>2</v>
      </c>
      <c r="C463" s="9" t="s">
        <v>15</v>
      </c>
      <c r="D463" s="81" t="s">
        <v>9</v>
      </c>
      <c r="E463" s="31">
        <f>'per SKPD'!E6045</f>
        <v>172838500</v>
      </c>
      <c r="F463" s="31">
        <f>'Rekap SKPD'!Q463</f>
        <v>14250000</v>
      </c>
      <c r="G463" s="31">
        <f>'Rekap SKPD'!Y463</f>
        <v>1750000</v>
      </c>
      <c r="H463" s="32">
        <f t="shared" si="135"/>
        <v>185338500</v>
      </c>
      <c r="I463" s="32"/>
      <c r="J463" s="28"/>
      <c r="K463" s="254">
        <f t="shared" ref="K463:K469" si="137">E463</f>
        <v>172838500</v>
      </c>
      <c r="L463" s="24">
        <f t="shared" si="136"/>
        <v>12500000</v>
      </c>
    </row>
    <row r="464" spans="1:14">
      <c r="A464" s="99"/>
      <c r="B464" s="9">
        <v>3</v>
      </c>
      <c r="C464" s="9" t="s">
        <v>16</v>
      </c>
      <c r="D464" s="81" t="s">
        <v>10</v>
      </c>
      <c r="E464" s="31">
        <f>'per SKPD'!E6079</f>
        <v>397030000</v>
      </c>
      <c r="F464" s="31">
        <f>'Rekap SKPD'!Q464</f>
        <v>0</v>
      </c>
      <c r="G464" s="31">
        <f>'Rekap SKPD'!Y464</f>
        <v>0</v>
      </c>
      <c r="H464" s="32">
        <f t="shared" si="135"/>
        <v>397030000</v>
      </c>
      <c r="I464" s="32"/>
      <c r="J464" s="28"/>
      <c r="K464" s="254">
        <f t="shared" si="137"/>
        <v>397030000</v>
      </c>
      <c r="L464" s="24">
        <f t="shared" si="136"/>
        <v>0</v>
      </c>
    </row>
    <row r="465" spans="1:14">
      <c r="A465" s="99"/>
      <c r="B465" s="9">
        <v>4</v>
      </c>
      <c r="C465" s="9" t="s">
        <v>17</v>
      </c>
      <c r="D465" s="81" t="s">
        <v>5</v>
      </c>
      <c r="E465" s="31">
        <f>'per SKPD'!E6083</f>
        <v>0</v>
      </c>
      <c r="F465" s="31">
        <f>'Rekap SKPD'!Q465</f>
        <v>0</v>
      </c>
      <c r="G465" s="31">
        <f>'Rekap SKPD'!Y465</f>
        <v>0</v>
      </c>
      <c r="H465" s="32">
        <f t="shared" si="135"/>
        <v>0</v>
      </c>
      <c r="I465" s="32"/>
      <c r="J465" s="28"/>
      <c r="K465" s="254">
        <f t="shared" si="137"/>
        <v>0</v>
      </c>
      <c r="L465" s="24">
        <f t="shared" si="136"/>
        <v>0</v>
      </c>
    </row>
    <row r="466" spans="1:14">
      <c r="A466" s="99"/>
      <c r="B466" s="9">
        <v>5</v>
      </c>
      <c r="C466" s="9" t="s">
        <v>18</v>
      </c>
      <c r="D466" s="81" t="s">
        <v>11</v>
      </c>
      <c r="E466" s="31">
        <f>'per SKPD'!E6086</f>
        <v>1056500</v>
      </c>
      <c r="F466" s="31">
        <f>'Rekap SKPD'!Q466</f>
        <v>0</v>
      </c>
      <c r="G466" s="31">
        <f>'Rekap SKPD'!Y466</f>
        <v>0</v>
      </c>
      <c r="H466" s="32">
        <f t="shared" si="135"/>
        <v>1056500</v>
      </c>
      <c r="I466" s="32"/>
      <c r="J466" s="28"/>
      <c r="K466" s="254">
        <f t="shared" si="137"/>
        <v>1056500</v>
      </c>
      <c r="L466" s="24">
        <f t="shared" si="136"/>
        <v>0</v>
      </c>
    </row>
    <row r="467" spans="1:14">
      <c r="A467" s="99"/>
      <c r="B467" s="9">
        <v>6</v>
      </c>
      <c r="C467" s="9" t="s">
        <v>19</v>
      </c>
      <c r="D467" s="81" t="s">
        <v>7</v>
      </c>
      <c r="E467" s="31">
        <f>'per SKPD'!E6089</f>
        <v>0</v>
      </c>
      <c r="F467" s="31">
        <f>'Rekap SKPD'!Q467</f>
        <v>0</v>
      </c>
      <c r="G467" s="31">
        <f>'Rekap SKPD'!Y467</f>
        <v>0</v>
      </c>
      <c r="H467" s="32">
        <f t="shared" si="135"/>
        <v>0</v>
      </c>
      <c r="I467" s="32"/>
      <c r="J467" s="28"/>
      <c r="K467" s="254">
        <f t="shared" si="137"/>
        <v>0</v>
      </c>
      <c r="L467" s="24">
        <f t="shared" si="136"/>
        <v>0</v>
      </c>
    </row>
    <row r="468" spans="1:14" s="21" customFormat="1">
      <c r="A468" s="102"/>
      <c r="B468" s="11">
        <v>7</v>
      </c>
      <c r="C468" s="11"/>
      <c r="D468" s="85" t="s">
        <v>8</v>
      </c>
      <c r="E468" s="31">
        <f>'per SKPD'!E6092</f>
        <v>0</v>
      </c>
      <c r="F468" s="31">
        <f>'Rekap SKPD'!Q468</f>
        <v>0</v>
      </c>
      <c r="G468" s="31">
        <f>'Rekap SKPD'!Y468</f>
        <v>0</v>
      </c>
      <c r="H468" s="32">
        <f t="shared" si="135"/>
        <v>0</v>
      </c>
      <c r="I468" s="32"/>
      <c r="J468" s="28"/>
      <c r="K468" s="254">
        <f t="shared" si="137"/>
        <v>0</v>
      </c>
      <c r="L468" s="24">
        <f t="shared" si="136"/>
        <v>0</v>
      </c>
    </row>
    <row r="469" spans="1:14" s="21" customFormat="1">
      <c r="A469" s="102"/>
      <c r="B469" s="11">
        <v>8</v>
      </c>
      <c r="C469" s="11"/>
      <c r="D469" s="77" t="s">
        <v>39</v>
      </c>
      <c r="E469" s="31">
        <f>'per SKPD'!E6095</f>
        <v>8140000</v>
      </c>
      <c r="F469" s="31">
        <f>'Rekap SKPD'!Q469</f>
        <v>0</v>
      </c>
      <c r="G469" s="31">
        <f>'Rekap SKPD'!Y469</f>
        <v>0</v>
      </c>
      <c r="H469" s="32">
        <f t="shared" si="135"/>
        <v>8140000</v>
      </c>
      <c r="I469" s="32"/>
      <c r="J469" s="28"/>
      <c r="K469" s="254">
        <f t="shared" si="137"/>
        <v>8140000</v>
      </c>
      <c r="L469" s="24">
        <f t="shared" si="136"/>
        <v>0</v>
      </c>
    </row>
    <row r="470" spans="1:14">
      <c r="A470" s="101"/>
      <c r="B470" s="8"/>
      <c r="C470" s="8"/>
      <c r="D470" s="78"/>
      <c r="E470" s="34"/>
      <c r="F470" s="34"/>
      <c r="G470" s="34"/>
      <c r="H470" s="34"/>
      <c r="I470" s="34"/>
      <c r="J470" s="28"/>
    </row>
    <row r="471" spans="1:14" s="15" customFormat="1" ht="18.75" customHeight="1">
      <c r="A471" s="98">
        <v>47</v>
      </c>
      <c r="B471" s="22" t="str">
        <f>'Rekap SKPD'!B471</f>
        <v>KELURAHAN BANYUURIP</v>
      </c>
      <c r="C471" s="20"/>
      <c r="D471" s="30"/>
      <c r="E471" s="30">
        <f>E472+E473+E474+E475+E476+E477+E478+E479</f>
        <v>1193412252</v>
      </c>
      <c r="F471" s="30">
        <f>SUM(F472:F479)</f>
        <v>79054000</v>
      </c>
      <c r="G471" s="30">
        <f>SUM(G472:G479)</f>
        <v>12220000</v>
      </c>
      <c r="H471" s="30">
        <f>H472+H473+H474+H475+H476+H477+H478+H479</f>
        <v>1260246252</v>
      </c>
      <c r="I471" s="30"/>
      <c r="J471" s="57"/>
      <c r="K471" s="255">
        <f>SUM(K472:K479)</f>
        <v>1193412252</v>
      </c>
      <c r="L471" s="24">
        <f>H471-K471</f>
        <v>66834000</v>
      </c>
      <c r="M471" s="15">
        <f>SUM(E472:E478)</f>
        <v>1186712252</v>
      </c>
      <c r="N471" s="15">
        <f>SUM(H472:H478)</f>
        <v>1242076252</v>
      </c>
    </row>
    <row r="472" spans="1:14">
      <c r="A472" s="99"/>
      <c r="B472" s="9">
        <v>1</v>
      </c>
      <c r="C472" s="9" t="s">
        <v>14</v>
      </c>
      <c r="D472" s="81" t="s">
        <v>6</v>
      </c>
      <c r="E472" s="31">
        <f>'per SKPD'!E6104</f>
        <v>555371163</v>
      </c>
      <c r="F472" s="31">
        <f>'Rekap SKPD'!Q472</f>
        <v>52864000</v>
      </c>
      <c r="G472" s="31">
        <f>'Rekap SKPD'!Y472</f>
        <v>0</v>
      </c>
      <c r="H472" s="32">
        <f t="shared" ref="H472:H479" si="138">E472+F472-G472</f>
        <v>608235163</v>
      </c>
      <c r="I472" s="32"/>
      <c r="J472" s="28"/>
      <c r="K472" s="254">
        <f>E472</f>
        <v>555371163</v>
      </c>
      <c r="L472" s="24">
        <f t="shared" ref="L472:L479" si="139">H472-K472</f>
        <v>52864000</v>
      </c>
      <c r="M472" s="299">
        <f>N471-M471</f>
        <v>55364000</v>
      </c>
      <c r="N472" s="299"/>
    </row>
    <row r="473" spans="1:14">
      <c r="A473" s="99"/>
      <c r="B473" s="9">
        <v>2</v>
      </c>
      <c r="C473" s="9" t="s">
        <v>15</v>
      </c>
      <c r="D473" s="81" t="s">
        <v>9</v>
      </c>
      <c r="E473" s="31">
        <f>'per SKPD'!E6112</f>
        <v>178803960</v>
      </c>
      <c r="F473" s="31">
        <f>'Rekap SKPD'!Q473</f>
        <v>14720000</v>
      </c>
      <c r="G473" s="31">
        <f>'Rekap SKPD'!Y473</f>
        <v>12220000</v>
      </c>
      <c r="H473" s="32">
        <f t="shared" si="138"/>
        <v>181303960</v>
      </c>
      <c r="I473" s="32"/>
      <c r="J473" s="28"/>
      <c r="K473" s="254">
        <f t="shared" ref="K473:K479" si="140">E473</f>
        <v>178803960</v>
      </c>
      <c r="L473" s="24">
        <f t="shared" si="139"/>
        <v>2500000</v>
      </c>
    </row>
    <row r="474" spans="1:14">
      <c r="A474" s="99"/>
      <c r="B474" s="9">
        <v>3</v>
      </c>
      <c r="C474" s="9" t="s">
        <v>16</v>
      </c>
      <c r="D474" s="81" t="s">
        <v>10</v>
      </c>
      <c r="E474" s="31">
        <f>'per SKPD'!E6147</f>
        <v>449970629</v>
      </c>
      <c r="F474" s="31">
        <f>'Rekap SKPD'!Q474</f>
        <v>0</v>
      </c>
      <c r="G474" s="31">
        <f>'Rekap SKPD'!Y474</f>
        <v>0</v>
      </c>
      <c r="H474" s="32">
        <f t="shared" si="138"/>
        <v>449970629</v>
      </c>
      <c r="I474" s="32"/>
      <c r="J474" s="28"/>
      <c r="K474" s="254">
        <f t="shared" si="140"/>
        <v>449970629</v>
      </c>
      <c r="L474" s="24">
        <f t="shared" si="139"/>
        <v>0</v>
      </c>
    </row>
    <row r="475" spans="1:14">
      <c r="A475" s="99"/>
      <c r="B475" s="9">
        <v>4</v>
      </c>
      <c r="C475" s="9" t="s">
        <v>17</v>
      </c>
      <c r="D475" s="81" t="s">
        <v>5</v>
      </c>
      <c r="E475" s="31">
        <f>'per SKPD'!E6151</f>
        <v>2500000</v>
      </c>
      <c r="F475" s="31">
        <f>'Rekap SKPD'!Q475</f>
        <v>0</v>
      </c>
      <c r="G475" s="31">
        <f>'Rekap SKPD'!Y475</f>
        <v>0</v>
      </c>
      <c r="H475" s="32">
        <f t="shared" si="138"/>
        <v>2500000</v>
      </c>
      <c r="I475" s="32"/>
      <c r="J475" s="28"/>
      <c r="K475" s="254">
        <f t="shared" si="140"/>
        <v>2500000</v>
      </c>
      <c r="L475" s="24">
        <f t="shared" si="139"/>
        <v>0</v>
      </c>
    </row>
    <row r="476" spans="1:14">
      <c r="A476" s="99"/>
      <c r="B476" s="9">
        <v>5</v>
      </c>
      <c r="C476" s="9" t="s">
        <v>18</v>
      </c>
      <c r="D476" s="81" t="s">
        <v>11</v>
      </c>
      <c r="E476" s="31">
        <f>'per SKPD'!E6154</f>
        <v>66500</v>
      </c>
      <c r="F476" s="31">
        <f>'Rekap SKPD'!Q476</f>
        <v>0</v>
      </c>
      <c r="G476" s="31">
        <f>'Rekap SKPD'!Y476</f>
        <v>0</v>
      </c>
      <c r="H476" s="32">
        <f t="shared" si="138"/>
        <v>66500</v>
      </c>
      <c r="I476" s="32"/>
      <c r="J476" s="28"/>
      <c r="K476" s="254">
        <f t="shared" si="140"/>
        <v>66500</v>
      </c>
      <c r="L476" s="24">
        <f t="shared" si="139"/>
        <v>0</v>
      </c>
    </row>
    <row r="477" spans="1:14">
      <c r="A477" s="99"/>
      <c r="B477" s="9">
        <v>6</v>
      </c>
      <c r="C477" s="9" t="s">
        <v>19</v>
      </c>
      <c r="D477" s="81" t="s">
        <v>7</v>
      </c>
      <c r="E477" s="31">
        <f>'per SKPD'!E6157</f>
        <v>0</v>
      </c>
      <c r="F477" s="31">
        <f>'Rekap SKPD'!Q477</f>
        <v>0</v>
      </c>
      <c r="G477" s="31">
        <f>'Rekap SKPD'!Y477</f>
        <v>0</v>
      </c>
      <c r="H477" s="32">
        <f t="shared" si="138"/>
        <v>0</v>
      </c>
      <c r="I477" s="32"/>
      <c r="J477" s="28"/>
      <c r="K477" s="254">
        <f t="shared" si="140"/>
        <v>0</v>
      </c>
      <c r="L477" s="24">
        <f t="shared" si="139"/>
        <v>0</v>
      </c>
    </row>
    <row r="478" spans="1:14" s="21" customFormat="1">
      <c r="A478" s="102"/>
      <c r="B478" s="11">
        <v>7</v>
      </c>
      <c r="C478" s="11"/>
      <c r="D478" s="85" t="s">
        <v>8</v>
      </c>
      <c r="E478" s="31">
        <f>'per SKPD'!E6160</f>
        <v>0</v>
      </c>
      <c r="F478" s="31">
        <f>'Rekap SKPD'!Q478</f>
        <v>0</v>
      </c>
      <c r="G478" s="31">
        <f>'Rekap SKPD'!Y478</f>
        <v>0</v>
      </c>
      <c r="H478" s="32">
        <f t="shared" si="138"/>
        <v>0</v>
      </c>
      <c r="I478" s="32"/>
      <c r="J478" s="28"/>
      <c r="K478" s="254">
        <f t="shared" si="140"/>
        <v>0</v>
      </c>
      <c r="L478" s="24">
        <f t="shared" si="139"/>
        <v>0</v>
      </c>
    </row>
    <row r="479" spans="1:14" s="21" customFormat="1">
      <c r="A479" s="102"/>
      <c r="B479" s="11">
        <v>8</v>
      </c>
      <c r="C479" s="11"/>
      <c r="D479" s="77" t="s">
        <v>39</v>
      </c>
      <c r="E479" s="31">
        <f>'per SKPD'!E6163</f>
        <v>6700000</v>
      </c>
      <c r="F479" s="31">
        <f>'Rekap SKPD'!Q479</f>
        <v>11470000</v>
      </c>
      <c r="G479" s="31">
        <f>'Rekap SKPD'!Y479</f>
        <v>0</v>
      </c>
      <c r="H479" s="32">
        <f t="shared" si="138"/>
        <v>18170000</v>
      </c>
      <c r="I479" s="32"/>
      <c r="J479" s="28"/>
      <c r="K479" s="254">
        <f t="shared" si="140"/>
        <v>6700000</v>
      </c>
      <c r="L479" s="24">
        <f t="shared" si="139"/>
        <v>11470000</v>
      </c>
    </row>
    <row r="480" spans="1:14">
      <c r="A480" s="101"/>
      <c r="B480" s="8"/>
      <c r="C480" s="8"/>
      <c r="D480" s="78"/>
      <c r="E480" s="34"/>
      <c r="F480" s="34"/>
      <c r="G480" s="34"/>
      <c r="H480" s="34"/>
      <c r="I480" s="34"/>
      <c r="J480" s="28"/>
      <c r="K480" s="254"/>
    </row>
    <row r="481" spans="1:14" s="15" customFormat="1" ht="18.75" customHeight="1">
      <c r="A481" s="98">
        <v>48</v>
      </c>
      <c r="B481" s="22" t="str">
        <f>'Rekap SKPD'!B481</f>
        <v>KELURAHAN KOWANGAN</v>
      </c>
      <c r="C481" s="20"/>
      <c r="D481" s="30"/>
      <c r="E481" s="30">
        <f>E482+E483+E484+E485+E486+E487+E488+E489</f>
        <v>893219983</v>
      </c>
      <c r="F481" s="30">
        <f>SUM(F482:F489)</f>
        <v>12500000</v>
      </c>
      <c r="G481" s="30">
        <f>SUM(G482:G489)</f>
        <v>0</v>
      </c>
      <c r="H481" s="30">
        <f>H482+H483+H484+H485+H486+H487+H488+H489</f>
        <v>905719983</v>
      </c>
      <c r="I481" s="30"/>
      <c r="J481" s="57"/>
      <c r="K481" s="255">
        <f>SUM(K482:K489)</f>
        <v>893219983</v>
      </c>
      <c r="L481" s="24">
        <f>H481-K481</f>
        <v>12500000</v>
      </c>
      <c r="M481" s="15">
        <f>SUM(E482:E488)</f>
        <v>878377483</v>
      </c>
      <c r="N481" s="15">
        <f>SUM(H482:H488)</f>
        <v>890877483</v>
      </c>
    </row>
    <row r="482" spans="1:14">
      <c r="A482" s="99"/>
      <c r="B482" s="9">
        <v>1</v>
      </c>
      <c r="C482" s="9" t="s">
        <v>14</v>
      </c>
      <c r="D482" s="81" t="s">
        <v>6</v>
      </c>
      <c r="E482" s="31">
        <f>'per SKPD'!E6175</f>
        <v>513961848</v>
      </c>
      <c r="F482" s="31">
        <f>'Rekap SKPD'!Q482</f>
        <v>0</v>
      </c>
      <c r="G482" s="31">
        <f>'Rekap SKPD'!Y482</f>
        <v>0</v>
      </c>
      <c r="H482" s="32">
        <f t="shared" ref="H482:H489" si="141">E482+F482-G482</f>
        <v>513961848</v>
      </c>
      <c r="I482" s="32"/>
      <c r="J482" s="28"/>
      <c r="K482" s="254">
        <f>E482</f>
        <v>513961848</v>
      </c>
      <c r="L482" s="24">
        <f t="shared" ref="L482:L489" si="142">H482-K482</f>
        <v>0</v>
      </c>
      <c r="M482" s="299">
        <f>N481-M481</f>
        <v>12500000</v>
      </c>
      <c r="N482" s="299"/>
    </row>
    <row r="483" spans="1:14">
      <c r="A483" s="99"/>
      <c r="B483" s="9">
        <v>2</v>
      </c>
      <c r="C483" s="9" t="s">
        <v>15</v>
      </c>
      <c r="D483" s="81" t="s">
        <v>9</v>
      </c>
      <c r="E483" s="31">
        <f>'per SKPD'!E6179</f>
        <v>122744385</v>
      </c>
      <c r="F483" s="31">
        <f>'Rekap SKPD'!Q483</f>
        <v>12500000</v>
      </c>
      <c r="G483" s="31">
        <f>'Rekap SKPD'!Y483</f>
        <v>0</v>
      </c>
      <c r="H483" s="32">
        <f t="shared" si="141"/>
        <v>135244385</v>
      </c>
      <c r="I483" s="32"/>
      <c r="J483" s="28"/>
      <c r="K483" s="254">
        <f t="shared" ref="K483:K489" si="143">E483</f>
        <v>122744385</v>
      </c>
      <c r="L483" s="24">
        <f t="shared" si="142"/>
        <v>12500000</v>
      </c>
    </row>
    <row r="484" spans="1:14">
      <c r="A484" s="99"/>
      <c r="B484" s="9">
        <v>3</v>
      </c>
      <c r="C484" s="9" t="s">
        <v>16</v>
      </c>
      <c r="D484" s="81" t="s">
        <v>10</v>
      </c>
      <c r="E484" s="31">
        <f>'per SKPD'!E6198</f>
        <v>235729750</v>
      </c>
      <c r="F484" s="31">
        <f>'Rekap SKPD'!Q484</f>
        <v>0</v>
      </c>
      <c r="G484" s="31">
        <f>'Rekap SKPD'!Y484</f>
        <v>0</v>
      </c>
      <c r="H484" s="32">
        <f t="shared" si="141"/>
        <v>235729750</v>
      </c>
      <c r="I484" s="32"/>
      <c r="J484" s="28"/>
      <c r="K484" s="254">
        <f t="shared" si="143"/>
        <v>235729750</v>
      </c>
      <c r="L484" s="24">
        <f t="shared" si="142"/>
        <v>0</v>
      </c>
    </row>
    <row r="485" spans="1:14">
      <c r="A485" s="99"/>
      <c r="B485" s="9">
        <v>4</v>
      </c>
      <c r="C485" s="9" t="s">
        <v>17</v>
      </c>
      <c r="D485" s="81" t="s">
        <v>5</v>
      </c>
      <c r="E485" s="31">
        <f>'per SKPD'!E6201</f>
        <v>675000</v>
      </c>
      <c r="F485" s="31">
        <f>'Rekap SKPD'!Q485</f>
        <v>0</v>
      </c>
      <c r="G485" s="31">
        <f>'Rekap SKPD'!Y485</f>
        <v>0</v>
      </c>
      <c r="H485" s="32">
        <f t="shared" si="141"/>
        <v>675000</v>
      </c>
      <c r="I485" s="32"/>
      <c r="J485" s="28"/>
      <c r="K485" s="254">
        <f t="shared" si="143"/>
        <v>675000</v>
      </c>
      <c r="L485" s="24">
        <f t="shared" si="142"/>
        <v>0</v>
      </c>
    </row>
    <row r="486" spans="1:14">
      <c r="A486" s="99"/>
      <c r="B486" s="9">
        <v>5</v>
      </c>
      <c r="C486" s="9" t="s">
        <v>18</v>
      </c>
      <c r="D486" s="81" t="s">
        <v>11</v>
      </c>
      <c r="E486" s="31">
        <f>'per SKPD'!E6204</f>
        <v>66500</v>
      </c>
      <c r="F486" s="31">
        <f>'Rekap SKPD'!Q486</f>
        <v>0</v>
      </c>
      <c r="G486" s="31">
        <f>'Rekap SKPD'!Y486</f>
        <v>0</v>
      </c>
      <c r="H486" s="32">
        <f t="shared" si="141"/>
        <v>66500</v>
      </c>
      <c r="I486" s="32"/>
      <c r="J486" s="28"/>
      <c r="K486" s="254">
        <f t="shared" si="143"/>
        <v>66500</v>
      </c>
      <c r="L486" s="24">
        <f t="shared" si="142"/>
        <v>0</v>
      </c>
    </row>
    <row r="487" spans="1:14">
      <c r="A487" s="99"/>
      <c r="B487" s="9">
        <v>6</v>
      </c>
      <c r="C487" s="9" t="s">
        <v>19</v>
      </c>
      <c r="D487" s="81" t="s">
        <v>7</v>
      </c>
      <c r="E487" s="31">
        <f>'per SKPD'!E6207</f>
        <v>0</v>
      </c>
      <c r="F487" s="31">
        <f>'Rekap SKPD'!Q487</f>
        <v>0</v>
      </c>
      <c r="G487" s="31">
        <f>'Rekap SKPD'!Y487</f>
        <v>0</v>
      </c>
      <c r="H487" s="32">
        <f t="shared" si="141"/>
        <v>0</v>
      </c>
      <c r="I487" s="32"/>
      <c r="J487" s="28"/>
      <c r="K487" s="254">
        <f t="shared" si="143"/>
        <v>0</v>
      </c>
      <c r="L487" s="24">
        <f t="shared" si="142"/>
        <v>0</v>
      </c>
    </row>
    <row r="488" spans="1:14" s="21" customFormat="1">
      <c r="A488" s="102"/>
      <c r="B488" s="11">
        <v>7</v>
      </c>
      <c r="C488" s="11"/>
      <c r="D488" s="85" t="s">
        <v>8</v>
      </c>
      <c r="E488" s="31">
        <f>'per SKPD'!E6210</f>
        <v>5200000</v>
      </c>
      <c r="F488" s="31">
        <f>'Rekap SKPD'!Q488</f>
        <v>0</v>
      </c>
      <c r="G488" s="31">
        <f>'Rekap SKPD'!Y488</f>
        <v>0</v>
      </c>
      <c r="H488" s="32">
        <f t="shared" si="141"/>
        <v>5200000</v>
      </c>
      <c r="I488" s="32"/>
      <c r="J488" s="28"/>
      <c r="K488" s="254">
        <f t="shared" si="143"/>
        <v>5200000</v>
      </c>
      <c r="L488" s="24">
        <f t="shared" si="142"/>
        <v>0</v>
      </c>
    </row>
    <row r="489" spans="1:14" s="21" customFormat="1">
      <c r="A489" s="102"/>
      <c r="B489" s="11">
        <v>8</v>
      </c>
      <c r="C489" s="11"/>
      <c r="D489" s="77" t="s">
        <v>39</v>
      </c>
      <c r="E489" s="31">
        <f>'per SKPD'!E6213</f>
        <v>14842500</v>
      </c>
      <c r="F489" s="31">
        <f>'Rekap SKPD'!Q489</f>
        <v>0</v>
      </c>
      <c r="G489" s="31">
        <f>'Rekap SKPD'!Y489</f>
        <v>0</v>
      </c>
      <c r="H489" s="32">
        <f t="shared" si="141"/>
        <v>14842500</v>
      </c>
      <c r="I489" s="32"/>
      <c r="J489" s="28"/>
      <c r="K489" s="254">
        <f t="shared" si="143"/>
        <v>14842500</v>
      </c>
      <c r="L489" s="24">
        <f t="shared" si="142"/>
        <v>0</v>
      </c>
    </row>
    <row r="490" spans="1:14">
      <c r="A490" s="101"/>
      <c r="B490" s="8"/>
      <c r="C490" s="8"/>
      <c r="D490" s="78"/>
      <c r="E490" s="34"/>
      <c r="F490" s="34"/>
      <c r="G490" s="34"/>
      <c r="H490" s="34"/>
      <c r="I490" s="34"/>
      <c r="J490" s="28"/>
    </row>
    <row r="491" spans="1:14" s="15" customFormat="1" ht="18.75" customHeight="1">
      <c r="A491" s="98">
        <v>49</v>
      </c>
      <c r="B491" s="22" t="str">
        <f>'Rekap SKPD'!B491</f>
        <v>KELURAHAN JURANG</v>
      </c>
      <c r="C491" s="20"/>
      <c r="D491" s="30"/>
      <c r="E491" s="30">
        <f>E492+E493+E494+E495+E496+E497+E498+E499</f>
        <v>2954006050</v>
      </c>
      <c r="F491" s="30">
        <f>SUM(F492:F499)</f>
        <v>26488616</v>
      </c>
      <c r="G491" s="30">
        <f>SUM(G492:G499)</f>
        <v>5490000</v>
      </c>
      <c r="H491" s="30">
        <f>H492+H493+H494+H495+H496+H497+H498+H499</f>
        <v>2975004666</v>
      </c>
      <c r="I491" s="30"/>
      <c r="J491" s="57"/>
      <c r="K491" s="255">
        <f>SUM(K492:K499)</f>
        <v>2954006050</v>
      </c>
      <c r="L491" s="24">
        <f>H491-K491</f>
        <v>20998616</v>
      </c>
      <c r="M491" s="15">
        <f>SUM(E492:E498)</f>
        <v>2939390050</v>
      </c>
      <c r="N491" s="15">
        <f>SUM(H492:H498)</f>
        <v>2956888666</v>
      </c>
    </row>
    <row r="492" spans="1:14">
      <c r="A492" s="99"/>
      <c r="B492" s="9">
        <v>1</v>
      </c>
      <c r="C492" s="9" t="s">
        <v>14</v>
      </c>
      <c r="D492" s="81" t="s">
        <v>6</v>
      </c>
      <c r="E492" s="31">
        <f>'per SKPD'!E6223</f>
        <v>2023184200</v>
      </c>
      <c r="F492" s="31">
        <f>'Rekap SKPD'!Q492</f>
        <v>0</v>
      </c>
      <c r="G492" s="31">
        <f>'Rekap SKPD'!Y492</f>
        <v>0</v>
      </c>
      <c r="H492" s="32">
        <f t="shared" ref="H492:H499" si="144">E492+F492-G492</f>
        <v>2023184200</v>
      </c>
      <c r="I492" s="32"/>
      <c r="J492" s="28"/>
      <c r="K492" s="254">
        <f>E492</f>
        <v>2023184200</v>
      </c>
      <c r="L492" s="24">
        <f t="shared" ref="L492:L499" si="145">H492-K492</f>
        <v>0</v>
      </c>
      <c r="M492" s="299">
        <f>N491-M491</f>
        <v>17498616</v>
      </c>
      <c r="N492" s="299"/>
    </row>
    <row r="493" spans="1:14">
      <c r="A493" s="99"/>
      <c r="B493" s="9">
        <v>2</v>
      </c>
      <c r="C493" s="9" t="s">
        <v>15</v>
      </c>
      <c r="D493" s="81" t="s">
        <v>9</v>
      </c>
      <c r="E493" s="31">
        <f>'per SKPD'!E6227</f>
        <v>167468500</v>
      </c>
      <c r="F493" s="31">
        <f>'Rekap SKPD'!Q493</f>
        <v>22988616</v>
      </c>
      <c r="G493" s="31">
        <f>'Rekap SKPD'!Y493</f>
        <v>5490000</v>
      </c>
      <c r="H493" s="32">
        <f t="shared" si="144"/>
        <v>184967116</v>
      </c>
      <c r="I493" s="32"/>
      <c r="J493" s="28"/>
      <c r="K493" s="254">
        <f t="shared" ref="K493:K499" si="146">E493</f>
        <v>167468500</v>
      </c>
      <c r="L493" s="24">
        <f t="shared" si="145"/>
        <v>17498616</v>
      </c>
    </row>
    <row r="494" spans="1:14">
      <c r="A494" s="99"/>
      <c r="B494" s="9">
        <v>3</v>
      </c>
      <c r="C494" s="9" t="s">
        <v>16</v>
      </c>
      <c r="D494" s="81" t="s">
        <v>10</v>
      </c>
      <c r="E494" s="31">
        <f>'per SKPD'!E6280</f>
        <v>743843750</v>
      </c>
      <c r="F494" s="31">
        <f>'Rekap SKPD'!Q494</f>
        <v>0</v>
      </c>
      <c r="G494" s="31">
        <f>'Rekap SKPD'!Y494</f>
        <v>0</v>
      </c>
      <c r="H494" s="32">
        <f t="shared" si="144"/>
        <v>743843750</v>
      </c>
      <c r="I494" s="32"/>
      <c r="J494" s="28"/>
      <c r="K494" s="254">
        <f t="shared" si="146"/>
        <v>743843750</v>
      </c>
      <c r="L494" s="24">
        <f t="shared" si="145"/>
        <v>0</v>
      </c>
    </row>
    <row r="495" spans="1:14">
      <c r="A495" s="99"/>
      <c r="B495" s="9">
        <v>4</v>
      </c>
      <c r="C495" s="9" t="s">
        <v>17</v>
      </c>
      <c r="D495" s="81" t="s">
        <v>5</v>
      </c>
      <c r="E495" s="31">
        <f>'per SKPD'!E6284</f>
        <v>952100</v>
      </c>
      <c r="F495" s="31">
        <f>'Rekap SKPD'!Q495</f>
        <v>0</v>
      </c>
      <c r="G495" s="31">
        <f>'Rekap SKPD'!Y495</f>
        <v>0</v>
      </c>
      <c r="H495" s="32">
        <f t="shared" si="144"/>
        <v>952100</v>
      </c>
      <c r="I495" s="32"/>
      <c r="J495" s="28"/>
      <c r="K495" s="254">
        <f t="shared" si="146"/>
        <v>952100</v>
      </c>
      <c r="L495" s="24">
        <f t="shared" si="145"/>
        <v>0</v>
      </c>
    </row>
    <row r="496" spans="1:14">
      <c r="A496" s="99"/>
      <c r="B496" s="9">
        <v>5</v>
      </c>
      <c r="C496" s="9" t="s">
        <v>18</v>
      </c>
      <c r="D496" s="81" t="s">
        <v>11</v>
      </c>
      <c r="E496" s="31">
        <f>'per SKPD'!E6287</f>
        <v>66500</v>
      </c>
      <c r="F496" s="31">
        <f>'Rekap SKPD'!Q496</f>
        <v>0</v>
      </c>
      <c r="G496" s="31">
        <f>'Rekap SKPD'!Y496</f>
        <v>0</v>
      </c>
      <c r="H496" s="32">
        <f t="shared" si="144"/>
        <v>66500</v>
      </c>
      <c r="I496" s="32"/>
      <c r="J496" s="28"/>
      <c r="K496" s="254">
        <f t="shared" si="146"/>
        <v>66500</v>
      </c>
      <c r="L496" s="24">
        <f t="shared" si="145"/>
        <v>0</v>
      </c>
    </row>
    <row r="497" spans="1:14">
      <c r="A497" s="99"/>
      <c r="B497" s="9">
        <v>6</v>
      </c>
      <c r="C497" s="9" t="s">
        <v>19</v>
      </c>
      <c r="D497" s="81" t="s">
        <v>7</v>
      </c>
      <c r="E497" s="31">
        <f>'per SKPD'!E6290</f>
        <v>0</v>
      </c>
      <c r="F497" s="31">
        <f>'Rekap SKPD'!Q497</f>
        <v>0</v>
      </c>
      <c r="G497" s="31">
        <f>'Rekap SKPD'!Y497</f>
        <v>0</v>
      </c>
      <c r="H497" s="32">
        <f t="shared" si="144"/>
        <v>0</v>
      </c>
      <c r="I497" s="32"/>
      <c r="J497" s="28"/>
      <c r="K497" s="254">
        <f t="shared" si="146"/>
        <v>0</v>
      </c>
      <c r="L497" s="24">
        <f t="shared" si="145"/>
        <v>0</v>
      </c>
    </row>
    <row r="498" spans="1:14" s="21" customFormat="1">
      <c r="A498" s="102"/>
      <c r="B498" s="11">
        <v>7</v>
      </c>
      <c r="C498" s="11"/>
      <c r="D498" s="85" t="s">
        <v>8</v>
      </c>
      <c r="E498" s="31">
        <f>'per SKPD'!E6293</f>
        <v>3875000</v>
      </c>
      <c r="F498" s="31">
        <f>'Rekap SKPD'!Q498</f>
        <v>0</v>
      </c>
      <c r="G498" s="31">
        <f>'Rekap SKPD'!Y498</f>
        <v>0</v>
      </c>
      <c r="H498" s="32">
        <f t="shared" si="144"/>
        <v>3875000</v>
      </c>
      <c r="I498" s="32"/>
      <c r="J498" s="28"/>
      <c r="K498" s="254">
        <f t="shared" si="146"/>
        <v>3875000</v>
      </c>
      <c r="L498" s="24">
        <f t="shared" si="145"/>
        <v>0</v>
      </c>
    </row>
    <row r="499" spans="1:14" s="21" customFormat="1">
      <c r="A499" s="102"/>
      <c r="B499" s="11">
        <v>8</v>
      </c>
      <c r="C499" s="11"/>
      <c r="D499" s="77" t="s">
        <v>39</v>
      </c>
      <c r="E499" s="31">
        <f>'per SKPD'!E6297</f>
        <v>14616000</v>
      </c>
      <c r="F499" s="31">
        <f>'Rekap SKPD'!Q499</f>
        <v>3500000</v>
      </c>
      <c r="G499" s="31">
        <f>'Rekap SKPD'!Y499</f>
        <v>0</v>
      </c>
      <c r="H499" s="32">
        <f t="shared" si="144"/>
        <v>18116000</v>
      </c>
      <c r="I499" s="32"/>
      <c r="J499" s="28"/>
      <c r="K499" s="254">
        <f t="shared" si="146"/>
        <v>14616000</v>
      </c>
      <c r="L499" s="24">
        <f t="shared" si="145"/>
        <v>3500000</v>
      </c>
    </row>
    <row r="500" spans="1:14">
      <c r="A500" s="101"/>
      <c r="B500" s="8"/>
      <c r="C500" s="8"/>
      <c r="D500" s="78"/>
      <c r="E500" s="34"/>
      <c r="F500" s="34"/>
      <c r="G500" s="34"/>
      <c r="H500" s="34"/>
      <c r="I500" s="34"/>
      <c r="J500" s="28"/>
    </row>
    <row r="501" spans="1:14" s="15" customFormat="1" ht="18.75" customHeight="1">
      <c r="A501" s="98">
        <v>50</v>
      </c>
      <c r="B501" s="22" t="str">
        <f>'Rekap SKPD'!B501</f>
        <v>KELURAHAN TLOGOREJO</v>
      </c>
      <c r="C501" s="20"/>
      <c r="D501" s="30"/>
      <c r="E501" s="30">
        <f>E502+E503+E504+E505+E506+E507+E508+E509</f>
        <v>3168053399</v>
      </c>
      <c r="F501" s="30">
        <f>SUM(F502:F509)</f>
        <v>419873000</v>
      </c>
      <c r="G501" s="30">
        <f>SUM(G502:G509)</f>
        <v>206981000</v>
      </c>
      <c r="H501" s="30">
        <f>H502+H503+H504+H505+H506+H507+H508+H509</f>
        <v>3380945399</v>
      </c>
      <c r="I501" s="30"/>
      <c r="J501" s="57"/>
      <c r="K501" s="255">
        <f>SUM(K502:K509)</f>
        <v>3168053399</v>
      </c>
      <c r="L501" s="24">
        <f>H501-K501</f>
        <v>212892000</v>
      </c>
      <c r="M501" s="15">
        <f>SUM(E502:E508)</f>
        <v>3161183399</v>
      </c>
      <c r="N501" s="15">
        <f>SUM(H502:H508)</f>
        <v>3374075399</v>
      </c>
    </row>
    <row r="502" spans="1:14">
      <c r="A502" s="99"/>
      <c r="B502" s="9">
        <v>1</v>
      </c>
      <c r="C502" s="9" t="s">
        <v>14</v>
      </c>
      <c r="D502" s="81" t="s">
        <v>6</v>
      </c>
      <c r="E502" s="31">
        <f>'per SKPD'!E6310</f>
        <v>2897659149</v>
      </c>
      <c r="F502" s="31">
        <f>'Rekap SKPD'!Q502</f>
        <v>0</v>
      </c>
      <c r="G502" s="31">
        <f>'Rekap SKPD'!Y502</f>
        <v>0</v>
      </c>
      <c r="H502" s="32">
        <f t="shared" ref="H502:H509" si="147">E502+F502-G502</f>
        <v>2897659149</v>
      </c>
      <c r="I502" s="32"/>
      <c r="J502" s="28"/>
      <c r="K502" s="254">
        <f>E502</f>
        <v>2897659149</v>
      </c>
      <c r="L502" s="24">
        <f t="shared" ref="L502:L509" si="148">H502-K502</f>
        <v>0</v>
      </c>
      <c r="M502" s="299">
        <f>N501-M501</f>
        <v>212892000</v>
      </c>
      <c r="N502" s="299"/>
    </row>
    <row r="503" spans="1:14">
      <c r="A503" s="99"/>
      <c r="B503" s="9">
        <v>2</v>
      </c>
      <c r="C503" s="9" t="s">
        <v>15</v>
      </c>
      <c r="D503" s="81" t="s">
        <v>9</v>
      </c>
      <c r="E503" s="31">
        <f>'per SKPD'!E6313</f>
        <v>150602000</v>
      </c>
      <c r="F503" s="31">
        <f>'Rekap SKPD'!Q503</f>
        <v>17400000</v>
      </c>
      <c r="G503" s="31">
        <f>'Rekap SKPD'!Y503</f>
        <v>4900000</v>
      </c>
      <c r="H503" s="32">
        <f t="shared" si="147"/>
        <v>163102000</v>
      </c>
      <c r="I503" s="32"/>
      <c r="J503" s="28"/>
      <c r="K503" s="254">
        <f t="shared" ref="K503:K509" si="149">E503</f>
        <v>150602000</v>
      </c>
      <c r="L503" s="24">
        <f t="shared" si="148"/>
        <v>12500000</v>
      </c>
    </row>
    <row r="504" spans="1:14">
      <c r="A504" s="99"/>
      <c r="B504" s="9">
        <v>3</v>
      </c>
      <c r="C504" s="9" t="s">
        <v>16</v>
      </c>
      <c r="D504" s="81" t="s">
        <v>10</v>
      </c>
      <c r="E504" s="31">
        <f>'per SKPD'!E6339</f>
        <v>107655750</v>
      </c>
      <c r="F504" s="31">
        <f>'Rekap SKPD'!Q504</f>
        <v>402473000</v>
      </c>
      <c r="G504" s="31">
        <f>'Rekap SKPD'!Y504</f>
        <v>202081000</v>
      </c>
      <c r="H504" s="32">
        <f t="shared" si="147"/>
        <v>308047750</v>
      </c>
      <c r="I504" s="32"/>
      <c r="J504" s="28"/>
      <c r="K504" s="254">
        <f t="shared" si="149"/>
        <v>107655750</v>
      </c>
      <c r="L504" s="24">
        <f t="shared" si="148"/>
        <v>200392000</v>
      </c>
    </row>
    <row r="505" spans="1:14">
      <c r="A505" s="99"/>
      <c r="B505" s="9">
        <v>4</v>
      </c>
      <c r="C505" s="9" t="s">
        <v>17</v>
      </c>
      <c r="D505" s="81" t="s">
        <v>5</v>
      </c>
      <c r="E505" s="31">
        <f>'per SKPD'!E6353</f>
        <v>3250000</v>
      </c>
      <c r="F505" s="31">
        <f>'Rekap SKPD'!Q505</f>
        <v>0</v>
      </c>
      <c r="G505" s="31">
        <f>'Rekap SKPD'!Y505</f>
        <v>0</v>
      </c>
      <c r="H505" s="32">
        <f t="shared" si="147"/>
        <v>3250000</v>
      </c>
      <c r="I505" s="32"/>
      <c r="J505" s="28"/>
      <c r="K505" s="254">
        <f t="shared" si="149"/>
        <v>3250000</v>
      </c>
      <c r="L505" s="24">
        <f t="shared" si="148"/>
        <v>0</v>
      </c>
    </row>
    <row r="506" spans="1:14">
      <c r="A506" s="99"/>
      <c r="B506" s="9">
        <v>5</v>
      </c>
      <c r="C506" s="9" t="s">
        <v>18</v>
      </c>
      <c r="D506" s="81" t="s">
        <v>11</v>
      </c>
      <c r="E506" s="31">
        <f>'per SKPD'!E6356</f>
        <v>0</v>
      </c>
      <c r="F506" s="31">
        <f>'Rekap SKPD'!Q506</f>
        <v>0</v>
      </c>
      <c r="G506" s="31">
        <f>'Rekap SKPD'!Y506</f>
        <v>0</v>
      </c>
      <c r="H506" s="32">
        <f t="shared" si="147"/>
        <v>0</v>
      </c>
      <c r="I506" s="32"/>
      <c r="J506" s="28"/>
      <c r="K506" s="254">
        <f t="shared" si="149"/>
        <v>0</v>
      </c>
      <c r="L506" s="24">
        <f t="shared" si="148"/>
        <v>0</v>
      </c>
    </row>
    <row r="507" spans="1:14">
      <c r="A507" s="99"/>
      <c r="B507" s="9">
        <v>6</v>
      </c>
      <c r="C507" s="9" t="s">
        <v>19</v>
      </c>
      <c r="D507" s="81" t="s">
        <v>7</v>
      </c>
      <c r="E507" s="31">
        <f>'per SKPD'!E6359</f>
        <v>0</v>
      </c>
      <c r="F507" s="31">
        <f>'Rekap SKPD'!Q507</f>
        <v>0</v>
      </c>
      <c r="G507" s="31">
        <f>'Rekap SKPD'!Y507</f>
        <v>0</v>
      </c>
      <c r="H507" s="32">
        <f t="shared" si="147"/>
        <v>0</v>
      </c>
      <c r="I507" s="32"/>
      <c r="J507" s="28"/>
      <c r="K507" s="254">
        <f t="shared" si="149"/>
        <v>0</v>
      </c>
      <c r="L507" s="24">
        <f t="shared" si="148"/>
        <v>0</v>
      </c>
    </row>
    <row r="508" spans="1:14" s="21" customFormat="1">
      <c r="A508" s="102"/>
      <c r="B508" s="11">
        <v>7</v>
      </c>
      <c r="C508" s="11"/>
      <c r="D508" s="85" t="s">
        <v>8</v>
      </c>
      <c r="E508" s="31">
        <f>'per SKPD'!E6362</f>
        <v>2016500</v>
      </c>
      <c r="F508" s="31">
        <f>'Rekap SKPD'!Q508</f>
        <v>0</v>
      </c>
      <c r="G508" s="31">
        <f>'Rekap SKPD'!Y508</f>
        <v>0</v>
      </c>
      <c r="H508" s="32">
        <f t="shared" si="147"/>
        <v>2016500</v>
      </c>
      <c r="I508" s="32"/>
      <c r="J508" s="28"/>
      <c r="K508" s="254">
        <f t="shared" si="149"/>
        <v>2016500</v>
      </c>
      <c r="L508" s="24">
        <f t="shared" si="148"/>
        <v>0</v>
      </c>
    </row>
    <row r="509" spans="1:14" s="21" customFormat="1">
      <c r="A509" s="102"/>
      <c r="B509" s="11">
        <v>8</v>
      </c>
      <c r="C509" s="11"/>
      <c r="D509" s="77" t="s">
        <v>39</v>
      </c>
      <c r="E509" s="31">
        <f>'per SKPD'!E6365</f>
        <v>6870000</v>
      </c>
      <c r="F509" s="31">
        <f>'Rekap SKPD'!Q509</f>
        <v>0</v>
      </c>
      <c r="G509" s="31">
        <f>'Rekap SKPD'!Y509</f>
        <v>0</v>
      </c>
      <c r="H509" s="32">
        <f t="shared" si="147"/>
        <v>6870000</v>
      </c>
      <c r="I509" s="32"/>
      <c r="J509" s="28"/>
      <c r="K509" s="254">
        <f t="shared" si="149"/>
        <v>6870000</v>
      </c>
      <c r="L509" s="24">
        <f t="shared" si="148"/>
        <v>0</v>
      </c>
    </row>
    <row r="510" spans="1:14">
      <c r="A510" s="101"/>
      <c r="B510" s="8"/>
      <c r="C510" s="8"/>
      <c r="D510" s="78"/>
      <c r="E510" s="34"/>
      <c r="F510" s="34"/>
      <c r="G510" s="34"/>
      <c r="H510" s="34"/>
      <c r="I510" s="34"/>
      <c r="J510" s="28"/>
    </row>
    <row r="511" spans="1:14" s="15" customFormat="1" ht="18.75" customHeight="1">
      <c r="A511" s="98">
        <v>51</v>
      </c>
      <c r="B511" s="22" t="str">
        <f>'Rekap SKPD'!B511</f>
        <v>KELURAHAN KEBONSARI</v>
      </c>
      <c r="C511" s="20"/>
      <c r="D511" s="30"/>
      <c r="E511" s="30">
        <f>E512+E513+E514+E515+E516+E517+E518+E519</f>
        <v>10814270159</v>
      </c>
      <c r="F511" s="30">
        <f>SUM(F512:F519)</f>
        <v>54218000</v>
      </c>
      <c r="G511" s="30">
        <f>SUM(G512:G519)</f>
        <v>2550000</v>
      </c>
      <c r="H511" s="30">
        <f>H512+H513+H514+H515+H516+H517+H518+H519</f>
        <v>10865938159</v>
      </c>
      <c r="I511" s="30"/>
      <c r="J511" s="57"/>
      <c r="K511" s="255">
        <f>SUM(K512:K519)</f>
        <v>10814270159</v>
      </c>
      <c r="L511" s="24">
        <f>H511-K511</f>
        <v>51668000</v>
      </c>
      <c r="M511" s="15">
        <f>SUM(E512:E518)</f>
        <v>10805535159</v>
      </c>
      <c r="N511" s="15">
        <f>SUM(H512:H518)</f>
        <v>10854653159</v>
      </c>
    </row>
    <row r="512" spans="1:14">
      <c r="A512" s="99"/>
      <c r="B512" s="9">
        <v>1</v>
      </c>
      <c r="C512" s="9" t="s">
        <v>14</v>
      </c>
      <c r="D512" s="81" t="s">
        <v>6</v>
      </c>
      <c r="E512" s="31">
        <f>'per SKPD'!E6374</f>
        <v>9817494459</v>
      </c>
      <c r="F512" s="31">
        <f>'Rekap SKPD'!Q512</f>
        <v>39168000</v>
      </c>
      <c r="G512" s="31">
        <f>'Rekap SKPD'!Y512</f>
        <v>0</v>
      </c>
      <c r="H512" s="32">
        <f t="shared" ref="H512:H519" si="150">E512+F512-G512</f>
        <v>9856662459</v>
      </c>
      <c r="I512" s="32"/>
      <c r="J512" s="28"/>
      <c r="K512" s="254">
        <f>E512</f>
        <v>9817494459</v>
      </c>
      <c r="L512" s="24">
        <f t="shared" ref="L512:L519" si="151">H512-K512</f>
        <v>39168000</v>
      </c>
      <c r="M512" s="299">
        <f>N511-M511</f>
        <v>49118000</v>
      </c>
      <c r="N512" s="299"/>
    </row>
    <row r="513" spans="1:14">
      <c r="A513" s="99"/>
      <c r="B513" s="9">
        <v>2</v>
      </c>
      <c r="C513" s="9" t="s">
        <v>15</v>
      </c>
      <c r="D513" s="81" t="s">
        <v>9</v>
      </c>
      <c r="E513" s="31">
        <f>'per SKPD'!E6385</f>
        <v>182544000</v>
      </c>
      <c r="F513" s="31">
        <f>'Rekap SKPD'!Q513</f>
        <v>12500000</v>
      </c>
      <c r="G513" s="31">
        <f>'Rekap SKPD'!Y513</f>
        <v>2550000</v>
      </c>
      <c r="H513" s="32">
        <f t="shared" si="150"/>
        <v>192494000</v>
      </c>
      <c r="I513" s="32"/>
      <c r="J513" s="28"/>
      <c r="K513" s="254">
        <f t="shared" ref="K513:K519" si="152">E513</f>
        <v>182544000</v>
      </c>
      <c r="L513" s="24">
        <f t="shared" si="151"/>
        <v>9950000</v>
      </c>
    </row>
    <row r="514" spans="1:14">
      <c r="A514" s="99"/>
      <c r="B514" s="9">
        <v>3</v>
      </c>
      <c r="C514" s="9" t="s">
        <v>16</v>
      </c>
      <c r="D514" s="81" t="s">
        <v>10</v>
      </c>
      <c r="E514" s="31">
        <f>'per SKPD'!E6407</f>
        <v>790725500</v>
      </c>
      <c r="F514" s="31">
        <f>'Rekap SKPD'!Q514</f>
        <v>0</v>
      </c>
      <c r="G514" s="31">
        <f>'Rekap SKPD'!Y514</f>
        <v>0</v>
      </c>
      <c r="H514" s="32">
        <f t="shared" si="150"/>
        <v>790725500</v>
      </c>
      <c r="I514" s="32"/>
      <c r="J514" s="28"/>
      <c r="K514" s="254">
        <f t="shared" si="152"/>
        <v>790725500</v>
      </c>
      <c r="L514" s="24">
        <f t="shared" si="151"/>
        <v>0</v>
      </c>
    </row>
    <row r="515" spans="1:14">
      <c r="A515" s="99"/>
      <c r="B515" s="9">
        <v>4</v>
      </c>
      <c r="C515" s="9" t="s">
        <v>17</v>
      </c>
      <c r="D515" s="81" t="s">
        <v>5</v>
      </c>
      <c r="E515" s="31">
        <f>'per SKPD'!E6411</f>
        <v>10804700</v>
      </c>
      <c r="F515" s="31">
        <f>'Rekap SKPD'!Q515</f>
        <v>0</v>
      </c>
      <c r="G515" s="31">
        <f>'Rekap SKPD'!Y515</f>
        <v>0</v>
      </c>
      <c r="H515" s="32">
        <f t="shared" si="150"/>
        <v>10804700</v>
      </c>
      <c r="I515" s="32"/>
      <c r="J515" s="28"/>
      <c r="K515" s="254">
        <f t="shared" si="152"/>
        <v>10804700</v>
      </c>
      <c r="L515" s="24">
        <f t="shared" si="151"/>
        <v>0</v>
      </c>
    </row>
    <row r="516" spans="1:14">
      <c r="A516" s="99"/>
      <c r="B516" s="9">
        <v>5</v>
      </c>
      <c r="C516" s="9" t="s">
        <v>18</v>
      </c>
      <c r="D516" s="81" t="s">
        <v>11</v>
      </c>
      <c r="E516" s="31">
        <f>'per SKPD'!E6414</f>
        <v>0</v>
      </c>
      <c r="F516" s="31">
        <f>'Rekap SKPD'!Q516</f>
        <v>0</v>
      </c>
      <c r="G516" s="31">
        <f>'Rekap SKPD'!Y516</f>
        <v>0</v>
      </c>
      <c r="H516" s="32">
        <f t="shared" si="150"/>
        <v>0</v>
      </c>
      <c r="I516" s="32"/>
      <c r="J516" s="28"/>
      <c r="K516" s="254">
        <f t="shared" si="152"/>
        <v>0</v>
      </c>
      <c r="L516" s="24">
        <f t="shared" si="151"/>
        <v>0</v>
      </c>
    </row>
    <row r="517" spans="1:14">
      <c r="A517" s="99"/>
      <c r="B517" s="9">
        <v>6</v>
      </c>
      <c r="C517" s="9" t="s">
        <v>19</v>
      </c>
      <c r="D517" s="81" t="s">
        <v>7</v>
      </c>
      <c r="E517" s="31">
        <f>'per SKPD'!E6417</f>
        <v>0</v>
      </c>
      <c r="F517" s="31">
        <f>'Rekap SKPD'!Q517</f>
        <v>0</v>
      </c>
      <c r="G517" s="31">
        <f>'Rekap SKPD'!Y517</f>
        <v>0</v>
      </c>
      <c r="H517" s="32">
        <f t="shared" si="150"/>
        <v>0</v>
      </c>
      <c r="I517" s="32"/>
      <c r="J517" s="28"/>
      <c r="K517" s="254">
        <f t="shared" si="152"/>
        <v>0</v>
      </c>
      <c r="L517" s="24">
        <f t="shared" si="151"/>
        <v>0</v>
      </c>
    </row>
    <row r="518" spans="1:14" s="21" customFormat="1">
      <c r="A518" s="102"/>
      <c r="B518" s="11">
        <v>7</v>
      </c>
      <c r="C518" s="11"/>
      <c r="D518" s="85" t="s">
        <v>8</v>
      </c>
      <c r="E518" s="31">
        <f>'per SKPD'!E6420</f>
        <v>3966500</v>
      </c>
      <c r="F518" s="31">
        <f>'Rekap SKPD'!Q518</f>
        <v>0</v>
      </c>
      <c r="G518" s="31">
        <f>'Rekap SKPD'!Y518</f>
        <v>0</v>
      </c>
      <c r="H518" s="32">
        <f t="shared" si="150"/>
        <v>3966500</v>
      </c>
      <c r="I518" s="32"/>
      <c r="J518" s="28"/>
      <c r="K518" s="254">
        <f t="shared" si="152"/>
        <v>3966500</v>
      </c>
      <c r="L518" s="24">
        <f t="shared" si="151"/>
        <v>0</v>
      </c>
    </row>
    <row r="519" spans="1:14" s="21" customFormat="1">
      <c r="A519" s="102"/>
      <c r="B519" s="11">
        <v>8</v>
      </c>
      <c r="C519" s="11"/>
      <c r="D519" s="77" t="s">
        <v>39</v>
      </c>
      <c r="E519" s="31">
        <f>'per SKPD'!E6423</f>
        <v>8735000</v>
      </c>
      <c r="F519" s="31">
        <f>'Rekap SKPD'!Q519</f>
        <v>2550000</v>
      </c>
      <c r="G519" s="31">
        <f>'Rekap SKPD'!Y519</f>
        <v>0</v>
      </c>
      <c r="H519" s="32">
        <f t="shared" si="150"/>
        <v>11285000</v>
      </c>
      <c r="I519" s="32"/>
      <c r="J519" s="28"/>
      <c r="K519" s="254">
        <f t="shared" si="152"/>
        <v>8735000</v>
      </c>
      <c r="L519" s="24">
        <f t="shared" si="151"/>
        <v>2550000</v>
      </c>
    </row>
    <row r="520" spans="1:14">
      <c r="A520" s="101"/>
      <c r="B520" s="8"/>
      <c r="C520" s="8"/>
      <c r="D520" s="78"/>
      <c r="E520" s="34"/>
      <c r="F520" s="34"/>
      <c r="G520" s="34"/>
      <c r="H520" s="34"/>
      <c r="I520" s="34"/>
      <c r="J520" s="28"/>
      <c r="K520" s="254"/>
    </row>
    <row r="521" spans="1:14" s="15" customFormat="1" ht="18.75" customHeight="1">
      <c r="A521" s="98">
        <v>52</v>
      </c>
      <c r="B521" s="22" t="str">
        <f>'Rekap SKPD'!B521</f>
        <v>KELURAHAN MANDING</v>
      </c>
      <c r="C521" s="20"/>
      <c r="D521" s="30"/>
      <c r="E521" s="30">
        <f>E522+E523+E524+E525+E526+E527+E528+E529</f>
        <v>3295450536</v>
      </c>
      <c r="F521" s="30">
        <f>SUM(F522:F529)</f>
        <v>27780556</v>
      </c>
      <c r="G521" s="30">
        <f>SUM(G522:G529)</f>
        <v>2175000</v>
      </c>
      <c r="H521" s="30">
        <f>H522+H523+H524+H525+H526+H527+H528+H529</f>
        <v>3321056092</v>
      </c>
      <c r="I521" s="30"/>
      <c r="J521" s="57"/>
      <c r="K521" s="255">
        <f>SUM(K522:K529)</f>
        <v>3295450536</v>
      </c>
      <c r="L521" s="24">
        <f>H521-K521</f>
        <v>25605556</v>
      </c>
      <c r="M521" s="15">
        <f>SUM(E522:E528)</f>
        <v>3281125536</v>
      </c>
      <c r="N521" s="15">
        <f>SUM(H522:H528)</f>
        <v>3304556092</v>
      </c>
    </row>
    <row r="522" spans="1:14">
      <c r="A522" s="99"/>
      <c r="B522" s="9">
        <v>1</v>
      </c>
      <c r="C522" s="9" t="s">
        <v>14</v>
      </c>
      <c r="D522" s="81" t="s">
        <v>6</v>
      </c>
      <c r="E522" s="31">
        <f>'per SKPD'!E6434</f>
        <v>3106833536</v>
      </c>
      <c r="F522" s="31">
        <f>'Rekap SKPD'!Q522</f>
        <v>0</v>
      </c>
      <c r="G522" s="31">
        <f>'Rekap SKPD'!Y522</f>
        <v>0</v>
      </c>
      <c r="H522" s="32">
        <f t="shared" ref="H522:H529" si="153">E522+F522-G522</f>
        <v>3106833536</v>
      </c>
      <c r="I522" s="32"/>
      <c r="J522" s="28"/>
      <c r="K522" s="254">
        <f>E522</f>
        <v>3106833536</v>
      </c>
      <c r="L522" s="24">
        <f t="shared" ref="L522:L529" si="154">H522-K522</f>
        <v>0</v>
      </c>
      <c r="M522" s="299">
        <f>N521-M521</f>
        <v>23430556</v>
      </c>
      <c r="N522" s="299"/>
    </row>
    <row r="523" spans="1:14">
      <c r="A523" s="99"/>
      <c r="B523" s="9">
        <v>2</v>
      </c>
      <c r="C523" s="9" t="s">
        <v>15</v>
      </c>
      <c r="D523" s="81" t="s">
        <v>9</v>
      </c>
      <c r="E523" s="31">
        <f>'per SKPD'!E6438</f>
        <v>143025500</v>
      </c>
      <c r="F523" s="31">
        <f>'Rekap SKPD'!Q523</f>
        <v>25605556</v>
      </c>
      <c r="G523" s="31">
        <f>'Rekap SKPD'!Y523</f>
        <v>2175000</v>
      </c>
      <c r="H523" s="32">
        <f t="shared" si="153"/>
        <v>166456056</v>
      </c>
      <c r="I523" s="32"/>
      <c r="J523" s="28"/>
      <c r="K523" s="254">
        <f t="shared" ref="K523:K529" si="155">E523</f>
        <v>143025500</v>
      </c>
      <c r="L523" s="24">
        <f t="shared" si="154"/>
        <v>23430556</v>
      </c>
    </row>
    <row r="524" spans="1:14">
      <c r="A524" s="99"/>
      <c r="B524" s="9">
        <v>3</v>
      </c>
      <c r="C524" s="9" t="s">
        <v>16</v>
      </c>
      <c r="D524" s="81" t="s">
        <v>10</v>
      </c>
      <c r="E524" s="31">
        <f>'per SKPD'!E6479</f>
        <v>25000000</v>
      </c>
      <c r="F524" s="31">
        <f>'Rekap SKPD'!Q524</f>
        <v>0</v>
      </c>
      <c r="G524" s="31">
        <f>'Rekap SKPD'!Y524</f>
        <v>0</v>
      </c>
      <c r="H524" s="32">
        <f t="shared" si="153"/>
        <v>25000000</v>
      </c>
      <c r="I524" s="32"/>
      <c r="J524" s="28"/>
      <c r="K524" s="254">
        <f t="shared" si="155"/>
        <v>25000000</v>
      </c>
      <c r="L524" s="24">
        <f t="shared" si="154"/>
        <v>0</v>
      </c>
    </row>
    <row r="525" spans="1:14">
      <c r="A525" s="99"/>
      <c r="B525" s="9">
        <v>4</v>
      </c>
      <c r="C525" s="9" t="s">
        <v>17</v>
      </c>
      <c r="D525" s="81" t="s">
        <v>5</v>
      </c>
      <c r="E525" s="31">
        <f>'per SKPD'!E6483</f>
        <v>200000</v>
      </c>
      <c r="F525" s="31">
        <f>'Rekap SKPD'!Q525</f>
        <v>0</v>
      </c>
      <c r="G525" s="31">
        <f>'Rekap SKPD'!Y525</f>
        <v>0</v>
      </c>
      <c r="H525" s="32">
        <f t="shared" si="153"/>
        <v>200000</v>
      </c>
      <c r="I525" s="32"/>
      <c r="J525" s="28"/>
      <c r="K525" s="254">
        <f t="shared" si="155"/>
        <v>200000</v>
      </c>
      <c r="L525" s="24">
        <f t="shared" si="154"/>
        <v>0</v>
      </c>
    </row>
    <row r="526" spans="1:14">
      <c r="A526" s="99"/>
      <c r="B526" s="9">
        <v>5</v>
      </c>
      <c r="C526" s="9" t="s">
        <v>18</v>
      </c>
      <c r="D526" s="81" t="s">
        <v>11</v>
      </c>
      <c r="E526" s="31">
        <f>'per SKPD'!E6487</f>
        <v>3066500</v>
      </c>
      <c r="F526" s="31">
        <f>'Rekap SKPD'!Q526</f>
        <v>0</v>
      </c>
      <c r="G526" s="31">
        <f>'Rekap SKPD'!Y526</f>
        <v>0</v>
      </c>
      <c r="H526" s="32">
        <f t="shared" si="153"/>
        <v>3066500</v>
      </c>
      <c r="I526" s="32"/>
      <c r="J526" s="28"/>
      <c r="K526" s="254">
        <f t="shared" si="155"/>
        <v>3066500</v>
      </c>
      <c r="L526" s="24">
        <f t="shared" si="154"/>
        <v>0</v>
      </c>
    </row>
    <row r="527" spans="1:14">
      <c r="A527" s="99"/>
      <c r="B527" s="9">
        <v>6</v>
      </c>
      <c r="C527" s="9" t="s">
        <v>19</v>
      </c>
      <c r="D527" s="81" t="s">
        <v>7</v>
      </c>
      <c r="E527" s="31">
        <f>'per SKPD'!E6490</f>
        <v>0</v>
      </c>
      <c r="F527" s="31">
        <f>'Rekap SKPD'!Q527</f>
        <v>0</v>
      </c>
      <c r="G527" s="31">
        <f>'Rekap SKPD'!Y527</f>
        <v>0</v>
      </c>
      <c r="H527" s="32">
        <f t="shared" si="153"/>
        <v>0</v>
      </c>
      <c r="I527" s="32"/>
      <c r="J527" s="28"/>
      <c r="K527" s="254">
        <f t="shared" si="155"/>
        <v>0</v>
      </c>
      <c r="L527" s="24">
        <f t="shared" si="154"/>
        <v>0</v>
      </c>
    </row>
    <row r="528" spans="1:14" s="21" customFormat="1">
      <c r="A528" s="102"/>
      <c r="B528" s="11">
        <v>7</v>
      </c>
      <c r="C528" s="11"/>
      <c r="D528" s="85" t="s">
        <v>8</v>
      </c>
      <c r="E528" s="31">
        <f>'per SKPD'!E6493</f>
        <v>3000000</v>
      </c>
      <c r="F528" s="31">
        <f>'Rekap SKPD'!Q528</f>
        <v>0</v>
      </c>
      <c r="G528" s="31">
        <f>'Rekap SKPD'!Y528</f>
        <v>0</v>
      </c>
      <c r="H528" s="32">
        <f t="shared" si="153"/>
        <v>3000000</v>
      </c>
      <c r="I528" s="32"/>
      <c r="J528" s="28"/>
      <c r="K528" s="254">
        <f t="shared" si="155"/>
        <v>3000000</v>
      </c>
      <c r="L528" s="24">
        <f t="shared" si="154"/>
        <v>0</v>
      </c>
    </row>
    <row r="529" spans="1:14" s="21" customFormat="1">
      <c r="A529" s="102"/>
      <c r="B529" s="11">
        <v>8</v>
      </c>
      <c r="C529" s="11"/>
      <c r="D529" s="77" t="s">
        <v>39</v>
      </c>
      <c r="E529" s="31">
        <f>'per SKPD'!E6497</f>
        <v>14325000</v>
      </c>
      <c r="F529" s="31">
        <f>'Rekap SKPD'!Q529</f>
        <v>2175000</v>
      </c>
      <c r="G529" s="31">
        <f>'Rekap SKPD'!Y529</f>
        <v>0</v>
      </c>
      <c r="H529" s="32">
        <f t="shared" si="153"/>
        <v>16500000</v>
      </c>
      <c r="I529" s="32"/>
      <c r="J529" s="28"/>
      <c r="K529" s="254">
        <f t="shared" si="155"/>
        <v>14325000</v>
      </c>
      <c r="L529" s="24">
        <f t="shared" si="154"/>
        <v>2175000</v>
      </c>
    </row>
    <row r="530" spans="1:14">
      <c r="A530" s="101"/>
      <c r="B530" s="8"/>
      <c r="C530" s="8"/>
      <c r="D530" s="78"/>
      <c r="E530" s="34"/>
      <c r="F530" s="34"/>
      <c r="G530" s="34"/>
      <c r="H530" s="34"/>
      <c r="I530" s="34"/>
      <c r="J530" s="28"/>
    </row>
    <row r="531" spans="1:14" s="15" customFormat="1" ht="18.75" customHeight="1">
      <c r="A531" s="98">
        <v>53</v>
      </c>
      <c r="B531" s="22" t="str">
        <f>'Rekap SKPD'!B531</f>
        <v>KELURAHAN MUNGSENG</v>
      </c>
      <c r="C531" s="20"/>
      <c r="D531" s="30"/>
      <c r="E531" s="30">
        <f>E532+E533+E534+E535+E536+E537+E538+E539</f>
        <v>9878315500</v>
      </c>
      <c r="F531" s="30">
        <f>SUM(F532:F539)</f>
        <v>534776000</v>
      </c>
      <c r="G531" s="30">
        <f>SUM(G532:G539)</f>
        <v>148541000</v>
      </c>
      <c r="H531" s="30">
        <f>H532+H533+H534+H535+H536+H537+H538+H539</f>
        <v>10264550500</v>
      </c>
      <c r="I531" s="30"/>
      <c r="J531" s="57"/>
      <c r="K531" s="255">
        <f>SUM(K532:K539)</f>
        <v>9878315500</v>
      </c>
      <c r="L531" s="24">
        <f>H531-K531</f>
        <v>386235000</v>
      </c>
      <c r="M531" s="15">
        <f>SUM(E532:E538)</f>
        <v>9871300500</v>
      </c>
      <c r="N531" s="15">
        <f>SUM(H532:H538)</f>
        <v>10257535500</v>
      </c>
    </row>
    <row r="532" spans="1:14">
      <c r="A532" s="99"/>
      <c r="B532" s="9">
        <v>1</v>
      </c>
      <c r="C532" s="9" t="s">
        <v>14</v>
      </c>
      <c r="D532" s="81" t="s">
        <v>6</v>
      </c>
      <c r="E532" s="31">
        <f>'per SKPD'!E6511</f>
        <v>8930413000</v>
      </c>
      <c r="F532" s="31">
        <f>'Rekap SKPD'!Q532</f>
        <v>0</v>
      </c>
      <c r="G532" s="31">
        <f>'Rekap SKPD'!Y532</f>
        <v>0</v>
      </c>
      <c r="H532" s="32">
        <f t="shared" ref="H532:H539" si="156">E532+F532-G532</f>
        <v>8930413000</v>
      </c>
      <c r="I532" s="32"/>
      <c r="J532" s="28"/>
      <c r="K532" s="254">
        <f>E532</f>
        <v>8930413000</v>
      </c>
      <c r="L532" s="24">
        <f t="shared" ref="L532:L539" si="157">H532-K532</f>
        <v>0</v>
      </c>
      <c r="M532" s="299">
        <f>N531-M531</f>
        <v>386235000</v>
      </c>
      <c r="N532" s="299"/>
    </row>
    <row r="533" spans="1:14">
      <c r="A533" s="99"/>
      <c r="B533" s="9">
        <v>2</v>
      </c>
      <c r="C533" s="9" t="s">
        <v>15</v>
      </c>
      <c r="D533" s="81" t="s">
        <v>9</v>
      </c>
      <c r="E533" s="31">
        <f>'per SKPD'!E6516</f>
        <v>181907000</v>
      </c>
      <c r="F533" s="31">
        <f>'Rekap SKPD'!Q533</f>
        <v>14980000</v>
      </c>
      <c r="G533" s="31">
        <f>'Rekap SKPD'!Y533</f>
        <v>0</v>
      </c>
      <c r="H533" s="32">
        <f t="shared" si="156"/>
        <v>196887000</v>
      </c>
      <c r="I533" s="32"/>
      <c r="J533" s="28"/>
      <c r="K533" s="254">
        <f t="shared" ref="K533:K539" si="158">E533</f>
        <v>181907000</v>
      </c>
      <c r="L533" s="24">
        <f t="shared" si="157"/>
        <v>14980000</v>
      </c>
    </row>
    <row r="534" spans="1:14">
      <c r="A534" s="99"/>
      <c r="B534" s="9">
        <v>3</v>
      </c>
      <c r="C534" s="9" t="s">
        <v>16</v>
      </c>
      <c r="D534" s="81" t="s">
        <v>10</v>
      </c>
      <c r="E534" s="31">
        <f>'per SKPD'!E6548</f>
        <v>656088000</v>
      </c>
      <c r="F534" s="31">
        <f>'Rekap SKPD'!Q534</f>
        <v>212066000</v>
      </c>
      <c r="G534" s="31">
        <f>'Rekap SKPD'!Y534</f>
        <v>49500000</v>
      </c>
      <c r="H534" s="32">
        <f t="shared" si="156"/>
        <v>818654000</v>
      </c>
      <c r="I534" s="32"/>
      <c r="J534" s="28"/>
      <c r="K534" s="254">
        <f t="shared" si="158"/>
        <v>656088000</v>
      </c>
      <c r="L534" s="24">
        <f t="shared" si="157"/>
        <v>162566000</v>
      </c>
    </row>
    <row r="535" spans="1:14">
      <c r="A535" s="99"/>
      <c r="B535" s="9">
        <v>4</v>
      </c>
      <c r="C535" s="9" t="s">
        <v>17</v>
      </c>
      <c r="D535" s="81" t="s">
        <v>5</v>
      </c>
      <c r="E535" s="31">
        <f>'per SKPD'!E6566</f>
        <v>0</v>
      </c>
      <c r="F535" s="31">
        <f>'Rekap SKPD'!Q535</f>
        <v>307730000</v>
      </c>
      <c r="G535" s="31">
        <f>'Rekap SKPD'!Y535</f>
        <v>0</v>
      </c>
      <c r="H535" s="32">
        <f t="shared" si="156"/>
        <v>307730000</v>
      </c>
      <c r="I535" s="32"/>
      <c r="J535" s="28"/>
      <c r="K535" s="254">
        <f t="shared" si="158"/>
        <v>0</v>
      </c>
      <c r="L535" s="24">
        <f t="shared" si="157"/>
        <v>307730000</v>
      </c>
    </row>
    <row r="536" spans="1:14">
      <c r="A536" s="99"/>
      <c r="B536" s="9">
        <v>5</v>
      </c>
      <c r="C536" s="9" t="s">
        <v>18</v>
      </c>
      <c r="D536" s="81" t="s">
        <v>11</v>
      </c>
      <c r="E536" s="31">
        <f>'per SKPD'!E6578</f>
        <v>66500</v>
      </c>
      <c r="F536" s="31">
        <f>'Rekap SKPD'!Q536</f>
        <v>0</v>
      </c>
      <c r="G536" s="31">
        <f>'Rekap SKPD'!Y536</f>
        <v>0</v>
      </c>
      <c r="H536" s="32">
        <f t="shared" si="156"/>
        <v>66500</v>
      </c>
      <c r="I536" s="32"/>
      <c r="J536" s="28"/>
      <c r="K536" s="254">
        <f t="shared" si="158"/>
        <v>66500</v>
      </c>
      <c r="L536" s="24">
        <f t="shared" si="157"/>
        <v>0</v>
      </c>
    </row>
    <row r="537" spans="1:14">
      <c r="A537" s="99"/>
      <c r="B537" s="9">
        <v>6</v>
      </c>
      <c r="C537" s="9" t="s">
        <v>19</v>
      </c>
      <c r="D537" s="81" t="s">
        <v>7</v>
      </c>
      <c r="E537" s="31">
        <f>'per SKPD'!E6581</f>
        <v>99041000</v>
      </c>
      <c r="F537" s="31">
        <f>'Rekap SKPD'!Q537</f>
        <v>0</v>
      </c>
      <c r="G537" s="31">
        <f>'Rekap SKPD'!Y537</f>
        <v>99041000</v>
      </c>
      <c r="H537" s="32">
        <f t="shared" si="156"/>
        <v>0</v>
      </c>
      <c r="I537" s="32"/>
      <c r="J537" s="28"/>
      <c r="K537" s="254">
        <f t="shared" si="158"/>
        <v>99041000</v>
      </c>
      <c r="L537" s="24">
        <f t="shared" si="157"/>
        <v>-99041000</v>
      </c>
    </row>
    <row r="538" spans="1:14" s="21" customFormat="1">
      <c r="A538" s="102"/>
      <c r="B538" s="11">
        <v>7</v>
      </c>
      <c r="C538" s="11"/>
      <c r="D538" s="85" t="s">
        <v>8</v>
      </c>
      <c r="E538" s="31">
        <f>'per SKPD'!E6590</f>
        <v>3785000</v>
      </c>
      <c r="F538" s="31">
        <f>'Rekap SKPD'!Q538</f>
        <v>0</v>
      </c>
      <c r="G538" s="31">
        <f>'Rekap SKPD'!Y538</f>
        <v>0</v>
      </c>
      <c r="H538" s="32">
        <f t="shared" si="156"/>
        <v>3785000</v>
      </c>
      <c r="I538" s="32"/>
      <c r="J538" s="28"/>
      <c r="K538" s="254">
        <f t="shared" si="158"/>
        <v>3785000</v>
      </c>
      <c r="L538" s="24">
        <f t="shared" si="157"/>
        <v>0</v>
      </c>
    </row>
    <row r="539" spans="1:14" s="21" customFormat="1">
      <c r="A539" s="102"/>
      <c r="B539" s="11">
        <v>8</v>
      </c>
      <c r="C539" s="11"/>
      <c r="D539" s="77" t="s">
        <v>39</v>
      </c>
      <c r="E539" s="31">
        <f>'per SKPD'!E6594</f>
        <v>7015000</v>
      </c>
      <c r="F539" s="31">
        <f>'Rekap SKPD'!Q539</f>
        <v>0</v>
      </c>
      <c r="G539" s="31">
        <f>'Rekap SKPD'!Y539</f>
        <v>0</v>
      </c>
      <c r="H539" s="32">
        <f t="shared" si="156"/>
        <v>7015000</v>
      </c>
      <c r="I539" s="32"/>
      <c r="J539" s="28"/>
      <c r="K539" s="254">
        <f t="shared" si="158"/>
        <v>7015000</v>
      </c>
      <c r="L539" s="24">
        <f t="shared" si="157"/>
        <v>0</v>
      </c>
    </row>
    <row r="540" spans="1:14">
      <c r="A540" s="101"/>
      <c r="B540" s="8"/>
      <c r="C540" s="8"/>
      <c r="D540" s="78"/>
      <c r="E540" s="34"/>
      <c r="F540" s="34"/>
      <c r="G540" s="34"/>
      <c r="H540" s="34"/>
      <c r="I540" s="34"/>
      <c r="J540" s="28"/>
    </row>
    <row r="541" spans="1:14" s="15" customFormat="1" ht="18.75" customHeight="1">
      <c r="A541" s="98">
        <v>54</v>
      </c>
      <c r="B541" s="22" t="str">
        <f>'Rekap SKPD'!B541</f>
        <v>KELURAHAN PURWOREJO</v>
      </c>
      <c r="C541" s="20"/>
      <c r="D541" s="30"/>
      <c r="E541" s="30">
        <f>E542+E543+E544+E545+E546+E547+E548+E549</f>
        <v>2959490560</v>
      </c>
      <c r="F541" s="30">
        <f>SUM(F542:F549)</f>
        <v>32234000</v>
      </c>
      <c r="G541" s="30">
        <f>SUM(G542:G549)</f>
        <v>53258000</v>
      </c>
      <c r="H541" s="30">
        <f>H542+H543+H544+H545+H546+H547+H548+H549</f>
        <v>2938466560</v>
      </c>
      <c r="I541" s="30"/>
      <c r="J541" s="57"/>
      <c r="K541" s="255">
        <f>SUM(K542:K549)</f>
        <v>2959490560</v>
      </c>
      <c r="L541" s="24">
        <f>H541-K541</f>
        <v>-21024000</v>
      </c>
      <c r="M541" s="15">
        <f>SUM(E542:E548)</f>
        <v>2942104660</v>
      </c>
      <c r="N541" s="15">
        <f>SUM(H542:H548)</f>
        <v>2917680660</v>
      </c>
    </row>
    <row r="542" spans="1:14">
      <c r="A542" s="99"/>
      <c r="B542" s="9">
        <v>1</v>
      </c>
      <c r="C542" s="9" t="s">
        <v>14</v>
      </c>
      <c r="D542" s="81" t="s">
        <v>6</v>
      </c>
      <c r="E542" s="31">
        <f>'per SKPD'!E6603</f>
        <v>2488961160</v>
      </c>
      <c r="F542" s="31">
        <f>'Rekap SKPD'!Q542</f>
        <v>0</v>
      </c>
      <c r="G542" s="31">
        <f>'Rekap SKPD'!Y542</f>
        <v>0</v>
      </c>
      <c r="H542" s="32">
        <f t="shared" ref="H542:H549" si="159">E542+F542-G542</f>
        <v>2488961160</v>
      </c>
      <c r="I542" s="32"/>
      <c r="J542" s="28"/>
      <c r="K542" s="254">
        <f>E542</f>
        <v>2488961160</v>
      </c>
      <c r="L542" s="24">
        <f t="shared" ref="L542:L549" si="160">H542-K542</f>
        <v>0</v>
      </c>
      <c r="M542" s="299">
        <f>N541-M541</f>
        <v>-24424000</v>
      </c>
      <c r="N542" s="299"/>
    </row>
    <row r="543" spans="1:14">
      <c r="A543" s="99"/>
      <c r="B543" s="9">
        <v>2</v>
      </c>
      <c r="C543" s="9" t="s">
        <v>15</v>
      </c>
      <c r="D543" s="81" t="s">
        <v>9</v>
      </c>
      <c r="E543" s="31">
        <f>'per SKPD'!E6607</f>
        <v>179062000</v>
      </c>
      <c r="F543" s="31">
        <f>'Rekap SKPD'!Q543</f>
        <v>25560000</v>
      </c>
      <c r="G543" s="31">
        <f>'Rekap SKPD'!Y543</f>
        <v>5560000</v>
      </c>
      <c r="H543" s="32">
        <f t="shared" si="159"/>
        <v>199062000</v>
      </c>
      <c r="I543" s="32"/>
      <c r="J543" s="28"/>
      <c r="K543" s="254">
        <f t="shared" ref="K543:K549" si="161">E543</f>
        <v>179062000</v>
      </c>
      <c r="L543" s="24">
        <f t="shared" si="160"/>
        <v>20000000</v>
      </c>
    </row>
    <row r="544" spans="1:14">
      <c r="A544" s="99"/>
      <c r="B544" s="9">
        <v>3</v>
      </c>
      <c r="C544" s="9" t="s">
        <v>16</v>
      </c>
      <c r="D544" s="81" t="s">
        <v>10</v>
      </c>
      <c r="E544" s="31">
        <f>'per SKPD'!E6646</f>
        <v>255180000</v>
      </c>
      <c r="F544" s="31">
        <f>'Rekap SKPD'!Q544</f>
        <v>3274000</v>
      </c>
      <c r="G544" s="31">
        <f>'Rekap SKPD'!Y544</f>
        <v>47698000</v>
      </c>
      <c r="H544" s="32">
        <f t="shared" si="159"/>
        <v>210756000</v>
      </c>
      <c r="I544" s="32"/>
      <c r="J544" s="28"/>
      <c r="K544" s="254">
        <f t="shared" si="161"/>
        <v>255180000</v>
      </c>
      <c r="L544" s="24">
        <f t="shared" si="160"/>
        <v>-44424000</v>
      </c>
    </row>
    <row r="545" spans="1:14">
      <c r="A545" s="99"/>
      <c r="B545" s="9">
        <v>4</v>
      </c>
      <c r="C545" s="9" t="s">
        <v>17</v>
      </c>
      <c r="D545" s="81" t="s">
        <v>5</v>
      </c>
      <c r="E545" s="31">
        <f>'per SKPD'!E6661</f>
        <v>0</v>
      </c>
      <c r="F545" s="31">
        <f>'Rekap SKPD'!Q545</f>
        <v>0</v>
      </c>
      <c r="G545" s="31">
        <f>'Rekap SKPD'!Y545</f>
        <v>0</v>
      </c>
      <c r="H545" s="32">
        <f t="shared" si="159"/>
        <v>0</v>
      </c>
      <c r="I545" s="32"/>
      <c r="J545" s="28"/>
      <c r="K545" s="254">
        <f t="shared" si="161"/>
        <v>0</v>
      </c>
      <c r="L545" s="24">
        <f t="shared" si="160"/>
        <v>0</v>
      </c>
    </row>
    <row r="546" spans="1:14">
      <c r="A546" s="99"/>
      <c r="B546" s="9">
        <v>5</v>
      </c>
      <c r="C546" s="9" t="s">
        <v>18</v>
      </c>
      <c r="D546" s="81" t="s">
        <v>11</v>
      </c>
      <c r="E546" s="31">
        <f>'per SKPD'!E6664</f>
        <v>4426500</v>
      </c>
      <c r="F546" s="31">
        <f>'Rekap SKPD'!Q546</f>
        <v>0</v>
      </c>
      <c r="G546" s="31">
        <f>'Rekap SKPD'!Y546</f>
        <v>0</v>
      </c>
      <c r="H546" s="32">
        <f t="shared" si="159"/>
        <v>4426500</v>
      </c>
      <c r="I546" s="32"/>
      <c r="J546" s="28"/>
      <c r="K546" s="254">
        <f t="shared" si="161"/>
        <v>4426500</v>
      </c>
      <c r="L546" s="24">
        <f t="shared" si="160"/>
        <v>0</v>
      </c>
    </row>
    <row r="547" spans="1:14">
      <c r="A547" s="99"/>
      <c r="B547" s="9">
        <v>6</v>
      </c>
      <c r="C547" s="9" t="s">
        <v>19</v>
      </c>
      <c r="D547" s="81" t="s">
        <v>7</v>
      </c>
      <c r="E547" s="31">
        <f>'per SKPD'!E6667</f>
        <v>0</v>
      </c>
      <c r="F547" s="31">
        <f>'Rekap SKPD'!Q547</f>
        <v>0</v>
      </c>
      <c r="G547" s="31">
        <f>'Rekap SKPD'!Y547</f>
        <v>0</v>
      </c>
      <c r="H547" s="32">
        <f t="shared" si="159"/>
        <v>0</v>
      </c>
      <c r="I547" s="32"/>
      <c r="J547" s="28"/>
      <c r="K547" s="254">
        <f t="shared" si="161"/>
        <v>0</v>
      </c>
      <c r="L547" s="24">
        <f t="shared" si="160"/>
        <v>0</v>
      </c>
    </row>
    <row r="548" spans="1:14" s="21" customFormat="1">
      <c r="A548" s="102"/>
      <c r="B548" s="11">
        <v>7</v>
      </c>
      <c r="C548" s="11"/>
      <c r="D548" s="85" t="s">
        <v>8</v>
      </c>
      <c r="E548" s="31">
        <f>'per SKPD'!E6670</f>
        <v>14475000</v>
      </c>
      <c r="F548" s="31">
        <f>'Rekap SKPD'!Q548</f>
        <v>0</v>
      </c>
      <c r="G548" s="31">
        <f>'Rekap SKPD'!Y548</f>
        <v>0</v>
      </c>
      <c r="H548" s="32">
        <f t="shared" si="159"/>
        <v>14475000</v>
      </c>
      <c r="I548" s="32"/>
      <c r="J548" s="28"/>
      <c r="K548" s="254">
        <f t="shared" si="161"/>
        <v>14475000</v>
      </c>
      <c r="L548" s="24">
        <f t="shared" si="160"/>
        <v>0</v>
      </c>
    </row>
    <row r="549" spans="1:14" s="21" customFormat="1">
      <c r="A549" s="102"/>
      <c r="B549" s="11">
        <v>8</v>
      </c>
      <c r="C549" s="11"/>
      <c r="D549" s="77" t="s">
        <v>39</v>
      </c>
      <c r="E549" s="31">
        <f>'per SKPD'!E6673</f>
        <v>17385900</v>
      </c>
      <c r="F549" s="31">
        <f>'Rekap SKPD'!Q549</f>
        <v>3400000</v>
      </c>
      <c r="G549" s="31">
        <f>'Rekap SKPD'!Y549</f>
        <v>0</v>
      </c>
      <c r="H549" s="32">
        <f t="shared" si="159"/>
        <v>20785900</v>
      </c>
      <c r="I549" s="32"/>
      <c r="J549" s="28"/>
      <c r="K549" s="254">
        <f t="shared" si="161"/>
        <v>17385900</v>
      </c>
      <c r="L549" s="24">
        <f t="shared" si="160"/>
        <v>3400000</v>
      </c>
    </row>
    <row r="550" spans="1:14">
      <c r="A550" s="101"/>
      <c r="B550" s="8"/>
      <c r="C550" s="8"/>
      <c r="D550" s="78"/>
      <c r="E550" s="34"/>
      <c r="F550" s="34"/>
      <c r="G550" s="34"/>
      <c r="H550" s="34"/>
      <c r="I550" s="34"/>
      <c r="J550" s="28"/>
    </row>
    <row r="551" spans="1:14" s="15" customFormat="1" ht="18.75" customHeight="1">
      <c r="A551" s="98">
        <v>55</v>
      </c>
      <c r="B551" s="22" t="str">
        <f>'Rekap SKPD'!B551</f>
        <v>KELURAHAN GIYANTI</v>
      </c>
      <c r="C551" s="20"/>
      <c r="D551" s="30"/>
      <c r="E551" s="30">
        <f>E552+E553+E554+E555+E556+E557+E558+E559</f>
        <v>3445163197</v>
      </c>
      <c r="F551" s="30">
        <f>SUM(F552:F559)</f>
        <v>15000000</v>
      </c>
      <c r="G551" s="30">
        <f>SUM(G552:G559)</f>
        <v>1250000</v>
      </c>
      <c r="H551" s="30">
        <f>H552+H553+H554+H555+H556+H557+H558+H559</f>
        <v>3458913197</v>
      </c>
      <c r="I551" s="30"/>
      <c r="J551" s="57"/>
      <c r="K551" s="255">
        <f>SUM(K552:K559)</f>
        <v>3445163197</v>
      </c>
      <c r="L551" s="24">
        <f>H551-K551</f>
        <v>13750000</v>
      </c>
      <c r="M551" s="15">
        <f>SUM(E552:E558)</f>
        <v>3438204197</v>
      </c>
      <c r="N551" s="15">
        <f>SUM(H552:H558)</f>
        <v>3450704197</v>
      </c>
    </row>
    <row r="552" spans="1:14">
      <c r="A552" s="99"/>
      <c r="B552" s="9">
        <v>1</v>
      </c>
      <c r="C552" s="9" t="s">
        <v>14</v>
      </c>
      <c r="D552" s="81" t="s">
        <v>6</v>
      </c>
      <c r="E552" s="31">
        <f>'per SKPD'!E6688</f>
        <v>2674933797</v>
      </c>
      <c r="F552" s="31">
        <f>'Rekap SKPD'!Q552</f>
        <v>0</v>
      </c>
      <c r="G552" s="31">
        <f>'Rekap SKPD'!Y552</f>
        <v>0</v>
      </c>
      <c r="H552" s="32">
        <f t="shared" ref="H552:H559" si="162">E552+F552-G552</f>
        <v>2674933797</v>
      </c>
      <c r="I552" s="32"/>
      <c r="J552" s="28"/>
      <c r="K552" s="254">
        <f>E552</f>
        <v>2674933797</v>
      </c>
      <c r="L552" s="24">
        <f t="shared" ref="L552:L559" si="163">H552-K552</f>
        <v>0</v>
      </c>
      <c r="M552" s="299">
        <f>N551-M551</f>
        <v>12500000</v>
      </c>
      <c r="N552" s="299"/>
    </row>
    <row r="553" spans="1:14">
      <c r="A553" s="99"/>
      <c r="B553" s="9">
        <v>2</v>
      </c>
      <c r="C553" s="9" t="s">
        <v>15</v>
      </c>
      <c r="D553" s="81" t="s">
        <v>9</v>
      </c>
      <c r="E553" s="31">
        <f>'per SKPD'!E6692</f>
        <v>168962000</v>
      </c>
      <c r="F553" s="31">
        <f>'Rekap SKPD'!Q553</f>
        <v>13750000</v>
      </c>
      <c r="G553" s="31">
        <f>'Rekap SKPD'!Y553</f>
        <v>1250000</v>
      </c>
      <c r="H553" s="32">
        <f t="shared" si="162"/>
        <v>181462000</v>
      </c>
      <c r="I553" s="32"/>
      <c r="J553" s="28"/>
      <c r="K553" s="254">
        <f t="shared" ref="K553:K559" si="164">E553</f>
        <v>168962000</v>
      </c>
      <c r="L553" s="24">
        <f t="shared" si="163"/>
        <v>12500000</v>
      </c>
    </row>
    <row r="554" spans="1:14">
      <c r="A554" s="99"/>
      <c r="B554" s="9">
        <v>3</v>
      </c>
      <c r="C554" s="9" t="s">
        <v>16</v>
      </c>
      <c r="D554" s="81" t="s">
        <v>10</v>
      </c>
      <c r="E554" s="31">
        <f>'per SKPD'!E6719</f>
        <v>591588900</v>
      </c>
      <c r="F554" s="31">
        <f>'Rekap SKPD'!Q554</f>
        <v>0</v>
      </c>
      <c r="G554" s="31">
        <f>'Rekap SKPD'!Y554</f>
        <v>0</v>
      </c>
      <c r="H554" s="32">
        <f t="shared" si="162"/>
        <v>591588900</v>
      </c>
      <c r="I554" s="32"/>
      <c r="J554" s="28"/>
      <c r="K554" s="254">
        <f t="shared" si="164"/>
        <v>591588900</v>
      </c>
      <c r="L554" s="24">
        <f t="shared" si="163"/>
        <v>0</v>
      </c>
    </row>
    <row r="555" spans="1:14">
      <c r="A555" s="99"/>
      <c r="B555" s="9">
        <v>4</v>
      </c>
      <c r="C555" s="9" t="s">
        <v>17</v>
      </c>
      <c r="D555" s="81" t="s">
        <v>5</v>
      </c>
      <c r="E555" s="31">
        <f>'per SKPD'!E6723</f>
        <v>2403000</v>
      </c>
      <c r="F555" s="31">
        <f>'Rekap SKPD'!Q555</f>
        <v>0</v>
      </c>
      <c r="G555" s="31">
        <f>'Rekap SKPD'!Y555</f>
        <v>0</v>
      </c>
      <c r="H555" s="32">
        <f t="shared" si="162"/>
        <v>2403000</v>
      </c>
      <c r="I555" s="32"/>
      <c r="J555" s="28"/>
      <c r="K555" s="254">
        <f t="shared" si="164"/>
        <v>2403000</v>
      </c>
      <c r="L555" s="24">
        <f t="shared" si="163"/>
        <v>0</v>
      </c>
    </row>
    <row r="556" spans="1:14">
      <c r="A556" s="99"/>
      <c r="B556" s="9">
        <v>5</v>
      </c>
      <c r="C556" s="9" t="s">
        <v>18</v>
      </c>
      <c r="D556" s="81" t="s">
        <v>11</v>
      </c>
      <c r="E556" s="31">
        <f>'per SKPD'!E6726</f>
        <v>316500</v>
      </c>
      <c r="F556" s="31">
        <f>'Rekap SKPD'!Q556</f>
        <v>0</v>
      </c>
      <c r="G556" s="31">
        <f>'Rekap SKPD'!Y556</f>
        <v>0</v>
      </c>
      <c r="H556" s="32">
        <f t="shared" si="162"/>
        <v>316500</v>
      </c>
      <c r="I556" s="32"/>
      <c r="J556" s="28"/>
      <c r="K556" s="254">
        <f t="shared" si="164"/>
        <v>316500</v>
      </c>
      <c r="L556" s="24">
        <f t="shared" si="163"/>
        <v>0</v>
      </c>
    </row>
    <row r="557" spans="1:14">
      <c r="A557" s="99"/>
      <c r="B557" s="9">
        <v>6</v>
      </c>
      <c r="C557" s="9" t="s">
        <v>19</v>
      </c>
      <c r="D557" s="81" t="s">
        <v>7</v>
      </c>
      <c r="E557" s="31">
        <f>'per SKPD'!E6729</f>
        <v>0</v>
      </c>
      <c r="F557" s="31">
        <f>'Rekap SKPD'!Q557</f>
        <v>0</v>
      </c>
      <c r="G557" s="31">
        <f>'Rekap SKPD'!Y557</f>
        <v>0</v>
      </c>
      <c r="H557" s="32">
        <f t="shared" si="162"/>
        <v>0</v>
      </c>
      <c r="I557" s="32"/>
      <c r="J557" s="28"/>
      <c r="K557" s="254">
        <f t="shared" si="164"/>
        <v>0</v>
      </c>
      <c r="L557" s="24">
        <f t="shared" si="163"/>
        <v>0</v>
      </c>
    </row>
    <row r="558" spans="1:14" s="21" customFormat="1">
      <c r="A558" s="102"/>
      <c r="B558" s="11">
        <v>7</v>
      </c>
      <c r="C558" s="11"/>
      <c r="D558" s="85" t="s">
        <v>8</v>
      </c>
      <c r="E558" s="31">
        <f>'per SKPD'!E6732</f>
        <v>0</v>
      </c>
      <c r="F558" s="31">
        <f>'Rekap SKPD'!Q558</f>
        <v>0</v>
      </c>
      <c r="G558" s="31">
        <f>'Rekap SKPD'!Y558</f>
        <v>0</v>
      </c>
      <c r="H558" s="32">
        <f t="shared" si="162"/>
        <v>0</v>
      </c>
      <c r="I558" s="32"/>
      <c r="J558" s="28"/>
      <c r="K558" s="254">
        <f t="shared" si="164"/>
        <v>0</v>
      </c>
      <c r="L558" s="24">
        <f t="shared" si="163"/>
        <v>0</v>
      </c>
    </row>
    <row r="559" spans="1:14" s="21" customFormat="1">
      <c r="A559" s="102"/>
      <c r="B559" s="11">
        <v>8</v>
      </c>
      <c r="C559" s="11"/>
      <c r="D559" s="77" t="s">
        <v>39</v>
      </c>
      <c r="E559" s="31">
        <f>'per SKPD'!E6735</f>
        <v>6959000</v>
      </c>
      <c r="F559" s="31">
        <f>'Rekap SKPD'!Q559</f>
        <v>1250000</v>
      </c>
      <c r="G559" s="31">
        <f>'Rekap SKPD'!Y559</f>
        <v>0</v>
      </c>
      <c r="H559" s="32">
        <f t="shared" si="162"/>
        <v>8209000</v>
      </c>
      <c r="I559" s="32"/>
      <c r="J559" s="28"/>
      <c r="K559" s="254">
        <f t="shared" si="164"/>
        <v>6959000</v>
      </c>
      <c r="L559" s="24">
        <f t="shared" si="163"/>
        <v>1250000</v>
      </c>
    </row>
    <row r="560" spans="1:14">
      <c r="A560" s="101"/>
      <c r="B560" s="8"/>
      <c r="C560" s="8"/>
      <c r="D560" s="78"/>
      <c r="E560" s="34"/>
      <c r="F560" s="34"/>
      <c r="G560" s="34"/>
      <c r="H560" s="34"/>
      <c r="I560" s="34"/>
      <c r="J560" s="28"/>
    </row>
    <row r="561" spans="1:14" s="15" customFormat="1" ht="18.75" customHeight="1">
      <c r="A561" s="98">
        <v>56</v>
      </c>
      <c r="B561" s="22" t="str">
        <f>'Rekap SKPD'!B561</f>
        <v>KELURAHAN MADURESO</v>
      </c>
      <c r="C561" s="20"/>
      <c r="D561" s="30"/>
      <c r="E561" s="30">
        <f>E562+E563+E564+E565+E566+E567+E568+E569</f>
        <v>6763692403</v>
      </c>
      <c r="F561" s="30">
        <f>SUM(F562:F569)</f>
        <v>62653729</v>
      </c>
      <c r="G561" s="30">
        <f>SUM(G562:G569)</f>
        <v>0</v>
      </c>
      <c r="H561" s="30">
        <f>H562+H563+H564+H565+H566+H567+H568+H569</f>
        <v>6826346132</v>
      </c>
      <c r="I561" s="30"/>
      <c r="J561" s="57"/>
      <c r="K561" s="255">
        <f>SUM(K562:K569)</f>
        <v>6763692403</v>
      </c>
      <c r="L561" s="24">
        <f>H561-K561</f>
        <v>62653729</v>
      </c>
      <c r="M561" s="15">
        <f>SUM(E562:E568)</f>
        <v>6750852403</v>
      </c>
      <c r="N561" s="15">
        <f>SUM(H562:H568)</f>
        <v>6813506132</v>
      </c>
    </row>
    <row r="562" spans="1:14">
      <c r="A562" s="99"/>
      <c r="B562" s="9">
        <v>1</v>
      </c>
      <c r="C562" s="9" t="s">
        <v>14</v>
      </c>
      <c r="D562" s="81" t="s">
        <v>6</v>
      </c>
      <c r="E562" s="31">
        <f>'per SKPD'!E6746</f>
        <v>6360788403</v>
      </c>
      <c r="F562" s="31">
        <f>'Rekap SKPD'!Q562</f>
        <v>30816000</v>
      </c>
      <c r="G562" s="31">
        <f>'Rekap SKPD'!Y562</f>
        <v>0</v>
      </c>
      <c r="H562" s="32">
        <f t="shared" ref="H562:H569" si="165">E562+F562-G562</f>
        <v>6391604403</v>
      </c>
      <c r="I562" s="32"/>
      <c r="J562" s="28"/>
      <c r="K562" s="254">
        <f>E562</f>
        <v>6360788403</v>
      </c>
      <c r="L562" s="24">
        <f t="shared" ref="L562:L569" si="166">H562-K562</f>
        <v>30816000</v>
      </c>
      <c r="M562" s="299">
        <f>N561-M561</f>
        <v>62653729</v>
      </c>
      <c r="N562" s="299"/>
    </row>
    <row r="563" spans="1:14">
      <c r="A563" s="99"/>
      <c r="B563" s="9">
        <v>2</v>
      </c>
      <c r="C563" s="9" t="s">
        <v>15</v>
      </c>
      <c r="D563" s="81" t="s">
        <v>9</v>
      </c>
      <c r="E563" s="31">
        <f>'per SKPD'!E6755</f>
        <v>172186000</v>
      </c>
      <c r="F563" s="31">
        <f>'Rekap SKPD'!Q563</f>
        <v>31837729</v>
      </c>
      <c r="G563" s="31">
        <f>'Rekap SKPD'!Y563</f>
        <v>0</v>
      </c>
      <c r="H563" s="32">
        <f t="shared" si="165"/>
        <v>204023729</v>
      </c>
      <c r="I563" s="32"/>
      <c r="J563" s="28"/>
      <c r="K563" s="254">
        <f t="shared" ref="K563:K569" si="167">E563</f>
        <v>172186000</v>
      </c>
      <c r="L563" s="24">
        <f t="shared" si="166"/>
        <v>31837729</v>
      </c>
    </row>
    <row r="564" spans="1:14">
      <c r="A564" s="99"/>
      <c r="B564" s="9">
        <v>3</v>
      </c>
      <c r="C564" s="9" t="s">
        <v>16</v>
      </c>
      <c r="D564" s="81" t="s">
        <v>10</v>
      </c>
      <c r="E564" s="31">
        <f>'per SKPD'!E6784</f>
        <v>216111500</v>
      </c>
      <c r="F564" s="31">
        <f>'Rekap SKPD'!Q564</f>
        <v>0</v>
      </c>
      <c r="G564" s="31">
        <f>'Rekap SKPD'!Y564</f>
        <v>0</v>
      </c>
      <c r="H564" s="32">
        <f t="shared" si="165"/>
        <v>216111500</v>
      </c>
      <c r="I564" s="32"/>
      <c r="J564" s="28"/>
      <c r="K564" s="254">
        <f t="shared" si="167"/>
        <v>216111500</v>
      </c>
      <c r="L564" s="24">
        <f t="shared" si="166"/>
        <v>0</v>
      </c>
    </row>
    <row r="565" spans="1:14">
      <c r="A565" s="99"/>
      <c r="B565" s="9">
        <v>4</v>
      </c>
      <c r="C565" s="9" t="s">
        <v>17</v>
      </c>
      <c r="D565" s="81" t="s">
        <v>5</v>
      </c>
      <c r="E565" s="31">
        <f>'per SKPD'!E6788</f>
        <v>0</v>
      </c>
      <c r="F565" s="31">
        <f>'Rekap SKPD'!Q565</f>
        <v>0</v>
      </c>
      <c r="G565" s="31">
        <f>'Rekap SKPD'!Y565</f>
        <v>0</v>
      </c>
      <c r="H565" s="32">
        <f t="shared" si="165"/>
        <v>0</v>
      </c>
      <c r="I565" s="32"/>
      <c r="J565" s="28"/>
      <c r="K565" s="254">
        <f t="shared" si="167"/>
        <v>0</v>
      </c>
      <c r="L565" s="24">
        <f t="shared" si="166"/>
        <v>0</v>
      </c>
    </row>
    <row r="566" spans="1:14">
      <c r="A566" s="99"/>
      <c r="B566" s="9">
        <v>5</v>
      </c>
      <c r="C566" s="9" t="s">
        <v>18</v>
      </c>
      <c r="D566" s="81" t="s">
        <v>11</v>
      </c>
      <c r="E566" s="31">
        <f>'per SKPD'!E6791</f>
        <v>666500</v>
      </c>
      <c r="F566" s="31">
        <f>'Rekap SKPD'!Q566</f>
        <v>0</v>
      </c>
      <c r="G566" s="31">
        <f>'Rekap SKPD'!Y566</f>
        <v>0</v>
      </c>
      <c r="H566" s="32">
        <f t="shared" si="165"/>
        <v>666500</v>
      </c>
      <c r="I566" s="32"/>
      <c r="J566" s="28"/>
      <c r="K566" s="254">
        <f t="shared" si="167"/>
        <v>666500</v>
      </c>
      <c r="L566" s="24">
        <f t="shared" si="166"/>
        <v>0</v>
      </c>
    </row>
    <row r="567" spans="1:14">
      <c r="A567" s="99"/>
      <c r="B567" s="9">
        <v>6</v>
      </c>
      <c r="C567" s="9" t="s">
        <v>19</v>
      </c>
      <c r="D567" s="81" t="s">
        <v>7</v>
      </c>
      <c r="E567" s="31">
        <f>'per SKPD'!E6794</f>
        <v>0</v>
      </c>
      <c r="F567" s="31">
        <f>'Rekap SKPD'!Q567</f>
        <v>0</v>
      </c>
      <c r="G567" s="31">
        <f>'Rekap SKPD'!Y567</f>
        <v>0</v>
      </c>
      <c r="H567" s="32">
        <f t="shared" si="165"/>
        <v>0</v>
      </c>
      <c r="I567" s="32"/>
      <c r="J567" s="28"/>
      <c r="K567" s="254">
        <f t="shared" si="167"/>
        <v>0</v>
      </c>
      <c r="L567" s="24">
        <f t="shared" si="166"/>
        <v>0</v>
      </c>
    </row>
    <row r="568" spans="1:14" s="21" customFormat="1">
      <c r="A568" s="102"/>
      <c r="B568" s="11">
        <v>7</v>
      </c>
      <c r="C568" s="11"/>
      <c r="D568" s="85" t="s">
        <v>8</v>
      </c>
      <c r="E568" s="31">
        <f>'per SKPD'!E6797</f>
        <v>1100000</v>
      </c>
      <c r="F568" s="31">
        <f>'Rekap SKPD'!Q568</f>
        <v>0</v>
      </c>
      <c r="G568" s="31">
        <f>'Rekap SKPD'!Y568</f>
        <v>0</v>
      </c>
      <c r="H568" s="32">
        <f t="shared" si="165"/>
        <v>1100000</v>
      </c>
      <c r="I568" s="32"/>
      <c r="J568" s="28"/>
      <c r="K568" s="254">
        <f t="shared" si="167"/>
        <v>1100000</v>
      </c>
      <c r="L568" s="24">
        <f t="shared" si="166"/>
        <v>0</v>
      </c>
    </row>
    <row r="569" spans="1:14" s="21" customFormat="1">
      <c r="A569" s="102"/>
      <c r="B569" s="11">
        <v>8</v>
      </c>
      <c r="C569" s="11"/>
      <c r="D569" s="77" t="s">
        <v>39</v>
      </c>
      <c r="E569" s="31">
        <f>'per SKPD'!E6800</f>
        <v>12840000</v>
      </c>
      <c r="F569" s="31">
        <f>'Rekap SKPD'!Q569</f>
        <v>0</v>
      </c>
      <c r="G569" s="31">
        <f>'Rekap SKPD'!Y569</f>
        <v>0</v>
      </c>
      <c r="H569" s="32">
        <f t="shared" si="165"/>
        <v>12840000</v>
      </c>
      <c r="I569" s="32"/>
      <c r="J569" s="28"/>
      <c r="K569" s="254">
        <f t="shared" si="167"/>
        <v>12840000</v>
      </c>
      <c r="L569" s="24">
        <f t="shared" si="166"/>
        <v>0</v>
      </c>
    </row>
    <row r="570" spans="1:14">
      <c r="A570" s="101"/>
      <c r="B570" s="8"/>
      <c r="C570" s="8"/>
      <c r="D570" s="78"/>
      <c r="E570" s="34"/>
      <c r="F570" s="34"/>
      <c r="G570" s="34"/>
      <c r="H570" s="34"/>
      <c r="I570" s="34"/>
      <c r="J570" s="28"/>
    </row>
    <row r="571" spans="1:14" s="15" customFormat="1" ht="18.75" customHeight="1">
      <c r="A571" s="98">
        <v>57</v>
      </c>
      <c r="B571" s="22" t="str">
        <f>'Rekap SKPD'!B571</f>
        <v>KELURAHAN SIDOREJO</v>
      </c>
      <c r="C571" s="20"/>
      <c r="D571" s="30"/>
      <c r="E571" s="30">
        <f>E572+E573+E574+E575+E576+E577+E578+E579</f>
        <v>4883724773</v>
      </c>
      <c r="F571" s="30">
        <f>SUM(F572:F579)</f>
        <v>381949000</v>
      </c>
      <c r="G571" s="30">
        <f>SUM(G572:G579)</f>
        <v>9026000</v>
      </c>
      <c r="H571" s="30">
        <f>H572+H573+H574+H575+H576+H577+H578+H579</f>
        <v>5256647773</v>
      </c>
      <c r="I571" s="30"/>
      <c r="J571" s="57"/>
      <c r="K571" s="255">
        <f>SUM(K572:K579)</f>
        <v>4883724773</v>
      </c>
      <c r="L571" s="24">
        <f>H571-K571</f>
        <v>372923000</v>
      </c>
      <c r="M571" s="15">
        <f>SUM(E572:E578)</f>
        <v>4854229273</v>
      </c>
      <c r="N571" s="15">
        <f>SUM(H572:H578)</f>
        <v>5227152273</v>
      </c>
    </row>
    <row r="572" spans="1:14">
      <c r="A572" s="99"/>
      <c r="B572" s="9">
        <v>1</v>
      </c>
      <c r="C572" s="9" t="s">
        <v>14</v>
      </c>
      <c r="D572" s="81" t="s">
        <v>6</v>
      </c>
      <c r="E572" s="31">
        <f>'per SKPD'!E6810</f>
        <v>3946524473</v>
      </c>
      <c r="F572" s="31">
        <f>'Rekap SKPD'!Q572</f>
        <v>45510000</v>
      </c>
      <c r="G572" s="31">
        <f>'Rekap SKPD'!Y572</f>
        <v>0</v>
      </c>
      <c r="H572" s="32">
        <f t="shared" ref="H572:H579" si="168">E572+F572-G572</f>
        <v>3992034473</v>
      </c>
      <c r="I572" s="32"/>
      <c r="J572" s="28"/>
      <c r="K572" s="254">
        <f>E572</f>
        <v>3946524473</v>
      </c>
      <c r="L572" s="24">
        <f t="shared" ref="L572:L579" si="169">H572-K572</f>
        <v>45510000</v>
      </c>
      <c r="M572" s="299">
        <f>N571-M571</f>
        <v>372923000</v>
      </c>
      <c r="N572" s="299"/>
    </row>
    <row r="573" spans="1:14">
      <c r="A573" s="99"/>
      <c r="B573" s="9">
        <v>2</v>
      </c>
      <c r="C573" s="9" t="s">
        <v>15</v>
      </c>
      <c r="D573" s="81" t="s">
        <v>9</v>
      </c>
      <c r="E573" s="31">
        <f>'per SKPD'!E6817</f>
        <v>149527000</v>
      </c>
      <c r="F573" s="31">
        <f>'Rekap SKPD'!Q573</f>
        <v>23245000</v>
      </c>
      <c r="G573" s="31">
        <f>'Rekap SKPD'!Y573</f>
        <v>9026000</v>
      </c>
      <c r="H573" s="32">
        <f t="shared" si="168"/>
        <v>163746000</v>
      </c>
      <c r="I573" s="32"/>
      <c r="J573" s="28"/>
      <c r="K573" s="254">
        <f t="shared" ref="K573:K579" si="170">E573</f>
        <v>149527000</v>
      </c>
      <c r="L573" s="24">
        <f t="shared" si="169"/>
        <v>14219000</v>
      </c>
    </row>
    <row r="574" spans="1:14">
      <c r="A574" s="99"/>
      <c r="B574" s="9">
        <v>3</v>
      </c>
      <c r="C574" s="9" t="s">
        <v>16</v>
      </c>
      <c r="D574" s="81" t="s">
        <v>10</v>
      </c>
      <c r="E574" s="31">
        <f>'per SKPD'!E6853</f>
        <v>551175850</v>
      </c>
      <c r="F574" s="31">
        <f>'Rekap SKPD'!Q574</f>
        <v>313194000</v>
      </c>
      <c r="G574" s="31">
        <f>'Rekap SKPD'!Y574</f>
        <v>0</v>
      </c>
      <c r="H574" s="32">
        <f t="shared" si="168"/>
        <v>864369850</v>
      </c>
      <c r="I574" s="32"/>
      <c r="J574" s="28"/>
      <c r="K574" s="254">
        <f t="shared" si="170"/>
        <v>551175850</v>
      </c>
      <c r="L574" s="24">
        <f t="shared" si="169"/>
        <v>313194000</v>
      </c>
    </row>
    <row r="575" spans="1:14">
      <c r="A575" s="99"/>
      <c r="B575" s="9">
        <v>4</v>
      </c>
      <c r="C575" s="9" t="s">
        <v>17</v>
      </c>
      <c r="D575" s="81" t="s">
        <v>5</v>
      </c>
      <c r="E575" s="31">
        <f>'per SKPD'!E6866</f>
        <v>205635450</v>
      </c>
      <c r="F575" s="31">
        <f>'Rekap SKPD'!Q575</f>
        <v>0</v>
      </c>
      <c r="G575" s="31">
        <f>'Rekap SKPD'!Y575</f>
        <v>0</v>
      </c>
      <c r="H575" s="32">
        <f t="shared" si="168"/>
        <v>205635450</v>
      </c>
      <c r="I575" s="32"/>
      <c r="J575" s="28"/>
      <c r="K575" s="254">
        <f t="shared" si="170"/>
        <v>205635450</v>
      </c>
      <c r="L575" s="24">
        <f t="shared" si="169"/>
        <v>0</v>
      </c>
    </row>
    <row r="576" spans="1:14">
      <c r="A576" s="99"/>
      <c r="B576" s="9">
        <v>5</v>
      </c>
      <c r="C576" s="9" t="s">
        <v>18</v>
      </c>
      <c r="D576" s="81" t="s">
        <v>11</v>
      </c>
      <c r="E576" s="31">
        <f>'per SKPD'!E6870</f>
        <v>0</v>
      </c>
      <c r="F576" s="31">
        <f>'Rekap SKPD'!Q576</f>
        <v>0</v>
      </c>
      <c r="G576" s="31">
        <f>'Rekap SKPD'!Y576</f>
        <v>0</v>
      </c>
      <c r="H576" s="32">
        <f t="shared" si="168"/>
        <v>0</v>
      </c>
      <c r="I576" s="32"/>
      <c r="J576" s="28"/>
      <c r="K576" s="254">
        <f t="shared" si="170"/>
        <v>0</v>
      </c>
      <c r="L576" s="24">
        <f t="shared" si="169"/>
        <v>0</v>
      </c>
    </row>
    <row r="577" spans="1:14">
      <c r="A577" s="99"/>
      <c r="B577" s="9">
        <v>6</v>
      </c>
      <c r="C577" s="9" t="s">
        <v>19</v>
      </c>
      <c r="D577" s="81" t="s">
        <v>7</v>
      </c>
      <c r="E577" s="31">
        <f>'per SKPD'!E6873</f>
        <v>0</v>
      </c>
      <c r="F577" s="31">
        <f>'Rekap SKPD'!Q577</f>
        <v>0</v>
      </c>
      <c r="G577" s="31">
        <f>'Rekap SKPD'!Y577</f>
        <v>0</v>
      </c>
      <c r="H577" s="32">
        <f t="shared" si="168"/>
        <v>0</v>
      </c>
      <c r="I577" s="32"/>
      <c r="J577" s="28"/>
      <c r="K577" s="254">
        <f t="shared" si="170"/>
        <v>0</v>
      </c>
      <c r="L577" s="24">
        <f t="shared" si="169"/>
        <v>0</v>
      </c>
    </row>
    <row r="578" spans="1:14" s="21" customFormat="1">
      <c r="A578" s="102"/>
      <c r="B578" s="11">
        <v>7</v>
      </c>
      <c r="C578" s="11"/>
      <c r="D578" s="85" t="s">
        <v>8</v>
      </c>
      <c r="E578" s="31">
        <f>'per SKPD'!E6876</f>
        <v>1366500</v>
      </c>
      <c r="F578" s="31">
        <f>'Rekap SKPD'!Q578</f>
        <v>0</v>
      </c>
      <c r="G578" s="31">
        <f>'Rekap SKPD'!Y578</f>
        <v>0</v>
      </c>
      <c r="H578" s="32">
        <f t="shared" si="168"/>
        <v>1366500</v>
      </c>
      <c r="I578" s="32"/>
      <c r="J578" s="28"/>
      <c r="K578" s="254">
        <f t="shared" si="170"/>
        <v>1366500</v>
      </c>
      <c r="L578" s="24">
        <f t="shared" si="169"/>
        <v>0</v>
      </c>
    </row>
    <row r="579" spans="1:14" s="21" customFormat="1">
      <c r="A579" s="102"/>
      <c r="B579" s="11">
        <v>8</v>
      </c>
      <c r="C579" s="11"/>
      <c r="D579" s="77" t="s">
        <v>39</v>
      </c>
      <c r="E579" s="31">
        <f>'per SKPD'!E6879</f>
        <v>29495500</v>
      </c>
      <c r="F579" s="31">
        <f>'Rekap SKPD'!Q579</f>
        <v>0</v>
      </c>
      <c r="G579" s="31">
        <f>'Rekap SKPD'!Y579</f>
        <v>0</v>
      </c>
      <c r="H579" s="32">
        <f t="shared" si="168"/>
        <v>29495500</v>
      </c>
      <c r="I579" s="32"/>
      <c r="J579" s="28"/>
      <c r="K579" s="254">
        <f t="shared" si="170"/>
        <v>29495500</v>
      </c>
      <c r="L579" s="24">
        <f t="shared" si="169"/>
        <v>0</v>
      </c>
    </row>
    <row r="580" spans="1:14">
      <c r="A580" s="101"/>
      <c r="B580" s="8"/>
      <c r="C580" s="8"/>
      <c r="D580" s="78"/>
      <c r="E580" s="34"/>
      <c r="F580" s="34"/>
      <c r="G580" s="34"/>
      <c r="H580" s="34"/>
      <c r="I580" s="34"/>
      <c r="J580" s="28"/>
    </row>
    <row r="581" spans="1:14" s="15" customFormat="1" ht="18.75" customHeight="1">
      <c r="A581" s="98">
        <v>58</v>
      </c>
      <c r="B581" s="22" t="str">
        <f>'Rekap SKPD'!B581</f>
        <v>KELURAHAN WALITELON SELATAN</v>
      </c>
      <c r="C581" s="20"/>
      <c r="D581" s="30"/>
      <c r="E581" s="30">
        <f>E582+E583+E584+E585+E586+E587+E588+E589</f>
        <v>3799378650</v>
      </c>
      <c r="F581" s="30">
        <f>SUM(F582:F589)</f>
        <v>481058000</v>
      </c>
      <c r="G581" s="30">
        <f>SUM(G582:G589)</f>
        <v>940000</v>
      </c>
      <c r="H581" s="30">
        <f>H582+H583+H584+H585+H586+H587+H588+H589</f>
        <v>4279496650</v>
      </c>
      <c r="I581" s="30"/>
      <c r="J581" s="57"/>
      <c r="K581" s="255">
        <f>SUM(K582:K589)</f>
        <v>3799378650</v>
      </c>
      <c r="L581" s="24">
        <f>H581-K581</f>
        <v>480118000</v>
      </c>
      <c r="M581" s="15">
        <f>SUM(E582:E588)</f>
        <v>3788754150</v>
      </c>
      <c r="N581" s="15">
        <f>SUM(H582:H588)</f>
        <v>4268022150</v>
      </c>
    </row>
    <row r="582" spans="1:14">
      <c r="A582" s="99"/>
      <c r="B582" s="9">
        <v>1</v>
      </c>
      <c r="C582" s="9" t="s">
        <v>14</v>
      </c>
      <c r="D582" s="81" t="s">
        <v>6</v>
      </c>
      <c r="E582" s="31">
        <f>'per SKPD'!E6889</f>
        <v>2982580250</v>
      </c>
      <c r="F582" s="31">
        <f>'Rekap SKPD'!Q582</f>
        <v>172188000</v>
      </c>
      <c r="G582" s="31">
        <f>'Rekap SKPD'!Y582</f>
        <v>0</v>
      </c>
      <c r="H582" s="32">
        <f t="shared" ref="H582:H589" si="171">E582+F582-G582</f>
        <v>3154768250</v>
      </c>
      <c r="I582" s="32"/>
      <c r="J582" s="28"/>
      <c r="K582" s="254">
        <f>E582</f>
        <v>2982580250</v>
      </c>
      <c r="L582" s="24">
        <f t="shared" ref="L582:L589" si="172">H582-K582</f>
        <v>172188000</v>
      </c>
      <c r="M582" s="299">
        <f>N581-M581</f>
        <v>479268000</v>
      </c>
      <c r="N582" s="299"/>
    </row>
    <row r="583" spans="1:14">
      <c r="A583" s="99"/>
      <c r="B583" s="9">
        <v>2</v>
      </c>
      <c r="C583" s="9" t="s">
        <v>15</v>
      </c>
      <c r="D583" s="81" t="s">
        <v>9</v>
      </c>
      <c r="E583" s="31">
        <f>'per SKPD'!E6900</f>
        <v>180275000</v>
      </c>
      <c r="F583" s="31">
        <f>'Rekap SKPD'!Q583</f>
        <v>12590000</v>
      </c>
      <c r="G583" s="31">
        <f>'Rekap SKPD'!Y583</f>
        <v>940000</v>
      </c>
      <c r="H583" s="32">
        <f t="shared" si="171"/>
        <v>191925000</v>
      </c>
      <c r="I583" s="32"/>
      <c r="J583" s="28"/>
      <c r="K583" s="254">
        <f t="shared" ref="K583:K589" si="173">E583</f>
        <v>180275000</v>
      </c>
      <c r="L583" s="24">
        <f t="shared" si="172"/>
        <v>11650000</v>
      </c>
    </row>
    <row r="584" spans="1:14">
      <c r="A584" s="99"/>
      <c r="B584" s="9">
        <v>3</v>
      </c>
      <c r="C584" s="9" t="s">
        <v>16</v>
      </c>
      <c r="D584" s="81" t="s">
        <v>10</v>
      </c>
      <c r="E584" s="31">
        <f>'per SKPD'!E6933</f>
        <v>621804000</v>
      </c>
      <c r="F584" s="31">
        <f>'Rekap SKPD'!Q584</f>
        <v>295430000</v>
      </c>
      <c r="G584" s="31">
        <f>'Rekap SKPD'!Y584</f>
        <v>0</v>
      </c>
      <c r="H584" s="32">
        <f t="shared" si="171"/>
        <v>917234000</v>
      </c>
      <c r="I584" s="32"/>
      <c r="J584" s="28"/>
      <c r="K584" s="254">
        <f t="shared" si="173"/>
        <v>621804000</v>
      </c>
      <c r="L584" s="24">
        <f t="shared" si="172"/>
        <v>295430000</v>
      </c>
    </row>
    <row r="585" spans="1:14">
      <c r="A585" s="99"/>
      <c r="B585" s="9">
        <v>4</v>
      </c>
      <c r="C585" s="9" t="s">
        <v>17</v>
      </c>
      <c r="D585" s="81" t="s">
        <v>5</v>
      </c>
      <c r="E585" s="31">
        <f>'per SKPD'!E6945</f>
        <v>1778400</v>
      </c>
      <c r="F585" s="31">
        <f>'Rekap SKPD'!Q585</f>
        <v>0</v>
      </c>
      <c r="G585" s="31">
        <f>'Rekap SKPD'!Y585</f>
        <v>0</v>
      </c>
      <c r="H585" s="32">
        <f t="shared" si="171"/>
        <v>1778400</v>
      </c>
      <c r="I585" s="32"/>
      <c r="J585" s="28"/>
      <c r="K585" s="254">
        <f t="shared" si="173"/>
        <v>1778400</v>
      </c>
      <c r="L585" s="24">
        <f t="shared" si="172"/>
        <v>0</v>
      </c>
    </row>
    <row r="586" spans="1:14">
      <c r="A586" s="99"/>
      <c r="B586" s="9">
        <v>5</v>
      </c>
      <c r="C586" s="9" t="s">
        <v>18</v>
      </c>
      <c r="D586" s="81" t="s">
        <v>11</v>
      </c>
      <c r="E586" s="31">
        <f>'per SKPD'!E6949</f>
        <v>1166500</v>
      </c>
      <c r="F586" s="31">
        <f>'Rekap SKPD'!Q586</f>
        <v>0</v>
      </c>
      <c r="G586" s="31">
        <f>'Rekap SKPD'!Y586</f>
        <v>0</v>
      </c>
      <c r="H586" s="32">
        <f t="shared" si="171"/>
        <v>1166500</v>
      </c>
      <c r="I586" s="32"/>
      <c r="J586" s="28"/>
      <c r="K586" s="254">
        <f t="shared" si="173"/>
        <v>1166500</v>
      </c>
      <c r="L586" s="24">
        <f t="shared" si="172"/>
        <v>0</v>
      </c>
    </row>
    <row r="587" spans="1:14">
      <c r="A587" s="99"/>
      <c r="B587" s="9">
        <v>6</v>
      </c>
      <c r="C587" s="9" t="s">
        <v>19</v>
      </c>
      <c r="D587" s="81" t="s">
        <v>7</v>
      </c>
      <c r="E587" s="31">
        <f>'per SKPD'!E6952</f>
        <v>0</v>
      </c>
      <c r="F587" s="31">
        <f>'Rekap SKPD'!Q587</f>
        <v>0</v>
      </c>
      <c r="G587" s="31">
        <f>'Rekap SKPD'!Y587</f>
        <v>0</v>
      </c>
      <c r="H587" s="32">
        <f t="shared" si="171"/>
        <v>0</v>
      </c>
      <c r="I587" s="32"/>
      <c r="J587" s="28"/>
      <c r="K587" s="254">
        <f t="shared" si="173"/>
        <v>0</v>
      </c>
      <c r="L587" s="24">
        <f t="shared" si="172"/>
        <v>0</v>
      </c>
    </row>
    <row r="588" spans="1:14" s="21" customFormat="1">
      <c r="A588" s="102"/>
      <c r="B588" s="11">
        <v>7</v>
      </c>
      <c r="C588" s="11"/>
      <c r="D588" s="85" t="s">
        <v>8</v>
      </c>
      <c r="E588" s="31">
        <f>'per SKPD'!E6955</f>
        <v>1150000</v>
      </c>
      <c r="F588" s="31">
        <f>'Rekap SKPD'!Q588</f>
        <v>0</v>
      </c>
      <c r="G588" s="31">
        <f>'Rekap SKPD'!Y588</f>
        <v>0</v>
      </c>
      <c r="H588" s="32">
        <f t="shared" si="171"/>
        <v>1150000</v>
      </c>
      <c r="I588" s="32"/>
      <c r="J588" s="28"/>
      <c r="K588" s="254">
        <f t="shared" si="173"/>
        <v>1150000</v>
      </c>
      <c r="L588" s="24">
        <f t="shared" si="172"/>
        <v>0</v>
      </c>
    </row>
    <row r="589" spans="1:14" s="21" customFormat="1">
      <c r="A589" s="102"/>
      <c r="B589" s="11">
        <v>8</v>
      </c>
      <c r="C589" s="11"/>
      <c r="D589" s="77" t="s">
        <v>39</v>
      </c>
      <c r="E589" s="31">
        <f>'per SKPD'!E6958</f>
        <v>10624500</v>
      </c>
      <c r="F589" s="31">
        <f>'Rekap SKPD'!Q589</f>
        <v>850000</v>
      </c>
      <c r="G589" s="31">
        <f>'Rekap SKPD'!Y589</f>
        <v>0</v>
      </c>
      <c r="H589" s="32">
        <f t="shared" si="171"/>
        <v>11474500</v>
      </c>
      <c r="I589" s="32"/>
      <c r="J589" s="28"/>
      <c r="K589" s="254">
        <f t="shared" si="173"/>
        <v>10624500</v>
      </c>
      <c r="L589" s="24">
        <f t="shared" si="172"/>
        <v>850000</v>
      </c>
    </row>
    <row r="590" spans="1:14">
      <c r="A590" s="101"/>
      <c r="B590" s="8"/>
      <c r="C590" s="8"/>
      <c r="D590" s="78"/>
      <c r="E590" s="34"/>
      <c r="F590" s="34"/>
      <c r="G590" s="34"/>
      <c r="H590" s="34"/>
      <c r="I590" s="34"/>
      <c r="J590" s="28"/>
    </row>
    <row r="591" spans="1:14" s="15" customFormat="1" ht="18.75" customHeight="1">
      <c r="A591" s="98">
        <v>59</v>
      </c>
      <c r="B591" s="22" t="str">
        <f>'Rekap SKPD'!B591</f>
        <v>KELURAHAN WALITELON UTARA</v>
      </c>
      <c r="C591" s="20"/>
      <c r="D591" s="30"/>
      <c r="E591" s="30">
        <f>E592+E593+E594+E595+E596+E597+E598+E599</f>
        <v>4928697500</v>
      </c>
      <c r="F591" s="30">
        <f>SUM(F592:F599)</f>
        <v>12450000</v>
      </c>
      <c r="G591" s="30">
        <f>SUM(G592:G599)</f>
        <v>500000</v>
      </c>
      <c r="H591" s="30">
        <f>H592+H593+H594+H595+H596+H597+H598+H599</f>
        <v>4940647500</v>
      </c>
      <c r="I591" s="30"/>
      <c r="J591" s="57"/>
      <c r="K591" s="255">
        <f>SUM(K592:K599)</f>
        <v>4928697500</v>
      </c>
      <c r="L591" s="24">
        <f>H591-K591</f>
        <v>11950000</v>
      </c>
      <c r="M591" s="15">
        <f>SUM(E592:E598)</f>
        <v>4911931500</v>
      </c>
      <c r="N591" s="15">
        <f>SUM(H592:H598)</f>
        <v>4923881500</v>
      </c>
    </row>
    <row r="592" spans="1:14">
      <c r="A592" s="99"/>
      <c r="B592" s="9">
        <v>1</v>
      </c>
      <c r="C592" s="9" t="s">
        <v>14</v>
      </c>
      <c r="D592" s="81" t="s">
        <v>6</v>
      </c>
      <c r="E592" s="31">
        <f>'per SKPD'!E6972</f>
        <v>4232003000</v>
      </c>
      <c r="F592" s="31">
        <f>'Rekap SKPD'!Q592</f>
        <v>0</v>
      </c>
      <c r="G592" s="31">
        <f>'Rekap SKPD'!Y592</f>
        <v>0</v>
      </c>
      <c r="H592" s="32">
        <f t="shared" ref="H592:H599" si="174">E592+F592-G592</f>
        <v>4232003000</v>
      </c>
      <c r="I592" s="32"/>
      <c r="J592" s="28"/>
      <c r="K592" s="254">
        <f>E592</f>
        <v>4232003000</v>
      </c>
      <c r="L592" s="24">
        <f t="shared" ref="L592:L599" si="175">H592-K592</f>
        <v>0</v>
      </c>
      <c r="M592" s="299">
        <f>N591-M591</f>
        <v>11950000</v>
      </c>
      <c r="N592" s="299"/>
    </row>
    <row r="593" spans="1:14">
      <c r="A593" s="99"/>
      <c r="B593" s="9">
        <v>2</v>
      </c>
      <c r="C593" s="9" t="s">
        <v>15</v>
      </c>
      <c r="D593" s="81" t="s">
        <v>9</v>
      </c>
      <c r="E593" s="31">
        <f>'per SKPD'!E6975</f>
        <v>149326000</v>
      </c>
      <c r="F593" s="31">
        <f>'Rekap SKPD'!Q593</f>
        <v>12450000</v>
      </c>
      <c r="G593" s="31">
        <f>'Rekap SKPD'!Y593</f>
        <v>500000</v>
      </c>
      <c r="H593" s="32">
        <f t="shared" si="174"/>
        <v>161276000</v>
      </c>
      <c r="I593" s="32"/>
      <c r="J593" s="28"/>
      <c r="K593" s="254">
        <f t="shared" ref="K593:K599" si="176">E593</f>
        <v>149326000</v>
      </c>
      <c r="L593" s="24">
        <f t="shared" si="175"/>
        <v>11950000</v>
      </c>
    </row>
    <row r="594" spans="1:14">
      <c r="A594" s="99"/>
      <c r="B594" s="9">
        <v>3</v>
      </c>
      <c r="C594" s="9" t="s">
        <v>16</v>
      </c>
      <c r="D594" s="81" t="s">
        <v>10</v>
      </c>
      <c r="E594" s="31">
        <f>'per SKPD'!E6998</f>
        <v>530086000</v>
      </c>
      <c r="F594" s="31">
        <f>'Rekap SKPD'!Q594</f>
        <v>0</v>
      </c>
      <c r="G594" s="31">
        <f>'Rekap SKPD'!Y594</f>
        <v>0</v>
      </c>
      <c r="H594" s="32">
        <f t="shared" si="174"/>
        <v>530086000</v>
      </c>
      <c r="I594" s="32"/>
      <c r="J594" s="28"/>
      <c r="K594" s="254">
        <f t="shared" si="176"/>
        <v>530086000</v>
      </c>
      <c r="L594" s="24">
        <f t="shared" si="175"/>
        <v>0</v>
      </c>
    </row>
    <row r="595" spans="1:14">
      <c r="A595" s="99"/>
      <c r="B595" s="9">
        <v>4</v>
      </c>
      <c r="C595" s="9" t="s">
        <v>17</v>
      </c>
      <c r="D595" s="81" t="s">
        <v>5</v>
      </c>
      <c r="E595" s="31">
        <f>'per SKPD'!E7002</f>
        <v>0</v>
      </c>
      <c r="F595" s="31">
        <f>'Rekap SKPD'!Q595</f>
        <v>0</v>
      </c>
      <c r="G595" s="31">
        <f>'Rekap SKPD'!Y595</f>
        <v>0</v>
      </c>
      <c r="H595" s="32">
        <f t="shared" si="174"/>
        <v>0</v>
      </c>
      <c r="I595" s="32"/>
      <c r="J595" s="28"/>
      <c r="K595" s="254">
        <f t="shared" si="176"/>
        <v>0</v>
      </c>
      <c r="L595" s="24">
        <f t="shared" si="175"/>
        <v>0</v>
      </c>
    </row>
    <row r="596" spans="1:14">
      <c r="A596" s="99"/>
      <c r="B596" s="9">
        <v>5</v>
      </c>
      <c r="C596" s="9" t="s">
        <v>18</v>
      </c>
      <c r="D596" s="81" t="s">
        <v>11</v>
      </c>
      <c r="E596" s="31">
        <f>'per SKPD'!E7005</f>
        <v>66500</v>
      </c>
      <c r="F596" s="31">
        <f>'Rekap SKPD'!Q596</f>
        <v>0</v>
      </c>
      <c r="G596" s="31">
        <f>'Rekap SKPD'!Y596</f>
        <v>0</v>
      </c>
      <c r="H596" s="32">
        <f t="shared" si="174"/>
        <v>66500</v>
      </c>
      <c r="I596" s="32"/>
      <c r="J596" s="28"/>
      <c r="K596" s="254">
        <f t="shared" si="176"/>
        <v>66500</v>
      </c>
      <c r="L596" s="24">
        <f t="shared" si="175"/>
        <v>0</v>
      </c>
    </row>
    <row r="597" spans="1:14">
      <c r="A597" s="99"/>
      <c r="B597" s="9">
        <v>6</v>
      </c>
      <c r="C597" s="9" t="s">
        <v>19</v>
      </c>
      <c r="D597" s="81" t="s">
        <v>7</v>
      </c>
      <c r="E597" s="31">
        <f>'per SKPD'!E7008</f>
        <v>0</v>
      </c>
      <c r="F597" s="31">
        <f>'Rekap SKPD'!Q597</f>
        <v>0</v>
      </c>
      <c r="G597" s="31">
        <f>'Rekap SKPD'!Y597</f>
        <v>0</v>
      </c>
      <c r="H597" s="32">
        <f t="shared" si="174"/>
        <v>0</v>
      </c>
      <c r="I597" s="32"/>
      <c r="J597" s="28"/>
      <c r="K597" s="254">
        <f t="shared" si="176"/>
        <v>0</v>
      </c>
      <c r="L597" s="24">
        <f t="shared" si="175"/>
        <v>0</v>
      </c>
    </row>
    <row r="598" spans="1:14" s="21" customFormat="1">
      <c r="A598" s="102"/>
      <c r="B598" s="11">
        <v>7</v>
      </c>
      <c r="C598" s="11"/>
      <c r="D598" s="85" t="s">
        <v>8</v>
      </c>
      <c r="E598" s="31">
        <f>'per SKPD'!E7011</f>
        <v>450000</v>
      </c>
      <c r="F598" s="31">
        <f>'Rekap SKPD'!Q598</f>
        <v>0</v>
      </c>
      <c r="G598" s="31">
        <f>'Rekap SKPD'!Y598</f>
        <v>0</v>
      </c>
      <c r="H598" s="32">
        <f t="shared" si="174"/>
        <v>450000</v>
      </c>
      <c r="I598" s="32"/>
      <c r="J598" s="28"/>
      <c r="K598" s="254">
        <f t="shared" si="176"/>
        <v>450000</v>
      </c>
      <c r="L598" s="24">
        <f t="shared" si="175"/>
        <v>0</v>
      </c>
    </row>
    <row r="599" spans="1:14" s="21" customFormat="1">
      <c r="A599" s="102"/>
      <c r="B599" s="11">
        <v>8</v>
      </c>
      <c r="C599" s="11"/>
      <c r="D599" s="77" t="s">
        <v>39</v>
      </c>
      <c r="E599" s="31">
        <f>'per SKPD'!E7014</f>
        <v>16766000</v>
      </c>
      <c r="F599" s="31">
        <f>'Rekap SKPD'!Q599</f>
        <v>0</v>
      </c>
      <c r="G599" s="31">
        <f>'Rekap SKPD'!Y599</f>
        <v>0</v>
      </c>
      <c r="H599" s="32">
        <f t="shared" si="174"/>
        <v>16766000</v>
      </c>
      <c r="I599" s="32"/>
      <c r="J599" s="28"/>
      <c r="K599" s="254">
        <f t="shared" si="176"/>
        <v>16766000</v>
      </c>
      <c r="L599" s="24">
        <f t="shared" si="175"/>
        <v>0</v>
      </c>
    </row>
    <row r="600" spans="1:14">
      <c r="A600" s="101"/>
      <c r="B600" s="8"/>
      <c r="C600" s="8"/>
      <c r="D600" s="78"/>
      <c r="E600" s="34"/>
      <c r="F600" s="34"/>
      <c r="G600" s="34"/>
      <c r="H600" s="34"/>
      <c r="I600" s="34"/>
      <c r="J600" s="28"/>
    </row>
    <row r="601" spans="1:14" s="15" customFormat="1" ht="18.75" customHeight="1">
      <c r="A601" s="98">
        <v>60</v>
      </c>
      <c r="B601" s="22" t="str">
        <f>'Rekap SKPD'!B601</f>
        <v>KELURAHAN KRANGGAN</v>
      </c>
      <c r="C601" s="20"/>
      <c r="D601" s="30"/>
      <c r="E601" s="30">
        <f>E602+E603+E604+E605+E606+E607+E608+E609</f>
        <v>6148789795</v>
      </c>
      <c r="F601" s="30">
        <f>SUM(F602:F609)</f>
        <v>12500000</v>
      </c>
      <c r="G601" s="30">
        <f>SUM(G602:G609)</f>
        <v>0</v>
      </c>
      <c r="H601" s="30">
        <f>H602+H603+H604+H605+H606+H607+H608+H609</f>
        <v>6161289795</v>
      </c>
      <c r="I601" s="30"/>
      <c r="J601" s="57"/>
      <c r="K601" s="255">
        <f>SUM(K602:K609)</f>
        <v>6148789795</v>
      </c>
      <c r="L601" s="24">
        <f t="shared" ref="L601:L609" si="177">H601-K601</f>
        <v>12500000</v>
      </c>
      <c r="M601" s="15">
        <f>SUM(E602:E608)</f>
        <v>6137289795</v>
      </c>
      <c r="N601" s="15">
        <f>SUM(H602:H608)</f>
        <v>6149789795</v>
      </c>
    </row>
    <row r="602" spans="1:14">
      <c r="A602" s="99"/>
      <c r="B602" s="9">
        <v>1</v>
      </c>
      <c r="C602" s="9" t="s">
        <v>14</v>
      </c>
      <c r="D602" s="81" t="s">
        <v>6</v>
      </c>
      <c r="E602" s="31">
        <f>'per SKPD'!E7022</f>
        <v>2742784135</v>
      </c>
      <c r="F602" s="31">
        <f>'Rekap SKPD'!Q602</f>
        <v>0</v>
      </c>
      <c r="G602" s="31">
        <f>'Rekap SKPD'!Y602</f>
        <v>0</v>
      </c>
      <c r="H602" s="32">
        <f t="shared" ref="H602:H609" si="178">E602+F602-G602</f>
        <v>2742784135</v>
      </c>
      <c r="I602" s="32"/>
      <c r="J602" s="28"/>
      <c r="K602" s="254">
        <f>E602</f>
        <v>2742784135</v>
      </c>
      <c r="L602" s="24">
        <f t="shared" si="177"/>
        <v>0</v>
      </c>
      <c r="M602" s="299">
        <f>N601-M601</f>
        <v>12500000</v>
      </c>
      <c r="N602" s="299"/>
    </row>
    <row r="603" spans="1:14">
      <c r="A603" s="99"/>
      <c r="B603" s="9">
        <v>2</v>
      </c>
      <c r="C603" s="9" t="s">
        <v>15</v>
      </c>
      <c r="D603" s="81" t="s">
        <v>9</v>
      </c>
      <c r="E603" s="31">
        <f>'per SKPD'!E7026</f>
        <v>161771000</v>
      </c>
      <c r="F603" s="31">
        <f>'Rekap SKPD'!Q603</f>
        <v>12500000</v>
      </c>
      <c r="G603" s="31">
        <f>'Rekap SKPD'!Y603</f>
        <v>0</v>
      </c>
      <c r="H603" s="32">
        <f t="shared" si="178"/>
        <v>174271000</v>
      </c>
      <c r="I603" s="32"/>
      <c r="J603" s="28"/>
      <c r="K603" s="254">
        <f t="shared" ref="K603:K609" si="179">E603</f>
        <v>161771000</v>
      </c>
      <c r="L603" s="24">
        <f t="shared" si="177"/>
        <v>12500000</v>
      </c>
    </row>
    <row r="604" spans="1:14">
      <c r="A604" s="99"/>
      <c r="B604" s="9">
        <v>3</v>
      </c>
      <c r="C604" s="9" t="s">
        <v>16</v>
      </c>
      <c r="D604" s="81" t="s">
        <v>10</v>
      </c>
      <c r="E604" s="31">
        <f>'per SKPD'!E7044</f>
        <v>1728508160</v>
      </c>
      <c r="F604" s="31">
        <f>'Rekap SKPD'!Q604</f>
        <v>0</v>
      </c>
      <c r="G604" s="31">
        <f>'Rekap SKPD'!Y604</f>
        <v>0</v>
      </c>
      <c r="H604" s="32">
        <f t="shared" si="178"/>
        <v>1728508160</v>
      </c>
      <c r="I604" s="32"/>
      <c r="J604" s="28"/>
      <c r="K604" s="254">
        <f t="shared" si="179"/>
        <v>1728508160</v>
      </c>
      <c r="L604" s="24">
        <f t="shared" si="177"/>
        <v>0</v>
      </c>
    </row>
    <row r="605" spans="1:14">
      <c r="A605" s="99"/>
      <c r="B605" s="9">
        <v>4</v>
      </c>
      <c r="C605" s="9" t="s">
        <v>17</v>
      </c>
      <c r="D605" s="81" t="s">
        <v>5</v>
      </c>
      <c r="E605" s="31">
        <f>'per SKPD'!E7048</f>
        <v>1492260000</v>
      </c>
      <c r="F605" s="31">
        <f>'Rekap SKPD'!Q605</f>
        <v>0</v>
      </c>
      <c r="G605" s="31">
        <f>'Rekap SKPD'!Y605</f>
        <v>0</v>
      </c>
      <c r="H605" s="32">
        <f t="shared" si="178"/>
        <v>1492260000</v>
      </c>
      <c r="I605" s="32"/>
      <c r="J605" s="28"/>
      <c r="K605" s="254">
        <f t="shared" si="179"/>
        <v>1492260000</v>
      </c>
      <c r="L605" s="24">
        <f t="shared" si="177"/>
        <v>0</v>
      </c>
    </row>
    <row r="606" spans="1:14">
      <c r="A606" s="99"/>
      <c r="B606" s="9">
        <v>5</v>
      </c>
      <c r="C606" s="9" t="s">
        <v>18</v>
      </c>
      <c r="D606" s="81" t="s">
        <v>11</v>
      </c>
      <c r="E606" s="31">
        <f>'per SKPD'!E7051</f>
        <v>66500</v>
      </c>
      <c r="F606" s="31">
        <f>'Rekap SKPD'!Q606</f>
        <v>0</v>
      </c>
      <c r="G606" s="31">
        <f>'Rekap SKPD'!Y606</f>
        <v>0</v>
      </c>
      <c r="H606" s="32">
        <f t="shared" si="178"/>
        <v>66500</v>
      </c>
      <c r="I606" s="32"/>
      <c r="J606" s="28"/>
      <c r="K606" s="254">
        <f t="shared" si="179"/>
        <v>66500</v>
      </c>
      <c r="L606" s="24">
        <f t="shared" si="177"/>
        <v>0</v>
      </c>
    </row>
    <row r="607" spans="1:14">
      <c r="A607" s="99"/>
      <c r="B607" s="9">
        <v>6</v>
      </c>
      <c r="C607" s="9" t="s">
        <v>19</v>
      </c>
      <c r="D607" s="81" t="s">
        <v>7</v>
      </c>
      <c r="E607" s="31">
        <f>'per SKPD'!E7054</f>
        <v>0</v>
      </c>
      <c r="F607" s="31">
        <f>'Rekap SKPD'!Q607</f>
        <v>0</v>
      </c>
      <c r="G607" s="31">
        <f>'Rekap SKPD'!Y607</f>
        <v>0</v>
      </c>
      <c r="H607" s="32">
        <f t="shared" si="178"/>
        <v>0</v>
      </c>
      <c r="I607" s="32"/>
      <c r="J607" s="28"/>
      <c r="K607" s="254">
        <f t="shared" si="179"/>
        <v>0</v>
      </c>
      <c r="L607" s="24">
        <f t="shared" si="177"/>
        <v>0</v>
      </c>
    </row>
    <row r="608" spans="1:14" s="21" customFormat="1">
      <c r="A608" s="102"/>
      <c r="B608" s="11">
        <v>7</v>
      </c>
      <c r="C608" s="11"/>
      <c r="D608" s="85" t="s">
        <v>8</v>
      </c>
      <c r="E608" s="31">
        <f>'per SKPD'!E7057</f>
        <v>11900000</v>
      </c>
      <c r="F608" s="31">
        <f>'Rekap SKPD'!Q608</f>
        <v>0</v>
      </c>
      <c r="G608" s="31">
        <f>'Rekap SKPD'!Y608</f>
        <v>0</v>
      </c>
      <c r="H608" s="32">
        <f t="shared" si="178"/>
        <v>11900000</v>
      </c>
      <c r="I608" s="32"/>
      <c r="J608" s="28"/>
      <c r="K608" s="254">
        <f t="shared" si="179"/>
        <v>11900000</v>
      </c>
      <c r="L608" s="24">
        <f t="shared" si="177"/>
        <v>0</v>
      </c>
    </row>
    <row r="609" spans="1:14" s="21" customFormat="1">
      <c r="A609" s="102"/>
      <c r="B609" s="11">
        <v>8</v>
      </c>
      <c r="C609" s="11"/>
      <c r="D609" s="77" t="s">
        <v>39</v>
      </c>
      <c r="E609" s="31">
        <f>'per SKPD'!E7061</f>
        <v>11500000</v>
      </c>
      <c r="F609" s="31">
        <f>'Rekap SKPD'!Q609</f>
        <v>0</v>
      </c>
      <c r="G609" s="31">
        <f>'Rekap SKPD'!Y609</f>
        <v>0</v>
      </c>
      <c r="H609" s="32">
        <f t="shared" si="178"/>
        <v>11500000</v>
      </c>
      <c r="I609" s="32"/>
      <c r="J609" s="28"/>
      <c r="K609" s="254">
        <f t="shared" si="179"/>
        <v>11500000</v>
      </c>
      <c r="L609" s="24">
        <f t="shared" si="177"/>
        <v>0</v>
      </c>
    </row>
    <row r="610" spans="1:14">
      <c r="A610" s="101"/>
      <c r="B610" s="8"/>
      <c r="C610" s="8"/>
      <c r="D610" s="78"/>
      <c r="E610" s="34"/>
      <c r="F610" s="34"/>
      <c r="G610" s="34"/>
      <c r="H610" s="34"/>
      <c r="I610" s="34"/>
      <c r="J610" s="28"/>
    </row>
    <row r="611" spans="1:14" s="15" customFormat="1" ht="18.75" customHeight="1">
      <c r="A611" s="98">
        <v>61</v>
      </c>
      <c r="B611" s="22" t="str">
        <f>'Rekap SKPD'!B611</f>
        <v>KELURAHAN PARAKAN WETAN</v>
      </c>
      <c r="C611" s="20"/>
      <c r="D611" s="30"/>
      <c r="E611" s="30">
        <f>E612+E613+E614+E615+E616+E617+E618+E619</f>
        <v>6532972842</v>
      </c>
      <c r="F611" s="30">
        <f>SUM(F612:F619)</f>
        <v>30930556</v>
      </c>
      <c r="G611" s="30">
        <f>SUM(G612:G619)</f>
        <v>0</v>
      </c>
      <c r="H611" s="30">
        <f>H612+H613+H614+H615+H616+H617+H618+H619</f>
        <v>6563903398</v>
      </c>
      <c r="I611" s="30"/>
      <c r="J611" s="57"/>
      <c r="K611" s="255">
        <f>SUM(K612:K619)</f>
        <v>6532972842</v>
      </c>
      <c r="L611" s="24">
        <f>H611-K611</f>
        <v>30930556</v>
      </c>
      <c r="M611" s="15">
        <f>SUM(E612:E618)</f>
        <v>6519632842</v>
      </c>
      <c r="N611" s="15">
        <f>SUM(H612:H618)</f>
        <v>6550563398</v>
      </c>
    </row>
    <row r="612" spans="1:14">
      <c r="A612" s="99"/>
      <c r="B612" s="9">
        <v>1</v>
      </c>
      <c r="C612" s="9" t="s">
        <v>14</v>
      </c>
      <c r="D612" s="81" t="s">
        <v>6</v>
      </c>
      <c r="E612" s="31">
        <f>'per SKPD'!E7071</f>
        <v>5757280342</v>
      </c>
      <c r="F612" s="31">
        <f>'Rekap SKPD'!Q612</f>
        <v>0</v>
      </c>
      <c r="G612" s="31">
        <f>'Rekap SKPD'!Y612</f>
        <v>0</v>
      </c>
      <c r="H612" s="32">
        <f t="shared" ref="H612:H619" si="180">E612+F612-G612</f>
        <v>5757280342</v>
      </c>
      <c r="I612" s="32"/>
      <c r="J612" s="28"/>
      <c r="K612" s="254">
        <f>E612</f>
        <v>5757280342</v>
      </c>
      <c r="L612" s="24">
        <f t="shared" ref="L612:L619" si="181">H612-K612</f>
        <v>0</v>
      </c>
      <c r="M612" s="299">
        <f>N611-M611</f>
        <v>30930556</v>
      </c>
      <c r="N612" s="299"/>
    </row>
    <row r="613" spans="1:14">
      <c r="A613" s="99"/>
      <c r="B613" s="9">
        <v>2</v>
      </c>
      <c r="C613" s="9" t="s">
        <v>15</v>
      </c>
      <c r="D613" s="81" t="s">
        <v>9</v>
      </c>
      <c r="E613" s="31">
        <f>'per SKPD'!E7075</f>
        <v>126240000</v>
      </c>
      <c r="F613" s="31">
        <f>'Rekap SKPD'!Q613</f>
        <v>30930556</v>
      </c>
      <c r="G613" s="31">
        <f>'Rekap SKPD'!Y613</f>
        <v>0</v>
      </c>
      <c r="H613" s="32">
        <f t="shared" si="180"/>
        <v>157170556</v>
      </c>
      <c r="I613" s="32"/>
      <c r="J613" s="28"/>
      <c r="K613" s="254">
        <f t="shared" ref="K613:K619" si="182">E613</f>
        <v>126240000</v>
      </c>
      <c r="L613" s="24">
        <f t="shared" si="181"/>
        <v>30930556</v>
      </c>
    </row>
    <row r="614" spans="1:14">
      <c r="A614" s="99"/>
      <c r="B614" s="9">
        <v>3</v>
      </c>
      <c r="C614" s="9" t="s">
        <v>16</v>
      </c>
      <c r="D614" s="81" t="s">
        <v>10</v>
      </c>
      <c r="E614" s="31">
        <f>'per SKPD'!E7109</f>
        <v>581000000</v>
      </c>
      <c r="F614" s="31">
        <f>'Rekap SKPD'!Q614</f>
        <v>0</v>
      </c>
      <c r="G614" s="31">
        <f>'Rekap SKPD'!Y614</f>
        <v>0</v>
      </c>
      <c r="H614" s="32">
        <f t="shared" si="180"/>
        <v>581000000</v>
      </c>
      <c r="I614" s="32"/>
      <c r="J614" s="28"/>
      <c r="K614" s="254">
        <f t="shared" si="182"/>
        <v>581000000</v>
      </c>
      <c r="L614" s="24">
        <f t="shared" si="181"/>
        <v>0</v>
      </c>
    </row>
    <row r="615" spans="1:14">
      <c r="A615" s="99"/>
      <c r="B615" s="9">
        <v>4</v>
      </c>
      <c r="C615" s="9" t="s">
        <v>17</v>
      </c>
      <c r="D615" s="81" t="s">
        <v>5</v>
      </c>
      <c r="E615" s="31">
        <f>'per SKPD'!E7112</f>
        <v>0</v>
      </c>
      <c r="F615" s="31">
        <f>'Rekap SKPD'!Q615</f>
        <v>0</v>
      </c>
      <c r="G615" s="31">
        <f>'Rekap SKPD'!Y615</f>
        <v>0</v>
      </c>
      <c r="H615" s="32">
        <f t="shared" si="180"/>
        <v>0</v>
      </c>
      <c r="I615" s="32"/>
      <c r="J615" s="28"/>
      <c r="K615" s="254">
        <f t="shared" si="182"/>
        <v>0</v>
      </c>
      <c r="L615" s="24">
        <f t="shared" si="181"/>
        <v>0</v>
      </c>
    </row>
    <row r="616" spans="1:14">
      <c r="A616" s="99"/>
      <c r="B616" s="9">
        <v>5</v>
      </c>
      <c r="C616" s="9" t="s">
        <v>18</v>
      </c>
      <c r="D616" s="81" t="s">
        <v>11</v>
      </c>
      <c r="E616" s="31">
        <f>'per SKPD'!E7115</f>
        <v>66500</v>
      </c>
      <c r="F616" s="31">
        <f>'Rekap SKPD'!Q616</f>
        <v>0</v>
      </c>
      <c r="G616" s="31">
        <f>'Rekap SKPD'!Y616</f>
        <v>0</v>
      </c>
      <c r="H616" s="32">
        <f t="shared" si="180"/>
        <v>66500</v>
      </c>
      <c r="I616" s="32"/>
      <c r="J616" s="28"/>
      <c r="K616" s="254">
        <f t="shared" si="182"/>
        <v>66500</v>
      </c>
      <c r="L616" s="24">
        <f t="shared" si="181"/>
        <v>0</v>
      </c>
    </row>
    <row r="617" spans="1:14">
      <c r="A617" s="99"/>
      <c r="B617" s="9">
        <v>6</v>
      </c>
      <c r="C617" s="9" t="s">
        <v>19</v>
      </c>
      <c r="D617" s="81" t="s">
        <v>7</v>
      </c>
      <c r="E617" s="31">
        <f>'per SKPD'!E7118</f>
        <v>0</v>
      </c>
      <c r="F617" s="31">
        <f>'Rekap SKPD'!Q617</f>
        <v>0</v>
      </c>
      <c r="G617" s="31">
        <f>'Rekap SKPD'!Y617</f>
        <v>0</v>
      </c>
      <c r="H617" s="32">
        <f t="shared" si="180"/>
        <v>0</v>
      </c>
      <c r="I617" s="32"/>
      <c r="J617" s="28"/>
      <c r="K617" s="254">
        <f t="shared" si="182"/>
        <v>0</v>
      </c>
      <c r="L617" s="24">
        <f t="shared" si="181"/>
        <v>0</v>
      </c>
    </row>
    <row r="618" spans="1:14" s="21" customFormat="1">
      <c r="A618" s="102"/>
      <c r="B618" s="11">
        <v>7</v>
      </c>
      <c r="C618" s="11"/>
      <c r="D618" s="85" t="s">
        <v>8</v>
      </c>
      <c r="E618" s="31">
        <f>'per SKPD'!E7121</f>
        <v>55046000</v>
      </c>
      <c r="F618" s="31">
        <f>'Rekap SKPD'!Q618</f>
        <v>0</v>
      </c>
      <c r="G618" s="31">
        <f>'Rekap SKPD'!Y618</f>
        <v>0</v>
      </c>
      <c r="H618" s="32">
        <f t="shared" si="180"/>
        <v>55046000</v>
      </c>
      <c r="I618" s="32"/>
      <c r="J618" s="28"/>
      <c r="K618" s="254">
        <f t="shared" si="182"/>
        <v>55046000</v>
      </c>
      <c r="L618" s="24">
        <f t="shared" si="181"/>
        <v>0</v>
      </c>
    </row>
    <row r="619" spans="1:14" s="21" customFormat="1">
      <c r="A619" s="102"/>
      <c r="B619" s="11">
        <v>8</v>
      </c>
      <c r="C619" s="11"/>
      <c r="D619" s="77" t="s">
        <v>39</v>
      </c>
      <c r="E619" s="31">
        <f>'per SKPD'!E7124</f>
        <v>13340000</v>
      </c>
      <c r="F619" s="31">
        <f>'Rekap SKPD'!Q619</f>
        <v>0</v>
      </c>
      <c r="G619" s="31">
        <f>'Rekap SKPD'!Y619</f>
        <v>0</v>
      </c>
      <c r="H619" s="32">
        <f t="shared" si="180"/>
        <v>13340000</v>
      </c>
      <c r="I619" s="32"/>
      <c r="J619" s="28"/>
      <c r="K619" s="254">
        <f t="shared" si="182"/>
        <v>13340000</v>
      </c>
      <c r="L619" s="24">
        <f t="shared" si="181"/>
        <v>0</v>
      </c>
    </row>
    <row r="620" spans="1:14">
      <c r="A620" s="101"/>
      <c r="B620" s="8"/>
      <c r="C620" s="8"/>
      <c r="D620" s="78"/>
      <c r="E620" s="34"/>
      <c r="F620" s="34"/>
      <c r="G620" s="34"/>
      <c r="H620" s="34"/>
      <c r="I620" s="34"/>
      <c r="J620" s="28"/>
    </row>
    <row r="621" spans="1:14" s="15" customFormat="1" ht="18.75" customHeight="1">
      <c r="A621" s="98">
        <v>62</v>
      </c>
      <c r="B621" s="22" t="str">
        <f>'Rekap SKPD'!B621</f>
        <v>KELURAHAN PARAKAN KAUMAN</v>
      </c>
      <c r="C621" s="20"/>
      <c r="D621" s="30"/>
      <c r="E621" s="30">
        <f>E622+E623+E624+E625+E626+E627+E628+E629</f>
        <v>18844628388</v>
      </c>
      <c r="F621" s="30">
        <f>SUM(F622:F629)</f>
        <v>12500000</v>
      </c>
      <c r="G621" s="30">
        <f>SUM(G622:G629)</f>
        <v>0</v>
      </c>
      <c r="H621" s="30">
        <f>H622+H623+H624+H625+H626+H627+H628+H629</f>
        <v>18857128388</v>
      </c>
      <c r="I621" s="30"/>
      <c r="J621" s="57"/>
      <c r="K621" s="255">
        <f>SUM(K622:K629)</f>
        <v>18844628388</v>
      </c>
      <c r="L621" s="24">
        <f>H621-K621</f>
        <v>12500000</v>
      </c>
      <c r="M621" s="15">
        <f>SUM(E622:E628)</f>
        <v>18829590388</v>
      </c>
      <c r="N621" s="15">
        <f>SUM(H622:H628)</f>
        <v>18842090388</v>
      </c>
    </row>
    <row r="622" spans="1:14">
      <c r="A622" s="99"/>
      <c r="B622" s="9">
        <v>1</v>
      </c>
      <c r="C622" s="9" t="s">
        <v>14</v>
      </c>
      <c r="D622" s="81" t="s">
        <v>6</v>
      </c>
      <c r="E622" s="31">
        <f>'per SKPD'!E7131</f>
        <v>17315689728</v>
      </c>
      <c r="F622" s="31">
        <f>'Rekap SKPD'!Q622</f>
        <v>0</v>
      </c>
      <c r="G622" s="31">
        <f>'Rekap SKPD'!Y622</f>
        <v>0</v>
      </c>
      <c r="H622" s="32">
        <f t="shared" ref="H622:H629" si="183">E622+F622-G622</f>
        <v>17315689728</v>
      </c>
      <c r="I622" s="32"/>
      <c r="J622" s="28"/>
      <c r="K622" s="254">
        <f>E622</f>
        <v>17315689728</v>
      </c>
      <c r="L622" s="24">
        <f t="shared" ref="L622:L629" si="184">H622-K622</f>
        <v>0</v>
      </c>
      <c r="M622" s="299">
        <f>N621-M621</f>
        <v>12500000</v>
      </c>
      <c r="N622" s="299"/>
    </row>
    <row r="623" spans="1:14">
      <c r="A623" s="99"/>
      <c r="B623" s="9">
        <v>2</v>
      </c>
      <c r="C623" s="9" t="s">
        <v>15</v>
      </c>
      <c r="D623" s="81" t="s">
        <v>9</v>
      </c>
      <c r="E623" s="31">
        <f>'per SKPD'!E7135</f>
        <v>161328000</v>
      </c>
      <c r="F623" s="31">
        <f>'Rekap SKPD'!Q623</f>
        <v>12500000</v>
      </c>
      <c r="G623" s="31">
        <f>'Rekap SKPD'!Y623</f>
        <v>0</v>
      </c>
      <c r="H623" s="32">
        <f t="shared" si="183"/>
        <v>173828000</v>
      </c>
      <c r="I623" s="32"/>
      <c r="J623" s="28"/>
      <c r="K623" s="254">
        <f t="shared" ref="K623:K629" si="185">E623</f>
        <v>161328000</v>
      </c>
      <c r="L623" s="24">
        <f t="shared" si="184"/>
        <v>12500000</v>
      </c>
    </row>
    <row r="624" spans="1:14">
      <c r="A624" s="99"/>
      <c r="B624" s="9">
        <v>3</v>
      </c>
      <c r="C624" s="9" t="s">
        <v>16</v>
      </c>
      <c r="D624" s="81" t="s">
        <v>10</v>
      </c>
      <c r="E624" s="31">
        <f>'per SKPD'!E7155</f>
        <v>1343346160</v>
      </c>
      <c r="F624" s="31">
        <f>'Rekap SKPD'!Q624</f>
        <v>0</v>
      </c>
      <c r="G624" s="31">
        <f>'Rekap SKPD'!Y624</f>
        <v>0</v>
      </c>
      <c r="H624" s="32">
        <f t="shared" si="183"/>
        <v>1343346160</v>
      </c>
      <c r="I624" s="32"/>
      <c r="J624" s="28"/>
      <c r="K624" s="254">
        <f t="shared" si="185"/>
        <v>1343346160</v>
      </c>
      <c r="L624" s="24">
        <f t="shared" si="184"/>
        <v>0</v>
      </c>
    </row>
    <row r="625" spans="1:14">
      <c r="A625" s="99"/>
      <c r="B625" s="9">
        <v>4</v>
      </c>
      <c r="C625" s="9" t="s">
        <v>17</v>
      </c>
      <c r="D625" s="81" t="s">
        <v>5</v>
      </c>
      <c r="E625" s="31">
        <f>'per SKPD'!E7159</f>
        <v>0</v>
      </c>
      <c r="F625" s="31">
        <f>'Rekap SKPD'!Q625</f>
        <v>0</v>
      </c>
      <c r="G625" s="31">
        <f>'Rekap SKPD'!Y625</f>
        <v>0</v>
      </c>
      <c r="H625" s="32">
        <f t="shared" si="183"/>
        <v>0</v>
      </c>
      <c r="I625" s="32"/>
      <c r="J625" s="28"/>
      <c r="K625" s="254">
        <f t="shared" si="185"/>
        <v>0</v>
      </c>
      <c r="L625" s="24">
        <f t="shared" si="184"/>
        <v>0</v>
      </c>
    </row>
    <row r="626" spans="1:14">
      <c r="A626" s="99"/>
      <c r="B626" s="9">
        <v>5</v>
      </c>
      <c r="C626" s="9" t="s">
        <v>18</v>
      </c>
      <c r="D626" s="81" t="s">
        <v>11</v>
      </c>
      <c r="E626" s="31">
        <f>'per SKPD'!E7162</f>
        <v>66500</v>
      </c>
      <c r="F626" s="31">
        <f>'Rekap SKPD'!Q626</f>
        <v>0</v>
      </c>
      <c r="G626" s="31">
        <f>'Rekap SKPD'!Y626</f>
        <v>0</v>
      </c>
      <c r="H626" s="32">
        <f t="shared" si="183"/>
        <v>66500</v>
      </c>
      <c r="I626" s="32"/>
      <c r="J626" s="28"/>
      <c r="K626" s="254">
        <f t="shared" si="185"/>
        <v>66500</v>
      </c>
      <c r="L626" s="24">
        <f t="shared" si="184"/>
        <v>0</v>
      </c>
    </row>
    <row r="627" spans="1:14">
      <c r="A627" s="99"/>
      <c r="B627" s="9">
        <v>6</v>
      </c>
      <c r="C627" s="9" t="s">
        <v>19</v>
      </c>
      <c r="D627" s="81" t="s">
        <v>7</v>
      </c>
      <c r="E627" s="31">
        <f>'per SKPD'!E7165</f>
        <v>0</v>
      </c>
      <c r="F627" s="31">
        <f>'Rekap SKPD'!Q627</f>
        <v>0</v>
      </c>
      <c r="G627" s="31">
        <f>'Rekap SKPD'!Y627</f>
        <v>0</v>
      </c>
      <c r="H627" s="32">
        <f t="shared" si="183"/>
        <v>0</v>
      </c>
      <c r="I627" s="32"/>
      <c r="J627" s="28"/>
      <c r="K627" s="254">
        <f t="shared" si="185"/>
        <v>0</v>
      </c>
      <c r="L627" s="24">
        <f t="shared" si="184"/>
        <v>0</v>
      </c>
    </row>
    <row r="628" spans="1:14" s="21" customFormat="1">
      <c r="A628" s="102"/>
      <c r="B628" s="11">
        <v>7</v>
      </c>
      <c r="C628" s="11"/>
      <c r="D628" s="85" t="s">
        <v>8</v>
      </c>
      <c r="E628" s="31">
        <f>'per SKPD'!E7168</f>
        <v>9160000</v>
      </c>
      <c r="F628" s="31">
        <f>'Rekap SKPD'!Q628</f>
        <v>0</v>
      </c>
      <c r="G628" s="31">
        <f>'Rekap SKPD'!Y628</f>
        <v>0</v>
      </c>
      <c r="H628" s="32">
        <f t="shared" si="183"/>
        <v>9160000</v>
      </c>
      <c r="I628" s="32"/>
      <c r="J628" s="28"/>
      <c r="K628" s="254">
        <f t="shared" si="185"/>
        <v>9160000</v>
      </c>
      <c r="L628" s="24">
        <f t="shared" si="184"/>
        <v>0</v>
      </c>
    </row>
    <row r="629" spans="1:14" s="21" customFormat="1">
      <c r="A629" s="102"/>
      <c r="B629" s="11">
        <v>8</v>
      </c>
      <c r="C629" s="11"/>
      <c r="D629" s="77" t="s">
        <v>39</v>
      </c>
      <c r="E629" s="31">
        <f>'per SKPD'!E7172</f>
        <v>15038000</v>
      </c>
      <c r="F629" s="31">
        <f>'Rekap SKPD'!Q629</f>
        <v>0</v>
      </c>
      <c r="G629" s="31">
        <f>'Rekap SKPD'!Y629</f>
        <v>0</v>
      </c>
      <c r="H629" s="32">
        <f t="shared" si="183"/>
        <v>15038000</v>
      </c>
      <c r="I629" s="32"/>
      <c r="J629" s="28"/>
      <c r="K629" s="254">
        <f t="shared" si="185"/>
        <v>15038000</v>
      </c>
      <c r="L629" s="24">
        <f t="shared" si="184"/>
        <v>0</v>
      </c>
    </row>
    <row r="630" spans="1:14">
      <c r="A630" s="101"/>
      <c r="B630" s="8"/>
      <c r="C630" s="8"/>
      <c r="D630" s="78"/>
      <c r="E630" s="34"/>
      <c r="F630" s="34"/>
      <c r="G630" s="34"/>
      <c r="H630" s="34"/>
      <c r="I630" s="34"/>
      <c r="J630" s="28"/>
    </row>
    <row r="631" spans="1:14" s="15" customFormat="1" ht="18.75" customHeight="1">
      <c r="A631" s="98">
        <v>63</v>
      </c>
      <c r="B631" s="22" t="str">
        <f>'Rekap SKPD'!B631</f>
        <v>KELURAHAN MANGGONG</v>
      </c>
      <c r="C631" s="20"/>
      <c r="D631" s="30"/>
      <c r="E631" s="30">
        <f>E632+E633+E634+E635+E636+E637+E638+E639</f>
        <v>6231016560</v>
      </c>
      <c r="F631" s="30">
        <f>SUM(F632:F639)</f>
        <v>12500000</v>
      </c>
      <c r="G631" s="30">
        <f>SUM(G632:G639)</f>
        <v>0</v>
      </c>
      <c r="H631" s="30">
        <f>H632+H633+H634+H635+H636+H637+H638+H639</f>
        <v>6243516560</v>
      </c>
      <c r="I631" s="30"/>
      <c r="J631" s="57"/>
      <c r="K631" s="255">
        <f>SUM(K632:K639)</f>
        <v>6231016560</v>
      </c>
      <c r="L631" s="24">
        <f>H631-K631</f>
        <v>12500000</v>
      </c>
      <c r="M631" s="15">
        <f>SUM(E632:E638)</f>
        <v>6226681560</v>
      </c>
      <c r="N631" s="15">
        <f>SUM(H632:H638)</f>
        <v>6239181560</v>
      </c>
    </row>
    <row r="632" spans="1:14">
      <c r="A632" s="99"/>
      <c r="B632" s="9">
        <v>1</v>
      </c>
      <c r="C632" s="9" t="s">
        <v>14</v>
      </c>
      <c r="D632" s="81" t="s">
        <v>6</v>
      </c>
      <c r="E632" s="31">
        <f>'per SKPD'!E7181</f>
        <v>2837800000</v>
      </c>
      <c r="F632" s="31">
        <f>'Rekap SKPD'!Q632</f>
        <v>0</v>
      </c>
      <c r="G632" s="31">
        <f>'Rekap SKPD'!Y632</f>
        <v>0</v>
      </c>
      <c r="H632" s="32">
        <f t="shared" ref="H632:H639" si="186">E632+F632-G632</f>
        <v>2837800000</v>
      </c>
      <c r="I632" s="32"/>
      <c r="J632" s="28"/>
      <c r="K632" s="254">
        <f>E632</f>
        <v>2837800000</v>
      </c>
      <c r="L632" s="24">
        <f t="shared" ref="L632:L639" si="187">H632-K632</f>
        <v>0</v>
      </c>
      <c r="M632" s="299">
        <f>N631-M631</f>
        <v>12500000</v>
      </c>
      <c r="N632" s="299"/>
    </row>
    <row r="633" spans="1:14">
      <c r="A633" s="99"/>
      <c r="B633" s="9">
        <v>2</v>
      </c>
      <c r="C633" s="9" t="s">
        <v>15</v>
      </c>
      <c r="D633" s="81" t="s">
        <v>9</v>
      </c>
      <c r="E633" s="31">
        <f>'per SKPD'!E7185</f>
        <v>130071000</v>
      </c>
      <c r="F633" s="31">
        <f>'Rekap SKPD'!Q633</f>
        <v>12500000</v>
      </c>
      <c r="G633" s="31">
        <f>'Rekap SKPD'!Y633</f>
        <v>0</v>
      </c>
      <c r="H633" s="32">
        <f t="shared" si="186"/>
        <v>142571000</v>
      </c>
      <c r="I633" s="32"/>
      <c r="J633" s="28"/>
      <c r="K633" s="254">
        <f t="shared" ref="K633:K639" si="188">E633</f>
        <v>130071000</v>
      </c>
      <c r="L633" s="24">
        <f t="shared" si="187"/>
        <v>12500000</v>
      </c>
    </row>
    <row r="634" spans="1:14">
      <c r="A634" s="99"/>
      <c r="B634" s="9">
        <v>3</v>
      </c>
      <c r="C634" s="9" t="s">
        <v>16</v>
      </c>
      <c r="D634" s="81" t="s">
        <v>10</v>
      </c>
      <c r="E634" s="31">
        <f>'per SKPD'!E7202</f>
        <v>3248262160</v>
      </c>
      <c r="F634" s="31">
        <f>'Rekap SKPD'!Q634</f>
        <v>0</v>
      </c>
      <c r="G634" s="31">
        <f>'Rekap SKPD'!Y634</f>
        <v>0</v>
      </c>
      <c r="H634" s="32">
        <f t="shared" si="186"/>
        <v>3248262160</v>
      </c>
      <c r="I634" s="32"/>
      <c r="J634" s="28"/>
      <c r="K634" s="254">
        <f t="shared" si="188"/>
        <v>3248262160</v>
      </c>
      <c r="L634" s="24">
        <f t="shared" si="187"/>
        <v>0</v>
      </c>
    </row>
    <row r="635" spans="1:14">
      <c r="A635" s="99"/>
      <c r="B635" s="9">
        <v>4</v>
      </c>
      <c r="C635" s="9" t="s">
        <v>17</v>
      </c>
      <c r="D635" s="81" t="s">
        <v>5</v>
      </c>
      <c r="E635" s="31">
        <f>'per SKPD'!E7206</f>
        <v>1948400</v>
      </c>
      <c r="F635" s="31">
        <f>'Rekap SKPD'!Q635</f>
        <v>0</v>
      </c>
      <c r="G635" s="31">
        <f>'Rekap SKPD'!Y635</f>
        <v>0</v>
      </c>
      <c r="H635" s="32">
        <f t="shared" si="186"/>
        <v>1948400</v>
      </c>
      <c r="I635" s="32"/>
      <c r="J635" s="28"/>
      <c r="K635" s="254">
        <f t="shared" si="188"/>
        <v>1948400</v>
      </c>
      <c r="L635" s="24">
        <f t="shared" si="187"/>
        <v>0</v>
      </c>
    </row>
    <row r="636" spans="1:14">
      <c r="A636" s="99"/>
      <c r="B636" s="9">
        <v>5</v>
      </c>
      <c r="C636" s="9" t="s">
        <v>18</v>
      </c>
      <c r="D636" s="81" t="s">
        <v>11</v>
      </c>
      <c r="E636" s="31">
        <f>'per SKPD'!E7209</f>
        <v>0</v>
      </c>
      <c r="F636" s="31">
        <f>'Rekap SKPD'!Q636</f>
        <v>0</v>
      </c>
      <c r="G636" s="31">
        <f>'Rekap SKPD'!Y636</f>
        <v>0</v>
      </c>
      <c r="H636" s="32">
        <f t="shared" si="186"/>
        <v>0</v>
      </c>
      <c r="I636" s="32"/>
      <c r="J636" s="28"/>
      <c r="K636" s="254">
        <f t="shared" si="188"/>
        <v>0</v>
      </c>
      <c r="L636" s="24">
        <f t="shared" si="187"/>
        <v>0</v>
      </c>
    </row>
    <row r="637" spans="1:14">
      <c r="A637" s="99"/>
      <c r="B637" s="9">
        <v>6</v>
      </c>
      <c r="C637" s="9" t="s">
        <v>19</v>
      </c>
      <c r="D637" s="81" t="s">
        <v>7</v>
      </c>
      <c r="E637" s="31">
        <f>'per SKPD'!E7212</f>
        <v>0</v>
      </c>
      <c r="F637" s="31">
        <f>'Rekap SKPD'!Q637</f>
        <v>0</v>
      </c>
      <c r="G637" s="31">
        <f>'Rekap SKPD'!Y637</f>
        <v>0</v>
      </c>
      <c r="H637" s="32">
        <f t="shared" si="186"/>
        <v>0</v>
      </c>
      <c r="I637" s="32"/>
      <c r="J637" s="28"/>
      <c r="K637" s="254">
        <f t="shared" si="188"/>
        <v>0</v>
      </c>
      <c r="L637" s="24">
        <f t="shared" si="187"/>
        <v>0</v>
      </c>
    </row>
    <row r="638" spans="1:14" s="21" customFormat="1">
      <c r="A638" s="102"/>
      <c r="B638" s="11">
        <v>7</v>
      </c>
      <c r="C638" s="11"/>
      <c r="D638" s="85" t="s">
        <v>8</v>
      </c>
      <c r="E638" s="31">
        <f>'per SKPD'!E7215</f>
        <v>8600000</v>
      </c>
      <c r="F638" s="31">
        <f>'Rekap SKPD'!Q638</f>
        <v>0</v>
      </c>
      <c r="G638" s="31">
        <f>'Rekap SKPD'!Y638</f>
        <v>0</v>
      </c>
      <c r="H638" s="32">
        <f t="shared" si="186"/>
        <v>8600000</v>
      </c>
      <c r="I638" s="32"/>
      <c r="J638" s="28"/>
      <c r="K638" s="254">
        <f t="shared" si="188"/>
        <v>8600000</v>
      </c>
      <c r="L638" s="24">
        <f t="shared" si="187"/>
        <v>0</v>
      </c>
    </row>
    <row r="639" spans="1:14" s="21" customFormat="1">
      <c r="A639" s="102"/>
      <c r="B639" s="11">
        <v>8</v>
      </c>
      <c r="C639" s="11"/>
      <c r="D639" s="77" t="s">
        <v>39</v>
      </c>
      <c r="E639" s="31">
        <f>'per SKPD'!E7219</f>
        <v>4335000</v>
      </c>
      <c r="F639" s="31">
        <f>'Rekap SKPD'!Q639</f>
        <v>0</v>
      </c>
      <c r="G639" s="31">
        <f>'Rekap SKPD'!Y639</f>
        <v>0</v>
      </c>
      <c r="H639" s="32">
        <f t="shared" si="186"/>
        <v>4335000</v>
      </c>
      <c r="I639" s="32"/>
      <c r="J639" s="28"/>
      <c r="K639" s="254">
        <f t="shared" si="188"/>
        <v>4335000</v>
      </c>
      <c r="L639" s="24">
        <f t="shared" si="187"/>
        <v>0</v>
      </c>
    </row>
    <row r="640" spans="1:14">
      <c r="A640" s="101"/>
      <c r="B640" s="8"/>
      <c r="C640" s="8"/>
      <c r="D640" s="78"/>
      <c r="E640" s="34"/>
      <c r="F640" s="34"/>
      <c r="G640" s="34"/>
      <c r="H640" s="34"/>
      <c r="I640" s="34"/>
      <c r="J640" s="28"/>
      <c r="K640" s="254"/>
    </row>
    <row r="641" spans="1:14" s="15" customFormat="1" ht="18.75" customHeight="1">
      <c r="A641" s="98">
        <v>64</v>
      </c>
      <c r="B641" s="22" t="str">
        <f>'Rekap SKPD'!B641</f>
        <v>BADAN PENANGGULANGAN BENCANA DAERAH</v>
      </c>
      <c r="C641" s="20"/>
      <c r="D641" s="30"/>
      <c r="E641" s="30">
        <f>E642+E643+E644+E645+E646+E647+E648+E649</f>
        <v>3054295258</v>
      </c>
      <c r="F641" s="30">
        <f>SUM(F642:F649)</f>
        <v>176038012</v>
      </c>
      <c r="G641" s="30">
        <f>SUM(G642:G649)</f>
        <v>200000</v>
      </c>
      <c r="H641" s="30">
        <f>H642+H643+H644+H645+H646+H647+H648+H649</f>
        <v>3230133270</v>
      </c>
      <c r="I641" s="30"/>
      <c r="J641" s="57"/>
      <c r="K641" s="255">
        <f>SUM(K642:K649)</f>
        <v>3054295258</v>
      </c>
      <c r="L641" s="24">
        <f>H641-K641</f>
        <v>175838012</v>
      </c>
      <c r="M641" s="15">
        <f>SUM(E642:E648)</f>
        <v>3051115258</v>
      </c>
      <c r="N641" s="15">
        <f>SUM(H642:H648)</f>
        <v>3226753270</v>
      </c>
    </row>
    <row r="642" spans="1:14">
      <c r="A642" s="99"/>
      <c r="B642" s="9">
        <v>1</v>
      </c>
      <c r="C642" s="9" t="s">
        <v>14</v>
      </c>
      <c r="D642" s="81" t="s">
        <v>6</v>
      </c>
      <c r="E642" s="31">
        <f>'per SKPD'!E7228</f>
        <v>102600000</v>
      </c>
      <c r="F642" s="31">
        <f>'Rekap SKPD'!Q642</f>
        <v>0</v>
      </c>
      <c r="G642" s="31">
        <f>'Rekap SKPD'!Y642</f>
        <v>0</v>
      </c>
      <c r="H642" s="32">
        <f t="shared" ref="H642:H649" si="189">E642+F642-G642</f>
        <v>102600000</v>
      </c>
      <c r="I642" s="32"/>
      <c r="J642" s="28"/>
      <c r="K642" s="254">
        <f>E642</f>
        <v>102600000</v>
      </c>
      <c r="L642" s="24">
        <f t="shared" ref="L642:L649" si="190">H642-K642</f>
        <v>0</v>
      </c>
      <c r="M642" s="299">
        <f>N641-M641</f>
        <v>175638012</v>
      </c>
      <c r="N642" s="299"/>
    </row>
    <row r="643" spans="1:14">
      <c r="A643" s="99"/>
      <c r="B643" s="9">
        <v>2</v>
      </c>
      <c r="C643" s="9" t="s">
        <v>15</v>
      </c>
      <c r="D643" s="81" t="s">
        <v>9</v>
      </c>
      <c r="E643" s="31">
        <f>'per SKPD'!E7231</f>
        <v>2550094493</v>
      </c>
      <c r="F643" s="31">
        <f>'Rekap SKPD'!Q643</f>
        <v>175838012</v>
      </c>
      <c r="G643" s="31">
        <f>'Rekap SKPD'!Y643</f>
        <v>200000</v>
      </c>
      <c r="H643" s="32">
        <f t="shared" si="189"/>
        <v>2725732505</v>
      </c>
      <c r="I643" s="32"/>
      <c r="J643" s="28"/>
      <c r="K643" s="254">
        <f t="shared" ref="K643:K649" si="191">E643</f>
        <v>2550094493</v>
      </c>
      <c r="L643" s="24">
        <f t="shared" si="190"/>
        <v>175638012</v>
      </c>
    </row>
    <row r="644" spans="1:14">
      <c r="A644" s="99"/>
      <c r="B644" s="9">
        <v>3</v>
      </c>
      <c r="C644" s="9" t="s">
        <v>16</v>
      </c>
      <c r="D644" s="81" t="s">
        <v>10</v>
      </c>
      <c r="E644" s="31">
        <f>'per SKPD'!E7288</f>
        <v>369149965</v>
      </c>
      <c r="F644" s="31">
        <f>'Rekap SKPD'!Q644</f>
        <v>0</v>
      </c>
      <c r="G644" s="31">
        <f>'Rekap SKPD'!Y644</f>
        <v>0</v>
      </c>
      <c r="H644" s="32">
        <f t="shared" si="189"/>
        <v>369149965</v>
      </c>
      <c r="I644" s="32"/>
      <c r="J644" s="28"/>
      <c r="K644" s="254">
        <f t="shared" si="191"/>
        <v>369149965</v>
      </c>
      <c r="L644" s="24">
        <f t="shared" si="190"/>
        <v>0</v>
      </c>
    </row>
    <row r="645" spans="1:14">
      <c r="A645" s="99"/>
      <c r="B645" s="9">
        <v>4</v>
      </c>
      <c r="C645" s="9" t="s">
        <v>17</v>
      </c>
      <c r="D645" s="81" t="s">
        <v>5</v>
      </c>
      <c r="E645" s="31">
        <f>'per SKPD'!E7292</f>
        <v>6030800</v>
      </c>
      <c r="F645" s="31">
        <f>'Rekap SKPD'!Q645</f>
        <v>0</v>
      </c>
      <c r="G645" s="31">
        <f>'Rekap SKPD'!Y645</f>
        <v>0</v>
      </c>
      <c r="H645" s="32">
        <f t="shared" si="189"/>
        <v>6030800</v>
      </c>
      <c r="I645" s="32"/>
      <c r="J645" s="28"/>
      <c r="K645" s="254">
        <f t="shared" si="191"/>
        <v>6030800</v>
      </c>
      <c r="L645" s="24">
        <f t="shared" si="190"/>
        <v>0</v>
      </c>
    </row>
    <row r="646" spans="1:14">
      <c r="A646" s="99"/>
      <c r="B646" s="9">
        <v>5</v>
      </c>
      <c r="C646" s="9" t="s">
        <v>18</v>
      </c>
      <c r="D646" s="81" t="s">
        <v>11</v>
      </c>
      <c r="E646" s="31">
        <f>'per SKPD'!E7296</f>
        <v>0</v>
      </c>
      <c r="F646" s="31">
        <f>'Rekap SKPD'!Q646</f>
        <v>0</v>
      </c>
      <c r="G646" s="31">
        <f>'Rekap SKPD'!Y646</f>
        <v>0</v>
      </c>
      <c r="H646" s="32">
        <f t="shared" si="189"/>
        <v>0</v>
      </c>
      <c r="I646" s="32"/>
      <c r="J646" s="28"/>
      <c r="K646" s="254">
        <f t="shared" si="191"/>
        <v>0</v>
      </c>
      <c r="L646" s="24">
        <f t="shared" si="190"/>
        <v>0</v>
      </c>
    </row>
    <row r="647" spans="1:14">
      <c r="A647" s="99"/>
      <c r="B647" s="9">
        <v>6</v>
      </c>
      <c r="C647" s="9" t="s">
        <v>19</v>
      </c>
      <c r="D647" s="81" t="s">
        <v>7</v>
      </c>
      <c r="E647" s="31">
        <f>'per SKPD'!E7300</f>
        <v>0</v>
      </c>
      <c r="F647" s="31">
        <f>'Rekap SKPD'!Q647</f>
        <v>0</v>
      </c>
      <c r="G647" s="31">
        <f>'Rekap SKPD'!Y647</f>
        <v>0</v>
      </c>
      <c r="H647" s="32">
        <f t="shared" si="189"/>
        <v>0</v>
      </c>
      <c r="I647" s="32"/>
      <c r="J647" s="28"/>
      <c r="K647" s="254">
        <f t="shared" si="191"/>
        <v>0</v>
      </c>
      <c r="L647" s="24">
        <f t="shared" si="190"/>
        <v>0</v>
      </c>
    </row>
    <row r="648" spans="1:14" s="21" customFormat="1">
      <c r="A648" s="102"/>
      <c r="B648" s="11">
        <v>7</v>
      </c>
      <c r="C648" s="11"/>
      <c r="D648" s="85" t="s">
        <v>8</v>
      </c>
      <c r="E648" s="31">
        <f>'per SKPD'!E7303</f>
        <v>23240000</v>
      </c>
      <c r="F648" s="31">
        <f>'Rekap SKPD'!Q648</f>
        <v>0</v>
      </c>
      <c r="G648" s="31">
        <f>'Rekap SKPD'!Y648</f>
        <v>0</v>
      </c>
      <c r="H648" s="32">
        <f t="shared" si="189"/>
        <v>23240000</v>
      </c>
      <c r="I648" s="32"/>
      <c r="J648" s="28"/>
      <c r="K648" s="254">
        <f t="shared" si="191"/>
        <v>23240000</v>
      </c>
      <c r="L648" s="24">
        <f t="shared" si="190"/>
        <v>0</v>
      </c>
    </row>
    <row r="649" spans="1:14" s="21" customFormat="1">
      <c r="A649" s="102"/>
      <c r="B649" s="11">
        <v>8</v>
      </c>
      <c r="C649" s="11"/>
      <c r="D649" s="77" t="s">
        <v>39</v>
      </c>
      <c r="E649" s="31">
        <f>'per SKPD'!E7307</f>
        <v>3180000</v>
      </c>
      <c r="F649" s="31">
        <f>'Rekap SKPD'!Q649</f>
        <v>200000</v>
      </c>
      <c r="G649" s="31">
        <f>'Rekap SKPD'!Y649</f>
        <v>0</v>
      </c>
      <c r="H649" s="32">
        <f t="shared" si="189"/>
        <v>3380000</v>
      </c>
      <c r="I649" s="32"/>
      <c r="J649" s="28"/>
      <c r="K649" s="254">
        <f t="shared" si="191"/>
        <v>3180000</v>
      </c>
      <c r="L649" s="24">
        <f t="shared" si="190"/>
        <v>200000</v>
      </c>
    </row>
    <row r="650" spans="1:14">
      <c r="A650" s="101"/>
      <c r="B650" s="8"/>
      <c r="C650" s="8"/>
      <c r="D650" s="78"/>
      <c r="E650" s="34"/>
      <c r="F650" s="34"/>
      <c r="G650" s="34"/>
      <c r="H650" s="34"/>
      <c r="I650" s="34"/>
      <c r="J650" s="28"/>
      <c r="K650" s="254"/>
    </row>
    <row r="651" spans="1:14" s="462" customFormat="1" ht="18.75" customHeight="1">
      <c r="A651" s="440">
        <v>65</v>
      </c>
      <c r="B651" s="429" t="str">
        <f>'Rekap SKPD'!B651</f>
        <v>KANTOR KETAHANAN PANGAN</v>
      </c>
      <c r="C651" s="430"/>
      <c r="D651" s="431"/>
      <c r="E651" s="431">
        <f>E652+E653+E654+E655+E656+E657+E658+E659</f>
        <v>0</v>
      </c>
      <c r="F651" s="431">
        <f>SUM(F652:F659)</f>
        <v>0</v>
      </c>
      <c r="G651" s="431">
        <f>SUM(G652:G659)</f>
        <v>0</v>
      </c>
      <c r="H651" s="431">
        <f>H652+H653+H654+H655+H656+H657+H658+H659</f>
        <v>0</v>
      </c>
      <c r="I651" s="431"/>
      <c r="J651" s="461"/>
      <c r="K651" s="461">
        <f>SUM(K652:K659)</f>
        <v>0</v>
      </c>
      <c r="L651" s="395">
        <f>H651-K651</f>
        <v>0</v>
      </c>
      <c r="M651" s="462">
        <f>SUM(E652:E658)</f>
        <v>0</v>
      </c>
      <c r="N651" s="462">
        <f>SUM(H652:H658)</f>
        <v>0</v>
      </c>
    </row>
    <row r="652" spans="1:14">
      <c r="A652" s="99"/>
      <c r="B652" s="9">
        <v>1</v>
      </c>
      <c r="C652" s="9" t="s">
        <v>14</v>
      </c>
      <c r="D652" s="81" t="s">
        <v>6</v>
      </c>
      <c r="E652" s="31">
        <f>'per SKPD'!E7318</f>
        <v>0</v>
      </c>
      <c r="F652" s="31">
        <f>'Rekap SKPD'!Q652</f>
        <v>0</v>
      </c>
      <c r="G652" s="31">
        <f>'Rekap SKPD'!Y652</f>
        <v>0</v>
      </c>
      <c r="H652" s="32">
        <f t="shared" ref="H652:H659" si="192">E652+F652-G652</f>
        <v>0</v>
      </c>
      <c r="I652" s="32"/>
      <c r="J652" s="28"/>
      <c r="K652" s="254">
        <f>E652</f>
        <v>0</v>
      </c>
      <c r="L652" s="24">
        <f t="shared" ref="L652:L659" si="193">H652-K652</f>
        <v>0</v>
      </c>
      <c r="M652" s="299">
        <f>N651-M651</f>
        <v>0</v>
      </c>
      <c r="N652" s="299"/>
    </row>
    <row r="653" spans="1:14">
      <c r="A653" s="99"/>
      <c r="B653" s="9">
        <v>2</v>
      </c>
      <c r="C653" s="9" t="s">
        <v>15</v>
      </c>
      <c r="D653" s="81" t="s">
        <v>9</v>
      </c>
      <c r="E653" s="31">
        <f>'per SKPD'!E7321</f>
        <v>0</v>
      </c>
      <c r="F653" s="31">
        <f>'Rekap SKPD'!Q653</f>
        <v>0</v>
      </c>
      <c r="G653" s="31">
        <f>'Rekap SKPD'!Y653</f>
        <v>0</v>
      </c>
      <c r="H653" s="32">
        <f t="shared" si="192"/>
        <v>0</v>
      </c>
      <c r="I653" s="32"/>
      <c r="J653" s="28"/>
      <c r="K653" s="254">
        <f t="shared" ref="K653:K659" si="194">E653</f>
        <v>0</v>
      </c>
      <c r="L653" s="24">
        <f t="shared" si="193"/>
        <v>0</v>
      </c>
    </row>
    <row r="654" spans="1:14">
      <c r="A654" s="99"/>
      <c r="B654" s="9">
        <v>3</v>
      </c>
      <c r="C654" s="9" t="s">
        <v>16</v>
      </c>
      <c r="D654" s="81" t="s">
        <v>10</v>
      </c>
      <c r="E654" s="31">
        <f>'per SKPD'!E7327</f>
        <v>0</v>
      </c>
      <c r="F654" s="31">
        <f>'Rekap SKPD'!Q654</f>
        <v>0</v>
      </c>
      <c r="G654" s="31">
        <f>'Rekap SKPD'!Y654</f>
        <v>0</v>
      </c>
      <c r="H654" s="32">
        <f t="shared" si="192"/>
        <v>0</v>
      </c>
      <c r="I654" s="32"/>
      <c r="J654" s="28"/>
      <c r="K654" s="254">
        <f t="shared" si="194"/>
        <v>0</v>
      </c>
      <c r="L654" s="24">
        <f t="shared" si="193"/>
        <v>0</v>
      </c>
    </row>
    <row r="655" spans="1:14">
      <c r="A655" s="99"/>
      <c r="B655" s="9">
        <v>4</v>
      </c>
      <c r="C655" s="9" t="s">
        <v>17</v>
      </c>
      <c r="D655" s="81" t="s">
        <v>5</v>
      </c>
      <c r="E655" s="31">
        <f>'per SKPD'!E7332</f>
        <v>0</v>
      </c>
      <c r="F655" s="31">
        <f>'Rekap SKPD'!Q655</f>
        <v>0</v>
      </c>
      <c r="G655" s="31">
        <f>'Rekap SKPD'!Y655</f>
        <v>0</v>
      </c>
      <c r="H655" s="32">
        <f t="shared" si="192"/>
        <v>0</v>
      </c>
      <c r="I655" s="32"/>
      <c r="J655" s="28"/>
      <c r="K655" s="254">
        <f t="shared" si="194"/>
        <v>0</v>
      </c>
      <c r="L655" s="24">
        <f t="shared" si="193"/>
        <v>0</v>
      </c>
    </row>
    <row r="656" spans="1:14">
      <c r="A656" s="99"/>
      <c r="B656" s="9">
        <v>5</v>
      </c>
      <c r="C656" s="9" t="s">
        <v>18</v>
      </c>
      <c r="D656" s="81" t="s">
        <v>11</v>
      </c>
      <c r="E656" s="31">
        <f>'per SKPD'!E7335</f>
        <v>0</v>
      </c>
      <c r="F656" s="31">
        <f>'Rekap SKPD'!Q656</f>
        <v>0</v>
      </c>
      <c r="G656" s="31">
        <f>'Rekap SKPD'!Y656</f>
        <v>0</v>
      </c>
      <c r="H656" s="32">
        <f t="shared" si="192"/>
        <v>0</v>
      </c>
      <c r="I656" s="32"/>
      <c r="J656" s="28"/>
      <c r="K656" s="254">
        <f t="shared" si="194"/>
        <v>0</v>
      </c>
      <c r="L656" s="24">
        <f t="shared" si="193"/>
        <v>0</v>
      </c>
    </row>
    <row r="657" spans="1:14">
      <c r="A657" s="99"/>
      <c r="B657" s="9">
        <v>6</v>
      </c>
      <c r="C657" s="9" t="s">
        <v>19</v>
      </c>
      <c r="D657" s="81" t="s">
        <v>7</v>
      </c>
      <c r="E657" s="31">
        <f>'per SKPD'!E7340</f>
        <v>0</v>
      </c>
      <c r="F657" s="31">
        <f>'Rekap SKPD'!Q657</f>
        <v>0</v>
      </c>
      <c r="G657" s="31">
        <f>'Rekap SKPD'!Y657</f>
        <v>0</v>
      </c>
      <c r="H657" s="32">
        <f t="shared" si="192"/>
        <v>0</v>
      </c>
      <c r="I657" s="32"/>
      <c r="J657" s="28"/>
      <c r="K657" s="254">
        <f t="shared" si="194"/>
        <v>0</v>
      </c>
      <c r="L657" s="24">
        <f t="shared" si="193"/>
        <v>0</v>
      </c>
    </row>
    <row r="658" spans="1:14" s="21" customFormat="1">
      <c r="A658" s="102"/>
      <c r="B658" s="11">
        <v>7</v>
      </c>
      <c r="C658" s="11"/>
      <c r="D658" s="85" t="s">
        <v>8</v>
      </c>
      <c r="E658" s="31">
        <f>'per SKPD'!E7343</f>
        <v>0</v>
      </c>
      <c r="F658" s="31">
        <f>'Rekap SKPD'!Q658</f>
        <v>0</v>
      </c>
      <c r="G658" s="31">
        <f>'Rekap SKPD'!Y658</f>
        <v>0</v>
      </c>
      <c r="H658" s="32">
        <f t="shared" si="192"/>
        <v>0</v>
      </c>
      <c r="I658" s="32"/>
      <c r="J658" s="28"/>
      <c r="K658" s="254">
        <f t="shared" si="194"/>
        <v>0</v>
      </c>
      <c r="L658" s="24">
        <f t="shared" si="193"/>
        <v>0</v>
      </c>
    </row>
    <row r="659" spans="1:14" s="21" customFormat="1">
      <c r="A659" s="102"/>
      <c r="B659" s="11">
        <v>8</v>
      </c>
      <c r="C659" s="11"/>
      <c r="D659" s="77" t="s">
        <v>39</v>
      </c>
      <c r="E659" s="31">
        <f>'per SKPD'!E7348</f>
        <v>0</v>
      </c>
      <c r="F659" s="31">
        <f>'Rekap SKPD'!Q659</f>
        <v>0</v>
      </c>
      <c r="G659" s="31">
        <f>'Rekap SKPD'!Y659</f>
        <v>0</v>
      </c>
      <c r="H659" s="32">
        <f t="shared" si="192"/>
        <v>0</v>
      </c>
      <c r="I659" s="32"/>
      <c r="J659" s="28"/>
      <c r="K659" s="254">
        <f t="shared" si="194"/>
        <v>0</v>
      </c>
      <c r="L659" s="24">
        <f t="shared" si="193"/>
        <v>0</v>
      </c>
    </row>
    <row r="660" spans="1:14">
      <c r="A660" s="101"/>
      <c r="B660" s="8"/>
      <c r="C660" s="8"/>
      <c r="D660" s="78"/>
      <c r="E660" s="34"/>
      <c r="F660" s="34"/>
      <c r="G660" s="34"/>
      <c r="H660" s="34"/>
      <c r="I660" s="34"/>
      <c r="J660" s="28"/>
    </row>
    <row r="661" spans="1:14" s="15" customFormat="1" ht="18.75" customHeight="1">
      <c r="A661" s="98">
        <v>66</v>
      </c>
      <c r="B661" s="22" t="str">
        <f>'Rekap SKPD'!B661</f>
        <v>DINAS PEMBERDAYAAN MASYARAKAT DAN DESA</v>
      </c>
      <c r="C661" s="20"/>
      <c r="D661" s="30"/>
      <c r="E661" s="30">
        <f>E662+E663+E664+E665+E666+E667+E668+E669</f>
        <v>2372588800</v>
      </c>
      <c r="F661" s="30">
        <f>SUM(F662:F669)</f>
        <v>57057250</v>
      </c>
      <c r="G661" s="30">
        <f>SUM(G662:G669)</f>
        <v>500000</v>
      </c>
      <c r="H661" s="30">
        <f>H662+H663+H664+H665+H666+H667+H668+H669</f>
        <v>2429146050</v>
      </c>
      <c r="I661" s="30"/>
      <c r="J661" s="57"/>
      <c r="K661" s="255">
        <f>SUM(K662:K669)</f>
        <v>2372588800</v>
      </c>
      <c r="L661" s="24">
        <f>H661-K661</f>
        <v>56557250</v>
      </c>
      <c r="M661" s="15">
        <f>SUM(E662:E668)</f>
        <v>2358625800</v>
      </c>
      <c r="N661" s="15">
        <f>SUM(H662:H668)</f>
        <v>2414683050</v>
      </c>
    </row>
    <row r="662" spans="1:14">
      <c r="A662" s="99"/>
      <c r="B662" s="9">
        <v>1</v>
      </c>
      <c r="C662" s="9" t="s">
        <v>14</v>
      </c>
      <c r="D662" s="81" t="s">
        <v>6</v>
      </c>
      <c r="E662" s="31">
        <f>'per SKPD'!E7357</f>
        <v>0</v>
      </c>
      <c r="F662" s="31">
        <f>'Rekap SKPD'!Q662</f>
        <v>0</v>
      </c>
      <c r="G662" s="31">
        <f>'Rekap SKPD'!Y662</f>
        <v>0</v>
      </c>
      <c r="H662" s="32">
        <f t="shared" ref="H662:H669" si="195">E662+F662-G662</f>
        <v>0</v>
      </c>
      <c r="I662" s="32"/>
      <c r="J662" s="28"/>
      <c r="K662" s="254">
        <f>E662</f>
        <v>0</v>
      </c>
      <c r="L662" s="24">
        <f t="shared" ref="L662:L669" si="196">H662-K662</f>
        <v>0</v>
      </c>
      <c r="M662" s="299">
        <f>N661-M661</f>
        <v>56057250</v>
      </c>
      <c r="N662" s="299"/>
    </row>
    <row r="663" spans="1:14">
      <c r="A663" s="99"/>
      <c r="B663" s="9">
        <v>2</v>
      </c>
      <c r="C663" s="9" t="s">
        <v>15</v>
      </c>
      <c r="D663" s="81" t="s">
        <v>9</v>
      </c>
      <c r="E663" s="31">
        <f>'per SKPD'!E7360</f>
        <v>1363641500</v>
      </c>
      <c r="F663" s="31">
        <f>'Rekap SKPD'!Q663</f>
        <v>56557250</v>
      </c>
      <c r="G663" s="31">
        <f>'Rekap SKPD'!Y663</f>
        <v>500000</v>
      </c>
      <c r="H663" s="32">
        <f t="shared" si="195"/>
        <v>1419698750</v>
      </c>
      <c r="I663" s="32"/>
      <c r="J663" s="28"/>
      <c r="K663" s="254">
        <f t="shared" ref="K663:K669" si="197">E663</f>
        <v>1363641500</v>
      </c>
      <c r="L663" s="24">
        <f t="shared" si="196"/>
        <v>56057250</v>
      </c>
    </row>
    <row r="664" spans="1:14">
      <c r="A664" s="99"/>
      <c r="B664" s="9">
        <v>3</v>
      </c>
      <c r="C664" s="9" t="s">
        <v>16</v>
      </c>
      <c r="D664" s="81" t="s">
        <v>10</v>
      </c>
      <c r="E664" s="31">
        <f>'per SKPD'!E7397</f>
        <v>616275000</v>
      </c>
      <c r="F664" s="31">
        <f>'Rekap SKPD'!Q664</f>
        <v>0</v>
      </c>
      <c r="G664" s="31">
        <f>'Rekap SKPD'!Y664</f>
        <v>0</v>
      </c>
      <c r="H664" s="32">
        <f t="shared" si="195"/>
        <v>616275000</v>
      </c>
      <c r="I664" s="32"/>
      <c r="J664" s="28"/>
      <c r="K664" s="254">
        <f t="shared" si="197"/>
        <v>616275000</v>
      </c>
      <c r="L664" s="24">
        <f t="shared" si="196"/>
        <v>0</v>
      </c>
    </row>
    <row r="665" spans="1:14">
      <c r="A665" s="99"/>
      <c r="B665" s="9">
        <v>4</v>
      </c>
      <c r="C665" s="9" t="s">
        <v>17</v>
      </c>
      <c r="D665" s="81" t="s">
        <v>5</v>
      </c>
      <c r="E665" s="31">
        <f>'per SKPD'!E7401</f>
        <v>12059800</v>
      </c>
      <c r="F665" s="31">
        <f>'Rekap SKPD'!Q665</f>
        <v>0</v>
      </c>
      <c r="G665" s="31">
        <f>'Rekap SKPD'!Y665</f>
        <v>0</v>
      </c>
      <c r="H665" s="32">
        <f t="shared" si="195"/>
        <v>12059800</v>
      </c>
      <c r="I665" s="32"/>
      <c r="J665" s="28"/>
      <c r="K665" s="254">
        <f t="shared" si="197"/>
        <v>12059800</v>
      </c>
      <c r="L665" s="24">
        <f t="shared" si="196"/>
        <v>0</v>
      </c>
    </row>
    <row r="666" spans="1:14">
      <c r="A666" s="99"/>
      <c r="B666" s="9">
        <v>5</v>
      </c>
      <c r="C666" s="9" t="s">
        <v>18</v>
      </c>
      <c r="D666" s="81" t="s">
        <v>11</v>
      </c>
      <c r="E666" s="31">
        <f>'per SKPD'!E7404</f>
        <v>0</v>
      </c>
      <c r="F666" s="31">
        <f>'Rekap SKPD'!Q666</f>
        <v>0</v>
      </c>
      <c r="G666" s="31">
        <f>'Rekap SKPD'!Y666</f>
        <v>0</v>
      </c>
      <c r="H666" s="32">
        <f t="shared" si="195"/>
        <v>0</v>
      </c>
      <c r="I666" s="32"/>
      <c r="J666" s="28"/>
      <c r="K666" s="254">
        <f t="shared" si="197"/>
        <v>0</v>
      </c>
      <c r="L666" s="24">
        <f t="shared" si="196"/>
        <v>0</v>
      </c>
    </row>
    <row r="667" spans="1:14">
      <c r="A667" s="99"/>
      <c r="B667" s="9">
        <v>6</v>
      </c>
      <c r="C667" s="9" t="s">
        <v>19</v>
      </c>
      <c r="D667" s="81" t="s">
        <v>7</v>
      </c>
      <c r="E667" s="31">
        <f>'per SKPD'!E7407</f>
        <v>0</v>
      </c>
      <c r="F667" s="31">
        <f>'Rekap SKPD'!Q667</f>
        <v>0</v>
      </c>
      <c r="G667" s="31">
        <f>'Rekap SKPD'!Y667</f>
        <v>0</v>
      </c>
      <c r="H667" s="32">
        <f t="shared" si="195"/>
        <v>0</v>
      </c>
      <c r="I667" s="32"/>
      <c r="J667" s="28"/>
      <c r="K667" s="254">
        <f t="shared" si="197"/>
        <v>0</v>
      </c>
      <c r="L667" s="24">
        <f t="shared" si="196"/>
        <v>0</v>
      </c>
    </row>
    <row r="668" spans="1:14" s="21" customFormat="1">
      <c r="A668" s="102"/>
      <c r="B668" s="11">
        <v>7</v>
      </c>
      <c r="C668" s="11"/>
      <c r="D668" s="85" t="s">
        <v>8</v>
      </c>
      <c r="E668" s="31">
        <f>'per SKPD'!E7410</f>
        <v>366649500</v>
      </c>
      <c r="F668" s="31">
        <f>'Rekap SKPD'!Q668</f>
        <v>0</v>
      </c>
      <c r="G668" s="31">
        <f>'Rekap SKPD'!Y668</f>
        <v>0</v>
      </c>
      <c r="H668" s="32">
        <f t="shared" si="195"/>
        <v>366649500</v>
      </c>
      <c r="I668" s="32"/>
      <c r="J668" s="28"/>
      <c r="K668" s="254">
        <f t="shared" si="197"/>
        <v>366649500</v>
      </c>
      <c r="L668" s="24">
        <f t="shared" si="196"/>
        <v>0</v>
      </c>
    </row>
    <row r="669" spans="1:14" s="21" customFormat="1">
      <c r="A669" s="102"/>
      <c r="B669" s="11">
        <v>8</v>
      </c>
      <c r="C669" s="11"/>
      <c r="D669" s="77" t="s">
        <v>39</v>
      </c>
      <c r="E669" s="31">
        <f>'per SKPD'!E7414</f>
        <v>13963000</v>
      </c>
      <c r="F669" s="31">
        <f>'Rekap SKPD'!Q669</f>
        <v>500000</v>
      </c>
      <c r="G669" s="31">
        <f>'Rekap SKPD'!Y669</f>
        <v>0</v>
      </c>
      <c r="H669" s="32">
        <f t="shared" si="195"/>
        <v>14463000</v>
      </c>
      <c r="I669" s="32"/>
      <c r="J669" s="28"/>
      <c r="K669" s="254">
        <f t="shared" si="197"/>
        <v>13963000</v>
      </c>
      <c r="L669" s="24">
        <f t="shared" si="196"/>
        <v>500000</v>
      </c>
    </row>
    <row r="670" spans="1:14">
      <c r="A670" s="101"/>
      <c r="B670" s="8"/>
      <c r="C670" s="8"/>
      <c r="D670" s="78"/>
      <c r="E670" s="34"/>
      <c r="F670" s="34"/>
      <c r="G670" s="34"/>
      <c r="H670" s="34"/>
      <c r="I670" s="34"/>
      <c r="J670" s="28"/>
    </row>
    <row r="671" spans="1:14" s="15" customFormat="1" ht="18.75" customHeight="1">
      <c r="A671" s="98">
        <v>67</v>
      </c>
      <c r="B671" s="22" t="str">
        <f>'Rekap SKPD'!B671</f>
        <v>DINAS KEARSIPAN DAN PERPUSTAKAAN</v>
      </c>
      <c r="C671" s="20"/>
      <c r="D671" s="30"/>
      <c r="E671" s="30">
        <f>E672+E673+E674+E675+E676+E677+E678+E679</f>
        <v>10068919244</v>
      </c>
      <c r="F671" s="30">
        <f>SUM(F672:F679)</f>
        <v>1084279208</v>
      </c>
      <c r="G671" s="30">
        <f>SUM(G672:G679)</f>
        <v>5440800</v>
      </c>
      <c r="H671" s="30">
        <f>H672+H673+H674+H675+H676+H677+H678+H679</f>
        <v>11147757652</v>
      </c>
      <c r="I671" s="30"/>
      <c r="J671" s="57"/>
      <c r="K671" s="255">
        <f>SUM(K672:K679)</f>
        <v>10068919244</v>
      </c>
      <c r="L671" s="24">
        <f>H671-K671</f>
        <v>1078838408</v>
      </c>
      <c r="M671" s="15">
        <f>SUM(E672:E678)</f>
        <v>10036483144</v>
      </c>
      <c r="N671" s="15">
        <f>SUM(H672:H678)</f>
        <v>11114661552</v>
      </c>
    </row>
    <row r="672" spans="1:14">
      <c r="A672" s="99"/>
      <c r="B672" s="9">
        <v>1</v>
      </c>
      <c r="C672" s="9" t="s">
        <v>14</v>
      </c>
      <c r="D672" s="81" t="s">
        <v>6</v>
      </c>
      <c r="E672" s="31">
        <f>'per SKPD'!E7428</f>
        <v>1804196501</v>
      </c>
      <c r="F672" s="31">
        <f>'Rekap SKPD'!Q672</f>
        <v>0</v>
      </c>
      <c r="G672" s="31">
        <f>'Rekap SKPD'!Y672</f>
        <v>0</v>
      </c>
      <c r="H672" s="32">
        <f t="shared" ref="H672:H679" si="198">E672+F672-G672</f>
        <v>1804196501</v>
      </c>
      <c r="I672" s="32"/>
      <c r="J672" s="28"/>
      <c r="K672" s="254">
        <f>E672</f>
        <v>1804196501</v>
      </c>
      <c r="L672" s="24">
        <f t="shared" ref="L672:L679" si="199">H672-K672</f>
        <v>0</v>
      </c>
      <c r="M672" s="299">
        <f>N671-M671</f>
        <v>1078178408</v>
      </c>
      <c r="N672" s="299"/>
    </row>
    <row r="673" spans="1:14">
      <c r="A673" s="99"/>
      <c r="B673" s="9">
        <v>2</v>
      </c>
      <c r="C673" s="9" t="s">
        <v>15</v>
      </c>
      <c r="D673" s="81" t="s">
        <v>9</v>
      </c>
      <c r="E673" s="31">
        <f>'per SKPD'!E7432</f>
        <v>2444527625</v>
      </c>
      <c r="F673" s="31">
        <f>'Rekap SKPD'!Q673</f>
        <v>287475800</v>
      </c>
      <c r="G673" s="31">
        <f>'Rekap SKPD'!Y673</f>
        <v>5440800</v>
      </c>
      <c r="H673" s="32">
        <f t="shared" si="198"/>
        <v>2726562625</v>
      </c>
      <c r="I673" s="32"/>
      <c r="J673" s="28"/>
      <c r="K673" s="254">
        <f t="shared" ref="K673:K679" si="200">E673</f>
        <v>2444527625</v>
      </c>
      <c r="L673" s="24">
        <f t="shared" si="199"/>
        <v>282035000</v>
      </c>
    </row>
    <row r="674" spans="1:14">
      <c r="A674" s="99"/>
      <c r="B674" s="9">
        <v>3</v>
      </c>
      <c r="C674" s="9" t="s">
        <v>16</v>
      </c>
      <c r="D674" s="81" t="s">
        <v>10</v>
      </c>
      <c r="E674" s="31">
        <f>'per SKPD'!E7491</f>
        <v>4066019000</v>
      </c>
      <c r="F674" s="31">
        <f>'Rekap SKPD'!Q674</f>
        <v>610994000</v>
      </c>
      <c r="G674" s="31">
        <f>'Rekap SKPD'!Y674</f>
        <v>0</v>
      </c>
      <c r="H674" s="32">
        <f t="shared" si="198"/>
        <v>4677013000</v>
      </c>
      <c r="I674" s="32"/>
      <c r="J674" s="28"/>
      <c r="K674" s="254">
        <f t="shared" si="200"/>
        <v>4066019000</v>
      </c>
      <c r="L674" s="24">
        <f t="shared" si="199"/>
        <v>610994000</v>
      </c>
    </row>
    <row r="675" spans="1:14">
      <c r="A675" s="99"/>
      <c r="B675" s="9">
        <v>4</v>
      </c>
      <c r="C675" s="9" t="s">
        <v>17</v>
      </c>
      <c r="D675" s="81" t="s">
        <v>5</v>
      </c>
      <c r="E675" s="31">
        <f>'per SKPD'!E7502</f>
        <v>950000</v>
      </c>
      <c r="F675" s="31">
        <f>'Rekap SKPD'!Q675</f>
        <v>0</v>
      </c>
      <c r="G675" s="31">
        <f>'Rekap SKPD'!Y675</f>
        <v>0</v>
      </c>
      <c r="H675" s="32">
        <f t="shared" si="198"/>
        <v>950000</v>
      </c>
      <c r="I675" s="32"/>
      <c r="J675" s="28"/>
      <c r="K675" s="254">
        <f t="shared" si="200"/>
        <v>950000</v>
      </c>
      <c r="L675" s="24">
        <f t="shared" si="199"/>
        <v>0</v>
      </c>
    </row>
    <row r="676" spans="1:14">
      <c r="A676" s="99"/>
      <c r="B676" s="9">
        <v>5</v>
      </c>
      <c r="C676" s="9" t="s">
        <v>18</v>
      </c>
      <c r="D676" s="81" t="s">
        <v>11</v>
      </c>
      <c r="E676" s="31">
        <f>'per SKPD'!E7505</f>
        <v>1539913828</v>
      </c>
      <c r="F676" s="31">
        <f>'Rekap SKPD'!Q676</f>
        <v>181959408</v>
      </c>
      <c r="G676" s="31">
        <f>'Rekap SKPD'!Y676</f>
        <v>0</v>
      </c>
      <c r="H676" s="32">
        <f t="shared" si="198"/>
        <v>1721873236</v>
      </c>
      <c r="I676" s="32"/>
      <c r="J676" s="28"/>
      <c r="K676" s="254">
        <f t="shared" si="200"/>
        <v>1539913828</v>
      </c>
      <c r="L676" s="24">
        <f t="shared" si="199"/>
        <v>181959408</v>
      </c>
    </row>
    <row r="677" spans="1:14">
      <c r="A677" s="99"/>
      <c r="B677" s="9">
        <v>6</v>
      </c>
      <c r="C677" s="9" t="s">
        <v>19</v>
      </c>
      <c r="D677" s="81" t="s">
        <v>7</v>
      </c>
      <c r="E677" s="31">
        <f>'per SKPD'!E7530</f>
        <v>0</v>
      </c>
      <c r="F677" s="31">
        <f>'Rekap SKPD'!Q677</f>
        <v>0</v>
      </c>
      <c r="G677" s="31">
        <f>'Rekap SKPD'!Y677</f>
        <v>0</v>
      </c>
      <c r="H677" s="32">
        <f t="shared" si="198"/>
        <v>0</v>
      </c>
      <c r="I677" s="32"/>
      <c r="J677" s="28"/>
      <c r="K677" s="254">
        <f t="shared" si="200"/>
        <v>0</v>
      </c>
      <c r="L677" s="24">
        <f t="shared" si="199"/>
        <v>0</v>
      </c>
    </row>
    <row r="678" spans="1:14" s="21" customFormat="1">
      <c r="A678" s="102"/>
      <c r="B678" s="11">
        <v>7</v>
      </c>
      <c r="C678" s="11"/>
      <c r="D678" s="85" t="s">
        <v>8</v>
      </c>
      <c r="E678" s="31">
        <f>'per SKPD'!E7533</f>
        <v>180876190</v>
      </c>
      <c r="F678" s="31">
        <f>'Rekap SKPD'!Q678</f>
        <v>3190000</v>
      </c>
      <c r="G678" s="31">
        <f>'Rekap SKPD'!Y678</f>
        <v>0</v>
      </c>
      <c r="H678" s="32">
        <f t="shared" si="198"/>
        <v>184066190</v>
      </c>
      <c r="I678" s="32"/>
      <c r="J678" s="28"/>
      <c r="K678" s="254">
        <f t="shared" si="200"/>
        <v>180876190</v>
      </c>
      <c r="L678" s="24">
        <f t="shared" si="199"/>
        <v>3190000</v>
      </c>
    </row>
    <row r="679" spans="1:14" s="21" customFormat="1">
      <c r="A679" s="102"/>
      <c r="B679" s="11">
        <v>8</v>
      </c>
      <c r="C679" s="11"/>
      <c r="D679" s="77" t="s">
        <v>39</v>
      </c>
      <c r="E679" s="31">
        <f>'per SKPD'!E7541</f>
        <v>32436100</v>
      </c>
      <c r="F679" s="31">
        <f>'Rekap SKPD'!Q679</f>
        <v>660000</v>
      </c>
      <c r="G679" s="31">
        <f>'Rekap SKPD'!Y679</f>
        <v>0</v>
      </c>
      <c r="H679" s="32">
        <f t="shared" si="198"/>
        <v>33096100</v>
      </c>
      <c r="I679" s="32"/>
      <c r="J679" s="28"/>
      <c r="K679" s="254">
        <f t="shared" si="200"/>
        <v>32436100</v>
      </c>
      <c r="L679" s="24">
        <f t="shared" si="199"/>
        <v>660000</v>
      </c>
    </row>
    <row r="680" spans="1:14">
      <c r="A680" s="101"/>
      <c r="B680" s="8"/>
      <c r="C680" s="8"/>
      <c r="D680" s="78"/>
      <c r="E680" s="34"/>
      <c r="F680" s="34"/>
      <c r="G680" s="34"/>
      <c r="H680" s="34"/>
      <c r="I680" s="34"/>
      <c r="J680" s="28"/>
    </row>
    <row r="681" spans="1:14" s="15" customFormat="1" ht="18.75" customHeight="1">
      <c r="A681" s="98">
        <v>68</v>
      </c>
      <c r="B681" s="22" t="str">
        <f>'Rekap SKPD'!B681</f>
        <v>DINAS PERTANIAN DAN KETAHANAN PANGAN</v>
      </c>
      <c r="C681" s="20"/>
      <c r="D681" s="30"/>
      <c r="E681" s="30">
        <f>E682+E683+E684+E685+E686+E687+E688+E689</f>
        <v>28263814080</v>
      </c>
      <c r="F681" s="30">
        <f>SUM(F682:F689)</f>
        <v>2982449000</v>
      </c>
      <c r="G681" s="30">
        <f>SUM(G682:G689)</f>
        <v>268305000</v>
      </c>
      <c r="H681" s="30">
        <f>H682+H683+H684+H685+H686+H687+H688+H689</f>
        <v>30977958080</v>
      </c>
      <c r="I681" s="30"/>
      <c r="J681" s="57"/>
      <c r="K681" s="255">
        <f>SUM(K682:K689)</f>
        <v>28263814080</v>
      </c>
      <c r="L681" s="24">
        <f>H681-K681</f>
        <v>2714144000</v>
      </c>
      <c r="M681" s="15">
        <f>SUM(E682:E688)</f>
        <v>28171554344</v>
      </c>
      <c r="N681" s="15">
        <f>SUM(H682:H688)</f>
        <v>30846668344</v>
      </c>
    </row>
    <row r="682" spans="1:14">
      <c r="A682" s="99"/>
      <c r="B682" s="9">
        <v>1</v>
      </c>
      <c r="C682" s="9" t="s">
        <v>14</v>
      </c>
      <c r="D682" s="81" t="s">
        <v>6</v>
      </c>
      <c r="E682" s="31">
        <f>'per SKPD'!E7553</f>
        <v>9209265313</v>
      </c>
      <c r="F682" s="31">
        <f>'Rekap SKPD'!Q682</f>
        <v>0</v>
      </c>
      <c r="G682" s="31">
        <f>'Rekap SKPD'!Y682</f>
        <v>0</v>
      </c>
      <c r="H682" s="32">
        <f t="shared" ref="H682:H689" si="201">E682+F682-G682</f>
        <v>9209265313</v>
      </c>
      <c r="I682" s="32"/>
      <c r="J682" s="28"/>
      <c r="K682" s="254">
        <f>E682</f>
        <v>9209265313</v>
      </c>
      <c r="L682" s="24">
        <f t="shared" ref="L682:L689" si="202">H682-K682</f>
        <v>0</v>
      </c>
      <c r="M682" s="299">
        <f>N681-M681</f>
        <v>2675114000</v>
      </c>
      <c r="N682" s="299"/>
    </row>
    <row r="683" spans="1:14">
      <c r="A683" s="99"/>
      <c r="B683" s="9">
        <v>2</v>
      </c>
      <c r="C683" s="9" t="s">
        <v>15</v>
      </c>
      <c r="D683" s="81" t="s">
        <v>9</v>
      </c>
      <c r="E683" s="31">
        <f>'per SKPD'!E7557</f>
        <v>5387574943</v>
      </c>
      <c r="F683" s="31">
        <f>'Rekap SKPD'!Q683</f>
        <v>263386000</v>
      </c>
      <c r="G683" s="31">
        <f>'Rekap SKPD'!Y683</f>
        <v>39030000</v>
      </c>
      <c r="H683" s="32">
        <f t="shared" si="201"/>
        <v>5611930943</v>
      </c>
      <c r="I683" s="32"/>
      <c r="J683" s="28"/>
      <c r="K683" s="254">
        <f t="shared" ref="K683:K689" si="203">E683</f>
        <v>5387574943</v>
      </c>
      <c r="L683" s="24">
        <f t="shared" si="202"/>
        <v>224356000</v>
      </c>
    </row>
    <row r="684" spans="1:14">
      <c r="A684" s="99"/>
      <c r="B684" s="9">
        <v>3</v>
      </c>
      <c r="C684" s="9" t="s">
        <v>16</v>
      </c>
      <c r="D684" s="81" t="s">
        <v>10</v>
      </c>
      <c r="E684" s="31">
        <f>'per SKPD'!E7623</f>
        <v>12643524089</v>
      </c>
      <c r="F684" s="31">
        <f>'Rekap SKPD'!Q684</f>
        <v>2388964000</v>
      </c>
      <c r="G684" s="31">
        <f>'Rekap SKPD'!Y684</f>
        <v>0</v>
      </c>
      <c r="H684" s="32">
        <f t="shared" si="201"/>
        <v>15032488089</v>
      </c>
      <c r="I684" s="32"/>
      <c r="J684" s="28"/>
      <c r="K684" s="254">
        <f t="shared" si="203"/>
        <v>12643524089</v>
      </c>
      <c r="L684" s="24">
        <f t="shared" si="202"/>
        <v>2388964000</v>
      </c>
    </row>
    <row r="685" spans="1:14">
      <c r="A685" s="99"/>
      <c r="B685" s="9">
        <v>4</v>
      </c>
      <c r="C685" s="9" t="s">
        <v>17</v>
      </c>
      <c r="D685" s="81" t="s">
        <v>5</v>
      </c>
      <c r="E685" s="31">
        <f>'per SKPD'!E7648</f>
        <v>231589364</v>
      </c>
      <c r="F685" s="31">
        <f>'Rekap SKPD'!Q685</f>
        <v>11950000</v>
      </c>
      <c r="G685" s="31">
        <f>'Rekap SKPD'!Y685</f>
        <v>0</v>
      </c>
      <c r="H685" s="32">
        <f t="shared" si="201"/>
        <v>243539364</v>
      </c>
      <c r="I685" s="32"/>
      <c r="J685" s="28"/>
      <c r="K685" s="254">
        <f t="shared" si="203"/>
        <v>231589364</v>
      </c>
      <c r="L685" s="24">
        <f t="shared" si="202"/>
        <v>11950000</v>
      </c>
    </row>
    <row r="686" spans="1:14">
      <c r="A686" s="99"/>
      <c r="B686" s="9">
        <v>5</v>
      </c>
      <c r="C686" s="9" t="s">
        <v>18</v>
      </c>
      <c r="D686" s="81" t="s">
        <v>11</v>
      </c>
      <c r="E686" s="31">
        <f>'per SKPD'!E7659</f>
        <v>66500</v>
      </c>
      <c r="F686" s="31">
        <f>'Rekap SKPD'!Q686</f>
        <v>0</v>
      </c>
      <c r="G686" s="31">
        <f>'Rekap SKPD'!Y686</f>
        <v>0</v>
      </c>
      <c r="H686" s="32">
        <f t="shared" si="201"/>
        <v>66500</v>
      </c>
      <c r="I686" s="32"/>
      <c r="J686" s="28"/>
      <c r="K686" s="254">
        <f t="shared" si="203"/>
        <v>66500</v>
      </c>
      <c r="L686" s="24">
        <f t="shared" si="202"/>
        <v>0</v>
      </c>
    </row>
    <row r="687" spans="1:14">
      <c r="A687" s="99"/>
      <c r="B687" s="9">
        <v>6</v>
      </c>
      <c r="C687" s="9" t="s">
        <v>19</v>
      </c>
      <c r="D687" s="81" t="s">
        <v>7</v>
      </c>
      <c r="E687" s="31">
        <f>'per SKPD'!E7664</f>
        <v>229275000</v>
      </c>
      <c r="F687" s="31">
        <f>'Rekap SKPD'!Q687</f>
        <v>0</v>
      </c>
      <c r="G687" s="31">
        <f>'Rekap SKPD'!Y687</f>
        <v>229275000</v>
      </c>
      <c r="H687" s="32">
        <f t="shared" si="201"/>
        <v>0</v>
      </c>
      <c r="I687" s="32"/>
      <c r="J687" s="28"/>
      <c r="K687" s="254">
        <f t="shared" si="203"/>
        <v>229275000</v>
      </c>
      <c r="L687" s="24">
        <f t="shared" si="202"/>
        <v>-229275000</v>
      </c>
    </row>
    <row r="688" spans="1:14" s="21" customFormat="1">
      <c r="A688" s="102"/>
      <c r="B688" s="11">
        <v>7</v>
      </c>
      <c r="C688" s="11"/>
      <c r="D688" s="85" t="s">
        <v>8</v>
      </c>
      <c r="E688" s="31">
        <f>'per SKPD'!E7673</f>
        <v>470259135</v>
      </c>
      <c r="F688" s="31">
        <f>'Rekap SKPD'!Q688</f>
        <v>279119000</v>
      </c>
      <c r="G688" s="31">
        <f>'Rekap SKPD'!Y688</f>
        <v>0</v>
      </c>
      <c r="H688" s="32">
        <f t="shared" si="201"/>
        <v>749378135</v>
      </c>
      <c r="I688" s="32"/>
      <c r="J688" s="28"/>
      <c r="K688" s="254">
        <f t="shared" si="203"/>
        <v>470259135</v>
      </c>
      <c r="L688" s="24">
        <f t="shared" si="202"/>
        <v>279119000</v>
      </c>
    </row>
    <row r="689" spans="1:14" s="21" customFormat="1">
      <c r="A689" s="102"/>
      <c r="B689" s="11">
        <v>8</v>
      </c>
      <c r="C689" s="11"/>
      <c r="D689" s="77" t="s">
        <v>39</v>
      </c>
      <c r="E689" s="31">
        <f>'per SKPD'!E7689</f>
        <v>92259736</v>
      </c>
      <c r="F689" s="31">
        <f>'Rekap SKPD'!Q689</f>
        <v>39030000</v>
      </c>
      <c r="G689" s="31">
        <f>'Rekap SKPD'!Y689</f>
        <v>0</v>
      </c>
      <c r="H689" s="32">
        <f t="shared" si="201"/>
        <v>131289736</v>
      </c>
      <c r="I689" s="32"/>
      <c r="J689" s="28"/>
      <c r="K689" s="254">
        <f t="shared" si="203"/>
        <v>92259736</v>
      </c>
      <c r="L689" s="24">
        <f t="shared" si="202"/>
        <v>39030000</v>
      </c>
    </row>
    <row r="690" spans="1:14">
      <c r="A690" s="101"/>
      <c r="B690" s="8"/>
      <c r="C690" s="8"/>
      <c r="D690" s="78"/>
      <c r="E690" s="34"/>
      <c r="F690" s="34"/>
      <c r="G690" s="34"/>
      <c r="H690" s="34"/>
      <c r="I690" s="34"/>
      <c r="J690" s="28"/>
    </row>
    <row r="691" spans="1:14" s="15" customFormat="1" ht="18.75" customHeight="1">
      <c r="A691" s="98">
        <v>69</v>
      </c>
      <c r="B691" s="22" t="str">
        <f>'Rekap SKPD'!B691</f>
        <v>DINAS PERIKANAN DAN PETERNAKAN</v>
      </c>
      <c r="C691" s="20"/>
      <c r="D691" s="30"/>
      <c r="E691" s="30">
        <f>E692+E693+E694+E695+E696+E697+E698+E699</f>
        <v>24377868123</v>
      </c>
      <c r="F691" s="30">
        <f>SUM(F692:F699)</f>
        <v>165275000</v>
      </c>
      <c r="G691" s="30">
        <f>SUM(G692:G699)</f>
        <v>225000</v>
      </c>
      <c r="H691" s="30">
        <f>H692+H693+H694+H695+H696+H697+H698+H699</f>
        <v>24542918123</v>
      </c>
      <c r="I691" s="30"/>
      <c r="J691" s="57"/>
      <c r="K691" s="255">
        <f>SUM(K692:K699)</f>
        <v>24377868123</v>
      </c>
      <c r="L691" s="24">
        <f>H691-K691</f>
        <v>165050000</v>
      </c>
      <c r="M691" s="15">
        <f>SUM(E692:E698)</f>
        <v>24327357779</v>
      </c>
      <c r="N691" s="15">
        <f>SUM(H692:H698)</f>
        <v>24492182779</v>
      </c>
    </row>
    <row r="692" spans="1:14">
      <c r="A692" s="99"/>
      <c r="B692" s="9">
        <v>1</v>
      </c>
      <c r="C692" s="9" t="s">
        <v>14</v>
      </c>
      <c r="D692" s="81" t="s">
        <v>6</v>
      </c>
      <c r="E692" s="31">
        <f>'per SKPD'!E7702</f>
        <v>3942430000</v>
      </c>
      <c r="F692" s="31">
        <f>'Rekap SKPD'!Q692</f>
        <v>0</v>
      </c>
      <c r="G692" s="31">
        <f>'Rekap SKPD'!Y692</f>
        <v>0</v>
      </c>
      <c r="H692" s="32">
        <f t="shared" ref="H692:H699" si="204">E692+F692-G692</f>
        <v>3942430000</v>
      </c>
      <c r="I692" s="32"/>
      <c r="J692" s="28"/>
      <c r="K692" s="254">
        <f>E692</f>
        <v>3942430000</v>
      </c>
      <c r="L692" s="24">
        <f t="shared" ref="L692:L699" si="205">H692-K692</f>
        <v>0</v>
      </c>
      <c r="M692" s="299">
        <f>N691-M691</f>
        <v>164825000</v>
      </c>
      <c r="N692" s="299"/>
    </row>
    <row r="693" spans="1:14">
      <c r="A693" s="99"/>
      <c r="B693" s="9">
        <v>2</v>
      </c>
      <c r="C693" s="9" t="s">
        <v>15</v>
      </c>
      <c r="D693" s="81" t="s">
        <v>9</v>
      </c>
      <c r="E693" s="31">
        <f>'per SKPD'!E7706</f>
        <v>3694771164</v>
      </c>
      <c r="F693" s="31">
        <f>'Rekap SKPD'!Q693</f>
        <v>116630000</v>
      </c>
      <c r="G693" s="31">
        <f>'Rekap SKPD'!Y693</f>
        <v>225000</v>
      </c>
      <c r="H693" s="32">
        <f t="shared" si="204"/>
        <v>3811176164</v>
      </c>
      <c r="I693" s="32"/>
      <c r="J693" s="28"/>
      <c r="K693" s="254">
        <f t="shared" ref="K693:K699" si="206">E693</f>
        <v>3694771164</v>
      </c>
      <c r="L693" s="24">
        <f t="shared" si="205"/>
        <v>116405000</v>
      </c>
    </row>
    <row r="694" spans="1:14">
      <c r="A694" s="99"/>
      <c r="B694" s="9">
        <v>3</v>
      </c>
      <c r="C694" s="9" t="s">
        <v>16</v>
      </c>
      <c r="D694" s="81" t="s">
        <v>10</v>
      </c>
      <c r="E694" s="109">
        <f>'per SKPD'!E7757</f>
        <v>15910966441</v>
      </c>
      <c r="F694" s="31">
        <f>'Rekap SKPD'!Q694</f>
        <v>0</v>
      </c>
      <c r="G694" s="31">
        <f>'Rekap SKPD'!Y694</f>
        <v>0</v>
      </c>
      <c r="H694" s="32">
        <f t="shared" si="204"/>
        <v>15910966441</v>
      </c>
      <c r="I694" s="32"/>
      <c r="J694" s="28"/>
      <c r="K694" s="254">
        <f t="shared" si="206"/>
        <v>15910966441</v>
      </c>
      <c r="L694" s="24">
        <f t="shared" si="205"/>
        <v>0</v>
      </c>
    </row>
    <row r="695" spans="1:14">
      <c r="A695" s="99"/>
      <c r="B695" s="9">
        <v>4</v>
      </c>
      <c r="C695" s="9" t="s">
        <v>17</v>
      </c>
      <c r="D695" s="81" t="s">
        <v>5</v>
      </c>
      <c r="E695" s="31">
        <f>'per SKPD'!E7761</f>
        <v>156162000</v>
      </c>
      <c r="F695" s="31">
        <f>'Rekap SKPD'!Q695</f>
        <v>0</v>
      </c>
      <c r="G695" s="31">
        <f>'Rekap SKPD'!Y695</f>
        <v>0</v>
      </c>
      <c r="H695" s="32">
        <f t="shared" si="204"/>
        <v>156162000</v>
      </c>
      <c r="I695" s="32"/>
      <c r="J695" s="28"/>
      <c r="K695" s="254">
        <f t="shared" si="206"/>
        <v>156162000</v>
      </c>
      <c r="L695" s="24">
        <f t="shared" si="205"/>
        <v>0</v>
      </c>
    </row>
    <row r="696" spans="1:14">
      <c r="A696" s="99"/>
      <c r="B696" s="9">
        <v>5</v>
      </c>
      <c r="C696" s="9" t="s">
        <v>18</v>
      </c>
      <c r="D696" s="81" t="s">
        <v>11</v>
      </c>
      <c r="E696" s="31">
        <f>'per SKPD'!E7765</f>
        <v>104752332</v>
      </c>
      <c r="F696" s="31">
        <f>'Rekap SKPD'!Q696</f>
        <v>0</v>
      </c>
      <c r="G696" s="31">
        <f>'Rekap SKPD'!Y696</f>
        <v>0</v>
      </c>
      <c r="H696" s="32">
        <f t="shared" si="204"/>
        <v>104752332</v>
      </c>
      <c r="I696" s="32"/>
      <c r="J696" s="28"/>
      <c r="K696" s="254">
        <f t="shared" si="206"/>
        <v>104752332</v>
      </c>
      <c r="L696" s="24">
        <f t="shared" si="205"/>
        <v>0</v>
      </c>
    </row>
    <row r="697" spans="1:14">
      <c r="A697" s="99"/>
      <c r="B697" s="9">
        <v>6</v>
      </c>
      <c r="C697" s="9" t="s">
        <v>19</v>
      </c>
      <c r="D697" s="81" t="s">
        <v>7</v>
      </c>
      <c r="E697" s="31">
        <f>'per SKPD'!E7776</f>
        <v>0</v>
      </c>
      <c r="F697" s="31">
        <f>'Rekap SKPD'!Q697</f>
        <v>0</v>
      </c>
      <c r="G697" s="31">
        <f>'Rekap SKPD'!Y697</f>
        <v>0</v>
      </c>
      <c r="H697" s="32">
        <f t="shared" si="204"/>
        <v>0</v>
      </c>
      <c r="I697" s="32"/>
      <c r="J697" s="28"/>
      <c r="K697" s="254">
        <f t="shared" si="206"/>
        <v>0</v>
      </c>
      <c r="L697" s="24">
        <f t="shared" si="205"/>
        <v>0</v>
      </c>
    </row>
    <row r="698" spans="1:14" s="21" customFormat="1">
      <c r="A698" s="102"/>
      <c r="B698" s="11">
        <v>7</v>
      </c>
      <c r="C698" s="11"/>
      <c r="D698" s="85" t="s">
        <v>8</v>
      </c>
      <c r="E698" s="31">
        <f>'per SKPD'!E7779</f>
        <v>518275842</v>
      </c>
      <c r="F698" s="31">
        <f>'Rekap SKPD'!Q698</f>
        <v>48420000</v>
      </c>
      <c r="G698" s="31">
        <f>'Rekap SKPD'!Y698</f>
        <v>0</v>
      </c>
      <c r="H698" s="32">
        <f t="shared" si="204"/>
        <v>566695842</v>
      </c>
      <c r="I698" s="32"/>
      <c r="J698" s="28"/>
      <c r="K698" s="254">
        <f t="shared" si="206"/>
        <v>518275842</v>
      </c>
      <c r="L698" s="24">
        <f t="shared" si="205"/>
        <v>48420000</v>
      </c>
    </row>
    <row r="699" spans="1:14" s="21" customFormat="1">
      <c r="A699" s="102"/>
      <c r="B699" s="11">
        <v>8</v>
      </c>
      <c r="C699" s="11"/>
      <c r="D699" s="77" t="s">
        <v>39</v>
      </c>
      <c r="E699" s="31">
        <f>'per SKPD'!E7788</f>
        <v>50510344</v>
      </c>
      <c r="F699" s="31">
        <f>'Rekap SKPD'!Q699</f>
        <v>225000</v>
      </c>
      <c r="G699" s="31">
        <f>'Rekap SKPD'!Y699</f>
        <v>0</v>
      </c>
      <c r="H699" s="32">
        <f t="shared" si="204"/>
        <v>50735344</v>
      </c>
      <c r="I699" s="32"/>
      <c r="J699" s="28"/>
      <c r="K699" s="254">
        <f t="shared" si="206"/>
        <v>50510344</v>
      </c>
      <c r="L699" s="24">
        <f t="shared" si="205"/>
        <v>225000</v>
      </c>
    </row>
    <row r="700" spans="1:14">
      <c r="A700" s="101"/>
      <c r="B700" s="8"/>
      <c r="C700" s="8"/>
      <c r="D700" s="78"/>
      <c r="E700" s="34"/>
      <c r="F700" s="34"/>
      <c r="G700" s="34"/>
      <c r="H700" s="34"/>
      <c r="I700" s="34"/>
      <c r="J700" s="28"/>
    </row>
    <row r="701" spans="1:14" s="462" customFormat="1" ht="18.75" customHeight="1">
      <c r="A701" s="440">
        <v>70</v>
      </c>
      <c r="B701" s="429" t="str">
        <f>'Rekap SKPD'!B701</f>
        <v>BADAN PELAKSANA PENYULUHAN</v>
      </c>
      <c r="C701" s="430"/>
      <c r="D701" s="431"/>
      <c r="E701" s="431">
        <f>E702+E703+E704+E705+E706+E707+E708+E709</f>
        <v>0</v>
      </c>
      <c r="F701" s="431">
        <f>SUM(F702:F709)</f>
        <v>0</v>
      </c>
      <c r="G701" s="431">
        <f>SUM(G702:G709)</f>
        <v>0</v>
      </c>
      <c r="H701" s="431">
        <f>H702+H703+H704+H705+H706+H707+H708+H709</f>
        <v>0</v>
      </c>
      <c r="I701" s="431"/>
      <c r="J701" s="461"/>
      <c r="K701" s="461">
        <f>SUM(K702:K709)</f>
        <v>0</v>
      </c>
      <c r="L701" s="395">
        <f>H701-K701</f>
        <v>0</v>
      </c>
      <c r="M701" s="462">
        <f>SUM(E702:E708)</f>
        <v>0</v>
      </c>
      <c r="N701" s="462">
        <f>SUM(H702:H708)</f>
        <v>0</v>
      </c>
    </row>
    <row r="702" spans="1:14">
      <c r="A702" s="99"/>
      <c r="B702" s="9">
        <v>1</v>
      </c>
      <c r="C702" s="9" t="s">
        <v>14</v>
      </c>
      <c r="D702" s="81" t="s">
        <v>6</v>
      </c>
      <c r="E702" s="31">
        <f>'per SKPD'!E7801</f>
        <v>0</v>
      </c>
      <c r="F702" s="31">
        <f>'Rekap SKPD'!Q702</f>
        <v>0</v>
      </c>
      <c r="G702" s="31">
        <f>'Rekap SKPD'!Y702</f>
        <v>0</v>
      </c>
      <c r="H702" s="32">
        <f t="shared" ref="H702:H709" si="207">E702+F702-G702</f>
        <v>0</v>
      </c>
      <c r="I702" s="32"/>
      <c r="J702" s="28"/>
      <c r="K702" s="254">
        <f>E702</f>
        <v>0</v>
      </c>
      <c r="L702" s="24">
        <f t="shared" ref="L702:L709" si="208">H702-K702</f>
        <v>0</v>
      </c>
      <c r="M702" s="299">
        <f>N701-M701</f>
        <v>0</v>
      </c>
      <c r="N702" s="299"/>
    </row>
    <row r="703" spans="1:14">
      <c r="A703" s="99"/>
      <c r="B703" s="9">
        <v>2</v>
      </c>
      <c r="C703" s="9" t="s">
        <v>15</v>
      </c>
      <c r="D703" s="81" t="s">
        <v>9</v>
      </c>
      <c r="E703" s="31">
        <f>'per SKPD'!E7808</f>
        <v>0</v>
      </c>
      <c r="F703" s="31">
        <f>'Rekap SKPD'!Q703</f>
        <v>0</v>
      </c>
      <c r="G703" s="31">
        <f>'Rekap SKPD'!Y703</f>
        <v>0</v>
      </c>
      <c r="H703" s="32">
        <f t="shared" si="207"/>
        <v>0</v>
      </c>
      <c r="I703" s="32"/>
      <c r="J703" s="28"/>
      <c r="K703" s="254">
        <f t="shared" ref="K703:K709" si="209">E703</f>
        <v>0</v>
      </c>
      <c r="L703" s="24">
        <f t="shared" si="208"/>
        <v>0</v>
      </c>
    </row>
    <row r="704" spans="1:14">
      <c r="A704" s="99"/>
      <c r="B704" s="9">
        <v>3</v>
      </c>
      <c r="C704" s="9" t="s">
        <v>16</v>
      </c>
      <c r="D704" s="81" t="s">
        <v>10</v>
      </c>
      <c r="E704" s="31">
        <f>'per SKPD'!E7822</f>
        <v>0</v>
      </c>
      <c r="F704" s="31">
        <f>'Rekap SKPD'!Q704</f>
        <v>0</v>
      </c>
      <c r="G704" s="31">
        <f>'Rekap SKPD'!Y704</f>
        <v>0</v>
      </c>
      <c r="H704" s="32">
        <f t="shared" si="207"/>
        <v>0</v>
      </c>
      <c r="I704" s="32"/>
      <c r="J704" s="28"/>
      <c r="K704" s="254">
        <f t="shared" si="209"/>
        <v>0</v>
      </c>
      <c r="L704" s="24">
        <f t="shared" si="208"/>
        <v>0</v>
      </c>
    </row>
    <row r="705" spans="1:14">
      <c r="A705" s="99"/>
      <c r="B705" s="9">
        <v>4</v>
      </c>
      <c r="C705" s="9" t="s">
        <v>17</v>
      </c>
      <c r="D705" s="81" t="s">
        <v>5</v>
      </c>
      <c r="E705" s="31">
        <f>'per SKPD'!E7831</f>
        <v>0</v>
      </c>
      <c r="F705" s="31">
        <f>'Rekap SKPD'!Q705</f>
        <v>0</v>
      </c>
      <c r="G705" s="31">
        <f>'Rekap SKPD'!Y705</f>
        <v>0</v>
      </c>
      <c r="H705" s="32">
        <f t="shared" si="207"/>
        <v>0</v>
      </c>
      <c r="I705" s="32"/>
      <c r="J705" s="28"/>
      <c r="K705" s="254">
        <f t="shared" si="209"/>
        <v>0</v>
      </c>
      <c r="L705" s="24">
        <f t="shared" si="208"/>
        <v>0</v>
      </c>
    </row>
    <row r="706" spans="1:14">
      <c r="A706" s="99"/>
      <c r="B706" s="9">
        <v>5</v>
      </c>
      <c r="C706" s="9" t="s">
        <v>18</v>
      </c>
      <c r="D706" s="81" t="s">
        <v>11</v>
      </c>
      <c r="E706" s="31">
        <f>'per SKPD'!E7837</f>
        <v>0</v>
      </c>
      <c r="F706" s="31">
        <f>'Rekap SKPD'!Q706</f>
        <v>0</v>
      </c>
      <c r="G706" s="31">
        <f>'Rekap SKPD'!Y706</f>
        <v>0</v>
      </c>
      <c r="H706" s="32">
        <f t="shared" si="207"/>
        <v>0</v>
      </c>
      <c r="I706" s="32"/>
      <c r="J706" s="28"/>
      <c r="K706" s="254">
        <f t="shared" si="209"/>
        <v>0</v>
      </c>
      <c r="L706" s="24">
        <f t="shared" si="208"/>
        <v>0</v>
      </c>
    </row>
    <row r="707" spans="1:14">
      <c r="A707" s="99"/>
      <c r="B707" s="9">
        <v>6</v>
      </c>
      <c r="C707" s="9" t="s">
        <v>19</v>
      </c>
      <c r="D707" s="81" t="s">
        <v>7</v>
      </c>
      <c r="E707" s="31">
        <f>'per SKPD'!E7841</f>
        <v>0</v>
      </c>
      <c r="F707" s="31">
        <f>'Rekap SKPD'!Q707</f>
        <v>0</v>
      </c>
      <c r="G707" s="31">
        <f>'Rekap SKPD'!Y707</f>
        <v>0</v>
      </c>
      <c r="H707" s="32">
        <f t="shared" si="207"/>
        <v>0</v>
      </c>
      <c r="I707" s="32"/>
      <c r="J707" s="28"/>
      <c r="K707" s="254">
        <f t="shared" si="209"/>
        <v>0</v>
      </c>
      <c r="L707" s="24">
        <f t="shared" si="208"/>
        <v>0</v>
      </c>
    </row>
    <row r="708" spans="1:14" s="21" customFormat="1">
      <c r="A708" s="102"/>
      <c r="B708" s="11">
        <v>7</v>
      </c>
      <c r="C708" s="11"/>
      <c r="D708" s="85" t="s">
        <v>8</v>
      </c>
      <c r="E708" s="31">
        <f>'per SKPD'!E7846</f>
        <v>0</v>
      </c>
      <c r="F708" s="31">
        <f>'Rekap SKPD'!Q708</f>
        <v>0</v>
      </c>
      <c r="G708" s="31">
        <f>'Rekap SKPD'!Y708</f>
        <v>0</v>
      </c>
      <c r="H708" s="32">
        <f t="shared" si="207"/>
        <v>0</v>
      </c>
      <c r="I708" s="32"/>
      <c r="J708" s="28"/>
      <c r="K708" s="254">
        <f t="shared" si="209"/>
        <v>0</v>
      </c>
      <c r="L708" s="24">
        <f t="shared" si="208"/>
        <v>0</v>
      </c>
    </row>
    <row r="709" spans="1:14" s="21" customFormat="1">
      <c r="A709" s="102"/>
      <c r="B709" s="11">
        <v>8</v>
      </c>
      <c r="C709" s="11"/>
      <c r="D709" s="77" t="s">
        <v>39</v>
      </c>
      <c r="E709" s="31">
        <f>'per SKPD'!E7854</f>
        <v>0</v>
      </c>
      <c r="F709" s="31">
        <f>'Rekap SKPD'!Q709</f>
        <v>0</v>
      </c>
      <c r="G709" s="31">
        <f>'Rekap SKPD'!Y709</f>
        <v>0</v>
      </c>
      <c r="H709" s="32">
        <f t="shared" si="207"/>
        <v>0</v>
      </c>
      <c r="I709" s="32"/>
      <c r="J709" s="28"/>
      <c r="K709" s="254">
        <f t="shared" si="209"/>
        <v>0</v>
      </c>
      <c r="L709" s="24">
        <f t="shared" si="208"/>
        <v>0</v>
      </c>
    </row>
    <row r="710" spans="1:14">
      <c r="A710" s="101"/>
      <c r="B710" s="8"/>
      <c r="C710" s="8"/>
      <c r="D710" s="78"/>
      <c r="E710" s="34"/>
      <c r="F710" s="34"/>
      <c r="G710" s="34"/>
      <c r="H710" s="34"/>
      <c r="I710" s="34"/>
      <c r="J710" s="28"/>
    </row>
    <row r="711" spans="1:14" s="15" customFormat="1" ht="18.75" customHeight="1">
      <c r="A711" s="98">
        <v>71</v>
      </c>
      <c r="B711" s="22" t="str">
        <f>'Rekap SKPD'!B711</f>
        <v>DINAS PERINDUSTRIAN, PERDAGANGAN, KOPERASI DAN USAHA MIKRO KECIL MENEGAH</v>
      </c>
      <c r="C711" s="20"/>
      <c r="D711" s="30"/>
      <c r="E711" s="30">
        <f>E712+E713+E714+E715+E716+E717+E718+E719</f>
        <v>188653052380</v>
      </c>
      <c r="F711" s="30">
        <f>SUM(F712:F719)</f>
        <v>7606381282</v>
      </c>
      <c r="G711" s="30">
        <f>SUM(G712:G719)</f>
        <v>46990500</v>
      </c>
      <c r="H711" s="30">
        <f>H712+H713+H714+H715+H716+H717+H718+H719</f>
        <v>196212443162</v>
      </c>
      <c r="I711" s="30"/>
      <c r="J711" s="57"/>
      <c r="K711" s="255">
        <f>SUM(K712:K719)</f>
        <v>188653052380</v>
      </c>
      <c r="L711" s="24">
        <f>H711-K711</f>
        <v>7559390782</v>
      </c>
      <c r="M711" s="15">
        <f>SUM(E712:E718)</f>
        <v>188615294505</v>
      </c>
      <c r="N711" s="15">
        <f>SUM(H712:H718)</f>
        <v>196172272487</v>
      </c>
    </row>
    <row r="712" spans="1:14">
      <c r="A712" s="99"/>
      <c r="B712" s="9">
        <v>1</v>
      </c>
      <c r="C712" s="9" t="s">
        <v>14</v>
      </c>
      <c r="D712" s="81" t="s">
        <v>6</v>
      </c>
      <c r="E712" s="31">
        <f>'per SKPD'!E7869</f>
        <v>16572934776</v>
      </c>
      <c r="F712" s="31">
        <f>'Rekap SKPD'!Q712</f>
        <v>0</v>
      </c>
      <c r="G712" s="31">
        <f>'Rekap SKPD'!Y712</f>
        <v>0</v>
      </c>
      <c r="H712" s="32">
        <f t="shared" ref="H712:H719" si="210">E712+F712-G712</f>
        <v>16572934776</v>
      </c>
      <c r="I712" s="32"/>
      <c r="J712" s="28"/>
      <c r="K712" s="254">
        <f>E712</f>
        <v>16572934776</v>
      </c>
      <c r="L712" s="24">
        <f t="shared" ref="L712:L719" si="211">H712-K712</f>
        <v>0</v>
      </c>
      <c r="M712" s="299">
        <f>N711-M711</f>
        <v>7556977982</v>
      </c>
      <c r="N712" s="299"/>
    </row>
    <row r="713" spans="1:14">
      <c r="A713" s="99"/>
      <c r="B713" s="9">
        <v>2</v>
      </c>
      <c r="C713" s="9" t="s">
        <v>15</v>
      </c>
      <c r="D713" s="81" t="s">
        <v>9</v>
      </c>
      <c r="E713" s="31">
        <f>'per SKPD'!E7873</f>
        <v>5708414639</v>
      </c>
      <c r="F713" s="31">
        <f>'Rekap SKPD'!Q713</f>
        <v>47213800</v>
      </c>
      <c r="G713" s="31">
        <f>'Rekap SKPD'!Y713</f>
        <v>2412800</v>
      </c>
      <c r="H713" s="32">
        <f t="shared" si="210"/>
        <v>5753215639</v>
      </c>
      <c r="I713" s="32"/>
      <c r="J713" s="28"/>
      <c r="K713" s="254">
        <f t="shared" ref="K713:K719" si="212">E713</f>
        <v>5708414639</v>
      </c>
      <c r="L713" s="24">
        <f t="shared" si="211"/>
        <v>44801000</v>
      </c>
    </row>
    <row r="714" spans="1:14">
      <c r="A714" s="99"/>
      <c r="B714" s="9">
        <v>3</v>
      </c>
      <c r="C714" s="9" t="s">
        <v>16</v>
      </c>
      <c r="D714" s="81" t="s">
        <v>10</v>
      </c>
      <c r="E714" s="31">
        <f>'per SKPD'!E7921</f>
        <v>165353292290</v>
      </c>
      <c r="F714" s="31">
        <f>'Rekap SKPD'!Q714</f>
        <v>7293065082</v>
      </c>
      <c r="G714" s="31">
        <f>'Rekap SKPD'!Y714</f>
        <v>0</v>
      </c>
      <c r="H714" s="32">
        <f t="shared" si="210"/>
        <v>172646357372</v>
      </c>
      <c r="I714" s="32"/>
      <c r="J714" s="28"/>
      <c r="K714" s="254">
        <f t="shared" si="212"/>
        <v>165353292290</v>
      </c>
      <c r="L714" s="24">
        <f t="shared" si="211"/>
        <v>7293065082</v>
      </c>
    </row>
    <row r="715" spans="1:14">
      <c r="A715" s="99"/>
      <c r="B715" s="9">
        <v>4</v>
      </c>
      <c r="C715" s="9" t="s">
        <v>17</v>
      </c>
      <c r="D715" s="81" t="s">
        <v>5</v>
      </c>
      <c r="E715" s="31">
        <f>'per SKPD'!E7946</f>
        <v>387402600</v>
      </c>
      <c r="F715" s="31">
        <f>'Rekap SKPD'!Q715</f>
        <v>256189600</v>
      </c>
      <c r="G715" s="31">
        <f>'Rekap SKPD'!Y715</f>
        <v>0</v>
      </c>
      <c r="H715" s="32">
        <f t="shared" si="210"/>
        <v>643592200</v>
      </c>
      <c r="I715" s="32"/>
      <c r="J715" s="28"/>
      <c r="K715" s="254">
        <f t="shared" si="212"/>
        <v>387402600</v>
      </c>
      <c r="L715" s="24">
        <f t="shared" si="211"/>
        <v>256189600</v>
      </c>
    </row>
    <row r="716" spans="1:14">
      <c r="A716" s="99"/>
      <c r="B716" s="9">
        <v>5</v>
      </c>
      <c r="C716" s="9" t="s">
        <v>18</v>
      </c>
      <c r="D716" s="81" t="s">
        <v>11</v>
      </c>
      <c r="E716" s="31">
        <f>'per SKPD'!E7957</f>
        <v>24395000</v>
      </c>
      <c r="F716" s="31">
        <f>'Rekap SKPD'!Q716</f>
        <v>0</v>
      </c>
      <c r="G716" s="31">
        <f>'Rekap SKPD'!Y716</f>
        <v>0</v>
      </c>
      <c r="H716" s="32">
        <f t="shared" si="210"/>
        <v>24395000</v>
      </c>
      <c r="I716" s="32"/>
      <c r="J716" s="28"/>
      <c r="K716" s="254">
        <f t="shared" si="212"/>
        <v>24395000</v>
      </c>
      <c r="L716" s="24">
        <f t="shared" si="211"/>
        <v>0</v>
      </c>
    </row>
    <row r="717" spans="1:14">
      <c r="A717" s="99"/>
      <c r="B717" s="9">
        <v>6</v>
      </c>
      <c r="C717" s="9" t="s">
        <v>19</v>
      </c>
      <c r="D717" s="81" t="s">
        <v>7</v>
      </c>
      <c r="E717" s="31">
        <f>'per SKPD'!E7961</f>
        <v>0</v>
      </c>
      <c r="F717" s="31">
        <f>'Rekap SKPD'!Q717</f>
        <v>0</v>
      </c>
      <c r="G717" s="31">
        <f>'Rekap SKPD'!Y717</f>
        <v>0</v>
      </c>
      <c r="H717" s="32">
        <f t="shared" si="210"/>
        <v>0</v>
      </c>
      <c r="I717" s="32"/>
      <c r="J717" s="28"/>
      <c r="K717" s="254">
        <f t="shared" si="212"/>
        <v>0</v>
      </c>
      <c r="L717" s="24">
        <f t="shared" si="211"/>
        <v>0</v>
      </c>
    </row>
    <row r="718" spans="1:14" s="21" customFormat="1">
      <c r="A718" s="102"/>
      <c r="B718" s="11">
        <v>7</v>
      </c>
      <c r="C718" s="11"/>
      <c r="D718" s="85" t="s">
        <v>8</v>
      </c>
      <c r="E718" s="31">
        <f>'per SKPD'!E7965</f>
        <v>568855200</v>
      </c>
      <c r="F718" s="31">
        <f>'Rekap SKPD'!Q718</f>
        <v>7500000</v>
      </c>
      <c r="G718" s="31">
        <f>'Rekap SKPD'!Y718</f>
        <v>44577700</v>
      </c>
      <c r="H718" s="32">
        <f t="shared" si="210"/>
        <v>531777500</v>
      </c>
      <c r="I718" s="32"/>
      <c r="J718" s="28"/>
      <c r="K718" s="254">
        <f t="shared" si="212"/>
        <v>568855200</v>
      </c>
      <c r="L718" s="24">
        <f t="shared" si="211"/>
        <v>-37077700</v>
      </c>
    </row>
    <row r="719" spans="1:14" s="21" customFormat="1">
      <c r="A719" s="102"/>
      <c r="B719" s="11">
        <v>8</v>
      </c>
      <c r="C719" s="11"/>
      <c r="D719" s="77" t="s">
        <v>39</v>
      </c>
      <c r="E719" s="31">
        <f>'per SKPD'!E7980</f>
        <v>37757875</v>
      </c>
      <c r="F719" s="31">
        <f>'Rekap SKPD'!Q719</f>
        <v>2412800</v>
      </c>
      <c r="G719" s="31">
        <f>'Rekap SKPD'!Y719</f>
        <v>0</v>
      </c>
      <c r="H719" s="32">
        <f t="shared" si="210"/>
        <v>40170675</v>
      </c>
      <c r="I719" s="32"/>
      <c r="J719" s="28"/>
      <c r="K719" s="254">
        <f t="shared" si="212"/>
        <v>37757875</v>
      </c>
      <c r="L719" s="24">
        <f t="shared" si="211"/>
        <v>2412800</v>
      </c>
    </row>
    <row r="720" spans="1:14">
      <c r="A720" s="101"/>
      <c r="B720" s="8"/>
      <c r="C720" s="8"/>
      <c r="D720" s="78"/>
      <c r="E720" s="34"/>
      <c r="F720" s="34"/>
      <c r="G720" s="34"/>
      <c r="H720" s="34"/>
      <c r="I720" s="34"/>
      <c r="J720" s="28"/>
    </row>
    <row r="721" spans="1:14" s="15" customFormat="1" ht="18.75" customHeight="1">
      <c r="A721" s="98">
        <v>72</v>
      </c>
      <c r="B721" s="22" t="str">
        <f>'Rekap SKPD'!B721</f>
        <v>PENGELOLA BARANG</v>
      </c>
      <c r="C721" s="20"/>
      <c r="D721" s="30"/>
      <c r="E721" s="30">
        <f>E722+E723+E724+E725+E726+E727+E728+E729</f>
        <v>51451816414</v>
      </c>
      <c r="F721" s="30">
        <f>SUM(F722:F729)</f>
        <v>56576000</v>
      </c>
      <c r="G721" s="30">
        <f>SUM(G722:G729)</f>
        <v>0</v>
      </c>
      <c r="H721" s="30">
        <f>H722+H723+H724+H725+H726+H727+H728+H729</f>
        <v>51508392414</v>
      </c>
      <c r="I721" s="30"/>
      <c r="J721" s="57"/>
      <c r="K721" s="255">
        <f>SUM(K722:K729)</f>
        <v>51451816414</v>
      </c>
      <c r="L721" s="24">
        <f>H721-K721</f>
        <v>56576000</v>
      </c>
      <c r="M721" s="15">
        <f>SUM(E722:E728)</f>
        <v>51446101414</v>
      </c>
      <c r="N721" s="15">
        <f>SUM(H722:H728)</f>
        <v>51502677414</v>
      </c>
    </row>
    <row r="722" spans="1:14">
      <c r="A722" s="99"/>
      <c r="B722" s="9">
        <v>1</v>
      </c>
      <c r="C722" s="9" t="s">
        <v>14</v>
      </c>
      <c r="D722" s="81" t="s">
        <v>6</v>
      </c>
      <c r="E722" s="31">
        <f>'per SKPD'!E7996</f>
        <v>33831809453</v>
      </c>
      <c r="F722" s="31">
        <f>'Rekap SKPD'!Q722</f>
        <v>56576000</v>
      </c>
      <c r="G722" s="31">
        <f>'Rekap SKPD'!Y722</f>
        <v>0</v>
      </c>
      <c r="H722" s="32">
        <f t="shared" ref="H722:H729" si="213">E722+F722-G722</f>
        <v>33888385453</v>
      </c>
      <c r="I722" s="32"/>
      <c r="J722" s="28"/>
      <c r="K722" s="254">
        <f>E722</f>
        <v>33831809453</v>
      </c>
      <c r="L722" s="24">
        <f t="shared" ref="L722:L729" si="214">H722-K722</f>
        <v>56576000</v>
      </c>
      <c r="M722" s="299">
        <f>N721-M721</f>
        <v>56576000</v>
      </c>
      <c r="N722" s="299"/>
    </row>
    <row r="723" spans="1:14">
      <c r="A723" s="99"/>
      <c r="B723" s="9">
        <v>2</v>
      </c>
      <c r="C723" s="9" t="s">
        <v>15</v>
      </c>
      <c r="D723" s="81" t="s">
        <v>9</v>
      </c>
      <c r="E723" s="31">
        <f>'per SKPD'!E8006</f>
        <v>956409150</v>
      </c>
      <c r="F723" s="31">
        <f>'Rekap SKPD'!Q723</f>
        <v>0</v>
      </c>
      <c r="G723" s="31">
        <f>'Rekap SKPD'!Y723</f>
        <v>0</v>
      </c>
      <c r="H723" s="32">
        <f t="shared" si="213"/>
        <v>956409150</v>
      </c>
      <c r="I723" s="32"/>
      <c r="J723" s="28"/>
      <c r="K723" s="254">
        <f t="shared" ref="K723:K729" si="215">E723</f>
        <v>956409150</v>
      </c>
      <c r="L723" s="24">
        <f t="shared" si="214"/>
        <v>0</v>
      </c>
    </row>
    <row r="724" spans="1:14">
      <c r="A724" s="99"/>
      <c r="B724" s="9">
        <v>3</v>
      </c>
      <c r="C724" s="9" t="s">
        <v>16</v>
      </c>
      <c r="D724" s="81" t="s">
        <v>10</v>
      </c>
      <c r="E724" s="31">
        <f>'per SKPD'!E8010</f>
        <v>14932757051</v>
      </c>
      <c r="F724" s="31">
        <f>'Rekap SKPD'!Q724</f>
        <v>0</v>
      </c>
      <c r="G724" s="31">
        <f>'Rekap SKPD'!Y724</f>
        <v>0</v>
      </c>
      <c r="H724" s="32">
        <f t="shared" si="213"/>
        <v>14932757051</v>
      </c>
      <c r="I724" s="32"/>
      <c r="J724" s="28"/>
      <c r="K724" s="254">
        <f t="shared" si="215"/>
        <v>14932757051</v>
      </c>
      <c r="L724" s="24">
        <f t="shared" si="214"/>
        <v>0</v>
      </c>
    </row>
    <row r="725" spans="1:14">
      <c r="A725" s="99"/>
      <c r="B725" s="9">
        <v>4</v>
      </c>
      <c r="C725" s="9" t="s">
        <v>17</v>
      </c>
      <c r="D725" s="81" t="s">
        <v>5</v>
      </c>
      <c r="E725" s="31">
        <f>'per SKPD'!E8014</f>
        <v>1598625760</v>
      </c>
      <c r="F725" s="31">
        <f>'Rekap SKPD'!Q725</f>
        <v>0</v>
      </c>
      <c r="G725" s="31">
        <f>'Rekap SKPD'!Y725</f>
        <v>0</v>
      </c>
      <c r="H725" s="32">
        <f t="shared" si="213"/>
        <v>1598625760</v>
      </c>
      <c r="I725" s="32"/>
      <c r="J725" s="28"/>
      <c r="K725" s="254">
        <f t="shared" si="215"/>
        <v>1598625760</v>
      </c>
      <c r="L725" s="24">
        <f t="shared" si="214"/>
        <v>0</v>
      </c>
    </row>
    <row r="726" spans="1:14">
      <c r="A726" s="99"/>
      <c r="B726" s="9">
        <v>5</v>
      </c>
      <c r="C726" s="9" t="s">
        <v>18</v>
      </c>
      <c r="D726" s="81" t="s">
        <v>11</v>
      </c>
      <c r="E726" s="31">
        <f>'per SKPD'!E8018</f>
        <v>126500000</v>
      </c>
      <c r="F726" s="31">
        <f>'Rekap SKPD'!Q726</f>
        <v>0</v>
      </c>
      <c r="G726" s="31">
        <f>'Rekap SKPD'!Y726</f>
        <v>0</v>
      </c>
      <c r="H726" s="32">
        <f t="shared" si="213"/>
        <v>126500000</v>
      </c>
      <c r="I726" s="32"/>
      <c r="J726" s="28"/>
      <c r="K726" s="254">
        <f t="shared" si="215"/>
        <v>126500000</v>
      </c>
      <c r="L726" s="24">
        <f t="shared" si="214"/>
        <v>0</v>
      </c>
    </row>
    <row r="727" spans="1:14">
      <c r="A727" s="99"/>
      <c r="B727" s="9">
        <v>6</v>
      </c>
      <c r="C727" s="9" t="s">
        <v>19</v>
      </c>
      <c r="D727" s="81" t="s">
        <v>7</v>
      </c>
      <c r="E727" s="31">
        <f>'per SKPD'!E8022</f>
        <v>0</v>
      </c>
      <c r="F727" s="31">
        <f>'Rekap SKPD'!Q727</f>
        <v>0</v>
      </c>
      <c r="G727" s="31">
        <f>'Rekap SKPD'!Y727</f>
        <v>0</v>
      </c>
      <c r="H727" s="32">
        <f t="shared" si="213"/>
        <v>0</v>
      </c>
      <c r="I727" s="32"/>
      <c r="J727" s="28"/>
      <c r="K727" s="254">
        <f t="shared" si="215"/>
        <v>0</v>
      </c>
      <c r="L727" s="24">
        <f t="shared" si="214"/>
        <v>0</v>
      </c>
    </row>
    <row r="728" spans="1:14" s="21" customFormat="1">
      <c r="A728" s="102"/>
      <c r="B728" s="11">
        <v>7</v>
      </c>
      <c r="C728" s="11"/>
      <c r="D728" s="85" t="s">
        <v>8</v>
      </c>
      <c r="E728" s="31">
        <f>'per SKPD'!E8025</f>
        <v>0</v>
      </c>
      <c r="F728" s="31">
        <f>'Rekap SKPD'!Q728</f>
        <v>0</v>
      </c>
      <c r="G728" s="31">
        <f>'Rekap SKPD'!Y728</f>
        <v>0</v>
      </c>
      <c r="H728" s="32">
        <f t="shared" si="213"/>
        <v>0</v>
      </c>
      <c r="I728" s="32"/>
      <c r="J728" s="28"/>
      <c r="K728" s="254">
        <f t="shared" si="215"/>
        <v>0</v>
      </c>
      <c r="L728" s="24">
        <f t="shared" si="214"/>
        <v>0</v>
      </c>
    </row>
    <row r="729" spans="1:14" s="21" customFormat="1">
      <c r="A729" s="102"/>
      <c r="B729" s="11">
        <v>8</v>
      </c>
      <c r="C729" s="11"/>
      <c r="D729" s="77" t="s">
        <v>39</v>
      </c>
      <c r="E729" s="31">
        <f>'per SKPD'!E8028</f>
        <v>5715000</v>
      </c>
      <c r="F729" s="31">
        <f>'Rekap SKPD'!Q729</f>
        <v>0</v>
      </c>
      <c r="G729" s="31">
        <f>'Rekap SKPD'!Y729</f>
        <v>0</v>
      </c>
      <c r="H729" s="32">
        <f t="shared" si="213"/>
        <v>5715000</v>
      </c>
      <c r="I729" s="32"/>
      <c r="J729" s="28"/>
      <c r="K729" s="254">
        <f t="shared" si="215"/>
        <v>5715000</v>
      </c>
      <c r="L729" s="24">
        <f t="shared" si="214"/>
        <v>0</v>
      </c>
    </row>
    <row r="730" spans="1:14">
      <c r="A730" s="101"/>
      <c r="B730" s="8"/>
      <c r="C730" s="8"/>
      <c r="D730" s="78"/>
      <c r="E730" s="34"/>
      <c r="F730" s="34"/>
      <c r="G730" s="34"/>
      <c r="H730" s="34"/>
      <c r="I730" s="34"/>
      <c r="J730" s="28"/>
    </row>
    <row r="731" spans="1:14" s="15" customFormat="1" ht="18.75" customHeight="1">
      <c r="A731" s="441" t="s">
        <v>168</v>
      </c>
      <c r="B731" s="442" t="str">
        <f>'Rekap SKPD'!B731</f>
        <v>DINAS KOMUNIKASI DAN INFORMATIKA</v>
      </c>
      <c r="C731" s="20"/>
      <c r="D731" s="30"/>
      <c r="E731" s="30">
        <f>E732+E733+E734+E735+E736+E737+E738+E739</f>
        <v>4823283860</v>
      </c>
      <c r="F731" s="30">
        <f>SUM(F732:F739)</f>
        <v>556949235</v>
      </c>
      <c r="G731" s="30">
        <f>SUM(G732:G739)</f>
        <v>11872000</v>
      </c>
      <c r="H731" s="30">
        <f>H732+H733+H734+H735+H736+H737+H738+H739</f>
        <v>5368361095</v>
      </c>
      <c r="I731" s="30"/>
      <c r="J731" s="57"/>
      <c r="K731" s="255">
        <f>SUM(K732:K739)</f>
        <v>4823283860</v>
      </c>
      <c r="L731" s="24">
        <f>H731-K731</f>
        <v>545077235</v>
      </c>
      <c r="M731" s="15">
        <f>SUM(E732:E738)</f>
        <v>4786958854</v>
      </c>
      <c r="N731" s="15">
        <f>SUM(H732:H738)</f>
        <v>5331676089</v>
      </c>
    </row>
    <row r="732" spans="1:14" s="443" customFormat="1">
      <c r="A732" s="99"/>
      <c r="B732" s="9">
        <v>1</v>
      </c>
      <c r="C732" s="9" t="s">
        <v>14</v>
      </c>
      <c r="D732" s="81" t="s">
        <v>6</v>
      </c>
      <c r="E732" s="31">
        <f>'per SKPD'!E8034</f>
        <v>0</v>
      </c>
      <c r="F732" s="31">
        <f>'Rekap SKPD'!Q732</f>
        <v>0</v>
      </c>
      <c r="G732" s="31">
        <f>'Rekap SKPD'!Y732</f>
        <v>0</v>
      </c>
      <c r="H732" s="32">
        <f>E732+F732-G732</f>
        <v>0</v>
      </c>
      <c r="I732" s="32"/>
      <c r="J732" s="28"/>
      <c r="K732" s="254">
        <f>E732</f>
        <v>0</v>
      </c>
      <c r="L732" s="24">
        <f t="shared" ref="L732:L739" si="216">H732-K732</f>
        <v>0</v>
      </c>
      <c r="M732" s="443">
        <f>N731-M731</f>
        <v>544717235</v>
      </c>
    </row>
    <row r="733" spans="1:14" s="443" customFormat="1">
      <c r="A733" s="99"/>
      <c r="B733" s="9">
        <v>2</v>
      </c>
      <c r="C733" s="9" t="s">
        <v>15</v>
      </c>
      <c r="D733" s="81" t="s">
        <v>9</v>
      </c>
      <c r="E733" s="31">
        <f>'per SKPD'!E8038</f>
        <v>4286125344</v>
      </c>
      <c r="F733" s="31">
        <f>'Rekap SKPD'!Q733</f>
        <v>556589235</v>
      </c>
      <c r="G733" s="31">
        <f>'Rekap SKPD'!Y733</f>
        <v>11872000</v>
      </c>
      <c r="H733" s="32">
        <f t="shared" ref="H733:H739" si="217">E733+F733-G733</f>
        <v>4830842579</v>
      </c>
      <c r="I733" s="32"/>
      <c r="J733" s="28"/>
      <c r="K733" s="254">
        <f t="shared" ref="K733:K739" si="218">E733</f>
        <v>4286125344</v>
      </c>
      <c r="L733" s="24">
        <f t="shared" si="216"/>
        <v>544717235</v>
      </c>
    </row>
    <row r="734" spans="1:14" s="443" customFormat="1">
      <c r="A734" s="99"/>
      <c r="B734" s="9">
        <v>3</v>
      </c>
      <c r="C734" s="9" t="s">
        <v>16</v>
      </c>
      <c r="D734" s="81" t="s">
        <v>10</v>
      </c>
      <c r="E734" s="31">
        <f>'per SKPD'!E8152</f>
        <v>0</v>
      </c>
      <c r="F734" s="31">
        <f>'Rekap SKPD'!Q734</f>
        <v>0</v>
      </c>
      <c r="G734" s="31">
        <f>'Rekap SKPD'!Y734</f>
        <v>0</v>
      </c>
      <c r="H734" s="32">
        <f t="shared" si="217"/>
        <v>0</v>
      </c>
      <c r="I734" s="32"/>
      <c r="J734" s="28"/>
      <c r="K734" s="254">
        <f t="shared" si="218"/>
        <v>0</v>
      </c>
      <c r="L734" s="24">
        <f t="shared" si="216"/>
        <v>0</v>
      </c>
    </row>
    <row r="735" spans="1:14" s="443" customFormat="1">
      <c r="A735" s="99"/>
      <c r="B735" s="9">
        <v>4</v>
      </c>
      <c r="C735" s="9" t="s">
        <v>17</v>
      </c>
      <c r="D735" s="81" t="s">
        <v>5</v>
      </c>
      <c r="E735" s="31">
        <f>'per SKPD'!E8156</f>
        <v>6177553</v>
      </c>
      <c r="F735" s="31">
        <f>'Rekap SKPD'!Q735</f>
        <v>0</v>
      </c>
      <c r="G735" s="31">
        <f>'Rekap SKPD'!Y735</f>
        <v>0</v>
      </c>
      <c r="H735" s="32">
        <f t="shared" si="217"/>
        <v>6177553</v>
      </c>
      <c r="I735" s="32"/>
      <c r="J735" s="28"/>
      <c r="K735" s="254">
        <f t="shared" si="218"/>
        <v>6177553</v>
      </c>
      <c r="L735" s="24">
        <f t="shared" si="216"/>
        <v>0</v>
      </c>
    </row>
    <row r="736" spans="1:14" s="443" customFormat="1">
      <c r="A736" s="99"/>
      <c r="B736" s="9">
        <v>5</v>
      </c>
      <c r="C736" s="9" t="s">
        <v>18</v>
      </c>
      <c r="D736" s="81" t="s">
        <v>11</v>
      </c>
      <c r="E736" s="31">
        <f>'per SKPD'!E8160</f>
        <v>145529500</v>
      </c>
      <c r="F736" s="31">
        <f>'Rekap SKPD'!Q736</f>
        <v>0</v>
      </c>
      <c r="G736" s="31">
        <f>'Rekap SKPD'!Y736</f>
        <v>0</v>
      </c>
      <c r="H736" s="32">
        <f t="shared" si="217"/>
        <v>145529500</v>
      </c>
      <c r="I736" s="32"/>
      <c r="J736" s="28"/>
      <c r="K736" s="254">
        <f t="shared" si="218"/>
        <v>145529500</v>
      </c>
      <c r="L736" s="24">
        <f t="shared" si="216"/>
        <v>0</v>
      </c>
    </row>
    <row r="737" spans="1:12" s="443" customFormat="1">
      <c r="A737" s="99"/>
      <c r="B737" s="9">
        <v>6</v>
      </c>
      <c r="C737" s="9" t="s">
        <v>19</v>
      </c>
      <c r="D737" s="81" t="s">
        <v>7</v>
      </c>
      <c r="E737" s="31">
        <f>'per SKPD'!E8165</f>
        <v>0</v>
      </c>
      <c r="F737" s="31">
        <f>'Rekap SKPD'!Q737</f>
        <v>0</v>
      </c>
      <c r="G737" s="31">
        <f>'Rekap SKPD'!Y737</f>
        <v>0</v>
      </c>
      <c r="H737" s="32">
        <f t="shared" si="217"/>
        <v>0</v>
      </c>
      <c r="I737" s="32"/>
      <c r="J737" s="28"/>
      <c r="K737" s="254">
        <f t="shared" si="218"/>
        <v>0</v>
      </c>
      <c r="L737" s="24">
        <f t="shared" si="216"/>
        <v>0</v>
      </c>
    </row>
    <row r="738" spans="1:12" s="21" customFormat="1">
      <c r="A738" s="102"/>
      <c r="B738" s="11">
        <v>7</v>
      </c>
      <c r="C738" s="11"/>
      <c r="D738" s="85" t="s">
        <v>8</v>
      </c>
      <c r="E738" s="31">
        <f>'per SKPD'!E8168</f>
        <v>349126457</v>
      </c>
      <c r="F738" s="31">
        <f>'Rekap SKPD'!Q738</f>
        <v>0</v>
      </c>
      <c r="G738" s="31">
        <f>'Rekap SKPD'!Y738</f>
        <v>0</v>
      </c>
      <c r="H738" s="32">
        <f t="shared" si="217"/>
        <v>349126457</v>
      </c>
      <c r="I738" s="32"/>
      <c r="J738" s="28"/>
      <c r="K738" s="254">
        <f t="shared" si="218"/>
        <v>349126457</v>
      </c>
      <c r="L738" s="24">
        <f t="shared" si="216"/>
        <v>0</v>
      </c>
    </row>
    <row r="739" spans="1:12" s="21" customFormat="1">
      <c r="A739" s="102"/>
      <c r="B739" s="11">
        <v>8</v>
      </c>
      <c r="C739" s="11"/>
      <c r="D739" s="77" t="s">
        <v>39</v>
      </c>
      <c r="E739" s="31">
        <f>'per SKPD'!E8174</f>
        <v>36325006</v>
      </c>
      <c r="F739" s="31">
        <f>'Rekap SKPD'!Q739</f>
        <v>360000</v>
      </c>
      <c r="G739" s="31">
        <f>'Rekap SKPD'!Y739</f>
        <v>0</v>
      </c>
      <c r="H739" s="32">
        <f t="shared" si="217"/>
        <v>36685006</v>
      </c>
      <c r="I739" s="32"/>
      <c r="J739" s="28"/>
      <c r="K739" s="254">
        <f t="shared" si="218"/>
        <v>36325006</v>
      </c>
      <c r="L739" s="24">
        <f t="shared" si="216"/>
        <v>360000</v>
      </c>
    </row>
    <row r="740" spans="1:12" s="21" customFormat="1">
      <c r="A740" s="438"/>
      <c r="B740" s="435"/>
      <c r="C740" s="435"/>
      <c r="D740" s="436"/>
      <c r="E740" s="404"/>
      <c r="F740" s="404"/>
      <c r="G740" s="404"/>
      <c r="H740" s="437"/>
      <c r="I740" s="437"/>
      <c r="J740" s="28"/>
      <c r="K740" s="254"/>
      <c r="L740" s="24"/>
    </row>
    <row r="741" spans="1:12" s="23" customFormat="1" ht="24.75" customHeight="1">
      <c r="A741" s="103"/>
      <c r="B741" s="27"/>
      <c r="C741" s="27"/>
      <c r="D741" s="79" t="s">
        <v>1</v>
      </c>
      <c r="E741" s="35">
        <f>E11+E21+E31+E41+E51+E61+E71+E81+E91+E101+E111+E121+E131+E141+E151+E161+E171+E181+E191+E201+E211+E221+E231+E241+E251+E261+E271+E281+E291+E301+E311+E321+E331+E341+E351+E361+E371+E381+E391+E401+E411+E421+E431+E441+E451+E461+E471+E481+E491+E501+E511+E521+E531+E541+E551+E561+E571+E581+E591+E601+E611+E621+E631+E641+E651+E661+E671+E681+E691+E701+E711+E721+E731</f>
        <v>3663197650740.98</v>
      </c>
      <c r="F741" s="96">
        <f>F11+F21+F31+F41+F51+F61+F71+F81+F91+F101+F111+F121+F131+F141+F151+F161+F171+F181+F191+F201+F211+F221+F231+F241+F251+F261+F271+F281+F291+F301+F311+F321+F331+F341+F351+F361+F371+F381+F391+F401+F411+F421+F431+F441+F451+F461+F471+F481+F491+F501+F511+F521+F531+F541+F551+F561+F571+F581+F591+F601+F611+F621+F631+F641+F651+F661+F671+F681+F691+F701+F711+F721+F731</f>
        <v>376227712161.96997</v>
      </c>
      <c r="G741" s="96">
        <f>G11+G21+G31+G41+G51+G61+G71+G81+G91+G101+G111+G121+G131+G141+G151+G161+G171+G181+G191+G201+G211+G221+G231+G241+G251+G261+G271+G281+G291+G301+G311+G321+G331+G341+G351+G361+G371+G381+G391+G401+G411+G421+G431+G441+G451+G461+G471+G481+G491+G501+G511+G521+G531+G541+G551+G561+G571+G581+G591+G601+G611+G621+G631+G641+G651+G661+G671+G681+G691+G701+G711+G721+G731</f>
        <v>41749667807.000008</v>
      </c>
      <c r="H741" s="97">
        <f>H11+H21+H31+H41+H51+H61+H71+H81+H91+H101+H111+H121+H131+H141+H151+H161+H171+H181+H191+H201+H211+H221+H231+H241+H251+H261+H271+H281+H291+H301+H311+H321+H331+H341+H351+H361+H371+H381+H391+H401+H411+H421+H431+H441+H451+H461+H471+H481+H491+H501+H511+H521+H531+H541+H551+H561+H571+H581+H591+H601+H611+H621+H631+H641+H651+H661+H671+H681+H691+H701+H711+H721+H731</f>
        <v>3997675695095.9497</v>
      </c>
      <c r="I741" s="35">
        <f>I11+I21+I31+I41+I51+I61+I71+I81+I91+I101+I111+I121+I131+I141+I151+I161+I171+I181+I191+I201+I211+I221+I231+I241+I251+I261+I271+I281+I291+I301+I311+I321+I331+I341+I351+I361+I371+I381+I391+I401+I411+I421+I431+I441+I451+I461+I471+I481+I491+I501+I511+I521+I531+I541+I551+I561+I571+I581+I591+I601+I611+I621+I631+I641+I651+I661+I671+I681+I691+I701+I711+I721</f>
        <v>0</v>
      </c>
      <c r="J741" s="61"/>
      <c r="K741" s="97">
        <f>K11+K21+K31+K41+K51+K61+K71+K81+K91+K101+K111+K121+K131+K141+K151+K161+K171+K181+K191+K201+K211+K221+K231+K241+K251+K261+K271+K281+K291+K301+K311+K321+K331+K341+K351+K361+K371+K381+K391+K401+K411+K421+K431+K441+K451+K461+K471+K481+K491+K501+K511+K521+K531+K541+K551+K561+K571+K581+K591+K601+K611+K621+K631+K641+K651+K661+K671+K681+K691+K701+K711+K721+K731</f>
        <v>3663197650740.98</v>
      </c>
      <c r="L741" s="97">
        <f>L11+L21+L31+L41+L51+L61+L71+L81+L91+L101+L111+L121+L131+L141+L151+L161+L171+L181+L191+L201+L211+L221+L231+L241+L251+L261+L271+L281+L291+L301+L311+L321+L331+L341+L351+L361+L371+L381+L391+L401+L411+L421+L431+L441+L451+L461+L471+L481+L491+L501+L511+L521+L531+L541+L551+L561+L571+L581+L591+L601+L611+L621+L631+L641+L651+L661+L671+L681+L691+L701+L711+L721+L731</f>
        <v>334478044354.96997</v>
      </c>
    </row>
    <row r="742" spans="1:12">
      <c r="B742" s="7"/>
      <c r="C742" s="7"/>
      <c r="D742" s="29"/>
      <c r="E742" s="28"/>
      <c r="F742" s="28"/>
      <c r="G742" s="28"/>
      <c r="H742" s="28"/>
      <c r="I742" s="28"/>
      <c r="J742" s="28"/>
    </row>
    <row r="743" spans="1:12" s="24" customFormat="1">
      <c r="B743" s="26"/>
      <c r="D743" s="37"/>
      <c r="E743" s="36"/>
      <c r="F743" s="36"/>
      <c r="G743" s="37"/>
      <c r="H743" s="37"/>
      <c r="I743" s="37"/>
      <c r="J743" s="37"/>
      <c r="K743" s="29"/>
    </row>
    <row r="744" spans="1:12" s="24" customFormat="1">
      <c r="D744" s="37"/>
      <c r="E744" s="37"/>
      <c r="F744" s="37"/>
      <c r="G744" s="37"/>
      <c r="H744" s="37"/>
      <c r="I744" s="37"/>
      <c r="J744" s="37"/>
      <c r="K744" s="37"/>
    </row>
    <row r="745" spans="1:12" s="24" customFormat="1" ht="15">
      <c r="D745" s="80"/>
      <c r="E745" s="108"/>
      <c r="F745" s="37"/>
      <c r="G745" s="37"/>
      <c r="H745" s="108"/>
      <c r="I745" s="37"/>
      <c r="J745" s="37"/>
      <c r="K745" s="37"/>
    </row>
    <row r="746" spans="1:12" s="24" customFormat="1">
      <c r="D746" s="36"/>
      <c r="E746" s="37"/>
      <c r="F746" s="37"/>
      <c r="G746" s="37"/>
      <c r="H746" s="37"/>
      <c r="I746" s="37"/>
      <c r="J746" s="37"/>
      <c r="K746" s="37"/>
    </row>
    <row r="747" spans="1:12" s="24" customFormat="1">
      <c r="D747" s="37"/>
      <c r="E747" s="37"/>
      <c r="F747" s="37"/>
      <c r="G747" s="37"/>
      <c r="H747" s="37"/>
      <c r="I747" s="37"/>
      <c r="J747" s="37"/>
      <c r="K747" s="37"/>
    </row>
    <row r="748" spans="1:12" s="24" customFormat="1">
      <c r="D748" s="37"/>
      <c r="E748" s="37"/>
      <c r="F748" s="38"/>
      <c r="G748" s="37"/>
      <c r="H748" s="37"/>
      <c r="I748" s="37"/>
      <c r="J748" s="37"/>
      <c r="K748" s="37"/>
    </row>
    <row r="749" spans="1:12" s="24" customFormat="1">
      <c r="D749" s="37"/>
      <c r="E749" s="37"/>
      <c r="F749" s="38"/>
      <c r="G749" s="37"/>
      <c r="H749" s="37"/>
      <c r="I749" s="37"/>
      <c r="J749" s="37"/>
      <c r="K749" s="37"/>
    </row>
    <row r="750" spans="1:12" s="24" customFormat="1">
      <c r="D750" s="37"/>
      <c r="E750" s="37"/>
      <c r="F750" s="38"/>
      <c r="G750" s="37"/>
      <c r="H750" s="37"/>
      <c r="I750" s="37"/>
      <c r="J750" s="37"/>
      <c r="K750" s="37"/>
    </row>
    <row r="751" spans="1:12" s="24" customFormat="1">
      <c r="D751" s="37"/>
      <c r="E751" s="37"/>
      <c r="F751" s="37"/>
      <c r="G751" s="37"/>
      <c r="H751" s="37"/>
      <c r="I751" s="37"/>
      <c r="J751" s="37"/>
      <c r="K751" s="37"/>
    </row>
    <row r="752" spans="1:12" s="24" customFormat="1">
      <c r="D752" s="37"/>
      <c r="E752" s="37"/>
      <c r="F752" s="37"/>
      <c r="G752" s="37"/>
      <c r="H752" s="37"/>
      <c r="I752" s="37"/>
      <c r="J752" s="37"/>
      <c r="K752" s="37"/>
    </row>
    <row r="754" spans="1:12">
      <c r="A754" s="7"/>
      <c r="D754" s="29"/>
    </row>
    <row r="755" spans="1:12" s="29" customFormat="1">
      <c r="A755" s="7"/>
      <c r="B755" s="104"/>
      <c r="C755" s="104"/>
      <c r="L755" s="104"/>
    </row>
  </sheetData>
  <sheetProtection password="B5F8" sheet="1" objects="1" scenarios="1"/>
  <mergeCells count="12">
    <mergeCell ref="F6:G7"/>
    <mergeCell ref="A1:I1"/>
    <mergeCell ref="A2:I2"/>
    <mergeCell ref="A3:I3"/>
    <mergeCell ref="G8:G9"/>
    <mergeCell ref="F8:F9"/>
    <mergeCell ref="I6:I9"/>
    <mergeCell ref="A5:D5"/>
    <mergeCell ref="A6:A9"/>
    <mergeCell ref="B6:B9"/>
    <mergeCell ref="C6:C9"/>
    <mergeCell ref="D6:D9"/>
  </mergeCells>
  <dataValidations count="2">
    <dataValidation type="whole" operator="greaterThanOrEqual" allowBlank="1" showInputMessage="1" showErrorMessage="1" sqref="E11:H740 E1:H5 E750:H1048576">
      <formula1>0</formula1>
    </dataValidation>
    <dataValidation operator="greaterThanOrEqual" allowBlank="1" showInputMessage="1" showErrorMessage="1" sqref="A741:XFD749"/>
  </dataValidations>
  <printOptions horizontalCentered="1"/>
  <pageMargins left="0.23622047244094491" right="0.23622047244094491" top="0.51181102362204722" bottom="0.43307086614173229" header="3.937007874015748E-2" footer="0"/>
  <pageSetup paperSize="256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>
    <tabColor rgb="FFFF97C1"/>
  </sheetPr>
  <dimension ref="A1:AH132"/>
  <sheetViews>
    <sheetView topLeftCell="A7" zoomScale="85" zoomScaleNormal="85" workbookViewId="0">
      <pane xSplit="4" ySplit="4" topLeftCell="E11" activePane="bottomRight" state="frozen"/>
      <selection activeCell="A21" sqref="A21"/>
      <selection pane="topRight" activeCell="A21" sqref="A21"/>
      <selection pane="bottomLeft" activeCell="A21" sqref="A21"/>
      <selection pane="bottomRight" activeCell="A11" sqref="A11"/>
    </sheetView>
  </sheetViews>
  <sheetFormatPr defaultColWidth="8.85546875" defaultRowHeight="15"/>
  <cols>
    <col min="1" max="1" width="3.5703125" style="162" bestFit="1" customWidth="1"/>
    <col min="2" max="2" width="4.7109375" style="162" customWidth="1"/>
    <col min="3" max="3" width="5.140625" style="162" bestFit="1" customWidth="1"/>
    <col min="4" max="4" width="37.85546875" style="176" customWidth="1"/>
    <col min="5" max="5" width="20.5703125" style="161" bestFit="1" customWidth="1"/>
    <col min="6" max="7" width="19" style="161" bestFit="1" customWidth="1"/>
    <col min="8" max="8" width="18" style="161" bestFit="1" customWidth="1"/>
    <col min="9" max="9" width="18.28515625" style="161" bestFit="1" customWidth="1"/>
    <col min="10" max="10" width="18.42578125" style="161" customWidth="1"/>
    <col min="11" max="11" width="19.5703125" style="161" customWidth="1"/>
    <col min="12" max="12" width="19" style="161" bestFit="1" customWidth="1"/>
    <col min="13" max="13" width="18" style="161" bestFit="1" customWidth="1"/>
    <col min="14" max="14" width="15.28515625" style="161" bestFit="1" customWidth="1"/>
    <col min="15" max="15" width="19" style="161" bestFit="1" customWidth="1"/>
    <col min="16" max="16" width="16.85546875" style="161" bestFit="1" customWidth="1"/>
    <col min="17" max="17" width="16.85546875" style="161" customWidth="1"/>
    <col min="18" max="18" width="19.85546875" style="161" customWidth="1"/>
    <col min="19" max="21" width="18.5703125" style="161" customWidth="1"/>
    <col min="22" max="22" width="18" style="161" bestFit="1" customWidth="1"/>
    <col min="23" max="23" width="20.5703125" style="161" bestFit="1" customWidth="1"/>
    <col min="24" max="24" width="20.7109375" style="161" bestFit="1" customWidth="1"/>
    <col min="25" max="25" width="6" style="161" bestFit="1" customWidth="1"/>
    <col min="26" max="26" width="22.28515625" style="162" bestFit="1" customWidth="1"/>
    <col min="27" max="27" width="20.28515625" style="162" bestFit="1" customWidth="1"/>
    <col min="28" max="28" width="8.85546875" style="162"/>
    <col min="29" max="29" width="20.140625" style="162" bestFit="1" customWidth="1"/>
    <col min="30" max="31" width="12.7109375" style="162" bestFit="1" customWidth="1"/>
    <col min="32" max="32" width="8.85546875" style="162"/>
    <col min="33" max="33" width="24" style="162" customWidth="1"/>
    <col min="34" max="16384" width="8.85546875" style="162"/>
  </cols>
  <sheetData>
    <row r="1" spans="1:33" s="156" customFormat="1" ht="20.25" customHeight="1">
      <c r="A1" s="660" t="s">
        <v>123</v>
      </c>
      <c r="B1" s="660"/>
      <c r="C1" s="660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60"/>
      <c r="P1" s="660"/>
      <c r="Q1" s="660"/>
      <c r="R1" s="660"/>
      <c r="S1" s="660"/>
      <c r="T1" s="660"/>
      <c r="U1" s="660"/>
      <c r="V1" s="660"/>
      <c r="W1" s="660"/>
      <c r="X1" s="660"/>
      <c r="Y1" s="155"/>
    </row>
    <row r="2" spans="1:33" s="158" customFormat="1" ht="20.25" customHeight="1">
      <c r="A2" s="660" t="s">
        <v>124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  <c r="T2" s="660"/>
      <c r="U2" s="660"/>
      <c r="V2" s="660"/>
      <c r="W2" s="660"/>
      <c r="X2" s="660"/>
      <c r="Y2" s="157"/>
    </row>
    <row r="3" spans="1:33" s="156" customFormat="1" ht="20.25" customHeight="1">
      <c r="A3" s="660" t="str">
        <f>'per SKPD'!A3:AQ3</f>
        <v>TAHUN 2015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  <c r="L3" s="660"/>
      <c r="M3" s="660"/>
      <c r="N3" s="660"/>
      <c r="O3" s="660"/>
      <c r="P3" s="660"/>
      <c r="Q3" s="660"/>
      <c r="R3" s="660"/>
      <c r="S3" s="660"/>
      <c r="T3" s="660"/>
      <c r="U3" s="660"/>
      <c r="V3" s="660"/>
      <c r="W3" s="660"/>
      <c r="X3" s="660"/>
      <c r="Y3" s="155"/>
    </row>
    <row r="4" spans="1:33" ht="15" customHeight="1">
      <c r="A4" s="159"/>
      <c r="B4" s="159"/>
      <c r="C4" s="159"/>
      <c r="D4" s="159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</row>
    <row r="5" spans="1:33">
      <c r="A5" s="661"/>
      <c r="B5" s="661"/>
      <c r="C5" s="661"/>
      <c r="D5" s="661"/>
      <c r="W5" s="160"/>
      <c r="X5" s="160"/>
    </row>
    <row r="6" spans="1:33" s="19" customFormat="1" ht="24" customHeight="1">
      <c r="A6" s="595" t="s">
        <v>4</v>
      </c>
      <c r="B6" s="595" t="s">
        <v>12</v>
      </c>
      <c r="C6" s="596" t="s">
        <v>2</v>
      </c>
      <c r="D6" s="597" t="s">
        <v>13</v>
      </c>
      <c r="E6" s="53" t="s">
        <v>26</v>
      </c>
      <c r="F6" s="657" t="s">
        <v>29</v>
      </c>
      <c r="G6" s="658"/>
      <c r="H6" s="658"/>
      <c r="I6" s="658"/>
      <c r="J6" s="658"/>
      <c r="K6" s="658"/>
      <c r="L6" s="658"/>
      <c r="M6" s="658"/>
      <c r="N6" s="658"/>
      <c r="O6" s="658"/>
      <c r="P6" s="658"/>
      <c r="Q6" s="658"/>
      <c r="R6" s="658"/>
      <c r="S6" s="658"/>
      <c r="T6" s="658"/>
      <c r="U6" s="658"/>
      <c r="V6" s="659"/>
      <c r="W6" s="106"/>
      <c r="X6" s="46" t="s">
        <v>26</v>
      </c>
      <c r="Y6" s="604" t="s">
        <v>3</v>
      </c>
      <c r="Z6" s="75"/>
      <c r="AA6" s="57"/>
      <c r="AB6" s="57"/>
      <c r="AC6" s="57"/>
      <c r="AD6" s="57"/>
    </row>
    <row r="7" spans="1:33" s="19" customFormat="1" ht="22.5" customHeight="1">
      <c r="A7" s="595"/>
      <c r="B7" s="595"/>
      <c r="C7" s="596"/>
      <c r="D7" s="597"/>
      <c r="E7" s="54" t="s">
        <v>141</v>
      </c>
      <c r="F7" s="654" t="s">
        <v>30</v>
      </c>
      <c r="G7" s="655"/>
      <c r="H7" s="655"/>
      <c r="I7" s="655"/>
      <c r="J7" s="655"/>
      <c r="K7" s="655"/>
      <c r="L7" s="655"/>
      <c r="M7" s="655"/>
      <c r="N7" s="655"/>
      <c r="O7" s="656"/>
      <c r="P7" s="623" t="s">
        <v>31</v>
      </c>
      <c r="Q7" s="624"/>
      <c r="R7" s="624"/>
      <c r="S7" s="624"/>
      <c r="T7" s="624"/>
      <c r="U7" s="624"/>
      <c r="V7" s="624"/>
      <c r="W7" s="625"/>
      <c r="X7" s="47" t="str">
        <f>'per SKPD'!AP7</f>
        <v>per 31 Desember 2017</v>
      </c>
      <c r="Y7" s="604"/>
      <c r="Z7" s="75"/>
      <c r="AA7" s="57"/>
      <c r="AB7" s="57"/>
      <c r="AC7" s="57"/>
      <c r="AD7" s="57"/>
    </row>
    <row r="8" spans="1:33" s="19" customFormat="1" ht="21" customHeight="1">
      <c r="A8" s="595"/>
      <c r="B8" s="595"/>
      <c r="C8" s="596"/>
      <c r="D8" s="597"/>
      <c r="E8" s="54" t="s">
        <v>23</v>
      </c>
      <c r="F8" s="632" t="s">
        <v>24</v>
      </c>
      <c r="G8" s="633" t="s">
        <v>20</v>
      </c>
      <c r="H8" s="601" t="s">
        <v>127</v>
      </c>
      <c r="I8" s="601" t="s">
        <v>25</v>
      </c>
      <c r="J8" s="601" t="s">
        <v>38</v>
      </c>
      <c r="K8" s="601" t="s">
        <v>27</v>
      </c>
      <c r="L8" s="601" t="s">
        <v>21</v>
      </c>
      <c r="M8" s="601" t="s">
        <v>34</v>
      </c>
      <c r="N8" s="603" t="s">
        <v>28</v>
      </c>
      <c r="O8" s="619" t="s">
        <v>1</v>
      </c>
      <c r="P8" s="629" t="s">
        <v>28</v>
      </c>
      <c r="Q8" s="599" t="s">
        <v>135</v>
      </c>
      <c r="R8" s="602" t="s">
        <v>22</v>
      </c>
      <c r="S8" s="602" t="s">
        <v>21</v>
      </c>
      <c r="T8" s="602" t="s">
        <v>34</v>
      </c>
      <c r="U8" s="631" t="s">
        <v>36</v>
      </c>
      <c r="V8" s="631"/>
      <c r="W8" s="621" t="s">
        <v>1</v>
      </c>
      <c r="X8" s="47" t="s">
        <v>23</v>
      </c>
      <c r="Y8" s="604"/>
      <c r="Z8" s="75"/>
      <c r="AA8" s="57"/>
      <c r="AB8" s="57"/>
      <c r="AC8" s="57"/>
      <c r="AD8" s="57"/>
    </row>
    <row r="9" spans="1:33" s="19" customFormat="1" ht="25.5">
      <c r="A9" s="595"/>
      <c r="B9" s="595"/>
      <c r="C9" s="596"/>
      <c r="D9" s="597"/>
      <c r="E9" s="55" t="s">
        <v>0</v>
      </c>
      <c r="F9" s="632"/>
      <c r="G9" s="634"/>
      <c r="H9" s="601"/>
      <c r="I9" s="601"/>
      <c r="J9" s="601"/>
      <c r="K9" s="601"/>
      <c r="L9" s="601"/>
      <c r="M9" s="601"/>
      <c r="N9" s="603"/>
      <c r="O9" s="620"/>
      <c r="P9" s="630"/>
      <c r="Q9" s="600"/>
      <c r="R9" s="602"/>
      <c r="S9" s="602"/>
      <c r="T9" s="602"/>
      <c r="U9" s="56" t="s">
        <v>32</v>
      </c>
      <c r="V9" s="56" t="s">
        <v>33</v>
      </c>
      <c r="W9" s="622"/>
      <c r="X9" s="48" t="s">
        <v>0</v>
      </c>
      <c r="Y9" s="604"/>
      <c r="Z9" s="75"/>
      <c r="AA9" s="57"/>
      <c r="AB9" s="89" t="s">
        <v>49</v>
      </c>
      <c r="AC9" s="89" t="s">
        <v>50</v>
      </c>
      <c r="AD9" s="653" t="s">
        <v>51</v>
      </c>
      <c r="AE9" s="653"/>
      <c r="AF9" s="653"/>
    </row>
    <row r="10" spans="1:33" s="51" customFormat="1" ht="12.75">
      <c r="A10" s="50">
        <v>1</v>
      </c>
      <c r="B10" s="50">
        <v>2</v>
      </c>
      <c r="C10" s="50">
        <v>3</v>
      </c>
      <c r="D10" s="50">
        <v>4</v>
      </c>
      <c r="E10" s="50">
        <v>5</v>
      </c>
      <c r="F10" s="50">
        <v>6</v>
      </c>
      <c r="G10" s="50">
        <v>7</v>
      </c>
      <c r="H10" s="50">
        <v>8</v>
      </c>
      <c r="I10" s="50">
        <v>9</v>
      </c>
      <c r="J10" s="50">
        <v>10</v>
      </c>
      <c r="K10" s="50">
        <v>11</v>
      </c>
      <c r="L10" s="50">
        <v>12</v>
      </c>
      <c r="M10" s="50">
        <v>13</v>
      </c>
      <c r="N10" s="50">
        <v>14</v>
      </c>
      <c r="O10" s="50">
        <v>15</v>
      </c>
      <c r="P10" s="50">
        <v>16</v>
      </c>
      <c r="Q10" s="50"/>
      <c r="R10" s="50">
        <v>17</v>
      </c>
      <c r="S10" s="50">
        <v>18</v>
      </c>
      <c r="T10" s="50">
        <v>19</v>
      </c>
      <c r="U10" s="50">
        <v>20</v>
      </c>
      <c r="V10" s="50">
        <v>21</v>
      </c>
      <c r="W10" s="50">
        <v>22</v>
      </c>
      <c r="X10" s="50">
        <v>23</v>
      </c>
      <c r="Y10" s="50">
        <v>24</v>
      </c>
      <c r="AA10" s="37"/>
      <c r="AB10" s="105" t="s">
        <v>52</v>
      </c>
      <c r="AD10" s="618" t="s">
        <v>53</v>
      </c>
      <c r="AE10" s="618"/>
      <c r="AF10" s="105" t="s">
        <v>52</v>
      </c>
    </row>
    <row r="11" spans="1:33" s="169" customFormat="1" ht="30.75" customHeight="1">
      <c r="A11" s="165">
        <v>1</v>
      </c>
      <c r="B11" s="165">
        <v>1</v>
      </c>
      <c r="C11" s="165" t="s">
        <v>14</v>
      </c>
      <c r="D11" s="166" t="s">
        <v>6</v>
      </c>
      <c r="E11" s="167">
        <f>'KIB A'!C85</f>
        <v>530553596450</v>
      </c>
      <c r="F11" s="167">
        <f>'KIB A'!F85</f>
        <v>4501159760</v>
      </c>
      <c r="G11" s="167">
        <f>'KIB A'!G85</f>
        <v>0</v>
      </c>
      <c r="H11" s="167">
        <f>'KIB A'!H85</f>
        <v>0</v>
      </c>
      <c r="I11" s="167">
        <f>'KIB A'!I85</f>
        <v>0</v>
      </c>
      <c r="J11" s="167">
        <f>'KIB A'!J85</f>
        <v>0</v>
      </c>
      <c r="K11" s="167">
        <f>'KIB A'!K85</f>
        <v>2472670725</v>
      </c>
      <c r="L11" s="167">
        <f>'KIB A'!L85</f>
        <v>1910250000</v>
      </c>
      <c r="M11" s="167">
        <f>'KIB A'!M85</f>
        <v>0</v>
      </c>
      <c r="N11" s="167">
        <f>'KIB A'!N85</f>
        <v>0</v>
      </c>
      <c r="O11" s="167">
        <f>SUM(F11:N11)</f>
        <v>8884080485</v>
      </c>
      <c r="P11" s="167">
        <f>'KIB A'!P85</f>
        <v>0</v>
      </c>
      <c r="Q11" s="167">
        <f>'KIB A'!Q85</f>
        <v>0</v>
      </c>
      <c r="R11" s="167">
        <f>'KIB A'!R85</f>
        <v>0</v>
      </c>
      <c r="S11" s="167">
        <f>'KIB A'!S85</f>
        <v>1910250000</v>
      </c>
      <c r="T11" s="167">
        <f>'KIB A'!T85</f>
        <v>0</v>
      </c>
      <c r="U11" s="167">
        <f>'KIB A'!U85</f>
        <v>26947400</v>
      </c>
      <c r="V11" s="167">
        <f>'KIB A'!V85</f>
        <v>0</v>
      </c>
      <c r="W11" s="167">
        <f t="shared" ref="W11:W20" si="0">SUM(P11:V11)</f>
        <v>1937197400</v>
      </c>
      <c r="X11" s="167">
        <f>E11+O11-W11</f>
        <v>537500479535</v>
      </c>
      <c r="Y11" s="189"/>
      <c r="Z11" s="187">
        <v>547886329404</v>
      </c>
      <c r="AA11" s="38">
        <f>E11+F11+G11+H11+I11+J11+K11+L11+M11+N11-P11-Q11-R11-S11-T11-U11-V11</f>
        <v>537500479535</v>
      </c>
      <c r="AB11" s="38">
        <f>X11-AA11</f>
        <v>0</v>
      </c>
      <c r="AC11" s="38">
        <f t="shared" ref="AC11:AC20" si="1">E11</f>
        <v>530553596450</v>
      </c>
      <c r="AD11" s="18">
        <f>AA11-AC11</f>
        <v>6946883085</v>
      </c>
      <c r="AE11" s="18">
        <f t="shared" ref="AE11:AE19" si="2">O11-W11</f>
        <v>6946883085</v>
      </c>
      <c r="AF11" s="18">
        <f>AD11-AE11</f>
        <v>0</v>
      </c>
      <c r="AG11" s="315">
        <f>AA11-AC11</f>
        <v>6946883085</v>
      </c>
    </row>
    <row r="12" spans="1:33" s="169" customFormat="1" ht="30.75" customHeight="1">
      <c r="A12" s="170">
        <v>2</v>
      </c>
      <c r="B12" s="170">
        <v>2</v>
      </c>
      <c r="C12" s="170" t="s">
        <v>15</v>
      </c>
      <c r="D12" s="171" t="s">
        <v>9</v>
      </c>
      <c r="E12" s="172">
        <f>'KIB B'!C85</f>
        <v>412081005472</v>
      </c>
      <c r="F12" s="172">
        <f>'KIB B'!F85</f>
        <v>59248884665</v>
      </c>
      <c r="G12" s="172">
        <f>'KIB B'!G85</f>
        <v>2329000</v>
      </c>
      <c r="H12" s="172">
        <f>'KIB B'!H85</f>
        <v>8524041788</v>
      </c>
      <c r="I12" s="172">
        <f>'KIB B'!I85</f>
        <v>582802500</v>
      </c>
      <c r="J12" s="172">
        <f>'KIB B'!J85</f>
        <v>3936441362</v>
      </c>
      <c r="K12" s="172">
        <f>'KIB B'!K85</f>
        <v>292698000</v>
      </c>
      <c r="L12" s="172">
        <f>'KIB B'!L85</f>
        <v>3307215747</v>
      </c>
      <c r="M12" s="172">
        <f>'KIB B'!M85</f>
        <v>3172683599</v>
      </c>
      <c r="N12" s="172">
        <f>'KIB B'!N85</f>
        <v>0</v>
      </c>
      <c r="O12" s="167">
        <f t="shared" ref="O12:O20" si="3">SUM(F12:N12)</f>
        <v>79067096661</v>
      </c>
      <c r="P12" s="172">
        <f>'KIB B'!P85</f>
        <v>0</v>
      </c>
      <c r="Q12" s="172">
        <f>'KIB B'!Q85</f>
        <v>0</v>
      </c>
      <c r="R12" s="172">
        <f>'KIB B'!R85</f>
        <v>0</v>
      </c>
      <c r="S12" s="172">
        <f>'KIB B'!S85</f>
        <v>3307215747</v>
      </c>
      <c r="T12" s="172">
        <f>'KIB B'!T85</f>
        <v>1954777211</v>
      </c>
      <c r="U12" s="172">
        <f>'KIB B'!U85</f>
        <v>701758737</v>
      </c>
      <c r="V12" s="172">
        <f>'KIB B'!V85</f>
        <v>12743600</v>
      </c>
      <c r="W12" s="167">
        <f t="shared" si="0"/>
        <v>5976495295</v>
      </c>
      <c r="X12" s="167">
        <f t="shared" ref="X12:X20" si="4">E12+O12-W12</f>
        <v>485171606838</v>
      </c>
      <c r="Y12" s="189"/>
      <c r="Z12" s="319"/>
      <c r="AA12" s="38">
        <f t="shared" ref="AA12:AA19" si="5">E12+F12+G12+H12+I12+J12+K12+L12+M12+N12-P12-Q12-R12-S12-T12-U12-V12</f>
        <v>485171606838</v>
      </c>
      <c r="AB12" s="38">
        <f t="shared" ref="AB12:AB20" si="6">X12-AA12</f>
        <v>0</v>
      </c>
      <c r="AC12" s="38">
        <f t="shared" si="1"/>
        <v>412081005472</v>
      </c>
      <c r="AD12" s="18">
        <f t="shared" ref="AD12:AD18" si="7">AA12-AC12</f>
        <v>73090601366</v>
      </c>
      <c r="AE12" s="18">
        <f t="shared" si="2"/>
        <v>73090601366</v>
      </c>
      <c r="AF12" s="18">
        <f t="shared" ref="AF12:AF20" si="8">AD12-AE12</f>
        <v>0</v>
      </c>
      <c r="AG12" s="315">
        <f t="shared" ref="AG12:AG20" si="9">AA12-AC12</f>
        <v>73090601366</v>
      </c>
    </row>
    <row r="13" spans="1:33" s="169" customFormat="1" ht="30.75" customHeight="1">
      <c r="A13" s="170">
        <v>3</v>
      </c>
      <c r="B13" s="170">
        <v>3</v>
      </c>
      <c r="C13" s="170" t="s">
        <v>16</v>
      </c>
      <c r="D13" s="171" t="s">
        <v>10</v>
      </c>
      <c r="E13" s="172">
        <f>'KIB C'!C86</f>
        <v>1052442639896.84</v>
      </c>
      <c r="F13" s="172">
        <f>'KIB C'!F86</f>
        <v>144248407749</v>
      </c>
      <c r="G13" s="172">
        <f>'KIB C'!G86</f>
        <v>48673975</v>
      </c>
      <c r="H13" s="172">
        <f>'KIB C'!H86</f>
        <v>61126156</v>
      </c>
      <c r="I13" s="172">
        <f>'KIB C'!I86</f>
        <v>1787793250</v>
      </c>
      <c r="J13" s="172">
        <f>'KIB C'!J86</f>
        <v>19242726783</v>
      </c>
      <c r="K13" s="172">
        <f>'KIB C'!K86</f>
        <v>470955000</v>
      </c>
      <c r="L13" s="172">
        <f>'KIB C'!L86</f>
        <v>8330390063</v>
      </c>
      <c r="M13" s="172">
        <f>'KIB C'!M86</f>
        <v>5868843538</v>
      </c>
      <c r="N13" s="172">
        <f>'KIB C'!N86</f>
        <v>0</v>
      </c>
      <c r="O13" s="167">
        <f t="shared" si="3"/>
        <v>180058916514</v>
      </c>
      <c r="P13" s="172">
        <f>'KIB C'!P86</f>
        <v>0</v>
      </c>
      <c r="Q13" s="172">
        <f>'KIB C'!Q86</f>
        <v>0</v>
      </c>
      <c r="R13" s="172">
        <f>'KIB C'!R86</f>
        <v>6590974241</v>
      </c>
      <c r="S13" s="172">
        <f>'KIB C'!S86</f>
        <v>8330390063</v>
      </c>
      <c r="T13" s="172">
        <f>'KIB C'!T86</f>
        <v>4289305622</v>
      </c>
      <c r="U13" s="172">
        <f>'KIB C'!U86</f>
        <v>60709000</v>
      </c>
      <c r="V13" s="172">
        <f>'KIB C'!V86</f>
        <v>908105446</v>
      </c>
      <c r="W13" s="167">
        <f t="shared" si="0"/>
        <v>20179484372</v>
      </c>
      <c r="X13" s="167">
        <f t="shared" si="4"/>
        <v>1212322072038.8398</v>
      </c>
      <c r="Y13" s="189"/>
      <c r="Z13" s="187"/>
      <c r="AA13" s="38">
        <f t="shared" si="5"/>
        <v>1212322072038.8398</v>
      </c>
      <c r="AB13" s="38">
        <f t="shared" si="6"/>
        <v>0</v>
      </c>
      <c r="AC13" s="38">
        <f t="shared" si="1"/>
        <v>1052442639896.84</v>
      </c>
      <c r="AD13" s="18">
        <f t="shared" si="7"/>
        <v>159879432141.99988</v>
      </c>
      <c r="AE13" s="18">
        <f t="shared" si="2"/>
        <v>159879432142</v>
      </c>
      <c r="AF13" s="18">
        <f t="shared" si="8"/>
        <v>0</v>
      </c>
      <c r="AG13" s="315">
        <f t="shared" si="9"/>
        <v>159879432141.99988</v>
      </c>
    </row>
    <row r="14" spans="1:33" s="169" customFormat="1" ht="30.75" customHeight="1">
      <c r="A14" s="170">
        <v>4</v>
      </c>
      <c r="B14" s="170">
        <v>4</v>
      </c>
      <c r="C14" s="170" t="s">
        <v>17</v>
      </c>
      <c r="D14" s="171" t="s">
        <v>5</v>
      </c>
      <c r="E14" s="172">
        <f>'KIB D'!C86</f>
        <v>1516493611115</v>
      </c>
      <c r="F14" s="172">
        <f>'KIB D'!F86</f>
        <v>88511032077</v>
      </c>
      <c r="G14" s="172">
        <f>'KIB D'!G86</f>
        <v>0</v>
      </c>
      <c r="H14" s="172">
        <f>'KIB D'!H86</f>
        <v>39592525</v>
      </c>
      <c r="I14" s="172">
        <f>'KIB D'!I86</f>
        <v>0</v>
      </c>
      <c r="J14" s="172">
        <f>'KIB D'!J86</f>
        <v>100000000</v>
      </c>
      <c r="K14" s="172">
        <f>'KIB D'!K86</f>
        <v>895400</v>
      </c>
      <c r="L14" s="172">
        <f>'KIB D'!L86</f>
        <v>7000000</v>
      </c>
      <c r="M14" s="172">
        <f>'KIB D'!M86</f>
        <v>913651599</v>
      </c>
      <c r="N14" s="172">
        <f>'KIB D'!N86</f>
        <v>0</v>
      </c>
      <c r="O14" s="167">
        <f t="shared" si="3"/>
        <v>89572171601</v>
      </c>
      <c r="P14" s="172">
        <f>'KIB D'!P86</f>
        <v>0</v>
      </c>
      <c r="Q14" s="172">
        <f>'KIB D'!Q86</f>
        <v>0</v>
      </c>
      <c r="R14" s="172">
        <f>'KIB D'!R86</f>
        <v>0</v>
      </c>
      <c r="S14" s="172">
        <f>'KIB D'!S86</f>
        <v>7000000</v>
      </c>
      <c r="T14" s="172">
        <f>'KIB D'!T86</f>
        <v>11993000</v>
      </c>
      <c r="U14" s="172">
        <f>'KIB D'!U86</f>
        <v>4483750</v>
      </c>
      <c r="V14" s="172">
        <f>'KIB D'!V86</f>
        <v>0</v>
      </c>
      <c r="W14" s="167">
        <f t="shared" si="0"/>
        <v>23476750</v>
      </c>
      <c r="X14" s="167">
        <f t="shared" si="4"/>
        <v>1606042305966</v>
      </c>
      <c r="Y14" s="189"/>
      <c r="Z14" s="187"/>
      <c r="AA14" s="38">
        <f t="shared" si="5"/>
        <v>1606042305966</v>
      </c>
      <c r="AB14" s="38">
        <f t="shared" si="6"/>
        <v>0</v>
      </c>
      <c r="AC14" s="38">
        <f t="shared" si="1"/>
        <v>1516493611115</v>
      </c>
      <c r="AD14" s="18">
        <f t="shared" si="7"/>
        <v>89548694851</v>
      </c>
      <c r="AE14" s="18">
        <f t="shared" si="2"/>
        <v>89548694851</v>
      </c>
      <c r="AF14" s="18">
        <f t="shared" si="8"/>
        <v>0</v>
      </c>
      <c r="AG14" s="315">
        <f t="shared" si="9"/>
        <v>89548694851</v>
      </c>
    </row>
    <row r="15" spans="1:33" s="169" customFormat="1" ht="30.75" customHeight="1">
      <c r="A15" s="170">
        <v>5</v>
      </c>
      <c r="B15" s="170">
        <v>5</v>
      </c>
      <c r="C15" s="170" t="s">
        <v>18</v>
      </c>
      <c r="D15" s="171" t="s">
        <v>11</v>
      </c>
      <c r="E15" s="172">
        <f>'KIB E'!C86</f>
        <v>57064746161.139999</v>
      </c>
      <c r="F15" s="172">
        <f>'KIB E'!F86</f>
        <v>396462658</v>
      </c>
      <c r="G15" s="172">
        <f>'KIB E'!G86</f>
        <v>5000</v>
      </c>
      <c r="H15" s="172">
        <f>'KIB E'!H86</f>
        <v>7465528468</v>
      </c>
      <c r="I15" s="172">
        <f>'KIB E'!I86</f>
        <v>19940000</v>
      </c>
      <c r="J15" s="172">
        <f>'KIB E'!J86</f>
        <v>4882500</v>
      </c>
      <c r="K15" s="172">
        <f>'KIB E'!K86</f>
        <v>0</v>
      </c>
      <c r="L15" s="172">
        <f>'KIB E'!L86</f>
        <v>1460000</v>
      </c>
      <c r="M15" s="172">
        <f>'KIB E'!M86</f>
        <v>41127650</v>
      </c>
      <c r="N15" s="172">
        <f>'KIB E'!N86</f>
        <v>0.47</v>
      </c>
      <c r="O15" s="167">
        <f t="shared" si="3"/>
        <v>7929406276.4700003</v>
      </c>
      <c r="P15" s="172">
        <f>'KIB E'!P86</f>
        <v>0</v>
      </c>
      <c r="Q15" s="172">
        <f>'KIB E'!Q86</f>
        <v>17743740</v>
      </c>
      <c r="R15" s="172">
        <f>'KIB E'!R86</f>
        <v>0</v>
      </c>
      <c r="S15" s="172">
        <f>'KIB E'!S86</f>
        <v>1460000</v>
      </c>
      <c r="T15" s="172">
        <f>'KIB E'!T86</f>
        <v>10741000</v>
      </c>
      <c r="U15" s="172">
        <f>'KIB E'!U86</f>
        <v>154597753.00000763</v>
      </c>
      <c r="V15" s="172">
        <f>'KIB E'!V86</f>
        <v>1233010637</v>
      </c>
      <c r="W15" s="167">
        <f t="shared" si="0"/>
        <v>1417553130.0000076</v>
      </c>
      <c r="X15" s="167">
        <f t="shared" si="4"/>
        <v>63576599307.609993</v>
      </c>
      <c r="Y15" s="189"/>
      <c r="Z15" s="318"/>
      <c r="AA15" s="38">
        <f t="shared" si="5"/>
        <v>63576599307.609993</v>
      </c>
      <c r="AB15" s="38">
        <f t="shared" si="6"/>
        <v>0</v>
      </c>
      <c r="AC15" s="38">
        <f t="shared" si="1"/>
        <v>57064746161.139999</v>
      </c>
      <c r="AD15" s="18">
        <f t="shared" si="7"/>
        <v>6511853146.4699936</v>
      </c>
      <c r="AE15" s="18">
        <f t="shared" si="2"/>
        <v>6511853146.4699926</v>
      </c>
      <c r="AF15" s="18">
        <f t="shared" si="8"/>
        <v>0</v>
      </c>
      <c r="AG15" s="315">
        <f t="shared" si="9"/>
        <v>6511853146.4699936</v>
      </c>
    </row>
    <row r="16" spans="1:33" s="169" customFormat="1" ht="30.75" customHeight="1">
      <c r="A16" s="201">
        <v>6</v>
      </c>
      <c r="B16" s="201">
        <v>6</v>
      </c>
      <c r="C16" s="201" t="s">
        <v>19</v>
      </c>
      <c r="D16" s="202" t="s">
        <v>7</v>
      </c>
      <c r="E16" s="203">
        <f>'KIB F'!C86</f>
        <v>5876337750</v>
      </c>
      <c r="F16" s="203">
        <f>'KIB F'!F86</f>
        <v>42941760</v>
      </c>
      <c r="G16" s="203">
        <f>'KIB F'!G86</f>
        <v>0</v>
      </c>
      <c r="H16" s="203">
        <f>'KIB F'!H86</f>
        <v>0</v>
      </c>
      <c r="I16" s="203">
        <f>'KIB F'!I86</f>
        <v>0</v>
      </c>
      <c r="J16" s="203">
        <f>'KIB F'!J86</f>
        <v>0</v>
      </c>
      <c r="K16" s="203">
        <f>'KIB F'!K86</f>
        <v>0</v>
      </c>
      <c r="L16" s="203">
        <f>'KIB F'!L86</f>
        <v>0</v>
      </c>
      <c r="M16" s="203">
        <f>'KIB F'!M86</f>
        <v>0</v>
      </c>
      <c r="N16" s="203">
        <f>'KIB F'!N86</f>
        <v>0</v>
      </c>
      <c r="O16" s="301">
        <f t="shared" si="3"/>
        <v>42941760</v>
      </c>
      <c r="P16" s="203">
        <f>'KIB F'!P86</f>
        <v>0</v>
      </c>
      <c r="Q16" s="203">
        <f>'KIB F'!Q86</f>
        <v>0</v>
      </c>
      <c r="R16" s="203">
        <f>'KIB F'!R86</f>
        <v>0</v>
      </c>
      <c r="S16" s="203">
        <f>'KIB F'!S86</f>
        <v>0</v>
      </c>
      <c r="T16" s="203">
        <f>'KIB F'!T86</f>
        <v>5724609750</v>
      </c>
      <c r="U16" s="203">
        <f>'KIB F'!U86</f>
        <v>0</v>
      </c>
      <c r="V16" s="203">
        <f>'KIB F'!V86</f>
        <v>0</v>
      </c>
      <c r="W16" s="301">
        <f t="shared" si="0"/>
        <v>5724609750</v>
      </c>
      <c r="X16" s="167">
        <f t="shared" si="4"/>
        <v>194669760</v>
      </c>
      <c r="Y16" s="302"/>
      <c r="Z16" s="317"/>
      <c r="AA16" s="38">
        <f t="shared" si="5"/>
        <v>194669760</v>
      </c>
      <c r="AB16" s="38">
        <f t="shared" si="6"/>
        <v>0</v>
      </c>
      <c r="AC16" s="38">
        <f t="shared" si="1"/>
        <v>5876337750</v>
      </c>
      <c r="AD16" s="18">
        <f t="shared" si="7"/>
        <v>-5681667990</v>
      </c>
      <c r="AE16" s="18">
        <f t="shared" si="2"/>
        <v>-5681667990</v>
      </c>
      <c r="AF16" s="18">
        <f t="shared" si="8"/>
        <v>0</v>
      </c>
      <c r="AG16" s="315">
        <f t="shared" si="9"/>
        <v>-5681667990</v>
      </c>
    </row>
    <row r="17" spans="1:33" s="169" customFormat="1" ht="30.75" customHeight="1">
      <c r="A17" s="306"/>
      <c r="B17" s="306"/>
      <c r="C17" s="306"/>
      <c r="D17" s="307" t="s">
        <v>1</v>
      </c>
      <c r="E17" s="308">
        <f>SUM(E11:E16)</f>
        <v>3574511936844.98</v>
      </c>
      <c r="F17" s="308">
        <f>SUM(F11:F16)</f>
        <v>296948888669</v>
      </c>
      <c r="G17" s="308">
        <f t="shared" ref="G17:N17" si="10">SUM(G11:G16)</f>
        <v>51007975</v>
      </c>
      <c r="H17" s="308">
        <f t="shared" si="10"/>
        <v>16090288937</v>
      </c>
      <c r="I17" s="308">
        <f t="shared" si="10"/>
        <v>2390535750</v>
      </c>
      <c r="J17" s="308">
        <f t="shared" si="10"/>
        <v>23284050645</v>
      </c>
      <c r="K17" s="308">
        <f t="shared" si="10"/>
        <v>3237219125</v>
      </c>
      <c r="L17" s="308">
        <f t="shared" si="10"/>
        <v>13556315810</v>
      </c>
      <c r="M17" s="308">
        <f t="shared" si="10"/>
        <v>9996306386</v>
      </c>
      <c r="N17" s="308">
        <f t="shared" si="10"/>
        <v>0.47</v>
      </c>
      <c r="O17" s="308">
        <f t="shared" si="3"/>
        <v>365554613297.46997</v>
      </c>
      <c r="P17" s="308">
        <f t="shared" ref="P17:V17" si="11">SUM(P11:P16)</f>
        <v>0</v>
      </c>
      <c r="Q17" s="308">
        <f t="shared" si="11"/>
        <v>17743740</v>
      </c>
      <c r="R17" s="308">
        <f t="shared" si="11"/>
        <v>6590974241</v>
      </c>
      <c r="S17" s="308">
        <f t="shared" si="11"/>
        <v>13556315810</v>
      </c>
      <c r="T17" s="308">
        <f t="shared" si="11"/>
        <v>11991426583</v>
      </c>
      <c r="U17" s="308">
        <f t="shared" si="11"/>
        <v>948496640.00000763</v>
      </c>
      <c r="V17" s="308">
        <f t="shared" si="11"/>
        <v>2153859683</v>
      </c>
      <c r="W17" s="308">
        <f t="shared" si="0"/>
        <v>35258816697.000008</v>
      </c>
      <c r="X17" s="309">
        <f t="shared" si="4"/>
        <v>3904807733445.4502</v>
      </c>
      <c r="Y17" s="310"/>
      <c r="Z17" s="187">
        <v>3295140921211.8101</v>
      </c>
      <c r="AA17" s="38">
        <f t="shared" si="5"/>
        <v>3904807733445.4502</v>
      </c>
      <c r="AB17" s="38"/>
      <c r="AC17" s="38">
        <f t="shared" si="1"/>
        <v>3574511936844.98</v>
      </c>
      <c r="AD17" s="18"/>
      <c r="AE17" s="18"/>
      <c r="AF17" s="18"/>
      <c r="AG17" s="315">
        <f t="shared" si="9"/>
        <v>330295796600.47021</v>
      </c>
    </row>
    <row r="18" spans="1:33" s="174" customFormat="1" ht="30.75" customHeight="1">
      <c r="A18" s="303">
        <v>7</v>
      </c>
      <c r="B18" s="192"/>
      <c r="C18" s="192"/>
      <c r="D18" s="193" t="s">
        <v>8</v>
      </c>
      <c r="E18" s="194">
        <f>'Aset Lainnya'!C86</f>
        <v>58910906684</v>
      </c>
      <c r="F18" s="194">
        <f>'Aset Lainnya'!F86</f>
        <v>395434780</v>
      </c>
      <c r="G18" s="194">
        <f>'Aset Lainnya'!G86</f>
        <v>0</v>
      </c>
      <c r="H18" s="194">
        <f>'Aset Lainnya'!H86</f>
        <v>0</v>
      </c>
      <c r="I18" s="194">
        <f>'Aset Lainnya'!I86</f>
        <v>924041350</v>
      </c>
      <c r="J18" s="194">
        <f>'Aset Lainnya'!J86</f>
        <v>77000000</v>
      </c>
      <c r="K18" s="194">
        <f>'Aset Lainnya'!K86</f>
        <v>6890275083.5</v>
      </c>
      <c r="L18" s="194">
        <f>'Aset Lainnya'!L86</f>
        <v>104330000</v>
      </c>
      <c r="M18" s="194">
        <f>'Aset Lainnya'!M86</f>
        <v>635248073</v>
      </c>
      <c r="N18" s="194">
        <f>'Aset Lainnya'!N86</f>
        <v>0</v>
      </c>
      <c r="O18" s="304">
        <f t="shared" si="3"/>
        <v>9026329286.5</v>
      </c>
      <c r="P18" s="194">
        <f>'Aset Lainnya'!P86</f>
        <v>0</v>
      </c>
      <c r="Q18" s="194">
        <f>'Aset Lainnya'!Q86</f>
        <v>0</v>
      </c>
      <c r="R18" s="194">
        <f>'Aset Lainnya'!R86</f>
        <v>6023669906</v>
      </c>
      <c r="S18" s="194">
        <f>'Aset Lainnya'!S86</f>
        <v>104330000</v>
      </c>
      <c r="T18" s="194">
        <f>'Aset Lainnya'!T86</f>
        <v>323292704</v>
      </c>
      <c r="U18" s="194">
        <f>'Aset Lainnya'!U86</f>
        <v>15000000</v>
      </c>
      <c r="V18" s="194">
        <f>'Aset Lainnya'!V86</f>
        <v>0</v>
      </c>
      <c r="W18" s="304">
        <f t="shared" si="0"/>
        <v>6466292610</v>
      </c>
      <c r="X18" s="167">
        <f t="shared" si="4"/>
        <v>61470943360.5</v>
      </c>
      <c r="Y18" s="305"/>
      <c r="Z18" s="320"/>
      <c r="AA18" s="38">
        <f t="shared" si="5"/>
        <v>61470943360.5</v>
      </c>
      <c r="AB18" s="38">
        <f t="shared" si="6"/>
        <v>0</v>
      </c>
      <c r="AC18" s="38">
        <f t="shared" si="1"/>
        <v>58910906684</v>
      </c>
      <c r="AD18" s="18">
        <f t="shared" si="7"/>
        <v>2560036676.5</v>
      </c>
      <c r="AE18" s="18">
        <f t="shared" si="2"/>
        <v>2560036676.5</v>
      </c>
      <c r="AF18" s="18">
        <f t="shared" si="8"/>
        <v>0</v>
      </c>
      <c r="AG18" s="315">
        <f t="shared" si="9"/>
        <v>2560036676.5</v>
      </c>
    </row>
    <row r="19" spans="1:33" s="174" customFormat="1" ht="30.75" customHeight="1">
      <c r="A19" s="170">
        <v>8</v>
      </c>
      <c r="B19" s="192"/>
      <c r="C19" s="192"/>
      <c r="D19" s="193" t="s">
        <v>122</v>
      </c>
      <c r="E19" s="194">
        <f>ekstraKtbl!C86</f>
        <v>29774807212</v>
      </c>
      <c r="F19" s="194">
        <f>ekstraKtbl!F86</f>
        <v>0</v>
      </c>
      <c r="G19" s="194">
        <f>ekstraKtbl!G86</f>
        <v>0</v>
      </c>
      <c r="H19" s="194">
        <f>ekstraKtbl!H86</f>
        <v>240000</v>
      </c>
      <c r="I19" s="194">
        <f>ekstraKtbl!I86</f>
        <v>5705000</v>
      </c>
      <c r="J19" s="194">
        <f>ekstraKtbl!J86</f>
        <v>0</v>
      </c>
      <c r="K19" s="194">
        <f>ekstraKtbl!K86</f>
        <v>0</v>
      </c>
      <c r="L19" s="194">
        <f>ekstraKtbl!L86</f>
        <v>1800000</v>
      </c>
      <c r="M19" s="194">
        <f>ekstraKtbl!M86</f>
        <v>1639024578</v>
      </c>
      <c r="N19" s="194">
        <f>ekstraKtbl!N86</f>
        <v>0</v>
      </c>
      <c r="O19" s="167">
        <f t="shared" si="3"/>
        <v>1646769578</v>
      </c>
      <c r="P19" s="194">
        <f>ekstraKtbl!P86</f>
        <v>0</v>
      </c>
      <c r="Q19" s="194">
        <f>ekstraKtbl!Q86</f>
        <v>9000000</v>
      </c>
      <c r="R19" s="194">
        <f>ekstraKtbl!R86</f>
        <v>0</v>
      </c>
      <c r="S19" s="194">
        <f>ekstraKtbl!S86</f>
        <v>1800000</v>
      </c>
      <c r="T19" s="194">
        <f>ekstraKtbl!T86</f>
        <v>0</v>
      </c>
      <c r="U19" s="194">
        <f>ekstraKtbl!U86</f>
        <v>240000</v>
      </c>
      <c r="V19" s="194">
        <f>ekstraKtbl!V86</f>
        <v>13518500</v>
      </c>
      <c r="W19" s="167">
        <f t="shared" si="0"/>
        <v>24558500</v>
      </c>
      <c r="X19" s="167">
        <f t="shared" si="4"/>
        <v>31397018290</v>
      </c>
      <c r="Y19" s="190"/>
      <c r="Z19" s="188"/>
      <c r="AA19" s="38">
        <f t="shared" si="5"/>
        <v>31397018290</v>
      </c>
      <c r="AB19" s="38">
        <f>X19-AA19</f>
        <v>0</v>
      </c>
      <c r="AC19" s="38">
        <f t="shared" si="1"/>
        <v>29774807212</v>
      </c>
      <c r="AD19" s="18">
        <f>AA19-AC19</f>
        <v>1622211078</v>
      </c>
      <c r="AE19" s="18">
        <f t="shared" si="2"/>
        <v>1622211078</v>
      </c>
      <c r="AF19" s="18">
        <f>AD19-AE19</f>
        <v>0</v>
      </c>
      <c r="AG19" s="315">
        <f t="shared" si="9"/>
        <v>1622211078</v>
      </c>
    </row>
    <row r="20" spans="1:33" s="175" customFormat="1" ht="30.75" customHeight="1">
      <c r="A20" s="311"/>
      <c r="B20" s="311"/>
      <c r="C20" s="311"/>
      <c r="D20" s="312" t="s">
        <v>1</v>
      </c>
      <c r="E20" s="313">
        <f>E17+E18+E19</f>
        <v>3663197650740.98</v>
      </c>
      <c r="F20" s="313">
        <f t="shared" ref="F20:P20" si="12">F17+F18+F19</f>
        <v>297344323449</v>
      </c>
      <c r="G20" s="313">
        <f t="shared" si="12"/>
        <v>51007975</v>
      </c>
      <c r="H20" s="313">
        <f t="shared" si="12"/>
        <v>16090528937</v>
      </c>
      <c r="I20" s="313">
        <f t="shared" si="12"/>
        <v>3320282100</v>
      </c>
      <c r="J20" s="313">
        <f t="shared" si="12"/>
        <v>23361050645</v>
      </c>
      <c r="K20" s="313">
        <f t="shared" si="12"/>
        <v>10127494208.5</v>
      </c>
      <c r="L20" s="313">
        <f t="shared" si="12"/>
        <v>13662445810</v>
      </c>
      <c r="M20" s="313">
        <f t="shared" si="12"/>
        <v>12270579037</v>
      </c>
      <c r="N20" s="313">
        <f t="shared" si="12"/>
        <v>0.47</v>
      </c>
      <c r="O20" s="314">
        <f t="shared" si="3"/>
        <v>376227712161.96997</v>
      </c>
      <c r="P20" s="313">
        <f t="shared" si="12"/>
        <v>0</v>
      </c>
      <c r="Q20" s="313">
        <f t="shared" ref="Q20:V20" si="13">Q17+Q18+Q19</f>
        <v>26743740</v>
      </c>
      <c r="R20" s="313">
        <f t="shared" si="13"/>
        <v>12614644147</v>
      </c>
      <c r="S20" s="313">
        <f t="shared" si="13"/>
        <v>13662445810</v>
      </c>
      <c r="T20" s="313">
        <f t="shared" si="13"/>
        <v>12314719287</v>
      </c>
      <c r="U20" s="313">
        <f t="shared" si="13"/>
        <v>963736640.00000763</v>
      </c>
      <c r="V20" s="313">
        <f t="shared" si="13"/>
        <v>2167378183</v>
      </c>
      <c r="W20" s="314">
        <f t="shared" si="0"/>
        <v>41749667807.000008</v>
      </c>
      <c r="X20" s="314">
        <f t="shared" si="4"/>
        <v>3997675695095.9502</v>
      </c>
      <c r="Y20" s="313"/>
      <c r="AA20" s="38">
        <f>E20+F20+G20+H20+I20+J20+K20+L20+M20+N20-P20-Q20-R20-S20-T20-U20-V20</f>
        <v>3997675695095.9502</v>
      </c>
      <c r="AB20" s="38">
        <f t="shared" si="6"/>
        <v>0</v>
      </c>
      <c r="AC20" s="38">
        <f t="shared" si="1"/>
        <v>3663197650740.98</v>
      </c>
      <c r="AD20" s="18">
        <f>AA20-AC20</f>
        <v>334478044354.97021</v>
      </c>
      <c r="AE20" s="18">
        <f>O20-W20</f>
        <v>334478044354.96997</v>
      </c>
      <c r="AF20" s="18">
        <f t="shared" si="8"/>
        <v>0</v>
      </c>
      <c r="AG20" s="315">
        <f t="shared" si="9"/>
        <v>334478044354.97021</v>
      </c>
    </row>
    <row r="21" spans="1:33">
      <c r="A21" s="159"/>
      <c r="B21" s="159"/>
      <c r="C21" s="159"/>
      <c r="E21" s="160"/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</row>
    <row r="22" spans="1:33" s="346" customFormat="1">
      <c r="B22" s="347"/>
      <c r="D22" s="347"/>
      <c r="E22" s="348"/>
      <c r="F22" s="349"/>
      <c r="G22" s="349"/>
      <c r="H22" s="349"/>
      <c r="I22" s="349"/>
      <c r="J22" s="349"/>
      <c r="K22" s="349"/>
      <c r="L22" s="349"/>
      <c r="M22" s="349"/>
      <c r="N22" s="349"/>
      <c r="O22" s="350"/>
      <c r="P22" s="350"/>
      <c r="Q22" s="350"/>
      <c r="R22" s="350"/>
      <c r="S22" s="350"/>
      <c r="T22" s="350"/>
      <c r="U22" s="350"/>
      <c r="V22" s="350"/>
      <c r="W22" s="351"/>
      <c r="X22" s="350"/>
      <c r="Y22" s="350"/>
    </row>
    <row r="23" spans="1:33" s="346" customFormat="1">
      <c r="A23" s="352"/>
      <c r="B23" s="352"/>
      <c r="C23" s="352"/>
      <c r="E23" s="353"/>
      <c r="F23" s="353"/>
      <c r="G23" s="353"/>
      <c r="H23" s="353"/>
      <c r="I23" s="353"/>
      <c r="J23" s="353"/>
      <c r="K23" s="353"/>
      <c r="L23" s="353"/>
      <c r="M23" s="353"/>
      <c r="N23" s="353"/>
      <c r="O23" s="353"/>
      <c r="P23" s="353"/>
      <c r="Q23" s="353"/>
      <c r="R23" s="353"/>
      <c r="S23" s="353"/>
      <c r="T23" s="353"/>
      <c r="U23" s="353"/>
      <c r="V23" s="353"/>
      <c r="W23" s="353"/>
      <c r="X23" s="350"/>
      <c r="Y23" s="350"/>
    </row>
    <row r="24" spans="1:33" s="346" customFormat="1">
      <c r="A24" s="352"/>
      <c r="B24" s="352"/>
      <c r="C24" s="352"/>
      <c r="E24" s="354"/>
      <c r="F24" s="354"/>
      <c r="G24" s="354"/>
      <c r="H24" s="354"/>
      <c r="I24" s="355"/>
      <c r="J24" s="353"/>
      <c r="K24" s="353"/>
      <c r="L24" s="353"/>
      <c r="M24" s="353"/>
      <c r="N24" s="353"/>
      <c r="O24" s="353"/>
      <c r="P24" s="353"/>
      <c r="Q24" s="353"/>
      <c r="R24" s="353"/>
      <c r="S24" s="353"/>
      <c r="T24" s="353"/>
      <c r="U24" s="353"/>
      <c r="V24" s="353"/>
      <c r="W24" s="356"/>
      <c r="X24" s="350"/>
      <c r="Y24" s="357"/>
    </row>
    <row r="25" spans="1:33" s="346" customFormat="1">
      <c r="E25" s="353"/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8"/>
    </row>
    <row r="26" spans="1:33" s="346" customFormat="1">
      <c r="E26" s="353"/>
      <c r="F26" s="350"/>
      <c r="G26" s="350"/>
      <c r="H26" s="350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0"/>
      <c r="Y26" s="350"/>
      <c r="Z26" s="356"/>
    </row>
    <row r="27" spans="1:33" s="346" customFormat="1">
      <c r="E27" s="353"/>
      <c r="F27" s="350"/>
      <c r="G27" s="350"/>
      <c r="H27" s="350"/>
      <c r="I27" s="350"/>
      <c r="J27" s="359"/>
      <c r="K27" s="359"/>
      <c r="L27" s="359"/>
      <c r="M27" s="359"/>
      <c r="N27" s="359"/>
      <c r="O27" s="359"/>
      <c r="P27" s="359"/>
      <c r="Q27" s="359"/>
      <c r="R27" s="350"/>
      <c r="S27" s="350"/>
      <c r="T27" s="350"/>
      <c r="U27" s="350"/>
      <c r="V27" s="350"/>
      <c r="W27" s="350"/>
      <c r="X27" s="350"/>
      <c r="Y27" s="350"/>
    </row>
    <row r="28" spans="1:33" s="346" customFormat="1">
      <c r="E28" s="350"/>
      <c r="F28" s="350"/>
      <c r="G28" s="350"/>
      <c r="H28" s="350"/>
      <c r="I28" s="350"/>
      <c r="J28" s="359"/>
      <c r="K28" s="359"/>
      <c r="L28" s="359"/>
      <c r="M28" s="359"/>
      <c r="N28" s="359"/>
      <c r="O28" s="359"/>
      <c r="P28" s="359"/>
      <c r="Q28" s="359"/>
      <c r="R28" s="350"/>
      <c r="S28" s="350"/>
      <c r="T28" s="350"/>
      <c r="U28" s="350"/>
      <c r="V28" s="350"/>
      <c r="W28" s="350"/>
      <c r="X28" s="350"/>
      <c r="Y28" s="350"/>
    </row>
    <row r="29" spans="1:33" s="346" customFormat="1">
      <c r="E29" s="350"/>
      <c r="F29" s="350"/>
      <c r="G29" s="350"/>
      <c r="H29" s="350"/>
      <c r="I29" s="350"/>
      <c r="J29" s="359"/>
      <c r="K29" s="359"/>
      <c r="L29" s="359"/>
      <c r="M29" s="359"/>
      <c r="N29" s="359"/>
      <c r="O29" s="359"/>
      <c r="P29" s="359"/>
      <c r="Q29" s="359"/>
      <c r="R29" s="350"/>
      <c r="S29" s="350"/>
      <c r="T29" s="350"/>
      <c r="U29" s="350"/>
      <c r="V29" s="350"/>
      <c r="W29" s="350"/>
      <c r="X29" s="350"/>
      <c r="Y29" s="350"/>
    </row>
    <row r="30" spans="1:33" s="346" customFormat="1">
      <c r="E30" s="350"/>
      <c r="F30" s="350"/>
      <c r="G30" s="350"/>
      <c r="H30" s="350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0"/>
      <c r="Y30" s="350"/>
    </row>
    <row r="31" spans="1:33" s="346" customFormat="1">
      <c r="E31" s="350"/>
      <c r="F31" s="350"/>
      <c r="G31" s="350"/>
      <c r="H31" s="350"/>
      <c r="I31" s="350"/>
      <c r="J31" s="350"/>
      <c r="K31" s="350"/>
      <c r="L31" s="350"/>
      <c r="M31" s="350"/>
      <c r="N31" s="350"/>
      <c r="O31" s="350"/>
      <c r="P31" s="350"/>
      <c r="Q31" s="350"/>
      <c r="R31" s="360"/>
      <c r="S31" s="350"/>
      <c r="T31" s="350"/>
      <c r="U31" s="350"/>
      <c r="V31" s="350"/>
      <c r="W31" s="350"/>
      <c r="X31" s="350"/>
      <c r="Y31" s="350"/>
      <c r="Z31" s="361"/>
    </row>
    <row r="32" spans="1:33" s="362" customFormat="1">
      <c r="E32" s="363"/>
      <c r="F32" s="363"/>
      <c r="G32" s="363"/>
      <c r="H32" s="363"/>
      <c r="I32" s="363"/>
      <c r="J32" s="363"/>
      <c r="K32" s="363"/>
      <c r="L32" s="363"/>
      <c r="M32" s="363"/>
      <c r="N32" s="363"/>
      <c r="O32" s="363"/>
      <c r="P32" s="363"/>
      <c r="Q32" s="363"/>
      <c r="R32" s="350"/>
      <c r="S32" s="363"/>
      <c r="T32" s="363"/>
      <c r="U32" s="363"/>
      <c r="V32" s="363"/>
      <c r="W32" s="363"/>
      <c r="X32" s="363"/>
      <c r="Y32" s="363"/>
      <c r="AC32" s="364"/>
      <c r="AE32" s="364"/>
    </row>
    <row r="33" spans="1:34" s="356" customFormat="1">
      <c r="D33" s="365"/>
      <c r="E33" s="366"/>
      <c r="F33" s="366"/>
      <c r="G33" s="366"/>
      <c r="H33" s="366"/>
      <c r="I33" s="366"/>
      <c r="J33" s="366"/>
      <c r="K33" s="366"/>
      <c r="L33" s="366"/>
      <c r="M33" s="366"/>
      <c r="N33" s="366"/>
      <c r="O33" s="366"/>
      <c r="P33" s="366"/>
      <c r="Q33" s="366"/>
      <c r="R33" s="366"/>
      <c r="S33" s="366"/>
      <c r="T33" s="366"/>
      <c r="U33" s="366"/>
      <c r="V33" s="366"/>
      <c r="W33" s="366"/>
      <c r="X33" s="366"/>
      <c r="Y33" s="366"/>
    </row>
    <row r="34" spans="1:34" s="356" customFormat="1">
      <c r="D34" s="365"/>
      <c r="E34" s="366"/>
      <c r="F34" s="366"/>
      <c r="G34" s="366"/>
      <c r="H34" s="366"/>
      <c r="I34" s="366"/>
      <c r="J34" s="366"/>
      <c r="K34" s="366"/>
      <c r="L34" s="366"/>
      <c r="M34" s="366"/>
      <c r="N34" s="366"/>
      <c r="O34" s="366"/>
      <c r="P34" s="366"/>
      <c r="Q34" s="366"/>
      <c r="R34" s="366"/>
      <c r="S34" s="366"/>
      <c r="T34" s="366"/>
      <c r="U34" s="366"/>
      <c r="V34" s="366"/>
      <c r="W34" s="366"/>
      <c r="X34" s="366"/>
      <c r="Y34" s="366"/>
    </row>
    <row r="35" spans="1:34" s="366" customFormat="1">
      <c r="A35" s="356"/>
      <c r="B35" s="356"/>
      <c r="C35" s="356"/>
      <c r="D35" s="367"/>
      <c r="E35" s="363"/>
      <c r="G35" s="363"/>
      <c r="H35" s="363"/>
      <c r="I35" s="363"/>
      <c r="J35" s="363"/>
      <c r="K35" s="363"/>
      <c r="L35" s="363"/>
      <c r="M35" s="363"/>
      <c r="N35" s="363"/>
      <c r="O35" s="363"/>
      <c r="R35" s="368"/>
      <c r="S35" s="368"/>
      <c r="T35" s="368"/>
      <c r="U35" s="368"/>
      <c r="V35" s="368"/>
      <c r="Z35" s="356"/>
      <c r="AA35" s="356"/>
      <c r="AB35" s="356"/>
      <c r="AC35" s="356"/>
      <c r="AD35" s="356"/>
      <c r="AE35" s="356"/>
      <c r="AF35" s="356"/>
      <c r="AG35" s="356"/>
      <c r="AH35" s="356"/>
    </row>
    <row r="36" spans="1:34" s="366" customFormat="1">
      <c r="A36" s="356"/>
      <c r="B36" s="356"/>
      <c r="C36" s="356"/>
      <c r="D36" s="365"/>
      <c r="E36" s="363"/>
      <c r="F36" s="363"/>
      <c r="G36" s="363"/>
      <c r="H36" s="363"/>
      <c r="I36" s="363"/>
      <c r="O36" s="363"/>
      <c r="Z36" s="356"/>
      <c r="AA36" s="356"/>
      <c r="AB36" s="356"/>
      <c r="AC36" s="356"/>
      <c r="AD36" s="356"/>
      <c r="AE36" s="356"/>
      <c r="AF36" s="356"/>
      <c r="AG36" s="356"/>
      <c r="AH36" s="356"/>
    </row>
    <row r="37" spans="1:34" s="366" customFormat="1">
      <c r="A37" s="356"/>
      <c r="B37" s="356"/>
      <c r="C37" s="356"/>
      <c r="D37" s="365"/>
      <c r="E37" s="363"/>
      <c r="F37" s="363"/>
      <c r="G37" s="363"/>
      <c r="H37" s="363"/>
      <c r="I37" s="363"/>
      <c r="O37" s="363"/>
      <c r="Z37" s="356"/>
      <c r="AA37" s="356"/>
      <c r="AB37" s="356"/>
      <c r="AC37" s="356"/>
      <c r="AD37" s="356"/>
      <c r="AE37" s="356"/>
      <c r="AF37" s="356"/>
      <c r="AG37" s="356"/>
      <c r="AH37" s="356"/>
    </row>
    <row r="38" spans="1:34" s="366" customFormat="1">
      <c r="A38" s="356"/>
      <c r="B38" s="356"/>
      <c r="C38" s="356"/>
      <c r="D38" s="365"/>
      <c r="E38" s="363"/>
      <c r="F38" s="363"/>
      <c r="G38" s="363"/>
      <c r="H38" s="363"/>
      <c r="I38" s="363"/>
      <c r="O38" s="363"/>
      <c r="Z38" s="356"/>
      <c r="AA38" s="356"/>
      <c r="AB38" s="356"/>
      <c r="AC38" s="356"/>
      <c r="AD38" s="356"/>
      <c r="AE38" s="356"/>
      <c r="AF38" s="356"/>
      <c r="AG38" s="356"/>
      <c r="AH38" s="356"/>
    </row>
    <row r="39" spans="1:34" s="366" customFormat="1">
      <c r="A39" s="356"/>
      <c r="B39" s="356"/>
      <c r="C39" s="356"/>
      <c r="D39" s="365"/>
      <c r="E39" s="363"/>
      <c r="F39" s="363"/>
      <c r="G39" s="363"/>
      <c r="H39" s="363"/>
      <c r="I39" s="363"/>
      <c r="O39" s="363"/>
      <c r="Z39" s="356"/>
      <c r="AA39" s="356"/>
      <c r="AB39" s="356"/>
      <c r="AC39" s="356"/>
      <c r="AD39" s="356"/>
      <c r="AE39" s="356"/>
      <c r="AF39" s="356"/>
      <c r="AG39" s="356"/>
      <c r="AH39" s="356"/>
    </row>
    <row r="40" spans="1:34" s="366" customFormat="1">
      <c r="A40" s="356"/>
      <c r="B40" s="356"/>
      <c r="C40" s="356"/>
      <c r="D40" s="365"/>
      <c r="E40" s="363"/>
      <c r="F40" s="363"/>
      <c r="G40" s="363"/>
      <c r="H40" s="363"/>
      <c r="I40" s="363"/>
      <c r="O40" s="363"/>
      <c r="Z40" s="356"/>
      <c r="AA40" s="356"/>
      <c r="AB40" s="356"/>
      <c r="AC40" s="356"/>
      <c r="AD40" s="356"/>
      <c r="AE40" s="356"/>
      <c r="AF40" s="356"/>
      <c r="AG40" s="356"/>
      <c r="AH40" s="356"/>
    </row>
    <row r="41" spans="1:34" s="366" customFormat="1">
      <c r="A41" s="356"/>
      <c r="B41" s="356"/>
      <c r="C41" s="356"/>
      <c r="D41" s="365"/>
      <c r="E41" s="363"/>
      <c r="F41" s="363"/>
      <c r="G41" s="363"/>
      <c r="H41" s="363"/>
      <c r="I41" s="363"/>
      <c r="O41" s="363"/>
      <c r="Z41" s="356"/>
      <c r="AA41" s="356"/>
      <c r="AB41" s="356"/>
      <c r="AC41" s="356"/>
      <c r="AD41" s="356"/>
      <c r="AE41" s="356"/>
      <c r="AF41" s="356"/>
      <c r="AG41" s="356"/>
      <c r="AH41" s="356"/>
    </row>
    <row r="42" spans="1:34" s="366" customFormat="1">
      <c r="A42" s="356"/>
      <c r="B42" s="356"/>
      <c r="C42" s="356"/>
      <c r="D42" s="365"/>
      <c r="E42" s="363"/>
      <c r="F42" s="363"/>
      <c r="G42" s="363"/>
      <c r="H42" s="363"/>
      <c r="I42" s="363"/>
      <c r="Z42" s="356"/>
      <c r="AA42" s="356"/>
      <c r="AB42" s="356"/>
      <c r="AC42" s="356"/>
      <c r="AD42" s="356"/>
      <c r="AE42" s="356"/>
      <c r="AF42" s="356"/>
      <c r="AG42" s="356"/>
      <c r="AH42" s="356"/>
    </row>
    <row r="43" spans="1:34" s="356" customFormat="1">
      <c r="D43" s="365"/>
      <c r="E43" s="366"/>
      <c r="F43" s="366"/>
      <c r="G43" s="366"/>
      <c r="H43" s="363"/>
      <c r="I43" s="366"/>
      <c r="J43" s="366"/>
      <c r="K43" s="366"/>
      <c r="L43" s="366"/>
      <c r="M43" s="366"/>
      <c r="N43" s="366"/>
      <c r="O43" s="366"/>
      <c r="P43" s="366"/>
      <c r="Q43" s="366"/>
      <c r="R43" s="366"/>
      <c r="S43" s="366"/>
      <c r="T43" s="366"/>
      <c r="U43" s="366"/>
      <c r="V43" s="366"/>
      <c r="W43" s="366"/>
      <c r="X43" s="366"/>
      <c r="Y43" s="366"/>
    </row>
    <row r="44" spans="1:34" s="356" customFormat="1">
      <c r="D44" s="365"/>
      <c r="E44" s="366"/>
      <c r="F44" s="366"/>
      <c r="G44" s="366"/>
      <c r="H44" s="363"/>
      <c r="I44" s="366"/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</row>
    <row r="45" spans="1:34" s="356" customFormat="1">
      <c r="D45" s="365"/>
      <c r="E45" s="366"/>
      <c r="F45" s="366"/>
      <c r="G45" s="366"/>
      <c r="H45" s="366"/>
      <c r="I45" s="366"/>
      <c r="J45" s="366"/>
      <c r="K45" s="366"/>
      <c r="L45" s="366"/>
      <c r="M45" s="366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</row>
    <row r="46" spans="1:34" s="356" customFormat="1">
      <c r="D46" s="365"/>
      <c r="E46" s="366"/>
      <c r="F46" s="366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</row>
    <row r="47" spans="1:34" s="356" customFormat="1">
      <c r="D47" s="365"/>
      <c r="E47" s="366"/>
      <c r="F47" s="366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</row>
    <row r="48" spans="1:34" s="356" customFormat="1">
      <c r="D48" s="365"/>
      <c r="E48" s="366"/>
      <c r="F48" s="366"/>
      <c r="G48" s="366"/>
      <c r="H48" s="366"/>
      <c r="I48" s="366"/>
      <c r="J48" s="366"/>
      <c r="K48" s="366"/>
      <c r="L48" s="366"/>
      <c r="M48" s="366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  <c r="Y48" s="366"/>
    </row>
    <row r="49" spans="4:25" s="356" customFormat="1">
      <c r="D49" s="365"/>
      <c r="E49" s="366"/>
      <c r="F49" s="366"/>
      <c r="G49" s="366"/>
      <c r="H49" s="366"/>
      <c r="I49" s="366"/>
      <c r="J49" s="366"/>
      <c r="K49" s="366"/>
      <c r="L49" s="366"/>
      <c r="M49" s="366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  <c r="Y49" s="366"/>
    </row>
    <row r="50" spans="4:25" s="356" customFormat="1">
      <c r="D50" s="365"/>
      <c r="E50" s="366"/>
      <c r="F50" s="366"/>
      <c r="G50" s="366"/>
      <c r="H50" s="366"/>
      <c r="I50" s="366"/>
      <c r="J50" s="366"/>
      <c r="K50" s="366"/>
      <c r="L50" s="366"/>
      <c r="M50" s="366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  <c r="Y50" s="366"/>
    </row>
    <row r="51" spans="4:25" s="356" customFormat="1">
      <c r="D51" s="365"/>
      <c r="E51" s="366"/>
      <c r="F51" s="366"/>
      <c r="G51" s="366"/>
      <c r="H51" s="366"/>
      <c r="I51" s="366"/>
      <c r="J51" s="366"/>
      <c r="K51" s="366"/>
      <c r="L51" s="366"/>
      <c r="M51" s="366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  <c r="Y51" s="366"/>
    </row>
    <row r="52" spans="4:25" s="356" customFormat="1">
      <c r="D52" s="365"/>
      <c r="E52" s="366"/>
      <c r="F52" s="366"/>
      <c r="G52" s="366"/>
      <c r="H52" s="366"/>
      <c r="I52" s="366"/>
      <c r="J52" s="366"/>
      <c r="K52" s="366"/>
      <c r="L52" s="366"/>
      <c r="M52" s="366"/>
      <c r="N52" s="366"/>
      <c r="O52" s="366"/>
      <c r="P52" s="366"/>
      <c r="Q52" s="366"/>
      <c r="R52" s="366"/>
      <c r="S52" s="366"/>
      <c r="T52" s="366"/>
      <c r="U52" s="366"/>
      <c r="V52" s="366"/>
      <c r="W52" s="366"/>
      <c r="X52" s="366"/>
      <c r="Y52" s="366"/>
    </row>
    <row r="53" spans="4:25" s="356" customFormat="1">
      <c r="D53" s="365"/>
      <c r="E53" s="366"/>
      <c r="F53" s="366"/>
      <c r="G53" s="366"/>
      <c r="H53" s="366"/>
      <c r="I53" s="366"/>
      <c r="J53" s="366"/>
      <c r="K53" s="366"/>
      <c r="L53" s="366"/>
      <c r="M53" s="366"/>
      <c r="N53" s="366"/>
      <c r="O53" s="366"/>
      <c r="P53" s="366"/>
      <c r="Q53" s="366"/>
      <c r="R53" s="366"/>
      <c r="S53" s="366"/>
      <c r="T53" s="366"/>
      <c r="U53" s="366"/>
      <c r="V53" s="366"/>
      <c r="W53" s="366"/>
      <c r="X53" s="366"/>
      <c r="Y53" s="366"/>
    </row>
    <row r="54" spans="4:25" s="356" customFormat="1">
      <c r="D54" s="365"/>
      <c r="E54" s="366"/>
      <c r="F54" s="366"/>
      <c r="G54" s="366"/>
      <c r="H54" s="366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</row>
    <row r="55" spans="4:25" s="356" customFormat="1">
      <c r="D55" s="365"/>
      <c r="E55" s="366"/>
      <c r="F55" s="366"/>
      <c r="G55" s="366"/>
      <c r="H55" s="366"/>
      <c r="I55" s="366"/>
      <c r="J55" s="366"/>
      <c r="K55" s="366"/>
      <c r="L55" s="366"/>
      <c r="M55" s="366"/>
      <c r="N55" s="366"/>
      <c r="O55" s="366"/>
      <c r="P55" s="366"/>
      <c r="Q55" s="366"/>
      <c r="R55" s="366"/>
      <c r="S55" s="366"/>
      <c r="T55" s="366"/>
      <c r="U55" s="366"/>
      <c r="V55" s="366"/>
      <c r="W55" s="366"/>
      <c r="X55" s="366"/>
      <c r="Y55" s="366"/>
    </row>
    <row r="56" spans="4:25" s="356" customFormat="1">
      <c r="D56" s="365"/>
      <c r="E56" s="366"/>
      <c r="F56" s="366"/>
      <c r="G56" s="366"/>
      <c r="H56" s="366"/>
      <c r="I56" s="366"/>
      <c r="J56" s="366"/>
      <c r="K56" s="366"/>
      <c r="L56" s="366"/>
      <c r="M56" s="366"/>
      <c r="N56" s="366"/>
      <c r="O56" s="366"/>
      <c r="P56" s="366"/>
      <c r="Q56" s="366"/>
      <c r="R56" s="366"/>
      <c r="S56" s="366"/>
      <c r="T56" s="366"/>
      <c r="U56" s="366"/>
      <c r="V56" s="366"/>
      <c r="W56" s="366"/>
      <c r="X56" s="366"/>
      <c r="Y56" s="366"/>
    </row>
    <row r="57" spans="4:25" s="356" customFormat="1">
      <c r="D57" s="365"/>
      <c r="E57" s="366"/>
      <c r="F57" s="366"/>
      <c r="G57" s="366"/>
      <c r="H57" s="366"/>
      <c r="I57" s="366"/>
      <c r="J57" s="366"/>
      <c r="K57" s="366"/>
      <c r="L57" s="366"/>
      <c r="M57" s="366"/>
      <c r="N57" s="366"/>
      <c r="O57" s="366"/>
      <c r="P57" s="366"/>
      <c r="Q57" s="366"/>
      <c r="R57" s="366"/>
      <c r="S57" s="366"/>
      <c r="T57" s="366"/>
      <c r="U57" s="366"/>
      <c r="V57" s="366"/>
      <c r="W57" s="366"/>
      <c r="X57" s="366"/>
      <c r="Y57" s="366"/>
    </row>
    <row r="58" spans="4:25" s="356" customFormat="1">
      <c r="D58" s="365"/>
      <c r="E58" s="366"/>
      <c r="F58" s="366"/>
      <c r="G58" s="366"/>
      <c r="H58" s="366"/>
      <c r="I58" s="366"/>
      <c r="J58" s="366"/>
      <c r="K58" s="366"/>
      <c r="L58" s="366"/>
      <c r="M58" s="366"/>
      <c r="N58" s="366"/>
      <c r="O58" s="366"/>
      <c r="P58" s="366"/>
      <c r="Q58" s="366"/>
      <c r="R58" s="366"/>
      <c r="S58" s="366"/>
      <c r="T58" s="366"/>
      <c r="U58" s="366"/>
      <c r="V58" s="366"/>
      <c r="W58" s="366"/>
      <c r="X58" s="366"/>
      <c r="Y58" s="366"/>
    </row>
    <row r="59" spans="4:25" s="356" customFormat="1">
      <c r="D59" s="365"/>
      <c r="E59" s="366"/>
      <c r="F59" s="366"/>
      <c r="G59" s="366"/>
      <c r="H59" s="366"/>
      <c r="I59" s="366"/>
      <c r="J59" s="366"/>
      <c r="K59" s="366"/>
      <c r="L59" s="366"/>
      <c r="M59" s="366"/>
      <c r="N59" s="366"/>
      <c r="O59" s="366"/>
      <c r="P59" s="366"/>
      <c r="Q59" s="366"/>
      <c r="R59" s="366"/>
      <c r="S59" s="366"/>
      <c r="T59" s="366"/>
      <c r="U59" s="366"/>
      <c r="V59" s="366"/>
      <c r="W59" s="366"/>
      <c r="X59" s="366"/>
      <c r="Y59" s="366"/>
    </row>
    <row r="60" spans="4:25" s="356" customFormat="1">
      <c r="D60" s="365"/>
      <c r="E60" s="366"/>
      <c r="F60" s="366"/>
      <c r="G60" s="366"/>
      <c r="H60" s="366"/>
      <c r="I60" s="366"/>
      <c r="J60" s="366"/>
      <c r="K60" s="366"/>
      <c r="L60" s="366"/>
      <c r="M60" s="366"/>
      <c r="N60" s="366"/>
      <c r="O60" s="366"/>
      <c r="P60" s="366"/>
      <c r="Q60" s="366"/>
      <c r="R60" s="366"/>
      <c r="S60" s="366"/>
      <c r="T60" s="366"/>
      <c r="U60" s="366"/>
      <c r="V60" s="366"/>
      <c r="W60" s="366"/>
      <c r="X60" s="366"/>
      <c r="Y60" s="366"/>
    </row>
    <row r="61" spans="4:25" s="356" customFormat="1">
      <c r="D61" s="365"/>
      <c r="E61" s="366"/>
      <c r="F61" s="366"/>
      <c r="G61" s="366"/>
      <c r="H61" s="366"/>
      <c r="I61" s="366"/>
      <c r="J61" s="366"/>
      <c r="K61" s="366"/>
      <c r="L61" s="366"/>
      <c r="M61" s="366"/>
      <c r="N61" s="366"/>
      <c r="O61" s="366"/>
      <c r="P61" s="366"/>
      <c r="Q61" s="366"/>
      <c r="R61" s="366"/>
      <c r="S61" s="366"/>
      <c r="T61" s="366"/>
      <c r="U61" s="366"/>
      <c r="V61" s="366"/>
      <c r="W61" s="366"/>
      <c r="X61" s="366"/>
      <c r="Y61" s="366"/>
    </row>
    <row r="62" spans="4:25" s="356" customFormat="1">
      <c r="D62" s="365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O62" s="366"/>
      <c r="P62" s="366"/>
      <c r="Q62" s="366"/>
      <c r="R62" s="366"/>
      <c r="S62" s="366"/>
      <c r="T62" s="366"/>
      <c r="U62" s="366"/>
      <c r="V62" s="366"/>
      <c r="W62" s="366"/>
      <c r="X62" s="366"/>
      <c r="Y62" s="366"/>
    </row>
    <row r="63" spans="4:25" s="356" customFormat="1">
      <c r="D63" s="365"/>
      <c r="E63" s="366"/>
      <c r="F63" s="366"/>
      <c r="G63" s="366"/>
      <c r="H63" s="366"/>
      <c r="I63" s="366"/>
      <c r="J63" s="366"/>
      <c r="K63" s="366"/>
      <c r="L63" s="366"/>
      <c r="M63" s="366"/>
      <c r="N63" s="366"/>
      <c r="O63" s="366"/>
      <c r="P63" s="366"/>
      <c r="Q63" s="366"/>
      <c r="R63" s="366"/>
      <c r="S63" s="366"/>
      <c r="T63" s="366"/>
      <c r="U63" s="366"/>
      <c r="V63" s="366"/>
      <c r="W63" s="366"/>
      <c r="X63" s="366"/>
      <c r="Y63" s="366"/>
    </row>
    <row r="64" spans="4:25" s="356" customFormat="1">
      <c r="D64" s="365"/>
      <c r="E64" s="366"/>
      <c r="F64" s="366"/>
      <c r="G64" s="366"/>
      <c r="H64" s="366"/>
      <c r="I64" s="366"/>
      <c r="J64" s="366"/>
      <c r="K64" s="366"/>
      <c r="L64" s="366"/>
      <c r="M64" s="366"/>
      <c r="N64" s="366"/>
      <c r="O64" s="366"/>
      <c r="P64" s="366"/>
      <c r="Q64" s="366"/>
      <c r="R64" s="366"/>
      <c r="S64" s="366"/>
      <c r="T64" s="366"/>
      <c r="U64" s="366"/>
      <c r="V64" s="366"/>
      <c r="W64" s="366"/>
      <c r="X64" s="366"/>
      <c r="Y64" s="366"/>
    </row>
    <row r="65" spans="4:25" s="356" customFormat="1">
      <c r="D65" s="365"/>
      <c r="E65" s="366"/>
      <c r="F65" s="366"/>
      <c r="G65" s="366"/>
      <c r="H65" s="366"/>
      <c r="I65" s="366"/>
      <c r="J65" s="366"/>
      <c r="K65" s="366"/>
      <c r="L65" s="366"/>
      <c r="M65" s="366"/>
      <c r="N65" s="366"/>
      <c r="O65" s="366"/>
      <c r="P65" s="366"/>
      <c r="Q65" s="366"/>
      <c r="R65" s="366"/>
      <c r="S65" s="366"/>
      <c r="T65" s="366"/>
      <c r="U65" s="366"/>
      <c r="V65" s="366"/>
      <c r="W65" s="366"/>
      <c r="X65" s="366"/>
      <c r="Y65" s="366"/>
    </row>
    <row r="66" spans="4:25" s="356" customFormat="1">
      <c r="D66" s="365"/>
      <c r="E66" s="366"/>
      <c r="F66" s="366"/>
      <c r="G66" s="366"/>
      <c r="H66" s="366"/>
      <c r="I66" s="366"/>
      <c r="J66" s="366"/>
      <c r="K66" s="366"/>
      <c r="L66" s="366"/>
      <c r="M66" s="366"/>
      <c r="N66" s="366"/>
      <c r="O66" s="366"/>
      <c r="P66" s="366"/>
      <c r="Q66" s="366"/>
      <c r="R66" s="366"/>
      <c r="S66" s="366"/>
      <c r="T66" s="366"/>
      <c r="U66" s="366"/>
      <c r="V66" s="366"/>
      <c r="W66" s="366"/>
      <c r="X66" s="366"/>
      <c r="Y66" s="366"/>
    </row>
    <row r="67" spans="4:25" s="356" customFormat="1">
      <c r="D67" s="365"/>
      <c r="E67" s="366"/>
      <c r="F67" s="366"/>
      <c r="G67" s="366"/>
      <c r="H67" s="366"/>
      <c r="I67" s="366"/>
      <c r="J67" s="366"/>
      <c r="K67" s="366"/>
      <c r="L67" s="366"/>
      <c r="M67" s="366"/>
      <c r="N67" s="366"/>
      <c r="O67" s="366"/>
      <c r="P67" s="366"/>
      <c r="Q67" s="366"/>
      <c r="R67" s="366"/>
      <c r="S67" s="366"/>
      <c r="T67" s="366"/>
      <c r="U67" s="366"/>
      <c r="V67" s="366"/>
      <c r="W67" s="366"/>
      <c r="X67" s="366"/>
      <c r="Y67" s="366"/>
    </row>
    <row r="68" spans="4:25" s="356" customFormat="1">
      <c r="D68" s="365"/>
      <c r="E68" s="366"/>
      <c r="F68" s="366"/>
      <c r="G68" s="366"/>
      <c r="H68" s="366"/>
      <c r="I68" s="366"/>
      <c r="J68" s="366"/>
      <c r="K68" s="366"/>
      <c r="L68" s="366"/>
      <c r="M68" s="366"/>
      <c r="N68" s="366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6"/>
    </row>
    <row r="69" spans="4:25" s="356" customFormat="1">
      <c r="D69" s="365"/>
      <c r="E69" s="366"/>
      <c r="F69" s="366"/>
      <c r="G69" s="366"/>
      <c r="H69" s="366"/>
      <c r="I69" s="366"/>
      <c r="J69" s="366"/>
      <c r="K69" s="366"/>
      <c r="L69" s="366"/>
      <c r="M69" s="366"/>
      <c r="N69" s="366"/>
      <c r="O69" s="366"/>
      <c r="P69" s="366"/>
      <c r="Q69" s="366"/>
      <c r="R69" s="366"/>
      <c r="S69" s="366"/>
      <c r="T69" s="366"/>
      <c r="U69" s="366"/>
      <c r="V69" s="366"/>
      <c r="W69" s="366"/>
      <c r="X69" s="366"/>
      <c r="Y69" s="366"/>
    </row>
    <row r="70" spans="4:25" s="356" customFormat="1">
      <c r="D70" s="365"/>
      <c r="E70" s="366"/>
      <c r="F70" s="366"/>
      <c r="G70" s="366"/>
      <c r="H70" s="366"/>
      <c r="I70" s="366"/>
      <c r="J70" s="366"/>
      <c r="K70" s="366"/>
      <c r="L70" s="366"/>
      <c r="M70" s="366"/>
      <c r="N70" s="366"/>
      <c r="O70" s="366"/>
      <c r="P70" s="366"/>
      <c r="Q70" s="366"/>
      <c r="R70" s="366"/>
      <c r="S70" s="366"/>
      <c r="T70" s="366"/>
      <c r="U70" s="366"/>
      <c r="V70" s="366"/>
      <c r="W70" s="366"/>
      <c r="X70" s="366"/>
      <c r="Y70" s="366"/>
    </row>
    <row r="71" spans="4:25" s="356" customFormat="1">
      <c r="D71" s="365"/>
      <c r="E71" s="366"/>
      <c r="F71" s="366"/>
      <c r="G71" s="366"/>
      <c r="H71" s="366"/>
      <c r="I71" s="366"/>
      <c r="J71" s="366"/>
      <c r="K71" s="366"/>
      <c r="L71" s="366"/>
      <c r="M71" s="366"/>
      <c r="N71" s="366"/>
      <c r="O71" s="366"/>
      <c r="P71" s="366"/>
      <c r="Q71" s="366"/>
      <c r="R71" s="366"/>
      <c r="S71" s="366"/>
      <c r="T71" s="366"/>
      <c r="U71" s="366"/>
      <c r="V71" s="366"/>
      <c r="W71" s="366"/>
      <c r="X71" s="366"/>
      <c r="Y71" s="366"/>
    </row>
    <row r="72" spans="4:25" s="356" customFormat="1">
      <c r="D72" s="365"/>
      <c r="E72" s="366"/>
      <c r="F72" s="366"/>
      <c r="G72" s="366"/>
      <c r="H72" s="366"/>
      <c r="I72" s="366"/>
      <c r="J72" s="366"/>
      <c r="K72" s="366"/>
      <c r="L72" s="366"/>
      <c r="M72" s="366"/>
      <c r="N72" s="366"/>
      <c r="O72" s="366"/>
      <c r="P72" s="366"/>
      <c r="Q72" s="366"/>
      <c r="R72" s="366"/>
      <c r="S72" s="366"/>
      <c r="T72" s="366"/>
      <c r="U72" s="366"/>
      <c r="V72" s="366"/>
      <c r="W72" s="366"/>
      <c r="X72" s="366"/>
      <c r="Y72" s="366"/>
    </row>
    <row r="73" spans="4:25" s="356" customFormat="1">
      <c r="D73" s="365"/>
      <c r="E73" s="366"/>
      <c r="F73" s="366"/>
      <c r="G73" s="366"/>
      <c r="H73" s="366"/>
      <c r="I73" s="366"/>
      <c r="J73" s="366"/>
      <c r="K73" s="366"/>
      <c r="L73" s="366"/>
      <c r="M73" s="366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</row>
    <row r="74" spans="4:25" s="356" customFormat="1">
      <c r="D74" s="365"/>
      <c r="E74" s="366"/>
      <c r="F74" s="366"/>
      <c r="G74" s="366"/>
      <c r="H74" s="366"/>
      <c r="I74" s="366"/>
      <c r="J74" s="366"/>
      <c r="K74" s="366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</row>
    <row r="75" spans="4:25" s="356" customFormat="1">
      <c r="D75" s="365"/>
      <c r="E75" s="366"/>
      <c r="F75" s="366"/>
      <c r="G75" s="366"/>
      <c r="H75" s="366"/>
      <c r="I75" s="366"/>
      <c r="J75" s="366"/>
      <c r="K75" s="366"/>
      <c r="L75" s="366"/>
      <c r="M75" s="366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</row>
    <row r="76" spans="4:25" s="356" customFormat="1">
      <c r="D76" s="365"/>
      <c r="E76" s="366"/>
      <c r="F76" s="366"/>
      <c r="G76" s="366"/>
      <c r="H76" s="366"/>
      <c r="I76" s="366"/>
      <c r="J76" s="366"/>
      <c r="K76" s="366"/>
      <c r="L76" s="366"/>
      <c r="M76" s="366"/>
      <c r="N76" s="366"/>
      <c r="O76" s="366"/>
      <c r="P76" s="366"/>
      <c r="Q76" s="366"/>
      <c r="R76" s="366"/>
      <c r="S76" s="366"/>
      <c r="T76" s="366"/>
      <c r="U76" s="366"/>
      <c r="V76" s="366"/>
      <c r="W76" s="366"/>
      <c r="X76" s="366"/>
      <c r="Y76" s="366"/>
    </row>
    <row r="77" spans="4:25" s="356" customFormat="1">
      <c r="D77" s="365"/>
      <c r="E77" s="366"/>
      <c r="F77" s="366"/>
      <c r="G77" s="366"/>
      <c r="H77" s="366"/>
      <c r="I77" s="366"/>
      <c r="J77" s="366"/>
      <c r="K77" s="366"/>
      <c r="L77" s="366"/>
      <c r="M77" s="366"/>
      <c r="N77" s="366"/>
      <c r="O77" s="366"/>
      <c r="P77" s="366"/>
      <c r="Q77" s="366"/>
      <c r="R77" s="366"/>
      <c r="S77" s="366"/>
      <c r="T77" s="366"/>
      <c r="U77" s="366"/>
      <c r="V77" s="366"/>
      <c r="W77" s="366"/>
      <c r="X77" s="366"/>
      <c r="Y77" s="366"/>
    </row>
    <row r="78" spans="4:25" s="356" customFormat="1">
      <c r="D78" s="365"/>
      <c r="E78" s="366"/>
      <c r="F78" s="366"/>
      <c r="G78" s="366"/>
      <c r="H78" s="366"/>
      <c r="I78" s="366"/>
      <c r="J78" s="366"/>
      <c r="K78" s="366"/>
      <c r="L78" s="366"/>
      <c r="M78" s="366"/>
      <c r="N78" s="366"/>
      <c r="O78" s="366"/>
      <c r="P78" s="366"/>
      <c r="Q78" s="366"/>
      <c r="R78" s="366"/>
      <c r="S78" s="366"/>
      <c r="T78" s="366"/>
      <c r="U78" s="366"/>
      <c r="V78" s="366"/>
      <c r="W78" s="366"/>
      <c r="X78" s="366"/>
      <c r="Y78" s="366"/>
    </row>
    <row r="79" spans="4:25" s="356" customFormat="1">
      <c r="D79" s="365"/>
      <c r="E79" s="366"/>
      <c r="F79" s="366"/>
      <c r="G79" s="366"/>
      <c r="H79" s="366"/>
      <c r="I79" s="366"/>
      <c r="J79" s="366"/>
      <c r="K79" s="366"/>
      <c r="L79" s="366"/>
      <c r="M79" s="366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</row>
    <row r="80" spans="4:25" s="356" customFormat="1">
      <c r="D80" s="365"/>
      <c r="E80" s="366"/>
      <c r="F80" s="366"/>
      <c r="G80" s="366"/>
      <c r="H80" s="366"/>
      <c r="I80" s="366"/>
      <c r="J80" s="366"/>
      <c r="K80" s="366"/>
      <c r="L80" s="366"/>
      <c r="M80" s="366"/>
      <c r="N80" s="366"/>
      <c r="O80" s="366"/>
      <c r="P80" s="366"/>
      <c r="Q80" s="366"/>
      <c r="R80" s="366"/>
      <c r="S80" s="366"/>
      <c r="T80" s="366"/>
      <c r="U80" s="366"/>
      <c r="V80" s="366"/>
      <c r="W80" s="366"/>
      <c r="X80" s="366"/>
      <c r="Y80" s="366"/>
    </row>
    <row r="81" spans="4:25" s="356" customFormat="1">
      <c r="D81" s="365"/>
      <c r="E81" s="366"/>
      <c r="F81" s="366"/>
      <c r="G81" s="366"/>
      <c r="H81" s="366"/>
      <c r="I81" s="366"/>
      <c r="J81" s="366"/>
      <c r="K81" s="366"/>
      <c r="L81" s="366"/>
      <c r="M81" s="366"/>
      <c r="N81" s="366"/>
      <c r="O81" s="366"/>
      <c r="P81" s="366"/>
      <c r="Q81" s="366"/>
      <c r="R81" s="366"/>
      <c r="S81" s="366"/>
      <c r="T81" s="366"/>
      <c r="U81" s="366"/>
      <c r="V81" s="366"/>
      <c r="W81" s="366"/>
      <c r="X81" s="366"/>
      <c r="Y81" s="366"/>
    </row>
    <row r="82" spans="4:25" s="356" customFormat="1">
      <c r="D82" s="365"/>
      <c r="E82" s="366"/>
      <c r="F82" s="366"/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6"/>
      <c r="U82" s="366"/>
      <c r="V82" s="366"/>
      <c r="W82" s="366"/>
      <c r="X82" s="366"/>
      <c r="Y82" s="366"/>
    </row>
    <row r="83" spans="4:25" s="356" customFormat="1">
      <c r="D83" s="365"/>
      <c r="E83" s="366"/>
      <c r="F83" s="366"/>
      <c r="G83" s="366"/>
      <c r="H83" s="366"/>
      <c r="I83" s="366"/>
      <c r="J83" s="366"/>
      <c r="K83" s="366"/>
      <c r="L83" s="366"/>
      <c r="M83" s="366"/>
      <c r="N83" s="366"/>
      <c r="O83" s="366"/>
      <c r="P83" s="366"/>
      <c r="Q83" s="366"/>
      <c r="R83" s="366"/>
      <c r="S83" s="366"/>
      <c r="T83" s="366"/>
      <c r="U83" s="366"/>
      <c r="V83" s="366"/>
      <c r="W83" s="366"/>
      <c r="X83" s="366"/>
      <c r="Y83" s="366"/>
    </row>
    <row r="84" spans="4:25" s="356" customFormat="1">
      <c r="D84" s="365"/>
      <c r="E84" s="366"/>
      <c r="F84" s="366"/>
      <c r="G84" s="366"/>
      <c r="H84" s="366"/>
      <c r="I84" s="366"/>
      <c r="J84" s="366"/>
      <c r="K84" s="366"/>
      <c r="L84" s="366"/>
      <c r="M84" s="366"/>
      <c r="N84" s="366"/>
      <c r="O84" s="366"/>
      <c r="P84" s="366"/>
      <c r="Q84" s="366"/>
      <c r="R84" s="366"/>
      <c r="S84" s="366"/>
      <c r="T84" s="366"/>
      <c r="U84" s="366"/>
      <c r="V84" s="366"/>
      <c r="W84" s="366"/>
      <c r="X84" s="366"/>
      <c r="Y84" s="366"/>
    </row>
    <row r="85" spans="4:25" s="356" customFormat="1">
      <c r="D85" s="365"/>
      <c r="E85" s="366"/>
      <c r="F85" s="366"/>
      <c r="G85" s="366"/>
      <c r="H85" s="366"/>
      <c r="I85" s="366"/>
      <c r="J85" s="366"/>
      <c r="K85" s="366"/>
      <c r="L85" s="366"/>
      <c r="M85" s="366"/>
      <c r="N85" s="366"/>
      <c r="O85" s="366"/>
      <c r="P85" s="366"/>
      <c r="Q85" s="366"/>
      <c r="R85" s="366"/>
      <c r="S85" s="366"/>
      <c r="T85" s="366"/>
      <c r="U85" s="366"/>
      <c r="V85" s="366"/>
      <c r="W85" s="366"/>
      <c r="X85" s="366"/>
      <c r="Y85" s="366"/>
    </row>
    <row r="86" spans="4:25" s="356" customFormat="1">
      <c r="D86" s="365"/>
      <c r="E86" s="366"/>
      <c r="F86" s="366"/>
      <c r="G86" s="366"/>
      <c r="H86" s="366"/>
      <c r="I86" s="366"/>
      <c r="J86" s="366"/>
      <c r="K86" s="366"/>
      <c r="L86" s="366"/>
      <c r="M86" s="366"/>
      <c r="N86" s="366"/>
      <c r="O86" s="366"/>
      <c r="P86" s="366"/>
      <c r="Q86" s="366"/>
      <c r="R86" s="366"/>
      <c r="S86" s="366"/>
      <c r="T86" s="366"/>
      <c r="U86" s="366"/>
      <c r="V86" s="366"/>
      <c r="W86" s="366"/>
      <c r="X86" s="366"/>
      <c r="Y86" s="366"/>
    </row>
    <row r="87" spans="4:25" s="356" customFormat="1">
      <c r="D87" s="365"/>
      <c r="E87" s="366"/>
      <c r="F87" s="366"/>
      <c r="G87" s="366"/>
      <c r="H87" s="366"/>
      <c r="I87" s="366"/>
      <c r="J87" s="366"/>
      <c r="K87" s="366"/>
      <c r="L87" s="366"/>
      <c r="M87" s="366"/>
      <c r="N87" s="366"/>
      <c r="O87" s="366"/>
      <c r="P87" s="366"/>
      <c r="Q87" s="366"/>
      <c r="R87" s="366"/>
      <c r="S87" s="366"/>
      <c r="T87" s="366"/>
      <c r="U87" s="366"/>
      <c r="V87" s="366"/>
      <c r="W87" s="366"/>
      <c r="X87" s="366"/>
      <c r="Y87" s="366"/>
    </row>
    <row r="88" spans="4:25" s="356" customFormat="1">
      <c r="D88" s="365"/>
      <c r="E88" s="366"/>
      <c r="F88" s="366"/>
      <c r="G88" s="366"/>
      <c r="H88" s="366"/>
      <c r="I88" s="366"/>
      <c r="J88" s="366"/>
      <c r="K88" s="366"/>
      <c r="L88" s="366"/>
      <c r="M88" s="366"/>
      <c r="N88" s="366"/>
      <c r="O88" s="366"/>
      <c r="P88" s="366"/>
      <c r="Q88" s="366"/>
      <c r="R88" s="366"/>
      <c r="S88" s="366"/>
      <c r="T88" s="366"/>
      <c r="U88" s="366"/>
      <c r="V88" s="366"/>
      <c r="W88" s="366"/>
      <c r="X88" s="366"/>
      <c r="Y88" s="366"/>
    </row>
    <row r="89" spans="4:25" s="356" customFormat="1">
      <c r="D89" s="365"/>
      <c r="E89" s="366"/>
      <c r="F89" s="366"/>
      <c r="G89" s="366"/>
      <c r="H89" s="366"/>
      <c r="I89" s="366"/>
      <c r="J89" s="366"/>
      <c r="K89" s="366"/>
      <c r="L89" s="366"/>
      <c r="M89" s="366"/>
      <c r="N89" s="366"/>
      <c r="O89" s="366"/>
      <c r="P89" s="366"/>
      <c r="Q89" s="366"/>
      <c r="R89" s="366"/>
      <c r="S89" s="366"/>
      <c r="T89" s="366"/>
      <c r="U89" s="366"/>
      <c r="V89" s="366"/>
      <c r="W89" s="366"/>
      <c r="X89" s="366"/>
      <c r="Y89" s="366"/>
    </row>
    <row r="90" spans="4:25" s="356" customFormat="1">
      <c r="D90" s="365"/>
      <c r="E90" s="366"/>
      <c r="F90" s="366"/>
      <c r="G90" s="366"/>
      <c r="H90" s="366"/>
      <c r="I90" s="366"/>
      <c r="J90" s="366"/>
      <c r="K90" s="366"/>
      <c r="L90" s="366"/>
      <c r="M90" s="366"/>
      <c r="N90" s="366"/>
      <c r="O90" s="366"/>
      <c r="P90" s="366"/>
      <c r="Q90" s="366"/>
      <c r="R90" s="366"/>
      <c r="S90" s="366"/>
      <c r="T90" s="366"/>
      <c r="U90" s="366"/>
      <c r="V90" s="366"/>
      <c r="W90" s="366"/>
      <c r="X90" s="366"/>
      <c r="Y90" s="366"/>
    </row>
    <row r="91" spans="4:25" s="356" customFormat="1">
      <c r="D91" s="365"/>
      <c r="E91" s="366"/>
      <c r="F91" s="366"/>
      <c r="G91" s="366"/>
      <c r="H91" s="366"/>
      <c r="I91" s="366"/>
      <c r="J91" s="366"/>
      <c r="K91" s="366"/>
      <c r="L91" s="366"/>
      <c r="M91" s="366"/>
      <c r="N91" s="366"/>
      <c r="O91" s="366"/>
      <c r="P91" s="366"/>
      <c r="Q91" s="366"/>
      <c r="R91" s="366"/>
      <c r="S91" s="366"/>
      <c r="T91" s="366"/>
      <c r="U91" s="366"/>
      <c r="V91" s="366"/>
      <c r="W91" s="366"/>
      <c r="X91" s="366"/>
      <c r="Y91" s="366"/>
    </row>
    <row r="92" spans="4:25" s="356" customFormat="1">
      <c r="D92" s="365"/>
      <c r="E92" s="366"/>
      <c r="F92" s="366"/>
      <c r="G92" s="366"/>
      <c r="H92" s="366"/>
      <c r="I92" s="366"/>
      <c r="J92" s="366"/>
      <c r="K92" s="366"/>
      <c r="L92" s="366"/>
      <c r="M92" s="366"/>
      <c r="N92" s="366"/>
      <c r="O92" s="366"/>
      <c r="P92" s="366"/>
      <c r="Q92" s="366"/>
      <c r="R92" s="366"/>
      <c r="S92" s="366"/>
      <c r="T92" s="366"/>
      <c r="U92" s="366"/>
      <c r="V92" s="366"/>
      <c r="W92" s="366"/>
      <c r="X92" s="366"/>
      <c r="Y92" s="366"/>
    </row>
    <row r="93" spans="4:25" s="356" customFormat="1">
      <c r="D93" s="365"/>
      <c r="E93" s="366"/>
      <c r="F93" s="366"/>
      <c r="G93" s="366"/>
      <c r="H93" s="366"/>
      <c r="I93" s="366"/>
      <c r="J93" s="366"/>
      <c r="K93" s="366"/>
      <c r="L93" s="366"/>
      <c r="M93" s="366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</row>
    <row r="94" spans="4:25" s="356" customFormat="1">
      <c r="D94" s="365"/>
      <c r="E94" s="366"/>
      <c r="F94" s="366"/>
      <c r="G94" s="366"/>
      <c r="H94" s="366"/>
      <c r="I94" s="366"/>
      <c r="J94" s="366"/>
      <c r="K94" s="366"/>
      <c r="L94" s="366"/>
      <c r="M94" s="366"/>
      <c r="N94" s="366"/>
      <c r="O94" s="366"/>
      <c r="P94" s="366"/>
      <c r="Q94" s="366"/>
      <c r="R94" s="366"/>
      <c r="S94" s="366"/>
      <c r="T94" s="366"/>
      <c r="U94" s="366"/>
      <c r="V94" s="366"/>
      <c r="W94" s="366"/>
      <c r="X94" s="366"/>
      <c r="Y94" s="366"/>
    </row>
    <row r="95" spans="4:25" s="356" customFormat="1">
      <c r="D95" s="365"/>
      <c r="E95" s="366"/>
      <c r="F95" s="366"/>
      <c r="G95" s="366"/>
      <c r="H95" s="366"/>
      <c r="I95" s="366"/>
      <c r="J95" s="366"/>
      <c r="K95" s="366"/>
      <c r="L95" s="366"/>
      <c r="M95" s="366"/>
      <c r="N95" s="366"/>
      <c r="O95" s="366"/>
      <c r="P95" s="366"/>
      <c r="Q95" s="366"/>
      <c r="R95" s="366"/>
      <c r="S95" s="366"/>
      <c r="T95" s="366"/>
      <c r="U95" s="366"/>
      <c r="V95" s="366"/>
      <c r="W95" s="366"/>
      <c r="X95" s="366"/>
      <c r="Y95" s="366"/>
    </row>
    <row r="96" spans="4:25" s="356" customFormat="1">
      <c r="D96" s="365"/>
      <c r="E96" s="366"/>
      <c r="F96" s="366"/>
      <c r="G96" s="366"/>
      <c r="H96" s="366"/>
      <c r="I96" s="366"/>
      <c r="J96" s="366"/>
      <c r="K96" s="366"/>
      <c r="L96" s="366"/>
      <c r="M96" s="366"/>
      <c r="N96" s="366"/>
      <c r="O96" s="366"/>
      <c r="P96" s="366"/>
      <c r="Q96" s="366"/>
      <c r="R96" s="366"/>
      <c r="S96" s="366"/>
      <c r="T96" s="366"/>
      <c r="U96" s="366"/>
      <c r="V96" s="366"/>
      <c r="W96" s="366"/>
      <c r="X96" s="366"/>
      <c r="Y96" s="366"/>
    </row>
    <row r="97" spans="4:25" s="356" customFormat="1">
      <c r="D97" s="365"/>
      <c r="E97" s="366"/>
      <c r="F97" s="366"/>
      <c r="G97" s="366"/>
      <c r="H97" s="366"/>
      <c r="I97" s="366"/>
      <c r="J97" s="366"/>
      <c r="K97" s="366"/>
      <c r="L97" s="366"/>
      <c r="M97" s="366"/>
      <c r="N97" s="366"/>
      <c r="O97" s="366"/>
      <c r="P97" s="366"/>
      <c r="Q97" s="366"/>
      <c r="R97" s="366"/>
      <c r="S97" s="366"/>
      <c r="T97" s="366"/>
      <c r="U97" s="366"/>
      <c r="V97" s="366"/>
      <c r="W97" s="366"/>
      <c r="X97" s="366"/>
      <c r="Y97" s="366"/>
    </row>
    <row r="98" spans="4:25" s="356" customFormat="1">
      <c r="D98" s="365"/>
      <c r="E98" s="366"/>
      <c r="F98" s="366"/>
      <c r="G98" s="366"/>
      <c r="H98" s="366"/>
      <c r="I98" s="366"/>
      <c r="J98" s="366"/>
      <c r="K98" s="366"/>
      <c r="L98" s="366"/>
      <c r="M98" s="366"/>
      <c r="N98" s="366"/>
      <c r="O98" s="366"/>
      <c r="P98" s="366"/>
      <c r="Q98" s="366"/>
      <c r="R98" s="366"/>
      <c r="S98" s="366"/>
      <c r="T98" s="366"/>
      <c r="U98" s="366"/>
      <c r="V98" s="366"/>
      <c r="W98" s="366"/>
      <c r="X98" s="366"/>
      <c r="Y98" s="366"/>
    </row>
    <row r="99" spans="4:25" s="356" customFormat="1">
      <c r="D99" s="365"/>
      <c r="E99" s="366"/>
      <c r="F99" s="366"/>
      <c r="G99" s="366"/>
      <c r="H99" s="366"/>
      <c r="I99" s="366"/>
      <c r="J99" s="366"/>
      <c r="K99" s="366"/>
      <c r="L99" s="366"/>
      <c r="M99" s="366"/>
      <c r="N99" s="366"/>
      <c r="O99" s="366"/>
      <c r="P99" s="366"/>
      <c r="Q99" s="366"/>
      <c r="R99" s="366"/>
      <c r="S99" s="366"/>
      <c r="T99" s="366"/>
      <c r="U99" s="366"/>
      <c r="V99" s="366"/>
      <c r="W99" s="366"/>
      <c r="X99" s="366"/>
      <c r="Y99" s="366"/>
    </row>
    <row r="100" spans="4:25" s="356" customFormat="1">
      <c r="D100" s="365"/>
      <c r="E100" s="366"/>
      <c r="F100" s="366"/>
      <c r="G100" s="366"/>
      <c r="H100" s="366"/>
      <c r="I100" s="366"/>
      <c r="J100" s="366"/>
      <c r="K100" s="366"/>
      <c r="L100" s="366"/>
      <c r="M100" s="366"/>
      <c r="N100" s="366"/>
      <c r="O100" s="366"/>
      <c r="P100" s="366"/>
      <c r="Q100" s="366"/>
      <c r="R100" s="366"/>
      <c r="S100" s="366"/>
      <c r="T100" s="366"/>
      <c r="U100" s="366"/>
      <c r="V100" s="366"/>
      <c r="W100" s="366"/>
      <c r="X100" s="366"/>
      <c r="Y100" s="366"/>
    </row>
    <row r="101" spans="4:25" s="356" customFormat="1">
      <c r="D101" s="365"/>
      <c r="E101" s="366"/>
      <c r="F101" s="366"/>
      <c r="G101" s="366"/>
      <c r="H101" s="366"/>
      <c r="I101" s="366"/>
      <c r="J101" s="366"/>
      <c r="K101" s="366"/>
      <c r="L101" s="366"/>
      <c r="M101" s="366"/>
      <c r="N101" s="366"/>
      <c r="O101" s="366"/>
      <c r="P101" s="366"/>
      <c r="Q101" s="366"/>
      <c r="R101" s="366"/>
      <c r="S101" s="366"/>
      <c r="T101" s="366"/>
      <c r="U101" s="366"/>
      <c r="V101" s="366"/>
      <c r="W101" s="366"/>
      <c r="X101" s="366"/>
      <c r="Y101" s="366"/>
    </row>
    <row r="102" spans="4:25" s="356" customFormat="1">
      <c r="D102" s="365"/>
      <c r="E102" s="366"/>
      <c r="F102" s="366"/>
      <c r="G102" s="366"/>
      <c r="H102" s="366"/>
      <c r="I102" s="366"/>
      <c r="J102" s="366"/>
      <c r="K102" s="366"/>
      <c r="L102" s="366"/>
      <c r="M102" s="366"/>
      <c r="N102" s="366"/>
      <c r="O102" s="366"/>
      <c r="P102" s="366"/>
      <c r="Q102" s="366"/>
      <c r="R102" s="366"/>
      <c r="S102" s="366"/>
      <c r="T102" s="366"/>
      <c r="U102" s="366"/>
      <c r="V102" s="366"/>
      <c r="W102" s="366"/>
      <c r="X102" s="366"/>
      <c r="Y102" s="366"/>
    </row>
    <row r="103" spans="4:25" s="356" customFormat="1">
      <c r="D103" s="365"/>
      <c r="E103" s="366"/>
      <c r="F103" s="366"/>
      <c r="G103" s="366"/>
      <c r="H103" s="366"/>
      <c r="I103" s="366"/>
      <c r="J103" s="366"/>
      <c r="K103" s="366"/>
      <c r="L103" s="366"/>
      <c r="M103" s="366"/>
      <c r="N103" s="366"/>
      <c r="O103" s="366"/>
      <c r="P103" s="366"/>
      <c r="Q103" s="366"/>
      <c r="R103" s="366"/>
      <c r="S103" s="366"/>
      <c r="T103" s="366"/>
      <c r="U103" s="366"/>
      <c r="V103" s="366"/>
      <c r="W103" s="366"/>
      <c r="X103" s="366"/>
      <c r="Y103" s="366"/>
    </row>
    <row r="104" spans="4:25" s="356" customFormat="1">
      <c r="D104" s="365"/>
      <c r="E104" s="366"/>
      <c r="F104" s="366"/>
      <c r="G104" s="366"/>
      <c r="H104" s="366"/>
      <c r="I104" s="366"/>
      <c r="J104" s="366"/>
      <c r="K104" s="366"/>
      <c r="L104" s="366"/>
      <c r="M104" s="366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6"/>
    </row>
    <row r="105" spans="4:25" s="356" customFormat="1">
      <c r="D105" s="365"/>
      <c r="E105" s="366"/>
      <c r="F105" s="366"/>
      <c r="G105" s="366"/>
      <c r="H105" s="366"/>
      <c r="I105" s="366"/>
      <c r="J105" s="366"/>
      <c r="K105" s="366"/>
      <c r="L105" s="366"/>
      <c r="M105" s="366"/>
      <c r="N105" s="366"/>
      <c r="O105" s="366"/>
      <c r="P105" s="366"/>
      <c r="Q105" s="366"/>
      <c r="R105" s="366"/>
      <c r="S105" s="366"/>
      <c r="T105" s="366"/>
      <c r="U105" s="366"/>
      <c r="V105" s="366"/>
      <c r="W105" s="366"/>
      <c r="X105" s="366"/>
      <c r="Y105" s="366"/>
    </row>
    <row r="106" spans="4:25" s="356" customFormat="1">
      <c r="D106" s="365"/>
      <c r="E106" s="366"/>
      <c r="F106" s="366"/>
      <c r="G106" s="366"/>
      <c r="H106" s="366"/>
      <c r="I106" s="366"/>
      <c r="J106" s="366"/>
      <c r="K106" s="366"/>
      <c r="L106" s="366"/>
      <c r="M106" s="366"/>
      <c r="N106" s="366"/>
      <c r="O106" s="366"/>
      <c r="P106" s="366"/>
      <c r="Q106" s="366"/>
      <c r="R106" s="366"/>
      <c r="S106" s="366"/>
      <c r="T106" s="366"/>
      <c r="U106" s="366"/>
      <c r="V106" s="366"/>
      <c r="W106" s="366"/>
      <c r="X106" s="366"/>
      <c r="Y106" s="366"/>
    </row>
    <row r="107" spans="4:25" s="356" customFormat="1">
      <c r="D107" s="365"/>
      <c r="E107" s="366"/>
      <c r="F107" s="366"/>
      <c r="G107" s="366"/>
      <c r="H107" s="366"/>
      <c r="I107" s="366"/>
      <c r="J107" s="366"/>
      <c r="K107" s="366"/>
      <c r="L107" s="366"/>
      <c r="M107" s="366"/>
      <c r="N107" s="366"/>
      <c r="O107" s="366"/>
      <c r="P107" s="366"/>
      <c r="Q107" s="366"/>
      <c r="R107" s="366"/>
      <c r="S107" s="366"/>
      <c r="T107" s="366"/>
      <c r="U107" s="366"/>
      <c r="V107" s="366"/>
      <c r="W107" s="366"/>
      <c r="X107" s="366"/>
      <c r="Y107" s="366"/>
    </row>
    <row r="108" spans="4:25" s="356" customFormat="1">
      <c r="D108" s="365"/>
      <c r="E108" s="366"/>
      <c r="F108" s="366"/>
      <c r="G108" s="366"/>
      <c r="H108" s="366"/>
      <c r="I108" s="366"/>
      <c r="J108" s="366"/>
      <c r="K108" s="366"/>
      <c r="L108" s="366"/>
      <c r="M108" s="366"/>
      <c r="N108" s="366"/>
      <c r="O108" s="366"/>
      <c r="P108" s="366"/>
      <c r="Q108" s="366"/>
      <c r="R108" s="366"/>
      <c r="S108" s="366"/>
      <c r="T108" s="366"/>
      <c r="U108" s="366"/>
      <c r="V108" s="366"/>
      <c r="W108" s="366"/>
      <c r="X108" s="366"/>
      <c r="Y108" s="366"/>
    </row>
    <row r="109" spans="4:25" s="356" customFormat="1">
      <c r="D109" s="365"/>
      <c r="E109" s="366"/>
      <c r="F109" s="366"/>
      <c r="G109" s="366"/>
      <c r="H109" s="366"/>
      <c r="I109" s="366"/>
      <c r="J109" s="366"/>
      <c r="K109" s="366"/>
      <c r="L109" s="366"/>
      <c r="M109" s="366"/>
      <c r="N109" s="366"/>
      <c r="O109" s="366"/>
      <c r="P109" s="366"/>
      <c r="Q109" s="366"/>
      <c r="R109" s="366"/>
      <c r="S109" s="366"/>
      <c r="T109" s="366"/>
      <c r="U109" s="366"/>
      <c r="V109" s="366"/>
      <c r="W109" s="366"/>
      <c r="X109" s="366"/>
      <c r="Y109" s="366"/>
    </row>
    <row r="110" spans="4:25" s="356" customFormat="1">
      <c r="D110" s="365"/>
      <c r="E110" s="366"/>
      <c r="F110" s="366"/>
      <c r="G110" s="366"/>
      <c r="H110" s="366"/>
      <c r="I110" s="366"/>
      <c r="J110" s="366"/>
      <c r="K110" s="366"/>
      <c r="L110" s="366"/>
      <c r="M110" s="366"/>
      <c r="N110" s="366"/>
      <c r="O110" s="366"/>
      <c r="P110" s="366"/>
      <c r="Q110" s="366"/>
      <c r="R110" s="366"/>
      <c r="S110" s="366"/>
      <c r="T110" s="366"/>
      <c r="U110" s="366"/>
      <c r="V110" s="366"/>
      <c r="W110" s="366"/>
      <c r="X110" s="366"/>
      <c r="Y110" s="366"/>
    </row>
    <row r="111" spans="4:25" s="356" customFormat="1">
      <c r="D111" s="365"/>
      <c r="E111" s="366"/>
      <c r="F111" s="366"/>
      <c r="G111" s="366"/>
      <c r="H111" s="366"/>
      <c r="I111" s="366"/>
      <c r="J111" s="366"/>
      <c r="K111" s="366"/>
      <c r="L111" s="366"/>
      <c r="M111" s="366"/>
      <c r="N111" s="366"/>
      <c r="O111" s="366"/>
      <c r="P111" s="366"/>
      <c r="Q111" s="366"/>
      <c r="R111" s="366"/>
      <c r="S111" s="366"/>
      <c r="T111" s="366"/>
      <c r="U111" s="366"/>
      <c r="V111" s="366"/>
      <c r="W111" s="366"/>
      <c r="X111" s="366"/>
      <c r="Y111" s="366"/>
    </row>
    <row r="112" spans="4:25" s="356" customFormat="1">
      <c r="D112" s="365"/>
      <c r="E112" s="366"/>
      <c r="F112" s="366"/>
      <c r="G112" s="366"/>
      <c r="H112" s="366"/>
      <c r="I112" s="366"/>
      <c r="J112" s="366"/>
      <c r="K112" s="366"/>
      <c r="L112" s="366"/>
      <c r="M112" s="366"/>
      <c r="N112" s="366"/>
      <c r="O112" s="366"/>
      <c r="P112" s="366"/>
      <c r="Q112" s="366"/>
      <c r="R112" s="366"/>
      <c r="S112" s="366"/>
      <c r="T112" s="366"/>
      <c r="U112" s="366"/>
      <c r="V112" s="366"/>
      <c r="W112" s="366"/>
      <c r="X112" s="366"/>
      <c r="Y112" s="366"/>
    </row>
    <row r="113" spans="4:25" s="356" customFormat="1">
      <c r="D113" s="365"/>
      <c r="E113" s="366"/>
      <c r="F113" s="366"/>
      <c r="G113" s="366"/>
      <c r="H113" s="366"/>
      <c r="I113" s="366"/>
      <c r="J113" s="366"/>
      <c r="K113" s="366"/>
      <c r="L113" s="366"/>
      <c r="M113" s="366"/>
      <c r="N113" s="366"/>
      <c r="O113" s="366"/>
      <c r="P113" s="366"/>
      <c r="Q113" s="366"/>
      <c r="R113" s="366"/>
      <c r="S113" s="366"/>
      <c r="T113" s="366"/>
      <c r="U113" s="366"/>
      <c r="V113" s="366"/>
      <c r="W113" s="366"/>
      <c r="X113" s="366"/>
      <c r="Y113" s="366"/>
    </row>
    <row r="114" spans="4:25" s="356" customFormat="1">
      <c r="D114" s="365"/>
      <c r="E114" s="366"/>
      <c r="F114" s="366"/>
      <c r="G114" s="366"/>
      <c r="H114" s="366"/>
      <c r="I114" s="366"/>
      <c r="J114" s="366"/>
      <c r="K114" s="366"/>
      <c r="L114" s="366"/>
      <c r="M114" s="366"/>
      <c r="N114" s="366"/>
      <c r="O114" s="366"/>
      <c r="P114" s="366"/>
      <c r="Q114" s="366"/>
      <c r="R114" s="366"/>
      <c r="S114" s="366"/>
      <c r="T114" s="366"/>
      <c r="U114" s="366"/>
      <c r="V114" s="366"/>
      <c r="W114" s="366"/>
      <c r="X114" s="366"/>
      <c r="Y114" s="366"/>
    </row>
    <row r="115" spans="4:25" s="356" customFormat="1">
      <c r="D115" s="365"/>
      <c r="E115" s="366"/>
      <c r="F115" s="366"/>
      <c r="G115" s="366"/>
      <c r="H115" s="366"/>
      <c r="I115" s="366"/>
      <c r="J115" s="366"/>
      <c r="K115" s="366"/>
      <c r="L115" s="366"/>
      <c r="M115" s="366"/>
      <c r="N115" s="366"/>
      <c r="O115" s="366"/>
      <c r="P115" s="366"/>
      <c r="Q115" s="366"/>
      <c r="R115" s="366"/>
      <c r="S115" s="366"/>
      <c r="T115" s="366"/>
      <c r="U115" s="366"/>
      <c r="V115" s="366"/>
      <c r="W115" s="366"/>
      <c r="X115" s="366"/>
      <c r="Y115" s="366"/>
    </row>
    <row r="116" spans="4:25" s="356" customFormat="1">
      <c r="D116" s="365"/>
      <c r="E116" s="366"/>
      <c r="F116" s="366"/>
      <c r="G116" s="366"/>
      <c r="H116" s="366"/>
      <c r="I116" s="366"/>
      <c r="J116" s="366"/>
      <c r="K116" s="366"/>
      <c r="L116" s="366"/>
      <c r="M116" s="366"/>
      <c r="N116" s="366"/>
      <c r="O116" s="366"/>
      <c r="P116" s="366"/>
      <c r="Q116" s="366"/>
      <c r="R116" s="366"/>
      <c r="S116" s="366"/>
      <c r="T116" s="366"/>
      <c r="U116" s="366"/>
      <c r="V116" s="366"/>
      <c r="W116" s="366"/>
      <c r="X116" s="366"/>
      <c r="Y116" s="366"/>
    </row>
    <row r="117" spans="4:25" s="356" customFormat="1">
      <c r="D117" s="365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O117" s="366"/>
      <c r="P117" s="366"/>
      <c r="Q117" s="366"/>
      <c r="R117" s="366"/>
      <c r="S117" s="366"/>
      <c r="T117" s="366"/>
      <c r="U117" s="366"/>
      <c r="V117" s="366"/>
      <c r="W117" s="366"/>
      <c r="X117" s="366"/>
      <c r="Y117" s="366"/>
    </row>
    <row r="118" spans="4:25" s="356" customFormat="1">
      <c r="D118" s="365"/>
      <c r="E118" s="366"/>
      <c r="F118" s="366"/>
      <c r="G118" s="366"/>
      <c r="H118" s="366"/>
      <c r="I118" s="366"/>
      <c r="J118" s="366"/>
      <c r="K118" s="366"/>
      <c r="L118" s="366"/>
      <c r="M118" s="366"/>
      <c r="N118" s="366"/>
      <c r="O118" s="366"/>
      <c r="P118" s="366"/>
      <c r="Q118" s="366"/>
      <c r="R118" s="366"/>
      <c r="S118" s="366"/>
      <c r="T118" s="366"/>
      <c r="U118" s="366"/>
      <c r="V118" s="366"/>
      <c r="W118" s="366"/>
      <c r="X118" s="366"/>
      <c r="Y118" s="366"/>
    </row>
    <row r="119" spans="4:25" s="356" customFormat="1">
      <c r="D119" s="365"/>
      <c r="E119" s="366"/>
      <c r="F119" s="366"/>
      <c r="G119" s="366"/>
      <c r="H119" s="366"/>
      <c r="I119" s="366"/>
      <c r="J119" s="366"/>
      <c r="K119" s="366"/>
      <c r="L119" s="366"/>
      <c r="M119" s="366"/>
      <c r="N119" s="366"/>
      <c r="O119" s="366"/>
      <c r="P119" s="366"/>
      <c r="Q119" s="366"/>
      <c r="R119" s="366"/>
      <c r="S119" s="366"/>
      <c r="T119" s="366"/>
      <c r="U119" s="366"/>
      <c r="V119" s="366"/>
      <c r="W119" s="366"/>
      <c r="X119" s="366"/>
      <c r="Y119" s="366"/>
    </row>
    <row r="120" spans="4:25" s="356" customFormat="1">
      <c r="D120" s="365"/>
      <c r="E120" s="366"/>
      <c r="F120" s="366"/>
      <c r="G120" s="366"/>
      <c r="H120" s="366"/>
      <c r="I120" s="366"/>
      <c r="J120" s="366"/>
      <c r="K120" s="366"/>
      <c r="L120" s="366"/>
      <c r="M120" s="366"/>
      <c r="N120" s="366"/>
      <c r="O120" s="366"/>
      <c r="P120" s="366"/>
      <c r="Q120" s="366"/>
      <c r="R120" s="366"/>
      <c r="S120" s="366"/>
      <c r="T120" s="366"/>
      <c r="U120" s="366"/>
      <c r="V120" s="366"/>
      <c r="W120" s="366"/>
      <c r="X120" s="366"/>
      <c r="Y120" s="366"/>
    </row>
    <row r="121" spans="4:25" s="356" customFormat="1">
      <c r="D121" s="365"/>
      <c r="E121" s="366"/>
      <c r="F121" s="366"/>
      <c r="G121" s="366"/>
      <c r="H121" s="366"/>
      <c r="I121" s="366"/>
      <c r="J121" s="366"/>
      <c r="K121" s="366"/>
      <c r="L121" s="366"/>
      <c r="M121" s="366"/>
      <c r="N121" s="366"/>
      <c r="O121" s="366"/>
      <c r="P121" s="366"/>
      <c r="Q121" s="366"/>
      <c r="R121" s="366"/>
      <c r="S121" s="366"/>
      <c r="T121" s="366"/>
      <c r="U121" s="366"/>
      <c r="V121" s="366"/>
      <c r="W121" s="366"/>
      <c r="X121" s="366"/>
      <c r="Y121" s="366"/>
    </row>
    <row r="122" spans="4:25" s="356" customFormat="1">
      <c r="D122" s="365"/>
      <c r="E122" s="366"/>
      <c r="F122" s="366"/>
      <c r="G122" s="366"/>
      <c r="H122" s="366"/>
      <c r="I122" s="366"/>
      <c r="J122" s="366"/>
      <c r="K122" s="366"/>
      <c r="L122" s="366"/>
      <c r="M122" s="366"/>
      <c r="N122" s="366"/>
      <c r="O122" s="366"/>
      <c r="P122" s="366"/>
      <c r="Q122" s="366"/>
      <c r="R122" s="366"/>
      <c r="S122" s="366"/>
      <c r="T122" s="366"/>
      <c r="U122" s="366"/>
      <c r="V122" s="366"/>
      <c r="W122" s="366"/>
      <c r="X122" s="366"/>
      <c r="Y122" s="366"/>
    </row>
    <row r="123" spans="4:25" s="356" customFormat="1">
      <c r="D123" s="365"/>
      <c r="E123" s="366"/>
      <c r="F123" s="366"/>
      <c r="G123" s="366"/>
      <c r="H123" s="366"/>
      <c r="I123" s="366"/>
      <c r="J123" s="366"/>
      <c r="K123" s="366"/>
      <c r="L123" s="366"/>
      <c r="M123" s="366"/>
      <c r="N123" s="366"/>
      <c r="O123" s="366"/>
      <c r="P123" s="366"/>
      <c r="Q123" s="366"/>
      <c r="R123" s="366"/>
      <c r="S123" s="366"/>
      <c r="T123" s="366"/>
      <c r="U123" s="366"/>
      <c r="V123" s="366"/>
      <c r="W123" s="366"/>
      <c r="X123" s="366"/>
      <c r="Y123" s="366"/>
    </row>
    <row r="124" spans="4:25" s="356" customFormat="1">
      <c r="D124" s="365"/>
      <c r="E124" s="366"/>
      <c r="F124" s="366"/>
      <c r="G124" s="366"/>
      <c r="H124" s="366"/>
      <c r="I124" s="366"/>
      <c r="J124" s="366"/>
      <c r="K124" s="366"/>
      <c r="L124" s="366"/>
      <c r="M124" s="366"/>
      <c r="N124" s="366"/>
      <c r="O124" s="366"/>
      <c r="P124" s="366"/>
      <c r="Q124" s="366"/>
      <c r="R124" s="366"/>
      <c r="S124" s="366"/>
      <c r="T124" s="366"/>
      <c r="U124" s="366"/>
      <c r="V124" s="366"/>
      <c r="W124" s="366"/>
      <c r="X124" s="366"/>
      <c r="Y124" s="366"/>
    </row>
    <row r="125" spans="4:25" s="356" customFormat="1">
      <c r="D125" s="365"/>
      <c r="E125" s="366"/>
      <c r="F125" s="366"/>
      <c r="G125" s="366"/>
      <c r="H125" s="366"/>
      <c r="I125" s="366"/>
      <c r="J125" s="366"/>
      <c r="K125" s="366"/>
      <c r="L125" s="366"/>
      <c r="M125" s="366"/>
      <c r="N125" s="366"/>
      <c r="O125" s="366"/>
      <c r="P125" s="366"/>
      <c r="Q125" s="366"/>
      <c r="R125" s="366"/>
      <c r="S125" s="366"/>
      <c r="T125" s="366"/>
      <c r="U125" s="366"/>
      <c r="V125" s="366"/>
      <c r="W125" s="366"/>
      <c r="X125" s="366"/>
      <c r="Y125" s="366"/>
    </row>
    <row r="126" spans="4:25" s="356" customFormat="1">
      <c r="D126" s="365"/>
      <c r="E126" s="366"/>
      <c r="F126" s="366"/>
      <c r="G126" s="366"/>
      <c r="H126" s="366"/>
      <c r="I126" s="366"/>
      <c r="J126" s="366"/>
      <c r="K126" s="366"/>
      <c r="L126" s="366"/>
      <c r="M126" s="366"/>
      <c r="N126" s="366"/>
      <c r="O126" s="366"/>
      <c r="P126" s="366"/>
      <c r="Q126" s="366"/>
      <c r="R126" s="366"/>
      <c r="S126" s="366"/>
      <c r="T126" s="366"/>
      <c r="U126" s="366"/>
      <c r="V126" s="366"/>
      <c r="W126" s="366"/>
      <c r="X126" s="366"/>
      <c r="Y126" s="366"/>
    </row>
    <row r="127" spans="4:25" s="356" customFormat="1">
      <c r="D127" s="365"/>
      <c r="E127" s="366"/>
      <c r="F127" s="366"/>
      <c r="G127" s="366"/>
      <c r="H127" s="366"/>
      <c r="I127" s="366"/>
      <c r="J127" s="366"/>
      <c r="K127" s="366"/>
      <c r="L127" s="366"/>
      <c r="M127" s="366"/>
      <c r="N127" s="366"/>
      <c r="O127" s="366"/>
      <c r="P127" s="366"/>
      <c r="Q127" s="366"/>
      <c r="R127" s="366"/>
      <c r="S127" s="366"/>
      <c r="T127" s="366"/>
      <c r="U127" s="366"/>
      <c r="V127" s="366"/>
      <c r="W127" s="366"/>
      <c r="X127" s="366"/>
      <c r="Y127" s="366"/>
    </row>
    <row r="128" spans="4:25" s="356" customFormat="1">
      <c r="D128" s="365"/>
      <c r="E128" s="366"/>
      <c r="F128" s="366"/>
      <c r="G128" s="366"/>
      <c r="H128" s="366"/>
      <c r="I128" s="366"/>
      <c r="J128" s="366"/>
      <c r="K128" s="366"/>
      <c r="L128" s="366"/>
      <c r="M128" s="366"/>
      <c r="N128" s="366"/>
      <c r="O128" s="366"/>
      <c r="P128" s="366"/>
      <c r="Q128" s="366"/>
      <c r="R128" s="366"/>
      <c r="S128" s="366"/>
      <c r="T128" s="366"/>
      <c r="U128" s="366"/>
      <c r="V128" s="366"/>
      <c r="W128" s="366"/>
      <c r="X128" s="366"/>
      <c r="Y128" s="366"/>
    </row>
    <row r="129" spans="4:25" s="356" customFormat="1">
      <c r="D129" s="365"/>
      <c r="E129" s="366"/>
      <c r="F129" s="366"/>
      <c r="G129" s="366"/>
      <c r="H129" s="366"/>
      <c r="I129" s="366"/>
      <c r="J129" s="366"/>
      <c r="K129" s="366"/>
      <c r="L129" s="366"/>
      <c r="M129" s="366"/>
      <c r="N129" s="366"/>
      <c r="O129" s="366"/>
      <c r="P129" s="366"/>
      <c r="Q129" s="366"/>
      <c r="R129" s="366"/>
      <c r="S129" s="366"/>
      <c r="T129" s="366"/>
      <c r="U129" s="366"/>
      <c r="V129" s="366"/>
      <c r="W129" s="366"/>
      <c r="X129" s="366"/>
      <c r="Y129" s="366"/>
    </row>
    <row r="130" spans="4:25" s="356" customFormat="1">
      <c r="D130" s="365"/>
      <c r="E130" s="366"/>
      <c r="F130" s="366"/>
      <c r="G130" s="366"/>
      <c r="H130" s="366"/>
      <c r="I130" s="366"/>
      <c r="J130" s="366"/>
      <c r="K130" s="366"/>
      <c r="L130" s="366"/>
      <c r="M130" s="366"/>
      <c r="N130" s="366"/>
      <c r="O130" s="366"/>
      <c r="P130" s="366"/>
      <c r="Q130" s="366"/>
      <c r="R130" s="366"/>
      <c r="S130" s="366"/>
      <c r="T130" s="366"/>
      <c r="U130" s="366"/>
      <c r="V130" s="366"/>
      <c r="W130" s="366"/>
      <c r="X130" s="366"/>
      <c r="Y130" s="366"/>
    </row>
    <row r="131" spans="4:25" s="356" customFormat="1">
      <c r="D131" s="365"/>
      <c r="E131" s="366"/>
      <c r="F131" s="366"/>
      <c r="G131" s="366"/>
      <c r="H131" s="366"/>
      <c r="I131" s="366"/>
      <c r="J131" s="366"/>
      <c r="K131" s="366"/>
      <c r="L131" s="366"/>
      <c r="M131" s="366"/>
      <c r="N131" s="366"/>
      <c r="O131" s="366"/>
      <c r="P131" s="366"/>
      <c r="Q131" s="366"/>
      <c r="R131" s="366"/>
      <c r="S131" s="366"/>
      <c r="T131" s="366"/>
      <c r="U131" s="366"/>
      <c r="V131" s="366"/>
      <c r="W131" s="366"/>
      <c r="X131" s="366"/>
      <c r="Y131" s="366"/>
    </row>
    <row r="132" spans="4:25" s="356" customFormat="1">
      <c r="D132" s="365"/>
      <c r="E132" s="366"/>
      <c r="F132" s="366"/>
      <c r="G132" s="366"/>
      <c r="H132" s="366"/>
      <c r="I132" s="366"/>
      <c r="J132" s="366"/>
      <c r="K132" s="366"/>
      <c r="L132" s="366"/>
      <c r="M132" s="366"/>
      <c r="N132" s="366"/>
      <c r="O132" s="366"/>
      <c r="P132" s="366"/>
      <c r="Q132" s="366"/>
      <c r="R132" s="366"/>
      <c r="S132" s="366"/>
      <c r="T132" s="366"/>
      <c r="U132" s="366"/>
      <c r="V132" s="366"/>
      <c r="W132" s="366"/>
      <c r="X132" s="366"/>
      <c r="Y132" s="366"/>
    </row>
  </sheetData>
  <sheetProtection password="9300" sheet="1" objects="1" scenarios="1"/>
  <mergeCells count="31">
    <mergeCell ref="A1:X1"/>
    <mergeCell ref="A2:X2"/>
    <mergeCell ref="A3:X3"/>
    <mergeCell ref="A5:D5"/>
    <mergeCell ref="A6:A9"/>
    <mergeCell ref="B6:B9"/>
    <mergeCell ref="C6:C9"/>
    <mergeCell ref="D6:D9"/>
    <mergeCell ref="P8:P9"/>
    <mergeCell ref="F8:F9"/>
    <mergeCell ref="G8:G9"/>
    <mergeCell ref="H8:H9"/>
    <mergeCell ref="I8:I9"/>
    <mergeCell ref="J8:J9"/>
    <mergeCell ref="Q8:Q9"/>
    <mergeCell ref="AD10:AE10"/>
    <mergeCell ref="AD9:AF9"/>
    <mergeCell ref="Y6:Y9"/>
    <mergeCell ref="F7:O7"/>
    <mergeCell ref="P7:W7"/>
    <mergeCell ref="S8:S9"/>
    <mergeCell ref="T8:T9"/>
    <mergeCell ref="U8:V8"/>
    <mergeCell ref="W8:W9"/>
    <mergeCell ref="R8:R9"/>
    <mergeCell ref="F6:V6"/>
    <mergeCell ref="K8:K9"/>
    <mergeCell ref="L8:L9"/>
    <mergeCell ref="M8:M9"/>
    <mergeCell ref="N8:N9"/>
    <mergeCell ref="O8:O9"/>
  </mergeCells>
  <printOptions horizontalCentered="1"/>
  <pageMargins left="0" right="0" top="0.75" bottom="0.25" header="0" footer="0"/>
  <pageSetup paperSize="512" scale="5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>
    <tabColor rgb="FF00B050"/>
  </sheetPr>
  <dimension ref="A1:N46"/>
  <sheetViews>
    <sheetView topLeftCell="A5" zoomScale="85" zoomScaleNormal="85" workbookViewId="0">
      <pane xSplit="4" ySplit="5" topLeftCell="E10" activePane="bottomRight" state="frozen"/>
      <selection activeCell="A21" sqref="A21"/>
      <selection pane="topRight" activeCell="A21" sqref="A21"/>
      <selection pane="bottomLeft" activeCell="A21" sqref="A21"/>
      <selection pane="bottomRight" activeCell="A5" sqref="A5:A8"/>
    </sheetView>
  </sheetViews>
  <sheetFormatPr defaultColWidth="8.85546875" defaultRowHeight="15"/>
  <cols>
    <col min="1" max="1" width="3.5703125" style="162" bestFit="1" customWidth="1"/>
    <col min="2" max="2" width="4.7109375" style="162" customWidth="1"/>
    <col min="3" max="3" width="5.140625" style="162" bestFit="1" customWidth="1"/>
    <col min="4" max="4" width="31.85546875" style="176" customWidth="1"/>
    <col min="5" max="5" width="24.7109375" style="161" customWidth="1"/>
    <col min="6" max="6" width="23.5703125" style="161" customWidth="1"/>
    <col min="7" max="7" width="23.7109375" style="161" customWidth="1"/>
    <col min="8" max="8" width="24" style="161" bestFit="1" customWidth="1"/>
    <col min="9" max="9" width="6" style="161" bestFit="1" customWidth="1"/>
    <col min="10" max="10" width="22.28515625" style="162" bestFit="1" customWidth="1"/>
    <col min="11" max="11" width="20.140625" style="162" bestFit="1" customWidth="1"/>
    <col min="12" max="12" width="21.28515625" style="287" customWidth="1"/>
    <col min="13" max="16384" width="8.85546875" style="162"/>
  </cols>
  <sheetData>
    <row r="1" spans="1:12" s="156" customFormat="1" ht="18.75">
      <c r="A1" s="660" t="s">
        <v>123</v>
      </c>
      <c r="B1" s="660"/>
      <c r="C1" s="660"/>
      <c r="D1" s="660"/>
      <c r="E1" s="660"/>
      <c r="F1" s="660"/>
      <c r="G1" s="660"/>
      <c r="H1" s="660"/>
      <c r="I1" s="660"/>
      <c r="L1" s="285"/>
    </row>
    <row r="2" spans="1:12" s="158" customFormat="1" ht="18.75">
      <c r="A2" s="660" t="s">
        <v>124</v>
      </c>
      <c r="B2" s="660"/>
      <c r="C2" s="660"/>
      <c r="D2" s="660"/>
      <c r="E2" s="660"/>
      <c r="F2" s="660"/>
      <c r="G2" s="660"/>
      <c r="H2" s="660"/>
      <c r="I2" s="660"/>
      <c r="J2" s="156"/>
      <c r="L2" s="286"/>
    </row>
    <row r="3" spans="1:12" s="156" customFormat="1" ht="18.75">
      <c r="A3" s="660" t="str">
        <f>'per SKPD'!A3:AQ3</f>
        <v>TAHUN 2015</v>
      </c>
      <c r="B3" s="660"/>
      <c r="C3" s="660"/>
      <c r="D3" s="660"/>
      <c r="E3" s="660"/>
      <c r="F3" s="660"/>
      <c r="G3" s="660"/>
      <c r="H3" s="660"/>
      <c r="I3" s="660"/>
      <c r="L3" s="285"/>
    </row>
    <row r="4" spans="1:12">
      <c r="A4" s="195"/>
      <c r="B4" s="195"/>
      <c r="C4" s="195"/>
      <c r="D4" s="195"/>
      <c r="G4" s="160"/>
      <c r="H4" s="160"/>
    </row>
    <row r="5" spans="1:12" s="206" customFormat="1" ht="18.75" customHeight="1">
      <c r="A5" s="673" t="s">
        <v>4</v>
      </c>
      <c r="B5" s="673" t="s">
        <v>12</v>
      </c>
      <c r="C5" s="676" t="s">
        <v>2</v>
      </c>
      <c r="D5" s="679" t="s">
        <v>13</v>
      </c>
      <c r="E5" s="211" t="s">
        <v>26</v>
      </c>
      <c r="F5" s="665" t="s">
        <v>29</v>
      </c>
      <c r="G5" s="666"/>
      <c r="H5" s="214" t="s">
        <v>26</v>
      </c>
      <c r="I5" s="662" t="s">
        <v>3</v>
      </c>
      <c r="J5" s="204"/>
      <c r="K5" s="205"/>
      <c r="L5" s="288"/>
    </row>
    <row r="6" spans="1:12" s="206" customFormat="1" ht="18.75" customHeight="1">
      <c r="A6" s="674"/>
      <c r="B6" s="674"/>
      <c r="C6" s="677"/>
      <c r="D6" s="680"/>
      <c r="E6" s="212" t="str">
        <f>'per SKPD'!E7</f>
        <v>per 31 Desember 2016</v>
      </c>
      <c r="F6" s="667"/>
      <c r="G6" s="668"/>
      <c r="H6" s="215" t="str">
        <f>'per SKPD'!AP7</f>
        <v>per 31 Desember 2017</v>
      </c>
      <c r="I6" s="663"/>
      <c r="J6" s="204"/>
      <c r="K6" s="205"/>
      <c r="L6" s="288"/>
    </row>
    <row r="7" spans="1:12" s="206" customFormat="1" ht="18.75" customHeight="1">
      <c r="A7" s="674"/>
      <c r="B7" s="674"/>
      <c r="C7" s="677"/>
      <c r="D7" s="680"/>
      <c r="E7" s="212" t="s">
        <v>23</v>
      </c>
      <c r="F7" s="669" t="s">
        <v>30</v>
      </c>
      <c r="G7" s="671" t="s">
        <v>31</v>
      </c>
      <c r="H7" s="215" t="s">
        <v>23</v>
      </c>
      <c r="I7" s="663"/>
      <c r="J7" s="204"/>
      <c r="K7" s="205"/>
      <c r="L7" s="288"/>
    </row>
    <row r="8" spans="1:12" s="206" customFormat="1" ht="18.75" customHeight="1">
      <c r="A8" s="675"/>
      <c r="B8" s="675"/>
      <c r="C8" s="678"/>
      <c r="D8" s="681"/>
      <c r="E8" s="213" t="s">
        <v>0</v>
      </c>
      <c r="F8" s="670"/>
      <c r="G8" s="672"/>
      <c r="H8" s="216" t="s">
        <v>0</v>
      </c>
      <c r="I8" s="664"/>
      <c r="J8" s="204"/>
      <c r="K8" s="207" t="s">
        <v>137</v>
      </c>
      <c r="L8" s="289" t="s">
        <v>51</v>
      </c>
    </row>
    <row r="9" spans="1:12" s="51" customFormat="1" ht="12.75">
      <c r="A9" s="50">
        <v>1</v>
      </c>
      <c r="B9" s="50">
        <v>2</v>
      </c>
      <c r="C9" s="50">
        <v>3</v>
      </c>
      <c r="D9" s="50">
        <v>4</v>
      </c>
      <c r="E9" s="50">
        <v>5</v>
      </c>
      <c r="F9" s="50">
        <v>6</v>
      </c>
      <c r="G9" s="50">
        <v>7</v>
      </c>
      <c r="H9" s="50">
        <v>8</v>
      </c>
      <c r="I9" s="50">
        <v>9</v>
      </c>
      <c r="L9" s="290"/>
    </row>
    <row r="10" spans="1:12" s="169" customFormat="1" ht="42.75" customHeight="1">
      <c r="A10" s="165">
        <v>1</v>
      </c>
      <c r="B10" s="165">
        <v>1</v>
      </c>
      <c r="C10" s="165" t="s">
        <v>14</v>
      </c>
      <c r="D10" s="166" t="s">
        <v>6</v>
      </c>
      <c r="E10" s="167">
        <f>'KIB A'!C85</f>
        <v>530553596450</v>
      </c>
      <c r="F10" s="167">
        <f>'Rekap Mutasi KIB'!O11</f>
        <v>8884080485</v>
      </c>
      <c r="G10" s="167">
        <f>'Rekap Mutasi KIB'!W11</f>
        <v>1937197400</v>
      </c>
      <c r="H10" s="167">
        <f t="shared" ref="H10:H15" si="0">E10+F10-G10</f>
        <v>537500479535</v>
      </c>
      <c r="I10" s="294"/>
      <c r="J10" s="187">
        <f>F10-G10</f>
        <v>6946883085</v>
      </c>
      <c r="K10" s="229"/>
      <c r="L10" s="291">
        <f>H10-K10</f>
        <v>537500479535</v>
      </c>
    </row>
    <row r="11" spans="1:12" s="169" customFormat="1" ht="42.75" customHeight="1">
      <c r="A11" s="170">
        <v>2</v>
      </c>
      <c r="B11" s="170">
        <v>2</v>
      </c>
      <c r="C11" s="170" t="s">
        <v>15</v>
      </c>
      <c r="D11" s="171" t="s">
        <v>9</v>
      </c>
      <c r="E11" s="172">
        <f>'KIB B'!C85</f>
        <v>412081005472</v>
      </c>
      <c r="F11" s="172">
        <f>'Rekap Mutasi KIB'!O12</f>
        <v>79067096661</v>
      </c>
      <c r="G11" s="172">
        <f>'Rekap Mutasi KIB'!W12</f>
        <v>5976495295</v>
      </c>
      <c r="H11" s="172">
        <f t="shared" si="0"/>
        <v>485171606838</v>
      </c>
      <c r="I11" s="295"/>
      <c r="J11" s="187">
        <f t="shared" ref="J11:J15" si="1">F11-G11</f>
        <v>73090601366</v>
      </c>
      <c r="K11" s="229"/>
      <c r="L11" s="291">
        <f t="shared" ref="L11:L15" si="2">H11-K11</f>
        <v>485171606838</v>
      </c>
    </row>
    <row r="12" spans="1:12" s="169" customFormat="1" ht="42.75" customHeight="1">
      <c r="A12" s="170">
        <v>3</v>
      </c>
      <c r="B12" s="170">
        <v>3</v>
      </c>
      <c r="C12" s="170" t="s">
        <v>16</v>
      </c>
      <c r="D12" s="171" t="s">
        <v>10</v>
      </c>
      <c r="E12" s="172">
        <f>'KIB C'!C86</f>
        <v>1052442639896.84</v>
      </c>
      <c r="F12" s="172">
        <f>'Rekap Mutasi KIB'!O13</f>
        <v>180058916514</v>
      </c>
      <c r="G12" s="172">
        <f>'Rekap Mutasi KIB'!W13</f>
        <v>20179484372</v>
      </c>
      <c r="H12" s="172">
        <f t="shared" si="0"/>
        <v>1212322072038.8398</v>
      </c>
      <c r="I12" s="295"/>
      <c r="J12" s="187">
        <f t="shared" si="1"/>
        <v>159879432142</v>
      </c>
      <c r="K12" s="229"/>
      <c r="L12" s="291">
        <f t="shared" si="2"/>
        <v>1212322072038.8398</v>
      </c>
    </row>
    <row r="13" spans="1:12" s="169" customFormat="1" ht="42.75" customHeight="1">
      <c r="A13" s="170">
        <v>4</v>
      </c>
      <c r="B13" s="170">
        <v>4</v>
      </c>
      <c r="C13" s="170" t="s">
        <v>17</v>
      </c>
      <c r="D13" s="171" t="s">
        <v>5</v>
      </c>
      <c r="E13" s="172">
        <f>'KIB D'!C86</f>
        <v>1516493611115</v>
      </c>
      <c r="F13" s="172">
        <f>'Rekap Mutasi KIB'!O14</f>
        <v>89572171601</v>
      </c>
      <c r="G13" s="172">
        <f>'Rekap Mutasi KIB'!W14</f>
        <v>23476750</v>
      </c>
      <c r="H13" s="172">
        <f t="shared" si="0"/>
        <v>1606042305966</v>
      </c>
      <c r="I13" s="295"/>
      <c r="J13" s="187">
        <f t="shared" si="1"/>
        <v>89548694851</v>
      </c>
      <c r="K13" s="229"/>
      <c r="L13" s="291">
        <f t="shared" si="2"/>
        <v>1606042305966</v>
      </c>
    </row>
    <row r="14" spans="1:12" s="169" customFormat="1" ht="42.75" customHeight="1">
      <c r="A14" s="170">
        <v>5</v>
      </c>
      <c r="B14" s="170">
        <v>5</v>
      </c>
      <c r="C14" s="170" t="s">
        <v>18</v>
      </c>
      <c r="D14" s="171" t="s">
        <v>11</v>
      </c>
      <c r="E14" s="172">
        <f>'KIB E'!C86</f>
        <v>57064746161.139999</v>
      </c>
      <c r="F14" s="172">
        <f>'Rekap Mutasi KIB'!O15</f>
        <v>7929406276.4700003</v>
      </c>
      <c r="G14" s="172">
        <f>'Rekap Mutasi KIB'!W15</f>
        <v>1417553130.0000076</v>
      </c>
      <c r="H14" s="172">
        <f t="shared" si="0"/>
        <v>63576599307.609993</v>
      </c>
      <c r="I14" s="295"/>
      <c r="J14" s="187">
        <f t="shared" si="1"/>
        <v>6511853146.4699926</v>
      </c>
      <c r="K14" s="229"/>
      <c r="L14" s="291">
        <f t="shared" si="2"/>
        <v>63576599307.609993</v>
      </c>
    </row>
    <row r="15" spans="1:12" s="169" customFormat="1" ht="42.75" customHeight="1">
      <c r="A15" s="201">
        <v>6</v>
      </c>
      <c r="B15" s="201">
        <v>6</v>
      </c>
      <c r="C15" s="201" t="s">
        <v>19</v>
      </c>
      <c r="D15" s="202" t="s">
        <v>7</v>
      </c>
      <c r="E15" s="203">
        <f>'KIB F'!C86</f>
        <v>5876337750</v>
      </c>
      <c r="F15" s="173">
        <f>'Rekap Mutasi KIB'!O16</f>
        <v>42941760</v>
      </c>
      <c r="G15" s="173">
        <f>'Rekap Mutasi KIB'!W16</f>
        <v>5724609750</v>
      </c>
      <c r="H15" s="173">
        <f t="shared" si="0"/>
        <v>194669760</v>
      </c>
      <c r="I15" s="296"/>
      <c r="J15" s="187">
        <f t="shared" si="1"/>
        <v>-5681667990</v>
      </c>
      <c r="K15" s="229"/>
      <c r="L15" s="291">
        <f t="shared" si="2"/>
        <v>194669760</v>
      </c>
    </row>
    <row r="16" spans="1:12" s="169" customFormat="1" ht="42.75" customHeight="1">
      <c r="A16" s="218"/>
      <c r="B16" s="218"/>
      <c r="C16" s="218"/>
      <c r="D16" s="219" t="s">
        <v>1</v>
      </c>
      <c r="E16" s="217">
        <f>SUM(E10:E15)</f>
        <v>3574511936844.98</v>
      </c>
      <c r="F16" s="209">
        <f>SUM(F10:F15)</f>
        <v>365554613297.46997</v>
      </c>
      <c r="G16" s="210">
        <f>SUM(G10:G15)</f>
        <v>35258816697.000008</v>
      </c>
      <c r="H16" s="208">
        <f>SUM(H10:H15)</f>
        <v>3904807733445.4497</v>
      </c>
      <c r="I16" s="220"/>
      <c r="J16" s="187">
        <f>F16-G16</f>
        <v>330295796600.46997</v>
      </c>
      <c r="K16" s="38"/>
      <c r="L16" s="291">
        <f>H16-K16</f>
        <v>3904807733445.4497</v>
      </c>
    </row>
    <row r="17" spans="1:12" s="169" customFormat="1" ht="18.75" customHeight="1">
      <c r="A17" s="221"/>
      <c r="B17" s="221"/>
      <c r="C17" s="221"/>
      <c r="D17" s="222"/>
      <c r="E17" s="223"/>
      <c r="F17" s="223"/>
      <c r="G17" s="223"/>
      <c r="H17" s="223"/>
      <c r="I17" s="224"/>
      <c r="J17" s="187"/>
      <c r="K17" s="38"/>
      <c r="L17" s="290"/>
    </row>
    <row r="18" spans="1:12" s="169" customFormat="1" ht="18.75" customHeight="1">
      <c r="A18" s="225"/>
      <c r="B18" s="225"/>
      <c r="C18" s="225"/>
      <c r="D18" s="226"/>
      <c r="E18" s="227"/>
      <c r="F18" s="227"/>
      <c r="G18" s="227"/>
      <c r="H18" s="227"/>
      <c r="I18" s="228"/>
      <c r="J18" s="187"/>
      <c r="K18" s="38"/>
      <c r="L18" s="290"/>
    </row>
    <row r="19" spans="1:12" s="174" customFormat="1" ht="42.75" customHeight="1">
      <c r="A19" s="230">
        <v>7</v>
      </c>
      <c r="B19" s="231"/>
      <c r="C19" s="231"/>
      <c r="D19" s="232" t="s">
        <v>8</v>
      </c>
      <c r="E19" s="233">
        <f>'Aset Lainnya'!C86</f>
        <v>58910906684</v>
      </c>
      <c r="F19" s="234">
        <f>'Rekap Mutasi KIB'!O18</f>
        <v>9026329286.5</v>
      </c>
      <c r="G19" s="234">
        <f>'Rekap Mutasi KIB'!W18</f>
        <v>6466292610</v>
      </c>
      <c r="H19" s="167">
        <f>E19+F19-G19</f>
        <v>61470943360.5</v>
      </c>
      <c r="I19" s="235"/>
      <c r="J19" s="187">
        <f>F19-G19</f>
        <v>2560036676.5</v>
      </c>
      <c r="K19" s="38"/>
      <c r="L19" s="291">
        <f>H19-K19</f>
        <v>61470943360.5</v>
      </c>
    </row>
    <row r="20" spans="1:12" s="174" customFormat="1" ht="42.75" customHeight="1">
      <c r="A20" s="236">
        <v>8</v>
      </c>
      <c r="B20" s="231"/>
      <c r="C20" s="231"/>
      <c r="D20" s="232" t="s">
        <v>122</v>
      </c>
      <c r="E20" s="233">
        <f>ekstraKtbl!C86</f>
        <v>29774807212</v>
      </c>
      <c r="F20" s="237">
        <f>'Rekap Mutasi KIB'!O19</f>
        <v>1646769578</v>
      </c>
      <c r="G20" s="237">
        <f>'Rekap Mutasi KIB'!W19</f>
        <v>24558500</v>
      </c>
      <c r="H20" s="167">
        <f>E20+F20-G20</f>
        <v>31397018290</v>
      </c>
      <c r="I20" s="238"/>
      <c r="J20" s="187">
        <f>F20-G20</f>
        <v>1622211078</v>
      </c>
      <c r="K20" s="38"/>
      <c r="L20" s="291">
        <f>H20-K20</f>
        <v>31397018290</v>
      </c>
    </row>
    <row r="21" spans="1:12" s="175" customFormat="1" ht="42" customHeight="1">
      <c r="A21" s="218"/>
      <c r="B21" s="218"/>
      <c r="C21" s="218"/>
      <c r="D21" s="219" t="s">
        <v>1</v>
      </c>
      <c r="E21" s="217">
        <f>E16+E19+E20</f>
        <v>3663197650740.98</v>
      </c>
      <c r="F21" s="209">
        <f>F16+F19+F20</f>
        <v>376227712161.96997</v>
      </c>
      <c r="G21" s="210">
        <f>G16+G19+G20</f>
        <v>41749667807.000008</v>
      </c>
      <c r="H21" s="208">
        <f>H16+H19+H20</f>
        <v>3997675695095.9497</v>
      </c>
      <c r="I21" s="220"/>
      <c r="J21" s="191"/>
      <c r="K21" s="38"/>
      <c r="L21" s="291">
        <f>H21-K21</f>
        <v>3997675695095.9497</v>
      </c>
    </row>
    <row r="22" spans="1:12">
      <c r="A22" s="159"/>
      <c r="B22" s="159"/>
      <c r="C22" s="159"/>
      <c r="E22" s="160"/>
      <c r="F22" s="160"/>
      <c r="G22" s="160"/>
      <c r="H22" s="160"/>
    </row>
    <row r="23" spans="1:12" s="270" customFormat="1">
      <c r="A23" s="159"/>
      <c r="B23" s="159"/>
      <c r="C23" s="159"/>
      <c r="D23" s="176"/>
      <c r="E23" s="160"/>
      <c r="F23" s="160"/>
      <c r="G23" s="160"/>
      <c r="H23" s="160"/>
      <c r="I23" s="161"/>
      <c r="K23" s="297"/>
      <c r="L23" s="287"/>
    </row>
    <row r="24" spans="1:12" s="270" customFormat="1">
      <c r="A24" s="159"/>
      <c r="B24" s="159"/>
      <c r="C24" s="159"/>
      <c r="D24" s="176"/>
      <c r="E24" s="160"/>
      <c r="F24" s="160"/>
      <c r="G24" s="160"/>
      <c r="H24" s="160"/>
      <c r="I24" s="161"/>
      <c r="L24" s="287"/>
    </row>
    <row r="25" spans="1:12" s="270" customFormat="1">
      <c r="A25" s="159"/>
      <c r="B25" s="159"/>
      <c r="C25" s="159"/>
      <c r="D25" s="176"/>
      <c r="E25" s="160"/>
      <c r="F25" s="160"/>
      <c r="G25" s="160"/>
      <c r="H25" s="160"/>
      <c r="I25" s="161"/>
      <c r="L25" s="287"/>
    </row>
    <row r="26" spans="1:12" s="270" customFormat="1">
      <c r="A26" s="159"/>
      <c r="B26" s="159"/>
      <c r="C26" s="159"/>
      <c r="D26" s="176"/>
      <c r="E26" s="160"/>
      <c r="F26" s="160"/>
      <c r="G26" s="160"/>
      <c r="H26" s="160"/>
      <c r="I26" s="161"/>
      <c r="L26" s="287"/>
    </row>
    <row r="27" spans="1:12" s="164" customFormat="1">
      <c r="A27" s="177"/>
      <c r="B27" s="177"/>
      <c r="C27" s="177"/>
      <c r="E27" s="178"/>
      <c r="F27" s="178"/>
      <c r="G27" s="178"/>
      <c r="H27" s="163"/>
      <c r="I27" s="163"/>
      <c r="L27" s="292"/>
    </row>
    <row r="28" spans="1:12" s="164" customFormat="1">
      <c r="A28" s="177"/>
      <c r="B28" s="177"/>
      <c r="C28" s="177"/>
      <c r="E28" s="179"/>
      <c r="F28" s="178"/>
      <c r="G28" s="162"/>
      <c r="H28" s="163"/>
      <c r="I28" s="180"/>
      <c r="L28" s="292"/>
    </row>
    <row r="29" spans="1:12" s="164" customFormat="1">
      <c r="E29" s="178"/>
      <c r="F29" s="163"/>
      <c r="G29" s="163"/>
      <c r="H29" s="163"/>
      <c r="I29" s="163"/>
      <c r="J29" s="181"/>
      <c r="L29" s="292"/>
    </row>
    <row r="30" spans="1:12" s="164" customFormat="1">
      <c r="E30" s="178"/>
      <c r="F30" s="163"/>
      <c r="G30" s="163"/>
      <c r="H30" s="163"/>
      <c r="I30" s="163"/>
      <c r="J30" s="162"/>
      <c r="L30" s="292"/>
    </row>
    <row r="31" spans="1:12" s="164" customFormat="1">
      <c r="E31" s="178"/>
      <c r="F31" s="168"/>
      <c r="G31" s="163"/>
      <c r="H31" s="163"/>
      <c r="I31" s="163"/>
      <c r="L31" s="292"/>
    </row>
    <row r="32" spans="1:12" s="164" customFormat="1">
      <c r="E32" s="163"/>
      <c r="F32" s="168"/>
      <c r="G32" s="163"/>
      <c r="H32" s="163"/>
      <c r="I32" s="163"/>
      <c r="L32" s="292"/>
    </row>
    <row r="33" spans="1:14" s="164" customFormat="1">
      <c r="E33" s="163"/>
      <c r="F33" s="168"/>
      <c r="G33" s="163"/>
      <c r="H33" s="163"/>
      <c r="I33" s="163"/>
      <c r="L33" s="292"/>
    </row>
    <row r="34" spans="1:14" s="164" customFormat="1">
      <c r="E34" s="163"/>
      <c r="F34" s="163"/>
      <c r="G34" s="163"/>
      <c r="H34" s="163"/>
      <c r="I34" s="163"/>
      <c r="L34" s="292"/>
    </row>
    <row r="35" spans="1:14" s="164" customFormat="1">
      <c r="E35" s="163"/>
      <c r="F35" s="163"/>
      <c r="G35" s="163"/>
      <c r="H35" s="163"/>
      <c r="I35" s="163"/>
      <c r="J35" s="182"/>
      <c r="L35" s="292"/>
    </row>
    <row r="36" spans="1:14" s="183" customFormat="1">
      <c r="E36" s="184"/>
      <c r="F36" s="184"/>
      <c r="G36" s="184"/>
      <c r="H36" s="184"/>
      <c r="I36" s="184"/>
      <c r="K36" s="185"/>
      <c r="L36" s="293"/>
    </row>
    <row r="39" spans="1:14" s="161" customFormat="1">
      <c r="A39" s="162"/>
      <c r="B39" s="162"/>
      <c r="C39" s="162"/>
      <c r="D39" s="186"/>
      <c r="E39" s="184"/>
      <c r="F39" s="184"/>
      <c r="J39" s="162"/>
      <c r="K39" s="162"/>
      <c r="L39" s="287"/>
      <c r="M39" s="162"/>
      <c r="N39" s="162"/>
    </row>
    <row r="40" spans="1:14" s="161" customFormat="1">
      <c r="A40" s="162"/>
      <c r="B40" s="162"/>
      <c r="C40" s="162"/>
      <c r="D40" s="176"/>
      <c r="E40" s="184"/>
      <c r="F40" s="184"/>
      <c r="J40" s="162"/>
      <c r="K40" s="162"/>
      <c r="L40" s="287"/>
      <c r="M40" s="162"/>
      <c r="N40" s="162"/>
    </row>
    <row r="41" spans="1:14" s="161" customFormat="1">
      <c r="A41" s="162"/>
      <c r="B41" s="162"/>
      <c r="C41" s="162"/>
      <c r="D41" s="176"/>
      <c r="E41" s="184"/>
      <c r="F41" s="184"/>
      <c r="J41" s="162"/>
      <c r="K41" s="162"/>
      <c r="L41" s="287"/>
      <c r="M41" s="162"/>
      <c r="N41" s="162"/>
    </row>
    <row r="42" spans="1:14" s="161" customFormat="1">
      <c r="A42" s="162"/>
      <c r="B42" s="162"/>
      <c r="C42" s="162"/>
      <c r="D42" s="176"/>
      <c r="E42" s="184"/>
      <c r="F42" s="184"/>
      <c r="J42" s="162"/>
      <c r="K42" s="162"/>
      <c r="L42" s="287"/>
      <c r="M42" s="162"/>
      <c r="N42" s="162"/>
    </row>
    <row r="43" spans="1:14" s="161" customFormat="1">
      <c r="A43" s="162"/>
      <c r="B43" s="162"/>
      <c r="C43" s="162"/>
      <c r="D43" s="176"/>
      <c r="E43" s="184"/>
      <c r="F43" s="184"/>
      <c r="J43" s="162"/>
      <c r="K43" s="162"/>
      <c r="L43" s="287"/>
      <c r="M43" s="162"/>
      <c r="N43" s="162"/>
    </row>
    <row r="44" spans="1:14" s="161" customFormat="1">
      <c r="A44" s="162"/>
      <c r="B44" s="162"/>
      <c r="C44" s="162"/>
      <c r="D44" s="176"/>
      <c r="E44" s="184"/>
      <c r="F44" s="184"/>
      <c r="J44" s="162"/>
      <c r="K44" s="162"/>
      <c r="L44" s="287"/>
      <c r="M44" s="162"/>
      <c r="N44" s="162"/>
    </row>
    <row r="45" spans="1:14" s="161" customFormat="1">
      <c r="A45" s="162"/>
      <c r="B45" s="162"/>
      <c r="C45" s="162"/>
      <c r="D45" s="176"/>
      <c r="E45" s="184"/>
      <c r="F45" s="184"/>
      <c r="J45" s="162"/>
      <c r="K45" s="162"/>
      <c r="L45" s="287"/>
      <c r="M45" s="162"/>
      <c r="N45" s="162"/>
    </row>
    <row r="46" spans="1:14" s="161" customFormat="1">
      <c r="A46" s="162"/>
      <c r="B46" s="162"/>
      <c r="C46" s="162"/>
      <c r="D46" s="176"/>
      <c r="E46" s="184"/>
      <c r="J46" s="162"/>
      <c r="K46" s="162"/>
      <c r="L46" s="287"/>
      <c r="M46" s="162"/>
      <c r="N46" s="162"/>
    </row>
  </sheetData>
  <sheetProtection password="B5F8" sheet="1" objects="1" scenarios="1"/>
  <mergeCells count="11">
    <mergeCell ref="I5:I8"/>
    <mergeCell ref="F5:G6"/>
    <mergeCell ref="A1:I1"/>
    <mergeCell ref="A2:I2"/>
    <mergeCell ref="A3:I3"/>
    <mergeCell ref="F7:F8"/>
    <mergeCell ref="G7:G8"/>
    <mergeCell ref="A5:A8"/>
    <mergeCell ref="B5:B8"/>
    <mergeCell ref="C5:C8"/>
    <mergeCell ref="D5:D8"/>
  </mergeCells>
  <printOptions horizontalCentered="1"/>
  <pageMargins left="0" right="0" top="0.78740157480314965" bottom="0.19685039370078741" header="0" footer="0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rgb="FFFFFF00"/>
  </sheetPr>
  <dimension ref="A1:AH755"/>
  <sheetViews>
    <sheetView topLeftCell="A7" zoomScale="85" zoomScaleNormal="85" workbookViewId="0">
      <pane xSplit="5" ySplit="3" topLeftCell="J10" activePane="bottomRight" state="frozen"/>
      <selection activeCell="A11" sqref="A11"/>
      <selection pane="topRight" activeCell="A11" sqref="A11"/>
      <selection pane="bottomLeft" activeCell="A11" sqref="A11"/>
      <selection pane="bottomRight" activeCell="D25" sqref="D25"/>
    </sheetView>
  </sheetViews>
  <sheetFormatPr defaultColWidth="8.85546875" defaultRowHeight="12.75"/>
  <cols>
    <col min="1" max="1" width="4.28515625" style="24" customWidth="1"/>
    <col min="2" max="3" width="3.7109375" style="88" customWidth="1"/>
    <col min="4" max="4" width="29.5703125" style="80" customWidth="1"/>
    <col min="5" max="6" width="21.85546875" style="29" customWidth="1"/>
    <col min="7" max="7" width="19.7109375" style="29" customWidth="1"/>
    <col min="8" max="8" width="19.85546875" style="29" customWidth="1"/>
    <col min="9" max="9" width="17.85546875" style="29" customWidth="1"/>
    <col min="10" max="12" width="18.5703125" style="29" customWidth="1"/>
    <col min="13" max="13" width="19.42578125" style="29" customWidth="1"/>
    <col min="14" max="15" width="18.7109375" style="29" bestFit="1" customWidth="1"/>
    <col min="16" max="16" width="17.5703125" style="29" bestFit="1" customWidth="1"/>
    <col min="17" max="17" width="21" style="29" bestFit="1" customWidth="1"/>
    <col min="18" max="18" width="17.5703125" style="29" bestFit="1" customWidth="1"/>
    <col min="19" max="19" width="17.5703125" style="29" customWidth="1"/>
    <col min="20" max="22" width="18.7109375" style="29" bestFit="1" customWidth="1"/>
    <col min="23" max="23" width="17.7109375" style="29" customWidth="1"/>
    <col min="24" max="24" width="21.7109375" style="29" customWidth="1"/>
    <col min="25" max="25" width="20" style="29" customWidth="1"/>
    <col min="26" max="26" width="22.5703125" style="29" customWidth="1"/>
    <col min="27" max="28" width="8.140625" style="29" customWidth="1"/>
    <col min="29" max="29" width="21.42578125" style="29" bestFit="1" customWidth="1"/>
    <col min="30" max="30" width="18.140625" style="29" bestFit="1" customWidth="1"/>
    <col min="31" max="31" width="21.42578125" style="29" bestFit="1" customWidth="1"/>
    <col min="32" max="32" width="20.42578125" style="29" customWidth="1"/>
    <col min="33" max="33" width="20.7109375" style="249" customWidth="1"/>
    <col min="34" max="34" width="17" style="88" bestFit="1" customWidth="1"/>
    <col min="35" max="129" width="8.85546875" style="88"/>
    <col min="130" max="130" width="16.42578125" style="88" bestFit="1" customWidth="1"/>
    <col min="131" max="16384" width="8.85546875" style="88"/>
  </cols>
  <sheetData>
    <row r="1" spans="1:34" s="16" customFormat="1" ht="18.75">
      <c r="A1" s="593" t="s">
        <v>123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3"/>
      <c r="W1" s="593"/>
      <c r="X1" s="593"/>
      <c r="Y1" s="593"/>
      <c r="Z1" s="593"/>
      <c r="AA1" s="593"/>
      <c r="AB1" s="74"/>
      <c r="AC1" s="58"/>
      <c r="AD1" s="58"/>
      <c r="AE1" s="58"/>
      <c r="AF1" s="58"/>
      <c r="AG1" s="247"/>
    </row>
    <row r="2" spans="1:34" s="17" customFormat="1" ht="18.75">
      <c r="A2" s="593" t="s">
        <v>124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  <c r="T2" s="593"/>
      <c r="U2" s="593"/>
      <c r="V2" s="593"/>
      <c r="W2" s="593"/>
      <c r="X2" s="593"/>
      <c r="Y2" s="593"/>
      <c r="Z2" s="593"/>
      <c r="AA2" s="593"/>
      <c r="AB2" s="74"/>
      <c r="AC2" s="59"/>
      <c r="AD2" s="59"/>
      <c r="AE2" s="59"/>
      <c r="AF2" s="59"/>
      <c r="AG2" s="248"/>
    </row>
    <row r="3" spans="1:34" s="16" customFormat="1" ht="18.75">
      <c r="A3" s="593" t="str">
        <f>'per SKPD'!A3:AQ3</f>
        <v>TAHUN 2015</v>
      </c>
      <c r="B3" s="593"/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  <c r="V3" s="593"/>
      <c r="W3" s="593"/>
      <c r="X3" s="593"/>
      <c r="Y3" s="593"/>
      <c r="Z3" s="593"/>
      <c r="AA3" s="593"/>
      <c r="AB3" s="74"/>
      <c r="AC3" s="58"/>
      <c r="AD3" s="58"/>
      <c r="AE3" s="58"/>
      <c r="AF3" s="58"/>
      <c r="AG3" s="247"/>
    </row>
    <row r="4" spans="1:34">
      <c r="B4" s="7"/>
      <c r="C4" s="7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</row>
    <row r="5" spans="1:34">
      <c r="A5" s="598"/>
      <c r="B5" s="598"/>
      <c r="C5" s="598"/>
      <c r="D5" s="598"/>
      <c r="Z5" s="28"/>
      <c r="AA5" s="28"/>
      <c r="AB5" s="28"/>
    </row>
    <row r="6" spans="1:34" s="19" customFormat="1" ht="24" customHeight="1" thickBot="1">
      <c r="A6" s="595" t="s">
        <v>4</v>
      </c>
      <c r="B6" s="595" t="s">
        <v>12</v>
      </c>
      <c r="C6" s="596" t="s">
        <v>2</v>
      </c>
      <c r="D6" s="597" t="s">
        <v>13</v>
      </c>
      <c r="E6" s="53" t="s">
        <v>26</v>
      </c>
      <c r="F6" s="609" t="s">
        <v>37</v>
      </c>
      <c r="G6" s="605" t="s">
        <v>35</v>
      </c>
      <c r="H6" s="613" t="s">
        <v>29</v>
      </c>
      <c r="I6" s="614"/>
      <c r="J6" s="614"/>
      <c r="K6" s="614"/>
      <c r="L6" s="614"/>
      <c r="M6" s="614"/>
      <c r="N6" s="614"/>
      <c r="O6" s="614"/>
      <c r="P6" s="614"/>
      <c r="Q6" s="614"/>
      <c r="R6" s="614"/>
      <c r="S6" s="614"/>
      <c r="T6" s="614"/>
      <c r="U6" s="614"/>
      <c r="V6" s="614"/>
      <c r="W6" s="614"/>
      <c r="X6" s="615"/>
      <c r="Y6" s="87"/>
      <c r="Z6" s="46" t="s">
        <v>26</v>
      </c>
      <c r="AA6" s="604" t="s">
        <v>3</v>
      </c>
      <c r="AB6" s="75"/>
      <c r="AC6" s="57"/>
      <c r="AD6" s="57"/>
      <c r="AE6" s="57"/>
      <c r="AF6" s="57"/>
      <c r="AG6" s="250"/>
    </row>
    <row r="7" spans="1:34" s="19" customFormat="1" ht="22.5" customHeight="1">
      <c r="A7" s="595"/>
      <c r="B7" s="595"/>
      <c r="C7" s="596"/>
      <c r="D7" s="597"/>
      <c r="E7" s="54" t="str">
        <f>'per SKPD'!E7</f>
        <v>per 31 Desember 2016</v>
      </c>
      <c r="F7" s="610"/>
      <c r="G7" s="606"/>
      <c r="H7" s="626" t="s">
        <v>30</v>
      </c>
      <c r="I7" s="627"/>
      <c r="J7" s="627"/>
      <c r="K7" s="627"/>
      <c r="L7" s="627"/>
      <c r="M7" s="627"/>
      <c r="N7" s="627"/>
      <c r="O7" s="627"/>
      <c r="P7" s="627"/>
      <c r="Q7" s="628"/>
      <c r="R7" s="623" t="s">
        <v>31</v>
      </c>
      <c r="S7" s="624"/>
      <c r="T7" s="624"/>
      <c r="U7" s="624"/>
      <c r="V7" s="624"/>
      <c r="W7" s="624"/>
      <c r="X7" s="624"/>
      <c r="Y7" s="625"/>
      <c r="Z7" s="47" t="str">
        <f>'per SKPD'!AP7</f>
        <v>per 31 Desember 2017</v>
      </c>
      <c r="AA7" s="604"/>
      <c r="AB7" s="75"/>
      <c r="AC7" s="57"/>
      <c r="AD7" s="638" t="s">
        <v>140</v>
      </c>
      <c r="AE7" s="639"/>
      <c r="AF7" s="639"/>
      <c r="AG7" s="639"/>
      <c r="AH7" s="640"/>
    </row>
    <row r="8" spans="1:34" s="19" customFormat="1" ht="21" customHeight="1" thickBot="1">
      <c r="A8" s="595"/>
      <c r="B8" s="595"/>
      <c r="C8" s="596"/>
      <c r="D8" s="597"/>
      <c r="E8" s="54" t="s">
        <v>23</v>
      </c>
      <c r="F8" s="611" t="str">
        <f>'per SKPD'!F8:F9</f>
        <v>TAHUN 2017</v>
      </c>
      <c r="G8" s="616" t="s">
        <v>24</v>
      </c>
      <c r="H8" s="632" t="s">
        <v>24</v>
      </c>
      <c r="I8" s="601" t="s">
        <v>20</v>
      </c>
      <c r="J8" s="601" t="s">
        <v>127</v>
      </c>
      <c r="K8" s="601" t="s">
        <v>25</v>
      </c>
      <c r="L8" s="601" t="s">
        <v>38</v>
      </c>
      <c r="M8" s="601" t="s">
        <v>27</v>
      </c>
      <c r="N8" s="601" t="s">
        <v>21</v>
      </c>
      <c r="O8" s="601" t="s">
        <v>34</v>
      </c>
      <c r="P8" s="603" t="s">
        <v>28</v>
      </c>
      <c r="Q8" s="619" t="s">
        <v>1</v>
      </c>
      <c r="R8" s="629" t="s">
        <v>28</v>
      </c>
      <c r="S8" s="599" t="s">
        <v>135</v>
      </c>
      <c r="T8" s="602" t="s">
        <v>22</v>
      </c>
      <c r="U8" s="602" t="s">
        <v>21</v>
      </c>
      <c r="V8" s="602" t="s">
        <v>34</v>
      </c>
      <c r="W8" s="631" t="s">
        <v>36</v>
      </c>
      <c r="X8" s="631"/>
      <c r="Y8" s="621" t="s">
        <v>1</v>
      </c>
      <c r="Z8" s="47" t="s">
        <v>23</v>
      </c>
      <c r="AA8" s="604"/>
      <c r="AB8" s="75"/>
      <c r="AC8" s="57"/>
      <c r="AD8" s="641"/>
      <c r="AE8" s="642"/>
      <c r="AF8" s="642"/>
      <c r="AG8" s="642"/>
      <c r="AH8" s="643"/>
    </row>
    <row r="9" spans="1:34" s="19" customFormat="1" ht="25.5">
      <c r="A9" s="595"/>
      <c r="B9" s="595"/>
      <c r="C9" s="596"/>
      <c r="D9" s="597"/>
      <c r="E9" s="55" t="s">
        <v>0</v>
      </c>
      <c r="F9" s="612"/>
      <c r="G9" s="617"/>
      <c r="H9" s="632"/>
      <c r="I9" s="601"/>
      <c r="J9" s="601"/>
      <c r="K9" s="601"/>
      <c r="L9" s="601"/>
      <c r="M9" s="601"/>
      <c r="N9" s="601"/>
      <c r="O9" s="601"/>
      <c r="P9" s="603"/>
      <c r="Q9" s="620"/>
      <c r="R9" s="630"/>
      <c r="S9" s="600"/>
      <c r="T9" s="602"/>
      <c r="U9" s="602"/>
      <c r="V9" s="602"/>
      <c r="W9" s="56" t="s">
        <v>32</v>
      </c>
      <c r="X9" s="56" t="s">
        <v>33</v>
      </c>
      <c r="Y9" s="622"/>
      <c r="Z9" s="48" t="s">
        <v>0</v>
      </c>
      <c r="AA9" s="604"/>
      <c r="AB9" s="75"/>
      <c r="AC9" s="57"/>
      <c r="AD9" s="89" t="s">
        <v>49</v>
      </c>
      <c r="AE9" s="89" t="s">
        <v>50</v>
      </c>
      <c r="AF9" s="89" t="s">
        <v>51</v>
      </c>
      <c r="AG9" s="251"/>
      <c r="AH9" s="251"/>
    </row>
    <row r="10" spans="1:34" s="51" customFormat="1">
      <c r="A10" s="50">
        <v>1</v>
      </c>
      <c r="B10" s="50">
        <v>2</v>
      </c>
      <c r="C10" s="50">
        <v>3</v>
      </c>
      <c r="D10" s="50">
        <v>4</v>
      </c>
      <c r="E10" s="50">
        <v>5</v>
      </c>
      <c r="F10" s="50">
        <v>6</v>
      </c>
      <c r="G10" s="62">
        <v>7</v>
      </c>
      <c r="H10" s="66">
        <v>8</v>
      </c>
      <c r="I10" s="50">
        <v>9</v>
      </c>
      <c r="J10" s="50">
        <v>10</v>
      </c>
      <c r="K10" s="50">
        <v>11</v>
      </c>
      <c r="L10" s="50">
        <v>12</v>
      </c>
      <c r="M10" s="50">
        <v>13</v>
      </c>
      <c r="N10" s="50">
        <v>14</v>
      </c>
      <c r="O10" s="50">
        <v>15</v>
      </c>
      <c r="P10" s="62">
        <v>16</v>
      </c>
      <c r="Q10" s="50"/>
      <c r="R10" s="52">
        <v>17</v>
      </c>
      <c r="S10" s="52"/>
      <c r="T10" s="50">
        <v>18</v>
      </c>
      <c r="U10" s="50">
        <v>19</v>
      </c>
      <c r="V10" s="50">
        <v>20</v>
      </c>
      <c r="W10" s="50">
        <v>22</v>
      </c>
      <c r="X10" s="50">
        <v>23</v>
      </c>
      <c r="Y10" s="50"/>
      <c r="Z10" s="50">
        <v>24</v>
      </c>
      <c r="AA10" s="50">
        <v>25</v>
      </c>
      <c r="AC10" s="37"/>
      <c r="AD10" s="92" t="s">
        <v>52</v>
      </c>
      <c r="AF10" s="618" t="s">
        <v>53</v>
      </c>
      <c r="AG10" s="618"/>
      <c r="AH10" s="246" t="s">
        <v>52</v>
      </c>
    </row>
    <row r="11" spans="1:34" s="15" customFormat="1" ht="18.75" customHeight="1">
      <c r="A11" s="98">
        <v>1</v>
      </c>
      <c r="B11" s="22" t="str">
        <f>'per SKPD'!B11</f>
        <v>DINAS PENDIDIKAN PEMUDA DAN OLAHRAGA</v>
      </c>
      <c r="C11" s="20"/>
      <c r="D11" s="30"/>
      <c r="E11" s="30">
        <f t="shared" ref="E11:P11" si="0">E12+E13+E14+E15+E16+E17+E18+E19</f>
        <v>710857511115.14001</v>
      </c>
      <c r="F11" s="30">
        <f t="shared" si="0"/>
        <v>29552585886</v>
      </c>
      <c r="G11" s="30">
        <f t="shared" si="0"/>
        <v>30672539391</v>
      </c>
      <c r="H11" s="30">
        <f t="shared" si="0"/>
        <v>30672539391</v>
      </c>
      <c r="I11" s="30">
        <f t="shared" si="0"/>
        <v>5000</v>
      </c>
      <c r="J11" s="30">
        <f t="shared" si="0"/>
        <v>16090528937</v>
      </c>
      <c r="K11" s="30">
        <f t="shared" si="0"/>
        <v>790546550</v>
      </c>
      <c r="L11" s="30">
        <f t="shared" si="0"/>
        <v>10192796903</v>
      </c>
      <c r="M11" s="30">
        <f t="shared" si="0"/>
        <v>8016803483.5</v>
      </c>
      <c r="N11" s="30">
        <f t="shared" si="0"/>
        <v>521174635</v>
      </c>
      <c r="O11" s="30">
        <f t="shared" si="0"/>
        <v>2119117056</v>
      </c>
      <c r="P11" s="30">
        <f t="shared" si="0"/>
        <v>0.47</v>
      </c>
      <c r="Q11" s="30">
        <f t="shared" ref="Q11:Q19" si="1">SUM(H11:P11)</f>
        <v>68403511955.970001</v>
      </c>
      <c r="R11" s="64">
        <f t="shared" ref="R11:X11" si="2">R12+R13+R14+R15+R16+R17+R18+R19</f>
        <v>0</v>
      </c>
      <c r="S11" s="64">
        <f t="shared" si="2"/>
        <v>26743740</v>
      </c>
      <c r="T11" s="30">
        <f t="shared" si="2"/>
        <v>11622736742</v>
      </c>
      <c r="U11" s="30">
        <f t="shared" si="2"/>
        <v>0</v>
      </c>
      <c r="V11" s="30">
        <f t="shared" si="2"/>
        <v>2118697056</v>
      </c>
      <c r="W11" s="30">
        <f t="shared" si="2"/>
        <v>631747466.00000763</v>
      </c>
      <c r="X11" s="30">
        <f t="shared" si="2"/>
        <v>1900120683</v>
      </c>
      <c r="Y11" s="30">
        <f>SUM(R11:X11)</f>
        <v>16300045687.000008</v>
      </c>
      <c r="Z11" s="30">
        <f>Z12+Z13+Z14+Z15+Z16+Z17+Z18+Z19</f>
        <v>762960977384.10999</v>
      </c>
      <c r="AA11" s="30"/>
      <c r="AB11" s="57"/>
      <c r="AC11" s="29">
        <f>E11+H11+I11+J11+K11+L11+M11+N11+O11+P11-R11-S11-T11-V11-U11-W11-X11</f>
        <v>762960977384.10999</v>
      </c>
      <c r="AD11" s="57"/>
      <c r="AE11" s="57"/>
      <c r="AF11" s="57"/>
      <c r="AG11" s="250"/>
    </row>
    <row r="12" spans="1:34">
      <c r="A12" s="99"/>
      <c r="B12" s="9">
        <v>1</v>
      </c>
      <c r="C12" s="9" t="s">
        <v>14</v>
      </c>
      <c r="D12" s="81" t="s">
        <v>6</v>
      </c>
      <c r="E12" s="31">
        <f>'per SKPD'!E12</f>
        <v>43443779216</v>
      </c>
      <c r="F12" s="31">
        <f>'per SKPD'!F12</f>
        <v>0</v>
      </c>
      <c r="G12" s="31">
        <f>'per SKPD'!G12</f>
        <v>0</v>
      </c>
      <c r="H12" s="31">
        <f>'per SKPD'!H12</f>
        <v>0</v>
      </c>
      <c r="I12" s="31">
        <f>'per SKPD'!I12</f>
        <v>0</v>
      </c>
      <c r="J12" s="31">
        <f>'per SKPD'!J12</f>
        <v>0</v>
      </c>
      <c r="K12" s="31">
        <f>'per SKPD'!K12</f>
        <v>0</v>
      </c>
      <c r="L12" s="31">
        <f>'per SKPD'!L12</f>
        <v>0</v>
      </c>
      <c r="M12" s="31">
        <f>'per SKPD'!M12</f>
        <v>457980000</v>
      </c>
      <c r="N12" s="31">
        <f>'per SKPD'!N12</f>
        <v>0</v>
      </c>
      <c r="O12" s="31">
        <f>'per SKPD'!W12</f>
        <v>0</v>
      </c>
      <c r="P12" s="31">
        <f>'per SKPD'!X12</f>
        <v>0</v>
      </c>
      <c r="Q12" s="31">
        <f t="shared" si="1"/>
        <v>457980000</v>
      </c>
      <c r="R12" s="31">
        <f>'per SKPD'!Z12</f>
        <v>0</v>
      </c>
      <c r="S12" s="31">
        <f>'per SKPD'!AA12</f>
        <v>0</v>
      </c>
      <c r="T12" s="31">
        <f>'per SKPD'!AB12</f>
        <v>0</v>
      </c>
      <c r="U12" s="31">
        <f>'per SKPD'!AC12</f>
        <v>0</v>
      </c>
      <c r="V12" s="31">
        <f>'per SKPD'!AL12</f>
        <v>0</v>
      </c>
      <c r="W12" s="31">
        <f>'per SKPD'!AM12</f>
        <v>0</v>
      </c>
      <c r="X12" s="31">
        <f>'per SKPD'!AN12</f>
        <v>0</v>
      </c>
      <c r="Y12" s="31">
        <f>SUM(R12:X12)</f>
        <v>0</v>
      </c>
      <c r="Z12" s="32">
        <f t="shared" ref="Z12:Z19" si="3">E12+Q12-Y12</f>
        <v>43901759216</v>
      </c>
      <c r="AA12" s="32"/>
      <c r="AB12" s="28"/>
      <c r="AC12" s="29">
        <f>E12+H12+I12+J12+K12+L12+M12+N12+O12+P12-R12-S12-T12-V12-U12-W12-X12</f>
        <v>43901759216</v>
      </c>
      <c r="AD12" s="29">
        <f t="shared" ref="AD12:AD19" si="4">Z12-AC12</f>
        <v>0</v>
      </c>
      <c r="AE12" s="29">
        <f t="shared" ref="AE12:AE19" si="5">E12</f>
        <v>43443779216</v>
      </c>
      <c r="AF12" s="29">
        <f t="shared" ref="AF12:AF19" si="6">AC12-AE12</f>
        <v>457980000</v>
      </c>
      <c r="AG12" s="249">
        <f t="shared" ref="AG12:AG19" si="7">Q12-Y12</f>
        <v>457980000</v>
      </c>
      <c r="AH12" s="88">
        <f t="shared" ref="AH12:AH19" si="8">AF12-AG12</f>
        <v>0</v>
      </c>
    </row>
    <row r="13" spans="1:34">
      <c r="A13" s="99"/>
      <c r="B13" s="9">
        <v>2</v>
      </c>
      <c r="C13" s="9" t="s">
        <v>15</v>
      </c>
      <c r="D13" s="81" t="s">
        <v>9</v>
      </c>
      <c r="E13" s="31">
        <f>'per SKPD'!E23</f>
        <v>89346655851</v>
      </c>
      <c r="F13" s="31">
        <f>'per SKPD'!F23</f>
        <v>1427915000</v>
      </c>
      <c r="G13" s="31">
        <f>'per SKPD'!G23</f>
        <v>2011338011</v>
      </c>
      <c r="H13" s="31">
        <f>'per SKPD'!H23</f>
        <v>2011338011</v>
      </c>
      <c r="I13" s="31">
        <f>'per SKPD'!I23</f>
        <v>0</v>
      </c>
      <c r="J13" s="31">
        <f>'per SKPD'!J23</f>
        <v>8524041788</v>
      </c>
      <c r="K13" s="31">
        <f>'per SKPD'!K23</f>
        <v>131952500</v>
      </c>
      <c r="L13" s="31">
        <f>'per SKPD'!L23</f>
        <v>1788920120</v>
      </c>
      <c r="M13" s="31">
        <f>'per SKPD'!M23</f>
        <v>292698000</v>
      </c>
      <c r="N13" s="31">
        <f>'per SKPD'!N23</f>
        <v>415084635</v>
      </c>
      <c r="O13" s="31">
        <f>'per SKPD'!W23</f>
        <v>332037099</v>
      </c>
      <c r="P13" s="31">
        <f>'per SKPD'!X23</f>
        <v>0</v>
      </c>
      <c r="Q13" s="31">
        <f t="shared" si="1"/>
        <v>13496072153</v>
      </c>
      <c r="R13" s="31">
        <f>'per SKPD'!Z23</f>
        <v>0</v>
      </c>
      <c r="S13" s="31">
        <f>'per SKPD'!AA23</f>
        <v>0</v>
      </c>
      <c r="T13" s="31">
        <f>'per SKPD'!AB23</f>
        <v>0</v>
      </c>
      <c r="U13" s="31">
        <f>'per SKPD'!AC23</f>
        <v>0</v>
      </c>
      <c r="V13" s="31">
        <f>'per SKPD'!AL23</f>
        <v>1133409694</v>
      </c>
      <c r="W13" s="31">
        <f>'per SKPD'!AM23</f>
        <v>472425963</v>
      </c>
      <c r="X13" s="31">
        <f>'per SKPD'!AN23</f>
        <v>10585600</v>
      </c>
      <c r="Y13" s="31">
        <f t="shared" ref="Y13:Y19" si="9">SUM(R13:X13)</f>
        <v>1616421257</v>
      </c>
      <c r="Z13" s="32">
        <f t="shared" si="3"/>
        <v>101226306747</v>
      </c>
      <c r="AA13" s="32"/>
      <c r="AB13" s="28"/>
      <c r="AC13" s="29">
        <f>E13+H13+I13+J13+K13+L13+M13+N13+O13+P13-R13-S13-T13-V13-U13-W13-X13</f>
        <v>101226306747</v>
      </c>
      <c r="AD13" s="29">
        <f t="shared" si="4"/>
        <v>0</v>
      </c>
      <c r="AE13" s="29">
        <f t="shared" si="5"/>
        <v>89346655851</v>
      </c>
      <c r="AF13" s="29">
        <f t="shared" si="6"/>
        <v>11879650896</v>
      </c>
      <c r="AG13" s="249">
        <f t="shared" si="7"/>
        <v>11879650896</v>
      </c>
      <c r="AH13" s="88">
        <f t="shared" si="8"/>
        <v>0</v>
      </c>
    </row>
    <row r="14" spans="1:34">
      <c r="A14" s="99"/>
      <c r="B14" s="9">
        <v>3</v>
      </c>
      <c r="C14" s="9" t="s">
        <v>16</v>
      </c>
      <c r="D14" s="81" t="s">
        <v>10</v>
      </c>
      <c r="E14" s="31">
        <f>'per SKPD'!E30</f>
        <v>467835659291</v>
      </c>
      <c r="F14" s="31">
        <f>'per SKPD'!F30</f>
        <v>28117440886</v>
      </c>
      <c r="G14" s="31">
        <f>'per SKPD'!G30</f>
        <v>28654589380</v>
      </c>
      <c r="H14" s="31">
        <f>'per SKPD'!H30</f>
        <v>28654589380</v>
      </c>
      <c r="I14" s="31">
        <f>'per SKPD'!I30</f>
        <v>0</v>
      </c>
      <c r="J14" s="31">
        <f>'per SKPD'!J30</f>
        <v>61126156</v>
      </c>
      <c r="K14" s="31">
        <f>'per SKPD'!K30</f>
        <v>641529050</v>
      </c>
      <c r="L14" s="31">
        <f>'per SKPD'!L30</f>
        <v>8298994283</v>
      </c>
      <c r="M14" s="31">
        <f>'per SKPD'!M30</f>
        <v>374955000</v>
      </c>
      <c r="N14" s="31">
        <f>'per SKPD'!N30</f>
        <v>0</v>
      </c>
      <c r="O14" s="31">
        <f>'per SKPD'!W30</f>
        <v>125373500</v>
      </c>
      <c r="P14" s="31">
        <f>'per SKPD'!X30</f>
        <v>0</v>
      </c>
      <c r="Q14" s="31">
        <f t="shared" si="1"/>
        <v>38156567369</v>
      </c>
      <c r="R14" s="31">
        <f>'per SKPD'!Z30</f>
        <v>0</v>
      </c>
      <c r="S14" s="31">
        <f>'per SKPD'!AA30</f>
        <v>0</v>
      </c>
      <c r="T14" s="31">
        <f>'per SKPD'!AB30</f>
        <v>5728566836</v>
      </c>
      <c r="U14" s="31">
        <f>'per SKPD'!AC30</f>
        <v>0</v>
      </c>
      <c r="V14" s="31">
        <f>'per SKPD'!AL30</f>
        <v>899388946</v>
      </c>
      <c r="W14" s="31">
        <f>'per SKPD'!AM30</f>
        <v>0</v>
      </c>
      <c r="X14" s="31">
        <f>'per SKPD'!AN30</f>
        <v>656524446</v>
      </c>
      <c r="Y14" s="31">
        <f>SUM(R14:X14)</f>
        <v>7284480228</v>
      </c>
      <c r="Z14" s="32">
        <f t="shared" si="3"/>
        <v>498707746432</v>
      </c>
      <c r="AA14" s="32"/>
      <c r="AB14" s="28"/>
      <c r="AC14" s="29">
        <f>E14+H14+I14+J14+K14+L14+M14+N14+O14+P14-R14-S14-T14-V14-U14-W14-X14</f>
        <v>498707746432</v>
      </c>
      <c r="AD14" s="29">
        <f t="shared" si="4"/>
        <v>0</v>
      </c>
      <c r="AE14" s="29">
        <f t="shared" si="5"/>
        <v>467835659291</v>
      </c>
      <c r="AF14" s="29">
        <f t="shared" si="6"/>
        <v>30872087141</v>
      </c>
      <c r="AG14" s="249">
        <f t="shared" si="7"/>
        <v>30872087141</v>
      </c>
      <c r="AH14" s="88">
        <f t="shared" si="8"/>
        <v>0</v>
      </c>
    </row>
    <row r="15" spans="1:34">
      <c r="A15" s="99"/>
      <c r="B15" s="9">
        <v>4</v>
      </c>
      <c r="C15" s="9" t="s">
        <v>17</v>
      </c>
      <c r="D15" s="81" t="s">
        <v>5</v>
      </c>
      <c r="E15" s="31">
        <f>'per SKPD'!E38</f>
        <v>5403718733</v>
      </c>
      <c r="F15" s="31">
        <f>'per SKPD'!F38</f>
        <v>0</v>
      </c>
      <c r="G15" s="31">
        <f>'per SKPD'!G38</f>
        <v>0</v>
      </c>
      <c r="H15" s="31">
        <f>'per SKPD'!H38</f>
        <v>0</v>
      </c>
      <c r="I15" s="31">
        <f>'per SKPD'!I38</f>
        <v>0</v>
      </c>
      <c r="J15" s="31">
        <f>'per SKPD'!J38</f>
        <v>39592525</v>
      </c>
      <c r="K15" s="31">
        <f>'per SKPD'!K38</f>
        <v>0</v>
      </c>
      <c r="L15" s="31">
        <f>'per SKPD'!L38</f>
        <v>100000000</v>
      </c>
      <c r="M15" s="31">
        <f>'per SKPD'!M38</f>
        <v>895400</v>
      </c>
      <c r="N15" s="31">
        <f>'per SKPD'!N38</f>
        <v>0</v>
      </c>
      <c r="O15" s="31">
        <f>'per SKPD'!W38</f>
        <v>562944946</v>
      </c>
      <c r="P15" s="31">
        <f>'per SKPD'!X38</f>
        <v>0</v>
      </c>
      <c r="Q15" s="31">
        <f t="shared" si="1"/>
        <v>703432871</v>
      </c>
      <c r="R15" s="31">
        <f>'per SKPD'!Z38</f>
        <v>0</v>
      </c>
      <c r="S15" s="31">
        <f>'per SKPD'!AA38</f>
        <v>0</v>
      </c>
      <c r="T15" s="31">
        <f>'per SKPD'!AB38</f>
        <v>0</v>
      </c>
      <c r="U15" s="31">
        <f>'per SKPD'!AC38</f>
        <v>0</v>
      </c>
      <c r="V15" s="31">
        <f>'per SKPD'!AL38</f>
        <v>0</v>
      </c>
      <c r="W15" s="31">
        <f>'per SKPD'!AM38</f>
        <v>4483750</v>
      </c>
      <c r="X15" s="31">
        <f>'per SKPD'!AN38</f>
        <v>0</v>
      </c>
      <c r="Y15" s="31">
        <f t="shared" si="9"/>
        <v>4483750</v>
      </c>
      <c r="Z15" s="32">
        <f t="shared" si="3"/>
        <v>6102667854</v>
      </c>
      <c r="AA15" s="32"/>
      <c r="AB15" s="28"/>
      <c r="AC15" s="29">
        <f t="shared" ref="AC15:AC78" si="10">E15+H15+I15+J15+K15+L15+M15+N15+O15+P15-R15-S15-T15-V15-U15-W15-X15</f>
        <v>6102667854</v>
      </c>
      <c r="AD15" s="29">
        <f t="shared" si="4"/>
        <v>0</v>
      </c>
      <c r="AE15" s="29">
        <f t="shared" si="5"/>
        <v>5403718733</v>
      </c>
      <c r="AF15" s="29">
        <f t="shared" si="6"/>
        <v>698949121</v>
      </c>
      <c r="AG15" s="249">
        <f t="shared" si="7"/>
        <v>698949121</v>
      </c>
      <c r="AH15" s="88">
        <f t="shared" si="8"/>
        <v>0</v>
      </c>
    </row>
    <row r="16" spans="1:34">
      <c r="A16" s="99"/>
      <c r="B16" s="9">
        <v>5</v>
      </c>
      <c r="C16" s="9" t="s">
        <v>18</v>
      </c>
      <c r="D16" s="81" t="s">
        <v>11</v>
      </c>
      <c r="E16" s="31">
        <f>'per SKPD'!E47</f>
        <v>50505022971.139999</v>
      </c>
      <c r="F16" s="31">
        <f>'per SKPD'!F47</f>
        <v>7230000</v>
      </c>
      <c r="G16" s="31">
        <f>'per SKPD'!G47</f>
        <v>6612000</v>
      </c>
      <c r="H16" s="31">
        <f>'per SKPD'!H47</f>
        <v>6612000</v>
      </c>
      <c r="I16" s="31">
        <f>'per SKPD'!I47</f>
        <v>5000</v>
      </c>
      <c r="J16" s="31">
        <f>'per SKPD'!J47</f>
        <v>7465528468</v>
      </c>
      <c r="K16" s="31">
        <f>'per SKPD'!K47</f>
        <v>11360000</v>
      </c>
      <c r="L16" s="31">
        <f>'per SKPD'!L47</f>
        <v>4882500</v>
      </c>
      <c r="M16" s="31">
        <f>'per SKPD'!M47</f>
        <v>0</v>
      </c>
      <c r="N16" s="31">
        <f>'per SKPD'!N47</f>
        <v>1460000</v>
      </c>
      <c r="O16" s="31">
        <f>'per SKPD'!W47</f>
        <v>22617650</v>
      </c>
      <c r="P16" s="31">
        <f>'per SKPD'!X47</f>
        <v>0.47</v>
      </c>
      <c r="Q16" s="31">
        <f t="shared" si="1"/>
        <v>7512465618.4700003</v>
      </c>
      <c r="R16" s="31">
        <f>'per SKPD'!Z47</f>
        <v>0</v>
      </c>
      <c r="S16" s="31">
        <f>'per SKPD'!AA47</f>
        <v>17743740</v>
      </c>
      <c r="T16" s="31">
        <f>'per SKPD'!AB47</f>
        <v>0</v>
      </c>
      <c r="U16" s="31">
        <f>'per SKPD'!AC47</f>
        <v>0</v>
      </c>
      <c r="V16" s="31">
        <f>'per SKPD'!AL47</f>
        <v>10741000</v>
      </c>
      <c r="W16" s="31">
        <f>'per SKPD'!AM47</f>
        <v>154597753.00000763</v>
      </c>
      <c r="X16" s="31">
        <f>'per SKPD'!AN47</f>
        <v>1233010637</v>
      </c>
      <c r="Y16" s="31">
        <f t="shared" si="9"/>
        <v>1416093130.0000076</v>
      </c>
      <c r="Z16" s="32">
        <f t="shared" si="3"/>
        <v>56601395459.609993</v>
      </c>
      <c r="AA16" s="32"/>
      <c r="AB16" s="28"/>
      <c r="AC16" s="29">
        <f t="shared" si="10"/>
        <v>56601395459.609993</v>
      </c>
      <c r="AD16" s="29">
        <f t="shared" si="4"/>
        <v>0</v>
      </c>
      <c r="AE16" s="29">
        <f t="shared" si="5"/>
        <v>50505022971.139999</v>
      </c>
      <c r="AF16" s="29">
        <f t="shared" si="6"/>
        <v>6096372488.4699936</v>
      </c>
      <c r="AG16" s="249">
        <f t="shared" si="7"/>
        <v>6096372488.4699926</v>
      </c>
      <c r="AH16" s="88">
        <f t="shared" si="8"/>
        <v>0</v>
      </c>
    </row>
    <row r="17" spans="1:34">
      <c r="A17" s="99"/>
      <c r="B17" s="9">
        <v>6</v>
      </c>
      <c r="C17" s="9" t="s">
        <v>19</v>
      </c>
      <c r="D17" s="81" t="s">
        <v>7</v>
      </c>
      <c r="E17" s="31">
        <f>'per SKPD'!E56</f>
        <v>201947000</v>
      </c>
      <c r="F17" s="31">
        <f>'per SKPD'!F56</f>
        <v>0</v>
      </c>
      <c r="G17" s="31">
        <f>'per SKPD'!G56</f>
        <v>0</v>
      </c>
      <c r="H17" s="31">
        <f>'per SKPD'!H56</f>
        <v>0</v>
      </c>
      <c r="I17" s="31">
        <f>'per SKPD'!I56</f>
        <v>0</v>
      </c>
      <c r="J17" s="31">
        <f>'per SKPD'!J56</f>
        <v>0</v>
      </c>
      <c r="K17" s="31">
        <f>'per SKPD'!K56</f>
        <v>0</v>
      </c>
      <c r="L17" s="31">
        <f>'per SKPD'!L56</f>
        <v>0</v>
      </c>
      <c r="M17" s="31">
        <f>'per SKPD'!M56</f>
        <v>0</v>
      </c>
      <c r="N17" s="31">
        <f>'per SKPD'!N56</f>
        <v>0</v>
      </c>
      <c r="O17" s="31">
        <f>'per SKPD'!W56</f>
        <v>0</v>
      </c>
      <c r="P17" s="31">
        <f>'per SKPD'!X56</f>
        <v>0</v>
      </c>
      <c r="Q17" s="31">
        <f t="shared" si="1"/>
        <v>0</v>
      </c>
      <c r="R17" s="31">
        <f>'per SKPD'!Z56</f>
        <v>0</v>
      </c>
      <c r="S17" s="31">
        <f>'per SKPD'!AA56</f>
        <v>0</v>
      </c>
      <c r="T17" s="31">
        <f>'per SKPD'!AB56</f>
        <v>0</v>
      </c>
      <c r="U17" s="31">
        <f>'per SKPD'!AC56</f>
        <v>0</v>
      </c>
      <c r="V17" s="31">
        <f>'per SKPD'!AL56</f>
        <v>50219000</v>
      </c>
      <c r="W17" s="31">
        <f>'per SKPD'!AM56</f>
        <v>0</v>
      </c>
      <c r="X17" s="31">
        <f>'per SKPD'!AN56</f>
        <v>0</v>
      </c>
      <c r="Y17" s="31">
        <f t="shared" si="9"/>
        <v>50219000</v>
      </c>
      <c r="Z17" s="32">
        <f t="shared" si="3"/>
        <v>151728000</v>
      </c>
      <c r="AA17" s="32"/>
      <c r="AB17" s="28"/>
      <c r="AC17" s="29">
        <f t="shared" si="10"/>
        <v>151728000</v>
      </c>
      <c r="AD17" s="29">
        <f t="shared" si="4"/>
        <v>0</v>
      </c>
      <c r="AE17" s="29">
        <f t="shared" si="5"/>
        <v>201947000</v>
      </c>
      <c r="AF17" s="29">
        <f t="shared" si="6"/>
        <v>-50219000</v>
      </c>
      <c r="AG17" s="249">
        <f t="shared" si="7"/>
        <v>-50219000</v>
      </c>
      <c r="AH17" s="88">
        <f t="shared" si="8"/>
        <v>0</v>
      </c>
    </row>
    <row r="18" spans="1:34" s="21" customFormat="1">
      <c r="A18" s="102"/>
      <c r="B18" s="11">
        <v>7</v>
      </c>
      <c r="C18" s="11"/>
      <c r="D18" s="85" t="s">
        <v>8</v>
      </c>
      <c r="E18" s="31">
        <f>'per SKPD'!E60</f>
        <v>27660281933</v>
      </c>
      <c r="F18" s="31">
        <f>'per SKPD'!F60</f>
        <v>0</v>
      </c>
      <c r="G18" s="31">
        <f>'per SKPD'!G60</f>
        <v>0</v>
      </c>
      <c r="H18" s="31">
        <f>'per SKPD'!H60</f>
        <v>0</v>
      </c>
      <c r="I18" s="31">
        <f>'per SKPD'!I60</f>
        <v>0</v>
      </c>
      <c r="J18" s="31">
        <f>'per SKPD'!J60</f>
        <v>0</v>
      </c>
      <c r="K18" s="31">
        <f>'per SKPD'!K60</f>
        <v>0</v>
      </c>
      <c r="L18" s="31">
        <f>'per SKPD'!L60</f>
        <v>0</v>
      </c>
      <c r="M18" s="31">
        <f>'per SKPD'!M60</f>
        <v>6890275083.5</v>
      </c>
      <c r="N18" s="31">
        <f>'per SKPD'!N60</f>
        <v>104330000</v>
      </c>
      <c r="O18" s="31">
        <f>'per SKPD'!W60</f>
        <v>203299573</v>
      </c>
      <c r="P18" s="31">
        <f>'per SKPD'!X60</f>
        <v>0</v>
      </c>
      <c r="Q18" s="31">
        <f t="shared" si="1"/>
        <v>7197904656.5</v>
      </c>
      <c r="R18" s="31">
        <f>'per SKPD'!Z60</f>
        <v>0</v>
      </c>
      <c r="S18" s="31">
        <f>'per SKPD'!AA60</f>
        <v>0</v>
      </c>
      <c r="T18" s="31">
        <f>'per SKPD'!AB60</f>
        <v>5894169906</v>
      </c>
      <c r="U18" s="31">
        <f>'per SKPD'!AC60</f>
        <v>0</v>
      </c>
      <c r="V18" s="31">
        <f>'per SKPD'!AL60</f>
        <v>24938416</v>
      </c>
      <c r="W18" s="31">
        <f>'per SKPD'!AM60</f>
        <v>0</v>
      </c>
      <c r="X18" s="31">
        <f>'per SKPD'!AN60</f>
        <v>0</v>
      </c>
      <c r="Y18" s="31">
        <f t="shared" si="9"/>
        <v>5919108322</v>
      </c>
      <c r="Z18" s="32">
        <f t="shared" si="3"/>
        <v>28939078267.5</v>
      </c>
      <c r="AA18" s="32"/>
      <c r="AB18" s="28"/>
      <c r="AC18" s="29">
        <f t="shared" si="10"/>
        <v>28939078267.5</v>
      </c>
      <c r="AD18" s="29">
        <f t="shared" si="4"/>
        <v>0</v>
      </c>
      <c r="AE18" s="29">
        <f t="shared" si="5"/>
        <v>27660281933</v>
      </c>
      <c r="AF18" s="29">
        <f t="shared" si="6"/>
        <v>1278796334.5</v>
      </c>
      <c r="AG18" s="249">
        <f t="shared" si="7"/>
        <v>1278796334.5</v>
      </c>
      <c r="AH18" s="88">
        <f t="shared" si="8"/>
        <v>0</v>
      </c>
    </row>
    <row r="19" spans="1:34" s="21" customFormat="1">
      <c r="A19" s="102"/>
      <c r="B19" s="11">
        <v>8</v>
      </c>
      <c r="C19" s="11"/>
      <c r="D19" s="77" t="s">
        <v>39</v>
      </c>
      <c r="E19" s="31">
        <f>'per SKPD'!E65</f>
        <v>26460446120</v>
      </c>
      <c r="F19" s="31">
        <f>'per SKPD'!F65</f>
        <v>0</v>
      </c>
      <c r="G19" s="31">
        <f>'per SKPD'!G65</f>
        <v>0</v>
      </c>
      <c r="H19" s="31">
        <f>'per SKPD'!H65</f>
        <v>0</v>
      </c>
      <c r="I19" s="31">
        <f>'per SKPD'!I65</f>
        <v>0</v>
      </c>
      <c r="J19" s="31">
        <f>'per SKPD'!J65</f>
        <v>240000</v>
      </c>
      <c r="K19" s="31">
        <f>'per SKPD'!K65</f>
        <v>5705000</v>
      </c>
      <c r="L19" s="31">
        <f>'per SKPD'!L65</f>
        <v>0</v>
      </c>
      <c r="M19" s="31">
        <f>'per SKPD'!M65</f>
        <v>0</v>
      </c>
      <c r="N19" s="31">
        <f>'per SKPD'!N65</f>
        <v>300000</v>
      </c>
      <c r="O19" s="31">
        <f>'per SKPD'!W65</f>
        <v>872844288</v>
      </c>
      <c r="P19" s="31">
        <f>'per SKPD'!X65</f>
        <v>0</v>
      </c>
      <c r="Q19" s="31">
        <f t="shared" si="1"/>
        <v>879089288</v>
      </c>
      <c r="R19" s="31">
        <f>'per SKPD'!Z65</f>
        <v>0</v>
      </c>
      <c r="S19" s="31">
        <f>'per SKPD'!AA65</f>
        <v>9000000</v>
      </c>
      <c r="T19" s="31">
        <f>'per SKPD'!AB65</f>
        <v>0</v>
      </c>
      <c r="U19" s="31">
        <f>'per SKPD'!AC65</f>
        <v>0</v>
      </c>
      <c r="V19" s="31">
        <f>'per SKPD'!AL65</f>
        <v>0</v>
      </c>
      <c r="W19" s="31">
        <f>'per SKPD'!AM65</f>
        <v>240000</v>
      </c>
      <c r="X19" s="31">
        <f>'per SKPD'!AN65</f>
        <v>0</v>
      </c>
      <c r="Y19" s="31">
        <f t="shared" si="9"/>
        <v>9240000</v>
      </c>
      <c r="Z19" s="32">
        <f t="shared" si="3"/>
        <v>27330295408</v>
      </c>
      <c r="AA19" s="32"/>
      <c r="AB19" s="28"/>
      <c r="AC19" s="29">
        <f t="shared" si="10"/>
        <v>27330295408</v>
      </c>
      <c r="AD19" s="29">
        <f t="shared" si="4"/>
        <v>0</v>
      </c>
      <c r="AE19" s="29">
        <f t="shared" si="5"/>
        <v>26460446120</v>
      </c>
      <c r="AF19" s="29">
        <f t="shared" si="6"/>
        <v>869849288</v>
      </c>
      <c r="AG19" s="249">
        <f t="shared" si="7"/>
        <v>869849288</v>
      </c>
      <c r="AH19" s="88">
        <f t="shared" si="8"/>
        <v>0</v>
      </c>
    </row>
    <row r="20" spans="1:34">
      <c r="A20" s="101"/>
      <c r="B20" s="8"/>
      <c r="C20" s="8"/>
      <c r="D20" s="78"/>
      <c r="E20" s="34"/>
      <c r="F20" s="34"/>
      <c r="G20" s="63"/>
      <c r="H20" s="67"/>
      <c r="I20" s="34"/>
      <c r="J20" s="34"/>
      <c r="K20" s="34"/>
      <c r="L20" s="34"/>
      <c r="M20" s="34"/>
      <c r="N20" s="34"/>
      <c r="O20" s="34"/>
      <c r="P20" s="63"/>
      <c r="Q20" s="34"/>
      <c r="R20" s="65"/>
      <c r="S20" s="65"/>
      <c r="T20" s="34"/>
      <c r="U20" s="34"/>
      <c r="V20" s="34"/>
      <c r="W20" s="34"/>
      <c r="X20" s="34"/>
      <c r="Y20" s="34"/>
      <c r="Z20" s="34"/>
      <c r="AA20" s="34"/>
      <c r="AB20" s="28"/>
    </row>
    <row r="21" spans="1:34" s="15" customFormat="1" ht="18.75" customHeight="1">
      <c r="A21" s="98">
        <v>2</v>
      </c>
      <c r="B21" s="22" t="str">
        <f>'per SKPD'!B71</f>
        <v>DINAS KESEHATAN</v>
      </c>
      <c r="C21" s="20"/>
      <c r="D21" s="30"/>
      <c r="E21" s="30">
        <f t="shared" ref="E21:P21" si="11">E22+E23+E24+E25+E26+E27+E28+E29</f>
        <v>120596469875</v>
      </c>
      <c r="F21" s="30">
        <f t="shared" si="11"/>
        <v>22629442777</v>
      </c>
      <c r="G21" s="30">
        <f t="shared" si="11"/>
        <v>20292561867</v>
      </c>
      <c r="H21" s="30">
        <f t="shared" si="11"/>
        <v>20292562067</v>
      </c>
      <c r="I21" s="30">
        <f t="shared" si="11"/>
        <v>0</v>
      </c>
      <c r="J21" s="30">
        <f t="shared" si="11"/>
        <v>0</v>
      </c>
      <c r="K21" s="30">
        <f t="shared" si="11"/>
        <v>128495400</v>
      </c>
      <c r="L21" s="30">
        <f t="shared" si="11"/>
        <v>320952838</v>
      </c>
      <c r="M21" s="30">
        <f t="shared" si="11"/>
        <v>0</v>
      </c>
      <c r="N21" s="30">
        <f t="shared" si="11"/>
        <v>1002938844</v>
      </c>
      <c r="O21" s="30">
        <f t="shared" si="11"/>
        <v>460455412</v>
      </c>
      <c r="P21" s="30">
        <f t="shared" si="11"/>
        <v>0</v>
      </c>
      <c r="Q21" s="30">
        <f t="shared" ref="Q21:Q29" si="12">SUM(H21:P21)</f>
        <v>22205404561</v>
      </c>
      <c r="R21" s="64">
        <f t="shared" ref="R21:X21" si="13">R22+R23+R24+R25+R26+R27+R28+R29</f>
        <v>0</v>
      </c>
      <c r="S21" s="64">
        <f t="shared" si="13"/>
        <v>0</v>
      </c>
      <c r="T21" s="30">
        <f t="shared" si="13"/>
        <v>332397000</v>
      </c>
      <c r="U21" s="30">
        <f t="shared" si="13"/>
        <v>0</v>
      </c>
      <c r="V21" s="30">
        <f t="shared" si="13"/>
        <v>460591662</v>
      </c>
      <c r="W21" s="30">
        <f t="shared" si="13"/>
        <v>112489374</v>
      </c>
      <c r="X21" s="30">
        <f t="shared" si="13"/>
        <v>14676500</v>
      </c>
      <c r="Y21" s="30">
        <f>SUM(R21:X21)</f>
        <v>920154536</v>
      </c>
      <c r="Z21" s="30">
        <f>Z22+Z23+Z24+Z25+Z26+Z27+Z28+Z29</f>
        <v>141881719900</v>
      </c>
      <c r="AA21" s="30"/>
      <c r="AB21" s="57"/>
      <c r="AC21" s="29">
        <f t="shared" si="10"/>
        <v>141881719900</v>
      </c>
      <c r="AD21" s="57"/>
      <c r="AE21" s="57"/>
      <c r="AF21" s="57"/>
      <c r="AG21" s="250"/>
    </row>
    <row r="22" spans="1:34">
      <c r="A22" s="99"/>
      <c r="B22" s="9">
        <v>1</v>
      </c>
      <c r="C22" s="9" t="s">
        <v>14</v>
      </c>
      <c r="D22" s="81" t="s">
        <v>6</v>
      </c>
      <c r="E22" s="31">
        <f>'per SKPD'!E72</f>
        <v>5160837942</v>
      </c>
      <c r="F22" s="31">
        <f>'per SKPD'!F72</f>
        <v>200000000</v>
      </c>
      <c r="G22" s="31">
        <f>'per SKPD'!G72</f>
        <v>188046160</v>
      </c>
      <c r="H22" s="31">
        <f>'per SKPD'!H72</f>
        <v>188046160</v>
      </c>
      <c r="I22" s="31">
        <f>'per SKPD'!I72</f>
        <v>0</v>
      </c>
      <c r="J22" s="31">
        <f>'per SKPD'!J72</f>
        <v>0</v>
      </c>
      <c r="K22" s="31">
        <f>'per SKPD'!K72</f>
        <v>0</v>
      </c>
      <c r="L22" s="31">
        <f>'per SKPD'!L72</f>
        <v>0</v>
      </c>
      <c r="M22" s="31">
        <f>'per SKPD'!M72</f>
        <v>0</v>
      </c>
      <c r="N22" s="31">
        <f>'per SKPD'!N72</f>
        <v>150000000</v>
      </c>
      <c r="O22" s="31">
        <f>'per SKPD'!W72</f>
        <v>0</v>
      </c>
      <c r="P22" s="31">
        <f>'per SKPD'!X72</f>
        <v>0</v>
      </c>
      <c r="Q22" s="31">
        <f t="shared" si="12"/>
        <v>338046160</v>
      </c>
      <c r="R22" s="31">
        <f>'per SKPD'!Z72</f>
        <v>0</v>
      </c>
      <c r="S22" s="31">
        <f>'per SKPD'!AA72</f>
        <v>0</v>
      </c>
      <c r="T22" s="31">
        <f>'per SKPD'!AB72</f>
        <v>0</v>
      </c>
      <c r="U22" s="31">
        <f>'per SKPD'!AC72</f>
        <v>0</v>
      </c>
      <c r="V22" s="31">
        <f>'per SKPD'!AL72</f>
        <v>0</v>
      </c>
      <c r="W22" s="31">
        <f>'per SKPD'!AM72</f>
        <v>0</v>
      </c>
      <c r="X22" s="31">
        <f>'per SKPD'!AN72</f>
        <v>0</v>
      </c>
      <c r="Y22" s="31">
        <f>SUM(R22:X22)</f>
        <v>0</v>
      </c>
      <c r="Z22" s="32">
        <f t="shared" ref="Z22:Z29" si="14">E22+Q22-Y22</f>
        <v>5498884102</v>
      </c>
      <c r="AA22" s="32"/>
      <c r="AB22" s="28"/>
      <c r="AC22" s="29">
        <f t="shared" si="10"/>
        <v>5498884102</v>
      </c>
      <c r="AD22" s="29">
        <f t="shared" ref="AD22:AD29" si="15">Z22-AC22</f>
        <v>0</v>
      </c>
      <c r="AE22" s="29">
        <f t="shared" ref="AE22:AE29" si="16">E22</f>
        <v>5160837942</v>
      </c>
      <c r="AF22" s="29">
        <f t="shared" ref="AF22:AF29" si="17">AC22-AE22</f>
        <v>338046160</v>
      </c>
      <c r="AG22" s="249">
        <f t="shared" ref="AG22:AG29" si="18">Q22-Y22</f>
        <v>338046160</v>
      </c>
      <c r="AH22" s="88">
        <f t="shared" ref="AH22:AH29" si="19">AF22-AG22</f>
        <v>0</v>
      </c>
    </row>
    <row r="23" spans="1:34">
      <c r="A23" s="99"/>
      <c r="B23" s="9">
        <v>2</v>
      </c>
      <c r="C23" s="9" t="s">
        <v>15</v>
      </c>
      <c r="D23" s="81" t="s">
        <v>9</v>
      </c>
      <c r="E23" s="31">
        <f>'per SKPD'!E78</f>
        <v>42271359439</v>
      </c>
      <c r="F23" s="31">
        <f>'per SKPD'!F78</f>
        <v>10055207970</v>
      </c>
      <c r="G23" s="31">
        <f>'per SKPD'!G78</f>
        <v>7950722712</v>
      </c>
      <c r="H23" s="31">
        <f>'per SKPD'!H78</f>
        <v>7950722912</v>
      </c>
      <c r="I23" s="31">
        <f>'per SKPD'!I78</f>
        <v>0</v>
      </c>
      <c r="J23" s="31">
        <f>'per SKPD'!J78</f>
        <v>0</v>
      </c>
      <c r="K23" s="31">
        <f>'per SKPD'!K78</f>
        <v>22580200</v>
      </c>
      <c r="L23" s="31">
        <f>'per SKPD'!L78</f>
        <v>320952838</v>
      </c>
      <c r="M23" s="31">
        <f>'per SKPD'!M78</f>
        <v>0</v>
      </c>
      <c r="N23" s="31">
        <f>'per SKPD'!N78</f>
        <v>549594031</v>
      </c>
      <c r="O23" s="31">
        <f>'per SKPD'!W78</f>
        <v>47928000</v>
      </c>
      <c r="P23" s="31">
        <f>'per SKPD'!X78</f>
        <v>0</v>
      </c>
      <c r="Q23" s="31">
        <f t="shared" si="12"/>
        <v>8891777981</v>
      </c>
      <c r="R23" s="31">
        <f>'per SKPD'!Z78</f>
        <v>0</v>
      </c>
      <c r="S23" s="31">
        <f>'per SKPD'!AA78</f>
        <v>0</v>
      </c>
      <c r="T23" s="31">
        <f>'per SKPD'!AB78</f>
        <v>0</v>
      </c>
      <c r="U23" s="31">
        <f>'per SKPD'!AC78</f>
        <v>0</v>
      </c>
      <c r="V23" s="31">
        <f>'per SKPD'!AL78</f>
        <v>268743662</v>
      </c>
      <c r="W23" s="31">
        <f>'per SKPD'!AM78</f>
        <v>77554374</v>
      </c>
      <c r="X23" s="31">
        <f>'per SKPD'!AN78</f>
        <v>1158000</v>
      </c>
      <c r="Y23" s="31">
        <f t="shared" ref="Y23:Y29" si="20">SUM(R23:X23)</f>
        <v>347456036</v>
      </c>
      <c r="Z23" s="32">
        <f t="shared" si="14"/>
        <v>50815681384</v>
      </c>
      <c r="AA23" s="32"/>
      <c r="AB23" s="28"/>
      <c r="AC23" s="29">
        <f t="shared" si="10"/>
        <v>50815681384</v>
      </c>
      <c r="AD23" s="29">
        <f t="shared" si="15"/>
        <v>0</v>
      </c>
      <c r="AE23" s="29">
        <f t="shared" si="16"/>
        <v>42271359439</v>
      </c>
      <c r="AF23" s="29">
        <f t="shared" si="17"/>
        <v>8544321945</v>
      </c>
      <c r="AG23" s="249">
        <f t="shared" si="18"/>
        <v>8544321945</v>
      </c>
      <c r="AH23" s="88">
        <f t="shared" si="19"/>
        <v>0</v>
      </c>
    </row>
    <row r="24" spans="1:34">
      <c r="A24" s="99"/>
      <c r="B24" s="9">
        <v>3</v>
      </c>
      <c r="C24" s="9" t="s">
        <v>16</v>
      </c>
      <c r="D24" s="81" t="s">
        <v>10</v>
      </c>
      <c r="E24" s="31">
        <f>'per SKPD'!E87</f>
        <v>69562384438</v>
      </c>
      <c r="F24" s="31">
        <f>'per SKPD'!F87</f>
        <v>10996886288</v>
      </c>
      <c r="G24" s="31">
        <f>'per SKPD'!G87</f>
        <v>10937533595</v>
      </c>
      <c r="H24" s="31">
        <f>'per SKPD'!H87</f>
        <v>10937533595</v>
      </c>
      <c r="I24" s="31">
        <f>'per SKPD'!I87</f>
        <v>0</v>
      </c>
      <c r="J24" s="31">
        <f>'per SKPD'!J87</f>
        <v>0</v>
      </c>
      <c r="K24" s="31">
        <f>'per SKPD'!K87</f>
        <v>105915200</v>
      </c>
      <c r="L24" s="31">
        <f>'per SKPD'!L87</f>
        <v>0</v>
      </c>
      <c r="M24" s="31">
        <f>'per SKPD'!M87</f>
        <v>0</v>
      </c>
      <c r="N24" s="31">
        <f>'per SKPD'!N87</f>
        <v>296344813</v>
      </c>
      <c r="O24" s="31">
        <f>'per SKPD'!W87</f>
        <v>143920000</v>
      </c>
      <c r="P24" s="31">
        <f>'per SKPD'!X87</f>
        <v>0</v>
      </c>
      <c r="Q24" s="31">
        <f t="shared" si="12"/>
        <v>11483713608</v>
      </c>
      <c r="R24" s="31">
        <f>'per SKPD'!Z87</f>
        <v>0</v>
      </c>
      <c r="S24" s="31">
        <f>'per SKPD'!AA87</f>
        <v>0</v>
      </c>
      <c r="T24" s="31">
        <f>'per SKPD'!AB87</f>
        <v>202897000</v>
      </c>
      <c r="U24" s="31">
        <f>'per SKPD'!AC87</f>
        <v>0</v>
      </c>
      <c r="V24" s="31">
        <f>'per SKPD'!AL87</f>
        <v>35935000</v>
      </c>
      <c r="W24" s="31">
        <f>'per SKPD'!AM87</f>
        <v>34935000</v>
      </c>
      <c r="X24" s="31">
        <f>'per SKPD'!AN87</f>
        <v>0</v>
      </c>
      <c r="Y24" s="31">
        <f>SUM(R24:X24)</f>
        <v>273767000</v>
      </c>
      <c r="Z24" s="32">
        <f t="shared" si="14"/>
        <v>80772331046</v>
      </c>
      <c r="AA24" s="32"/>
      <c r="AB24" s="28"/>
      <c r="AC24" s="29">
        <f t="shared" si="10"/>
        <v>80772331046</v>
      </c>
      <c r="AD24" s="29">
        <f t="shared" si="15"/>
        <v>0</v>
      </c>
      <c r="AE24" s="29">
        <f t="shared" si="16"/>
        <v>69562384438</v>
      </c>
      <c r="AF24" s="29">
        <f t="shared" si="17"/>
        <v>11209946608</v>
      </c>
      <c r="AG24" s="249">
        <f t="shared" si="18"/>
        <v>11209946608</v>
      </c>
      <c r="AH24" s="88">
        <f t="shared" si="19"/>
        <v>0</v>
      </c>
    </row>
    <row r="25" spans="1:34">
      <c r="A25" s="99"/>
      <c r="B25" s="9">
        <v>4</v>
      </c>
      <c r="C25" s="9" t="s">
        <v>17</v>
      </c>
      <c r="D25" s="81" t="s">
        <v>5</v>
      </c>
      <c r="E25" s="31">
        <f>'per SKPD'!E95</f>
        <v>458843538</v>
      </c>
      <c r="F25" s="31">
        <f>'per SKPD'!F95</f>
        <v>1377348519</v>
      </c>
      <c r="G25" s="31">
        <f>'per SKPD'!G95</f>
        <v>1216259400</v>
      </c>
      <c r="H25" s="31">
        <f>'per SKPD'!H95</f>
        <v>1216259400</v>
      </c>
      <c r="I25" s="31">
        <f>'per SKPD'!I95</f>
        <v>0</v>
      </c>
      <c r="J25" s="31">
        <f>'per SKPD'!J95</f>
        <v>0</v>
      </c>
      <c r="K25" s="31">
        <f>'per SKPD'!K95</f>
        <v>0</v>
      </c>
      <c r="L25" s="31">
        <f>'per SKPD'!L95</f>
        <v>0</v>
      </c>
      <c r="M25" s="31">
        <f>'per SKPD'!M95</f>
        <v>0</v>
      </c>
      <c r="N25" s="31">
        <f>'per SKPD'!N95</f>
        <v>7000000</v>
      </c>
      <c r="O25" s="31">
        <f>'per SKPD'!W95</f>
        <v>18850977</v>
      </c>
      <c r="P25" s="31">
        <f>'per SKPD'!X95</f>
        <v>0</v>
      </c>
      <c r="Q25" s="31">
        <f t="shared" si="12"/>
        <v>1242110377</v>
      </c>
      <c r="R25" s="31">
        <f>'per SKPD'!Z95</f>
        <v>0</v>
      </c>
      <c r="S25" s="31">
        <f>'per SKPD'!AA95</f>
        <v>0</v>
      </c>
      <c r="T25" s="31">
        <f>'per SKPD'!AB95</f>
        <v>0</v>
      </c>
      <c r="U25" s="31">
        <f>'per SKPD'!AC95</f>
        <v>0</v>
      </c>
      <c r="V25" s="31">
        <f>'per SKPD'!AL95</f>
        <v>11993000</v>
      </c>
      <c r="W25" s="31">
        <f>'per SKPD'!AM95</f>
        <v>0</v>
      </c>
      <c r="X25" s="31">
        <f>'per SKPD'!AN95</f>
        <v>0</v>
      </c>
      <c r="Y25" s="31">
        <f t="shared" si="20"/>
        <v>11993000</v>
      </c>
      <c r="Z25" s="32">
        <f t="shared" si="14"/>
        <v>1688960915</v>
      </c>
      <c r="AA25" s="32"/>
      <c r="AB25" s="28"/>
      <c r="AC25" s="29">
        <f t="shared" si="10"/>
        <v>1688960915</v>
      </c>
      <c r="AD25" s="29">
        <f t="shared" si="15"/>
        <v>0</v>
      </c>
      <c r="AE25" s="29">
        <f t="shared" si="16"/>
        <v>458843538</v>
      </c>
      <c r="AF25" s="29">
        <f t="shared" si="17"/>
        <v>1230117377</v>
      </c>
      <c r="AG25" s="249">
        <f t="shared" si="18"/>
        <v>1230117377</v>
      </c>
      <c r="AH25" s="88">
        <f t="shared" si="19"/>
        <v>0</v>
      </c>
    </row>
    <row r="26" spans="1:34">
      <c r="A26" s="99"/>
      <c r="B26" s="9">
        <v>5</v>
      </c>
      <c r="C26" s="9" t="s">
        <v>18</v>
      </c>
      <c r="D26" s="81" t="s">
        <v>11</v>
      </c>
      <c r="E26" s="31">
        <f>'per SKPD'!E105</f>
        <v>100797680</v>
      </c>
      <c r="F26" s="31">
        <f>'per SKPD'!F105</f>
        <v>0</v>
      </c>
      <c r="G26" s="31">
        <f>'per SKPD'!G105</f>
        <v>0</v>
      </c>
      <c r="H26" s="31">
        <f>'per SKPD'!H105</f>
        <v>0</v>
      </c>
      <c r="I26" s="31">
        <f>'per SKPD'!I105</f>
        <v>0</v>
      </c>
      <c r="J26" s="31">
        <f>'per SKPD'!J105</f>
        <v>0</v>
      </c>
      <c r="K26" s="31">
        <f>'per SKPD'!K105</f>
        <v>0</v>
      </c>
      <c r="L26" s="31">
        <f>'per SKPD'!L105</f>
        <v>0</v>
      </c>
      <c r="M26" s="31">
        <f>'per SKPD'!M105</f>
        <v>0</v>
      </c>
      <c r="N26" s="31">
        <f>'per SKPD'!N105</f>
        <v>0</v>
      </c>
      <c r="O26" s="31">
        <f>'per SKPD'!W105</f>
        <v>18510000</v>
      </c>
      <c r="P26" s="31">
        <f>'per SKPD'!X105</f>
        <v>0</v>
      </c>
      <c r="Q26" s="31">
        <f t="shared" si="12"/>
        <v>18510000</v>
      </c>
      <c r="R26" s="31">
        <f>'per SKPD'!Z105</f>
        <v>0</v>
      </c>
      <c r="S26" s="31">
        <f>'per SKPD'!AA105</f>
        <v>0</v>
      </c>
      <c r="T26" s="31">
        <f>'per SKPD'!AB105</f>
        <v>0</v>
      </c>
      <c r="U26" s="31">
        <f>'per SKPD'!AC105</f>
        <v>0</v>
      </c>
      <c r="V26" s="31">
        <f>'per SKPD'!AL105</f>
        <v>0</v>
      </c>
      <c r="W26" s="31">
        <f>'per SKPD'!AM105</f>
        <v>0</v>
      </c>
      <c r="X26" s="31">
        <f>'per SKPD'!AN105</f>
        <v>0</v>
      </c>
      <c r="Y26" s="31">
        <f t="shared" si="20"/>
        <v>0</v>
      </c>
      <c r="Z26" s="32">
        <f t="shared" si="14"/>
        <v>119307680</v>
      </c>
      <c r="AA26" s="32"/>
      <c r="AB26" s="28"/>
      <c r="AC26" s="29">
        <f t="shared" si="10"/>
        <v>119307680</v>
      </c>
      <c r="AD26" s="29">
        <f t="shared" si="15"/>
        <v>0</v>
      </c>
      <c r="AE26" s="29">
        <f t="shared" si="16"/>
        <v>100797680</v>
      </c>
      <c r="AF26" s="29">
        <f t="shared" si="17"/>
        <v>18510000</v>
      </c>
      <c r="AG26" s="249">
        <f t="shared" si="18"/>
        <v>18510000</v>
      </c>
      <c r="AH26" s="88">
        <f t="shared" si="19"/>
        <v>0</v>
      </c>
    </row>
    <row r="27" spans="1:34">
      <c r="A27" s="99"/>
      <c r="B27" s="9">
        <v>6</v>
      </c>
      <c r="C27" s="9" t="s">
        <v>19</v>
      </c>
      <c r="D27" s="81" t="s">
        <v>7</v>
      </c>
      <c r="E27" s="31">
        <f>'per SKPD'!E109</f>
        <v>0</v>
      </c>
      <c r="F27" s="31">
        <f>'per SKPD'!F109</f>
        <v>0</v>
      </c>
      <c r="G27" s="31">
        <f>'per SKPD'!G109</f>
        <v>0</v>
      </c>
      <c r="H27" s="31">
        <f>'per SKPD'!H109</f>
        <v>0</v>
      </c>
      <c r="I27" s="31">
        <f>'per SKPD'!I109</f>
        <v>0</v>
      </c>
      <c r="J27" s="31">
        <f>'per SKPD'!J109</f>
        <v>0</v>
      </c>
      <c r="K27" s="31">
        <f>'per SKPD'!K109</f>
        <v>0</v>
      </c>
      <c r="L27" s="31">
        <f>'per SKPD'!L109</f>
        <v>0</v>
      </c>
      <c r="M27" s="31">
        <f>'per SKPD'!M109</f>
        <v>0</v>
      </c>
      <c r="N27" s="31">
        <f>'per SKPD'!N109</f>
        <v>0</v>
      </c>
      <c r="O27" s="31">
        <f>'per SKPD'!W109</f>
        <v>0</v>
      </c>
      <c r="P27" s="31">
        <f>'per SKPD'!X109</f>
        <v>0</v>
      </c>
      <c r="Q27" s="31">
        <f t="shared" si="12"/>
        <v>0</v>
      </c>
      <c r="R27" s="31">
        <f>'per SKPD'!Z109</f>
        <v>0</v>
      </c>
      <c r="S27" s="31">
        <f>'per SKPD'!AA109</f>
        <v>0</v>
      </c>
      <c r="T27" s="31">
        <f>'per SKPD'!AB109</f>
        <v>0</v>
      </c>
      <c r="U27" s="31">
        <f>'per SKPD'!AC109</f>
        <v>0</v>
      </c>
      <c r="V27" s="31">
        <f>'per SKPD'!AL109</f>
        <v>0</v>
      </c>
      <c r="W27" s="31">
        <f>'per SKPD'!AM109</f>
        <v>0</v>
      </c>
      <c r="X27" s="31">
        <f>'per SKPD'!AN109</f>
        <v>0</v>
      </c>
      <c r="Y27" s="31">
        <f t="shared" si="20"/>
        <v>0</v>
      </c>
      <c r="Z27" s="32">
        <f t="shared" si="14"/>
        <v>0</v>
      </c>
      <c r="AA27" s="32"/>
      <c r="AB27" s="28"/>
      <c r="AC27" s="29">
        <f t="shared" si="10"/>
        <v>0</v>
      </c>
      <c r="AD27" s="29">
        <f t="shared" si="15"/>
        <v>0</v>
      </c>
      <c r="AE27" s="29">
        <f t="shared" si="16"/>
        <v>0</v>
      </c>
      <c r="AF27" s="29">
        <f t="shared" si="17"/>
        <v>0</v>
      </c>
      <c r="AG27" s="249">
        <f t="shared" si="18"/>
        <v>0</v>
      </c>
      <c r="AH27" s="88">
        <f t="shared" si="19"/>
        <v>0</v>
      </c>
    </row>
    <row r="28" spans="1:34" s="21" customFormat="1">
      <c r="A28" s="102"/>
      <c r="B28" s="11">
        <v>7</v>
      </c>
      <c r="C28" s="11"/>
      <c r="D28" s="85" t="s">
        <v>8</v>
      </c>
      <c r="E28" s="31">
        <f>'per SKPD'!E112</f>
        <v>1821452171</v>
      </c>
      <c r="F28" s="31">
        <f>'per SKPD'!F112</f>
        <v>0</v>
      </c>
      <c r="G28" s="31">
        <f>'per SKPD'!G112</f>
        <v>0</v>
      </c>
      <c r="H28" s="31">
        <f>'per SKPD'!H112</f>
        <v>0</v>
      </c>
      <c r="I28" s="31">
        <f>'per SKPD'!I112</f>
        <v>0</v>
      </c>
      <c r="J28" s="31">
        <f>'per SKPD'!J112</f>
        <v>0</v>
      </c>
      <c r="K28" s="31">
        <f>'per SKPD'!K112</f>
        <v>0</v>
      </c>
      <c r="L28" s="31">
        <f>'per SKPD'!L112</f>
        <v>0</v>
      </c>
      <c r="M28" s="31">
        <f>'per SKPD'!M112</f>
        <v>0</v>
      </c>
      <c r="N28" s="31">
        <f>'per SKPD'!N112</f>
        <v>0</v>
      </c>
      <c r="O28" s="31">
        <f>'per SKPD'!W112</f>
        <v>14500000</v>
      </c>
      <c r="P28" s="31">
        <f>'per SKPD'!X112</f>
        <v>0</v>
      </c>
      <c r="Q28" s="31">
        <f t="shared" si="12"/>
        <v>14500000</v>
      </c>
      <c r="R28" s="31">
        <f>'per SKPD'!Z112</f>
        <v>0</v>
      </c>
      <c r="S28" s="31">
        <f>'per SKPD'!AA112</f>
        <v>0</v>
      </c>
      <c r="T28" s="31">
        <f>'per SKPD'!AB112</f>
        <v>129500000</v>
      </c>
      <c r="U28" s="31">
        <f>'per SKPD'!AC112</f>
        <v>0</v>
      </c>
      <c r="V28" s="31">
        <f>'per SKPD'!AL112</f>
        <v>143920000</v>
      </c>
      <c r="W28" s="31">
        <f>'per SKPD'!AM112</f>
        <v>0</v>
      </c>
      <c r="X28" s="31">
        <f>'per SKPD'!AN112</f>
        <v>0</v>
      </c>
      <c r="Y28" s="31">
        <f t="shared" si="20"/>
        <v>273420000</v>
      </c>
      <c r="Z28" s="32">
        <f t="shared" si="14"/>
        <v>1562532171</v>
      </c>
      <c r="AA28" s="32"/>
      <c r="AB28" s="28"/>
      <c r="AC28" s="29">
        <f t="shared" si="10"/>
        <v>1562532171</v>
      </c>
      <c r="AD28" s="29">
        <f t="shared" si="15"/>
        <v>0</v>
      </c>
      <c r="AE28" s="29">
        <f t="shared" si="16"/>
        <v>1821452171</v>
      </c>
      <c r="AF28" s="29">
        <f t="shared" si="17"/>
        <v>-258920000</v>
      </c>
      <c r="AG28" s="249">
        <f t="shared" si="18"/>
        <v>-258920000</v>
      </c>
      <c r="AH28" s="88">
        <f t="shared" si="19"/>
        <v>0</v>
      </c>
    </row>
    <row r="29" spans="1:34" s="21" customFormat="1">
      <c r="A29" s="102"/>
      <c r="B29" s="11">
        <v>8</v>
      </c>
      <c r="C29" s="11"/>
      <c r="D29" s="77" t="s">
        <v>39</v>
      </c>
      <c r="E29" s="31">
        <f>'per SKPD'!E116</f>
        <v>1220794667</v>
      </c>
      <c r="F29" s="31">
        <f>'per SKPD'!F116</f>
        <v>0</v>
      </c>
      <c r="G29" s="31">
        <f>'per SKPD'!G116</f>
        <v>0</v>
      </c>
      <c r="H29" s="31">
        <f>'per SKPD'!H116</f>
        <v>0</v>
      </c>
      <c r="I29" s="31">
        <f>'per SKPD'!I116</f>
        <v>0</v>
      </c>
      <c r="J29" s="31">
        <f>'per SKPD'!J116</f>
        <v>0</v>
      </c>
      <c r="K29" s="31">
        <f>'per SKPD'!K116</f>
        <v>0</v>
      </c>
      <c r="L29" s="31">
        <f>'per SKPD'!L116</f>
        <v>0</v>
      </c>
      <c r="M29" s="31">
        <f>'per SKPD'!M116</f>
        <v>0</v>
      </c>
      <c r="N29" s="31">
        <f>'per SKPD'!N116</f>
        <v>0</v>
      </c>
      <c r="O29" s="31">
        <f>'per SKPD'!W116</f>
        <v>216746435</v>
      </c>
      <c r="P29" s="31">
        <f>'per SKPD'!X116</f>
        <v>0</v>
      </c>
      <c r="Q29" s="31">
        <f t="shared" si="12"/>
        <v>216746435</v>
      </c>
      <c r="R29" s="31">
        <f>'per SKPD'!Z116</f>
        <v>0</v>
      </c>
      <c r="S29" s="31">
        <f>'per SKPD'!AA116</f>
        <v>0</v>
      </c>
      <c r="T29" s="31">
        <f>'per SKPD'!AB116</f>
        <v>0</v>
      </c>
      <c r="U29" s="31">
        <f>'per SKPD'!AC116</f>
        <v>0</v>
      </c>
      <c r="V29" s="31">
        <f>'per SKPD'!AL116</f>
        <v>0</v>
      </c>
      <c r="W29" s="31">
        <f>'per SKPD'!AM116</f>
        <v>0</v>
      </c>
      <c r="X29" s="31">
        <f>'per SKPD'!AN116</f>
        <v>13518500</v>
      </c>
      <c r="Y29" s="31">
        <f t="shared" si="20"/>
        <v>13518500</v>
      </c>
      <c r="Z29" s="32">
        <f t="shared" si="14"/>
        <v>1424022602</v>
      </c>
      <c r="AA29" s="32"/>
      <c r="AB29" s="28"/>
      <c r="AC29" s="29">
        <f t="shared" si="10"/>
        <v>1424022602</v>
      </c>
      <c r="AD29" s="29">
        <f t="shared" si="15"/>
        <v>0</v>
      </c>
      <c r="AE29" s="29">
        <f t="shared" si="16"/>
        <v>1220794667</v>
      </c>
      <c r="AF29" s="29">
        <f t="shared" si="17"/>
        <v>203227935</v>
      </c>
      <c r="AG29" s="249">
        <f t="shared" si="18"/>
        <v>203227935</v>
      </c>
      <c r="AH29" s="88">
        <f t="shared" si="19"/>
        <v>0</v>
      </c>
    </row>
    <row r="30" spans="1:34">
      <c r="A30" s="101"/>
      <c r="B30" s="8"/>
      <c r="C30" s="8"/>
      <c r="D30" s="78"/>
      <c r="E30" s="34"/>
      <c r="F30" s="34"/>
      <c r="G30" s="63"/>
      <c r="H30" s="67"/>
      <c r="I30" s="34"/>
      <c r="J30" s="34"/>
      <c r="K30" s="34"/>
      <c r="L30" s="34"/>
      <c r="M30" s="34"/>
      <c r="N30" s="34"/>
      <c r="O30" s="34"/>
      <c r="P30" s="63"/>
      <c r="Q30" s="34"/>
      <c r="R30" s="65"/>
      <c r="S30" s="65"/>
      <c r="T30" s="34"/>
      <c r="U30" s="34"/>
      <c r="V30" s="34"/>
      <c r="W30" s="34"/>
      <c r="X30" s="34"/>
      <c r="Y30" s="34"/>
      <c r="Z30" s="34"/>
      <c r="AA30" s="34"/>
      <c r="AB30" s="28"/>
      <c r="AC30" s="29">
        <f t="shared" si="10"/>
        <v>0</v>
      </c>
    </row>
    <row r="31" spans="1:34" s="15" customFormat="1" ht="18.75" customHeight="1">
      <c r="A31" s="98">
        <v>3</v>
      </c>
      <c r="B31" s="22" t="str">
        <f>'per SKPD'!B121</f>
        <v>RUMAH SAKIT UMUM DAERAH</v>
      </c>
      <c r="C31" s="20"/>
      <c r="D31" s="30"/>
      <c r="E31" s="30">
        <f t="shared" ref="E31:P31" si="21">E32+E33+E34+E35+E36+E37+E38+E39</f>
        <v>237652241037</v>
      </c>
      <c r="F31" s="30">
        <f t="shared" si="21"/>
        <v>73016661000</v>
      </c>
      <c r="G31" s="30">
        <f t="shared" si="21"/>
        <v>83066451908</v>
      </c>
      <c r="H31" s="30">
        <f t="shared" si="21"/>
        <v>83066451908</v>
      </c>
      <c r="I31" s="30">
        <f t="shared" si="21"/>
        <v>0</v>
      </c>
      <c r="J31" s="30">
        <f t="shared" si="21"/>
        <v>0</v>
      </c>
      <c r="K31" s="30">
        <f t="shared" si="21"/>
        <v>47489000</v>
      </c>
      <c r="L31" s="30">
        <f t="shared" si="21"/>
        <v>0</v>
      </c>
      <c r="M31" s="30">
        <f t="shared" si="21"/>
        <v>0</v>
      </c>
      <c r="N31" s="30">
        <f t="shared" si="21"/>
        <v>45000000</v>
      </c>
      <c r="O31" s="30">
        <f t="shared" si="21"/>
        <v>2216251455</v>
      </c>
      <c r="P31" s="30">
        <f t="shared" si="21"/>
        <v>0</v>
      </c>
      <c r="Q31" s="30">
        <f t="shared" ref="Q31:Q39" si="22">SUM(H31:P31)</f>
        <v>85375192363</v>
      </c>
      <c r="R31" s="64">
        <f t="shared" ref="R31:X31" si="23">R32+R33+R34+R35+R36+R37+R38+R39</f>
        <v>0</v>
      </c>
      <c r="S31" s="64">
        <f t="shared" si="23"/>
        <v>0</v>
      </c>
      <c r="T31" s="30">
        <f t="shared" si="23"/>
        <v>552308350</v>
      </c>
      <c r="U31" s="30">
        <f t="shared" si="23"/>
        <v>226706858</v>
      </c>
      <c r="V31" s="30">
        <f t="shared" si="23"/>
        <v>2216251455</v>
      </c>
      <c r="W31" s="30">
        <f t="shared" si="23"/>
        <v>0</v>
      </c>
      <c r="X31" s="30">
        <f t="shared" si="23"/>
        <v>0</v>
      </c>
      <c r="Y31" s="30">
        <f>SUM(R31:X31)</f>
        <v>2995266663</v>
      </c>
      <c r="Z31" s="30">
        <f>Z32+Z33+Z34+Z35+Z36+Z37+Z38+Z39</f>
        <v>320032166737</v>
      </c>
      <c r="AA31" s="30"/>
      <c r="AB31" s="57"/>
      <c r="AC31" s="29">
        <f t="shared" si="10"/>
        <v>320032166737</v>
      </c>
      <c r="AD31" s="57">
        <f>SUM(AD32:AD39)</f>
        <v>0</v>
      </c>
      <c r="AE31" s="57">
        <f>SUM(AE32:AE39)</f>
        <v>237652241037</v>
      </c>
      <c r="AF31" s="57">
        <f>SUM(AF32:AF39)</f>
        <v>82379925700</v>
      </c>
      <c r="AG31" s="57">
        <f>SUM(AG32:AG39)</f>
        <v>82379925700</v>
      </c>
      <c r="AH31" s="57">
        <f>SUM(AH32:AH39)</f>
        <v>0</v>
      </c>
    </row>
    <row r="32" spans="1:34">
      <c r="A32" s="99"/>
      <c r="B32" s="9">
        <v>1</v>
      </c>
      <c r="C32" s="9" t="s">
        <v>14</v>
      </c>
      <c r="D32" s="81" t="s">
        <v>6</v>
      </c>
      <c r="E32" s="31">
        <f>'per SKPD'!E122</f>
        <v>3964150000</v>
      </c>
      <c r="F32" s="31">
        <f>'per SKPD'!F122</f>
        <v>0</v>
      </c>
      <c r="G32" s="31">
        <f>'per SKPD'!G122</f>
        <v>0</v>
      </c>
      <c r="H32" s="31">
        <f>'per SKPD'!H122</f>
        <v>0</v>
      </c>
      <c r="I32" s="31">
        <f>'per SKPD'!I122</f>
        <v>0</v>
      </c>
      <c r="J32" s="31">
        <f>'per SKPD'!J122</f>
        <v>0</v>
      </c>
      <c r="K32" s="31">
        <f>'per SKPD'!K122</f>
        <v>0</v>
      </c>
      <c r="L32" s="31">
        <f>'per SKPD'!L122</f>
        <v>0</v>
      </c>
      <c r="M32" s="31">
        <f>'per SKPD'!M122</f>
        <v>0</v>
      </c>
      <c r="N32" s="31">
        <f>'per SKPD'!N122</f>
        <v>0</v>
      </c>
      <c r="O32" s="31">
        <f>'per SKPD'!W122</f>
        <v>0</v>
      </c>
      <c r="P32" s="31">
        <f>'per SKPD'!X122</f>
        <v>0</v>
      </c>
      <c r="Q32" s="31">
        <f t="shared" si="22"/>
        <v>0</v>
      </c>
      <c r="R32" s="31">
        <f>'per SKPD'!Z122</f>
        <v>0</v>
      </c>
      <c r="S32" s="31">
        <f>'per SKPD'!AA122</f>
        <v>0</v>
      </c>
      <c r="T32" s="31">
        <f>'per SKPD'!AB122</f>
        <v>0</v>
      </c>
      <c r="U32" s="31">
        <f>'per SKPD'!AC122</f>
        <v>0</v>
      </c>
      <c r="V32" s="31">
        <f>'per SKPD'!AL122</f>
        <v>0</v>
      </c>
      <c r="W32" s="31">
        <f>'per SKPD'!AM122</f>
        <v>0</v>
      </c>
      <c r="X32" s="31">
        <f>'per SKPD'!AN122</f>
        <v>0</v>
      </c>
      <c r="Y32" s="31">
        <f>SUM(R32:X32)</f>
        <v>0</v>
      </c>
      <c r="Z32" s="32">
        <f t="shared" ref="Z32:Z39" si="24">E32+Q32-Y32</f>
        <v>3964150000</v>
      </c>
      <c r="AA32" s="32"/>
      <c r="AB32" s="28"/>
      <c r="AC32" s="29">
        <f t="shared" si="10"/>
        <v>3964150000</v>
      </c>
      <c r="AD32" s="29">
        <f t="shared" ref="AD32:AD39" si="25">Z32-AC32</f>
        <v>0</v>
      </c>
      <c r="AE32" s="29">
        <f t="shared" ref="AE32:AE39" si="26">E32</f>
        <v>3964150000</v>
      </c>
      <c r="AF32" s="29">
        <f t="shared" ref="AF32:AF39" si="27">AC32-AE32</f>
        <v>0</v>
      </c>
      <c r="AG32" s="249">
        <f t="shared" ref="AG32:AG39" si="28">Q32-Y32</f>
        <v>0</v>
      </c>
      <c r="AH32" s="88">
        <f t="shared" ref="AH32:AH39" si="29">AF32-AG32</f>
        <v>0</v>
      </c>
    </row>
    <row r="33" spans="1:34">
      <c r="A33" s="99"/>
      <c r="B33" s="9">
        <v>2</v>
      </c>
      <c r="C33" s="9" t="s">
        <v>15</v>
      </c>
      <c r="D33" s="81" t="s">
        <v>9</v>
      </c>
      <c r="E33" s="31">
        <f>'per SKPD'!E125</f>
        <v>119993825325</v>
      </c>
      <c r="F33" s="31">
        <f>'per SKPD'!F125</f>
        <v>21016661000</v>
      </c>
      <c r="G33" s="31">
        <f>'per SKPD'!G125</f>
        <v>27693360697</v>
      </c>
      <c r="H33" s="31">
        <f>'per SKPD'!H125</f>
        <v>27693360697</v>
      </c>
      <c r="I33" s="31">
        <f>'per SKPD'!I125</f>
        <v>0</v>
      </c>
      <c r="J33" s="31">
        <f>'per SKPD'!J125</f>
        <v>0</v>
      </c>
      <c r="K33" s="31">
        <f>'per SKPD'!K125</f>
        <v>0</v>
      </c>
      <c r="L33" s="31">
        <f>'per SKPD'!L125</f>
        <v>0</v>
      </c>
      <c r="M33" s="31">
        <f>'per SKPD'!M125</f>
        <v>0</v>
      </c>
      <c r="N33" s="31">
        <f>'per SKPD'!N125</f>
        <v>45000000</v>
      </c>
      <c r="O33" s="31">
        <f>'per SKPD'!W125</f>
        <v>1860017000</v>
      </c>
      <c r="P33" s="31">
        <f>'per SKPD'!X125</f>
        <v>0</v>
      </c>
      <c r="Q33" s="31">
        <f t="shared" si="22"/>
        <v>29598377697</v>
      </c>
      <c r="R33" s="31">
        <f>'per SKPD'!Z125</f>
        <v>0</v>
      </c>
      <c r="S33" s="31">
        <f>'per SKPD'!AA125</f>
        <v>0</v>
      </c>
      <c r="T33" s="31">
        <f>'per SKPD'!AB125</f>
        <v>0</v>
      </c>
      <c r="U33" s="31">
        <f>'per SKPD'!AC125</f>
        <v>226706858</v>
      </c>
      <c r="V33" s="31">
        <f>'per SKPD'!AL125</f>
        <v>356234455</v>
      </c>
      <c r="W33" s="31">
        <f>'per SKPD'!AM125</f>
        <v>0</v>
      </c>
      <c r="X33" s="31">
        <f>'per SKPD'!AN125</f>
        <v>0</v>
      </c>
      <c r="Y33" s="31">
        <f t="shared" ref="Y33:Y39" si="30">SUM(R33:X33)</f>
        <v>582941313</v>
      </c>
      <c r="Z33" s="32">
        <f t="shared" si="24"/>
        <v>149009261709</v>
      </c>
      <c r="AA33" s="32"/>
      <c r="AB33" s="28"/>
      <c r="AC33" s="29">
        <f t="shared" si="10"/>
        <v>149009261709</v>
      </c>
      <c r="AD33" s="29">
        <f t="shared" si="25"/>
        <v>0</v>
      </c>
      <c r="AE33" s="29">
        <f t="shared" si="26"/>
        <v>119993825325</v>
      </c>
      <c r="AF33" s="29">
        <f t="shared" si="27"/>
        <v>29015436384</v>
      </c>
      <c r="AG33" s="249">
        <f t="shared" si="28"/>
        <v>29015436384</v>
      </c>
      <c r="AH33" s="88">
        <f t="shared" si="29"/>
        <v>0</v>
      </c>
    </row>
    <row r="34" spans="1:34">
      <c r="A34" s="99"/>
      <c r="B34" s="9">
        <v>3</v>
      </c>
      <c r="C34" s="9" t="s">
        <v>16</v>
      </c>
      <c r="D34" s="81" t="s">
        <v>10</v>
      </c>
      <c r="E34" s="31">
        <f>'per SKPD'!E563</f>
        <v>102591550937</v>
      </c>
      <c r="F34" s="31">
        <f>'per SKPD'!F563</f>
        <v>52000000000</v>
      </c>
      <c r="G34" s="31">
        <f>'per SKPD'!G563</f>
        <v>55309938411</v>
      </c>
      <c r="H34" s="31">
        <f>'per SKPD'!H563</f>
        <v>55309938411</v>
      </c>
      <c r="I34" s="31">
        <f>'per SKPD'!I563</f>
        <v>0</v>
      </c>
      <c r="J34" s="31">
        <f>'per SKPD'!J563</f>
        <v>0</v>
      </c>
      <c r="K34" s="31">
        <f>'per SKPD'!K563</f>
        <v>0</v>
      </c>
      <c r="L34" s="31">
        <f>'per SKPD'!L563</f>
        <v>0</v>
      </c>
      <c r="M34" s="31">
        <f>'per SKPD'!M563</f>
        <v>0</v>
      </c>
      <c r="N34" s="31">
        <f>'per SKPD'!N563</f>
        <v>0</v>
      </c>
      <c r="O34" s="31">
        <f>'per SKPD'!W563</f>
        <v>0</v>
      </c>
      <c r="P34" s="31">
        <f>'per SKPD'!X563</f>
        <v>0</v>
      </c>
      <c r="Q34" s="31">
        <f t="shared" si="22"/>
        <v>55309938411</v>
      </c>
      <c r="R34" s="31">
        <f>'per SKPD'!Z563</f>
        <v>0</v>
      </c>
      <c r="S34" s="31">
        <f>'per SKPD'!AA563</f>
        <v>0</v>
      </c>
      <c r="T34" s="31">
        <f>'per SKPD'!AB563</f>
        <v>552308350</v>
      </c>
      <c r="U34" s="31">
        <f>'per SKPD'!AC563</f>
        <v>0</v>
      </c>
      <c r="V34" s="31">
        <f>'per SKPD'!AL563</f>
        <v>1860017000</v>
      </c>
      <c r="W34" s="31">
        <f>'per SKPD'!AM563</f>
        <v>0</v>
      </c>
      <c r="X34" s="31">
        <f>'per SKPD'!AN563</f>
        <v>0</v>
      </c>
      <c r="Y34" s="31">
        <f>SUM(R34:X34)</f>
        <v>2412325350</v>
      </c>
      <c r="Z34" s="32">
        <f t="shared" si="24"/>
        <v>155489163998</v>
      </c>
      <c r="AA34" s="32"/>
      <c r="AB34" s="28"/>
      <c r="AC34" s="29">
        <f t="shared" si="10"/>
        <v>155489163998</v>
      </c>
      <c r="AD34" s="29">
        <f t="shared" si="25"/>
        <v>0</v>
      </c>
      <c r="AE34" s="29">
        <f t="shared" si="26"/>
        <v>102591550937</v>
      </c>
      <c r="AF34" s="29">
        <f t="shared" si="27"/>
        <v>52897613061</v>
      </c>
      <c r="AG34" s="249">
        <f t="shared" si="28"/>
        <v>52897613061</v>
      </c>
      <c r="AH34" s="88">
        <f t="shared" si="29"/>
        <v>0</v>
      </c>
    </row>
    <row r="35" spans="1:34">
      <c r="A35" s="99"/>
      <c r="B35" s="9">
        <v>4</v>
      </c>
      <c r="C35" s="9" t="s">
        <v>17</v>
      </c>
      <c r="D35" s="81" t="s">
        <v>5</v>
      </c>
      <c r="E35" s="31">
        <f>'per SKPD'!E609</f>
        <v>8386721166</v>
      </c>
      <c r="F35" s="31">
        <f>'per SKPD'!F609</f>
        <v>0</v>
      </c>
      <c r="G35" s="31">
        <f>'per SKPD'!G609</f>
        <v>63152800</v>
      </c>
      <c r="H35" s="31">
        <f>'per SKPD'!H609</f>
        <v>63152800</v>
      </c>
      <c r="I35" s="31">
        <f>'per SKPD'!I609</f>
        <v>0</v>
      </c>
      <c r="J35" s="31">
        <f>'per SKPD'!J609</f>
        <v>0</v>
      </c>
      <c r="K35" s="31">
        <f>'per SKPD'!K609</f>
        <v>0</v>
      </c>
      <c r="L35" s="31">
        <f>'per SKPD'!L609</f>
        <v>0</v>
      </c>
      <c r="M35" s="31">
        <f>'per SKPD'!M609</f>
        <v>0</v>
      </c>
      <c r="N35" s="31">
        <f>'per SKPD'!N609</f>
        <v>0</v>
      </c>
      <c r="O35" s="31">
        <f>'per SKPD'!W609</f>
        <v>0</v>
      </c>
      <c r="P35" s="31">
        <f>'per SKPD'!X609</f>
        <v>0</v>
      </c>
      <c r="Q35" s="31">
        <f t="shared" si="22"/>
        <v>63152800</v>
      </c>
      <c r="R35" s="31">
        <f>'per SKPD'!Z609</f>
        <v>0</v>
      </c>
      <c r="S35" s="31">
        <f>'per SKPD'!AA609</f>
        <v>0</v>
      </c>
      <c r="T35" s="31">
        <f>'per SKPD'!AB609</f>
        <v>0</v>
      </c>
      <c r="U35" s="31">
        <f>'per SKPD'!AC609</f>
        <v>0</v>
      </c>
      <c r="V35" s="31">
        <f>'per SKPD'!AL609</f>
        <v>0</v>
      </c>
      <c r="W35" s="31">
        <f>'per SKPD'!AM609</f>
        <v>0</v>
      </c>
      <c r="X35" s="31">
        <f>'per SKPD'!AN609</f>
        <v>0</v>
      </c>
      <c r="Y35" s="31">
        <f t="shared" si="30"/>
        <v>0</v>
      </c>
      <c r="Z35" s="32">
        <f t="shared" si="24"/>
        <v>8449873966</v>
      </c>
      <c r="AA35" s="32"/>
      <c r="AB35" s="28"/>
      <c r="AC35" s="29">
        <f t="shared" si="10"/>
        <v>8449873966</v>
      </c>
      <c r="AD35" s="29">
        <f t="shared" si="25"/>
        <v>0</v>
      </c>
      <c r="AE35" s="29">
        <f t="shared" si="26"/>
        <v>8386721166</v>
      </c>
      <c r="AF35" s="29">
        <f t="shared" si="27"/>
        <v>63152800</v>
      </c>
      <c r="AG35" s="249">
        <f t="shared" si="28"/>
        <v>63152800</v>
      </c>
      <c r="AH35" s="88">
        <f t="shared" si="29"/>
        <v>0</v>
      </c>
    </row>
    <row r="36" spans="1:34">
      <c r="A36" s="99"/>
      <c r="B36" s="9">
        <v>5</v>
      </c>
      <c r="C36" s="9" t="s">
        <v>18</v>
      </c>
      <c r="D36" s="81" t="s">
        <v>11</v>
      </c>
      <c r="E36" s="31">
        <f>'per SKPD'!E619</f>
        <v>8198050</v>
      </c>
      <c r="F36" s="31">
        <f>'per SKPD'!F619</f>
        <v>0</v>
      </c>
      <c r="G36" s="31">
        <f>'per SKPD'!G619</f>
        <v>0</v>
      </c>
      <c r="H36" s="31">
        <f>'per SKPD'!H619</f>
        <v>0</v>
      </c>
      <c r="I36" s="31">
        <f>'per SKPD'!I619</f>
        <v>0</v>
      </c>
      <c r="J36" s="31">
        <f>'per SKPD'!J619</f>
        <v>0</v>
      </c>
      <c r="K36" s="31">
        <f>'per SKPD'!K619</f>
        <v>0</v>
      </c>
      <c r="L36" s="31">
        <f>'per SKPD'!L619</f>
        <v>0</v>
      </c>
      <c r="M36" s="31">
        <f>'per SKPD'!M619</f>
        <v>0</v>
      </c>
      <c r="N36" s="31">
        <f>'per SKPD'!N619</f>
        <v>0</v>
      </c>
      <c r="O36" s="31">
        <f>'per SKPD'!W619</f>
        <v>0</v>
      </c>
      <c r="P36" s="31">
        <f>'per SKPD'!X619</f>
        <v>0</v>
      </c>
      <c r="Q36" s="31">
        <f t="shared" si="22"/>
        <v>0</v>
      </c>
      <c r="R36" s="31">
        <f>'per SKPD'!Z619</f>
        <v>0</v>
      </c>
      <c r="S36" s="31">
        <f>'per SKPD'!AA619</f>
        <v>0</v>
      </c>
      <c r="T36" s="31">
        <f>'per SKPD'!AB619</f>
        <v>0</v>
      </c>
      <c r="U36" s="31">
        <f>'per SKPD'!AC619</f>
        <v>0</v>
      </c>
      <c r="V36" s="31">
        <f>'per SKPD'!AL619</f>
        <v>0</v>
      </c>
      <c r="W36" s="31">
        <f>'per SKPD'!AM619</f>
        <v>0</v>
      </c>
      <c r="X36" s="31">
        <f>'per SKPD'!AN619</f>
        <v>0</v>
      </c>
      <c r="Y36" s="31">
        <f t="shared" si="30"/>
        <v>0</v>
      </c>
      <c r="Z36" s="32">
        <f t="shared" si="24"/>
        <v>8198050</v>
      </c>
      <c r="AA36" s="32"/>
      <c r="AB36" s="28"/>
      <c r="AC36" s="29">
        <f t="shared" si="10"/>
        <v>8198050</v>
      </c>
      <c r="AD36" s="29">
        <f t="shared" si="25"/>
        <v>0</v>
      </c>
      <c r="AE36" s="29">
        <f t="shared" si="26"/>
        <v>8198050</v>
      </c>
      <c r="AF36" s="29">
        <f t="shared" si="27"/>
        <v>0</v>
      </c>
      <c r="AG36" s="249">
        <f t="shared" si="28"/>
        <v>0</v>
      </c>
      <c r="AH36" s="88">
        <f t="shared" si="29"/>
        <v>0</v>
      </c>
    </row>
    <row r="37" spans="1:34">
      <c r="A37" s="99"/>
      <c r="B37" s="9">
        <v>6</v>
      </c>
      <c r="C37" s="9" t="s">
        <v>19</v>
      </c>
      <c r="D37" s="81" t="s">
        <v>7</v>
      </c>
      <c r="E37" s="31">
        <f>'per SKPD'!E622</f>
        <v>0</v>
      </c>
      <c r="F37" s="31">
        <f>'per SKPD'!F622</f>
        <v>0</v>
      </c>
      <c r="G37" s="31">
        <f>'per SKPD'!G622</f>
        <v>0</v>
      </c>
      <c r="H37" s="31">
        <f>'per SKPD'!H622</f>
        <v>0</v>
      </c>
      <c r="I37" s="31">
        <f>'per SKPD'!I622</f>
        <v>0</v>
      </c>
      <c r="J37" s="31">
        <f>'per SKPD'!J622</f>
        <v>0</v>
      </c>
      <c r="K37" s="31">
        <f>'per SKPD'!K622</f>
        <v>0</v>
      </c>
      <c r="L37" s="31">
        <f>'per SKPD'!L622</f>
        <v>0</v>
      </c>
      <c r="M37" s="31">
        <f>'per SKPD'!M622</f>
        <v>0</v>
      </c>
      <c r="N37" s="31">
        <f>'per SKPD'!N622</f>
        <v>0</v>
      </c>
      <c r="O37" s="31">
        <f>'per SKPD'!W622</f>
        <v>0</v>
      </c>
      <c r="P37" s="31">
        <f>'per SKPD'!X622</f>
        <v>0</v>
      </c>
      <c r="Q37" s="31">
        <f t="shared" si="22"/>
        <v>0</v>
      </c>
      <c r="R37" s="31">
        <f>'per SKPD'!Z622</f>
        <v>0</v>
      </c>
      <c r="S37" s="31">
        <f>'per SKPD'!AA622</f>
        <v>0</v>
      </c>
      <c r="T37" s="31">
        <f>'per SKPD'!AB622</f>
        <v>0</v>
      </c>
      <c r="U37" s="31">
        <f>'per SKPD'!AC622</f>
        <v>0</v>
      </c>
      <c r="V37" s="31">
        <f>'per SKPD'!AL622</f>
        <v>0</v>
      </c>
      <c r="W37" s="31">
        <f>'per SKPD'!AM622</f>
        <v>0</v>
      </c>
      <c r="X37" s="31">
        <f>'per SKPD'!AN622</f>
        <v>0</v>
      </c>
      <c r="Y37" s="31">
        <f t="shared" si="30"/>
        <v>0</v>
      </c>
      <c r="Z37" s="32">
        <f t="shared" si="24"/>
        <v>0</v>
      </c>
      <c r="AA37" s="32"/>
      <c r="AB37" s="28"/>
      <c r="AC37" s="29">
        <f t="shared" si="10"/>
        <v>0</v>
      </c>
      <c r="AD37" s="29">
        <f t="shared" si="25"/>
        <v>0</v>
      </c>
      <c r="AE37" s="29">
        <f t="shared" si="26"/>
        <v>0</v>
      </c>
      <c r="AF37" s="29">
        <f t="shared" si="27"/>
        <v>0</v>
      </c>
      <c r="AG37" s="249">
        <f t="shared" si="28"/>
        <v>0</v>
      </c>
      <c r="AH37" s="88">
        <f t="shared" si="29"/>
        <v>0</v>
      </c>
    </row>
    <row r="38" spans="1:34" s="21" customFormat="1">
      <c r="A38" s="102"/>
      <c r="B38" s="11">
        <v>7</v>
      </c>
      <c r="C38" s="11"/>
      <c r="D38" s="85" t="s">
        <v>8</v>
      </c>
      <c r="E38" s="31">
        <f>'per SKPD'!E626</f>
        <v>2471220746</v>
      </c>
      <c r="F38" s="31">
        <f>'per SKPD'!F626</f>
        <v>0</v>
      </c>
      <c r="G38" s="31">
        <f>'per SKPD'!G626</f>
        <v>0</v>
      </c>
      <c r="H38" s="31">
        <f>'per SKPD'!H626</f>
        <v>0</v>
      </c>
      <c r="I38" s="31">
        <f>'per SKPD'!I626</f>
        <v>0</v>
      </c>
      <c r="J38" s="31">
        <f>'per SKPD'!J626</f>
        <v>0</v>
      </c>
      <c r="K38" s="31">
        <f>'per SKPD'!K626</f>
        <v>47489000</v>
      </c>
      <c r="L38" s="31">
        <f>'per SKPD'!L626</f>
        <v>0</v>
      </c>
      <c r="M38" s="31">
        <f>'per SKPD'!M626</f>
        <v>0</v>
      </c>
      <c r="N38" s="31">
        <f>'per SKPD'!N626</f>
        <v>0</v>
      </c>
      <c r="O38" s="31">
        <f>'per SKPD'!W626</f>
        <v>0</v>
      </c>
      <c r="P38" s="31">
        <f>'per SKPD'!X626</f>
        <v>0</v>
      </c>
      <c r="Q38" s="31">
        <f t="shared" si="22"/>
        <v>47489000</v>
      </c>
      <c r="R38" s="31">
        <f>'per SKPD'!Z626</f>
        <v>0</v>
      </c>
      <c r="S38" s="31">
        <f>'per SKPD'!AA626</f>
        <v>0</v>
      </c>
      <c r="T38" s="31">
        <f>'per SKPD'!AB626</f>
        <v>0</v>
      </c>
      <c r="U38" s="31">
        <f>'per SKPD'!AC626</f>
        <v>0</v>
      </c>
      <c r="V38" s="31">
        <f>'per SKPD'!AL626</f>
        <v>0</v>
      </c>
      <c r="W38" s="31">
        <f>'per SKPD'!AM626</f>
        <v>0</v>
      </c>
      <c r="X38" s="31">
        <f>'per SKPD'!AN626</f>
        <v>0</v>
      </c>
      <c r="Y38" s="31">
        <f t="shared" si="30"/>
        <v>0</v>
      </c>
      <c r="Z38" s="32">
        <f t="shared" si="24"/>
        <v>2518709746</v>
      </c>
      <c r="AA38" s="32"/>
      <c r="AB38" s="28"/>
      <c r="AC38" s="29">
        <f t="shared" si="10"/>
        <v>2518709746</v>
      </c>
      <c r="AD38" s="29">
        <f t="shared" si="25"/>
        <v>0</v>
      </c>
      <c r="AE38" s="29">
        <f t="shared" si="26"/>
        <v>2471220746</v>
      </c>
      <c r="AF38" s="29">
        <f t="shared" si="27"/>
        <v>47489000</v>
      </c>
      <c r="AG38" s="249">
        <f t="shared" si="28"/>
        <v>47489000</v>
      </c>
      <c r="AH38" s="88">
        <f t="shared" si="29"/>
        <v>0</v>
      </c>
    </row>
    <row r="39" spans="1:34" s="21" customFormat="1">
      <c r="A39" s="102"/>
      <c r="B39" s="11">
        <v>8</v>
      </c>
      <c r="C39" s="11"/>
      <c r="D39" s="77" t="s">
        <v>39</v>
      </c>
      <c r="E39" s="31">
        <f>'per SKPD'!E636</f>
        <v>236574813</v>
      </c>
      <c r="F39" s="31">
        <f>'per SKPD'!F636</f>
        <v>0</v>
      </c>
      <c r="G39" s="31">
        <f>'per SKPD'!G636</f>
        <v>0</v>
      </c>
      <c r="H39" s="31">
        <f>'per SKPD'!H636</f>
        <v>0</v>
      </c>
      <c r="I39" s="31">
        <f>'per SKPD'!I636</f>
        <v>0</v>
      </c>
      <c r="J39" s="31">
        <f>'per SKPD'!J636</f>
        <v>0</v>
      </c>
      <c r="K39" s="31">
        <f>'per SKPD'!K636</f>
        <v>0</v>
      </c>
      <c r="L39" s="31">
        <f>'per SKPD'!L636</f>
        <v>0</v>
      </c>
      <c r="M39" s="31">
        <f>'per SKPD'!M636</f>
        <v>0</v>
      </c>
      <c r="N39" s="31">
        <f>'per SKPD'!N636</f>
        <v>0</v>
      </c>
      <c r="O39" s="31">
        <f>'per SKPD'!W636</f>
        <v>356234455</v>
      </c>
      <c r="P39" s="31">
        <f>'per SKPD'!X636</f>
        <v>0</v>
      </c>
      <c r="Q39" s="31">
        <f t="shared" si="22"/>
        <v>356234455</v>
      </c>
      <c r="R39" s="31">
        <f>'per SKPD'!Z636</f>
        <v>0</v>
      </c>
      <c r="S39" s="31">
        <f>'per SKPD'!AA636</f>
        <v>0</v>
      </c>
      <c r="T39" s="31">
        <f>'per SKPD'!AB636</f>
        <v>0</v>
      </c>
      <c r="U39" s="31">
        <f>'per SKPD'!AC636</f>
        <v>0</v>
      </c>
      <c r="V39" s="31">
        <f>'per SKPD'!AL636</f>
        <v>0</v>
      </c>
      <c r="W39" s="31">
        <f>'per SKPD'!AM636</f>
        <v>0</v>
      </c>
      <c r="X39" s="31">
        <f>'per SKPD'!AN636</f>
        <v>0</v>
      </c>
      <c r="Y39" s="31">
        <f t="shared" si="30"/>
        <v>0</v>
      </c>
      <c r="Z39" s="32">
        <f t="shared" si="24"/>
        <v>592809268</v>
      </c>
      <c r="AA39" s="32"/>
      <c r="AB39" s="28"/>
      <c r="AC39" s="29">
        <f t="shared" si="10"/>
        <v>592809268</v>
      </c>
      <c r="AD39" s="29">
        <f t="shared" si="25"/>
        <v>0</v>
      </c>
      <c r="AE39" s="29">
        <f t="shared" si="26"/>
        <v>236574813</v>
      </c>
      <c r="AF39" s="29">
        <f t="shared" si="27"/>
        <v>356234455</v>
      </c>
      <c r="AG39" s="249">
        <f t="shared" si="28"/>
        <v>356234455</v>
      </c>
      <c r="AH39" s="88">
        <f t="shared" si="29"/>
        <v>0</v>
      </c>
    </row>
    <row r="40" spans="1:34">
      <c r="A40" s="101"/>
      <c r="B40" s="8"/>
      <c r="C40" s="8"/>
      <c r="D40" s="78"/>
      <c r="E40" s="34"/>
      <c r="F40" s="34"/>
      <c r="G40" s="63"/>
      <c r="H40" s="67"/>
      <c r="I40" s="34"/>
      <c r="J40" s="34"/>
      <c r="K40" s="34"/>
      <c r="L40" s="34"/>
      <c r="M40" s="34"/>
      <c r="N40" s="34"/>
      <c r="O40" s="34"/>
      <c r="P40" s="63"/>
      <c r="Q40" s="34"/>
      <c r="R40" s="65"/>
      <c r="S40" s="65"/>
      <c r="T40" s="34"/>
      <c r="U40" s="34"/>
      <c r="V40" s="34"/>
      <c r="W40" s="34"/>
      <c r="X40" s="34"/>
      <c r="Y40" s="34"/>
      <c r="Z40" s="34"/>
      <c r="AA40" s="34"/>
      <c r="AB40" s="28"/>
      <c r="AC40" s="29">
        <f t="shared" si="10"/>
        <v>0</v>
      </c>
    </row>
    <row r="41" spans="1:34" s="15" customFormat="1" ht="18.75" customHeight="1">
      <c r="A41" s="98">
        <v>4</v>
      </c>
      <c r="B41" s="22" t="str">
        <f>'per SKPD'!B656</f>
        <v>DINAS PEKERJAAN UMUM PERUMAHAN DAN KAWASAN PERMUKIMAN</v>
      </c>
      <c r="C41" s="20"/>
      <c r="D41" s="30"/>
      <c r="E41" s="30">
        <f t="shared" ref="E41:P41" si="31">E42+E43+E44+E45+E46+E47+E48+E49</f>
        <v>1763733869663</v>
      </c>
      <c r="F41" s="30">
        <f t="shared" si="31"/>
        <v>133390850775</v>
      </c>
      <c r="G41" s="30">
        <f t="shared" si="31"/>
        <v>126773150661</v>
      </c>
      <c r="H41" s="30">
        <f t="shared" si="31"/>
        <v>126773150661</v>
      </c>
      <c r="I41" s="30">
        <f t="shared" si="31"/>
        <v>0</v>
      </c>
      <c r="J41" s="30">
        <f t="shared" si="31"/>
        <v>0</v>
      </c>
      <c r="K41" s="30">
        <f t="shared" si="31"/>
        <v>729895600</v>
      </c>
      <c r="L41" s="30">
        <f t="shared" si="31"/>
        <v>2319618000</v>
      </c>
      <c r="M41" s="30">
        <f t="shared" si="31"/>
        <v>1066224000</v>
      </c>
      <c r="N41" s="30">
        <f t="shared" si="31"/>
        <v>0</v>
      </c>
      <c r="O41" s="30">
        <f t="shared" si="31"/>
        <v>5591262250</v>
      </c>
      <c r="P41" s="30">
        <f t="shared" si="31"/>
        <v>0</v>
      </c>
      <c r="Q41" s="30">
        <f t="shared" ref="Q41:Q49" si="32">SUM(H41:P41)</f>
        <v>136480150511</v>
      </c>
      <c r="R41" s="64">
        <f t="shared" ref="R41:X41" si="33">R42+R43+R44+R45+R46+R47+R48+R49</f>
        <v>0</v>
      </c>
      <c r="S41" s="64">
        <f t="shared" si="33"/>
        <v>0</v>
      </c>
      <c r="T41" s="30">
        <f t="shared" si="33"/>
        <v>64300000</v>
      </c>
      <c r="U41" s="30">
        <f t="shared" si="33"/>
        <v>0</v>
      </c>
      <c r="V41" s="30">
        <f t="shared" si="33"/>
        <v>5591262250</v>
      </c>
      <c r="W41" s="30">
        <f t="shared" si="33"/>
        <v>12849000</v>
      </c>
      <c r="X41" s="30">
        <f t="shared" si="33"/>
        <v>0</v>
      </c>
      <c r="Y41" s="30">
        <f>SUM(R41:X41)</f>
        <v>5668411250</v>
      </c>
      <c r="Z41" s="30">
        <f>Z42+Z43+Z44+Z45+Z46+Z47+Z48+Z49</f>
        <v>1894545608924</v>
      </c>
      <c r="AA41" s="30"/>
      <c r="AB41" s="57"/>
      <c r="AC41" s="29">
        <f t="shared" si="10"/>
        <v>1894545608924</v>
      </c>
      <c r="AD41" s="57">
        <f>SUM(AD42:AD49)</f>
        <v>0</v>
      </c>
      <c r="AE41" s="57">
        <f>SUM(AE42:AE49)</f>
        <v>1763733869663</v>
      </c>
      <c r="AF41" s="57">
        <f>SUM(AF42:AF49)</f>
        <v>130811739261</v>
      </c>
      <c r="AG41" s="57">
        <f>SUM(AG42:AG49)</f>
        <v>130811739261</v>
      </c>
      <c r="AH41" s="57">
        <f>SUM(AH42:AH49)</f>
        <v>0</v>
      </c>
    </row>
    <row r="42" spans="1:34">
      <c r="A42" s="99"/>
      <c r="B42" s="9">
        <v>1</v>
      </c>
      <c r="C42" s="9" t="s">
        <v>14</v>
      </c>
      <c r="D42" s="81" t="s">
        <v>6</v>
      </c>
      <c r="E42" s="31">
        <f>'per SKPD'!E657</f>
        <v>218449127885</v>
      </c>
      <c r="F42" s="31">
        <f>'per SKPD'!F657</f>
        <v>6418450000</v>
      </c>
      <c r="G42" s="31">
        <f>'per SKPD'!G657</f>
        <v>4286166200</v>
      </c>
      <c r="H42" s="31">
        <f>'per SKPD'!H657</f>
        <v>4286166200</v>
      </c>
      <c r="I42" s="31">
        <f>'per SKPD'!I657</f>
        <v>0</v>
      </c>
      <c r="J42" s="31">
        <f>'per SKPD'!J657</f>
        <v>0</v>
      </c>
      <c r="K42" s="31">
        <f>'per SKPD'!K657</f>
        <v>0</v>
      </c>
      <c r="L42" s="31">
        <f>'per SKPD'!L657</f>
        <v>0</v>
      </c>
      <c r="M42" s="31">
        <f>'per SKPD'!M657</f>
        <v>1066224000</v>
      </c>
      <c r="N42" s="31">
        <f>'per SKPD'!N657</f>
        <v>0</v>
      </c>
      <c r="O42" s="31">
        <f>'per SKPD'!W657</f>
        <v>0</v>
      </c>
      <c r="P42" s="31">
        <f>'per SKPD'!X657</f>
        <v>0</v>
      </c>
      <c r="Q42" s="31">
        <f t="shared" si="32"/>
        <v>5352390200</v>
      </c>
      <c r="R42" s="31">
        <f>'per SKPD'!Z657</f>
        <v>0</v>
      </c>
      <c r="S42" s="31">
        <f>'per SKPD'!AA657</f>
        <v>0</v>
      </c>
      <c r="T42" s="31">
        <f>'per SKPD'!AB657</f>
        <v>0</v>
      </c>
      <c r="U42" s="31">
        <f>'per SKPD'!AC657</f>
        <v>0</v>
      </c>
      <c r="V42" s="31">
        <f>'per SKPD'!AL657</f>
        <v>0</v>
      </c>
      <c r="W42" s="31">
        <f>'per SKPD'!AM657</f>
        <v>0</v>
      </c>
      <c r="X42" s="31">
        <f>'per SKPD'!AN657</f>
        <v>0</v>
      </c>
      <c r="Y42" s="31">
        <f>SUM(R42:X42)</f>
        <v>0</v>
      </c>
      <c r="Z42" s="32">
        <f t="shared" ref="Z42:Z49" si="34">E42+Q42-Y42</f>
        <v>223801518085</v>
      </c>
      <c r="AA42" s="32"/>
      <c r="AB42" s="28"/>
      <c r="AC42" s="29">
        <f t="shared" si="10"/>
        <v>223801518085</v>
      </c>
      <c r="AD42" s="29">
        <f t="shared" ref="AD42:AD49" si="35">Z42-AC42</f>
        <v>0</v>
      </c>
      <c r="AE42" s="29">
        <f t="shared" ref="AE42:AE49" si="36">E42</f>
        <v>218449127885</v>
      </c>
      <c r="AF42" s="29">
        <f t="shared" ref="AF42:AF49" si="37">AC42-AE42</f>
        <v>5352390200</v>
      </c>
      <c r="AG42" s="249">
        <f t="shared" ref="AG42:AG49" si="38">Q42-Y42</f>
        <v>5352390200</v>
      </c>
      <c r="AH42" s="88">
        <f t="shared" ref="AH42:AH49" si="39">AF42-AG42</f>
        <v>0</v>
      </c>
    </row>
    <row r="43" spans="1:34">
      <c r="A43" s="99"/>
      <c r="B43" s="9">
        <v>2</v>
      </c>
      <c r="C43" s="9" t="s">
        <v>15</v>
      </c>
      <c r="D43" s="81" t="s">
        <v>9</v>
      </c>
      <c r="E43" s="31">
        <f>'per SKPD'!E695</f>
        <v>7730695753</v>
      </c>
      <c r="F43" s="31">
        <f>'per SKPD'!F695</f>
        <v>2550788000</v>
      </c>
      <c r="G43" s="31">
        <f>'per SKPD'!G695</f>
        <v>1947828904</v>
      </c>
      <c r="H43" s="31">
        <f>'per SKPD'!H695</f>
        <v>1947828904</v>
      </c>
      <c r="I43" s="31">
        <f>'per SKPD'!I695</f>
        <v>0</v>
      </c>
      <c r="J43" s="31">
        <f>'per SKPD'!J695</f>
        <v>0</v>
      </c>
      <c r="K43" s="31">
        <f>'per SKPD'!K695</f>
        <v>0</v>
      </c>
      <c r="L43" s="31">
        <f>'per SKPD'!L695</f>
        <v>0</v>
      </c>
      <c r="M43" s="31">
        <f>'per SKPD'!M695</f>
        <v>0</v>
      </c>
      <c r="N43" s="31">
        <f>'per SKPD'!N695</f>
        <v>0</v>
      </c>
      <c r="O43" s="31">
        <f>'per SKPD'!W695</f>
        <v>0</v>
      </c>
      <c r="P43" s="31">
        <f>'per SKPD'!X695</f>
        <v>0</v>
      </c>
      <c r="Q43" s="31">
        <f t="shared" si="32"/>
        <v>1947828904</v>
      </c>
      <c r="R43" s="31">
        <f>'per SKPD'!Z695</f>
        <v>0</v>
      </c>
      <c r="S43" s="31">
        <f>'per SKPD'!AA695</f>
        <v>0</v>
      </c>
      <c r="T43" s="31">
        <f>'per SKPD'!AB695</f>
        <v>0</v>
      </c>
      <c r="U43" s="31">
        <f>'per SKPD'!AC695</f>
        <v>0</v>
      </c>
      <c r="V43" s="31">
        <f>'per SKPD'!AL695</f>
        <v>60204000</v>
      </c>
      <c r="W43" s="31">
        <f>'per SKPD'!AM695</f>
        <v>12849000</v>
      </c>
      <c r="X43" s="31">
        <f>'per SKPD'!AN695</f>
        <v>0</v>
      </c>
      <c r="Y43" s="31">
        <f t="shared" ref="Y43:Y49" si="40">SUM(R43:X43)</f>
        <v>73053000</v>
      </c>
      <c r="Z43" s="32">
        <f t="shared" si="34"/>
        <v>9605471657</v>
      </c>
      <c r="AA43" s="32"/>
      <c r="AB43" s="28"/>
      <c r="AC43" s="29">
        <f t="shared" si="10"/>
        <v>9605471657</v>
      </c>
      <c r="AD43" s="29">
        <f t="shared" si="35"/>
        <v>0</v>
      </c>
      <c r="AE43" s="29">
        <f t="shared" si="36"/>
        <v>7730695753</v>
      </c>
      <c r="AF43" s="29">
        <f t="shared" si="37"/>
        <v>1874775904</v>
      </c>
      <c r="AG43" s="249">
        <f t="shared" si="38"/>
        <v>1874775904</v>
      </c>
      <c r="AH43" s="88">
        <f t="shared" si="39"/>
        <v>0</v>
      </c>
    </row>
    <row r="44" spans="1:34">
      <c r="A44" s="99"/>
      <c r="B44" s="9">
        <v>3</v>
      </c>
      <c r="C44" s="9" t="s">
        <v>16</v>
      </c>
      <c r="D44" s="81" t="s">
        <v>10</v>
      </c>
      <c r="E44" s="31">
        <f>'per SKPD'!E907</f>
        <v>20988312677</v>
      </c>
      <c r="F44" s="31">
        <f>'per SKPD'!F907</f>
        <v>36044605675</v>
      </c>
      <c r="G44" s="31">
        <f>'per SKPD'!G907</f>
        <v>33958745500</v>
      </c>
      <c r="H44" s="31">
        <f>'per SKPD'!H907</f>
        <v>33958745500</v>
      </c>
      <c r="I44" s="31">
        <f>'per SKPD'!I907</f>
        <v>0</v>
      </c>
      <c r="J44" s="31">
        <f>'per SKPD'!J907</f>
        <v>0</v>
      </c>
      <c r="K44" s="31">
        <f>'per SKPD'!K907</f>
        <v>0</v>
      </c>
      <c r="L44" s="31">
        <f>'per SKPD'!L907</f>
        <v>2319618000</v>
      </c>
      <c r="M44" s="31">
        <f>'per SKPD'!M907</f>
        <v>0</v>
      </c>
      <c r="N44" s="31">
        <f>'per SKPD'!N907</f>
        <v>0</v>
      </c>
      <c r="O44" s="31">
        <f>'per SKPD'!W907</f>
        <v>5346074750</v>
      </c>
      <c r="P44" s="31">
        <f>'per SKPD'!X907</f>
        <v>0</v>
      </c>
      <c r="Q44" s="31">
        <f t="shared" si="32"/>
        <v>41624438250</v>
      </c>
      <c r="R44" s="31">
        <f>'per SKPD'!Z907</f>
        <v>0</v>
      </c>
      <c r="S44" s="31">
        <f>'per SKPD'!AA907</f>
        <v>0</v>
      </c>
      <c r="T44" s="31">
        <f>'per SKPD'!AB907</f>
        <v>64300000</v>
      </c>
      <c r="U44" s="31">
        <f>'per SKPD'!AC907</f>
        <v>0</v>
      </c>
      <c r="V44" s="31">
        <f>'per SKPD'!AL907</f>
        <v>184983500</v>
      </c>
      <c r="W44" s="31">
        <f>'per SKPD'!AM907</f>
        <v>0</v>
      </c>
      <c r="X44" s="31">
        <f>'per SKPD'!AN907</f>
        <v>0</v>
      </c>
      <c r="Y44" s="31">
        <f>SUM(R44:X44)</f>
        <v>249283500</v>
      </c>
      <c r="Z44" s="32">
        <f t="shared" si="34"/>
        <v>62363467427</v>
      </c>
      <c r="AA44" s="32"/>
      <c r="AB44" s="28"/>
      <c r="AC44" s="29">
        <f t="shared" si="10"/>
        <v>62363467427</v>
      </c>
      <c r="AD44" s="29">
        <f t="shared" si="35"/>
        <v>0</v>
      </c>
      <c r="AE44" s="29">
        <f t="shared" si="36"/>
        <v>20988312677</v>
      </c>
      <c r="AF44" s="29">
        <f t="shared" si="37"/>
        <v>41375154750</v>
      </c>
      <c r="AG44" s="249">
        <f t="shared" si="38"/>
        <v>41375154750</v>
      </c>
      <c r="AH44" s="88">
        <f t="shared" si="39"/>
        <v>0</v>
      </c>
    </row>
    <row r="45" spans="1:34">
      <c r="A45" s="99"/>
      <c r="B45" s="9">
        <v>4</v>
      </c>
      <c r="C45" s="9" t="s">
        <v>17</v>
      </c>
      <c r="D45" s="81" t="s">
        <v>5</v>
      </c>
      <c r="E45" s="31">
        <f>'per SKPD'!E1026</f>
        <v>1492658438124</v>
      </c>
      <c r="F45" s="31">
        <f>'per SKPD'!F1026</f>
        <v>88261067100</v>
      </c>
      <c r="G45" s="31">
        <f>'per SKPD'!G1026</f>
        <v>86466785277</v>
      </c>
      <c r="H45" s="31">
        <f>'per SKPD'!H1026</f>
        <v>86466785277</v>
      </c>
      <c r="I45" s="31">
        <f>'per SKPD'!I1026</f>
        <v>0</v>
      </c>
      <c r="J45" s="31">
        <f>'per SKPD'!J1026</f>
        <v>0</v>
      </c>
      <c r="K45" s="31">
        <f>'per SKPD'!K1026</f>
        <v>0</v>
      </c>
      <c r="L45" s="31">
        <f>'per SKPD'!L1026</f>
        <v>0</v>
      </c>
      <c r="M45" s="31">
        <f>'per SKPD'!M1026</f>
        <v>0</v>
      </c>
      <c r="N45" s="31">
        <f>'per SKPD'!N1026</f>
        <v>0</v>
      </c>
      <c r="O45" s="31">
        <f>'per SKPD'!W1026</f>
        <v>0</v>
      </c>
      <c r="P45" s="31">
        <f>'per SKPD'!X1026</f>
        <v>0</v>
      </c>
      <c r="Q45" s="31">
        <f t="shared" si="32"/>
        <v>86466785277</v>
      </c>
      <c r="R45" s="31">
        <f>'per SKPD'!Z1026</f>
        <v>0</v>
      </c>
      <c r="S45" s="31">
        <f>'per SKPD'!AA1026</f>
        <v>0</v>
      </c>
      <c r="T45" s="31">
        <f>'per SKPD'!AB1026</f>
        <v>0</v>
      </c>
      <c r="U45" s="31">
        <f>'per SKPD'!AC1026</f>
        <v>0</v>
      </c>
      <c r="V45" s="31">
        <f>'per SKPD'!AL1026</f>
        <v>0</v>
      </c>
      <c r="W45" s="31">
        <f>'per SKPD'!AM1026</f>
        <v>0</v>
      </c>
      <c r="X45" s="31">
        <f>'per SKPD'!AN1026</f>
        <v>0</v>
      </c>
      <c r="Y45" s="31">
        <f t="shared" si="40"/>
        <v>0</v>
      </c>
      <c r="Z45" s="32">
        <f t="shared" si="34"/>
        <v>1579125223401</v>
      </c>
      <c r="AA45" s="32"/>
      <c r="AB45" s="28"/>
      <c r="AC45" s="29">
        <f t="shared" si="10"/>
        <v>1579125223401</v>
      </c>
      <c r="AD45" s="29">
        <f t="shared" si="35"/>
        <v>0</v>
      </c>
      <c r="AE45" s="29">
        <f t="shared" si="36"/>
        <v>1492658438124</v>
      </c>
      <c r="AF45" s="29">
        <f t="shared" si="37"/>
        <v>86466785277</v>
      </c>
      <c r="AG45" s="249">
        <f t="shared" si="38"/>
        <v>86466785277</v>
      </c>
      <c r="AH45" s="88">
        <f t="shared" si="39"/>
        <v>0</v>
      </c>
    </row>
    <row r="46" spans="1:34">
      <c r="A46" s="99"/>
      <c r="B46" s="9">
        <v>5</v>
      </c>
      <c r="C46" s="9" t="s">
        <v>18</v>
      </c>
      <c r="D46" s="81" t="s">
        <v>11</v>
      </c>
      <c r="E46" s="31">
        <f>'per SKPD'!E1356</f>
        <v>897102000</v>
      </c>
      <c r="F46" s="31">
        <f>'per SKPD'!F1356</f>
        <v>0</v>
      </c>
      <c r="G46" s="31">
        <f>'per SKPD'!G1356</f>
        <v>0</v>
      </c>
      <c r="H46" s="31">
        <f>'per SKPD'!H1356</f>
        <v>0</v>
      </c>
      <c r="I46" s="31">
        <f>'per SKPD'!I1356</f>
        <v>0</v>
      </c>
      <c r="J46" s="31">
        <f>'per SKPD'!J1356</f>
        <v>0</v>
      </c>
      <c r="K46" s="31">
        <f>'per SKPD'!K1356</f>
        <v>0</v>
      </c>
      <c r="L46" s="31">
        <f>'per SKPD'!L1356</f>
        <v>0</v>
      </c>
      <c r="M46" s="31">
        <f>'per SKPD'!M1356</f>
        <v>0</v>
      </c>
      <c r="N46" s="31">
        <f>'per SKPD'!N1356</f>
        <v>0</v>
      </c>
      <c r="O46" s="31">
        <f>'per SKPD'!W1356</f>
        <v>0</v>
      </c>
      <c r="P46" s="31">
        <f>'per SKPD'!X1356</f>
        <v>0</v>
      </c>
      <c r="Q46" s="31">
        <f t="shared" si="32"/>
        <v>0</v>
      </c>
      <c r="R46" s="31">
        <f>'per SKPD'!Z1356</f>
        <v>0</v>
      </c>
      <c r="S46" s="31">
        <f>'per SKPD'!AA1356</f>
        <v>0</v>
      </c>
      <c r="T46" s="31">
        <f>'per SKPD'!AB1356</f>
        <v>0</v>
      </c>
      <c r="U46" s="31">
        <f>'per SKPD'!AC1356</f>
        <v>0</v>
      </c>
      <c r="V46" s="31">
        <f>'per SKPD'!AL1356</f>
        <v>0</v>
      </c>
      <c r="W46" s="31">
        <f>'per SKPD'!AM1356</f>
        <v>0</v>
      </c>
      <c r="X46" s="31">
        <f>'per SKPD'!AN1356</f>
        <v>0</v>
      </c>
      <c r="Y46" s="31">
        <f t="shared" si="40"/>
        <v>0</v>
      </c>
      <c r="Z46" s="32">
        <f t="shared" si="34"/>
        <v>897102000</v>
      </c>
      <c r="AA46" s="32"/>
      <c r="AB46" s="28"/>
      <c r="AC46" s="29">
        <f t="shared" si="10"/>
        <v>897102000</v>
      </c>
      <c r="AD46" s="29">
        <f t="shared" si="35"/>
        <v>0</v>
      </c>
      <c r="AE46" s="29">
        <f t="shared" si="36"/>
        <v>897102000</v>
      </c>
      <c r="AF46" s="29">
        <f t="shared" si="37"/>
        <v>0</v>
      </c>
      <c r="AG46" s="249">
        <f t="shared" si="38"/>
        <v>0</v>
      </c>
      <c r="AH46" s="88">
        <f t="shared" si="39"/>
        <v>0</v>
      </c>
    </row>
    <row r="47" spans="1:34">
      <c r="A47" s="99"/>
      <c r="B47" s="9">
        <v>6</v>
      </c>
      <c r="C47" s="9" t="s">
        <v>19</v>
      </c>
      <c r="D47" s="81" t="s">
        <v>7</v>
      </c>
      <c r="E47" s="31">
        <f>'per SKPD'!E1363</f>
        <v>5346074750</v>
      </c>
      <c r="F47" s="31">
        <f>'per SKPD'!F1363</f>
        <v>0</v>
      </c>
      <c r="G47" s="31">
        <f>'per SKPD'!G1363</f>
        <v>0</v>
      </c>
      <c r="H47" s="31">
        <f>'per SKPD'!H1363</f>
        <v>0</v>
      </c>
      <c r="I47" s="31">
        <f>'per SKPD'!I1363</f>
        <v>0</v>
      </c>
      <c r="J47" s="31">
        <f>'per SKPD'!J1363</f>
        <v>0</v>
      </c>
      <c r="K47" s="31">
        <f>'per SKPD'!K1363</f>
        <v>0</v>
      </c>
      <c r="L47" s="31">
        <f>'per SKPD'!L1363</f>
        <v>0</v>
      </c>
      <c r="M47" s="31">
        <f>'per SKPD'!M1363</f>
        <v>0</v>
      </c>
      <c r="N47" s="31">
        <f>'per SKPD'!N1363</f>
        <v>0</v>
      </c>
      <c r="O47" s="31">
        <f>'per SKPD'!W1363</f>
        <v>0</v>
      </c>
      <c r="P47" s="31">
        <f>'per SKPD'!X1363</f>
        <v>0</v>
      </c>
      <c r="Q47" s="31">
        <f t="shared" si="32"/>
        <v>0</v>
      </c>
      <c r="R47" s="31">
        <f>'per SKPD'!Z1363</f>
        <v>0</v>
      </c>
      <c r="S47" s="31">
        <f>'per SKPD'!AA1363</f>
        <v>0</v>
      </c>
      <c r="T47" s="31">
        <f>'per SKPD'!AB1363</f>
        <v>0</v>
      </c>
      <c r="U47" s="31">
        <f>'per SKPD'!AC1363</f>
        <v>0</v>
      </c>
      <c r="V47" s="31">
        <f>'per SKPD'!AL1363</f>
        <v>5346074750</v>
      </c>
      <c r="W47" s="31">
        <f>'per SKPD'!AM1363</f>
        <v>0</v>
      </c>
      <c r="X47" s="31">
        <f>'per SKPD'!AN1363</f>
        <v>0</v>
      </c>
      <c r="Y47" s="31">
        <f t="shared" si="40"/>
        <v>5346074750</v>
      </c>
      <c r="Z47" s="32">
        <f t="shared" si="34"/>
        <v>0</v>
      </c>
      <c r="AA47" s="32"/>
      <c r="AB47" s="28"/>
      <c r="AC47" s="29">
        <f t="shared" si="10"/>
        <v>0</v>
      </c>
      <c r="AD47" s="29">
        <f t="shared" si="35"/>
        <v>0</v>
      </c>
      <c r="AE47" s="29">
        <f t="shared" si="36"/>
        <v>5346074750</v>
      </c>
      <c r="AF47" s="29">
        <f t="shared" si="37"/>
        <v>-5346074750</v>
      </c>
      <c r="AG47" s="249">
        <f t="shared" si="38"/>
        <v>-5346074750</v>
      </c>
      <c r="AH47" s="88">
        <f t="shared" si="39"/>
        <v>0</v>
      </c>
    </row>
    <row r="48" spans="1:34" s="21" customFormat="1">
      <c r="A48" s="102"/>
      <c r="B48" s="11">
        <v>7</v>
      </c>
      <c r="C48" s="11"/>
      <c r="D48" s="85" t="s">
        <v>8</v>
      </c>
      <c r="E48" s="31">
        <f>'per SKPD'!E1371</f>
        <v>17588663237</v>
      </c>
      <c r="F48" s="31">
        <f>'per SKPD'!F1371</f>
        <v>115940000</v>
      </c>
      <c r="G48" s="31">
        <f>'per SKPD'!G1371</f>
        <v>113624780</v>
      </c>
      <c r="H48" s="31">
        <f>'per SKPD'!H1371</f>
        <v>113624780</v>
      </c>
      <c r="I48" s="31">
        <f>'per SKPD'!I1371</f>
        <v>0</v>
      </c>
      <c r="J48" s="31">
        <f>'per SKPD'!J1371</f>
        <v>0</v>
      </c>
      <c r="K48" s="31">
        <f>'per SKPD'!K1371</f>
        <v>729895600</v>
      </c>
      <c r="L48" s="31">
        <f>'per SKPD'!L1371</f>
        <v>0</v>
      </c>
      <c r="M48" s="31">
        <f>'per SKPD'!M1371</f>
        <v>0</v>
      </c>
      <c r="N48" s="31">
        <f>'per SKPD'!N1371</f>
        <v>0</v>
      </c>
      <c r="O48" s="31">
        <f>'per SKPD'!W1371</f>
        <v>184983500</v>
      </c>
      <c r="P48" s="31">
        <f>'per SKPD'!X1371</f>
        <v>0</v>
      </c>
      <c r="Q48" s="31">
        <f t="shared" si="32"/>
        <v>1028503880</v>
      </c>
      <c r="R48" s="31">
        <f>'per SKPD'!Z1371</f>
        <v>0</v>
      </c>
      <c r="S48" s="31">
        <f>'per SKPD'!AA1371</f>
        <v>0</v>
      </c>
      <c r="T48" s="31">
        <f>'per SKPD'!AB1371</f>
        <v>0</v>
      </c>
      <c r="U48" s="31">
        <f>'per SKPD'!AC1371</f>
        <v>0</v>
      </c>
      <c r="V48" s="31">
        <f>'per SKPD'!AL1371</f>
        <v>0</v>
      </c>
      <c r="W48" s="31">
        <f>'per SKPD'!AM1371</f>
        <v>0</v>
      </c>
      <c r="X48" s="31">
        <f>'per SKPD'!AN1371</f>
        <v>0</v>
      </c>
      <c r="Y48" s="31">
        <f t="shared" si="40"/>
        <v>0</v>
      </c>
      <c r="Z48" s="32">
        <f t="shared" si="34"/>
        <v>18617167117</v>
      </c>
      <c r="AA48" s="32"/>
      <c r="AB48" s="28"/>
      <c r="AC48" s="29">
        <f t="shared" si="10"/>
        <v>18617167117</v>
      </c>
      <c r="AD48" s="29">
        <f t="shared" si="35"/>
        <v>0</v>
      </c>
      <c r="AE48" s="29">
        <f t="shared" si="36"/>
        <v>17588663237</v>
      </c>
      <c r="AF48" s="29">
        <f t="shared" si="37"/>
        <v>1028503880</v>
      </c>
      <c r="AG48" s="249">
        <f t="shared" si="38"/>
        <v>1028503880</v>
      </c>
      <c r="AH48" s="88">
        <f t="shared" si="39"/>
        <v>0</v>
      </c>
    </row>
    <row r="49" spans="1:34" s="21" customFormat="1">
      <c r="A49" s="102"/>
      <c r="B49" s="11">
        <v>8</v>
      </c>
      <c r="C49" s="11"/>
      <c r="D49" s="77" t="s">
        <v>39</v>
      </c>
      <c r="E49" s="31">
        <f>'per SKPD'!E1414</f>
        <v>75455237</v>
      </c>
      <c r="F49" s="31">
        <f>'per SKPD'!F1414</f>
        <v>0</v>
      </c>
      <c r="G49" s="31">
        <f>'per SKPD'!G1414</f>
        <v>0</v>
      </c>
      <c r="H49" s="31">
        <f>'per SKPD'!H1414</f>
        <v>0</v>
      </c>
      <c r="I49" s="31">
        <f>'per SKPD'!I1414</f>
        <v>0</v>
      </c>
      <c r="J49" s="31">
        <f>'per SKPD'!J1414</f>
        <v>0</v>
      </c>
      <c r="K49" s="31">
        <f>'per SKPD'!K1414</f>
        <v>0</v>
      </c>
      <c r="L49" s="31">
        <f>'per SKPD'!L1414</f>
        <v>0</v>
      </c>
      <c r="M49" s="31">
        <f>'per SKPD'!M1414</f>
        <v>0</v>
      </c>
      <c r="N49" s="31">
        <f>'per SKPD'!N1414</f>
        <v>0</v>
      </c>
      <c r="O49" s="31">
        <f>'per SKPD'!W1414</f>
        <v>60204000</v>
      </c>
      <c r="P49" s="31">
        <f>'per SKPD'!X1414</f>
        <v>0</v>
      </c>
      <c r="Q49" s="31">
        <f t="shared" si="32"/>
        <v>60204000</v>
      </c>
      <c r="R49" s="31">
        <f>'per SKPD'!Z1414</f>
        <v>0</v>
      </c>
      <c r="S49" s="31">
        <f>'per SKPD'!AA1414</f>
        <v>0</v>
      </c>
      <c r="T49" s="31">
        <f>'per SKPD'!AB1414</f>
        <v>0</v>
      </c>
      <c r="U49" s="31">
        <f>'per SKPD'!AC1414</f>
        <v>0</v>
      </c>
      <c r="V49" s="31">
        <f>'per SKPD'!AL1414</f>
        <v>0</v>
      </c>
      <c r="W49" s="31">
        <f>'per SKPD'!AM1414</f>
        <v>0</v>
      </c>
      <c r="X49" s="31">
        <f>'per SKPD'!AN1414</f>
        <v>0</v>
      </c>
      <c r="Y49" s="31">
        <f t="shared" si="40"/>
        <v>0</v>
      </c>
      <c r="Z49" s="32">
        <f t="shared" si="34"/>
        <v>135659237</v>
      </c>
      <c r="AA49" s="32"/>
      <c r="AB49" s="28"/>
      <c r="AC49" s="29">
        <f t="shared" si="10"/>
        <v>135659237</v>
      </c>
      <c r="AD49" s="29">
        <f t="shared" si="35"/>
        <v>0</v>
      </c>
      <c r="AE49" s="29">
        <f t="shared" si="36"/>
        <v>75455237</v>
      </c>
      <c r="AF49" s="29">
        <f t="shared" si="37"/>
        <v>60204000</v>
      </c>
      <c r="AG49" s="249">
        <f t="shared" si="38"/>
        <v>60204000</v>
      </c>
      <c r="AH49" s="88">
        <f t="shared" si="39"/>
        <v>0</v>
      </c>
    </row>
    <row r="50" spans="1:34">
      <c r="A50" s="101"/>
      <c r="B50" s="8"/>
      <c r="C50" s="8"/>
      <c r="D50" s="78"/>
      <c r="E50" s="34"/>
      <c r="F50" s="34"/>
      <c r="G50" s="63"/>
      <c r="H50" s="67"/>
      <c r="I50" s="34"/>
      <c r="J50" s="34"/>
      <c r="K50" s="34"/>
      <c r="L50" s="34"/>
      <c r="M50" s="34"/>
      <c r="N50" s="34"/>
      <c r="O50" s="34"/>
      <c r="P50" s="63"/>
      <c r="Q50" s="34"/>
      <c r="R50" s="65"/>
      <c r="S50" s="65"/>
      <c r="T50" s="34"/>
      <c r="U50" s="34"/>
      <c r="V50" s="34"/>
      <c r="W50" s="34"/>
      <c r="X50" s="34"/>
      <c r="Y50" s="34"/>
      <c r="Z50" s="34"/>
      <c r="AA50" s="34"/>
      <c r="AB50" s="28"/>
      <c r="AC50" s="29">
        <f t="shared" si="10"/>
        <v>0</v>
      </c>
    </row>
    <row r="51" spans="1:34" s="15" customFormat="1" ht="18.75" customHeight="1">
      <c r="A51" s="98">
        <v>5</v>
      </c>
      <c r="B51" s="22" t="str">
        <f>'per SKPD'!B1484</f>
        <v>BADAN PERENCANAAN PEMBANGUNAN PENELITIAN DAN PENGEMBANGAN DAERAH</v>
      </c>
      <c r="C51" s="20"/>
      <c r="D51" s="30"/>
      <c r="E51" s="30">
        <f t="shared" ref="E51:P51" si="41">E52+E53+E54+E55+E56+E57+E58+E59</f>
        <v>20667051362</v>
      </c>
      <c r="F51" s="30">
        <f t="shared" si="41"/>
        <v>4117052000</v>
      </c>
      <c r="G51" s="30">
        <f t="shared" si="41"/>
        <v>3793077890</v>
      </c>
      <c r="H51" s="30">
        <f t="shared" si="41"/>
        <v>3793077890</v>
      </c>
      <c r="I51" s="30">
        <f t="shared" si="41"/>
        <v>0</v>
      </c>
      <c r="J51" s="30">
        <f t="shared" si="41"/>
        <v>0</v>
      </c>
      <c r="K51" s="30">
        <f t="shared" si="41"/>
        <v>0</v>
      </c>
      <c r="L51" s="30">
        <f t="shared" si="41"/>
        <v>0</v>
      </c>
      <c r="M51" s="30">
        <f t="shared" si="41"/>
        <v>0</v>
      </c>
      <c r="N51" s="30">
        <f t="shared" si="41"/>
        <v>0</v>
      </c>
      <c r="O51" s="30">
        <f t="shared" si="41"/>
        <v>1280000</v>
      </c>
      <c r="P51" s="30">
        <f t="shared" si="41"/>
        <v>0</v>
      </c>
      <c r="Q51" s="30">
        <f t="shared" ref="Q51:Q59" si="42">SUM(H51:P51)</f>
        <v>3794357890</v>
      </c>
      <c r="R51" s="64">
        <f t="shared" ref="R51:X51" si="43">R52+R53+R54+R55+R56+R57+R58+R59</f>
        <v>0</v>
      </c>
      <c r="S51" s="64">
        <f t="shared" si="43"/>
        <v>0</v>
      </c>
      <c r="T51" s="30">
        <f t="shared" si="43"/>
        <v>0</v>
      </c>
      <c r="U51" s="30">
        <f t="shared" si="43"/>
        <v>0</v>
      </c>
      <c r="V51" s="30">
        <f t="shared" si="43"/>
        <v>1280000</v>
      </c>
      <c r="W51" s="30">
        <f t="shared" si="43"/>
        <v>0</v>
      </c>
      <c r="X51" s="30">
        <f t="shared" si="43"/>
        <v>0</v>
      </c>
      <c r="Y51" s="30">
        <f>SUM(R51:X51)</f>
        <v>1280000</v>
      </c>
      <c r="Z51" s="30">
        <f>Z52+Z53+Z54+Z55+Z56+Z57+Z58+Z59</f>
        <v>24460129252</v>
      </c>
      <c r="AA51" s="30"/>
      <c r="AB51" s="57"/>
      <c r="AC51" s="29">
        <f t="shared" si="10"/>
        <v>24460129252</v>
      </c>
      <c r="AD51" s="57">
        <f>SUM(AD52:AD59)</f>
        <v>0</v>
      </c>
      <c r="AE51" s="57">
        <f>SUM(AE52:AE59)</f>
        <v>20667051362</v>
      </c>
      <c r="AF51" s="57">
        <f>SUM(AF52:AF59)</f>
        <v>3793077890</v>
      </c>
      <c r="AG51" s="57">
        <f>SUM(AG52:AG59)</f>
        <v>3793077890</v>
      </c>
      <c r="AH51" s="57">
        <f>SUM(AH52:AH59)</f>
        <v>0</v>
      </c>
    </row>
    <row r="52" spans="1:34">
      <c r="A52" s="99"/>
      <c r="B52" s="9">
        <v>1</v>
      </c>
      <c r="C52" s="9" t="s">
        <v>14</v>
      </c>
      <c r="D52" s="81" t="s">
        <v>6</v>
      </c>
      <c r="E52" s="31">
        <f>'per SKPD'!E1485</f>
        <v>0</v>
      </c>
      <c r="F52" s="31">
        <f>'per SKPD'!F1485</f>
        <v>0</v>
      </c>
      <c r="G52" s="31">
        <f>'per SKPD'!G1485</f>
        <v>0</v>
      </c>
      <c r="H52" s="31">
        <f>'per SKPD'!H1485</f>
        <v>0</v>
      </c>
      <c r="I52" s="31">
        <f>'per SKPD'!I1485</f>
        <v>0</v>
      </c>
      <c r="J52" s="31">
        <f>'per SKPD'!J1485</f>
        <v>0</v>
      </c>
      <c r="K52" s="31">
        <f>'per SKPD'!K1485</f>
        <v>0</v>
      </c>
      <c r="L52" s="31">
        <f>'per SKPD'!L1485</f>
        <v>0</v>
      </c>
      <c r="M52" s="31">
        <f>'per SKPD'!M1485</f>
        <v>0</v>
      </c>
      <c r="N52" s="31">
        <f>'per SKPD'!N1485</f>
        <v>0</v>
      </c>
      <c r="O52" s="31">
        <f>'per SKPD'!W1485</f>
        <v>0</v>
      </c>
      <c r="P52" s="31">
        <f>'per SKPD'!X1485</f>
        <v>0</v>
      </c>
      <c r="Q52" s="31">
        <f t="shared" si="42"/>
        <v>0</v>
      </c>
      <c r="R52" s="31">
        <f>'per SKPD'!Z1485</f>
        <v>0</v>
      </c>
      <c r="S52" s="31">
        <f>'per SKPD'!AA1485</f>
        <v>0</v>
      </c>
      <c r="T52" s="31">
        <f>'per SKPD'!AB1485</f>
        <v>0</v>
      </c>
      <c r="U52" s="31">
        <f>'per SKPD'!AC1485</f>
        <v>0</v>
      </c>
      <c r="V52" s="31">
        <f>'per SKPD'!AL1485</f>
        <v>0</v>
      </c>
      <c r="W52" s="31">
        <f>'per SKPD'!AM1485</f>
        <v>0</v>
      </c>
      <c r="X52" s="31">
        <f>'per SKPD'!AN1485</f>
        <v>0</v>
      </c>
      <c r="Y52" s="31">
        <f>SUM(R52:X52)</f>
        <v>0</v>
      </c>
      <c r="Z52" s="32">
        <f t="shared" ref="Z52:Z59" si="44">E52+Q52-Y52</f>
        <v>0</v>
      </c>
      <c r="AA52" s="32"/>
      <c r="AB52" s="28"/>
      <c r="AC52" s="29">
        <f t="shared" si="10"/>
        <v>0</v>
      </c>
      <c r="AD52" s="29">
        <f t="shared" ref="AD52:AD59" si="45">Z52-AC52</f>
        <v>0</v>
      </c>
      <c r="AE52" s="29">
        <f t="shared" ref="AE52:AE59" si="46">E52</f>
        <v>0</v>
      </c>
      <c r="AF52" s="29">
        <f t="shared" ref="AF52:AF59" si="47">AC52-AE52</f>
        <v>0</v>
      </c>
      <c r="AG52" s="249">
        <f t="shared" ref="AG52:AG59" si="48">Q52-Y52</f>
        <v>0</v>
      </c>
      <c r="AH52" s="88">
        <f t="shared" ref="AH52:AH59" si="49">AF52-AG52</f>
        <v>0</v>
      </c>
    </row>
    <row r="53" spans="1:34">
      <c r="A53" s="99"/>
      <c r="B53" s="9">
        <v>2</v>
      </c>
      <c r="C53" s="9" t="s">
        <v>15</v>
      </c>
      <c r="D53" s="81" t="s">
        <v>9</v>
      </c>
      <c r="E53" s="31">
        <f>'per SKPD'!E1488</f>
        <v>3621729627</v>
      </c>
      <c r="F53" s="31">
        <f>'per SKPD'!F1488</f>
        <v>304852000</v>
      </c>
      <c r="G53" s="31">
        <f>'per SKPD'!G1488</f>
        <v>290193340</v>
      </c>
      <c r="H53" s="31">
        <f>'per SKPD'!H1488</f>
        <v>290193340</v>
      </c>
      <c r="I53" s="31">
        <f>'per SKPD'!I1488</f>
        <v>0</v>
      </c>
      <c r="J53" s="31">
        <f>'per SKPD'!J1488</f>
        <v>0</v>
      </c>
      <c r="K53" s="31">
        <f>'per SKPD'!K1488</f>
        <v>0</v>
      </c>
      <c r="L53" s="31">
        <f>'per SKPD'!L1488</f>
        <v>0</v>
      </c>
      <c r="M53" s="31">
        <f>'per SKPD'!M1488</f>
        <v>0</v>
      </c>
      <c r="N53" s="31">
        <f>'per SKPD'!N1488</f>
        <v>0</v>
      </c>
      <c r="O53" s="31">
        <f>'per SKPD'!W1488</f>
        <v>0</v>
      </c>
      <c r="P53" s="31">
        <f>'per SKPD'!X1488</f>
        <v>0</v>
      </c>
      <c r="Q53" s="31">
        <f t="shared" si="42"/>
        <v>290193340</v>
      </c>
      <c r="R53" s="31">
        <f>'per SKPD'!Z1488</f>
        <v>0</v>
      </c>
      <c r="S53" s="31">
        <f>'per SKPD'!AA1488</f>
        <v>0</v>
      </c>
      <c r="T53" s="31">
        <f>'per SKPD'!AB1488</f>
        <v>0</v>
      </c>
      <c r="U53" s="31">
        <f>'per SKPD'!AC1488</f>
        <v>0</v>
      </c>
      <c r="V53" s="31">
        <f>'per SKPD'!AL1488</f>
        <v>1280000</v>
      </c>
      <c r="W53" s="31">
        <f>'per SKPD'!AM1488</f>
        <v>0</v>
      </c>
      <c r="X53" s="31">
        <f>'per SKPD'!AN1488</f>
        <v>0</v>
      </c>
      <c r="Y53" s="31">
        <f t="shared" ref="Y53:Y59" si="50">SUM(R53:X53)</f>
        <v>1280000</v>
      </c>
      <c r="Z53" s="32">
        <f t="shared" si="44"/>
        <v>3910642967</v>
      </c>
      <c r="AA53" s="32"/>
      <c r="AB53" s="28"/>
      <c r="AC53" s="29">
        <f t="shared" si="10"/>
        <v>3910642967</v>
      </c>
      <c r="AD53" s="29">
        <f t="shared" si="45"/>
        <v>0</v>
      </c>
      <c r="AE53" s="29">
        <f t="shared" si="46"/>
        <v>3621729627</v>
      </c>
      <c r="AF53" s="29">
        <f t="shared" si="47"/>
        <v>288913340</v>
      </c>
      <c r="AG53" s="249">
        <f t="shared" si="48"/>
        <v>288913340</v>
      </c>
      <c r="AH53" s="88">
        <f t="shared" si="49"/>
        <v>0</v>
      </c>
    </row>
    <row r="54" spans="1:34">
      <c r="A54" s="99"/>
      <c r="B54" s="9">
        <v>3</v>
      </c>
      <c r="C54" s="9" t="s">
        <v>16</v>
      </c>
      <c r="D54" s="81" t="s">
        <v>10</v>
      </c>
      <c r="E54" s="31">
        <f>'per SKPD'!E1539</f>
        <v>16540055027</v>
      </c>
      <c r="F54" s="31">
        <f>'per SKPD'!F1539</f>
        <v>3800000000</v>
      </c>
      <c r="G54" s="31">
        <f>'per SKPD'!G1539</f>
        <v>3491279900</v>
      </c>
      <c r="H54" s="31">
        <f>'per SKPD'!H1539</f>
        <v>3491279900</v>
      </c>
      <c r="I54" s="31">
        <f>'per SKPD'!I1539</f>
        <v>0</v>
      </c>
      <c r="J54" s="31">
        <f>'per SKPD'!J1539</f>
        <v>0</v>
      </c>
      <c r="K54" s="31">
        <f>'per SKPD'!K1539</f>
        <v>0</v>
      </c>
      <c r="L54" s="31">
        <f>'per SKPD'!L1539</f>
        <v>0</v>
      </c>
      <c r="M54" s="31">
        <f>'per SKPD'!M1539</f>
        <v>0</v>
      </c>
      <c r="N54" s="31">
        <f>'per SKPD'!N1539</f>
        <v>0</v>
      </c>
      <c r="O54" s="31">
        <f>'per SKPD'!W1539</f>
        <v>0</v>
      </c>
      <c r="P54" s="31">
        <f>'per SKPD'!X1539</f>
        <v>0</v>
      </c>
      <c r="Q54" s="31">
        <f t="shared" si="42"/>
        <v>3491279900</v>
      </c>
      <c r="R54" s="31">
        <f>'per SKPD'!Z1539</f>
        <v>0</v>
      </c>
      <c r="S54" s="31">
        <f>'per SKPD'!AA1539</f>
        <v>0</v>
      </c>
      <c r="T54" s="31">
        <f>'per SKPD'!AB1539</f>
        <v>0</v>
      </c>
      <c r="U54" s="31">
        <f>'per SKPD'!AC1539</f>
        <v>0</v>
      </c>
      <c r="V54" s="31">
        <f>'per SKPD'!AL1539</f>
        <v>0</v>
      </c>
      <c r="W54" s="31">
        <f>'per SKPD'!AM1539</f>
        <v>0</v>
      </c>
      <c r="X54" s="31">
        <f>'per SKPD'!AN1539</f>
        <v>0</v>
      </c>
      <c r="Y54" s="31">
        <f>SUM(R54:X54)</f>
        <v>0</v>
      </c>
      <c r="Z54" s="32">
        <f t="shared" si="44"/>
        <v>20031334927</v>
      </c>
      <c r="AA54" s="32"/>
      <c r="AB54" s="28"/>
      <c r="AC54" s="29">
        <f t="shared" si="10"/>
        <v>20031334927</v>
      </c>
      <c r="AD54" s="29">
        <f t="shared" si="45"/>
        <v>0</v>
      </c>
      <c r="AE54" s="29">
        <f t="shared" si="46"/>
        <v>16540055027</v>
      </c>
      <c r="AF54" s="29">
        <f t="shared" si="47"/>
        <v>3491279900</v>
      </c>
      <c r="AG54" s="249">
        <f t="shared" si="48"/>
        <v>3491279900</v>
      </c>
      <c r="AH54" s="88">
        <f t="shared" si="49"/>
        <v>0</v>
      </c>
    </row>
    <row r="55" spans="1:34">
      <c r="A55" s="99"/>
      <c r="B55" s="9">
        <v>4</v>
      </c>
      <c r="C55" s="9" t="s">
        <v>17</v>
      </c>
      <c r="D55" s="81" t="s">
        <v>5</v>
      </c>
      <c r="E55" s="31">
        <f>'per SKPD'!E1551</f>
        <v>0</v>
      </c>
      <c r="F55" s="31">
        <f>'per SKPD'!F1551</f>
        <v>0</v>
      </c>
      <c r="G55" s="31">
        <f>'per SKPD'!G1551</f>
        <v>0</v>
      </c>
      <c r="H55" s="31">
        <f>'per SKPD'!H1551</f>
        <v>0</v>
      </c>
      <c r="I55" s="31">
        <f>'per SKPD'!I1551</f>
        <v>0</v>
      </c>
      <c r="J55" s="31">
        <f>'per SKPD'!J1551</f>
        <v>0</v>
      </c>
      <c r="K55" s="31">
        <f>'per SKPD'!K1551</f>
        <v>0</v>
      </c>
      <c r="L55" s="31">
        <f>'per SKPD'!L1551</f>
        <v>0</v>
      </c>
      <c r="M55" s="31">
        <f>'per SKPD'!M1551</f>
        <v>0</v>
      </c>
      <c r="N55" s="31">
        <f>'per SKPD'!N1551</f>
        <v>0</v>
      </c>
      <c r="O55" s="31">
        <f>'per SKPD'!W1551</f>
        <v>0</v>
      </c>
      <c r="P55" s="31">
        <f>'per SKPD'!X1551</f>
        <v>0</v>
      </c>
      <c r="Q55" s="31">
        <f t="shared" si="42"/>
        <v>0</v>
      </c>
      <c r="R55" s="31">
        <f>'per SKPD'!Z1551</f>
        <v>0</v>
      </c>
      <c r="S55" s="31">
        <f>'per SKPD'!AA1551</f>
        <v>0</v>
      </c>
      <c r="T55" s="31">
        <f>'per SKPD'!AB1551</f>
        <v>0</v>
      </c>
      <c r="U55" s="31">
        <f>'per SKPD'!AC1551</f>
        <v>0</v>
      </c>
      <c r="V55" s="31">
        <f>'per SKPD'!AL1551</f>
        <v>0</v>
      </c>
      <c r="W55" s="31">
        <f>'per SKPD'!AM1551</f>
        <v>0</v>
      </c>
      <c r="X55" s="31">
        <f>'per SKPD'!AN1551</f>
        <v>0</v>
      </c>
      <c r="Y55" s="31">
        <f t="shared" si="50"/>
        <v>0</v>
      </c>
      <c r="Z55" s="32">
        <f t="shared" si="44"/>
        <v>0</v>
      </c>
      <c r="AA55" s="32"/>
      <c r="AB55" s="28"/>
      <c r="AC55" s="29">
        <f t="shared" si="10"/>
        <v>0</v>
      </c>
      <c r="AD55" s="29">
        <f t="shared" si="45"/>
        <v>0</v>
      </c>
      <c r="AE55" s="29">
        <f t="shared" si="46"/>
        <v>0</v>
      </c>
      <c r="AF55" s="29">
        <f t="shared" si="47"/>
        <v>0</v>
      </c>
      <c r="AG55" s="249">
        <f t="shared" si="48"/>
        <v>0</v>
      </c>
      <c r="AH55" s="88">
        <f t="shared" si="49"/>
        <v>0</v>
      </c>
    </row>
    <row r="56" spans="1:34">
      <c r="A56" s="99"/>
      <c r="B56" s="9">
        <v>5</v>
      </c>
      <c r="C56" s="9" t="s">
        <v>18</v>
      </c>
      <c r="D56" s="81" t="s">
        <v>11</v>
      </c>
      <c r="E56" s="31">
        <f>'per SKPD'!E1554</f>
        <v>73487600</v>
      </c>
      <c r="F56" s="31">
        <f>'per SKPD'!F1554</f>
        <v>12200000</v>
      </c>
      <c r="G56" s="31">
        <f>'per SKPD'!G1554</f>
        <v>11604650</v>
      </c>
      <c r="H56" s="31">
        <f>'per SKPD'!H1554</f>
        <v>11604650</v>
      </c>
      <c r="I56" s="31">
        <f>'per SKPD'!I1554</f>
        <v>0</v>
      </c>
      <c r="J56" s="31">
        <f>'per SKPD'!J1554</f>
        <v>0</v>
      </c>
      <c r="K56" s="31">
        <f>'per SKPD'!K1554</f>
        <v>0</v>
      </c>
      <c r="L56" s="31">
        <f>'per SKPD'!L1554</f>
        <v>0</v>
      </c>
      <c r="M56" s="31">
        <f>'per SKPD'!M1554</f>
        <v>0</v>
      </c>
      <c r="N56" s="31">
        <f>'per SKPD'!N1554</f>
        <v>0</v>
      </c>
      <c r="O56" s="31">
        <f>'per SKPD'!W1554</f>
        <v>0</v>
      </c>
      <c r="P56" s="31">
        <f>'per SKPD'!X1554</f>
        <v>0</v>
      </c>
      <c r="Q56" s="31">
        <f t="shared" si="42"/>
        <v>11604650</v>
      </c>
      <c r="R56" s="31">
        <f>'per SKPD'!Z1554</f>
        <v>0</v>
      </c>
      <c r="S56" s="31">
        <f>'per SKPD'!AA1554</f>
        <v>0</v>
      </c>
      <c r="T56" s="31">
        <f>'per SKPD'!AB1554</f>
        <v>0</v>
      </c>
      <c r="U56" s="31">
        <f>'per SKPD'!AC1554</f>
        <v>0</v>
      </c>
      <c r="V56" s="31">
        <f>'per SKPD'!AL1554</f>
        <v>0</v>
      </c>
      <c r="W56" s="31">
        <f>'per SKPD'!AM1554</f>
        <v>0</v>
      </c>
      <c r="X56" s="31">
        <f>'per SKPD'!AN1554</f>
        <v>0</v>
      </c>
      <c r="Y56" s="31">
        <f t="shared" si="50"/>
        <v>0</v>
      </c>
      <c r="Z56" s="32">
        <f t="shared" si="44"/>
        <v>85092250</v>
      </c>
      <c r="AA56" s="32"/>
      <c r="AB56" s="28"/>
      <c r="AC56" s="29">
        <f t="shared" si="10"/>
        <v>85092250</v>
      </c>
      <c r="AD56" s="29">
        <f t="shared" si="45"/>
        <v>0</v>
      </c>
      <c r="AE56" s="29">
        <f t="shared" si="46"/>
        <v>73487600</v>
      </c>
      <c r="AF56" s="29">
        <f t="shared" si="47"/>
        <v>11604650</v>
      </c>
      <c r="AG56" s="249">
        <f t="shared" si="48"/>
        <v>11604650</v>
      </c>
      <c r="AH56" s="88">
        <f t="shared" si="49"/>
        <v>0</v>
      </c>
    </row>
    <row r="57" spans="1:34">
      <c r="A57" s="99"/>
      <c r="B57" s="9">
        <v>6</v>
      </c>
      <c r="C57" s="9" t="s">
        <v>19</v>
      </c>
      <c r="D57" s="81" t="s">
        <v>7</v>
      </c>
      <c r="E57" s="31">
        <f>'per SKPD'!E1577</f>
        <v>0</v>
      </c>
      <c r="F57" s="31">
        <f>'per SKPD'!F1577</f>
        <v>0</v>
      </c>
      <c r="G57" s="31">
        <f>'per SKPD'!G1577</f>
        <v>0</v>
      </c>
      <c r="H57" s="31">
        <f>'per SKPD'!H1577</f>
        <v>0</v>
      </c>
      <c r="I57" s="31">
        <f>'per SKPD'!I1577</f>
        <v>0</v>
      </c>
      <c r="J57" s="31">
        <f>'per SKPD'!J1577</f>
        <v>0</v>
      </c>
      <c r="K57" s="31">
        <f>'per SKPD'!K1577</f>
        <v>0</v>
      </c>
      <c r="L57" s="31">
        <f>'per SKPD'!L1577</f>
        <v>0</v>
      </c>
      <c r="M57" s="31">
        <f>'per SKPD'!M1577</f>
        <v>0</v>
      </c>
      <c r="N57" s="31">
        <f>'per SKPD'!N1577</f>
        <v>0</v>
      </c>
      <c r="O57" s="31">
        <f>'per SKPD'!W1577</f>
        <v>0</v>
      </c>
      <c r="P57" s="31">
        <f>'per SKPD'!X1577</f>
        <v>0</v>
      </c>
      <c r="Q57" s="31">
        <f t="shared" si="42"/>
        <v>0</v>
      </c>
      <c r="R57" s="31">
        <f>'per SKPD'!Z1577</f>
        <v>0</v>
      </c>
      <c r="S57" s="31">
        <f>'per SKPD'!AA1577</f>
        <v>0</v>
      </c>
      <c r="T57" s="31">
        <f>'per SKPD'!AB1577</f>
        <v>0</v>
      </c>
      <c r="U57" s="31">
        <f>'per SKPD'!AC1577</f>
        <v>0</v>
      </c>
      <c r="V57" s="31">
        <f>'per SKPD'!AL1577</f>
        <v>0</v>
      </c>
      <c r="W57" s="31">
        <f>'per SKPD'!AM1577</f>
        <v>0</v>
      </c>
      <c r="X57" s="31">
        <f>'per SKPD'!AN1577</f>
        <v>0</v>
      </c>
      <c r="Y57" s="31">
        <f t="shared" si="50"/>
        <v>0</v>
      </c>
      <c r="Z57" s="32">
        <f t="shared" si="44"/>
        <v>0</v>
      </c>
      <c r="AA57" s="32"/>
      <c r="AB57" s="28"/>
      <c r="AC57" s="29">
        <f t="shared" si="10"/>
        <v>0</v>
      </c>
      <c r="AD57" s="29">
        <f t="shared" si="45"/>
        <v>0</v>
      </c>
      <c r="AE57" s="29">
        <f t="shared" si="46"/>
        <v>0</v>
      </c>
      <c r="AF57" s="29">
        <f t="shared" si="47"/>
        <v>0</v>
      </c>
      <c r="AG57" s="249">
        <f t="shared" si="48"/>
        <v>0</v>
      </c>
      <c r="AH57" s="88">
        <f t="shared" si="49"/>
        <v>0</v>
      </c>
    </row>
    <row r="58" spans="1:34" s="21" customFormat="1">
      <c r="A58" s="102"/>
      <c r="B58" s="11">
        <v>7</v>
      </c>
      <c r="C58" s="11"/>
      <c r="D58" s="85" t="s">
        <v>8</v>
      </c>
      <c r="E58" s="31">
        <f>'per SKPD'!E1580</f>
        <v>384278693</v>
      </c>
      <c r="F58" s="31">
        <f>'per SKPD'!F1580</f>
        <v>0</v>
      </c>
      <c r="G58" s="31">
        <f>'per SKPD'!G1580</f>
        <v>0</v>
      </c>
      <c r="H58" s="31">
        <f>'per SKPD'!H1580</f>
        <v>0</v>
      </c>
      <c r="I58" s="31">
        <f>'per SKPD'!I1580</f>
        <v>0</v>
      </c>
      <c r="J58" s="31">
        <f>'per SKPD'!J1580</f>
        <v>0</v>
      </c>
      <c r="K58" s="31">
        <f>'per SKPD'!K1580</f>
        <v>0</v>
      </c>
      <c r="L58" s="31">
        <f>'per SKPD'!L1580</f>
        <v>0</v>
      </c>
      <c r="M58" s="31">
        <f>'per SKPD'!M1580</f>
        <v>0</v>
      </c>
      <c r="N58" s="31">
        <f>'per SKPD'!N1580</f>
        <v>0</v>
      </c>
      <c r="O58" s="31">
        <f>'per SKPD'!W1580</f>
        <v>0</v>
      </c>
      <c r="P58" s="31">
        <f>'per SKPD'!X1580</f>
        <v>0</v>
      </c>
      <c r="Q58" s="31">
        <f t="shared" si="42"/>
        <v>0</v>
      </c>
      <c r="R58" s="31">
        <f>'per SKPD'!Z1580</f>
        <v>0</v>
      </c>
      <c r="S58" s="31">
        <f>'per SKPD'!AA1580</f>
        <v>0</v>
      </c>
      <c r="T58" s="31">
        <f>'per SKPD'!AB1580</f>
        <v>0</v>
      </c>
      <c r="U58" s="31">
        <f>'per SKPD'!AC1580</f>
        <v>0</v>
      </c>
      <c r="V58" s="31">
        <f>'per SKPD'!AL1580</f>
        <v>0</v>
      </c>
      <c r="W58" s="31">
        <f>'per SKPD'!AM1580</f>
        <v>0</v>
      </c>
      <c r="X58" s="31">
        <f>'per SKPD'!AN1580</f>
        <v>0</v>
      </c>
      <c r="Y58" s="31">
        <f t="shared" si="50"/>
        <v>0</v>
      </c>
      <c r="Z58" s="32">
        <f t="shared" si="44"/>
        <v>384278693</v>
      </c>
      <c r="AA58" s="32"/>
      <c r="AB58" s="28"/>
      <c r="AC58" s="29">
        <f t="shared" si="10"/>
        <v>384278693</v>
      </c>
      <c r="AD58" s="29">
        <f t="shared" si="45"/>
        <v>0</v>
      </c>
      <c r="AE58" s="29">
        <f t="shared" si="46"/>
        <v>384278693</v>
      </c>
      <c r="AF58" s="29">
        <f t="shared" si="47"/>
        <v>0</v>
      </c>
      <c r="AG58" s="249">
        <f t="shared" si="48"/>
        <v>0</v>
      </c>
      <c r="AH58" s="88">
        <f t="shared" si="49"/>
        <v>0</v>
      </c>
    </row>
    <row r="59" spans="1:34" s="21" customFormat="1">
      <c r="A59" s="102"/>
      <c r="B59" s="11">
        <v>8</v>
      </c>
      <c r="C59" s="11"/>
      <c r="D59" s="77" t="s">
        <v>39</v>
      </c>
      <c r="E59" s="31">
        <f>'per SKPD'!E1585</f>
        <v>47500415</v>
      </c>
      <c r="F59" s="31">
        <f>'per SKPD'!F1585</f>
        <v>0</v>
      </c>
      <c r="G59" s="31">
        <f>'per SKPD'!G1585</f>
        <v>0</v>
      </c>
      <c r="H59" s="31">
        <f>'per SKPD'!H1585</f>
        <v>0</v>
      </c>
      <c r="I59" s="31">
        <f>'per SKPD'!I1585</f>
        <v>0</v>
      </c>
      <c r="J59" s="31">
        <f>'per SKPD'!J1585</f>
        <v>0</v>
      </c>
      <c r="K59" s="31">
        <f>'per SKPD'!K1585</f>
        <v>0</v>
      </c>
      <c r="L59" s="31">
        <f>'per SKPD'!L1585</f>
        <v>0</v>
      </c>
      <c r="M59" s="31">
        <f>'per SKPD'!M1585</f>
        <v>0</v>
      </c>
      <c r="N59" s="31">
        <f>'per SKPD'!N1585</f>
        <v>0</v>
      </c>
      <c r="O59" s="31">
        <f>'per SKPD'!W1585</f>
        <v>1280000</v>
      </c>
      <c r="P59" s="31">
        <f>'per SKPD'!X1585</f>
        <v>0</v>
      </c>
      <c r="Q59" s="31">
        <f t="shared" si="42"/>
        <v>1280000</v>
      </c>
      <c r="R59" s="31">
        <f>'per SKPD'!Z1585</f>
        <v>0</v>
      </c>
      <c r="S59" s="31">
        <f>'per SKPD'!AA1585</f>
        <v>0</v>
      </c>
      <c r="T59" s="31">
        <f>'per SKPD'!AB1585</f>
        <v>0</v>
      </c>
      <c r="U59" s="31">
        <f>'per SKPD'!AC1585</f>
        <v>0</v>
      </c>
      <c r="V59" s="31">
        <f>'per SKPD'!AL1585</f>
        <v>0</v>
      </c>
      <c r="W59" s="31">
        <f>'per SKPD'!AM1585</f>
        <v>0</v>
      </c>
      <c r="X59" s="31">
        <f>'per SKPD'!AN1585</f>
        <v>0</v>
      </c>
      <c r="Y59" s="31">
        <f t="shared" si="50"/>
        <v>0</v>
      </c>
      <c r="Z59" s="32">
        <f t="shared" si="44"/>
        <v>48780415</v>
      </c>
      <c r="AA59" s="32"/>
      <c r="AB59" s="28"/>
      <c r="AC59" s="29">
        <f t="shared" si="10"/>
        <v>48780415</v>
      </c>
      <c r="AD59" s="29">
        <f t="shared" si="45"/>
        <v>0</v>
      </c>
      <c r="AE59" s="29">
        <f t="shared" si="46"/>
        <v>47500415</v>
      </c>
      <c r="AF59" s="29">
        <f t="shared" si="47"/>
        <v>1280000</v>
      </c>
      <c r="AG59" s="249">
        <f t="shared" si="48"/>
        <v>1280000</v>
      </c>
      <c r="AH59" s="88">
        <f t="shared" si="49"/>
        <v>0</v>
      </c>
    </row>
    <row r="60" spans="1:34">
      <c r="A60" s="101"/>
      <c r="B60" s="8"/>
      <c r="C60" s="8"/>
      <c r="D60" s="78"/>
      <c r="E60" s="34"/>
      <c r="F60" s="34"/>
      <c r="G60" s="63"/>
      <c r="H60" s="67"/>
      <c r="I60" s="34"/>
      <c r="J60" s="34"/>
      <c r="K60" s="34"/>
      <c r="L60" s="34"/>
      <c r="M60" s="34"/>
      <c r="N60" s="34"/>
      <c r="O60" s="34"/>
      <c r="P60" s="63"/>
      <c r="Q60" s="34"/>
      <c r="R60" s="65"/>
      <c r="S60" s="65"/>
      <c r="T60" s="34"/>
      <c r="U60" s="34"/>
      <c r="V60" s="34"/>
      <c r="W60" s="34"/>
      <c r="X60" s="34"/>
      <c r="Y60" s="34"/>
      <c r="Z60" s="34"/>
      <c r="AA60" s="34"/>
      <c r="AB60" s="28"/>
      <c r="AC60" s="29">
        <f t="shared" si="10"/>
        <v>0</v>
      </c>
    </row>
    <row r="61" spans="1:34" s="15" customFormat="1" ht="18.75" customHeight="1">
      <c r="A61" s="98">
        <v>6</v>
      </c>
      <c r="B61" s="22" t="str">
        <f>'per SKPD'!B1597</f>
        <v>DINAS PERHUBUNGAN</v>
      </c>
      <c r="C61" s="20"/>
      <c r="D61" s="30"/>
      <c r="E61" s="30">
        <f t="shared" ref="E61:P61" si="51">E62+E63+E64+E65+E66+E67+E68+E69</f>
        <v>21576324307</v>
      </c>
      <c r="F61" s="30">
        <f t="shared" si="51"/>
        <v>1540000000</v>
      </c>
      <c r="G61" s="30">
        <f t="shared" si="51"/>
        <v>1507099800</v>
      </c>
      <c r="H61" s="30">
        <f t="shared" si="51"/>
        <v>1507099800</v>
      </c>
      <c r="I61" s="30">
        <f t="shared" si="51"/>
        <v>0</v>
      </c>
      <c r="J61" s="30">
        <f t="shared" si="51"/>
        <v>0</v>
      </c>
      <c r="K61" s="30">
        <f t="shared" si="51"/>
        <v>0</v>
      </c>
      <c r="L61" s="30">
        <f t="shared" si="51"/>
        <v>1220068404</v>
      </c>
      <c r="M61" s="30">
        <f t="shared" si="51"/>
        <v>0</v>
      </c>
      <c r="N61" s="30">
        <f t="shared" si="51"/>
        <v>180561380</v>
      </c>
      <c r="O61" s="30">
        <f t="shared" si="51"/>
        <v>0</v>
      </c>
      <c r="P61" s="30">
        <f t="shared" si="51"/>
        <v>0</v>
      </c>
      <c r="Q61" s="30">
        <f t="shared" ref="Q61:Q69" si="52">SUM(H61:P61)</f>
        <v>2907729584</v>
      </c>
      <c r="R61" s="64">
        <f t="shared" ref="R61:X61" si="53">R62+R63+R64+R65+R66+R67+R68+R69</f>
        <v>0</v>
      </c>
      <c r="S61" s="64">
        <f t="shared" si="53"/>
        <v>0</v>
      </c>
      <c r="T61" s="30">
        <f t="shared" si="53"/>
        <v>42902055</v>
      </c>
      <c r="U61" s="30">
        <f t="shared" si="53"/>
        <v>23199972</v>
      </c>
      <c r="V61" s="30">
        <f t="shared" si="53"/>
        <v>0</v>
      </c>
      <c r="W61" s="30">
        <f t="shared" si="53"/>
        <v>0</v>
      </c>
      <c r="X61" s="30">
        <f t="shared" si="53"/>
        <v>0</v>
      </c>
      <c r="Y61" s="30">
        <f>SUM(R61:X61)</f>
        <v>66102027</v>
      </c>
      <c r="Z61" s="30">
        <f>Z62+Z63+Z64+Z65+Z66+Z67+Z68+Z69</f>
        <v>24417951864</v>
      </c>
      <c r="AA61" s="30"/>
      <c r="AB61" s="57"/>
      <c r="AC61" s="29">
        <f t="shared" si="10"/>
        <v>24417951864</v>
      </c>
      <c r="AD61" s="57">
        <f>SUM(AD62:AD69)</f>
        <v>0</v>
      </c>
      <c r="AE61" s="57">
        <f>SUM(AE62:AE69)</f>
        <v>21576324307</v>
      </c>
      <c r="AF61" s="57">
        <f>SUM(AF62:AF69)</f>
        <v>2841627557</v>
      </c>
      <c r="AG61" s="57">
        <f>SUM(AG62:AG69)</f>
        <v>2841627557</v>
      </c>
      <c r="AH61" s="57">
        <f>SUM(AH62:AH69)</f>
        <v>0</v>
      </c>
    </row>
    <row r="62" spans="1:34">
      <c r="A62" s="99"/>
      <c r="B62" s="9">
        <v>1</v>
      </c>
      <c r="C62" s="9" t="s">
        <v>14</v>
      </c>
      <c r="D62" s="81" t="s">
        <v>6</v>
      </c>
      <c r="E62" s="31">
        <f>'per SKPD'!E1598</f>
        <v>4478893057</v>
      </c>
      <c r="F62" s="31">
        <f>'per SKPD'!F1598</f>
        <v>0</v>
      </c>
      <c r="G62" s="31">
        <f>'per SKPD'!G1598</f>
        <v>0</v>
      </c>
      <c r="H62" s="31">
        <f>'per SKPD'!H1598</f>
        <v>0</v>
      </c>
      <c r="I62" s="31">
        <f>'per SKPD'!I1598</f>
        <v>0</v>
      </c>
      <c r="J62" s="31">
        <f>'per SKPD'!J1598</f>
        <v>0</v>
      </c>
      <c r="K62" s="31">
        <f>'per SKPD'!K1598</f>
        <v>0</v>
      </c>
      <c r="L62" s="31">
        <f>'per SKPD'!L1598</f>
        <v>0</v>
      </c>
      <c r="M62" s="31">
        <f>'per SKPD'!M1598</f>
        <v>0</v>
      </c>
      <c r="N62" s="31">
        <f>'per SKPD'!N1598</f>
        <v>0</v>
      </c>
      <c r="O62" s="31">
        <f>'per SKPD'!W1598</f>
        <v>0</v>
      </c>
      <c r="P62" s="31">
        <f>'per SKPD'!X1598</f>
        <v>0</v>
      </c>
      <c r="Q62" s="31">
        <f t="shared" si="52"/>
        <v>0</v>
      </c>
      <c r="R62" s="31">
        <f>'per SKPD'!Z1598</f>
        <v>0</v>
      </c>
      <c r="S62" s="31">
        <f>'per SKPD'!AA1598</f>
        <v>0</v>
      </c>
      <c r="T62" s="31">
        <f>'per SKPD'!AB1598</f>
        <v>0</v>
      </c>
      <c r="U62" s="31">
        <f>'per SKPD'!AC1598</f>
        <v>0</v>
      </c>
      <c r="V62" s="31">
        <f>'per SKPD'!AL1598</f>
        <v>0</v>
      </c>
      <c r="W62" s="31">
        <f>'per SKPD'!AM1598</f>
        <v>0</v>
      </c>
      <c r="X62" s="31">
        <f>'per SKPD'!AN1598</f>
        <v>0</v>
      </c>
      <c r="Y62" s="31">
        <f>SUM(R62:X62)</f>
        <v>0</v>
      </c>
      <c r="Z62" s="32">
        <f t="shared" ref="Z62:Z69" si="54">E62+Q62-Y62</f>
        <v>4478893057</v>
      </c>
      <c r="AA62" s="32"/>
      <c r="AB62" s="28"/>
      <c r="AC62" s="29">
        <f t="shared" si="10"/>
        <v>4478893057</v>
      </c>
      <c r="AD62" s="29">
        <f t="shared" ref="AD62:AD69" si="55">Z62-AC62</f>
        <v>0</v>
      </c>
      <c r="AE62" s="29">
        <f t="shared" ref="AE62:AE69" si="56">E62</f>
        <v>4478893057</v>
      </c>
      <c r="AF62" s="29">
        <f t="shared" ref="AF62:AF69" si="57">AC62-AE62</f>
        <v>0</v>
      </c>
      <c r="AG62" s="249">
        <f t="shared" ref="AG62:AG69" si="58">Q62-Y62</f>
        <v>0</v>
      </c>
      <c r="AH62" s="88">
        <f t="shared" ref="AH62:AH69" si="59">AF62-AG62</f>
        <v>0</v>
      </c>
    </row>
    <row r="63" spans="1:34">
      <c r="A63" s="99"/>
      <c r="B63" s="9">
        <v>2</v>
      </c>
      <c r="C63" s="9" t="s">
        <v>15</v>
      </c>
      <c r="D63" s="81" t="s">
        <v>9</v>
      </c>
      <c r="E63" s="31">
        <f>'per SKPD'!E1602</f>
        <v>5289419400</v>
      </c>
      <c r="F63" s="31">
        <f>'per SKPD'!F1602</f>
        <v>63000000</v>
      </c>
      <c r="G63" s="31">
        <f>'per SKPD'!G1602</f>
        <v>62370000</v>
      </c>
      <c r="H63" s="31">
        <f>'per SKPD'!H1602</f>
        <v>62370000</v>
      </c>
      <c r="I63" s="31">
        <f>'per SKPD'!I1602</f>
        <v>0</v>
      </c>
      <c r="J63" s="31">
        <f>'per SKPD'!J1602</f>
        <v>0</v>
      </c>
      <c r="K63" s="31">
        <f>'per SKPD'!K1602</f>
        <v>0</v>
      </c>
      <c r="L63" s="31">
        <f>'per SKPD'!L1602</f>
        <v>1220068404</v>
      </c>
      <c r="M63" s="31">
        <f>'per SKPD'!M1602</f>
        <v>0</v>
      </c>
      <c r="N63" s="31">
        <f>'per SKPD'!N1602</f>
        <v>180561380</v>
      </c>
      <c r="O63" s="31">
        <f>'per SKPD'!W1602</f>
        <v>0</v>
      </c>
      <c r="P63" s="31">
        <f>'per SKPD'!X1602</f>
        <v>0</v>
      </c>
      <c r="Q63" s="31">
        <f t="shared" si="52"/>
        <v>1462999784</v>
      </c>
      <c r="R63" s="31">
        <f>'per SKPD'!Z1602</f>
        <v>0</v>
      </c>
      <c r="S63" s="31">
        <f>'per SKPD'!AA1602</f>
        <v>0</v>
      </c>
      <c r="T63" s="31">
        <f>'per SKPD'!AB1602</f>
        <v>0</v>
      </c>
      <c r="U63" s="31">
        <f>'per SKPD'!AC1602</f>
        <v>23199972</v>
      </c>
      <c r="V63" s="31">
        <f>'per SKPD'!AL1602</f>
        <v>0</v>
      </c>
      <c r="W63" s="31">
        <f>'per SKPD'!AM1602</f>
        <v>0</v>
      </c>
      <c r="X63" s="31">
        <f>'per SKPD'!AN1602</f>
        <v>0</v>
      </c>
      <c r="Y63" s="31">
        <f t="shared" ref="Y63:Y69" si="60">SUM(R63:X63)</f>
        <v>23199972</v>
      </c>
      <c r="Z63" s="32">
        <f t="shared" si="54"/>
        <v>6729219212</v>
      </c>
      <c r="AA63" s="32"/>
      <c r="AB63" s="28"/>
      <c r="AC63" s="29">
        <f t="shared" si="10"/>
        <v>6729219212</v>
      </c>
      <c r="AD63" s="29">
        <f t="shared" si="55"/>
        <v>0</v>
      </c>
      <c r="AE63" s="29">
        <f t="shared" si="56"/>
        <v>5289419400</v>
      </c>
      <c r="AF63" s="29">
        <f t="shared" si="57"/>
        <v>1439799812</v>
      </c>
      <c r="AG63" s="249">
        <f t="shared" si="58"/>
        <v>1439799812</v>
      </c>
      <c r="AH63" s="88">
        <f t="shared" si="59"/>
        <v>0</v>
      </c>
    </row>
    <row r="64" spans="1:34">
      <c r="A64" s="99"/>
      <c r="B64" s="9">
        <v>3</v>
      </c>
      <c r="C64" s="9" t="s">
        <v>16</v>
      </c>
      <c r="D64" s="81" t="s">
        <v>10</v>
      </c>
      <c r="E64" s="31">
        <f>'per SKPD'!E1656</f>
        <v>9780059443</v>
      </c>
      <c r="F64" s="31">
        <f>'per SKPD'!F1656</f>
        <v>1477000000</v>
      </c>
      <c r="G64" s="31">
        <f>'per SKPD'!G1656</f>
        <v>1444729800</v>
      </c>
      <c r="H64" s="31">
        <f>'per SKPD'!H1656</f>
        <v>1444729800</v>
      </c>
      <c r="I64" s="31">
        <f>'per SKPD'!I1656</f>
        <v>0</v>
      </c>
      <c r="J64" s="31">
        <f>'per SKPD'!J1656</f>
        <v>0</v>
      </c>
      <c r="K64" s="31">
        <f>'per SKPD'!K1656</f>
        <v>0</v>
      </c>
      <c r="L64" s="31">
        <f>'per SKPD'!L1656</f>
        <v>0</v>
      </c>
      <c r="M64" s="31">
        <f>'per SKPD'!M1656</f>
        <v>0</v>
      </c>
      <c r="N64" s="31">
        <f>'per SKPD'!N1656</f>
        <v>0</v>
      </c>
      <c r="O64" s="31">
        <f>'per SKPD'!W1656</f>
        <v>0</v>
      </c>
      <c r="P64" s="31">
        <f>'per SKPD'!X1656</f>
        <v>0</v>
      </c>
      <c r="Q64" s="31">
        <f t="shared" si="52"/>
        <v>1444729800</v>
      </c>
      <c r="R64" s="31">
        <f>'per SKPD'!Z1656</f>
        <v>0</v>
      </c>
      <c r="S64" s="31">
        <f>'per SKPD'!AA1656</f>
        <v>0</v>
      </c>
      <c r="T64" s="31">
        <f>'per SKPD'!AB1656</f>
        <v>42902055</v>
      </c>
      <c r="U64" s="31">
        <f>'per SKPD'!AC1656</f>
        <v>0</v>
      </c>
      <c r="V64" s="31">
        <f>'per SKPD'!AL1656</f>
        <v>0</v>
      </c>
      <c r="W64" s="31">
        <f>'per SKPD'!AM1656</f>
        <v>0</v>
      </c>
      <c r="X64" s="31">
        <f>'per SKPD'!AN1656</f>
        <v>0</v>
      </c>
      <c r="Y64" s="31">
        <f>SUM(R64:X64)</f>
        <v>42902055</v>
      </c>
      <c r="Z64" s="32">
        <f t="shared" si="54"/>
        <v>11181887188</v>
      </c>
      <c r="AA64" s="32"/>
      <c r="AB64" s="28"/>
      <c r="AC64" s="29">
        <f t="shared" si="10"/>
        <v>11181887188</v>
      </c>
      <c r="AD64" s="29">
        <f t="shared" si="55"/>
        <v>0</v>
      </c>
      <c r="AE64" s="29">
        <f t="shared" si="56"/>
        <v>9780059443</v>
      </c>
      <c r="AF64" s="29">
        <f t="shared" si="57"/>
        <v>1401827745</v>
      </c>
      <c r="AG64" s="249">
        <f t="shared" si="58"/>
        <v>1401827745</v>
      </c>
      <c r="AH64" s="88">
        <f t="shared" si="59"/>
        <v>0</v>
      </c>
    </row>
    <row r="65" spans="1:34">
      <c r="A65" s="99"/>
      <c r="B65" s="9">
        <v>4</v>
      </c>
      <c r="C65" s="9" t="s">
        <v>17</v>
      </c>
      <c r="D65" s="81" t="s">
        <v>5</v>
      </c>
      <c r="E65" s="31">
        <f>'per SKPD'!E1697</f>
        <v>1543415125</v>
      </c>
      <c r="F65" s="31">
        <f>'per SKPD'!F1697</f>
        <v>0</v>
      </c>
      <c r="G65" s="31">
        <f>'per SKPD'!G1697</f>
        <v>0</v>
      </c>
      <c r="H65" s="31">
        <f>'per SKPD'!H1697</f>
        <v>0</v>
      </c>
      <c r="I65" s="31">
        <f>'per SKPD'!I1697</f>
        <v>0</v>
      </c>
      <c r="J65" s="31">
        <f>'per SKPD'!J1697</f>
        <v>0</v>
      </c>
      <c r="K65" s="31">
        <f>'per SKPD'!K1697</f>
        <v>0</v>
      </c>
      <c r="L65" s="31">
        <f>'per SKPD'!L1697</f>
        <v>0</v>
      </c>
      <c r="M65" s="31">
        <f>'per SKPD'!M1697</f>
        <v>0</v>
      </c>
      <c r="N65" s="31">
        <f>'per SKPD'!N1697</f>
        <v>0</v>
      </c>
      <c r="O65" s="31">
        <f>'per SKPD'!W1697</f>
        <v>0</v>
      </c>
      <c r="P65" s="31">
        <f>'per SKPD'!X1697</f>
        <v>0</v>
      </c>
      <c r="Q65" s="31">
        <f t="shared" si="52"/>
        <v>0</v>
      </c>
      <c r="R65" s="31">
        <f>'per SKPD'!Z1697</f>
        <v>0</v>
      </c>
      <c r="S65" s="31">
        <f>'per SKPD'!AA1697</f>
        <v>0</v>
      </c>
      <c r="T65" s="31">
        <f>'per SKPD'!AB1697</f>
        <v>0</v>
      </c>
      <c r="U65" s="31">
        <f>'per SKPD'!AC1697</f>
        <v>0</v>
      </c>
      <c r="V65" s="31">
        <f>'per SKPD'!AL1697</f>
        <v>0</v>
      </c>
      <c r="W65" s="31">
        <f>'per SKPD'!AM1697</f>
        <v>0</v>
      </c>
      <c r="X65" s="31">
        <f>'per SKPD'!AN1697</f>
        <v>0</v>
      </c>
      <c r="Y65" s="31">
        <f t="shared" si="60"/>
        <v>0</v>
      </c>
      <c r="Z65" s="32">
        <f t="shared" si="54"/>
        <v>1543415125</v>
      </c>
      <c r="AA65" s="32"/>
      <c r="AB65" s="28"/>
      <c r="AC65" s="29">
        <f t="shared" si="10"/>
        <v>1543415125</v>
      </c>
      <c r="AD65" s="29">
        <f t="shared" si="55"/>
        <v>0</v>
      </c>
      <c r="AE65" s="29">
        <f t="shared" si="56"/>
        <v>1543415125</v>
      </c>
      <c r="AF65" s="29">
        <f t="shared" si="57"/>
        <v>0</v>
      </c>
      <c r="AG65" s="249">
        <f t="shared" si="58"/>
        <v>0</v>
      </c>
      <c r="AH65" s="88">
        <f t="shared" si="59"/>
        <v>0</v>
      </c>
    </row>
    <row r="66" spans="1:34">
      <c r="A66" s="99"/>
      <c r="B66" s="9">
        <v>5</v>
      </c>
      <c r="C66" s="9" t="s">
        <v>18</v>
      </c>
      <c r="D66" s="81" t="s">
        <v>11</v>
      </c>
      <c r="E66" s="31">
        <f>'per SKPD'!E1701</f>
        <v>66500</v>
      </c>
      <c r="F66" s="31">
        <f>'per SKPD'!F1701</f>
        <v>0</v>
      </c>
      <c r="G66" s="31">
        <f>'per SKPD'!G1701</f>
        <v>0</v>
      </c>
      <c r="H66" s="31">
        <f>'per SKPD'!H1701</f>
        <v>0</v>
      </c>
      <c r="I66" s="31">
        <f>'per SKPD'!I1701</f>
        <v>0</v>
      </c>
      <c r="J66" s="31">
        <f>'per SKPD'!J1701</f>
        <v>0</v>
      </c>
      <c r="K66" s="31">
        <f>'per SKPD'!K1701</f>
        <v>0</v>
      </c>
      <c r="L66" s="31">
        <f>'per SKPD'!L1701</f>
        <v>0</v>
      </c>
      <c r="M66" s="31">
        <f>'per SKPD'!M1701</f>
        <v>0</v>
      </c>
      <c r="N66" s="31">
        <f>'per SKPD'!N1701</f>
        <v>0</v>
      </c>
      <c r="O66" s="31">
        <f>'per SKPD'!W1701</f>
        <v>0</v>
      </c>
      <c r="P66" s="31">
        <f>'per SKPD'!X1701</f>
        <v>0</v>
      </c>
      <c r="Q66" s="31">
        <f t="shared" si="52"/>
        <v>0</v>
      </c>
      <c r="R66" s="31">
        <f>'per SKPD'!Z1701</f>
        <v>0</v>
      </c>
      <c r="S66" s="31">
        <f>'per SKPD'!AA1701</f>
        <v>0</v>
      </c>
      <c r="T66" s="31">
        <f>'per SKPD'!AB1701</f>
        <v>0</v>
      </c>
      <c r="U66" s="31">
        <f>'per SKPD'!AC1701</f>
        <v>0</v>
      </c>
      <c r="V66" s="31">
        <f>'per SKPD'!AL1701</f>
        <v>0</v>
      </c>
      <c r="W66" s="31">
        <f>'per SKPD'!AM1701</f>
        <v>0</v>
      </c>
      <c r="X66" s="31">
        <f>'per SKPD'!AN1701</f>
        <v>0</v>
      </c>
      <c r="Y66" s="31">
        <f t="shared" si="60"/>
        <v>0</v>
      </c>
      <c r="Z66" s="32">
        <f t="shared" si="54"/>
        <v>66500</v>
      </c>
      <c r="AA66" s="32"/>
      <c r="AB66" s="28"/>
      <c r="AC66" s="29">
        <f t="shared" si="10"/>
        <v>66500</v>
      </c>
      <c r="AD66" s="29">
        <f t="shared" si="55"/>
        <v>0</v>
      </c>
      <c r="AE66" s="29">
        <f t="shared" si="56"/>
        <v>66500</v>
      </c>
      <c r="AF66" s="29">
        <f t="shared" si="57"/>
        <v>0</v>
      </c>
      <c r="AG66" s="249">
        <f t="shared" si="58"/>
        <v>0</v>
      </c>
      <c r="AH66" s="88">
        <f t="shared" si="59"/>
        <v>0</v>
      </c>
    </row>
    <row r="67" spans="1:34">
      <c r="A67" s="99"/>
      <c r="B67" s="9">
        <v>6</v>
      </c>
      <c r="C67" s="9" t="s">
        <v>19</v>
      </c>
      <c r="D67" s="81" t="s">
        <v>7</v>
      </c>
      <c r="E67" s="31">
        <f>'per SKPD'!E1706</f>
        <v>0</v>
      </c>
      <c r="F67" s="31">
        <f>'per SKPD'!F1706</f>
        <v>0</v>
      </c>
      <c r="G67" s="31">
        <f>'per SKPD'!G1706</f>
        <v>0</v>
      </c>
      <c r="H67" s="31">
        <f>'per SKPD'!H1706</f>
        <v>0</v>
      </c>
      <c r="I67" s="31">
        <f>'per SKPD'!I1706</f>
        <v>0</v>
      </c>
      <c r="J67" s="31">
        <f>'per SKPD'!J1706</f>
        <v>0</v>
      </c>
      <c r="K67" s="31">
        <f>'per SKPD'!K1706</f>
        <v>0</v>
      </c>
      <c r="L67" s="31">
        <f>'per SKPD'!L1706</f>
        <v>0</v>
      </c>
      <c r="M67" s="31">
        <f>'per SKPD'!M1706</f>
        <v>0</v>
      </c>
      <c r="N67" s="31">
        <f>'per SKPD'!N1706</f>
        <v>0</v>
      </c>
      <c r="O67" s="31">
        <f>'per SKPD'!W1706</f>
        <v>0</v>
      </c>
      <c r="P67" s="31">
        <f>'per SKPD'!X1706</f>
        <v>0</v>
      </c>
      <c r="Q67" s="31">
        <f t="shared" si="52"/>
        <v>0</v>
      </c>
      <c r="R67" s="31">
        <f>'per SKPD'!Z1706</f>
        <v>0</v>
      </c>
      <c r="S67" s="31">
        <f>'per SKPD'!AA1706</f>
        <v>0</v>
      </c>
      <c r="T67" s="31">
        <f>'per SKPD'!AB1706</f>
        <v>0</v>
      </c>
      <c r="U67" s="31">
        <f>'per SKPD'!AC1706</f>
        <v>0</v>
      </c>
      <c r="V67" s="31">
        <f>'per SKPD'!AL1706</f>
        <v>0</v>
      </c>
      <c r="W67" s="31">
        <f>'per SKPD'!AM1706</f>
        <v>0</v>
      </c>
      <c r="X67" s="31">
        <f>'per SKPD'!AN1706</f>
        <v>0</v>
      </c>
      <c r="Y67" s="31">
        <f t="shared" si="60"/>
        <v>0</v>
      </c>
      <c r="Z67" s="32">
        <f t="shared" si="54"/>
        <v>0</v>
      </c>
      <c r="AA67" s="32"/>
      <c r="AB67" s="28"/>
      <c r="AC67" s="29">
        <f t="shared" si="10"/>
        <v>0</v>
      </c>
      <c r="AD67" s="29">
        <f t="shared" si="55"/>
        <v>0</v>
      </c>
      <c r="AE67" s="29">
        <f t="shared" si="56"/>
        <v>0</v>
      </c>
      <c r="AF67" s="29">
        <f t="shared" si="57"/>
        <v>0</v>
      </c>
      <c r="AG67" s="249">
        <f t="shared" si="58"/>
        <v>0</v>
      </c>
      <c r="AH67" s="88">
        <f t="shared" si="59"/>
        <v>0</v>
      </c>
    </row>
    <row r="68" spans="1:34" s="21" customFormat="1">
      <c r="A68" s="102"/>
      <c r="B68" s="11">
        <v>7</v>
      </c>
      <c r="C68" s="11"/>
      <c r="D68" s="85" t="s">
        <v>8</v>
      </c>
      <c r="E68" s="31">
        <f>'per SKPD'!E1709</f>
        <v>461040816</v>
      </c>
      <c r="F68" s="31">
        <f>'per SKPD'!F1709</f>
        <v>0</v>
      </c>
      <c r="G68" s="31">
        <f>'per SKPD'!G1709</f>
        <v>0</v>
      </c>
      <c r="H68" s="31">
        <f>'per SKPD'!H1709</f>
        <v>0</v>
      </c>
      <c r="I68" s="31">
        <f>'per SKPD'!I1709</f>
        <v>0</v>
      </c>
      <c r="J68" s="31">
        <f>'per SKPD'!J1709</f>
        <v>0</v>
      </c>
      <c r="K68" s="31">
        <f>'per SKPD'!K1709</f>
        <v>0</v>
      </c>
      <c r="L68" s="31">
        <f>'per SKPD'!L1709</f>
        <v>0</v>
      </c>
      <c r="M68" s="31">
        <f>'per SKPD'!M1709</f>
        <v>0</v>
      </c>
      <c r="N68" s="31">
        <f>'per SKPD'!N1709</f>
        <v>0</v>
      </c>
      <c r="O68" s="31">
        <f>'per SKPD'!W1709</f>
        <v>0</v>
      </c>
      <c r="P68" s="31">
        <f>'per SKPD'!X1709</f>
        <v>0</v>
      </c>
      <c r="Q68" s="31">
        <f t="shared" si="52"/>
        <v>0</v>
      </c>
      <c r="R68" s="31">
        <f>'per SKPD'!Z1709</f>
        <v>0</v>
      </c>
      <c r="S68" s="31">
        <f>'per SKPD'!AA1709</f>
        <v>0</v>
      </c>
      <c r="T68" s="31">
        <f>'per SKPD'!AB1709</f>
        <v>0</v>
      </c>
      <c r="U68" s="31">
        <f>'per SKPD'!AC1709</f>
        <v>0</v>
      </c>
      <c r="V68" s="31">
        <f>'per SKPD'!AL1709</f>
        <v>0</v>
      </c>
      <c r="W68" s="31">
        <f>'per SKPD'!AM1709</f>
        <v>0</v>
      </c>
      <c r="X68" s="31">
        <f>'per SKPD'!AN1709</f>
        <v>0</v>
      </c>
      <c r="Y68" s="31">
        <f t="shared" si="60"/>
        <v>0</v>
      </c>
      <c r="Z68" s="32">
        <f t="shared" si="54"/>
        <v>461040816</v>
      </c>
      <c r="AA68" s="32"/>
      <c r="AB68" s="28"/>
      <c r="AC68" s="29">
        <f t="shared" si="10"/>
        <v>461040816</v>
      </c>
      <c r="AD68" s="29">
        <f t="shared" si="55"/>
        <v>0</v>
      </c>
      <c r="AE68" s="29">
        <f t="shared" si="56"/>
        <v>461040816</v>
      </c>
      <c r="AF68" s="29">
        <f t="shared" si="57"/>
        <v>0</v>
      </c>
      <c r="AG68" s="249">
        <f t="shared" si="58"/>
        <v>0</v>
      </c>
      <c r="AH68" s="88">
        <f t="shared" si="59"/>
        <v>0</v>
      </c>
    </row>
    <row r="69" spans="1:34" s="21" customFormat="1">
      <c r="A69" s="102"/>
      <c r="B69" s="11">
        <v>8</v>
      </c>
      <c r="C69" s="11"/>
      <c r="D69" s="77" t="s">
        <v>39</v>
      </c>
      <c r="E69" s="31">
        <f>'per SKPD'!E1714</f>
        <v>23429966</v>
      </c>
      <c r="F69" s="31">
        <f>'per SKPD'!F1714</f>
        <v>0</v>
      </c>
      <c r="G69" s="31">
        <f>'per SKPD'!G1714</f>
        <v>0</v>
      </c>
      <c r="H69" s="31">
        <f>'per SKPD'!H1714</f>
        <v>0</v>
      </c>
      <c r="I69" s="31">
        <f>'per SKPD'!I1714</f>
        <v>0</v>
      </c>
      <c r="J69" s="31">
        <f>'per SKPD'!J1714</f>
        <v>0</v>
      </c>
      <c r="K69" s="31">
        <f>'per SKPD'!K1714</f>
        <v>0</v>
      </c>
      <c r="L69" s="31">
        <f>'per SKPD'!L1714</f>
        <v>0</v>
      </c>
      <c r="M69" s="31">
        <f>'per SKPD'!M1714</f>
        <v>0</v>
      </c>
      <c r="N69" s="31">
        <f>'per SKPD'!N1714</f>
        <v>0</v>
      </c>
      <c r="O69" s="31">
        <f>'per SKPD'!W1714</f>
        <v>0</v>
      </c>
      <c r="P69" s="31">
        <f>'per SKPD'!X1714</f>
        <v>0</v>
      </c>
      <c r="Q69" s="31">
        <f t="shared" si="52"/>
        <v>0</v>
      </c>
      <c r="R69" s="31">
        <f>'per SKPD'!Z1714</f>
        <v>0</v>
      </c>
      <c r="S69" s="31">
        <f>'per SKPD'!AA1714</f>
        <v>0</v>
      </c>
      <c r="T69" s="31">
        <f>'per SKPD'!AB1714</f>
        <v>0</v>
      </c>
      <c r="U69" s="31">
        <f>'per SKPD'!AC1714</f>
        <v>0</v>
      </c>
      <c r="V69" s="31">
        <f>'per SKPD'!AL1714</f>
        <v>0</v>
      </c>
      <c r="W69" s="31">
        <f>'per SKPD'!AM1714</f>
        <v>0</v>
      </c>
      <c r="X69" s="31">
        <f>'per SKPD'!AN1714</f>
        <v>0</v>
      </c>
      <c r="Y69" s="31">
        <f t="shared" si="60"/>
        <v>0</v>
      </c>
      <c r="Z69" s="32">
        <f t="shared" si="54"/>
        <v>23429966</v>
      </c>
      <c r="AA69" s="32"/>
      <c r="AB69" s="28"/>
      <c r="AC69" s="29">
        <f t="shared" si="10"/>
        <v>23429966</v>
      </c>
      <c r="AD69" s="29">
        <f t="shared" si="55"/>
        <v>0</v>
      </c>
      <c r="AE69" s="29">
        <f t="shared" si="56"/>
        <v>23429966</v>
      </c>
      <c r="AF69" s="29">
        <f t="shared" si="57"/>
        <v>0</v>
      </c>
      <c r="AG69" s="249">
        <f t="shared" si="58"/>
        <v>0</v>
      </c>
      <c r="AH69" s="88">
        <f t="shared" si="59"/>
        <v>0</v>
      </c>
    </row>
    <row r="70" spans="1:34">
      <c r="A70" s="101"/>
      <c r="B70" s="8"/>
      <c r="C70" s="8"/>
      <c r="D70" s="78"/>
      <c r="E70" s="34"/>
      <c r="F70" s="34"/>
      <c r="G70" s="63"/>
      <c r="H70" s="67"/>
      <c r="I70" s="34"/>
      <c r="J70" s="34"/>
      <c r="K70" s="34"/>
      <c r="L70" s="34"/>
      <c r="M70" s="34"/>
      <c r="N70" s="34"/>
      <c r="O70" s="34"/>
      <c r="P70" s="63"/>
      <c r="Q70" s="34"/>
      <c r="R70" s="65"/>
      <c r="S70" s="65"/>
      <c r="T70" s="34"/>
      <c r="U70" s="34"/>
      <c r="V70" s="34"/>
      <c r="W70" s="34"/>
      <c r="X70" s="34"/>
      <c r="Y70" s="34"/>
      <c r="Z70" s="34"/>
      <c r="AA70" s="34"/>
      <c r="AB70" s="28"/>
      <c r="AC70" s="29">
        <f t="shared" si="10"/>
        <v>0</v>
      </c>
    </row>
    <row r="71" spans="1:34" s="15" customFormat="1" ht="18.75" customHeight="1">
      <c r="A71" s="98">
        <v>7</v>
      </c>
      <c r="B71" s="22" t="str">
        <f>'per SKPD'!B1722</f>
        <v>DINAS LINGKUNGAN HIDUP</v>
      </c>
      <c r="C71" s="20"/>
      <c r="D71" s="30"/>
      <c r="E71" s="30">
        <f t="shared" ref="E71:P71" si="61">E72+E73+E74+E75+E76+E77+E78+E79</f>
        <v>22960984434</v>
      </c>
      <c r="F71" s="30">
        <f t="shared" si="61"/>
        <v>2620567500</v>
      </c>
      <c r="G71" s="30">
        <f t="shared" si="61"/>
        <v>2447013100</v>
      </c>
      <c r="H71" s="30">
        <f t="shared" si="61"/>
        <v>2447013100</v>
      </c>
      <c r="I71" s="30">
        <f t="shared" si="61"/>
        <v>0</v>
      </c>
      <c r="J71" s="30">
        <f t="shared" si="61"/>
        <v>0</v>
      </c>
      <c r="K71" s="30">
        <f t="shared" si="61"/>
        <v>11250000</v>
      </c>
      <c r="L71" s="30">
        <f t="shared" si="61"/>
        <v>0</v>
      </c>
      <c r="M71" s="30">
        <f t="shared" si="61"/>
        <v>0</v>
      </c>
      <c r="N71" s="30">
        <f t="shared" si="61"/>
        <v>204900000</v>
      </c>
      <c r="O71" s="30">
        <f t="shared" si="61"/>
        <v>10850000</v>
      </c>
      <c r="P71" s="30">
        <f t="shared" si="61"/>
        <v>0</v>
      </c>
      <c r="Q71" s="30">
        <f t="shared" ref="Q71:Q79" si="62">SUM(H71:P71)</f>
        <v>2674013100</v>
      </c>
      <c r="R71" s="64">
        <f t="shared" ref="R71:X71" si="63">R72+R73+R74+R75+R76+R77+R78+R79</f>
        <v>0</v>
      </c>
      <c r="S71" s="64">
        <f t="shared" si="63"/>
        <v>0</v>
      </c>
      <c r="T71" s="30">
        <f t="shared" si="63"/>
        <v>0</v>
      </c>
      <c r="U71" s="30">
        <f t="shared" si="63"/>
        <v>0</v>
      </c>
      <c r="V71" s="30">
        <f t="shared" si="63"/>
        <v>10850000</v>
      </c>
      <c r="W71" s="30">
        <f t="shared" si="63"/>
        <v>0</v>
      </c>
      <c r="X71" s="30">
        <f t="shared" si="63"/>
        <v>0</v>
      </c>
      <c r="Y71" s="30">
        <f>SUM(R71:X71)</f>
        <v>10850000</v>
      </c>
      <c r="Z71" s="30">
        <f>Z72+Z73+Z74+Z75+Z76+Z77+Z78+Z79</f>
        <v>25624147534</v>
      </c>
      <c r="AA71" s="30"/>
      <c r="AB71" s="57"/>
      <c r="AC71" s="29">
        <f t="shared" si="10"/>
        <v>25624147534</v>
      </c>
      <c r="AD71" s="57"/>
      <c r="AE71" s="29">
        <f t="shared" ref="AE71:AE79" si="64">E71</f>
        <v>22960984434</v>
      </c>
      <c r="AF71" s="29">
        <f>AC71-AE71</f>
        <v>2663163100</v>
      </c>
      <c r="AG71" s="249">
        <f>Q71-Y71</f>
        <v>2663163100</v>
      </c>
      <c r="AH71" s="253">
        <f>AF71-AG71</f>
        <v>0</v>
      </c>
    </row>
    <row r="72" spans="1:34">
      <c r="A72" s="99"/>
      <c r="B72" s="9">
        <v>1</v>
      </c>
      <c r="C72" s="9" t="s">
        <v>14</v>
      </c>
      <c r="D72" s="81" t="s">
        <v>6</v>
      </c>
      <c r="E72" s="31">
        <f>'per SKPD'!E1723</f>
        <v>140000000</v>
      </c>
      <c r="F72" s="31">
        <f>'per SKPD'!F1723</f>
        <v>0</v>
      </c>
      <c r="G72" s="31">
        <f>'per SKPD'!G1723</f>
        <v>0</v>
      </c>
      <c r="H72" s="31">
        <f>'per SKPD'!H1723</f>
        <v>0</v>
      </c>
      <c r="I72" s="31">
        <f>'per SKPD'!I1723</f>
        <v>0</v>
      </c>
      <c r="J72" s="31">
        <f>'per SKPD'!J1723</f>
        <v>0</v>
      </c>
      <c r="K72" s="31">
        <f>'per SKPD'!K1723</f>
        <v>0</v>
      </c>
      <c r="L72" s="31">
        <f>'per SKPD'!L1723</f>
        <v>0</v>
      </c>
      <c r="M72" s="31">
        <f>'per SKPD'!M1723</f>
        <v>0</v>
      </c>
      <c r="N72" s="31">
        <f>'per SKPD'!N1723</f>
        <v>0</v>
      </c>
      <c r="O72" s="31">
        <f>'per SKPD'!W1723</f>
        <v>0</v>
      </c>
      <c r="P72" s="31">
        <f>'per SKPD'!X1723</f>
        <v>0</v>
      </c>
      <c r="Q72" s="31">
        <f t="shared" si="62"/>
        <v>0</v>
      </c>
      <c r="R72" s="31">
        <f>'per SKPD'!Z1723</f>
        <v>0</v>
      </c>
      <c r="S72" s="31">
        <f>'per SKPD'!AA1723</f>
        <v>0</v>
      </c>
      <c r="T72" s="31">
        <f>'per SKPD'!AB1723</f>
        <v>0</v>
      </c>
      <c r="U72" s="31">
        <f>'per SKPD'!AC1723</f>
        <v>0</v>
      </c>
      <c r="V72" s="31">
        <f>'per SKPD'!AL1723</f>
        <v>0</v>
      </c>
      <c r="W72" s="31">
        <f>'per SKPD'!AM1723</f>
        <v>0</v>
      </c>
      <c r="X72" s="31">
        <f>'per SKPD'!AN1723</f>
        <v>0</v>
      </c>
      <c r="Y72" s="31">
        <f>SUM(R72:X72)</f>
        <v>0</v>
      </c>
      <c r="Z72" s="32">
        <f t="shared" ref="Z72:Z79" si="65">E72+Q72-Y72</f>
        <v>140000000</v>
      </c>
      <c r="AA72" s="32"/>
      <c r="AB72" s="28"/>
      <c r="AC72" s="29">
        <f t="shared" si="10"/>
        <v>140000000</v>
      </c>
      <c r="AD72" s="29">
        <f t="shared" ref="AD72:AD79" si="66">Z72-AC72</f>
        <v>0</v>
      </c>
      <c r="AE72" s="29">
        <f t="shared" si="64"/>
        <v>140000000</v>
      </c>
      <c r="AF72" s="29">
        <f t="shared" ref="AF72:AF79" si="67">AC72-AE72</f>
        <v>0</v>
      </c>
      <c r="AG72" s="249">
        <f t="shared" ref="AG72:AG79" si="68">Q72-Y72</f>
        <v>0</v>
      </c>
      <c r="AH72" s="88">
        <f t="shared" ref="AH72:AH79" si="69">AF72-AG72</f>
        <v>0</v>
      </c>
    </row>
    <row r="73" spans="1:34">
      <c r="A73" s="99"/>
      <c r="B73" s="9">
        <v>2</v>
      </c>
      <c r="C73" s="9" t="s">
        <v>15</v>
      </c>
      <c r="D73" s="81" t="s">
        <v>9</v>
      </c>
      <c r="E73" s="31">
        <f>'per SKPD'!E1726</f>
        <v>13483115119</v>
      </c>
      <c r="F73" s="31">
        <f>'per SKPD'!F1726</f>
        <v>1586054500</v>
      </c>
      <c r="G73" s="31">
        <f>'per SKPD'!G1726</f>
        <v>1452474100</v>
      </c>
      <c r="H73" s="31">
        <f>'per SKPD'!H1726</f>
        <v>1452474100</v>
      </c>
      <c r="I73" s="31">
        <f>'per SKPD'!I1726</f>
        <v>0</v>
      </c>
      <c r="J73" s="31">
        <f>'per SKPD'!J1726</f>
        <v>0</v>
      </c>
      <c r="K73" s="31">
        <f>'per SKPD'!K1726</f>
        <v>11250000</v>
      </c>
      <c r="L73" s="31">
        <f>'per SKPD'!L1726</f>
        <v>0</v>
      </c>
      <c r="M73" s="31">
        <f>'per SKPD'!M1726</f>
        <v>0</v>
      </c>
      <c r="N73" s="31">
        <f>'per SKPD'!N1726</f>
        <v>203400000</v>
      </c>
      <c r="O73" s="31">
        <f>'per SKPD'!W1726</f>
        <v>0</v>
      </c>
      <c r="P73" s="31">
        <f>'per SKPD'!X1726</f>
        <v>0</v>
      </c>
      <c r="Q73" s="31">
        <f t="shared" si="62"/>
        <v>1667124100</v>
      </c>
      <c r="R73" s="31">
        <f>'per SKPD'!Z1726</f>
        <v>0</v>
      </c>
      <c r="S73" s="31">
        <f>'per SKPD'!AA1726</f>
        <v>0</v>
      </c>
      <c r="T73" s="31">
        <f>'per SKPD'!AB1726</f>
        <v>0</v>
      </c>
      <c r="U73" s="31">
        <f>'per SKPD'!AC1726</f>
        <v>0</v>
      </c>
      <c r="V73" s="31">
        <f>'per SKPD'!AL1726</f>
        <v>10850000</v>
      </c>
      <c r="W73" s="31">
        <f>'per SKPD'!AM1726</f>
        <v>0</v>
      </c>
      <c r="X73" s="31">
        <f>'per SKPD'!AN1726</f>
        <v>0</v>
      </c>
      <c r="Y73" s="31">
        <f t="shared" ref="Y73:Y79" si="70">SUM(R73:X73)</f>
        <v>10850000</v>
      </c>
      <c r="Z73" s="32">
        <f t="shared" si="65"/>
        <v>15139389219</v>
      </c>
      <c r="AA73" s="32"/>
      <c r="AB73" s="28"/>
      <c r="AC73" s="29">
        <f t="shared" si="10"/>
        <v>15139389219</v>
      </c>
      <c r="AD73" s="29">
        <f t="shared" si="66"/>
        <v>0</v>
      </c>
      <c r="AE73" s="29">
        <f t="shared" si="64"/>
        <v>13483115119</v>
      </c>
      <c r="AF73" s="29">
        <f t="shared" si="67"/>
        <v>1656274100</v>
      </c>
      <c r="AG73" s="249">
        <f t="shared" si="68"/>
        <v>1656274100</v>
      </c>
      <c r="AH73" s="88">
        <f t="shared" si="69"/>
        <v>0</v>
      </c>
    </row>
    <row r="74" spans="1:34">
      <c r="A74" s="99"/>
      <c r="B74" s="9">
        <v>3</v>
      </c>
      <c r="C74" s="9" t="s">
        <v>16</v>
      </c>
      <c r="D74" s="81" t="s">
        <v>10</v>
      </c>
      <c r="E74" s="31">
        <f>'per SKPD'!E1835</f>
        <v>7127899665</v>
      </c>
      <c r="F74" s="31">
        <f>'per SKPD'!F1835</f>
        <v>1034513000</v>
      </c>
      <c r="G74" s="31">
        <f>'per SKPD'!G1835</f>
        <v>994539000</v>
      </c>
      <c r="H74" s="31">
        <f>'per SKPD'!H1835</f>
        <v>994539000</v>
      </c>
      <c r="I74" s="31">
        <f>'per SKPD'!I1835</f>
        <v>0</v>
      </c>
      <c r="J74" s="31">
        <f>'per SKPD'!J1835</f>
        <v>0</v>
      </c>
      <c r="K74" s="31">
        <f>'per SKPD'!K1835</f>
        <v>0</v>
      </c>
      <c r="L74" s="31">
        <f>'per SKPD'!L1835</f>
        <v>0</v>
      </c>
      <c r="M74" s="31">
        <f>'per SKPD'!M1835</f>
        <v>0</v>
      </c>
      <c r="N74" s="31">
        <f>'per SKPD'!N1835</f>
        <v>0</v>
      </c>
      <c r="O74" s="31">
        <f>'per SKPD'!W1835</f>
        <v>0</v>
      </c>
      <c r="P74" s="31">
        <f>'per SKPD'!X1835</f>
        <v>0</v>
      </c>
      <c r="Q74" s="31">
        <f t="shared" si="62"/>
        <v>994539000</v>
      </c>
      <c r="R74" s="31">
        <f>'per SKPD'!Z1835</f>
        <v>0</v>
      </c>
      <c r="S74" s="31">
        <f>'per SKPD'!AA1835</f>
        <v>0</v>
      </c>
      <c r="T74" s="31">
        <f>'per SKPD'!AB1835</f>
        <v>0</v>
      </c>
      <c r="U74" s="31">
        <f>'per SKPD'!AC1835</f>
        <v>0</v>
      </c>
      <c r="V74" s="31">
        <f>'per SKPD'!AL1835</f>
        <v>0</v>
      </c>
      <c r="W74" s="31">
        <f>'per SKPD'!AM1835</f>
        <v>0</v>
      </c>
      <c r="X74" s="31">
        <f>'per SKPD'!AN1835</f>
        <v>0</v>
      </c>
      <c r="Y74" s="31">
        <f>SUM(R74:X74)</f>
        <v>0</v>
      </c>
      <c r="Z74" s="32">
        <f t="shared" si="65"/>
        <v>8122438665</v>
      </c>
      <c r="AA74" s="32"/>
      <c r="AB74" s="28"/>
      <c r="AC74" s="29">
        <f t="shared" si="10"/>
        <v>8122438665</v>
      </c>
      <c r="AD74" s="29">
        <f t="shared" si="66"/>
        <v>0</v>
      </c>
      <c r="AE74" s="29">
        <f t="shared" si="64"/>
        <v>7127899665</v>
      </c>
      <c r="AF74" s="29">
        <f t="shared" si="67"/>
        <v>994539000</v>
      </c>
      <c r="AG74" s="249">
        <f t="shared" si="68"/>
        <v>994539000</v>
      </c>
      <c r="AH74" s="88">
        <f t="shared" si="69"/>
        <v>0</v>
      </c>
    </row>
    <row r="75" spans="1:34">
      <c r="A75" s="99"/>
      <c r="B75" s="9">
        <v>4</v>
      </c>
      <c r="C75" s="9" t="s">
        <v>17</v>
      </c>
      <c r="D75" s="81" t="s">
        <v>5</v>
      </c>
      <c r="E75" s="31">
        <f>'per SKPD'!E1881</f>
        <v>554957200</v>
      </c>
      <c r="F75" s="31">
        <f>'per SKPD'!F1881</f>
        <v>0</v>
      </c>
      <c r="G75" s="31">
        <f>'per SKPD'!G1881</f>
        <v>0</v>
      </c>
      <c r="H75" s="31">
        <f>'per SKPD'!H1881</f>
        <v>0</v>
      </c>
      <c r="I75" s="31">
        <f>'per SKPD'!I1881</f>
        <v>0</v>
      </c>
      <c r="J75" s="31">
        <f>'per SKPD'!J1881</f>
        <v>0</v>
      </c>
      <c r="K75" s="31">
        <f>'per SKPD'!K1881</f>
        <v>0</v>
      </c>
      <c r="L75" s="31">
        <f>'per SKPD'!L1881</f>
        <v>0</v>
      </c>
      <c r="M75" s="31">
        <f>'per SKPD'!M1881</f>
        <v>0</v>
      </c>
      <c r="N75" s="31">
        <f>'per SKPD'!N1881</f>
        <v>0</v>
      </c>
      <c r="O75" s="31">
        <f>'per SKPD'!W1881</f>
        <v>0</v>
      </c>
      <c r="P75" s="31">
        <f>'per SKPD'!X1881</f>
        <v>0</v>
      </c>
      <c r="Q75" s="31">
        <f t="shared" si="62"/>
        <v>0</v>
      </c>
      <c r="R75" s="31">
        <f>'per SKPD'!Z1881</f>
        <v>0</v>
      </c>
      <c r="S75" s="31">
        <f>'per SKPD'!AA1881</f>
        <v>0</v>
      </c>
      <c r="T75" s="31">
        <f>'per SKPD'!AB1881</f>
        <v>0</v>
      </c>
      <c r="U75" s="31">
        <f>'per SKPD'!AC1881</f>
        <v>0</v>
      </c>
      <c r="V75" s="31">
        <f>'per SKPD'!AL1881</f>
        <v>0</v>
      </c>
      <c r="W75" s="31">
        <f>'per SKPD'!AM1881</f>
        <v>0</v>
      </c>
      <c r="X75" s="31">
        <f>'per SKPD'!AN1881</f>
        <v>0</v>
      </c>
      <c r="Y75" s="31">
        <f t="shared" si="70"/>
        <v>0</v>
      </c>
      <c r="Z75" s="32">
        <f t="shared" si="65"/>
        <v>554957200</v>
      </c>
      <c r="AA75" s="32"/>
      <c r="AB75" s="28"/>
      <c r="AC75" s="29">
        <f t="shared" si="10"/>
        <v>554957200</v>
      </c>
      <c r="AD75" s="29">
        <f t="shared" si="66"/>
        <v>0</v>
      </c>
      <c r="AE75" s="29">
        <f t="shared" si="64"/>
        <v>554957200</v>
      </c>
      <c r="AF75" s="29">
        <f t="shared" si="67"/>
        <v>0</v>
      </c>
      <c r="AG75" s="249">
        <f t="shared" si="68"/>
        <v>0</v>
      </c>
      <c r="AH75" s="88">
        <f t="shared" si="69"/>
        <v>0</v>
      </c>
    </row>
    <row r="76" spans="1:34">
      <c r="A76" s="99"/>
      <c r="B76" s="9">
        <v>5</v>
      </c>
      <c r="C76" s="9" t="s">
        <v>18</v>
      </c>
      <c r="D76" s="81" t="s">
        <v>11</v>
      </c>
      <c r="E76" s="31">
        <f>'per SKPD'!E1885</f>
        <v>228377000</v>
      </c>
      <c r="F76" s="31">
        <f>'per SKPD'!F1885</f>
        <v>0</v>
      </c>
      <c r="G76" s="31">
        <f>'per SKPD'!G1885</f>
        <v>0</v>
      </c>
      <c r="H76" s="31">
        <f>'per SKPD'!H1885</f>
        <v>0</v>
      </c>
      <c r="I76" s="31">
        <f>'per SKPD'!I1885</f>
        <v>0</v>
      </c>
      <c r="J76" s="31">
        <f>'per SKPD'!J1885</f>
        <v>0</v>
      </c>
      <c r="K76" s="31">
        <f>'per SKPD'!K1885</f>
        <v>0</v>
      </c>
      <c r="L76" s="31">
        <f>'per SKPD'!L1885</f>
        <v>0</v>
      </c>
      <c r="M76" s="31">
        <f>'per SKPD'!M1885</f>
        <v>0</v>
      </c>
      <c r="N76" s="31">
        <f>'per SKPD'!N1885</f>
        <v>0</v>
      </c>
      <c r="O76" s="31">
        <f>'per SKPD'!W1885</f>
        <v>0</v>
      </c>
      <c r="P76" s="31">
        <f>'per SKPD'!X1885</f>
        <v>0</v>
      </c>
      <c r="Q76" s="31">
        <f t="shared" si="62"/>
        <v>0</v>
      </c>
      <c r="R76" s="31">
        <f>'per SKPD'!Z1885</f>
        <v>0</v>
      </c>
      <c r="S76" s="31">
        <f>'per SKPD'!AA1885</f>
        <v>0</v>
      </c>
      <c r="T76" s="31">
        <f>'per SKPD'!AB1885</f>
        <v>0</v>
      </c>
      <c r="U76" s="31">
        <f>'per SKPD'!AC1885</f>
        <v>0</v>
      </c>
      <c r="V76" s="31">
        <f>'per SKPD'!AL1885</f>
        <v>0</v>
      </c>
      <c r="W76" s="31">
        <f>'per SKPD'!AM1885</f>
        <v>0</v>
      </c>
      <c r="X76" s="31">
        <f>'per SKPD'!AN1885</f>
        <v>0</v>
      </c>
      <c r="Y76" s="31">
        <f t="shared" si="70"/>
        <v>0</v>
      </c>
      <c r="Z76" s="32">
        <f t="shared" si="65"/>
        <v>228377000</v>
      </c>
      <c r="AA76" s="32"/>
      <c r="AB76" s="28"/>
      <c r="AC76" s="29">
        <f t="shared" si="10"/>
        <v>228377000</v>
      </c>
      <c r="AD76" s="29">
        <f t="shared" si="66"/>
        <v>0</v>
      </c>
      <c r="AE76" s="29">
        <f t="shared" si="64"/>
        <v>228377000</v>
      </c>
      <c r="AF76" s="29">
        <f t="shared" si="67"/>
        <v>0</v>
      </c>
      <c r="AG76" s="249">
        <f t="shared" si="68"/>
        <v>0</v>
      </c>
      <c r="AH76" s="88">
        <f t="shared" si="69"/>
        <v>0</v>
      </c>
    </row>
    <row r="77" spans="1:34">
      <c r="A77" s="99"/>
      <c r="B77" s="9">
        <v>6</v>
      </c>
      <c r="C77" s="9" t="s">
        <v>19</v>
      </c>
      <c r="D77" s="81" t="s">
        <v>7</v>
      </c>
      <c r="E77" s="31">
        <f>'per SKPD'!E1888</f>
        <v>0</v>
      </c>
      <c r="F77" s="31">
        <f>'per SKPD'!F1888</f>
        <v>0</v>
      </c>
      <c r="G77" s="31">
        <f>'per SKPD'!G1888</f>
        <v>0</v>
      </c>
      <c r="H77" s="31">
        <f>'per SKPD'!H1888</f>
        <v>0</v>
      </c>
      <c r="I77" s="31">
        <f>'per SKPD'!I1888</f>
        <v>0</v>
      </c>
      <c r="J77" s="31">
        <f>'per SKPD'!J1888</f>
        <v>0</v>
      </c>
      <c r="K77" s="31">
        <f>'per SKPD'!K1888</f>
        <v>0</v>
      </c>
      <c r="L77" s="31">
        <f>'per SKPD'!L1888</f>
        <v>0</v>
      </c>
      <c r="M77" s="31">
        <f>'per SKPD'!M1888</f>
        <v>0</v>
      </c>
      <c r="N77" s="31">
        <f>'per SKPD'!N1888</f>
        <v>0</v>
      </c>
      <c r="O77" s="31">
        <f>'per SKPD'!W1888</f>
        <v>0</v>
      </c>
      <c r="P77" s="31">
        <f>'per SKPD'!X1888</f>
        <v>0</v>
      </c>
      <c r="Q77" s="31">
        <f t="shared" si="62"/>
        <v>0</v>
      </c>
      <c r="R77" s="31">
        <f>'per SKPD'!Z1888</f>
        <v>0</v>
      </c>
      <c r="S77" s="31">
        <f>'per SKPD'!AA1888</f>
        <v>0</v>
      </c>
      <c r="T77" s="31">
        <f>'per SKPD'!AB1888</f>
        <v>0</v>
      </c>
      <c r="U77" s="31">
        <f>'per SKPD'!AC1888</f>
        <v>0</v>
      </c>
      <c r="V77" s="31">
        <f>'per SKPD'!AL1888</f>
        <v>0</v>
      </c>
      <c r="W77" s="31">
        <f>'per SKPD'!AM1888</f>
        <v>0</v>
      </c>
      <c r="X77" s="31">
        <f>'per SKPD'!AN1888</f>
        <v>0</v>
      </c>
      <c r="Y77" s="31">
        <f t="shared" si="70"/>
        <v>0</v>
      </c>
      <c r="Z77" s="32">
        <f t="shared" si="65"/>
        <v>0</v>
      </c>
      <c r="AA77" s="32"/>
      <c r="AB77" s="28"/>
      <c r="AC77" s="29">
        <f t="shared" si="10"/>
        <v>0</v>
      </c>
      <c r="AD77" s="29">
        <f t="shared" si="66"/>
        <v>0</v>
      </c>
      <c r="AE77" s="29">
        <f t="shared" si="64"/>
        <v>0</v>
      </c>
      <c r="AF77" s="29">
        <f t="shared" si="67"/>
        <v>0</v>
      </c>
      <c r="AG77" s="249">
        <f t="shared" si="68"/>
        <v>0</v>
      </c>
      <c r="AH77" s="88">
        <f t="shared" si="69"/>
        <v>0</v>
      </c>
    </row>
    <row r="78" spans="1:34" s="21" customFormat="1">
      <c r="A78" s="102"/>
      <c r="B78" s="11">
        <v>7</v>
      </c>
      <c r="C78" s="11"/>
      <c r="D78" s="85" t="s">
        <v>8</v>
      </c>
      <c r="E78" s="31">
        <f>'per SKPD'!E1891</f>
        <v>1204283200</v>
      </c>
      <c r="F78" s="31">
        <f>'per SKPD'!F1891</f>
        <v>0</v>
      </c>
      <c r="G78" s="31">
        <f>'per SKPD'!G1891</f>
        <v>0</v>
      </c>
      <c r="H78" s="31">
        <f>'per SKPD'!H1891</f>
        <v>0</v>
      </c>
      <c r="I78" s="31">
        <f>'per SKPD'!I1891</f>
        <v>0</v>
      </c>
      <c r="J78" s="31">
        <f>'per SKPD'!J1891</f>
        <v>0</v>
      </c>
      <c r="K78" s="31">
        <f>'per SKPD'!K1891</f>
        <v>0</v>
      </c>
      <c r="L78" s="31">
        <f>'per SKPD'!L1891</f>
        <v>0</v>
      </c>
      <c r="M78" s="31">
        <f>'per SKPD'!M1891</f>
        <v>0</v>
      </c>
      <c r="N78" s="31">
        <f>'per SKPD'!N1891</f>
        <v>0</v>
      </c>
      <c r="O78" s="31">
        <f>'per SKPD'!W1891</f>
        <v>0</v>
      </c>
      <c r="P78" s="31">
        <f>'per SKPD'!X1891</f>
        <v>0</v>
      </c>
      <c r="Q78" s="31">
        <f t="shared" si="62"/>
        <v>0</v>
      </c>
      <c r="R78" s="31">
        <f>'per SKPD'!Z1891</f>
        <v>0</v>
      </c>
      <c r="S78" s="31">
        <f>'per SKPD'!AA1891</f>
        <v>0</v>
      </c>
      <c r="T78" s="31">
        <f>'per SKPD'!AB1891</f>
        <v>0</v>
      </c>
      <c r="U78" s="31">
        <f>'per SKPD'!AC1891</f>
        <v>0</v>
      </c>
      <c r="V78" s="31">
        <f>'per SKPD'!AL1891</f>
        <v>0</v>
      </c>
      <c r="W78" s="31">
        <f>'per SKPD'!AM1891</f>
        <v>0</v>
      </c>
      <c r="X78" s="31">
        <f>'per SKPD'!AN1891</f>
        <v>0</v>
      </c>
      <c r="Y78" s="31">
        <f t="shared" si="70"/>
        <v>0</v>
      </c>
      <c r="Z78" s="32">
        <f t="shared" si="65"/>
        <v>1204283200</v>
      </c>
      <c r="AA78" s="32"/>
      <c r="AB78" s="28"/>
      <c r="AC78" s="29">
        <f t="shared" si="10"/>
        <v>1204283200</v>
      </c>
      <c r="AD78" s="29">
        <f t="shared" si="66"/>
        <v>0</v>
      </c>
      <c r="AE78" s="29">
        <f t="shared" si="64"/>
        <v>1204283200</v>
      </c>
      <c r="AF78" s="29">
        <f t="shared" si="67"/>
        <v>0</v>
      </c>
      <c r="AG78" s="249">
        <f t="shared" si="68"/>
        <v>0</v>
      </c>
      <c r="AH78" s="88">
        <f t="shared" si="69"/>
        <v>0</v>
      </c>
    </row>
    <row r="79" spans="1:34" s="21" customFormat="1">
      <c r="A79" s="102"/>
      <c r="B79" s="11">
        <v>8</v>
      </c>
      <c r="C79" s="11"/>
      <c r="D79" s="77" t="s">
        <v>39</v>
      </c>
      <c r="E79" s="31">
        <f>'per SKPD'!E1897</f>
        <v>222352250</v>
      </c>
      <c r="F79" s="31">
        <f>'per SKPD'!F1897</f>
        <v>0</v>
      </c>
      <c r="G79" s="31">
        <f>'per SKPD'!G1897</f>
        <v>0</v>
      </c>
      <c r="H79" s="31">
        <f>'per SKPD'!H1897</f>
        <v>0</v>
      </c>
      <c r="I79" s="31">
        <f>'per SKPD'!I1897</f>
        <v>0</v>
      </c>
      <c r="J79" s="31">
        <f>'per SKPD'!J1897</f>
        <v>0</v>
      </c>
      <c r="K79" s="31">
        <f>'per SKPD'!K1897</f>
        <v>0</v>
      </c>
      <c r="L79" s="31">
        <f>'per SKPD'!L1897</f>
        <v>0</v>
      </c>
      <c r="M79" s="31">
        <f>'per SKPD'!M1897</f>
        <v>0</v>
      </c>
      <c r="N79" s="31">
        <f>'per SKPD'!N1897</f>
        <v>1500000</v>
      </c>
      <c r="O79" s="31">
        <f>'per SKPD'!W1897</f>
        <v>10850000</v>
      </c>
      <c r="P79" s="31">
        <f>'per SKPD'!X1897</f>
        <v>0</v>
      </c>
      <c r="Q79" s="31">
        <f t="shared" si="62"/>
        <v>12350000</v>
      </c>
      <c r="R79" s="31">
        <f>'per SKPD'!Z1897</f>
        <v>0</v>
      </c>
      <c r="S79" s="31">
        <f>'per SKPD'!AA1897</f>
        <v>0</v>
      </c>
      <c r="T79" s="31">
        <f>'per SKPD'!AB1897</f>
        <v>0</v>
      </c>
      <c r="U79" s="31">
        <f>'per SKPD'!AC1897</f>
        <v>0</v>
      </c>
      <c r="V79" s="31">
        <f>'per SKPD'!AL1897</f>
        <v>0</v>
      </c>
      <c r="W79" s="31">
        <f>'per SKPD'!AM1897</f>
        <v>0</v>
      </c>
      <c r="X79" s="31">
        <f>'per SKPD'!AN1897</f>
        <v>0</v>
      </c>
      <c r="Y79" s="31">
        <f t="shared" si="70"/>
        <v>0</v>
      </c>
      <c r="Z79" s="32">
        <f t="shared" si="65"/>
        <v>234702250</v>
      </c>
      <c r="AA79" s="32"/>
      <c r="AB79" s="28"/>
      <c r="AC79" s="29">
        <f t="shared" ref="AC79:AC142" si="71">E79+H79+I79+J79+K79+L79+M79+N79+O79+P79-R79-S79-T79-V79-U79-W79-X79</f>
        <v>234702250</v>
      </c>
      <c r="AD79" s="29">
        <f t="shared" si="66"/>
        <v>0</v>
      </c>
      <c r="AE79" s="29">
        <f t="shared" si="64"/>
        <v>222352250</v>
      </c>
      <c r="AF79" s="29">
        <f t="shared" si="67"/>
        <v>12350000</v>
      </c>
      <c r="AG79" s="249">
        <f t="shared" si="68"/>
        <v>12350000</v>
      </c>
      <c r="AH79" s="88">
        <f t="shared" si="69"/>
        <v>0</v>
      </c>
    </row>
    <row r="80" spans="1:34">
      <c r="A80" s="101"/>
      <c r="B80" s="8"/>
      <c r="C80" s="8"/>
      <c r="D80" s="78"/>
      <c r="E80" s="34"/>
      <c r="F80" s="34"/>
      <c r="G80" s="63"/>
      <c r="H80" s="67"/>
      <c r="I80" s="34"/>
      <c r="J80" s="34"/>
      <c r="K80" s="34"/>
      <c r="L80" s="34"/>
      <c r="M80" s="34"/>
      <c r="N80" s="34"/>
      <c r="O80" s="34"/>
      <c r="P80" s="63"/>
      <c r="Q80" s="34"/>
      <c r="R80" s="65"/>
      <c r="S80" s="65"/>
      <c r="T80" s="34"/>
      <c r="U80" s="34"/>
      <c r="V80" s="34"/>
      <c r="W80" s="34"/>
      <c r="X80" s="34"/>
      <c r="Y80" s="34"/>
      <c r="Z80" s="34"/>
      <c r="AA80" s="34"/>
      <c r="AB80" s="28"/>
      <c r="AC80" s="29">
        <f t="shared" si="71"/>
        <v>0</v>
      </c>
    </row>
    <row r="81" spans="1:34" s="15" customFormat="1" ht="18.75" customHeight="1">
      <c r="A81" s="98">
        <v>8</v>
      </c>
      <c r="B81" s="22" t="str">
        <f>'per SKPD'!B1919</f>
        <v>DINAS KEPENDUDUKAN DAN PENCATATAN SIPIL</v>
      </c>
      <c r="C81" s="20"/>
      <c r="D81" s="30"/>
      <c r="E81" s="30">
        <f t="shared" ref="E81:P81" si="72">E82+E83+E84+E85+E86+E87+E88+E89</f>
        <v>17633353851.84</v>
      </c>
      <c r="F81" s="30">
        <f t="shared" si="72"/>
        <v>2357605000</v>
      </c>
      <c r="G81" s="30">
        <f t="shared" si="72"/>
        <v>2318200400</v>
      </c>
      <c r="H81" s="30">
        <f t="shared" si="72"/>
        <v>2318200400</v>
      </c>
      <c r="I81" s="30">
        <f t="shared" si="72"/>
        <v>0</v>
      </c>
      <c r="J81" s="30">
        <f t="shared" si="72"/>
        <v>0</v>
      </c>
      <c r="K81" s="30">
        <f t="shared" si="72"/>
        <v>20130000</v>
      </c>
      <c r="L81" s="30">
        <f t="shared" si="72"/>
        <v>0</v>
      </c>
      <c r="M81" s="30">
        <f t="shared" si="72"/>
        <v>0</v>
      </c>
      <c r="N81" s="30">
        <f t="shared" si="72"/>
        <v>0</v>
      </c>
      <c r="O81" s="30">
        <f t="shared" si="72"/>
        <v>932701500</v>
      </c>
      <c r="P81" s="30">
        <f t="shared" si="72"/>
        <v>0</v>
      </c>
      <c r="Q81" s="30">
        <f t="shared" ref="Q81:Q89" si="73">SUM(H81:P81)</f>
        <v>3271031900</v>
      </c>
      <c r="R81" s="64">
        <f t="shared" ref="R81:X81" si="74">R82+R83+R84+R85+R86+R87+R88+R89</f>
        <v>0</v>
      </c>
      <c r="S81" s="64">
        <f t="shared" si="74"/>
        <v>0</v>
      </c>
      <c r="T81" s="30">
        <f t="shared" si="74"/>
        <v>0</v>
      </c>
      <c r="U81" s="30">
        <f t="shared" si="74"/>
        <v>1452333700</v>
      </c>
      <c r="V81" s="30">
        <f t="shared" si="74"/>
        <v>932701500</v>
      </c>
      <c r="W81" s="30">
        <f t="shared" si="74"/>
        <v>2655000</v>
      </c>
      <c r="X81" s="30">
        <f t="shared" si="74"/>
        <v>0</v>
      </c>
      <c r="Y81" s="30">
        <f>SUM(R81:X81)</f>
        <v>2387690200</v>
      </c>
      <c r="Z81" s="30">
        <f>Z82+Z83+Z84+Z85+Z86+Z87+Z88+Z89</f>
        <v>18516695551.84</v>
      </c>
      <c r="AA81" s="30"/>
      <c r="AB81" s="57"/>
      <c r="AC81" s="29">
        <f t="shared" si="71"/>
        <v>18516695551.84</v>
      </c>
      <c r="AD81" s="57">
        <f>SUM(AD82:AD89)</f>
        <v>0</v>
      </c>
      <c r="AE81" s="57">
        <f>SUM(AE82:AE89)</f>
        <v>17633353851.84</v>
      </c>
      <c r="AF81" s="57">
        <f>SUM(AF82:AF89)</f>
        <v>883341700</v>
      </c>
      <c r="AG81" s="57">
        <f>SUM(AG82:AG89)</f>
        <v>883341700</v>
      </c>
      <c r="AH81" s="57">
        <f>SUM(AH82:AH89)</f>
        <v>0</v>
      </c>
    </row>
    <row r="82" spans="1:34">
      <c r="A82" s="99"/>
      <c r="B82" s="9">
        <v>1</v>
      </c>
      <c r="C82" s="9" t="s">
        <v>14</v>
      </c>
      <c r="D82" s="81" t="s">
        <v>6</v>
      </c>
      <c r="E82" s="31">
        <f>'per SKPD'!E1920</f>
        <v>830114300</v>
      </c>
      <c r="F82" s="31">
        <f>'per SKPD'!F1920</f>
        <v>0</v>
      </c>
      <c r="G82" s="31">
        <f>'per SKPD'!G1920</f>
        <v>0</v>
      </c>
      <c r="H82" s="31">
        <f>'per SKPD'!H1920</f>
        <v>0</v>
      </c>
      <c r="I82" s="31">
        <f>'per SKPD'!I1920</f>
        <v>0</v>
      </c>
      <c r="J82" s="31">
        <f>'per SKPD'!J1920</f>
        <v>0</v>
      </c>
      <c r="K82" s="31">
        <f>'per SKPD'!K1920</f>
        <v>0</v>
      </c>
      <c r="L82" s="31">
        <f>'per SKPD'!L1920</f>
        <v>0</v>
      </c>
      <c r="M82" s="31">
        <f>'per SKPD'!M1920</f>
        <v>0</v>
      </c>
      <c r="N82" s="31">
        <f>'per SKPD'!N1920</f>
        <v>0</v>
      </c>
      <c r="O82" s="31">
        <f>'per SKPD'!W1920</f>
        <v>0</v>
      </c>
      <c r="P82" s="31">
        <f>'per SKPD'!X1920</f>
        <v>0</v>
      </c>
      <c r="Q82" s="31">
        <f t="shared" si="73"/>
        <v>0</v>
      </c>
      <c r="R82" s="31">
        <f>'per SKPD'!Z1920</f>
        <v>0</v>
      </c>
      <c r="S82" s="31">
        <f>'per SKPD'!AA1920</f>
        <v>0</v>
      </c>
      <c r="T82" s="31">
        <f>'per SKPD'!AB1920</f>
        <v>0</v>
      </c>
      <c r="U82" s="31">
        <f>'per SKPD'!AC1920</f>
        <v>725000000</v>
      </c>
      <c r="V82" s="31">
        <f>'per SKPD'!AL1920</f>
        <v>0</v>
      </c>
      <c r="W82" s="31">
        <f>'per SKPD'!AM1920</f>
        <v>0</v>
      </c>
      <c r="X82" s="31">
        <f>'per SKPD'!AN1920</f>
        <v>0</v>
      </c>
      <c r="Y82" s="31">
        <f>SUM(R82:X82)</f>
        <v>725000000</v>
      </c>
      <c r="Z82" s="32">
        <f t="shared" ref="Z82:Z89" si="75">E82+Q82-Y82</f>
        <v>105114300</v>
      </c>
      <c r="AA82" s="32"/>
      <c r="AB82" s="28"/>
      <c r="AC82" s="29">
        <f t="shared" si="71"/>
        <v>105114300</v>
      </c>
      <c r="AD82" s="29">
        <f t="shared" ref="AD82:AD89" si="76">Z82-AC82</f>
        <v>0</v>
      </c>
      <c r="AE82" s="29">
        <f t="shared" ref="AE82:AE89" si="77">E82</f>
        <v>830114300</v>
      </c>
      <c r="AF82" s="29">
        <f t="shared" ref="AF82:AF89" si="78">AC82-AE82</f>
        <v>-725000000</v>
      </c>
      <c r="AG82" s="249">
        <f t="shared" ref="AG82:AG89" si="79">Q82-Y82</f>
        <v>-725000000</v>
      </c>
      <c r="AH82" s="88">
        <f t="shared" ref="AH82:AH89" si="80">AF82-AG82</f>
        <v>0</v>
      </c>
    </row>
    <row r="83" spans="1:34">
      <c r="A83" s="99"/>
      <c r="B83" s="9">
        <v>2</v>
      </c>
      <c r="C83" s="9" t="s">
        <v>15</v>
      </c>
      <c r="D83" s="81" t="s">
        <v>9</v>
      </c>
      <c r="E83" s="31">
        <f>'per SKPD'!E1928</f>
        <v>3747481638</v>
      </c>
      <c r="F83" s="31">
        <f>'per SKPD'!F1928</f>
        <v>462110000</v>
      </c>
      <c r="G83" s="31">
        <f>'per SKPD'!G1928</f>
        <v>442605400</v>
      </c>
      <c r="H83" s="31">
        <f>'per SKPD'!H1928</f>
        <v>442605400</v>
      </c>
      <c r="I83" s="31">
        <f>'per SKPD'!I1928</f>
        <v>0</v>
      </c>
      <c r="J83" s="31">
        <f>'per SKPD'!J1928</f>
        <v>0</v>
      </c>
      <c r="K83" s="31">
        <f>'per SKPD'!K1928</f>
        <v>5280000</v>
      </c>
      <c r="L83" s="31">
        <f>'per SKPD'!L1928</f>
        <v>0</v>
      </c>
      <c r="M83" s="31">
        <f>'per SKPD'!M1928</f>
        <v>0</v>
      </c>
      <c r="N83" s="31">
        <f>'per SKPD'!N1928</f>
        <v>0</v>
      </c>
      <c r="O83" s="31">
        <f>'per SKPD'!W1928</f>
        <v>932701500</v>
      </c>
      <c r="P83" s="31">
        <f>'per SKPD'!X1928</f>
        <v>0</v>
      </c>
      <c r="Q83" s="31">
        <f t="shared" si="73"/>
        <v>1380586900</v>
      </c>
      <c r="R83" s="31">
        <f>'per SKPD'!Z1928</f>
        <v>0</v>
      </c>
      <c r="S83" s="31">
        <f>'per SKPD'!AA1928</f>
        <v>0</v>
      </c>
      <c r="T83" s="31">
        <f>'per SKPD'!AB1928</f>
        <v>0</v>
      </c>
      <c r="U83" s="31">
        <f>'per SKPD'!AC1928</f>
        <v>176906950</v>
      </c>
      <c r="V83" s="31">
        <f>'per SKPD'!AL1928</f>
        <v>0</v>
      </c>
      <c r="W83" s="31">
        <f>'per SKPD'!AM1928</f>
        <v>2655000</v>
      </c>
      <c r="X83" s="31">
        <f>'per SKPD'!AN1928</f>
        <v>0</v>
      </c>
      <c r="Y83" s="31">
        <f t="shared" ref="Y83:Y89" si="81">SUM(R83:X83)</f>
        <v>179561950</v>
      </c>
      <c r="Z83" s="32">
        <f t="shared" si="75"/>
        <v>4948506588</v>
      </c>
      <c r="AA83" s="32"/>
      <c r="AB83" s="28"/>
      <c r="AC83" s="29">
        <f t="shared" si="71"/>
        <v>4948506588</v>
      </c>
      <c r="AD83" s="29">
        <f t="shared" si="76"/>
        <v>0</v>
      </c>
      <c r="AE83" s="29">
        <f t="shared" si="77"/>
        <v>3747481638</v>
      </c>
      <c r="AF83" s="29">
        <f t="shared" si="78"/>
        <v>1201024950</v>
      </c>
      <c r="AG83" s="249">
        <f t="shared" si="79"/>
        <v>1201024950</v>
      </c>
      <c r="AH83" s="88">
        <f t="shared" si="80"/>
        <v>0</v>
      </c>
    </row>
    <row r="84" spans="1:34">
      <c r="A84" s="99"/>
      <c r="B84" s="9">
        <v>3</v>
      </c>
      <c r="C84" s="9" t="s">
        <v>16</v>
      </c>
      <c r="D84" s="81" t="s">
        <v>10</v>
      </c>
      <c r="E84" s="31">
        <f>'per SKPD'!E2046</f>
        <v>11459198578.84</v>
      </c>
      <c r="F84" s="31">
        <f>'per SKPD'!F2046</f>
        <v>1895495000</v>
      </c>
      <c r="G84" s="31">
        <f>'per SKPD'!G2046</f>
        <v>1875595000</v>
      </c>
      <c r="H84" s="31">
        <f>'per SKPD'!H2046</f>
        <v>1875595000</v>
      </c>
      <c r="I84" s="31">
        <f>'per SKPD'!I2046</f>
        <v>0</v>
      </c>
      <c r="J84" s="31">
        <f>'per SKPD'!J2046</f>
        <v>0</v>
      </c>
      <c r="K84" s="31">
        <f>'per SKPD'!K2046</f>
        <v>0</v>
      </c>
      <c r="L84" s="31">
        <f>'per SKPD'!L2046</f>
        <v>0</v>
      </c>
      <c r="M84" s="31">
        <f>'per SKPD'!M2046</f>
        <v>0</v>
      </c>
      <c r="N84" s="31">
        <f>'per SKPD'!N2046</f>
        <v>0</v>
      </c>
      <c r="O84" s="31">
        <f>'per SKPD'!W2046</f>
        <v>0</v>
      </c>
      <c r="P84" s="31">
        <f>'per SKPD'!X2046</f>
        <v>0</v>
      </c>
      <c r="Q84" s="31">
        <f t="shared" si="73"/>
        <v>1875595000</v>
      </c>
      <c r="R84" s="31">
        <f>'per SKPD'!Z2046</f>
        <v>0</v>
      </c>
      <c r="S84" s="31">
        <f>'per SKPD'!AA2046</f>
        <v>0</v>
      </c>
      <c r="T84" s="31">
        <f>'per SKPD'!AB2046</f>
        <v>0</v>
      </c>
      <c r="U84" s="31">
        <f>'per SKPD'!AC2046</f>
        <v>550426750</v>
      </c>
      <c r="V84" s="31">
        <f>'per SKPD'!AL2046</f>
        <v>932701500</v>
      </c>
      <c r="W84" s="31">
        <f>'per SKPD'!AM2046</f>
        <v>0</v>
      </c>
      <c r="X84" s="31">
        <f>'per SKPD'!AN2046</f>
        <v>0</v>
      </c>
      <c r="Y84" s="31">
        <f>SUM(R84:X84)</f>
        <v>1483128250</v>
      </c>
      <c r="Z84" s="32">
        <f t="shared" si="75"/>
        <v>11851665328.84</v>
      </c>
      <c r="AA84" s="32"/>
      <c r="AB84" s="28"/>
      <c r="AC84" s="29">
        <f t="shared" si="71"/>
        <v>11851665328.84</v>
      </c>
      <c r="AD84" s="29">
        <f t="shared" si="76"/>
        <v>0</v>
      </c>
      <c r="AE84" s="29">
        <f t="shared" si="77"/>
        <v>11459198578.84</v>
      </c>
      <c r="AF84" s="29">
        <f t="shared" si="78"/>
        <v>392466750</v>
      </c>
      <c r="AG84" s="249">
        <f t="shared" si="79"/>
        <v>392466750</v>
      </c>
      <c r="AH84" s="88">
        <f t="shared" si="80"/>
        <v>0</v>
      </c>
    </row>
    <row r="85" spans="1:34">
      <c r="A85" s="99"/>
      <c r="B85" s="9">
        <v>4</v>
      </c>
      <c r="C85" s="9" t="s">
        <v>17</v>
      </c>
      <c r="D85" s="81" t="s">
        <v>5</v>
      </c>
      <c r="E85" s="31">
        <f>'per SKPD'!E2082</f>
        <v>201953350</v>
      </c>
      <c r="F85" s="31">
        <f>'per SKPD'!F2082</f>
        <v>0</v>
      </c>
      <c r="G85" s="31">
        <f>'per SKPD'!G2082</f>
        <v>0</v>
      </c>
      <c r="H85" s="31">
        <f>'per SKPD'!H2082</f>
        <v>0</v>
      </c>
      <c r="I85" s="31">
        <f>'per SKPD'!I2082</f>
        <v>0</v>
      </c>
      <c r="J85" s="31">
        <f>'per SKPD'!J2082</f>
        <v>0</v>
      </c>
      <c r="K85" s="31">
        <f>'per SKPD'!K2082</f>
        <v>0</v>
      </c>
      <c r="L85" s="31">
        <f>'per SKPD'!L2082</f>
        <v>0</v>
      </c>
      <c r="M85" s="31">
        <f>'per SKPD'!M2082</f>
        <v>0</v>
      </c>
      <c r="N85" s="31">
        <f>'per SKPD'!N2082</f>
        <v>0</v>
      </c>
      <c r="O85" s="31">
        <f>'per SKPD'!W2082</f>
        <v>0</v>
      </c>
      <c r="P85" s="31">
        <f>'per SKPD'!X2082</f>
        <v>0</v>
      </c>
      <c r="Q85" s="31">
        <f t="shared" si="73"/>
        <v>0</v>
      </c>
      <c r="R85" s="31">
        <f>'per SKPD'!Z2082</f>
        <v>0</v>
      </c>
      <c r="S85" s="31">
        <f>'per SKPD'!AA2082</f>
        <v>0</v>
      </c>
      <c r="T85" s="31">
        <f>'per SKPD'!AB2082</f>
        <v>0</v>
      </c>
      <c r="U85" s="31">
        <f>'per SKPD'!AC2082</f>
        <v>0</v>
      </c>
      <c r="V85" s="31">
        <f>'per SKPD'!AL2082</f>
        <v>0</v>
      </c>
      <c r="W85" s="31">
        <f>'per SKPD'!AM2082</f>
        <v>0</v>
      </c>
      <c r="X85" s="31">
        <f>'per SKPD'!AN2082</f>
        <v>0</v>
      </c>
      <c r="Y85" s="31">
        <f t="shared" si="81"/>
        <v>0</v>
      </c>
      <c r="Z85" s="32">
        <f t="shared" si="75"/>
        <v>201953350</v>
      </c>
      <c r="AA85" s="32"/>
      <c r="AB85" s="28"/>
      <c r="AC85" s="29">
        <f t="shared" si="71"/>
        <v>201953350</v>
      </c>
      <c r="AD85" s="29">
        <f t="shared" si="76"/>
        <v>0</v>
      </c>
      <c r="AE85" s="29">
        <f t="shared" si="77"/>
        <v>201953350</v>
      </c>
      <c r="AF85" s="29">
        <f t="shared" si="78"/>
        <v>0</v>
      </c>
      <c r="AG85" s="249">
        <f t="shared" si="79"/>
        <v>0</v>
      </c>
      <c r="AH85" s="88">
        <f t="shared" si="80"/>
        <v>0</v>
      </c>
    </row>
    <row r="86" spans="1:34">
      <c r="A86" s="99"/>
      <c r="B86" s="9">
        <v>5</v>
      </c>
      <c r="C86" s="9" t="s">
        <v>18</v>
      </c>
      <c r="D86" s="81" t="s">
        <v>11</v>
      </c>
      <c r="E86" s="31">
        <f>'per SKPD'!E2086</f>
        <v>66500</v>
      </c>
      <c r="F86" s="31">
        <f>'per SKPD'!F2086</f>
        <v>0</v>
      </c>
      <c r="G86" s="31">
        <f>'per SKPD'!G2086</f>
        <v>0</v>
      </c>
      <c r="H86" s="31">
        <f>'per SKPD'!H2086</f>
        <v>0</v>
      </c>
      <c r="I86" s="31">
        <f>'per SKPD'!I2086</f>
        <v>0</v>
      </c>
      <c r="J86" s="31">
        <f>'per SKPD'!J2086</f>
        <v>0</v>
      </c>
      <c r="K86" s="31">
        <f>'per SKPD'!K2086</f>
        <v>0</v>
      </c>
      <c r="L86" s="31">
        <f>'per SKPD'!L2086</f>
        <v>0</v>
      </c>
      <c r="M86" s="31">
        <f>'per SKPD'!M2086</f>
        <v>0</v>
      </c>
      <c r="N86" s="31">
        <f>'per SKPD'!N2086</f>
        <v>0</v>
      </c>
      <c r="O86" s="31">
        <f>'per SKPD'!W2086</f>
        <v>0</v>
      </c>
      <c r="P86" s="31">
        <f>'per SKPD'!X2086</f>
        <v>0</v>
      </c>
      <c r="Q86" s="31">
        <f t="shared" si="73"/>
        <v>0</v>
      </c>
      <c r="R86" s="31">
        <f>'per SKPD'!Z2086</f>
        <v>0</v>
      </c>
      <c r="S86" s="31">
        <f>'per SKPD'!AA2086</f>
        <v>0</v>
      </c>
      <c r="T86" s="31">
        <f>'per SKPD'!AB2086</f>
        <v>0</v>
      </c>
      <c r="U86" s="31">
        <f>'per SKPD'!AC2086</f>
        <v>0</v>
      </c>
      <c r="V86" s="31">
        <f>'per SKPD'!AL2086</f>
        <v>0</v>
      </c>
      <c r="W86" s="31">
        <f>'per SKPD'!AM2086</f>
        <v>0</v>
      </c>
      <c r="X86" s="31">
        <f>'per SKPD'!AN2086</f>
        <v>0</v>
      </c>
      <c r="Y86" s="31">
        <f t="shared" si="81"/>
        <v>0</v>
      </c>
      <c r="Z86" s="32">
        <f t="shared" si="75"/>
        <v>66500</v>
      </c>
      <c r="AA86" s="32"/>
      <c r="AB86" s="28"/>
      <c r="AC86" s="29">
        <f t="shared" si="71"/>
        <v>66500</v>
      </c>
      <c r="AD86" s="29">
        <f t="shared" si="76"/>
        <v>0</v>
      </c>
      <c r="AE86" s="29">
        <f t="shared" si="77"/>
        <v>66500</v>
      </c>
      <c r="AF86" s="29">
        <f t="shared" si="78"/>
        <v>0</v>
      </c>
      <c r="AG86" s="249">
        <f t="shared" si="79"/>
        <v>0</v>
      </c>
      <c r="AH86" s="88">
        <f t="shared" si="80"/>
        <v>0</v>
      </c>
    </row>
    <row r="87" spans="1:34">
      <c r="A87" s="99"/>
      <c r="B87" s="9">
        <v>6</v>
      </c>
      <c r="C87" s="9" t="s">
        <v>19</v>
      </c>
      <c r="D87" s="81" t="s">
        <v>7</v>
      </c>
      <c r="E87" s="31">
        <f>'per SKPD'!E2089</f>
        <v>0</v>
      </c>
      <c r="F87" s="31">
        <f>'per SKPD'!F2089</f>
        <v>0</v>
      </c>
      <c r="G87" s="31">
        <f>'per SKPD'!G2089</f>
        <v>0</v>
      </c>
      <c r="H87" s="31">
        <f>'per SKPD'!H2089</f>
        <v>0</v>
      </c>
      <c r="I87" s="31">
        <f>'per SKPD'!I2089</f>
        <v>0</v>
      </c>
      <c r="J87" s="31">
        <f>'per SKPD'!J2089</f>
        <v>0</v>
      </c>
      <c r="K87" s="31">
        <f>'per SKPD'!K2089</f>
        <v>0</v>
      </c>
      <c r="L87" s="31">
        <f>'per SKPD'!L2089</f>
        <v>0</v>
      </c>
      <c r="M87" s="31">
        <f>'per SKPD'!M2089</f>
        <v>0</v>
      </c>
      <c r="N87" s="31">
        <f>'per SKPD'!N2089</f>
        <v>0</v>
      </c>
      <c r="O87" s="31">
        <f>'per SKPD'!W2089</f>
        <v>0</v>
      </c>
      <c r="P87" s="31">
        <f>'per SKPD'!X2089</f>
        <v>0</v>
      </c>
      <c r="Q87" s="31">
        <f t="shared" si="73"/>
        <v>0</v>
      </c>
      <c r="R87" s="31">
        <f>'per SKPD'!Z2089</f>
        <v>0</v>
      </c>
      <c r="S87" s="31">
        <f>'per SKPD'!AA2089</f>
        <v>0</v>
      </c>
      <c r="T87" s="31">
        <f>'per SKPD'!AB2089</f>
        <v>0</v>
      </c>
      <c r="U87" s="31">
        <f>'per SKPD'!AC2089</f>
        <v>0</v>
      </c>
      <c r="V87" s="31">
        <f>'per SKPD'!AL2089</f>
        <v>0</v>
      </c>
      <c r="W87" s="31">
        <f>'per SKPD'!AM2089</f>
        <v>0</v>
      </c>
      <c r="X87" s="31">
        <f>'per SKPD'!AN2089</f>
        <v>0</v>
      </c>
      <c r="Y87" s="31">
        <f t="shared" si="81"/>
        <v>0</v>
      </c>
      <c r="Z87" s="32">
        <f t="shared" si="75"/>
        <v>0</v>
      </c>
      <c r="AA87" s="32"/>
      <c r="AB87" s="28"/>
      <c r="AC87" s="29">
        <f t="shared" si="71"/>
        <v>0</v>
      </c>
      <c r="AD87" s="29">
        <f t="shared" si="76"/>
        <v>0</v>
      </c>
      <c r="AE87" s="29">
        <f t="shared" si="77"/>
        <v>0</v>
      </c>
      <c r="AF87" s="29">
        <f t="shared" si="78"/>
        <v>0</v>
      </c>
      <c r="AG87" s="249">
        <f t="shared" si="79"/>
        <v>0</v>
      </c>
      <c r="AH87" s="88">
        <f t="shared" si="80"/>
        <v>0</v>
      </c>
    </row>
    <row r="88" spans="1:34" s="21" customFormat="1">
      <c r="A88" s="102"/>
      <c r="B88" s="11">
        <v>7</v>
      </c>
      <c r="C88" s="11"/>
      <c r="D88" s="85" t="s">
        <v>8</v>
      </c>
      <c r="E88" s="31">
        <f>'per SKPD'!E2093</f>
        <v>1352263035</v>
      </c>
      <c r="F88" s="31">
        <f>'per SKPD'!F2093</f>
        <v>0</v>
      </c>
      <c r="G88" s="31">
        <f>'per SKPD'!G2093</f>
        <v>0</v>
      </c>
      <c r="H88" s="31">
        <f>'per SKPD'!H2093</f>
        <v>0</v>
      </c>
      <c r="I88" s="31">
        <f>'per SKPD'!I2093</f>
        <v>0</v>
      </c>
      <c r="J88" s="31">
        <f>'per SKPD'!J2093</f>
        <v>0</v>
      </c>
      <c r="K88" s="31">
        <f>'per SKPD'!K2093</f>
        <v>14850000</v>
      </c>
      <c r="L88" s="31">
        <f>'per SKPD'!L2093</f>
        <v>0</v>
      </c>
      <c r="M88" s="31">
        <f>'per SKPD'!M2093</f>
        <v>0</v>
      </c>
      <c r="N88" s="31">
        <f>'per SKPD'!N2093</f>
        <v>0</v>
      </c>
      <c r="O88" s="31">
        <f>'per SKPD'!W2093</f>
        <v>0</v>
      </c>
      <c r="P88" s="31">
        <f>'per SKPD'!X2093</f>
        <v>0</v>
      </c>
      <c r="Q88" s="31">
        <f t="shared" si="73"/>
        <v>14850000</v>
      </c>
      <c r="R88" s="31">
        <f>'per SKPD'!Z2093</f>
        <v>0</v>
      </c>
      <c r="S88" s="31">
        <f>'per SKPD'!AA2093</f>
        <v>0</v>
      </c>
      <c r="T88" s="31">
        <f>'per SKPD'!AB2093</f>
        <v>0</v>
      </c>
      <c r="U88" s="31">
        <f>'per SKPD'!AC2093</f>
        <v>0</v>
      </c>
      <c r="V88" s="31">
        <f>'per SKPD'!AL2093</f>
        <v>0</v>
      </c>
      <c r="W88" s="31">
        <f>'per SKPD'!AM2093</f>
        <v>0</v>
      </c>
      <c r="X88" s="31">
        <f>'per SKPD'!AN2093</f>
        <v>0</v>
      </c>
      <c r="Y88" s="31">
        <f t="shared" si="81"/>
        <v>0</v>
      </c>
      <c r="Z88" s="32">
        <f t="shared" si="75"/>
        <v>1367113035</v>
      </c>
      <c r="AA88" s="32"/>
      <c r="AB88" s="28"/>
      <c r="AC88" s="29">
        <f t="shared" si="71"/>
        <v>1367113035</v>
      </c>
      <c r="AD88" s="29">
        <f t="shared" si="76"/>
        <v>0</v>
      </c>
      <c r="AE88" s="29">
        <f t="shared" si="77"/>
        <v>1352263035</v>
      </c>
      <c r="AF88" s="29">
        <f t="shared" si="78"/>
        <v>14850000</v>
      </c>
      <c r="AG88" s="249">
        <f t="shared" si="79"/>
        <v>14850000</v>
      </c>
      <c r="AH88" s="88">
        <f t="shared" si="80"/>
        <v>0</v>
      </c>
    </row>
    <row r="89" spans="1:34" s="21" customFormat="1">
      <c r="A89" s="102"/>
      <c r="B89" s="11">
        <v>8</v>
      </c>
      <c r="C89" s="11"/>
      <c r="D89" s="77" t="s">
        <v>39</v>
      </c>
      <c r="E89" s="31">
        <f>'per SKPD'!E2103</f>
        <v>42276450</v>
      </c>
      <c r="F89" s="31">
        <f>'per SKPD'!F2103</f>
        <v>0</v>
      </c>
      <c r="G89" s="31">
        <f>'per SKPD'!G2103</f>
        <v>0</v>
      </c>
      <c r="H89" s="31">
        <f>'per SKPD'!H2103</f>
        <v>0</v>
      </c>
      <c r="I89" s="31">
        <f>'per SKPD'!I2103</f>
        <v>0</v>
      </c>
      <c r="J89" s="31">
        <f>'per SKPD'!J2103</f>
        <v>0</v>
      </c>
      <c r="K89" s="31">
        <f>'per SKPD'!K2103</f>
        <v>0</v>
      </c>
      <c r="L89" s="31">
        <f>'per SKPD'!L2103</f>
        <v>0</v>
      </c>
      <c r="M89" s="31">
        <f>'per SKPD'!M2103</f>
        <v>0</v>
      </c>
      <c r="N89" s="31">
        <f>'per SKPD'!N2103</f>
        <v>0</v>
      </c>
      <c r="O89" s="31">
        <f>'per SKPD'!W2103</f>
        <v>0</v>
      </c>
      <c r="P89" s="31">
        <f>'per SKPD'!X2103</f>
        <v>0</v>
      </c>
      <c r="Q89" s="31">
        <f t="shared" si="73"/>
        <v>0</v>
      </c>
      <c r="R89" s="31">
        <f>'per SKPD'!Z2103</f>
        <v>0</v>
      </c>
      <c r="S89" s="31">
        <f>'per SKPD'!AA2103</f>
        <v>0</v>
      </c>
      <c r="T89" s="31">
        <f>'per SKPD'!AB2103</f>
        <v>0</v>
      </c>
      <c r="U89" s="31">
        <f>'per SKPD'!AC2103</f>
        <v>0</v>
      </c>
      <c r="V89" s="31">
        <f>'per SKPD'!AL2103</f>
        <v>0</v>
      </c>
      <c r="W89" s="31">
        <f>'per SKPD'!AM2103</f>
        <v>0</v>
      </c>
      <c r="X89" s="31">
        <f>'per SKPD'!AN2103</f>
        <v>0</v>
      </c>
      <c r="Y89" s="31">
        <f t="shared" si="81"/>
        <v>0</v>
      </c>
      <c r="Z89" s="32">
        <f t="shared" si="75"/>
        <v>42276450</v>
      </c>
      <c r="AA89" s="32"/>
      <c r="AB89" s="28"/>
      <c r="AC89" s="29">
        <f t="shared" si="71"/>
        <v>42276450</v>
      </c>
      <c r="AD89" s="29">
        <f t="shared" si="76"/>
        <v>0</v>
      </c>
      <c r="AE89" s="29">
        <f t="shared" si="77"/>
        <v>42276450</v>
      </c>
      <c r="AF89" s="29">
        <f t="shared" si="78"/>
        <v>0</v>
      </c>
      <c r="AG89" s="249">
        <f t="shared" si="79"/>
        <v>0</v>
      </c>
      <c r="AH89" s="88">
        <f t="shared" si="80"/>
        <v>0</v>
      </c>
    </row>
    <row r="90" spans="1:34">
      <c r="A90" s="101"/>
      <c r="B90" s="8"/>
      <c r="C90" s="8"/>
      <c r="D90" s="78"/>
      <c r="E90" s="34"/>
      <c r="F90" s="34"/>
      <c r="G90" s="63"/>
      <c r="H90" s="67"/>
      <c r="I90" s="34"/>
      <c r="J90" s="34"/>
      <c r="K90" s="34"/>
      <c r="L90" s="34"/>
      <c r="M90" s="34"/>
      <c r="N90" s="34"/>
      <c r="O90" s="34"/>
      <c r="P90" s="63"/>
      <c r="Q90" s="34"/>
      <c r="R90" s="65"/>
      <c r="S90" s="65"/>
      <c r="T90" s="34"/>
      <c r="U90" s="34"/>
      <c r="V90" s="34"/>
      <c r="W90" s="34"/>
      <c r="X90" s="34"/>
      <c r="Y90" s="34"/>
      <c r="Z90" s="34"/>
      <c r="AA90" s="34"/>
      <c r="AB90" s="28"/>
      <c r="AC90" s="29">
        <f t="shared" si="71"/>
        <v>0</v>
      </c>
    </row>
    <row r="91" spans="1:34" s="15" customFormat="1" ht="18.75" customHeight="1">
      <c r="A91" s="98">
        <v>9</v>
      </c>
      <c r="B91" s="22" t="str">
        <f>'per SKPD'!B2112</f>
        <v>DINAS PENGENDALI PENDUDUK KELUARGA BERENCANA PEMBERDAYAAN PEREMPUAN DAN PERLINDUNGAN ANAK</v>
      </c>
      <c r="C91" s="20"/>
      <c r="D91" s="30"/>
      <c r="E91" s="30">
        <f t="shared" ref="E91:P91" si="82">E92+E93+E94+E95+E96+E97+E98+E99</f>
        <v>11230850083</v>
      </c>
      <c r="F91" s="30">
        <f t="shared" si="82"/>
        <v>1003622450</v>
      </c>
      <c r="G91" s="30">
        <f t="shared" si="82"/>
        <v>976903252</v>
      </c>
      <c r="H91" s="30">
        <f t="shared" si="82"/>
        <v>976903252</v>
      </c>
      <c r="I91" s="30">
        <f t="shared" si="82"/>
        <v>49312975</v>
      </c>
      <c r="J91" s="30">
        <f t="shared" si="82"/>
        <v>0</v>
      </c>
      <c r="K91" s="30">
        <f t="shared" si="82"/>
        <v>405795750</v>
      </c>
      <c r="L91" s="30">
        <f t="shared" si="82"/>
        <v>0</v>
      </c>
      <c r="M91" s="30">
        <f t="shared" si="82"/>
        <v>0</v>
      </c>
      <c r="N91" s="30">
        <f t="shared" si="82"/>
        <v>0</v>
      </c>
      <c r="O91" s="30">
        <f t="shared" si="82"/>
        <v>15635000</v>
      </c>
      <c r="P91" s="30">
        <f t="shared" si="82"/>
        <v>0</v>
      </c>
      <c r="Q91" s="30">
        <f t="shared" ref="Q91:Q99" si="83">SUM(H91:P91)</f>
        <v>1447646977</v>
      </c>
      <c r="R91" s="64">
        <f t="shared" ref="R91:X91" si="84">R92+R93+R94+R95+R96+R97+R98+R99</f>
        <v>0</v>
      </c>
      <c r="S91" s="64">
        <f t="shared" si="84"/>
        <v>0</v>
      </c>
      <c r="T91" s="30">
        <f t="shared" si="84"/>
        <v>0</v>
      </c>
      <c r="U91" s="30">
        <f t="shared" si="84"/>
        <v>434922000</v>
      </c>
      <c r="V91" s="30">
        <f t="shared" si="84"/>
        <v>15635000</v>
      </c>
      <c r="W91" s="30">
        <f t="shared" si="84"/>
        <v>4485000</v>
      </c>
      <c r="X91" s="30">
        <f t="shared" si="84"/>
        <v>0</v>
      </c>
      <c r="Y91" s="30">
        <f>SUM(R91:X91)</f>
        <v>455042000</v>
      </c>
      <c r="Z91" s="30">
        <f>Z92+Z93+Z94+Z95+Z96+Z97+Z98+Z99</f>
        <v>12223455060</v>
      </c>
      <c r="AA91" s="30"/>
      <c r="AB91" s="57"/>
      <c r="AC91" s="29">
        <f t="shared" si="71"/>
        <v>12223455060</v>
      </c>
      <c r="AD91" s="57">
        <f>SUM(AD92:AD99)</f>
        <v>0</v>
      </c>
      <c r="AE91" s="57">
        <f>SUM(AE92:AE99)</f>
        <v>11230850083</v>
      </c>
      <c r="AF91" s="57">
        <f>SUM(AF92:AF99)</f>
        <v>992604977</v>
      </c>
      <c r="AG91" s="57">
        <f>SUM(AG92:AG99)</f>
        <v>992604977</v>
      </c>
      <c r="AH91" s="57">
        <f>SUM(AH92:AH99)</f>
        <v>0</v>
      </c>
    </row>
    <row r="92" spans="1:34">
      <c r="A92" s="99"/>
      <c r="B92" s="9">
        <v>1</v>
      </c>
      <c r="C92" s="9" t="s">
        <v>14</v>
      </c>
      <c r="D92" s="81" t="s">
        <v>6</v>
      </c>
      <c r="E92" s="31">
        <f>'per SKPD'!E2113</f>
        <v>272850000</v>
      </c>
      <c r="F92" s="31">
        <f>'per SKPD'!F2113</f>
        <v>0</v>
      </c>
      <c r="G92" s="31">
        <f>'per SKPD'!G2113</f>
        <v>0</v>
      </c>
      <c r="H92" s="31">
        <f>'per SKPD'!H2113</f>
        <v>0</v>
      </c>
      <c r="I92" s="31">
        <f>'per SKPD'!I2113</f>
        <v>0</v>
      </c>
      <c r="J92" s="31">
        <f>'per SKPD'!J2113</f>
        <v>0</v>
      </c>
      <c r="K92" s="31">
        <f>'per SKPD'!K2113</f>
        <v>0</v>
      </c>
      <c r="L92" s="31">
        <f>'per SKPD'!L2113</f>
        <v>0</v>
      </c>
      <c r="M92" s="31">
        <f>'per SKPD'!M2113</f>
        <v>0</v>
      </c>
      <c r="N92" s="31">
        <f>'per SKPD'!N2113</f>
        <v>0</v>
      </c>
      <c r="O92" s="31">
        <f>'per SKPD'!W2113</f>
        <v>0</v>
      </c>
      <c r="P92" s="31">
        <f>'per SKPD'!X2113</f>
        <v>0</v>
      </c>
      <c r="Q92" s="31">
        <f t="shared" si="83"/>
        <v>0</v>
      </c>
      <c r="R92" s="31">
        <f>'per SKPD'!Z2113</f>
        <v>0</v>
      </c>
      <c r="S92" s="31">
        <f>'per SKPD'!AA2113</f>
        <v>0</v>
      </c>
      <c r="T92" s="31">
        <f>'per SKPD'!AB2113</f>
        <v>0</v>
      </c>
      <c r="U92" s="31">
        <f>'per SKPD'!AC2113</f>
        <v>0</v>
      </c>
      <c r="V92" s="31">
        <f>'per SKPD'!AL2113</f>
        <v>0</v>
      </c>
      <c r="W92" s="31">
        <f>'per SKPD'!AM2113</f>
        <v>0</v>
      </c>
      <c r="X92" s="31">
        <f>'per SKPD'!AN2113</f>
        <v>0</v>
      </c>
      <c r="Y92" s="31">
        <f>SUM(R92:X92)</f>
        <v>0</v>
      </c>
      <c r="Z92" s="32">
        <f t="shared" ref="Z92:Z99" si="85">E92+Q92-Y92</f>
        <v>272850000</v>
      </c>
      <c r="AA92" s="32"/>
      <c r="AB92" s="28"/>
      <c r="AC92" s="29">
        <f t="shared" si="71"/>
        <v>272850000</v>
      </c>
      <c r="AD92" s="29">
        <f t="shared" ref="AD92:AD99" si="86">Z92-AC92</f>
        <v>0</v>
      </c>
      <c r="AE92" s="29">
        <f t="shared" ref="AE92:AE99" si="87">E92</f>
        <v>272850000</v>
      </c>
      <c r="AF92" s="29">
        <f t="shared" ref="AF92:AF99" si="88">AC92-AE92</f>
        <v>0</v>
      </c>
      <c r="AG92" s="249">
        <f t="shared" ref="AG92:AG99" si="89">Q92-Y92</f>
        <v>0</v>
      </c>
      <c r="AH92" s="88">
        <f t="shared" ref="AH92:AH99" si="90">AF92-AG92</f>
        <v>0</v>
      </c>
    </row>
    <row r="93" spans="1:34">
      <c r="A93" s="99"/>
      <c r="B93" s="9">
        <v>2</v>
      </c>
      <c r="C93" s="9" t="s">
        <v>15</v>
      </c>
      <c r="D93" s="81" t="s">
        <v>9</v>
      </c>
      <c r="E93" s="31">
        <f>'per SKPD'!E2117</f>
        <v>5563510470</v>
      </c>
      <c r="F93" s="31">
        <f>'per SKPD'!F2117</f>
        <v>103622450</v>
      </c>
      <c r="G93" s="31">
        <f>'per SKPD'!G2117</f>
        <v>102103252</v>
      </c>
      <c r="H93" s="31">
        <f>'per SKPD'!H2117</f>
        <v>102103252</v>
      </c>
      <c r="I93" s="31">
        <f>'per SKPD'!I2117</f>
        <v>639000</v>
      </c>
      <c r="J93" s="31">
        <f>'per SKPD'!J2117</f>
        <v>0</v>
      </c>
      <c r="K93" s="31">
        <f>'per SKPD'!K2117</f>
        <v>389922000</v>
      </c>
      <c r="L93" s="31">
        <f>'per SKPD'!L2117</f>
        <v>0</v>
      </c>
      <c r="M93" s="31">
        <f>'per SKPD'!M2117</f>
        <v>0</v>
      </c>
      <c r="N93" s="31">
        <f>'per SKPD'!N2117</f>
        <v>0</v>
      </c>
      <c r="O93" s="31">
        <f>'per SKPD'!W2117</f>
        <v>0</v>
      </c>
      <c r="P93" s="31">
        <f>'per SKPD'!X2117</f>
        <v>0</v>
      </c>
      <c r="Q93" s="31">
        <f t="shared" si="83"/>
        <v>492664252</v>
      </c>
      <c r="R93" s="31">
        <f>'per SKPD'!Z2117</f>
        <v>0</v>
      </c>
      <c r="S93" s="31">
        <f>'per SKPD'!AA2117</f>
        <v>0</v>
      </c>
      <c r="T93" s="31">
        <f>'per SKPD'!AB2117</f>
        <v>0</v>
      </c>
      <c r="U93" s="31">
        <f>'per SKPD'!AC2117</f>
        <v>434922000</v>
      </c>
      <c r="V93" s="31">
        <f>'per SKPD'!AL2117</f>
        <v>4035000</v>
      </c>
      <c r="W93" s="31">
        <f>'per SKPD'!AM2117</f>
        <v>4485000</v>
      </c>
      <c r="X93" s="31">
        <f>'per SKPD'!AN2117</f>
        <v>0</v>
      </c>
      <c r="Y93" s="31">
        <f t="shared" ref="Y93:Y99" si="91">SUM(R93:X93)</f>
        <v>443442000</v>
      </c>
      <c r="Z93" s="32">
        <f t="shared" si="85"/>
        <v>5612732722</v>
      </c>
      <c r="AA93" s="32"/>
      <c r="AB93" s="28"/>
      <c r="AC93" s="29">
        <f t="shared" si="71"/>
        <v>5612732722</v>
      </c>
      <c r="AD93" s="29">
        <f t="shared" si="86"/>
        <v>0</v>
      </c>
      <c r="AE93" s="29">
        <f t="shared" si="87"/>
        <v>5563510470</v>
      </c>
      <c r="AF93" s="29">
        <f t="shared" si="88"/>
        <v>49222252</v>
      </c>
      <c r="AG93" s="249">
        <f t="shared" si="89"/>
        <v>49222252</v>
      </c>
      <c r="AH93" s="88">
        <f t="shared" si="90"/>
        <v>0</v>
      </c>
    </row>
    <row r="94" spans="1:34">
      <c r="A94" s="99"/>
      <c r="B94" s="9">
        <v>3</v>
      </c>
      <c r="C94" s="9" t="s">
        <v>16</v>
      </c>
      <c r="D94" s="81" t="s">
        <v>10</v>
      </c>
      <c r="E94" s="31">
        <f>'per SKPD'!E2205</f>
        <v>5268014773</v>
      </c>
      <c r="F94" s="31">
        <f>'per SKPD'!F2205</f>
        <v>900000000</v>
      </c>
      <c r="G94" s="31">
        <f>'per SKPD'!G2205</f>
        <v>874800000</v>
      </c>
      <c r="H94" s="31">
        <f>'per SKPD'!H2205</f>
        <v>874800000</v>
      </c>
      <c r="I94" s="31">
        <f>'per SKPD'!I2205</f>
        <v>48673975</v>
      </c>
      <c r="J94" s="31">
        <f>'per SKPD'!J2205</f>
        <v>0</v>
      </c>
      <c r="K94" s="31">
        <f>'per SKPD'!K2205</f>
        <v>0</v>
      </c>
      <c r="L94" s="31">
        <f>'per SKPD'!L2205</f>
        <v>0</v>
      </c>
      <c r="M94" s="31">
        <f>'per SKPD'!M2205</f>
        <v>0</v>
      </c>
      <c r="N94" s="31">
        <f>'per SKPD'!N2205</f>
        <v>0</v>
      </c>
      <c r="O94" s="31">
        <f>'per SKPD'!W2205</f>
        <v>11600000</v>
      </c>
      <c r="P94" s="31">
        <f>'per SKPD'!X2205</f>
        <v>0</v>
      </c>
      <c r="Q94" s="31">
        <f t="shared" si="83"/>
        <v>935073975</v>
      </c>
      <c r="R94" s="31">
        <f>'per SKPD'!Z2205</f>
        <v>0</v>
      </c>
      <c r="S94" s="31">
        <f>'per SKPD'!AA2205</f>
        <v>0</v>
      </c>
      <c r="T94" s="31">
        <f>'per SKPD'!AB2205</f>
        <v>0</v>
      </c>
      <c r="U94" s="31">
        <f>'per SKPD'!AC2205</f>
        <v>0</v>
      </c>
      <c r="V94" s="31">
        <f>'per SKPD'!AL2205</f>
        <v>0</v>
      </c>
      <c r="W94" s="31">
        <f>'per SKPD'!AM2205</f>
        <v>0</v>
      </c>
      <c r="X94" s="31">
        <f>'per SKPD'!AN2205</f>
        <v>0</v>
      </c>
      <c r="Y94" s="31">
        <f>SUM(R94:X94)</f>
        <v>0</v>
      </c>
      <c r="Z94" s="32">
        <f t="shared" si="85"/>
        <v>6203088748</v>
      </c>
      <c r="AA94" s="32"/>
      <c r="AB94" s="28"/>
      <c r="AC94" s="29">
        <f t="shared" si="71"/>
        <v>6203088748</v>
      </c>
      <c r="AD94" s="29">
        <f t="shared" si="86"/>
        <v>0</v>
      </c>
      <c r="AE94" s="29">
        <f t="shared" si="87"/>
        <v>5268014773</v>
      </c>
      <c r="AF94" s="29">
        <f t="shared" si="88"/>
        <v>935073975</v>
      </c>
      <c r="AG94" s="249">
        <f t="shared" si="89"/>
        <v>935073975</v>
      </c>
      <c r="AH94" s="88">
        <f t="shared" si="90"/>
        <v>0</v>
      </c>
    </row>
    <row r="95" spans="1:34">
      <c r="A95" s="99"/>
      <c r="B95" s="9">
        <v>4</v>
      </c>
      <c r="C95" s="9" t="s">
        <v>17</v>
      </c>
      <c r="D95" s="81" t="s">
        <v>5</v>
      </c>
      <c r="E95" s="31">
        <f>'per SKPD'!E2224</f>
        <v>8218100</v>
      </c>
      <c r="F95" s="31">
        <f>'per SKPD'!F2224</f>
        <v>0</v>
      </c>
      <c r="G95" s="31">
        <f>'per SKPD'!G2224</f>
        <v>0</v>
      </c>
      <c r="H95" s="31">
        <f>'per SKPD'!H2224</f>
        <v>0</v>
      </c>
      <c r="I95" s="31">
        <f>'per SKPD'!I2224</f>
        <v>0</v>
      </c>
      <c r="J95" s="31">
        <f>'per SKPD'!J2224</f>
        <v>0</v>
      </c>
      <c r="K95" s="31">
        <f>'per SKPD'!K2224</f>
        <v>0</v>
      </c>
      <c r="L95" s="31">
        <f>'per SKPD'!L2224</f>
        <v>0</v>
      </c>
      <c r="M95" s="31">
        <f>'per SKPD'!M2224</f>
        <v>0</v>
      </c>
      <c r="N95" s="31">
        <f>'per SKPD'!N2224</f>
        <v>0</v>
      </c>
      <c r="O95" s="31">
        <f>'per SKPD'!W2224</f>
        <v>0</v>
      </c>
      <c r="P95" s="31">
        <f>'per SKPD'!X2224</f>
        <v>0</v>
      </c>
      <c r="Q95" s="31">
        <f t="shared" si="83"/>
        <v>0</v>
      </c>
      <c r="R95" s="31">
        <f>'per SKPD'!Z2224</f>
        <v>0</v>
      </c>
      <c r="S95" s="31">
        <f>'per SKPD'!AA2224</f>
        <v>0</v>
      </c>
      <c r="T95" s="31">
        <f>'per SKPD'!AB2224</f>
        <v>0</v>
      </c>
      <c r="U95" s="31">
        <f>'per SKPD'!AC2224</f>
        <v>0</v>
      </c>
      <c r="V95" s="31">
        <f>'per SKPD'!AL2224</f>
        <v>0</v>
      </c>
      <c r="W95" s="31">
        <f>'per SKPD'!AM2224</f>
        <v>0</v>
      </c>
      <c r="X95" s="31">
        <f>'per SKPD'!AN2224</f>
        <v>0</v>
      </c>
      <c r="Y95" s="31">
        <f t="shared" si="91"/>
        <v>0</v>
      </c>
      <c r="Z95" s="32">
        <f t="shared" si="85"/>
        <v>8218100</v>
      </c>
      <c r="AA95" s="32"/>
      <c r="AB95" s="28"/>
      <c r="AC95" s="29">
        <f t="shared" si="71"/>
        <v>8218100</v>
      </c>
      <c r="AD95" s="29">
        <f t="shared" si="86"/>
        <v>0</v>
      </c>
      <c r="AE95" s="29">
        <f t="shared" si="87"/>
        <v>8218100</v>
      </c>
      <c r="AF95" s="29">
        <f t="shared" si="88"/>
        <v>0</v>
      </c>
      <c r="AG95" s="249">
        <f t="shared" si="89"/>
        <v>0</v>
      </c>
      <c r="AH95" s="88">
        <f t="shared" si="90"/>
        <v>0</v>
      </c>
    </row>
    <row r="96" spans="1:34">
      <c r="A96" s="99"/>
      <c r="B96" s="9">
        <v>5</v>
      </c>
      <c r="C96" s="9" t="s">
        <v>18</v>
      </c>
      <c r="D96" s="81" t="s">
        <v>11</v>
      </c>
      <c r="E96" s="31">
        <f>'per SKPD'!E2229</f>
        <v>66500</v>
      </c>
      <c r="F96" s="31">
        <f>'per SKPD'!F2229</f>
        <v>0</v>
      </c>
      <c r="G96" s="31">
        <f>'per SKPD'!G2229</f>
        <v>0</v>
      </c>
      <c r="H96" s="31">
        <f>'per SKPD'!H2229</f>
        <v>0</v>
      </c>
      <c r="I96" s="31">
        <f>'per SKPD'!I2229</f>
        <v>0</v>
      </c>
      <c r="J96" s="31">
        <f>'per SKPD'!J2229</f>
        <v>0</v>
      </c>
      <c r="K96" s="31">
        <f>'per SKPD'!K2229</f>
        <v>0</v>
      </c>
      <c r="L96" s="31">
        <f>'per SKPD'!L2229</f>
        <v>0</v>
      </c>
      <c r="M96" s="31">
        <f>'per SKPD'!M2229</f>
        <v>0</v>
      </c>
      <c r="N96" s="31">
        <f>'per SKPD'!N2229</f>
        <v>0</v>
      </c>
      <c r="O96" s="31">
        <f>'per SKPD'!W2229</f>
        <v>0</v>
      </c>
      <c r="P96" s="31">
        <f>'per SKPD'!X2229</f>
        <v>0</v>
      </c>
      <c r="Q96" s="31">
        <f t="shared" si="83"/>
        <v>0</v>
      </c>
      <c r="R96" s="31">
        <f>'per SKPD'!Z2229</f>
        <v>0</v>
      </c>
      <c r="S96" s="31">
        <f>'per SKPD'!AA2229</f>
        <v>0</v>
      </c>
      <c r="T96" s="31">
        <f>'per SKPD'!AB2229</f>
        <v>0</v>
      </c>
      <c r="U96" s="31">
        <f>'per SKPD'!AC2229</f>
        <v>0</v>
      </c>
      <c r="V96" s="31">
        <f>'per SKPD'!AL2229</f>
        <v>0</v>
      </c>
      <c r="W96" s="31">
        <f>'per SKPD'!AM2229</f>
        <v>0</v>
      </c>
      <c r="X96" s="31">
        <f>'per SKPD'!AN2229</f>
        <v>0</v>
      </c>
      <c r="Y96" s="31">
        <f t="shared" si="91"/>
        <v>0</v>
      </c>
      <c r="Z96" s="32">
        <f t="shared" si="85"/>
        <v>66500</v>
      </c>
      <c r="AA96" s="32"/>
      <c r="AB96" s="28"/>
      <c r="AC96" s="29">
        <f t="shared" si="71"/>
        <v>66500</v>
      </c>
      <c r="AD96" s="29">
        <f t="shared" si="86"/>
        <v>0</v>
      </c>
      <c r="AE96" s="29">
        <f t="shared" si="87"/>
        <v>66500</v>
      </c>
      <c r="AF96" s="29">
        <f t="shared" si="88"/>
        <v>0</v>
      </c>
      <c r="AG96" s="249">
        <f t="shared" si="89"/>
        <v>0</v>
      </c>
      <c r="AH96" s="88">
        <f t="shared" si="90"/>
        <v>0</v>
      </c>
    </row>
    <row r="97" spans="1:34">
      <c r="A97" s="99"/>
      <c r="B97" s="9">
        <v>6</v>
      </c>
      <c r="C97" s="9" t="s">
        <v>19</v>
      </c>
      <c r="D97" s="81" t="s">
        <v>7</v>
      </c>
      <c r="E97" s="31">
        <f>'per SKPD'!E2232</f>
        <v>0</v>
      </c>
      <c r="F97" s="31">
        <f>'per SKPD'!F2232</f>
        <v>0</v>
      </c>
      <c r="G97" s="31">
        <f>'per SKPD'!G2232</f>
        <v>0</v>
      </c>
      <c r="H97" s="31">
        <f>'per SKPD'!H2232</f>
        <v>0</v>
      </c>
      <c r="I97" s="31">
        <f>'per SKPD'!I2232</f>
        <v>0</v>
      </c>
      <c r="J97" s="31">
        <f>'per SKPD'!J2232</f>
        <v>0</v>
      </c>
      <c r="K97" s="31">
        <f>'per SKPD'!K2232</f>
        <v>0</v>
      </c>
      <c r="L97" s="31">
        <f>'per SKPD'!L2232</f>
        <v>0</v>
      </c>
      <c r="M97" s="31">
        <f>'per SKPD'!M2232</f>
        <v>0</v>
      </c>
      <c r="N97" s="31">
        <f>'per SKPD'!N2232</f>
        <v>0</v>
      </c>
      <c r="O97" s="31">
        <f>'per SKPD'!W2232</f>
        <v>0</v>
      </c>
      <c r="P97" s="31">
        <f>'per SKPD'!X2232</f>
        <v>0</v>
      </c>
      <c r="Q97" s="31">
        <f t="shared" si="83"/>
        <v>0</v>
      </c>
      <c r="R97" s="31">
        <f>'per SKPD'!Z2232</f>
        <v>0</v>
      </c>
      <c r="S97" s="31">
        <f>'per SKPD'!AA2232</f>
        <v>0</v>
      </c>
      <c r="T97" s="31">
        <f>'per SKPD'!AB2232</f>
        <v>0</v>
      </c>
      <c r="U97" s="31">
        <f>'per SKPD'!AC2232</f>
        <v>0</v>
      </c>
      <c r="V97" s="31">
        <f>'per SKPD'!AL2232</f>
        <v>0</v>
      </c>
      <c r="W97" s="31">
        <f>'per SKPD'!AM2232</f>
        <v>0</v>
      </c>
      <c r="X97" s="31">
        <f>'per SKPD'!AN2232</f>
        <v>0</v>
      </c>
      <c r="Y97" s="31">
        <f t="shared" si="91"/>
        <v>0</v>
      </c>
      <c r="Z97" s="32">
        <f t="shared" si="85"/>
        <v>0</v>
      </c>
      <c r="AA97" s="32"/>
      <c r="AB97" s="28"/>
      <c r="AC97" s="29">
        <f t="shared" si="71"/>
        <v>0</v>
      </c>
      <c r="AD97" s="29">
        <f t="shared" si="86"/>
        <v>0</v>
      </c>
      <c r="AE97" s="29">
        <f t="shared" si="87"/>
        <v>0</v>
      </c>
      <c r="AF97" s="29">
        <f t="shared" si="88"/>
        <v>0</v>
      </c>
      <c r="AG97" s="249">
        <f t="shared" si="89"/>
        <v>0</v>
      </c>
      <c r="AH97" s="88">
        <f t="shared" si="90"/>
        <v>0</v>
      </c>
    </row>
    <row r="98" spans="1:34" s="21" customFormat="1">
      <c r="A98" s="102"/>
      <c r="B98" s="11">
        <v>7</v>
      </c>
      <c r="C98" s="11"/>
      <c r="D98" s="85" t="s">
        <v>8</v>
      </c>
      <c r="E98" s="31">
        <f>'per SKPD'!E2235</f>
        <v>69393640</v>
      </c>
      <c r="F98" s="31">
        <f>'per SKPD'!F2235</f>
        <v>0</v>
      </c>
      <c r="G98" s="31">
        <f>'per SKPD'!G2235</f>
        <v>0</v>
      </c>
      <c r="H98" s="31">
        <f>'per SKPD'!H2235</f>
        <v>0</v>
      </c>
      <c r="I98" s="31">
        <f>'per SKPD'!I2235</f>
        <v>0</v>
      </c>
      <c r="J98" s="31">
        <f>'per SKPD'!J2235</f>
        <v>0</v>
      </c>
      <c r="K98" s="31">
        <f>'per SKPD'!K2235</f>
        <v>15873750</v>
      </c>
      <c r="L98" s="31">
        <f>'per SKPD'!L2235</f>
        <v>0</v>
      </c>
      <c r="M98" s="31">
        <f>'per SKPD'!M2235</f>
        <v>0</v>
      </c>
      <c r="N98" s="31">
        <f>'per SKPD'!N2235</f>
        <v>0</v>
      </c>
      <c r="O98" s="31">
        <f>'per SKPD'!W2235</f>
        <v>0</v>
      </c>
      <c r="P98" s="31">
        <f>'per SKPD'!X2235</f>
        <v>0</v>
      </c>
      <c r="Q98" s="31">
        <f t="shared" si="83"/>
        <v>15873750</v>
      </c>
      <c r="R98" s="31">
        <f>'per SKPD'!Z2235</f>
        <v>0</v>
      </c>
      <c r="S98" s="31">
        <f>'per SKPD'!AA2235</f>
        <v>0</v>
      </c>
      <c r="T98" s="31">
        <f>'per SKPD'!AB2235</f>
        <v>0</v>
      </c>
      <c r="U98" s="31">
        <f>'per SKPD'!AC2235</f>
        <v>0</v>
      </c>
      <c r="V98" s="31">
        <f>'per SKPD'!AL2235</f>
        <v>11600000</v>
      </c>
      <c r="W98" s="31">
        <f>'per SKPD'!AM2235</f>
        <v>0</v>
      </c>
      <c r="X98" s="31">
        <f>'per SKPD'!AN2235</f>
        <v>0</v>
      </c>
      <c r="Y98" s="31">
        <f t="shared" si="91"/>
        <v>11600000</v>
      </c>
      <c r="Z98" s="32">
        <f t="shared" si="85"/>
        <v>73667390</v>
      </c>
      <c r="AA98" s="32"/>
      <c r="AB98" s="28"/>
      <c r="AC98" s="29">
        <f t="shared" si="71"/>
        <v>73667390</v>
      </c>
      <c r="AD98" s="29">
        <f t="shared" si="86"/>
        <v>0</v>
      </c>
      <c r="AE98" s="29">
        <f t="shared" si="87"/>
        <v>69393640</v>
      </c>
      <c r="AF98" s="29">
        <f t="shared" si="88"/>
        <v>4273750</v>
      </c>
      <c r="AG98" s="249">
        <f t="shared" si="89"/>
        <v>4273750</v>
      </c>
      <c r="AH98" s="88">
        <f t="shared" si="90"/>
        <v>0</v>
      </c>
    </row>
    <row r="99" spans="1:34" s="21" customFormat="1">
      <c r="A99" s="102"/>
      <c r="B99" s="11">
        <v>8</v>
      </c>
      <c r="C99" s="11"/>
      <c r="D99" s="77" t="s">
        <v>39</v>
      </c>
      <c r="E99" s="31">
        <f>'per SKPD'!E2247</f>
        <v>48796600</v>
      </c>
      <c r="F99" s="31">
        <f>'per SKPD'!F2247</f>
        <v>0</v>
      </c>
      <c r="G99" s="31">
        <f>'per SKPD'!G2247</f>
        <v>0</v>
      </c>
      <c r="H99" s="31">
        <f>'per SKPD'!H2247</f>
        <v>0</v>
      </c>
      <c r="I99" s="31">
        <f>'per SKPD'!I2247</f>
        <v>0</v>
      </c>
      <c r="J99" s="31">
        <f>'per SKPD'!J2247</f>
        <v>0</v>
      </c>
      <c r="K99" s="31">
        <f>'per SKPD'!K2247</f>
        <v>0</v>
      </c>
      <c r="L99" s="31">
        <f>'per SKPD'!L2247</f>
        <v>0</v>
      </c>
      <c r="M99" s="31">
        <f>'per SKPD'!M2247</f>
        <v>0</v>
      </c>
      <c r="N99" s="31">
        <f>'per SKPD'!N2247</f>
        <v>0</v>
      </c>
      <c r="O99" s="31">
        <f>'per SKPD'!W2247</f>
        <v>4035000</v>
      </c>
      <c r="P99" s="31">
        <f>'per SKPD'!X2247</f>
        <v>0</v>
      </c>
      <c r="Q99" s="31">
        <f t="shared" si="83"/>
        <v>4035000</v>
      </c>
      <c r="R99" s="31">
        <f>'per SKPD'!Z2247</f>
        <v>0</v>
      </c>
      <c r="S99" s="31">
        <f>'per SKPD'!AA2247</f>
        <v>0</v>
      </c>
      <c r="T99" s="31">
        <f>'per SKPD'!AB2247</f>
        <v>0</v>
      </c>
      <c r="U99" s="31">
        <f>'per SKPD'!AC2247</f>
        <v>0</v>
      </c>
      <c r="V99" s="31">
        <f>'per SKPD'!AL2247</f>
        <v>0</v>
      </c>
      <c r="W99" s="31">
        <f>'per SKPD'!AM2247</f>
        <v>0</v>
      </c>
      <c r="X99" s="31">
        <f>'per SKPD'!AN2247</f>
        <v>0</v>
      </c>
      <c r="Y99" s="31">
        <f t="shared" si="91"/>
        <v>0</v>
      </c>
      <c r="Z99" s="32">
        <f t="shared" si="85"/>
        <v>52831600</v>
      </c>
      <c r="AA99" s="32"/>
      <c r="AB99" s="28"/>
      <c r="AC99" s="29">
        <f t="shared" si="71"/>
        <v>52831600</v>
      </c>
      <c r="AD99" s="29">
        <f t="shared" si="86"/>
        <v>0</v>
      </c>
      <c r="AE99" s="29">
        <f t="shared" si="87"/>
        <v>48796600</v>
      </c>
      <c r="AF99" s="29">
        <f t="shared" si="88"/>
        <v>4035000</v>
      </c>
      <c r="AG99" s="249">
        <f t="shared" si="89"/>
        <v>4035000</v>
      </c>
      <c r="AH99" s="88">
        <f t="shared" si="90"/>
        <v>0</v>
      </c>
    </row>
    <row r="100" spans="1:34">
      <c r="A100" s="101"/>
      <c r="B100" s="8"/>
      <c r="C100" s="8"/>
      <c r="D100" s="78"/>
      <c r="E100" s="34"/>
      <c r="F100" s="34"/>
      <c r="G100" s="63"/>
      <c r="H100" s="67"/>
      <c r="I100" s="34"/>
      <c r="J100" s="34"/>
      <c r="K100" s="34"/>
      <c r="L100" s="34"/>
      <c r="M100" s="34"/>
      <c r="N100" s="34"/>
      <c r="O100" s="34"/>
      <c r="P100" s="63"/>
      <c r="Q100" s="34"/>
      <c r="R100" s="65"/>
      <c r="S100" s="65"/>
      <c r="T100" s="34"/>
      <c r="U100" s="34"/>
      <c r="V100" s="34"/>
      <c r="W100" s="34"/>
      <c r="X100" s="34"/>
      <c r="Y100" s="34"/>
      <c r="Z100" s="34"/>
      <c r="AA100" s="34"/>
      <c r="AB100" s="28"/>
      <c r="AC100" s="29">
        <f t="shared" si="71"/>
        <v>0</v>
      </c>
    </row>
    <row r="101" spans="1:34" s="15" customFormat="1" ht="18.75" customHeight="1">
      <c r="A101" s="98">
        <v>10</v>
      </c>
      <c r="B101" s="22" t="str">
        <f>'per SKPD'!B2264</f>
        <v>DINAS SOSIAL</v>
      </c>
      <c r="C101" s="20"/>
      <c r="D101" s="30"/>
      <c r="E101" s="30">
        <f t="shared" ref="E101:P101" si="92">E102+E103+E104+E105+E106+E107+E108+E109</f>
        <v>7278255666</v>
      </c>
      <c r="F101" s="30">
        <f t="shared" si="92"/>
        <v>308962000</v>
      </c>
      <c r="G101" s="30">
        <f t="shared" si="92"/>
        <v>301702600</v>
      </c>
      <c r="H101" s="30">
        <f t="shared" si="92"/>
        <v>302202600</v>
      </c>
      <c r="I101" s="30">
        <f t="shared" si="92"/>
        <v>1190000</v>
      </c>
      <c r="J101" s="30">
        <f t="shared" si="92"/>
        <v>0</v>
      </c>
      <c r="K101" s="30">
        <f t="shared" si="92"/>
        <v>0</v>
      </c>
      <c r="L101" s="30">
        <f t="shared" si="92"/>
        <v>0</v>
      </c>
      <c r="M101" s="30">
        <f t="shared" si="92"/>
        <v>0</v>
      </c>
      <c r="N101" s="30">
        <f t="shared" si="92"/>
        <v>20710322</v>
      </c>
      <c r="O101" s="30">
        <f t="shared" si="92"/>
        <v>8765000</v>
      </c>
      <c r="P101" s="30">
        <f t="shared" si="92"/>
        <v>0</v>
      </c>
      <c r="Q101" s="30">
        <f t="shared" ref="Q101:Q109" si="93">SUM(H101:P101)</f>
        <v>332867922</v>
      </c>
      <c r="R101" s="64">
        <f t="shared" ref="R101:X101" si="94">R102+R103+R104+R105+R106+R107+R108+R109</f>
        <v>0</v>
      </c>
      <c r="S101" s="64">
        <f t="shared" si="94"/>
        <v>0</v>
      </c>
      <c r="T101" s="30">
        <f t="shared" si="94"/>
        <v>0</v>
      </c>
      <c r="U101" s="30">
        <f t="shared" si="94"/>
        <v>0</v>
      </c>
      <c r="V101" s="30">
        <f t="shared" si="94"/>
        <v>8765000</v>
      </c>
      <c r="W101" s="30">
        <f t="shared" si="94"/>
        <v>0</v>
      </c>
      <c r="X101" s="30">
        <f t="shared" si="94"/>
        <v>0</v>
      </c>
      <c r="Y101" s="30">
        <f>SUM(R101:X101)</f>
        <v>8765000</v>
      </c>
      <c r="Z101" s="30">
        <f>Z102+Z103+Z104+Z105+Z106+Z107+Z108+Z109</f>
        <v>7602358588</v>
      </c>
      <c r="AA101" s="30"/>
      <c r="AB101" s="57"/>
      <c r="AC101" s="29">
        <f t="shared" si="71"/>
        <v>7602358588</v>
      </c>
      <c r="AD101" s="29">
        <f>Z101-AC101</f>
        <v>0</v>
      </c>
      <c r="AE101" s="29">
        <f t="shared" ref="AE101:AE109" si="95">E101</f>
        <v>7278255666</v>
      </c>
      <c r="AF101" s="29">
        <f>AC101-AE101</f>
        <v>324102922</v>
      </c>
      <c r="AG101" s="249">
        <f>Q101-Y101</f>
        <v>324102922</v>
      </c>
      <c r="AH101" s="253">
        <f>AF101-AG101</f>
        <v>0</v>
      </c>
    </row>
    <row r="102" spans="1:34">
      <c r="A102" s="99"/>
      <c r="B102" s="9">
        <v>1</v>
      </c>
      <c r="C102" s="9" t="s">
        <v>14</v>
      </c>
      <c r="D102" s="81" t="s">
        <v>6</v>
      </c>
      <c r="E102" s="31">
        <f>'per SKPD'!E2265</f>
        <v>1301990000</v>
      </c>
      <c r="F102" s="31">
        <f>'per SKPD'!F2265</f>
        <v>0</v>
      </c>
      <c r="G102" s="31">
        <f>'per SKPD'!G2265</f>
        <v>0</v>
      </c>
      <c r="H102" s="31">
        <f>'per SKPD'!H2265</f>
        <v>0</v>
      </c>
      <c r="I102" s="31">
        <f>'per SKPD'!I2265</f>
        <v>0</v>
      </c>
      <c r="J102" s="31">
        <f>'per SKPD'!J2265</f>
        <v>0</v>
      </c>
      <c r="K102" s="31">
        <f>'per SKPD'!K2265</f>
        <v>0</v>
      </c>
      <c r="L102" s="31">
        <f>'per SKPD'!L2265</f>
        <v>0</v>
      </c>
      <c r="M102" s="31">
        <f>'per SKPD'!M2265</f>
        <v>0</v>
      </c>
      <c r="N102" s="31">
        <f>'per SKPD'!N2265</f>
        <v>0</v>
      </c>
      <c r="O102" s="31">
        <f>'per SKPD'!W2265</f>
        <v>0</v>
      </c>
      <c r="P102" s="31">
        <f>'per SKPD'!X2265</f>
        <v>0</v>
      </c>
      <c r="Q102" s="31">
        <f t="shared" si="93"/>
        <v>0</v>
      </c>
      <c r="R102" s="31">
        <f>'per SKPD'!Z2265</f>
        <v>0</v>
      </c>
      <c r="S102" s="31">
        <f>'per SKPD'!AA2265</f>
        <v>0</v>
      </c>
      <c r="T102" s="31">
        <f>'per SKPD'!AB2265</f>
        <v>0</v>
      </c>
      <c r="U102" s="31">
        <f>'per SKPD'!AC2265</f>
        <v>0</v>
      </c>
      <c r="V102" s="31">
        <f>'per SKPD'!AL2265</f>
        <v>0</v>
      </c>
      <c r="W102" s="31">
        <f>'per SKPD'!AM2265</f>
        <v>0</v>
      </c>
      <c r="X102" s="31">
        <f>'per SKPD'!AN2265</f>
        <v>0</v>
      </c>
      <c r="Y102" s="31">
        <f>SUM(R102:X102)</f>
        <v>0</v>
      </c>
      <c r="Z102" s="32">
        <f t="shared" ref="Z102:Z109" si="96">E102+Q102-Y102</f>
        <v>1301990000</v>
      </c>
      <c r="AA102" s="32"/>
      <c r="AB102" s="28"/>
      <c r="AC102" s="29">
        <f t="shared" si="71"/>
        <v>1301990000</v>
      </c>
      <c r="AD102" s="29">
        <f t="shared" ref="AD102:AD109" si="97">Z102-AC102</f>
        <v>0</v>
      </c>
      <c r="AE102" s="29">
        <f t="shared" si="95"/>
        <v>1301990000</v>
      </c>
      <c r="AF102" s="29">
        <f t="shared" ref="AF102:AF109" si="98">AC102-AE102</f>
        <v>0</v>
      </c>
      <c r="AG102" s="249">
        <f t="shared" ref="AG102:AG109" si="99">Q102-Y102</f>
        <v>0</v>
      </c>
      <c r="AH102" s="88">
        <f t="shared" ref="AH102:AH109" si="100">AF102-AG102</f>
        <v>0</v>
      </c>
    </row>
    <row r="103" spans="1:34">
      <c r="A103" s="99"/>
      <c r="B103" s="9">
        <v>2</v>
      </c>
      <c r="C103" s="9" t="s">
        <v>15</v>
      </c>
      <c r="D103" s="81" t="s">
        <v>9</v>
      </c>
      <c r="E103" s="31">
        <f>'per SKPD'!E2269</f>
        <v>3051082861</v>
      </c>
      <c r="F103" s="31">
        <f>'per SKPD'!F2269</f>
        <v>307562000</v>
      </c>
      <c r="G103" s="31">
        <f>'per SKPD'!G2269</f>
        <v>300373000</v>
      </c>
      <c r="H103" s="31">
        <f>'per SKPD'!H2269</f>
        <v>300873000</v>
      </c>
      <c r="I103" s="31">
        <f>'per SKPD'!I2269</f>
        <v>1190000</v>
      </c>
      <c r="J103" s="31">
        <f>'per SKPD'!J2269</f>
        <v>0</v>
      </c>
      <c r="K103" s="31">
        <f>'per SKPD'!K2269</f>
        <v>0</v>
      </c>
      <c r="L103" s="31">
        <f>'per SKPD'!L2269</f>
        <v>0</v>
      </c>
      <c r="M103" s="31">
        <f>'per SKPD'!M2269</f>
        <v>0</v>
      </c>
      <c r="N103" s="31">
        <f>'per SKPD'!N2269</f>
        <v>20710322</v>
      </c>
      <c r="O103" s="31">
        <f>'per SKPD'!W2269</f>
        <v>0</v>
      </c>
      <c r="P103" s="31">
        <f>'per SKPD'!X2269</f>
        <v>0</v>
      </c>
      <c r="Q103" s="31">
        <f t="shared" si="93"/>
        <v>322773322</v>
      </c>
      <c r="R103" s="31">
        <f>'per SKPD'!Z2269</f>
        <v>0</v>
      </c>
      <c r="S103" s="31">
        <f>'per SKPD'!AA2269</f>
        <v>0</v>
      </c>
      <c r="T103" s="31">
        <f>'per SKPD'!AB2269</f>
        <v>0</v>
      </c>
      <c r="U103" s="31">
        <f>'per SKPD'!AC2269</f>
        <v>0</v>
      </c>
      <c r="V103" s="31">
        <f>'per SKPD'!AL2269</f>
        <v>8765000</v>
      </c>
      <c r="W103" s="31">
        <f>'per SKPD'!AM2269</f>
        <v>0</v>
      </c>
      <c r="X103" s="31">
        <f>'per SKPD'!AN2269</f>
        <v>0</v>
      </c>
      <c r="Y103" s="31">
        <f t="shared" ref="Y103:Y109" si="101">SUM(R103:X103)</f>
        <v>8765000</v>
      </c>
      <c r="Z103" s="32">
        <f t="shared" si="96"/>
        <v>3365091183</v>
      </c>
      <c r="AA103" s="32"/>
      <c r="AB103" s="28"/>
      <c r="AC103" s="29">
        <f t="shared" si="71"/>
        <v>3365091183</v>
      </c>
      <c r="AD103" s="29">
        <f t="shared" si="97"/>
        <v>0</v>
      </c>
      <c r="AE103" s="29">
        <f t="shared" si="95"/>
        <v>3051082861</v>
      </c>
      <c r="AF103" s="29">
        <f t="shared" si="98"/>
        <v>314008322</v>
      </c>
      <c r="AG103" s="249">
        <f t="shared" si="99"/>
        <v>314008322</v>
      </c>
      <c r="AH103" s="88">
        <f t="shared" si="100"/>
        <v>0</v>
      </c>
    </row>
    <row r="104" spans="1:34">
      <c r="A104" s="99"/>
      <c r="B104" s="9">
        <v>3</v>
      </c>
      <c r="C104" s="9" t="s">
        <v>16</v>
      </c>
      <c r="D104" s="81" t="s">
        <v>10</v>
      </c>
      <c r="E104" s="31">
        <f>'per SKPD'!E2445</f>
        <v>2649468113</v>
      </c>
      <c r="F104" s="31">
        <f>'per SKPD'!F2445</f>
        <v>0</v>
      </c>
      <c r="G104" s="31">
        <f>'per SKPD'!G2445</f>
        <v>0</v>
      </c>
      <c r="H104" s="31">
        <f>'per SKPD'!H2445</f>
        <v>0</v>
      </c>
      <c r="I104" s="31">
        <f>'per SKPD'!I2445</f>
        <v>0</v>
      </c>
      <c r="J104" s="31">
        <f>'per SKPD'!J2445</f>
        <v>0</v>
      </c>
      <c r="K104" s="31">
        <f>'per SKPD'!K2445</f>
        <v>0</v>
      </c>
      <c r="L104" s="31">
        <f>'per SKPD'!L2445</f>
        <v>0</v>
      </c>
      <c r="M104" s="31">
        <f>'per SKPD'!M2445</f>
        <v>0</v>
      </c>
      <c r="N104" s="31">
        <f>'per SKPD'!N2445</f>
        <v>0</v>
      </c>
      <c r="O104" s="31">
        <f>'per SKPD'!W2445</f>
        <v>0</v>
      </c>
      <c r="P104" s="31">
        <f>'per SKPD'!X2445</f>
        <v>0</v>
      </c>
      <c r="Q104" s="31">
        <f t="shared" si="93"/>
        <v>0</v>
      </c>
      <c r="R104" s="31">
        <f>'per SKPD'!Z2445</f>
        <v>0</v>
      </c>
      <c r="S104" s="31">
        <f>'per SKPD'!AA2445</f>
        <v>0</v>
      </c>
      <c r="T104" s="31">
        <f>'per SKPD'!AB2445</f>
        <v>0</v>
      </c>
      <c r="U104" s="31">
        <f>'per SKPD'!AC2445</f>
        <v>0</v>
      </c>
      <c r="V104" s="31">
        <f>'per SKPD'!AL2445</f>
        <v>0</v>
      </c>
      <c r="W104" s="31">
        <f>'per SKPD'!AM2445</f>
        <v>0</v>
      </c>
      <c r="X104" s="31">
        <f>'per SKPD'!AN2445</f>
        <v>0</v>
      </c>
      <c r="Y104" s="31">
        <f>SUM(R104:X104)</f>
        <v>0</v>
      </c>
      <c r="Z104" s="32">
        <f t="shared" si="96"/>
        <v>2649468113</v>
      </c>
      <c r="AA104" s="32"/>
      <c r="AB104" s="28"/>
      <c r="AC104" s="29">
        <f t="shared" si="71"/>
        <v>2649468113</v>
      </c>
      <c r="AD104" s="29">
        <f t="shared" si="97"/>
        <v>0</v>
      </c>
      <c r="AE104" s="29">
        <f t="shared" si="95"/>
        <v>2649468113</v>
      </c>
      <c r="AF104" s="29">
        <f t="shared" si="98"/>
        <v>0</v>
      </c>
      <c r="AG104" s="249">
        <f t="shared" si="99"/>
        <v>0</v>
      </c>
      <c r="AH104" s="88">
        <f t="shared" si="100"/>
        <v>0</v>
      </c>
    </row>
    <row r="105" spans="1:34">
      <c r="A105" s="99"/>
      <c r="B105" s="9">
        <v>4</v>
      </c>
      <c r="C105" s="9" t="s">
        <v>17</v>
      </c>
      <c r="D105" s="81" t="s">
        <v>5</v>
      </c>
      <c r="E105" s="31">
        <f>'per SKPD'!E2449</f>
        <v>215543887</v>
      </c>
      <c r="F105" s="31">
        <f>'per SKPD'!F2449</f>
        <v>0</v>
      </c>
      <c r="G105" s="31">
        <f>'per SKPD'!G2449</f>
        <v>0</v>
      </c>
      <c r="H105" s="31">
        <f>'per SKPD'!H2449</f>
        <v>0</v>
      </c>
      <c r="I105" s="31">
        <f>'per SKPD'!I2449</f>
        <v>0</v>
      </c>
      <c r="J105" s="31">
        <f>'per SKPD'!J2449</f>
        <v>0</v>
      </c>
      <c r="K105" s="31">
        <f>'per SKPD'!K2449</f>
        <v>0</v>
      </c>
      <c r="L105" s="31">
        <f>'per SKPD'!L2449</f>
        <v>0</v>
      </c>
      <c r="M105" s="31">
        <f>'per SKPD'!M2449</f>
        <v>0</v>
      </c>
      <c r="N105" s="31">
        <f>'per SKPD'!N2449</f>
        <v>0</v>
      </c>
      <c r="O105" s="31">
        <f>'per SKPD'!W2449</f>
        <v>0</v>
      </c>
      <c r="P105" s="31">
        <f>'per SKPD'!X2449</f>
        <v>0</v>
      </c>
      <c r="Q105" s="31">
        <f t="shared" si="93"/>
        <v>0</v>
      </c>
      <c r="R105" s="31">
        <f>'per SKPD'!Z2449</f>
        <v>0</v>
      </c>
      <c r="S105" s="31">
        <f>'per SKPD'!AA2449</f>
        <v>0</v>
      </c>
      <c r="T105" s="31">
        <f>'per SKPD'!AB2449</f>
        <v>0</v>
      </c>
      <c r="U105" s="31">
        <f>'per SKPD'!AC2449</f>
        <v>0</v>
      </c>
      <c r="V105" s="31">
        <f>'per SKPD'!AL2449</f>
        <v>0</v>
      </c>
      <c r="W105" s="31">
        <f>'per SKPD'!AM2449</f>
        <v>0</v>
      </c>
      <c r="X105" s="31">
        <f>'per SKPD'!AN2449</f>
        <v>0</v>
      </c>
      <c r="Y105" s="31">
        <f t="shared" si="101"/>
        <v>0</v>
      </c>
      <c r="Z105" s="32">
        <f t="shared" si="96"/>
        <v>215543887</v>
      </c>
      <c r="AA105" s="32"/>
      <c r="AB105" s="28"/>
      <c r="AC105" s="29">
        <f t="shared" si="71"/>
        <v>215543887</v>
      </c>
      <c r="AD105" s="29">
        <f t="shared" si="97"/>
        <v>0</v>
      </c>
      <c r="AE105" s="29">
        <f t="shared" si="95"/>
        <v>215543887</v>
      </c>
      <c r="AF105" s="29">
        <f t="shared" si="98"/>
        <v>0</v>
      </c>
      <c r="AG105" s="249">
        <f t="shared" si="99"/>
        <v>0</v>
      </c>
      <c r="AH105" s="88">
        <f t="shared" si="100"/>
        <v>0</v>
      </c>
    </row>
    <row r="106" spans="1:34">
      <c r="A106" s="99"/>
      <c r="B106" s="9">
        <v>5</v>
      </c>
      <c r="C106" s="9" t="s">
        <v>18</v>
      </c>
      <c r="D106" s="81" t="s">
        <v>11</v>
      </c>
      <c r="E106" s="31">
        <f>'per SKPD'!E2453</f>
        <v>4016300</v>
      </c>
      <c r="F106" s="31">
        <f>'per SKPD'!F2453</f>
        <v>1400000</v>
      </c>
      <c r="G106" s="31">
        <f>'per SKPD'!G2453</f>
        <v>1329600</v>
      </c>
      <c r="H106" s="31">
        <f>'per SKPD'!H2453</f>
        <v>1329600</v>
      </c>
      <c r="I106" s="31">
        <f>'per SKPD'!I2453</f>
        <v>0</v>
      </c>
      <c r="J106" s="31">
        <f>'per SKPD'!J2453</f>
        <v>0</v>
      </c>
      <c r="K106" s="31">
        <f>'per SKPD'!K2453</f>
        <v>0</v>
      </c>
      <c r="L106" s="31">
        <f>'per SKPD'!L2453</f>
        <v>0</v>
      </c>
      <c r="M106" s="31">
        <f>'per SKPD'!M2453</f>
        <v>0</v>
      </c>
      <c r="N106" s="31">
        <f>'per SKPD'!N2453</f>
        <v>0</v>
      </c>
      <c r="O106" s="31">
        <f>'per SKPD'!W2453</f>
        <v>0</v>
      </c>
      <c r="P106" s="31">
        <f>'per SKPD'!X2453</f>
        <v>0</v>
      </c>
      <c r="Q106" s="31">
        <f t="shared" si="93"/>
        <v>1329600</v>
      </c>
      <c r="R106" s="31">
        <f>'per SKPD'!Z2453</f>
        <v>0</v>
      </c>
      <c r="S106" s="31">
        <f>'per SKPD'!AA2453</f>
        <v>0</v>
      </c>
      <c r="T106" s="31">
        <f>'per SKPD'!AB2453</f>
        <v>0</v>
      </c>
      <c r="U106" s="31">
        <f>'per SKPD'!AC2453</f>
        <v>0</v>
      </c>
      <c r="V106" s="31">
        <f>'per SKPD'!AL2453</f>
        <v>0</v>
      </c>
      <c r="W106" s="31">
        <f>'per SKPD'!AM2453</f>
        <v>0</v>
      </c>
      <c r="X106" s="31">
        <f>'per SKPD'!AN2453</f>
        <v>0</v>
      </c>
      <c r="Y106" s="31">
        <f t="shared" si="101"/>
        <v>0</v>
      </c>
      <c r="Z106" s="32">
        <f t="shared" si="96"/>
        <v>5345900</v>
      </c>
      <c r="AA106" s="32"/>
      <c r="AB106" s="28"/>
      <c r="AC106" s="29">
        <f t="shared" si="71"/>
        <v>5345900</v>
      </c>
      <c r="AD106" s="29">
        <f t="shared" si="97"/>
        <v>0</v>
      </c>
      <c r="AE106" s="29">
        <f t="shared" si="95"/>
        <v>4016300</v>
      </c>
      <c r="AF106" s="29">
        <f t="shared" si="98"/>
        <v>1329600</v>
      </c>
      <c r="AG106" s="249">
        <f t="shared" si="99"/>
        <v>1329600</v>
      </c>
      <c r="AH106" s="88">
        <f t="shared" si="100"/>
        <v>0</v>
      </c>
    </row>
    <row r="107" spans="1:34">
      <c r="A107" s="99"/>
      <c r="B107" s="9">
        <v>6</v>
      </c>
      <c r="C107" s="9" t="s">
        <v>19</v>
      </c>
      <c r="D107" s="81" t="s">
        <v>7</v>
      </c>
      <c r="E107" s="31">
        <f>'per SKPD'!E2465</f>
        <v>0</v>
      </c>
      <c r="F107" s="31">
        <f>'per SKPD'!F2465</f>
        <v>0</v>
      </c>
      <c r="G107" s="31">
        <f>'per SKPD'!G2465</f>
        <v>0</v>
      </c>
      <c r="H107" s="31">
        <f>'per SKPD'!H2465</f>
        <v>0</v>
      </c>
      <c r="I107" s="31">
        <f>'per SKPD'!I2465</f>
        <v>0</v>
      </c>
      <c r="J107" s="31">
        <f>'per SKPD'!J2465</f>
        <v>0</v>
      </c>
      <c r="K107" s="31">
        <f>'per SKPD'!K2465</f>
        <v>0</v>
      </c>
      <c r="L107" s="31">
        <f>'per SKPD'!L2465</f>
        <v>0</v>
      </c>
      <c r="M107" s="31">
        <f>'per SKPD'!M2465</f>
        <v>0</v>
      </c>
      <c r="N107" s="31">
        <f>'per SKPD'!N2465</f>
        <v>0</v>
      </c>
      <c r="O107" s="31">
        <f>'per SKPD'!W2465</f>
        <v>0</v>
      </c>
      <c r="P107" s="31">
        <f>'per SKPD'!X2465</f>
        <v>0</v>
      </c>
      <c r="Q107" s="31">
        <f t="shared" si="93"/>
        <v>0</v>
      </c>
      <c r="R107" s="31">
        <f>'per SKPD'!Z2465</f>
        <v>0</v>
      </c>
      <c r="S107" s="31">
        <f>'per SKPD'!AA2465</f>
        <v>0</v>
      </c>
      <c r="T107" s="31">
        <f>'per SKPD'!AB2465</f>
        <v>0</v>
      </c>
      <c r="U107" s="31">
        <f>'per SKPD'!AC2465</f>
        <v>0</v>
      </c>
      <c r="V107" s="31">
        <f>'per SKPD'!AL2465</f>
        <v>0</v>
      </c>
      <c r="W107" s="31">
        <f>'per SKPD'!AM2465</f>
        <v>0</v>
      </c>
      <c r="X107" s="31">
        <f>'per SKPD'!AN2465</f>
        <v>0</v>
      </c>
      <c r="Y107" s="31">
        <f t="shared" si="101"/>
        <v>0</v>
      </c>
      <c r="Z107" s="32">
        <f t="shared" si="96"/>
        <v>0</v>
      </c>
      <c r="AA107" s="32"/>
      <c r="AB107" s="28"/>
      <c r="AC107" s="29">
        <f t="shared" si="71"/>
        <v>0</v>
      </c>
      <c r="AD107" s="29">
        <f t="shared" si="97"/>
        <v>0</v>
      </c>
      <c r="AE107" s="29">
        <f t="shared" si="95"/>
        <v>0</v>
      </c>
      <c r="AF107" s="29">
        <f t="shared" si="98"/>
        <v>0</v>
      </c>
      <c r="AG107" s="249">
        <f t="shared" si="99"/>
        <v>0</v>
      </c>
      <c r="AH107" s="88">
        <f t="shared" si="100"/>
        <v>0</v>
      </c>
    </row>
    <row r="108" spans="1:34" s="21" customFormat="1">
      <c r="A108" s="102"/>
      <c r="B108" s="11">
        <v>7</v>
      </c>
      <c r="C108" s="11"/>
      <c r="D108" s="85" t="s">
        <v>8</v>
      </c>
      <c r="E108" s="31">
        <f>'per SKPD'!E2468</f>
        <v>12500000</v>
      </c>
      <c r="F108" s="31">
        <f>'per SKPD'!F2468</f>
        <v>0</v>
      </c>
      <c r="G108" s="31">
        <f>'per SKPD'!G2468</f>
        <v>0</v>
      </c>
      <c r="H108" s="31">
        <f>'per SKPD'!H2468</f>
        <v>0</v>
      </c>
      <c r="I108" s="31">
        <f>'per SKPD'!I2468</f>
        <v>0</v>
      </c>
      <c r="J108" s="31">
        <f>'per SKPD'!J2468</f>
        <v>0</v>
      </c>
      <c r="K108" s="31">
        <f>'per SKPD'!K2468</f>
        <v>0</v>
      </c>
      <c r="L108" s="31">
        <f>'per SKPD'!L2468</f>
        <v>0</v>
      </c>
      <c r="M108" s="31">
        <f>'per SKPD'!M2468</f>
        <v>0</v>
      </c>
      <c r="N108" s="31">
        <f>'per SKPD'!N2468</f>
        <v>0</v>
      </c>
      <c r="O108" s="31">
        <f>'per SKPD'!W2468</f>
        <v>0</v>
      </c>
      <c r="P108" s="31">
        <f>'per SKPD'!X2468</f>
        <v>0</v>
      </c>
      <c r="Q108" s="31">
        <f t="shared" si="93"/>
        <v>0</v>
      </c>
      <c r="R108" s="31">
        <f>'per SKPD'!Z2468</f>
        <v>0</v>
      </c>
      <c r="S108" s="31">
        <f>'per SKPD'!AA2468</f>
        <v>0</v>
      </c>
      <c r="T108" s="31">
        <f>'per SKPD'!AB2468</f>
        <v>0</v>
      </c>
      <c r="U108" s="31">
        <f>'per SKPD'!AC2468</f>
        <v>0</v>
      </c>
      <c r="V108" s="31">
        <f>'per SKPD'!AL2468</f>
        <v>0</v>
      </c>
      <c r="W108" s="31">
        <f>'per SKPD'!AM2468</f>
        <v>0</v>
      </c>
      <c r="X108" s="31">
        <f>'per SKPD'!AN2468</f>
        <v>0</v>
      </c>
      <c r="Y108" s="31">
        <f t="shared" si="101"/>
        <v>0</v>
      </c>
      <c r="Z108" s="32">
        <f t="shared" si="96"/>
        <v>12500000</v>
      </c>
      <c r="AA108" s="32"/>
      <c r="AB108" s="28"/>
      <c r="AC108" s="29">
        <f t="shared" si="71"/>
        <v>12500000</v>
      </c>
      <c r="AD108" s="29">
        <f t="shared" si="97"/>
        <v>0</v>
      </c>
      <c r="AE108" s="29">
        <f t="shared" si="95"/>
        <v>12500000</v>
      </c>
      <c r="AF108" s="29">
        <f t="shared" si="98"/>
        <v>0</v>
      </c>
      <c r="AG108" s="249">
        <f t="shared" si="99"/>
        <v>0</v>
      </c>
      <c r="AH108" s="88">
        <f t="shared" si="100"/>
        <v>0</v>
      </c>
    </row>
    <row r="109" spans="1:34" s="21" customFormat="1">
      <c r="A109" s="102"/>
      <c r="B109" s="11">
        <v>8</v>
      </c>
      <c r="C109" s="11"/>
      <c r="D109" s="77" t="s">
        <v>39</v>
      </c>
      <c r="E109" s="31">
        <f>'per SKPD'!E2472</f>
        <v>43654505</v>
      </c>
      <c r="F109" s="31">
        <f>'per SKPD'!F2472</f>
        <v>0</v>
      </c>
      <c r="G109" s="31">
        <f>'per SKPD'!G2472</f>
        <v>0</v>
      </c>
      <c r="H109" s="31">
        <f>'per SKPD'!H2472</f>
        <v>0</v>
      </c>
      <c r="I109" s="31">
        <f>'per SKPD'!I2472</f>
        <v>0</v>
      </c>
      <c r="J109" s="31">
        <f>'per SKPD'!J2472</f>
        <v>0</v>
      </c>
      <c r="K109" s="31">
        <f>'per SKPD'!K2472</f>
        <v>0</v>
      </c>
      <c r="L109" s="31">
        <f>'per SKPD'!L2472</f>
        <v>0</v>
      </c>
      <c r="M109" s="31">
        <f>'per SKPD'!M2472</f>
        <v>0</v>
      </c>
      <c r="N109" s="31">
        <f>'per SKPD'!N2472</f>
        <v>0</v>
      </c>
      <c r="O109" s="31">
        <f>'per SKPD'!W2472</f>
        <v>8765000</v>
      </c>
      <c r="P109" s="31">
        <f>'per SKPD'!X2472</f>
        <v>0</v>
      </c>
      <c r="Q109" s="31">
        <f t="shared" si="93"/>
        <v>8765000</v>
      </c>
      <c r="R109" s="31">
        <f>'per SKPD'!Z2472</f>
        <v>0</v>
      </c>
      <c r="S109" s="31">
        <f>'per SKPD'!AA2472</f>
        <v>0</v>
      </c>
      <c r="T109" s="31">
        <f>'per SKPD'!AB2472</f>
        <v>0</v>
      </c>
      <c r="U109" s="31">
        <f>'per SKPD'!AC2472</f>
        <v>0</v>
      </c>
      <c r="V109" s="31">
        <f>'per SKPD'!AL2472</f>
        <v>0</v>
      </c>
      <c r="W109" s="31">
        <f>'per SKPD'!AM2472</f>
        <v>0</v>
      </c>
      <c r="X109" s="31">
        <f>'per SKPD'!AN2472</f>
        <v>0</v>
      </c>
      <c r="Y109" s="31">
        <f t="shared" si="101"/>
        <v>0</v>
      </c>
      <c r="Z109" s="32">
        <f t="shared" si="96"/>
        <v>52419505</v>
      </c>
      <c r="AA109" s="32"/>
      <c r="AB109" s="28"/>
      <c r="AC109" s="29">
        <f t="shared" si="71"/>
        <v>52419505</v>
      </c>
      <c r="AD109" s="29">
        <f t="shared" si="97"/>
        <v>0</v>
      </c>
      <c r="AE109" s="29">
        <f t="shared" si="95"/>
        <v>43654505</v>
      </c>
      <c r="AF109" s="29">
        <f t="shared" si="98"/>
        <v>8765000</v>
      </c>
      <c r="AG109" s="249">
        <f t="shared" si="99"/>
        <v>8765000</v>
      </c>
      <c r="AH109" s="88">
        <f t="shared" si="100"/>
        <v>0</v>
      </c>
    </row>
    <row r="110" spans="1:34">
      <c r="A110" s="101"/>
      <c r="B110" s="8"/>
      <c r="C110" s="8"/>
      <c r="D110" s="78"/>
      <c r="E110" s="34"/>
      <c r="F110" s="34"/>
      <c r="G110" s="63"/>
      <c r="H110" s="67"/>
      <c r="I110" s="34"/>
      <c r="J110" s="34"/>
      <c r="K110" s="34"/>
      <c r="L110" s="34"/>
      <c r="M110" s="34"/>
      <c r="N110" s="34"/>
      <c r="O110" s="34"/>
      <c r="P110" s="63"/>
      <c r="Q110" s="34"/>
      <c r="R110" s="65"/>
      <c r="S110" s="65"/>
      <c r="T110" s="34"/>
      <c r="U110" s="34"/>
      <c r="V110" s="34"/>
      <c r="W110" s="34"/>
      <c r="X110" s="34"/>
      <c r="Y110" s="34"/>
      <c r="Z110" s="34"/>
      <c r="AA110" s="34"/>
      <c r="AB110" s="28"/>
      <c r="AC110" s="29">
        <f t="shared" si="71"/>
        <v>0</v>
      </c>
    </row>
    <row r="111" spans="1:34" s="15" customFormat="1" ht="18.75" customHeight="1">
      <c r="A111" s="98">
        <v>11</v>
      </c>
      <c r="B111" s="22" t="str">
        <f>'per SKPD'!B2502</f>
        <v>DINAS TENAGA KERJA</v>
      </c>
      <c r="C111" s="20"/>
      <c r="D111" s="30"/>
      <c r="E111" s="30">
        <f t="shared" ref="E111:P111" si="102">E112+E113+E114+E115+E116+E117+E118+E119</f>
        <v>20122557885</v>
      </c>
      <c r="F111" s="30">
        <f t="shared" si="102"/>
        <v>712525000</v>
      </c>
      <c r="G111" s="30">
        <f t="shared" si="102"/>
        <v>687703430</v>
      </c>
      <c r="H111" s="30">
        <f t="shared" si="102"/>
        <v>702703430</v>
      </c>
      <c r="I111" s="30">
        <f t="shared" si="102"/>
        <v>0</v>
      </c>
      <c r="J111" s="30">
        <f t="shared" si="102"/>
        <v>0</v>
      </c>
      <c r="K111" s="30">
        <f t="shared" si="102"/>
        <v>37513000</v>
      </c>
      <c r="L111" s="30">
        <f t="shared" si="102"/>
        <v>478500000</v>
      </c>
      <c r="M111" s="30">
        <f t="shared" si="102"/>
        <v>0</v>
      </c>
      <c r="N111" s="30">
        <f t="shared" si="102"/>
        <v>80000000</v>
      </c>
      <c r="O111" s="30">
        <f t="shared" si="102"/>
        <v>300000</v>
      </c>
      <c r="P111" s="30">
        <f t="shared" si="102"/>
        <v>0</v>
      </c>
      <c r="Q111" s="30">
        <f t="shared" ref="Q111:Q119" si="103">SUM(H111:P111)</f>
        <v>1299016430</v>
      </c>
      <c r="R111" s="64">
        <f t="shared" ref="R111:X111" si="104">R112+R113+R114+R115+R116+R117+R118+R119</f>
        <v>0</v>
      </c>
      <c r="S111" s="64">
        <f t="shared" si="104"/>
        <v>0</v>
      </c>
      <c r="T111" s="30">
        <f t="shared" si="104"/>
        <v>0</v>
      </c>
      <c r="U111" s="30">
        <f t="shared" si="104"/>
        <v>0</v>
      </c>
      <c r="V111" s="30">
        <f t="shared" si="104"/>
        <v>300000</v>
      </c>
      <c r="W111" s="30">
        <f t="shared" si="104"/>
        <v>35500000</v>
      </c>
      <c r="X111" s="30">
        <f t="shared" si="104"/>
        <v>0</v>
      </c>
      <c r="Y111" s="30">
        <f>SUM(R111:X111)</f>
        <v>35800000</v>
      </c>
      <c r="Z111" s="30">
        <f>Z112+Z113+Z114+Z115+Z116+Z117+Z118+Z119</f>
        <v>21385774315</v>
      </c>
      <c r="AA111" s="30"/>
      <c r="AB111" s="57"/>
      <c r="AC111" s="29">
        <f t="shared" si="71"/>
        <v>21385774315</v>
      </c>
      <c r="AD111" s="57">
        <f>SUM(AD112:AD119)</f>
        <v>0</v>
      </c>
      <c r="AE111" s="57">
        <f>SUM(AE112:AE119)</f>
        <v>20122557885</v>
      </c>
      <c r="AF111" s="57">
        <f>SUM(AF112:AF119)</f>
        <v>1263216430</v>
      </c>
      <c r="AG111" s="57">
        <f>SUM(AG112:AG119)</f>
        <v>1263216430</v>
      </c>
      <c r="AH111" s="57">
        <f>SUM(AH112:AH119)</f>
        <v>0</v>
      </c>
    </row>
    <row r="112" spans="1:34">
      <c r="A112" s="99"/>
      <c r="B112" s="9">
        <v>1</v>
      </c>
      <c r="C112" s="9" t="s">
        <v>14</v>
      </c>
      <c r="D112" s="81" t="s">
        <v>6</v>
      </c>
      <c r="E112" s="31">
        <f>'per SKPD'!E2503</f>
        <v>1893350000</v>
      </c>
      <c r="F112" s="31">
        <f>'per SKPD'!F2503</f>
        <v>0</v>
      </c>
      <c r="G112" s="31">
        <f>'per SKPD'!G2503</f>
        <v>0</v>
      </c>
      <c r="H112" s="31">
        <f>'per SKPD'!H2503</f>
        <v>0</v>
      </c>
      <c r="I112" s="31">
        <f>'per SKPD'!I2503</f>
        <v>0</v>
      </c>
      <c r="J112" s="31">
        <f>'per SKPD'!J2503</f>
        <v>0</v>
      </c>
      <c r="K112" s="31">
        <f>'per SKPD'!K2503</f>
        <v>0</v>
      </c>
      <c r="L112" s="31">
        <f>'per SKPD'!L2503</f>
        <v>0</v>
      </c>
      <c r="M112" s="31">
        <f>'per SKPD'!M2503</f>
        <v>0</v>
      </c>
      <c r="N112" s="31">
        <f>'per SKPD'!N2503</f>
        <v>0</v>
      </c>
      <c r="O112" s="31">
        <f>'per SKPD'!W2503</f>
        <v>0</v>
      </c>
      <c r="P112" s="31">
        <f>'per SKPD'!X2503</f>
        <v>0</v>
      </c>
      <c r="Q112" s="31">
        <f t="shared" si="103"/>
        <v>0</v>
      </c>
      <c r="R112" s="31">
        <f>'per SKPD'!Z2503</f>
        <v>0</v>
      </c>
      <c r="S112" s="31">
        <f>'per SKPD'!AA2503</f>
        <v>0</v>
      </c>
      <c r="T112" s="31">
        <f>'per SKPD'!AB2503</f>
        <v>0</v>
      </c>
      <c r="U112" s="31">
        <f>'per SKPD'!AC2503</f>
        <v>0</v>
      </c>
      <c r="V112" s="31">
        <f>'per SKPD'!AL2503</f>
        <v>0</v>
      </c>
      <c r="W112" s="31">
        <f>'per SKPD'!AM2503</f>
        <v>0</v>
      </c>
      <c r="X112" s="31">
        <f>'per SKPD'!AN2503</f>
        <v>0</v>
      </c>
      <c r="Y112" s="31">
        <f>SUM(R112:X112)</f>
        <v>0</v>
      </c>
      <c r="Z112" s="32">
        <f t="shared" ref="Z112:Z119" si="105">E112+Q112-Y112</f>
        <v>1893350000</v>
      </c>
      <c r="AA112" s="32"/>
      <c r="AB112" s="28"/>
      <c r="AC112" s="29">
        <f t="shared" si="71"/>
        <v>1893350000</v>
      </c>
      <c r="AD112" s="29">
        <f t="shared" ref="AD112:AD119" si="106">Z112-AC112</f>
        <v>0</v>
      </c>
      <c r="AE112" s="29">
        <f t="shared" ref="AE112:AE119" si="107">E112</f>
        <v>1893350000</v>
      </c>
      <c r="AF112" s="29">
        <f t="shared" ref="AF112:AF119" si="108">AC112-AE112</f>
        <v>0</v>
      </c>
      <c r="AG112" s="249">
        <f t="shared" ref="AG112:AG119" si="109">Q112-Y112</f>
        <v>0</v>
      </c>
      <c r="AH112" s="88">
        <f t="shared" ref="AH112:AH119" si="110">AF112-AG112</f>
        <v>0</v>
      </c>
    </row>
    <row r="113" spans="1:34">
      <c r="A113" s="99"/>
      <c r="B113" s="9">
        <v>2</v>
      </c>
      <c r="C113" s="9" t="s">
        <v>15</v>
      </c>
      <c r="D113" s="81" t="s">
        <v>9</v>
      </c>
      <c r="E113" s="31">
        <f>'per SKPD'!E2506</f>
        <v>5517763317</v>
      </c>
      <c r="F113" s="31">
        <f>'per SKPD'!F2506</f>
        <v>200820000</v>
      </c>
      <c r="G113" s="31">
        <f>'per SKPD'!G2506</f>
        <v>185533680</v>
      </c>
      <c r="H113" s="31">
        <f>'per SKPD'!H2506</f>
        <v>185533680</v>
      </c>
      <c r="I113" s="31">
        <f>'per SKPD'!I2506</f>
        <v>0</v>
      </c>
      <c r="J113" s="31">
        <f>'per SKPD'!J2506</f>
        <v>0</v>
      </c>
      <c r="K113" s="31">
        <f>'per SKPD'!K2506</f>
        <v>0</v>
      </c>
      <c r="L113" s="31">
        <f>'per SKPD'!L2506</f>
        <v>401500000</v>
      </c>
      <c r="M113" s="31">
        <f>'per SKPD'!M2506</f>
        <v>0</v>
      </c>
      <c r="N113" s="31">
        <f>'per SKPD'!N2506</f>
        <v>80000000</v>
      </c>
      <c r="O113" s="31">
        <f>'per SKPD'!W2506</f>
        <v>0</v>
      </c>
      <c r="P113" s="31">
        <f>'per SKPD'!X2506</f>
        <v>0</v>
      </c>
      <c r="Q113" s="31">
        <f t="shared" si="103"/>
        <v>667033680</v>
      </c>
      <c r="R113" s="31">
        <f>'per SKPD'!Z2506</f>
        <v>0</v>
      </c>
      <c r="S113" s="31">
        <f>'per SKPD'!AA2506</f>
        <v>0</v>
      </c>
      <c r="T113" s="31">
        <f>'per SKPD'!AB2506</f>
        <v>0</v>
      </c>
      <c r="U113" s="31">
        <f>'per SKPD'!AC2506</f>
        <v>0</v>
      </c>
      <c r="V113" s="31">
        <f>'per SKPD'!AL2506</f>
        <v>300000</v>
      </c>
      <c r="W113" s="31">
        <f>'per SKPD'!AM2506</f>
        <v>20500000</v>
      </c>
      <c r="X113" s="31">
        <f>'per SKPD'!AN2506</f>
        <v>0</v>
      </c>
      <c r="Y113" s="31">
        <f t="shared" ref="Y113:Y119" si="111">SUM(R113:X113)</f>
        <v>20800000</v>
      </c>
      <c r="Z113" s="32">
        <f t="shared" si="105"/>
        <v>6163996997</v>
      </c>
      <c r="AA113" s="32"/>
      <c r="AB113" s="28"/>
      <c r="AC113" s="29">
        <f t="shared" si="71"/>
        <v>6163996997</v>
      </c>
      <c r="AD113" s="29">
        <f t="shared" si="106"/>
        <v>0</v>
      </c>
      <c r="AE113" s="29">
        <f t="shared" si="107"/>
        <v>5517763317</v>
      </c>
      <c r="AF113" s="29">
        <f t="shared" si="108"/>
        <v>646233680</v>
      </c>
      <c r="AG113" s="249">
        <f t="shared" si="109"/>
        <v>646233680</v>
      </c>
      <c r="AH113" s="88">
        <f t="shared" si="110"/>
        <v>0</v>
      </c>
    </row>
    <row r="114" spans="1:34">
      <c r="A114" s="99"/>
      <c r="B114" s="9">
        <v>3</v>
      </c>
      <c r="C114" s="9" t="s">
        <v>16</v>
      </c>
      <c r="D114" s="81" t="s">
        <v>10</v>
      </c>
      <c r="E114" s="31">
        <f>'per SKPD'!E2602</f>
        <v>12019819253</v>
      </c>
      <c r="F114" s="31">
        <f>'per SKPD'!F2602</f>
        <v>362178000</v>
      </c>
      <c r="G114" s="31">
        <f>'per SKPD'!G2602</f>
        <v>356513750</v>
      </c>
      <c r="H114" s="31">
        <f>'per SKPD'!H2602</f>
        <v>356513750</v>
      </c>
      <c r="I114" s="31">
        <f>'per SKPD'!I2602</f>
        <v>0</v>
      </c>
      <c r="J114" s="31">
        <f>'per SKPD'!J2602</f>
        <v>0</v>
      </c>
      <c r="K114" s="31">
        <f>'per SKPD'!K2602</f>
        <v>0</v>
      </c>
      <c r="L114" s="31">
        <f>'per SKPD'!L2602</f>
        <v>0</v>
      </c>
      <c r="M114" s="31">
        <f>'per SKPD'!M2602</f>
        <v>0</v>
      </c>
      <c r="N114" s="31">
        <f>'per SKPD'!N2602</f>
        <v>0</v>
      </c>
      <c r="O114" s="31">
        <f>'per SKPD'!W2602</f>
        <v>0</v>
      </c>
      <c r="P114" s="31">
        <f>'per SKPD'!X2602</f>
        <v>0</v>
      </c>
      <c r="Q114" s="31">
        <f t="shared" si="103"/>
        <v>356513750</v>
      </c>
      <c r="R114" s="31">
        <f>'per SKPD'!Z2602</f>
        <v>0</v>
      </c>
      <c r="S114" s="31">
        <f>'per SKPD'!AA2602</f>
        <v>0</v>
      </c>
      <c r="T114" s="31">
        <f>'per SKPD'!AB2602</f>
        <v>0</v>
      </c>
      <c r="U114" s="31">
        <f>'per SKPD'!AC2602</f>
        <v>0</v>
      </c>
      <c r="V114" s="31">
        <f>'per SKPD'!AL2602</f>
        <v>0</v>
      </c>
      <c r="W114" s="31">
        <f>'per SKPD'!AM2602</f>
        <v>0</v>
      </c>
      <c r="X114" s="31">
        <f>'per SKPD'!AN2602</f>
        <v>0</v>
      </c>
      <c r="Y114" s="31">
        <f>SUM(R114:X114)</f>
        <v>0</v>
      </c>
      <c r="Z114" s="32">
        <f t="shared" si="105"/>
        <v>12376333003</v>
      </c>
      <c r="AA114" s="32"/>
      <c r="AB114" s="28"/>
      <c r="AC114" s="29">
        <f t="shared" si="71"/>
        <v>12376333003</v>
      </c>
      <c r="AD114" s="29">
        <f t="shared" si="106"/>
        <v>0</v>
      </c>
      <c r="AE114" s="29">
        <f t="shared" si="107"/>
        <v>12019819253</v>
      </c>
      <c r="AF114" s="29">
        <f t="shared" si="108"/>
        <v>356513750</v>
      </c>
      <c r="AG114" s="249">
        <f t="shared" si="109"/>
        <v>356513750</v>
      </c>
      <c r="AH114" s="88">
        <f t="shared" si="110"/>
        <v>0</v>
      </c>
    </row>
    <row r="115" spans="1:34">
      <c r="A115" s="99"/>
      <c r="B115" s="9">
        <v>4</v>
      </c>
      <c r="C115" s="9" t="s">
        <v>17</v>
      </c>
      <c r="D115" s="81" t="s">
        <v>5</v>
      </c>
      <c r="E115" s="31">
        <f>'per SKPD'!E2620</f>
        <v>192948500</v>
      </c>
      <c r="F115" s="31">
        <f>'per SKPD'!F2620</f>
        <v>149527000</v>
      </c>
      <c r="G115" s="31">
        <f>'per SKPD'!G2620</f>
        <v>145656000</v>
      </c>
      <c r="H115" s="31">
        <f>'per SKPD'!H2620</f>
        <v>145656000</v>
      </c>
      <c r="I115" s="31">
        <f>'per SKPD'!I2620</f>
        <v>0</v>
      </c>
      <c r="J115" s="31">
        <f>'per SKPD'!J2620</f>
        <v>0</v>
      </c>
      <c r="K115" s="31">
        <f>'per SKPD'!K2620</f>
        <v>0</v>
      </c>
      <c r="L115" s="31">
        <f>'per SKPD'!L2620</f>
        <v>0</v>
      </c>
      <c r="M115" s="31">
        <f>'per SKPD'!M2620</f>
        <v>0</v>
      </c>
      <c r="N115" s="31">
        <f>'per SKPD'!N2620</f>
        <v>0</v>
      </c>
      <c r="O115" s="31">
        <f>'per SKPD'!W2620</f>
        <v>0</v>
      </c>
      <c r="P115" s="31">
        <f>'per SKPD'!X2620</f>
        <v>0</v>
      </c>
      <c r="Q115" s="31">
        <f t="shared" si="103"/>
        <v>145656000</v>
      </c>
      <c r="R115" s="31">
        <f>'per SKPD'!Z2620</f>
        <v>0</v>
      </c>
      <c r="S115" s="31">
        <f>'per SKPD'!AA2620</f>
        <v>0</v>
      </c>
      <c r="T115" s="31">
        <f>'per SKPD'!AB2620</f>
        <v>0</v>
      </c>
      <c r="U115" s="31">
        <f>'per SKPD'!AC2620</f>
        <v>0</v>
      </c>
      <c r="V115" s="31">
        <f>'per SKPD'!AL2620</f>
        <v>0</v>
      </c>
      <c r="W115" s="31">
        <f>'per SKPD'!AM2620</f>
        <v>0</v>
      </c>
      <c r="X115" s="31">
        <f>'per SKPD'!AN2620</f>
        <v>0</v>
      </c>
      <c r="Y115" s="31">
        <f t="shared" si="111"/>
        <v>0</v>
      </c>
      <c r="Z115" s="32">
        <f t="shared" si="105"/>
        <v>338604500</v>
      </c>
      <c r="AA115" s="32"/>
      <c r="AB115" s="28"/>
      <c r="AC115" s="29">
        <f t="shared" si="71"/>
        <v>338604500</v>
      </c>
      <c r="AD115" s="29">
        <f t="shared" si="106"/>
        <v>0</v>
      </c>
      <c r="AE115" s="29">
        <f t="shared" si="107"/>
        <v>192948500</v>
      </c>
      <c r="AF115" s="29">
        <f t="shared" si="108"/>
        <v>145656000</v>
      </c>
      <c r="AG115" s="249">
        <f t="shared" si="109"/>
        <v>145656000</v>
      </c>
      <c r="AH115" s="88">
        <f t="shared" si="110"/>
        <v>0</v>
      </c>
    </row>
    <row r="116" spans="1:34">
      <c r="A116" s="99"/>
      <c r="B116" s="9">
        <v>5</v>
      </c>
      <c r="C116" s="9" t="s">
        <v>18</v>
      </c>
      <c r="D116" s="81" t="s">
        <v>11</v>
      </c>
      <c r="E116" s="31">
        <f>'per SKPD'!E2631</f>
        <v>9606500</v>
      </c>
      <c r="F116" s="31">
        <f>'per SKPD'!F2631</f>
        <v>0</v>
      </c>
      <c r="G116" s="31">
        <f>'per SKPD'!G2631</f>
        <v>0</v>
      </c>
      <c r="H116" s="31">
        <f>'per SKPD'!H2631</f>
        <v>0</v>
      </c>
      <c r="I116" s="31">
        <f>'per SKPD'!I2631</f>
        <v>0</v>
      </c>
      <c r="J116" s="31">
        <f>'per SKPD'!J2631</f>
        <v>0</v>
      </c>
      <c r="K116" s="31">
        <f>'per SKPD'!K2631</f>
        <v>0</v>
      </c>
      <c r="L116" s="31">
        <f>'per SKPD'!L2631</f>
        <v>0</v>
      </c>
      <c r="M116" s="31">
        <f>'per SKPD'!M2631</f>
        <v>0</v>
      </c>
      <c r="N116" s="31">
        <f>'per SKPD'!N2631</f>
        <v>0</v>
      </c>
      <c r="O116" s="31">
        <f>'per SKPD'!W2631</f>
        <v>0</v>
      </c>
      <c r="P116" s="31">
        <f>'per SKPD'!X2631</f>
        <v>0</v>
      </c>
      <c r="Q116" s="31">
        <f t="shared" si="103"/>
        <v>0</v>
      </c>
      <c r="R116" s="31">
        <f>'per SKPD'!Z2631</f>
        <v>0</v>
      </c>
      <c r="S116" s="31">
        <f>'per SKPD'!AA2631</f>
        <v>0</v>
      </c>
      <c r="T116" s="31">
        <f>'per SKPD'!AB2631</f>
        <v>0</v>
      </c>
      <c r="U116" s="31">
        <f>'per SKPD'!AC2631</f>
        <v>0</v>
      </c>
      <c r="V116" s="31">
        <f>'per SKPD'!AL2631</f>
        <v>0</v>
      </c>
      <c r="W116" s="31">
        <f>'per SKPD'!AM2631</f>
        <v>0</v>
      </c>
      <c r="X116" s="31">
        <f>'per SKPD'!AN2631</f>
        <v>0</v>
      </c>
      <c r="Y116" s="31">
        <f t="shared" si="111"/>
        <v>0</v>
      </c>
      <c r="Z116" s="32">
        <f t="shared" si="105"/>
        <v>9606500</v>
      </c>
      <c r="AA116" s="32"/>
      <c r="AB116" s="28"/>
      <c r="AC116" s="29">
        <f t="shared" si="71"/>
        <v>9606500</v>
      </c>
      <c r="AD116" s="29">
        <f t="shared" si="106"/>
        <v>0</v>
      </c>
      <c r="AE116" s="29">
        <f t="shared" si="107"/>
        <v>9606500</v>
      </c>
      <c r="AF116" s="29">
        <f t="shared" si="108"/>
        <v>0</v>
      </c>
      <c r="AG116" s="249">
        <f t="shared" si="109"/>
        <v>0</v>
      </c>
      <c r="AH116" s="88">
        <f t="shared" si="110"/>
        <v>0</v>
      </c>
    </row>
    <row r="117" spans="1:34">
      <c r="A117" s="99"/>
      <c r="B117" s="9">
        <v>6</v>
      </c>
      <c r="C117" s="9" t="s">
        <v>19</v>
      </c>
      <c r="D117" s="81" t="s">
        <v>7</v>
      </c>
      <c r="E117" s="31">
        <f>'per SKPD'!E2635</f>
        <v>0</v>
      </c>
      <c r="F117" s="31">
        <f>'per SKPD'!F2635</f>
        <v>0</v>
      </c>
      <c r="G117" s="31">
        <f>'per SKPD'!G2635</f>
        <v>0</v>
      </c>
      <c r="H117" s="31">
        <f>'per SKPD'!H2635</f>
        <v>0</v>
      </c>
      <c r="I117" s="31">
        <f>'per SKPD'!I2635</f>
        <v>0</v>
      </c>
      <c r="J117" s="31">
        <f>'per SKPD'!J2635</f>
        <v>0</v>
      </c>
      <c r="K117" s="31">
        <f>'per SKPD'!K2635</f>
        <v>0</v>
      </c>
      <c r="L117" s="31">
        <f>'per SKPD'!L2635</f>
        <v>0</v>
      </c>
      <c r="M117" s="31">
        <f>'per SKPD'!M2635</f>
        <v>0</v>
      </c>
      <c r="N117" s="31">
        <f>'per SKPD'!N2635</f>
        <v>0</v>
      </c>
      <c r="O117" s="31">
        <f>'per SKPD'!W2635</f>
        <v>0</v>
      </c>
      <c r="P117" s="31">
        <f>'per SKPD'!X2635</f>
        <v>0</v>
      </c>
      <c r="Q117" s="31">
        <f t="shared" si="103"/>
        <v>0</v>
      </c>
      <c r="R117" s="31">
        <f>'per SKPD'!Z2635</f>
        <v>0</v>
      </c>
      <c r="S117" s="31">
        <f>'per SKPD'!AA2635</f>
        <v>0</v>
      </c>
      <c r="T117" s="31">
        <f>'per SKPD'!AB2635</f>
        <v>0</v>
      </c>
      <c r="U117" s="31">
        <f>'per SKPD'!AC2635</f>
        <v>0</v>
      </c>
      <c r="V117" s="31">
        <f>'per SKPD'!AL2635</f>
        <v>0</v>
      </c>
      <c r="W117" s="31">
        <f>'per SKPD'!AM2635</f>
        <v>0</v>
      </c>
      <c r="X117" s="31">
        <f>'per SKPD'!AN2635</f>
        <v>0</v>
      </c>
      <c r="Y117" s="31">
        <f t="shared" si="111"/>
        <v>0</v>
      </c>
      <c r="Z117" s="32">
        <f t="shared" si="105"/>
        <v>0</v>
      </c>
      <c r="AA117" s="32"/>
      <c r="AB117" s="28"/>
      <c r="AC117" s="29">
        <f t="shared" si="71"/>
        <v>0</v>
      </c>
      <c r="AD117" s="29">
        <f t="shared" si="106"/>
        <v>0</v>
      </c>
      <c r="AE117" s="29">
        <f t="shared" si="107"/>
        <v>0</v>
      </c>
      <c r="AF117" s="29">
        <f t="shared" si="108"/>
        <v>0</v>
      </c>
      <c r="AG117" s="249">
        <f t="shared" si="109"/>
        <v>0</v>
      </c>
      <c r="AH117" s="88">
        <f t="shared" si="110"/>
        <v>0</v>
      </c>
    </row>
    <row r="118" spans="1:34" s="21" customFormat="1">
      <c r="A118" s="102"/>
      <c r="B118" s="11">
        <v>7</v>
      </c>
      <c r="C118" s="11"/>
      <c r="D118" s="85" t="s">
        <v>8</v>
      </c>
      <c r="E118" s="31">
        <f>'per SKPD'!E2638</f>
        <v>381861500</v>
      </c>
      <c r="F118" s="31">
        <f>'per SKPD'!F2638</f>
        <v>0</v>
      </c>
      <c r="G118" s="31">
        <f>'per SKPD'!G2638</f>
        <v>0</v>
      </c>
      <c r="H118" s="31">
        <f>'per SKPD'!H2638</f>
        <v>15000000</v>
      </c>
      <c r="I118" s="31">
        <f>'per SKPD'!I2638</f>
        <v>0</v>
      </c>
      <c r="J118" s="31">
        <f>'per SKPD'!J2638</f>
        <v>0</v>
      </c>
      <c r="K118" s="31">
        <f>'per SKPD'!K2638</f>
        <v>37513000</v>
      </c>
      <c r="L118" s="31">
        <f>'per SKPD'!L2638</f>
        <v>77000000</v>
      </c>
      <c r="M118" s="31">
        <f>'per SKPD'!M2638</f>
        <v>0</v>
      </c>
      <c r="N118" s="31">
        <f>'per SKPD'!N2638</f>
        <v>0</v>
      </c>
      <c r="O118" s="31">
        <f>'per SKPD'!W2638</f>
        <v>0</v>
      </c>
      <c r="P118" s="31">
        <f>'per SKPD'!X2638</f>
        <v>0</v>
      </c>
      <c r="Q118" s="31">
        <f t="shared" si="103"/>
        <v>129513000</v>
      </c>
      <c r="R118" s="31">
        <f>'per SKPD'!Z2638</f>
        <v>0</v>
      </c>
      <c r="S118" s="31">
        <f>'per SKPD'!AA2638</f>
        <v>0</v>
      </c>
      <c r="T118" s="31">
        <f>'per SKPD'!AB2638</f>
        <v>0</v>
      </c>
      <c r="U118" s="31">
        <f>'per SKPD'!AC2638</f>
        <v>0</v>
      </c>
      <c r="V118" s="31">
        <f>'per SKPD'!AL2638</f>
        <v>0</v>
      </c>
      <c r="W118" s="31">
        <f>'per SKPD'!AM2638</f>
        <v>15000000</v>
      </c>
      <c r="X118" s="31">
        <f>'per SKPD'!AN2638</f>
        <v>0</v>
      </c>
      <c r="Y118" s="31">
        <f t="shared" si="111"/>
        <v>15000000</v>
      </c>
      <c r="Z118" s="32">
        <f t="shared" si="105"/>
        <v>496374500</v>
      </c>
      <c r="AA118" s="32"/>
      <c r="AB118" s="28"/>
      <c r="AC118" s="29">
        <f t="shared" si="71"/>
        <v>496374500</v>
      </c>
      <c r="AD118" s="29">
        <f t="shared" si="106"/>
        <v>0</v>
      </c>
      <c r="AE118" s="29">
        <f t="shared" si="107"/>
        <v>381861500</v>
      </c>
      <c r="AF118" s="29">
        <f t="shared" si="108"/>
        <v>114513000</v>
      </c>
      <c r="AG118" s="249">
        <f t="shared" si="109"/>
        <v>114513000</v>
      </c>
      <c r="AH118" s="88">
        <f t="shared" si="110"/>
        <v>0</v>
      </c>
    </row>
    <row r="119" spans="1:34" s="21" customFormat="1">
      <c r="A119" s="102"/>
      <c r="B119" s="11">
        <v>8</v>
      </c>
      <c r="C119" s="11"/>
      <c r="D119" s="77" t="s">
        <v>39</v>
      </c>
      <c r="E119" s="31">
        <f>'per SKPD'!E2663</f>
        <v>107208815</v>
      </c>
      <c r="F119" s="31">
        <f>'per SKPD'!F2663</f>
        <v>0</v>
      </c>
      <c r="G119" s="31">
        <f>'per SKPD'!G2663</f>
        <v>0</v>
      </c>
      <c r="H119" s="31">
        <f>'per SKPD'!H2663</f>
        <v>0</v>
      </c>
      <c r="I119" s="31">
        <f>'per SKPD'!I2663</f>
        <v>0</v>
      </c>
      <c r="J119" s="31">
        <f>'per SKPD'!J2663</f>
        <v>0</v>
      </c>
      <c r="K119" s="31">
        <f>'per SKPD'!K2663</f>
        <v>0</v>
      </c>
      <c r="L119" s="31">
        <f>'per SKPD'!L2663</f>
        <v>0</v>
      </c>
      <c r="M119" s="31">
        <f>'per SKPD'!M2663</f>
        <v>0</v>
      </c>
      <c r="N119" s="31">
        <f>'per SKPD'!N2663</f>
        <v>0</v>
      </c>
      <c r="O119" s="31">
        <f>'per SKPD'!W2663</f>
        <v>300000</v>
      </c>
      <c r="P119" s="31">
        <f>'per SKPD'!X2663</f>
        <v>0</v>
      </c>
      <c r="Q119" s="31">
        <f t="shared" si="103"/>
        <v>300000</v>
      </c>
      <c r="R119" s="31">
        <f>'per SKPD'!Z2663</f>
        <v>0</v>
      </c>
      <c r="S119" s="31">
        <f>'per SKPD'!AA2663</f>
        <v>0</v>
      </c>
      <c r="T119" s="31">
        <f>'per SKPD'!AB2663</f>
        <v>0</v>
      </c>
      <c r="U119" s="31">
        <f>'per SKPD'!AC2663</f>
        <v>0</v>
      </c>
      <c r="V119" s="31">
        <f>'per SKPD'!AL2663</f>
        <v>0</v>
      </c>
      <c r="W119" s="31">
        <f>'per SKPD'!AM2663</f>
        <v>0</v>
      </c>
      <c r="X119" s="31">
        <f>'per SKPD'!AN2663</f>
        <v>0</v>
      </c>
      <c r="Y119" s="31">
        <f t="shared" si="111"/>
        <v>0</v>
      </c>
      <c r="Z119" s="32">
        <f t="shared" si="105"/>
        <v>107508815</v>
      </c>
      <c r="AA119" s="32"/>
      <c r="AB119" s="28"/>
      <c r="AC119" s="29">
        <f t="shared" si="71"/>
        <v>107508815</v>
      </c>
      <c r="AD119" s="29">
        <f t="shared" si="106"/>
        <v>0</v>
      </c>
      <c r="AE119" s="29">
        <f t="shared" si="107"/>
        <v>107208815</v>
      </c>
      <c r="AF119" s="29">
        <f t="shared" si="108"/>
        <v>300000</v>
      </c>
      <c r="AG119" s="249">
        <f t="shared" si="109"/>
        <v>300000</v>
      </c>
      <c r="AH119" s="88">
        <f t="shared" si="110"/>
        <v>0</v>
      </c>
    </row>
    <row r="120" spans="1:34">
      <c r="A120" s="101"/>
      <c r="B120" s="8"/>
      <c r="C120" s="8"/>
      <c r="D120" s="78"/>
      <c r="E120" s="34"/>
      <c r="F120" s="34"/>
      <c r="G120" s="63"/>
      <c r="H120" s="67"/>
      <c r="I120" s="34"/>
      <c r="J120" s="34"/>
      <c r="K120" s="34"/>
      <c r="L120" s="34"/>
      <c r="M120" s="34"/>
      <c r="N120" s="34"/>
      <c r="O120" s="34"/>
      <c r="P120" s="63"/>
      <c r="Q120" s="34"/>
      <c r="R120" s="65"/>
      <c r="S120" s="65"/>
      <c r="T120" s="34"/>
      <c r="U120" s="34"/>
      <c r="V120" s="34"/>
      <c r="W120" s="34"/>
      <c r="X120" s="34"/>
      <c r="Y120" s="34"/>
      <c r="Z120" s="34"/>
      <c r="AA120" s="34"/>
      <c r="AB120" s="28"/>
      <c r="AC120" s="29">
        <f t="shared" si="71"/>
        <v>0</v>
      </c>
    </row>
    <row r="121" spans="1:34" s="15" customFormat="1" ht="18.75" customHeight="1">
      <c r="A121" s="98">
        <v>12</v>
      </c>
      <c r="B121" s="22" t="str">
        <f>'per SKPD'!B2676</f>
        <v>DINAS PENANAMAN MODAL DAN PELAYANAN TERPADU SATU PINTU</v>
      </c>
      <c r="C121" s="20"/>
      <c r="D121" s="30"/>
      <c r="E121" s="30">
        <f t="shared" ref="E121:P121" si="112">E122+E123+E124+E125+E126+E127+E128+E129</f>
        <v>1980493950</v>
      </c>
      <c r="F121" s="30">
        <f t="shared" si="112"/>
        <v>203190000</v>
      </c>
      <c r="G121" s="30">
        <f t="shared" si="112"/>
        <v>202409500</v>
      </c>
      <c r="H121" s="30">
        <f t="shared" si="112"/>
        <v>202409500</v>
      </c>
      <c r="I121" s="30">
        <f t="shared" si="112"/>
        <v>0</v>
      </c>
      <c r="J121" s="30">
        <f t="shared" si="112"/>
        <v>0</v>
      </c>
      <c r="K121" s="30">
        <f t="shared" si="112"/>
        <v>0</v>
      </c>
      <c r="L121" s="30">
        <f t="shared" si="112"/>
        <v>0</v>
      </c>
      <c r="M121" s="30">
        <f t="shared" si="112"/>
        <v>0</v>
      </c>
      <c r="N121" s="30">
        <f t="shared" si="112"/>
        <v>8742403500</v>
      </c>
      <c r="O121" s="30">
        <f t="shared" si="112"/>
        <v>115500</v>
      </c>
      <c r="P121" s="30">
        <f t="shared" si="112"/>
        <v>0</v>
      </c>
      <c r="Q121" s="30">
        <f t="shared" ref="Q121:Q129" si="113">SUM(H121:P121)</f>
        <v>8944928500</v>
      </c>
      <c r="R121" s="64">
        <f t="shared" ref="R121:X121" si="114">R122+R123+R124+R125+R126+R127+R128+R129</f>
        <v>0</v>
      </c>
      <c r="S121" s="64">
        <f t="shared" si="114"/>
        <v>0</v>
      </c>
      <c r="T121" s="30">
        <f t="shared" si="114"/>
        <v>0</v>
      </c>
      <c r="U121" s="30">
        <f t="shared" si="114"/>
        <v>472297962</v>
      </c>
      <c r="V121" s="30">
        <f t="shared" si="114"/>
        <v>115500</v>
      </c>
      <c r="W121" s="30">
        <f t="shared" si="114"/>
        <v>0</v>
      </c>
      <c r="X121" s="30">
        <f t="shared" si="114"/>
        <v>0</v>
      </c>
      <c r="Y121" s="30">
        <f>SUM(R121:X121)</f>
        <v>472413462</v>
      </c>
      <c r="Z121" s="30">
        <f>Z122+Z123+Z124+Z125+Z126+Z127+Z128+Z129</f>
        <v>10453008988</v>
      </c>
      <c r="AA121" s="30"/>
      <c r="AB121" s="57"/>
      <c r="AC121" s="29">
        <f t="shared" si="71"/>
        <v>10453008988</v>
      </c>
      <c r="AD121" s="57">
        <f>SUM(AD122:AD129)</f>
        <v>0</v>
      </c>
      <c r="AE121" s="57">
        <f>SUM(AE122:AE129)</f>
        <v>1980493950</v>
      </c>
      <c r="AF121" s="57">
        <f>SUM(AF122:AF129)</f>
        <v>8472515038</v>
      </c>
      <c r="AG121" s="57">
        <f>SUM(AG122:AG129)</f>
        <v>8472515038</v>
      </c>
      <c r="AH121" s="57">
        <f>SUM(AH122:AH129)</f>
        <v>0</v>
      </c>
    </row>
    <row r="122" spans="1:34">
      <c r="A122" s="99"/>
      <c r="B122" s="9">
        <v>1</v>
      </c>
      <c r="C122" s="9" t="s">
        <v>14</v>
      </c>
      <c r="D122" s="81" t="s">
        <v>6</v>
      </c>
      <c r="E122" s="31">
        <f>'per SKPD'!E2677</f>
        <v>150000000</v>
      </c>
      <c r="F122" s="31">
        <f>'per SKPD'!F2677</f>
        <v>0</v>
      </c>
      <c r="G122" s="31">
        <f>'per SKPD'!G2677</f>
        <v>0</v>
      </c>
      <c r="H122" s="31">
        <f>'per SKPD'!H2677</f>
        <v>0</v>
      </c>
      <c r="I122" s="31">
        <f>'per SKPD'!I2677</f>
        <v>0</v>
      </c>
      <c r="J122" s="31">
        <f>'per SKPD'!J2677</f>
        <v>0</v>
      </c>
      <c r="K122" s="31">
        <f>'per SKPD'!K2677</f>
        <v>0</v>
      </c>
      <c r="L122" s="31">
        <f>'per SKPD'!L2677</f>
        <v>0</v>
      </c>
      <c r="M122" s="31">
        <f>'per SKPD'!M2677</f>
        <v>0</v>
      </c>
      <c r="N122" s="31">
        <f>'per SKPD'!N2677</f>
        <v>1035250000</v>
      </c>
      <c r="O122" s="31">
        <f>'per SKPD'!W2677</f>
        <v>0</v>
      </c>
      <c r="P122" s="31">
        <f>'per SKPD'!X2677</f>
        <v>0</v>
      </c>
      <c r="Q122" s="31">
        <f t="shared" si="113"/>
        <v>1035250000</v>
      </c>
      <c r="R122" s="31">
        <f>'per SKPD'!Z2677</f>
        <v>0</v>
      </c>
      <c r="S122" s="31">
        <f>'per SKPD'!AA2677</f>
        <v>0</v>
      </c>
      <c r="T122" s="31">
        <f>'per SKPD'!AB2677</f>
        <v>0</v>
      </c>
      <c r="U122" s="31">
        <f>'per SKPD'!AC2677</f>
        <v>150000000</v>
      </c>
      <c r="V122" s="31">
        <f>'per SKPD'!AL2677</f>
        <v>0</v>
      </c>
      <c r="W122" s="31">
        <f>'per SKPD'!AM2677</f>
        <v>0</v>
      </c>
      <c r="X122" s="31">
        <f>'per SKPD'!AN2677</f>
        <v>0</v>
      </c>
      <c r="Y122" s="31">
        <f>SUM(R122:X122)</f>
        <v>150000000</v>
      </c>
      <c r="Z122" s="32">
        <f t="shared" ref="Z122:Z129" si="115">E122+Q122-Y122</f>
        <v>1035250000</v>
      </c>
      <c r="AA122" s="32"/>
      <c r="AB122" s="28"/>
      <c r="AC122" s="29">
        <f t="shared" si="71"/>
        <v>1035250000</v>
      </c>
      <c r="AD122" s="29">
        <f t="shared" ref="AD122:AD129" si="116">Z122-AC122</f>
        <v>0</v>
      </c>
      <c r="AE122" s="29">
        <f t="shared" ref="AE122:AE129" si="117">E122</f>
        <v>150000000</v>
      </c>
      <c r="AF122" s="29">
        <f t="shared" ref="AF122:AF129" si="118">AC122-AE122</f>
        <v>885250000</v>
      </c>
      <c r="AG122" s="249">
        <f t="shared" ref="AG122:AG129" si="119">Q122-Y122</f>
        <v>885250000</v>
      </c>
      <c r="AH122" s="88">
        <f t="shared" ref="AH122:AH129" si="120">AF122-AG122</f>
        <v>0</v>
      </c>
    </row>
    <row r="123" spans="1:34">
      <c r="A123" s="99"/>
      <c r="B123" s="9">
        <v>2</v>
      </c>
      <c r="C123" s="9" t="s">
        <v>15</v>
      </c>
      <c r="D123" s="81" t="s">
        <v>9</v>
      </c>
      <c r="E123" s="31">
        <f>'per SKPD'!E2694</f>
        <v>1236135967</v>
      </c>
      <c r="F123" s="31">
        <f>'per SKPD'!F2694</f>
        <v>162180000</v>
      </c>
      <c r="G123" s="31">
        <f>'per SKPD'!G2694</f>
        <v>161498500</v>
      </c>
      <c r="H123" s="31">
        <f>'per SKPD'!H2694</f>
        <v>161498500</v>
      </c>
      <c r="I123" s="31">
        <f>'per SKPD'!I2694</f>
        <v>0</v>
      </c>
      <c r="J123" s="31">
        <f>'per SKPD'!J2694</f>
        <v>0</v>
      </c>
      <c r="K123" s="31">
        <f>'per SKPD'!K2694</f>
        <v>0</v>
      </c>
      <c r="L123" s="31">
        <f>'per SKPD'!L2694</f>
        <v>0</v>
      </c>
      <c r="M123" s="31">
        <f>'per SKPD'!M2694</f>
        <v>0</v>
      </c>
      <c r="N123" s="31">
        <f>'per SKPD'!N2694</f>
        <v>223535000</v>
      </c>
      <c r="O123" s="31">
        <f>'per SKPD'!W2694</f>
        <v>0</v>
      </c>
      <c r="P123" s="31">
        <f>'per SKPD'!X2694</f>
        <v>0</v>
      </c>
      <c r="Q123" s="31">
        <f t="shared" si="113"/>
        <v>385033500</v>
      </c>
      <c r="R123" s="31">
        <f>'per SKPD'!Z2694</f>
        <v>0</v>
      </c>
      <c r="S123" s="31">
        <f>'per SKPD'!AA2694</f>
        <v>0</v>
      </c>
      <c r="T123" s="31">
        <f>'per SKPD'!AB2694</f>
        <v>0</v>
      </c>
      <c r="U123" s="31">
        <f>'per SKPD'!AC2694</f>
        <v>18953149</v>
      </c>
      <c r="V123" s="31">
        <f>'per SKPD'!AL2694</f>
        <v>115500</v>
      </c>
      <c r="W123" s="31">
        <f>'per SKPD'!AM2694</f>
        <v>0</v>
      </c>
      <c r="X123" s="31">
        <f>'per SKPD'!AN2694</f>
        <v>0</v>
      </c>
      <c r="Y123" s="31">
        <f t="shared" ref="Y123:Y129" si="121">SUM(R123:X123)</f>
        <v>19068649</v>
      </c>
      <c r="Z123" s="32">
        <f t="shared" si="115"/>
        <v>1602100818</v>
      </c>
      <c r="AA123" s="32"/>
      <c r="AB123" s="28"/>
      <c r="AC123" s="29">
        <f t="shared" si="71"/>
        <v>1602100818</v>
      </c>
      <c r="AD123" s="29">
        <f t="shared" si="116"/>
        <v>0</v>
      </c>
      <c r="AE123" s="29">
        <f t="shared" si="117"/>
        <v>1236135967</v>
      </c>
      <c r="AF123" s="29">
        <f t="shared" si="118"/>
        <v>365964851</v>
      </c>
      <c r="AG123" s="249">
        <f t="shared" si="119"/>
        <v>365964851</v>
      </c>
      <c r="AH123" s="88">
        <f t="shared" si="120"/>
        <v>0</v>
      </c>
    </row>
    <row r="124" spans="1:34">
      <c r="A124" s="99"/>
      <c r="B124" s="9">
        <v>3</v>
      </c>
      <c r="C124" s="9" t="s">
        <v>16</v>
      </c>
      <c r="D124" s="81" t="s">
        <v>10</v>
      </c>
      <c r="E124" s="31">
        <f>'per SKPD'!E2810</f>
        <v>296344813</v>
      </c>
      <c r="F124" s="31">
        <f>'per SKPD'!F2810</f>
        <v>0</v>
      </c>
      <c r="G124" s="31">
        <f>'per SKPD'!G2810</f>
        <v>0</v>
      </c>
      <c r="H124" s="31">
        <f>'per SKPD'!H2810</f>
        <v>0</v>
      </c>
      <c r="I124" s="31">
        <f>'per SKPD'!I2810</f>
        <v>0</v>
      </c>
      <c r="J124" s="31">
        <f>'per SKPD'!J2810</f>
        <v>0</v>
      </c>
      <c r="K124" s="31">
        <f>'per SKPD'!K2810</f>
        <v>0</v>
      </c>
      <c r="L124" s="31">
        <f>'per SKPD'!L2810</f>
        <v>0</v>
      </c>
      <c r="M124" s="31">
        <f>'per SKPD'!M2810</f>
        <v>0</v>
      </c>
      <c r="N124" s="31">
        <f>'per SKPD'!N2810</f>
        <v>7483618500</v>
      </c>
      <c r="O124" s="31">
        <f>'per SKPD'!W2810</f>
        <v>0</v>
      </c>
      <c r="P124" s="31">
        <f>'per SKPD'!X2810</f>
        <v>0</v>
      </c>
      <c r="Q124" s="31">
        <f t="shared" si="113"/>
        <v>7483618500</v>
      </c>
      <c r="R124" s="31">
        <f>'per SKPD'!Z2810</f>
        <v>0</v>
      </c>
      <c r="S124" s="31">
        <f>'per SKPD'!AA2810</f>
        <v>0</v>
      </c>
      <c r="T124" s="31">
        <f>'per SKPD'!AB2810</f>
        <v>0</v>
      </c>
      <c r="U124" s="31">
        <f>'per SKPD'!AC2810</f>
        <v>296344813</v>
      </c>
      <c r="V124" s="31">
        <f>'per SKPD'!AL2810</f>
        <v>0</v>
      </c>
      <c r="W124" s="31">
        <f>'per SKPD'!AM2810</f>
        <v>0</v>
      </c>
      <c r="X124" s="31">
        <f>'per SKPD'!AN2810</f>
        <v>0</v>
      </c>
      <c r="Y124" s="31">
        <f>SUM(R124:X124)</f>
        <v>296344813</v>
      </c>
      <c r="Z124" s="32">
        <f t="shared" si="115"/>
        <v>7483618500</v>
      </c>
      <c r="AA124" s="32"/>
      <c r="AB124" s="28"/>
      <c r="AC124" s="29">
        <f t="shared" si="71"/>
        <v>7483618500</v>
      </c>
      <c r="AD124" s="29">
        <f t="shared" si="116"/>
        <v>0</v>
      </c>
      <c r="AE124" s="29">
        <f t="shared" si="117"/>
        <v>296344813</v>
      </c>
      <c r="AF124" s="29">
        <f t="shared" si="118"/>
        <v>7187273687</v>
      </c>
      <c r="AG124" s="249">
        <f t="shared" si="119"/>
        <v>7187273687</v>
      </c>
      <c r="AH124" s="88">
        <f t="shared" si="120"/>
        <v>0</v>
      </c>
    </row>
    <row r="125" spans="1:34">
      <c r="A125" s="99"/>
      <c r="B125" s="9">
        <v>4</v>
      </c>
      <c r="C125" s="9" t="s">
        <v>17</v>
      </c>
      <c r="D125" s="81" t="s">
        <v>5</v>
      </c>
      <c r="E125" s="31">
        <f>'per SKPD'!E2833</f>
        <v>7000000</v>
      </c>
      <c r="F125" s="31">
        <f>'per SKPD'!F2833</f>
        <v>0</v>
      </c>
      <c r="G125" s="31">
        <f>'per SKPD'!G2833</f>
        <v>0</v>
      </c>
      <c r="H125" s="31">
        <f>'per SKPD'!H2833</f>
        <v>0</v>
      </c>
      <c r="I125" s="31">
        <f>'per SKPD'!I2833</f>
        <v>0</v>
      </c>
      <c r="J125" s="31">
        <f>'per SKPD'!J2833</f>
        <v>0</v>
      </c>
      <c r="K125" s="31">
        <f>'per SKPD'!K2833</f>
        <v>0</v>
      </c>
      <c r="L125" s="31">
        <f>'per SKPD'!L2833</f>
        <v>0</v>
      </c>
      <c r="M125" s="31">
        <f>'per SKPD'!M2833</f>
        <v>0</v>
      </c>
      <c r="N125" s="31">
        <f>'per SKPD'!N2833</f>
        <v>0</v>
      </c>
      <c r="O125" s="31">
        <f>'per SKPD'!W2833</f>
        <v>0</v>
      </c>
      <c r="P125" s="31">
        <f>'per SKPD'!X2833</f>
        <v>0</v>
      </c>
      <c r="Q125" s="31">
        <f t="shared" si="113"/>
        <v>0</v>
      </c>
      <c r="R125" s="31">
        <f>'per SKPD'!Z2833</f>
        <v>0</v>
      </c>
      <c r="S125" s="31">
        <f>'per SKPD'!AA2833</f>
        <v>0</v>
      </c>
      <c r="T125" s="31">
        <f>'per SKPD'!AB2833</f>
        <v>0</v>
      </c>
      <c r="U125" s="31">
        <f>'per SKPD'!AC2833</f>
        <v>7000000</v>
      </c>
      <c r="V125" s="31">
        <f>'per SKPD'!AL2833</f>
        <v>0</v>
      </c>
      <c r="W125" s="31">
        <f>'per SKPD'!AM2833</f>
        <v>0</v>
      </c>
      <c r="X125" s="31">
        <f>'per SKPD'!AN2833</f>
        <v>0</v>
      </c>
      <c r="Y125" s="31">
        <f t="shared" si="121"/>
        <v>7000000</v>
      </c>
      <c r="Z125" s="32">
        <f t="shared" si="115"/>
        <v>0</v>
      </c>
      <c r="AA125" s="32"/>
      <c r="AB125" s="28"/>
      <c r="AC125" s="29">
        <f t="shared" si="71"/>
        <v>0</v>
      </c>
      <c r="AD125" s="29">
        <f t="shared" si="116"/>
        <v>0</v>
      </c>
      <c r="AE125" s="29">
        <f t="shared" si="117"/>
        <v>7000000</v>
      </c>
      <c r="AF125" s="29">
        <f t="shared" si="118"/>
        <v>-7000000</v>
      </c>
      <c r="AG125" s="249">
        <f t="shared" si="119"/>
        <v>-7000000</v>
      </c>
      <c r="AH125" s="88">
        <f t="shared" si="120"/>
        <v>0</v>
      </c>
    </row>
    <row r="126" spans="1:34">
      <c r="A126" s="99"/>
      <c r="B126" s="9">
        <v>5</v>
      </c>
      <c r="C126" s="9" t="s">
        <v>18</v>
      </c>
      <c r="D126" s="81" t="s">
        <v>11</v>
      </c>
      <c r="E126" s="31">
        <f>'per SKPD'!E2842</f>
        <v>66500</v>
      </c>
      <c r="F126" s="31">
        <f>'per SKPD'!F2842</f>
        <v>0</v>
      </c>
      <c r="G126" s="31">
        <f>'per SKPD'!G2842</f>
        <v>0</v>
      </c>
      <c r="H126" s="31">
        <f>'per SKPD'!H2842</f>
        <v>0</v>
      </c>
      <c r="I126" s="31">
        <f>'per SKPD'!I2842</f>
        <v>0</v>
      </c>
      <c r="J126" s="31">
        <f>'per SKPD'!J2842</f>
        <v>0</v>
      </c>
      <c r="K126" s="31">
        <f>'per SKPD'!K2842</f>
        <v>0</v>
      </c>
      <c r="L126" s="31">
        <f>'per SKPD'!L2842</f>
        <v>0</v>
      </c>
      <c r="M126" s="31">
        <f>'per SKPD'!M2842</f>
        <v>0</v>
      </c>
      <c r="N126" s="31">
        <f>'per SKPD'!N2842</f>
        <v>0</v>
      </c>
      <c r="O126" s="31">
        <f>'per SKPD'!W2842</f>
        <v>0</v>
      </c>
      <c r="P126" s="31">
        <f>'per SKPD'!X2842</f>
        <v>0</v>
      </c>
      <c r="Q126" s="31">
        <f t="shared" si="113"/>
        <v>0</v>
      </c>
      <c r="R126" s="31">
        <f>'per SKPD'!Z2842</f>
        <v>0</v>
      </c>
      <c r="S126" s="31">
        <f>'per SKPD'!AA2842</f>
        <v>0</v>
      </c>
      <c r="T126" s="31">
        <f>'per SKPD'!AB2842</f>
        <v>0</v>
      </c>
      <c r="U126" s="31">
        <f>'per SKPD'!AC2842</f>
        <v>0</v>
      </c>
      <c r="V126" s="31">
        <f>'per SKPD'!AL2842</f>
        <v>0</v>
      </c>
      <c r="W126" s="31">
        <f>'per SKPD'!AM2842</f>
        <v>0</v>
      </c>
      <c r="X126" s="31">
        <f>'per SKPD'!AN2842</f>
        <v>0</v>
      </c>
      <c r="Y126" s="31">
        <f t="shared" si="121"/>
        <v>0</v>
      </c>
      <c r="Z126" s="32">
        <f t="shared" si="115"/>
        <v>66500</v>
      </c>
      <c r="AA126" s="32"/>
      <c r="AB126" s="28"/>
      <c r="AC126" s="29">
        <f t="shared" si="71"/>
        <v>66500</v>
      </c>
      <c r="AD126" s="29">
        <f t="shared" si="116"/>
        <v>0</v>
      </c>
      <c r="AE126" s="29">
        <f t="shared" si="117"/>
        <v>66500</v>
      </c>
      <c r="AF126" s="29">
        <f t="shared" si="118"/>
        <v>0</v>
      </c>
      <c r="AG126" s="249">
        <f t="shared" si="119"/>
        <v>0</v>
      </c>
      <c r="AH126" s="88">
        <f t="shared" si="120"/>
        <v>0</v>
      </c>
    </row>
    <row r="127" spans="1:34">
      <c r="A127" s="99"/>
      <c r="B127" s="9">
        <v>6</v>
      </c>
      <c r="C127" s="9" t="s">
        <v>19</v>
      </c>
      <c r="D127" s="81" t="s">
        <v>7</v>
      </c>
      <c r="E127" s="31">
        <f>'per SKPD'!E2845</f>
        <v>0</v>
      </c>
      <c r="F127" s="31">
        <f>'per SKPD'!F2845</f>
        <v>0</v>
      </c>
      <c r="G127" s="31">
        <f>'per SKPD'!G2845</f>
        <v>0</v>
      </c>
      <c r="H127" s="31">
        <f>'per SKPD'!H2845</f>
        <v>0</v>
      </c>
      <c r="I127" s="31">
        <f>'per SKPD'!I2845</f>
        <v>0</v>
      </c>
      <c r="J127" s="31">
        <f>'per SKPD'!J2845</f>
        <v>0</v>
      </c>
      <c r="K127" s="31">
        <f>'per SKPD'!K2845</f>
        <v>0</v>
      </c>
      <c r="L127" s="31">
        <f>'per SKPD'!L2845</f>
        <v>0</v>
      </c>
      <c r="M127" s="31">
        <f>'per SKPD'!M2845</f>
        <v>0</v>
      </c>
      <c r="N127" s="31">
        <f>'per SKPD'!N2845</f>
        <v>0</v>
      </c>
      <c r="O127" s="31">
        <f>'per SKPD'!W2845</f>
        <v>0</v>
      </c>
      <c r="P127" s="31">
        <f>'per SKPD'!X2845</f>
        <v>0</v>
      </c>
      <c r="Q127" s="31">
        <f t="shared" si="113"/>
        <v>0</v>
      </c>
      <c r="R127" s="31">
        <f>'per SKPD'!Z2845</f>
        <v>0</v>
      </c>
      <c r="S127" s="31">
        <f>'per SKPD'!AA2845</f>
        <v>0</v>
      </c>
      <c r="T127" s="31">
        <f>'per SKPD'!AB2845</f>
        <v>0</v>
      </c>
      <c r="U127" s="31">
        <f>'per SKPD'!AC2845</f>
        <v>0</v>
      </c>
      <c r="V127" s="31">
        <f>'per SKPD'!AL2845</f>
        <v>0</v>
      </c>
      <c r="W127" s="31">
        <f>'per SKPD'!AM2845</f>
        <v>0</v>
      </c>
      <c r="X127" s="31">
        <f>'per SKPD'!AN2845</f>
        <v>0</v>
      </c>
      <c r="Y127" s="31">
        <f t="shared" si="121"/>
        <v>0</v>
      </c>
      <c r="Z127" s="32">
        <f t="shared" si="115"/>
        <v>0</v>
      </c>
      <c r="AA127" s="32"/>
      <c r="AB127" s="28"/>
      <c r="AC127" s="29">
        <f t="shared" si="71"/>
        <v>0</v>
      </c>
      <c r="AD127" s="29">
        <f t="shared" si="116"/>
        <v>0</v>
      </c>
      <c r="AE127" s="29">
        <f t="shared" si="117"/>
        <v>0</v>
      </c>
      <c r="AF127" s="29">
        <f t="shared" si="118"/>
        <v>0</v>
      </c>
      <c r="AG127" s="249">
        <f t="shared" si="119"/>
        <v>0</v>
      </c>
      <c r="AH127" s="88">
        <f t="shared" si="120"/>
        <v>0</v>
      </c>
    </row>
    <row r="128" spans="1:34" s="21" customFormat="1">
      <c r="A128" s="102"/>
      <c r="B128" s="11">
        <v>7</v>
      </c>
      <c r="C128" s="11"/>
      <c r="D128" s="85" t="s">
        <v>8</v>
      </c>
      <c r="E128" s="31">
        <f>'per SKPD'!E2848</f>
        <v>287376670</v>
      </c>
      <c r="F128" s="31">
        <f>'per SKPD'!F2848</f>
        <v>41010000</v>
      </c>
      <c r="G128" s="31">
        <f>'per SKPD'!G2848</f>
        <v>40911000</v>
      </c>
      <c r="H128" s="31">
        <f>'per SKPD'!H2848</f>
        <v>40911000</v>
      </c>
      <c r="I128" s="31">
        <f>'per SKPD'!I2848</f>
        <v>0</v>
      </c>
      <c r="J128" s="31">
        <f>'per SKPD'!J2848</f>
        <v>0</v>
      </c>
      <c r="K128" s="31">
        <f>'per SKPD'!K2848</f>
        <v>0</v>
      </c>
      <c r="L128" s="31">
        <f>'per SKPD'!L2848</f>
        <v>0</v>
      </c>
      <c r="M128" s="31">
        <f>'per SKPD'!M2848</f>
        <v>0</v>
      </c>
      <c r="N128" s="31">
        <f>'per SKPD'!N2848</f>
        <v>0</v>
      </c>
      <c r="O128" s="31">
        <f>'per SKPD'!W2848</f>
        <v>0</v>
      </c>
      <c r="P128" s="31">
        <f>'per SKPD'!X2848</f>
        <v>0</v>
      </c>
      <c r="Q128" s="31">
        <f t="shared" si="113"/>
        <v>40911000</v>
      </c>
      <c r="R128" s="31">
        <f>'per SKPD'!Z2848</f>
        <v>0</v>
      </c>
      <c r="S128" s="31">
        <f>'per SKPD'!AA2848</f>
        <v>0</v>
      </c>
      <c r="T128" s="31">
        <f>'per SKPD'!AB2848</f>
        <v>0</v>
      </c>
      <c r="U128" s="31">
        <f>'per SKPD'!AC2848</f>
        <v>0</v>
      </c>
      <c r="V128" s="31">
        <f>'per SKPD'!AL2848</f>
        <v>0</v>
      </c>
      <c r="W128" s="31">
        <f>'per SKPD'!AM2848</f>
        <v>0</v>
      </c>
      <c r="X128" s="31">
        <f>'per SKPD'!AN2848</f>
        <v>0</v>
      </c>
      <c r="Y128" s="31">
        <f t="shared" si="121"/>
        <v>0</v>
      </c>
      <c r="Z128" s="32">
        <f t="shared" si="115"/>
        <v>328287670</v>
      </c>
      <c r="AA128" s="32"/>
      <c r="AB128" s="28"/>
      <c r="AC128" s="29">
        <f t="shared" si="71"/>
        <v>328287670</v>
      </c>
      <c r="AD128" s="29">
        <f t="shared" si="116"/>
        <v>0</v>
      </c>
      <c r="AE128" s="29">
        <f t="shared" si="117"/>
        <v>287376670</v>
      </c>
      <c r="AF128" s="29">
        <f t="shared" si="118"/>
        <v>40911000</v>
      </c>
      <c r="AG128" s="249">
        <f t="shared" si="119"/>
        <v>40911000</v>
      </c>
      <c r="AH128" s="88">
        <f t="shared" si="120"/>
        <v>0</v>
      </c>
    </row>
    <row r="129" spans="1:34" s="21" customFormat="1">
      <c r="A129" s="102"/>
      <c r="B129" s="11">
        <v>8</v>
      </c>
      <c r="C129" s="11"/>
      <c r="D129" s="77" t="s">
        <v>39</v>
      </c>
      <c r="E129" s="31">
        <f>'per SKPD'!E2860</f>
        <v>3570000</v>
      </c>
      <c r="F129" s="31">
        <f>'per SKPD'!F2860</f>
        <v>0</v>
      </c>
      <c r="G129" s="31">
        <f>'per SKPD'!G2860</f>
        <v>0</v>
      </c>
      <c r="H129" s="31">
        <f>'per SKPD'!H2860</f>
        <v>0</v>
      </c>
      <c r="I129" s="31">
        <f>'per SKPD'!I2860</f>
        <v>0</v>
      </c>
      <c r="J129" s="31">
        <f>'per SKPD'!J2860</f>
        <v>0</v>
      </c>
      <c r="K129" s="31">
        <f>'per SKPD'!K2860</f>
        <v>0</v>
      </c>
      <c r="L129" s="31">
        <f>'per SKPD'!L2860</f>
        <v>0</v>
      </c>
      <c r="M129" s="31">
        <f>'per SKPD'!M2860</f>
        <v>0</v>
      </c>
      <c r="N129" s="31">
        <f>'per SKPD'!N2860</f>
        <v>0</v>
      </c>
      <c r="O129" s="31">
        <f>'per SKPD'!W2860</f>
        <v>115500</v>
      </c>
      <c r="P129" s="31">
        <f>'per SKPD'!X2860</f>
        <v>0</v>
      </c>
      <c r="Q129" s="31">
        <f t="shared" si="113"/>
        <v>115500</v>
      </c>
      <c r="R129" s="31">
        <f>'per SKPD'!Z2860</f>
        <v>0</v>
      </c>
      <c r="S129" s="31">
        <f>'per SKPD'!AA2860</f>
        <v>0</v>
      </c>
      <c r="T129" s="31">
        <f>'per SKPD'!AB2860</f>
        <v>0</v>
      </c>
      <c r="U129" s="31">
        <f>'per SKPD'!AC2860</f>
        <v>0</v>
      </c>
      <c r="V129" s="31">
        <f>'per SKPD'!AL2860</f>
        <v>0</v>
      </c>
      <c r="W129" s="31">
        <f>'per SKPD'!AM2860</f>
        <v>0</v>
      </c>
      <c r="X129" s="31">
        <f>'per SKPD'!AN2860</f>
        <v>0</v>
      </c>
      <c r="Y129" s="31">
        <f t="shared" si="121"/>
        <v>0</v>
      </c>
      <c r="Z129" s="32">
        <f t="shared" si="115"/>
        <v>3685500</v>
      </c>
      <c r="AA129" s="32"/>
      <c r="AB129" s="28"/>
      <c r="AC129" s="29">
        <f t="shared" si="71"/>
        <v>3685500</v>
      </c>
      <c r="AD129" s="29">
        <f t="shared" si="116"/>
        <v>0</v>
      </c>
      <c r="AE129" s="29">
        <f t="shared" si="117"/>
        <v>3570000</v>
      </c>
      <c r="AF129" s="29">
        <f t="shared" si="118"/>
        <v>115500</v>
      </c>
      <c r="AG129" s="249">
        <f t="shared" si="119"/>
        <v>115500</v>
      </c>
      <c r="AH129" s="88">
        <f t="shared" si="120"/>
        <v>0</v>
      </c>
    </row>
    <row r="130" spans="1:34">
      <c r="A130" s="101"/>
      <c r="B130" s="8"/>
      <c r="C130" s="8"/>
      <c r="D130" s="78"/>
      <c r="E130" s="34"/>
      <c r="F130" s="34"/>
      <c r="G130" s="63"/>
      <c r="H130" s="67"/>
      <c r="I130" s="34"/>
      <c r="J130" s="34"/>
      <c r="K130" s="34"/>
      <c r="L130" s="34"/>
      <c r="M130" s="34"/>
      <c r="N130" s="34"/>
      <c r="O130" s="34"/>
      <c r="P130" s="63"/>
      <c r="Q130" s="34"/>
      <c r="R130" s="65"/>
      <c r="S130" s="65"/>
      <c r="T130" s="34"/>
      <c r="U130" s="34"/>
      <c r="V130" s="34"/>
      <c r="W130" s="34"/>
      <c r="X130" s="34"/>
      <c r="Y130" s="34"/>
      <c r="Z130" s="34"/>
      <c r="AA130" s="34"/>
      <c r="AB130" s="28"/>
      <c r="AC130" s="29">
        <f t="shared" si="71"/>
        <v>0</v>
      </c>
    </row>
    <row r="131" spans="1:34" s="15" customFormat="1" ht="18.75" customHeight="1">
      <c r="A131" s="98">
        <v>13</v>
      </c>
      <c r="B131" s="22" t="str">
        <f>'per SKPD'!B2869</f>
        <v>DINAS KEBUDAYAAN DAN PARIWISATA</v>
      </c>
      <c r="C131" s="20"/>
      <c r="D131" s="30"/>
      <c r="E131" s="30">
        <f t="shared" ref="E131:P131" si="122">E132+E133+E134+E135+E136+E137+E138+E139</f>
        <v>12849976656</v>
      </c>
      <c r="F131" s="30">
        <f t="shared" si="122"/>
        <v>786593768</v>
      </c>
      <c r="G131" s="30">
        <f t="shared" si="122"/>
        <v>498104925</v>
      </c>
      <c r="H131" s="30">
        <f t="shared" si="122"/>
        <v>498104925</v>
      </c>
      <c r="I131" s="30">
        <f t="shared" si="122"/>
        <v>0</v>
      </c>
      <c r="J131" s="30">
        <f t="shared" si="122"/>
        <v>0</v>
      </c>
      <c r="K131" s="30">
        <f t="shared" si="122"/>
        <v>0</v>
      </c>
      <c r="L131" s="30">
        <f t="shared" si="122"/>
        <v>0</v>
      </c>
      <c r="M131" s="30">
        <f t="shared" si="122"/>
        <v>96000000</v>
      </c>
      <c r="N131" s="30">
        <f t="shared" si="122"/>
        <v>141500000</v>
      </c>
      <c r="O131" s="30">
        <f t="shared" si="122"/>
        <v>62116500</v>
      </c>
      <c r="P131" s="30">
        <f t="shared" si="122"/>
        <v>0</v>
      </c>
      <c r="Q131" s="30">
        <f t="shared" ref="Q131:Q139" si="123">SUM(H131:P131)</f>
        <v>797721425</v>
      </c>
      <c r="R131" s="64">
        <f t="shared" ref="R131:X131" si="124">R132+R133+R134+R135+R136+R137+R138+R139</f>
        <v>0</v>
      </c>
      <c r="S131" s="64">
        <f t="shared" si="124"/>
        <v>0</v>
      </c>
      <c r="T131" s="30">
        <f t="shared" si="124"/>
        <v>0</v>
      </c>
      <c r="U131" s="30">
        <f t="shared" si="124"/>
        <v>476385500</v>
      </c>
      <c r="V131" s="30">
        <f t="shared" si="124"/>
        <v>62116500</v>
      </c>
      <c r="W131" s="30">
        <f t="shared" si="124"/>
        <v>26947400</v>
      </c>
      <c r="X131" s="30">
        <f t="shared" si="124"/>
        <v>0</v>
      </c>
      <c r="Y131" s="30">
        <f>SUM(R131:X131)</f>
        <v>565449400</v>
      </c>
      <c r="Z131" s="30">
        <f>Z132+Z133+Z134+Z135+Z136+Z137+Z138+Z139</f>
        <v>13082248681</v>
      </c>
      <c r="AA131" s="30"/>
      <c r="AB131" s="57"/>
      <c r="AC131" s="29">
        <f t="shared" si="71"/>
        <v>13082248681</v>
      </c>
      <c r="AD131" s="57">
        <f>SUM(AD132:AD139)</f>
        <v>0</v>
      </c>
      <c r="AE131" s="57">
        <f>SUM(AE132:AE139)</f>
        <v>12849976656</v>
      </c>
      <c r="AF131" s="57">
        <f>SUM(AF132:AF139)</f>
        <v>232272025</v>
      </c>
      <c r="AG131" s="57">
        <f>SUM(AG132:AG139)</f>
        <v>232272025</v>
      </c>
      <c r="AH131" s="57">
        <f>SUM(AH132:AH139)</f>
        <v>0</v>
      </c>
    </row>
    <row r="132" spans="1:34">
      <c r="A132" s="99"/>
      <c r="B132" s="9">
        <v>1</v>
      </c>
      <c r="C132" s="9" t="s">
        <v>14</v>
      </c>
      <c r="D132" s="81" t="s">
        <v>6</v>
      </c>
      <c r="E132" s="31">
        <f>'per SKPD'!E2870</f>
        <v>3193237444</v>
      </c>
      <c r="F132" s="31">
        <f>'per SKPD'!F2870</f>
        <v>296000000</v>
      </c>
      <c r="G132" s="31">
        <f>'per SKPD'!G2870</f>
        <v>26947400</v>
      </c>
      <c r="H132" s="31">
        <f>'per SKPD'!H2870</f>
        <v>26947400</v>
      </c>
      <c r="I132" s="31">
        <f>'per SKPD'!I2870</f>
        <v>0</v>
      </c>
      <c r="J132" s="31">
        <f>'per SKPD'!J2870</f>
        <v>0</v>
      </c>
      <c r="K132" s="31">
        <f>'per SKPD'!K2870</f>
        <v>0</v>
      </c>
      <c r="L132" s="31">
        <f>'per SKPD'!L2870</f>
        <v>0</v>
      </c>
      <c r="M132" s="31">
        <f>'per SKPD'!M2870</f>
        <v>0</v>
      </c>
      <c r="N132" s="31">
        <f>'per SKPD'!N2870</f>
        <v>0</v>
      </c>
      <c r="O132" s="31">
        <f>'per SKPD'!W2870</f>
        <v>0</v>
      </c>
      <c r="P132" s="31">
        <f>'per SKPD'!X2870</f>
        <v>0</v>
      </c>
      <c r="Q132" s="31">
        <f t="shared" si="123"/>
        <v>26947400</v>
      </c>
      <c r="R132" s="31">
        <f>'per SKPD'!Z2870</f>
        <v>0</v>
      </c>
      <c r="S132" s="31">
        <f>'per SKPD'!AA2870</f>
        <v>0</v>
      </c>
      <c r="T132" s="31">
        <f>'per SKPD'!AB2870</f>
        <v>0</v>
      </c>
      <c r="U132" s="31">
        <f>'per SKPD'!AC2870</f>
        <v>0</v>
      </c>
      <c r="V132" s="31">
        <f>'per SKPD'!AL2870</f>
        <v>0</v>
      </c>
      <c r="W132" s="31">
        <f>'per SKPD'!AM2870</f>
        <v>26947400</v>
      </c>
      <c r="X132" s="31">
        <f>'per SKPD'!AN2870</f>
        <v>0</v>
      </c>
      <c r="Y132" s="31">
        <f>SUM(R132:X132)</f>
        <v>26947400</v>
      </c>
      <c r="Z132" s="32">
        <f t="shared" ref="Z132:Z139" si="125">E132+Q132-Y132</f>
        <v>3193237444</v>
      </c>
      <c r="AA132" s="32"/>
      <c r="AB132" s="28"/>
      <c r="AC132" s="29">
        <f t="shared" si="71"/>
        <v>3193237444</v>
      </c>
      <c r="AD132" s="29">
        <f t="shared" ref="AD132:AD139" si="126">Z132-AC132</f>
        <v>0</v>
      </c>
      <c r="AE132" s="29">
        <f t="shared" ref="AE132:AE139" si="127">E132</f>
        <v>3193237444</v>
      </c>
      <c r="AF132" s="29">
        <f t="shared" ref="AF132:AF139" si="128">AC132-AE132</f>
        <v>0</v>
      </c>
      <c r="AG132" s="249">
        <f t="shared" ref="AG132:AG139" si="129">Q132-Y132</f>
        <v>0</v>
      </c>
      <c r="AH132" s="88">
        <f t="shared" ref="AH132:AH139" si="130">AF132-AG132</f>
        <v>0</v>
      </c>
    </row>
    <row r="133" spans="1:34">
      <c r="A133" s="99"/>
      <c r="B133" s="9">
        <v>2</v>
      </c>
      <c r="C133" s="9" t="s">
        <v>15</v>
      </c>
      <c r="D133" s="81" t="s">
        <v>9</v>
      </c>
      <c r="E133" s="31">
        <f>'per SKPD'!E2883</f>
        <v>1132602012</v>
      </c>
      <c r="F133" s="31">
        <f>'per SKPD'!F2883</f>
        <v>81500000</v>
      </c>
      <c r="G133" s="31">
        <f>'per SKPD'!G2883</f>
        <v>80818125</v>
      </c>
      <c r="H133" s="31">
        <f>'per SKPD'!H2883</f>
        <v>80818125</v>
      </c>
      <c r="I133" s="31">
        <f>'per SKPD'!I2883</f>
        <v>0</v>
      </c>
      <c r="J133" s="31">
        <f>'per SKPD'!J2883</f>
        <v>0</v>
      </c>
      <c r="K133" s="31">
        <f>'per SKPD'!K2883</f>
        <v>0</v>
      </c>
      <c r="L133" s="31">
        <f>'per SKPD'!L2883</f>
        <v>0</v>
      </c>
      <c r="M133" s="31">
        <f>'per SKPD'!M2883</f>
        <v>0</v>
      </c>
      <c r="N133" s="271">
        <f>'per SKPD'!N2883</f>
        <v>141500000</v>
      </c>
      <c r="O133" s="31">
        <f>'per SKPD'!W2883</f>
        <v>0</v>
      </c>
      <c r="P133" s="31">
        <f>'per SKPD'!X2883</f>
        <v>0</v>
      </c>
      <c r="Q133" s="31">
        <f t="shared" si="123"/>
        <v>222318125</v>
      </c>
      <c r="R133" s="31">
        <f>'per SKPD'!Z2883</f>
        <v>0</v>
      </c>
      <c r="S133" s="31">
        <f>'per SKPD'!AA2883</f>
        <v>0</v>
      </c>
      <c r="T133" s="31">
        <f>'per SKPD'!AB2883</f>
        <v>0</v>
      </c>
      <c r="U133" s="31">
        <f>'per SKPD'!AC2883</f>
        <v>370295500</v>
      </c>
      <c r="V133" s="31">
        <f>'per SKPD'!AL2883</f>
        <v>500000</v>
      </c>
      <c r="W133" s="31">
        <f>'per SKPD'!AM2883</f>
        <v>0</v>
      </c>
      <c r="X133" s="31">
        <f>'per SKPD'!AN2883</f>
        <v>0</v>
      </c>
      <c r="Y133" s="31">
        <f t="shared" ref="Y133:Y139" si="131">SUM(R133:X133)</f>
        <v>370795500</v>
      </c>
      <c r="Z133" s="32">
        <f t="shared" si="125"/>
        <v>984124637</v>
      </c>
      <c r="AA133" s="32"/>
      <c r="AB133" s="28"/>
      <c r="AC133" s="29">
        <f t="shared" si="71"/>
        <v>984124637</v>
      </c>
      <c r="AD133" s="29">
        <f t="shared" si="126"/>
        <v>0</v>
      </c>
      <c r="AE133" s="29">
        <f t="shared" si="127"/>
        <v>1132602012</v>
      </c>
      <c r="AF133" s="29">
        <f t="shared" si="128"/>
        <v>-148477375</v>
      </c>
      <c r="AG133" s="249">
        <f t="shared" si="129"/>
        <v>-148477375</v>
      </c>
      <c r="AH133" s="88">
        <f t="shared" si="130"/>
        <v>0</v>
      </c>
    </row>
    <row r="134" spans="1:34">
      <c r="A134" s="99"/>
      <c r="B134" s="9">
        <v>3</v>
      </c>
      <c r="C134" s="9" t="s">
        <v>16</v>
      </c>
      <c r="D134" s="81" t="s">
        <v>10</v>
      </c>
      <c r="E134" s="31">
        <f>'per SKPD'!E2947</f>
        <v>5929484500</v>
      </c>
      <c r="F134" s="31">
        <f>'per SKPD'!F2947</f>
        <v>409093768</v>
      </c>
      <c r="G134" s="31">
        <f>'per SKPD'!G2947</f>
        <v>390339400</v>
      </c>
      <c r="H134" s="31">
        <f>'per SKPD'!H2947</f>
        <v>390339400</v>
      </c>
      <c r="I134" s="31">
        <f>'per SKPD'!I2947</f>
        <v>0</v>
      </c>
      <c r="J134" s="31">
        <f>'per SKPD'!J2947</f>
        <v>0</v>
      </c>
      <c r="K134" s="31">
        <f>'per SKPD'!K2947</f>
        <v>0</v>
      </c>
      <c r="L134" s="31">
        <f>'per SKPD'!L2947</f>
        <v>0</v>
      </c>
      <c r="M134" s="31">
        <f>'per SKPD'!M2947</f>
        <v>96000000</v>
      </c>
      <c r="N134" s="31">
        <f>'per SKPD'!N2947</f>
        <v>0</v>
      </c>
      <c r="O134" s="31">
        <f>'per SKPD'!W2947</f>
        <v>61616500</v>
      </c>
      <c r="P134" s="31">
        <f>'per SKPD'!X2947</f>
        <v>0</v>
      </c>
      <c r="Q134" s="31">
        <f t="shared" si="123"/>
        <v>547955900</v>
      </c>
      <c r="R134" s="31">
        <f>'per SKPD'!Z2947</f>
        <v>0</v>
      </c>
      <c r="S134" s="31">
        <f>'per SKPD'!AA2947</f>
        <v>0</v>
      </c>
      <c r="T134" s="31">
        <f>'per SKPD'!AB2947</f>
        <v>0</v>
      </c>
      <c r="U134" s="31">
        <f>'per SKPD'!AC2947</f>
        <v>0</v>
      </c>
      <c r="V134" s="31">
        <f>'per SKPD'!AL2947</f>
        <v>0</v>
      </c>
      <c r="W134" s="31">
        <f>'per SKPD'!AM2947</f>
        <v>0</v>
      </c>
      <c r="X134" s="31">
        <f>'per SKPD'!AN2947</f>
        <v>0</v>
      </c>
      <c r="Y134" s="31">
        <f>SUM(R134:X134)</f>
        <v>0</v>
      </c>
      <c r="Z134" s="32">
        <f t="shared" si="125"/>
        <v>6477440400</v>
      </c>
      <c r="AA134" s="32"/>
      <c r="AB134" s="28"/>
      <c r="AC134" s="29">
        <f t="shared" si="71"/>
        <v>6477440400</v>
      </c>
      <c r="AD134" s="29">
        <f t="shared" si="126"/>
        <v>0</v>
      </c>
      <c r="AE134" s="29">
        <f t="shared" si="127"/>
        <v>5929484500</v>
      </c>
      <c r="AF134" s="29">
        <f t="shared" si="128"/>
        <v>547955900</v>
      </c>
      <c r="AG134" s="249">
        <f t="shared" si="129"/>
        <v>547955900</v>
      </c>
      <c r="AH134" s="88">
        <f t="shared" si="130"/>
        <v>0</v>
      </c>
    </row>
    <row r="135" spans="1:34">
      <c r="A135" s="99"/>
      <c r="B135" s="9">
        <v>4</v>
      </c>
      <c r="C135" s="9" t="s">
        <v>17</v>
      </c>
      <c r="D135" s="81" t="s">
        <v>5</v>
      </c>
      <c r="E135" s="31">
        <f>'per SKPD'!E2991</f>
        <v>0</v>
      </c>
      <c r="F135" s="31">
        <f>'per SKPD'!F2991</f>
        <v>0</v>
      </c>
      <c r="G135" s="31">
        <f>'per SKPD'!G2991</f>
        <v>0</v>
      </c>
      <c r="H135" s="31">
        <f>'per SKPD'!H2991</f>
        <v>0</v>
      </c>
      <c r="I135" s="31">
        <f>'per SKPD'!I2991</f>
        <v>0</v>
      </c>
      <c r="J135" s="31">
        <f>'per SKPD'!J2991</f>
        <v>0</v>
      </c>
      <c r="K135" s="31">
        <f>'per SKPD'!K2991</f>
        <v>0</v>
      </c>
      <c r="L135" s="31">
        <f>'per SKPD'!L2991</f>
        <v>0</v>
      </c>
      <c r="M135" s="31">
        <f>'per SKPD'!M2991</f>
        <v>0</v>
      </c>
      <c r="N135" s="31">
        <f>'per SKPD'!N2991</f>
        <v>0</v>
      </c>
      <c r="O135" s="31">
        <f>'per SKPD'!W2991</f>
        <v>0</v>
      </c>
      <c r="P135" s="31">
        <f>'per SKPD'!X2991</f>
        <v>0</v>
      </c>
      <c r="Q135" s="31">
        <f t="shared" si="123"/>
        <v>0</v>
      </c>
      <c r="R135" s="31">
        <f>'per SKPD'!Z2991</f>
        <v>0</v>
      </c>
      <c r="S135" s="31">
        <f>'per SKPD'!AA2991</f>
        <v>0</v>
      </c>
      <c r="T135" s="31">
        <f>'per SKPD'!AB2991</f>
        <v>0</v>
      </c>
      <c r="U135" s="31">
        <f>'per SKPD'!AC2991</f>
        <v>0</v>
      </c>
      <c r="V135" s="31">
        <f>'per SKPD'!AL2991</f>
        <v>0</v>
      </c>
      <c r="W135" s="31">
        <f>'per SKPD'!AM2991</f>
        <v>0</v>
      </c>
      <c r="X135" s="31">
        <f>'per SKPD'!AN2991</f>
        <v>0</v>
      </c>
      <c r="Y135" s="31">
        <f t="shared" si="131"/>
        <v>0</v>
      </c>
      <c r="Z135" s="32">
        <f t="shared" si="125"/>
        <v>0</v>
      </c>
      <c r="AA135" s="32"/>
      <c r="AB135" s="28"/>
      <c r="AC135" s="29">
        <f t="shared" si="71"/>
        <v>0</v>
      </c>
      <c r="AD135" s="29">
        <f t="shared" si="126"/>
        <v>0</v>
      </c>
      <c r="AE135" s="29">
        <f t="shared" si="127"/>
        <v>0</v>
      </c>
      <c r="AF135" s="29">
        <f t="shared" si="128"/>
        <v>0</v>
      </c>
      <c r="AG135" s="249">
        <f t="shared" si="129"/>
        <v>0</v>
      </c>
      <c r="AH135" s="88">
        <f t="shared" si="130"/>
        <v>0</v>
      </c>
    </row>
    <row r="136" spans="1:34">
      <c r="A136" s="99"/>
      <c r="B136" s="9">
        <v>5</v>
      </c>
      <c r="C136" s="9" t="s">
        <v>18</v>
      </c>
      <c r="D136" s="81" t="s">
        <v>11</v>
      </c>
      <c r="E136" s="31">
        <f>'per SKPD'!E2994</f>
        <v>2301796500</v>
      </c>
      <c r="F136" s="31">
        <f>'per SKPD'!F2994</f>
        <v>0</v>
      </c>
      <c r="G136" s="31">
        <f>'per SKPD'!G2994</f>
        <v>0</v>
      </c>
      <c r="H136" s="31">
        <f>'per SKPD'!H2994</f>
        <v>0</v>
      </c>
      <c r="I136" s="31">
        <f>'per SKPD'!I2994</f>
        <v>0</v>
      </c>
      <c r="J136" s="31">
        <f>'per SKPD'!J2994</f>
        <v>0</v>
      </c>
      <c r="K136" s="31">
        <f>'per SKPD'!K2994</f>
        <v>0</v>
      </c>
      <c r="L136" s="31">
        <f>'per SKPD'!L2994</f>
        <v>0</v>
      </c>
      <c r="M136" s="31">
        <f>'per SKPD'!M2994</f>
        <v>0</v>
      </c>
      <c r="N136" s="31">
        <f>'per SKPD'!N2994</f>
        <v>0</v>
      </c>
      <c r="O136" s="31">
        <f>'per SKPD'!W2994</f>
        <v>0</v>
      </c>
      <c r="P136" s="31">
        <f>'per SKPD'!X2994</f>
        <v>0</v>
      </c>
      <c r="Q136" s="31">
        <f t="shared" si="123"/>
        <v>0</v>
      </c>
      <c r="R136" s="31">
        <f>'per SKPD'!Z2994</f>
        <v>0</v>
      </c>
      <c r="S136" s="31">
        <f>'per SKPD'!AA2994</f>
        <v>0</v>
      </c>
      <c r="T136" s="31">
        <f>'per SKPD'!AB2994</f>
        <v>0</v>
      </c>
      <c r="U136" s="31">
        <f>'per SKPD'!AC2994</f>
        <v>1460000</v>
      </c>
      <c r="V136" s="31">
        <f>'per SKPD'!AL2994</f>
        <v>0</v>
      </c>
      <c r="W136" s="31">
        <f>'per SKPD'!AM2994</f>
        <v>0</v>
      </c>
      <c r="X136" s="31">
        <f>'per SKPD'!AN2994</f>
        <v>0</v>
      </c>
      <c r="Y136" s="31">
        <f t="shared" si="131"/>
        <v>1460000</v>
      </c>
      <c r="Z136" s="32">
        <f t="shared" si="125"/>
        <v>2300336500</v>
      </c>
      <c r="AA136" s="32"/>
      <c r="AB136" s="28"/>
      <c r="AC136" s="29">
        <f t="shared" si="71"/>
        <v>2300336500</v>
      </c>
      <c r="AD136" s="29">
        <f t="shared" si="126"/>
        <v>0</v>
      </c>
      <c r="AE136" s="29">
        <f t="shared" si="127"/>
        <v>2301796500</v>
      </c>
      <c r="AF136" s="29">
        <f t="shared" si="128"/>
        <v>-1460000</v>
      </c>
      <c r="AG136" s="249">
        <f t="shared" si="129"/>
        <v>-1460000</v>
      </c>
      <c r="AH136" s="88">
        <f t="shared" si="130"/>
        <v>0</v>
      </c>
    </row>
    <row r="137" spans="1:34">
      <c r="A137" s="99"/>
      <c r="B137" s="9">
        <v>6</v>
      </c>
      <c r="C137" s="9" t="s">
        <v>19</v>
      </c>
      <c r="D137" s="81" t="s">
        <v>7</v>
      </c>
      <c r="E137" s="31">
        <f>'per SKPD'!E3004</f>
        <v>0</v>
      </c>
      <c r="F137" s="31">
        <f>'per SKPD'!F3004</f>
        <v>0</v>
      </c>
      <c r="G137" s="31">
        <f>'per SKPD'!G3004</f>
        <v>0</v>
      </c>
      <c r="H137" s="31">
        <f>'per SKPD'!H3004</f>
        <v>0</v>
      </c>
      <c r="I137" s="31">
        <f>'per SKPD'!I3004</f>
        <v>0</v>
      </c>
      <c r="J137" s="31">
        <f>'per SKPD'!J3004</f>
        <v>0</v>
      </c>
      <c r="K137" s="31">
        <f>'per SKPD'!K3004</f>
        <v>0</v>
      </c>
      <c r="L137" s="31">
        <f>'per SKPD'!L3004</f>
        <v>0</v>
      </c>
      <c r="M137" s="31">
        <f>'per SKPD'!M3004</f>
        <v>0</v>
      </c>
      <c r="N137" s="31">
        <f>'per SKPD'!N3004</f>
        <v>0</v>
      </c>
      <c r="O137" s="31">
        <f>'per SKPD'!W3004</f>
        <v>0</v>
      </c>
      <c r="P137" s="31">
        <f>'per SKPD'!X3004</f>
        <v>0</v>
      </c>
      <c r="Q137" s="31">
        <f t="shared" si="123"/>
        <v>0</v>
      </c>
      <c r="R137" s="31">
        <f>'per SKPD'!Z3004</f>
        <v>0</v>
      </c>
      <c r="S137" s="31">
        <f>'per SKPD'!AA3004</f>
        <v>0</v>
      </c>
      <c r="T137" s="31">
        <f>'per SKPD'!AB3004</f>
        <v>0</v>
      </c>
      <c r="U137" s="31">
        <f>'per SKPD'!AC3004</f>
        <v>0</v>
      </c>
      <c r="V137" s="31">
        <f>'per SKPD'!AL3004</f>
        <v>0</v>
      </c>
      <c r="W137" s="31">
        <f>'per SKPD'!AM3004</f>
        <v>0</v>
      </c>
      <c r="X137" s="31">
        <f>'per SKPD'!AN3004</f>
        <v>0</v>
      </c>
      <c r="Y137" s="31">
        <f t="shared" si="131"/>
        <v>0</v>
      </c>
      <c r="Z137" s="32">
        <f t="shared" si="125"/>
        <v>0</v>
      </c>
      <c r="AA137" s="32"/>
      <c r="AB137" s="28"/>
      <c r="AC137" s="29">
        <f t="shared" si="71"/>
        <v>0</v>
      </c>
      <c r="AD137" s="29">
        <f t="shared" si="126"/>
        <v>0</v>
      </c>
      <c r="AE137" s="29">
        <f t="shared" si="127"/>
        <v>0</v>
      </c>
      <c r="AF137" s="29">
        <f t="shared" si="128"/>
        <v>0</v>
      </c>
      <c r="AG137" s="249">
        <f t="shared" si="129"/>
        <v>0</v>
      </c>
      <c r="AH137" s="88">
        <f t="shared" si="130"/>
        <v>0</v>
      </c>
    </row>
    <row r="138" spans="1:34" s="21" customFormat="1">
      <c r="A138" s="102"/>
      <c r="B138" s="11">
        <v>7</v>
      </c>
      <c r="C138" s="11"/>
      <c r="D138" s="85" t="s">
        <v>8</v>
      </c>
      <c r="E138" s="31">
        <f>'per SKPD'!E3008</f>
        <v>280426600</v>
      </c>
      <c r="F138" s="31">
        <f>'per SKPD'!F3008</f>
        <v>0</v>
      </c>
      <c r="G138" s="31">
        <f>'per SKPD'!G3008</f>
        <v>0</v>
      </c>
      <c r="H138" s="31">
        <f>'per SKPD'!H3008</f>
        <v>0</v>
      </c>
      <c r="I138" s="31">
        <f>'per SKPD'!I3008</f>
        <v>0</v>
      </c>
      <c r="J138" s="31">
        <f>'per SKPD'!J3008</f>
        <v>0</v>
      </c>
      <c r="K138" s="31">
        <f>'per SKPD'!K3008</f>
        <v>0</v>
      </c>
      <c r="L138" s="31">
        <f>'per SKPD'!L3008</f>
        <v>0</v>
      </c>
      <c r="M138" s="31">
        <f>'per SKPD'!M3008</f>
        <v>0</v>
      </c>
      <c r="N138" s="31">
        <f>'per SKPD'!N3008</f>
        <v>0</v>
      </c>
      <c r="O138" s="31">
        <f>'per SKPD'!W3008</f>
        <v>0</v>
      </c>
      <c r="P138" s="31">
        <f>'per SKPD'!X3008</f>
        <v>0</v>
      </c>
      <c r="Q138" s="31">
        <f t="shared" si="123"/>
        <v>0</v>
      </c>
      <c r="R138" s="31">
        <f>'per SKPD'!Z3008</f>
        <v>0</v>
      </c>
      <c r="S138" s="31">
        <f>'per SKPD'!AA3008</f>
        <v>0</v>
      </c>
      <c r="T138" s="31">
        <f>'per SKPD'!AB3008</f>
        <v>0</v>
      </c>
      <c r="U138" s="31">
        <f>'per SKPD'!AC3008</f>
        <v>104330000</v>
      </c>
      <c r="V138" s="31">
        <f>'per SKPD'!AL3008</f>
        <v>61616500</v>
      </c>
      <c r="W138" s="31">
        <f>'per SKPD'!AM3008</f>
        <v>0</v>
      </c>
      <c r="X138" s="31">
        <f>'per SKPD'!AN3008</f>
        <v>0</v>
      </c>
      <c r="Y138" s="31">
        <f t="shared" si="131"/>
        <v>165946500</v>
      </c>
      <c r="Z138" s="32">
        <f t="shared" si="125"/>
        <v>114480100</v>
      </c>
      <c r="AA138" s="32"/>
      <c r="AB138" s="28"/>
      <c r="AC138" s="29">
        <f t="shared" si="71"/>
        <v>114480100</v>
      </c>
      <c r="AD138" s="29">
        <f t="shared" si="126"/>
        <v>0</v>
      </c>
      <c r="AE138" s="29">
        <f t="shared" si="127"/>
        <v>280426600</v>
      </c>
      <c r="AF138" s="29">
        <f t="shared" si="128"/>
        <v>-165946500</v>
      </c>
      <c r="AG138" s="249">
        <f t="shared" si="129"/>
        <v>-165946500</v>
      </c>
      <c r="AH138" s="88">
        <f t="shared" si="130"/>
        <v>0</v>
      </c>
    </row>
    <row r="139" spans="1:34" s="21" customFormat="1">
      <c r="A139" s="102"/>
      <c r="B139" s="11">
        <v>8</v>
      </c>
      <c r="C139" s="11"/>
      <c r="D139" s="77" t="s">
        <v>39</v>
      </c>
      <c r="E139" s="31">
        <f>'per SKPD'!E3022</f>
        <v>12429600</v>
      </c>
      <c r="F139" s="31">
        <f>'per SKPD'!F3022</f>
        <v>0</v>
      </c>
      <c r="G139" s="31">
        <f>'per SKPD'!G3022</f>
        <v>0</v>
      </c>
      <c r="H139" s="31">
        <f>'per SKPD'!H3022</f>
        <v>0</v>
      </c>
      <c r="I139" s="31">
        <f>'per SKPD'!I3022</f>
        <v>0</v>
      </c>
      <c r="J139" s="31">
        <f>'per SKPD'!J3022</f>
        <v>0</v>
      </c>
      <c r="K139" s="31">
        <f>'per SKPD'!K3022</f>
        <v>0</v>
      </c>
      <c r="L139" s="31">
        <f>'per SKPD'!L3022</f>
        <v>0</v>
      </c>
      <c r="M139" s="31">
        <f>'per SKPD'!M3022</f>
        <v>0</v>
      </c>
      <c r="N139" s="31">
        <f>'per SKPD'!N3022</f>
        <v>0</v>
      </c>
      <c r="O139" s="31">
        <f>'per SKPD'!W3022</f>
        <v>500000</v>
      </c>
      <c r="P139" s="31">
        <f>'per SKPD'!X3022</f>
        <v>0</v>
      </c>
      <c r="Q139" s="31">
        <f t="shared" si="123"/>
        <v>500000</v>
      </c>
      <c r="R139" s="31">
        <f>'per SKPD'!Z3022</f>
        <v>0</v>
      </c>
      <c r="S139" s="31">
        <f>'per SKPD'!AA3022</f>
        <v>0</v>
      </c>
      <c r="T139" s="31">
        <f>'per SKPD'!AB3022</f>
        <v>0</v>
      </c>
      <c r="U139" s="31">
        <f>'per SKPD'!AC3022</f>
        <v>300000</v>
      </c>
      <c r="V139" s="31">
        <f>'per SKPD'!AL3022</f>
        <v>0</v>
      </c>
      <c r="W139" s="31">
        <f>'per SKPD'!AM3022</f>
        <v>0</v>
      </c>
      <c r="X139" s="31">
        <f>'per SKPD'!AN3022</f>
        <v>0</v>
      </c>
      <c r="Y139" s="31">
        <f t="shared" si="131"/>
        <v>300000</v>
      </c>
      <c r="Z139" s="32">
        <f t="shared" si="125"/>
        <v>12629600</v>
      </c>
      <c r="AA139" s="32"/>
      <c r="AB139" s="28"/>
      <c r="AC139" s="29">
        <f t="shared" si="71"/>
        <v>12629600</v>
      </c>
      <c r="AD139" s="29">
        <f t="shared" si="126"/>
        <v>0</v>
      </c>
      <c r="AE139" s="29">
        <f t="shared" si="127"/>
        <v>12429600</v>
      </c>
      <c r="AF139" s="29">
        <f t="shared" si="128"/>
        <v>200000</v>
      </c>
      <c r="AG139" s="249">
        <f t="shared" si="129"/>
        <v>200000</v>
      </c>
      <c r="AH139" s="88">
        <f t="shared" si="130"/>
        <v>0</v>
      </c>
    </row>
    <row r="140" spans="1:34">
      <c r="A140" s="101"/>
      <c r="B140" s="8"/>
      <c r="C140" s="8"/>
      <c r="D140" s="78"/>
      <c r="E140" s="34"/>
      <c r="F140" s="34"/>
      <c r="G140" s="63"/>
      <c r="H140" s="67"/>
      <c r="I140" s="34"/>
      <c r="J140" s="34"/>
      <c r="K140" s="34"/>
      <c r="L140" s="34"/>
      <c r="M140" s="34"/>
      <c r="N140" s="34"/>
      <c r="O140" s="34"/>
      <c r="P140" s="63"/>
      <c r="Q140" s="34"/>
      <c r="R140" s="65"/>
      <c r="S140" s="65"/>
      <c r="T140" s="34"/>
      <c r="U140" s="34"/>
      <c r="V140" s="34"/>
      <c r="W140" s="34"/>
      <c r="X140" s="34"/>
      <c r="Y140" s="34"/>
      <c r="Z140" s="34"/>
      <c r="AA140" s="34"/>
      <c r="AB140" s="28"/>
      <c r="AC140" s="29">
        <f t="shared" si="71"/>
        <v>0</v>
      </c>
    </row>
    <row r="141" spans="1:34" s="15" customFormat="1" ht="18.75" customHeight="1">
      <c r="A141" s="98">
        <v>14</v>
      </c>
      <c r="B141" s="22" t="s">
        <v>55</v>
      </c>
      <c r="C141" s="20"/>
      <c r="D141" s="30"/>
      <c r="E141" s="30">
        <f t="shared" ref="E141:P141" si="132">E142+E143+E144+E145+E146+E147+E148+E149</f>
        <v>12115339535</v>
      </c>
      <c r="F141" s="30">
        <f t="shared" si="132"/>
        <v>466390000</v>
      </c>
      <c r="G141" s="30">
        <f t="shared" si="132"/>
        <v>454337000</v>
      </c>
      <c r="H141" s="30">
        <f t="shared" si="132"/>
        <v>454337000</v>
      </c>
      <c r="I141" s="30">
        <f t="shared" si="132"/>
        <v>0</v>
      </c>
      <c r="J141" s="30">
        <f t="shared" si="132"/>
        <v>0</v>
      </c>
      <c r="K141" s="30">
        <f t="shared" si="132"/>
        <v>0</v>
      </c>
      <c r="L141" s="30">
        <f t="shared" si="132"/>
        <v>0</v>
      </c>
      <c r="M141" s="30">
        <f t="shared" si="132"/>
        <v>0</v>
      </c>
      <c r="N141" s="30">
        <f t="shared" si="132"/>
        <v>150115000</v>
      </c>
      <c r="O141" s="30">
        <f t="shared" si="132"/>
        <v>0</v>
      </c>
      <c r="P141" s="30">
        <f t="shared" si="132"/>
        <v>0</v>
      </c>
      <c r="Q141" s="30">
        <f t="shared" ref="Q141:Q149" si="133">SUM(H141:P141)</f>
        <v>604452000</v>
      </c>
      <c r="R141" s="64">
        <f t="shared" ref="R141:X141" si="134">R142+R143+R144+R145+R146+R147+R148+R149</f>
        <v>0</v>
      </c>
      <c r="S141" s="64">
        <f t="shared" si="134"/>
        <v>0</v>
      </c>
      <c r="T141" s="30">
        <f t="shared" si="134"/>
        <v>0</v>
      </c>
      <c r="U141" s="30">
        <f t="shared" si="134"/>
        <v>0</v>
      </c>
      <c r="V141" s="30">
        <f t="shared" si="134"/>
        <v>0</v>
      </c>
      <c r="W141" s="30">
        <f t="shared" si="134"/>
        <v>0</v>
      </c>
      <c r="X141" s="30">
        <f t="shared" si="134"/>
        <v>0</v>
      </c>
      <c r="Y141" s="30">
        <f>SUM(R141:X141)</f>
        <v>0</v>
      </c>
      <c r="Z141" s="30">
        <f>Z142+Z143+Z144+Z145+Z146+Z147+Z148+Z149</f>
        <v>12719791535</v>
      </c>
      <c r="AA141" s="30"/>
      <c r="AB141" s="57"/>
      <c r="AC141" s="29">
        <f t="shared" si="71"/>
        <v>12719791535</v>
      </c>
      <c r="AD141" s="57">
        <f>SUM(AD142:AD149)</f>
        <v>0</v>
      </c>
      <c r="AE141" s="57">
        <f>SUM(AE142:AE149)</f>
        <v>12115339535</v>
      </c>
      <c r="AF141" s="57">
        <f>SUM(AF142:AF149)</f>
        <v>604452000</v>
      </c>
      <c r="AG141" s="57">
        <f>SUM(AG142:AG149)</f>
        <v>604452000</v>
      </c>
      <c r="AH141" s="57">
        <f>SUM(AH142:AH149)</f>
        <v>0</v>
      </c>
    </row>
    <row r="142" spans="1:34">
      <c r="A142" s="99"/>
      <c r="B142" s="9">
        <v>1</v>
      </c>
      <c r="C142" s="9" t="s">
        <v>14</v>
      </c>
      <c r="D142" s="81" t="s">
        <v>6</v>
      </c>
      <c r="E142" s="31">
        <f>'per SKPD'!E3041</f>
        <v>0</v>
      </c>
      <c r="F142" s="31">
        <f>'per SKPD'!F3041</f>
        <v>0</v>
      </c>
      <c r="G142" s="31">
        <f>'per SKPD'!G3041</f>
        <v>0</v>
      </c>
      <c r="H142" s="31">
        <f>'per SKPD'!H3041</f>
        <v>0</v>
      </c>
      <c r="I142" s="31">
        <f>'per SKPD'!I3041</f>
        <v>0</v>
      </c>
      <c r="J142" s="31">
        <f>'per SKPD'!J3041</f>
        <v>0</v>
      </c>
      <c r="K142" s="31">
        <f>'per SKPD'!K3041</f>
        <v>0</v>
      </c>
      <c r="L142" s="31">
        <f>'per SKPD'!L3041</f>
        <v>0</v>
      </c>
      <c r="M142" s="31">
        <f>'per SKPD'!M3041</f>
        <v>0</v>
      </c>
      <c r="N142" s="31">
        <f>'per SKPD'!N3041</f>
        <v>0</v>
      </c>
      <c r="O142" s="31">
        <f>'per SKPD'!W3041</f>
        <v>0</v>
      </c>
      <c r="P142" s="31">
        <f>'per SKPD'!X3041</f>
        <v>0</v>
      </c>
      <c r="Q142" s="31">
        <f t="shared" si="133"/>
        <v>0</v>
      </c>
      <c r="R142" s="31">
        <f>'per SKPD'!Z3041</f>
        <v>0</v>
      </c>
      <c r="S142" s="31">
        <f>'per SKPD'!AA3041</f>
        <v>0</v>
      </c>
      <c r="T142" s="31">
        <f>'per SKPD'!AB3041</f>
        <v>0</v>
      </c>
      <c r="U142" s="31">
        <f>'per SKPD'!AC3041</f>
        <v>0</v>
      </c>
      <c r="V142" s="31">
        <f>'per SKPD'!AL3041</f>
        <v>0</v>
      </c>
      <c r="W142" s="31">
        <f>'per SKPD'!AM3041</f>
        <v>0</v>
      </c>
      <c r="X142" s="31">
        <f>'per SKPD'!AN3041</f>
        <v>0</v>
      </c>
      <c r="Y142" s="31">
        <f>SUM(R142:X142)</f>
        <v>0</v>
      </c>
      <c r="Z142" s="32">
        <f t="shared" ref="Z142:Z149" si="135">E142+Q142-Y142</f>
        <v>0</v>
      </c>
      <c r="AA142" s="32"/>
      <c r="AB142" s="28"/>
      <c r="AC142" s="29">
        <f t="shared" si="71"/>
        <v>0</v>
      </c>
      <c r="AD142" s="29">
        <f t="shared" ref="AD142:AD149" si="136">Z142-AC142</f>
        <v>0</v>
      </c>
      <c r="AE142" s="29">
        <f t="shared" ref="AE142:AE149" si="137">E142</f>
        <v>0</v>
      </c>
      <c r="AF142" s="29">
        <f t="shared" ref="AF142:AF149" si="138">AC142-AE142</f>
        <v>0</v>
      </c>
      <c r="AG142" s="249">
        <f t="shared" ref="AG142:AG149" si="139">Q142-Y142</f>
        <v>0</v>
      </c>
      <c r="AH142" s="88">
        <f t="shared" ref="AH142:AH149" si="140">AF142-AG142</f>
        <v>0</v>
      </c>
    </row>
    <row r="143" spans="1:34">
      <c r="A143" s="99"/>
      <c r="B143" s="9">
        <v>2</v>
      </c>
      <c r="C143" s="9" t="s">
        <v>15</v>
      </c>
      <c r="D143" s="81" t="s">
        <v>9</v>
      </c>
      <c r="E143" s="31">
        <f>'per SKPD'!E3044</f>
        <v>10985741735</v>
      </c>
      <c r="F143" s="31">
        <f>'per SKPD'!F3044</f>
        <v>189390000</v>
      </c>
      <c r="G143" s="31">
        <f>'per SKPD'!G3044</f>
        <v>186666000</v>
      </c>
      <c r="H143" s="31">
        <f>'per SKPD'!H3044</f>
        <v>186666000</v>
      </c>
      <c r="I143" s="31">
        <f>'per SKPD'!I3044</f>
        <v>0</v>
      </c>
      <c r="J143" s="31">
        <f>'per SKPD'!J3044</f>
        <v>0</v>
      </c>
      <c r="K143" s="31">
        <f>'per SKPD'!K3044</f>
        <v>0</v>
      </c>
      <c r="L143" s="31">
        <f>'per SKPD'!L3044</f>
        <v>0</v>
      </c>
      <c r="M143" s="31">
        <f>'per SKPD'!M3044</f>
        <v>0</v>
      </c>
      <c r="N143" s="31">
        <f>'per SKPD'!N3044</f>
        <v>150115000</v>
      </c>
      <c r="O143" s="31">
        <f>'per SKPD'!W3044</f>
        <v>0</v>
      </c>
      <c r="P143" s="31">
        <f>'per SKPD'!X3044</f>
        <v>0</v>
      </c>
      <c r="Q143" s="31">
        <f t="shared" si="133"/>
        <v>336781000</v>
      </c>
      <c r="R143" s="31">
        <f>'per SKPD'!Z3044</f>
        <v>0</v>
      </c>
      <c r="S143" s="31">
        <f>'per SKPD'!AA3044</f>
        <v>0</v>
      </c>
      <c r="T143" s="31">
        <f>'per SKPD'!AB3044</f>
        <v>0</v>
      </c>
      <c r="U143" s="31">
        <f>'per SKPD'!AC3044</f>
        <v>0</v>
      </c>
      <c r="V143" s="31">
        <f>'per SKPD'!AL3044</f>
        <v>0</v>
      </c>
      <c r="W143" s="31">
        <f>'per SKPD'!AM3044</f>
        <v>0</v>
      </c>
      <c r="X143" s="31">
        <f>'per SKPD'!AN3044</f>
        <v>0</v>
      </c>
      <c r="Y143" s="31">
        <f t="shared" ref="Y143:Y149" si="141">SUM(R143:X143)</f>
        <v>0</v>
      </c>
      <c r="Z143" s="32">
        <f t="shared" si="135"/>
        <v>11322522735</v>
      </c>
      <c r="AA143" s="32"/>
      <c r="AB143" s="28"/>
      <c r="AC143" s="29">
        <f t="shared" ref="AC143:AC206" si="142">E143+H143+I143+J143+K143+L143+M143+N143+O143+P143-R143-S143-T143-V143-U143-W143-X143</f>
        <v>11322522735</v>
      </c>
      <c r="AD143" s="29">
        <f t="shared" si="136"/>
        <v>0</v>
      </c>
      <c r="AE143" s="29">
        <f t="shared" si="137"/>
        <v>10985741735</v>
      </c>
      <c r="AF143" s="29">
        <f t="shared" si="138"/>
        <v>336781000</v>
      </c>
      <c r="AG143" s="249">
        <f t="shared" si="139"/>
        <v>336781000</v>
      </c>
      <c r="AH143" s="88">
        <f t="shared" si="140"/>
        <v>0</v>
      </c>
    </row>
    <row r="144" spans="1:34">
      <c r="A144" s="99"/>
      <c r="B144" s="9">
        <v>3</v>
      </c>
      <c r="C144" s="9" t="s">
        <v>16</v>
      </c>
      <c r="D144" s="81" t="s">
        <v>10</v>
      </c>
      <c r="E144" s="31">
        <f>'per SKPD'!E3089</f>
        <v>761215000</v>
      </c>
      <c r="F144" s="31">
        <f>'per SKPD'!F3089</f>
        <v>77000000</v>
      </c>
      <c r="G144" s="31">
        <f>'per SKPD'!G3089</f>
        <v>74610000</v>
      </c>
      <c r="H144" s="31">
        <f>'per SKPD'!H3089</f>
        <v>74610000</v>
      </c>
      <c r="I144" s="31">
        <f>'per SKPD'!I3089</f>
        <v>0</v>
      </c>
      <c r="J144" s="31">
        <f>'per SKPD'!J3089</f>
        <v>0</v>
      </c>
      <c r="K144" s="31">
        <f>'per SKPD'!K3089</f>
        <v>0</v>
      </c>
      <c r="L144" s="31">
        <f>'per SKPD'!L3089</f>
        <v>0</v>
      </c>
      <c r="M144" s="31">
        <f>'per SKPD'!M3089</f>
        <v>0</v>
      </c>
      <c r="N144" s="31">
        <f>'per SKPD'!N3089</f>
        <v>0</v>
      </c>
      <c r="O144" s="31">
        <f>'per SKPD'!W3089</f>
        <v>0</v>
      </c>
      <c r="P144" s="31">
        <f>'per SKPD'!X3089</f>
        <v>0</v>
      </c>
      <c r="Q144" s="31">
        <f t="shared" si="133"/>
        <v>74610000</v>
      </c>
      <c r="R144" s="31">
        <f>'per SKPD'!Z3089</f>
        <v>0</v>
      </c>
      <c r="S144" s="31">
        <f>'per SKPD'!AA3089</f>
        <v>0</v>
      </c>
      <c r="T144" s="31">
        <f>'per SKPD'!AB3089</f>
        <v>0</v>
      </c>
      <c r="U144" s="31">
        <f>'per SKPD'!AC3089</f>
        <v>0</v>
      </c>
      <c r="V144" s="31">
        <f>'per SKPD'!AL3089</f>
        <v>0</v>
      </c>
      <c r="W144" s="31">
        <f>'per SKPD'!AM3089</f>
        <v>0</v>
      </c>
      <c r="X144" s="31">
        <f>'per SKPD'!AN3089</f>
        <v>0</v>
      </c>
      <c r="Y144" s="31">
        <f>SUM(R144:X144)</f>
        <v>0</v>
      </c>
      <c r="Z144" s="32">
        <f t="shared" si="135"/>
        <v>835825000</v>
      </c>
      <c r="AA144" s="32"/>
      <c r="AB144" s="28"/>
      <c r="AC144" s="29">
        <f t="shared" si="142"/>
        <v>835825000</v>
      </c>
      <c r="AD144" s="29">
        <f t="shared" si="136"/>
        <v>0</v>
      </c>
      <c r="AE144" s="29">
        <f t="shared" si="137"/>
        <v>761215000</v>
      </c>
      <c r="AF144" s="29">
        <f t="shared" si="138"/>
        <v>74610000</v>
      </c>
      <c r="AG144" s="249">
        <f t="shared" si="139"/>
        <v>74610000</v>
      </c>
      <c r="AH144" s="88">
        <f t="shared" si="140"/>
        <v>0</v>
      </c>
    </row>
    <row r="145" spans="1:34">
      <c r="A145" s="99"/>
      <c r="B145" s="9">
        <v>4</v>
      </c>
      <c r="C145" s="9" t="s">
        <v>17</v>
      </c>
      <c r="D145" s="81" t="s">
        <v>5</v>
      </c>
      <c r="E145" s="31">
        <f>'per SKPD'!E3099</f>
        <v>59275000</v>
      </c>
      <c r="F145" s="31">
        <f>'per SKPD'!F3099</f>
        <v>0</v>
      </c>
      <c r="G145" s="31">
        <f>'per SKPD'!G3099</f>
        <v>0</v>
      </c>
      <c r="H145" s="31">
        <f>'per SKPD'!H3099</f>
        <v>0</v>
      </c>
      <c r="I145" s="31">
        <f>'per SKPD'!I3099</f>
        <v>0</v>
      </c>
      <c r="J145" s="31">
        <f>'per SKPD'!J3099</f>
        <v>0</v>
      </c>
      <c r="K145" s="31">
        <f>'per SKPD'!K3099</f>
        <v>0</v>
      </c>
      <c r="L145" s="31">
        <f>'per SKPD'!L3099</f>
        <v>0</v>
      </c>
      <c r="M145" s="31">
        <f>'per SKPD'!M3099</f>
        <v>0</v>
      </c>
      <c r="N145" s="31">
        <f>'per SKPD'!N3099</f>
        <v>0</v>
      </c>
      <c r="O145" s="31">
        <f>'per SKPD'!W3099</f>
        <v>0</v>
      </c>
      <c r="P145" s="31">
        <f>'per SKPD'!X3099</f>
        <v>0</v>
      </c>
      <c r="Q145" s="31">
        <f t="shared" si="133"/>
        <v>0</v>
      </c>
      <c r="R145" s="31">
        <f>'per SKPD'!Z3099</f>
        <v>0</v>
      </c>
      <c r="S145" s="31">
        <f>'per SKPD'!AA3099</f>
        <v>0</v>
      </c>
      <c r="T145" s="31">
        <f>'per SKPD'!AB3099</f>
        <v>0</v>
      </c>
      <c r="U145" s="31">
        <f>'per SKPD'!AC3099</f>
        <v>0</v>
      </c>
      <c r="V145" s="31">
        <f>'per SKPD'!AL3099</f>
        <v>0</v>
      </c>
      <c r="W145" s="31">
        <f>'per SKPD'!AM3099</f>
        <v>0</v>
      </c>
      <c r="X145" s="31">
        <f>'per SKPD'!AN3099</f>
        <v>0</v>
      </c>
      <c r="Y145" s="31">
        <f t="shared" si="141"/>
        <v>0</v>
      </c>
      <c r="Z145" s="32">
        <f t="shared" si="135"/>
        <v>59275000</v>
      </c>
      <c r="AA145" s="32"/>
      <c r="AB145" s="28"/>
      <c r="AC145" s="29">
        <f t="shared" si="142"/>
        <v>59275000</v>
      </c>
      <c r="AD145" s="29">
        <f t="shared" si="136"/>
        <v>0</v>
      </c>
      <c r="AE145" s="29">
        <f t="shared" si="137"/>
        <v>59275000</v>
      </c>
      <c r="AF145" s="29">
        <f t="shared" si="138"/>
        <v>0</v>
      </c>
      <c r="AG145" s="249">
        <f t="shared" si="139"/>
        <v>0</v>
      </c>
      <c r="AH145" s="88">
        <f t="shared" si="140"/>
        <v>0</v>
      </c>
    </row>
    <row r="146" spans="1:34">
      <c r="A146" s="99"/>
      <c r="B146" s="9">
        <v>5</v>
      </c>
      <c r="C146" s="9" t="s">
        <v>18</v>
      </c>
      <c r="D146" s="81" t="s">
        <v>11</v>
      </c>
      <c r="E146" s="31">
        <f>'per SKPD'!E3104</f>
        <v>108400000</v>
      </c>
      <c r="F146" s="31">
        <f>'per SKPD'!F3104</f>
        <v>200000000</v>
      </c>
      <c r="G146" s="31">
        <f>'per SKPD'!G3104</f>
        <v>193061000</v>
      </c>
      <c r="H146" s="31">
        <f>'per SKPD'!H3104</f>
        <v>193061000</v>
      </c>
      <c r="I146" s="31">
        <f>'per SKPD'!I3104</f>
        <v>0</v>
      </c>
      <c r="J146" s="31">
        <f>'per SKPD'!J3104</f>
        <v>0</v>
      </c>
      <c r="K146" s="31">
        <f>'per SKPD'!K3104</f>
        <v>0</v>
      </c>
      <c r="L146" s="31">
        <f>'per SKPD'!L3104</f>
        <v>0</v>
      </c>
      <c r="M146" s="31">
        <f>'per SKPD'!M3104</f>
        <v>0</v>
      </c>
      <c r="N146" s="31">
        <f>'per SKPD'!N3104</f>
        <v>0</v>
      </c>
      <c r="O146" s="31">
        <f>'per SKPD'!W3104</f>
        <v>0</v>
      </c>
      <c r="P146" s="31">
        <f>'per SKPD'!X3104</f>
        <v>0</v>
      </c>
      <c r="Q146" s="31">
        <f t="shared" si="133"/>
        <v>193061000</v>
      </c>
      <c r="R146" s="31">
        <f>'per SKPD'!Z3104</f>
        <v>0</v>
      </c>
      <c r="S146" s="31">
        <f>'per SKPD'!AA3104</f>
        <v>0</v>
      </c>
      <c r="T146" s="31">
        <f>'per SKPD'!AB3104</f>
        <v>0</v>
      </c>
      <c r="U146" s="31">
        <f>'per SKPD'!AC3104</f>
        <v>0</v>
      </c>
      <c r="V146" s="31">
        <f>'per SKPD'!AL3104</f>
        <v>0</v>
      </c>
      <c r="W146" s="31">
        <f>'per SKPD'!AM3104</f>
        <v>0</v>
      </c>
      <c r="X146" s="31">
        <f>'per SKPD'!AN3104</f>
        <v>0</v>
      </c>
      <c r="Y146" s="31">
        <f t="shared" si="141"/>
        <v>0</v>
      </c>
      <c r="Z146" s="32">
        <f t="shared" si="135"/>
        <v>301461000</v>
      </c>
      <c r="AA146" s="32"/>
      <c r="AB146" s="28"/>
      <c r="AC146" s="29">
        <f t="shared" si="142"/>
        <v>301461000</v>
      </c>
      <c r="AD146" s="29">
        <f t="shared" si="136"/>
        <v>0</v>
      </c>
      <c r="AE146" s="29">
        <f t="shared" si="137"/>
        <v>108400000</v>
      </c>
      <c r="AF146" s="29">
        <f t="shared" si="138"/>
        <v>193061000</v>
      </c>
      <c r="AG146" s="249">
        <f t="shared" si="139"/>
        <v>193061000</v>
      </c>
      <c r="AH146" s="88">
        <f t="shared" si="140"/>
        <v>0</v>
      </c>
    </row>
    <row r="147" spans="1:34">
      <c r="A147" s="99"/>
      <c r="B147" s="9">
        <v>6</v>
      </c>
      <c r="C147" s="9" t="s">
        <v>19</v>
      </c>
      <c r="D147" s="81" t="s">
        <v>7</v>
      </c>
      <c r="E147" s="31">
        <f>'per SKPD'!E3127</f>
        <v>0</v>
      </c>
      <c r="F147" s="31">
        <f>'per SKPD'!F3127</f>
        <v>0</v>
      </c>
      <c r="G147" s="31">
        <f>'per SKPD'!G3127</f>
        <v>0</v>
      </c>
      <c r="H147" s="31">
        <f>'per SKPD'!H3127</f>
        <v>0</v>
      </c>
      <c r="I147" s="31">
        <f>'per SKPD'!I3127</f>
        <v>0</v>
      </c>
      <c r="J147" s="31">
        <f>'per SKPD'!J3127</f>
        <v>0</v>
      </c>
      <c r="K147" s="31">
        <f>'per SKPD'!K3127</f>
        <v>0</v>
      </c>
      <c r="L147" s="31">
        <f>'per SKPD'!L3127</f>
        <v>0</v>
      </c>
      <c r="M147" s="31">
        <f>'per SKPD'!M3127</f>
        <v>0</v>
      </c>
      <c r="N147" s="31">
        <f>'per SKPD'!N3127</f>
        <v>0</v>
      </c>
      <c r="O147" s="31">
        <f>'per SKPD'!W3127</f>
        <v>0</v>
      </c>
      <c r="P147" s="31">
        <f>'per SKPD'!X3127</f>
        <v>0</v>
      </c>
      <c r="Q147" s="31">
        <f t="shared" si="133"/>
        <v>0</v>
      </c>
      <c r="R147" s="31">
        <f>'per SKPD'!Z3127</f>
        <v>0</v>
      </c>
      <c r="S147" s="31">
        <f>'per SKPD'!AA3127</f>
        <v>0</v>
      </c>
      <c r="T147" s="31">
        <f>'per SKPD'!AB3127</f>
        <v>0</v>
      </c>
      <c r="U147" s="31">
        <f>'per SKPD'!AC3127</f>
        <v>0</v>
      </c>
      <c r="V147" s="31">
        <f>'per SKPD'!AL3127</f>
        <v>0</v>
      </c>
      <c r="W147" s="31">
        <f>'per SKPD'!AM3127</f>
        <v>0</v>
      </c>
      <c r="X147" s="31">
        <f>'per SKPD'!AN3127</f>
        <v>0</v>
      </c>
      <c r="Y147" s="31">
        <f t="shared" si="141"/>
        <v>0</v>
      </c>
      <c r="Z147" s="32">
        <f t="shared" si="135"/>
        <v>0</v>
      </c>
      <c r="AA147" s="32"/>
      <c r="AB147" s="28"/>
      <c r="AC147" s="29">
        <f t="shared" si="142"/>
        <v>0</v>
      </c>
      <c r="AD147" s="29">
        <f t="shared" si="136"/>
        <v>0</v>
      </c>
      <c r="AE147" s="29">
        <f t="shared" si="137"/>
        <v>0</v>
      </c>
      <c r="AF147" s="29">
        <f t="shared" si="138"/>
        <v>0</v>
      </c>
      <c r="AG147" s="249">
        <f t="shared" si="139"/>
        <v>0</v>
      </c>
      <c r="AH147" s="88">
        <f t="shared" si="140"/>
        <v>0</v>
      </c>
    </row>
    <row r="148" spans="1:34" s="21" customFormat="1">
      <c r="A148" s="102"/>
      <c r="B148" s="11">
        <v>7</v>
      </c>
      <c r="C148" s="11"/>
      <c r="D148" s="85" t="s">
        <v>8</v>
      </c>
      <c r="E148" s="31">
        <f>'per SKPD'!E3130</f>
        <v>171633500</v>
      </c>
      <c r="F148" s="31">
        <f>'per SKPD'!F3130</f>
        <v>0</v>
      </c>
      <c r="G148" s="31">
        <f>'per SKPD'!G3130</f>
        <v>0</v>
      </c>
      <c r="H148" s="31">
        <f>'per SKPD'!H3130</f>
        <v>0</v>
      </c>
      <c r="I148" s="31">
        <f>'per SKPD'!I3130</f>
        <v>0</v>
      </c>
      <c r="J148" s="31">
        <f>'per SKPD'!J3130</f>
        <v>0</v>
      </c>
      <c r="K148" s="31">
        <f>'per SKPD'!K3130</f>
        <v>0</v>
      </c>
      <c r="L148" s="31">
        <f>'per SKPD'!L3130</f>
        <v>0</v>
      </c>
      <c r="M148" s="31">
        <f>'per SKPD'!M3130</f>
        <v>0</v>
      </c>
      <c r="N148" s="31">
        <f>'per SKPD'!N3130</f>
        <v>0</v>
      </c>
      <c r="O148" s="31">
        <f>'per SKPD'!W3130</f>
        <v>0</v>
      </c>
      <c r="P148" s="31">
        <f>'per SKPD'!X3130</f>
        <v>0</v>
      </c>
      <c r="Q148" s="31">
        <f t="shared" si="133"/>
        <v>0</v>
      </c>
      <c r="R148" s="31">
        <f>'per SKPD'!Z3130</f>
        <v>0</v>
      </c>
      <c r="S148" s="31">
        <f>'per SKPD'!AA3130</f>
        <v>0</v>
      </c>
      <c r="T148" s="31">
        <f>'per SKPD'!AB3130</f>
        <v>0</v>
      </c>
      <c r="U148" s="31">
        <f>'per SKPD'!AC3130</f>
        <v>0</v>
      </c>
      <c r="V148" s="31">
        <f>'per SKPD'!AL3130</f>
        <v>0</v>
      </c>
      <c r="W148" s="31">
        <f>'per SKPD'!AM3130</f>
        <v>0</v>
      </c>
      <c r="X148" s="31">
        <f>'per SKPD'!AN3130</f>
        <v>0</v>
      </c>
      <c r="Y148" s="31">
        <f t="shared" si="141"/>
        <v>0</v>
      </c>
      <c r="Z148" s="32">
        <f t="shared" si="135"/>
        <v>171633500</v>
      </c>
      <c r="AA148" s="32"/>
      <c r="AB148" s="28"/>
      <c r="AC148" s="29">
        <f t="shared" si="142"/>
        <v>171633500</v>
      </c>
      <c r="AD148" s="29">
        <f t="shared" si="136"/>
        <v>0</v>
      </c>
      <c r="AE148" s="29">
        <f t="shared" si="137"/>
        <v>171633500</v>
      </c>
      <c r="AF148" s="29">
        <f t="shared" si="138"/>
        <v>0</v>
      </c>
      <c r="AG148" s="249">
        <f t="shared" si="139"/>
        <v>0</v>
      </c>
      <c r="AH148" s="88">
        <f t="shared" si="140"/>
        <v>0</v>
      </c>
    </row>
    <row r="149" spans="1:34" s="21" customFormat="1">
      <c r="A149" s="102"/>
      <c r="B149" s="11">
        <v>8</v>
      </c>
      <c r="C149" s="11"/>
      <c r="D149" s="77" t="s">
        <v>39</v>
      </c>
      <c r="E149" s="31">
        <f>'per SKPD'!E3134</f>
        <v>29074300</v>
      </c>
      <c r="F149" s="31">
        <f>'per SKPD'!F3134</f>
        <v>0</v>
      </c>
      <c r="G149" s="31">
        <f>'per SKPD'!G3134</f>
        <v>0</v>
      </c>
      <c r="H149" s="31">
        <f>'per SKPD'!H3134</f>
        <v>0</v>
      </c>
      <c r="I149" s="31">
        <f>'per SKPD'!I3134</f>
        <v>0</v>
      </c>
      <c r="J149" s="31">
        <f>'per SKPD'!J3134</f>
        <v>0</v>
      </c>
      <c r="K149" s="31">
        <f>'per SKPD'!K3134</f>
        <v>0</v>
      </c>
      <c r="L149" s="31">
        <f>'per SKPD'!L3134</f>
        <v>0</v>
      </c>
      <c r="M149" s="31">
        <f>'per SKPD'!M3134</f>
        <v>0</v>
      </c>
      <c r="N149" s="31">
        <f>'per SKPD'!N3134</f>
        <v>0</v>
      </c>
      <c r="O149" s="31">
        <f>'per SKPD'!W3134</f>
        <v>0</v>
      </c>
      <c r="P149" s="31">
        <f>'per SKPD'!X3134</f>
        <v>0</v>
      </c>
      <c r="Q149" s="31">
        <f t="shared" si="133"/>
        <v>0</v>
      </c>
      <c r="R149" s="31">
        <f>'per SKPD'!Z3134</f>
        <v>0</v>
      </c>
      <c r="S149" s="31">
        <f>'per SKPD'!AA3134</f>
        <v>0</v>
      </c>
      <c r="T149" s="31">
        <f>'per SKPD'!AB3134</f>
        <v>0</v>
      </c>
      <c r="U149" s="31">
        <f>'per SKPD'!AC3134</f>
        <v>0</v>
      </c>
      <c r="V149" s="31">
        <f>'per SKPD'!AL3134</f>
        <v>0</v>
      </c>
      <c r="W149" s="31">
        <f>'per SKPD'!AM3134</f>
        <v>0</v>
      </c>
      <c r="X149" s="31">
        <f>'per SKPD'!AN3134</f>
        <v>0</v>
      </c>
      <c r="Y149" s="31">
        <f t="shared" si="141"/>
        <v>0</v>
      </c>
      <c r="Z149" s="32">
        <f t="shared" si="135"/>
        <v>29074300</v>
      </c>
      <c r="AA149" s="32"/>
      <c r="AB149" s="28"/>
      <c r="AC149" s="29">
        <f t="shared" si="142"/>
        <v>29074300</v>
      </c>
      <c r="AD149" s="29">
        <f t="shared" si="136"/>
        <v>0</v>
      </c>
      <c r="AE149" s="29">
        <f t="shared" si="137"/>
        <v>29074300</v>
      </c>
      <c r="AF149" s="29">
        <f t="shared" si="138"/>
        <v>0</v>
      </c>
      <c r="AG149" s="249">
        <f t="shared" si="139"/>
        <v>0</v>
      </c>
      <c r="AH149" s="88">
        <f t="shared" si="140"/>
        <v>0</v>
      </c>
    </row>
    <row r="150" spans="1:34">
      <c r="A150" s="101"/>
      <c r="B150" s="8"/>
      <c r="C150" s="8"/>
      <c r="D150" s="78"/>
      <c r="E150" s="34"/>
      <c r="F150" s="34"/>
      <c r="G150" s="63"/>
      <c r="H150" s="67"/>
      <c r="I150" s="34"/>
      <c r="J150" s="34"/>
      <c r="K150" s="34"/>
      <c r="L150" s="34"/>
      <c r="M150" s="34"/>
      <c r="N150" s="34"/>
      <c r="O150" s="34"/>
      <c r="P150" s="63"/>
      <c r="Q150" s="34"/>
      <c r="R150" s="65"/>
      <c r="S150" s="65"/>
      <c r="T150" s="34"/>
      <c r="U150" s="34"/>
      <c r="V150" s="34"/>
      <c r="W150" s="34"/>
      <c r="X150" s="34"/>
      <c r="Y150" s="34"/>
      <c r="Z150" s="34"/>
      <c r="AA150" s="34"/>
      <c r="AB150" s="28"/>
      <c r="AC150" s="29">
        <f t="shared" si="142"/>
        <v>0</v>
      </c>
    </row>
    <row r="151" spans="1:34" s="15" customFormat="1" ht="18.75" customHeight="1">
      <c r="A151" s="98">
        <v>15</v>
      </c>
      <c r="B151" s="22" t="s">
        <v>56</v>
      </c>
      <c r="C151" s="20"/>
      <c r="D151" s="30"/>
      <c r="E151" s="30">
        <f t="shared" ref="E151:P151" si="143">E152+E153+E154+E155+E156+E157+E158+E159</f>
        <v>2259819100</v>
      </c>
      <c r="F151" s="30">
        <f t="shared" si="143"/>
        <v>17000000</v>
      </c>
      <c r="G151" s="30">
        <f t="shared" si="143"/>
        <v>16900000</v>
      </c>
      <c r="H151" s="30">
        <f t="shared" si="143"/>
        <v>16900000</v>
      </c>
      <c r="I151" s="30">
        <f t="shared" si="143"/>
        <v>0</v>
      </c>
      <c r="J151" s="30">
        <f t="shared" si="143"/>
        <v>0</v>
      </c>
      <c r="K151" s="30">
        <f t="shared" si="143"/>
        <v>0</v>
      </c>
      <c r="L151" s="30">
        <f t="shared" si="143"/>
        <v>0</v>
      </c>
      <c r="M151" s="30">
        <f t="shared" si="143"/>
        <v>0</v>
      </c>
      <c r="N151" s="30">
        <f t="shared" si="143"/>
        <v>0</v>
      </c>
      <c r="O151" s="30">
        <f t="shared" si="143"/>
        <v>0</v>
      </c>
      <c r="P151" s="30">
        <f t="shared" si="143"/>
        <v>0</v>
      </c>
      <c r="Q151" s="30">
        <f t="shared" ref="Q151:Q159" si="144">SUM(H151:P151)</f>
        <v>16900000</v>
      </c>
      <c r="R151" s="64">
        <f t="shared" ref="R151:X151" si="145">R152+R153+R154+R155+R156+R157+R158+R159</f>
        <v>0</v>
      </c>
      <c r="S151" s="64">
        <f t="shared" si="145"/>
        <v>0</v>
      </c>
      <c r="T151" s="30">
        <f t="shared" si="145"/>
        <v>0</v>
      </c>
      <c r="U151" s="30">
        <f t="shared" si="145"/>
        <v>0</v>
      </c>
      <c r="V151" s="30">
        <f t="shared" si="145"/>
        <v>0</v>
      </c>
      <c r="W151" s="30">
        <f t="shared" si="145"/>
        <v>0</v>
      </c>
      <c r="X151" s="30">
        <f t="shared" si="145"/>
        <v>0</v>
      </c>
      <c r="Y151" s="30">
        <f>SUM(R151:X151)</f>
        <v>0</v>
      </c>
      <c r="Z151" s="30">
        <f>Z152+Z153+Z154+Z155+Z156+Z157+Z158+Z159</f>
        <v>2276719100</v>
      </c>
      <c r="AA151" s="30"/>
      <c r="AB151" s="57"/>
      <c r="AC151" s="29">
        <f t="shared" si="142"/>
        <v>2276719100</v>
      </c>
      <c r="AD151" s="57">
        <f>SUM(AD152:AD159)</f>
        <v>0</v>
      </c>
      <c r="AE151" s="57">
        <f>SUM(AE152:AE159)</f>
        <v>2259819100</v>
      </c>
      <c r="AF151" s="57">
        <f>SUM(AF152:AF159)</f>
        <v>16900000</v>
      </c>
      <c r="AG151" s="57">
        <f>SUM(AG152:AG159)</f>
        <v>16900000</v>
      </c>
      <c r="AH151" s="57">
        <f>SUM(AH152:AH159)</f>
        <v>0</v>
      </c>
    </row>
    <row r="152" spans="1:34">
      <c r="A152" s="99"/>
      <c r="B152" s="9">
        <v>1</v>
      </c>
      <c r="C152" s="9" t="s">
        <v>14</v>
      </c>
      <c r="D152" s="81" t="s">
        <v>6</v>
      </c>
      <c r="E152" s="31">
        <f>'per SKPD'!E3142</f>
        <v>442000000</v>
      </c>
      <c r="F152" s="31">
        <f>'per SKPD'!F3142</f>
        <v>0</v>
      </c>
      <c r="G152" s="31">
        <f>'per SKPD'!G3142</f>
        <v>0</v>
      </c>
      <c r="H152" s="31">
        <f>'per SKPD'!H3142</f>
        <v>0</v>
      </c>
      <c r="I152" s="31">
        <f>'per SKPD'!I3142</f>
        <v>0</v>
      </c>
      <c r="J152" s="31">
        <f>'per SKPD'!J3142</f>
        <v>0</v>
      </c>
      <c r="K152" s="31">
        <f>'per SKPD'!K3142</f>
        <v>0</v>
      </c>
      <c r="L152" s="31">
        <f>'per SKPD'!L3142</f>
        <v>0</v>
      </c>
      <c r="M152" s="31">
        <f>'per SKPD'!M3142</f>
        <v>0</v>
      </c>
      <c r="N152" s="31">
        <f>'per SKPD'!N3142</f>
        <v>0</v>
      </c>
      <c r="O152" s="31">
        <f>'per SKPD'!W3142</f>
        <v>0</v>
      </c>
      <c r="P152" s="31">
        <f>'per SKPD'!X3142</f>
        <v>0</v>
      </c>
      <c r="Q152" s="31">
        <f t="shared" si="144"/>
        <v>0</v>
      </c>
      <c r="R152" s="31">
        <f>'per SKPD'!Z3142</f>
        <v>0</v>
      </c>
      <c r="S152" s="31">
        <f>'per SKPD'!AA3142</f>
        <v>0</v>
      </c>
      <c r="T152" s="31">
        <f>'per SKPD'!AB3142</f>
        <v>0</v>
      </c>
      <c r="U152" s="31">
        <f>'per SKPD'!AC3142</f>
        <v>0</v>
      </c>
      <c r="V152" s="31">
        <f>'per SKPD'!AL3142</f>
        <v>0</v>
      </c>
      <c r="W152" s="31">
        <f>'per SKPD'!AM3142</f>
        <v>0</v>
      </c>
      <c r="X152" s="31">
        <f>'per SKPD'!AN3142</f>
        <v>0</v>
      </c>
      <c r="Y152" s="31">
        <f>SUM(R152:X152)</f>
        <v>0</v>
      </c>
      <c r="Z152" s="32">
        <f t="shared" ref="Z152:Z159" si="146">E152+Q152-Y152</f>
        <v>442000000</v>
      </c>
      <c r="AA152" s="32"/>
      <c r="AB152" s="28"/>
      <c r="AC152" s="29">
        <f t="shared" si="142"/>
        <v>442000000</v>
      </c>
      <c r="AD152" s="29">
        <f t="shared" ref="AD152:AD159" si="147">Z152-AC152</f>
        <v>0</v>
      </c>
      <c r="AE152" s="29">
        <f t="shared" ref="AE152:AE159" si="148">E152</f>
        <v>442000000</v>
      </c>
      <c r="AF152" s="29">
        <f t="shared" ref="AF152:AF159" si="149">AC152-AE152</f>
        <v>0</v>
      </c>
      <c r="AG152" s="249">
        <f t="shared" ref="AG152:AG159" si="150">Q152-Y152</f>
        <v>0</v>
      </c>
      <c r="AH152" s="88">
        <f t="shared" ref="AH152:AH159" si="151">AF152-AG152</f>
        <v>0</v>
      </c>
    </row>
    <row r="153" spans="1:34">
      <c r="A153" s="99"/>
      <c r="B153" s="9">
        <v>2</v>
      </c>
      <c r="C153" s="9" t="s">
        <v>15</v>
      </c>
      <c r="D153" s="81" t="s">
        <v>9</v>
      </c>
      <c r="E153" s="31">
        <f>'per SKPD'!E3145</f>
        <v>682345750</v>
      </c>
      <c r="F153" s="31">
        <f>'per SKPD'!F3145</f>
        <v>17000000</v>
      </c>
      <c r="G153" s="31">
        <f>'per SKPD'!G3145</f>
        <v>16900000</v>
      </c>
      <c r="H153" s="31">
        <f>'per SKPD'!H3145</f>
        <v>16900000</v>
      </c>
      <c r="I153" s="31">
        <f>'per SKPD'!I3145</f>
        <v>0</v>
      </c>
      <c r="J153" s="31">
        <f>'per SKPD'!J3145</f>
        <v>0</v>
      </c>
      <c r="K153" s="31">
        <f>'per SKPD'!K3145</f>
        <v>0</v>
      </c>
      <c r="L153" s="31">
        <f>'per SKPD'!L3145</f>
        <v>0</v>
      </c>
      <c r="M153" s="31">
        <f>'per SKPD'!M3145</f>
        <v>0</v>
      </c>
      <c r="N153" s="271">
        <f>'per SKPD'!N3145</f>
        <v>0</v>
      </c>
      <c r="O153" s="31">
        <f>'per SKPD'!W3145</f>
        <v>0</v>
      </c>
      <c r="P153" s="31">
        <f>'per SKPD'!X3145</f>
        <v>0</v>
      </c>
      <c r="Q153" s="31">
        <f t="shared" si="144"/>
        <v>16900000</v>
      </c>
      <c r="R153" s="31">
        <f>'per SKPD'!Z3145</f>
        <v>0</v>
      </c>
      <c r="S153" s="31">
        <f>'per SKPD'!AA3145</f>
        <v>0</v>
      </c>
      <c r="T153" s="31">
        <f>'per SKPD'!AB3145</f>
        <v>0</v>
      </c>
      <c r="U153" s="31">
        <f>'per SKPD'!AC3145</f>
        <v>0</v>
      </c>
      <c r="V153" s="31">
        <f>'per SKPD'!AL3145</f>
        <v>0</v>
      </c>
      <c r="W153" s="31">
        <f>'per SKPD'!AM3145</f>
        <v>0</v>
      </c>
      <c r="X153" s="31">
        <f>'per SKPD'!AN3145</f>
        <v>0</v>
      </c>
      <c r="Y153" s="31">
        <f t="shared" ref="Y153:Y159" si="152">SUM(R153:X153)</f>
        <v>0</v>
      </c>
      <c r="Z153" s="32">
        <f t="shared" si="146"/>
        <v>699245750</v>
      </c>
      <c r="AA153" s="32"/>
      <c r="AB153" s="28"/>
      <c r="AC153" s="29">
        <f t="shared" si="142"/>
        <v>699245750</v>
      </c>
      <c r="AD153" s="29">
        <f t="shared" si="147"/>
        <v>0</v>
      </c>
      <c r="AE153" s="29">
        <f t="shared" si="148"/>
        <v>682345750</v>
      </c>
      <c r="AF153" s="29">
        <f t="shared" si="149"/>
        <v>16900000</v>
      </c>
      <c r="AG153" s="249">
        <f t="shared" si="150"/>
        <v>16900000</v>
      </c>
      <c r="AH153" s="88">
        <f t="shared" si="151"/>
        <v>0</v>
      </c>
    </row>
    <row r="154" spans="1:34">
      <c r="A154" s="99"/>
      <c r="B154" s="9">
        <v>3</v>
      </c>
      <c r="C154" s="9" t="s">
        <v>16</v>
      </c>
      <c r="D154" s="81" t="s">
        <v>10</v>
      </c>
      <c r="E154" s="31">
        <f>'per SKPD'!E3162</f>
        <v>1072224350</v>
      </c>
      <c r="F154" s="31">
        <f>'per SKPD'!F3162</f>
        <v>0</v>
      </c>
      <c r="G154" s="31">
        <f>'per SKPD'!G3162</f>
        <v>0</v>
      </c>
      <c r="H154" s="31">
        <f>'per SKPD'!H3162</f>
        <v>0</v>
      </c>
      <c r="I154" s="31">
        <f>'per SKPD'!I3162</f>
        <v>0</v>
      </c>
      <c r="J154" s="31">
        <f>'per SKPD'!J3162</f>
        <v>0</v>
      </c>
      <c r="K154" s="31">
        <f>'per SKPD'!K3162</f>
        <v>0</v>
      </c>
      <c r="L154" s="31">
        <f>'per SKPD'!L3162</f>
        <v>0</v>
      </c>
      <c r="M154" s="31">
        <f>'per SKPD'!M3162</f>
        <v>0</v>
      </c>
      <c r="N154" s="31">
        <f>'per SKPD'!N3162</f>
        <v>0</v>
      </c>
      <c r="O154" s="31">
        <f>'per SKPD'!W3162</f>
        <v>0</v>
      </c>
      <c r="P154" s="31">
        <f>'per SKPD'!X3162</f>
        <v>0</v>
      </c>
      <c r="Q154" s="31">
        <f t="shared" si="144"/>
        <v>0</v>
      </c>
      <c r="R154" s="31">
        <f>'per SKPD'!Z3162</f>
        <v>0</v>
      </c>
      <c r="S154" s="31">
        <f>'per SKPD'!AA3162</f>
        <v>0</v>
      </c>
      <c r="T154" s="31">
        <f>'per SKPD'!AB3162</f>
        <v>0</v>
      </c>
      <c r="U154" s="31">
        <f>'per SKPD'!AC3162</f>
        <v>0</v>
      </c>
      <c r="V154" s="31">
        <f>'per SKPD'!AL3162</f>
        <v>0</v>
      </c>
      <c r="W154" s="31">
        <f>'per SKPD'!AM3162</f>
        <v>0</v>
      </c>
      <c r="X154" s="31">
        <f>'per SKPD'!AN3162</f>
        <v>0</v>
      </c>
      <c r="Y154" s="31">
        <f>SUM(R154:X154)</f>
        <v>0</v>
      </c>
      <c r="Z154" s="32">
        <f t="shared" si="146"/>
        <v>1072224350</v>
      </c>
      <c r="AA154" s="32"/>
      <c r="AB154" s="28"/>
      <c r="AC154" s="29">
        <f t="shared" si="142"/>
        <v>1072224350</v>
      </c>
      <c r="AD154" s="29">
        <f t="shared" si="147"/>
        <v>0</v>
      </c>
      <c r="AE154" s="29">
        <f t="shared" si="148"/>
        <v>1072224350</v>
      </c>
      <c r="AF154" s="29">
        <f t="shared" si="149"/>
        <v>0</v>
      </c>
      <c r="AG154" s="249">
        <f t="shared" si="150"/>
        <v>0</v>
      </c>
      <c r="AH154" s="88">
        <f t="shared" si="151"/>
        <v>0</v>
      </c>
    </row>
    <row r="155" spans="1:34">
      <c r="A155" s="99"/>
      <c r="B155" s="9">
        <v>4</v>
      </c>
      <c r="C155" s="9" t="s">
        <v>17</v>
      </c>
      <c r="D155" s="81" t="s">
        <v>5</v>
      </c>
      <c r="E155" s="31">
        <f>'per SKPD'!E3166</f>
        <v>49620000</v>
      </c>
      <c r="F155" s="31">
        <f>'per SKPD'!F3166</f>
        <v>0</v>
      </c>
      <c r="G155" s="31">
        <f>'per SKPD'!G3166</f>
        <v>0</v>
      </c>
      <c r="H155" s="31">
        <f>'per SKPD'!H3166</f>
        <v>0</v>
      </c>
      <c r="I155" s="31">
        <f>'per SKPD'!I3166</f>
        <v>0</v>
      </c>
      <c r="J155" s="31">
        <f>'per SKPD'!J3166</f>
        <v>0</v>
      </c>
      <c r="K155" s="31">
        <f>'per SKPD'!K3166</f>
        <v>0</v>
      </c>
      <c r="L155" s="31">
        <f>'per SKPD'!L3166</f>
        <v>0</v>
      </c>
      <c r="M155" s="31">
        <f>'per SKPD'!M3166</f>
        <v>0</v>
      </c>
      <c r="N155" s="31">
        <f>'per SKPD'!N3166</f>
        <v>0</v>
      </c>
      <c r="O155" s="31">
        <f>'per SKPD'!W3166</f>
        <v>0</v>
      </c>
      <c r="P155" s="31">
        <f>'per SKPD'!X3166</f>
        <v>0</v>
      </c>
      <c r="Q155" s="31">
        <f t="shared" si="144"/>
        <v>0</v>
      </c>
      <c r="R155" s="31">
        <f>'per SKPD'!Z3166</f>
        <v>0</v>
      </c>
      <c r="S155" s="31">
        <f>'per SKPD'!AA3166</f>
        <v>0</v>
      </c>
      <c r="T155" s="31">
        <f>'per SKPD'!AB3166</f>
        <v>0</v>
      </c>
      <c r="U155" s="31">
        <f>'per SKPD'!AC3166</f>
        <v>0</v>
      </c>
      <c r="V155" s="31">
        <f>'per SKPD'!AL3166</f>
        <v>0</v>
      </c>
      <c r="W155" s="31">
        <f>'per SKPD'!AM3166</f>
        <v>0</v>
      </c>
      <c r="X155" s="31">
        <f>'per SKPD'!AN3166</f>
        <v>0</v>
      </c>
      <c r="Y155" s="31">
        <f t="shared" si="152"/>
        <v>0</v>
      </c>
      <c r="Z155" s="32">
        <f t="shared" si="146"/>
        <v>49620000</v>
      </c>
      <c r="AA155" s="32"/>
      <c r="AB155" s="28"/>
      <c r="AC155" s="29">
        <f t="shared" si="142"/>
        <v>49620000</v>
      </c>
      <c r="AD155" s="29">
        <f t="shared" si="147"/>
        <v>0</v>
      </c>
      <c r="AE155" s="29">
        <f t="shared" si="148"/>
        <v>49620000</v>
      </c>
      <c r="AF155" s="29">
        <f t="shared" si="149"/>
        <v>0</v>
      </c>
      <c r="AG155" s="249">
        <f t="shared" si="150"/>
        <v>0</v>
      </c>
      <c r="AH155" s="88">
        <f t="shared" si="151"/>
        <v>0</v>
      </c>
    </row>
    <row r="156" spans="1:34">
      <c r="A156" s="99"/>
      <c r="B156" s="9">
        <v>5</v>
      </c>
      <c r="C156" s="9" t="s">
        <v>18</v>
      </c>
      <c r="D156" s="81" t="s">
        <v>11</v>
      </c>
      <c r="E156" s="31">
        <f>'per SKPD'!E3170</f>
        <v>10700000</v>
      </c>
      <c r="F156" s="31">
        <f>'per SKPD'!F3170</f>
        <v>0</v>
      </c>
      <c r="G156" s="31">
        <f>'per SKPD'!G3170</f>
        <v>0</v>
      </c>
      <c r="H156" s="31">
        <f>'per SKPD'!H3170</f>
        <v>0</v>
      </c>
      <c r="I156" s="31">
        <f>'per SKPD'!I3170</f>
        <v>0</v>
      </c>
      <c r="J156" s="31">
        <f>'per SKPD'!J3170</f>
        <v>0</v>
      </c>
      <c r="K156" s="31">
        <f>'per SKPD'!K3170</f>
        <v>0</v>
      </c>
      <c r="L156" s="31">
        <f>'per SKPD'!L3170</f>
        <v>0</v>
      </c>
      <c r="M156" s="31">
        <f>'per SKPD'!M3170</f>
        <v>0</v>
      </c>
      <c r="N156" s="31">
        <f>'per SKPD'!N3170</f>
        <v>0</v>
      </c>
      <c r="O156" s="31">
        <f>'per SKPD'!W3170</f>
        <v>0</v>
      </c>
      <c r="P156" s="31">
        <f>'per SKPD'!X3170</f>
        <v>0</v>
      </c>
      <c r="Q156" s="31">
        <f t="shared" si="144"/>
        <v>0</v>
      </c>
      <c r="R156" s="31">
        <f>'per SKPD'!Z3170</f>
        <v>0</v>
      </c>
      <c r="S156" s="31">
        <f>'per SKPD'!AA3170</f>
        <v>0</v>
      </c>
      <c r="T156" s="31">
        <f>'per SKPD'!AB3170</f>
        <v>0</v>
      </c>
      <c r="U156" s="31">
        <f>'per SKPD'!AC3170</f>
        <v>0</v>
      </c>
      <c r="V156" s="31">
        <f>'per SKPD'!AL3170</f>
        <v>0</v>
      </c>
      <c r="W156" s="31">
        <f>'per SKPD'!AM3170</f>
        <v>0</v>
      </c>
      <c r="X156" s="31">
        <f>'per SKPD'!AN3170</f>
        <v>0</v>
      </c>
      <c r="Y156" s="31">
        <f t="shared" si="152"/>
        <v>0</v>
      </c>
      <c r="Z156" s="32">
        <f t="shared" si="146"/>
        <v>10700000</v>
      </c>
      <c r="AA156" s="32"/>
      <c r="AB156" s="28"/>
      <c r="AC156" s="29">
        <f t="shared" si="142"/>
        <v>10700000</v>
      </c>
      <c r="AD156" s="29">
        <f t="shared" si="147"/>
        <v>0</v>
      </c>
      <c r="AE156" s="29">
        <f t="shared" si="148"/>
        <v>10700000</v>
      </c>
      <c r="AF156" s="29">
        <f t="shared" si="149"/>
        <v>0</v>
      </c>
      <c r="AG156" s="249">
        <f t="shared" si="150"/>
        <v>0</v>
      </c>
      <c r="AH156" s="88">
        <f t="shared" si="151"/>
        <v>0</v>
      </c>
    </row>
    <row r="157" spans="1:34">
      <c r="A157" s="99"/>
      <c r="B157" s="9">
        <v>6</v>
      </c>
      <c r="C157" s="9" t="s">
        <v>19</v>
      </c>
      <c r="D157" s="81" t="s">
        <v>7</v>
      </c>
      <c r="E157" s="31">
        <f>'per SKPD'!E3174</f>
        <v>0</v>
      </c>
      <c r="F157" s="31">
        <f>'per SKPD'!F3174</f>
        <v>0</v>
      </c>
      <c r="G157" s="31">
        <f>'per SKPD'!G3174</f>
        <v>0</v>
      </c>
      <c r="H157" s="31">
        <f>'per SKPD'!H3174</f>
        <v>0</v>
      </c>
      <c r="I157" s="31">
        <f>'per SKPD'!I3174</f>
        <v>0</v>
      </c>
      <c r="J157" s="31">
        <f>'per SKPD'!J3174</f>
        <v>0</v>
      </c>
      <c r="K157" s="31">
        <f>'per SKPD'!K3174</f>
        <v>0</v>
      </c>
      <c r="L157" s="31">
        <f>'per SKPD'!L3174</f>
        <v>0</v>
      </c>
      <c r="M157" s="31">
        <f>'per SKPD'!M3174</f>
        <v>0</v>
      </c>
      <c r="N157" s="31">
        <f>'per SKPD'!N3174</f>
        <v>0</v>
      </c>
      <c r="O157" s="31">
        <f>'per SKPD'!W3174</f>
        <v>0</v>
      </c>
      <c r="P157" s="31">
        <f>'per SKPD'!X3174</f>
        <v>0</v>
      </c>
      <c r="Q157" s="31">
        <f t="shared" si="144"/>
        <v>0</v>
      </c>
      <c r="R157" s="31">
        <f>'per SKPD'!Z3174</f>
        <v>0</v>
      </c>
      <c r="S157" s="31">
        <f>'per SKPD'!AA3174</f>
        <v>0</v>
      </c>
      <c r="T157" s="31">
        <f>'per SKPD'!AB3174</f>
        <v>0</v>
      </c>
      <c r="U157" s="31">
        <f>'per SKPD'!AC3174</f>
        <v>0</v>
      </c>
      <c r="V157" s="31">
        <f>'per SKPD'!AL3174</f>
        <v>0</v>
      </c>
      <c r="W157" s="31">
        <f>'per SKPD'!AM3174</f>
        <v>0</v>
      </c>
      <c r="X157" s="31">
        <f>'per SKPD'!AN3174</f>
        <v>0</v>
      </c>
      <c r="Y157" s="31">
        <f t="shared" si="152"/>
        <v>0</v>
      </c>
      <c r="Z157" s="32">
        <f t="shared" si="146"/>
        <v>0</v>
      </c>
      <c r="AA157" s="32"/>
      <c r="AB157" s="28"/>
      <c r="AC157" s="29">
        <f t="shared" si="142"/>
        <v>0</v>
      </c>
      <c r="AD157" s="29">
        <f t="shared" si="147"/>
        <v>0</v>
      </c>
      <c r="AE157" s="29">
        <f t="shared" si="148"/>
        <v>0</v>
      </c>
      <c r="AF157" s="29">
        <f t="shared" si="149"/>
        <v>0</v>
      </c>
      <c r="AG157" s="249">
        <f t="shared" si="150"/>
        <v>0</v>
      </c>
      <c r="AH157" s="88">
        <f t="shared" si="151"/>
        <v>0</v>
      </c>
    </row>
    <row r="158" spans="1:34" s="21" customFormat="1">
      <c r="A158" s="102"/>
      <c r="B158" s="11">
        <v>7</v>
      </c>
      <c r="C158" s="11"/>
      <c r="D158" s="85" t="s">
        <v>8</v>
      </c>
      <c r="E158" s="31">
        <f>'per SKPD'!E3178</f>
        <v>0</v>
      </c>
      <c r="F158" s="31">
        <f>'per SKPD'!F3178</f>
        <v>0</v>
      </c>
      <c r="G158" s="31">
        <f>'per SKPD'!G3178</f>
        <v>0</v>
      </c>
      <c r="H158" s="31">
        <f>'per SKPD'!H3178</f>
        <v>0</v>
      </c>
      <c r="I158" s="31">
        <f>'per SKPD'!I3178</f>
        <v>0</v>
      </c>
      <c r="J158" s="31">
        <f>'per SKPD'!J3178</f>
        <v>0</v>
      </c>
      <c r="K158" s="31">
        <f>'per SKPD'!K3178</f>
        <v>0</v>
      </c>
      <c r="L158" s="31">
        <f>'per SKPD'!L3178</f>
        <v>0</v>
      </c>
      <c r="M158" s="31">
        <f>'per SKPD'!M3178</f>
        <v>0</v>
      </c>
      <c r="N158" s="31">
        <f>'per SKPD'!N3178</f>
        <v>0</v>
      </c>
      <c r="O158" s="31">
        <f>'per SKPD'!W3178</f>
        <v>0</v>
      </c>
      <c r="P158" s="31">
        <f>'per SKPD'!X3178</f>
        <v>0</v>
      </c>
      <c r="Q158" s="31">
        <f t="shared" si="144"/>
        <v>0</v>
      </c>
      <c r="R158" s="31">
        <f>'per SKPD'!Z3178</f>
        <v>0</v>
      </c>
      <c r="S158" s="31">
        <f>'per SKPD'!AA3178</f>
        <v>0</v>
      </c>
      <c r="T158" s="31">
        <f>'per SKPD'!AB3178</f>
        <v>0</v>
      </c>
      <c r="U158" s="31">
        <f>'per SKPD'!AC3178</f>
        <v>0</v>
      </c>
      <c r="V158" s="31">
        <f>'per SKPD'!AL3178</f>
        <v>0</v>
      </c>
      <c r="W158" s="31">
        <f>'per SKPD'!AM3178</f>
        <v>0</v>
      </c>
      <c r="X158" s="31">
        <f>'per SKPD'!AN3178</f>
        <v>0</v>
      </c>
      <c r="Y158" s="31">
        <f t="shared" si="152"/>
        <v>0</v>
      </c>
      <c r="Z158" s="32">
        <f t="shared" si="146"/>
        <v>0</v>
      </c>
      <c r="AA158" s="32"/>
      <c r="AB158" s="28"/>
      <c r="AC158" s="29">
        <f t="shared" si="142"/>
        <v>0</v>
      </c>
      <c r="AD158" s="29">
        <f t="shared" si="147"/>
        <v>0</v>
      </c>
      <c r="AE158" s="29">
        <f t="shared" si="148"/>
        <v>0</v>
      </c>
      <c r="AF158" s="29">
        <f t="shared" si="149"/>
        <v>0</v>
      </c>
      <c r="AG158" s="249">
        <f t="shared" si="150"/>
        <v>0</v>
      </c>
      <c r="AH158" s="88">
        <f t="shared" si="151"/>
        <v>0</v>
      </c>
    </row>
    <row r="159" spans="1:34" s="21" customFormat="1">
      <c r="A159" s="102"/>
      <c r="B159" s="11">
        <v>8</v>
      </c>
      <c r="C159" s="11"/>
      <c r="D159" s="77" t="s">
        <v>39</v>
      </c>
      <c r="E159" s="31">
        <f>'per SKPD'!E3182</f>
        <v>2929000</v>
      </c>
      <c r="F159" s="31">
        <f>'per SKPD'!F3182</f>
        <v>0</v>
      </c>
      <c r="G159" s="31">
        <f>'per SKPD'!G3182</f>
        <v>0</v>
      </c>
      <c r="H159" s="31">
        <f>'per SKPD'!H3182</f>
        <v>0</v>
      </c>
      <c r="I159" s="31">
        <f>'per SKPD'!I3182</f>
        <v>0</v>
      </c>
      <c r="J159" s="31">
        <f>'per SKPD'!J3182</f>
        <v>0</v>
      </c>
      <c r="K159" s="31">
        <f>'per SKPD'!K3182</f>
        <v>0</v>
      </c>
      <c r="L159" s="31">
        <f>'per SKPD'!L3182</f>
        <v>0</v>
      </c>
      <c r="M159" s="31">
        <f>'per SKPD'!M3182</f>
        <v>0</v>
      </c>
      <c r="N159" s="31">
        <f>'per SKPD'!N3182</f>
        <v>0</v>
      </c>
      <c r="O159" s="31">
        <f>'per SKPD'!W3182</f>
        <v>0</v>
      </c>
      <c r="P159" s="31">
        <f>'per SKPD'!X3182</f>
        <v>0</v>
      </c>
      <c r="Q159" s="31">
        <f t="shared" si="144"/>
        <v>0</v>
      </c>
      <c r="R159" s="31">
        <f>'per SKPD'!Z3182</f>
        <v>0</v>
      </c>
      <c r="S159" s="31">
        <f>'per SKPD'!AA3182</f>
        <v>0</v>
      </c>
      <c r="T159" s="31">
        <f>'per SKPD'!AB3182</f>
        <v>0</v>
      </c>
      <c r="U159" s="31">
        <f>'per SKPD'!AC3182</f>
        <v>0</v>
      </c>
      <c r="V159" s="31">
        <f>'per SKPD'!AL3182</f>
        <v>0</v>
      </c>
      <c r="W159" s="31">
        <f>'per SKPD'!AM3182</f>
        <v>0</v>
      </c>
      <c r="X159" s="31">
        <f>'per SKPD'!AN3182</f>
        <v>0</v>
      </c>
      <c r="Y159" s="31">
        <f t="shared" si="152"/>
        <v>0</v>
      </c>
      <c r="Z159" s="32">
        <f t="shared" si="146"/>
        <v>2929000</v>
      </c>
      <c r="AA159" s="32"/>
      <c r="AB159" s="28"/>
      <c r="AC159" s="29">
        <f t="shared" si="142"/>
        <v>2929000</v>
      </c>
      <c r="AD159" s="29">
        <f t="shared" si="147"/>
        <v>0</v>
      </c>
      <c r="AE159" s="29">
        <f t="shared" si="148"/>
        <v>2929000</v>
      </c>
      <c r="AF159" s="29">
        <f t="shared" si="149"/>
        <v>0</v>
      </c>
      <c r="AG159" s="249">
        <f t="shared" si="150"/>
        <v>0</v>
      </c>
      <c r="AH159" s="88">
        <f t="shared" si="151"/>
        <v>0</v>
      </c>
    </row>
    <row r="160" spans="1:34">
      <c r="A160" s="101"/>
      <c r="B160" s="8"/>
      <c r="C160" s="8"/>
      <c r="D160" s="78"/>
      <c r="E160" s="34"/>
      <c r="F160" s="34"/>
      <c r="G160" s="63"/>
      <c r="H160" s="67"/>
      <c r="I160" s="34"/>
      <c r="J160" s="34"/>
      <c r="K160" s="34"/>
      <c r="L160" s="34"/>
      <c r="M160" s="34"/>
      <c r="N160" s="34"/>
      <c r="O160" s="34"/>
      <c r="P160" s="63"/>
      <c r="Q160" s="34"/>
      <c r="R160" s="65"/>
      <c r="S160" s="65"/>
      <c r="T160" s="34"/>
      <c r="U160" s="34"/>
      <c r="V160" s="34"/>
      <c r="W160" s="34"/>
      <c r="X160" s="34"/>
      <c r="Y160" s="34"/>
      <c r="Z160" s="34"/>
      <c r="AA160" s="34"/>
      <c r="AB160" s="28"/>
      <c r="AC160" s="29">
        <f t="shared" si="142"/>
        <v>0</v>
      </c>
    </row>
    <row r="161" spans="1:34" s="15" customFormat="1" ht="18.75" customHeight="1">
      <c r="A161" s="98">
        <v>16</v>
      </c>
      <c r="B161" s="22" t="s">
        <v>57</v>
      </c>
      <c r="C161" s="20"/>
      <c r="D161" s="30"/>
      <c r="E161" s="30">
        <f t="shared" ref="E161:P161" si="153">E162+E163+E164+E165+E166+E167+E168+E169</f>
        <v>130024512606</v>
      </c>
      <c r="F161" s="30">
        <f t="shared" si="153"/>
        <v>12819529100</v>
      </c>
      <c r="G161" s="30">
        <f t="shared" si="153"/>
        <v>11399336014</v>
      </c>
      <c r="H161" s="30">
        <f t="shared" si="153"/>
        <v>11399336014</v>
      </c>
      <c r="I161" s="30">
        <f t="shared" si="153"/>
        <v>0</v>
      </c>
      <c r="J161" s="30">
        <f t="shared" si="153"/>
        <v>0</v>
      </c>
      <c r="K161" s="30">
        <f t="shared" si="153"/>
        <v>159280000</v>
      </c>
      <c r="L161" s="30">
        <f t="shared" si="153"/>
        <v>0</v>
      </c>
      <c r="M161" s="30">
        <f t="shared" si="153"/>
        <v>0</v>
      </c>
      <c r="N161" s="30">
        <f t="shared" si="153"/>
        <v>491725000</v>
      </c>
      <c r="O161" s="30">
        <f t="shared" si="153"/>
        <v>0</v>
      </c>
      <c r="P161" s="30">
        <f t="shared" si="153"/>
        <v>0</v>
      </c>
      <c r="Q161" s="30">
        <f t="shared" ref="Q161:Q169" si="154">SUM(H161:P161)</f>
        <v>12050341014</v>
      </c>
      <c r="R161" s="64">
        <f t="shared" ref="R161:X161" si="155">R162+R163+R164+R165+R166+R167+R168+R169</f>
        <v>0</v>
      </c>
      <c r="S161" s="64">
        <f t="shared" si="155"/>
        <v>0</v>
      </c>
      <c r="T161" s="30">
        <f t="shared" si="155"/>
        <v>0</v>
      </c>
      <c r="U161" s="30">
        <f t="shared" si="155"/>
        <v>639245318</v>
      </c>
      <c r="V161" s="30">
        <f t="shared" si="155"/>
        <v>0</v>
      </c>
      <c r="W161" s="30">
        <f t="shared" si="155"/>
        <v>421400</v>
      </c>
      <c r="X161" s="30">
        <f t="shared" si="155"/>
        <v>0</v>
      </c>
      <c r="Y161" s="30">
        <f>SUM(R161:X161)</f>
        <v>639666718</v>
      </c>
      <c r="Z161" s="30">
        <f>Z162+Z163+Z164+Z165+Z166+Z167+Z168+Z169</f>
        <v>141435186902</v>
      </c>
      <c r="AA161" s="30"/>
      <c r="AB161" s="57"/>
      <c r="AC161" s="29">
        <f t="shared" si="142"/>
        <v>141435186902</v>
      </c>
      <c r="AD161" s="57">
        <f>SUM(AD162:AD169)</f>
        <v>0</v>
      </c>
      <c r="AE161" s="57">
        <f>SUM(AE162:AE169)</f>
        <v>130024512606</v>
      </c>
      <c r="AF161" s="57">
        <f>SUM(AF162:AF169)</f>
        <v>11410674296</v>
      </c>
      <c r="AG161" s="57">
        <f>SUM(AG162:AG169)</f>
        <v>11410674296</v>
      </c>
      <c r="AH161" s="57">
        <f>SUM(AH162:AH169)</f>
        <v>0</v>
      </c>
    </row>
    <row r="162" spans="1:34">
      <c r="A162" s="99"/>
      <c r="B162" s="9">
        <v>1</v>
      </c>
      <c r="C162" s="9" t="s">
        <v>14</v>
      </c>
      <c r="D162" s="81" t="s">
        <v>6</v>
      </c>
      <c r="E162" s="31">
        <f>'per SKPD'!E3192</f>
        <v>62680901512</v>
      </c>
      <c r="F162" s="31">
        <f>'per SKPD'!F3192</f>
        <v>0</v>
      </c>
      <c r="G162" s="31">
        <f>'per SKPD'!G3192</f>
        <v>0</v>
      </c>
      <c r="H162" s="31">
        <f>'per SKPD'!H3192</f>
        <v>0</v>
      </c>
      <c r="I162" s="31">
        <f>'per SKPD'!I3192</f>
        <v>0</v>
      </c>
      <c r="J162" s="31">
        <f>'per SKPD'!J3192</f>
        <v>0</v>
      </c>
      <c r="K162" s="31">
        <f>'per SKPD'!K3192</f>
        <v>0</v>
      </c>
      <c r="L162" s="31">
        <f>'per SKPD'!L3192</f>
        <v>0</v>
      </c>
      <c r="M162" s="31">
        <f>'per SKPD'!M3192</f>
        <v>0</v>
      </c>
      <c r="N162" s="31">
        <f>'per SKPD'!N3192</f>
        <v>0</v>
      </c>
      <c r="O162" s="31">
        <f>'per SKPD'!W3192</f>
        <v>0</v>
      </c>
      <c r="P162" s="31">
        <f>'per SKPD'!X3192</f>
        <v>0</v>
      </c>
      <c r="Q162" s="31">
        <f t="shared" si="154"/>
        <v>0</v>
      </c>
      <c r="R162" s="31">
        <f>'per SKPD'!Z3192</f>
        <v>0</v>
      </c>
      <c r="S162" s="31">
        <f>'per SKPD'!AA3192</f>
        <v>0</v>
      </c>
      <c r="T162" s="31">
        <f>'per SKPD'!AB3192</f>
        <v>0</v>
      </c>
      <c r="U162" s="31">
        <f>'per SKPD'!AC3192</f>
        <v>0</v>
      </c>
      <c r="V162" s="31">
        <f>'per SKPD'!AL3192</f>
        <v>0</v>
      </c>
      <c r="W162" s="31">
        <f>'per SKPD'!AM3192</f>
        <v>0</v>
      </c>
      <c r="X162" s="31">
        <f>'per SKPD'!AN3192</f>
        <v>0</v>
      </c>
      <c r="Y162" s="31">
        <f>SUM(R162:X162)</f>
        <v>0</v>
      </c>
      <c r="Z162" s="32">
        <f t="shared" ref="Z162:Z169" si="156">E162+Q162-Y162</f>
        <v>62680901512</v>
      </c>
      <c r="AA162" s="32"/>
      <c r="AB162" s="28"/>
      <c r="AC162" s="29">
        <f t="shared" si="142"/>
        <v>62680901512</v>
      </c>
      <c r="AD162" s="29">
        <f t="shared" ref="AD162:AD169" si="157">Z162-AC162</f>
        <v>0</v>
      </c>
      <c r="AE162" s="29">
        <f t="shared" ref="AE162:AE169" si="158">E162</f>
        <v>62680901512</v>
      </c>
      <c r="AF162" s="29">
        <f t="shared" ref="AF162:AF169" si="159">AC162-AE162</f>
        <v>0</v>
      </c>
      <c r="AG162" s="249">
        <f t="shared" ref="AG162:AG169" si="160">Q162-Y162</f>
        <v>0</v>
      </c>
      <c r="AH162" s="88">
        <f t="shared" ref="AH162:AH169" si="161">AF162-AG162</f>
        <v>0</v>
      </c>
    </row>
    <row r="163" spans="1:34">
      <c r="A163" s="99"/>
      <c r="B163" s="9">
        <v>2</v>
      </c>
      <c r="C163" s="9" t="s">
        <v>15</v>
      </c>
      <c r="D163" s="81" t="s">
        <v>9</v>
      </c>
      <c r="E163" s="31">
        <f>'per SKPD'!E3196</f>
        <v>32223808211</v>
      </c>
      <c r="F163" s="31">
        <f>'per SKPD'!F3196</f>
        <v>11492717100</v>
      </c>
      <c r="G163" s="31">
        <f>'per SKPD'!G3196</f>
        <v>11056274254</v>
      </c>
      <c r="H163" s="31">
        <f>'per SKPD'!H3196</f>
        <v>11056274254</v>
      </c>
      <c r="I163" s="31">
        <f>'per SKPD'!I3196</f>
        <v>0</v>
      </c>
      <c r="J163" s="31">
        <f>'per SKPD'!J3196</f>
        <v>0</v>
      </c>
      <c r="K163" s="31">
        <f>'per SKPD'!K3196</f>
        <v>0</v>
      </c>
      <c r="L163" s="31">
        <f>'per SKPD'!L3196</f>
        <v>0</v>
      </c>
      <c r="M163" s="31">
        <f>'per SKPD'!M3196</f>
        <v>0</v>
      </c>
      <c r="N163" s="31">
        <f>'per SKPD'!N3196</f>
        <v>491725000</v>
      </c>
      <c r="O163" s="31">
        <f>'per SKPD'!W3196</f>
        <v>0</v>
      </c>
      <c r="P163" s="31">
        <f>'per SKPD'!X3196</f>
        <v>0</v>
      </c>
      <c r="Q163" s="31">
        <f t="shared" si="154"/>
        <v>11547999254</v>
      </c>
      <c r="R163" s="31">
        <f>'per SKPD'!Z3196</f>
        <v>0</v>
      </c>
      <c r="S163" s="31">
        <f>'per SKPD'!AA3196</f>
        <v>0</v>
      </c>
      <c r="T163" s="31">
        <f>'per SKPD'!AB3196</f>
        <v>0</v>
      </c>
      <c r="U163" s="31">
        <f>'per SKPD'!AC3196</f>
        <v>639245318</v>
      </c>
      <c r="V163" s="31">
        <f>'per SKPD'!AL3196</f>
        <v>0</v>
      </c>
      <c r="W163" s="31">
        <f>'per SKPD'!AM3196</f>
        <v>421400</v>
      </c>
      <c r="X163" s="31">
        <f>'per SKPD'!AN3196</f>
        <v>0</v>
      </c>
      <c r="Y163" s="31">
        <f t="shared" ref="Y163:Y169" si="162">SUM(R163:X163)</f>
        <v>639666718</v>
      </c>
      <c r="Z163" s="32">
        <f t="shared" si="156"/>
        <v>43132140747</v>
      </c>
      <c r="AA163" s="32"/>
      <c r="AB163" s="28"/>
      <c r="AC163" s="29">
        <f t="shared" si="142"/>
        <v>43132140747</v>
      </c>
      <c r="AD163" s="29">
        <f t="shared" si="157"/>
        <v>0</v>
      </c>
      <c r="AE163" s="29">
        <f t="shared" si="158"/>
        <v>32223808211</v>
      </c>
      <c r="AF163" s="29">
        <f t="shared" si="159"/>
        <v>10908332536</v>
      </c>
      <c r="AG163" s="249">
        <f t="shared" si="160"/>
        <v>10908332536</v>
      </c>
      <c r="AH163" s="88">
        <f t="shared" si="161"/>
        <v>0</v>
      </c>
    </row>
    <row r="164" spans="1:34">
      <c r="A164" s="99"/>
      <c r="B164" s="9">
        <v>3</v>
      </c>
      <c r="C164" s="9" t="s">
        <v>16</v>
      </c>
      <c r="D164" s="81" t="s">
        <v>10</v>
      </c>
      <c r="E164" s="31">
        <f>'per SKPD'!E3601</f>
        <v>31761297690</v>
      </c>
      <c r="F164" s="31">
        <f>'per SKPD'!F3601</f>
        <v>250500000</v>
      </c>
      <c r="G164" s="31">
        <f>'per SKPD'!G3601</f>
        <v>241600000</v>
      </c>
      <c r="H164" s="31">
        <f>'per SKPD'!H3601</f>
        <v>241600000</v>
      </c>
      <c r="I164" s="31">
        <f>'per SKPD'!I3601</f>
        <v>0</v>
      </c>
      <c r="J164" s="31">
        <f>'per SKPD'!J3601</f>
        <v>0</v>
      </c>
      <c r="K164" s="31">
        <f>'per SKPD'!K3601</f>
        <v>150700000</v>
      </c>
      <c r="L164" s="31">
        <f>'per SKPD'!L3601</f>
        <v>0</v>
      </c>
      <c r="M164" s="31">
        <f>'per SKPD'!M3601</f>
        <v>0</v>
      </c>
      <c r="N164" s="31">
        <f>'per SKPD'!N3601</f>
        <v>0</v>
      </c>
      <c r="O164" s="31">
        <f>'per SKPD'!W3601</f>
        <v>0</v>
      </c>
      <c r="P164" s="31">
        <f>'per SKPD'!X3601</f>
        <v>0</v>
      </c>
      <c r="Q164" s="31">
        <f t="shared" si="154"/>
        <v>392300000</v>
      </c>
      <c r="R164" s="31">
        <f>'per SKPD'!Z3601</f>
        <v>0</v>
      </c>
      <c r="S164" s="31">
        <f>'per SKPD'!AA3601</f>
        <v>0</v>
      </c>
      <c r="T164" s="31">
        <f>'per SKPD'!AB3601</f>
        <v>0</v>
      </c>
      <c r="U164" s="31">
        <f>'per SKPD'!AC3601</f>
        <v>0</v>
      </c>
      <c r="V164" s="31">
        <f>'per SKPD'!AL3601</f>
        <v>0</v>
      </c>
      <c r="W164" s="31">
        <f>'per SKPD'!AM3601</f>
        <v>0</v>
      </c>
      <c r="X164" s="31">
        <f>'per SKPD'!AN3601</f>
        <v>0</v>
      </c>
      <c r="Y164" s="31">
        <f>SUM(R164:X164)</f>
        <v>0</v>
      </c>
      <c r="Z164" s="32">
        <f t="shared" si="156"/>
        <v>32153597690</v>
      </c>
      <c r="AA164" s="32"/>
      <c r="AB164" s="28"/>
      <c r="AC164" s="29">
        <f t="shared" si="142"/>
        <v>32153597690</v>
      </c>
      <c r="AD164" s="29">
        <f t="shared" si="157"/>
        <v>0</v>
      </c>
      <c r="AE164" s="29">
        <f t="shared" si="158"/>
        <v>31761297690</v>
      </c>
      <c r="AF164" s="29">
        <f t="shared" si="159"/>
        <v>392300000</v>
      </c>
      <c r="AG164" s="249">
        <f t="shared" si="160"/>
        <v>392300000</v>
      </c>
      <c r="AH164" s="88">
        <f t="shared" si="161"/>
        <v>0</v>
      </c>
    </row>
    <row r="165" spans="1:34">
      <c r="A165" s="99"/>
      <c r="B165" s="9">
        <v>4</v>
      </c>
      <c r="C165" s="9" t="s">
        <v>17</v>
      </c>
      <c r="D165" s="81" t="s">
        <v>5</v>
      </c>
      <c r="E165" s="31">
        <f>'per SKPD'!E3630</f>
        <v>2134920852</v>
      </c>
      <c r="F165" s="31">
        <f>'per SKPD'!F3630</f>
        <v>0</v>
      </c>
      <c r="G165" s="31">
        <f>'per SKPD'!G3630</f>
        <v>0</v>
      </c>
      <c r="H165" s="31">
        <f>'per SKPD'!H3630</f>
        <v>0</v>
      </c>
      <c r="I165" s="31">
        <f>'per SKPD'!I3630</f>
        <v>0</v>
      </c>
      <c r="J165" s="31">
        <f>'per SKPD'!J3630</f>
        <v>0</v>
      </c>
      <c r="K165" s="31">
        <f>'per SKPD'!K3630</f>
        <v>0</v>
      </c>
      <c r="L165" s="31">
        <f>'per SKPD'!L3630</f>
        <v>0</v>
      </c>
      <c r="M165" s="31">
        <f>'per SKPD'!M3630</f>
        <v>0</v>
      </c>
      <c r="N165" s="31">
        <f>'per SKPD'!N3630</f>
        <v>0</v>
      </c>
      <c r="O165" s="31">
        <f>'per SKPD'!W3630</f>
        <v>0</v>
      </c>
      <c r="P165" s="31">
        <f>'per SKPD'!X3630</f>
        <v>0</v>
      </c>
      <c r="Q165" s="31">
        <f t="shared" si="154"/>
        <v>0</v>
      </c>
      <c r="R165" s="31">
        <f>'per SKPD'!Z3630</f>
        <v>0</v>
      </c>
      <c r="S165" s="31">
        <f>'per SKPD'!AA3630</f>
        <v>0</v>
      </c>
      <c r="T165" s="31">
        <f>'per SKPD'!AB3630</f>
        <v>0</v>
      </c>
      <c r="U165" s="31">
        <f>'per SKPD'!AC3630</f>
        <v>0</v>
      </c>
      <c r="V165" s="31">
        <f>'per SKPD'!AL3630</f>
        <v>0</v>
      </c>
      <c r="W165" s="31">
        <f>'per SKPD'!AM3630</f>
        <v>0</v>
      </c>
      <c r="X165" s="31">
        <f>'per SKPD'!AN3630</f>
        <v>0</v>
      </c>
      <c r="Y165" s="31">
        <f t="shared" si="162"/>
        <v>0</v>
      </c>
      <c r="Z165" s="32">
        <f t="shared" si="156"/>
        <v>2134920852</v>
      </c>
      <c r="AA165" s="32"/>
      <c r="AB165" s="28"/>
      <c r="AC165" s="29">
        <f t="shared" si="142"/>
        <v>2134920852</v>
      </c>
      <c r="AD165" s="29">
        <f t="shared" si="157"/>
        <v>0</v>
      </c>
      <c r="AE165" s="29">
        <f t="shared" si="158"/>
        <v>2134920852</v>
      </c>
      <c r="AF165" s="29">
        <f t="shared" si="159"/>
        <v>0</v>
      </c>
      <c r="AG165" s="249">
        <f t="shared" si="160"/>
        <v>0</v>
      </c>
      <c r="AH165" s="88">
        <f t="shared" si="161"/>
        <v>0</v>
      </c>
    </row>
    <row r="166" spans="1:34">
      <c r="A166" s="99"/>
      <c r="B166" s="9">
        <v>5</v>
      </c>
      <c r="C166" s="9" t="s">
        <v>18</v>
      </c>
      <c r="D166" s="81" t="s">
        <v>11</v>
      </c>
      <c r="E166" s="31">
        <f>'per SKPD'!E3635</f>
        <v>697738600</v>
      </c>
      <c r="F166" s="31">
        <f>'per SKPD'!F3635</f>
        <v>8000000</v>
      </c>
      <c r="G166" s="31">
        <f>'per SKPD'!G3635</f>
        <v>0</v>
      </c>
      <c r="H166" s="31">
        <f>'per SKPD'!H3635</f>
        <v>0</v>
      </c>
      <c r="I166" s="31">
        <f>'per SKPD'!I3635</f>
        <v>0</v>
      </c>
      <c r="J166" s="31">
        <f>'per SKPD'!J3635</f>
        <v>0</v>
      </c>
      <c r="K166" s="31">
        <f>'per SKPD'!K3635</f>
        <v>8580000</v>
      </c>
      <c r="L166" s="31">
        <f>'per SKPD'!L3635</f>
        <v>0</v>
      </c>
      <c r="M166" s="31">
        <f>'per SKPD'!M3635</f>
        <v>0</v>
      </c>
      <c r="N166" s="31">
        <f>'per SKPD'!N3635</f>
        <v>0</v>
      </c>
      <c r="O166" s="31">
        <f>'per SKPD'!W3635</f>
        <v>0</v>
      </c>
      <c r="P166" s="31">
        <f>'per SKPD'!X3635</f>
        <v>0</v>
      </c>
      <c r="Q166" s="31">
        <f t="shared" si="154"/>
        <v>8580000</v>
      </c>
      <c r="R166" s="31">
        <f>'per SKPD'!Z3635</f>
        <v>0</v>
      </c>
      <c r="S166" s="31">
        <f>'per SKPD'!AA3635</f>
        <v>0</v>
      </c>
      <c r="T166" s="31">
        <f>'per SKPD'!AB3635</f>
        <v>0</v>
      </c>
      <c r="U166" s="31">
        <f>'per SKPD'!AC3635</f>
        <v>0</v>
      </c>
      <c r="V166" s="31">
        <f>'per SKPD'!AL3635</f>
        <v>0</v>
      </c>
      <c r="W166" s="31">
        <f>'per SKPD'!AM3635</f>
        <v>0</v>
      </c>
      <c r="X166" s="31">
        <f>'per SKPD'!AN3635</f>
        <v>0</v>
      </c>
      <c r="Y166" s="31">
        <f t="shared" si="162"/>
        <v>0</v>
      </c>
      <c r="Z166" s="32">
        <f t="shared" si="156"/>
        <v>706318600</v>
      </c>
      <c r="AA166" s="32"/>
      <c r="AB166" s="28"/>
      <c r="AC166" s="29">
        <f t="shared" si="142"/>
        <v>706318600</v>
      </c>
      <c r="AD166" s="29">
        <f t="shared" si="157"/>
        <v>0</v>
      </c>
      <c r="AE166" s="29">
        <f t="shared" si="158"/>
        <v>697738600</v>
      </c>
      <c r="AF166" s="29">
        <f t="shared" si="159"/>
        <v>8580000</v>
      </c>
      <c r="AG166" s="249">
        <f t="shared" si="160"/>
        <v>8580000</v>
      </c>
      <c r="AH166" s="88">
        <f t="shared" si="161"/>
        <v>0</v>
      </c>
    </row>
    <row r="167" spans="1:34" ht="15" customHeight="1">
      <c r="A167" s="99"/>
      <c r="B167" s="9">
        <v>6</v>
      </c>
      <c r="C167" s="9" t="s">
        <v>19</v>
      </c>
      <c r="D167" s="81" t="s">
        <v>7</v>
      </c>
      <c r="E167" s="31">
        <f>'per SKPD'!E3688</f>
        <v>0</v>
      </c>
      <c r="F167" s="31">
        <f>'per SKPD'!F3688</f>
        <v>998312000</v>
      </c>
      <c r="G167" s="31">
        <f>'per SKPD'!G3688</f>
        <v>42941760</v>
      </c>
      <c r="H167" s="31">
        <f>'per SKPD'!H3688</f>
        <v>42941760</v>
      </c>
      <c r="I167" s="31">
        <f>'per SKPD'!I3688</f>
        <v>0</v>
      </c>
      <c r="J167" s="31">
        <f>'per SKPD'!J3688</f>
        <v>0</v>
      </c>
      <c r="K167" s="31">
        <f>'per SKPD'!K3688</f>
        <v>0</v>
      </c>
      <c r="L167" s="31">
        <f>'per SKPD'!L3688</f>
        <v>0</v>
      </c>
      <c r="M167" s="31">
        <f>'per SKPD'!M3688</f>
        <v>0</v>
      </c>
      <c r="N167" s="31">
        <f>'per SKPD'!N3688</f>
        <v>0</v>
      </c>
      <c r="O167" s="31">
        <f>'per SKPD'!W3688</f>
        <v>0</v>
      </c>
      <c r="P167" s="31">
        <f>'per SKPD'!X3688</f>
        <v>0</v>
      </c>
      <c r="Q167" s="31">
        <f t="shared" si="154"/>
        <v>42941760</v>
      </c>
      <c r="R167" s="31">
        <f>'per SKPD'!Z3688</f>
        <v>0</v>
      </c>
      <c r="S167" s="31">
        <f>'per SKPD'!AA3688</f>
        <v>0</v>
      </c>
      <c r="T167" s="31">
        <f>'per SKPD'!AB3688</f>
        <v>0</v>
      </c>
      <c r="U167" s="31">
        <f>'per SKPD'!AC3688</f>
        <v>0</v>
      </c>
      <c r="V167" s="31">
        <f>'per SKPD'!AL3688</f>
        <v>0</v>
      </c>
      <c r="W167" s="31">
        <f>'per SKPD'!AM3688</f>
        <v>0</v>
      </c>
      <c r="X167" s="31">
        <f>'per SKPD'!AN3688</f>
        <v>0</v>
      </c>
      <c r="Y167" s="31">
        <f t="shared" si="162"/>
        <v>0</v>
      </c>
      <c r="Z167" s="32">
        <f t="shared" si="156"/>
        <v>42941760</v>
      </c>
      <c r="AA167" s="32"/>
      <c r="AB167" s="28"/>
      <c r="AC167" s="29">
        <f t="shared" si="142"/>
        <v>42941760</v>
      </c>
      <c r="AD167" s="29">
        <f t="shared" si="157"/>
        <v>0</v>
      </c>
      <c r="AE167" s="29">
        <f t="shared" si="158"/>
        <v>0</v>
      </c>
      <c r="AF167" s="29">
        <f t="shared" si="159"/>
        <v>42941760</v>
      </c>
      <c r="AG167" s="249">
        <f t="shared" si="160"/>
        <v>42941760</v>
      </c>
      <c r="AH167" s="88">
        <f t="shared" si="161"/>
        <v>0</v>
      </c>
    </row>
    <row r="168" spans="1:34" s="21" customFormat="1">
      <c r="A168" s="102"/>
      <c r="B168" s="11">
        <v>7</v>
      </c>
      <c r="C168" s="11"/>
      <c r="D168" s="85" t="s">
        <v>8</v>
      </c>
      <c r="E168" s="31">
        <f>'per SKPD'!E3712</f>
        <v>266762223</v>
      </c>
      <c r="F168" s="31">
        <f>'per SKPD'!F3712</f>
        <v>70000000</v>
      </c>
      <c r="G168" s="31">
        <f>'per SKPD'!G3712</f>
        <v>58520000</v>
      </c>
      <c r="H168" s="31">
        <f>'per SKPD'!H3712</f>
        <v>58520000</v>
      </c>
      <c r="I168" s="31">
        <f>'per SKPD'!I3712</f>
        <v>0</v>
      </c>
      <c r="J168" s="31">
        <f>'per SKPD'!J3712</f>
        <v>0</v>
      </c>
      <c r="K168" s="31">
        <f>'per SKPD'!K3712</f>
        <v>0</v>
      </c>
      <c r="L168" s="31">
        <f>'per SKPD'!L3712</f>
        <v>0</v>
      </c>
      <c r="M168" s="31">
        <f>'per SKPD'!M3712</f>
        <v>0</v>
      </c>
      <c r="N168" s="31">
        <f>'per SKPD'!N3712</f>
        <v>0</v>
      </c>
      <c r="O168" s="31">
        <f>'per SKPD'!W3712</f>
        <v>0</v>
      </c>
      <c r="P168" s="31">
        <f>'per SKPD'!X3712</f>
        <v>0</v>
      </c>
      <c r="Q168" s="31">
        <f t="shared" si="154"/>
        <v>58520000</v>
      </c>
      <c r="R168" s="31">
        <f>'per SKPD'!Z3712</f>
        <v>0</v>
      </c>
      <c r="S168" s="31">
        <f>'per SKPD'!AA3712</f>
        <v>0</v>
      </c>
      <c r="T168" s="31">
        <f>'per SKPD'!AB3712</f>
        <v>0</v>
      </c>
      <c r="U168" s="31">
        <f>'per SKPD'!AC3712</f>
        <v>0</v>
      </c>
      <c r="V168" s="31">
        <f>'per SKPD'!AL3712</f>
        <v>0</v>
      </c>
      <c r="W168" s="31">
        <f>'per SKPD'!AM3712</f>
        <v>0</v>
      </c>
      <c r="X168" s="31">
        <f>'per SKPD'!AN3712</f>
        <v>0</v>
      </c>
      <c r="Y168" s="31">
        <f t="shared" si="162"/>
        <v>0</v>
      </c>
      <c r="Z168" s="32">
        <f t="shared" si="156"/>
        <v>325282223</v>
      </c>
      <c r="AA168" s="32"/>
      <c r="AB168" s="28"/>
      <c r="AC168" s="29">
        <f t="shared" si="142"/>
        <v>325282223</v>
      </c>
      <c r="AD168" s="29">
        <f t="shared" si="157"/>
        <v>0</v>
      </c>
      <c r="AE168" s="29">
        <f t="shared" si="158"/>
        <v>266762223</v>
      </c>
      <c r="AF168" s="29">
        <f t="shared" si="159"/>
        <v>58520000</v>
      </c>
      <c r="AG168" s="249">
        <f t="shared" si="160"/>
        <v>58520000</v>
      </c>
      <c r="AH168" s="88">
        <f t="shared" si="161"/>
        <v>0</v>
      </c>
    </row>
    <row r="169" spans="1:34" s="21" customFormat="1">
      <c r="A169" s="102"/>
      <c r="B169" s="11">
        <v>8</v>
      </c>
      <c r="C169" s="11"/>
      <c r="D169" s="77" t="s">
        <v>39</v>
      </c>
      <c r="E169" s="31">
        <f>'per SKPD'!E3730</f>
        <v>259083518</v>
      </c>
      <c r="F169" s="31">
        <f>'per SKPD'!F3730</f>
        <v>0</v>
      </c>
      <c r="G169" s="31">
        <f>'per SKPD'!G3730</f>
        <v>0</v>
      </c>
      <c r="H169" s="31">
        <f>'per SKPD'!H3730</f>
        <v>0</v>
      </c>
      <c r="I169" s="31">
        <f>'per SKPD'!I3730</f>
        <v>0</v>
      </c>
      <c r="J169" s="31">
        <f>'per SKPD'!J3730</f>
        <v>0</v>
      </c>
      <c r="K169" s="31">
        <f>'per SKPD'!K3730</f>
        <v>0</v>
      </c>
      <c r="L169" s="31">
        <f>'per SKPD'!L3730</f>
        <v>0</v>
      </c>
      <c r="M169" s="31">
        <f>'per SKPD'!M3730</f>
        <v>0</v>
      </c>
      <c r="N169" s="31">
        <f>'per SKPD'!N3730</f>
        <v>0</v>
      </c>
      <c r="O169" s="31">
        <f>'per SKPD'!W3730</f>
        <v>0</v>
      </c>
      <c r="P169" s="31">
        <f>'per SKPD'!X3730</f>
        <v>0</v>
      </c>
      <c r="Q169" s="31">
        <f t="shared" si="154"/>
        <v>0</v>
      </c>
      <c r="R169" s="31">
        <f>'per SKPD'!Z3730</f>
        <v>0</v>
      </c>
      <c r="S169" s="31">
        <f>'per SKPD'!AA3730</f>
        <v>0</v>
      </c>
      <c r="T169" s="31">
        <f>'per SKPD'!AB3730</f>
        <v>0</v>
      </c>
      <c r="U169" s="31">
        <f>'per SKPD'!AC3730</f>
        <v>0</v>
      </c>
      <c r="V169" s="31">
        <f>'per SKPD'!AL3730</f>
        <v>0</v>
      </c>
      <c r="W169" s="31">
        <f>'per SKPD'!AM3730</f>
        <v>0</v>
      </c>
      <c r="X169" s="31">
        <f>'per SKPD'!AN3730</f>
        <v>0</v>
      </c>
      <c r="Y169" s="31">
        <f t="shared" si="162"/>
        <v>0</v>
      </c>
      <c r="Z169" s="32">
        <f t="shared" si="156"/>
        <v>259083518</v>
      </c>
      <c r="AA169" s="32"/>
      <c r="AB169" s="28"/>
      <c r="AC169" s="29">
        <f t="shared" si="142"/>
        <v>259083518</v>
      </c>
      <c r="AD169" s="29">
        <f t="shared" si="157"/>
        <v>0</v>
      </c>
      <c r="AE169" s="29">
        <f t="shared" si="158"/>
        <v>259083518</v>
      </c>
      <c r="AF169" s="29">
        <f t="shared" si="159"/>
        <v>0</v>
      </c>
      <c r="AG169" s="249">
        <f t="shared" si="160"/>
        <v>0</v>
      </c>
      <c r="AH169" s="88">
        <f t="shared" si="161"/>
        <v>0</v>
      </c>
    </row>
    <row r="170" spans="1:34">
      <c r="A170" s="101"/>
      <c r="B170" s="8"/>
      <c r="C170" s="8"/>
      <c r="D170" s="78"/>
      <c r="E170" s="34"/>
      <c r="F170" s="34"/>
      <c r="G170" s="63"/>
      <c r="H170" s="67"/>
      <c r="I170" s="34"/>
      <c r="J170" s="34"/>
      <c r="K170" s="34"/>
      <c r="L170" s="34"/>
      <c r="M170" s="34"/>
      <c r="N170" s="34"/>
      <c r="O170" s="34"/>
      <c r="P170" s="63"/>
      <c r="Q170" s="34"/>
      <c r="R170" s="65"/>
      <c r="S170" s="65"/>
      <c r="T170" s="34"/>
      <c r="U170" s="34"/>
      <c r="V170" s="34"/>
      <c r="W170" s="34"/>
      <c r="X170" s="34"/>
      <c r="Y170" s="34"/>
      <c r="Z170" s="34"/>
      <c r="AA170" s="34"/>
      <c r="AB170" s="28"/>
      <c r="AC170" s="29">
        <f t="shared" si="142"/>
        <v>0</v>
      </c>
    </row>
    <row r="171" spans="1:34" s="15" customFormat="1" ht="18.75" customHeight="1">
      <c r="A171" s="98">
        <v>17</v>
      </c>
      <c r="B171" s="22" t="s">
        <v>58</v>
      </c>
      <c r="C171" s="20"/>
      <c r="D171" s="30"/>
      <c r="E171" s="30">
        <f t="shared" ref="E171:P171" si="163">E172+E173+E174+E175+E176+E177+E178+E179</f>
        <v>20647692299</v>
      </c>
      <c r="F171" s="30">
        <f t="shared" si="163"/>
        <v>1416558800</v>
      </c>
      <c r="G171" s="30">
        <f t="shared" si="163"/>
        <v>1046094800</v>
      </c>
      <c r="H171" s="30">
        <f t="shared" si="163"/>
        <v>1046094800</v>
      </c>
      <c r="I171" s="30">
        <f t="shared" si="163"/>
        <v>0</v>
      </c>
      <c r="J171" s="30">
        <f t="shared" si="163"/>
        <v>0</v>
      </c>
      <c r="K171" s="30">
        <f t="shared" si="163"/>
        <v>594219000</v>
      </c>
      <c r="L171" s="30">
        <f t="shared" si="163"/>
        <v>0</v>
      </c>
      <c r="M171" s="30">
        <f t="shared" si="163"/>
        <v>0</v>
      </c>
      <c r="N171" s="30">
        <f t="shared" si="163"/>
        <v>0</v>
      </c>
      <c r="O171" s="30">
        <f t="shared" si="163"/>
        <v>14002100</v>
      </c>
      <c r="P171" s="30">
        <f t="shared" si="163"/>
        <v>0</v>
      </c>
      <c r="Q171" s="30">
        <f t="shared" ref="Q171:Q179" si="164">SUM(H171:P171)</f>
        <v>1654315900</v>
      </c>
      <c r="R171" s="64">
        <f t="shared" ref="R171:X171" si="165">R172+R173+R174+R175+R176+R177+R178+R179</f>
        <v>0</v>
      </c>
      <c r="S171" s="64">
        <f t="shared" si="165"/>
        <v>0</v>
      </c>
      <c r="T171" s="30">
        <f t="shared" si="165"/>
        <v>0</v>
      </c>
      <c r="U171" s="30">
        <f t="shared" si="165"/>
        <v>1185925000</v>
      </c>
      <c r="V171" s="30">
        <f t="shared" si="165"/>
        <v>14002100</v>
      </c>
      <c r="W171" s="30">
        <f t="shared" si="165"/>
        <v>68242200</v>
      </c>
      <c r="X171" s="30">
        <f t="shared" si="165"/>
        <v>0</v>
      </c>
      <c r="Y171" s="30">
        <f>SUM(R171:X171)</f>
        <v>1268169300</v>
      </c>
      <c r="Z171" s="30">
        <f>Z172+Z173+Z174+Z175+Z176+Z177+Z178+Z179</f>
        <v>21033838899</v>
      </c>
      <c r="AA171" s="30"/>
      <c r="AB171" s="57"/>
      <c r="AC171" s="29">
        <f t="shared" si="142"/>
        <v>21033838899</v>
      </c>
      <c r="AD171" s="57">
        <f>SUM(AD172:AD179)</f>
        <v>0</v>
      </c>
      <c r="AE171" s="57">
        <f>SUM(AE172:AE179)</f>
        <v>20647692299</v>
      </c>
      <c r="AF171" s="57">
        <f>SUM(AF172:AF179)</f>
        <v>386146600</v>
      </c>
      <c r="AG171" s="57">
        <f>SUM(AG172:AG179)</f>
        <v>386146600</v>
      </c>
      <c r="AH171" s="57">
        <f>SUM(AH172:AH179)</f>
        <v>0</v>
      </c>
    </row>
    <row r="172" spans="1:34">
      <c r="A172" s="99"/>
      <c r="B172" s="9">
        <v>1</v>
      </c>
      <c r="C172" s="9" t="s">
        <v>14</v>
      </c>
      <c r="D172" s="81" t="s">
        <v>6</v>
      </c>
      <c r="E172" s="31">
        <f>'per SKPD'!E3738</f>
        <v>1514000000</v>
      </c>
      <c r="F172" s="31">
        <f>'per SKPD'!F3738</f>
        <v>0</v>
      </c>
      <c r="G172" s="31">
        <f>'per SKPD'!G3738</f>
        <v>0</v>
      </c>
      <c r="H172" s="31">
        <f>'per SKPD'!H3738</f>
        <v>0</v>
      </c>
      <c r="I172" s="31">
        <f>'per SKPD'!I3738</f>
        <v>0</v>
      </c>
      <c r="J172" s="31">
        <f>'per SKPD'!J3738</f>
        <v>0</v>
      </c>
      <c r="K172" s="31">
        <f>'per SKPD'!K3738</f>
        <v>0</v>
      </c>
      <c r="L172" s="31">
        <f>'per SKPD'!L3738</f>
        <v>0</v>
      </c>
      <c r="M172" s="31">
        <f>'per SKPD'!M3738</f>
        <v>0</v>
      </c>
      <c r="N172" s="31">
        <f>'per SKPD'!N3738</f>
        <v>0</v>
      </c>
      <c r="O172" s="31">
        <f>'per SKPD'!W3738</f>
        <v>0</v>
      </c>
      <c r="P172" s="31">
        <f>'per SKPD'!X3738</f>
        <v>0</v>
      </c>
      <c r="Q172" s="31">
        <f t="shared" si="164"/>
        <v>0</v>
      </c>
      <c r="R172" s="31">
        <f>'per SKPD'!Z3738</f>
        <v>0</v>
      </c>
      <c r="S172" s="31">
        <f>'per SKPD'!AA3738</f>
        <v>0</v>
      </c>
      <c r="T172" s="31">
        <f>'per SKPD'!AB3738</f>
        <v>0</v>
      </c>
      <c r="U172" s="31">
        <f>'per SKPD'!AC3738</f>
        <v>0</v>
      </c>
      <c r="V172" s="31">
        <f>'per SKPD'!AL3738</f>
        <v>0</v>
      </c>
      <c r="W172" s="31">
        <f>'per SKPD'!AM3738</f>
        <v>0</v>
      </c>
      <c r="X172" s="31">
        <f>'per SKPD'!AN3738</f>
        <v>0</v>
      </c>
      <c r="Y172" s="31">
        <f>SUM(R172:X172)</f>
        <v>0</v>
      </c>
      <c r="Z172" s="32">
        <f t="shared" ref="Z172:Z179" si="166">E172+Q172-Y172</f>
        <v>1514000000</v>
      </c>
      <c r="AA172" s="32"/>
      <c r="AB172" s="28"/>
      <c r="AC172" s="29">
        <f t="shared" si="142"/>
        <v>1514000000</v>
      </c>
      <c r="AD172" s="29">
        <f>Z172-AC172</f>
        <v>0</v>
      </c>
      <c r="AE172" s="29">
        <f t="shared" ref="AE172:AE179" si="167">E172</f>
        <v>1514000000</v>
      </c>
      <c r="AF172" s="29">
        <f t="shared" ref="AF172:AF179" si="168">AC172-AE172</f>
        <v>0</v>
      </c>
      <c r="AG172" s="249">
        <f t="shared" ref="AG172:AG179" si="169">Q172-Y172</f>
        <v>0</v>
      </c>
      <c r="AH172" s="88">
        <f t="shared" ref="AH172:AH179" si="170">AF172-AG172</f>
        <v>0</v>
      </c>
    </row>
    <row r="173" spans="1:34">
      <c r="A173" s="99"/>
      <c r="B173" s="9">
        <v>2</v>
      </c>
      <c r="C173" s="9" t="s">
        <v>15</v>
      </c>
      <c r="D173" s="81" t="s">
        <v>9</v>
      </c>
      <c r="E173" s="31">
        <f>'per SKPD'!E3741</f>
        <v>9727926834</v>
      </c>
      <c r="F173" s="31">
        <f>'per SKPD'!F3741</f>
        <v>676968800</v>
      </c>
      <c r="G173" s="31">
        <f>'per SKPD'!G3741</f>
        <v>326303800</v>
      </c>
      <c r="H173" s="31">
        <f>'per SKPD'!H3741</f>
        <v>326303800</v>
      </c>
      <c r="I173" s="31">
        <f>'per SKPD'!I3741</f>
        <v>0</v>
      </c>
      <c r="J173" s="31">
        <f>'per SKPD'!J3741</f>
        <v>0</v>
      </c>
      <c r="K173" s="31">
        <f>'per SKPD'!K3741</f>
        <v>0</v>
      </c>
      <c r="L173" s="31">
        <f>'per SKPD'!L3741</f>
        <v>0</v>
      </c>
      <c r="M173" s="31">
        <f>'per SKPD'!M3741</f>
        <v>0</v>
      </c>
      <c r="N173" s="31">
        <f>'per SKPD'!N3741</f>
        <v>0</v>
      </c>
      <c r="O173" s="31">
        <f>'per SKPD'!W3741</f>
        <v>0</v>
      </c>
      <c r="P173" s="31">
        <f>'per SKPD'!X3741</f>
        <v>0</v>
      </c>
      <c r="Q173" s="31">
        <f t="shared" si="164"/>
        <v>326303800</v>
      </c>
      <c r="R173" s="31">
        <f>'per SKPD'!Z3741</f>
        <v>0</v>
      </c>
      <c r="S173" s="31">
        <f>'per SKPD'!AA3741</f>
        <v>0</v>
      </c>
      <c r="T173" s="31">
        <f>'per SKPD'!AB3741</f>
        <v>0</v>
      </c>
      <c r="U173" s="31">
        <f>'per SKPD'!AC3741</f>
        <v>1184425000</v>
      </c>
      <c r="V173" s="31">
        <f>'per SKPD'!AL3741</f>
        <v>14002100</v>
      </c>
      <c r="W173" s="31">
        <f>'per SKPD'!AM3741</f>
        <v>68242200</v>
      </c>
      <c r="X173" s="31">
        <f>'per SKPD'!AN3741</f>
        <v>0</v>
      </c>
      <c r="Y173" s="31">
        <f t="shared" ref="Y173:Y179" si="171">SUM(R173:X173)</f>
        <v>1266669300</v>
      </c>
      <c r="Z173" s="32">
        <f t="shared" si="166"/>
        <v>8787561334</v>
      </c>
      <c r="AA173" s="32"/>
      <c r="AB173" s="28"/>
      <c r="AC173" s="29">
        <f t="shared" si="142"/>
        <v>8787561334</v>
      </c>
      <c r="AD173" s="29">
        <f t="shared" ref="AD173:AD179" si="172">Z173-AC173</f>
        <v>0</v>
      </c>
      <c r="AE173" s="29">
        <f t="shared" si="167"/>
        <v>9727926834</v>
      </c>
      <c r="AF173" s="29">
        <f t="shared" si="168"/>
        <v>-940365500</v>
      </c>
      <c r="AG173" s="249">
        <f t="shared" si="169"/>
        <v>-940365500</v>
      </c>
      <c r="AH173" s="88">
        <f t="shared" si="170"/>
        <v>0</v>
      </c>
    </row>
    <row r="174" spans="1:34">
      <c r="A174" s="99"/>
      <c r="B174" s="9">
        <v>3</v>
      </c>
      <c r="C174" s="9" t="s">
        <v>16</v>
      </c>
      <c r="D174" s="81" t="s">
        <v>10</v>
      </c>
      <c r="E174" s="31">
        <f>'per SKPD'!E3895</f>
        <v>8960705000</v>
      </c>
      <c r="F174" s="31">
        <f>'per SKPD'!F3895</f>
        <v>738590000</v>
      </c>
      <c r="G174" s="31">
        <f>'per SKPD'!G3895</f>
        <v>718791000</v>
      </c>
      <c r="H174" s="31">
        <f>'per SKPD'!H3895</f>
        <v>718791000</v>
      </c>
      <c r="I174" s="31">
        <f>'per SKPD'!I3895</f>
        <v>0</v>
      </c>
      <c r="J174" s="31">
        <f>'per SKPD'!J3895</f>
        <v>0</v>
      </c>
      <c r="K174" s="31">
        <f>'per SKPD'!K3895</f>
        <v>594219000</v>
      </c>
      <c r="L174" s="31">
        <f>'per SKPD'!L3895</f>
        <v>0</v>
      </c>
      <c r="M174" s="31">
        <f>'per SKPD'!M3895</f>
        <v>0</v>
      </c>
      <c r="N174" s="31">
        <f>'per SKPD'!N3895</f>
        <v>0</v>
      </c>
      <c r="O174" s="31">
        <f>'per SKPD'!W3895</f>
        <v>0</v>
      </c>
      <c r="P174" s="31">
        <f>'per SKPD'!X3895</f>
        <v>0</v>
      </c>
      <c r="Q174" s="31">
        <f t="shared" si="164"/>
        <v>1313010000</v>
      </c>
      <c r="R174" s="31">
        <f>'per SKPD'!Z3895</f>
        <v>0</v>
      </c>
      <c r="S174" s="31">
        <f>'per SKPD'!AA3895</f>
        <v>0</v>
      </c>
      <c r="T174" s="31">
        <f>'per SKPD'!AB3895</f>
        <v>0</v>
      </c>
      <c r="U174" s="31">
        <f>'per SKPD'!AC3895</f>
        <v>0</v>
      </c>
      <c r="V174" s="31">
        <f>'per SKPD'!AL3895</f>
        <v>0</v>
      </c>
      <c r="W174" s="31">
        <f>'per SKPD'!AM3895</f>
        <v>0</v>
      </c>
      <c r="X174" s="31">
        <f>'per SKPD'!AN3895</f>
        <v>0</v>
      </c>
      <c r="Y174" s="31">
        <f>SUM(R174:X174)</f>
        <v>0</v>
      </c>
      <c r="Z174" s="32">
        <f t="shared" si="166"/>
        <v>10273715000</v>
      </c>
      <c r="AA174" s="32"/>
      <c r="AB174" s="28"/>
      <c r="AC174" s="29">
        <f t="shared" si="142"/>
        <v>10273715000</v>
      </c>
      <c r="AD174" s="29">
        <f t="shared" si="172"/>
        <v>0</v>
      </c>
      <c r="AE174" s="29">
        <f t="shared" si="167"/>
        <v>8960705000</v>
      </c>
      <c r="AF174" s="29">
        <f t="shared" si="168"/>
        <v>1313010000</v>
      </c>
      <c r="AG174" s="249">
        <f t="shared" si="169"/>
        <v>1313010000</v>
      </c>
      <c r="AH174" s="88">
        <f t="shared" si="170"/>
        <v>0</v>
      </c>
    </row>
    <row r="175" spans="1:34">
      <c r="A175" s="99"/>
      <c r="B175" s="9">
        <v>4</v>
      </c>
      <c r="C175" s="9" t="s">
        <v>17</v>
      </c>
      <c r="D175" s="81" t="s">
        <v>5</v>
      </c>
      <c r="E175" s="31">
        <f>'per SKPD'!E3912</f>
        <v>67200000</v>
      </c>
      <c r="F175" s="31">
        <f>'per SKPD'!F3912</f>
        <v>0</v>
      </c>
      <c r="G175" s="31">
        <f>'per SKPD'!G3912</f>
        <v>0</v>
      </c>
      <c r="H175" s="31">
        <f>'per SKPD'!H3912</f>
        <v>0</v>
      </c>
      <c r="I175" s="31">
        <f>'per SKPD'!I3912</f>
        <v>0</v>
      </c>
      <c r="J175" s="31">
        <f>'per SKPD'!J3912</f>
        <v>0</v>
      </c>
      <c r="K175" s="31">
        <f>'per SKPD'!K3912</f>
        <v>0</v>
      </c>
      <c r="L175" s="31">
        <f>'per SKPD'!L3912</f>
        <v>0</v>
      </c>
      <c r="M175" s="31">
        <f>'per SKPD'!M3912</f>
        <v>0</v>
      </c>
      <c r="N175" s="31">
        <f>'per SKPD'!N3912</f>
        <v>0</v>
      </c>
      <c r="O175" s="31">
        <f>'per SKPD'!W3912</f>
        <v>0</v>
      </c>
      <c r="P175" s="31">
        <f>'per SKPD'!X3912</f>
        <v>0</v>
      </c>
      <c r="Q175" s="31">
        <f t="shared" si="164"/>
        <v>0</v>
      </c>
      <c r="R175" s="31">
        <f>'per SKPD'!Z3912</f>
        <v>0</v>
      </c>
      <c r="S175" s="31">
        <f>'per SKPD'!AA3912</f>
        <v>0</v>
      </c>
      <c r="T175" s="31">
        <f>'per SKPD'!AB3912</f>
        <v>0</v>
      </c>
      <c r="U175" s="31">
        <f>'per SKPD'!AC3912</f>
        <v>0</v>
      </c>
      <c r="V175" s="31">
        <f>'per SKPD'!AL3912</f>
        <v>0</v>
      </c>
      <c r="W175" s="31">
        <f>'per SKPD'!AM3912</f>
        <v>0</v>
      </c>
      <c r="X175" s="31">
        <f>'per SKPD'!AN3912</f>
        <v>0</v>
      </c>
      <c r="Y175" s="31">
        <f t="shared" si="171"/>
        <v>0</v>
      </c>
      <c r="Z175" s="32">
        <f t="shared" si="166"/>
        <v>67200000</v>
      </c>
      <c r="AA175" s="32"/>
      <c r="AB175" s="28"/>
      <c r="AC175" s="29">
        <f t="shared" si="142"/>
        <v>67200000</v>
      </c>
      <c r="AD175" s="29">
        <f t="shared" si="172"/>
        <v>0</v>
      </c>
      <c r="AE175" s="29">
        <f t="shared" si="167"/>
        <v>67200000</v>
      </c>
      <c r="AF175" s="29">
        <f t="shared" si="168"/>
        <v>0</v>
      </c>
      <c r="AG175" s="249">
        <f t="shared" si="169"/>
        <v>0</v>
      </c>
      <c r="AH175" s="88">
        <f t="shared" si="170"/>
        <v>0</v>
      </c>
    </row>
    <row r="176" spans="1:34">
      <c r="A176" s="99"/>
      <c r="B176" s="9">
        <v>5</v>
      </c>
      <c r="C176" s="9" t="s">
        <v>18</v>
      </c>
      <c r="D176" s="81" t="s">
        <v>11</v>
      </c>
      <c r="E176" s="31">
        <f>'per SKPD'!E3915</f>
        <v>81892700</v>
      </c>
      <c r="F176" s="31">
        <f>'per SKPD'!F3915</f>
        <v>1000000</v>
      </c>
      <c r="G176" s="31">
        <f>'per SKPD'!G3915</f>
        <v>1000000</v>
      </c>
      <c r="H176" s="31">
        <f>'per SKPD'!H3915</f>
        <v>1000000</v>
      </c>
      <c r="I176" s="31">
        <f>'per SKPD'!I3915</f>
        <v>0</v>
      </c>
      <c r="J176" s="31">
        <f>'per SKPD'!J3915</f>
        <v>0</v>
      </c>
      <c r="K176" s="31">
        <f>'per SKPD'!K3915</f>
        <v>0</v>
      </c>
      <c r="L176" s="31">
        <f>'per SKPD'!L3915</f>
        <v>0</v>
      </c>
      <c r="M176" s="31">
        <f>'per SKPD'!M3915</f>
        <v>0</v>
      </c>
      <c r="N176" s="31">
        <f>'per SKPD'!N3915</f>
        <v>0</v>
      </c>
      <c r="O176" s="31">
        <f>'per SKPD'!W3915</f>
        <v>0</v>
      </c>
      <c r="P176" s="31">
        <f>'per SKPD'!X3915</f>
        <v>0</v>
      </c>
      <c r="Q176" s="31">
        <f t="shared" si="164"/>
        <v>1000000</v>
      </c>
      <c r="R176" s="31">
        <f>'per SKPD'!Z3915</f>
        <v>0</v>
      </c>
      <c r="S176" s="31">
        <f>'per SKPD'!AA3915</f>
        <v>0</v>
      </c>
      <c r="T176" s="31">
        <f>'per SKPD'!AB3915</f>
        <v>0</v>
      </c>
      <c r="U176" s="31">
        <f>'per SKPD'!AC3915</f>
        <v>0</v>
      </c>
      <c r="V176" s="31">
        <f>'per SKPD'!AL3915</f>
        <v>0</v>
      </c>
      <c r="W176" s="31">
        <f>'per SKPD'!AM3915</f>
        <v>0</v>
      </c>
      <c r="X176" s="31">
        <f>'per SKPD'!AN3915</f>
        <v>0</v>
      </c>
      <c r="Y176" s="31">
        <f t="shared" si="171"/>
        <v>0</v>
      </c>
      <c r="Z176" s="32">
        <f t="shared" si="166"/>
        <v>82892700</v>
      </c>
      <c r="AA176" s="32"/>
      <c r="AB176" s="28"/>
      <c r="AC176" s="29">
        <f t="shared" si="142"/>
        <v>82892700</v>
      </c>
      <c r="AD176" s="29">
        <f t="shared" si="172"/>
        <v>0</v>
      </c>
      <c r="AE176" s="29">
        <f t="shared" si="167"/>
        <v>81892700</v>
      </c>
      <c r="AF176" s="29">
        <f t="shared" si="168"/>
        <v>1000000</v>
      </c>
      <c r="AG176" s="249">
        <f t="shared" si="169"/>
        <v>1000000</v>
      </c>
      <c r="AH176" s="88">
        <f t="shared" si="170"/>
        <v>0</v>
      </c>
    </row>
    <row r="177" spans="1:34">
      <c r="A177" s="99"/>
      <c r="B177" s="9">
        <v>6</v>
      </c>
      <c r="C177" s="9" t="s">
        <v>19</v>
      </c>
      <c r="D177" s="81" t="s">
        <v>7</v>
      </c>
      <c r="E177" s="31">
        <f>'per SKPD'!E3934</f>
        <v>0</v>
      </c>
      <c r="F177" s="31">
        <f>'per SKPD'!F3934</f>
        <v>0</v>
      </c>
      <c r="G177" s="31">
        <f>'per SKPD'!G3934</f>
        <v>0</v>
      </c>
      <c r="H177" s="31">
        <f>'per SKPD'!H3934</f>
        <v>0</v>
      </c>
      <c r="I177" s="31">
        <f>'per SKPD'!I3934</f>
        <v>0</v>
      </c>
      <c r="J177" s="31">
        <f>'per SKPD'!J3934</f>
        <v>0</v>
      </c>
      <c r="K177" s="31">
        <f>'per SKPD'!K3934</f>
        <v>0</v>
      </c>
      <c r="L177" s="31">
        <f>'per SKPD'!L3934</f>
        <v>0</v>
      </c>
      <c r="M177" s="31">
        <f>'per SKPD'!M3934</f>
        <v>0</v>
      </c>
      <c r="N177" s="31">
        <f>'per SKPD'!N3934</f>
        <v>0</v>
      </c>
      <c r="O177" s="31">
        <f>'per SKPD'!W3934</f>
        <v>0</v>
      </c>
      <c r="P177" s="31">
        <f>'per SKPD'!X3934</f>
        <v>0</v>
      </c>
      <c r="Q177" s="31">
        <f t="shared" si="164"/>
        <v>0</v>
      </c>
      <c r="R177" s="31">
        <f>'per SKPD'!Z3934</f>
        <v>0</v>
      </c>
      <c r="S177" s="31">
        <f>'per SKPD'!AA3934</f>
        <v>0</v>
      </c>
      <c r="T177" s="31">
        <f>'per SKPD'!AB3934</f>
        <v>0</v>
      </c>
      <c r="U177" s="31">
        <f>'per SKPD'!AC3934</f>
        <v>0</v>
      </c>
      <c r="V177" s="31">
        <f>'per SKPD'!AL3934</f>
        <v>0</v>
      </c>
      <c r="W177" s="31">
        <f>'per SKPD'!AM3934</f>
        <v>0</v>
      </c>
      <c r="X177" s="31">
        <f>'per SKPD'!AN3934</f>
        <v>0</v>
      </c>
      <c r="Y177" s="31">
        <f t="shared" si="171"/>
        <v>0</v>
      </c>
      <c r="Z177" s="32">
        <f t="shared" si="166"/>
        <v>0</v>
      </c>
      <c r="AA177" s="32"/>
      <c r="AB177" s="28"/>
      <c r="AC177" s="29">
        <f t="shared" si="142"/>
        <v>0</v>
      </c>
      <c r="AD177" s="29">
        <f t="shared" si="172"/>
        <v>0</v>
      </c>
      <c r="AE177" s="29">
        <f t="shared" si="167"/>
        <v>0</v>
      </c>
      <c r="AF177" s="29">
        <f t="shared" si="168"/>
        <v>0</v>
      </c>
      <c r="AG177" s="249">
        <f t="shared" si="169"/>
        <v>0</v>
      </c>
      <c r="AH177" s="88">
        <f t="shared" si="170"/>
        <v>0</v>
      </c>
    </row>
    <row r="178" spans="1:34" s="21" customFormat="1">
      <c r="A178" s="102"/>
      <c r="B178" s="11">
        <v>7</v>
      </c>
      <c r="C178" s="11"/>
      <c r="D178" s="85" t="s">
        <v>8</v>
      </c>
      <c r="E178" s="31">
        <f>'per SKPD'!E3937</f>
        <v>254822325</v>
      </c>
      <c r="F178" s="31">
        <f>'per SKPD'!F3937</f>
        <v>0</v>
      </c>
      <c r="G178" s="31">
        <f>'per SKPD'!G3937</f>
        <v>0</v>
      </c>
      <c r="H178" s="31">
        <f>'per SKPD'!H3937</f>
        <v>0</v>
      </c>
      <c r="I178" s="31">
        <f>'per SKPD'!I3937</f>
        <v>0</v>
      </c>
      <c r="J178" s="31">
        <f>'per SKPD'!J3937</f>
        <v>0</v>
      </c>
      <c r="K178" s="31">
        <f>'per SKPD'!K3937</f>
        <v>0</v>
      </c>
      <c r="L178" s="31">
        <f>'per SKPD'!L3937</f>
        <v>0</v>
      </c>
      <c r="M178" s="31">
        <f>'per SKPD'!M3937</f>
        <v>0</v>
      </c>
      <c r="N178" s="31">
        <f>'per SKPD'!N3937</f>
        <v>0</v>
      </c>
      <c r="O178" s="31">
        <f>'per SKPD'!W3937</f>
        <v>0</v>
      </c>
      <c r="P178" s="31">
        <f>'per SKPD'!X3937</f>
        <v>0</v>
      </c>
      <c r="Q178" s="31">
        <f t="shared" si="164"/>
        <v>0</v>
      </c>
      <c r="R178" s="31">
        <f>'per SKPD'!Z3937</f>
        <v>0</v>
      </c>
      <c r="S178" s="31">
        <f>'per SKPD'!AA3937</f>
        <v>0</v>
      </c>
      <c r="T178" s="31">
        <f>'per SKPD'!AB3937</f>
        <v>0</v>
      </c>
      <c r="U178" s="31">
        <f>'per SKPD'!AC3937</f>
        <v>0</v>
      </c>
      <c r="V178" s="31">
        <f>'per SKPD'!AL3937</f>
        <v>0</v>
      </c>
      <c r="W178" s="31">
        <f>'per SKPD'!AM3937</f>
        <v>0</v>
      </c>
      <c r="X178" s="31">
        <f>'per SKPD'!AN3937</f>
        <v>0</v>
      </c>
      <c r="Y178" s="31">
        <f t="shared" si="171"/>
        <v>0</v>
      </c>
      <c r="Z178" s="32">
        <f t="shared" si="166"/>
        <v>254822325</v>
      </c>
      <c r="AA178" s="32"/>
      <c r="AB178" s="28"/>
      <c r="AC178" s="29">
        <f t="shared" si="142"/>
        <v>254822325</v>
      </c>
      <c r="AD178" s="29">
        <f t="shared" si="172"/>
        <v>0</v>
      </c>
      <c r="AE178" s="29">
        <f t="shared" si="167"/>
        <v>254822325</v>
      </c>
      <c r="AF178" s="29">
        <f t="shared" si="168"/>
        <v>0</v>
      </c>
      <c r="AG178" s="249">
        <f t="shared" si="169"/>
        <v>0</v>
      </c>
      <c r="AH178" s="88">
        <f t="shared" si="170"/>
        <v>0</v>
      </c>
    </row>
    <row r="179" spans="1:34" s="21" customFormat="1">
      <c r="A179" s="102"/>
      <c r="B179" s="11">
        <v>8</v>
      </c>
      <c r="C179" s="11"/>
      <c r="D179" s="77" t="s">
        <v>39</v>
      </c>
      <c r="E179" s="31">
        <f>'per SKPD'!E3940</f>
        <v>41145440</v>
      </c>
      <c r="F179" s="31">
        <f>'per SKPD'!F3940</f>
        <v>0</v>
      </c>
      <c r="G179" s="31">
        <f>'per SKPD'!G3940</f>
        <v>0</v>
      </c>
      <c r="H179" s="31">
        <f>'per SKPD'!H3940</f>
        <v>0</v>
      </c>
      <c r="I179" s="31">
        <f>'per SKPD'!I3940</f>
        <v>0</v>
      </c>
      <c r="J179" s="31">
        <f>'per SKPD'!J3940</f>
        <v>0</v>
      </c>
      <c r="K179" s="31">
        <f>'per SKPD'!K3940</f>
        <v>0</v>
      </c>
      <c r="L179" s="31">
        <f>'per SKPD'!L3940</f>
        <v>0</v>
      </c>
      <c r="M179" s="31">
        <f>'per SKPD'!M3940</f>
        <v>0</v>
      </c>
      <c r="N179" s="31">
        <f>'per SKPD'!N3940</f>
        <v>0</v>
      </c>
      <c r="O179" s="31">
        <f>'per SKPD'!W3940</f>
        <v>14002100</v>
      </c>
      <c r="P179" s="31">
        <f>'per SKPD'!X3940</f>
        <v>0</v>
      </c>
      <c r="Q179" s="31">
        <f t="shared" si="164"/>
        <v>14002100</v>
      </c>
      <c r="R179" s="31">
        <f>'per SKPD'!Z3940</f>
        <v>0</v>
      </c>
      <c r="S179" s="31">
        <f>'per SKPD'!AA3940</f>
        <v>0</v>
      </c>
      <c r="T179" s="31">
        <f>'per SKPD'!AB3940</f>
        <v>0</v>
      </c>
      <c r="U179" s="31">
        <f>'per SKPD'!AC3940</f>
        <v>1500000</v>
      </c>
      <c r="V179" s="31">
        <f>'per SKPD'!AL3940</f>
        <v>0</v>
      </c>
      <c r="W179" s="31">
        <f>'per SKPD'!AM3940</f>
        <v>0</v>
      </c>
      <c r="X179" s="31">
        <f>'per SKPD'!AN3940</f>
        <v>0</v>
      </c>
      <c r="Y179" s="31">
        <f t="shared" si="171"/>
        <v>1500000</v>
      </c>
      <c r="Z179" s="32">
        <f t="shared" si="166"/>
        <v>53647540</v>
      </c>
      <c r="AA179" s="32"/>
      <c r="AB179" s="28"/>
      <c r="AC179" s="29">
        <f t="shared" si="142"/>
        <v>53647540</v>
      </c>
      <c r="AD179" s="29">
        <f t="shared" si="172"/>
        <v>0</v>
      </c>
      <c r="AE179" s="29">
        <f t="shared" si="167"/>
        <v>41145440</v>
      </c>
      <c r="AF179" s="29">
        <f t="shared" si="168"/>
        <v>12502100</v>
      </c>
      <c r="AG179" s="249">
        <f t="shared" si="169"/>
        <v>12502100</v>
      </c>
      <c r="AH179" s="88">
        <f t="shared" si="170"/>
        <v>0</v>
      </c>
    </row>
    <row r="180" spans="1:34">
      <c r="A180" s="101"/>
      <c r="B180" s="8"/>
      <c r="C180" s="8"/>
      <c r="D180" s="78"/>
      <c r="E180" s="34"/>
      <c r="F180" s="34"/>
      <c r="G180" s="63"/>
      <c r="H180" s="67"/>
      <c r="I180" s="34"/>
      <c r="J180" s="34"/>
      <c r="K180" s="34"/>
      <c r="L180" s="34"/>
      <c r="M180" s="34"/>
      <c r="N180" s="34"/>
      <c r="O180" s="34"/>
      <c r="P180" s="63"/>
      <c r="Q180" s="34"/>
      <c r="R180" s="65"/>
      <c r="S180" s="65"/>
      <c r="T180" s="34"/>
      <c r="U180" s="34"/>
      <c r="V180" s="34"/>
      <c r="W180" s="34"/>
      <c r="X180" s="34"/>
      <c r="Y180" s="34"/>
      <c r="Z180" s="34"/>
      <c r="AA180" s="34"/>
      <c r="AB180" s="28"/>
      <c r="AC180" s="29">
        <f t="shared" si="142"/>
        <v>0</v>
      </c>
    </row>
    <row r="181" spans="1:34" s="15" customFormat="1" ht="18.75" customHeight="1">
      <c r="A181" s="98">
        <v>18</v>
      </c>
      <c r="B181" s="22" t="s">
        <v>59</v>
      </c>
      <c r="C181" s="20"/>
      <c r="D181" s="30"/>
      <c r="E181" s="30">
        <f t="shared" ref="E181:P181" si="173">E182+E183+E184+E185+E186+E187+E188+E189</f>
        <v>31908227089</v>
      </c>
      <c r="F181" s="30">
        <f t="shared" si="173"/>
        <v>3946666384</v>
      </c>
      <c r="G181" s="30">
        <f t="shared" si="173"/>
        <v>3743183381</v>
      </c>
      <c r="H181" s="30">
        <f t="shared" si="173"/>
        <v>3743183381</v>
      </c>
      <c r="I181" s="30">
        <f t="shared" si="173"/>
        <v>0</v>
      </c>
      <c r="J181" s="30">
        <f t="shared" si="173"/>
        <v>0</v>
      </c>
      <c r="K181" s="30">
        <f t="shared" si="173"/>
        <v>30000000</v>
      </c>
      <c r="L181" s="30">
        <f t="shared" si="173"/>
        <v>193600000</v>
      </c>
      <c r="M181" s="30">
        <f t="shared" si="173"/>
        <v>0</v>
      </c>
      <c r="N181" s="30">
        <f t="shared" si="173"/>
        <v>91400000</v>
      </c>
      <c r="O181" s="30">
        <f t="shared" si="173"/>
        <v>247030764</v>
      </c>
      <c r="P181" s="30">
        <f t="shared" si="173"/>
        <v>0</v>
      </c>
      <c r="Q181" s="30">
        <f t="shared" ref="Q181:Q189" si="174">SUM(H181:P181)</f>
        <v>4305214145</v>
      </c>
      <c r="R181" s="30">
        <f t="shared" ref="R181:X181" si="175">R182+R183+R184+R185+R186+R187+R188+R189</f>
        <v>0</v>
      </c>
      <c r="S181" s="30">
        <f t="shared" si="175"/>
        <v>0</v>
      </c>
      <c r="T181" s="30">
        <f t="shared" si="175"/>
        <v>0</v>
      </c>
      <c r="U181" s="30">
        <f t="shared" si="175"/>
        <v>8742403500</v>
      </c>
      <c r="V181" s="30">
        <f t="shared" si="175"/>
        <v>247030764</v>
      </c>
      <c r="W181" s="30">
        <f t="shared" si="175"/>
        <v>0</v>
      </c>
      <c r="X181" s="30">
        <f t="shared" si="175"/>
        <v>0</v>
      </c>
      <c r="Y181" s="30">
        <f>SUM(R181:X181)</f>
        <v>8989434264</v>
      </c>
      <c r="Z181" s="30">
        <f>Z182+Z183+Z184+Z185+Z186+Z187+Z188+Z189</f>
        <v>27224006970</v>
      </c>
      <c r="AA181" s="30"/>
      <c r="AB181" s="57"/>
      <c r="AC181" s="29">
        <f t="shared" si="142"/>
        <v>27224006970</v>
      </c>
      <c r="AD181" s="57"/>
      <c r="AE181" s="57"/>
      <c r="AF181" s="57"/>
      <c r="AG181" s="250"/>
    </row>
    <row r="182" spans="1:34">
      <c r="A182" s="99"/>
      <c r="B182" s="9">
        <v>1</v>
      </c>
      <c r="C182" s="9" t="s">
        <v>14</v>
      </c>
      <c r="D182" s="81" t="s">
        <v>6</v>
      </c>
      <c r="E182" s="31">
        <f>'per SKPD'!E3958</f>
        <v>1132691517</v>
      </c>
      <c r="F182" s="31">
        <f>'per SKPD'!F3958</f>
        <v>0</v>
      </c>
      <c r="G182" s="31">
        <f>'per SKPD'!G3958</f>
        <v>0</v>
      </c>
      <c r="H182" s="31">
        <f>'per SKPD'!H3958</f>
        <v>0</v>
      </c>
      <c r="I182" s="31">
        <f>'per SKPD'!I3958</f>
        <v>0</v>
      </c>
      <c r="J182" s="31">
        <f>'per SKPD'!J3958</f>
        <v>0</v>
      </c>
      <c r="K182" s="31">
        <f>'per SKPD'!K3958</f>
        <v>0</v>
      </c>
      <c r="L182" s="31">
        <f>'per SKPD'!L3958</f>
        <v>0</v>
      </c>
      <c r="M182" s="31">
        <f>'per SKPD'!M3958</f>
        <v>0</v>
      </c>
      <c r="N182" s="31">
        <f>'per SKPD'!N3958</f>
        <v>0</v>
      </c>
      <c r="O182" s="31">
        <f>'per SKPD'!W3958</f>
        <v>0</v>
      </c>
      <c r="P182" s="31">
        <f>'per SKPD'!X3958</f>
        <v>0</v>
      </c>
      <c r="Q182" s="31">
        <f t="shared" si="174"/>
        <v>0</v>
      </c>
      <c r="R182" s="31">
        <f>'per SKPD'!Z3958</f>
        <v>0</v>
      </c>
      <c r="S182" s="31">
        <f>'per SKPD'!AA3958</f>
        <v>0</v>
      </c>
      <c r="T182" s="31">
        <f>'per SKPD'!AB3958</f>
        <v>0</v>
      </c>
      <c r="U182" s="31">
        <f>'per SKPD'!AC3958</f>
        <v>1035250000</v>
      </c>
      <c r="V182" s="31">
        <f>'per SKPD'!AL3958</f>
        <v>0</v>
      </c>
      <c r="W182" s="31">
        <f>'per SKPD'!AM3958</f>
        <v>0</v>
      </c>
      <c r="X182" s="31">
        <f>'per SKPD'!AN3958</f>
        <v>0</v>
      </c>
      <c r="Y182" s="31">
        <f>SUM(R182:X182)</f>
        <v>1035250000</v>
      </c>
      <c r="Z182" s="32">
        <f t="shared" ref="Z182:Z189" si="176">E182+Q182-Y182</f>
        <v>97441517</v>
      </c>
      <c r="AA182" s="32"/>
      <c r="AB182" s="28"/>
      <c r="AC182" s="29">
        <f t="shared" si="142"/>
        <v>97441517</v>
      </c>
      <c r="AD182" s="29">
        <f t="shared" ref="AD182:AD189" si="177">Z182-AC182</f>
        <v>0</v>
      </c>
      <c r="AE182" s="29">
        <f t="shared" ref="AE182:AE189" si="178">E182</f>
        <v>1132691517</v>
      </c>
      <c r="AF182" s="29">
        <f t="shared" ref="AF182:AF189" si="179">AC182-AE182</f>
        <v>-1035250000</v>
      </c>
      <c r="AG182" s="249">
        <f t="shared" ref="AG182:AG189" si="180">Q182-Y182</f>
        <v>-1035250000</v>
      </c>
      <c r="AH182" s="88">
        <f t="shared" ref="AH182:AH189" si="181">AF182-AG182</f>
        <v>0</v>
      </c>
    </row>
    <row r="183" spans="1:34">
      <c r="A183" s="99"/>
      <c r="B183" s="9">
        <v>2</v>
      </c>
      <c r="C183" s="9" t="s">
        <v>15</v>
      </c>
      <c r="D183" s="81" t="s">
        <v>9</v>
      </c>
      <c r="E183" s="31">
        <f>'per SKPD'!E3967</f>
        <v>5269707549</v>
      </c>
      <c r="F183" s="31">
        <f>'per SKPD'!F3967</f>
        <v>2137847384</v>
      </c>
      <c r="G183" s="31">
        <f>'per SKPD'!G3967</f>
        <v>1963165750</v>
      </c>
      <c r="H183" s="31">
        <f>'per SKPD'!H3967</f>
        <v>1963165750</v>
      </c>
      <c r="I183" s="31">
        <f>'per SKPD'!I3967</f>
        <v>0</v>
      </c>
      <c r="J183" s="31">
        <f>'per SKPD'!J3967</f>
        <v>0</v>
      </c>
      <c r="K183" s="31">
        <f>'per SKPD'!K3967</f>
        <v>0</v>
      </c>
      <c r="L183" s="31">
        <f>'per SKPD'!L3967</f>
        <v>193600000</v>
      </c>
      <c r="M183" s="31">
        <f>'per SKPD'!M3967</f>
        <v>0</v>
      </c>
      <c r="N183" s="31">
        <f>'per SKPD'!N3967</f>
        <v>91400000</v>
      </c>
      <c r="O183" s="31">
        <f>'per SKPD'!W3967</f>
        <v>0</v>
      </c>
      <c r="P183" s="31">
        <f>'per SKPD'!X3967</f>
        <v>0</v>
      </c>
      <c r="Q183" s="31">
        <f t="shared" si="174"/>
        <v>2248165750</v>
      </c>
      <c r="R183" s="31">
        <f>'per SKPD'!Z3967</f>
        <v>0</v>
      </c>
      <c r="S183" s="31">
        <f>'per SKPD'!AA3967</f>
        <v>0</v>
      </c>
      <c r="T183" s="31">
        <f>'per SKPD'!AB3967</f>
        <v>0</v>
      </c>
      <c r="U183" s="31">
        <f>'per SKPD'!AC3967</f>
        <v>223535000</v>
      </c>
      <c r="V183" s="31">
        <f>'per SKPD'!AL3967</f>
        <v>0</v>
      </c>
      <c r="W183" s="31">
        <f>'per SKPD'!AM3967</f>
        <v>0</v>
      </c>
      <c r="X183" s="31">
        <f>'per SKPD'!AN3967</f>
        <v>0</v>
      </c>
      <c r="Y183" s="31">
        <f t="shared" ref="Y183:Y189" si="182">SUM(R183:X183)</f>
        <v>223535000</v>
      </c>
      <c r="Z183" s="32">
        <f t="shared" si="176"/>
        <v>7294338299</v>
      </c>
      <c r="AA183" s="32"/>
      <c r="AB183" s="28"/>
      <c r="AC183" s="29">
        <f t="shared" si="142"/>
        <v>7294338299</v>
      </c>
      <c r="AD183" s="29">
        <f t="shared" si="177"/>
        <v>0</v>
      </c>
      <c r="AE183" s="29">
        <f t="shared" si="178"/>
        <v>5269707549</v>
      </c>
      <c r="AF183" s="29">
        <f t="shared" si="179"/>
        <v>2024630750</v>
      </c>
      <c r="AG183" s="249">
        <f t="shared" si="180"/>
        <v>2024630750</v>
      </c>
      <c r="AH183" s="88">
        <f t="shared" si="181"/>
        <v>0</v>
      </c>
    </row>
    <row r="184" spans="1:34">
      <c r="A184" s="99"/>
      <c r="B184" s="9">
        <v>3</v>
      </c>
      <c r="C184" s="9" t="s">
        <v>16</v>
      </c>
      <c r="D184" s="81" t="s">
        <v>10</v>
      </c>
      <c r="E184" s="31">
        <f>'per SKPD'!E4045</f>
        <v>24501549106</v>
      </c>
      <c r="F184" s="31">
        <f>'per SKPD'!F4045</f>
        <v>1698284000</v>
      </c>
      <c r="G184" s="31">
        <f>'per SKPD'!G4045</f>
        <v>1669982631</v>
      </c>
      <c r="H184" s="31">
        <f>'per SKPD'!H4045</f>
        <v>1669982631</v>
      </c>
      <c r="I184" s="31">
        <f>'per SKPD'!I4045</f>
        <v>0</v>
      </c>
      <c r="J184" s="31">
        <f>'per SKPD'!J4045</f>
        <v>0</v>
      </c>
      <c r="K184" s="31">
        <f>'per SKPD'!K4045</f>
        <v>0</v>
      </c>
      <c r="L184" s="31">
        <f>'per SKPD'!L4045</f>
        <v>0</v>
      </c>
      <c r="M184" s="31">
        <f>'per SKPD'!M4045</f>
        <v>0</v>
      </c>
      <c r="N184" s="31">
        <f>'per SKPD'!N4045</f>
        <v>0</v>
      </c>
      <c r="O184" s="31">
        <f>'per SKPD'!W4045</f>
        <v>36640088</v>
      </c>
      <c r="P184" s="31">
        <f>'per SKPD'!X4045</f>
        <v>0</v>
      </c>
      <c r="Q184" s="31">
        <f t="shared" si="174"/>
        <v>1706622719</v>
      </c>
      <c r="R184" s="31">
        <f>'per SKPD'!Z4045</f>
        <v>0</v>
      </c>
      <c r="S184" s="31">
        <f>'per SKPD'!AA4045</f>
        <v>0</v>
      </c>
      <c r="T184" s="31">
        <f>'per SKPD'!AB4045</f>
        <v>0</v>
      </c>
      <c r="U184" s="31">
        <f>'per SKPD'!AC4045</f>
        <v>7483618500</v>
      </c>
      <c r="V184" s="31">
        <f>'per SKPD'!AL4045</f>
        <v>210390676</v>
      </c>
      <c r="W184" s="31">
        <f>'per SKPD'!AM4045</f>
        <v>0</v>
      </c>
      <c r="X184" s="31">
        <f>'per SKPD'!AN4045</f>
        <v>0</v>
      </c>
      <c r="Y184" s="31">
        <f>SUM(R184:X184)</f>
        <v>7694009176</v>
      </c>
      <c r="Z184" s="32">
        <f t="shared" si="176"/>
        <v>18514162649</v>
      </c>
      <c r="AA184" s="32"/>
      <c r="AB184" s="28"/>
      <c r="AC184" s="29">
        <f t="shared" si="142"/>
        <v>18514162649</v>
      </c>
      <c r="AD184" s="29">
        <f t="shared" si="177"/>
        <v>0</v>
      </c>
      <c r="AE184" s="29">
        <f t="shared" si="178"/>
        <v>24501549106</v>
      </c>
      <c r="AF184" s="29">
        <f t="shared" si="179"/>
        <v>-5987386457</v>
      </c>
      <c r="AG184" s="249">
        <f t="shared" si="180"/>
        <v>-5987386457</v>
      </c>
      <c r="AH184" s="88">
        <f t="shared" si="181"/>
        <v>0</v>
      </c>
    </row>
    <row r="185" spans="1:34">
      <c r="A185" s="99"/>
      <c r="B185" s="9">
        <v>4</v>
      </c>
      <c r="C185" s="9" t="s">
        <v>17</v>
      </c>
      <c r="D185" s="81" t="s">
        <v>5</v>
      </c>
      <c r="E185" s="31">
        <f>'per SKPD'!E4075</f>
        <v>50594813</v>
      </c>
      <c r="F185" s="31">
        <f>'per SKPD'!F4075</f>
        <v>0</v>
      </c>
      <c r="G185" s="31">
        <f>'per SKPD'!G4075</f>
        <v>0</v>
      </c>
      <c r="H185" s="31">
        <f>'per SKPD'!H4075</f>
        <v>0</v>
      </c>
      <c r="I185" s="31">
        <f>'per SKPD'!I4075</f>
        <v>0</v>
      </c>
      <c r="J185" s="31">
        <f>'per SKPD'!J4075</f>
        <v>0</v>
      </c>
      <c r="K185" s="31">
        <f>'per SKPD'!K4075</f>
        <v>0</v>
      </c>
      <c r="L185" s="31">
        <f>'per SKPD'!L4075</f>
        <v>0</v>
      </c>
      <c r="M185" s="31">
        <f>'per SKPD'!M4075</f>
        <v>0</v>
      </c>
      <c r="N185" s="31">
        <f>'per SKPD'!N4075</f>
        <v>0</v>
      </c>
      <c r="O185" s="31">
        <f>'per SKPD'!W4075</f>
        <v>210390676</v>
      </c>
      <c r="P185" s="31">
        <f>'per SKPD'!X4075</f>
        <v>0</v>
      </c>
      <c r="Q185" s="31">
        <f t="shared" si="174"/>
        <v>210390676</v>
      </c>
      <c r="R185" s="31">
        <f>'per SKPD'!Z4075</f>
        <v>0</v>
      </c>
      <c r="S185" s="31">
        <f>'per SKPD'!AA4075</f>
        <v>0</v>
      </c>
      <c r="T185" s="31">
        <f>'per SKPD'!AB4075</f>
        <v>0</v>
      </c>
      <c r="U185" s="31">
        <f>'per SKPD'!AC4075</f>
        <v>0</v>
      </c>
      <c r="V185" s="31">
        <f>'per SKPD'!AL4075</f>
        <v>0</v>
      </c>
      <c r="W185" s="31">
        <f>'per SKPD'!AM4075</f>
        <v>0</v>
      </c>
      <c r="X185" s="31">
        <f>'per SKPD'!AN4075</f>
        <v>0</v>
      </c>
      <c r="Y185" s="31">
        <f t="shared" si="182"/>
        <v>0</v>
      </c>
      <c r="Z185" s="32">
        <f t="shared" si="176"/>
        <v>260985489</v>
      </c>
      <c r="AA185" s="32"/>
      <c r="AB185" s="28"/>
      <c r="AC185" s="29">
        <f t="shared" si="142"/>
        <v>260985489</v>
      </c>
      <c r="AD185" s="29">
        <f t="shared" si="177"/>
        <v>0</v>
      </c>
      <c r="AE185" s="29">
        <f t="shared" si="178"/>
        <v>50594813</v>
      </c>
      <c r="AF185" s="29">
        <f t="shared" si="179"/>
        <v>210390676</v>
      </c>
      <c r="AG185" s="249">
        <f t="shared" si="180"/>
        <v>210390676</v>
      </c>
      <c r="AH185" s="88">
        <f t="shared" si="181"/>
        <v>0</v>
      </c>
    </row>
    <row r="186" spans="1:34">
      <c r="A186" s="99"/>
      <c r="B186" s="9">
        <v>5</v>
      </c>
      <c r="C186" s="9" t="s">
        <v>18</v>
      </c>
      <c r="D186" s="81" t="s">
        <v>11</v>
      </c>
      <c r="E186" s="31">
        <f>'per SKPD'!E4085</f>
        <v>17499500</v>
      </c>
      <c r="F186" s="31">
        <f>'per SKPD'!F4085</f>
        <v>0</v>
      </c>
      <c r="G186" s="31">
        <f>'per SKPD'!G4085</f>
        <v>0</v>
      </c>
      <c r="H186" s="31">
        <f>'per SKPD'!H4085</f>
        <v>0</v>
      </c>
      <c r="I186" s="31">
        <f>'per SKPD'!I4085</f>
        <v>0</v>
      </c>
      <c r="J186" s="31">
        <f>'per SKPD'!J4085</f>
        <v>0</v>
      </c>
      <c r="K186" s="31">
        <f>'per SKPD'!K4085</f>
        <v>0</v>
      </c>
      <c r="L186" s="31">
        <f>'per SKPD'!L4085</f>
        <v>0</v>
      </c>
      <c r="M186" s="31">
        <f>'per SKPD'!M4085</f>
        <v>0</v>
      </c>
      <c r="N186" s="31">
        <f>'per SKPD'!N4085</f>
        <v>0</v>
      </c>
      <c r="O186" s="31">
        <f>'per SKPD'!W4085</f>
        <v>0</v>
      </c>
      <c r="P186" s="31">
        <f>'per SKPD'!X4085</f>
        <v>0</v>
      </c>
      <c r="Q186" s="31">
        <f t="shared" si="174"/>
        <v>0</v>
      </c>
      <c r="R186" s="31">
        <f>'per SKPD'!Z4085</f>
        <v>0</v>
      </c>
      <c r="S186" s="31">
        <f>'per SKPD'!AA4085</f>
        <v>0</v>
      </c>
      <c r="T186" s="31">
        <f>'per SKPD'!AB4085</f>
        <v>0</v>
      </c>
      <c r="U186" s="31">
        <f>'per SKPD'!AC4085</f>
        <v>0</v>
      </c>
      <c r="V186" s="31">
        <f>'per SKPD'!AL4085</f>
        <v>0</v>
      </c>
      <c r="W186" s="31">
        <f>'per SKPD'!AM4085</f>
        <v>0</v>
      </c>
      <c r="X186" s="31">
        <f>'per SKPD'!AN4085</f>
        <v>0</v>
      </c>
      <c r="Y186" s="31">
        <f t="shared" si="182"/>
        <v>0</v>
      </c>
      <c r="Z186" s="32">
        <f t="shared" si="176"/>
        <v>17499500</v>
      </c>
      <c r="AA186" s="32"/>
      <c r="AB186" s="28"/>
      <c r="AC186" s="29">
        <f t="shared" si="142"/>
        <v>17499500</v>
      </c>
      <c r="AD186" s="29">
        <f t="shared" si="177"/>
        <v>0</v>
      </c>
      <c r="AE186" s="29">
        <f t="shared" si="178"/>
        <v>17499500</v>
      </c>
      <c r="AF186" s="29">
        <f t="shared" si="179"/>
        <v>0</v>
      </c>
      <c r="AG186" s="249">
        <f t="shared" si="180"/>
        <v>0</v>
      </c>
      <c r="AH186" s="88">
        <f t="shared" si="181"/>
        <v>0</v>
      </c>
    </row>
    <row r="187" spans="1:34">
      <c r="A187" s="99"/>
      <c r="B187" s="9">
        <v>6</v>
      </c>
      <c r="C187" s="9" t="s">
        <v>19</v>
      </c>
      <c r="D187" s="81" t="s">
        <v>7</v>
      </c>
      <c r="E187" s="31">
        <f>'per SKPD'!E4089</f>
        <v>0</v>
      </c>
      <c r="F187" s="31">
        <f>'per SKPD'!F4089</f>
        <v>0</v>
      </c>
      <c r="G187" s="31">
        <f>'per SKPD'!G4089</f>
        <v>0</v>
      </c>
      <c r="H187" s="31">
        <f>'per SKPD'!H4089</f>
        <v>0</v>
      </c>
      <c r="I187" s="31">
        <f>'per SKPD'!I4089</f>
        <v>0</v>
      </c>
      <c r="J187" s="31">
        <f>'per SKPD'!J4089</f>
        <v>0</v>
      </c>
      <c r="K187" s="31">
        <f>'per SKPD'!K4089</f>
        <v>0</v>
      </c>
      <c r="L187" s="31">
        <f>'per SKPD'!L4089</f>
        <v>0</v>
      </c>
      <c r="M187" s="31">
        <f>'per SKPD'!M4089</f>
        <v>0</v>
      </c>
      <c r="N187" s="31">
        <f>'per SKPD'!N4089</f>
        <v>0</v>
      </c>
      <c r="O187" s="31">
        <f>'per SKPD'!W4089</f>
        <v>0</v>
      </c>
      <c r="P187" s="31">
        <f>'per SKPD'!X4089</f>
        <v>0</v>
      </c>
      <c r="Q187" s="31">
        <f t="shared" si="174"/>
        <v>0</v>
      </c>
      <c r="R187" s="31">
        <f>'per SKPD'!Z4089</f>
        <v>0</v>
      </c>
      <c r="S187" s="31">
        <f>'per SKPD'!AA4089</f>
        <v>0</v>
      </c>
      <c r="T187" s="31">
        <f>'per SKPD'!AB4089</f>
        <v>0</v>
      </c>
      <c r="U187" s="31">
        <f>'per SKPD'!AC4089</f>
        <v>0</v>
      </c>
      <c r="V187" s="31">
        <f>'per SKPD'!AL4089</f>
        <v>0</v>
      </c>
      <c r="W187" s="31">
        <f>'per SKPD'!AM4089</f>
        <v>0</v>
      </c>
      <c r="X187" s="31">
        <f>'per SKPD'!AN4089</f>
        <v>0</v>
      </c>
      <c r="Y187" s="31">
        <f t="shared" si="182"/>
        <v>0</v>
      </c>
      <c r="Z187" s="32">
        <f t="shared" si="176"/>
        <v>0</v>
      </c>
      <c r="AA187" s="32"/>
      <c r="AB187" s="28"/>
      <c r="AC187" s="29">
        <f t="shared" si="142"/>
        <v>0</v>
      </c>
      <c r="AD187" s="29">
        <f t="shared" si="177"/>
        <v>0</v>
      </c>
      <c r="AE187" s="29">
        <f t="shared" si="178"/>
        <v>0</v>
      </c>
      <c r="AF187" s="29">
        <f t="shared" si="179"/>
        <v>0</v>
      </c>
      <c r="AG187" s="249">
        <f t="shared" si="180"/>
        <v>0</v>
      </c>
      <c r="AH187" s="88">
        <f t="shared" si="181"/>
        <v>0</v>
      </c>
    </row>
    <row r="188" spans="1:34" s="21" customFormat="1">
      <c r="A188" s="102"/>
      <c r="B188" s="11">
        <v>7</v>
      </c>
      <c r="C188" s="11"/>
      <c r="D188" s="85" t="s">
        <v>8</v>
      </c>
      <c r="E188" s="31">
        <f>'per SKPD'!E4093</f>
        <v>918890324</v>
      </c>
      <c r="F188" s="31">
        <f>'per SKPD'!F4093</f>
        <v>110535000</v>
      </c>
      <c r="G188" s="31">
        <f>'per SKPD'!G4093</f>
        <v>110035000</v>
      </c>
      <c r="H188" s="31">
        <f>'per SKPD'!H4093</f>
        <v>110035000</v>
      </c>
      <c r="I188" s="31">
        <f>'per SKPD'!I4093</f>
        <v>0</v>
      </c>
      <c r="J188" s="31">
        <f>'per SKPD'!J4093</f>
        <v>0</v>
      </c>
      <c r="K188" s="31">
        <f>'per SKPD'!K4093</f>
        <v>30000000</v>
      </c>
      <c r="L188" s="31">
        <f>'per SKPD'!L4093</f>
        <v>0</v>
      </c>
      <c r="M188" s="31">
        <f>'per SKPD'!M4093</f>
        <v>0</v>
      </c>
      <c r="N188" s="31">
        <f>'per SKPD'!N4093</f>
        <v>0</v>
      </c>
      <c r="O188" s="31">
        <f>'per SKPD'!W4093</f>
        <v>0</v>
      </c>
      <c r="P188" s="31">
        <f>'per SKPD'!X4093</f>
        <v>0</v>
      </c>
      <c r="Q188" s="31">
        <f t="shared" si="174"/>
        <v>140035000</v>
      </c>
      <c r="R188" s="31">
        <f>'per SKPD'!Z4093</f>
        <v>0</v>
      </c>
      <c r="S188" s="31">
        <f>'per SKPD'!AA4093</f>
        <v>0</v>
      </c>
      <c r="T188" s="31">
        <f>'per SKPD'!AB4093</f>
        <v>0</v>
      </c>
      <c r="U188" s="31">
        <f>'per SKPD'!AC4093</f>
        <v>0</v>
      </c>
      <c r="V188" s="31">
        <f>'per SKPD'!AL4093</f>
        <v>36640088</v>
      </c>
      <c r="W188" s="31">
        <f>'per SKPD'!AM4093</f>
        <v>0</v>
      </c>
      <c r="X188" s="31">
        <f>'per SKPD'!AN4093</f>
        <v>0</v>
      </c>
      <c r="Y188" s="31">
        <f t="shared" si="182"/>
        <v>36640088</v>
      </c>
      <c r="Z188" s="32">
        <f t="shared" si="176"/>
        <v>1022285236</v>
      </c>
      <c r="AA188" s="32"/>
      <c r="AB188" s="28"/>
      <c r="AC188" s="29">
        <f t="shared" si="142"/>
        <v>1022285236</v>
      </c>
      <c r="AD188" s="29">
        <f t="shared" si="177"/>
        <v>0</v>
      </c>
      <c r="AE188" s="29">
        <f t="shared" si="178"/>
        <v>918890324</v>
      </c>
      <c r="AF188" s="29">
        <f t="shared" si="179"/>
        <v>103394912</v>
      </c>
      <c r="AG188" s="249">
        <f t="shared" si="180"/>
        <v>103394912</v>
      </c>
      <c r="AH188" s="88">
        <f t="shared" si="181"/>
        <v>0</v>
      </c>
    </row>
    <row r="189" spans="1:34" s="21" customFormat="1">
      <c r="A189" s="102"/>
      <c r="B189" s="11">
        <v>8</v>
      </c>
      <c r="C189" s="11"/>
      <c r="D189" s="77" t="s">
        <v>39</v>
      </c>
      <c r="E189" s="31">
        <f>'per SKPD'!E4118</f>
        <v>17294280</v>
      </c>
      <c r="F189" s="31">
        <f>'per SKPD'!F4118</f>
        <v>0</v>
      </c>
      <c r="G189" s="31">
        <f>'per SKPD'!G4118</f>
        <v>0</v>
      </c>
      <c r="H189" s="31">
        <f>'per SKPD'!H4118</f>
        <v>0</v>
      </c>
      <c r="I189" s="31">
        <f>'per SKPD'!I4118</f>
        <v>0</v>
      </c>
      <c r="J189" s="31">
        <f>'per SKPD'!J4118</f>
        <v>0</v>
      </c>
      <c r="K189" s="31">
        <f>'per SKPD'!K4118</f>
        <v>0</v>
      </c>
      <c r="L189" s="31">
        <f>'per SKPD'!L4118</f>
        <v>0</v>
      </c>
      <c r="M189" s="31">
        <f>'per SKPD'!M4118</f>
        <v>0</v>
      </c>
      <c r="N189" s="31">
        <f>'per SKPD'!N4118</f>
        <v>0</v>
      </c>
      <c r="O189" s="31">
        <f>'per SKPD'!W4118</f>
        <v>0</v>
      </c>
      <c r="P189" s="31">
        <f>'per SKPD'!X4118</f>
        <v>0</v>
      </c>
      <c r="Q189" s="31">
        <f t="shared" si="174"/>
        <v>0</v>
      </c>
      <c r="R189" s="31">
        <f>'per SKPD'!Z4118</f>
        <v>0</v>
      </c>
      <c r="S189" s="31">
        <f>'per SKPD'!AA4118</f>
        <v>0</v>
      </c>
      <c r="T189" s="31">
        <f>'per SKPD'!AB4118</f>
        <v>0</v>
      </c>
      <c r="U189" s="31">
        <f>'per SKPD'!AC4118</f>
        <v>0</v>
      </c>
      <c r="V189" s="31">
        <f>'per SKPD'!AL4118</f>
        <v>0</v>
      </c>
      <c r="W189" s="31">
        <f>'per SKPD'!AM4118</f>
        <v>0</v>
      </c>
      <c r="X189" s="31">
        <f>'per SKPD'!AN4118</f>
        <v>0</v>
      </c>
      <c r="Y189" s="31">
        <f t="shared" si="182"/>
        <v>0</v>
      </c>
      <c r="Z189" s="32">
        <f t="shared" si="176"/>
        <v>17294280</v>
      </c>
      <c r="AA189" s="32"/>
      <c r="AB189" s="28"/>
      <c r="AC189" s="29">
        <f t="shared" si="142"/>
        <v>17294280</v>
      </c>
      <c r="AD189" s="29">
        <f t="shared" si="177"/>
        <v>0</v>
      </c>
      <c r="AE189" s="29">
        <f t="shared" si="178"/>
        <v>17294280</v>
      </c>
      <c r="AF189" s="29">
        <f t="shared" si="179"/>
        <v>0</v>
      </c>
      <c r="AG189" s="249">
        <f t="shared" si="180"/>
        <v>0</v>
      </c>
      <c r="AH189" s="88">
        <f t="shared" si="181"/>
        <v>0</v>
      </c>
    </row>
    <row r="190" spans="1:34">
      <c r="A190" s="101"/>
      <c r="B190" s="8"/>
      <c r="C190" s="8"/>
      <c r="D190" s="78"/>
      <c r="E190" s="34"/>
      <c r="F190" s="34"/>
      <c r="G190" s="63"/>
      <c r="H190" s="67"/>
      <c r="I190" s="34"/>
      <c r="J190" s="34"/>
      <c r="K190" s="34"/>
      <c r="L190" s="34"/>
      <c r="M190" s="34"/>
      <c r="N190" s="34"/>
      <c r="O190" s="34"/>
      <c r="P190" s="63"/>
      <c r="Q190" s="34"/>
      <c r="R190" s="65"/>
      <c r="S190" s="65"/>
      <c r="T190" s="34"/>
      <c r="U190" s="34"/>
      <c r="V190" s="34"/>
      <c r="W190" s="34"/>
      <c r="X190" s="34"/>
      <c r="Y190" s="34"/>
      <c r="Z190" s="34"/>
      <c r="AA190" s="34"/>
      <c r="AB190" s="28"/>
      <c r="AC190" s="29">
        <f t="shared" si="142"/>
        <v>0</v>
      </c>
    </row>
    <row r="191" spans="1:34" s="15" customFormat="1" ht="18.75" customHeight="1">
      <c r="A191" s="98">
        <v>19</v>
      </c>
      <c r="B191" s="22" t="s">
        <v>60</v>
      </c>
      <c r="C191" s="20"/>
      <c r="D191" s="30"/>
      <c r="E191" s="30">
        <f t="shared" ref="E191:P191" si="183">E192+E193+E194+E195+E196+E197+E198+E199</f>
        <v>1692684805</v>
      </c>
      <c r="F191" s="30">
        <f t="shared" si="183"/>
        <v>83220000</v>
      </c>
      <c r="G191" s="30">
        <f t="shared" si="183"/>
        <v>82446000</v>
      </c>
      <c r="H191" s="30">
        <f t="shared" si="183"/>
        <v>82446000</v>
      </c>
      <c r="I191" s="30">
        <f t="shared" si="183"/>
        <v>0</v>
      </c>
      <c r="J191" s="30">
        <f t="shared" si="183"/>
        <v>0</v>
      </c>
      <c r="K191" s="30">
        <f t="shared" si="183"/>
        <v>0</v>
      </c>
      <c r="L191" s="30">
        <f t="shared" si="183"/>
        <v>0</v>
      </c>
      <c r="M191" s="30">
        <f t="shared" si="183"/>
        <v>0</v>
      </c>
      <c r="N191" s="30">
        <f t="shared" si="183"/>
        <v>158748000</v>
      </c>
      <c r="O191" s="30">
        <f t="shared" si="183"/>
        <v>0</v>
      </c>
      <c r="P191" s="30">
        <f t="shared" si="183"/>
        <v>0</v>
      </c>
      <c r="Q191" s="30">
        <f t="shared" ref="Q191:Q199" si="184">SUM(H191:P191)</f>
        <v>241194000</v>
      </c>
      <c r="R191" s="64">
        <f t="shared" ref="R191:X191" si="185">R192+R193+R194+R195+R196+R197+R198+R199</f>
        <v>0</v>
      </c>
      <c r="S191" s="64">
        <f t="shared" si="185"/>
        <v>0</v>
      </c>
      <c r="T191" s="30">
        <f t="shared" si="185"/>
        <v>0</v>
      </c>
      <c r="U191" s="30">
        <f t="shared" si="185"/>
        <v>0</v>
      </c>
      <c r="V191" s="30">
        <f t="shared" si="185"/>
        <v>0</v>
      </c>
      <c r="W191" s="30">
        <f t="shared" si="185"/>
        <v>0</v>
      </c>
      <c r="X191" s="30">
        <f t="shared" si="185"/>
        <v>0</v>
      </c>
      <c r="Y191" s="30">
        <f>SUM(R191:X191)</f>
        <v>0</v>
      </c>
      <c r="Z191" s="30">
        <f>Z192+Z193+Z194+Z195+Z196+Z197+Z198+Z199</f>
        <v>1933878805</v>
      </c>
      <c r="AA191" s="30"/>
      <c r="AB191" s="57"/>
      <c r="AC191" s="29">
        <f t="shared" si="142"/>
        <v>1933878805</v>
      </c>
      <c r="AD191" s="57">
        <f>SUM(AD192:AD199)</f>
        <v>0</v>
      </c>
      <c r="AE191" s="57">
        <f>SUM(AE192:AE199)</f>
        <v>1692684805</v>
      </c>
      <c r="AF191" s="57">
        <f>SUM(AF192:AF199)</f>
        <v>241194000</v>
      </c>
      <c r="AG191" s="57">
        <f>SUM(AG192:AG199)</f>
        <v>241194000</v>
      </c>
      <c r="AH191" s="57">
        <f>SUM(AH192:AH199)</f>
        <v>0</v>
      </c>
    </row>
    <row r="192" spans="1:34">
      <c r="A192" s="99"/>
      <c r="B192" s="9">
        <v>1</v>
      </c>
      <c r="C192" s="9" t="s">
        <v>14</v>
      </c>
      <c r="D192" s="81" t="s">
        <v>6</v>
      </c>
      <c r="E192" s="31">
        <f>'per SKPD'!E4127</f>
        <v>0</v>
      </c>
      <c r="F192" s="31">
        <f>'per SKPD'!F4127</f>
        <v>0</v>
      </c>
      <c r="G192" s="31">
        <f>'per SKPD'!G4127</f>
        <v>0</v>
      </c>
      <c r="H192" s="31">
        <f>'per SKPD'!H4127</f>
        <v>0</v>
      </c>
      <c r="I192" s="31">
        <f>'per SKPD'!I4127</f>
        <v>0</v>
      </c>
      <c r="J192" s="31">
        <f>'per SKPD'!J4127</f>
        <v>0</v>
      </c>
      <c r="K192" s="31">
        <f>'per SKPD'!K4127</f>
        <v>0</v>
      </c>
      <c r="L192" s="31">
        <f>'per SKPD'!L4127</f>
        <v>0</v>
      </c>
      <c r="M192" s="31">
        <f>'per SKPD'!M4127</f>
        <v>0</v>
      </c>
      <c r="N192" s="31">
        <f>'per SKPD'!N4127</f>
        <v>0</v>
      </c>
      <c r="O192" s="31">
        <f>'per SKPD'!W4127</f>
        <v>0</v>
      </c>
      <c r="P192" s="31">
        <f>'per SKPD'!X4127</f>
        <v>0</v>
      </c>
      <c r="Q192" s="31">
        <f t="shared" si="184"/>
        <v>0</v>
      </c>
      <c r="R192" s="31">
        <f>'per SKPD'!Z4127</f>
        <v>0</v>
      </c>
      <c r="S192" s="31">
        <f>'per SKPD'!AA4127</f>
        <v>0</v>
      </c>
      <c r="T192" s="31">
        <f>'per SKPD'!AB4127</f>
        <v>0</v>
      </c>
      <c r="U192" s="31">
        <f>'per SKPD'!AC4127</f>
        <v>0</v>
      </c>
      <c r="V192" s="31">
        <f>'per SKPD'!AL4127</f>
        <v>0</v>
      </c>
      <c r="W192" s="31">
        <f>'per SKPD'!AM4127</f>
        <v>0</v>
      </c>
      <c r="X192" s="31">
        <f>'per SKPD'!AN4127</f>
        <v>0</v>
      </c>
      <c r="Y192" s="31">
        <f>SUM(R192:X192)</f>
        <v>0</v>
      </c>
      <c r="Z192" s="32">
        <f t="shared" ref="Z192:Z199" si="186">E192+Q192-Y192</f>
        <v>0</v>
      </c>
      <c r="AA192" s="32"/>
      <c r="AB192" s="28"/>
      <c r="AC192" s="29">
        <f t="shared" si="142"/>
        <v>0</v>
      </c>
      <c r="AD192" s="29">
        <f t="shared" ref="AD192:AD199" si="187">Z192-AC192</f>
        <v>0</v>
      </c>
      <c r="AE192" s="29">
        <f t="shared" ref="AE192:AE199" si="188">E192</f>
        <v>0</v>
      </c>
      <c r="AF192" s="29">
        <f t="shared" ref="AF192:AF199" si="189">AC192-AE192</f>
        <v>0</v>
      </c>
      <c r="AG192" s="249">
        <f t="shared" ref="AG192:AG199" si="190">Q192-Y192</f>
        <v>0</v>
      </c>
      <c r="AH192" s="88">
        <f t="shared" ref="AH192:AH199" si="191">AF192-AG192</f>
        <v>0</v>
      </c>
    </row>
    <row r="193" spans="1:34">
      <c r="A193" s="99"/>
      <c r="B193" s="9">
        <v>2</v>
      </c>
      <c r="C193" s="9" t="s">
        <v>15</v>
      </c>
      <c r="D193" s="81" t="s">
        <v>9</v>
      </c>
      <c r="E193" s="31">
        <f>'per SKPD'!E4130</f>
        <v>1637962505</v>
      </c>
      <c r="F193" s="31">
        <f>'per SKPD'!F4130</f>
        <v>82320000</v>
      </c>
      <c r="G193" s="31">
        <f>'per SKPD'!G4130</f>
        <v>81550000</v>
      </c>
      <c r="H193" s="31">
        <f>'per SKPD'!H4130</f>
        <v>81550000</v>
      </c>
      <c r="I193" s="31">
        <f>'per SKPD'!I4130</f>
        <v>0</v>
      </c>
      <c r="J193" s="31">
        <f>'per SKPD'!J4130</f>
        <v>0</v>
      </c>
      <c r="K193" s="31">
        <f>'per SKPD'!K4130</f>
        <v>0</v>
      </c>
      <c r="L193" s="31">
        <f>'per SKPD'!L4130</f>
        <v>0</v>
      </c>
      <c r="M193" s="31">
        <f>'per SKPD'!M4130</f>
        <v>0</v>
      </c>
      <c r="N193" s="271">
        <f>'per SKPD'!N4130</f>
        <v>158748000</v>
      </c>
      <c r="O193" s="31">
        <f>'per SKPD'!W4130</f>
        <v>0</v>
      </c>
      <c r="P193" s="31">
        <f>'per SKPD'!X4130</f>
        <v>0</v>
      </c>
      <c r="Q193" s="31">
        <f t="shared" si="184"/>
        <v>240298000</v>
      </c>
      <c r="R193" s="31">
        <f>'per SKPD'!Z4130</f>
        <v>0</v>
      </c>
      <c r="S193" s="31">
        <f>'per SKPD'!AA4130</f>
        <v>0</v>
      </c>
      <c r="T193" s="31">
        <f>'per SKPD'!AB4130</f>
        <v>0</v>
      </c>
      <c r="U193" s="31">
        <f>'per SKPD'!AC4130</f>
        <v>0</v>
      </c>
      <c r="V193" s="31">
        <f>'per SKPD'!AL4130</f>
        <v>0</v>
      </c>
      <c r="W193" s="31">
        <f>'per SKPD'!AM4130</f>
        <v>0</v>
      </c>
      <c r="X193" s="31">
        <f>'per SKPD'!AN4130</f>
        <v>0</v>
      </c>
      <c r="Y193" s="31">
        <f t="shared" ref="Y193:Y199" si="192">SUM(R193:X193)</f>
        <v>0</v>
      </c>
      <c r="Z193" s="32">
        <f t="shared" si="186"/>
        <v>1878260505</v>
      </c>
      <c r="AA193" s="32"/>
      <c r="AB193" s="28"/>
      <c r="AC193" s="29">
        <f t="shared" si="142"/>
        <v>1878260505</v>
      </c>
      <c r="AD193" s="29">
        <f t="shared" si="187"/>
        <v>0</v>
      </c>
      <c r="AE193" s="29">
        <f t="shared" si="188"/>
        <v>1637962505</v>
      </c>
      <c r="AF193" s="29">
        <f t="shared" si="189"/>
        <v>240298000</v>
      </c>
      <c r="AG193" s="249">
        <f t="shared" si="190"/>
        <v>240298000</v>
      </c>
      <c r="AH193" s="88">
        <f t="shared" si="191"/>
        <v>0</v>
      </c>
    </row>
    <row r="194" spans="1:34">
      <c r="A194" s="99"/>
      <c r="B194" s="9">
        <v>3</v>
      </c>
      <c r="C194" s="9" t="s">
        <v>16</v>
      </c>
      <c r="D194" s="81" t="s">
        <v>10</v>
      </c>
      <c r="E194" s="31">
        <f>'per SKPD'!E4189</f>
        <v>0</v>
      </c>
      <c r="F194" s="31">
        <f>'per SKPD'!F4189</f>
        <v>0</v>
      </c>
      <c r="G194" s="31">
        <f>'per SKPD'!G4189</f>
        <v>0</v>
      </c>
      <c r="H194" s="31">
        <f>'per SKPD'!H4189</f>
        <v>0</v>
      </c>
      <c r="I194" s="31">
        <f>'per SKPD'!I4189</f>
        <v>0</v>
      </c>
      <c r="J194" s="31">
        <f>'per SKPD'!J4189</f>
        <v>0</v>
      </c>
      <c r="K194" s="31">
        <f>'per SKPD'!K4189</f>
        <v>0</v>
      </c>
      <c r="L194" s="31">
        <f>'per SKPD'!L4189</f>
        <v>0</v>
      </c>
      <c r="M194" s="31">
        <f>'per SKPD'!M4189</f>
        <v>0</v>
      </c>
      <c r="N194" s="31">
        <f>'per SKPD'!N4189</f>
        <v>0</v>
      </c>
      <c r="O194" s="31">
        <f>'per SKPD'!W4189</f>
        <v>0</v>
      </c>
      <c r="P194" s="31">
        <f>'per SKPD'!X4189</f>
        <v>0</v>
      </c>
      <c r="Q194" s="31">
        <f t="shared" si="184"/>
        <v>0</v>
      </c>
      <c r="R194" s="31">
        <f>'per SKPD'!Z4189</f>
        <v>0</v>
      </c>
      <c r="S194" s="31">
        <f>'per SKPD'!AA4189</f>
        <v>0</v>
      </c>
      <c r="T194" s="31">
        <f>'per SKPD'!AB4189</f>
        <v>0</v>
      </c>
      <c r="U194" s="31">
        <f>'per SKPD'!AC4189</f>
        <v>0</v>
      </c>
      <c r="V194" s="31">
        <f>'per SKPD'!AL4189</f>
        <v>0</v>
      </c>
      <c r="W194" s="31">
        <f>'per SKPD'!AM4189</f>
        <v>0</v>
      </c>
      <c r="X194" s="31">
        <f>'per SKPD'!AN4189</f>
        <v>0</v>
      </c>
      <c r="Y194" s="31">
        <f>SUM(R194:X194)</f>
        <v>0</v>
      </c>
      <c r="Z194" s="32">
        <f t="shared" si="186"/>
        <v>0</v>
      </c>
      <c r="AA194" s="32"/>
      <c r="AB194" s="28"/>
      <c r="AC194" s="29">
        <f t="shared" si="142"/>
        <v>0</v>
      </c>
      <c r="AD194" s="29">
        <f t="shared" si="187"/>
        <v>0</v>
      </c>
      <c r="AE194" s="29">
        <f t="shared" si="188"/>
        <v>0</v>
      </c>
      <c r="AF194" s="29">
        <f t="shared" si="189"/>
        <v>0</v>
      </c>
      <c r="AG194" s="249">
        <f t="shared" si="190"/>
        <v>0</v>
      </c>
      <c r="AH194" s="88">
        <f t="shared" si="191"/>
        <v>0</v>
      </c>
    </row>
    <row r="195" spans="1:34">
      <c r="A195" s="99"/>
      <c r="B195" s="9">
        <v>4</v>
      </c>
      <c r="C195" s="9" t="s">
        <v>17</v>
      </c>
      <c r="D195" s="81" t="s">
        <v>5</v>
      </c>
      <c r="E195" s="31">
        <f>'per SKPD'!E4192</f>
        <v>0</v>
      </c>
      <c r="F195" s="31">
        <f>'per SKPD'!F4192</f>
        <v>0</v>
      </c>
      <c r="G195" s="31">
        <f>'per SKPD'!G4192</f>
        <v>0</v>
      </c>
      <c r="H195" s="31">
        <f>'per SKPD'!H4192</f>
        <v>0</v>
      </c>
      <c r="I195" s="31">
        <f>'per SKPD'!I4192</f>
        <v>0</v>
      </c>
      <c r="J195" s="31">
        <f>'per SKPD'!J4192</f>
        <v>0</v>
      </c>
      <c r="K195" s="31">
        <f>'per SKPD'!K4192</f>
        <v>0</v>
      </c>
      <c r="L195" s="31">
        <f>'per SKPD'!L4192</f>
        <v>0</v>
      </c>
      <c r="M195" s="31">
        <f>'per SKPD'!M4192</f>
        <v>0</v>
      </c>
      <c r="N195" s="31">
        <f>'per SKPD'!N4192</f>
        <v>0</v>
      </c>
      <c r="O195" s="31">
        <f>'per SKPD'!W4192</f>
        <v>0</v>
      </c>
      <c r="P195" s="31">
        <f>'per SKPD'!X4192</f>
        <v>0</v>
      </c>
      <c r="Q195" s="31">
        <f t="shared" si="184"/>
        <v>0</v>
      </c>
      <c r="R195" s="31">
        <f>'per SKPD'!Z4192</f>
        <v>0</v>
      </c>
      <c r="S195" s="31">
        <f>'per SKPD'!AA4192</f>
        <v>0</v>
      </c>
      <c r="T195" s="31">
        <f>'per SKPD'!AB4192</f>
        <v>0</v>
      </c>
      <c r="U195" s="31">
        <f>'per SKPD'!AC4192</f>
        <v>0</v>
      </c>
      <c r="V195" s="31">
        <f>'per SKPD'!AL4192</f>
        <v>0</v>
      </c>
      <c r="W195" s="31">
        <f>'per SKPD'!AM4192</f>
        <v>0</v>
      </c>
      <c r="X195" s="31">
        <f>'per SKPD'!AN4192</f>
        <v>0</v>
      </c>
      <c r="Y195" s="31">
        <f t="shared" si="192"/>
        <v>0</v>
      </c>
      <c r="Z195" s="32">
        <f t="shared" si="186"/>
        <v>0</v>
      </c>
      <c r="AA195" s="32"/>
      <c r="AB195" s="28"/>
      <c r="AC195" s="29">
        <f t="shared" si="142"/>
        <v>0</v>
      </c>
      <c r="AD195" s="29">
        <f t="shared" si="187"/>
        <v>0</v>
      </c>
      <c r="AE195" s="29">
        <f t="shared" si="188"/>
        <v>0</v>
      </c>
      <c r="AF195" s="29">
        <f t="shared" si="189"/>
        <v>0</v>
      </c>
      <c r="AG195" s="249">
        <f t="shared" si="190"/>
        <v>0</v>
      </c>
      <c r="AH195" s="88">
        <f t="shared" si="191"/>
        <v>0</v>
      </c>
    </row>
    <row r="196" spans="1:34">
      <c r="A196" s="99"/>
      <c r="B196" s="9">
        <v>5</v>
      </c>
      <c r="C196" s="9" t="s">
        <v>18</v>
      </c>
      <c r="D196" s="81" t="s">
        <v>11</v>
      </c>
      <c r="E196" s="31">
        <f>'per SKPD'!E4195</f>
        <v>24623600</v>
      </c>
      <c r="F196" s="31">
        <f>'per SKPD'!F4195</f>
        <v>900000</v>
      </c>
      <c r="G196" s="31">
        <f>'per SKPD'!G4195</f>
        <v>896000</v>
      </c>
      <c r="H196" s="31">
        <f>'per SKPD'!H4195</f>
        <v>896000</v>
      </c>
      <c r="I196" s="31">
        <f>'per SKPD'!I4195</f>
        <v>0</v>
      </c>
      <c r="J196" s="31">
        <f>'per SKPD'!J4195</f>
        <v>0</v>
      </c>
      <c r="K196" s="31">
        <f>'per SKPD'!K4195</f>
        <v>0</v>
      </c>
      <c r="L196" s="31">
        <f>'per SKPD'!L4195</f>
        <v>0</v>
      </c>
      <c r="M196" s="31">
        <f>'per SKPD'!M4195</f>
        <v>0</v>
      </c>
      <c r="N196" s="31">
        <f>'per SKPD'!N4195</f>
        <v>0</v>
      </c>
      <c r="O196" s="31">
        <f>'per SKPD'!W4195</f>
        <v>0</v>
      </c>
      <c r="P196" s="31">
        <f>'per SKPD'!X4195</f>
        <v>0</v>
      </c>
      <c r="Q196" s="31">
        <f t="shared" si="184"/>
        <v>896000</v>
      </c>
      <c r="R196" s="31">
        <f>'per SKPD'!Z4195</f>
        <v>0</v>
      </c>
      <c r="S196" s="31">
        <f>'per SKPD'!AA4195</f>
        <v>0</v>
      </c>
      <c r="T196" s="31">
        <f>'per SKPD'!AB4195</f>
        <v>0</v>
      </c>
      <c r="U196" s="31">
        <f>'per SKPD'!AC4195</f>
        <v>0</v>
      </c>
      <c r="V196" s="31">
        <f>'per SKPD'!AL4195</f>
        <v>0</v>
      </c>
      <c r="W196" s="31">
        <f>'per SKPD'!AM4195</f>
        <v>0</v>
      </c>
      <c r="X196" s="31">
        <f>'per SKPD'!AN4195</f>
        <v>0</v>
      </c>
      <c r="Y196" s="31">
        <f t="shared" si="192"/>
        <v>0</v>
      </c>
      <c r="Z196" s="32">
        <f t="shared" si="186"/>
        <v>25519600</v>
      </c>
      <c r="AA196" s="32"/>
      <c r="AB196" s="28"/>
      <c r="AC196" s="29">
        <f t="shared" si="142"/>
        <v>25519600</v>
      </c>
      <c r="AD196" s="29">
        <f t="shared" si="187"/>
        <v>0</v>
      </c>
      <c r="AE196" s="29">
        <f t="shared" si="188"/>
        <v>24623600</v>
      </c>
      <c r="AF196" s="29">
        <f t="shared" si="189"/>
        <v>896000</v>
      </c>
      <c r="AG196" s="249">
        <f t="shared" si="190"/>
        <v>896000</v>
      </c>
      <c r="AH196" s="88">
        <f t="shared" si="191"/>
        <v>0</v>
      </c>
    </row>
    <row r="197" spans="1:34">
      <c r="A197" s="99"/>
      <c r="B197" s="9">
        <v>6</v>
      </c>
      <c r="C197" s="9" t="s">
        <v>19</v>
      </c>
      <c r="D197" s="81" t="s">
        <v>7</v>
      </c>
      <c r="E197" s="31">
        <f>'per SKPD'!E4208</f>
        <v>0</v>
      </c>
      <c r="F197" s="31">
        <f>'per SKPD'!F4208</f>
        <v>0</v>
      </c>
      <c r="G197" s="31">
        <f>'per SKPD'!G4208</f>
        <v>0</v>
      </c>
      <c r="H197" s="31">
        <f>'per SKPD'!H4208</f>
        <v>0</v>
      </c>
      <c r="I197" s="31">
        <f>'per SKPD'!I4208</f>
        <v>0</v>
      </c>
      <c r="J197" s="31">
        <f>'per SKPD'!J4208</f>
        <v>0</v>
      </c>
      <c r="K197" s="31">
        <f>'per SKPD'!K4208</f>
        <v>0</v>
      </c>
      <c r="L197" s="31">
        <f>'per SKPD'!L4208</f>
        <v>0</v>
      </c>
      <c r="M197" s="31">
        <f>'per SKPD'!M4208</f>
        <v>0</v>
      </c>
      <c r="N197" s="31">
        <f>'per SKPD'!N4208</f>
        <v>0</v>
      </c>
      <c r="O197" s="31">
        <f>'per SKPD'!W4208</f>
        <v>0</v>
      </c>
      <c r="P197" s="31">
        <f>'per SKPD'!X4208</f>
        <v>0</v>
      </c>
      <c r="Q197" s="31">
        <f t="shared" si="184"/>
        <v>0</v>
      </c>
      <c r="R197" s="31">
        <f>'per SKPD'!Z4208</f>
        <v>0</v>
      </c>
      <c r="S197" s="31">
        <f>'per SKPD'!AA4208</f>
        <v>0</v>
      </c>
      <c r="T197" s="31">
        <f>'per SKPD'!AB4208</f>
        <v>0</v>
      </c>
      <c r="U197" s="31">
        <f>'per SKPD'!AC4208</f>
        <v>0</v>
      </c>
      <c r="V197" s="31">
        <f>'per SKPD'!AL4208</f>
        <v>0</v>
      </c>
      <c r="W197" s="31">
        <f>'per SKPD'!AM4208</f>
        <v>0</v>
      </c>
      <c r="X197" s="31">
        <f>'per SKPD'!AN4208</f>
        <v>0</v>
      </c>
      <c r="Y197" s="31">
        <f t="shared" si="192"/>
        <v>0</v>
      </c>
      <c r="Z197" s="32">
        <f t="shared" si="186"/>
        <v>0</v>
      </c>
      <c r="AA197" s="32"/>
      <c r="AB197" s="28"/>
      <c r="AC197" s="29">
        <f t="shared" si="142"/>
        <v>0</v>
      </c>
      <c r="AD197" s="29">
        <f t="shared" si="187"/>
        <v>0</v>
      </c>
      <c r="AE197" s="29">
        <f t="shared" si="188"/>
        <v>0</v>
      </c>
      <c r="AF197" s="29">
        <f t="shared" si="189"/>
        <v>0</v>
      </c>
      <c r="AG197" s="249">
        <f t="shared" si="190"/>
        <v>0</v>
      </c>
      <c r="AH197" s="88">
        <f t="shared" si="191"/>
        <v>0</v>
      </c>
    </row>
    <row r="198" spans="1:34" s="21" customFormat="1">
      <c r="A198" s="102"/>
      <c r="B198" s="11">
        <v>7</v>
      </c>
      <c r="C198" s="11"/>
      <c r="D198" s="85" t="s">
        <v>8</v>
      </c>
      <c r="E198" s="31">
        <f>'per SKPD'!E4211</f>
        <v>13170000</v>
      </c>
      <c r="F198" s="31">
        <f>'per SKPD'!F4211</f>
        <v>0</v>
      </c>
      <c r="G198" s="31">
        <f>'per SKPD'!G4211</f>
        <v>0</v>
      </c>
      <c r="H198" s="31">
        <f>'per SKPD'!H4211</f>
        <v>0</v>
      </c>
      <c r="I198" s="31">
        <f>'per SKPD'!I4211</f>
        <v>0</v>
      </c>
      <c r="J198" s="31">
        <f>'per SKPD'!J4211</f>
        <v>0</v>
      </c>
      <c r="K198" s="31">
        <f>'per SKPD'!K4211</f>
        <v>0</v>
      </c>
      <c r="L198" s="31">
        <f>'per SKPD'!L4211</f>
        <v>0</v>
      </c>
      <c r="M198" s="31">
        <f>'per SKPD'!M4211</f>
        <v>0</v>
      </c>
      <c r="N198" s="31">
        <f>'per SKPD'!N4211</f>
        <v>0</v>
      </c>
      <c r="O198" s="31">
        <f>'per SKPD'!W4211</f>
        <v>0</v>
      </c>
      <c r="P198" s="31">
        <f>'per SKPD'!X4211</f>
        <v>0</v>
      </c>
      <c r="Q198" s="31">
        <f t="shared" si="184"/>
        <v>0</v>
      </c>
      <c r="R198" s="31">
        <f>'per SKPD'!Z4211</f>
        <v>0</v>
      </c>
      <c r="S198" s="31">
        <f>'per SKPD'!AA4211</f>
        <v>0</v>
      </c>
      <c r="T198" s="31">
        <f>'per SKPD'!AB4211</f>
        <v>0</v>
      </c>
      <c r="U198" s="31">
        <f>'per SKPD'!AC4211</f>
        <v>0</v>
      </c>
      <c r="V198" s="31">
        <f>'per SKPD'!AL4211</f>
        <v>0</v>
      </c>
      <c r="W198" s="31">
        <f>'per SKPD'!AM4211</f>
        <v>0</v>
      </c>
      <c r="X198" s="31">
        <f>'per SKPD'!AN4211</f>
        <v>0</v>
      </c>
      <c r="Y198" s="31">
        <f t="shared" si="192"/>
        <v>0</v>
      </c>
      <c r="Z198" s="32">
        <f t="shared" si="186"/>
        <v>13170000</v>
      </c>
      <c r="AA198" s="32"/>
      <c r="AB198" s="28"/>
      <c r="AC198" s="29">
        <f t="shared" si="142"/>
        <v>13170000</v>
      </c>
      <c r="AD198" s="29">
        <f t="shared" si="187"/>
        <v>0</v>
      </c>
      <c r="AE198" s="29">
        <f t="shared" si="188"/>
        <v>13170000</v>
      </c>
      <c r="AF198" s="29">
        <f t="shared" si="189"/>
        <v>0</v>
      </c>
      <c r="AG198" s="249">
        <f t="shared" si="190"/>
        <v>0</v>
      </c>
      <c r="AH198" s="88">
        <f t="shared" si="191"/>
        <v>0</v>
      </c>
    </row>
    <row r="199" spans="1:34" s="21" customFormat="1">
      <c r="A199" s="102"/>
      <c r="B199" s="11">
        <v>8</v>
      </c>
      <c r="C199" s="11"/>
      <c r="D199" s="77" t="s">
        <v>39</v>
      </c>
      <c r="E199" s="31">
        <f>'per SKPD'!E4214</f>
        <v>16928700</v>
      </c>
      <c r="F199" s="31">
        <f>'per SKPD'!F4214</f>
        <v>0</v>
      </c>
      <c r="G199" s="31">
        <f>'per SKPD'!G4214</f>
        <v>0</v>
      </c>
      <c r="H199" s="31">
        <f>'per SKPD'!H4214</f>
        <v>0</v>
      </c>
      <c r="I199" s="31">
        <f>'per SKPD'!I4214</f>
        <v>0</v>
      </c>
      <c r="J199" s="31">
        <f>'per SKPD'!J4214</f>
        <v>0</v>
      </c>
      <c r="K199" s="31">
        <f>'per SKPD'!K4214</f>
        <v>0</v>
      </c>
      <c r="L199" s="31">
        <f>'per SKPD'!L4214</f>
        <v>0</v>
      </c>
      <c r="M199" s="31">
        <f>'per SKPD'!M4214</f>
        <v>0</v>
      </c>
      <c r="N199" s="31">
        <f>'per SKPD'!N4214</f>
        <v>0</v>
      </c>
      <c r="O199" s="31">
        <f>'per SKPD'!W4214</f>
        <v>0</v>
      </c>
      <c r="P199" s="31">
        <f>'per SKPD'!X4214</f>
        <v>0</v>
      </c>
      <c r="Q199" s="31">
        <f t="shared" si="184"/>
        <v>0</v>
      </c>
      <c r="R199" s="31">
        <f>'per SKPD'!Z4214</f>
        <v>0</v>
      </c>
      <c r="S199" s="31">
        <f>'per SKPD'!AA4214</f>
        <v>0</v>
      </c>
      <c r="T199" s="31">
        <f>'per SKPD'!AB4214</f>
        <v>0</v>
      </c>
      <c r="U199" s="31">
        <f>'per SKPD'!AC4214</f>
        <v>0</v>
      </c>
      <c r="V199" s="31">
        <f>'per SKPD'!AL4214</f>
        <v>0</v>
      </c>
      <c r="W199" s="31">
        <f>'per SKPD'!AM4214</f>
        <v>0</v>
      </c>
      <c r="X199" s="31">
        <f>'per SKPD'!AN4214</f>
        <v>0</v>
      </c>
      <c r="Y199" s="31">
        <f t="shared" si="192"/>
        <v>0</v>
      </c>
      <c r="Z199" s="32">
        <f t="shared" si="186"/>
        <v>16928700</v>
      </c>
      <c r="AA199" s="32"/>
      <c r="AB199" s="28"/>
      <c r="AC199" s="29">
        <f t="shared" si="142"/>
        <v>16928700</v>
      </c>
      <c r="AD199" s="29">
        <f t="shared" si="187"/>
        <v>0</v>
      </c>
      <c r="AE199" s="29">
        <f t="shared" si="188"/>
        <v>16928700</v>
      </c>
      <c r="AF199" s="29">
        <f t="shared" si="189"/>
        <v>0</v>
      </c>
      <c r="AG199" s="249">
        <f t="shared" si="190"/>
        <v>0</v>
      </c>
      <c r="AH199" s="88">
        <f t="shared" si="191"/>
        <v>0</v>
      </c>
    </row>
    <row r="200" spans="1:34">
      <c r="A200" s="101"/>
      <c r="B200" s="8"/>
      <c r="C200" s="8"/>
      <c r="D200" s="78"/>
      <c r="E200" s="34"/>
      <c r="F200" s="34"/>
      <c r="G200" s="63"/>
      <c r="H200" s="67"/>
      <c r="I200" s="34"/>
      <c r="J200" s="34"/>
      <c r="K200" s="34"/>
      <c r="L200" s="34"/>
      <c r="M200" s="34"/>
      <c r="N200" s="34"/>
      <c r="O200" s="34"/>
      <c r="P200" s="63"/>
      <c r="Q200" s="34"/>
      <c r="R200" s="65"/>
      <c r="S200" s="65"/>
      <c r="T200" s="34"/>
      <c r="U200" s="34"/>
      <c r="V200" s="34"/>
      <c r="W200" s="34"/>
      <c r="X200" s="34"/>
      <c r="Y200" s="34"/>
      <c r="Z200" s="34"/>
      <c r="AA200" s="34"/>
      <c r="AB200" s="28"/>
      <c r="AC200" s="29">
        <f t="shared" si="142"/>
        <v>0</v>
      </c>
    </row>
    <row r="201" spans="1:34" s="15" customFormat="1" ht="18.75" customHeight="1">
      <c r="A201" s="98">
        <v>20</v>
      </c>
      <c r="B201" s="22" t="s">
        <v>61</v>
      </c>
      <c r="C201" s="20"/>
      <c r="D201" s="30"/>
      <c r="E201" s="30">
        <f t="shared" ref="E201:P201" si="193">E202+E203+E204+E205+E206+E207+E208+E209</f>
        <v>2476752623</v>
      </c>
      <c r="F201" s="30">
        <f t="shared" si="193"/>
        <v>910407400</v>
      </c>
      <c r="G201" s="30">
        <f t="shared" si="193"/>
        <v>831375500</v>
      </c>
      <c r="H201" s="30">
        <f t="shared" si="193"/>
        <v>831375500</v>
      </c>
      <c r="I201" s="30">
        <f t="shared" si="193"/>
        <v>0</v>
      </c>
      <c r="J201" s="30">
        <f t="shared" si="193"/>
        <v>0</v>
      </c>
      <c r="K201" s="30">
        <f t="shared" si="193"/>
        <v>0</v>
      </c>
      <c r="L201" s="30">
        <f t="shared" si="193"/>
        <v>0</v>
      </c>
      <c r="M201" s="30">
        <f t="shared" si="193"/>
        <v>0</v>
      </c>
      <c r="N201" s="30">
        <f t="shared" si="193"/>
        <v>0</v>
      </c>
      <c r="O201" s="30">
        <f t="shared" si="193"/>
        <v>285000</v>
      </c>
      <c r="P201" s="30">
        <f t="shared" si="193"/>
        <v>0</v>
      </c>
      <c r="Q201" s="30">
        <f t="shared" ref="Q201:Q209" si="194">SUM(H201:P201)</f>
        <v>831660500</v>
      </c>
      <c r="R201" s="64">
        <f t="shared" ref="R201:X201" si="195">R202+R203+R204+R205+R206+R207+R208+R209</f>
        <v>0</v>
      </c>
      <c r="S201" s="64">
        <f t="shared" si="195"/>
        <v>0</v>
      </c>
      <c r="T201" s="30">
        <f t="shared" si="195"/>
        <v>0</v>
      </c>
      <c r="U201" s="30">
        <f t="shared" si="195"/>
        <v>0</v>
      </c>
      <c r="V201" s="30">
        <f t="shared" si="195"/>
        <v>285000</v>
      </c>
      <c r="W201" s="30">
        <f t="shared" si="195"/>
        <v>5013000</v>
      </c>
      <c r="X201" s="30">
        <f t="shared" si="195"/>
        <v>0</v>
      </c>
      <c r="Y201" s="30">
        <f>SUM(R201:X201)</f>
        <v>5298000</v>
      </c>
      <c r="Z201" s="30">
        <f>Z202+Z203+Z204+Z205+Z206+Z207+Z208+Z209</f>
        <v>3303115123</v>
      </c>
      <c r="AA201" s="30"/>
      <c r="AB201" s="57"/>
      <c r="AC201" s="29">
        <f t="shared" si="142"/>
        <v>3303115123</v>
      </c>
      <c r="AD201" s="57">
        <f>SUM(AD202:AD209)</f>
        <v>0</v>
      </c>
      <c r="AE201" s="57">
        <f>SUM(AE202:AE209)</f>
        <v>2476752623</v>
      </c>
      <c r="AF201" s="57">
        <f>SUM(AF202:AF209)</f>
        <v>826362500</v>
      </c>
      <c r="AG201" s="57">
        <f>SUM(AG202:AG209)</f>
        <v>826362500</v>
      </c>
      <c r="AH201" s="57">
        <f>SUM(AH202:AH209)</f>
        <v>0</v>
      </c>
    </row>
    <row r="202" spans="1:34">
      <c r="A202" s="99"/>
      <c r="B202" s="9">
        <v>1</v>
      </c>
      <c r="C202" s="9" t="s">
        <v>14</v>
      </c>
      <c r="D202" s="81" t="s">
        <v>6</v>
      </c>
      <c r="E202" s="31">
        <f>'per SKPD'!E4225</f>
        <v>0</v>
      </c>
      <c r="F202" s="31">
        <f>'per SKPD'!F4225</f>
        <v>0</v>
      </c>
      <c r="G202" s="31">
        <f>'per SKPD'!G4225</f>
        <v>0</v>
      </c>
      <c r="H202" s="31">
        <f>'per SKPD'!H4225</f>
        <v>0</v>
      </c>
      <c r="I202" s="31">
        <f>'per SKPD'!I4225</f>
        <v>0</v>
      </c>
      <c r="J202" s="31">
        <f>'per SKPD'!J4225</f>
        <v>0</v>
      </c>
      <c r="K202" s="31">
        <f>'per SKPD'!K4225</f>
        <v>0</v>
      </c>
      <c r="L202" s="31">
        <f>'per SKPD'!L4225</f>
        <v>0</v>
      </c>
      <c r="M202" s="31">
        <f>'per SKPD'!M4225</f>
        <v>0</v>
      </c>
      <c r="N202" s="31">
        <f>'per SKPD'!N4225</f>
        <v>0</v>
      </c>
      <c r="O202" s="31">
        <f>'per SKPD'!W4225</f>
        <v>0</v>
      </c>
      <c r="P202" s="31">
        <f>'per SKPD'!X4225</f>
        <v>0</v>
      </c>
      <c r="Q202" s="31">
        <f t="shared" si="194"/>
        <v>0</v>
      </c>
      <c r="R202" s="31">
        <f>'per SKPD'!Z4225</f>
        <v>0</v>
      </c>
      <c r="S202" s="31">
        <f>'per SKPD'!AA4225</f>
        <v>0</v>
      </c>
      <c r="T202" s="31">
        <f>'per SKPD'!AB4225</f>
        <v>0</v>
      </c>
      <c r="U202" s="31">
        <f>'per SKPD'!AC4225</f>
        <v>0</v>
      </c>
      <c r="V202" s="31">
        <f>'per SKPD'!AL4225</f>
        <v>0</v>
      </c>
      <c r="W202" s="31">
        <f>'per SKPD'!AM4225</f>
        <v>0</v>
      </c>
      <c r="X202" s="31">
        <f>'per SKPD'!AN4225</f>
        <v>0</v>
      </c>
      <c r="Y202" s="31">
        <f>SUM(R202:X202)</f>
        <v>0</v>
      </c>
      <c r="Z202" s="32">
        <f t="shared" ref="Z202:Z209" si="196">E202+Q202-Y202</f>
        <v>0</v>
      </c>
      <c r="AA202" s="32"/>
      <c r="AB202" s="28"/>
      <c r="AC202" s="29">
        <f t="shared" si="142"/>
        <v>0</v>
      </c>
      <c r="AD202" s="29">
        <f t="shared" ref="AD202:AD209" si="197">Z202-AC202</f>
        <v>0</v>
      </c>
      <c r="AE202" s="29">
        <f t="shared" ref="AE202:AE209" si="198">E202</f>
        <v>0</v>
      </c>
      <c r="AF202" s="29">
        <f t="shared" ref="AF202:AF209" si="199">AC202-AE202</f>
        <v>0</v>
      </c>
      <c r="AG202" s="249">
        <f t="shared" ref="AG202:AG209" si="200">Q202-Y202</f>
        <v>0</v>
      </c>
      <c r="AH202" s="88">
        <f t="shared" ref="AH202:AH209" si="201">AF202-AG202</f>
        <v>0</v>
      </c>
    </row>
    <row r="203" spans="1:34">
      <c r="A203" s="99"/>
      <c r="B203" s="9">
        <v>2</v>
      </c>
      <c r="C203" s="9" t="s">
        <v>15</v>
      </c>
      <c r="D203" s="81" t="s">
        <v>9</v>
      </c>
      <c r="E203" s="31">
        <f>'per SKPD'!E4228</f>
        <v>1781884623</v>
      </c>
      <c r="F203" s="31">
        <f>'per SKPD'!F4228</f>
        <v>853458400</v>
      </c>
      <c r="G203" s="31">
        <f>'per SKPD'!G4228</f>
        <v>788066500</v>
      </c>
      <c r="H203" s="31">
        <f>'per SKPD'!H4228</f>
        <v>788066500</v>
      </c>
      <c r="I203" s="31">
        <f>'per SKPD'!I4228</f>
        <v>0</v>
      </c>
      <c r="J203" s="31">
        <f>'per SKPD'!J4228</f>
        <v>0</v>
      </c>
      <c r="K203" s="31">
        <f>'per SKPD'!K4228</f>
        <v>0</v>
      </c>
      <c r="L203" s="31">
        <f>'per SKPD'!L4228</f>
        <v>0</v>
      </c>
      <c r="M203" s="31">
        <f>'per SKPD'!M4228</f>
        <v>0</v>
      </c>
      <c r="N203" s="31">
        <f>'per SKPD'!N4228</f>
        <v>0</v>
      </c>
      <c r="O203" s="31">
        <f>'per SKPD'!W4228</f>
        <v>0</v>
      </c>
      <c r="P203" s="31">
        <f>'per SKPD'!X4228</f>
        <v>0</v>
      </c>
      <c r="Q203" s="31">
        <f t="shared" si="194"/>
        <v>788066500</v>
      </c>
      <c r="R203" s="31">
        <f>'per SKPD'!Z4228</f>
        <v>0</v>
      </c>
      <c r="S203" s="31">
        <f>'per SKPD'!AA4228</f>
        <v>0</v>
      </c>
      <c r="T203" s="31">
        <f>'per SKPD'!AB4228</f>
        <v>0</v>
      </c>
      <c r="U203" s="31">
        <f>'per SKPD'!AC4228</f>
        <v>0</v>
      </c>
      <c r="V203" s="31">
        <f>'per SKPD'!AL4228</f>
        <v>285000</v>
      </c>
      <c r="W203" s="31">
        <f>'per SKPD'!AM4228</f>
        <v>5013000</v>
      </c>
      <c r="X203" s="31">
        <f>'per SKPD'!AN4228</f>
        <v>0</v>
      </c>
      <c r="Y203" s="31">
        <f t="shared" ref="Y203:Y209" si="202">SUM(R203:X203)</f>
        <v>5298000</v>
      </c>
      <c r="Z203" s="32">
        <f t="shared" si="196"/>
        <v>2564653123</v>
      </c>
      <c r="AA203" s="32"/>
      <c r="AB203" s="28"/>
      <c r="AC203" s="29">
        <f t="shared" si="142"/>
        <v>2564653123</v>
      </c>
      <c r="AD203" s="29">
        <f t="shared" si="197"/>
        <v>0</v>
      </c>
      <c r="AE203" s="29">
        <f t="shared" si="198"/>
        <v>1781884623</v>
      </c>
      <c r="AF203" s="29">
        <f t="shared" si="199"/>
        <v>782768500</v>
      </c>
      <c r="AG203" s="249">
        <f t="shared" si="200"/>
        <v>782768500</v>
      </c>
      <c r="AH203" s="88">
        <f t="shared" si="201"/>
        <v>0</v>
      </c>
    </row>
    <row r="204" spans="1:34">
      <c r="A204" s="99"/>
      <c r="B204" s="9">
        <v>3</v>
      </c>
      <c r="C204" s="9" t="s">
        <v>16</v>
      </c>
      <c r="D204" s="81" t="s">
        <v>10</v>
      </c>
      <c r="E204" s="31">
        <f>'per SKPD'!E4327</f>
        <v>414975000</v>
      </c>
      <c r="F204" s="31">
        <f>'per SKPD'!F4327</f>
        <v>0</v>
      </c>
      <c r="G204" s="31">
        <f>'per SKPD'!G4327</f>
        <v>0</v>
      </c>
      <c r="H204" s="31">
        <f>'per SKPD'!H4327</f>
        <v>0</v>
      </c>
      <c r="I204" s="31">
        <f>'per SKPD'!I4327</f>
        <v>0</v>
      </c>
      <c r="J204" s="31">
        <f>'per SKPD'!J4327</f>
        <v>0</v>
      </c>
      <c r="K204" s="31">
        <f>'per SKPD'!K4327</f>
        <v>0</v>
      </c>
      <c r="L204" s="31">
        <f>'per SKPD'!L4327</f>
        <v>0</v>
      </c>
      <c r="M204" s="31">
        <f>'per SKPD'!M4327</f>
        <v>0</v>
      </c>
      <c r="N204" s="31">
        <f>'per SKPD'!N4327</f>
        <v>0</v>
      </c>
      <c r="O204" s="31">
        <f>'per SKPD'!W4327</f>
        <v>0</v>
      </c>
      <c r="P204" s="31">
        <f>'per SKPD'!X4327</f>
        <v>0</v>
      </c>
      <c r="Q204" s="31">
        <f t="shared" si="194"/>
        <v>0</v>
      </c>
      <c r="R204" s="31">
        <f>'per SKPD'!Z4327</f>
        <v>0</v>
      </c>
      <c r="S204" s="31">
        <f>'per SKPD'!AA4327</f>
        <v>0</v>
      </c>
      <c r="T204" s="31">
        <f>'per SKPD'!AB4327</f>
        <v>0</v>
      </c>
      <c r="U204" s="31">
        <f>'per SKPD'!AC4327</f>
        <v>0</v>
      </c>
      <c r="V204" s="31">
        <f>'per SKPD'!AL4327</f>
        <v>0</v>
      </c>
      <c r="W204" s="31">
        <f>'per SKPD'!AM4327</f>
        <v>0</v>
      </c>
      <c r="X204" s="31">
        <f>'per SKPD'!AN4327</f>
        <v>0</v>
      </c>
      <c r="Y204" s="31">
        <f>SUM(R204:X204)</f>
        <v>0</v>
      </c>
      <c r="Z204" s="32">
        <f t="shared" si="196"/>
        <v>414975000</v>
      </c>
      <c r="AA204" s="32"/>
      <c r="AB204" s="28"/>
      <c r="AC204" s="29">
        <f t="shared" si="142"/>
        <v>414975000</v>
      </c>
      <c r="AD204" s="29">
        <f t="shared" si="197"/>
        <v>0</v>
      </c>
      <c r="AE204" s="29">
        <f t="shared" si="198"/>
        <v>414975000</v>
      </c>
      <c r="AF204" s="29">
        <f t="shared" si="199"/>
        <v>0</v>
      </c>
      <c r="AG204" s="249">
        <f t="shared" si="200"/>
        <v>0</v>
      </c>
      <c r="AH204" s="88">
        <f t="shared" si="201"/>
        <v>0</v>
      </c>
    </row>
    <row r="205" spans="1:34">
      <c r="A205" s="99"/>
      <c r="B205" s="9">
        <v>4</v>
      </c>
      <c r="C205" s="9" t="s">
        <v>17</v>
      </c>
      <c r="D205" s="81" t="s">
        <v>5</v>
      </c>
      <c r="E205" s="31">
        <f>'per SKPD'!E4330</f>
        <v>11100000</v>
      </c>
      <c r="F205" s="31">
        <f>'per SKPD'!F4330</f>
        <v>56949000</v>
      </c>
      <c r="G205" s="31">
        <f>'per SKPD'!G4330</f>
        <v>43309000</v>
      </c>
      <c r="H205" s="31">
        <f>'per SKPD'!H4330</f>
        <v>43309000</v>
      </c>
      <c r="I205" s="31">
        <f>'per SKPD'!I4330</f>
        <v>0</v>
      </c>
      <c r="J205" s="31">
        <f>'per SKPD'!J4330</f>
        <v>0</v>
      </c>
      <c r="K205" s="31">
        <f>'per SKPD'!K4330</f>
        <v>0</v>
      </c>
      <c r="L205" s="31">
        <f>'per SKPD'!L4330</f>
        <v>0</v>
      </c>
      <c r="M205" s="31">
        <f>'per SKPD'!M4330</f>
        <v>0</v>
      </c>
      <c r="N205" s="31">
        <f>'per SKPD'!N4330</f>
        <v>0</v>
      </c>
      <c r="O205" s="31">
        <f>'per SKPD'!W4330</f>
        <v>0</v>
      </c>
      <c r="P205" s="31">
        <f>'per SKPD'!X4330</f>
        <v>0</v>
      </c>
      <c r="Q205" s="31">
        <f t="shared" si="194"/>
        <v>43309000</v>
      </c>
      <c r="R205" s="31">
        <f>'per SKPD'!Z4330</f>
        <v>0</v>
      </c>
      <c r="S205" s="31">
        <f>'per SKPD'!AA4330</f>
        <v>0</v>
      </c>
      <c r="T205" s="31">
        <f>'per SKPD'!AB4330</f>
        <v>0</v>
      </c>
      <c r="U205" s="31">
        <f>'per SKPD'!AC4330</f>
        <v>0</v>
      </c>
      <c r="V205" s="31">
        <f>'per SKPD'!AL4330</f>
        <v>0</v>
      </c>
      <c r="W205" s="31">
        <f>'per SKPD'!AM4330</f>
        <v>0</v>
      </c>
      <c r="X205" s="31">
        <f>'per SKPD'!AN4330</f>
        <v>0</v>
      </c>
      <c r="Y205" s="31">
        <f t="shared" si="202"/>
        <v>0</v>
      </c>
      <c r="Z205" s="32">
        <f t="shared" si="196"/>
        <v>54409000</v>
      </c>
      <c r="AA205" s="32"/>
      <c r="AB205" s="28"/>
      <c r="AC205" s="29">
        <f t="shared" si="142"/>
        <v>54409000</v>
      </c>
      <c r="AD205" s="29">
        <f t="shared" si="197"/>
        <v>0</v>
      </c>
      <c r="AE205" s="29">
        <f t="shared" si="198"/>
        <v>11100000</v>
      </c>
      <c r="AF205" s="29">
        <f t="shared" si="199"/>
        <v>43309000</v>
      </c>
      <c r="AG205" s="249">
        <f t="shared" si="200"/>
        <v>43309000</v>
      </c>
      <c r="AH205" s="88">
        <f t="shared" si="201"/>
        <v>0</v>
      </c>
    </row>
    <row r="206" spans="1:34">
      <c r="A206" s="99"/>
      <c r="B206" s="9">
        <v>5</v>
      </c>
      <c r="C206" s="9" t="s">
        <v>18</v>
      </c>
      <c r="D206" s="81" t="s">
        <v>11</v>
      </c>
      <c r="E206" s="31">
        <f>'per SKPD'!E4347</f>
        <v>66500</v>
      </c>
      <c r="F206" s="31">
        <f>'per SKPD'!F4347</f>
        <v>0</v>
      </c>
      <c r="G206" s="31">
        <f>'per SKPD'!G4347</f>
        <v>0</v>
      </c>
      <c r="H206" s="31">
        <f>'per SKPD'!H4347</f>
        <v>0</v>
      </c>
      <c r="I206" s="31">
        <f>'per SKPD'!I4347</f>
        <v>0</v>
      </c>
      <c r="J206" s="31">
        <f>'per SKPD'!J4347</f>
        <v>0</v>
      </c>
      <c r="K206" s="31">
        <f>'per SKPD'!K4347</f>
        <v>0</v>
      </c>
      <c r="L206" s="31">
        <f>'per SKPD'!L4347</f>
        <v>0</v>
      </c>
      <c r="M206" s="31">
        <f>'per SKPD'!M4347</f>
        <v>0</v>
      </c>
      <c r="N206" s="31">
        <f>'per SKPD'!N4347</f>
        <v>0</v>
      </c>
      <c r="O206" s="31">
        <f>'per SKPD'!W4347</f>
        <v>0</v>
      </c>
      <c r="P206" s="31">
        <f>'per SKPD'!X4347</f>
        <v>0</v>
      </c>
      <c r="Q206" s="31">
        <f t="shared" si="194"/>
        <v>0</v>
      </c>
      <c r="R206" s="31">
        <f>'per SKPD'!Z4347</f>
        <v>0</v>
      </c>
      <c r="S206" s="31">
        <f>'per SKPD'!AA4347</f>
        <v>0</v>
      </c>
      <c r="T206" s="31">
        <f>'per SKPD'!AB4347</f>
        <v>0</v>
      </c>
      <c r="U206" s="31">
        <f>'per SKPD'!AC4347</f>
        <v>0</v>
      </c>
      <c r="V206" s="31">
        <f>'per SKPD'!AL4347</f>
        <v>0</v>
      </c>
      <c r="W206" s="31">
        <f>'per SKPD'!AM4347</f>
        <v>0</v>
      </c>
      <c r="X206" s="31">
        <f>'per SKPD'!AN4347</f>
        <v>0</v>
      </c>
      <c r="Y206" s="31">
        <f t="shared" si="202"/>
        <v>0</v>
      </c>
      <c r="Z206" s="32">
        <f t="shared" si="196"/>
        <v>66500</v>
      </c>
      <c r="AA206" s="32"/>
      <c r="AB206" s="28"/>
      <c r="AC206" s="29">
        <f t="shared" si="142"/>
        <v>66500</v>
      </c>
      <c r="AD206" s="29">
        <f t="shared" si="197"/>
        <v>0</v>
      </c>
      <c r="AE206" s="29">
        <f t="shared" si="198"/>
        <v>66500</v>
      </c>
      <c r="AF206" s="29">
        <f t="shared" si="199"/>
        <v>0</v>
      </c>
      <c r="AG206" s="249">
        <f t="shared" si="200"/>
        <v>0</v>
      </c>
      <c r="AH206" s="88">
        <f t="shared" si="201"/>
        <v>0</v>
      </c>
    </row>
    <row r="207" spans="1:34">
      <c r="A207" s="99"/>
      <c r="B207" s="9">
        <v>6</v>
      </c>
      <c r="C207" s="9" t="s">
        <v>19</v>
      </c>
      <c r="D207" s="81" t="s">
        <v>7</v>
      </c>
      <c r="E207" s="31">
        <f>'per SKPD'!E4350</f>
        <v>0</v>
      </c>
      <c r="F207" s="31">
        <f>'per SKPD'!F4350</f>
        <v>0</v>
      </c>
      <c r="G207" s="31">
        <f>'per SKPD'!G4350</f>
        <v>0</v>
      </c>
      <c r="H207" s="31">
        <f>'per SKPD'!H4350</f>
        <v>0</v>
      </c>
      <c r="I207" s="31">
        <f>'per SKPD'!I4350</f>
        <v>0</v>
      </c>
      <c r="J207" s="31">
        <f>'per SKPD'!J4350</f>
        <v>0</v>
      </c>
      <c r="K207" s="31">
        <f>'per SKPD'!K4350</f>
        <v>0</v>
      </c>
      <c r="L207" s="31">
        <f>'per SKPD'!L4350</f>
        <v>0</v>
      </c>
      <c r="M207" s="31">
        <f>'per SKPD'!M4350</f>
        <v>0</v>
      </c>
      <c r="N207" s="31">
        <f>'per SKPD'!N4350</f>
        <v>0</v>
      </c>
      <c r="O207" s="31">
        <f>'per SKPD'!W4350</f>
        <v>0</v>
      </c>
      <c r="P207" s="31">
        <f>'per SKPD'!X4350</f>
        <v>0</v>
      </c>
      <c r="Q207" s="31">
        <f t="shared" si="194"/>
        <v>0</v>
      </c>
      <c r="R207" s="31">
        <f>'per SKPD'!Z4350</f>
        <v>0</v>
      </c>
      <c r="S207" s="31">
        <f>'per SKPD'!AA4350</f>
        <v>0</v>
      </c>
      <c r="T207" s="31">
        <f>'per SKPD'!AB4350</f>
        <v>0</v>
      </c>
      <c r="U207" s="31">
        <f>'per SKPD'!AC4350</f>
        <v>0</v>
      </c>
      <c r="V207" s="31">
        <f>'per SKPD'!AL4350</f>
        <v>0</v>
      </c>
      <c r="W207" s="31">
        <f>'per SKPD'!AM4350</f>
        <v>0</v>
      </c>
      <c r="X207" s="31">
        <f>'per SKPD'!AN4350</f>
        <v>0</v>
      </c>
      <c r="Y207" s="31">
        <f t="shared" si="202"/>
        <v>0</v>
      </c>
      <c r="Z207" s="32">
        <f t="shared" si="196"/>
        <v>0</v>
      </c>
      <c r="AA207" s="32"/>
      <c r="AB207" s="28"/>
      <c r="AC207" s="29">
        <f t="shared" ref="AC207:AC270" si="203">E207+H207+I207+J207+K207+L207+M207+N207+O207+P207-R207-S207-T207-V207-U207-W207-X207</f>
        <v>0</v>
      </c>
      <c r="AD207" s="29">
        <f t="shared" si="197"/>
        <v>0</v>
      </c>
      <c r="AE207" s="29">
        <f t="shared" si="198"/>
        <v>0</v>
      </c>
      <c r="AF207" s="29">
        <f t="shared" si="199"/>
        <v>0</v>
      </c>
      <c r="AG207" s="249">
        <f t="shared" si="200"/>
        <v>0</v>
      </c>
      <c r="AH207" s="88">
        <f t="shared" si="201"/>
        <v>0</v>
      </c>
    </row>
    <row r="208" spans="1:34" s="21" customFormat="1">
      <c r="A208" s="102"/>
      <c r="B208" s="11">
        <v>7</v>
      </c>
      <c r="C208" s="11"/>
      <c r="D208" s="85" t="s">
        <v>8</v>
      </c>
      <c r="E208" s="31">
        <f>'per SKPD'!E4353</f>
        <v>263203000</v>
      </c>
      <c r="F208" s="31">
        <f>'per SKPD'!F4353</f>
        <v>0</v>
      </c>
      <c r="G208" s="31">
        <f>'per SKPD'!G4353</f>
        <v>0</v>
      </c>
      <c r="H208" s="31">
        <f>'per SKPD'!H4353</f>
        <v>0</v>
      </c>
      <c r="I208" s="31">
        <f>'per SKPD'!I4353</f>
        <v>0</v>
      </c>
      <c r="J208" s="31">
        <f>'per SKPD'!J4353</f>
        <v>0</v>
      </c>
      <c r="K208" s="31">
        <f>'per SKPD'!K4353</f>
        <v>0</v>
      </c>
      <c r="L208" s="31">
        <f>'per SKPD'!L4353</f>
        <v>0</v>
      </c>
      <c r="M208" s="31">
        <f>'per SKPD'!M4353</f>
        <v>0</v>
      </c>
      <c r="N208" s="31">
        <f>'per SKPD'!N4353</f>
        <v>0</v>
      </c>
      <c r="O208" s="31">
        <f>'per SKPD'!W4353</f>
        <v>0</v>
      </c>
      <c r="P208" s="31">
        <f>'per SKPD'!X4353</f>
        <v>0</v>
      </c>
      <c r="Q208" s="31">
        <f t="shared" si="194"/>
        <v>0</v>
      </c>
      <c r="R208" s="31">
        <f>'per SKPD'!Z4353</f>
        <v>0</v>
      </c>
      <c r="S208" s="31">
        <f>'per SKPD'!AA4353</f>
        <v>0</v>
      </c>
      <c r="T208" s="31">
        <f>'per SKPD'!AB4353</f>
        <v>0</v>
      </c>
      <c r="U208" s="31">
        <f>'per SKPD'!AC4353</f>
        <v>0</v>
      </c>
      <c r="V208" s="31">
        <f>'per SKPD'!AL4353</f>
        <v>0</v>
      </c>
      <c r="W208" s="31">
        <f>'per SKPD'!AM4353</f>
        <v>0</v>
      </c>
      <c r="X208" s="31">
        <f>'per SKPD'!AN4353</f>
        <v>0</v>
      </c>
      <c r="Y208" s="31">
        <f t="shared" si="202"/>
        <v>0</v>
      </c>
      <c r="Z208" s="32">
        <f t="shared" si="196"/>
        <v>263203000</v>
      </c>
      <c r="AA208" s="32"/>
      <c r="AB208" s="28"/>
      <c r="AC208" s="29">
        <f t="shared" si="203"/>
        <v>263203000</v>
      </c>
      <c r="AD208" s="29">
        <f t="shared" si="197"/>
        <v>0</v>
      </c>
      <c r="AE208" s="29">
        <f t="shared" si="198"/>
        <v>263203000</v>
      </c>
      <c r="AF208" s="29">
        <f t="shared" si="199"/>
        <v>0</v>
      </c>
      <c r="AG208" s="249">
        <f t="shared" si="200"/>
        <v>0</v>
      </c>
      <c r="AH208" s="88">
        <f t="shared" si="201"/>
        <v>0</v>
      </c>
    </row>
    <row r="209" spans="1:34" s="21" customFormat="1">
      <c r="A209" s="102"/>
      <c r="B209" s="11">
        <v>8</v>
      </c>
      <c r="C209" s="11"/>
      <c r="D209" s="77" t="s">
        <v>39</v>
      </c>
      <c r="E209" s="31">
        <f>'per SKPD'!E4356</f>
        <v>5523500</v>
      </c>
      <c r="F209" s="31">
        <f>'per SKPD'!F4356</f>
        <v>0</v>
      </c>
      <c r="G209" s="31">
        <f>'per SKPD'!G4356</f>
        <v>0</v>
      </c>
      <c r="H209" s="31">
        <f>'per SKPD'!H4356</f>
        <v>0</v>
      </c>
      <c r="I209" s="31">
        <f>'per SKPD'!I4356</f>
        <v>0</v>
      </c>
      <c r="J209" s="31">
        <f>'per SKPD'!J4356</f>
        <v>0</v>
      </c>
      <c r="K209" s="31">
        <f>'per SKPD'!K4356</f>
        <v>0</v>
      </c>
      <c r="L209" s="31">
        <f>'per SKPD'!L4356</f>
        <v>0</v>
      </c>
      <c r="M209" s="31">
        <f>'per SKPD'!M4356</f>
        <v>0</v>
      </c>
      <c r="N209" s="31">
        <f>'per SKPD'!N4356</f>
        <v>0</v>
      </c>
      <c r="O209" s="31">
        <f>'per SKPD'!W4356</f>
        <v>285000</v>
      </c>
      <c r="P209" s="31">
        <f>'per SKPD'!X4356</f>
        <v>0</v>
      </c>
      <c r="Q209" s="31">
        <f t="shared" si="194"/>
        <v>285000</v>
      </c>
      <c r="R209" s="31">
        <f>'per SKPD'!Z4356</f>
        <v>0</v>
      </c>
      <c r="S209" s="31">
        <f>'per SKPD'!AA4356</f>
        <v>0</v>
      </c>
      <c r="T209" s="31">
        <f>'per SKPD'!AB4356</f>
        <v>0</v>
      </c>
      <c r="U209" s="31">
        <f>'per SKPD'!AC4356</f>
        <v>0</v>
      </c>
      <c r="V209" s="31">
        <f>'per SKPD'!AL4356</f>
        <v>0</v>
      </c>
      <c r="W209" s="31">
        <f>'per SKPD'!AM4356</f>
        <v>0</v>
      </c>
      <c r="X209" s="31">
        <f>'per SKPD'!AN4356</f>
        <v>0</v>
      </c>
      <c r="Y209" s="31">
        <f t="shared" si="202"/>
        <v>0</v>
      </c>
      <c r="Z209" s="32">
        <f t="shared" si="196"/>
        <v>5808500</v>
      </c>
      <c r="AA209" s="32"/>
      <c r="AB209" s="28"/>
      <c r="AC209" s="29">
        <f t="shared" si="203"/>
        <v>5808500</v>
      </c>
      <c r="AD209" s="29">
        <f t="shared" si="197"/>
        <v>0</v>
      </c>
      <c r="AE209" s="29">
        <f t="shared" si="198"/>
        <v>5523500</v>
      </c>
      <c r="AF209" s="29">
        <f t="shared" si="199"/>
        <v>285000</v>
      </c>
      <c r="AG209" s="249">
        <f t="shared" si="200"/>
        <v>285000</v>
      </c>
      <c r="AH209" s="88">
        <f t="shared" si="201"/>
        <v>0</v>
      </c>
    </row>
    <row r="210" spans="1:34">
      <c r="A210" s="101"/>
      <c r="B210" s="8"/>
      <c r="C210" s="8"/>
      <c r="D210" s="78"/>
      <c r="E210" s="34"/>
      <c r="F210" s="34"/>
      <c r="G210" s="63"/>
      <c r="H210" s="67"/>
      <c r="I210" s="34"/>
      <c r="J210" s="34"/>
      <c r="K210" s="34"/>
      <c r="L210" s="34"/>
      <c r="M210" s="34"/>
      <c r="N210" s="34"/>
      <c r="O210" s="34"/>
      <c r="P210" s="63"/>
      <c r="Q210" s="34"/>
      <c r="R210" s="65"/>
      <c r="S210" s="65"/>
      <c r="T210" s="34"/>
      <c r="U210" s="34"/>
      <c r="V210" s="34"/>
      <c r="W210" s="34"/>
      <c r="X210" s="34"/>
      <c r="Y210" s="34"/>
      <c r="Z210" s="34"/>
      <c r="AA210" s="34"/>
      <c r="AB210" s="28"/>
      <c r="AC210" s="29">
        <f t="shared" si="203"/>
        <v>0</v>
      </c>
    </row>
    <row r="211" spans="1:34" s="15" customFormat="1" ht="18.75" customHeight="1">
      <c r="A211" s="98">
        <v>21</v>
      </c>
      <c r="B211" s="22" t="s">
        <v>62</v>
      </c>
      <c r="C211" s="20"/>
      <c r="D211" s="30"/>
      <c r="E211" s="30">
        <f t="shared" ref="E211:P211" si="204">E212+E213+E214+E215+E216+E217+E218+E219</f>
        <v>2380371200</v>
      </c>
      <c r="F211" s="30">
        <f t="shared" si="204"/>
        <v>74800000</v>
      </c>
      <c r="G211" s="30">
        <f t="shared" si="204"/>
        <v>74775000</v>
      </c>
      <c r="H211" s="30">
        <f t="shared" si="204"/>
        <v>74775000</v>
      </c>
      <c r="I211" s="30">
        <f t="shared" si="204"/>
        <v>0</v>
      </c>
      <c r="J211" s="30">
        <f t="shared" si="204"/>
        <v>0</v>
      </c>
      <c r="K211" s="30">
        <f t="shared" si="204"/>
        <v>0</v>
      </c>
      <c r="L211" s="30">
        <f t="shared" si="204"/>
        <v>0</v>
      </c>
      <c r="M211" s="30">
        <f t="shared" si="204"/>
        <v>0</v>
      </c>
      <c r="N211" s="30">
        <f t="shared" si="204"/>
        <v>0</v>
      </c>
      <c r="O211" s="30">
        <f t="shared" si="204"/>
        <v>17000000</v>
      </c>
      <c r="P211" s="30">
        <f t="shared" si="204"/>
        <v>0</v>
      </c>
      <c r="Q211" s="30">
        <f t="shared" ref="Q211:Q219" si="205">SUM(H211:P211)</f>
        <v>91775000</v>
      </c>
      <c r="R211" s="64">
        <f t="shared" ref="R211:X211" si="206">R212+R213+R214+R215+R216+R217+R218+R219</f>
        <v>0</v>
      </c>
      <c r="S211" s="64">
        <f t="shared" si="206"/>
        <v>0</v>
      </c>
      <c r="T211" s="30">
        <f t="shared" si="206"/>
        <v>0</v>
      </c>
      <c r="U211" s="30">
        <f t="shared" si="206"/>
        <v>0</v>
      </c>
      <c r="V211" s="30">
        <f t="shared" si="206"/>
        <v>17000000</v>
      </c>
      <c r="W211" s="30">
        <f t="shared" si="206"/>
        <v>0</v>
      </c>
      <c r="X211" s="30">
        <f t="shared" si="206"/>
        <v>0</v>
      </c>
      <c r="Y211" s="30">
        <f>SUM(R211:X211)</f>
        <v>17000000</v>
      </c>
      <c r="Z211" s="30">
        <f>Z212+Z213+Z214+Z215+Z216+Z217+Z218+Z219</f>
        <v>2455146200</v>
      </c>
      <c r="AA211" s="30"/>
      <c r="AB211" s="57"/>
      <c r="AC211" s="29">
        <f t="shared" si="203"/>
        <v>2455146200</v>
      </c>
      <c r="AD211" s="256">
        <f>Z211-AC211</f>
        <v>0</v>
      </c>
      <c r="AE211" s="256">
        <f t="shared" ref="AE211:AE219" si="207">E211</f>
        <v>2380371200</v>
      </c>
      <c r="AF211" s="256">
        <f>AC211-AE211</f>
        <v>74775000</v>
      </c>
      <c r="AG211" s="257">
        <f>Q211-Y211</f>
        <v>74775000</v>
      </c>
      <c r="AH211" s="258">
        <f>AF211-AG211</f>
        <v>0</v>
      </c>
    </row>
    <row r="212" spans="1:34">
      <c r="A212" s="99"/>
      <c r="B212" s="9">
        <v>1</v>
      </c>
      <c r="C212" s="9" t="s">
        <v>14</v>
      </c>
      <c r="D212" s="81" t="s">
        <v>6</v>
      </c>
      <c r="E212" s="31">
        <f>'per SKPD'!E4371</f>
        <v>792000000</v>
      </c>
      <c r="F212" s="31">
        <f>'per SKPD'!F4371</f>
        <v>0</v>
      </c>
      <c r="G212" s="31">
        <f>'per SKPD'!G4371</f>
        <v>0</v>
      </c>
      <c r="H212" s="31">
        <f>'per SKPD'!H4371</f>
        <v>0</v>
      </c>
      <c r="I212" s="31">
        <f>'per SKPD'!I4371</f>
        <v>0</v>
      </c>
      <c r="J212" s="31">
        <f>'per SKPD'!J4371</f>
        <v>0</v>
      </c>
      <c r="K212" s="31">
        <f>'per SKPD'!K4371</f>
        <v>0</v>
      </c>
      <c r="L212" s="31">
        <f>'per SKPD'!L4371</f>
        <v>0</v>
      </c>
      <c r="M212" s="31">
        <f>'per SKPD'!M4371</f>
        <v>0</v>
      </c>
      <c r="N212" s="31">
        <f>'per SKPD'!N4371</f>
        <v>0</v>
      </c>
      <c r="O212" s="31">
        <f>'per SKPD'!W4371</f>
        <v>0</v>
      </c>
      <c r="P212" s="31">
        <f>'per SKPD'!X4371</f>
        <v>0</v>
      </c>
      <c r="Q212" s="31">
        <f t="shared" si="205"/>
        <v>0</v>
      </c>
      <c r="R212" s="31">
        <f>'per SKPD'!Z4371</f>
        <v>0</v>
      </c>
      <c r="S212" s="31">
        <f>'per SKPD'!AA4371</f>
        <v>0</v>
      </c>
      <c r="T212" s="31">
        <f>'per SKPD'!AB4371</f>
        <v>0</v>
      </c>
      <c r="U212" s="31">
        <f>'per SKPD'!AC4371</f>
        <v>0</v>
      </c>
      <c r="V212" s="31">
        <f>'per SKPD'!AL4371</f>
        <v>0</v>
      </c>
      <c r="W212" s="31">
        <f>'per SKPD'!AM4371</f>
        <v>0</v>
      </c>
      <c r="X212" s="31">
        <f>'per SKPD'!AN4371</f>
        <v>0</v>
      </c>
      <c r="Y212" s="31">
        <f>SUM(R212:X212)</f>
        <v>0</v>
      </c>
      <c r="Z212" s="32">
        <f t="shared" ref="Z212:Z219" si="208">E212+Q212-Y212</f>
        <v>792000000</v>
      </c>
      <c r="AA212" s="32"/>
      <c r="AB212" s="28"/>
      <c r="AC212" s="29">
        <f t="shared" si="203"/>
        <v>792000000</v>
      </c>
      <c r="AD212" s="29">
        <f t="shared" ref="AD212:AD219" si="209">Z212-AC212</f>
        <v>0</v>
      </c>
      <c r="AE212" s="29">
        <f t="shared" si="207"/>
        <v>792000000</v>
      </c>
      <c r="AF212" s="29">
        <f t="shared" ref="AF212:AF219" si="210">AC212-AE212</f>
        <v>0</v>
      </c>
      <c r="AG212" s="249">
        <f t="shared" ref="AG212:AG219" si="211">Q212-Y212</f>
        <v>0</v>
      </c>
      <c r="AH212" s="88">
        <f t="shared" ref="AH212:AH219" si="212">AF212-AG212</f>
        <v>0</v>
      </c>
    </row>
    <row r="213" spans="1:34">
      <c r="A213" s="99"/>
      <c r="B213" s="9">
        <v>2</v>
      </c>
      <c r="C213" s="9" t="s">
        <v>15</v>
      </c>
      <c r="D213" s="81" t="s">
        <v>9</v>
      </c>
      <c r="E213" s="31">
        <f>'per SKPD'!E4374</f>
        <v>719016950</v>
      </c>
      <c r="F213" s="31">
        <f>'per SKPD'!F4374</f>
        <v>74800000</v>
      </c>
      <c r="G213" s="31">
        <f>'per SKPD'!G4374</f>
        <v>74775000</v>
      </c>
      <c r="H213" s="31">
        <f>'per SKPD'!H4374</f>
        <v>74775000</v>
      </c>
      <c r="I213" s="31">
        <f>'per SKPD'!I4374</f>
        <v>0</v>
      </c>
      <c r="J213" s="31">
        <f>'per SKPD'!J4374</f>
        <v>0</v>
      </c>
      <c r="K213" s="31">
        <f>'per SKPD'!K4374</f>
        <v>0</v>
      </c>
      <c r="L213" s="31">
        <f>'per SKPD'!L4374</f>
        <v>0</v>
      </c>
      <c r="M213" s="31">
        <f>'per SKPD'!M4374</f>
        <v>0</v>
      </c>
      <c r="N213" s="31">
        <f>'per SKPD'!N4374</f>
        <v>0</v>
      </c>
      <c r="O213" s="31">
        <f>'per SKPD'!W4374</f>
        <v>0</v>
      </c>
      <c r="P213" s="31">
        <f>'per SKPD'!X4374</f>
        <v>0</v>
      </c>
      <c r="Q213" s="31">
        <f t="shared" si="205"/>
        <v>74775000</v>
      </c>
      <c r="R213" s="31">
        <f>'per SKPD'!Z4374</f>
        <v>0</v>
      </c>
      <c r="S213" s="31">
        <f>'per SKPD'!AA4374</f>
        <v>0</v>
      </c>
      <c r="T213" s="31">
        <f>'per SKPD'!AB4374</f>
        <v>0</v>
      </c>
      <c r="U213" s="31">
        <f>'per SKPD'!AC4374</f>
        <v>0</v>
      </c>
      <c r="V213" s="31">
        <f>'per SKPD'!AL4374</f>
        <v>17000000</v>
      </c>
      <c r="W213" s="31">
        <f>'per SKPD'!AM4374</f>
        <v>0</v>
      </c>
      <c r="X213" s="31">
        <f>'per SKPD'!AN4374</f>
        <v>0</v>
      </c>
      <c r="Y213" s="31">
        <f t="shared" ref="Y213:Y219" si="213">SUM(R213:X213)</f>
        <v>17000000</v>
      </c>
      <c r="Z213" s="32">
        <f t="shared" si="208"/>
        <v>776791950</v>
      </c>
      <c r="AA213" s="32"/>
      <c r="AB213" s="28"/>
      <c r="AC213" s="29">
        <f t="shared" si="203"/>
        <v>776791950</v>
      </c>
      <c r="AD213" s="29">
        <f t="shared" si="209"/>
        <v>0</v>
      </c>
      <c r="AE213" s="29">
        <f t="shared" si="207"/>
        <v>719016950</v>
      </c>
      <c r="AF213" s="29">
        <f t="shared" si="210"/>
        <v>57775000</v>
      </c>
      <c r="AG213" s="249">
        <f t="shared" si="211"/>
        <v>57775000</v>
      </c>
      <c r="AH213" s="88">
        <f t="shared" si="212"/>
        <v>0</v>
      </c>
    </row>
    <row r="214" spans="1:34">
      <c r="A214" s="99"/>
      <c r="B214" s="9">
        <v>3</v>
      </c>
      <c r="C214" s="9" t="s">
        <v>16</v>
      </c>
      <c r="D214" s="81" t="s">
        <v>10</v>
      </c>
      <c r="E214" s="31">
        <f>'per SKPD'!E4413</f>
        <v>762561750</v>
      </c>
      <c r="F214" s="31">
        <f>'per SKPD'!F4413</f>
        <v>0</v>
      </c>
      <c r="G214" s="31">
        <f>'per SKPD'!G4413</f>
        <v>0</v>
      </c>
      <c r="H214" s="31">
        <f>'per SKPD'!H4413</f>
        <v>0</v>
      </c>
      <c r="I214" s="31">
        <f>'per SKPD'!I4413</f>
        <v>0</v>
      </c>
      <c r="J214" s="31">
        <f>'per SKPD'!J4413</f>
        <v>0</v>
      </c>
      <c r="K214" s="31">
        <f>'per SKPD'!K4413</f>
        <v>0</v>
      </c>
      <c r="L214" s="31">
        <f>'per SKPD'!L4413</f>
        <v>0</v>
      </c>
      <c r="M214" s="31">
        <f>'per SKPD'!M4413</f>
        <v>0</v>
      </c>
      <c r="N214" s="31">
        <f>'per SKPD'!N4413</f>
        <v>0</v>
      </c>
      <c r="O214" s="31">
        <f>'per SKPD'!W4413</f>
        <v>0</v>
      </c>
      <c r="P214" s="31">
        <f>'per SKPD'!X4413</f>
        <v>0</v>
      </c>
      <c r="Q214" s="31">
        <f t="shared" si="205"/>
        <v>0</v>
      </c>
      <c r="R214" s="31">
        <f>'per SKPD'!Z4413</f>
        <v>0</v>
      </c>
      <c r="S214" s="31">
        <f>'per SKPD'!AA4413</f>
        <v>0</v>
      </c>
      <c r="T214" s="31">
        <f>'per SKPD'!AB4413</f>
        <v>0</v>
      </c>
      <c r="U214" s="31">
        <f>'per SKPD'!AC4413</f>
        <v>0</v>
      </c>
      <c r="V214" s="31">
        <f>'per SKPD'!AL4413</f>
        <v>0</v>
      </c>
      <c r="W214" s="31">
        <f>'per SKPD'!AM4413</f>
        <v>0</v>
      </c>
      <c r="X214" s="31">
        <f>'per SKPD'!AN4413</f>
        <v>0</v>
      </c>
      <c r="Y214" s="31">
        <f>SUM(R214:X214)</f>
        <v>0</v>
      </c>
      <c r="Z214" s="32">
        <f t="shared" si="208"/>
        <v>762561750</v>
      </c>
      <c r="AA214" s="32"/>
      <c r="AB214" s="28"/>
      <c r="AC214" s="29">
        <f t="shared" si="203"/>
        <v>762561750</v>
      </c>
      <c r="AD214" s="29">
        <f t="shared" si="209"/>
        <v>0</v>
      </c>
      <c r="AE214" s="29">
        <f t="shared" si="207"/>
        <v>762561750</v>
      </c>
      <c r="AF214" s="29">
        <f t="shared" si="210"/>
        <v>0</v>
      </c>
      <c r="AG214" s="249">
        <f t="shared" si="211"/>
        <v>0</v>
      </c>
      <c r="AH214" s="88">
        <f t="shared" si="212"/>
        <v>0</v>
      </c>
    </row>
    <row r="215" spans="1:34">
      <c r="A215" s="99"/>
      <c r="B215" s="9">
        <v>4</v>
      </c>
      <c r="C215" s="9" t="s">
        <v>17</v>
      </c>
      <c r="D215" s="81" t="s">
        <v>5</v>
      </c>
      <c r="E215" s="31">
        <f>'per SKPD'!E4416</f>
        <v>8000000</v>
      </c>
      <c r="F215" s="31">
        <f>'per SKPD'!F4416</f>
        <v>0</v>
      </c>
      <c r="G215" s="31">
        <f>'per SKPD'!G4416</f>
        <v>0</v>
      </c>
      <c r="H215" s="31">
        <f>'per SKPD'!H4416</f>
        <v>0</v>
      </c>
      <c r="I215" s="31">
        <f>'per SKPD'!I4416</f>
        <v>0</v>
      </c>
      <c r="J215" s="31">
        <f>'per SKPD'!J4416</f>
        <v>0</v>
      </c>
      <c r="K215" s="31">
        <f>'per SKPD'!K4416</f>
        <v>0</v>
      </c>
      <c r="L215" s="31">
        <f>'per SKPD'!L4416</f>
        <v>0</v>
      </c>
      <c r="M215" s="31">
        <f>'per SKPD'!M4416</f>
        <v>0</v>
      </c>
      <c r="N215" s="31">
        <f>'per SKPD'!N4416</f>
        <v>0</v>
      </c>
      <c r="O215" s="31">
        <f>'per SKPD'!W4416</f>
        <v>0</v>
      </c>
      <c r="P215" s="31">
        <f>'per SKPD'!X4416</f>
        <v>0</v>
      </c>
      <c r="Q215" s="31">
        <f t="shared" si="205"/>
        <v>0</v>
      </c>
      <c r="R215" s="31">
        <f>'per SKPD'!Z4416</f>
        <v>0</v>
      </c>
      <c r="S215" s="31">
        <f>'per SKPD'!AA4416</f>
        <v>0</v>
      </c>
      <c r="T215" s="31">
        <f>'per SKPD'!AB4416</f>
        <v>0</v>
      </c>
      <c r="U215" s="31">
        <f>'per SKPD'!AC4416</f>
        <v>0</v>
      </c>
      <c r="V215" s="31">
        <f>'per SKPD'!AL4416</f>
        <v>0</v>
      </c>
      <c r="W215" s="31">
        <f>'per SKPD'!AM4416</f>
        <v>0</v>
      </c>
      <c r="X215" s="31">
        <f>'per SKPD'!AN4416</f>
        <v>0</v>
      </c>
      <c r="Y215" s="31">
        <f t="shared" si="213"/>
        <v>0</v>
      </c>
      <c r="Z215" s="32">
        <f t="shared" si="208"/>
        <v>8000000</v>
      </c>
      <c r="AA215" s="32"/>
      <c r="AB215" s="28"/>
      <c r="AC215" s="29">
        <f t="shared" si="203"/>
        <v>8000000</v>
      </c>
      <c r="AD215" s="29">
        <f t="shared" si="209"/>
        <v>0</v>
      </c>
      <c r="AE215" s="29">
        <f t="shared" si="207"/>
        <v>8000000</v>
      </c>
      <c r="AF215" s="29">
        <f t="shared" si="210"/>
        <v>0</v>
      </c>
      <c r="AG215" s="249">
        <f t="shared" si="211"/>
        <v>0</v>
      </c>
      <c r="AH215" s="88">
        <f t="shared" si="212"/>
        <v>0</v>
      </c>
    </row>
    <row r="216" spans="1:34">
      <c r="A216" s="99"/>
      <c r="B216" s="9">
        <v>5</v>
      </c>
      <c r="C216" s="9" t="s">
        <v>18</v>
      </c>
      <c r="D216" s="81" t="s">
        <v>11</v>
      </c>
      <c r="E216" s="31">
        <f>'per SKPD'!E4419</f>
        <v>66500</v>
      </c>
      <c r="F216" s="31">
        <f>'per SKPD'!F4419</f>
        <v>0</v>
      </c>
      <c r="G216" s="31">
        <f>'per SKPD'!G4419</f>
        <v>0</v>
      </c>
      <c r="H216" s="31">
        <f>'per SKPD'!H4419</f>
        <v>0</v>
      </c>
      <c r="I216" s="31">
        <f>'per SKPD'!I4419</f>
        <v>0</v>
      </c>
      <c r="J216" s="31">
        <f>'per SKPD'!J4419</f>
        <v>0</v>
      </c>
      <c r="K216" s="31">
        <f>'per SKPD'!K4419</f>
        <v>0</v>
      </c>
      <c r="L216" s="31">
        <f>'per SKPD'!L4419</f>
        <v>0</v>
      </c>
      <c r="M216" s="31">
        <f>'per SKPD'!M4419</f>
        <v>0</v>
      </c>
      <c r="N216" s="31">
        <f>'per SKPD'!N4419</f>
        <v>0</v>
      </c>
      <c r="O216" s="31">
        <f>'per SKPD'!W4419</f>
        <v>0</v>
      </c>
      <c r="P216" s="31">
        <f>'per SKPD'!X4419</f>
        <v>0</v>
      </c>
      <c r="Q216" s="31">
        <f t="shared" si="205"/>
        <v>0</v>
      </c>
      <c r="R216" s="31">
        <f>'per SKPD'!Z4419</f>
        <v>0</v>
      </c>
      <c r="S216" s="31">
        <f>'per SKPD'!AA4419</f>
        <v>0</v>
      </c>
      <c r="T216" s="31">
        <f>'per SKPD'!AB4419</f>
        <v>0</v>
      </c>
      <c r="U216" s="31">
        <f>'per SKPD'!AC4419</f>
        <v>0</v>
      </c>
      <c r="V216" s="31">
        <f>'per SKPD'!AL4419</f>
        <v>0</v>
      </c>
      <c r="W216" s="31">
        <f>'per SKPD'!AM4419</f>
        <v>0</v>
      </c>
      <c r="X216" s="31">
        <f>'per SKPD'!AN4419</f>
        <v>0</v>
      </c>
      <c r="Y216" s="31">
        <f t="shared" si="213"/>
        <v>0</v>
      </c>
      <c r="Z216" s="32">
        <f t="shared" si="208"/>
        <v>66500</v>
      </c>
      <c r="AA216" s="32"/>
      <c r="AB216" s="28"/>
      <c r="AC216" s="29">
        <f t="shared" si="203"/>
        <v>66500</v>
      </c>
      <c r="AD216" s="29">
        <f t="shared" si="209"/>
        <v>0</v>
      </c>
      <c r="AE216" s="29">
        <f t="shared" si="207"/>
        <v>66500</v>
      </c>
      <c r="AF216" s="29">
        <f t="shared" si="210"/>
        <v>0</v>
      </c>
      <c r="AG216" s="249">
        <f t="shared" si="211"/>
        <v>0</v>
      </c>
      <c r="AH216" s="88">
        <f t="shared" si="212"/>
        <v>0</v>
      </c>
    </row>
    <row r="217" spans="1:34">
      <c r="A217" s="99"/>
      <c r="B217" s="9">
        <v>6</v>
      </c>
      <c r="C217" s="9" t="s">
        <v>19</v>
      </c>
      <c r="D217" s="81" t="s">
        <v>7</v>
      </c>
      <c r="E217" s="31">
        <f>'per SKPD'!E4422</f>
        <v>0</v>
      </c>
      <c r="F217" s="31">
        <f>'per SKPD'!F4422</f>
        <v>0</v>
      </c>
      <c r="G217" s="31">
        <f>'per SKPD'!G4422</f>
        <v>0</v>
      </c>
      <c r="H217" s="31">
        <f>'per SKPD'!H4422</f>
        <v>0</v>
      </c>
      <c r="I217" s="31">
        <f>'per SKPD'!I4422</f>
        <v>0</v>
      </c>
      <c r="J217" s="31">
        <f>'per SKPD'!J4422</f>
        <v>0</v>
      </c>
      <c r="K217" s="31">
        <f>'per SKPD'!K4422</f>
        <v>0</v>
      </c>
      <c r="L217" s="31">
        <f>'per SKPD'!L4422</f>
        <v>0</v>
      </c>
      <c r="M217" s="31">
        <f>'per SKPD'!M4422</f>
        <v>0</v>
      </c>
      <c r="N217" s="31">
        <f>'per SKPD'!N4422</f>
        <v>0</v>
      </c>
      <c r="O217" s="31">
        <f>'per SKPD'!W4422</f>
        <v>0</v>
      </c>
      <c r="P217" s="31">
        <f>'per SKPD'!X4422</f>
        <v>0</v>
      </c>
      <c r="Q217" s="31">
        <f t="shared" si="205"/>
        <v>0</v>
      </c>
      <c r="R217" s="31">
        <f>'per SKPD'!Z4422</f>
        <v>0</v>
      </c>
      <c r="S217" s="31">
        <f>'per SKPD'!AA4422</f>
        <v>0</v>
      </c>
      <c r="T217" s="31">
        <f>'per SKPD'!AB4422</f>
        <v>0</v>
      </c>
      <c r="U217" s="31">
        <f>'per SKPD'!AC4422</f>
        <v>0</v>
      </c>
      <c r="V217" s="31">
        <f>'per SKPD'!AL4422</f>
        <v>0</v>
      </c>
      <c r="W217" s="31">
        <f>'per SKPD'!AM4422</f>
        <v>0</v>
      </c>
      <c r="X217" s="31">
        <f>'per SKPD'!AN4422</f>
        <v>0</v>
      </c>
      <c r="Y217" s="31">
        <f t="shared" si="213"/>
        <v>0</v>
      </c>
      <c r="Z217" s="32">
        <f t="shared" si="208"/>
        <v>0</v>
      </c>
      <c r="AA217" s="32"/>
      <c r="AB217" s="28"/>
      <c r="AC217" s="29">
        <f t="shared" si="203"/>
        <v>0</v>
      </c>
      <c r="AD217" s="29">
        <f t="shared" si="209"/>
        <v>0</v>
      </c>
      <c r="AE217" s="29">
        <f t="shared" si="207"/>
        <v>0</v>
      </c>
      <c r="AF217" s="29">
        <f t="shared" si="210"/>
        <v>0</v>
      </c>
      <c r="AG217" s="249">
        <f t="shared" si="211"/>
        <v>0</v>
      </c>
      <c r="AH217" s="88">
        <f t="shared" si="212"/>
        <v>0</v>
      </c>
    </row>
    <row r="218" spans="1:34" s="21" customFormat="1">
      <c r="A218" s="102"/>
      <c r="B218" s="11">
        <v>7</v>
      </c>
      <c r="C218" s="11"/>
      <c r="D218" s="85" t="s">
        <v>8</v>
      </c>
      <c r="E218" s="31">
        <f>'per SKPD'!E4425</f>
        <v>18100000</v>
      </c>
      <c r="F218" s="31">
        <f>'per SKPD'!F4425</f>
        <v>0</v>
      </c>
      <c r="G218" s="31">
        <f>'per SKPD'!G4425</f>
        <v>0</v>
      </c>
      <c r="H218" s="31">
        <f>'per SKPD'!H4425</f>
        <v>0</v>
      </c>
      <c r="I218" s="31">
        <f>'per SKPD'!I4425</f>
        <v>0</v>
      </c>
      <c r="J218" s="31">
        <f>'per SKPD'!J4425</f>
        <v>0</v>
      </c>
      <c r="K218" s="31">
        <f>'per SKPD'!K4425</f>
        <v>0</v>
      </c>
      <c r="L218" s="31">
        <f>'per SKPD'!L4425</f>
        <v>0</v>
      </c>
      <c r="M218" s="31">
        <f>'per SKPD'!M4425</f>
        <v>0</v>
      </c>
      <c r="N218" s="31">
        <f>'per SKPD'!N4425</f>
        <v>0</v>
      </c>
      <c r="O218" s="31">
        <f>'per SKPD'!W4425</f>
        <v>0</v>
      </c>
      <c r="P218" s="31">
        <f>'per SKPD'!X4425</f>
        <v>0</v>
      </c>
      <c r="Q218" s="31">
        <f t="shared" si="205"/>
        <v>0</v>
      </c>
      <c r="R218" s="31">
        <f>'per SKPD'!Z4425</f>
        <v>0</v>
      </c>
      <c r="S218" s="31">
        <f>'per SKPD'!AA4425</f>
        <v>0</v>
      </c>
      <c r="T218" s="31">
        <f>'per SKPD'!AB4425</f>
        <v>0</v>
      </c>
      <c r="U218" s="31">
        <f>'per SKPD'!AC4425</f>
        <v>0</v>
      </c>
      <c r="V218" s="31">
        <f>'per SKPD'!AL4425</f>
        <v>0</v>
      </c>
      <c r="W218" s="31">
        <f>'per SKPD'!AM4425</f>
        <v>0</v>
      </c>
      <c r="X218" s="31">
        <f>'per SKPD'!AN4425</f>
        <v>0</v>
      </c>
      <c r="Y218" s="31">
        <f t="shared" si="213"/>
        <v>0</v>
      </c>
      <c r="Z218" s="32">
        <f t="shared" si="208"/>
        <v>18100000</v>
      </c>
      <c r="AA218" s="32"/>
      <c r="AB218" s="28"/>
      <c r="AC218" s="29">
        <f t="shared" si="203"/>
        <v>18100000</v>
      </c>
      <c r="AD218" s="29">
        <f t="shared" si="209"/>
        <v>0</v>
      </c>
      <c r="AE218" s="29">
        <f t="shared" si="207"/>
        <v>18100000</v>
      </c>
      <c r="AF218" s="29">
        <f t="shared" si="210"/>
        <v>0</v>
      </c>
      <c r="AG218" s="249">
        <f t="shared" si="211"/>
        <v>0</v>
      </c>
      <c r="AH218" s="88">
        <f t="shared" si="212"/>
        <v>0</v>
      </c>
    </row>
    <row r="219" spans="1:34" s="21" customFormat="1">
      <c r="A219" s="102"/>
      <c r="B219" s="11">
        <v>8</v>
      </c>
      <c r="C219" s="11"/>
      <c r="D219" s="77" t="s">
        <v>39</v>
      </c>
      <c r="E219" s="31">
        <f>'per SKPD'!E4429</f>
        <v>80626000</v>
      </c>
      <c r="F219" s="31">
        <f>'per SKPD'!F4429</f>
        <v>0</v>
      </c>
      <c r="G219" s="31">
        <f>'per SKPD'!G4429</f>
        <v>0</v>
      </c>
      <c r="H219" s="31">
        <f>'per SKPD'!H4429</f>
        <v>0</v>
      </c>
      <c r="I219" s="31">
        <f>'per SKPD'!I4429</f>
        <v>0</v>
      </c>
      <c r="J219" s="31">
        <f>'per SKPD'!J4429</f>
        <v>0</v>
      </c>
      <c r="K219" s="31">
        <f>'per SKPD'!K4429</f>
        <v>0</v>
      </c>
      <c r="L219" s="31">
        <f>'per SKPD'!L4429</f>
        <v>0</v>
      </c>
      <c r="M219" s="31">
        <f>'per SKPD'!M4429</f>
        <v>0</v>
      </c>
      <c r="N219" s="31">
        <f>'per SKPD'!N4429</f>
        <v>0</v>
      </c>
      <c r="O219" s="31">
        <f>'per SKPD'!W4429</f>
        <v>17000000</v>
      </c>
      <c r="P219" s="31">
        <f>'per SKPD'!X4429</f>
        <v>0</v>
      </c>
      <c r="Q219" s="31">
        <f t="shared" si="205"/>
        <v>17000000</v>
      </c>
      <c r="R219" s="31">
        <f>'per SKPD'!Z4429</f>
        <v>0</v>
      </c>
      <c r="S219" s="31">
        <f>'per SKPD'!AA4429</f>
        <v>0</v>
      </c>
      <c r="T219" s="31">
        <f>'per SKPD'!AB4429</f>
        <v>0</v>
      </c>
      <c r="U219" s="31">
        <f>'per SKPD'!AC4429</f>
        <v>0</v>
      </c>
      <c r="V219" s="31">
        <f>'per SKPD'!AL4429</f>
        <v>0</v>
      </c>
      <c r="W219" s="31">
        <f>'per SKPD'!AM4429</f>
        <v>0</v>
      </c>
      <c r="X219" s="31">
        <f>'per SKPD'!AN4429</f>
        <v>0</v>
      </c>
      <c r="Y219" s="31">
        <f t="shared" si="213"/>
        <v>0</v>
      </c>
      <c r="Z219" s="32">
        <f t="shared" si="208"/>
        <v>97626000</v>
      </c>
      <c r="AA219" s="32"/>
      <c r="AB219" s="28"/>
      <c r="AC219" s="29">
        <f t="shared" si="203"/>
        <v>97626000</v>
      </c>
      <c r="AD219" s="29">
        <f t="shared" si="209"/>
        <v>0</v>
      </c>
      <c r="AE219" s="29">
        <f t="shared" si="207"/>
        <v>80626000</v>
      </c>
      <c r="AF219" s="29">
        <f t="shared" si="210"/>
        <v>17000000</v>
      </c>
      <c r="AG219" s="249">
        <f t="shared" si="211"/>
        <v>17000000</v>
      </c>
      <c r="AH219" s="88">
        <f t="shared" si="212"/>
        <v>0</v>
      </c>
    </row>
    <row r="220" spans="1:34">
      <c r="A220" s="101"/>
      <c r="B220" s="8"/>
      <c r="C220" s="8"/>
      <c r="D220" s="78"/>
      <c r="E220" s="34"/>
      <c r="F220" s="34"/>
      <c r="G220" s="63"/>
      <c r="H220" s="67"/>
      <c r="I220" s="34"/>
      <c r="J220" s="34"/>
      <c r="K220" s="34"/>
      <c r="L220" s="34"/>
      <c r="M220" s="34"/>
      <c r="N220" s="34"/>
      <c r="O220" s="34"/>
      <c r="P220" s="63"/>
      <c r="Q220" s="34"/>
      <c r="R220" s="65"/>
      <c r="S220" s="65"/>
      <c r="T220" s="34"/>
      <c r="U220" s="34"/>
      <c r="V220" s="34"/>
      <c r="W220" s="34"/>
      <c r="X220" s="34"/>
      <c r="Y220" s="34"/>
      <c r="Z220" s="34"/>
      <c r="AA220" s="34"/>
      <c r="AB220" s="28"/>
      <c r="AC220" s="29">
        <f t="shared" si="203"/>
        <v>0</v>
      </c>
    </row>
    <row r="221" spans="1:34" s="15" customFormat="1" ht="18.75" customHeight="1">
      <c r="A221" s="98">
        <v>22</v>
      </c>
      <c r="B221" s="22" t="s">
        <v>63</v>
      </c>
      <c r="C221" s="20"/>
      <c r="D221" s="30"/>
      <c r="E221" s="30">
        <f t="shared" ref="E221:P221" si="214">E222+E223+E224+E225+E226+E227+E228+E229</f>
        <v>2993243645</v>
      </c>
      <c r="F221" s="30">
        <f t="shared" si="214"/>
        <v>25000000</v>
      </c>
      <c r="G221" s="30">
        <f t="shared" si="214"/>
        <v>25000000</v>
      </c>
      <c r="H221" s="30">
        <f t="shared" si="214"/>
        <v>25000000</v>
      </c>
      <c r="I221" s="30">
        <f t="shared" si="214"/>
        <v>0</v>
      </c>
      <c r="J221" s="30">
        <f t="shared" si="214"/>
        <v>0</v>
      </c>
      <c r="K221" s="30">
        <f t="shared" si="214"/>
        <v>0</v>
      </c>
      <c r="L221" s="30">
        <f t="shared" si="214"/>
        <v>0</v>
      </c>
      <c r="M221" s="30">
        <f t="shared" si="214"/>
        <v>0</v>
      </c>
      <c r="N221" s="30">
        <f t="shared" si="214"/>
        <v>0</v>
      </c>
      <c r="O221" s="30">
        <f t="shared" si="214"/>
        <v>0</v>
      </c>
      <c r="P221" s="30">
        <f t="shared" si="214"/>
        <v>0</v>
      </c>
      <c r="Q221" s="30">
        <f t="shared" ref="Q221:Q229" si="215">SUM(H221:P221)</f>
        <v>25000000</v>
      </c>
      <c r="R221" s="64">
        <f t="shared" ref="R221:X221" si="216">R222+R223+R224+R225+R226+R227+R228+R229</f>
        <v>0</v>
      </c>
      <c r="S221" s="64">
        <f t="shared" si="216"/>
        <v>0</v>
      </c>
      <c r="T221" s="30">
        <f t="shared" si="216"/>
        <v>0</v>
      </c>
      <c r="U221" s="30">
        <f t="shared" si="216"/>
        <v>0</v>
      </c>
      <c r="V221" s="30">
        <f t="shared" si="216"/>
        <v>0</v>
      </c>
      <c r="W221" s="30">
        <f t="shared" si="216"/>
        <v>0</v>
      </c>
      <c r="X221" s="30">
        <f t="shared" si="216"/>
        <v>0</v>
      </c>
      <c r="Y221" s="30">
        <f>SUM(R221:X221)</f>
        <v>0</v>
      </c>
      <c r="Z221" s="30">
        <f>Z222+Z223+Z224+Z225+Z226+Z227+Z228+Z229</f>
        <v>3018243645</v>
      </c>
      <c r="AA221" s="30"/>
      <c r="AB221" s="57"/>
      <c r="AC221" s="29">
        <f t="shared" si="203"/>
        <v>3018243645</v>
      </c>
      <c r="AD221" s="256">
        <f>Z221-AC221</f>
        <v>0</v>
      </c>
      <c r="AE221" s="256">
        <f t="shared" ref="AE221:AE229" si="217">E221</f>
        <v>2993243645</v>
      </c>
      <c r="AF221" s="256">
        <f>AC221-AE221</f>
        <v>25000000</v>
      </c>
      <c r="AG221" s="257">
        <f>Q221-Y221</f>
        <v>25000000</v>
      </c>
      <c r="AH221" s="258">
        <f>AF221-AG221</f>
        <v>0</v>
      </c>
    </row>
    <row r="222" spans="1:34">
      <c r="A222" s="99"/>
      <c r="B222" s="9">
        <v>1</v>
      </c>
      <c r="C222" s="9" t="s">
        <v>14</v>
      </c>
      <c r="D222" s="81" t="s">
        <v>6</v>
      </c>
      <c r="E222" s="31">
        <f>'per SKPD'!E4441</f>
        <v>307675000</v>
      </c>
      <c r="F222" s="31">
        <f>'per SKPD'!F4441</f>
        <v>0</v>
      </c>
      <c r="G222" s="31">
        <f>'per SKPD'!G4441</f>
        <v>0</v>
      </c>
      <c r="H222" s="31">
        <f>'per SKPD'!H4441</f>
        <v>0</v>
      </c>
      <c r="I222" s="31">
        <f>'per SKPD'!I4441</f>
        <v>0</v>
      </c>
      <c r="J222" s="31">
        <f>'per SKPD'!J4441</f>
        <v>0</v>
      </c>
      <c r="K222" s="31">
        <f>'per SKPD'!K4441</f>
        <v>0</v>
      </c>
      <c r="L222" s="31">
        <f>'per SKPD'!L4441</f>
        <v>0</v>
      </c>
      <c r="M222" s="31">
        <f>'per SKPD'!M4441</f>
        <v>0</v>
      </c>
      <c r="N222" s="31">
        <f>'per SKPD'!N4441</f>
        <v>0</v>
      </c>
      <c r="O222" s="31">
        <f>'per SKPD'!W4441</f>
        <v>0</v>
      </c>
      <c r="P222" s="31">
        <f>'per SKPD'!X4441</f>
        <v>0</v>
      </c>
      <c r="Q222" s="31">
        <f t="shared" si="215"/>
        <v>0</v>
      </c>
      <c r="R222" s="31">
        <f>'per SKPD'!Z4441</f>
        <v>0</v>
      </c>
      <c r="S222" s="31">
        <f>'per SKPD'!AA4441</f>
        <v>0</v>
      </c>
      <c r="T222" s="31">
        <f>'per SKPD'!AB4441</f>
        <v>0</v>
      </c>
      <c r="U222" s="31">
        <f>'per SKPD'!AC4441</f>
        <v>0</v>
      </c>
      <c r="V222" s="31">
        <f>'per SKPD'!AL4441</f>
        <v>0</v>
      </c>
      <c r="W222" s="31">
        <f>'per SKPD'!AM4441</f>
        <v>0</v>
      </c>
      <c r="X222" s="31">
        <f>'per SKPD'!AN4441</f>
        <v>0</v>
      </c>
      <c r="Y222" s="31">
        <f>SUM(R222:X222)</f>
        <v>0</v>
      </c>
      <c r="Z222" s="32">
        <f t="shared" ref="Z222:Z229" si="218">E222+Q222-Y222</f>
        <v>307675000</v>
      </c>
      <c r="AA222" s="32"/>
      <c r="AB222" s="28"/>
      <c r="AC222" s="29">
        <f t="shared" si="203"/>
        <v>307675000</v>
      </c>
      <c r="AD222" s="29">
        <f t="shared" ref="AD222:AD229" si="219">Z222-AC222</f>
        <v>0</v>
      </c>
      <c r="AE222" s="29">
        <f t="shared" si="217"/>
        <v>307675000</v>
      </c>
      <c r="AF222" s="29">
        <f t="shared" ref="AF222:AF229" si="220">AC222-AE222</f>
        <v>0</v>
      </c>
      <c r="AG222" s="249">
        <f t="shared" ref="AG222:AG229" si="221">Q222-Y222</f>
        <v>0</v>
      </c>
      <c r="AH222" s="88">
        <f t="shared" ref="AH222:AH229" si="222">AF222-AG222</f>
        <v>0</v>
      </c>
    </row>
    <row r="223" spans="1:34">
      <c r="A223" s="99"/>
      <c r="B223" s="9">
        <v>2</v>
      </c>
      <c r="C223" s="9" t="s">
        <v>15</v>
      </c>
      <c r="D223" s="81" t="s">
        <v>9</v>
      </c>
      <c r="E223" s="31">
        <f>'per SKPD'!E4444</f>
        <v>897350000</v>
      </c>
      <c r="F223" s="31">
        <f>'per SKPD'!F4444</f>
        <v>25000000</v>
      </c>
      <c r="G223" s="31">
        <f>'per SKPD'!G4444</f>
        <v>25000000</v>
      </c>
      <c r="H223" s="31">
        <f>'per SKPD'!H4444</f>
        <v>25000000</v>
      </c>
      <c r="I223" s="31">
        <f>'per SKPD'!I4444</f>
        <v>0</v>
      </c>
      <c r="J223" s="31">
        <f>'per SKPD'!J4444</f>
        <v>0</v>
      </c>
      <c r="K223" s="31">
        <f>'per SKPD'!K4444</f>
        <v>0</v>
      </c>
      <c r="L223" s="31">
        <f>'per SKPD'!L4444</f>
        <v>0</v>
      </c>
      <c r="M223" s="31">
        <f>'per SKPD'!M4444</f>
        <v>0</v>
      </c>
      <c r="N223" s="31">
        <f>'per SKPD'!N4444</f>
        <v>0</v>
      </c>
      <c r="O223" s="31">
        <f>'per SKPD'!W4444</f>
        <v>0</v>
      </c>
      <c r="P223" s="31">
        <f>'per SKPD'!X4444</f>
        <v>0</v>
      </c>
      <c r="Q223" s="31">
        <f t="shared" si="215"/>
        <v>25000000</v>
      </c>
      <c r="R223" s="31">
        <f>'per SKPD'!Z4444</f>
        <v>0</v>
      </c>
      <c r="S223" s="31">
        <f>'per SKPD'!AA4444</f>
        <v>0</v>
      </c>
      <c r="T223" s="31">
        <f>'per SKPD'!AB4444</f>
        <v>0</v>
      </c>
      <c r="U223" s="31">
        <f>'per SKPD'!AC4444</f>
        <v>0</v>
      </c>
      <c r="V223" s="31">
        <f>'per SKPD'!AL4444</f>
        <v>0</v>
      </c>
      <c r="W223" s="31">
        <f>'per SKPD'!AM4444</f>
        <v>0</v>
      </c>
      <c r="X223" s="31">
        <f>'per SKPD'!AN4444</f>
        <v>0</v>
      </c>
      <c r="Y223" s="31">
        <f t="shared" ref="Y223:Y229" si="223">SUM(R223:X223)</f>
        <v>0</v>
      </c>
      <c r="Z223" s="32">
        <f t="shared" si="218"/>
        <v>922350000</v>
      </c>
      <c r="AA223" s="32"/>
      <c r="AB223" s="28"/>
      <c r="AC223" s="29">
        <f t="shared" si="203"/>
        <v>922350000</v>
      </c>
      <c r="AD223" s="29">
        <f t="shared" si="219"/>
        <v>0</v>
      </c>
      <c r="AE223" s="29">
        <f t="shared" si="217"/>
        <v>897350000</v>
      </c>
      <c r="AF223" s="29">
        <f t="shared" si="220"/>
        <v>25000000</v>
      </c>
      <c r="AG223" s="249">
        <f t="shared" si="221"/>
        <v>25000000</v>
      </c>
      <c r="AH223" s="88">
        <f t="shared" si="222"/>
        <v>0</v>
      </c>
    </row>
    <row r="224" spans="1:34">
      <c r="A224" s="99"/>
      <c r="B224" s="9">
        <v>3</v>
      </c>
      <c r="C224" s="9" t="s">
        <v>16</v>
      </c>
      <c r="D224" s="81" t="s">
        <v>10</v>
      </c>
      <c r="E224" s="31">
        <f>'per SKPD'!E4465</f>
        <v>1746451070</v>
      </c>
      <c r="F224" s="31">
        <f>'per SKPD'!F4465</f>
        <v>0</v>
      </c>
      <c r="G224" s="31">
        <f>'per SKPD'!G4465</f>
        <v>0</v>
      </c>
      <c r="H224" s="31">
        <f>'per SKPD'!H4465</f>
        <v>0</v>
      </c>
      <c r="I224" s="31">
        <f>'per SKPD'!I4465</f>
        <v>0</v>
      </c>
      <c r="J224" s="31">
        <f>'per SKPD'!J4465</f>
        <v>0</v>
      </c>
      <c r="K224" s="31">
        <f>'per SKPD'!K4465</f>
        <v>0</v>
      </c>
      <c r="L224" s="31">
        <f>'per SKPD'!L4465</f>
        <v>0</v>
      </c>
      <c r="M224" s="31">
        <f>'per SKPD'!M4465</f>
        <v>0</v>
      </c>
      <c r="N224" s="31">
        <f>'per SKPD'!N4465</f>
        <v>0</v>
      </c>
      <c r="O224" s="31">
        <f>'per SKPD'!W4465</f>
        <v>0</v>
      </c>
      <c r="P224" s="31">
        <f>'per SKPD'!X4465</f>
        <v>0</v>
      </c>
      <c r="Q224" s="31">
        <f t="shared" si="215"/>
        <v>0</v>
      </c>
      <c r="R224" s="31">
        <f>'per SKPD'!Z4465</f>
        <v>0</v>
      </c>
      <c r="S224" s="31">
        <f>'per SKPD'!AA4465</f>
        <v>0</v>
      </c>
      <c r="T224" s="31">
        <f>'per SKPD'!AB4465</f>
        <v>0</v>
      </c>
      <c r="U224" s="31">
        <f>'per SKPD'!AC4465</f>
        <v>0</v>
      </c>
      <c r="V224" s="31">
        <f>'per SKPD'!AL4465</f>
        <v>0</v>
      </c>
      <c r="W224" s="31">
        <f>'per SKPD'!AM4465</f>
        <v>0</v>
      </c>
      <c r="X224" s="31">
        <f>'per SKPD'!AN4465</f>
        <v>0</v>
      </c>
      <c r="Y224" s="31">
        <f>SUM(R224:X224)</f>
        <v>0</v>
      </c>
      <c r="Z224" s="32">
        <f t="shared" si="218"/>
        <v>1746451070</v>
      </c>
      <c r="AA224" s="32"/>
      <c r="AB224" s="28"/>
      <c r="AC224" s="29">
        <f t="shared" si="203"/>
        <v>1746451070</v>
      </c>
      <c r="AD224" s="29">
        <f t="shared" si="219"/>
        <v>0</v>
      </c>
      <c r="AE224" s="29">
        <f t="shared" si="217"/>
        <v>1746451070</v>
      </c>
      <c r="AF224" s="29">
        <f t="shared" si="220"/>
        <v>0</v>
      </c>
      <c r="AG224" s="249">
        <f t="shared" si="221"/>
        <v>0</v>
      </c>
      <c r="AH224" s="88">
        <f t="shared" si="222"/>
        <v>0</v>
      </c>
    </row>
    <row r="225" spans="1:34">
      <c r="A225" s="99"/>
      <c r="B225" s="9">
        <v>4</v>
      </c>
      <c r="C225" s="9" t="s">
        <v>17</v>
      </c>
      <c r="D225" s="81" t="s">
        <v>5</v>
      </c>
      <c r="E225" s="31">
        <f>'per SKPD'!E4469</f>
        <v>5000000</v>
      </c>
      <c r="F225" s="31">
        <f>'per SKPD'!F4469</f>
        <v>0</v>
      </c>
      <c r="G225" s="31">
        <f>'per SKPD'!G4469</f>
        <v>0</v>
      </c>
      <c r="H225" s="31">
        <f>'per SKPD'!H4469</f>
        <v>0</v>
      </c>
      <c r="I225" s="31">
        <f>'per SKPD'!I4469</f>
        <v>0</v>
      </c>
      <c r="J225" s="31">
        <f>'per SKPD'!J4469</f>
        <v>0</v>
      </c>
      <c r="K225" s="31">
        <f>'per SKPD'!K4469</f>
        <v>0</v>
      </c>
      <c r="L225" s="31">
        <f>'per SKPD'!L4469</f>
        <v>0</v>
      </c>
      <c r="M225" s="31">
        <f>'per SKPD'!M4469</f>
        <v>0</v>
      </c>
      <c r="N225" s="31">
        <f>'per SKPD'!N4469</f>
        <v>0</v>
      </c>
      <c r="O225" s="31">
        <f>'per SKPD'!W4469</f>
        <v>0</v>
      </c>
      <c r="P225" s="31">
        <f>'per SKPD'!X4469</f>
        <v>0</v>
      </c>
      <c r="Q225" s="31">
        <f t="shared" si="215"/>
        <v>0</v>
      </c>
      <c r="R225" s="31">
        <f>'per SKPD'!Z4469</f>
        <v>0</v>
      </c>
      <c r="S225" s="31">
        <f>'per SKPD'!AA4469</f>
        <v>0</v>
      </c>
      <c r="T225" s="31">
        <f>'per SKPD'!AB4469</f>
        <v>0</v>
      </c>
      <c r="U225" s="31">
        <f>'per SKPD'!AC4469</f>
        <v>0</v>
      </c>
      <c r="V225" s="31">
        <f>'per SKPD'!AL4469</f>
        <v>0</v>
      </c>
      <c r="W225" s="31">
        <f>'per SKPD'!AM4469</f>
        <v>0</v>
      </c>
      <c r="X225" s="31">
        <f>'per SKPD'!AN4469</f>
        <v>0</v>
      </c>
      <c r="Y225" s="31">
        <f t="shared" si="223"/>
        <v>0</v>
      </c>
      <c r="Z225" s="32">
        <f t="shared" si="218"/>
        <v>5000000</v>
      </c>
      <c r="AA225" s="32"/>
      <c r="AB225" s="28"/>
      <c r="AC225" s="29">
        <f t="shared" si="203"/>
        <v>5000000</v>
      </c>
      <c r="AD225" s="29">
        <f t="shared" si="219"/>
        <v>0</v>
      </c>
      <c r="AE225" s="29">
        <f t="shared" si="217"/>
        <v>5000000</v>
      </c>
      <c r="AF225" s="29">
        <f t="shared" si="220"/>
        <v>0</v>
      </c>
      <c r="AG225" s="249">
        <f t="shared" si="221"/>
        <v>0</v>
      </c>
      <c r="AH225" s="88">
        <f t="shared" si="222"/>
        <v>0</v>
      </c>
    </row>
    <row r="226" spans="1:34">
      <c r="A226" s="99"/>
      <c r="B226" s="9">
        <v>5</v>
      </c>
      <c r="C226" s="9" t="s">
        <v>18</v>
      </c>
      <c r="D226" s="81" t="s">
        <v>11</v>
      </c>
      <c r="E226" s="31">
        <f>'per SKPD'!E4474</f>
        <v>2500000</v>
      </c>
      <c r="F226" s="31">
        <f>'per SKPD'!F4474</f>
        <v>0</v>
      </c>
      <c r="G226" s="31">
        <f>'per SKPD'!G4474</f>
        <v>0</v>
      </c>
      <c r="H226" s="31">
        <f>'per SKPD'!H4474</f>
        <v>0</v>
      </c>
      <c r="I226" s="31">
        <f>'per SKPD'!I4474</f>
        <v>0</v>
      </c>
      <c r="J226" s="31">
        <f>'per SKPD'!J4474</f>
        <v>0</v>
      </c>
      <c r="K226" s="31">
        <f>'per SKPD'!K4474</f>
        <v>0</v>
      </c>
      <c r="L226" s="31">
        <f>'per SKPD'!L4474</f>
        <v>0</v>
      </c>
      <c r="M226" s="31">
        <f>'per SKPD'!M4474</f>
        <v>0</v>
      </c>
      <c r="N226" s="31">
        <f>'per SKPD'!N4474</f>
        <v>0</v>
      </c>
      <c r="O226" s="31">
        <f>'per SKPD'!W4474</f>
        <v>0</v>
      </c>
      <c r="P226" s="31">
        <f>'per SKPD'!X4474</f>
        <v>0</v>
      </c>
      <c r="Q226" s="31">
        <f t="shared" si="215"/>
        <v>0</v>
      </c>
      <c r="R226" s="31">
        <f>'per SKPD'!Z4474</f>
        <v>0</v>
      </c>
      <c r="S226" s="31">
        <f>'per SKPD'!AA4474</f>
        <v>0</v>
      </c>
      <c r="T226" s="31">
        <f>'per SKPD'!AB4474</f>
        <v>0</v>
      </c>
      <c r="U226" s="31">
        <f>'per SKPD'!AC4474</f>
        <v>0</v>
      </c>
      <c r="V226" s="31">
        <f>'per SKPD'!AL4474</f>
        <v>0</v>
      </c>
      <c r="W226" s="31">
        <f>'per SKPD'!AM4474</f>
        <v>0</v>
      </c>
      <c r="X226" s="31">
        <f>'per SKPD'!AN4474</f>
        <v>0</v>
      </c>
      <c r="Y226" s="31">
        <f t="shared" si="223"/>
        <v>0</v>
      </c>
      <c r="Z226" s="32">
        <f t="shared" si="218"/>
        <v>2500000</v>
      </c>
      <c r="AA226" s="32"/>
      <c r="AB226" s="28"/>
      <c r="AC226" s="29">
        <f t="shared" si="203"/>
        <v>2500000</v>
      </c>
      <c r="AD226" s="29">
        <f t="shared" si="219"/>
        <v>0</v>
      </c>
      <c r="AE226" s="29">
        <f t="shared" si="217"/>
        <v>2500000</v>
      </c>
      <c r="AF226" s="29">
        <f t="shared" si="220"/>
        <v>0</v>
      </c>
      <c r="AG226" s="249">
        <f t="shared" si="221"/>
        <v>0</v>
      </c>
      <c r="AH226" s="88">
        <f t="shared" si="222"/>
        <v>0</v>
      </c>
    </row>
    <row r="227" spans="1:34">
      <c r="A227" s="99"/>
      <c r="B227" s="9">
        <v>6</v>
      </c>
      <c r="C227" s="9" t="s">
        <v>19</v>
      </c>
      <c r="D227" s="81" t="s">
        <v>7</v>
      </c>
      <c r="E227" s="31">
        <f>'per SKPD'!E4477</f>
        <v>0</v>
      </c>
      <c r="F227" s="31">
        <f>'per SKPD'!F4477</f>
        <v>0</v>
      </c>
      <c r="G227" s="31">
        <f>'per SKPD'!G4477</f>
        <v>0</v>
      </c>
      <c r="H227" s="31">
        <f>'per SKPD'!H4477</f>
        <v>0</v>
      </c>
      <c r="I227" s="31">
        <f>'per SKPD'!I4477</f>
        <v>0</v>
      </c>
      <c r="J227" s="31">
        <f>'per SKPD'!J4477</f>
        <v>0</v>
      </c>
      <c r="K227" s="31">
        <f>'per SKPD'!K4477</f>
        <v>0</v>
      </c>
      <c r="L227" s="31">
        <f>'per SKPD'!L4477</f>
        <v>0</v>
      </c>
      <c r="M227" s="31">
        <f>'per SKPD'!M4477</f>
        <v>0</v>
      </c>
      <c r="N227" s="31">
        <f>'per SKPD'!N4477</f>
        <v>0</v>
      </c>
      <c r="O227" s="31">
        <f>'per SKPD'!W4477</f>
        <v>0</v>
      </c>
      <c r="P227" s="31">
        <f>'per SKPD'!X4477</f>
        <v>0</v>
      </c>
      <c r="Q227" s="31">
        <f t="shared" si="215"/>
        <v>0</v>
      </c>
      <c r="R227" s="31">
        <f>'per SKPD'!Z4477</f>
        <v>0</v>
      </c>
      <c r="S227" s="31">
        <f>'per SKPD'!AA4477</f>
        <v>0</v>
      </c>
      <c r="T227" s="31">
        <f>'per SKPD'!AB4477</f>
        <v>0</v>
      </c>
      <c r="U227" s="31">
        <f>'per SKPD'!AC4477</f>
        <v>0</v>
      </c>
      <c r="V227" s="31">
        <f>'per SKPD'!AL4477</f>
        <v>0</v>
      </c>
      <c r="W227" s="31">
        <f>'per SKPD'!AM4477</f>
        <v>0</v>
      </c>
      <c r="X227" s="31">
        <f>'per SKPD'!AN4477</f>
        <v>0</v>
      </c>
      <c r="Y227" s="31">
        <f t="shared" si="223"/>
        <v>0</v>
      </c>
      <c r="Z227" s="32">
        <f t="shared" si="218"/>
        <v>0</v>
      </c>
      <c r="AA227" s="32"/>
      <c r="AB227" s="28"/>
      <c r="AC227" s="29">
        <f t="shared" si="203"/>
        <v>0</v>
      </c>
      <c r="AD227" s="29">
        <f t="shared" si="219"/>
        <v>0</v>
      </c>
      <c r="AE227" s="29">
        <f t="shared" si="217"/>
        <v>0</v>
      </c>
      <c r="AF227" s="29">
        <f t="shared" si="220"/>
        <v>0</v>
      </c>
      <c r="AG227" s="249">
        <f t="shared" si="221"/>
        <v>0</v>
      </c>
      <c r="AH227" s="88">
        <f t="shared" si="222"/>
        <v>0</v>
      </c>
    </row>
    <row r="228" spans="1:34" s="21" customFormat="1">
      <c r="A228" s="102"/>
      <c r="B228" s="11">
        <v>7</v>
      </c>
      <c r="C228" s="11"/>
      <c r="D228" s="85" t="s">
        <v>8</v>
      </c>
      <c r="E228" s="31">
        <f>'per SKPD'!E4480</f>
        <v>19415000</v>
      </c>
      <c r="F228" s="31">
        <f>'per SKPD'!F4480</f>
        <v>0</v>
      </c>
      <c r="G228" s="31">
        <f>'per SKPD'!G4480</f>
        <v>0</v>
      </c>
      <c r="H228" s="31">
        <f>'per SKPD'!H4480</f>
        <v>0</v>
      </c>
      <c r="I228" s="31">
        <f>'per SKPD'!I4480</f>
        <v>0</v>
      </c>
      <c r="J228" s="31">
        <f>'per SKPD'!J4480</f>
        <v>0</v>
      </c>
      <c r="K228" s="31">
        <f>'per SKPD'!K4480</f>
        <v>0</v>
      </c>
      <c r="L228" s="31">
        <f>'per SKPD'!L4480</f>
        <v>0</v>
      </c>
      <c r="M228" s="31">
        <f>'per SKPD'!M4480</f>
        <v>0</v>
      </c>
      <c r="N228" s="31">
        <f>'per SKPD'!N4480</f>
        <v>0</v>
      </c>
      <c r="O228" s="31">
        <f>'per SKPD'!W4480</f>
        <v>0</v>
      </c>
      <c r="P228" s="31">
        <f>'per SKPD'!X4480</f>
        <v>0</v>
      </c>
      <c r="Q228" s="31">
        <f t="shared" si="215"/>
        <v>0</v>
      </c>
      <c r="R228" s="31">
        <f>'per SKPD'!Z4480</f>
        <v>0</v>
      </c>
      <c r="S228" s="31">
        <f>'per SKPD'!AA4480</f>
        <v>0</v>
      </c>
      <c r="T228" s="31">
        <f>'per SKPD'!AB4480</f>
        <v>0</v>
      </c>
      <c r="U228" s="31">
        <f>'per SKPD'!AC4480</f>
        <v>0</v>
      </c>
      <c r="V228" s="31">
        <f>'per SKPD'!AL4480</f>
        <v>0</v>
      </c>
      <c r="W228" s="31">
        <f>'per SKPD'!AM4480</f>
        <v>0</v>
      </c>
      <c r="X228" s="31">
        <f>'per SKPD'!AN4480</f>
        <v>0</v>
      </c>
      <c r="Y228" s="31">
        <f t="shared" si="223"/>
        <v>0</v>
      </c>
      <c r="Z228" s="32">
        <f t="shared" si="218"/>
        <v>19415000</v>
      </c>
      <c r="AA228" s="32"/>
      <c r="AB228" s="28"/>
      <c r="AC228" s="29">
        <f t="shared" si="203"/>
        <v>19415000</v>
      </c>
      <c r="AD228" s="29">
        <f t="shared" si="219"/>
        <v>0</v>
      </c>
      <c r="AE228" s="29">
        <f t="shared" si="217"/>
        <v>19415000</v>
      </c>
      <c r="AF228" s="29">
        <f t="shared" si="220"/>
        <v>0</v>
      </c>
      <c r="AG228" s="249">
        <f t="shared" si="221"/>
        <v>0</v>
      </c>
      <c r="AH228" s="88">
        <f t="shared" si="222"/>
        <v>0</v>
      </c>
    </row>
    <row r="229" spans="1:34" s="21" customFormat="1">
      <c r="A229" s="102"/>
      <c r="B229" s="11">
        <v>8</v>
      </c>
      <c r="C229" s="11"/>
      <c r="D229" s="77" t="s">
        <v>39</v>
      </c>
      <c r="E229" s="31">
        <f>'per SKPD'!E4484</f>
        <v>14852575</v>
      </c>
      <c r="F229" s="31">
        <f>'per SKPD'!F4484</f>
        <v>0</v>
      </c>
      <c r="G229" s="31">
        <f>'per SKPD'!G4484</f>
        <v>0</v>
      </c>
      <c r="H229" s="31">
        <f>'per SKPD'!H4484</f>
        <v>0</v>
      </c>
      <c r="I229" s="31">
        <f>'per SKPD'!I4484</f>
        <v>0</v>
      </c>
      <c r="J229" s="31">
        <f>'per SKPD'!J4484</f>
        <v>0</v>
      </c>
      <c r="K229" s="31">
        <f>'per SKPD'!K4484</f>
        <v>0</v>
      </c>
      <c r="L229" s="31">
        <f>'per SKPD'!L4484</f>
        <v>0</v>
      </c>
      <c r="M229" s="31">
        <f>'per SKPD'!M4484</f>
        <v>0</v>
      </c>
      <c r="N229" s="31">
        <f>'per SKPD'!N4484</f>
        <v>0</v>
      </c>
      <c r="O229" s="31">
        <f>'per SKPD'!W4484</f>
        <v>0</v>
      </c>
      <c r="P229" s="31">
        <f>'per SKPD'!X4484</f>
        <v>0</v>
      </c>
      <c r="Q229" s="31">
        <f t="shared" si="215"/>
        <v>0</v>
      </c>
      <c r="R229" s="31">
        <f>'per SKPD'!Z4484</f>
        <v>0</v>
      </c>
      <c r="S229" s="31">
        <f>'per SKPD'!AA4484</f>
        <v>0</v>
      </c>
      <c r="T229" s="31">
        <f>'per SKPD'!AB4484</f>
        <v>0</v>
      </c>
      <c r="U229" s="31">
        <f>'per SKPD'!AC4484</f>
        <v>0</v>
      </c>
      <c r="V229" s="31">
        <f>'per SKPD'!AL4484</f>
        <v>0</v>
      </c>
      <c r="W229" s="31">
        <f>'per SKPD'!AM4484</f>
        <v>0</v>
      </c>
      <c r="X229" s="31">
        <f>'per SKPD'!AN4484</f>
        <v>0</v>
      </c>
      <c r="Y229" s="31">
        <f t="shared" si="223"/>
        <v>0</v>
      </c>
      <c r="Z229" s="32">
        <f t="shared" si="218"/>
        <v>14852575</v>
      </c>
      <c r="AA229" s="32"/>
      <c r="AB229" s="28"/>
      <c r="AC229" s="29">
        <f t="shared" si="203"/>
        <v>14852575</v>
      </c>
      <c r="AD229" s="29">
        <f t="shared" si="219"/>
        <v>0</v>
      </c>
      <c r="AE229" s="29">
        <f t="shared" si="217"/>
        <v>14852575</v>
      </c>
      <c r="AF229" s="29">
        <f t="shared" si="220"/>
        <v>0</v>
      </c>
      <c r="AG229" s="249">
        <f t="shared" si="221"/>
        <v>0</v>
      </c>
      <c r="AH229" s="88">
        <f t="shared" si="222"/>
        <v>0</v>
      </c>
    </row>
    <row r="230" spans="1:34">
      <c r="A230" s="101"/>
      <c r="B230" s="8"/>
      <c r="C230" s="8"/>
      <c r="D230" s="78"/>
      <c r="E230" s="34"/>
      <c r="F230" s="34"/>
      <c r="G230" s="63"/>
      <c r="H230" s="67"/>
      <c r="I230" s="34"/>
      <c r="J230" s="34"/>
      <c r="K230" s="34"/>
      <c r="L230" s="34"/>
      <c r="M230" s="34"/>
      <c r="N230" s="34"/>
      <c r="O230" s="34"/>
      <c r="P230" s="63"/>
      <c r="Q230" s="34"/>
      <c r="R230" s="65"/>
      <c r="S230" s="65"/>
      <c r="T230" s="34"/>
      <c r="U230" s="34"/>
      <c r="V230" s="34"/>
      <c r="W230" s="34"/>
      <c r="X230" s="34"/>
      <c r="Y230" s="34"/>
      <c r="Z230" s="34"/>
      <c r="AA230" s="34"/>
      <c r="AB230" s="28"/>
      <c r="AC230" s="29">
        <f t="shared" si="203"/>
        <v>0</v>
      </c>
    </row>
    <row r="231" spans="1:34" s="15" customFormat="1" ht="18.75" customHeight="1">
      <c r="A231" s="98">
        <v>23</v>
      </c>
      <c r="B231" s="22" t="s">
        <v>41</v>
      </c>
      <c r="C231" s="20"/>
      <c r="D231" s="30"/>
      <c r="E231" s="30">
        <f t="shared" ref="E231:P231" si="224">E232+E233+E234+E235+E236+E237+E238+E239</f>
        <v>4468128750</v>
      </c>
      <c r="F231" s="30">
        <f t="shared" si="224"/>
        <v>30000000</v>
      </c>
      <c r="G231" s="30">
        <f t="shared" si="224"/>
        <v>29831500</v>
      </c>
      <c r="H231" s="30">
        <f t="shared" si="224"/>
        <v>29831500</v>
      </c>
      <c r="I231" s="30">
        <f t="shared" si="224"/>
        <v>0</v>
      </c>
      <c r="J231" s="30">
        <f t="shared" si="224"/>
        <v>0</v>
      </c>
      <c r="K231" s="30">
        <f t="shared" si="224"/>
        <v>0</v>
      </c>
      <c r="L231" s="30">
        <f t="shared" si="224"/>
        <v>11400000</v>
      </c>
      <c r="M231" s="30">
        <f t="shared" si="224"/>
        <v>0</v>
      </c>
      <c r="N231" s="30">
        <f t="shared" si="224"/>
        <v>0</v>
      </c>
      <c r="O231" s="30">
        <f t="shared" si="224"/>
        <v>0</v>
      </c>
      <c r="P231" s="30">
        <f t="shared" si="224"/>
        <v>0</v>
      </c>
      <c r="Q231" s="30">
        <f t="shared" ref="Q231:Q239" si="225">SUM(H231:P231)</f>
        <v>41231500</v>
      </c>
      <c r="R231" s="30">
        <f t="shared" ref="R231:X231" si="226">R232+R233+R234+R235+R236+R237+R238+R239</f>
        <v>0</v>
      </c>
      <c r="S231" s="30">
        <f t="shared" si="226"/>
        <v>0</v>
      </c>
      <c r="T231" s="30">
        <f t="shared" si="226"/>
        <v>0</v>
      </c>
      <c r="U231" s="30">
        <f t="shared" si="226"/>
        <v>0</v>
      </c>
      <c r="V231" s="30">
        <f t="shared" si="226"/>
        <v>0</v>
      </c>
      <c r="W231" s="30">
        <f t="shared" si="226"/>
        <v>0</v>
      </c>
      <c r="X231" s="30">
        <f t="shared" si="226"/>
        <v>0</v>
      </c>
      <c r="Y231" s="30">
        <f>SUM(R231:X231)</f>
        <v>0</v>
      </c>
      <c r="Z231" s="30">
        <f>Z232+Z233+Z234+Z235+Z236+Z237+Z238+Z239</f>
        <v>4509360250</v>
      </c>
      <c r="AA231" s="30"/>
      <c r="AB231" s="57"/>
      <c r="AC231" s="29">
        <f t="shared" si="203"/>
        <v>4509360250</v>
      </c>
      <c r="AD231" s="57">
        <f>SUM(AD232:AD239)</f>
        <v>0</v>
      </c>
      <c r="AE231" s="57">
        <f>SUM(AE232:AE239)</f>
        <v>4468128750</v>
      </c>
      <c r="AF231" s="57">
        <f>SUM(AF232:AF239)</f>
        <v>41231500</v>
      </c>
      <c r="AG231" s="57">
        <f>SUM(AG232:AG239)</f>
        <v>41231500</v>
      </c>
      <c r="AH231" s="57">
        <f>SUM(AH232:AH239)</f>
        <v>0</v>
      </c>
    </row>
    <row r="232" spans="1:34">
      <c r="A232" s="99"/>
      <c r="B232" s="9">
        <v>1</v>
      </c>
      <c r="C232" s="9" t="s">
        <v>14</v>
      </c>
      <c r="D232" s="81" t="s">
        <v>6</v>
      </c>
      <c r="E232" s="31">
        <f>'per SKPD'!E4494</f>
        <v>2403644000</v>
      </c>
      <c r="F232" s="31">
        <f>'per SKPD'!F4494</f>
        <v>0</v>
      </c>
      <c r="G232" s="31">
        <f>'per SKPD'!G4494</f>
        <v>0</v>
      </c>
      <c r="H232" s="31">
        <f>'per SKPD'!H4494</f>
        <v>0</v>
      </c>
      <c r="I232" s="31">
        <f>'per SKPD'!I4494</f>
        <v>0</v>
      </c>
      <c r="J232" s="31">
        <f>'per SKPD'!J4494</f>
        <v>0</v>
      </c>
      <c r="K232" s="31">
        <f>'per SKPD'!K4494</f>
        <v>0</v>
      </c>
      <c r="L232" s="31">
        <f>'per SKPD'!L4494</f>
        <v>0</v>
      </c>
      <c r="M232" s="31">
        <f>'per SKPD'!M4494</f>
        <v>0</v>
      </c>
      <c r="N232" s="31">
        <f>'per SKPD'!N4494</f>
        <v>0</v>
      </c>
      <c r="O232" s="31">
        <f>'per SKPD'!W4494</f>
        <v>0</v>
      </c>
      <c r="P232" s="31">
        <f>'per SKPD'!X4494</f>
        <v>0</v>
      </c>
      <c r="Q232" s="31">
        <f t="shared" si="225"/>
        <v>0</v>
      </c>
      <c r="R232" s="31">
        <f>'per SKPD'!Z4494</f>
        <v>0</v>
      </c>
      <c r="S232" s="31">
        <f>'per SKPD'!AA4494</f>
        <v>0</v>
      </c>
      <c r="T232" s="31">
        <f>'per SKPD'!AB4494</f>
        <v>0</v>
      </c>
      <c r="U232" s="31">
        <f>'per SKPD'!AC4494</f>
        <v>0</v>
      </c>
      <c r="V232" s="31">
        <f>'per SKPD'!AL4494</f>
        <v>0</v>
      </c>
      <c r="W232" s="31">
        <f>'per SKPD'!AM4494</f>
        <v>0</v>
      </c>
      <c r="X232" s="31">
        <f>'per SKPD'!AN4494</f>
        <v>0</v>
      </c>
      <c r="Y232" s="31">
        <f>SUM(R232:X232)</f>
        <v>0</v>
      </c>
      <c r="Z232" s="32">
        <f t="shared" ref="Z232:Z239" si="227">E232+Q232-Y232</f>
        <v>2403644000</v>
      </c>
      <c r="AA232" s="32"/>
      <c r="AB232" s="28"/>
      <c r="AC232" s="29">
        <f t="shared" si="203"/>
        <v>2403644000</v>
      </c>
      <c r="AD232" s="29">
        <f t="shared" ref="AD232:AD239" si="228">Z232-AC232</f>
        <v>0</v>
      </c>
      <c r="AE232" s="29">
        <f t="shared" ref="AE232:AE239" si="229">E232</f>
        <v>2403644000</v>
      </c>
      <c r="AF232" s="29">
        <f t="shared" ref="AF232:AF239" si="230">AC232-AE232</f>
        <v>0</v>
      </c>
      <c r="AG232" s="249">
        <f t="shared" ref="AG232:AG239" si="231">Q232-Y232</f>
        <v>0</v>
      </c>
      <c r="AH232" s="88">
        <f t="shared" ref="AH232:AH239" si="232">AF232-AG232</f>
        <v>0</v>
      </c>
    </row>
    <row r="233" spans="1:34">
      <c r="A233" s="99"/>
      <c r="B233" s="9">
        <v>2</v>
      </c>
      <c r="C233" s="9" t="s">
        <v>15</v>
      </c>
      <c r="D233" s="81" t="s">
        <v>9</v>
      </c>
      <c r="E233" s="31">
        <f>'per SKPD'!E4497</f>
        <v>841136750</v>
      </c>
      <c r="F233" s="31">
        <f>'per SKPD'!F4497</f>
        <v>30000000</v>
      </c>
      <c r="G233" s="31">
        <f>'per SKPD'!G4497</f>
        <v>29831500</v>
      </c>
      <c r="H233" s="31">
        <f>'per SKPD'!H4497</f>
        <v>29831500</v>
      </c>
      <c r="I233" s="31">
        <f>'per SKPD'!I4497</f>
        <v>0</v>
      </c>
      <c r="J233" s="31">
        <f>'per SKPD'!J4497</f>
        <v>0</v>
      </c>
      <c r="K233" s="31">
        <f>'per SKPD'!K4497</f>
        <v>0</v>
      </c>
      <c r="L233" s="31">
        <f>'per SKPD'!L4497</f>
        <v>11400000</v>
      </c>
      <c r="M233" s="31">
        <f>'per SKPD'!M4497</f>
        <v>0</v>
      </c>
      <c r="N233" s="31">
        <f>'per SKPD'!N4497</f>
        <v>0</v>
      </c>
      <c r="O233" s="31">
        <f>'per SKPD'!W4497</f>
        <v>0</v>
      </c>
      <c r="P233" s="31">
        <f>'per SKPD'!X4497</f>
        <v>0</v>
      </c>
      <c r="Q233" s="31">
        <f t="shared" si="225"/>
        <v>41231500</v>
      </c>
      <c r="R233" s="31">
        <f>'per SKPD'!Z4497</f>
        <v>0</v>
      </c>
      <c r="S233" s="31">
        <f>'per SKPD'!AA4497</f>
        <v>0</v>
      </c>
      <c r="T233" s="31">
        <f>'per SKPD'!AB4497</f>
        <v>0</v>
      </c>
      <c r="U233" s="31">
        <f>'per SKPD'!AC4497</f>
        <v>0</v>
      </c>
      <c r="V233" s="31">
        <f>'per SKPD'!AL4497</f>
        <v>0</v>
      </c>
      <c r="W233" s="31">
        <f>'per SKPD'!AM4497</f>
        <v>0</v>
      </c>
      <c r="X233" s="31">
        <f>'per SKPD'!AN4497</f>
        <v>0</v>
      </c>
      <c r="Y233" s="31">
        <f t="shared" ref="Y233:Y239" si="233">SUM(R233:X233)</f>
        <v>0</v>
      </c>
      <c r="Z233" s="32">
        <f t="shared" si="227"/>
        <v>882368250</v>
      </c>
      <c r="AA233" s="32"/>
      <c r="AB233" s="28"/>
      <c r="AC233" s="29">
        <f t="shared" si="203"/>
        <v>882368250</v>
      </c>
      <c r="AD233" s="29">
        <f t="shared" si="228"/>
        <v>0</v>
      </c>
      <c r="AE233" s="29">
        <f t="shared" si="229"/>
        <v>841136750</v>
      </c>
      <c r="AF233" s="29">
        <f t="shared" si="230"/>
        <v>41231500</v>
      </c>
      <c r="AG233" s="249">
        <f t="shared" si="231"/>
        <v>41231500</v>
      </c>
      <c r="AH233" s="88">
        <f t="shared" si="232"/>
        <v>0</v>
      </c>
    </row>
    <row r="234" spans="1:34">
      <c r="A234" s="99"/>
      <c r="B234" s="9">
        <v>3</v>
      </c>
      <c r="C234" s="9" t="s">
        <v>16</v>
      </c>
      <c r="D234" s="81" t="s">
        <v>10</v>
      </c>
      <c r="E234" s="31">
        <f>'per SKPD'!E4522</f>
        <v>1167893400</v>
      </c>
      <c r="F234" s="31">
        <f>'per SKPD'!F4522</f>
        <v>0</v>
      </c>
      <c r="G234" s="31">
        <f>'per SKPD'!G4522</f>
        <v>0</v>
      </c>
      <c r="H234" s="31">
        <f>'per SKPD'!H4522</f>
        <v>0</v>
      </c>
      <c r="I234" s="31">
        <f>'per SKPD'!I4522</f>
        <v>0</v>
      </c>
      <c r="J234" s="31">
        <f>'per SKPD'!J4522</f>
        <v>0</v>
      </c>
      <c r="K234" s="31">
        <f>'per SKPD'!K4522</f>
        <v>0</v>
      </c>
      <c r="L234" s="31">
        <f>'per SKPD'!L4522</f>
        <v>0</v>
      </c>
      <c r="M234" s="31">
        <f>'per SKPD'!M4522</f>
        <v>0</v>
      </c>
      <c r="N234" s="31">
        <f>'per SKPD'!N4522</f>
        <v>0</v>
      </c>
      <c r="O234" s="31">
        <f>'per SKPD'!W4522</f>
        <v>0</v>
      </c>
      <c r="P234" s="31">
        <f>'per SKPD'!X4522</f>
        <v>0</v>
      </c>
      <c r="Q234" s="31">
        <f t="shared" si="225"/>
        <v>0</v>
      </c>
      <c r="R234" s="31">
        <f>'per SKPD'!Z4522</f>
        <v>0</v>
      </c>
      <c r="S234" s="31">
        <f>'per SKPD'!AA4522</f>
        <v>0</v>
      </c>
      <c r="T234" s="31">
        <f>'per SKPD'!AB4522</f>
        <v>0</v>
      </c>
      <c r="U234" s="31">
        <f>'per SKPD'!AC4522</f>
        <v>0</v>
      </c>
      <c r="V234" s="31">
        <f>'per SKPD'!AL4522</f>
        <v>0</v>
      </c>
      <c r="W234" s="31">
        <f>'per SKPD'!AM4522</f>
        <v>0</v>
      </c>
      <c r="X234" s="31">
        <f>'per SKPD'!AN4522</f>
        <v>0</v>
      </c>
      <c r="Y234" s="31">
        <f>SUM(R234:X234)</f>
        <v>0</v>
      </c>
      <c r="Z234" s="32">
        <f t="shared" si="227"/>
        <v>1167893400</v>
      </c>
      <c r="AA234" s="32"/>
      <c r="AB234" s="28"/>
      <c r="AC234" s="29">
        <f t="shared" si="203"/>
        <v>1167893400</v>
      </c>
      <c r="AD234" s="29">
        <f t="shared" si="228"/>
        <v>0</v>
      </c>
      <c r="AE234" s="29">
        <f t="shared" si="229"/>
        <v>1167893400</v>
      </c>
      <c r="AF234" s="29">
        <f t="shared" si="230"/>
        <v>0</v>
      </c>
      <c r="AG234" s="249">
        <f t="shared" si="231"/>
        <v>0</v>
      </c>
      <c r="AH234" s="88">
        <f t="shared" si="232"/>
        <v>0</v>
      </c>
    </row>
    <row r="235" spans="1:34">
      <c r="A235" s="99"/>
      <c r="B235" s="9">
        <v>4</v>
      </c>
      <c r="C235" s="9" t="s">
        <v>17</v>
      </c>
      <c r="D235" s="81" t="s">
        <v>5</v>
      </c>
      <c r="E235" s="31">
        <f>'per SKPD'!E4526</f>
        <v>27040600</v>
      </c>
      <c r="F235" s="31">
        <f>'per SKPD'!F4526</f>
        <v>0</v>
      </c>
      <c r="G235" s="31">
        <f>'per SKPD'!G4526</f>
        <v>0</v>
      </c>
      <c r="H235" s="31">
        <f>'per SKPD'!H4526</f>
        <v>0</v>
      </c>
      <c r="I235" s="31">
        <f>'per SKPD'!I4526</f>
        <v>0</v>
      </c>
      <c r="J235" s="31">
        <f>'per SKPD'!J4526</f>
        <v>0</v>
      </c>
      <c r="K235" s="31">
        <f>'per SKPD'!K4526</f>
        <v>0</v>
      </c>
      <c r="L235" s="31">
        <f>'per SKPD'!L4526</f>
        <v>0</v>
      </c>
      <c r="M235" s="31">
        <f>'per SKPD'!M4526</f>
        <v>0</v>
      </c>
      <c r="N235" s="31">
        <f>'per SKPD'!N4526</f>
        <v>0</v>
      </c>
      <c r="O235" s="31">
        <f>'per SKPD'!W4526</f>
        <v>0</v>
      </c>
      <c r="P235" s="31">
        <f>'per SKPD'!X4526</f>
        <v>0</v>
      </c>
      <c r="Q235" s="31">
        <f t="shared" si="225"/>
        <v>0</v>
      </c>
      <c r="R235" s="31">
        <f>'per SKPD'!Z4526</f>
        <v>0</v>
      </c>
      <c r="S235" s="31">
        <f>'per SKPD'!AA4526</f>
        <v>0</v>
      </c>
      <c r="T235" s="31">
        <f>'per SKPD'!AB4526</f>
        <v>0</v>
      </c>
      <c r="U235" s="31">
        <f>'per SKPD'!AC4526</f>
        <v>0</v>
      </c>
      <c r="V235" s="31">
        <f>'per SKPD'!AL4526</f>
        <v>0</v>
      </c>
      <c r="W235" s="31">
        <f>'per SKPD'!AM4526</f>
        <v>0</v>
      </c>
      <c r="X235" s="31">
        <f>'per SKPD'!AN4526</f>
        <v>0</v>
      </c>
      <c r="Y235" s="31">
        <f t="shared" si="233"/>
        <v>0</v>
      </c>
      <c r="Z235" s="32">
        <f t="shared" si="227"/>
        <v>27040600</v>
      </c>
      <c r="AA235" s="32"/>
      <c r="AB235" s="28"/>
      <c r="AC235" s="29">
        <f t="shared" si="203"/>
        <v>27040600</v>
      </c>
      <c r="AD235" s="29">
        <f t="shared" si="228"/>
        <v>0</v>
      </c>
      <c r="AE235" s="29">
        <f t="shared" si="229"/>
        <v>27040600</v>
      </c>
      <c r="AF235" s="29">
        <f t="shared" si="230"/>
        <v>0</v>
      </c>
      <c r="AG235" s="249">
        <f t="shared" si="231"/>
        <v>0</v>
      </c>
      <c r="AH235" s="88">
        <f t="shared" si="232"/>
        <v>0</v>
      </c>
    </row>
    <row r="236" spans="1:34">
      <c r="A236" s="99"/>
      <c r="B236" s="9">
        <v>5</v>
      </c>
      <c r="C236" s="9" t="s">
        <v>18</v>
      </c>
      <c r="D236" s="81" t="s">
        <v>11</v>
      </c>
      <c r="E236" s="31">
        <f>'per SKPD'!E4530</f>
        <v>15059000</v>
      </c>
      <c r="F236" s="31">
        <f>'per SKPD'!F4530</f>
        <v>0</v>
      </c>
      <c r="G236" s="31">
        <f>'per SKPD'!G4530</f>
        <v>0</v>
      </c>
      <c r="H236" s="31">
        <f>'per SKPD'!H4530</f>
        <v>0</v>
      </c>
      <c r="I236" s="31">
        <f>'per SKPD'!I4530</f>
        <v>0</v>
      </c>
      <c r="J236" s="31">
        <f>'per SKPD'!J4530</f>
        <v>0</v>
      </c>
      <c r="K236" s="31">
        <f>'per SKPD'!K4530</f>
        <v>0</v>
      </c>
      <c r="L236" s="31">
        <f>'per SKPD'!L4530</f>
        <v>0</v>
      </c>
      <c r="M236" s="31">
        <f>'per SKPD'!M4530</f>
        <v>0</v>
      </c>
      <c r="N236" s="31">
        <f>'per SKPD'!N4530</f>
        <v>0</v>
      </c>
      <c r="O236" s="31">
        <f>'per SKPD'!W4530</f>
        <v>0</v>
      </c>
      <c r="P236" s="31">
        <f>'per SKPD'!X4530</f>
        <v>0</v>
      </c>
      <c r="Q236" s="31">
        <f t="shared" si="225"/>
        <v>0</v>
      </c>
      <c r="R236" s="31">
        <f>'per SKPD'!Z4530</f>
        <v>0</v>
      </c>
      <c r="S236" s="31">
        <f>'per SKPD'!AA4530</f>
        <v>0</v>
      </c>
      <c r="T236" s="31">
        <f>'per SKPD'!AB4530</f>
        <v>0</v>
      </c>
      <c r="U236" s="31">
        <f>'per SKPD'!AC4530</f>
        <v>0</v>
      </c>
      <c r="V236" s="31">
        <f>'per SKPD'!AL4530</f>
        <v>0</v>
      </c>
      <c r="W236" s="31">
        <f>'per SKPD'!AM4530</f>
        <v>0</v>
      </c>
      <c r="X236" s="31">
        <f>'per SKPD'!AN4530</f>
        <v>0</v>
      </c>
      <c r="Y236" s="31">
        <f t="shared" si="233"/>
        <v>0</v>
      </c>
      <c r="Z236" s="32">
        <f t="shared" si="227"/>
        <v>15059000</v>
      </c>
      <c r="AA236" s="32"/>
      <c r="AB236" s="28"/>
      <c r="AC236" s="29">
        <f t="shared" si="203"/>
        <v>15059000</v>
      </c>
      <c r="AD236" s="29">
        <f t="shared" si="228"/>
        <v>0</v>
      </c>
      <c r="AE236" s="29">
        <f t="shared" si="229"/>
        <v>15059000</v>
      </c>
      <c r="AF236" s="29">
        <f t="shared" si="230"/>
        <v>0</v>
      </c>
      <c r="AG236" s="249">
        <f t="shared" si="231"/>
        <v>0</v>
      </c>
      <c r="AH236" s="88">
        <f t="shared" si="232"/>
        <v>0</v>
      </c>
    </row>
    <row r="237" spans="1:34">
      <c r="A237" s="99"/>
      <c r="B237" s="9">
        <v>6</v>
      </c>
      <c r="C237" s="9" t="s">
        <v>19</v>
      </c>
      <c r="D237" s="81" t="s">
        <v>7</v>
      </c>
      <c r="E237" s="31">
        <f>'per SKPD'!E4533</f>
        <v>0</v>
      </c>
      <c r="F237" s="31">
        <f>'per SKPD'!F4533</f>
        <v>0</v>
      </c>
      <c r="G237" s="31">
        <f>'per SKPD'!G4533</f>
        <v>0</v>
      </c>
      <c r="H237" s="31">
        <f>'per SKPD'!H4533</f>
        <v>0</v>
      </c>
      <c r="I237" s="31">
        <f>'per SKPD'!I4533</f>
        <v>0</v>
      </c>
      <c r="J237" s="31">
        <f>'per SKPD'!J4533</f>
        <v>0</v>
      </c>
      <c r="K237" s="31">
        <f>'per SKPD'!K4533</f>
        <v>0</v>
      </c>
      <c r="L237" s="31">
        <f>'per SKPD'!L4533</f>
        <v>0</v>
      </c>
      <c r="M237" s="31">
        <f>'per SKPD'!M4533</f>
        <v>0</v>
      </c>
      <c r="N237" s="31">
        <f>'per SKPD'!N4533</f>
        <v>0</v>
      </c>
      <c r="O237" s="31">
        <f>'per SKPD'!W4533</f>
        <v>0</v>
      </c>
      <c r="P237" s="31">
        <f>'per SKPD'!X4533</f>
        <v>0</v>
      </c>
      <c r="Q237" s="31">
        <f t="shared" si="225"/>
        <v>0</v>
      </c>
      <c r="R237" s="31">
        <f>'per SKPD'!Z4533</f>
        <v>0</v>
      </c>
      <c r="S237" s="31">
        <f>'per SKPD'!AA4533</f>
        <v>0</v>
      </c>
      <c r="T237" s="31">
        <f>'per SKPD'!AB4533</f>
        <v>0</v>
      </c>
      <c r="U237" s="31">
        <f>'per SKPD'!AC4533</f>
        <v>0</v>
      </c>
      <c r="V237" s="31">
        <f>'per SKPD'!AL4533</f>
        <v>0</v>
      </c>
      <c r="W237" s="31">
        <f>'per SKPD'!AM4533</f>
        <v>0</v>
      </c>
      <c r="X237" s="31">
        <f>'per SKPD'!AN4533</f>
        <v>0</v>
      </c>
      <c r="Y237" s="31">
        <f t="shared" si="233"/>
        <v>0</v>
      </c>
      <c r="Z237" s="32">
        <f t="shared" si="227"/>
        <v>0</v>
      </c>
      <c r="AA237" s="32"/>
      <c r="AB237" s="28"/>
      <c r="AC237" s="29">
        <f t="shared" si="203"/>
        <v>0</v>
      </c>
      <c r="AD237" s="29">
        <f t="shared" si="228"/>
        <v>0</v>
      </c>
      <c r="AE237" s="29">
        <f t="shared" si="229"/>
        <v>0</v>
      </c>
      <c r="AF237" s="29">
        <f t="shared" si="230"/>
        <v>0</v>
      </c>
      <c r="AG237" s="249">
        <f t="shared" si="231"/>
        <v>0</v>
      </c>
      <c r="AH237" s="88">
        <f t="shared" si="232"/>
        <v>0</v>
      </c>
    </row>
    <row r="238" spans="1:34" s="21" customFormat="1">
      <c r="A238" s="102"/>
      <c r="B238" s="11">
        <v>7</v>
      </c>
      <c r="C238" s="11"/>
      <c r="D238" s="85" t="s">
        <v>8</v>
      </c>
      <c r="E238" s="31">
        <f>'per SKPD'!E4536</f>
        <v>8350000</v>
      </c>
      <c r="F238" s="31">
        <f>'per SKPD'!F4536</f>
        <v>0</v>
      </c>
      <c r="G238" s="31">
        <f>'per SKPD'!G4536</f>
        <v>0</v>
      </c>
      <c r="H238" s="31">
        <f>'per SKPD'!H4536</f>
        <v>0</v>
      </c>
      <c r="I238" s="31">
        <f>'per SKPD'!I4536</f>
        <v>0</v>
      </c>
      <c r="J238" s="31">
        <f>'per SKPD'!J4536</f>
        <v>0</v>
      </c>
      <c r="K238" s="31">
        <f>'per SKPD'!K4536</f>
        <v>0</v>
      </c>
      <c r="L238" s="31">
        <f>'per SKPD'!L4536</f>
        <v>0</v>
      </c>
      <c r="M238" s="31">
        <f>'per SKPD'!M4536</f>
        <v>0</v>
      </c>
      <c r="N238" s="31">
        <f>'per SKPD'!N4536</f>
        <v>0</v>
      </c>
      <c r="O238" s="31">
        <f>'per SKPD'!W4536</f>
        <v>0</v>
      </c>
      <c r="P238" s="31">
        <f>'per SKPD'!X4536</f>
        <v>0</v>
      </c>
      <c r="Q238" s="31">
        <f t="shared" si="225"/>
        <v>0</v>
      </c>
      <c r="R238" s="31">
        <f>'per SKPD'!Z4536</f>
        <v>0</v>
      </c>
      <c r="S238" s="31">
        <f>'per SKPD'!AA4536</f>
        <v>0</v>
      </c>
      <c r="T238" s="31">
        <f>'per SKPD'!AB4536</f>
        <v>0</v>
      </c>
      <c r="U238" s="31">
        <f>'per SKPD'!AC4536</f>
        <v>0</v>
      </c>
      <c r="V238" s="31">
        <f>'per SKPD'!AL4536</f>
        <v>0</v>
      </c>
      <c r="W238" s="31">
        <f>'per SKPD'!AM4536</f>
        <v>0</v>
      </c>
      <c r="X238" s="31">
        <f>'per SKPD'!AN4536</f>
        <v>0</v>
      </c>
      <c r="Y238" s="31">
        <f t="shared" si="233"/>
        <v>0</v>
      </c>
      <c r="Z238" s="32">
        <f t="shared" si="227"/>
        <v>8350000</v>
      </c>
      <c r="AA238" s="32"/>
      <c r="AB238" s="28"/>
      <c r="AC238" s="29">
        <f t="shared" si="203"/>
        <v>8350000</v>
      </c>
      <c r="AD238" s="29">
        <f t="shared" si="228"/>
        <v>0</v>
      </c>
      <c r="AE238" s="29">
        <f t="shared" si="229"/>
        <v>8350000</v>
      </c>
      <c r="AF238" s="29">
        <f t="shared" si="230"/>
        <v>0</v>
      </c>
      <c r="AG238" s="249">
        <f t="shared" si="231"/>
        <v>0</v>
      </c>
      <c r="AH238" s="88">
        <f t="shared" si="232"/>
        <v>0</v>
      </c>
    </row>
    <row r="239" spans="1:34" s="21" customFormat="1">
      <c r="A239" s="102"/>
      <c r="B239" s="11">
        <v>8</v>
      </c>
      <c r="C239" s="11"/>
      <c r="D239" s="77" t="s">
        <v>39</v>
      </c>
      <c r="E239" s="31">
        <f>'per SKPD'!E4540</f>
        <v>5005000</v>
      </c>
      <c r="F239" s="31">
        <f>'per SKPD'!F4540</f>
        <v>0</v>
      </c>
      <c r="G239" s="31">
        <f>'per SKPD'!G4540</f>
        <v>0</v>
      </c>
      <c r="H239" s="31">
        <f>'per SKPD'!H4540</f>
        <v>0</v>
      </c>
      <c r="I239" s="31">
        <f>'per SKPD'!I4540</f>
        <v>0</v>
      </c>
      <c r="J239" s="31">
        <f>'per SKPD'!J4540</f>
        <v>0</v>
      </c>
      <c r="K239" s="31">
        <f>'per SKPD'!K4540</f>
        <v>0</v>
      </c>
      <c r="L239" s="31">
        <f>'per SKPD'!L4540</f>
        <v>0</v>
      </c>
      <c r="M239" s="31">
        <f>'per SKPD'!M4540</f>
        <v>0</v>
      </c>
      <c r="N239" s="31">
        <f>'per SKPD'!N4540</f>
        <v>0</v>
      </c>
      <c r="O239" s="31">
        <f>'per SKPD'!W4540</f>
        <v>0</v>
      </c>
      <c r="P239" s="31">
        <f>'per SKPD'!X4540</f>
        <v>0</v>
      </c>
      <c r="Q239" s="31">
        <f t="shared" si="225"/>
        <v>0</v>
      </c>
      <c r="R239" s="31">
        <f>'per SKPD'!Z4540</f>
        <v>0</v>
      </c>
      <c r="S239" s="31">
        <f>'per SKPD'!AA4540</f>
        <v>0</v>
      </c>
      <c r="T239" s="31">
        <f>'per SKPD'!AB4540</f>
        <v>0</v>
      </c>
      <c r="U239" s="31">
        <f>'per SKPD'!AC4540</f>
        <v>0</v>
      </c>
      <c r="V239" s="31">
        <f>'per SKPD'!AL4540</f>
        <v>0</v>
      </c>
      <c r="W239" s="31">
        <f>'per SKPD'!AM4540</f>
        <v>0</v>
      </c>
      <c r="X239" s="31">
        <f>'per SKPD'!AN4540</f>
        <v>0</v>
      </c>
      <c r="Y239" s="31">
        <f t="shared" si="233"/>
        <v>0</v>
      </c>
      <c r="Z239" s="32">
        <f t="shared" si="227"/>
        <v>5005000</v>
      </c>
      <c r="AA239" s="32"/>
      <c r="AB239" s="28"/>
      <c r="AC239" s="29">
        <f t="shared" si="203"/>
        <v>5005000</v>
      </c>
      <c r="AD239" s="29">
        <f t="shared" si="228"/>
        <v>0</v>
      </c>
      <c r="AE239" s="29">
        <f t="shared" si="229"/>
        <v>5005000</v>
      </c>
      <c r="AF239" s="29">
        <f t="shared" si="230"/>
        <v>0</v>
      </c>
      <c r="AG239" s="249">
        <f t="shared" si="231"/>
        <v>0</v>
      </c>
      <c r="AH239" s="88">
        <f t="shared" si="232"/>
        <v>0</v>
      </c>
    </row>
    <row r="240" spans="1:34">
      <c r="A240" s="101"/>
      <c r="B240" s="8"/>
      <c r="C240" s="8"/>
      <c r="D240" s="78"/>
      <c r="E240" s="34"/>
      <c r="F240" s="34"/>
      <c r="G240" s="63"/>
      <c r="H240" s="67"/>
      <c r="I240" s="34"/>
      <c r="J240" s="34"/>
      <c r="K240" s="34"/>
      <c r="L240" s="34"/>
      <c r="M240" s="34"/>
      <c r="N240" s="34"/>
      <c r="O240" s="34"/>
      <c r="P240" s="63"/>
      <c r="Q240" s="34"/>
      <c r="R240" s="65"/>
      <c r="S240" s="65"/>
      <c r="T240" s="34"/>
      <c r="U240" s="34"/>
      <c r="V240" s="34"/>
      <c r="W240" s="34"/>
      <c r="X240" s="34"/>
      <c r="Y240" s="34"/>
      <c r="Z240" s="34"/>
      <c r="AA240" s="34"/>
      <c r="AB240" s="28"/>
      <c r="AC240" s="29">
        <f t="shared" si="203"/>
        <v>0</v>
      </c>
    </row>
    <row r="241" spans="1:34" s="15" customFormat="1" ht="18.75" customHeight="1">
      <c r="A241" s="98">
        <v>24</v>
      </c>
      <c r="B241" s="22" t="s">
        <v>64</v>
      </c>
      <c r="C241" s="20"/>
      <c r="D241" s="30"/>
      <c r="E241" s="30">
        <f t="shared" ref="E241:P241" si="234">E242+E243+E244+E245+E246+E247+E248+E249</f>
        <v>2273503458</v>
      </c>
      <c r="F241" s="30">
        <f t="shared" si="234"/>
        <v>215033500</v>
      </c>
      <c r="G241" s="30">
        <f t="shared" si="234"/>
        <v>213741500</v>
      </c>
      <c r="H241" s="30">
        <f t="shared" si="234"/>
        <v>213741500</v>
      </c>
      <c r="I241" s="30">
        <f t="shared" si="234"/>
        <v>0</v>
      </c>
      <c r="J241" s="30">
        <f t="shared" si="234"/>
        <v>0</v>
      </c>
      <c r="K241" s="30">
        <f t="shared" si="234"/>
        <v>0</v>
      </c>
      <c r="L241" s="30">
        <f t="shared" si="234"/>
        <v>0</v>
      </c>
      <c r="M241" s="30">
        <f t="shared" si="234"/>
        <v>0</v>
      </c>
      <c r="N241" s="30">
        <f t="shared" si="234"/>
        <v>0</v>
      </c>
      <c r="O241" s="30">
        <f t="shared" si="234"/>
        <v>0</v>
      </c>
      <c r="P241" s="30">
        <f t="shared" si="234"/>
        <v>0</v>
      </c>
      <c r="Q241" s="30">
        <f t="shared" ref="Q241:Q249" si="235">SUM(H241:P241)</f>
        <v>213741500</v>
      </c>
      <c r="R241" s="64">
        <f t="shared" ref="R241:X241" si="236">R242+R243+R244+R245+R246+R247+R248+R249</f>
        <v>0</v>
      </c>
      <c r="S241" s="64">
        <f t="shared" si="236"/>
        <v>0</v>
      </c>
      <c r="T241" s="30">
        <f t="shared" si="236"/>
        <v>0</v>
      </c>
      <c r="U241" s="30">
        <f t="shared" si="236"/>
        <v>0</v>
      </c>
      <c r="V241" s="30">
        <f t="shared" si="236"/>
        <v>0</v>
      </c>
      <c r="W241" s="30">
        <f t="shared" si="236"/>
        <v>0</v>
      </c>
      <c r="X241" s="30">
        <f t="shared" si="236"/>
        <v>0</v>
      </c>
      <c r="Y241" s="30">
        <f>SUM(R241:X241)</f>
        <v>0</v>
      </c>
      <c r="Z241" s="30">
        <f>Z242+Z243+Z244+Z245+Z246+Z247+Z248+Z249</f>
        <v>2487244958</v>
      </c>
      <c r="AA241" s="30"/>
      <c r="AB241" s="57"/>
      <c r="AC241" s="29">
        <f t="shared" si="203"/>
        <v>2487244958</v>
      </c>
      <c r="AD241" s="57">
        <f>SUM(AD242:AD249)</f>
        <v>0</v>
      </c>
      <c r="AE241" s="57">
        <f>SUM(AE242:AE249)</f>
        <v>2273503458</v>
      </c>
      <c r="AF241" s="57">
        <f>SUM(AF242:AF249)</f>
        <v>213741500</v>
      </c>
      <c r="AG241" s="57">
        <f>SUM(AG242:AG249)</f>
        <v>213741500</v>
      </c>
      <c r="AH241" s="57">
        <f>SUM(AH242:AH249)</f>
        <v>0</v>
      </c>
    </row>
    <row r="242" spans="1:34">
      <c r="A242" s="99"/>
      <c r="B242" s="9">
        <v>1</v>
      </c>
      <c r="C242" s="9" t="s">
        <v>14</v>
      </c>
      <c r="D242" s="81" t="s">
        <v>6</v>
      </c>
      <c r="E242" s="31">
        <f>'per SKPD'!E4550</f>
        <v>66259808</v>
      </c>
      <c r="F242" s="31">
        <f>'per SKPD'!F4550</f>
        <v>0</v>
      </c>
      <c r="G242" s="31">
        <f>'per SKPD'!G4550</f>
        <v>0</v>
      </c>
      <c r="H242" s="31">
        <f>'per SKPD'!H4550</f>
        <v>0</v>
      </c>
      <c r="I242" s="31">
        <f>'per SKPD'!I4550</f>
        <v>0</v>
      </c>
      <c r="J242" s="31">
        <f>'per SKPD'!J4550</f>
        <v>0</v>
      </c>
      <c r="K242" s="31">
        <f>'per SKPD'!K4550</f>
        <v>0</v>
      </c>
      <c r="L242" s="31">
        <f>'per SKPD'!L4550</f>
        <v>0</v>
      </c>
      <c r="M242" s="31">
        <f>'per SKPD'!M4550</f>
        <v>0</v>
      </c>
      <c r="N242" s="31">
        <f>'per SKPD'!N4550</f>
        <v>0</v>
      </c>
      <c r="O242" s="31">
        <f>'per SKPD'!W4550</f>
        <v>0</v>
      </c>
      <c r="P242" s="31">
        <f>'per SKPD'!X4550</f>
        <v>0</v>
      </c>
      <c r="Q242" s="31">
        <f t="shared" si="235"/>
        <v>0</v>
      </c>
      <c r="R242" s="31">
        <f>'per SKPD'!Z4550</f>
        <v>0</v>
      </c>
      <c r="S242" s="31">
        <f>'per SKPD'!AA4550</f>
        <v>0</v>
      </c>
      <c r="T242" s="31">
        <f>'per SKPD'!AB4550</f>
        <v>0</v>
      </c>
      <c r="U242" s="31">
        <f>'per SKPD'!AC4550</f>
        <v>0</v>
      </c>
      <c r="V242" s="31">
        <f>'per SKPD'!AL4550</f>
        <v>0</v>
      </c>
      <c r="W242" s="31">
        <f>'per SKPD'!AM4550</f>
        <v>0</v>
      </c>
      <c r="X242" s="31">
        <f>'per SKPD'!AN4550</f>
        <v>0</v>
      </c>
      <c r="Y242" s="31">
        <f>SUM(R242:X242)</f>
        <v>0</v>
      </c>
      <c r="Z242" s="32">
        <f t="shared" ref="Z242:Z249" si="237">E242+Q242-Y242</f>
        <v>66259808</v>
      </c>
      <c r="AA242" s="32"/>
      <c r="AB242" s="28"/>
      <c r="AC242" s="29">
        <f t="shared" si="203"/>
        <v>66259808</v>
      </c>
      <c r="AD242" s="29">
        <f t="shared" ref="AD242:AD249" si="238">Z242-AC242</f>
        <v>0</v>
      </c>
      <c r="AE242" s="29">
        <f t="shared" ref="AE242:AE249" si="239">E242</f>
        <v>66259808</v>
      </c>
      <c r="AF242" s="29">
        <f t="shared" ref="AF242:AF249" si="240">AC242-AE242</f>
        <v>0</v>
      </c>
      <c r="AG242" s="249">
        <f t="shared" ref="AG242:AG249" si="241">Q242-Y242</f>
        <v>0</v>
      </c>
      <c r="AH242" s="88">
        <f t="shared" ref="AH242:AH249" si="242">AF242-AG242</f>
        <v>0</v>
      </c>
    </row>
    <row r="243" spans="1:34">
      <c r="A243" s="99"/>
      <c r="B243" s="9">
        <v>2</v>
      </c>
      <c r="C243" s="9" t="s">
        <v>15</v>
      </c>
      <c r="D243" s="81" t="s">
        <v>9</v>
      </c>
      <c r="E243" s="31">
        <f>'per SKPD'!E4553</f>
        <v>934871450</v>
      </c>
      <c r="F243" s="31">
        <f>'per SKPD'!F4553</f>
        <v>21846000</v>
      </c>
      <c r="G243" s="31">
        <f>'per SKPD'!G4553</f>
        <v>20923000</v>
      </c>
      <c r="H243" s="31">
        <f>'per SKPD'!H4553</f>
        <v>20923000</v>
      </c>
      <c r="I243" s="31">
        <f>'per SKPD'!I4553</f>
        <v>0</v>
      </c>
      <c r="J243" s="31">
        <f>'per SKPD'!J4553</f>
        <v>0</v>
      </c>
      <c r="K243" s="31">
        <f>'per SKPD'!K4553</f>
        <v>0</v>
      </c>
      <c r="L243" s="31">
        <f>'per SKPD'!L4553</f>
        <v>0</v>
      </c>
      <c r="M243" s="31">
        <f>'per SKPD'!M4553</f>
        <v>0</v>
      </c>
      <c r="N243" s="31">
        <f>'per SKPD'!N4553</f>
        <v>0</v>
      </c>
      <c r="O243" s="31">
        <f>'per SKPD'!W4553</f>
        <v>0</v>
      </c>
      <c r="P243" s="31">
        <f>'per SKPD'!X4553</f>
        <v>0</v>
      </c>
      <c r="Q243" s="31">
        <f t="shared" si="235"/>
        <v>20923000</v>
      </c>
      <c r="R243" s="31">
        <f>'per SKPD'!Z4553</f>
        <v>0</v>
      </c>
      <c r="S243" s="31">
        <f>'per SKPD'!AA4553</f>
        <v>0</v>
      </c>
      <c r="T243" s="31">
        <f>'per SKPD'!AB4553</f>
        <v>0</v>
      </c>
      <c r="U243" s="31">
        <f>'per SKPD'!AC4553</f>
        <v>0</v>
      </c>
      <c r="V243" s="31">
        <f>'per SKPD'!AL4553</f>
        <v>0</v>
      </c>
      <c r="W243" s="31">
        <f>'per SKPD'!AM4553</f>
        <v>0</v>
      </c>
      <c r="X243" s="31">
        <f>'per SKPD'!AN4553</f>
        <v>0</v>
      </c>
      <c r="Y243" s="31">
        <f t="shared" ref="Y243:Y249" si="243">SUM(R243:X243)</f>
        <v>0</v>
      </c>
      <c r="Z243" s="32">
        <f t="shared" si="237"/>
        <v>955794450</v>
      </c>
      <c r="AA243" s="32"/>
      <c r="AB243" s="28"/>
      <c r="AC243" s="29">
        <f t="shared" si="203"/>
        <v>955794450</v>
      </c>
      <c r="AD243" s="29">
        <f t="shared" si="238"/>
        <v>0</v>
      </c>
      <c r="AE243" s="29">
        <f t="shared" si="239"/>
        <v>934871450</v>
      </c>
      <c r="AF243" s="29">
        <f t="shared" si="240"/>
        <v>20923000</v>
      </c>
      <c r="AG243" s="249">
        <f t="shared" si="241"/>
        <v>20923000</v>
      </c>
      <c r="AH243" s="88">
        <f t="shared" si="242"/>
        <v>0</v>
      </c>
    </row>
    <row r="244" spans="1:34">
      <c r="A244" s="99"/>
      <c r="B244" s="9">
        <v>3</v>
      </c>
      <c r="C244" s="9" t="s">
        <v>16</v>
      </c>
      <c r="D244" s="81" t="s">
        <v>10</v>
      </c>
      <c r="E244" s="31">
        <f>'per SKPD'!E4575</f>
        <v>1197104100</v>
      </c>
      <c r="F244" s="31">
        <f>'per SKPD'!F4575</f>
        <v>193187500</v>
      </c>
      <c r="G244" s="31">
        <f>'per SKPD'!G4575</f>
        <v>192818500</v>
      </c>
      <c r="H244" s="31">
        <f>'per SKPD'!H4575</f>
        <v>192818500</v>
      </c>
      <c r="I244" s="31">
        <f>'per SKPD'!I4575</f>
        <v>0</v>
      </c>
      <c r="J244" s="31">
        <f>'per SKPD'!J4575</f>
        <v>0</v>
      </c>
      <c r="K244" s="31">
        <f>'per SKPD'!K4575</f>
        <v>0</v>
      </c>
      <c r="L244" s="31">
        <f>'per SKPD'!L4575</f>
        <v>0</v>
      </c>
      <c r="M244" s="31">
        <f>'per SKPD'!M4575</f>
        <v>0</v>
      </c>
      <c r="N244" s="31">
        <f>'per SKPD'!N4575</f>
        <v>0</v>
      </c>
      <c r="O244" s="31">
        <f>'per SKPD'!W4575</f>
        <v>0</v>
      </c>
      <c r="P244" s="31">
        <f>'per SKPD'!X4575</f>
        <v>0</v>
      </c>
      <c r="Q244" s="31">
        <f t="shared" si="235"/>
        <v>192818500</v>
      </c>
      <c r="R244" s="31">
        <f>'per SKPD'!Z4575</f>
        <v>0</v>
      </c>
      <c r="S244" s="31">
        <f>'per SKPD'!AA4575</f>
        <v>0</v>
      </c>
      <c r="T244" s="31">
        <f>'per SKPD'!AB4575</f>
        <v>0</v>
      </c>
      <c r="U244" s="31">
        <f>'per SKPD'!AC4575</f>
        <v>0</v>
      </c>
      <c r="V244" s="31">
        <f>'per SKPD'!AL4575</f>
        <v>0</v>
      </c>
      <c r="W244" s="31">
        <f>'per SKPD'!AM4575</f>
        <v>0</v>
      </c>
      <c r="X244" s="31">
        <f>'per SKPD'!AN4575</f>
        <v>0</v>
      </c>
      <c r="Y244" s="31">
        <f>SUM(R244:X244)</f>
        <v>0</v>
      </c>
      <c r="Z244" s="32">
        <f t="shared" si="237"/>
        <v>1389922600</v>
      </c>
      <c r="AA244" s="32"/>
      <c r="AB244" s="28"/>
      <c r="AC244" s="29">
        <f t="shared" si="203"/>
        <v>1389922600</v>
      </c>
      <c r="AD244" s="29">
        <f t="shared" si="238"/>
        <v>0</v>
      </c>
      <c r="AE244" s="29">
        <f t="shared" si="239"/>
        <v>1197104100</v>
      </c>
      <c r="AF244" s="29">
        <f t="shared" si="240"/>
        <v>192818500</v>
      </c>
      <c r="AG244" s="249">
        <f t="shared" si="241"/>
        <v>192818500</v>
      </c>
      <c r="AH244" s="88">
        <f t="shared" si="242"/>
        <v>0</v>
      </c>
    </row>
    <row r="245" spans="1:34">
      <c r="A245" s="99"/>
      <c r="B245" s="9">
        <v>4</v>
      </c>
      <c r="C245" s="9" t="s">
        <v>17</v>
      </c>
      <c r="D245" s="81" t="s">
        <v>5</v>
      </c>
      <c r="E245" s="31">
        <f>'per SKPD'!E4594</f>
        <v>45216600</v>
      </c>
      <c r="F245" s="31">
        <f>'per SKPD'!F4594</f>
        <v>0</v>
      </c>
      <c r="G245" s="31">
        <f>'per SKPD'!G4594</f>
        <v>0</v>
      </c>
      <c r="H245" s="31">
        <f>'per SKPD'!H4594</f>
        <v>0</v>
      </c>
      <c r="I245" s="31">
        <f>'per SKPD'!I4594</f>
        <v>0</v>
      </c>
      <c r="J245" s="31">
        <f>'per SKPD'!J4594</f>
        <v>0</v>
      </c>
      <c r="K245" s="31">
        <f>'per SKPD'!K4594</f>
        <v>0</v>
      </c>
      <c r="L245" s="31">
        <f>'per SKPD'!L4594</f>
        <v>0</v>
      </c>
      <c r="M245" s="31">
        <f>'per SKPD'!M4594</f>
        <v>0</v>
      </c>
      <c r="N245" s="31">
        <f>'per SKPD'!N4594</f>
        <v>0</v>
      </c>
      <c r="O245" s="31">
        <f>'per SKPD'!W4594</f>
        <v>0</v>
      </c>
      <c r="P245" s="31">
        <f>'per SKPD'!X4594</f>
        <v>0</v>
      </c>
      <c r="Q245" s="31">
        <f t="shared" si="235"/>
        <v>0</v>
      </c>
      <c r="R245" s="31">
        <f>'per SKPD'!Z4594</f>
        <v>0</v>
      </c>
      <c r="S245" s="31">
        <f>'per SKPD'!AA4594</f>
        <v>0</v>
      </c>
      <c r="T245" s="31">
        <f>'per SKPD'!AB4594</f>
        <v>0</v>
      </c>
      <c r="U245" s="31">
        <f>'per SKPD'!AC4594</f>
        <v>0</v>
      </c>
      <c r="V245" s="31">
        <f>'per SKPD'!AL4594</f>
        <v>0</v>
      </c>
      <c r="W245" s="31">
        <f>'per SKPD'!AM4594</f>
        <v>0</v>
      </c>
      <c r="X245" s="31">
        <f>'per SKPD'!AN4594</f>
        <v>0</v>
      </c>
      <c r="Y245" s="31">
        <f t="shared" si="243"/>
        <v>0</v>
      </c>
      <c r="Z245" s="32">
        <f t="shared" si="237"/>
        <v>45216600</v>
      </c>
      <c r="AA245" s="32"/>
      <c r="AB245" s="28"/>
      <c r="AC245" s="29">
        <f t="shared" si="203"/>
        <v>45216600</v>
      </c>
      <c r="AD245" s="29">
        <f t="shared" si="238"/>
        <v>0</v>
      </c>
      <c r="AE245" s="29">
        <f t="shared" si="239"/>
        <v>45216600</v>
      </c>
      <c r="AF245" s="29">
        <f t="shared" si="240"/>
        <v>0</v>
      </c>
      <c r="AG245" s="249">
        <f t="shared" si="241"/>
        <v>0</v>
      </c>
      <c r="AH245" s="88">
        <f t="shared" si="242"/>
        <v>0</v>
      </c>
    </row>
    <row r="246" spans="1:34">
      <c r="A246" s="99"/>
      <c r="B246" s="9">
        <v>5</v>
      </c>
      <c r="C246" s="9" t="s">
        <v>18</v>
      </c>
      <c r="D246" s="81" t="s">
        <v>11</v>
      </c>
      <c r="E246" s="31">
        <f>'per SKPD'!E4598</f>
        <v>66500</v>
      </c>
      <c r="F246" s="31">
        <f>'per SKPD'!F4598</f>
        <v>0</v>
      </c>
      <c r="G246" s="31">
        <f>'per SKPD'!G4598</f>
        <v>0</v>
      </c>
      <c r="H246" s="31">
        <f>'per SKPD'!H4598</f>
        <v>0</v>
      </c>
      <c r="I246" s="31">
        <f>'per SKPD'!I4598</f>
        <v>0</v>
      </c>
      <c r="J246" s="31">
        <f>'per SKPD'!J4598</f>
        <v>0</v>
      </c>
      <c r="K246" s="31">
        <f>'per SKPD'!K4598</f>
        <v>0</v>
      </c>
      <c r="L246" s="31">
        <f>'per SKPD'!L4598</f>
        <v>0</v>
      </c>
      <c r="M246" s="31">
        <f>'per SKPD'!M4598</f>
        <v>0</v>
      </c>
      <c r="N246" s="31">
        <f>'per SKPD'!N4598</f>
        <v>0</v>
      </c>
      <c r="O246" s="31">
        <f>'per SKPD'!W4598</f>
        <v>0</v>
      </c>
      <c r="P246" s="31">
        <f>'per SKPD'!X4598</f>
        <v>0</v>
      </c>
      <c r="Q246" s="31">
        <f t="shared" si="235"/>
        <v>0</v>
      </c>
      <c r="R246" s="31">
        <f>'per SKPD'!Z4598</f>
        <v>0</v>
      </c>
      <c r="S246" s="31">
        <f>'per SKPD'!AA4598</f>
        <v>0</v>
      </c>
      <c r="T246" s="31">
        <f>'per SKPD'!AB4598</f>
        <v>0</v>
      </c>
      <c r="U246" s="31">
        <f>'per SKPD'!AC4598</f>
        <v>0</v>
      </c>
      <c r="V246" s="31">
        <f>'per SKPD'!AL4598</f>
        <v>0</v>
      </c>
      <c r="W246" s="31">
        <f>'per SKPD'!AM4598</f>
        <v>0</v>
      </c>
      <c r="X246" s="31">
        <f>'per SKPD'!AN4598</f>
        <v>0</v>
      </c>
      <c r="Y246" s="31">
        <f t="shared" si="243"/>
        <v>0</v>
      </c>
      <c r="Z246" s="32">
        <f t="shared" si="237"/>
        <v>66500</v>
      </c>
      <c r="AA246" s="32"/>
      <c r="AB246" s="28"/>
      <c r="AC246" s="29">
        <f t="shared" si="203"/>
        <v>66500</v>
      </c>
      <c r="AD246" s="29">
        <f t="shared" si="238"/>
        <v>0</v>
      </c>
      <c r="AE246" s="29">
        <f t="shared" si="239"/>
        <v>66500</v>
      </c>
      <c r="AF246" s="29">
        <f t="shared" si="240"/>
        <v>0</v>
      </c>
      <c r="AG246" s="249">
        <f t="shared" si="241"/>
        <v>0</v>
      </c>
      <c r="AH246" s="88">
        <f t="shared" si="242"/>
        <v>0</v>
      </c>
    </row>
    <row r="247" spans="1:34">
      <c r="A247" s="99"/>
      <c r="B247" s="9">
        <v>6</v>
      </c>
      <c r="C247" s="9" t="s">
        <v>19</v>
      </c>
      <c r="D247" s="81" t="s">
        <v>7</v>
      </c>
      <c r="E247" s="31">
        <f>'per SKPD'!E4601</f>
        <v>0</v>
      </c>
      <c r="F247" s="31">
        <f>'per SKPD'!F4601</f>
        <v>0</v>
      </c>
      <c r="G247" s="31">
        <f>'per SKPD'!G4601</f>
        <v>0</v>
      </c>
      <c r="H247" s="31">
        <f>'per SKPD'!H4601</f>
        <v>0</v>
      </c>
      <c r="I247" s="31">
        <f>'per SKPD'!I4601</f>
        <v>0</v>
      </c>
      <c r="J247" s="31">
        <f>'per SKPD'!J4601</f>
        <v>0</v>
      </c>
      <c r="K247" s="31">
        <f>'per SKPD'!K4601</f>
        <v>0</v>
      </c>
      <c r="L247" s="31">
        <f>'per SKPD'!L4601</f>
        <v>0</v>
      </c>
      <c r="M247" s="31">
        <f>'per SKPD'!M4601</f>
        <v>0</v>
      </c>
      <c r="N247" s="31">
        <f>'per SKPD'!N4601</f>
        <v>0</v>
      </c>
      <c r="O247" s="31">
        <f>'per SKPD'!W4601</f>
        <v>0</v>
      </c>
      <c r="P247" s="31">
        <f>'per SKPD'!X4601</f>
        <v>0</v>
      </c>
      <c r="Q247" s="31">
        <f t="shared" si="235"/>
        <v>0</v>
      </c>
      <c r="R247" s="31">
        <f>'per SKPD'!Z4601</f>
        <v>0</v>
      </c>
      <c r="S247" s="31">
        <f>'per SKPD'!AA4601</f>
        <v>0</v>
      </c>
      <c r="T247" s="31">
        <f>'per SKPD'!AB4601</f>
        <v>0</v>
      </c>
      <c r="U247" s="31">
        <f>'per SKPD'!AC4601</f>
        <v>0</v>
      </c>
      <c r="V247" s="31">
        <f>'per SKPD'!AL4601</f>
        <v>0</v>
      </c>
      <c r="W247" s="31">
        <f>'per SKPD'!AM4601</f>
        <v>0</v>
      </c>
      <c r="X247" s="31">
        <f>'per SKPD'!AN4601</f>
        <v>0</v>
      </c>
      <c r="Y247" s="31">
        <f t="shared" si="243"/>
        <v>0</v>
      </c>
      <c r="Z247" s="32">
        <f t="shared" si="237"/>
        <v>0</v>
      </c>
      <c r="AA247" s="32"/>
      <c r="AB247" s="28"/>
      <c r="AC247" s="29">
        <f t="shared" si="203"/>
        <v>0</v>
      </c>
      <c r="AD247" s="29">
        <f t="shared" si="238"/>
        <v>0</v>
      </c>
      <c r="AE247" s="29">
        <f t="shared" si="239"/>
        <v>0</v>
      </c>
      <c r="AF247" s="29">
        <f t="shared" si="240"/>
        <v>0</v>
      </c>
      <c r="AG247" s="249">
        <f t="shared" si="241"/>
        <v>0</v>
      </c>
      <c r="AH247" s="88">
        <f t="shared" si="242"/>
        <v>0</v>
      </c>
    </row>
    <row r="248" spans="1:34" s="21" customFormat="1">
      <c r="A248" s="102"/>
      <c r="B248" s="11">
        <v>7</v>
      </c>
      <c r="C248" s="11"/>
      <c r="D248" s="85" t="s">
        <v>8</v>
      </c>
      <c r="E248" s="31">
        <f>'per SKPD'!E4604</f>
        <v>0</v>
      </c>
      <c r="F248" s="31">
        <f>'per SKPD'!F4604</f>
        <v>0</v>
      </c>
      <c r="G248" s="31">
        <f>'per SKPD'!G4604</f>
        <v>0</v>
      </c>
      <c r="H248" s="31">
        <f>'per SKPD'!H4604</f>
        <v>0</v>
      </c>
      <c r="I248" s="31">
        <f>'per SKPD'!I4604</f>
        <v>0</v>
      </c>
      <c r="J248" s="31">
        <f>'per SKPD'!J4604</f>
        <v>0</v>
      </c>
      <c r="K248" s="31">
        <f>'per SKPD'!K4604</f>
        <v>0</v>
      </c>
      <c r="L248" s="31">
        <f>'per SKPD'!L4604</f>
        <v>0</v>
      </c>
      <c r="M248" s="31">
        <f>'per SKPD'!M4604</f>
        <v>0</v>
      </c>
      <c r="N248" s="31">
        <f>'per SKPD'!N4604</f>
        <v>0</v>
      </c>
      <c r="O248" s="31">
        <f>'per SKPD'!W4604</f>
        <v>0</v>
      </c>
      <c r="P248" s="31">
        <f>'per SKPD'!X4604</f>
        <v>0</v>
      </c>
      <c r="Q248" s="31">
        <f t="shared" si="235"/>
        <v>0</v>
      </c>
      <c r="R248" s="31">
        <f>'per SKPD'!Z4604</f>
        <v>0</v>
      </c>
      <c r="S248" s="31">
        <f>'per SKPD'!AA4604</f>
        <v>0</v>
      </c>
      <c r="T248" s="31">
        <f>'per SKPD'!AB4604</f>
        <v>0</v>
      </c>
      <c r="U248" s="31">
        <f>'per SKPD'!AC4604</f>
        <v>0</v>
      </c>
      <c r="V248" s="31">
        <f>'per SKPD'!AL4604</f>
        <v>0</v>
      </c>
      <c r="W248" s="31">
        <f>'per SKPD'!AM4604</f>
        <v>0</v>
      </c>
      <c r="X248" s="31">
        <f>'per SKPD'!AN4604</f>
        <v>0</v>
      </c>
      <c r="Y248" s="31">
        <f t="shared" si="243"/>
        <v>0</v>
      </c>
      <c r="Z248" s="32">
        <f t="shared" si="237"/>
        <v>0</v>
      </c>
      <c r="AA248" s="32"/>
      <c r="AB248" s="28"/>
      <c r="AC248" s="29">
        <f t="shared" si="203"/>
        <v>0</v>
      </c>
      <c r="AD248" s="29">
        <f t="shared" si="238"/>
        <v>0</v>
      </c>
      <c r="AE248" s="29">
        <f t="shared" si="239"/>
        <v>0</v>
      </c>
      <c r="AF248" s="29">
        <f t="shared" si="240"/>
        <v>0</v>
      </c>
      <c r="AG248" s="249">
        <f t="shared" si="241"/>
        <v>0</v>
      </c>
      <c r="AH248" s="88">
        <f t="shared" si="242"/>
        <v>0</v>
      </c>
    </row>
    <row r="249" spans="1:34" s="21" customFormat="1">
      <c r="A249" s="102"/>
      <c r="B249" s="11">
        <v>8</v>
      </c>
      <c r="C249" s="11"/>
      <c r="D249" s="77" t="s">
        <v>39</v>
      </c>
      <c r="E249" s="31">
        <f>'per SKPD'!E4607</f>
        <v>29985000</v>
      </c>
      <c r="F249" s="31">
        <f>'per SKPD'!F4607</f>
        <v>0</v>
      </c>
      <c r="G249" s="31">
        <f>'per SKPD'!G4607</f>
        <v>0</v>
      </c>
      <c r="H249" s="31">
        <f>'per SKPD'!H4607</f>
        <v>0</v>
      </c>
      <c r="I249" s="31">
        <f>'per SKPD'!I4607</f>
        <v>0</v>
      </c>
      <c r="J249" s="31">
        <f>'per SKPD'!J4607</f>
        <v>0</v>
      </c>
      <c r="K249" s="31">
        <f>'per SKPD'!K4607</f>
        <v>0</v>
      </c>
      <c r="L249" s="31">
        <f>'per SKPD'!L4607</f>
        <v>0</v>
      </c>
      <c r="M249" s="31">
        <f>'per SKPD'!M4607</f>
        <v>0</v>
      </c>
      <c r="N249" s="31">
        <f>'per SKPD'!N4607</f>
        <v>0</v>
      </c>
      <c r="O249" s="31">
        <f>'per SKPD'!W4607</f>
        <v>0</v>
      </c>
      <c r="P249" s="31">
        <f>'per SKPD'!X4607</f>
        <v>0</v>
      </c>
      <c r="Q249" s="31">
        <f t="shared" si="235"/>
        <v>0</v>
      </c>
      <c r="R249" s="31">
        <f>'per SKPD'!Z4607</f>
        <v>0</v>
      </c>
      <c r="S249" s="31">
        <f>'per SKPD'!AA4607</f>
        <v>0</v>
      </c>
      <c r="T249" s="31">
        <f>'per SKPD'!AB4607</f>
        <v>0</v>
      </c>
      <c r="U249" s="31">
        <f>'per SKPD'!AC4607</f>
        <v>0</v>
      </c>
      <c r="V249" s="31">
        <f>'per SKPD'!AL4607</f>
        <v>0</v>
      </c>
      <c r="W249" s="31">
        <f>'per SKPD'!AM4607</f>
        <v>0</v>
      </c>
      <c r="X249" s="31">
        <f>'per SKPD'!AN4607</f>
        <v>0</v>
      </c>
      <c r="Y249" s="31">
        <f t="shared" si="243"/>
        <v>0</v>
      </c>
      <c r="Z249" s="32">
        <f t="shared" si="237"/>
        <v>29985000</v>
      </c>
      <c r="AA249" s="32"/>
      <c r="AB249" s="28"/>
      <c r="AC249" s="29">
        <f t="shared" si="203"/>
        <v>29985000</v>
      </c>
      <c r="AD249" s="29">
        <f t="shared" si="238"/>
        <v>0</v>
      </c>
      <c r="AE249" s="29">
        <f t="shared" si="239"/>
        <v>29985000</v>
      </c>
      <c r="AF249" s="29">
        <f t="shared" si="240"/>
        <v>0</v>
      </c>
      <c r="AG249" s="249">
        <f t="shared" si="241"/>
        <v>0</v>
      </c>
      <c r="AH249" s="88">
        <f t="shared" si="242"/>
        <v>0</v>
      </c>
    </row>
    <row r="250" spans="1:34">
      <c r="A250" s="101"/>
      <c r="B250" s="8"/>
      <c r="C250" s="8"/>
      <c r="D250" s="78"/>
      <c r="E250" s="34"/>
      <c r="F250" s="34"/>
      <c r="G250" s="63"/>
      <c r="H250" s="67"/>
      <c r="I250" s="34"/>
      <c r="J250" s="34"/>
      <c r="K250" s="34"/>
      <c r="L250" s="34"/>
      <c r="M250" s="34"/>
      <c r="N250" s="34"/>
      <c r="O250" s="34"/>
      <c r="P250" s="63"/>
      <c r="Q250" s="34"/>
      <c r="R250" s="65"/>
      <c r="S250" s="65"/>
      <c r="T250" s="34"/>
      <c r="U250" s="34"/>
      <c r="V250" s="34"/>
      <c r="W250" s="34"/>
      <c r="X250" s="34"/>
      <c r="Y250" s="34"/>
      <c r="Z250" s="34"/>
      <c r="AA250" s="34"/>
      <c r="AB250" s="28"/>
      <c r="AC250" s="29">
        <f t="shared" si="203"/>
        <v>0</v>
      </c>
    </row>
    <row r="251" spans="1:34" s="15" customFormat="1" ht="18.75" customHeight="1">
      <c r="A251" s="98">
        <v>25</v>
      </c>
      <c r="B251" s="22" t="s">
        <v>65</v>
      </c>
      <c r="C251" s="20"/>
      <c r="D251" s="30"/>
      <c r="E251" s="30">
        <f t="shared" ref="E251:P251" si="244">E252+E253+E254+E255+E256+E257+E258+E259</f>
        <v>16921300593</v>
      </c>
      <c r="F251" s="30">
        <f t="shared" si="244"/>
        <v>28500000</v>
      </c>
      <c r="G251" s="30">
        <f t="shared" si="244"/>
        <v>28500000</v>
      </c>
      <c r="H251" s="30">
        <f t="shared" si="244"/>
        <v>28500000</v>
      </c>
      <c r="I251" s="30">
        <f t="shared" si="244"/>
        <v>0</v>
      </c>
      <c r="J251" s="30">
        <f t="shared" si="244"/>
        <v>0</v>
      </c>
      <c r="K251" s="30">
        <f t="shared" si="244"/>
        <v>0</v>
      </c>
      <c r="L251" s="30">
        <f t="shared" si="244"/>
        <v>0</v>
      </c>
      <c r="M251" s="30">
        <f t="shared" si="244"/>
        <v>0</v>
      </c>
      <c r="N251" s="30">
        <f t="shared" si="244"/>
        <v>0</v>
      </c>
      <c r="O251" s="30">
        <f t="shared" si="244"/>
        <v>0</v>
      </c>
      <c r="P251" s="30">
        <f t="shared" si="244"/>
        <v>0</v>
      </c>
      <c r="Q251" s="30">
        <f t="shared" ref="Q251:Q259" si="245">SUM(H251:P251)</f>
        <v>28500000</v>
      </c>
      <c r="R251" s="64">
        <f t="shared" ref="R251:X251" si="246">R252+R253+R254+R255+R256+R257+R258+R259</f>
        <v>0</v>
      </c>
      <c r="S251" s="64">
        <f t="shared" si="246"/>
        <v>0</v>
      </c>
      <c r="T251" s="30">
        <f t="shared" si="246"/>
        <v>0</v>
      </c>
      <c r="U251" s="30">
        <f t="shared" si="246"/>
        <v>0</v>
      </c>
      <c r="V251" s="30">
        <f t="shared" si="246"/>
        <v>0</v>
      </c>
      <c r="W251" s="30">
        <f t="shared" si="246"/>
        <v>0</v>
      </c>
      <c r="X251" s="30">
        <f t="shared" si="246"/>
        <v>0</v>
      </c>
      <c r="Y251" s="30">
        <f>SUM(R251:X251)</f>
        <v>0</v>
      </c>
      <c r="Z251" s="30">
        <f>Z252+Z253+Z254+Z255+Z256+Z257+Z258+Z259</f>
        <v>16949800593</v>
      </c>
      <c r="AA251" s="30"/>
      <c r="AB251" s="57"/>
      <c r="AC251" s="29">
        <f t="shared" si="203"/>
        <v>16949800593</v>
      </c>
      <c r="AD251" s="57">
        <f>SUM(AD252:AD259)</f>
        <v>0</v>
      </c>
      <c r="AE251" s="57">
        <f>SUM(AE252:AE259)</f>
        <v>16921300593</v>
      </c>
      <c r="AF251" s="57">
        <f>SUM(AF252:AF259)</f>
        <v>28500000</v>
      </c>
      <c r="AG251" s="57">
        <f>SUM(AG252:AG259)</f>
        <v>28500000</v>
      </c>
      <c r="AH251" s="57">
        <f>SUM(AH252:AH259)</f>
        <v>0</v>
      </c>
    </row>
    <row r="252" spans="1:34">
      <c r="A252" s="99"/>
      <c r="B252" s="9">
        <v>1</v>
      </c>
      <c r="C252" s="9" t="s">
        <v>14</v>
      </c>
      <c r="D252" s="81" t="s">
        <v>6</v>
      </c>
      <c r="E252" s="31">
        <f>'per SKPD'!E4618</f>
        <v>13113443443</v>
      </c>
      <c r="F252" s="31">
        <f>'per SKPD'!F4618</f>
        <v>0</v>
      </c>
      <c r="G252" s="31">
        <f>'per SKPD'!G4618</f>
        <v>0</v>
      </c>
      <c r="H252" s="31">
        <f>'per SKPD'!H4618</f>
        <v>0</v>
      </c>
      <c r="I252" s="31">
        <f>'per SKPD'!I4618</f>
        <v>0</v>
      </c>
      <c r="J252" s="31">
        <f>'per SKPD'!J4618</f>
        <v>0</v>
      </c>
      <c r="K252" s="31">
        <f>'per SKPD'!K4618</f>
        <v>0</v>
      </c>
      <c r="L252" s="31">
        <f>'per SKPD'!L4618</f>
        <v>0</v>
      </c>
      <c r="M252" s="31">
        <f>'per SKPD'!M4618</f>
        <v>0</v>
      </c>
      <c r="N252" s="31">
        <f>'per SKPD'!N4618</f>
        <v>0</v>
      </c>
      <c r="O252" s="31">
        <f>'per SKPD'!W4618</f>
        <v>0</v>
      </c>
      <c r="P252" s="31">
        <f>'per SKPD'!X4618</f>
        <v>0</v>
      </c>
      <c r="Q252" s="31">
        <f t="shared" si="245"/>
        <v>0</v>
      </c>
      <c r="R252" s="31">
        <f>'per SKPD'!Z4618</f>
        <v>0</v>
      </c>
      <c r="S252" s="31">
        <f>'per SKPD'!AA4618</f>
        <v>0</v>
      </c>
      <c r="T252" s="31">
        <f>'per SKPD'!AB4618</f>
        <v>0</v>
      </c>
      <c r="U252" s="31">
        <f>'per SKPD'!AC4618</f>
        <v>0</v>
      </c>
      <c r="V252" s="31">
        <f>'per SKPD'!AL4618</f>
        <v>0</v>
      </c>
      <c r="W252" s="31">
        <f>'per SKPD'!AM4618</f>
        <v>0</v>
      </c>
      <c r="X252" s="31">
        <f>'per SKPD'!AN4618</f>
        <v>0</v>
      </c>
      <c r="Y252" s="31">
        <f>SUM(R252:X252)</f>
        <v>0</v>
      </c>
      <c r="Z252" s="32">
        <f t="shared" ref="Z252:Z259" si="247">E252+Q252-Y252</f>
        <v>13113443443</v>
      </c>
      <c r="AA252" s="32"/>
      <c r="AB252" s="28"/>
      <c r="AC252" s="29">
        <f t="shared" si="203"/>
        <v>13113443443</v>
      </c>
      <c r="AD252" s="29">
        <f t="shared" ref="AD252:AD259" si="248">Z252-AC252</f>
        <v>0</v>
      </c>
      <c r="AE252" s="29">
        <f t="shared" ref="AE252:AE259" si="249">E252</f>
        <v>13113443443</v>
      </c>
      <c r="AF252" s="29">
        <f t="shared" ref="AF252:AF259" si="250">AC252-AE252</f>
        <v>0</v>
      </c>
      <c r="AG252" s="249">
        <f t="shared" ref="AG252:AG259" si="251">Q252-Y252</f>
        <v>0</v>
      </c>
      <c r="AH252" s="88">
        <f t="shared" ref="AH252:AH259" si="252">AF252-AG252</f>
        <v>0</v>
      </c>
    </row>
    <row r="253" spans="1:34">
      <c r="A253" s="99"/>
      <c r="B253" s="9">
        <v>2</v>
      </c>
      <c r="C253" s="9" t="s">
        <v>15</v>
      </c>
      <c r="D253" s="81" t="s">
        <v>9</v>
      </c>
      <c r="E253" s="31">
        <f>'per SKPD'!E4622</f>
        <v>968713490</v>
      </c>
      <c r="F253" s="31">
        <f>'per SKPD'!F4622</f>
        <v>28500000</v>
      </c>
      <c r="G253" s="31">
        <f>'per SKPD'!G4622</f>
        <v>28500000</v>
      </c>
      <c r="H253" s="31">
        <f>'per SKPD'!H4622</f>
        <v>28500000</v>
      </c>
      <c r="I253" s="31">
        <f>'per SKPD'!I4622</f>
        <v>0</v>
      </c>
      <c r="J253" s="31">
        <f>'per SKPD'!J4622</f>
        <v>0</v>
      </c>
      <c r="K253" s="31">
        <f>'per SKPD'!K4622</f>
        <v>0</v>
      </c>
      <c r="L253" s="31">
        <f>'per SKPD'!L4622</f>
        <v>0</v>
      </c>
      <c r="M253" s="31">
        <f>'per SKPD'!M4622</f>
        <v>0</v>
      </c>
      <c r="N253" s="31">
        <f>'per SKPD'!N4622</f>
        <v>0</v>
      </c>
      <c r="O253" s="31">
        <f>'per SKPD'!W4622</f>
        <v>0</v>
      </c>
      <c r="P253" s="31">
        <f>'per SKPD'!X4622</f>
        <v>0</v>
      </c>
      <c r="Q253" s="31">
        <f t="shared" si="245"/>
        <v>28500000</v>
      </c>
      <c r="R253" s="31">
        <f>'per SKPD'!Z4622</f>
        <v>0</v>
      </c>
      <c r="S253" s="31">
        <f>'per SKPD'!AA4622</f>
        <v>0</v>
      </c>
      <c r="T253" s="31">
        <f>'per SKPD'!AB4622</f>
        <v>0</v>
      </c>
      <c r="U253" s="31">
        <f>'per SKPD'!AC4622</f>
        <v>0</v>
      </c>
      <c r="V253" s="31">
        <f>'per SKPD'!AL4622</f>
        <v>0</v>
      </c>
      <c r="W253" s="31">
        <f>'per SKPD'!AM4622</f>
        <v>0</v>
      </c>
      <c r="X253" s="31">
        <f>'per SKPD'!AN4622</f>
        <v>0</v>
      </c>
      <c r="Y253" s="31">
        <f t="shared" ref="Y253:Y259" si="253">SUM(R253:X253)</f>
        <v>0</v>
      </c>
      <c r="Z253" s="32">
        <f t="shared" si="247"/>
        <v>997213490</v>
      </c>
      <c r="AA253" s="32"/>
      <c r="AB253" s="28"/>
      <c r="AC253" s="29">
        <f t="shared" si="203"/>
        <v>997213490</v>
      </c>
      <c r="AD253" s="29">
        <f t="shared" si="248"/>
        <v>0</v>
      </c>
      <c r="AE253" s="29">
        <f t="shared" si="249"/>
        <v>968713490</v>
      </c>
      <c r="AF253" s="29">
        <f t="shared" si="250"/>
        <v>28500000</v>
      </c>
      <c r="AG253" s="249">
        <f t="shared" si="251"/>
        <v>28500000</v>
      </c>
      <c r="AH253" s="88">
        <f t="shared" si="252"/>
        <v>0</v>
      </c>
    </row>
    <row r="254" spans="1:34">
      <c r="A254" s="99"/>
      <c r="B254" s="9">
        <v>3</v>
      </c>
      <c r="C254" s="9" t="s">
        <v>16</v>
      </c>
      <c r="D254" s="81" t="s">
        <v>10</v>
      </c>
      <c r="E254" s="31">
        <f>'per SKPD'!E4650</f>
        <v>2819920160</v>
      </c>
      <c r="F254" s="31">
        <f>'per SKPD'!F4650</f>
        <v>0</v>
      </c>
      <c r="G254" s="31">
        <f>'per SKPD'!G4650</f>
        <v>0</v>
      </c>
      <c r="H254" s="31">
        <f>'per SKPD'!H4650</f>
        <v>0</v>
      </c>
      <c r="I254" s="31">
        <f>'per SKPD'!I4650</f>
        <v>0</v>
      </c>
      <c r="J254" s="31">
        <f>'per SKPD'!J4650</f>
        <v>0</v>
      </c>
      <c r="K254" s="31">
        <f>'per SKPD'!K4650</f>
        <v>0</v>
      </c>
      <c r="L254" s="31">
        <f>'per SKPD'!L4650</f>
        <v>0</v>
      </c>
      <c r="M254" s="31">
        <f>'per SKPD'!M4650</f>
        <v>0</v>
      </c>
      <c r="N254" s="31">
        <f>'per SKPD'!N4650</f>
        <v>0</v>
      </c>
      <c r="O254" s="31">
        <f>'per SKPD'!W4650</f>
        <v>0</v>
      </c>
      <c r="P254" s="31">
        <f>'per SKPD'!X4650</f>
        <v>0</v>
      </c>
      <c r="Q254" s="31">
        <f t="shared" si="245"/>
        <v>0</v>
      </c>
      <c r="R254" s="31">
        <f>'per SKPD'!Z4650</f>
        <v>0</v>
      </c>
      <c r="S254" s="31">
        <f>'per SKPD'!AA4650</f>
        <v>0</v>
      </c>
      <c r="T254" s="31">
        <f>'per SKPD'!AB4650</f>
        <v>0</v>
      </c>
      <c r="U254" s="31">
        <f>'per SKPD'!AC4650</f>
        <v>0</v>
      </c>
      <c r="V254" s="31">
        <f>'per SKPD'!AL4650</f>
        <v>0</v>
      </c>
      <c r="W254" s="31">
        <f>'per SKPD'!AM4650</f>
        <v>0</v>
      </c>
      <c r="X254" s="31">
        <f>'per SKPD'!AN4650</f>
        <v>0</v>
      </c>
      <c r="Y254" s="31">
        <f>SUM(R254:X254)</f>
        <v>0</v>
      </c>
      <c r="Z254" s="32">
        <f t="shared" si="247"/>
        <v>2819920160</v>
      </c>
      <c r="AA254" s="32"/>
      <c r="AB254" s="28"/>
      <c r="AC254" s="29">
        <f t="shared" si="203"/>
        <v>2819920160</v>
      </c>
      <c r="AD254" s="29">
        <f t="shared" si="248"/>
        <v>0</v>
      </c>
      <c r="AE254" s="29">
        <f t="shared" si="249"/>
        <v>2819920160</v>
      </c>
      <c r="AF254" s="29">
        <f t="shared" si="250"/>
        <v>0</v>
      </c>
      <c r="AG254" s="249">
        <f t="shared" si="251"/>
        <v>0</v>
      </c>
      <c r="AH254" s="88">
        <f t="shared" si="252"/>
        <v>0</v>
      </c>
    </row>
    <row r="255" spans="1:34">
      <c r="A255" s="99"/>
      <c r="B255" s="9">
        <v>4</v>
      </c>
      <c r="C255" s="9" t="s">
        <v>17</v>
      </c>
      <c r="D255" s="81" t="s">
        <v>5</v>
      </c>
      <c r="E255" s="31">
        <f>'per SKPD'!E4654</f>
        <v>7712000</v>
      </c>
      <c r="F255" s="31">
        <f>'per SKPD'!F4654</f>
        <v>0</v>
      </c>
      <c r="G255" s="31">
        <f>'per SKPD'!G4654</f>
        <v>0</v>
      </c>
      <c r="H255" s="31">
        <f>'per SKPD'!H4654</f>
        <v>0</v>
      </c>
      <c r="I255" s="31">
        <f>'per SKPD'!I4654</f>
        <v>0</v>
      </c>
      <c r="J255" s="31">
        <f>'per SKPD'!J4654</f>
        <v>0</v>
      </c>
      <c r="K255" s="31">
        <f>'per SKPD'!K4654</f>
        <v>0</v>
      </c>
      <c r="L255" s="31">
        <f>'per SKPD'!L4654</f>
        <v>0</v>
      </c>
      <c r="M255" s="31">
        <f>'per SKPD'!M4654</f>
        <v>0</v>
      </c>
      <c r="N255" s="31">
        <f>'per SKPD'!N4654</f>
        <v>0</v>
      </c>
      <c r="O255" s="31">
        <f>'per SKPD'!W4654</f>
        <v>0</v>
      </c>
      <c r="P255" s="31">
        <f>'per SKPD'!X4654</f>
        <v>0</v>
      </c>
      <c r="Q255" s="31">
        <f t="shared" si="245"/>
        <v>0</v>
      </c>
      <c r="R255" s="31">
        <f>'per SKPD'!Z4654</f>
        <v>0</v>
      </c>
      <c r="S255" s="31">
        <f>'per SKPD'!AA4654</f>
        <v>0</v>
      </c>
      <c r="T255" s="31">
        <f>'per SKPD'!AB4654</f>
        <v>0</v>
      </c>
      <c r="U255" s="31">
        <f>'per SKPD'!AC4654</f>
        <v>0</v>
      </c>
      <c r="V255" s="31">
        <f>'per SKPD'!AL4654</f>
        <v>0</v>
      </c>
      <c r="W255" s="31">
        <f>'per SKPD'!AM4654</f>
        <v>0</v>
      </c>
      <c r="X255" s="31">
        <f>'per SKPD'!AN4654</f>
        <v>0</v>
      </c>
      <c r="Y255" s="31">
        <f t="shared" si="253"/>
        <v>0</v>
      </c>
      <c r="Z255" s="32">
        <f t="shared" si="247"/>
        <v>7712000</v>
      </c>
      <c r="AA255" s="32"/>
      <c r="AB255" s="28"/>
      <c r="AC255" s="29">
        <f t="shared" si="203"/>
        <v>7712000</v>
      </c>
      <c r="AD255" s="29">
        <f t="shared" si="248"/>
        <v>0</v>
      </c>
      <c r="AE255" s="29">
        <f t="shared" si="249"/>
        <v>7712000</v>
      </c>
      <c r="AF255" s="29">
        <f t="shared" si="250"/>
        <v>0</v>
      </c>
      <c r="AG255" s="249">
        <f t="shared" si="251"/>
        <v>0</v>
      </c>
      <c r="AH255" s="88">
        <f t="shared" si="252"/>
        <v>0</v>
      </c>
    </row>
    <row r="256" spans="1:34">
      <c r="A256" s="99"/>
      <c r="B256" s="9">
        <v>5</v>
      </c>
      <c r="C256" s="9" t="s">
        <v>18</v>
      </c>
      <c r="D256" s="81" t="s">
        <v>11</v>
      </c>
      <c r="E256" s="31">
        <f>'per SKPD'!E4658</f>
        <v>1066500</v>
      </c>
      <c r="F256" s="31">
        <f>'per SKPD'!F4658</f>
        <v>0</v>
      </c>
      <c r="G256" s="31">
        <f>'per SKPD'!G4658</f>
        <v>0</v>
      </c>
      <c r="H256" s="31">
        <f>'per SKPD'!H4658</f>
        <v>0</v>
      </c>
      <c r="I256" s="31">
        <f>'per SKPD'!I4658</f>
        <v>0</v>
      </c>
      <c r="J256" s="31">
        <f>'per SKPD'!J4658</f>
        <v>0</v>
      </c>
      <c r="K256" s="31">
        <f>'per SKPD'!K4658</f>
        <v>0</v>
      </c>
      <c r="L256" s="31">
        <f>'per SKPD'!L4658</f>
        <v>0</v>
      </c>
      <c r="M256" s="31">
        <f>'per SKPD'!M4658</f>
        <v>0</v>
      </c>
      <c r="N256" s="31">
        <f>'per SKPD'!N4658</f>
        <v>0</v>
      </c>
      <c r="O256" s="31">
        <f>'per SKPD'!W4658</f>
        <v>0</v>
      </c>
      <c r="P256" s="31">
        <f>'per SKPD'!X4658</f>
        <v>0</v>
      </c>
      <c r="Q256" s="31">
        <f t="shared" si="245"/>
        <v>0</v>
      </c>
      <c r="R256" s="31">
        <f>'per SKPD'!Z4658</f>
        <v>0</v>
      </c>
      <c r="S256" s="31">
        <f>'per SKPD'!AA4658</f>
        <v>0</v>
      </c>
      <c r="T256" s="31">
        <f>'per SKPD'!AB4658</f>
        <v>0</v>
      </c>
      <c r="U256" s="31">
        <f>'per SKPD'!AC4658</f>
        <v>0</v>
      </c>
      <c r="V256" s="31">
        <f>'per SKPD'!AL4658</f>
        <v>0</v>
      </c>
      <c r="W256" s="31">
        <f>'per SKPD'!AM4658</f>
        <v>0</v>
      </c>
      <c r="X256" s="31">
        <f>'per SKPD'!AN4658</f>
        <v>0</v>
      </c>
      <c r="Y256" s="31">
        <f t="shared" si="253"/>
        <v>0</v>
      </c>
      <c r="Z256" s="32">
        <f t="shared" si="247"/>
        <v>1066500</v>
      </c>
      <c r="AA256" s="32"/>
      <c r="AB256" s="28"/>
      <c r="AC256" s="29">
        <f t="shared" si="203"/>
        <v>1066500</v>
      </c>
      <c r="AD256" s="29">
        <f t="shared" si="248"/>
        <v>0</v>
      </c>
      <c r="AE256" s="29">
        <f t="shared" si="249"/>
        <v>1066500</v>
      </c>
      <c r="AF256" s="29">
        <f t="shared" si="250"/>
        <v>0</v>
      </c>
      <c r="AG256" s="249">
        <f t="shared" si="251"/>
        <v>0</v>
      </c>
      <c r="AH256" s="88">
        <f t="shared" si="252"/>
        <v>0</v>
      </c>
    </row>
    <row r="257" spans="1:34">
      <c r="A257" s="99"/>
      <c r="B257" s="9">
        <v>6</v>
      </c>
      <c r="C257" s="9" t="s">
        <v>19</v>
      </c>
      <c r="D257" s="81" t="s">
        <v>7</v>
      </c>
      <c r="E257" s="31">
        <f>'per SKPD'!E4661</f>
        <v>0</v>
      </c>
      <c r="F257" s="31">
        <f>'per SKPD'!F4661</f>
        <v>0</v>
      </c>
      <c r="G257" s="31">
        <f>'per SKPD'!G4661</f>
        <v>0</v>
      </c>
      <c r="H257" s="31">
        <f>'per SKPD'!H4661</f>
        <v>0</v>
      </c>
      <c r="I257" s="31">
        <f>'per SKPD'!I4661</f>
        <v>0</v>
      </c>
      <c r="J257" s="31">
        <f>'per SKPD'!J4661</f>
        <v>0</v>
      </c>
      <c r="K257" s="31">
        <f>'per SKPD'!K4661</f>
        <v>0</v>
      </c>
      <c r="L257" s="31">
        <f>'per SKPD'!L4661</f>
        <v>0</v>
      </c>
      <c r="M257" s="31">
        <f>'per SKPD'!M4661</f>
        <v>0</v>
      </c>
      <c r="N257" s="31">
        <f>'per SKPD'!N4661</f>
        <v>0</v>
      </c>
      <c r="O257" s="31">
        <f>'per SKPD'!W4661</f>
        <v>0</v>
      </c>
      <c r="P257" s="31">
        <f>'per SKPD'!X4661</f>
        <v>0</v>
      </c>
      <c r="Q257" s="31">
        <f t="shared" si="245"/>
        <v>0</v>
      </c>
      <c r="R257" s="31">
        <f>'per SKPD'!Z4661</f>
        <v>0</v>
      </c>
      <c r="S257" s="31">
        <f>'per SKPD'!AA4661</f>
        <v>0</v>
      </c>
      <c r="T257" s="31">
        <f>'per SKPD'!AB4661</f>
        <v>0</v>
      </c>
      <c r="U257" s="31">
        <f>'per SKPD'!AC4661</f>
        <v>0</v>
      </c>
      <c r="V257" s="31">
        <f>'per SKPD'!AL4661</f>
        <v>0</v>
      </c>
      <c r="W257" s="31">
        <f>'per SKPD'!AM4661</f>
        <v>0</v>
      </c>
      <c r="X257" s="31">
        <f>'per SKPD'!AN4661</f>
        <v>0</v>
      </c>
      <c r="Y257" s="31">
        <f t="shared" si="253"/>
        <v>0</v>
      </c>
      <c r="Z257" s="32">
        <f t="shared" si="247"/>
        <v>0</v>
      </c>
      <c r="AA257" s="32"/>
      <c r="AB257" s="28"/>
      <c r="AC257" s="29">
        <f t="shared" si="203"/>
        <v>0</v>
      </c>
      <c r="AD257" s="29">
        <f t="shared" si="248"/>
        <v>0</v>
      </c>
      <c r="AE257" s="29">
        <f t="shared" si="249"/>
        <v>0</v>
      </c>
      <c r="AF257" s="29">
        <f t="shared" si="250"/>
        <v>0</v>
      </c>
      <c r="AG257" s="249">
        <f t="shared" si="251"/>
        <v>0</v>
      </c>
      <c r="AH257" s="88">
        <f t="shared" si="252"/>
        <v>0</v>
      </c>
    </row>
    <row r="258" spans="1:34" s="21" customFormat="1">
      <c r="A258" s="102"/>
      <c r="B258" s="11">
        <v>7</v>
      </c>
      <c r="C258" s="11"/>
      <c r="D258" s="85" t="s">
        <v>8</v>
      </c>
      <c r="E258" s="31">
        <f>'per SKPD'!E4664</f>
        <v>0</v>
      </c>
      <c r="F258" s="31">
        <f>'per SKPD'!F4664</f>
        <v>0</v>
      </c>
      <c r="G258" s="31">
        <f>'per SKPD'!G4664</f>
        <v>0</v>
      </c>
      <c r="H258" s="31">
        <f>'per SKPD'!H4664</f>
        <v>0</v>
      </c>
      <c r="I258" s="31">
        <f>'per SKPD'!I4664</f>
        <v>0</v>
      </c>
      <c r="J258" s="31">
        <f>'per SKPD'!J4664</f>
        <v>0</v>
      </c>
      <c r="K258" s="31">
        <f>'per SKPD'!K4664</f>
        <v>0</v>
      </c>
      <c r="L258" s="31">
        <f>'per SKPD'!L4664</f>
        <v>0</v>
      </c>
      <c r="M258" s="31">
        <f>'per SKPD'!M4664</f>
        <v>0</v>
      </c>
      <c r="N258" s="31">
        <f>'per SKPD'!N4664</f>
        <v>0</v>
      </c>
      <c r="O258" s="31">
        <f>'per SKPD'!W4664</f>
        <v>0</v>
      </c>
      <c r="P258" s="31">
        <f>'per SKPD'!X4664</f>
        <v>0</v>
      </c>
      <c r="Q258" s="31">
        <f t="shared" si="245"/>
        <v>0</v>
      </c>
      <c r="R258" s="31">
        <f>'per SKPD'!Z4664</f>
        <v>0</v>
      </c>
      <c r="S258" s="31">
        <f>'per SKPD'!AA4664</f>
        <v>0</v>
      </c>
      <c r="T258" s="31">
        <f>'per SKPD'!AB4664</f>
        <v>0</v>
      </c>
      <c r="U258" s="31">
        <f>'per SKPD'!AC4664</f>
        <v>0</v>
      </c>
      <c r="V258" s="31">
        <f>'per SKPD'!AL4664</f>
        <v>0</v>
      </c>
      <c r="W258" s="31">
        <f>'per SKPD'!AM4664</f>
        <v>0</v>
      </c>
      <c r="X258" s="31">
        <f>'per SKPD'!AN4664</f>
        <v>0</v>
      </c>
      <c r="Y258" s="31">
        <f t="shared" si="253"/>
        <v>0</v>
      </c>
      <c r="Z258" s="32">
        <f t="shared" si="247"/>
        <v>0</v>
      </c>
      <c r="AA258" s="32"/>
      <c r="AB258" s="28"/>
      <c r="AC258" s="29">
        <f t="shared" si="203"/>
        <v>0</v>
      </c>
      <c r="AD258" s="29">
        <f t="shared" si="248"/>
        <v>0</v>
      </c>
      <c r="AE258" s="29">
        <f t="shared" si="249"/>
        <v>0</v>
      </c>
      <c r="AF258" s="29">
        <f t="shared" si="250"/>
        <v>0</v>
      </c>
      <c r="AG258" s="249">
        <f t="shared" si="251"/>
        <v>0</v>
      </c>
      <c r="AH258" s="88">
        <f t="shared" si="252"/>
        <v>0</v>
      </c>
    </row>
    <row r="259" spans="1:34" s="21" customFormat="1">
      <c r="A259" s="102"/>
      <c r="B259" s="11">
        <v>8</v>
      </c>
      <c r="C259" s="11"/>
      <c r="D259" s="77" t="s">
        <v>39</v>
      </c>
      <c r="E259" s="31">
        <f>'per SKPD'!E4668</f>
        <v>10445000</v>
      </c>
      <c r="F259" s="31">
        <f>'per SKPD'!F4668</f>
        <v>0</v>
      </c>
      <c r="G259" s="31">
        <f>'per SKPD'!G4668</f>
        <v>0</v>
      </c>
      <c r="H259" s="31">
        <f>'per SKPD'!H4668</f>
        <v>0</v>
      </c>
      <c r="I259" s="31">
        <f>'per SKPD'!I4668</f>
        <v>0</v>
      </c>
      <c r="J259" s="31">
        <f>'per SKPD'!J4668</f>
        <v>0</v>
      </c>
      <c r="K259" s="31">
        <f>'per SKPD'!K4668</f>
        <v>0</v>
      </c>
      <c r="L259" s="31">
        <f>'per SKPD'!L4668</f>
        <v>0</v>
      </c>
      <c r="M259" s="31">
        <f>'per SKPD'!M4668</f>
        <v>0</v>
      </c>
      <c r="N259" s="31">
        <f>'per SKPD'!N4668</f>
        <v>0</v>
      </c>
      <c r="O259" s="31">
        <f>'per SKPD'!W4668</f>
        <v>0</v>
      </c>
      <c r="P259" s="31">
        <f>'per SKPD'!X4668</f>
        <v>0</v>
      </c>
      <c r="Q259" s="31">
        <f t="shared" si="245"/>
        <v>0</v>
      </c>
      <c r="R259" s="31">
        <f>'per SKPD'!Z4668</f>
        <v>0</v>
      </c>
      <c r="S259" s="31">
        <f>'per SKPD'!AA4668</f>
        <v>0</v>
      </c>
      <c r="T259" s="31">
        <f>'per SKPD'!AB4668</f>
        <v>0</v>
      </c>
      <c r="U259" s="31">
        <f>'per SKPD'!AC4668</f>
        <v>0</v>
      </c>
      <c r="V259" s="31">
        <f>'per SKPD'!AL4668</f>
        <v>0</v>
      </c>
      <c r="W259" s="31">
        <f>'per SKPD'!AM4668</f>
        <v>0</v>
      </c>
      <c r="X259" s="31">
        <f>'per SKPD'!AN4668</f>
        <v>0</v>
      </c>
      <c r="Y259" s="31">
        <f t="shared" si="253"/>
        <v>0</v>
      </c>
      <c r="Z259" s="32">
        <f t="shared" si="247"/>
        <v>10445000</v>
      </c>
      <c r="AA259" s="32"/>
      <c r="AB259" s="28"/>
      <c r="AC259" s="29">
        <f t="shared" si="203"/>
        <v>10445000</v>
      </c>
      <c r="AD259" s="29">
        <f t="shared" si="248"/>
        <v>0</v>
      </c>
      <c r="AE259" s="29">
        <f t="shared" si="249"/>
        <v>10445000</v>
      </c>
      <c r="AF259" s="29">
        <f t="shared" si="250"/>
        <v>0</v>
      </c>
      <c r="AG259" s="249">
        <f t="shared" si="251"/>
        <v>0</v>
      </c>
      <c r="AH259" s="88">
        <f t="shared" si="252"/>
        <v>0</v>
      </c>
    </row>
    <row r="260" spans="1:34">
      <c r="A260" s="101"/>
      <c r="B260" s="8"/>
      <c r="C260" s="8"/>
      <c r="D260" s="78"/>
      <c r="E260" s="34"/>
      <c r="F260" s="34"/>
      <c r="G260" s="63"/>
      <c r="H260" s="67"/>
      <c r="I260" s="34"/>
      <c r="J260" s="34"/>
      <c r="K260" s="34"/>
      <c r="L260" s="34"/>
      <c r="M260" s="34"/>
      <c r="N260" s="34"/>
      <c r="O260" s="34"/>
      <c r="P260" s="63"/>
      <c r="Q260" s="34"/>
      <c r="R260" s="65"/>
      <c r="S260" s="65"/>
      <c r="T260" s="34"/>
      <c r="U260" s="34"/>
      <c r="V260" s="34"/>
      <c r="W260" s="34"/>
      <c r="X260" s="34"/>
      <c r="Y260" s="34"/>
      <c r="Z260" s="34"/>
      <c r="AA260" s="34"/>
      <c r="AB260" s="28"/>
      <c r="AC260" s="29">
        <f t="shared" si="203"/>
        <v>0</v>
      </c>
    </row>
    <row r="261" spans="1:34" s="15" customFormat="1" ht="18.75" customHeight="1">
      <c r="A261" s="98">
        <v>26</v>
      </c>
      <c r="B261" s="22" t="s">
        <v>66</v>
      </c>
      <c r="C261" s="20"/>
      <c r="D261" s="30"/>
      <c r="E261" s="30">
        <f t="shared" ref="E261:P261" si="254">E262+E263+E264+E265+E266+E267+E268+E269</f>
        <v>2859552752</v>
      </c>
      <c r="F261" s="30">
        <f t="shared" si="254"/>
        <v>94855000</v>
      </c>
      <c r="G261" s="30">
        <f t="shared" si="254"/>
        <v>91999000</v>
      </c>
      <c r="H261" s="30">
        <f t="shared" si="254"/>
        <v>91999000</v>
      </c>
      <c r="I261" s="30">
        <f t="shared" si="254"/>
        <v>0</v>
      </c>
      <c r="J261" s="30">
        <f t="shared" si="254"/>
        <v>0</v>
      </c>
      <c r="K261" s="30">
        <f t="shared" si="254"/>
        <v>0</v>
      </c>
      <c r="L261" s="30">
        <f t="shared" si="254"/>
        <v>0</v>
      </c>
      <c r="M261" s="30">
        <f t="shared" si="254"/>
        <v>7000725</v>
      </c>
      <c r="N261" s="30">
        <f t="shared" si="254"/>
        <v>0</v>
      </c>
      <c r="O261" s="30">
        <f t="shared" si="254"/>
        <v>1500000</v>
      </c>
      <c r="P261" s="30">
        <f t="shared" si="254"/>
        <v>0</v>
      </c>
      <c r="Q261" s="30">
        <f t="shared" ref="Q261:Q269" si="255">SUM(H261:P261)</f>
        <v>100499725</v>
      </c>
      <c r="R261" s="64">
        <f t="shared" ref="R261:X261" si="256">R262+R263+R264+R265+R266+R267+R268+R269</f>
        <v>0</v>
      </c>
      <c r="S261" s="64">
        <f t="shared" si="256"/>
        <v>0</v>
      </c>
      <c r="T261" s="30">
        <f t="shared" si="256"/>
        <v>0</v>
      </c>
      <c r="U261" s="30">
        <f t="shared" si="256"/>
        <v>0</v>
      </c>
      <c r="V261" s="30">
        <f t="shared" si="256"/>
        <v>1500000</v>
      </c>
      <c r="W261" s="30">
        <f t="shared" si="256"/>
        <v>0</v>
      </c>
      <c r="X261" s="30">
        <f t="shared" si="256"/>
        <v>0</v>
      </c>
      <c r="Y261" s="30">
        <f>SUM(R261:X261)</f>
        <v>1500000</v>
      </c>
      <c r="Z261" s="30">
        <f>Z262+Z263+Z264+Z265+Z266+Z267+Z268+Z269</f>
        <v>2958552477</v>
      </c>
      <c r="AA261" s="30"/>
      <c r="AB261" s="57"/>
      <c r="AC261" s="29">
        <f t="shared" si="203"/>
        <v>2958552477</v>
      </c>
      <c r="AD261" s="57">
        <f>SUM(AD262:AD269)</f>
        <v>0</v>
      </c>
      <c r="AE261" s="57">
        <f>SUM(AE262:AE269)</f>
        <v>2859552752</v>
      </c>
      <c r="AF261" s="57">
        <f>SUM(AF262:AF269)</f>
        <v>98999725</v>
      </c>
      <c r="AG261" s="57">
        <f>SUM(AG262:AG269)</f>
        <v>98999725</v>
      </c>
      <c r="AH261" s="57">
        <f>SUM(AH262:AH269)</f>
        <v>0</v>
      </c>
    </row>
    <row r="262" spans="1:34">
      <c r="A262" s="99"/>
      <c r="B262" s="9">
        <v>1</v>
      </c>
      <c r="C262" s="9" t="s">
        <v>14</v>
      </c>
      <c r="D262" s="81" t="s">
        <v>6</v>
      </c>
      <c r="E262" s="31">
        <f>'per SKPD'!E4678</f>
        <v>532881602</v>
      </c>
      <c r="F262" s="31">
        <f>'per SKPD'!F4678</f>
        <v>0</v>
      </c>
      <c r="G262" s="31">
        <f>'per SKPD'!G4678</f>
        <v>0</v>
      </c>
      <c r="H262" s="31">
        <f>'per SKPD'!H4678</f>
        <v>0</v>
      </c>
      <c r="I262" s="31">
        <f>'per SKPD'!I4678</f>
        <v>0</v>
      </c>
      <c r="J262" s="31">
        <f>'per SKPD'!J4678</f>
        <v>0</v>
      </c>
      <c r="K262" s="31">
        <f>'per SKPD'!K4678</f>
        <v>0</v>
      </c>
      <c r="L262" s="31">
        <f>'per SKPD'!L4678</f>
        <v>0</v>
      </c>
      <c r="M262" s="31">
        <f>'per SKPD'!M4678</f>
        <v>7000725</v>
      </c>
      <c r="N262" s="31">
        <f>'per SKPD'!N4678</f>
        <v>0</v>
      </c>
      <c r="O262" s="31">
        <f>'per SKPD'!W4678</f>
        <v>0</v>
      </c>
      <c r="P262" s="31">
        <f>'per SKPD'!X4678</f>
        <v>0</v>
      </c>
      <c r="Q262" s="31">
        <f t="shared" si="255"/>
        <v>7000725</v>
      </c>
      <c r="R262" s="31">
        <f>'per SKPD'!Z4678</f>
        <v>0</v>
      </c>
      <c r="S262" s="31">
        <f>'per SKPD'!AA4678</f>
        <v>0</v>
      </c>
      <c r="T262" s="31">
        <f>'per SKPD'!AB4678</f>
        <v>0</v>
      </c>
      <c r="U262" s="31">
        <f>'per SKPD'!AC4678</f>
        <v>0</v>
      </c>
      <c r="V262" s="31">
        <f>'per SKPD'!AL4678</f>
        <v>0</v>
      </c>
      <c r="W262" s="31">
        <f>'per SKPD'!AM4678</f>
        <v>0</v>
      </c>
      <c r="X262" s="31">
        <f>'per SKPD'!AN4678</f>
        <v>0</v>
      </c>
      <c r="Y262" s="31">
        <f>SUM(R262:X262)</f>
        <v>0</v>
      </c>
      <c r="Z262" s="32">
        <f t="shared" ref="Z262:Z269" si="257">E262+Q262-Y262</f>
        <v>539882327</v>
      </c>
      <c r="AA262" s="32"/>
      <c r="AB262" s="28"/>
      <c r="AC262" s="29">
        <f t="shared" si="203"/>
        <v>539882327</v>
      </c>
      <c r="AD262" s="29">
        <f t="shared" ref="AD262:AD269" si="258">Z262-AC262</f>
        <v>0</v>
      </c>
      <c r="AE262" s="29">
        <f t="shared" ref="AE262:AE269" si="259">E262</f>
        <v>532881602</v>
      </c>
      <c r="AF262" s="29">
        <f t="shared" ref="AF262:AF269" si="260">AC262-AE262</f>
        <v>7000725</v>
      </c>
      <c r="AG262" s="249">
        <f t="shared" ref="AG262:AG269" si="261">Q262-Y262</f>
        <v>7000725</v>
      </c>
      <c r="AH262" s="88">
        <f t="shared" ref="AH262:AH269" si="262">AF262-AG262</f>
        <v>0</v>
      </c>
    </row>
    <row r="263" spans="1:34">
      <c r="A263" s="99"/>
      <c r="B263" s="9">
        <v>2</v>
      </c>
      <c r="C263" s="9" t="s">
        <v>15</v>
      </c>
      <c r="D263" s="81" t="s">
        <v>9</v>
      </c>
      <c r="E263" s="31">
        <f>'per SKPD'!E4686</f>
        <v>1009791450</v>
      </c>
      <c r="F263" s="31">
        <f>'per SKPD'!F4686</f>
        <v>34855000</v>
      </c>
      <c r="G263" s="31">
        <f>'per SKPD'!G4686</f>
        <v>34855000</v>
      </c>
      <c r="H263" s="31">
        <f>'per SKPD'!H4686</f>
        <v>34855000</v>
      </c>
      <c r="I263" s="31">
        <f>'per SKPD'!I4686</f>
        <v>0</v>
      </c>
      <c r="J263" s="31">
        <f>'per SKPD'!J4686</f>
        <v>0</v>
      </c>
      <c r="K263" s="31">
        <f>'per SKPD'!K4686</f>
        <v>0</v>
      </c>
      <c r="L263" s="31">
        <f>'per SKPD'!L4686</f>
        <v>0</v>
      </c>
      <c r="M263" s="31">
        <f>'per SKPD'!M4686</f>
        <v>0</v>
      </c>
      <c r="N263" s="31">
        <f>'per SKPD'!N4686</f>
        <v>0</v>
      </c>
      <c r="O263" s="31">
        <f>'per SKPD'!W4686</f>
        <v>0</v>
      </c>
      <c r="P263" s="31">
        <f>'per SKPD'!X4686</f>
        <v>0</v>
      </c>
      <c r="Q263" s="31">
        <f t="shared" si="255"/>
        <v>34855000</v>
      </c>
      <c r="R263" s="31">
        <f>'per SKPD'!Z4686</f>
        <v>0</v>
      </c>
      <c r="S263" s="31">
        <f>'per SKPD'!AA4686</f>
        <v>0</v>
      </c>
      <c r="T263" s="31">
        <f>'per SKPD'!AB4686</f>
        <v>0</v>
      </c>
      <c r="U263" s="31">
        <f>'per SKPD'!AC4686</f>
        <v>0</v>
      </c>
      <c r="V263" s="31">
        <f>'per SKPD'!AL4686</f>
        <v>1500000</v>
      </c>
      <c r="W263" s="31">
        <f>'per SKPD'!AM4686</f>
        <v>0</v>
      </c>
      <c r="X263" s="31">
        <f>'per SKPD'!AN4686</f>
        <v>0</v>
      </c>
      <c r="Y263" s="31">
        <f t="shared" ref="Y263:Y269" si="263">SUM(R263:X263)</f>
        <v>1500000</v>
      </c>
      <c r="Z263" s="32">
        <f t="shared" si="257"/>
        <v>1043146450</v>
      </c>
      <c r="AA263" s="32"/>
      <c r="AB263" s="28"/>
      <c r="AC263" s="29">
        <f t="shared" si="203"/>
        <v>1043146450</v>
      </c>
      <c r="AD263" s="29">
        <f t="shared" si="258"/>
        <v>0</v>
      </c>
      <c r="AE263" s="29">
        <f t="shared" si="259"/>
        <v>1009791450</v>
      </c>
      <c r="AF263" s="29">
        <f t="shared" si="260"/>
        <v>33355000</v>
      </c>
      <c r="AG263" s="249">
        <f t="shared" si="261"/>
        <v>33355000</v>
      </c>
      <c r="AH263" s="88">
        <f t="shared" si="262"/>
        <v>0</v>
      </c>
    </row>
    <row r="264" spans="1:34">
      <c r="A264" s="99"/>
      <c r="B264" s="9">
        <v>3</v>
      </c>
      <c r="C264" s="9" t="s">
        <v>16</v>
      </c>
      <c r="D264" s="81" t="s">
        <v>10</v>
      </c>
      <c r="E264" s="31">
        <f>'per SKPD'!E4723</f>
        <v>1210333000</v>
      </c>
      <c r="F264" s="31">
        <f>'per SKPD'!F4723</f>
        <v>60000000</v>
      </c>
      <c r="G264" s="31">
        <f>'per SKPD'!G4723</f>
        <v>57144000</v>
      </c>
      <c r="H264" s="31">
        <f>'per SKPD'!H4723</f>
        <v>57144000</v>
      </c>
      <c r="I264" s="31">
        <f>'per SKPD'!I4723</f>
        <v>0</v>
      </c>
      <c r="J264" s="31">
        <f>'per SKPD'!J4723</f>
        <v>0</v>
      </c>
      <c r="K264" s="31">
        <f>'per SKPD'!K4723</f>
        <v>0</v>
      </c>
      <c r="L264" s="31">
        <f>'per SKPD'!L4723</f>
        <v>0</v>
      </c>
      <c r="M264" s="31">
        <f>'per SKPD'!M4723</f>
        <v>0</v>
      </c>
      <c r="N264" s="31">
        <f>'per SKPD'!N4723</f>
        <v>0</v>
      </c>
      <c r="O264" s="31">
        <f>'per SKPD'!W4723</f>
        <v>0</v>
      </c>
      <c r="P264" s="31">
        <f>'per SKPD'!X4723</f>
        <v>0</v>
      </c>
      <c r="Q264" s="31">
        <f t="shared" si="255"/>
        <v>57144000</v>
      </c>
      <c r="R264" s="31">
        <f>'per SKPD'!Z4723</f>
        <v>0</v>
      </c>
      <c r="S264" s="31">
        <f>'per SKPD'!AA4723</f>
        <v>0</v>
      </c>
      <c r="T264" s="31">
        <f>'per SKPD'!AB4723</f>
        <v>0</v>
      </c>
      <c r="U264" s="31">
        <f>'per SKPD'!AC4723</f>
        <v>0</v>
      </c>
      <c r="V264" s="31">
        <f>'per SKPD'!AL4723</f>
        <v>0</v>
      </c>
      <c r="W264" s="31">
        <f>'per SKPD'!AM4723</f>
        <v>0</v>
      </c>
      <c r="X264" s="31">
        <f>'per SKPD'!AN4723</f>
        <v>0</v>
      </c>
      <c r="Y264" s="31">
        <f>SUM(R264:X264)</f>
        <v>0</v>
      </c>
      <c r="Z264" s="32">
        <f t="shared" si="257"/>
        <v>1267477000</v>
      </c>
      <c r="AA264" s="32"/>
      <c r="AB264" s="28"/>
      <c r="AC264" s="29">
        <f t="shared" si="203"/>
        <v>1267477000</v>
      </c>
      <c r="AD264" s="29">
        <f t="shared" si="258"/>
        <v>0</v>
      </c>
      <c r="AE264" s="29">
        <f t="shared" si="259"/>
        <v>1210333000</v>
      </c>
      <c r="AF264" s="29">
        <f t="shared" si="260"/>
        <v>57144000</v>
      </c>
      <c r="AG264" s="249">
        <f t="shared" si="261"/>
        <v>57144000</v>
      </c>
      <c r="AH264" s="88">
        <f t="shared" si="262"/>
        <v>0</v>
      </c>
    </row>
    <row r="265" spans="1:34">
      <c r="A265" s="99"/>
      <c r="B265" s="9">
        <v>4</v>
      </c>
      <c r="C265" s="9" t="s">
        <v>17</v>
      </c>
      <c r="D265" s="81" t="s">
        <v>5</v>
      </c>
      <c r="E265" s="31">
        <f>'per SKPD'!E4735</f>
        <v>71272200</v>
      </c>
      <c r="F265" s="31">
        <f>'per SKPD'!F4735</f>
        <v>0</v>
      </c>
      <c r="G265" s="31">
        <f>'per SKPD'!G4735</f>
        <v>0</v>
      </c>
      <c r="H265" s="31">
        <f>'per SKPD'!H4735</f>
        <v>0</v>
      </c>
      <c r="I265" s="31">
        <f>'per SKPD'!I4735</f>
        <v>0</v>
      </c>
      <c r="J265" s="31">
        <f>'per SKPD'!J4735</f>
        <v>0</v>
      </c>
      <c r="K265" s="31">
        <f>'per SKPD'!K4735</f>
        <v>0</v>
      </c>
      <c r="L265" s="31">
        <f>'per SKPD'!L4735</f>
        <v>0</v>
      </c>
      <c r="M265" s="31">
        <f>'per SKPD'!M4735</f>
        <v>0</v>
      </c>
      <c r="N265" s="31">
        <f>'per SKPD'!N4735</f>
        <v>0</v>
      </c>
      <c r="O265" s="31">
        <f>'per SKPD'!W4735</f>
        <v>0</v>
      </c>
      <c r="P265" s="31">
        <f>'per SKPD'!X4735</f>
        <v>0</v>
      </c>
      <c r="Q265" s="31">
        <f t="shared" si="255"/>
        <v>0</v>
      </c>
      <c r="R265" s="31">
        <f>'per SKPD'!Z4735</f>
        <v>0</v>
      </c>
      <c r="S265" s="31">
        <f>'per SKPD'!AA4735</f>
        <v>0</v>
      </c>
      <c r="T265" s="31">
        <f>'per SKPD'!AB4735</f>
        <v>0</v>
      </c>
      <c r="U265" s="31">
        <f>'per SKPD'!AC4735</f>
        <v>0</v>
      </c>
      <c r="V265" s="31">
        <f>'per SKPD'!AL4735</f>
        <v>0</v>
      </c>
      <c r="W265" s="31">
        <f>'per SKPD'!AM4735</f>
        <v>0</v>
      </c>
      <c r="X265" s="31">
        <f>'per SKPD'!AN4735</f>
        <v>0</v>
      </c>
      <c r="Y265" s="31">
        <f t="shared" si="263"/>
        <v>0</v>
      </c>
      <c r="Z265" s="32">
        <f t="shared" si="257"/>
        <v>71272200</v>
      </c>
      <c r="AA265" s="32"/>
      <c r="AB265" s="28"/>
      <c r="AC265" s="29">
        <f t="shared" si="203"/>
        <v>71272200</v>
      </c>
      <c r="AD265" s="29">
        <f t="shared" si="258"/>
        <v>0</v>
      </c>
      <c r="AE265" s="29">
        <f t="shared" si="259"/>
        <v>71272200</v>
      </c>
      <c r="AF265" s="29">
        <f t="shared" si="260"/>
        <v>0</v>
      </c>
      <c r="AG265" s="249">
        <f t="shared" si="261"/>
        <v>0</v>
      </c>
      <c r="AH265" s="88">
        <f t="shared" si="262"/>
        <v>0</v>
      </c>
    </row>
    <row r="266" spans="1:34">
      <c r="A266" s="99"/>
      <c r="B266" s="9">
        <v>5</v>
      </c>
      <c r="C266" s="9" t="s">
        <v>18</v>
      </c>
      <c r="D266" s="81" t="s">
        <v>11</v>
      </c>
      <c r="E266" s="31">
        <f>'per SKPD'!E4739</f>
        <v>0</v>
      </c>
      <c r="F266" s="31">
        <f>'per SKPD'!F4739</f>
        <v>0</v>
      </c>
      <c r="G266" s="31">
        <f>'per SKPD'!G4739</f>
        <v>0</v>
      </c>
      <c r="H266" s="31">
        <f>'per SKPD'!H4739</f>
        <v>0</v>
      </c>
      <c r="I266" s="31">
        <f>'per SKPD'!I4739</f>
        <v>0</v>
      </c>
      <c r="J266" s="31">
        <f>'per SKPD'!J4739</f>
        <v>0</v>
      </c>
      <c r="K266" s="31">
        <f>'per SKPD'!K4739</f>
        <v>0</v>
      </c>
      <c r="L266" s="31">
        <f>'per SKPD'!L4739</f>
        <v>0</v>
      </c>
      <c r="M266" s="31">
        <f>'per SKPD'!M4739</f>
        <v>0</v>
      </c>
      <c r="N266" s="31">
        <f>'per SKPD'!N4739</f>
        <v>0</v>
      </c>
      <c r="O266" s="31">
        <f>'per SKPD'!W4739</f>
        <v>0</v>
      </c>
      <c r="P266" s="31">
        <f>'per SKPD'!X4739</f>
        <v>0</v>
      </c>
      <c r="Q266" s="31">
        <f t="shared" si="255"/>
        <v>0</v>
      </c>
      <c r="R266" s="31">
        <f>'per SKPD'!Z4739</f>
        <v>0</v>
      </c>
      <c r="S266" s="31">
        <f>'per SKPD'!AA4739</f>
        <v>0</v>
      </c>
      <c r="T266" s="31">
        <f>'per SKPD'!AB4739</f>
        <v>0</v>
      </c>
      <c r="U266" s="31">
        <f>'per SKPD'!AC4739</f>
        <v>0</v>
      </c>
      <c r="V266" s="31">
        <f>'per SKPD'!AL4739</f>
        <v>0</v>
      </c>
      <c r="W266" s="31">
        <f>'per SKPD'!AM4739</f>
        <v>0</v>
      </c>
      <c r="X266" s="31">
        <f>'per SKPD'!AN4739</f>
        <v>0</v>
      </c>
      <c r="Y266" s="31">
        <f t="shared" si="263"/>
        <v>0</v>
      </c>
      <c r="Z266" s="32">
        <f t="shared" si="257"/>
        <v>0</v>
      </c>
      <c r="AA266" s="32"/>
      <c r="AB266" s="28"/>
      <c r="AC266" s="29">
        <f t="shared" si="203"/>
        <v>0</v>
      </c>
      <c r="AD266" s="29">
        <f t="shared" si="258"/>
        <v>0</v>
      </c>
      <c r="AE266" s="29">
        <f t="shared" si="259"/>
        <v>0</v>
      </c>
      <c r="AF266" s="29">
        <f t="shared" si="260"/>
        <v>0</v>
      </c>
      <c r="AG266" s="249">
        <f t="shared" si="261"/>
        <v>0</v>
      </c>
      <c r="AH266" s="88">
        <f t="shared" si="262"/>
        <v>0</v>
      </c>
    </row>
    <row r="267" spans="1:34">
      <c r="A267" s="99"/>
      <c r="B267" s="9">
        <v>6</v>
      </c>
      <c r="C267" s="9" t="s">
        <v>19</v>
      </c>
      <c r="D267" s="81" t="s">
        <v>7</v>
      </c>
      <c r="E267" s="31">
        <f>'per SKPD'!E4742</f>
        <v>0</v>
      </c>
      <c r="F267" s="31">
        <f>'per SKPD'!F4742</f>
        <v>0</v>
      </c>
      <c r="G267" s="31">
        <f>'per SKPD'!G4742</f>
        <v>0</v>
      </c>
      <c r="H267" s="31">
        <f>'per SKPD'!H4742</f>
        <v>0</v>
      </c>
      <c r="I267" s="31">
        <f>'per SKPD'!I4742</f>
        <v>0</v>
      </c>
      <c r="J267" s="31">
        <f>'per SKPD'!J4742</f>
        <v>0</v>
      </c>
      <c r="K267" s="31">
        <f>'per SKPD'!K4742</f>
        <v>0</v>
      </c>
      <c r="L267" s="31">
        <f>'per SKPD'!L4742</f>
        <v>0</v>
      </c>
      <c r="M267" s="31">
        <f>'per SKPD'!M4742</f>
        <v>0</v>
      </c>
      <c r="N267" s="31">
        <f>'per SKPD'!N4742</f>
        <v>0</v>
      </c>
      <c r="O267" s="31">
        <f>'per SKPD'!W4742</f>
        <v>0</v>
      </c>
      <c r="P267" s="31">
        <f>'per SKPD'!X4742</f>
        <v>0</v>
      </c>
      <c r="Q267" s="31">
        <f t="shared" si="255"/>
        <v>0</v>
      </c>
      <c r="R267" s="31">
        <f>'per SKPD'!Z4742</f>
        <v>0</v>
      </c>
      <c r="S267" s="31">
        <f>'per SKPD'!AA4742</f>
        <v>0</v>
      </c>
      <c r="T267" s="31">
        <f>'per SKPD'!AB4742</f>
        <v>0</v>
      </c>
      <c r="U267" s="31">
        <f>'per SKPD'!AC4742</f>
        <v>0</v>
      </c>
      <c r="V267" s="31">
        <f>'per SKPD'!AL4742</f>
        <v>0</v>
      </c>
      <c r="W267" s="31">
        <f>'per SKPD'!AM4742</f>
        <v>0</v>
      </c>
      <c r="X267" s="31">
        <f>'per SKPD'!AN4742</f>
        <v>0</v>
      </c>
      <c r="Y267" s="31">
        <f t="shared" si="263"/>
        <v>0</v>
      </c>
      <c r="Z267" s="32">
        <f t="shared" si="257"/>
        <v>0</v>
      </c>
      <c r="AA267" s="32"/>
      <c r="AB267" s="28"/>
      <c r="AC267" s="29">
        <f t="shared" si="203"/>
        <v>0</v>
      </c>
      <c r="AD267" s="29">
        <f t="shared" si="258"/>
        <v>0</v>
      </c>
      <c r="AE267" s="29">
        <f t="shared" si="259"/>
        <v>0</v>
      </c>
      <c r="AF267" s="29">
        <f t="shared" si="260"/>
        <v>0</v>
      </c>
      <c r="AG267" s="249">
        <f t="shared" si="261"/>
        <v>0</v>
      </c>
      <c r="AH267" s="88">
        <f t="shared" si="262"/>
        <v>0</v>
      </c>
    </row>
    <row r="268" spans="1:34" s="21" customFormat="1">
      <c r="A268" s="102"/>
      <c r="B268" s="11">
        <v>7</v>
      </c>
      <c r="C268" s="11"/>
      <c r="D268" s="85" t="s">
        <v>8</v>
      </c>
      <c r="E268" s="31">
        <f>'per SKPD'!E4745</f>
        <v>18025000</v>
      </c>
      <c r="F268" s="31">
        <f>'per SKPD'!F4745</f>
        <v>0</v>
      </c>
      <c r="G268" s="31">
        <f>'per SKPD'!G4745</f>
        <v>0</v>
      </c>
      <c r="H268" s="31">
        <f>'per SKPD'!H4745</f>
        <v>0</v>
      </c>
      <c r="I268" s="31">
        <f>'per SKPD'!I4745</f>
        <v>0</v>
      </c>
      <c r="J268" s="31">
        <f>'per SKPD'!J4745</f>
        <v>0</v>
      </c>
      <c r="K268" s="31">
        <f>'per SKPD'!K4745</f>
        <v>0</v>
      </c>
      <c r="L268" s="31">
        <f>'per SKPD'!L4745</f>
        <v>0</v>
      </c>
      <c r="M268" s="31">
        <f>'per SKPD'!M4745</f>
        <v>0</v>
      </c>
      <c r="N268" s="31">
        <f>'per SKPD'!N4745</f>
        <v>0</v>
      </c>
      <c r="O268" s="31">
        <f>'per SKPD'!W4745</f>
        <v>0</v>
      </c>
      <c r="P268" s="31">
        <f>'per SKPD'!X4745</f>
        <v>0</v>
      </c>
      <c r="Q268" s="31">
        <f t="shared" si="255"/>
        <v>0</v>
      </c>
      <c r="R268" s="31">
        <f>'per SKPD'!Z4745</f>
        <v>0</v>
      </c>
      <c r="S268" s="31">
        <f>'per SKPD'!AA4745</f>
        <v>0</v>
      </c>
      <c r="T268" s="31">
        <f>'per SKPD'!AB4745</f>
        <v>0</v>
      </c>
      <c r="U268" s="31">
        <f>'per SKPD'!AC4745</f>
        <v>0</v>
      </c>
      <c r="V268" s="31">
        <f>'per SKPD'!AL4745</f>
        <v>0</v>
      </c>
      <c r="W268" s="31">
        <f>'per SKPD'!AM4745</f>
        <v>0</v>
      </c>
      <c r="X268" s="31">
        <f>'per SKPD'!AN4745</f>
        <v>0</v>
      </c>
      <c r="Y268" s="31">
        <f t="shared" si="263"/>
        <v>0</v>
      </c>
      <c r="Z268" s="32">
        <f t="shared" si="257"/>
        <v>18025000</v>
      </c>
      <c r="AA268" s="32"/>
      <c r="AB268" s="28"/>
      <c r="AC268" s="29">
        <f t="shared" si="203"/>
        <v>18025000</v>
      </c>
      <c r="AD268" s="29">
        <f t="shared" si="258"/>
        <v>0</v>
      </c>
      <c r="AE268" s="29">
        <f t="shared" si="259"/>
        <v>18025000</v>
      </c>
      <c r="AF268" s="29">
        <f t="shared" si="260"/>
        <v>0</v>
      </c>
      <c r="AG268" s="249">
        <f t="shared" si="261"/>
        <v>0</v>
      </c>
      <c r="AH268" s="88">
        <f t="shared" si="262"/>
        <v>0</v>
      </c>
    </row>
    <row r="269" spans="1:34" s="21" customFormat="1">
      <c r="A269" s="102"/>
      <c r="B269" s="11">
        <v>8</v>
      </c>
      <c r="C269" s="11"/>
      <c r="D269" s="77" t="s">
        <v>39</v>
      </c>
      <c r="E269" s="31">
        <f>'per SKPD'!E4749</f>
        <v>17249500</v>
      </c>
      <c r="F269" s="31">
        <f>'per SKPD'!F4749</f>
        <v>0</v>
      </c>
      <c r="G269" s="31">
        <f>'per SKPD'!G4749</f>
        <v>0</v>
      </c>
      <c r="H269" s="31">
        <f>'per SKPD'!H4749</f>
        <v>0</v>
      </c>
      <c r="I269" s="31">
        <f>'per SKPD'!I4749</f>
        <v>0</v>
      </c>
      <c r="J269" s="31">
        <f>'per SKPD'!J4749</f>
        <v>0</v>
      </c>
      <c r="K269" s="31">
        <f>'per SKPD'!K4749</f>
        <v>0</v>
      </c>
      <c r="L269" s="31">
        <f>'per SKPD'!L4749</f>
        <v>0</v>
      </c>
      <c r="M269" s="31">
        <f>'per SKPD'!M4749</f>
        <v>0</v>
      </c>
      <c r="N269" s="31">
        <f>'per SKPD'!N4749</f>
        <v>0</v>
      </c>
      <c r="O269" s="31">
        <f>'per SKPD'!W4749</f>
        <v>1500000</v>
      </c>
      <c r="P269" s="31">
        <f>'per SKPD'!X4749</f>
        <v>0</v>
      </c>
      <c r="Q269" s="31">
        <f t="shared" si="255"/>
        <v>1500000</v>
      </c>
      <c r="R269" s="31">
        <f>'per SKPD'!Z4749</f>
        <v>0</v>
      </c>
      <c r="S269" s="31">
        <f>'per SKPD'!AA4749</f>
        <v>0</v>
      </c>
      <c r="T269" s="31">
        <f>'per SKPD'!AB4749</f>
        <v>0</v>
      </c>
      <c r="U269" s="31">
        <f>'per SKPD'!AC4749</f>
        <v>0</v>
      </c>
      <c r="V269" s="31">
        <f>'per SKPD'!AL4749</f>
        <v>0</v>
      </c>
      <c r="W269" s="31">
        <f>'per SKPD'!AM4749</f>
        <v>0</v>
      </c>
      <c r="X269" s="31">
        <f>'per SKPD'!AN4749</f>
        <v>0</v>
      </c>
      <c r="Y269" s="31">
        <f t="shared" si="263"/>
        <v>0</v>
      </c>
      <c r="Z269" s="32">
        <f t="shared" si="257"/>
        <v>18749500</v>
      </c>
      <c r="AA269" s="32"/>
      <c r="AB269" s="28"/>
      <c r="AC269" s="29">
        <f t="shared" si="203"/>
        <v>18749500</v>
      </c>
      <c r="AD269" s="29">
        <f t="shared" si="258"/>
        <v>0</v>
      </c>
      <c r="AE269" s="29">
        <f t="shared" si="259"/>
        <v>17249500</v>
      </c>
      <c r="AF269" s="29">
        <f t="shared" si="260"/>
        <v>1500000</v>
      </c>
      <c r="AG269" s="249">
        <f t="shared" si="261"/>
        <v>1500000</v>
      </c>
      <c r="AH269" s="88">
        <f t="shared" si="262"/>
        <v>0</v>
      </c>
    </row>
    <row r="270" spans="1:34">
      <c r="A270" s="101"/>
      <c r="B270" s="8"/>
      <c r="C270" s="8"/>
      <c r="D270" s="78"/>
      <c r="E270" s="34"/>
      <c r="F270" s="34"/>
      <c r="G270" s="63"/>
      <c r="H270" s="67"/>
      <c r="I270" s="34"/>
      <c r="J270" s="34"/>
      <c r="K270" s="34"/>
      <c r="L270" s="34"/>
      <c r="M270" s="34"/>
      <c r="N270" s="34"/>
      <c r="O270" s="34"/>
      <c r="P270" s="63"/>
      <c r="Q270" s="34"/>
      <c r="R270" s="65"/>
      <c r="S270" s="65"/>
      <c r="T270" s="34"/>
      <c r="U270" s="34"/>
      <c r="V270" s="34"/>
      <c r="W270" s="34"/>
      <c r="X270" s="34"/>
      <c r="Y270" s="34"/>
      <c r="Z270" s="34"/>
      <c r="AA270" s="34"/>
      <c r="AB270" s="28"/>
      <c r="AC270" s="29">
        <f t="shared" si="203"/>
        <v>0</v>
      </c>
    </row>
    <row r="271" spans="1:34" s="15" customFormat="1" ht="18.75" customHeight="1">
      <c r="A271" s="98">
        <v>27</v>
      </c>
      <c r="B271" s="22" t="s">
        <v>67</v>
      </c>
      <c r="C271" s="20"/>
      <c r="D271" s="30"/>
      <c r="E271" s="30">
        <f t="shared" ref="E271:P271" si="264">E272+E273+E274+E275+E276+E277+E278+E279</f>
        <v>2565802635</v>
      </c>
      <c r="F271" s="30">
        <f t="shared" si="264"/>
        <v>44000000</v>
      </c>
      <c r="G271" s="30">
        <f t="shared" si="264"/>
        <v>29515300</v>
      </c>
      <c r="H271" s="30">
        <f t="shared" si="264"/>
        <v>42265300</v>
      </c>
      <c r="I271" s="30">
        <f t="shared" si="264"/>
        <v>0</v>
      </c>
      <c r="J271" s="30">
        <f t="shared" si="264"/>
        <v>0</v>
      </c>
      <c r="K271" s="30">
        <f t="shared" si="264"/>
        <v>0</v>
      </c>
      <c r="L271" s="30">
        <f t="shared" si="264"/>
        <v>0</v>
      </c>
      <c r="M271" s="30">
        <f t="shared" si="264"/>
        <v>0</v>
      </c>
      <c r="N271" s="30">
        <f t="shared" si="264"/>
        <v>0</v>
      </c>
      <c r="O271" s="30">
        <f t="shared" si="264"/>
        <v>0</v>
      </c>
      <c r="P271" s="30">
        <f t="shared" si="264"/>
        <v>0</v>
      </c>
      <c r="Q271" s="30">
        <f t="shared" ref="Q271:Q279" si="265">SUM(H271:P271)</f>
        <v>42265300</v>
      </c>
      <c r="R271" s="64">
        <f t="shared" ref="R271:X271" si="266">R272+R273+R274+R275+R276+R277+R278+R279</f>
        <v>0</v>
      </c>
      <c r="S271" s="64">
        <f t="shared" si="266"/>
        <v>0</v>
      </c>
      <c r="T271" s="30">
        <f t="shared" si="266"/>
        <v>0</v>
      </c>
      <c r="U271" s="30">
        <f t="shared" si="266"/>
        <v>0</v>
      </c>
      <c r="V271" s="30">
        <f t="shared" si="266"/>
        <v>0</v>
      </c>
      <c r="W271" s="30">
        <f t="shared" si="266"/>
        <v>0</v>
      </c>
      <c r="X271" s="30">
        <f t="shared" si="266"/>
        <v>0</v>
      </c>
      <c r="Y271" s="30">
        <f>SUM(R271:X271)</f>
        <v>0</v>
      </c>
      <c r="Z271" s="30">
        <f>Z272+Z273+Z274+Z275+Z276+Z277+Z278+Z279</f>
        <v>2608067935</v>
      </c>
      <c r="AA271" s="30"/>
      <c r="AB271" s="57"/>
      <c r="AC271" s="29">
        <f t="shared" ref="AC271:AC334" si="267">E271+H271+I271+J271+K271+L271+M271+N271+O271+P271-R271-S271-T271-V271-U271-W271-X271</f>
        <v>2608067935</v>
      </c>
      <c r="AD271" s="57">
        <f>SUM(AD272:AD279)</f>
        <v>0</v>
      </c>
      <c r="AE271" s="57">
        <f>SUM(AE272:AE279)</f>
        <v>2565802635</v>
      </c>
      <c r="AF271" s="57">
        <f>SUM(AF272:AF279)</f>
        <v>42265300</v>
      </c>
      <c r="AG271" s="57">
        <f>SUM(AG272:AG279)</f>
        <v>42265300</v>
      </c>
      <c r="AH271" s="57">
        <f>SUM(AH272:AH279)</f>
        <v>0</v>
      </c>
    </row>
    <row r="272" spans="1:34">
      <c r="A272" s="99"/>
      <c r="B272" s="9">
        <v>1</v>
      </c>
      <c r="C272" s="9" t="s">
        <v>14</v>
      </c>
      <c r="D272" s="81" t="s">
        <v>6</v>
      </c>
      <c r="E272" s="31">
        <f>'per SKPD'!E4764</f>
        <v>917894844</v>
      </c>
      <c r="F272" s="31">
        <f>'per SKPD'!F4764</f>
        <v>0</v>
      </c>
      <c r="G272" s="31">
        <f>'per SKPD'!G4764</f>
        <v>0</v>
      </c>
      <c r="H272" s="31">
        <f>'per SKPD'!H4764</f>
        <v>0</v>
      </c>
      <c r="I272" s="31">
        <f>'per SKPD'!I4764</f>
        <v>0</v>
      </c>
      <c r="J272" s="31">
        <f>'per SKPD'!J4764</f>
        <v>0</v>
      </c>
      <c r="K272" s="31">
        <f>'per SKPD'!K4764</f>
        <v>0</v>
      </c>
      <c r="L272" s="31">
        <f>'per SKPD'!L4764</f>
        <v>0</v>
      </c>
      <c r="M272" s="31">
        <f>'per SKPD'!M4764</f>
        <v>0</v>
      </c>
      <c r="N272" s="31">
        <f>'per SKPD'!N4764</f>
        <v>0</v>
      </c>
      <c r="O272" s="31">
        <f>'per SKPD'!W4764</f>
        <v>0</v>
      </c>
      <c r="P272" s="31">
        <f>'per SKPD'!X4764</f>
        <v>0</v>
      </c>
      <c r="Q272" s="31">
        <f t="shared" si="265"/>
        <v>0</v>
      </c>
      <c r="R272" s="31">
        <f>'per SKPD'!Z4764</f>
        <v>0</v>
      </c>
      <c r="S272" s="31">
        <f>'per SKPD'!AA4764</f>
        <v>0</v>
      </c>
      <c r="T272" s="31">
        <f>'per SKPD'!AB4764</f>
        <v>0</v>
      </c>
      <c r="U272" s="31">
        <f>'per SKPD'!AC4764</f>
        <v>0</v>
      </c>
      <c r="V272" s="31">
        <f>'per SKPD'!AL4764</f>
        <v>0</v>
      </c>
      <c r="W272" s="31">
        <f>'per SKPD'!AM4764</f>
        <v>0</v>
      </c>
      <c r="X272" s="31">
        <f>'per SKPD'!AN4764</f>
        <v>0</v>
      </c>
      <c r="Y272" s="31">
        <f>SUM(R272:X272)</f>
        <v>0</v>
      </c>
      <c r="Z272" s="32">
        <f t="shared" ref="Z272:Z279" si="268">E272+Q272-Y272</f>
        <v>917894844</v>
      </c>
      <c r="AA272" s="32"/>
      <c r="AB272" s="28"/>
      <c r="AC272" s="29">
        <f t="shared" si="267"/>
        <v>917894844</v>
      </c>
      <c r="AD272" s="29">
        <f t="shared" ref="AD272:AD279" si="269">Z272-AC272</f>
        <v>0</v>
      </c>
      <c r="AE272" s="29">
        <f t="shared" ref="AE272:AE279" si="270">E272</f>
        <v>917894844</v>
      </c>
      <c r="AF272" s="29">
        <f t="shared" ref="AF272:AF279" si="271">AC272-AE272</f>
        <v>0</v>
      </c>
      <c r="AG272" s="249">
        <f t="shared" ref="AG272:AG279" si="272">Q272-Y272</f>
        <v>0</v>
      </c>
      <c r="AH272" s="88">
        <f t="shared" ref="AH272:AH279" si="273">AF272-AG272</f>
        <v>0</v>
      </c>
    </row>
    <row r="273" spans="1:34">
      <c r="A273" s="99"/>
      <c r="B273" s="9">
        <v>2</v>
      </c>
      <c r="C273" s="9" t="s">
        <v>15</v>
      </c>
      <c r="D273" s="81" t="s">
        <v>9</v>
      </c>
      <c r="E273" s="31">
        <f>'per SKPD'!E4767</f>
        <v>898263805</v>
      </c>
      <c r="F273" s="31">
        <f>'per SKPD'!F4767</f>
        <v>44000000</v>
      </c>
      <c r="G273" s="31">
        <f>'per SKPD'!G4767</f>
        <v>29515300</v>
      </c>
      <c r="H273" s="31">
        <f>'per SKPD'!H4767</f>
        <v>42265300</v>
      </c>
      <c r="I273" s="31">
        <f>'per SKPD'!I4767</f>
        <v>0</v>
      </c>
      <c r="J273" s="31">
        <f>'per SKPD'!J4767</f>
        <v>0</v>
      </c>
      <c r="K273" s="31">
        <f>'per SKPD'!K4767</f>
        <v>0</v>
      </c>
      <c r="L273" s="31">
        <f>'per SKPD'!L4767</f>
        <v>0</v>
      </c>
      <c r="M273" s="31">
        <f>'per SKPD'!M4767</f>
        <v>0</v>
      </c>
      <c r="N273" s="31">
        <f>'per SKPD'!N4767</f>
        <v>0</v>
      </c>
      <c r="O273" s="31">
        <f>'per SKPD'!W4767</f>
        <v>0</v>
      </c>
      <c r="P273" s="31">
        <f>'per SKPD'!X4767</f>
        <v>0</v>
      </c>
      <c r="Q273" s="31">
        <f t="shared" si="265"/>
        <v>42265300</v>
      </c>
      <c r="R273" s="31">
        <f>'per SKPD'!Z4767</f>
        <v>0</v>
      </c>
      <c r="S273" s="31">
        <f>'per SKPD'!AA4767</f>
        <v>0</v>
      </c>
      <c r="T273" s="31">
        <f>'per SKPD'!AB4767</f>
        <v>0</v>
      </c>
      <c r="U273" s="31">
        <f>'per SKPD'!AC4767</f>
        <v>0</v>
      </c>
      <c r="V273" s="31">
        <f>'per SKPD'!AL4767</f>
        <v>0</v>
      </c>
      <c r="W273" s="31">
        <f>'per SKPD'!AM4767</f>
        <v>0</v>
      </c>
      <c r="X273" s="31">
        <f>'per SKPD'!AN4767</f>
        <v>0</v>
      </c>
      <c r="Y273" s="31">
        <f t="shared" ref="Y273:Y279" si="274">SUM(R273:X273)</f>
        <v>0</v>
      </c>
      <c r="Z273" s="32">
        <f t="shared" si="268"/>
        <v>940529105</v>
      </c>
      <c r="AA273" s="32"/>
      <c r="AB273" s="28"/>
      <c r="AC273" s="29">
        <f t="shared" si="267"/>
        <v>940529105</v>
      </c>
      <c r="AD273" s="29">
        <f t="shared" si="269"/>
        <v>0</v>
      </c>
      <c r="AE273" s="29">
        <f t="shared" si="270"/>
        <v>898263805</v>
      </c>
      <c r="AF273" s="29">
        <f t="shared" si="271"/>
        <v>42265300</v>
      </c>
      <c r="AG273" s="249">
        <f t="shared" si="272"/>
        <v>42265300</v>
      </c>
      <c r="AH273" s="88">
        <f t="shared" si="273"/>
        <v>0</v>
      </c>
    </row>
    <row r="274" spans="1:34">
      <c r="A274" s="99"/>
      <c r="B274" s="9">
        <v>3</v>
      </c>
      <c r="C274" s="9" t="s">
        <v>16</v>
      </c>
      <c r="D274" s="81" t="s">
        <v>10</v>
      </c>
      <c r="E274" s="31">
        <f>'per SKPD'!E4801</f>
        <v>709346136</v>
      </c>
      <c r="F274" s="31">
        <f>'per SKPD'!F4801</f>
        <v>0</v>
      </c>
      <c r="G274" s="31">
        <f>'per SKPD'!G4801</f>
        <v>0</v>
      </c>
      <c r="H274" s="31">
        <f>'per SKPD'!H4801</f>
        <v>0</v>
      </c>
      <c r="I274" s="31">
        <f>'per SKPD'!I4801</f>
        <v>0</v>
      </c>
      <c r="J274" s="31">
        <f>'per SKPD'!J4801</f>
        <v>0</v>
      </c>
      <c r="K274" s="31">
        <f>'per SKPD'!K4801</f>
        <v>0</v>
      </c>
      <c r="L274" s="31">
        <f>'per SKPD'!L4801</f>
        <v>0</v>
      </c>
      <c r="M274" s="31">
        <f>'per SKPD'!M4801</f>
        <v>0</v>
      </c>
      <c r="N274" s="31">
        <f>'per SKPD'!N4801</f>
        <v>0</v>
      </c>
      <c r="O274" s="31">
        <f>'per SKPD'!W4801</f>
        <v>0</v>
      </c>
      <c r="P274" s="31">
        <f>'per SKPD'!X4801</f>
        <v>0</v>
      </c>
      <c r="Q274" s="31">
        <f t="shared" si="265"/>
        <v>0</v>
      </c>
      <c r="R274" s="31">
        <f>'per SKPD'!Z4801</f>
        <v>0</v>
      </c>
      <c r="S274" s="31">
        <f>'per SKPD'!AA4801</f>
        <v>0</v>
      </c>
      <c r="T274" s="31">
        <f>'per SKPD'!AB4801</f>
        <v>0</v>
      </c>
      <c r="U274" s="31">
        <f>'per SKPD'!AC4801</f>
        <v>0</v>
      </c>
      <c r="V274" s="31">
        <f>'per SKPD'!AL4801</f>
        <v>0</v>
      </c>
      <c r="W274" s="31">
        <f>'per SKPD'!AM4801</f>
        <v>0</v>
      </c>
      <c r="X274" s="31">
        <f>'per SKPD'!AN4801</f>
        <v>0</v>
      </c>
      <c r="Y274" s="31">
        <f>SUM(R274:X274)</f>
        <v>0</v>
      </c>
      <c r="Z274" s="32">
        <f t="shared" si="268"/>
        <v>709346136</v>
      </c>
      <c r="AA274" s="32"/>
      <c r="AB274" s="28"/>
      <c r="AC274" s="29">
        <f t="shared" si="267"/>
        <v>709346136</v>
      </c>
      <c r="AD274" s="29">
        <f t="shared" si="269"/>
        <v>0</v>
      </c>
      <c r="AE274" s="29">
        <f t="shared" si="270"/>
        <v>709346136</v>
      </c>
      <c r="AF274" s="29">
        <f t="shared" si="271"/>
        <v>0</v>
      </c>
      <c r="AG274" s="249">
        <f t="shared" si="272"/>
        <v>0</v>
      </c>
      <c r="AH274" s="88">
        <f t="shared" si="273"/>
        <v>0</v>
      </c>
    </row>
    <row r="275" spans="1:34">
      <c r="A275" s="99"/>
      <c r="B275" s="9">
        <v>4</v>
      </c>
      <c r="C275" s="9" t="s">
        <v>17</v>
      </c>
      <c r="D275" s="81" t="s">
        <v>5</v>
      </c>
      <c r="E275" s="31">
        <f>'per SKPD'!E4804</f>
        <v>6705000</v>
      </c>
      <c r="F275" s="31">
        <f>'per SKPD'!F4804</f>
        <v>0</v>
      </c>
      <c r="G275" s="31">
        <f>'per SKPD'!G4804</f>
        <v>0</v>
      </c>
      <c r="H275" s="31">
        <f>'per SKPD'!H4804</f>
        <v>0</v>
      </c>
      <c r="I275" s="31">
        <f>'per SKPD'!I4804</f>
        <v>0</v>
      </c>
      <c r="J275" s="31">
        <f>'per SKPD'!J4804</f>
        <v>0</v>
      </c>
      <c r="K275" s="31">
        <f>'per SKPD'!K4804</f>
        <v>0</v>
      </c>
      <c r="L275" s="31">
        <f>'per SKPD'!L4804</f>
        <v>0</v>
      </c>
      <c r="M275" s="31">
        <f>'per SKPD'!M4804</f>
        <v>0</v>
      </c>
      <c r="N275" s="31">
        <f>'per SKPD'!N4804</f>
        <v>0</v>
      </c>
      <c r="O275" s="31">
        <f>'per SKPD'!W4804</f>
        <v>0</v>
      </c>
      <c r="P275" s="31">
        <f>'per SKPD'!X4804</f>
        <v>0</v>
      </c>
      <c r="Q275" s="31">
        <f t="shared" si="265"/>
        <v>0</v>
      </c>
      <c r="R275" s="31">
        <f>'per SKPD'!Z4804</f>
        <v>0</v>
      </c>
      <c r="S275" s="31">
        <f>'per SKPD'!AA4804</f>
        <v>0</v>
      </c>
      <c r="T275" s="31">
        <f>'per SKPD'!AB4804</f>
        <v>0</v>
      </c>
      <c r="U275" s="31">
        <f>'per SKPD'!AC4804</f>
        <v>0</v>
      </c>
      <c r="V275" s="31">
        <f>'per SKPD'!AL4804</f>
        <v>0</v>
      </c>
      <c r="W275" s="31">
        <f>'per SKPD'!AM4804</f>
        <v>0</v>
      </c>
      <c r="X275" s="31">
        <f>'per SKPD'!AN4804</f>
        <v>0</v>
      </c>
      <c r="Y275" s="31">
        <f t="shared" si="274"/>
        <v>0</v>
      </c>
      <c r="Z275" s="32">
        <f t="shared" si="268"/>
        <v>6705000</v>
      </c>
      <c r="AA275" s="32"/>
      <c r="AB275" s="28"/>
      <c r="AC275" s="29">
        <f t="shared" si="267"/>
        <v>6705000</v>
      </c>
      <c r="AD275" s="29">
        <f t="shared" si="269"/>
        <v>0</v>
      </c>
      <c r="AE275" s="29">
        <f t="shared" si="270"/>
        <v>6705000</v>
      </c>
      <c r="AF275" s="29">
        <f t="shared" si="271"/>
        <v>0</v>
      </c>
      <c r="AG275" s="249">
        <f t="shared" si="272"/>
        <v>0</v>
      </c>
      <c r="AH275" s="88">
        <f t="shared" si="273"/>
        <v>0</v>
      </c>
    </row>
    <row r="276" spans="1:34">
      <c r="A276" s="99"/>
      <c r="B276" s="9">
        <v>5</v>
      </c>
      <c r="C276" s="9" t="s">
        <v>18</v>
      </c>
      <c r="D276" s="81" t="s">
        <v>11</v>
      </c>
      <c r="E276" s="31">
        <f>'per SKPD'!E4808</f>
        <v>2194500</v>
      </c>
      <c r="F276" s="31">
        <f>'per SKPD'!F4808</f>
        <v>0</v>
      </c>
      <c r="G276" s="31">
        <f>'per SKPD'!G4808</f>
        <v>0</v>
      </c>
      <c r="H276" s="31">
        <f>'per SKPD'!H4808</f>
        <v>0</v>
      </c>
      <c r="I276" s="31">
        <f>'per SKPD'!I4808</f>
        <v>0</v>
      </c>
      <c r="J276" s="31">
        <f>'per SKPD'!J4808</f>
        <v>0</v>
      </c>
      <c r="K276" s="31">
        <f>'per SKPD'!K4808</f>
        <v>0</v>
      </c>
      <c r="L276" s="31">
        <f>'per SKPD'!L4808</f>
        <v>0</v>
      </c>
      <c r="M276" s="31">
        <f>'per SKPD'!M4808</f>
        <v>0</v>
      </c>
      <c r="N276" s="31">
        <f>'per SKPD'!N4808</f>
        <v>0</v>
      </c>
      <c r="O276" s="31">
        <f>'per SKPD'!W4808</f>
        <v>0</v>
      </c>
      <c r="P276" s="31">
        <f>'per SKPD'!X4808</f>
        <v>0</v>
      </c>
      <c r="Q276" s="31">
        <f t="shared" si="265"/>
        <v>0</v>
      </c>
      <c r="R276" s="31">
        <f>'per SKPD'!Z4808</f>
        <v>0</v>
      </c>
      <c r="S276" s="31">
        <f>'per SKPD'!AA4808</f>
        <v>0</v>
      </c>
      <c r="T276" s="31">
        <f>'per SKPD'!AB4808</f>
        <v>0</v>
      </c>
      <c r="U276" s="31">
        <f>'per SKPD'!AC4808</f>
        <v>0</v>
      </c>
      <c r="V276" s="31">
        <f>'per SKPD'!AL4808</f>
        <v>0</v>
      </c>
      <c r="W276" s="31">
        <f>'per SKPD'!AM4808</f>
        <v>0</v>
      </c>
      <c r="X276" s="31">
        <f>'per SKPD'!AN4808</f>
        <v>0</v>
      </c>
      <c r="Y276" s="31">
        <f t="shared" si="274"/>
        <v>0</v>
      </c>
      <c r="Z276" s="32">
        <f t="shared" si="268"/>
        <v>2194500</v>
      </c>
      <c r="AA276" s="32"/>
      <c r="AB276" s="28"/>
      <c r="AC276" s="29">
        <f t="shared" si="267"/>
        <v>2194500</v>
      </c>
      <c r="AD276" s="29">
        <f t="shared" si="269"/>
        <v>0</v>
      </c>
      <c r="AE276" s="29">
        <f t="shared" si="270"/>
        <v>2194500</v>
      </c>
      <c r="AF276" s="29">
        <f t="shared" si="271"/>
        <v>0</v>
      </c>
      <c r="AG276" s="249">
        <f t="shared" si="272"/>
        <v>0</v>
      </c>
      <c r="AH276" s="88">
        <f t="shared" si="273"/>
        <v>0</v>
      </c>
    </row>
    <row r="277" spans="1:34">
      <c r="A277" s="99"/>
      <c r="B277" s="9">
        <v>6</v>
      </c>
      <c r="C277" s="9" t="s">
        <v>19</v>
      </c>
      <c r="D277" s="81" t="s">
        <v>7</v>
      </c>
      <c r="E277" s="31">
        <f>'per SKPD'!E4811</f>
        <v>0</v>
      </c>
      <c r="F277" s="31">
        <f>'per SKPD'!F4811</f>
        <v>0</v>
      </c>
      <c r="G277" s="31">
        <f>'per SKPD'!G4811</f>
        <v>0</v>
      </c>
      <c r="H277" s="31">
        <f>'per SKPD'!H4811</f>
        <v>0</v>
      </c>
      <c r="I277" s="31">
        <f>'per SKPD'!I4811</f>
        <v>0</v>
      </c>
      <c r="J277" s="31">
        <f>'per SKPD'!J4811</f>
        <v>0</v>
      </c>
      <c r="K277" s="31">
        <f>'per SKPD'!K4811</f>
        <v>0</v>
      </c>
      <c r="L277" s="31">
        <f>'per SKPD'!L4811</f>
        <v>0</v>
      </c>
      <c r="M277" s="31">
        <f>'per SKPD'!M4811</f>
        <v>0</v>
      </c>
      <c r="N277" s="31">
        <f>'per SKPD'!N4811</f>
        <v>0</v>
      </c>
      <c r="O277" s="31">
        <f>'per SKPD'!W4811</f>
        <v>0</v>
      </c>
      <c r="P277" s="31">
        <f>'per SKPD'!X4811</f>
        <v>0</v>
      </c>
      <c r="Q277" s="31">
        <f t="shared" si="265"/>
        <v>0</v>
      </c>
      <c r="R277" s="31">
        <f>'per SKPD'!Z4811</f>
        <v>0</v>
      </c>
      <c r="S277" s="31">
        <f>'per SKPD'!AA4811</f>
        <v>0</v>
      </c>
      <c r="T277" s="31">
        <f>'per SKPD'!AB4811</f>
        <v>0</v>
      </c>
      <c r="U277" s="31">
        <f>'per SKPD'!AC4811</f>
        <v>0</v>
      </c>
      <c r="V277" s="31">
        <f>'per SKPD'!AL4811</f>
        <v>0</v>
      </c>
      <c r="W277" s="31">
        <f>'per SKPD'!AM4811</f>
        <v>0</v>
      </c>
      <c r="X277" s="31">
        <f>'per SKPD'!AN4811</f>
        <v>0</v>
      </c>
      <c r="Y277" s="31">
        <f t="shared" si="274"/>
        <v>0</v>
      </c>
      <c r="Z277" s="32">
        <f t="shared" si="268"/>
        <v>0</v>
      </c>
      <c r="AA277" s="32"/>
      <c r="AB277" s="28"/>
      <c r="AC277" s="29">
        <f t="shared" si="267"/>
        <v>0</v>
      </c>
      <c r="AD277" s="29">
        <f t="shared" si="269"/>
        <v>0</v>
      </c>
      <c r="AE277" s="29">
        <f t="shared" si="270"/>
        <v>0</v>
      </c>
      <c r="AF277" s="29">
        <f t="shared" si="271"/>
        <v>0</v>
      </c>
      <c r="AG277" s="249">
        <f t="shared" si="272"/>
        <v>0</v>
      </c>
      <c r="AH277" s="88">
        <f t="shared" si="273"/>
        <v>0</v>
      </c>
    </row>
    <row r="278" spans="1:34" s="21" customFormat="1">
      <c r="A278" s="102"/>
      <c r="B278" s="11">
        <v>7</v>
      </c>
      <c r="C278" s="11"/>
      <c r="D278" s="85" t="s">
        <v>8</v>
      </c>
      <c r="E278" s="31">
        <f>'per SKPD'!E4814</f>
        <v>20758350</v>
      </c>
      <c r="F278" s="31">
        <f>'per SKPD'!F4814</f>
        <v>0</v>
      </c>
      <c r="G278" s="31">
        <f>'per SKPD'!G4814</f>
        <v>0</v>
      </c>
      <c r="H278" s="31">
        <f>'per SKPD'!H4814</f>
        <v>0</v>
      </c>
      <c r="I278" s="31">
        <f>'per SKPD'!I4814</f>
        <v>0</v>
      </c>
      <c r="J278" s="31">
        <f>'per SKPD'!J4814</f>
        <v>0</v>
      </c>
      <c r="K278" s="31">
        <f>'per SKPD'!K4814</f>
        <v>0</v>
      </c>
      <c r="L278" s="31">
        <f>'per SKPD'!L4814</f>
        <v>0</v>
      </c>
      <c r="M278" s="31">
        <f>'per SKPD'!M4814</f>
        <v>0</v>
      </c>
      <c r="N278" s="31">
        <f>'per SKPD'!N4814</f>
        <v>0</v>
      </c>
      <c r="O278" s="31">
        <f>'per SKPD'!W4814</f>
        <v>0</v>
      </c>
      <c r="P278" s="31">
        <f>'per SKPD'!X4814</f>
        <v>0</v>
      </c>
      <c r="Q278" s="31">
        <f t="shared" si="265"/>
        <v>0</v>
      </c>
      <c r="R278" s="31">
        <f>'per SKPD'!Z4814</f>
        <v>0</v>
      </c>
      <c r="S278" s="31">
        <f>'per SKPD'!AA4814</f>
        <v>0</v>
      </c>
      <c r="T278" s="31">
        <f>'per SKPD'!AB4814</f>
        <v>0</v>
      </c>
      <c r="U278" s="31">
        <f>'per SKPD'!AC4814</f>
        <v>0</v>
      </c>
      <c r="V278" s="31">
        <f>'per SKPD'!AL4814</f>
        <v>0</v>
      </c>
      <c r="W278" s="31">
        <f>'per SKPD'!AM4814</f>
        <v>0</v>
      </c>
      <c r="X278" s="31">
        <f>'per SKPD'!AN4814</f>
        <v>0</v>
      </c>
      <c r="Y278" s="31">
        <f t="shared" si="274"/>
        <v>0</v>
      </c>
      <c r="Z278" s="32">
        <f t="shared" si="268"/>
        <v>20758350</v>
      </c>
      <c r="AA278" s="32"/>
      <c r="AB278" s="28"/>
      <c r="AC278" s="29">
        <f t="shared" si="267"/>
        <v>20758350</v>
      </c>
      <c r="AD278" s="29">
        <f t="shared" si="269"/>
        <v>0</v>
      </c>
      <c r="AE278" s="29">
        <f t="shared" si="270"/>
        <v>20758350</v>
      </c>
      <c r="AF278" s="29">
        <f t="shared" si="271"/>
        <v>0</v>
      </c>
      <c r="AG278" s="249">
        <f t="shared" si="272"/>
        <v>0</v>
      </c>
      <c r="AH278" s="88">
        <f t="shared" si="273"/>
        <v>0</v>
      </c>
    </row>
    <row r="279" spans="1:34" s="21" customFormat="1">
      <c r="A279" s="102"/>
      <c r="B279" s="11">
        <v>8</v>
      </c>
      <c r="C279" s="11"/>
      <c r="D279" s="77" t="s">
        <v>39</v>
      </c>
      <c r="E279" s="31">
        <f>'per SKPD'!E4817</f>
        <v>10640000</v>
      </c>
      <c r="F279" s="31">
        <f>'per SKPD'!F4817</f>
        <v>0</v>
      </c>
      <c r="G279" s="31">
        <f>'per SKPD'!G4817</f>
        <v>0</v>
      </c>
      <c r="H279" s="31">
        <f>'per SKPD'!H4817</f>
        <v>0</v>
      </c>
      <c r="I279" s="31">
        <f>'per SKPD'!I4817</f>
        <v>0</v>
      </c>
      <c r="J279" s="31">
        <f>'per SKPD'!J4817</f>
        <v>0</v>
      </c>
      <c r="K279" s="31">
        <f>'per SKPD'!K4817</f>
        <v>0</v>
      </c>
      <c r="L279" s="31">
        <f>'per SKPD'!L4817</f>
        <v>0</v>
      </c>
      <c r="M279" s="31">
        <f>'per SKPD'!M4817</f>
        <v>0</v>
      </c>
      <c r="N279" s="31">
        <f>'per SKPD'!N4817</f>
        <v>0</v>
      </c>
      <c r="O279" s="31">
        <f>'per SKPD'!W4817</f>
        <v>0</v>
      </c>
      <c r="P279" s="31">
        <f>'per SKPD'!X4817</f>
        <v>0</v>
      </c>
      <c r="Q279" s="31">
        <f t="shared" si="265"/>
        <v>0</v>
      </c>
      <c r="R279" s="31">
        <f>'per SKPD'!Z4817</f>
        <v>0</v>
      </c>
      <c r="S279" s="31">
        <f>'per SKPD'!AA4817</f>
        <v>0</v>
      </c>
      <c r="T279" s="31">
        <f>'per SKPD'!AB4817</f>
        <v>0</v>
      </c>
      <c r="U279" s="31">
        <f>'per SKPD'!AC4817</f>
        <v>0</v>
      </c>
      <c r="V279" s="31">
        <f>'per SKPD'!AL4817</f>
        <v>0</v>
      </c>
      <c r="W279" s="31">
        <f>'per SKPD'!AM4817</f>
        <v>0</v>
      </c>
      <c r="X279" s="31">
        <f>'per SKPD'!AN4817</f>
        <v>0</v>
      </c>
      <c r="Y279" s="31">
        <f t="shared" si="274"/>
        <v>0</v>
      </c>
      <c r="Z279" s="32">
        <f t="shared" si="268"/>
        <v>10640000</v>
      </c>
      <c r="AA279" s="32"/>
      <c r="AB279" s="28"/>
      <c r="AC279" s="29">
        <f t="shared" si="267"/>
        <v>10640000</v>
      </c>
      <c r="AD279" s="29">
        <f t="shared" si="269"/>
        <v>0</v>
      </c>
      <c r="AE279" s="29">
        <f t="shared" si="270"/>
        <v>10640000</v>
      </c>
      <c r="AF279" s="29">
        <f t="shared" si="271"/>
        <v>0</v>
      </c>
      <c r="AG279" s="249">
        <f t="shared" si="272"/>
        <v>0</v>
      </c>
      <c r="AH279" s="88">
        <f t="shared" si="273"/>
        <v>0</v>
      </c>
    </row>
    <row r="280" spans="1:34">
      <c r="A280" s="101"/>
      <c r="B280" s="8"/>
      <c r="C280" s="8"/>
      <c r="D280" s="78"/>
      <c r="E280" s="34"/>
      <c r="F280" s="34"/>
      <c r="G280" s="63"/>
      <c r="H280" s="67"/>
      <c r="I280" s="34"/>
      <c r="J280" s="34"/>
      <c r="K280" s="34"/>
      <c r="L280" s="34"/>
      <c r="M280" s="34"/>
      <c r="N280" s="34"/>
      <c r="O280" s="34"/>
      <c r="P280" s="63"/>
      <c r="Q280" s="34"/>
      <c r="R280" s="65"/>
      <c r="S280" s="65"/>
      <c r="T280" s="34"/>
      <c r="U280" s="34"/>
      <c r="V280" s="34"/>
      <c r="W280" s="34"/>
      <c r="X280" s="34"/>
      <c r="Y280" s="34"/>
      <c r="Z280" s="34"/>
      <c r="AA280" s="34"/>
      <c r="AB280" s="28"/>
      <c r="AC280" s="29">
        <f t="shared" si="267"/>
        <v>0</v>
      </c>
    </row>
    <row r="281" spans="1:34" s="15" customFormat="1" ht="18.75" customHeight="1">
      <c r="A281" s="98">
        <v>28</v>
      </c>
      <c r="B281" s="22" t="s">
        <v>68</v>
      </c>
      <c r="C281" s="20"/>
      <c r="D281" s="30"/>
      <c r="E281" s="30">
        <f t="shared" ref="E281:P281" si="275">E282+E283+E284+E285+E286+E287+E288+E289</f>
        <v>2585999050</v>
      </c>
      <c r="F281" s="30">
        <f t="shared" si="275"/>
        <v>220148256</v>
      </c>
      <c r="G281" s="30">
        <f t="shared" si="275"/>
        <v>216815000</v>
      </c>
      <c r="H281" s="30">
        <f t="shared" si="275"/>
        <v>216815000</v>
      </c>
      <c r="I281" s="30">
        <f t="shared" si="275"/>
        <v>0</v>
      </c>
      <c r="J281" s="30">
        <f t="shared" si="275"/>
        <v>0</v>
      </c>
      <c r="K281" s="30">
        <f t="shared" si="275"/>
        <v>0</v>
      </c>
      <c r="L281" s="30">
        <f t="shared" si="275"/>
        <v>0</v>
      </c>
      <c r="M281" s="30">
        <f t="shared" si="275"/>
        <v>0</v>
      </c>
      <c r="N281" s="30">
        <f t="shared" si="275"/>
        <v>0</v>
      </c>
      <c r="O281" s="30">
        <f t="shared" si="275"/>
        <v>121465000</v>
      </c>
      <c r="P281" s="30">
        <f t="shared" si="275"/>
        <v>0</v>
      </c>
      <c r="Q281" s="30">
        <f t="shared" ref="Q281:Q289" si="276">SUM(H281:P281)</f>
        <v>338280000</v>
      </c>
      <c r="R281" s="64">
        <f t="shared" ref="R281:X281" si="277">R282+R283+R284+R285+R286+R287+R288+R289</f>
        <v>0</v>
      </c>
      <c r="S281" s="64">
        <f t="shared" si="277"/>
        <v>0</v>
      </c>
      <c r="T281" s="30">
        <f t="shared" si="277"/>
        <v>0</v>
      </c>
      <c r="U281" s="30">
        <f t="shared" si="277"/>
        <v>0</v>
      </c>
      <c r="V281" s="30">
        <f t="shared" si="277"/>
        <v>121465000</v>
      </c>
      <c r="W281" s="30">
        <f t="shared" si="277"/>
        <v>2300000</v>
      </c>
      <c r="X281" s="30">
        <f t="shared" si="277"/>
        <v>0</v>
      </c>
      <c r="Y281" s="30">
        <f>SUM(R281:X281)</f>
        <v>123765000</v>
      </c>
      <c r="Z281" s="30">
        <f>Z282+Z283+Z284+Z285+Z286+Z287+Z288+Z289</f>
        <v>2800514050</v>
      </c>
      <c r="AA281" s="30"/>
      <c r="AB281" s="57"/>
      <c r="AC281" s="29">
        <f t="shared" si="267"/>
        <v>2800514050</v>
      </c>
      <c r="AD281" s="57">
        <f>SUM(AD282:AD289)</f>
        <v>0</v>
      </c>
      <c r="AE281" s="57">
        <f>SUM(AE282:AE289)</f>
        <v>2585999050</v>
      </c>
      <c r="AF281" s="57">
        <f>SUM(AF282:AF289)</f>
        <v>214515000</v>
      </c>
      <c r="AG281" s="57">
        <f>SUM(AG282:AG289)</f>
        <v>214515000</v>
      </c>
      <c r="AH281" s="57">
        <f>SUM(AH282:AH289)</f>
        <v>0</v>
      </c>
    </row>
    <row r="282" spans="1:34">
      <c r="A282" s="99"/>
      <c r="B282" s="9">
        <v>1</v>
      </c>
      <c r="C282" s="9" t="s">
        <v>14</v>
      </c>
      <c r="D282" s="81" t="s">
        <v>6</v>
      </c>
      <c r="E282" s="31">
        <f>'per SKPD'!E4825</f>
        <v>25650000</v>
      </c>
      <c r="F282" s="31">
        <f>'per SKPD'!F4825</f>
        <v>0</v>
      </c>
      <c r="G282" s="31">
        <f>'per SKPD'!G4825</f>
        <v>0</v>
      </c>
      <c r="H282" s="31">
        <f>'per SKPD'!H4825</f>
        <v>0</v>
      </c>
      <c r="I282" s="31">
        <f>'per SKPD'!I4825</f>
        <v>0</v>
      </c>
      <c r="J282" s="31">
        <f>'per SKPD'!J4825</f>
        <v>0</v>
      </c>
      <c r="K282" s="31">
        <f>'per SKPD'!K4825</f>
        <v>0</v>
      </c>
      <c r="L282" s="31">
        <f>'per SKPD'!L4825</f>
        <v>0</v>
      </c>
      <c r="M282" s="31">
        <f>'per SKPD'!M4825</f>
        <v>0</v>
      </c>
      <c r="N282" s="31">
        <f>'per SKPD'!N4825</f>
        <v>0</v>
      </c>
      <c r="O282" s="31">
        <f>'per SKPD'!W4825</f>
        <v>0</v>
      </c>
      <c r="P282" s="31">
        <f>'per SKPD'!X4825</f>
        <v>0</v>
      </c>
      <c r="Q282" s="31">
        <f t="shared" si="276"/>
        <v>0</v>
      </c>
      <c r="R282" s="31">
        <f>'per SKPD'!Z4825</f>
        <v>0</v>
      </c>
      <c r="S282" s="31">
        <f>'per SKPD'!AA4825</f>
        <v>0</v>
      </c>
      <c r="T282" s="31">
        <f>'per SKPD'!AB4825</f>
        <v>0</v>
      </c>
      <c r="U282" s="31">
        <f>'per SKPD'!AC4825</f>
        <v>0</v>
      </c>
      <c r="V282" s="31">
        <f>'per SKPD'!AL4825</f>
        <v>0</v>
      </c>
      <c r="W282" s="31">
        <f>'per SKPD'!AM4825</f>
        <v>0</v>
      </c>
      <c r="X282" s="31">
        <f>'per SKPD'!AN4825</f>
        <v>0</v>
      </c>
      <c r="Y282" s="31">
        <f>SUM(R282:X282)</f>
        <v>0</v>
      </c>
      <c r="Z282" s="32">
        <f t="shared" ref="Z282:Z289" si="278">E282+Q282-Y282</f>
        <v>25650000</v>
      </c>
      <c r="AA282" s="32"/>
      <c r="AB282" s="28"/>
      <c r="AC282" s="29">
        <f t="shared" si="267"/>
        <v>25650000</v>
      </c>
      <c r="AD282" s="29">
        <f t="shared" ref="AD282:AD289" si="279">Z282-AC282</f>
        <v>0</v>
      </c>
      <c r="AE282" s="29">
        <f t="shared" ref="AE282:AE289" si="280">E282</f>
        <v>25650000</v>
      </c>
      <c r="AF282" s="29">
        <f t="shared" ref="AF282:AF289" si="281">AC282-AE282</f>
        <v>0</v>
      </c>
      <c r="AG282" s="249">
        <f t="shared" ref="AG282:AG289" si="282">Q282-Y282</f>
        <v>0</v>
      </c>
      <c r="AH282" s="88">
        <f t="shared" ref="AH282:AH289" si="283">AF282-AG282</f>
        <v>0</v>
      </c>
    </row>
    <row r="283" spans="1:34">
      <c r="A283" s="99"/>
      <c r="B283" s="9">
        <v>2</v>
      </c>
      <c r="C283" s="9" t="s">
        <v>15</v>
      </c>
      <c r="D283" s="81" t="s">
        <v>9</v>
      </c>
      <c r="E283" s="31">
        <f>'per SKPD'!E4828</f>
        <v>930058450</v>
      </c>
      <c r="F283" s="31">
        <f>'per SKPD'!F4828</f>
        <v>31500000</v>
      </c>
      <c r="G283" s="31">
        <f>'per SKPD'!G4828</f>
        <v>29800000</v>
      </c>
      <c r="H283" s="31">
        <f>'per SKPD'!H4828</f>
        <v>29800000</v>
      </c>
      <c r="I283" s="31">
        <f>'per SKPD'!I4828</f>
        <v>0</v>
      </c>
      <c r="J283" s="31">
        <f>'per SKPD'!J4828</f>
        <v>0</v>
      </c>
      <c r="K283" s="31">
        <f>'per SKPD'!K4828</f>
        <v>0</v>
      </c>
      <c r="L283" s="31">
        <f>'per SKPD'!L4828</f>
        <v>0</v>
      </c>
      <c r="M283" s="31">
        <f>'per SKPD'!M4828</f>
        <v>0</v>
      </c>
      <c r="N283" s="31">
        <f>'per SKPD'!N4828</f>
        <v>0</v>
      </c>
      <c r="O283" s="31">
        <f>'per SKPD'!W4828</f>
        <v>0</v>
      </c>
      <c r="P283" s="31">
        <f>'per SKPD'!X4828</f>
        <v>0</v>
      </c>
      <c r="Q283" s="31">
        <f t="shared" si="276"/>
        <v>29800000</v>
      </c>
      <c r="R283" s="31">
        <f>'per SKPD'!Z4828</f>
        <v>0</v>
      </c>
      <c r="S283" s="31">
        <f>'per SKPD'!AA4828</f>
        <v>0</v>
      </c>
      <c r="T283" s="31">
        <f>'per SKPD'!AB4828</f>
        <v>0</v>
      </c>
      <c r="U283" s="31">
        <f>'per SKPD'!AC4828</f>
        <v>0</v>
      </c>
      <c r="V283" s="31">
        <f>'per SKPD'!AL4828</f>
        <v>0</v>
      </c>
      <c r="W283" s="31">
        <f>'per SKPD'!AM4828</f>
        <v>2300000</v>
      </c>
      <c r="X283" s="31">
        <f>'per SKPD'!AN4828</f>
        <v>0</v>
      </c>
      <c r="Y283" s="31">
        <f t="shared" ref="Y283:Y289" si="284">SUM(R283:X283)</f>
        <v>2300000</v>
      </c>
      <c r="Z283" s="32">
        <f t="shared" si="278"/>
        <v>957558450</v>
      </c>
      <c r="AA283" s="32"/>
      <c r="AB283" s="28"/>
      <c r="AC283" s="29">
        <f t="shared" si="267"/>
        <v>957558450</v>
      </c>
      <c r="AD283" s="29">
        <f t="shared" si="279"/>
        <v>0</v>
      </c>
      <c r="AE283" s="29">
        <f t="shared" si="280"/>
        <v>930058450</v>
      </c>
      <c r="AF283" s="29">
        <f t="shared" si="281"/>
        <v>27500000</v>
      </c>
      <c r="AG283" s="249">
        <f t="shared" si="282"/>
        <v>27500000</v>
      </c>
      <c r="AH283" s="88">
        <f t="shared" si="283"/>
        <v>0</v>
      </c>
    </row>
    <row r="284" spans="1:34">
      <c r="A284" s="99"/>
      <c r="B284" s="9">
        <v>3</v>
      </c>
      <c r="C284" s="9" t="s">
        <v>16</v>
      </c>
      <c r="D284" s="81" t="s">
        <v>10</v>
      </c>
      <c r="E284" s="31">
        <f>'per SKPD'!E4859</f>
        <v>1542953000</v>
      </c>
      <c r="F284" s="31">
        <f>'per SKPD'!F4859</f>
        <v>188648256</v>
      </c>
      <c r="G284" s="31">
        <f>'per SKPD'!G4859</f>
        <v>187015000</v>
      </c>
      <c r="H284" s="31">
        <f>'per SKPD'!H4859</f>
        <v>187015000</v>
      </c>
      <c r="I284" s="31">
        <f>'per SKPD'!I4859</f>
        <v>0</v>
      </c>
      <c r="J284" s="31">
        <f>'per SKPD'!J4859</f>
        <v>0</v>
      </c>
      <c r="K284" s="31">
        <f>'per SKPD'!K4859</f>
        <v>0</v>
      </c>
      <c r="L284" s="31">
        <f>'per SKPD'!L4859</f>
        <v>0</v>
      </c>
      <c r="M284" s="31">
        <f>'per SKPD'!M4859</f>
        <v>0</v>
      </c>
      <c r="N284" s="31">
        <f>'per SKPD'!N4859</f>
        <v>0</v>
      </c>
      <c r="O284" s="31">
        <f>'per SKPD'!W4859</f>
        <v>0</v>
      </c>
      <c r="P284" s="31">
        <f>'per SKPD'!X4859</f>
        <v>0</v>
      </c>
      <c r="Q284" s="31">
        <f t="shared" si="276"/>
        <v>187015000</v>
      </c>
      <c r="R284" s="31">
        <f>'per SKPD'!Z4859</f>
        <v>0</v>
      </c>
      <c r="S284" s="31">
        <f>'per SKPD'!AA4859</f>
        <v>0</v>
      </c>
      <c r="T284" s="31">
        <f>'per SKPD'!AB4859</f>
        <v>0</v>
      </c>
      <c r="U284" s="31">
        <f>'per SKPD'!AC4859</f>
        <v>0</v>
      </c>
      <c r="V284" s="31">
        <f>'per SKPD'!AL4859</f>
        <v>121465000</v>
      </c>
      <c r="W284" s="31">
        <f>'per SKPD'!AM4859</f>
        <v>0</v>
      </c>
      <c r="X284" s="31">
        <f>'per SKPD'!AN4859</f>
        <v>0</v>
      </c>
      <c r="Y284" s="31">
        <f>SUM(R284:X284)</f>
        <v>121465000</v>
      </c>
      <c r="Z284" s="32">
        <f t="shared" si="278"/>
        <v>1608503000</v>
      </c>
      <c r="AA284" s="32"/>
      <c r="AB284" s="28"/>
      <c r="AC284" s="29">
        <f t="shared" si="267"/>
        <v>1608503000</v>
      </c>
      <c r="AD284" s="29">
        <f t="shared" si="279"/>
        <v>0</v>
      </c>
      <c r="AE284" s="29">
        <f t="shared" si="280"/>
        <v>1542953000</v>
      </c>
      <c r="AF284" s="29">
        <f t="shared" si="281"/>
        <v>65550000</v>
      </c>
      <c r="AG284" s="249">
        <f t="shared" si="282"/>
        <v>65550000</v>
      </c>
      <c r="AH284" s="88">
        <f t="shared" si="283"/>
        <v>0</v>
      </c>
    </row>
    <row r="285" spans="1:34">
      <c r="A285" s="99"/>
      <c r="B285" s="9">
        <v>4</v>
      </c>
      <c r="C285" s="9" t="s">
        <v>17</v>
      </c>
      <c r="D285" s="81" t="s">
        <v>5</v>
      </c>
      <c r="E285" s="31">
        <f>'per SKPD'!E4874</f>
        <v>9234100</v>
      </c>
      <c r="F285" s="31">
        <f>'per SKPD'!F4874</f>
        <v>0</v>
      </c>
      <c r="G285" s="31">
        <f>'per SKPD'!G4874</f>
        <v>0</v>
      </c>
      <c r="H285" s="31">
        <f>'per SKPD'!H4874</f>
        <v>0</v>
      </c>
      <c r="I285" s="31">
        <f>'per SKPD'!I4874</f>
        <v>0</v>
      </c>
      <c r="J285" s="31">
        <f>'per SKPD'!J4874</f>
        <v>0</v>
      </c>
      <c r="K285" s="31">
        <f>'per SKPD'!K4874</f>
        <v>0</v>
      </c>
      <c r="L285" s="31">
        <f>'per SKPD'!L4874</f>
        <v>0</v>
      </c>
      <c r="M285" s="31">
        <f>'per SKPD'!M4874</f>
        <v>0</v>
      </c>
      <c r="N285" s="31">
        <f>'per SKPD'!N4874</f>
        <v>0</v>
      </c>
      <c r="O285" s="31">
        <f>'per SKPD'!W4874</f>
        <v>121465000</v>
      </c>
      <c r="P285" s="31">
        <f>'per SKPD'!X4874</f>
        <v>0</v>
      </c>
      <c r="Q285" s="31">
        <f t="shared" si="276"/>
        <v>121465000</v>
      </c>
      <c r="R285" s="31">
        <f>'per SKPD'!Z4874</f>
        <v>0</v>
      </c>
      <c r="S285" s="31">
        <f>'per SKPD'!AA4874</f>
        <v>0</v>
      </c>
      <c r="T285" s="31">
        <f>'per SKPD'!AB4874</f>
        <v>0</v>
      </c>
      <c r="U285" s="31">
        <f>'per SKPD'!AC4874</f>
        <v>0</v>
      </c>
      <c r="V285" s="31">
        <f>'per SKPD'!AL4874</f>
        <v>0</v>
      </c>
      <c r="W285" s="31">
        <f>'per SKPD'!AM4874</f>
        <v>0</v>
      </c>
      <c r="X285" s="31">
        <f>'per SKPD'!AN4874</f>
        <v>0</v>
      </c>
      <c r="Y285" s="31">
        <f t="shared" si="284"/>
        <v>0</v>
      </c>
      <c r="Z285" s="32">
        <f t="shared" si="278"/>
        <v>130699100</v>
      </c>
      <c r="AA285" s="32"/>
      <c r="AB285" s="28"/>
      <c r="AC285" s="29">
        <f t="shared" si="267"/>
        <v>130699100</v>
      </c>
      <c r="AD285" s="29">
        <f t="shared" si="279"/>
        <v>0</v>
      </c>
      <c r="AE285" s="29">
        <f t="shared" si="280"/>
        <v>9234100</v>
      </c>
      <c r="AF285" s="29">
        <f t="shared" si="281"/>
        <v>121465000</v>
      </c>
      <c r="AG285" s="249">
        <f t="shared" si="282"/>
        <v>121465000</v>
      </c>
      <c r="AH285" s="88">
        <f t="shared" si="283"/>
        <v>0</v>
      </c>
    </row>
    <row r="286" spans="1:34">
      <c r="A286" s="99"/>
      <c r="B286" s="9">
        <v>5</v>
      </c>
      <c r="C286" s="9" t="s">
        <v>18</v>
      </c>
      <c r="D286" s="81" t="s">
        <v>11</v>
      </c>
      <c r="E286" s="31">
        <f>'per SKPD'!E4885</f>
        <v>66500</v>
      </c>
      <c r="F286" s="31">
        <f>'per SKPD'!F4885</f>
        <v>0</v>
      </c>
      <c r="G286" s="31">
        <f>'per SKPD'!G4885</f>
        <v>0</v>
      </c>
      <c r="H286" s="31">
        <f>'per SKPD'!H4885</f>
        <v>0</v>
      </c>
      <c r="I286" s="31">
        <f>'per SKPD'!I4885</f>
        <v>0</v>
      </c>
      <c r="J286" s="31">
        <f>'per SKPD'!J4885</f>
        <v>0</v>
      </c>
      <c r="K286" s="31">
        <f>'per SKPD'!K4885</f>
        <v>0</v>
      </c>
      <c r="L286" s="31">
        <f>'per SKPD'!L4885</f>
        <v>0</v>
      </c>
      <c r="M286" s="31">
        <f>'per SKPD'!M4885</f>
        <v>0</v>
      </c>
      <c r="N286" s="31">
        <f>'per SKPD'!N4885</f>
        <v>0</v>
      </c>
      <c r="O286" s="31">
        <f>'per SKPD'!W4885</f>
        <v>0</v>
      </c>
      <c r="P286" s="31">
        <f>'per SKPD'!X4885</f>
        <v>0</v>
      </c>
      <c r="Q286" s="31">
        <f t="shared" si="276"/>
        <v>0</v>
      </c>
      <c r="R286" s="31">
        <f>'per SKPD'!Z4885</f>
        <v>0</v>
      </c>
      <c r="S286" s="31">
        <f>'per SKPD'!AA4885</f>
        <v>0</v>
      </c>
      <c r="T286" s="31">
        <f>'per SKPD'!AB4885</f>
        <v>0</v>
      </c>
      <c r="U286" s="31">
        <f>'per SKPD'!AC4885</f>
        <v>0</v>
      </c>
      <c r="V286" s="31">
        <f>'per SKPD'!AL4885</f>
        <v>0</v>
      </c>
      <c r="W286" s="31">
        <f>'per SKPD'!AM4885</f>
        <v>0</v>
      </c>
      <c r="X286" s="31">
        <f>'per SKPD'!AN4885</f>
        <v>0</v>
      </c>
      <c r="Y286" s="31">
        <f t="shared" si="284"/>
        <v>0</v>
      </c>
      <c r="Z286" s="32">
        <f t="shared" si="278"/>
        <v>66500</v>
      </c>
      <c r="AA286" s="32"/>
      <c r="AB286" s="28"/>
      <c r="AC286" s="29">
        <f t="shared" si="267"/>
        <v>66500</v>
      </c>
      <c r="AD286" s="29">
        <f t="shared" si="279"/>
        <v>0</v>
      </c>
      <c r="AE286" s="29">
        <f t="shared" si="280"/>
        <v>66500</v>
      </c>
      <c r="AF286" s="29">
        <f t="shared" si="281"/>
        <v>0</v>
      </c>
      <c r="AG286" s="249">
        <f t="shared" si="282"/>
        <v>0</v>
      </c>
      <c r="AH286" s="88">
        <f t="shared" si="283"/>
        <v>0</v>
      </c>
    </row>
    <row r="287" spans="1:34">
      <c r="A287" s="99"/>
      <c r="B287" s="9">
        <v>6</v>
      </c>
      <c r="C287" s="9" t="s">
        <v>19</v>
      </c>
      <c r="D287" s="81" t="s">
        <v>7</v>
      </c>
      <c r="E287" s="31">
        <f>'per SKPD'!E4888</f>
        <v>0</v>
      </c>
      <c r="F287" s="31">
        <f>'per SKPD'!F4888</f>
        <v>0</v>
      </c>
      <c r="G287" s="31">
        <f>'per SKPD'!G4888</f>
        <v>0</v>
      </c>
      <c r="H287" s="31">
        <f>'per SKPD'!H4888</f>
        <v>0</v>
      </c>
      <c r="I287" s="31">
        <f>'per SKPD'!I4888</f>
        <v>0</v>
      </c>
      <c r="J287" s="31">
        <f>'per SKPD'!J4888</f>
        <v>0</v>
      </c>
      <c r="K287" s="31">
        <f>'per SKPD'!K4888</f>
        <v>0</v>
      </c>
      <c r="L287" s="31">
        <f>'per SKPD'!L4888</f>
        <v>0</v>
      </c>
      <c r="M287" s="31">
        <f>'per SKPD'!M4888</f>
        <v>0</v>
      </c>
      <c r="N287" s="31">
        <f>'per SKPD'!N4888</f>
        <v>0</v>
      </c>
      <c r="O287" s="31">
        <f>'per SKPD'!W4888</f>
        <v>0</v>
      </c>
      <c r="P287" s="31">
        <f>'per SKPD'!X4888</f>
        <v>0</v>
      </c>
      <c r="Q287" s="31">
        <f t="shared" si="276"/>
        <v>0</v>
      </c>
      <c r="R287" s="31">
        <f>'per SKPD'!Z4888</f>
        <v>0</v>
      </c>
      <c r="S287" s="31">
        <f>'per SKPD'!AA4888</f>
        <v>0</v>
      </c>
      <c r="T287" s="31">
        <f>'per SKPD'!AB4888</f>
        <v>0</v>
      </c>
      <c r="U287" s="31">
        <f>'per SKPD'!AC4888</f>
        <v>0</v>
      </c>
      <c r="V287" s="31">
        <f>'per SKPD'!AL4888</f>
        <v>0</v>
      </c>
      <c r="W287" s="31">
        <f>'per SKPD'!AM4888</f>
        <v>0</v>
      </c>
      <c r="X287" s="31">
        <f>'per SKPD'!AN4888</f>
        <v>0</v>
      </c>
      <c r="Y287" s="31">
        <f t="shared" si="284"/>
        <v>0</v>
      </c>
      <c r="Z287" s="32">
        <f t="shared" si="278"/>
        <v>0</v>
      </c>
      <c r="AA287" s="32"/>
      <c r="AB287" s="28"/>
      <c r="AC287" s="29">
        <f t="shared" si="267"/>
        <v>0</v>
      </c>
      <c r="AD287" s="29">
        <f t="shared" si="279"/>
        <v>0</v>
      </c>
      <c r="AE287" s="29">
        <f t="shared" si="280"/>
        <v>0</v>
      </c>
      <c r="AF287" s="29">
        <f t="shared" si="281"/>
        <v>0</v>
      </c>
      <c r="AG287" s="249">
        <f t="shared" si="282"/>
        <v>0</v>
      </c>
      <c r="AH287" s="88">
        <f t="shared" si="283"/>
        <v>0</v>
      </c>
    </row>
    <row r="288" spans="1:34" s="21" customFormat="1">
      <c r="A288" s="102"/>
      <c r="B288" s="11">
        <v>7</v>
      </c>
      <c r="C288" s="11"/>
      <c r="D288" s="85" t="s">
        <v>8</v>
      </c>
      <c r="E288" s="31">
        <f>'per SKPD'!E4891</f>
        <v>67788000</v>
      </c>
      <c r="F288" s="31">
        <f>'per SKPD'!F4891</f>
        <v>0</v>
      </c>
      <c r="G288" s="31">
        <f>'per SKPD'!G4891</f>
        <v>0</v>
      </c>
      <c r="H288" s="31">
        <f>'per SKPD'!H4891</f>
        <v>0</v>
      </c>
      <c r="I288" s="31">
        <f>'per SKPD'!I4891</f>
        <v>0</v>
      </c>
      <c r="J288" s="31">
        <f>'per SKPD'!J4891</f>
        <v>0</v>
      </c>
      <c r="K288" s="31">
        <f>'per SKPD'!K4891</f>
        <v>0</v>
      </c>
      <c r="L288" s="31">
        <f>'per SKPD'!L4891</f>
        <v>0</v>
      </c>
      <c r="M288" s="31">
        <f>'per SKPD'!M4891</f>
        <v>0</v>
      </c>
      <c r="N288" s="31">
        <f>'per SKPD'!N4891</f>
        <v>0</v>
      </c>
      <c r="O288" s="31">
        <f>'per SKPD'!W4891</f>
        <v>0</v>
      </c>
      <c r="P288" s="31">
        <f>'per SKPD'!X4891</f>
        <v>0</v>
      </c>
      <c r="Q288" s="31">
        <f t="shared" si="276"/>
        <v>0</v>
      </c>
      <c r="R288" s="31">
        <f>'per SKPD'!Z4891</f>
        <v>0</v>
      </c>
      <c r="S288" s="31">
        <f>'per SKPD'!AA4891</f>
        <v>0</v>
      </c>
      <c r="T288" s="31">
        <f>'per SKPD'!AB4891</f>
        <v>0</v>
      </c>
      <c r="U288" s="31">
        <f>'per SKPD'!AC4891</f>
        <v>0</v>
      </c>
      <c r="V288" s="31">
        <f>'per SKPD'!AL4891</f>
        <v>0</v>
      </c>
      <c r="W288" s="31">
        <f>'per SKPD'!AM4891</f>
        <v>0</v>
      </c>
      <c r="X288" s="31">
        <f>'per SKPD'!AN4891</f>
        <v>0</v>
      </c>
      <c r="Y288" s="31">
        <f t="shared" si="284"/>
        <v>0</v>
      </c>
      <c r="Z288" s="32">
        <f t="shared" si="278"/>
        <v>67788000</v>
      </c>
      <c r="AA288" s="32"/>
      <c r="AB288" s="28"/>
      <c r="AC288" s="29">
        <f t="shared" si="267"/>
        <v>67788000</v>
      </c>
      <c r="AD288" s="29">
        <f t="shared" si="279"/>
        <v>0</v>
      </c>
      <c r="AE288" s="29">
        <f t="shared" si="280"/>
        <v>67788000</v>
      </c>
      <c r="AF288" s="29">
        <f t="shared" si="281"/>
        <v>0</v>
      </c>
      <c r="AG288" s="249">
        <f t="shared" si="282"/>
        <v>0</v>
      </c>
      <c r="AH288" s="88">
        <f t="shared" si="283"/>
        <v>0</v>
      </c>
    </row>
    <row r="289" spans="1:34" s="21" customFormat="1">
      <c r="A289" s="102"/>
      <c r="B289" s="11">
        <v>8</v>
      </c>
      <c r="C289" s="11"/>
      <c r="D289" s="77" t="s">
        <v>39</v>
      </c>
      <c r="E289" s="31">
        <f>'per SKPD'!E4895</f>
        <v>10249000</v>
      </c>
      <c r="F289" s="31">
        <f>'per SKPD'!F4895</f>
        <v>0</v>
      </c>
      <c r="G289" s="31">
        <f>'per SKPD'!G4895</f>
        <v>0</v>
      </c>
      <c r="H289" s="31">
        <f>'per SKPD'!H4895</f>
        <v>0</v>
      </c>
      <c r="I289" s="31">
        <f>'per SKPD'!I4895</f>
        <v>0</v>
      </c>
      <c r="J289" s="31">
        <f>'per SKPD'!J4895</f>
        <v>0</v>
      </c>
      <c r="K289" s="31">
        <f>'per SKPD'!K4895</f>
        <v>0</v>
      </c>
      <c r="L289" s="31">
        <f>'per SKPD'!L4895</f>
        <v>0</v>
      </c>
      <c r="M289" s="31">
        <f>'per SKPD'!M4895</f>
        <v>0</v>
      </c>
      <c r="N289" s="31">
        <f>'per SKPD'!N4895</f>
        <v>0</v>
      </c>
      <c r="O289" s="31">
        <f>'per SKPD'!W4895</f>
        <v>0</v>
      </c>
      <c r="P289" s="31">
        <f>'per SKPD'!X4895</f>
        <v>0</v>
      </c>
      <c r="Q289" s="31">
        <f t="shared" si="276"/>
        <v>0</v>
      </c>
      <c r="R289" s="31">
        <f>'per SKPD'!Z4895</f>
        <v>0</v>
      </c>
      <c r="S289" s="31">
        <f>'per SKPD'!AA4895</f>
        <v>0</v>
      </c>
      <c r="T289" s="31">
        <f>'per SKPD'!AB4895</f>
        <v>0</v>
      </c>
      <c r="U289" s="31">
        <f>'per SKPD'!AC4895</f>
        <v>0</v>
      </c>
      <c r="V289" s="31">
        <f>'per SKPD'!AL4895</f>
        <v>0</v>
      </c>
      <c r="W289" s="31">
        <f>'per SKPD'!AM4895</f>
        <v>0</v>
      </c>
      <c r="X289" s="31">
        <f>'per SKPD'!AN4895</f>
        <v>0</v>
      </c>
      <c r="Y289" s="31">
        <f t="shared" si="284"/>
        <v>0</v>
      </c>
      <c r="Z289" s="32">
        <f t="shared" si="278"/>
        <v>10249000</v>
      </c>
      <c r="AA289" s="32"/>
      <c r="AB289" s="28"/>
      <c r="AC289" s="29">
        <f t="shared" si="267"/>
        <v>10249000</v>
      </c>
      <c r="AD289" s="29">
        <f t="shared" si="279"/>
        <v>0</v>
      </c>
      <c r="AE289" s="29">
        <f t="shared" si="280"/>
        <v>10249000</v>
      </c>
      <c r="AF289" s="29">
        <f t="shared" si="281"/>
        <v>0</v>
      </c>
      <c r="AG289" s="249">
        <f t="shared" si="282"/>
        <v>0</v>
      </c>
      <c r="AH289" s="88">
        <f t="shared" si="283"/>
        <v>0</v>
      </c>
    </row>
    <row r="290" spans="1:34">
      <c r="A290" s="101"/>
      <c r="B290" s="8"/>
      <c r="C290" s="8"/>
      <c r="D290" s="78"/>
      <c r="E290" s="34"/>
      <c r="F290" s="34"/>
      <c r="G290" s="63"/>
      <c r="H290" s="67"/>
      <c r="I290" s="34"/>
      <c r="J290" s="34"/>
      <c r="K290" s="34"/>
      <c r="L290" s="34"/>
      <c r="M290" s="34"/>
      <c r="N290" s="34"/>
      <c r="O290" s="34"/>
      <c r="P290" s="63"/>
      <c r="Q290" s="34"/>
      <c r="R290" s="65"/>
      <c r="S290" s="65"/>
      <c r="T290" s="34"/>
      <c r="U290" s="34"/>
      <c r="V290" s="34"/>
      <c r="W290" s="34"/>
      <c r="X290" s="34"/>
      <c r="Y290" s="34"/>
      <c r="Z290" s="34"/>
      <c r="AA290" s="34"/>
      <c r="AB290" s="28"/>
      <c r="AC290" s="29">
        <f t="shared" si="267"/>
        <v>0</v>
      </c>
    </row>
    <row r="291" spans="1:34" s="15" customFormat="1" ht="18.75" customHeight="1">
      <c r="A291" s="98">
        <v>29</v>
      </c>
      <c r="B291" s="22" t="s">
        <v>69</v>
      </c>
      <c r="C291" s="20"/>
      <c r="D291" s="30"/>
      <c r="E291" s="30">
        <f t="shared" ref="E291:P291" si="285">E292+E293+E294+E295+E296+E297+E298+E299</f>
        <v>3031227950</v>
      </c>
      <c r="F291" s="30">
        <f t="shared" si="285"/>
        <v>38500000</v>
      </c>
      <c r="G291" s="30">
        <f t="shared" si="285"/>
        <v>38500000</v>
      </c>
      <c r="H291" s="30">
        <f t="shared" si="285"/>
        <v>38500000</v>
      </c>
      <c r="I291" s="30">
        <f t="shared" si="285"/>
        <v>0</v>
      </c>
      <c r="J291" s="30">
        <f t="shared" si="285"/>
        <v>0</v>
      </c>
      <c r="K291" s="30">
        <f t="shared" si="285"/>
        <v>0</v>
      </c>
      <c r="L291" s="30">
        <f t="shared" si="285"/>
        <v>0</v>
      </c>
      <c r="M291" s="30">
        <f t="shared" si="285"/>
        <v>118592000</v>
      </c>
      <c r="N291" s="30">
        <f t="shared" si="285"/>
        <v>0</v>
      </c>
      <c r="O291" s="30">
        <f t="shared" si="285"/>
        <v>600000</v>
      </c>
      <c r="P291" s="30">
        <f t="shared" si="285"/>
        <v>0</v>
      </c>
      <c r="Q291" s="30">
        <f t="shared" ref="Q291:Q299" si="286">SUM(H291:P291)</f>
        <v>157692000</v>
      </c>
      <c r="R291" s="64">
        <f t="shared" ref="R291:X291" si="287">R292+R293+R294+R295+R296+R297+R298+R299</f>
        <v>0</v>
      </c>
      <c r="S291" s="64">
        <f t="shared" si="287"/>
        <v>0</v>
      </c>
      <c r="T291" s="30">
        <f t="shared" si="287"/>
        <v>0</v>
      </c>
      <c r="U291" s="30">
        <f t="shared" si="287"/>
        <v>0</v>
      </c>
      <c r="V291" s="30">
        <f t="shared" si="287"/>
        <v>600000</v>
      </c>
      <c r="W291" s="30">
        <f t="shared" si="287"/>
        <v>2350000</v>
      </c>
      <c r="X291" s="30">
        <f t="shared" si="287"/>
        <v>0</v>
      </c>
      <c r="Y291" s="30">
        <f>SUM(R291:X291)</f>
        <v>2950000</v>
      </c>
      <c r="Z291" s="30">
        <f>Z292+Z293+Z294+Z295+Z296+Z297+Z298+Z299</f>
        <v>3185969950</v>
      </c>
      <c r="AA291" s="30"/>
      <c r="AB291" s="57"/>
      <c r="AC291" s="29">
        <f t="shared" si="267"/>
        <v>3185969950</v>
      </c>
      <c r="AD291" s="57">
        <f>SUM(AD292:AD299)</f>
        <v>0</v>
      </c>
      <c r="AE291" s="57">
        <f>SUM(AE292:AE299)</f>
        <v>3031227950</v>
      </c>
      <c r="AF291" s="57">
        <f>SUM(AF292:AF299)</f>
        <v>154742000</v>
      </c>
      <c r="AG291" s="57">
        <f>SUM(AG292:AG299)</f>
        <v>154742000</v>
      </c>
      <c r="AH291" s="57">
        <f>SUM(AH292:AH299)</f>
        <v>0</v>
      </c>
    </row>
    <row r="292" spans="1:34">
      <c r="A292" s="99"/>
      <c r="B292" s="9">
        <v>1</v>
      </c>
      <c r="C292" s="9" t="s">
        <v>14</v>
      </c>
      <c r="D292" s="81" t="s">
        <v>6</v>
      </c>
      <c r="E292" s="31">
        <f>'per SKPD'!E4903</f>
        <v>1699224000</v>
      </c>
      <c r="F292" s="31">
        <f>'per SKPD'!F4903</f>
        <v>0</v>
      </c>
      <c r="G292" s="31">
        <f>'per SKPD'!G4903</f>
        <v>0</v>
      </c>
      <c r="H292" s="31">
        <f>'per SKPD'!H4903</f>
        <v>0</v>
      </c>
      <c r="I292" s="31">
        <f>'per SKPD'!I4903</f>
        <v>0</v>
      </c>
      <c r="J292" s="31">
        <f>'per SKPD'!J4903</f>
        <v>0</v>
      </c>
      <c r="K292" s="31">
        <f>'per SKPD'!K4903</f>
        <v>0</v>
      </c>
      <c r="L292" s="31">
        <f>'per SKPD'!L4903</f>
        <v>0</v>
      </c>
      <c r="M292" s="31">
        <f>'per SKPD'!M4903</f>
        <v>118592000</v>
      </c>
      <c r="N292" s="31">
        <f>'per SKPD'!N4903</f>
        <v>0</v>
      </c>
      <c r="O292" s="31">
        <f>'per SKPD'!W4903</f>
        <v>0</v>
      </c>
      <c r="P292" s="31">
        <f>'per SKPD'!X4903</f>
        <v>0</v>
      </c>
      <c r="Q292" s="31">
        <f t="shared" si="286"/>
        <v>118592000</v>
      </c>
      <c r="R292" s="31">
        <f>'per SKPD'!Z4903</f>
        <v>0</v>
      </c>
      <c r="S292" s="31">
        <f>'per SKPD'!AA4903</f>
        <v>0</v>
      </c>
      <c r="T292" s="31">
        <f>'per SKPD'!AB4903</f>
        <v>0</v>
      </c>
      <c r="U292" s="31">
        <f>'per SKPD'!AC4903</f>
        <v>0</v>
      </c>
      <c r="V292" s="31">
        <f>'per SKPD'!AL4903</f>
        <v>0</v>
      </c>
      <c r="W292" s="31">
        <f>'per SKPD'!AM4903</f>
        <v>0</v>
      </c>
      <c r="X292" s="31">
        <f>'per SKPD'!AN4903</f>
        <v>0</v>
      </c>
      <c r="Y292" s="31">
        <f>SUM(R292:X292)</f>
        <v>0</v>
      </c>
      <c r="Z292" s="32">
        <f t="shared" ref="Z292:Z299" si="288">E292+Q292-Y292</f>
        <v>1817816000</v>
      </c>
      <c r="AA292" s="32"/>
      <c r="AB292" s="28"/>
      <c r="AC292" s="29">
        <f t="shared" si="267"/>
        <v>1817816000</v>
      </c>
      <c r="AD292" s="29">
        <f t="shared" ref="AD292:AD299" si="289">Z292-AC292</f>
        <v>0</v>
      </c>
      <c r="AE292" s="29">
        <f t="shared" ref="AE292:AE299" si="290">E292</f>
        <v>1699224000</v>
      </c>
      <c r="AF292" s="29">
        <f t="shared" ref="AF292:AF299" si="291">AC292-AE292</f>
        <v>118592000</v>
      </c>
      <c r="AG292" s="249">
        <f t="shared" ref="AG292:AG299" si="292">Q292-Y292</f>
        <v>118592000</v>
      </c>
      <c r="AH292" s="88">
        <f t="shared" ref="AH292:AH299" si="293">AF292-AG292</f>
        <v>0</v>
      </c>
    </row>
    <row r="293" spans="1:34">
      <c r="A293" s="99"/>
      <c r="B293" s="9">
        <v>2</v>
      </c>
      <c r="C293" s="9" t="s">
        <v>15</v>
      </c>
      <c r="D293" s="81" t="s">
        <v>9</v>
      </c>
      <c r="E293" s="31">
        <f>'per SKPD'!E4912</f>
        <v>892078450</v>
      </c>
      <c r="F293" s="31">
        <f>'per SKPD'!F4912</f>
        <v>38500000</v>
      </c>
      <c r="G293" s="31">
        <f>'per SKPD'!G4912</f>
        <v>38500000</v>
      </c>
      <c r="H293" s="31">
        <f>'per SKPD'!H4912</f>
        <v>38500000</v>
      </c>
      <c r="I293" s="31">
        <f>'per SKPD'!I4912</f>
        <v>0</v>
      </c>
      <c r="J293" s="31">
        <f>'per SKPD'!J4912</f>
        <v>0</v>
      </c>
      <c r="K293" s="31">
        <f>'per SKPD'!K4912</f>
        <v>0</v>
      </c>
      <c r="L293" s="31">
        <f>'per SKPD'!L4912</f>
        <v>0</v>
      </c>
      <c r="M293" s="31">
        <f>'per SKPD'!M4912</f>
        <v>0</v>
      </c>
      <c r="N293" s="31">
        <f>'per SKPD'!N4912</f>
        <v>0</v>
      </c>
      <c r="O293" s="31">
        <f>'per SKPD'!W4912</f>
        <v>0</v>
      </c>
      <c r="P293" s="31">
        <f>'per SKPD'!X4912</f>
        <v>0</v>
      </c>
      <c r="Q293" s="31">
        <f t="shared" si="286"/>
        <v>38500000</v>
      </c>
      <c r="R293" s="31">
        <f>'per SKPD'!Z4912</f>
        <v>0</v>
      </c>
      <c r="S293" s="31">
        <f>'per SKPD'!AA4912</f>
        <v>0</v>
      </c>
      <c r="T293" s="31">
        <f>'per SKPD'!AB4912</f>
        <v>0</v>
      </c>
      <c r="U293" s="31">
        <f>'per SKPD'!AC4912</f>
        <v>0</v>
      </c>
      <c r="V293" s="31">
        <f>'per SKPD'!AL4912</f>
        <v>600000</v>
      </c>
      <c r="W293" s="31">
        <f>'per SKPD'!AM4912</f>
        <v>2350000</v>
      </c>
      <c r="X293" s="31">
        <f>'per SKPD'!AN4912</f>
        <v>0</v>
      </c>
      <c r="Y293" s="31">
        <f t="shared" ref="Y293:Y299" si="294">SUM(R293:X293)</f>
        <v>2950000</v>
      </c>
      <c r="Z293" s="32">
        <f t="shared" si="288"/>
        <v>927628450</v>
      </c>
      <c r="AA293" s="32"/>
      <c r="AB293" s="28"/>
      <c r="AC293" s="29">
        <f t="shared" si="267"/>
        <v>927628450</v>
      </c>
      <c r="AD293" s="29">
        <f t="shared" si="289"/>
        <v>0</v>
      </c>
      <c r="AE293" s="29">
        <f t="shared" si="290"/>
        <v>892078450</v>
      </c>
      <c r="AF293" s="29">
        <f t="shared" si="291"/>
        <v>35550000</v>
      </c>
      <c r="AG293" s="249">
        <f t="shared" si="292"/>
        <v>35550000</v>
      </c>
      <c r="AH293" s="88">
        <f t="shared" si="293"/>
        <v>0</v>
      </c>
    </row>
    <row r="294" spans="1:34">
      <c r="A294" s="99"/>
      <c r="B294" s="9">
        <v>3</v>
      </c>
      <c r="C294" s="9" t="s">
        <v>16</v>
      </c>
      <c r="D294" s="81" t="s">
        <v>10</v>
      </c>
      <c r="E294" s="31">
        <f>'per SKPD'!E4963</f>
        <v>379615000</v>
      </c>
      <c r="F294" s="31">
        <f>'per SKPD'!F4963</f>
        <v>0</v>
      </c>
      <c r="G294" s="31">
        <f>'per SKPD'!G4963</f>
        <v>0</v>
      </c>
      <c r="H294" s="31">
        <f>'per SKPD'!H4963</f>
        <v>0</v>
      </c>
      <c r="I294" s="31">
        <f>'per SKPD'!I4963</f>
        <v>0</v>
      </c>
      <c r="J294" s="31">
        <f>'per SKPD'!J4963</f>
        <v>0</v>
      </c>
      <c r="K294" s="31">
        <f>'per SKPD'!K4963</f>
        <v>0</v>
      </c>
      <c r="L294" s="31">
        <f>'per SKPD'!L4963</f>
        <v>0</v>
      </c>
      <c r="M294" s="31">
        <f>'per SKPD'!M4963</f>
        <v>0</v>
      </c>
      <c r="N294" s="31">
        <f>'per SKPD'!N4963</f>
        <v>0</v>
      </c>
      <c r="O294" s="31">
        <f>'per SKPD'!W4963</f>
        <v>0</v>
      </c>
      <c r="P294" s="31">
        <f>'per SKPD'!X4963</f>
        <v>0</v>
      </c>
      <c r="Q294" s="31">
        <f t="shared" si="286"/>
        <v>0</v>
      </c>
      <c r="R294" s="31">
        <f>'per SKPD'!Z4963</f>
        <v>0</v>
      </c>
      <c r="S294" s="31">
        <f>'per SKPD'!AA4963</f>
        <v>0</v>
      </c>
      <c r="T294" s="31">
        <f>'per SKPD'!AB4963</f>
        <v>0</v>
      </c>
      <c r="U294" s="31">
        <f>'per SKPD'!AC4963</f>
        <v>0</v>
      </c>
      <c r="V294" s="31">
        <f>'per SKPD'!AL4963</f>
        <v>0</v>
      </c>
      <c r="W294" s="31">
        <f>'per SKPD'!AM4963</f>
        <v>0</v>
      </c>
      <c r="X294" s="31">
        <f>'per SKPD'!AN4963</f>
        <v>0</v>
      </c>
      <c r="Y294" s="31">
        <f>SUM(R294:X294)</f>
        <v>0</v>
      </c>
      <c r="Z294" s="32">
        <f t="shared" si="288"/>
        <v>379615000</v>
      </c>
      <c r="AA294" s="32"/>
      <c r="AB294" s="28"/>
      <c r="AC294" s="29">
        <f t="shared" si="267"/>
        <v>379615000</v>
      </c>
      <c r="AD294" s="29">
        <f t="shared" si="289"/>
        <v>0</v>
      </c>
      <c r="AE294" s="29">
        <f t="shared" si="290"/>
        <v>379615000</v>
      </c>
      <c r="AF294" s="29">
        <f t="shared" si="291"/>
        <v>0</v>
      </c>
      <c r="AG294" s="249">
        <f t="shared" si="292"/>
        <v>0</v>
      </c>
      <c r="AH294" s="88">
        <f t="shared" si="293"/>
        <v>0</v>
      </c>
    </row>
    <row r="295" spans="1:34">
      <c r="A295" s="99"/>
      <c r="B295" s="9">
        <v>4</v>
      </c>
      <c r="C295" s="9" t="s">
        <v>17</v>
      </c>
      <c r="D295" s="81" t="s">
        <v>5</v>
      </c>
      <c r="E295" s="31">
        <f>'per SKPD'!E4967</f>
        <v>6715000</v>
      </c>
      <c r="F295" s="31">
        <f>'per SKPD'!F4967</f>
        <v>0</v>
      </c>
      <c r="G295" s="31">
        <f>'per SKPD'!G4967</f>
        <v>0</v>
      </c>
      <c r="H295" s="31">
        <f>'per SKPD'!H4967</f>
        <v>0</v>
      </c>
      <c r="I295" s="31">
        <f>'per SKPD'!I4967</f>
        <v>0</v>
      </c>
      <c r="J295" s="31">
        <f>'per SKPD'!J4967</f>
        <v>0</v>
      </c>
      <c r="K295" s="31">
        <f>'per SKPD'!K4967</f>
        <v>0</v>
      </c>
      <c r="L295" s="31">
        <f>'per SKPD'!L4967</f>
        <v>0</v>
      </c>
      <c r="M295" s="31">
        <f>'per SKPD'!M4967</f>
        <v>0</v>
      </c>
      <c r="N295" s="31">
        <f>'per SKPD'!N4967</f>
        <v>0</v>
      </c>
      <c r="O295" s="31">
        <f>'per SKPD'!W4967</f>
        <v>0</v>
      </c>
      <c r="P295" s="31">
        <f>'per SKPD'!X4967</f>
        <v>0</v>
      </c>
      <c r="Q295" s="31">
        <f t="shared" si="286"/>
        <v>0</v>
      </c>
      <c r="R295" s="31">
        <f>'per SKPD'!Z4967</f>
        <v>0</v>
      </c>
      <c r="S295" s="31">
        <f>'per SKPD'!AA4967</f>
        <v>0</v>
      </c>
      <c r="T295" s="31">
        <f>'per SKPD'!AB4967</f>
        <v>0</v>
      </c>
      <c r="U295" s="31">
        <f>'per SKPD'!AC4967</f>
        <v>0</v>
      </c>
      <c r="V295" s="31">
        <f>'per SKPD'!AL4967</f>
        <v>0</v>
      </c>
      <c r="W295" s="31">
        <f>'per SKPD'!AM4967</f>
        <v>0</v>
      </c>
      <c r="X295" s="31">
        <f>'per SKPD'!AN4967</f>
        <v>0</v>
      </c>
      <c r="Y295" s="31">
        <f t="shared" si="294"/>
        <v>0</v>
      </c>
      <c r="Z295" s="32">
        <f t="shared" si="288"/>
        <v>6715000</v>
      </c>
      <c r="AA295" s="32"/>
      <c r="AB295" s="28"/>
      <c r="AC295" s="29">
        <f t="shared" si="267"/>
        <v>6715000</v>
      </c>
      <c r="AD295" s="29">
        <f t="shared" si="289"/>
        <v>0</v>
      </c>
      <c r="AE295" s="29">
        <f t="shared" si="290"/>
        <v>6715000</v>
      </c>
      <c r="AF295" s="29">
        <f t="shared" si="291"/>
        <v>0</v>
      </c>
      <c r="AG295" s="249">
        <f t="shared" si="292"/>
        <v>0</v>
      </c>
      <c r="AH295" s="88">
        <f t="shared" si="293"/>
        <v>0</v>
      </c>
    </row>
    <row r="296" spans="1:34">
      <c r="A296" s="99"/>
      <c r="B296" s="9">
        <v>5</v>
      </c>
      <c r="C296" s="9" t="s">
        <v>18</v>
      </c>
      <c r="D296" s="81" t="s">
        <v>11</v>
      </c>
      <c r="E296" s="31">
        <f>'per SKPD'!E4971</f>
        <v>66500</v>
      </c>
      <c r="F296" s="31">
        <f>'per SKPD'!F4971</f>
        <v>0</v>
      </c>
      <c r="G296" s="31">
        <f>'per SKPD'!G4971</f>
        <v>0</v>
      </c>
      <c r="H296" s="31">
        <f>'per SKPD'!H4971</f>
        <v>0</v>
      </c>
      <c r="I296" s="31">
        <f>'per SKPD'!I4971</f>
        <v>0</v>
      </c>
      <c r="J296" s="31">
        <f>'per SKPD'!J4971</f>
        <v>0</v>
      </c>
      <c r="K296" s="31">
        <f>'per SKPD'!K4971</f>
        <v>0</v>
      </c>
      <c r="L296" s="31">
        <f>'per SKPD'!L4971</f>
        <v>0</v>
      </c>
      <c r="M296" s="31">
        <f>'per SKPD'!M4971</f>
        <v>0</v>
      </c>
      <c r="N296" s="31">
        <f>'per SKPD'!N4971</f>
        <v>0</v>
      </c>
      <c r="O296" s="31">
        <f>'per SKPD'!W4971</f>
        <v>0</v>
      </c>
      <c r="P296" s="31">
        <f>'per SKPD'!X4971</f>
        <v>0</v>
      </c>
      <c r="Q296" s="31">
        <f t="shared" si="286"/>
        <v>0</v>
      </c>
      <c r="R296" s="31">
        <f>'per SKPD'!Z4971</f>
        <v>0</v>
      </c>
      <c r="S296" s="31">
        <f>'per SKPD'!AA4971</f>
        <v>0</v>
      </c>
      <c r="T296" s="31">
        <f>'per SKPD'!AB4971</f>
        <v>0</v>
      </c>
      <c r="U296" s="31">
        <f>'per SKPD'!AC4971</f>
        <v>0</v>
      </c>
      <c r="V296" s="31">
        <f>'per SKPD'!AL4971</f>
        <v>0</v>
      </c>
      <c r="W296" s="31">
        <f>'per SKPD'!AM4971</f>
        <v>0</v>
      </c>
      <c r="X296" s="31">
        <f>'per SKPD'!AN4971</f>
        <v>0</v>
      </c>
      <c r="Y296" s="31">
        <f t="shared" si="294"/>
        <v>0</v>
      </c>
      <c r="Z296" s="32">
        <f t="shared" si="288"/>
        <v>66500</v>
      </c>
      <c r="AA296" s="32"/>
      <c r="AB296" s="28"/>
      <c r="AC296" s="29">
        <f t="shared" si="267"/>
        <v>66500</v>
      </c>
      <c r="AD296" s="29">
        <f t="shared" si="289"/>
        <v>0</v>
      </c>
      <c r="AE296" s="29">
        <f t="shared" si="290"/>
        <v>66500</v>
      </c>
      <c r="AF296" s="29">
        <f t="shared" si="291"/>
        <v>0</v>
      </c>
      <c r="AG296" s="249">
        <f t="shared" si="292"/>
        <v>0</v>
      </c>
      <c r="AH296" s="88">
        <f t="shared" si="293"/>
        <v>0</v>
      </c>
    </row>
    <row r="297" spans="1:34">
      <c r="A297" s="99"/>
      <c r="B297" s="9">
        <v>6</v>
      </c>
      <c r="C297" s="9" t="s">
        <v>19</v>
      </c>
      <c r="D297" s="81" t="s">
        <v>7</v>
      </c>
      <c r="E297" s="31">
        <f>'per SKPD'!E4974</f>
        <v>0</v>
      </c>
      <c r="F297" s="31">
        <f>'per SKPD'!F4974</f>
        <v>0</v>
      </c>
      <c r="G297" s="31">
        <f>'per SKPD'!G4974</f>
        <v>0</v>
      </c>
      <c r="H297" s="31">
        <f>'per SKPD'!H4974</f>
        <v>0</v>
      </c>
      <c r="I297" s="31">
        <f>'per SKPD'!I4974</f>
        <v>0</v>
      </c>
      <c r="J297" s="31">
        <f>'per SKPD'!J4974</f>
        <v>0</v>
      </c>
      <c r="K297" s="31">
        <f>'per SKPD'!K4974</f>
        <v>0</v>
      </c>
      <c r="L297" s="31">
        <f>'per SKPD'!L4974</f>
        <v>0</v>
      </c>
      <c r="M297" s="31">
        <f>'per SKPD'!M4974</f>
        <v>0</v>
      </c>
      <c r="N297" s="31">
        <f>'per SKPD'!N4974</f>
        <v>0</v>
      </c>
      <c r="O297" s="31">
        <f>'per SKPD'!W4974</f>
        <v>0</v>
      </c>
      <c r="P297" s="31">
        <f>'per SKPD'!X4974</f>
        <v>0</v>
      </c>
      <c r="Q297" s="31">
        <f t="shared" si="286"/>
        <v>0</v>
      </c>
      <c r="R297" s="31">
        <f>'per SKPD'!Z4974</f>
        <v>0</v>
      </c>
      <c r="S297" s="31">
        <f>'per SKPD'!AA4974</f>
        <v>0</v>
      </c>
      <c r="T297" s="31">
        <f>'per SKPD'!AB4974</f>
        <v>0</v>
      </c>
      <c r="U297" s="31">
        <f>'per SKPD'!AC4974</f>
        <v>0</v>
      </c>
      <c r="V297" s="31">
        <f>'per SKPD'!AL4974</f>
        <v>0</v>
      </c>
      <c r="W297" s="31">
        <f>'per SKPD'!AM4974</f>
        <v>0</v>
      </c>
      <c r="X297" s="31">
        <f>'per SKPD'!AN4974</f>
        <v>0</v>
      </c>
      <c r="Y297" s="31">
        <f t="shared" si="294"/>
        <v>0</v>
      </c>
      <c r="Z297" s="32">
        <f t="shared" si="288"/>
        <v>0</v>
      </c>
      <c r="AA297" s="32"/>
      <c r="AB297" s="28"/>
      <c r="AC297" s="29">
        <f t="shared" si="267"/>
        <v>0</v>
      </c>
      <c r="AD297" s="29">
        <f t="shared" si="289"/>
        <v>0</v>
      </c>
      <c r="AE297" s="29">
        <f t="shared" si="290"/>
        <v>0</v>
      </c>
      <c r="AF297" s="29">
        <f t="shared" si="291"/>
        <v>0</v>
      </c>
      <c r="AG297" s="249">
        <f t="shared" si="292"/>
        <v>0</v>
      </c>
      <c r="AH297" s="88">
        <f t="shared" si="293"/>
        <v>0</v>
      </c>
    </row>
    <row r="298" spans="1:34" s="21" customFormat="1">
      <c r="A298" s="102"/>
      <c r="B298" s="11">
        <v>7</v>
      </c>
      <c r="C298" s="11"/>
      <c r="D298" s="85" t="s">
        <v>8</v>
      </c>
      <c r="E298" s="31">
        <f>'per SKPD'!E4977</f>
        <v>46075000</v>
      </c>
      <c r="F298" s="31">
        <f>'per SKPD'!F4977</f>
        <v>0</v>
      </c>
      <c r="G298" s="31">
        <f>'per SKPD'!G4977</f>
        <v>0</v>
      </c>
      <c r="H298" s="31">
        <f>'per SKPD'!H4977</f>
        <v>0</v>
      </c>
      <c r="I298" s="31">
        <f>'per SKPD'!I4977</f>
        <v>0</v>
      </c>
      <c r="J298" s="31">
        <f>'per SKPD'!J4977</f>
        <v>0</v>
      </c>
      <c r="K298" s="31">
        <f>'per SKPD'!K4977</f>
        <v>0</v>
      </c>
      <c r="L298" s="31">
        <f>'per SKPD'!L4977</f>
        <v>0</v>
      </c>
      <c r="M298" s="31">
        <f>'per SKPD'!M4977</f>
        <v>0</v>
      </c>
      <c r="N298" s="31">
        <f>'per SKPD'!N4977</f>
        <v>0</v>
      </c>
      <c r="O298" s="31">
        <f>'per SKPD'!W4977</f>
        <v>0</v>
      </c>
      <c r="P298" s="31">
        <f>'per SKPD'!X4977</f>
        <v>0</v>
      </c>
      <c r="Q298" s="31">
        <f t="shared" si="286"/>
        <v>0</v>
      </c>
      <c r="R298" s="31">
        <f>'per SKPD'!Z4977</f>
        <v>0</v>
      </c>
      <c r="S298" s="31">
        <f>'per SKPD'!AA4977</f>
        <v>0</v>
      </c>
      <c r="T298" s="31">
        <f>'per SKPD'!AB4977</f>
        <v>0</v>
      </c>
      <c r="U298" s="31">
        <f>'per SKPD'!AC4977</f>
        <v>0</v>
      </c>
      <c r="V298" s="31">
        <f>'per SKPD'!AL4977</f>
        <v>0</v>
      </c>
      <c r="W298" s="31">
        <f>'per SKPD'!AM4977</f>
        <v>0</v>
      </c>
      <c r="X298" s="31">
        <f>'per SKPD'!AN4977</f>
        <v>0</v>
      </c>
      <c r="Y298" s="31">
        <f t="shared" si="294"/>
        <v>0</v>
      </c>
      <c r="Z298" s="32">
        <f t="shared" si="288"/>
        <v>46075000</v>
      </c>
      <c r="AA298" s="32"/>
      <c r="AB298" s="28"/>
      <c r="AC298" s="29">
        <f t="shared" si="267"/>
        <v>46075000</v>
      </c>
      <c r="AD298" s="29">
        <f t="shared" si="289"/>
        <v>0</v>
      </c>
      <c r="AE298" s="29">
        <f t="shared" si="290"/>
        <v>46075000</v>
      </c>
      <c r="AF298" s="29">
        <f t="shared" si="291"/>
        <v>0</v>
      </c>
      <c r="AG298" s="249">
        <f t="shared" si="292"/>
        <v>0</v>
      </c>
      <c r="AH298" s="88">
        <f t="shared" si="293"/>
        <v>0</v>
      </c>
    </row>
    <row r="299" spans="1:34" s="21" customFormat="1">
      <c r="A299" s="102"/>
      <c r="B299" s="11">
        <v>8</v>
      </c>
      <c r="C299" s="11"/>
      <c r="D299" s="77" t="s">
        <v>39</v>
      </c>
      <c r="E299" s="31">
        <f>'per SKPD'!E4981</f>
        <v>7454000</v>
      </c>
      <c r="F299" s="31">
        <f>'per SKPD'!F4981</f>
        <v>0</v>
      </c>
      <c r="G299" s="31">
        <f>'per SKPD'!G4981</f>
        <v>0</v>
      </c>
      <c r="H299" s="31">
        <f>'per SKPD'!H4981</f>
        <v>0</v>
      </c>
      <c r="I299" s="31">
        <f>'per SKPD'!I4981</f>
        <v>0</v>
      </c>
      <c r="J299" s="31">
        <f>'per SKPD'!J4981</f>
        <v>0</v>
      </c>
      <c r="K299" s="31">
        <f>'per SKPD'!K4981</f>
        <v>0</v>
      </c>
      <c r="L299" s="31">
        <f>'per SKPD'!L4981</f>
        <v>0</v>
      </c>
      <c r="M299" s="31">
        <f>'per SKPD'!M4981</f>
        <v>0</v>
      </c>
      <c r="N299" s="31">
        <f>'per SKPD'!N4981</f>
        <v>0</v>
      </c>
      <c r="O299" s="31">
        <f>'per SKPD'!W4981</f>
        <v>600000</v>
      </c>
      <c r="P299" s="31">
        <f>'per SKPD'!X4981</f>
        <v>0</v>
      </c>
      <c r="Q299" s="31">
        <f t="shared" si="286"/>
        <v>600000</v>
      </c>
      <c r="R299" s="31">
        <f>'per SKPD'!Z4981</f>
        <v>0</v>
      </c>
      <c r="S299" s="31">
        <f>'per SKPD'!AA4981</f>
        <v>0</v>
      </c>
      <c r="T299" s="31">
        <f>'per SKPD'!AB4981</f>
        <v>0</v>
      </c>
      <c r="U299" s="31">
        <f>'per SKPD'!AC4981</f>
        <v>0</v>
      </c>
      <c r="V299" s="31">
        <f>'per SKPD'!AL4981</f>
        <v>0</v>
      </c>
      <c r="W299" s="31">
        <f>'per SKPD'!AM4981</f>
        <v>0</v>
      </c>
      <c r="X299" s="31">
        <f>'per SKPD'!AN4981</f>
        <v>0</v>
      </c>
      <c r="Y299" s="31">
        <f t="shared" si="294"/>
        <v>0</v>
      </c>
      <c r="Z299" s="32">
        <f t="shared" si="288"/>
        <v>8054000</v>
      </c>
      <c r="AA299" s="32"/>
      <c r="AB299" s="28"/>
      <c r="AC299" s="29">
        <f t="shared" si="267"/>
        <v>8054000</v>
      </c>
      <c r="AD299" s="29">
        <f t="shared" si="289"/>
        <v>0</v>
      </c>
      <c r="AE299" s="29">
        <f t="shared" si="290"/>
        <v>7454000</v>
      </c>
      <c r="AF299" s="29">
        <f t="shared" si="291"/>
        <v>600000</v>
      </c>
      <c r="AG299" s="249">
        <f t="shared" si="292"/>
        <v>600000</v>
      </c>
      <c r="AH299" s="88">
        <f t="shared" si="293"/>
        <v>0</v>
      </c>
    </row>
    <row r="300" spans="1:34">
      <c r="A300" s="101"/>
      <c r="B300" s="8"/>
      <c r="C300" s="8"/>
      <c r="D300" s="78"/>
      <c r="E300" s="34"/>
      <c r="F300" s="34"/>
      <c r="G300" s="63"/>
      <c r="H300" s="67"/>
      <c r="I300" s="34"/>
      <c r="J300" s="34"/>
      <c r="K300" s="34"/>
      <c r="L300" s="34"/>
      <c r="M300" s="34"/>
      <c r="N300" s="34"/>
      <c r="O300" s="34"/>
      <c r="P300" s="63"/>
      <c r="Q300" s="34"/>
      <c r="R300" s="65"/>
      <c r="S300" s="65"/>
      <c r="T300" s="34"/>
      <c r="U300" s="34"/>
      <c r="V300" s="34"/>
      <c r="W300" s="34"/>
      <c r="X300" s="34"/>
      <c r="Y300" s="34"/>
      <c r="Z300" s="34"/>
      <c r="AA300" s="34"/>
      <c r="AB300" s="28"/>
      <c r="AC300" s="29">
        <f t="shared" si="267"/>
        <v>0</v>
      </c>
    </row>
    <row r="301" spans="1:34" s="15" customFormat="1" ht="18.75" customHeight="1">
      <c r="A301" s="98">
        <v>30</v>
      </c>
      <c r="B301" s="22" t="s">
        <v>70</v>
      </c>
      <c r="C301" s="20"/>
      <c r="D301" s="30"/>
      <c r="E301" s="30">
        <f t="shared" ref="E301:P301" si="295">E302+E303+E304+E305+E306+E307+E308+E309</f>
        <v>2526978705</v>
      </c>
      <c r="F301" s="30">
        <f t="shared" si="295"/>
        <v>37000000</v>
      </c>
      <c r="G301" s="30">
        <f t="shared" si="295"/>
        <v>37000000</v>
      </c>
      <c r="H301" s="30">
        <f t="shared" si="295"/>
        <v>37000000</v>
      </c>
      <c r="I301" s="30">
        <f t="shared" si="295"/>
        <v>0</v>
      </c>
      <c r="J301" s="30">
        <f t="shared" si="295"/>
        <v>0</v>
      </c>
      <c r="K301" s="30">
        <f t="shared" si="295"/>
        <v>0</v>
      </c>
      <c r="L301" s="30">
        <f t="shared" si="295"/>
        <v>0</v>
      </c>
      <c r="M301" s="30">
        <f t="shared" si="295"/>
        <v>0</v>
      </c>
      <c r="N301" s="30">
        <f t="shared" si="295"/>
        <v>0</v>
      </c>
      <c r="O301" s="30">
        <f t="shared" si="295"/>
        <v>0</v>
      </c>
      <c r="P301" s="30">
        <f t="shared" si="295"/>
        <v>0</v>
      </c>
      <c r="Q301" s="30">
        <f t="shared" ref="Q301:Q309" si="296">SUM(H301:P301)</f>
        <v>37000000</v>
      </c>
      <c r="R301" s="64">
        <f t="shared" ref="R301:X301" si="297">R302+R303+R304+R305+R306+R307+R308+R309</f>
        <v>0</v>
      </c>
      <c r="S301" s="64">
        <f t="shared" si="297"/>
        <v>0</v>
      </c>
      <c r="T301" s="30">
        <f t="shared" si="297"/>
        <v>0</v>
      </c>
      <c r="U301" s="30">
        <f t="shared" si="297"/>
        <v>0</v>
      </c>
      <c r="V301" s="30">
        <f t="shared" si="297"/>
        <v>0</v>
      </c>
      <c r="W301" s="30">
        <f t="shared" si="297"/>
        <v>0</v>
      </c>
      <c r="X301" s="30">
        <f t="shared" si="297"/>
        <v>0</v>
      </c>
      <c r="Y301" s="30">
        <f>SUM(R301:X301)</f>
        <v>0</v>
      </c>
      <c r="Z301" s="30">
        <f>Z302+Z303+Z304+Z305+Z306+Z307+Z308+Z309</f>
        <v>2563978705</v>
      </c>
      <c r="AA301" s="30"/>
      <c r="AB301" s="57"/>
      <c r="AC301" s="29">
        <f t="shared" si="267"/>
        <v>2563978705</v>
      </c>
      <c r="AD301" s="57">
        <f>SUM(AD302:AD309)</f>
        <v>0</v>
      </c>
      <c r="AE301" s="57">
        <f>SUM(AE302:AE309)</f>
        <v>2526978705</v>
      </c>
      <c r="AF301" s="57">
        <f>SUM(AF302:AF309)</f>
        <v>37000000</v>
      </c>
      <c r="AG301" s="57">
        <f>SUM(AG302:AG309)</f>
        <v>37000000</v>
      </c>
      <c r="AH301" s="57">
        <f>SUM(AH302:AH309)</f>
        <v>0</v>
      </c>
    </row>
    <row r="302" spans="1:34">
      <c r="A302" s="99"/>
      <c r="B302" s="9">
        <v>1</v>
      </c>
      <c r="C302" s="9" t="s">
        <v>14</v>
      </c>
      <c r="D302" s="81" t="s">
        <v>6</v>
      </c>
      <c r="E302" s="31">
        <f>'per SKPD'!E4996</f>
        <v>461453230</v>
      </c>
      <c r="F302" s="31">
        <f>'per SKPD'!F4996</f>
        <v>0</v>
      </c>
      <c r="G302" s="31">
        <f>'per SKPD'!G4996</f>
        <v>0</v>
      </c>
      <c r="H302" s="31">
        <f>'per SKPD'!H4996</f>
        <v>0</v>
      </c>
      <c r="I302" s="31">
        <f>'per SKPD'!I4996</f>
        <v>0</v>
      </c>
      <c r="J302" s="31">
        <f>'per SKPD'!J4996</f>
        <v>0</v>
      </c>
      <c r="K302" s="31">
        <f>'per SKPD'!K4996</f>
        <v>0</v>
      </c>
      <c r="L302" s="31">
        <f>'per SKPD'!L4996</f>
        <v>0</v>
      </c>
      <c r="M302" s="31">
        <f>'per SKPD'!M4996</f>
        <v>0</v>
      </c>
      <c r="N302" s="31">
        <f>'per SKPD'!N4996</f>
        <v>0</v>
      </c>
      <c r="O302" s="31">
        <f>'per SKPD'!W4996</f>
        <v>0</v>
      </c>
      <c r="P302" s="31">
        <f>'per SKPD'!X4996</f>
        <v>0</v>
      </c>
      <c r="Q302" s="31">
        <f t="shared" si="296"/>
        <v>0</v>
      </c>
      <c r="R302" s="31">
        <f>'per SKPD'!Z4996</f>
        <v>0</v>
      </c>
      <c r="S302" s="31">
        <f>'per SKPD'!AA4996</f>
        <v>0</v>
      </c>
      <c r="T302" s="31">
        <f>'per SKPD'!AB4996</f>
        <v>0</v>
      </c>
      <c r="U302" s="31">
        <f>'per SKPD'!AC4996</f>
        <v>0</v>
      </c>
      <c r="V302" s="31">
        <f>'per SKPD'!AL4996</f>
        <v>0</v>
      </c>
      <c r="W302" s="31">
        <f>'per SKPD'!AM4996</f>
        <v>0</v>
      </c>
      <c r="X302" s="31">
        <f>'per SKPD'!AN4996</f>
        <v>0</v>
      </c>
      <c r="Y302" s="31">
        <f>SUM(R302:X302)</f>
        <v>0</v>
      </c>
      <c r="Z302" s="32">
        <f t="shared" ref="Z302:Z309" si="298">E302+Q302-Y302</f>
        <v>461453230</v>
      </c>
      <c r="AA302" s="32"/>
      <c r="AB302" s="28"/>
      <c r="AC302" s="29">
        <f t="shared" si="267"/>
        <v>461453230</v>
      </c>
      <c r="AD302" s="29">
        <f t="shared" ref="AD302:AD309" si="299">Z302-AC302</f>
        <v>0</v>
      </c>
      <c r="AE302" s="29">
        <f t="shared" ref="AE302:AE309" si="300">E302</f>
        <v>461453230</v>
      </c>
      <c r="AF302" s="29">
        <f t="shared" ref="AF302:AF309" si="301">AC302-AE302</f>
        <v>0</v>
      </c>
      <c r="AG302" s="249">
        <f t="shared" ref="AG302:AG309" si="302">Q302-Y302</f>
        <v>0</v>
      </c>
      <c r="AH302" s="88">
        <f t="shared" ref="AH302:AH309" si="303">AF302-AG302</f>
        <v>0</v>
      </c>
    </row>
    <row r="303" spans="1:34">
      <c r="A303" s="99"/>
      <c r="B303" s="9">
        <v>2</v>
      </c>
      <c r="C303" s="9" t="s">
        <v>15</v>
      </c>
      <c r="D303" s="81" t="s">
        <v>9</v>
      </c>
      <c r="E303" s="31">
        <f>'per SKPD'!E4999</f>
        <v>1077232875</v>
      </c>
      <c r="F303" s="31">
        <f>'per SKPD'!F4999</f>
        <v>37000000</v>
      </c>
      <c r="G303" s="31">
        <f>'per SKPD'!G4999</f>
        <v>37000000</v>
      </c>
      <c r="H303" s="31">
        <f>'per SKPD'!H4999</f>
        <v>37000000</v>
      </c>
      <c r="I303" s="31">
        <f>'per SKPD'!I4999</f>
        <v>0</v>
      </c>
      <c r="J303" s="31">
        <f>'per SKPD'!J4999</f>
        <v>0</v>
      </c>
      <c r="K303" s="31">
        <f>'per SKPD'!K4999</f>
        <v>0</v>
      </c>
      <c r="L303" s="31">
        <f>'per SKPD'!L4999</f>
        <v>0</v>
      </c>
      <c r="M303" s="31">
        <f>'per SKPD'!M4999</f>
        <v>0</v>
      </c>
      <c r="N303" s="31">
        <f>'per SKPD'!N4999</f>
        <v>0</v>
      </c>
      <c r="O303" s="31">
        <f>'per SKPD'!W4999</f>
        <v>0</v>
      </c>
      <c r="P303" s="31">
        <f>'per SKPD'!X4999</f>
        <v>0</v>
      </c>
      <c r="Q303" s="31">
        <f t="shared" si="296"/>
        <v>37000000</v>
      </c>
      <c r="R303" s="31">
        <f>'per SKPD'!Z4999</f>
        <v>0</v>
      </c>
      <c r="S303" s="31">
        <f>'per SKPD'!AA4999</f>
        <v>0</v>
      </c>
      <c r="T303" s="31">
        <f>'per SKPD'!AB4999</f>
        <v>0</v>
      </c>
      <c r="U303" s="31">
        <f>'per SKPD'!AC4999</f>
        <v>0</v>
      </c>
      <c r="V303" s="31">
        <f>'per SKPD'!AL4999</f>
        <v>0</v>
      </c>
      <c r="W303" s="31">
        <f>'per SKPD'!AM4999</f>
        <v>0</v>
      </c>
      <c r="X303" s="31">
        <f>'per SKPD'!AN4999</f>
        <v>0</v>
      </c>
      <c r="Y303" s="31">
        <f t="shared" ref="Y303:Y309" si="304">SUM(R303:X303)</f>
        <v>0</v>
      </c>
      <c r="Z303" s="32">
        <f t="shared" si="298"/>
        <v>1114232875</v>
      </c>
      <c r="AA303" s="32"/>
      <c r="AB303" s="28"/>
      <c r="AC303" s="29">
        <f t="shared" si="267"/>
        <v>1114232875</v>
      </c>
      <c r="AD303" s="29">
        <f t="shared" si="299"/>
        <v>0</v>
      </c>
      <c r="AE303" s="29">
        <f t="shared" si="300"/>
        <v>1077232875</v>
      </c>
      <c r="AF303" s="29">
        <f t="shared" si="301"/>
        <v>37000000</v>
      </c>
      <c r="AG303" s="249">
        <f t="shared" si="302"/>
        <v>37000000</v>
      </c>
      <c r="AH303" s="88">
        <f t="shared" si="303"/>
        <v>0</v>
      </c>
    </row>
    <row r="304" spans="1:34">
      <c r="A304" s="99"/>
      <c r="B304" s="9">
        <v>3</v>
      </c>
      <c r="C304" s="9" t="s">
        <v>16</v>
      </c>
      <c r="D304" s="81" t="s">
        <v>10</v>
      </c>
      <c r="E304" s="31">
        <f>'per SKPD'!E5034</f>
        <v>949659000</v>
      </c>
      <c r="F304" s="31">
        <f>'per SKPD'!F5034</f>
        <v>0</v>
      </c>
      <c r="G304" s="31">
        <f>'per SKPD'!G5034</f>
        <v>0</v>
      </c>
      <c r="H304" s="31">
        <f>'per SKPD'!H5034</f>
        <v>0</v>
      </c>
      <c r="I304" s="31">
        <f>'per SKPD'!I5034</f>
        <v>0</v>
      </c>
      <c r="J304" s="31">
        <f>'per SKPD'!J5034</f>
        <v>0</v>
      </c>
      <c r="K304" s="31">
        <f>'per SKPD'!K5034</f>
        <v>0</v>
      </c>
      <c r="L304" s="31">
        <f>'per SKPD'!L5034</f>
        <v>0</v>
      </c>
      <c r="M304" s="31">
        <f>'per SKPD'!M5034</f>
        <v>0</v>
      </c>
      <c r="N304" s="31">
        <f>'per SKPD'!N5034</f>
        <v>0</v>
      </c>
      <c r="O304" s="31">
        <f>'per SKPD'!W5034</f>
        <v>0</v>
      </c>
      <c r="P304" s="31">
        <f>'per SKPD'!X5034</f>
        <v>0</v>
      </c>
      <c r="Q304" s="31">
        <f t="shared" si="296"/>
        <v>0</v>
      </c>
      <c r="R304" s="31">
        <f>'per SKPD'!Z5034</f>
        <v>0</v>
      </c>
      <c r="S304" s="31">
        <f>'per SKPD'!AA5034</f>
        <v>0</v>
      </c>
      <c r="T304" s="31">
        <f>'per SKPD'!AB5034</f>
        <v>0</v>
      </c>
      <c r="U304" s="31">
        <f>'per SKPD'!AC5034</f>
        <v>0</v>
      </c>
      <c r="V304" s="31">
        <f>'per SKPD'!AL5034</f>
        <v>0</v>
      </c>
      <c r="W304" s="31">
        <f>'per SKPD'!AM5034</f>
        <v>0</v>
      </c>
      <c r="X304" s="31">
        <f>'per SKPD'!AN5034</f>
        <v>0</v>
      </c>
      <c r="Y304" s="31">
        <f>SUM(R304:X304)</f>
        <v>0</v>
      </c>
      <c r="Z304" s="32">
        <f t="shared" si="298"/>
        <v>949659000</v>
      </c>
      <c r="AA304" s="32"/>
      <c r="AB304" s="28"/>
      <c r="AC304" s="29">
        <f t="shared" si="267"/>
        <v>949659000</v>
      </c>
      <c r="AD304" s="29">
        <f t="shared" si="299"/>
        <v>0</v>
      </c>
      <c r="AE304" s="29">
        <f t="shared" si="300"/>
        <v>949659000</v>
      </c>
      <c r="AF304" s="29">
        <f t="shared" si="301"/>
        <v>0</v>
      </c>
      <c r="AG304" s="249">
        <f t="shared" si="302"/>
        <v>0</v>
      </c>
      <c r="AH304" s="88">
        <f t="shared" si="303"/>
        <v>0</v>
      </c>
    </row>
    <row r="305" spans="1:34">
      <c r="A305" s="99"/>
      <c r="B305" s="9">
        <v>4</v>
      </c>
      <c r="C305" s="9" t="s">
        <v>17</v>
      </c>
      <c r="D305" s="81" t="s">
        <v>5</v>
      </c>
      <c r="E305" s="31">
        <f>'per SKPD'!E5038</f>
        <v>1712600</v>
      </c>
      <c r="F305" s="31">
        <f>'per SKPD'!F5038</f>
        <v>0</v>
      </c>
      <c r="G305" s="31">
        <f>'per SKPD'!G5038</f>
        <v>0</v>
      </c>
      <c r="H305" s="31">
        <f>'per SKPD'!H5038</f>
        <v>0</v>
      </c>
      <c r="I305" s="31">
        <f>'per SKPD'!I5038</f>
        <v>0</v>
      </c>
      <c r="J305" s="31">
        <f>'per SKPD'!J5038</f>
        <v>0</v>
      </c>
      <c r="K305" s="31">
        <f>'per SKPD'!K5038</f>
        <v>0</v>
      </c>
      <c r="L305" s="31">
        <f>'per SKPD'!L5038</f>
        <v>0</v>
      </c>
      <c r="M305" s="31">
        <f>'per SKPD'!M5038</f>
        <v>0</v>
      </c>
      <c r="N305" s="31">
        <f>'per SKPD'!N5038</f>
        <v>0</v>
      </c>
      <c r="O305" s="31">
        <f>'per SKPD'!W5038</f>
        <v>0</v>
      </c>
      <c r="P305" s="31">
        <f>'per SKPD'!X5038</f>
        <v>0</v>
      </c>
      <c r="Q305" s="31">
        <f t="shared" si="296"/>
        <v>0</v>
      </c>
      <c r="R305" s="31">
        <f>'per SKPD'!Z5038</f>
        <v>0</v>
      </c>
      <c r="S305" s="31">
        <f>'per SKPD'!AA5038</f>
        <v>0</v>
      </c>
      <c r="T305" s="31">
        <f>'per SKPD'!AB5038</f>
        <v>0</v>
      </c>
      <c r="U305" s="31">
        <f>'per SKPD'!AC5038</f>
        <v>0</v>
      </c>
      <c r="V305" s="31">
        <f>'per SKPD'!AL5038</f>
        <v>0</v>
      </c>
      <c r="W305" s="31">
        <f>'per SKPD'!AM5038</f>
        <v>0</v>
      </c>
      <c r="X305" s="31">
        <f>'per SKPD'!AN5038</f>
        <v>0</v>
      </c>
      <c r="Y305" s="31">
        <f t="shared" si="304"/>
        <v>0</v>
      </c>
      <c r="Z305" s="32">
        <f t="shared" si="298"/>
        <v>1712600</v>
      </c>
      <c r="AA305" s="32"/>
      <c r="AB305" s="28"/>
      <c r="AC305" s="29">
        <f t="shared" si="267"/>
        <v>1712600</v>
      </c>
      <c r="AD305" s="29">
        <f t="shared" si="299"/>
        <v>0</v>
      </c>
      <c r="AE305" s="29">
        <f t="shared" si="300"/>
        <v>1712600</v>
      </c>
      <c r="AF305" s="29">
        <f t="shared" si="301"/>
        <v>0</v>
      </c>
      <c r="AG305" s="249">
        <f t="shared" si="302"/>
        <v>0</v>
      </c>
      <c r="AH305" s="88">
        <f t="shared" si="303"/>
        <v>0</v>
      </c>
    </row>
    <row r="306" spans="1:34">
      <c r="A306" s="99"/>
      <c r="B306" s="9">
        <v>5</v>
      </c>
      <c r="C306" s="9" t="s">
        <v>18</v>
      </c>
      <c r="D306" s="81" t="s">
        <v>11</v>
      </c>
      <c r="E306" s="31">
        <f>'per SKPD'!E5042</f>
        <v>3066500</v>
      </c>
      <c r="F306" s="31">
        <f>'per SKPD'!F5042</f>
        <v>0</v>
      </c>
      <c r="G306" s="31">
        <f>'per SKPD'!G5042</f>
        <v>0</v>
      </c>
      <c r="H306" s="31">
        <f>'per SKPD'!H5042</f>
        <v>0</v>
      </c>
      <c r="I306" s="31">
        <f>'per SKPD'!I5042</f>
        <v>0</v>
      </c>
      <c r="J306" s="31">
        <f>'per SKPD'!J5042</f>
        <v>0</v>
      </c>
      <c r="K306" s="31">
        <f>'per SKPD'!K5042</f>
        <v>0</v>
      </c>
      <c r="L306" s="31">
        <f>'per SKPD'!L5042</f>
        <v>0</v>
      </c>
      <c r="M306" s="31">
        <f>'per SKPD'!M5042</f>
        <v>0</v>
      </c>
      <c r="N306" s="31">
        <f>'per SKPD'!N5042</f>
        <v>0</v>
      </c>
      <c r="O306" s="31">
        <f>'per SKPD'!W5042</f>
        <v>0</v>
      </c>
      <c r="P306" s="31">
        <f>'per SKPD'!X5042</f>
        <v>0</v>
      </c>
      <c r="Q306" s="31">
        <f t="shared" si="296"/>
        <v>0</v>
      </c>
      <c r="R306" s="31">
        <f>'per SKPD'!Z5042</f>
        <v>0</v>
      </c>
      <c r="S306" s="31">
        <f>'per SKPD'!AA5042</f>
        <v>0</v>
      </c>
      <c r="T306" s="31">
        <f>'per SKPD'!AB5042</f>
        <v>0</v>
      </c>
      <c r="U306" s="31">
        <f>'per SKPD'!AC5042</f>
        <v>0</v>
      </c>
      <c r="V306" s="31">
        <f>'per SKPD'!AL5042</f>
        <v>0</v>
      </c>
      <c r="W306" s="31">
        <f>'per SKPD'!AM5042</f>
        <v>0</v>
      </c>
      <c r="X306" s="31">
        <f>'per SKPD'!AN5042</f>
        <v>0</v>
      </c>
      <c r="Y306" s="31">
        <f t="shared" si="304"/>
        <v>0</v>
      </c>
      <c r="Z306" s="32">
        <f t="shared" si="298"/>
        <v>3066500</v>
      </c>
      <c r="AA306" s="32"/>
      <c r="AB306" s="28"/>
      <c r="AC306" s="29">
        <f t="shared" si="267"/>
        <v>3066500</v>
      </c>
      <c r="AD306" s="29">
        <f t="shared" si="299"/>
        <v>0</v>
      </c>
      <c r="AE306" s="29">
        <f t="shared" si="300"/>
        <v>3066500</v>
      </c>
      <c r="AF306" s="29">
        <f t="shared" si="301"/>
        <v>0</v>
      </c>
      <c r="AG306" s="249">
        <f t="shared" si="302"/>
        <v>0</v>
      </c>
      <c r="AH306" s="88">
        <f t="shared" si="303"/>
        <v>0</v>
      </c>
    </row>
    <row r="307" spans="1:34">
      <c r="A307" s="99"/>
      <c r="B307" s="9">
        <v>6</v>
      </c>
      <c r="C307" s="9" t="s">
        <v>19</v>
      </c>
      <c r="D307" s="81" t="s">
        <v>7</v>
      </c>
      <c r="E307" s="31">
        <f>'per SKPD'!E5045</f>
        <v>0</v>
      </c>
      <c r="F307" s="31">
        <f>'per SKPD'!F5045</f>
        <v>0</v>
      </c>
      <c r="G307" s="31">
        <f>'per SKPD'!G5045</f>
        <v>0</v>
      </c>
      <c r="H307" s="31">
        <f>'per SKPD'!H5045</f>
        <v>0</v>
      </c>
      <c r="I307" s="31">
        <f>'per SKPD'!I5045</f>
        <v>0</v>
      </c>
      <c r="J307" s="31">
        <f>'per SKPD'!J5045</f>
        <v>0</v>
      </c>
      <c r="K307" s="31">
        <f>'per SKPD'!K5045</f>
        <v>0</v>
      </c>
      <c r="L307" s="31">
        <f>'per SKPD'!L5045</f>
        <v>0</v>
      </c>
      <c r="M307" s="31">
        <f>'per SKPD'!M5045</f>
        <v>0</v>
      </c>
      <c r="N307" s="31">
        <f>'per SKPD'!N5045</f>
        <v>0</v>
      </c>
      <c r="O307" s="31">
        <f>'per SKPD'!W5045</f>
        <v>0</v>
      </c>
      <c r="P307" s="31">
        <f>'per SKPD'!X5045</f>
        <v>0</v>
      </c>
      <c r="Q307" s="31">
        <f t="shared" si="296"/>
        <v>0</v>
      </c>
      <c r="R307" s="31">
        <f>'per SKPD'!Z5045</f>
        <v>0</v>
      </c>
      <c r="S307" s="31">
        <f>'per SKPD'!AA5045</f>
        <v>0</v>
      </c>
      <c r="T307" s="31">
        <f>'per SKPD'!AB5045</f>
        <v>0</v>
      </c>
      <c r="U307" s="31">
        <f>'per SKPD'!AC5045</f>
        <v>0</v>
      </c>
      <c r="V307" s="31">
        <f>'per SKPD'!AL5045</f>
        <v>0</v>
      </c>
      <c r="W307" s="31">
        <f>'per SKPD'!AM5045</f>
        <v>0</v>
      </c>
      <c r="X307" s="31">
        <f>'per SKPD'!AN5045</f>
        <v>0</v>
      </c>
      <c r="Y307" s="31">
        <f t="shared" si="304"/>
        <v>0</v>
      </c>
      <c r="Z307" s="32">
        <f t="shared" si="298"/>
        <v>0</v>
      </c>
      <c r="AA307" s="32"/>
      <c r="AB307" s="28"/>
      <c r="AC307" s="29">
        <f t="shared" si="267"/>
        <v>0</v>
      </c>
      <c r="AD307" s="29">
        <f t="shared" si="299"/>
        <v>0</v>
      </c>
      <c r="AE307" s="29">
        <f t="shared" si="300"/>
        <v>0</v>
      </c>
      <c r="AF307" s="29">
        <f t="shared" si="301"/>
        <v>0</v>
      </c>
      <c r="AG307" s="249">
        <f t="shared" si="302"/>
        <v>0</v>
      </c>
      <c r="AH307" s="88">
        <f t="shared" si="303"/>
        <v>0</v>
      </c>
    </row>
    <row r="308" spans="1:34" s="21" customFormat="1">
      <c r="A308" s="102"/>
      <c r="B308" s="11">
        <v>7</v>
      </c>
      <c r="C308" s="11"/>
      <c r="D308" s="85" t="s">
        <v>8</v>
      </c>
      <c r="E308" s="31">
        <f>'per SKPD'!E5048</f>
        <v>26450000</v>
      </c>
      <c r="F308" s="31">
        <f>'per SKPD'!F5048</f>
        <v>0</v>
      </c>
      <c r="G308" s="31">
        <f>'per SKPD'!G5048</f>
        <v>0</v>
      </c>
      <c r="H308" s="31">
        <f>'per SKPD'!H5048</f>
        <v>0</v>
      </c>
      <c r="I308" s="31">
        <f>'per SKPD'!I5048</f>
        <v>0</v>
      </c>
      <c r="J308" s="31">
        <f>'per SKPD'!J5048</f>
        <v>0</v>
      </c>
      <c r="K308" s="31">
        <f>'per SKPD'!K5048</f>
        <v>0</v>
      </c>
      <c r="L308" s="31">
        <f>'per SKPD'!L5048</f>
        <v>0</v>
      </c>
      <c r="M308" s="31">
        <f>'per SKPD'!M5048</f>
        <v>0</v>
      </c>
      <c r="N308" s="31">
        <f>'per SKPD'!N5048</f>
        <v>0</v>
      </c>
      <c r="O308" s="31">
        <f>'per SKPD'!W5048</f>
        <v>0</v>
      </c>
      <c r="P308" s="31">
        <f>'per SKPD'!X5048</f>
        <v>0</v>
      </c>
      <c r="Q308" s="31">
        <f t="shared" si="296"/>
        <v>0</v>
      </c>
      <c r="R308" s="31">
        <f>'per SKPD'!Z5048</f>
        <v>0</v>
      </c>
      <c r="S308" s="31">
        <f>'per SKPD'!AA5048</f>
        <v>0</v>
      </c>
      <c r="T308" s="31">
        <f>'per SKPD'!AB5048</f>
        <v>0</v>
      </c>
      <c r="U308" s="31">
        <f>'per SKPD'!AC5048</f>
        <v>0</v>
      </c>
      <c r="V308" s="31">
        <f>'per SKPD'!AL5048</f>
        <v>0</v>
      </c>
      <c r="W308" s="31">
        <f>'per SKPD'!AM5048</f>
        <v>0</v>
      </c>
      <c r="X308" s="31">
        <f>'per SKPD'!AN5048</f>
        <v>0</v>
      </c>
      <c r="Y308" s="31">
        <f t="shared" si="304"/>
        <v>0</v>
      </c>
      <c r="Z308" s="32">
        <f t="shared" si="298"/>
        <v>26450000</v>
      </c>
      <c r="AA308" s="32"/>
      <c r="AB308" s="28"/>
      <c r="AC308" s="29">
        <f t="shared" si="267"/>
        <v>26450000</v>
      </c>
      <c r="AD308" s="29">
        <f t="shared" si="299"/>
        <v>0</v>
      </c>
      <c r="AE308" s="29">
        <f t="shared" si="300"/>
        <v>26450000</v>
      </c>
      <c r="AF308" s="29">
        <f t="shared" si="301"/>
        <v>0</v>
      </c>
      <c r="AG308" s="249">
        <f t="shared" si="302"/>
        <v>0</v>
      </c>
      <c r="AH308" s="88">
        <f t="shared" si="303"/>
        <v>0</v>
      </c>
    </row>
    <row r="309" spans="1:34" s="21" customFormat="1">
      <c r="A309" s="102"/>
      <c r="B309" s="11">
        <v>8</v>
      </c>
      <c r="C309" s="11"/>
      <c r="D309" s="77" t="s">
        <v>39</v>
      </c>
      <c r="E309" s="31">
        <f>'per SKPD'!E5052</f>
        <v>7404500</v>
      </c>
      <c r="F309" s="31">
        <f>'per SKPD'!F5052</f>
        <v>0</v>
      </c>
      <c r="G309" s="31">
        <f>'per SKPD'!G5052</f>
        <v>0</v>
      </c>
      <c r="H309" s="31">
        <f>'per SKPD'!H5052</f>
        <v>0</v>
      </c>
      <c r="I309" s="31">
        <f>'per SKPD'!I5052</f>
        <v>0</v>
      </c>
      <c r="J309" s="31">
        <f>'per SKPD'!J5052</f>
        <v>0</v>
      </c>
      <c r="K309" s="31">
        <f>'per SKPD'!K5052</f>
        <v>0</v>
      </c>
      <c r="L309" s="31">
        <f>'per SKPD'!L5052</f>
        <v>0</v>
      </c>
      <c r="M309" s="31">
        <f>'per SKPD'!M5052</f>
        <v>0</v>
      </c>
      <c r="N309" s="31">
        <f>'per SKPD'!N5052</f>
        <v>0</v>
      </c>
      <c r="O309" s="31">
        <f>'per SKPD'!W5052</f>
        <v>0</v>
      </c>
      <c r="P309" s="31">
        <f>'per SKPD'!X5052</f>
        <v>0</v>
      </c>
      <c r="Q309" s="31">
        <f t="shared" si="296"/>
        <v>0</v>
      </c>
      <c r="R309" s="31">
        <f>'per SKPD'!Z5052</f>
        <v>0</v>
      </c>
      <c r="S309" s="31">
        <f>'per SKPD'!AA5052</f>
        <v>0</v>
      </c>
      <c r="T309" s="31">
        <f>'per SKPD'!AB5052</f>
        <v>0</v>
      </c>
      <c r="U309" s="31">
        <f>'per SKPD'!AC5052</f>
        <v>0</v>
      </c>
      <c r="V309" s="31">
        <f>'per SKPD'!AL5052</f>
        <v>0</v>
      </c>
      <c r="W309" s="31">
        <f>'per SKPD'!AM5052</f>
        <v>0</v>
      </c>
      <c r="X309" s="31">
        <f>'per SKPD'!AN5052</f>
        <v>0</v>
      </c>
      <c r="Y309" s="31">
        <f t="shared" si="304"/>
        <v>0</v>
      </c>
      <c r="Z309" s="32">
        <f t="shared" si="298"/>
        <v>7404500</v>
      </c>
      <c r="AA309" s="32"/>
      <c r="AB309" s="28"/>
      <c r="AC309" s="29">
        <f t="shared" si="267"/>
        <v>7404500</v>
      </c>
      <c r="AD309" s="29">
        <f t="shared" si="299"/>
        <v>0</v>
      </c>
      <c r="AE309" s="29">
        <f t="shared" si="300"/>
        <v>7404500</v>
      </c>
      <c r="AF309" s="29">
        <f t="shared" si="301"/>
        <v>0</v>
      </c>
      <c r="AG309" s="249">
        <f t="shared" si="302"/>
        <v>0</v>
      </c>
      <c r="AH309" s="88">
        <f t="shared" si="303"/>
        <v>0</v>
      </c>
    </row>
    <row r="310" spans="1:34">
      <c r="A310" s="101"/>
      <c r="B310" s="8"/>
      <c r="C310" s="8"/>
      <c r="D310" s="78"/>
      <c r="E310" s="34"/>
      <c r="F310" s="34"/>
      <c r="G310" s="63"/>
      <c r="H310" s="67"/>
      <c r="I310" s="34"/>
      <c r="J310" s="34"/>
      <c r="K310" s="34"/>
      <c r="L310" s="34"/>
      <c r="M310" s="34"/>
      <c r="N310" s="34"/>
      <c r="O310" s="34"/>
      <c r="P310" s="63"/>
      <c r="Q310" s="34"/>
      <c r="R310" s="65"/>
      <c r="S310" s="65"/>
      <c r="T310" s="34"/>
      <c r="U310" s="34"/>
      <c r="V310" s="34"/>
      <c r="W310" s="34"/>
      <c r="X310" s="34"/>
      <c r="Y310" s="34"/>
      <c r="Z310" s="34"/>
      <c r="AA310" s="34"/>
      <c r="AB310" s="28"/>
      <c r="AC310" s="29">
        <f t="shared" si="267"/>
        <v>0</v>
      </c>
    </row>
    <row r="311" spans="1:34" s="15" customFormat="1" ht="18.75" customHeight="1">
      <c r="A311" s="98">
        <v>31</v>
      </c>
      <c r="B311" s="22" t="s">
        <v>42</v>
      </c>
      <c r="C311" s="20"/>
      <c r="D311" s="30"/>
      <c r="E311" s="30">
        <f t="shared" ref="E311:P311" si="305">E312+E313+E314+E315+E316+E317+E318+E319</f>
        <v>1507710639</v>
      </c>
      <c r="F311" s="30">
        <f t="shared" si="305"/>
        <v>25000000</v>
      </c>
      <c r="G311" s="30">
        <f t="shared" si="305"/>
        <v>24592815</v>
      </c>
      <c r="H311" s="30">
        <f t="shared" si="305"/>
        <v>24592815</v>
      </c>
      <c r="I311" s="30">
        <f t="shared" si="305"/>
        <v>0</v>
      </c>
      <c r="J311" s="30">
        <f t="shared" si="305"/>
        <v>0</v>
      </c>
      <c r="K311" s="30">
        <f t="shared" si="305"/>
        <v>0</v>
      </c>
      <c r="L311" s="30">
        <f t="shared" si="305"/>
        <v>0</v>
      </c>
      <c r="M311" s="30">
        <f t="shared" si="305"/>
        <v>0</v>
      </c>
      <c r="N311" s="30">
        <f t="shared" si="305"/>
        <v>0</v>
      </c>
      <c r="O311" s="30">
        <f t="shared" si="305"/>
        <v>0</v>
      </c>
      <c r="P311" s="30">
        <f t="shared" si="305"/>
        <v>0</v>
      </c>
      <c r="Q311" s="30">
        <f t="shared" ref="Q311:Q319" si="306">SUM(H311:P311)</f>
        <v>24592815</v>
      </c>
      <c r="R311" s="64">
        <f t="shared" ref="R311:X311" si="307">R312+R313+R314+R315+R316+R317+R318+R319</f>
        <v>0</v>
      </c>
      <c r="S311" s="64">
        <f t="shared" si="307"/>
        <v>0</v>
      </c>
      <c r="T311" s="30">
        <f t="shared" si="307"/>
        <v>0</v>
      </c>
      <c r="U311" s="30">
        <f t="shared" si="307"/>
        <v>0</v>
      </c>
      <c r="V311" s="30">
        <f t="shared" si="307"/>
        <v>0</v>
      </c>
      <c r="W311" s="30">
        <f t="shared" si="307"/>
        <v>4460000</v>
      </c>
      <c r="X311" s="30">
        <f t="shared" si="307"/>
        <v>0</v>
      </c>
      <c r="Y311" s="30">
        <f>SUM(R311:X311)</f>
        <v>4460000</v>
      </c>
      <c r="Z311" s="30">
        <f>Z312+Z313+Z314+Z315+Z316+Z317+Z318+Z319</f>
        <v>1527843454</v>
      </c>
      <c r="AA311" s="30"/>
      <c r="AB311" s="57"/>
      <c r="AC311" s="29">
        <f t="shared" si="267"/>
        <v>1527843454</v>
      </c>
      <c r="AD311" s="57">
        <f>SUM(AD312:AD319)</f>
        <v>0</v>
      </c>
      <c r="AE311" s="57">
        <f>SUM(AE312:AE319)</f>
        <v>1507710639</v>
      </c>
      <c r="AF311" s="57">
        <f>SUM(AF312:AF319)</f>
        <v>20132815</v>
      </c>
      <c r="AG311" s="57">
        <f>SUM(AG312:AG319)</f>
        <v>20132815</v>
      </c>
      <c r="AH311" s="57">
        <f>SUM(AH312:AH319)</f>
        <v>0</v>
      </c>
    </row>
    <row r="312" spans="1:34">
      <c r="A312" s="99"/>
      <c r="B312" s="9">
        <v>1</v>
      </c>
      <c r="C312" s="9" t="s">
        <v>14</v>
      </c>
      <c r="D312" s="81" t="s">
        <v>6</v>
      </c>
      <c r="E312" s="31">
        <f>'per SKPD'!E5061</f>
        <v>30000000</v>
      </c>
      <c r="F312" s="31">
        <f>'per SKPD'!F5061</f>
        <v>0</v>
      </c>
      <c r="G312" s="31">
        <f>'per SKPD'!G5061</f>
        <v>0</v>
      </c>
      <c r="H312" s="31">
        <f>'per SKPD'!H5061</f>
        <v>0</v>
      </c>
      <c r="I312" s="31">
        <f>'per SKPD'!I5061</f>
        <v>0</v>
      </c>
      <c r="J312" s="31">
        <f>'per SKPD'!J5061</f>
        <v>0</v>
      </c>
      <c r="K312" s="31">
        <f>'per SKPD'!K5061</f>
        <v>0</v>
      </c>
      <c r="L312" s="31">
        <f>'per SKPD'!L5061</f>
        <v>0</v>
      </c>
      <c r="M312" s="31">
        <f>'per SKPD'!M5061</f>
        <v>0</v>
      </c>
      <c r="N312" s="31">
        <f>'per SKPD'!N5061</f>
        <v>0</v>
      </c>
      <c r="O312" s="31">
        <f>'per SKPD'!W5061</f>
        <v>0</v>
      </c>
      <c r="P312" s="31">
        <f>'per SKPD'!X5061</f>
        <v>0</v>
      </c>
      <c r="Q312" s="31">
        <f t="shared" si="306"/>
        <v>0</v>
      </c>
      <c r="R312" s="31">
        <f>'per SKPD'!Z5061</f>
        <v>0</v>
      </c>
      <c r="S312" s="31">
        <f>'per SKPD'!AA5061</f>
        <v>0</v>
      </c>
      <c r="T312" s="31">
        <f>'per SKPD'!AB5061</f>
        <v>0</v>
      </c>
      <c r="U312" s="31">
        <f>'per SKPD'!AC5061</f>
        <v>0</v>
      </c>
      <c r="V312" s="31">
        <f>'per SKPD'!AL5061</f>
        <v>0</v>
      </c>
      <c r="W312" s="31">
        <f>'per SKPD'!AM5061</f>
        <v>0</v>
      </c>
      <c r="X312" s="31">
        <f>'per SKPD'!AN5061</f>
        <v>0</v>
      </c>
      <c r="Y312" s="31">
        <f>SUM(R312:X312)</f>
        <v>0</v>
      </c>
      <c r="Z312" s="32">
        <f t="shared" ref="Z312:Z319" si="308">E312+Q312-Y312</f>
        <v>30000000</v>
      </c>
      <c r="AA312" s="32"/>
      <c r="AB312" s="28"/>
      <c r="AC312" s="29">
        <f t="shared" si="267"/>
        <v>30000000</v>
      </c>
      <c r="AD312" s="29">
        <f t="shared" ref="AD312:AD319" si="309">Z312-AC312</f>
        <v>0</v>
      </c>
      <c r="AE312" s="29">
        <f t="shared" ref="AE312:AE319" si="310">E312</f>
        <v>30000000</v>
      </c>
      <c r="AF312" s="29">
        <f t="shared" ref="AF312:AF319" si="311">AC312-AE312</f>
        <v>0</v>
      </c>
      <c r="AG312" s="249">
        <f t="shared" ref="AG312:AG319" si="312">Q312-Y312</f>
        <v>0</v>
      </c>
      <c r="AH312" s="88">
        <f t="shared" ref="AH312:AH319" si="313">AF312-AG312</f>
        <v>0</v>
      </c>
    </row>
    <row r="313" spans="1:34">
      <c r="A313" s="99"/>
      <c r="B313" s="9">
        <v>2</v>
      </c>
      <c r="C313" s="9" t="s">
        <v>15</v>
      </c>
      <c r="D313" s="81" t="s">
        <v>9</v>
      </c>
      <c r="E313" s="31">
        <f>'per SKPD'!E5065</f>
        <v>811019629</v>
      </c>
      <c r="F313" s="31">
        <f>'per SKPD'!F5065</f>
        <v>25000000</v>
      </c>
      <c r="G313" s="31">
        <f>'per SKPD'!G5065</f>
        <v>24592815</v>
      </c>
      <c r="H313" s="31">
        <f>'per SKPD'!H5065</f>
        <v>24592815</v>
      </c>
      <c r="I313" s="31">
        <f>'per SKPD'!I5065</f>
        <v>0</v>
      </c>
      <c r="J313" s="31">
        <f>'per SKPD'!J5065</f>
        <v>0</v>
      </c>
      <c r="K313" s="31">
        <f>'per SKPD'!K5065</f>
        <v>0</v>
      </c>
      <c r="L313" s="31">
        <f>'per SKPD'!L5065</f>
        <v>0</v>
      </c>
      <c r="M313" s="31">
        <f>'per SKPD'!M5065</f>
        <v>0</v>
      </c>
      <c r="N313" s="31">
        <f>'per SKPD'!N5065</f>
        <v>0</v>
      </c>
      <c r="O313" s="31">
        <f>'per SKPD'!W5065</f>
        <v>0</v>
      </c>
      <c r="P313" s="31">
        <f>'per SKPD'!X5065</f>
        <v>0</v>
      </c>
      <c r="Q313" s="31">
        <f t="shared" si="306"/>
        <v>24592815</v>
      </c>
      <c r="R313" s="31">
        <f>'per SKPD'!Z5065</f>
        <v>0</v>
      </c>
      <c r="S313" s="31">
        <f>'per SKPD'!AA5065</f>
        <v>0</v>
      </c>
      <c r="T313" s="31">
        <f>'per SKPD'!AB5065</f>
        <v>0</v>
      </c>
      <c r="U313" s="31">
        <f>'per SKPD'!AC5065</f>
        <v>0</v>
      </c>
      <c r="V313" s="31">
        <f>'per SKPD'!AL5065</f>
        <v>0</v>
      </c>
      <c r="W313" s="31">
        <f>'per SKPD'!AM5065</f>
        <v>4460000</v>
      </c>
      <c r="X313" s="31">
        <f>'per SKPD'!AN5065</f>
        <v>0</v>
      </c>
      <c r="Y313" s="31">
        <f t="shared" ref="Y313:Y319" si="314">SUM(R313:X313)</f>
        <v>4460000</v>
      </c>
      <c r="Z313" s="32">
        <f t="shared" si="308"/>
        <v>831152444</v>
      </c>
      <c r="AA313" s="32"/>
      <c r="AB313" s="28"/>
      <c r="AC313" s="29">
        <f t="shared" si="267"/>
        <v>831152444</v>
      </c>
      <c r="AD313" s="29">
        <f t="shared" si="309"/>
        <v>0</v>
      </c>
      <c r="AE313" s="29">
        <f t="shared" si="310"/>
        <v>811019629</v>
      </c>
      <c r="AF313" s="29">
        <f t="shared" si="311"/>
        <v>20132815</v>
      </c>
      <c r="AG313" s="249">
        <f t="shared" si="312"/>
        <v>20132815</v>
      </c>
      <c r="AH313" s="88">
        <f t="shared" si="313"/>
        <v>0</v>
      </c>
    </row>
    <row r="314" spans="1:34">
      <c r="A314" s="99"/>
      <c r="B314" s="9">
        <v>3</v>
      </c>
      <c r="C314" s="9" t="s">
        <v>16</v>
      </c>
      <c r="D314" s="81" t="s">
        <v>10</v>
      </c>
      <c r="E314" s="31">
        <f>'per SKPD'!E5099</f>
        <v>601664910</v>
      </c>
      <c r="F314" s="31">
        <f>'per SKPD'!F5099</f>
        <v>0</v>
      </c>
      <c r="G314" s="31">
        <f>'per SKPD'!G5099</f>
        <v>0</v>
      </c>
      <c r="H314" s="31">
        <f>'per SKPD'!H5099</f>
        <v>0</v>
      </c>
      <c r="I314" s="31">
        <f>'per SKPD'!I5099</f>
        <v>0</v>
      </c>
      <c r="J314" s="31">
        <f>'per SKPD'!J5099</f>
        <v>0</v>
      </c>
      <c r="K314" s="31">
        <f>'per SKPD'!K5099</f>
        <v>0</v>
      </c>
      <c r="L314" s="31">
        <f>'per SKPD'!L5099</f>
        <v>0</v>
      </c>
      <c r="M314" s="31">
        <f>'per SKPD'!M5099</f>
        <v>0</v>
      </c>
      <c r="N314" s="31">
        <f>'per SKPD'!N5099</f>
        <v>0</v>
      </c>
      <c r="O314" s="31">
        <f>'per SKPD'!W5099</f>
        <v>0</v>
      </c>
      <c r="P314" s="31">
        <f>'per SKPD'!X5099</f>
        <v>0</v>
      </c>
      <c r="Q314" s="31">
        <f t="shared" si="306"/>
        <v>0</v>
      </c>
      <c r="R314" s="31">
        <f>'per SKPD'!Z5099</f>
        <v>0</v>
      </c>
      <c r="S314" s="31">
        <f>'per SKPD'!AA5099</f>
        <v>0</v>
      </c>
      <c r="T314" s="31">
        <f>'per SKPD'!AB5099</f>
        <v>0</v>
      </c>
      <c r="U314" s="31">
        <f>'per SKPD'!AC5099</f>
        <v>0</v>
      </c>
      <c r="V314" s="31">
        <f>'per SKPD'!AL5099</f>
        <v>0</v>
      </c>
      <c r="W314" s="31">
        <f>'per SKPD'!AM5099</f>
        <v>0</v>
      </c>
      <c r="X314" s="31">
        <f>'per SKPD'!AN5099</f>
        <v>0</v>
      </c>
      <c r="Y314" s="31">
        <f>SUM(R314:X314)</f>
        <v>0</v>
      </c>
      <c r="Z314" s="32">
        <f t="shared" si="308"/>
        <v>601664910</v>
      </c>
      <c r="AA314" s="32"/>
      <c r="AB314" s="28"/>
      <c r="AC314" s="29">
        <f t="shared" si="267"/>
        <v>601664910</v>
      </c>
      <c r="AD314" s="29">
        <f t="shared" si="309"/>
        <v>0</v>
      </c>
      <c r="AE314" s="29">
        <f t="shared" si="310"/>
        <v>601664910</v>
      </c>
      <c r="AF314" s="29">
        <f t="shared" si="311"/>
        <v>0</v>
      </c>
      <c r="AG314" s="249">
        <f t="shared" si="312"/>
        <v>0</v>
      </c>
      <c r="AH314" s="88">
        <f t="shared" si="313"/>
        <v>0</v>
      </c>
    </row>
    <row r="315" spans="1:34">
      <c r="A315" s="99"/>
      <c r="B315" s="9">
        <v>4</v>
      </c>
      <c r="C315" s="9" t="s">
        <v>17</v>
      </c>
      <c r="D315" s="81" t="s">
        <v>5</v>
      </c>
      <c r="E315" s="31">
        <f>'per SKPD'!E5103</f>
        <v>10712600</v>
      </c>
      <c r="F315" s="31">
        <f>'per SKPD'!F5103</f>
        <v>0</v>
      </c>
      <c r="G315" s="31">
        <f>'per SKPD'!G5103</f>
        <v>0</v>
      </c>
      <c r="H315" s="31">
        <f>'per SKPD'!H5103</f>
        <v>0</v>
      </c>
      <c r="I315" s="31">
        <f>'per SKPD'!I5103</f>
        <v>0</v>
      </c>
      <c r="J315" s="31">
        <f>'per SKPD'!J5103</f>
        <v>0</v>
      </c>
      <c r="K315" s="31">
        <f>'per SKPD'!K5103</f>
        <v>0</v>
      </c>
      <c r="L315" s="31">
        <f>'per SKPD'!L5103</f>
        <v>0</v>
      </c>
      <c r="M315" s="31">
        <f>'per SKPD'!M5103</f>
        <v>0</v>
      </c>
      <c r="N315" s="31">
        <f>'per SKPD'!N5103</f>
        <v>0</v>
      </c>
      <c r="O315" s="31">
        <f>'per SKPD'!W5103</f>
        <v>0</v>
      </c>
      <c r="P315" s="31">
        <f>'per SKPD'!X5103</f>
        <v>0</v>
      </c>
      <c r="Q315" s="31">
        <f t="shared" si="306"/>
        <v>0</v>
      </c>
      <c r="R315" s="31">
        <f>'per SKPD'!Z5103</f>
        <v>0</v>
      </c>
      <c r="S315" s="31">
        <f>'per SKPD'!AA5103</f>
        <v>0</v>
      </c>
      <c r="T315" s="31">
        <f>'per SKPD'!AB5103</f>
        <v>0</v>
      </c>
      <c r="U315" s="31">
        <f>'per SKPD'!AC5103</f>
        <v>0</v>
      </c>
      <c r="V315" s="31">
        <f>'per SKPD'!AL5103</f>
        <v>0</v>
      </c>
      <c r="W315" s="31">
        <f>'per SKPD'!AM5103</f>
        <v>0</v>
      </c>
      <c r="X315" s="31">
        <f>'per SKPD'!AN5103</f>
        <v>0</v>
      </c>
      <c r="Y315" s="31">
        <f t="shared" si="314"/>
        <v>0</v>
      </c>
      <c r="Z315" s="32">
        <f t="shared" si="308"/>
        <v>10712600</v>
      </c>
      <c r="AA315" s="32"/>
      <c r="AB315" s="28"/>
      <c r="AC315" s="29">
        <f t="shared" si="267"/>
        <v>10712600</v>
      </c>
      <c r="AD315" s="29">
        <f t="shared" si="309"/>
        <v>0</v>
      </c>
      <c r="AE315" s="29">
        <f t="shared" si="310"/>
        <v>10712600</v>
      </c>
      <c r="AF315" s="29">
        <f t="shared" si="311"/>
        <v>0</v>
      </c>
      <c r="AG315" s="249">
        <f t="shared" si="312"/>
        <v>0</v>
      </c>
      <c r="AH315" s="88">
        <f t="shared" si="313"/>
        <v>0</v>
      </c>
    </row>
    <row r="316" spans="1:34">
      <c r="A316" s="99"/>
      <c r="B316" s="9">
        <v>5</v>
      </c>
      <c r="C316" s="9" t="s">
        <v>18</v>
      </c>
      <c r="D316" s="81" t="s">
        <v>11</v>
      </c>
      <c r="E316" s="31">
        <f>'per SKPD'!E5107</f>
        <v>1416500</v>
      </c>
      <c r="F316" s="31">
        <f>'per SKPD'!F5107</f>
        <v>0</v>
      </c>
      <c r="G316" s="31">
        <f>'per SKPD'!G5107</f>
        <v>0</v>
      </c>
      <c r="H316" s="31">
        <f>'per SKPD'!H5107</f>
        <v>0</v>
      </c>
      <c r="I316" s="31">
        <f>'per SKPD'!I5107</f>
        <v>0</v>
      </c>
      <c r="J316" s="31">
        <f>'per SKPD'!J5107</f>
        <v>0</v>
      </c>
      <c r="K316" s="31">
        <f>'per SKPD'!K5107</f>
        <v>0</v>
      </c>
      <c r="L316" s="31">
        <f>'per SKPD'!L5107</f>
        <v>0</v>
      </c>
      <c r="M316" s="31">
        <f>'per SKPD'!M5107</f>
        <v>0</v>
      </c>
      <c r="N316" s="31">
        <f>'per SKPD'!N5107</f>
        <v>0</v>
      </c>
      <c r="O316" s="31">
        <f>'per SKPD'!W5107</f>
        <v>0</v>
      </c>
      <c r="P316" s="31">
        <f>'per SKPD'!X5107</f>
        <v>0</v>
      </c>
      <c r="Q316" s="31">
        <f t="shared" si="306"/>
        <v>0</v>
      </c>
      <c r="R316" s="31">
        <f>'per SKPD'!Z5107</f>
        <v>0</v>
      </c>
      <c r="S316" s="31">
        <f>'per SKPD'!AA5107</f>
        <v>0</v>
      </c>
      <c r="T316" s="31">
        <f>'per SKPD'!AB5107</f>
        <v>0</v>
      </c>
      <c r="U316" s="31">
        <f>'per SKPD'!AC5107</f>
        <v>0</v>
      </c>
      <c r="V316" s="31">
        <f>'per SKPD'!AL5107</f>
        <v>0</v>
      </c>
      <c r="W316" s="31">
        <f>'per SKPD'!AM5107</f>
        <v>0</v>
      </c>
      <c r="X316" s="31">
        <f>'per SKPD'!AN5107</f>
        <v>0</v>
      </c>
      <c r="Y316" s="31">
        <f t="shared" si="314"/>
        <v>0</v>
      </c>
      <c r="Z316" s="32">
        <f t="shared" si="308"/>
        <v>1416500</v>
      </c>
      <c r="AA316" s="32"/>
      <c r="AB316" s="28"/>
      <c r="AC316" s="29">
        <f t="shared" si="267"/>
        <v>1416500</v>
      </c>
      <c r="AD316" s="29">
        <f t="shared" si="309"/>
        <v>0</v>
      </c>
      <c r="AE316" s="29">
        <f t="shared" si="310"/>
        <v>1416500</v>
      </c>
      <c r="AF316" s="29">
        <f t="shared" si="311"/>
        <v>0</v>
      </c>
      <c r="AG316" s="249">
        <f t="shared" si="312"/>
        <v>0</v>
      </c>
      <c r="AH316" s="88">
        <f t="shared" si="313"/>
        <v>0</v>
      </c>
    </row>
    <row r="317" spans="1:34">
      <c r="A317" s="99"/>
      <c r="B317" s="9">
        <v>6</v>
      </c>
      <c r="C317" s="9" t="s">
        <v>19</v>
      </c>
      <c r="D317" s="81" t="s">
        <v>7</v>
      </c>
      <c r="E317" s="31">
        <f>'per SKPD'!E5110</f>
        <v>0</v>
      </c>
      <c r="F317" s="31">
        <f>'per SKPD'!F5110</f>
        <v>0</v>
      </c>
      <c r="G317" s="31">
        <f>'per SKPD'!G5110</f>
        <v>0</v>
      </c>
      <c r="H317" s="31">
        <f>'per SKPD'!H5110</f>
        <v>0</v>
      </c>
      <c r="I317" s="31">
        <f>'per SKPD'!I5110</f>
        <v>0</v>
      </c>
      <c r="J317" s="31">
        <f>'per SKPD'!J5110</f>
        <v>0</v>
      </c>
      <c r="K317" s="31">
        <f>'per SKPD'!K5110</f>
        <v>0</v>
      </c>
      <c r="L317" s="31">
        <f>'per SKPD'!L5110</f>
        <v>0</v>
      </c>
      <c r="M317" s="31">
        <f>'per SKPD'!M5110</f>
        <v>0</v>
      </c>
      <c r="N317" s="31">
        <f>'per SKPD'!N5110</f>
        <v>0</v>
      </c>
      <c r="O317" s="31">
        <f>'per SKPD'!W5110</f>
        <v>0</v>
      </c>
      <c r="P317" s="31">
        <f>'per SKPD'!X5110</f>
        <v>0</v>
      </c>
      <c r="Q317" s="31">
        <f t="shared" si="306"/>
        <v>0</v>
      </c>
      <c r="R317" s="31">
        <f>'per SKPD'!Z5110</f>
        <v>0</v>
      </c>
      <c r="S317" s="31">
        <f>'per SKPD'!AA5110</f>
        <v>0</v>
      </c>
      <c r="T317" s="31">
        <f>'per SKPD'!AB5110</f>
        <v>0</v>
      </c>
      <c r="U317" s="31">
        <f>'per SKPD'!AC5110</f>
        <v>0</v>
      </c>
      <c r="V317" s="31">
        <f>'per SKPD'!AL5110</f>
        <v>0</v>
      </c>
      <c r="W317" s="31">
        <f>'per SKPD'!AM5110</f>
        <v>0</v>
      </c>
      <c r="X317" s="31">
        <f>'per SKPD'!AN5110</f>
        <v>0</v>
      </c>
      <c r="Y317" s="31">
        <f t="shared" si="314"/>
        <v>0</v>
      </c>
      <c r="Z317" s="32">
        <f t="shared" si="308"/>
        <v>0</v>
      </c>
      <c r="AA317" s="32"/>
      <c r="AB317" s="28"/>
      <c r="AC317" s="29">
        <f t="shared" si="267"/>
        <v>0</v>
      </c>
      <c r="AD317" s="29">
        <f t="shared" si="309"/>
        <v>0</v>
      </c>
      <c r="AE317" s="29">
        <f t="shared" si="310"/>
        <v>0</v>
      </c>
      <c r="AF317" s="29">
        <f t="shared" si="311"/>
        <v>0</v>
      </c>
      <c r="AG317" s="249">
        <f t="shared" si="312"/>
        <v>0</v>
      </c>
      <c r="AH317" s="88">
        <f t="shared" si="313"/>
        <v>0</v>
      </c>
    </row>
    <row r="318" spans="1:34" s="21" customFormat="1">
      <c r="A318" s="102"/>
      <c r="B318" s="11">
        <v>7</v>
      </c>
      <c r="C318" s="11"/>
      <c r="D318" s="85" t="s">
        <v>8</v>
      </c>
      <c r="E318" s="31">
        <f>'per SKPD'!E5113</f>
        <v>38312000</v>
      </c>
      <c r="F318" s="31">
        <f>'per SKPD'!F5113</f>
        <v>0</v>
      </c>
      <c r="G318" s="31">
        <f>'per SKPD'!G5113</f>
        <v>0</v>
      </c>
      <c r="H318" s="31">
        <f>'per SKPD'!H5113</f>
        <v>0</v>
      </c>
      <c r="I318" s="31">
        <f>'per SKPD'!I5113</f>
        <v>0</v>
      </c>
      <c r="J318" s="31">
        <f>'per SKPD'!J5113</f>
        <v>0</v>
      </c>
      <c r="K318" s="31">
        <f>'per SKPD'!K5113</f>
        <v>0</v>
      </c>
      <c r="L318" s="31">
        <f>'per SKPD'!L5113</f>
        <v>0</v>
      </c>
      <c r="M318" s="31">
        <f>'per SKPD'!M5113</f>
        <v>0</v>
      </c>
      <c r="N318" s="31">
        <f>'per SKPD'!N5113</f>
        <v>0</v>
      </c>
      <c r="O318" s="31">
        <f>'per SKPD'!W5113</f>
        <v>0</v>
      </c>
      <c r="P318" s="31">
        <f>'per SKPD'!X5113</f>
        <v>0</v>
      </c>
      <c r="Q318" s="31">
        <f t="shared" si="306"/>
        <v>0</v>
      </c>
      <c r="R318" s="31">
        <f>'per SKPD'!Z5113</f>
        <v>0</v>
      </c>
      <c r="S318" s="31">
        <f>'per SKPD'!AA5113</f>
        <v>0</v>
      </c>
      <c r="T318" s="31">
        <f>'per SKPD'!AB5113</f>
        <v>0</v>
      </c>
      <c r="U318" s="31">
        <f>'per SKPD'!AC5113</f>
        <v>0</v>
      </c>
      <c r="V318" s="31">
        <f>'per SKPD'!AL5113</f>
        <v>0</v>
      </c>
      <c r="W318" s="31">
        <f>'per SKPD'!AM5113</f>
        <v>0</v>
      </c>
      <c r="X318" s="31">
        <f>'per SKPD'!AN5113</f>
        <v>0</v>
      </c>
      <c r="Y318" s="31">
        <f t="shared" si="314"/>
        <v>0</v>
      </c>
      <c r="Z318" s="32">
        <f t="shared" si="308"/>
        <v>38312000</v>
      </c>
      <c r="AA318" s="32"/>
      <c r="AB318" s="28"/>
      <c r="AC318" s="29">
        <f t="shared" si="267"/>
        <v>38312000</v>
      </c>
      <c r="AD318" s="29">
        <f t="shared" si="309"/>
        <v>0</v>
      </c>
      <c r="AE318" s="29">
        <f t="shared" si="310"/>
        <v>38312000</v>
      </c>
      <c r="AF318" s="29">
        <f t="shared" si="311"/>
        <v>0</v>
      </c>
      <c r="AG318" s="249">
        <f t="shared" si="312"/>
        <v>0</v>
      </c>
      <c r="AH318" s="88">
        <f t="shared" si="313"/>
        <v>0</v>
      </c>
    </row>
    <row r="319" spans="1:34" s="21" customFormat="1">
      <c r="A319" s="102"/>
      <c r="B319" s="11">
        <v>8</v>
      </c>
      <c r="C319" s="11"/>
      <c r="D319" s="77" t="s">
        <v>39</v>
      </c>
      <c r="E319" s="31">
        <f>'per SKPD'!E5117</f>
        <v>14585000</v>
      </c>
      <c r="F319" s="31">
        <f>'per SKPD'!F5117</f>
        <v>0</v>
      </c>
      <c r="G319" s="31">
        <f>'per SKPD'!G5117</f>
        <v>0</v>
      </c>
      <c r="H319" s="31">
        <f>'per SKPD'!H5117</f>
        <v>0</v>
      </c>
      <c r="I319" s="31">
        <f>'per SKPD'!I5117</f>
        <v>0</v>
      </c>
      <c r="J319" s="31">
        <f>'per SKPD'!J5117</f>
        <v>0</v>
      </c>
      <c r="K319" s="31">
        <f>'per SKPD'!K5117</f>
        <v>0</v>
      </c>
      <c r="L319" s="31">
        <f>'per SKPD'!L5117</f>
        <v>0</v>
      </c>
      <c r="M319" s="31">
        <f>'per SKPD'!M5117</f>
        <v>0</v>
      </c>
      <c r="N319" s="31">
        <f>'per SKPD'!N5117</f>
        <v>0</v>
      </c>
      <c r="O319" s="31">
        <f>'per SKPD'!W5117</f>
        <v>0</v>
      </c>
      <c r="P319" s="31">
        <f>'per SKPD'!X5117</f>
        <v>0</v>
      </c>
      <c r="Q319" s="31">
        <f t="shared" si="306"/>
        <v>0</v>
      </c>
      <c r="R319" s="31">
        <f>'per SKPD'!Z5117</f>
        <v>0</v>
      </c>
      <c r="S319" s="31">
        <f>'per SKPD'!AA5117</f>
        <v>0</v>
      </c>
      <c r="T319" s="31">
        <f>'per SKPD'!AB5117</f>
        <v>0</v>
      </c>
      <c r="U319" s="31">
        <f>'per SKPD'!AC5117</f>
        <v>0</v>
      </c>
      <c r="V319" s="31">
        <f>'per SKPD'!AL5117</f>
        <v>0</v>
      </c>
      <c r="W319" s="31">
        <f>'per SKPD'!AM5117</f>
        <v>0</v>
      </c>
      <c r="X319" s="31">
        <f>'per SKPD'!AN5117</f>
        <v>0</v>
      </c>
      <c r="Y319" s="31">
        <f t="shared" si="314"/>
        <v>0</v>
      </c>
      <c r="Z319" s="32">
        <f t="shared" si="308"/>
        <v>14585000</v>
      </c>
      <c r="AA319" s="32"/>
      <c r="AB319" s="28"/>
      <c r="AC319" s="29">
        <f t="shared" si="267"/>
        <v>14585000</v>
      </c>
      <c r="AD319" s="29">
        <f t="shared" si="309"/>
        <v>0</v>
      </c>
      <c r="AE319" s="29">
        <f t="shared" si="310"/>
        <v>14585000</v>
      </c>
      <c r="AF319" s="29">
        <f t="shared" si="311"/>
        <v>0</v>
      </c>
      <c r="AG319" s="249">
        <f t="shared" si="312"/>
        <v>0</v>
      </c>
      <c r="AH319" s="88">
        <f t="shared" si="313"/>
        <v>0</v>
      </c>
    </row>
    <row r="320" spans="1:34">
      <c r="A320" s="101"/>
      <c r="B320" s="8"/>
      <c r="C320" s="8"/>
      <c r="D320" s="78"/>
      <c r="E320" s="34"/>
      <c r="F320" s="34"/>
      <c r="G320" s="63"/>
      <c r="H320" s="67"/>
      <c r="I320" s="34"/>
      <c r="J320" s="34"/>
      <c r="K320" s="34"/>
      <c r="L320" s="34"/>
      <c r="M320" s="34"/>
      <c r="N320" s="34"/>
      <c r="O320" s="34"/>
      <c r="P320" s="63"/>
      <c r="Q320" s="34"/>
      <c r="R320" s="65"/>
      <c r="S320" s="65"/>
      <c r="T320" s="34"/>
      <c r="U320" s="34"/>
      <c r="V320" s="34"/>
      <c r="W320" s="34"/>
      <c r="X320" s="34"/>
      <c r="Y320" s="34"/>
      <c r="Z320" s="34"/>
      <c r="AA320" s="34"/>
      <c r="AB320" s="28"/>
      <c r="AC320" s="29">
        <f t="shared" si="267"/>
        <v>0</v>
      </c>
    </row>
    <row r="321" spans="1:34" s="15" customFormat="1" ht="18.75" customHeight="1">
      <c r="A321" s="98">
        <v>32</v>
      </c>
      <c r="B321" s="22" t="s">
        <v>71</v>
      </c>
      <c r="C321" s="20"/>
      <c r="D321" s="30"/>
      <c r="E321" s="30">
        <f t="shared" ref="E321:P321" si="315">E322+E323+E324+E325+E326+E327+E328+E329</f>
        <v>2526811600</v>
      </c>
      <c r="F321" s="30">
        <f t="shared" si="315"/>
        <v>325000000</v>
      </c>
      <c r="G321" s="30">
        <f t="shared" si="315"/>
        <v>288218000</v>
      </c>
      <c r="H321" s="30">
        <f t="shared" si="315"/>
        <v>288218000</v>
      </c>
      <c r="I321" s="30">
        <f t="shared" si="315"/>
        <v>0</v>
      </c>
      <c r="J321" s="30">
        <f t="shared" si="315"/>
        <v>0</v>
      </c>
      <c r="K321" s="30">
        <f t="shared" si="315"/>
        <v>0</v>
      </c>
      <c r="L321" s="30">
        <f t="shared" si="315"/>
        <v>0</v>
      </c>
      <c r="M321" s="30">
        <f t="shared" si="315"/>
        <v>0</v>
      </c>
      <c r="N321" s="30">
        <f t="shared" si="315"/>
        <v>0</v>
      </c>
      <c r="O321" s="30">
        <f t="shared" si="315"/>
        <v>0</v>
      </c>
      <c r="P321" s="30">
        <f t="shared" si="315"/>
        <v>0</v>
      </c>
      <c r="Q321" s="30">
        <f t="shared" ref="Q321:Q329" si="316">SUM(H321:P321)</f>
        <v>288218000</v>
      </c>
      <c r="R321" s="64">
        <f t="shared" ref="R321:X321" si="317">R322+R323+R324+R325+R326+R327+R328+R329</f>
        <v>0</v>
      </c>
      <c r="S321" s="64">
        <f t="shared" si="317"/>
        <v>0</v>
      </c>
      <c r="T321" s="30">
        <f t="shared" si="317"/>
        <v>0</v>
      </c>
      <c r="U321" s="30">
        <f t="shared" si="317"/>
        <v>0</v>
      </c>
      <c r="V321" s="30">
        <f t="shared" si="317"/>
        <v>0</v>
      </c>
      <c r="W321" s="30">
        <f t="shared" si="317"/>
        <v>0</v>
      </c>
      <c r="X321" s="30">
        <f t="shared" si="317"/>
        <v>0</v>
      </c>
      <c r="Y321" s="30">
        <f>SUM(R321:X321)</f>
        <v>0</v>
      </c>
      <c r="Z321" s="30">
        <f>Z322+Z323+Z324+Z325+Z326+Z327+Z328+Z329</f>
        <v>2815029600</v>
      </c>
      <c r="AA321" s="30"/>
      <c r="AB321" s="57"/>
      <c r="AC321" s="29">
        <f t="shared" si="267"/>
        <v>2815029600</v>
      </c>
      <c r="AD321" s="57">
        <f>SUM(AD322:AD329)</f>
        <v>0</v>
      </c>
      <c r="AE321" s="57">
        <f>SUM(AE322:AE329)</f>
        <v>2526811600</v>
      </c>
      <c r="AF321" s="57">
        <f>SUM(AF322:AF329)</f>
        <v>288218000</v>
      </c>
      <c r="AG321" s="57">
        <f>SUM(AG322:AG329)</f>
        <v>288218000</v>
      </c>
      <c r="AH321" s="57">
        <f>SUM(AH322:AH329)</f>
        <v>0</v>
      </c>
    </row>
    <row r="322" spans="1:34">
      <c r="A322" s="99"/>
      <c r="B322" s="9">
        <v>1</v>
      </c>
      <c r="C322" s="9" t="s">
        <v>14</v>
      </c>
      <c r="D322" s="81" t="s">
        <v>6</v>
      </c>
      <c r="E322" s="31">
        <f>'per SKPD'!E5126</f>
        <v>175000000</v>
      </c>
      <c r="F322" s="31">
        <f>'per SKPD'!F5126</f>
        <v>0</v>
      </c>
      <c r="G322" s="31">
        <f>'per SKPD'!G5126</f>
        <v>0</v>
      </c>
      <c r="H322" s="31">
        <f>'per SKPD'!H5126</f>
        <v>0</v>
      </c>
      <c r="I322" s="31">
        <f>'per SKPD'!I5126</f>
        <v>0</v>
      </c>
      <c r="J322" s="31">
        <f>'per SKPD'!J5126</f>
        <v>0</v>
      </c>
      <c r="K322" s="31">
        <f>'per SKPD'!K5126</f>
        <v>0</v>
      </c>
      <c r="L322" s="31">
        <f>'per SKPD'!L5126</f>
        <v>0</v>
      </c>
      <c r="M322" s="31">
        <f>'per SKPD'!M5126</f>
        <v>0</v>
      </c>
      <c r="N322" s="31">
        <f>'per SKPD'!N5126</f>
        <v>0</v>
      </c>
      <c r="O322" s="31">
        <f>'per SKPD'!W5126</f>
        <v>0</v>
      </c>
      <c r="P322" s="31">
        <f>'per SKPD'!X5126</f>
        <v>0</v>
      </c>
      <c r="Q322" s="31">
        <f t="shared" si="316"/>
        <v>0</v>
      </c>
      <c r="R322" s="31">
        <f>'per SKPD'!Z5126</f>
        <v>0</v>
      </c>
      <c r="S322" s="31">
        <f>'per SKPD'!AA5126</f>
        <v>0</v>
      </c>
      <c r="T322" s="31">
        <f>'per SKPD'!AB5126</f>
        <v>0</v>
      </c>
      <c r="U322" s="31">
        <f>'per SKPD'!AC5126</f>
        <v>0</v>
      </c>
      <c r="V322" s="31">
        <f>'per SKPD'!AL5126</f>
        <v>0</v>
      </c>
      <c r="W322" s="31">
        <f>'per SKPD'!AM5126</f>
        <v>0</v>
      </c>
      <c r="X322" s="31">
        <f>'per SKPD'!AN5126</f>
        <v>0</v>
      </c>
      <c r="Y322" s="31">
        <f>SUM(R322:X322)</f>
        <v>0</v>
      </c>
      <c r="Z322" s="32">
        <f t="shared" ref="Z322:Z329" si="318">E322+Q322-Y322</f>
        <v>175000000</v>
      </c>
      <c r="AA322" s="32"/>
      <c r="AB322" s="28"/>
      <c r="AC322" s="29">
        <f t="shared" si="267"/>
        <v>175000000</v>
      </c>
      <c r="AD322" s="29">
        <f t="shared" ref="AD322:AD329" si="319">Z322-AC322</f>
        <v>0</v>
      </c>
      <c r="AE322" s="29">
        <f t="shared" ref="AE322:AE329" si="320">E322</f>
        <v>175000000</v>
      </c>
      <c r="AF322" s="29">
        <f t="shared" ref="AF322:AF329" si="321">AC322-AE322</f>
        <v>0</v>
      </c>
      <c r="AG322" s="249">
        <f t="shared" ref="AG322:AG329" si="322">Q322-Y322</f>
        <v>0</v>
      </c>
      <c r="AH322" s="88">
        <f t="shared" ref="AH322:AH329" si="323">AF322-AG322</f>
        <v>0</v>
      </c>
    </row>
    <row r="323" spans="1:34">
      <c r="A323" s="99"/>
      <c r="B323" s="9">
        <v>2</v>
      </c>
      <c r="C323" s="9" t="s">
        <v>15</v>
      </c>
      <c r="D323" s="81" t="s">
        <v>9</v>
      </c>
      <c r="E323" s="31">
        <f>'per SKPD'!E5129</f>
        <v>929444800</v>
      </c>
      <c r="F323" s="31">
        <f>'per SKPD'!F5129</f>
        <v>25000000</v>
      </c>
      <c r="G323" s="31">
        <f>'per SKPD'!G5129</f>
        <v>25000000</v>
      </c>
      <c r="H323" s="31">
        <f>'per SKPD'!H5129</f>
        <v>25000000</v>
      </c>
      <c r="I323" s="31">
        <f>'per SKPD'!I5129</f>
        <v>0</v>
      </c>
      <c r="J323" s="31">
        <f>'per SKPD'!J5129</f>
        <v>0</v>
      </c>
      <c r="K323" s="31">
        <f>'per SKPD'!K5129</f>
        <v>0</v>
      </c>
      <c r="L323" s="31">
        <f>'per SKPD'!L5129</f>
        <v>0</v>
      </c>
      <c r="M323" s="31">
        <f>'per SKPD'!M5129</f>
        <v>0</v>
      </c>
      <c r="N323" s="31">
        <f>'per SKPD'!N5129</f>
        <v>0</v>
      </c>
      <c r="O323" s="31">
        <f>'per SKPD'!W5129</f>
        <v>0</v>
      </c>
      <c r="P323" s="31">
        <f>'per SKPD'!X5129</f>
        <v>0</v>
      </c>
      <c r="Q323" s="31">
        <f t="shared" si="316"/>
        <v>25000000</v>
      </c>
      <c r="R323" s="31">
        <f>'per SKPD'!Z5129</f>
        <v>0</v>
      </c>
      <c r="S323" s="31">
        <f>'per SKPD'!AA5129</f>
        <v>0</v>
      </c>
      <c r="T323" s="31">
        <f>'per SKPD'!AB5129</f>
        <v>0</v>
      </c>
      <c r="U323" s="31">
        <f>'per SKPD'!AC5129</f>
        <v>0</v>
      </c>
      <c r="V323" s="31">
        <f>'per SKPD'!AL5129</f>
        <v>0</v>
      </c>
      <c r="W323" s="31">
        <f>'per SKPD'!AM5129</f>
        <v>0</v>
      </c>
      <c r="X323" s="31">
        <f>'per SKPD'!AN5129</f>
        <v>0</v>
      </c>
      <c r="Y323" s="31">
        <f t="shared" ref="Y323:Y329" si="324">SUM(R323:X323)</f>
        <v>0</v>
      </c>
      <c r="Z323" s="32">
        <f t="shared" si="318"/>
        <v>954444800</v>
      </c>
      <c r="AA323" s="32"/>
      <c r="AB323" s="28"/>
      <c r="AC323" s="29">
        <f t="shared" si="267"/>
        <v>954444800</v>
      </c>
      <c r="AD323" s="29">
        <f t="shared" si="319"/>
        <v>0</v>
      </c>
      <c r="AE323" s="29">
        <f t="shared" si="320"/>
        <v>929444800</v>
      </c>
      <c r="AF323" s="29">
        <f t="shared" si="321"/>
        <v>25000000</v>
      </c>
      <c r="AG323" s="249">
        <f t="shared" si="322"/>
        <v>25000000</v>
      </c>
      <c r="AH323" s="88">
        <f t="shared" si="323"/>
        <v>0</v>
      </c>
    </row>
    <row r="324" spans="1:34">
      <c r="A324" s="99"/>
      <c r="B324" s="9">
        <v>3</v>
      </c>
      <c r="C324" s="9" t="s">
        <v>16</v>
      </c>
      <c r="D324" s="81" t="s">
        <v>10</v>
      </c>
      <c r="E324" s="31">
        <f>'per SKPD'!E5152</f>
        <v>1387361000</v>
      </c>
      <c r="F324" s="31">
        <f>'per SKPD'!F5152</f>
        <v>300000000</v>
      </c>
      <c r="G324" s="31">
        <f>'per SKPD'!G5152</f>
        <v>263218000</v>
      </c>
      <c r="H324" s="31">
        <f>'per SKPD'!H5152</f>
        <v>263218000</v>
      </c>
      <c r="I324" s="31">
        <f>'per SKPD'!I5152</f>
        <v>0</v>
      </c>
      <c r="J324" s="31">
        <f>'per SKPD'!J5152</f>
        <v>0</v>
      </c>
      <c r="K324" s="31">
        <f>'per SKPD'!K5152</f>
        <v>0</v>
      </c>
      <c r="L324" s="31">
        <f>'per SKPD'!L5152</f>
        <v>0</v>
      </c>
      <c r="M324" s="31">
        <f>'per SKPD'!M5152</f>
        <v>0</v>
      </c>
      <c r="N324" s="31">
        <f>'per SKPD'!N5152</f>
        <v>0</v>
      </c>
      <c r="O324" s="31">
        <f>'per SKPD'!W5152</f>
        <v>0</v>
      </c>
      <c r="P324" s="31">
        <f>'per SKPD'!X5152</f>
        <v>0</v>
      </c>
      <c r="Q324" s="31">
        <f t="shared" si="316"/>
        <v>263218000</v>
      </c>
      <c r="R324" s="31">
        <f>'per SKPD'!Z5152</f>
        <v>0</v>
      </c>
      <c r="S324" s="31">
        <f>'per SKPD'!AA5152</f>
        <v>0</v>
      </c>
      <c r="T324" s="31">
        <f>'per SKPD'!AB5152</f>
        <v>0</v>
      </c>
      <c r="U324" s="31">
        <f>'per SKPD'!AC5152</f>
        <v>0</v>
      </c>
      <c r="V324" s="31">
        <f>'per SKPD'!AL5152</f>
        <v>0</v>
      </c>
      <c r="W324" s="31">
        <f>'per SKPD'!AM5152</f>
        <v>0</v>
      </c>
      <c r="X324" s="31">
        <f>'per SKPD'!AN5152</f>
        <v>0</v>
      </c>
      <c r="Y324" s="31">
        <f>SUM(R324:X324)</f>
        <v>0</v>
      </c>
      <c r="Z324" s="32">
        <f t="shared" si="318"/>
        <v>1650579000</v>
      </c>
      <c r="AA324" s="32"/>
      <c r="AB324" s="28"/>
      <c r="AC324" s="29">
        <f t="shared" si="267"/>
        <v>1650579000</v>
      </c>
      <c r="AD324" s="29">
        <f t="shared" si="319"/>
        <v>0</v>
      </c>
      <c r="AE324" s="29">
        <f t="shared" si="320"/>
        <v>1387361000</v>
      </c>
      <c r="AF324" s="29">
        <f t="shared" si="321"/>
        <v>263218000</v>
      </c>
      <c r="AG324" s="249">
        <f t="shared" si="322"/>
        <v>263218000</v>
      </c>
      <c r="AH324" s="88">
        <f t="shared" si="323"/>
        <v>0</v>
      </c>
    </row>
    <row r="325" spans="1:34">
      <c r="A325" s="99"/>
      <c r="B325" s="9">
        <v>4</v>
      </c>
      <c r="C325" s="9" t="s">
        <v>17</v>
      </c>
      <c r="D325" s="81" t="s">
        <v>5</v>
      </c>
      <c r="E325" s="31">
        <f>'per SKPD'!E5164</f>
        <v>5000000</v>
      </c>
      <c r="F325" s="31">
        <f>'per SKPD'!F5164</f>
        <v>0</v>
      </c>
      <c r="G325" s="31">
        <f>'per SKPD'!G5164</f>
        <v>0</v>
      </c>
      <c r="H325" s="31">
        <f>'per SKPD'!H5164</f>
        <v>0</v>
      </c>
      <c r="I325" s="31">
        <f>'per SKPD'!I5164</f>
        <v>0</v>
      </c>
      <c r="J325" s="31">
        <f>'per SKPD'!J5164</f>
        <v>0</v>
      </c>
      <c r="K325" s="31">
        <f>'per SKPD'!K5164</f>
        <v>0</v>
      </c>
      <c r="L325" s="31">
        <f>'per SKPD'!L5164</f>
        <v>0</v>
      </c>
      <c r="M325" s="31">
        <f>'per SKPD'!M5164</f>
        <v>0</v>
      </c>
      <c r="N325" s="31">
        <f>'per SKPD'!N5164</f>
        <v>0</v>
      </c>
      <c r="O325" s="31">
        <f>'per SKPD'!W5164</f>
        <v>0</v>
      </c>
      <c r="P325" s="31">
        <f>'per SKPD'!X5164</f>
        <v>0</v>
      </c>
      <c r="Q325" s="31">
        <f t="shared" si="316"/>
        <v>0</v>
      </c>
      <c r="R325" s="31">
        <f>'per SKPD'!Z5164</f>
        <v>0</v>
      </c>
      <c r="S325" s="31">
        <f>'per SKPD'!AA5164</f>
        <v>0</v>
      </c>
      <c r="T325" s="31">
        <f>'per SKPD'!AB5164</f>
        <v>0</v>
      </c>
      <c r="U325" s="31">
        <f>'per SKPD'!AC5164</f>
        <v>0</v>
      </c>
      <c r="V325" s="31">
        <f>'per SKPD'!AL5164</f>
        <v>0</v>
      </c>
      <c r="W325" s="31">
        <f>'per SKPD'!AM5164</f>
        <v>0</v>
      </c>
      <c r="X325" s="31">
        <f>'per SKPD'!AN5164</f>
        <v>0</v>
      </c>
      <c r="Y325" s="31">
        <f t="shared" si="324"/>
        <v>0</v>
      </c>
      <c r="Z325" s="32">
        <f t="shared" si="318"/>
        <v>5000000</v>
      </c>
      <c r="AA325" s="32"/>
      <c r="AB325" s="28"/>
      <c r="AC325" s="29">
        <f t="shared" si="267"/>
        <v>5000000</v>
      </c>
      <c r="AD325" s="29">
        <f t="shared" si="319"/>
        <v>0</v>
      </c>
      <c r="AE325" s="29">
        <f t="shared" si="320"/>
        <v>5000000</v>
      </c>
      <c r="AF325" s="29">
        <f t="shared" si="321"/>
        <v>0</v>
      </c>
      <c r="AG325" s="249">
        <f t="shared" si="322"/>
        <v>0</v>
      </c>
      <c r="AH325" s="88">
        <f t="shared" si="323"/>
        <v>0</v>
      </c>
    </row>
    <row r="326" spans="1:34">
      <c r="A326" s="99"/>
      <c r="B326" s="9">
        <v>5</v>
      </c>
      <c r="C326" s="9" t="s">
        <v>18</v>
      </c>
      <c r="D326" s="81" t="s">
        <v>11</v>
      </c>
      <c r="E326" s="31">
        <f>'per SKPD'!E5168</f>
        <v>66500</v>
      </c>
      <c r="F326" s="31">
        <f>'per SKPD'!F5168</f>
        <v>0</v>
      </c>
      <c r="G326" s="31">
        <f>'per SKPD'!G5168</f>
        <v>0</v>
      </c>
      <c r="H326" s="31">
        <f>'per SKPD'!H5168</f>
        <v>0</v>
      </c>
      <c r="I326" s="31">
        <f>'per SKPD'!I5168</f>
        <v>0</v>
      </c>
      <c r="J326" s="31">
        <f>'per SKPD'!J5168</f>
        <v>0</v>
      </c>
      <c r="K326" s="31">
        <f>'per SKPD'!K5168</f>
        <v>0</v>
      </c>
      <c r="L326" s="31">
        <f>'per SKPD'!L5168</f>
        <v>0</v>
      </c>
      <c r="M326" s="31">
        <f>'per SKPD'!M5168</f>
        <v>0</v>
      </c>
      <c r="N326" s="31">
        <f>'per SKPD'!N5168</f>
        <v>0</v>
      </c>
      <c r="O326" s="31">
        <f>'per SKPD'!W5168</f>
        <v>0</v>
      </c>
      <c r="P326" s="31">
        <f>'per SKPD'!X5168</f>
        <v>0</v>
      </c>
      <c r="Q326" s="31">
        <f t="shared" si="316"/>
        <v>0</v>
      </c>
      <c r="R326" s="31">
        <f>'per SKPD'!Z5168</f>
        <v>0</v>
      </c>
      <c r="S326" s="31">
        <f>'per SKPD'!AA5168</f>
        <v>0</v>
      </c>
      <c r="T326" s="31">
        <f>'per SKPD'!AB5168</f>
        <v>0</v>
      </c>
      <c r="U326" s="31">
        <f>'per SKPD'!AC5168</f>
        <v>0</v>
      </c>
      <c r="V326" s="31">
        <f>'per SKPD'!AL5168</f>
        <v>0</v>
      </c>
      <c r="W326" s="31">
        <f>'per SKPD'!AM5168</f>
        <v>0</v>
      </c>
      <c r="X326" s="31">
        <f>'per SKPD'!AN5168</f>
        <v>0</v>
      </c>
      <c r="Y326" s="31">
        <f t="shared" si="324"/>
        <v>0</v>
      </c>
      <c r="Z326" s="32">
        <f t="shared" si="318"/>
        <v>66500</v>
      </c>
      <c r="AA326" s="32"/>
      <c r="AB326" s="28"/>
      <c r="AC326" s="29">
        <f t="shared" si="267"/>
        <v>66500</v>
      </c>
      <c r="AD326" s="29">
        <f t="shared" si="319"/>
        <v>0</v>
      </c>
      <c r="AE326" s="29">
        <f t="shared" si="320"/>
        <v>66500</v>
      </c>
      <c r="AF326" s="29">
        <f t="shared" si="321"/>
        <v>0</v>
      </c>
      <c r="AG326" s="249">
        <f t="shared" si="322"/>
        <v>0</v>
      </c>
      <c r="AH326" s="88">
        <f t="shared" si="323"/>
        <v>0</v>
      </c>
    </row>
    <row r="327" spans="1:34">
      <c r="A327" s="99"/>
      <c r="B327" s="9">
        <v>6</v>
      </c>
      <c r="C327" s="9" t="s">
        <v>19</v>
      </c>
      <c r="D327" s="81" t="s">
        <v>7</v>
      </c>
      <c r="E327" s="31">
        <f>'per SKPD'!E5171</f>
        <v>0</v>
      </c>
      <c r="F327" s="31">
        <f>'per SKPD'!F5171</f>
        <v>0</v>
      </c>
      <c r="G327" s="31">
        <f>'per SKPD'!G5171</f>
        <v>0</v>
      </c>
      <c r="H327" s="31">
        <f>'per SKPD'!H5171</f>
        <v>0</v>
      </c>
      <c r="I327" s="31">
        <f>'per SKPD'!I5171</f>
        <v>0</v>
      </c>
      <c r="J327" s="31">
        <f>'per SKPD'!J5171</f>
        <v>0</v>
      </c>
      <c r="K327" s="31">
        <f>'per SKPD'!K5171</f>
        <v>0</v>
      </c>
      <c r="L327" s="31">
        <f>'per SKPD'!L5171</f>
        <v>0</v>
      </c>
      <c r="M327" s="31">
        <f>'per SKPD'!M5171</f>
        <v>0</v>
      </c>
      <c r="N327" s="31">
        <f>'per SKPD'!N5171</f>
        <v>0</v>
      </c>
      <c r="O327" s="31">
        <f>'per SKPD'!W5171</f>
        <v>0</v>
      </c>
      <c r="P327" s="31">
        <f>'per SKPD'!X5171</f>
        <v>0</v>
      </c>
      <c r="Q327" s="31">
        <f t="shared" si="316"/>
        <v>0</v>
      </c>
      <c r="R327" s="31">
        <f>'per SKPD'!Z5171</f>
        <v>0</v>
      </c>
      <c r="S327" s="31">
        <f>'per SKPD'!AA5171</f>
        <v>0</v>
      </c>
      <c r="T327" s="31">
        <f>'per SKPD'!AB5171</f>
        <v>0</v>
      </c>
      <c r="U327" s="31">
        <f>'per SKPD'!AC5171</f>
        <v>0</v>
      </c>
      <c r="V327" s="31">
        <f>'per SKPD'!AL5171</f>
        <v>0</v>
      </c>
      <c r="W327" s="31">
        <f>'per SKPD'!AM5171</f>
        <v>0</v>
      </c>
      <c r="X327" s="31">
        <f>'per SKPD'!AN5171</f>
        <v>0</v>
      </c>
      <c r="Y327" s="31">
        <f t="shared" si="324"/>
        <v>0</v>
      </c>
      <c r="Z327" s="32">
        <f t="shared" si="318"/>
        <v>0</v>
      </c>
      <c r="AA327" s="32"/>
      <c r="AB327" s="28"/>
      <c r="AC327" s="29">
        <f t="shared" si="267"/>
        <v>0</v>
      </c>
      <c r="AD327" s="29">
        <f t="shared" si="319"/>
        <v>0</v>
      </c>
      <c r="AE327" s="29">
        <f t="shared" si="320"/>
        <v>0</v>
      </c>
      <c r="AF327" s="29">
        <f t="shared" si="321"/>
        <v>0</v>
      </c>
      <c r="AG327" s="249">
        <f t="shared" si="322"/>
        <v>0</v>
      </c>
      <c r="AH327" s="88">
        <f t="shared" si="323"/>
        <v>0</v>
      </c>
    </row>
    <row r="328" spans="1:34" s="21" customFormat="1">
      <c r="A328" s="102"/>
      <c r="B328" s="11">
        <v>7</v>
      </c>
      <c r="C328" s="11"/>
      <c r="D328" s="85" t="s">
        <v>8</v>
      </c>
      <c r="E328" s="31">
        <f>'per SKPD'!E5174</f>
        <v>1058300</v>
      </c>
      <c r="F328" s="31">
        <f>'per SKPD'!F5174</f>
        <v>0</v>
      </c>
      <c r="G328" s="31">
        <f>'per SKPD'!G5174</f>
        <v>0</v>
      </c>
      <c r="H328" s="31">
        <f>'per SKPD'!H5174</f>
        <v>0</v>
      </c>
      <c r="I328" s="31">
        <f>'per SKPD'!I5174</f>
        <v>0</v>
      </c>
      <c r="J328" s="31">
        <f>'per SKPD'!J5174</f>
        <v>0</v>
      </c>
      <c r="K328" s="31">
        <f>'per SKPD'!K5174</f>
        <v>0</v>
      </c>
      <c r="L328" s="31">
        <f>'per SKPD'!L5174</f>
        <v>0</v>
      </c>
      <c r="M328" s="31">
        <f>'per SKPD'!M5174</f>
        <v>0</v>
      </c>
      <c r="N328" s="31">
        <f>'per SKPD'!N5174</f>
        <v>0</v>
      </c>
      <c r="O328" s="31">
        <f>'per SKPD'!W5174</f>
        <v>0</v>
      </c>
      <c r="P328" s="31">
        <f>'per SKPD'!X5174</f>
        <v>0</v>
      </c>
      <c r="Q328" s="31">
        <f t="shared" si="316"/>
        <v>0</v>
      </c>
      <c r="R328" s="31">
        <f>'per SKPD'!Z5174</f>
        <v>0</v>
      </c>
      <c r="S328" s="31">
        <f>'per SKPD'!AA5174</f>
        <v>0</v>
      </c>
      <c r="T328" s="31">
        <f>'per SKPD'!AB5174</f>
        <v>0</v>
      </c>
      <c r="U328" s="31">
        <f>'per SKPD'!AC5174</f>
        <v>0</v>
      </c>
      <c r="V328" s="31">
        <f>'per SKPD'!AL5174</f>
        <v>0</v>
      </c>
      <c r="W328" s="31">
        <f>'per SKPD'!AM5174</f>
        <v>0</v>
      </c>
      <c r="X328" s="31">
        <f>'per SKPD'!AN5174</f>
        <v>0</v>
      </c>
      <c r="Y328" s="31">
        <f t="shared" si="324"/>
        <v>0</v>
      </c>
      <c r="Z328" s="32">
        <f t="shared" si="318"/>
        <v>1058300</v>
      </c>
      <c r="AA328" s="32"/>
      <c r="AB328" s="28"/>
      <c r="AC328" s="29">
        <f t="shared" si="267"/>
        <v>1058300</v>
      </c>
      <c r="AD328" s="29">
        <f t="shared" si="319"/>
        <v>0</v>
      </c>
      <c r="AE328" s="29">
        <f t="shared" si="320"/>
        <v>1058300</v>
      </c>
      <c r="AF328" s="29">
        <f t="shared" si="321"/>
        <v>0</v>
      </c>
      <c r="AG328" s="249">
        <f t="shared" si="322"/>
        <v>0</v>
      </c>
      <c r="AH328" s="88">
        <f t="shared" si="323"/>
        <v>0</v>
      </c>
    </row>
    <row r="329" spans="1:34" s="21" customFormat="1">
      <c r="A329" s="102"/>
      <c r="B329" s="11">
        <v>8</v>
      </c>
      <c r="C329" s="11"/>
      <c r="D329" s="77" t="s">
        <v>39</v>
      </c>
      <c r="E329" s="31">
        <f>'per SKPD'!E5177</f>
        <v>28881000</v>
      </c>
      <c r="F329" s="31">
        <f>'per SKPD'!F5177</f>
        <v>0</v>
      </c>
      <c r="G329" s="31">
        <f>'per SKPD'!G5177</f>
        <v>0</v>
      </c>
      <c r="H329" s="31">
        <f>'per SKPD'!H5177</f>
        <v>0</v>
      </c>
      <c r="I329" s="31">
        <f>'per SKPD'!I5177</f>
        <v>0</v>
      </c>
      <c r="J329" s="31">
        <f>'per SKPD'!J5177</f>
        <v>0</v>
      </c>
      <c r="K329" s="31">
        <f>'per SKPD'!K5177</f>
        <v>0</v>
      </c>
      <c r="L329" s="31">
        <f>'per SKPD'!L5177</f>
        <v>0</v>
      </c>
      <c r="M329" s="31">
        <f>'per SKPD'!M5177</f>
        <v>0</v>
      </c>
      <c r="N329" s="31">
        <f>'per SKPD'!N5177</f>
        <v>0</v>
      </c>
      <c r="O329" s="31">
        <f>'per SKPD'!W5177</f>
        <v>0</v>
      </c>
      <c r="P329" s="31">
        <f>'per SKPD'!X5177</f>
        <v>0</v>
      </c>
      <c r="Q329" s="31">
        <f t="shared" si="316"/>
        <v>0</v>
      </c>
      <c r="R329" s="31">
        <f>'per SKPD'!Z5177</f>
        <v>0</v>
      </c>
      <c r="S329" s="31">
        <f>'per SKPD'!AA5177</f>
        <v>0</v>
      </c>
      <c r="T329" s="31">
        <f>'per SKPD'!AB5177</f>
        <v>0</v>
      </c>
      <c r="U329" s="31">
        <f>'per SKPD'!AC5177</f>
        <v>0</v>
      </c>
      <c r="V329" s="31">
        <f>'per SKPD'!AL5177</f>
        <v>0</v>
      </c>
      <c r="W329" s="31">
        <f>'per SKPD'!AM5177</f>
        <v>0</v>
      </c>
      <c r="X329" s="31">
        <f>'per SKPD'!AN5177</f>
        <v>0</v>
      </c>
      <c r="Y329" s="31">
        <f t="shared" si="324"/>
        <v>0</v>
      </c>
      <c r="Z329" s="32">
        <f t="shared" si="318"/>
        <v>28881000</v>
      </c>
      <c r="AA329" s="32"/>
      <c r="AB329" s="28"/>
      <c r="AC329" s="29">
        <f t="shared" si="267"/>
        <v>28881000</v>
      </c>
      <c r="AD329" s="29">
        <f t="shared" si="319"/>
        <v>0</v>
      </c>
      <c r="AE329" s="29">
        <f t="shared" si="320"/>
        <v>28881000</v>
      </c>
      <c r="AF329" s="29">
        <f t="shared" si="321"/>
        <v>0</v>
      </c>
      <c r="AG329" s="249">
        <f t="shared" si="322"/>
        <v>0</v>
      </c>
      <c r="AH329" s="88">
        <f t="shared" si="323"/>
        <v>0</v>
      </c>
    </row>
    <row r="330" spans="1:34">
      <c r="A330" s="101"/>
      <c r="B330" s="8"/>
      <c r="C330" s="8"/>
      <c r="D330" s="78"/>
      <c r="E330" s="34"/>
      <c r="F330" s="34"/>
      <c r="G330" s="63"/>
      <c r="H330" s="67"/>
      <c r="I330" s="34"/>
      <c r="J330" s="34"/>
      <c r="K330" s="34"/>
      <c r="L330" s="34"/>
      <c r="M330" s="34"/>
      <c r="N330" s="34"/>
      <c r="O330" s="34"/>
      <c r="P330" s="63"/>
      <c r="Q330" s="34"/>
      <c r="R330" s="65"/>
      <c r="S330" s="65"/>
      <c r="T330" s="34"/>
      <c r="U330" s="34"/>
      <c r="V330" s="34"/>
      <c r="W330" s="34"/>
      <c r="X330" s="34"/>
      <c r="Y330" s="34"/>
      <c r="Z330" s="34"/>
      <c r="AA330" s="34"/>
      <c r="AB330" s="28"/>
      <c r="AC330" s="29">
        <f t="shared" si="267"/>
        <v>0</v>
      </c>
    </row>
    <row r="331" spans="1:34" s="15" customFormat="1" ht="18.75" customHeight="1">
      <c r="A331" s="98">
        <v>33</v>
      </c>
      <c r="B331" s="22" t="s">
        <v>72</v>
      </c>
      <c r="C331" s="20"/>
      <c r="D331" s="30"/>
      <c r="E331" s="30">
        <f t="shared" ref="E331:P331" si="325">E332+E333+E334+E335+E336+E337+E338+E339</f>
        <v>3557711630</v>
      </c>
      <c r="F331" s="30">
        <f t="shared" si="325"/>
        <v>49500000</v>
      </c>
      <c r="G331" s="30">
        <f t="shared" si="325"/>
        <v>38300000</v>
      </c>
      <c r="H331" s="30">
        <f t="shared" si="325"/>
        <v>38300000</v>
      </c>
      <c r="I331" s="30">
        <f t="shared" si="325"/>
        <v>0</v>
      </c>
      <c r="J331" s="30">
        <f t="shared" si="325"/>
        <v>0</v>
      </c>
      <c r="K331" s="30">
        <f t="shared" si="325"/>
        <v>0</v>
      </c>
      <c r="L331" s="30">
        <f t="shared" si="325"/>
        <v>0</v>
      </c>
      <c r="M331" s="30">
        <f t="shared" si="325"/>
        <v>0</v>
      </c>
      <c r="N331" s="30">
        <f t="shared" si="325"/>
        <v>0</v>
      </c>
      <c r="O331" s="30">
        <f t="shared" si="325"/>
        <v>0</v>
      </c>
      <c r="P331" s="30">
        <f t="shared" si="325"/>
        <v>0</v>
      </c>
      <c r="Q331" s="30">
        <f t="shared" ref="Q331:Q339" si="326">SUM(H331:P331)</f>
        <v>38300000</v>
      </c>
      <c r="R331" s="64">
        <f t="shared" ref="R331:X331" si="327">R332+R333+R334+R335+R336+R337+R338+R339</f>
        <v>0</v>
      </c>
      <c r="S331" s="64">
        <f t="shared" si="327"/>
        <v>0</v>
      </c>
      <c r="T331" s="30">
        <f t="shared" si="327"/>
        <v>0</v>
      </c>
      <c r="U331" s="30">
        <f t="shared" si="327"/>
        <v>0</v>
      </c>
      <c r="V331" s="30">
        <f t="shared" si="327"/>
        <v>0</v>
      </c>
      <c r="W331" s="30">
        <f t="shared" si="327"/>
        <v>0</v>
      </c>
      <c r="X331" s="30">
        <f t="shared" si="327"/>
        <v>0</v>
      </c>
      <c r="Y331" s="30">
        <f>SUM(R331:X331)</f>
        <v>0</v>
      </c>
      <c r="Z331" s="30">
        <f>Z332+Z333+Z334+Z335+Z336+Z337+Z338+Z339</f>
        <v>3596011630</v>
      </c>
      <c r="AA331" s="30"/>
      <c r="AB331" s="57"/>
      <c r="AC331" s="29">
        <f t="shared" si="267"/>
        <v>3596011630</v>
      </c>
      <c r="AD331" s="57">
        <f>SUM(AD332:AD339)</f>
        <v>0</v>
      </c>
      <c r="AE331" s="57">
        <f>SUM(AE332:AE339)</f>
        <v>3557711630</v>
      </c>
      <c r="AF331" s="57">
        <f>SUM(AF332:AF339)</f>
        <v>38300000</v>
      </c>
      <c r="AG331" s="57">
        <f>SUM(AG332:AG339)</f>
        <v>38300000</v>
      </c>
      <c r="AH331" s="57">
        <f>SUM(AH332:AH339)</f>
        <v>0</v>
      </c>
    </row>
    <row r="332" spans="1:34">
      <c r="A332" s="99"/>
      <c r="B332" s="9">
        <v>1</v>
      </c>
      <c r="C332" s="9" t="s">
        <v>14</v>
      </c>
      <c r="D332" s="81" t="s">
        <v>6</v>
      </c>
      <c r="E332" s="31">
        <f>'per SKPD'!E5187</f>
        <v>308000000</v>
      </c>
      <c r="F332" s="31">
        <f>'per SKPD'!F5187</f>
        <v>0</v>
      </c>
      <c r="G332" s="31">
        <f>'per SKPD'!G5187</f>
        <v>0</v>
      </c>
      <c r="H332" s="31">
        <f>'per SKPD'!H5187</f>
        <v>0</v>
      </c>
      <c r="I332" s="31">
        <f>'per SKPD'!I5187</f>
        <v>0</v>
      </c>
      <c r="J332" s="31">
        <f>'per SKPD'!J5187</f>
        <v>0</v>
      </c>
      <c r="K332" s="31">
        <f>'per SKPD'!K5187</f>
        <v>0</v>
      </c>
      <c r="L332" s="31">
        <f>'per SKPD'!L5187</f>
        <v>0</v>
      </c>
      <c r="M332" s="31">
        <f>'per SKPD'!M5187</f>
        <v>0</v>
      </c>
      <c r="N332" s="31">
        <f>'per SKPD'!N5187</f>
        <v>0</v>
      </c>
      <c r="O332" s="31">
        <f>'per SKPD'!W5187</f>
        <v>0</v>
      </c>
      <c r="P332" s="31">
        <f>'per SKPD'!X5187</f>
        <v>0</v>
      </c>
      <c r="Q332" s="31">
        <f t="shared" si="326"/>
        <v>0</v>
      </c>
      <c r="R332" s="31">
        <f>'per SKPD'!Z5187</f>
        <v>0</v>
      </c>
      <c r="S332" s="31">
        <f>'per SKPD'!AA5187</f>
        <v>0</v>
      </c>
      <c r="T332" s="31">
        <f>'per SKPD'!AB5187</f>
        <v>0</v>
      </c>
      <c r="U332" s="31">
        <f>'per SKPD'!AC5187</f>
        <v>0</v>
      </c>
      <c r="V332" s="31">
        <f>'per SKPD'!AL5187</f>
        <v>0</v>
      </c>
      <c r="W332" s="31">
        <f>'per SKPD'!AM5187</f>
        <v>0</v>
      </c>
      <c r="X332" s="31">
        <f>'per SKPD'!AN5187</f>
        <v>0</v>
      </c>
      <c r="Y332" s="31">
        <f>SUM(R332:X332)</f>
        <v>0</v>
      </c>
      <c r="Z332" s="32">
        <f t="shared" ref="Z332:Z339" si="328">E332+Q332-Y332</f>
        <v>308000000</v>
      </c>
      <c r="AA332" s="32"/>
      <c r="AB332" s="28"/>
      <c r="AC332" s="29">
        <f t="shared" si="267"/>
        <v>308000000</v>
      </c>
      <c r="AD332" s="29">
        <f t="shared" ref="AD332:AD339" si="329">Z332-AC332</f>
        <v>0</v>
      </c>
      <c r="AE332" s="29">
        <f t="shared" ref="AE332:AE339" si="330">E332</f>
        <v>308000000</v>
      </c>
      <c r="AF332" s="29">
        <f t="shared" ref="AF332:AF339" si="331">AC332-AE332</f>
        <v>0</v>
      </c>
      <c r="AG332" s="249">
        <f t="shared" ref="AG332:AG339" si="332">Q332-Y332</f>
        <v>0</v>
      </c>
      <c r="AH332" s="88">
        <f t="shared" ref="AH332:AH339" si="333">AF332-AG332</f>
        <v>0</v>
      </c>
    </row>
    <row r="333" spans="1:34">
      <c r="A333" s="99"/>
      <c r="B333" s="9">
        <v>2</v>
      </c>
      <c r="C333" s="9" t="s">
        <v>15</v>
      </c>
      <c r="D333" s="81" t="s">
        <v>9</v>
      </c>
      <c r="E333" s="31">
        <f>'per SKPD'!E5190</f>
        <v>879620075</v>
      </c>
      <c r="F333" s="31">
        <f>'per SKPD'!F5190</f>
        <v>49500000</v>
      </c>
      <c r="G333" s="31">
        <f>'per SKPD'!G5190</f>
        <v>38300000</v>
      </c>
      <c r="H333" s="31">
        <f>'per SKPD'!H5190</f>
        <v>38300000</v>
      </c>
      <c r="I333" s="31">
        <f>'per SKPD'!I5190</f>
        <v>0</v>
      </c>
      <c r="J333" s="31">
        <f>'per SKPD'!J5190</f>
        <v>0</v>
      </c>
      <c r="K333" s="31">
        <f>'per SKPD'!K5190</f>
        <v>0</v>
      </c>
      <c r="L333" s="31">
        <f>'per SKPD'!L5190</f>
        <v>0</v>
      </c>
      <c r="M333" s="31">
        <f>'per SKPD'!M5190</f>
        <v>0</v>
      </c>
      <c r="N333" s="31">
        <f>'per SKPD'!N5190</f>
        <v>0</v>
      </c>
      <c r="O333" s="31">
        <f>'per SKPD'!W5190</f>
        <v>0</v>
      </c>
      <c r="P333" s="31">
        <f>'per SKPD'!X5190</f>
        <v>0</v>
      </c>
      <c r="Q333" s="31">
        <f t="shared" si="326"/>
        <v>38300000</v>
      </c>
      <c r="R333" s="31">
        <f>'per SKPD'!Z5190</f>
        <v>0</v>
      </c>
      <c r="S333" s="31">
        <f>'per SKPD'!AA5190</f>
        <v>0</v>
      </c>
      <c r="T333" s="31">
        <f>'per SKPD'!AB5190</f>
        <v>0</v>
      </c>
      <c r="U333" s="31">
        <f>'per SKPD'!AC5190</f>
        <v>0</v>
      </c>
      <c r="V333" s="31">
        <f>'per SKPD'!AL5190</f>
        <v>0</v>
      </c>
      <c r="W333" s="31">
        <f>'per SKPD'!AM5190</f>
        <v>0</v>
      </c>
      <c r="X333" s="31">
        <f>'per SKPD'!AN5190</f>
        <v>0</v>
      </c>
      <c r="Y333" s="31">
        <f t="shared" ref="Y333:Y339" si="334">SUM(R333:X333)</f>
        <v>0</v>
      </c>
      <c r="Z333" s="32">
        <f t="shared" si="328"/>
        <v>917920075</v>
      </c>
      <c r="AA333" s="32"/>
      <c r="AB333" s="28"/>
      <c r="AC333" s="29">
        <f t="shared" si="267"/>
        <v>917920075</v>
      </c>
      <c r="AD333" s="29">
        <f t="shared" si="329"/>
        <v>0</v>
      </c>
      <c r="AE333" s="29">
        <f t="shared" si="330"/>
        <v>879620075</v>
      </c>
      <c r="AF333" s="29">
        <f t="shared" si="331"/>
        <v>38300000</v>
      </c>
      <c r="AG333" s="249">
        <f t="shared" si="332"/>
        <v>38300000</v>
      </c>
      <c r="AH333" s="88">
        <f t="shared" si="333"/>
        <v>0</v>
      </c>
    </row>
    <row r="334" spans="1:34">
      <c r="A334" s="99"/>
      <c r="B334" s="9">
        <v>3</v>
      </c>
      <c r="C334" s="9" t="s">
        <v>16</v>
      </c>
      <c r="D334" s="81" t="s">
        <v>10</v>
      </c>
      <c r="E334" s="31">
        <f>'per SKPD'!E5212</f>
        <v>2348722055</v>
      </c>
      <c r="F334" s="31">
        <f>'per SKPD'!F5212</f>
        <v>0</v>
      </c>
      <c r="G334" s="31">
        <f>'per SKPD'!G5212</f>
        <v>0</v>
      </c>
      <c r="H334" s="31">
        <f>'per SKPD'!H5212</f>
        <v>0</v>
      </c>
      <c r="I334" s="31">
        <f>'per SKPD'!I5212</f>
        <v>0</v>
      </c>
      <c r="J334" s="31">
        <f>'per SKPD'!J5212</f>
        <v>0</v>
      </c>
      <c r="K334" s="31">
        <f>'per SKPD'!K5212</f>
        <v>0</v>
      </c>
      <c r="L334" s="31">
        <f>'per SKPD'!L5212</f>
        <v>0</v>
      </c>
      <c r="M334" s="31">
        <f>'per SKPD'!M5212</f>
        <v>0</v>
      </c>
      <c r="N334" s="31">
        <f>'per SKPD'!N5212</f>
        <v>0</v>
      </c>
      <c r="O334" s="31">
        <f>'per SKPD'!W5212</f>
        <v>0</v>
      </c>
      <c r="P334" s="31">
        <f>'per SKPD'!X5212</f>
        <v>0</v>
      </c>
      <c r="Q334" s="31">
        <f t="shared" si="326"/>
        <v>0</v>
      </c>
      <c r="R334" s="31">
        <f>'per SKPD'!Z5212</f>
        <v>0</v>
      </c>
      <c r="S334" s="31">
        <f>'per SKPD'!AA5212</f>
        <v>0</v>
      </c>
      <c r="T334" s="31">
        <f>'per SKPD'!AB5212</f>
        <v>0</v>
      </c>
      <c r="U334" s="31">
        <f>'per SKPD'!AC5212</f>
        <v>0</v>
      </c>
      <c r="V334" s="31">
        <f>'per SKPD'!AL5212</f>
        <v>0</v>
      </c>
      <c r="W334" s="31">
        <f>'per SKPD'!AM5212</f>
        <v>0</v>
      </c>
      <c r="X334" s="31">
        <f>'per SKPD'!AN5212</f>
        <v>0</v>
      </c>
      <c r="Y334" s="31">
        <f>SUM(R334:X334)</f>
        <v>0</v>
      </c>
      <c r="Z334" s="32">
        <f t="shared" si="328"/>
        <v>2348722055</v>
      </c>
      <c r="AA334" s="32"/>
      <c r="AB334" s="28"/>
      <c r="AC334" s="29">
        <f t="shared" si="267"/>
        <v>2348722055</v>
      </c>
      <c r="AD334" s="29">
        <f t="shared" si="329"/>
        <v>0</v>
      </c>
      <c r="AE334" s="29">
        <f t="shared" si="330"/>
        <v>2348722055</v>
      </c>
      <c r="AF334" s="29">
        <f t="shared" si="331"/>
        <v>0</v>
      </c>
      <c r="AG334" s="249">
        <f t="shared" si="332"/>
        <v>0</v>
      </c>
      <c r="AH334" s="88">
        <f t="shared" si="333"/>
        <v>0</v>
      </c>
    </row>
    <row r="335" spans="1:34">
      <c r="A335" s="99"/>
      <c r="B335" s="9">
        <v>4</v>
      </c>
      <c r="C335" s="9" t="s">
        <v>17</v>
      </c>
      <c r="D335" s="81" t="s">
        <v>5</v>
      </c>
      <c r="E335" s="31">
        <f>'per SKPD'!E5216</f>
        <v>6888000</v>
      </c>
      <c r="F335" s="31">
        <f>'per SKPD'!F5216</f>
        <v>0</v>
      </c>
      <c r="G335" s="31">
        <f>'per SKPD'!G5216</f>
        <v>0</v>
      </c>
      <c r="H335" s="31">
        <f>'per SKPD'!H5216</f>
        <v>0</v>
      </c>
      <c r="I335" s="31">
        <f>'per SKPD'!I5216</f>
        <v>0</v>
      </c>
      <c r="J335" s="31">
        <f>'per SKPD'!J5216</f>
        <v>0</v>
      </c>
      <c r="K335" s="31">
        <f>'per SKPD'!K5216</f>
        <v>0</v>
      </c>
      <c r="L335" s="31">
        <f>'per SKPD'!L5216</f>
        <v>0</v>
      </c>
      <c r="M335" s="31">
        <f>'per SKPD'!M5216</f>
        <v>0</v>
      </c>
      <c r="N335" s="31">
        <f>'per SKPD'!N5216</f>
        <v>0</v>
      </c>
      <c r="O335" s="31">
        <f>'per SKPD'!W5216</f>
        <v>0</v>
      </c>
      <c r="P335" s="31">
        <f>'per SKPD'!X5216</f>
        <v>0</v>
      </c>
      <c r="Q335" s="31">
        <f t="shared" si="326"/>
        <v>0</v>
      </c>
      <c r="R335" s="31">
        <f>'per SKPD'!Z5216</f>
        <v>0</v>
      </c>
      <c r="S335" s="31">
        <f>'per SKPD'!AA5216</f>
        <v>0</v>
      </c>
      <c r="T335" s="31">
        <f>'per SKPD'!AB5216</f>
        <v>0</v>
      </c>
      <c r="U335" s="31">
        <f>'per SKPD'!AC5216</f>
        <v>0</v>
      </c>
      <c r="V335" s="31">
        <f>'per SKPD'!AL5216</f>
        <v>0</v>
      </c>
      <c r="W335" s="31">
        <f>'per SKPD'!AM5216</f>
        <v>0</v>
      </c>
      <c r="X335" s="31">
        <f>'per SKPD'!AN5216</f>
        <v>0</v>
      </c>
      <c r="Y335" s="31">
        <f t="shared" si="334"/>
        <v>0</v>
      </c>
      <c r="Z335" s="32">
        <f t="shared" si="328"/>
        <v>6888000</v>
      </c>
      <c r="AA335" s="32"/>
      <c r="AB335" s="28"/>
      <c r="AC335" s="29">
        <f t="shared" ref="AC335:AC398" si="335">E335+H335+I335+J335+K335+L335+M335+N335+O335+P335-R335-S335-T335-V335-U335-W335-X335</f>
        <v>6888000</v>
      </c>
      <c r="AD335" s="29">
        <f t="shared" si="329"/>
        <v>0</v>
      </c>
      <c r="AE335" s="29">
        <f t="shared" si="330"/>
        <v>6888000</v>
      </c>
      <c r="AF335" s="29">
        <f t="shared" si="331"/>
        <v>0</v>
      </c>
      <c r="AG335" s="249">
        <f t="shared" si="332"/>
        <v>0</v>
      </c>
      <c r="AH335" s="88">
        <f t="shared" si="333"/>
        <v>0</v>
      </c>
    </row>
    <row r="336" spans="1:34">
      <c r="A336" s="99"/>
      <c r="B336" s="9">
        <v>5</v>
      </c>
      <c r="C336" s="9" t="s">
        <v>18</v>
      </c>
      <c r="D336" s="81" t="s">
        <v>11</v>
      </c>
      <c r="E336" s="31">
        <f>'per SKPD'!E5220</f>
        <v>1476500</v>
      </c>
      <c r="F336" s="31">
        <f>'per SKPD'!F5220</f>
        <v>0</v>
      </c>
      <c r="G336" s="31">
        <f>'per SKPD'!G5220</f>
        <v>0</v>
      </c>
      <c r="H336" s="31">
        <f>'per SKPD'!H5220</f>
        <v>0</v>
      </c>
      <c r="I336" s="31">
        <f>'per SKPD'!I5220</f>
        <v>0</v>
      </c>
      <c r="J336" s="31">
        <f>'per SKPD'!J5220</f>
        <v>0</v>
      </c>
      <c r="K336" s="31">
        <f>'per SKPD'!K5220</f>
        <v>0</v>
      </c>
      <c r="L336" s="31">
        <f>'per SKPD'!L5220</f>
        <v>0</v>
      </c>
      <c r="M336" s="31">
        <f>'per SKPD'!M5220</f>
        <v>0</v>
      </c>
      <c r="N336" s="31">
        <f>'per SKPD'!N5220</f>
        <v>0</v>
      </c>
      <c r="O336" s="31">
        <f>'per SKPD'!W5220</f>
        <v>0</v>
      </c>
      <c r="P336" s="31">
        <f>'per SKPD'!X5220</f>
        <v>0</v>
      </c>
      <c r="Q336" s="31">
        <f t="shared" si="326"/>
        <v>0</v>
      </c>
      <c r="R336" s="31">
        <f>'per SKPD'!Z5220</f>
        <v>0</v>
      </c>
      <c r="S336" s="31">
        <f>'per SKPD'!AA5220</f>
        <v>0</v>
      </c>
      <c r="T336" s="31">
        <f>'per SKPD'!AB5220</f>
        <v>0</v>
      </c>
      <c r="U336" s="31">
        <f>'per SKPD'!AC5220</f>
        <v>0</v>
      </c>
      <c r="V336" s="31">
        <f>'per SKPD'!AL5220</f>
        <v>0</v>
      </c>
      <c r="W336" s="31">
        <f>'per SKPD'!AM5220</f>
        <v>0</v>
      </c>
      <c r="X336" s="31">
        <f>'per SKPD'!AN5220</f>
        <v>0</v>
      </c>
      <c r="Y336" s="31">
        <f t="shared" si="334"/>
        <v>0</v>
      </c>
      <c r="Z336" s="32">
        <f t="shared" si="328"/>
        <v>1476500</v>
      </c>
      <c r="AA336" s="32"/>
      <c r="AB336" s="28"/>
      <c r="AC336" s="29">
        <f t="shared" si="335"/>
        <v>1476500</v>
      </c>
      <c r="AD336" s="29">
        <f t="shared" si="329"/>
        <v>0</v>
      </c>
      <c r="AE336" s="29">
        <f t="shared" si="330"/>
        <v>1476500</v>
      </c>
      <c r="AF336" s="29">
        <f t="shared" si="331"/>
        <v>0</v>
      </c>
      <c r="AG336" s="249">
        <f t="shared" si="332"/>
        <v>0</v>
      </c>
      <c r="AH336" s="88">
        <f t="shared" si="333"/>
        <v>0</v>
      </c>
    </row>
    <row r="337" spans="1:34">
      <c r="A337" s="99"/>
      <c r="B337" s="9">
        <v>6</v>
      </c>
      <c r="C337" s="9" t="s">
        <v>19</v>
      </c>
      <c r="D337" s="81" t="s">
        <v>7</v>
      </c>
      <c r="E337" s="31">
        <f>'per SKPD'!E5223</f>
        <v>0</v>
      </c>
      <c r="F337" s="31">
        <f>'per SKPD'!F5223</f>
        <v>0</v>
      </c>
      <c r="G337" s="31">
        <f>'per SKPD'!G5223</f>
        <v>0</v>
      </c>
      <c r="H337" s="31">
        <f>'per SKPD'!H5223</f>
        <v>0</v>
      </c>
      <c r="I337" s="31">
        <f>'per SKPD'!I5223</f>
        <v>0</v>
      </c>
      <c r="J337" s="31">
        <f>'per SKPD'!J5223</f>
        <v>0</v>
      </c>
      <c r="K337" s="31">
        <f>'per SKPD'!K5223</f>
        <v>0</v>
      </c>
      <c r="L337" s="31">
        <f>'per SKPD'!L5223</f>
        <v>0</v>
      </c>
      <c r="M337" s="31">
        <f>'per SKPD'!M5223</f>
        <v>0</v>
      </c>
      <c r="N337" s="31">
        <f>'per SKPD'!N5223</f>
        <v>0</v>
      </c>
      <c r="O337" s="31">
        <f>'per SKPD'!W5223</f>
        <v>0</v>
      </c>
      <c r="P337" s="31">
        <f>'per SKPD'!X5223</f>
        <v>0</v>
      </c>
      <c r="Q337" s="31">
        <f t="shared" si="326"/>
        <v>0</v>
      </c>
      <c r="R337" s="31">
        <f>'per SKPD'!Z5223</f>
        <v>0</v>
      </c>
      <c r="S337" s="31">
        <f>'per SKPD'!AA5223</f>
        <v>0</v>
      </c>
      <c r="T337" s="31">
        <f>'per SKPD'!AB5223</f>
        <v>0</v>
      </c>
      <c r="U337" s="31">
        <f>'per SKPD'!AC5223</f>
        <v>0</v>
      </c>
      <c r="V337" s="31">
        <f>'per SKPD'!AL5223</f>
        <v>0</v>
      </c>
      <c r="W337" s="31">
        <f>'per SKPD'!AM5223</f>
        <v>0</v>
      </c>
      <c r="X337" s="31">
        <f>'per SKPD'!AN5223</f>
        <v>0</v>
      </c>
      <c r="Y337" s="31">
        <f t="shared" si="334"/>
        <v>0</v>
      </c>
      <c r="Z337" s="32">
        <f t="shared" si="328"/>
        <v>0</v>
      </c>
      <c r="AA337" s="32"/>
      <c r="AB337" s="28"/>
      <c r="AC337" s="29">
        <f t="shared" si="335"/>
        <v>0</v>
      </c>
      <c r="AD337" s="29">
        <f t="shared" si="329"/>
        <v>0</v>
      </c>
      <c r="AE337" s="29">
        <f t="shared" si="330"/>
        <v>0</v>
      </c>
      <c r="AF337" s="29">
        <f t="shared" si="331"/>
        <v>0</v>
      </c>
      <c r="AG337" s="249">
        <f t="shared" si="332"/>
        <v>0</v>
      </c>
      <c r="AH337" s="88">
        <f t="shared" si="333"/>
        <v>0</v>
      </c>
    </row>
    <row r="338" spans="1:34" s="21" customFormat="1">
      <c r="A338" s="102"/>
      <c r="B338" s="11">
        <v>7</v>
      </c>
      <c r="C338" s="11"/>
      <c r="D338" s="85" t="s">
        <v>8</v>
      </c>
      <c r="E338" s="31">
        <f>'per SKPD'!E5226</f>
        <v>6350000</v>
      </c>
      <c r="F338" s="31">
        <f>'per SKPD'!F5226</f>
        <v>0</v>
      </c>
      <c r="G338" s="31">
        <f>'per SKPD'!G5226</f>
        <v>0</v>
      </c>
      <c r="H338" s="31">
        <f>'per SKPD'!H5226</f>
        <v>0</v>
      </c>
      <c r="I338" s="31">
        <f>'per SKPD'!I5226</f>
        <v>0</v>
      </c>
      <c r="J338" s="31">
        <f>'per SKPD'!J5226</f>
        <v>0</v>
      </c>
      <c r="K338" s="31">
        <f>'per SKPD'!K5226</f>
        <v>0</v>
      </c>
      <c r="L338" s="31">
        <f>'per SKPD'!L5226</f>
        <v>0</v>
      </c>
      <c r="M338" s="31">
        <f>'per SKPD'!M5226</f>
        <v>0</v>
      </c>
      <c r="N338" s="31">
        <f>'per SKPD'!N5226</f>
        <v>0</v>
      </c>
      <c r="O338" s="31">
        <f>'per SKPD'!W5226</f>
        <v>0</v>
      </c>
      <c r="P338" s="31">
        <f>'per SKPD'!X5226</f>
        <v>0</v>
      </c>
      <c r="Q338" s="31">
        <f t="shared" si="326"/>
        <v>0</v>
      </c>
      <c r="R338" s="31">
        <f>'per SKPD'!Z5226</f>
        <v>0</v>
      </c>
      <c r="S338" s="31">
        <f>'per SKPD'!AA5226</f>
        <v>0</v>
      </c>
      <c r="T338" s="31">
        <f>'per SKPD'!AB5226</f>
        <v>0</v>
      </c>
      <c r="U338" s="31">
        <f>'per SKPD'!AC5226</f>
        <v>0</v>
      </c>
      <c r="V338" s="31">
        <f>'per SKPD'!AL5226</f>
        <v>0</v>
      </c>
      <c r="W338" s="31">
        <f>'per SKPD'!AM5226</f>
        <v>0</v>
      </c>
      <c r="X338" s="31">
        <f>'per SKPD'!AN5226</f>
        <v>0</v>
      </c>
      <c r="Y338" s="31">
        <f t="shared" si="334"/>
        <v>0</v>
      </c>
      <c r="Z338" s="32">
        <f t="shared" si="328"/>
        <v>6350000</v>
      </c>
      <c r="AA338" s="32"/>
      <c r="AB338" s="28"/>
      <c r="AC338" s="29">
        <f t="shared" si="335"/>
        <v>6350000</v>
      </c>
      <c r="AD338" s="29">
        <f t="shared" si="329"/>
        <v>0</v>
      </c>
      <c r="AE338" s="29">
        <f t="shared" si="330"/>
        <v>6350000</v>
      </c>
      <c r="AF338" s="29">
        <f t="shared" si="331"/>
        <v>0</v>
      </c>
      <c r="AG338" s="249">
        <f t="shared" si="332"/>
        <v>0</v>
      </c>
      <c r="AH338" s="88">
        <f t="shared" si="333"/>
        <v>0</v>
      </c>
    </row>
    <row r="339" spans="1:34" s="21" customFormat="1">
      <c r="A339" s="102"/>
      <c r="B339" s="11">
        <v>8</v>
      </c>
      <c r="C339" s="11"/>
      <c r="D339" s="77" t="s">
        <v>39</v>
      </c>
      <c r="E339" s="31">
        <f>'per SKPD'!E5229</f>
        <v>6655000</v>
      </c>
      <c r="F339" s="31">
        <f>'per SKPD'!F5229</f>
        <v>0</v>
      </c>
      <c r="G339" s="31">
        <f>'per SKPD'!G5229</f>
        <v>0</v>
      </c>
      <c r="H339" s="31">
        <f>'per SKPD'!H5229</f>
        <v>0</v>
      </c>
      <c r="I339" s="31">
        <f>'per SKPD'!I5229</f>
        <v>0</v>
      </c>
      <c r="J339" s="31">
        <f>'per SKPD'!J5229</f>
        <v>0</v>
      </c>
      <c r="K339" s="31">
        <f>'per SKPD'!K5229</f>
        <v>0</v>
      </c>
      <c r="L339" s="31">
        <f>'per SKPD'!L5229</f>
        <v>0</v>
      </c>
      <c r="M339" s="31">
        <f>'per SKPD'!M5229</f>
        <v>0</v>
      </c>
      <c r="N339" s="31">
        <f>'per SKPD'!N5229</f>
        <v>0</v>
      </c>
      <c r="O339" s="31">
        <f>'per SKPD'!W5229</f>
        <v>0</v>
      </c>
      <c r="P339" s="31">
        <f>'per SKPD'!X5229</f>
        <v>0</v>
      </c>
      <c r="Q339" s="31">
        <f t="shared" si="326"/>
        <v>0</v>
      </c>
      <c r="R339" s="31">
        <f>'per SKPD'!Z5229</f>
        <v>0</v>
      </c>
      <c r="S339" s="31">
        <f>'per SKPD'!AA5229</f>
        <v>0</v>
      </c>
      <c r="T339" s="31">
        <f>'per SKPD'!AB5229</f>
        <v>0</v>
      </c>
      <c r="U339" s="31">
        <f>'per SKPD'!AC5229</f>
        <v>0</v>
      </c>
      <c r="V339" s="31">
        <f>'per SKPD'!AL5229</f>
        <v>0</v>
      </c>
      <c r="W339" s="31">
        <f>'per SKPD'!AM5229</f>
        <v>0</v>
      </c>
      <c r="X339" s="31">
        <f>'per SKPD'!AN5229</f>
        <v>0</v>
      </c>
      <c r="Y339" s="31">
        <f t="shared" si="334"/>
        <v>0</v>
      </c>
      <c r="Z339" s="32">
        <f t="shared" si="328"/>
        <v>6655000</v>
      </c>
      <c r="AA339" s="32"/>
      <c r="AB339" s="28"/>
      <c r="AC339" s="29">
        <f t="shared" si="335"/>
        <v>6655000</v>
      </c>
      <c r="AD339" s="29">
        <f t="shared" si="329"/>
        <v>0</v>
      </c>
      <c r="AE339" s="29">
        <f t="shared" si="330"/>
        <v>6655000</v>
      </c>
      <c r="AF339" s="29">
        <f t="shared" si="331"/>
        <v>0</v>
      </c>
      <c r="AG339" s="249">
        <f t="shared" si="332"/>
        <v>0</v>
      </c>
      <c r="AH339" s="88">
        <f t="shared" si="333"/>
        <v>0</v>
      </c>
    </row>
    <row r="340" spans="1:34">
      <c r="A340" s="101"/>
      <c r="B340" s="8"/>
      <c r="C340" s="8"/>
      <c r="D340" s="78"/>
      <c r="E340" s="34"/>
      <c r="F340" s="34"/>
      <c r="G340" s="63"/>
      <c r="H340" s="67"/>
      <c r="I340" s="34"/>
      <c r="J340" s="34"/>
      <c r="K340" s="34"/>
      <c r="L340" s="34"/>
      <c r="M340" s="34"/>
      <c r="N340" s="34"/>
      <c r="O340" s="34"/>
      <c r="P340" s="63"/>
      <c r="Q340" s="34"/>
      <c r="R340" s="65"/>
      <c r="S340" s="65"/>
      <c r="T340" s="34"/>
      <c r="U340" s="34"/>
      <c r="V340" s="34"/>
      <c r="W340" s="34"/>
      <c r="X340" s="34"/>
      <c r="Y340" s="34"/>
      <c r="Z340" s="34"/>
      <c r="AA340" s="34"/>
      <c r="AB340" s="28"/>
      <c r="AC340" s="29">
        <f t="shared" si="335"/>
        <v>0</v>
      </c>
    </row>
    <row r="341" spans="1:34" s="15" customFormat="1" ht="18.75" customHeight="1">
      <c r="A341" s="98">
        <v>34</v>
      </c>
      <c r="B341" s="22" t="s">
        <v>73</v>
      </c>
      <c r="C341" s="20"/>
      <c r="D341" s="30"/>
      <c r="E341" s="30">
        <f t="shared" ref="E341:P341" si="336">E342+E343+E344+E345+E346+E347+E348+E349</f>
        <v>2111489834</v>
      </c>
      <c r="F341" s="30">
        <f t="shared" si="336"/>
        <v>48810000</v>
      </c>
      <c r="G341" s="30">
        <f t="shared" si="336"/>
        <v>48810000</v>
      </c>
      <c r="H341" s="30">
        <f t="shared" si="336"/>
        <v>48810000</v>
      </c>
      <c r="I341" s="30">
        <f t="shared" si="336"/>
        <v>0</v>
      </c>
      <c r="J341" s="30">
        <f t="shared" si="336"/>
        <v>0</v>
      </c>
      <c r="K341" s="30">
        <f t="shared" si="336"/>
        <v>0</v>
      </c>
      <c r="L341" s="30">
        <f t="shared" si="336"/>
        <v>0</v>
      </c>
      <c r="M341" s="30">
        <f t="shared" si="336"/>
        <v>0</v>
      </c>
      <c r="N341" s="30">
        <f t="shared" si="336"/>
        <v>0</v>
      </c>
      <c r="O341" s="30">
        <f t="shared" si="336"/>
        <v>0</v>
      </c>
      <c r="P341" s="30">
        <f t="shared" si="336"/>
        <v>0</v>
      </c>
      <c r="Q341" s="30">
        <f t="shared" ref="Q341:Q349" si="337">SUM(H341:P341)</f>
        <v>48810000</v>
      </c>
      <c r="R341" s="64">
        <f t="shared" ref="R341:X341" si="338">R342+R343+R344+R345+R346+R347+R348+R349</f>
        <v>0</v>
      </c>
      <c r="S341" s="64">
        <f t="shared" si="338"/>
        <v>0</v>
      </c>
      <c r="T341" s="30">
        <f t="shared" si="338"/>
        <v>0</v>
      </c>
      <c r="U341" s="30">
        <f t="shared" si="338"/>
        <v>0</v>
      </c>
      <c r="V341" s="30">
        <f t="shared" si="338"/>
        <v>0</v>
      </c>
      <c r="W341" s="30">
        <f t="shared" si="338"/>
        <v>0</v>
      </c>
      <c r="X341" s="30">
        <f t="shared" si="338"/>
        <v>0</v>
      </c>
      <c r="Y341" s="30">
        <f>SUM(R341:X341)</f>
        <v>0</v>
      </c>
      <c r="Z341" s="30">
        <f>Z342+Z343+Z344+Z345+Z346+Z347+Z348+Z349</f>
        <v>2160299834</v>
      </c>
      <c r="AA341" s="30"/>
      <c r="AB341" s="57"/>
      <c r="AC341" s="29">
        <f t="shared" si="335"/>
        <v>2160299834</v>
      </c>
      <c r="AD341" s="57">
        <f>SUM(AD342:AD349)</f>
        <v>0</v>
      </c>
      <c r="AE341" s="57">
        <f>SUM(AE342:AE349)</f>
        <v>2111489834</v>
      </c>
      <c r="AF341" s="57">
        <f>SUM(AF342:AF349)</f>
        <v>48810000</v>
      </c>
      <c r="AG341" s="57">
        <f>SUM(AG342:AG349)</f>
        <v>48810000</v>
      </c>
      <c r="AH341" s="57">
        <f>SUM(AH342:AH349)</f>
        <v>0</v>
      </c>
    </row>
    <row r="342" spans="1:34">
      <c r="A342" s="99"/>
      <c r="B342" s="9">
        <v>1</v>
      </c>
      <c r="C342" s="9" t="s">
        <v>14</v>
      </c>
      <c r="D342" s="81" t="s">
        <v>6</v>
      </c>
      <c r="E342" s="31">
        <f>'per SKPD'!E5238</f>
        <v>160000000</v>
      </c>
      <c r="F342" s="31">
        <f>'per SKPD'!F5238</f>
        <v>0</v>
      </c>
      <c r="G342" s="31">
        <f>'per SKPD'!G5238</f>
        <v>0</v>
      </c>
      <c r="H342" s="31">
        <f>'per SKPD'!H5238</f>
        <v>0</v>
      </c>
      <c r="I342" s="31">
        <f>'per SKPD'!I5238</f>
        <v>0</v>
      </c>
      <c r="J342" s="31">
        <f>'per SKPD'!J5238</f>
        <v>0</v>
      </c>
      <c r="K342" s="31">
        <f>'per SKPD'!K5238</f>
        <v>0</v>
      </c>
      <c r="L342" s="31">
        <f>'per SKPD'!L5238</f>
        <v>0</v>
      </c>
      <c r="M342" s="31">
        <f>'per SKPD'!M5238</f>
        <v>0</v>
      </c>
      <c r="N342" s="31">
        <f>'per SKPD'!N5238</f>
        <v>0</v>
      </c>
      <c r="O342" s="31">
        <f>'per SKPD'!W5238</f>
        <v>0</v>
      </c>
      <c r="P342" s="31">
        <f>'per SKPD'!X5238</f>
        <v>0</v>
      </c>
      <c r="Q342" s="31">
        <f t="shared" si="337"/>
        <v>0</v>
      </c>
      <c r="R342" s="31">
        <f>'per SKPD'!Z5238</f>
        <v>0</v>
      </c>
      <c r="S342" s="31">
        <f>'per SKPD'!AA5238</f>
        <v>0</v>
      </c>
      <c r="T342" s="31">
        <f>'per SKPD'!AB5238</f>
        <v>0</v>
      </c>
      <c r="U342" s="31">
        <f>'per SKPD'!AC5238</f>
        <v>0</v>
      </c>
      <c r="V342" s="31">
        <f>'per SKPD'!AL5238</f>
        <v>0</v>
      </c>
      <c r="W342" s="31">
        <f>'per SKPD'!AM5238</f>
        <v>0</v>
      </c>
      <c r="X342" s="31">
        <f>'per SKPD'!AN5238</f>
        <v>0</v>
      </c>
      <c r="Y342" s="31">
        <f>SUM(R342:X342)</f>
        <v>0</v>
      </c>
      <c r="Z342" s="32">
        <f t="shared" ref="Z342:Z349" si="339">E342+Q342-Y342</f>
        <v>160000000</v>
      </c>
      <c r="AA342" s="32"/>
      <c r="AB342" s="28"/>
      <c r="AC342" s="29">
        <f t="shared" si="335"/>
        <v>160000000</v>
      </c>
      <c r="AD342" s="29">
        <f t="shared" ref="AD342:AD349" si="340">Z342-AC342</f>
        <v>0</v>
      </c>
      <c r="AE342" s="29">
        <f t="shared" ref="AE342:AE349" si="341">E342</f>
        <v>160000000</v>
      </c>
      <c r="AF342" s="29">
        <f t="shared" ref="AF342:AF349" si="342">AC342-AE342</f>
        <v>0</v>
      </c>
      <c r="AG342" s="249">
        <f t="shared" ref="AG342:AG349" si="343">Q342-Y342</f>
        <v>0</v>
      </c>
      <c r="AH342" s="88">
        <f t="shared" ref="AH342:AH349" si="344">AF342-AG342</f>
        <v>0</v>
      </c>
    </row>
    <row r="343" spans="1:34">
      <c r="A343" s="99"/>
      <c r="B343" s="9">
        <v>2</v>
      </c>
      <c r="C343" s="9" t="s">
        <v>15</v>
      </c>
      <c r="D343" s="81" t="s">
        <v>9</v>
      </c>
      <c r="E343" s="31">
        <f>'per SKPD'!E5242</f>
        <v>865854450</v>
      </c>
      <c r="F343" s="31">
        <f>'per SKPD'!F5242</f>
        <v>22810000</v>
      </c>
      <c r="G343" s="31">
        <f>'per SKPD'!G5242</f>
        <v>22810000</v>
      </c>
      <c r="H343" s="31">
        <f>'per SKPD'!H5242</f>
        <v>22810000</v>
      </c>
      <c r="I343" s="31">
        <f>'per SKPD'!I5242</f>
        <v>0</v>
      </c>
      <c r="J343" s="31">
        <f>'per SKPD'!J5242</f>
        <v>0</v>
      </c>
      <c r="K343" s="31">
        <f>'per SKPD'!K5242</f>
        <v>0</v>
      </c>
      <c r="L343" s="31">
        <f>'per SKPD'!L5242</f>
        <v>0</v>
      </c>
      <c r="M343" s="31">
        <f>'per SKPD'!M5242</f>
        <v>0</v>
      </c>
      <c r="N343" s="31">
        <f>'per SKPD'!N5242</f>
        <v>0</v>
      </c>
      <c r="O343" s="31">
        <f>'per SKPD'!W5242</f>
        <v>0</v>
      </c>
      <c r="P343" s="31">
        <f>'per SKPD'!X5242</f>
        <v>0</v>
      </c>
      <c r="Q343" s="31">
        <f t="shared" si="337"/>
        <v>22810000</v>
      </c>
      <c r="R343" s="31">
        <f>'per SKPD'!Z5242</f>
        <v>0</v>
      </c>
      <c r="S343" s="31">
        <f>'per SKPD'!AA5242</f>
        <v>0</v>
      </c>
      <c r="T343" s="31">
        <f>'per SKPD'!AB5242</f>
        <v>0</v>
      </c>
      <c r="U343" s="31">
        <f>'per SKPD'!AC5242</f>
        <v>0</v>
      </c>
      <c r="V343" s="31">
        <f>'per SKPD'!AL5242</f>
        <v>0</v>
      </c>
      <c r="W343" s="31">
        <f>'per SKPD'!AM5242</f>
        <v>0</v>
      </c>
      <c r="X343" s="31">
        <f>'per SKPD'!AN5242</f>
        <v>0</v>
      </c>
      <c r="Y343" s="31">
        <f t="shared" ref="Y343:Y349" si="345">SUM(R343:X343)</f>
        <v>0</v>
      </c>
      <c r="Z343" s="32">
        <f t="shared" si="339"/>
        <v>888664450</v>
      </c>
      <c r="AA343" s="32"/>
      <c r="AB343" s="28"/>
      <c r="AC343" s="29">
        <f t="shared" si="335"/>
        <v>888664450</v>
      </c>
      <c r="AD343" s="29">
        <f t="shared" si="340"/>
        <v>0</v>
      </c>
      <c r="AE343" s="29">
        <f t="shared" si="341"/>
        <v>865854450</v>
      </c>
      <c r="AF343" s="29">
        <f t="shared" si="342"/>
        <v>22810000</v>
      </c>
      <c r="AG343" s="249">
        <f t="shared" si="343"/>
        <v>22810000</v>
      </c>
      <c r="AH343" s="88">
        <f t="shared" si="344"/>
        <v>0</v>
      </c>
    </row>
    <row r="344" spans="1:34">
      <c r="A344" s="99"/>
      <c r="B344" s="9">
        <v>3</v>
      </c>
      <c r="C344" s="9" t="s">
        <v>16</v>
      </c>
      <c r="D344" s="81" t="s">
        <v>10</v>
      </c>
      <c r="E344" s="31">
        <f>'per SKPD'!E5279</f>
        <v>1047186284</v>
      </c>
      <c r="F344" s="31">
        <f>'per SKPD'!F5279</f>
        <v>26000000</v>
      </c>
      <c r="G344" s="31">
        <f>'per SKPD'!G5279</f>
        <v>26000000</v>
      </c>
      <c r="H344" s="31">
        <f>'per SKPD'!H5279</f>
        <v>26000000</v>
      </c>
      <c r="I344" s="31">
        <f>'per SKPD'!I5279</f>
        <v>0</v>
      </c>
      <c r="J344" s="31">
        <f>'per SKPD'!J5279</f>
        <v>0</v>
      </c>
      <c r="K344" s="31">
        <f>'per SKPD'!K5279</f>
        <v>0</v>
      </c>
      <c r="L344" s="31">
        <f>'per SKPD'!L5279</f>
        <v>0</v>
      </c>
      <c r="M344" s="31">
        <f>'per SKPD'!M5279</f>
        <v>0</v>
      </c>
      <c r="N344" s="31">
        <f>'per SKPD'!N5279</f>
        <v>0</v>
      </c>
      <c r="O344" s="31">
        <f>'per SKPD'!W5279</f>
        <v>0</v>
      </c>
      <c r="P344" s="31">
        <f>'per SKPD'!X5279</f>
        <v>0</v>
      </c>
      <c r="Q344" s="31">
        <f t="shared" si="337"/>
        <v>26000000</v>
      </c>
      <c r="R344" s="31">
        <f>'per SKPD'!Z5279</f>
        <v>0</v>
      </c>
      <c r="S344" s="31">
        <f>'per SKPD'!AA5279</f>
        <v>0</v>
      </c>
      <c r="T344" s="31">
        <f>'per SKPD'!AB5279</f>
        <v>0</v>
      </c>
      <c r="U344" s="31">
        <f>'per SKPD'!AC5279</f>
        <v>0</v>
      </c>
      <c r="V344" s="31">
        <f>'per SKPD'!AL5279</f>
        <v>0</v>
      </c>
      <c r="W344" s="31">
        <f>'per SKPD'!AM5279</f>
        <v>0</v>
      </c>
      <c r="X344" s="31">
        <f>'per SKPD'!AN5279</f>
        <v>0</v>
      </c>
      <c r="Y344" s="31">
        <f>SUM(R344:X344)</f>
        <v>0</v>
      </c>
      <c r="Z344" s="32">
        <f t="shared" si="339"/>
        <v>1073186284</v>
      </c>
      <c r="AA344" s="32"/>
      <c r="AB344" s="28"/>
      <c r="AC344" s="29">
        <f t="shared" si="335"/>
        <v>1073186284</v>
      </c>
      <c r="AD344" s="29">
        <f t="shared" si="340"/>
        <v>0</v>
      </c>
      <c r="AE344" s="29">
        <f t="shared" si="341"/>
        <v>1047186284</v>
      </c>
      <c r="AF344" s="29">
        <f t="shared" si="342"/>
        <v>26000000</v>
      </c>
      <c r="AG344" s="249">
        <f t="shared" si="343"/>
        <v>26000000</v>
      </c>
      <c r="AH344" s="88">
        <f t="shared" si="344"/>
        <v>0</v>
      </c>
    </row>
    <row r="345" spans="1:34">
      <c r="A345" s="99"/>
      <c r="B345" s="9">
        <v>4</v>
      </c>
      <c r="C345" s="9" t="s">
        <v>17</v>
      </c>
      <c r="D345" s="81" t="s">
        <v>5</v>
      </c>
      <c r="E345" s="31">
        <f>'per SKPD'!E5290</f>
        <v>6712600</v>
      </c>
      <c r="F345" s="31">
        <f>'per SKPD'!F5290</f>
        <v>0</v>
      </c>
      <c r="G345" s="31">
        <f>'per SKPD'!G5290</f>
        <v>0</v>
      </c>
      <c r="H345" s="31">
        <f>'per SKPD'!H5290</f>
        <v>0</v>
      </c>
      <c r="I345" s="31">
        <f>'per SKPD'!I5290</f>
        <v>0</v>
      </c>
      <c r="J345" s="31">
        <f>'per SKPD'!J5290</f>
        <v>0</v>
      </c>
      <c r="K345" s="31">
        <f>'per SKPD'!K5290</f>
        <v>0</v>
      </c>
      <c r="L345" s="31">
        <f>'per SKPD'!L5290</f>
        <v>0</v>
      </c>
      <c r="M345" s="31">
        <f>'per SKPD'!M5290</f>
        <v>0</v>
      </c>
      <c r="N345" s="31">
        <f>'per SKPD'!N5290</f>
        <v>0</v>
      </c>
      <c r="O345" s="31">
        <f>'per SKPD'!W5290</f>
        <v>0</v>
      </c>
      <c r="P345" s="31">
        <f>'per SKPD'!X5290</f>
        <v>0</v>
      </c>
      <c r="Q345" s="31">
        <f t="shared" si="337"/>
        <v>0</v>
      </c>
      <c r="R345" s="31">
        <f>'per SKPD'!Z5290</f>
        <v>0</v>
      </c>
      <c r="S345" s="31">
        <f>'per SKPD'!AA5290</f>
        <v>0</v>
      </c>
      <c r="T345" s="31">
        <f>'per SKPD'!AB5290</f>
        <v>0</v>
      </c>
      <c r="U345" s="31">
        <f>'per SKPD'!AC5290</f>
        <v>0</v>
      </c>
      <c r="V345" s="31">
        <f>'per SKPD'!AL5290</f>
        <v>0</v>
      </c>
      <c r="W345" s="31">
        <f>'per SKPD'!AM5290</f>
        <v>0</v>
      </c>
      <c r="X345" s="31">
        <f>'per SKPD'!AN5290</f>
        <v>0</v>
      </c>
      <c r="Y345" s="31">
        <f t="shared" si="345"/>
        <v>0</v>
      </c>
      <c r="Z345" s="32">
        <f t="shared" si="339"/>
        <v>6712600</v>
      </c>
      <c r="AA345" s="32"/>
      <c r="AB345" s="28"/>
      <c r="AC345" s="29">
        <f t="shared" si="335"/>
        <v>6712600</v>
      </c>
      <c r="AD345" s="29">
        <f t="shared" si="340"/>
        <v>0</v>
      </c>
      <c r="AE345" s="29">
        <f t="shared" si="341"/>
        <v>6712600</v>
      </c>
      <c r="AF345" s="29">
        <f t="shared" si="342"/>
        <v>0</v>
      </c>
      <c r="AG345" s="249">
        <f t="shared" si="343"/>
        <v>0</v>
      </c>
      <c r="AH345" s="88">
        <f t="shared" si="344"/>
        <v>0</v>
      </c>
    </row>
    <row r="346" spans="1:34">
      <c r="A346" s="99"/>
      <c r="B346" s="9">
        <v>5</v>
      </c>
      <c r="C346" s="9" t="s">
        <v>18</v>
      </c>
      <c r="D346" s="81" t="s">
        <v>11</v>
      </c>
      <c r="E346" s="31">
        <f>'per SKPD'!E5294</f>
        <v>66500</v>
      </c>
      <c r="F346" s="31">
        <f>'per SKPD'!F5294</f>
        <v>0</v>
      </c>
      <c r="G346" s="31">
        <f>'per SKPD'!G5294</f>
        <v>0</v>
      </c>
      <c r="H346" s="31">
        <f>'per SKPD'!H5294</f>
        <v>0</v>
      </c>
      <c r="I346" s="31">
        <f>'per SKPD'!I5294</f>
        <v>0</v>
      </c>
      <c r="J346" s="31">
        <f>'per SKPD'!J5294</f>
        <v>0</v>
      </c>
      <c r="K346" s="31">
        <f>'per SKPD'!K5294</f>
        <v>0</v>
      </c>
      <c r="L346" s="31">
        <f>'per SKPD'!L5294</f>
        <v>0</v>
      </c>
      <c r="M346" s="31">
        <f>'per SKPD'!M5294</f>
        <v>0</v>
      </c>
      <c r="N346" s="31">
        <f>'per SKPD'!N5294</f>
        <v>0</v>
      </c>
      <c r="O346" s="31">
        <f>'per SKPD'!W5294</f>
        <v>0</v>
      </c>
      <c r="P346" s="31">
        <f>'per SKPD'!X5294</f>
        <v>0</v>
      </c>
      <c r="Q346" s="31">
        <f t="shared" si="337"/>
        <v>0</v>
      </c>
      <c r="R346" s="31">
        <f>'per SKPD'!Z5294</f>
        <v>0</v>
      </c>
      <c r="S346" s="31">
        <f>'per SKPD'!AA5294</f>
        <v>0</v>
      </c>
      <c r="T346" s="31">
        <f>'per SKPD'!AB5294</f>
        <v>0</v>
      </c>
      <c r="U346" s="31">
        <f>'per SKPD'!AC5294</f>
        <v>0</v>
      </c>
      <c r="V346" s="31">
        <f>'per SKPD'!AL5294</f>
        <v>0</v>
      </c>
      <c r="W346" s="31">
        <f>'per SKPD'!AM5294</f>
        <v>0</v>
      </c>
      <c r="X346" s="31">
        <f>'per SKPD'!AN5294</f>
        <v>0</v>
      </c>
      <c r="Y346" s="31">
        <f t="shared" si="345"/>
        <v>0</v>
      </c>
      <c r="Z346" s="32">
        <f t="shared" si="339"/>
        <v>66500</v>
      </c>
      <c r="AA346" s="32"/>
      <c r="AB346" s="28"/>
      <c r="AC346" s="29">
        <f t="shared" si="335"/>
        <v>66500</v>
      </c>
      <c r="AD346" s="29">
        <f t="shared" si="340"/>
        <v>0</v>
      </c>
      <c r="AE346" s="29">
        <f t="shared" si="341"/>
        <v>66500</v>
      </c>
      <c r="AF346" s="29">
        <f t="shared" si="342"/>
        <v>0</v>
      </c>
      <c r="AG346" s="249">
        <f t="shared" si="343"/>
        <v>0</v>
      </c>
      <c r="AH346" s="88">
        <f t="shared" si="344"/>
        <v>0</v>
      </c>
    </row>
    <row r="347" spans="1:34">
      <c r="A347" s="99"/>
      <c r="B347" s="9">
        <v>6</v>
      </c>
      <c r="C347" s="9" t="s">
        <v>19</v>
      </c>
      <c r="D347" s="81" t="s">
        <v>7</v>
      </c>
      <c r="E347" s="31">
        <f>'per SKPD'!E5297</f>
        <v>0</v>
      </c>
      <c r="F347" s="31">
        <f>'per SKPD'!F5297</f>
        <v>0</v>
      </c>
      <c r="G347" s="31">
        <f>'per SKPD'!G5297</f>
        <v>0</v>
      </c>
      <c r="H347" s="31">
        <f>'per SKPD'!H5297</f>
        <v>0</v>
      </c>
      <c r="I347" s="31">
        <f>'per SKPD'!I5297</f>
        <v>0</v>
      </c>
      <c r="J347" s="31">
        <f>'per SKPD'!J5297</f>
        <v>0</v>
      </c>
      <c r="K347" s="31">
        <f>'per SKPD'!K5297</f>
        <v>0</v>
      </c>
      <c r="L347" s="31">
        <f>'per SKPD'!L5297</f>
        <v>0</v>
      </c>
      <c r="M347" s="31">
        <f>'per SKPD'!M5297</f>
        <v>0</v>
      </c>
      <c r="N347" s="31">
        <f>'per SKPD'!N5297</f>
        <v>0</v>
      </c>
      <c r="O347" s="31">
        <f>'per SKPD'!W5297</f>
        <v>0</v>
      </c>
      <c r="P347" s="31">
        <f>'per SKPD'!X5297</f>
        <v>0</v>
      </c>
      <c r="Q347" s="31">
        <f t="shared" si="337"/>
        <v>0</v>
      </c>
      <c r="R347" s="31">
        <f>'per SKPD'!Z5297</f>
        <v>0</v>
      </c>
      <c r="S347" s="31">
        <f>'per SKPD'!AA5297</f>
        <v>0</v>
      </c>
      <c r="T347" s="31">
        <f>'per SKPD'!AB5297</f>
        <v>0</v>
      </c>
      <c r="U347" s="31">
        <f>'per SKPD'!AC5297</f>
        <v>0</v>
      </c>
      <c r="V347" s="31">
        <f>'per SKPD'!AL5297</f>
        <v>0</v>
      </c>
      <c r="W347" s="31">
        <f>'per SKPD'!AM5297</f>
        <v>0</v>
      </c>
      <c r="X347" s="31">
        <f>'per SKPD'!AN5297</f>
        <v>0</v>
      </c>
      <c r="Y347" s="31">
        <f t="shared" si="345"/>
        <v>0</v>
      </c>
      <c r="Z347" s="32">
        <f t="shared" si="339"/>
        <v>0</v>
      </c>
      <c r="AA347" s="32"/>
      <c r="AB347" s="28"/>
      <c r="AC347" s="29">
        <f t="shared" si="335"/>
        <v>0</v>
      </c>
      <c r="AD347" s="29">
        <f t="shared" si="340"/>
        <v>0</v>
      </c>
      <c r="AE347" s="29">
        <f t="shared" si="341"/>
        <v>0</v>
      </c>
      <c r="AF347" s="29">
        <f t="shared" si="342"/>
        <v>0</v>
      </c>
      <c r="AG347" s="249">
        <f t="shared" si="343"/>
        <v>0</v>
      </c>
      <c r="AH347" s="88">
        <f t="shared" si="344"/>
        <v>0</v>
      </c>
    </row>
    <row r="348" spans="1:34" s="21" customFormat="1">
      <c r="A348" s="102"/>
      <c r="B348" s="11">
        <v>7</v>
      </c>
      <c r="C348" s="11"/>
      <c r="D348" s="85" t="s">
        <v>8</v>
      </c>
      <c r="E348" s="31">
        <f>'per SKPD'!E5300</f>
        <v>17940000</v>
      </c>
      <c r="F348" s="31">
        <f>'per SKPD'!F5300</f>
        <v>0</v>
      </c>
      <c r="G348" s="31">
        <f>'per SKPD'!G5300</f>
        <v>0</v>
      </c>
      <c r="H348" s="31">
        <f>'per SKPD'!H5300</f>
        <v>0</v>
      </c>
      <c r="I348" s="31">
        <f>'per SKPD'!I5300</f>
        <v>0</v>
      </c>
      <c r="J348" s="31">
        <f>'per SKPD'!J5300</f>
        <v>0</v>
      </c>
      <c r="K348" s="31">
        <f>'per SKPD'!K5300</f>
        <v>0</v>
      </c>
      <c r="L348" s="31">
        <f>'per SKPD'!L5300</f>
        <v>0</v>
      </c>
      <c r="M348" s="31">
        <f>'per SKPD'!M5300</f>
        <v>0</v>
      </c>
      <c r="N348" s="31">
        <f>'per SKPD'!N5300</f>
        <v>0</v>
      </c>
      <c r="O348" s="31">
        <f>'per SKPD'!W5300</f>
        <v>0</v>
      </c>
      <c r="P348" s="31">
        <f>'per SKPD'!X5300</f>
        <v>0</v>
      </c>
      <c r="Q348" s="31">
        <f t="shared" si="337"/>
        <v>0</v>
      </c>
      <c r="R348" s="31">
        <f>'per SKPD'!Z5300</f>
        <v>0</v>
      </c>
      <c r="S348" s="31">
        <f>'per SKPD'!AA5300</f>
        <v>0</v>
      </c>
      <c r="T348" s="31">
        <f>'per SKPD'!AB5300</f>
        <v>0</v>
      </c>
      <c r="U348" s="31">
        <f>'per SKPD'!AC5300</f>
        <v>0</v>
      </c>
      <c r="V348" s="31">
        <f>'per SKPD'!AL5300</f>
        <v>0</v>
      </c>
      <c r="W348" s="31">
        <f>'per SKPD'!AM5300</f>
        <v>0</v>
      </c>
      <c r="X348" s="31">
        <f>'per SKPD'!AN5300</f>
        <v>0</v>
      </c>
      <c r="Y348" s="31">
        <f t="shared" si="345"/>
        <v>0</v>
      </c>
      <c r="Z348" s="32">
        <f t="shared" si="339"/>
        <v>17940000</v>
      </c>
      <c r="AA348" s="32"/>
      <c r="AB348" s="28"/>
      <c r="AC348" s="29">
        <f t="shared" si="335"/>
        <v>17940000</v>
      </c>
      <c r="AD348" s="29">
        <f t="shared" si="340"/>
        <v>0</v>
      </c>
      <c r="AE348" s="29">
        <f t="shared" si="341"/>
        <v>17940000</v>
      </c>
      <c r="AF348" s="29">
        <f t="shared" si="342"/>
        <v>0</v>
      </c>
      <c r="AG348" s="249">
        <f t="shared" si="343"/>
        <v>0</v>
      </c>
      <c r="AH348" s="88">
        <f t="shared" si="344"/>
        <v>0</v>
      </c>
    </row>
    <row r="349" spans="1:34" s="21" customFormat="1">
      <c r="A349" s="102"/>
      <c r="B349" s="11">
        <v>8</v>
      </c>
      <c r="C349" s="11"/>
      <c r="D349" s="77" t="s">
        <v>39</v>
      </c>
      <c r="E349" s="31">
        <f>'per SKPD'!E5303</f>
        <v>13730000</v>
      </c>
      <c r="F349" s="31">
        <f>'per SKPD'!F5303</f>
        <v>0</v>
      </c>
      <c r="G349" s="31">
        <f>'per SKPD'!G5303</f>
        <v>0</v>
      </c>
      <c r="H349" s="31">
        <f>'per SKPD'!H5303</f>
        <v>0</v>
      </c>
      <c r="I349" s="31">
        <f>'per SKPD'!I5303</f>
        <v>0</v>
      </c>
      <c r="J349" s="31">
        <f>'per SKPD'!J5303</f>
        <v>0</v>
      </c>
      <c r="K349" s="31">
        <f>'per SKPD'!K5303</f>
        <v>0</v>
      </c>
      <c r="L349" s="31">
        <f>'per SKPD'!L5303</f>
        <v>0</v>
      </c>
      <c r="M349" s="31">
        <f>'per SKPD'!M5303</f>
        <v>0</v>
      </c>
      <c r="N349" s="31">
        <f>'per SKPD'!N5303</f>
        <v>0</v>
      </c>
      <c r="O349" s="31">
        <f>'per SKPD'!W5303</f>
        <v>0</v>
      </c>
      <c r="P349" s="31">
        <f>'per SKPD'!X5303</f>
        <v>0</v>
      </c>
      <c r="Q349" s="31">
        <f t="shared" si="337"/>
        <v>0</v>
      </c>
      <c r="R349" s="31">
        <f>'per SKPD'!Z5303</f>
        <v>0</v>
      </c>
      <c r="S349" s="31">
        <f>'per SKPD'!AA5303</f>
        <v>0</v>
      </c>
      <c r="T349" s="31">
        <f>'per SKPD'!AB5303</f>
        <v>0</v>
      </c>
      <c r="U349" s="31">
        <f>'per SKPD'!AC5303</f>
        <v>0</v>
      </c>
      <c r="V349" s="31">
        <f>'per SKPD'!AL5303</f>
        <v>0</v>
      </c>
      <c r="W349" s="31">
        <f>'per SKPD'!AM5303</f>
        <v>0</v>
      </c>
      <c r="X349" s="31">
        <f>'per SKPD'!AN5303</f>
        <v>0</v>
      </c>
      <c r="Y349" s="31">
        <f t="shared" si="345"/>
        <v>0</v>
      </c>
      <c r="Z349" s="32">
        <f t="shared" si="339"/>
        <v>13730000</v>
      </c>
      <c r="AA349" s="32"/>
      <c r="AB349" s="28"/>
      <c r="AC349" s="29">
        <f t="shared" si="335"/>
        <v>13730000</v>
      </c>
      <c r="AD349" s="29">
        <f t="shared" si="340"/>
        <v>0</v>
      </c>
      <c r="AE349" s="29">
        <f t="shared" si="341"/>
        <v>13730000</v>
      </c>
      <c r="AF349" s="29">
        <f t="shared" si="342"/>
        <v>0</v>
      </c>
      <c r="AG349" s="249">
        <f t="shared" si="343"/>
        <v>0</v>
      </c>
      <c r="AH349" s="88">
        <f t="shared" si="344"/>
        <v>0</v>
      </c>
    </row>
    <row r="350" spans="1:34">
      <c r="A350" s="101"/>
      <c r="B350" s="8"/>
      <c r="C350" s="8"/>
      <c r="D350" s="78"/>
      <c r="E350" s="34"/>
      <c r="F350" s="34"/>
      <c r="G350" s="63"/>
      <c r="H350" s="67"/>
      <c r="I350" s="34"/>
      <c r="J350" s="34"/>
      <c r="K350" s="34"/>
      <c r="L350" s="34"/>
      <c r="M350" s="34"/>
      <c r="N350" s="34"/>
      <c r="O350" s="34"/>
      <c r="P350" s="63"/>
      <c r="Q350" s="34"/>
      <c r="R350" s="65"/>
      <c r="S350" s="65"/>
      <c r="T350" s="34"/>
      <c r="U350" s="34"/>
      <c r="V350" s="34"/>
      <c r="W350" s="34"/>
      <c r="X350" s="34"/>
      <c r="Y350" s="34"/>
      <c r="Z350" s="34"/>
      <c r="AA350" s="34"/>
      <c r="AB350" s="28"/>
      <c r="AC350" s="29">
        <f t="shared" si="335"/>
        <v>0</v>
      </c>
    </row>
    <row r="351" spans="1:34" s="15" customFormat="1" ht="18.75" customHeight="1">
      <c r="A351" s="98">
        <v>35</v>
      </c>
      <c r="B351" s="22" t="s">
        <v>74</v>
      </c>
      <c r="C351" s="20"/>
      <c r="D351" s="30"/>
      <c r="E351" s="30">
        <f t="shared" ref="E351:P351" si="346">E352+E353+E354+E355+E356+E357+E358+E359</f>
        <v>1744112300</v>
      </c>
      <c r="F351" s="30">
        <f t="shared" si="346"/>
        <v>25000000</v>
      </c>
      <c r="G351" s="30">
        <f t="shared" si="346"/>
        <v>25000000</v>
      </c>
      <c r="H351" s="30">
        <f t="shared" si="346"/>
        <v>25000000</v>
      </c>
      <c r="I351" s="30">
        <f t="shared" si="346"/>
        <v>0</v>
      </c>
      <c r="J351" s="30">
        <f t="shared" si="346"/>
        <v>0</v>
      </c>
      <c r="K351" s="30">
        <f t="shared" si="346"/>
        <v>0</v>
      </c>
      <c r="L351" s="30">
        <f t="shared" si="346"/>
        <v>0</v>
      </c>
      <c r="M351" s="30">
        <f t="shared" si="346"/>
        <v>0</v>
      </c>
      <c r="N351" s="30">
        <f t="shared" si="346"/>
        <v>0</v>
      </c>
      <c r="O351" s="30">
        <f t="shared" si="346"/>
        <v>0</v>
      </c>
      <c r="P351" s="30">
        <f t="shared" si="346"/>
        <v>0</v>
      </c>
      <c r="Q351" s="30">
        <f t="shared" ref="Q351:Q359" si="347">SUM(H351:P351)</f>
        <v>25000000</v>
      </c>
      <c r="R351" s="64">
        <f t="shared" ref="R351:X351" si="348">R352+R353+R354+R355+R356+R357+R358+R359</f>
        <v>0</v>
      </c>
      <c r="S351" s="64">
        <f t="shared" si="348"/>
        <v>0</v>
      </c>
      <c r="T351" s="30">
        <f t="shared" si="348"/>
        <v>0</v>
      </c>
      <c r="U351" s="30">
        <f t="shared" si="348"/>
        <v>0</v>
      </c>
      <c r="V351" s="30">
        <f t="shared" si="348"/>
        <v>0</v>
      </c>
      <c r="W351" s="30">
        <f t="shared" si="348"/>
        <v>0</v>
      </c>
      <c r="X351" s="30">
        <f t="shared" si="348"/>
        <v>0</v>
      </c>
      <c r="Y351" s="30">
        <f>SUM(R351:X351)</f>
        <v>0</v>
      </c>
      <c r="Z351" s="30">
        <f>Z352+Z353+Z354+Z355+Z356+Z357+Z358+Z359</f>
        <v>1769112300</v>
      </c>
      <c r="AA351" s="30"/>
      <c r="AB351" s="57"/>
      <c r="AC351" s="29">
        <f t="shared" si="335"/>
        <v>1769112300</v>
      </c>
      <c r="AD351" s="255">
        <f>SUM(AD352:AD359)</f>
        <v>0</v>
      </c>
      <c r="AE351" s="255">
        <f>SUM(AE352:AE359)</f>
        <v>1744112300</v>
      </c>
      <c r="AF351" s="255">
        <f>SUM(AF352:AF359)</f>
        <v>25000000</v>
      </c>
      <c r="AG351" s="255">
        <f>SUM(AG352:AG359)</f>
        <v>25000000</v>
      </c>
      <c r="AH351" s="255">
        <f>SUM(AH352:AH359)</f>
        <v>0</v>
      </c>
    </row>
    <row r="352" spans="1:34">
      <c r="A352" s="99"/>
      <c r="B352" s="9">
        <v>1</v>
      </c>
      <c r="C352" s="9" t="s">
        <v>14</v>
      </c>
      <c r="D352" s="81" t="s">
        <v>6</v>
      </c>
      <c r="E352" s="31">
        <f>'per SKPD'!E5312</f>
        <v>262500000</v>
      </c>
      <c r="F352" s="31">
        <f>'per SKPD'!F5312</f>
        <v>0</v>
      </c>
      <c r="G352" s="31">
        <f>'per SKPD'!G5312</f>
        <v>0</v>
      </c>
      <c r="H352" s="31">
        <f>'per SKPD'!H5312</f>
        <v>0</v>
      </c>
      <c r="I352" s="31">
        <f>'per SKPD'!I5312</f>
        <v>0</v>
      </c>
      <c r="J352" s="31">
        <f>'per SKPD'!J5312</f>
        <v>0</v>
      </c>
      <c r="K352" s="31">
        <f>'per SKPD'!K5312</f>
        <v>0</v>
      </c>
      <c r="L352" s="31">
        <f>'per SKPD'!L5312</f>
        <v>0</v>
      </c>
      <c r="M352" s="31">
        <f>'per SKPD'!M5312</f>
        <v>0</v>
      </c>
      <c r="N352" s="31">
        <f>'per SKPD'!N5312</f>
        <v>0</v>
      </c>
      <c r="O352" s="31">
        <f>'per SKPD'!W5312</f>
        <v>0</v>
      </c>
      <c r="P352" s="31">
        <f>'per SKPD'!X5312</f>
        <v>0</v>
      </c>
      <c r="Q352" s="31">
        <f t="shared" si="347"/>
        <v>0</v>
      </c>
      <c r="R352" s="31">
        <f>'per SKPD'!Z5312</f>
        <v>0</v>
      </c>
      <c r="S352" s="31">
        <f>'per SKPD'!AA5312</f>
        <v>0</v>
      </c>
      <c r="T352" s="31">
        <f>'per SKPD'!AB5312</f>
        <v>0</v>
      </c>
      <c r="U352" s="31">
        <f>'per SKPD'!AC5312</f>
        <v>0</v>
      </c>
      <c r="V352" s="31">
        <f>'per SKPD'!AL5312</f>
        <v>0</v>
      </c>
      <c r="W352" s="31">
        <f>'per SKPD'!AM5312</f>
        <v>0</v>
      </c>
      <c r="X352" s="31">
        <f>'per SKPD'!AN5312</f>
        <v>0</v>
      </c>
      <c r="Y352" s="31">
        <f>SUM(R352:X352)</f>
        <v>0</v>
      </c>
      <c r="Z352" s="32">
        <f t="shared" ref="Z352:Z359" si="349">E352+Q352-Y352</f>
        <v>262500000</v>
      </c>
      <c r="AA352" s="32"/>
      <c r="AB352" s="28"/>
      <c r="AC352" s="29">
        <f t="shared" si="335"/>
        <v>262500000</v>
      </c>
      <c r="AD352" s="29">
        <f t="shared" ref="AD352:AD359" si="350">Z352-AC352</f>
        <v>0</v>
      </c>
      <c r="AE352" s="29">
        <f t="shared" ref="AE352:AE359" si="351">E352</f>
        <v>262500000</v>
      </c>
      <c r="AF352" s="29">
        <f t="shared" ref="AF352:AF359" si="352">AC352-AE352</f>
        <v>0</v>
      </c>
      <c r="AG352" s="249">
        <f t="shared" ref="AG352:AG359" si="353">Q352-Y352</f>
        <v>0</v>
      </c>
      <c r="AH352" s="88">
        <f t="shared" ref="AH352:AH359" si="354">AF352-AG352</f>
        <v>0</v>
      </c>
    </row>
    <row r="353" spans="1:34">
      <c r="A353" s="99"/>
      <c r="B353" s="9">
        <v>2</v>
      </c>
      <c r="C353" s="9" t="s">
        <v>15</v>
      </c>
      <c r="D353" s="81" t="s">
        <v>9</v>
      </c>
      <c r="E353" s="31">
        <f>'per SKPD'!E5315</f>
        <v>874150950</v>
      </c>
      <c r="F353" s="31">
        <f>'per SKPD'!F5315</f>
        <v>25000000</v>
      </c>
      <c r="G353" s="31">
        <f>'per SKPD'!G5315</f>
        <v>25000000</v>
      </c>
      <c r="H353" s="31">
        <f>'per SKPD'!H5315</f>
        <v>25000000</v>
      </c>
      <c r="I353" s="31">
        <f>'per SKPD'!I5315</f>
        <v>0</v>
      </c>
      <c r="J353" s="31">
        <f>'per SKPD'!J5315</f>
        <v>0</v>
      </c>
      <c r="K353" s="31">
        <f>'per SKPD'!K5315</f>
        <v>0</v>
      </c>
      <c r="L353" s="31">
        <f>'per SKPD'!L5315</f>
        <v>0</v>
      </c>
      <c r="M353" s="31">
        <f>'per SKPD'!M5315</f>
        <v>0</v>
      </c>
      <c r="N353" s="31">
        <f>'per SKPD'!N5315</f>
        <v>0</v>
      </c>
      <c r="O353" s="31">
        <f>'per SKPD'!W5315</f>
        <v>0</v>
      </c>
      <c r="P353" s="31">
        <f>'per SKPD'!X5315</f>
        <v>0</v>
      </c>
      <c r="Q353" s="31">
        <f t="shared" si="347"/>
        <v>25000000</v>
      </c>
      <c r="R353" s="31">
        <f>'per SKPD'!Z5315</f>
        <v>0</v>
      </c>
      <c r="S353" s="31">
        <f>'per SKPD'!AA5315</f>
        <v>0</v>
      </c>
      <c r="T353" s="31">
        <f>'per SKPD'!AB5315</f>
        <v>0</v>
      </c>
      <c r="U353" s="31">
        <f>'per SKPD'!AC5315</f>
        <v>0</v>
      </c>
      <c r="V353" s="31">
        <f>'per SKPD'!AL5315</f>
        <v>0</v>
      </c>
      <c r="W353" s="31">
        <f>'per SKPD'!AM5315</f>
        <v>0</v>
      </c>
      <c r="X353" s="31">
        <f>'per SKPD'!AN5315</f>
        <v>0</v>
      </c>
      <c r="Y353" s="31">
        <f t="shared" ref="Y353:Y359" si="355">SUM(R353:X353)</f>
        <v>0</v>
      </c>
      <c r="Z353" s="32">
        <f t="shared" si="349"/>
        <v>899150950</v>
      </c>
      <c r="AA353" s="32"/>
      <c r="AB353" s="28"/>
      <c r="AC353" s="29">
        <f t="shared" si="335"/>
        <v>899150950</v>
      </c>
      <c r="AD353" s="29">
        <f t="shared" si="350"/>
        <v>0</v>
      </c>
      <c r="AE353" s="29">
        <f t="shared" si="351"/>
        <v>874150950</v>
      </c>
      <c r="AF353" s="29">
        <f t="shared" si="352"/>
        <v>25000000</v>
      </c>
      <c r="AG353" s="249">
        <f t="shared" si="353"/>
        <v>25000000</v>
      </c>
      <c r="AH353" s="88">
        <f t="shared" si="354"/>
        <v>0</v>
      </c>
    </row>
    <row r="354" spans="1:34">
      <c r="A354" s="99"/>
      <c r="B354" s="9">
        <v>3</v>
      </c>
      <c r="C354" s="9" t="s">
        <v>16</v>
      </c>
      <c r="D354" s="81" t="s">
        <v>10</v>
      </c>
      <c r="E354" s="31">
        <f>'per SKPD'!E5337</f>
        <v>509747253</v>
      </c>
      <c r="F354" s="31">
        <f>'per SKPD'!F5337</f>
        <v>0</v>
      </c>
      <c r="G354" s="31">
        <f>'per SKPD'!G5337</f>
        <v>0</v>
      </c>
      <c r="H354" s="31">
        <f>'per SKPD'!H5337</f>
        <v>0</v>
      </c>
      <c r="I354" s="31">
        <f>'per SKPD'!I5337</f>
        <v>0</v>
      </c>
      <c r="J354" s="31">
        <f>'per SKPD'!J5337</f>
        <v>0</v>
      </c>
      <c r="K354" s="31">
        <f>'per SKPD'!K5337</f>
        <v>0</v>
      </c>
      <c r="L354" s="31">
        <f>'per SKPD'!L5337</f>
        <v>0</v>
      </c>
      <c r="M354" s="31">
        <f>'per SKPD'!M5337</f>
        <v>0</v>
      </c>
      <c r="N354" s="31">
        <f>'per SKPD'!N5337</f>
        <v>0</v>
      </c>
      <c r="O354" s="31">
        <f>'per SKPD'!W5337</f>
        <v>0</v>
      </c>
      <c r="P354" s="31">
        <f>'per SKPD'!X5337</f>
        <v>0</v>
      </c>
      <c r="Q354" s="31">
        <f t="shared" si="347"/>
        <v>0</v>
      </c>
      <c r="R354" s="31">
        <f>'per SKPD'!Z5337</f>
        <v>0</v>
      </c>
      <c r="S354" s="31">
        <f>'per SKPD'!AA5337</f>
        <v>0</v>
      </c>
      <c r="T354" s="31">
        <f>'per SKPD'!AB5337</f>
        <v>0</v>
      </c>
      <c r="U354" s="31">
        <f>'per SKPD'!AC5337</f>
        <v>0</v>
      </c>
      <c r="V354" s="31">
        <f>'per SKPD'!AL5337</f>
        <v>0</v>
      </c>
      <c r="W354" s="31">
        <f>'per SKPD'!AM5337</f>
        <v>0</v>
      </c>
      <c r="X354" s="31">
        <f>'per SKPD'!AN5337</f>
        <v>0</v>
      </c>
      <c r="Y354" s="31">
        <f>SUM(R354:X354)</f>
        <v>0</v>
      </c>
      <c r="Z354" s="32">
        <f t="shared" si="349"/>
        <v>509747253</v>
      </c>
      <c r="AA354" s="32"/>
      <c r="AB354" s="28"/>
      <c r="AC354" s="29">
        <f t="shared" si="335"/>
        <v>509747253</v>
      </c>
      <c r="AD354" s="29">
        <f t="shared" si="350"/>
        <v>0</v>
      </c>
      <c r="AE354" s="29">
        <f t="shared" si="351"/>
        <v>509747253</v>
      </c>
      <c r="AF354" s="29">
        <f t="shared" si="352"/>
        <v>0</v>
      </c>
      <c r="AG354" s="249">
        <f t="shared" si="353"/>
        <v>0</v>
      </c>
      <c r="AH354" s="88">
        <f t="shared" si="354"/>
        <v>0</v>
      </c>
    </row>
    <row r="355" spans="1:34">
      <c r="A355" s="99"/>
      <c r="B355" s="9">
        <v>4</v>
      </c>
      <c r="C355" s="9" t="s">
        <v>17</v>
      </c>
      <c r="D355" s="81" t="s">
        <v>5</v>
      </c>
      <c r="E355" s="31">
        <f>'per SKPD'!E5341</f>
        <v>54812600</v>
      </c>
      <c r="F355" s="31">
        <f>'per SKPD'!F5341</f>
        <v>0</v>
      </c>
      <c r="G355" s="31">
        <f>'per SKPD'!G5341</f>
        <v>0</v>
      </c>
      <c r="H355" s="31">
        <f>'per SKPD'!H5341</f>
        <v>0</v>
      </c>
      <c r="I355" s="31">
        <f>'per SKPD'!I5341</f>
        <v>0</v>
      </c>
      <c r="J355" s="31">
        <f>'per SKPD'!J5341</f>
        <v>0</v>
      </c>
      <c r="K355" s="31">
        <f>'per SKPD'!K5341</f>
        <v>0</v>
      </c>
      <c r="L355" s="31">
        <f>'per SKPD'!L5341</f>
        <v>0</v>
      </c>
      <c r="M355" s="31">
        <f>'per SKPD'!M5341</f>
        <v>0</v>
      </c>
      <c r="N355" s="31">
        <f>'per SKPD'!N5341</f>
        <v>0</v>
      </c>
      <c r="O355" s="31">
        <f>'per SKPD'!W5341</f>
        <v>0</v>
      </c>
      <c r="P355" s="31">
        <f>'per SKPD'!X5341</f>
        <v>0</v>
      </c>
      <c r="Q355" s="31">
        <f t="shared" si="347"/>
        <v>0</v>
      </c>
      <c r="R355" s="31">
        <f>'per SKPD'!Z5341</f>
        <v>0</v>
      </c>
      <c r="S355" s="31">
        <f>'per SKPD'!AA5341</f>
        <v>0</v>
      </c>
      <c r="T355" s="31">
        <f>'per SKPD'!AB5341</f>
        <v>0</v>
      </c>
      <c r="U355" s="31">
        <f>'per SKPD'!AC5341</f>
        <v>0</v>
      </c>
      <c r="V355" s="31">
        <f>'per SKPD'!AL5341</f>
        <v>0</v>
      </c>
      <c r="W355" s="31">
        <f>'per SKPD'!AM5341</f>
        <v>0</v>
      </c>
      <c r="X355" s="31">
        <f>'per SKPD'!AN5341</f>
        <v>0</v>
      </c>
      <c r="Y355" s="31">
        <f t="shared" si="355"/>
        <v>0</v>
      </c>
      <c r="Z355" s="32">
        <f t="shared" si="349"/>
        <v>54812600</v>
      </c>
      <c r="AA355" s="32"/>
      <c r="AB355" s="28"/>
      <c r="AC355" s="29">
        <f t="shared" si="335"/>
        <v>54812600</v>
      </c>
      <c r="AD355" s="29">
        <f t="shared" si="350"/>
        <v>0</v>
      </c>
      <c r="AE355" s="29">
        <f t="shared" si="351"/>
        <v>54812600</v>
      </c>
      <c r="AF355" s="29">
        <f t="shared" si="352"/>
        <v>0</v>
      </c>
      <c r="AG355" s="249">
        <f t="shared" si="353"/>
        <v>0</v>
      </c>
      <c r="AH355" s="88">
        <f t="shared" si="354"/>
        <v>0</v>
      </c>
    </row>
    <row r="356" spans="1:34">
      <c r="A356" s="99"/>
      <c r="B356" s="9">
        <v>5</v>
      </c>
      <c r="C356" s="9" t="s">
        <v>18</v>
      </c>
      <c r="D356" s="81" t="s">
        <v>11</v>
      </c>
      <c r="E356" s="31">
        <f>'per SKPD'!E5345</f>
        <v>66500</v>
      </c>
      <c r="F356" s="31">
        <f>'per SKPD'!F5345</f>
        <v>0</v>
      </c>
      <c r="G356" s="31">
        <f>'per SKPD'!G5345</f>
        <v>0</v>
      </c>
      <c r="H356" s="31">
        <f>'per SKPD'!H5345</f>
        <v>0</v>
      </c>
      <c r="I356" s="31">
        <f>'per SKPD'!I5345</f>
        <v>0</v>
      </c>
      <c r="J356" s="31">
        <f>'per SKPD'!J5345</f>
        <v>0</v>
      </c>
      <c r="K356" s="31">
        <f>'per SKPD'!K5345</f>
        <v>0</v>
      </c>
      <c r="L356" s="31">
        <f>'per SKPD'!L5345</f>
        <v>0</v>
      </c>
      <c r="M356" s="31">
        <f>'per SKPD'!M5345</f>
        <v>0</v>
      </c>
      <c r="N356" s="31">
        <f>'per SKPD'!N5345</f>
        <v>0</v>
      </c>
      <c r="O356" s="31">
        <f>'per SKPD'!W5345</f>
        <v>0</v>
      </c>
      <c r="P356" s="31">
        <f>'per SKPD'!X5345</f>
        <v>0</v>
      </c>
      <c r="Q356" s="31">
        <f t="shared" si="347"/>
        <v>0</v>
      </c>
      <c r="R356" s="31">
        <f>'per SKPD'!Z5345</f>
        <v>0</v>
      </c>
      <c r="S356" s="31">
        <f>'per SKPD'!AA5345</f>
        <v>0</v>
      </c>
      <c r="T356" s="31">
        <f>'per SKPD'!AB5345</f>
        <v>0</v>
      </c>
      <c r="U356" s="31">
        <f>'per SKPD'!AC5345</f>
        <v>0</v>
      </c>
      <c r="V356" s="31">
        <f>'per SKPD'!AL5345</f>
        <v>0</v>
      </c>
      <c r="W356" s="31">
        <f>'per SKPD'!AM5345</f>
        <v>0</v>
      </c>
      <c r="X356" s="31">
        <f>'per SKPD'!AN5345</f>
        <v>0</v>
      </c>
      <c r="Y356" s="31">
        <f t="shared" si="355"/>
        <v>0</v>
      </c>
      <c r="Z356" s="32">
        <f t="shared" si="349"/>
        <v>66500</v>
      </c>
      <c r="AA356" s="32"/>
      <c r="AB356" s="28"/>
      <c r="AC356" s="29">
        <f t="shared" si="335"/>
        <v>66500</v>
      </c>
      <c r="AD356" s="29">
        <f t="shared" si="350"/>
        <v>0</v>
      </c>
      <c r="AE356" s="29">
        <f t="shared" si="351"/>
        <v>66500</v>
      </c>
      <c r="AF356" s="29">
        <f t="shared" si="352"/>
        <v>0</v>
      </c>
      <c r="AG356" s="249">
        <f t="shared" si="353"/>
        <v>0</v>
      </c>
      <c r="AH356" s="88">
        <f t="shared" si="354"/>
        <v>0</v>
      </c>
    </row>
    <row r="357" spans="1:34">
      <c r="A357" s="99"/>
      <c r="B357" s="9">
        <v>6</v>
      </c>
      <c r="C357" s="9" t="s">
        <v>19</v>
      </c>
      <c r="D357" s="81" t="s">
        <v>7</v>
      </c>
      <c r="E357" s="31">
        <f>'per SKPD'!E5348</f>
        <v>0</v>
      </c>
      <c r="F357" s="31">
        <f>'per SKPD'!F5348</f>
        <v>0</v>
      </c>
      <c r="G357" s="31">
        <f>'per SKPD'!G5348</f>
        <v>0</v>
      </c>
      <c r="H357" s="31">
        <f>'per SKPD'!H5348</f>
        <v>0</v>
      </c>
      <c r="I357" s="31">
        <f>'per SKPD'!I5348</f>
        <v>0</v>
      </c>
      <c r="J357" s="31">
        <f>'per SKPD'!J5348</f>
        <v>0</v>
      </c>
      <c r="K357" s="31">
        <f>'per SKPD'!K5348</f>
        <v>0</v>
      </c>
      <c r="L357" s="31">
        <f>'per SKPD'!L5348</f>
        <v>0</v>
      </c>
      <c r="M357" s="31">
        <f>'per SKPD'!M5348</f>
        <v>0</v>
      </c>
      <c r="N357" s="31">
        <f>'per SKPD'!N5348</f>
        <v>0</v>
      </c>
      <c r="O357" s="31">
        <f>'per SKPD'!W5348</f>
        <v>0</v>
      </c>
      <c r="P357" s="31">
        <f>'per SKPD'!X5348</f>
        <v>0</v>
      </c>
      <c r="Q357" s="31">
        <f t="shared" si="347"/>
        <v>0</v>
      </c>
      <c r="R357" s="31">
        <f>'per SKPD'!Z5348</f>
        <v>0</v>
      </c>
      <c r="S357" s="31">
        <f>'per SKPD'!AA5348</f>
        <v>0</v>
      </c>
      <c r="T357" s="31">
        <f>'per SKPD'!AB5348</f>
        <v>0</v>
      </c>
      <c r="U357" s="31">
        <f>'per SKPD'!AC5348</f>
        <v>0</v>
      </c>
      <c r="V357" s="31">
        <f>'per SKPD'!AL5348</f>
        <v>0</v>
      </c>
      <c r="W357" s="31">
        <f>'per SKPD'!AM5348</f>
        <v>0</v>
      </c>
      <c r="X357" s="31">
        <f>'per SKPD'!AN5348</f>
        <v>0</v>
      </c>
      <c r="Y357" s="31">
        <f t="shared" si="355"/>
        <v>0</v>
      </c>
      <c r="Z357" s="32">
        <f t="shared" si="349"/>
        <v>0</v>
      </c>
      <c r="AA357" s="32"/>
      <c r="AB357" s="28"/>
      <c r="AC357" s="29">
        <f t="shared" si="335"/>
        <v>0</v>
      </c>
      <c r="AD357" s="29">
        <f t="shared" si="350"/>
        <v>0</v>
      </c>
      <c r="AE357" s="29">
        <f t="shared" si="351"/>
        <v>0</v>
      </c>
      <c r="AF357" s="29">
        <f t="shared" si="352"/>
        <v>0</v>
      </c>
      <c r="AG357" s="249">
        <f t="shared" si="353"/>
        <v>0</v>
      </c>
      <c r="AH357" s="88">
        <f t="shared" si="354"/>
        <v>0</v>
      </c>
    </row>
    <row r="358" spans="1:34" s="21" customFormat="1">
      <c r="A358" s="102"/>
      <c r="B358" s="11">
        <v>7</v>
      </c>
      <c r="C358" s="11"/>
      <c r="D358" s="85" t="s">
        <v>8</v>
      </c>
      <c r="E358" s="31">
        <f>'per SKPD'!E5351</f>
        <v>32914997</v>
      </c>
      <c r="F358" s="31">
        <f>'per SKPD'!F5351</f>
        <v>0</v>
      </c>
      <c r="G358" s="31">
        <f>'per SKPD'!G5351</f>
        <v>0</v>
      </c>
      <c r="H358" s="31">
        <f>'per SKPD'!H5351</f>
        <v>0</v>
      </c>
      <c r="I358" s="31">
        <f>'per SKPD'!I5351</f>
        <v>0</v>
      </c>
      <c r="J358" s="31">
        <f>'per SKPD'!J5351</f>
        <v>0</v>
      </c>
      <c r="K358" s="31">
        <f>'per SKPD'!K5351</f>
        <v>0</v>
      </c>
      <c r="L358" s="31">
        <f>'per SKPD'!L5351</f>
        <v>0</v>
      </c>
      <c r="M358" s="31">
        <f>'per SKPD'!M5351</f>
        <v>0</v>
      </c>
      <c r="N358" s="31">
        <f>'per SKPD'!N5351</f>
        <v>0</v>
      </c>
      <c r="O358" s="31">
        <f>'per SKPD'!W5351</f>
        <v>0</v>
      </c>
      <c r="P358" s="31">
        <f>'per SKPD'!X5351</f>
        <v>0</v>
      </c>
      <c r="Q358" s="31">
        <f t="shared" si="347"/>
        <v>0</v>
      </c>
      <c r="R358" s="31">
        <f>'per SKPD'!Z5351</f>
        <v>0</v>
      </c>
      <c r="S358" s="31">
        <f>'per SKPD'!AA5351</f>
        <v>0</v>
      </c>
      <c r="T358" s="31">
        <f>'per SKPD'!AB5351</f>
        <v>0</v>
      </c>
      <c r="U358" s="31">
        <f>'per SKPD'!AC5351</f>
        <v>0</v>
      </c>
      <c r="V358" s="31">
        <f>'per SKPD'!AL5351</f>
        <v>0</v>
      </c>
      <c r="W358" s="31">
        <f>'per SKPD'!AM5351</f>
        <v>0</v>
      </c>
      <c r="X358" s="31">
        <f>'per SKPD'!AN5351</f>
        <v>0</v>
      </c>
      <c r="Y358" s="31">
        <f t="shared" si="355"/>
        <v>0</v>
      </c>
      <c r="Z358" s="32">
        <f t="shared" si="349"/>
        <v>32914997</v>
      </c>
      <c r="AA358" s="32"/>
      <c r="AB358" s="28"/>
      <c r="AC358" s="29">
        <f t="shared" si="335"/>
        <v>32914997</v>
      </c>
      <c r="AD358" s="29">
        <f t="shared" si="350"/>
        <v>0</v>
      </c>
      <c r="AE358" s="29">
        <f t="shared" si="351"/>
        <v>32914997</v>
      </c>
      <c r="AF358" s="29">
        <f t="shared" si="352"/>
        <v>0</v>
      </c>
      <c r="AG358" s="249">
        <f t="shared" si="353"/>
        <v>0</v>
      </c>
      <c r="AH358" s="88">
        <f t="shared" si="354"/>
        <v>0</v>
      </c>
    </row>
    <row r="359" spans="1:34" s="21" customFormat="1">
      <c r="A359" s="102"/>
      <c r="B359" s="11">
        <v>8</v>
      </c>
      <c r="C359" s="11"/>
      <c r="D359" s="77" t="s">
        <v>39</v>
      </c>
      <c r="E359" s="31">
        <f>'per SKPD'!E5356</f>
        <v>9920000</v>
      </c>
      <c r="F359" s="31">
        <f>'per SKPD'!F5356</f>
        <v>0</v>
      </c>
      <c r="G359" s="31">
        <f>'per SKPD'!G5356</f>
        <v>0</v>
      </c>
      <c r="H359" s="31">
        <f>'per SKPD'!H5356</f>
        <v>0</v>
      </c>
      <c r="I359" s="31">
        <f>'per SKPD'!I5356</f>
        <v>0</v>
      </c>
      <c r="J359" s="31">
        <f>'per SKPD'!J5356</f>
        <v>0</v>
      </c>
      <c r="K359" s="31">
        <f>'per SKPD'!K5356</f>
        <v>0</v>
      </c>
      <c r="L359" s="31">
        <f>'per SKPD'!L5356</f>
        <v>0</v>
      </c>
      <c r="M359" s="31">
        <f>'per SKPD'!M5356</f>
        <v>0</v>
      </c>
      <c r="N359" s="31">
        <f>'per SKPD'!N5356</f>
        <v>0</v>
      </c>
      <c r="O359" s="31">
        <f>'per SKPD'!W5356</f>
        <v>0</v>
      </c>
      <c r="P359" s="31">
        <f>'per SKPD'!X5356</f>
        <v>0</v>
      </c>
      <c r="Q359" s="31">
        <f t="shared" si="347"/>
        <v>0</v>
      </c>
      <c r="R359" s="31">
        <f>'per SKPD'!Z5356</f>
        <v>0</v>
      </c>
      <c r="S359" s="31">
        <f>'per SKPD'!AA5356</f>
        <v>0</v>
      </c>
      <c r="T359" s="31">
        <f>'per SKPD'!AB5356</f>
        <v>0</v>
      </c>
      <c r="U359" s="31">
        <f>'per SKPD'!AC5356</f>
        <v>0</v>
      </c>
      <c r="V359" s="31">
        <f>'per SKPD'!AL5356</f>
        <v>0</v>
      </c>
      <c r="W359" s="31">
        <f>'per SKPD'!AM5356</f>
        <v>0</v>
      </c>
      <c r="X359" s="31">
        <f>'per SKPD'!AN5356</f>
        <v>0</v>
      </c>
      <c r="Y359" s="31">
        <f t="shared" si="355"/>
        <v>0</v>
      </c>
      <c r="Z359" s="32">
        <f t="shared" si="349"/>
        <v>9920000</v>
      </c>
      <c r="AA359" s="32"/>
      <c r="AB359" s="28"/>
      <c r="AC359" s="29">
        <f t="shared" si="335"/>
        <v>9920000</v>
      </c>
      <c r="AD359" s="29">
        <f t="shared" si="350"/>
        <v>0</v>
      </c>
      <c r="AE359" s="29">
        <f t="shared" si="351"/>
        <v>9920000</v>
      </c>
      <c r="AF359" s="29">
        <f t="shared" si="352"/>
        <v>0</v>
      </c>
      <c r="AG359" s="249">
        <f t="shared" si="353"/>
        <v>0</v>
      </c>
      <c r="AH359" s="88">
        <f t="shared" si="354"/>
        <v>0</v>
      </c>
    </row>
    <row r="360" spans="1:34">
      <c r="A360" s="101"/>
      <c r="B360" s="8"/>
      <c r="C360" s="8"/>
      <c r="D360" s="78"/>
      <c r="E360" s="34"/>
      <c r="F360" s="34"/>
      <c r="G360" s="63"/>
      <c r="H360" s="67"/>
      <c r="I360" s="34"/>
      <c r="J360" s="34"/>
      <c r="K360" s="34"/>
      <c r="L360" s="34"/>
      <c r="M360" s="34"/>
      <c r="N360" s="34"/>
      <c r="O360" s="34"/>
      <c r="P360" s="63"/>
      <c r="Q360" s="34"/>
      <c r="R360" s="65"/>
      <c r="S360" s="65"/>
      <c r="T360" s="34"/>
      <c r="U360" s="34"/>
      <c r="V360" s="34"/>
      <c r="W360" s="34"/>
      <c r="X360" s="34"/>
      <c r="Y360" s="34"/>
      <c r="Z360" s="34"/>
      <c r="AA360" s="34"/>
      <c r="AB360" s="28"/>
      <c r="AC360" s="29">
        <f t="shared" si="335"/>
        <v>0</v>
      </c>
    </row>
    <row r="361" spans="1:34" s="15" customFormat="1" ht="18.75" customHeight="1">
      <c r="A361" s="98">
        <v>36</v>
      </c>
      <c r="B361" s="22" t="s">
        <v>75</v>
      </c>
      <c r="C361" s="20"/>
      <c r="D361" s="30"/>
      <c r="E361" s="30">
        <f t="shared" ref="E361:P361" si="356">E362+E363+E364+E365+E366+E367+E368+E369</f>
        <v>2028801284</v>
      </c>
      <c r="F361" s="30">
        <f>F362+F363+F364+F365+F366+F367+F368+F369</f>
        <v>50000000</v>
      </c>
      <c r="G361" s="30">
        <f t="shared" si="356"/>
        <v>50000000</v>
      </c>
      <c r="H361" s="30">
        <f t="shared" si="356"/>
        <v>50000000</v>
      </c>
      <c r="I361" s="30">
        <f t="shared" si="356"/>
        <v>0</v>
      </c>
      <c r="J361" s="30">
        <f t="shared" si="356"/>
        <v>0</v>
      </c>
      <c r="K361" s="30">
        <f t="shared" si="356"/>
        <v>0</v>
      </c>
      <c r="L361" s="30">
        <f t="shared" si="356"/>
        <v>0</v>
      </c>
      <c r="M361" s="30">
        <f t="shared" si="356"/>
        <v>0</v>
      </c>
      <c r="N361" s="30">
        <f t="shared" si="356"/>
        <v>0</v>
      </c>
      <c r="O361" s="30">
        <f t="shared" si="356"/>
        <v>0</v>
      </c>
      <c r="P361" s="30">
        <f t="shared" si="356"/>
        <v>0</v>
      </c>
      <c r="Q361" s="30">
        <f t="shared" ref="Q361:Q369" si="357">SUM(H361:P361)</f>
        <v>50000000</v>
      </c>
      <c r="R361" s="64">
        <f t="shared" ref="R361:X361" si="358">R362+R363+R364+R365+R366+R367+R368+R369</f>
        <v>0</v>
      </c>
      <c r="S361" s="64">
        <f t="shared" si="358"/>
        <v>0</v>
      </c>
      <c r="T361" s="30">
        <f t="shared" si="358"/>
        <v>0</v>
      </c>
      <c r="U361" s="30">
        <f t="shared" si="358"/>
        <v>0</v>
      </c>
      <c r="V361" s="30">
        <f t="shared" si="358"/>
        <v>0</v>
      </c>
      <c r="W361" s="30">
        <f t="shared" si="358"/>
        <v>2500000</v>
      </c>
      <c r="X361" s="30">
        <f t="shared" si="358"/>
        <v>0</v>
      </c>
      <c r="Y361" s="30">
        <f>SUM(R361:X361)</f>
        <v>2500000</v>
      </c>
      <c r="Z361" s="30">
        <f>Z362+Z363+Z364+Z365+Z366+Z367+Z368+Z369</f>
        <v>2076301284</v>
      </c>
      <c r="AA361" s="30"/>
      <c r="AB361" s="57"/>
      <c r="AC361" s="29">
        <f t="shared" si="335"/>
        <v>2076301284</v>
      </c>
      <c r="AD361" s="57">
        <f>SUM(AD362:AD369)</f>
        <v>0</v>
      </c>
      <c r="AE361" s="57">
        <f>SUM(AE362:AE369)</f>
        <v>2028801284</v>
      </c>
      <c r="AF361" s="57">
        <f>SUM(AF362:AF369)</f>
        <v>47500000</v>
      </c>
      <c r="AG361" s="57">
        <f>SUM(AG362:AG369)</f>
        <v>47500000</v>
      </c>
      <c r="AH361" s="57">
        <f>SUM(AH362:AH369)</f>
        <v>0</v>
      </c>
    </row>
    <row r="362" spans="1:34">
      <c r="A362" s="99"/>
      <c r="B362" s="9">
        <v>1</v>
      </c>
      <c r="C362" s="9" t="s">
        <v>14</v>
      </c>
      <c r="D362" s="81" t="s">
        <v>6</v>
      </c>
      <c r="E362" s="31">
        <f>'per SKPD'!E5368</f>
        <v>140000000</v>
      </c>
      <c r="F362" s="31">
        <f>'per SKPD'!F5368</f>
        <v>0</v>
      </c>
      <c r="G362" s="31">
        <f>'per SKPD'!G5368</f>
        <v>0</v>
      </c>
      <c r="H362" s="31">
        <f>'per SKPD'!H5368</f>
        <v>0</v>
      </c>
      <c r="I362" s="31">
        <f>'per SKPD'!I5368</f>
        <v>0</v>
      </c>
      <c r="J362" s="31">
        <f>'per SKPD'!J5368</f>
        <v>0</v>
      </c>
      <c r="K362" s="31">
        <f>'per SKPD'!K5368</f>
        <v>0</v>
      </c>
      <c r="L362" s="31">
        <f>'per SKPD'!L5368</f>
        <v>0</v>
      </c>
      <c r="M362" s="31">
        <f>'per SKPD'!M5368</f>
        <v>0</v>
      </c>
      <c r="N362" s="31">
        <f>'per SKPD'!N5368</f>
        <v>0</v>
      </c>
      <c r="O362" s="31">
        <f>'per SKPD'!W5368</f>
        <v>0</v>
      </c>
      <c r="P362" s="31">
        <f>'per SKPD'!X5368</f>
        <v>0</v>
      </c>
      <c r="Q362" s="31">
        <f t="shared" si="357"/>
        <v>0</v>
      </c>
      <c r="R362" s="31">
        <f>'per SKPD'!Z5368</f>
        <v>0</v>
      </c>
      <c r="S362" s="31">
        <f>'per SKPD'!AA5368</f>
        <v>0</v>
      </c>
      <c r="T362" s="31">
        <f>'per SKPD'!AB5368</f>
        <v>0</v>
      </c>
      <c r="U362" s="31">
        <f>'per SKPD'!AC5368</f>
        <v>0</v>
      </c>
      <c r="V362" s="31">
        <f>'per SKPD'!AL5368</f>
        <v>0</v>
      </c>
      <c r="W362" s="31">
        <f>'per SKPD'!AM5368</f>
        <v>0</v>
      </c>
      <c r="X362" s="31">
        <f>'per SKPD'!AN5368</f>
        <v>0</v>
      </c>
      <c r="Y362" s="31">
        <f>SUM(R362:X362)</f>
        <v>0</v>
      </c>
      <c r="Z362" s="32">
        <f t="shared" ref="Z362:Z369" si="359">E362+Q362-Y362</f>
        <v>140000000</v>
      </c>
      <c r="AA362" s="32"/>
      <c r="AB362" s="28"/>
      <c r="AC362" s="29">
        <f t="shared" si="335"/>
        <v>140000000</v>
      </c>
      <c r="AD362" s="29">
        <f t="shared" ref="AD362:AD369" si="360">Z362-AC362</f>
        <v>0</v>
      </c>
      <c r="AE362" s="29">
        <f t="shared" ref="AE362:AE369" si="361">E362</f>
        <v>140000000</v>
      </c>
      <c r="AF362" s="29">
        <f t="shared" ref="AF362:AF369" si="362">AC362-AE362</f>
        <v>0</v>
      </c>
      <c r="AG362" s="249">
        <f t="shared" ref="AG362:AG369" si="363">Q362-Y362</f>
        <v>0</v>
      </c>
      <c r="AH362" s="88">
        <f t="shared" ref="AH362:AH369" si="364">AF362-AG362</f>
        <v>0</v>
      </c>
    </row>
    <row r="363" spans="1:34">
      <c r="A363" s="99"/>
      <c r="B363" s="9">
        <v>2</v>
      </c>
      <c r="C363" s="9" t="s">
        <v>15</v>
      </c>
      <c r="D363" s="81" t="s">
        <v>9</v>
      </c>
      <c r="E363" s="31">
        <f>'per SKPD'!E5371</f>
        <v>884285184</v>
      </c>
      <c r="F363" s="31">
        <f>'per SKPD'!F5371</f>
        <v>50000000</v>
      </c>
      <c r="G363" s="31">
        <f>'per SKPD'!G5371</f>
        <v>50000000</v>
      </c>
      <c r="H363" s="31">
        <f>'per SKPD'!H5371</f>
        <v>50000000</v>
      </c>
      <c r="I363" s="31">
        <f>'per SKPD'!I5371</f>
        <v>0</v>
      </c>
      <c r="J363" s="31">
        <f>'per SKPD'!J5371</f>
        <v>0</v>
      </c>
      <c r="K363" s="31">
        <f>'per SKPD'!K5371</f>
        <v>0</v>
      </c>
      <c r="L363" s="31">
        <f>'per SKPD'!L5371</f>
        <v>0</v>
      </c>
      <c r="M363" s="31">
        <f>'per SKPD'!M5371</f>
        <v>0</v>
      </c>
      <c r="N363" s="31">
        <f>'per SKPD'!N5371</f>
        <v>0</v>
      </c>
      <c r="O363" s="31">
        <f>'per SKPD'!W5371</f>
        <v>0</v>
      </c>
      <c r="P363" s="31">
        <f>'per SKPD'!X5371</f>
        <v>0</v>
      </c>
      <c r="Q363" s="31">
        <f t="shared" si="357"/>
        <v>50000000</v>
      </c>
      <c r="R363" s="31">
        <f>'per SKPD'!Z5371</f>
        <v>0</v>
      </c>
      <c r="S363" s="31">
        <f>'per SKPD'!AA5371</f>
        <v>0</v>
      </c>
      <c r="T363" s="31">
        <f>'per SKPD'!AB5371</f>
        <v>0</v>
      </c>
      <c r="U363" s="31">
        <f>'per SKPD'!AC5371</f>
        <v>0</v>
      </c>
      <c r="V363" s="31">
        <f>'per SKPD'!AL5371</f>
        <v>0</v>
      </c>
      <c r="W363" s="31">
        <f>'per SKPD'!AM5371</f>
        <v>2500000</v>
      </c>
      <c r="X363" s="31">
        <f>'per SKPD'!AN5371</f>
        <v>0</v>
      </c>
      <c r="Y363" s="31">
        <f t="shared" ref="Y363:Y369" si="365">SUM(R363:X363)</f>
        <v>2500000</v>
      </c>
      <c r="Z363" s="32">
        <f t="shared" si="359"/>
        <v>931785184</v>
      </c>
      <c r="AA363" s="32"/>
      <c r="AB363" s="28"/>
      <c r="AC363" s="29">
        <f t="shared" si="335"/>
        <v>931785184</v>
      </c>
      <c r="AD363" s="29">
        <f t="shared" si="360"/>
        <v>0</v>
      </c>
      <c r="AE363" s="29">
        <f t="shared" si="361"/>
        <v>884285184</v>
      </c>
      <c r="AF363" s="29">
        <f t="shared" si="362"/>
        <v>47500000</v>
      </c>
      <c r="AG363" s="249">
        <f t="shared" si="363"/>
        <v>47500000</v>
      </c>
      <c r="AH363" s="88">
        <f t="shared" si="364"/>
        <v>0</v>
      </c>
    </row>
    <row r="364" spans="1:34">
      <c r="A364" s="99"/>
      <c r="B364" s="9">
        <v>3</v>
      </c>
      <c r="C364" s="9" t="s">
        <v>16</v>
      </c>
      <c r="D364" s="81" t="s">
        <v>10</v>
      </c>
      <c r="E364" s="31">
        <f>'per SKPD'!E5419</f>
        <v>926527000</v>
      </c>
      <c r="F364" s="31">
        <f>'per SKPD'!F5419</f>
        <v>0</v>
      </c>
      <c r="G364" s="31">
        <f>'per SKPD'!G5419</f>
        <v>0</v>
      </c>
      <c r="H364" s="31">
        <f>'per SKPD'!H5419</f>
        <v>0</v>
      </c>
      <c r="I364" s="31">
        <f>'per SKPD'!I5419</f>
        <v>0</v>
      </c>
      <c r="J364" s="31">
        <f>'per SKPD'!J5419</f>
        <v>0</v>
      </c>
      <c r="K364" s="31">
        <f>'per SKPD'!K5419</f>
        <v>0</v>
      </c>
      <c r="L364" s="31">
        <f>'per SKPD'!L5419</f>
        <v>0</v>
      </c>
      <c r="M364" s="31">
        <f>'per SKPD'!M5419</f>
        <v>0</v>
      </c>
      <c r="N364" s="31">
        <f>'per SKPD'!N5419</f>
        <v>0</v>
      </c>
      <c r="O364" s="31">
        <f>'per SKPD'!W5419</f>
        <v>0</v>
      </c>
      <c r="P364" s="31">
        <f>'per SKPD'!X5419</f>
        <v>0</v>
      </c>
      <c r="Q364" s="31">
        <f t="shared" si="357"/>
        <v>0</v>
      </c>
      <c r="R364" s="31">
        <f>'per SKPD'!Z5419</f>
        <v>0</v>
      </c>
      <c r="S364" s="31">
        <f>'per SKPD'!AA5419</f>
        <v>0</v>
      </c>
      <c r="T364" s="31">
        <f>'per SKPD'!AB5419</f>
        <v>0</v>
      </c>
      <c r="U364" s="31">
        <f>'per SKPD'!AC5419</f>
        <v>0</v>
      </c>
      <c r="V364" s="31">
        <f>'per SKPD'!AL5419</f>
        <v>0</v>
      </c>
      <c r="W364" s="31">
        <f>'per SKPD'!AM5419</f>
        <v>0</v>
      </c>
      <c r="X364" s="31">
        <f>'per SKPD'!AN5419</f>
        <v>0</v>
      </c>
      <c r="Y364" s="31">
        <f>SUM(R364:X364)</f>
        <v>0</v>
      </c>
      <c r="Z364" s="32">
        <f t="shared" si="359"/>
        <v>926527000</v>
      </c>
      <c r="AA364" s="32"/>
      <c r="AB364" s="28"/>
      <c r="AC364" s="29">
        <f t="shared" si="335"/>
        <v>926527000</v>
      </c>
      <c r="AD364" s="29">
        <f t="shared" si="360"/>
        <v>0</v>
      </c>
      <c r="AE364" s="29">
        <f t="shared" si="361"/>
        <v>926527000</v>
      </c>
      <c r="AF364" s="29">
        <f t="shared" si="362"/>
        <v>0</v>
      </c>
      <c r="AG364" s="249">
        <f t="shared" si="363"/>
        <v>0</v>
      </c>
      <c r="AH364" s="88">
        <f t="shared" si="364"/>
        <v>0</v>
      </c>
    </row>
    <row r="365" spans="1:34">
      <c r="A365" s="99"/>
      <c r="B365" s="9">
        <v>4</v>
      </c>
      <c r="C365" s="9" t="s">
        <v>17</v>
      </c>
      <c r="D365" s="81" t="s">
        <v>5</v>
      </c>
      <c r="E365" s="31">
        <f>'per SKPD'!E5423</f>
        <v>6712600</v>
      </c>
      <c r="F365" s="31">
        <f>'per SKPD'!F5423</f>
        <v>0</v>
      </c>
      <c r="G365" s="31">
        <f>'per SKPD'!G5423</f>
        <v>0</v>
      </c>
      <c r="H365" s="31">
        <f>'per SKPD'!H5423</f>
        <v>0</v>
      </c>
      <c r="I365" s="31">
        <f>'per SKPD'!I5423</f>
        <v>0</v>
      </c>
      <c r="J365" s="31">
        <f>'per SKPD'!J5423</f>
        <v>0</v>
      </c>
      <c r="K365" s="31">
        <f>'per SKPD'!K5423</f>
        <v>0</v>
      </c>
      <c r="L365" s="31">
        <f>'per SKPD'!L5423</f>
        <v>0</v>
      </c>
      <c r="M365" s="31">
        <f>'per SKPD'!M5423</f>
        <v>0</v>
      </c>
      <c r="N365" s="31">
        <f>'per SKPD'!N5423</f>
        <v>0</v>
      </c>
      <c r="O365" s="31">
        <f>'per SKPD'!W5423</f>
        <v>0</v>
      </c>
      <c r="P365" s="31">
        <f>'per SKPD'!X5423</f>
        <v>0</v>
      </c>
      <c r="Q365" s="31">
        <f t="shared" si="357"/>
        <v>0</v>
      </c>
      <c r="R365" s="31">
        <f>'per SKPD'!Z5423</f>
        <v>0</v>
      </c>
      <c r="S365" s="31">
        <f>'per SKPD'!AA5423</f>
        <v>0</v>
      </c>
      <c r="T365" s="31">
        <f>'per SKPD'!AB5423</f>
        <v>0</v>
      </c>
      <c r="U365" s="31">
        <f>'per SKPD'!AC5423</f>
        <v>0</v>
      </c>
      <c r="V365" s="31">
        <f>'per SKPD'!AL5423</f>
        <v>0</v>
      </c>
      <c r="W365" s="31">
        <f>'per SKPD'!AM5423</f>
        <v>0</v>
      </c>
      <c r="X365" s="31">
        <f>'per SKPD'!AN5423</f>
        <v>0</v>
      </c>
      <c r="Y365" s="31">
        <f t="shared" si="365"/>
        <v>0</v>
      </c>
      <c r="Z365" s="32">
        <f t="shared" si="359"/>
        <v>6712600</v>
      </c>
      <c r="AA365" s="32"/>
      <c r="AB365" s="28"/>
      <c r="AC365" s="29">
        <f t="shared" si="335"/>
        <v>6712600</v>
      </c>
      <c r="AD365" s="29">
        <f t="shared" si="360"/>
        <v>0</v>
      </c>
      <c r="AE365" s="29">
        <f t="shared" si="361"/>
        <v>6712600</v>
      </c>
      <c r="AF365" s="29">
        <f t="shared" si="362"/>
        <v>0</v>
      </c>
      <c r="AG365" s="249">
        <f t="shared" si="363"/>
        <v>0</v>
      </c>
      <c r="AH365" s="88">
        <f t="shared" si="364"/>
        <v>0</v>
      </c>
    </row>
    <row r="366" spans="1:34">
      <c r="A366" s="99"/>
      <c r="B366" s="9">
        <v>5</v>
      </c>
      <c r="C366" s="9" t="s">
        <v>18</v>
      </c>
      <c r="D366" s="81" t="s">
        <v>11</v>
      </c>
      <c r="E366" s="31">
        <f>'per SKPD'!E5427</f>
        <v>7866500</v>
      </c>
      <c r="F366" s="31">
        <f>'per SKPD'!F5427</f>
        <v>0</v>
      </c>
      <c r="G366" s="31">
        <f>'per SKPD'!G5427</f>
        <v>0</v>
      </c>
      <c r="H366" s="31">
        <f>'per SKPD'!H5427</f>
        <v>0</v>
      </c>
      <c r="I366" s="31">
        <f>'per SKPD'!I5427</f>
        <v>0</v>
      </c>
      <c r="J366" s="31">
        <f>'per SKPD'!J5427</f>
        <v>0</v>
      </c>
      <c r="K366" s="31">
        <f>'per SKPD'!K5427</f>
        <v>0</v>
      </c>
      <c r="L366" s="31">
        <f>'per SKPD'!L5427</f>
        <v>0</v>
      </c>
      <c r="M366" s="31">
        <f>'per SKPD'!M5427</f>
        <v>0</v>
      </c>
      <c r="N366" s="31">
        <f>'per SKPD'!N5427</f>
        <v>0</v>
      </c>
      <c r="O366" s="31">
        <f>'per SKPD'!W5427</f>
        <v>0</v>
      </c>
      <c r="P366" s="31">
        <f>'per SKPD'!X5427</f>
        <v>0</v>
      </c>
      <c r="Q366" s="31">
        <f t="shared" si="357"/>
        <v>0</v>
      </c>
      <c r="R366" s="31">
        <f>'per SKPD'!Z5427</f>
        <v>0</v>
      </c>
      <c r="S366" s="31">
        <f>'per SKPD'!AA5427</f>
        <v>0</v>
      </c>
      <c r="T366" s="31">
        <f>'per SKPD'!AB5427</f>
        <v>0</v>
      </c>
      <c r="U366" s="31">
        <f>'per SKPD'!AC5427</f>
        <v>0</v>
      </c>
      <c r="V366" s="31">
        <f>'per SKPD'!AL5427</f>
        <v>0</v>
      </c>
      <c r="W366" s="31">
        <f>'per SKPD'!AM5427</f>
        <v>0</v>
      </c>
      <c r="X366" s="31">
        <f>'per SKPD'!AN5427</f>
        <v>0</v>
      </c>
      <c r="Y366" s="31">
        <f t="shared" si="365"/>
        <v>0</v>
      </c>
      <c r="Z366" s="32">
        <f t="shared" si="359"/>
        <v>7866500</v>
      </c>
      <c r="AA366" s="32"/>
      <c r="AB366" s="28"/>
      <c r="AC366" s="29">
        <f t="shared" si="335"/>
        <v>7866500</v>
      </c>
      <c r="AD366" s="29">
        <f t="shared" si="360"/>
        <v>0</v>
      </c>
      <c r="AE366" s="29">
        <f t="shared" si="361"/>
        <v>7866500</v>
      </c>
      <c r="AF366" s="29">
        <f t="shared" si="362"/>
        <v>0</v>
      </c>
      <c r="AG366" s="249">
        <f t="shared" si="363"/>
        <v>0</v>
      </c>
      <c r="AH366" s="88">
        <f t="shared" si="364"/>
        <v>0</v>
      </c>
    </row>
    <row r="367" spans="1:34">
      <c r="A367" s="99"/>
      <c r="B367" s="9">
        <v>6</v>
      </c>
      <c r="C367" s="9" t="s">
        <v>19</v>
      </c>
      <c r="D367" s="81" t="s">
        <v>7</v>
      </c>
      <c r="E367" s="31">
        <f>'per SKPD'!E5430</f>
        <v>0</v>
      </c>
      <c r="F367" s="31">
        <f>'per SKPD'!F5430</f>
        <v>0</v>
      </c>
      <c r="G367" s="31">
        <f>'per SKPD'!G5430</f>
        <v>0</v>
      </c>
      <c r="H367" s="31">
        <f>'per SKPD'!H5430</f>
        <v>0</v>
      </c>
      <c r="I367" s="31">
        <f>'per SKPD'!I5430</f>
        <v>0</v>
      </c>
      <c r="J367" s="31">
        <f>'per SKPD'!J5430</f>
        <v>0</v>
      </c>
      <c r="K367" s="31">
        <f>'per SKPD'!K5430</f>
        <v>0</v>
      </c>
      <c r="L367" s="31">
        <f>'per SKPD'!L5430</f>
        <v>0</v>
      </c>
      <c r="M367" s="31">
        <f>'per SKPD'!M5430</f>
        <v>0</v>
      </c>
      <c r="N367" s="31">
        <f>'per SKPD'!N5430</f>
        <v>0</v>
      </c>
      <c r="O367" s="31">
        <f>'per SKPD'!W5430</f>
        <v>0</v>
      </c>
      <c r="P367" s="31">
        <f>'per SKPD'!X5430</f>
        <v>0</v>
      </c>
      <c r="Q367" s="31">
        <f t="shared" si="357"/>
        <v>0</v>
      </c>
      <c r="R367" s="31">
        <f>'per SKPD'!Z5430</f>
        <v>0</v>
      </c>
      <c r="S367" s="31">
        <f>'per SKPD'!AA5430</f>
        <v>0</v>
      </c>
      <c r="T367" s="31">
        <f>'per SKPD'!AB5430</f>
        <v>0</v>
      </c>
      <c r="U367" s="31">
        <f>'per SKPD'!AC5430</f>
        <v>0</v>
      </c>
      <c r="V367" s="31">
        <f>'per SKPD'!AL5430</f>
        <v>0</v>
      </c>
      <c r="W367" s="31">
        <f>'per SKPD'!AM5430</f>
        <v>0</v>
      </c>
      <c r="X367" s="31">
        <f>'per SKPD'!AN5430</f>
        <v>0</v>
      </c>
      <c r="Y367" s="31">
        <f t="shared" si="365"/>
        <v>0</v>
      </c>
      <c r="Z367" s="32">
        <f t="shared" si="359"/>
        <v>0</v>
      </c>
      <c r="AA367" s="32"/>
      <c r="AB367" s="28"/>
      <c r="AC367" s="29">
        <f t="shared" si="335"/>
        <v>0</v>
      </c>
      <c r="AD367" s="29">
        <f t="shared" si="360"/>
        <v>0</v>
      </c>
      <c r="AE367" s="29">
        <f t="shared" si="361"/>
        <v>0</v>
      </c>
      <c r="AF367" s="29">
        <f t="shared" si="362"/>
        <v>0</v>
      </c>
      <c r="AG367" s="249">
        <f t="shared" si="363"/>
        <v>0</v>
      </c>
      <c r="AH367" s="88">
        <f t="shared" si="364"/>
        <v>0</v>
      </c>
    </row>
    <row r="368" spans="1:34" s="21" customFormat="1">
      <c r="A368" s="102"/>
      <c r="B368" s="11">
        <v>7</v>
      </c>
      <c r="C368" s="11"/>
      <c r="D368" s="85" t="s">
        <v>8</v>
      </c>
      <c r="E368" s="31">
        <f>'per SKPD'!E5433</f>
        <v>56940000</v>
      </c>
      <c r="F368" s="31">
        <f>'per SKPD'!F5433</f>
        <v>0</v>
      </c>
      <c r="G368" s="31">
        <f>'per SKPD'!G5433</f>
        <v>0</v>
      </c>
      <c r="H368" s="31">
        <f>'per SKPD'!H5433</f>
        <v>0</v>
      </c>
      <c r="I368" s="31">
        <f>'per SKPD'!I5433</f>
        <v>0</v>
      </c>
      <c r="J368" s="31">
        <f>'per SKPD'!J5433</f>
        <v>0</v>
      </c>
      <c r="K368" s="31">
        <f>'per SKPD'!K5433</f>
        <v>0</v>
      </c>
      <c r="L368" s="31">
        <f>'per SKPD'!L5433</f>
        <v>0</v>
      </c>
      <c r="M368" s="31">
        <f>'per SKPD'!M5433</f>
        <v>0</v>
      </c>
      <c r="N368" s="31">
        <f>'per SKPD'!N5433</f>
        <v>0</v>
      </c>
      <c r="O368" s="31">
        <f>'per SKPD'!W5433</f>
        <v>0</v>
      </c>
      <c r="P368" s="31">
        <f>'per SKPD'!X5433</f>
        <v>0</v>
      </c>
      <c r="Q368" s="31">
        <f t="shared" si="357"/>
        <v>0</v>
      </c>
      <c r="R368" s="31">
        <f>'per SKPD'!Z5433</f>
        <v>0</v>
      </c>
      <c r="S368" s="31">
        <f>'per SKPD'!AA5433</f>
        <v>0</v>
      </c>
      <c r="T368" s="31">
        <f>'per SKPD'!AB5433</f>
        <v>0</v>
      </c>
      <c r="U368" s="31">
        <f>'per SKPD'!AC5433</f>
        <v>0</v>
      </c>
      <c r="V368" s="31">
        <f>'per SKPD'!AL5433</f>
        <v>0</v>
      </c>
      <c r="W368" s="31">
        <f>'per SKPD'!AM5433</f>
        <v>0</v>
      </c>
      <c r="X368" s="31">
        <f>'per SKPD'!AN5433</f>
        <v>0</v>
      </c>
      <c r="Y368" s="31">
        <f t="shared" si="365"/>
        <v>0</v>
      </c>
      <c r="Z368" s="32">
        <f t="shared" si="359"/>
        <v>56940000</v>
      </c>
      <c r="AA368" s="32"/>
      <c r="AB368" s="28"/>
      <c r="AC368" s="29">
        <f t="shared" si="335"/>
        <v>56940000</v>
      </c>
      <c r="AD368" s="29">
        <f t="shared" si="360"/>
        <v>0</v>
      </c>
      <c r="AE368" s="29">
        <f t="shared" si="361"/>
        <v>56940000</v>
      </c>
      <c r="AF368" s="29">
        <f t="shared" si="362"/>
        <v>0</v>
      </c>
      <c r="AG368" s="249">
        <f t="shared" si="363"/>
        <v>0</v>
      </c>
      <c r="AH368" s="88">
        <f t="shared" si="364"/>
        <v>0</v>
      </c>
    </row>
    <row r="369" spans="1:34" s="21" customFormat="1">
      <c r="A369" s="102"/>
      <c r="B369" s="11">
        <v>8</v>
      </c>
      <c r="C369" s="11"/>
      <c r="D369" s="77" t="s">
        <v>39</v>
      </c>
      <c r="E369" s="31">
        <f>'per SKPD'!E5437</f>
        <v>6470000</v>
      </c>
      <c r="F369" s="31">
        <f>'per SKPD'!F5437</f>
        <v>0</v>
      </c>
      <c r="G369" s="31">
        <f>'per SKPD'!G5437</f>
        <v>0</v>
      </c>
      <c r="H369" s="31">
        <f>'per SKPD'!H5437</f>
        <v>0</v>
      </c>
      <c r="I369" s="31">
        <f>'per SKPD'!I5437</f>
        <v>0</v>
      </c>
      <c r="J369" s="31">
        <f>'per SKPD'!J5437</f>
        <v>0</v>
      </c>
      <c r="K369" s="31">
        <f>'per SKPD'!K5437</f>
        <v>0</v>
      </c>
      <c r="L369" s="31">
        <f>'per SKPD'!L5437</f>
        <v>0</v>
      </c>
      <c r="M369" s="31">
        <f>'per SKPD'!M5437</f>
        <v>0</v>
      </c>
      <c r="N369" s="31">
        <f>'per SKPD'!N5437</f>
        <v>0</v>
      </c>
      <c r="O369" s="31">
        <f>'per SKPD'!W5437</f>
        <v>0</v>
      </c>
      <c r="P369" s="31">
        <f>'per SKPD'!X5437</f>
        <v>0</v>
      </c>
      <c r="Q369" s="31">
        <f t="shared" si="357"/>
        <v>0</v>
      </c>
      <c r="R369" s="31">
        <f>'per SKPD'!Z5437</f>
        <v>0</v>
      </c>
      <c r="S369" s="31">
        <f>'per SKPD'!AA5437</f>
        <v>0</v>
      </c>
      <c r="T369" s="31">
        <f>'per SKPD'!AB5437</f>
        <v>0</v>
      </c>
      <c r="U369" s="31">
        <f>'per SKPD'!AC5437</f>
        <v>0</v>
      </c>
      <c r="V369" s="31">
        <f>'per SKPD'!AL5437</f>
        <v>0</v>
      </c>
      <c r="W369" s="31">
        <f>'per SKPD'!AM5437</f>
        <v>0</v>
      </c>
      <c r="X369" s="31">
        <f>'per SKPD'!AN5437</f>
        <v>0</v>
      </c>
      <c r="Y369" s="31">
        <f t="shared" si="365"/>
        <v>0</v>
      </c>
      <c r="Z369" s="32">
        <f t="shared" si="359"/>
        <v>6470000</v>
      </c>
      <c r="AA369" s="32"/>
      <c r="AB369" s="28"/>
      <c r="AC369" s="29">
        <f t="shared" si="335"/>
        <v>6470000</v>
      </c>
      <c r="AD369" s="29">
        <f t="shared" si="360"/>
        <v>0</v>
      </c>
      <c r="AE369" s="29">
        <f t="shared" si="361"/>
        <v>6470000</v>
      </c>
      <c r="AF369" s="29">
        <f t="shared" si="362"/>
        <v>0</v>
      </c>
      <c r="AG369" s="249">
        <f t="shared" si="363"/>
        <v>0</v>
      </c>
      <c r="AH369" s="88">
        <f t="shared" si="364"/>
        <v>0</v>
      </c>
    </row>
    <row r="370" spans="1:34">
      <c r="A370" s="101"/>
      <c r="B370" s="8"/>
      <c r="C370" s="8"/>
      <c r="D370" s="78"/>
      <c r="E370" s="34"/>
      <c r="F370" s="34"/>
      <c r="G370" s="63"/>
      <c r="H370" s="67"/>
      <c r="I370" s="34"/>
      <c r="J370" s="34"/>
      <c r="K370" s="34"/>
      <c r="L370" s="34"/>
      <c r="M370" s="34"/>
      <c r="N370" s="34"/>
      <c r="O370" s="34"/>
      <c r="P370" s="63"/>
      <c r="Q370" s="34"/>
      <c r="R370" s="65"/>
      <c r="S370" s="65"/>
      <c r="T370" s="34"/>
      <c r="U370" s="34"/>
      <c r="V370" s="34"/>
      <c r="W370" s="34"/>
      <c r="X370" s="34"/>
      <c r="Y370" s="34"/>
      <c r="Z370" s="34"/>
      <c r="AA370" s="34"/>
      <c r="AB370" s="28"/>
      <c r="AC370" s="29">
        <f t="shared" si="335"/>
        <v>0</v>
      </c>
    </row>
    <row r="371" spans="1:34" s="15" customFormat="1" ht="18.75" customHeight="1">
      <c r="A371" s="98">
        <v>37</v>
      </c>
      <c r="B371" s="22" t="s">
        <v>76</v>
      </c>
      <c r="C371" s="20"/>
      <c r="D371" s="30"/>
      <c r="E371" s="30">
        <f t="shared" ref="E371:P371" si="366">E372+E373+E374+E375+E376+E377+E378+E379</f>
        <v>2120978975</v>
      </c>
      <c r="F371" s="30">
        <f t="shared" si="366"/>
        <v>25000000</v>
      </c>
      <c r="G371" s="30">
        <f t="shared" si="366"/>
        <v>24780000</v>
      </c>
      <c r="H371" s="30">
        <f t="shared" si="366"/>
        <v>24780000</v>
      </c>
      <c r="I371" s="30">
        <f t="shared" si="366"/>
        <v>0</v>
      </c>
      <c r="J371" s="30">
        <f t="shared" si="366"/>
        <v>0</v>
      </c>
      <c r="K371" s="30">
        <f t="shared" si="366"/>
        <v>0</v>
      </c>
      <c r="L371" s="30">
        <f t="shared" si="366"/>
        <v>0</v>
      </c>
      <c r="M371" s="30">
        <f t="shared" si="366"/>
        <v>0</v>
      </c>
      <c r="N371" s="30">
        <f t="shared" si="366"/>
        <v>0</v>
      </c>
      <c r="O371" s="30">
        <f t="shared" si="366"/>
        <v>0</v>
      </c>
      <c r="P371" s="30">
        <f t="shared" si="366"/>
        <v>0</v>
      </c>
      <c r="Q371" s="30">
        <f t="shared" ref="Q371:Q379" si="367">SUM(H371:P371)</f>
        <v>24780000</v>
      </c>
      <c r="R371" s="64">
        <f t="shared" ref="R371:X371" si="368">R372+R373+R374+R375+R376+R377+R378+R379</f>
        <v>0</v>
      </c>
      <c r="S371" s="64">
        <f t="shared" si="368"/>
        <v>0</v>
      </c>
      <c r="T371" s="64">
        <f t="shared" si="368"/>
        <v>0</v>
      </c>
      <c r="U371" s="64">
        <f t="shared" si="368"/>
        <v>0</v>
      </c>
      <c r="V371" s="30">
        <f t="shared" si="368"/>
        <v>0</v>
      </c>
      <c r="W371" s="30">
        <f t="shared" si="368"/>
        <v>0</v>
      </c>
      <c r="X371" s="30">
        <f t="shared" si="368"/>
        <v>0</v>
      </c>
      <c r="Y371" s="30">
        <f>SUM(R371:X371)</f>
        <v>0</v>
      </c>
      <c r="Z371" s="30">
        <f>Z372+Z373+Z374+Z375+Z376+Z377+Z378+Z379</f>
        <v>2145758975</v>
      </c>
      <c r="AA371" s="30"/>
      <c r="AB371" s="57"/>
      <c r="AC371" s="29">
        <f t="shared" si="335"/>
        <v>2145758975</v>
      </c>
      <c r="AD371" s="57">
        <f>SUM(AD372:AD379)</f>
        <v>0</v>
      </c>
      <c r="AE371" s="57">
        <f>SUM(AE372:AE379)</f>
        <v>2120978975</v>
      </c>
      <c r="AF371" s="57">
        <f>SUM(AF372:AF379)</f>
        <v>24780000</v>
      </c>
      <c r="AG371" s="57">
        <f>SUM(AG372:AG379)</f>
        <v>24780000</v>
      </c>
      <c r="AH371" s="57">
        <f>SUM(AH372:AH379)</f>
        <v>0</v>
      </c>
    </row>
    <row r="372" spans="1:34">
      <c r="A372" s="99"/>
      <c r="B372" s="9">
        <v>1</v>
      </c>
      <c r="C372" s="9" t="s">
        <v>14</v>
      </c>
      <c r="D372" s="81" t="s">
        <v>6</v>
      </c>
      <c r="E372" s="31">
        <f>'per SKPD'!E5447</f>
        <v>125000000</v>
      </c>
      <c r="F372" s="31">
        <f>'per SKPD'!F5447</f>
        <v>0</v>
      </c>
      <c r="G372" s="31">
        <f>'per SKPD'!G5447</f>
        <v>0</v>
      </c>
      <c r="H372" s="31">
        <f>'per SKPD'!H5447</f>
        <v>0</v>
      </c>
      <c r="I372" s="31">
        <f>'per SKPD'!I5447</f>
        <v>0</v>
      </c>
      <c r="J372" s="31">
        <f>'per SKPD'!J5447</f>
        <v>0</v>
      </c>
      <c r="K372" s="31">
        <f>'per SKPD'!K5447</f>
        <v>0</v>
      </c>
      <c r="L372" s="31">
        <f>'per SKPD'!L5447</f>
        <v>0</v>
      </c>
      <c r="M372" s="31">
        <f>'per SKPD'!M5447</f>
        <v>0</v>
      </c>
      <c r="N372" s="31">
        <f>'per SKPD'!N5447</f>
        <v>0</v>
      </c>
      <c r="O372" s="31">
        <f>'per SKPD'!W5447</f>
        <v>0</v>
      </c>
      <c r="P372" s="31">
        <f>'per SKPD'!X5447</f>
        <v>0</v>
      </c>
      <c r="Q372" s="31">
        <f t="shared" si="367"/>
        <v>0</v>
      </c>
      <c r="R372" s="31">
        <f>'per SKPD'!Z5447</f>
        <v>0</v>
      </c>
      <c r="S372" s="31">
        <f>'per SKPD'!AA5447</f>
        <v>0</v>
      </c>
      <c r="T372" s="31">
        <f>'per SKPD'!AB5447</f>
        <v>0</v>
      </c>
      <c r="U372" s="31">
        <f>'per SKPD'!AC5447</f>
        <v>0</v>
      </c>
      <c r="V372" s="31">
        <f>'per SKPD'!AL5447</f>
        <v>0</v>
      </c>
      <c r="W372" s="31">
        <f>'per SKPD'!AM5447</f>
        <v>0</v>
      </c>
      <c r="X372" s="31">
        <f>'per SKPD'!AN5447</f>
        <v>0</v>
      </c>
      <c r="Y372" s="31">
        <f>SUM(R372:X372)</f>
        <v>0</v>
      </c>
      <c r="Z372" s="32">
        <f t="shared" ref="Z372:Z379" si="369">E372+Q372-Y372</f>
        <v>125000000</v>
      </c>
      <c r="AA372" s="32"/>
      <c r="AB372" s="28"/>
      <c r="AC372" s="29">
        <f t="shared" si="335"/>
        <v>125000000</v>
      </c>
      <c r="AD372" s="29">
        <f t="shared" ref="AD372:AD379" si="370">Z372-AC372</f>
        <v>0</v>
      </c>
      <c r="AE372" s="29">
        <f t="shared" ref="AE372:AE379" si="371">E372</f>
        <v>125000000</v>
      </c>
      <c r="AF372" s="29">
        <f t="shared" ref="AF372:AF379" si="372">AC372-AE372</f>
        <v>0</v>
      </c>
      <c r="AG372" s="249">
        <f t="shared" ref="AG372:AG379" si="373">Q372-Y372</f>
        <v>0</v>
      </c>
      <c r="AH372" s="88">
        <f t="shared" ref="AH372:AH379" si="374">AF372-AG372</f>
        <v>0</v>
      </c>
    </row>
    <row r="373" spans="1:34">
      <c r="A373" s="99"/>
      <c r="B373" s="9">
        <v>2</v>
      </c>
      <c r="C373" s="9" t="s">
        <v>15</v>
      </c>
      <c r="D373" s="81" t="s">
        <v>9</v>
      </c>
      <c r="E373" s="31">
        <f>'per SKPD'!E5450</f>
        <v>807515450</v>
      </c>
      <c r="F373" s="31">
        <f>'per SKPD'!F5450</f>
        <v>25000000</v>
      </c>
      <c r="G373" s="31">
        <f>'per SKPD'!G5450</f>
        <v>24780000</v>
      </c>
      <c r="H373" s="31">
        <f>'per SKPD'!H5450</f>
        <v>24780000</v>
      </c>
      <c r="I373" s="31">
        <f>'per SKPD'!I5450</f>
        <v>0</v>
      </c>
      <c r="J373" s="31">
        <f>'per SKPD'!J5450</f>
        <v>0</v>
      </c>
      <c r="K373" s="31">
        <f>'per SKPD'!K5450</f>
        <v>0</v>
      </c>
      <c r="L373" s="31">
        <f>'per SKPD'!L5450</f>
        <v>0</v>
      </c>
      <c r="M373" s="31">
        <f>'per SKPD'!M5450</f>
        <v>0</v>
      </c>
      <c r="N373" s="31">
        <f>'per SKPD'!N5450</f>
        <v>0</v>
      </c>
      <c r="O373" s="31">
        <f>'per SKPD'!W5450</f>
        <v>0</v>
      </c>
      <c r="P373" s="31">
        <f>'per SKPD'!X5450</f>
        <v>0</v>
      </c>
      <c r="Q373" s="31">
        <f t="shared" si="367"/>
        <v>24780000</v>
      </c>
      <c r="R373" s="31">
        <f>'per SKPD'!Z5450</f>
        <v>0</v>
      </c>
      <c r="S373" s="31">
        <f>'per SKPD'!AA5450</f>
        <v>0</v>
      </c>
      <c r="T373" s="31">
        <f>'per SKPD'!AB5450</f>
        <v>0</v>
      </c>
      <c r="U373" s="31">
        <f>'per SKPD'!AC5450</f>
        <v>0</v>
      </c>
      <c r="V373" s="31">
        <f>'per SKPD'!AL5450</f>
        <v>0</v>
      </c>
      <c r="W373" s="31">
        <f>'per SKPD'!AM5450</f>
        <v>0</v>
      </c>
      <c r="X373" s="31">
        <f>'per SKPD'!AN5450</f>
        <v>0</v>
      </c>
      <c r="Y373" s="31">
        <f t="shared" ref="Y373:Y379" si="375">SUM(R373:X373)</f>
        <v>0</v>
      </c>
      <c r="Z373" s="32">
        <f t="shared" si="369"/>
        <v>832295450</v>
      </c>
      <c r="AA373" s="32"/>
      <c r="AB373" s="28"/>
      <c r="AC373" s="29">
        <f t="shared" si="335"/>
        <v>832295450</v>
      </c>
      <c r="AD373" s="29">
        <f t="shared" si="370"/>
        <v>0</v>
      </c>
      <c r="AE373" s="29">
        <f t="shared" si="371"/>
        <v>807515450</v>
      </c>
      <c r="AF373" s="29">
        <f t="shared" si="372"/>
        <v>24780000</v>
      </c>
      <c r="AG373" s="249">
        <f t="shared" si="373"/>
        <v>24780000</v>
      </c>
      <c r="AH373" s="88">
        <f t="shared" si="374"/>
        <v>0</v>
      </c>
    </row>
    <row r="374" spans="1:34">
      <c r="A374" s="99"/>
      <c r="B374" s="9">
        <v>3</v>
      </c>
      <c r="C374" s="9" t="s">
        <v>16</v>
      </c>
      <c r="D374" s="81" t="s">
        <v>10</v>
      </c>
      <c r="E374" s="31">
        <f>'per SKPD'!E5471</f>
        <v>1152669925</v>
      </c>
      <c r="F374" s="31">
        <f>'per SKPD'!F5471</f>
        <v>0</v>
      </c>
      <c r="G374" s="31">
        <f>'per SKPD'!G5471</f>
        <v>0</v>
      </c>
      <c r="H374" s="31">
        <f>'per SKPD'!H5471</f>
        <v>0</v>
      </c>
      <c r="I374" s="31">
        <f>'per SKPD'!I5471</f>
        <v>0</v>
      </c>
      <c r="J374" s="31">
        <f>'per SKPD'!J5471</f>
        <v>0</v>
      </c>
      <c r="K374" s="31">
        <f>'per SKPD'!K5471</f>
        <v>0</v>
      </c>
      <c r="L374" s="31">
        <f>'per SKPD'!L5471</f>
        <v>0</v>
      </c>
      <c r="M374" s="31">
        <f>'per SKPD'!M5471</f>
        <v>0</v>
      </c>
      <c r="N374" s="31">
        <f>'per SKPD'!N5471</f>
        <v>0</v>
      </c>
      <c r="O374" s="31">
        <f>'per SKPD'!W5471</f>
        <v>0</v>
      </c>
      <c r="P374" s="31">
        <f>'per SKPD'!X5471</f>
        <v>0</v>
      </c>
      <c r="Q374" s="31">
        <f t="shared" si="367"/>
        <v>0</v>
      </c>
      <c r="R374" s="31">
        <f>'per SKPD'!Z5471</f>
        <v>0</v>
      </c>
      <c r="S374" s="31">
        <f>'per SKPD'!AA5471</f>
        <v>0</v>
      </c>
      <c r="T374" s="31">
        <f>'per SKPD'!AB5471</f>
        <v>0</v>
      </c>
      <c r="U374" s="31">
        <f>'per SKPD'!AC5471</f>
        <v>0</v>
      </c>
      <c r="V374" s="31">
        <f>'per SKPD'!AL5471</f>
        <v>0</v>
      </c>
      <c r="W374" s="31">
        <f>'per SKPD'!AM5471</f>
        <v>0</v>
      </c>
      <c r="X374" s="31">
        <f>'per SKPD'!AN5471</f>
        <v>0</v>
      </c>
      <c r="Y374" s="31">
        <f>SUM(R374:X374)</f>
        <v>0</v>
      </c>
      <c r="Z374" s="32">
        <f t="shared" si="369"/>
        <v>1152669925</v>
      </c>
      <c r="AA374" s="32"/>
      <c r="AB374" s="28"/>
      <c r="AC374" s="29">
        <f t="shared" si="335"/>
        <v>1152669925</v>
      </c>
      <c r="AD374" s="29">
        <f t="shared" si="370"/>
        <v>0</v>
      </c>
      <c r="AE374" s="29">
        <f t="shared" si="371"/>
        <v>1152669925</v>
      </c>
      <c r="AF374" s="29">
        <f t="shared" si="372"/>
        <v>0</v>
      </c>
      <c r="AG374" s="249">
        <f t="shared" si="373"/>
        <v>0</v>
      </c>
      <c r="AH374" s="88">
        <f t="shared" si="374"/>
        <v>0</v>
      </c>
    </row>
    <row r="375" spans="1:34">
      <c r="A375" s="99"/>
      <c r="B375" s="9">
        <v>4</v>
      </c>
      <c r="C375" s="9" t="s">
        <v>17</v>
      </c>
      <c r="D375" s="81" t="s">
        <v>5</v>
      </c>
      <c r="E375" s="31">
        <f>'per SKPD'!E5475</f>
        <v>6712600</v>
      </c>
      <c r="F375" s="31">
        <f>'per SKPD'!F5475</f>
        <v>0</v>
      </c>
      <c r="G375" s="31">
        <f>'per SKPD'!G5475</f>
        <v>0</v>
      </c>
      <c r="H375" s="31">
        <f>'per SKPD'!H5475</f>
        <v>0</v>
      </c>
      <c r="I375" s="31">
        <f>'per SKPD'!I5475</f>
        <v>0</v>
      </c>
      <c r="J375" s="31">
        <f>'per SKPD'!J5475</f>
        <v>0</v>
      </c>
      <c r="K375" s="31">
        <f>'per SKPD'!K5475</f>
        <v>0</v>
      </c>
      <c r="L375" s="31">
        <f>'per SKPD'!L5475</f>
        <v>0</v>
      </c>
      <c r="M375" s="31">
        <f>'per SKPD'!M5475</f>
        <v>0</v>
      </c>
      <c r="N375" s="31">
        <f>'per SKPD'!N5475</f>
        <v>0</v>
      </c>
      <c r="O375" s="31">
        <f>'per SKPD'!W5475</f>
        <v>0</v>
      </c>
      <c r="P375" s="31">
        <f>'per SKPD'!X5475</f>
        <v>0</v>
      </c>
      <c r="Q375" s="31">
        <f t="shared" si="367"/>
        <v>0</v>
      </c>
      <c r="R375" s="31">
        <f>'per SKPD'!Z5475</f>
        <v>0</v>
      </c>
      <c r="S375" s="31">
        <f>'per SKPD'!AA5475</f>
        <v>0</v>
      </c>
      <c r="T375" s="31">
        <f>'per SKPD'!AB5475</f>
        <v>0</v>
      </c>
      <c r="U375" s="31">
        <f>'per SKPD'!AC5475</f>
        <v>0</v>
      </c>
      <c r="V375" s="31">
        <f>'per SKPD'!AL5475</f>
        <v>0</v>
      </c>
      <c r="W375" s="31">
        <f>'per SKPD'!AM5475</f>
        <v>0</v>
      </c>
      <c r="X375" s="31">
        <f>'per SKPD'!AN5475</f>
        <v>0</v>
      </c>
      <c r="Y375" s="31">
        <f t="shared" si="375"/>
        <v>0</v>
      </c>
      <c r="Z375" s="32">
        <f t="shared" si="369"/>
        <v>6712600</v>
      </c>
      <c r="AA375" s="32"/>
      <c r="AB375" s="28"/>
      <c r="AC375" s="29">
        <f t="shared" si="335"/>
        <v>6712600</v>
      </c>
      <c r="AD375" s="29">
        <f t="shared" si="370"/>
        <v>0</v>
      </c>
      <c r="AE375" s="29">
        <f t="shared" si="371"/>
        <v>6712600</v>
      </c>
      <c r="AF375" s="29">
        <f t="shared" si="372"/>
        <v>0</v>
      </c>
      <c r="AG375" s="249">
        <f t="shared" si="373"/>
        <v>0</v>
      </c>
      <c r="AH375" s="88">
        <f t="shared" si="374"/>
        <v>0</v>
      </c>
    </row>
    <row r="376" spans="1:34">
      <c r="A376" s="99"/>
      <c r="B376" s="9">
        <v>5</v>
      </c>
      <c r="C376" s="9" t="s">
        <v>18</v>
      </c>
      <c r="D376" s="81" t="s">
        <v>11</v>
      </c>
      <c r="E376" s="31">
        <f>'per SKPD'!E5479</f>
        <v>781500</v>
      </c>
      <c r="F376" s="31">
        <f>'per SKPD'!F5479</f>
        <v>0</v>
      </c>
      <c r="G376" s="31">
        <f>'per SKPD'!G5479</f>
        <v>0</v>
      </c>
      <c r="H376" s="31">
        <f>'per SKPD'!H5479</f>
        <v>0</v>
      </c>
      <c r="I376" s="31">
        <f>'per SKPD'!I5479</f>
        <v>0</v>
      </c>
      <c r="J376" s="31">
        <f>'per SKPD'!J5479</f>
        <v>0</v>
      </c>
      <c r="K376" s="31">
        <f>'per SKPD'!K5479</f>
        <v>0</v>
      </c>
      <c r="L376" s="31">
        <f>'per SKPD'!L5479</f>
        <v>0</v>
      </c>
      <c r="M376" s="31">
        <f>'per SKPD'!M5479</f>
        <v>0</v>
      </c>
      <c r="N376" s="31">
        <f>'per SKPD'!N5479</f>
        <v>0</v>
      </c>
      <c r="O376" s="31">
        <f>'per SKPD'!W5479</f>
        <v>0</v>
      </c>
      <c r="P376" s="31">
        <f>'per SKPD'!X5479</f>
        <v>0</v>
      </c>
      <c r="Q376" s="31">
        <f t="shared" si="367"/>
        <v>0</v>
      </c>
      <c r="R376" s="31">
        <f>'per SKPD'!Z5479</f>
        <v>0</v>
      </c>
      <c r="S376" s="31">
        <f>'per SKPD'!AA5479</f>
        <v>0</v>
      </c>
      <c r="T376" s="31">
        <f>'per SKPD'!AB5479</f>
        <v>0</v>
      </c>
      <c r="U376" s="31">
        <f>'per SKPD'!AC5479</f>
        <v>0</v>
      </c>
      <c r="V376" s="31">
        <f>'per SKPD'!AL5479</f>
        <v>0</v>
      </c>
      <c r="W376" s="31">
        <f>'per SKPD'!AM5479</f>
        <v>0</v>
      </c>
      <c r="X376" s="31">
        <f>'per SKPD'!AN5479</f>
        <v>0</v>
      </c>
      <c r="Y376" s="31">
        <f t="shared" si="375"/>
        <v>0</v>
      </c>
      <c r="Z376" s="32">
        <f t="shared" si="369"/>
        <v>781500</v>
      </c>
      <c r="AA376" s="32"/>
      <c r="AB376" s="28"/>
      <c r="AC376" s="29">
        <f t="shared" si="335"/>
        <v>781500</v>
      </c>
      <c r="AD376" s="29">
        <f t="shared" si="370"/>
        <v>0</v>
      </c>
      <c r="AE376" s="29">
        <f t="shared" si="371"/>
        <v>781500</v>
      </c>
      <c r="AF376" s="29">
        <f t="shared" si="372"/>
        <v>0</v>
      </c>
      <c r="AG376" s="249">
        <f t="shared" si="373"/>
        <v>0</v>
      </c>
      <c r="AH376" s="88">
        <f t="shared" si="374"/>
        <v>0</v>
      </c>
    </row>
    <row r="377" spans="1:34">
      <c r="A377" s="99"/>
      <c r="B377" s="9">
        <v>6</v>
      </c>
      <c r="C377" s="9" t="s">
        <v>19</v>
      </c>
      <c r="D377" s="81" t="s">
        <v>7</v>
      </c>
      <c r="E377" s="31">
        <f>'per SKPD'!E5482</f>
        <v>0</v>
      </c>
      <c r="F377" s="31">
        <f>'per SKPD'!F5482</f>
        <v>0</v>
      </c>
      <c r="G377" s="31">
        <f>'per SKPD'!G5482</f>
        <v>0</v>
      </c>
      <c r="H377" s="31">
        <f>'per SKPD'!H5482</f>
        <v>0</v>
      </c>
      <c r="I377" s="31">
        <f>'per SKPD'!I5482</f>
        <v>0</v>
      </c>
      <c r="J377" s="31">
        <f>'per SKPD'!J5482</f>
        <v>0</v>
      </c>
      <c r="K377" s="31">
        <f>'per SKPD'!K5482</f>
        <v>0</v>
      </c>
      <c r="L377" s="31">
        <f>'per SKPD'!L5482</f>
        <v>0</v>
      </c>
      <c r="M377" s="31">
        <f>'per SKPD'!M5482</f>
        <v>0</v>
      </c>
      <c r="N377" s="31">
        <f>'per SKPD'!N5482</f>
        <v>0</v>
      </c>
      <c r="O377" s="31">
        <f>'per SKPD'!W5482</f>
        <v>0</v>
      </c>
      <c r="P377" s="31">
        <f>'per SKPD'!X5482</f>
        <v>0</v>
      </c>
      <c r="Q377" s="31">
        <f t="shared" si="367"/>
        <v>0</v>
      </c>
      <c r="R377" s="31">
        <f>'per SKPD'!Z5482</f>
        <v>0</v>
      </c>
      <c r="S377" s="31">
        <f>'per SKPD'!AA5482</f>
        <v>0</v>
      </c>
      <c r="T377" s="31">
        <f>'per SKPD'!AB5482</f>
        <v>0</v>
      </c>
      <c r="U377" s="31">
        <f>'per SKPD'!AC5482</f>
        <v>0</v>
      </c>
      <c r="V377" s="31">
        <f>'per SKPD'!AL5482</f>
        <v>0</v>
      </c>
      <c r="W377" s="31">
        <f>'per SKPD'!AM5482</f>
        <v>0</v>
      </c>
      <c r="X377" s="31">
        <f>'per SKPD'!AN5482</f>
        <v>0</v>
      </c>
      <c r="Y377" s="31">
        <f t="shared" si="375"/>
        <v>0</v>
      </c>
      <c r="Z377" s="32">
        <f t="shared" si="369"/>
        <v>0</v>
      </c>
      <c r="AA377" s="32"/>
      <c r="AB377" s="28"/>
      <c r="AC377" s="29">
        <f t="shared" si="335"/>
        <v>0</v>
      </c>
      <c r="AD377" s="29">
        <f t="shared" si="370"/>
        <v>0</v>
      </c>
      <c r="AE377" s="29">
        <f t="shared" si="371"/>
        <v>0</v>
      </c>
      <c r="AF377" s="29">
        <f t="shared" si="372"/>
        <v>0</v>
      </c>
      <c r="AG377" s="249">
        <f t="shared" si="373"/>
        <v>0</v>
      </c>
      <c r="AH377" s="88">
        <f t="shared" si="374"/>
        <v>0</v>
      </c>
    </row>
    <row r="378" spans="1:34" s="21" customFormat="1">
      <c r="A378" s="102"/>
      <c r="B378" s="11">
        <v>7</v>
      </c>
      <c r="C378" s="11"/>
      <c r="D378" s="85" t="s">
        <v>8</v>
      </c>
      <c r="E378" s="31">
        <f>'per SKPD'!E5485</f>
        <v>14241500</v>
      </c>
      <c r="F378" s="31">
        <f>'per SKPD'!F5485</f>
        <v>0</v>
      </c>
      <c r="G378" s="31">
        <f>'per SKPD'!G5485</f>
        <v>0</v>
      </c>
      <c r="H378" s="31">
        <f>'per SKPD'!H5485</f>
        <v>0</v>
      </c>
      <c r="I378" s="31">
        <f>'per SKPD'!I5485</f>
        <v>0</v>
      </c>
      <c r="J378" s="31">
        <f>'per SKPD'!J5485</f>
        <v>0</v>
      </c>
      <c r="K378" s="31">
        <f>'per SKPD'!K5485</f>
        <v>0</v>
      </c>
      <c r="L378" s="31">
        <f>'per SKPD'!L5485</f>
        <v>0</v>
      </c>
      <c r="M378" s="31">
        <f>'per SKPD'!M5485</f>
        <v>0</v>
      </c>
      <c r="N378" s="31">
        <f>'per SKPD'!N5485</f>
        <v>0</v>
      </c>
      <c r="O378" s="31">
        <f>'per SKPD'!W5485</f>
        <v>0</v>
      </c>
      <c r="P378" s="31">
        <f>'per SKPD'!X5485</f>
        <v>0</v>
      </c>
      <c r="Q378" s="31">
        <f t="shared" si="367"/>
        <v>0</v>
      </c>
      <c r="R378" s="31">
        <f>'per SKPD'!Z5485</f>
        <v>0</v>
      </c>
      <c r="S378" s="31">
        <f>'per SKPD'!AA5485</f>
        <v>0</v>
      </c>
      <c r="T378" s="31">
        <f>'per SKPD'!AB5485</f>
        <v>0</v>
      </c>
      <c r="U378" s="31">
        <f>'per SKPD'!AC5485</f>
        <v>0</v>
      </c>
      <c r="V378" s="31">
        <f>'per SKPD'!AL5485</f>
        <v>0</v>
      </c>
      <c r="W378" s="31">
        <f>'per SKPD'!AM5485</f>
        <v>0</v>
      </c>
      <c r="X378" s="31">
        <f>'per SKPD'!AN5485</f>
        <v>0</v>
      </c>
      <c r="Y378" s="31">
        <f t="shared" si="375"/>
        <v>0</v>
      </c>
      <c r="Z378" s="32">
        <f t="shared" si="369"/>
        <v>14241500</v>
      </c>
      <c r="AA378" s="32"/>
      <c r="AB378" s="28"/>
      <c r="AC378" s="29">
        <f t="shared" si="335"/>
        <v>14241500</v>
      </c>
      <c r="AD378" s="29">
        <f t="shared" si="370"/>
        <v>0</v>
      </c>
      <c r="AE378" s="29">
        <f t="shared" si="371"/>
        <v>14241500</v>
      </c>
      <c r="AF378" s="29">
        <f t="shared" si="372"/>
        <v>0</v>
      </c>
      <c r="AG378" s="249">
        <f t="shared" si="373"/>
        <v>0</v>
      </c>
      <c r="AH378" s="88">
        <f t="shared" si="374"/>
        <v>0</v>
      </c>
    </row>
    <row r="379" spans="1:34" s="21" customFormat="1">
      <c r="A379" s="102"/>
      <c r="B379" s="11">
        <v>8</v>
      </c>
      <c r="C379" s="11"/>
      <c r="D379" s="77" t="s">
        <v>39</v>
      </c>
      <c r="E379" s="31">
        <f>'per SKPD'!E5489</f>
        <v>14058000</v>
      </c>
      <c r="F379" s="31">
        <f>'per SKPD'!F5489</f>
        <v>0</v>
      </c>
      <c r="G379" s="31">
        <f>'per SKPD'!G5489</f>
        <v>0</v>
      </c>
      <c r="H379" s="31">
        <f>'per SKPD'!H5489</f>
        <v>0</v>
      </c>
      <c r="I379" s="31">
        <f>'per SKPD'!I5489</f>
        <v>0</v>
      </c>
      <c r="J379" s="31">
        <f>'per SKPD'!J5489</f>
        <v>0</v>
      </c>
      <c r="K379" s="31">
        <f>'per SKPD'!K5489</f>
        <v>0</v>
      </c>
      <c r="L379" s="31">
        <f>'per SKPD'!L5489</f>
        <v>0</v>
      </c>
      <c r="M379" s="31">
        <f>'per SKPD'!M5489</f>
        <v>0</v>
      </c>
      <c r="N379" s="31">
        <f>'per SKPD'!N5489</f>
        <v>0</v>
      </c>
      <c r="O379" s="31">
        <f>'per SKPD'!W5489</f>
        <v>0</v>
      </c>
      <c r="P379" s="31">
        <f>'per SKPD'!X5489</f>
        <v>0</v>
      </c>
      <c r="Q379" s="31">
        <f t="shared" si="367"/>
        <v>0</v>
      </c>
      <c r="R379" s="31">
        <f>'per SKPD'!Z5489</f>
        <v>0</v>
      </c>
      <c r="S379" s="31">
        <f>'per SKPD'!AA5489</f>
        <v>0</v>
      </c>
      <c r="T379" s="31">
        <f>'per SKPD'!AB5489</f>
        <v>0</v>
      </c>
      <c r="U379" s="31">
        <f>'per SKPD'!AC5489</f>
        <v>0</v>
      </c>
      <c r="V379" s="31">
        <f>'per SKPD'!AL5489</f>
        <v>0</v>
      </c>
      <c r="W379" s="31">
        <f>'per SKPD'!AM5489</f>
        <v>0</v>
      </c>
      <c r="X379" s="31">
        <f>'per SKPD'!AN5489</f>
        <v>0</v>
      </c>
      <c r="Y379" s="31">
        <f t="shared" si="375"/>
        <v>0</v>
      </c>
      <c r="Z379" s="32">
        <f t="shared" si="369"/>
        <v>14058000</v>
      </c>
      <c r="AA379" s="32"/>
      <c r="AB379" s="28"/>
      <c r="AC379" s="29">
        <f t="shared" si="335"/>
        <v>14058000</v>
      </c>
      <c r="AD379" s="29">
        <f t="shared" si="370"/>
        <v>0</v>
      </c>
      <c r="AE379" s="29">
        <f t="shared" si="371"/>
        <v>14058000</v>
      </c>
      <c r="AF379" s="29">
        <f t="shared" si="372"/>
        <v>0</v>
      </c>
      <c r="AG379" s="249">
        <f t="shared" si="373"/>
        <v>0</v>
      </c>
      <c r="AH379" s="88">
        <f t="shared" si="374"/>
        <v>0</v>
      </c>
    </row>
    <row r="380" spans="1:34">
      <c r="A380" s="101"/>
      <c r="B380" s="8"/>
      <c r="C380" s="8"/>
      <c r="D380" s="78"/>
      <c r="E380" s="34"/>
      <c r="F380" s="34"/>
      <c r="G380" s="63"/>
      <c r="H380" s="67"/>
      <c r="I380" s="34"/>
      <c r="J380" s="34"/>
      <c r="K380" s="34"/>
      <c r="L380" s="34"/>
      <c r="M380" s="34"/>
      <c r="N380" s="34"/>
      <c r="O380" s="34"/>
      <c r="P380" s="63"/>
      <c r="Q380" s="34"/>
      <c r="R380" s="65"/>
      <c r="S380" s="65"/>
      <c r="T380" s="34"/>
      <c r="U380" s="34"/>
      <c r="V380" s="34"/>
      <c r="W380" s="34"/>
      <c r="X380" s="34"/>
      <c r="Y380" s="34"/>
      <c r="Z380" s="34"/>
      <c r="AA380" s="34"/>
      <c r="AB380" s="28"/>
      <c r="AC380" s="29">
        <f t="shared" si="335"/>
        <v>0</v>
      </c>
    </row>
    <row r="381" spans="1:34" s="15" customFormat="1" ht="18.75" customHeight="1">
      <c r="A381" s="98">
        <v>38</v>
      </c>
      <c r="B381" s="22" t="s">
        <v>77</v>
      </c>
      <c r="C381" s="20"/>
      <c r="D381" s="30"/>
      <c r="E381" s="30">
        <f t="shared" ref="E381:P381" si="376">E382+E383+E384+E385+E386+E387+E388+E389</f>
        <v>1845233175</v>
      </c>
      <c r="F381" s="30">
        <f t="shared" si="376"/>
        <v>83500000</v>
      </c>
      <c r="G381" s="30">
        <f t="shared" si="376"/>
        <v>83328000</v>
      </c>
      <c r="H381" s="30">
        <f t="shared" si="376"/>
        <v>83328000</v>
      </c>
      <c r="I381" s="30">
        <f t="shared" si="376"/>
        <v>0</v>
      </c>
      <c r="J381" s="30">
        <f t="shared" si="376"/>
        <v>0</v>
      </c>
      <c r="K381" s="30">
        <f t="shared" si="376"/>
        <v>0</v>
      </c>
      <c r="L381" s="30">
        <f t="shared" si="376"/>
        <v>0</v>
      </c>
      <c r="M381" s="30">
        <f t="shared" si="376"/>
        <v>0</v>
      </c>
      <c r="N381" s="30">
        <f t="shared" si="376"/>
        <v>0</v>
      </c>
      <c r="O381" s="30">
        <f t="shared" si="376"/>
        <v>0</v>
      </c>
      <c r="P381" s="30">
        <f t="shared" si="376"/>
        <v>0</v>
      </c>
      <c r="Q381" s="30">
        <f t="shared" ref="Q381:Q389" si="377">SUM(H381:P381)</f>
        <v>83328000</v>
      </c>
      <c r="R381" s="64">
        <f t="shared" ref="R381:X381" si="378">R382+R383+R384+R385+R386+R387+R388+R389</f>
        <v>0</v>
      </c>
      <c r="S381" s="64">
        <f t="shared" si="378"/>
        <v>0</v>
      </c>
      <c r="T381" s="30">
        <f t="shared" si="378"/>
        <v>0</v>
      </c>
      <c r="U381" s="30">
        <f t="shared" si="378"/>
        <v>0</v>
      </c>
      <c r="V381" s="30">
        <f t="shared" si="378"/>
        <v>0</v>
      </c>
      <c r="W381" s="30">
        <f t="shared" si="378"/>
        <v>0</v>
      </c>
      <c r="X381" s="30">
        <f t="shared" si="378"/>
        <v>0</v>
      </c>
      <c r="Y381" s="30">
        <f>SUM(R381:X381)</f>
        <v>0</v>
      </c>
      <c r="Z381" s="30">
        <f>Z382+Z383+Z384+Z385+Z386+Z387+Z388+Z389</f>
        <v>1928561175</v>
      </c>
      <c r="AA381" s="30"/>
      <c r="AB381" s="57"/>
      <c r="AC381" s="29">
        <f t="shared" si="335"/>
        <v>1928561175</v>
      </c>
      <c r="AD381" s="57">
        <f>SUM(AD382:AD389)</f>
        <v>0</v>
      </c>
      <c r="AE381" s="57">
        <f>SUM(AE382:AE389)</f>
        <v>1845233175</v>
      </c>
      <c r="AF381" s="57">
        <f>SUM(AF382:AF389)</f>
        <v>83328000</v>
      </c>
      <c r="AG381" s="57">
        <f>SUM(AG382:AG389)</f>
        <v>83328000</v>
      </c>
      <c r="AH381" s="57">
        <f>SUM(AH382:AH389)</f>
        <v>0</v>
      </c>
    </row>
    <row r="382" spans="1:34">
      <c r="A382" s="99"/>
      <c r="B382" s="9">
        <v>1</v>
      </c>
      <c r="C382" s="9" t="s">
        <v>14</v>
      </c>
      <c r="D382" s="81" t="s">
        <v>6</v>
      </c>
      <c r="E382" s="31">
        <f>'per SKPD'!E5499</f>
        <v>156000000</v>
      </c>
      <c r="F382" s="31">
        <f>'per SKPD'!F5499</f>
        <v>0</v>
      </c>
      <c r="G382" s="31">
        <f>'per SKPD'!G5499</f>
        <v>0</v>
      </c>
      <c r="H382" s="31">
        <f>'per SKPD'!H5499</f>
        <v>0</v>
      </c>
      <c r="I382" s="31">
        <f>'per SKPD'!I5499</f>
        <v>0</v>
      </c>
      <c r="J382" s="31">
        <f>'per SKPD'!J5499</f>
        <v>0</v>
      </c>
      <c r="K382" s="31">
        <f>'per SKPD'!K5499</f>
        <v>0</v>
      </c>
      <c r="L382" s="31">
        <f>'per SKPD'!L5499</f>
        <v>0</v>
      </c>
      <c r="M382" s="31">
        <f>'per SKPD'!M5499</f>
        <v>0</v>
      </c>
      <c r="N382" s="31">
        <f>'per SKPD'!N5499</f>
        <v>0</v>
      </c>
      <c r="O382" s="31">
        <f>'per SKPD'!W5499</f>
        <v>0</v>
      </c>
      <c r="P382" s="31">
        <f>'per SKPD'!X5499</f>
        <v>0</v>
      </c>
      <c r="Q382" s="31">
        <f t="shared" si="377"/>
        <v>0</v>
      </c>
      <c r="R382" s="31">
        <f>'per SKPD'!Z5499</f>
        <v>0</v>
      </c>
      <c r="S382" s="31">
        <f>'per SKPD'!AA5499</f>
        <v>0</v>
      </c>
      <c r="T382" s="31">
        <f>'per SKPD'!AB5499</f>
        <v>0</v>
      </c>
      <c r="U382" s="31">
        <f>'per SKPD'!AC5499</f>
        <v>0</v>
      </c>
      <c r="V382" s="31">
        <f>'per SKPD'!AL5499</f>
        <v>0</v>
      </c>
      <c r="W382" s="31">
        <f>'per SKPD'!AM5499</f>
        <v>0</v>
      </c>
      <c r="X382" s="31">
        <f>'per SKPD'!AN5499</f>
        <v>0</v>
      </c>
      <c r="Y382" s="31">
        <f>SUM(R382:X382)</f>
        <v>0</v>
      </c>
      <c r="Z382" s="32">
        <f t="shared" ref="Z382:Z389" si="379">E382+Q382-Y382</f>
        <v>156000000</v>
      </c>
      <c r="AA382" s="32"/>
      <c r="AB382" s="28"/>
      <c r="AC382" s="29">
        <f t="shared" si="335"/>
        <v>156000000</v>
      </c>
      <c r="AD382" s="29">
        <f t="shared" ref="AD382:AD389" si="380">Z382-AC382</f>
        <v>0</v>
      </c>
      <c r="AE382" s="29">
        <f t="shared" ref="AE382:AE389" si="381">E382</f>
        <v>156000000</v>
      </c>
      <c r="AF382" s="29">
        <f t="shared" ref="AF382:AF389" si="382">AC382-AE382</f>
        <v>0</v>
      </c>
      <c r="AG382" s="249">
        <f t="shared" ref="AG382:AG389" si="383">Q382-Y382</f>
        <v>0</v>
      </c>
      <c r="AH382" s="88">
        <f t="shared" ref="AH382:AH389" si="384">AF382-AG382</f>
        <v>0</v>
      </c>
    </row>
    <row r="383" spans="1:34">
      <c r="A383" s="99"/>
      <c r="B383" s="9">
        <v>2</v>
      </c>
      <c r="C383" s="9" t="s">
        <v>15</v>
      </c>
      <c r="D383" s="81" t="s">
        <v>9</v>
      </c>
      <c r="E383" s="31">
        <f>'per SKPD'!E5502</f>
        <v>872712450</v>
      </c>
      <c r="F383" s="31">
        <f>'per SKPD'!F5502</f>
        <v>33500000</v>
      </c>
      <c r="G383" s="31">
        <f>'per SKPD'!G5502</f>
        <v>33500000</v>
      </c>
      <c r="H383" s="31">
        <f>'per SKPD'!H5502</f>
        <v>33500000</v>
      </c>
      <c r="I383" s="31">
        <f>'per SKPD'!I5502</f>
        <v>0</v>
      </c>
      <c r="J383" s="31">
        <f>'per SKPD'!J5502</f>
        <v>0</v>
      </c>
      <c r="K383" s="31">
        <f>'per SKPD'!K5502</f>
        <v>0</v>
      </c>
      <c r="L383" s="31">
        <f>'per SKPD'!L5502</f>
        <v>0</v>
      </c>
      <c r="M383" s="31">
        <f>'per SKPD'!M5502</f>
        <v>0</v>
      </c>
      <c r="N383" s="271">
        <f>'per SKPD'!N5502</f>
        <v>0</v>
      </c>
      <c r="O383" s="31">
        <f>'per SKPD'!W5502</f>
        <v>0</v>
      </c>
      <c r="P383" s="31">
        <f>'per SKPD'!X5502</f>
        <v>0</v>
      </c>
      <c r="Q383" s="31">
        <f t="shared" si="377"/>
        <v>33500000</v>
      </c>
      <c r="R383" s="31">
        <f>'per SKPD'!Z5502</f>
        <v>0</v>
      </c>
      <c r="S383" s="31">
        <f>'per SKPD'!AA5502</f>
        <v>0</v>
      </c>
      <c r="T383" s="31">
        <f>'per SKPD'!AB5502</f>
        <v>0</v>
      </c>
      <c r="U383" s="31">
        <f>'per SKPD'!AC5502</f>
        <v>0</v>
      </c>
      <c r="V383" s="31">
        <f>'per SKPD'!AL5502</f>
        <v>0</v>
      </c>
      <c r="W383" s="31">
        <f>'per SKPD'!AM5502</f>
        <v>0</v>
      </c>
      <c r="X383" s="31">
        <f>'per SKPD'!AN5502</f>
        <v>0</v>
      </c>
      <c r="Y383" s="31">
        <f t="shared" ref="Y383:Y389" si="385">SUM(R383:X383)</f>
        <v>0</v>
      </c>
      <c r="Z383" s="32">
        <f t="shared" si="379"/>
        <v>906212450</v>
      </c>
      <c r="AA383" s="32"/>
      <c r="AB383" s="28"/>
      <c r="AC383" s="29">
        <f t="shared" si="335"/>
        <v>906212450</v>
      </c>
      <c r="AD383" s="262">
        <f t="shared" si="380"/>
        <v>0</v>
      </c>
      <c r="AE383" s="29">
        <f t="shared" si="381"/>
        <v>872712450</v>
      </c>
      <c r="AF383" s="29">
        <f t="shared" si="382"/>
        <v>33500000</v>
      </c>
      <c r="AG383" s="249">
        <f t="shared" si="383"/>
        <v>33500000</v>
      </c>
      <c r="AH383" s="88">
        <f t="shared" si="384"/>
        <v>0</v>
      </c>
    </row>
    <row r="384" spans="1:34">
      <c r="A384" s="99"/>
      <c r="B384" s="9">
        <v>3</v>
      </c>
      <c r="C384" s="9" t="s">
        <v>16</v>
      </c>
      <c r="D384" s="81" t="s">
        <v>10</v>
      </c>
      <c r="E384" s="31">
        <f>'per SKPD'!E5532</f>
        <v>778693125</v>
      </c>
      <c r="F384" s="31">
        <f>'per SKPD'!F5532</f>
        <v>50000000</v>
      </c>
      <c r="G384" s="31">
        <f>'per SKPD'!G5532</f>
        <v>49828000</v>
      </c>
      <c r="H384" s="31">
        <f>'per SKPD'!H5532</f>
        <v>49828000</v>
      </c>
      <c r="I384" s="31">
        <f>'per SKPD'!I5532</f>
        <v>0</v>
      </c>
      <c r="J384" s="31">
        <f>'per SKPD'!J5532</f>
        <v>0</v>
      </c>
      <c r="K384" s="31">
        <f>'per SKPD'!K5532</f>
        <v>0</v>
      </c>
      <c r="L384" s="31">
        <f>'per SKPD'!L5532</f>
        <v>0</v>
      </c>
      <c r="M384" s="31">
        <f>'per SKPD'!M5532</f>
        <v>0</v>
      </c>
      <c r="N384" s="31">
        <f>'per SKPD'!N5532</f>
        <v>0</v>
      </c>
      <c r="O384" s="31">
        <f>'per SKPD'!W5532</f>
        <v>0</v>
      </c>
      <c r="P384" s="31">
        <f>'per SKPD'!X5532</f>
        <v>0</v>
      </c>
      <c r="Q384" s="31">
        <f t="shared" si="377"/>
        <v>49828000</v>
      </c>
      <c r="R384" s="31">
        <f>'per SKPD'!Z5532</f>
        <v>0</v>
      </c>
      <c r="S384" s="31">
        <f>'per SKPD'!AA5532</f>
        <v>0</v>
      </c>
      <c r="T384" s="31">
        <f>'per SKPD'!AB5532</f>
        <v>0</v>
      </c>
      <c r="U384" s="31">
        <f>'per SKPD'!AC5532</f>
        <v>0</v>
      </c>
      <c r="V384" s="31">
        <f>'per SKPD'!AL5532</f>
        <v>0</v>
      </c>
      <c r="W384" s="31">
        <f>'per SKPD'!AM5532</f>
        <v>0</v>
      </c>
      <c r="X384" s="31">
        <f>'per SKPD'!AN5532</f>
        <v>0</v>
      </c>
      <c r="Y384" s="31">
        <f>SUM(R384:X384)</f>
        <v>0</v>
      </c>
      <c r="Z384" s="32">
        <f t="shared" si="379"/>
        <v>828521125</v>
      </c>
      <c r="AA384" s="32"/>
      <c r="AB384" s="28"/>
      <c r="AC384" s="29">
        <f t="shared" si="335"/>
        <v>828521125</v>
      </c>
      <c r="AD384" s="29">
        <f t="shared" si="380"/>
        <v>0</v>
      </c>
      <c r="AE384" s="29">
        <f t="shared" si="381"/>
        <v>778693125</v>
      </c>
      <c r="AF384" s="29">
        <f t="shared" si="382"/>
        <v>49828000</v>
      </c>
      <c r="AG384" s="249">
        <f t="shared" si="383"/>
        <v>49828000</v>
      </c>
      <c r="AH384" s="88">
        <f t="shared" si="384"/>
        <v>0</v>
      </c>
    </row>
    <row r="385" spans="1:34">
      <c r="A385" s="99"/>
      <c r="B385" s="9">
        <v>4</v>
      </c>
      <c r="C385" s="9" t="s">
        <v>17</v>
      </c>
      <c r="D385" s="81" t="s">
        <v>5</v>
      </c>
      <c r="E385" s="31">
        <f>'per SKPD'!E5541</f>
        <v>7015100</v>
      </c>
      <c r="F385" s="31">
        <f>'per SKPD'!F5541</f>
        <v>0</v>
      </c>
      <c r="G385" s="31">
        <f>'per SKPD'!G5541</f>
        <v>0</v>
      </c>
      <c r="H385" s="31">
        <f>'per SKPD'!H5541</f>
        <v>0</v>
      </c>
      <c r="I385" s="31">
        <f>'per SKPD'!I5541</f>
        <v>0</v>
      </c>
      <c r="J385" s="31">
        <f>'per SKPD'!J5541</f>
        <v>0</v>
      </c>
      <c r="K385" s="31">
        <f>'per SKPD'!K5541</f>
        <v>0</v>
      </c>
      <c r="L385" s="31">
        <f>'per SKPD'!L5541</f>
        <v>0</v>
      </c>
      <c r="M385" s="31">
        <f>'per SKPD'!M5541</f>
        <v>0</v>
      </c>
      <c r="N385" s="31">
        <f>'per SKPD'!N5541</f>
        <v>0</v>
      </c>
      <c r="O385" s="31">
        <f>'per SKPD'!W5541</f>
        <v>0</v>
      </c>
      <c r="P385" s="31">
        <f>'per SKPD'!X5541</f>
        <v>0</v>
      </c>
      <c r="Q385" s="31">
        <f t="shared" si="377"/>
        <v>0</v>
      </c>
      <c r="R385" s="31">
        <f>'per SKPD'!Z5541</f>
        <v>0</v>
      </c>
      <c r="S385" s="31">
        <f>'per SKPD'!AA5541</f>
        <v>0</v>
      </c>
      <c r="T385" s="31">
        <f>'per SKPD'!AB5541</f>
        <v>0</v>
      </c>
      <c r="U385" s="31">
        <f>'per SKPD'!AC5541</f>
        <v>0</v>
      </c>
      <c r="V385" s="31">
        <f>'per SKPD'!AL5541</f>
        <v>0</v>
      </c>
      <c r="W385" s="31">
        <f>'per SKPD'!AM5541</f>
        <v>0</v>
      </c>
      <c r="X385" s="31">
        <f>'per SKPD'!AN5541</f>
        <v>0</v>
      </c>
      <c r="Y385" s="31">
        <f t="shared" si="385"/>
        <v>0</v>
      </c>
      <c r="Z385" s="32">
        <f t="shared" si="379"/>
        <v>7015100</v>
      </c>
      <c r="AA385" s="32"/>
      <c r="AB385" s="28"/>
      <c r="AC385" s="29">
        <f t="shared" si="335"/>
        <v>7015100</v>
      </c>
      <c r="AD385" s="29">
        <f t="shared" si="380"/>
        <v>0</v>
      </c>
      <c r="AE385" s="29">
        <f t="shared" si="381"/>
        <v>7015100</v>
      </c>
      <c r="AF385" s="29">
        <f t="shared" si="382"/>
        <v>0</v>
      </c>
      <c r="AG385" s="249">
        <f t="shared" si="383"/>
        <v>0</v>
      </c>
      <c r="AH385" s="88">
        <f t="shared" si="384"/>
        <v>0</v>
      </c>
    </row>
    <row r="386" spans="1:34">
      <c r="A386" s="99"/>
      <c r="B386" s="9">
        <v>5</v>
      </c>
      <c r="C386" s="9" t="s">
        <v>18</v>
      </c>
      <c r="D386" s="81" t="s">
        <v>11</v>
      </c>
      <c r="E386" s="31">
        <f>'per SKPD'!E5545</f>
        <v>3366500</v>
      </c>
      <c r="F386" s="31">
        <f>'per SKPD'!F5545</f>
        <v>0</v>
      </c>
      <c r="G386" s="31">
        <f>'per SKPD'!G5545</f>
        <v>0</v>
      </c>
      <c r="H386" s="31">
        <f>'per SKPD'!H5545</f>
        <v>0</v>
      </c>
      <c r="I386" s="31">
        <f>'per SKPD'!I5545</f>
        <v>0</v>
      </c>
      <c r="J386" s="31">
        <f>'per SKPD'!J5545</f>
        <v>0</v>
      </c>
      <c r="K386" s="31">
        <f>'per SKPD'!K5545</f>
        <v>0</v>
      </c>
      <c r="L386" s="31">
        <f>'per SKPD'!L5545</f>
        <v>0</v>
      </c>
      <c r="M386" s="31">
        <f>'per SKPD'!M5545</f>
        <v>0</v>
      </c>
      <c r="N386" s="31">
        <f>'per SKPD'!N5545</f>
        <v>0</v>
      </c>
      <c r="O386" s="31">
        <f>'per SKPD'!W5545</f>
        <v>0</v>
      </c>
      <c r="P386" s="31">
        <f>'per SKPD'!X5545</f>
        <v>0</v>
      </c>
      <c r="Q386" s="31">
        <f t="shared" si="377"/>
        <v>0</v>
      </c>
      <c r="R386" s="31">
        <f>'per SKPD'!Z5545</f>
        <v>0</v>
      </c>
      <c r="S386" s="31">
        <f>'per SKPD'!AA5545</f>
        <v>0</v>
      </c>
      <c r="T386" s="31">
        <f>'per SKPD'!AB5545</f>
        <v>0</v>
      </c>
      <c r="U386" s="31">
        <f>'per SKPD'!AC5545</f>
        <v>0</v>
      </c>
      <c r="V386" s="31">
        <f>'per SKPD'!AL5545</f>
        <v>0</v>
      </c>
      <c r="W386" s="31">
        <f>'per SKPD'!AM5545</f>
        <v>0</v>
      </c>
      <c r="X386" s="31">
        <f>'per SKPD'!AN5545</f>
        <v>0</v>
      </c>
      <c r="Y386" s="31">
        <f t="shared" si="385"/>
        <v>0</v>
      </c>
      <c r="Z386" s="32">
        <f t="shared" si="379"/>
        <v>3366500</v>
      </c>
      <c r="AA386" s="32"/>
      <c r="AB386" s="28"/>
      <c r="AC386" s="29">
        <f t="shared" si="335"/>
        <v>3366500</v>
      </c>
      <c r="AD386" s="29">
        <f t="shared" si="380"/>
        <v>0</v>
      </c>
      <c r="AE386" s="29">
        <f t="shared" si="381"/>
        <v>3366500</v>
      </c>
      <c r="AF386" s="29">
        <f t="shared" si="382"/>
        <v>0</v>
      </c>
      <c r="AG386" s="249">
        <f t="shared" si="383"/>
        <v>0</v>
      </c>
      <c r="AH386" s="88">
        <f t="shared" si="384"/>
        <v>0</v>
      </c>
    </row>
    <row r="387" spans="1:34">
      <c r="A387" s="99"/>
      <c r="B387" s="9">
        <v>6</v>
      </c>
      <c r="C387" s="9" t="s">
        <v>19</v>
      </c>
      <c r="D387" s="81" t="s">
        <v>7</v>
      </c>
      <c r="E387" s="31">
        <f>'per SKPD'!E5548</f>
        <v>0</v>
      </c>
      <c r="F387" s="31">
        <f>'per SKPD'!F5548</f>
        <v>0</v>
      </c>
      <c r="G387" s="31">
        <f>'per SKPD'!G5548</f>
        <v>0</v>
      </c>
      <c r="H387" s="31">
        <f>'per SKPD'!H5548</f>
        <v>0</v>
      </c>
      <c r="I387" s="31">
        <f>'per SKPD'!I5548</f>
        <v>0</v>
      </c>
      <c r="J387" s="31">
        <f>'per SKPD'!J5548</f>
        <v>0</v>
      </c>
      <c r="K387" s="31">
        <f>'per SKPD'!K5548</f>
        <v>0</v>
      </c>
      <c r="L387" s="31">
        <f>'per SKPD'!L5548</f>
        <v>0</v>
      </c>
      <c r="M387" s="31">
        <f>'per SKPD'!M5548</f>
        <v>0</v>
      </c>
      <c r="N387" s="31">
        <f>'per SKPD'!N5548</f>
        <v>0</v>
      </c>
      <c r="O387" s="31">
        <f>'per SKPD'!W5548</f>
        <v>0</v>
      </c>
      <c r="P387" s="31">
        <f>'per SKPD'!X5548</f>
        <v>0</v>
      </c>
      <c r="Q387" s="31">
        <f t="shared" si="377"/>
        <v>0</v>
      </c>
      <c r="R387" s="31">
        <f>'per SKPD'!Z5548</f>
        <v>0</v>
      </c>
      <c r="S387" s="31">
        <f>'per SKPD'!AA5548</f>
        <v>0</v>
      </c>
      <c r="T387" s="31">
        <f>'per SKPD'!AB5548</f>
        <v>0</v>
      </c>
      <c r="U387" s="31">
        <f>'per SKPD'!AC5548</f>
        <v>0</v>
      </c>
      <c r="V387" s="31">
        <f>'per SKPD'!AL5548</f>
        <v>0</v>
      </c>
      <c r="W387" s="31">
        <f>'per SKPD'!AM5548</f>
        <v>0</v>
      </c>
      <c r="X387" s="31">
        <f>'per SKPD'!AN5548</f>
        <v>0</v>
      </c>
      <c r="Y387" s="31">
        <f t="shared" si="385"/>
        <v>0</v>
      </c>
      <c r="Z387" s="32">
        <f t="shared" si="379"/>
        <v>0</v>
      </c>
      <c r="AA387" s="32"/>
      <c r="AB387" s="28"/>
      <c r="AC387" s="29">
        <f t="shared" si="335"/>
        <v>0</v>
      </c>
      <c r="AD387" s="29">
        <f t="shared" si="380"/>
        <v>0</v>
      </c>
      <c r="AE387" s="29">
        <f t="shared" si="381"/>
        <v>0</v>
      </c>
      <c r="AF387" s="29">
        <f t="shared" si="382"/>
        <v>0</v>
      </c>
      <c r="AG387" s="249">
        <f t="shared" si="383"/>
        <v>0</v>
      </c>
      <c r="AH387" s="88">
        <f t="shared" si="384"/>
        <v>0</v>
      </c>
    </row>
    <row r="388" spans="1:34" s="21" customFormat="1">
      <c r="A388" s="102"/>
      <c r="B388" s="11">
        <v>7</v>
      </c>
      <c r="C388" s="11"/>
      <c r="D388" s="85" t="s">
        <v>8</v>
      </c>
      <c r="E388" s="31">
        <f>'per SKPD'!E5551</f>
        <v>15488000</v>
      </c>
      <c r="F388" s="31">
        <f>'per SKPD'!F5551</f>
        <v>0</v>
      </c>
      <c r="G388" s="31">
        <f>'per SKPD'!G5551</f>
        <v>0</v>
      </c>
      <c r="H388" s="31">
        <f>'per SKPD'!H5551</f>
        <v>0</v>
      </c>
      <c r="I388" s="31">
        <f>'per SKPD'!I5551</f>
        <v>0</v>
      </c>
      <c r="J388" s="31">
        <f>'per SKPD'!J5551</f>
        <v>0</v>
      </c>
      <c r="K388" s="31">
        <f>'per SKPD'!K5551</f>
        <v>0</v>
      </c>
      <c r="L388" s="31">
        <f>'per SKPD'!L5551</f>
        <v>0</v>
      </c>
      <c r="M388" s="31">
        <f>'per SKPD'!M5551</f>
        <v>0</v>
      </c>
      <c r="N388" s="31">
        <f>'per SKPD'!N5551</f>
        <v>0</v>
      </c>
      <c r="O388" s="31">
        <f>'per SKPD'!W5551</f>
        <v>0</v>
      </c>
      <c r="P388" s="31">
        <f>'per SKPD'!X5551</f>
        <v>0</v>
      </c>
      <c r="Q388" s="31">
        <f t="shared" si="377"/>
        <v>0</v>
      </c>
      <c r="R388" s="31">
        <f>'per SKPD'!Z5551</f>
        <v>0</v>
      </c>
      <c r="S388" s="31">
        <f>'per SKPD'!AA5551</f>
        <v>0</v>
      </c>
      <c r="T388" s="31">
        <f>'per SKPD'!AB5551</f>
        <v>0</v>
      </c>
      <c r="U388" s="31">
        <f>'per SKPD'!AC5551</f>
        <v>0</v>
      </c>
      <c r="V388" s="31">
        <f>'per SKPD'!AL5551</f>
        <v>0</v>
      </c>
      <c r="W388" s="31">
        <f>'per SKPD'!AM5551</f>
        <v>0</v>
      </c>
      <c r="X388" s="31">
        <f>'per SKPD'!AN5551</f>
        <v>0</v>
      </c>
      <c r="Y388" s="31">
        <f t="shared" si="385"/>
        <v>0</v>
      </c>
      <c r="Z388" s="32">
        <f t="shared" si="379"/>
        <v>15488000</v>
      </c>
      <c r="AA388" s="32"/>
      <c r="AB388" s="28"/>
      <c r="AC388" s="29">
        <f t="shared" si="335"/>
        <v>15488000</v>
      </c>
      <c r="AD388" s="29">
        <f t="shared" si="380"/>
        <v>0</v>
      </c>
      <c r="AE388" s="29">
        <f t="shared" si="381"/>
        <v>15488000</v>
      </c>
      <c r="AF388" s="29">
        <f t="shared" si="382"/>
        <v>0</v>
      </c>
      <c r="AG388" s="249">
        <f t="shared" si="383"/>
        <v>0</v>
      </c>
      <c r="AH388" s="88">
        <f t="shared" si="384"/>
        <v>0</v>
      </c>
    </row>
    <row r="389" spans="1:34" s="21" customFormat="1">
      <c r="A389" s="102"/>
      <c r="B389" s="11">
        <v>8</v>
      </c>
      <c r="C389" s="11"/>
      <c r="D389" s="77" t="s">
        <v>39</v>
      </c>
      <c r="E389" s="31">
        <f>'per SKPD'!E5554</f>
        <v>11958000</v>
      </c>
      <c r="F389" s="31">
        <f>'per SKPD'!F5554</f>
        <v>0</v>
      </c>
      <c r="G389" s="31">
        <f>'per SKPD'!G5554</f>
        <v>0</v>
      </c>
      <c r="H389" s="31">
        <f>'per SKPD'!H5554</f>
        <v>0</v>
      </c>
      <c r="I389" s="31">
        <f>'per SKPD'!I5554</f>
        <v>0</v>
      </c>
      <c r="J389" s="31">
        <f>'per SKPD'!J5554</f>
        <v>0</v>
      </c>
      <c r="K389" s="31">
        <f>'per SKPD'!K5554</f>
        <v>0</v>
      </c>
      <c r="L389" s="31">
        <f>'per SKPD'!L5554</f>
        <v>0</v>
      </c>
      <c r="M389" s="31">
        <f>'per SKPD'!M5554</f>
        <v>0</v>
      </c>
      <c r="N389" s="31">
        <f>'per SKPD'!N5554</f>
        <v>0</v>
      </c>
      <c r="O389" s="31">
        <f>'per SKPD'!W5554</f>
        <v>0</v>
      </c>
      <c r="P389" s="31">
        <f>'per SKPD'!X5554</f>
        <v>0</v>
      </c>
      <c r="Q389" s="31">
        <f t="shared" si="377"/>
        <v>0</v>
      </c>
      <c r="R389" s="31">
        <f>'per SKPD'!Z5554</f>
        <v>0</v>
      </c>
      <c r="S389" s="31">
        <f>'per SKPD'!AA5554</f>
        <v>0</v>
      </c>
      <c r="T389" s="31">
        <f>'per SKPD'!AB5554</f>
        <v>0</v>
      </c>
      <c r="U389" s="31">
        <f>'per SKPD'!AC5554</f>
        <v>0</v>
      </c>
      <c r="V389" s="31">
        <f>'per SKPD'!AL5554</f>
        <v>0</v>
      </c>
      <c r="W389" s="31">
        <f>'per SKPD'!AM5554</f>
        <v>0</v>
      </c>
      <c r="X389" s="31">
        <f>'per SKPD'!AN5554</f>
        <v>0</v>
      </c>
      <c r="Y389" s="31">
        <f t="shared" si="385"/>
        <v>0</v>
      </c>
      <c r="Z389" s="32">
        <f t="shared" si="379"/>
        <v>11958000</v>
      </c>
      <c r="AA389" s="32"/>
      <c r="AB389" s="28"/>
      <c r="AC389" s="29">
        <f t="shared" si="335"/>
        <v>11958000</v>
      </c>
      <c r="AD389" s="29">
        <f t="shared" si="380"/>
        <v>0</v>
      </c>
      <c r="AE389" s="29">
        <f t="shared" si="381"/>
        <v>11958000</v>
      </c>
      <c r="AF389" s="29">
        <f t="shared" si="382"/>
        <v>0</v>
      </c>
      <c r="AG389" s="249">
        <f t="shared" si="383"/>
        <v>0</v>
      </c>
      <c r="AH389" s="88">
        <f t="shared" si="384"/>
        <v>0</v>
      </c>
    </row>
    <row r="390" spans="1:34">
      <c r="A390" s="101"/>
      <c r="B390" s="8"/>
      <c r="C390" s="8"/>
      <c r="D390" s="78"/>
      <c r="E390" s="34"/>
      <c r="F390" s="34"/>
      <c r="G390" s="63"/>
      <c r="H390" s="67"/>
      <c r="I390" s="34"/>
      <c r="J390" s="34"/>
      <c r="K390" s="34"/>
      <c r="L390" s="34"/>
      <c r="M390" s="34"/>
      <c r="N390" s="34"/>
      <c r="O390" s="34"/>
      <c r="P390" s="63"/>
      <c r="Q390" s="34"/>
      <c r="R390" s="65"/>
      <c r="S390" s="65"/>
      <c r="T390" s="34"/>
      <c r="U390" s="34"/>
      <c r="V390" s="34"/>
      <c r="W390" s="34"/>
      <c r="X390" s="34"/>
      <c r="Y390" s="34"/>
      <c r="Z390" s="34"/>
      <c r="AA390" s="34"/>
      <c r="AB390" s="28"/>
      <c r="AC390" s="29">
        <f t="shared" si="335"/>
        <v>0</v>
      </c>
    </row>
    <row r="391" spans="1:34" s="15" customFormat="1" ht="18.75" customHeight="1">
      <c r="A391" s="98">
        <v>39</v>
      </c>
      <c r="B391" s="22" t="s">
        <v>43</v>
      </c>
      <c r="C391" s="20"/>
      <c r="D391" s="30"/>
      <c r="E391" s="30">
        <f t="shared" ref="E391:P391" si="386">E392+E393+E394+E395+E396+E397+E398+E399</f>
        <v>1684319950</v>
      </c>
      <c r="F391" s="30">
        <f t="shared" si="386"/>
        <v>42000000</v>
      </c>
      <c r="G391" s="30">
        <f t="shared" si="386"/>
        <v>42000000</v>
      </c>
      <c r="H391" s="30">
        <f t="shared" si="386"/>
        <v>42000000</v>
      </c>
      <c r="I391" s="30">
        <f t="shared" si="386"/>
        <v>0</v>
      </c>
      <c r="J391" s="30">
        <f t="shared" si="386"/>
        <v>0</v>
      </c>
      <c r="K391" s="30">
        <f t="shared" si="386"/>
        <v>0</v>
      </c>
      <c r="L391" s="30">
        <f t="shared" si="386"/>
        <v>0</v>
      </c>
      <c r="M391" s="30">
        <f t="shared" si="386"/>
        <v>0</v>
      </c>
      <c r="N391" s="30">
        <f t="shared" si="386"/>
        <v>0</v>
      </c>
      <c r="O391" s="30">
        <f t="shared" si="386"/>
        <v>0</v>
      </c>
      <c r="P391" s="30">
        <f t="shared" si="386"/>
        <v>0</v>
      </c>
      <c r="Q391" s="30">
        <f t="shared" ref="Q391:Q399" si="387">SUM(H391:P391)</f>
        <v>42000000</v>
      </c>
      <c r="R391" s="64">
        <f t="shared" ref="R391:X391" si="388">R392+R393+R394+R395+R396+R397+R398+R399</f>
        <v>0</v>
      </c>
      <c r="S391" s="64">
        <f t="shared" si="388"/>
        <v>0</v>
      </c>
      <c r="T391" s="30">
        <f t="shared" si="388"/>
        <v>0</v>
      </c>
      <c r="U391" s="30">
        <f t="shared" si="388"/>
        <v>0</v>
      </c>
      <c r="V391" s="30">
        <f t="shared" si="388"/>
        <v>0</v>
      </c>
      <c r="W391" s="30">
        <f t="shared" si="388"/>
        <v>0</v>
      </c>
      <c r="X391" s="30">
        <f t="shared" si="388"/>
        <v>0</v>
      </c>
      <c r="Y391" s="30">
        <f>SUM(R391:X391)</f>
        <v>0</v>
      </c>
      <c r="Z391" s="30">
        <f>Z392+Z393+Z394+Z395+Z396+Z397+Z398+Z399</f>
        <v>1726319950</v>
      </c>
      <c r="AA391" s="30"/>
      <c r="AB391" s="57"/>
      <c r="AC391" s="29">
        <f t="shared" si="335"/>
        <v>1726319950</v>
      </c>
      <c r="AD391" s="57">
        <f>SUM(AD392:AD399)</f>
        <v>0</v>
      </c>
      <c r="AE391" s="57">
        <f>SUM(AE392:AE399)</f>
        <v>1684319950</v>
      </c>
      <c r="AF391" s="57">
        <f>SUM(AF392:AF399)</f>
        <v>42000000</v>
      </c>
      <c r="AG391" s="57">
        <f>SUM(AG392:AG399)</f>
        <v>42000000</v>
      </c>
      <c r="AH391" s="57">
        <f>SUM(AH392:AH399)</f>
        <v>0</v>
      </c>
    </row>
    <row r="392" spans="1:34">
      <c r="A392" s="99"/>
      <c r="B392" s="9">
        <v>1</v>
      </c>
      <c r="C392" s="9" t="s">
        <v>14</v>
      </c>
      <c r="D392" s="81" t="s">
        <v>6</v>
      </c>
      <c r="E392" s="31">
        <f>'per SKPD'!E5564</f>
        <v>100000000</v>
      </c>
      <c r="F392" s="31">
        <f>'per SKPD'!F5564</f>
        <v>0</v>
      </c>
      <c r="G392" s="31">
        <f>'per SKPD'!G5564</f>
        <v>0</v>
      </c>
      <c r="H392" s="31">
        <f>'per SKPD'!H5564</f>
        <v>0</v>
      </c>
      <c r="I392" s="31">
        <f>'per SKPD'!I5564</f>
        <v>0</v>
      </c>
      <c r="J392" s="31">
        <f>'per SKPD'!J5564</f>
        <v>0</v>
      </c>
      <c r="K392" s="31">
        <f>'per SKPD'!K5564</f>
        <v>0</v>
      </c>
      <c r="L392" s="31">
        <f>'per SKPD'!L5564</f>
        <v>0</v>
      </c>
      <c r="M392" s="31">
        <f>'per SKPD'!M5564</f>
        <v>0</v>
      </c>
      <c r="N392" s="31">
        <f>'per SKPD'!N5564</f>
        <v>0</v>
      </c>
      <c r="O392" s="31">
        <f>'per SKPD'!W5564</f>
        <v>0</v>
      </c>
      <c r="P392" s="31">
        <f>'per SKPD'!X5564</f>
        <v>0</v>
      </c>
      <c r="Q392" s="31">
        <f t="shared" si="387"/>
        <v>0</v>
      </c>
      <c r="R392" s="31">
        <f>'per SKPD'!Z5564</f>
        <v>0</v>
      </c>
      <c r="S392" s="31">
        <f>'per SKPD'!AA5564</f>
        <v>0</v>
      </c>
      <c r="T392" s="31">
        <f>'per SKPD'!AB5564</f>
        <v>0</v>
      </c>
      <c r="U392" s="31">
        <f>'per SKPD'!AC5564</f>
        <v>0</v>
      </c>
      <c r="V392" s="31">
        <f>'per SKPD'!AL5564</f>
        <v>0</v>
      </c>
      <c r="W392" s="31">
        <f>'per SKPD'!AM5564</f>
        <v>0</v>
      </c>
      <c r="X392" s="31">
        <f>'per SKPD'!AN5564</f>
        <v>0</v>
      </c>
      <c r="Y392" s="31">
        <f>SUM(R392:X392)</f>
        <v>0</v>
      </c>
      <c r="Z392" s="32">
        <f t="shared" ref="Z392:Z399" si="389">E392+Q392-Y392</f>
        <v>100000000</v>
      </c>
      <c r="AA392" s="32"/>
      <c r="AB392" s="28"/>
      <c r="AC392" s="29">
        <f t="shared" si="335"/>
        <v>100000000</v>
      </c>
      <c r="AD392" s="29">
        <f t="shared" ref="AD392:AD399" si="390">Z392-AC392</f>
        <v>0</v>
      </c>
      <c r="AE392" s="29">
        <f t="shared" ref="AE392:AE399" si="391">E392</f>
        <v>100000000</v>
      </c>
      <c r="AF392" s="29">
        <f t="shared" ref="AF392:AF399" si="392">AC392-AE392</f>
        <v>0</v>
      </c>
      <c r="AG392" s="249">
        <f t="shared" ref="AG392:AG399" si="393">Q392-Y392</f>
        <v>0</v>
      </c>
      <c r="AH392" s="88">
        <f t="shared" ref="AH392:AH399" si="394">AF392-AG392</f>
        <v>0</v>
      </c>
    </row>
    <row r="393" spans="1:34">
      <c r="A393" s="99"/>
      <c r="B393" s="9">
        <v>2</v>
      </c>
      <c r="C393" s="9" t="s">
        <v>15</v>
      </c>
      <c r="D393" s="81" t="s">
        <v>9</v>
      </c>
      <c r="E393" s="31">
        <f>'per SKPD'!E5567</f>
        <v>747562450</v>
      </c>
      <c r="F393" s="31">
        <f>'per SKPD'!F5567</f>
        <v>42000000</v>
      </c>
      <c r="G393" s="31">
        <f>'per SKPD'!G5567</f>
        <v>42000000</v>
      </c>
      <c r="H393" s="31">
        <f>'per SKPD'!H5567</f>
        <v>42000000</v>
      </c>
      <c r="I393" s="31">
        <f>'per SKPD'!I5567</f>
        <v>0</v>
      </c>
      <c r="J393" s="31">
        <f>'per SKPD'!J5567</f>
        <v>0</v>
      </c>
      <c r="K393" s="31">
        <f>'per SKPD'!K5567</f>
        <v>0</v>
      </c>
      <c r="L393" s="31">
        <f>'per SKPD'!L5567</f>
        <v>0</v>
      </c>
      <c r="M393" s="31">
        <f>'per SKPD'!M5567</f>
        <v>0</v>
      </c>
      <c r="N393" s="31">
        <f>'per SKPD'!N5567</f>
        <v>0</v>
      </c>
      <c r="O393" s="31">
        <f>'per SKPD'!W5567</f>
        <v>0</v>
      </c>
      <c r="P393" s="31">
        <f>'per SKPD'!X5567</f>
        <v>0</v>
      </c>
      <c r="Q393" s="31">
        <f t="shared" si="387"/>
        <v>42000000</v>
      </c>
      <c r="R393" s="31">
        <f>'per SKPD'!Z5567</f>
        <v>0</v>
      </c>
      <c r="S393" s="31">
        <f>'per SKPD'!AA5567</f>
        <v>0</v>
      </c>
      <c r="T393" s="31">
        <f>'per SKPD'!AB5567</f>
        <v>0</v>
      </c>
      <c r="U393" s="31">
        <f>'per SKPD'!AC5567</f>
        <v>0</v>
      </c>
      <c r="V393" s="31">
        <f>'per SKPD'!AL5567</f>
        <v>0</v>
      </c>
      <c r="W393" s="31">
        <f>'per SKPD'!AM5567</f>
        <v>0</v>
      </c>
      <c r="X393" s="31">
        <f>'per SKPD'!AN5567</f>
        <v>0</v>
      </c>
      <c r="Y393" s="31">
        <f t="shared" ref="Y393:Y399" si="395">SUM(R393:X393)</f>
        <v>0</v>
      </c>
      <c r="Z393" s="32">
        <f t="shared" si="389"/>
        <v>789562450</v>
      </c>
      <c r="AA393" s="32"/>
      <c r="AB393" s="28"/>
      <c r="AC393" s="29">
        <f t="shared" si="335"/>
        <v>789562450</v>
      </c>
      <c r="AD393" s="29">
        <f t="shared" si="390"/>
        <v>0</v>
      </c>
      <c r="AE393" s="29">
        <f t="shared" si="391"/>
        <v>747562450</v>
      </c>
      <c r="AF393" s="29">
        <f t="shared" si="392"/>
        <v>42000000</v>
      </c>
      <c r="AG393" s="249">
        <f t="shared" si="393"/>
        <v>42000000</v>
      </c>
      <c r="AH393" s="88">
        <f t="shared" si="394"/>
        <v>0</v>
      </c>
    </row>
    <row r="394" spans="1:34">
      <c r="A394" s="99"/>
      <c r="B394" s="9">
        <v>3</v>
      </c>
      <c r="C394" s="9" t="s">
        <v>16</v>
      </c>
      <c r="D394" s="81" t="s">
        <v>10</v>
      </c>
      <c r="E394" s="31">
        <f>'per SKPD'!E5596</f>
        <v>825160000</v>
      </c>
      <c r="F394" s="31">
        <f>'per SKPD'!F5596</f>
        <v>0</v>
      </c>
      <c r="G394" s="31">
        <f>'per SKPD'!G5596</f>
        <v>0</v>
      </c>
      <c r="H394" s="31">
        <f>'per SKPD'!H5596</f>
        <v>0</v>
      </c>
      <c r="I394" s="31">
        <f>'per SKPD'!I5596</f>
        <v>0</v>
      </c>
      <c r="J394" s="31">
        <f>'per SKPD'!J5596</f>
        <v>0</v>
      </c>
      <c r="K394" s="31">
        <f>'per SKPD'!K5596</f>
        <v>0</v>
      </c>
      <c r="L394" s="31">
        <f>'per SKPD'!L5596</f>
        <v>0</v>
      </c>
      <c r="M394" s="31">
        <f>'per SKPD'!M5596</f>
        <v>0</v>
      </c>
      <c r="N394" s="31">
        <f>'per SKPD'!N5596</f>
        <v>0</v>
      </c>
      <c r="O394" s="31">
        <f>'per SKPD'!W5596</f>
        <v>0</v>
      </c>
      <c r="P394" s="31">
        <f>'per SKPD'!X5596</f>
        <v>0</v>
      </c>
      <c r="Q394" s="31">
        <f t="shared" si="387"/>
        <v>0</v>
      </c>
      <c r="R394" s="31">
        <f>'per SKPD'!Z5596</f>
        <v>0</v>
      </c>
      <c r="S394" s="31">
        <f>'per SKPD'!AA5596</f>
        <v>0</v>
      </c>
      <c r="T394" s="31">
        <f>'per SKPD'!AB5596</f>
        <v>0</v>
      </c>
      <c r="U394" s="31">
        <f>'per SKPD'!AC5596</f>
        <v>0</v>
      </c>
      <c r="V394" s="31">
        <f>'per SKPD'!AL5596</f>
        <v>0</v>
      </c>
      <c r="W394" s="31">
        <f>'per SKPD'!AM5596</f>
        <v>0</v>
      </c>
      <c r="X394" s="31">
        <f>'per SKPD'!AN5596</f>
        <v>0</v>
      </c>
      <c r="Y394" s="31">
        <f>SUM(R394:X394)</f>
        <v>0</v>
      </c>
      <c r="Z394" s="32">
        <f t="shared" si="389"/>
        <v>825160000</v>
      </c>
      <c r="AA394" s="32"/>
      <c r="AB394" s="28"/>
      <c r="AC394" s="29">
        <f t="shared" si="335"/>
        <v>825160000</v>
      </c>
      <c r="AD394" s="29">
        <f t="shared" si="390"/>
        <v>0</v>
      </c>
      <c r="AE394" s="29">
        <f t="shared" si="391"/>
        <v>825160000</v>
      </c>
      <c r="AF394" s="29">
        <f t="shared" si="392"/>
        <v>0</v>
      </c>
      <c r="AG394" s="249">
        <f t="shared" si="393"/>
        <v>0</v>
      </c>
      <c r="AH394" s="88">
        <f t="shared" si="394"/>
        <v>0</v>
      </c>
    </row>
    <row r="395" spans="1:34">
      <c r="A395" s="99"/>
      <c r="B395" s="9">
        <v>4</v>
      </c>
      <c r="C395" s="9" t="s">
        <v>17</v>
      </c>
      <c r="D395" s="81" t="s">
        <v>5</v>
      </c>
      <c r="E395" s="31">
        <f>'per SKPD'!E5600</f>
        <v>6700000</v>
      </c>
      <c r="F395" s="31">
        <f>'per SKPD'!F5600</f>
        <v>0</v>
      </c>
      <c r="G395" s="31">
        <f>'per SKPD'!G5600</f>
        <v>0</v>
      </c>
      <c r="H395" s="31">
        <f>'per SKPD'!H5600</f>
        <v>0</v>
      </c>
      <c r="I395" s="31">
        <f>'per SKPD'!I5600</f>
        <v>0</v>
      </c>
      <c r="J395" s="31">
        <f>'per SKPD'!J5600</f>
        <v>0</v>
      </c>
      <c r="K395" s="31">
        <f>'per SKPD'!K5600</f>
        <v>0</v>
      </c>
      <c r="L395" s="31">
        <f>'per SKPD'!L5600</f>
        <v>0</v>
      </c>
      <c r="M395" s="31">
        <f>'per SKPD'!M5600</f>
        <v>0</v>
      </c>
      <c r="N395" s="31">
        <f>'per SKPD'!N5600</f>
        <v>0</v>
      </c>
      <c r="O395" s="31">
        <f>'per SKPD'!W5600</f>
        <v>0</v>
      </c>
      <c r="P395" s="31">
        <f>'per SKPD'!X5600</f>
        <v>0</v>
      </c>
      <c r="Q395" s="31">
        <f t="shared" si="387"/>
        <v>0</v>
      </c>
      <c r="R395" s="31">
        <f>'per SKPD'!Z5600</f>
        <v>0</v>
      </c>
      <c r="S395" s="31">
        <f>'per SKPD'!AA5600</f>
        <v>0</v>
      </c>
      <c r="T395" s="31">
        <f>'per SKPD'!AB5600</f>
        <v>0</v>
      </c>
      <c r="U395" s="31">
        <f>'per SKPD'!AC5600</f>
        <v>0</v>
      </c>
      <c r="V395" s="31">
        <f>'per SKPD'!AL5600</f>
        <v>0</v>
      </c>
      <c r="W395" s="31">
        <f>'per SKPD'!AM5600</f>
        <v>0</v>
      </c>
      <c r="X395" s="31">
        <f>'per SKPD'!AN5600</f>
        <v>0</v>
      </c>
      <c r="Y395" s="31">
        <f t="shared" si="395"/>
        <v>0</v>
      </c>
      <c r="Z395" s="32">
        <f t="shared" si="389"/>
        <v>6700000</v>
      </c>
      <c r="AA395" s="32"/>
      <c r="AB395" s="28"/>
      <c r="AC395" s="29">
        <f t="shared" si="335"/>
        <v>6700000</v>
      </c>
      <c r="AD395" s="29">
        <f t="shared" si="390"/>
        <v>0</v>
      </c>
      <c r="AE395" s="29">
        <f t="shared" si="391"/>
        <v>6700000</v>
      </c>
      <c r="AF395" s="29">
        <f t="shared" si="392"/>
        <v>0</v>
      </c>
      <c r="AG395" s="249">
        <f t="shared" si="393"/>
        <v>0</v>
      </c>
      <c r="AH395" s="88">
        <f t="shared" si="394"/>
        <v>0</v>
      </c>
    </row>
    <row r="396" spans="1:34">
      <c r="A396" s="99"/>
      <c r="B396" s="9">
        <v>5</v>
      </c>
      <c r="C396" s="9" t="s">
        <v>18</v>
      </c>
      <c r="D396" s="81" t="s">
        <v>11</v>
      </c>
      <c r="E396" s="31">
        <f>'per SKPD'!E5604</f>
        <v>539500</v>
      </c>
      <c r="F396" s="31">
        <f>'per SKPD'!F5604</f>
        <v>0</v>
      </c>
      <c r="G396" s="31">
        <f>'per SKPD'!G5604</f>
        <v>0</v>
      </c>
      <c r="H396" s="31">
        <f>'per SKPD'!H5604</f>
        <v>0</v>
      </c>
      <c r="I396" s="31">
        <f>'per SKPD'!I5604</f>
        <v>0</v>
      </c>
      <c r="J396" s="31">
        <f>'per SKPD'!J5604</f>
        <v>0</v>
      </c>
      <c r="K396" s="31">
        <f>'per SKPD'!K5604</f>
        <v>0</v>
      </c>
      <c r="L396" s="31">
        <f>'per SKPD'!L5604</f>
        <v>0</v>
      </c>
      <c r="M396" s="31">
        <f>'per SKPD'!M5604</f>
        <v>0</v>
      </c>
      <c r="N396" s="31">
        <f>'per SKPD'!N5604</f>
        <v>0</v>
      </c>
      <c r="O396" s="31">
        <f>'per SKPD'!W5604</f>
        <v>0</v>
      </c>
      <c r="P396" s="31">
        <f>'per SKPD'!X5604</f>
        <v>0</v>
      </c>
      <c r="Q396" s="31">
        <f t="shared" si="387"/>
        <v>0</v>
      </c>
      <c r="R396" s="31">
        <f>'per SKPD'!Z5604</f>
        <v>0</v>
      </c>
      <c r="S396" s="31">
        <f>'per SKPD'!AA5604</f>
        <v>0</v>
      </c>
      <c r="T396" s="31">
        <f>'per SKPD'!AB5604</f>
        <v>0</v>
      </c>
      <c r="U396" s="31">
        <f>'per SKPD'!AC5604</f>
        <v>0</v>
      </c>
      <c r="V396" s="31">
        <f>'per SKPD'!AL5604</f>
        <v>0</v>
      </c>
      <c r="W396" s="31">
        <f>'per SKPD'!AM5604</f>
        <v>0</v>
      </c>
      <c r="X396" s="31">
        <f>'per SKPD'!AN5604</f>
        <v>0</v>
      </c>
      <c r="Y396" s="31">
        <f t="shared" si="395"/>
        <v>0</v>
      </c>
      <c r="Z396" s="32">
        <f t="shared" si="389"/>
        <v>539500</v>
      </c>
      <c r="AA396" s="32"/>
      <c r="AB396" s="28"/>
      <c r="AC396" s="29">
        <f t="shared" si="335"/>
        <v>539500</v>
      </c>
      <c r="AD396" s="29">
        <f t="shared" si="390"/>
        <v>0</v>
      </c>
      <c r="AE396" s="29">
        <f t="shared" si="391"/>
        <v>539500</v>
      </c>
      <c r="AF396" s="29">
        <f t="shared" si="392"/>
        <v>0</v>
      </c>
      <c r="AG396" s="249">
        <f t="shared" si="393"/>
        <v>0</v>
      </c>
      <c r="AH396" s="88">
        <f t="shared" si="394"/>
        <v>0</v>
      </c>
    </row>
    <row r="397" spans="1:34">
      <c r="A397" s="99"/>
      <c r="B397" s="9">
        <v>6</v>
      </c>
      <c r="C397" s="9" t="s">
        <v>19</v>
      </c>
      <c r="D397" s="81" t="s">
        <v>7</v>
      </c>
      <c r="E397" s="31">
        <f>'per SKPD'!E5607</f>
        <v>0</v>
      </c>
      <c r="F397" s="31">
        <f>'per SKPD'!F5607</f>
        <v>0</v>
      </c>
      <c r="G397" s="31">
        <f>'per SKPD'!G5607</f>
        <v>0</v>
      </c>
      <c r="H397" s="31">
        <f>'per SKPD'!H5607</f>
        <v>0</v>
      </c>
      <c r="I397" s="31">
        <f>'per SKPD'!I5607</f>
        <v>0</v>
      </c>
      <c r="J397" s="31">
        <f>'per SKPD'!J5607</f>
        <v>0</v>
      </c>
      <c r="K397" s="31">
        <f>'per SKPD'!K5607</f>
        <v>0</v>
      </c>
      <c r="L397" s="31">
        <f>'per SKPD'!L5607</f>
        <v>0</v>
      </c>
      <c r="M397" s="31">
        <f>'per SKPD'!M5607</f>
        <v>0</v>
      </c>
      <c r="N397" s="31">
        <f>'per SKPD'!N5607</f>
        <v>0</v>
      </c>
      <c r="O397" s="31">
        <f>'per SKPD'!W5607</f>
        <v>0</v>
      </c>
      <c r="P397" s="31">
        <f>'per SKPD'!X5607</f>
        <v>0</v>
      </c>
      <c r="Q397" s="31">
        <f t="shared" si="387"/>
        <v>0</v>
      </c>
      <c r="R397" s="31">
        <f>'per SKPD'!Z5607</f>
        <v>0</v>
      </c>
      <c r="S397" s="31">
        <f>'per SKPD'!AA5607</f>
        <v>0</v>
      </c>
      <c r="T397" s="31">
        <f>'per SKPD'!AB5607</f>
        <v>0</v>
      </c>
      <c r="U397" s="31">
        <f>'per SKPD'!AC5607</f>
        <v>0</v>
      </c>
      <c r="V397" s="31">
        <f>'per SKPD'!AL5607</f>
        <v>0</v>
      </c>
      <c r="W397" s="31">
        <f>'per SKPD'!AM5607</f>
        <v>0</v>
      </c>
      <c r="X397" s="31">
        <f>'per SKPD'!AN5607</f>
        <v>0</v>
      </c>
      <c r="Y397" s="31">
        <f t="shared" si="395"/>
        <v>0</v>
      </c>
      <c r="Z397" s="32">
        <f t="shared" si="389"/>
        <v>0</v>
      </c>
      <c r="AA397" s="32"/>
      <c r="AB397" s="28"/>
      <c r="AC397" s="29">
        <f t="shared" si="335"/>
        <v>0</v>
      </c>
      <c r="AD397" s="29">
        <f t="shared" si="390"/>
        <v>0</v>
      </c>
      <c r="AE397" s="29">
        <f t="shared" si="391"/>
        <v>0</v>
      </c>
      <c r="AF397" s="29">
        <f t="shared" si="392"/>
        <v>0</v>
      </c>
      <c r="AG397" s="249">
        <f t="shared" si="393"/>
        <v>0</v>
      </c>
      <c r="AH397" s="88">
        <f t="shared" si="394"/>
        <v>0</v>
      </c>
    </row>
    <row r="398" spans="1:34" s="21" customFormat="1">
      <c r="A398" s="102"/>
      <c r="B398" s="11">
        <v>7</v>
      </c>
      <c r="C398" s="11"/>
      <c r="D398" s="85" t="s">
        <v>8</v>
      </c>
      <c r="E398" s="31">
        <f>'per SKPD'!E5610</f>
        <v>200000</v>
      </c>
      <c r="F398" s="31">
        <f>'per SKPD'!F5610</f>
        <v>0</v>
      </c>
      <c r="G398" s="31">
        <f>'per SKPD'!G5610</f>
        <v>0</v>
      </c>
      <c r="H398" s="31">
        <f>'per SKPD'!H5610</f>
        <v>0</v>
      </c>
      <c r="I398" s="31">
        <f>'per SKPD'!I5610</f>
        <v>0</v>
      </c>
      <c r="J398" s="31">
        <f>'per SKPD'!J5610</f>
        <v>0</v>
      </c>
      <c r="K398" s="31">
        <f>'per SKPD'!K5610</f>
        <v>0</v>
      </c>
      <c r="L398" s="31">
        <f>'per SKPD'!L5610</f>
        <v>0</v>
      </c>
      <c r="M398" s="31">
        <f>'per SKPD'!M5610</f>
        <v>0</v>
      </c>
      <c r="N398" s="31">
        <f>'per SKPD'!N5610</f>
        <v>0</v>
      </c>
      <c r="O398" s="31">
        <f>'per SKPD'!W5610</f>
        <v>0</v>
      </c>
      <c r="P398" s="31">
        <f>'per SKPD'!X5610</f>
        <v>0</v>
      </c>
      <c r="Q398" s="31">
        <f t="shared" si="387"/>
        <v>0</v>
      </c>
      <c r="R398" s="31">
        <f>'per SKPD'!Z5610</f>
        <v>0</v>
      </c>
      <c r="S398" s="31">
        <f>'per SKPD'!AA5610</f>
        <v>0</v>
      </c>
      <c r="T398" s="31">
        <f>'per SKPD'!AB5610</f>
        <v>0</v>
      </c>
      <c r="U398" s="31">
        <f>'per SKPD'!AC5610</f>
        <v>0</v>
      </c>
      <c r="V398" s="31">
        <f>'per SKPD'!AL5610</f>
        <v>0</v>
      </c>
      <c r="W398" s="31">
        <f>'per SKPD'!AM5610</f>
        <v>0</v>
      </c>
      <c r="X398" s="31">
        <f>'per SKPD'!AN5610</f>
        <v>0</v>
      </c>
      <c r="Y398" s="31">
        <f t="shared" si="395"/>
        <v>0</v>
      </c>
      <c r="Z398" s="32">
        <f t="shared" si="389"/>
        <v>200000</v>
      </c>
      <c r="AA398" s="32"/>
      <c r="AB398" s="28"/>
      <c r="AC398" s="29">
        <f t="shared" si="335"/>
        <v>200000</v>
      </c>
      <c r="AD398" s="29">
        <f t="shared" si="390"/>
        <v>0</v>
      </c>
      <c r="AE398" s="29">
        <f t="shared" si="391"/>
        <v>200000</v>
      </c>
      <c r="AF398" s="29">
        <f t="shared" si="392"/>
        <v>0</v>
      </c>
      <c r="AG398" s="249">
        <f t="shared" si="393"/>
        <v>0</v>
      </c>
      <c r="AH398" s="88">
        <f t="shared" si="394"/>
        <v>0</v>
      </c>
    </row>
    <row r="399" spans="1:34" s="21" customFormat="1">
      <c r="A399" s="102"/>
      <c r="B399" s="11">
        <v>8</v>
      </c>
      <c r="C399" s="11"/>
      <c r="D399" s="77" t="s">
        <v>39</v>
      </c>
      <c r="E399" s="31">
        <f>'per SKPD'!E5614</f>
        <v>4158000</v>
      </c>
      <c r="F399" s="31">
        <f>'per SKPD'!F5614</f>
        <v>0</v>
      </c>
      <c r="G399" s="31">
        <f>'per SKPD'!G5614</f>
        <v>0</v>
      </c>
      <c r="H399" s="31">
        <f>'per SKPD'!H5614</f>
        <v>0</v>
      </c>
      <c r="I399" s="31">
        <f>'per SKPD'!I5614</f>
        <v>0</v>
      </c>
      <c r="J399" s="31">
        <f>'per SKPD'!J5614</f>
        <v>0</v>
      </c>
      <c r="K399" s="31">
        <f>'per SKPD'!K5614</f>
        <v>0</v>
      </c>
      <c r="L399" s="31">
        <f>'per SKPD'!L5614</f>
        <v>0</v>
      </c>
      <c r="M399" s="31">
        <f>'per SKPD'!M5614</f>
        <v>0</v>
      </c>
      <c r="N399" s="31">
        <f>'per SKPD'!N5614</f>
        <v>0</v>
      </c>
      <c r="O399" s="31">
        <f>'per SKPD'!W5614</f>
        <v>0</v>
      </c>
      <c r="P399" s="31">
        <f>'per SKPD'!X5614</f>
        <v>0</v>
      </c>
      <c r="Q399" s="31">
        <f t="shared" si="387"/>
        <v>0</v>
      </c>
      <c r="R399" s="31">
        <f>'per SKPD'!Z5614</f>
        <v>0</v>
      </c>
      <c r="S399" s="31">
        <f>'per SKPD'!AA5614</f>
        <v>0</v>
      </c>
      <c r="T399" s="31">
        <f>'per SKPD'!AB5614</f>
        <v>0</v>
      </c>
      <c r="U399" s="31">
        <f>'per SKPD'!AC5614</f>
        <v>0</v>
      </c>
      <c r="V399" s="31">
        <f>'per SKPD'!AL5614</f>
        <v>0</v>
      </c>
      <c r="W399" s="31">
        <f>'per SKPD'!AM5614</f>
        <v>0</v>
      </c>
      <c r="X399" s="31">
        <f>'per SKPD'!AN5614</f>
        <v>0</v>
      </c>
      <c r="Y399" s="31">
        <f t="shared" si="395"/>
        <v>0</v>
      </c>
      <c r="Z399" s="32">
        <f t="shared" si="389"/>
        <v>4158000</v>
      </c>
      <c r="AA399" s="32"/>
      <c r="AB399" s="28"/>
      <c r="AC399" s="29">
        <f t="shared" ref="AC399:AC462" si="396">E399+H399+I399+J399+K399+L399+M399+N399+O399+P399-R399-S399-T399-V399-U399-W399-X399</f>
        <v>4158000</v>
      </c>
      <c r="AD399" s="29">
        <f t="shared" si="390"/>
        <v>0</v>
      </c>
      <c r="AE399" s="29">
        <f t="shared" si="391"/>
        <v>4158000</v>
      </c>
      <c r="AF399" s="29">
        <f t="shared" si="392"/>
        <v>0</v>
      </c>
      <c r="AG399" s="249">
        <f t="shared" si="393"/>
        <v>0</v>
      </c>
      <c r="AH399" s="88">
        <f t="shared" si="394"/>
        <v>0</v>
      </c>
    </row>
    <row r="400" spans="1:34">
      <c r="A400" s="101"/>
      <c r="B400" s="8"/>
      <c r="C400" s="8"/>
      <c r="D400" s="78"/>
      <c r="E400" s="34"/>
      <c r="F400" s="34"/>
      <c r="G400" s="63"/>
      <c r="H400" s="67"/>
      <c r="I400" s="34"/>
      <c r="J400" s="34"/>
      <c r="K400" s="34"/>
      <c r="L400" s="34"/>
      <c r="M400" s="34"/>
      <c r="N400" s="34"/>
      <c r="O400" s="34"/>
      <c r="P400" s="63"/>
      <c r="Q400" s="34"/>
      <c r="R400" s="65"/>
      <c r="S400" s="65"/>
      <c r="T400" s="34"/>
      <c r="U400" s="34"/>
      <c r="V400" s="34"/>
      <c r="W400" s="34"/>
      <c r="X400" s="34"/>
      <c r="Y400" s="34"/>
      <c r="Z400" s="34"/>
      <c r="AA400" s="34"/>
      <c r="AB400" s="28"/>
      <c r="AC400" s="29">
        <f t="shared" si="396"/>
        <v>0</v>
      </c>
    </row>
    <row r="401" spans="1:34" s="15" customFormat="1" ht="18.75" customHeight="1">
      <c r="A401" s="98">
        <v>40</v>
      </c>
      <c r="B401" s="22" t="s">
        <v>78</v>
      </c>
      <c r="C401" s="20"/>
      <c r="D401" s="30"/>
      <c r="E401" s="30">
        <f t="shared" ref="E401:P401" si="397">E402+E403+E404+E405+E406+E407+E408+E409</f>
        <v>2122158585</v>
      </c>
      <c r="F401" s="30">
        <f t="shared" si="397"/>
        <v>47500000</v>
      </c>
      <c r="G401" s="30">
        <f t="shared" si="397"/>
        <v>47500000</v>
      </c>
      <c r="H401" s="30">
        <f t="shared" si="397"/>
        <v>47500000</v>
      </c>
      <c r="I401" s="30">
        <f t="shared" si="397"/>
        <v>0</v>
      </c>
      <c r="J401" s="30">
        <f t="shared" si="397"/>
        <v>0</v>
      </c>
      <c r="K401" s="30">
        <f t="shared" si="397"/>
        <v>0</v>
      </c>
      <c r="L401" s="30">
        <f t="shared" si="397"/>
        <v>0</v>
      </c>
      <c r="M401" s="30">
        <f t="shared" si="397"/>
        <v>0</v>
      </c>
      <c r="N401" s="30">
        <f t="shared" si="397"/>
        <v>0</v>
      </c>
      <c r="O401" s="30">
        <f t="shared" si="397"/>
        <v>0</v>
      </c>
      <c r="P401" s="30">
        <f t="shared" si="397"/>
        <v>0</v>
      </c>
      <c r="Q401" s="30">
        <f t="shared" ref="Q401:Q409" si="398">SUM(H401:P401)</f>
        <v>47500000</v>
      </c>
      <c r="R401" s="64">
        <f t="shared" ref="R401:X401" si="399">R402+R403+R404+R405+R406+R407+R408+R409</f>
        <v>0</v>
      </c>
      <c r="S401" s="64">
        <f t="shared" si="399"/>
        <v>0</v>
      </c>
      <c r="T401" s="30">
        <f t="shared" si="399"/>
        <v>0</v>
      </c>
      <c r="U401" s="30">
        <f t="shared" si="399"/>
        <v>0</v>
      </c>
      <c r="V401" s="30">
        <f t="shared" si="399"/>
        <v>0</v>
      </c>
      <c r="W401" s="30">
        <f t="shared" si="399"/>
        <v>22500000</v>
      </c>
      <c r="X401" s="30">
        <f t="shared" si="399"/>
        <v>0</v>
      </c>
      <c r="Y401" s="30">
        <f>SUM(R401:X401)</f>
        <v>22500000</v>
      </c>
      <c r="Z401" s="30">
        <f>Z402+Z403+Z404+Z405+Z406+Z407+Z408+Z409</f>
        <v>2147158585</v>
      </c>
      <c r="AA401" s="30"/>
      <c r="AB401" s="57"/>
      <c r="AC401" s="29">
        <f t="shared" si="396"/>
        <v>2147158585</v>
      </c>
      <c r="AD401" s="57">
        <f>SUM(AD402:AD409)</f>
        <v>0</v>
      </c>
      <c r="AE401" s="57">
        <f>SUM(AE402:AE409)</f>
        <v>2122158585</v>
      </c>
      <c r="AF401" s="57">
        <f>SUM(AF402:AF409)</f>
        <v>25000000</v>
      </c>
      <c r="AG401" s="57">
        <f>SUM(AG402:AG409)</f>
        <v>25000000</v>
      </c>
      <c r="AH401" s="57">
        <f>SUM(AH402:AH409)</f>
        <v>0</v>
      </c>
    </row>
    <row r="402" spans="1:34">
      <c r="A402" s="99"/>
      <c r="B402" s="9">
        <v>1</v>
      </c>
      <c r="C402" s="9" t="s">
        <v>14</v>
      </c>
      <c r="D402" s="81" t="s">
        <v>6</v>
      </c>
      <c r="E402" s="31">
        <f>'per SKPD'!E5624</f>
        <v>210000000</v>
      </c>
      <c r="F402" s="31">
        <f>'per SKPD'!F5624</f>
        <v>0</v>
      </c>
      <c r="G402" s="31">
        <f>'per SKPD'!G5624</f>
        <v>0</v>
      </c>
      <c r="H402" s="31">
        <f>'per SKPD'!H5624</f>
        <v>0</v>
      </c>
      <c r="I402" s="31">
        <f>'per SKPD'!I5624</f>
        <v>0</v>
      </c>
      <c r="J402" s="31">
        <f>'per SKPD'!J5624</f>
        <v>0</v>
      </c>
      <c r="K402" s="31">
        <f>'per SKPD'!K5624</f>
        <v>0</v>
      </c>
      <c r="L402" s="31">
        <f>'per SKPD'!L5624</f>
        <v>0</v>
      </c>
      <c r="M402" s="31">
        <f>'per SKPD'!M5624</f>
        <v>0</v>
      </c>
      <c r="N402" s="31">
        <f>'per SKPD'!N5624</f>
        <v>0</v>
      </c>
      <c r="O402" s="31">
        <f>'per SKPD'!W5624</f>
        <v>0</v>
      </c>
      <c r="P402" s="31">
        <f>'per SKPD'!X5624</f>
        <v>0</v>
      </c>
      <c r="Q402" s="31">
        <f t="shared" si="398"/>
        <v>0</v>
      </c>
      <c r="R402" s="31">
        <f>'per SKPD'!Z5624</f>
        <v>0</v>
      </c>
      <c r="S402" s="31">
        <f>'per SKPD'!AA5624</f>
        <v>0</v>
      </c>
      <c r="T402" s="31">
        <f>'per SKPD'!AB5624</f>
        <v>0</v>
      </c>
      <c r="U402" s="31">
        <f>'per SKPD'!AC5624</f>
        <v>0</v>
      </c>
      <c r="V402" s="31">
        <f>'per SKPD'!AL5624</f>
        <v>0</v>
      </c>
      <c r="W402" s="31">
        <f>'per SKPD'!AM5624</f>
        <v>0</v>
      </c>
      <c r="X402" s="31">
        <f>'per SKPD'!AN5624</f>
        <v>0</v>
      </c>
      <c r="Y402" s="31">
        <f>SUM(R402:X402)</f>
        <v>0</v>
      </c>
      <c r="Z402" s="32">
        <f t="shared" ref="Z402:Z409" si="400">E402+Q402-Y402</f>
        <v>210000000</v>
      </c>
      <c r="AA402" s="32"/>
      <c r="AB402" s="28"/>
      <c r="AC402" s="29">
        <f t="shared" si="396"/>
        <v>210000000</v>
      </c>
      <c r="AD402" s="29">
        <f t="shared" ref="AD402:AD409" si="401">Z402-AC402</f>
        <v>0</v>
      </c>
      <c r="AE402" s="29">
        <f t="shared" ref="AE402:AE409" si="402">E402</f>
        <v>210000000</v>
      </c>
      <c r="AF402" s="29">
        <f t="shared" ref="AF402:AF409" si="403">AC402-AE402</f>
        <v>0</v>
      </c>
      <c r="AG402" s="249">
        <f t="shared" ref="AG402:AG409" si="404">Q402-Y402</f>
        <v>0</v>
      </c>
      <c r="AH402" s="88">
        <f t="shared" ref="AH402:AH409" si="405">AF402-AG402</f>
        <v>0</v>
      </c>
    </row>
    <row r="403" spans="1:34">
      <c r="A403" s="99"/>
      <c r="B403" s="9">
        <v>2</v>
      </c>
      <c r="C403" s="9" t="s">
        <v>15</v>
      </c>
      <c r="D403" s="81" t="s">
        <v>9</v>
      </c>
      <c r="E403" s="31">
        <f>'per SKPD'!E5627</f>
        <v>952378450</v>
      </c>
      <c r="F403" s="31">
        <f>'per SKPD'!F5627</f>
        <v>25000000</v>
      </c>
      <c r="G403" s="31">
        <f>'per SKPD'!G5627</f>
        <v>25000000</v>
      </c>
      <c r="H403" s="31">
        <f>'per SKPD'!H5627</f>
        <v>25000000</v>
      </c>
      <c r="I403" s="31">
        <f>'per SKPD'!I5627</f>
        <v>0</v>
      </c>
      <c r="J403" s="31">
        <f>'per SKPD'!J5627</f>
        <v>0</v>
      </c>
      <c r="K403" s="31">
        <f>'per SKPD'!K5627</f>
        <v>0</v>
      </c>
      <c r="L403" s="31">
        <f>'per SKPD'!L5627</f>
        <v>0</v>
      </c>
      <c r="M403" s="31">
        <f>'per SKPD'!M5627</f>
        <v>0</v>
      </c>
      <c r="N403" s="31">
        <f>'per SKPD'!N5627</f>
        <v>0</v>
      </c>
      <c r="O403" s="31">
        <f>'per SKPD'!W5627</f>
        <v>0</v>
      </c>
      <c r="P403" s="31">
        <f>'per SKPD'!X5627</f>
        <v>0</v>
      </c>
      <c r="Q403" s="31">
        <f t="shared" si="398"/>
        <v>25000000</v>
      </c>
      <c r="R403" s="31">
        <f>'per SKPD'!Z5627</f>
        <v>0</v>
      </c>
      <c r="S403" s="31">
        <f>'per SKPD'!AA5627</f>
        <v>0</v>
      </c>
      <c r="T403" s="31">
        <f>'per SKPD'!AB5627</f>
        <v>0</v>
      </c>
      <c r="U403" s="31">
        <f>'per SKPD'!AC5627</f>
        <v>0</v>
      </c>
      <c r="V403" s="31">
        <f>'per SKPD'!AL5627</f>
        <v>0</v>
      </c>
      <c r="W403" s="31">
        <f>'per SKPD'!AM5627</f>
        <v>0</v>
      </c>
      <c r="X403" s="31">
        <f>'per SKPD'!AN5627</f>
        <v>0</v>
      </c>
      <c r="Y403" s="31">
        <f t="shared" ref="Y403:Y409" si="406">SUM(R403:X403)</f>
        <v>0</v>
      </c>
      <c r="Z403" s="32">
        <f t="shared" si="400"/>
        <v>977378450</v>
      </c>
      <c r="AA403" s="32"/>
      <c r="AB403" s="28"/>
      <c r="AC403" s="29">
        <f t="shared" si="396"/>
        <v>977378450</v>
      </c>
      <c r="AD403" s="29">
        <f t="shared" si="401"/>
        <v>0</v>
      </c>
      <c r="AE403" s="29">
        <f t="shared" si="402"/>
        <v>952378450</v>
      </c>
      <c r="AF403" s="29">
        <f t="shared" si="403"/>
        <v>25000000</v>
      </c>
      <c r="AG403" s="249">
        <f t="shared" si="404"/>
        <v>25000000</v>
      </c>
      <c r="AH403" s="88">
        <f t="shared" si="405"/>
        <v>0</v>
      </c>
    </row>
    <row r="404" spans="1:34">
      <c r="A404" s="99"/>
      <c r="B404" s="9">
        <v>3</v>
      </c>
      <c r="C404" s="9" t="s">
        <v>16</v>
      </c>
      <c r="D404" s="81" t="s">
        <v>10</v>
      </c>
      <c r="E404" s="31">
        <f>'per SKPD'!E5649</f>
        <v>938880935</v>
      </c>
      <c r="F404" s="31">
        <f>'per SKPD'!F5649</f>
        <v>22500000</v>
      </c>
      <c r="G404" s="31">
        <f>'per SKPD'!G5649</f>
        <v>22500000</v>
      </c>
      <c r="H404" s="31">
        <f>'per SKPD'!H5649</f>
        <v>22500000</v>
      </c>
      <c r="I404" s="31">
        <f>'per SKPD'!I5649</f>
        <v>0</v>
      </c>
      <c r="J404" s="31">
        <f>'per SKPD'!J5649</f>
        <v>0</v>
      </c>
      <c r="K404" s="31">
        <f>'per SKPD'!K5649</f>
        <v>0</v>
      </c>
      <c r="L404" s="31">
        <f>'per SKPD'!L5649</f>
        <v>0</v>
      </c>
      <c r="M404" s="31">
        <f>'per SKPD'!M5649</f>
        <v>0</v>
      </c>
      <c r="N404" s="31">
        <f>'per SKPD'!N5649</f>
        <v>0</v>
      </c>
      <c r="O404" s="31">
        <f>'per SKPD'!W5649</f>
        <v>0</v>
      </c>
      <c r="P404" s="31">
        <f>'per SKPD'!X5649</f>
        <v>0</v>
      </c>
      <c r="Q404" s="31">
        <f t="shared" si="398"/>
        <v>22500000</v>
      </c>
      <c r="R404" s="31">
        <f>'per SKPD'!Z5649</f>
        <v>0</v>
      </c>
      <c r="S404" s="31">
        <f>'per SKPD'!AA5649</f>
        <v>0</v>
      </c>
      <c r="T404" s="31">
        <f>'per SKPD'!AB5649</f>
        <v>0</v>
      </c>
      <c r="U404" s="31">
        <f>'per SKPD'!AC5649</f>
        <v>0</v>
      </c>
      <c r="V404" s="31">
        <f>'per SKPD'!AL5649</f>
        <v>0</v>
      </c>
      <c r="W404" s="31">
        <f>'per SKPD'!AM5649</f>
        <v>22500000</v>
      </c>
      <c r="X404" s="31">
        <f>'per SKPD'!AN5649</f>
        <v>0</v>
      </c>
      <c r="Y404" s="31">
        <f>SUM(R404:X404)</f>
        <v>22500000</v>
      </c>
      <c r="Z404" s="32">
        <f t="shared" si="400"/>
        <v>938880935</v>
      </c>
      <c r="AA404" s="32"/>
      <c r="AB404" s="28"/>
      <c r="AC404" s="29">
        <f t="shared" si="396"/>
        <v>938880935</v>
      </c>
      <c r="AD404" s="29">
        <f t="shared" si="401"/>
        <v>0</v>
      </c>
      <c r="AE404" s="29">
        <f t="shared" si="402"/>
        <v>938880935</v>
      </c>
      <c r="AF404" s="29">
        <f t="shared" si="403"/>
        <v>0</v>
      </c>
      <c r="AG404" s="249">
        <f t="shared" si="404"/>
        <v>0</v>
      </c>
      <c r="AH404" s="88">
        <f t="shared" si="405"/>
        <v>0</v>
      </c>
    </row>
    <row r="405" spans="1:34">
      <c r="A405" s="99"/>
      <c r="B405" s="9">
        <v>4</v>
      </c>
      <c r="C405" s="9" t="s">
        <v>17</v>
      </c>
      <c r="D405" s="81" t="s">
        <v>5</v>
      </c>
      <c r="E405" s="31">
        <f>'per SKPD'!E5661</f>
        <v>6712600</v>
      </c>
      <c r="F405" s="31">
        <f>'per SKPD'!F5661</f>
        <v>0</v>
      </c>
      <c r="G405" s="31">
        <f>'per SKPD'!G5661</f>
        <v>0</v>
      </c>
      <c r="H405" s="31">
        <f>'per SKPD'!H5661</f>
        <v>0</v>
      </c>
      <c r="I405" s="31">
        <f>'per SKPD'!I5661</f>
        <v>0</v>
      </c>
      <c r="J405" s="31">
        <f>'per SKPD'!J5661</f>
        <v>0</v>
      </c>
      <c r="K405" s="31">
        <f>'per SKPD'!K5661</f>
        <v>0</v>
      </c>
      <c r="L405" s="31">
        <f>'per SKPD'!L5661</f>
        <v>0</v>
      </c>
      <c r="M405" s="31">
        <f>'per SKPD'!M5661</f>
        <v>0</v>
      </c>
      <c r="N405" s="31">
        <f>'per SKPD'!N5661</f>
        <v>0</v>
      </c>
      <c r="O405" s="31">
        <f>'per SKPD'!W5661</f>
        <v>0</v>
      </c>
      <c r="P405" s="31">
        <f>'per SKPD'!X5661</f>
        <v>0</v>
      </c>
      <c r="Q405" s="31">
        <f t="shared" si="398"/>
        <v>0</v>
      </c>
      <c r="R405" s="31">
        <f>'per SKPD'!Z5661</f>
        <v>0</v>
      </c>
      <c r="S405" s="31">
        <f>'per SKPD'!AA5661</f>
        <v>0</v>
      </c>
      <c r="T405" s="31">
        <f>'per SKPD'!AB5661</f>
        <v>0</v>
      </c>
      <c r="U405" s="31">
        <f>'per SKPD'!AC5661</f>
        <v>0</v>
      </c>
      <c r="V405" s="31">
        <f>'per SKPD'!AL5661</f>
        <v>0</v>
      </c>
      <c r="W405" s="31">
        <f>'per SKPD'!AM5661</f>
        <v>0</v>
      </c>
      <c r="X405" s="31">
        <f>'per SKPD'!AN5661</f>
        <v>0</v>
      </c>
      <c r="Y405" s="31">
        <f t="shared" si="406"/>
        <v>0</v>
      </c>
      <c r="Z405" s="32">
        <f t="shared" si="400"/>
        <v>6712600</v>
      </c>
      <c r="AA405" s="32"/>
      <c r="AB405" s="28"/>
      <c r="AC405" s="29">
        <f t="shared" si="396"/>
        <v>6712600</v>
      </c>
      <c r="AD405" s="29">
        <f t="shared" si="401"/>
        <v>0</v>
      </c>
      <c r="AE405" s="29">
        <f t="shared" si="402"/>
        <v>6712600</v>
      </c>
      <c r="AF405" s="29">
        <f t="shared" si="403"/>
        <v>0</v>
      </c>
      <c r="AG405" s="249">
        <f t="shared" si="404"/>
        <v>0</v>
      </c>
      <c r="AH405" s="88">
        <f t="shared" si="405"/>
        <v>0</v>
      </c>
    </row>
    <row r="406" spans="1:34">
      <c r="A406" s="99"/>
      <c r="B406" s="9">
        <v>5</v>
      </c>
      <c r="C406" s="9" t="s">
        <v>18</v>
      </c>
      <c r="D406" s="81" t="s">
        <v>11</v>
      </c>
      <c r="E406" s="31">
        <f>'per SKPD'!E5668</f>
        <v>0</v>
      </c>
      <c r="F406" s="31">
        <f>'per SKPD'!F5668</f>
        <v>0</v>
      </c>
      <c r="G406" s="31">
        <f>'per SKPD'!G5668</f>
        <v>0</v>
      </c>
      <c r="H406" s="31">
        <f>'per SKPD'!H5668</f>
        <v>0</v>
      </c>
      <c r="I406" s="31">
        <f>'per SKPD'!I5668</f>
        <v>0</v>
      </c>
      <c r="J406" s="31">
        <f>'per SKPD'!J5668</f>
        <v>0</v>
      </c>
      <c r="K406" s="31">
        <f>'per SKPD'!K5668</f>
        <v>0</v>
      </c>
      <c r="L406" s="31">
        <f>'per SKPD'!L5668</f>
        <v>0</v>
      </c>
      <c r="M406" s="31">
        <f>'per SKPD'!M5668</f>
        <v>0</v>
      </c>
      <c r="N406" s="31">
        <f>'per SKPD'!N5668</f>
        <v>0</v>
      </c>
      <c r="O406" s="31">
        <f>'per SKPD'!W5668</f>
        <v>0</v>
      </c>
      <c r="P406" s="31">
        <f>'per SKPD'!X5668</f>
        <v>0</v>
      </c>
      <c r="Q406" s="31">
        <f t="shared" si="398"/>
        <v>0</v>
      </c>
      <c r="R406" s="31">
        <f>'per SKPD'!Z5668</f>
        <v>0</v>
      </c>
      <c r="S406" s="31">
        <f>'per SKPD'!AA5668</f>
        <v>0</v>
      </c>
      <c r="T406" s="31">
        <f>'per SKPD'!AB5668</f>
        <v>0</v>
      </c>
      <c r="U406" s="31">
        <f>'per SKPD'!AC5668</f>
        <v>0</v>
      </c>
      <c r="V406" s="31">
        <f>'per SKPD'!AL5668</f>
        <v>0</v>
      </c>
      <c r="W406" s="31">
        <f>'per SKPD'!AM5668</f>
        <v>0</v>
      </c>
      <c r="X406" s="31">
        <f>'per SKPD'!AN5668</f>
        <v>0</v>
      </c>
      <c r="Y406" s="31">
        <f t="shared" si="406"/>
        <v>0</v>
      </c>
      <c r="Z406" s="32">
        <f t="shared" si="400"/>
        <v>0</v>
      </c>
      <c r="AA406" s="32"/>
      <c r="AB406" s="28"/>
      <c r="AC406" s="29">
        <f t="shared" si="396"/>
        <v>0</v>
      </c>
      <c r="AD406" s="29">
        <f t="shared" si="401"/>
        <v>0</v>
      </c>
      <c r="AE406" s="29">
        <f t="shared" si="402"/>
        <v>0</v>
      </c>
      <c r="AF406" s="29">
        <f t="shared" si="403"/>
        <v>0</v>
      </c>
      <c r="AG406" s="249">
        <f t="shared" si="404"/>
        <v>0</v>
      </c>
      <c r="AH406" s="88">
        <f t="shared" si="405"/>
        <v>0</v>
      </c>
    </row>
    <row r="407" spans="1:34">
      <c r="A407" s="99"/>
      <c r="B407" s="9">
        <v>6</v>
      </c>
      <c r="C407" s="9" t="s">
        <v>19</v>
      </c>
      <c r="D407" s="81" t="s">
        <v>7</v>
      </c>
      <c r="E407" s="31">
        <f>'per SKPD'!E5671</f>
        <v>0</v>
      </c>
      <c r="F407" s="31">
        <f>'per SKPD'!F5671</f>
        <v>0</v>
      </c>
      <c r="G407" s="31">
        <f>'per SKPD'!G5671</f>
        <v>0</v>
      </c>
      <c r="H407" s="31">
        <f>'per SKPD'!H5671</f>
        <v>0</v>
      </c>
      <c r="I407" s="31">
        <f>'per SKPD'!I5671</f>
        <v>0</v>
      </c>
      <c r="J407" s="31">
        <f>'per SKPD'!J5671</f>
        <v>0</v>
      </c>
      <c r="K407" s="31">
        <f>'per SKPD'!K5671</f>
        <v>0</v>
      </c>
      <c r="L407" s="31">
        <f>'per SKPD'!L5671</f>
        <v>0</v>
      </c>
      <c r="M407" s="31">
        <f>'per SKPD'!M5671</f>
        <v>0</v>
      </c>
      <c r="N407" s="31">
        <f>'per SKPD'!N5671</f>
        <v>0</v>
      </c>
      <c r="O407" s="31">
        <f>'per SKPD'!W5671</f>
        <v>0</v>
      </c>
      <c r="P407" s="31">
        <f>'per SKPD'!X5671</f>
        <v>0</v>
      </c>
      <c r="Q407" s="31">
        <f t="shared" si="398"/>
        <v>0</v>
      </c>
      <c r="R407" s="31">
        <f>'per SKPD'!Z5671</f>
        <v>0</v>
      </c>
      <c r="S407" s="31">
        <f>'per SKPD'!AA5671</f>
        <v>0</v>
      </c>
      <c r="T407" s="31">
        <f>'per SKPD'!AB5671</f>
        <v>0</v>
      </c>
      <c r="U407" s="31">
        <f>'per SKPD'!AC5671</f>
        <v>0</v>
      </c>
      <c r="V407" s="31">
        <f>'per SKPD'!AL5671</f>
        <v>0</v>
      </c>
      <c r="W407" s="31">
        <f>'per SKPD'!AM5671</f>
        <v>0</v>
      </c>
      <c r="X407" s="31">
        <f>'per SKPD'!AN5671</f>
        <v>0</v>
      </c>
      <c r="Y407" s="31">
        <f t="shared" si="406"/>
        <v>0</v>
      </c>
      <c r="Z407" s="32">
        <f t="shared" si="400"/>
        <v>0</v>
      </c>
      <c r="AA407" s="32"/>
      <c r="AB407" s="28"/>
      <c r="AC407" s="29">
        <f t="shared" si="396"/>
        <v>0</v>
      </c>
      <c r="AD407" s="29">
        <f t="shared" si="401"/>
        <v>0</v>
      </c>
      <c r="AE407" s="29">
        <f t="shared" si="402"/>
        <v>0</v>
      </c>
      <c r="AF407" s="29">
        <f t="shared" si="403"/>
        <v>0</v>
      </c>
      <c r="AG407" s="249">
        <f t="shared" si="404"/>
        <v>0</v>
      </c>
      <c r="AH407" s="88">
        <f t="shared" si="405"/>
        <v>0</v>
      </c>
    </row>
    <row r="408" spans="1:34" s="21" customFormat="1">
      <c r="A408" s="102"/>
      <c r="B408" s="11">
        <v>7</v>
      </c>
      <c r="C408" s="11"/>
      <c r="D408" s="85" t="s">
        <v>8</v>
      </c>
      <c r="E408" s="31">
        <f>'per SKPD'!E5674</f>
        <v>10939100</v>
      </c>
      <c r="F408" s="31">
        <f>'per SKPD'!F5674</f>
        <v>0</v>
      </c>
      <c r="G408" s="31">
        <f>'per SKPD'!G5674</f>
        <v>0</v>
      </c>
      <c r="H408" s="31">
        <f>'per SKPD'!H5674</f>
        <v>0</v>
      </c>
      <c r="I408" s="31">
        <f>'per SKPD'!I5674</f>
        <v>0</v>
      </c>
      <c r="J408" s="31">
        <f>'per SKPD'!J5674</f>
        <v>0</v>
      </c>
      <c r="K408" s="31">
        <f>'per SKPD'!K5674</f>
        <v>0</v>
      </c>
      <c r="L408" s="31">
        <f>'per SKPD'!L5674</f>
        <v>0</v>
      </c>
      <c r="M408" s="31">
        <f>'per SKPD'!M5674</f>
        <v>0</v>
      </c>
      <c r="N408" s="31">
        <f>'per SKPD'!N5674</f>
        <v>0</v>
      </c>
      <c r="O408" s="31">
        <f>'per SKPD'!W5674</f>
        <v>0</v>
      </c>
      <c r="P408" s="31">
        <f>'per SKPD'!X5674</f>
        <v>0</v>
      </c>
      <c r="Q408" s="31">
        <f t="shared" si="398"/>
        <v>0</v>
      </c>
      <c r="R408" s="31">
        <f>'per SKPD'!Z5674</f>
        <v>0</v>
      </c>
      <c r="S408" s="31">
        <f>'per SKPD'!AA5674</f>
        <v>0</v>
      </c>
      <c r="T408" s="31">
        <f>'per SKPD'!AB5674</f>
        <v>0</v>
      </c>
      <c r="U408" s="31">
        <f>'per SKPD'!AC5674</f>
        <v>0</v>
      </c>
      <c r="V408" s="31">
        <f>'per SKPD'!AL5674</f>
        <v>0</v>
      </c>
      <c r="W408" s="31">
        <f>'per SKPD'!AM5674</f>
        <v>0</v>
      </c>
      <c r="X408" s="31">
        <f>'per SKPD'!AN5674</f>
        <v>0</v>
      </c>
      <c r="Y408" s="31">
        <f t="shared" si="406"/>
        <v>0</v>
      </c>
      <c r="Z408" s="32">
        <f t="shared" si="400"/>
        <v>10939100</v>
      </c>
      <c r="AA408" s="32"/>
      <c r="AB408" s="28"/>
      <c r="AC408" s="29">
        <f t="shared" si="396"/>
        <v>10939100</v>
      </c>
      <c r="AD408" s="29">
        <f t="shared" si="401"/>
        <v>0</v>
      </c>
      <c r="AE408" s="29">
        <f t="shared" si="402"/>
        <v>10939100</v>
      </c>
      <c r="AF408" s="29">
        <f t="shared" si="403"/>
        <v>0</v>
      </c>
      <c r="AG408" s="249">
        <f t="shared" si="404"/>
        <v>0</v>
      </c>
      <c r="AH408" s="88">
        <f t="shared" si="405"/>
        <v>0</v>
      </c>
    </row>
    <row r="409" spans="1:34" s="21" customFormat="1">
      <c r="A409" s="102"/>
      <c r="B409" s="11">
        <v>8</v>
      </c>
      <c r="C409" s="11"/>
      <c r="D409" s="77" t="s">
        <v>39</v>
      </c>
      <c r="E409" s="31">
        <f>'per SKPD'!E5678</f>
        <v>3247500</v>
      </c>
      <c r="F409" s="31">
        <f>'per SKPD'!F5678</f>
        <v>0</v>
      </c>
      <c r="G409" s="31">
        <f>'per SKPD'!G5678</f>
        <v>0</v>
      </c>
      <c r="H409" s="31">
        <f>'per SKPD'!H5678</f>
        <v>0</v>
      </c>
      <c r="I409" s="31">
        <f>'per SKPD'!I5678</f>
        <v>0</v>
      </c>
      <c r="J409" s="31">
        <f>'per SKPD'!J5678</f>
        <v>0</v>
      </c>
      <c r="K409" s="31">
        <f>'per SKPD'!K5678</f>
        <v>0</v>
      </c>
      <c r="L409" s="31">
        <f>'per SKPD'!L5678</f>
        <v>0</v>
      </c>
      <c r="M409" s="31">
        <f>'per SKPD'!M5678</f>
        <v>0</v>
      </c>
      <c r="N409" s="31">
        <f>'per SKPD'!N5678</f>
        <v>0</v>
      </c>
      <c r="O409" s="31">
        <f>'per SKPD'!W5678</f>
        <v>0</v>
      </c>
      <c r="P409" s="31">
        <f>'per SKPD'!X5678</f>
        <v>0</v>
      </c>
      <c r="Q409" s="31">
        <f t="shared" si="398"/>
        <v>0</v>
      </c>
      <c r="R409" s="31">
        <f>'per SKPD'!Z5678</f>
        <v>0</v>
      </c>
      <c r="S409" s="31">
        <f>'per SKPD'!AA5678</f>
        <v>0</v>
      </c>
      <c r="T409" s="31">
        <f>'per SKPD'!AB5678</f>
        <v>0</v>
      </c>
      <c r="U409" s="31">
        <f>'per SKPD'!AC5678</f>
        <v>0</v>
      </c>
      <c r="V409" s="31">
        <f>'per SKPD'!AL5678</f>
        <v>0</v>
      </c>
      <c r="W409" s="31">
        <f>'per SKPD'!AM5678</f>
        <v>0</v>
      </c>
      <c r="X409" s="31">
        <f>'per SKPD'!AN5678</f>
        <v>0</v>
      </c>
      <c r="Y409" s="31">
        <f t="shared" si="406"/>
        <v>0</v>
      </c>
      <c r="Z409" s="32">
        <f t="shared" si="400"/>
        <v>3247500</v>
      </c>
      <c r="AA409" s="32"/>
      <c r="AB409" s="28"/>
      <c r="AC409" s="29">
        <f t="shared" si="396"/>
        <v>3247500</v>
      </c>
      <c r="AD409" s="29">
        <f t="shared" si="401"/>
        <v>0</v>
      </c>
      <c r="AE409" s="29">
        <f t="shared" si="402"/>
        <v>3247500</v>
      </c>
      <c r="AF409" s="29">
        <f t="shared" si="403"/>
        <v>0</v>
      </c>
      <c r="AG409" s="249">
        <f t="shared" si="404"/>
        <v>0</v>
      </c>
      <c r="AH409" s="88">
        <f t="shared" si="405"/>
        <v>0</v>
      </c>
    </row>
    <row r="410" spans="1:34">
      <c r="A410" s="101"/>
      <c r="B410" s="8"/>
      <c r="C410" s="8"/>
      <c r="D410" s="78"/>
      <c r="E410" s="34"/>
      <c r="F410" s="34"/>
      <c r="G410" s="63"/>
      <c r="H410" s="67"/>
      <c r="I410" s="34"/>
      <c r="J410" s="34"/>
      <c r="K410" s="34"/>
      <c r="L410" s="34"/>
      <c r="M410" s="34"/>
      <c r="N410" s="34"/>
      <c r="O410" s="34"/>
      <c r="P410" s="63"/>
      <c r="Q410" s="34"/>
      <c r="R410" s="65"/>
      <c r="S410" s="65"/>
      <c r="T410" s="34"/>
      <c r="U410" s="34"/>
      <c r="V410" s="34"/>
      <c r="W410" s="34"/>
      <c r="X410" s="34"/>
      <c r="Y410" s="34"/>
      <c r="Z410" s="34"/>
      <c r="AA410" s="34"/>
      <c r="AB410" s="28"/>
      <c r="AC410" s="29">
        <f t="shared" si="396"/>
        <v>0</v>
      </c>
    </row>
    <row r="411" spans="1:34" s="15" customFormat="1" ht="18.75" customHeight="1">
      <c r="A411" s="98">
        <v>41</v>
      </c>
      <c r="B411" s="22" t="s">
        <v>79</v>
      </c>
      <c r="C411" s="20"/>
      <c r="D411" s="30"/>
      <c r="E411" s="30">
        <f t="shared" ref="E411:P411" si="407">E412+E413+E414+E415+E416+E417+E418+E419</f>
        <v>2014955000</v>
      </c>
      <c r="F411" s="30">
        <f t="shared" si="407"/>
        <v>15560000</v>
      </c>
      <c r="G411" s="30">
        <f t="shared" si="407"/>
        <v>15560000</v>
      </c>
      <c r="H411" s="30">
        <f t="shared" si="407"/>
        <v>15560000</v>
      </c>
      <c r="I411" s="30">
        <f t="shared" si="407"/>
        <v>0</v>
      </c>
      <c r="J411" s="30">
        <f t="shared" si="407"/>
        <v>0</v>
      </c>
      <c r="K411" s="30">
        <f t="shared" si="407"/>
        <v>0</v>
      </c>
      <c r="L411" s="30">
        <f t="shared" si="407"/>
        <v>0</v>
      </c>
      <c r="M411" s="30">
        <f t="shared" si="407"/>
        <v>0</v>
      </c>
      <c r="N411" s="30">
        <f t="shared" si="407"/>
        <v>1432833700</v>
      </c>
      <c r="O411" s="30">
        <f t="shared" si="407"/>
        <v>3060000</v>
      </c>
      <c r="P411" s="30">
        <f t="shared" si="407"/>
        <v>0</v>
      </c>
      <c r="Q411" s="30">
        <f t="shared" ref="Q411:Q419" si="408">SUM(H411:P411)</f>
        <v>1451453700</v>
      </c>
      <c r="R411" s="64">
        <f t="shared" ref="R411:X411" si="409">R412+R413+R414+R415+R416+R417+R418+R419</f>
        <v>0</v>
      </c>
      <c r="S411" s="64">
        <f t="shared" si="409"/>
        <v>0</v>
      </c>
      <c r="T411" s="30">
        <f t="shared" si="409"/>
        <v>0</v>
      </c>
      <c r="U411" s="30">
        <f t="shared" si="409"/>
        <v>0</v>
      </c>
      <c r="V411" s="30">
        <f t="shared" si="409"/>
        <v>3060000</v>
      </c>
      <c r="W411" s="30">
        <f t="shared" si="409"/>
        <v>0</v>
      </c>
      <c r="X411" s="30">
        <f t="shared" si="409"/>
        <v>0</v>
      </c>
      <c r="Y411" s="30">
        <f>SUM(R411:X411)</f>
        <v>3060000</v>
      </c>
      <c r="Z411" s="30">
        <f>Z412+Z413+Z414+Z415+Z416+Z417+Z418+Z419</f>
        <v>3463348700</v>
      </c>
      <c r="AA411" s="30"/>
      <c r="AB411" s="57"/>
      <c r="AC411" s="29">
        <f t="shared" si="396"/>
        <v>3463348700</v>
      </c>
      <c r="AD411" s="57">
        <f>SUM(AD412:AD419)</f>
        <v>0</v>
      </c>
      <c r="AE411" s="57">
        <f>SUM(AE412:AE419)</f>
        <v>2014955000</v>
      </c>
      <c r="AF411" s="57">
        <f>SUM(AF412:AF419)</f>
        <v>1448393700</v>
      </c>
      <c r="AG411" s="57">
        <f>SUM(AG412:AG419)</f>
        <v>1448393700</v>
      </c>
      <c r="AH411" s="57">
        <f>SUM(AH412:AH419)</f>
        <v>0</v>
      </c>
    </row>
    <row r="412" spans="1:34">
      <c r="A412" s="99"/>
      <c r="B412" s="9">
        <v>1</v>
      </c>
      <c r="C412" s="9" t="s">
        <v>14</v>
      </c>
      <c r="D412" s="81" t="s">
        <v>6</v>
      </c>
      <c r="E412" s="31">
        <f>'per SKPD'!E5688</f>
        <v>1600537000</v>
      </c>
      <c r="F412" s="31">
        <f>'per SKPD'!F5688</f>
        <v>0</v>
      </c>
      <c r="G412" s="31">
        <f>'per SKPD'!G5688</f>
        <v>0</v>
      </c>
      <c r="H412" s="31">
        <f>'per SKPD'!H5688</f>
        <v>0</v>
      </c>
      <c r="I412" s="31">
        <f>'per SKPD'!I5688</f>
        <v>0</v>
      </c>
      <c r="J412" s="31">
        <f>'per SKPD'!J5688</f>
        <v>0</v>
      </c>
      <c r="K412" s="31">
        <f>'per SKPD'!K5688</f>
        <v>0</v>
      </c>
      <c r="L412" s="31">
        <f>'per SKPD'!L5688</f>
        <v>0</v>
      </c>
      <c r="M412" s="31">
        <f>'per SKPD'!M5688</f>
        <v>0</v>
      </c>
      <c r="N412" s="31">
        <f>'per SKPD'!N5688</f>
        <v>725000000</v>
      </c>
      <c r="O412" s="31">
        <f>'per SKPD'!W5688</f>
        <v>0</v>
      </c>
      <c r="P412" s="31">
        <f>'per SKPD'!X5688</f>
        <v>0</v>
      </c>
      <c r="Q412" s="31">
        <f t="shared" si="408"/>
        <v>725000000</v>
      </c>
      <c r="R412" s="31">
        <f>'per SKPD'!Z5688</f>
        <v>0</v>
      </c>
      <c r="S412" s="31">
        <f>'per SKPD'!AA5688</f>
        <v>0</v>
      </c>
      <c r="T412" s="31">
        <f>'per SKPD'!AB5688</f>
        <v>0</v>
      </c>
      <c r="U412" s="31">
        <f>'per SKPD'!AC5688</f>
        <v>0</v>
      </c>
      <c r="V412" s="31">
        <f>'per SKPD'!AL5688</f>
        <v>0</v>
      </c>
      <c r="W412" s="31">
        <f>'per SKPD'!AM5688</f>
        <v>0</v>
      </c>
      <c r="X412" s="31">
        <f>'per SKPD'!AN5688</f>
        <v>0</v>
      </c>
      <c r="Y412" s="31">
        <f>SUM(R412:X412)</f>
        <v>0</v>
      </c>
      <c r="Z412" s="32">
        <f t="shared" ref="Z412:Z419" si="410">E412+Q412-Y412</f>
        <v>2325537000</v>
      </c>
      <c r="AA412" s="32"/>
      <c r="AB412" s="28"/>
      <c r="AC412" s="29">
        <f t="shared" si="396"/>
        <v>2325537000</v>
      </c>
      <c r="AD412" s="29">
        <f t="shared" ref="AD412:AD419" si="411">Z412-AC412</f>
        <v>0</v>
      </c>
      <c r="AE412" s="29">
        <f t="shared" ref="AE412:AE419" si="412">E412</f>
        <v>1600537000</v>
      </c>
      <c r="AF412" s="29">
        <f t="shared" ref="AF412:AF419" si="413">AC412-AE412</f>
        <v>725000000</v>
      </c>
      <c r="AG412" s="249">
        <f t="shared" ref="AG412:AG419" si="414">Q412-Y412</f>
        <v>725000000</v>
      </c>
      <c r="AH412" s="88">
        <f t="shared" ref="AH412:AH419" si="415">AF412-AG412</f>
        <v>0</v>
      </c>
    </row>
    <row r="413" spans="1:34">
      <c r="A413" s="99"/>
      <c r="B413" s="9">
        <v>2</v>
      </c>
      <c r="C413" s="9" t="s">
        <v>15</v>
      </c>
      <c r="D413" s="81" t="s">
        <v>9</v>
      </c>
      <c r="E413" s="31">
        <f>'per SKPD'!E5699</f>
        <v>123505000</v>
      </c>
      <c r="F413" s="31">
        <f>'per SKPD'!F5699</f>
        <v>15560000</v>
      </c>
      <c r="G413" s="31">
        <f>'per SKPD'!G5699</f>
        <v>15560000</v>
      </c>
      <c r="H413" s="31">
        <f>'per SKPD'!H5699</f>
        <v>15560000</v>
      </c>
      <c r="I413" s="31">
        <f>'per SKPD'!I5699</f>
        <v>0</v>
      </c>
      <c r="J413" s="31">
        <f>'per SKPD'!J5699</f>
        <v>0</v>
      </c>
      <c r="K413" s="31">
        <f>'per SKPD'!K5699</f>
        <v>0</v>
      </c>
      <c r="L413" s="31">
        <f>'per SKPD'!L5699</f>
        <v>0</v>
      </c>
      <c r="M413" s="31">
        <f>'per SKPD'!M5699</f>
        <v>0</v>
      </c>
      <c r="N413" s="31">
        <f>'per SKPD'!N5699</f>
        <v>157406950</v>
      </c>
      <c r="O413" s="31">
        <f>'per SKPD'!W5699</f>
        <v>0</v>
      </c>
      <c r="P413" s="31">
        <f>'per SKPD'!X5699</f>
        <v>0</v>
      </c>
      <c r="Q413" s="31">
        <f t="shared" si="408"/>
        <v>172966950</v>
      </c>
      <c r="R413" s="31">
        <f>'per SKPD'!Z5699</f>
        <v>0</v>
      </c>
      <c r="S413" s="31">
        <f>'per SKPD'!AA5699</f>
        <v>0</v>
      </c>
      <c r="T413" s="31">
        <f>'per SKPD'!AB5699</f>
        <v>0</v>
      </c>
      <c r="U413" s="31">
        <f>'per SKPD'!AC5699</f>
        <v>0</v>
      </c>
      <c r="V413" s="31">
        <f>'per SKPD'!AL5699</f>
        <v>3060000</v>
      </c>
      <c r="W413" s="31">
        <f>'per SKPD'!AM5699</f>
        <v>0</v>
      </c>
      <c r="X413" s="31">
        <f>'per SKPD'!AN5699</f>
        <v>0</v>
      </c>
      <c r="Y413" s="31">
        <f t="shared" ref="Y413:Y419" si="416">SUM(R413:X413)</f>
        <v>3060000</v>
      </c>
      <c r="Z413" s="32">
        <f t="shared" si="410"/>
        <v>293411950</v>
      </c>
      <c r="AA413" s="32"/>
      <c r="AB413" s="28"/>
      <c r="AC413" s="29">
        <f t="shared" si="396"/>
        <v>293411950</v>
      </c>
      <c r="AD413" s="29">
        <f t="shared" si="411"/>
        <v>0</v>
      </c>
      <c r="AE413" s="29">
        <f t="shared" si="412"/>
        <v>123505000</v>
      </c>
      <c r="AF413" s="29">
        <f t="shared" si="413"/>
        <v>169906950</v>
      </c>
      <c r="AG413" s="249">
        <f t="shared" si="414"/>
        <v>169906950</v>
      </c>
      <c r="AH413" s="88">
        <f t="shared" si="415"/>
        <v>0</v>
      </c>
    </row>
    <row r="414" spans="1:34">
      <c r="A414" s="99"/>
      <c r="B414" s="9">
        <v>3</v>
      </c>
      <c r="C414" s="9" t="s">
        <v>16</v>
      </c>
      <c r="D414" s="81" t="s">
        <v>10</v>
      </c>
      <c r="E414" s="31">
        <f>'per SKPD'!E5744</f>
        <v>270570000</v>
      </c>
      <c r="F414" s="31">
        <f>'per SKPD'!F5744</f>
        <v>0</v>
      </c>
      <c r="G414" s="31">
        <f>'per SKPD'!G5744</f>
        <v>0</v>
      </c>
      <c r="H414" s="31">
        <f>'per SKPD'!H5744</f>
        <v>0</v>
      </c>
      <c r="I414" s="31">
        <f>'per SKPD'!I5744</f>
        <v>0</v>
      </c>
      <c r="J414" s="31">
        <f>'per SKPD'!J5744</f>
        <v>0</v>
      </c>
      <c r="K414" s="31">
        <f>'per SKPD'!K5744</f>
        <v>0</v>
      </c>
      <c r="L414" s="31">
        <f>'per SKPD'!L5744</f>
        <v>0</v>
      </c>
      <c r="M414" s="31">
        <f>'per SKPD'!M5744</f>
        <v>0</v>
      </c>
      <c r="N414" s="31">
        <f>'per SKPD'!N5744</f>
        <v>550426750</v>
      </c>
      <c r="O414" s="31">
        <f>'per SKPD'!W5744</f>
        <v>0</v>
      </c>
      <c r="P414" s="31">
        <f>'per SKPD'!X5744</f>
        <v>0</v>
      </c>
      <c r="Q414" s="31">
        <f t="shared" si="408"/>
        <v>550426750</v>
      </c>
      <c r="R414" s="31">
        <f>'per SKPD'!Z5744</f>
        <v>0</v>
      </c>
      <c r="S414" s="31">
        <f>'per SKPD'!AA5744</f>
        <v>0</v>
      </c>
      <c r="T414" s="31">
        <f>'per SKPD'!AB5744</f>
        <v>0</v>
      </c>
      <c r="U414" s="31">
        <f>'per SKPD'!AC5744</f>
        <v>0</v>
      </c>
      <c r="V414" s="31">
        <f>'per SKPD'!AL5744</f>
        <v>0</v>
      </c>
      <c r="W414" s="31">
        <f>'per SKPD'!AM5744</f>
        <v>0</v>
      </c>
      <c r="X414" s="31">
        <f>'per SKPD'!AN5744</f>
        <v>0</v>
      </c>
      <c r="Y414" s="31">
        <f>SUM(R414:X414)</f>
        <v>0</v>
      </c>
      <c r="Z414" s="32">
        <f t="shared" si="410"/>
        <v>820996750</v>
      </c>
      <c r="AA414" s="32"/>
      <c r="AB414" s="28"/>
      <c r="AC414" s="29">
        <f t="shared" si="396"/>
        <v>820996750</v>
      </c>
      <c r="AD414" s="29">
        <f t="shared" si="411"/>
        <v>0</v>
      </c>
      <c r="AE414" s="29">
        <f t="shared" si="412"/>
        <v>270570000</v>
      </c>
      <c r="AF414" s="29">
        <f t="shared" si="413"/>
        <v>550426750</v>
      </c>
      <c r="AG414" s="249">
        <f t="shared" si="414"/>
        <v>550426750</v>
      </c>
      <c r="AH414" s="88">
        <f t="shared" si="415"/>
        <v>0</v>
      </c>
    </row>
    <row r="415" spans="1:34">
      <c r="A415" s="99"/>
      <c r="B415" s="9">
        <v>4</v>
      </c>
      <c r="C415" s="9" t="s">
        <v>17</v>
      </c>
      <c r="D415" s="81" t="s">
        <v>5</v>
      </c>
      <c r="E415" s="31">
        <f>'per SKPD'!E5760</f>
        <v>510000</v>
      </c>
      <c r="F415" s="31">
        <f>'per SKPD'!F5760</f>
        <v>0</v>
      </c>
      <c r="G415" s="31">
        <f>'per SKPD'!G5760</f>
        <v>0</v>
      </c>
      <c r="H415" s="31">
        <f>'per SKPD'!H5760</f>
        <v>0</v>
      </c>
      <c r="I415" s="31">
        <f>'per SKPD'!I5760</f>
        <v>0</v>
      </c>
      <c r="J415" s="31">
        <f>'per SKPD'!J5760</f>
        <v>0</v>
      </c>
      <c r="K415" s="31">
        <f>'per SKPD'!K5760</f>
        <v>0</v>
      </c>
      <c r="L415" s="31">
        <f>'per SKPD'!L5760</f>
        <v>0</v>
      </c>
      <c r="M415" s="31">
        <f>'per SKPD'!M5760</f>
        <v>0</v>
      </c>
      <c r="N415" s="31">
        <f>'per SKPD'!N5760</f>
        <v>0</v>
      </c>
      <c r="O415" s="31">
        <f>'per SKPD'!W5760</f>
        <v>0</v>
      </c>
      <c r="P415" s="31">
        <f>'per SKPD'!X5760</f>
        <v>0</v>
      </c>
      <c r="Q415" s="31">
        <f t="shared" si="408"/>
        <v>0</v>
      </c>
      <c r="R415" s="31">
        <f>'per SKPD'!Z5760</f>
        <v>0</v>
      </c>
      <c r="S415" s="31">
        <f>'per SKPD'!AA5760</f>
        <v>0</v>
      </c>
      <c r="T415" s="31">
        <f>'per SKPD'!AB5760</f>
        <v>0</v>
      </c>
      <c r="U415" s="31">
        <f>'per SKPD'!AC5760</f>
        <v>0</v>
      </c>
      <c r="V415" s="31">
        <f>'per SKPD'!AL5760</f>
        <v>0</v>
      </c>
      <c r="W415" s="31">
        <f>'per SKPD'!AM5760</f>
        <v>0</v>
      </c>
      <c r="X415" s="31">
        <f>'per SKPD'!AN5760</f>
        <v>0</v>
      </c>
      <c r="Y415" s="31">
        <f t="shared" si="416"/>
        <v>0</v>
      </c>
      <c r="Z415" s="32">
        <f t="shared" si="410"/>
        <v>510000</v>
      </c>
      <c r="AA415" s="32"/>
      <c r="AB415" s="28"/>
      <c r="AC415" s="29">
        <f t="shared" si="396"/>
        <v>510000</v>
      </c>
      <c r="AD415" s="29">
        <f t="shared" si="411"/>
        <v>0</v>
      </c>
      <c r="AE415" s="29">
        <f t="shared" si="412"/>
        <v>510000</v>
      </c>
      <c r="AF415" s="29">
        <f t="shared" si="413"/>
        <v>0</v>
      </c>
      <c r="AG415" s="249">
        <f t="shared" si="414"/>
        <v>0</v>
      </c>
      <c r="AH415" s="88">
        <f t="shared" si="415"/>
        <v>0</v>
      </c>
    </row>
    <row r="416" spans="1:34">
      <c r="A416" s="99"/>
      <c r="B416" s="9">
        <v>5</v>
      </c>
      <c r="C416" s="9" t="s">
        <v>18</v>
      </c>
      <c r="D416" s="81" t="s">
        <v>11</v>
      </c>
      <c r="E416" s="31">
        <f>'per SKPD'!E5763</f>
        <v>66500</v>
      </c>
      <c r="F416" s="31">
        <f>'per SKPD'!F5763</f>
        <v>0</v>
      </c>
      <c r="G416" s="31">
        <f>'per SKPD'!G5763</f>
        <v>0</v>
      </c>
      <c r="H416" s="31">
        <f>'per SKPD'!H5763</f>
        <v>0</v>
      </c>
      <c r="I416" s="31">
        <f>'per SKPD'!I5763</f>
        <v>0</v>
      </c>
      <c r="J416" s="31">
        <f>'per SKPD'!J5763</f>
        <v>0</v>
      </c>
      <c r="K416" s="31">
        <f>'per SKPD'!K5763</f>
        <v>0</v>
      </c>
      <c r="L416" s="31">
        <f>'per SKPD'!L5763</f>
        <v>0</v>
      </c>
      <c r="M416" s="31">
        <f>'per SKPD'!M5763</f>
        <v>0</v>
      </c>
      <c r="N416" s="31">
        <f>'per SKPD'!N5763</f>
        <v>0</v>
      </c>
      <c r="O416" s="31">
        <f>'per SKPD'!W5763</f>
        <v>0</v>
      </c>
      <c r="P416" s="31">
        <f>'per SKPD'!X5763</f>
        <v>0</v>
      </c>
      <c r="Q416" s="31">
        <f t="shared" si="408"/>
        <v>0</v>
      </c>
      <c r="R416" s="31">
        <f>'per SKPD'!Z5763</f>
        <v>0</v>
      </c>
      <c r="S416" s="31">
        <f>'per SKPD'!AA5763</f>
        <v>0</v>
      </c>
      <c r="T416" s="31">
        <f>'per SKPD'!AB5763</f>
        <v>0</v>
      </c>
      <c r="U416" s="31">
        <f>'per SKPD'!AC5763</f>
        <v>0</v>
      </c>
      <c r="V416" s="31">
        <f>'per SKPD'!AL5763</f>
        <v>0</v>
      </c>
      <c r="W416" s="31">
        <f>'per SKPD'!AM5763</f>
        <v>0</v>
      </c>
      <c r="X416" s="31">
        <f>'per SKPD'!AN5763</f>
        <v>0</v>
      </c>
      <c r="Y416" s="31">
        <f t="shared" si="416"/>
        <v>0</v>
      </c>
      <c r="Z416" s="32">
        <f t="shared" si="410"/>
        <v>66500</v>
      </c>
      <c r="AA416" s="32"/>
      <c r="AB416" s="28"/>
      <c r="AC416" s="29">
        <f t="shared" si="396"/>
        <v>66500</v>
      </c>
      <c r="AD416" s="29">
        <f t="shared" si="411"/>
        <v>0</v>
      </c>
      <c r="AE416" s="29">
        <f t="shared" si="412"/>
        <v>66500</v>
      </c>
      <c r="AF416" s="29">
        <f t="shared" si="413"/>
        <v>0</v>
      </c>
      <c r="AG416" s="249">
        <f t="shared" si="414"/>
        <v>0</v>
      </c>
      <c r="AH416" s="88">
        <f t="shared" si="415"/>
        <v>0</v>
      </c>
    </row>
    <row r="417" spans="1:34">
      <c r="A417" s="99"/>
      <c r="B417" s="9">
        <v>6</v>
      </c>
      <c r="C417" s="9" t="s">
        <v>19</v>
      </c>
      <c r="D417" s="81" t="s">
        <v>7</v>
      </c>
      <c r="E417" s="31">
        <f>'per SKPD'!E5766</f>
        <v>0</v>
      </c>
      <c r="F417" s="31">
        <f>'per SKPD'!F5766</f>
        <v>0</v>
      </c>
      <c r="G417" s="31">
        <f>'per SKPD'!G5766</f>
        <v>0</v>
      </c>
      <c r="H417" s="31">
        <f>'per SKPD'!H5766</f>
        <v>0</v>
      </c>
      <c r="I417" s="31">
        <f>'per SKPD'!I5766</f>
        <v>0</v>
      </c>
      <c r="J417" s="31">
        <f>'per SKPD'!J5766</f>
        <v>0</v>
      </c>
      <c r="K417" s="31">
        <f>'per SKPD'!K5766</f>
        <v>0</v>
      </c>
      <c r="L417" s="31">
        <f>'per SKPD'!L5766</f>
        <v>0</v>
      </c>
      <c r="M417" s="31">
        <f>'per SKPD'!M5766</f>
        <v>0</v>
      </c>
      <c r="N417" s="31">
        <f>'per SKPD'!N5766</f>
        <v>0</v>
      </c>
      <c r="O417" s="31">
        <f>'per SKPD'!W5766</f>
        <v>0</v>
      </c>
      <c r="P417" s="31">
        <f>'per SKPD'!X5766</f>
        <v>0</v>
      </c>
      <c r="Q417" s="31">
        <f t="shared" si="408"/>
        <v>0</v>
      </c>
      <c r="R417" s="31">
        <f>'per SKPD'!Z5766</f>
        <v>0</v>
      </c>
      <c r="S417" s="31">
        <f>'per SKPD'!AA5766</f>
        <v>0</v>
      </c>
      <c r="T417" s="31">
        <f>'per SKPD'!AB5766</f>
        <v>0</v>
      </c>
      <c r="U417" s="31">
        <f>'per SKPD'!AC5766</f>
        <v>0</v>
      </c>
      <c r="V417" s="31">
        <f>'per SKPD'!AL5766</f>
        <v>0</v>
      </c>
      <c r="W417" s="31">
        <f>'per SKPD'!AM5766</f>
        <v>0</v>
      </c>
      <c r="X417" s="31">
        <f>'per SKPD'!AN5766</f>
        <v>0</v>
      </c>
      <c r="Y417" s="31">
        <f t="shared" si="416"/>
        <v>0</v>
      </c>
      <c r="Z417" s="32">
        <f t="shared" si="410"/>
        <v>0</v>
      </c>
      <c r="AA417" s="32"/>
      <c r="AB417" s="28"/>
      <c r="AC417" s="29">
        <f t="shared" si="396"/>
        <v>0</v>
      </c>
      <c r="AD417" s="29">
        <f t="shared" si="411"/>
        <v>0</v>
      </c>
      <c r="AE417" s="29">
        <f t="shared" si="412"/>
        <v>0</v>
      </c>
      <c r="AF417" s="29">
        <f t="shared" si="413"/>
        <v>0</v>
      </c>
      <c r="AG417" s="249">
        <f t="shared" si="414"/>
        <v>0</v>
      </c>
      <c r="AH417" s="88">
        <f t="shared" si="415"/>
        <v>0</v>
      </c>
    </row>
    <row r="418" spans="1:34" s="21" customFormat="1">
      <c r="A418" s="102"/>
      <c r="B418" s="11">
        <v>7</v>
      </c>
      <c r="C418" s="11"/>
      <c r="D418" s="85" t="s">
        <v>8</v>
      </c>
      <c r="E418" s="31">
        <f>'per SKPD'!E5769</f>
        <v>7105000</v>
      </c>
      <c r="F418" s="31">
        <f>'per SKPD'!F5769</f>
        <v>0</v>
      </c>
      <c r="G418" s="31">
        <f>'per SKPD'!G5769</f>
        <v>0</v>
      </c>
      <c r="H418" s="31">
        <f>'per SKPD'!H5769</f>
        <v>0</v>
      </c>
      <c r="I418" s="31">
        <f>'per SKPD'!I5769</f>
        <v>0</v>
      </c>
      <c r="J418" s="31">
        <f>'per SKPD'!J5769</f>
        <v>0</v>
      </c>
      <c r="K418" s="31">
        <f>'per SKPD'!K5769</f>
        <v>0</v>
      </c>
      <c r="L418" s="31">
        <f>'per SKPD'!L5769</f>
        <v>0</v>
      </c>
      <c r="M418" s="31">
        <f>'per SKPD'!M5769</f>
        <v>0</v>
      </c>
      <c r="N418" s="31">
        <f>'per SKPD'!N5769</f>
        <v>0</v>
      </c>
      <c r="O418" s="31">
        <f>'per SKPD'!W5769</f>
        <v>0</v>
      </c>
      <c r="P418" s="31">
        <f>'per SKPD'!X5769</f>
        <v>0</v>
      </c>
      <c r="Q418" s="31">
        <f t="shared" si="408"/>
        <v>0</v>
      </c>
      <c r="R418" s="31">
        <f>'per SKPD'!Z5769</f>
        <v>0</v>
      </c>
      <c r="S418" s="31">
        <f>'per SKPD'!AA5769</f>
        <v>0</v>
      </c>
      <c r="T418" s="31">
        <f>'per SKPD'!AB5769</f>
        <v>0</v>
      </c>
      <c r="U418" s="31">
        <f>'per SKPD'!AC5769</f>
        <v>0</v>
      </c>
      <c r="V418" s="31">
        <f>'per SKPD'!AL5769</f>
        <v>0</v>
      </c>
      <c r="W418" s="31">
        <f>'per SKPD'!AM5769</f>
        <v>0</v>
      </c>
      <c r="X418" s="31">
        <f>'per SKPD'!AN5769</f>
        <v>0</v>
      </c>
      <c r="Y418" s="31">
        <f t="shared" si="416"/>
        <v>0</v>
      </c>
      <c r="Z418" s="32">
        <f t="shared" si="410"/>
        <v>7105000</v>
      </c>
      <c r="AA418" s="32"/>
      <c r="AB418" s="28"/>
      <c r="AC418" s="29">
        <f t="shared" si="396"/>
        <v>7105000</v>
      </c>
      <c r="AD418" s="29">
        <f t="shared" si="411"/>
        <v>0</v>
      </c>
      <c r="AE418" s="29">
        <f t="shared" si="412"/>
        <v>7105000</v>
      </c>
      <c r="AF418" s="29">
        <f t="shared" si="413"/>
        <v>0</v>
      </c>
      <c r="AG418" s="249">
        <f t="shared" si="414"/>
        <v>0</v>
      </c>
      <c r="AH418" s="88">
        <f t="shared" si="415"/>
        <v>0</v>
      </c>
    </row>
    <row r="419" spans="1:34" s="21" customFormat="1">
      <c r="A419" s="102"/>
      <c r="B419" s="11">
        <v>8</v>
      </c>
      <c r="C419" s="11"/>
      <c r="D419" s="77" t="s">
        <v>39</v>
      </c>
      <c r="E419" s="31">
        <f>'per SKPD'!E5772</f>
        <v>12661500</v>
      </c>
      <c r="F419" s="31">
        <f>'per SKPD'!F5772</f>
        <v>0</v>
      </c>
      <c r="G419" s="31">
        <f>'per SKPD'!G5772</f>
        <v>0</v>
      </c>
      <c r="H419" s="31">
        <f>'per SKPD'!H5772</f>
        <v>0</v>
      </c>
      <c r="I419" s="31">
        <f>'per SKPD'!I5772</f>
        <v>0</v>
      </c>
      <c r="J419" s="31">
        <f>'per SKPD'!J5772</f>
        <v>0</v>
      </c>
      <c r="K419" s="31">
        <f>'per SKPD'!K5772</f>
        <v>0</v>
      </c>
      <c r="L419" s="31">
        <f>'per SKPD'!L5772</f>
        <v>0</v>
      </c>
      <c r="M419" s="31">
        <f>'per SKPD'!M5772</f>
        <v>0</v>
      </c>
      <c r="N419" s="31">
        <f>'per SKPD'!N5772</f>
        <v>0</v>
      </c>
      <c r="O419" s="31">
        <f>'per SKPD'!W5772</f>
        <v>3060000</v>
      </c>
      <c r="P419" s="31">
        <f>'per SKPD'!X5772</f>
        <v>0</v>
      </c>
      <c r="Q419" s="31">
        <f t="shared" si="408"/>
        <v>3060000</v>
      </c>
      <c r="R419" s="31">
        <f>'per SKPD'!Z5772</f>
        <v>0</v>
      </c>
      <c r="S419" s="31">
        <f>'per SKPD'!AA5772</f>
        <v>0</v>
      </c>
      <c r="T419" s="31">
        <f>'per SKPD'!AB5772</f>
        <v>0</v>
      </c>
      <c r="U419" s="31">
        <f>'per SKPD'!AC5772</f>
        <v>0</v>
      </c>
      <c r="V419" s="31">
        <f>'per SKPD'!AL5772</f>
        <v>0</v>
      </c>
      <c r="W419" s="31">
        <f>'per SKPD'!AM5772</f>
        <v>0</v>
      </c>
      <c r="X419" s="31">
        <f>'per SKPD'!AN5772</f>
        <v>0</v>
      </c>
      <c r="Y419" s="31">
        <f t="shared" si="416"/>
        <v>0</v>
      </c>
      <c r="Z419" s="32">
        <f t="shared" si="410"/>
        <v>15721500</v>
      </c>
      <c r="AA419" s="32"/>
      <c r="AB419" s="28"/>
      <c r="AC419" s="29">
        <f t="shared" si="396"/>
        <v>15721500</v>
      </c>
      <c r="AD419" s="29">
        <f t="shared" si="411"/>
        <v>0</v>
      </c>
      <c r="AE419" s="29">
        <f t="shared" si="412"/>
        <v>12661500</v>
      </c>
      <c r="AF419" s="29">
        <f t="shared" si="413"/>
        <v>3060000</v>
      </c>
      <c r="AG419" s="249">
        <f t="shared" si="414"/>
        <v>3060000</v>
      </c>
      <c r="AH419" s="88">
        <f t="shared" si="415"/>
        <v>0</v>
      </c>
    </row>
    <row r="420" spans="1:34">
      <c r="A420" s="101"/>
      <c r="B420" s="8"/>
      <c r="C420" s="8"/>
      <c r="D420" s="78"/>
      <c r="E420" s="34"/>
      <c r="F420" s="34"/>
      <c r="G420" s="63"/>
      <c r="H420" s="67"/>
      <c r="I420" s="34"/>
      <c r="J420" s="34"/>
      <c r="K420" s="34"/>
      <c r="L420" s="34"/>
      <c r="M420" s="34"/>
      <c r="N420" s="34"/>
      <c r="O420" s="34"/>
      <c r="P420" s="63"/>
      <c r="Q420" s="34"/>
      <c r="R420" s="65"/>
      <c r="S420" s="65"/>
      <c r="T420" s="34"/>
      <c r="U420" s="34"/>
      <c r="V420" s="34"/>
      <c r="W420" s="34"/>
      <c r="X420" s="34"/>
      <c r="Y420" s="34"/>
      <c r="Z420" s="34"/>
      <c r="AA420" s="34"/>
      <c r="AB420" s="28"/>
      <c r="AC420" s="29">
        <f t="shared" si="396"/>
        <v>0</v>
      </c>
    </row>
    <row r="421" spans="1:34" s="15" customFormat="1" ht="18.75" customHeight="1">
      <c r="A421" s="98">
        <v>42</v>
      </c>
      <c r="B421" s="22" t="s">
        <v>80</v>
      </c>
      <c r="C421" s="20"/>
      <c r="D421" s="30"/>
      <c r="E421" s="30">
        <f t="shared" ref="E421:P421" si="417">E422+E423+E424+E425+E426+E427+E428+E429</f>
        <v>2410773000</v>
      </c>
      <c r="F421" s="30">
        <f t="shared" si="417"/>
        <v>12500000</v>
      </c>
      <c r="G421" s="30">
        <f t="shared" si="417"/>
        <v>12500000</v>
      </c>
      <c r="H421" s="30">
        <f t="shared" si="417"/>
        <v>12500000</v>
      </c>
      <c r="I421" s="30">
        <f t="shared" si="417"/>
        <v>0</v>
      </c>
      <c r="J421" s="30">
        <f t="shared" si="417"/>
        <v>0</v>
      </c>
      <c r="K421" s="30">
        <f t="shared" si="417"/>
        <v>0</v>
      </c>
      <c r="L421" s="30">
        <f t="shared" si="417"/>
        <v>0</v>
      </c>
      <c r="M421" s="30">
        <f t="shared" si="417"/>
        <v>0</v>
      </c>
      <c r="N421" s="30">
        <f t="shared" si="417"/>
        <v>0</v>
      </c>
      <c r="O421" s="30">
        <f t="shared" si="417"/>
        <v>0</v>
      </c>
      <c r="P421" s="30">
        <f t="shared" si="417"/>
        <v>0</v>
      </c>
      <c r="Q421" s="30">
        <f t="shared" ref="Q421:Q429" si="418">SUM(H421:P421)</f>
        <v>12500000</v>
      </c>
      <c r="R421" s="64">
        <f t="shared" ref="R421:X421" si="419">R422+R423+R424+R425+R426+R427+R428+R429</f>
        <v>0</v>
      </c>
      <c r="S421" s="64">
        <f t="shared" si="419"/>
        <v>0</v>
      </c>
      <c r="T421" s="30">
        <f t="shared" si="419"/>
        <v>0</v>
      </c>
      <c r="U421" s="30">
        <f t="shared" si="419"/>
        <v>0</v>
      </c>
      <c r="V421" s="30">
        <f t="shared" si="419"/>
        <v>0</v>
      </c>
      <c r="W421" s="30">
        <f t="shared" si="419"/>
        <v>0</v>
      </c>
      <c r="X421" s="30">
        <f t="shared" si="419"/>
        <v>0</v>
      </c>
      <c r="Y421" s="30">
        <f>SUM(R421:X421)</f>
        <v>0</v>
      </c>
      <c r="Z421" s="30">
        <f>Z422+Z423+Z424+Z425+Z426+Z427+Z428+Z429</f>
        <v>2423273000</v>
      </c>
      <c r="AA421" s="30"/>
      <c r="AB421" s="57"/>
      <c r="AC421" s="29">
        <f t="shared" si="396"/>
        <v>2423273000</v>
      </c>
      <c r="AD421" s="57">
        <f>SUM(AD422:AD429)</f>
        <v>0</v>
      </c>
      <c r="AE421" s="57">
        <f>SUM(AE422:AE429)</f>
        <v>2410773000</v>
      </c>
      <c r="AF421" s="57">
        <f>SUM(AF422:AF429)</f>
        <v>12500000</v>
      </c>
      <c r="AG421" s="57">
        <f>SUM(AG422:AG429)</f>
        <v>12500000</v>
      </c>
      <c r="AH421" s="57">
        <f>SUM(AH422:AH429)</f>
        <v>0</v>
      </c>
    </row>
    <row r="422" spans="1:34">
      <c r="A422" s="99"/>
      <c r="B422" s="9">
        <v>1</v>
      </c>
      <c r="C422" s="9" t="s">
        <v>14</v>
      </c>
      <c r="D422" s="81" t="s">
        <v>6</v>
      </c>
      <c r="E422" s="31">
        <f>'per SKPD'!E5784</f>
        <v>2117502000</v>
      </c>
      <c r="F422" s="31">
        <f>'per SKPD'!F5784</f>
        <v>0</v>
      </c>
      <c r="G422" s="31">
        <f>'per SKPD'!G5784</f>
        <v>0</v>
      </c>
      <c r="H422" s="31">
        <f>'per SKPD'!H5784</f>
        <v>0</v>
      </c>
      <c r="I422" s="31">
        <f>'per SKPD'!I5784</f>
        <v>0</v>
      </c>
      <c r="J422" s="31">
        <f>'per SKPD'!J5784</f>
        <v>0</v>
      </c>
      <c r="K422" s="31">
        <f>'per SKPD'!K5784</f>
        <v>0</v>
      </c>
      <c r="L422" s="31">
        <f>'per SKPD'!L5784</f>
        <v>0</v>
      </c>
      <c r="M422" s="31">
        <f>'per SKPD'!M5784</f>
        <v>0</v>
      </c>
      <c r="N422" s="31">
        <f>'per SKPD'!N5784</f>
        <v>0</v>
      </c>
      <c r="O422" s="31">
        <f>'per SKPD'!W5784</f>
        <v>0</v>
      </c>
      <c r="P422" s="31">
        <f>'per SKPD'!X5784</f>
        <v>0</v>
      </c>
      <c r="Q422" s="31">
        <f t="shared" si="418"/>
        <v>0</v>
      </c>
      <c r="R422" s="31">
        <f>'per SKPD'!Z5784</f>
        <v>0</v>
      </c>
      <c r="S422" s="31">
        <f>'per SKPD'!AA5784</f>
        <v>0</v>
      </c>
      <c r="T422" s="31">
        <f>'per SKPD'!AB5784</f>
        <v>0</v>
      </c>
      <c r="U422" s="31">
        <f>'per SKPD'!AC5784</f>
        <v>0</v>
      </c>
      <c r="V422" s="31">
        <f>'per SKPD'!AL5784</f>
        <v>0</v>
      </c>
      <c r="W422" s="31">
        <f>'per SKPD'!AM5784</f>
        <v>0</v>
      </c>
      <c r="X422" s="31">
        <f>'per SKPD'!AN5784</f>
        <v>0</v>
      </c>
      <c r="Y422" s="31">
        <f>SUM(R422:X422)</f>
        <v>0</v>
      </c>
      <c r="Z422" s="32">
        <f t="shared" ref="Z422:Z429" si="420">E422+Q422-Y422</f>
        <v>2117502000</v>
      </c>
      <c r="AA422" s="32"/>
      <c r="AB422" s="28"/>
      <c r="AC422" s="29">
        <f t="shared" si="396"/>
        <v>2117502000</v>
      </c>
      <c r="AD422" s="29">
        <f t="shared" ref="AD422:AD429" si="421">Z422-AC422</f>
        <v>0</v>
      </c>
      <c r="AE422" s="29">
        <f t="shared" ref="AE422:AE429" si="422">E422</f>
        <v>2117502000</v>
      </c>
      <c r="AF422" s="29">
        <f t="shared" ref="AF422:AF429" si="423">AC422-AE422</f>
        <v>0</v>
      </c>
      <c r="AG422" s="249">
        <f t="shared" ref="AG422:AG429" si="424">Q422-Y422</f>
        <v>0</v>
      </c>
      <c r="AH422" s="88">
        <f t="shared" ref="AH422:AH429" si="425">AF422-AG422</f>
        <v>0</v>
      </c>
    </row>
    <row r="423" spans="1:34">
      <c r="A423" s="99"/>
      <c r="B423" s="9">
        <v>2</v>
      </c>
      <c r="C423" s="9" t="s">
        <v>15</v>
      </c>
      <c r="D423" s="81" t="s">
        <v>9</v>
      </c>
      <c r="E423" s="31">
        <f>'per SKPD'!E5788</f>
        <v>131254500</v>
      </c>
      <c r="F423" s="31">
        <f>'per SKPD'!F5788</f>
        <v>12500000</v>
      </c>
      <c r="G423" s="31">
        <f>'per SKPD'!G5788</f>
        <v>12500000</v>
      </c>
      <c r="H423" s="31">
        <f>'per SKPD'!H5788</f>
        <v>12500000</v>
      </c>
      <c r="I423" s="31">
        <f>'per SKPD'!I5788</f>
        <v>0</v>
      </c>
      <c r="J423" s="31">
        <f>'per SKPD'!J5788</f>
        <v>0</v>
      </c>
      <c r="K423" s="31">
        <f>'per SKPD'!K5788</f>
        <v>0</v>
      </c>
      <c r="L423" s="31">
        <f>'per SKPD'!L5788</f>
        <v>0</v>
      </c>
      <c r="M423" s="31">
        <f>'per SKPD'!M5788</f>
        <v>0</v>
      </c>
      <c r="N423" s="31">
        <f>'per SKPD'!N5788</f>
        <v>0</v>
      </c>
      <c r="O423" s="31">
        <f>'per SKPD'!W5788</f>
        <v>0</v>
      </c>
      <c r="P423" s="31">
        <f>'per SKPD'!X5788</f>
        <v>0</v>
      </c>
      <c r="Q423" s="31">
        <f t="shared" si="418"/>
        <v>12500000</v>
      </c>
      <c r="R423" s="31">
        <f>'per SKPD'!Z5788</f>
        <v>0</v>
      </c>
      <c r="S423" s="31">
        <f>'per SKPD'!AA5788</f>
        <v>0</v>
      </c>
      <c r="T423" s="31">
        <f>'per SKPD'!AB5788</f>
        <v>0</v>
      </c>
      <c r="U423" s="31">
        <f>'per SKPD'!AC5788</f>
        <v>0</v>
      </c>
      <c r="V423" s="31">
        <f>'per SKPD'!AL5788</f>
        <v>0</v>
      </c>
      <c r="W423" s="31">
        <f>'per SKPD'!AM5788</f>
        <v>0</v>
      </c>
      <c r="X423" s="31">
        <f>'per SKPD'!AN5788</f>
        <v>0</v>
      </c>
      <c r="Y423" s="31">
        <f t="shared" ref="Y423:Y429" si="426">SUM(R423:X423)</f>
        <v>0</v>
      </c>
      <c r="Z423" s="32">
        <f t="shared" si="420"/>
        <v>143754500</v>
      </c>
      <c r="AA423" s="32"/>
      <c r="AB423" s="28"/>
      <c r="AC423" s="29">
        <f t="shared" si="396"/>
        <v>143754500</v>
      </c>
      <c r="AD423" s="29">
        <f t="shared" si="421"/>
        <v>0</v>
      </c>
      <c r="AE423" s="29">
        <f t="shared" si="422"/>
        <v>131254500</v>
      </c>
      <c r="AF423" s="29">
        <f t="shared" si="423"/>
        <v>12500000</v>
      </c>
      <c r="AG423" s="249">
        <f t="shared" si="424"/>
        <v>12500000</v>
      </c>
      <c r="AH423" s="88">
        <f t="shared" si="425"/>
        <v>0</v>
      </c>
    </row>
    <row r="424" spans="1:34">
      <c r="A424" s="99"/>
      <c r="B424" s="9">
        <v>3</v>
      </c>
      <c r="C424" s="9" t="s">
        <v>16</v>
      </c>
      <c r="D424" s="81" t="s">
        <v>10</v>
      </c>
      <c r="E424" s="31">
        <f>'per SKPD'!E5808</f>
        <v>140000000</v>
      </c>
      <c r="F424" s="31">
        <f>'per SKPD'!F5808</f>
        <v>0</v>
      </c>
      <c r="G424" s="31">
        <f>'per SKPD'!G5808</f>
        <v>0</v>
      </c>
      <c r="H424" s="31">
        <f>'per SKPD'!H5808</f>
        <v>0</v>
      </c>
      <c r="I424" s="31">
        <f>'per SKPD'!I5808</f>
        <v>0</v>
      </c>
      <c r="J424" s="31">
        <f>'per SKPD'!J5808</f>
        <v>0</v>
      </c>
      <c r="K424" s="31">
        <f>'per SKPD'!K5808</f>
        <v>0</v>
      </c>
      <c r="L424" s="31">
        <f>'per SKPD'!L5808</f>
        <v>0</v>
      </c>
      <c r="M424" s="31">
        <f>'per SKPD'!M5808</f>
        <v>0</v>
      </c>
      <c r="N424" s="31">
        <f>'per SKPD'!N5808</f>
        <v>0</v>
      </c>
      <c r="O424" s="31">
        <f>'per SKPD'!W5808</f>
        <v>0</v>
      </c>
      <c r="P424" s="31">
        <f>'per SKPD'!X5808</f>
        <v>0</v>
      </c>
      <c r="Q424" s="31">
        <f t="shared" si="418"/>
        <v>0</v>
      </c>
      <c r="R424" s="31">
        <f>'per SKPD'!Z5808</f>
        <v>0</v>
      </c>
      <c r="S424" s="31">
        <f>'per SKPD'!AA5808</f>
        <v>0</v>
      </c>
      <c r="T424" s="31">
        <f>'per SKPD'!AB5808</f>
        <v>0</v>
      </c>
      <c r="U424" s="31">
        <f>'per SKPD'!AC5808</f>
        <v>0</v>
      </c>
      <c r="V424" s="31">
        <f>'per SKPD'!AL5808</f>
        <v>0</v>
      </c>
      <c r="W424" s="31">
        <f>'per SKPD'!AM5808</f>
        <v>0</v>
      </c>
      <c r="X424" s="31">
        <f>'per SKPD'!AN5808</f>
        <v>0</v>
      </c>
      <c r="Y424" s="31">
        <f>SUM(R424:X424)</f>
        <v>0</v>
      </c>
      <c r="Z424" s="32">
        <f t="shared" si="420"/>
        <v>140000000</v>
      </c>
      <c r="AA424" s="32"/>
      <c r="AB424" s="28"/>
      <c r="AC424" s="29">
        <f t="shared" si="396"/>
        <v>140000000</v>
      </c>
      <c r="AD424" s="29">
        <f t="shared" si="421"/>
        <v>0</v>
      </c>
      <c r="AE424" s="29">
        <f t="shared" si="422"/>
        <v>140000000</v>
      </c>
      <c r="AF424" s="29">
        <f t="shared" si="423"/>
        <v>0</v>
      </c>
      <c r="AG424" s="249">
        <f t="shared" si="424"/>
        <v>0</v>
      </c>
      <c r="AH424" s="88">
        <f t="shared" si="425"/>
        <v>0</v>
      </c>
    </row>
    <row r="425" spans="1:34">
      <c r="A425" s="99"/>
      <c r="B425" s="9">
        <v>4</v>
      </c>
      <c r="C425" s="9" t="s">
        <v>17</v>
      </c>
      <c r="D425" s="81" t="s">
        <v>5</v>
      </c>
      <c r="E425" s="31">
        <f>'per SKPD'!E5811</f>
        <v>3450000</v>
      </c>
      <c r="F425" s="31">
        <f>'per SKPD'!F5811</f>
        <v>0</v>
      </c>
      <c r="G425" s="31">
        <f>'per SKPD'!G5811</f>
        <v>0</v>
      </c>
      <c r="H425" s="31">
        <f>'per SKPD'!H5811</f>
        <v>0</v>
      </c>
      <c r="I425" s="31">
        <f>'per SKPD'!I5811</f>
        <v>0</v>
      </c>
      <c r="J425" s="31">
        <f>'per SKPD'!J5811</f>
        <v>0</v>
      </c>
      <c r="K425" s="31">
        <f>'per SKPD'!K5811</f>
        <v>0</v>
      </c>
      <c r="L425" s="31">
        <f>'per SKPD'!L5811</f>
        <v>0</v>
      </c>
      <c r="M425" s="31">
        <f>'per SKPD'!M5811</f>
        <v>0</v>
      </c>
      <c r="N425" s="31">
        <f>'per SKPD'!N5811</f>
        <v>0</v>
      </c>
      <c r="O425" s="31">
        <f>'per SKPD'!W5811</f>
        <v>0</v>
      </c>
      <c r="P425" s="31">
        <f>'per SKPD'!X5811</f>
        <v>0</v>
      </c>
      <c r="Q425" s="31">
        <f t="shared" si="418"/>
        <v>0</v>
      </c>
      <c r="R425" s="31">
        <f>'per SKPD'!Z5811</f>
        <v>0</v>
      </c>
      <c r="S425" s="31">
        <f>'per SKPD'!AA5811</f>
        <v>0</v>
      </c>
      <c r="T425" s="31">
        <f>'per SKPD'!AB5811</f>
        <v>0</v>
      </c>
      <c r="U425" s="31">
        <f>'per SKPD'!AC5811</f>
        <v>0</v>
      </c>
      <c r="V425" s="31">
        <f>'per SKPD'!AL5811</f>
        <v>0</v>
      </c>
      <c r="W425" s="31">
        <f>'per SKPD'!AM5811</f>
        <v>0</v>
      </c>
      <c r="X425" s="31">
        <f>'per SKPD'!AN5811</f>
        <v>0</v>
      </c>
      <c r="Y425" s="31">
        <f t="shared" si="426"/>
        <v>0</v>
      </c>
      <c r="Z425" s="32">
        <f t="shared" si="420"/>
        <v>3450000</v>
      </c>
      <c r="AA425" s="32"/>
      <c r="AB425" s="28"/>
      <c r="AC425" s="29">
        <f t="shared" si="396"/>
        <v>3450000</v>
      </c>
      <c r="AD425" s="29">
        <f t="shared" si="421"/>
        <v>0</v>
      </c>
      <c r="AE425" s="29">
        <f t="shared" si="422"/>
        <v>3450000</v>
      </c>
      <c r="AF425" s="29">
        <f t="shared" si="423"/>
        <v>0</v>
      </c>
      <c r="AG425" s="249">
        <f t="shared" si="424"/>
        <v>0</v>
      </c>
      <c r="AH425" s="88">
        <f t="shared" si="425"/>
        <v>0</v>
      </c>
    </row>
    <row r="426" spans="1:34">
      <c r="A426" s="99"/>
      <c r="B426" s="9">
        <v>5</v>
      </c>
      <c r="C426" s="9" t="s">
        <v>18</v>
      </c>
      <c r="D426" s="81" t="s">
        <v>11</v>
      </c>
      <c r="E426" s="31">
        <f>'per SKPD'!E5814</f>
        <v>66500</v>
      </c>
      <c r="F426" s="31">
        <f>'per SKPD'!F5814</f>
        <v>0</v>
      </c>
      <c r="G426" s="31">
        <f>'per SKPD'!G5814</f>
        <v>0</v>
      </c>
      <c r="H426" s="31">
        <f>'per SKPD'!H5814</f>
        <v>0</v>
      </c>
      <c r="I426" s="31">
        <f>'per SKPD'!I5814</f>
        <v>0</v>
      </c>
      <c r="J426" s="31">
        <f>'per SKPD'!J5814</f>
        <v>0</v>
      </c>
      <c r="K426" s="31">
        <f>'per SKPD'!K5814</f>
        <v>0</v>
      </c>
      <c r="L426" s="31">
        <f>'per SKPD'!L5814</f>
        <v>0</v>
      </c>
      <c r="M426" s="31">
        <f>'per SKPD'!M5814</f>
        <v>0</v>
      </c>
      <c r="N426" s="31">
        <f>'per SKPD'!N5814</f>
        <v>0</v>
      </c>
      <c r="O426" s="31">
        <f>'per SKPD'!W5814</f>
        <v>0</v>
      </c>
      <c r="P426" s="31">
        <f>'per SKPD'!X5814</f>
        <v>0</v>
      </c>
      <c r="Q426" s="31">
        <f t="shared" si="418"/>
        <v>0</v>
      </c>
      <c r="R426" s="31">
        <f>'per SKPD'!Z5814</f>
        <v>0</v>
      </c>
      <c r="S426" s="31">
        <f>'per SKPD'!AA5814</f>
        <v>0</v>
      </c>
      <c r="T426" s="31">
        <f>'per SKPD'!AB5814</f>
        <v>0</v>
      </c>
      <c r="U426" s="31">
        <f>'per SKPD'!AC5814</f>
        <v>0</v>
      </c>
      <c r="V426" s="31">
        <f>'per SKPD'!AL5814</f>
        <v>0</v>
      </c>
      <c r="W426" s="31">
        <f>'per SKPD'!AM5814</f>
        <v>0</v>
      </c>
      <c r="X426" s="31">
        <f>'per SKPD'!AN5814</f>
        <v>0</v>
      </c>
      <c r="Y426" s="31">
        <f t="shared" si="426"/>
        <v>0</v>
      </c>
      <c r="Z426" s="32">
        <f t="shared" si="420"/>
        <v>66500</v>
      </c>
      <c r="AA426" s="32"/>
      <c r="AB426" s="28"/>
      <c r="AC426" s="29">
        <f t="shared" si="396"/>
        <v>66500</v>
      </c>
      <c r="AD426" s="29">
        <f t="shared" si="421"/>
        <v>0</v>
      </c>
      <c r="AE426" s="29">
        <f t="shared" si="422"/>
        <v>66500</v>
      </c>
      <c r="AF426" s="29">
        <f t="shared" si="423"/>
        <v>0</v>
      </c>
      <c r="AG426" s="249">
        <f t="shared" si="424"/>
        <v>0</v>
      </c>
      <c r="AH426" s="88">
        <f t="shared" si="425"/>
        <v>0</v>
      </c>
    </row>
    <row r="427" spans="1:34">
      <c r="A427" s="99"/>
      <c r="B427" s="9">
        <v>6</v>
      </c>
      <c r="C427" s="9" t="s">
        <v>19</v>
      </c>
      <c r="D427" s="81" t="s">
        <v>7</v>
      </c>
      <c r="E427" s="31">
        <f>'per SKPD'!E5817</f>
        <v>0</v>
      </c>
      <c r="F427" s="31">
        <f>'per SKPD'!F5817</f>
        <v>0</v>
      </c>
      <c r="G427" s="31">
        <f>'per SKPD'!G5817</f>
        <v>0</v>
      </c>
      <c r="H427" s="31">
        <f>'per SKPD'!H5817</f>
        <v>0</v>
      </c>
      <c r="I427" s="31">
        <f>'per SKPD'!I5817</f>
        <v>0</v>
      </c>
      <c r="J427" s="31">
        <f>'per SKPD'!J5817</f>
        <v>0</v>
      </c>
      <c r="K427" s="31">
        <f>'per SKPD'!K5817</f>
        <v>0</v>
      </c>
      <c r="L427" s="31">
        <f>'per SKPD'!L5817</f>
        <v>0</v>
      </c>
      <c r="M427" s="31">
        <f>'per SKPD'!M5817</f>
        <v>0</v>
      </c>
      <c r="N427" s="31">
        <f>'per SKPD'!N5817</f>
        <v>0</v>
      </c>
      <c r="O427" s="31">
        <f>'per SKPD'!W5817</f>
        <v>0</v>
      </c>
      <c r="P427" s="31">
        <f>'per SKPD'!X5817</f>
        <v>0</v>
      </c>
      <c r="Q427" s="31">
        <f t="shared" si="418"/>
        <v>0</v>
      </c>
      <c r="R427" s="31">
        <f>'per SKPD'!Z5817</f>
        <v>0</v>
      </c>
      <c r="S427" s="31">
        <f>'per SKPD'!AA5817</f>
        <v>0</v>
      </c>
      <c r="T427" s="31">
        <f>'per SKPD'!AB5817</f>
        <v>0</v>
      </c>
      <c r="U427" s="31">
        <f>'per SKPD'!AC5817</f>
        <v>0</v>
      </c>
      <c r="V427" s="31">
        <f>'per SKPD'!AL5817</f>
        <v>0</v>
      </c>
      <c r="W427" s="31">
        <f>'per SKPD'!AM5817</f>
        <v>0</v>
      </c>
      <c r="X427" s="31">
        <f>'per SKPD'!AN5817</f>
        <v>0</v>
      </c>
      <c r="Y427" s="31">
        <f t="shared" si="426"/>
        <v>0</v>
      </c>
      <c r="Z427" s="32">
        <f t="shared" si="420"/>
        <v>0</v>
      </c>
      <c r="AA427" s="32"/>
      <c r="AB427" s="28"/>
      <c r="AC427" s="29">
        <f t="shared" si="396"/>
        <v>0</v>
      </c>
      <c r="AD427" s="29">
        <f t="shared" si="421"/>
        <v>0</v>
      </c>
      <c r="AE427" s="29">
        <f t="shared" si="422"/>
        <v>0</v>
      </c>
      <c r="AF427" s="29">
        <f t="shared" si="423"/>
        <v>0</v>
      </c>
      <c r="AG427" s="249">
        <f t="shared" si="424"/>
        <v>0</v>
      </c>
      <c r="AH427" s="88">
        <f t="shared" si="425"/>
        <v>0</v>
      </c>
    </row>
    <row r="428" spans="1:34" s="21" customFormat="1">
      <c r="A428" s="102"/>
      <c r="B428" s="11">
        <v>7</v>
      </c>
      <c r="C428" s="11"/>
      <c r="D428" s="85" t="s">
        <v>8</v>
      </c>
      <c r="E428" s="31">
        <f>'per SKPD'!E5820</f>
        <v>4250000</v>
      </c>
      <c r="F428" s="31">
        <f>'per SKPD'!F5820</f>
        <v>0</v>
      </c>
      <c r="G428" s="31">
        <f>'per SKPD'!G5820</f>
        <v>0</v>
      </c>
      <c r="H428" s="31">
        <f>'per SKPD'!H5820</f>
        <v>0</v>
      </c>
      <c r="I428" s="31">
        <f>'per SKPD'!I5820</f>
        <v>0</v>
      </c>
      <c r="J428" s="31">
        <f>'per SKPD'!J5820</f>
        <v>0</v>
      </c>
      <c r="K428" s="31">
        <f>'per SKPD'!K5820</f>
        <v>0</v>
      </c>
      <c r="L428" s="31">
        <f>'per SKPD'!L5820</f>
        <v>0</v>
      </c>
      <c r="M428" s="31">
        <f>'per SKPD'!M5820</f>
        <v>0</v>
      </c>
      <c r="N428" s="31">
        <f>'per SKPD'!N5820</f>
        <v>0</v>
      </c>
      <c r="O428" s="31">
        <f>'per SKPD'!W5820</f>
        <v>0</v>
      </c>
      <c r="P428" s="31">
        <f>'per SKPD'!X5820</f>
        <v>0</v>
      </c>
      <c r="Q428" s="31">
        <f t="shared" si="418"/>
        <v>0</v>
      </c>
      <c r="R428" s="31">
        <f>'per SKPD'!Z5820</f>
        <v>0</v>
      </c>
      <c r="S428" s="31">
        <f>'per SKPD'!AA5820</f>
        <v>0</v>
      </c>
      <c r="T428" s="31">
        <f>'per SKPD'!AB5820</f>
        <v>0</v>
      </c>
      <c r="U428" s="31">
        <f>'per SKPD'!AC5820</f>
        <v>0</v>
      </c>
      <c r="V428" s="31">
        <f>'per SKPD'!AL5820</f>
        <v>0</v>
      </c>
      <c r="W428" s="31">
        <f>'per SKPD'!AM5820</f>
        <v>0</v>
      </c>
      <c r="X428" s="31">
        <f>'per SKPD'!AN5820</f>
        <v>0</v>
      </c>
      <c r="Y428" s="31">
        <f t="shared" si="426"/>
        <v>0</v>
      </c>
      <c r="Z428" s="32">
        <f t="shared" si="420"/>
        <v>4250000</v>
      </c>
      <c r="AA428" s="32"/>
      <c r="AB428" s="28"/>
      <c r="AC428" s="29">
        <f t="shared" si="396"/>
        <v>4250000</v>
      </c>
      <c r="AD428" s="29">
        <f t="shared" si="421"/>
        <v>0</v>
      </c>
      <c r="AE428" s="29">
        <f t="shared" si="422"/>
        <v>4250000</v>
      </c>
      <c r="AF428" s="29">
        <f t="shared" si="423"/>
        <v>0</v>
      </c>
      <c r="AG428" s="249">
        <f t="shared" si="424"/>
        <v>0</v>
      </c>
      <c r="AH428" s="88">
        <f t="shared" si="425"/>
        <v>0</v>
      </c>
    </row>
    <row r="429" spans="1:34" s="21" customFormat="1">
      <c r="A429" s="102"/>
      <c r="B429" s="11">
        <v>8</v>
      </c>
      <c r="C429" s="11"/>
      <c r="D429" s="77" t="s">
        <v>39</v>
      </c>
      <c r="E429" s="31">
        <f>'per SKPD'!E5823</f>
        <v>14250000</v>
      </c>
      <c r="F429" s="31">
        <f>'per SKPD'!F5823</f>
        <v>0</v>
      </c>
      <c r="G429" s="31">
        <f>'per SKPD'!G5823</f>
        <v>0</v>
      </c>
      <c r="H429" s="31">
        <f>'per SKPD'!H5823</f>
        <v>0</v>
      </c>
      <c r="I429" s="31">
        <f>'per SKPD'!I5823</f>
        <v>0</v>
      </c>
      <c r="J429" s="31">
        <f>'per SKPD'!J5823</f>
        <v>0</v>
      </c>
      <c r="K429" s="31">
        <f>'per SKPD'!K5823</f>
        <v>0</v>
      </c>
      <c r="L429" s="31">
        <f>'per SKPD'!L5823</f>
        <v>0</v>
      </c>
      <c r="M429" s="31">
        <f>'per SKPD'!M5823</f>
        <v>0</v>
      </c>
      <c r="N429" s="31">
        <f>'per SKPD'!N5823</f>
        <v>0</v>
      </c>
      <c r="O429" s="31">
        <f>'per SKPD'!W5823</f>
        <v>0</v>
      </c>
      <c r="P429" s="31">
        <f>'per SKPD'!X5823</f>
        <v>0</v>
      </c>
      <c r="Q429" s="31">
        <f t="shared" si="418"/>
        <v>0</v>
      </c>
      <c r="R429" s="31">
        <f>'per SKPD'!Z5823</f>
        <v>0</v>
      </c>
      <c r="S429" s="31">
        <f>'per SKPD'!AA5823</f>
        <v>0</v>
      </c>
      <c r="T429" s="31">
        <f>'per SKPD'!AB5823</f>
        <v>0</v>
      </c>
      <c r="U429" s="31">
        <f>'per SKPD'!AC5823</f>
        <v>0</v>
      </c>
      <c r="V429" s="31">
        <f>'per SKPD'!AL5823</f>
        <v>0</v>
      </c>
      <c r="W429" s="31">
        <f>'per SKPD'!AM5823</f>
        <v>0</v>
      </c>
      <c r="X429" s="31">
        <f>'per SKPD'!AN5823</f>
        <v>0</v>
      </c>
      <c r="Y429" s="31">
        <f t="shared" si="426"/>
        <v>0</v>
      </c>
      <c r="Z429" s="32">
        <f t="shared" si="420"/>
        <v>14250000</v>
      </c>
      <c r="AA429" s="32"/>
      <c r="AB429" s="28"/>
      <c r="AC429" s="29">
        <f t="shared" si="396"/>
        <v>14250000</v>
      </c>
      <c r="AD429" s="29">
        <f t="shared" si="421"/>
        <v>0</v>
      </c>
      <c r="AE429" s="29">
        <f t="shared" si="422"/>
        <v>14250000</v>
      </c>
      <c r="AF429" s="29">
        <f t="shared" si="423"/>
        <v>0</v>
      </c>
      <c r="AG429" s="249">
        <f t="shared" si="424"/>
        <v>0</v>
      </c>
      <c r="AH429" s="88">
        <f t="shared" si="425"/>
        <v>0</v>
      </c>
    </row>
    <row r="430" spans="1:34">
      <c r="A430" s="101"/>
      <c r="B430" s="8"/>
      <c r="C430" s="8"/>
      <c r="D430" s="78"/>
      <c r="E430" s="34"/>
      <c r="F430" s="34"/>
      <c r="G430" s="63"/>
      <c r="H430" s="67"/>
      <c r="I430" s="34"/>
      <c r="J430" s="34"/>
      <c r="K430" s="34"/>
      <c r="L430" s="34"/>
      <c r="M430" s="34"/>
      <c r="N430" s="34"/>
      <c r="O430" s="34"/>
      <c r="P430" s="63"/>
      <c r="Q430" s="34"/>
      <c r="R430" s="65"/>
      <c r="S430" s="65"/>
      <c r="T430" s="34"/>
      <c r="U430" s="34"/>
      <c r="V430" s="34"/>
      <c r="W430" s="34"/>
      <c r="X430" s="34"/>
      <c r="Y430" s="34"/>
      <c r="Z430" s="34"/>
      <c r="AA430" s="34"/>
      <c r="AB430" s="28"/>
      <c r="AC430" s="29">
        <f t="shared" si="396"/>
        <v>0</v>
      </c>
    </row>
    <row r="431" spans="1:34" s="15" customFormat="1" ht="18.75" customHeight="1">
      <c r="A431" s="98">
        <v>43</v>
      </c>
      <c r="B431" s="22" t="s">
        <v>81</v>
      </c>
      <c r="C431" s="20"/>
      <c r="D431" s="30"/>
      <c r="E431" s="30">
        <f t="shared" ref="E431:P431" si="427">E432+E433+E434+E435+E436+E437+E438+E439</f>
        <v>1050830750</v>
      </c>
      <c r="F431" s="30">
        <f t="shared" si="427"/>
        <v>12500000</v>
      </c>
      <c r="G431" s="30">
        <f t="shared" si="427"/>
        <v>12250000</v>
      </c>
      <c r="H431" s="30">
        <f t="shared" si="427"/>
        <v>12250000</v>
      </c>
      <c r="I431" s="30">
        <f t="shared" si="427"/>
        <v>0</v>
      </c>
      <c r="J431" s="30">
        <f t="shared" si="427"/>
        <v>0</v>
      </c>
      <c r="K431" s="30">
        <f t="shared" si="427"/>
        <v>0</v>
      </c>
      <c r="L431" s="30">
        <f t="shared" si="427"/>
        <v>0</v>
      </c>
      <c r="M431" s="30">
        <f t="shared" si="427"/>
        <v>0</v>
      </c>
      <c r="N431" s="30">
        <f t="shared" si="427"/>
        <v>0</v>
      </c>
      <c r="O431" s="30">
        <f t="shared" si="427"/>
        <v>1275000</v>
      </c>
      <c r="P431" s="30">
        <f t="shared" si="427"/>
        <v>0</v>
      </c>
      <c r="Q431" s="30">
        <f t="shared" ref="Q431:Q439" si="428">SUM(H431:P431)</f>
        <v>13525000</v>
      </c>
      <c r="R431" s="64">
        <f t="shared" ref="R431:X431" si="429">R432+R433+R434+R435+R436+R437+R438+R439</f>
        <v>0</v>
      </c>
      <c r="S431" s="64">
        <f t="shared" si="429"/>
        <v>0</v>
      </c>
      <c r="T431" s="30">
        <f t="shared" si="429"/>
        <v>0</v>
      </c>
      <c r="U431" s="30">
        <f t="shared" si="429"/>
        <v>0</v>
      </c>
      <c r="V431" s="30">
        <f t="shared" si="429"/>
        <v>1275000</v>
      </c>
      <c r="W431" s="30">
        <f t="shared" si="429"/>
        <v>0</v>
      </c>
      <c r="X431" s="30">
        <f t="shared" si="429"/>
        <v>0</v>
      </c>
      <c r="Y431" s="30">
        <f>SUM(R431:X431)</f>
        <v>1275000</v>
      </c>
      <c r="Z431" s="30">
        <f>Z432+Z433+Z434+Z435+Z436+Z437+Z438+Z439</f>
        <v>1063080750</v>
      </c>
      <c r="AA431" s="30"/>
      <c r="AB431" s="57"/>
      <c r="AC431" s="29">
        <f t="shared" si="396"/>
        <v>1063080750</v>
      </c>
      <c r="AD431" s="57">
        <f>SUM(AD432:AD439)</f>
        <v>0</v>
      </c>
      <c r="AE431" s="57">
        <f>SUM(AE432:AE439)</f>
        <v>1050830750</v>
      </c>
      <c r="AF431" s="57">
        <f>SUM(AF432:AF439)</f>
        <v>12250000</v>
      </c>
      <c r="AG431" s="57">
        <f>SUM(AG432:AG439)</f>
        <v>12250000</v>
      </c>
      <c r="AH431" s="57">
        <f>SUM(AH432:AH439)</f>
        <v>0</v>
      </c>
    </row>
    <row r="432" spans="1:34">
      <c r="A432" s="99"/>
      <c r="B432" s="9">
        <v>1</v>
      </c>
      <c r="C432" s="9" t="s">
        <v>14</v>
      </c>
      <c r="D432" s="81" t="s">
        <v>6</v>
      </c>
      <c r="E432" s="31">
        <f>'per SKPD'!E5832</f>
        <v>297074000</v>
      </c>
      <c r="F432" s="31">
        <f>'per SKPD'!F5832</f>
        <v>0</v>
      </c>
      <c r="G432" s="31">
        <f>'per SKPD'!G5832</f>
        <v>0</v>
      </c>
      <c r="H432" s="31">
        <f>'per SKPD'!H5832</f>
        <v>0</v>
      </c>
      <c r="I432" s="31">
        <f>'per SKPD'!I5832</f>
        <v>0</v>
      </c>
      <c r="J432" s="31">
        <f>'per SKPD'!J5832</f>
        <v>0</v>
      </c>
      <c r="K432" s="31">
        <f>'per SKPD'!K5832</f>
        <v>0</v>
      </c>
      <c r="L432" s="31">
        <f>'per SKPD'!L5832</f>
        <v>0</v>
      </c>
      <c r="M432" s="31">
        <f>'per SKPD'!M5832</f>
        <v>0</v>
      </c>
      <c r="N432" s="31">
        <f>'per SKPD'!N5832</f>
        <v>0</v>
      </c>
      <c r="O432" s="31">
        <f>'per SKPD'!W5832</f>
        <v>0</v>
      </c>
      <c r="P432" s="31">
        <f>'per SKPD'!X5832</f>
        <v>0</v>
      </c>
      <c r="Q432" s="31">
        <f t="shared" si="428"/>
        <v>0</v>
      </c>
      <c r="R432" s="31">
        <f>'per SKPD'!Z5832</f>
        <v>0</v>
      </c>
      <c r="S432" s="31">
        <f>'per SKPD'!AA5832</f>
        <v>0</v>
      </c>
      <c r="T432" s="31">
        <f>'per SKPD'!AB5832</f>
        <v>0</v>
      </c>
      <c r="U432" s="31">
        <f>'per SKPD'!AC5832</f>
        <v>0</v>
      </c>
      <c r="V432" s="31">
        <f>'per SKPD'!AL5832</f>
        <v>0</v>
      </c>
      <c r="W432" s="31">
        <f>'per SKPD'!AM5832</f>
        <v>0</v>
      </c>
      <c r="X432" s="31">
        <f>'per SKPD'!AN5832</f>
        <v>0</v>
      </c>
      <c r="Y432" s="31">
        <f>SUM(R432:X432)</f>
        <v>0</v>
      </c>
      <c r="Z432" s="32">
        <f t="shared" ref="Z432:Z439" si="430">E432+Q432-Y432</f>
        <v>297074000</v>
      </c>
      <c r="AA432" s="32"/>
      <c r="AB432" s="28"/>
      <c r="AC432" s="29">
        <f t="shared" si="396"/>
        <v>297074000</v>
      </c>
      <c r="AD432" s="29">
        <f t="shared" ref="AD432:AD439" si="431">Z432-AC432</f>
        <v>0</v>
      </c>
      <c r="AE432" s="29">
        <f t="shared" ref="AE432:AE439" si="432">E432</f>
        <v>297074000</v>
      </c>
      <c r="AF432" s="29">
        <f t="shared" ref="AF432:AF439" si="433">AC432-AE432</f>
        <v>0</v>
      </c>
      <c r="AG432" s="249">
        <f t="shared" ref="AG432:AG439" si="434">Q432-Y432</f>
        <v>0</v>
      </c>
      <c r="AH432" s="88">
        <f t="shared" ref="AH432:AH439" si="435">AF432-AG432</f>
        <v>0</v>
      </c>
    </row>
    <row r="433" spans="1:34">
      <c r="A433" s="99"/>
      <c r="B433" s="9">
        <v>2</v>
      </c>
      <c r="C433" s="9" t="s">
        <v>15</v>
      </c>
      <c r="D433" s="81" t="s">
        <v>9</v>
      </c>
      <c r="E433" s="31">
        <f>'per SKPD'!E5835</f>
        <v>152099700</v>
      </c>
      <c r="F433" s="31">
        <f>'per SKPD'!F5835</f>
        <v>12500000</v>
      </c>
      <c r="G433" s="31">
        <f>'per SKPD'!G5835</f>
        <v>12250000</v>
      </c>
      <c r="H433" s="31">
        <f>'per SKPD'!H5835</f>
        <v>12250000</v>
      </c>
      <c r="I433" s="31">
        <f>'per SKPD'!I5835</f>
        <v>0</v>
      </c>
      <c r="J433" s="31">
        <f>'per SKPD'!J5835</f>
        <v>0</v>
      </c>
      <c r="K433" s="31">
        <f>'per SKPD'!K5835</f>
        <v>0</v>
      </c>
      <c r="L433" s="31">
        <f>'per SKPD'!L5835</f>
        <v>0</v>
      </c>
      <c r="M433" s="31">
        <f>'per SKPD'!M5835</f>
        <v>0</v>
      </c>
      <c r="N433" s="31">
        <f>'per SKPD'!N5835</f>
        <v>0</v>
      </c>
      <c r="O433" s="31">
        <f>'per SKPD'!W5835</f>
        <v>0</v>
      </c>
      <c r="P433" s="31">
        <f>'per SKPD'!X5835</f>
        <v>0</v>
      </c>
      <c r="Q433" s="31">
        <f t="shared" si="428"/>
        <v>12250000</v>
      </c>
      <c r="R433" s="31">
        <f>'per SKPD'!Z5835</f>
        <v>0</v>
      </c>
      <c r="S433" s="31">
        <f>'per SKPD'!AA5835</f>
        <v>0</v>
      </c>
      <c r="T433" s="31">
        <f>'per SKPD'!AB5835</f>
        <v>0</v>
      </c>
      <c r="U433" s="31">
        <f>'per SKPD'!AC5835</f>
        <v>0</v>
      </c>
      <c r="V433" s="31">
        <f>'per SKPD'!AL5835</f>
        <v>1275000</v>
      </c>
      <c r="W433" s="31">
        <f>'per SKPD'!AM5835</f>
        <v>0</v>
      </c>
      <c r="X433" s="31">
        <f>'per SKPD'!AN5835</f>
        <v>0</v>
      </c>
      <c r="Y433" s="31">
        <f t="shared" ref="Y433:Y439" si="436">SUM(R433:X433)</f>
        <v>1275000</v>
      </c>
      <c r="Z433" s="32">
        <f t="shared" si="430"/>
        <v>163074700</v>
      </c>
      <c r="AA433" s="32"/>
      <c r="AB433" s="28"/>
      <c r="AC433" s="29">
        <f t="shared" si="396"/>
        <v>163074700</v>
      </c>
      <c r="AD433" s="29">
        <f t="shared" si="431"/>
        <v>0</v>
      </c>
      <c r="AE433" s="29">
        <f t="shared" si="432"/>
        <v>152099700</v>
      </c>
      <c r="AF433" s="29">
        <f t="shared" si="433"/>
        <v>10975000</v>
      </c>
      <c r="AG433" s="249">
        <f t="shared" si="434"/>
        <v>10975000</v>
      </c>
      <c r="AH433" s="88">
        <f t="shared" si="435"/>
        <v>0</v>
      </c>
    </row>
    <row r="434" spans="1:34">
      <c r="A434" s="99"/>
      <c r="B434" s="9">
        <v>3</v>
      </c>
      <c r="C434" s="9" t="s">
        <v>16</v>
      </c>
      <c r="D434" s="81" t="s">
        <v>10</v>
      </c>
      <c r="E434" s="31">
        <f>'per SKPD'!E5866</f>
        <v>540703550</v>
      </c>
      <c r="F434" s="31">
        <f>'per SKPD'!F5866</f>
        <v>0</v>
      </c>
      <c r="G434" s="31">
        <f>'per SKPD'!G5866</f>
        <v>0</v>
      </c>
      <c r="H434" s="31">
        <f>'per SKPD'!H5866</f>
        <v>0</v>
      </c>
      <c r="I434" s="31">
        <f>'per SKPD'!I5866</f>
        <v>0</v>
      </c>
      <c r="J434" s="31">
        <f>'per SKPD'!J5866</f>
        <v>0</v>
      </c>
      <c r="K434" s="31">
        <f>'per SKPD'!K5866</f>
        <v>0</v>
      </c>
      <c r="L434" s="31">
        <f>'per SKPD'!L5866</f>
        <v>0</v>
      </c>
      <c r="M434" s="31">
        <f>'per SKPD'!M5866</f>
        <v>0</v>
      </c>
      <c r="N434" s="31">
        <f>'per SKPD'!N5866</f>
        <v>0</v>
      </c>
      <c r="O434" s="31">
        <f>'per SKPD'!W5866</f>
        <v>0</v>
      </c>
      <c r="P434" s="31">
        <f>'per SKPD'!X5866</f>
        <v>0</v>
      </c>
      <c r="Q434" s="31">
        <f t="shared" si="428"/>
        <v>0</v>
      </c>
      <c r="R434" s="31">
        <f>'per SKPD'!Z5866</f>
        <v>0</v>
      </c>
      <c r="S434" s="31">
        <f>'per SKPD'!AA5866</f>
        <v>0</v>
      </c>
      <c r="T434" s="31">
        <f>'per SKPD'!AB5866</f>
        <v>0</v>
      </c>
      <c r="U434" s="31">
        <f>'per SKPD'!AC5866</f>
        <v>0</v>
      </c>
      <c r="V434" s="31">
        <f>'per SKPD'!AL5866</f>
        <v>0</v>
      </c>
      <c r="W434" s="31">
        <f>'per SKPD'!AM5866</f>
        <v>0</v>
      </c>
      <c r="X434" s="31">
        <f>'per SKPD'!AN5866</f>
        <v>0</v>
      </c>
      <c r="Y434" s="31">
        <f>SUM(R434:X434)</f>
        <v>0</v>
      </c>
      <c r="Z434" s="32">
        <f t="shared" si="430"/>
        <v>540703550</v>
      </c>
      <c r="AA434" s="32"/>
      <c r="AB434" s="28"/>
      <c r="AC434" s="29">
        <f t="shared" si="396"/>
        <v>540703550</v>
      </c>
      <c r="AD434" s="29">
        <f t="shared" si="431"/>
        <v>0</v>
      </c>
      <c r="AE434" s="29">
        <f t="shared" si="432"/>
        <v>540703550</v>
      </c>
      <c r="AF434" s="29">
        <f t="shared" si="433"/>
        <v>0</v>
      </c>
      <c r="AG434" s="249">
        <f t="shared" si="434"/>
        <v>0</v>
      </c>
      <c r="AH434" s="88">
        <f t="shared" si="435"/>
        <v>0</v>
      </c>
    </row>
    <row r="435" spans="1:34">
      <c r="A435" s="99"/>
      <c r="B435" s="9">
        <v>4</v>
      </c>
      <c r="C435" s="9" t="s">
        <v>17</v>
      </c>
      <c r="D435" s="81" t="s">
        <v>5</v>
      </c>
      <c r="E435" s="31">
        <f>'per SKPD'!E5870</f>
        <v>51245000</v>
      </c>
      <c r="F435" s="31">
        <f>'per SKPD'!F5870</f>
        <v>0</v>
      </c>
      <c r="G435" s="31">
        <f>'per SKPD'!G5870</f>
        <v>0</v>
      </c>
      <c r="H435" s="31">
        <f>'per SKPD'!H5870</f>
        <v>0</v>
      </c>
      <c r="I435" s="31">
        <f>'per SKPD'!I5870</f>
        <v>0</v>
      </c>
      <c r="J435" s="31">
        <f>'per SKPD'!J5870</f>
        <v>0</v>
      </c>
      <c r="K435" s="31">
        <f>'per SKPD'!K5870</f>
        <v>0</v>
      </c>
      <c r="L435" s="31">
        <f>'per SKPD'!L5870</f>
        <v>0</v>
      </c>
      <c r="M435" s="31">
        <f>'per SKPD'!M5870</f>
        <v>0</v>
      </c>
      <c r="N435" s="31">
        <f>'per SKPD'!N5870</f>
        <v>0</v>
      </c>
      <c r="O435" s="31">
        <f>'per SKPD'!W5870</f>
        <v>0</v>
      </c>
      <c r="P435" s="31">
        <f>'per SKPD'!X5870</f>
        <v>0</v>
      </c>
      <c r="Q435" s="31">
        <f t="shared" si="428"/>
        <v>0</v>
      </c>
      <c r="R435" s="31">
        <f>'per SKPD'!Z5870</f>
        <v>0</v>
      </c>
      <c r="S435" s="31">
        <f>'per SKPD'!AA5870</f>
        <v>0</v>
      </c>
      <c r="T435" s="31">
        <f>'per SKPD'!AB5870</f>
        <v>0</v>
      </c>
      <c r="U435" s="31">
        <f>'per SKPD'!AC5870</f>
        <v>0</v>
      </c>
      <c r="V435" s="31">
        <f>'per SKPD'!AL5870</f>
        <v>0</v>
      </c>
      <c r="W435" s="31">
        <f>'per SKPD'!AM5870</f>
        <v>0</v>
      </c>
      <c r="X435" s="31">
        <f>'per SKPD'!AN5870</f>
        <v>0</v>
      </c>
      <c r="Y435" s="31">
        <f t="shared" si="436"/>
        <v>0</v>
      </c>
      <c r="Z435" s="32">
        <f t="shared" si="430"/>
        <v>51245000</v>
      </c>
      <c r="AA435" s="32"/>
      <c r="AB435" s="28"/>
      <c r="AC435" s="29">
        <f t="shared" si="396"/>
        <v>51245000</v>
      </c>
      <c r="AD435" s="29">
        <f t="shared" si="431"/>
        <v>0</v>
      </c>
      <c r="AE435" s="29">
        <f t="shared" si="432"/>
        <v>51245000</v>
      </c>
      <c r="AF435" s="29">
        <f t="shared" si="433"/>
        <v>0</v>
      </c>
      <c r="AG435" s="249">
        <f t="shared" si="434"/>
        <v>0</v>
      </c>
      <c r="AH435" s="88">
        <f t="shared" si="435"/>
        <v>0</v>
      </c>
    </row>
    <row r="436" spans="1:34">
      <c r="A436" s="99"/>
      <c r="B436" s="9">
        <v>5</v>
      </c>
      <c r="C436" s="9" t="s">
        <v>18</v>
      </c>
      <c r="D436" s="81" t="s">
        <v>11</v>
      </c>
      <c r="E436" s="31">
        <f>'per SKPD'!E5874</f>
        <v>1016500</v>
      </c>
      <c r="F436" s="31">
        <f>'per SKPD'!F5874</f>
        <v>0</v>
      </c>
      <c r="G436" s="31">
        <f>'per SKPD'!G5874</f>
        <v>0</v>
      </c>
      <c r="H436" s="31">
        <f>'per SKPD'!H5874</f>
        <v>0</v>
      </c>
      <c r="I436" s="31">
        <f>'per SKPD'!I5874</f>
        <v>0</v>
      </c>
      <c r="J436" s="31">
        <f>'per SKPD'!J5874</f>
        <v>0</v>
      </c>
      <c r="K436" s="31">
        <f>'per SKPD'!K5874</f>
        <v>0</v>
      </c>
      <c r="L436" s="31">
        <f>'per SKPD'!L5874</f>
        <v>0</v>
      </c>
      <c r="M436" s="31">
        <f>'per SKPD'!M5874</f>
        <v>0</v>
      </c>
      <c r="N436" s="31">
        <f>'per SKPD'!N5874</f>
        <v>0</v>
      </c>
      <c r="O436" s="31">
        <f>'per SKPD'!W5874</f>
        <v>0</v>
      </c>
      <c r="P436" s="31">
        <f>'per SKPD'!X5874</f>
        <v>0</v>
      </c>
      <c r="Q436" s="31">
        <f t="shared" si="428"/>
        <v>0</v>
      </c>
      <c r="R436" s="31">
        <f>'per SKPD'!Z5874</f>
        <v>0</v>
      </c>
      <c r="S436" s="31">
        <f>'per SKPD'!AA5874</f>
        <v>0</v>
      </c>
      <c r="T436" s="31">
        <f>'per SKPD'!AB5874</f>
        <v>0</v>
      </c>
      <c r="U436" s="31">
        <f>'per SKPD'!AC5874</f>
        <v>0</v>
      </c>
      <c r="V436" s="31">
        <f>'per SKPD'!AL5874</f>
        <v>0</v>
      </c>
      <c r="W436" s="31">
        <f>'per SKPD'!AM5874</f>
        <v>0</v>
      </c>
      <c r="X436" s="31">
        <f>'per SKPD'!AN5874</f>
        <v>0</v>
      </c>
      <c r="Y436" s="31">
        <f t="shared" si="436"/>
        <v>0</v>
      </c>
      <c r="Z436" s="32">
        <f t="shared" si="430"/>
        <v>1016500</v>
      </c>
      <c r="AA436" s="32"/>
      <c r="AB436" s="28"/>
      <c r="AC436" s="29">
        <f t="shared" si="396"/>
        <v>1016500</v>
      </c>
      <c r="AD436" s="29">
        <f t="shared" si="431"/>
        <v>0</v>
      </c>
      <c r="AE436" s="29">
        <f t="shared" si="432"/>
        <v>1016500</v>
      </c>
      <c r="AF436" s="29">
        <f t="shared" si="433"/>
        <v>0</v>
      </c>
      <c r="AG436" s="249">
        <f t="shared" si="434"/>
        <v>0</v>
      </c>
      <c r="AH436" s="88">
        <f t="shared" si="435"/>
        <v>0</v>
      </c>
    </row>
    <row r="437" spans="1:34">
      <c r="A437" s="99"/>
      <c r="B437" s="9">
        <v>6</v>
      </c>
      <c r="C437" s="9" t="s">
        <v>19</v>
      </c>
      <c r="D437" s="81" t="s">
        <v>7</v>
      </c>
      <c r="E437" s="31">
        <f>'per SKPD'!E5878</f>
        <v>0</v>
      </c>
      <c r="F437" s="31">
        <f>'per SKPD'!F5878</f>
        <v>0</v>
      </c>
      <c r="G437" s="31">
        <f>'per SKPD'!G5878</f>
        <v>0</v>
      </c>
      <c r="H437" s="31">
        <f>'per SKPD'!H5878</f>
        <v>0</v>
      </c>
      <c r="I437" s="31">
        <f>'per SKPD'!I5878</f>
        <v>0</v>
      </c>
      <c r="J437" s="31">
        <f>'per SKPD'!J5878</f>
        <v>0</v>
      </c>
      <c r="K437" s="31">
        <f>'per SKPD'!K5878</f>
        <v>0</v>
      </c>
      <c r="L437" s="31">
        <f>'per SKPD'!L5878</f>
        <v>0</v>
      </c>
      <c r="M437" s="31">
        <f>'per SKPD'!M5878</f>
        <v>0</v>
      </c>
      <c r="N437" s="31">
        <f>'per SKPD'!N5878</f>
        <v>0</v>
      </c>
      <c r="O437" s="31">
        <f>'per SKPD'!W5878</f>
        <v>0</v>
      </c>
      <c r="P437" s="31">
        <f>'per SKPD'!X5878</f>
        <v>0</v>
      </c>
      <c r="Q437" s="31">
        <f t="shared" si="428"/>
        <v>0</v>
      </c>
      <c r="R437" s="31">
        <f>'per SKPD'!Z5878</f>
        <v>0</v>
      </c>
      <c r="S437" s="31">
        <f>'per SKPD'!AA5878</f>
        <v>0</v>
      </c>
      <c r="T437" s="31">
        <f>'per SKPD'!AB5878</f>
        <v>0</v>
      </c>
      <c r="U437" s="31">
        <f>'per SKPD'!AC5878</f>
        <v>0</v>
      </c>
      <c r="V437" s="31">
        <f>'per SKPD'!AL5878</f>
        <v>0</v>
      </c>
      <c r="W437" s="31">
        <f>'per SKPD'!AM5878</f>
        <v>0</v>
      </c>
      <c r="X437" s="31">
        <f>'per SKPD'!AN5878</f>
        <v>0</v>
      </c>
      <c r="Y437" s="31">
        <f t="shared" si="436"/>
        <v>0</v>
      </c>
      <c r="Z437" s="32">
        <f t="shared" si="430"/>
        <v>0</v>
      </c>
      <c r="AA437" s="32"/>
      <c r="AB437" s="28"/>
      <c r="AC437" s="29">
        <f t="shared" si="396"/>
        <v>0</v>
      </c>
      <c r="AD437" s="29">
        <f t="shared" si="431"/>
        <v>0</v>
      </c>
      <c r="AE437" s="29">
        <f t="shared" si="432"/>
        <v>0</v>
      </c>
      <c r="AF437" s="29">
        <f t="shared" si="433"/>
        <v>0</v>
      </c>
      <c r="AG437" s="249">
        <f t="shared" si="434"/>
        <v>0</v>
      </c>
      <c r="AH437" s="88">
        <f t="shared" si="435"/>
        <v>0</v>
      </c>
    </row>
    <row r="438" spans="1:34" s="21" customFormat="1">
      <c r="A438" s="102"/>
      <c r="B438" s="11">
        <v>7</v>
      </c>
      <c r="C438" s="11"/>
      <c r="D438" s="85" t="s">
        <v>8</v>
      </c>
      <c r="E438" s="31">
        <f>'per SKPD'!E5881</f>
        <v>4250000</v>
      </c>
      <c r="F438" s="31">
        <f>'per SKPD'!F5881</f>
        <v>0</v>
      </c>
      <c r="G438" s="31">
        <f>'per SKPD'!G5881</f>
        <v>0</v>
      </c>
      <c r="H438" s="31">
        <f>'per SKPD'!H5881</f>
        <v>0</v>
      </c>
      <c r="I438" s="31">
        <f>'per SKPD'!I5881</f>
        <v>0</v>
      </c>
      <c r="J438" s="31">
        <f>'per SKPD'!J5881</f>
        <v>0</v>
      </c>
      <c r="K438" s="31">
        <f>'per SKPD'!K5881</f>
        <v>0</v>
      </c>
      <c r="L438" s="31">
        <f>'per SKPD'!L5881</f>
        <v>0</v>
      </c>
      <c r="M438" s="31">
        <f>'per SKPD'!M5881</f>
        <v>0</v>
      </c>
      <c r="N438" s="31">
        <f>'per SKPD'!N5881</f>
        <v>0</v>
      </c>
      <c r="O438" s="31">
        <f>'per SKPD'!W5881</f>
        <v>0</v>
      </c>
      <c r="P438" s="31">
        <f>'per SKPD'!X5881</f>
        <v>0</v>
      </c>
      <c r="Q438" s="31">
        <f t="shared" si="428"/>
        <v>0</v>
      </c>
      <c r="R438" s="31">
        <f>'per SKPD'!Z5881</f>
        <v>0</v>
      </c>
      <c r="S438" s="31">
        <f>'per SKPD'!AA5881</f>
        <v>0</v>
      </c>
      <c r="T438" s="31">
        <f>'per SKPD'!AB5881</f>
        <v>0</v>
      </c>
      <c r="U438" s="31">
        <f>'per SKPD'!AC5881</f>
        <v>0</v>
      </c>
      <c r="V438" s="31">
        <f>'per SKPD'!AL5881</f>
        <v>0</v>
      </c>
      <c r="W438" s="31">
        <f>'per SKPD'!AM5881</f>
        <v>0</v>
      </c>
      <c r="X438" s="31">
        <f>'per SKPD'!AN5881</f>
        <v>0</v>
      </c>
      <c r="Y438" s="31">
        <f t="shared" si="436"/>
        <v>0</v>
      </c>
      <c r="Z438" s="32">
        <f t="shared" si="430"/>
        <v>4250000</v>
      </c>
      <c r="AA438" s="32"/>
      <c r="AB438" s="28"/>
      <c r="AC438" s="29">
        <f t="shared" si="396"/>
        <v>4250000</v>
      </c>
      <c r="AD438" s="29">
        <f t="shared" si="431"/>
        <v>0</v>
      </c>
      <c r="AE438" s="29">
        <f t="shared" si="432"/>
        <v>4250000</v>
      </c>
      <c r="AF438" s="29">
        <f t="shared" si="433"/>
        <v>0</v>
      </c>
      <c r="AG438" s="249">
        <f t="shared" si="434"/>
        <v>0</v>
      </c>
      <c r="AH438" s="88">
        <f t="shared" si="435"/>
        <v>0</v>
      </c>
    </row>
    <row r="439" spans="1:34" s="21" customFormat="1">
      <c r="A439" s="102"/>
      <c r="B439" s="11">
        <v>8</v>
      </c>
      <c r="C439" s="11"/>
      <c r="D439" s="77" t="s">
        <v>39</v>
      </c>
      <c r="E439" s="31">
        <f>'per SKPD'!E5884</f>
        <v>4442000</v>
      </c>
      <c r="F439" s="31">
        <f>'per SKPD'!F5884</f>
        <v>0</v>
      </c>
      <c r="G439" s="31">
        <f>'per SKPD'!G5884</f>
        <v>0</v>
      </c>
      <c r="H439" s="31">
        <f>'per SKPD'!H5884</f>
        <v>0</v>
      </c>
      <c r="I439" s="31">
        <f>'per SKPD'!I5884</f>
        <v>0</v>
      </c>
      <c r="J439" s="31">
        <f>'per SKPD'!J5884</f>
        <v>0</v>
      </c>
      <c r="K439" s="31">
        <f>'per SKPD'!K5884</f>
        <v>0</v>
      </c>
      <c r="L439" s="31">
        <f>'per SKPD'!L5884</f>
        <v>0</v>
      </c>
      <c r="M439" s="31">
        <f>'per SKPD'!M5884</f>
        <v>0</v>
      </c>
      <c r="N439" s="31">
        <f>'per SKPD'!N5884</f>
        <v>0</v>
      </c>
      <c r="O439" s="31">
        <f>'per SKPD'!W5884</f>
        <v>1275000</v>
      </c>
      <c r="P439" s="31">
        <f>'per SKPD'!X5884</f>
        <v>0</v>
      </c>
      <c r="Q439" s="31">
        <f t="shared" si="428"/>
        <v>1275000</v>
      </c>
      <c r="R439" s="31">
        <f>'per SKPD'!Z5884</f>
        <v>0</v>
      </c>
      <c r="S439" s="31">
        <f>'per SKPD'!AA5884</f>
        <v>0</v>
      </c>
      <c r="T439" s="31">
        <f>'per SKPD'!AB5884</f>
        <v>0</v>
      </c>
      <c r="U439" s="31">
        <f>'per SKPD'!AC5884</f>
        <v>0</v>
      </c>
      <c r="V439" s="31">
        <f>'per SKPD'!AL5884</f>
        <v>0</v>
      </c>
      <c r="W439" s="31">
        <f>'per SKPD'!AM5884</f>
        <v>0</v>
      </c>
      <c r="X439" s="31">
        <f>'per SKPD'!AN5884</f>
        <v>0</v>
      </c>
      <c r="Y439" s="31">
        <f t="shared" si="436"/>
        <v>0</v>
      </c>
      <c r="Z439" s="32">
        <f t="shared" si="430"/>
        <v>5717000</v>
      </c>
      <c r="AA439" s="32"/>
      <c r="AB439" s="28"/>
      <c r="AC439" s="29">
        <f t="shared" si="396"/>
        <v>5717000</v>
      </c>
      <c r="AD439" s="29">
        <f t="shared" si="431"/>
        <v>0</v>
      </c>
      <c r="AE439" s="29">
        <f t="shared" si="432"/>
        <v>4442000</v>
      </c>
      <c r="AF439" s="29">
        <f t="shared" si="433"/>
        <v>1275000</v>
      </c>
      <c r="AG439" s="249">
        <f t="shared" si="434"/>
        <v>1275000</v>
      </c>
      <c r="AH439" s="88">
        <f t="shared" si="435"/>
        <v>0</v>
      </c>
    </row>
    <row r="440" spans="1:34">
      <c r="A440" s="101"/>
      <c r="B440" s="8"/>
      <c r="C440" s="8"/>
      <c r="D440" s="78"/>
      <c r="E440" s="34"/>
      <c r="F440" s="34"/>
      <c r="G440" s="63"/>
      <c r="H440" s="67"/>
      <c r="I440" s="34"/>
      <c r="J440" s="34"/>
      <c r="K440" s="34"/>
      <c r="L440" s="34"/>
      <c r="M440" s="34"/>
      <c r="N440" s="34"/>
      <c r="O440" s="34"/>
      <c r="P440" s="63"/>
      <c r="Q440" s="34"/>
      <c r="R440" s="65"/>
      <c r="S440" s="65"/>
      <c r="T440" s="34"/>
      <c r="U440" s="34"/>
      <c r="V440" s="34"/>
      <c r="W440" s="34"/>
      <c r="X440" s="34"/>
      <c r="Y440" s="34"/>
      <c r="Z440" s="34"/>
      <c r="AA440" s="34"/>
      <c r="AB440" s="28"/>
      <c r="AC440" s="29">
        <f t="shared" si="396"/>
        <v>0</v>
      </c>
    </row>
    <row r="441" spans="1:34" s="15" customFormat="1" ht="18.75" customHeight="1">
      <c r="A441" s="98">
        <v>44</v>
      </c>
      <c r="B441" s="22" t="s">
        <v>82</v>
      </c>
      <c r="C441" s="20"/>
      <c r="D441" s="30"/>
      <c r="E441" s="30">
        <f t="shared" ref="E441:P441" si="437">E442+E443+E444+E445+E446+E447+E448+E449</f>
        <v>3224709088</v>
      </c>
      <c r="F441" s="30">
        <f t="shared" si="437"/>
        <v>14515000</v>
      </c>
      <c r="G441" s="30">
        <f t="shared" si="437"/>
        <v>14505000</v>
      </c>
      <c r="H441" s="30">
        <f t="shared" si="437"/>
        <v>14505000</v>
      </c>
      <c r="I441" s="30">
        <f t="shared" si="437"/>
        <v>0</v>
      </c>
      <c r="J441" s="30">
        <f t="shared" si="437"/>
        <v>0</v>
      </c>
      <c r="K441" s="30">
        <f t="shared" si="437"/>
        <v>0</v>
      </c>
      <c r="L441" s="30">
        <f t="shared" si="437"/>
        <v>0</v>
      </c>
      <c r="M441" s="30">
        <f t="shared" si="437"/>
        <v>425752000</v>
      </c>
      <c r="N441" s="30">
        <f t="shared" si="437"/>
        <v>0</v>
      </c>
      <c r="O441" s="30">
        <f t="shared" si="437"/>
        <v>245000</v>
      </c>
      <c r="P441" s="30">
        <f t="shared" si="437"/>
        <v>0</v>
      </c>
      <c r="Q441" s="30">
        <f t="shared" ref="Q441:Q449" si="438">SUM(H441:P441)</f>
        <v>440502000</v>
      </c>
      <c r="R441" s="64">
        <f t="shared" ref="R441:X441" si="439">R442+R443+R444+R445+R446+R447+R448+R449</f>
        <v>0</v>
      </c>
      <c r="S441" s="64">
        <f t="shared" si="439"/>
        <v>0</v>
      </c>
      <c r="T441" s="30">
        <f t="shared" si="439"/>
        <v>0</v>
      </c>
      <c r="U441" s="30">
        <f t="shared" si="439"/>
        <v>0</v>
      </c>
      <c r="V441" s="30">
        <f t="shared" si="439"/>
        <v>245000</v>
      </c>
      <c r="W441" s="30">
        <f t="shared" si="439"/>
        <v>1760000</v>
      </c>
      <c r="X441" s="30">
        <f t="shared" si="439"/>
        <v>0</v>
      </c>
      <c r="Y441" s="30">
        <f>SUM(R441:X441)</f>
        <v>2005000</v>
      </c>
      <c r="Z441" s="30">
        <f>Z442+Z443+Z444+Z445+Z446+Z447+Z448+Z449</f>
        <v>3663206088</v>
      </c>
      <c r="AA441" s="30"/>
      <c r="AB441" s="57"/>
      <c r="AC441" s="29">
        <f t="shared" si="396"/>
        <v>3663206088</v>
      </c>
      <c r="AD441" s="57">
        <f>SUM(AD442:AD450)</f>
        <v>0</v>
      </c>
      <c r="AE441" s="57">
        <f>SUM(AE442:AE450)</f>
        <v>3224709088</v>
      </c>
      <c r="AF441" s="57">
        <f>SUM(AF442:AF450)</f>
        <v>438497000</v>
      </c>
      <c r="AG441" s="57">
        <f>SUM(AG442:AG450)</f>
        <v>438497000</v>
      </c>
      <c r="AH441" s="57">
        <f>SUM(AH442:AH450)</f>
        <v>0</v>
      </c>
    </row>
    <row r="442" spans="1:34">
      <c r="A442" s="99"/>
      <c r="B442" s="9">
        <v>1</v>
      </c>
      <c r="C442" s="9" t="s">
        <v>14</v>
      </c>
      <c r="D442" s="81" t="s">
        <v>6</v>
      </c>
      <c r="E442" s="31">
        <f>'per SKPD'!E5897</f>
        <v>2287550348</v>
      </c>
      <c r="F442" s="31">
        <f>'per SKPD'!F5897</f>
        <v>0</v>
      </c>
      <c r="G442" s="31">
        <f>'per SKPD'!G5897</f>
        <v>0</v>
      </c>
      <c r="H442" s="31">
        <f>'per SKPD'!H5897</f>
        <v>0</v>
      </c>
      <c r="I442" s="31">
        <f>'per SKPD'!I5897</f>
        <v>0</v>
      </c>
      <c r="J442" s="31">
        <f>'per SKPD'!J5897</f>
        <v>0</v>
      </c>
      <c r="K442" s="31">
        <f>'per SKPD'!K5897</f>
        <v>0</v>
      </c>
      <c r="L442" s="31">
        <f>'per SKPD'!L5897</f>
        <v>0</v>
      </c>
      <c r="M442" s="31">
        <f>'per SKPD'!M5897</f>
        <v>425752000</v>
      </c>
      <c r="N442" s="31">
        <f>'per SKPD'!N5897</f>
        <v>0</v>
      </c>
      <c r="O442" s="31">
        <f>'per SKPD'!W5897</f>
        <v>0</v>
      </c>
      <c r="P442" s="31">
        <f>'per SKPD'!X5897</f>
        <v>0</v>
      </c>
      <c r="Q442" s="31">
        <f t="shared" si="438"/>
        <v>425752000</v>
      </c>
      <c r="R442" s="31">
        <f>'per SKPD'!Z5897</f>
        <v>0</v>
      </c>
      <c r="S442" s="31">
        <f>'per SKPD'!AA5897</f>
        <v>0</v>
      </c>
      <c r="T442" s="31">
        <f>'per SKPD'!AB5897</f>
        <v>0</v>
      </c>
      <c r="U442" s="31">
        <f>'per SKPD'!AC5897</f>
        <v>0</v>
      </c>
      <c r="V442" s="31">
        <f>'per SKPD'!AL5897</f>
        <v>0</v>
      </c>
      <c r="W442" s="31">
        <f>'per SKPD'!AM5897</f>
        <v>0</v>
      </c>
      <c r="X442" s="31">
        <f>'per SKPD'!AN5897</f>
        <v>0</v>
      </c>
      <c r="Y442" s="31">
        <f>SUM(R442:X442)</f>
        <v>0</v>
      </c>
      <c r="Z442" s="32">
        <f t="shared" ref="Z442:Z449" si="440">E442+Q442-Y442</f>
        <v>2713302348</v>
      </c>
      <c r="AA442" s="32"/>
      <c r="AB442" s="28"/>
      <c r="AC442" s="29">
        <f t="shared" si="396"/>
        <v>2713302348</v>
      </c>
      <c r="AD442" s="29">
        <f t="shared" ref="AD442:AD449" si="441">Z442-AC442</f>
        <v>0</v>
      </c>
      <c r="AE442" s="29">
        <f t="shared" ref="AE442:AE449" si="442">E442</f>
        <v>2287550348</v>
      </c>
      <c r="AF442" s="29">
        <f t="shared" ref="AF442:AF449" si="443">AC442-AE442</f>
        <v>425752000</v>
      </c>
      <c r="AG442" s="249">
        <f t="shared" ref="AG442:AG449" si="444">Q442-Y442</f>
        <v>425752000</v>
      </c>
      <c r="AH442" s="88">
        <f t="shared" ref="AH442:AH449" si="445">AF442-AG442</f>
        <v>0</v>
      </c>
    </row>
    <row r="443" spans="1:34">
      <c r="A443" s="99"/>
      <c r="B443" s="9">
        <v>2</v>
      </c>
      <c r="C443" s="9" t="s">
        <v>15</v>
      </c>
      <c r="D443" s="81" t="s">
        <v>9</v>
      </c>
      <c r="E443" s="31">
        <f>'per SKPD'!E5906</f>
        <v>134662000</v>
      </c>
      <c r="F443" s="31">
        <f>'per SKPD'!F5906</f>
        <v>14515000</v>
      </c>
      <c r="G443" s="31">
        <f>'per SKPD'!G5906</f>
        <v>14505000</v>
      </c>
      <c r="H443" s="31">
        <f>'per SKPD'!H5906</f>
        <v>14505000</v>
      </c>
      <c r="I443" s="31">
        <f>'per SKPD'!I5906</f>
        <v>0</v>
      </c>
      <c r="J443" s="31">
        <f>'per SKPD'!J5906</f>
        <v>0</v>
      </c>
      <c r="K443" s="31">
        <f>'per SKPD'!K5906</f>
        <v>0</v>
      </c>
      <c r="L443" s="31">
        <f>'per SKPD'!L5906</f>
        <v>0</v>
      </c>
      <c r="M443" s="31">
        <f>'per SKPD'!M5906</f>
        <v>0</v>
      </c>
      <c r="N443" s="31">
        <f>'per SKPD'!N5906</f>
        <v>0</v>
      </c>
      <c r="O443" s="31">
        <f>'per SKPD'!W5906</f>
        <v>0</v>
      </c>
      <c r="P443" s="31">
        <f>'per SKPD'!X5906</f>
        <v>0</v>
      </c>
      <c r="Q443" s="31">
        <f t="shared" si="438"/>
        <v>14505000</v>
      </c>
      <c r="R443" s="31">
        <f>'per SKPD'!Z5906</f>
        <v>0</v>
      </c>
      <c r="S443" s="31">
        <f>'per SKPD'!AA5906</f>
        <v>0</v>
      </c>
      <c r="T443" s="31">
        <f>'per SKPD'!AB5906</f>
        <v>0</v>
      </c>
      <c r="U443" s="31">
        <f>'per SKPD'!AC5906</f>
        <v>0</v>
      </c>
      <c r="V443" s="31">
        <f>'per SKPD'!AL5906</f>
        <v>245000</v>
      </c>
      <c r="W443" s="31">
        <f>'per SKPD'!AM5906</f>
        <v>1760000</v>
      </c>
      <c r="X443" s="31">
        <f>'per SKPD'!AN5906</f>
        <v>0</v>
      </c>
      <c r="Y443" s="31">
        <f t="shared" ref="Y443:Y449" si="446">SUM(R443:X443)</f>
        <v>2005000</v>
      </c>
      <c r="Z443" s="32">
        <f t="shared" si="440"/>
        <v>147162000</v>
      </c>
      <c r="AA443" s="32"/>
      <c r="AB443" s="28"/>
      <c r="AC443" s="29">
        <f t="shared" si="396"/>
        <v>147162000</v>
      </c>
      <c r="AD443" s="29">
        <f t="shared" si="441"/>
        <v>0</v>
      </c>
      <c r="AE443" s="29">
        <f t="shared" si="442"/>
        <v>134662000</v>
      </c>
      <c r="AF443" s="29">
        <f t="shared" si="443"/>
        <v>12500000</v>
      </c>
      <c r="AG443" s="249">
        <f t="shared" si="444"/>
        <v>12500000</v>
      </c>
      <c r="AH443" s="88">
        <f t="shared" si="445"/>
        <v>0</v>
      </c>
    </row>
    <row r="444" spans="1:34">
      <c r="A444" s="99"/>
      <c r="B444" s="9">
        <v>3</v>
      </c>
      <c r="C444" s="9" t="s">
        <v>16</v>
      </c>
      <c r="D444" s="81" t="s">
        <v>10</v>
      </c>
      <c r="E444" s="31">
        <f>'per SKPD'!E5949</f>
        <v>781192240</v>
      </c>
      <c r="F444" s="31">
        <f>'per SKPD'!F5949</f>
        <v>0</v>
      </c>
      <c r="G444" s="31">
        <f>'per SKPD'!G5949</f>
        <v>0</v>
      </c>
      <c r="H444" s="31">
        <f>'per SKPD'!H5949</f>
        <v>0</v>
      </c>
      <c r="I444" s="31">
        <f>'per SKPD'!I5949</f>
        <v>0</v>
      </c>
      <c r="J444" s="31">
        <f>'per SKPD'!J5949</f>
        <v>0</v>
      </c>
      <c r="K444" s="31">
        <f>'per SKPD'!K5949</f>
        <v>0</v>
      </c>
      <c r="L444" s="31">
        <f>'per SKPD'!L5949</f>
        <v>0</v>
      </c>
      <c r="M444" s="31">
        <f>'per SKPD'!M5949</f>
        <v>0</v>
      </c>
      <c r="N444" s="31">
        <f>'per SKPD'!N5949</f>
        <v>0</v>
      </c>
      <c r="O444" s="31">
        <f>'per SKPD'!W5949</f>
        <v>0</v>
      </c>
      <c r="P444" s="31">
        <f>'per SKPD'!X5949</f>
        <v>0</v>
      </c>
      <c r="Q444" s="31">
        <f t="shared" si="438"/>
        <v>0</v>
      </c>
      <c r="R444" s="31">
        <f>'per SKPD'!Z5949</f>
        <v>0</v>
      </c>
      <c r="S444" s="31">
        <f>'per SKPD'!AA5949</f>
        <v>0</v>
      </c>
      <c r="T444" s="31">
        <f>'per SKPD'!AB5949</f>
        <v>0</v>
      </c>
      <c r="U444" s="31">
        <f>'per SKPD'!AC5949</f>
        <v>0</v>
      </c>
      <c r="V444" s="31">
        <f>'per SKPD'!AL5949</f>
        <v>0</v>
      </c>
      <c r="W444" s="31">
        <f>'per SKPD'!AM5949</f>
        <v>0</v>
      </c>
      <c r="X444" s="31">
        <f>'per SKPD'!AN5949</f>
        <v>0</v>
      </c>
      <c r="Y444" s="31">
        <f>SUM(R444:X444)</f>
        <v>0</v>
      </c>
      <c r="Z444" s="32">
        <f t="shared" si="440"/>
        <v>781192240</v>
      </c>
      <c r="AA444" s="32"/>
      <c r="AB444" s="28"/>
      <c r="AC444" s="29">
        <f t="shared" si="396"/>
        <v>781192240</v>
      </c>
      <c r="AD444" s="29">
        <f t="shared" si="441"/>
        <v>0</v>
      </c>
      <c r="AE444" s="29">
        <f t="shared" si="442"/>
        <v>781192240</v>
      </c>
      <c r="AF444" s="29">
        <f t="shared" si="443"/>
        <v>0</v>
      </c>
      <c r="AG444" s="249">
        <f t="shared" si="444"/>
        <v>0</v>
      </c>
      <c r="AH444" s="88">
        <f t="shared" si="445"/>
        <v>0</v>
      </c>
    </row>
    <row r="445" spans="1:34">
      <c r="A445" s="99"/>
      <c r="B445" s="9">
        <v>4</v>
      </c>
      <c r="C445" s="9" t="s">
        <v>17</v>
      </c>
      <c r="D445" s="81" t="s">
        <v>5</v>
      </c>
      <c r="E445" s="31">
        <f>'per SKPD'!E5952</f>
        <v>5200000</v>
      </c>
      <c r="F445" s="31">
        <f>'per SKPD'!F5952</f>
        <v>0</v>
      </c>
      <c r="G445" s="31">
        <f>'per SKPD'!G5952</f>
        <v>0</v>
      </c>
      <c r="H445" s="31">
        <f>'per SKPD'!H5952</f>
        <v>0</v>
      </c>
      <c r="I445" s="31">
        <f>'per SKPD'!I5952</f>
        <v>0</v>
      </c>
      <c r="J445" s="31">
        <f>'per SKPD'!J5952</f>
        <v>0</v>
      </c>
      <c r="K445" s="31">
        <f>'per SKPD'!K5952</f>
        <v>0</v>
      </c>
      <c r="L445" s="31">
        <f>'per SKPD'!L5952</f>
        <v>0</v>
      </c>
      <c r="M445" s="31">
        <f>'per SKPD'!M5952</f>
        <v>0</v>
      </c>
      <c r="N445" s="31">
        <f>'per SKPD'!N5952</f>
        <v>0</v>
      </c>
      <c r="O445" s="31">
        <f>'per SKPD'!W5952</f>
        <v>0</v>
      </c>
      <c r="P445" s="31">
        <f>'per SKPD'!X5952</f>
        <v>0</v>
      </c>
      <c r="Q445" s="31">
        <f t="shared" si="438"/>
        <v>0</v>
      </c>
      <c r="R445" s="31">
        <f>'per SKPD'!Z5952</f>
        <v>0</v>
      </c>
      <c r="S445" s="31">
        <f>'per SKPD'!AA5952</f>
        <v>0</v>
      </c>
      <c r="T445" s="31">
        <f>'per SKPD'!AB5952</f>
        <v>0</v>
      </c>
      <c r="U445" s="31">
        <f>'per SKPD'!AC5952</f>
        <v>0</v>
      </c>
      <c r="V445" s="31">
        <f>'per SKPD'!AL5952</f>
        <v>0</v>
      </c>
      <c r="W445" s="31">
        <f>'per SKPD'!AM5952</f>
        <v>0</v>
      </c>
      <c r="X445" s="31">
        <f>'per SKPD'!AN5952</f>
        <v>0</v>
      </c>
      <c r="Y445" s="31">
        <f t="shared" si="446"/>
        <v>0</v>
      </c>
      <c r="Z445" s="32">
        <f t="shared" si="440"/>
        <v>5200000</v>
      </c>
      <c r="AA445" s="32"/>
      <c r="AB445" s="28"/>
      <c r="AC445" s="29">
        <f t="shared" si="396"/>
        <v>5200000</v>
      </c>
      <c r="AD445" s="29">
        <f t="shared" si="441"/>
        <v>0</v>
      </c>
      <c r="AE445" s="29">
        <f t="shared" si="442"/>
        <v>5200000</v>
      </c>
      <c r="AF445" s="29">
        <f t="shared" si="443"/>
        <v>0</v>
      </c>
      <c r="AG445" s="249">
        <f t="shared" si="444"/>
        <v>0</v>
      </c>
      <c r="AH445" s="88">
        <f t="shared" si="445"/>
        <v>0</v>
      </c>
    </row>
    <row r="446" spans="1:34">
      <c r="A446" s="99"/>
      <c r="B446" s="9">
        <v>5</v>
      </c>
      <c r="C446" s="9" t="s">
        <v>18</v>
      </c>
      <c r="D446" s="81" t="s">
        <v>11</v>
      </c>
      <c r="E446" s="31">
        <f>'per SKPD'!E5956</f>
        <v>66500</v>
      </c>
      <c r="F446" s="31">
        <f>'per SKPD'!F5956</f>
        <v>0</v>
      </c>
      <c r="G446" s="31">
        <f>'per SKPD'!G5956</f>
        <v>0</v>
      </c>
      <c r="H446" s="31">
        <f>'per SKPD'!H5956</f>
        <v>0</v>
      </c>
      <c r="I446" s="31">
        <f>'per SKPD'!I5956</f>
        <v>0</v>
      </c>
      <c r="J446" s="31">
        <f>'per SKPD'!J5956</f>
        <v>0</v>
      </c>
      <c r="K446" s="31">
        <f>'per SKPD'!K5956</f>
        <v>0</v>
      </c>
      <c r="L446" s="31">
        <f>'per SKPD'!L5956</f>
        <v>0</v>
      </c>
      <c r="M446" s="31">
        <f>'per SKPD'!M5956</f>
        <v>0</v>
      </c>
      <c r="N446" s="31">
        <f>'per SKPD'!N5956</f>
        <v>0</v>
      </c>
      <c r="O446" s="31">
        <f>'per SKPD'!W5956</f>
        <v>0</v>
      </c>
      <c r="P446" s="31">
        <f>'per SKPD'!X5956</f>
        <v>0</v>
      </c>
      <c r="Q446" s="31">
        <f t="shared" si="438"/>
        <v>0</v>
      </c>
      <c r="R446" s="31">
        <f>'per SKPD'!Z5956</f>
        <v>0</v>
      </c>
      <c r="S446" s="31">
        <f>'per SKPD'!AA5956</f>
        <v>0</v>
      </c>
      <c r="T446" s="31">
        <f>'per SKPD'!AB5956</f>
        <v>0</v>
      </c>
      <c r="U446" s="31">
        <f>'per SKPD'!AC5956</f>
        <v>0</v>
      </c>
      <c r="V446" s="31">
        <f>'per SKPD'!AL5956</f>
        <v>0</v>
      </c>
      <c r="W446" s="31">
        <f>'per SKPD'!AM5956</f>
        <v>0</v>
      </c>
      <c r="X446" s="31">
        <f>'per SKPD'!AN5956</f>
        <v>0</v>
      </c>
      <c r="Y446" s="31">
        <f t="shared" si="446"/>
        <v>0</v>
      </c>
      <c r="Z446" s="32">
        <f t="shared" si="440"/>
        <v>66500</v>
      </c>
      <c r="AA446" s="32"/>
      <c r="AB446" s="28"/>
      <c r="AC446" s="29">
        <f t="shared" si="396"/>
        <v>66500</v>
      </c>
      <c r="AD446" s="29">
        <f t="shared" si="441"/>
        <v>0</v>
      </c>
      <c r="AE446" s="29">
        <f t="shared" si="442"/>
        <v>66500</v>
      </c>
      <c r="AF446" s="29">
        <f t="shared" si="443"/>
        <v>0</v>
      </c>
      <c r="AG446" s="249">
        <f t="shared" si="444"/>
        <v>0</v>
      </c>
      <c r="AH446" s="88">
        <f t="shared" si="445"/>
        <v>0</v>
      </c>
    </row>
    <row r="447" spans="1:34">
      <c r="A447" s="99"/>
      <c r="B447" s="9">
        <v>6</v>
      </c>
      <c r="C447" s="9" t="s">
        <v>19</v>
      </c>
      <c r="D447" s="81" t="s">
        <v>7</v>
      </c>
      <c r="E447" s="31">
        <f>'per SKPD'!E5959</f>
        <v>0</v>
      </c>
      <c r="F447" s="31">
        <f>'per SKPD'!F5959</f>
        <v>0</v>
      </c>
      <c r="G447" s="31">
        <f>'per SKPD'!G5959</f>
        <v>0</v>
      </c>
      <c r="H447" s="31">
        <f>'per SKPD'!H5959</f>
        <v>0</v>
      </c>
      <c r="I447" s="31">
        <f>'per SKPD'!I5959</f>
        <v>0</v>
      </c>
      <c r="J447" s="31">
        <f>'per SKPD'!J5959</f>
        <v>0</v>
      </c>
      <c r="K447" s="31">
        <f>'per SKPD'!K5959</f>
        <v>0</v>
      </c>
      <c r="L447" s="31">
        <f>'per SKPD'!L5959</f>
        <v>0</v>
      </c>
      <c r="M447" s="31">
        <f>'per SKPD'!M5959</f>
        <v>0</v>
      </c>
      <c r="N447" s="31">
        <f>'per SKPD'!N5959</f>
        <v>0</v>
      </c>
      <c r="O447" s="31">
        <f>'per SKPD'!W5959</f>
        <v>0</v>
      </c>
      <c r="P447" s="31">
        <f>'per SKPD'!X5959</f>
        <v>0</v>
      </c>
      <c r="Q447" s="31">
        <f t="shared" si="438"/>
        <v>0</v>
      </c>
      <c r="R447" s="31">
        <f>'per SKPD'!Z5959</f>
        <v>0</v>
      </c>
      <c r="S447" s="31">
        <f>'per SKPD'!AA5959</f>
        <v>0</v>
      </c>
      <c r="T447" s="31">
        <f>'per SKPD'!AB5959</f>
        <v>0</v>
      </c>
      <c r="U447" s="31">
        <f>'per SKPD'!AC5959</f>
        <v>0</v>
      </c>
      <c r="V447" s="31">
        <f>'per SKPD'!AL5959</f>
        <v>0</v>
      </c>
      <c r="W447" s="31">
        <f>'per SKPD'!AM5959</f>
        <v>0</v>
      </c>
      <c r="X447" s="31">
        <f>'per SKPD'!AN5959</f>
        <v>0</v>
      </c>
      <c r="Y447" s="31">
        <f t="shared" si="446"/>
        <v>0</v>
      </c>
      <c r="Z447" s="32">
        <f t="shared" si="440"/>
        <v>0</v>
      </c>
      <c r="AA447" s="32"/>
      <c r="AB447" s="28"/>
      <c r="AC447" s="29">
        <f t="shared" si="396"/>
        <v>0</v>
      </c>
      <c r="AD447" s="29">
        <f t="shared" si="441"/>
        <v>0</v>
      </c>
      <c r="AE447" s="29">
        <f t="shared" si="442"/>
        <v>0</v>
      </c>
      <c r="AF447" s="29">
        <f t="shared" si="443"/>
        <v>0</v>
      </c>
      <c r="AG447" s="249">
        <f t="shared" si="444"/>
        <v>0</v>
      </c>
      <c r="AH447" s="88">
        <f t="shared" si="445"/>
        <v>0</v>
      </c>
    </row>
    <row r="448" spans="1:34" s="21" customFormat="1">
      <c r="A448" s="102"/>
      <c r="B448" s="11">
        <v>7</v>
      </c>
      <c r="C448" s="11"/>
      <c r="D448" s="85" t="s">
        <v>8</v>
      </c>
      <c r="E448" s="31">
        <f>'per SKPD'!E5962</f>
        <v>1800000</v>
      </c>
      <c r="F448" s="31">
        <f>'per SKPD'!F5962</f>
        <v>0</v>
      </c>
      <c r="G448" s="31">
        <f>'per SKPD'!G5962</f>
        <v>0</v>
      </c>
      <c r="H448" s="31">
        <f>'per SKPD'!H5962</f>
        <v>0</v>
      </c>
      <c r="I448" s="31">
        <f>'per SKPD'!I5962</f>
        <v>0</v>
      </c>
      <c r="J448" s="31">
        <f>'per SKPD'!J5962</f>
        <v>0</v>
      </c>
      <c r="K448" s="31">
        <f>'per SKPD'!K5962</f>
        <v>0</v>
      </c>
      <c r="L448" s="31">
        <f>'per SKPD'!L5962</f>
        <v>0</v>
      </c>
      <c r="M448" s="31">
        <f>'per SKPD'!M5962</f>
        <v>0</v>
      </c>
      <c r="N448" s="31">
        <f>'per SKPD'!N5962</f>
        <v>0</v>
      </c>
      <c r="O448" s="31">
        <f>'per SKPD'!W5962</f>
        <v>0</v>
      </c>
      <c r="P448" s="31">
        <f>'per SKPD'!X5962</f>
        <v>0</v>
      </c>
      <c r="Q448" s="31">
        <f t="shared" si="438"/>
        <v>0</v>
      </c>
      <c r="R448" s="31">
        <f>'per SKPD'!Z5962</f>
        <v>0</v>
      </c>
      <c r="S448" s="31">
        <f>'per SKPD'!AA5962</f>
        <v>0</v>
      </c>
      <c r="T448" s="31">
        <f>'per SKPD'!AB5962</f>
        <v>0</v>
      </c>
      <c r="U448" s="31">
        <f>'per SKPD'!AC5962</f>
        <v>0</v>
      </c>
      <c r="V448" s="31">
        <f>'per SKPD'!AL5962</f>
        <v>0</v>
      </c>
      <c r="W448" s="31">
        <f>'per SKPD'!AM5962</f>
        <v>0</v>
      </c>
      <c r="X448" s="31">
        <f>'per SKPD'!AN5962</f>
        <v>0</v>
      </c>
      <c r="Y448" s="31">
        <f t="shared" si="446"/>
        <v>0</v>
      </c>
      <c r="Z448" s="32">
        <f t="shared" si="440"/>
        <v>1800000</v>
      </c>
      <c r="AA448" s="32"/>
      <c r="AB448" s="28"/>
      <c r="AC448" s="29">
        <f t="shared" si="396"/>
        <v>1800000</v>
      </c>
      <c r="AD448" s="29">
        <f t="shared" si="441"/>
        <v>0</v>
      </c>
      <c r="AE448" s="29">
        <f t="shared" si="442"/>
        <v>1800000</v>
      </c>
      <c r="AF448" s="29">
        <f t="shared" si="443"/>
        <v>0</v>
      </c>
      <c r="AG448" s="249">
        <f t="shared" si="444"/>
        <v>0</v>
      </c>
      <c r="AH448" s="88">
        <f t="shared" si="445"/>
        <v>0</v>
      </c>
    </row>
    <row r="449" spans="1:34" s="21" customFormat="1">
      <c r="A449" s="102"/>
      <c r="B449" s="11">
        <v>8</v>
      </c>
      <c r="C449" s="11"/>
      <c r="D449" s="77" t="s">
        <v>39</v>
      </c>
      <c r="E449" s="31">
        <f>'per SKPD'!E5965</f>
        <v>14238000</v>
      </c>
      <c r="F449" s="31">
        <f>'per SKPD'!F5965</f>
        <v>0</v>
      </c>
      <c r="G449" s="31">
        <f>'per SKPD'!G5965</f>
        <v>0</v>
      </c>
      <c r="H449" s="31">
        <f>'per SKPD'!H5965</f>
        <v>0</v>
      </c>
      <c r="I449" s="31">
        <f>'per SKPD'!I5965</f>
        <v>0</v>
      </c>
      <c r="J449" s="31">
        <f>'per SKPD'!J5965</f>
        <v>0</v>
      </c>
      <c r="K449" s="31">
        <f>'per SKPD'!K5965</f>
        <v>0</v>
      </c>
      <c r="L449" s="31">
        <f>'per SKPD'!L5965</f>
        <v>0</v>
      </c>
      <c r="M449" s="31">
        <f>'per SKPD'!M5965</f>
        <v>0</v>
      </c>
      <c r="N449" s="31">
        <f>'per SKPD'!N5965</f>
        <v>0</v>
      </c>
      <c r="O449" s="31">
        <f>'per SKPD'!W5965</f>
        <v>245000</v>
      </c>
      <c r="P449" s="31">
        <f>'per SKPD'!X5965</f>
        <v>0</v>
      </c>
      <c r="Q449" s="31">
        <f t="shared" si="438"/>
        <v>245000</v>
      </c>
      <c r="R449" s="31">
        <f>'per SKPD'!Z5965</f>
        <v>0</v>
      </c>
      <c r="S449" s="31">
        <f>'per SKPD'!AA5965</f>
        <v>0</v>
      </c>
      <c r="T449" s="31">
        <f>'per SKPD'!AB5965</f>
        <v>0</v>
      </c>
      <c r="U449" s="31">
        <f>'per SKPD'!AC5965</f>
        <v>0</v>
      </c>
      <c r="V449" s="31">
        <f>'per SKPD'!AL5965</f>
        <v>0</v>
      </c>
      <c r="W449" s="31">
        <f>'per SKPD'!AM5965</f>
        <v>0</v>
      </c>
      <c r="X449" s="31">
        <f>'per SKPD'!AN5965</f>
        <v>0</v>
      </c>
      <c r="Y449" s="31">
        <f t="shared" si="446"/>
        <v>0</v>
      </c>
      <c r="Z449" s="32">
        <f t="shared" si="440"/>
        <v>14483000</v>
      </c>
      <c r="AA449" s="32"/>
      <c r="AB449" s="28"/>
      <c r="AC449" s="29">
        <f t="shared" si="396"/>
        <v>14483000</v>
      </c>
      <c r="AD449" s="29">
        <f t="shared" si="441"/>
        <v>0</v>
      </c>
      <c r="AE449" s="29">
        <f t="shared" si="442"/>
        <v>14238000</v>
      </c>
      <c r="AF449" s="29">
        <f t="shared" si="443"/>
        <v>245000</v>
      </c>
      <c r="AG449" s="249">
        <f t="shared" si="444"/>
        <v>245000</v>
      </c>
      <c r="AH449" s="88">
        <f t="shared" si="445"/>
        <v>0</v>
      </c>
    </row>
    <row r="450" spans="1:34">
      <c r="A450" s="101"/>
      <c r="B450" s="8"/>
      <c r="C450" s="8"/>
      <c r="D450" s="78"/>
      <c r="E450" s="34"/>
      <c r="F450" s="34"/>
      <c r="G450" s="63"/>
      <c r="H450" s="67"/>
      <c r="I450" s="34"/>
      <c r="J450" s="34"/>
      <c r="K450" s="34"/>
      <c r="L450" s="34"/>
      <c r="M450" s="34"/>
      <c r="N450" s="34"/>
      <c r="O450" s="34"/>
      <c r="P450" s="63"/>
      <c r="Q450" s="34"/>
      <c r="R450" s="65"/>
      <c r="S450" s="65"/>
      <c r="T450" s="34"/>
      <c r="U450" s="34"/>
      <c r="V450" s="34"/>
      <c r="W450" s="34"/>
      <c r="X450" s="34"/>
      <c r="Y450" s="34"/>
      <c r="Z450" s="34"/>
      <c r="AA450" s="34"/>
      <c r="AB450" s="28"/>
      <c r="AC450" s="29">
        <f t="shared" si="396"/>
        <v>0</v>
      </c>
    </row>
    <row r="451" spans="1:34" s="15" customFormat="1" ht="18.75" customHeight="1">
      <c r="A451" s="98">
        <v>45</v>
      </c>
      <c r="B451" s="22" t="s">
        <v>83</v>
      </c>
      <c r="C451" s="20"/>
      <c r="D451" s="30"/>
      <c r="E451" s="30">
        <f t="shared" ref="E451:P451" si="447">E452+E453+E454+E455+E456+E457+E458+E459</f>
        <v>7862094545</v>
      </c>
      <c r="F451" s="30">
        <f t="shared" si="447"/>
        <v>15525000</v>
      </c>
      <c r="G451" s="30">
        <f t="shared" si="447"/>
        <v>15246500</v>
      </c>
      <c r="H451" s="30">
        <f t="shared" si="447"/>
        <v>15246500</v>
      </c>
      <c r="I451" s="30">
        <f t="shared" si="447"/>
        <v>0</v>
      </c>
      <c r="J451" s="30">
        <f t="shared" si="447"/>
        <v>0</v>
      </c>
      <c r="K451" s="30">
        <f t="shared" si="447"/>
        <v>0</v>
      </c>
      <c r="L451" s="30">
        <f t="shared" si="447"/>
        <v>0</v>
      </c>
      <c r="M451" s="30">
        <f t="shared" si="447"/>
        <v>0</v>
      </c>
      <c r="N451" s="30">
        <f t="shared" si="447"/>
        <v>0</v>
      </c>
      <c r="O451" s="30">
        <f t="shared" si="447"/>
        <v>600000</v>
      </c>
      <c r="P451" s="30">
        <f t="shared" si="447"/>
        <v>0</v>
      </c>
      <c r="Q451" s="30">
        <f t="shared" ref="Q451:Q459" si="448">SUM(H451:P451)</f>
        <v>15846500</v>
      </c>
      <c r="R451" s="64">
        <f t="shared" ref="R451:X451" si="449">R452+R453+R454+R455+R456+R457+R458+R459</f>
        <v>0</v>
      </c>
      <c r="S451" s="64">
        <f t="shared" si="449"/>
        <v>0</v>
      </c>
      <c r="T451" s="30">
        <f t="shared" si="449"/>
        <v>0</v>
      </c>
      <c r="U451" s="30">
        <f t="shared" si="449"/>
        <v>0</v>
      </c>
      <c r="V451" s="30">
        <f t="shared" si="449"/>
        <v>600000</v>
      </c>
      <c r="W451" s="30">
        <f t="shared" si="449"/>
        <v>0</v>
      </c>
      <c r="X451" s="30">
        <f t="shared" si="449"/>
        <v>0</v>
      </c>
      <c r="Y451" s="30">
        <f>SUM(R451:X451)</f>
        <v>600000</v>
      </c>
      <c r="Z451" s="30">
        <f>Z452+Z453+Z454+Z455+Z456+Z457+Z458+Z459</f>
        <v>7877341045</v>
      </c>
      <c r="AA451" s="30"/>
      <c r="AB451" s="57"/>
      <c r="AC451" s="29">
        <f t="shared" si="396"/>
        <v>7877341045</v>
      </c>
      <c r="AD451" s="57">
        <f>SUM(AD452:AD459)</f>
        <v>0</v>
      </c>
      <c r="AE451" s="57">
        <f>SUM(AE452:AE459)</f>
        <v>7862094545</v>
      </c>
      <c r="AF451" s="57">
        <f>SUM(AF452:AF459)</f>
        <v>15246500</v>
      </c>
      <c r="AG451" s="57">
        <f>SUM(AG452:AG459)</f>
        <v>15246500</v>
      </c>
      <c r="AH451" s="57">
        <f>SUM(AH452:AH459)</f>
        <v>0</v>
      </c>
    </row>
    <row r="452" spans="1:34">
      <c r="A452" s="99"/>
      <c r="B452" s="9">
        <v>1</v>
      </c>
      <c r="C452" s="9" t="s">
        <v>14</v>
      </c>
      <c r="D452" s="81" t="s">
        <v>6</v>
      </c>
      <c r="E452" s="31">
        <f>'per SKPD'!E5978</f>
        <v>6433987616</v>
      </c>
      <c r="F452" s="31">
        <f>'per SKPD'!F5978</f>
        <v>0</v>
      </c>
      <c r="G452" s="31">
        <f>'per SKPD'!G5978</f>
        <v>0</v>
      </c>
      <c r="H452" s="31">
        <f>'per SKPD'!H5978</f>
        <v>0</v>
      </c>
      <c r="I452" s="31">
        <f>'per SKPD'!I5978</f>
        <v>0</v>
      </c>
      <c r="J452" s="31">
        <f>'per SKPD'!J5978</f>
        <v>0</v>
      </c>
      <c r="K452" s="31">
        <f>'per SKPD'!K5978</f>
        <v>0</v>
      </c>
      <c r="L452" s="31">
        <f>'per SKPD'!L5978</f>
        <v>0</v>
      </c>
      <c r="M452" s="31">
        <f>'per SKPD'!M5978</f>
        <v>0</v>
      </c>
      <c r="N452" s="31">
        <f>'per SKPD'!N5978</f>
        <v>0</v>
      </c>
      <c r="O452" s="31">
        <f>'per SKPD'!W5978</f>
        <v>0</v>
      </c>
      <c r="P452" s="31">
        <f>'per SKPD'!X5978</f>
        <v>0</v>
      </c>
      <c r="Q452" s="31">
        <f t="shared" si="448"/>
        <v>0</v>
      </c>
      <c r="R452" s="31">
        <f>'per SKPD'!Z5978</f>
        <v>0</v>
      </c>
      <c r="S452" s="31">
        <f>'per SKPD'!AA5978</f>
        <v>0</v>
      </c>
      <c r="T452" s="31">
        <f>'per SKPD'!AB5978</f>
        <v>0</v>
      </c>
      <c r="U452" s="31">
        <f>'per SKPD'!AC5978</f>
        <v>0</v>
      </c>
      <c r="V452" s="31">
        <f>'per SKPD'!AL5978</f>
        <v>0</v>
      </c>
      <c r="W452" s="31">
        <f>'per SKPD'!AM5978</f>
        <v>0</v>
      </c>
      <c r="X452" s="31">
        <f>'per SKPD'!AN5978</f>
        <v>0</v>
      </c>
      <c r="Y452" s="31">
        <f>SUM(R452:X452)</f>
        <v>0</v>
      </c>
      <c r="Z452" s="32">
        <f t="shared" ref="Z452:Z459" si="450">E452+Q452-Y452</f>
        <v>6433987616</v>
      </c>
      <c r="AA452" s="32"/>
      <c r="AB452" s="28"/>
      <c r="AC452" s="29">
        <f t="shared" si="396"/>
        <v>6433987616</v>
      </c>
      <c r="AD452" s="29">
        <f t="shared" ref="AD452:AD459" si="451">Z452-AC452</f>
        <v>0</v>
      </c>
      <c r="AE452" s="29">
        <f t="shared" ref="AE452:AE459" si="452">E452</f>
        <v>6433987616</v>
      </c>
      <c r="AF452" s="29">
        <f t="shared" ref="AF452:AF459" si="453">AC452-AE452</f>
        <v>0</v>
      </c>
      <c r="AG452" s="249">
        <f t="shared" ref="AG452:AG459" si="454">Q452-Y452</f>
        <v>0</v>
      </c>
      <c r="AH452" s="88">
        <f t="shared" ref="AH452:AH459" si="455">AF452-AG452</f>
        <v>0</v>
      </c>
    </row>
    <row r="453" spans="1:34">
      <c r="A453" s="99"/>
      <c r="B453" s="9">
        <v>2</v>
      </c>
      <c r="C453" s="9" t="s">
        <v>15</v>
      </c>
      <c r="D453" s="81" t="s">
        <v>9</v>
      </c>
      <c r="E453" s="31">
        <f>'per SKPD'!E5982</f>
        <v>181432025</v>
      </c>
      <c r="F453" s="31">
        <f>'per SKPD'!F5982</f>
        <v>15525000</v>
      </c>
      <c r="G453" s="31">
        <f>'per SKPD'!G5982</f>
        <v>15246500</v>
      </c>
      <c r="H453" s="31">
        <f>'per SKPD'!H5982</f>
        <v>15246500</v>
      </c>
      <c r="I453" s="31">
        <f>'per SKPD'!I5982</f>
        <v>0</v>
      </c>
      <c r="J453" s="31">
        <f>'per SKPD'!J5982</f>
        <v>0</v>
      </c>
      <c r="K453" s="31">
        <f>'per SKPD'!K5982</f>
        <v>0</v>
      </c>
      <c r="L453" s="31">
        <f>'per SKPD'!L5982</f>
        <v>0</v>
      </c>
      <c r="M453" s="31">
        <f>'per SKPD'!M5982</f>
        <v>0</v>
      </c>
      <c r="N453" s="31">
        <f>'per SKPD'!N5982</f>
        <v>0</v>
      </c>
      <c r="O453" s="31">
        <f>'per SKPD'!W5982</f>
        <v>0</v>
      </c>
      <c r="P453" s="31">
        <f>'per SKPD'!X5982</f>
        <v>0</v>
      </c>
      <c r="Q453" s="31">
        <f t="shared" si="448"/>
        <v>15246500</v>
      </c>
      <c r="R453" s="31">
        <f>'per SKPD'!Z5982</f>
        <v>0</v>
      </c>
      <c r="S453" s="31">
        <f>'per SKPD'!AA5982</f>
        <v>0</v>
      </c>
      <c r="T453" s="31">
        <f>'per SKPD'!AB5982</f>
        <v>0</v>
      </c>
      <c r="U453" s="31">
        <f>'per SKPD'!AC5982</f>
        <v>0</v>
      </c>
      <c r="V453" s="31">
        <f>'per SKPD'!AL5982</f>
        <v>600000</v>
      </c>
      <c r="W453" s="31">
        <f>'per SKPD'!AM5982</f>
        <v>0</v>
      </c>
      <c r="X453" s="31">
        <f>'per SKPD'!AN5982</f>
        <v>0</v>
      </c>
      <c r="Y453" s="31">
        <f t="shared" ref="Y453:Y459" si="456">SUM(R453:X453)</f>
        <v>600000</v>
      </c>
      <c r="Z453" s="32">
        <f t="shared" si="450"/>
        <v>196078525</v>
      </c>
      <c r="AA453" s="32"/>
      <c r="AB453" s="28"/>
      <c r="AC453" s="29">
        <f t="shared" si="396"/>
        <v>196078525</v>
      </c>
      <c r="AD453" s="29">
        <f t="shared" si="451"/>
        <v>0</v>
      </c>
      <c r="AE453" s="29">
        <f t="shared" si="452"/>
        <v>181432025</v>
      </c>
      <c r="AF453" s="29">
        <f t="shared" si="453"/>
        <v>14646500</v>
      </c>
      <c r="AG453" s="249">
        <f t="shared" si="454"/>
        <v>14646500</v>
      </c>
      <c r="AH453" s="88">
        <f t="shared" si="455"/>
        <v>0</v>
      </c>
    </row>
    <row r="454" spans="1:34">
      <c r="A454" s="99"/>
      <c r="B454" s="9">
        <v>3</v>
      </c>
      <c r="C454" s="9" t="s">
        <v>16</v>
      </c>
      <c r="D454" s="81" t="s">
        <v>10</v>
      </c>
      <c r="E454" s="31">
        <f>'per SKPD'!E6013</f>
        <v>1222417404</v>
      </c>
      <c r="F454" s="31">
        <f>'per SKPD'!F6013</f>
        <v>0</v>
      </c>
      <c r="G454" s="31">
        <f>'per SKPD'!G6013</f>
        <v>0</v>
      </c>
      <c r="H454" s="31">
        <f>'per SKPD'!H6013</f>
        <v>0</v>
      </c>
      <c r="I454" s="31">
        <f>'per SKPD'!I6013</f>
        <v>0</v>
      </c>
      <c r="J454" s="31">
        <f>'per SKPD'!J6013</f>
        <v>0</v>
      </c>
      <c r="K454" s="31">
        <f>'per SKPD'!K6013</f>
        <v>0</v>
      </c>
      <c r="L454" s="31">
        <f>'per SKPD'!L6013</f>
        <v>0</v>
      </c>
      <c r="M454" s="31">
        <f>'per SKPD'!M6013</f>
        <v>0</v>
      </c>
      <c r="N454" s="31">
        <f>'per SKPD'!N6013</f>
        <v>0</v>
      </c>
      <c r="O454" s="31">
        <f>'per SKPD'!W6013</f>
        <v>0</v>
      </c>
      <c r="P454" s="31">
        <f>'per SKPD'!X6013</f>
        <v>0</v>
      </c>
      <c r="Q454" s="31">
        <f t="shared" si="448"/>
        <v>0</v>
      </c>
      <c r="R454" s="31">
        <f>'per SKPD'!Z6013</f>
        <v>0</v>
      </c>
      <c r="S454" s="31">
        <f>'per SKPD'!AA6013</f>
        <v>0</v>
      </c>
      <c r="T454" s="31">
        <f>'per SKPD'!AB6013</f>
        <v>0</v>
      </c>
      <c r="U454" s="31">
        <f>'per SKPD'!AC6013</f>
        <v>0</v>
      </c>
      <c r="V454" s="31">
        <f>'per SKPD'!AL6013</f>
        <v>0</v>
      </c>
      <c r="W454" s="31">
        <f>'per SKPD'!AM6013</f>
        <v>0</v>
      </c>
      <c r="X454" s="31">
        <f>'per SKPD'!AN6013</f>
        <v>0</v>
      </c>
      <c r="Y454" s="31">
        <f>SUM(R454:X454)</f>
        <v>0</v>
      </c>
      <c r="Z454" s="32">
        <f t="shared" si="450"/>
        <v>1222417404</v>
      </c>
      <c r="AA454" s="32"/>
      <c r="AB454" s="28"/>
      <c r="AC454" s="29">
        <f t="shared" si="396"/>
        <v>1222417404</v>
      </c>
      <c r="AD454" s="29">
        <f t="shared" si="451"/>
        <v>0</v>
      </c>
      <c r="AE454" s="29">
        <f t="shared" si="452"/>
        <v>1222417404</v>
      </c>
      <c r="AF454" s="29">
        <f t="shared" si="453"/>
        <v>0</v>
      </c>
      <c r="AG454" s="249">
        <f t="shared" si="454"/>
        <v>0</v>
      </c>
      <c r="AH454" s="88">
        <f t="shared" si="455"/>
        <v>0</v>
      </c>
    </row>
    <row r="455" spans="1:34">
      <c r="A455" s="99"/>
      <c r="B455" s="9">
        <v>4</v>
      </c>
      <c r="C455" s="9" t="s">
        <v>17</v>
      </c>
      <c r="D455" s="81" t="s">
        <v>5</v>
      </c>
      <c r="E455" s="31">
        <f>'per SKPD'!E6017</f>
        <v>746000</v>
      </c>
      <c r="F455" s="31">
        <f>'per SKPD'!F6017</f>
        <v>0</v>
      </c>
      <c r="G455" s="31">
        <f>'per SKPD'!G6017</f>
        <v>0</v>
      </c>
      <c r="H455" s="31">
        <f>'per SKPD'!H6017</f>
        <v>0</v>
      </c>
      <c r="I455" s="31">
        <f>'per SKPD'!I6017</f>
        <v>0</v>
      </c>
      <c r="J455" s="31">
        <f>'per SKPD'!J6017</f>
        <v>0</v>
      </c>
      <c r="K455" s="31">
        <f>'per SKPD'!K6017</f>
        <v>0</v>
      </c>
      <c r="L455" s="31">
        <f>'per SKPD'!L6017</f>
        <v>0</v>
      </c>
      <c r="M455" s="31">
        <f>'per SKPD'!M6017</f>
        <v>0</v>
      </c>
      <c r="N455" s="31">
        <f>'per SKPD'!N6017</f>
        <v>0</v>
      </c>
      <c r="O455" s="31">
        <f>'per SKPD'!W6017</f>
        <v>0</v>
      </c>
      <c r="P455" s="31">
        <f>'per SKPD'!X6017</f>
        <v>0</v>
      </c>
      <c r="Q455" s="31">
        <f t="shared" si="448"/>
        <v>0</v>
      </c>
      <c r="R455" s="31">
        <f>'per SKPD'!Z6017</f>
        <v>0</v>
      </c>
      <c r="S455" s="31">
        <f>'per SKPD'!AA6017</f>
        <v>0</v>
      </c>
      <c r="T455" s="31">
        <f>'per SKPD'!AB6017</f>
        <v>0</v>
      </c>
      <c r="U455" s="31">
        <f>'per SKPD'!AC6017</f>
        <v>0</v>
      </c>
      <c r="V455" s="31">
        <f>'per SKPD'!AL6017</f>
        <v>0</v>
      </c>
      <c r="W455" s="31">
        <f>'per SKPD'!AM6017</f>
        <v>0</v>
      </c>
      <c r="X455" s="31">
        <f>'per SKPD'!AN6017</f>
        <v>0</v>
      </c>
      <c r="Y455" s="31">
        <f t="shared" si="456"/>
        <v>0</v>
      </c>
      <c r="Z455" s="32">
        <f t="shared" si="450"/>
        <v>746000</v>
      </c>
      <c r="AA455" s="32"/>
      <c r="AB455" s="28"/>
      <c r="AC455" s="29">
        <f t="shared" si="396"/>
        <v>746000</v>
      </c>
      <c r="AD455" s="29">
        <f t="shared" si="451"/>
        <v>0</v>
      </c>
      <c r="AE455" s="29">
        <f t="shared" si="452"/>
        <v>746000</v>
      </c>
      <c r="AF455" s="29">
        <f t="shared" si="453"/>
        <v>0</v>
      </c>
      <c r="AG455" s="249">
        <f t="shared" si="454"/>
        <v>0</v>
      </c>
      <c r="AH455" s="88">
        <f t="shared" si="455"/>
        <v>0</v>
      </c>
    </row>
    <row r="456" spans="1:34">
      <c r="A456" s="99"/>
      <c r="B456" s="9">
        <v>5</v>
      </c>
      <c r="C456" s="9" t="s">
        <v>18</v>
      </c>
      <c r="D456" s="81" t="s">
        <v>11</v>
      </c>
      <c r="E456" s="31">
        <f>'per SKPD'!E6020</f>
        <v>1751500</v>
      </c>
      <c r="F456" s="31">
        <f>'per SKPD'!F6020</f>
        <v>0</v>
      </c>
      <c r="G456" s="31">
        <f>'per SKPD'!G6020</f>
        <v>0</v>
      </c>
      <c r="H456" s="31">
        <f>'per SKPD'!H6020</f>
        <v>0</v>
      </c>
      <c r="I456" s="31">
        <f>'per SKPD'!I6020</f>
        <v>0</v>
      </c>
      <c r="J456" s="31">
        <f>'per SKPD'!J6020</f>
        <v>0</v>
      </c>
      <c r="K456" s="31">
        <f>'per SKPD'!K6020</f>
        <v>0</v>
      </c>
      <c r="L456" s="31">
        <f>'per SKPD'!L6020</f>
        <v>0</v>
      </c>
      <c r="M456" s="31">
        <f>'per SKPD'!M6020</f>
        <v>0</v>
      </c>
      <c r="N456" s="31">
        <f>'per SKPD'!N6020</f>
        <v>0</v>
      </c>
      <c r="O456" s="31">
        <f>'per SKPD'!W6020</f>
        <v>0</v>
      </c>
      <c r="P456" s="31">
        <f>'per SKPD'!X6020</f>
        <v>0</v>
      </c>
      <c r="Q456" s="31">
        <f t="shared" si="448"/>
        <v>0</v>
      </c>
      <c r="R456" s="31">
        <f>'per SKPD'!Z6020</f>
        <v>0</v>
      </c>
      <c r="S456" s="31">
        <f>'per SKPD'!AA6020</f>
        <v>0</v>
      </c>
      <c r="T456" s="31">
        <f>'per SKPD'!AB6020</f>
        <v>0</v>
      </c>
      <c r="U456" s="31">
        <f>'per SKPD'!AC6020</f>
        <v>0</v>
      </c>
      <c r="V456" s="31">
        <f>'per SKPD'!AL6020</f>
        <v>0</v>
      </c>
      <c r="W456" s="31">
        <f>'per SKPD'!AM6020</f>
        <v>0</v>
      </c>
      <c r="X456" s="31">
        <f>'per SKPD'!AN6020</f>
        <v>0</v>
      </c>
      <c r="Y456" s="31">
        <f t="shared" si="456"/>
        <v>0</v>
      </c>
      <c r="Z456" s="32">
        <f t="shared" si="450"/>
        <v>1751500</v>
      </c>
      <c r="AA456" s="32"/>
      <c r="AB456" s="28"/>
      <c r="AC456" s="29">
        <f t="shared" si="396"/>
        <v>1751500</v>
      </c>
      <c r="AD456" s="29">
        <f t="shared" si="451"/>
        <v>0</v>
      </c>
      <c r="AE456" s="29">
        <f t="shared" si="452"/>
        <v>1751500</v>
      </c>
      <c r="AF456" s="29">
        <f t="shared" si="453"/>
        <v>0</v>
      </c>
      <c r="AG456" s="249">
        <f t="shared" si="454"/>
        <v>0</v>
      </c>
      <c r="AH456" s="88">
        <f t="shared" si="455"/>
        <v>0</v>
      </c>
    </row>
    <row r="457" spans="1:34">
      <c r="A457" s="99"/>
      <c r="B457" s="9">
        <v>6</v>
      </c>
      <c r="C457" s="9" t="s">
        <v>19</v>
      </c>
      <c r="D457" s="81" t="s">
        <v>7</v>
      </c>
      <c r="E457" s="31">
        <f>'per SKPD'!E6024</f>
        <v>0</v>
      </c>
      <c r="F457" s="31">
        <f>'per SKPD'!F6024</f>
        <v>0</v>
      </c>
      <c r="G457" s="31">
        <f>'per SKPD'!G6024</f>
        <v>0</v>
      </c>
      <c r="H457" s="31">
        <f>'per SKPD'!H6024</f>
        <v>0</v>
      </c>
      <c r="I457" s="31">
        <f>'per SKPD'!I6024</f>
        <v>0</v>
      </c>
      <c r="J457" s="31">
        <f>'per SKPD'!J6024</f>
        <v>0</v>
      </c>
      <c r="K457" s="31">
        <f>'per SKPD'!K6024</f>
        <v>0</v>
      </c>
      <c r="L457" s="31">
        <f>'per SKPD'!L6024</f>
        <v>0</v>
      </c>
      <c r="M457" s="31">
        <f>'per SKPD'!M6024</f>
        <v>0</v>
      </c>
      <c r="N457" s="31">
        <f>'per SKPD'!N6024</f>
        <v>0</v>
      </c>
      <c r="O457" s="31">
        <f>'per SKPD'!W6024</f>
        <v>0</v>
      </c>
      <c r="P457" s="31">
        <f>'per SKPD'!X6024</f>
        <v>0</v>
      </c>
      <c r="Q457" s="31">
        <f t="shared" si="448"/>
        <v>0</v>
      </c>
      <c r="R457" s="31">
        <f>'per SKPD'!Z6024</f>
        <v>0</v>
      </c>
      <c r="S457" s="31">
        <f>'per SKPD'!AA6024</f>
        <v>0</v>
      </c>
      <c r="T457" s="31">
        <f>'per SKPD'!AB6024</f>
        <v>0</v>
      </c>
      <c r="U457" s="31">
        <f>'per SKPD'!AC6024</f>
        <v>0</v>
      </c>
      <c r="V457" s="31">
        <f>'per SKPD'!AL6024</f>
        <v>0</v>
      </c>
      <c r="W457" s="31">
        <f>'per SKPD'!AM6024</f>
        <v>0</v>
      </c>
      <c r="X457" s="31">
        <f>'per SKPD'!AN6024</f>
        <v>0</v>
      </c>
      <c r="Y457" s="31">
        <f t="shared" si="456"/>
        <v>0</v>
      </c>
      <c r="Z457" s="32">
        <f t="shared" si="450"/>
        <v>0</v>
      </c>
      <c r="AA457" s="32"/>
      <c r="AB457" s="28"/>
      <c r="AC457" s="29">
        <f t="shared" si="396"/>
        <v>0</v>
      </c>
      <c r="AD457" s="29">
        <f t="shared" si="451"/>
        <v>0</v>
      </c>
      <c r="AE457" s="29">
        <f t="shared" si="452"/>
        <v>0</v>
      </c>
      <c r="AF457" s="29">
        <f t="shared" si="453"/>
        <v>0</v>
      </c>
      <c r="AG457" s="249">
        <f t="shared" si="454"/>
        <v>0</v>
      </c>
      <c r="AH457" s="88">
        <f t="shared" si="455"/>
        <v>0</v>
      </c>
    </row>
    <row r="458" spans="1:34" s="21" customFormat="1">
      <c r="A458" s="102"/>
      <c r="B458" s="11">
        <v>7</v>
      </c>
      <c r="C458" s="11"/>
      <c r="D458" s="85" t="s">
        <v>8</v>
      </c>
      <c r="E458" s="31">
        <f>'per SKPD'!E6027</f>
        <v>8260000</v>
      </c>
      <c r="F458" s="31">
        <f>'per SKPD'!F6027</f>
        <v>0</v>
      </c>
      <c r="G458" s="31">
        <f>'per SKPD'!G6027</f>
        <v>0</v>
      </c>
      <c r="H458" s="31">
        <f>'per SKPD'!H6027</f>
        <v>0</v>
      </c>
      <c r="I458" s="31">
        <f>'per SKPD'!I6027</f>
        <v>0</v>
      </c>
      <c r="J458" s="31">
        <f>'per SKPD'!J6027</f>
        <v>0</v>
      </c>
      <c r="K458" s="31">
        <f>'per SKPD'!K6027</f>
        <v>0</v>
      </c>
      <c r="L458" s="31">
        <f>'per SKPD'!L6027</f>
        <v>0</v>
      </c>
      <c r="M458" s="31">
        <f>'per SKPD'!M6027</f>
        <v>0</v>
      </c>
      <c r="N458" s="31">
        <f>'per SKPD'!N6027</f>
        <v>0</v>
      </c>
      <c r="O458" s="31">
        <f>'per SKPD'!W6027</f>
        <v>0</v>
      </c>
      <c r="P458" s="31">
        <f>'per SKPD'!X6027</f>
        <v>0</v>
      </c>
      <c r="Q458" s="31">
        <f t="shared" si="448"/>
        <v>0</v>
      </c>
      <c r="R458" s="31">
        <f>'per SKPD'!Z6027</f>
        <v>0</v>
      </c>
      <c r="S458" s="31">
        <f>'per SKPD'!AA6027</f>
        <v>0</v>
      </c>
      <c r="T458" s="31">
        <f>'per SKPD'!AB6027</f>
        <v>0</v>
      </c>
      <c r="U458" s="31">
        <f>'per SKPD'!AC6027</f>
        <v>0</v>
      </c>
      <c r="V458" s="31">
        <f>'per SKPD'!AL6027</f>
        <v>0</v>
      </c>
      <c r="W458" s="31">
        <f>'per SKPD'!AM6027</f>
        <v>0</v>
      </c>
      <c r="X458" s="31">
        <f>'per SKPD'!AN6027</f>
        <v>0</v>
      </c>
      <c r="Y458" s="31">
        <f t="shared" si="456"/>
        <v>0</v>
      </c>
      <c r="Z458" s="32">
        <f t="shared" si="450"/>
        <v>8260000</v>
      </c>
      <c r="AA458" s="32"/>
      <c r="AB458" s="28"/>
      <c r="AC458" s="29">
        <f t="shared" si="396"/>
        <v>8260000</v>
      </c>
      <c r="AD458" s="29">
        <f t="shared" si="451"/>
        <v>0</v>
      </c>
      <c r="AE458" s="29">
        <f t="shared" si="452"/>
        <v>8260000</v>
      </c>
      <c r="AF458" s="29">
        <f t="shared" si="453"/>
        <v>0</v>
      </c>
      <c r="AG458" s="249">
        <f t="shared" si="454"/>
        <v>0</v>
      </c>
      <c r="AH458" s="88">
        <f t="shared" si="455"/>
        <v>0</v>
      </c>
    </row>
    <row r="459" spans="1:34" s="21" customFormat="1">
      <c r="A459" s="102"/>
      <c r="B459" s="11">
        <v>8</v>
      </c>
      <c r="C459" s="11"/>
      <c r="D459" s="77" t="s">
        <v>39</v>
      </c>
      <c r="E459" s="31">
        <f>'per SKPD'!E6030</f>
        <v>13500000</v>
      </c>
      <c r="F459" s="31">
        <f>'per SKPD'!F6030</f>
        <v>0</v>
      </c>
      <c r="G459" s="31">
        <f>'per SKPD'!G6030</f>
        <v>0</v>
      </c>
      <c r="H459" s="31">
        <f>'per SKPD'!H6030</f>
        <v>0</v>
      </c>
      <c r="I459" s="31">
        <f>'per SKPD'!I6030</f>
        <v>0</v>
      </c>
      <c r="J459" s="31">
        <f>'per SKPD'!J6030</f>
        <v>0</v>
      </c>
      <c r="K459" s="31">
        <f>'per SKPD'!K6030</f>
        <v>0</v>
      </c>
      <c r="L459" s="31">
        <f>'per SKPD'!L6030</f>
        <v>0</v>
      </c>
      <c r="M459" s="31">
        <f>'per SKPD'!M6030</f>
        <v>0</v>
      </c>
      <c r="N459" s="31">
        <f>'per SKPD'!N6030</f>
        <v>0</v>
      </c>
      <c r="O459" s="31">
        <f>'per SKPD'!W6030</f>
        <v>600000</v>
      </c>
      <c r="P459" s="31">
        <f>'per SKPD'!X6030</f>
        <v>0</v>
      </c>
      <c r="Q459" s="31">
        <f t="shared" si="448"/>
        <v>600000</v>
      </c>
      <c r="R459" s="31">
        <f>'per SKPD'!Z6030</f>
        <v>0</v>
      </c>
      <c r="S459" s="31">
        <f>'per SKPD'!AA6030</f>
        <v>0</v>
      </c>
      <c r="T459" s="31">
        <f>'per SKPD'!AB6030</f>
        <v>0</v>
      </c>
      <c r="U459" s="31">
        <f>'per SKPD'!AC6030</f>
        <v>0</v>
      </c>
      <c r="V459" s="31">
        <f>'per SKPD'!AL6030</f>
        <v>0</v>
      </c>
      <c r="W459" s="31">
        <f>'per SKPD'!AM6030</f>
        <v>0</v>
      </c>
      <c r="X459" s="31">
        <f>'per SKPD'!AN6030</f>
        <v>0</v>
      </c>
      <c r="Y459" s="31">
        <f t="shared" si="456"/>
        <v>0</v>
      </c>
      <c r="Z459" s="32">
        <f t="shared" si="450"/>
        <v>14100000</v>
      </c>
      <c r="AA459" s="32"/>
      <c r="AB459" s="28"/>
      <c r="AC459" s="29">
        <f t="shared" si="396"/>
        <v>14100000</v>
      </c>
      <c r="AD459" s="29">
        <f t="shared" si="451"/>
        <v>0</v>
      </c>
      <c r="AE459" s="29">
        <f t="shared" si="452"/>
        <v>13500000</v>
      </c>
      <c r="AF459" s="29">
        <f t="shared" si="453"/>
        <v>600000</v>
      </c>
      <c r="AG459" s="249">
        <f t="shared" si="454"/>
        <v>600000</v>
      </c>
      <c r="AH459" s="88">
        <f t="shared" si="455"/>
        <v>0</v>
      </c>
    </row>
    <row r="460" spans="1:34">
      <c r="A460" s="101"/>
      <c r="B460" s="8"/>
      <c r="C460" s="8"/>
      <c r="D460" s="78"/>
      <c r="E460" s="34"/>
      <c r="F460" s="34"/>
      <c r="G460" s="63"/>
      <c r="H460" s="67"/>
      <c r="I460" s="34"/>
      <c r="J460" s="34"/>
      <c r="K460" s="34"/>
      <c r="L460" s="34"/>
      <c r="M460" s="34"/>
      <c r="N460" s="34"/>
      <c r="O460" s="34"/>
      <c r="P460" s="63"/>
      <c r="Q460" s="34"/>
      <c r="R460" s="65"/>
      <c r="S460" s="65"/>
      <c r="T460" s="34"/>
      <c r="U460" s="34"/>
      <c r="V460" s="34"/>
      <c r="W460" s="34"/>
      <c r="X460" s="34"/>
      <c r="Y460" s="34"/>
      <c r="Z460" s="34"/>
      <c r="AA460" s="34"/>
      <c r="AB460" s="28"/>
      <c r="AC460" s="29">
        <f t="shared" si="396"/>
        <v>0</v>
      </c>
    </row>
    <row r="461" spans="1:34" s="15" customFormat="1" ht="18.75" customHeight="1">
      <c r="A461" s="98">
        <v>46</v>
      </c>
      <c r="B461" s="22" t="s">
        <v>84</v>
      </c>
      <c r="C461" s="20"/>
      <c r="D461" s="30"/>
      <c r="E461" s="30">
        <f t="shared" ref="E461:P461" si="457">E462+E463+E464+E465+E466+E467+E468+E469</f>
        <v>2713963000</v>
      </c>
      <c r="F461" s="30">
        <f t="shared" si="457"/>
        <v>14250000</v>
      </c>
      <c r="G461" s="30">
        <f t="shared" si="457"/>
        <v>14250000</v>
      </c>
      <c r="H461" s="30">
        <f t="shared" si="457"/>
        <v>14250000</v>
      </c>
      <c r="I461" s="30">
        <f t="shared" si="457"/>
        <v>0</v>
      </c>
      <c r="J461" s="30">
        <f t="shared" si="457"/>
        <v>0</v>
      </c>
      <c r="K461" s="30">
        <f t="shared" si="457"/>
        <v>0</v>
      </c>
      <c r="L461" s="30">
        <f t="shared" si="457"/>
        <v>0</v>
      </c>
      <c r="M461" s="30">
        <f t="shared" si="457"/>
        <v>0</v>
      </c>
      <c r="N461" s="30">
        <f t="shared" si="457"/>
        <v>0</v>
      </c>
      <c r="O461" s="30">
        <f t="shared" si="457"/>
        <v>0</v>
      </c>
      <c r="P461" s="30">
        <f t="shared" si="457"/>
        <v>0</v>
      </c>
      <c r="Q461" s="30">
        <f t="shared" ref="Q461:Q469" si="458">SUM(H461:P461)</f>
        <v>14250000</v>
      </c>
      <c r="R461" s="64">
        <f t="shared" ref="R461:X461" si="459">R462+R463+R464+R465+R466+R467+R468+R469</f>
        <v>0</v>
      </c>
      <c r="S461" s="64">
        <f t="shared" si="459"/>
        <v>0</v>
      </c>
      <c r="T461" s="30">
        <f t="shared" si="459"/>
        <v>0</v>
      </c>
      <c r="U461" s="30">
        <f t="shared" si="459"/>
        <v>0</v>
      </c>
      <c r="V461" s="30">
        <f t="shared" si="459"/>
        <v>0</v>
      </c>
      <c r="W461" s="30">
        <f t="shared" si="459"/>
        <v>1750000</v>
      </c>
      <c r="X461" s="30">
        <f t="shared" si="459"/>
        <v>0</v>
      </c>
      <c r="Y461" s="30">
        <f>SUM(R461:X461)</f>
        <v>1750000</v>
      </c>
      <c r="Z461" s="30">
        <f>Z462+Z463+Z464+Z465+Z466+Z467+Z468+Z469</f>
        <v>2726463000</v>
      </c>
      <c r="AA461" s="30"/>
      <c r="AB461" s="57"/>
      <c r="AC461" s="29">
        <f t="shared" si="396"/>
        <v>2726463000</v>
      </c>
      <c r="AD461" s="57">
        <f>SUM(AD462:AD469)</f>
        <v>0</v>
      </c>
      <c r="AE461" s="57">
        <f>SUM(AE462:AE469)</f>
        <v>2713963000</v>
      </c>
      <c r="AF461" s="57">
        <f>SUM(AF462:AF469)</f>
        <v>12500000</v>
      </c>
      <c r="AG461" s="57">
        <f>SUM(AG462:AG469)</f>
        <v>12500000</v>
      </c>
      <c r="AH461" s="57">
        <f>SUM(AH462:AH469)</f>
        <v>0</v>
      </c>
    </row>
    <row r="462" spans="1:34">
      <c r="A462" s="99"/>
      <c r="B462" s="9">
        <v>1</v>
      </c>
      <c r="C462" s="9" t="s">
        <v>14</v>
      </c>
      <c r="D462" s="81" t="s">
        <v>6</v>
      </c>
      <c r="E462" s="31">
        <f>'per SKPD'!E6041</f>
        <v>2134898000</v>
      </c>
      <c r="F462" s="31">
        <f>'per SKPD'!F6041</f>
        <v>0</v>
      </c>
      <c r="G462" s="31">
        <f>'per SKPD'!G6041</f>
        <v>0</v>
      </c>
      <c r="H462" s="31">
        <f>'per SKPD'!H6041</f>
        <v>0</v>
      </c>
      <c r="I462" s="31">
        <f>'per SKPD'!I6041</f>
        <v>0</v>
      </c>
      <c r="J462" s="31">
        <f>'per SKPD'!J6041</f>
        <v>0</v>
      </c>
      <c r="K462" s="31">
        <f>'per SKPD'!K6041</f>
        <v>0</v>
      </c>
      <c r="L462" s="31">
        <f>'per SKPD'!L6041</f>
        <v>0</v>
      </c>
      <c r="M462" s="31">
        <f>'per SKPD'!M6041</f>
        <v>0</v>
      </c>
      <c r="N462" s="31">
        <f>'per SKPD'!N6041</f>
        <v>0</v>
      </c>
      <c r="O462" s="31">
        <f>'per SKPD'!W6041</f>
        <v>0</v>
      </c>
      <c r="P462" s="31">
        <f>'per SKPD'!X6041</f>
        <v>0</v>
      </c>
      <c r="Q462" s="31">
        <f t="shared" si="458"/>
        <v>0</v>
      </c>
      <c r="R462" s="31">
        <f>'per SKPD'!Z6041</f>
        <v>0</v>
      </c>
      <c r="S462" s="31">
        <f>'per SKPD'!AA6041</f>
        <v>0</v>
      </c>
      <c r="T462" s="31">
        <f>'per SKPD'!AB6041</f>
        <v>0</v>
      </c>
      <c r="U462" s="31">
        <f>'per SKPD'!AC6041</f>
        <v>0</v>
      </c>
      <c r="V462" s="31">
        <f>'per SKPD'!AL6041</f>
        <v>0</v>
      </c>
      <c r="W462" s="31">
        <f>'per SKPD'!AM6041</f>
        <v>0</v>
      </c>
      <c r="X462" s="31">
        <f>'per SKPD'!AN6041</f>
        <v>0</v>
      </c>
      <c r="Y462" s="31">
        <f>SUM(R462:X462)</f>
        <v>0</v>
      </c>
      <c r="Z462" s="32">
        <f t="shared" ref="Z462:Z469" si="460">E462+Q462-Y462</f>
        <v>2134898000</v>
      </c>
      <c r="AA462" s="32"/>
      <c r="AB462" s="28"/>
      <c r="AC462" s="29">
        <f t="shared" si="396"/>
        <v>2134898000</v>
      </c>
      <c r="AD462" s="29">
        <f t="shared" ref="AD462:AD469" si="461">Z462-AC462</f>
        <v>0</v>
      </c>
      <c r="AE462" s="29">
        <f t="shared" ref="AE462:AE469" si="462">E462</f>
        <v>2134898000</v>
      </c>
      <c r="AF462" s="29">
        <f t="shared" ref="AF462:AF469" si="463">AC462-AE462</f>
        <v>0</v>
      </c>
      <c r="AG462" s="249">
        <f t="shared" ref="AG462:AG469" si="464">Q462-Y462</f>
        <v>0</v>
      </c>
      <c r="AH462" s="88">
        <f t="shared" ref="AH462:AH469" si="465">AF462-AG462</f>
        <v>0</v>
      </c>
    </row>
    <row r="463" spans="1:34">
      <c r="A463" s="99"/>
      <c r="B463" s="9">
        <v>2</v>
      </c>
      <c r="C463" s="9" t="s">
        <v>15</v>
      </c>
      <c r="D463" s="81" t="s">
        <v>9</v>
      </c>
      <c r="E463" s="31">
        <f>'per SKPD'!E6045</f>
        <v>172838500</v>
      </c>
      <c r="F463" s="31">
        <f>'per SKPD'!F6045</f>
        <v>14250000</v>
      </c>
      <c r="G463" s="31">
        <f>'per SKPD'!G6045</f>
        <v>14250000</v>
      </c>
      <c r="H463" s="31">
        <f>'per SKPD'!H6045</f>
        <v>14250000</v>
      </c>
      <c r="I463" s="31">
        <f>'per SKPD'!I6045</f>
        <v>0</v>
      </c>
      <c r="J463" s="31">
        <f>'per SKPD'!J6045</f>
        <v>0</v>
      </c>
      <c r="K463" s="31">
        <f>'per SKPD'!K6045</f>
        <v>0</v>
      </c>
      <c r="L463" s="31">
        <f>'per SKPD'!L6045</f>
        <v>0</v>
      </c>
      <c r="M463" s="31">
        <f>'per SKPD'!M6045</f>
        <v>0</v>
      </c>
      <c r="N463" s="31">
        <f>'per SKPD'!N6045</f>
        <v>0</v>
      </c>
      <c r="O463" s="31">
        <f>'per SKPD'!W6045</f>
        <v>0</v>
      </c>
      <c r="P463" s="31">
        <f>'per SKPD'!X6045</f>
        <v>0</v>
      </c>
      <c r="Q463" s="31">
        <f t="shared" si="458"/>
        <v>14250000</v>
      </c>
      <c r="R463" s="31">
        <f>'per SKPD'!Z6045</f>
        <v>0</v>
      </c>
      <c r="S463" s="31">
        <f>'per SKPD'!AA6045</f>
        <v>0</v>
      </c>
      <c r="T463" s="31">
        <f>'per SKPD'!AB6045</f>
        <v>0</v>
      </c>
      <c r="U463" s="31">
        <f>'per SKPD'!AC6045</f>
        <v>0</v>
      </c>
      <c r="V463" s="31">
        <f>'per SKPD'!AL6045</f>
        <v>0</v>
      </c>
      <c r="W463" s="31">
        <f>'per SKPD'!AM6045</f>
        <v>1750000</v>
      </c>
      <c r="X463" s="31">
        <f>'per SKPD'!AN6045</f>
        <v>0</v>
      </c>
      <c r="Y463" s="31">
        <f t="shared" ref="Y463:Y469" si="466">SUM(R463:X463)</f>
        <v>1750000</v>
      </c>
      <c r="Z463" s="32">
        <f t="shared" si="460"/>
        <v>185338500</v>
      </c>
      <c r="AA463" s="32"/>
      <c r="AB463" s="28"/>
      <c r="AC463" s="29">
        <f t="shared" ref="AC463:AC526" si="467">E463+H463+I463+J463+K463+L463+M463+N463+O463+P463-R463-S463-T463-V463-U463-W463-X463</f>
        <v>185338500</v>
      </c>
      <c r="AD463" s="29">
        <f t="shared" si="461"/>
        <v>0</v>
      </c>
      <c r="AE463" s="29">
        <f t="shared" si="462"/>
        <v>172838500</v>
      </c>
      <c r="AF463" s="29">
        <f t="shared" si="463"/>
        <v>12500000</v>
      </c>
      <c r="AG463" s="249">
        <f t="shared" si="464"/>
        <v>12500000</v>
      </c>
      <c r="AH463" s="88">
        <f t="shared" si="465"/>
        <v>0</v>
      </c>
    </row>
    <row r="464" spans="1:34">
      <c r="A464" s="99"/>
      <c r="B464" s="9">
        <v>3</v>
      </c>
      <c r="C464" s="9" t="s">
        <v>16</v>
      </c>
      <c r="D464" s="81" t="s">
        <v>10</v>
      </c>
      <c r="E464" s="31">
        <f>'per SKPD'!E6079</f>
        <v>397030000</v>
      </c>
      <c r="F464" s="31">
        <f>'per SKPD'!F6079</f>
        <v>0</v>
      </c>
      <c r="G464" s="31">
        <f>'per SKPD'!G6079</f>
        <v>0</v>
      </c>
      <c r="H464" s="31">
        <f>'per SKPD'!H6079</f>
        <v>0</v>
      </c>
      <c r="I464" s="31">
        <f>'per SKPD'!I6079</f>
        <v>0</v>
      </c>
      <c r="J464" s="31">
        <f>'per SKPD'!J6079</f>
        <v>0</v>
      </c>
      <c r="K464" s="31">
        <f>'per SKPD'!K6079</f>
        <v>0</v>
      </c>
      <c r="L464" s="31">
        <f>'per SKPD'!L6079</f>
        <v>0</v>
      </c>
      <c r="M464" s="31">
        <f>'per SKPD'!M6079</f>
        <v>0</v>
      </c>
      <c r="N464" s="31">
        <f>'per SKPD'!N6079</f>
        <v>0</v>
      </c>
      <c r="O464" s="31">
        <f>'per SKPD'!W6079</f>
        <v>0</v>
      </c>
      <c r="P464" s="31">
        <f>'per SKPD'!X6079</f>
        <v>0</v>
      </c>
      <c r="Q464" s="31">
        <f t="shared" si="458"/>
        <v>0</v>
      </c>
      <c r="R464" s="31">
        <f>'per SKPD'!Z6079</f>
        <v>0</v>
      </c>
      <c r="S464" s="31">
        <f>'per SKPD'!AA6079</f>
        <v>0</v>
      </c>
      <c r="T464" s="31">
        <f>'per SKPD'!AB6079</f>
        <v>0</v>
      </c>
      <c r="U464" s="31">
        <f>'per SKPD'!AC6079</f>
        <v>0</v>
      </c>
      <c r="V464" s="31">
        <f>'per SKPD'!AL6079</f>
        <v>0</v>
      </c>
      <c r="W464" s="31">
        <f>'per SKPD'!AM6079</f>
        <v>0</v>
      </c>
      <c r="X464" s="31">
        <f>'per SKPD'!AN6079</f>
        <v>0</v>
      </c>
      <c r="Y464" s="31">
        <f>SUM(R464:X464)</f>
        <v>0</v>
      </c>
      <c r="Z464" s="32">
        <f t="shared" si="460"/>
        <v>397030000</v>
      </c>
      <c r="AA464" s="32"/>
      <c r="AB464" s="28"/>
      <c r="AC464" s="29">
        <f t="shared" si="467"/>
        <v>397030000</v>
      </c>
      <c r="AD464" s="29">
        <f t="shared" si="461"/>
        <v>0</v>
      </c>
      <c r="AE464" s="29">
        <f t="shared" si="462"/>
        <v>397030000</v>
      </c>
      <c r="AF464" s="29">
        <f t="shared" si="463"/>
        <v>0</v>
      </c>
      <c r="AG464" s="249">
        <f t="shared" si="464"/>
        <v>0</v>
      </c>
      <c r="AH464" s="88">
        <f t="shared" si="465"/>
        <v>0</v>
      </c>
    </row>
    <row r="465" spans="1:34">
      <c r="A465" s="99"/>
      <c r="B465" s="9">
        <v>4</v>
      </c>
      <c r="C465" s="9" t="s">
        <v>17</v>
      </c>
      <c r="D465" s="81" t="s">
        <v>5</v>
      </c>
      <c r="E465" s="31">
        <f>'per SKPD'!E6083</f>
        <v>0</v>
      </c>
      <c r="F465" s="31">
        <f>'per SKPD'!F6083</f>
        <v>0</v>
      </c>
      <c r="G465" s="31">
        <f>'per SKPD'!G6083</f>
        <v>0</v>
      </c>
      <c r="H465" s="31">
        <f>'per SKPD'!H6083</f>
        <v>0</v>
      </c>
      <c r="I465" s="31">
        <f>'per SKPD'!I6083</f>
        <v>0</v>
      </c>
      <c r="J465" s="31">
        <f>'per SKPD'!J6083</f>
        <v>0</v>
      </c>
      <c r="K465" s="31">
        <f>'per SKPD'!K6083</f>
        <v>0</v>
      </c>
      <c r="L465" s="31">
        <f>'per SKPD'!L6083</f>
        <v>0</v>
      </c>
      <c r="M465" s="31">
        <f>'per SKPD'!M6083</f>
        <v>0</v>
      </c>
      <c r="N465" s="31">
        <f>'per SKPD'!N6083</f>
        <v>0</v>
      </c>
      <c r="O465" s="31">
        <f>'per SKPD'!W6083</f>
        <v>0</v>
      </c>
      <c r="P465" s="31">
        <f>'per SKPD'!X6083</f>
        <v>0</v>
      </c>
      <c r="Q465" s="31">
        <f t="shared" si="458"/>
        <v>0</v>
      </c>
      <c r="R465" s="31">
        <f>'per SKPD'!Z6083</f>
        <v>0</v>
      </c>
      <c r="S465" s="31">
        <f>'per SKPD'!AA6083</f>
        <v>0</v>
      </c>
      <c r="T465" s="31">
        <f>'per SKPD'!AB6083</f>
        <v>0</v>
      </c>
      <c r="U465" s="31">
        <f>'per SKPD'!AC6083</f>
        <v>0</v>
      </c>
      <c r="V465" s="31">
        <f>'per SKPD'!AL6083</f>
        <v>0</v>
      </c>
      <c r="W465" s="31">
        <f>'per SKPD'!AM6083</f>
        <v>0</v>
      </c>
      <c r="X465" s="31">
        <f>'per SKPD'!AN6083</f>
        <v>0</v>
      </c>
      <c r="Y465" s="31">
        <f t="shared" si="466"/>
        <v>0</v>
      </c>
      <c r="Z465" s="32">
        <f t="shared" si="460"/>
        <v>0</v>
      </c>
      <c r="AA465" s="32"/>
      <c r="AB465" s="28"/>
      <c r="AC465" s="29">
        <f t="shared" si="467"/>
        <v>0</v>
      </c>
      <c r="AD465" s="29">
        <f t="shared" si="461"/>
        <v>0</v>
      </c>
      <c r="AE465" s="29">
        <f t="shared" si="462"/>
        <v>0</v>
      </c>
      <c r="AF465" s="29">
        <f t="shared" si="463"/>
        <v>0</v>
      </c>
      <c r="AG465" s="249">
        <f t="shared" si="464"/>
        <v>0</v>
      </c>
      <c r="AH465" s="88">
        <f t="shared" si="465"/>
        <v>0</v>
      </c>
    </row>
    <row r="466" spans="1:34">
      <c r="A466" s="99"/>
      <c r="B466" s="9">
        <v>5</v>
      </c>
      <c r="C466" s="9" t="s">
        <v>18</v>
      </c>
      <c r="D466" s="81" t="s">
        <v>11</v>
      </c>
      <c r="E466" s="31">
        <f>'per SKPD'!E6086</f>
        <v>1056500</v>
      </c>
      <c r="F466" s="31">
        <f>'per SKPD'!F6086</f>
        <v>0</v>
      </c>
      <c r="G466" s="31">
        <f>'per SKPD'!G6086</f>
        <v>0</v>
      </c>
      <c r="H466" s="31">
        <f>'per SKPD'!H6086</f>
        <v>0</v>
      </c>
      <c r="I466" s="31">
        <f>'per SKPD'!I6086</f>
        <v>0</v>
      </c>
      <c r="J466" s="31">
        <f>'per SKPD'!J6086</f>
        <v>0</v>
      </c>
      <c r="K466" s="31">
        <f>'per SKPD'!K6086</f>
        <v>0</v>
      </c>
      <c r="L466" s="31">
        <f>'per SKPD'!L6086</f>
        <v>0</v>
      </c>
      <c r="M466" s="31">
        <f>'per SKPD'!M6086</f>
        <v>0</v>
      </c>
      <c r="N466" s="31">
        <f>'per SKPD'!N6086</f>
        <v>0</v>
      </c>
      <c r="O466" s="31">
        <f>'per SKPD'!W6086</f>
        <v>0</v>
      </c>
      <c r="P466" s="31">
        <f>'per SKPD'!X6086</f>
        <v>0</v>
      </c>
      <c r="Q466" s="31">
        <f t="shared" si="458"/>
        <v>0</v>
      </c>
      <c r="R466" s="31">
        <f>'per SKPD'!Z6086</f>
        <v>0</v>
      </c>
      <c r="S466" s="31">
        <f>'per SKPD'!AA6086</f>
        <v>0</v>
      </c>
      <c r="T466" s="31">
        <f>'per SKPD'!AB6086</f>
        <v>0</v>
      </c>
      <c r="U466" s="31">
        <f>'per SKPD'!AC6086</f>
        <v>0</v>
      </c>
      <c r="V466" s="31">
        <f>'per SKPD'!AL6086</f>
        <v>0</v>
      </c>
      <c r="W466" s="31">
        <f>'per SKPD'!AM6086</f>
        <v>0</v>
      </c>
      <c r="X466" s="31">
        <f>'per SKPD'!AN6086</f>
        <v>0</v>
      </c>
      <c r="Y466" s="31">
        <f t="shared" si="466"/>
        <v>0</v>
      </c>
      <c r="Z466" s="32">
        <f t="shared" si="460"/>
        <v>1056500</v>
      </c>
      <c r="AA466" s="32"/>
      <c r="AB466" s="28"/>
      <c r="AC466" s="29">
        <f t="shared" si="467"/>
        <v>1056500</v>
      </c>
      <c r="AD466" s="29">
        <f t="shared" si="461"/>
        <v>0</v>
      </c>
      <c r="AE466" s="29">
        <f t="shared" si="462"/>
        <v>1056500</v>
      </c>
      <c r="AF466" s="29">
        <f t="shared" si="463"/>
        <v>0</v>
      </c>
      <c r="AG466" s="249">
        <f t="shared" si="464"/>
        <v>0</v>
      </c>
      <c r="AH466" s="88">
        <f t="shared" si="465"/>
        <v>0</v>
      </c>
    </row>
    <row r="467" spans="1:34">
      <c r="A467" s="99"/>
      <c r="B467" s="9">
        <v>6</v>
      </c>
      <c r="C467" s="9" t="s">
        <v>19</v>
      </c>
      <c r="D467" s="81" t="s">
        <v>7</v>
      </c>
      <c r="E467" s="31">
        <f>'per SKPD'!E6089</f>
        <v>0</v>
      </c>
      <c r="F467" s="31">
        <f>'per SKPD'!F6089</f>
        <v>0</v>
      </c>
      <c r="G467" s="31">
        <f>'per SKPD'!G6089</f>
        <v>0</v>
      </c>
      <c r="H467" s="31">
        <f>'per SKPD'!H6089</f>
        <v>0</v>
      </c>
      <c r="I467" s="31">
        <f>'per SKPD'!I6089</f>
        <v>0</v>
      </c>
      <c r="J467" s="31">
        <f>'per SKPD'!J6089</f>
        <v>0</v>
      </c>
      <c r="K467" s="31">
        <f>'per SKPD'!K6089</f>
        <v>0</v>
      </c>
      <c r="L467" s="31">
        <f>'per SKPD'!L6089</f>
        <v>0</v>
      </c>
      <c r="M467" s="31">
        <f>'per SKPD'!M6089</f>
        <v>0</v>
      </c>
      <c r="N467" s="31">
        <f>'per SKPD'!N6089</f>
        <v>0</v>
      </c>
      <c r="O467" s="31">
        <f>'per SKPD'!W6089</f>
        <v>0</v>
      </c>
      <c r="P467" s="31">
        <f>'per SKPD'!X6089</f>
        <v>0</v>
      </c>
      <c r="Q467" s="31">
        <f t="shared" si="458"/>
        <v>0</v>
      </c>
      <c r="R467" s="31">
        <f>'per SKPD'!Z6089</f>
        <v>0</v>
      </c>
      <c r="S467" s="31">
        <f>'per SKPD'!AA6089</f>
        <v>0</v>
      </c>
      <c r="T467" s="31">
        <f>'per SKPD'!AB6089</f>
        <v>0</v>
      </c>
      <c r="U467" s="31">
        <f>'per SKPD'!AC6089</f>
        <v>0</v>
      </c>
      <c r="V467" s="31">
        <f>'per SKPD'!AL6089</f>
        <v>0</v>
      </c>
      <c r="W467" s="31">
        <f>'per SKPD'!AM6089</f>
        <v>0</v>
      </c>
      <c r="X467" s="31">
        <f>'per SKPD'!AN6089</f>
        <v>0</v>
      </c>
      <c r="Y467" s="31">
        <f t="shared" si="466"/>
        <v>0</v>
      </c>
      <c r="Z467" s="32">
        <f t="shared" si="460"/>
        <v>0</v>
      </c>
      <c r="AA467" s="32"/>
      <c r="AB467" s="28"/>
      <c r="AC467" s="29">
        <f t="shared" si="467"/>
        <v>0</v>
      </c>
      <c r="AD467" s="29">
        <f t="shared" si="461"/>
        <v>0</v>
      </c>
      <c r="AE467" s="29">
        <f t="shared" si="462"/>
        <v>0</v>
      </c>
      <c r="AF467" s="29">
        <f t="shared" si="463"/>
        <v>0</v>
      </c>
      <c r="AG467" s="249">
        <f t="shared" si="464"/>
        <v>0</v>
      </c>
      <c r="AH467" s="88">
        <f t="shared" si="465"/>
        <v>0</v>
      </c>
    </row>
    <row r="468" spans="1:34" s="21" customFormat="1">
      <c r="A468" s="102"/>
      <c r="B468" s="11">
        <v>7</v>
      </c>
      <c r="C468" s="11"/>
      <c r="D468" s="85" t="s">
        <v>8</v>
      </c>
      <c r="E468" s="31">
        <f>'per SKPD'!E6092</f>
        <v>0</v>
      </c>
      <c r="F468" s="31">
        <f>'per SKPD'!F6092</f>
        <v>0</v>
      </c>
      <c r="G468" s="31">
        <f>'per SKPD'!G6092</f>
        <v>0</v>
      </c>
      <c r="H468" s="31">
        <f>'per SKPD'!H6092</f>
        <v>0</v>
      </c>
      <c r="I468" s="31">
        <f>'per SKPD'!I6092</f>
        <v>0</v>
      </c>
      <c r="J468" s="31">
        <f>'per SKPD'!J6092</f>
        <v>0</v>
      </c>
      <c r="K468" s="31">
        <f>'per SKPD'!K6092</f>
        <v>0</v>
      </c>
      <c r="L468" s="31">
        <f>'per SKPD'!L6092</f>
        <v>0</v>
      </c>
      <c r="M468" s="31">
        <f>'per SKPD'!M6092</f>
        <v>0</v>
      </c>
      <c r="N468" s="31">
        <f>'per SKPD'!N6092</f>
        <v>0</v>
      </c>
      <c r="O468" s="31">
        <f>'per SKPD'!W6092</f>
        <v>0</v>
      </c>
      <c r="P468" s="31">
        <f>'per SKPD'!X6092</f>
        <v>0</v>
      </c>
      <c r="Q468" s="31">
        <f t="shared" si="458"/>
        <v>0</v>
      </c>
      <c r="R468" s="31">
        <f>'per SKPD'!Z6092</f>
        <v>0</v>
      </c>
      <c r="S468" s="31">
        <f>'per SKPD'!AA6092</f>
        <v>0</v>
      </c>
      <c r="T468" s="31">
        <f>'per SKPD'!AB6092</f>
        <v>0</v>
      </c>
      <c r="U468" s="31">
        <f>'per SKPD'!AC6092</f>
        <v>0</v>
      </c>
      <c r="V468" s="31">
        <f>'per SKPD'!AL6092</f>
        <v>0</v>
      </c>
      <c r="W468" s="31">
        <f>'per SKPD'!AM6092</f>
        <v>0</v>
      </c>
      <c r="X468" s="31">
        <f>'per SKPD'!AN6092</f>
        <v>0</v>
      </c>
      <c r="Y468" s="31">
        <f t="shared" si="466"/>
        <v>0</v>
      </c>
      <c r="Z468" s="32">
        <f t="shared" si="460"/>
        <v>0</v>
      </c>
      <c r="AA468" s="32"/>
      <c r="AB468" s="28"/>
      <c r="AC468" s="29">
        <f t="shared" si="467"/>
        <v>0</v>
      </c>
      <c r="AD468" s="29">
        <f t="shared" si="461"/>
        <v>0</v>
      </c>
      <c r="AE468" s="29">
        <f t="shared" si="462"/>
        <v>0</v>
      </c>
      <c r="AF468" s="29">
        <f t="shared" si="463"/>
        <v>0</v>
      </c>
      <c r="AG468" s="249">
        <f t="shared" si="464"/>
        <v>0</v>
      </c>
      <c r="AH468" s="88">
        <f t="shared" si="465"/>
        <v>0</v>
      </c>
    </row>
    <row r="469" spans="1:34" s="21" customFormat="1">
      <c r="A469" s="102"/>
      <c r="B469" s="11">
        <v>8</v>
      </c>
      <c r="C469" s="11"/>
      <c r="D469" s="77" t="s">
        <v>39</v>
      </c>
      <c r="E469" s="31">
        <f>'per SKPD'!E6095</f>
        <v>8140000</v>
      </c>
      <c r="F469" s="31">
        <f>'per SKPD'!F6095</f>
        <v>0</v>
      </c>
      <c r="G469" s="31">
        <f>'per SKPD'!G6095</f>
        <v>0</v>
      </c>
      <c r="H469" s="31">
        <f>'per SKPD'!H6095</f>
        <v>0</v>
      </c>
      <c r="I469" s="31">
        <f>'per SKPD'!I6095</f>
        <v>0</v>
      </c>
      <c r="J469" s="31">
        <f>'per SKPD'!J6095</f>
        <v>0</v>
      </c>
      <c r="K469" s="31">
        <f>'per SKPD'!K6095</f>
        <v>0</v>
      </c>
      <c r="L469" s="31">
        <f>'per SKPD'!L6095</f>
        <v>0</v>
      </c>
      <c r="M469" s="31">
        <f>'per SKPD'!M6095</f>
        <v>0</v>
      </c>
      <c r="N469" s="31">
        <f>'per SKPD'!N6095</f>
        <v>0</v>
      </c>
      <c r="O469" s="31">
        <f>'per SKPD'!W6095</f>
        <v>0</v>
      </c>
      <c r="P469" s="31">
        <f>'per SKPD'!X6095</f>
        <v>0</v>
      </c>
      <c r="Q469" s="31">
        <f t="shared" si="458"/>
        <v>0</v>
      </c>
      <c r="R469" s="31">
        <f>'per SKPD'!Z6095</f>
        <v>0</v>
      </c>
      <c r="S469" s="31">
        <f>'per SKPD'!AA6095</f>
        <v>0</v>
      </c>
      <c r="T469" s="31">
        <f>'per SKPD'!AB6095</f>
        <v>0</v>
      </c>
      <c r="U469" s="31">
        <f>'per SKPD'!AC6095</f>
        <v>0</v>
      </c>
      <c r="V469" s="31">
        <f>'per SKPD'!AL6095</f>
        <v>0</v>
      </c>
      <c r="W469" s="31">
        <f>'per SKPD'!AM6095</f>
        <v>0</v>
      </c>
      <c r="X469" s="31">
        <f>'per SKPD'!AN6095</f>
        <v>0</v>
      </c>
      <c r="Y469" s="31">
        <f t="shared" si="466"/>
        <v>0</v>
      </c>
      <c r="Z469" s="32">
        <f t="shared" si="460"/>
        <v>8140000</v>
      </c>
      <c r="AA469" s="32"/>
      <c r="AB469" s="28"/>
      <c r="AC469" s="29">
        <f t="shared" si="467"/>
        <v>8140000</v>
      </c>
      <c r="AD469" s="29">
        <f t="shared" si="461"/>
        <v>0</v>
      </c>
      <c r="AE469" s="29">
        <f t="shared" si="462"/>
        <v>8140000</v>
      </c>
      <c r="AF469" s="29">
        <f t="shared" si="463"/>
        <v>0</v>
      </c>
      <c r="AG469" s="249">
        <f t="shared" si="464"/>
        <v>0</v>
      </c>
      <c r="AH469" s="88">
        <f t="shared" si="465"/>
        <v>0</v>
      </c>
    </row>
    <row r="470" spans="1:34">
      <c r="A470" s="101"/>
      <c r="B470" s="8"/>
      <c r="C470" s="8"/>
      <c r="D470" s="78"/>
      <c r="E470" s="34"/>
      <c r="F470" s="34"/>
      <c r="G470" s="63"/>
      <c r="H470" s="67"/>
      <c r="I470" s="34"/>
      <c r="J470" s="34"/>
      <c r="K470" s="34"/>
      <c r="L470" s="34"/>
      <c r="M470" s="34"/>
      <c r="N470" s="34"/>
      <c r="O470" s="34"/>
      <c r="P470" s="63"/>
      <c r="Q470" s="34"/>
      <c r="R470" s="65"/>
      <c r="S470" s="65"/>
      <c r="T470" s="34"/>
      <c r="U470" s="34"/>
      <c r="V470" s="34"/>
      <c r="W470" s="34"/>
      <c r="X470" s="34"/>
      <c r="Y470" s="34"/>
      <c r="Z470" s="34"/>
      <c r="AA470" s="34"/>
      <c r="AB470" s="28"/>
      <c r="AC470" s="29">
        <f t="shared" si="467"/>
        <v>0</v>
      </c>
    </row>
    <row r="471" spans="1:34" s="15" customFormat="1" ht="18.75" customHeight="1">
      <c r="A471" s="98">
        <v>47</v>
      </c>
      <c r="B471" s="22" t="s">
        <v>85</v>
      </c>
      <c r="C471" s="20"/>
      <c r="D471" s="30"/>
      <c r="E471" s="30">
        <f t="shared" ref="E471:P471" si="468">E472+E473+E474+E475+E476+E477+E478+E479</f>
        <v>1193412252</v>
      </c>
      <c r="F471" s="30">
        <f t="shared" si="468"/>
        <v>14720000</v>
      </c>
      <c r="G471" s="30">
        <f t="shared" si="468"/>
        <v>14720000</v>
      </c>
      <c r="H471" s="30">
        <f t="shared" si="468"/>
        <v>14720000</v>
      </c>
      <c r="I471" s="30">
        <f t="shared" si="468"/>
        <v>0</v>
      </c>
      <c r="J471" s="30">
        <f t="shared" si="468"/>
        <v>0</v>
      </c>
      <c r="K471" s="30">
        <f t="shared" si="468"/>
        <v>0</v>
      </c>
      <c r="L471" s="30">
        <f t="shared" si="468"/>
        <v>0</v>
      </c>
      <c r="M471" s="30">
        <f t="shared" si="468"/>
        <v>52864000</v>
      </c>
      <c r="N471" s="30">
        <f t="shared" si="468"/>
        <v>0</v>
      </c>
      <c r="O471" s="30">
        <f t="shared" si="468"/>
        <v>11470000</v>
      </c>
      <c r="P471" s="30">
        <f t="shared" si="468"/>
        <v>0</v>
      </c>
      <c r="Q471" s="30">
        <f t="shared" ref="Q471:Q479" si="469">SUM(H471:P471)</f>
        <v>79054000</v>
      </c>
      <c r="R471" s="64">
        <f t="shared" ref="R471:X471" si="470">R472+R473+R474+R475+R476+R477+R478+R479</f>
        <v>0</v>
      </c>
      <c r="S471" s="64">
        <f t="shared" si="470"/>
        <v>0</v>
      </c>
      <c r="T471" s="30">
        <f t="shared" si="470"/>
        <v>0</v>
      </c>
      <c r="U471" s="30">
        <f t="shared" si="470"/>
        <v>0</v>
      </c>
      <c r="V471" s="30">
        <f t="shared" si="470"/>
        <v>11470000</v>
      </c>
      <c r="W471" s="30">
        <f t="shared" si="470"/>
        <v>750000</v>
      </c>
      <c r="X471" s="30">
        <f t="shared" si="470"/>
        <v>0</v>
      </c>
      <c r="Y471" s="30">
        <f>SUM(R471:X471)</f>
        <v>12220000</v>
      </c>
      <c r="Z471" s="30">
        <f>Z472+Z473+Z474+Z475+Z476+Z477+Z478+Z479</f>
        <v>1260246252</v>
      </c>
      <c r="AA471" s="30"/>
      <c r="AB471" s="57"/>
      <c r="AC471" s="29">
        <f t="shared" si="467"/>
        <v>1260246252</v>
      </c>
      <c r="AD471" s="57">
        <f>SUM(AD472:AD479)</f>
        <v>0</v>
      </c>
      <c r="AE471" s="57">
        <f>SUM(AE472:AE479)</f>
        <v>1193412252</v>
      </c>
      <c r="AF471" s="57">
        <f>SUM(AF472:AF479)</f>
        <v>66834000</v>
      </c>
      <c r="AG471" s="57">
        <f>SUM(AG472:AG479)</f>
        <v>66834000</v>
      </c>
      <c r="AH471" s="57">
        <f>SUM(AH472:AH479)</f>
        <v>0</v>
      </c>
    </row>
    <row r="472" spans="1:34">
      <c r="A472" s="99"/>
      <c r="B472" s="9">
        <v>1</v>
      </c>
      <c r="C472" s="9" t="s">
        <v>14</v>
      </c>
      <c r="D472" s="81" t="s">
        <v>6</v>
      </c>
      <c r="E472" s="31">
        <f>'per SKPD'!E6104</f>
        <v>555371163</v>
      </c>
      <c r="F472" s="31">
        <f>'per SKPD'!F6104</f>
        <v>0</v>
      </c>
      <c r="G472" s="31">
        <f>'per SKPD'!G6104</f>
        <v>0</v>
      </c>
      <c r="H472" s="31">
        <f>'per SKPD'!H6104</f>
        <v>0</v>
      </c>
      <c r="I472" s="31">
        <f>'per SKPD'!I6104</f>
        <v>0</v>
      </c>
      <c r="J472" s="31">
        <f>'per SKPD'!J6104</f>
        <v>0</v>
      </c>
      <c r="K472" s="31">
        <f>'per SKPD'!K6104</f>
        <v>0</v>
      </c>
      <c r="L472" s="31">
        <f>'per SKPD'!L6104</f>
        <v>0</v>
      </c>
      <c r="M472" s="31">
        <f>'per SKPD'!M6104</f>
        <v>52864000</v>
      </c>
      <c r="N472" s="31">
        <f>'per SKPD'!N6104</f>
        <v>0</v>
      </c>
      <c r="O472" s="31">
        <f>'per SKPD'!W6104</f>
        <v>0</v>
      </c>
      <c r="P472" s="31">
        <f>'per SKPD'!X6104</f>
        <v>0</v>
      </c>
      <c r="Q472" s="31">
        <f t="shared" si="469"/>
        <v>52864000</v>
      </c>
      <c r="R472" s="31">
        <f>'per SKPD'!Z6104</f>
        <v>0</v>
      </c>
      <c r="S472" s="31">
        <f>'per SKPD'!AA6104</f>
        <v>0</v>
      </c>
      <c r="T472" s="31">
        <f>'per SKPD'!AB6104</f>
        <v>0</v>
      </c>
      <c r="U472" s="31">
        <f>'per SKPD'!AC6104</f>
        <v>0</v>
      </c>
      <c r="V472" s="31">
        <f>'per SKPD'!AL6104</f>
        <v>0</v>
      </c>
      <c r="W472" s="31">
        <f>'per SKPD'!AM6104</f>
        <v>0</v>
      </c>
      <c r="X472" s="31">
        <f>'per SKPD'!AN6104</f>
        <v>0</v>
      </c>
      <c r="Y472" s="31">
        <f>SUM(R472:X472)</f>
        <v>0</v>
      </c>
      <c r="Z472" s="32">
        <f t="shared" ref="Z472:Z479" si="471">E472+Q472-Y472</f>
        <v>608235163</v>
      </c>
      <c r="AA472" s="32"/>
      <c r="AB472" s="28"/>
      <c r="AC472" s="29">
        <f t="shared" si="467"/>
        <v>608235163</v>
      </c>
      <c r="AD472" s="29">
        <f t="shared" ref="AD472:AD479" si="472">Z472-AC472</f>
        <v>0</v>
      </c>
      <c r="AE472" s="29">
        <f t="shared" ref="AE472:AE479" si="473">E472</f>
        <v>555371163</v>
      </c>
      <c r="AF472" s="29">
        <f t="shared" ref="AF472:AF479" si="474">AC472-AE472</f>
        <v>52864000</v>
      </c>
      <c r="AG472" s="249">
        <f t="shared" ref="AG472:AG479" si="475">Q472-Y472</f>
        <v>52864000</v>
      </c>
      <c r="AH472" s="88">
        <f t="shared" ref="AH472:AH479" si="476">AF472-AG472</f>
        <v>0</v>
      </c>
    </row>
    <row r="473" spans="1:34">
      <c r="A473" s="99"/>
      <c r="B473" s="9">
        <v>2</v>
      </c>
      <c r="C473" s="9" t="s">
        <v>15</v>
      </c>
      <c r="D473" s="81" t="s">
        <v>9</v>
      </c>
      <c r="E473" s="31">
        <f>'per SKPD'!E6112</f>
        <v>178803960</v>
      </c>
      <c r="F473" s="31">
        <f>'per SKPD'!F6112</f>
        <v>14720000</v>
      </c>
      <c r="G473" s="31">
        <f>'per SKPD'!G6112</f>
        <v>14720000</v>
      </c>
      <c r="H473" s="31">
        <f>'per SKPD'!H6112</f>
        <v>14720000</v>
      </c>
      <c r="I473" s="31">
        <f>'per SKPD'!I6112</f>
        <v>0</v>
      </c>
      <c r="J473" s="31">
        <f>'per SKPD'!J6112</f>
        <v>0</v>
      </c>
      <c r="K473" s="31">
        <f>'per SKPD'!K6112</f>
        <v>0</v>
      </c>
      <c r="L473" s="31">
        <f>'per SKPD'!L6112</f>
        <v>0</v>
      </c>
      <c r="M473" s="31">
        <f>'per SKPD'!M6112</f>
        <v>0</v>
      </c>
      <c r="N473" s="31">
        <f>'per SKPD'!N6112</f>
        <v>0</v>
      </c>
      <c r="O473" s="31">
        <f>'per SKPD'!W6112</f>
        <v>0</v>
      </c>
      <c r="P473" s="31">
        <f>'per SKPD'!X6112</f>
        <v>0</v>
      </c>
      <c r="Q473" s="31">
        <f t="shared" si="469"/>
        <v>14720000</v>
      </c>
      <c r="R473" s="31">
        <f>'per SKPD'!Z6112</f>
        <v>0</v>
      </c>
      <c r="S473" s="31">
        <f>'per SKPD'!AA6112</f>
        <v>0</v>
      </c>
      <c r="T473" s="31">
        <f>'per SKPD'!AB6112</f>
        <v>0</v>
      </c>
      <c r="U473" s="31">
        <f>'per SKPD'!AC6112</f>
        <v>0</v>
      </c>
      <c r="V473" s="31">
        <f>'per SKPD'!AL6112</f>
        <v>11470000</v>
      </c>
      <c r="W473" s="31">
        <f>'per SKPD'!AM6112</f>
        <v>750000</v>
      </c>
      <c r="X473" s="31">
        <f>'per SKPD'!AN6112</f>
        <v>0</v>
      </c>
      <c r="Y473" s="31">
        <f t="shared" ref="Y473:Y479" si="477">SUM(R473:X473)</f>
        <v>12220000</v>
      </c>
      <c r="Z473" s="32">
        <f t="shared" si="471"/>
        <v>181303960</v>
      </c>
      <c r="AA473" s="32"/>
      <c r="AB473" s="28"/>
      <c r="AC473" s="29">
        <f t="shared" si="467"/>
        <v>181303960</v>
      </c>
      <c r="AD473" s="29">
        <f t="shared" si="472"/>
        <v>0</v>
      </c>
      <c r="AE473" s="29">
        <f t="shared" si="473"/>
        <v>178803960</v>
      </c>
      <c r="AF473" s="29">
        <f t="shared" si="474"/>
        <v>2500000</v>
      </c>
      <c r="AG473" s="249">
        <f t="shared" si="475"/>
        <v>2500000</v>
      </c>
      <c r="AH473" s="88">
        <f t="shared" si="476"/>
        <v>0</v>
      </c>
    </row>
    <row r="474" spans="1:34">
      <c r="A474" s="99"/>
      <c r="B474" s="9">
        <v>3</v>
      </c>
      <c r="C474" s="9" t="s">
        <v>16</v>
      </c>
      <c r="D474" s="81" t="s">
        <v>10</v>
      </c>
      <c r="E474" s="31">
        <f>'per SKPD'!E6147</f>
        <v>449970629</v>
      </c>
      <c r="F474" s="31">
        <f>'per SKPD'!F6147</f>
        <v>0</v>
      </c>
      <c r="G474" s="31">
        <f>'per SKPD'!G6147</f>
        <v>0</v>
      </c>
      <c r="H474" s="31">
        <f>'per SKPD'!H6147</f>
        <v>0</v>
      </c>
      <c r="I474" s="31">
        <f>'per SKPD'!I6147</f>
        <v>0</v>
      </c>
      <c r="J474" s="31">
        <f>'per SKPD'!J6147</f>
        <v>0</v>
      </c>
      <c r="K474" s="31">
        <f>'per SKPD'!K6147</f>
        <v>0</v>
      </c>
      <c r="L474" s="31">
        <f>'per SKPD'!L6147</f>
        <v>0</v>
      </c>
      <c r="M474" s="31">
        <f>'per SKPD'!M6147</f>
        <v>0</v>
      </c>
      <c r="N474" s="31">
        <f>'per SKPD'!N6147</f>
        <v>0</v>
      </c>
      <c r="O474" s="31">
        <f>'per SKPD'!W6147</f>
        <v>0</v>
      </c>
      <c r="P474" s="31">
        <f>'per SKPD'!X6147</f>
        <v>0</v>
      </c>
      <c r="Q474" s="31">
        <f t="shared" si="469"/>
        <v>0</v>
      </c>
      <c r="R474" s="31">
        <f>'per SKPD'!Z6147</f>
        <v>0</v>
      </c>
      <c r="S474" s="31">
        <f>'per SKPD'!AA6147</f>
        <v>0</v>
      </c>
      <c r="T474" s="31">
        <f>'per SKPD'!AB6147</f>
        <v>0</v>
      </c>
      <c r="U474" s="31">
        <f>'per SKPD'!AC6147</f>
        <v>0</v>
      </c>
      <c r="V474" s="31">
        <f>'per SKPD'!AL6147</f>
        <v>0</v>
      </c>
      <c r="W474" s="31">
        <f>'per SKPD'!AM6147</f>
        <v>0</v>
      </c>
      <c r="X474" s="31">
        <f>'per SKPD'!AN6147</f>
        <v>0</v>
      </c>
      <c r="Y474" s="31">
        <f>SUM(R474:X474)</f>
        <v>0</v>
      </c>
      <c r="Z474" s="32">
        <f t="shared" si="471"/>
        <v>449970629</v>
      </c>
      <c r="AA474" s="32"/>
      <c r="AB474" s="28"/>
      <c r="AC474" s="29">
        <f t="shared" si="467"/>
        <v>449970629</v>
      </c>
      <c r="AD474" s="29">
        <f t="shared" si="472"/>
        <v>0</v>
      </c>
      <c r="AE474" s="29">
        <f t="shared" si="473"/>
        <v>449970629</v>
      </c>
      <c r="AF474" s="29">
        <f t="shared" si="474"/>
        <v>0</v>
      </c>
      <c r="AG474" s="249">
        <f t="shared" si="475"/>
        <v>0</v>
      </c>
      <c r="AH474" s="88">
        <f t="shared" si="476"/>
        <v>0</v>
      </c>
    </row>
    <row r="475" spans="1:34">
      <c r="A475" s="99"/>
      <c r="B475" s="9">
        <v>4</v>
      </c>
      <c r="C475" s="9" t="s">
        <v>17</v>
      </c>
      <c r="D475" s="81" t="s">
        <v>5</v>
      </c>
      <c r="E475" s="31">
        <f>'per SKPD'!E6151</f>
        <v>2500000</v>
      </c>
      <c r="F475" s="31">
        <f>'per SKPD'!F6151</f>
        <v>0</v>
      </c>
      <c r="G475" s="31">
        <f>'per SKPD'!G6151</f>
        <v>0</v>
      </c>
      <c r="H475" s="31">
        <f>'per SKPD'!H6151</f>
        <v>0</v>
      </c>
      <c r="I475" s="31">
        <f>'per SKPD'!I6151</f>
        <v>0</v>
      </c>
      <c r="J475" s="31">
        <f>'per SKPD'!J6151</f>
        <v>0</v>
      </c>
      <c r="K475" s="31">
        <f>'per SKPD'!K6151</f>
        <v>0</v>
      </c>
      <c r="L475" s="31">
        <f>'per SKPD'!L6151</f>
        <v>0</v>
      </c>
      <c r="M475" s="31">
        <f>'per SKPD'!M6151</f>
        <v>0</v>
      </c>
      <c r="N475" s="31">
        <f>'per SKPD'!N6151</f>
        <v>0</v>
      </c>
      <c r="O475" s="31">
        <f>'per SKPD'!W6151</f>
        <v>0</v>
      </c>
      <c r="P475" s="31">
        <f>'per SKPD'!X6151</f>
        <v>0</v>
      </c>
      <c r="Q475" s="31">
        <f t="shared" si="469"/>
        <v>0</v>
      </c>
      <c r="R475" s="31">
        <f>'per SKPD'!Z6151</f>
        <v>0</v>
      </c>
      <c r="S475" s="31">
        <f>'per SKPD'!AA6151</f>
        <v>0</v>
      </c>
      <c r="T475" s="31">
        <f>'per SKPD'!AB6151</f>
        <v>0</v>
      </c>
      <c r="U475" s="31">
        <f>'per SKPD'!AC6151</f>
        <v>0</v>
      </c>
      <c r="V475" s="31">
        <f>'per SKPD'!AL6151</f>
        <v>0</v>
      </c>
      <c r="W475" s="31">
        <f>'per SKPD'!AM6151</f>
        <v>0</v>
      </c>
      <c r="X475" s="31">
        <f>'per SKPD'!AN6151</f>
        <v>0</v>
      </c>
      <c r="Y475" s="31">
        <f t="shared" si="477"/>
        <v>0</v>
      </c>
      <c r="Z475" s="32">
        <f t="shared" si="471"/>
        <v>2500000</v>
      </c>
      <c r="AA475" s="32"/>
      <c r="AB475" s="28"/>
      <c r="AC475" s="29">
        <f t="shared" si="467"/>
        <v>2500000</v>
      </c>
      <c r="AD475" s="29">
        <f t="shared" si="472"/>
        <v>0</v>
      </c>
      <c r="AE475" s="29">
        <f t="shared" si="473"/>
        <v>2500000</v>
      </c>
      <c r="AF475" s="29">
        <f t="shared" si="474"/>
        <v>0</v>
      </c>
      <c r="AG475" s="249">
        <f t="shared" si="475"/>
        <v>0</v>
      </c>
      <c r="AH475" s="88">
        <f t="shared" si="476"/>
        <v>0</v>
      </c>
    </row>
    <row r="476" spans="1:34">
      <c r="A476" s="99"/>
      <c r="B476" s="9">
        <v>5</v>
      </c>
      <c r="C476" s="9" t="s">
        <v>18</v>
      </c>
      <c r="D476" s="81" t="s">
        <v>11</v>
      </c>
      <c r="E476" s="31">
        <f>'per SKPD'!E6154</f>
        <v>66500</v>
      </c>
      <c r="F476" s="31">
        <f>'per SKPD'!F6154</f>
        <v>0</v>
      </c>
      <c r="G476" s="31">
        <f>'per SKPD'!G6154</f>
        <v>0</v>
      </c>
      <c r="H476" s="31">
        <f>'per SKPD'!H6154</f>
        <v>0</v>
      </c>
      <c r="I476" s="31">
        <f>'per SKPD'!I6154</f>
        <v>0</v>
      </c>
      <c r="J476" s="31">
        <f>'per SKPD'!J6154</f>
        <v>0</v>
      </c>
      <c r="K476" s="31">
        <f>'per SKPD'!K6154</f>
        <v>0</v>
      </c>
      <c r="L476" s="31">
        <f>'per SKPD'!L6154</f>
        <v>0</v>
      </c>
      <c r="M476" s="31">
        <f>'per SKPD'!M6154</f>
        <v>0</v>
      </c>
      <c r="N476" s="31">
        <f>'per SKPD'!N6154</f>
        <v>0</v>
      </c>
      <c r="O476" s="31">
        <f>'per SKPD'!W6154</f>
        <v>0</v>
      </c>
      <c r="P476" s="31">
        <f>'per SKPD'!X6154</f>
        <v>0</v>
      </c>
      <c r="Q476" s="31">
        <f t="shared" si="469"/>
        <v>0</v>
      </c>
      <c r="R476" s="31">
        <f>'per SKPD'!Z6154</f>
        <v>0</v>
      </c>
      <c r="S476" s="31">
        <f>'per SKPD'!AA6154</f>
        <v>0</v>
      </c>
      <c r="T476" s="31">
        <f>'per SKPD'!AB6154</f>
        <v>0</v>
      </c>
      <c r="U476" s="31">
        <f>'per SKPD'!AC6154</f>
        <v>0</v>
      </c>
      <c r="V476" s="31">
        <f>'per SKPD'!AL6154</f>
        <v>0</v>
      </c>
      <c r="W476" s="31">
        <f>'per SKPD'!AM6154</f>
        <v>0</v>
      </c>
      <c r="X476" s="31">
        <f>'per SKPD'!AN6154</f>
        <v>0</v>
      </c>
      <c r="Y476" s="31">
        <f t="shared" si="477"/>
        <v>0</v>
      </c>
      <c r="Z476" s="32">
        <f t="shared" si="471"/>
        <v>66500</v>
      </c>
      <c r="AA476" s="32"/>
      <c r="AB476" s="28"/>
      <c r="AC476" s="29">
        <f t="shared" si="467"/>
        <v>66500</v>
      </c>
      <c r="AD476" s="29">
        <f t="shared" si="472"/>
        <v>0</v>
      </c>
      <c r="AE476" s="29">
        <f t="shared" si="473"/>
        <v>66500</v>
      </c>
      <c r="AF476" s="29">
        <f t="shared" si="474"/>
        <v>0</v>
      </c>
      <c r="AG476" s="249">
        <f t="shared" si="475"/>
        <v>0</v>
      </c>
      <c r="AH476" s="88">
        <f t="shared" si="476"/>
        <v>0</v>
      </c>
    </row>
    <row r="477" spans="1:34">
      <c r="A477" s="99"/>
      <c r="B477" s="9">
        <v>6</v>
      </c>
      <c r="C477" s="9" t="s">
        <v>19</v>
      </c>
      <c r="D477" s="81" t="s">
        <v>7</v>
      </c>
      <c r="E477" s="31">
        <f>'per SKPD'!E6157</f>
        <v>0</v>
      </c>
      <c r="F477" s="31">
        <f>'per SKPD'!F6157</f>
        <v>0</v>
      </c>
      <c r="G477" s="31">
        <f>'per SKPD'!G6157</f>
        <v>0</v>
      </c>
      <c r="H477" s="31">
        <f>'per SKPD'!H6157</f>
        <v>0</v>
      </c>
      <c r="I477" s="31">
        <f>'per SKPD'!I6157</f>
        <v>0</v>
      </c>
      <c r="J477" s="31">
        <f>'per SKPD'!J6157</f>
        <v>0</v>
      </c>
      <c r="K477" s="31">
        <f>'per SKPD'!K6157</f>
        <v>0</v>
      </c>
      <c r="L477" s="31">
        <f>'per SKPD'!L6157</f>
        <v>0</v>
      </c>
      <c r="M477" s="31">
        <f>'per SKPD'!M6157</f>
        <v>0</v>
      </c>
      <c r="N477" s="31">
        <f>'per SKPD'!N6157</f>
        <v>0</v>
      </c>
      <c r="O477" s="31">
        <f>'per SKPD'!W6157</f>
        <v>0</v>
      </c>
      <c r="P477" s="31">
        <f>'per SKPD'!X6157</f>
        <v>0</v>
      </c>
      <c r="Q477" s="31">
        <f t="shared" si="469"/>
        <v>0</v>
      </c>
      <c r="R477" s="31">
        <f>'per SKPD'!Z6157</f>
        <v>0</v>
      </c>
      <c r="S477" s="31">
        <f>'per SKPD'!AA6157</f>
        <v>0</v>
      </c>
      <c r="T477" s="31">
        <f>'per SKPD'!AB6157</f>
        <v>0</v>
      </c>
      <c r="U477" s="31">
        <f>'per SKPD'!AC6157</f>
        <v>0</v>
      </c>
      <c r="V477" s="31">
        <f>'per SKPD'!AL6157</f>
        <v>0</v>
      </c>
      <c r="W477" s="31">
        <f>'per SKPD'!AM6157</f>
        <v>0</v>
      </c>
      <c r="X477" s="31">
        <f>'per SKPD'!AN6157</f>
        <v>0</v>
      </c>
      <c r="Y477" s="31">
        <f t="shared" si="477"/>
        <v>0</v>
      </c>
      <c r="Z477" s="32">
        <f t="shared" si="471"/>
        <v>0</v>
      </c>
      <c r="AA477" s="32"/>
      <c r="AB477" s="28"/>
      <c r="AC477" s="29">
        <f t="shared" si="467"/>
        <v>0</v>
      </c>
      <c r="AD477" s="29">
        <f t="shared" si="472"/>
        <v>0</v>
      </c>
      <c r="AE477" s="29">
        <f t="shared" si="473"/>
        <v>0</v>
      </c>
      <c r="AF477" s="29">
        <f t="shared" si="474"/>
        <v>0</v>
      </c>
      <c r="AG477" s="249">
        <f t="shared" si="475"/>
        <v>0</v>
      </c>
      <c r="AH477" s="88">
        <f t="shared" si="476"/>
        <v>0</v>
      </c>
    </row>
    <row r="478" spans="1:34" s="21" customFormat="1">
      <c r="A478" s="102"/>
      <c r="B478" s="11">
        <v>7</v>
      </c>
      <c r="C478" s="11"/>
      <c r="D478" s="85" t="s">
        <v>8</v>
      </c>
      <c r="E478" s="31">
        <f>'per SKPD'!E6160</f>
        <v>0</v>
      </c>
      <c r="F478" s="31">
        <f>'per SKPD'!F6160</f>
        <v>0</v>
      </c>
      <c r="G478" s="31">
        <f>'per SKPD'!G6160</f>
        <v>0</v>
      </c>
      <c r="H478" s="31">
        <f>'per SKPD'!H6160</f>
        <v>0</v>
      </c>
      <c r="I478" s="31">
        <f>'per SKPD'!I6160</f>
        <v>0</v>
      </c>
      <c r="J478" s="31">
        <f>'per SKPD'!J6160</f>
        <v>0</v>
      </c>
      <c r="K478" s="31">
        <f>'per SKPD'!K6160</f>
        <v>0</v>
      </c>
      <c r="L478" s="31">
        <f>'per SKPD'!L6160</f>
        <v>0</v>
      </c>
      <c r="M478" s="31">
        <f>'per SKPD'!M6160</f>
        <v>0</v>
      </c>
      <c r="N478" s="31">
        <f>'per SKPD'!N6160</f>
        <v>0</v>
      </c>
      <c r="O478" s="31">
        <f>'per SKPD'!W6160</f>
        <v>0</v>
      </c>
      <c r="P478" s="31">
        <f>'per SKPD'!X6160</f>
        <v>0</v>
      </c>
      <c r="Q478" s="31">
        <f t="shared" si="469"/>
        <v>0</v>
      </c>
      <c r="R478" s="31">
        <f>'per SKPD'!Z6160</f>
        <v>0</v>
      </c>
      <c r="S478" s="31">
        <f>'per SKPD'!AA6160</f>
        <v>0</v>
      </c>
      <c r="T478" s="31">
        <f>'per SKPD'!AB6160</f>
        <v>0</v>
      </c>
      <c r="U478" s="31">
        <f>'per SKPD'!AC6160</f>
        <v>0</v>
      </c>
      <c r="V478" s="31">
        <f>'per SKPD'!AL6160</f>
        <v>0</v>
      </c>
      <c r="W478" s="31">
        <f>'per SKPD'!AM6160</f>
        <v>0</v>
      </c>
      <c r="X478" s="31">
        <f>'per SKPD'!AN6160</f>
        <v>0</v>
      </c>
      <c r="Y478" s="31">
        <f t="shared" si="477"/>
        <v>0</v>
      </c>
      <c r="Z478" s="32">
        <f t="shared" si="471"/>
        <v>0</v>
      </c>
      <c r="AA478" s="32"/>
      <c r="AB478" s="28"/>
      <c r="AC478" s="29">
        <f t="shared" si="467"/>
        <v>0</v>
      </c>
      <c r="AD478" s="29">
        <f t="shared" si="472"/>
        <v>0</v>
      </c>
      <c r="AE478" s="29">
        <f t="shared" si="473"/>
        <v>0</v>
      </c>
      <c r="AF478" s="29">
        <f t="shared" si="474"/>
        <v>0</v>
      </c>
      <c r="AG478" s="249">
        <f t="shared" si="475"/>
        <v>0</v>
      </c>
      <c r="AH478" s="88">
        <f t="shared" si="476"/>
        <v>0</v>
      </c>
    </row>
    <row r="479" spans="1:34" s="21" customFormat="1">
      <c r="A479" s="102"/>
      <c r="B479" s="11">
        <v>8</v>
      </c>
      <c r="C479" s="11"/>
      <c r="D479" s="77" t="s">
        <v>39</v>
      </c>
      <c r="E479" s="31">
        <f>'per SKPD'!E6163</f>
        <v>6700000</v>
      </c>
      <c r="F479" s="31">
        <f>'per SKPD'!F6163</f>
        <v>0</v>
      </c>
      <c r="G479" s="31">
        <f>'per SKPD'!G6163</f>
        <v>0</v>
      </c>
      <c r="H479" s="31">
        <f>'per SKPD'!H6163</f>
        <v>0</v>
      </c>
      <c r="I479" s="31">
        <f>'per SKPD'!I6163</f>
        <v>0</v>
      </c>
      <c r="J479" s="31">
        <f>'per SKPD'!J6163</f>
        <v>0</v>
      </c>
      <c r="K479" s="31">
        <f>'per SKPD'!K6163</f>
        <v>0</v>
      </c>
      <c r="L479" s="31">
        <f>'per SKPD'!L6163</f>
        <v>0</v>
      </c>
      <c r="M479" s="31">
        <f>'per SKPD'!M6163</f>
        <v>0</v>
      </c>
      <c r="N479" s="31">
        <f>'per SKPD'!N6163</f>
        <v>0</v>
      </c>
      <c r="O479" s="31">
        <f>'per SKPD'!W6163</f>
        <v>11470000</v>
      </c>
      <c r="P479" s="31">
        <f>'per SKPD'!X6163</f>
        <v>0</v>
      </c>
      <c r="Q479" s="31">
        <f t="shared" si="469"/>
        <v>11470000</v>
      </c>
      <c r="R479" s="31">
        <f>'per SKPD'!Z6163</f>
        <v>0</v>
      </c>
      <c r="S479" s="31">
        <f>'per SKPD'!AA6163</f>
        <v>0</v>
      </c>
      <c r="T479" s="31">
        <f>'per SKPD'!AB6163</f>
        <v>0</v>
      </c>
      <c r="U479" s="31">
        <f>'per SKPD'!AC6163</f>
        <v>0</v>
      </c>
      <c r="V479" s="31">
        <f>'per SKPD'!AL6163</f>
        <v>0</v>
      </c>
      <c r="W479" s="31">
        <f>'per SKPD'!AM6163</f>
        <v>0</v>
      </c>
      <c r="X479" s="31">
        <f>'per SKPD'!AN6163</f>
        <v>0</v>
      </c>
      <c r="Y479" s="31">
        <f t="shared" si="477"/>
        <v>0</v>
      </c>
      <c r="Z479" s="32">
        <f t="shared" si="471"/>
        <v>18170000</v>
      </c>
      <c r="AA479" s="32"/>
      <c r="AB479" s="28"/>
      <c r="AC479" s="29">
        <f t="shared" si="467"/>
        <v>18170000</v>
      </c>
      <c r="AD479" s="29">
        <f t="shared" si="472"/>
        <v>0</v>
      </c>
      <c r="AE479" s="29">
        <f t="shared" si="473"/>
        <v>6700000</v>
      </c>
      <c r="AF479" s="29">
        <f t="shared" si="474"/>
        <v>11470000</v>
      </c>
      <c r="AG479" s="249">
        <f t="shared" si="475"/>
        <v>11470000</v>
      </c>
      <c r="AH479" s="88">
        <f t="shared" si="476"/>
        <v>0</v>
      </c>
    </row>
    <row r="480" spans="1:34">
      <c r="A480" s="101"/>
      <c r="B480" s="8"/>
      <c r="C480" s="8"/>
      <c r="D480" s="78"/>
      <c r="E480" s="34"/>
      <c r="F480" s="34"/>
      <c r="G480" s="63"/>
      <c r="H480" s="67"/>
      <c r="I480" s="34"/>
      <c r="J480" s="34"/>
      <c r="K480" s="34"/>
      <c r="L480" s="34"/>
      <c r="M480" s="34"/>
      <c r="N480" s="34"/>
      <c r="O480" s="34"/>
      <c r="P480" s="63"/>
      <c r="Q480" s="34"/>
      <c r="R480" s="65"/>
      <c r="S480" s="65"/>
      <c r="T480" s="34"/>
      <c r="U480" s="34"/>
      <c r="V480" s="34"/>
      <c r="W480" s="34"/>
      <c r="X480" s="34"/>
      <c r="Y480" s="34"/>
      <c r="Z480" s="34"/>
      <c r="AA480" s="34"/>
      <c r="AB480" s="28"/>
      <c r="AC480" s="29">
        <f t="shared" si="467"/>
        <v>0</v>
      </c>
    </row>
    <row r="481" spans="1:34" s="15" customFormat="1" ht="18.75" customHeight="1">
      <c r="A481" s="98">
        <v>48</v>
      </c>
      <c r="B481" s="22" t="s">
        <v>86</v>
      </c>
      <c r="C481" s="20"/>
      <c r="D481" s="30"/>
      <c r="E481" s="30">
        <f t="shared" ref="E481:P481" si="478">E482+E483+E484+E485+E486+E487+E488+E489</f>
        <v>893219983</v>
      </c>
      <c r="F481" s="30">
        <f t="shared" si="478"/>
        <v>12500000</v>
      </c>
      <c r="G481" s="30">
        <f t="shared" si="478"/>
        <v>12500000</v>
      </c>
      <c r="H481" s="30">
        <f t="shared" si="478"/>
        <v>12500000</v>
      </c>
      <c r="I481" s="30">
        <f t="shared" si="478"/>
        <v>0</v>
      </c>
      <c r="J481" s="30">
        <f t="shared" si="478"/>
        <v>0</v>
      </c>
      <c r="K481" s="30">
        <f t="shared" si="478"/>
        <v>0</v>
      </c>
      <c r="L481" s="30">
        <f t="shared" si="478"/>
        <v>0</v>
      </c>
      <c r="M481" s="30">
        <f t="shared" si="478"/>
        <v>0</v>
      </c>
      <c r="N481" s="30">
        <f t="shared" si="478"/>
        <v>0</v>
      </c>
      <c r="O481" s="30">
        <f t="shared" si="478"/>
        <v>0</v>
      </c>
      <c r="P481" s="30">
        <f t="shared" si="478"/>
        <v>0</v>
      </c>
      <c r="Q481" s="30">
        <f t="shared" ref="Q481:Q489" si="479">SUM(H481:P481)</f>
        <v>12500000</v>
      </c>
      <c r="R481" s="64">
        <f t="shared" ref="R481:X481" si="480">R482+R483+R484+R485+R486+R487+R488+R489</f>
        <v>0</v>
      </c>
      <c r="S481" s="64">
        <f t="shared" si="480"/>
        <v>0</v>
      </c>
      <c r="T481" s="30">
        <f t="shared" si="480"/>
        <v>0</v>
      </c>
      <c r="U481" s="30">
        <f t="shared" si="480"/>
        <v>0</v>
      </c>
      <c r="V481" s="30">
        <f t="shared" si="480"/>
        <v>0</v>
      </c>
      <c r="W481" s="30">
        <f t="shared" si="480"/>
        <v>0</v>
      </c>
      <c r="X481" s="30">
        <f t="shared" si="480"/>
        <v>0</v>
      </c>
      <c r="Y481" s="30">
        <f>SUM(R481:X481)</f>
        <v>0</v>
      </c>
      <c r="Z481" s="30">
        <f>Z482+Z483+Z484+Z485+Z486+Z487+Z488+Z489</f>
        <v>905719983</v>
      </c>
      <c r="AA481" s="30"/>
      <c r="AB481" s="57"/>
      <c r="AC481" s="29">
        <f t="shared" si="467"/>
        <v>905719983</v>
      </c>
      <c r="AD481" s="57">
        <f>SUM(AD482:AD489)</f>
        <v>0</v>
      </c>
      <c r="AE481" s="57">
        <f>SUM(AE482:AE489)</f>
        <v>893219983</v>
      </c>
      <c r="AF481" s="57">
        <f>SUM(AF482:AF489)</f>
        <v>12500000</v>
      </c>
      <c r="AG481" s="57">
        <f>SUM(AG482:AG489)</f>
        <v>12500000</v>
      </c>
      <c r="AH481" s="57">
        <f>SUM(AH482:AH489)</f>
        <v>0</v>
      </c>
    </row>
    <row r="482" spans="1:34">
      <c r="A482" s="99"/>
      <c r="B482" s="9">
        <v>1</v>
      </c>
      <c r="C482" s="9" t="s">
        <v>14</v>
      </c>
      <c r="D482" s="81" t="s">
        <v>6</v>
      </c>
      <c r="E482" s="31">
        <f>'per SKPD'!E6175</f>
        <v>513961848</v>
      </c>
      <c r="F482" s="31">
        <f>'per SKPD'!F6175</f>
        <v>0</v>
      </c>
      <c r="G482" s="31">
        <f>'per SKPD'!G6175</f>
        <v>0</v>
      </c>
      <c r="H482" s="31">
        <f>'per SKPD'!H6175</f>
        <v>0</v>
      </c>
      <c r="I482" s="31">
        <f>'per SKPD'!I6175</f>
        <v>0</v>
      </c>
      <c r="J482" s="31">
        <f>'per SKPD'!J6175</f>
        <v>0</v>
      </c>
      <c r="K482" s="31">
        <f>'per SKPD'!K6175</f>
        <v>0</v>
      </c>
      <c r="L482" s="31">
        <f>'per SKPD'!L6175</f>
        <v>0</v>
      </c>
      <c r="M482" s="31">
        <f>'per SKPD'!M6175</f>
        <v>0</v>
      </c>
      <c r="N482" s="31">
        <f>'per SKPD'!N6175</f>
        <v>0</v>
      </c>
      <c r="O482" s="31">
        <f>'per SKPD'!W6175</f>
        <v>0</v>
      </c>
      <c r="P482" s="31">
        <f>'per SKPD'!X6175</f>
        <v>0</v>
      </c>
      <c r="Q482" s="31">
        <f t="shared" si="479"/>
        <v>0</v>
      </c>
      <c r="R482" s="31">
        <f>'per SKPD'!Z6175</f>
        <v>0</v>
      </c>
      <c r="S482" s="31">
        <f>'per SKPD'!AA6175</f>
        <v>0</v>
      </c>
      <c r="T482" s="31">
        <f>'per SKPD'!AB6175</f>
        <v>0</v>
      </c>
      <c r="U482" s="31">
        <f>'per SKPD'!AC6175</f>
        <v>0</v>
      </c>
      <c r="V482" s="31">
        <f>'per SKPD'!AL6175</f>
        <v>0</v>
      </c>
      <c r="W482" s="31">
        <f>'per SKPD'!AM6175</f>
        <v>0</v>
      </c>
      <c r="X482" s="31">
        <f>'per SKPD'!AN6175</f>
        <v>0</v>
      </c>
      <c r="Y482" s="31">
        <f>SUM(R482:X482)</f>
        <v>0</v>
      </c>
      <c r="Z482" s="32">
        <f t="shared" ref="Z482:Z489" si="481">E482+Q482-Y482</f>
        <v>513961848</v>
      </c>
      <c r="AA482" s="32"/>
      <c r="AB482" s="28"/>
      <c r="AC482" s="29">
        <f t="shared" si="467"/>
        <v>513961848</v>
      </c>
      <c r="AD482" s="29">
        <f t="shared" ref="AD482:AD489" si="482">Z482-AC482</f>
        <v>0</v>
      </c>
      <c r="AE482" s="29">
        <f t="shared" ref="AE482:AE489" si="483">E482</f>
        <v>513961848</v>
      </c>
      <c r="AF482" s="29">
        <f t="shared" ref="AF482:AF489" si="484">AC482-AE482</f>
        <v>0</v>
      </c>
      <c r="AG482" s="249">
        <f t="shared" ref="AG482:AG489" si="485">Q482-Y482</f>
        <v>0</v>
      </c>
      <c r="AH482" s="88">
        <f t="shared" ref="AH482:AH489" si="486">AF482-AG482</f>
        <v>0</v>
      </c>
    </row>
    <row r="483" spans="1:34">
      <c r="A483" s="99"/>
      <c r="B483" s="9">
        <v>2</v>
      </c>
      <c r="C483" s="9" t="s">
        <v>15</v>
      </c>
      <c r="D483" s="81" t="s">
        <v>9</v>
      </c>
      <c r="E483" s="31">
        <f>'per SKPD'!E6179</f>
        <v>122744385</v>
      </c>
      <c r="F483" s="31">
        <f>'per SKPD'!F6179</f>
        <v>12500000</v>
      </c>
      <c r="G483" s="31">
        <f>'per SKPD'!G6179</f>
        <v>12500000</v>
      </c>
      <c r="H483" s="31">
        <f>'per SKPD'!H6179</f>
        <v>12500000</v>
      </c>
      <c r="I483" s="31">
        <f>'per SKPD'!I6179</f>
        <v>0</v>
      </c>
      <c r="J483" s="31">
        <f>'per SKPD'!J6179</f>
        <v>0</v>
      </c>
      <c r="K483" s="31">
        <f>'per SKPD'!K6179</f>
        <v>0</v>
      </c>
      <c r="L483" s="31">
        <f>'per SKPD'!L6179</f>
        <v>0</v>
      </c>
      <c r="M483" s="31">
        <f>'per SKPD'!M6179</f>
        <v>0</v>
      </c>
      <c r="N483" s="31">
        <f>'per SKPD'!N6179</f>
        <v>0</v>
      </c>
      <c r="O483" s="31">
        <f>'per SKPD'!W6179</f>
        <v>0</v>
      </c>
      <c r="P483" s="31">
        <f>'per SKPD'!X6179</f>
        <v>0</v>
      </c>
      <c r="Q483" s="31">
        <f t="shared" si="479"/>
        <v>12500000</v>
      </c>
      <c r="R483" s="31">
        <f>'per SKPD'!Z6179</f>
        <v>0</v>
      </c>
      <c r="S483" s="31">
        <f>'per SKPD'!AA6179</f>
        <v>0</v>
      </c>
      <c r="T483" s="31">
        <f>'per SKPD'!AB6179</f>
        <v>0</v>
      </c>
      <c r="U483" s="31">
        <f>'per SKPD'!AC6179</f>
        <v>0</v>
      </c>
      <c r="V483" s="31">
        <f>'per SKPD'!AL6179</f>
        <v>0</v>
      </c>
      <c r="W483" s="31">
        <f>'per SKPD'!AM6179</f>
        <v>0</v>
      </c>
      <c r="X483" s="31">
        <f>'per SKPD'!AN6179</f>
        <v>0</v>
      </c>
      <c r="Y483" s="31">
        <f t="shared" ref="Y483:Y489" si="487">SUM(R483:X483)</f>
        <v>0</v>
      </c>
      <c r="Z483" s="32">
        <f t="shared" si="481"/>
        <v>135244385</v>
      </c>
      <c r="AA483" s="32"/>
      <c r="AB483" s="28"/>
      <c r="AC483" s="29">
        <f t="shared" si="467"/>
        <v>135244385</v>
      </c>
      <c r="AD483" s="29">
        <f t="shared" si="482"/>
        <v>0</v>
      </c>
      <c r="AE483" s="29">
        <f t="shared" si="483"/>
        <v>122744385</v>
      </c>
      <c r="AF483" s="29">
        <f t="shared" si="484"/>
        <v>12500000</v>
      </c>
      <c r="AG483" s="249">
        <f t="shared" si="485"/>
        <v>12500000</v>
      </c>
      <c r="AH483" s="88">
        <f t="shared" si="486"/>
        <v>0</v>
      </c>
    </row>
    <row r="484" spans="1:34">
      <c r="A484" s="99"/>
      <c r="B484" s="9">
        <v>3</v>
      </c>
      <c r="C484" s="9" t="s">
        <v>16</v>
      </c>
      <c r="D484" s="81" t="s">
        <v>10</v>
      </c>
      <c r="E484" s="31">
        <f>'per SKPD'!E6198</f>
        <v>235729750</v>
      </c>
      <c r="F484" s="31">
        <f>'per SKPD'!F6198</f>
        <v>0</v>
      </c>
      <c r="G484" s="31">
        <f>'per SKPD'!G6198</f>
        <v>0</v>
      </c>
      <c r="H484" s="31">
        <f>'per SKPD'!H6198</f>
        <v>0</v>
      </c>
      <c r="I484" s="31">
        <f>'per SKPD'!I6198</f>
        <v>0</v>
      </c>
      <c r="J484" s="31">
        <f>'per SKPD'!J6198</f>
        <v>0</v>
      </c>
      <c r="K484" s="31">
        <f>'per SKPD'!K6198</f>
        <v>0</v>
      </c>
      <c r="L484" s="31">
        <f>'per SKPD'!L6198</f>
        <v>0</v>
      </c>
      <c r="M484" s="31">
        <f>'per SKPD'!M6198</f>
        <v>0</v>
      </c>
      <c r="N484" s="31">
        <f>'per SKPD'!N6198</f>
        <v>0</v>
      </c>
      <c r="O484" s="31">
        <f>'per SKPD'!W6198</f>
        <v>0</v>
      </c>
      <c r="P484" s="31">
        <f>'per SKPD'!X6198</f>
        <v>0</v>
      </c>
      <c r="Q484" s="31">
        <f t="shared" si="479"/>
        <v>0</v>
      </c>
      <c r="R484" s="31">
        <f>'per SKPD'!Z6198</f>
        <v>0</v>
      </c>
      <c r="S484" s="31">
        <f>'per SKPD'!AA6198</f>
        <v>0</v>
      </c>
      <c r="T484" s="31">
        <f>'per SKPD'!AB6198</f>
        <v>0</v>
      </c>
      <c r="U484" s="31">
        <f>'per SKPD'!AC6198</f>
        <v>0</v>
      </c>
      <c r="V484" s="31">
        <f>'per SKPD'!AL6198</f>
        <v>0</v>
      </c>
      <c r="W484" s="31">
        <f>'per SKPD'!AM6198</f>
        <v>0</v>
      </c>
      <c r="X484" s="31">
        <f>'per SKPD'!AN6198</f>
        <v>0</v>
      </c>
      <c r="Y484" s="31">
        <f>SUM(R484:X484)</f>
        <v>0</v>
      </c>
      <c r="Z484" s="32">
        <f t="shared" si="481"/>
        <v>235729750</v>
      </c>
      <c r="AA484" s="32"/>
      <c r="AB484" s="28"/>
      <c r="AC484" s="29">
        <f t="shared" si="467"/>
        <v>235729750</v>
      </c>
      <c r="AD484" s="29">
        <f t="shared" si="482"/>
        <v>0</v>
      </c>
      <c r="AE484" s="29">
        <f t="shared" si="483"/>
        <v>235729750</v>
      </c>
      <c r="AF484" s="29">
        <f t="shared" si="484"/>
        <v>0</v>
      </c>
      <c r="AG484" s="249">
        <f t="shared" si="485"/>
        <v>0</v>
      </c>
      <c r="AH484" s="88">
        <f t="shared" si="486"/>
        <v>0</v>
      </c>
    </row>
    <row r="485" spans="1:34">
      <c r="A485" s="99"/>
      <c r="B485" s="9">
        <v>4</v>
      </c>
      <c r="C485" s="9" t="s">
        <v>17</v>
      </c>
      <c r="D485" s="81" t="s">
        <v>5</v>
      </c>
      <c r="E485" s="31">
        <f>'per SKPD'!E6201</f>
        <v>675000</v>
      </c>
      <c r="F485" s="31">
        <f>'per SKPD'!F6201</f>
        <v>0</v>
      </c>
      <c r="G485" s="31">
        <f>'per SKPD'!G6201</f>
        <v>0</v>
      </c>
      <c r="H485" s="31">
        <f>'per SKPD'!H6201</f>
        <v>0</v>
      </c>
      <c r="I485" s="31">
        <f>'per SKPD'!I6201</f>
        <v>0</v>
      </c>
      <c r="J485" s="31">
        <f>'per SKPD'!J6201</f>
        <v>0</v>
      </c>
      <c r="K485" s="31">
        <f>'per SKPD'!K6201</f>
        <v>0</v>
      </c>
      <c r="L485" s="31">
        <f>'per SKPD'!L6201</f>
        <v>0</v>
      </c>
      <c r="M485" s="31">
        <f>'per SKPD'!M6201</f>
        <v>0</v>
      </c>
      <c r="N485" s="31">
        <f>'per SKPD'!N6201</f>
        <v>0</v>
      </c>
      <c r="O485" s="31">
        <f>'per SKPD'!W6201</f>
        <v>0</v>
      </c>
      <c r="P485" s="31">
        <f>'per SKPD'!X6201</f>
        <v>0</v>
      </c>
      <c r="Q485" s="31">
        <f t="shared" si="479"/>
        <v>0</v>
      </c>
      <c r="R485" s="31">
        <f>'per SKPD'!Z6201</f>
        <v>0</v>
      </c>
      <c r="S485" s="31">
        <f>'per SKPD'!AA6201</f>
        <v>0</v>
      </c>
      <c r="T485" s="31">
        <f>'per SKPD'!AB6201</f>
        <v>0</v>
      </c>
      <c r="U485" s="31">
        <f>'per SKPD'!AC6201</f>
        <v>0</v>
      </c>
      <c r="V485" s="31">
        <f>'per SKPD'!AL6201</f>
        <v>0</v>
      </c>
      <c r="W485" s="31">
        <f>'per SKPD'!AM6201</f>
        <v>0</v>
      </c>
      <c r="X485" s="31">
        <f>'per SKPD'!AN6201</f>
        <v>0</v>
      </c>
      <c r="Y485" s="31">
        <f t="shared" si="487"/>
        <v>0</v>
      </c>
      <c r="Z485" s="32">
        <f t="shared" si="481"/>
        <v>675000</v>
      </c>
      <c r="AA485" s="32"/>
      <c r="AB485" s="28"/>
      <c r="AC485" s="29">
        <f t="shared" si="467"/>
        <v>675000</v>
      </c>
      <c r="AD485" s="29">
        <f t="shared" si="482"/>
        <v>0</v>
      </c>
      <c r="AE485" s="29">
        <f t="shared" si="483"/>
        <v>675000</v>
      </c>
      <c r="AF485" s="29">
        <f t="shared" si="484"/>
        <v>0</v>
      </c>
      <c r="AG485" s="249">
        <f t="shared" si="485"/>
        <v>0</v>
      </c>
      <c r="AH485" s="88">
        <f t="shared" si="486"/>
        <v>0</v>
      </c>
    </row>
    <row r="486" spans="1:34">
      <c r="A486" s="99"/>
      <c r="B486" s="9">
        <v>5</v>
      </c>
      <c r="C486" s="9" t="s">
        <v>18</v>
      </c>
      <c r="D486" s="81" t="s">
        <v>11</v>
      </c>
      <c r="E486" s="31">
        <f>'per SKPD'!E6204</f>
        <v>66500</v>
      </c>
      <c r="F486" s="31">
        <f>'per SKPD'!F6204</f>
        <v>0</v>
      </c>
      <c r="G486" s="31">
        <f>'per SKPD'!G6204</f>
        <v>0</v>
      </c>
      <c r="H486" s="31">
        <f>'per SKPD'!H6204</f>
        <v>0</v>
      </c>
      <c r="I486" s="31">
        <f>'per SKPD'!I6204</f>
        <v>0</v>
      </c>
      <c r="J486" s="31">
        <f>'per SKPD'!J6204</f>
        <v>0</v>
      </c>
      <c r="K486" s="31">
        <f>'per SKPD'!K6204</f>
        <v>0</v>
      </c>
      <c r="L486" s="31">
        <f>'per SKPD'!L6204</f>
        <v>0</v>
      </c>
      <c r="M486" s="31">
        <f>'per SKPD'!M6204</f>
        <v>0</v>
      </c>
      <c r="N486" s="31">
        <f>'per SKPD'!N6204</f>
        <v>0</v>
      </c>
      <c r="O486" s="31">
        <f>'per SKPD'!W6204</f>
        <v>0</v>
      </c>
      <c r="P486" s="31">
        <f>'per SKPD'!X6204</f>
        <v>0</v>
      </c>
      <c r="Q486" s="31">
        <f t="shared" si="479"/>
        <v>0</v>
      </c>
      <c r="R486" s="31">
        <f>'per SKPD'!Z6204</f>
        <v>0</v>
      </c>
      <c r="S486" s="31">
        <f>'per SKPD'!AA6204</f>
        <v>0</v>
      </c>
      <c r="T486" s="31">
        <f>'per SKPD'!AB6204</f>
        <v>0</v>
      </c>
      <c r="U486" s="31">
        <f>'per SKPD'!AC6204</f>
        <v>0</v>
      </c>
      <c r="V486" s="31">
        <f>'per SKPD'!AL6204</f>
        <v>0</v>
      </c>
      <c r="W486" s="31">
        <f>'per SKPD'!AM6204</f>
        <v>0</v>
      </c>
      <c r="X486" s="31">
        <f>'per SKPD'!AN6204</f>
        <v>0</v>
      </c>
      <c r="Y486" s="31">
        <f t="shared" si="487"/>
        <v>0</v>
      </c>
      <c r="Z486" s="32">
        <f t="shared" si="481"/>
        <v>66500</v>
      </c>
      <c r="AA486" s="32"/>
      <c r="AB486" s="28"/>
      <c r="AC486" s="29">
        <f t="shared" si="467"/>
        <v>66500</v>
      </c>
      <c r="AD486" s="29">
        <f t="shared" si="482"/>
        <v>0</v>
      </c>
      <c r="AE486" s="29">
        <f t="shared" si="483"/>
        <v>66500</v>
      </c>
      <c r="AF486" s="29">
        <f t="shared" si="484"/>
        <v>0</v>
      </c>
      <c r="AG486" s="249">
        <f t="shared" si="485"/>
        <v>0</v>
      </c>
      <c r="AH486" s="88">
        <f t="shared" si="486"/>
        <v>0</v>
      </c>
    </row>
    <row r="487" spans="1:34">
      <c r="A487" s="99"/>
      <c r="B487" s="9">
        <v>6</v>
      </c>
      <c r="C487" s="9" t="s">
        <v>19</v>
      </c>
      <c r="D487" s="81" t="s">
        <v>7</v>
      </c>
      <c r="E487" s="31">
        <f>'per SKPD'!E6207</f>
        <v>0</v>
      </c>
      <c r="F487" s="31">
        <f>'per SKPD'!F6207</f>
        <v>0</v>
      </c>
      <c r="G487" s="31">
        <f>'per SKPD'!G6207</f>
        <v>0</v>
      </c>
      <c r="H487" s="31">
        <f>'per SKPD'!H6207</f>
        <v>0</v>
      </c>
      <c r="I487" s="31">
        <f>'per SKPD'!I6207</f>
        <v>0</v>
      </c>
      <c r="J487" s="31">
        <f>'per SKPD'!J6207</f>
        <v>0</v>
      </c>
      <c r="K487" s="31">
        <f>'per SKPD'!K6207</f>
        <v>0</v>
      </c>
      <c r="L487" s="31">
        <f>'per SKPD'!L6207</f>
        <v>0</v>
      </c>
      <c r="M487" s="31">
        <f>'per SKPD'!M6207</f>
        <v>0</v>
      </c>
      <c r="N487" s="31">
        <f>'per SKPD'!N6207</f>
        <v>0</v>
      </c>
      <c r="O487" s="31">
        <f>'per SKPD'!W6207</f>
        <v>0</v>
      </c>
      <c r="P487" s="31">
        <f>'per SKPD'!X6207</f>
        <v>0</v>
      </c>
      <c r="Q487" s="31">
        <f t="shared" si="479"/>
        <v>0</v>
      </c>
      <c r="R487" s="31">
        <f>'per SKPD'!Z6207</f>
        <v>0</v>
      </c>
      <c r="S487" s="31">
        <f>'per SKPD'!AA6207</f>
        <v>0</v>
      </c>
      <c r="T487" s="31">
        <f>'per SKPD'!AB6207</f>
        <v>0</v>
      </c>
      <c r="U487" s="31">
        <f>'per SKPD'!AC6207</f>
        <v>0</v>
      </c>
      <c r="V487" s="31">
        <f>'per SKPD'!AL6207</f>
        <v>0</v>
      </c>
      <c r="W487" s="31">
        <f>'per SKPD'!AM6207</f>
        <v>0</v>
      </c>
      <c r="X487" s="31">
        <f>'per SKPD'!AN6207</f>
        <v>0</v>
      </c>
      <c r="Y487" s="31">
        <f t="shared" si="487"/>
        <v>0</v>
      </c>
      <c r="Z487" s="32">
        <f t="shared" si="481"/>
        <v>0</v>
      </c>
      <c r="AA487" s="32"/>
      <c r="AB487" s="28"/>
      <c r="AC487" s="29">
        <f t="shared" si="467"/>
        <v>0</v>
      </c>
      <c r="AD487" s="29">
        <f t="shared" si="482"/>
        <v>0</v>
      </c>
      <c r="AE487" s="29">
        <f t="shared" si="483"/>
        <v>0</v>
      </c>
      <c r="AF487" s="29">
        <f t="shared" si="484"/>
        <v>0</v>
      </c>
      <c r="AG487" s="249">
        <f t="shared" si="485"/>
        <v>0</v>
      </c>
      <c r="AH487" s="88">
        <f t="shared" si="486"/>
        <v>0</v>
      </c>
    </row>
    <row r="488" spans="1:34" s="21" customFormat="1">
      <c r="A488" s="102"/>
      <c r="B488" s="11">
        <v>7</v>
      </c>
      <c r="C488" s="11"/>
      <c r="D488" s="85" t="s">
        <v>8</v>
      </c>
      <c r="E488" s="31">
        <f>'per SKPD'!E6210</f>
        <v>5200000</v>
      </c>
      <c r="F488" s="31">
        <f>'per SKPD'!F6210</f>
        <v>0</v>
      </c>
      <c r="G488" s="31">
        <f>'per SKPD'!G6210</f>
        <v>0</v>
      </c>
      <c r="H488" s="31">
        <f>'per SKPD'!H6210</f>
        <v>0</v>
      </c>
      <c r="I488" s="31">
        <f>'per SKPD'!I6210</f>
        <v>0</v>
      </c>
      <c r="J488" s="31">
        <f>'per SKPD'!J6210</f>
        <v>0</v>
      </c>
      <c r="K488" s="31">
        <f>'per SKPD'!K6210</f>
        <v>0</v>
      </c>
      <c r="L488" s="31">
        <f>'per SKPD'!L6210</f>
        <v>0</v>
      </c>
      <c r="M488" s="31">
        <f>'per SKPD'!M6210</f>
        <v>0</v>
      </c>
      <c r="N488" s="31">
        <f>'per SKPD'!N6210</f>
        <v>0</v>
      </c>
      <c r="O488" s="31">
        <f>'per SKPD'!W6210</f>
        <v>0</v>
      </c>
      <c r="P488" s="31">
        <f>'per SKPD'!X6210</f>
        <v>0</v>
      </c>
      <c r="Q488" s="31">
        <f t="shared" si="479"/>
        <v>0</v>
      </c>
      <c r="R488" s="31">
        <f>'per SKPD'!Z6210</f>
        <v>0</v>
      </c>
      <c r="S488" s="31">
        <f>'per SKPD'!AA6210</f>
        <v>0</v>
      </c>
      <c r="T488" s="31">
        <f>'per SKPD'!AB6210</f>
        <v>0</v>
      </c>
      <c r="U488" s="31">
        <f>'per SKPD'!AC6210</f>
        <v>0</v>
      </c>
      <c r="V488" s="31">
        <f>'per SKPD'!AL6210</f>
        <v>0</v>
      </c>
      <c r="W488" s="31">
        <f>'per SKPD'!AM6210</f>
        <v>0</v>
      </c>
      <c r="X488" s="31">
        <f>'per SKPD'!AN6210</f>
        <v>0</v>
      </c>
      <c r="Y488" s="31">
        <f t="shared" si="487"/>
        <v>0</v>
      </c>
      <c r="Z488" s="32">
        <f t="shared" si="481"/>
        <v>5200000</v>
      </c>
      <c r="AA488" s="32"/>
      <c r="AB488" s="28"/>
      <c r="AC488" s="29">
        <f t="shared" si="467"/>
        <v>5200000</v>
      </c>
      <c r="AD488" s="29">
        <f t="shared" si="482"/>
        <v>0</v>
      </c>
      <c r="AE488" s="29">
        <f t="shared" si="483"/>
        <v>5200000</v>
      </c>
      <c r="AF488" s="29">
        <f t="shared" si="484"/>
        <v>0</v>
      </c>
      <c r="AG488" s="249">
        <f t="shared" si="485"/>
        <v>0</v>
      </c>
      <c r="AH488" s="88">
        <f t="shared" si="486"/>
        <v>0</v>
      </c>
    </row>
    <row r="489" spans="1:34" s="21" customFormat="1">
      <c r="A489" s="102"/>
      <c r="B489" s="11">
        <v>8</v>
      </c>
      <c r="C489" s="11"/>
      <c r="D489" s="77" t="s">
        <v>39</v>
      </c>
      <c r="E489" s="31">
        <f>'per SKPD'!E6213</f>
        <v>14842500</v>
      </c>
      <c r="F489" s="31">
        <f>'per SKPD'!F6213</f>
        <v>0</v>
      </c>
      <c r="G489" s="31">
        <f>'per SKPD'!G6213</f>
        <v>0</v>
      </c>
      <c r="H489" s="31">
        <f>'per SKPD'!H6213</f>
        <v>0</v>
      </c>
      <c r="I489" s="31">
        <f>'per SKPD'!I6213</f>
        <v>0</v>
      </c>
      <c r="J489" s="31">
        <f>'per SKPD'!J6213</f>
        <v>0</v>
      </c>
      <c r="K489" s="31">
        <f>'per SKPD'!K6213</f>
        <v>0</v>
      </c>
      <c r="L489" s="31">
        <f>'per SKPD'!L6213</f>
        <v>0</v>
      </c>
      <c r="M489" s="31">
        <f>'per SKPD'!M6213</f>
        <v>0</v>
      </c>
      <c r="N489" s="31">
        <f>'per SKPD'!N6213</f>
        <v>0</v>
      </c>
      <c r="O489" s="31">
        <f>'per SKPD'!W6213</f>
        <v>0</v>
      </c>
      <c r="P489" s="31">
        <f>'per SKPD'!X6213</f>
        <v>0</v>
      </c>
      <c r="Q489" s="31">
        <f t="shared" si="479"/>
        <v>0</v>
      </c>
      <c r="R489" s="31">
        <f>'per SKPD'!Z6213</f>
        <v>0</v>
      </c>
      <c r="S489" s="31">
        <f>'per SKPD'!AA6213</f>
        <v>0</v>
      </c>
      <c r="T489" s="31">
        <f>'per SKPD'!AB6213</f>
        <v>0</v>
      </c>
      <c r="U489" s="31">
        <f>'per SKPD'!AC6213</f>
        <v>0</v>
      </c>
      <c r="V489" s="31">
        <f>'per SKPD'!AL6213</f>
        <v>0</v>
      </c>
      <c r="W489" s="31">
        <f>'per SKPD'!AM6213</f>
        <v>0</v>
      </c>
      <c r="X489" s="31">
        <f>'per SKPD'!AN6213</f>
        <v>0</v>
      </c>
      <c r="Y489" s="31">
        <f t="shared" si="487"/>
        <v>0</v>
      </c>
      <c r="Z489" s="32">
        <f t="shared" si="481"/>
        <v>14842500</v>
      </c>
      <c r="AA489" s="32"/>
      <c r="AB489" s="28"/>
      <c r="AC489" s="29">
        <f t="shared" si="467"/>
        <v>14842500</v>
      </c>
      <c r="AD489" s="29">
        <f t="shared" si="482"/>
        <v>0</v>
      </c>
      <c r="AE489" s="29">
        <f t="shared" si="483"/>
        <v>14842500</v>
      </c>
      <c r="AF489" s="29">
        <f t="shared" si="484"/>
        <v>0</v>
      </c>
      <c r="AG489" s="249">
        <f t="shared" si="485"/>
        <v>0</v>
      </c>
      <c r="AH489" s="88">
        <f t="shared" si="486"/>
        <v>0</v>
      </c>
    </row>
    <row r="490" spans="1:34">
      <c r="A490" s="101"/>
      <c r="B490" s="8"/>
      <c r="C490" s="8"/>
      <c r="D490" s="78"/>
      <c r="E490" s="34"/>
      <c r="F490" s="34"/>
      <c r="G490" s="63"/>
      <c r="H490" s="67"/>
      <c r="I490" s="34"/>
      <c r="J490" s="34"/>
      <c r="K490" s="34"/>
      <c r="L490" s="34"/>
      <c r="M490" s="34"/>
      <c r="N490" s="34"/>
      <c r="O490" s="34"/>
      <c r="P490" s="63"/>
      <c r="Q490" s="34"/>
      <c r="R490" s="65"/>
      <c r="S490" s="65"/>
      <c r="T490" s="34"/>
      <c r="U490" s="34"/>
      <c r="V490" s="34"/>
      <c r="W490" s="34"/>
      <c r="X490" s="34"/>
      <c r="Y490" s="34"/>
      <c r="Z490" s="34"/>
      <c r="AA490" s="34"/>
      <c r="AB490" s="28"/>
      <c r="AC490" s="29">
        <f t="shared" si="467"/>
        <v>0</v>
      </c>
    </row>
    <row r="491" spans="1:34" s="15" customFormat="1" ht="18.75" customHeight="1">
      <c r="A491" s="98">
        <v>49</v>
      </c>
      <c r="B491" s="22" t="s">
        <v>87</v>
      </c>
      <c r="C491" s="20"/>
      <c r="D491" s="30"/>
      <c r="E491" s="30">
        <f t="shared" ref="E491:P491" si="488">E492+E493+E494+E495+E496+E497+E498+E499</f>
        <v>2954006050</v>
      </c>
      <c r="F491" s="30">
        <f t="shared" si="488"/>
        <v>20200000</v>
      </c>
      <c r="G491" s="30">
        <f t="shared" si="488"/>
        <v>19838000</v>
      </c>
      <c r="H491" s="30">
        <f t="shared" si="488"/>
        <v>19838000</v>
      </c>
      <c r="I491" s="30">
        <f t="shared" si="488"/>
        <v>0</v>
      </c>
      <c r="J491" s="30">
        <f t="shared" si="488"/>
        <v>0</v>
      </c>
      <c r="K491" s="30">
        <f t="shared" si="488"/>
        <v>0</v>
      </c>
      <c r="L491" s="30">
        <f t="shared" si="488"/>
        <v>0</v>
      </c>
      <c r="M491" s="30">
        <f t="shared" si="488"/>
        <v>0</v>
      </c>
      <c r="N491" s="30">
        <f t="shared" si="488"/>
        <v>3150616</v>
      </c>
      <c r="O491" s="30">
        <f t="shared" si="488"/>
        <v>3500000</v>
      </c>
      <c r="P491" s="30">
        <f t="shared" si="488"/>
        <v>0</v>
      </c>
      <c r="Q491" s="30">
        <f t="shared" ref="Q491:Q499" si="489">SUM(H491:P491)</f>
        <v>26488616</v>
      </c>
      <c r="R491" s="64">
        <f t="shared" ref="R491:X491" si="490">R492+R493+R494+R495+R496+R497+R498+R499</f>
        <v>0</v>
      </c>
      <c r="S491" s="64">
        <f t="shared" si="490"/>
        <v>0</v>
      </c>
      <c r="T491" s="30">
        <f t="shared" si="490"/>
        <v>0</v>
      </c>
      <c r="U491" s="30">
        <f t="shared" si="490"/>
        <v>0</v>
      </c>
      <c r="V491" s="30">
        <f t="shared" si="490"/>
        <v>3500000</v>
      </c>
      <c r="W491" s="30">
        <f t="shared" si="490"/>
        <v>990000</v>
      </c>
      <c r="X491" s="30">
        <f t="shared" si="490"/>
        <v>1000000</v>
      </c>
      <c r="Y491" s="30">
        <f>SUM(R491:X491)</f>
        <v>5490000</v>
      </c>
      <c r="Z491" s="30">
        <f>Z492+Z493+Z494+Z495+Z496+Z497+Z498+Z499</f>
        <v>2975004666</v>
      </c>
      <c r="AA491" s="30"/>
      <c r="AB491" s="57"/>
      <c r="AC491" s="29">
        <f t="shared" si="467"/>
        <v>2975004666</v>
      </c>
      <c r="AD491" s="57">
        <f>SUM(AD492:AD499)</f>
        <v>0</v>
      </c>
      <c r="AE491" s="57">
        <f>SUM(AE492:AE499)</f>
        <v>2954006050</v>
      </c>
      <c r="AF491" s="57">
        <f>SUM(AF492:AF499)</f>
        <v>20998616</v>
      </c>
      <c r="AG491" s="57">
        <f>SUM(AG492:AG499)</f>
        <v>20998616</v>
      </c>
      <c r="AH491" s="57">
        <f>SUM(AH492:AH499)</f>
        <v>0</v>
      </c>
    </row>
    <row r="492" spans="1:34">
      <c r="A492" s="99"/>
      <c r="B492" s="9">
        <v>1</v>
      </c>
      <c r="C492" s="9" t="s">
        <v>14</v>
      </c>
      <c r="D492" s="81" t="s">
        <v>6</v>
      </c>
      <c r="E492" s="31">
        <f>'per SKPD'!E6223</f>
        <v>2023184200</v>
      </c>
      <c r="F492" s="31">
        <f>'per SKPD'!F6223</f>
        <v>0</v>
      </c>
      <c r="G492" s="31">
        <f>'per SKPD'!G6223</f>
        <v>0</v>
      </c>
      <c r="H492" s="31">
        <f>'per SKPD'!H6223</f>
        <v>0</v>
      </c>
      <c r="I492" s="31">
        <f>'per SKPD'!I6223</f>
        <v>0</v>
      </c>
      <c r="J492" s="31">
        <f>'per SKPD'!J6223</f>
        <v>0</v>
      </c>
      <c r="K492" s="31">
        <f>'per SKPD'!K6223</f>
        <v>0</v>
      </c>
      <c r="L492" s="31">
        <f>'per SKPD'!L6223</f>
        <v>0</v>
      </c>
      <c r="M492" s="31">
        <f>'per SKPD'!M6223</f>
        <v>0</v>
      </c>
      <c r="N492" s="31">
        <f>'per SKPD'!N6223</f>
        <v>0</v>
      </c>
      <c r="O492" s="31">
        <f>'per SKPD'!W6223</f>
        <v>0</v>
      </c>
      <c r="P492" s="31">
        <f>'per SKPD'!X6223</f>
        <v>0</v>
      </c>
      <c r="Q492" s="31">
        <f t="shared" si="489"/>
        <v>0</v>
      </c>
      <c r="R492" s="31">
        <f>'per SKPD'!Z6223</f>
        <v>0</v>
      </c>
      <c r="S492" s="31">
        <f>'per SKPD'!AA6223</f>
        <v>0</v>
      </c>
      <c r="T492" s="31">
        <f>'per SKPD'!AB6223</f>
        <v>0</v>
      </c>
      <c r="U492" s="31">
        <f>'per SKPD'!AC6223</f>
        <v>0</v>
      </c>
      <c r="V492" s="31">
        <f>'per SKPD'!AL6223</f>
        <v>0</v>
      </c>
      <c r="W492" s="31">
        <f>'per SKPD'!AM6223</f>
        <v>0</v>
      </c>
      <c r="X492" s="31">
        <f>'per SKPD'!AN6223</f>
        <v>0</v>
      </c>
      <c r="Y492" s="31">
        <f>SUM(R492:X492)</f>
        <v>0</v>
      </c>
      <c r="Z492" s="32">
        <f t="shared" ref="Z492:Z499" si="491">E492+Q492-Y492</f>
        <v>2023184200</v>
      </c>
      <c r="AA492" s="32"/>
      <c r="AB492" s="28"/>
      <c r="AC492" s="29">
        <f t="shared" si="467"/>
        <v>2023184200</v>
      </c>
      <c r="AD492" s="29">
        <f t="shared" ref="AD492:AD499" si="492">Z492-AC492</f>
        <v>0</v>
      </c>
      <c r="AE492" s="29">
        <f t="shared" ref="AE492:AE499" si="493">E492</f>
        <v>2023184200</v>
      </c>
      <c r="AF492" s="29">
        <f t="shared" ref="AF492:AF499" si="494">AC492-AE492</f>
        <v>0</v>
      </c>
      <c r="AG492" s="249">
        <f t="shared" ref="AG492:AG499" si="495">Q492-Y492</f>
        <v>0</v>
      </c>
      <c r="AH492" s="88">
        <f t="shared" ref="AH492:AH499" si="496">AF492-AG492</f>
        <v>0</v>
      </c>
    </row>
    <row r="493" spans="1:34">
      <c r="A493" s="99"/>
      <c r="B493" s="9">
        <v>2</v>
      </c>
      <c r="C493" s="9" t="s">
        <v>15</v>
      </c>
      <c r="D493" s="81" t="s">
        <v>9</v>
      </c>
      <c r="E493" s="31">
        <f>'per SKPD'!E6227</f>
        <v>167468500</v>
      </c>
      <c r="F493" s="31">
        <f>'per SKPD'!F6227</f>
        <v>20200000</v>
      </c>
      <c r="G493" s="31">
        <f>'per SKPD'!G6227</f>
        <v>19838000</v>
      </c>
      <c r="H493" s="31">
        <f>'per SKPD'!H6227</f>
        <v>19838000</v>
      </c>
      <c r="I493" s="31">
        <f>'per SKPD'!I6227</f>
        <v>0</v>
      </c>
      <c r="J493" s="31">
        <f>'per SKPD'!J6227</f>
        <v>0</v>
      </c>
      <c r="K493" s="31">
        <f>'per SKPD'!K6227</f>
        <v>0</v>
      </c>
      <c r="L493" s="31">
        <f>'per SKPD'!L6227</f>
        <v>0</v>
      </c>
      <c r="M493" s="31">
        <f>'per SKPD'!M6227</f>
        <v>0</v>
      </c>
      <c r="N493" s="31">
        <f>'per SKPD'!N6227</f>
        <v>3150616</v>
      </c>
      <c r="O493" s="31">
        <f>'per SKPD'!W6227</f>
        <v>0</v>
      </c>
      <c r="P493" s="31">
        <f>'per SKPD'!X6227</f>
        <v>0</v>
      </c>
      <c r="Q493" s="31">
        <f t="shared" si="489"/>
        <v>22988616</v>
      </c>
      <c r="R493" s="31">
        <f>'per SKPD'!Z6227</f>
        <v>0</v>
      </c>
      <c r="S493" s="31">
        <f>'per SKPD'!AA6227</f>
        <v>0</v>
      </c>
      <c r="T493" s="31">
        <f>'per SKPD'!AB6227</f>
        <v>0</v>
      </c>
      <c r="U493" s="31">
        <f>'per SKPD'!AC6227</f>
        <v>0</v>
      </c>
      <c r="V493" s="31">
        <f>'per SKPD'!AL6227</f>
        <v>3500000</v>
      </c>
      <c r="W493" s="31">
        <f>'per SKPD'!AM6227</f>
        <v>990000</v>
      </c>
      <c r="X493" s="31">
        <f>'per SKPD'!AN6227</f>
        <v>1000000</v>
      </c>
      <c r="Y493" s="31">
        <f t="shared" ref="Y493:Y499" si="497">SUM(R493:X493)</f>
        <v>5490000</v>
      </c>
      <c r="Z493" s="32">
        <f t="shared" si="491"/>
        <v>184967116</v>
      </c>
      <c r="AA493" s="32"/>
      <c r="AB493" s="28"/>
      <c r="AC493" s="29">
        <f t="shared" si="467"/>
        <v>184967116</v>
      </c>
      <c r="AD493" s="29">
        <f t="shared" si="492"/>
        <v>0</v>
      </c>
      <c r="AE493" s="29">
        <f t="shared" si="493"/>
        <v>167468500</v>
      </c>
      <c r="AF493" s="29">
        <f t="shared" si="494"/>
        <v>17498616</v>
      </c>
      <c r="AG493" s="249">
        <f t="shared" si="495"/>
        <v>17498616</v>
      </c>
      <c r="AH493" s="88">
        <f t="shared" si="496"/>
        <v>0</v>
      </c>
    </row>
    <row r="494" spans="1:34">
      <c r="A494" s="99"/>
      <c r="B494" s="9">
        <v>3</v>
      </c>
      <c r="C494" s="9" t="s">
        <v>16</v>
      </c>
      <c r="D494" s="81" t="s">
        <v>10</v>
      </c>
      <c r="E494" s="31">
        <f>'per SKPD'!E6280</f>
        <v>743843750</v>
      </c>
      <c r="F494" s="31">
        <f>'per SKPD'!F6280</f>
        <v>0</v>
      </c>
      <c r="G494" s="31">
        <f>'per SKPD'!G6280</f>
        <v>0</v>
      </c>
      <c r="H494" s="31">
        <f>'per SKPD'!H6280</f>
        <v>0</v>
      </c>
      <c r="I494" s="31">
        <f>'per SKPD'!I6280</f>
        <v>0</v>
      </c>
      <c r="J494" s="31">
        <f>'per SKPD'!J6280</f>
        <v>0</v>
      </c>
      <c r="K494" s="31">
        <f>'per SKPD'!K6280</f>
        <v>0</v>
      </c>
      <c r="L494" s="31">
        <f>'per SKPD'!L6280</f>
        <v>0</v>
      </c>
      <c r="M494" s="31">
        <f>'per SKPD'!M6280</f>
        <v>0</v>
      </c>
      <c r="N494" s="31">
        <f>'per SKPD'!N6280</f>
        <v>0</v>
      </c>
      <c r="O494" s="31">
        <f>'per SKPD'!W6280</f>
        <v>0</v>
      </c>
      <c r="P494" s="31">
        <f>'per SKPD'!X6280</f>
        <v>0</v>
      </c>
      <c r="Q494" s="31">
        <f t="shared" si="489"/>
        <v>0</v>
      </c>
      <c r="R494" s="31">
        <f>'per SKPD'!Z6280</f>
        <v>0</v>
      </c>
      <c r="S494" s="31">
        <f>'per SKPD'!AA6280</f>
        <v>0</v>
      </c>
      <c r="T494" s="31">
        <f>'per SKPD'!AB6280</f>
        <v>0</v>
      </c>
      <c r="U494" s="31">
        <f>'per SKPD'!AC6280</f>
        <v>0</v>
      </c>
      <c r="V494" s="31">
        <f>'per SKPD'!AL6280</f>
        <v>0</v>
      </c>
      <c r="W494" s="31">
        <f>'per SKPD'!AM6280</f>
        <v>0</v>
      </c>
      <c r="X494" s="31">
        <f>'per SKPD'!AN6280</f>
        <v>0</v>
      </c>
      <c r="Y494" s="31">
        <f>SUM(R494:X494)</f>
        <v>0</v>
      </c>
      <c r="Z494" s="32">
        <f t="shared" si="491"/>
        <v>743843750</v>
      </c>
      <c r="AA494" s="32"/>
      <c r="AB494" s="28"/>
      <c r="AC494" s="29">
        <f t="shared" si="467"/>
        <v>743843750</v>
      </c>
      <c r="AD494" s="29">
        <f t="shared" si="492"/>
        <v>0</v>
      </c>
      <c r="AE494" s="29">
        <f t="shared" si="493"/>
        <v>743843750</v>
      </c>
      <c r="AF494" s="29">
        <f t="shared" si="494"/>
        <v>0</v>
      </c>
      <c r="AG494" s="249">
        <f t="shared" si="495"/>
        <v>0</v>
      </c>
      <c r="AH494" s="88">
        <f t="shared" si="496"/>
        <v>0</v>
      </c>
    </row>
    <row r="495" spans="1:34">
      <c r="A495" s="99"/>
      <c r="B495" s="9">
        <v>4</v>
      </c>
      <c r="C495" s="9" t="s">
        <v>17</v>
      </c>
      <c r="D495" s="81" t="s">
        <v>5</v>
      </c>
      <c r="E495" s="31">
        <f>'per SKPD'!E6284</f>
        <v>952100</v>
      </c>
      <c r="F495" s="31">
        <f>'per SKPD'!F6284</f>
        <v>0</v>
      </c>
      <c r="G495" s="31">
        <f>'per SKPD'!G6284</f>
        <v>0</v>
      </c>
      <c r="H495" s="31">
        <f>'per SKPD'!H6284</f>
        <v>0</v>
      </c>
      <c r="I495" s="31">
        <f>'per SKPD'!I6284</f>
        <v>0</v>
      </c>
      <c r="J495" s="31">
        <f>'per SKPD'!J6284</f>
        <v>0</v>
      </c>
      <c r="K495" s="31">
        <f>'per SKPD'!K6284</f>
        <v>0</v>
      </c>
      <c r="L495" s="31">
        <f>'per SKPD'!L6284</f>
        <v>0</v>
      </c>
      <c r="M495" s="31">
        <f>'per SKPD'!M6284</f>
        <v>0</v>
      </c>
      <c r="N495" s="31">
        <f>'per SKPD'!N6284</f>
        <v>0</v>
      </c>
      <c r="O495" s="31">
        <f>'per SKPD'!W6284</f>
        <v>0</v>
      </c>
      <c r="P495" s="31">
        <f>'per SKPD'!X6284</f>
        <v>0</v>
      </c>
      <c r="Q495" s="31">
        <f t="shared" si="489"/>
        <v>0</v>
      </c>
      <c r="R495" s="31">
        <f>'per SKPD'!Z6284</f>
        <v>0</v>
      </c>
      <c r="S495" s="31">
        <f>'per SKPD'!AA6284</f>
        <v>0</v>
      </c>
      <c r="T495" s="31">
        <f>'per SKPD'!AB6284</f>
        <v>0</v>
      </c>
      <c r="U495" s="31">
        <f>'per SKPD'!AC6284</f>
        <v>0</v>
      </c>
      <c r="V495" s="31">
        <f>'per SKPD'!AL6284</f>
        <v>0</v>
      </c>
      <c r="W495" s="31">
        <f>'per SKPD'!AM6284</f>
        <v>0</v>
      </c>
      <c r="X495" s="31">
        <f>'per SKPD'!AN6284</f>
        <v>0</v>
      </c>
      <c r="Y495" s="31">
        <f t="shared" si="497"/>
        <v>0</v>
      </c>
      <c r="Z495" s="32">
        <f t="shared" si="491"/>
        <v>952100</v>
      </c>
      <c r="AA495" s="32"/>
      <c r="AB495" s="28"/>
      <c r="AC495" s="29">
        <f t="shared" si="467"/>
        <v>952100</v>
      </c>
      <c r="AD495" s="29">
        <f t="shared" si="492"/>
        <v>0</v>
      </c>
      <c r="AE495" s="29">
        <f t="shared" si="493"/>
        <v>952100</v>
      </c>
      <c r="AF495" s="29">
        <f t="shared" si="494"/>
        <v>0</v>
      </c>
      <c r="AG495" s="249">
        <f t="shared" si="495"/>
        <v>0</v>
      </c>
      <c r="AH495" s="88">
        <f t="shared" si="496"/>
        <v>0</v>
      </c>
    </row>
    <row r="496" spans="1:34">
      <c r="A496" s="99"/>
      <c r="B496" s="9">
        <v>5</v>
      </c>
      <c r="C496" s="9" t="s">
        <v>18</v>
      </c>
      <c r="D496" s="81" t="s">
        <v>11</v>
      </c>
      <c r="E496" s="31">
        <f>'per SKPD'!E6287</f>
        <v>66500</v>
      </c>
      <c r="F496" s="31">
        <f>'per SKPD'!F6287</f>
        <v>0</v>
      </c>
      <c r="G496" s="31">
        <f>'per SKPD'!G6287</f>
        <v>0</v>
      </c>
      <c r="H496" s="31">
        <f>'per SKPD'!H6287</f>
        <v>0</v>
      </c>
      <c r="I496" s="31">
        <f>'per SKPD'!I6287</f>
        <v>0</v>
      </c>
      <c r="J496" s="31">
        <f>'per SKPD'!J6287</f>
        <v>0</v>
      </c>
      <c r="K496" s="31">
        <f>'per SKPD'!K6287</f>
        <v>0</v>
      </c>
      <c r="L496" s="31">
        <f>'per SKPD'!L6287</f>
        <v>0</v>
      </c>
      <c r="M496" s="31">
        <f>'per SKPD'!M6287</f>
        <v>0</v>
      </c>
      <c r="N496" s="31">
        <f>'per SKPD'!N6287</f>
        <v>0</v>
      </c>
      <c r="O496" s="31">
        <f>'per SKPD'!W6287</f>
        <v>0</v>
      </c>
      <c r="P496" s="31">
        <f>'per SKPD'!X6287</f>
        <v>0</v>
      </c>
      <c r="Q496" s="31">
        <f t="shared" si="489"/>
        <v>0</v>
      </c>
      <c r="R496" s="31">
        <f>'per SKPD'!Z6287</f>
        <v>0</v>
      </c>
      <c r="S496" s="31">
        <f>'per SKPD'!AA6287</f>
        <v>0</v>
      </c>
      <c r="T496" s="31">
        <f>'per SKPD'!AB6287</f>
        <v>0</v>
      </c>
      <c r="U496" s="31">
        <f>'per SKPD'!AC6287</f>
        <v>0</v>
      </c>
      <c r="V496" s="31">
        <f>'per SKPD'!AL6287</f>
        <v>0</v>
      </c>
      <c r="W496" s="31">
        <f>'per SKPD'!AM6287</f>
        <v>0</v>
      </c>
      <c r="X496" s="31">
        <f>'per SKPD'!AN6287</f>
        <v>0</v>
      </c>
      <c r="Y496" s="31">
        <f t="shared" si="497"/>
        <v>0</v>
      </c>
      <c r="Z496" s="32">
        <f t="shared" si="491"/>
        <v>66500</v>
      </c>
      <c r="AA496" s="32"/>
      <c r="AB496" s="28"/>
      <c r="AC496" s="29">
        <f t="shared" si="467"/>
        <v>66500</v>
      </c>
      <c r="AD496" s="29">
        <f t="shared" si="492"/>
        <v>0</v>
      </c>
      <c r="AE496" s="29">
        <f t="shared" si="493"/>
        <v>66500</v>
      </c>
      <c r="AF496" s="29">
        <f t="shared" si="494"/>
        <v>0</v>
      </c>
      <c r="AG496" s="249">
        <f t="shared" si="495"/>
        <v>0</v>
      </c>
      <c r="AH496" s="88">
        <f t="shared" si="496"/>
        <v>0</v>
      </c>
    </row>
    <row r="497" spans="1:34">
      <c r="A497" s="99"/>
      <c r="B497" s="9">
        <v>6</v>
      </c>
      <c r="C497" s="9" t="s">
        <v>19</v>
      </c>
      <c r="D497" s="81" t="s">
        <v>7</v>
      </c>
      <c r="E497" s="31">
        <f>'per SKPD'!E6290</f>
        <v>0</v>
      </c>
      <c r="F497" s="31">
        <f>'per SKPD'!F6290</f>
        <v>0</v>
      </c>
      <c r="G497" s="31">
        <f>'per SKPD'!G6290</f>
        <v>0</v>
      </c>
      <c r="H497" s="31">
        <f>'per SKPD'!H6290</f>
        <v>0</v>
      </c>
      <c r="I497" s="31">
        <f>'per SKPD'!I6290</f>
        <v>0</v>
      </c>
      <c r="J497" s="31">
        <f>'per SKPD'!J6290</f>
        <v>0</v>
      </c>
      <c r="K497" s="31">
        <f>'per SKPD'!K6290</f>
        <v>0</v>
      </c>
      <c r="L497" s="31">
        <f>'per SKPD'!L6290</f>
        <v>0</v>
      </c>
      <c r="M497" s="31">
        <f>'per SKPD'!M6290</f>
        <v>0</v>
      </c>
      <c r="N497" s="31">
        <f>'per SKPD'!N6290</f>
        <v>0</v>
      </c>
      <c r="O497" s="31">
        <f>'per SKPD'!W6290</f>
        <v>0</v>
      </c>
      <c r="P497" s="31">
        <f>'per SKPD'!X6290</f>
        <v>0</v>
      </c>
      <c r="Q497" s="31">
        <f t="shared" si="489"/>
        <v>0</v>
      </c>
      <c r="R497" s="31">
        <f>'per SKPD'!Z6290</f>
        <v>0</v>
      </c>
      <c r="S497" s="31">
        <f>'per SKPD'!AA6290</f>
        <v>0</v>
      </c>
      <c r="T497" s="31">
        <f>'per SKPD'!AB6290</f>
        <v>0</v>
      </c>
      <c r="U497" s="31">
        <f>'per SKPD'!AC6290</f>
        <v>0</v>
      </c>
      <c r="V497" s="31">
        <f>'per SKPD'!AL6290</f>
        <v>0</v>
      </c>
      <c r="W497" s="31">
        <f>'per SKPD'!AM6290</f>
        <v>0</v>
      </c>
      <c r="X497" s="31">
        <f>'per SKPD'!AN6290</f>
        <v>0</v>
      </c>
      <c r="Y497" s="31">
        <f t="shared" si="497"/>
        <v>0</v>
      </c>
      <c r="Z497" s="32">
        <f t="shared" si="491"/>
        <v>0</v>
      </c>
      <c r="AA497" s="32"/>
      <c r="AB497" s="28"/>
      <c r="AC497" s="29">
        <f t="shared" si="467"/>
        <v>0</v>
      </c>
      <c r="AD497" s="29">
        <f t="shared" si="492"/>
        <v>0</v>
      </c>
      <c r="AE497" s="29">
        <f t="shared" si="493"/>
        <v>0</v>
      </c>
      <c r="AF497" s="29">
        <f t="shared" si="494"/>
        <v>0</v>
      </c>
      <c r="AG497" s="249">
        <f t="shared" si="495"/>
        <v>0</v>
      </c>
      <c r="AH497" s="88">
        <f t="shared" si="496"/>
        <v>0</v>
      </c>
    </row>
    <row r="498" spans="1:34" s="21" customFormat="1">
      <c r="A498" s="102"/>
      <c r="B498" s="11">
        <v>7</v>
      </c>
      <c r="C498" s="11"/>
      <c r="D498" s="85" t="s">
        <v>8</v>
      </c>
      <c r="E498" s="31">
        <f>'per SKPD'!E6293</f>
        <v>3875000</v>
      </c>
      <c r="F498" s="31">
        <f>'per SKPD'!F6293</f>
        <v>0</v>
      </c>
      <c r="G498" s="31">
        <f>'per SKPD'!G6293</f>
        <v>0</v>
      </c>
      <c r="H498" s="31">
        <f>'per SKPD'!H6293</f>
        <v>0</v>
      </c>
      <c r="I498" s="31">
        <f>'per SKPD'!I6293</f>
        <v>0</v>
      </c>
      <c r="J498" s="31">
        <f>'per SKPD'!J6293</f>
        <v>0</v>
      </c>
      <c r="K498" s="31">
        <f>'per SKPD'!K6293</f>
        <v>0</v>
      </c>
      <c r="L498" s="31">
        <f>'per SKPD'!L6293</f>
        <v>0</v>
      </c>
      <c r="M498" s="31">
        <f>'per SKPD'!M6293</f>
        <v>0</v>
      </c>
      <c r="N498" s="31">
        <f>'per SKPD'!N6293</f>
        <v>0</v>
      </c>
      <c r="O498" s="31">
        <f>'per SKPD'!W6293</f>
        <v>0</v>
      </c>
      <c r="P498" s="31">
        <f>'per SKPD'!X6293</f>
        <v>0</v>
      </c>
      <c r="Q498" s="31">
        <f t="shared" si="489"/>
        <v>0</v>
      </c>
      <c r="R498" s="31">
        <f>'per SKPD'!Z6293</f>
        <v>0</v>
      </c>
      <c r="S498" s="31">
        <f>'per SKPD'!AA6293</f>
        <v>0</v>
      </c>
      <c r="T498" s="31">
        <f>'per SKPD'!AB6293</f>
        <v>0</v>
      </c>
      <c r="U498" s="31">
        <f>'per SKPD'!AC6293</f>
        <v>0</v>
      </c>
      <c r="V498" s="31">
        <f>'per SKPD'!AL6293</f>
        <v>0</v>
      </c>
      <c r="W498" s="31">
        <f>'per SKPD'!AM6293</f>
        <v>0</v>
      </c>
      <c r="X498" s="31">
        <f>'per SKPD'!AN6293</f>
        <v>0</v>
      </c>
      <c r="Y498" s="31">
        <f t="shared" si="497"/>
        <v>0</v>
      </c>
      <c r="Z498" s="32">
        <f t="shared" si="491"/>
        <v>3875000</v>
      </c>
      <c r="AA498" s="32"/>
      <c r="AB498" s="28"/>
      <c r="AC498" s="29">
        <f t="shared" si="467"/>
        <v>3875000</v>
      </c>
      <c r="AD498" s="29">
        <f t="shared" si="492"/>
        <v>0</v>
      </c>
      <c r="AE498" s="29">
        <f t="shared" si="493"/>
        <v>3875000</v>
      </c>
      <c r="AF498" s="29">
        <f t="shared" si="494"/>
        <v>0</v>
      </c>
      <c r="AG498" s="249">
        <f t="shared" si="495"/>
        <v>0</v>
      </c>
      <c r="AH498" s="88">
        <f t="shared" si="496"/>
        <v>0</v>
      </c>
    </row>
    <row r="499" spans="1:34" s="21" customFormat="1">
      <c r="A499" s="102"/>
      <c r="B499" s="11">
        <v>8</v>
      </c>
      <c r="C499" s="11"/>
      <c r="D499" s="77" t="s">
        <v>39</v>
      </c>
      <c r="E499" s="31">
        <f>'per SKPD'!E6297</f>
        <v>14616000</v>
      </c>
      <c r="F499" s="31">
        <f>'per SKPD'!F6297</f>
        <v>0</v>
      </c>
      <c r="G499" s="31">
        <f>'per SKPD'!G6297</f>
        <v>0</v>
      </c>
      <c r="H499" s="31">
        <f>'per SKPD'!H6297</f>
        <v>0</v>
      </c>
      <c r="I499" s="31">
        <f>'per SKPD'!I6297</f>
        <v>0</v>
      </c>
      <c r="J499" s="31">
        <f>'per SKPD'!J6297</f>
        <v>0</v>
      </c>
      <c r="K499" s="31">
        <f>'per SKPD'!K6297</f>
        <v>0</v>
      </c>
      <c r="L499" s="31">
        <f>'per SKPD'!L6297</f>
        <v>0</v>
      </c>
      <c r="M499" s="31">
        <f>'per SKPD'!M6297</f>
        <v>0</v>
      </c>
      <c r="N499" s="31">
        <f>'per SKPD'!N6297</f>
        <v>0</v>
      </c>
      <c r="O499" s="31">
        <f>'per SKPD'!W6297</f>
        <v>3500000</v>
      </c>
      <c r="P499" s="31">
        <f>'per SKPD'!X6297</f>
        <v>0</v>
      </c>
      <c r="Q499" s="31">
        <f t="shared" si="489"/>
        <v>3500000</v>
      </c>
      <c r="R499" s="31">
        <f>'per SKPD'!Z6297</f>
        <v>0</v>
      </c>
      <c r="S499" s="31">
        <f>'per SKPD'!AA6297</f>
        <v>0</v>
      </c>
      <c r="T499" s="31">
        <f>'per SKPD'!AB6297</f>
        <v>0</v>
      </c>
      <c r="U499" s="31">
        <f>'per SKPD'!AC6297</f>
        <v>0</v>
      </c>
      <c r="V499" s="31">
        <f>'per SKPD'!AL6297</f>
        <v>0</v>
      </c>
      <c r="W499" s="31">
        <f>'per SKPD'!AM6297</f>
        <v>0</v>
      </c>
      <c r="X499" s="31">
        <f>'per SKPD'!AN6297</f>
        <v>0</v>
      </c>
      <c r="Y499" s="31">
        <f t="shared" si="497"/>
        <v>0</v>
      </c>
      <c r="Z499" s="32">
        <f t="shared" si="491"/>
        <v>18116000</v>
      </c>
      <c r="AA499" s="32"/>
      <c r="AB499" s="28"/>
      <c r="AC499" s="29">
        <f t="shared" si="467"/>
        <v>18116000</v>
      </c>
      <c r="AD499" s="29">
        <f t="shared" si="492"/>
        <v>0</v>
      </c>
      <c r="AE499" s="29">
        <f t="shared" si="493"/>
        <v>14616000</v>
      </c>
      <c r="AF499" s="29">
        <f t="shared" si="494"/>
        <v>3500000</v>
      </c>
      <c r="AG499" s="249">
        <f t="shared" si="495"/>
        <v>3500000</v>
      </c>
      <c r="AH499" s="88">
        <f t="shared" si="496"/>
        <v>0</v>
      </c>
    </row>
    <row r="500" spans="1:34">
      <c r="A500" s="101"/>
      <c r="B500" s="8"/>
      <c r="C500" s="8"/>
      <c r="D500" s="78"/>
      <c r="E500" s="34"/>
      <c r="F500" s="34"/>
      <c r="G500" s="63"/>
      <c r="H500" s="67"/>
      <c r="I500" s="34"/>
      <c r="J500" s="34"/>
      <c r="K500" s="34"/>
      <c r="L500" s="34"/>
      <c r="M500" s="34"/>
      <c r="N500" s="34"/>
      <c r="O500" s="34"/>
      <c r="P500" s="63"/>
      <c r="Q500" s="34"/>
      <c r="R500" s="65"/>
      <c r="S500" s="65"/>
      <c r="T500" s="34"/>
      <c r="U500" s="34"/>
      <c r="V500" s="34"/>
      <c r="W500" s="34"/>
      <c r="X500" s="34"/>
      <c r="Y500" s="34"/>
      <c r="Z500" s="34"/>
      <c r="AA500" s="34"/>
      <c r="AB500" s="28"/>
      <c r="AC500" s="29">
        <f t="shared" si="467"/>
        <v>0</v>
      </c>
    </row>
    <row r="501" spans="1:34" s="15" customFormat="1" ht="18.75" customHeight="1">
      <c r="A501" s="98">
        <v>50</v>
      </c>
      <c r="B501" s="22" t="s">
        <v>44</v>
      </c>
      <c r="C501" s="20"/>
      <c r="D501" s="30"/>
      <c r="E501" s="30">
        <f t="shared" ref="E501:P501" si="498">E502+E503+E504+E505+E506+E507+E508+E509</f>
        <v>3168053399</v>
      </c>
      <c r="F501" s="30">
        <f t="shared" si="498"/>
        <v>425460000</v>
      </c>
      <c r="G501" s="30">
        <f t="shared" si="498"/>
        <v>419873000</v>
      </c>
      <c r="H501" s="30">
        <f t="shared" si="498"/>
        <v>419873000</v>
      </c>
      <c r="I501" s="30">
        <f t="shared" si="498"/>
        <v>0</v>
      </c>
      <c r="J501" s="30">
        <f t="shared" si="498"/>
        <v>0</v>
      </c>
      <c r="K501" s="30">
        <f t="shared" si="498"/>
        <v>0</v>
      </c>
      <c r="L501" s="30">
        <f t="shared" si="498"/>
        <v>0</v>
      </c>
      <c r="M501" s="30">
        <f t="shared" si="498"/>
        <v>0</v>
      </c>
      <c r="N501" s="30">
        <f t="shared" si="498"/>
        <v>0</v>
      </c>
      <c r="O501" s="30">
        <f t="shared" si="498"/>
        <v>0</v>
      </c>
      <c r="P501" s="30">
        <f t="shared" si="498"/>
        <v>0</v>
      </c>
      <c r="Q501" s="30">
        <f t="shared" ref="Q501:Q509" si="499">SUM(H501:P501)</f>
        <v>419873000</v>
      </c>
      <c r="R501" s="64">
        <f t="shared" ref="R501:X501" si="500">R502+R503+R504+R505+R506+R507+R508+R509</f>
        <v>0</v>
      </c>
      <c r="S501" s="64">
        <f t="shared" si="500"/>
        <v>0</v>
      </c>
      <c r="T501" s="30">
        <f t="shared" si="500"/>
        <v>0</v>
      </c>
      <c r="U501" s="30">
        <f t="shared" si="500"/>
        <v>0</v>
      </c>
      <c r="V501" s="30">
        <f t="shared" si="500"/>
        <v>0</v>
      </c>
      <c r="W501" s="30">
        <f t="shared" si="500"/>
        <v>4900000</v>
      </c>
      <c r="X501" s="30">
        <f t="shared" si="500"/>
        <v>202081000</v>
      </c>
      <c r="Y501" s="30">
        <f>SUM(R501:X501)</f>
        <v>206981000</v>
      </c>
      <c r="Z501" s="30">
        <f>Z502+Z503+Z504+Z505+Z506+Z507+Z508+Z509</f>
        <v>3380945399</v>
      </c>
      <c r="AA501" s="30"/>
      <c r="AB501" s="57"/>
      <c r="AC501" s="29">
        <f t="shared" si="467"/>
        <v>3380945399</v>
      </c>
      <c r="AD501" s="57">
        <f>SUM(AD502:AD509)</f>
        <v>0</v>
      </c>
      <c r="AE501" s="57">
        <f>SUM(AE502:AE509)</f>
        <v>3168053399</v>
      </c>
      <c r="AF501" s="57">
        <f>SUM(AF502:AF509)</f>
        <v>212892000</v>
      </c>
      <c r="AG501" s="57">
        <f>SUM(AG502:AG509)</f>
        <v>212892000</v>
      </c>
      <c r="AH501" s="57">
        <f>SUM(AH502:AH509)</f>
        <v>0</v>
      </c>
    </row>
    <row r="502" spans="1:34">
      <c r="A502" s="99"/>
      <c r="B502" s="9">
        <v>1</v>
      </c>
      <c r="C502" s="9" t="s">
        <v>14</v>
      </c>
      <c r="D502" s="81" t="s">
        <v>6</v>
      </c>
      <c r="E502" s="31">
        <f>'per SKPD'!E6310</f>
        <v>2897659149</v>
      </c>
      <c r="F502" s="31">
        <f>'per SKPD'!F6310</f>
        <v>0</v>
      </c>
      <c r="G502" s="31">
        <f>'per SKPD'!G6310</f>
        <v>0</v>
      </c>
      <c r="H502" s="31">
        <f>'per SKPD'!H6310</f>
        <v>0</v>
      </c>
      <c r="I502" s="31">
        <f>'per SKPD'!I6310</f>
        <v>0</v>
      </c>
      <c r="J502" s="31">
        <f>'per SKPD'!J6310</f>
        <v>0</v>
      </c>
      <c r="K502" s="31">
        <f>'per SKPD'!K6310</f>
        <v>0</v>
      </c>
      <c r="L502" s="31">
        <f>'per SKPD'!L6310</f>
        <v>0</v>
      </c>
      <c r="M502" s="31">
        <f>'per SKPD'!M6310</f>
        <v>0</v>
      </c>
      <c r="N502" s="31">
        <f>'per SKPD'!N6310</f>
        <v>0</v>
      </c>
      <c r="O502" s="31">
        <f>'per SKPD'!W6310</f>
        <v>0</v>
      </c>
      <c r="P502" s="31">
        <f>'per SKPD'!X6310</f>
        <v>0</v>
      </c>
      <c r="Q502" s="31">
        <f t="shared" si="499"/>
        <v>0</v>
      </c>
      <c r="R502" s="31">
        <f>'per SKPD'!Z6310</f>
        <v>0</v>
      </c>
      <c r="S502" s="31">
        <f>'per SKPD'!AA6310</f>
        <v>0</v>
      </c>
      <c r="T502" s="31">
        <f>'per SKPD'!AB6310</f>
        <v>0</v>
      </c>
      <c r="U502" s="31">
        <f>'per SKPD'!AC6310</f>
        <v>0</v>
      </c>
      <c r="V502" s="31">
        <f>'per SKPD'!AL6310</f>
        <v>0</v>
      </c>
      <c r="W502" s="31">
        <f>'per SKPD'!AM6310</f>
        <v>0</v>
      </c>
      <c r="X502" s="31">
        <f>'per SKPD'!AN6310</f>
        <v>0</v>
      </c>
      <c r="Y502" s="31">
        <f>SUM(R502:X502)</f>
        <v>0</v>
      </c>
      <c r="Z502" s="32">
        <f t="shared" ref="Z502:Z509" si="501">E502+Q502-Y502</f>
        <v>2897659149</v>
      </c>
      <c r="AA502" s="32"/>
      <c r="AB502" s="28"/>
      <c r="AC502" s="29">
        <f t="shared" si="467"/>
        <v>2897659149</v>
      </c>
      <c r="AD502" s="29">
        <f t="shared" ref="AD502:AD509" si="502">Z502-AC502</f>
        <v>0</v>
      </c>
      <c r="AE502" s="29">
        <f t="shared" ref="AE502:AE509" si="503">E502</f>
        <v>2897659149</v>
      </c>
      <c r="AF502" s="29">
        <f t="shared" ref="AF502:AF509" si="504">AC502-AE502</f>
        <v>0</v>
      </c>
      <c r="AG502" s="249">
        <f t="shared" ref="AG502:AG509" si="505">Q502-Y502</f>
        <v>0</v>
      </c>
      <c r="AH502" s="88">
        <f t="shared" ref="AH502:AH509" si="506">AF502-AG502</f>
        <v>0</v>
      </c>
    </row>
    <row r="503" spans="1:34">
      <c r="A503" s="99"/>
      <c r="B503" s="9">
        <v>2</v>
      </c>
      <c r="C503" s="9" t="s">
        <v>15</v>
      </c>
      <c r="D503" s="81" t="s">
        <v>9</v>
      </c>
      <c r="E503" s="31">
        <f>'per SKPD'!E6313</f>
        <v>150602000</v>
      </c>
      <c r="F503" s="31">
        <f>'per SKPD'!F6313</f>
        <v>17400000</v>
      </c>
      <c r="G503" s="31">
        <f>'per SKPD'!G6313</f>
        <v>17400000</v>
      </c>
      <c r="H503" s="31">
        <f>'per SKPD'!H6313</f>
        <v>17400000</v>
      </c>
      <c r="I503" s="31">
        <f>'per SKPD'!I6313</f>
        <v>0</v>
      </c>
      <c r="J503" s="31">
        <f>'per SKPD'!J6313</f>
        <v>0</v>
      </c>
      <c r="K503" s="31">
        <f>'per SKPD'!K6313</f>
        <v>0</v>
      </c>
      <c r="L503" s="31">
        <f>'per SKPD'!L6313</f>
        <v>0</v>
      </c>
      <c r="M503" s="31">
        <f>'per SKPD'!M6313</f>
        <v>0</v>
      </c>
      <c r="N503" s="31">
        <f>'per SKPD'!N6313</f>
        <v>0</v>
      </c>
      <c r="O503" s="31">
        <f>'per SKPD'!W6313</f>
        <v>0</v>
      </c>
      <c r="P503" s="31">
        <f>'per SKPD'!X6313</f>
        <v>0</v>
      </c>
      <c r="Q503" s="31">
        <f t="shared" si="499"/>
        <v>17400000</v>
      </c>
      <c r="R503" s="31">
        <f>'per SKPD'!Z6313</f>
        <v>0</v>
      </c>
      <c r="S503" s="31">
        <f>'per SKPD'!AA6313</f>
        <v>0</v>
      </c>
      <c r="T503" s="31">
        <f>'per SKPD'!AB6313</f>
        <v>0</v>
      </c>
      <c r="U503" s="31">
        <f>'per SKPD'!AC6313</f>
        <v>0</v>
      </c>
      <c r="V503" s="31">
        <f>'per SKPD'!AL6313</f>
        <v>0</v>
      </c>
      <c r="W503" s="31">
        <f>'per SKPD'!AM6313</f>
        <v>4900000</v>
      </c>
      <c r="X503" s="31">
        <f>'per SKPD'!AN6313</f>
        <v>0</v>
      </c>
      <c r="Y503" s="31">
        <f t="shared" ref="Y503:Y509" si="507">SUM(R503:X503)</f>
        <v>4900000</v>
      </c>
      <c r="Z503" s="32">
        <f t="shared" si="501"/>
        <v>163102000</v>
      </c>
      <c r="AA503" s="32"/>
      <c r="AB503" s="28"/>
      <c r="AC503" s="29">
        <f t="shared" si="467"/>
        <v>163102000</v>
      </c>
      <c r="AD503" s="29">
        <f t="shared" si="502"/>
        <v>0</v>
      </c>
      <c r="AE503" s="29">
        <f t="shared" si="503"/>
        <v>150602000</v>
      </c>
      <c r="AF503" s="29">
        <f t="shared" si="504"/>
        <v>12500000</v>
      </c>
      <c r="AG503" s="249">
        <f t="shared" si="505"/>
        <v>12500000</v>
      </c>
      <c r="AH503" s="88">
        <f t="shared" si="506"/>
        <v>0</v>
      </c>
    </row>
    <row r="504" spans="1:34">
      <c r="A504" s="99"/>
      <c r="B504" s="9">
        <v>3</v>
      </c>
      <c r="C504" s="9" t="s">
        <v>16</v>
      </c>
      <c r="D504" s="81" t="s">
        <v>10</v>
      </c>
      <c r="E504" s="31">
        <f>'per SKPD'!E6339</f>
        <v>107655750</v>
      </c>
      <c r="F504" s="31">
        <f>'per SKPD'!F6339</f>
        <v>408060000</v>
      </c>
      <c r="G504" s="31">
        <f>'per SKPD'!G6339</f>
        <v>402473000</v>
      </c>
      <c r="H504" s="31">
        <f>'per SKPD'!H6339</f>
        <v>402473000</v>
      </c>
      <c r="I504" s="31">
        <f>'per SKPD'!I6339</f>
        <v>0</v>
      </c>
      <c r="J504" s="31">
        <f>'per SKPD'!J6339</f>
        <v>0</v>
      </c>
      <c r="K504" s="31">
        <f>'per SKPD'!K6339</f>
        <v>0</v>
      </c>
      <c r="L504" s="31">
        <f>'per SKPD'!L6339</f>
        <v>0</v>
      </c>
      <c r="M504" s="31">
        <f>'per SKPD'!M6339</f>
        <v>0</v>
      </c>
      <c r="N504" s="31">
        <f>'per SKPD'!N6339</f>
        <v>0</v>
      </c>
      <c r="O504" s="31">
        <f>'per SKPD'!W6339</f>
        <v>0</v>
      </c>
      <c r="P504" s="31">
        <f>'per SKPD'!X6339</f>
        <v>0</v>
      </c>
      <c r="Q504" s="31">
        <f t="shared" si="499"/>
        <v>402473000</v>
      </c>
      <c r="R504" s="31">
        <f>'per SKPD'!Z6339</f>
        <v>0</v>
      </c>
      <c r="S504" s="31">
        <f>'per SKPD'!AA6339</f>
        <v>0</v>
      </c>
      <c r="T504" s="31">
        <f>'per SKPD'!AB6339</f>
        <v>0</v>
      </c>
      <c r="U504" s="31">
        <f>'per SKPD'!AC6339</f>
        <v>0</v>
      </c>
      <c r="V504" s="31">
        <f>'per SKPD'!AL6339</f>
        <v>0</v>
      </c>
      <c r="W504" s="31">
        <f>'per SKPD'!AM6339</f>
        <v>0</v>
      </c>
      <c r="X504" s="31">
        <f>'per SKPD'!AN6339</f>
        <v>202081000</v>
      </c>
      <c r="Y504" s="31">
        <f>SUM(R504:X504)</f>
        <v>202081000</v>
      </c>
      <c r="Z504" s="32">
        <f t="shared" si="501"/>
        <v>308047750</v>
      </c>
      <c r="AA504" s="32"/>
      <c r="AB504" s="28"/>
      <c r="AC504" s="29">
        <f t="shared" si="467"/>
        <v>308047750</v>
      </c>
      <c r="AD504" s="29">
        <f t="shared" si="502"/>
        <v>0</v>
      </c>
      <c r="AE504" s="29">
        <f t="shared" si="503"/>
        <v>107655750</v>
      </c>
      <c r="AF504" s="29">
        <f t="shared" si="504"/>
        <v>200392000</v>
      </c>
      <c r="AG504" s="249">
        <f t="shared" si="505"/>
        <v>200392000</v>
      </c>
      <c r="AH504" s="88">
        <f t="shared" si="506"/>
        <v>0</v>
      </c>
    </row>
    <row r="505" spans="1:34">
      <c r="A505" s="99"/>
      <c r="B505" s="9">
        <v>4</v>
      </c>
      <c r="C505" s="9" t="s">
        <v>17</v>
      </c>
      <c r="D505" s="81" t="s">
        <v>5</v>
      </c>
      <c r="E505" s="31">
        <f>'per SKPD'!E6353</f>
        <v>3250000</v>
      </c>
      <c r="F505" s="31">
        <f>'per SKPD'!F6353</f>
        <v>0</v>
      </c>
      <c r="G505" s="31">
        <f>'per SKPD'!G6353</f>
        <v>0</v>
      </c>
      <c r="H505" s="31">
        <f>'per SKPD'!H6353</f>
        <v>0</v>
      </c>
      <c r="I505" s="31">
        <f>'per SKPD'!I6353</f>
        <v>0</v>
      </c>
      <c r="J505" s="31">
        <f>'per SKPD'!J6353</f>
        <v>0</v>
      </c>
      <c r="K505" s="31">
        <f>'per SKPD'!K6353</f>
        <v>0</v>
      </c>
      <c r="L505" s="31">
        <f>'per SKPD'!L6353</f>
        <v>0</v>
      </c>
      <c r="M505" s="31">
        <f>'per SKPD'!M6353</f>
        <v>0</v>
      </c>
      <c r="N505" s="31">
        <f>'per SKPD'!N6353</f>
        <v>0</v>
      </c>
      <c r="O505" s="31">
        <f>'per SKPD'!W6353</f>
        <v>0</v>
      </c>
      <c r="P505" s="31">
        <f>'per SKPD'!X6353</f>
        <v>0</v>
      </c>
      <c r="Q505" s="31">
        <f t="shared" si="499"/>
        <v>0</v>
      </c>
      <c r="R505" s="31">
        <f>'per SKPD'!Z6353</f>
        <v>0</v>
      </c>
      <c r="S505" s="31">
        <f>'per SKPD'!AA6353</f>
        <v>0</v>
      </c>
      <c r="T505" s="31">
        <f>'per SKPD'!AB6353</f>
        <v>0</v>
      </c>
      <c r="U505" s="31">
        <f>'per SKPD'!AC6353</f>
        <v>0</v>
      </c>
      <c r="V505" s="31">
        <f>'per SKPD'!AL6353</f>
        <v>0</v>
      </c>
      <c r="W505" s="31">
        <f>'per SKPD'!AM6353</f>
        <v>0</v>
      </c>
      <c r="X505" s="31">
        <f>'per SKPD'!AN6353</f>
        <v>0</v>
      </c>
      <c r="Y505" s="31">
        <f t="shared" si="507"/>
        <v>0</v>
      </c>
      <c r="Z505" s="32">
        <f t="shared" si="501"/>
        <v>3250000</v>
      </c>
      <c r="AA505" s="32"/>
      <c r="AB505" s="28"/>
      <c r="AC505" s="29">
        <f t="shared" si="467"/>
        <v>3250000</v>
      </c>
      <c r="AD505" s="29">
        <f t="shared" si="502"/>
        <v>0</v>
      </c>
      <c r="AE505" s="29">
        <f t="shared" si="503"/>
        <v>3250000</v>
      </c>
      <c r="AF505" s="29">
        <f t="shared" si="504"/>
        <v>0</v>
      </c>
      <c r="AG505" s="249">
        <f t="shared" si="505"/>
        <v>0</v>
      </c>
      <c r="AH505" s="88">
        <f t="shared" si="506"/>
        <v>0</v>
      </c>
    </row>
    <row r="506" spans="1:34">
      <c r="A506" s="99"/>
      <c r="B506" s="9">
        <v>5</v>
      </c>
      <c r="C506" s="9" t="s">
        <v>18</v>
      </c>
      <c r="D506" s="81" t="s">
        <v>11</v>
      </c>
      <c r="E506" s="31">
        <f>'per SKPD'!E6356</f>
        <v>0</v>
      </c>
      <c r="F506" s="31">
        <f>'per SKPD'!F6356</f>
        <v>0</v>
      </c>
      <c r="G506" s="31">
        <f>'per SKPD'!G6356</f>
        <v>0</v>
      </c>
      <c r="H506" s="31">
        <f>'per SKPD'!H6356</f>
        <v>0</v>
      </c>
      <c r="I506" s="31">
        <f>'per SKPD'!I6356</f>
        <v>0</v>
      </c>
      <c r="J506" s="31">
        <f>'per SKPD'!J6356</f>
        <v>0</v>
      </c>
      <c r="K506" s="31">
        <f>'per SKPD'!K6356</f>
        <v>0</v>
      </c>
      <c r="L506" s="31">
        <f>'per SKPD'!L6356</f>
        <v>0</v>
      </c>
      <c r="M506" s="31">
        <f>'per SKPD'!M6356</f>
        <v>0</v>
      </c>
      <c r="N506" s="31">
        <f>'per SKPD'!N6356</f>
        <v>0</v>
      </c>
      <c r="O506" s="31">
        <f>'per SKPD'!W6356</f>
        <v>0</v>
      </c>
      <c r="P506" s="31">
        <f>'per SKPD'!X6356</f>
        <v>0</v>
      </c>
      <c r="Q506" s="31">
        <f t="shared" si="499"/>
        <v>0</v>
      </c>
      <c r="R506" s="31">
        <f>'per SKPD'!Z6356</f>
        <v>0</v>
      </c>
      <c r="S506" s="31">
        <f>'per SKPD'!AA6356</f>
        <v>0</v>
      </c>
      <c r="T506" s="31">
        <f>'per SKPD'!AB6356</f>
        <v>0</v>
      </c>
      <c r="U506" s="31">
        <f>'per SKPD'!AC6356</f>
        <v>0</v>
      </c>
      <c r="V506" s="31">
        <f>'per SKPD'!AL6356</f>
        <v>0</v>
      </c>
      <c r="W506" s="31">
        <f>'per SKPD'!AM6356</f>
        <v>0</v>
      </c>
      <c r="X506" s="31">
        <f>'per SKPD'!AN6356</f>
        <v>0</v>
      </c>
      <c r="Y506" s="31">
        <f t="shared" si="507"/>
        <v>0</v>
      </c>
      <c r="Z506" s="32">
        <f t="shared" si="501"/>
        <v>0</v>
      </c>
      <c r="AA506" s="32"/>
      <c r="AB506" s="28"/>
      <c r="AC506" s="29">
        <f t="shared" si="467"/>
        <v>0</v>
      </c>
      <c r="AD506" s="29">
        <f t="shared" si="502"/>
        <v>0</v>
      </c>
      <c r="AE506" s="29">
        <f t="shared" si="503"/>
        <v>0</v>
      </c>
      <c r="AF506" s="29">
        <f t="shared" si="504"/>
        <v>0</v>
      </c>
      <c r="AG506" s="249">
        <f t="shared" si="505"/>
        <v>0</v>
      </c>
      <c r="AH506" s="88">
        <f t="shared" si="506"/>
        <v>0</v>
      </c>
    </row>
    <row r="507" spans="1:34">
      <c r="A507" s="99"/>
      <c r="B507" s="9">
        <v>6</v>
      </c>
      <c r="C507" s="9" t="s">
        <v>19</v>
      </c>
      <c r="D507" s="81" t="s">
        <v>7</v>
      </c>
      <c r="E507" s="31">
        <f>'per SKPD'!E6359</f>
        <v>0</v>
      </c>
      <c r="F507" s="31">
        <f>'per SKPD'!F6359</f>
        <v>0</v>
      </c>
      <c r="G507" s="31">
        <f>'per SKPD'!G6359</f>
        <v>0</v>
      </c>
      <c r="H507" s="31">
        <f>'per SKPD'!H6359</f>
        <v>0</v>
      </c>
      <c r="I507" s="31">
        <f>'per SKPD'!I6359</f>
        <v>0</v>
      </c>
      <c r="J507" s="31">
        <f>'per SKPD'!J6359</f>
        <v>0</v>
      </c>
      <c r="K507" s="31">
        <f>'per SKPD'!K6359</f>
        <v>0</v>
      </c>
      <c r="L507" s="31">
        <f>'per SKPD'!L6359</f>
        <v>0</v>
      </c>
      <c r="M507" s="31">
        <f>'per SKPD'!M6359</f>
        <v>0</v>
      </c>
      <c r="N507" s="31">
        <f>'per SKPD'!N6359</f>
        <v>0</v>
      </c>
      <c r="O507" s="31">
        <f>'per SKPD'!W6359</f>
        <v>0</v>
      </c>
      <c r="P507" s="31">
        <f>'per SKPD'!X6359</f>
        <v>0</v>
      </c>
      <c r="Q507" s="31">
        <f t="shared" si="499"/>
        <v>0</v>
      </c>
      <c r="R507" s="31">
        <f>'per SKPD'!Z6359</f>
        <v>0</v>
      </c>
      <c r="S507" s="31">
        <f>'per SKPD'!AA6359</f>
        <v>0</v>
      </c>
      <c r="T507" s="31">
        <f>'per SKPD'!AB6359</f>
        <v>0</v>
      </c>
      <c r="U507" s="31">
        <f>'per SKPD'!AC6359</f>
        <v>0</v>
      </c>
      <c r="V507" s="31">
        <f>'per SKPD'!AL6359</f>
        <v>0</v>
      </c>
      <c r="W507" s="31">
        <f>'per SKPD'!AM6359</f>
        <v>0</v>
      </c>
      <c r="X507" s="31">
        <f>'per SKPD'!AN6359</f>
        <v>0</v>
      </c>
      <c r="Y507" s="31">
        <f t="shared" si="507"/>
        <v>0</v>
      </c>
      <c r="Z507" s="32">
        <f t="shared" si="501"/>
        <v>0</v>
      </c>
      <c r="AA507" s="32"/>
      <c r="AB507" s="28"/>
      <c r="AC507" s="29">
        <f t="shared" si="467"/>
        <v>0</v>
      </c>
      <c r="AD507" s="29">
        <f t="shared" si="502"/>
        <v>0</v>
      </c>
      <c r="AE507" s="29">
        <f t="shared" si="503"/>
        <v>0</v>
      </c>
      <c r="AF507" s="29">
        <f t="shared" si="504"/>
        <v>0</v>
      </c>
      <c r="AG507" s="249">
        <f t="shared" si="505"/>
        <v>0</v>
      </c>
      <c r="AH507" s="88">
        <f t="shared" si="506"/>
        <v>0</v>
      </c>
    </row>
    <row r="508" spans="1:34" s="21" customFormat="1">
      <c r="A508" s="102"/>
      <c r="B508" s="11">
        <v>7</v>
      </c>
      <c r="C508" s="11"/>
      <c r="D508" s="85" t="s">
        <v>8</v>
      </c>
      <c r="E508" s="31">
        <f>'per SKPD'!E6362</f>
        <v>2016500</v>
      </c>
      <c r="F508" s="31">
        <f>'per SKPD'!F6362</f>
        <v>0</v>
      </c>
      <c r="G508" s="31">
        <f>'per SKPD'!G6362</f>
        <v>0</v>
      </c>
      <c r="H508" s="31">
        <f>'per SKPD'!H6362</f>
        <v>0</v>
      </c>
      <c r="I508" s="31">
        <f>'per SKPD'!I6362</f>
        <v>0</v>
      </c>
      <c r="J508" s="31">
        <f>'per SKPD'!J6362</f>
        <v>0</v>
      </c>
      <c r="K508" s="31">
        <f>'per SKPD'!K6362</f>
        <v>0</v>
      </c>
      <c r="L508" s="31">
        <f>'per SKPD'!L6362</f>
        <v>0</v>
      </c>
      <c r="M508" s="31">
        <f>'per SKPD'!M6362</f>
        <v>0</v>
      </c>
      <c r="N508" s="31">
        <f>'per SKPD'!N6362</f>
        <v>0</v>
      </c>
      <c r="O508" s="31">
        <f>'per SKPD'!W6362</f>
        <v>0</v>
      </c>
      <c r="P508" s="31">
        <f>'per SKPD'!X6362</f>
        <v>0</v>
      </c>
      <c r="Q508" s="31">
        <f t="shared" si="499"/>
        <v>0</v>
      </c>
      <c r="R508" s="31">
        <f>'per SKPD'!Z6362</f>
        <v>0</v>
      </c>
      <c r="S508" s="31">
        <f>'per SKPD'!AA6362</f>
        <v>0</v>
      </c>
      <c r="T508" s="31">
        <f>'per SKPD'!AB6362</f>
        <v>0</v>
      </c>
      <c r="U508" s="31">
        <f>'per SKPD'!AC6362</f>
        <v>0</v>
      </c>
      <c r="V508" s="31">
        <f>'per SKPD'!AL6362</f>
        <v>0</v>
      </c>
      <c r="W508" s="31">
        <f>'per SKPD'!AM6362</f>
        <v>0</v>
      </c>
      <c r="X508" s="31">
        <f>'per SKPD'!AN6362</f>
        <v>0</v>
      </c>
      <c r="Y508" s="31">
        <f t="shared" si="507"/>
        <v>0</v>
      </c>
      <c r="Z508" s="32">
        <f t="shared" si="501"/>
        <v>2016500</v>
      </c>
      <c r="AA508" s="32"/>
      <c r="AB508" s="28"/>
      <c r="AC508" s="29">
        <f t="shared" si="467"/>
        <v>2016500</v>
      </c>
      <c r="AD508" s="29">
        <f t="shared" si="502"/>
        <v>0</v>
      </c>
      <c r="AE508" s="29">
        <f t="shared" si="503"/>
        <v>2016500</v>
      </c>
      <c r="AF508" s="29">
        <f t="shared" si="504"/>
        <v>0</v>
      </c>
      <c r="AG508" s="249">
        <f t="shared" si="505"/>
        <v>0</v>
      </c>
      <c r="AH508" s="88">
        <f t="shared" si="506"/>
        <v>0</v>
      </c>
    </row>
    <row r="509" spans="1:34" s="21" customFormat="1">
      <c r="A509" s="102"/>
      <c r="B509" s="11">
        <v>8</v>
      </c>
      <c r="C509" s="11"/>
      <c r="D509" s="77" t="s">
        <v>39</v>
      </c>
      <c r="E509" s="31">
        <f>'per SKPD'!E6365</f>
        <v>6870000</v>
      </c>
      <c r="F509" s="31">
        <f>'per SKPD'!F6365</f>
        <v>0</v>
      </c>
      <c r="G509" s="31">
        <f>'per SKPD'!G6365</f>
        <v>0</v>
      </c>
      <c r="H509" s="31">
        <f>'per SKPD'!H6365</f>
        <v>0</v>
      </c>
      <c r="I509" s="31">
        <f>'per SKPD'!I6365</f>
        <v>0</v>
      </c>
      <c r="J509" s="31">
        <f>'per SKPD'!J6365</f>
        <v>0</v>
      </c>
      <c r="K509" s="31">
        <f>'per SKPD'!K6365</f>
        <v>0</v>
      </c>
      <c r="L509" s="31">
        <f>'per SKPD'!L6365</f>
        <v>0</v>
      </c>
      <c r="M509" s="31">
        <f>'per SKPD'!M6365</f>
        <v>0</v>
      </c>
      <c r="N509" s="31">
        <f>'per SKPD'!N6365</f>
        <v>0</v>
      </c>
      <c r="O509" s="31">
        <f>'per SKPD'!W6365</f>
        <v>0</v>
      </c>
      <c r="P509" s="31">
        <f>'per SKPD'!X6365</f>
        <v>0</v>
      </c>
      <c r="Q509" s="31">
        <f t="shared" si="499"/>
        <v>0</v>
      </c>
      <c r="R509" s="31">
        <f>'per SKPD'!Z6365</f>
        <v>0</v>
      </c>
      <c r="S509" s="31">
        <f>'per SKPD'!AA6365</f>
        <v>0</v>
      </c>
      <c r="T509" s="31">
        <f>'per SKPD'!AB6365</f>
        <v>0</v>
      </c>
      <c r="U509" s="31">
        <f>'per SKPD'!AC6365</f>
        <v>0</v>
      </c>
      <c r="V509" s="31">
        <f>'per SKPD'!AL6365</f>
        <v>0</v>
      </c>
      <c r="W509" s="31">
        <f>'per SKPD'!AM6365</f>
        <v>0</v>
      </c>
      <c r="X509" s="31">
        <f>'per SKPD'!AN6365</f>
        <v>0</v>
      </c>
      <c r="Y509" s="31">
        <f t="shared" si="507"/>
        <v>0</v>
      </c>
      <c r="Z509" s="32">
        <f t="shared" si="501"/>
        <v>6870000</v>
      </c>
      <c r="AA509" s="32"/>
      <c r="AB509" s="28"/>
      <c r="AC509" s="29">
        <f t="shared" si="467"/>
        <v>6870000</v>
      </c>
      <c r="AD509" s="29">
        <f t="shared" si="502"/>
        <v>0</v>
      </c>
      <c r="AE509" s="29">
        <f t="shared" si="503"/>
        <v>6870000</v>
      </c>
      <c r="AF509" s="29">
        <f t="shared" si="504"/>
        <v>0</v>
      </c>
      <c r="AG509" s="249">
        <f t="shared" si="505"/>
        <v>0</v>
      </c>
      <c r="AH509" s="88">
        <f t="shared" si="506"/>
        <v>0</v>
      </c>
    </row>
    <row r="510" spans="1:34">
      <c r="A510" s="101"/>
      <c r="B510" s="8"/>
      <c r="C510" s="8"/>
      <c r="D510" s="78"/>
      <c r="E510" s="34"/>
      <c r="F510" s="34"/>
      <c r="G510" s="63"/>
      <c r="H510" s="67"/>
      <c r="I510" s="34"/>
      <c r="J510" s="34"/>
      <c r="K510" s="34"/>
      <c r="L510" s="34"/>
      <c r="M510" s="34"/>
      <c r="N510" s="34"/>
      <c r="O510" s="34"/>
      <c r="P510" s="63"/>
      <c r="Q510" s="34"/>
      <c r="R510" s="65"/>
      <c r="S510" s="65"/>
      <c r="T510" s="34"/>
      <c r="U510" s="34"/>
      <c r="V510" s="34"/>
      <c r="W510" s="34"/>
      <c r="X510" s="34"/>
      <c r="Y510" s="34"/>
      <c r="Z510" s="34"/>
      <c r="AA510" s="34"/>
      <c r="AB510" s="28"/>
      <c r="AC510" s="29">
        <f t="shared" si="467"/>
        <v>0</v>
      </c>
    </row>
    <row r="511" spans="1:34" s="15" customFormat="1" ht="18.75" customHeight="1">
      <c r="A511" s="98">
        <v>51</v>
      </c>
      <c r="B511" s="22" t="s">
        <v>88</v>
      </c>
      <c r="C511" s="20"/>
      <c r="D511" s="30"/>
      <c r="E511" s="30">
        <f t="shared" ref="E511:P511" si="508">E512+E513+E514+E515+E516+E517+E518+E519</f>
        <v>10814270159</v>
      </c>
      <c r="F511" s="30">
        <f t="shared" si="508"/>
        <v>12500000</v>
      </c>
      <c r="G511" s="30">
        <f t="shared" si="508"/>
        <v>12500000</v>
      </c>
      <c r="H511" s="30">
        <f t="shared" si="508"/>
        <v>12500000</v>
      </c>
      <c r="I511" s="30">
        <f t="shared" si="508"/>
        <v>0</v>
      </c>
      <c r="J511" s="30">
        <f t="shared" si="508"/>
        <v>0</v>
      </c>
      <c r="K511" s="30">
        <f t="shared" si="508"/>
        <v>0</v>
      </c>
      <c r="L511" s="30">
        <f t="shared" si="508"/>
        <v>0</v>
      </c>
      <c r="M511" s="30">
        <f t="shared" si="508"/>
        <v>39168000</v>
      </c>
      <c r="N511" s="30">
        <f t="shared" si="508"/>
        <v>0</v>
      </c>
      <c r="O511" s="30">
        <f t="shared" si="508"/>
        <v>2550000</v>
      </c>
      <c r="P511" s="30">
        <f t="shared" si="508"/>
        <v>0</v>
      </c>
      <c r="Q511" s="30">
        <f t="shared" ref="Q511:Q519" si="509">SUM(H511:P511)</f>
        <v>54218000</v>
      </c>
      <c r="R511" s="64">
        <f t="shared" ref="R511:X511" si="510">R512+R513+R514+R515+R516+R517+R518+R519</f>
        <v>0</v>
      </c>
      <c r="S511" s="64">
        <f t="shared" si="510"/>
        <v>0</v>
      </c>
      <c r="T511" s="30">
        <f t="shared" si="510"/>
        <v>0</v>
      </c>
      <c r="U511" s="30">
        <f t="shared" si="510"/>
        <v>0</v>
      </c>
      <c r="V511" s="30">
        <f t="shared" si="510"/>
        <v>2550000</v>
      </c>
      <c r="W511" s="30">
        <f t="shared" si="510"/>
        <v>0</v>
      </c>
      <c r="X511" s="30">
        <f t="shared" si="510"/>
        <v>0</v>
      </c>
      <c r="Y511" s="30">
        <f>SUM(R511:X511)</f>
        <v>2550000</v>
      </c>
      <c r="Z511" s="30">
        <f>Z512+Z513+Z514+Z515+Z516+Z517+Z518+Z519</f>
        <v>10865938159</v>
      </c>
      <c r="AA511" s="30"/>
      <c r="AB511" s="57"/>
      <c r="AC511" s="29">
        <f t="shared" si="467"/>
        <v>10865938159</v>
      </c>
      <c r="AD511" s="57">
        <f>SUM(AD512:AD519)</f>
        <v>0</v>
      </c>
      <c r="AE511" s="57">
        <f>SUM(AE512:AE519)</f>
        <v>10814270159</v>
      </c>
      <c r="AF511" s="57">
        <f>SUM(AF512:AF519)</f>
        <v>51668000</v>
      </c>
      <c r="AG511" s="57">
        <f>SUM(AG512:AG519)</f>
        <v>51668000</v>
      </c>
      <c r="AH511" s="57">
        <f>SUM(AH512:AH519)</f>
        <v>0</v>
      </c>
    </row>
    <row r="512" spans="1:34">
      <c r="A512" s="99"/>
      <c r="B512" s="9">
        <v>1</v>
      </c>
      <c r="C512" s="9" t="s">
        <v>14</v>
      </c>
      <c r="D512" s="81" t="s">
        <v>6</v>
      </c>
      <c r="E512" s="31">
        <f>'per SKPD'!E6374</f>
        <v>9817494459</v>
      </c>
      <c r="F512" s="31">
        <f>'per SKPD'!F6374</f>
        <v>0</v>
      </c>
      <c r="G512" s="31">
        <f>'per SKPD'!G6374</f>
        <v>0</v>
      </c>
      <c r="H512" s="31">
        <f>'per SKPD'!H6374</f>
        <v>0</v>
      </c>
      <c r="I512" s="31">
        <f>'per SKPD'!I6374</f>
        <v>0</v>
      </c>
      <c r="J512" s="31">
        <f>'per SKPD'!J6374</f>
        <v>0</v>
      </c>
      <c r="K512" s="31">
        <f>'per SKPD'!K6374</f>
        <v>0</v>
      </c>
      <c r="L512" s="31">
        <f>'per SKPD'!L6374</f>
        <v>0</v>
      </c>
      <c r="M512" s="31">
        <f>'per SKPD'!M6374</f>
        <v>39168000</v>
      </c>
      <c r="N512" s="31">
        <f>'per SKPD'!N6374</f>
        <v>0</v>
      </c>
      <c r="O512" s="31">
        <f>'per SKPD'!W6374</f>
        <v>0</v>
      </c>
      <c r="P512" s="31">
        <f>'per SKPD'!X6374</f>
        <v>0</v>
      </c>
      <c r="Q512" s="31">
        <f t="shared" si="509"/>
        <v>39168000</v>
      </c>
      <c r="R512" s="31">
        <f>'per SKPD'!Z6374</f>
        <v>0</v>
      </c>
      <c r="S512" s="31">
        <f>'per SKPD'!AA6374</f>
        <v>0</v>
      </c>
      <c r="T512" s="31">
        <f>'per SKPD'!AB6374</f>
        <v>0</v>
      </c>
      <c r="U512" s="31">
        <f>'per SKPD'!AC6374</f>
        <v>0</v>
      </c>
      <c r="V512" s="31">
        <f>'per SKPD'!AL6374</f>
        <v>0</v>
      </c>
      <c r="W512" s="31">
        <f>'per SKPD'!AM6374</f>
        <v>0</v>
      </c>
      <c r="X512" s="31">
        <f>'per SKPD'!AN6374</f>
        <v>0</v>
      </c>
      <c r="Y512" s="31">
        <f>SUM(R512:X512)</f>
        <v>0</v>
      </c>
      <c r="Z512" s="32">
        <f t="shared" ref="Z512:Z519" si="511">E512+Q512-Y512</f>
        <v>9856662459</v>
      </c>
      <c r="AA512" s="32"/>
      <c r="AB512" s="28"/>
      <c r="AC512" s="29">
        <f t="shared" si="467"/>
        <v>9856662459</v>
      </c>
      <c r="AD512" s="29">
        <f t="shared" ref="AD512:AD519" si="512">Z512-AC512</f>
        <v>0</v>
      </c>
      <c r="AE512" s="29">
        <f t="shared" ref="AE512:AE519" si="513">E512</f>
        <v>9817494459</v>
      </c>
      <c r="AF512" s="29">
        <f t="shared" ref="AF512:AF519" si="514">AC512-AE512</f>
        <v>39168000</v>
      </c>
      <c r="AG512" s="249">
        <f t="shared" ref="AG512:AG519" si="515">Q512-Y512</f>
        <v>39168000</v>
      </c>
      <c r="AH512" s="88">
        <f t="shared" ref="AH512:AH519" si="516">AF512-AG512</f>
        <v>0</v>
      </c>
    </row>
    <row r="513" spans="1:34">
      <c r="A513" s="99"/>
      <c r="B513" s="9">
        <v>2</v>
      </c>
      <c r="C513" s="9" t="s">
        <v>15</v>
      </c>
      <c r="D513" s="81" t="s">
        <v>9</v>
      </c>
      <c r="E513" s="31">
        <f>'per SKPD'!E6385</f>
        <v>182544000</v>
      </c>
      <c r="F513" s="31">
        <f>'per SKPD'!F6385</f>
        <v>12500000</v>
      </c>
      <c r="G513" s="31">
        <f>'per SKPD'!G6385</f>
        <v>12500000</v>
      </c>
      <c r="H513" s="31">
        <f>'per SKPD'!H6385</f>
        <v>12500000</v>
      </c>
      <c r="I513" s="31">
        <f>'per SKPD'!I6385</f>
        <v>0</v>
      </c>
      <c r="J513" s="31">
        <f>'per SKPD'!J6385</f>
        <v>0</v>
      </c>
      <c r="K513" s="31">
        <f>'per SKPD'!K6385</f>
        <v>0</v>
      </c>
      <c r="L513" s="31">
        <f>'per SKPD'!L6385</f>
        <v>0</v>
      </c>
      <c r="M513" s="31">
        <f>'per SKPD'!M6385</f>
        <v>0</v>
      </c>
      <c r="N513" s="31">
        <f>'per SKPD'!N6385</f>
        <v>0</v>
      </c>
      <c r="O513" s="31">
        <f>'per SKPD'!W6385</f>
        <v>0</v>
      </c>
      <c r="P513" s="31">
        <f>'per SKPD'!X6385</f>
        <v>0</v>
      </c>
      <c r="Q513" s="31">
        <f t="shared" si="509"/>
        <v>12500000</v>
      </c>
      <c r="R513" s="31">
        <f>'per SKPD'!Z6385</f>
        <v>0</v>
      </c>
      <c r="S513" s="31">
        <f>'per SKPD'!AA6385</f>
        <v>0</v>
      </c>
      <c r="T513" s="31">
        <f>'per SKPD'!AB6385</f>
        <v>0</v>
      </c>
      <c r="U513" s="31">
        <f>'per SKPD'!AC6385</f>
        <v>0</v>
      </c>
      <c r="V513" s="31">
        <f>'per SKPD'!AL6385</f>
        <v>2550000</v>
      </c>
      <c r="W513" s="31">
        <f>'per SKPD'!AM6385</f>
        <v>0</v>
      </c>
      <c r="X513" s="31">
        <f>'per SKPD'!AN6385</f>
        <v>0</v>
      </c>
      <c r="Y513" s="31">
        <f t="shared" ref="Y513:Y519" si="517">SUM(R513:X513)</f>
        <v>2550000</v>
      </c>
      <c r="Z513" s="32">
        <f t="shared" si="511"/>
        <v>192494000</v>
      </c>
      <c r="AA513" s="32"/>
      <c r="AB513" s="28"/>
      <c r="AC513" s="29">
        <f t="shared" si="467"/>
        <v>192494000</v>
      </c>
      <c r="AD513" s="29">
        <f t="shared" si="512"/>
        <v>0</v>
      </c>
      <c r="AE513" s="29">
        <f t="shared" si="513"/>
        <v>182544000</v>
      </c>
      <c r="AF513" s="29">
        <f t="shared" si="514"/>
        <v>9950000</v>
      </c>
      <c r="AG513" s="249">
        <f t="shared" si="515"/>
        <v>9950000</v>
      </c>
      <c r="AH513" s="88">
        <f t="shared" si="516"/>
        <v>0</v>
      </c>
    </row>
    <row r="514" spans="1:34">
      <c r="A514" s="99"/>
      <c r="B514" s="9">
        <v>3</v>
      </c>
      <c r="C514" s="9" t="s">
        <v>16</v>
      </c>
      <c r="D514" s="81" t="s">
        <v>10</v>
      </c>
      <c r="E514" s="31">
        <f>'per SKPD'!E6407</f>
        <v>790725500</v>
      </c>
      <c r="F514" s="31">
        <f>'per SKPD'!F6407</f>
        <v>0</v>
      </c>
      <c r="G514" s="31">
        <f>'per SKPD'!G6407</f>
        <v>0</v>
      </c>
      <c r="H514" s="31">
        <f>'per SKPD'!H6407</f>
        <v>0</v>
      </c>
      <c r="I514" s="31">
        <f>'per SKPD'!I6407</f>
        <v>0</v>
      </c>
      <c r="J514" s="31">
        <f>'per SKPD'!J6407</f>
        <v>0</v>
      </c>
      <c r="K514" s="31">
        <f>'per SKPD'!K6407</f>
        <v>0</v>
      </c>
      <c r="L514" s="31">
        <f>'per SKPD'!L6407</f>
        <v>0</v>
      </c>
      <c r="M514" s="31">
        <f>'per SKPD'!M6407</f>
        <v>0</v>
      </c>
      <c r="N514" s="31">
        <f>'per SKPD'!N6407</f>
        <v>0</v>
      </c>
      <c r="O514" s="31">
        <f>'per SKPD'!W6407</f>
        <v>0</v>
      </c>
      <c r="P514" s="31">
        <f>'per SKPD'!X6407</f>
        <v>0</v>
      </c>
      <c r="Q514" s="31">
        <f t="shared" si="509"/>
        <v>0</v>
      </c>
      <c r="R514" s="31">
        <f>'per SKPD'!Z6407</f>
        <v>0</v>
      </c>
      <c r="S514" s="31">
        <f>'per SKPD'!AA6407</f>
        <v>0</v>
      </c>
      <c r="T514" s="31">
        <f>'per SKPD'!AB6407</f>
        <v>0</v>
      </c>
      <c r="U514" s="31">
        <f>'per SKPD'!AC6407</f>
        <v>0</v>
      </c>
      <c r="V514" s="31">
        <f>'per SKPD'!AL6407</f>
        <v>0</v>
      </c>
      <c r="W514" s="31">
        <f>'per SKPD'!AM6407</f>
        <v>0</v>
      </c>
      <c r="X514" s="31">
        <f>'per SKPD'!AN6407</f>
        <v>0</v>
      </c>
      <c r="Y514" s="31">
        <f>SUM(R514:X514)</f>
        <v>0</v>
      </c>
      <c r="Z514" s="32">
        <f t="shared" si="511"/>
        <v>790725500</v>
      </c>
      <c r="AA514" s="32"/>
      <c r="AB514" s="28"/>
      <c r="AC514" s="29">
        <f t="shared" si="467"/>
        <v>790725500</v>
      </c>
      <c r="AD514" s="29">
        <f t="shared" si="512"/>
        <v>0</v>
      </c>
      <c r="AE514" s="29">
        <f t="shared" si="513"/>
        <v>790725500</v>
      </c>
      <c r="AF514" s="29">
        <f t="shared" si="514"/>
        <v>0</v>
      </c>
      <c r="AG514" s="249">
        <f t="shared" si="515"/>
        <v>0</v>
      </c>
      <c r="AH514" s="88">
        <f t="shared" si="516"/>
        <v>0</v>
      </c>
    </row>
    <row r="515" spans="1:34">
      <c r="A515" s="99"/>
      <c r="B515" s="9">
        <v>4</v>
      </c>
      <c r="C515" s="9" t="s">
        <v>17</v>
      </c>
      <c r="D515" s="81" t="s">
        <v>5</v>
      </c>
      <c r="E515" s="31">
        <f>'per SKPD'!E6411</f>
        <v>10804700</v>
      </c>
      <c r="F515" s="31">
        <f>'per SKPD'!F6411</f>
        <v>0</v>
      </c>
      <c r="G515" s="31">
        <f>'per SKPD'!G6411</f>
        <v>0</v>
      </c>
      <c r="H515" s="31">
        <f>'per SKPD'!H6411</f>
        <v>0</v>
      </c>
      <c r="I515" s="31">
        <f>'per SKPD'!I6411</f>
        <v>0</v>
      </c>
      <c r="J515" s="31">
        <f>'per SKPD'!J6411</f>
        <v>0</v>
      </c>
      <c r="K515" s="31">
        <f>'per SKPD'!K6411</f>
        <v>0</v>
      </c>
      <c r="L515" s="31">
        <f>'per SKPD'!L6411</f>
        <v>0</v>
      </c>
      <c r="M515" s="31">
        <f>'per SKPD'!M6411</f>
        <v>0</v>
      </c>
      <c r="N515" s="31">
        <f>'per SKPD'!N6411</f>
        <v>0</v>
      </c>
      <c r="O515" s="31">
        <f>'per SKPD'!W6411</f>
        <v>0</v>
      </c>
      <c r="P515" s="31">
        <f>'per SKPD'!X6411</f>
        <v>0</v>
      </c>
      <c r="Q515" s="31">
        <f t="shared" si="509"/>
        <v>0</v>
      </c>
      <c r="R515" s="31">
        <f>'per SKPD'!Z6411</f>
        <v>0</v>
      </c>
      <c r="S515" s="31">
        <f>'per SKPD'!AA6411</f>
        <v>0</v>
      </c>
      <c r="T515" s="31">
        <f>'per SKPD'!AB6411</f>
        <v>0</v>
      </c>
      <c r="U515" s="31">
        <f>'per SKPD'!AC6411</f>
        <v>0</v>
      </c>
      <c r="V515" s="31">
        <f>'per SKPD'!AL6411</f>
        <v>0</v>
      </c>
      <c r="W515" s="31">
        <f>'per SKPD'!AM6411</f>
        <v>0</v>
      </c>
      <c r="X515" s="31">
        <f>'per SKPD'!AN6411</f>
        <v>0</v>
      </c>
      <c r="Y515" s="31">
        <f t="shared" si="517"/>
        <v>0</v>
      </c>
      <c r="Z515" s="32">
        <f t="shared" si="511"/>
        <v>10804700</v>
      </c>
      <c r="AA515" s="32"/>
      <c r="AB515" s="28"/>
      <c r="AC515" s="29">
        <f t="shared" si="467"/>
        <v>10804700</v>
      </c>
      <c r="AD515" s="29">
        <f t="shared" si="512"/>
        <v>0</v>
      </c>
      <c r="AE515" s="29">
        <f t="shared" si="513"/>
        <v>10804700</v>
      </c>
      <c r="AF515" s="29">
        <f t="shared" si="514"/>
        <v>0</v>
      </c>
      <c r="AG515" s="249">
        <f t="shared" si="515"/>
        <v>0</v>
      </c>
      <c r="AH515" s="88">
        <f t="shared" si="516"/>
        <v>0</v>
      </c>
    </row>
    <row r="516" spans="1:34">
      <c r="A516" s="99"/>
      <c r="B516" s="9">
        <v>5</v>
      </c>
      <c r="C516" s="9" t="s">
        <v>18</v>
      </c>
      <c r="D516" s="81" t="s">
        <v>11</v>
      </c>
      <c r="E516" s="31">
        <f>'per SKPD'!E6414</f>
        <v>0</v>
      </c>
      <c r="F516" s="31">
        <f>'per SKPD'!F6414</f>
        <v>0</v>
      </c>
      <c r="G516" s="31">
        <f>'per SKPD'!G6414</f>
        <v>0</v>
      </c>
      <c r="H516" s="31">
        <f>'per SKPD'!H6414</f>
        <v>0</v>
      </c>
      <c r="I516" s="31">
        <f>'per SKPD'!I6414</f>
        <v>0</v>
      </c>
      <c r="J516" s="31">
        <f>'per SKPD'!J6414</f>
        <v>0</v>
      </c>
      <c r="K516" s="31">
        <f>'per SKPD'!K6414</f>
        <v>0</v>
      </c>
      <c r="L516" s="31">
        <f>'per SKPD'!L6414</f>
        <v>0</v>
      </c>
      <c r="M516" s="31">
        <f>'per SKPD'!M6414</f>
        <v>0</v>
      </c>
      <c r="N516" s="31">
        <f>'per SKPD'!N6414</f>
        <v>0</v>
      </c>
      <c r="O516" s="31">
        <f>'per SKPD'!W6414</f>
        <v>0</v>
      </c>
      <c r="P516" s="31">
        <f>'per SKPD'!X6414</f>
        <v>0</v>
      </c>
      <c r="Q516" s="31">
        <f t="shared" si="509"/>
        <v>0</v>
      </c>
      <c r="R516" s="31">
        <f>'per SKPD'!Z6414</f>
        <v>0</v>
      </c>
      <c r="S516" s="31">
        <f>'per SKPD'!AA6414</f>
        <v>0</v>
      </c>
      <c r="T516" s="31">
        <f>'per SKPD'!AB6414</f>
        <v>0</v>
      </c>
      <c r="U516" s="31">
        <f>'per SKPD'!AC6414</f>
        <v>0</v>
      </c>
      <c r="V516" s="31">
        <f>'per SKPD'!AL6414</f>
        <v>0</v>
      </c>
      <c r="W516" s="31">
        <f>'per SKPD'!AM6414</f>
        <v>0</v>
      </c>
      <c r="X516" s="31">
        <f>'per SKPD'!AN6414</f>
        <v>0</v>
      </c>
      <c r="Y516" s="31">
        <f t="shared" si="517"/>
        <v>0</v>
      </c>
      <c r="Z516" s="32">
        <f t="shared" si="511"/>
        <v>0</v>
      </c>
      <c r="AA516" s="32"/>
      <c r="AB516" s="28"/>
      <c r="AC516" s="29">
        <f t="shared" si="467"/>
        <v>0</v>
      </c>
      <c r="AD516" s="29">
        <f t="shared" si="512"/>
        <v>0</v>
      </c>
      <c r="AE516" s="29">
        <f t="shared" si="513"/>
        <v>0</v>
      </c>
      <c r="AF516" s="29">
        <f t="shared" si="514"/>
        <v>0</v>
      </c>
      <c r="AG516" s="249">
        <f t="shared" si="515"/>
        <v>0</v>
      </c>
      <c r="AH516" s="88">
        <f t="shared" si="516"/>
        <v>0</v>
      </c>
    </row>
    <row r="517" spans="1:34">
      <c r="A517" s="99"/>
      <c r="B517" s="9">
        <v>6</v>
      </c>
      <c r="C517" s="9" t="s">
        <v>19</v>
      </c>
      <c r="D517" s="81" t="s">
        <v>7</v>
      </c>
      <c r="E517" s="31">
        <f>'per SKPD'!E6417</f>
        <v>0</v>
      </c>
      <c r="F517" s="31">
        <f>'per SKPD'!F6417</f>
        <v>0</v>
      </c>
      <c r="G517" s="31">
        <f>'per SKPD'!G6417</f>
        <v>0</v>
      </c>
      <c r="H517" s="31">
        <f>'per SKPD'!H6417</f>
        <v>0</v>
      </c>
      <c r="I517" s="31">
        <f>'per SKPD'!I6417</f>
        <v>0</v>
      </c>
      <c r="J517" s="31">
        <f>'per SKPD'!J6417</f>
        <v>0</v>
      </c>
      <c r="K517" s="31">
        <f>'per SKPD'!K6417</f>
        <v>0</v>
      </c>
      <c r="L517" s="31">
        <f>'per SKPD'!L6417</f>
        <v>0</v>
      </c>
      <c r="M517" s="31">
        <f>'per SKPD'!M6417</f>
        <v>0</v>
      </c>
      <c r="N517" s="31">
        <f>'per SKPD'!N6417</f>
        <v>0</v>
      </c>
      <c r="O517" s="31">
        <f>'per SKPD'!W6417</f>
        <v>0</v>
      </c>
      <c r="P517" s="31">
        <f>'per SKPD'!X6417</f>
        <v>0</v>
      </c>
      <c r="Q517" s="31">
        <f t="shared" si="509"/>
        <v>0</v>
      </c>
      <c r="R517" s="31">
        <f>'per SKPD'!Z6417</f>
        <v>0</v>
      </c>
      <c r="S517" s="31">
        <f>'per SKPD'!AA6417</f>
        <v>0</v>
      </c>
      <c r="T517" s="31">
        <f>'per SKPD'!AB6417</f>
        <v>0</v>
      </c>
      <c r="U517" s="31">
        <f>'per SKPD'!AC6417</f>
        <v>0</v>
      </c>
      <c r="V517" s="31">
        <f>'per SKPD'!AL6417</f>
        <v>0</v>
      </c>
      <c r="W517" s="31">
        <f>'per SKPD'!AM6417</f>
        <v>0</v>
      </c>
      <c r="X517" s="31">
        <f>'per SKPD'!AN6417</f>
        <v>0</v>
      </c>
      <c r="Y517" s="31">
        <f t="shared" si="517"/>
        <v>0</v>
      </c>
      <c r="Z517" s="32">
        <f t="shared" si="511"/>
        <v>0</v>
      </c>
      <c r="AA517" s="32"/>
      <c r="AB517" s="28"/>
      <c r="AC517" s="29">
        <f t="shared" si="467"/>
        <v>0</v>
      </c>
      <c r="AD517" s="29">
        <f t="shared" si="512"/>
        <v>0</v>
      </c>
      <c r="AE517" s="29">
        <f t="shared" si="513"/>
        <v>0</v>
      </c>
      <c r="AF517" s="29">
        <f t="shared" si="514"/>
        <v>0</v>
      </c>
      <c r="AG517" s="249">
        <f t="shared" si="515"/>
        <v>0</v>
      </c>
      <c r="AH517" s="88">
        <f t="shared" si="516"/>
        <v>0</v>
      </c>
    </row>
    <row r="518" spans="1:34" s="21" customFormat="1">
      <c r="A518" s="102"/>
      <c r="B518" s="11">
        <v>7</v>
      </c>
      <c r="C518" s="11"/>
      <c r="D518" s="85" t="s">
        <v>8</v>
      </c>
      <c r="E518" s="31">
        <f>'per SKPD'!E6420</f>
        <v>3966500</v>
      </c>
      <c r="F518" s="31">
        <f>'per SKPD'!F6420</f>
        <v>0</v>
      </c>
      <c r="G518" s="31">
        <f>'per SKPD'!G6420</f>
        <v>0</v>
      </c>
      <c r="H518" s="31">
        <f>'per SKPD'!H6420</f>
        <v>0</v>
      </c>
      <c r="I518" s="31">
        <f>'per SKPD'!I6420</f>
        <v>0</v>
      </c>
      <c r="J518" s="31">
        <f>'per SKPD'!J6420</f>
        <v>0</v>
      </c>
      <c r="K518" s="31">
        <f>'per SKPD'!K6420</f>
        <v>0</v>
      </c>
      <c r="L518" s="31">
        <f>'per SKPD'!L6420</f>
        <v>0</v>
      </c>
      <c r="M518" s="31">
        <f>'per SKPD'!M6420</f>
        <v>0</v>
      </c>
      <c r="N518" s="31">
        <f>'per SKPD'!N6420</f>
        <v>0</v>
      </c>
      <c r="O518" s="31">
        <f>'per SKPD'!W6420</f>
        <v>0</v>
      </c>
      <c r="P518" s="31">
        <f>'per SKPD'!X6420</f>
        <v>0</v>
      </c>
      <c r="Q518" s="31">
        <f t="shared" si="509"/>
        <v>0</v>
      </c>
      <c r="R518" s="31">
        <f>'per SKPD'!Z6420</f>
        <v>0</v>
      </c>
      <c r="S518" s="31">
        <f>'per SKPD'!AA6420</f>
        <v>0</v>
      </c>
      <c r="T518" s="31">
        <f>'per SKPD'!AB6420</f>
        <v>0</v>
      </c>
      <c r="U518" s="31">
        <f>'per SKPD'!AC6420</f>
        <v>0</v>
      </c>
      <c r="V518" s="31">
        <f>'per SKPD'!AL6420</f>
        <v>0</v>
      </c>
      <c r="W518" s="31">
        <f>'per SKPD'!AM6420</f>
        <v>0</v>
      </c>
      <c r="X518" s="31">
        <f>'per SKPD'!AN6420</f>
        <v>0</v>
      </c>
      <c r="Y518" s="31">
        <f t="shared" si="517"/>
        <v>0</v>
      </c>
      <c r="Z518" s="32">
        <f t="shared" si="511"/>
        <v>3966500</v>
      </c>
      <c r="AA518" s="32"/>
      <c r="AB518" s="28"/>
      <c r="AC518" s="29">
        <f t="shared" si="467"/>
        <v>3966500</v>
      </c>
      <c r="AD518" s="29">
        <f t="shared" si="512"/>
        <v>0</v>
      </c>
      <c r="AE518" s="29">
        <f t="shared" si="513"/>
        <v>3966500</v>
      </c>
      <c r="AF518" s="29">
        <f t="shared" si="514"/>
        <v>0</v>
      </c>
      <c r="AG518" s="249">
        <f t="shared" si="515"/>
        <v>0</v>
      </c>
      <c r="AH518" s="88">
        <f t="shared" si="516"/>
        <v>0</v>
      </c>
    </row>
    <row r="519" spans="1:34" s="21" customFormat="1">
      <c r="A519" s="102"/>
      <c r="B519" s="11">
        <v>8</v>
      </c>
      <c r="C519" s="11"/>
      <c r="D519" s="77" t="s">
        <v>39</v>
      </c>
      <c r="E519" s="31">
        <f>'per SKPD'!E6423</f>
        <v>8735000</v>
      </c>
      <c r="F519" s="31">
        <f>'per SKPD'!F6423</f>
        <v>0</v>
      </c>
      <c r="G519" s="31">
        <f>'per SKPD'!G6423</f>
        <v>0</v>
      </c>
      <c r="H519" s="31">
        <f>'per SKPD'!H6423</f>
        <v>0</v>
      </c>
      <c r="I519" s="31">
        <f>'per SKPD'!I6423</f>
        <v>0</v>
      </c>
      <c r="J519" s="31">
        <f>'per SKPD'!J6423</f>
        <v>0</v>
      </c>
      <c r="K519" s="31">
        <f>'per SKPD'!K6423</f>
        <v>0</v>
      </c>
      <c r="L519" s="31">
        <f>'per SKPD'!L6423</f>
        <v>0</v>
      </c>
      <c r="M519" s="31">
        <f>'per SKPD'!M6423</f>
        <v>0</v>
      </c>
      <c r="N519" s="31">
        <f>'per SKPD'!N6423</f>
        <v>0</v>
      </c>
      <c r="O519" s="31">
        <f>'per SKPD'!W6423</f>
        <v>2550000</v>
      </c>
      <c r="P519" s="31">
        <f>'per SKPD'!X6423</f>
        <v>0</v>
      </c>
      <c r="Q519" s="31">
        <f t="shared" si="509"/>
        <v>2550000</v>
      </c>
      <c r="R519" s="31">
        <f>'per SKPD'!Z6423</f>
        <v>0</v>
      </c>
      <c r="S519" s="31">
        <f>'per SKPD'!AA6423</f>
        <v>0</v>
      </c>
      <c r="T519" s="31">
        <f>'per SKPD'!AB6423</f>
        <v>0</v>
      </c>
      <c r="U519" s="31">
        <f>'per SKPD'!AC6423</f>
        <v>0</v>
      </c>
      <c r="V519" s="31">
        <f>'per SKPD'!AL6423</f>
        <v>0</v>
      </c>
      <c r="W519" s="31">
        <f>'per SKPD'!AM6423</f>
        <v>0</v>
      </c>
      <c r="X519" s="31">
        <f>'per SKPD'!AN6423</f>
        <v>0</v>
      </c>
      <c r="Y519" s="31">
        <f t="shared" si="517"/>
        <v>0</v>
      </c>
      <c r="Z519" s="32">
        <f t="shared" si="511"/>
        <v>11285000</v>
      </c>
      <c r="AA519" s="32"/>
      <c r="AB519" s="28"/>
      <c r="AC519" s="29">
        <f t="shared" si="467"/>
        <v>11285000</v>
      </c>
      <c r="AD519" s="29">
        <f t="shared" si="512"/>
        <v>0</v>
      </c>
      <c r="AE519" s="29">
        <f t="shared" si="513"/>
        <v>8735000</v>
      </c>
      <c r="AF519" s="29">
        <f t="shared" si="514"/>
        <v>2550000</v>
      </c>
      <c r="AG519" s="249">
        <f t="shared" si="515"/>
        <v>2550000</v>
      </c>
      <c r="AH519" s="88">
        <f t="shared" si="516"/>
        <v>0</v>
      </c>
    </row>
    <row r="520" spans="1:34">
      <c r="A520" s="101"/>
      <c r="B520" s="8"/>
      <c r="C520" s="8"/>
      <c r="D520" s="78"/>
      <c r="E520" s="34"/>
      <c r="F520" s="34"/>
      <c r="G520" s="63"/>
      <c r="H520" s="67"/>
      <c r="I520" s="34"/>
      <c r="J520" s="34"/>
      <c r="K520" s="34"/>
      <c r="L520" s="34"/>
      <c r="M520" s="34"/>
      <c r="N520" s="34"/>
      <c r="O520" s="34"/>
      <c r="P520" s="63"/>
      <c r="Q520" s="34"/>
      <c r="R520" s="65"/>
      <c r="S520" s="65"/>
      <c r="T520" s="34"/>
      <c r="U520" s="34"/>
      <c r="V520" s="34"/>
      <c r="W520" s="34"/>
      <c r="X520" s="34"/>
      <c r="Y520" s="34"/>
      <c r="Z520" s="34"/>
      <c r="AA520" s="34"/>
      <c r="AB520" s="28"/>
      <c r="AC520" s="29">
        <f t="shared" si="467"/>
        <v>0</v>
      </c>
    </row>
    <row r="521" spans="1:34" s="15" customFormat="1" ht="18.75" customHeight="1">
      <c r="A521" s="98">
        <v>52</v>
      </c>
      <c r="B521" s="22" t="s">
        <v>45</v>
      </c>
      <c r="C521" s="20"/>
      <c r="D521" s="30"/>
      <c r="E521" s="30">
        <f t="shared" ref="E521:P521" si="518">E522+E523+E524+E525+E526+E527+E528+E529</f>
        <v>3295450536</v>
      </c>
      <c r="F521" s="30">
        <f t="shared" si="518"/>
        <v>14675000</v>
      </c>
      <c r="G521" s="30">
        <f t="shared" si="518"/>
        <v>14675000</v>
      </c>
      <c r="H521" s="30">
        <f t="shared" si="518"/>
        <v>14675000</v>
      </c>
      <c r="I521" s="30">
        <f t="shared" si="518"/>
        <v>0</v>
      </c>
      <c r="J521" s="30">
        <f t="shared" si="518"/>
        <v>0</v>
      </c>
      <c r="K521" s="30">
        <f t="shared" si="518"/>
        <v>0</v>
      </c>
      <c r="L521" s="30">
        <f t="shared" si="518"/>
        <v>0</v>
      </c>
      <c r="M521" s="30">
        <f t="shared" si="518"/>
        <v>0</v>
      </c>
      <c r="N521" s="30">
        <f t="shared" si="518"/>
        <v>10930556</v>
      </c>
      <c r="O521" s="30">
        <f t="shared" si="518"/>
        <v>2175000</v>
      </c>
      <c r="P521" s="30">
        <f t="shared" si="518"/>
        <v>0</v>
      </c>
      <c r="Q521" s="30">
        <f t="shared" ref="Q521:Q529" si="519">SUM(H521:P521)</f>
        <v>27780556</v>
      </c>
      <c r="R521" s="64">
        <f t="shared" ref="R521:X521" si="520">R522+R523+R524+R525+R526+R527+R528+R529</f>
        <v>0</v>
      </c>
      <c r="S521" s="64">
        <f t="shared" si="520"/>
        <v>0</v>
      </c>
      <c r="T521" s="30">
        <f t="shared" si="520"/>
        <v>0</v>
      </c>
      <c r="U521" s="30">
        <f t="shared" si="520"/>
        <v>0</v>
      </c>
      <c r="V521" s="30">
        <f t="shared" si="520"/>
        <v>2175000</v>
      </c>
      <c r="W521" s="30">
        <f t="shared" si="520"/>
        <v>0</v>
      </c>
      <c r="X521" s="30">
        <f t="shared" si="520"/>
        <v>0</v>
      </c>
      <c r="Y521" s="30">
        <f>SUM(R521:X521)</f>
        <v>2175000</v>
      </c>
      <c r="Z521" s="30">
        <f>Z522+Z523+Z524+Z525+Z526+Z527+Z528+Z529</f>
        <v>3321056092</v>
      </c>
      <c r="AA521" s="30"/>
      <c r="AB521" s="57"/>
      <c r="AC521" s="29">
        <f t="shared" si="467"/>
        <v>3321056092</v>
      </c>
      <c r="AD521" s="57">
        <f>SUM(AD522:AD529)</f>
        <v>0</v>
      </c>
      <c r="AE521" s="57">
        <f>SUM(AE522:AE529)</f>
        <v>3295450536</v>
      </c>
      <c r="AF521" s="57">
        <f>SUM(AF522:AF529)</f>
        <v>25605556</v>
      </c>
      <c r="AG521" s="57">
        <f>SUM(AG522:AG529)</f>
        <v>25605556</v>
      </c>
      <c r="AH521" s="57">
        <f>SUM(AH522:AH529)</f>
        <v>0</v>
      </c>
    </row>
    <row r="522" spans="1:34">
      <c r="A522" s="99"/>
      <c r="B522" s="9">
        <v>1</v>
      </c>
      <c r="C522" s="9" t="s">
        <v>14</v>
      </c>
      <c r="D522" s="81" t="s">
        <v>6</v>
      </c>
      <c r="E522" s="31">
        <f>'per SKPD'!E6434</f>
        <v>3106833536</v>
      </c>
      <c r="F522" s="31">
        <f>'per SKPD'!F6434</f>
        <v>0</v>
      </c>
      <c r="G522" s="31">
        <f>'per SKPD'!G6434</f>
        <v>0</v>
      </c>
      <c r="H522" s="31">
        <f>'per SKPD'!H6434</f>
        <v>0</v>
      </c>
      <c r="I522" s="31">
        <f>'per SKPD'!I6434</f>
        <v>0</v>
      </c>
      <c r="J522" s="31">
        <f>'per SKPD'!J6434</f>
        <v>0</v>
      </c>
      <c r="K522" s="31">
        <f>'per SKPD'!K6434</f>
        <v>0</v>
      </c>
      <c r="L522" s="31">
        <f>'per SKPD'!L6434</f>
        <v>0</v>
      </c>
      <c r="M522" s="31">
        <f>'per SKPD'!M6434</f>
        <v>0</v>
      </c>
      <c r="N522" s="31">
        <f>'per SKPD'!N6434</f>
        <v>0</v>
      </c>
      <c r="O522" s="31">
        <f>'per SKPD'!W6434</f>
        <v>0</v>
      </c>
      <c r="P522" s="31">
        <f>'per SKPD'!X6434</f>
        <v>0</v>
      </c>
      <c r="Q522" s="31">
        <f t="shared" si="519"/>
        <v>0</v>
      </c>
      <c r="R522" s="31">
        <f>'per SKPD'!Z6434</f>
        <v>0</v>
      </c>
      <c r="S522" s="31">
        <f>'per SKPD'!AA6434</f>
        <v>0</v>
      </c>
      <c r="T522" s="31">
        <f>'per SKPD'!AB6434</f>
        <v>0</v>
      </c>
      <c r="U522" s="31">
        <f>'per SKPD'!AC6434</f>
        <v>0</v>
      </c>
      <c r="V522" s="31">
        <f>'per SKPD'!AL6434</f>
        <v>0</v>
      </c>
      <c r="W522" s="31">
        <f>'per SKPD'!AM6434</f>
        <v>0</v>
      </c>
      <c r="X522" s="31">
        <f>'per SKPD'!AN6434</f>
        <v>0</v>
      </c>
      <c r="Y522" s="31">
        <f>SUM(R522:X522)</f>
        <v>0</v>
      </c>
      <c r="Z522" s="32">
        <f t="shared" ref="Z522:Z529" si="521">E522+Q522-Y522</f>
        <v>3106833536</v>
      </c>
      <c r="AA522" s="32"/>
      <c r="AB522" s="28"/>
      <c r="AC522" s="29">
        <f t="shared" si="467"/>
        <v>3106833536</v>
      </c>
      <c r="AD522" s="29">
        <f t="shared" ref="AD522:AD529" si="522">Z522-AC522</f>
        <v>0</v>
      </c>
      <c r="AE522" s="29">
        <f t="shared" ref="AE522:AE529" si="523">E522</f>
        <v>3106833536</v>
      </c>
      <c r="AF522" s="29">
        <f t="shared" ref="AF522:AF529" si="524">AC522-AE522</f>
        <v>0</v>
      </c>
      <c r="AG522" s="249">
        <f t="shared" ref="AG522:AG529" si="525">Q522-Y522</f>
        <v>0</v>
      </c>
      <c r="AH522" s="88">
        <f t="shared" ref="AH522:AH529" si="526">AF522-AG522</f>
        <v>0</v>
      </c>
    </row>
    <row r="523" spans="1:34">
      <c r="A523" s="99"/>
      <c r="B523" s="9">
        <v>2</v>
      </c>
      <c r="C523" s="9" t="s">
        <v>15</v>
      </c>
      <c r="D523" s="81" t="s">
        <v>9</v>
      </c>
      <c r="E523" s="31">
        <f>'per SKPD'!E6438</f>
        <v>143025500</v>
      </c>
      <c r="F523" s="31">
        <f>'per SKPD'!F6438</f>
        <v>14675000</v>
      </c>
      <c r="G523" s="31">
        <f>'per SKPD'!G6438</f>
        <v>14675000</v>
      </c>
      <c r="H523" s="31">
        <f>'per SKPD'!H6438</f>
        <v>14675000</v>
      </c>
      <c r="I523" s="31">
        <f>'per SKPD'!I6438</f>
        <v>0</v>
      </c>
      <c r="J523" s="31">
        <f>'per SKPD'!J6438</f>
        <v>0</v>
      </c>
      <c r="K523" s="31">
        <f>'per SKPD'!K6438</f>
        <v>0</v>
      </c>
      <c r="L523" s="31">
        <f>'per SKPD'!L6438</f>
        <v>0</v>
      </c>
      <c r="M523" s="31">
        <f>'per SKPD'!M6438</f>
        <v>0</v>
      </c>
      <c r="N523" s="31">
        <f>'per SKPD'!N6438</f>
        <v>10930556</v>
      </c>
      <c r="O523" s="31">
        <f>'per SKPD'!W6438</f>
        <v>0</v>
      </c>
      <c r="P523" s="31">
        <f>'per SKPD'!X6438</f>
        <v>0</v>
      </c>
      <c r="Q523" s="31">
        <f t="shared" si="519"/>
        <v>25605556</v>
      </c>
      <c r="R523" s="31">
        <f>'per SKPD'!Z6438</f>
        <v>0</v>
      </c>
      <c r="S523" s="31">
        <f>'per SKPD'!AA6438</f>
        <v>0</v>
      </c>
      <c r="T523" s="31">
        <f>'per SKPD'!AB6438</f>
        <v>0</v>
      </c>
      <c r="U523" s="31">
        <f>'per SKPD'!AC6438</f>
        <v>0</v>
      </c>
      <c r="V523" s="31">
        <f>'per SKPD'!AL6438</f>
        <v>2175000</v>
      </c>
      <c r="W523" s="31">
        <f>'per SKPD'!AM6438</f>
        <v>0</v>
      </c>
      <c r="X523" s="31">
        <f>'per SKPD'!AN6438</f>
        <v>0</v>
      </c>
      <c r="Y523" s="31">
        <f t="shared" ref="Y523:Y529" si="527">SUM(R523:X523)</f>
        <v>2175000</v>
      </c>
      <c r="Z523" s="32">
        <f t="shared" si="521"/>
        <v>166456056</v>
      </c>
      <c r="AA523" s="32"/>
      <c r="AB523" s="28"/>
      <c r="AC523" s="29">
        <f t="shared" si="467"/>
        <v>166456056</v>
      </c>
      <c r="AD523" s="29">
        <f t="shared" si="522"/>
        <v>0</v>
      </c>
      <c r="AE523" s="29">
        <f t="shared" si="523"/>
        <v>143025500</v>
      </c>
      <c r="AF523" s="29">
        <f t="shared" si="524"/>
        <v>23430556</v>
      </c>
      <c r="AG523" s="249">
        <f t="shared" si="525"/>
        <v>23430556</v>
      </c>
      <c r="AH523" s="88">
        <f t="shared" si="526"/>
        <v>0</v>
      </c>
    </row>
    <row r="524" spans="1:34">
      <c r="A524" s="99"/>
      <c r="B524" s="9">
        <v>3</v>
      </c>
      <c r="C524" s="9" t="s">
        <v>16</v>
      </c>
      <c r="D524" s="81" t="s">
        <v>10</v>
      </c>
      <c r="E524" s="31">
        <f>'per SKPD'!E6479</f>
        <v>25000000</v>
      </c>
      <c r="F524" s="31">
        <f>'per SKPD'!F6479</f>
        <v>0</v>
      </c>
      <c r="G524" s="31">
        <f>'per SKPD'!G6479</f>
        <v>0</v>
      </c>
      <c r="H524" s="31">
        <f>'per SKPD'!H6479</f>
        <v>0</v>
      </c>
      <c r="I524" s="31">
        <f>'per SKPD'!I6479</f>
        <v>0</v>
      </c>
      <c r="J524" s="31">
        <f>'per SKPD'!J6479</f>
        <v>0</v>
      </c>
      <c r="K524" s="31">
        <f>'per SKPD'!K6479</f>
        <v>0</v>
      </c>
      <c r="L524" s="31">
        <f>'per SKPD'!L6479</f>
        <v>0</v>
      </c>
      <c r="M524" s="31">
        <f>'per SKPD'!M6479</f>
        <v>0</v>
      </c>
      <c r="N524" s="31">
        <f>'per SKPD'!N6479</f>
        <v>0</v>
      </c>
      <c r="O524" s="31">
        <f>'per SKPD'!W6479</f>
        <v>0</v>
      </c>
      <c r="P524" s="31">
        <f>'per SKPD'!X6479</f>
        <v>0</v>
      </c>
      <c r="Q524" s="31">
        <f t="shared" si="519"/>
        <v>0</v>
      </c>
      <c r="R524" s="31">
        <f>'per SKPD'!Z6479</f>
        <v>0</v>
      </c>
      <c r="S524" s="31">
        <f>'per SKPD'!AA6479</f>
        <v>0</v>
      </c>
      <c r="T524" s="31">
        <f>'per SKPD'!AB6479</f>
        <v>0</v>
      </c>
      <c r="U524" s="31">
        <f>'per SKPD'!AC6479</f>
        <v>0</v>
      </c>
      <c r="V524" s="31">
        <f>'per SKPD'!AL6479</f>
        <v>0</v>
      </c>
      <c r="W524" s="31">
        <f>'per SKPD'!AM6479</f>
        <v>0</v>
      </c>
      <c r="X524" s="31">
        <f>'per SKPD'!AN6479</f>
        <v>0</v>
      </c>
      <c r="Y524" s="31">
        <f>SUM(R524:X524)</f>
        <v>0</v>
      </c>
      <c r="Z524" s="32">
        <f t="shared" si="521"/>
        <v>25000000</v>
      </c>
      <c r="AA524" s="32"/>
      <c r="AB524" s="28"/>
      <c r="AC524" s="29">
        <f t="shared" si="467"/>
        <v>25000000</v>
      </c>
      <c r="AD524" s="29">
        <f t="shared" si="522"/>
        <v>0</v>
      </c>
      <c r="AE524" s="29">
        <f t="shared" si="523"/>
        <v>25000000</v>
      </c>
      <c r="AF524" s="29">
        <f t="shared" si="524"/>
        <v>0</v>
      </c>
      <c r="AG524" s="249">
        <f t="shared" si="525"/>
        <v>0</v>
      </c>
      <c r="AH524" s="88">
        <f t="shared" si="526"/>
        <v>0</v>
      </c>
    </row>
    <row r="525" spans="1:34">
      <c r="A525" s="99"/>
      <c r="B525" s="9">
        <v>4</v>
      </c>
      <c r="C525" s="9" t="s">
        <v>17</v>
      </c>
      <c r="D525" s="81" t="s">
        <v>5</v>
      </c>
      <c r="E525" s="31">
        <f>'per SKPD'!E6483</f>
        <v>200000</v>
      </c>
      <c r="F525" s="31">
        <f>'per SKPD'!F6483</f>
        <v>0</v>
      </c>
      <c r="G525" s="31">
        <f>'per SKPD'!G6483</f>
        <v>0</v>
      </c>
      <c r="H525" s="31">
        <f>'per SKPD'!H6483</f>
        <v>0</v>
      </c>
      <c r="I525" s="31">
        <f>'per SKPD'!I6483</f>
        <v>0</v>
      </c>
      <c r="J525" s="31">
        <f>'per SKPD'!J6483</f>
        <v>0</v>
      </c>
      <c r="K525" s="31">
        <f>'per SKPD'!K6483</f>
        <v>0</v>
      </c>
      <c r="L525" s="31">
        <f>'per SKPD'!L6483</f>
        <v>0</v>
      </c>
      <c r="M525" s="31">
        <f>'per SKPD'!M6483</f>
        <v>0</v>
      </c>
      <c r="N525" s="31">
        <f>'per SKPD'!N6483</f>
        <v>0</v>
      </c>
      <c r="O525" s="31">
        <f>'per SKPD'!W6483</f>
        <v>0</v>
      </c>
      <c r="P525" s="31">
        <f>'per SKPD'!X6483</f>
        <v>0</v>
      </c>
      <c r="Q525" s="31">
        <f t="shared" si="519"/>
        <v>0</v>
      </c>
      <c r="R525" s="31">
        <f>'per SKPD'!Z6483</f>
        <v>0</v>
      </c>
      <c r="S525" s="31">
        <f>'per SKPD'!AA6483</f>
        <v>0</v>
      </c>
      <c r="T525" s="31">
        <f>'per SKPD'!AB6483</f>
        <v>0</v>
      </c>
      <c r="U525" s="31">
        <f>'per SKPD'!AC6483</f>
        <v>0</v>
      </c>
      <c r="V525" s="31">
        <f>'per SKPD'!AL6483</f>
        <v>0</v>
      </c>
      <c r="W525" s="31">
        <f>'per SKPD'!AM6483</f>
        <v>0</v>
      </c>
      <c r="X525" s="31">
        <f>'per SKPD'!AN6483</f>
        <v>0</v>
      </c>
      <c r="Y525" s="31">
        <f t="shared" si="527"/>
        <v>0</v>
      </c>
      <c r="Z525" s="32">
        <f t="shared" si="521"/>
        <v>200000</v>
      </c>
      <c r="AA525" s="32"/>
      <c r="AB525" s="28"/>
      <c r="AC525" s="29">
        <f t="shared" si="467"/>
        <v>200000</v>
      </c>
      <c r="AD525" s="29">
        <f t="shared" si="522"/>
        <v>0</v>
      </c>
      <c r="AE525" s="29">
        <f t="shared" si="523"/>
        <v>200000</v>
      </c>
      <c r="AF525" s="29">
        <f t="shared" si="524"/>
        <v>0</v>
      </c>
      <c r="AG525" s="249">
        <f t="shared" si="525"/>
        <v>0</v>
      </c>
      <c r="AH525" s="88">
        <f t="shared" si="526"/>
        <v>0</v>
      </c>
    </row>
    <row r="526" spans="1:34">
      <c r="A526" s="99"/>
      <c r="B526" s="9">
        <v>5</v>
      </c>
      <c r="C526" s="9" t="s">
        <v>18</v>
      </c>
      <c r="D526" s="81" t="s">
        <v>11</v>
      </c>
      <c r="E526" s="31">
        <f>'per SKPD'!E6487</f>
        <v>3066500</v>
      </c>
      <c r="F526" s="31">
        <f>'per SKPD'!F6487</f>
        <v>0</v>
      </c>
      <c r="G526" s="31">
        <f>'per SKPD'!G6487</f>
        <v>0</v>
      </c>
      <c r="H526" s="31">
        <f>'per SKPD'!H6487</f>
        <v>0</v>
      </c>
      <c r="I526" s="31">
        <f>'per SKPD'!I6487</f>
        <v>0</v>
      </c>
      <c r="J526" s="31">
        <f>'per SKPD'!J6487</f>
        <v>0</v>
      </c>
      <c r="K526" s="31">
        <f>'per SKPD'!K6487</f>
        <v>0</v>
      </c>
      <c r="L526" s="31">
        <f>'per SKPD'!L6487</f>
        <v>0</v>
      </c>
      <c r="M526" s="31">
        <f>'per SKPD'!M6487</f>
        <v>0</v>
      </c>
      <c r="N526" s="31">
        <f>'per SKPD'!N6487</f>
        <v>0</v>
      </c>
      <c r="O526" s="31">
        <f>'per SKPD'!W6487</f>
        <v>0</v>
      </c>
      <c r="P526" s="31">
        <f>'per SKPD'!X6487</f>
        <v>0</v>
      </c>
      <c r="Q526" s="31">
        <f t="shared" si="519"/>
        <v>0</v>
      </c>
      <c r="R526" s="31">
        <f>'per SKPD'!Z6487</f>
        <v>0</v>
      </c>
      <c r="S526" s="31">
        <f>'per SKPD'!AA6487</f>
        <v>0</v>
      </c>
      <c r="T526" s="31">
        <f>'per SKPD'!AB6487</f>
        <v>0</v>
      </c>
      <c r="U526" s="31">
        <f>'per SKPD'!AC6487</f>
        <v>0</v>
      </c>
      <c r="V526" s="31">
        <f>'per SKPD'!AL6487</f>
        <v>0</v>
      </c>
      <c r="W526" s="31">
        <f>'per SKPD'!AM6487</f>
        <v>0</v>
      </c>
      <c r="X526" s="31">
        <f>'per SKPD'!AN6487</f>
        <v>0</v>
      </c>
      <c r="Y526" s="31">
        <f t="shared" si="527"/>
        <v>0</v>
      </c>
      <c r="Z526" s="32">
        <f t="shared" si="521"/>
        <v>3066500</v>
      </c>
      <c r="AA526" s="32"/>
      <c r="AB526" s="28"/>
      <c r="AC526" s="29">
        <f t="shared" si="467"/>
        <v>3066500</v>
      </c>
      <c r="AD526" s="29">
        <f t="shared" si="522"/>
        <v>0</v>
      </c>
      <c r="AE526" s="29">
        <f t="shared" si="523"/>
        <v>3066500</v>
      </c>
      <c r="AF526" s="29">
        <f t="shared" si="524"/>
        <v>0</v>
      </c>
      <c r="AG526" s="249">
        <f t="shared" si="525"/>
        <v>0</v>
      </c>
      <c r="AH526" s="88">
        <f t="shared" si="526"/>
        <v>0</v>
      </c>
    </row>
    <row r="527" spans="1:34">
      <c r="A527" s="99"/>
      <c r="B527" s="9">
        <v>6</v>
      </c>
      <c r="C527" s="9" t="s">
        <v>19</v>
      </c>
      <c r="D527" s="81" t="s">
        <v>7</v>
      </c>
      <c r="E527" s="31">
        <f>'per SKPD'!E6490</f>
        <v>0</v>
      </c>
      <c r="F527" s="31">
        <f>'per SKPD'!F6490</f>
        <v>0</v>
      </c>
      <c r="G527" s="31">
        <f>'per SKPD'!G6490</f>
        <v>0</v>
      </c>
      <c r="H527" s="31">
        <f>'per SKPD'!H6490</f>
        <v>0</v>
      </c>
      <c r="I527" s="31">
        <f>'per SKPD'!I6490</f>
        <v>0</v>
      </c>
      <c r="J527" s="31">
        <f>'per SKPD'!J6490</f>
        <v>0</v>
      </c>
      <c r="K527" s="31">
        <f>'per SKPD'!K6490</f>
        <v>0</v>
      </c>
      <c r="L527" s="31">
        <f>'per SKPD'!L6490</f>
        <v>0</v>
      </c>
      <c r="M527" s="31">
        <f>'per SKPD'!M6490</f>
        <v>0</v>
      </c>
      <c r="N527" s="31">
        <f>'per SKPD'!N6490</f>
        <v>0</v>
      </c>
      <c r="O527" s="31">
        <f>'per SKPD'!W6490</f>
        <v>0</v>
      </c>
      <c r="P527" s="31">
        <f>'per SKPD'!X6490</f>
        <v>0</v>
      </c>
      <c r="Q527" s="31">
        <f t="shared" si="519"/>
        <v>0</v>
      </c>
      <c r="R527" s="31">
        <f>'per SKPD'!Z6490</f>
        <v>0</v>
      </c>
      <c r="S527" s="31">
        <f>'per SKPD'!AA6490</f>
        <v>0</v>
      </c>
      <c r="T527" s="31">
        <f>'per SKPD'!AB6490</f>
        <v>0</v>
      </c>
      <c r="U527" s="31">
        <f>'per SKPD'!AC6490</f>
        <v>0</v>
      </c>
      <c r="V527" s="31">
        <f>'per SKPD'!AL6490</f>
        <v>0</v>
      </c>
      <c r="W527" s="31">
        <f>'per SKPD'!AM6490</f>
        <v>0</v>
      </c>
      <c r="X527" s="31">
        <f>'per SKPD'!AN6490</f>
        <v>0</v>
      </c>
      <c r="Y527" s="31">
        <f t="shared" si="527"/>
        <v>0</v>
      </c>
      <c r="Z527" s="32">
        <f t="shared" si="521"/>
        <v>0</v>
      </c>
      <c r="AA527" s="32"/>
      <c r="AB527" s="28"/>
      <c r="AC527" s="29">
        <f t="shared" ref="AC527:AC590" si="528">E527+H527+I527+J527+K527+L527+M527+N527+O527+P527-R527-S527-T527-V527-U527-W527-X527</f>
        <v>0</v>
      </c>
      <c r="AD527" s="29">
        <f t="shared" si="522"/>
        <v>0</v>
      </c>
      <c r="AE527" s="29">
        <f t="shared" si="523"/>
        <v>0</v>
      </c>
      <c r="AF527" s="29">
        <f t="shared" si="524"/>
        <v>0</v>
      </c>
      <c r="AG527" s="249">
        <f t="shared" si="525"/>
        <v>0</v>
      </c>
      <c r="AH527" s="88">
        <f t="shared" si="526"/>
        <v>0</v>
      </c>
    </row>
    <row r="528" spans="1:34" s="21" customFormat="1">
      <c r="A528" s="102"/>
      <c r="B528" s="11">
        <v>7</v>
      </c>
      <c r="C528" s="11"/>
      <c r="D528" s="85" t="s">
        <v>8</v>
      </c>
      <c r="E528" s="31">
        <f>'per SKPD'!E6493</f>
        <v>3000000</v>
      </c>
      <c r="F528" s="31">
        <f>'per SKPD'!F6493</f>
        <v>0</v>
      </c>
      <c r="G528" s="31">
        <f>'per SKPD'!G6493</f>
        <v>0</v>
      </c>
      <c r="H528" s="31">
        <f>'per SKPD'!H6493</f>
        <v>0</v>
      </c>
      <c r="I528" s="31">
        <f>'per SKPD'!I6493</f>
        <v>0</v>
      </c>
      <c r="J528" s="31">
        <f>'per SKPD'!J6493</f>
        <v>0</v>
      </c>
      <c r="K528" s="31">
        <f>'per SKPD'!K6493</f>
        <v>0</v>
      </c>
      <c r="L528" s="31">
        <f>'per SKPD'!L6493</f>
        <v>0</v>
      </c>
      <c r="M528" s="31">
        <f>'per SKPD'!M6493</f>
        <v>0</v>
      </c>
      <c r="N528" s="31">
        <f>'per SKPD'!N6493</f>
        <v>0</v>
      </c>
      <c r="O528" s="31">
        <f>'per SKPD'!W6493</f>
        <v>0</v>
      </c>
      <c r="P528" s="31">
        <f>'per SKPD'!X6493</f>
        <v>0</v>
      </c>
      <c r="Q528" s="31">
        <f t="shared" si="519"/>
        <v>0</v>
      </c>
      <c r="R528" s="31">
        <f>'per SKPD'!Z6493</f>
        <v>0</v>
      </c>
      <c r="S528" s="31">
        <f>'per SKPD'!AA6493</f>
        <v>0</v>
      </c>
      <c r="T528" s="31">
        <f>'per SKPD'!AB6493</f>
        <v>0</v>
      </c>
      <c r="U528" s="31">
        <f>'per SKPD'!AC6493</f>
        <v>0</v>
      </c>
      <c r="V528" s="31">
        <f>'per SKPD'!AL6493</f>
        <v>0</v>
      </c>
      <c r="W528" s="31">
        <f>'per SKPD'!AM6493</f>
        <v>0</v>
      </c>
      <c r="X528" s="31">
        <f>'per SKPD'!AN6493</f>
        <v>0</v>
      </c>
      <c r="Y528" s="31">
        <f t="shared" si="527"/>
        <v>0</v>
      </c>
      <c r="Z528" s="32">
        <f t="shared" si="521"/>
        <v>3000000</v>
      </c>
      <c r="AA528" s="32"/>
      <c r="AB528" s="28"/>
      <c r="AC528" s="29">
        <f t="shared" si="528"/>
        <v>3000000</v>
      </c>
      <c r="AD528" s="29">
        <f t="shared" si="522"/>
        <v>0</v>
      </c>
      <c r="AE528" s="29">
        <f t="shared" si="523"/>
        <v>3000000</v>
      </c>
      <c r="AF528" s="29">
        <f t="shared" si="524"/>
        <v>0</v>
      </c>
      <c r="AG528" s="249">
        <f t="shared" si="525"/>
        <v>0</v>
      </c>
      <c r="AH528" s="88">
        <f t="shared" si="526"/>
        <v>0</v>
      </c>
    </row>
    <row r="529" spans="1:34" s="21" customFormat="1">
      <c r="A529" s="102"/>
      <c r="B529" s="11">
        <v>8</v>
      </c>
      <c r="C529" s="11"/>
      <c r="D529" s="77" t="s">
        <v>39</v>
      </c>
      <c r="E529" s="31">
        <f>'per SKPD'!E6497</f>
        <v>14325000</v>
      </c>
      <c r="F529" s="31">
        <f>'per SKPD'!F6497</f>
        <v>0</v>
      </c>
      <c r="G529" s="31">
        <f>'per SKPD'!G6497</f>
        <v>0</v>
      </c>
      <c r="H529" s="31">
        <f>'per SKPD'!H6497</f>
        <v>0</v>
      </c>
      <c r="I529" s="31">
        <f>'per SKPD'!I6497</f>
        <v>0</v>
      </c>
      <c r="J529" s="31">
        <f>'per SKPD'!J6497</f>
        <v>0</v>
      </c>
      <c r="K529" s="31">
        <f>'per SKPD'!K6497</f>
        <v>0</v>
      </c>
      <c r="L529" s="31">
        <f>'per SKPD'!L6497</f>
        <v>0</v>
      </c>
      <c r="M529" s="31">
        <f>'per SKPD'!M6497</f>
        <v>0</v>
      </c>
      <c r="N529" s="31">
        <f>'per SKPD'!N6497</f>
        <v>0</v>
      </c>
      <c r="O529" s="31">
        <f>'per SKPD'!W6497</f>
        <v>2175000</v>
      </c>
      <c r="P529" s="31">
        <f>'per SKPD'!X6497</f>
        <v>0</v>
      </c>
      <c r="Q529" s="31">
        <f t="shared" si="519"/>
        <v>2175000</v>
      </c>
      <c r="R529" s="31">
        <f>'per SKPD'!Z6497</f>
        <v>0</v>
      </c>
      <c r="S529" s="31">
        <f>'per SKPD'!AA6497</f>
        <v>0</v>
      </c>
      <c r="T529" s="31">
        <f>'per SKPD'!AB6497</f>
        <v>0</v>
      </c>
      <c r="U529" s="31">
        <f>'per SKPD'!AC6497</f>
        <v>0</v>
      </c>
      <c r="V529" s="31">
        <f>'per SKPD'!AL6497</f>
        <v>0</v>
      </c>
      <c r="W529" s="31">
        <f>'per SKPD'!AM6497</f>
        <v>0</v>
      </c>
      <c r="X529" s="31">
        <f>'per SKPD'!AN6497</f>
        <v>0</v>
      </c>
      <c r="Y529" s="31">
        <f t="shared" si="527"/>
        <v>0</v>
      </c>
      <c r="Z529" s="32">
        <f t="shared" si="521"/>
        <v>16500000</v>
      </c>
      <c r="AA529" s="32"/>
      <c r="AB529" s="28"/>
      <c r="AC529" s="29">
        <f t="shared" si="528"/>
        <v>16500000</v>
      </c>
      <c r="AD529" s="29">
        <f t="shared" si="522"/>
        <v>0</v>
      </c>
      <c r="AE529" s="29">
        <f t="shared" si="523"/>
        <v>14325000</v>
      </c>
      <c r="AF529" s="29">
        <f t="shared" si="524"/>
        <v>2175000</v>
      </c>
      <c r="AG529" s="249">
        <f t="shared" si="525"/>
        <v>2175000</v>
      </c>
      <c r="AH529" s="88">
        <f t="shared" si="526"/>
        <v>0</v>
      </c>
    </row>
    <row r="530" spans="1:34">
      <c r="A530" s="101"/>
      <c r="B530" s="8"/>
      <c r="C530" s="8"/>
      <c r="D530" s="78"/>
      <c r="E530" s="34"/>
      <c r="F530" s="34"/>
      <c r="G530" s="63"/>
      <c r="H530" s="67"/>
      <c r="I530" s="34"/>
      <c r="J530" s="34"/>
      <c r="K530" s="34"/>
      <c r="L530" s="34"/>
      <c r="M530" s="34"/>
      <c r="N530" s="34"/>
      <c r="O530" s="34"/>
      <c r="P530" s="63"/>
      <c r="Q530" s="34"/>
      <c r="R530" s="65"/>
      <c r="S530" s="65"/>
      <c r="T530" s="34"/>
      <c r="U530" s="34"/>
      <c r="V530" s="34"/>
      <c r="W530" s="34"/>
      <c r="X530" s="34"/>
      <c r="Y530" s="34"/>
      <c r="Z530" s="34"/>
      <c r="AA530" s="34"/>
      <c r="AB530" s="28"/>
      <c r="AC530" s="29">
        <f t="shared" si="528"/>
        <v>0</v>
      </c>
    </row>
    <row r="531" spans="1:34" s="15" customFormat="1" ht="18.75" customHeight="1">
      <c r="A531" s="98">
        <v>53</v>
      </c>
      <c r="B531" s="22" t="s">
        <v>89</v>
      </c>
      <c r="C531" s="20"/>
      <c r="D531" s="30"/>
      <c r="E531" s="30">
        <f t="shared" ref="E531:P531" si="529">E532+E533+E534+E535+E536+E537+E538+E539</f>
        <v>9878315500</v>
      </c>
      <c r="F531" s="30">
        <f t="shared" si="529"/>
        <v>441989000</v>
      </c>
      <c r="G531" s="30">
        <f t="shared" si="529"/>
        <v>435735000</v>
      </c>
      <c r="H531" s="30">
        <f t="shared" si="529"/>
        <v>435735000</v>
      </c>
      <c r="I531" s="30">
        <f t="shared" si="529"/>
        <v>0</v>
      </c>
      <c r="J531" s="30">
        <f t="shared" si="529"/>
        <v>0</v>
      </c>
      <c r="K531" s="30">
        <f t="shared" si="529"/>
        <v>0</v>
      </c>
      <c r="L531" s="30">
        <f t="shared" si="529"/>
        <v>0</v>
      </c>
      <c r="M531" s="30">
        <f t="shared" si="529"/>
        <v>0</v>
      </c>
      <c r="N531" s="30">
        <f t="shared" si="529"/>
        <v>0</v>
      </c>
      <c r="O531" s="30">
        <f t="shared" si="529"/>
        <v>99041000</v>
      </c>
      <c r="P531" s="30">
        <f t="shared" si="529"/>
        <v>0</v>
      </c>
      <c r="Q531" s="30">
        <f t="shared" ref="Q531:Q539" si="530">SUM(H531:P531)</f>
        <v>534776000</v>
      </c>
      <c r="R531" s="64">
        <f t="shared" ref="R531:X531" si="531">R532+R533+R534+R535+R536+R537+R538+R539</f>
        <v>0</v>
      </c>
      <c r="S531" s="64">
        <f t="shared" si="531"/>
        <v>0</v>
      </c>
      <c r="T531" s="30">
        <f t="shared" si="531"/>
        <v>0</v>
      </c>
      <c r="U531" s="30">
        <f t="shared" si="531"/>
        <v>0</v>
      </c>
      <c r="V531" s="30">
        <f t="shared" si="531"/>
        <v>99041000</v>
      </c>
      <c r="W531" s="30">
        <f t="shared" si="531"/>
        <v>0</v>
      </c>
      <c r="X531" s="30">
        <f t="shared" si="531"/>
        <v>49500000</v>
      </c>
      <c r="Y531" s="30">
        <f>SUM(R531:X531)</f>
        <v>148541000</v>
      </c>
      <c r="Z531" s="30">
        <f>Z532+Z533+Z534+Z535+Z536+Z537+Z538+Z539</f>
        <v>10264550500</v>
      </c>
      <c r="AA531" s="30"/>
      <c r="AB531" s="57"/>
      <c r="AC531" s="29">
        <f t="shared" si="528"/>
        <v>10264550500</v>
      </c>
      <c r="AD531" s="57">
        <f>SUM(AD532:AD539)</f>
        <v>0</v>
      </c>
      <c r="AE531" s="57">
        <f>SUM(AE532:AE539)</f>
        <v>9878315500</v>
      </c>
      <c r="AF531" s="57">
        <f>SUM(AF532:AF539)</f>
        <v>386235000</v>
      </c>
      <c r="AG531" s="57">
        <f>SUM(AG532:AG539)</f>
        <v>386235000</v>
      </c>
      <c r="AH531" s="57">
        <f>SUM(AH532:AH539)</f>
        <v>0</v>
      </c>
    </row>
    <row r="532" spans="1:34">
      <c r="A532" s="99"/>
      <c r="B532" s="9">
        <v>1</v>
      </c>
      <c r="C532" s="9" t="s">
        <v>14</v>
      </c>
      <c r="D532" s="81" t="s">
        <v>6</v>
      </c>
      <c r="E532" s="31">
        <f>'per SKPD'!E6511</f>
        <v>8930413000</v>
      </c>
      <c r="F532" s="31">
        <f>'per SKPD'!F6511</f>
        <v>0</v>
      </c>
      <c r="G532" s="31">
        <f>'per SKPD'!G6511</f>
        <v>0</v>
      </c>
      <c r="H532" s="31">
        <f>'per SKPD'!H6511</f>
        <v>0</v>
      </c>
      <c r="I532" s="31">
        <f>'per SKPD'!I6511</f>
        <v>0</v>
      </c>
      <c r="J532" s="31">
        <f>'per SKPD'!J6511</f>
        <v>0</v>
      </c>
      <c r="K532" s="31">
        <f>'per SKPD'!K6511</f>
        <v>0</v>
      </c>
      <c r="L532" s="31">
        <f>'per SKPD'!L6511</f>
        <v>0</v>
      </c>
      <c r="M532" s="31">
        <f>'per SKPD'!M6511</f>
        <v>0</v>
      </c>
      <c r="N532" s="31">
        <f>'per SKPD'!N6511</f>
        <v>0</v>
      </c>
      <c r="O532" s="31">
        <f>'per SKPD'!W6511</f>
        <v>0</v>
      </c>
      <c r="P532" s="31">
        <f>'per SKPD'!X6511</f>
        <v>0</v>
      </c>
      <c r="Q532" s="31">
        <f t="shared" si="530"/>
        <v>0</v>
      </c>
      <c r="R532" s="31">
        <f>'per SKPD'!Z6511</f>
        <v>0</v>
      </c>
      <c r="S532" s="31">
        <f>'per SKPD'!AA6511</f>
        <v>0</v>
      </c>
      <c r="T532" s="31">
        <f>'per SKPD'!AB6511</f>
        <v>0</v>
      </c>
      <c r="U532" s="31">
        <f>'per SKPD'!AC6511</f>
        <v>0</v>
      </c>
      <c r="V532" s="31">
        <f>'per SKPD'!AL6511</f>
        <v>0</v>
      </c>
      <c r="W532" s="31">
        <f>'per SKPD'!AM6511</f>
        <v>0</v>
      </c>
      <c r="X532" s="31">
        <f>'per SKPD'!AN6511</f>
        <v>0</v>
      </c>
      <c r="Y532" s="31">
        <f>SUM(R532:X532)</f>
        <v>0</v>
      </c>
      <c r="Z532" s="32">
        <f t="shared" ref="Z532:Z539" si="532">E532+Q532-Y532</f>
        <v>8930413000</v>
      </c>
      <c r="AA532" s="32"/>
      <c r="AB532" s="28"/>
      <c r="AC532" s="29">
        <f t="shared" si="528"/>
        <v>8930413000</v>
      </c>
      <c r="AD532" s="29">
        <f t="shared" ref="AD532:AD539" si="533">Z532-AC532</f>
        <v>0</v>
      </c>
      <c r="AE532" s="29">
        <f t="shared" ref="AE532:AE539" si="534">E532</f>
        <v>8930413000</v>
      </c>
      <c r="AF532" s="29">
        <f t="shared" ref="AF532:AF539" si="535">AC532-AE532</f>
        <v>0</v>
      </c>
      <c r="AG532" s="249">
        <f t="shared" ref="AG532:AG539" si="536">Q532-Y532</f>
        <v>0</v>
      </c>
      <c r="AH532" s="88">
        <f t="shared" ref="AH532:AH539" si="537">AF532-AG532</f>
        <v>0</v>
      </c>
    </row>
    <row r="533" spans="1:34">
      <c r="A533" s="99"/>
      <c r="B533" s="9">
        <v>2</v>
      </c>
      <c r="C533" s="9" t="s">
        <v>15</v>
      </c>
      <c r="D533" s="81" t="s">
        <v>9</v>
      </c>
      <c r="E533" s="31">
        <f>'per SKPD'!E6516</f>
        <v>181907000</v>
      </c>
      <c r="F533" s="31">
        <f>'per SKPD'!F6516</f>
        <v>15030000</v>
      </c>
      <c r="G533" s="31">
        <f>'per SKPD'!G6516</f>
        <v>14980000</v>
      </c>
      <c r="H533" s="31">
        <f>'per SKPD'!H6516</f>
        <v>14980000</v>
      </c>
      <c r="I533" s="31">
        <f>'per SKPD'!I6516</f>
        <v>0</v>
      </c>
      <c r="J533" s="31">
        <f>'per SKPD'!J6516</f>
        <v>0</v>
      </c>
      <c r="K533" s="31">
        <f>'per SKPD'!K6516</f>
        <v>0</v>
      </c>
      <c r="L533" s="31">
        <f>'per SKPD'!L6516</f>
        <v>0</v>
      </c>
      <c r="M533" s="31">
        <f>'per SKPD'!M6516</f>
        <v>0</v>
      </c>
      <c r="N533" s="31">
        <f>'per SKPD'!N6516</f>
        <v>0</v>
      </c>
      <c r="O533" s="31">
        <f>'per SKPD'!W6516</f>
        <v>0</v>
      </c>
      <c r="P533" s="31">
        <f>'per SKPD'!X6516</f>
        <v>0</v>
      </c>
      <c r="Q533" s="31">
        <f t="shared" si="530"/>
        <v>14980000</v>
      </c>
      <c r="R533" s="31">
        <f>'per SKPD'!Z6516</f>
        <v>0</v>
      </c>
      <c r="S533" s="31">
        <f>'per SKPD'!AA6516</f>
        <v>0</v>
      </c>
      <c r="T533" s="31">
        <f>'per SKPD'!AB6516</f>
        <v>0</v>
      </c>
      <c r="U533" s="31">
        <f>'per SKPD'!AC6516</f>
        <v>0</v>
      </c>
      <c r="V533" s="31">
        <f>'per SKPD'!AL6516</f>
        <v>0</v>
      </c>
      <c r="W533" s="31">
        <f>'per SKPD'!AM6516</f>
        <v>0</v>
      </c>
      <c r="X533" s="31">
        <f>'per SKPD'!AN6516</f>
        <v>0</v>
      </c>
      <c r="Y533" s="31">
        <f t="shared" ref="Y533:Y539" si="538">SUM(R533:X533)</f>
        <v>0</v>
      </c>
      <c r="Z533" s="32">
        <f t="shared" si="532"/>
        <v>196887000</v>
      </c>
      <c r="AA533" s="32"/>
      <c r="AB533" s="28"/>
      <c r="AC533" s="29">
        <f t="shared" si="528"/>
        <v>196887000</v>
      </c>
      <c r="AD533" s="29">
        <f t="shared" si="533"/>
        <v>0</v>
      </c>
      <c r="AE533" s="29">
        <f t="shared" si="534"/>
        <v>181907000</v>
      </c>
      <c r="AF533" s="29">
        <f t="shared" si="535"/>
        <v>14980000</v>
      </c>
      <c r="AG533" s="249">
        <f t="shared" si="536"/>
        <v>14980000</v>
      </c>
      <c r="AH533" s="88">
        <f t="shared" si="537"/>
        <v>0</v>
      </c>
    </row>
    <row r="534" spans="1:34">
      <c r="A534" s="99"/>
      <c r="B534" s="9">
        <v>3</v>
      </c>
      <c r="C534" s="9" t="s">
        <v>16</v>
      </c>
      <c r="D534" s="81" t="s">
        <v>10</v>
      </c>
      <c r="E534" s="31">
        <f>'per SKPD'!E6548</f>
        <v>656088000</v>
      </c>
      <c r="F534" s="31">
        <f>'per SKPD'!F6548</f>
        <v>114000000</v>
      </c>
      <c r="G534" s="31">
        <f>'per SKPD'!G6548</f>
        <v>113025000</v>
      </c>
      <c r="H534" s="31">
        <f>'per SKPD'!H6548</f>
        <v>113025000</v>
      </c>
      <c r="I534" s="31">
        <f>'per SKPD'!I6548</f>
        <v>0</v>
      </c>
      <c r="J534" s="31">
        <f>'per SKPD'!J6548</f>
        <v>0</v>
      </c>
      <c r="K534" s="31">
        <f>'per SKPD'!K6548</f>
        <v>0</v>
      </c>
      <c r="L534" s="31">
        <f>'per SKPD'!L6548</f>
        <v>0</v>
      </c>
      <c r="M534" s="31">
        <f>'per SKPD'!M6548</f>
        <v>0</v>
      </c>
      <c r="N534" s="31">
        <f>'per SKPD'!N6548</f>
        <v>0</v>
      </c>
      <c r="O534" s="31">
        <f>'per SKPD'!W6548</f>
        <v>99041000</v>
      </c>
      <c r="P534" s="31">
        <f>'per SKPD'!X6548</f>
        <v>0</v>
      </c>
      <c r="Q534" s="31">
        <f t="shared" si="530"/>
        <v>212066000</v>
      </c>
      <c r="R534" s="31">
        <f>'per SKPD'!Z6548</f>
        <v>0</v>
      </c>
      <c r="S534" s="31">
        <f>'per SKPD'!AA6548</f>
        <v>0</v>
      </c>
      <c r="T534" s="31">
        <f>'per SKPD'!AB6548</f>
        <v>0</v>
      </c>
      <c r="U534" s="31">
        <f>'per SKPD'!AC6548</f>
        <v>0</v>
      </c>
      <c r="V534" s="31">
        <f>'per SKPD'!AL6548</f>
        <v>0</v>
      </c>
      <c r="W534" s="31">
        <f>'per SKPD'!AM6548</f>
        <v>0</v>
      </c>
      <c r="X534" s="31">
        <f>'per SKPD'!AN6548</f>
        <v>49500000</v>
      </c>
      <c r="Y534" s="31">
        <f>SUM(R534:X534)</f>
        <v>49500000</v>
      </c>
      <c r="Z534" s="32">
        <f t="shared" si="532"/>
        <v>818654000</v>
      </c>
      <c r="AA534" s="32"/>
      <c r="AB534" s="28"/>
      <c r="AC534" s="29">
        <f t="shared" si="528"/>
        <v>818654000</v>
      </c>
      <c r="AD534" s="29">
        <f t="shared" si="533"/>
        <v>0</v>
      </c>
      <c r="AE534" s="29">
        <f t="shared" si="534"/>
        <v>656088000</v>
      </c>
      <c r="AF534" s="29">
        <f t="shared" si="535"/>
        <v>162566000</v>
      </c>
      <c r="AG534" s="249">
        <f t="shared" si="536"/>
        <v>162566000</v>
      </c>
      <c r="AH534" s="88">
        <f t="shared" si="537"/>
        <v>0</v>
      </c>
    </row>
    <row r="535" spans="1:34">
      <c r="A535" s="99"/>
      <c r="B535" s="9">
        <v>4</v>
      </c>
      <c r="C535" s="9" t="s">
        <v>17</v>
      </c>
      <c r="D535" s="81" t="s">
        <v>5</v>
      </c>
      <c r="E535" s="31">
        <f>'per SKPD'!E6566</f>
        <v>0</v>
      </c>
      <c r="F535" s="31">
        <f>'per SKPD'!F6566</f>
        <v>312959000</v>
      </c>
      <c r="G535" s="31">
        <f>'per SKPD'!G6566</f>
        <v>307730000</v>
      </c>
      <c r="H535" s="31">
        <f>'per SKPD'!H6566</f>
        <v>307730000</v>
      </c>
      <c r="I535" s="31">
        <f>'per SKPD'!I6566</f>
        <v>0</v>
      </c>
      <c r="J535" s="31">
        <f>'per SKPD'!J6566</f>
        <v>0</v>
      </c>
      <c r="K535" s="31">
        <f>'per SKPD'!K6566</f>
        <v>0</v>
      </c>
      <c r="L535" s="31">
        <f>'per SKPD'!L6566</f>
        <v>0</v>
      </c>
      <c r="M535" s="31">
        <f>'per SKPD'!M6566</f>
        <v>0</v>
      </c>
      <c r="N535" s="31">
        <f>'per SKPD'!N6566</f>
        <v>0</v>
      </c>
      <c r="O535" s="31">
        <f>'per SKPD'!W6566</f>
        <v>0</v>
      </c>
      <c r="P535" s="31">
        <f>'per SKPD'!X6566</f>
        <v>0</v>
      </c>
      <c r="Q535" s="31">
        <f t="shared" si="530"/>
        <v>307730000</v>
      </c>
      <c r="R535" s="31">
        <f>'per SKPD'!Z6566</f>
        <v>0</v>
      </c>
      <c r="S535" s="31">
        <f>'per SKPD'!AA6566</f>
        <v>0</v>
      </c>
      <c r="T535" s="31">
        <f>'per SKPD'!AB6566</f>
        <v>0</v>
      </c>
      <c r="U535" s="31">
        <f>'per SKPD'!AC6566</f>
        <v>0</v>
      </c>
      <c r="V535" s="31">
        <f>'per SKPD'!AL6566</f>
        <v>0</v>
      </c>
      <c r="W535" s="31">
        <f>'per SKPD'!AM6566</f>
        <v>0</v>
      </c>
      <c r="X535" s="31">
        <f>'per SKPD'!AN6566</f>
        <v>0</v>
      </c>
      <c r="Y535" s="31">
        <f t="shared" si="538"/>
        <v>0</v>
      </c>
      <c r="Z535" s="32">
        <f t="shared" si="532"/>
        <v>307730000</v>
      </c>
      <c r="AA535" s="32"/>
      <c r="AB535" s="28"/>
      <c r="AC535" s="29">
        <f t="shared" si="528"/>
        <v>307730000</v>
      </c>
      <c r="AD535" s="29">
        <f t="shared" si="533"/>
        <v>0</v>
      </c>
      <c r="AE535" s="29">
        <f t="shared" si="534"/>
        <v>0</v>
      </c>
      <c r="AF535" s="29">
        <f t="shared" si="535"/>
        <v>307730000</v>
      </c>
      <c r="AG535" s="249">
        <f t="shared" si="536"/>
        <v>307730000</v>
      </c>
      <c r="AH535" s="88">
        <f t="shared" si="537"/>
        <v>0</v>
      </c>
    </row>
    <row r="536" spans="1:34">
      <c r="A536" s="99"/>
      <c r="B536" s="9">
        <v>5</v>
      </c>
      <c r="C536" s="9" t="s">
        <v>18</v>
      </c>
      <c r="D536" s="81" t="s">
        <v>11</v>
      </c>
      <c r="E536" s="31">
        <f>'per SKPD'!E6578</f>
        <v>66500</v>
      </c>
      <c r="F536" s="31">
        <f>'per SKPD'!F6578</f>
        <v>0</v>
      </c>
      <c r="G536" s="31">
        <f>'per SKPD'!G6578</f>
        <v>0</v>
      </c>
      <c r="H536" s="31">
        <f>'per SKPD'!H6578</f>
        <v>0</v>
      </c>
      <c r="I536" s="31">
        <f>'per SKPD'!I6578</f>
        <v>0</v>
      </c>
      <c r="J536" s="31">
        <f>'per SKPD'!J6578</f>
        <v>0</v>
      </c>
      <c r="K536" s="31">
        <f>'per SKPD'!K6578</f>
        <v>0</v>
      </c>
      <c r="L536" s="31">
        <f>'per SKPD'!L6578</f>
        <v>0</v>
      </c>
      <c r="M536" s="31">
        <f>'per SKPD'!M6578</f>
        <v>0</v>
      </c>
      <c r="N536" s="31">
        <f>'per SKPD'!N6578</f>
        <v>0</v>
      </c>
      <c r="O536" s="31">
        <f>'per SKPD'!W6578</f>
        <v>0</v>
      </c>
      <c r="P536" s="31">
        <f>'per SKPD'!X6578</f>
        <v>0</v>
      </c>
      <c r="Q536" s="31">
        <f t="shared" si="530"/>
        <v>0</v>
      </c>
      <c r="R536" s="31">
        <f>'per SKPD'!Z6578</f>
        <v>0</v>
      </c>
      <c r="S536" s="31">
        <f>'per SKPD'!AA6578</f>
        <v>0</v>
      </c>
      <c r="T536" s="31">
        <f>'per SKPD'!AB6578</f>
        <v>0</v>
      </c>
      <c r="U536" s="31">
        <f>'per SKPD'!AC6578</f>
        <v>0</v>
      </c>
      <c r="V536" s="31">
        <f>'per SKPD'!AL6578</f>
        <v>0</v>
      </c>
      <c r="W536" s="31">
        <f>'per SKPD'!AM6578</f>
        <v>0</v>
      </c>
      <c r="X536" s="31">
        <f>'per SKPD'!AN6578</f>
        <v>0</v>
      </c>
      <c r="Y536" s="31">
        <f t="shared" si="538"/>
        <v>0</v>
      </c>
      <c r="Z536" s="32">
        <f t="shared" si="532"/>
        <v>66500</v>
      </c>
      <c r="AA536" s="32"/>
      <c r="AB536" s="28"/>
      <c r="AC536" s="29">
        <f t="shared" si="528"/>
        <v>66500</v>
      </c>
      <c r="AD536" s="29">
        <f t="shared" si="533"/>
        <v>0</v>
      </c>
      <c r="AE536" s="29">
        <f t="shared" si="534"/>
        <v>66500</v>
      </c>
      <c r="AF536" s="29">
        <f t="shared" si="535"/>
        <v>0</v>
      </c>
      <c r="AG536" s="249">
        <f t="shared" si="536"/>
        <v>0</v>
      </c>
      <c r="AH536" s="88">
        <f t="shared" si="537"/>
        <v>0</v>
      </c>
    </row>
    <row r="537" spans="1:34">
      <c r="A537" s="99"/>
      <c r="B537" s="9">
        <v>6</v>
      </c>
      <c r="C537" s="9" t="s">
        <v>19</v>
      </c>
      <c r="D537" s="81" t="s">
        <v>7</v>
      </c>
      <c r="E537" s="31">
        <f>'per SKPD'!E6581</f>
        <v>99041000</v>
      </c>
      <c r="F537" s="31">
        <f>'per SKPD'!F6581</f>
        <v>0</v>
      </c>
      <c r="G537" s="31">
        <f>'per SKPD'!G6581</f>
        <v>0</v>
      </c>
      <c r="H537" s="31">
        <f>'per SKPD'!H6581</f>
        <v>0</v>
      </c>
      <c r="I537" s="31">
        <f>'per SKPD'!I6581</f>
        <v>0</v>
      </c>
      <c r="J537" s="31">
        <f>'per SKPD'!J6581</f>
        <v>0</v>
      </c>
      <c r="K537" s="31">
        <f>'per SKPD'!K6581</f>
        <v>0</v>
      </c>
      <c r="L537" s="31">
        <f>'per SKPD'!L6581</f>
        <v>0</v>
      </c>
      <c r="M537" s="31">
        <f>'per SKPD'!M6581</f>
        <v>0</v>
      </c>
      <c r="N537" s="31">
        <f>'per SKPD'!N6581</f>
        <v>0</v>
      </c>
      <c r="O537" s="31">
        <f>'per SKPD'!W6581</f>
        <v>0</v>
      </c>
      <c r="P537" s="31">
        <f>'per SKPD'!X6581</f>
        <v>0</v>
      </c>
      <c r="Q537" s="31">
        <f t="shared" si="530"/>
        <v>0</v>
      </c>
      <c r="R537" s="31">
        <f>'per SKPD'!Z6581</f>
        <v>0</v>
      </c>
      <c r="S537" s="31">
        <f>'per SKPD'!AA6581</f>
        <v>0</v>
      </c>
      <c r="T537" s="31">
        <f>'per SKPD'!AB6581</f>
        <v>0</v>
      </c>
      <c r="U537" s="31">
        <f>'per SKPD'!AC6581</f>
        <v>0</v>
      </c>
      <c r="V537" s="31">
        <f>'per SKPD'!AL6581</f>
        <v>99041000</v>
      </c>
      <c r="W537" s="31">
        <f>'per SKPD'!AM6581</f>
        <v>0</v>
      </c>
      <c r="X537" s="31">
        <f>'per SKPD'!AN6581</f>
        <v>0</v>
      </c>
      <c r="Y537" s="31">
        <f t="shared" si="538"/>
        <v>99041000</v>
      </c>
      <c r="Z537" s="32">
        <f t="shared" si="532"/>
        <v>0</v>
      </c>
      <c r="AA537" s="32"/>
      <c r="AB537" s="28"/>
      <c r="AC537" s="29">
        <f t="shared" si="528"/>
        <v>0</v>
      </c>
      <c r="AD537" s="29">
        <f t="shared" si="533"/>
        <v>0</v>
      </c>
      <c r="AE537" s="29">
        <f t="shared" si="534"/>
        <v>99041000</v>
      </c>
      <c r="AF537" s="29">
        <f t="shared" si="535"/>
        <v>-99041000</v>
      </c>
      <c r="AG537" s="249">
        <f t="shared" si="536"/>
        <v>-99041000</v>
      </c>
      <c r="AH537" s="88">
        <f t="shared" si="537"/>
        <v>0</v>
      </c>
    </row>
    <row r="538" spans="1:34" s="21" customFormat="1">
      <c r="A538" s="102"/>
      <c r="B538" s="11">
        <v>7</v>
      </c>
      <c r="C538" s="11"/>
      <c r="D538" s="85" t="s">
        <v>8</v>
      </c>
      <c r="E538" s="31">
        <f>'per SKPD'!E6590</f>
        <v>3785000</v>
      </c>
      <c r="F538" s="31">
        <f>'per SKPD'!F6590</f>
        <v>0</v>
      </c>
      <c r="G538" s="31">
        <f>'per SKPD'!G6590</f>
        <v>0</v>
      </c>
      <c r="H538" s="31">
        <f>'per SKPD'!H6590</f>
        <v>0</v>
      </c>
      <c r="I538" s="31">
        <f>'per SKPD'!I6590</f>
        <v>0</v>
      </c>
      <c r="J538" s="31">
        <f>'per SKPD'!J6590</f>
        <v>0</v>
      </c>
      <c r="K538" s="31">
        <f>'per SKPD'!K6590</f>
        <v>0</v>
      </c>
      <c r="L538" s="31">
        <f>'per SKPD'!L6590</f>
        <v>0</v>
      </c>
      <c r="M538" s="31">
        <f>'per SKPD'!M6590</f>
        <v>0</v>
      </c>
      <c r="N538" s="31">
        <f>'per SKPD'!N6590</f>
        <v>0</v>
      </c>
      <c r="O538" s="31">
        <f>'per SKPD'!W6590</f>
        <v>0</v>
      </c>
      <c r="P538" s="31">
        <f>'per SKPD'!X6590</f>
        <v>0</v>
      </c>
      <c r="Q538" s="31">
        <f t="shared" si="530"/>
        <v>0</v>
      </c>
      <c r="R538" s="31">
        <f>'per SKPD'!Z6590</f>
        <v>0</v>
      </c>
      <c r="S538" s="31">
        <f>'per SKPD'!AA6590</f>
        <v>0</v>
      </c>
      <c r="T538" s="31">
        <f>'per SKPD'!AB6590</f>
        <v>0</v>
      </c>
      <c r="U538" s="31">
        <f>'per SKPD'!AC6590</f>
        <v>0</v>
      </c>
      <c r="V538" s="31">
        <f>'per SKPD'!AL6590</f>
        <v>0</v>
      </c>
      <c r="W538" s="31">
        <f>'per SKPD'!AM6590</f>
        <v>0</v>
      </c>
      <c r="X538" s="31">
        <f>'per SKPD'!AN6590</f>
        <v>0</v>
      </c>
      <c r="Y538" s="31">
        <f t="shared" si="538"/>
        <v>0</v>
      </c>
      <c r="Z538" s="32">
        <f t="shared" si="532"/>
        <v>3785000</v>
      </c>
      <c r="AA538" s="32"/>
      <c r="AB538" s="28"/>
      <c r="AC538" s="29">
        <f t="shared" si="528"/>
        <v>3785000</v>
      </c>
      <c r="AD538" s="29">
        <f t="shared" si="533"/>
        <v>0</v>
      </c>
      <c r="AE538" s="29">
        <f t="shared" si="534"/>
        <v>3785000</v>
      </c>
      <c r="AF538" s="29">
        <f t="shared" si="535"/>
        <v>0</v>
      </c>
      <c r="AG538" s="249">
        <f t="shared" si="536"/>
        <v>0</v>
      </c>
      <c r="AH538" s="88">
        <f t="shared" si="537"/>
        <v>0</v>
      </c>
    </row>
    <row r="539" spans="1:34" s="21" customFormat="1">
      <c r="A539" s="102"/>
      <c r="B539" s="11">
        <v>8</v>
      </c>
      <c r="C539" s="11"/>
      <c r="D539" s="77" t="s">
        <v>39</v>
      </c>
      <c r="E539" s="31">
        <f>'per SKPD'!E6594</f>
        <v>7015000</v>
      </c>
      <c r="F539" s="31">
        <f>'per SKPD'!F6594</f>
        <v>0</v>
      </c>
      <c r="G539" s="31">
        <f>'per SKPD'!G6594</f>
        <v>0</v>
      </c>
      <c r="H539" s="31">
        <f>'per SKPD'!H6594</f>
        <v>0</v>
      </c>
      <c r="I539" s="31">
        <f>'per SKPD'!I6594</f>
        <v>0</v>
      </c>
      <c r="J539" s="31">
        <f>'per SKPD'!J6594</f>
        <v>0</v>
      </c>
      <c r="K539" s="31">
        <f>'per SKPD'!K6594</f>
        <v>0</v>
      </c>
      <c r="L539" s="31">
        <f>'per SKPD'!L6594</f>
        <v>0</v>
      </c>
      <c r="M539" s="31">
        <f>'per SKPD'!M6594</f>
        <v>0</v>
      </c>
      <c r="N539" s="31">
        <f>'per SKPD'!N6594</f>
        <v>0</v>
      </c>
      <c r="O539" s="31">
        <f>'per SKPD'!W6594</f>
        <v>0</v>
      </c>
      <c r="P539" s="31">
        <f>'per SKPD'!X6594</f>
        <v>0</v>
      </c>
      <c r="Q539" s="31">
        <f t="shared" si="530"/>
        <v>0</v>
      </c>
      <c r="R539" s="31">
        <f>'per SKPD'!Z6594</f>
        <v>0</v>
      </c>
      <c r="S539" s="31">
        <f>'per SKPD'!AA6594</f>
        <v>0</v>
      </c>
      <c r="T539" s="31">
        <f>'per SKPD'!AB6594</f>
        <v>0</v>
      </c>
      <c r="U539" s="31">
        <f>'per SKPD'!AC6594</f>
        <v>0</v>
      </c>
      <c r="V539" s="31">
        <f>'per SKPD'!AL6594</f>
        <v>0</v>
      </c>
      <c r="W539" s="31">
        <f>'per SKPD'!AM6594</f>
        <v>0</v>
      </c>
      <c r="X539" s="31">
        <f>'per SKPD'!AN6594</f>
        <v>0</v>
      </c>
      <c r="Y539" s="31">
        <f t="shared" si="538"/>
        <v>0</v>
      </c>
      <c r="Z539" s="32">
        <f t="shared" si="532"/>
        <v>7015000</v>
      </c>
      <c r="AA539" s="32"/>
      <c r="AB539" s="28"/>
      <c r="AC539" s="29">
        <f t="shared" si="528"/>
        <v>7015000</v>
      </c>
      <c r="AD539" s="29">
        <f t="shared" si="533"/>
        <v>0</v>
      </c>
      <c r="AE539" s="29">
        <f t="shared" si="534"/>
        <v>7015000</v>
      </c>
      <c r="AF539" s="29">
        <f t="shared" si="535"/>
        <v>0</v>
      </c>
      <c r="AG539" s="249">
        <f t="shared" si="536"/>
        <v>0</v>
      </c>
      <c r="AH539" s="88">
        <f t="shared" si="537"/>
        <v>0</v>
      </c>
    </row>
    <row r="540" spans="1:34">
      <c r="A540" s="101"/>
      <c r="B540" s="8"/>
      <c r="C540" s="8"/>
      <c r="D540" s="78"/>
      <c r="E540" s="34"/>
      <c r="F540" s="34"/>
      <c r="G540" s="63"/>
      <c r="H540" s="67"/>
      <c r="I540" s="34"/>
      <c r="J540" s="34"/>
      <c r="K540" s="34"/>
      <c r="L540" s="34"/>
      <c r="M540" s="34"/>
      <c r="N540" s="34"/>
      <c r="O540" s="34"/>
      <c r="P540" s="63"/>
      <c r="Q540" s="34"/>
      <c r="R540" s="65"/>
      <c r="S540" s="65"/>
      <c r="T540" s="34"/>
      <c r="U540" s="34"/>
      <c r="V540" s="34"/>
      <c r="W540" s="34"/>
      <c r="X540" s="34"/>
      <c r="Y540" s="34"/>
      <c r="Z540" s="34"/>
      <c r="AA540" s="34"/>
      <c r="AB540" s="28"/>
      <c r="AC540" s="29">
        <f t="shared" si="528"/>
        <v>0</v>
      </c>
    </row>
    <row r="541" spans="1:34" s="15" customFormat="1" ht="18.75" customHeight="1">
      <c r="A541" s="98">
        <v>54</v>
      </c>
      <c r="B541" s="22" t="s">
        <v>90</v>
      </c>
      <c r="C541" s="20"/>
      <c r="D541" s="30"/>
      <c r="E541" s="30">
        <f t="shared" ref="E541:P541" si="539">E542+E543+E544+E545+E546+E547+E548+E549</f>
        <v>2959490560</v>
      </c>
      <c r="F541" s="30">
        <f t="shared" si="539"/>
        <v>28834000</v>
      </c>
      <c r="G541" s="30">
        <f t="shared" si="539"/>
        <v>28834000</v>
      </c>
      <c r="H541" s="30">
        <f t="shared" si="539"/>
        <v>28834000</v>
      </c>
      <c r="I541" s="30">
        <f t="shared" si="539"/>
        <v>0</v>
      </c>
      <c r="J541" s="30">
        <f t="shared" si="539"/>
        <v>0</v>
      </c>
      <c r="K541" s="30">
        <f t="shared" si="539"/>
        <v>0</v>
      </c>
      <c r="L541" s="30">
        <f t="shared" si="539"/>
        <v>0</v>
      </c>
      <c r="M541" s="30">
        <f t="shared" si="539"/>
        <v>0</v>
      </c>
      <c r="N541" s="30">
        <f t="shared" si="539"/>
        <v>0</v>
      </c>
      <c r="O541" s="30">
        <f t="shared" si="539"/>
        <v>3400000</v>
      </c>
      <c r="P541" s="30">
        <f t="shared" si="539"/>
        <v>0</v>
      </c>
      <c r="Q541" s="30">
        <f t="shared" ref="Q541:Q549" si="540">SUM(H541:P541)</f>
        <v>32234000</v>
      </c>
      <c r="R541" s="64">
        <f t="shared" ref="R541:X541" si="541">R542+R543+R544+R545+R546+R547+R548+R549</f>
        <v>0</v>
      </c>
      <c r="S541" s="64">
        <f t="shared" si="541"/>
        <v>0</v>
      </c>
      <c r="T541" s="30">
        <f t="shared" si="541"/>
        <v>0</v>
      </c>
      <c r="U541" s="30">
        <f t="shared" si="541"/>
        <v>0</v>
      </c>
      <c r="V541" s="30">
        <f t="shared" si="541"/>
        <v>47824000</v>
      </c>
      <c r="W541" s="30">
        <f t="shared" si="541"/>
        <v>5434000</v>
      </c>
      <c r="X541" s="30">
        <f t="shared" si="541"/>
        <v>0</v>
      </c>
      <c r="Y541" s="30">
        <f>SUM(R541:X541)</f>
        <v>53258000</v>
      </c>
      <c r="Z541" s="30">
        <f>Z542+Z543+Z544+Z545+Z546+Z547+Z548+Z549</f>
        <v>2938466560</v>
      </c>
      <c r="AA541" s="30"/>
      <c r="AB541" s="57"/>
      <c r="AC541" s="29">
        <f t="shared" si="528"/>
        <v>2938466560</v>
      </c>
      <c r="AD541" s="57">
        <f>SUM(AD542:AD549)</f>
        <v>0</v>
      </c>
      <c r="AE541" s="57">
        <f>SUM(AE542:AE549)</f>
        <v>2959490560</v>
      </c>
      <c r="AF541" s="57">
        <f>SUM(AF542:AF549)</f>
        <v>-21024000</v>
      </c>
      <c r="AG541" s="57">
        <f>SUM(AG542:AG549)</f>
        <v>-21024000</v>
      </c>
      <c r="AH541" s="57">
        <f>SUM(AH542:AH549)</f>
        <v>0</v>
      </c>
    </row>
    <row r="542" spans="1:34">
      <c r="A542" s="99"/>
      <c r="B542" s="9">
        <v>1</v>
      </c>
      <c r="C542" s="9" t="s">
        <v>14</v>
      </c>
      <c r="D542" s="81" t="s">
        <v>6</v>
      </c>
      <c r="E542" s="31">
        <f>'per SKPD'!E6603</f>
        <v>2488961160</v>
      </c>
      <c r="F542" s="31">
        <f>'per SKPD'!F6603</f>
        <v>0</v>
      </c>
      <c r="G542" s="31">
        <f>'per SKPD'!G6603</f>
        <v>0</v>
      </c>
      <c r="H542" s="31">
        <f>'per SKPD'!H6603</f>
        <v>0</v>
      </c>
      <c r="I542" s="31">
        <f>'per SKPD'!I6603</f>
        <v>0</v>
      </c>
      <c r="J542" s="31">
        <f>'per SKPD'!J6603</f>
        <v>0</v>
      </c>
      <c r="K542" s="31">
        <f>'per SKPD'!K6603</f>
        <v>0</v>
      </c>
      <c r="L542" s="31">
        <f>'per SKPD'!L6603</f>
        <v>0</v>
      </c>
      <c r="M542" s="31">
        <f>'per SKPD'!M6603</f>
        <v>0</v>
      </c>
      <c r="N542" s="31">
        <f>'per SKPD'!N6603</f>
        <v>0</v>
      </c>
      <c r="O542" s="31">
        <f>'per SKPD'!W6603</f>
        <v>0</v>
      </c>
      <c r="P542" s="31">
        <f>'per SKPD'!X6603</f>
        <v>0</v>
      </c>
      <c r="Q542" s="31">
        <f t="shared" si="540"/>
        <v>0</v>
      </c>
      <c r="R542" s="31">
        <f>'per SKPD'!Z6603</f>
        <v>0</v>
      </c>
      <c r="S542" s="31">
        <f>'per SKPD'!AA6603</f>
        <v>0</v>
      </c>
      <c r="T542" s="31">
        <f>'per SKPD'!AB6603</f>
        <v>0</v>
      </c>
      <c r="U542" s="31">
        <f>'per SKPD'!AC6603</f>
        <v>0</v>
      </c>
      <c r="V542" s="31">
        <f>'per SKPD'!AL6603</f>
        <v>0</v>
      </c>
      <c r="W542" s="31">
        <f>'per SKPD'!AM6603</f>
        <v>0</v>
      </c>
      <c r="X542" s="31">
        <f>'per SKPD'!AN6603</f>
        <v>0</v>
      </c>
      <c r="Y542" s="31">
        <f>SUM(R542:X542)</f>
        <v>0</v>
      </c>
      <c r="Z542" s="32">
        <f t="shared" ref="Z542:Z549" si="542">E542+Q542-Y542</f>
        <v>2488961160</v>
      </c>
      <c r="AA542" s="32"/>
      <c r="AB542" s="28"/>
      <c r="AC542" s="29">
        <f t="shared" si="528"/>
        <v>2488961160</v>
      </c>
      <c r="AD542" s="29">
        <f t="shared" ref="AD542:AD549" si="543">Z542-AC542</f>
        <v>0</v>
      </c>
      <c r="AE542" s="29">
        <f t="shared" ref="AE542:AE549" si="544">E542</f>
        <v>2488961160</v>
      </c>
      <c r="AF542" s="29">
        <f t="shared" ref="AF542:AF549" si="545">AC542-AE542</f>
        <v>0</v>
      </c>
      <c r="AG542" s="249">
        <f t="shared" ref="AG542:AG549" si="546">Q542-Y542</f>
        <v>0</v>
      </c>
      <c r="AH542" s="88">
        <f t="shared" ref="AH542:AH549" si="547">AF542-AG542</f>
        <v>0</v>
      </c>
    </row>
    <row r="543" spans="1:34">
      <c r="A543" s="99"/>
      <c r="B543" s="9">
        <v>2</v>
      </c>
      <c r="C543" s="9" t="s">
        <v>15</v>
      </c>
      <c r="D543" s="81" t="s">
        <v>9</v>
      </c>
      <c r="E543" s="31">
        <f>'per SKPD'!E6607</f>
        <v>179062000</v>
      </c>
      <c r="F543" s="31">
        <f>'per SKPD'!F6607</f>
        <v>25560000</v>
      </c>
      <c r="G543" s="31">
        <f>'per SKPD'!G6607</f>
        <v>25560000</v>
      </c>
      <c r="H543" s="31">
        <f>'per SKPD'!H6607</f>
        <v>25560000</v>
      </c>
      <c r="I543" s="31">
        <f>'per SKPD'!I6607</f>
        <v>0</v>
      </c>
      <c r="J543" s="31">
        <f>'per SKPD'!J6607</f>
        <v>0</v>
      </c>
      <c r="K543" s="31">
        <f>'per SKPD'!K6607</f>
        <v>0</v>
      </c>
      <c r="L543" s="31">
        <f>'per SKPD'!L6607</f>
        <v>0</v>
      </c>
      <c r="M543" s="31">
        <f>'per SKPD'!M6607</f>
        <v>0</v>
      </c>
      <c r="N543" s="31">
        <f>'per SKPD'!N6607</f>
        <v>0</v>
      </c>
      <c r="O543" s="31">
        <f>'per SKPD'!W6607</f>
        <v>0</v>
      </c>
      <c r="P543" s="31">
        <f>'per SKPD'!X6607</f>
        <v>0</v>
      </c>
      <c r="Q543" s="31">
        <f t="shared" si="540"/>
        <v>25560000</v>
      </c>
      <c r="R543" s="31">
        <f>'per SKPD'!Z6607</f>
        <v>0</v>
      </c>
      <c r="S543" s="31">
        <f>'per SKPD'!AA6607</f>
        <v>0</v>
      </c>
      <c r="T543" s="31">
        <f>'per SKPD'!AB6607</f>
        <v>0</v>
      </c>
      <c r="U543" s="31">
        <f>'per SKPD'!AC6607</f>
        <v>0</v>
      </c>
      <c r="V543" s="31">
        <f>'per SKPD'!AL6607</f>
        <v>3400000</v>
      </c>
      <c r="W543" s="31">
        <f>'per SKPD'!AM6607</f>
        <v>2160000</v>
      </c>
      <c r="X543" s="31">
        <f>'per SKPD'!AN6607</f>
        <v>0</v>
      </c>
      <c r="Y543" s="31">
        <f t="shared" ref="Y543:Y549" si="548">SUM(R543:X543)</f>
        <v>5560000</v>
      </c>
      <c r="Z543" s="32">
        <f t="shared" si="542"/>
        <v>199062000</v>
      </c>
      <c r="AA543" s="32"/>
      <c r="AB543" s="28"/>
      <c r="AC543" s="29">
        <f t="shared" si="528"/>
        <v>199062000</v>
      </c>
      <c r="AD543" s="29">
        <f t="shared" si="543"/>
        <v>0</v>
      </c>
      <c r="AE543" s="29">
        <f t="shared" si="544"/>
        <v>179062000</v>
      </c>
      <c r="AF543" s="29">
        <f t="shared" si="545"/>
        <v>20000000</v>
      </c>
      <c r="AG543" s="249">
        <f t="shared" si="546"/>
        <v>20000000</v>
      </c>
      <c r="AH543" s="88">
        <f t="shared" si="547"/>
        <v>0</v>
      </c>
    </row>
    <row r="544" spans="1:34">
      <c r="A544" s="99"/>
      <c r="B544" s="9">
        <v>3</v>
      </c>
      <c r="C544" s="9" t="s">
        <v>16</v>
      </c>
      <c r="D544" s="81" t="s">
        <v>10</v>
      </c>
      <c r="E544" s="31">
        <f>'per SKPD'!E6646</f>
        <v>255180000</v>
      </c>
      <c r="F544" s="31">
        <f>'per SKPD'!F6646</f>
        <v>3274000</v>
      </c>
      <c r="G544" s="31">
        <f>'per SKPD'!G6646</f>
        <v>3274000</v>
      </c>
      <c r="H544" s="31">
        <f>'per SKPD'!H6646</f>
        <v>3274000</v>
      </c>
      <c r="I544" s="31">
        <f>'per SKPD'!I6646</f>
        <v>0</v>
      </c>
      <c r="J544" s="31">
        <f>'per SKPD'!J6646</f>
        <v>0</v>
      </c>
      <c r="K544" s="31">
        <f>'per SKPD'!K6646</f>
        <v>0</v>
      </c>
      <c r="L544" s="31">
        <f>'per SKPD'!L6646</f>
        <v>0</v>
      </c>
      <c r="M544" s="31">
        <f>'per SKPD'!M6646</f>
        <v>0</v>
      </c>
      <c r="N544" s="31">
        <f>'per SKPD'!N6646</f>
        <v>0</v>
      </c>
      <c r="O544" s="31">
        <f>'per SKPD'!W6646</f>
        <v>0</v>
      </c>
      <c r="P544" s="31">
        <f>'per SKPD'!X6646</f>
        <v>0</v>
      </c>
      <c r="Q544" s="31">
        <f t="shared" si="540"/>
        <v>3274000</v>
      </c>
      <c r="R544" s="31">
        <f>'per SKPD'!Z6646</f>
        <v>0</v>
      </c>
      <c r="S544" s="31">
        <f>'per SKPD'!AA6646</f>
        <v>0</v>
      </c>
      <c r="T544" s="31">
        <f>'per SKPD'!AB6646</f>
        <v>0</v>
      </c>
      <c r="U544" s="31">
        <f>'per SKPD'!AC6646</f>
        <v>0</v>
      </c>
      <c r="V544" s="31">
        <f>'per SKPD'!AL6646</f>
        <v>44424000</v>
      </c>
      <c r="W544" s="31">
        <f>'per SKPD'!AM6646</f>
        <v>3274000</v>
      </c>
      <c r="X544" s="31">
        <f>'per SKPD'!AN6646</f>
        <v>0</v>
      </c>
      <c r="Y544" s="31">
        <f>SUM(R544:X544)</f>
        <v>47698000</v>
      </c>
      <c r="Z544" s="32">
        <f t="shared" si="542"/>
        <v>210756000</v>
      </c>
      <c r="AA544" s="32"/>
      <c r="AB544" s="28"/>
      <c r="AC544" s="29">
        <f t="shared" si="528"/>
        <v>210756000</v>
      </c>
      <c r="AD544" s="29">
        <f t="shared" si="543"/>
        <v>0</v>
      </c>
      <c r="AE544" s="29">
        <f t="shared" si="544"/>
        <v>255180000</v>
      </c>
      <c r="AF544" s="29">
        <f t="shared" si="545"/>
        <v>-44424000</v>
      </c>
      <c r="AG544" s="249">
        <f t="shared" si="546"/>
        <v>-44424000</v>
      </c>
      <c r="AH544" s="88">
        <f t="shared" si="547"/>
        <v>0</v>
      </c>
    </row>
    <row r="545" spans="1:34">
      <c r="A545" s="99"/>
      <c r="B545" s="9">
        <v>4</v>
      </c>
      <c r="C545" s="9" t="s">
        <v>17</v>
      </c>
      <c r="D545" s="81" t="s">
        <v>5</v>
      </c>
      <c r="E545" s="31">
        <f>'per SKPD'!E6661</f>
        <v>0</v>
      </c>
      <c r="F545" s="31">
        <f>'per SKPD'!F6661</f>
        <v>0</v>
      </c>
      <c r="G545" s="31">
        <f>'per SKPD'!G6661</f>
        <v>0</v>
      </c>
      <c r="H545" s="31">
        <f>'per SKPD'!H6661</f>
        <v>0</v>
      </c>
      <c r="I545" s="31">
        <f>'per SKPD'!I6661</f>
        <v>0</v>
      </c>
      <c r="J545" s="31">
        <f>'per SKPD'!J6661</f>
        <v>0</v>
      </c>
      <c r="K545" s="31">
        <f>'per SKPD'!K6661</f>
        <v>0</v>
      </c>
      <c r="L545" s="31">
        <f>'per SKPD'!L6661</f>
        <v>0</v>
      </c>
      <c r="M545" s="31">
        <f>'per SKPD'!M6661</f>
        <v>0</v>
      </c>
      <c r="N545" s="31">
        <f>'per SKPD'!N6661</f>
        <v>0</v>
      </c>
      <c r="O545" s="31">
        <f>'per SKPD'!W6661</f>
        <v>0</v>
      </c>
      <c r="P545" s="31">
        <f>'per SKPD'!X6661</f>
        <v>0</v>
      </c>
      <c r="Q545" s="31">
        <f t="shared" si="540"/>
        <v>0</v>
      </c>
      <c r="R545" s="31">
        <f>'per SKPD'!Z6661</f>
        <v>0</v>
      </c>
      <c r="S545" s="31">
        <f>'per SKPD'!AA6661</f>
        <v>0</v>
      </c>
      <c r="T545" s="31">
        <f>'per SKPD'!AB6661</f>
        <v>0</v>
      </c>
      <c r="U545" s="31">
        <f>'per SKPD'!AC6661</f>
        <v>0</v>
      </c>
      <c r="V545" s="31">
        <f>'per SKPD'!AL6661</f>
        <v>0</v>
      </c>
      <c r="W545" s="31">
        <f>'per SKPD'!AM6661</f>
        <v>0</v>
      </c>
      <c r="X545" s="31">
        <f>'per SKPD'!AN6661</f>
        <v>0</v>
      </c>
      <c r="Y545" s="31">
        <f t="shared" si="548"/>
        <v>0</v>
      </c>
      <c r="Z545" s="32">
        <f t="shared" si="542"/>
        <v>0</v>
      </c>
      <c r="AA545" s="32"/>
      <c r="AB545" s="28"/>
      <c r="AC545" s="29">
        <f t="shared" si="528"/>
        <v>0</v>
      </c>
      <c r="AD545" s="29">
        <f t="shared" si="543"/>
        <v>0</v>
      </c>
      <c r="AE545" s="29">
        <f t="shared" si="544"/>
        <v>0</v>
      </c>
      <c r="AF545" s="29">
        <f t="shared" si="545"/>
        <v>0</v>
      </c>
      <c r="AG545" s="249">
        <f t="shared" si="546"/>
        <v>0</v>
      </c>
      <c r="AH545" s="88">
        <f t="shared" si="547"/>
        <v>0</v>
      </c>
    </row>
    <row r="546" spans="1:34">
      <c r="A546" s="99"/>
      <c r="B546" s="9">
        <v>5</v>
      </c>
      <c r="C546" s="9" t="s">
        <v>18</v>
      </c>
      <c r="D546" s="81" t="s">
        <v>11</v>
      </c>
      <c r="E546" s="31">
        <f>'per SKPD'!E6664</f>
        <v>4426500</v>
      </c>
      <c r="F546" s="31">
        <f>'per SKPD'!F6664</f>
        <v>0</v>
      </c>
      <c r="G546" s="31">
        <f>'per SKPD'!G6664</f>
        <v>0</v>
      </c>
      <c r="H546" s="31">
        <f>'per SKPD'!H6664</f>
        <v>0</v>
      </c>
      <c r="I546" s="31">
        <f>'per SKPD'!I6664</f>
        <v>0</v>
      </c>
      <c r="J546" s="31">
        <f>'per SKPD'!J6664</f>
        <v>0</v>
      </c>
      <c r="K546" s="31">
        <f>'per SKPD'!K6664</f>
        <v>0</v>
      </c>
      <c r="L546" s="31">
        <f>'per SKPD'!L6664</f>
        <v>0</v>
      </c>
      <c r="M546" s="31">
        <f>'per SKPD'!M6664</f>
        <v>0</v>
      </c>
      <c r="N546" s="31">
        <f>'per SKPD'!N6664</f>
        <v>0</v>
      </c>
      <c r="O546" s="31">
        <f>'per SKPD'!W6664</f>
        <v>0</v>
      </c>
      <c r="P546" s="31">
        <f>'per SKPD'!X6664</f>
        <v>0</v>
      </c>
      <c r="Q546" s="31">
        <f t="shared" si="540"/>
        <v>0</v>
      </c>
      <c r="R546" s="31">
        <f>'per SKPD'!Z6664</f>
        <v>0</v>
      </c>
      <c r="S546" s="31">
        <f>'per SKPD'!AA6664</f>
        <v>0</v>
      </c>
      <c r="T546" s="31">
        <f>'per SKPD'!AB6664</f>
        <v>0</v>
      </c>
      <c r="U546" s="31">
        <f>'per SKPD'!AC6664</f>
        <v>0</v>
      </c>
      <c r="V546" s="31">
        <f>'per SKPD'!AL6664</f>
        <v>0</v>
      </c>
      <c r="W546" s="31">
        <f>'per SKPD'!AM6664</f>
        <v>0</v>
      </c>
      <c r="X546" s="31">
        <f>'per SKPD'!AN6664</f>
        <v>0</v>
      </c>
      <c r="Y546" s="31">
        <f t="shared" si="548"/>
        <v>0</v>
      </c>
      <c r="Z546" s="32">
        <f t="shared" si="542"/>
        <v>4426500</v>
      </c>
      <c r="AA546" s="32"/>
      <c r="AB546" s="28"/>
      <c r="AC546" s="29">
        <f t="shared" si="528"/>
        <v>4426500</v>
      </c>
      <c r="AD546" s="29">
        <f t="shared" si="543"/>
        <v>0</v>
      </c>
      <c r="AE546" s="29">
        <f t="shared" si="544"/>
        <v>4426500</v>
      </c>
      <c r="AF546" s="29">
        <f t="shared" si="545"/>
        <v>0</v>
      </c>
      <c r="AG546" s="249">
        <f t="shared" si="546"/>
        <v>0</v>
      </c>
      <c r="AH546" s="88">
        <f t="shared" si="547"/>
        <v>0</v>
      </c>
    </row>
    <row r="547" spans="1:34">
      <c r="A547" s="99"/>
      <c r="B547" s="9">
        <v>6</v>
      </c>
      <c r="C547" s="9" t="s">
        <v>19</v>
      </c>
      <c r="D547" s="81" t="s">
        <v>7</v>
      </c>
      <c r="E547" s="31">
        <f>'per SKPD'!E6667</f>
        <v>0</v>
      </c>
      <c r="F547" s="31">
        <f>'per SKPD'!F6667</f>
        <v>0</v>
      </c>
      <c r="G547" s="31">
        <f>'per SKPD'!G6667</f>
        <v>0</v>
      </c>
      <c r="H547" s="31">
        <f>'per SKPD'!H6667</f>
        <v>0</v>
      </c>
      <c r="I547" s="31">
        <f>'per SKPD'!I6667</f>
        <v>0</v>
      </c>
      <c r="J547" s="31">
        <f>'per SKPD'!J6667</f>
        <v>0</v>
      </c>
      <c r="K547" s="31">
        <f>'per SKPD'!K6667</f>
        <v>0</v>
      </c>
      <c r="L547" s="31">
        <f>'per SKPD'!L6667</f>
        <v>0</v>
      </c>
      <c r="M547" s="31">
        <f>'per SKPD'!M6667</f>
        <v>0</v>
      </c>
      <c r="N547" s="31">
        <f>'per SKPD'!N6667</f>
        <v>0</v>
      </c>
      <c r="O547" s="31">
        <f>'per SKPD'!W6667</f>
        <v>0</v>
      </c>
      <c r="P547" s="31">
        <f>'per SKPD'!X6667</f>
        <v>0</v>
      </c>
      <c r="Q547" s="31">
        <f t="shared" si="540"/>
        <v>0</v>
      </c>
      <c r="R547" s="31">
        <f>'per SKPD'!Z6667</f>
        <v>0</v>
      </c>
      <c r="S547" s="31">
        <f>'per SKPD'!AA6667</f>
        <v>0</v>
      </c>
      <c r="T547" s="31">
        <f>'per SKPD'!AB6667</f>
        <v>0</v>
      </c>
      <c r="U547" s="31">
        <f>'per SKPD'!AC6667</f>
        <v>0</v>
      </c>
      <c r="V547" s="31">
        <f>'per SKPD'!AL6667</f>
        <v>0</v>
      </c>
      <c r="W547" s="31">
        <f>'per SKPD'!AM6667</f>
        <v>0</v>
      </c>
      <c r="X547" s="31">
        <f>'per SKPD'!AN6667</f>
        <v>0</v>
      </c>
      <c r="Y547" s="31">
        <f t="shared" si="548"/>
        <v>0</v>
      </c>
      <c r="Z547" s="32">
        <f t="shared" si="542"/>
        <v>0</v>
      </c>
      <c r="AA547" s="32"/>
      <c r="AB547" s="28"/>
      <c r="AC547" s="29">
        <f t="shared" si="528"/>
        <v>0</v>
      </c>
      <c r="AD547" s="29">
        <f t="shared" si="543"/>
        <v>0</v>
      </c>
      <c r="AE547" s="29">
        <f t="shared" si="544"/>
        <v>0</v>
      </c>
      <c r="AF547" s="29">
        <f t="shared" si="545"/>
        <v>0</v>
      </c>
      <c r="AG547" s="249">
        <f t="shared" si="546"/>
        <v>0</v>
      </c>
      <c r="AH547" s="88">
        <f t="shared" si="547"/>
        <v>0</v>
      </c>
    </row>
    <row r="548" spans="1:34" s="21" customFormat="1">
      <c r="A548" s="102"/>
      <c r="B548" s="11">
        <v>7</v>
      </c>
      <c r="C548" s="11"/>
      <c r="D548" s="85" t="s">
        <v>8</v>
      </c>
      <c r="E548" s="31">
        <f>'per SKPD'!E6670</f>
        <v>14475000</v>
      </c>
      <c r="F548" s="31">
        <f>'per SKPD'!F6670</f>
        <v>0</v>
      </c>
      <c r="G548" s="31">
        <f>'per SKPD'!G6670</f>
        <v>0</v>
      </c>
      <c r="H548" s="31">
        <f>'per SKPD'!H6670</f>
        <v>0</v>
      </c>
      <c r="I548" s="31">
        <f>'per SKPD'!I6670</f>
        <v>0</v>
      </c>
      <c r="J548" s="31">
        <f>'per SKPD'!J6670</f>
        <v>0</v>
      </c>
      <c r="K548" s="31">
        <f>'per SKPD'!K6670</f>
        <v>0</v>
      </c>
      <c r="L548" s="31">
        <f>'per SKPD'!L6670</f>
        <v>0</v>
      </c>
      <c r="M548" s="31">
        <f>'per SKPD'!M6670</f>
        <v>0</v>
      </c>
      <c r="N548" s="31">
        <f>'per SKPD'!N6670</f>
        <v>0</v>
      </c>
      <c r="O548" s="31">
        <f>'per SKPD'!W6670</f>
        <v>0</v>
      </c>
      <c r="P548" s="31">
        <f>'per SKPD'!X6670</f>
        <v>0</v>
      </c>
      <c r="Q548" s="31">
        <f t="shared" si="540"/>
        <v>0</v>
      </c>
      <c r="R548" s="31">
        <f>'per SKPD'!Z6670</f>
        <v>0</v>
      </c>
      <c r="S548" s="31">
        <f>'per SKPD'!AA6670</f>
        <v>0</v>
      </c>
      <c r="T548" s="31">
        <f>'per SKPD'!AB6670</f>
        <v>0</v>
      </c>
      <c r="U548" s="31">
        <f>'per SKPD'!AC6670</f>
        <v>0</v>
      </c>
      <c r="V548" s="31">
        <f>'per SKPD'!AL6670</f>
        <v>0</v>
      </c>
      <c r="W548" s="31">
        <f>'per SKPD'!AM6670</f>
        <v>0</v>
      </c>
      <c r="X548" s="31">
        <f>'per SKPD'!AN6670</f>
        <v>0</v>
      </c>
      <c r="Y548" s="31">
        <f t="shared" si="548"/>
        <v>0</v>
      </c>
      <c r="Z548" s="32">
        <f t="shared" si="542"/>
        <v>14475000</v>
      </c>
      <c r="AA548" s="32"/>
      <c r="AB548" s="28"/>
      <c r="AC548" s="29">
        <f t="shared" si="528"/>
        <v>14475000</v>
      </c>
      <c r="AD548" s="29">
        <f t="shared" si="543"/>
        <v>0</v>
      </c>
      <c r="AE548" s="29">
        <f t="shared" si="544"/>
        <v>14475000</v>
      </c>
      <c r="AF548" s="29">
        <f t="shared" si="545"/>
        <v>0</v>
      </c>
      <c r="AG548" s="249">
        <f t="shared" si="546"/>
        <v>0</v>
      </c>
      <c r="AH548" s="88">
        <f t="shared" si="547"/>
        <v>0</v>
      </c>
    </row>
    <row r="549" spans="1:34" s="21" customFormat="1">
      <c r="A549" s="102"/>
      <c r="B549" s="11">
        <v>8</v>
      </c>
      <c r="C549" s="11"/>
      <c r="D549" s="77" t="s">
        <v>39</v>
      </c>
      <c r="E549" s="31">
        <f>'per SKPD'!E6673</f>
        <v>17385900</v>
      </c>
      <c r="F549" s="31">
        <f>'per SKPD'!F6673</f>
        <v>0</v>
      </c>
      <c r="G549" s="31">
        <f>'per SKPD'!G6673</f>
        <v>0</v>
      </c>
      <c r="H549" s="31">
        <f>'per SKPD'!H6673</f>
        <v>0</v>
      </c>
      <c r="I549" s="31">
        <f>'per SKPD'!I6673</f>
        <v>0</v>
      </c>
      <c r="J549" s="31">
        <f>'per SKPD'!J6673</f>
        <v>0</v>
      </c>
      <c r="K549" s="31">
        <f>'per SKPD'!K6673</f>
        <v>0</v>
      </c>
      <c r="L549" s="31">
        <f>'per SKPD'!L6673</f>
        <v>0</v>
      </c>
      <c r="M549" s="31">
        <f>'per SKPD'!M6673</f>
        <v>0</v>
      </c>
      <c r="N549" s="31">
        <f>'per SKPD'!N6673</f>
        <v>0</v>
      </c>
      <c r="O549" s="31">
        <f>'per SKPD'!W6673</f>
        <v>3400000</v>
      </c>
      <c r="P549" s="31">
        <f>'per SKPD'!X6673</f>
        <v>0</v>
      </c>
      <c r="Q549" s="31">
        <f t="shared" si="540"/>
        <v>3400000</v>
      </c>
      <c r="R549" s="31">
        <f>'per SKPD'!Z6673</f>
        <v>0</v>
      </c>
      <c r="S549" s="31">
        <f>'per SKPD'!AA6673</f>
        <v>0</v>
      </c>
      <c r="T549" s="31">
        <f>'per SKPD'!AB6673</f>
        <v>0</v>
      </c>
      <c r="U549" s="31">
        <f>'per SKPD'!AC6673</f>
        <v>0</v>
      </c>
      <c r="V549" s="31">
        <f>'per SKPD'!AL6673</f>
        <v>0</v>
      </c>
      <c r="W549" s="31">
        <f>'per SKPD'!AM6673</f>
        <v>0</v>
      </c>
      <c r="X549" s="31">
        <f>'per SKPD'!AN6673</f>
        <v>0</v>
      </c>
      <c r="Y549" s="31">
        <f t="shared" si="548"/>
        <v>0</v>
      </c>
      <c r="Z549" s="32">
        <f t="shared" si="542"/>
        <v>20785900</v>
      </c>
      <c r="AA549" s="32"/>
      <c r="AB549" s="28"/>
      <c r="AC549" s="29">
        <f t="shared" si="528"/>
        <v>20785900</v>
      </c>
      <c r="AD549" s="29">
        <f t="shared" si="543"/>
        <v>0</v>
      </c>
      <c r="AE549" s="29">
        <f t="shared" si="544"/>
        <v>17385900</v>
      </c>
      <c r="AF549" s="29">
        <f t="shared" si="545"/>
        <v>3400000</v>
      </c>
      <c r="AG549" s="249">
        <f t="shared" si="546"/>
        <v>3400000</v>
      </c>
      <c r="AH549" s="88">
        <f t="shared" si="547"/>
        <v>0</v>
      </c>
    </row>
    <row r="550" spans="1:34">
      <c r="A550" s="101"/>
      <c r="B550" s="8"/>
      <c r="C550" s="8"/>
      <c r="D550" s="78"/>
      <c r="E550" s="34"/>
      <c r="F550" s="34"/>
      <c r="G550" s="63"/>
      <c r="H550" s="67"/>
      <c r="I550" s="34"/>
      <c r="J550" s="34"/>
      <c r="K550" s="34"/>
      <c r="L550" s="34"/>
      <c r="M550" s="34"/>
      <c r="N550" s="34"/>
      <c r="O550" s="34"/>
      <c r="P550" s="63"/>
      <c r="Q550" s="34"/>
      <c r="R550" s="65"/>
      <c r="S550" s="65"/>
      <c r="T550" s="34"/>
      <c r="U550" s="34"/>
      <c r="V550" s="34"/>
      <c r="W550" s="34"/>
      <c r="X550" s="34"/>
      <c r="Y550" s="34"/>
      <c r="Z550" s="34"/>
      <c r="AA550" s="34"/>
      <c r="AB550" s="28"/>
      <c r="AC550" s="29">
        <f t="shared" si="528"/>
        <v>0</v>
      </c>
    </row>
    <row r="551" spans="1:34" s="15" customFormat="1" ht="18.75" customHeight="1">
      <c r="A551" s="98">
        <v>55</v>
      </c>
      <c r="B551" s="22" t="s">
        <v>91</v>
      </c>
      <c r="C551" s="20"/>
      <c r="D551" s="30"/>
      <c r="E551" s="30">
        <f t="shared" ref="E551:P551" si="549">E552+E553+E554+E555+E556+E557+E558+E559</f>
        <v>3445163197</v>
      </c>
      <c r="F551" s="30">
        <f t="shared" si="549"/>
        <v>13750000</v>
      </c>
      <c r="G551" s="30">
        <f t="shared" si="549"/>
        <v>13750000</v>
      </c>
      <c r="H551" s="30">
        <f t="shared" si="549"/>
        <v>13750000</v>
      </c>
      <c r="I551" s="30">
        <f t="shared" si="549"/>
        <v>0</v>
      </c>
      <c r="J551" s="30">
        <f t="shared" si="549"/>
        <v>0</v>
      </c>
      <c r="K551" s="30">
        <f t="shared" si="549"/>
        <v>0</v>
      </c>
      <c r="L551" s="30">
        <f t="shared" si="549"/>
        <v>0</v>
      </c>
      <c r="M551" s="30">
        <f t="shared" si="549"/>
        <v>0</v>
      </c>
      <c r="N551" s="30">
        <f t="shared" si="549"/>
        <v>0</v>
      </c>
      <c r="O551" s="30">
        <f t="shared" si="549"/>
        <v>1250000</v>
      </c>
      <c r="P551" s="30">
        <f t="shared" si="549"/>
        <v>0</v>
      </c>
      <c r="Q551" s="30">
        <f t="shared" ref="Q551:Q559" si="550">SUM(H551:P551)</f>
        <v>15000000</v>
      </c>
      <c r="R551" s="64">
        <f t="shared" ref="R551:X551" si="551">R552+R553+R554+R555+R556+R557+R558+R559</f>
        <v>0</v>
      </c>
      <c r="S551" s="64">
        <f t="shared" si="551"/>
        <v>0</v>
      </c>
      <c r="T551" s="30">
        <f t="shared" si="551"/>
        <v>0</v>
      </c>
      <c r="U551" s="30">
        <f t="shared" si="551"/>
        <v>0</v>
      </c>
      <c r="V551" s="30">
        <f t="shared" si="551"/>
        <v>1250000</v>
      </c>
      <c r="W551" s="30">
        <f t="shared" si="551"/>
        <v>0</v>
      </c>
      <c r="X551" s="30">
        <f t="shared" si="551"/>
        <v>0</v>
      </c>
      <c r="Y551" s="30">
        <f>SUM(R551:X551)</f>
        <v>1250000</v>
      </c>
      <c r="Z551" s="30">
        <f>Z552+Z553+Z554+Z555+Z556+Z557+Z558+Z559</f>
        <v>3458913197</v>
      </c>
      <c r="AA551" s="30"/>
      <c r="AB551" s="57"/>
      <c r="AC551" s="29">
        <f t="shared" si="528"/>
        <v>3458913197</v>
      </c>
      <c r="AD551" s="57">
        <f>SUM(AD552:AD559)</f>
        <v>0</v>
      </c>
      <c r="AE551" s="57">
        <f>SUM(AE552:AE559)</f>
        <v>3445163197</v>
      </c>
      <c r="AF551" s="57">
        <f>SUM(AF552:AF559)</f>
        <v>13750000</v>
      </c>
      <c r="AG551" s="57">
        <f>SUM(AG552:AG559)</f>
        <v>13750000</v>
      </c>
      <c r="AH551" s="57">
        <f>SUM(AH552:AH559)</f>
        <v>0</v>
      </c>
    </row>
    <row r="552" spans="1:34">
      <c r="A552" s="99"/>
      <c r="B552" s="9">
        <v>1</v>
      </c>
      <c r="C552" s="9" t="s">
        <v>14</v>
      </c>
      <c r="D552" s="81" t="s">
        <v>6</v>
      </c>
      <c r="E552" s="31">
        <f>'per SKPD'!E6688</f>
        <v>2674933797</v>
      </c>
      <c r="F552" s="31">
        <f>'per SKPD'!F6688</f>
        <v>0</v>
      </c>
      <c r="G552" s="31">
        <f>'per SKPD'!G6688</f>
        <v>0</v>
      </c>
      <c r="H552" s="31">
        <f>'per SKPD'!H6688</f>
        <v>0</v>
      </c>
      <c r="I552" s="31">
        <f>'per SKPD'!I6688</f>
        <v>0</v>
      </c>
      <c r="J552" s="31">
        <f>'per SKPD'!J6688</f>
        <v>0</v>
      </c>
      <c r="K552" s="31">
        <f>'per SKPD'!K6688</f>
        <v>0</v>
      </c>
      <c r="L552" s="31">
        <f>'per SKPD'!L6688</f>
        <v>0</v>
      </c>
      <c r="M552" s="31">
        <f>'per SKPD'!M6688</f>
        <v>0</v>
      </c>
      <c r="N552" s="31">
        <f>'per SKPD'!N6688</f>
        <v>0</v>
      </c>
      <c r="O552" s="31">
        <f>'per SKPD'!W6688</f>
        <v>0</v>
      </c>
      <c r="P552" s="31">
        <f>'per SKPD'!X6688</f>
        <v>0</v>
      </c>
      <c r="Q552" s="31">
        <f t="shared" si="550"/>
        <v>0</v>
      </c>
      <c r="R552" s="31">
        <f>'per SKPD'!Z6688</f>
        <v>0</v>
      </c>
      <c r="S552" s="31">
        <f>'per SKPD'!AA6688</f>
        <v>0</v>
      </c>
      <c r="T552" s="31">
        <f>'per SKPD'!AB6688</f>
        <v>0</v>
      </c>
      <c r="U552" s="31">
        <f>'per SKPD'!AC6688</f>
        <v>0</v>
      </c>
      <c r="V552" s="31">
        <f>'per SKPD'!AL6688</f>
        <v>0</v>
      </c>
      <c r="W552" s="31">
        <f>'per SKPD'!AM6688</f>
        <v>0</v>
      </c>
      <c r="X552" s="31">
        <f>'per SKPD'!AN6688</f>
        <v>0</v>
      </c>
      <c r="Y552" s="31">
        <f>SUM(R552:X552)</f>
        <v>0</v>
      </c>
      <c r="Z552" s="32">
        <f t="shared" ref="Z552:Z559" si="552">E552+Q552-Y552</f>
        <v>2674933797</v>
      </c>
      <c r="AA552" s="32"/>
      <c r="AB552" s="28"/>
      <c r="AC552" s="29">
        <f t="shared" si="528"/>
        <v>2674933797</v>
      </c>
      <c r="AD552" s="29">
        <f t="shared" ref="AD552:AD559" si="553">Z552-AC552</f>
        <v>0</v>
      </c>
      <c r="AE552" s="29">
        <f t="shared" ref="AE552:AE559" si="554">E552</f>
        <v>2674933797</v>
      </c>
      <c r="AF552" s="29">
        <f t="shared" ref="AF552:AF559" si="555">AC552-AE552</f>
        <v>0</v>
      </c>
      <c r="AG552" s="249">
        <f t="shared" ref="AG552:AG559" si="556">Q552-Y552</f>
        <v>0</v>
      </c>
      <c r="AH552" s="88">
        <f t="shared" ref="AH552:AH559" si="557">AF552-AG552</f>
        <v>0</v>
      </c>
    </row>
    <row r="553" spans="1:34">
      <c r="A553" s="99"/>
      <c r="B553" s="9">
        <v>2</v>
      </c>
      <c r="C553" s="9" t="s">
        <v>15</v>
      </c>
      <c r="D553" s="81" t="s">
        <v>9</v>
      </c>
      <c r="E553" s="31">
        <f>'per SKPD'!E6692</f>
        <v>168962000</v>
      </c>
      <c r="F553" s="31">
        <f>'per SKPD'!F6692</f>
        <v>13750000</v>
      </c>
      <c r="G553" s="31">
        <f>'per SKPD'!G6692</f>
        <v>13750000</v>
      </c>
      <c r="H553" s="31">
        <f>'per SKPD'!H6692</f>
        <v>13750000</v>
      </c>
      <c r="I553" s="31">
        <f>'per SKPD'!I6692</f>
        <v>0</v>
      </c>
      <c r="J553" s="31">
        <f>'per SKPD'!J6692</f>
        <v>0</v>
      </c>
      <c r="K553" s="31">
        <f>'per SKPD'!K6692</f>
        <v>0</v>
      </c>
      <c r="L553" s="31">
        <f>'per SKPD'!L6692</f>
        <v>0</v>
      </c>
      <c r="M553" s="31">
        <f>'per SKPD'!M6692</f>
        <v>0</v>
      </c>
      <c r="N553" s="31">
        <f>'per SKPD'!N6692</f>
        <v>0</v>
      </c>
      <c r="O553" s="31">
        <f>'per SKPD'!W6692</f>
        <v>0</v>
      </c>
      <c r="P553" s="31">
        <f>'per SKPD'!X6692</f>
        <v>0</v>
      </c>
      <c r="Q553" s="31">
        <f t="shared" si="550"/>
        <v>13750000</v>
      </c>
      <c r="R553" s="31">
        <f>'per SKPD'!Z6692</f>
        <v>0</v>
      </c>
      <c r="S553" s="31">
        <f>'per SKPD'!AA6692</f>
        <v>0</v>
      </c>
      <c r="T553" s="31">
        <f>'per SKPD'!AB6692</f>
        <v>0</v>
      </c>
      <c r="U553" s="31">
        <f>'per SKPD'!AC6692</f>
        <v>0</v>
      </c>
      <c r="V553" s="31">
        <f>'per SKPD'!AL6692</f>
        <v>1250000</v>
      </c>
      <c r="W553" s="31">
        <f>'per SKPD'!AM6692</f>
        <v>0</v>
      </c>
      <c r="X553" s="31">
        <f>'per SKPD'!AN6692</f>
        <v>0</v>
      </c>
      <c r="Y553" s="31">
        <f t="shared" ref="Y553:Y559" si="558">SUM(R553:X553)</f>
        <v>1250000</v>
      </c>
      <c r="Z553" s="32">
        <f t="shared" si="552"/>
        <v>181462000</v>
      </c>
      <c r="AA553" s="32"/>
      <c r="AB553" s="28"/>
      <c r="AC553" s="29">
        <f t="shared" si="528"/>
        <v>181462000</v>
      </c>
      <c r="AD553" s="29">
        <f t="shared" si="553"/>
        <v>0</v>
      </c>
      <c r="AE553" s="29">
        <f t="shared" si="554"/>
        <v>168962000</v>
      </c>
      <c r="AF553" s="29">
        <f t="shared" si="555"/>
        <v>12500000</v>
      </c>
      <c r="AG553" s="249">
        <f t="shared" si="556"/>
        <v>12500000</v>
      </c>
      <c r="AH553" s="88">
        <f t="shared" si="557"/>
        <v>0</v>
      </c>
    </row>
    <row r="554" spans="1:34">
      <c r="A554" s="99"/>
      <c r="B554" s="9">
        <v>3</v>
      </c>
      <c r="C554" s="9" t="s">
        <v>16</v>
      </c>
      <c r="D554" s="81" t="s">
        <v>10</v>
      </c>
      <c r="E554" s="31">
        <f>'per SKPD'!E6719</f>
        <v>591588900</v>
      </c>
      <c r="F554" s="31">
        <f>'per SKPD'!F6719</f>
        <v>0</v>
      </c>
      <c r="G554" s="31">
        <f>'per SKPD'!G6719</f>
        <v>0</v>
      </c>
      <c r="H554" s="31">
        <f>'per SKPD'!H6719</f>
        <v>0</v>
      </c>
      <c r="I554" s="31">
        <f>'per SKPD'!I6719</f>
        <v>0</v>
      </c>
      <c r="J554" s="31">
        <f>'per SKPD'!J6719</f>
        <v>0</v>
      </c>
      <c r="K554" s="31">
        <f>'per SKPD'!K6719</f>
        <v>0</v>
      </c>
      <c r="L554" s="31">
        <f>'per SKPD'!L6719</f>
        <v>0</v>
      </c>
      <c r="M554" s="31">
        <f>'per SKPD'!M6719</f>
        <v>0</v>
      </c>
      <c r="N554" s="31">
        <f>'per SKPD'!N6719</f>
        <v>0</v>
      </c>
      <c r="O554" s="31">
        <f>'per SKPD'!W6719</f>
        <v>0</v>
      </c>
      <c r="P554" s="31">
        <f>'per SKPD'!X6719</f>
        <v>0</v>
      </c>
      <c r="Q554" s="31">
        <f t="shared" si="550"/>
        <v>0</v>
      </c>
      <c r="R554" s="31">
        <f>'per SKPD'!Z6719</f>
        <v>0</v>
      </c>
      <c r="S554" s="31">
        <f>'per SKPD'!AA6719</f>
        <v>0</v>
      </c>
      <c r="T554" s="31">
        <f>'per SKPD'!AB6719</f>
        <v>0</v>
      </c>
      <c r="U554" s="31">
        <f>'per SKPD'!AC6719</f>
        <v>0</v>
      </c>
      <c r="V554" s="31">
        <f>'per SKPD'!AL6719</f>
        <v>0</v>
      </c>
      <c r="W554" s="31">
        <f>'per SKPD'!AM6719</f>
        <v>0</v>
      </c>
      <c r="X554" s="31">
        <f>'per SKPD'!AN6719</f>
        <v>0</v>
      </c>
      <c r="Y554" s="31">
        <f>SUM(R554:X554)</f>
        <v>0</v>
      </c>
      <c r="Z554" s="32">
        <f t="shared" si="552"/>
        <v>591588900</v>
      </c>
      <c r="AA554" s="32"/>
      <c r="AB554" s="28"/>
      <c r="AC554" s="29">
        <f t="shared" si="528"/>
        <v>591588900</v>
      </c>
      <c r="AD554" s="29">
        <f t="shared" si="553"/>
        <v>0</v>
      </c>
      <c r="AE554" s="29">
        <f t="shared" si="554"/>
        <v>591588900</v>
      </c>
      <c r="AF554" s="29">
        <f t="shared" si="555"/>
        <v>0</v>
      </c>
      <c r="AG554" s="249">
        <f t="shared" si="556"/>
        <v>0</v>
      </c>
      <c r="AH554" s="88">
        <f t="shared" si="557"/>
        <v>0</v>
      </c>
    </row>
    <row r="555" spans="1:34">
      <c r="A555" s="99"/>
      <c r="B555" s="9">
        <v>4</v>
      </c>
      <c r="C555" s="9" t="s">
        <v>17</v>
      </c>
      <c r="D555" s="81" t="s">
        <v>5</v>
      </c>
      <c r="E555" s="31">
        <f>'per SKPD'!E6723</f>
        <v>2403000</v>
      </c>
      <c r="F555" s="31">
        <f>'per SKPD'!F6723</f>
        <v>0</v>
      </c>
      <c r="G555" s="31">
        <f>'per SKPD'!G6723</f>
        <v>0</v>
      </c>
      <c r="H555" s="31">
        <f>'per SKPD'!H6723</f>
        <v>0</v>
      </c>
      <c r="I555" s="31">
        <f>'per SKPD'!I6723</f>
        <v>0</v>
      </c>
      <c r="J555" s="31">
        <f>'per SKPD'!J6723</f>
        <v>0</v>
      </c>
      <c r="K555" s="31">
        <f>'per SKPD'!K6723</f>
        <v>0</v>
      </c>
      <c r="L555" s="31">
        <f>'per SKPD'!L6723</f>
        <v>0</v>
      </c>
      <c r="M555" s="31">
        <f>'per SKPD'!M6723</f>
        <v>0</v>
      </c>
      <c r="N555" s="31">
        <f>'per SKPD'!N6723</f>
        <v>0</v>
      </c>
      <c r="O555" s="31">
        <f>'per SKPD'!W6723</f>
        <v>0</v>
      </c>
      <c r="P555" s="31">
        <f>'per SKPD'!X6723</f>
        <v>0</v>
      </c>
      <c r="Q555" s="31">
        <f t="shared" si="550"/>
        <v>0</v>
      </c>
      <c r="R555" s="31">
        <f>'per SKPD'!Z6723</f>
        <v>0</v>
      </c>
      <c r="S555" s="31">
        <f>'per SKPD'!AA6723</f>
        <v>0</v>
      </c>
      <c r="T555" s="31">
        <f>'per SKPD'!AB6723</f>
        <v>0</v>
      </c>
      <c r="U555" s="31">
        <f>'per SKPD'!AC6723</f>
        <v>0</v>
      </c>
      <c r="V555" s="31">
        <f>'per SKPD'!AL6723</f>
        <v>0</v>
      </c>
      <c r="W555" s="31">
        <f>'per SKPD'!AM6723</f>
        <v>0</v>
      </c>
      <c r="X555" s="31">
        <f>'per SKPD'!AN6723</f>
        <v>0</v>
      </c>
      <c r="Y555" s="31">
        <f t="shared" si="558"/>
        <v>0</v>
      </c>
      <c r="Z555" s="32">
        <f t="shared" si="552"/>
        <v>2403000</v>
      </c>
      <c r="AA555" s="32"/>
      <c r="AB555" s="28"/>
      <c r="AC555" s="29">
        <f t="shared" si="528"/>
        <v>2403000</v>
      </c>
      <c r="AD555" s="29">
        <f t="shared" si="553"/>
        <v>0</v>
      </c>
      <c r="AE555" s="29">
        <f t="shared" si="554"/>
        <v>2403000</v>
      </c>
      <c r="AF555" s="29">
        <f t="shared" si="555"/>
        <v>0</v>
      </c>
      <c r="AG555" s="249">
        <f t="shared" si="556"/>
        <v>0</v>
      </c>
      <c r="AH555" s="88">
        <f t="shared" si="557"/>
        <v>0</v>
      </c>
    </row>
    <row r="556" spans="1:34">
      <c r="A556" s="99"/>
      <c r="B556" s="9">
        <v>5</v>
      </c>
      <c r="C556" s="9" t="s">
        <v>18</v>
      </c>
      <c r="D556" s="81" t="s">
        <v>11</v>
      </c>
      <c r="E556" s="31">
        <f>'per SKPD'!E6726</f>
        <v>316500</v>
      </c>
      <c r="F556" s="31">
        <f>'per SKPD'!F6726</f>
        <v>0</v>
      </c>
      <c r="G556" s="31">
        <f>'per SKPD'!G6726</f>
        <v>0</v>
      </c>
      <c r="H556" s="31">
        <f>'per SKPD'!H6726</f>
        <v>0</v>
      </c>
      <c r="I556" s="31">
        <f>'per SKPD'!I6726</f>
        <v>0</v>
      </c>
      <c r="J556" s="31">
        <f>'per SKPD'!J6726</f>
        <v>0</v>
      </c>
      <c r="K556" s="31">
        <f>'per SKPD'!K6726</f>
        <v>0</v>
      </c>
      <c r="L556" s="31">
        <f>'per SKPD'!L6726</f>
        <v>0</v>
      </c>
      <c r="M556" s="31">
        <f>'per SKPD'!M6726</f>
        <v>0</v>
      </c>
      <c r="N556" s="31">
        <f>'per SKPD'!N6726</f>
        <v>0</v>
      </c>
      <c r="O556" s="31">
        <f>'per SKPD'!W6726</f>
        <v>0</v>
      </c>
      <c r="P556" s="31">
        <f>'per SKPD'!X6726</f>
        <v>0</v>
      </c>
      <c r="Q556" s="31">
        <f t="shared" si="550"/>
        <v>0</v>
      </c>
      <c r="R556" s="31">
        <f>'per SKPD'!Z6726</f>
        <v>0</v>
      </c>
      <c r="S556" s="31">
        <f>'per SKPD'!AA6726</f>
        <v>0</v>
      </c>
      <c r="T556" s="31">
        <f>'per SKPD'!AB6726</f>
        <v>0</v>
      </c>
      <c r="U556" s="31">
        <f>'per SKPD'!AC6726</f>
        <v>0</v>
      </c>
      <c r="V556" s="31">
        <f>'per SKPD'!AL6726</f>
        <v>0</v>
      </c>
      <c r="W556" s="31">
        <f>'per SKPD'!AM6726</f>
        <v>0</v>
      </c>
      <c r="X556" s="31">
        <f>'per SKPD'!AN6726</f>
        <v>0</v>
      </c>
      <c r="Y556" s="31">
        <f t="shared" si="558"/>
        <v>0</v>
      </c>
      <c r="Z556" s="32">
        <f t="shared" si="552"/>
        <v>316500</v>
      </c>
      <c r="AA556" s="32"/>
      <c r="AB556" s="28"/>
      <c r="AC556" s="29">
        <f t="shared" si="528"/>
        <v>316500</v>
      </c>
      <c r="AD556" s="29">
        <f t="shared" si="553"/>
        <v>0</v>
      </c>
      <c r="AE556" s="29">
        <f t="shared" si="554"/>
        <v>316500</v>
      </c>
      <c r="AF556" s="29">
        <f t="shared" si="555"/>
        <v>0</v>
      </c>
      <c r="AG556" s="249">
        <f t="shared" si="556"/>
        <v>0</v>
      </c>
      <c r="AH556" s="88">
        <f t="shared" si="557"/>
        <v>0</v>
      </c>
    </row>
    <row r="557" spans="1:34">
      <c r="A557" s="99"/>
      <c r="B557" s="9">
        <v>6</v>
      </c>
      <c r="C557" s="9" t="s">
        <v>19</v>
      </c>
      <c r="D557" s="81" t="s">
        <v>7</v>
      </c>
      <c r="E557" s="31">
        <f>'per SKPD'!E6729</f>
        <v>0</v>
      </c>
      <c r="F557" s="31">
        <f>'per SKPD'!F6729</f>
        <v>0</v>
      </c>
      <c r="G557" s="31">
        <f>'per SKPD'!G6729</f>
        <v>0</v>
      </c>
      <c r="H557" s="31">
        <f>'per SKPD'!H6729</f>
        <v>0</v>
      </c>
      <c r="I557" s="31">
        <f>'per SKPD'!I6729</f>
        <v>0</v>
      </c>
      <c r="J557" s="31">
        <f>'per SKPD'!J6729</f>
        <v>0</v>
      </c>
      <c r="K557" s="31">
        <f>'per SKPD'!K6729</f>
        <v>0</v>
      </c>
      <c r="L557" s="31">
        <f>'per SKPD'!L6729</f>
        <v>0</v>
      </c>
      <c r="M557" s="31">
        <f>'per SKPD'!M6729</f>
        <v>0</v>
      </c>
      <c r="N557" s="31">
        <f>'per SKPD'!N6729</f>
        <v>0</v>
      </c>
      <c r="O557" s="31">
        <f>'per SKPD'!W6729</f>
        <v>0</v>
      </c>
      <c r="P557" s="31">
        <f>'per SKPD'!X6729</f>
        <v>0</v>
      </c>
      <c r="Q557" s="31">
        <f t="shared" si="550"/>
        <v>0</v>
      </c>
      <c r="R557" s="31">
        <f>'per SKPD'!Z6729</f>
        <v>0</v>
      </c>
      <c r="S557" s="31">
        <f>'per SKPD'!AA6729</f>
        <v>0</v>
      </c>
      <c r="T557" s="31">
        <f>'per SKPD'!AB6729</f>
        <v>0</v>
      </c>
      <c r="U557" s="31">
        <f>'per SKPD'!AC6729</f>
        <v>0</v>
      </c>
      <c r="V557" s="31">
        <f>'per SKPD'!AL6729</f>
        <v>0</v>
      </c>
      <c r="W557" s="31">
        <f>'per SKPD'!AM6729</f>
        <v>0</v>
      </c>
      <c r="X557" s="31">
        <f>'per SKPD'!AN6729</f>
        <v>0</v>
      </c>
      <c r="Y557" s="31">
        <f t="shared" si="558"/>
        <v>0</v>
      </c>
      <c r="Z557" s="32">
        <f t="shared" si="552"/>
        <v>0</v>
      </c>
      <c r="AA557" s="32"/>
      <c r="AB557" s="28"/>
      <c r="AC557" s="29">
        <f t="shared" si="528"/>
        <v>0</v>
      </c>
      <c r="AD557" s="29">
        <f t="shared" si="553"/>
        <v>0</v>
      </c>
      <c r="AE557" s="29">
        <f t="shared" si="554"/>
        <v>0</v>
      </c>
      <c r="AF557" s="29">
        <f t="shared" si="555"/>
        <v>0</v>
      </c>
      <c r="AG557" s="249">
        <f t="shared" si="556"/>
        <v>0</v>
      </c>
      <c r="AH557" s="88">
        <f t="shared" si="557"/>
        <v>0</v>
      </c>
    </row>
    <row r="558" spans="1:34" s="21" customFormat="1">
      <c r="A558" s="102"/>
      <c r="B558" s="11">
        <v>7</v>
      </c>
      <c r="C558" s="11"/>
      <c r="D558" s="85" t="s">
        <v>8</v>
      </c>
      <c r="E558" s="31">
        <f>'per SKPD'!E6732</f>
        <v>0</v>
      </c>
      <c r="F558" s="31">
        <f>'per SKPD'!F6732</f>
        <v>0</v>
      </c>
      <c r="G558" s="31">
        <f>'per SKPD'!G6732</f>
        <v>0</v>
      </c>
      <c r="H558" s="31">
        <f>'per SKPD'!H6732</f>
        <v>0</v>
      </c>
      <c r="I558" s="31">
        <f>'per SKPD'!I6732</f>
        <v>0</v>
      </c>
      <c r="J558" s="31">
        <f>'per SKPD'!J6732</f>
        <v>0</v>
      </c>
      <c r="K558" s="31">
        <f>'per SKPD'!K6732</f>
        <v>0</v>
      </c>
      <c r="L558" s="31">
        <f>'per SKPD'!L6732</f>
        <v>0</v>
      </c>
      <c r="M558" s="31">
        <f>'per SKPD'!M6732</f>
        <v>0</v>
      </c>
      <c r="N558" s="31">
        <f>'per SKPD'!N6732</f>
        <v>0</v>
      </c>
      <c r="O558" s="31">
        <f>'per SKPD'!W6732</f>
        <v>0</v>
      </c>
      <c r="P558" s="31">
        <f>'per SKPD'!X6732</f>
        <v>0</v>
      </c>
      <c r="Q558" s="31">
        <f t="shared" si="550"/>
        <v>0</v>
      </c>
      <c r="R558" s="31">
        <f>'per SKPD'!Z6732</f>
        <v>0</v>
      </c>
      <c r="S558" s="31">
        <f>'per SKPD'!AA6732</f>
        <v>0</v>
      </c>
      <c r="T558" s="31">
        <f>'per SKPD'!AB6732</f>
        <v>0</v>
      </c>
      <c r="U558" s="31">
        <f>'per SKPD'!AC6732</f>
        <v>0</v>
      </c>
      <c r="V558" s="31">
        <f>'per SKPD'!AL6732</f>
        <v>0</v>
      </c>
      <c r="W558" s="31">
        <f>'per SKPD'!AM6732</f>
        <v>0</v>
      </c>
      <c r="X558" s="31">
        <f>'per SKPD'!AN6732</f>
        <v>0</v>
      </c>
      <c r="Y558" s="31">
        <f t="shared" si="558"/>
        <v>0</v>
      </c>
      <c r="Z558" s="32">
        <f t="shared" si="552"/>
        <v>0</v>
      </c>
      <c r="AA558" s="32"/>
      <c r="AB558" s="28"/>
      <c r="AC558" s="29">
        <f t="shared" si="528"/>
        <v>0</v>
      </c>
      <c r="AD558" s="29">
        <f t="shared" si="553"/>
        <v>0</v>
      </c>
      <c r="AE558" s="29">
        <f t="shared" si="554"/>
        <v>0</v>
      </c>
      <c r="AF558" s="29">
        <f t="shared" si="555"/>
        <v>0</v>
      </c>
      <c r="AG558" s="249">
        <f t="shared" si="556"/>
        <v>0</v>
      </c>
      <c r="AH558" s="88">
        <f t="shared" si="557"/>
        <v>0</v>
      </c>
    </row>
    <row r="559" spans="1:34" s="21" customFormat="1">
      <c r="A559" s="102"/>
      <c r="B559" s="11">
        <v>8</v>
      </c>
      <c r="C559" s="11"/>
      <c r="D559" s="77" t="s">
        <v>39</v>
      </c>
      <c r="E559" s="31">
        <f>'per SKPD'!E6735</f>
        <v>6959000</v>
      </c>
      <c r="F559" s="31">
        <f>'per SKPD'!F6735</f>
        <v>0</v>
      </c>
      <c r="G559" s="31">
        <f>'per SKPD'!G6735</f>
        <v>0</v>
      </c>
      <c r="H559" s="31">
        <f>'per SKPD'!H6735</f>
        <v>0</v>
      </c>
      <c r="I559" s="31">
        <f>'per SKPD'!I6735</f>
        <v>0</v>
      </c>
      <c r="J559" s="31">
        <f>'per SKPD'!J6735</f>
        <v>0</v>
      </c>
      <c r="K559" s="31">
        <f>'per SKPD'!K6735</f>
        <v>0</v>
      </c>
      <c r="L559" s="31">
        <f>'per SKPD'!L6735</f>
        <v>0</v>
      </c>
      <c r="M559" s="31">
        <f>'per SKPD'!M6735</f>
        <v>0</v>
      </c>
      <c r="N559" s="31">
        <f>'per SKPD'!N6735</f>
        <v>0</v>
      </c>
      <c r="O559" s="31">
        <f>'per SKPD'!W6735</f>
        <v>1250000</v>
      </c>
      <c r="P559" s="31">
        <f>'per SKPD'!X6735</f>
        <v>0</v>
      </c>
      <c r="Q559" s="31">
        <f t="shared" si="550"/>
        <v>1250000</v>
      </c>
      <c r="R559" s="31">
        <f>'per SKPD'!Z6735</f>
        <v>0</v>
      </c>
      <c r="S559" s="31">
        <f>'per SKPD'!AA6735</f>
        <v>0</v>
      </c>
      <c r="T559" s="31">
        <f>'per SKPD'!AB6735</f>
        <v>0</v>
      </c>
      <c r="U559" s="31">
        <f>'per SKPD'!AC6735</f>
        <v>0</v>
      </c>
      <c r="V559" s="31">
        <f>'per SKPD'!AL6735</f>
        <v>0</v>
      </c>
      <c r="W559" s="31">
        <f>'per SKPD'!AM6735</f>
        <v>0</v>
      </c>
      <c r="X559" s="31">
        <f>'per SKPD'!AN6735</f>
        <v>0</v>
      </c>
      <c r="Y559" s="31">
        <f t="shared" si="558"/>
        <v>0</v>
      </c>
      <c r="Z559" s="32">
        <f t="shared" si="552"/>
        <v>8209000</v>
      </c>
      <c r="AA559" s="32"/>
      <c r="AB559" s="28"/>
      <c r="AC559" s="29">
        <f t="shared" si="528"/>
        <v>8209000</v>
      </c>
      <c r="AD559" s="29">
        <f t="shared" si="553"/>
        <v>0</v>
      </c>
      <c r="AE559" s="29">
        <f t="shared" si="554"/>
        <v>6959000</v>
      </c>
      <c r="AF559" s="29">
        <f t="shared" si="555"/>
        <v>1250000</v>
      </c>
      <c r="AG559" s="249">
        <f t="shared" si="556"/>
        <v>1250000</v>
      </c>
      <c r="AH559" s="88">
        <f t="shared" si="557"/>
        <v>0</v>
      </c>
    </row>
    <row r="560" spans="1:34">
      <c r="A560" s="101"/>
      <c r="B560" s="8"/>
      <c r="C560" s="8"/>
      <c r="D560" s="78"/>
      <c r="E560" s="34"/>
      <c r="F560" s="34"/>
      <c r="G560" s="63"/>
      <c r="H560" s="67"/>
      <c r="I560" s="34"/>
      <c r="J560" s="34"/>
      <c r="K560" s="34"/>
      <c r="L560" s="34"/>
      <c r="M560" s="34"/>
      <c r="N560" s="34"/>
      <c r="O560" s="34"/>
      <c r="P560" s="63"/>
      <c r="Q560" s="34"/>
      <c r="R560" s="65"/>
      <c r="S560" s="65"/>
      <c r="T560" s="34"/>
      <c r="U560" s="34"/>
      <c r="V560" s="34"/>
      <c r="W560" s="34"/>
      <c r="X560" s="34"/>
      <c r="Y560" s="34"/>
      <c r="Z560" s="34"/>
      <c r="AA560" s="34"/>
      <c r="AB560" s="28"/>
      <c r="AC560" s="29">
        <f t="shared" si="528"/>
        <v>0</v>
      </c>
    </row>
    <row r="561" spans="1:34" s="15" customFormat="1" ht="18.75" customHeight="1">
      <c r="A561" s="98">
        <v>56</v>
      </c>
      <c r="B561" s="22" t="s">
        <v>46</v>
      </c>
      <c r="C561" s="20"/>
      <c r="D561" s="30"/>
      <c r="E561" s="30">
        <f t="shared" ref="E561:P561" si="559">E562+E563+E564+E565+E566+E567+E568+E569</f>
        <v>6763692403</v>
      </c>
      <c r="F561" s="30">
        <f t="shared" si="559"/>
        <v>12500000</v>
      </c>
      <c r="G561" s="30">
        <f t="shared" si="559"/>
        <v>12500000</v>
      </c>
      <c r="H561" s="30">
        <f t="shared" si="559"/>
        <v>12500000</v>
      </c>
      <c r="I561" s="30">
        <f t="shared" si="559"/>
        <v>0</v>
      </c>
      <c r="J561" s="30">
        <f t="shared" si="559"/>
        <v>0</v>
      </c>
      <c r="K561" s="30">
        <f t="shared" si="559"/>
        <v>0</v>
      </c>
      <c r="L561" s="30">
        <f t="shared" si="559"/>
        <v>0</v>
      </c>
      <c r="M561" s="30">
        <f t="shared" si="559"/>
        <v>30816000</v>
      </c>
      <c r="N561" s="30">
        <f t="shared" si="559"/>
        <v>19337729</v>
      </c>
      <c r="O561" s="30">
        <f t="shared" si="559"/>
        <v>0</v>
      </c>
      <c r="P561" s="30">
        <f t="shared" si="559"/>
        <v>0</v>
      </c>
      <c r="Q561" s="30">
        <f t="shared" ref="Q561:Q569" si="560">SUM(H561:P561)</f>
        <v>62653729</v>
      </c>
      <c r="R561" s="64">
        <f t="shared" ref="R561:X561" si="561">R562+R563+R564+R565+R566+R567+R568+R569</f>
        <v>0</v>
      </c>
      <c r="S561" s="64">
        <f t="shared" si="561"/>
        <v>0</v>
      </c>
      <c r="T561" s="30">
        <f t="shared" si="561"/>
        <v>0</v>
      </c>
      <c r="U561" s="30">
        <f t="shared" si="561"/>
        <v>0</v>
      </c>
      <c r="V561" s="30">
        <f t="shared" si="561"/>
        <v>0</v>
      </c>
      <c r="W561" s="30">
        <f t="shared" si="561"/>
        <v>0</v>
      </c>
      <c r="X561" s="30">
        <f t="shared" si="561"/>
        <v>0</v>
      </c>
      <c r="Y561" s="30">
        <f>SUM(R561:X561)</f>
        <v>0</v>
      </c>
      <c r="Z561" s="30">
        <f>Z562+Z563+Z564+Z565+Z566+Z567+Z568+Z569</f>
        <v>6826346132</v>
      </c>
      <c r="AA561" s="30"/>
      <c r="AB561" s="57"/>
      <c r="AC561" s="29">
        <f t="shared" si="528"/>
        <v>6826346132</v>
      </c>
      <c r="AD561" s="57">
        <f>SUM(AD562:AD569)</f>
        <v>0</v>
      </c>
      <c r="AE561" s="57">
        <f>SUM(AE562:AE569)</f>
        <v>6763692403</v>
      </c>
      <c r="AF561" s="57">
        <f>SUM(AF562:AF569)</f>
        <v>62653729</v>
      </c>
      <c r="AG561" s="57">
        <f>SUM(AG562:AG569)</f>
        <v>62653729</v>
      </c>
      <c r="AH561" s="57">
        <f>SUM(AH562:AH569)</f>
        <v>0</v>
      </c>
    </row>
    <row r="562" spans="1:34">
      <c r="A562" s="99"/>
      <c r="B562" s="9">
        <v>1</v>
      </c>
      <c r="C562" s="9" t="s">
        <v>14</v>
      </c>
      <c r="D562" s="81" t="s">
        <v>6</v>
      </c>
      <c r="E562" s="31">
        <f>'per SKPD'!E6746</f>
        <v>6360788403</v>
      </c>
      <c r="F562" s="31">
        <f>'per SKPD'!F6746</f>
        <v>0</v>
      </c>
      <c r="G562" s="31">
        <f>'per SKPD'!G6746</f>
        <v>0</v>
      </c>
      <c r="H562" s="31">
        <f>'per SKPD'!H6746</f>
        <v>0</v>
      </c>
      <c r="I562" s="31">
        <f>'per SKPD'!I6746</f>
        <v>0</v>
      </c>
      <c r="J562" s="31">
        <f>'per SKPD'!J6746</f>
        <v>0</v>
      </c>
      <c r="K562" s="31">
        <f>'per SKPD'!K6746</f>
        <v>0</v>
      </c>
      <c r="L562" s="31">
        <f>'per SKPD'!L6746</f>
        <v>0</v>
      </c>
      <c r="M562" s="31">
        <f>'per SKPD'!M6746</f>
        <v>30816000</v>
      </c>
      <c r="N562" s="31">
        <f>'per SKPD'!N6746</f>
        <v>0</v>
      </c>
      <c r="O562" s="31">
        <f>'per SKPD'!W6746</f>
        <v>0</v>
      </c>
      <c r="P562" s="31">
        <f>'per SKPD'!X6746</f>
        <v>0</v>
      </c>
      <c r="Q562" s="31">
        <f t="shared" si="560"/>
        <v>30816000</v>
      </c>
      <c r="R562" s="31">
        <f>'per SKPD'!Z6746</f>
        <v>0</v>
      </c>
      <c r="S562" s="31">
        <f>'per SKPD'!AA6746</f>
        <v>0</v>
      </c>
      <c r="T562" s="31">
        <f>'per SKPD'!AB6746</f>
        <v>0</v>
      </c>
      <c r="U562" s="31">
        <f>'per SKPD'!AC6746</f>
        <v>0</v>
      </c>
      <c r="V562" s="31">
        <f>'per SKPD'!AL6746</f>
        <v>0</v>
      </c>
      <c r="W562" s="31">
        <f>'per SKPD'!AM6746</f>
        <v>0</v>
      </c>
      <c r="X562" s="31">
        <f>'per SKPD'!AN6746</f>
        <v>0</v>
      </c>
      <c r="Y562" s="31">
        <f>SUM(R562:X562)</f>
        <v>0</v>
      </c>
      <c r="Z562" s="32">
        <f t="shared" ref="Z562:Z569" si="562">E562+Q562-Y562</f>
        <v>6391604403</v>
      </c>
      <c r="AA562" s="32"/>
      <c r="AB562" s="28"/>
      <c r="AC562" s="29">
        <f t="shared" si="528"/>
        <v>6391604403</v>
      </c>
      <c r="AD562" s="29">
        <f t="shared" ref="AD562:AD569" si="563">Z562-AC562</f>
        <v>0</v>
      </c>
      <c r="AE562" s="29">
        <f t="shared" ref="AE562:AE569" si="564">E562</f>
        <v>6360788403</v>
      </c>
      <c r="AF562" s="29">
        <f t="shared" ref="AF562:AF569" si="565">AC562-AE562</f>
        <v>30816000</v>
      </c>
      <c r="AG562" s="249">
        <f t="shared" ref="AG562:AG569" si="566">Q562-Y562</f>
        <v>30816000</v>
      </c>
      <c r="AH562" s="88">
        <f t="shared" ref="AH562:AH569" si="567">AF562-AG562</f>
        <v>0</v>
      </c>
    </row>
    <row r="563" spans="1:34">
      <c r="A563" s="99"/>
      <c r="B563" s="9">
        <v>2</v>
      </c>
      <c r="C563" s="9" t="s">
        <v>15</v>
      </c>
      <c r="D563" s="81" t="s">
        <v>9</v>
      </c>
      <c r="E563" s="31">
        <f>'per SKPD'!E6755</f>
        <v>172186000</v>
      </c>
      <c r="F563" s="31">
        <f>'per SKPD'!F6755</f>
        <v>12500000</v>
      </c>
      <c r="G563" s="31">
        <f>'per SKPD'!G6755</f>
        <v>12500000</v>
      </c>
      <c r="H563" s="31">
        <f>'per SKPD'!H6755</f>
        <v>12500000</v>
      </c>
      <c r="I563" s="31">
        <f>'per SKPD'!I6755</f>
        <v>0</v>
      </c>
      <c r="J563" s="31">
        <f>'per SKPD'!J6755</f>
        <v>0</v>
      </c>
      <c r="K563" s="31">
        <f>'per SKPD'!K6755</f>
        <v>0</v>
      </c>
      <c r="L563" s="31">
        <f>'per SKPD'!L6755</f>
        <v>0</v>
      </c>
      <c r="M563" s="31">
        <f>'per SKPD'!M6755</f>
        <v>0</v>
      </c>
      <c r="N563" s="31">
        <f>'per SKPD'!N6755</f>
        <v>19337729</v>
      </c>
      <c r="O563" s="31">
        <f>'per SKPD'!W6755</f>
        <v>0</v>
      </c>
      <c r="P563" s="31">
        <f>'per SKPD'!X6755</f>
        <v>0</v>
      </c>
      <c r="Q563" s="31">
        <f t="shared" si="560"/>
        <v>31837729</v>
      </c>
      <c r="R563" s="31">
        <f>'per SKPD'!Z6755</f>
        <v>0</v>
      </c>
      <c r="S563" s="31">
        <f>'per SKPD'!AA6755</f>
        <v>0</v>
      </c>
      <c r="T563" s="31">
        <f>'per SKPD'!AB6755</f>
        <v>0</v>
      </c>
      <c r="U563" s="31">
        <f>'per SKPD'!AC6755</f>
        <v>0</v>
      </c>
      <c r="V563" s="31">
        <f>'per SKPD'!AL6755</f>
        <v>0</v>
      </c>
      <c r="W563" s="31">
        <f>'per SKPD'!AM6755</f>
        <v>0</v>
      </c>
      <c r="X563" s="31">
        <f>'per SKPD'!AN6755</f>
        <v>0</v>
      </c>
      <c r="Y563" s="31">
        <f t="shared" ref="Y563:Y569" si="568">SUM(R563:X563)</f>
        <v>0</v>
      </c>
      <c r="Z563" s="32">
        <f t="shared" si="562"/>
        <v>204023729</v>
      </c>
      <c r="AA563" s="32"/>
      <c r="AB563" s="28"/>
      <c r="AC563" s="29">
        <f t="shared" si="528"/>
        <v>204023729</v>
      </c>
      <c r="AD563" s="29">
        <f t="shared" si="563"/>
        <v>0</v>
      </c>
      <c r="AE563" s="29">
        <f t="shared" si="564"/>
        <v>172186000</v>
      </c>
      <c r="AF563" s="29">
        <f t="shared" si="565"/>
        <v>31837729</v>
      </c>
      <c r="AG563" s="249">
        <f t="shared" si="566"/>
        <v>31837729</v>
      </c>
      <c r="AH563" s="88">
        <f t="shared" si="567"/>
        <v>0</v>
      </c>
    </row>
    <row r="564" spans="1:34">
      <c r="A564" s="99"/>
      <c r="B564" s="9">
        <v>3</v>
      </c>
      <c r="C564" s="9" t="s">
        <v>16</v>
      </c>
      <c r="D564" s="81" t="s">
        <v>10</v>
      </c>
      <c r="E564" s="31">
        <f>'per SKPD'!E6784</f>
        <v>216111500</v>
      </c>
      <c r="F564" s="31">
        <f>'per SKPD'!F6784</f>
        <v>0</v>
      </c>
      <c r="G564" s="31">
        <f>'per SKPD'!G6784</f>
        <v>0</v>
      </c>
      <c r="H564" s="31">
        <f>'per SKPD'!H6784</f>
        <v>0</v>
      </c>
      <c r="I564" s="31">
        <f>'per SKPD'!I6784</f>
        <v>0</v>
      </c>
      <c r="J564" s="31">
        <f>'per SKPD'!J6784</f>
        <v>0</v>
      </c>
      <c r="K564" s="31">
        <f>'per SKPD'!K6784</f>
        <v>0</v>
      </c>
      <c r="L564" s="31">
        <f>'per SKPD'!L6784</f>
        <v>0</v>
      </c>
      <c r="M564" s="31">
        <f>'per SKPD'!M6784</f>
        <v>0</v>
      </c>
      <c r="N564" s="31">
        <f>'per SKPD'!N6784</f>
        <v>0</v>
      </c>
      <c r="O564" s="31">
        <f>'per SKPD'!W6784</f>
        <v>0</v>
      </c>
      <c r="P564" s="31">
        <f>'per SKPD'!X6784</f>
        <v>0</v>
      </c>
      <c r="Q564" s="31">
        <f t="shared" si="560"/>
        <v>0</v>
      </c>
      <c r="R564" s="31">
        <f>'per SKPD'!Z6784</f>
        <v>0</v>
      </c>
      <c r="S564" s="31">
        <f>'per SKPD'!AA6784</f>
        <v>0</v>
      </c>
      <c r="T564" s="31">
        <f>'per SKPD'!AB6784</f>
        <v>0</v>
      </c>
      <c r="U564" s="31">
        <f>'per SKPD'!AC6784</f>
        <v>0</v>
      </c>
      <c r="V564" s="31">
        <f>'per SKPD'!AL6784</f>
        <v>0</v>
      </c>
      <c r="W564" s="31">
        <f>'per SKPD'!AM6784</f>
        <v>0</v>
      </c>
      <c r="X564" s="31">
        <f>'per SKPD'!AN6784</f>
        <v>0</v>
      </c>
      <c r="Y564" s="31">
        <f>SUM(R564:X564)</f>
        <v>0</v>
      </c>
      <c r="Z564" s="32">
        <f t="shared" si="562"/>
        <v>216111500</v>
      </c>
      <c r="AA564" s="32"/>
      <c r="AB564" s="28"/>
      <c r="AC564" s="29">
        <f t="shared" si="528"/>
        <v>216111500</v>
      </c>
      <c r="AD564" s="29">
        <f t="shared" si="563"/>
        <v>0</v>
      </c>
      <c r="AE564" s="29">
        <f t="shared" si="564"/>
        <v>216111500</v>
      </c>
      <c r="AF564" s="29">
        <f t="shared" si="565"/>
        <v>0</v>
      </c>
      <c r="AG564" s="249">
        <f t="shared" si="566"/>
        <v>0</v>
      </c>
      <c r="AH564" s="88">
        <f t="shared" si="567"/>
        <v>0</v>
      </c>
    </row>
    <row r="565" spans="1:34">
      <c r="A565" s="99"/>
      <c r="B565" s="9">
        <v>4</v>
      </c>
      <c r="C565" s="9" t="s">
        <v>17</v>
      </c>
      <c r="D565" s="81" t="s">
        <v>5</v>
      </c>
      <c r="E565" s="31">
        <f>'per SKPD'!E6788</f>
        <v>0</v>
      </c>
      <c r="F565" s="31">
        <f>'per SKPD'!F6788</f>
        <v>0</v>
      </c>
      <c r="G565" s="31">
        <f>'per SKPD'!G6788</f>
        <v>0</v>
      </c>
      <c r="H565" s="31">
        <f>'per SKPD'!H6788</f>
        <v>0</v>
      </c>
      <c r="I565" s="31">
        <f>'per SKPD'!I6788</f>
        <v>0</v>
      </c>
      <c r="J565" s="31">
        <f>'per SKPD'!J6788</f>
        <v>0</v>
      </c>
      <c r="K565" s="31">
        <f>'per SKPD'!K6788</f>
        <v>0</v>
      </c>
      <c r="L565" s="31">
        <f>'per SKPD'!L6788</f>
        <v>0</v>
      </c>
      <c r="M565" s="31">
        <f>'per SKPD'!M6788</f>
        <v>0</v>
      </c>
      <c r="N565" s="31">
        <f>'per SKPD'!N6788</f>
        <v>0</v>
      </c>
      <c r="O565" s="31">
        <f>'per SKPD'!W6788</f>
        <v>0</v>
      </c>
      <c r="P565" s="31">
        <f>'per SKPD'!X6788</f>
        <v>0</v>
      </c>
      <c r="Q565" s="31">
        <f t="shared" si="560"/>
        <v>0</v>
      </c>
      <c r="R565" s="31">
        <f>'per SKPD'!Z6788</f>
        <v>0</v>
      </c>
      <c r="S565" s="31">
        <f>'per SKPD'!AA6788</f>
        <v>0</v>
      </c>
      <c r="T565" s="31">
        <f>'per SKPD'!AB6788</f>
        <v>0</v>
      </c>
      <c r="U565" s="31">
        <f>'per SKPD'!AC6788</f>
        <v>0</v>
      </c>
      <c r="V565" s="31">
        <f>'per SKPD'!AL6788</f>
        <v>0</v>
      </c>
      <c r="W565" s="31">
        <f>'per SKPD'!AM6788</f>
        <v>0</v>
      </c>
      <c r="X565" s="31">
        <f>'per SKPD'!AN6788</f>
        <v>0</v>
      </c>
      <c r="Y565" s="31">
        <f t="shared" si="568"/>
        <v>0</v>
      </c>
      <c r="Z565" s="32">
        <f t="shared" si="562"/>
        <v>0</v>
      </c>
      <c r="AA565" s="32"/>
      <c r="AB565" s="28"/>
      <c r="AC565" s="29">
        <f t="shared" si="528"/>
        <v>0</v>
      </c>
      <c r="AD565" s="29">
        <f t="shared" si="563"/>
        <v>0</v>
      </c>
      <c r="AE565" s="29">
        <f t="shared" si="564"/>
        <v>0</v>
      </c>
      <c r="AF565" s="29">
        <f t="shared" si="565"/>
        <v>0</v>
      </c>
      <c r="AG565" s="249">
        <f t="shared" si="566"/>
        <v>0</v>
      </c>
      <c r="AH565" s="88">
        <f t="shared" si="567"/>
        <v>0</v>
      </c>
    </row>
    <row r="566" spans="1:34">
      <c r="A566" s="99"/>
      <c r="B566" s="9">
        <v>5</v>
      </c>
      <c r="C566" s="9" t="s">
        <v>18</v>
      </c>
      <c r="D566" s="81" t="s">
        <v>11</v>
      </c>
      <c r="E566" s="31">
        <f>'per SKPD'!E6791</f>
        <v>666500</v>
      </c>
      <c r="F566" s="31">
        <f>'per SKPD'!F6791</f>
        <v>0</v>
      </c>
      <c r="G566" s="31">
        <f>'per SKPD'!G6791</f>
        <v>0</v>
      </c>
      <c r="H566" s="31">
        <f>'per SKPD'!H6791</f>
        <v>0</v>
      </c>
      <c r="I566" s="31">
        <f>'per SKPD'!I6791</f>
        <v>0</v>
      </c>
      <c r="J566" s="31">
        <f>'per SKPD'!J6791</f>
        <v>0</v>
      </c>
      <c r="K566" s="31">
        <f>'per SKPD'!K6791</f>
        <v>0</v>
      </c>
      <c r="L566" s="31">
        <f>'per SKPD'!L6791</f>
        <v>0</v>
      </c>
      <c r="M566" s="31">
        <f>'per SKPD'!M6791</f>
        <v>0</v>
      </c>
      <c r="N566" s="31">
        <f>'per SKPD'!N6791</f>
        <v>0</v>
      </c>
      <c r="O566" s="31">
        <f>'per SKPD'!W6791</f>
        <v>0</v>
      </c>
      <c r="P566" s="31">
        <f>'per SKPD'!X6791</f>
        <v>0</v>
      </c>
      <c r="Q566" s="31">
        <f t="shared" si="560"/>
        <v>0</v>
      </c>
      <c r="R566" s="31">
        <f>'per SKPD'!Z6791</f>
        <v>0</v>
      </c>
      <c r="S566" s="31">
        <f>'per SKPD'!AA6791</f>
        <v>0</v>
      </c>
      <c r="T566" s="31">
        <f>'per SKPD'!AB6791</f>
        <v>0</v>
      </c>
      <c r="U566" s="31">
        <f>'per SKPD'!AC6791</f>
        <v>0</v>
      </c>
      <c r="V566" s="31">
        <f>'per SKPD'!AL6791</f>
        <v>0</v>
      </c>
      <c r="W566" s="31">
        <f>'per SKPD'!AM6791</f>
        <v>0</v>
      </c>
      <c r="X566" s="31">
        <f>'per SKPD'!AN6791</f>
        <v>0</v>
      </c>
      <c r="Y566" s="31">
        <f t="shared" si="568"/>
        <v>0</v>
      </c>
      <c r="Z566" s="32">
        <f t="shared" si="562"/>
        <v>666500</v>
      </c>
      <c r="AA566" s="32"/>
      <c r="AB566" s="28"/>
      <c r="AC566" s="29">
        <f t="shared" si="528"/>
        <v>666500</v>
      </c>
      <c r="AD566" s="29">
        <f t="shared" si="563"/>
        <v>0</v>
      </c>
      <c r="AE566" s="29">
        <f t="shared" si="564"/>
        <v>666500</v>
      </c>
      <c r="AF566" s="29">
        <f t="shared" si="565"/>
        <v>0</v>
      </c>
      <c r="AG566" s="249">
        <f t="shared" si="566"/>
        <v>0</v>
      </c>
      <c r="AH566" s="88">
        <f t="shared" si="567"/>
        <v>0</v>
      </c>
    </row>
    <row r="567" spans="1:34">
      <c r="A567" s="99"/>
      <c r="B567" s="9">
        <v>6</v>
      </c>
      <c r="C567" s="9" t="s">
        <v>19</v>
      </c>
      <c r="D567" s="81" t="s">
        <v>7</v>
      </c>
      <c r="E567" s="31">
        <f>'per SKPD'!E6794</f>
        <v>0</v>
      </c>
      <c r="F567" s="31">
        <f>'per SKPD'!F6794</f>
        <v>0</v>
      </c>
      <c r="G567" s="31">
        <f>'per SKPD'!G6794</f>
        <v>0</v>
      </c>
      <c r="H567" s="31">
        <f>'per SKPD'!H6794</f>
        <v>0</v>
      </c>
      <c r="I567" s="31">
        <f>'per SKPD'!I6794</f>
        <v>0</v>
      </c>
      <c r="J567" s="31">
        <f>'per SKPD'!J6794</f>
        <v>0</v>
      </c>
      <c r="K567" s="31">
        <f>'per SKPD'!K6794</f>
        <v>0</v>
      </c>
      <c r="L567" s="31">
        <f>'per SKPD'!L6794</f>
        <v>0</v>
      </c>
      <c r="M567" s="31">
        <f>'per SKPD'!M6794</f>
        <v>0</v>
      </c>
      <c r="N567" s="31">
        <f>'per SKPD'!N6794</f>
        <v>0</v>
      </c>
      <c r="O567" s="31">
        <f>'per SKPD'!W6794</f>
        <v>0</v>
      </c>
      <c r="P567" s="31">
        <f>'per SKPD'!X6794</f>
        <v>0</v>
      </c>
      <c r="Q567" s="31">
        <f t="shared" si="560"/>
        <v>0</v>
      </c>
      <c r="R567" s="31">
        <f>'per SKPD'!Z6794</f>
        <v>0</v>
      </c>
      <c r="S567" s="31">
        <f>'per SKPD'!AA6794</f>
        <v>0</v>
      </c>
      <c r="T567" s="31">
        <f>'per SKPD'!AB6794</f>
        <v>0</v>
      </c>
      <c r="U567" s="31">
        <f>'per SKPD'!AC6794</f>
        <v>0</v>
      </c>
      <c r="V567" s="31">
        <f>'per SKPD'!AL6794</f>
        <v>0</v>
      </c>
      <c r="W567" s="31">
        <f>'per SKPD'!AM6794</f>
        <v>0</v>
      </c>
      <c r="X567" s="31">
        <f>'per SKPD'!AN6794</f>
        <v>0</v>
      </c>
      <c r="Y567" s="31">
        <f t="shared" si="568"/>
        <v>0</v>
      </c>
      <c r="Z567" s="32">
        <f t="shared" si="562"/>
        <v>0</v>
      </c>
      <c r="AA567" s="32"/>
      <c r="AB567" s="28"/>
      <c r="AC567" s="29">
        <f t="shared" si="528"/>
        <v>0</v>
      </c>
      <c r="AD567" s="29">
        <f t="shared" si="563"/>
        <v>0</v>
      </c>
      <c r="AE567" s="29">
        <f t="shared" si="564"/>
        <v>0</v>
      </c>
      <c r="AF567" s="29">
        <f t="shared" si="565"/>
        <v>0</v>
      </c>
      <c r="AG567" s="249">
        <f t="shared" si="566"/>
        <v>0</v>
      </c>
      <c r="AH567" s="88">
        <f t="shared" si="567"/>
        <v>0</v>
      </c>
    </row>
    <row r="568" spans="1:34" s="21" customFormat="1">
      <c r="A568" s="102"/>
      <c r="B568" s="11">
        <v>7</v>
      </c>
      <c r="C568" s="11"/>
      <c r="D568" s="85" t="s">
        <v>8</v>
      </c>
      <c r="E568" s="31">
        <f>'per SKPD'!E6797</f>
        <v>1100000</v>
      </c>
      <c r="F568" s="31">
        <f>'per SKPD'!F6797</f>
        <v>0</v>
      </c>
      <c r="G568" s="31">
        <f>'per SKPD'!G6797</f>
        <v>0</v>
      </c>
      <c r="H568" s="31">
        <f>'per SKPD'!H6797</f>
        <v>0</v>
      </c>
      <c r="I568" s="31">
        <f>'per SKPD'!I6797</f>
        <v>0</v>
      </c>
      <c r="J568" s="31">
        <f>'per SKPD'!J6797</f>
        <v>0</v>
      </c>
      <c r="K568" s="31">
        <f>'per SKPD'!K6797</f>
        <v>0</v>
      </c>
      <c r="L568" s="31">
        <f>'per SKPD'!L6797</f>
        <v>0</v>
      </c>
      <c r="M568" s="31">
        <f>'per SKPD'!M6797</f>
        <v>0</v>
      </c>
      <c r="N568" s="31">
        <f>'per SKPD'!N6797</f>
        <v>0</v>
      </c>
      <c r="O568" s="31">
        <f>'per SKPD'!W6797</f>
        <v>0</v>
      </c>
      <c r="P568" s="31">
        <f>'per SKPD'!X6797</f>
        <v>0</v>
      </c>
      <c r="Q568" s="31">
        <f t="shared" si="560"/>
        <v>0</v>
      </c>
      <c r="R568" s="31">
        <f>'per SKPD'!Z6797</f>
        <v>0</v>
      </c>
      <c r="S568" s="31">
        <f>'per SKPD'!AA6797</f>
        <v>0</v>
      </c>
      <c r="T568" s="31">
        <f>'per SKPD'!AB6797</f>
        <v>0</v>
      </c>
      <c r="U568" s="31">
        <f>'per SKPD'!AC6797</f>
        <v>0</v>
      </c>
      <c r="V568" s="31">
        <f>'per SKPD'!AL6797</f>
        <v>0</v>
      </c>
      <c r="W568" s="31">
        <f>'per SKPD'!AM6797</f>
        <v>0</v>
      </c>
      <c r="X568" s="31">
        <f>'per SKPD'!AN6797</f>
        <v>0</v>
      </c>
      <c r="Y568" s="31">
        <f t="shared" si="568"/>
        <v>0</v>
      </c>
      <c r="Z568" s="32">
        <f t="shared" si="562"/>
        <v>1100000</v>
      </c>
      <c r="AA568" s="32"/>
      <c r="AB568" s="28"/>
      <c r="AC568" s="29">
        <f t="shared" si="528"/>
        <v>1100000</v>
      </c>
      <c r="AD568" s="29">
        <f t="shared" si="563"/>
        <v>0</v>
      </c>
      <c r="AE568" s="29">
        <f t="shared" si="564"/>
        <v>1100000</v>
      </c>
      <c r="AF568" s="29">
        <f t="shared" si="565"/>
        <v>0</v>
      </c>
      <c r="AG568" s="249">
        <f t="shared" si="566"/>
        <v>0</v>
      </c>
      <c r="AH568" s="88">
        <f t="shared" si="567"/>
        <v>0</v>
      </c>
    </row>
    <row r="569" spans="1:34" s="21" customFormat="1">
      <c r="A569" s="102"/>
      <c r="B569" s="11">
        <v>8</v>
      </c>
      <c r="C569" s="11"/>
      <c r="D569" s="77" t="s">
        <v>39</v>
      </c>
      <c r="E569" s="31">
        <f>'per SKPD'!E6800</f>
        <v>12840000</v>
      </c>
      <c r="F569" s="31">
        <f>'per SKPD'!F6800</f>
        <v>0</v>
      </c>
      <c r="G569" s="31">
        <f>'per SKPD'!G6800</f>
        <v>0</v>
      </c>
      <c r="H569" s="31">
        <f>'per SKPD'!H6800</f>
        <v>0</v>
      </c>
      <c r="I569" s="31">
        <f>'per SKPD'!I6800</f>
        <v>0</v>
      </c>
      <c r="J569" s="31">
        <f>'per SKPD'!J6800</f>
        <v>0</v>
      </c>
      <c r="K569" s="31">
        <f>'per SKPD'!K6800</f>
        <v>0</v>
      </c>
      <c r="L569" s="31">
        <f>'per SKPD'!L6800</f>
        <v>0</v>
      </c>
      <c r="M569" s="31">
        <f>'per SKPD'!M6800</f>
        <v>0</v>
      </c>
      <c r="N569" s="31">
        <f>'per SKPD'!N6800</f>
        <v>0</v>
      </c>
      <c r="O569" s="31">
        <f>'per SKPD'!W6800</f>
        <v>0</v>
      </c>
      <c r="P569" s="31">
        <f>'per SKPD'!X6800</f>
        <v>0</v>
      </c>
      <c r="Q569" s="31">
        <f t="shared" si="560"/>
        <v>0</v>
      </c>
      <c r="R569" s="31">
        <f>'per SKPD'!Z6800</f>
        <v>0</v>
      </c>
      <c r="S569" s="31">
        <f>'per SKPD'!AA6800</f>
        <v>0</v>
      </c>
      <c r="T569" s="31">
        <f>'per SKPD'!AB6800</f>
        <v>0</v>
      </c>
      <c r="U569" s="31">
        <f>'per SKPD'!AC6800</f>
        <v>0</v>
      </c>
      <c r="V569" s="31">
        <f>'per SKPD'!AL6800</f>
        <v>0</v>
      </c>
      <c r="W569" s="31">
        <f>'per SKPD'!AM6800</f>
        <v>0</v>
      </c>
      <c r="X569" s="31">
        <f>'per SKPD'!AN6800</f>
        <v>0</v>
      </c>
      <c r="Y569" s="31">
        <f t="shared" si="568"/>
        <v>0</v>
      </c>
      <c r="Z569" s="32">
        <f t="shared" si="562"/>
        <v>12840000</v>
      </c>
      <c r="AA569" s="32"/>
      <c r="AB569" s="28"/>
      <c r="AC569" s="29">
        <f t="shared" si="528"/>
        <v>12840000</v>
      </c>
      <c r="AD569" s="29">
        <f t="shared" si="563"/>
        <v>0</v>
      </c>
      <c r="AE569" s="29">
        <f t="shared" si="564"/>
        <v>12840000</v>
      </c>
      <c r="AF569" s="29">
        <f t="shared" si="565"/>
        <v>0</v>
      </c>
      <c r="AG569" s="249">
        <f t="shared" si="566"/>
        <v>0</v>
      </c>
      <c r="AH569" s="88">
        <f t="shared" si="567"/>
        <v>0</v>
      </c>
    </row>
    <row r="570" spans="1:34">
      <c r="A570" s="101"/>
      <c r="B570" s="8"/>
      <c r="C570" s="8"/>
      <c r="D570" s="78"/>
      <c r="E570" s="34"/>
      <c r="F570" s="34"/>
      <c r="G570" s="63"/>
      <c r="H570" s="67"/>
      <c r="I570" s="34"/>
      <c r="J570" s="34"/>
      <c r="K570" s="34"/>
      <c r="L570" s="34"/>
      <c r="M570" s="34"/>
      <c r="N570" s="34"/>
      <c r="O570" s="34"/>
      <c r="P570" s="63"/>
      <c r="Q570" s="34"/>
      <c r="R570" s="65"/>
      <c r="S570" s="65"/>
      <c r="T570" s="34"/>
      <c r="U570" s="34"/>
      <c r="V570" s="34"/>
      <c r="W570" s="34"/>
      <c r="X570" s="34"/>
      <c r="Y570" s="34"/>
      <c r="Z570" s="34"/>
      <c r="AA570" s="34"/>
      <c r="AB570" s="28"/>
      <c r="AC570" s="29">
        <f t="shared" si="528"/>
        <v>0</v>
      </c>
    </row>
    <row r="571" spans="1:34" s="15" customFormat="1" ht="18.75" customHeight="1">
      <c r="A571" s="98">
        <v>57</v>
      </c>
      <c r="B571" s="22" t="s">
        <v>92</v>
      </c>
      <c r="C571" s="20"/>
      <c r="D571" s="30"/>
      <c r="E571" s="30">
        <f t="shared" ref="E571:P571" si="569">E572+E573+E574+E575+E576+E577+E578+E579</f>
        <v>4883724773</v>
      </c>
      <c r="F571" s="30">
        <f t="shared" si="569"/>
        <v>334000000</v>
      </c>
      <c r="G571" s="30">
        <f t="shared" si="569"/>
        <v>325689000</v>
      </c>
      <c r="H571" s="30">
        <f t="shared" si="569"/>
        <v>325689000</v>
      </c>
      <c r="I571" s="30">
        <f t="shared" si="569"/>
        <v>0</v>
      </c>
      <c r="J571" s="30">
        <f t="shared" si="569"/>
        <v>0</v>
      </c>
      <c r="K571" s="30">
        <f t="shared" si="569"/>
        <v>0</v>
      </c>
      <c r="L571" s="30">
        <f t="shared" si="569"/>
        <v>0</v>
      </c>
      <c r="M571" s="30">
        <f t="shared" si="569"/>
        <v>45510000</v>
      </c>
      <c r="N571" s="30">
        <f t="shared" si="569"/>
        <v>10750000</v>
      </c>
      <c r="O571" s="30">
        <f t="shared" si="569"/>
        <v>0</v>
      </c>
      <c r="P571" s="30">
        <f t="shared" si="569"/>
        <v>0</v>
      </c>
      <c r="Q571" s="30">
        <f t="shared" ref="Q571:Q579" si="570">SUM(H571:P571)</f>
        <v>381949000</v>
      </c>
      <c r="R571" s="64">
        <f t="shared" ref="R571:X571" si="571">R572+R573+R574+R575+R576+R577+R578+R579</f>
        <v>0</v>
      </c>
      <c r="S571" s="64">
        <f t="shared" si="571"/>
        <v>0</v>
      </c>
      <c r="T571" s="30">
        <f t="shared" si="571"/>
        <v>0</v>
      </c>
      <c r="U571" s="30">
        <f t="shared" si="571"/>
        <v>9026000</v>
      </c>
      <c r="V571" s="30">
        <f t="shared" si="571"/>
        <v>0</v>
      </c>
      <c r="W571" s="30">
        <f t="shared" si="571"/>
        <v>0</v>
      </c>
      <c r="X571" s="30">
        <f t="shared" si="571"/>
        <v>0</v>
      </c>
      <c r="Y571" s="30">
        <f>SUM(R571:X571)</f>
        <v>9026000</v>
      </c>
      <c r="Z571" s="30">
        <f>Z572+Z573+Z574+Z575+Z576+Z577+Z578+Z579</f>
        <v>5256647773</v>
      </c>
      <c r="AA571" s="30"/>
      <c r="AB571" s="57"/>
      <c r="AC571" s="29">
        <f t="shared" si="528"/>
        <v>5256647773</v>
      </c>
      <c r="AD571" s="57">
        <f>SUM(AD572:AD579)</f>
        <v>0</v>
      </c>
      <c r="AE571" s="57">
        <f>SUM(AE572:AE579)</f>
        <v>4883724773</v>
      </c>
      <c r="AF571" s="57">
        <f>SUM(AF572:AF579)</f>
        <v>372923000</v>
      </c>
      <c r="AG571" s="57">
        <f>SUM(AG572:AG579)</f>
        <v>372923000</v>
      </c>
      <c r="AH571" s="57">
        <f>SUM(AH572:AH579)</f>
        <v>0</v>
      </c>
    </row>
    <row r="572" spans="1:34">
      <c r="A572" s="99"/>
      <c r="B572" s="9">
        <v>1</v>
      </c>
      <c r="C572" s="9" t="s">
        <v>14</v>
      </c>
      <c r="D572" s="81" t="s">
        <v>6</v>
      </c>
      <c r="E572" s="31">
        <f>'per SKPD'!E6810</f>
        <v>3946524473</v>
      </c>
      <c r="F572" s="31">
        <f>'per SKPD'!F6810</f>
        <v>0</v>
      </c>
      <c r="G572" s="31">
        <f>'per SKPD'!G6810</f>
        <v>0</v>
      </c>
      <c r="H572" s="31">
        <f>'per SKPD'!H6810</f>
        <v>0</v>
      </c>
      <c r="I572" s="31">
        <f>'per SKPD'!I6810</f>
        <v>0</v>
      </c>
      <c r="J572" s="31">
        <f>'per SKPD'!J6810</f>
        <v>0</v>
      </c>
      <c r="K572" s="31">
        <f>'per SKPD'!K6810</f>
        <v>0</v>
      </c>
      <c r="L572" s="31">
        <f>'per SKPD'!L6810</f>
        <v>0</v>
      </c>
      <c r="M572" s="31">
        <f>'per SKPD'!M6810</f>
        <v>45510000</v>
      </c>
      <c r="N572" s="31">
        <f>'per SKPD'!N6810</f>
        <v>0</v>
      </c>
      <c r="O572" s="31">
        <f>'per SKPD'!W6810</f>
        <v>0</v>
      </c>
      <c r="P572" s="31">
        <f>'per SKPD'!X6810</f>
        <v>0</v>
      </c>
      <c r="Q572" s="31">
        <f t="shared" si="570"/>
        <v>45510000</v>
      </c>
      <c r="R572" s="31">
        <f>'per SKPD'!Z6810</f>
        <v>0</v>
      </c>
      <c r="S572" s="31">
        <f>'per SKPD'!AA6810</f>
        <v>0</v>
      </c>
      <c r="T572" s="31">
        <f>'per SKPD'!AB6810</f>
        <v>0</v>
      </c>
      <c r="U572" s="31">
        <f>'per SKPD'!AC6810</f>
        <v>0</v>
      </c>
      <c r="V572" s="31">
        <f>'per SKPD'!AL6810</f>
        <v>0</v>
      </c>
      <c r="W572" s="31">
        <f>'per SKPD'!AM6810</f>
        <v>0</v>
      </c>
      <c r="X572" s="31">
        <f>'per SKPD'!AN6810</f>
        <v>0</v>
      </c>
      <c r="Y572" s="31">
        <f>SUM(R572:X572)</f>
        <v>0</v>
      </c>
      <c r="Z572" s="32">
        <f t="shared" ref="Z572:Z579" si="572">E572+Q572-Y572</f>
        <v>3992034473</v>
      </c>
      <c r="AA572" s="32"/>
      <c r="AB572" s="28"/>
      <c r="AC572" s="29">
        <f t="shared" si="528"/>
        <v>3992034473</v>
      </c>
      <c r="AD572" s="29">
        <f t="shared" ref="AD572:AD579" si="573">Z572-AC572</f>
        <v>0</v>
      </c>
      <c r="AE572" s="29">
        <f t="shared" ref="AE572:AE579" si="574">E572</f>
        <v>3946524473</v>
      </c>
      <c r="AF572" s="29">
        <f t="shared" ref="AF572:AF579" si="575">AC572-AE572</f>
        <v>45510000</v>
      </c>
      <c r="AG572" s="249">
        <f t="shared" ref="AG572:AG579" si="576">Q572-Y572</f>
        <v>45510000</v>
      </c>
      <c r="AH572" s="88">
        <f t="shared" ref="AH572:AH579" si="577">AF572-AG572</f>
        <v>0</v>
      </c>
    </row>
    <row r="573" spans="1:34">
      <c r="A573" s="99"/>
      <c r="B573" s="9">
        <v>2</v>
      </c>
      <c r="C573" s="9" t="s">
        <v>15</v>
      </c>
      <c r="D573" s="81" t="s">
        <v>9</v>
      </c>
      <c r="E573" s="31">
        <f>'per SKPD'!E6817</f>
        <v>149527000</v>
      </c>
      <c r="F573" s="31">
        <f>'per SKPD'!F6817</f>
        <v>12500000</v>
      </c>
      <c r="G573" s="31">
        <f>'per SKPD'!G6817</f>
        <v>12495000</v>
      </c>
      <c r="H573" s="31">
        <f>'per SKPD'!H6817</f>
        <v>12495000</v>
      </c>
      <c r="I573" s="31">
        <f>'per SKPD'!I6817</f>
        <v>0</v>
      </c>
      <c r="J573" s="31">
        <f>'per SKPD'!J6817</f>
        <v>0</v>
      </c>
      <c r="K573" s="31">
        <f>'per SKPD'!K6817</f>
        <v>0</v>
      </c>
      <c r="L573" s="31">
        <f>'per SKPD'!L6817</f>
        <v>0</v>
      </c>
      <c r="M573" s="31">
        <f>'per SKPD'!M6817</f>
        <v>0</v>
      </c>
      <c r="N573" s="31">
        <f>'per SKPD'!N6817</f>
        <v>10750000</v>
      </c>
      <c r="O573" s="31">
        <f>'per SKPD'!W6817</f>
        <v>0</v>
      </c>
      <c r="P573" s="31">
        <f>'per SKPD'!X6817</f>
        <v>0</v>
      </c>
      <c r="Q573" s="31">
        <f t="shared" si="570"/>
        <v>23245000</v>
      </c>
      <c r="R573" s="31">
        <f>'per SKPD'!Z6817</f>
        <v>0</v>
      </c>
      <c r="S573" s="31">
        <f>'per SKPD'!AA6817</f>
        <v>0</v>
      </c>
      <c r="T573" s="31">
        <f>'per SKPD'!AB6817</f>
        <v>0</v>
      </c>
      <c r="U573" s="31">
        <f>'per SKPD'!AC6817</f>
        <v>9026000</v>
      </c>
      <c r="V573" s="31">
        <f>'per SKPD'!AL6817</f>
        <v>0</v>
      </c>
      <c r="W573" s="31">
        <f>'per SKPD'!AM6817</f>
        <v>0</v>
      </c>
      <c r="X573" s="31">
        <f>'per SKPD'!AN6817</f>
        <v>0</v>
      </c>
      <c r="Y573" s="31">
        <f t="shared" ref="Y573:Y579" si="578">SUM(R573:X573)</f>
        <v>9026000</v>
      </c>
      <c r="Z573" s="32">
        <f t="shared" si="572"/>
        <v>163746000</v>
      </c>
      <c r="AA573" s="32"/>
      <c r="AB573" s="28"/>
      <c r="AC573" s="29">
        <f t="shared" si="528"/>
        <v>163746000</v>
      </c>
      <c r="AD573" s="29">
        <f t="shared" si="573"/>
        <v>0</v>
      </c>
      <c r="AE573" s="29">
        <f t="shared" si="574"/>
        <v>149527000</v>
      </c>
      <c r="AF573" s="29">
        <f t="shared" si="575"/>
        <v>14219000</v>
      </c>
      <c r="AG573" s="249">
        <f t="shared" si="576"/>
        <v>14219000</v>
      </c>
      <c r="AH573" s="88">
        <f t="shared" si="577"/>
        <v>0</v>
      </c>
    </row>
    <row r="574" spans="1:34">
      <c r="A574" s="99"/>
      <c r="B574" s="9">
        <v>3</v>
      </c>
      <c r="C574" s="9" t="s">
        <v>16</v>
      </c>
      <c r="D574" s="81" t="s">
        <v>10</v>
      </c>
      <c r="E574" s="31">
        <f>'per SKPD'!E6853</f>
        <v>551175850</v>
      </c>
      <c r="F574" s="31">
        <f>'per SKPD'!F6853</f>
        <v>321500000</v>
      </c>
      <c r="G574" s="31">
        <f>'per SKPD'!G6853</f>
        <v>313194000</v>
      </c>
      <c r="H574" s="31">
        <f>'per SKPD'!H6853</f>
        <v>313194000</v>
      </c>
      <c r="I574" s="31">
        <f>'per SKPD'!I6853</f>
        <v>0</v>
      </c>
      <c r="J574" s="31">
        <f>'per SKPD'!J6853</f>
        <v>0</v>
      </c>
      <c r="K574" s="31">
        <f>'per SKPD'!K6853</f>
        <v>0</v>
      </c>
      <c r="L574" s="31">
        <f>'per SKPD'!L6853</f>
        <v>0</v>
      </c>
      <c r="M574" s="31">
        <f>'per SKPD'!M6853</f>
        <v>0</v>
      </c>
      <c r="N574" s="31">
        <f>'per SKPD'!N6853</f>
        <v>0</v>
      </c>
      <c r="O574" s="31">
        <f>'per SKPD'!W6853</f>
        <v>0</v>
      </c>
      <c r="P574" s="31">
        <f>'per SKPD'!X6853</f>
        <v>0</v>
      </c>
      <c r="Q574" s="31">
        <f t="shared" si="570"/>
        <v>313194000</v>
      </c>
      <c r="R574" s="31">
        <f>'per SKPD'!Z6853</f>
        <v>0</v>
      </c>
      <c r="S574" s="31">
        <f>'per SKPD'!AA6853</f>
        <v>0</v>
      </c>
      <c r="T574" s="31">
        <f>'per SKPD'!AB6853</f>
        <v>0</v>
      </c>
      <c r="U574" s="31">
        <f>'per SKPD'!AC6853</f>
        <v>0</v>
      </c>
      <c r="V574" s="31">
        <f>'per SKPD'!AL6853</f>
        <v>0</v>
      </c>
      <c r="W574" s="31">
        <f>'per SKPD'!AM6853</f>
        <v>0</v>
      </c>
      <c r="X574" s="31">
        <f>'per SKPD'!AN6853</f>
        <v>0</v>
      </c>
      <c r="Y574" s="31">
        <f>SUM(R574:X574)</f>
        <v>0</v>
      </c>
      <c r="Z574" s="32">
        <f t="shared" si="572"/>
        <v>864369850</v>
      </c>
      <c r="AA574" s="32"/>
      <c r="AB574" s="28"/>
      <c r="AC574" s="29">
        <f t="shared" si="528"/>
        <v>864369850</v>
      </c>
      <c r="AD574" s="29">
        <f t="shared" si="573"/>
        <v>0</v>
      </c>
      <c r="AE574" s="29">
        <f t="shared" si="574"/>
        <v>551175850</v>
      </c>
      <c r="AF574" s="29">
        <f t="shared" si="575"/>
        <v>313194000</v>
      </c>
      <c r="AG574" s="249">
        <f t="shared" si="576"/>
        <v>313194000</v>
      </c>
      <c r="AH574" s="88">
        <f t="shared" si="577"/>
        <v>0</v>
      </c>
    </row>
    <row r="575" spans="1:34">
      <c r="A575" s="99"/>
      <c r="B575" s="9">
        <v>4</v>
      </c>
      <c r="C575" s="9" t="s">
        <v>17</v>
      </c>
      <c r="D575" s="81" t="s">
        <v>5</v>
      </c>
      <c r="E575" s="31">
        <f>'per SKPD'!E6866</f>
        <v>205635450</v>
      </c>
      <c r="F575" s="31">
        <f>'per SKPD'!F6866</f>
        <v>0</v>
      </c>
      <c r="G575" s="31">
        <f>'per SKPD'!G6866</f>
        <v>0</v>
      </c>
      <c r="H575" s="31">
        <f>'per SKPD'!H6866</f>
        <v>0</v>
      </c>
      <c r="I575" s="31">
        <f>'per SKPD'!I6866</f>
        <v>0</v>
      </c>
      <c r="J575" s="31">
        <f>'per SKPD'!J6866</f>
        <v>0</v>
      </c>
      <c r="K575" s="31">
        <f>'per SKPD'!K6866</f>
        <v>0</v>
      </c>
      <c r="L575" s="31">
        <f>'per SKPD'!L6866</f>
        <v>0</v>
      </c>
      <c r="M575" s="31">
        <f>'per SKPD'!M6866</f>
        <v>0</v>
      </c>
      <c r="N575" s="31">
        <f>'per SKPD'!N6866</f>
        <v>0</v>
      </c>
      <c r="O575" s="31">
        <f>'per SKPD'!W6866</f>
        <v>0</v>
      </c>
      <c r="P575" s="31">
        <f>'per SKPD'!X6866</f>
        <v>0</v>
      </c>
      <c r="Q575" s="31">
        <f t="shared" si="570"/>
        <v>0</v>
      </c>
      <c r="R575" s="31">
        <f>'per SKPD'!Z6866</f>
        <v>0</v>
      </c>
      <c r="S575" s="31">
        <f>'per SKPD'!AA6866</f>
        <v>0</v>
      </c>
      <c r="T575" s="31">
        <f>'per SKPD'!AB6866</f>
        <v>0</v>
      </c>
      <c r="U575" s="31">
        <f>'per SKPD'!AC6866</f>
        <v>0</v>
      </c>
      <c r="V575" s="31">
        <f>'per SKPD'!AL6866</f>
        <v>0</v>
      </c>
      <c r="W575" s="31">
        <f>'per SKPD'!AM6866</f>
        <v>0</v>
      </c>
      <c r="X575" s="31">
        <f>'per SKPD'!AN6866</f>
        <v>0</v>
      </c>
      <c r="Y575" s="31">
        <f t="shared" si="578"/>
        <v>0</v>
      </c>
      <c r="Z575" s="32">
        <f t="shared" si="572"/>
        <v>205635450</v>
      </c>
      <c r="AA575" s="32"/>
      <c r="AB575" s="28"/>
      <c r="AC575" s="29">
        <f t="shared" si="528"/>
        <v>205635450</v>
      </c>
      <c r="AD575" s="29">
        <f t="shared" si="573"/>
        <v>0</v>
      </c>
      <c r="AE575" s="29">
        <f t="shared" si="574"/>
        <v>205635450</v>
      </c>
      <c r="AF575" s="29">
        <f t="shared" si="575"/>
        <v>0</v>
      </c>
      <c r="AG575" s="249">
        <f t="shared" si="576"/>
        <v>0</v>
      </c>
      <c r="AH575" s="88">
        <f t="shared" si="577"/>
        <v>0</v>
      </c>
    </row>
    <row r="576" spans="1:34">
      <c r="A576" s="99"/>
      <c r="B576" s="9">
        <v>5</v>
      </c>
      <c r="C576" s="9" t="s">
        <v>18</v>
      </c>
      <c r="D576" s="81" t="s">
        <v>11</v>
      </c>
      <c r="E576" s="31">
        <f>'per SKPD'!E6870</f>
        <v>0</v>
      </c>
      <c r="F576" s="31">
        <f>'per SKPD'!F6870</f>
        <v>0</v>
      </c>
      <c r="G576" s="31">
        <f>'per SKPD'!G6870</f>
        <v>0</v>
      </c>
      <c r="H576" s="31">
        <f>'per SKPD'!H6870</f>
        <v>0</v>
      </c>
      <c r="I576" s="31">
        <f>'per SKPD'!I6870</f>
        <v>0</v>
      </c>
      <c r="J576" s="31">
        <f>'per SKPD'!J6870</f>
        <v>0</v>
      </c>
      <c r="K576" s="31">
        <f>'per SKPD'!K6870</f>
        <v>0</v>
      </c>
      <c r="L576" s="31">
        <f>'per SKPD'!L6870</f>
        <v>0</v>
      </c>
      <c r="M576" s="31">
        <f>'per SKPD'!M6870</f>
        <v>0</v>
      </c>
      <c r="N576" s="31">
        <f>'per SKPD'!N6870</f>
        <v>0</v>
      </c>
      <c r="O576" s="31">
        <f>'per SKPD'!W6870</f>
        <v>0</v>
      </c>
      <c r="P576" s="31">
        <f>'per SKPD'!X6870</f>
        <v>0</v>
      </c>
      <c r="Q576" s="31">
        <f t="shared" si="570"/>
        <v>0</v>
      </c>
      <c r="R576" s="31">
        <f>'per SKPD'!Z6870</f>
        <v>0</v>
      </c>
      <c r="S576" s="31">
        <f>'per SKPD'!AA6870</f>
        <v>0</v>
      </c>
      <c r="T576" s="31">
        <f>'per SKPD'!AB6870</f>
        <v>0</v>
      </c>
      <c r="U576" s="31">
        <f>'per SKPD'!AC6870</f>
        <v>0</v>
      </c>
      <c r="V576" s="31">
        <f>'per SKPD'!AL6870</f>
        <v>0</v>
      </c>
      <c r="W576" s="31">
        <f>'per SKPD'!AM6870</f>
        <v>0</v>
      </c>
      <c r="X576" s="31">
        <f>'per SKPD'!AN6870</f>
        <v>0</v>
      </c>
      <c r="Y576" s="31">
        <f t="shared" si="578"/>
        <v>0</v>
      </c>
      <c r="Z576" s="32">
        <f t="shared" si="572"/>
        <v>0</v>
      </c>
      <c r="AA576" s="32"/>
      <c r="AB576" s="28"/>
      <c r="AC576" s="29">
        <f t="shared" si="528"/>
        <v>0</v>
      </c>
      <c r="AD576" s="29">
        <f t="shared" si="573"/>
        <v>0</v>
      </c>
      <c r="AE576" s="29">
        <f t="shared" si="574"/>
        <v>0</v>
      </c>
      <c r="AF576" s="29">
        <f t="shared" si="575"/>
        <v>0</v>
      </c>
      <c r="AG576" s="249">
        <f t="shared" si="576"/>
        <v>0</v>
      </c>
      <c r="AH576" s="88">
        <f t="shared" si="577"/>
        <v>0</v>
      </c>
    </row>
    <row r="577" spans="1:34">
      <c r="A577" s="99"/>
      <c r="B577" s="9">
        <v>6</v>
      </c>
      <c r="C577" s="9" t="s">
        <v>19</v>
      </c>
      <c r="D577" s="81" t="s">
        <v>7</v>
      </c>
      <c r="E577" s="31">
        <f>'per SKPD'!E6873</f>
        <v>0</v>
      </c>
      <c r="F577" s="31">
        <f>'per SKPD'!F6873</f>
        <v>0</v>
      </c>
      <c r="G577" s="31">
        <f>'per SKPD'!G6873</f>
        <v>0</v>
      </c>
      <c r="H577" s="31">
        <f>'per SKPD'!H6873</f>
        <v>0</v>
      </c>
      <c r="I577" s="31">
        <f>'per SKPD'!I6873</f>
        <v>0</v>
      </c>
      <c r="J577" s="31">
        <f>'per SKPD'!J6873</f>
        <v>0</v>
      </c>
      <c r="K577" s="31">
        <f>'per SKPD'!K6873</f>
        <v>0</v>
      </c>
      <c r="L577" s="31">
        <f>'per SKPD'!L6873</f>
        <v>0</v>
      </c>
      <c r="M577" s="31">
        <f>'per SKPD'!M6873</f>
        <v>0</v>
      </c>
      <c r="N577" s="31">
        <f>'per SKPD'!N6873</f>
        <v>0</v>
      </c>
      <c r="O577" s="31">
        <f>'per SKPD'!W6873</f>
        <v>0</v>
      </c>
      <c r="P577" s="31">
        <f>'per SKPD'!X6873</f>
        <v>0</v>
      </c>
      <c r="Q577" s="31">
        <f t="shared" si="570"/>
        <v>0</v>
      </c>
      <c r="R577" s="31">
        <f>'per SKPD'!Z6873</f>
        <v>0</v>
      </c>
      <c r="S577" s="31">
        <f>'per SKPD'!AA6873</f>
        <v>0</v>
      </c>
      <c r="T577" s="31">
        <f>'per SKPD'!AB6873</f>
        <v>0</v>
      </c>
      <c r="U577" s="31">
        <f>'per SKPD'!AC6873</f>
        <v>0</v>
      </c>
      <c r="V577" s="31">
        <f>'per SKPD'!AL6873</f>
        <v>0</v>
      </c>
      <c r="W577" s="31">
        <f>'per SKPD'!AM6873</f>
        <v>0</v>
      </c>
      <c r="X577" s="31">
        <f>'per SKPD'!AN6873</f>
        <v>0</v>
      </c>
      <c r="Y577" s="31">
        <f t="shared" si="578"/>
        <v>0</v>
      </c>
      <c r="Z577" s="32">
        <f t="shared" si="572"/>
        <v>0</v>
      </c>
      <c r="AA577" s="32"/>
      <c r="AB577" s="28"/>
      <c r="AC577" s="29">
        <f t="shared" si="528"/>
        <v>0</v>
      </c>
      <c r="AD577" s="29">
        <f t="shared" si="573"/>
        <v>0</v>
      </c>
      <c r="AE577" s="29">
        <f t="shared" si="574"/>
        <v>0</v>
      </c>
      <c r="AF577" s="29">
        <f t="shared" si="575"/>
        <v>0</v>
      </c>
      <c r="AG577" s="249">
        <f t="shared" si="576"/>
        <v>0</v>
      </c>
      <c r="AH577" s="88">
        <f t="shared" si="577"/>
        <v>0</v>
      </c>
    </row>
    <row r="578" spans="1:34" s="21" customFormat="1">
      <c r="A578" s="102"/>
      <c r="B578" s="11">
        <v>7</v>
      </c>
      <c r="C578" s="11"/>
      <c r="D578" s="85" t="s">
        <v>8</v>
      </c>
      <c r="E578" s="31">
        <f>'per SKPD'!E6876</f>
        <v>1366500</v>
      </c>
      <c r="F578" s="31">
        <f>'per SKPD'!F6876</f>
        <v>0</v>
      </c>
      <c r="G578" s="31">
        <f>'per SKPD'!G6876</f>
        <v>0</v>
      </c>
      <c r="H578" s="31">
        <f>'per SKPD'!H6876</f>
        <v>0</v>
      </c>
      <c r="I578" s="31">
        <f>'per SKPD'!I6876</f>
        <v>0</v>
      </c>
      <c r="J578" s="31">
        <f>'per SKPD'!J6876</f>
        <v>0</v>
      </c>
      <c r="K578" s="31">
        <f>'per SKPD'!K6876</f>
        <v>0</v>
      </c>
      <c r="L578" s="31">
        <f>'per SKPD'!L6876</f>
        <v>0</v>
      </c>
      <c r="M578" s="31">
        <f>'per SKPD'!M6876</f>
        <v>0</v>
      </c>
      <c r="N578" s="31">
        <f>'per SKPD'!N6876</f>
        <v>0</v>
      </c>
      <c r="O578" s="31">
        <f>'per SKPD'!W6876</f>
        <v>0</v>
      </c>
      <c r="P578" s="31">
        <f>'per SKPD'!X6876</f>
        <v>0</v>
      </c>
      <c r="Q578" s="31">
        <f t="shared" si="570"/>
        <v>0</v>
      </c>
      <c r="R578" s="31">
        <f>'per SKPD'!Z6876</f>
        <v>0</v>
      </c>
      <c r="S578" s="31">
        <f>'per SKPD'!AA6876</f>
        <v>0</v>
      </c>
      <c r="T578" s="31">
        <f>'per SKPD'!AB6876</f>
        <v>0</v>
      </c>
      <c r="U578" s="31">
        <f>'per SKPD'!AC6876</f>
        <v>0</v>
      </c>
      <c r="V578" s="31">
        <f>'per SKPD'!AL6876</f>
        <v>0</v>
      </c>
      <c r="W578" s="31">
        <f>'per SKPD'!AM6876</f>
        <v>0</v>
      </c>
      <c r="X578" s="31">
        <f>'per SKPD'!AN6876</f>
        <v>0</v>
      </c>
      <c r="Y578" s="31">
        <f t="shared" si="578"/>
        <v>0</v>
      </c>
      <c r="Z578" s="32">
        <f t="shared" si="572"/>
        <v>1366500</v>
      </c>
      <c r="AA578" s="32"/>
      <c r="AB578" s="28"/>
      <c r="AC578" s="29">
        <f t="shared" si="528"/>
        <v>1366500</v>
      </c>
      <c r="AD578" s="29">
        <f t="shared" si="573"/>
        <v>0</v>
      </c>
      <c r="AE578" s="29">
        <f t="shared" si="574"/>
        <v>1366500</v>
      </c>
      <c r="AF578" s="29">
        <f t="shared" si="575"/>
        <v>0</v>
      </c>
      <c r="AG578" s="249">
        <f t="shared" si="576"/>
        <v>0</v>
      </c>
      <c r="AH578" s="88">
        <f t="shared" si="577"/>
        <v>0</v>
      </c>
    </row>
    <row r="579" spans="1:34" s="21" customFormat="1">
      <c r="A579" s="102"/>
      <c r="B579" s="11">
        <v>8</v>
      </c>
      <c r="C579" s="11"/>
      <c r="D579" s="77" t="s">
        <v>39</v>
      </c>
      <c r="E579" s="31">
        <f>'per SKPD'!E6879</f>
        <v>29495500</v>
      </c>
      <c r="F579" s="31">
        <f>'per SKPD'!F6879</f>
        <v>0</v>
      </c>
      <c r="G579" s="31">
        <f>'per SKPD'!G6879</f>
        <v>0</v>
      </c>
      <c r="H579" s="31">
        <f>'per SKPD'!H6879</f>
        <v>0</v>
      </c>
      <c r="I579" s="31">
        <f>'per SKPD'!I6879</f>
        <v>0</v>
      </c>
      <c r="J579" s="31">
        <f>'per SKPD'!J6879</f>
        <v>0</v>
      </c>
      <c r="K579" s="31">
        <f>'per SKPD'!K6879</f>
        <v>0</v>
      </c>
      <c r="L579" s="31">
        <f>'per SKPD'!L6879</f>
        <v>0</v>
      </c>
      <c r="M579" s="31">
        <f>'per SKPD'!M6879</f>
        <v>0</v>
      </c>
      <c r="N579" s="31">
        <f>'per SKPD'!N6879</f>
        <v>0</v>
      </c>
      <c r="O579" s="31">
        <f>'per SKPD'!W6879</f>
        <v>0</v>
      </c>
      <c r="P579" s="31">
        <f>'per SKPD'!X6879</f>
        <v>0</v>
      </c>
      <c r="Q579" s="31">
        <f t="shared" si="570"/>
        <v>0</v>
      </c>
      <c r="R579" s="31">
        <f>'per SKPD'!Z6879</f>
        <v>0</v>
      </c>
      <c r="S579" s="31">
        <f>'per SKPD'!AA6879</f>
        <v>0</v>
      </c>
      <c r="T579" s="31">
        <f>'per SKPD'!AB6879</f>
        <v>0</v>
      </c>
      <c r="U579" s="31">
        <f>'per SKPD'!AC6879</f>
        <v>0</v>
      </c>
      <c r="V579" s="31">
        <f>'per SKPD'!AL6879</f>
        <v>0</v>
      </c>
      <c r="W579" s="31">
        <f>'per SKPD'!AM6879</f>
        <v>0</v>
      </c>
      <c r="X579" s="31">
        <f>'per SKPD'!AN6879</f>
        <v>0</v>
      </c>
      <c r="Y579" s="31">
        <f t="shared" si="578"/>
        <v>0</v>
      </c>
      <c r="Z579" s="32">
        <f t="shared" si="572"/>
        <v>29495500</v>
      </c>
      <c r="AA579" s="32"/>
      <c r="AB579" s="28"/>
      <c r="AC579" s="29">
        <f t="shared" si="528"/>
        <v>29495500</v>
      </c>
      <c r="AD579" s="29">
        <f t="shared" si="573"/>
        <v>0</v>
      </c>
      <c r="AE579" s="29">
        <f t="shared" si="574"/>
        <v>29495500</v>
      </c>
      <c r="AF579" s="29">
        <f t="shared" si="575"/>
        <v>0</v>
      </c>
      <c r="AG579" s="249">
        <f t="shared" si="576"/>
        <v>0</v>
      </c>
      <c r="AH579" s="88">
        <f t="shared" si="577"/>
        <v>0</v>
      </c>
    </row>
    <row r="580" spans="1:34">
      <c r="A580" s="101"/>
      <c r="B580" s="8"/>
      <c r="C580" s="8"/>
      <c r="D580" s="78"/>
      <c r="E580" s="34"/>
      <c r="F580" s="34"/>
      <c r="G580" s="63"/>
      <c r="H580" s="67"/>
      <c r="I580" s="34"/>
      <c r="J580" s="34"/>
      <c r="K580" s="34"/>
      <c r="L580" s="34"/>
      <c r="M580" s="34"/>
      <c r="N580" s="34"/>
      <c r="O580" s="34"/>
      <c r="P580" s="63"/>
      <c r="Q580" s="34"/>
      <c r="R580" s="65"/>
      <c r="S580" s="65"/>
      <c r="T580" s="34"/>
      <c r="U580" s="34"/>
      <c r="V580" s="34"/>
      <c r="W580" s="34"/>
      <c r="X580" s="34"/>
      <c r="Y580" s="34"/>
      <c r="Z580" s="34"/>
      <c r="AA580" s="34"/>
      <c r="AB580" s="28"/>
      <c r="AC580" s="29">
        <f t="shared" si="528"/>
        <v>0</v>
      </c>
    </row>
    <row r="581" spans="1:34" s="15" customFormat="1" ht="18.75" customHeight="1">
      <c r="A581" s="98">
        <v>58</v>
      </c>
      <c r="B581" s="22" t="s">
        <v>93</v>
      </c>
      <c r="C581" s="20"/>
      <c r="D581" s="30"/>
      <c r="E581" s="30">
        <f t="shared" ref="E581:P581" si="579">E582+E583+E584+E585+E586+E587+E588+E589</f>
        <v>3799378650</v>
      </c>
      <c r="F581" s="30">
        <f t="shared" si="579"/>
        <v>12590000</v>
      </c>
      <c r="G581" s="30">
        <f t="shared" si="579"/>
        <v>12590000</v>
      </c>
      <c r="H581" s="30">
        <f t="shared" si="579"/>
        <v>12590000</v>
      </c>
      <c r="I581" s="30">
        <f t="shared" si="579"/>
        <v>0</v>
      </c>
      <c r="J581" s="30">
        <f t="shared" si="579"/>
        <v>0</v>
      </c>
      <c r="K581" s="30">
        <f t="shared" si="579"/>
        <v>295430000</v>
      </c>
      <c r="L581" s="30">
        <f t="shared" si="579"/>
        <v>0</v>
      </c>
      <c r="M581" s="30">
        <f t="shared" si="579"/>
        <v>172188000</v>
      </c>
      <c r="N581" s="30">
        <f t="shared" si="579"/>
        <v>0</v>
      </c>
      <c r="O581" s="30">
        <f t="shared" si="579"/>
        <v>850000</v>
      </c>
      <c r="P581" s="30">
        <f t="shared" si="579"/>
        <v>0</v>
      </c>
      <c r="Q581" s="30">
        <f t="shared" ref="Q581:Q589" si="580">SUM(H581:P581)</f>
        <v>481058000</v>
      </c>
      <c r="R581" s="64">
        <f t="shared" ref="R581:X581" si="581">R582+R583+R584+R585+R586+R587+R588+R589</f>
        <v>0</v>
      </c>
      <c r="S581" s="64">
        <f t="shared" si="581"/>
        <v>0</v>
      </c>
      <c r="T581" s="30">
        <f t="shared" si="581"/>
        <v>0</v>
      </c>
      <c r="U581" s="30">
        <f t="shared" si="581"/>
        <v>0</v>
      </c>
      <c r="V581" s="30">
        <f t="shared" si="581"/>
        <v>850000</v>
      </c>
      <c r="W581" s="30">
        <f t="shared" si="581"/>
        <v>90000</v>
      </c>
      <c r="X581" s="30">
        <f t="shared" si="581"/>
        <v>0</v>
      </c>
      <c r="Y581" s="30">
        <f>SUM(R581:X581)</f>
        <v>940000</v>
      </c>
      <c r="Z581" s="30">
        <f>Z582+Z583+Z584+Z585+Z586+Z587+Z588+Z589</f>
        <v>4279496650</v>
      </c>
      <c r="AA581" s="30"/>
      <c r="AB581" s="57"/>
      <c r="AC581" s="29">
        <f t="shared" si="528"/>
        <v>4279496650</v>
      </c>
      <c r="AD581" s="57">
        <f>SUM(AD582:AD589)</f>
        <v>0</v>
      </c>
      <c r="AE581" s="57">
        <f>SUM(AE582:AE589)</f>
        <v>3799378650</v>
      </c>
      <c r="AF581" s="57">
        <f>SUM(AF582:AF589)</f>
        <v>480118000</v>
      </c>
      <c r="AG581" s="57">
        <f>SUM(AG582:AG589)</f>
        <v>480118000</v>
      </c>
      <c r="AH581" s="57">
        <f>SUM(AH582:AH589)</f>
        <v>0</v>
      </c>
    </row>
    <row r="582" spans="1:34">
      <c r="A582" s="99"/>
      <c r="B582" s="9">
        <v>1</v>
      </c>
      <c r="C582" s="9" t="s">
        <v>14</v>
      </c>
      <c r="D582" s="81" t="s">
        <v>6</v>
      </c>
      <c r="E582" s="31">
        <f>'per SKPD'!E6889</f>
        <v>2982580250</v>
      </c>
      <c r="F582" s="31">
        <f>'per SKPD'!F6889</f>
        <v>0</v>
      </c>
      <c r="G582" s="31">
        <f>'per SKPD'!G6889</f>
        <v>0</v>
      </c>
      <c r="H582" s="31">
        <f>'per SKPD'!H6889</f>
        <v>0</v>
      </c>
      <c r="I582" s="31">
        <f>'per SKPD'!I6889</f>
        <v>0</v>
      </c>
      <c r="J582" s="31">
        <f>'per SKPD'!J6889</f>
        <v>0</v>
      </c>
      <c r="K582" s="31">
        <f>'per SKPD'!K6889</f>
        <v>0</v>
      </c>
      <c r="L582" s="31">
        <f>'per SKPD'!L6889</f>
        <v>0</v>
      </c>
      <c r="M582" s="31">
        <f>'per SKPD'!M6889</f>
        <v>172188000</v>
      </c>
      <c r="N582" s="31">
        <f>'per SKPD'!N6889</f>
        <v>0</v>
      </c>
      <c r="O582" s="31">
        <f>'per SKPD'!W6889</f>
        <v>0</v>
      </c>
      <c r="P582" s="31">
        <f>'per SKPD'!X6889</f>
        <v>0</v>
      </c>
      <c r="Q582" s="31">
        <f t="shared" si="580"/>
        <v>172188000</v>
      </c>
      <c r="R582" s="31">
        <f>'per SKPD'!Z6889</f>
        <v>0</v>
      </c>
      <c r="S582" s="31">
        <f>'per SKPD'!AA6889</f>
        <v>0</v>
      </c>
      <c r="T582" s="31">
        <f>'per SKPD'!AB6889</f>
        <v>0</v>
      </c>
      <c r="U582" s="31">
        <f>'per SKPD'!AC6889</f>
        <v>0</v>
      </c>
      <c r="V582" s="31">
        <f>'per SKPD'!AL6889</f>
        <v>0</v>
      </c>
      <c r="W582" s="31">
        <f>'per SKPD'!AM6889</f>
        <v>0</v>
      </c>
      <c r="X582" s="31">
        <f>'per SKPD'!AN6889</f>
        <v>0</v>
      </c>
      <c r="Y582" s="31">
        <f>SUM(R582:X582)</f>
        <v>0</v>
      </c>
      <c r="Z582" s="32">
        <f t="shared" ref="Z582:Z589" si="582">E582+Q582-Y582</f>
        <v>3154768250</v>
      </c>
      <c r="AA582" s="32"/>
      <c r="AB582" s="28"/>
      <c r="AC582" s="29">
        <f t="shared" si="528"/>
        <v>3154768250</v>
      </c>
      <c r="AD582" s="29">
        <f t="shared" ref="AD582:AD589" si="583">Z582-AC582</f>
        <v>0</v>
      </c>
      <c r="AE582" s="29">
        <f t="shared" ref="AE582:AE589" si="584">E582</f>
        <v>2982580250</v>
      </c>
      <c r="AF582" s="29">
        <f t="shared" ref="AF582:AF589" si="585">AC582-AE582</f>
        <v>172188000</v>
      </c>
      <c r="AG582" s="249">
        <f t="shared" ref="AG582:AG589" si="586">Q582-Y582</f>
        <v>172188000</v>
      </c>
      <c r="AH582" s="88">
        <f t="shared" ref="AH582:AH589" si="587">AF582-AG582</f>
        <v>0</v>
      </c>
    </row>
    <row r="583" spans="1:34">
      <c r="A583" s="99"/>
      <c r="B583" s="9">
        <v>2</v>
      </c>
      <c r="C583" s="9" t="s">
        <v>15</v>
      </c>
      <c r="D583" s="81" t="s">
        <v>9</v>
      </c>
      <c r="E583" s="31">
        <f>'per SKPD'!E6900</f>
        <v>180275000</v>
      </c>
      <c r="F583" s="31">
        <f>'per SKPD'!F6900</f>
        <v>12590000</v>
      </c>
      <c r="G583" s="31">
        <f>'per SKPD'!G6900</f>
        <v>12590000</v>
      </c>
      <c r="H583" s="31">
        <f>'per SKPD'!H6900</f>
        <v>12590000</v>
      </c>
      <c r="I583" s="31">
        <f>'per SKPD'!I6900</f>
        <v>0</v>
      </c>
      <c r="J583" s="31">
        <f>'per SKPD'!J6900</f>
        <v>0</v>
      </c>
      <c r="K583" s="31">
        <f>'per SKPD'!K6900</f>
        <v>0</v>
      </c>
      <c r="L583" s="31">
        <f>'per SKPD'!L6900</f>
        <v>0</v>
      </c>
      <c r="M583" s="31">
        <f>'per SKPD'!M6900</f>
        <v>0</v>
      </c>
      <c r="N583" s="31">
        <f>'per SKPD'!N6900</f>
        <v>0</v>
      </c>
      <c r="O583" s="31">
        <f>'per SKPD'!W6900</f>
        <v>0</v>
      </c>
      <c r="P583" s="31">
        <f>'per SKPD'!X6900</f>
        <v>0</v>
      </c>
      <c r="Q583" s="31">
        <f t="shared" si="580"/>
        <v>12590000</v>
      </c>
      <c r="R583" s="31">
        <f>'per SKPD'!Z6900</f>
        <v>0</v>
      </c>
      <c r="S583" s="31">
        <f>'per SKPD'!AA6900</f>
        <v>0</v>
      </c>
      <c r="T583" s="31">
        <f>'per SKPD'!AB6900</f>
        <v>0</v>
      </c>
      <c r="U583" s="31">
        <f>'per SKPD'!AC6900</f>
        <v>0</v>
      </c>
      <c r="V583" s="31">
        <f>'per SKPD'!AL6900</f>
        <v>850000</v>
      </c>
      <c r="W583" s="31">
        <f>'per SKPD'!AM6900</f>
        <v>90000</v>
      </c>
      <c r="X583" s="31">
        <f>'per SKPD'!AN6900</f>
        <v>0</v>
      </c>
      <c r="Y583" s="31">
        <f t="shared" ref="Y583:Y589" si="588">SUM(R583:X583)</f>
        <v>940000</v>
      </c>
      <c r="Z583" s="32">
        <f t="shared" si="582"/>
        <v>191925000</v>
      </c>
      <c r="AA583" s="32"/>
      <c r="AB583" s="28"/>
      <c r="AC583" s="29">
        <f t="shared" si="528"/>
        <v>191925000</v>
      </c>
      <c r="AD583" s="29">
        <f t="shared" si="583"/>
        <v>0</v>
      </c>
      <c r="AE583" s="29">
        <f t="shared" si="584"/>
        <v>180275000</v>
      </c>
      <c r="AF583" s="29">
        <f t="shared" si="585"/>
        <v>11650000</v>
      </c>
      <c r="AG583" s="249">
        <f t="shared" si="586"/>
        <v>11650000</v>
      </c>
      <c r="AH583" s="88">
        <f t="shared" si="587"/>
        <v>0</v>
      </c>
    </row>
    <row r="584" spans="1:34">
      <c r="A584" s="99"/>
      <c r="B584" s="9">
        <v>3</v>
      </c>
      <c r="C584" s="9" t="s">
        <v>16</v>
      </c>
      <c r="D584" s="81" t="s">
        <v>10</v>
      </c>
      <c r="E584" s="31">
        <f>'per SKPD'!E6933</f>
        <v>621804000</v>
      </c>
      <c r="F584" s="31">
        <f>'per SKPD'!F6933</f>
        <v>0</v>
      </c>
      <c r="G584" s="31">
        <f>'per SKPD'!G6933</f>
        <v>0</v>
      </c>
      <c r="H584" s="31">
        <f>'per SKPD'!H6933</f>
        <v>0</v>
      </c>
      <c r="I584" s="31">
        <f>'per SKPD'!I6933</f>
        <v>0</v>
      </c>
      <c r="J584" s="31">
        <f>'per SKPD'!J6933</f>
        <v>0</v>
      </c>
      <c r="K584" s="31">
        <f>'per SKPD'!K6933</f>
        <v>295430000</v>
      </c>
      <c r="L584" s="31">
        <f>'per SKPD'!L6933</f>
        <v>0</v>
      </c>
      <c r="M584" s="31">
        <f>'per SKPD'!M6933</f>
        <v>0</v>
      </c>
      <c r="N584" s="31">
        <f>'per SKPD'!N6933</f>
        <v>0</v>
      </c>
      <c r="O584" s="31">
        <f>'per SKPD'!W6933</f>
        <v>0</v>
      </c>
      <c r="P584" s="31">
        <f>'per SKPD'!X6933</f>
        <v>0</v>
      </c>
      <c r="Q584" s="31">
        <f t="shared" si="580"/>
        <v>295430000</v>
      </c>
      <c r="R584" s="31">
        <f>'per SKPD'!Z6933</f>
        <v>0</v>
      </c>
      <c r="S584" s="31">
        <f>'per SKPD'!AA6933</f>
        <v>0</v>
      </c>
      <c r="T584" s="31">
        <f>'per SKPD'!AB6933</f>
        <v>0</v>
      </c>
      <c r="U584" s="31">
        <f>'per SKPD'!AC6933</f>
        <v>0</v>
      </c>
      <c r="V584" s="31">
        <f>'per SKPD'!AL6933</f>
        <v>0</v>
      </c>
      <c r="W584" s="31">
        <f>'per SKPD'!AM6933</f>
        <v>0</v>
      </c>
      <c r="X584" s="31">
        <f>'per SKPD'!AN6933</f>
        <v>0</v>
      </c>
      <c r="Y584" s="31">
        <f>SUM(R584:X584)</f>
        <v>0</v>
      </c>
      <c r="Z584" s="32">
        <f t="shared" si="582"/>
        <v>917234000</v>
      </c>
      <c r="AA584" s="32"/>
      <c r="AB584" s="28"/>
      <c r="AC584" s="29">
        <f t="shared" si="528"/>
        <v>917234000</v>
      </c>
      <c r="AD584" s="29">
        <f t="shared" si="583"/>
        <v>0</v>
      </c>
      <c r="AE584" s="29">
        <f t="shared" si="584"/>
        <v>621804000</v>
      </c>
      <c r="AF584" s="29">
        <f t="shared" si="585"/>
        <v>295430000</v>
      </c>
      <c r="AG584" s="249">
        <f t="shared" si="586"/>
        <v>295430000</v>
      </c>
      <c r="AH584" s="88">
        <f t="shared" si="587"/>
        <v>0</v>
      </c>
    </row>
    <row r="585" spans="1:34">
      <c r="A585" s="99"/>
      <c r="B585" s="9">
        <v>4</v>
      </c>
      <c r="C585" s="9" t="s">
        <v>17</v>
      </c>
      <c r="D585" s="81" t="s">
        <v>5</v>
      </c>
      <c r="E585" s="31">
        <f>'per SKPD'!E6945</f>
        <v>1778400</v>
      </c>
      <c r="F585" s="31">
        <f>'per SKPD'!F6945</f>
        <v>0</v>
      </c>
      <c r="G585" s="31">
        <f>'per SKPD'!G6945</f>
        <v>0</v>
      </c>
      <c r="H585" s="31">
        <f>'per SKPD'!H6945</f>
        <v>0</v>
      </c>
      <c r="I585" s="31">
        <f>'per SKPD'!I6945</f>
        <v>0</v>
      </c>
      <c r="J585" s="31">
        <f>'per SKPD'!J6945</f>
        <v>0</v>
      </c>
      <c r="K585" s="31">
        <f>'per SKPD'!K6945</f>
        <v>0</v>
      </c>
      <c r="L585" s="31">
        <f>'per SKPD'!L6945</f>
        <v>0</v>
      </c>
      <c r="M585" s="31">
        <f>'per SKPD'!M6945</f>
        <v>0</v>
      </c>
      <c r="N585" s="31">
        <f>'per SKPD'!N6945</f>
        <v>0</v>
      </c>
      <c r="O585" s="31">
        <f>'per SKPD'!W6945</f>
        <v>0</v>
      </c>
      <c r="P585" s="31">
        <f>'per SKPD'!X6945</f>
        <v>0</v>
      </c>
      <c r="Q585" s="31">
        <f t="shared" si="580"/>
        <v>0</v>
      </c>
      <c r="R585" s="31">
        <f>'per SKPD'!Z6945</f>
        <v>0</v>
      </c>
      <c r="S585" s="31">
        <f>'per SKPD'!AA6945</f>
        <v>0</v>
      </c>
      <c r="T585" s="31">
        <f>'per SKPD'!AB6945</f>
        <v>0</v>
      </c>
      <c r="U585" s="31">
        <f>'per SKPD'!AC6945</f>
        <v>0</v>
      </c>
      <c r="V585" s="31">
        <f>'per SKPD'!AL6945</f>
        <v>0</v>
      </c>
      <c r="W585" s="31">
        <f>'per SKPD'!AM6945</f>
        <v>0</v>
      </c>
      <c r="X585" s="31">
        <f>'per SKPD'!AN6945</f>
        <v>0</v>
      </c>
      <c r="Y585" s="31">
        <f t="shared" si="588"/>
        <v>0</v>
      </c>
      <c r="Z585" s="32">
        <f t="shared" si="582"/>
        <v>1778400</v>
      </c>
      <c r="AA585" s="32"/>
      <c r="AB585" s="28"/>
      <c r="AC585" s="29">
        <f t="shared" si="528"/>
        <v>1778400</v>
      </c>
      <c r="AD585" s="29">
        <f t="shared" si="583"/>
        <v>0</v>
      </c>
      <c r="AE585" s="29">
        <f t="shared" si="584"/>
        <v>1778400</v>
      </c>
      <c r="AF585" s="29">
        <f t="shared" si="585"/>
        <v>0</v>
      </c>
      <c r="AG585" s="249">
        <f t="shared" si="586"/>
        <v>0</v>
      </c>
      <c r="AH585" s="88">
        <f t="shared" si="587"/>
        <v>0</v>
      </c>
    </row>
    <row r="586" spans="1:34">
      <c r="A586" s="99"/>
      <c r="B586" s="9">
        <v>5</v>
      </c>
      <c r="C586" s="9" t="s">
        <v>18</v>
      </c>
      <c r="D586" s="81" t="s">
        <v>11</v>
      </c>
      <c r="E586" s="31">
        <f>'per SKPD'!E6949</f>
        <v>1166500</v>
      </c>
      <c r="F586" s="31">
        <f>'per SKPD'!F6949</f>
        <v>0</v>
      </c>
      <c r="G586" s="31">
        <f>'per SKPD'!G6949</f>
        <v>0</v>
      </c>
      <c r="H586" s="31">
        <f>'per SKPD'!H6949</f>
        <v>0</v>
      </c>
      <c r="I586" s="31">
        <f>'per SKPD'!I6949</f>
        <v>0</v>
      </c>
      <c r="J586" s="31">
        <f>'per SKPD'!J6949</f>
        <v>0</v>
      </c>
      <c r="K586" s="31">
        <f>'per SKPD'!K6949</f>
        <v>0</v>
      </c>
      <c r="L586" s="31">
        <f>'per SKPD'!L6949</f>
        <v>0</v>
      </c>
      <c r="M586" s="31">
        <f>'per SKPD'!M6949</f>
        <v>0</v>
      </c>
      <c r="N586" s="31">
        <f>'per SKPD'!N6949</f>
        <v>0</v>
      </c>
      <c r="O586" s="31">
        <f>'per SKPD'!W6949</f>
        <v>0</v>
      </c>
      <c r="P586" s="31">
        <f>'per SKPD'!X6949</f>
        <v>0</v>
      </c>
      <c r="Q586" s="31">
        <f t="shared" si="580"/>
        <v>0</v>
      </c>
      <c r="R586" s="31">
        <f>'per SKPD'!Z6949</f>
        <v>0</v>
      </c>
      <c r="S586" s="31">
        <f>'per SKPD'!AA6949</f>
        <v>0</v>
      </c>
      <c r="T586" s="31">
        <f>'per SKPD'!AB6949</f>
        <v>0</v>
      </c>
      <c r="U586" s="31">
        <f>'per SKPD'!AC6949</f>
        <v>0</v>
      </c>
      <c r="V586" s="31">
        <f>'per SKPD'!AL6949</f>
        <v>0</v>
      </c>
      <c r="W586" s="31">
        <f>'per SKPD'!AM6949</f>
        <v>0</v>
      </c>
      <c r="X586" s="31">
        <f>'per SKPD'!AN6949</f>
        <v>0</v>
      </c>
      <c r="Y586" s="31">
        <f t="shared" si="588"/>
        <v>0</v>
      </c>
      <c r="Z586" s="32">
        <f t="shared" si="582"/>
        <v>1166500</v>
      </c>
      <c r="AA586" s="32"/>
      <c r="AB586" s="28"/>
      <c r="AC586" s="29">
        <f t="shared" si="528"/>
        <v>1166500</v>
      </c>
      <c r="AD586" s="29">
        <f t="shared" si="583"/>
        <v>0</v>
      </c>
      <c r="AE586" s="29">
        <f t="shared" si="584"/>
        <v>1166500</v>
      </c>
      <c r="AF586" s="29">
        <f t="shared" si="585"/>
        <v>0</v>
      </c>
      <c r="AG586" s="249">
        <f t="shared" si="586"/>
        <v>0</v>
      </c>
      <c r="AH586" s="88">
        <f t="shared" si="587"/>
        <v>0</v>
      </c>
    </row>
    <row r="587" spans="1:34">
      <c r="A587" s="99"/>
      <c r="B587" s="9">
        <v>6</v>
      </c>
      <c r="C587" s="9" t="s">
        <v>19</v>
      </c>
      <c r="D587" s="81" t="s">
        <v>7</v>
      </c>
      <c r="E587" s="31">
        <f>'per SKPD'!E6952</f>
        <v>0</v>
      </c>
      <c r="F587" s="31">
        <f>'per SKPD'!F6952</f>
        <v>0</v>
      </c>
      <c r="G587" s="31">
        <f>'per SKPD'!G6952</f>
        <v>0</v>
      </c>
      <c r="H587" s="31">
        <f>'per SKPD'!H6952</f>
        <v>0</v>
      </c>
      <c r="I587" s="31">
        <f>'per SKPD'!I6952</f>
        <v>0</v>
      </c>
      <c r="J587" s="31">
        <f>'per SKPD'!J6952</f>
        <v>0</v>
      </c>
      <c r="K587" s="31">
        <f>'per SKPD'!K6952</f>
        <v>0</v>
      </c>
      <c r="L587" s="31">
        <f>'per SKPD'!L6952</f>
        <v>0</v>
      </c>
      <c r="M587" s="31">
        <f>'per SKPD'!M6952</f>
        <v>0</v>
      </c>
      <c r="N587" s="31">
        <f>'per SKPD'!N6952</f>
        <v>0</v>
      </c>
      <c r="O587" s="31">
        <f>'per SKPD'!W6952</f>
        <v>0</v>
      </c>
      <c r="P587" s="31">
        <f>'per SKPD'!X6952</f>
        <v>0</v>
      </c>
      <c r="Q587" s="31">
        <f t="shared" si="580"/>
        <v>0</v>
      </c>
      <c r="R587" s="31">
        <f>'per SKPD'!Z6952</f>
        <v>0</v>
      </c>
      <c r="S587" s="31">
        <f>'per SKPD'!AA6952</f>
        <v>0</v>
      </c>
      <c r="T587" s="31">
        <f>'per SKPD'!AB6952</f>
        <v>0</v>
      </c>
      <c r="U587" s="31">
        <f>'per SKPD'!AC6952</f>
        <v>0</v>
      </c>
      <c r="V587" s="31">
        <f>'per SKPD'!AL6952</f>
        <v>0</v>
      </c>
      <c r="W587" s="31">
        <f>'per SKPD'!AM6952</f>
        <v>0</v>
      </c>
      <c r="X587" s="31">
        <f>'per SKPD'!AN6952</f>
        <v>0</v>
      </c>
      <c r="Y587" s="31">
        <f t="shared" si="588"/>
        <v>0</v>
      </c>
      <c r="Z587" s="32">
        <f t="shared" si="582"/>
        <v>0</v>
      </c>
      <c r="AA587" s="32"/>
      <c r="AB587" s="28"/>
      <c r="AC587" s="29">
        <f t="shared" si="528"/>
        <v>0</v>
      </c>
      <c r="AD587" s="29">
        <f t="shared" si="583"/>
        <v>0</v>
      </c>
      <c r="AE587" s="29">
        <f t="shared" si="584"/>
        <v>0</v>
      </c>
      <c r="AF587" s="29">
        <f t="shared" si="585"/>
        <v>0</v>
      </c>
      <c r="AG587" s="249">
        <f t="shared" si="586"/>
        <v>0</v>
      </c>
      <c r="AH587" s="88">
        <f t="shared" si="587"/>
        <v>0</v>
      </c>
    </row>
    <row r="588" spans="1:34" s="21" customFormat="1">
      <c r="A588" s="102"/>
      <c r="B588" s="11">
        <v>7</v>
      </c>
      <c r="C588" s="11"/>
      <c r="D588" s="85" t="s">
        <v>8</v>
      </c>
      <c r="E588" s="31">
        <f>'per SKPD'!E6955</f>
        <v>1150000</v>
      </c>
      <c r="F588" s="31">
        <f>'per SKPD'!F6955</f>
        <v>0</v>
      </c>
      <c r="G588" s="31">
        <f>'per SKPD'!G6955</f>
        <v>0</v>
      </c>
      <c r="H588" s="31">
        <f>'per SKPD'!H6955</f>
        <v>0</v>
      </c>
      <c r="I588" s="31">
        <f>'per SKPD'!I6955</f>
        <v>0</v>
      </c>
      <c r="J588" s="31">
        <f>'per SKPD'!J6955</f>
        <v>0</v>
      </c>
      <c r="K588" s="31">
        <f>'per SKPD'!K6955</f>
        <v>0</v>
      </c>
      <c r="L588" s="31">
        <f>'per SKPD'!L6955</f>
        <v>0</v>
      </c>
      <c r="M588" s="31">
        <f>'per SKPD'!M6955</f>
        <v>0</v>
      </c>
      <c r="N588" s="31">
        <f>'per SKPD'!N6955</f>
        <v>0</v>
      </c>
      <c r="O588" s="31">
        <f>'per SKPD'!W6955</f>
        <v>0</v>
      </c>
      <c r="P588" s="31">
        <f>'per SKPD'!X6955</f>
        <v>0</v>
      </c>
      <c r="Q588" s="31">
        <f t="shared" si="580"/>
        <v>0</v>
      </c>
      <c r="R588" s="31">
        <f>'per SKPD'!Z6955</f>
        <v>0</v>
      </c>
      <c r="S588" s="31">
        <f>'per SKPD'!AA6955</f>
        <v>0</v>
      </c>
      <c r="T588" s="31">
        <f>'per SKPD'!AB6955</f>
        <v>0</v>
      </c>
      <c r="U588" s="31">
        <f>'per SKPD'!AC6955</f>
        <v>0</v>
      </c>
      <c r="V588" s="31">
        <f>'per SKPD'!AL6955</f>
        <v>0</v>
      </c>
      <c r="W588" s="31">
        <f>'per SKPD'!AM6955</f>
        <v>0</v>
      </c>
      <c r="X588" s="31">
        <f>'per SKPD'!AN6955</f>
        <v>0</v>
      </c>
      <c r="Y588" s="31">
        <f t="shared" si="588"/>
        <v>0</v>
      </c>
      <c r="Z588" s="32">
        <f t="shared" si="582"/>
        <v>1150000</v>
      </c>
      <c r="AA588" s="32"/>
      <c r="AB588" s="28"/>
      <c r="AC588" s="29">
        <f t="shared" si="528"/>
        <v>1150000</v>
      </c>
      <c r="AD588" s="29">
        <f t="shared" si="583"/>
        <v>0</v>
      </c>
      <c r="AE588" s="29">
        <f t="shared" si="584"/>
        <v>1150000</v>
      </c>
      <c r="AF588" s="29">
        <f t="shared" si="585"/>
        <v>0</v>
      </c>
      <c r="AG588" s="249">
        <f t="shared" si="586"/>
        <v>0</v>
      </c>
      <c r="AH588" s="88">
        <f t="shared" si="587"/>
        <v>0</v>
      </c>
    </row>
    <row r="589" spans="1:34" s="21" customFormat="1">
      <c r="A589" s="102"/>
      <c r="B589" s="11">
        <v>8</v>
      </c>
      <c r="C589" s="11"/>
      <c r="D589" s="77" t="s">
        <v>39</v>
      </c>
      <c r="E589" s="31">
        <f>'per SKPD'!E6958</f>
        <v>10624500</v>
      </c>
      <c r="F589" s="31">
        <f>'per SKPD'!F6958</f>
        <v>0</v>
      </c>
      <c r="G589" s="31">
        <f>'per SKPD'!G6958</f>
        <v>0</v>
      </c>
      <c r="H589" s="31">
        <f>'per SKPD'!H6958</f>
        <v>0</v>
      </c>
      <c r="I589" s="31">
        <f>'per SKPD'!I6958</f>
        <v>0</v>
      </c>
      <c r="J589" s="31">
        <f>'per SKPD'!J6958</f>
        <v>0</v>
      </c>
      <c r="K589" s="31">
        <f>'per SKPD'!K6958</f>
        <v>0</v>
      </c>
      <c r="L589" s="31">
        <f>'per SKPD'!L6958</f>
        <v>0</v>
      </c>
      <c r="M589" s="31">
        <f>'per SKPD'!M6958</f>
        <v>0</v>
      </c>
      <c r="N589" s="31">
        <f>'per SKPD'!N6958</f>
        <v>0</v>
      </c>
      <c r="O589" s="31">
        <f>'per SKPD'!W6958</f>
        <v>850000</v>
      </c>
      <c r="P589" s="31">
        <f>'per SKPD'!X6958</f>
        <v>0</v>
      </c>
      <c r="Q589" s="31">
        <f t="shared" si="580"/>
        <v>850000</v>
      </c>
      <c r="R589" s="31">
        <f>'per SKPD'!Z6958</f>
        <v>0</v>
      </c>
      <c r="S589" s="31">
        <f>'per SKPD'!AA6958</f>
        <v>0</v>
      </c>
      <c r="T589" s="31">
        <f>'per SKPD'!AB6958</f>
        <v>0</v>
      </c>
      <c r="U589" s="31">
        <f>'per SKPD'!AC6958</f>
        <v>0</v>
      </c>
      <c r="V589" s="31">
        <f>'per SKPD'!AL6958</f>
        <v>0</v>
      </c>
      <c r="W589" s="31">
        <f>'per SKPD'!AM6958</f>
        <v>0</v>
      </c>
      <c r="X589" s="31">
        <f>'per SKPD'!AN6958</f>
        <v>0</v>
      </c>
      <c r="Y589" s="31">
        <f t="shared" si="588"/>
        <v>0</v>
      </c>
      <c r="Z589" s="32">
        <f t="shared" si="582"/>
        <v>11474500</v>
      </c>
      <c r="AA589" s="32"/>
      <c r="AB589" s="28"/>
      <c r="AC589" s="29">
        <f t="shared" si="528"/>
        <v>11474500</v>
      </c>
      <c r="AD589" s="29">
        <f t="shared" si="583"/>
        <v>0</v>
      </c>
      <c r="AE589" s="29">
        <f t="shared" si="584"/>
        <v>10624500</v>
      </c>
      <c r="AF589" s="29">
        <f t="shared" si="585"/>
        <v>850000</v>
      </c>
      <c r="AG589" s="249">
        <f t="shared" si="586"/>
        <v>850000</v>
      </c>
      <c r="AH589" s="88">
        <f t="shared" si="587"/>
        <v>0</v>
      </c>
    </row>
    <row r="590" spans="1:34">
      <c r="A590" s="101"/>
      <c r="B590" s="8"/>
      <c r="C590" s="8"/>
      <c r="D590" s="78"/>
      <c r="E590" s="34"/>
      <c r="F590" s="34"/>
      <c r="G590" s="63"/>
      <c r="H590" s="67"/>
      <c r="I590" s="34"/>
      <c r="J590" s="34"/>
      <c r="K590" s="34"/>
      <c r="L590" s="34"/>
      <c r="M590" s="34"/>
      <c r="N590" s="34"/>
      <c r="O590" s="34"/>
      <c r="P590" s="63"/>
      <c r="Q590" s="34"/>
      <c r="R590" s="65"/>
      <c r="S590" s="65"/>
      <c r="T590" s="34"/>
      <c r="U590" s="34"/>
      <c r="V590" s="34"/>
      <c r="W590" s="34"/>
      <c r="X590" s="34"/>
      <c r="Y590" s="34"/>
      <c r="Z590" s="34"/>
      <c r="AA590" s="34"/>
      <c r="AB590" s="28"/>
      <c r="AC590" s="29">
        <f t="shared" si="528"/>
        <v>0</v>
      </c>
    </row>
    <row r="591" spans="1:34" s="15" customFormat="1" ht="18.75" customHeight="1">
      <c r="A591" s="98">
        <v>59</v>
      </c>
      <c r="B591" s="22" t="s">
        <v>94</v>
      </c>
      <c r="C591" s="20"/>
      <c r="D591" s="30"/>
      <c r="E591" s="30">
        <f t="shared" ref="E591:P591" si="589">E592+E593+E594+E595+E596+E597+E598+E599</f>
        <v>4928697500</v>
      </c>
      <c r="F591" s="30">
        <f t="shared" si="589"/>
        <v>12500000</v>
      </c>
      <c r="G591" s="30">
        <f t="shared" si="589"/>
        <v>12450000</v>
      </c>
      <c r="H591" s="30">
        <f t="shared" si="589"/>
        <v>12450000</v>
      </c>
      <c r="I591" s="30">
        <f t="shared" si="589"/>
        <v>0</v>
      </c>
      <c r="J591" s="30">
        <f t="shared" si="589"/>
        <v>0</v>
      </c>
      <c r="K591" s="30">
        <f t="shared" si="589"/>
        <v>0</v>
      </c>
      <c r="L591" s="30">
        <f t="shared" si="589"/>
        <v>0</v>
      </c>
      <c r="M591" s="30">
        <f t="shared" si="589"/>
        <v>0</v>
      </c>
      <c r="N591" s="30">
        <f t="shared" si="589"/>
        <v>0</v>
      </c>
      <c r="O591" s="30">
        <f t="shared" si="589"/>
        <v>0</v>
      </c>
      <c r="P591" s="30">
        <f t="shared" si="589"/>
        <v>0</v>
      </c>
      <c r="Q591" s="30">
        <f t="shared" ref="Q591:Q599" si="590">SUM(H591:P591)</f>
        <v>12450000</v>
      </c>
      <c r="R591" s="64">
        <f t="shared" ref="R591:X591" si="591">R592+R593+R594+R595+R596+R597+R598+R599</f>
        <v>0</v>
      </c>
      <c r="S591" s="64">
        <f t="shared" si="591"/>
        <v>0</v>
      </c>
      <c r="T591" s="30">
        <f t="shared" si="591"/>
        <v>0</v>
      </c>
      <c r="U591" s="30">
        <f t="shared" si="591"/>
        <v>0</v>
      </c>
      <c r="V591" s="30">
        <f t="shared" si="591"/>
        <v>0</v>
      </c>
      <c r="W591" s="30">
        <f t="shared" si="591"/>
        <v>500000</v>
      </c>
      <c r="X591" s="30">
        <f t="shared" si="591"/>
        <v>0</v>
      </c>
      <c r="Y591" s="30">
        <f>SUM(R591:X591)</f>
        <v>500000</v>
      </c>
      <c r="Z591" s="30">
        <f>Z592+Z593+Z594+Z595+Z596+Z597+Z598+Z599</f>
        <v>4940647500</v>
      </c>
      <c r="AA591" s="30"/>
      <c r="AB591" s="57"/>
      <c r="AC591" s="29">
        <f t="shared" ref="AC591:AC654" si="592">E591+H591+I591+J591+K591+L591+M591+N591+O591+P591-R591-S591-T591-V591-U591-W591-X591</f>
        <v>4940647500</v>
      </c>
      <c r="AD591" s="57">
        <f>SUM(AD592:AD599)</f>
        <v>0</v>
      </c>
      <c r="AE591" s="57">
        <f>SUM(AE592:AE599)</f>
        <v>4928697500</v>
      </c>
      <c r="AF591" s="57">
        <f>SUM(AF592:AF599)</f>
        <v>11950000</v>
      </c>
      <c r="AG591" s="57">
        <f>SUM(AG592:AG599)</f>
        <v>11950000</v>
      </c>
      <c r="AH591" s="57">
        <f>SUM(AH592:AH599)</f>
        <v>0</v>
      </c>
    </row>
    <row r="592" spans="1:34">
      <c r="A592" s="99"/>
      <c r="B592" s="9">
        <v>1</v>
      </c>
      <c r="C592" s="9" t="s">
        <v>14</v>
      </c>
      <c r="D592" s="81" t="s">
        <v>6</v>
      </c>
      <c r="E592" s="31">
        <f>'per SKPD'!E6972</f>
        <v>4232003000</v>
      </c>
      <c r="F592" s="31">
        <f>'per SKPD'!F6972</f>
        <v>0</v>
      </c>
      <c r="G592" s="31">
        <f>'per SKPD'!G6972</f>
        <v>0</v>
      </c>
      <c r="H592" s="31">
        <f>'per SKPD'!H6972</f>
        <v>0</v>
      </c>
      <c r="I592" s="31">
        <f>'per SKPD'!I6972</f>
        <v>0</v>
      </c>
      <c r="J592" s="31">
        <f>'per SKPD'!J6972</f>
        <v>0</v>
      </c>
      <c r="K592" s="31">
        <f>'per SKPD'!K6972</f>
        <v>0</v>
      </c>
      <c r="L592" s="31">
        <f>'per SKPD'!L6972</f>
        <v>0</v>
      </c>
      <c r="M592" s="31">
        <f>'per SKPD'!M6972</f>
        <v>0</v>
      </c>
      <c r="N592" s="31">
        <f>'per SKPD'!N6972</f>
        <v>0</v>
      </c>
      <c r="O592" s="31">
        <f>'per SKPD'!W6972</f>
        <v>0</v>
      </c>
      <c r="P592" s="31">
        <f>'per SKPD'!X6972</f>
        <v>0</v>
      </c>
      <c r="Q592" s="31">
        <f t="shared" si="590"/>
        <v>0</v>
      </c>
      <c r="R592" s="31">
        <f>'per SKPD'!Z6972</f>
        <v>0</v>
      </c>
      <c r="S592" s="31">
        <f>'per SKPD'!AA6972</f>
        <v>0</v>
      </c>
      <c r="T592" s="31">
        <f>'per SKPD'!AB6972</f>
        <v>0</v>
      </c>
      <c r="U592" s="31">
        <f>'per SKPD'!AC6972</f>
        <v>0</v>
      </c>
      <c r="V592" s="31">
        <f>'per SKPD'!AL6972</f>
        <v>0</v>
      </c>
      <c r="W592" s="31">
        <f>'per SKPD'!AM6972</f>
        <v>0</v>
      </c>
      <c r="X592" s="31">
        <f>'per SKPD'!AN6972</f>
        <v>0</v>
      </c>
      <c r="Y592" s="31">
        <f>SUM(R592:X592)</f>
        <v>0</v>
      </c>
      <c r="Z592" s="32">
        <f t="shared" ref="Z592:Z599" si="593">E592+Q592-Y592</f>
        <v>4232003000</v>
      </c>
      <c r="AA592" s="32"/>
      <c r="AB592" s="28"/>
      <c r="AC592" s="29">
        <f t="shared" si="592"/>
        <v>4232003000</v>
      </c>
      <c r="AD592" s="29">
        <f t="shared" ref="AD592:AD599" si="594">Z592-AC592</f>
        <v>0</v>
      </c>
      <c r="AE592" s="29">
        <f t="shared" ref="AE592:AE599" si="595">E592</f>
        <v>4232003000</v>
      </c>
      <c r="AF592" s="29">
        <f t="shared" ref="AF592:AF599" si="596">AC592-AE592</f>
        <v>0</v>
      </c>
      <c r="AG592" s="249">
        <f t="shared" ref="AG592:AG599" si="597">Q592-Y592</f>
        <v>0</v>
      </c>
      <c r="AH592" s="88">
        <f t="shared" ref="AH592:AH599" si="598">AF592-AG592</f>
        <v>0</v>
      </c>
    </row>
    <row r="593" spans="1:34">
      <c r="A593" s="99"/>
      <c r="B593" s="9">
        <v>2</v>
      </c>
      <c r="C593" s="9" t="s">
        <v>15</v>
      </c>
      <c r="D593" s="81" t="s">
        <v>9</v>
      </c>
      <c r="E593" s="31">
        <f>'per SKPD'!E6975</f>
        <v>149326000</v>
      </c>
      <c r="F593" s="31">
        <f>'per SKPD'!F6975</f>
        <v>12500000</v>
      </c>
      <c r="G593" s="31">
        <f>'per SKPD'!G6975</f>
        <v>12450000</v>
      </c>
      <c r="H593" s="31">
        <f>'per SKPD'!H6975</f>
        <v>12450000</v>
      </c>
      <c r="I593" s="31">
        <f>'per SKPD'!I6975</f>
        <v>0</v>
      </c>
      <c r="J593" s="31">
        <f>'per SKPD'!J6975</f>
        <v>0</v>
      </c>
      <c r="K593" s="31">
        <f>'per SKPD'!K6975</f>
        <v>0</v>
      </c>
      <c r="L593" s="31">
        <f>'per SKPD'!L6975</f>
        <v>0</v>
      </c>
      <c r="M593" s="31">
        <f>'per SKPD'!M6975</f>
        <v>0</v>
      </c>
      <c r="N593" s="31">
        <f>'per SKPD'!N6975</f>
        <v>0</v>
      </c>
      <c r="O593" s="31">
        <f>'per SKPD'!W6975</f>
        <v>0</v>
      </c>
      <c r="P593" s="31">
        <f>'per SKPD'!X6975</f>
        <v>0</v>
      </c>
      <c r="Q593" s="31">
        <f t="shared" si="590"/>
        <v>12450000</v>
      </c>
      <c r="R593" s="31">
        <f>'per SKPD'!Z6975</f>
        <v>0</v>
      </c>
      <c r="S593" s="31">
        <f>'per SKPD'!AA6975</f>
        <v>0</v>
      </c>
      <c r="T593" s="31">
        <f>'per SKPD'!AB6975</f>
        <v>0</v>
      </c>
      <c r="U593" s="31">
        <f>'per SKPD'!AC6975</f>
        <v>0</v>
      </c>
      <c r="V593" s="31">
        <f>'per SKPD'!AL6975</f>
        <v>0</v>
      </c>
      <c r="W593" s="31">
        <f>'per SKPD'!AM6975</f>
        <v>500000</v>
      </c>
      <c r="X593" s="31">
        <f>'per SKPD'!AN6975</f>
        <v>0</v>
      </c>
      <c r="Y593" s="31">
        <f t="shared" ref="Y593:Y599" si="599">SUM(R593:X593)</f>
        <v>500000</v>
      </c>
      <c r="Z593" s="32">
        <f t="shared" si="593"/>
        <v>161276000</v>
      </c>
      <c r="AA593" s="32"/>
      <c r="AB593" s="28"/>
      <c r="AC593" s="29">
        <f t="shared" si="592"/>
        <v>161276000</v>
      </c>
      <c r="AD593" s="29">
        <f t="shared" si="594"/>
        <v>0</v>
      </c>
      <c r="AE593" s="29">
        <f t="shared" si="595"/>
        <v>149326000</v>
      </c>
      <c r="AF593" s="29">
        <f t="shared" si="596"/>
        <v>11950000</v>
      </c>
      <c r="AG593" s="249">
        <f t="shared" si="597"/>
        <v>11950000</v>
      </c>
      <c r="AH593" s="88">
        <f t="shared" si="598"/>
        <v>0</v>
      </c>
    </row>
    <row r="594" spans="1:34">
      <c r="A594" s="99"/>
      <c r="B594" s="9">
        <v>3</v>
      </c>
      <c r="C594" s="9" t="s">
        <v>16</v>
      </c>
      <c r="D594" s="81" t="s">
        <v>10</v>
      </c>
      <c r="E594" s="31">
        <f>'per SKPD'!E6998</f>
        <v>530086000</v>
      </c>
      <c r="F594" s="31">
        <f>'per SKPD'!F6998</f>
        <v>0</v>
      </c>
      <c r="G594" s="31">
        <f>'per SKPD'!G6998</f>
        <v>0</v>
      </c>
      <c r="H594" s="31">
        <f>'per SKPD'!H6998</f>
        <v>0</v>
      </c>
      <c r="I594" s="31">
        <f>'per SKPD'!I6998</f>
        <v>0</v>
      </c>
      <c r="J594" s="31">
        <f>'per SKPD'!J6998</f>
        <v>0</v>
      </c>
      <c r="K594" s="31">
        <f>'per SKPD'!K6998</f>
        <v>0</v>
      </c>
      <c r="L594" s="31">
        <f>'per SKPD'!L6998</f>
        <v>0</v>
      </c>
      <c r="M594" s="31">
        <f>'per SKPD'!M6998</f>
        <v>0</v>
      </c>
      <c r="N594" s="31">
        <f>'per SKPD'!N6998</f>
        <v>0</v>
      </c>
      <c r="O594" s="31">
        <f>'per SKPD'!W6998</f>
        <v>0</v>
      </c>
      <c r="P594" s="31">
        <f>'per SKPD'!X6998</f>
        <v>0</v>
      </c>
      <c r="Q594" s="31">
        <f t="shared" si="590"/>
        <v>0</v>
      </c>
      <c r="R594" s="31">
        <f>'per SKPD'!Z6998</f>
        <v>0</v>
      </c>
      <c r="S594" s="31">
        <f>'per SKPD'!AA6998</f>
        <v>0</v>
      </c>
      <c r="T594" s="31">
        <f>'per SKPD'!AB6998</f>
        <v>0</v>
      </c>
      <c r="U594" s="31">
        <f>'per SKPD'!AC6998</f>
        <v>0</v>
      </c>
      <c r="V594" s="31">
        <f>'per SKPD'!AL6998</f>
        <v>0</v>
      </c>
      <c r="W594" s="31">
        <f>'per SKPD'!AM6998</f>
        <v>0</v>
      </c>
      <c r="X594" s="31">
        <f>'per SKPD'!AN6998</f>
        <v>0</v>
      </c>
      <c r="Y594" s="31">
        <f>SUM(R594:X594)</f>
        <v>0</v>
      </c>
      <c r="Z594" s="32">
        <f t="shared" si="593"/>
        <v>530086000</v>
      </c>
      <c r="AA594" s="32"/>
      <c r="AB594" s="28"/>
      <c r="AC594" s="29">
        <f t="shared" si="592"/>
        <v>530086000</v>
      </c>
      <c r="AD594" s="29">
        <f t="shared" si="594"/>
        <v>0</v>
      </c>
      <c r="AE594" s="29">
        <f t="shared" si="595"/>
        <v>530086000</v>
      </c>
      <c r="AF594" s="29">
        <f t="shared" si="596"/>
        <v>0</v>
      </c>
      <c r="AG594" s="249">
        <f t="shared" si="597"/>
        <v>0</v>
      </c>
      <c r="AH594" s="88">
        <f t="shared" si="598"/>
        <v>0</v>
      </c>
    </row>
    <row r="595" spans="1:34">
      <c r="A595" s="99"/>
      <c r="B595" s="9">
        <v>4</v>
      </c>
      <c r="C595" s="9" t="s">
        <v>17</v>
      </c>
      <c r="D595" s="81" t="s">
        <v>5</v>
      </c>
      <c r="E595" s="31">
        <f>'per SKPD'!E7002</f>
        <v>0</v>
      </c>
      <c r="F595" s="31">
        <f>'per SKPD'!F7002</f>
        <v>0</v>
      </c>
      <c r="G595" s="31">
        <f>'per SKPD'!G7002</f>
        <v>0</v>
      </c>
      <c r="H595" s="31">
        <f>'per SKPD'!H7002</f>
        <v>0</v>
      </c>
      <c r="I595" s="31">
        <f>'per SKPD'!I7002</f>
        <v>0</v>
      </c>
      <c r="J595" s="31">
        <f>'per SKPD'!J7002</f>
        <v>0</v>
      </c>
      <c r="K595" s="31">
        <f>'per SKPD'!K7002</f>
        <v>0</v>
      </c>
      <c r="L595" s="31">
        <f>'per SKPD'!L7002</f>
        <v>0</v>
      </c>
      <c r="M595" s="31">
        <f>'per SKPD'!M7002</f>
        <v>0</v>
      </c>
      <c r="N595" s="31">
        <f>'per SKPD'!N7002</f>
        <v>0</v>
      </c>
      <c r="O595" s="31">
        <f>'per SKPD'!W7002</f>
        <v>0</v>
      </c>
      <c r="P595" s="31">
        <f>'per SKPD'!X7002</f>
        <v>0</v>
      </c>
      <c r="Q595" s="31">
        <f t="shared" si="590"/>
        <v>0</v>
      </c>
      <c r="R595" s="31">
        <f>'per SKPD'!Z7002</f>
        <v>0</v>
      </c>
      <c r="S595" s="31">
        <f>'per SKPD'!AA7002</f>
        <v>0</v>
      </c>
      <c r="T595" s="31">
        <f>'per SKPD'!AB7002</f>
        <v>0</v>
      </c>
      <c r="U595" s="31">
        <f>'per SKPD'!AC7002</f>
        <v>0</v>
      </c>
      <c r="V595" s="31">
        <f>'per SKPD'!AL7002</f>
        <v>0</v>
      </c>
      <c r="W595" s="31">
        <f>'per SKPD'!AM7002</f>
        <v>0</v>
      </c>
      <c r="X595" s="31">
        <f>'per SKPD'!AN7002</f>
        <v>0</v>
      </c>
      <c r="Y595" s="31">
        <f t="shared" si="599"/>
        <v>0</v>
      </c>
      <c r="Z595" s="32">
        <f t="shared" si="593"/>
        <v>0</v>
      </c>
      <c r="AA595" s="32"/>
      <c r="AB595" s="28"/>
      <c r="AC595" s="29">
        <f t="shared" si="592"/>
        <v>0</v>
      </c>
      <c r="AD595" s="29">
        <f t="shared" si="594"/>
        <v>0</v>
      </c>
      <c r="AE595" s="29">
        <f t="shared" si="595"/>
        <v>0</v>
      </c>
      <c r="AF595" s="29">
        <f t="shared" si="596"/>
        <v>0</v>
      </c>
      <c r="AG595" s="249">
        <f t="shared" si="597"/>
        <v>0</v>
      </c>
      <c r="AH595" s="88">
        <f t="shared" si="598"/>
        <v>0</v>
      </c>
    </row>
    <row r="596" spans="1:34">
      <c r="A596" s="99"/>
      <c r="B596" s="9">
        <v>5</v>
      </c>
      <c r="C596" s="9" t="s">
        <v>18</v>
      </c>
      <c r="D596" s="81" t="s">
        <v>11</v>
      </c>
      <c r="E596" s="31">
        <f>'per SKPD'!E7005</f>
        <v>66500</v>
      </c>
      <c r="F596" s="31">
        <f>'per SKPD'!F7005</f>
        <v>0</v>
      </c>
      <c r="G596" s="31">
        <f>'per SKPD'!G7005</f>
        <v>0</v>
      </c>
      <c r="H596" s="31">
        <f>'per SKPD'!H7005</f>
        <v>0</v>
      </c>
      <c r="I596" s="31">
        <f>'per SKPD'!I7005</f>
        <v>0</v>
      </c>
      <c r="J596" s="31">
        <f>'per SKPD'!J7005</f>
        <v>0</v>
      </c>
      <c r="K596" s="31">
        <f>'per SKPD'!K7005</f>
        <v>0</v>
      </c>
      <c r="L596" s="31">
        <f>'per SKPD'!L7005</f>
        <v>0</v>
      </c>
      <c r="M596" s="31">
        <f>'per SKPD'!M7005</f>
        <v>0</v>
      </c>
      <c r="N596" s="31">
        <f>'per SKPD'!N7005</f>
        <v>0</v>
      </c>
      <c r="O596" s="31">
        <f>'per SKPD'!W7005</f>
        <v>0</v>
      </c>
      <c r="P596" s="31">
        <f>'per SKPD'!X7005</f>
        <v>0</v>
      </c>
      <c r="Q596" s="31">
        <f t="shared" si="590"/>
        <v>0</v>
      </c>
      <c r="R596" s="31">
        <f>'per SKPD'!Z7005</f>
        <v>0</v>
      </c>
      <c r="S596" s="31">
        <f>'per SKPD'!AA7005</f>
        <v>0</v>
      </c>
      <c r="T596" s="31">
        <f>'per SKPD'!AB7005</f>
        <v>0</v>
      </c>
      <c r="U596" s="31">
        <f>'per SKPD'!AC7005</f>
        <v>0</v>
      </c>
      <c r="V596" s="31">
        <f>'per SKPD'!AL7005</f>
        <v>0</v>
      </c>
      <c r="W596" s="31">
        <f>'per SKPD'!AM7005</f>
        <v>0</v>
      </c>
      <c r="X596" s="31">
        <f>'per SKPD'!AN7005</f>
        <v>0</v>
      </c>
      <c r="Y596" s="31">
        <f t="shared" si="599"/>
        <v>0</v>
      </c>
      <c r="Z596" s="32">
        <f t="shared" si="593"/>
        <v>66500</v>
      </c>
      <c r="AA596" s="32"/>
      <c r="AB596" s="28"/>
      <c r="AC596" s="29">
        <f t="shared" si="592"/>
        <v>66500</v>
      </c>
      <c r="AD596" s="29">
        <f t="shared" si="594"/>
        <v>0</v>
      </c>
      <c r="AE596" s="29">
        <f t="shared" si="595"/>
        <v>66500</v>
      </c>
      <c r="AF596" s="29">
        <f t="shared" si="596"/>
        <v>0</v>
      </c>
      <c r="AG596" s="249">
        <f t="shared" si="597"/>
        <v>0</v>
      </c>
      <c r="AH596" s="88">
        <f t="shared" si="598"/>
        <v>0</v>
      </c>
    </row>
    <row r="597" spans="1:34">
      <c r="A597" s="99"/>
      <c r="B597" s="9">
        <v>6</v>
      </c>
      <c r="C597" s="9" t="s">
        <v>19</v>
      </c>
      <c r="D597" s="81" t="s">
        <v>7</v>
      </c>
      <c r="E597" s="31">
        <f>'per SKPD'!E7008</f>
        <v>0</v>
      </c>
      <c r="F597" s="31">
        <f>'per SKPD'!F7008</f>
        <v>0</v>
      </c>
      <c r="G597" s="31">
        <f>'per SKPD'!G7008</f>
        <v>0</v>
      </c>
      <c r="H597" s="31">
        <f>'per SKPD'!H7008</f>
        <v>0</v>
      </c>
      <c r="I597" s="31">
        <f>'per SKPD'!I7008</f>
        <v>0</v>
      </c>
      <c r="J597" s="31">
        <f>'per SKPD'!J7008</f>
        <v>0</v>
      </c>
      <c r="K597" s="31">
        <f>'per SKPD'!K7008</f>
        <v>0</v>
      </c>
      <c r="L597" s="31">
        <f>'per SKPD'!L7008</f>
        <v>0</v>
      </c>
      <c r="M597" s="31">
        <f>'per SKPD'!M7008</f>
        <v>0</v>
      </c>
      <c r="N597" s="31">
        <f>'per SKPD'!N7008</f>
        <v>0</v>
      </c>
      <c r="O597" s="31">
        <f>'per SKPD'!W7008</f>
        <v>0</v>
      </c>
      <c r="P597" s="31">
        <f>'per SKPD'!X7008</f>
        <v>0</v>
      </c>
      <c r="Q597" s="31">
        <f t="shared" si="590"/>
        <v>0</v>
      </c>
      <c r="R597" s="31">
        <f>'per SKPD'!Z7008</f>
        <v>0</v>
      </c>
      <c r="S597" s="31">
        <f>'per SKPD'!AA7008</f>
        <v>0</v>
      </c>
      <c r="T597" s="31">
        <f>'per SKPD'!AB7008</f>
        <v>0</v>
      </c>
      <c r="U597" s="31">
        <f>'per SKPD'!AC7008</f>
        <v>0</v>
      </c>
      <c r="V597" s="31">
        <f>'per SKPD'!AL7008</f>
        <v>0</v>
      </c>
      <c r="W597" s="31">
        <f>'per SKPD'!AM7008</f>
        <v>0</v>
      </c>
      <c r="X597" s="31">
        <f>'per SKPD'!AN7008</f>
        <v>0</v>
      </c>
      <c r="Y597" s="31">
        <f t="shared" si="599"/>
        <v>0</v>
      </c>
      <c r="Z597" s="32">
        <f t="shared" si="593"/>
        <v>0</v>
      </c>
      <c r="AA597" s="32"/>
      <c r="AB597" s="28"/>
      <c r="AC597" s="29">
        <f t="shared" si="592"/>
        <v>0</v>
      </c>
      <c r="AD597" s="29">
        <f t="shared" si="594"/>
        <v>0</v>
      </c>
      <c r="AE597" s="29">
        <f t="shared" si="595"/>
        <v>0</v>
      </c>
      <c r="AF597" s="29">
        <f t="shared" si="596"/>
        <v>0</v>
      </c>
      <c r="AG597" s="249">
        <f t="shared" si="597"/>
        <v>0</v>
      </c>
      <c r="AH597" s="88">
        <f t="shared" si="598"/>
        <v>0</v>
      </c>
    </row>
    <row r="598" spans="1:34" s="21" customFormat="1">
      <c r="A598" s="102"/>
      <c r="B598" s="11">
        <v>7</v>
      </c>
      <c r="C598" s="11"/>
      <c r="D598" s="85" t="s">
        <v>8</v>
      </c>
      <c r="E598" s="31">
        <f>'per SKPD'!E7011</f>
        <v>450000</v>
      </c>
      <c r="F598" s="31">
        <f>'per SKPD'!F7011</f>
        <v>0</v>
      </c>
      <c r="G598" s="31">
        <f>'per SKPD'!G7011</f>
        <v>0</v>
      </c>
      <c r="H598" s="31">
        <f>'per SKPD'!H7011</f>
        <v>0</v>
      </c>
      <c r="I598" s="31">
        <f>'per SKPD'!I7011</f>
        <v>0</v>
      </c>
      <c r="J598" s="31">
        <f>'per SKPD'!J7011</f>
        <v>0</v>
      </c>
      <c r="K598" s="31">
        <f>'per SKPD'!K7011</f>
        <v>0</v>
      </c>
      <c r="L598" s="31">
        <f>'per SKPD'!L7011</f>
        <v>0</v>
      </c>
      <c r="M598" s="31">
        <f>'per SKPD'!M7011</f>
        <v>0</v>
      </c>
      <c r="N598" s="31">
        <f>'per SKPD'!N7011</f>
        <v>0</v>
      </c>
      <c r="O598" s="31">
        <f>'per SKPD'!W7011</f>
        <v>0</v>
      </c>
      <c r="P598" s="31">
        <f>'per SKPD'!X7011</f>
        <v>0</v>
      </c>
      <c r="Q598" s="31">
        <f t="shared" si="590"/>
        <v>0</v>
      </c>
      <c r="R598" s="31">
        <f>'per SKPD'!Z7011</f>
        <v>0</v>
      </c>
      <c r="S598" s="31">
        <f>'per SKPD'!AA7011</f>
        <v>0</v>
      </c>
      <c r="T598" s="31">
        <f>'per SKPD'!AB7011</f>
        <v>0</v>
      </c>
      <c r="U598" s="31">
        <f>'per SKPD'!AC7011</f>
        <v>0</v>
      </c>
      <c r="V598" s="31">
        <f>'per SKPD'!AL7011</f>
        <v>0</v>
      </c>
      <c r="W598" s="31">
        <f>'per SKPD'!AM7011</f>
        <v>0</v>
      </c>
      <c r="X598" s="31">
        <f>'per SKPD'!AN7011</f>
        <v>0</v>
      </c>
      <c r="Y598" s="31">
        <f t="shared" si="599"/>
        <v>0</v>
      </c>
      <c r="Z598" s="32">
        <f t="shared" si="593"/>
        <v>450000</v>
      </c>
      <c r="AA598" s="32"/>
      <c r="AB598" s="28"/>
      <c r="AC598" s="29">
        <f t="shared" si="592"/>
        <v>450000</v>
      </c>
      <c r="AD598" s="29">
        <f t="shared" si="594"/>
        <v>0</v>
      </c>
      <c r="AE598" s="29">
        <f t="shared" si="595"/>
        <v>450000</v>
      </c>
      <c r="AF598" s="29">
        <f t="shared" si="596"/>
        <v>0</v>
      </c>
      <c r="AG598" s="249">
        <f t="shared" si="597"/>
        <v>0</v>
      </c>
      <c r="AH598" s="88">
        <f t="shared" si="598"/>
        <v>0</v>
      </c>
    </row>
    <row r="599" spans="1:34" s="21" customFormat="1">
      <c r="A599" s="102"/>
      <c r="B599" s="11">
        <v>8</v>
      </c>
      <c r="C599" s="11"/>
      <c r="D599" s="77" t="s">
        <v>39</v>
      </c>
      <c r="E599" s="31">
        <f>'per SKPD'!E7014</f>
        <v>16766000</v>
      </c>
      <c r="F599" s="31">
        <f>'per SKPD'!F7014</f>
        <v>0</v>
      </c>
      <c r="G599" s="31">
        <f>'per SKPD'!G7014</f>
        <v>0</v>
      </c>
      <c r="H599" s="31">
        <f>'per SKPD'!H7014</f>
        <v>0</v>
      </c>
      <c r="I599" s="31">
        <f>'per SKPD'!I7014</f>
        <v>0</v>
      </c>
      <c r="J599" s="31">
        <f>'per SKPD'!J7014</f>
        <v>0</v>
      </c>
      <c r="K599" s="31">
        <f>'per SKPD'!K7014</f>
        <v>0</v>
      </c>
      <c r="L599" s="31">
        <f>'per SKPD'!L7014</f>
        <v>0</v>
      </c>
      <c r="M599" s="31">
        <f>'per SKPD'!M7014</f>
        <v>0</v>
      </c>
      <c r="N599" s="31">
        <f>'per SKPD'!N7014</f>
        <v>0</v>
      </c>
      <c r="O599" s="31">
        <f>'per SKPD'!W7014</f>
        <v>0</v>
      </c>
      <c r="P599" s="31">
        <f>'per SKPD'!X7014</f>
        <v>0</v>
      </c>
      <c r="Q599" s="31">
        <f t="shared" si="590"/>
        <v>0</v>
      </c>
      <c r="R599" s="31">
        <f>'per SKPD'!Z7014</f>
        <v>0</v>
      </c>
      <c r="S599" s="31">
        <f>'per SKPD'!AA7014</f>
        <v>0</v>
      </c>
      <c r="T599" s="31">
        <f>'per SKPD'!AB7014</f>
        <v>0</v>
      </c>
      <c r="U599" s="31">
        <f>'per SKPD'!AC7014</f>
        <v>0</v>
      </c>
      <c r="V599" s="31">
        <f>'per SKPD'!AL7014</f>
        <v>0</v>
      </c>
      <c r="W599" s="31">
        <f>'per SKPD'!AM7014</f>
        <v>0</v>
      </c>
      <c r="X599" s="31">
        <f>'per SKPD'!AN7014</f>
        <v>0</v>
      </c>
      <c r="Y599" s="31">
        <f t="shared" si="599"/>
        <v>0</v>
      </c>
      <c r="Z599" s="32">
        <f t="shared" si="593"/>
        <v>16766000</v>
      </c>
      <c r="AA599" s="32"/>
      <c r="AB599" s="28"/>
      <c r="AC599" s="29">
        <f t="shared" si="592"/>
        <v>16766000</v>
      </c>
      <c r="AD599" s="29">
        <f t="shared" si="594"/>
        <v>0</v>
      </c>
      <c r="AE599" s="29">
        <f t="shared" si="595"/>
        <v>16766000</v>
      </c>
      <c r="AF599" s="29">
        <f t="shared" si="596"/>
        <v>0</v>
      </c>
      <c r="AG599" s="249">
        <f t="shared" si="597"/>
        <v>0</v>
      </c>
      <c r="AH599" s="88">
        <f t="shared" si="598"/>
        <v>0</v>
      </c>
    </row>
    <row r="600" spans="1:34">
      <c r="A600" s="101"/>
      <c r="B600" s="8"/>
      <c r="C600" s="8"/>
      <c r="D600" s="78"/>
      <c r="E600" s="34"/>
      <c r="F600" s="34"/>
      <c r="G600" s="63"/>
      <c r="H600" s="67"/>
      <c r="I600" s="34"/>
      <c r="J600" s="34"/>
      <c r="K600" s="34"/>
      <c r="L600" s="34"/>
      <c r="M600" s="34"/>
      <c r="N600" s="34"/>
      <c r="O600" s="34"/>
      <c r="P600" s="63"/>
      <c r="Q600" s="34"/>
      <c r="R600" s="65"/>
      <c r="S600" s="65"/>
      <c r="T600" s="34"/>
      <c r="U600" s="34"/>
      <c r="V600" s="34"/>
      <c r="W600" s="34"/>
      <c r="X600" s="34"/>
      <c r="Y600" s="34"/>
      <c r="Z600" s="34"/>
      <c r="AA600" s="34"/>
      <c r="AB600" s="28"/>
      <c r="AC600" s="29">
        <f t="shared" si="592"/>
        <v>0</v>
      </c>
    </row>
    <row r="601" spans="1:34" s="15" customFormat="1" ht="18.75" customHeight="1">
      <c r="A601" s="98">
        <v>60</v>
      </c>
      <c r="B601" s="22" t="s">
        <v>95</v>
      </c>
      <c r="C601" s="20"/>
      <c r="D601" s="30"/>
      <c r="E601" s="30">
        <f t="shared" ref="E601:P601" si="600">E602+E603+E604+E605+E606+E607+E608+E609</f>
        <v>6148789795</v>
      </c>
      <c r="F601" s="30">
        <f t="shared" si="600"/>
        <v>12500000</v>
      </c>
      <c r="G601" s="30">
        <f t="shared" si="600"/>
        <v>12500000</v>
      </c>
      <c r="H601" s="30">
        <f t="shared" si="600"/>
        <v>12500000</v>
      </c>
      <c r="I601" s="30">
        <f t="shared" si="600"/>
        <v>0</v>
      </c>
      <c r="J601" s="30">
        <f t="shared" si="600"/>
        <v>0</v>
      </c>
      <c r="K601" s="30">
        <f t="shared" si="600"/>
        <v>0</v>
      </c>
      <c r="L601" s="30">
        <f t="shared" si="600"/>
        <v>0</v>
      </c>
      <c r="M601" s="30">
        <f t="shared" si="600"/>
        <v>0</v>
      </c>
      <c r="N601" s="30">
        <f t="shared" si="600"/>
        <v>0</v>
      </c>
      <c r="O601" s="30">
        <f t="shared" si="600"/>
        <v>0</v>
      </c>
      <c r="P601" s="30">
        <f t="shared" si="600"/>
        <v>0</v>
      </c>
      <c r="Q601" s="30">
        <f t="shared" ref="Q601:Q609" si="601">SUM(H601:P601)</f>
        <v>12500000</v>
      </c>
      <c r="R601" s="64">
        <f t="shared" ref="R601:X601" si="602">R602+R603+R604+R605+R606+R607+R608+R609</f>
        <v>0</v>
      </c>
      <c r="S601" s="64">
        <f t="shared" si="602"/>
        <v>0</v>
      </c>
      <c r="T601" s="30">
        <f t="shared" si="602"/>
        <v>0</v>
      </c>
      <c r="U601" s="30">
        <f t="shared" si="602"/>
        <v>0</v>
      </c>
      <c r="V601" s="30">
        <f t="shared" si="602"/>
        <v>0</v>
      </c>
      <c r="W601" s="30">
        <f t="shared" si="602"/>
        <v>0</v>
      </c>
      <c r="X601" s="30">
        <f t="shared" si="602"/>
        <v>0</v>
      </c>
      <c r="Y601" s="30">
        <f>SUM(R601:X601)</f>
        <v>0</v>
      </c>
      <c r="Z601" s="30">
        <f>Z602+Z603+Z604+Z605+Z606+Z607+Z608+Z609</f>
        <v>6161289795</v>
      </c>
      <c r="AA601" s="30"/>
      <c r="AB601" s="57" t="s">
        <v>138</v>
      </c>
      <c r="AC601" s="29">
        <f t="shared" si="592"/>
        <v>6161289795</v>
      </c>
      <c r="AD601" s="57">
        <f>SUM(AD602:AD609)</f>
        <v>0</v>
      </c>
      <c r="AE601" s="57">
        <f>SUM(AE602:AE609)</f>
        <v>6148789795</v>
      </c>
      <c r="AF601" s="57">
        <f>SUM(AF602:AF609)</f>
        <v>12500000</v>
      </c>
      <c r="AG601" s="57">
        <f>SUM(AG602:AG609)</f>
        <v>12500000</v>
      </c>
      <c r="AH601" s="57">
        <f>SUM(AH602:AH609)</f>
        <v>0</v>
      </c>
    </row>
    <row r="602" spans="1:34">
      <c r="A602" s="99"/>
      <c r="B602" s="9">
        <v>1</v>
      </c>
      <c r="C602" s="9" t="s">
        <v>14</v>
      </c>
      <c r="D602" s="81" t="s">
        <v>6</v>
      </c>
      <c r="E602" s="31">
        <f>'per SKPD'!E7022</f>
        <v>2742784135</v>
      </c>
      <c r="F602" s="31">
        <f>'per SKPD'!F7022</f>
        <v>0</v>
      </c>
      <c r="G602" s="31">
        <f>'per SKPD'!G7022</f>
        <v>0</v>
      </c>
      <c r="H602" s="31">
        <f>'per SKPD'!H7022</f>
        <v>0</v>
      </c>
      <c r="I602" s="31">
        <f>'per SKPD'!I7022</f>
        <v>0</v>
      </c>
      <c r="J602" s="31">
        <f>'per SKPD'!J7022</f>
        <v>0</v>
      </c>
      <c r="K602" s="31">
        <f>'per SKPD'!K7022</f>
        <v>0</v>
      </c>
      <c r="L602" s="31">
        <f>'per SKPD'!L7022</f>
        <v>0</v>
      </c>
      <c r="M602" s="31">
        <f>'per SKPD'!M7022</f>
        <v>0</v>
      </c>
      <c r="N602" s="31">
        <f>'per SKPD'!N7022</f>
        <v>0</v>
      </c>
      <c r="O602" s="31">
        <f>'per SKPD'!W7022</f>
        <v>0</v>
      </c>
      <c r="P602" s="31">
        <f>'per SKPD'!X7022</f>
        <v>0</v>
      </c>
      <c r="Q602" s="31">
        <f t="shared" si="601"/>
        <v>0</v>
      </c>
      <c r="R602" s="31">
        <f>'per SKPD'!Z7022</f>
        <v>0</v>
      </c>
      <c r="S602" s="31">
        <f>'per SKPD'!AA7022</f>
        <v>0</v>
      </c>
      <c r="T602" s="31">
        <f>'per SKPD'!AB7022</f>
        <v>0</v>
      </c>
      <c r="U602" s="31">
        <f>'per SKPD'!AC7022</f>
        <v>0</v>
      </c>
      <c r="V602" s="31">
        <f>'per SKPD'!AL7022</f>
        <v>0</v>
      </c>
      <c r="W602" s="31">
        <f>'per SKPD'!AM7022</f>
        <v>0</v>
      </c>
      <c r="X602" s="31">
        <f>'per SKPD'!AN7022</f>
        <v>0</v>
      </c>
      <c r="Y602" s="31">
        <f>SUM(R602:X602)</f>
        <v>0</v>
      </c>
      <c r="Z602" s="32">
        <f t="shared" ref="Z602:Z609" si="603">E602+Q602-Y602</f>
        <v>2742784135</v>
      </c>
      <c r="AA602" s="32"/>
      <c r="AB602" s="28"/>
      <c r="AC602" s="29">
        <f t="shared" si="592"/>
        <v>2742784135</v>
      </c>
      <c r="AD602" s="29">
        <f t="shared" ref="AD602:AD609" si="604">Z602-AC602</f>
        <v>0</v>
      </c>
      <c r="AE602" s="29">
        <f t="shared" ref="AE602:AE609" si="605">E602</f>
        <v>2742784135</v>
      </c>
      <c r="AF602" s="29">
        <f t="shared" ref="AF602:AF609" si="606">AC602-AE602</f>
        <v>0</v>
      </c>
      <c r="AG602" s="249">
        <f t="shared" ref="AG602:AG609" si="607">Q602-Y602</f>
        <v>0</v>
      </c>
      <c r="AH602" s="88">
        <f t="shared" ref="AH602:AH609" si="608">AF602-AG602</f>
        <v>0</v>
      </c>
    </row>
    <row r="603" spans="1:34">
      <c r="A603" s="99"/>
      <c r="B603" s="9">
        <v>2</v>
      </c>
      <c r="C603" s="9" t="s">
        <v>15</v>
      </c>
      <c r="D603" s="81" t="s">
        <v>9</v>
      </c>
      <c r="E603" s="31">
        <f>'per SKPD'!E7026</f>
        <v>161771000</v>
      </c>
      <c r="F603" s="31">
        <f>'per SKPD'!F7026</f>
        <v>12500000</v>
      </c>
      <c r="G603" s="31">
        <f>'per SKPD'!G7026</f>
        <v>12500000</v>
      </c>
      <c r="H603" s="31">
        <f>'per SKPD'!H7026</f>
        <v>12500000</v>
      </c>
      <c r="I603" s="31">
        <f>'per SKPD'!I7026</f>
        <v>0</v>
      </c>
      <c r="J603" s="31">
        <f>'per SKPD'!J7026</f>
        <v>0</v>
      </c>
      <c r="K603" s="31">
        <f>'per SKPD'!K7026</f>
        <v>0</v>
      </c>
      <c r="L603" s="31">
        <f>'per SKPD'!L7026</f>
        <v>0</v>
      </c>
      <c r="M603" s="31">
        <f>'per SKPD'!M7026</f>
        <v>0</v>
      </c>
      <c r="N603" s="31">
        <f>'per SKPD'!N7026</f>
        <v>0</v>
      </c>
      <c r="O603" s="31">
        <f>'per SKPD'!W7026</f>
        <v>0</v>
      </c>
      <c r="P603" s="31">
        <f>'per SKPD'!X7026</f>
        <v>0</v>
      </c>
      <c r="Q603" s="31">
        <f t="shared" si="601"/>
        <v>12500000</v>
      </c>
      <c r="R603" s="31">
        <f>'per SKPD'!Z7026</f>
        <v>0</v>
      </c>
      <c r="S603" s="31">
        <f>'per SKPD'!AA7026</f>
        <v>0</v>
      </c>
      <c r="T603" s="31">
        <f>'per SKPD'!AB7026</f>
        <v>0</v>
      </c>
      <c r="U603" s="31">
        <f>'per SKPD'!AC7026</f>
        <v>0</v>
      </c>
      <c r="V603" s="31">
        <f>'per SKPD'!AL7026</f>
        <v>0</v>
      </c>
      <c r="W603" s="31">
        <f>'per SKPD'!AM7026</f>
        <v>0</v>
      </c>
      <c r="X603" s="31">
        <f>'per SKPD'!AN7026</f>
        <v>0</v>
      </c>
      <c r="Y603" s="31">
        <f t="shared" ref="Y603:Y609" si="609">SUM(R603:X603)</f>
        <v>0</v>
      </c>
      <c r="Z603" s="32">
        <f t="shared" si="603"/>
        <v>174271000</v>
      </c>
      <c r="AA603" s="32"/>
      <c r="AB603" s="28"/>
      <c r="AC603" s="29">
        <f t="shared" si="592"/>
        <v>174271000</v>
      </c>
      <c r="AD603" s="29">
        <f t="shared" si="604"/>
        <v>0</v>
      </c>
      <c r="AE603" s="29">
        <f t="shared" si="605"/>
        <v>161771000</v>
      </c>
      <c r="AF603" s="29">
        <f t="shared" si="606"/>
        <v>12500000</v>
      </c>
      <c r="AG603" s="249">
        <f t="shared" si="607"/>
        <v>12500000</v>
      </c>
      <c r="AH603" s="88">
        <f t="shared" si="608"/>
        <v>0</v>
      </c>
    </row>
    <row r="604" spans="1:34">
      <c r="A604" s="99"/>
      <c r="B604" s="9">
        <v>3</v>
      </c>
      <c r="C604" s="9" t="s">
        <v>16</v>
      </c>
      <c r="D604" s="81" t="s">
        <v>10</v>
      </c>
      <c r="E604" s="31">
        <f>'per SKPD'!E7044</f>
        <v>1728508160</v>
      </c>
      <c r="F604" s="31">
        <f>'per SKPD'!F7044</f>
        <v>0</v>
      </c>
      <c r="G604" s="31">
        <f>'per SKPD'!G7044</f>
        <v>0</v>
      </c>
      <c r="H604" s="31">
        <f>'per SKPD'!H7044</f>
        <v>0</v>
      </c>
      <c r="I604" s="31">
        <f>'per SKPD'!I7044</f>
        <v>0</v>
      </c>
      <c r="J604" s="31">
        <f>'per SKPD'!J7044</f>
        <v>0</v>
      </c>
      <c r="K604" s="31">
        <f>'per SKPD'!K7044</f>
        <v>0</v>
      </c>
      <c r="L604" s="31">
        <f>'per SKPD'!L7044</f>
        <v>0</v>
      </c>
      <c r="M604" s="31">
        <f>'per SKPD'!M7044</f>
        <v>0</v>
      </c>
      <c r="N604" s="31">
        <f>'per SKPD'!N7044</f>
        <v>0</v>
      </c>
      <c r="O604" s="31">
        <f>'per SKPD'!W7044</f>
        <v>0</v>
      </c>
      <c r="P604" s="31">
        <f>'per SKPD'!X7044</f>
        <v>0</v>
      </c>
      <c r="Q604" s="31">
        <f t="shared" si="601"/>
        <v>0</v>
      </c>
      <c r="R604" s="31">
        <f>'per SKPD'!Z7044</f>
        <v>0</v>
      </c>
      <c r="S604" s="31">
        <f>'per SKPD'!AA7044</f>
        <v>0</v>
      </c>
      <c r="T604" s="31">
        <f>'per SKPD'!AB7044</f>
        <v>0</v>
      </c>
      <c r="U604" s="31">
        <f>'per SKPD'!AC7044</f>
        <v>0</v>
      </c>
      <c r="V604" s="31">
        <f>'per SKPD'!AL7044</f>
        <v>0</v>
      </c>
      <c r="W604" s="31">
        <f>'per SKPD'!AM7044</f>
        <v>0</v>
      </c>
      <c r="X604" s="31">
        <f>'per SKPD'!AN7044</f>
        <v>0</v>
      </c>
      <c r="Y604" s="31">
        <f>SUM(R604:X604)</f>
        <v>0</v>
      </c>
      <c r="Z604" s="32">
        <f t="shared" si="603"/>
        <v>1728508160</v>
      </c>
      <c r="AA604" s="32"/>
      <c r="AB604" s="28"/>
      <c r="AC604" s="29">
        <f t="shared" si="592"/>
        <v>1728508160</v>
      </c>
      <c r="AD604" s="29">
        <f t="shared" si="604"/>
        <v>0</v>
      </c>
      <c r="AE604" s="29">
        <f t="shared" si="605"/>
        <v>1728508160</v>
      </c>
      <c r="AF604" s="29">
        <f t="shared" si="606"/>
        <v>0</v>
      </c>
      <c r="AG604" s="249">
        <f t="shared" si="607"/>
        <v>0</v>
      </c>
      <c r="AH604" s="88">
        <f t="shared" si="608"/>
        <v>0</v>
      </c>
    </row>
    <row r="605" spans="1:34">
      <c r="A605" s="99"/>
      <c r="B605" s="9">
        <v>4</v>
      </c>
      <c r="C605" s="9" t="s">
        <v>17</v>
      </c>
      <c r="D605" s="81" t="s">
        <v>5</v>
      </c>
      <c r="E605" s="31">
        <f>'per SKPD'!E7048</f>
        <v>1492260000</v>
      </c>
      <c r="F605" s="31">
        <f>'per SKPD'!F7048</f>
        <v>0</v>
      </c>
      <c r="G605" s="31">
        <f>'per SKPD'!G7048</f>
        <v>0</v>
      </c>
      <c r="H605" s="31">
        <f>'per SKPD'!H7048</f>
        <v>0</v>
      </c>
      <c r="I605" s="31">
        <f>'per SKPD'!I7048</f>
        <v>0</v>
      </c>
      <c r="J605" s="31">
        <f>'per SKPD'!J7048</f>
        <v>0</v>
      </c>
      <c r="K605" s="31">
        <f>'per SKPD'!K7048</f>
        <v>0</v>
      </c>
      <c r="L605" s="31">
        <f>'per SKPD'!L7048</f>
        <v>0</v>
      </c>
      <c r="M605" s="31">
        <f>'per SKPD'!M7048</f>
        <v>0</v>
      </c>
      <c r="N605" s="31">
        <f>'per SKPD'!N7048</f>
        <v>0</v>
      </c>
      <c r="O605" s="31">
        <f>'per SKPD'!W7048</f>
        <v>0</v>
      </c>
      <c r="P605" s="31">
        <f>'per SKPD'!X7048</f>
        <v>0</v>
      </c>
      <c r="Q605" s="31">
        <f t="shared" si="601"/>
        <v>0</v>
      </c>
      <c r="R605" s="31">
        <f>'per SKPD'!Z7048</f>
        <v>0</v>
      </c>
      <c r="S605" s="31">
        <f>'per SKPD'!AA7048</f>
        <v>0</v>
      </c>
      <c r="T605" s="31">
        <f>'per SKPD'!AB7048</f>
        <v>0</v>
      </c>
      <c r="U605" s="31">
        <f>'per SKPD'!AC7048</f>
        <v>0</v>
      </c>
      <c r="V605" s="31">
        <f>'per SKPD'!AL7048</f>
        <v>0</v>
      </c>
      <c r="W605" s="31">
        <f>'per SKPD'!AM7048</f>
        <v>0</v>
      </c>
      <c r="X605" s="31">
        <f>'per SKPD'!AN7048</f>
        <v>0</v>
      </c>
      <c r="Y605" s="31">
        <f t="shared" si="609"/>
        <v>0</v>
      </c>
      <c r="Z605" s="32">
        <f t="shared" si="603"/>
        <v>1492260000</v>
      </c>
      <c r="AA605" s="32"/>
      <c r="AB605" s="28"/>
      <c r="AC605" s="29">
        <f t="shared" si="592"/>
        <v>1492260000</v>
      </c>
      <c r="AD605" s="29">
        <f t="shared" si="604"/>
        <v>0</v>
      </c>
      <c r="AE605" s="29">
        <f t="shared" si="605"/>
        <v>1492260000</v>
      </c>
      <c r="AF605" s="29">
        <f t="shared" si="606"/>
        <v>0</v>
      </c>
      <c r="AG605" s="249">
        <f t="shared" si="607"/>
        <v>0</v>
      </c>
      <c r="AH605" s="88">
        <f t="shared" si="608"/>
        <v>0</v>
      </c>
    </row>
    <row r="606" spans="1:34">
      <c r="A606" s="99"/>
      <c r="B606" s="9">
        <v>5</v>
      </c>
      <c r="C606" s="9" t="s">
        <v>18</v>
      </c>
      <c r="D606" s="81" t="s">
        <v>11</v>
      </c>
      <c r="E606" s="31">
        <f>'per SKPD'!E7051</f>
        <v>66500</v>
      </c>
      <c r="F606" s="31">
        <f>'per SKPD'!F7051</f>
        <v>0</v>
      </c>
      <c r="G606" s="31">
        <f>'per SKPD'!G7051</f>
        <v>0</v>
      </c>
      <c r="H606" s="31">
        <f>'per SKPD'!H7051</f>
        <v>0</v>
      </c>
      <c r="I606" s="31">
        <f>'per SKPD'!I7051</f>
        <v>0</v>
      </c>
      <c r="J606" s="31">
        <f>'per SKPD'!J7051</f>
        <v>0</v>
      </c>
      <c r="K606" s="31">
        <f>'per SKPD'!K7051</f>
        <v>0</v>
      </c>
      <c r="L606" s="31">
        <f>'per SKPD'!L7051</f>
        <v>0</v>
      </c>
      <c r="M606" s="31">
        <f>'per SKPD'!M7051</f>
        <v>0</v>
      </c>
      <c r="N606" s="31">
        <f>'per SKPD'!N7051</f>
        <v>0</v>
      </c>
      <c r="O606" s="31">
        <f>'per SKPD'!W7051</f>
        <v>0</v>
      </c>
      <c r="P606" s="31">
        <f>'per SKPD'!X7051</f>
        <v>0</v>
      </c>
      <c r="Q606" s="31">
        <f t="shared" si="601"/>
        <v>0</v>
      </c>
      <c r="R606" s="31">
        <f>'per SKPD'!Z7051</f>
        <v>0</v>
      </c>
      <c r="S606" s="31">
        <f>'per SKPD'!AA7051</f>
        <v>0</v>
      </c>
      <c r="T606" s="31">
        <f>'per SKPD'!AB7051</f>
        <v>0</v>
      </c>
      <c r="U606" s="31">
        <f>'per SKPD'!AC7051</f>
        <v>0</v>
      </c>
      <c r="V606" s="31">
        <f>'per SKPD'!AL7051</f>
        <v>0</v>
      </c>
      <c r="W606" s="31">
        <f>'per SKPD'!AM7051</f>
        <v>0</v>
      </c>
      <c r="X606" s="31">
        <f>'per SKPD'!AN7051</f>
        <v>0</v>
      </c>
      <c r="Y606" s="31">
        <f t="shared" si="609"/>
        <v>0</v>
      </c>
      <c r="Z606" s="32">
        <f t="shared" si="603"/>
        <v>66500</v>
      </c>
      <c r="AA606" s="32"/>
      <c r="AB606" s="28"/>
      <c r="AC606" s="29">
        <f t="shared" si="592"/>
        <v>66500</v>
      </c>
      <c r="AD606" s="29">
        <f t="shared" si="604"/>
        <v>0</v>
      </c>
      <c r="AE606" s="29">
        <f t="shared" si="605"/>
        <v>66500</v>
      </c>
      <c r="AF606" s="29">
        <f t="shared" si="606"/>
        <v>0</v>
      </c>
      <c r="AG606" s="249">
        <f t="shared" si="607"/>
        <v>0</v>
      </c>
      <c r="AH606" s="88">
        <f t="shared" si="608"/>
        <v>0</v>
      </c>
    </row>
    <row r="607" spans="1:34">
      <c r="A607" s="99"/>
      <c r="B607" s="9">
        <v>6</v>
      </c>
      <c r="C607" s="9" t="s">
        <v>19</v>
      </c>
      <c r="D607" s="81" t="s">
        <v>7</v>
      </c>
      <c r="E607" s="31">
        <f>'per SKPD'!E7054</f>
        <v>0</v>
      </c>
      <c r="F607" s="31">
        <f>'per SKPD'!F7054</f>
        <v>0</v>
      </c>
      <c r="G607" s="31">
        <f>'per SKPD'!G7054</f>
        <v>0</v>
      </c>
      <c r="H607" s="31">
        <f>'per SKPD'!H7054</f>
        <v>0</v>
      </c>
      <c r="I607" s="31">
        <f>'per SKPD'!I7054</f>
        <v>0</v>
      </c>
      <c r="J607" s="31">
        <f>'per SKPD'!J7054</f>
        <v>0</v>
      </c>
      <c r="K607" s="31">
        <f>'per SKPD'!K7054</f>
        <v>0</v>
      </c>
      <c r="L607" s="31">
        <f>'per SKPD'!L7054</f>
        <v>0</v>
      </c>
      <c r="M607" s="31">
        <f>'per SKPD'!M7054</f>
        <v>0</v>
      </c>
      <c r="N607" s="31">
        <f>'per SKPD'!N7054</f>
        <v>0</v>
      </c>
      <c r="O607" s="31">
        <f>'per SKPD'!W7054</f>
        <v>0</v>
      </c>
      <c r="P607" s="31">
        <f>'per SKPD'!X7054</f>
        <v>0</v>
      </c>
      <c r="Q607" s="31">
        <f t="shared" si="601"/>
        <v>0</v>
      </c>
      <c r="R607" s="31">
        <f>'per SKPD'!Z7054</f>
        <v>0</v>
      </c>
      <c r="S607" s="31">
        <f>'per SKPD'!AA7054</f>
        <v>0</v>
      </c>
      <c r="T607" s="31">
        <f>'per SKPD'!AB7054</f>
        <v>0</v>
      </c>
      <c r="U607" s="31">
        <f>'per SKPD'!AC7054</f>
        <v>0</v>
      </c>
      <c r="V607" s="31">
        <f>'per SKPD'!AL7054</f>
        <v>0</v>
      </c>
      <c r="W607" s="31">
        <f>'per SKPD'!AM7054</f>
        <v>0</v>
      </c>
      <c r="X607" s="31">
        <f>'per SKPD'!AN7054</f>
        <v>0</v>
      </c>
      <c r="Y607" s="31">
        <f t="shared" si="609"/>
        <v>0</v>
      </c>
      <c r="Z607" s="32">
        <f t="shared" si="603"/>
        <v>0</v>
      </c>
      <c r="AA607" s="32"/>
      <c r="AB607" s="28"/>
      <c r="AC607" s="29">
        <f t="shared" si="592"/>
        <v>0</v>
      </c>
      <c r="AD607" s="29">
        <f t="shared" si="604"/>
        <v>0</v>
      </c>
      <c r="AE607" s="29">
        <f t="shared" si="605"/>
        <v>0</v>
      </c>
      <c r="AF607" s="29">
        <f t="shared" si="606"/>
        <v>0</v>
      </c>
      <c r="AG607" s="249">
        <f t="shared" si="607"/>
        <v>0</v>
      </c>
      <c r="AH607" s="88">
        <f t="shared" si="608"/>
        <v>0</v>
      </c>
    </row>
    <row r="608" spans="1:34" s="21" customFormat="1">
      <c r="A608" s="102"/>
      <c r="B608" s="11">
        <v>7</v>
      </c>
      <c r="C608" s="11"/>
      <c r="D608" s="85" t="s">
        <v>8</v>
      </c>
      <c r="E608" s="31">
        <f>'per SKPD'!E7057</f>
        <v>11900000</v>
      </c>
      <c r="F608" s="31">
        <f>'per SKPD'!F7057</f>
        <v>0</v>
      </c>
      <c r="G608" s="31">
        <f>'per SKPD'!G7057</f>
        <v>0</v>
      </c>
      <c r="H608" s="31">
        <f>'per SKPD'!H7057</f>
        <v>0</v>
      </c>
      <c r="I608" s="31">
        <f>'per SKPD'!I7057</f>
        <v>0</v>
      </c>
      <c r="J608" s="31">
        <f>'per SKPD'!J7057</f>
        <v>0</v>
      </c>
      <c r="K608" s="31">
        <f>'per SKPD'!K7057</f>
        <v>0</v>
      </c>
      <c r="L608" s="31">
        <f>'per SKPD'!L7057</f>
        <v>0</v>
      </c>
      <c r="M608" s="31">
        <f>'per SKPD'!M7057</f>
        <v>0</v>
      </c>
      <c r="N608" s="31">
        <f>'per SKPD'!N7057</f>
        <v>0</v>
      </c>
      <c r="O608" s="31">
        <f>'per SKPD'!W7057</f>
        <v>0</v>
      </c>
      <c r="P608" s="31">
        <f>'per SKPD'!X7057</f>
        <v>0</v>
      </c>
      <c r="Q608" s="31">
        <f t="shared" si="601"/>
        <v>0</v>
      </c>
      <c r="R608" s="31">
        <f>'per SKPD'!Z7057</f>
        <v>0</v>
      </c>
      <c r="S608" s="31">
        <f>'per SKPD'!AA7057</f>
        <v>0</v>
      </c>
      <c r="T608" s="31">
        <f>'per SKPD'!AB7057</f>
        <v>0</v>
      </c>
      <c r="U608" s="31">
        <f>'per SKPD'!AC7057</f>
        <v>0</v>
      </c>
      <c r="V608" s="31">
        <f>'per SKPD'!AL7057</f>
        <v>0</v>
      </c>
      <c r="W608" s="31">
        <f>'per SKPD'!AM7057</f>
        <v>0</v>
      </c>
      <c r="X608" s="31">
        <f>'per SKPD'!AN7057</f>
        <v>0</v>
      </c>
      <c r="Y608" s="31">
        <f t="shared" si="609"/>
        <v>0</v>
      </c>
      <c r="Z608" s="32">
        <f t="shared" si="603"/>
        <v>11900000</v>
      </c>
      <c r="AA608" s="32"/>
      <c r="AB608" s="28"/>
      <c r="AC608" s="29">
        <f t="shared" si="592"/>
        <v>11900000</v>
      </c>
      <c r="AD608" s="29">
        <f t="shared" si="604"/>
        <v>0</v>
      </c>
      <c r="AE608" s="29">
        <f t="shared" si="605"/>
        <v>11900000</v>
      </c>
      <c r="AF608" s="29">
        <f t="shared" si="606"/>
        <v>0</v>
      </c>
      <c r="AG608" s="249">
        <f t="shared" si="607"/>
        <v>0</v>
      </c>
      <c r="AH608" s="88">
        <f t="shared" si="608"/>
        <v>0</v>
      </c>
    </row>
    <row r="609" spans="1:34" s="21" customFormat="1">
      <c r="A609" s="102"/>
      <c r="B609" s="11">
        <v>8</v>
      </c>
      <c r="C609" s="11"/>
      <c r="D609" s="77" t="s">
        <v>39</v>
      </c>
      <c r="E609" s="31">
        <f>'per SKPD'!E7061</f>
        <v>11500000</v>
      </c>
      <c r="F609" s="31">
        <f>'per SKPD'!F7061</f>
        <v>0</v>
      </c>
      <c r="G609" s="31">
        <f>'per SKPD'!G7061</f>
        <v>0</v>
      </c>
      <c r="H609" s="31">
        <f>'per SKPD'!H7061</f>
        <v>0</v>
      </c>
      <c r="I609" s="31">
        <f>'per SKPD'!I7061</f>
        <v>0</v>
      </c>
      <c r="J609" s="31">
        <f>'per SKPD'!J7061</f>
        <v>0</v>
      </c>
      <c r="K609" s="31">
        <f>'per SKPD'!K7061</f>
        <v>0</v>
      </c>
      <c r="L609" s="31">
        <f>'per SKPD'!L7061</f>
        <v>0</v>
      </c>
      <c r="M609" s="31">
        <f>'per SKPD'!M7061</f>
        <v>0</v>
      </c>
      <c r="N609" s="31">
        <f>'per SKPD'!N7061</f>
        <v>0</v>
      </c>
      <c r="O609" s="31">
        <f>'per SKPD'!W7061</f>
        <v>0</v>
      </c>
      <c r="P609" s="31">
        <f>'per SKPD'!X7061</f>
        <v>0</v>
      </c>
      <c r="Q609" s="31">
        <f t="shared" si="601"/>
        <v>0</v>
      </c>
      <c r="R609" s="31">
        <f>'per SKPD'!Z7061</f>
        <v>0</v>
      </c>
      <c r="S609" s="31">
        <f>'per SKPD'!AA7061</f>
        <v>0</v>
      </c>
      <c r="T609" s="31">
        <f>'per SKPD'!AB7061</f>
        <v>0</v>
      </c>
      <c r="U609" s="31">
        <f>'per SKPD'!AC7061</f>
        <v>0</v>
      </c>
      <c r="V609" s="31">
        <f>'per SKPD'!AL7061</f>
        <v>0</v>
      </c>
      <c r="W609" s="31">
        <f>'per SKPD'!AM7061</f>
        <v>0</v>
      </c>
      <c r="X609" s="31">
        <f>'per SKPD'!AN7061</f>
        <v>0</v>
      </c>
      <c r="Y609" s="31">
        <f t="shared" si="609"/>
        <v>0</v>
      </c>
      <c r="Z609" s="32">
        <f t="shared" si="603"/>
        <v>11500000</v>
      </c>
      <c r="AA609" s="32"/>
      <c r="AB609" s="28"/>
      <c r="AC609" s="29">
        <f t="shared" si="592"/>
        <v>11500000</v>
      </c>
      <c r="AD609" s="29">
        <f t="shared" si="604"/>
        <v>0</v>
      </c>
      <c r="AE609" s="29">
        <f t="shared" si="605"/>
        <v>11500000</v>
      </c>
      <c r="AF609" s="29">
        <f t="shared" si="606"/>
        <v>0</v>
      </c>
      <c r="AG609" s="249">
        <f t="shared" si="607"/>
        <v>0</v>
      </c>
      <c r="AH609" s="88">
        <f t="shared" si="608"/>
        <v>0</v>
      </c>
    </row>
    <row r="610" spans="1:34">
      <c r="A610" s="101"/>
      <c r="B610" s="8"/>
      <c r="C610" s="8"/>
      <c r="D610" s="78"/>
      <c r="E610" s="34"/>
      <c r="F610" s="34"/>
      <c r="G610" s="63"/>
      <c r="H610" s="67"/>
      <c r="I610" s="34"/>
      <c r="J610" s="34"/>
      <c r="K610" s="34"/>
      <c r="L610" s="34"/>
      <c r="M610" s="34"/>
      <c r="N610" s="34"/>
      <c r="O610" s="34"/>
      <c r="P610" s="63"/>
      <c r="Q610" s="34"/>
      <c r="R610" s="65"/>
      <c r="S610" s="65"/>
      <c r="T610" s="34"/>
      <c r="U610" s="34"/>
      <c r="V610" s="34"/>
      <c r="W610" s="34"/>
      <c r="X610" s="34"/>
      <c r="Y610" s="34"/>
      <c r="Z610" s="34"/>
      <c r="AA610" s="34"/>
      <c r="AB610" s="28"/>
      <c r="AC610" s="29">
        <f t="shared" si="592"/>
        <v>0</v>
      </c>
    </row>
    <row r="611" spans="1:34" s="15" customFormat="1" ht="18.75" customHeight="1">
      <c r="A611" s="98">
        <v>61</v>
      </c>
      <c r="B611" s="22" t="s">
        <v>96</v>
      </c>
      <c r="C611" s="20"/>
      <c r="D611" s="30"/>
      <c r="E611" s="30">
        <f t="shared" ref="E611:P611" si="610">E612+E613+E614+E615+E616+E617+E618+E619</f>
        <v>6532972842</v>
      </c>
      <c r="F611" s="30">
        <f t="shared" si="610"/>
        <v>20000000</v>
      </c>
      <c r="G611" s="30">
        <f t="shared" si="610"/>
        <v>20000000</v>
      </c>
      <c r="H611" s="30">
        <f t="shared" si="610"/>
        <v>20000000</v>
      </c>
      <c r="I611" s="30">
        <f t="shared" si="610"/>
        <v>0</v>
      </c>
      <c r="J611" s="30">
        <f t="shared" si="610"/>
        <v>0</v>
      </c>
      <c r="K611" s="30">
        <f t="shared" si="610"/>
        <v>0</v>
      </c>
      <c r="L611" s="30">
        <f t="shared" si="610"/>
        <v>0</v>
      </c>
      <c r="M611" s="30">
        <f t="shared" si="610"/>
        <v>0</v>
      </c>
      <c r="N611" s="30">
        <f t="shared" si="610"/>
        <v>10930556</v>
      </c>
      <c r="O611" s="30">
        <f t="shared" si="610"/>
        <v>0</v>
      </c>
      <c r="P611" s="30">
        <f t="shared" si="610"/>
        <v>0</v>
      </c>
      <c r="Q611" s="30">
        <f>SUM(H611:P611)</f>
        <v>30930556</v>
      </c>
      <c r="R611" s="64">
        <f t="shared" ref="R611:X611" si="611">R612+R613+R614+R615+R616+R617+R618+R619</f>
        <v>0</v>
      </c>
      <c r="S611" s="64">
        <f t="shared" si="611"/>
        <v>0</v>
      </c>
      <c r="T611" s="30">
        <f t="shared" si="611"/>
        <v>0</v>
      </c>
      <c r="U611" s="30">
        <f t="shared" si="611"/>
        <v>0</v>
      </c>
      <c r="V611" s="30">
        <f t="shared" si="611"/>
        <v>0</v>
      </c>
      <c r="W611" s="30">
        <f t="shared" si="611"/>
        <v>0</v>
      </c>
      <c r="X611" s="30">
        <f t="shared" si="611"/>
        <v>0</v>
      </c>
      <c r="Y611" s="30">
        <f>SUM(R611:X611)</f>
        <v>0</v>
      </c>
      <c r="Z611" s="30">
        <f>Z612+Z613+Z614+Z615+Z616+Z617+Z618+Z619</f>
        <v>6563903398</v>
      </c>
      <c r="AA611" s="30"/>
      <c r="AB611" s="57"/>
      <c r="AC611" s="29">
        <f t="shared" si="592"/>
        <v>6563903398</v>
      </c>
      <c r="AD611" s="57"/>
      <c r="AE611" s="57"/>
      <c r="AF611" s="57"/>
      <c r="AG611" s="250"/>
    </row>
    <row r="612" spans="1:34">
      <c r="A612" s="99"/>
      <c r="B612" s="9">
        <v>1</v>
      </c>
      <c r="C612" s="9" t="s">
        <v>14</v>
      </c>
      <c r="D612" s="81" t="s">
        <v>6</v>
      </c>
      <c r="E612" s="31">
        <f>'per SKPD'!E7071</f>
        <v>5757280342</v>
      </c>
      <c r="F612" s="31">
        <f>'per SKPD'!F7071</f>
        <v>0</v>
      </c>
      <c r="G612" s="31">
        <f>'per SKPD'!G7071</f>
        <v>0</v>
      </c>
      <c r="H612" s="31">
        <f>'per SKPD'!H7071</f>
        <v>0</v>
      </c>
      <c r="I612" s="31">
        <f>'per SKPD'!I7071</f>
        <v>0</v>
      </c>
      <c r="J612" s="31">
        <f>'per SKPD'!J7071</f>
        <v>0</v>
      </c>
      <c r="K612" s="31">
        <f>'per SKPD'!K7071</f>
        <v>0</v>
      </c>
      <c r="L612" s="31">
        <f>'per SKPD'!L7071</f>
        <v>0</v>
      </c>
      <c r="M612" s="31">
        <f>'per SKPD'!M7071</f>
        <v>0</v>
      </c>
      <c r="N612" s="31">
        <f>'per SKPD'!N7071</f>
        <v>0</v>
      </c>
      <c r="O612" s="31">
        <f>'per SKPD'!W7071</f>
        <v>0</v>
      </c>
      <c r="P612" s="31">
        <f>'per SKPD'!X7071</f>
        <v>0</v>
      </c>
      <c r="Q612" s="31">
        <f>SUM(H612:P612)</f>
        <v>0</v>
      </c>
      <c r="R612" s="31">
        <f>'per SKPD'!Z7071</f>
        <v>0</v>
      </c>
      <c r="S612" s="31">
        <f>'per SKPD'!AA7071</f>
        <v>0</v>
      </c>
      <c r="T612" s="31">
        <f>'per SKPD'!AB7071</f>
        <v>0</v>
      </c>
      <c r="U612" s="31">
        <f>'per SKPD'!AC7071</f>
        <v>0</v>
      </c>
      <c r="V612" s="31">
        <f>'per SKPD'!AL7071</f>
        <v>0</v>
      </c>
      <c r="W612" s="31">
        <f>'per SKPD'!AM7071</f>
        <v>0</v>
      </c>
      <c r="X612" s="31">
        <f>'per SKPD'!AN7071</f>
        <v>0</v>
      </c>
      <c r="Y612" s="31">
        <f>SUM(R612:X612)</f>
        <v>0</v>
      </c>
      <c r="Z612" s="32">
        <f t="shared" ref="Z612:Z619" si="612">E612+Q612-Y612</f>
        <v>5757280342</v>
      </c>
      <c r="AA612" s="32"/>
      <c r="AB612" s="28"/>
      <c r="AC612" s="29">
        <f t="shared" si="592"/>
        <v>5757280342</v>
      </c>
      <c r="AD612" s="29">
        <f t="shared" ref="AD612:AD619" si="613">Z612-AC612</f>
        <v>0</v>
      </c>
      <c r="AE612" s="29">
        <f t="shared" ref="AE612:AE619" si="614">E612</f>
        <v>5757280342</v>
      </c>
      <c r="AF612" s="29">
        <f t="shared" ref="AF612:AF619" si="615">AC612-AE612</f>
        <v>0</v>
      </c>
      <c r="AG612" s="249">
        <f t="shared" ref="AG612:AG619" si="616">Q612-Y612</f>
        <v>0</v>
      </c>
      <c r="AH612" s="88">
        <f t="shared" ref="AH612:AH619" si="617">AF612-AG612</f>
        <v>0</v>
      </c>
    </row>
    <row r="613" spans="1:34">
      <c r="A613" s="99"/>
      <c r="B613" s="9">
        <v>2</v>
      </c>
      <c r="C613" s="9" t="s">
        <v>15</v>
      </c>
      <c r="D613" s="81" t="s">
        <v>9</v>
      </c>
      <c r="E613" s="31">
        <f>'per SKPD'!E7075</f>
        <v>126240000</v>
      </c>
      <c r="F613" s="31">
        <f>'per SKPD'!F7075</f>
        <v>20000000</v>
      </c>
      <c r="G613" s="31">
        <f>'per SKPD'!G7075</f>
        <v>20000000</v>
      </c>
      <c r="H613" s="31">
        <f>'per SKPD'!H7075</f>
        <v>20000000</v>
      </c>
      <c r="I613" s="31">
        <f>'per SKPD'!I7075</f>
        <v>0</v>
      </c>
      <c r="J613" s="31">
        <f>'per SKPD'!J7075</f>
        <v>0</v>
      </c>
      <c r="K613" s="31">
        <f>'per SKPD'!K7075</f>
        <v>0</v>
      </c>
      <c r="L613" s="31">
        <f>'per SKPD'!L7075</f>
        <v>0</v>
      </c>
      <c r="M613" s="31">
        <f>'per SKPD'!M7075</f>
        <v>0</v>
      </c>
      <c r="N613" s="31">
        <f>'per SKPD'!N7075</f>
        <v>10930556</v>
      </c>
      <c r="O613" s="31">
        <f>'per SKPD'!W7075</f>
        <v>0</v>
      </c>
      <c r="P613" s="31">
        <f>'per SKPD'!X7075</f>
        <v>0</v>
      </c>
      <c r="Q613" s="31">
        <f t="shared" ref="Q613:Q618" si="618">SUM(H613:P613)</f>
        <v>30930556</v>
      </c>
      <c r="R613" s="31">
        <f>'per SKPD'!Z7075</f>
        <v>0</v>
      </c>
      <c r="S613" s="31">
        <f>'per SKPD'!AA7075</f>
        <v>0</v>
      </c>
      <c r="T613" s="31">
        <f>'per SKPD'!AB7075</f>
        <v>0</v>
      </c>
      <c r="U613" s="31">
        <f>'per SKPD'!AC7075</f>
        <v>0</v>
      </c>
      <c r="V613" s="31">
        <f>'per SKPD'!AL7075</f>
        <v>0</v>
      </c>
      <c r="W613" s="31">
        <f>'per SKPD'!AM7075</f>
        <v>0</v>
      </c>
      <c r="X613" s="31">
        <f>'per SKPD'!AN7075</f>
        <v>0</v>
      </c>
      <c r="Y613" s="31">
        <f t="shared" ref="Y613:Y619" si="619">SUM(R613:X613)</f>
        <v>0</v>
      </c>
      <c r="Z613" s="32">
        <f t="shared" si="612"/>
        <v>157170556</v>
      </c>
      <c r="AA613" s="32"/>
      <c r="AB613" s="28"/>
      <c r="AC613" s="29">
        <f t="shared" si="592"/>
        <v>157170556</v>
      </c>
      <c r="AD613" s="29">
        <f t="shared" si="613"/>
        <v>0</v>
      </c>
      <c r="AE613" s="29">
        <f t="shared" si="614"/>
        <v>126240000</v>
      </c>
      <c r="AF613" s="29">
        <f t="shared" si="615"/>
        <v>30930556</v>
      </c>
      <c r="AG613" s="249">
        <f t="shared" si="616"/>
        <v>30930556</v>
      </c>
      <c r="AH613" s="88">
        <f t="shared" si="617"/>
        <v>0</v>
      </c>
    </row>
    <row r="614" spans="1:34">
      <c r="A614" s="99"/>
      <c r="B614" s="9">
        <v>3</v>
      </c>
      <c r="C614" s="9" t="s">
        <v>16</v>
      </c>
      <c r="D614" s="81" t="s">
        <v>10</v>
      </c>
      <c r="E614" s="31">
        <f>'per SKPD'!E7109</f>
        <v>581000000</v>
      </c>
      <c r="F614" s="31">
        <f>'per SKPD'!F7109</f>
        <v>0</v>
      </c>
      <c r="G614" s="31">
        <f>'per SKPD'!G7109</f>
        <v>0</v>
      </c>
      <c r="H614" s="31">
        <f>'per SKPD'!H7109</f>
        <v>0</v>
      </c>
      <c r="I614" s="31">
        <f>'per SKPD'!I7109</f>
        <v>0</v>
      </c>
      <c r="J614" s="31">
        <f>'per SKPD'!J7109</f>
        <v>0</v>
      </c>
      <c r="K614" s="31">
        <f>'per SKPD'!K7109</f>
        <v>0</v>
      </c>
      <c r="L614" s="31">
        <f>'per SKPD'!L7109</f>
        <v>0</v>
      </c>
      <c r="M614" s="31">
        <f>'per SKPD'!M7109</f>
        <v>0</v>
      </c>
      <c r="N614" s="31">
        <f>'per SKPD'!N7109</f>
        <v>0</v>
      </c>
      <c r="O614" s="31">
        <f>'per SKPD'!W7109</f>
        <v>0</v>
      </c>
      <c r="P614" s="31">
        <f>'per SKPD'!X7109</f>
        <v>0</v>
      </c>
      <c r="Q614" s="31">
        <f t="shared" si="618"/>
        <v>0</v>
      </c>
      <c r="R614" s="31">
        <f>'per SKPD'!Z7109</f>
        <v>0</v>
      </c>
      <c r="S614" s="31">
        <f>'per SKPD'!AA7109</f>
        <v>0</v>
      </c>
      <c r="T614" s="31">
        <f>'per SKPD'!AB7109</f>
        <v>0</v>
      </c>
      <c r="U614" s="31">
        <f>'per SKPD'!AC7109</f>
        <v>0</v>
      </c>
      <c r="V614" s="31">
        <f>'per SKPD'!AL7109</f>
        <v>0</v>
      </c>
      <c r="W614" s="31">
        <f>'per SKPD'!AM7109</f>
        <v>0</v>
      </c>
      <c r="X614" s="31">
        <f>'per SKPD'!AN7109</f>
        <v>0</v>
      </c>
      <c r="Y614" s="31">
        <f>SUM(R614:X614)</f>
        <v>0</v>
      </c>
      <c r="Z614" s="32">
        <f t="shared" si="612"/>
        <v>581000000</v>
      </c>
      <c r="AA614" s="32"/>
      <c r="AB614" s="28"/>
      <c r="AC614" s="29">
        <f t="shared" si="592"/>
        <v>581000000</v>
      </c>
      <c r="AD614" s="29">
        <f t="shared" si="613"/>
        <v>0</v>
      </c>
      <c r="AE614" s="29">
        <f t="shared" si="614"/>
        <v>581000000</v>
      </c>
      <c r="AF614" s="29">
        <f t="shared" si="615"/>
        <v>0</v>
      </c>
      <c r="AG614" s="249">
        <f t="shared" si="616"/>
        <v>0</v>
      </c>
      <c r="AH614" s="88">
        <f t="shared" si="617"/>
        <v>0</v>
      </c>
    </row>
    <row r="615" spans="1:34">
      <c r="A615" s="99"/>
      <c r="B615" s="9">
        <v>4</v>
      </c>
      <c r="C615" s="9" t="s">
        <v>17</v>
      </c>
      <c r="D615" s="81" t="s">
        <v>5</v>
      </c>
      <c r="E615" s="31">
        <f>'per SKPD'!E7112</f>
        <v>0</v>
      </c>
      <c r="F615" s="31">
        <f>'per SKPD'!F7112</f>
        <v>0</v>
      </c>
      <c r="G615" s="31">
        <f>'per SKPD'!G7112</f>
        <v>0</v>
      </c>
      <c r="H615" s="31">
        <f>'per SKPD'!H7112</f>
        <v>0</v>
      </c>
      <c r="I615" s="31">
        <f>'per SKPD'!I7112</f>
        <v>0</v>
      </c>
      <c r="J615" s="31">
        <f>'per SKPD'!J7112</f>
        <v>0</v>
      </c>
      <c r="K615" s="31">
        <f>'per SKPD'!K7112</f>
        <v>0</v>
      </c>
      <c r="L615" s="31">
        <f>'per SKPD'!L7112</f>
        <v>0</v>
      </c>
      <c r="M615" s="31">
        <f>'per SKPD'!M7112</f>
        <v>0</v>
      </c>
      <c r="N615" s="31">
        <f>'per SKPD'!N7112</f>
        <v>0</v>
      </c>
      <c r="O615" s="31">
        <f>'per SKPD'!W7112</f>
        <v>0</v>
      </c>
      <c r="P615" s="31">
        <f>'per SKPD'!X7112</f>
        <v>0</v>
      </c>
      <c r="Q615" s="31">
        <f t="shared" si="618"/>
        <v>0</v>
      </c>
      <c r="R615" s="31">
        <f>'per SKPD'!Z7112</f>
        <v>0</v>
      </c>
      <c r="S615" s="31">
        <f>'per SKPD'!AA7112</f>
        <v>0</v>
      </c>
      <c r="T615" s="31">
        <f>'per SKPD'!AB7112</f>
        <v>0</v>
      </c>
      <c r="U615" s="31">
        <f>'per SKPD'!AC7112</f>
        <v>0</v>
      </c>
      <c r="V615" s="31">
        <f>'per SKPD'!AL7112</f>
        <v>0</v>
      </c>
      <c r="W615" s="31">
        <f>'per SKPD'!AM7112</f>
        <v>0</v>
      </c>
      <c r="X615" s="31">
        <f>'per SKPD'!AN7112</f>
        <v>0</v>
      </c>
      <c r="Y615" s="31">
        <f t="shared" si="619"/>
        <v>0</v>
      </c>
      <c r="Z615" s="32">
        <f t="shared" si="612"/>
        <v>0</v>
      </c>
      <c r="AA615" s="32"/>
      <c r="AB615" s="28"/>
      <c r="AC615" s="29">
        <f t="shared" si="592"/>
        <v>0</v>
      </c>
      <c r="AD615" s="29">
        <f t="shared" si="613"/>
        <v>0</v>
      </c>
      <c r="AE615" s="29">
        <f t="shared" si="614"/>
        <v>0</v>
      </c>
      <c r="AF615" s="29">
        <f t="shared" si="615"/>
        <v>0</v>
      </c>
      <c r="AG615" s="249">
        <f t="shared" si="616"/>
        <v>0</v>
      </c>
      <c r="AH615" s="88">
        <f t="shared" si="617"/>
        <v>0</v>
      </c>
    </row>
    <row r="616" spans="1:34">
      <c r="A616" s="99"/>
      <c r="B616" s="9">
        <v>5</v>
      </c>
      <c r="C616" s="9" t="s">
        <v>18</v>
      </c>
      <c r="D616" s="81" t="s">
        <v>11</v>
      </c>
      <c r="E616" s="31">
        <f>'per SKPD'!E7115</f>
        <v>66500</v>
      </c>
      <c r="F616" s="31">
        <f>'per SKPD'!F7115</f>
        <v>0</v>
      </c>
      <c r="G616" s="31">
        <f>'per SKPD'!G7115</f>
        <v>0</v>
      </c>
      <c r="H616" s="31">
        <f>'per SKPD'!H7115</f>
        <v>0</v>
      </c>
      <c r="I616" s="31">
        <f>'per SKPD'!I7115</f>
        <v>0</v>
      </c>
      <c r="J616" s="31">
        <f>'per SKPD'!J7115</f>
        <v>0</v>
      </c>
      <c r="K616" s="31">
        <f>'per SKPD'!K7115</f>
        <v>0</v>
      </c>
      <c r="L616" s="31">
        <f>'per SKPD'!L7115</f>
        <v>0</v>
      </c>
      <c r="M616" s="31">
        <f>'per SKPD'!M7115</f>
        <v>0</v>
      </c>
      <c r="N616" s="31">
        <f>'per SKPD'!N7115</f>
        <v>0</v>
      </c>
      <c r="O616" s="31">
        <f>'per SKPD'!W7115</f>
        <v>0</v>
      </c>
      <c r="P616" s="31">
        <f>'per SKPD'!X7115</f>
        <v>0</v>
      </c>
      <c r="Q616" s="31">
        <f t="shared" si="618"/>
        <v>0</v>
      </c>
      <c r="R616" s="31">
        <f>'per SKPD'!Z7115</f>
        <v>0</v>
      </c>
      <c r="S616" s="31">
        <f>'per SKPD'!AA7115</f>
        <v>0</v>
      </c>
      <c r="T616" s="31">
        <f>'per SKPD'!AB7115</f>
        <v>0</v>
      </c>
      <c r="U616" s="31">
        <f>'per SKPD'!AC7115</f>
        <v>0</v>
      </c>
      <c r="V616" s="31">
        <f>'per SKPD'!AL7115</f>
        <v>0</v>
      </c>
      <c r="W616" s="31">
        <f>'per SKPD'!AM7115</f>
        <v>0</v>
      </c>
      <c r="X616" s="31">
        <f>'per SKPD'!AN7115</f>
        <v>0</v>
      </c>
      <c r="Y616" s="31">
        <f t="shared" si="619"/>
        <v>0</v>
      </c>
      <c r="Z616" s="32">
        <f t="shared" si="612"/>
        <v>66500</v>
      </c>
      <c r="AA616" s="32"/>
      <c r="AB616" s="28"/>
      <c r="AC616" s="29">
        <f t="shared" si="592"/>
        <v>66500</v>
      </c>
      <c r="AD616" s="29">
        <f t="shared" si="613"/>
        <v>0</v>
      </c>
      <c r="AE616" s="29">
        <f t="shared" si="614"/>
        <v>66500</v>
      </c>
      <c r="AF616" s="29">
        <f t="shared" si="615"/>
        <v>0</v>
      </c>
      <c r="AG616" s="249">
        <f t="shared" si="616"/>
        <v>0</v>
      </c>
      <c r="AH616" s="88">
        <f t="shared" si="617"/>
        <v>0</v>
      </c>
    </row>
    <row r="617" spans="1:34">
      <c r="A617" s="99"/>
      <c r="B617" s="9">
        <v>6</v>
      </c>
      <c r="C617" s="9" t="s">
        <v>19</v>
      </c>
      <c r="D617" s="81" t="s">
        <v>7</v>
      </c>
      <c r="E617" s="31">
        <f>'per SKPD'!E7118</f>
        <v>0</v>
      </c>
      <c r="F617" s="31">
        <f>'per SKPD'!F7118</f>
        <v>0</v>
      </c>
      <c r="G617" s="31">
        <f>'per SKPD'!G7118</f>
        <v>0</v>
      </c>
      <c r="H617" s="31">
        <f>'per SKPD'!H7118</f>
        <v>0</v>
      </c>
      <c r="I617" s="31">
        <f>'per SKPD'!I7118</f>
        <v>0</v>
      </c>
      <c r="J617" s="31">
        <f>'per SKPD'!J7118</f>
        <v>0</v>
      </c>
      <c r="K617" s="31">
        <f>'per SKPD'!K7118</f>
        <v>0</v>
      </c>
      <c r="L617" s="31">
        <f>'per SKPD'!L7118</f>
        <v>0</v>
      </c>
      <c r="M617" s="31">
        <f>'per SKPD'!M7118</f>
        <v>0</v>
      </c>
      <c r="N617" s="31">
        <f>'per SKPD'!N7118</f>
        <v>0</v>
      </c>
      <c r="O617" s="31">
        <f>'per SKPD'!W7118</f>
        <v>0</v>
      </c>
      <c r="P617" s="31">
        <f>'per SKPD'!X7118</f>
        <v>0</v>
      </c>
      <c r="Q617" s="31">
        <f t="shared" si="618"/>
        <v>0</v>
      </c>
      <c r="R617" s="31">
        <f>'per SKPD'!Z7118</f>
        <v>0</v>
      </c>
      <c r="S617" s="31">
        <f>'per SKPD'!AA7118</f>
        <v>0</v>
      </c>
      <c r="T617" s="31">
        <f>'per SKPD'!AB7118</f>
        <v>0</v>
      </c>
      <c r="U617" s="31">
        <f>'per SKPD'!AC7118</f>
        <v>0</v>
      </c>
      <c r="V617" s="31">
        <f>'per SKPD'!AL7118</f>
        <v>0</v>
      </c>
      <c r="W617" s="31">
        <f>'per SKPD'!AM7118</f>
        <v>0</v>
      </c>
      <c r="X617" s="31">
        <f>'per SKPD'!AN7118</f>
        <v>0</v>
      </c>
      <c r="Y617" s="31">
        <f t="shared" si="619"/>
        <v>0</v>
      </c>
      <c r="Z617" s="32">
        <f t="shared" si="612"/>
        <v>0</v>
      </c>
      <c r="AA617" s="32"/>
      <c r="AB617" s="28"/>
      <c r="AC617" s="29">
        <f t="shared" si="592"/>
        <v>0</v>
      </c>
      <c r="AD617" s="29">
        <f t="shared" si="613"/>
        <v>0</v>
      </c>
      <c r="AE617" s="29">
        <f t="shared" si="614"/>
        <v>0</v>
      </c>
      <c r="AF617" s="29">
        <f t="shared" si="615"/>
        <v>0</v>
      </c>
      <c r="AG617" s="249">
        <f t="shared" si="616"/>
        <v>0</v>
      </c>
      <c r="AH617" s="88">
        <f t="shared" si="617"/>
        <v>0</v>
      </c>
    </row>
    <row r="618" spans="1:34" s="21" customFormat="1">
      <c r="A618" s="102"/>
      <c r="B618" s="11">
        <v>7</v>
      </c>
      <c r="C618" s="11"/>
      <c r="D618" s="85" t="s">
        <v>8</v>
      </c>
      <c r="E618" s="31">
        <f>'per SKPD'!E7121</f>
        <v>55046000</v>
      </c>
      <c r="F618" s="31">
        <f>'per SKPD'!F7121</f>
        <v>0</v>
      </c>
      <c r="G618" s="31">
        <f>'per SKPD'!G7121</f>
        <v>0</v>
      </c>
      <c r="H618" s="31">
        <f>'per SKPD'!H7121</f>
        <v>0</v>
      </c>
      <c r="I618" s="31">
        <f>'per SKPD'!I7121</f>
        <v>0</v>
      </c>
      <c r="J618" s="31">
        <f>'per SKPD'!J7121</f>
        <v>0</v>
      </c>
      <c r="K618" s="31">
        <f>'per SKPD'!K7121</f>
        <v>0</v>
      </c>
      <c r="L618" s="31">
        <f>'per SKPD'!L7121</f>
        <v>0</v>
      </c>
      <c r="M618" s="31">
        <f>'per SKPD'!M7121</f>
        <v>0</v>
      </c>
      <c r="N618" s="31">
        <f>'per SKPD'!N7121</f>
        <v>0</v>
      </c>
      <c r="O618" s="31">
        <f>'per SKPD'!W7121</f>
        <v>0</v>
      </c>
      <c r="P618" s="31">
        <f>'per SKPD'!X7121</f>
        <v>0</v>
      </c>
      <c r="Q618" s="31">
        <f t="shared" si="618"/>
        <v>0</v>
      </c>
      <c r="R618" s="31">
        <f>'per SKPD'!Z7121</f>
        <v>0</v>
      </c>
      <c r="S618" s="31">
        <f>'per SKPD'!AA7121</f>
        <v>0</v>
      </c>
      <c r="T618" s="31">
        <f>'per SKPD'!AB7121</f>
        <v>0</v>
      </c>
      <c r="U618" s="31">
        <f>'per SKPD'!AC7121</f>
        <v>0</v>
      </c>
      <c r="V618" s="31">
        <f>'per SKPD'!AL7121</f>
        <v>0</v>
      </c>
      <c r="W618" s="31">
        <f>'per SKPD'!AM7121</f>
        <v>0</v>
      </c>
      <c r="X618" s="31">
        <f>'per SKPD'!AN7121</f>
        <v>0</v>
      </c>
      <c r="Y618" s="31">
        <f t="shared" si="619"/>
        <v>0</v>
      </c>
      <c r="Z618" s="32">
        <f t="shared" si="612"/>
        <v>55046000</v>
      </c>
      <c r="AA618" s="32"/>
      <c r="AB618" s="28"/>
      <c r="AC618" s="29">
        <f t="shared" si="592"/>
        <v>55046000</v>
      </c>
      <c r="AD618" s="29">
        <f t="shared" si="613"/>
        <v>0</v>
      </c>
      <c r="AE618" s="29">
        <f t="shared" si="614"/>
        <v>55046000</v>
      </c>
      <c r="AF618" s="29">
        <f t="shared" si="615"/>
        <v>0</v>
      </c>
      <c r="AG618" s="249">
        <f t="shared" si="616"/>
        <v>0</v>
      </c>
      <c r="AH618" s="88">
        <f t="shared" si="617"/>
        <v>0</v>
      </c>
    </row>
    <row r="619" spans="1:34" s="21" customFormat="1">
      <c r="A619" s="102"/>
      <c r="B619" s="11">
        <v>8</v>
      </c>
      <c r="C619" s="11"/>
      <c r="D619" s="77" t="s">
        <v>39</v>
      </c>
      <c r="E619" s="31">
        <f>'per SKPD'!E7124</f>
        <v>13340000</v>
      </c>
      <c r="F619" s="31">
        <f>'per SKPD'!F7124</f>
        <v>0</v>
      </c>
      <c r="G619" s="31">
        <f>'per SKPD'!G7124</f>
        <v>0</v>
      </c>
      <c r="H619" s="31">
        <f>'per SKPD'!H7124</f>
        <v>0</v>
      </c>
      <c r="I619" s="31">
        <f>'per SKPD'!I7124</f>
        <v>0</v>
      </c>
      <c r="J619" s="31">
        <f>'per SKPD'!J7124</f>
        <v>0</v>
      </c>
      <c r="K619" s="31">
        <f>'per SKPD'!K7124</f>
        <v>0</v>
      </c>
      <c r="L619" s="31">
        <f>'per SKPD'!L7124</f>
        <v>0</v>
      </c>
      <c r="M619" s="31">
        <f>'per SKPD'!M7124</f>
        <v>0</v>
      </c>
      <c r="N619" s="31">
        <f>'per SKPD'!N7124</f>
        <v>0</v>
      </c>
      <c r="O619" s="31">
        <f>'per SKPD'!W7124</f>
        <v>0</v>
      </c>
      <c r="P619" s="31">
        <f>'per SKPD'!X7124</f>
        <v>0</v>
      </c>
      <c r="Q619" s="31">
        <f>SUM(H619:P619)</f>
        <v>0</v>
      </c>
      <c r="R619" s="31">
        <f>'per SKPD'!Z7124</f>
        <v>0</v>
      </c>
      <c r="S619" s="31">
        <f>'per SKPD'!AA7124</f>
        <v>0</v>
      </c>
      <c r="T619" s="31">
        <f>'per SKPD'!AB7124</f>
        <v>0</v>
      </c>
      <c r="U619" s="31">
        <f>'per SKPD'!AC7124</f>
        <v>0</v>
      </c>
      <c r="V619" s="31">
        <f>'per SKPD'!AL7124</f>
        <v>0</v>
      </c>
      <c r="W619" s="31">
        <f>'per SKPD'!AM7124</f>
        <v>0</v>
      </c>
      <c r="X619" s="31">
        <f>'per SKPD'!AN7124</f>
        <v>0</v>
      </c>
      <c r="Y619" s="31">
        <f t="shared" si="619"/>
        <v>0</v>
      </c>
      <c r="Z619" s="32">
        <f t="shared" si="612"/>
        <v>13340000</v>
      </c>
      <c r="AA619" s="32"/>
      <c r="AB619" s="28"/>
      <c r="AC619" s="29">
        <f t="shared" si="592"/>
        <v>13340000</v>
      </c>
      <c r="AD619" s="29">
        <f t="shared" si="613"/>
        <v>0</v>
      </c>
      <c r="AE619" s="29">
        <f t="shared" si="614"/>
        <v>13340000</v>
      </c>
      <c r="AF619" s="29">
        <f t="shared" si="615"/>
        <v>0</v>
      </c>
      <c r="AG619" s="249">
        <f t="shared" si="616"/>
        <v>0</v>
      </c>
      <c r="AH619" s="88">
        <f t="shared" si="617"/>
        <v>0</v>
      </c>
    </row>
    <row r="620" spans="1:34">
      <c r="A620" s="101"/>
      <c r="B620" s="8"/>
      <c r="C620" s="8"/>
      <c r="D620" s="78"/>
      <c r="E620" s="34"/>
      <c r="F620" s="34"/>
      <c r="G620" s="63"/>
      <c r="H620" s="67"/>
      <c r="I620" s="34"/>
      <c r="J620" s="34"/>
      <c r="K620" s="34"/>
      <c r="L620" s="34"/>
      <c r="M620" s="34"/>
      <c r="N620" s="34"/>
      <c r="O620" s="34"/>
      <c r="P620" s="63"/>
      <c r="Q620" s="34"/>
      <c r="R620" s="65"/>
      <c r="S620" s="65"/>
      <c r="T620" s="34"/>
      <c r="U620" s="34"/>
      <c r="V620" s="34"/>
      <c r="W620" s="34"/>
      <c r="X620" s="34"/>
      <c r="Y620" s="34"/>
      <c r="Z620" s="34"/>
      <c r="AA620" s="34"/>
      <c r="AB620" s="28"/>
      <c r="AC620" s="29">
        <f t="shared" si="592"/>
        <v>0</v>
      </c>
    </row>
    <row r="621" spans="1:34" s="15" customFormat="1" ht="18.75" customHeight="1">
      <c r="A621" s="98">
        <v>62</v>
      </c>
      <c r="B621" s="22" t="s">
        <v>97</v>
      </c>
      <c r="C621" s="20"/>
      <c r="D621" s="30"/>
      <c r="E621" s="30">
        <f t="shared" ref="E621:P621" si="620">E622+E623+E624+E625+E626+E627+E628+E629</f>
        <v>18844628388</v>
      </c>
      <c r="F621" s="30">
        <f t="shared" si="620"/>
        <v>12500000</v>
      </c>
      <c r="G621" s="30">
        <f t="shared" si="620"/>
        <v>12500000</v>
      </c>
      <c r="H621" s="30">
        <f t="shared" si="620"/>
        <v>12500000</v>
      </c>
      <c r="I621" s="30">
        <f t="shared" si="620"/>
        <v>0</v>
      </c>
      <c r="J621" s="30">
        <f t="shared" si="620"/>
        <v>0</v>
      </c>
      <c r="K621" s="30">
        <f t="shared" si="620"/>
        <v>0</v>
      </c>
      <c r="L621" s="30">
        <f t="shared" si="620"/>
        <v>0</v>
      </c>
      <c r="M621" s="30">
        <f t="shared" si="620"/>
        <v>0</v>
      </c>
      <c r="N621" s="30">
        <f t="shared" si="620"/>
        <v>0</v>
      </c>
      <c r="O621" s="30">
        <f t="shared" si="620"/>
        <v>0</v>
      </c>
      <c r="P621" s="30">
        <f t="shared" si="620"/>
        <v>0</v>
      </c>
      <c r="Q621" s="30">
        <f>SUM(H621:P621)</f>
        <v>12500000</v>
      </c>
      <c r="R621" s="64">
        <f t="shared" ref="R621:X621" si="621">R622+R623+R624+R625+R626+R627+R628+R629</f>
        <v>0</v>
      </c>
      <c r="S621" s="64">
        <f t="shared" si="621"/>
        <v>0</v>
      </c>
      <c r="T621" s="30">
        <f t="shared" si="621"/>
        <v>0</v>
      </c>
      <c r="U621" s="30">
        <f t="shared" si="621"/>
        <v>0</v>
      </c>
      <c r="V621" s="30">
        <f t="shared" si="621"/>
        <v>0</v>
      </c>
      <c r="W621" s="30">
        <f t="shared" si="621"/>
        <v>0</v>
      </c>
      <c r="X621" s="30">
        <f t="shared" si="621"/>
        <v>0</v>
      </c>
      <c r="Y621" s="30">
        <f>SUM(R621:X621)</f>
        <v>0</v>
      </c>
      <c r="Z621" s="30">
        <f>Z622+Z623+Z624+Z625+Z626+Z627+Z628+Z629</f>
        <v>18857128388</v>
      </c>
      <c r="AA621" s="30"/>
      <c r="AB621" s="57"/>
      <c r="AC621" s="29">
        <f t="shared" si="592"/>
        <v>18857128388</v>
      </c>
      <c r="AD621" s="57"/>
      <c r="AE621" s="57"/>
      <c r="AF621" s="57"/>
      <c r="AG621" s="250"/>
    </row>
    <row r="622" spans="1:34">
      <c r="A622" s="99"/>
      <c r="B622" s="9">
        <v>1</v>
      </c>
      <c r="C622" s="9" t="s">
        <v>14</v>
      </c>
      <c r="D622" s="81" t="s">
        <v>6</v>
      </c>
      <c r="E622" s="31">
        <f>'per SKPD'!E7131</f>
        <v>17315689728</v>
      </c>
      <c r="F622" s="31">
        <f>'per SKPD'!F7131</f>
        <v>0</v>
      </c>
      <c r="G622" s="31">
        <f>'per SKPD'!G7131</f>
        <v>0</v>
      </c>
      <c r="H622" s="31">
        <f>'per SKPD'!H7131</f>
        <v>0</v>
      </c>
      <c r="I622" s="31">
        <f>'per SKPD'!I7131</f>
        <v>0</v>
      </c>
      <c r="J622" s="31">
        <f>'per SKPD'!J7131</f>
        <v>0</v>
      </c>
      <c r="K622" s="31">
        <f>'per SKPD'!K7131</f>
        <v>0</v>
      </c>
      <c r="L622" s="31">
        <f>'per SKPD'!L7131</f>
        <v>0</v>
      </c>
      <c r="M622" s="31">
        <f>'per SKPD'!M7131</f>
        <v>0</v>
      </c>
      <c r="N622" s="31">
        <f>'per SKPD'!N7131</f>
        <v>0</v>
      </c>
      <c r="O622" s="31">
        <f>'per SKPD'!W7131</f>
        <v>0</v>
      </c>
      <c r="P622" s="31">
        <f>'per SKPD'!X7131</f>
        <v>0</v>
      </c>
      <c r="Q622" s="31">
        <f>SUM(H622:P622)</f>
        <v>0</v>
      </c>
      <c r="R622" s="31">
        <f>'per SKPD'!Z7131</f>
        <v>0</v>
      </c>
      <c r="S622" s="31">
        <f>'per SKPD'!AA7131</f>
        <v>0</v>
      </c>
      <c r="T622" s="31">
        <f>'per SKPD'!AB7131</f>
        <v>0</v>
      </c>
      <c r="U622" s="31">
        <f>'per SKPD'!AC7131</f>
        <v>0</v>
      </c>
      <c r="V622" s="31">
        <f>'per SKPD'!AL7131</f>
        <v>0</v>
      </c>
      <c r="W622" s="31">
        <f>'per SKPD'!AM7131</f>
        <v>0</v>
      </c>
      <c r="X622" s="31">
        <f>'per SKPD'!AN7131</f>
        <v>0</v>
      </c>
      <c r="Y622" s="31">
        <f>SUM(R622:X622)</f>
        <v>0</v>
      </c>
      <c r="Z622" s="32">
        <f t="shared" ref="Z622:Z629" si="622">E622+Q622-Y622</f>
        <v>17315689728</v>
      </c>
      <c r="AA622" s="32"/>
      <c r="AB622" s="28"/>
      <c r="AC622" s="29">
        <f t="shared" si="592"/>
        <v>17315689728</v>
      </c>
      <c r="AD622" s="29">
        <f t="shared" ref="AD622:AD629" si="623">Z622-AC622</f>
        <v>0</v>
      </c>
      <c r="AE622" s="29">
        <f t="shared" ref="AE622:AE629" si="624">E622</f>
        <v>17315689728</v>
      </c>
      <c r="AF622" s="29">
        <f t="shared" ref="AF622:AF629" si="625">AC622-AE622</f>
        <v>0</v>
      </c>
      <c r="AG622" s="249">
        <f t="shared" ref="AG622:AG629" si="626">Q622-Y622</f>
        <v>0</v>
      </c>
      <c r="AH622" s="88">
        <f t="shared" ref="AH622:AH629" si="627">AF622-AG622</f>
        <v>0</v>
      </c>
    </row>
    <row r="623" spans="1:34">
      <c r="A623" s="99"/>
      <c r="B623" s="9">
        <v>2</v>
      </c>
      <c r="C623" s="9" t="s">
        <v>15</v>
      </c>
      <c r="D623" s="81" t="s">
        <v>9</v>
      </c>
      <c r="E623" s="31">
        <f>'per SKPD'!E7135</f>
        <v>161328000</v>
      </c>
      <c r="F623" s="31">
        <f>'per SKPD'!F7135</f>
        <v>12500000</v>
      </c>
      <c r="G623" s="31">
        <f>'per SKPD'!G7135</f>
        <v>12500000</v>
      </c>
      <c r="H623" s="31">
        <f>'per SKPD'!H7135</f>
        <v>12500000</v>
      </c>
      <c r="I623" s="31">
        <f>'per SKPD'!I7135</f>
        <v>0</v>
      </c>
      <c r="J623" s="31">
        <f>'per SKPD'!J7135</f>
        <v>0</v>
      </c>
      <c r="K623" s="31">
        <f>'per SKPD'!K7135</f>
        <v>0</v>
      </c>
      <c r="L623" s="31">
        <f>'per SKPD'!L7135</f>
        <v>0</v>
      </c>
      <c r="M623" s="31">
        <f>'per SKPD'!M7135</f>
        <v>0</v>
      </c>
      <c r="N623" s="31">
        <f>'per SKPD'!N7135</f>
        <v>0</v>
      </c>
      <c r="O623" s="31">
        <f>'per SKPD'!W7135</f>
        <v>0</v>
      </c>
      <c r="P623" s="31">
        <f>'per SKPD'!X7135</f>
        <v>0</v>
      </c>
      <c r="Q623" s="31">
        <f t="shared" ref="Q623:Q628" si="628">SUM(H623:P623)</f>
        <v>12500000</v>
      </c>
      <c r="R623" s="31">
        <f>'per SKPD'!Z7135</f>
        <v>0</v>
      </c>
      <c r="S623" s="31">
        <f>'per SKPD'!AA7135</f>
        <v>0</v>
      </c>
      <c r="T623" s="31">
        <f>'per SKPD'!AB7135</f>
        <v>0</v>
      </c>
      <c r="U623" s="31">
        <f>'per SKPD'!AC7135</f>
        <v>0</v>
      </c>
      <c r="V623" s="31">
        <f>'per SKPD'!AL7135</f>
        <v>0</v>
      </c>
      <c r="W623" s="31">
        <f>'per SKPD'!AM7135</f>
        <v>0</v>
      </c>
      <c r="X623" s="31">
        <f>'per SKPD'!AN7135</f>
        <v>0</v>
      </c>
      <c r="Y623" s="31">
        <f t="shared" ref="Y623:Y629" si="629">SUM(R623:X623)</f>
        <v>0</v>
      </c>
      <c r="Z623" s="32">
        <f t="shared" si="622"/>
        <v>173828000</v>
      </c>
      <c r="AA623" s="32"/>
      <c r="AB623" s="28"/>
      <c r="AC623" s="29">
        <f t="shared" si="592"/>
        <v>173828000</v>
      </c>
      <c r="AD623" s="29">
        <f t="shared" si="623"/>
        <v>0</v>
      </c>
      <c r="AE623" s="29">
        <f t="shared" si="624"/>
        <v>161328000</v>
      </c>
      <c r="AF623" s="29">
        <f t="shared" si="625"/>
        <v>12500000</v>
      </c>
      <c r="AG623" s="249">
        <f t="shared" si="626"/>
        <v>12500000</v>
      </c>
      <c r="AH623" s="88">
        <f t="shared" si="627"/>
        <v>0</v>
      </c>
    </row>
    <row r="624" spans="1:34">
      <c r="A624" s="99"/>
      <c r="B624" s="9">
        <v>3</v>
      </c>
      <c r="C624" s="9" t="s">
        <v>16</v>
      </c>
      <c r="D624" s="81" t="s">
        <v>10</v>
      </c>
      <c r="E624" s="31">
        <f>'per SKPD'!E7155</f>
        <v>1343346160</v>
      </c>
      <c r="F624" s="31">
        <f>'per SKPD'!F7155</f>
        <v>0</v>
      </c>
      <c r="G624" s="31">
        <f>'per SKPD'!G7155</f>
        <v>0</v>
      </c>
      <c r="H624" s="31">
        <f>'per SKPD'!H7155</f>
        <v>0</v>
      </c>
      <c r="I624" s="31">
        <f>'per SKPD'!I7155</f>
        <v>0</v>
      </c>
      <c r="J624" s="31">
        <f>'per SKPD'!J7155</f>
        <v>0</v>
      </c>
      <c r="K624" s="31">
        <f>'per SKPD'!K7155</f>
        <v>0</v>
      </c>
      <c r="L624" s="31">
        <f>'per SKPD'!L7155</f>
        <v>0</v>
      </c>
      <c r="M624" s="31">
        <f>'per SKPD'!M7155</f>
        <v>0</v>
      </c>
      <c r="N624" s="31">
        <f>'per SKPD'!N7155</f>
        <v>0</v>
      </c>
      <c r="O624" s="31">
        <f>'per SKPD'!W7155</f>
        <v>0</v>
      </c>
      <c r="P624" s="31">
        <f>'per SKPD'!X7155</f>
        <v>0</v>
      </c>
      <c r="Q624" s="31">
        <f t="shared" si="628"/>
        <v>0</v>
      </c>
      <c r="R624" s="31">
        <f>'per SKPD'!Z7155</f>
        <v>0</v>
      </c>
      <c r="S624" s="31">
        <f>'per SKPD'!AA7155</f>
        <v>0</v>
      </c>
      <c r="T624" s="31">
        <f>'per SKPD'!AB7155</f>
        <v>0</v>
      </c>
      <c r="U624" s="31">
        <f>'per SKPD'!AC7155</f>
        <v>0</v>
      </c>
      <c r="V624" s="31">
        <f>'per SKPD'!AL7155</f>
        <v>0</v>
      </c>
      <c r="W624" s="31">
        <f>'per SKPD'!AM7155</f>
        <v>0</v>
      </c>
      <c r="X624" s="31">
        <f>'per SKPD'!AN7155</f>
        <v>0</v>
      </c>
      <c r="Y624" s="31">
        <f>SUM(R624:X624)</f>
        <v>0</v>
      </c>
      <c r="Z624" s="32">
        <f t="shared" si="622"/>
        <v>1343346160</v>
      </c>
      <c r="AA624" s="32"/>
      <c r="AB624" s="28"/>
      <c r="AC624" s="29">
        <f t="shared" si="592"/>
        <v>1343346160</v>
      </c>
      <c r="AD624" s="29">
        <f t="shared" si="623"/>
        <v>0</v>
      </c>
      <c r="AE624" s="29">
        <f t="shared" si="624"/>
        <v>1343346160</v>
      </c>
      <c r="AF624" s="29">
        <f t="shared" si="625"/>
        <v>0</v>
      </c>
      <c r="AG624" s="249">
        <f t="shared" si="626"/>
        <v>0</v>
      </c>
      <c r="AH624" s="88">
        <f t="shared" si="627"/>
        <v>0</v>
      </c>
    </row>
    <row r="625" spans="1:34">
      <c r="A625" s="99"/>
      <c r="B625" s="9">
        <v>4</v>
      </c>
      <c r="C625" s="9" t="s">
        <v>17</v>
      </c>
      <c r="D625" s="81" t="s">
        <v>5</v>
      </c>
      <c r="E625" s="31">
        <f>'per SKPD'!E7159</f>
        <v>0</v>
      </c>
      <c r="F625" s="31">
        <f>'per SKPD'!F7159</f>
        <v>0</v>
      </c>
      <c r="G625" s="31">
        <f>'per SKPD'!G7159</f>
        <v>0</v>
      </c>
      <c r="H625" s="31">
        <f>'per SKPD'!H7159</f>
        <v>0</v>
      </c>
      <c r="I625" s="31">
        <f>'per SKPD'!I7159</f>
        <v>0</v>
      </c>
      <c r="J625" s="31">
        <f>'per SKPD'!J7159</f>
        <v>0</v>
      </c>
      <c r="K625" s="31">
        <f>'per SKPD'!K7159</f>
        <v>0</v>
      </c>
      <c r="L625" s="31">
        <f>'per SKPD'!L7159</f>
        <v>0</v>
      </c>
      <c r="M625" s="31">
        <f>'per SKPD'!M7159</f>
        <v>0</v>
      </c>
      <c r="N625" s="31">
        <f>'per SKPD'!N7159</f>
        <v>0</v>
      </c>
      <c r="O625" s="31">
        <f>'per SKPD'!W7159</f>
        <v>0</v>
      </c>
      <c r="P625" s="31">
        <f>'per SKPD'!X7159</f>
        <v>0</v>
      </c>
      <c r="Q625" s="31">
        <f t="shared" si="628"/>
        <v>0</v>
      </c>
      <c r="R625" s="31">
        <f>'per SKPD'!Z7159</f>
        <v>0</v>
      </c>
      <c r="S625" s="31">
        <f>'per SKPD'!AA7159</f>
        <v>0</v>
      </c>
      <c r="T625" s="31">
        <f>'per SKPD'!AB7159</f>
        <v>0</v>
      </c>
      <c r="U625" s="31">
        <f>'per SKPD'!AC7159</f>
        <v>0</v>
      </c>
      <c r="V625" s="31">
        <f>'per SKPD'!AL7159</f>
        <v>0</v>
      </c>
      <c r="W625" s="31">
        <f>'per SKPD'!AM7159</f>
        <v>0</v>
      </c>
      <c r="X625" s="31">
        <f>'per SKPD'!AN7159</f>
        <v>0</v>
      </c>
      <c r="Y625" s="31">
        <f t="shared" si="629"/>
        <v>0</v>
      </c>
      <c r="Z625" s="32">
        <f t="shared" si="622"/>
        <v>0</v>
      </c>
      <c r="AA625" s="32"/>
      <c r="AB625" s="28"/>
      <c r="AC625" s="29">
        <f t="shared" si="592"/>
        <v>0</v>
      </c>
      <c r="AD625" s="29">
        <f t="shared" si="623"/>
        <v>0</v>
      </c>
      <c r="AE625" s="29">
        <f t="shared" si="624"/>
        <v>0</v>
      </c>
      <c r="AF625" s="29">
        <f t="shared" si="625"/>
        <v>0</v>
      </c>
      <c r="AG625" s="249">
        <f t="shared" si="626"/>
        <v>0</v>
      </c>
      <c r="AH625" s="88">
        <f t="shared" si="627"/>
        <v>0</v>
      </c>
    </row>
    <row r="626" spans="1:34">
      <c r="A626" s="99"/>
      <c r="B626" s="9">
        <v>5</v>
      </c>
      <c r="C626" s="9" t="s">
        <v>18</v>
      </c>
      <c r="D626" s="81" t="s">
        <v>11</v>
      </c>
      <c r="E626" s="31">
        <f>'per SKPD'!E7162</f>
        <v>66500</v>
      </c>
      <c r="F626" s="31">
        <f>'per SKPD'!F7162</f>
        <v>0</v>
      </c>
      <c r="G626" s="31">
        <f>'per SKPD'!G7162</f>
        <v>0</v>
      </c>
      <c r="H626" s="31">
        <f>'per SKPD'!H7162</f>
        <v>0</v>
      </c>
      <c r="I626" s="31">
        <f>'per SKPD'!I7162</f>
        <v>0</v>
      </c>
      <c r="J626" s="31">
        <f>'per SKPD'!J7162</f>
        <v>0</v>
      </c>
      <c r="K626" s="31">
        <f>'per SKPD'!K7162</f>
        <v>0</v>
      </c>
      <c r="L626" s="31">
        <f>'per SKPD'!L7162</f>
        <v>0</v>
      </c>
      <c r="M626" s="31">
        <f>'per SKPD'!M7162</f>
        <v>0</v>
      </c>
      <c r="N626" s="31">
        <f>'per SKPD'!N7162</f>
        <v>0</v>
      </c>
      <c r="O626" s="31">
        <f>'per SKPD'!W7162</f>
        <v>0</v>
      </c>
      <c r="P626" s="31">
        <f>'per SKPD'!X7162</f>
        <v>0</v>
      </c>
      <c r="Q626" s="31">
        <f t="shared" si="628"/>
        <v>0</v>
      </c>
      <c r="R626" s="31">
        <f>'per SKPD'!Z7162</f>
        <v>0</v>
      </c>
      <c r="S626" s="31">
        <f>'per SKPD'!AA7162</f>
        <v>0</v>
      </c>
      <c r="T626" s="31">
        <f>'per SKPD'!AB7162</f>
        <v>0</v>
      </c>
      <c r="U626" s="31">
        <f>'per SKPD'!AC7162</f>
        <v>0</v>
      </c>
      <c r="V626" s="31">
        <f>'per SKPD'!AL7162</f>
        <v>0</v>
      </c>
      <c r="W626" s="31">
        <f>'per SKPD'!AM7162</f>
        <v>0</v>
      </c>
      <c r="X626" s="31">
        <f>'per SKPD'!AN7162</f>
        <v>0</v>
      </c>
      <c r="Y626" s="31">
        <f t="shared" si="629"/>
        <v>0</v>
      </c>
      <c r="Z626" s="32">
        <f t="shared" si="622"/>
        <v>66500</v>
      </c>
      <c r="AA626" s="32"/>
      <c r="AB626" s="28"/>
      <c r="AC626" s="29">
        <f t="shared" si="592"/>
        <v>66500</v>
      </c>
      <c r="AD626" s="29">
        <f t="shared" si="623"/>
        <v>0</v>
      </c>
      <c r="AE626" s="29">
        <f t="shared" si="624"/>
        <v>66500</v>
      </c>
      <c r="AF626" s="29">
        <f t="shared" si="625"/>
        <v>0</v>
      </c>
      <c r="AG626" s="249">
        <f t="shared" si="626"/>
        <v>0</v>
      </c>
      <c r="AH626" s="88">
        <f t="shared" si="627"/>
        <v>0</v>
      </c>
    </row>
    <row r="627" spans="1:34">
      <c r="A627" s="99"/>
      <c r="B627" s="9">
        <v>6</v>
      </c>
      <c r="C627" s="9" t="s">
        <v>19</v>
      </c>
      <c r="D627" s="81" t="s">
        <v>7</v>
      </c>
      <c r="E627" s="31">
        <f>'per SKPD'!E7165</f>
        <v>0</v>
      </c>
      <c r="F627" s="31">
        <f>'per SKPD'!F7165</f>
        <v>0</v>
      </c>
      <c r="G627" s="31">
        <f>'per SKPD'!G7165</f>
        <v>0</v>
      </c>
      <c r="H627" s="31">
        <f>'per SKPD'!H7165</f>
        <v>0</v>
      </c>
      <c r="I627" s="31">
        <f>'per SKPD'!I7165</f>
        <v>0</v>
      </c>
      <c r="J627" s="31">
        <f>'per SKPD'!J7165</f>
        <v>0</v>
      </c>
      <c r="K627" s="31">
        <f>'per SKPD'!K7165</f>
        <v>0</v>
      </c>
      <c r="L627" s="31">
        <f>'per SKPD'!L7165</f>
        <v>0</v>
      </c>
      <c r="M627" s="31">
        <f>'per SKPD'!M7165</f>
        <v>0</v>
      </c>
      <c r="N627" s="31">
        <f>'per SKPD'!N7165</f>
        <v>0</v>
      </c>
      <c r="O627" s="31">
        <f>'per SKPD'!W7165</f>
        <v>0</v>
      </c>
      <c r="P627" s="31">
        <f>'per SKPD'!X7165</f>
        <v>0</v>
      </c>
      <c r="Q627" s="31">
        <f t="shared" si="628"/>
        <v>0</v>
      </c>
      <c r="R627" s="31">
        <f>'per SKPD'!Z7165</f>
        <v>0</v>
      </c>
      <c r="S627" s="31">
        <f>'per SKPD'!AA7165</f>
        <v>0</v>
      </c>
      <c r="T627" s="31">
        <f>'per SKPD'!AB7165</f>
        <v>0</v>
      </c>
      <c r="U627" s="31">
        <f>'per SKPD'!AC7165</f>
        <v>0</v>
      </c>
      <c r="V627" s="31">
        <f>'per SKPD'!AL7165</f>
        <v>0</v>
      </c>
      <c r="W627" s="31">
        <f>'per SKPD'!AM7165</f>
        <v>0</v>
      </c>
      <c r="X627" s="31">
        <f>'per SKPD'!AN7165</f>
        <v>0</v>
      </c>
      <c r="Y627" s="31">
        <f t="shared" si="629"/>
        <v>0</v>
      </c>
      <c r="Z627" s="32">
        <f t="shared" si="622"/>
        <v>0</v>
      </c>
      <c r="AA627" s="32"/>
      <c r="AB627" s="28"/>
      <c r="AC627" s="29">
        <f t="shared" si="592"/>
        <v>0</v>
      </c>
      <c r="AD627" s="29">
        <f t="shared" si="623"/>
        <v>0</v>
      </c>
      <c r="AE627" s="29">
        <f t="shared" si="624"/>
        <v>0</v>
      </c>
      <c r="AF627" s="29">
        <f t="shared" si="625"/>
        <v>0</v>
      </c>
      <c r="AG627" s="249">
        <f t="shared" si="626"/>
        <v>0</v>
      </c>
      <c r="AH627" s="88">
        <f t="shared" si="627"/>
        <v>0</v>
      </c>
    </row>
    <row r="628" spans="1:34" s="21" customFormat="1">
      <c r="A628" s="102"/>
      <c r="B628" s="11">
        <v>7</v>
      </c>
      <c r="C628" s="11"/>
      <c r="D628" s="85" t="s">
        <v>8</v>
      </c>
      <c r="E628" s="31">
        <f>'per SKPD'!E7168</f>
        <v>9160000</v>
      </c>
      <c r="F628" s="31">
        <f>'per SKPD'!F7168</f>
        <v>0</v>
      </c>
      <c r="G628" s="31">
        <f>'per SKPD'!G7168</f>
        <v>0</v>
      </c>
      <c r="H628" s="31">
        <f>'per SKPD'!H7168</f>
        <v>0</v>
      </c>
      <c r="I628" s="31">
        <f>'per SKPD'!I7168</f>
        <v>0</v>
      </c>
      <c r="J628" s="31">
        <f>'per SKPD'!J7168</f>
        <v>0</v>
      </c>
      <c r="K628" s="31">
        <f>'per SKPD'!K7168</f>
        <v>0</v>
      </c>
      <c r="L628" s="31">
        <f>'per SKPD'!L7168</f>
        <v>0</v>
      </c>
      <c r="M628" s="31">
        <f>'per SKPD'!M7168</f>
        <v>0</v>
      </c>
      <c r="N628" s="31">
        <f>'per SKPD'!N7168</f>
        <v>0</v>
      </c>
      <c r="O628" s="31">
        <f>'per SKPD'!W7168</f>
        <v>0</v>
      </c>
      <c r="P628" s="31">
        <f>'per SKPD'!X7168</f>
        <v>0</v>
      </c>
      <c r="Q628" s="31">
        <f t="shared" si="628"/>
        <v>0</v>
      </c>
      <c r="R628" s="31">
        <f>'per SKPD'!Z7168</f>
        <v>0</v>
      </c>
      <c r="S628" s="31">
        <f>'per SKPD'!AA7168</f>
        <v>0</v>
      </c>
      <c r="T628" s="31">
        <f>'per SKPD'!AB7168</f>
        <v>0</v>
      </c>
      <c r="U628" s="31">
        <f>'per SKPD'!AC7168</f>
        <v>0</v>
      </c>
      <c r="V628" s="31">
        <f>'per SKPD'!AL7168</f>
        <v>0</v>
      </c>
      <c r="W628" s="31">
        <f>'per SKPD'!AM7168</f>
        <v>0</v>
      </c>
      <c r="X628" s="31">
        <f>'per SKPD'!AN7168</f>
        <v>0</v>
      </c>
      <c r="Y628" s="31">
        <f t="shared" si="629"/>
        <v>0</v>
      </c>
      <c r="Z628" s="32">
        <f t="shared" si="622"/>
        <v>9160000</v>
      </c>
      <c r="AA628" s="32"/>
      <c r="AB628" s="28"/>
      <c r="AC628" s="29">
        <f t="shared" si="592"/>
        <v>9160000</v>
      </c>
      <c r="AD628" s="29">
        <f t="shared" si="623"/>
        <v>0</v>
      </c>
      <c r="AE628" s="29">
        <f t="shared" si="624"/>
        <v>9160000</v>
      </c>
      <c r="AF628" s="29">
        <f t="shared" si="625"/>
        <v>0</v>
      </c>
      <c r="AG628" s="249">
        <f t="shared" si="626"/>
        <v>0</v>
      </c>
      <c r="AH628" s="88">
        <f t="shared" si="627"/>
        <v>0</v>
      </c>
    </row>
    <row r="629" spans="1:34" s="21" customFormat="1">
      <c r="A629" s="102"/>
      <c r="B629" s="11">
        <v>8</v>
      </c>
      <c r="C629" s="11"/>
      <c r="D629" s="77" t="s">
        <v>39</v>
      </c>
      <c r="E629" s="31">
        <f>'per SKPD'!E7172</f>
        <v>15038000</v>
      </c>
      <c r="F629" s="31">
        <f>'per SKPD'!F7172</f>
        <v>0</v>
      </c>
      <c r="G629" s="31">
        <f>'per SKPD'!G7172</f>
        <v>0</v>
      </c>
      <c r="H629" s="31">
        <f>'per SKPD'!H7172</f>
        <v>0</v>
      </c>
      <c r="I629" s="31">
        <f>'per SKPD'!I7172</f>
        <v>0</v>
      </c>
      <c r="J629" s="31">
        <f>'per SKPD'!J7172</f>
        <v>0</v>
      </c>
      <c r="K629" s="31">
        <f>'per SKPD'!K7172</f>
        <v>0</v>
      </c>
      <c r="L629" s="31">
        <f>'per SKPD'!L7172</f>
        <v>0</v>
      </c>
      <c r="M629" s="31">
        <f>'per SKPD'!M7172</f>
        <v>0</v>
      </c>
      <c r="N629" s="31">
        <f>'per SKPD'!N7172</f>
        <v>0</v>
      </c>
      <c r="O629" s="31">
        <f>'per SKPD'!W7172</f>
        <v>0</v>
      </c>
      <c r="P629" s="31">
        <f>'per SKPD'!X7172</f>
        <v>0</v>
      </c>
      <c r="Q629" s="31">
        <f>SUM(H629:P629)</f>
        <v>0</v>
      </c>
      <c r="R629" s="31">
        <f>'per SKPD'!Z7172</f>
        <v>0</v>
      </c>
      <c r="S629" s="31">
        <f>'per SKPD'!AA7172</f>
        <v>0</v>
      </c>
      <c r="T629" s="31">
        <f>'per SKPD'!AB7172</f>
        <v>0</v>
      </c>
      <c r="U629" s="31">
        <f>'per SKPD'!AC7172</f>
        <v>0</v>
      </c>
      <c r="V629" s="31">
        <f>'per SKPD'!AL7172</f>
        <v>0</v>
      </c>
      <c r="W629" s="31">
        <f>'per SKPD'!AM7172</f>
        <v>0</v>
      </c>
      <c r="X629" s="31">
        <f>'per SKPD'!AN7172</f>
        <v>0</v>
      </c>
      <c r="Y629" s="31">
        <f t="shared" si="629"/>
        <v>0</v>
      </c>
      <c r="Z629" s="32">
        <f t="shared" si="622"/>
        <v>15038000</v>
      </c>
      <c r="AA629" s="32"/>
      <c r="AB629" s="28"/>
      <c r="AC629" s="29">
        <f t="shared" si="592"/>
        <v>15038000</v>
      </c>
      <c r="AD629" s="29">
        <f t="shared" si="623"/>
        <v>0</v>
      </c>
      <c r="AE629" s="29">
        <f t="shared" si="624"/>
        <v>15038000</v>
      </c>
      <c r="AF629" s="29">
        <f t="shared" si="625"/>
        <v>0</v>
      </c>
      <c r="AG629" s="249">
        <f t="shared" si="626"/>
        <v>0</v>
      </c>
      <c r="AH629" s="88">
        <f t="shared" si="627"/>
        <v>0</v>
      </c>
    </row>
    <row r="630" spans="1:34">
      <c r="A630" s="101"/>
      <c r="B630" s="8"/>
      <c r="C630" s="8"/>
      <c r="D630" s="78"/>
      <c r="E630" s="34"/>
      <c r="F630" s="34"/>
      <c r="G630" s="63"/>
      <c r="H630" s="67"/>
      <c r="I630" s="34"/>
      <c r="J630" s="34"/>
      <c r="K630" s="34"/>
      <c r="L630" s="34"/>
      <c r="M630" s="34"/>
      <c r="N630" s="34"/>
      <c r="O630" s="34"/>
      <c r="P630" s="63"/>
      <c r="Q630" s="34"/>
      <c r="R630" s="65"/>
      <c r="S630" s="65"/>
      <c r="T630" s="34"/>
      <c r="U630" s="34"/>
      <c r="V630" s="34"/>
      <c r="W630" s="34"/>
      <c r="X630" s="34"/>
      <c r="Y630" s="34"/>
      <c r="Z630" s="34"/>
      <c r="AA630" s="34"/>
      <c r="AB630" s="28"/>
      <c r="AC630" s="29">
        <f t="shared" si="592"/>
        <v>0</v>
      </c>
    </row>
    <row r="631" spans="1:34" s="15" customFormat="1" ht="18.75" customHeight="1">
      <c r="A631" s="98">
        <v>63</v>
      </c>
      <c r="B631" s="22" t="s">
        <v>98</v>
      </c>
      <c r="C631" s="20"/>
      <c r="D631" s="30"/>
      <c r="E631" s="30">
        <f t="shared" ref="E631:P631" si="630">E632+E633+E634+E635+E636+E637+E638+E639</f>
        <v>6231016560</v>
      </c>
      <c r="F631" s="30">
        <f t="shared" si="630"/>
        <v>12500000</v>
      </c>
      <c r="G631" s="30">
        <f t="shared" si="630"/>
        <v>12500000</v>
      </c>
      <c r="H631" s="30">
        <f t="shared" si="630"/>
        <v>12500000</v>
      </c>
      <c r="I631" s="30">
        <f t="shared" si="630"/>
        <v>0</v>
      </c>
      <c r="J631" s="30">
        <f t="shared" si="630"/>
        <v>0</v>
      </c>
      <c r="K631" s="30">
        <f t="shared" si="630"/>
        <v>0</v>
      </c>
      <c r="L631" s="30">
        <f t="shared" si="630"/>
        <v>0</v>
      </c>
      <c r="M631" s="30">
        <f t="shared" si="630"/>
        <v>0</v>
      </c>
      <c r="N631" s="30">
        <f t="shared" si="630"/>
        <v>0</v>
      </c>
      <c r="O631" s="30">
        <f t="shared" si="630"/>
        <v>0</v>
      </c>
      <c r="P631" s="30">
        <f t="shared" si="630"/>
        <v>0</v>
      </c>
      <c r="Q631" s="30">
        <f>SUM(H631:P631)</f>
        <v>12500000</v>
      </c>
      <c r="R631" s="64">
        <f t="shared" ref="R631:X631" si="631">R632+R633+R634+R635+R636+R637+R638+R639</f>
        <v>0</v>
      </c>
      <c r="S631" s="64">
        <f t="shared" si="631"/>
        <v>0</v>
      </c>
      <c r="T631" s="30">
        <f t="shared" si="631"/>
        <v>0</v>
      </c>
      <c r="U631" s="30">
        <f t="shared" si="631"/>
        <v>0</v>
      </c>
      <c r="V631" s="30">
        <f t="shared" si="631"/>
        <v>0</v>
      </c>
      <c r="W631" s="30">
        <f t="shared" si="631"/>
        <v>0</v>
      </c>
      <c r="X631" s="30">
        <f t="shared" si="631"/>
        <v>0</v>
      </c>
      <c r="Y631" s="30">
        <f>SUM(R631:X631)</f>
        <v>0</v>
      </c>
      <c r="Z631" s="30">
        <f>Z632+Z633+Z634+Z635+Z636+Z637+Z638+Z639</f>
        <v>6243516560</v>
      </c>
      <c r="AA631" s="30"/>
      <c r="AB631" s="57"/>
      <c r="AC631" s="29">
        <f t="shared" si="592"/>
        <v>6243516560</v>
      </c>
      <c r="AD631" s="57">
        <f>SUM(AD632:AD639)</f>
        <v>0</v>
      </c>
      <c r="AE631" s="57">
        <f>SUM(AE632:AE639)</f>
        <v>6231016560</v>
      </c>
      <c r="AF631" s="57">
        <f>SUM(AF632:AF639)</f>
        <v>12500000</v>
      </c>
      <c r="AG631" s="57">
        <f>SUM(AG632:AG639)</f>
        <v>12500000</v>
      </c>
      <c r="AH631" s="57">
        <f>SUM(AH632:AH639)</f>
        <v>0</v>
      </c>
    </row>
    <row r="632" spans="1:34">
      <c r="A632" s="99"/>
      <c r="B632" s="9">
        <v>1</v>
      </c>
      <c r="C632" s="9" t="s">
        <v>14</v>
      </c>
      <c r="D632" s="81" t="s">
        <v>6</v>
      </c>
      <c r="E632" s="31">
        <f>'per SKPD'!E7181</f>
        <v>2837800000</v>
      </c>
      <c r="F632" s="31">
        <f>'per SKPD'!F7181</f>
        <v>0</v>
      </c>
      <c r="G632" s="31">
        <f>'per SKPD'!G7181</f>
        <v>0</v>
      </c>
      <c r="H632" s="31">
        <f>'per SKPD'!H7181</f>
        <v>0</v>
      </c>
      <c r="I632" s="31">
        <f>'per SKPD'!I7181</f>
        <v>0</v>
      </c>
      <c r="J632" s="31">
        <f>'per SKPD'!J7181</f>
        <v>0</v>
      </c>
      <c r="K632" s="31">
        <f>'per SKPD'!K7181</f>
        <v>0</v>
      </c>
      <c r="L632" s="31">
        <f>'per SKPD'!L7181</f>
        <v>0</v>
      </c>
      <c r="M632" s="31">
        <f>'per SKPD'!M7181</f>
        <v>0</v>
      </c>
      <c r="N632" s="31">
        <f>'per SKPD'!N7181</f>
        <v>0</v>
      </c>
      <c r="O632" s="31">
        <f>'per SKPD'!W7181</f>
        <v>0</v>
      </c>
      <c r="P632" s="31">
        <f>'per SKPD'!X7181</f>
        <v>0</v>
      </c>
      <c r="Q632" s="31">
        <f>SUM(H632:P632)</f>
        <v>0</v>
      </c>
      <c r="R632" s="31">
        <f>'per SKPD'!Z7181</f>
        <v>0</v>
      </c>
      <c r="S632" s="31">
        <f>'per SKPD'!AA7181</f>
        <v>0</v>
      </c>
      <c r="T632" s="31">
        <f>'per SKPD'!AB7181</f>
        <v>0</v>
      </c>
      <c r="U632" s="31">
        <f>'per SKPD'!AC7181</f>
        <v>0</v>
      </c>
      <c r="V632" s="31">
        <f>'per SKPD'!AL7181</f>
        <v>0</v>
      </c>
      <c r="W632" s="31">
        <f>'per SKPD'!AM7181</f>
        <v>0</v>
      </c>
      <c r="X632" s="31">
        <f>'per SKPD'!AN7181</f>
        <v>0</v>
      </c>
      <c r="Y632" s="31">
        <f>SUM(R632:X632)</f>
        <v>0</v>
      </c>
      <c r="Z632" s="32">
        <f t="shared" ref="Z632:Z639" si="632">E632+Q632-Y632</f>
        <v>2837800000</v>
      </c>
      <c r="AA632" s="32"/>
      <c r="AB632" s="28"/>
      <c r="AC632" s="29">
        <f t="shared" si="592"/>
        <v>2837800000</v>
      </c>
      <c r="AD632" s="29">
        <f t="shared" ref="AD632:AD639" si="633">Z632-AC632</f>
        <v>0</v>
      </c>
      <c r="AE632" s="29">
        <f t="shared" ref="AE632:AE639" si="634">E632</f>
        <v>2837800000</v>
      </c>
      <c r="AF632" s="29">
        <f t="shared" ref="AF632:AF639" si="635">AC632-AE632</f>
        <v>0</v>
      </c>
      <c r="AG632" s="249">
        <f t="shared" ref="AG632:AG639" si="636">Q632-Y632</f>
        <v>0</v>
      </c>
      <c r="AH632" s="88">
        <f t="shared" ref="AH632:AH639" si="637">AF632-AG632</f>
        <v>0</v>
      </c>
    </row>
    <row r="633" spans="1:34">
      <c r="A633" s="99"/>
      <c r="B633" s="9">
        <v>2</v>
      </c>
      <c r="C633" s="9" t="s">
        <v>15</v>
      </c>
      <c r="D633" s="81" t="s">
        <v>9</v>
      </c>
      <c r="E633" s="31">
        <f>'per SKPD'!E7185</f>
        <v>130071000</v>
      </c>
      <c r="F633" s="31">
        <f>'per SKPD'!F7185</f>
        <v>12500000</v>
      </c>
      <c r="G633" s="31">
        <f>'per SKPD'!G7185</f>
        <v>12500000</v>
      </c>
      <c r="H633" s="31">
        <f>'per SKPD'!H7185</f>
        <v>12500000</v>
      </c>
      <c r="I633" s="31">
        <f>'per SKPD'!I7185</f>
        <v>0</v>
      </c>
      <c r="J633" s="31">
        <f>'per SKPD'!J7185</f>
        <v>0</v>
      </c>
      <c r="K633" s="31">
        <f>'per SKPD'!K7185</f>
        <v>0</v>
      </c>
      <c r="L633" s="31">
        <f>'per SKPD'!L7185</f>
        <v>0</v>
      </c>
      <c r="M633" s="31">
        <f>'per SKPD'!M7185</f>
        <v>0</v>
      </c>
      <c r="N633" s="31">
        <f>'per SKPD'!N7185</f>
        <v>0</v>
      </c>
      <c r="O633" s="31">
        <f>'per SKPD'!W7185</f>
        <v>0</v>
      </c>
      <c r="P633" s="31">
        <f>'per SKPD'!X7185</f>
        <v>0</v>
      </c>
      <c r="Q633" s="31">
        <f t="shared" ref="Q633:Q638" si="638">SUM(H633:P633)</f>
        <v>12500000</v>
      </c>
      <c r="R633" s="31">
        <f>'per SKPD'!Z7185</f>
        <v>0</v>
      </c>
      <c r="S633" s="31">
        <f>'per SKPD'!AA7185</f>
        <v>0</v>
      </c>
      <c r="T633" s="31">
        <f>'per SKPD'!AB7185</f>
        <v>0</v>
      </c>
      <c r="U633" s="31">
        <f>'per SKPD'!AC7185</f>
        <v>0</v>
      </c>
      <c r="V633" s="31">
        <f>'per SKPD'!AL7185</f>
        <v>0</v>
      </c>
      <c r="W633" s="31">
        <f>'per SKPD'!AM7185</f>
        <v>0</v>
      </c>
      <c r="X633" s="31">
        <f>'per SKPD'!AN7185</f>
        <v>0</v>
      </c>
      <c r="Y633" s="31">
        <f t="shared" ref="Y633:Y639" si="639">SUM(R633:X633)</f>
        <v>0</v>
      </c>
      <c r="Z633" s="32">
        <f t="shared" si="632"/>
        <v>142571000</v>
      </c>
      <c r="AA633" s="32"/>
      <c r="AB633" s="28"/>
      <c r="AC633" s="29">
        <f t="shared" si="592"/>
        <v>142571000</v>
      </c>
      <c r="AD633" s="29">
        <f t="shared" si="633"/>
        <v>0</v>
      </c>
      <c r="AE633" s="29">
        <f t="shared" si="634"/>
        <v>130071000</v>
      </c>
      <c r="AF633" s="29">
        <f t="shared" si="635"/>
        <v>12500000</v>
      </c>
      <c r="AG633" s="249">
        <f t="shared" si="636"/>
        <v>12500000</v>
      </c>
      <c r="AH633" s="88">
        <f t="shared" si="637"/>
        <v>0</v>
      </c>
    </row>
    <row r="634" spans="1:34">
      <c r="A634" s="99"/>
      <c r="B634" s="9">
        <v>3</v>
      </c>
      <c r="C634" s="9" t="s">
        <v>16</v>
      </c>
      <c r="D634" s="81" t="s">
        <v>10</v>
      </c>
      <c r="E634" s="31">
        <f>'per SKPD'!E7202</f>
        <v>3248262160</v>
      </c>
      <c r="F634" s="31">
        <f>'per SKPD'!F7202</f>
        <v>0</v>
      </c>
      <c r="G634" s="31">
        <f>'per SKPD'!G7202</f>
        <v>0</v>
      </c>
      <c r="H634" s="31">
        <f>'per SKPD'!H7202</f>
        <v>0</v>
      </c>
      <c r="I634" s="31">
        <f>'per SKPD'!I7202</f>
        <v>0</v>
      </c>
      <c r="J634" s="31">
        <f>'per SKPD'!J7202</f>
        <v>0</v>
      </c>
      <c r="K634" s="31">
        <f>'per SKPD'!K7202</f>
        <v>0</v>
      </c>
      <c r="L634" s="31">
        <f>'per SKPD'!L7202</f>
        <v>0</v>
      </c>
      <c r="M634" s="31">
        <f>'per SKPD'!M7202</f>
        <v>0</v>
      </c>
      <c r="N634" s="31">
        <f>'per SKPD'!N7202</f>
        <v>0</v>
      </c>
      <c r="O634" s="31">
        <f>'per SKPD'!W7202</f>
        <v>0</v>
      </c>
      <c r="P634" s="31">
        <f>'per SKPD'!X7202</f>
        <v>0</v>
      </c>
      <c r="Q634" s="31">
        <f t="shared" si="638"/>
        <v>0</v>
      </c>
      <c r="R634" s="31">
        <f>'per SKPD'!Z7202</f>
        <v>0</v>
      </c>
      <c r="S634" s="31">
        <f>'per SKPD'!AA7202</f>
        <v>0</v>
      </c>
      <c r="T634" s="31">
        <f>'per SKPD'!AB7202</f>
        <v>0</v>
      </c>
      <c r="U634" s="31">
        <f>'per SKPD'!AC7202</f>
        <v>0</v>
      </c>
      <c r="V634" s="31">
        <f>'per SKPD'!AL7202</f>
        <v>0</v>
      </c>
      <c r="W634" s="31">
        <f>'per SKPD'!AM7202</f>
        <v>0</v>
      </c>
      <c r="X634" s="31">
        <f>'per SKPD'!AN7202</f>
        <v>0</v>
      </c>
      <c r="Y634" s="31">
        <f>SUM(R634:X634)</f>
        <v>0</v>
      </c>
      <c r="Z634" s="32">
        <f t="shared" si="632"/>
        <v>3248262160</v>
      </c>
      <c r="AA634" s="32"/>
      <c r="AB634" s="28"/>
      <c r="AC634" s="29">
        <f t="shared" si="592"/>
        <v>3248262160</v>
      </c>
      <c r="AD634" s="29">
        <f t="shared" si="633"/>
        <v>0</v>
      </c>
      <c r="AE634" s="29">
        <f t="shared" si="634"/>
        <v>3248262160</v>
      </c>
      <c r="AF634" s="29">
        <f t="shared" si="635"/>
        <v>0</v>
      </c>
      <c r="AG634" s="249">
        <f t="shared" si="636"/>
        <v>0</v>
      </c>
      <c r="AH634" s="88">
        <f t="shared" si="637"/>
        <v>0</v>
      </c>
    </row>
    <row r="635" spans="1:34">
      <c r="A635" s="99"/>
      <c r="B635" s="9">
        <v>4</v>
      </c>
      <c r="C635" s="9" t="s">
        <v>17</v>
      </c>
      <c r="D635" s="81" t="s">
        <v>5</v>
      </c>
      <c r="E635" s="31">
        <f>'per SKPD'!E7206</f>
        <v>1948400</v>
      </c>
      <c r="F635" s="31">
        <f>'per SKPD'!F7206</f>
        <v>0</v>
      </c>
      <c r="G635" s="31">
        <f>'per SKPD'!G7206</f>
        <v>0</v>
      </c>
      <c r="H635" s="31">
        <f>'per SKPD'!H7206</f>
        <v>0</v>
      </c>
      <c r="I635" s="31">
        <f>'per SKPD'!I7206</f>
        <v>0</v>
      </c>
      <c r="J635" s="31">
        <f>'per SKPD'!J7206</f>
        <v>0</v>
      </c>
      <c r="K635" s="31">
        <f>'per SKPD'!K7206</f>
        <v>0</v>
      </c>
      <c r="L635" s="31">
        <f>'per SKPD'!L7206</f>
        <v>0</v>
      </c>
      <c r="M635" s="31">
        <f>'per SKPD'!M7206</f>
        <v>0</v>
      </c>
      <c r="N635" s="31">
        <f>'per SKPD'!N7206</f>
        <v>0</v>
      </c>
      <c r="O635" s="31">
        <f>'per SKPD'!W7206</f>
        <v>0</v>
      </c>
      <c r="P635" s="31">
        <f>'per SKPD'!X7206</f>
        <v>0</v>
      </c>
      <c r="Q635" s="31">
        <f t="shared" si="638"/>
        <v>0</v>
      </c>
      <c r="R635" s="31">
        <f>'per SKPD'!Z7206</f>
        <v>0</v>
      </c>
      <c r="S635" s="31">
        <f>'per SKPD'!AA7206</f>
        <v>0</v>
      </c>
      <c r="T635" s="31">
        <f>'per SKPD'!AB7206</f>
        <v>0</v>
      </c>
      <c r="U635" s="31">
        <f>'per SKPD'!AC7206</f>
        <v>0</v>
      </c>
      <c r="V635" s="31">
        <f>'per SKPD'!AL7206</f>
        <v>0</v>
      </c>
      <c r="W635" s="31">
        <f>'per SKPD'!AM7206</f>
        <v>0</v>
      </c>
      <c r="X635" s="31">
        <f>'per SKPD'!AN7206</f>
        <v>0</v>
      </c>
      <c r="Y635" s="31">
        <f t="shared" si="639"/>
        <v>0</v>
      </c>
      <c r="Z635" s="32">
        <f t="shared" si="632"/>
        <v>1948400</v>
      </c>
      <c r="AA635" s="32"/>
      <c r="AB635" s="28"/>
      <c r="AC635" s="29">
        <f t="shared" si="592"/>
        <v>1948400</v>
      </c>
      <c r="AD635" s="29">
        <f t="shared" si="633"/>
        <v>0</v>
      </c>
      <c r="AE635" s="29">
        <f t="shared" si="634"/>
        <v>1948400</v>
      </c>
      <c r="AF635" s="29">
        <f t="shared" si="635"/>
        <v>0</v>
      </c>
      <c r="AG635" s="249">
        <f t="shared" si="636"/>
        <v>0</v>
      </c>
      <c r="AH635" s="88">
        <f t="shared" si="637"/>
        <v>0</v>
      </c>
    </row>
    <row r="636" spans="1:34">
      <c r="A636" s="99"/>
      <c r="B636" s="9">
        <v>5</v>
      </c>
      <c r="C636" s="9" t="s">
        <v>18</v>
      </c>
      <c r="D636" s="81" t="s">
        <v>11</v>
      </c>
      <c r="E636" s="31">
        <f>'per SKPD'!E7209</f>
        <v>0</v>
      </c>
      <c r="F636" s="31">
        <f>'per SKPD'!F7209</f>
        <v>0</v>
      </c>
      <c r="G636" s="31">
        <f>'per SKPD'!G7209</f>
        <v>0</v>
      </c>
      <c r="H636" s="31">
        <f>'per SKPD'!H7209</f>
        <v>0</v>
      </c>
      <c r="I636" s="31">
        <f>'per SKPD'!I7209</f>
        <v>0</v>
      </c>
      <c r="J636" s="31">
        <f>'per SKPD'!J7209</f>
        <v>0</v>
      </c>
      <c r="K636" s="31">
        <f>'per SKPD'!K7209</f>
        <v>0</v>
      </c>
      <c r="L636" s="31">
        <f>'per SKPD'!L7209</f>
        <v>0</v>
      </c>
      <c r="M636" s="31">
        <f>'per SKPD'!M7209</f>
        <v>0</v>
      </c>
      <c r="N636" s="31">
        <f>'per SKPD'!N7209</f>
        <v>0</v>
      </c>
      <c r="O636" s="31">
        <f>'per SKPD'!W7209</f>
        <v>0</v>
      </c>
      <c r="P636" s="31">
        <f>'per SKPD'!X7209</f>
        <v>0</v>
      </c>
      <c r="Q636" s="31">
        <f t="shared" si="638"/>
        <v>0</v>
      </c>
      <c r="R636" s="31">
        <f>'per SKPD'!Z7209</f>
        <v>0</v>
      </c>
      <c r="S636" s="31">
        <f>'per SKPD'!AA7209</f>
        <v>0</v>
      </c>
      <c r="T636" s="31">
        <f>'per SKPD'!AB7209</f>
        <v>0</v>
      </c>
      <c r="U636" s="31">
        <f>'per SKPD'!AC7209</f>
        <v>0</v>
      </c>
      <c r="V636" s="31">
        <f>'per SKPD'!AL7209</f>
        <v>0</v>
      </c>
      <c r="W636" s="31">
        <f>'per SKPD'!AM7209</f>
        <v>0</v>
      </c>
      <c r="X636" s="31">
        <f>'per SKPD'!AN7209</f>
        <v>0</v>
      </c>
      <c r="Y636" s="31">
        <f t="shared" si="639"/>
        <v>0</v>
      </c>
      <c r="Z636" s="32">
        <f t="shared" si="632"/>
        <v>0</v>
      </c>
      <c r="AA636" s="32"/>
      <c r="AB636" s="28"/>
      <c r="AC636" s="29">
        <f t="shared" si="592"/>
        <v>0</v>
      </c>
      <c r="AD636" s="29">
        <f t="shared" si="633"/>
        <v>0</v>
      </c>
      <c r="AE636" s="29">
        <f t="shared" si="634"/>
        <v>0</v>
      </c>
      <c r="AF636" s="29">
        <f t="shared" si="635"/>
        <v>0</v>
      </c>
      <c r="AG636" s="249">
        <f t="shared" si="636"/>
        <v>0</v>
      </c>
      <c r="AH636" s="88">
        <f t="shared" si="637"/>
        <v>0</v>
      </c>
    </row>
    <row r="637" spans="1:34">
      <c r="A637" s="99"/>
      <c r="B637" s="9">
        <v>6</v>
      </c>
      <c r="C637" s="9" t="s">
        <v>19</v>
      </c>
      <c r="D637" s="81" t="s">
        <v>7</v>
      </c>
      <c r="E637" s="31">
        <f>'per SKPD'!E7212</f>
        <v>0</v>
      </c>
      <c r="F637" s="31">
        <f>'per SKPD'!F7212</f>
        <v>0</v>
      </c>
      <c r="G637" s="31">
        <f>'per SKPD'!G7212</f>
        <v>0</v>
      </c>
      <c r="H637" s="31">
        <f>'per SKPD'!H7212</f>
        <v>0</v>
      </c>
      <c r="I637" s="31">
        <f>'per SKPD'!I7212</f>
        <v>0</v>
      </c>
      <c r="J637" s="31">
        <f>'per SKPD'!J7212</f>
        <v>0</v>
      </c>
      <c r="K637" s="31">
        <f>'per SKPD'!K7212</f>
        <v>0</v>
      </c>
      <c r="L637" s="31">
        <f>'per SKPD'!L7212</f>
        <v>0</v>
      </c>
      <c r="M637" s="31">
        <f>'per SKPD'!M7212</f>
        <v>0</v>
      </c>
      <c r="N637" s="31">
        <f>'per SKPD'!N7212</f>
        <v>0</v>
      </c>
      <c r="O637" s="31">
        <f>'per SKPD'!W7212</f>
        <v>0</v>
      </c>
      <c r="P637" s="31">
        <f>'per SKPD'!X7212</f>
        <v>0</v>
      </c>
      <c r="Q637" s="31">
        <f t="shared" si="638"/>
        <v>0</v>
      </c>
      <c r="R637" s="31">
        <f>'per SKPD'!Z7212</f>
        <v>0</v>
      </c>
      <c r="S637" s="31">
        <f>'per SKPD'!AA7212</f>
        <v>0</v>
      </c>
      <c r="T637" s="31">
        <f>'per SKPD'!AB7212</f>
        <v>0</v>
      </c>
      <c r="U637" s="31">
        <f>'per SKPD'!AC7212</f>
        <v>0</v>
      </c>
      <c r="V637" s="31">
        <f>'per SKPD'!AL7212</f>
        <v>0</v>
      </c>
      <c r="W637" s="31">
        <f>'per SKPD'!AM7212</f>
        <v>0</v>
      </c>
      <c r="X637" s="31">
        <f>'per SKPD'!AN7212</f>
        <v>0</v>
      </c>
      <c r="Y637" s="31">
        <f t="shared" si="639"/>
        <v>0</v>
      </c>
      <c r="Z637" s="32">
        <f t="shared" si="632"/>
        <v>0</v>
      </c>
      <c r="AA637" s="32"/>
      <c r="AB637" s="28"/>
      <c r="AC637" s="29">
        <f t="shared" si="592"/>
        <v>0</v>
      </c>
      <c r="AD637" s="29">
        <f t="shared" si="633"/>
        <v>0</v>
      </c>
      <c r="AE637" s="29">
        <f t="shared" si="634"/>
        <v>0</v>
      </c>
      <c r="AF637" s="29">
        <f t="shared" si="635"/>
        <v>0</v>
      </c>
      <c r="AG637" s="249">
        <f t="shared" si="636"/>
        <v>0</v>
      </c>
      <c r="AH637" s="88">
        <f t="shared" si="637"/>
        <v>0</v>
      </c>
    </row>
    <row r="638" spans="1:34" s="21" customFormat="1">
      <c r="A638" s="102"/>
      <c r="B638" s="11">
        <v>7</v>
      </c>
      <c r="C638" s="11"/>
      <c r="D638" s="85" t="s">
        <v>8</v>
      </c>
      <c r="E638" s="31">
        <f>'per SKPD'!E7215</f>
        <v>8600000</v>
      </c>
      <c r="F638" s="31">
        <f>'per SKPD'!F7215</f>
        <v>0</v>
      </c>
      <c r="G638" s="31">
        <f>'per SKPD'!G7215</f>
        <v>0</v>
      </c>
      <c r="H638" s="31">
        <f>'per SKPD'!H7215</f>
        <v>0</v>
      </c>
      <c r="I638" s="31">
        <f>'per SKPD'!I7215</f>
        <v>0</v>
      </c>
      <c r="J638" s="31">
        <f>'per SKPD'!J7215</f>
        <v>0</v>
      </c>
      <c r="K638" s="31">
        <f>'per SKPD'!K7215</f>
        <v>0</v>
      </c>
      <c r="L638" s="31">
        <f>'per SKPD'!L7215</f>
        <v>0</v>
      </c>
      <c r="M638" s="31">
        <f>'per SKPD'!M7215</f>
        <v>0</v>
      </c>
      <c r="N638" s="31">
        <f>'per SKPD'!N7215</f>
        <v>0</v>
      </c>
      <c r="O638" s="31">
        <f>'per SKPD'!W7215</f>
        <v>0</v>
      </c>
      <c r="P638" s="31">
        <f>'per SKPD'!X7215</f>
        <v>0</v>
      </c>
      <c r="Q638" s="31">
        <f t="shared" si="638"/>
        <v>0</v>
      </c>
      <c r="R638" s="31">
        <f>'per SKPD'!Z7215</f>
        <v>0</v>
      </c>
      <c r="S638" s="31">
        <f>'per SKPD'!AA7215</f>
        <v>0</v>
      </c>
      <c r="T638" s="31">
        <f>'per SKPD'!AB7215</f>
        <v>0</v>
      </c>
      <c r="U638" s="31">
        <f>'per SKPD'!AC7215</f>
        <v>0</v>
      </c>
      <c r="V638" s="31">
        <f>'per SKPD'!AL7215</f>
        <v>0</v>
      </c>
      <c r="W638" s="31">
        <f>'per SKPD'!AM7215</f>
        <v>0</v>
      </c>
      <c r="X638" s="31">
        <f>'per SKPD'!AN7215</f>
        <v>0</v>
      </c>
      <c r="Y638" s="31">
        <f t="shared" si="639"/>
        <v>0</v>
      </c>
      <c r="Z638" s="32">
        <f t="shared" si="632"/>
        <v>8600000</v>
      </c>
      <c r="AA638" s="32"/>
      <c r="AB638" s="28"/>
      <c r="AC638" s="29">
        <f t="shared" si="592"/>
        <v>8600000</v>
      </c>
      <c r="AD638" s="29">
        <f t="shared" si="633"/>
        <v>0</v>
      </c>
      <c r="AE638" s="29">
        <f t="shared" si="634"/>
        <v>8600000</v>
      </c>
      <c r="AF638" s="29">
        <f t="shared" si="635"/>
        <v>0</v>
      </c>
      <c r="AG638" s="249">
        <f t="shared" si="636"/>
        <v>0</v>
      </c>
      <c r="AH638" s="88">
        <f t="shared" si="637"/>
        <v>0</v>
      </c>
    </row>
    <row r="639" spans="1:34" s="21" customFormat="1">
      <c r="A639" s="102"/>
      <c r="B639" s="11">
        <v>8</v>
      </c>
      <c r="C639" s="11"/>
      <c r="D639" s="77" t="s">
        <v>39</v>
      </c>
      <c r="E639" s="31">
        <f>'per SKPD'!E7219</f>
        <v>4335000</v>
      </c>
      <c r="F639" s="31">
        <f>'per SKPD'!F7219</f>
        <v>0</v>
      </c>
      <c r="G639" s="31">
        <f>'per SKPD'!G7219</f>
        <v>0</v>
      </c>
      <c r="H639" s="31">
        <f>'per SKPD'!H7219</f>
        <v>0</v>
      </c>
      <c r="I639" s="31">
        <f>'per SKPD'!I7219</f>
        <v>0</v>
      </c>
      <c r="J639" s="31">
        <f>'per SKPD'!J7219</f>
        <v>0</v>
      </c>
      <c r="K639" s="31">
        <f>'per SKPD'!K7219</f>
        <v>0</v>
      </c>
      <c r="L639" s="31">
        <f>'per SKPD'!L7219</f>
        <v>0</v>
      </c>
      <c r="M639" s="31">
        <f>'per SKPD'!M7219</f>
        <v>0</v>
      </c>
      <c r="N639" s="31">
        <f>'per SKPD'!N7219</f>
        <v>0</v>
      </c>
      <c r="O639" s="31">
        <f>'per SKPD'!W7219</f>
        <v>0</v>
      </c>
      <c r="P639" s="31">
        <f>'per SKPD'!X7219</f>
        <v>0</v>
      </c>
      <c r="Q639" s="31">
        <f>SUM(H639:P639)</f>
        <v>0</v>
      </c>
      <c r="R639" s="31">
        <f>'per SKPD'!Z7219</f>
        <v>0</v>
      </c>
      <c r="S639" s="31">
        <f>'per SKPD'!AA7219</f>
        <v>0</v>
      </c>
      <c r="T639" s="31">
        <f>'per SKPD'!AB7219</f>
        <v>0</v>
      </c>
      <c r="U639" s="31">
        <f>'per SKPD'!AC7219</f>
        <v>0</v>
      </c>
      <c r="V639" s="31">
        <f>'per SKPD'!AL7219</f>
        <v>0</v>
      </c>
      <c r="W639" s="31">
        <f>'per SKPD'!AM7219</f>
        <v>0</v>
      </c>
      <c r="X639" s="31">
        <f>'per SKPD'!AN7219</f>
        <v>0</v>
      </c>
      <c r="Y639" s="31">
        <f t="shared" si="639"/>
        <v>0</v>
      </c>
      <c r="Z639" s="32">
        <f t="shared" si="632"/>
        <v>4335000</v>
      </c>
      <c r="AA639" s="32"/>
      <c r="AB639" s="28"/>
      <c r="AC639" s="29">
        <f t="shared" si="592"/>
        <v>4335000</v>
      </c>
      <c r="AD639" s="29">
        <f t="shared" si="633"/>
        <v>0</v>
      </c>
      <c r="AE639" s="29">
        <f t="shared" si="634"/>
        <v>4335000</v>
      </c>
      <c r="AF639" s="29">
        <f t="shared" si="635"/>
        <v>0</v>
      </c>
      <c r="AG639" s="249">
        <f t="shared" si="636"/>
        <v>0</v>
      </c>
      <c r="AH639" s="88">
        <f t="shared" si="637"/>
        <v>0</v>
      </c>
    </row>
    <row r="640" spans="1:34">
      <c r="A640" s="101"/>
      <c r="B640" s="8"/>
      <c r="C640" s="8"/>
      <c r="D640" s="78"/>
      <c r="E640" s="34"/>
      <c r="F640" s="34"/>
      <c r="G640" s="63"/>
      <c r="H640" s="67"/>
      <c r="I640" s="34"/>
      <c r="J640" s="34"/>
      <c r="K640" s="34"/>
      <c r="L640" s="34"/>
      <c r="M640" s="34"/>
      <c r="N640" s="34"/>
      <c r="O640" s="34"/>
      <c r="P640" s="63"/>
      <c r="Q640" s="34"/>
      <c r="R640" s="65"/>
      <c r="S640" s="65"/>
      <c r="T640" s="34"/>
      <c r="U640" s="34"/>
      <c r="V640" s="34"/>
      <c r="W640" s="34"/>
      <c r="X640" s="34"/>
      <c r="Y640" s="34"/>
      <c r="Z640" s="34"/>
      <c r="AA640" s="34"/>
      <c r="AB640" s="28"/>
      <c r="AC640" s="29">
        <f t="shared" si="592"/>
        <v>0</v>
      </c>
    </row>
    <row r="641" spans="1:34" s="15" customFormat="1" ht="18.75" customHeight="1">
      <c r="A641" s="98">
        <v>64</v>
      </c>
      <c r="B641" s="22" t="s">
        <v>99</v>
      </c>
      <c r="C641" s="20"/>
      <c r="D641" s="30"/>
      <c r="E641" s="30">
        <f t="shared" ref="E641:P641" si="640">E642+E643+E644+E645+E646+E647+E648+E649</f>
        <v>3054295258</v>
      </c>
      <c r="F641" s="30">
        <f t="shared" si="640"/>
        <v>72000000</v>
      </c>
      <c r="G641" s="30">
        <f t="shared" si="640"/>
        <v>70338012</v>
      </c>
      <c r="H641" s="30">
        <f t="shared" si="640"/>
        <v>70338012</v>
      </c>
      <c r="I641" s="30">
        <f t="shared" si="640"/>
        <v>500000</v>
      </c>
      <c r="J641" s="30">
        <f t="shared" si="640"/>
        <v>0</v>
      </c>
      <c r="K641" s="30">
        <f t="shared" si="640"/>
        <v>0</v>
      </c>
      <c r="L641" s="30">
        <f t="shared" si="640"/>
        <v>0</v>
      </c>
      <c r="M641" s="30">
        <f t="shared" si="640"/>
        <v>0</v>
      </c>
      <c r="N641" s="30">
        <f t="shared" si="640"/>
        <v>105000000</v>
      </c>
      <c r="O641" s="30">
        <f t="shared" si="640"/>
        <v>200000</v>
      </c>
      <c r="P641" s="30">
        <f t="shared" si="640"/>
        <v>0</v>
      </c>
      <c r="Q641" s="30">
        <f>SUM(H641:P641)</f>
        <v>176038012</v>
      </c>
      <c r="R641" s="64">
        <f t="shared" ref="R641:X641" si="641">R642+R643+R644+R645+R646+R647+R648+R649</f>
        <v>0</v>
      </c>
      <c r="S641" s="64">
        <f t="shared" si="641"/>
        <v>0</v>
      </c>
      <c r="T641" s="30">
        <f t="shared" si="641"/>
        <v>0</v>
      </c>
      <c r="U641" s="30">
        <f t="shared" si="641"/>
        <v>0</v>
      </c>
      <c r="V641" s="30">
        <f t="shared" si="641"/>
        <v>200000</v>
      </c>
      <c r="W641" s="30">
        <f t="shared" si="641"/>
        <v>0</v>
      </c>
      <c r="X641" s="30">
        <f t="shared" si="641"/>
        <v>0</v>
      </c>
      <c r="Y641" s="30">
        <f>SUM(R641:X641)</f>
        <v>200000</v>
      </c>
      <c r="Z641" s="30">
        <f>Z642+Z643+Z644+Z645+Z646+Z647+Z648+Z649</f>
        <v>3230133270</v>
      </c>
      <c r="AA641" s="30"/>
      <c r="AB641" s="57"/>
      <c r="AC641" s="29">
        <f t="shared" si="592"/>
        <v>3230133270</v>
      </c>
      <c r="AD641" s="57">
        <f>SUM(AD642:AD649)</f>
        <v>0</v>
      </c>
      <c r="AE641" s="57">
        <f>SUM(AE642:AE649)</f>
        <v>3054295258</v>
      </c>
      <c r="AF641" s="57">
        <f>SUM(AF642:AF649)</f>
        <v>175838012</v>
      </c>
      <c r="AG641" s="57">
        <f>SUM(AG642:AG649)</f>
        <v>175838012</v>
      </c>
      <c r="AH641" s="57">
        <f>SUM(AH642:AH649)</f>
        <v>0</v>
      </c>
    </row>
    <row r="642" spans="1:34">
      <c r="A642" s="99"/>
      <c r="B642" s="9">
        <v>1</v>
      </c>
      <c r="C642" s="9" t="s">
        <v>14</v>
      </c>
      <c r="D642" s="81" t="s">
        <v>6</v>
      </c>
      <c r="E642" s="31">
        <f>'per SKPD'!E7228</f>
        <v>102600000</v>
      </c>
      <c r="F642" s="31">
        <f>'per SKPD'!F7228</f>
        <v>0</v>
      </c>
      <c r="G642" s="31">
        <f>'per SKPD'!G7228</f>
        <v>0</v>
      </c>
      <c r="H642" s="31">
        <f>'per SKPD'!H7228</f>
        <v>0</v>
      </c>
      <c r="I642" s="31">
        <f>'per SKPD'!I7228</f>
        <v>0</v>
      </c>
      <c r="J642" s="31">
        <f>'per SKPD'!J7228</f>
        <v>0</v>
      </c>
      <c r="K642" s="31">
        <f>'per SKPD'!K7228</f>
        <v>0</v>
      </c>
      <c r="L642" s="31">
        <f>'per SKPD'!L7228</f>
        <v>0</v>
      </c>
      <c r="M642" s="31">
        <f>'per SKPD'!M7228</f>
        <v>0</v>
      </c>
      <c r="N642" s="31">
        <f>'per SKPD'!N7228</f>
        <v>0</v>
      </c>
      <c r="O642" s="31">
        <f>'per SKPD'!W7228</f>
        <v>0</v>
      </c>
      <c r="P642" s="31">
        <f>'per SKPD'!X7228</f>
        <v>0</v>
      </c>
      <c r="Q642" s="31">
        <f>SUM(H642:P642)</f>
        <v>0</v>
      </c>
      <c r="R642" s="31">
        <f>'per SKPD'!Z7228</f>
        <v>0</v>
      </c>
      <c r="S642" s="31">
        <f>'per SKPD'!AA7228</f>
        <v>0</v>
      </c>
      <c r="T642" s="31">
        <f>'per SKPD'!AB7228</f>
        <v>0</v>
      </c>
      <c r="U642" s="31">
        <f>'per SKPD'!AC7228</f>
        <v>0</v>
      </c>
      <c r="V642" s="31">
        <f>'per SKPD'!AL7228</f>
        <v>0</v>
      </c>
      <c r="W642" s="31">
        <f>'per SKPD'!AM7228</f>
        <v>0</v>
      </c>
      <c r="X642" s="31">
        <f>'per SKPD'!AN7228</f>
        <v>0</v>
      </c>
      <c r="Y642" s="31">
        <f>SUM(R642:X642)</f>
        <v>0</v>
      </c>
      <c r="Z642" s="32">
        <f t="shared" ref="Z642:Z649" si="642">E642+Q642-Y642</f>
        <v>102600000</v>
      </c>
      <c r="AA642" s="32"/>
      <c r="AB642" s="28"/>
      <c r="AC642" s="29">
        <f t="shared" si="592"/>
        <v>102600000</v>
      </c>
      <c r="AD642" s="29">
        <f t="shared" ref="AD642:AD649" si="643">Z642-AC642</f>
        <v>0</v>
      </c>
      <c r="AE642" s="29">
        <f t="shared" ref="AE642:AE649" si="644">E642</f>
        <v>102600000</v>
      </c>
      <c r="AF642" s="29">
        <f t="shared" ref="AF642:AF649" si="645">AC642-AE642</f>
        <v>0</v>
      </c>
      <c r="AG642" s="249">
        <f t="shared" ref="AG642:AG649" si="646">Q642-Y642</f>
        <v>0</v>
      </c>
      <c r="AH642" s="88">
        <f t="shared" ref="AH642:AH649" si="647">AF642-AG642</f>
        <v>0</v>
      </c>
    </row>
    <row r="643" spans="1:34">
      <c r="A643" s="99"/>
      <c r="B643" s="9">
        <v>2</v>
      </c>
      <c r="C643" s="9" t="s">
        <v>15</v>
      </c>
      <c r="D643" s="81" t="s">
        <v>9</v>
      </c>
      <c r="E643" s="31">
        <f>'per SKPD'!E7231</f>
        <v>2550094493</v>
      </c>
      <c r="F643" s="31">
        <f>'per SKPD'!F7231</f>
        <v>72000000</v>
      </c>
      <c r="G643" s="31">
        <f>'per SKPD'!G7231</f>
        <v>70338012</v>
      </c>
      <c r="H643" s="31">
        <f>'per SKPD'!H7231</f>
        <v>70338012</v>
      </c>
      <c r="I643" s="31">
        <f>'per SKPD'!I7231</f>
        <v>500000</v>
      </c>
      <c r="J643" s="31">
        <f>'per SKPD'!J7231</f>
        <v>0</v>
      </c>
      <c r="K643" s="31">
        <f>'per SKPD'!K7231</f>
        <v>0</v>
      </c>
      <c r="L643" s="31">
        <f>'per SKPD'!L7231</f>
        <v>0</v>
      </c>
      <c r="M643" s="31">
        <f>'per SKPD'!M7231</f>
        <v>0</v>
      </c>
      <c r="N643" s="271">
        <f>'per SKPD'!N7231</f>
        <v>105000000</v>
      </c>
      <c r="O643" s="31">
        <f>'per SKPD'!W7231</f>
        <v>0</v>
      </c>
      <c r="P643" s="31">
        <f>'per SKPD'!X7231</f>
        <v>0</v>
      </c>
      <c r="Q643" s="31">
        <f t="shared" ref="Q643:Q648" si="648">SUM(H643:P643)</f>
        <v>175838012</v>
      </c>
      <c r="R643" s="31">
        <f>'per SKPD'!Z7231</f>
        <v>0</v>
      </c>
      <c r="S643" s="31">
        <f>'per SKPD'!AA7231</f>
        <v>0</v>
      </c>
      <c r="T643" s="31">
        <f>'per SKPD'!AB7231</f>
        <v>0</v>
      </c>
      <c r="U643" s="31">
        <f>'per SKPD'!AC7231</f>
        <v>0</v>
      </c>
      <c r="V643" s="31">
        <f>'per SKPD'!AL7231</f>
        <v>200000</v>
      </c>
      <c r="W643" s="31">
        <f>'per SKPD'!AM7231</f>
        <v>0</v>
      </c>
      <c r="X643" s="31">
        <f>'per SKPD'!AN7231</f>
        <v>0</v>
      </c>
      <c r="Y643" s="31">
        <f t="shared" ref="Y643:Y649" si="649">SUM(R643:X643)</f>
        <v>200000</v>
      </c>
      <c r="Z643" s="32">
        <f t="shared" si="642"/>
        <v>2725732505</v>
      </c>
      <c r="AA643" s="32"/>
      <c r="AB643" s="28"/>
      <c r="AC643" s="29">
        <f t="shared" si="592"/>
        <v>2725732505</v>
      </c>
      <c r="AD643" s="29">
        <f t="shared" si="643"/>
        <v>0</v>
      </c>
      <c r="AE643" s="29">
        <f t="shared" si="644"/>
        <v>2550094493</v>
      </c>
      <c r="AF643" s="29">
        <f t="shared" si="645"/>
        <v>175638012</v>
      </c>
      <c r="AG643" s="249">
        <f t="shared" si="646"/>
        <v>175638012</v>
      </c>
      <c r="AH643" s="88">
        <f t="shared" si="647"/>
        <v>0</v>
      </c>
    </row>
    <row r="644" spans="1:34">
      <c r="A644" s="99"/>
      <c r="B644" s="9">
        <v>3</v>
      </c>
      <c r="C644" s="9" t="s">
        <v>16</v>
      </c>
      <c r="D644" s="81" t="s">
        <v>10</v>
      </c>
      <c r="E644" s="31">
        <f>'per SKPD'!E7288</f>
        <v>369149965</v>
      </c>
      <c r="F644" s="31">
        <f>'per SKPD'!F7288</f>
        <v>0</v>
      </c>
      <c r="G644" s="31">
        <f>'per SKPD'!G7288</f>
        <v>0</v>
      </c>
      <c r="H644" s="31">
        <f>'per SKPD'!H7288</f>
        <v>0</v>
      </c>
      <c r="I644" s="31">
        <f>'per SKPD'!I7288</f>
        <v>0</v>
      </c>
      <c r="J644" s="31">
        <f>'per SKPD'!J7288</f>
        <v>0</v>
      </c>
      <c r="K644" s="31">
        <f>'per SKPD'!K7288</f>
        <v>0</v>
      </c>
      <c r="L644" s="31">
        <f>'per SKPD'!L7288</f>
        <v>0</v>
      </c>
      <c r="M644" s="31">
        <f>'per SKPD'!M7288</f>
        <v>0</v>
      </c>
      <c r="N644" s="31">
        <f>'per SKPD'!N7288</f>
        <v>0</v>
      </c>
      <c r="O644" s="31">
        <f>'per SKPD'!W7288</f>
        <v>0</v>
      </c>
      <c r="P644" s="31">
        <f>'per SKPD'!X7288</f>
        <v>0</v>
      </c>
      <c r="Q644" s="31">
        <f t="shared" si="648"/>
        <v>0</v>
      </c>
      <c r="R644" s="31">
        <f>'per SKPD'!Z7288</f>
        <v>0</v>
      </c>
      <c r="S644" s="31">
        <f>'per SKPD'!AA7288</f>
        <v>0</v>
      </c>
      <c r="T644" s="31">
        <f>'per SKPD'!AB7288</f>
        <v>0</v>
      </c>
      <c r="U644" s="31">
        <f>'per SKPD'!AC7288</f>
        <v>0</v>
      </c>
      <c r="V644" s="31">
        <f>'per SKPD'!AL7288</f>
        <v>0</v>
      </c>
      <c r="W644" s="31">
        <f>'per SKPD'!AM7288</f>
        <v>0</v>
      </c>
      <c r="X644" s="31">
        <f>'per SKPD'!AN7288</f>
        <v>0</v>
      </c>
      <c r="Y644" s="31">
        <f>SUM(R644:X644)</f>
        <v>0</v>
      </c>
      <c r="Z644" s="32">
        <f t="shared" si="642"/>
        <v>369149965</v>
      </c>
      <c r="AA644" s="32"/>
      <c r="AB644" s="28"/>
      <c r="AC644" s="29">
        <f t="shared" si="592"/>
        <v>369149965</v>
      </c>
      <c r="AD644" s="29">
        <f t="shared" si="643"/>
        <v>0</v>
      </c>
      <c r="AE644" s="29">
        <f t="shared" si="644"/>
        <v>369149965</v>
      </c>
      <c r="AF644" s="29">
        <f t="shared" si="645"/>
        <v>0</v>
      </c>
      <c r="AG644" s="249">
        <f t="shared" si="646"/>
        <v>0</v>
      </c>
      <c r="AH644" s="88">
        <f t="shared" si="647"/>
        <v>0</v>
      </c>
    </row>
    <row r="645" spans="1:34">
      <c r="A645" s="99"/>
      <c r="B645" s="9">
        <v>4</v>
      </c>
      <c r="C645" s="9" t="s">
        <v>17</v>
      </c>
      <c r="D645" s="81" t="s">
        <v>5</v>
      </c>
      <c r="E645" s="31">
        <f>'per SKPD'!E7292</f>
        <v>6030800</v>
      </c>
      <c r="F645" s="31">
        <f>'per SKPD'!F7292</f>
        <v>0</v>
      </c>
      <c r="G645" s="31">
        <f>'per SKPD'!G7292</f>
        <v>0</v>
      </c>
      <c r="H645" s="31">
        <f>'per SKPD'!H7292</f>
        <v>0</v>
      </c>
      <c r="I645" s="31">
        <f>'per SKPD'!I7292</f>
        <v>0</v>
      </c>
      <c r="J645" s="31">
        <f>'per SKPD'!J7292</f>
        <v>0</v>
      </c>
      <c r="K645" s="31">
        <f>'per SKPD'!K7292</f>
        <v>0</v>
      </c>
      <c r="L645" s="31">
        <f>'per SKPD'!L7292</f>
        <v>0</v>
      </c>
      <c r="M645" s="31">
        <f>'per SKPD'!M7292</f>
        <v>0</v>
      </c>
      <c r="N645" s="31">
        <f>'per SKPD'!N7292</f>
        <v>0</v>
      </c>
      <c r="O645" s="31">
        <f>'per SKPD'!W7292</f>
        <v>0</v>
      </c>
      <c r="P645" s="31">
        <f>'per SKPD'!X7292</f>
        <v>0</v>
      </c>
      <c r="Q645" s="31">
        <f t="shared" si="648"/>
        <v>0</v>
      </c>
      <c r="R645" s="31">
        <f>'per SKPD'!Z7292</f>
        <v>0</v>
      </c>
      <c r="S645" s="31">
        <f>'per SKPD'!AA7292</f>
        <v>0</v>
      </c>
      <c r="T645" s="31">
        <f>'per SKPD'!AB7292</f>
        <v>0</v>
      </c>
      <c r="U645" s="31">
        <f>'per SKPD'!AC7292</f>
        <v>0</v>
      </c>
      <c r="V645" s="31">
        <f>'per SKPD'!AL7292</f>
        <v>0</v>
      </c>
      <c r="W645" s="31">
        <f>'per SKPD'!AM7292</f>
        <v>0</v>
      </c>
      <c r="X645" s="31">
        <f>'per SKPD'!AN7292</f>
        <v>0</v>
      </c>
      <c r="Y645" s="31">
        <f t="shared" si="649"/>
        <v>0</v>
      </c>
      <c r="Z645" s="32">
        <f t="shared" si="642"/>
        <v>6030800</v>
      </c>
      <c r="AA645" s="32"/>
      <c r="AB645" s="28"/>
      <c r="AC645" s="29">
        <f t="shared" si="592"/>
        <v>6030800</v>
      </c>
      <c r="AD645" s="29">
        <f t="shared" si="643"/>
        <v>0</v>
      </c>
      <c r="AE645" s="29">
        <f t="shared" si="644"/>
        <v>6030800</v>
      </c>
      <c r="AF645" s="29">
        <f t="shared" si="645"/>
        <v>0</v>
      </c>
      <c r="AG645" s="249">
        <f t="shared" si="646"/>
        <v>0</v>
      </c>
      <c r="AH645" s="88">
        <f t="shared" si="647"/>
        <v>0</v>
      </c>
    </row>
    <row r="646" spans="1:34">
      <c r="A646" s="99"/>
      <c r="B646" s="9">
        <v>5</v>
      </c>
      <c r="C646" s="9" t="s">
        <v>18</v>
      </c>
      <c r="D646" s="81" t="s">
        <v>11</v>
      </c>
      <c r="E646" s="31">
        <f>'per SKPD'!E7296</f>
        <v>0</v>
      </c>
      <c r="F646" s="31">
        <f>'per SKPD'!F7296</f>
        <v>0</v>
      </c>
      <c r="G646" s="31">
        <f>'per SKPD'!G7296</f>
        <v>0</v>
      </c>
      <c r="H646" s="31">
        <f>'per SKPD'!H7296</f>
        <v>0</v>
      </c>
      <c r="I646" s="31">
        <f>'per SKPD'!I7296</f>
        <v>0</v>
      </c>
      <c r="J646" s="31">
        <f>'per SKPD'!J7296</f>
        <v>0</v>
      </c>
      <c r="K646" s="31">
        <f>'per SKPD'!K7296</f>
        <v>0</v>
      </c>
      <c r="L646" s="31">
        <f>'per SKPD'!L7296</f>
        <v>0</v>
      </c>
      <c r="M646" s="31">
        <f>'per SKPD'!M7296</f>
        <v>0</v>
      </c>
      <c r="N646" s="31">
        <f>'per SKPD'!N7296</f>
        <v>0</v>
      </c>
      <c r="O646" s="31">
        <f>'per SKPD'!W7296</f>
        <v>0</v>
      </c>
      <c r="P646" s="31">
        <f>'per SKPD'!X7296</f>
        <v>0</v>
      </c>
      <c r="Q646" s="31">
        <f t="shared" si="648"/>
        <v>0</v>
      </c>
      <c r="R646" s="31">
        <f>'per SKPD'!Z7296</f>
        <v>0</v>
      </c>
      <c r="S646" s="31">
        <f>'per SKPD'!AA7296</f>
        <v>0</v>
      </c>
      <c r="T646" s="31">
        <f>'per SKPD'!AB7296</f>
        <v>0</v>
      </c>
      <c r="U646" s="31">
        <f>'per SKPD'!AC7296</f>
        <v>0</v>
      </c>
      <c r="V646" s="31">
        <f>'per SKPD'!AL7296</f>
        <v>0</v>
      </c>
      <c r="W646" s="31">
        <f>'per SKPD'!AM7296</f>
        <v>0</v>
      </c>
      <c r="X646" s="31">
        <f>'per SKPD'!AN7296</f>
        <v>0</v>
      </c>
      <c r="Y646" s="31">
        <f t="shared" si="649"/>
        <v>0</v>
      </c>
      <c r="Z646" s="32">
        <f t="shared" si="642"/>
        <v>0</v>
      </c>
      <c r="AA646" s="32"/>
      <c r="AB646" s="28"/>
      <c r="AC646" s="29">
        <f t="shared" si="592"/>
        <v>0</v>
      </c>
      <c r="AD646" s="29">
        <f t="shared" si="643"/>
        <v>0</v>
      </c>
      <c r="AE646" s="29">
        <f t="shared" si="644"/>
        <v>0</v>
      </c>
      <c r="AF646" s="29">
        <f t="shared" si="645"/>
        <v>0</v>
      </c>
      <c r="AG646" s="249">
        <f t="shared" si="646"/>
        <v>0</v>
      </c>
      <c r="AH646" s="88">
        <f t="shared" si="647"/>
        <v>0</v>
      </c>
    </row>
    <row r="647" spans="1:34">
      <c r="A647" s="99"/>
      <c r="B647" s="9">
        <v>6</v>
      </c>
      <c r="C647" s="9" t="s">
        <v>19</v>
      </c>
      <c r="D647" s="81" t="s">
        <v>7</v>
      </c>
      <c r="E647" s="31">
        <f>'per SKPD'!E7300</f>
        <v>0</v>
      </c>
      <c r="F647" s="31">
        <f>'per SKPD'!F7300</f>
        <v>0</v>
      </c>
      <c r="G647" s="31">
        <f>'per SKPD'!G7300</f>
        <v>0</v>
      </c>
      <c r="H647" s="31">
        <f>'per SKPD'!H7300</f>
        <v>0</v>
      </c>
      <c r="I647" s="31">
        <f>'per SKPD'!I7300</f>
        <v>0</v>
      </c>
      <c r="J647" s="31">
        <f>'per SKPD'!J7300</f>
        <v>0</v>
      </c>
      <c r="K647" s="31">
        <f>'per SKPD'!K7300</f>
        <v>0</v>
      </c>
      <c r="L647" s="31">
        <f>'per SKPD'!L7300</f>
        <v>0</v>
      </c>
      <c r="M647" s="31">
        <f>'per SKPD'!M7300</f>
        <v>0</v>
      </c>
      <c r="N647" s="31">
        <f>'per SKPD'!N7300</f>
        <v>0</v>
      </c>
      <c r="O647" s="31">
        <f>'per SKPD'!W7300</f>
        <v>0</v>
      </c>
      <c r="P647" s="31">
        <f>'per SKPD'!X7300</f>
        <v>0</v>
      </c>
      <c r="Q647" s="31">
        <f t="shared" si="648"/>
        <v>0</v>
      </c>
      <c r="R647" s="31">
        <f>'per SKPD'!Z7300</f>
        <v>0</v>
      </c>
      <c r="S647" s="31">
        <f>'per SKPD'!AA7300</f>
        <v>0</v>
      </c>
      <c r="T647" s="31">
        <f>'per SKPD'!AB7300</f>
        <v>0</v>
      </c>
      <c r="U647" s="31">
        <f>'per SKPD'!AC7300</f>
        <v>0</v>
      </c>
      <c r="V647" s="31">
        <f>'per SKPD'!AL7300</f>
        <v>0</v>
      </c>
      <c r="W647" s="31">
        <f>'per SKPD'!AM7300</f>
        <v>0</v>
      </c>
      <c r="X647" s="31">
        <f>'per SKPD'!AN7300</f>
        <v>0</v>
      </c>
      <c r="Y647" s="31">
        <f t="shared" si="649"/>
        <v>0</v>
      </c>
      <c r="Z647" s="32">
        <f t="shared" si="642"/>
        <v>0</v>
      </c>
      <c r="AA647" s="32"/>
      <c r="AB647" s="28"/>
      <c r="AC647" s="29">
        <f t="shared" si="592"/>
        <v>0</v>
      </c>
      <c r="AD647" s="29">
        <f t="shared" si="643"/>
        <v>0</v>
      </c>
      <c r="AE647" s="29">
        <f t="shared" si="644"/>
        <v>0</v>
      </c>
      <c r="AF647" s="29">
        <f t="shared" si="645"/>
        <v>0</v>
      </c>
      <c r="AG647" s="249">
        <f t="shared" si="646"/>
        <v>0</v>
      </c>
      <c r="AH647" s="88">
        <f t="shared" si="647"/>
        <v>0</v>
      </c>
    </row>
    <row r="648" spans="1:34" s="21" customFormat="1">
      <c r="A648" s="102"/>
      <c r="B648" s="11">
        <v>7</v>
      </c>
      <c r="C648" s="11"/>
      <c r="D648" s="85" t="s">
        <v>8</v>
      </c>
      <c r="E648" s="31">
        <f>'per SKPD'!E7303</f>
        <v>23240000</v>
      </c>
      <c r="F648" s="31">
        <f>'per SKPD'!F7303</f>
        <v>0</v>
      </c>
      <c r="G648" s="31">
        <f>'per SKPD'!G7303</f>
        <v>0</v>
      </c>
      <c r="H648" s="31">
        <f>'per SKPD'!H7303</f>
        <v>0</v>
      </c>
      <c r="I648" s="31">
        <f>'per SKPD'!I7303</f>
        <v>0</v>
      </c>
      <c r="J648" s="31">
        <f>'per SKPD'!J7303</f>
        <v>0</v>
      </c>
      <c r="K648" s="31">
        <f>'per SKPD'!K7303</f>
        <v>0</v>
      </c>
      <c r="L648" s="31">
        <f>'per SKPD'!L7303</f>
        <v>0</v>
      </c>
      <c r="M648" s="31">
        <f>'per SKPD'!M7303</f>
        <v>0</v>
      </c>
      <c r="N648" s="31">
        <f>'per SKPD'!N7303</f>
        <v>0</v>
      </c>
      <c r="O648" s="31">
        <f>'per SKPD'!W7303</f>
        <v>0</v>
      </c>
      <c r="P648" s="31">
        <f>'per SKPD'!X7303</f>
        <v>0</v>
      </c>
      <c r="Q648" s="31">
        <f t="shared" si="648"/>
        <v>0</v>
      </c>
      <c r="R648" s="31">
        <f>'per SKPD'!Z7303</f>
        <v>0</v>
      </c>
      <c r="S648" s="31">
        <f>'per SKPD'!AA7303</f>
        <v>0</v>
      </c>
      <c r="T648" s="31">
        <f>'per SKPD'!AB7303</f>
        <v>0</v>
      </c>
      <c r="U648" s="31">
        <f>'per SKPD'!AC7303</f>
        <v>0</v>
      </c>
      <c r="V648" s="31">
        <f>'per SKPD'!AL7303</f>
        <v>0</v>
      </c>
      <c r="W648" s="31">
        <f>'per SKPD'!AM7303</f>
        <v>0</v>
      </c>
      <c r="X648" s="31">
        <f>'per SKPD'!AN7303</f>
        <v>0</v>
      </c>
      <c r="Y648" s="31">
        <f t="shared" si="649"/>
        <v>0</v>
      </c>
      <c r="Z648" s="32">
        <f t="shared" si="642"/>
        <v>23240000</v>
      </c>
      <c r="AA648" s="32"/>
      <c r="AB648" s="28"/>
      <c r="AC648" s="29">
        <f t="shared" si="592"/>
        <v>23240000</v>
      </c>
      <c r="AD648" s="29">
        <f t="shared" si="643"/>
        <v>0</v>
      </c>
      <c r="AE648" s="29">
        <f t="shared" si="644"/>
        <v>23240000</v>
      </c>
      <c r="AF648" s="29">
        <f t="shared" si="645"/>
        <v>0</v>
      </c>
      <c r="AG648" s="249">
        <f t="shared" si="646"/>
        <v>0</v>
      </c>
      <c r="AH648" s="88">
        <f t="shared" si="647"/>
        <v>0</v>
      </c>
    </row>
    <row r="649" spans="1:34" s="21" customFormat="1">
      <c r="A649" s="102"/>
      <c r="B649" s="11">
        <v>8</v>
      </c>
      <c r="C649" s="11"/>
      <c r="D649" s="77" t="s">
        <v>39</v>
      </c>
      <c r="E649" s="31">
        <f>'per SKPD'!E7307</f>
        <v>3180000</v>
      </c>
      <c r="F649" s="31">
        <f>'per SKPD'!F7307</f>
        <v>0</v>
      </c>
      <c r="G649" s="31">
        <f>'per SKPD'!G7307</f>
        <v>0</v>
      </c>
      <c r="H649" s="31">
        <f>'per SKPD'!H7307</f>
        <v>0</v>
      </c>
      <c r="I649" s="31">
        <f>'per SKPD'!I7307</f>
        <v>0</v>
      </c>
      <c r="J649" s="31">
        <f>'per SKPD'!J7307</f>
        <v>0</v>
      </c>
      <c r="K649" s="31">
        <f>'per SKPD'!K7307</f>
        <v>0</v>
      </c>
      <c r="L649" s="31">
        <f>'per SKPD'!L7307</f>
        <v>0</v>
      </c>
      <c r="M649" s="31">
        <f>'per SKPD'!M7307</f>
        <v>0</v>
      </c>
      <c r="N649" s="31">
        <f>'per SKPD'!N7307</f>
        <v>0</v>
      </c>
      <c r="O649" s="31">
        <f>'per SKPD'!W7307</f>
        <v>200000</v>
      </c>
      <c r="P649" s="31">
        <f>'per SKPD'!X7307</f>
        <v>0</v>
      </c>
      <c r="Q649" s="31">
        <f>SUM(H649:P649)</f>
        <v>200000</v>
      </c>
      <c r="R649" s="31">
        <f>'per SKPD'!Z7307</f>
        <v>0</v>
      </c>
      <c r="S649" s="31">
        <f>'per SKPD'!AA7307</f>
        <v>0</v>
      </c>
      <c r="T649" s="31">
        <f>'per SKPD'!AB7307</f>
        <v>0</v>
      </c>
      <c r="U649" s="31">
        <f>'per SKPD'!AC7307</f>
        <v>0</v>
      </c>
      <c r="V649" s="31">
        <f>'per SKPD'!AL7307</f>
        <v>0</v>
      </c>
      <c r="W649" s="31">
        <f>'per SKPD'!AM7307</f>
        <v>0</v>
      </c>
      <c r="X649" s="31">
        <f>'per SKPD'!AN7307</f>
        <v>0</v>
      </c>
      <c r="Y649" s="31">
        <f t="shared" si="649"/>
        <v>0</v>
      </c>
      <c r="Z649" s="32">
        <f t="shared" si="642"/>
        <v>3380000</v>
      </c>
      <c r="AA649" s="32"/>
      <c r="AB649" s="28"/>
      <c r="AC649" s="29">
        <f t="shared" si="592"/>
        <v>3380000</v>
      </c>
      <c r="AD649" s="29">
        <f t="shared" si="643"/>
        <v>0</v>
      </c>
      <c r="AE649" s="29">
        <f t="shared" si="644"/>
        <v>3180000</v>
      </c>
      <c r="AF649" s="29">
        <f t="shared" si="645"/>
        <v>200000</v>
      </c>
      <c r="AG649" s="249">
        <f t="shared" si="646"/>
        <v>200000</v>
      </c>
      <c r="AH649" s="88">
        <f t="shared" si="647"/>
        <v>0</v>
      </c>
    </row>
    <row r="650" spans="1:34">
      <c r="A650" s="101"/>
      <c r="B650" s="8"/>
      <c r="C650" s="8"/>
      <c r="D650" s="78"/>
      <c r="E650" s="34"/>
      <c r="F650" s="34"/>
      <c r="G650" s="63"/>
      <c r="H650" s="67"/>
      <c r="I650" s="34"/>
      <c r="J650" s="34"/>
      <c r="K650" s="34"/>
      <c r="L650" s="34"/>
      <c r="M650" s="34"/>
      <c r="N650" s="34"/>
      <c r="O650" s="34"/>
      <c r="P650" s="63"/>
      <c r="Q650" s="34"/>
      <c r="R650" s="65"/>
      <c r="S650" s="65"/>
      <c r="T650" s="34"/>
      <c r="U650" s="34"/>
      <c r="V650" s="34"/>
      <c r="W650" s="34"/>
      <c r="X650" s="34"/>
      <c r="Y650" s="34"/>
      <c r="Z650" s="34"/>
      <c r="AA650" s="34"/>
      <c r="AB650" s="28"/>
      <c r="AC650" s="29">
        <f t="shared" si="592"/>
        <v>0</v>
      </c>
    </row>
    <row r="651" spans="1:34" s="15" customFormat="1" ht="18.75" customHeight="1">
      <c r="A651" s="440">
        <v>65</v>
      </c>
      <c r="B651" s="429" t="str">
        <f>'per SKPD'!B7317</f>
        <v>KANTOR KETAHANAN PANGAN</v>
      </c>
      <c r="C651" s="20"/>
      <c r="D651" s="30"/>
      <c r="E651" s="30">
        <f t="shared" ref="E651:P651" si="650">E652+E653+E654+E655+E656+E657+E658+E659</f>
        <v>0</v>
      </c>
      <c r="F651" s="30">
        <f t="shared" si="650"/>
        <v>0</v>
      </c>
      <c r="G651" s="30">
        <f t="shared" si="650"/>
        <v>0</v>
      </c>
      <c r="H651" s="30">
        <f t="shared" si="650"/>
        <v>0</v>
      </c>
      <c r="I651" s="30">
        <f t="shared" si="650"/>
        <v>0</v>
      </c>
      <c r="J651" s="30">
        <f t="shared" si="650"/>
        <v>0</v>
      </c>
      <c r="K651" s="30">
        <f t="shared" si="650"/>
        <v>0</v>
      </c>
      <c r="L651" s="30">
        <f t="shared" si="650"/>
        <v>0</v>
      </c>
      <c r="M651" s="30">
        <f t="shared" si="650"/>
        <v>0</v>
      </c>
      <c r="N651" s="30">
        <f t="shared" si="650"/>
        <v>0</v>
      </c>
      <c r="O651" s="30">
        <f t="shared" si="650"/>
        <v>0</v>
      </c>
      <c r="P651" s="30">
        <f t="shared" si="650"/>
        <v>0</v>
      </c>
      <c r="Q651" s="30">
        <f>SUM(H651:P651)</f>
        <v>0</v>
      </c>
      <c r="R651" s="64">
        <f t="shared" ref="R651:X651" si="651">R652+R653+R654+R655+R656+R657+R658+R659</f>
        <v>0</v>
      </c>
      <c r="S651" s="64">
        <f t="shared" si="651"/>
        <v>0</v>
      </c>
      <c r="T651" s="30">
        <f t="shared" si="651"/>
        <v>0</v>
      </c>
      <c r="U651" s="30">
        <f t="shared" si="651"/>
        <v>0</v>
      </c>
      <c r="V651" s="30">
        <f t="shared" si="651"/>
        <v>0</v>
      </c>
      <c r="W651" s="30">
        <f t="shared" si="651"/>
        <v>0</v>
      </c>
      <c r="X651" s="30">
        <f t="shared" si="651"/>
        <v>0</v>
      </c>
      <c r="Y651" s="30">
        <f>SUM(R651:X651)</f>
        <v>0</v>
      </c>
      <c r="Z651" s="30">
        <f>Z652+Z653+Z654+Z655+Z656+Z657+Z658+Z659</f>
        <v>0</v>
      </c>
      <c r="AA651" s="30"/>
      <c r="AB651" s="57"/>
      <c r="AC651" s="29">
        <f t="shared" si="592"/>
        <v>0</v>
      </c>
      <c r="AD651" s="57">
        <f>SUM(AD652:AD659)</f>
        <v>0</v>
      </c>
      <c r="AE651" s="57">
        <f>SUM(AE652:AE659)</f>
        <v>0</v>
      </c>
      <c r="AF651" s="57">
        <f>SUM(AF652:AF659)</f>
        <v>0</v>
      </c>
      <c r="AG651" s="57">
        <f>SUM(AG652:AG659)</f>
        <v>0</v>
      </c>
      <c r="AH651" s="57">
        <f>SUM(AH652:AH659)</f>
        <v>0</v>
      </c>
    </row>
    <row r="652" spans="1:34">
      <c r="A652" s="99"/>
      <c r="B652" s="9">
        <v>1</v>
      </c>
      <c r="C652" s="9" t="s">
        <v>14</v>
      </c>
      <c r="D652" s="81" t="s">
        <v>6</v>
      </c>
      <c r="E652" s="31">
        <f>'per SKPD'!E7318</f>
        <v>0</v>
      </c>
      <c r="F652" s="31">
        <f>'per SKPD'!F7318</f>
        <v>0</v>
      </c>
      <c r="G652" s="31">
        <f>'per SKPD'!G7318</f>
        <v>0</v>
      </c>
      <c r="H652" s="31">
        <f>'per SKPD'!H7318</f>
        <v>0</v>
      </c>
      <c r="I652" s="31">
        <f>'per SKPD'!I7318</f>
        <v>0</v>
      </c>
      <c r="J652" s="31">
        <f>'per SKPD'!J7318</f>
        <v>0</v>
      </c>
      <c r="K652" s="31">
        <f>'per SKPD'!K7318</f>
        <v>0</v>
      </c>
      <c r="L652" s="31">
        <f>'per SKPD'!L7318</f>
        <v>0</v>
      </c>
      <c r="M652" s="31">
        <f>'per SKPD'!M7318</f>
        <v>0</v>
      </c>
      <c r="N652" s="31">
        <f>'per SKPD'!N7318</f>
        <v>0</v>
      </c>
      <c r="O652" s="31">
        <f>'per SKPD'!W7318</f>
        <v>0</v>
      </c>
      <c r="P652" s="31">
        <f>'per SKPD'!X7318</f>
        <v>0</v>
      </c>
      <c r="Q652" s="31">
        <f>SUM(H652:P652)</f>
        <v>0</v>
      </c>
      <c r="R652" s="31">
        <f>'per SKPD'!Z7318</f>
        <v>0</v>
      </c>
      <c r="S652" s="31">
        <f>'per SKPD'!AA7318</f>
        <v>0</v>
      </c>
      <c r="T652" s="31">
        <f>'per SKPD'!AB7318</f>
        <v>0</v>
      </c>
      <c r="U652" s="31">
        <f>'per SKPD'!AC7318</f>
        <v>0</v>
      </c>
      <c r="V652" s="31">
        <f>'per SKPD'!AL7318</f>
        <v>0</v>
      </c>
      <c r="W652" s="31">
        <f>'per SKPD'!AM7318</f>
        <v>0</v>
      </c>
      <c r="X652" s="31">
        <f>'per SKPD'!AN7318</f>
        <v>0</v>
      </c>
      <c r="Y652" s="31">
        <f>SUM(R652:X652)</f>
        <v>0</v>
      </c>
      <c r="Z652" s="32">
        <f t="shared" ref="Z652:Z659" si="652">E652+Q652-Y652</f>
        <v>0</v>
      </c>
      <c r="AA652" s="32"/>
      <c r="AB652" s="28"/>
      <c r="AC652" s="29">
        <f t="shared" si="592"/>
        <v>0</v>
      </c>
      <c r="AD652" s="29">
        <f t="shared" ref="AD652:AD659" si="653">Z652-AC652</f>
        <v>0</v>
      </c>
      <c r="AE652" s="29">
        <f t="shared" ref="AE652:AE659" si="654">E652</f>
        <v>0</v>
      </c>
      <c r="AF652" s="29">
        <f t="shared" ref="AF652:AF659" si="655">AC652-AE652</f>
        <v>0</v>
      </c>
      <c r="AG652" s="249">
        <f t="shared" ref="AG652:AG659" si="656">Q652-Y652</f>
        <v>0</v>
      </c>
      <c r="AH652" s="88">
        <f t="shared" ref="AH652:AH659" si="657">AF652-AG652</f>
        <v>0</v>
      </c>
    </row>
    <row r="653" spans="1:34">
      <c r="A653" s="99"/>
      <c r="B653" s="9">
        <v>2</v>
      </c>
      <c r="C653" s="9" t="s">
        <v>15</v>
      </c>
      <c r="D653" s="81" t="s">
        <v>9</v>
      </c>
      <c r="E653" s="31">
        <f>'per SKPD'!E7321</f>
        <v>0</v>
      </c>
      <c r="F653" s="31">
        <f>'per SKPD'!F7321</f>
        <v>0</v>
      </c>
      <c r="G653" s="31">
        <f>'per SKPD'!G7321</f>
        <v>0</v>
      </c>
      <c r="H653" s="31">
        <f>'per SKPD'!H7321</f>
        <v>0</v>
      </c>
      <c r="I653" s="31">
        <f>'per SKPD'!I7321</f>
        <v>0</v>
      </c>
      <c r="J653" s="31">
        <f>'per SKPD'!J7321</f>
        <v>0</v>
      </c>
      <c r="K653" s="31">
        <f>'per SKPD'!K7321</f>
        <v>0</v>
      </c>
      <c r="L653" s="31">
        <f>'per SKPD'!L7321</f>
        <v>0</v>
      </c>
      <c r="M653" s="31">
        <f>'per SKPD'!M7321</f>
        <v>0</v>
      </c>
      <c r="N653" s="31">
        <f>'per SKPD'!N7321</f>
        <v>0</v>
      </c>
      <c r="O653" s="31">
        <f>'per SKPD'!W7321</f>
        <v>0</v>
      </c>
      <c r="P653" s="31">
        <f>'per SKPD'!X7321</f>
        <v>0</v>
      </c>
      <c r="Q653" s="31">
        <f t="shared" ref="Q653:Q658" si="658">SUM(H653:P653)</f>
        <v>0</v>
      </c>
      <c r="R653" s="31">
        <f>'per SKPD'!Z7321</f>
        <v>0</v>
      </c>
      <c r="S653" s="31">
        <f>'per SKPD'!AA7321</f>
        <v>0</v>
      </c>
      <c r="T653" s="31">
        <f>'per SKPD'!AB7321</f>
        <v>0</v>
      </c>
      <c r="U653" s="31">
        <f>'per SKPD'!AC7321</f>
        <v>0</v>
      </c>
      <c r="V653" s="31">
        <f>'per SKPD'!AL7321</f>
        <v>0</v>
      </c>
      <c r="W653" s="31">
        <f>'per SKPD'!AM7321</f>
        <v>0</v>
      </c>
      <c r="X653" s="31">
        <f>'per SKPD'!AN7321</f>
        <v>0</v>
      </c>
      <c r="Y653" s="31">
        <f t="shared" ref="Y653:Y659" si="659">SUM(R653:X653)</f>
        <v>0</v>
      </c>
      <c r="Z653" s="32">
        <f t="shared" si="652"/>
        <v>0</v>
      </c>
      <c r="AA653" s="32"/>
      <c r="AB653" s="28"/>
      <c r="AC653" s="29">
        <f t="shared" si="592"/>
        <v>0</v>
      </c>
      <c r="AD653" s="29">
        <f t="shared" si="653"/>
        <v>0</v>
      </c>
      <c r="AE653" s="29">
        <f t="shared" si="654"/>
        <v>0</v>
      </c>
      <c r="AF653" s="29">
        <f t="shared" si="655"/>
        <v>0</v>
      </c>
      <c r="AG653" s="249">
        <f t="shared" si="656"/>
        <v>0</v>
      </c>
      <c r="AH653" s="88">
        <f t="shared" si="657"/>
        <v>0</v>
      </c>
    </row>
    <row r="654" spans="1:34">
      <c r="A654" s="99"/>
      <c r="B654" s="9">
        <v>3</v>
      </c>
      <c r="C654" s="9" t="s">
        <v>16</v>
      </c>
      <c r="D654" s="81" t="s">
        <v>10</v>
      </c>
      <c r="E654" s="31">
        <f>'per SKPD'!E7327</f>
        <v>0</v>
      </c>
      <c r="F654" s="31">
        <f>'per SKPD'!F7327</f>
        <v>0</v>
      </c>
      <c r="G654" s="31">
        <f>'per SKPD'!G7327</f>
        <v>0</v>
      </c>
      <c r="H654" s="31">
        <f>'per SKPD'!H7327</f>
        <v>0</v>
      </c>
      <c r="I654" s="31">
        <f>'per SKPD'!I7327</f>
        <v>0</v>
      </c>
      <c r="J654" s="31">
        <f>'per SKPD'!J7327</f>
        <v>0</v>
      </c>
      <c r="K654" s="31">
        <f>'per SKPD'!K7327</f>
        <v>0</v>
      </c>
      <c r="L654" s="31">
        <f>'per SKPD'!L7327</f>
        <v>0</v>
      </c>
      <c r="M654" s="31">
        <f>'per SKPD'!M7327</f>
        <v>0</v>
      </c>
      <c r="N654" s="31">
        <f>'per SKPD'!N7327</f>
        <v>0</v>
      </c>
      <c r="O654" s="31">
        <f>'per SKPD'!W7327</f>
        <v>0</v>
      </c>
      <c r="P654" s="31">
        <f>'per SKPD'!X7327</f>
        <v>0</v>
      </c>
      <c r="Q654" s="31">
        <f t="shared" si="658"/>
        <v>0</v>
      </c>
      <c r="R654" s="31">
        <f>'per SKPD'!Z7327</f>
        <v>0</v>
      </c>
      <c r="S654" s="31">
        <f>'per SKPD'!AA7327</f>
        <v>0</v>
      </c>
      <c r="T654" s="31">
        <f>'per SKPD'!AB7327</f>
        <v>0</v>
      </c>
      <c r="U654" s="31">
        <f>'per SKPD'!AC7327</f>
        <v>0</v>
      </c>
      <c r="V654" s="31">
        <f>'per SKPD'!AL7327</f>
        <v>0</v>
      </c>
      <c r="W654" s="31">
        <f>'per SKPD'!AM7327</f>
        <v>0</v>
      </c>
      <c r="X654" s="31">
        <f>'per SKPD'!AN7327</f>
        <v>0</v>
      </c>
      <c r="Y654" s="31">
        <f>SUM(R654:X654)</f>
        <v>0</v>
      </c>
      <c r="Z654" s="32">
        <f t="shared" si="652"/>
        <v>0</v>
      </c>
      <c r="AA654" s="32"/>
      <c r="AB654" s="28"/>
      <c r="AC654" s="29">
        <f t="shared" si="592"/>
        <v>0</v>
      </c>
      <c r="AD654" s="29">
        <f t="shared" si="653"/>
        <v>0</v>
      </c>
      <c r="AE654" s="29">
        <f t="shared" si="654"/>
        <v>0</v>
      </c>
      <c r="AF654" s="29">
        <f t="shared" si="655"/>
        <v>0</v>
      </c>
      <c r="AG654" s="249">
        <f t="shared" si="656"/>
        <v>0</v>
      </c>
      <c r="AH654" s="88">
        <f t="shared" si="657"/>
        <v>0</v>
      </c>
    </row>
    <row r="655" spans="1:34">
      <c r="A655" s="99"/>
      <c r="B655" s="9">
        <v>4</v>
      </c>
      <c r="C655" s="9" t="s">
        <v>17</v>
      </c>
      <c r="D655" s="81" t="s">
        <v>5</v>
      </c>
      <c r="E655" s="31">
        <f>'per SKPD'!E7332</f>
        <v>0</v>
      </c>
      <c r="F655" s="31">
        <f>'per SKPD'!F7332</f>
        <v>0</v>
      </c>
      <c r="G655" s="31">
        <f>'per SKPD'!G7332</f>
        <v>0</v>
      </c>
      <c r="H655" s="31">
        <f>'per SKPD'!H7332</f>
        <v>0</v>
      </c>
      <c r="I655" s="31">
        <f>'per SKPD'!I7332</f>
        <v>0</v>
      </c>
      <c r="J655" s="31">
        <f>'per SKPD'!J7332</f>
        <v>0</v>
      </c>
      <c r="K655" s="31">
        <f>'per SKPD'!K7332</f>
        <v>0</v>
      </c>
      <c r="L655" s="31">
        <f>'per SKPD'!L7332</f>
        <v>0</v>
      </c>
      <c r="M655" s="31">
        <f>'per SKPD'!M7332</f>
        <v>0</v>
      </c>
      <c r="N655" s="31">
        <f>'per SKPD'!N7332</f>
        <v>0</v>
      </c>
      <c r="O655" s="31">
        <f>'per SKPD'!W7332</f>
        <v>0</v>
      </c>
      <c r="P655" s="31">
        <f>'per SKPD'!X7332</f>
        <v>0</v>
      </c>
      <c r="Q655" s="31">
        <f t="shared" si="658"/>
        <v>0</v>
      </c>
      <c r="R655" s="31">
        <f>'per SKPD'!Z7332</f>
        <v>0</v>
      </c>
      <c r="S655" s="31">
        <f>'per SKPD'!AA7332</f>
        <v>0</v>
      </c>
      <c r="T655" s="31">
        <f>'per SKPD'!AB7332</f>
        <v>0</v>
      </c>
      <c r="U655" s="31">
        <f>'per SKPD'!AC7332</f>
        <v>0</v>
      </c>
      <c r="V655" s="31">
        <f>'per SKPD'!AL7332</f>
        <v>0</v>
      </c>
      <c r="W655" s="31">
        <f>'per SKPD'!AM7332</f>
        <v>0</v>
      </c>
      <c r="X655" s="31">
        <f>'per SKPD'!AN7332</f>
        <v>0</v>
      </c>
      <c r="Y655" s="31">
        <f t="shared" si="659"/>
        <v>0</v>
      </c>
      <c r="Z655" s="32">
        <f t="shared" si="652"/>
        <v>0</v>
      </c>
      <c r="AA655" s="32"/>
      <c r="AB655" s="28"/>
      <c r="AC655" s="29">
        <f t="shared" ref="AC655:AC718" si="660">E655+H655+I655+J655+K655+L655+M655+N655+O655+P655-R655-S655-T655-V655-U655-W655-X655</f>
        <v>0</v>
      </c>
      <c r="AD655" s="29">
        <f t="shared" si="653"/>
        <v>0</v>
      </c>
      <c r="AE655" s="29">
        <f t="shared" si="654"/>
        <v>0</v>
      </c>
      <c r="AF655" s="29">
        <f t="shared" si="655"/>
        <v>0</v>
      </c>
      <c r="AG655" s="249">
        <f t="shared" si="656"/>
        <v>0</v>
      </c>
      <c r="AH655" s="88">
        <f t="shared" si="657"/>
        <v>0</v>
      </c>
    </row>
    <row r="656" spans="1:34">
      <c r="A656" s="99"/>
      <c r="B656" s="9">
        <v>5</v>
      </c>
      <c r="C656" s="9" t="s">
        <v>18</v>
      </c>
      <c r="D656" s="81" t="s">
        <v>11</v>
      </c>
      <c r="E656" s="31">
        <f>'per SKPD'!E7335</f>
        <v>0</v>
      </c>
      <c r="F656" s="31">
        <f>'per SKPD'!F7335</f>
        <v>0</v>
      </c>
      <c r="G656" s="31">
        <f>'per SKPD'!G7335</f>
        <v>0</v>
      </c>
      <c r="H656" s="31">
        <f>'per SKPD'!H7335</f>
        <v>0</v>
      </c>
      <c r="I656" s="31">
        <f>'per SKPD'!I7335</f>
        <v>0</v>
      </c>
      <c r="J656" s="31">
        <f>'per SKPD'!J7335</f>
        <v>0</v>
      </c>
      <c r="K656" s="31">
        <f>'per SKPD'!K7335</f>
        <v>0</v>
      </c>
      <c r="L656" s="31">
        <f>'per SKPD'!L7335</f>
        <v>0</v>
      </c>
      <c r="M656" s="31">
        <f>'per SKPD'!M7335</f>
        <v>0</v>
      </c>
      <c r="N656" s="31">
        <f>'per SKPD'!N7335</f>
        <v>0</v>
      </c>
      <c r="O656" s="31">
        <f>'per SKPD'!W7335</f>
        <v>0</v>
      </c>
      <c r="P656" s="31">
        <f>'per SKPD'!X7335</f>
        <v>0</v>
      </c>
      <c r="Q656" s="31">
        <f t="shared" si="658"/>
        <v>0</v>
      </c>
      <c r="R656" s="31">
        <f>'per SKPD'!Z7335</f>
        <v>0</v>
      </c>
      <c r="S656" s="31">
        <f>'per SKPD'!AA7335</f>
        <v>0</v>
      </c>
      <c r="T656" s="31">
        <f>'per SKPD'!AB7335</f>
        <v>0</v>
      </c>
      <c r="U656" s="31">
        <f>'per SKPD'!AC7335</f>
        <v>0</v>
      </c>
      <c r="V656" s="31">
        <f>'per SKPD'!AL7335</f>
        <v>0</v>
      </c>
      <c r="W656" s="31">
        <f>'per SKPD'!AM7335</f>
        <v>0</v>
      </c>
      <c r="X656" s="31">
        <f>'per SKPD'!AN7335</f>
        <v>0</v>
      </c>
      <c r="Y656" s="31">
        <f t="shared" si="659"/>
        <v>0</v>
      </c>
      <c r="Z656" s="32">
        <f t="shared" si="652"/>
        <v>0</v>
      </c>
      <c r="AA656" s="32"/>
      <c r="AB656" s="28"/>
      <c r="AC656" s="29">
        <f t="shared" si="660"/>
        <v>0</v>
      </c>
      <c r="AD656" s="29">
        <f t="shared" si="653"/>
        <v>0</v>
      </c>
      <c r="AE656" s="29">
        <f t="shared" si="654"/>
        <v>0</v>
      </c>
      <c r="AF656" s="29">
        <f t="shared" si="655"/>
        <v>0</v>
      </c>
      <c r="AG656" s="249">
        <f t="shared" si="656"/>
        <v>0</v>
      </c>
      <c r="AH656" s="88">
        <f t="shared" si="657"/>
        <v>0</v>
      </c>
    </row>
    <row r="657" spans="1:34">
      <c r="A657" s="99"/>
      <c r="B657" s="9">
        <v>6</v>
      </c>
      <c r="C657" s="9" t="s">
        <v>19</v>
      </c>
      <c r="D657" s="81" t="s">
        <v>7</v>
      </c>
      <c r="E657" s="31">
        <f>'per SKPD'!E7340</f>
        <v>0</v>
      </c>
      <c r="F657" s="31">
        <f>'per SKPD'!F7340</f>
        <v>0</v>
      </c>
      <c r="G657" s="31">
        <f>'per SKPD'!G7340</f>
        <v>0</v>
      </c>
      <c r="H657" s="31">
        <f>'per SKPD'!H7340</f>
        <v>0</v>
      </c>
      <c r="I657" s="31">
        <f>'per SKPD'!I7340</f>
        <v>0</v>
      </c>
      <c r="J657" s="31">
        <f>'per SKPD'!J7340</f>
        <v>0</v>
      </c>
      <c r="K657" s="31">
        <f>'per SKPD'!K7340</f>
        <v>0</v>
      </c>
      <c r="L657" s="31">
        <f>'per SKPD'!L7340</f>
        <v>0</v>
      </c>
      <c r="M657" s="31">
        <f>'per SKPD'!M7340</f>
        <v>0</v>
      </c>
      <c r="N657" s="31">
        <f>'per SKPD'!N7340</f>
        <v>0</v>
      </c>
      <c r="O657" s="31">
        <f>'per SKPD'!W7340</f>
        <v>0</v>
      </c>
      <c r="P657" s="31">
        <f>'per SKPD'!X7340</f>
        <v>0</v>
      </c>
      <c r="Q657" s="31">
        <f t="shared" si="658"/>
        <v>0</v>
      </c>
      <c r="R657" s="31">
        <f>'per SKPD'!Z7340</f>
        <v>0</v>
      </c>
      <c r="S657" s="31">
        <f>'per SKPD'!AA7340</f>
        <v>0</v>
      </c>
      <c r="T657" s="31">
        <f>'per SKPD'!AB7340</f>
        <v>0</v>
      </c>
      <c r="U657" s="31">
        <f>'per SKPD'!AC7340</f>
        <v>0</v>
      </c>
      <c r="V657" s="31">
        <f>'per SKPD'!AL7340</f>
        <v>0</v>
      </c>
      <c r="W657" s="31">
        <f>'per SKPD'!AM7340</f>
        <v>0</v>
      </c>
      <c r="X657" s="31">
        <f>'per SKPD'!AN7340</f>
        <v>0</v>
      </c>
      <c r="Y657" s="31">
        <f t="shared" si="659"/>
        <v>0</v>
      </c>
      <c r="Z657" s="32">
        <f t="shared" si="652"/>
        <v>0</v>
      </c>
      <c r="AA657" s="32"/>
      <c r="AB657" s="28"/>
      <c r="AC657" s="29">
        <f t="shared" si="660"/>
        <v>0</v>
      </c>
      <c r="AD657" s="29">
        <f t="shared" si="653"/>
        <v>0</v>
      </c>
      <c r="AE657" s="29">
        <f t="shared" si="654"/>
        <v>0</v>
      </c>
      <c r="AF657" s="29">
        <f t="shared" si="655"/>
        <v>0</v>
      </c>
      <c r="AG657" s="249">
        <f t="shared" si="656"/>
        <v>0</v>
      </c>
      <c r="AH657" s="88">
        <f t="shared" si="657"/>
        <v>0</v>
      </c>
    </row>
    <row r="658" spans="1:34" s="21" customFormat="1">
      <c r="A658" s="102"/>
      <c r="B658" s="11">
        <v>7</v>
      </c>
      <c r="C658" s="11"/>
      <c r="D658" s="85" t="s">
        <v>8</v>
      </c>
      <c r="E658" s="31">
        <f>'per SKPD'!E7343</f>
        <v>0</v>
      </c>
      <c r="F658" s="31">
        <f>'per SKPD'!F7343</f>
        <v>0</v>
      </c>
      <c r="G658" s="31">
        <f>'per SKPD'!G7343</f>
        <v>0</v>
      </c>
      <c r="H658" s="31">
        <f>'per SKPD'!H7343</f>
        <v>0</v>
      </c>
      <c r="I658" s="31">
        <f>'per SKPD'!I7343</f>
        <v>0</v>
      </c>
      <c r="J658" s="31">
        <f>'per SKPD'!J7343</f>
        <v>0</v>
      </c>
      <c r="K658" s="31">
        <f>'per SKPD'!K7343</f>
        <v>0</v>
      </c>
      <c r="L658" s="31">
        <f>'per SKPD'!L7343</f>
        <v>0</v>
      </c>
      <c r="M658" s="31">
        <f>'per SKPD'!M7343</f>
        <v>0</v>
      </c>
      <c r="N658" s="31">
        <f>'per SKPD'!N7343</f>
        <v>0</v>
      </c>
      <c r="O658" s="31">
        <f>'per SKPD'!W7343</f>
        <v>0</v>
      </c>
      <c r="P658" s="31">
        <f>'per SKPD'!X7343</f>
        <v>0</v>
      </c>
      <c r="Q658" s="31">
        <f t="shared" si="658"/>
        <v>0</v>
      </c>
      <c r="R658" s="31">
        <f>'per SKPD'!Z7343</f>
        <v>0</v>
      </c>
      <c r="S658" s="31">
        <f>'per SKPD'!AA7343</f>
        <v>0</v>
      </c>
      <c r="T658" s="31">
        <f>'per SKPD'!AB7343</f>
        <v>0</v>
      </c>
      <c r="U658" s="31">
        <f>'per SKPD'!AC7343</f>
        <v>0</v>
      </c>
      <c r="V658" s="31">
        <f>'per SKPD'!AL7343</f>
        <v>0</v>
      </c>
      <c r="W658" s="31">
        <f>'per SKPD'!AM7343</f>
        <v>0</v>
      </c>
      <c r="X658" s="31">
        <f>'per SKPD'!AN7343</f>
        <v>0</v>
      </c>
      <c r="Y658" s="31">
        <f t="shared" si="659"/>
        <v>0</v>
      </c>
      <c r="Z658" s="32">
        <f t="shared" si="652"/>
        <v>0</v>
      </c>
      <c r="AA658" s="32"/>
      <c r="AB658" s="28"/>
      <c r="AC658" s="29">
        <f t="shared" si="660"/>
        <v>0</v>
      </c>
      <c r="AD658" s="29">
        <f t="shared" si="653"/>
        <v>0</v>
      </c>
      <c r="AE658" s="29">
        <f t="shared" si="654"/>
        <v>0</v>
      </c>
      <c r="AF658" s="29">
        <f t="shared" si="655"/>
        <v>0</v>
      </c>
      <c r="AG658" s="249">
        <f t="shared" si="656"/>
        <v>0</v>
      </c>
      <c r="AH658" s="88">
        <f t="shared" si="657"/>
        <v>0</v>
      </c>
    </row>
    <row r="659" spans="1:34" s="21" customFormat="1">
      <c r="A659" s="102"/>
      <c r="B659" s="11">
        <v>8</v>
      </c>
      <c r="C659" s="11"/>
      <c r="D659" s="77" t="s">
        <v>39</v>
      </c>
      <c r="E659" s="31">
        <f>'per SKPD'!E7348</f>
        <v>0</v>
      </c>
      <c r="F659" s="31">
        <f>'per SKPD'!F7348</f>
        <v>0</v>
      </c>
      <c r="G659" s="31">
        <f>'per SKPD'!G7348</f>
        <v>0</v>
      </c>
      <c r="H659" s="31">
        <f>'per SKPD'!H7348</f>
        <v>0</v>
      </c>
      <c r="I659" s="31">
        <f>'per SKPD'!I7348</f>
        <v>0</v>
      </c>
      <c r="J659" s="31">
        <f>'per SKPD'!J7348</f>
        <v>0</v>
      </c>
      <c r="K659" s="31">
        <f>'per SKPD'!K7348</f>
        <v>0</v>
      </c>
      <c r="L659" s="31">
        <f>'per SKPD'!L7348</f>
        <v>0</v>
      </c>
      <c r="M659" s="31">
        <f>'per SKPD'!M7348</f>
        <v>0</v>
      </c>
      <c r="N659" s="31">
        <f>'per SKPD'!N7348</f>
        <v>0</v>
      </c>
      <c r="O659" s="31">
        <f>'per SKPD'!W7348</f>
        <v>0</v>
      </c>
      <c r="P659" s="31">
        <f>'per SKPD'!X7348</f>
        <v>0</v>
      </c>
      <c r="Q659" s="31">
        <f>SUM(H659:P659)</f>
        <v>0</v>
      </c>
      <c r="R659" s="31">
        <f>'per SKPD'!Z7348</f>
        <v>0</v>
      </c>
      <c r="S659" s="31">
        <f>'per SKPD'!AA7348</f>
        <v>0</v>
      </c>
      <c r="T659" s="31">
        <f>'per SKPD'!AB7348</f>
        <v>0</v>
      </c>
      <c r="U659" s="31">
        <f>'per SKPD'!AC7348</f>
        <v>0</v>
      </c>
      <c r="V659" s="31">
        <f>'per SKPD'!AL7348</f>
        <v>0</v>
      </c>
      <c r="W659" s="31">
        <f>'per SKPD'!AM7348</f>
        <v>0</v>
      </c>
      <c r="X659" s="31">
        <f>'per SKPD'!AN7348</f>
        <v>0</v>
      </c>
      <c r="Y659" s="31">
        <f t="shared" si="659"/>
        <v>0</v>
      </c>
      <c r="Z659" s="32">
        <f t="shared" si="652"/>
        <v>0</v>
      </c>
      <c r="AA659" s="32"/>
      <c r="AB659" s="28"/>
      <c r="AC659" s="29">
        <f t="shared" si="660"/>
        <v>0</v>
      </c>
      <c r="AD659" s="29">
        <f t="shared" si="653"/>
        <v>0</v>
      </c>
      <c r="AE659" s="29">
        <f t="shared" si="654"/>
        <v>0</v>
      </c>
      <c r="AF659" s="29">
        <f t="shared" si="655"/>
        <v>0</v>
      </c>
      <c r="AG659" s="249">
        <f t="shared" si="656"/>
        <v>0</v>
      </c>
      <c r="AH659" s="88">
        <f t="shared" si="657"/>
        <v>0</v>
      </c>
    </row>
    <row r="660" spans="1:34">
      <c r="A660" s="101"/>
      <c r="B660" s="8"/>
      <c r="C660" s="8"/>
      <c r="D660" s="78"/>
      <c r="E660" s="34"/>
      <c r="F660" s="34"/>
      <c r="G660" s="63"/>
      <c r="H660" s="67"/>
      <c r="I660" s="34"/>
      <c r="J660" s="34"/>
      <c r="K660" s="34"/>
      <c r="L660" s="34"/>
      <c r="M660" s="34"/>
      <c r="N660" s="34"/>
      <c r="O660" s="34"/>
      <c r="P660" s="63"/>
      <c r="Q660" s="34"/>
      <c r="R660" s="65"/>
      <c r="S660" s="65"/>
      <c r="T660" s="34"/>
      <c r="U660" s="34"/>
      <c r="V660" s="34"/>
      <c r="W660" s="34"/>
      <c r="X660" s="34"/>
      <c r="Y660" s="34"/>
      <c r="Z660" s="34"/>
      <c r="AA660" s="34"/>
      <c r="AB660" s="28"/>
      <c r="AC660" s="29">
        <f t="shared" si="660"/>
        <v>0</v>
      </c>
    </row>
    <row r="661" spans="1:34" s="15" customFormat="1" ht="18.75" customHeight="1">
      <c r="A661" s="98">
        <v>66</v>
      </c>
      <c r="B661" s="22" t="str">
        <f>'per SKPD'!B7356</f>
        <v>DINAS PEMBERDAYAAN MASYARAKAT DAN DESA</v>
      </c>
      <c r="C661" s="20"/>
      <c r="D661" s="30"/>
      <c r="E661" s="30">
        <f t="shared" ref="E661:P661" si="661">E662+E663+E664+E665+E666+E667+E668+E669</f>
        <v>2372588800</v>
      </c>
      <c r="F661" s="30">
        <f t="shared" si="661"/>
        <v>58000000</v>
      </c>
      <c r="G661" s="30">
        <f t="shared" si="661"/>
        <v>56557250</v>
      </c>
      <c r="H661" s="30">
        <f t="shared" si="661"/>
        <v>56557250</v>
      </c>
      <c r="I661" s="30">
        <f t="shared" si="661"/>
        <v>0</v>
      </c>
      <c r="J661" s="30">
        <f t="shared" si="661"/>
        <v>0</v>
      </c>
      <c r="K661" s="30">
        <f t="shared" si="661"/>
        <v>0</v>
      </c>
      <c r="L661" s="30">
        <f t="shared" si="661"/>
        <v>0</v>
      </c>
      <c r="M661" s="30">
        <f t="shared" si="661"/>
        <v>0</v>
      </c>
      <c r="N661" s="30">
        <f t="shared" si="661"/>
        <v>0</v>
      </c>
      <c r="O661" s="30">
        <f t="shared" si="661"/>
        <v>500000</v>
      </c>
      <c r="P661" s="30">
        <f t="shared" si="661"/>
        <v>0</v>
      </c>
      <c r="Q661" s="30">
        <f>SUM(H661:P661)</f>
        <v>57057250</v>
      </c>
      <c r="R661" s="64">
        <f t="shared" ref="R661:X661" si="662">R662+R663+R664+R665+R666+R667+R668+R669</f>
        <v>0</v>
      </c>
      <c r="S661" s="64">
        <f t="shared" si="662"/>
        <v>0</v>
      </c>
      <c r="T661" s="30">
        <f t="shared" si="662"/>
        <v>0</v>
      </c>
      <c r="U661" s="30">
        <f t="shared" si="662"/>
        <v>0</v>
      </c>
      <c r="V661" s="30">
        <f t="shared" si="662"/>
        <v>500000</v>
      </c>
      <c r="W661" s="30">
        <f t="shared" si="662"/>
        <v>0</v>
      </c>
      <c r="X661" s="30">
        <f t="shared" si="662"/>
        <v>0</v>
      </c>
      <c r="Y661" s="30">
        <f>SUM(R661:X661)</f>
        <v>500000</v>
      </c>
      <c r="Z661" s="30">
        <f>Z662+Z663+Z664+Z665+Z666+Z667+Z668+Z669</f>
        <v>2429146050</v>
      </c>
      <c r="AA661" s="30"/>
      <c r="AB661" s="57"/>
      <c r="AC661" s="29">
        <f t="shared" si="660"/>
        <v>2429146050</v>
      </c>
      <c r="AD661" s="57">
        <f>SUM(AD662:AD669)</f>
        <v>0</v>
      </c>
      <c r="AE661" s="57">
        <f>SUM(AE662:AE669)</f>
        <v>2372588800</v>
      </c>
      <c r="AF661" s="57">
        <f>SUM(AF662:AF669)</f>
        <v>56557250</v>
      </c>
      <c r="AG661" s="57">
        <f>SUM(AG662:AG669)</f>
        <v>56557250</v>
      </c>
      <c r="AH661" s="57">
        <f>SUM(AH662:AH669)</f>
        <v>0</v>
      </c>
    </row>
    <row r="662" spans="1:34">
      <c r="A662" s="99"/>
      <c r="B662" s="9">
        <v>1</v>
      </c>
      <c r="C662" s="9" t="s">
        <v>14</v>
      </c>
      <c r="D662" s="81" t="s">
        <v>6</v>
      </c>
      <c r="E662" s="31">
        <f>'per SKPD'!E7357</f>
        <v>0</v>
      </c>
      <c r="F662" s="31">
        <f>'per SKPD'!F7357</f>
        <v>0</v>
      </c>
      <c r="G662" s="31">
        <f>'per SKPD'!G7357</f>
        <v>0</v>
      </c>
      <c r="H662" s="31">
        <f>'per SKPD'!H7357</f>
        <v>0</v>
      </c>
      <c r="I662" s="31">
        <f>'per SKPD'!I7357</f>
        <v>0</v>
      </c>
      <c r="J662" s="31">
        <f>'per SKPD'!J7357</f>
        <v>0</v>
      </c>
      <c r="K662" s="31">
        <f>'per SKPD'!K7357</f>
        <v>0</v>
      </c>
      <c r="L662" s="31">
        <f>'per SKPD'!L7357</f>
        <v>0</v>
      </c>
      <c r="M662" s="31">
        <f>'per SKPD'!M7357</f>
        <v>0</v>
      </c>
      <c r="N662" s="31">
        <f>'per SKPD'!N7357</f>
        <v>0</v>
      </c>
      <c r="O662" s="31">
        <f>'per SKPD'!W7357</f>
        <v>0</v>
      </c>
      <c r="P662" s="31">
        <f>'per SKPD'!X7357</f>
        <v>0</v>
      </c>
      <c r="Q662" s="31">
        <f>SUM(H662:P662)</f>
        <v>0</v>
      </c>
      <c r="R662" s="31">
        <f>'per SKPD'!Z7357</f>
        <v>0</v>
      </c>
      <c r="S662" s="31">
        <f>'per SKPD'!AA7357</f>
        <v>0</v>
      </c>
      <c r="T662" s="31">
        <f>'per SKPD'!AB7357</f>
        <v>0</v>
      </c>
      <c r="U662" s="31">
        <f>'per SKPD'!AC7357</f>
        <v>0</v>
      </c>
      <c r="V662" s="31">
        <f>'per SKPD'!AL7357</f>
        <v>0</v>
      </c>
      <c r="W662" s="31">
        <f>'per SKPD'!AM7357</f>
        <v>0</v>
      </c>
      <c r="X662" s="31">
        <f>'per SKPD'!AN7357</f>
        <v>0</v>
      </c>
      <c r="Y662" s="31">
        <f>SUM(R662:X662)</f>
        <v>0</v>
      </c>
      <c r="Z662" s="32">
        <f t="shared" ref="Z662:Z669" si="663">E662+Q662-Y662</f>
        <v>0</v>
      </c>
      <c r="AA662" s="32"/>
      <c r="AB662" s="28"/>
      <c r="AC662" s="29">
        <f t="shared" si="660"/>
        <v>0</v>
      </c>
      <c r="AD662" s="29">
        <f t="shared" ref="AD662:AD669" si="664">Z662-AC662</f>
        <v>0</v>
      </c>
      <c r="AE662" s="29">
        <f t="shared" ref="AE662:AE669" si="665">E662</f>
        <v>0</v>
      </c>
      <c r="AF662" s="29">
        <f t="shared" ref="AF662:AF669" si="666">AC662-AE662</f>
        <v>0</v>
      </c>
      <c r="AG662" s="249">
        <f t="shared" ref="AG662:AG669" si="667">Q662-Y662</f>
        <v>0</v>
      </c>
      <c r="AH662" s="88">
        <f t="shared" ref="AH662:AH669" si="668">AF662-AG662</f>
        <v>0</v>
      </c>
    </row>
    <row r="663" spans="1:34">
      <c r="A663" s="99"/>
      <c r="B663" s="9">
        <v>2</v>
      </c>
      <c r="C663" s="9" t="s">
        <v>15</v>
      </c>
      <c r="D663" s="81" t="s">
        <v>9</v>
      </c>
      <c r="E663" s="31">
        <f>'per SKPD'!E7360</f>
        <v>1363641500</v>
      </c>
      <c r="F663" s="31">
        <f>'per SKPD'!F7360</f>
        <v>58000000</v>
      </c>
      <c r="G663" s="31">
        <f>'per SKPD'!G7360</f>
        <v>56557250</v>
      </c>
      <c r="H663" s="31">
        <f>'per SKPD'!H7360</f>
        <v>56557250</v>
      </c>
      <c r="I663" s="31">
        <f>'per SKPD'!I7360</f>
        <v>0</v>
      </c>
      <c r="J663" s="31">
        <f>'per SKPD'!J7360</f>
        <v>0</v>
      </c>
      <c r="K663" s="31">
        <f>'per SKPD'!K7360</f>
        <v>0</v>
      </c>
      <c r="L663" s="31">
        <f>'per SKPD'!L7360</f>
        <v>0</v>
      </c>
      <c r="M663" s="31">
        <f>'per SKPD'!M7360</f>
        <v>0</v>
      </c>
      <c r="N663" s="31">
        <f>'per SKPD'!N7360</f>
        <v>0</v>
      </c>
      <c r="O663" s="31">
        <f>'per SKPD'!W7360</f>
        <v>0</v>
      </c>
      <c r="P663" s="31">
        <f>'per SKPD'!X7360</f>
        <v>0</v>
      </c>
      <c r="Q663" s="31">
        <f t="shared" ref="Q663:Q668" si="669">SUM(H663:P663)</f>
        <v>56557250</v>
      </c>
      <c r="R663" s="31">
        <f>'per SKPD'!Z7360</f>
        <v>0</v>
      </c>
      <c r="S663" s="31">
        <f>'per SKPD'!AA7360</f>
        <v>0</v>
      </c>
      <c r="T663" s="31">
        <f>'per SKPD'!AB7360</f>
        <v>0</v>
      </c>
      <c r="U663" s="31">
        <f>'per SKPD'!AC7360</f>
        <v>0</v>
      </c>
      <c r="V663" s="31">
        <f>'per SKPD'!AL7360</f>
        <v>500000</v>
      </c>
      <c r="W663" s="31">
        <f>'per SKPD'!AM7360</f>
        <v>0</v>
      </c>
      <c r="X663" s="31">
        <f>'per SKPD'!AN7360</f>
        <v>0</v>
      </c>
      <c r="Y663" s="31">
        <f t="shared" ref="Y663:Y669" si="670">SUM(R663:X663)</f>
        <v>500000</v>
      </c>
      <c r="Z663" s="32">
        <f t="shared" si="663"/>
        <v>1419698750</v>
      </c>
      <c r="AA663" s="32"/>
      <c r="AB663" s="28"/>
      <c r="AC663" s="29">
        <f t="shared" si="660"/>
        <v>1419698750</v>
      </c>
      <c r="AD663" s="29">
        <f t="shared" si="664"/>
        <v>0</v>
      </c>
      <c r="AE663" s="29">
        <f t="shared" si="665"/>
        <v>1363641500</v>
      </c>
      <c r="AF663" s="29">
        <f t="shared" si="666"/>
        <v>56057250</v>
      </c>
      <c r="AG663" s="249">
        <f t="shared" si="667"/>
        <v>56057250</v>
      </c>
      <c r="AH663" s="88">
        <f t="shared" si="668"/>
        <v>0</v>
      </c>
    </row>
    <row r="664" spans="1:34">
      <c r="A664" s="99"/>
      <c r="B664" s="9">
        <v>3</v>
      </c>
      <c r="C664" s="9" t="s">
        <v>16</v>
      </c>
      <c r="D664" s="81" t="s">
        <v>10</v>
      </c>
      <c r="E664" s="31">
        <f>'per SKPD'!E7397</f>
        <v>616275000</v>
      </c>
      <c r="F664" s="31">
        <f>'per SKPD'!F7397</f>
        <v>0</v>
      </c>
      <c r="G664" s="31">
        <f>'per SKPD'!G7397</f>
        <v>0</v>
      </c>
      <c r="H664" s="31">
        <f>'per SKPD'!H7397</f>
        <v>0</v>
      </c>
      <c r="I664" s="31">
        <f>'per SKPD'!I7397</f>
        <v>0</v>
      </c>
      <c r="J664" s="31">
        <f>'per SKPD'!J7397</f>
        <v>0</v>
      </c>
      <c r="K664" s="31">
        <f>'per SKPD'!K7397</f>
        <v>0</v>
      </c>
      <c r="L664" s="31">
        <f>'per SKPD'!L7397</f>
        <v>0</v>
      </c>
      <c r="M664" s="31">
        <f>'per SKPD'!M7397</f>
        <v>0</v>
      </c>
      <c r="N664" s="31">
        <f>'per SKPD'!N7397</f>
        <v>0</v>
      </c>
      <c r="O664" s="31">
        <f>'per SKPD'!W7397</f>
        <v>0</v>
      </c>
      <c r="P664" s="31">
        <f>'per SKPD'!X7397</f>
        <v>0</v>
      </c>
      <c r="Q664" s="31">
        <f t="shared" si="669"/>
        <v>0</v>
      </c>
      <c r="R664" s="31">
        <f>'per SKPD'!Z7397</f>
        <v>0</v>
      </c>
      <c r="S664" s="31">
        <f>'per SKPD'!AA7397</f>
        <v>0</v>
      </c>
      <c r="T664" s="31">
        <f>'per SKPD'!AB7397</f>
        <v>0</v>
      </c>
      <c r="U664" s="31">
        <f>'per SKPD'!AC7397</f>
        <v>0</v>
      </c>
      <c r="V664" s="31">
        <f>'per SKPD'!AL7397</f>
        <v>0</v>
      </c>
      <c r="W664" s="31">
        <f>'per SKPD'!AM7397</f>
        <v>0</v>
      </c>
      <c r="X664" s="31">
        <f>'per SKPD'!AN7397</f>
        <v>0</v>
      </c>
      <c r="Y664" s="31">
        <f>SUM(R664:X664)</f>
        <v>0</v>
      </c>
      <c r="Z664" s="32">
        <f t="shared" si="663"/>
        <v>616275000</v>
      </c>
      <c r="AA664" s="32"/>
      <c r="AB664" s="28"/>
      <c r="AC664" s="29">
        <f t="shared" si="660"/>
        <v>616275000</v>
      </c>
      <c r="AD664" s="29">
        <f t="shared" si="664"/>
        <v>0</v>
      </c>
      <c r="AE664" s="29">
        <f t="shared" si="665"/>
        <v>616275000</v>
      </c>
      <c r="AF664" s="29">
        <f t="shared" si="666"/>
        <v>0</v>
      </c>
      <c r="AG664" s="249">
        <f t="shared" si="667"/>
        <v>0</v>
      </c>
      <c r="AH664" s="88">
        <f t="shared" si="668"/>
        <v>0</v>
      </c>
    </row>
    <row r="665" spans="1:34">
      <c r="A665" s="99"/>
      <c r="B665" s="9">
        <v>4</v>
      </c>
      <c r="C665" s="9" t="s">
        <v>17</v>
      </c>
      <c r="D665" s="81" t="s">
        <v>5</v>
      </c>
      <c r="E665" s="31">
        <f>'per SKPD'!E7401</f>
        <v>12059800</v>
      </c>
      <c r="F665" s="31">
        <f>'per SKPD'!F7401</f>
        <v>0</v>
      </c>
      <c r="G665" s="31">
        <f>'per SKPD'!G7401</f>
        <v>0</v>
      </c>
      <c r="H665" s="31">
        <f>'per SKPD'!H7401</f>
        <v>0</v>
      </c>
      <c r="I665" s="31">
        <f>'per SKPD'!I7401</f>
        <v>0</v>
      </c>
      <c r="J665" s="31">
        <f>'per SKPD'!J7401</f>
        <v>0</v>
      </c>
      <c r="K665" s="31">
        <f>'per SKPD'!K7401</f>
        <v>0</v>
      </c>
      <c r="L665" s="31">
        <f>'per SKPD'!L7401</f>
        <v>0</v>
      </c>
      <c r="M665" s="31">
        <f>'per SKPD'!M7401</f>
        <v>0</v>
      </c>
      <c r="N665" s="31">
        <f>'per SKPD'!N7401</f>
        <v>0</v>
      </c>
      <c r="O665" s="31">
        <f>'per SKPD'!W7401</f>
        <v>0</v>
      </c>
      <c r="P665" s="31">
        <f>'per SKPD'!X7401</f>
        <v>0</v>
      </c>
      <c r="Q665" s="31">
        <f t="shared" si="669"/>
        <v>0</v>
      </c>
      <c r="R665" s="31">
        <f>'per SKPD'!Z7401</f>
        <v>0</v>
      </c>
      <c r="S665" s="31">
        <f>'per SKPD'!AA7401</f>
        <v>0</v>
      </c>
      <c r="T665" s="31">
        <f>'per SKPD'!AB7401</f>
        <v>0</v>
      </c>
      <c r="U665" s="31">
        <f>'per SKPD'!AC7401</f>
        <v>0</v>
      </c>
      <c r="V665" s="31">
        <f>'per SKPD'!AL7401</f>
        <v>0</v>
      </c>
      <c r="W665" s="31">
        <f>'per SKPD'!AM7401</f>
        <v>0</v>
      </c>
      <c r="X665" s="31">
        <f>'per SKPD'!AN7401</f>
        <v>0</v>
      </c>
      <c r="Y665" s="31">
        <f t="shared" si="670"/>
        <v>0</v>
      </c>
      <c r="Z665" s="32">
        <f t="shared" si="663"/>
        <v>12059800</v>
      </c>
      <c r="AA665" s="32"/>
      <c r="AB665" s="28"/>
      <c r="AC665" s="29">
        <f t="shared" si="660"/>
        <v>12059800</v>
      </c>
      <c r="AD665" s="29">
        <f t="shared" si="664"/>
        <v>0</v>
      </c>
      <c r="AE665" s="29">
        <f t="shared" si="665"/>
        <v>12059800</v>
      </c>
      <c r="AF665" s="29">
        <f t="shared" si="666"/>
        <v>0</v>
      </c>
      <c r="AG665" s="249">
        <f t="shared" si="667"/>
        <v>0</v>
      </c>
      <c r="AH665" s="88">
        <f t="shared" si="668"/>
        <v>0</v>
      </c>
    </row>
    <row r="666" spans="1:34">
      <c r="A666" s="99"/>
      <c r="B666" s="9">
        <v>5</v>
      </c>
      <c r="C666" s="9" t="s">
        <v>18</v>
      </c>
      <c r="D666" s="81" t="s">
        <v>11</v>
      </c>
      <c r="E666" s="31">
        <f>'per SKPD'!E7404</f>
        <v>0</v>
      </c>
      <c r="F666" s="31">
        <f>'per SKPD'!F7404</f>
        <v>0</v>
      </c>
      <c r="G666" s="31">
        <f>'per SKPD'!G7404</f>
        <v>0</v>
      </c>
      <c r="H666" s="31">
        <f>'per SKPD'!H7404</f>
        <v>0</v>
      </c>
      <c r="I666" s="31">
        <f>'per SKPD'!I7404</f>
        <v>0</v>
      </c>
      <c r="J666" s="31">
        <f>'per SKPD'!J7404</f>
        <v>0</v>
      </c>
      <c r="K666" s="31">
        <f>'per SKPD'!K7404</f>
        <v>0</v>
      </c>
      <c r="L666" s="31">
        <f>'per SKPD'!L7404</f>
        <v>0</v>
      </c>
      <c r="M666" s="31">
        <f>'per SKPD'!M7404</f>
        <v>0</v>
      </c>
      <c r="N666" s="31">
        <f>'per SKPD'!N7404</f>
        <v>0</v>
      </c>
      <c r="O666" s="31">
        <f>'per SKPD'!W7404</f>
        <v>0</v>
      </c>
      <c r="P666" s="31">
        <f>'per SKPD'!X7404</f>
        <v>0</v>
      </c>
      <c r="Q666" s="31">
        <f t="shared" si="669"/>
        <v>0</v>
      </c>
      <c r="R666" s="31">
        <f>'per SKPD'!Z7404</f>
        <v>0</v>
      </c>
      <c r="S666" s="31">
        <f>'per SKPD'!AA7404</f>
        <v>0</v>
      </c>
      <c r="T666" s="31">
        <f>'per SKPD'!AB7404</f>
        <v>0</v>
      </c>
      <c r="U666" s="31">
        <f>'per SKPD'!AC7404</f>
        <v>0</v>
      </c>
      <c r="V666" s="31">
        <f>'per SKPD'!AL7404</f>
        <v>0</v>
      </c>
      <c r="W666" s="31">
        <f>'per SKPD'!AM7404</f>
        <v>0</v>
      </c>
      <c r="X666" s="31">
        <f>'per SKPD'!AN7404</f>
        <v>0</v>
      </c>
      <c r="Y666" s="31">
        <f t="shared" si="670"/>
        <v>0</v>
      </c>
      <c r="Z666" s="32">
        <f t="shared" si="663"/>
        <v>0</v>
      </c>
      <c r="AA666" s="32"/>
      <c r="AB666" s="28"/>
      <c r="AC666" s="29">
        <f t="shared" si="660"/>
        <v>0</v>
      </c>
      <c r="AD666" s="29">
        <f t="shared" si="664"/>
        <v>0</v>
      </c>
      <c r="AE666" s="29">
        <f t="shared" si="665"/>
        <v>0</v>
      </c>
      <c r="AF666" s="29">
        <f t="shared" si="666"/>
        <v>0</v>
      </c>
      <c r="AG666" s="249">
        <f t="shared" si="667"/>
        <v>0</v>
      </c>
      <c r="AH666" s="88">
        <f t="shared" si="668"/>
        <v>0</v>
      </c>
    </row>
    <row r="667" spans="1:34">
      <c r="A667" s="99"/>
      <c r="B667" s="9">
        <v>6</v>
      </c>
      <c r="C667" s="9" t="s">
        <v>19</v>
      </c>
      <c r="D667" s="81" t="s">
        <v>7</v>
      </c>
      <c r="E667" s="31">
        <f>'per SKPD'!E7407</f>
        <v>0</v>
      </c>
      <c r="F667" s="31">
        <f>'per SKPD'!F7407</f>
        <v>0</v>
      </c>
      <c r="G667" s="31">
        <f>'per SKPD'!G7407</f>
        <v>0</v>
      </c>
      <c r="H667" s="31">
        <f>'per SKPD'!H7407</f>
        <v>0</v>
      </c>
      <c r="I667" s="31">
        <f>'per SKPD'!I7407</f>
        <v>0</v>
      </c>
      <c r="J667" s="31">
        <f>'per SKPD'!J7407</f>
        <v>0</v>
      </c>
      <c r="K667" s="31">
        <f>'per SKPD'!K7407</f>
        <v>0</v>
      </c>
      <c r="L667" s="31">
        <f>'per SKPD'!L7407</f>
        <v>0</v>
      </c>
      <c r="M667" s="31">
        <f>'per SKPD'!M7407</f>
        <v>0</v>
      </c>
      <c r="N667" s="31">
        <f>'per SKPD'!N7407</f>
        <v>0</v>
      </c>
      <c r="O667" s="31">
        <f>'per SKPD'!W7407</f>
        <v>0</v>
      </c>
      <c r="P667" s="31">
        <f>'per SKPD'!X7407</f>
        <v>0</v>
      </c>
      <c r="Q667" s="31">
        <f t="shared" si="669"/>
        <v>0</v>
      </c>
      <c r="R667" s="31">
        <f>'per SKPD'!Z7407</f>
        <v>0</v>
      </c>
      <c r="S667" s="31">
        <f>'per SKPD'!AA7407</f>
        <v>0</v>
      </c>
      <c r="T667" s="31">
        <f>'per SKPD'!AB7407</f>
        <v>0</v>
      </c>
      <c r="U667" s="31">
        <f>'per SKPD'!AC7407</f>
        <v>0</v>
      </c>
      <c r="V667" s="31">
        <f>'per SKPD'!AL7407</f>
        <v>0</v>
      </c>
      <c r="W667" s="31">
        <f>'per SKPD'!AM7407</f>
        <v>0</v>
      </c>
      <c r="X667" s="31">
        <f>'per SKPD'!AN7407</f>
        <v>0</v>
      </c>
      <c r="Y667" s="31">
        <f t="shared" si="670"/>
        <v>0</v>
      </c>
      <c r="Z667" s="32">
        <f t="shared" si="663"/>
        <v>0</v>
      </c>
      <c r="AA667" s="32"/>
      <c r="AB667" s="28"/>
      <c r="AC667" s="29">
        <f t="shared" si="660"/>
        <v>0</v>
      </c>
      <c r="AD667" s="29">
        <f t="shared" si="664"/>
        <v>0</v>
      </c>
      <c r="AE667" s="29">
        <f t="shared" si="665"/>
        <v>0</v>
      </c>
      <c r="AF667" s="29">
        <f t="shared" si="666"/>
        <v>0</v>
      </c>
      <c r="AG667" s="249">
        <f t="shared" si="667"/>
        <v>0</v>
      </c>
      <c r="AH667" s="88">
        <f t="shared" si="668"/>
        <v>0</v>
      </c>
    </row>
    <row r="668" spans="1:34" s="21" customFormat="1">
      <c r="A668" s="102"/>
      <c r="B668" s="11">
        <v>7</v>
      </c>
      <c r="C668" s="11"/>
      <c r="D668" s="85" t="s">
        <v>8</v>
      </c>
      <c r="E668" s="31">
        <f>'per SKPD'!E7410</f>
        <v>366649500</v>
      </c>
      <c r="F668" s="31">
        <f>'per SKPD'!F7410</f>
        <v>0</v>
      </c>
      <c r="G668" s="31">
        <f>'per SKPD'!G7410</f>
        <v>0</v>
      </c>
      <c r="H668" s="31">
        <f>'per SKPD'!H7410</f>
        <v>0</v>
      </c>
      <c r="I668" s="31">
        <f>'per SKPD'!I7410</f>
        <v>0</v>
      </c>
      <c r="J668" s="31">
        <f>'per SKPD'!J7410</f>
        <v>0</v>
      </c>
      <c r="K668" s="31">
        <f>'per SKPD'!K7410</f>
        <v>0</v>
      </c>
      <c r="L668" s="31">
        <f>'per SKPD'!L7410</f>
        <v>0</v>
      </c>
      <c r="M668" s="31">
        <f>'per SKPD'!M7410</f>
        <v>0</v>
      </c>
      <c r="N668" s="31">
        <f>'per SKPD'!N7410</f>
        <v>0</v>
      </c>
      <c r="O668" s="31">
        <f>'per SKPD'!W7410</f>
        <v>0</v>
      </c>
      <c r="P668" s="31">
        <f>'per SKPD'!X7410</f>
        <v>0</v>
      </c>
      <c r="Q668" s="31">
        <f t="shared" si="669"/>
        <v>0</v>
      </c>
      <c r="R668" s="31">
        <f>'per SKPD'!Z7410</f>
        <v>0</v>
      </c>
      <c r="S668" s="31">
        <f>'per SKPD'!AA7410</f>
        <v>0</v>
      </c>
      <c r="T668" s="31">
        <f>'per SKPD'!AB7410</f>
        <v>0</v>
      </c>
      <c r="U668" s="31">
        <f>'per SKPD'!AC7410</f>
        <v>0</v>
      </c>
      <c r="V668" s="31">
        <f>'per SKPD'!AL7410</f>
        <v>0</v>
      </c>
      <c r="W668" s="31">
        <f>'per SKPD'!AM7410</f>
        <v>0</v>
      </c>
      <c r="X668" s="31">
        <f>'per SKPD'!AN7410</f>
        <v>0</v>
      </c>
      <c r="Y668" s="31">
        <f t="shared" si="670"/>
        <v>0</v>
      </c>
      <c r="Z668" s="32">
        <f t="shared" si="663"/>
        <v>366649500</v>
      </c>
      <c r="AA668" s="32"/>
      <c r="AB668" s="28"/>
      <c r="AC668" s="29">
        <f t="shared" si="660"/>
        <v>366649500</v>
      </c>
      <c r="AD668" s="29">
        <f t="shared" si="664"/>
        <v>0</v>
      </c>
      <c r="AE668" s="29">
        <f t="shared" si="665"/>
        <v>366649500</v>
      </c>
      <c r="AF668" s="29">
        <f t="shared" si="666"/>
        <v>0</v>
      </c>
      <c r="AG668" s="249">
        <f t="shared" si="667"/>
        <v>0</v>
      </c>
      <c r="AH668" s="88">
        <f t="shared" si="668"/>
        <v>0</v>
      </c>
    </row>
    <row r="669" spans="1:34" s="21" customFormat="1">
      <c r="A669" s="102"/>
      <c r="B669" s="11">
        <v>8</v>
      </c>
      <c r="C669" s="11"/>
      <c r="D669" s="77" t="s">
        <v>39</v>
      </c>
      <c r="E669" s="31">
        <f>'per SKPD'!E7414</f>
        <v>13963000</v>
      </c>
      <c r="F669" s="31">
        <f>'per SKPD'!F7414</f>
        <v>0</v>
      </c>
      <c r="G669" s="31">
        <f>'per SKPD'!G7414</f>
        <v>0</v>
      </c>
      <c r="H669" s="31">
        <f>'per SKPD'!H7414</f>
        <v>0</v>
      </c>
      <c r="I669" s="31">
        <f>'per SKPD'!I7414</f>
        <v>0</v>
      </c>
      <c r="J669" s="31">
        <f>'per SKPD'!J7414</f>
        <v>0</v>
      </c>
      <c r="K669" s="31">
        <f>'per SKPD'!K7414</f>
        <v>0</v>
      </c>
      <c r="L669" s="31">
        <f>'per SKPD'!L7414</f>
        <v>0</v>
      </c>
      <c r="M669" s="31">
        <f>'per SKPD'!M7414</f>
        <v>0</v>
      </c>
      <c r="N669" s="31">
        <f>'per SKPD'!N7414</f>
        <v>0</v>
      </c>
      <c r="O669" s="31">
        <f>'per SKPD'!W7414</f>
        <v>500000</v>
      </c>
      <c r="P669" s="31">
        <f>'per SKPD'!X7414</f>
        <v>0</v>
      </c>
      <c r="Q669" s="31">
        <f>SUM(H669:P669)</f>
        <v>500000</v>
      </c>
      <c r="R669" s="31">
        <f>'per SKPD'!Z7414</f>
        <v>0</v>
      </c>
      <c r="S669" s="31">
        <f>'per SKPD'!AA7414</f>
        <v>0</v>
      </c>
      <c r="T669" s="31">
        <f>'per SKPD'!AB7414</f>
        <v>0</v>
      </c>
      <c r="U669" s="31">
        <f>'per SKPD'!AC7414</f>
        <v>0</v>
      </c>
      <c r="V669" s="31">
        <f>'per SKPD'!AL7414</f>
        <v>0</v>
      </c>
      <c r="W669" s="31">
        <f>'per SKPD'!AM7414</f>
        <v>0</v>
      </c>
      <c r="X669" s="31">
        <f>'per SKPD'!AN7414</f>
        <v>0</v>
      </c>
      <c r="Y669" s="31">
        <f t="shared" si="670"/>
        <v>0</v>
      </c>
      <c r="Z669" s="32">
        <f t="shared" si="663"/>
        <v>14463000</v>
      </c>
      <c r="AA669" s="32"/>
      <c r="AB669" s="28"/>
      <c r="AC669" s="29">
        <f t="shared" si="660"/>
        <v>14463000</v>
      </c>
      <c r="AD669" s="29">
        <f t="shared" si="664"/>
        <v>0</v>
      </c>
      <c r="AE669" s="29">
        <f t="shared" si="665"/>
        <v>13963000</v>
      </c>
      <c r="AF669" s="29">
        <f t="shared" si="666"/>
        <v>500000</v>
      </c>
      <c r="AG669" s="249">
        <f t="shared" si="667"/>
        <v>500000</v>
      </c>
      <c r="AH669" s="88">
        <f t="shared" si="668"/>
        <v>0</v>
      </c>
    </row>
    <row r="670" spans="1:34">
      <c r="A670" s="101"/>
      <c r="B670" s="8"/>
      <c r="C670" s="8"/>
      <c r="D670" s="78"/>
      <c r="E670" s="34"/>
      <c r="F670" s="34"/>
      <c r="G670" s="63"/>
      <c r="H670" s="67"/>
      <c r="I670" s="34"/>
      <c r="J670" s="34"/>
      <c r="K670" s="34"/>
      <c r="L670" s="34"/>
      <c r="M670" s="34"/>
      <c r="N670" s="34"/>
      <c r="O670" s="34"/>
      <c r="P670" s="63"/>
      <c r="Q670" s="34"/>
      <c r="R670" s="65"/>
      <c r="S670" s="65"/>
      <c r="T670" s="34"/>
      <c r="U670" s="34"/>
      <c r="V670" s="34"/>
      <c r="W670" s="34"/>
      <c r="X670" s="34"/>
      <c r="Y670" s="34"/>
      <c r="Z670" s="34"/>
      <c r="AA670" s="34"/>
      <c r="AB670" s="28"/>
      <c r="AC670" s="29">
        <f t="shared" si="660"/>
        <v>0</v>
      </c>
    </row>
    <row r="671" spans="1:34" s="15" customFormat="1" ht="18.75" customHeight="1">
      <c r="A671" s="98">
        <v>67</v>
      </c>
      <c r="B671" s="22" t="str">
        <f>'per SKPD'!B7427</f>
        <v>DINAS KEARSIPAN DAN PERPUSTAKAAN</v>
      </c>
      <c r="C671" s="20"/>
      <c r="D671" s="30"/>
      <c r="E671" s="30">
        <f t="shared" ref="E671:P671" si="671">E672+E673+E674+E675+E676+E677+E678+E679</f>
        <v>10068919244</v>
      </c>
      <c r="F671" s="30">
        <f t="shared" si="671"/>
        <v>1102503000</v>
      </c>
      <c r="G671" s="30">
        <f t="shared" si="671"/>
        <v>1065129208</v>
      </c>
      <c r="H671" s="30">
        <f t="shared" si="671"/>
        <v>1065129208</v>
      </c>
      <c r="I671" s="30">
        <f t="shared" si="671"/>
        <v>0</v>
      </c>
      <c r="J671" s="30">
        <f t="shared" si="671"/>
        <v>0</v>
      </c>
      <c r="K671" s="30">
        <f t="shared" si="671"/>
        <v>0</v>
      </c>
      <c r="L671" s="30">
        <f t="shared" si="671"/>
        <v>0</v>
      </c>
      <c r="M671" s="30">
        <f t="shared" si="671"/>
        <v>0</v>
      </c>
      <c r="N671" s="30">
        <f t="shared" si="671"/>
        <v>15300000</v>
      </c>
      <c r="O671" s="30">
        <f t="shared" si="671"/>
        <v>3850000</v>
      </c>
      <c r="P671" s="30">
        <f t="shared" si="671"/>
        <v>0</v>
      </c>
      <c r="Q671" s="30">
        <f>SUM(H671:P671)</f>
        <v>1084279208</v>
      </c>
      <c r="R671" s="64">
        <f t="shared" ref="R671:X671" si="672">R672+R673+R674+R675+R676+R677+R678+R679</f>
        <v>0</v>
      </c>
      <c r="S671" s="64">
        <f t="shared" si="672"/>
        <v>0</v>
      </c>
      <c r="T671" s="30">
        <f t="shared" si="672"/>
        <v>0</v>
      </c>
      <c r="U671" s="30">
        <f t="shared" si="672"/>
        <v>0</v>
      </c>
      <c r="V671" s="30">
        <f t="shared" si="672"/>
        <v>3850000</v>
      </c>
      <c r="W671" s="30">
        <f t="shared" si="672"/>
        <v>1590800</v>
      </c>
      <c r="X671" s="30">
        <f t="shared" si="672"/>
        <v>0</v>
      </c>
      <c r="Y671" s="30">
        <f>SUM(R671:X671)</f>
        <v>5440800</v>
      </c>
      <c r="Z671" s="30">
        <f>Z672+Z673+Z674+Z675+Z676+Z677+Z678+Z679</f>
        <v>11147757652</v>
      </c>
      <c r="AA671" s="30"/>
      <c r="AB671" s="57"/>
      <c r="AC671" s="29">
        <f t="shared" si="660"/>
        <v>11147757652</v>
      </c>
      <c r="AD671" s="57">
        <f>SUM(AD672:AD679)</f>
        <v>0</v>
      </c>
      <c r="AE671" s="57">
        <f>SUM(AE672:AE679)</f>
        <v>10068919244</v>
      </c>
      <c r="AF671" s="57">
        <f>SUM(AF672:AF679)</f>
        <v>1078838408</v>
      </c>
      <c r="AG671" s="57">
        <f>SUM(AG672:AG679)</f>
        <v>1078838408</v>
      </c>
      <c r="AH671" s="57">
        <f>SUM(AH672:AH679)</f>
        <v>0</v>
      </c>
    </row>
    <row r="672" spans="1:34">
      <c r="A672" s="99"/>
      <c r="B672" s="9">
        <v>1</v>
      </c>
      <c r="C672" s="9" t="s">
        <v>14</v>
      </c>
      <c r="D672" s="81" t="s">
        <v>6</v>
      </c>
      <c r="E672" s="31">
        <f>'per SKPD'!E7428</f>
        <v>1804196501</v>
      </c>
      <c r="F672" s="31">
        <f>'per SKPD'!F7428</f>
        <v>0</v>
      </c>
      <c r="G672" s="31">
        <f>'per SKPD'!G7428</f>
        <v>0</v>
      </c>
      <c r="H672" s="31">
        <f>'per SKPD'!H7428</f>
        <v>0</v>
      </c>
      <c r="I672" s="31">
        <f>'per SKPD'!I7428</f>
        <v>0</v>
      </c>
      <c r="J672" s="31">
        <f>'per SKPD'!J7428</f>
        <v>0</v>
      </c>
      <c r="K672" s="31">
        <f>'per SKPD'!K7428</f>
        <v>0</v>
      </c>
      <c r="L672" s="31">
        <f>'per SKPD'!L7428</f>
        <v>0</v>
      </c>
      <c r="M672" s="31">
        <f>'per SKPD'!M7428</f>
        <v>0</v>
      </c>
      <c r="N672" s="31">
        <f>'per SKPD'!N7428</f>
        <v>0</v>
      </c>
      <c r="O672" s="31">
        <f>'per SKPD'!W7428</f>
        <v>0</v>
      </c>
      <c r="P672" s="31">
        <f>'per SKPD'!X7428</f>
        <v>0</v>
      </c>
      <c r="Q672" s="31">
        <f>SUM(H672:P672)</f>
        <v>0</v>
      </c>
      <c r="R672" s="31">
        <f>'per SKPD'!Z7428</f>
        <v>0</v>
      </c>
      <c r="S672" s="31">
        <f>'per SKPD'!AA7428</f>
        <v>0</v>
      </c>
      <c r="T672" s="31">
        <f>'per SKPD'!AB7428</f>
        <v>0</v>
      </c>
      <c r="U672" s="31">
        <f>'per SKPD'!AC7428</f>
        <v>0</v>
      </c>
      <c r="V672" s="31">
        <f>'per SKPD'!AL7428</f>
        <v>0</v>
      </c>
      <c r="W672" s="31">
        <f>'per SKPD'!AM7428</f>
        <v>0</v>
      </c>
      <c r="X672" s="31">
        <f>'per SKPD'!AN7428</f>
        <v>0</v>
      </c>
      <c r="Y672" s="31">
        <f>SUM(R672:X672)</f>
        <v>0</v>
      </c>
      <c r="Z672" s="32">
        <f t="shared" ref="Z672:Z679" si="673">E672+Q672-Y672</f>
        <v>1804196501</v>
      </c>
      <c r="AA672" s="32"/>
      <c r="AB672" s="28"/>
      <c r="AC672" s="29">
        <f t="shared" si="660"/>
        <v>1804196501</v>
      </c>
      <c r="AD672" s="29">
        <f t="shared" ref="AD672:AD679" si="674">Z672-AC672</f>
        <v>0</v>
      </c>
      <c r="AE672" s="29">
        <f t="shared" ref="AE672:AE679" si="675">E672</f>
        <v>1804196501</v>
      </c>
      <c r="AF672" s="29">
        <f t="shared" ref="AF672:AF679" si="676">AC672-AE672</f>
        <v>0</v>
      </c>
      <c r="AG672" s="249">
        <f t="shared" ref="AG672:AG679" si="677">Q672-Y672</f>
        <v>0</v>
      </c>
      <c r="AH672" s="88">
        <f t="shared" ref="AH672:AH679" si="678">AF672-AG672</f>
        <v>0</v>
      </c>
    </row>
    <row r="673" spans="1:34">
      <c r="A673" s="99"/>
      <c r="B673" s="9">
        <v>2</v>
      </c>
      <c r="C673" s="9" t="s">
        <v>15</v>
      </c>
      <c r="D673" s="81" t="s">
        <v>9</v>
      </c>
      <c r="E673" s="31">
        <f>'per SKPD'!E7432</f>
        <v>2444527625</v>
      </c>
      <c r="F673" s="31">
        <f>'per SKPD'!F7432</f>
        <v>307030000</v>
      </c>
      <c r="G673" s="31">
        <f>'per SKPD'!G7432</f>
        <v>272175800</v>
      </c>
      <c r="H673" s="31">
        <f>'per SKPD'!H7432</f>
        <v>272175800</v>
      </c>
      <c r="I673" s="31">
        <f>'per SKPD'!I7432</f>
        <v>0</v>
      </c>
      <c r="J673" s="31">
        <f>'per SKPD'!J7432</f>
        <v>0</v>
      </c>
      <c r="K673" s="31">
        <f>'per SKPD'!K7432</f>
        <v>0</v>
      </c>
      <c r="L673" s="31">
        <f>'per SKPD'!L7432</f>
        <v>0</v>
      </c>
      <c r="M673" s="31">
        <f>'per SKPD'!M7432</f>
        <v>0</v>
      </c>
      <c r="N673" s="31">
        <f>'per SKPD'!N7432</f>
        <v>15300000</v>
      </c>
      <c r="O673" s="31">
        <f>'per SKPD'!W7432</f>
        <v>0</v>
      </c>
      <c r="P673" s="31">
        <f>'per SKPD'!X7432</f>
        <v>0</v>
      </c>
      <c r="Q673" s="31">
        <f t="shared" ref="Q673:Q678" si="679">SUM(H673:P673)</f>
        <v>287475800</v>
      </c>
      <c r="R673" s="31">
        <f>'per SKPD'!Z7432</f>
        <v>0</v>
      </c>
      <c r="S673" s="31">
        <f>'per SKPD'!AA7432</f>
        <v>0</v>
      </c>
      <c r="T673" s="31">
        <f>'per SKPD'!AB7432</f>
        <v>0</v>
      </c>
      <c r="U673" s="31">
        <f>'per SKPD'!AC7432</f>
        <v>0</v>
      </c>
      <c r="V673" s="31">
        <f>'per SKPD'!AL7432</f>
        <v>3850000</v>
      </c>
      <c r="W673" s="31">
        <f>'per SKPD'!AM7432</f>
        <v>1590800</v>
      </c>
      <c r="X673" s="31">
        <f>'per SKPD'!AN7432</f>
        <v>0</v>
      </c>
      <c r="Y673" s="31">
        <f t="shared" ref="Y673:Y679" si="680">SUM(R673:X673)</f>
        <v>5440800</v>
      </c>
      <c r="Z673" s="32">
        <f t="shared" si="673"/>
        <v>2726562625</v>
      </c>
      <c r="AA673" s="32"/>
      <c r="AB673" s="28"/>
      <c r="AC673" s="29">
        <f t="shared" si="660"/>
        <v>2726562625</v>
      </c>
      <c r="AD673" s="29">
        <f t="shared" si="674"/>
        <v>0</v>
      </c>
      <c r="AE673" s="29">
        <f t="shared" si="675"/>
        <v>2444527625</v>
      </c>
      <c r="AF673" s="29">
        <f t="shared" si="676"/>
        <v>282035000</v>
      </c>
      <c r="AG673" s="249">
        <f t="shared" si="677"/>
        <v>282035000</v>
      </c>
      <c r="AH673" s="88">
        <f t="shared" si="678"/>
        <v>0</v>
      </c>
    </row>
    <row r="674" spans="1:34">
      <c r="A674" s="99"/>
      <c r="B674" s="9">
        <v>3</v>
      </c>
      <c r="C674" s="9" t="s">
        <v>16</v>
      </c>
      <c r="D674" s="81" t="s">
        <v>10</v>
      </c>
      <c r="E674" s="31">
        <f>'per SKPD'!E7491</f>
        <v>4066019000</v>
      </c>
      <c r="F674" s="31">
        <f>'per SKPD'!F7491</f>
        <v>613000000</v>
      </c>
      <c r="G674" s="31">
        <f>'per SKPD'!G7491</f>
        <v>610994000</v>
      </c>
      <c r="H674" s="31">
        <f>'per SKPD'!H7491</f>
        <v>610994000</v>
      </c>
      <c r="I674" s="31">
        <f>'per SKPD'!I7491</f>
        <v>0</v>
      </c>
      <c r="J674" s="31">
        <f>'per SKPD'!J7491</f>
        <v>0</v>
      </c>
      <c r="K674" s="31">
        <f>'per SKPD'!K7491</f>
        <v>0</v>
      </c>
      <c r="L674" s="31">
        <f>'per SKPD'!L7491</f>
        <v>0</v>
      </c>
      <c r="M674" s="31">
        <f>'per SKPD'!M7491</f>
        <v>0</v>
      </c>
      <c r="N674" s="31">
        <f>'per SKPD'!N7491</f>
        <v>0</v>
      </c>
      <c r="O674" s="31">
        <f>'per SKPD'!W7491</f>
        <v>0</v>
      </c>
      <c r="P674" s="31">
        <f>'per SKPD'!X7491</f>
        <v>0</v>
      </c>
      <c r="Q674" s="31">
        <f t="shared" si="679"/>
        <v>610994000</v>
      </c>
      <c r="R674" s="31">
        <f>'per SKPD'!Z7491</f>
        <v>0</v>
      </c>
      <c r="S674" s="31">
        <f>'per SKPD'!AA7491</f>
        <v>0</v>
      </c>
      <c r="T674" s="31">
        <f>'per SKPD'!AB7491</f>
        <v>0</v>
      </c>
      <c r="U674" s="31">
        <f>'per SKPD'!AC7491</f>
        <v>0</v>
      </c>
      <c r="V674" s="31">
        <f>'per SKPD'!AL7491</f>
        <v>0</v>
      </c>
      <c r="W674" s="31">
        <f>'per SKPD'!AM7491</f>
        <v>0</v>
      </c>
      <c r="X674" s="31">
        <f>'per SKPD'!AN7491</f>
        <v>0</v>
      </c>
      <c r="Y674" s="31">
        <f>SUM(R674:X674)</f>
        <v>0</v>
      </c>
      <c r="Z674" s="32">
        <f t="shared" si="673"/>
        <v>4677013000</v>
      </c>
      <c r="AA674" s="32"/>
      <c r="AB674" s="28"/>
      <c r="AC674" s="29">
        <f t="shared" si="660"/>
        <v>4677013000</v>
      </c>
      <c r="AD674" s="29">
        <f t="shared" si="674"/>
        <v>0</v>
      </c>
      <c r="AE674" s="29">
        <f t="shared" si="675"/>
        <v>4066019000</v>
      </c>
      <c r="AF674" s="29">
        <f t="shared" si="676"/>
        <v>610994000</v>
      </c>
      <c r="AG674" s="249">
        <f t="shared" si="677"/>
        <v>610994000</v>
      </c>
      <c r="AH674" s="88">
        <f t="shared" si="678"/>
        <v>0</v>
      </c>
    </row>
    <row r="675" spans="1:34">
      <c r="A675" s="99"/>
      <c r="B675" s="9">
        <v>4</v>
      </c>
      <c r="C675" s="9" t="s">
        <v>17</v>
      </c>
      <c r="D675" s="81" t="s">
        <v>5</v>
      </c>
      <c r="E675" s="31">
        <f>'per SKPD'!E7502</f>
        <v>950000</v>
      </c>
      <c r="F675" s="31">
        <f>'per SKPD'!F7502</f>
        <v>0</v>
      </c>
      <c r="G675" s="31">
        <f>'per SKPD'!G7502</f>
        <v>0</v>
      </c>
      <c r="H675" s="31">
        <f>'per SKPD'!H7502</f>
        <v>0</v>
      </c>
      <c r="I675" s="31">
        <f>'per SKPD'!I7502</f>
        <v>0</v>
      </c>
      <c r="J675" s="31">
        <f>'per SKPD'!J7502</f>
        <v>0</v>
      </c>
      <c r="K675" s="31">
        <f>'per SKPD'!K7502</f>
        <v>0</v>
      </c>
      <c r="L675" s="31">
        <f>'per SKPD'!L7502</f>
        <v>0</v>
      </c>
      <c r="M675" s="31">
        <f>'per SKPD'!M7502</f>
        <v>0</v>
      </c>
      <c r="N675" s="31">
        <f>'per SKPD'!N7502</f>
        <v>0</v>
      </c>
      <c r="O675" s="31">
        <f>'per SKPD'!W7502</f>
        <v>0</v>
      </c>
      <c r="P675" s="31">
        <f>'per SKPD'!X7502</f>
        <v>0</v>
      </c>
      <c r="Q675" s="31">
        <f t="shared" si="679"/>
        <v>0</v>
      </c>
      <c r="R675" s="31">
        <f>'per SKPD'!Z7502</f>
        <v>0</v>
      </c>
      <c r="S675" s="31">
        <f>'per SKPD'!AA7502</f>
        <v>0</v>
      </c>
      <c r="T675" s="31">
        <f>'per SKPD'!AB7502</f>
        <v>0</v>
      </c>
      <c r="U675" s="31">
        <f>'per SKPD'!AC7502</f>
        <v>0</v>
      </c>
      <c r="V675" s="31">
        <f>'per SKPD'!AL7502</f>
        <v>0</v>
      </c>
      <c r="W675" s="31">
        <f>'per SKPD'!AM7502</f>
        <v>0</v>
      </c>
      <c r="X675" s="31">
        <f>'per SKPD'!AN7502</f>
        <v>0</v>
      </c>
      <c r="Y675" s="31">
        <f t="shared" si="680"/>
        <v>0</v>
      </c>
      <c r="Z675" s="32">
        <f t="shared" si="673"/>
        <v>950000</v>
      </c>
      <c r="AA675" s="32"/>
      <c r="AB675" s="28"/>
      <c r="AC675" s="29">
        <f t="shared" si="660"/>
        <v>950000</v>
      </c>
      <c r="AD675" s="29">
        <f t="shared" si="674"/>
        <v>0</v>
      </c>
      <c r="AE675" s="29">
        <f t="shared" si="675"/>
        <v>950000</v>
      </c>
      <c r="AF675" s="29">
        <f t="shared" si="676"/>
        <v>0</v>
      </c>
      <c r="AG675" s="249">
        <f t="shared" si="677"/>
        <v>0</v>
      </c>
      <c r="AH675" s="88">
        <f t="shared" si="678"/>
        <v>0</v>
      </c>
    </row>
    <row r="676" spans="1:34">
      <c r="A676" s="99"/>
      <c r="B676" s="9">
        <v>5</v>
      </c>
      <c r="C676" s="9" t="s">
        <v>18</v>
      </c>
      <c r="D676" s="81" t="s">
        <v>11</v>
      </c>
      <c r="E676" s="31">
        <f>'per SKPD'!E7505</f>
        <v>1539913828</v>
      </c>
      <c r="F676" s="31">
        <f>'per SKPD'!F7505</f>
        <v>182473000</v>
      </c>
      <c r="G676" s="31">
        <f>'per SKPD'!G7505</f>
        <v>181959408</v>
      </c>
      <c r="H676" s="31">
        <f>'per SKPD'!H7505</f>
        <v>181959408</v>
      </c>
      <c r="I676" s="31">
        <f>'per SKPD'!I7505</f>
        <v>0</v>
      </c>
      <c r="J676" s="31">
        <f>'per SKPD'!J7505</f>
        <v>0</v>
      </c>
      <c r="K676" s="31">
        <f>'per SKPD'!K7505</f>
        <v>0</v>
      </c>
      <c r="L676" s="31">
        <f>'per SKPD'!L7505</f>
        <v>0</v>
      </c>
      <c r="M676" s="31">
        <f>'per SKPD'!M7505</f>
        <v>0</v>
      </c>
      <c r="N676" s="31">
        <f>'per SKPD'!N7505</f>
        <v>0</v>
      </c>
      <c r="O676" s="31">
        <f>'per SKPD'!W7505</f>
        <v>0</v>
      </c>
      <c r="P676" s="31">
        <f>'per SKPD'!X7505</f>
        <v>0</v>
      </c>
      <c r="Q676" s="31">
        <f t="shared" si="679"/>
        <v>181959408</v>
      </c>
      <c r="R676" s="31">
        <f>'per SKPD'!Z7505</f>
        <v>0</v>
      </c>
      <c r="S676" s="31">
        <f>'per SKPD'!AA7505</f>
        <v>0</v>
      </c>
      <c r="T676" s="31">
        <f>'per SKPD'!AB7505</f>
        <v>0</v>
      </c>
      <c r="U676" s="31">
        <f>'per SKPD'!AC7505</f>
        <v>0</v>
      </c>
      <c r="V676" s="31">
        <f>'per SKPD'!AL7505</f>
        <v>0</v>
      </c>
      <c r="W676" s="31">
        <f>'per SKPD'!AM7505</f>
        <v>0</v>
      </c>
      <c r="X676" s="31">
        <f>'per SKPD'!AN7505</f>
        <v>0</v>
      </c>
      <c r="Y676" s="31">
        <f t="shared" si="680"/>
        <v>0</v>
      </c>
      <c r="Z676" s="32">
        <f t="shared" si="673"/>
        <v>1721873236</v>
      </c>
      <c r="AA676" s="32"/>
      <c r="AB676" s="28"/>
      <c r="AC676" s="29">
        <f t="shared" si="660"/>
        <v>1721873236</v>
      </c>
      <c r="AD676" s="29">
        <f t="shared" si="674"/>
        <v>0</v>
      </c>
      <c r="AE676" s="29">
        <f t="shared" si="675"/>
        <v>1539913828</v>
      </c>
      <c r="AF676" s="29">
        <f t="shared" si="676"/>
        <v>181959408</v>
      </c>
      <c r="AG676" s="249">
        <f t="shared" si="677"/>
        <v>181959408</v>
      </c>
      <c r="AH676" s="88">
        <f t="shared" si="678"/>
        <v>0</v>
      </c>
    </row>
    <row r="677" spans="1:34">
      <c r="A677" s="99"/>
      <c r="B677" s="9">
        <v>6</v>
      </c>
      <c r="C677" s="9" t="s">
        <v>19</v>
      </c>
      <c r="D677" s="81" t="s">
        <v>7</v>
      </c>
      <c r="E677" s="31">
        <f>'per SKPD'!E7530</f>
        <v>0</v>
      </c>
      <c r="F677" s="31">
        <f>'per SKPD'!F7530</f>
        <v>0</v>
      </c>
      <c r="G677" s="31">
        <f>'per SKPD'!G7530</f>
        <v>0</v>
      </c>
      <c r="H677" s="31">
        <f>'per SKPD'!H7530</f>
        <v>0</v>
      </c>
      <c r="I677" s="31">
        <f>'per SKPD'!I7530</f>
        <v>0</v>
      </c>
      <c r="J677" s="31">
        <f>'per SKPD'!J7530</f>
        <v>0</v>
      </c>
      <c r="K677" s="31">
        <f>'per SKPD'!K7530</f>
        <v>0</v>
      </c>
      <c r="L677" s="31">
        <f>'per SKPD'!L7530</f>
        <v>0</v>
      </c>
      <c r="M677" s="31">
        <f>'per SKPD'!M7530</f>
        <v>0</v>
      </c>
      <c r="N677" s="31">
        <f>'per SKPD'!N7530</f>
        <v>0</v>
      </c>
      <c r="O677" s="31">
        <f>'per SKPD'!W7530</f>
        <v>0</v>
      </c>
      <c r="P677" s="31">
        <f>'per SKPD'!X7530</f>
        <v>0</v>
      </c>
      <c r="Q677" s="31">
        <f t="shared" si="679"/>
        <v>0</v>
      </c>
      <c r="R677" s="31">
        <f>'per SKPD'!Z7530</f>
        <v>0</v>
      </c>
      <c r="S677" s="31">
        <f>'per SKPD'!AA7530</f>
        <v>0</v>
      </c>
      <c r="T677" s="31">
        <f>'per SKPD'!AB7530</f>
        <v>0</v>
      </c>
      <c r="U677" s="31">
        <f>'per SKPD'!AC7530</f>
        <v>0</v>
      </c>
      <c r="V677" s="31">
        <f>'per SKPD'!AL7530</f>
        <v>0</v>
      </c>
      <c r="W677" s="31">
        <f>'per SKPD'!AM7530</f>
        <v>0</v>
      </c>
      <c r="X677" s="31">
        <f>'per SKPD'!AN7530</f>
        <v>0</v>
      </c>
      <c r="Y677" s="31">
        <f t="shared" si="680"/>
        <v>0</v>
      </c>
      <c r="Z677" s="32">
        <f t="shared" si="673"/>
        <v>0</v>
      </c>
      <c r="AA677" s="32"/>
      <c r="AB677" s="28"/>
      <c r="AC677" s="29">
        <f t="shared" si="660"/>
        <v>0</v>
      </c>
      <c r="AD677" s="29">
        <f t="shared" si="674"/>
        <v>0</v>
      </c>
      <c r="AE677" s="29">
        <f t="shared" si="675"/>
        <v>0</v>
      </c>
      <c r="AF677" s="29">
        <f t="shared" si="676"/>
        <v>0</v>
      </c>
      <c r="AG677" s="249">
        <f t="shared" si="677"/>
        <v>0</v>
      </c>
      <c r="AH677" s="88">
        <f t="shared" si="678"/>
        <v>0</v>
      </c>
    </row>
    <row r="678" spans="1:34" s="21" customFormat="1">
      <c r="A678" s="102"/>
      <c r="B678" s="11">
        <v>7</v>
      </c>
      <c r="C678" s="11"/>
      <c r="D678" s="85" t="s">
        <v>8</v>
      </c>
      <c r="E678" s="31">
        <f>'per SKPD'!E7533</f>
        <v>180876190</v>
      </c>
      <c r="F678" s="31">
        <f>'per SKPD'!F7533</f>
        <v>0</v>
      </c>
      <c r="G678" s="31">
        <f>'per SKPD'!G7533</f>
        <v>0</v>
      </c>
      <c r="H678" s="31">
        <f>'per SKPD'!H7533</f>
        <v>0</v>
      </c>
      <c r="I678" s="31">
        <f>'per SKPD'!I7533</f>
        <v>0</v>
      </c>
      <c r="J678" s="31">
        <f>'per SKPD'!J7533</f>
        <v>0</v>
      </c>
      <c r="K678" s="31">
        <f>'per SKPD'!K7533</f>
        <v>0</v>
      </c>
      <c r="L678" s="31">
        <f>'per SKPD'!L7533</f>
        <v>0</v>
      </c>
      <c r="M678" s="31">
        <f>'per SKPD'!M7533</f>
        <v>0</v>
      </c>
      <c r="N678" s="31">
        <f>'per SKPD'!N7533</f>
        <v>0</v>
      </c>
      <c r="O678" s="31">
        <f>'per SKPD'!W7533</f>
        <v>3190000</v>
      </c>
      <c r="P678" s="31">
        <f>'per SKPD'!X7533</f>
        <v>0</v>
      </c>
      <c r="Q678" s="31">
        <f t="shared" si="679"/>
        <v>3190000</v>
      </c>
      <c r="R678" s="31">
        <f>'per SKPD'!Z7533</f>
        <v>0</v>
      </c>
      <c r="S678" s="31">
        <f>'per SKPD'!AA7533</f>
        <v>0</v>
      </c>
      <c r="T678" s="31">
        <f>'per SKPD'!AB7533</f>
        <v>0</v>
      </c>
      <c r="U678" s="31">
        <f>'per SKPD'!AC7533</f>
        <v>0</v>
      </c>
      <c r="V678" s="31">
        <f>'per SKPD'!AL7533</f>
        <v>0</v>
      </c>
      <c r="W678" s="31">
        <f>'per SKPD'!AM7533</f>
        <v>0</v>
      </c>
      <c r="X678" s="31">
        <f>'per SKPD'!AN7533</f>
        <v>0</v>
      </c>
      <c r="Y678" s="31">
        <f t="shared" si="680"/>
        <v>0</v>
      </c>
      <c r="Z678" s="32">
        <f t="shared" si="673"/>
        <v>184066190</v>
      </c>
      <c r="AA678" s="32"/>
      <c r="AB678" s="28"/>
      <c r="AC678" s="29">
        <f t="shared" si="660"/>
        <v>184066190</v>
      </c>
      <c r="AD678" s="29">
        <f t="shared" si="674"/>
        <v>0</v>
      </c>
      <c r="AE678" s="29">
        <f t="shared" si="675"/>
        <v>180876190</v>
      </c>
      <c r="AF678" s="29">
        <f t="shared" si="676"/>
        <v>3190000</v>
      </c>
      <c r="AG678" s="249">
        <f t="shared" si="677"/>
        <v>3190000</v>
      </c>
      <c r="AH678" s="88">
        <f t="shared" si="678"/>
        <v>0</v>
      </c>
    </row>
    <row r="679" spans="1:34" s="21" customFormat="1">
      <c r="A679" s="102"/>
      <c r="B679" s="11">
        <v>8</v>
      </c>
      <c r="C679" s="11"/>
      <c r="D679" s="77" t="s">
        <v>39</v>
      </c>
      <c r="E679" s="31">
        <f>'per SKPD'!E7541</f>
        <v>32436100</v>
      </c>
      <c r="F679" s="31">
        <f>'per SKPD'!F7541</f>
        <v>0</v>
      </c>
      <c r="G679" s="31">
        <f>'per SKPD'!G7541</f>
        <v>0</v>
      </c>
      <c r="H679" s="31">
        <f>'per SKPD'!H7541</f>
        <v>0</v>
      </c>
      <c r="I679" s="31">
        <f>'per SKPD'!I7541</f>
        <v>0</v>
      </c>
      <c r="J679" s="31">
        <f>'per SKPD'!J7541</f>
        <v>0</v>
      </c>
      <c r="K679" s="31">
        <f>'per SKPD'!K7541</f>
        <v>0</v>
      </c>
      <c r="L679" s="31">
        <f>'per SKPD'!L7541</f>
        <v>0</v>
      </c>
      <c r="M679" s="31">
        <f>'per SKPD'!M7541</f>
        <v>0</v>
      </c>
      <c r="N679" s="31">
        <f>'per SKPD'!N7541</f>
        <v>0</v>
      </c>
      <c r="O679" s="31">
        <f>'per SKPD'!W7541</f>
        <v>660000</v>
      </c>
      <c r="P679" s="31">
        <f>'per SKPD'!X7541</f>
        <v>0</v>
      </c>
      <c r="Q679" s="31">
        <f>SUM(H679:P679)</f>
        <v>660000</v>
      </c>
      <c r="R679" s="31">
        <f>'per SKPD'!Z7541</f>
        <v>0</v>
      </c>
      <c r="S679" s="31">
        <f>'per SKPD'!AA7541</f>
        <v>0</v>
      </c>
      <c r="T679" s="31">
        <f>'per SKPD'!AB7541</f>
        <v>0</v>
      </c>
      <c r="U679" s="31">
        <f>'per SKPD'!AC7541</f>
        <v>0</v>
      </c>
      <c r="V679" s="31">
        <f>'per SKPD'!AL7541</f>
        <v>0</v>
      </c>
      <c r="W679" s="31">
        <f>'per SKPD'!AM7541</f>
        <v>0</v>
      </c>
      <c r="X679" s="31">
        <f>'per SKPD'!AN7541</f>
        <v>0</v>
      </c>
      <c r="Y679" s="31">
        <f t="shared" si="680"/>
        <v>0</v>
      </c>
      <c r="Z679" s="32">
        <f t="shared" si="673"/>
        <v>33096100</v>
      </c>
      <c r="AA679" s="32"/>
      <c r="AB679" s="28"/>
      <c r="AC679" s="29">
        <f t="shared" si="660"/>
        <v>33096100</v>
      </c>
      <c r="AD679" s="29">
        <f t="shared" si="674"/>
        <v>0</v>
      </c>
      <c r="AE679" s="29">
        <f t="shared" si="675"/>
        <v>32436100</v>
      </c>
      <c r="AF679" s="29">
        <f t="shared" si="676"/>
        <v>660000</v>
      </c>
      <c r="AG679" s="249">
        <f t="shared" si="677"/>
        <v>660000</v>
      </c>
      <c r="AH679" s="88">
        <f t="shared" si="678"/>
        <v>0</v>
      </c>
    </row>
    <row r="680" spans="1:34">
      <c r="A680" s="101"/>
      <c r="B680" s="8"/>
      <c r="C680" s="8"/>
      <c r="D680" s="78"/>
      <c r="E680" s="34"/>
      <c r="F680" s="34"/>
      <c r="G680" s="63"/>
      <c r="H680" s="67"/>
      <c r="I680" s="34"/>
      <c r="J680" s="34"/>
      <c r="K680" s="34"/>
      <c r="L680" s="34"/>
      <c r="M680" s="34"/>
      <c r="N680" s="34"/>
      <c r="O680" s="34"/>
      <c r="P680" s="63"/>
      <c r="Q680" s="34"/>
      <c r="R680" s="65"/>
      <c r="S680" s="65"/>
      <c r="T680" s="34"/>
      <c r="U680" s="34"/>
      <c r="V680" s="34"/>
      <c r="W680" s="34"/>
      <c r="X680" s="34"/>
      <c r="Y680" s="34"/>
      <c r="Z680" s="34"/>
      <c r="AA680" s="34"/>
      <c r="AB680" s="28"/>
      <c r="AC680" s="29">
        <f t="shared" si="660"/>
        <v>0</v>
      </c>
    </row>
    <row r="681" spans="1:34" s="15" customFormat="1" ht="18.75" customHeight="1">
      <c r="A681" s="98">
        <v>68</v>
      </c>
      <c r="B681" s="22" t="str">
        <f>'per SKPD'!B7552</f>
        <v>DINAS PERTANIAN DAN KETAHANAN PANGAN</v>
      </c>
      <c r="C681" s="20"/>
      <c r="D681" s="30"/>
      <c r="E681" s="30">
        <f t="shared" ref="E681:P681" si="681">E682+E683+E684+E685+E686+E687+E688+E689</f>
        <v>28263814080</v>
      </c>
      <c r="F681" s="30">
        <f t="shared" si="681"/>
        <v>406000000</v>
      </c>
      <c r="G681" s="30">
        <f t="shared" si="681"/>
        <v>398445000</v>
      </c>
      <c r="H681" s="30">
        <f t="shared" si="681"/>
        <v>398445000</v>
      </c>
      <c r="I681" s="30">
        <f t="shared" si="681"/>
        <v>0</v>
      </c>
      <c r="J681" s="30">
        <f t="shared" si="681"/>
        <v>0</v>
      </c>
      <c r="K681" s="30">
        <f t="shared" si="681"/>
        <v>1665000</v>
      </c>
      <c r="L681" s="30">
        <f t="shared" si="681"/>
        <v>2314034000</v>
      </c>
      <c r="M681" s="30">
        <f t="shared" si="681"/>
        <v>0</v>
      </c>
      <c r="N681" s="30">
        <f t="shared" si="681"/>
        <v>0</v>
      </c>
      <c r="O681" s="30">
        <f t="shared" si="681"/>
        <v>268305000</v>
      </c>
      <c r="P681" s="30">
        <f t="shared" si="681"/>
        <v>0</v>
      </c>
      <c r="Q681" s="30">
        <f>SUM(H681:P681)</f>
        <v>2982449000</v>
      </c>
      <c r="R681" s="64">
        <f t="shared" ref="R681:X681" si="682">R682+R683+R684+R685+R686+R687+R688+R689</f>
        <v>0</v>
      </c>
      <c r="S681" s="64">
        <f t="shared" si="682"/>
        <v>0</v>
      </c>
      <c r="T681" s="30">
        <f t="shared" si="682"/>
        <v>0</v>
      </c>
      <c r="U681" s="30">
        <f t="shared" si="682"/>
        <v>0</v>
      </c>
      <c r="V681" s="30">
        <f t="shared" si="682"/>
        <v>268305000</v>
      </c>
      <c r="W681" s="30">
        <f t="shared" si="682"/>
        <v>0</v>
      </c>
      <c r="X681" s="30">
        <f t="shared" si="682"/>
        <v>0</v>
      </c>
      <c r="Y681" s="30">
        <f>SUM(R681:X681)</f>
        <v>268305000</v>
      </c>
      <c r="Z681" s="30">
        <f>Z682+Z683+Z684+Z685+Z686+Z687+Z688+Z689</f>
        <v>30977958080</v>
      </c>
      <c r="AA681" s="30"/>
      <c r="AB681" s="57"/>
      <c r="AC681" s="29">
        <f t="shared" si="660"/>
        <v>30977958080</v>
      </c>
      <c r="AD681" s="57">
        <f>SUM(AD682:AD689)</f>
        <v>0</v>
      </c>
      <c r="AE681" s="57">
        <f>SUM(AE682:AE689)</f>
        <v>28263814080</v>
      </c>
      <c r="AF681" s="57">
        <f>SUM(AF682:AF689)</f>
        <v>2714144000</v>
      </c>
      <c r="AG681" s="57">
        <f>SUM(AG682:AG689)</f>
        <v>2714144000</v>
      </c>
      <c r="AH681" s="57">
        <f>SUM(AH682:AH689)</f>
        <v>0</v>
      </c>
    </row>
    <row r="682" spans="1:34">
      <c r="A682" s="99"/>
      <c r="B682" s="9">
        <v>1</v>
      </c>
      <c r="C682" s="9" t="s">
        <v>14</v>
      </c>
      <c r="D682" s="81" t="s">
        <v>6</v>
      </c>
      <c r="E682" s="31">
        <f>'per SKPD'!E7553</f>
        <v>9209265313</v>
      </c>
      <c r="F682" s="31">
        <f>'per SKPD'!F7553</f>
        <v>0</v>
      </c>
      <c r="G682" s="31">
        <f>'per SKPD'!G7553</f>
        <v>0</v>
      </c>
      <c r="H682" s="31">
        <f>'per SKPD'!H7553</f>
        <v>0</v>
      </c>
      <c r="I682" s="31">
        <f>'per SKPD'!I7553</f>
        <v>0</v>
      </c>
      <c r="J682" s="31">
        <f>'per SKPD'!J7553</f>
        <v>0</v>
      </c>
      <c r="K682" s="31">
        <f>'per SKPD'!K7553</f>
        <v>0</v>
      </c>
      <c r="L682" s="31">
        <f>'per SKPD'!L7553</f>
        <v>0</v>
      </c>
      <c r="M682" s="31">
        <f>'per SKPD'!M7553</f>
        <v>0</v>
      </c>
      <c r="N682" s="31">
        <f>'per SKPD'!N7553</f>
        <v>0</v>
      </c>
      <c r="O682" s="31">
        <f>'per SKPD'!W7553</f>
        <v>0</v>
      </c>
      <c r="P682" s="31">
        <f>'per SKPD'!X7553</f>
        <v>0</v>
      </c>
      <c r="Q682" s="31">
        <f>SUM(H682:P682)</f>
        <v>0</v>
      </c>
      <c r="R682" s="31">
        <f>'per SKPD'!Z7553</f>
        <v>0</v>
      </c>
      <c r="S682" s="31">
        <f>'per SKPD'!AA7553</f>
        <v>0</v>
      </c>
      <c r="T682" s="31">
        <f>'per SKPD'!AB7553</f>
        <v>0</v>
      </c>
      <c r="U682" s="31">
        <f>'per SKPD'!AC7553</f>
        <v>0</v>
      </c>
      <c r="V682" s="31">
        <f>'per SKPD'!AL7553</f>
        <v>0</v>
      </c>
      <c r="W682" s="31">
        <f>'per SKPD'!AM7553</f>
        <v>0</v>
      </c>
      <c r="X682" s="31">
        <f>'per SKPD'!AN7553</f>
        <v>0</v>
      </c>
      <c r="Y682" s="31">
        <f>SUM(R682:X682)</f>
        <v>0</v>
      </c>
      <c r="Z682" s="32">
        <f t="shared" ref="Z682:Z689" si="683">E682+Q682-Y682</f>
        <v>9209265313</v>
      </c>
      <c r="AA682" s="32"/>
      <c r="AB682" s="28"/>
      <c r="AC682" s="29">
        <f t="shared" si="660"/>
        <v>9209265313</v>
      </c>
      <c r="AD682" s="29">
        <f t="shared" ref="AD682:AD689" si="684">Z682-AC682</f>
        <v>0</v>
      </c>
      <c r="AE682" s="29">
        <f t="shared" ref="AE682:AE689" si="685">E682</f>
        <v>9209265313</v>
      </c>
      <c r="AF682" s="29">
        <f t="shared" ref="AF682:AF689" si="686">AC682-AE682</f>
        <v>0</v>
      </c>
      <c r="AG682" s="249">
        <f t="shared" ref="AG682:AG689" si="687">Q682-Y682</f>
        <v>0</v>
      </c>
      <c r="AH682" s="88">
        <f t="shared" ref="AH682:AH689" si="688">AF682-AG682</f>
        <v>0</v>
      </c>
    </row>
    <row r="683" spans="1:34">
      <c r="A683" s="99"/>
      <c r="B683" s="9">
        <v>2</v>
      </c>
      <c r="C683" s="9" t="s">
        <v>15</v>
      </c>
      <c r="D683" s="81" t="s">
        <v>9</v>
      </c>
      <c r="E683" s="31">
        <f>'per SKPD'!E7557</f>
        <v>5387574943</v>
      </c>
      <c r="F683" s="31">
        <f>'per SKPD'!F7557</f>
        <v>269000000</v>
      </c>
      <c r="G683" s="31">
        <f>'per SKPD'!G7557</f>
        <v>261721000</v>
      </c>
      <c r="H683" s="31">
        <f>'per SKPD'!H7557</f>
        <v>261721000</v>
      </c>
      <c r="I683" s="31">
        <f>'per SKPD'!I7557</f>
        <v>0</v>
      </c>
      <c r="J683" s="31">
        <f>'per SKPD'!J7557</f>
        <v>0</v>
      </c>
      <c r="K683" s="31">
        <f>'per SKPD'!K7557</f>
        <v>1665000</v>
      </c>
      <c r="L683" s="31">
        <f>'per SKPD'!L7557</f>
        <v>0</v>
      </c>
      <c r="M683" s="31">
        <f>'per SKPD'!M7557</f>
        <v>0</v>
      </c>
      <c r="N683" s="31">
        <f>'per SKPD'!N7557</f>
        <v>0</v>
      </c>
      <c r="O683" s="31">
        <f>'per SKPD'!W7557</f>
        <v>0</v>
      </c>
      <c r="P683" s="31">
        <f>'per SKPD'!X7557</f>
        <v>0</v>
      </c>
      <c r="Q683" s="31">
        <f t="shared" ref="Q683:Q688" si="689">SUM(H683:P683)</f>
        <v>263386000</v>
      </c>
      <c r="R683" s="31">
        <f>'per SKPD'!Z7557</f>
        <v>0</v>
      </c>
      <c r="S683" s="31">
        <f>'per SKPD'!AA7557</f>
        <v>0</v>
      </c>
      <c r="T683" s="31">
        <f>'per SKPD'!AB7557</f>
        <v>0</v>
      </c>
      <c r="U683" s="31">
        <f>'per SKPD'!AC7557</f>
        <v>0</v>
      </c>
      <c r="V683" s="31">
        <f>'per SKPD'!AL7557</f>
        <v>39030000</v>
      </c>
      <c r="W683" s="31">
        <f>'per SKPD'!AM7557</f>
        <v>0</v>
      </c>
      <c r="X683" s="31">
        <f>'per SKPD'!AN7557</f>
        <v>0</v>
      </c>
      <c r="Y683" s="31">
        <f t="shared" ref="Y683:Y689" si="690">SUM(R683:X683)</f>
        <v>39030000</v>
      </c>
      <c r="Z683" s="32">
        <f t="shared" si="683"/>
        <v>5611930943</v>
      </c>
      <c r="AA683" s="32"/>
      <c r="AB683" s="28"/>
      <c r="AC683" s="29">
        <f t="shared" si="660"/>
        <v>5611930943</v>
      </c>
      <c r="AD683" s="29">
        <f t="shared" si="684"/>
        <v>0</v>
      </c>
      <c r="AE683" s="29">
        <f t="shared" si="685"/>
        <v>5387574943</v>
      </c>
      <c r="AF683" s="29">
        <f t="shared" si="686"/>
        <v>224356000</v>
      </c>
      <c r="AG683" s="249">
        <f t="shared" si="687"/>
        <v>224356000</v>
      </c>
      <c r="AH683" s="88">
        <f t="shared" si="688"/>
        <v>0</v>
      </c>
    </row>
    <row r="684" spans="1:34">
      <c r="A684" s="99"/>
      <c r="B684" s="9">
        <v>3</v>
      </c>
      <c r="C684" s="9" t="s">
        <v>16</v>
      </c>
      <c r="D684" s="81" t="s">
        <v>10</v>
      </c>
      <c r="E684" s="31">
        <f>'per SKPD'!E7623</f>
        <v>12643524089</v>
      </c>
      <c r="F684" s="31">
        <f>'per SKPD'!F7623</f>
        <v>75000000</v>
      </c>
      <c r="G684" s="31">
        <f>'per SKPD'!G7623</f>
        <v>74930000</v>
      </c>
      <c r="H684" s="31">
        <f>'per SKPD'!H7623</f>
        <v>74930000</v>
      </c>
      <c r="I684" s="31">
        <f>'per SKPD'!I7623</f>
        <v>0</v>
      </c>
      <c r="J684" s="31">
        <f>'per SKPD'!J7623</f>
        <v>0</v>
      </c>
      <c r="K684" s="31">
        <f>'per SKPD'!K7623</f>
        <v>0</v>
      </c>
      <c r="L684" s="31">
        <f>'per SKPD'!L7623</f>
        <v>2314034000</v>
      </c>
      <c r="M684" s="31">
        <f>'per SKPD'!M7623</f>
        <v>0</v>
      </c>
      <c r="N684" s="31">
        <f>'per SKPD'!N7623</f>
        <v>0</v>
      </c>
      <c r="O684" s="31">
        <f>'per SKPD'!W7623</f>
        <v>0</v>
      </c>
      <c r="P684" s="31">
        <f>'per SKPD'!X7623</f>
        <v>0</v>
      </c>
      <c r="Q684" s="31">
        <f t="shared" si="689"/>
        <v>2388964000</v>
      </c>
      <c r="R684" s="31">
        <f>'per SKPD'!Z7623</f>
        <v>0</v>
      </c>
      <c r="S684" s="31">
        <f>'per SKPD'!AA7623</f>
        <v>0</v>
      </c>
      <c r="T684" s="31">
        <f>'per SKPD'!AB7623</f>
        <v>0</v>
      </c>
      <c r="U684" s="31">
        <f>'per SKPD'!AC7623</f>
        <v>0</v>
      </c>
      <c r="V684" s="31">
        <f>'per SKPD'!AL7623</f>
        <v>0</v>
      </c>
      <c r="W684" s="31">
        <f>'per SKPD'!AM7623</f>
        <v>0</v>
      </c>
      <c r="X684" s="31">
        <f>'per SKPD'!AN7623</f>
        <v>0</v>
      </c>
      <c r="Y684" s="31">
        <f>SUM(R684:X684)</f>
        <v>0</v>
      </c>
      <c r="Z684" s="32">
        <f t="shared" si="683"/>
        <v>15032488089</v>
      </c>
      <c r="AA684" s="32"/>
      <c r="AB684" s="28"/>
      <c r="AC684" s="29">
        <f t="shared" si="660"/>
        <v>15032488089</v>
      </c>
      <c r="AD684" s="29">
        <f t="shared" si="684"/>
        <v>0</v>
      </c>
      <c r="AE684" s="29">
        <f t="shared" si="685"/>
        <v>12643524089</v>
      </c>
      <c r="AF684" s="29">
        <f t="shared" si="686"/>
        <v>2388964000</v>
      </c>
      <c r="AG684" s="249">
        <f t="shared" si="687"/>
        <v>2388964000</v>
      </c>
      <c r="AH684" s="88">
        <f t="shared" si="688"/>
        <v>0</v>
      </c>
    </row>
    <row r="685" spans="1:34">
      <c r="A685" s="99"/>
      <c r="B685" s="9">
        <v>4</v>
      </c>
      <c r="C685" s="9" t="s">
        <v>17</v>
      </c>
      <c r="D685" s="81" t="s">
        <v>5</v>
      </c>
      <c r="E685" s="31">
        <f>'per SKPD'!E7648</f>
        <v>231589364</v>
      </c>
      <c r="F685" s="31">
        <f>'per SKPD'!F7648</f>
        <v>12000000</v>
      </c>
      <c r="G685" s="31">
        <f>'per SKPD'!G7648</f>
        <v>11950000</v>
      </c>
      <c r="H685" s="31">
        <f>'per SKPD'!H7648</f>
        <v>11950000</v>
      </c>
      <c r="I685" s="31">
        <f>'per SKPD'!I7648</f>
        <v>0</v>
      </c>
      <c r="J685" s="31">
        <f>'per SKPD'!J7648</f>
        <v>0</v>
      </c>
      <c r="K685" s="31">
        <f>'per SKPD'!K7648</f>
        <v>0</v>
      </c>
      <c r="L685" s="31">
        <f>'per SKPD'!L7648</f>
        <v>0</v>
      </c>
      <c r="M685" s="31">
        <f>'per SKPD'!M7648</f>
        <v>0</v>
      </c>
      <c r="N685" s="31">
        <f>'per SKPD'!N7648</f>
        <v>0</v>
      </c>
      <c r="O685" s="31">
        <f>'per SKPD'!W7648</f>
        <v>0</v>
      </c>
      <c r="P685" s="31">
        <f>'per SKPD'!X7648</f>
        <v>0</v>
      </c>
      <c r="Q685" s="31">
        <f t="shared" si="689"/>
        <v>11950000</v>
      </c>
      <c r="R685" s="31">
        <f>'per SKPD'!Z7648</f>
        <v>0</v>
      </c>
      <c r="S685" s="31">
        <f>'per SKPD'!AA7648</f>
        <v>0</v>
      </c>
      <c r="T685" s="31">
        <f>'per SKPD'!AB7648</f>
        <v>0</v>
      </c>
      <c r="U685" s="31">
        <f>'per SKPD'!AC7648</f>
        <v>0</v>
      </c>
      <c r="V685" s="31">
        <f>'per SKPD'!AL7648</f>
        <v>0</v>
      </c>
      <c r="W685" s="31">
        <f>'per SKPD'!AM7648</f>
        <v>0</v>
      </c>
      <c r="X685" s="31">
        <f>'per SKPD'!AN7648</f>
        <v>0</v>
      </c>
      <c r="Y685" s="31">
        <f t="shared" si="690"/>
        <v>0</v>
      </c>
      <c r="Z685" s="32">
        <f t="shared" si="683"/>
        <v>243539364</v>
      </c>
      <c r="AA685" s="32"/>
      <c r="AB685" s="28"/>
      <c r="AC685" s="29">
        <f t="shared" si="660"/>
        <v>243539364</v>
      </c>
      <c r="AD685" s="29">
        <f t="shared" si="684"/>
        <v>0</v>
      </c>
      <c r="AE685" s="29">
        <f t="shared" si="685"/>
        <v>231589364</v>
      </c>
      <c r="AF685" s="29">
        <f t="shared" si="686"/>
        <v>11950000</v>
      </c>
      <c r="AG685" s="249">
        <f t="shared" si="687"/>
        <v>11950000</v>
      </c>
      <c r="AH685" s="88">
        <f t="shared" si="688"/>
        <v>0</v>
      </c>
    </row>
    <row r="686" spans="1:34">
      <c r="A686" s="99"/>
      <c r="B686" s="9">
        <v>5</v>
      </c>
      <c r="C686" s="9" t="s">
        <v>18</v>
      </c>
      <c r="D686" s="81" t="s">
        <v>11</v>
      </c>
      <c r="E686" s="31">
        <f>'per SKPD'!E7659</f>
        <v>66500</v>
      </c>
      <c r="F686" s="31">
        <f>'per SKPD'!F7659</f>
        <v>0</v>
      </c>
      <c r="G686" s="31">
        <f>'per SKPD'!G7659</f>
        <v>0</v>
      </c>
      <c r="H686" s="31">
        <f>'per SKPD'!H7659</f>
        <v>0</v>
      </c>
      <c r="I686" s="31">
        <f>'per SKPD'!I7659</f>
        <v>0</v>
      </c>
      <c r="J686" s="31">
        <f>'per SKPD'!J7659</f>
        <v>0</v>
      </c>
      <c r="K686" s="31">
        <f>'per SKPD'!K7659</f>
        <v>0</v>
      </c>
      <c r="L686" s="31">
        <f>'per SKPD'!L7659</f>
        <v>0</v>
      </c>
      <c r="M686" s="31">
        <f>'per SKPD'!M7659</f>
        <v>0</v>
      </c>
      <c r="N686" s="31">
        <f>'per SKPD'!N7659</f>
        <v>0</v>
      </c>
      <c r="O686" s="31">
        <f>'per SKPD'!W7659</f>
        <v>0</v>
      </c>
      <c r="P686" s="31">
        <f>'per SKPD'!X7659</f>
        <v>0</v>
      </c>
      <c r="Q686" s="31">
        <f t="shared" si="689"/>
        <v>0</v>
      </c>
      <c r="R686" s="31">
        <f>'per SKPD'!Z7659</f>
        <v>0</v>
      </c>
      <c r="S686" s="31">
        <f>'per SKPD'!AA7659</f>
        <v>0</v>
      </c>
      <c r="T686" s="31">
        <f>'per SKPD'!AB7659</f>
        <v>0</v>
      </c>
      <c r="U686" s="31">
        <f>'per SKPD'!AC7659</f>
        <v>0</v>
      </c>
      <c r="V686" s="31">
        <f>'per SKPD'!AL7659</f>
        <v>0</v>
      </c>
      <c r="W686" s="31">
        <f>'per SKPD'!AM7659</f>
        <v>0</v>
      </c>
      <c r="X686" s="31">
        <f>'per SKPD'!AN7659</f>
        <v>0</v>
      </c>
      <c r="Y686" s="31">
        <f t="shared" si="690"/>
        <v>0</v>
      </c>
      <c r="Z686" s="32">
        <f t="shared" si="683"/>
        <v>66500</v>
      </c>
      <c r="AA686" s="32"/>
      <c r="AB686" s="28"/>
      <c r="AC686" s="29">
        <f t="shared" si="660"/>
        <v>66500</v>
      </c>
      <c r="AD686" s="29">
        <f t="shared" si="684"/>
        <v>0</v>
      </c>
      <c r="AE686" s="29">
        <f t="shared" si="685"/>
        <v>66500</v>
      </c>
      <c r="AF686" s="29">
        <f t="shared" si="686"/>
        <v>0</v>
      </c>
      <c r="AG686" s="249">
        <f t="shared" si="687"/>
        <v>0</v>
      </c>
      <c r="AH686" s="88">
        <f t="shared" si="688"/>
        <v>0</v>
      </c>
    </row>
    <row r="687" spans="1:34">
      <c r="A687" s="99"/>
      <c r="B687" s="9">
        <v>6</v>
      </c>
      <c r="C687" s="9" t="s">
        <v>19</v>
      </c>
      <c r="D687" s="81" t="s">
        <v>7</v>
      </c>
      <c r="E687" s="31">
        <f>'per SKPD'!E7664</f>
        <v>229275000</v>
      </c>
      <c r="F687" s="31">
        <f>'per SKPD'!F7664</f>
        <v>0</v>
      </c>
      <c r="G687" s="31">
        <f>'per SKPD'!G7664</f>
        <v>0</v>
      </c>
      <c r="H687" s="31">
        <f>'per SKPD'!H7664</f>
        <v>0</v>
      </c>
      <c r="I687" s="31">
        <f>'per SKPD'!I7664</f>
        <v>0</v>
      </c>
      <c r="J687" s="31">
        <f>'per SKPD'!J7664</f>
        <v>0</v>
      </c>
      <c r="K687" s="31">
        <f>'per SKPD'!K7664</f>
        <v>0</v>
      </c>
      <c r="L687" s="31">
        <f>'per SKPD'!L7664</f>
        <v>0</v>
      </c>
      <c r="M687" s="31">
        <f>'per SKPD'!M7664</f>
        <v>0</v>
      </c>
      <c r="N687" s="31">
        <f>'per SKPD'!N7664</f>
        <v>0</v>
      </c>
      <c r="O687" s="31">
        <f>'per SKPD'!W7664</f>
        <v>0</v>
      </c>
      <c r="P687" s="31">
        <f>'per SKPD'!X7664</f>
        <v>0</v>
      </c>
      <c r="Q687" s="31">
        <f t="shared" si="689"/>
        <v>0</v>
      </c>
      <c r="R687" s="31">
        <f>'per SKPD'!Z7664</f>
        <v>0</v>
      </c>
      <c r="S687" s="31">
        <f>'per SKPD'!AA7664</f>
        <v>0</v>
      </c>
      <c r="T687" s="31">
        <f>'per SKPD'!AB7664</f>
        <v>0</v>
      </c>
      <c r="U687" s="31">
        <f>'per SKPD'!AC7664</f>
        <v>0</v>
      </c>
      <c r="V687" s="31">
        <f>'per SKPD'!AL7664</f>
        <v>229275000</v>
      </c>
      <c r="W687" s="31">
        <f>'per SKPD'!AM7664</f>
        <v>0</v>
      </c>
      <c r="X687" s="31">
        <f>'per SKPD'!AN7664</f>
        <v>0</v>
      </c>
      <c r="Y687" s="31">
        <f t="shared" si="690"/>
        <v>229275000</v>
      </c>
      <c r="Z687" s="32">
        <f t="shared" si="683"/>
        <v>0</v>
      </c>
      <c r="AA687" s="32"/>
      <c r="AB687" s="28"/>
      <c r="AC687" s="29">
        <f t="shared" si="660"/>
        <v>0</v>
      </c>
      <c r="AD687" s="29">
        <f t="shared" si="684"/>
        <v>0</v>
      </c>
      <c r="AE687" s="29">
        <f t="shared" si="685"/>
        <v>229275000</v>
      </c>
      <c r="AF687" s="29">
        <f t="shared" si="686"/>
        <v>-229275000</v>
      </c>
      <c r="AG687" s="249">
        <f t="shared" si="687"/>
        <v>-229275000</v>
      </c>
      <c r="AH687" s="88">
        <f t="shared" si="688"/>
        <v>0</v>
      </c>
    </row>
    <row r="688" spans="1:34" s="21" customFormat="1">
      <c r="A688" s="102"/>
      <c r="B688" s="11">
        <v>7</v>
      </c>
      <c r="C688" s="11"/>
      <c r="D688" s="85" t="s">
        <v>8</v>
      </c>
      <c r="E688" s="31">
        <f>'per SKPD'!E7673</f>
        <v>470259135</v>
      </c>
      <c r="F688" s="31">
        <f>'per SKPD'!F7673</f>
        <v>50000000</v>
      </c>
      <c r="G688" s="31">
        <f>'per SKPD'!G7673</f>
        <v>49844000</v>
      </c>
      <c r="H688" s="31">
        <f>'per SKPD'!H7673</f>
        <v>49844000</v>
      </c>
      <c r="I688" s="31">
        <f>'per SKPD'!I7673</f>
        <v>0</v>
      </c>
      <c r="J688" s="31">
        <f>'per SKPD'!J7673</f>
        <v>0</v>
      </c>
      <c r="K688" s="31">
        <f>'per SKPD'!K7673</f>
        <v>0</v>
      </c>
      <c r="L688" s="31">
        <f>'per SKPD'!L7673</f>
        <v>0</v>
      </c>
      <c r="M688" s="31">
        <f>'per SKPD'!M7673</f>
        <v>0</v>
      </c>
      <c r="N688" s="31">
        <f>'per SKPD'!N7673</f>
        <v>0</v>
      </c>
      <c r="O688" s="31">
        <f>'per SKPD'!W7673</f>
        <v>229275000</v>
      </c>
      <c r="P688" s="31">
        <f>'per SKPD'!X7673</f>
        <v>0</v>
      </c>
      <c r="Q688" s="31">
        <f t="shared" si="689"/>
        <v>279119000</v>
      </c>
      <c r="R688" s="31">
        <f>'per SKPD'!Z7673</f>
        <v>0</v>
      </c>
      <c r="S688" s="31">
        <f>'per SKPD'!AA7673</f>
        <v>0</v>
      </c>
      <c r="T688" s="31">
        <f>'per SKPD'!AB7673</f>
        <v>0</v>
      </c>
      <c r="U688" s="31">
        <f>'per SKPD'!AC7673</f>
        <v>0</v>
      </c>
      <c r="V688" s="31">
        <f>'per SKPD'!AL7673</f>
        <v>0</v>
      </c>
      <c r="W688" s="31">
        <f>'per SKPD'!AM7673</f>
        <v>0</v>
      </c>
      <c r="X688" s="31">
        <f>'per SKPD'!AN7673</f>
        <v>0</v>
      </c>
      <c r="Y688" s="31">
        <f t="shared" si="690"/>
        <v>0</v>
      </c>
      <c r="Z688" s="32">
        <f t="shared" si="683"/>
        <v>749378135</v>
      </c>
      <c r="AA688" s="32"/>
      <c r="AB688" s="28"/>
      <c r="AC688" s="29">
        <f t="shared" si="660"/>
        <v>749378135</v>
      </c>
      <c r="AD688" s="29">
        <f t="shared" si="684"/>
        <v>0</v>
      </c>
      <c r="AE688" s="29">
        <f t="shared" si="685"/>
        <v>470259135</v>
      </c>
      <c r="AF688" s="29">
        <f t="shared" si="686"/>
        <v>279119000</v>
      </c>
      <c r="AG688" s="249">
        <f t="shared" si="687"/>
        <v>279119000</v>
      </c>
      <c r="AH688" s="88">
        <f t="shared" si="688"/>
        <v>0</v>
      </c>
    </row>
    <row r="689" spans="1:34" s="21" customFormat="1">
      <c r="A689" s="102"/>
      <c r="B689" s="11">
        <v>8</v>
      </c>
      <c r="C689" s="11"/>
      <c r="D689" s="77" t="s">
        <v>39</v>
      </c>
      <c r="E689" s="31">
        <f>'per SKPD'!E7689</f>
        <v>92259736</v>
      </c>
      <c r="F689" s="31">
        <f>'per SKPD'!F7689</f>
        <v>0</v>
      </c>
      <c r="G689" s="31">
        <f>'per SKPD'!G7689</f>
        <v>0</v>
      </c>
      <c r="H689" s="31">
        <f>'per SKPD'!H7689</f>
        <v>0</v>
      </c>
      <c r="I689" s="31">
        <f>'per SKPD'!I7689</f>
        <v>0</v>
      </c>
      <c r="J689" s="31">
        <f>'per SKPD'!J7689</f>
        <v>0</v>
      </c>
      <c r="K689" s="31">
        <f>'per SKPD'!K7689</f>
        <v>0</v>
      </c>
      <c r="L689" s="31">
        <f>'per SKPD'!L7689</f>
        <v>0</v>
      </c>
      <c r="M689" s="31">
        <f>'per SKPD'!M7689</f>
        <v>0</v>
      </c>
      <c r="N689" s="31">
        <f>'per SKPD'!N7689</f>
        <v>0</v>
      </c>
      <c r="O689" s="31">
        <f>'per SKPD'!W7689</f>
        <v>39030000</v>
      </c>
      <c r="P689" s="31">
        <f>'per SKPD'!X7689</f>
        <v>0</v>
      </c>
      <c r="Q689" s="31">
        <f>SUM(H689:P689)</f>
        <v>39030000</v>
      </c>
      <c r="R689" s="31">
        <f>'per SKPD'!Z7689</f>
        <v>0</v>
      </c>
      <c r="S689" s="31">
        <f>'per SKPD'!AA7689</f>
        <v>0</v>
      </c>
      <c r="T689" s="31">
        <f>'per SKPD'!AB7689</f>
        <v>0</v>
      </c>
      <c r="U689" s="31">
        <f>'per SKPD'!AC7689</f>
        <v>0</v>
      </c>
      <c r="V689" s="31">
        <f>'per SKPD'!AL7689</f>
        <v>0</v>
      </c>
      <c r="W689" s="31">
        <f>'per SKPD'!AM7689</f>
        <v>0</v>
      </c>
      <c r="X689" s="31">
        <f>'per SKPD'!AN7689</f>
        <v>0</v>
      </c>
      <c r="Y689" s="31">
        <f t="shared" si="690"/>
        <v>0</v>
      </c>
      <c r="Z689" s="32">
        <f t="shared" si="683"/>
        <v>131289736</v>
      </c>
      <c r="AA689" s="32"/>
      <c r="AB689" s="28"/>
      <c r="AC689" s="29">
        <f t="shared" si="660"/>
        <v>131289736</v>
      </c>
      <c r="AD689" s="29">
        <f t="shared" si="684"/>
        <v>0</v>
      </c>
      <c r="AE689" s="29">
        <f t="shared" si="685"/>
        <v>92259736</v>
      </c>
      <c r="AF689" s="29">
        <f t="shared" si="686"/>
        <v>39030000</v>
      </c>
      <c r="AG689" s="249">
        <f t="shared" si="687"/>
        <v>39030000</v>
      </c>
      <c r="AH689" s="88">
        <f t="shared" si="688"/>
        <v>0</v>
      </c>
    </row>
    <row r="690" spans="1:34">
      <c r="A690" s="101"/>
      <c r="B690" s="8"/>
      <c r="C690" s="8"/>
      <c r="D690" s="78"/>
      <c r="E690" s="34"/>
      <c r="F690" s="34"/>
      <c r="G690" s="63"/>
      <c r="H690" s="67"/>
      <c r="I690" s="34"/>
      <c r="J690" s="34"/>
      <c r="K690" s="34"/>
      <c r="L690" s="34"/>
      <c r="M690" s="34"/>
      <c r="N690" s="34"/>
      <c r="O690" s="34"/>
      <c r="P690" s="63"/>
      <c r="Q690" s="34"/>
      <c r="R690" s="65"/>
      <c r="S690" s="65"/>
      <c r="T690" s="34"/>
      <c r="U690" s="34"/>
      <c r="V690" s="34"/>
      <c r="W690" s="34"/>
      <c r="X690" s="34"/>
      <c r="Y690" s="34"/>
      <c r="Z690" s="34"/>
      <c r="AA690" s="34"/>
      <c r="AB690" s="28"/>
      <c r="AC690" s="29">
        <f t="shared" si="660"/>
        <v>0</v>
      </c>
    </row>
    <row r="691" spans="1:34" s="15" customFormat="1" ht="18.75" customHeight="1">
      <c r="A691" s="98">
        <v>69</v>
      </c>
      <c r="B691" s="22" t="str">
        <f>'per SKPD'!B7701</f>
        <v>DINAS PERIKANAN DAN PETERNAKAN</v>
      </c>
      <c r="C691" s="20"/>
      <c r="D691" s="30"/>
      <c r="E691" s="30">
        <f t="shared" ref="E691:P691" si="691">E692+E693+E694+E695+E696+E697+E698+E699</f>
        <v>24377868123</v>
      </c>
      <c r="F691" s="30">
        <f t="shared" si="691"/>
        <v>103330000</v>
      </c>
      <c r="G691" s="30">
        <f t="shared" si="691"/>
        <v>100205000</v>
      </c>
      <c r="H691" s="30">
        <f t="shared" si="691"/>
        <v>100205000</v>
      </c>
      <c r="I691" s="30">
        <f t="shared" si="691"/>
        <v>0</v>
      </c>
      <c r="J691" s="30">
        <f t="shared" si="691"/>
        <v>0</v>
      </c>
      <c r="K691" s="30">
        <f t="shared" si="691"/>
        <v>64845000</v>
      </c>
      <c r="L691" s="30">
        <f t="shared" si="691"/>
        <v>0</v>
      </c>
      <c r="M691" s="30">
        <f t="shared" si="691"/>
        <v>0</v>
      </c>
      <c r="N691" s="30">
        <f t="shared" si="691"/>
        <v>0</v>
      </c>
      <c r="O691" s="30">
        <f t="shared" si="691"/>
        <v>225000</v>
      </c>
      <c r="P691" s="30">
        <f t="shared" si="691"/>
        <v>0</v>
      </c>
      <c r="Q691" s="30">
        <f>SUM(H691:P691)</f>
        <v>165275000</v>
      </c>
      <c r="R691" s="64">
        <f t="shared" ref="R691:X691" si="692">R692+R693+R694+R695+R696+R697+R698+R699</f>
        <v>0</v>
      </c>
      <c r="S691" s="64">
        <f t="shared" si="692"/>
        <v>0</v>
      </c>
      <c r="T691" s="30">
        <f t="shared" si="692"/>
        <v>0</v>
      </c>
      <c r="U691" s="30">
        <f t="shared" si="692"/>
        <v>0</v>
      </c>
      <c r="V691" s="30">
        <f t="shared" si="692"/>
        <v>225000</v>
      </c>
      <c r="W691" s="30">
        <f t="shared" si="692"/>
        <v>0</v>
      </c>
      <c r="X691" s="30">
        <f t="shared" si="692"/>
        <v>0</v>
      </c>
      <c r="Y691" s="30">
        <f>SUM(R691:X691)</f>
        <v>225000</v>
      </c>
      <c r="Z691" s="30">
        <f>Z692+Z693+Z694+Z695+Z696+Z697+Z698+Z699</f>
        <v>24542918123</v>
      </c>
      <c r="AA691" s="30"/>
      <c r="AB691" s="57"/>
      <c r="AC691" s="29">
        <f t="shared" si="660"/>
        <v>24542918123</v>
      </c>
      <c r="AD691" s="57">
        <f>SUM(AD692:AD699)</f>
        <v>0</v>
      </c>
      <c r="AE691" s="57">
        <f>SUM(AE692:AE699)</f>
        <v>24377868123</v>
      </c>
      <c r="AF691" s="57">
        <f>SUM(AF692:AF699)</f>
        <v>165050000</v>
      </c>
      <c r="AG691" s="57">
        <f>SUM(AG692:AG699)</f>
        <v>165050000</v>
      </c>
      <c r="AH691" s="57">
        <f>SUM(AH692:AH699)</f>
        <v>0</v>
      </c>
    </row>
    <row r="692" spans="1:34">
      <c r="A692" s="99"/>
      <c r="B692" s="9">
        <v>1</v>
      </c>
      <c r="C692" s="9" t="s">
        <v>14</v>
      </c>
      <c r="D692" s="81" t="s">
        <v>6</v>
      </c>
      <c r="E692" s="31">
        <f>'per SKPD'!E7702</f>
        <v>3942430000</v>
      </c>
      <c r="F692" s="31">
        <f>'per SKPD'!F7702</f>
        <v>0</v>
      </c>
      <c r="G692" s="31">
        <f>'per SKPD'!G7702</f>
        <v>0</v>
      </c>
      <c r="H692" s="31">
        <f>'per SKPD'!H7702</f>
        <v>0</v>
      </c>
      <c r="I692" s="31">
        <f>'per SKPD'!I7702</f>
        <v>0</v>
      </c>
      <c r="J692" s="31">
        <f>'per SKPD'!J7702</f>
        <v>0</v>
      </c>
      <c r="K692" s="31">
        <f>'per SKPD'!K7702</f>
        <v>0</v>
      </c>
      <c r="L692" s="31">
        <f>'per SKPD'!L7702</f>
        <v>0</v>
      </c>
      <c r="M692" s="31">
        <f>'per SKPD'!M7702</f>
        <v>0</v>
      </c>
      <c r="N692" s="31">
        <f>'per SKPD'!N7702</f>
        <v>0</v>
      </c>
      <c r="O692" s="31">
        <f>'per SKPD'!W7702</f>
        <v>0</v>
      </c>
      <c r="P692" s="31">
        <f>'per SKPD'!X7702</f>
        <v>0</v>
      </c>
      <c r="Q692" s="31">
        <f>SUM(H692:P692)</f>
        <v>0</v>
      </c>
      <c r="R692" s="31">
        <f>'per SKPD'!Z7702</f>
        <v>0</v>
      </c>
      <c r="S692" s="31">
        <f>'per SKPD'!AA7702</f>
        <v>0</v>
      </c>
      <c r="T692" s="31">
        <f>'per SKPD'!AB7702</f>
        <v>0</v>
      </c>
      <c r="U692" s="31">
        <f>'per SKPD'!AC7702</f>
        <v>0</v>
      </c>
      <c r="V692" s="31">
        <f>'per SKPD'!AL7702</f>
        <v>0</v>
      </c>
      <c r="W692" s="31">
        <f>'per SKPD'!AM7702</f>
        <v>0</v>
      </c>
      <c r="X692" s="31">
        <f>'per SKPD'!AN7702</f>
        <v>0</v>
      </c>
      <c r="Y692" s="31">
        <f>SUM(R692:X692)</f>
        <v>0</v>
      </c>
      <c r="Z692" s="32">
        <f t="shared" ref="Z692:Z699" si="693">E692+Q692-Y692</f>
        <v>3942430000</v>
      </c>
      <c r="AA692" s="32"/>
      <c r="AB692" s="28"/>
      <c r="AC692" s="29">
        <f t="shared" si="660"/>
        <v>3942430000</v>
      </c>
      <c r="AD692" s="29">
        <f t="shared" ref="AD692:AD699" si="694">Z692-AC692</f>
        <v>0</v>
      </c>
      <c r="AE692" s="29">
        <f t="shared" ref="AE692:AE699" si="695">E692</f>
        <v>3942430000</v>
      </c>
      <c r="AF692" s="29">
        <f t="shared" ref="AF692:AF699" si="696">AC692-AE692</f>
        <v>0</v>
      </c>
      <c r="AG692" s="249">
        <f t="shared" ref="AG692:AG699" si="697">Q692-Y692</f>
        <v>0</v>
      </c>
      <c r="AH692" s="88">
        <f t="shared" ref="AH692:AH699" si="698">AF692-AG692</f>
        <v>0</v>
      </c>
    </row>
    <row r="693" spans="1:34">
      <c r="A693" s="99"/>
      <c r="B693" s="9">
        <v>2</v>
      </c>
      <c r="C693" s="9" t="s">
        <v>15</v>
      </c>
      <c r="D693" s="81" t="s">
        <v>9</v>
      </c>
      <c r="E693" s="31">
        <f>'per SKPD'!E7706</f>
        <v>3694771164</v>
      </c>
      <c r="F693" s="31">
        <f>'per SKPD'!F7706</f>
        <v>102350000</v>
      </c>
      <c r="G693" s="31">
        <f>'per SKPD'!G7706</f>
        <v>100205000</v>
      </c>
      <c r="H693" s="31">
        <f>'per SKPD'!H7706</f>
        <v>100205000</v>
      </c>
      <c r="I693" s="31">
        <f>'per SKPD'!I7706</f>
        <v>0</v>
      </c>
      <c r="J693" s="31">
        <f>'per SKPD'!J7706</f>
        <v>0</v>
      </c>
      <c r="K693" s="31">
        <f>'per SKPD'!K7706</f>
        <v>16425000</v>
      </c>
      <c r="L693" s="31">
        <f>'per SKPD'!L7706</f>
        <v>0</v>
      </c>
      <c r="M693" s="31">
        <f>'per SKPD'!M7706</f>
        <v>0</v>
      </c>
      <c r="N693" s="31">
        <f>'per SKPD'!N7706</f>
        <v>0</v>
      </c>
      <c r="O693" s="31">
        <f>'per SKPD'!W7706</f>
        <v>0</v>
      </c>
      <c r="P693" s="31">
        <f>'per SKPD'!X7706</f>
        <v>0</v>
      </c>
      <c r="Q693" s="31">
        <f t="shared" ref="Q693:Q698" si="699">SUM(H693:P693)</f>
        <v>116630000</v>
      </c>
      <c r="R693" s="31">
        <f>'per SKPD'!Z7706</f>
        <v>0</v>
      </c>
      <c r="S693" s="31">
        <f>'per SKPD'!AA7706</f>
        <v>0</v>
      </c>
      <c r="T693" s="31">
        <f>'per SKPD'!AB7706</f>
        <v>0</v>
      </c>
      <c r="U693" s="31">
        <f>'per SKPD'!AC7706</f>
        <v>0</v>
      </c>
      <c r="V693" s="31">
        <f>'per SKPD'!AL7706</f>
        <v>225000</v>
      </c>
      <c r="W693" s="31">
        <f>'per SKPD'!AM7706</f>
        <v>0</v>
      </c>
      <c r="X693" s="31">
        <f>'per SKPD'!AN7706</f>
        <v>0</v>
      </c>
      <c r="Y693" s="31">
        <f t="shared" ref="Y693:Y699" si="700">SUM(R693:X693)</f>
        <v>225000</v>
      </c>
      <c r="Z693" s="32">
        <f t="shared" si="693"/>
        <v>3811176164</v>
      </c>
      <c r="AA693" s="32"/>
      <c r="AB693" s="28"/>
      <c r="AC693" s="29">
        <f t="shared" si="660"/>
        <v>3811176164</v>
      </c>
      <c r="AD693" s="29">
        <f t="shared" si="694"/>
        <v>0</v>
      </c>
      <c r="AE693" s="29">
        <f t="shared" si="695"/>
        <v>3694771164</v>
      </c>
      <c r="AF693" s="29">
        <f t="shared" si="696"/>
        <v>116405000</v>
      </c>
      <c r="AG693" s="249">
        <f t="shared" si="697"/>
        <v>116405000</v>
      </c>
      <c r="AH693" s="88">
        <f t="shared" si="698"/>
        <v>0</v>
      </c>
    </row>
    <row r="694" spans="1:34">
      <c r="A694" s="99"/>
      <c r="B694" s="9">
        <v>3</v>
      </c>
      <c r="C694" s="9" t="s">
        <v>16</v>
      </c>
      <c r="D694" s="81" t="s">
        <v>10</v>
      </c>
      <c r="E694" s="109">
        <f>'per SKPD'!E7757</f>
        <v>15910966441</v>
      </c>
      <c r="F694" s="31">
        <f>'per SKPD'!F7757</f>
        <v>0</v>
      </c>
      <c r="G694" s="31">
        <f>'per SKPD'!G7757</f>
        <v>0</v>
      </c>
      <c r="H694" s="31">
        <f>'per SKPD'!H7757</f>
        <v>0</v>
      </c>
      <c r="I694" s="31">
        <f>'per SKPD'!I7757</f>
        <v>0</v>
      </c>
      <c r="J694" s="31">
        <f>'per SKPD'!J7757</f>
        <v>0</v>
      </c>
      <c r="K694" s="31">
        <f>'per SKPD'!K7757</f>
        <v>0</v>
      </c>
      <c r="L694" s="31">
        <f>'per SKPD'!L7757</f>
        <v>0</v>
      </c>
      <c r="M694" s="31">
        <f>'per SKPD'!M7757</f>
        <v>0</v>
      </c>
      <c r="N694" s="31">
        <f>'per SKPD'!N7757</f>
        <v>0</v>
      </c>
      <c r="O694" s="31">
        <f>'per SKPD'!W7757</f>
        <v>0</v>
      </c>
      <c r="P694" s="31">
        <f>'per SKPD'!X7757</f>
        <v>0</v>
      </c>
      <c r="Q694" s="31">
        <f t="shared" si="699"/>
        <v>0</v>
      </c>
      <c r="R694" s="31">
        <f>'per SKPD'!Z7757</f>
        <v>0</v>
      </c>
      <c r="S694" s="31">
        <f>'per SKPD'!AA7757</f>
        <v>0</v>
      </c>
      <c r="T694" s="31">
        <f>'per SKPD'!AB7757</f>
        <v>0</v>
      </c>
      <c r="U694" s="31">
        <f>'per SKPD'!AC7757</f>
        <v>0</v>
      </c>
      <c r="V694" s="31">
        <f>'per SKPD'!AL7757</f>
        <v>0</v>
      </c>
      <c r="W694" s="31">
        <f>'per SKPD'!AM7757</f>
        <v>0</v>
      </c>
      <c r="X694" s="31">
        <f>'per SKPD'!AN7757</f>
        <v>0</v>
      </c>
      <c r="Y694" s="31">
        <f>SUM(R694:X694)</f>
        <v>0</v>
      </c>
      <c r="Z694" s="32">
        <f t="shared" si="693"/>
        <v>15910966441</v>
      </c>
      <c r="AA694" s="32"/>
      <c r="AB694" s="28"/>
      <c r="AC694" s="29">
        <f t="shared" si="660"/>
        <v>15910966441</v>
      </c>
      <c r="AD694" s="29">
        <f t="shared" si="694"/>
        <v>0</v>
      </c>
      <c r="AE694" s="29">
        <f t="shared" si="695"/>
        <v>15910966441</v>
      </c>
      <c r="AF694" s="29">
        <f t="shared" si="696"/>
        <v>0</v>
      </c>
      <c r="AG694" s="249">
        <f t="shared" si="697"/>
        <v>0</v>
      </c>
      <c r="AH694" s="88">
        <f t="shared" si="698"/>
        <v>0</v>
      </c>
    </row>
    <row r="695" spans="1:34">
      <c r="A695" s="99"/>
      <c r="B695" s="9">
        <v>4</v>
      </c>
      <c r="C695" s="9" t="s">
        <v>17</v>
      </c>
      <c r="D695" s="81" t="s">
        <v>5</v>
      </c>
      <c r="E695" s="31">
        <f>'per SKPD'!E7761</f>
        <v>156162000</v>
      </c>
      <c r="F695" s="31">
        <f>'per SKPD'!F7761</f>
        <v>0</v>
      </c>
      <c r="G695" s="31">
        <f>'per SKPD'!G7761</f>
        <v>0</v>
      </c>
      <c r="H695" s="31">
        <f>'per SKPD'!H7761</f>
        <v>0</v>
      </c>
      <c r="I695" s="31">
        <f>'per SKPD'!I7761</f>
        <v>0</v>
      </c>
      <c r="J695" s="31">
        <f>'per SKPD'!J7761</f>
        <v>0</v>
      </c>
      <c r="K695" s="31">
        <f>'per SKPD'!K7761</f>
        <v>0</v>
      </c>
      <c r="L695" s="31">
        <f>'per SKPD'!L7761</f>
        <v>0</v>
      </c>
      <c r="M695" s="31">
        <f>'per SKPD'!M7761</f>
        <v>0</v>
      </c>
      <c r="N695" s="31">
        <f>'per SKPD'!N7761</f>
        <v>0</v>
      </c>
      <c r="O695" s="31">
        <f>'per SKPD'!W7761</f>
        <v>0</v>
      </c>
      <c r="P695" s="31">
        <f>'per SKPD'!X7761</f>
        <v>0</v>
      </c>
      <c r="Q695" s="31">
        <f t="shared" si="699"/>
        <v>0</v>
      </c>
      <c r="R695" s="31">
        <f>'per SKPD'!Z7761</f>
        <v>0</v>
      </c>
      <c r="S695" s="31">
        <f>'per SKPD'!AA7761</f>
        <v>0</v>
      </c>
      <c r="T695" s="31">
        <f>'per SKPD'!AB7761</f>
        <v>0</v>
      </c>
      <c r="U695" s="31">
        <f>'per SKPD'!AC7761</f>
        <v>0</v>
      </c>
      <c r="V695" s="31">
        <f>'per SKPD'!AL7761</f>
        <v>0</v>
      </c>
      <c r="W695" s="31">
        <f>'per SKPD'!AM7761</f>
        <v>0</v>
      </c>
      <c r="X695" s="31">
        <f>'per SKPD'!AN7761</f>
        <v>0</v>
      </c>
      <c r="Y695" s="31">
        <f t="shared" si="700"/>
        <v>0</v>
      </c>
      <c r="Z695" s="32">
        <f t="shared" si="693"/>
        <v>156162000</v>
      </c>
      <c r="AA695" s="32"/>
      <c r="AB695" s="28"/>
      <c r="AC695" s="29">
        <f t="shared" si="660"/>
        <v>156162000</v>
      </c>
      <c r="AD695" s="29">
        <f t="shared" si="694"/>
        <v>0</v>
      </c>
      <c r="AE695" s="29">
        <f t="shared" si="695"/>
        <v>156162000</v>
      </c>
      <c r="AF695" s="29">
        <f t="shared" si="696"/>
        <v>0</v>
      </c>
      <c r="AG695" s="249">
        <f t="shared" si="697"/>
        <v>0</v>
      </c>
      <c r="AH695" s="88">
        <f t="shared" si="698"/>
        <v>0</v>
      </c>
    </row>
    <row r="696" spans="1:34">
      <c r="A696" s="99"/>
      <c r="B696" s="9">
        <v>5</v>
      </c>
      <c r="C696" s="9" t="s">
        <v>18</v>
      </c>
      <c r="D696" s="81" t="s">
        <v>11</v>
      </c>
      <c r="E696" s="31">
        <f>'per SKPD'!E7765</f>
        <v>104752332</v>
      </c>
      <c r="F696" s="31">
        <f>'per SKPD'!F7765</f>
        <v>980000</v>
      </c>
      <c r="G696" s="31">
        <f>'per SKPD'!G7765</f>
        <v>0</v>
      </c>
      <c r="H696" s="31">
        <f>'per SKPD'!H7765</f>
        <v>0</v>
      </c>
      <c r="I696" s="31">
        <f>'per SKPD'!I7765</f>
        <v>0</v>
      </c>
      <c r="J696" s="31">
        <f>'per SKPD'!J7765</f>
        <v>0</v>
      </c>
      <c r="K696" s="31">
        <f>'per SKPD'!K7765</f>
        <v>0</v>
      </c>
      <c r="L696" s="31">
        <f>'per SKPD'!L7765</f>
        <v>0</v>
      </c>
      <c r="M696" s="31">
        <f>'per SKPD'!M7765</f>
        <v>0</v>
      </c>
      <c r="N696" s="31">
        <f>'per SKPD'!N7765</f>
        <v>0</v>
      </c>
      <c r="O696" s="31">
        <f>'per SKPD'!W7765</f>
        <v>0</v>
      </c>
      <c r="P696" s="31">
        <f>'per SKPD'!X7765</f>
        <v>0</v>
      </c>
      <c r="Q696" s="31">
        <f t="shared" si="699"/>
        <v>0</v>
      </c>
      <c r="R696" s="31">
        <f>'per SKPD'!Z7765</f>
        <v>0</v>
      </c>
      <c r="S696" s="31">
        <f>'per SKPD'!AA7765</f>
        <v>0</v>
      </c>
      <c r="T696" s="31">
        <f>'per SKPD'!AB7765</f>
        <v>0</v>
      </c>
      <c r="U696" s="31">
        <f>'per SKPD'!AC7765</f>
        <v>0</v>
      </c>
      <c r="V696" s="31">
        <f>'per SKPD'!AL7765</f>
        <v>0</v>
      </c>
      <c r="W696" s="31">
        <f>'per SKPD'!AM7765</f>
        <v>0</v>
      </c>
      <c r="X696" s="31">
        <f>'per SKPD'!AN7765</f>
        <v>0</v>
      </c>
      <c r="Y696" s="31">
        <f t="shared" si="700"/>
        <v>0</v>
      </c>
      <c r="Z696" s="32">
        <f t="shared" si="693"/>
        <v>104752332</v>
      </c>
      <c r="AA696" s="32"/>
      <c r="AB696" s="28"/>
      <c r="AC696" s="29">
        <f t="shared" si="660"/>
        <v>104752332</v>
      </c>
      <c r="AD696" s="29">
        <f t="shared" si="694"/>
        <v>0</v>
      </c>
      <c r="AE696" s="29">
        <f t="shared" si="695"/>
        <v>104752332</v>
      </c>
      <c r="AF696" s="29">
        <f t="shared" si="696"/>
        <v>0</v>
      </c>
      <c r="AG696" s="249">
        <f t="shared" si="697"/>
        <v>0</v>
      </c>
      <c r="AH696" s="88">
        <f t="shared" si="698"/>
        <v>0</v>
      </c>
    </row>
    <row r="697" spans="1:34">
      <c r="A697" s="99"/>
      <c r="B697" s="9">
        <v>6</v>
      </c>
      <c r="C697" s="9" t="s">
        <v>19</v>
      </c>
      <c r="D697" s="81" t="s">
        <v>7</v>
      </c>
      <c r="E697" s="31">
        <f>'per SKPD'!E7776</f>
        <v>0</v>
      </c>
      <c r="F697" s="31">
        <f>'per SKPD'!F7776</f>
        <v>0</v>
      </c>
      <c r="G697" s="31">
        <f>'per SKPD'!G7776</f>
        <v>0</v>
      </c>
      <c r="H697" s="31">
        <f>'per SKPD'!H7776</f>
        <v>0</v>
      </c>
      <c r="I697" s="31">
        <f>'per SKPD'!I7776</f>
        <v>0</v>
      </c>
      <c r="J697" s="31">
        <f>'per SKPD'!J7776</f>
        <v>0</v>
      </c>
      <c r="K697" s="31">
        <f>'per SKPD'!K7776</f>
        <v>0</v>
      </c>
      <c r="L697" s="31">
        <f>'per SKPD'!L7776</f>
        <v>0</v>
      </c>
      <c r="M697" s="31">
        <f>'per SKPD'!M7776</f>
        <v>0</v>
      </c>
      <c r="N697" s="31">
        <f>'per SKPD'!N7776</f>
        <v>0</v>
      </c>
      <c r="O697" s="31">
        <f>'per SKPD'!W7776</f>
        <v>0</v>
      </c>
      <c r="P697" s="31">
        <f>'per SKPD'!X7776</f>
        <v>0</v>
      </c>
      <c r="Q697" s="31">
        <f t="shared" si="699"/>
        <v>0</v>
      </c>
      <c r="R697" s="31">
        <f>'per SKPD'!Z7776</f>
        <v>0</v>
      </c>
      <c r="S697" s="31">
        <f>'per SKPD'!AA7776</f>
        <v>0</v>
      </c>
      <c r="T697" s="31">
        <f>'per SKPD'!AB7776</f>
        <v>0</v>
      </c>
      <c r="U697" s="31">
        <f>'per SKPD'!AC7776</f>
        <v>0</v>
      </c>
      <c r="V697" s="31">
        <f>'per SKPD'!AL7776</f>
        <v>0</v>
      </c>
      <c r="W697" s="31">
        <f>'per SKPD'!AM7776</f>
        <v>0</v>
      </c>
      <c r="X697" s="31">
        <f>'per SKPD'!AN7776</f>
        <v>0</v>
      </c>
      <c r="Y697" s="31">
        <f t="shared" si="700"/>
        <v>0</v>
      </c>
      <c r="Z697" s="32">
        <f t="shared" si="693"/>
        <v>0</v>
      </c>
      <c r="AA697" s="32"/>
      <c r="AB697" s="28"/>
      <c r="AC697" s="29">
        <f t="shared" si="660"/>
        <v>0</v>
      </c>
      <c r="AD697" s="29">
        <f t="shared" si="694"/>
        <v>0</v>
      </c>
      <c r="AE697" s="29">
        <f t="shared" si="695"/>
        <v>0</v>
      </c>
      <c r="AF697" s="29">
        <f t="shared" si="696"/>
        <v>0</v>
      </c>
      <c r="AG697" s="249">
        <f t="shared" si="697"/>
        <v>0</v>
      </c>
      <c r="AH697" s="88">
        <f t="shared" si="698"/>
        <v>0</v>
      </c>
    </row>
    <row r="698" spans="1:34" s="21" customFormat="1">
      <c r="A698" s="102"/>
      <c r="B698" s="11">
        <v>7</v>
      </c>
      <c r="C698" s="11"/>
      <c r="D698" s="85" t="s">
        <v>8</v>
      </c>
      <c r="E698" s="31">
        <f>'per SKPD'!E7779</f>
        <v>518275842</v>
      </c>
      <c r="F698" s="31">
        <f>'per SKPD'!F7779</f>
        <v>0</v>
      </c>
      <c r="G698" s="31">
        <f>'per SKPD'!G7779</f>
        <v>0</v>
      </c>
      <c r="H698" s="31">
        <f>'per SKPD'!H7779</f>
        <v>0</v>
      </c>
      <c r="I698" s="31">
        <f>'per SKPD'!I7779</f>
        <v>0</v>
      </c>
      <c r="J698" s="31">
        <f>'per SKPD'!J7779</f>
        <v>0</v>
      </c>
      <c r="K698" s="31">
        <f>'per SKPD'!K7779</f>
        <v>48420000</v>
      </c>
      <c r="L698" s="31">
        <f>'per SKPD'!L7779</f>
        <v>0</v>
      </c>
      <c r="M698" s="31">
        <f>'per SKPD'!M7779</f>
        <v>0</v>
      </c>
      <c r="N698" s="31">
        <f>'per SKPD'!N7779</f>
        <v>0</v>
      </c>
      <c r="O698" s="31">
        <f>'per SKPD'!W7779</f>
        <v>0</v>
      </c>
      <c r="P698" s="31">
        <f>'per SKPD'!X7779</f>
        <v>0</v>
      </c>
      <c r="Q698" s="31">
        <f t="shared" si="699"/>
        <v>48420000</v>
      </c>
      <c r="R698" s="31">
        <f>'per SKPD'!Z7779</f>
        <v>0</v>
      </c>
      <c r="S698" s="31">
        <f>'per SKPD'!AA7779</f>
        <v>0</v>
      </c>
      <c r="T698" s="31">
        <f>'per SKPD'!AB7779</f>
        <v>0</v>
      </c>
      <c r="U698" s="31">
        <f>'per SKPD'!AC7779</f>
        <v>0</v>
      </c>
      <c r="V698" s="31">
        <f>'per SKPD'!AL7779</f>
        <v>0</v>
      </c>
      <c r="W698" s="31">
        <f>'per SKPD'!AM7779</f>
        <v>0</v>
      </c>
      <c r="X698" s="31">
        <f>'per SKPD'!AN7779</f>
        <v>0</v>
      </c>
      <c r="Y698" s="31">
        <f t="shared" si="700"/>
        <v>0</v>
      </c>
      <c r="Z698" s="32">
        <f t="shared" si="693"/>
        <v>566695842</v>
      </c>
      <c r="AA698" s="32"/>
      <c r="AB698" s="28"/>
      <c r="AC698" s="29">
        <f t="shared" si="660"/>
        <v>566695842</v>
      </c>
      <c r="AD698" s="29">
        <f t="shared" si="694"/>
        <v>0</v>
      </c>
      <c r="AE698" s="29">
        <f t="shared" si="695"/>
        <v>518275842</v>
      </c>
      <c r="AF698" s="29">
        <f t="shared" si="696"/>
        <v>48420000</v>
      </c>
      <c r="AG698" s="249">
        <f t="shared" si="697"/>
        <v>48420000</v>
      </c>
      <c r="AH698" s="88">
        <f t="shared" si="698"/>
        <v>0</v>
      </c>
    </row>
    <row r="699" spans="1:34" s="21" customFormat="1">
      <c r="A699" s="102"/>
      <c r="B699" s="11">
        <v>8</v>
      </c>
      <c r="C699" s="11"/>
      <c r="D699" s="77" t="s">
        <v>39</v>
      </c>
      <c r="E699" s="31">
        <f>'per SKPD'!E7788</f>
        <v>50510344</v>
      </c>
      <c r="F699" s="31">
        <f>'per SKPD'!F7788</f>
        <v>0</v>
      </c>
      <c r="G699" s="31">
        <f>'per SKPD'!G7788</f>
        <v>0</v>
      </c>
      <c r="H699" s="31">
        <f>'per SKPD'!H7788</f>
        <v>0</v>
      </c>
      <c r="I699" s="31">
        <f>'per SKPD'!I7788</f>
        <v>0</v>
      </c>
      <c r="J699" s="31">
        <f>'per SKPD'!J7788</f>
        <v>0</v>
      </c>
      <c r="K699" s="31">
        <f>'per SKPD'!K7788</f>
        <v>0</v>
      </c>
      <c r="L699" s="31">
        <f>'per SKPD'!L7788</f>
        <v>0</v>
      </c>
      <c r="M699" s="31">
        <f>'per SKPD'!M7788</f>
        <v>0</v>
      </c>
      <c r="N699" s="31">
        <f>'per SKPD'!N7788</f>
        <v>0</v>
      </c>
      <c r="O699" s="31">
        <f>'per SKPD'!W7788</f>
        <v>225000</v>
      </c>
      <c r="P699" s="31">
        <f>'per SKPD'!X7788</f>
        <v>0</v>
      </c>
      <c r="Q699" s="31">
        <f>SUM(H699:P699)</f>
        <v>225000</v>
      </c>
      <c r="R699" s="31">
        <f>'per SKPD'!Z7788</f>
        <v>0</v>
      </c>
      <c r="S699" s="31">
        <f>'per SKPD'!AA7788</f>
        <v>0</v>
      </c>
      <c r="T699" s="31">
        <f>'per SKPD'!AB7788</f>
        <v>0</v>
      </c>
      <c r="U699" s="31">
        <f>'per SKPD'!AC7788</f>
        <v>0</v>
      </c>
      <c r="V699" s="31">
        <f>'per SKPD'!AL7788</f>
        <v>0</v>
      </c>
      <c r="W699" s="31">
        <f>'per SKPD'!AM7788</f>
        <v>0</v>
      </c>
      <c r="X699" s="31">
        <f>'per SKPD'!AN7788</f>
        <v>0</v>
      </c>
      <c r="Y699" s="31">
        <f t="shared" si="700"/>
        <v>0</v>
      </c>
      <c r="Z699" s="32">
        <f t="shared" si="693"/>
        <v>50735344</v>
      </c>
      <c r="AA699" s="32"/>
      <c r="AB699" s="28"/>
      <c r="AC699" s="29">
        <f t="shared" si="660"/>
        <v>50735344</v>
      </c>
      <c r="AD699" s="29">
        <f t="shared" si="694"/>
        <v>0</v>
      </c>
      <c r="AE699" s="29">
        <f t="shared" si="695"/>
        <v>50510344</v>
      </c>
      <c r="AF699" s="29">
        <f t="shared" si="696"/>
        <v>225000</v>
      </c>
      <c r="AG699" s="249">
        <f t="shared" si="697"/>
        <v>225000</v>
      </c>
      <c r="AH699" s="88">
        <f t="shared" si="698"/>
        <v>0</v>
      </c>
    </row>
    <row r="700" spans="1:34">
      <c r="A700" s="101"/>
      <c r="B700" s="8"/>
      <c r="C700" s="8"/>
      <c r="D700" s="78"/>
      <c r="E700" s="34"/>
      <c r="F700" s="34"/>
      <c r="G700" s="63"/>
      <c r="H700" s="67"/>
      <c r="I700" s="34"/>
      <c r="J700" s="34"/>
      <c r="K700" s="34"/>
      <c r="L700" s="34"/>
      <c r="M700" s="34"/>
      <c r="N700" s="34"/>
      <c r="O700" s="34"/>
      <c r="P700" s="63"/>
      <c r="Q700" s="34"/>
      <c r="R700" s="65"/>
      <c r="S700" s="65"/>
      <c r="T700" s="34"/>
      <c r="U700" s="34"/>
      <c r="V700" s="34"/>
      <c r="W700" s="34"/>
      <c r="X700" s="34"/>
      <c r="Y700" s="34"/>
      <c r="Z700" s="34"/>
      <c r="AA700" s="34"/>
      <c r="AB700" s="28"/>
      <c r="AC700" s="29">
        <f t="shared" si="660"/>
        <v>0</v>
      </c>
    </row>
    <row r="701" spans="1:34" s="15" customFormat="1" ht="18.75" customHeight="1">
      <c r="A701" s="440">
        <v>70</v>
      </c>
      <c r="B701" s="429" t="str">
        <f>'per SKPD'!B7800</f>
        <v>BADAN PELAKSANA PENYULUHAN</v>
      </c>
      <c r="C701" s="20"/>
      <c r="D701" s="30"/>
      <c r="E701" s="30">
        <f t="shared" ref="E701:P701" si="701">E702+E703+E704+E705+E706+E707+E708+E709</f>
        <v>0</v>
      </c>
      <c r="F701" s="30">
        <f t="shared" si="701"/>
        <v>0</v>
      </c>
      <c r="G701" s="30">
        <f t="shared" si="701"/>
        <v>0</v>
      </c>
      <c r="H701" s="30">
        <f t="shared" si="701"/>
        <v>0</v>
      </c>
      <c r="I701" s="30">
        <f t="shared" si="701"/>
        <v>0</v>
      </c>
      <c r="J701" s="30">
        <f t="shared" si="701"/>
        <v>0</v>
      </c>
      <c r="K701" s="30">
        <f t="shared" si="701"/>
        <v>0</v>
      </c>
      <c r="L701" s="30">
        <f t="shared" si="701"/>
        <v>0</v>
      </c>
      <c r="M701" s="30">
        <f t="shared" si="701"/>
        <v>0</v>
      </c>
      <c r="N701" s="30">
        <f t="shared" si="701"/>
        <v>0</v>
      </c>
      <c r="O701" s="30">
        <f t="shared" si="701"/>
        <v>0</v>
      </c>
      <c r="P701" s="30">
        <f t="shared" si="701"/>
        <v>0</v>
      </c>
      <c r="Q701" s="30">
        <f>SUM(H701:P701)</f>
        <v>0</v>
      </c>
      <c r="R701" s="64">
        <f t="shared" ref="R701:X701" si="702">R702+R703+R704+R705+R706+R707+R708+R709</f>
        <v>0</v>
      </c>
      <c r="S701" s="64">
        <f t="shared" si="702"/>
        <v>0</v>
      </c>
      <c r="T701" s="30">
        <f t="shared" si="702"/>
        <v>0</v>
      </c>
      <c r="U701" s="30">
        <f t="shared" si="702"/>
        <v>0</v>
      </c>
      <c r="V701" s="30">
        <f t="shared" si="702"/>
        <v>0</v>
      </c>
      <c r="W701" s="30">
        <f t="shared" si="702"/>
        <v>0</v>
      </c>
      <c r="X701" s="30">
        <f t="shared" si="702"/>
        <v>0</v>
      </c>
      <c r="Y701" s="30">
        <f>SUM(R701:X701)</f>
        <v>0</v>
      </c>
      <c r="Z701" s="30">
        <f>Z702+Z703+Z704+Z705+Z706+Z707+Z708+Z709</f>
        <v>0</v>
      </c>
      <c r="AA701" s="30"/>
      <c r="AB701" s="57"/>
      <c r="AC701" s="29">
        <f t="shared" si="660"/>
        <v>0</v>
      </c>
      <c r="AD701" s="57">
        <f>SUM(AD702:AD709)</f>
        <v>0</v>
      </c>
      <c r="AE701" s="57">
        <f>SUM(AE702:AE709)</f>
        <v>0</v>
      </c>
      <c r="AF701" s="57">
        <f>SUM(AF702:AF709)</f>
        <v>0</v>
      </c>
      <c r="AG701" s="57">
        <f>SUM(AG702:AG709)</f>
        <v>0</v>
      </c>
      <c r="AH701" s="57">
        <f>SUM(AH702:AH709)</f>
        <v>0</v>
      </c>
    </row>
    <row r="702" spans="1:34">
      <c r="A702" s="99"/>
      <c r="B702" s="9">
        <v>1</v>
      </c>
      <c r="C702" s="9" t="s">
        <v>14</v>
      </c>
      <c r="D702" s="81" t="s">
        <v>6</v>
      </c>
      <c r="E702" s="31">
        <f>'per SKPD'!E7801</f>
        <v>0</v>
      </c>
      <c r="F702" s="31">
        <f>'per SKPD'!F7801</f>
        <v>0</v>
      </c>
      <c r="G702" s="31">
        <f>'per SKPD'!G7801</f>
        <v>0</v>
      </c>
      <c r="H702" s="31">
        <f>'per SKPD'!H7801</f>
        <v>0</v>
      </c>
      <c r="I702" s="31">
        <f>'per SKPD'!I7801</f>
        <v>0</v>
      </c>
      <c r="J702" s="31">
        <f>'per SKPD'!J7801</f>
        <v>0</v>
      </c>
      <c r="K702" s="31">
        <f>'per SKPD'!K7801</f>
        <v>0</v>
      </c>
      <c r="L702" s="31">
        <f>'per SKPD'!L7801</f>
        <v>0</v>
      </c>
      <c r="M702" s="31">
        <f>'per SKPD'!M7801</f>
        <v>0</v>
      </c>
      <c r="N702" s="31">
        <f>'per SKPD'!N7801</f>
        <v>0</v>
      </c>
      <c r="O702" s="31">
        <f>'per SKPD'!W7801</f>
        <v>0</v>
      </c>
      <c r="P702" s="31">
        <f>'per SKPD'!X7801</f>
        <v>0</v>
      </c>
      <c r="Q702" s="31">
        <f>SUM(H702:P702)</f>
        <v>0</v>
      </c>
      <c r="R702" s="31">
        <f>'per SKPD'!Z7801</f>
        <v>0</v>
      </c>
      <c r="S702" s="31">
        <f>'per SKPD'!AA7801</f>
        <v>0</v>
      </c>
      <c r="T702" s="31">
        <f>'per SKPD'!AB7801</f>
        <v>0</v>
      </c>
      <c r="U702" s="31">
        <f>'per SKPD'!AC7801</f>
        <v>0</v>
      </c>
      <c r="V702" s="31">
        <f>'per SKPD'!AL7801</f>
        <v>0</v>
      </c>
      <c r="W702" s="31">
        <f>'per SKPD'!AM7801</f>
        <v>0</v>
      </c>
      <c r="X702" s="31">
        <f>'per SKPD'!AN7801</f>
        <v>0</v>
      </c>
      <c r="Y702" s="31">
        <f>SUM(R702:X702)</f>
        <v>0</v>
      </c>
      <c r="Z702" s="32">
        <f t="shared" ref="Z702:Z709" si="703">E702+Q702-Y702</f>
        <v>0</v>
      </c>
      <c r="AA702" s="32"/>
      <c r="AB702" s="28"/>
      <c r="AC702" s="29">
        <f t="shared" si="660"/>
        <v>0</v>
      </c>
      <c r="AD702" s="29">
        <f t="shared" ref="AD702:AD709" si="704">Z702-AC702</f>
        <v>0</v>
      </c>
      <c r="AE702" s="29">
        <f t="shared" ref="AE702:AE709" si="705">E702</f>
        <v>0</v>
      </c>
      <c r="AF702" s="29">
        <f t="shared" ref="AF702:AF709" si="706">AC702-AE702</f>
        <v>0</v>
      </c>
      <c r="AG702" s="249">
        <f t="shared" ref="AG702:AG709" si="707">Q702-Y702</f>
        <v>0</v>
      </c>
      <c r="AH702" s="88">
        <f t="shared" ref="AH702:AH709" si="708">AF702-AG702</f>
        <v>0</v>
      </c>
    </row>
    <row r="703" spans="1:34">
      <c r="A703" s="99"/>
      <c r="B703" s="9">
        <v>2</v>
      </c>
      <c r="C703" s="9" t="s">
        <v>15</v>
      </c>
      <c r="D703" s="81" t="s">
        <v>9</v>
      </c>
      <c r="E703" s="31">
        <f>'per SKPD'!E7808</f>
        <v>0</v>
      </c>
      <c r="F703" s="31">
        <f>'per SKPD'!F7808</f>
        <v>0</v>
      </c>
      <c r="G703" s="31">
        <f>'per SKPD'!G7808</f>
        <v>0</v>
      </c>
      <c r="H703" s="31">
        <f>'per SKPD'!H7808</f>
        <v>0</v>
      </c>
      <c r="I703" s="31">
        <f>'per SKPD'!I7808</f>
        <v>0</v>
      </c>
      <c r="J703" s="31">
        <f>'per SKPD'!J7808</f>
        <v>0</v>
      </c>
      <c r="K703" s="31">
        <f>'per SKPD'!K7808</f>
        <v>0</v>
      </c>
      <c r="L703" s="31">
        <f>'per SKPD'!L7808</f>
        <v>0</v>
      </c>
      <c r="M703" s="31">
        <f>'per SKPD'!M7808</f>
        <v>0</v>
      </c>
      <c r="N703" s="31">
        <f>'per SKPD'!N7808</f>
        <v>0</v>
      </c>
      <c r="O703" s="31">
        <f>'per SKPD'!W7808</f>
        <v>0</v>
      </c>
      <c r="P703" s="31">
        <f>'per SKPD'!X7808</f>
        <v>0</v>
      </c>
      <c r="Q703" s="31">
        <f t="shared" ref="Q703:Q708" si="709">SUM(H703:P703)</f>
        <v>0</v>
      </c>
      <c r="R703" s="31">
        <f>'per SKPD'!Z7808</f>
        <v>0</v>
      </c>
      <c r="S703" s="31">
        <f>'per SKPD'!AA7808</f>
        <v>0</v>
      </c>
      <c r="T703" s="31">
        <f>'per SKPD'!AB7808</f>
        <v>0</v>
      </c>
      <c r="U703" s="31">
        <f>'per SKPD'!AC7808</f>
        <v>0</v>
      </c>
      <c r="V703" s="31">
        <f>'per SKPD'!AL7808</f>
        <v>0</v>
      </c>
      <c r="W703" s="31">
        <f>'per SKPD'!AM7808</f>
        <v>0</v>
      </c>
      <c r="X703" s="31">
        <f>'per SKPD'!AN7808</f>
        <v>0</v>
      </c>
      <c r="Y703" s="31">
        <f t="shared" ref="Y703:Y709" si="710">SUM(R703:X703)</f>
        <v>0</v>
      </c>
      <c r="Z703" s="32">
        <f t="shared" si="703"/>
        <v>0</v>
      </c>
      <c r="AA703" s="32"/>
      <c r="AB703" s="28"/>
      <c r="AC703" s="29">
        <f t="shared" si="660"/>
        <v>0</v>
      </c>
      <c r="AD703" s="29">
        <f t="shared" si="704"/>
        <v>0</v>
      </c>
      <c r="AE703" s="29">
        <f t="shared" si="705"/>
        <v>0</v>
      </c>
      <c r="AF703" s="29">
        <f t="shared" si="706"/>
        <v>0</v>
      </c>
      <c r="AG703" s="249">
        <f t="shared" si="707"/>
        <v>0</v>
      </c>
      <c r="AH703" s="88">
        <f t="shared" si="708"/>
        <v>0</v>
      </c>
    </row>
    <row r="704" spans="1:34">
      <c r="A704" s="99"/>
      <c r="B704" s="9">
        <v>3</v>
      </c>
      <c r="C704" s="9" t="s">
        <v>16</v>
      </c>
      <c r="D704" s="81" t="s">
        <v>10</v>
      </c>
      <c r="E704" s="31">
        <f>'per SKPD'!E7822</f>
        <v>0</v>
      </c>
      <c r="F704" s="31">
        <f>'per SKPD'!F7822</f>
        <v>0</v>
      </c>
      <c r="G704" s="31">
        <f>'per SKPD'!G7822</f>
        <v>0</v>
      </c>
      <c r="H704" s="31">
        <f>'per SKPD'!H7822</f>
        <v>0</v>
      </c>
      <c r="I704" s="31">
        <f>'per SKPD'!I7822</f>
        <v>0</v>
      </c>
      <c r="J704" s="31">
        <f>'per SKPD'!J7822</f>
        <v>0</v>
      </c>
      <c r="K704" s="31">
        <f>'per SKPD'!K7822</f>
        <v>0</v>
      </c>
      <c r="L704" s="31">
        <f>'per SKPD'!L7822</f>
        <v>0</v>
      </c>
      <c r="M704" s="31">
        <f>'per SKPD'!M7822</f>
        <v>0</v>
      </c>
      <c r="N704" s="31">
        <f>'per SKPD'!N7822</f>
        <v>0</v>
      </c>
      <c r="O704" s="31">
        <f>'per SKPD'!W7822</f>
        <v>0</v>
      </c>
      <c r="P704" s="31">
        <f>'per SKPD'!X7822</f>
        <v>0</v>
      </c>
      <c r="Q704" s="31">
        <f t="shared" si="709"/>
        <v>0</v>
      </c>
      <c r="R704" s="31">
        <f>'per SKPD'!Z7822</f>
        <v>0</v>
      </c>
      <c r="S704" s="31">
        <f>'per SKPD'!AA7822</f>
        <v>0</v>
      </c>
      <c r="T704" s="31">
        <f>'per SKPD'!AB7822</f>
        <v>0</v>
      </c>
      <c r="U704" s="31">
        <f>'per SKPD'!AC7822</f>
        <v>0</v>
      </c>
      <c r="V704" s="31">
        <f>'per SKPD'!AL7822</f>
        <v>0</v>
      </c>
      <c r="W704" s="31">
        <f>'per SKPD'!AM7822</f>
        <v>0</v>
      </c>
      <c r="X704" s="31">
        <f>'per SKPD'!AN7822</f>
        <v>0</v>
      </c>
      <c r="Y704" s="31">
        <f>SUM(R704:X704)</f>
        <v>0</v>
      </c>
      <c r="Z704" s="32">
        <f t="shared" si="703"/>
        <v>0</v>
      </c>
      <c r="AA704" s="32"/>
      <c r="AB704" s="28"/>
      <c r="AC704" s="29">
        <f t="shared" si="660"/>
        <v>0</v>
      </c>
      <c r="AD704" s="29">
        <f t="shared" si="704"/>
        <v>0</v>
      </c>
      <c r="AE704" s="29">
        <f t="shared" si="705"/>
        <v>0</v>
      </c>
      <c r="AF704" s="29">
        <f t="shared" si="706"/>
        <v>0</v>
      </c>
      <c r="AG704" s="249">
        <f t="shared" si="707"/>
        <v>0</v>
      </c>
      <c r="AH704" s="88">
        <f t="shared" si="708"/>
        <v>0</v>
      </c>
    </row>
    <row r="705" spans="1:34">
      <c r="A705" s="99"/>
      <c r="B705" s="9">
        <v>4</v>
      </c>
      <c r="C705" s="9" t="s">
        <v>17</v>
      </c>
      <c r="D705" s="81" t="s">
        <v>5</v>
      </c>
      <c r="E705" s="31">
        <f>'per SKPD'!E7831</f>
        <v>0</v>
      </c>
      <c r="F705" s="31">
        <f>'per SKPD'!F7831</f>
        <v>0</v>
      </c>
      <c r="G705" s="31">
        <f>'per SKPD'!G7831</f>
        <v>0</v>
      </c>
      <c r="H705" s="31">
        <f>'per SKPD'!H7831</f>
        <v>0</v>
      </c>
      <c r="I705" s="31">
        <f>'per SKPD'!I7831</f>
        <v>0</v>
      </c>
      <c r="J705" s="31">
        <f>'per SKPD'!J7831</f>
        <v>0</v>
      </c>
      <c r="K705" s="31">
        <f>'per SKPD'!K7831</f>
        <v>0</v>
      </c>
      <c r="L705" s="31">
        <f>'per SKPD'!L7831</f>
        <v>0</v>
      </c>
      <c r="M705" s="31">
        <f>'per SKPD'!M7831</f>
        <v>0</v>
      </c>
      <c r="N705" s="31">
        <f>'per SKPD'!N7831</f>
        <v>0</v>
      </c>
      <c r="O705" s="31">
        <f>'per SKPD'!W7831</f>
        <v>0</v>
      </c>
      <c r="P705" s="31">
        <f>'per SKPD'!X7831</f>
        <v>0</v>
      </c>
      <c r="Q705" s="31">
        <f t="shared" si="709"/>
        <v>0</v>
      </c>
      <c r="R705" s="31">
        <f>'per SKPD'!Z7831</f>
        <v>0</v>
      </c>
      <c r="S705" s="31">
        <f>'per SKPD'!AA7831</f>
        <v>0</v>
      </c>
      <c r="T705" s="31">
        <f>'per SKPD'!AB7831</f>
        <v>0</v>
      </c>
      <c r="U705" s="31">
        <f>'per SKPD'!AC7831</f>
        <v>0</v>
      </c>
      <c r="V705" s="31">
        <f>'per SKPD'!AL7831</f>
        <v>0</v>
      </c>
      <c r="W705" s="31">
        <f>'per SKPD'!AM7831</f>
        <v>0</v>
      </c>
      <c r="X705" s="31">
        <f>'per SKPD'!AN7831</f>
        <v>0</v>
      </c>
      <c r="Y705" s="31">
        <f t="shared" si="710"/>
        <v>0</v>
      </c>
      <c r="Z705" s="32">
        <f t="shared" si="703"/>
        <v>0</v>
      </c>
      <c r="AA705" s="32"/>
      <c r="AB705" s="28"/>
      <c r="AC705" s="29">
        <f t="shared" si="660"/>
        <v>0</v>
      </c>
      <c r="AD705" s="29">
        <f t="shared" si="704"/>
        <v>0</v>
      </c>
      <c r="AE705" s="29">
        <f t="shared" si="705"/>
        <v>0</v>
      </c>
      <c r="AF705" s="29">
        <f t="shared" si="706"/>
        <v>0</v>
      </c>
      <c r="AG705" s="249">
        <f t="shared" si="707"/>
        <v>0</v>
      </c>
      <c r="AH705" s="88">
        <f t="shared" si="708"/>
        <v>0</v>
      </c>
    </row>
    <row r="706" spans="1:34">
      <c r="A706" s="99"/>
      <c r="B706" s="9">
        <v>5</v>
      </c>
      <c r="C706" s="9" t="s">
        <v>18</v>
      </c>
      <c r="D706" s="81" t="s">
        <v>11</v>
      </c>
      <c r="E706" s="31">
        <f>'per SKPD'!E7837</f>
        <v>0</v>
      </c>
      <c r="F706" s="31">
        <f>'per SKPD'!F7837</f>
        <v>0</v>
      </c>
      <c r="G706" s="31">
        <f>'per SKPD'!G7837</f>
        <v>0</v>
      </c>
      <c r="H706" s="31">
        <f>'per SKPD'!H7837</f>
        <v>0</v>
      </c>
      <c r="I706" s="31">
        <f>'per SKPD'!I7837</f>
        <v>0</v>
      </c>
      <c r="J706" s="31">
        <f>'per SKPD'!J7837</f>
        <v>0</v>
      </c>
      <c r="K706" s="31">
        <f>'per SKPD'!K7837</f>
        <v>0</v>
      </c>
      <c r="L706" s="31">
        <f>'per SKPD'!L7837</f>
        <v>0</v>
      </c>
      <c r="M706" s="31">
        <f>'per SKPD'!M7837</f>
        <v>0</v>
      </c>
      <c r="N706" s="31">
        <f>'per SKPD'!N7837</f>
        <v>0</v>
      </c>
      <c r="O706" s="31">
        <f>'per SKPD'!W7837</f>
        <v>0</v>
      </c>
      <c r="P706" s="31">
        <f>'per SKPD'!X7837</f>
        <v>0</v>
      </c>
      <c r="Q706" s="31">
        <f t="shared" si="709"/>
        <v>0</v>
      </c>
      <c r="R706" s="31">
        <f>'per SKPD'!Z7837</f>
        <v>0</v>
      </c>
      <c r="S706" s="31">
        <f>'per SKPD'!AA7837</f>
        <v>0</v>
      </c>
      <c r="T706" s="31">
        <f>'per SKPD'!AB7837</f>
        <v>0</v>
      </c>
      <c r="U706" s="31">
        <f>'per SKPD'!AC7837</f>
        <v>0</v>
      </c>
      <c r="V706" s="31">
        <f>'per SKPD'!AL7837</f>
        <v>0</v>
      </c>
      <c r="W706" s="31">
        <f>'per SKPD'!AM7837</f>
        <v>0</v>
      </c>
      <c r="X706" s="31">
        <f>'per SKPD'!AN7837</f>
        <v>0</v>
      </c>
      <c r="Y706" s="31">
        <f t="shared" si="710"/>
        <v>0</v>
      </c>
      <c r="Z706" s="32">
        <f t="shared" si="703"/>
        <v>0</v>
      </c>
      <c r="AA706" s="32"/>
      <c r="AB706" s="28"/>
      <c r="AC706" s="29">
        <f t="shared" si="660"/>
        <v>0</v>
      </c>
      <c r="AD706" s="29">
        <f t="shared" si="704"/>
        <v>0</v>
      </c>
      <c r="AE706" s="29">
        <f t="shared" si="705"/>
        <v>0</v>
      </c>
      <c r="AF706" s="29">
        <f t="shared" si="706"/>
        <v>0</v>
      </c>
      <c r="AG706" s="249">
        <f t="shared" si="707"/>
        <v>0</v>
      </c>
      <c r="AH706" s="88">
        <f t="shared" si="708"/>
        <v>0</v>
      </c>
    </row>
    <row r="707" spans="1:34">
      <c r="A707" s="99"/>
      <c r="B707" s="9">
        <v>6</v>
      </c>
      <c r="C707" s="9" t="s">
        <v>19</v>
      </c>
      <c r="D707" s="81" t="s">
        <v>7</v>
      </c>
      <c r="E707" s="31">
        <f>'per SKPD'!E7841</f>
        <v>0</v>
      </c>
      <c r="F707" s="31">
        <f>'per SKPD'!F7841</f>
        <v>0</v>
      </c>
      <c r="G707" s="31">
        <f>'per SKPD'!G7841</f>
        <v>0</v>
      </c>
      <c r="H707" s="31">
        <f>'per SKPD'!H7841</f>
        <v>0</v>
      </c>
      <c r="I707" s="31">
        <f>'per SKPD'!I7841</f>
        <v>0</v>
      </c>
      <c r="J707" s="31">
        <f>'per SKPD'!J7841</f>
        <v>0</v>
      </c>
      <c r="K707" s="31">
        <f>'per SKPD'!K7841</f>
        <v>0</v>
      </c>
      <c r="L707" s="31">
        <f>'per SKPD'!L7841</f>
        <v>0</v>
      </c>
      <c r="M707" s="31">
        <f>'per SKPD'!M7841</f>
        <v>0</v>
      </c>
      <c r="N707" s="31">
        <f>'per SKPD'!N7841</f>
        <v>0</v>
      </c>
      <c r="O707" s="31">
        <f>'per SKPD'!W7841</f>
        <v>0</v>
      </c>
      <c r="P707" s="31">
        <f>'per SKPD'!X7841</f>
        <v>0</v>
      </c>
      <c r="Q707" s="31">
        <f t="shared" si="709"/>
        <v>0</v>
      </c>
      <c r="R707" s="31">
        <f>'per SKPD'!Z7841</f>
        <v>0</v>
      </c>
      <c r="S707" s="31">
        <f>'per SKPD'!AA7841</f>
        <v>0</v>
      </c>
      <c r="T707" s="31">
        <f>'per SKPD'!AB7841</f>
        <v>0</v>
      </c>
      <c r="U707" s="31">
        <f>'per SKPD'!AC7841</f>
        <v>0</v>
      </c>
      <c r="V707" s="31">
        <f>'per SKPD'!AL7841</f>
        <v>0</v>
      </c>
      <c r="W707" s="31">
        <f>'per SKPD'!AM7841</f>
        <v>0</v>
      </c>
      <c r="X707" s="31">
        <f>'per SKPD'!AN7841</f>
        <v>0</v>
      </c>
      <c r="Y707" s="31">
        <f t="shared" si="710"/>
        <v>0</v>
      </c>
      <c r="Z707" s="32">
        <f t="shared" si="703"/>
        <v>0</v>
      </c>
      <c r="AA707" s="32"/>
      <c r="AB707" s="28"/>
      <c r="AC707" s="29">
        <f t="shared" si="660"/>
        <v>0</v>
      </c>
      <c r="AD707" s="29">
        <f t="shared" si="704"/>
        <v>0</v>
      </c>
      <c r="AE707" s="29">
        <f t="shared" si="705"/>
        <v>0</v>
      </c>
      <c r="AF707" s="29">
        <f t="shared" si="706"/>
        <v>0</v>
      </c>
      <c r="AG707" s="249">
        <f t="shared" si="707"/>
        <v>0</v>
      </c>
      <c r="AH707" s="88">
        <f t="shared" si="708"/>
        <v>0</v>
      </c>
    </row>
    <row r="708" spans="1:34" s="21" customFormat="1">
      <c r="A708" s="102"/>
      <c r="B708" s="11">
        <v>7</v>
      </c>
      <c r="C708" s="11"/>
      <c r="D708" s="85" t="s">
        <v>8</v>
      </c>
      <c r="E708" s="31">
        <f>'per SKPD'!E7846</f>
        <v>0</v>
      </c>
      <c r="F708" s="31">
        <f>'per SKPD'!F7846</f>
        <v>0</v>
      </c>
      <c r="G708" s="31">
        <f>'per SKPD'!G7846</f>
        <v>0</v>
      </c>
      <c r="H708" s="31">
        <f>'per SKPD'!H7846</f>
        <v>0</v>
      </c>
      <c r="I708" s="31">
        <f>'per SKPD'!I7846</f>
        <v>0</v>
      </c>
      <c r="J708" s="31">
        <f>'per SKPD'!J7846</f>
        <v>0</v>
      </c>
      <c r="K708" s="31">
        <f>'per SKPD'!K7846</f>
        <v>0</v>
      </c>
      <c r="L708" s="31">
        <f>'per SKPD'!L7846</f>
        <v>0</v>
      </c>
      <c r="M708" s="31">
        <f>'per SKPD'!M7846</f>
        <v>0</v>
      </c>
      <c r="N708" s="31">
        <f>'per SKPD'!N7846</f>
        <v>0</v>
      </c>
      <c r="O708" s="31">
        <f>'per SKPD'!W7846</f>
        <v>0</v>
      </c>
      <c r="P708" s="31">
        <f>'per SKPD'!X7846</f>
        <v>0</v>
      </c>
      <c r="Q708" s="31">
        <f t="shared" si="709"/>
        <v>0</v>
      </c>
      <c r="R708" s="31">
        <f>'per SKPD'!Z7846</f>
        <v>0</v>
      </c>
      <c r="S708" s="31">
        <f>'per SKPD'!AA7846</f>
        <v>0</v>
      </c>
      <c r="T708" s="31">
        <f>'per SKPD'!AB7846</f>
        <v>0</v>
      </c>
      <c r="U708" s="31">
        <f>'per SKPD'!AC7846</f>
        <v>0</v>
      </c>
      <c r="V708" s="31">
        <f>'per SKPD'!AL7846</f>
        <v>0</v>
      </c>
      <c r="W708" s="31">
        <f>'per SKPD'!AM7846</f>
        <v>0</v>
      </c>
      <c r="X708" s="31">
        <f>'per SKPD'!AN7846</f>
        <v>0</v>
      </c>
      <c r="Y708" s="31">
        <f t="shared" si="710"/>
        <v>0</v>
      </c>
      <c r="Z708" s="32">
        <f t="shared" si="703"/>
        <v>0</v>
      </c>
      <c r="AA708" s="32"/>
      <c r="AB708" s="28"/>
      <c r="AC708" s="29">
        <f t="shared" si="660"/>
        <v>0</v>
      </c>
      <c r="AD708" s="29">
        <f t="shared" si="704"/>
        <v>0</v>
      </c>
      <c r="AE708" s="29">
        <f t="shared" si="705"/>
        <v>0</v>
      </c>
      <c r="AF708" s="29">
        <f t="shared" si="706"/>
        <v>0</v>
      </c>
      <c r="AG708" s="249">
        <f t="shared" si="707"/>
        <v>0</v>
      </c>
      <c r="AH708" s="88">
        <f t="shared" si="708"/>
        <v>0</v>
      </c>
    </row>
    <row r="709" spans="1:34" s="21" customFormat="1">
      <c r="A709" s="102"/>
      <c r="B709" s="11">
        <v>8</v>
      </c>
      <c r="C709" s="11"/>
      <c r="D709" s="77" t="s">
        <v>39</v>
      </c>
      <c r="E709" s="31">
        <f>'per SKPD'!E7854</f>
        <v>0</v>
      </c>
      <c r="F709" s="31">
        <f>'per SKPD'!F7854</f>
        <v>0</v>
      </c>
      <c r="G709" s="31">
        <f>'per SKPD'!G7854</f>
        <v>0</v>
      </c>
      <c r="H709" s="31">
        <f>'per SKPD'!H7854</f>
        <v>0</v>
      </c>
      <c r="I709" s="31">
        <f>'per SKPD'!I7854</f>
        <v>0</v>
      </c>
      <c r="J709" s="31">
        <f>'per SKPD'!J7854</f>
        <v>0</v>
      </c>
      <c r="K709" s="31">
        <f>'per SKPD'!K7854</f>
        <v>0</v>
      </c>
      <c r="L709" s="31">
        <f>'per SKPD'!L7854</f>
        <v>0</v>
      </c>
      <c r="M709" s="31">
        <f>'per SKPD'!M7854</f>
        <v>0</v>
      </c>
      <c r="N709" s="31">
        <f>'per SKPD'!N7854</f>
        <v>0</v>
      </c>
      <c r="O709" s="31">
        <f>'per SKPD'!W7854</f>
        <v>0</v>
      </c>
      <c r="P709" s="31">
        <f>'per SKPD'!X7854</f>
        <v>0</v>
      </c>
      <c r="Q709" s="31">
        <f>SUM(H709:P709)</f>
        <v>0</v>
      </c>
      <c r="R709" s="31">
        <f>'per SKPD'!Z7854</f>
        <v>0</v>
      </c>
      <c r="S709" s="31">
        <f>'per SKPD'!AA7854</f>
        <v>0</v>
      </c>
      <c r="T709" s="31">
        <f>'per SKPD'!AB7854</f>
        <v>0</v>
      </c>
      <c r="U709" s="31">
        <f>'per SKPD'!AC7854</f>
        <v>0</v>
      </c>
      <c r="V709" s="31">
        <f>'per SKPD'!AL7854</f>
        <v>0</v>
      </c>
      <c r="W709" s="31">
        <f>'per SKPD'!AM7854</f>
        <v>0</v>
      </c>
      <c r="X709" s="31">
        <f>'per SKPD'!AN7854</f>
        <v>0</v>
      </c>
      <c r="Y709" s="31">
        <f t="shared" si="710"/>
        <v>0</v>
      </c>
      <c r="Z709" s="32">
        <f t="shared" si="703"/>
        <v>0</v>
      </c>
      <c r="AA709" s="32"/>
      <c r="AB709" s="28"/>
      <c r="AC709" s="29">
        <f t="shared" si="660"/>
        <v>0</v>
      </c>
      <c r="AD709" s="29">
        <f t="shared" si="704"/>
        <v>0</v>
      </c>
      <c r="AE709" s="29">
        <f t="shared" si="705"/>
        <v>0</v>
      </c>
      <c r="AF709" s="29">
        <f t="shared" si="706"/>
        <v>0</v>
      </c>
      <c r="AG709" s="249">
        <f t="shared" si="707"/>
        <v>0</v>
      </c>
      <c r="AH709" s="88">
        <f t="shared" si="708"/>
        <v>0</v>
      </c>
    </row>
    <row r="710" spans="1:34">
      <c r="A710" s="101"/>
      <c r="B710" s="8"/>
      <c r="C710" s="8"/>
      <c r="D710" s="78"/>
      <c r="E710" s="34"/>
      <c r="F710" s="34"/>
      <c r="G710" s="63"/>
      <c r="H710" s="67"/>
      <c r="I710" s="34"/>
      <c r="J710" s="34"/>
      <c r="K710" s="34"/>
      <c r="L710" s="34"/>
      <c r="M710" s="34"/>
      <c r="N710" s="34"/>
      <c r="O710" s="34"/>
      <c r="P710" s="63"/>
      <c r="Q710" s="34"/>
      <c r="R710" s="65"/>
      <c r="S710" s="65"/>
      <c r="T710" s="34"/>
      <c r="U710" s="34"/>
      <c r="V710" s="34"/>
      <c r="W710" s="34"/>
      <c r="X710" s="34"/>
      <c r="Y710" s="34"/>
      <c r="Z710" s="34"/>
      <c r="AA710" s="34"/>
      <c r="AB710" s="28"/>
      <c r="AC710" s="29">
        <f t="shared" si="660"/>
        <v>0</v>
      </c>
    </row>
    <row r="711" spans="1:34" s="15" customFormat="1" ht="18.75" customHeight="1">
      <c r="A711" s="98">
        <v>71</v>
      </c>
      <c r="B711" s="22" t="s">
        <v>102</v>
      </c>
      <c r="C711" s="20"/>
      <c r="D711" s="30"/>
      <c r="E711" s="30">
        <f t="shared" ref="E711:P711" si="711">E712+E713+E714+E715+E716+E717+E718+E719</f>
        <v>188653052380</v>
      </c>
      <c r="F711" s="30">
        <f t="shared" si="711"/>
        <v>1494489100</v>
      </c>
      <c r="G711" s="30">
        <f t="shared" si="711"/>
        <v>1245582482</v>
      </c>
      <c r="H711" s="30">
        <f t="shared" si="711"/>
        <v>1245582482</v>
      </c>
      <c r="I711" s="30">
        <f t="shared" si="711"/>
        <v>0</v>
      </c>
      <c r="J711" s="30">
        <f t="shared" si="711"/>
        <v>0</v>
      </c>
      <c r="K711" s="30">
        <f t="shared" si="711"/>
        <v>3727800</v>
      </c>
      <c r="L711" s="30">
        <f t="shared" si="711"/>
        <v>6310080500</v>
      </c>
      <c r="M711" s="30">
        <f t="shared" si="711"/>
        <v>0</v>
      </c>
      <c r="N711" s="30">
        <f t="shared" si="711"/>
        <v>0</v>
      </c>
      <c r="O711" s="30">
        <f t="shared" si="711"/>
        <v>46990500</v>
      </c>
      <c r="P711" s="30">
        <f t="shared" si="711"/>
        <v>0</v>
      </c>
      <c r="Q711" s="30">
        <f>SUM(H711:P711)</f>
        <v>7606381282</v>
      </c>
      <c r="R711" s="64">
        <f t="shared" ref="R711:X711" si="712">R712+R713+R714+R715+R716+R717+R718+R719</f>
        <v>0</v>
      </c>
      <c r="S711" s="64">
        <f t="shared" si="712"/>
        <v>0</v>
      </c>
      <c r="T711" s="30">
        <f t="shared" si="712"/>
        <v>0</v>
      </c>
      <c r="U711" s="30">
        <f t="shared" si="712"/>
        <v>0</v>
      </c>
      <c r="V711" s="30">
        <f t="shared" si="712"/>
        <v>46990500</v>
      </c>
      <c r="W711" s="30">
        <f t="shared" si="712"/>
        <v>0</v>
      </c>
      <c r="X711" s="30">
        <f t="shared" si="712"/>
        <v>0</v>
      </c>
      <c r="Y711" s="30">
        <f>SUM(R711:X711)</f>
        <v>46990500</v>
      </c>
      <c r="Z711" s="30">
        <f>Z712+Z713+Z714+Z715+Z716+Z717+Z718+Z719</f>
        <v>196212443162</v>
      </c>
      <c r="AA711" s="30"/>
      <c r="AB711" s="57"/>
      <c r="AC711" s="29">
        <f t="shared" si="660"/>
        <v>196212443162</v>
      </c>
      <c r="AD711" s="57">
        <f>SUM(AD712:AD719)</f>
        <v>0</v>
      </c>
      <c r="AE711" s="57">
        <f>SUM(AE712:AE719)</f>
        <v>188653052380</v>
      </c>
      <c r="AF711" s="57">
        <f>SUM(AF712:AF719)</f>
        <v>7559390782</v>
      </c>
      <c r="AG711" s="57">
        <f>SUM(AG712:AG719)</f>
        <v>7559390782</v>
      </c>
      <c r="AH711" s="57">
        <f>SUM(AH712:AH719)</f>
        <v>0</v>
      </c>
    </row>
    <row r="712" spans="1:34">
      <c r="A712" s="99"/>
      <c r="B712" s="9">
        <v>1</v>
      </c>
      <c r="C712" s="9" t="s">
        <v>14</v>
      </c>
      <c r="D712" s="81" t="s">
        <v>6</v>
      </c>
      <c r="E712" s="31">
        <f>'per SKPD'!E7869</f>
        <v>16572934776</v>
      </c>
      <c r="F712" s="31">
        <f>'per SKPD'!F7869</f>
        <v>0</v>
      </c>
      <c r="G712" s="31">
        <f>'per SKPD'!G7869</f>
        <v>0</v>
      </c>
      <c r="H712" s="31">
        <f>'per SKPD'!H7869</f>
        <v>0</v>
      </c>
      <c r="I712" s="31">
        <f>'per SKPD'!I7869</f>
        <v>0</v>
      </c>
      <c r="J712" s="31">
        <f>'per SKPD'!J7869</f>
        <v>0</v>
      </c>
      <c r="K712" s="31">
        <f>'per SKPD'!K7869</f>
        <v>0</v>
      </c>
      <c r="L712" s="31">
        <f>'per SKPD'!L7869</f>
        <v>0</v>
      </c>
      <c r="M712" s="31">
        <f>'per SKPD'!M7869</f>
        <v>0</v>
      </c>
      <c r="N712" s="31">
        <f>'per SKPD'!N7869</f>
        <v>0</v>
      </c>
      <c r="O712" s="31">
        <f>'per SKPD'!W7869</f>
        <v>0</v>
      </c>
      <c r="P712" s="31">
        <f>'per SKPD'!X7869</f>
        <v>0</v>
      </c>
      <c r="Q712" s="31">
        <f>SUM(H712:P712)</f>
        <v>0</v>
      </c>
      <c r="R712" s="31">
        <f>'per SKPD'!Z7869</f>
        <v>0</v>
      </c>
      <c r="S712" s="31">
        <f>'per SKPD'!AA7869</f>
        <v>0</v>
      </c>
      <c r="T712" s="31">
        <f>'per SKPD'!AB7869</f>
        <v>0</v>
      </c>
      <c r="U712" s="31">
        <f>'per SKPD'!AC7869</f>
        <v>0</v>
      </c>
      <c r="V712" s="31">
        <f>'per SKPD'!AL7869</f>
        <v>0</v>
      </c>
      <c r="W712" s="31">
        <f>'per SKPD'!AM7869</f>
        <v>0</v>
      </c>
      <c r="X712" s="31">
        <f>'per SKPD'!AN7869</f>
        <v>0</v>
      </c>
      <c r="Y712" s="31">
        <f>SUM(R712:X712)</f>
        <v>0</v>
      </c>
      <c r="Z712" s="32">
        <f t="shared" ref="Z712:Z719" si="713">E712+Q712-Y712</f>
        <v>16572934776</v>
      </c>
      <c r="AA712" s="32"/>
      <c r="AB712" s="28"/>
      <c r="AC712" s="29">
        <f t="shared" si="660"/>
        <v>16572934776</v>
      </c>
      <c r="AD712" s="29">
        <f t="shared" ref="AD712:AD719" si="714">Z712-AC712</f>
        <v>0</v>
      </c>
      <c r="AE712" s="29">
        <f t="shared" ref="AE712:AE719" si="715">E712</f>
        <v>16572934776</v>
      </c>
      <c r="AF712" s="29">
        <f t="shared" ref="AF712:AF719" si="716">AC712-AE712</f>
        <v>0</v>
      </c>
      <c r="AG712" s="249">
        <f t="shared" ref="AG712:AG719" si="717">Q712-Y712</f>
        <v>0</v>
      </c>
      <c r="AH712" s="88">
        <f t="shared" ref="AH712:AH719" si="718">AF712-AG712</f>
        <v>0</v>
      </c>
    </row>
    <row r="713" spans="1:34">
      <c r="A713" s="99"/>
      <c r="B713" s="9">
        <v>2</v>
      </c>
      <c r="C713" s="9" t="s">
        <v>15</v>
      </c>
      <c r="D713" s="81" t="s">
        <v>9</v>
      </c>
      <c r="E713" s="31">
        <f>'per SKPD'!E7873</f>
        <v>5708414639</v>
      </c>
      <c r="F713" s="31">
        <f>'per SKPD'!F7873</f>
        <v>46989100</v>
      </c>
      <c r="G713" s="31">
        <f>'per SKPD'!G7873</f>
        <v>43486000</v>
      </c>
      <c r="H713" s="31">
        <f>'per SKPD'!H7873</f>
        <v>43486000</v>
      </c>
      <c r="I713" s="31">
        <f>'per SKPD'!I7873</f>
        <v>0</v>
      </c>
      <c r="J713" s="31">
        <f>'per SKPD'!J7873</f>
        <v>0</v>
      </c>
      <c r="K713" s="31">
        <f>'per SKPD'!K7873</f>
        <v>3727800</v>
      </c>
      <c r="L713" s="31">
        <f>'per SKPD'!L7873</f>
        <v>0</v>
      </c>
      <c r="M713" s="31">
        <f>'per SKPD'!M7873</f>
        <v>0</v>
      </c>
      <c r="N713" s="31">
        <f>'per SKPD'!N7873</f>
        <v>0</v>
      </c>
      <c r="O713" s="31">
        <f>'per SKPD'!W7873</f>
        <v>0</v>
      </c>
      <c r="P713" s="31">
        <f>'per SKPD'!X7873</f>
        <v>0</v>
      </c>
      <c r="Q713" s="31">
        <f t="shared" ref="Q713:Q718" si="719">SUM(H713:P713)</f>
        <v>47213800</v>
      </c>
      <c r="R713" s="31">
        <f>'per SKPD'!Z7873</f>
        <v>0</v>
      </c>
      <c r="S713" s="31">
        <f>'per SKPD'!AA7873</f>
        <v>0</v>
      </c>
      <c r="T713" s="31">
        <f>'per SKPD'!AB7873</f>
        <v>0</v>
      </c>
      <c r="U713" s="31">
        <f>'per SKPD'!AC7873</f>
        <v>0</v>
      </c>
      <c r="V713" s="31">
        <f>'per SKPD'!AL7873</f>
        <v>2412800</v>
      </c>
      <c r="W713" s="31">
        <f>'per SKPD'!AM7873</f>
        <v>0</v>
      </c>
      <c r="X713" s="31">
        <f>'per SKPD'!AN7873</f>
        <v>0</v>
      </c>
      <c r="Y713" s="31">
        <f t="shared" ref="Y713:Y719" si="720">SUM(R713:X713)</f>
        <v>2412800</v>
      </c>
      <c r="Z713" s="32">
        <f t="shared" si="713"/>
        <v>5753215639</v>
      </c>
      <c r="AA713" s="32"/>
      <c r="AB713" s="28"/>
      <c r="AC713" s="29">
        <f t="shared" si="660"/>
        <v>5753215639</v>
      </c>
      <c r="AD713" s="29">
        <f t="shared" si="714"/>
        <v>0</v>
      </c>
      <c r="AE713" s="29">
        <f t="shared" si="715"/>
        <v>5708414639</v>
      </c>
      <c r="AF713" s="29">
        <f t="shared" si="716"/>
        <v>44801000</v>
      </c>
      <c r="AG713" s="249">
        <f t="shared" si="717"/>
        <v>44801000</v>
      </c>
      <c r="AH713" s="88">
        <f t="shared" si="718"/>
        <v>0</v>
      </c>
    </row>
    <row r="714" spans="1:34">
      <c r="A714" s="99"/>
      <c r="B714" s="9">
        <v>3</v>
      </c>
      <c r="C714" s="9" t="s">
        <v>16</v>
      </c>
      <c r="D714" s="81" t="s">
        <v>10</v>
      </c>
      <c r="E714" s="31">
        <f>'per SKPD'!E7921</f>
        <v>165353292290</v>
      </c>
      <c r="F714" s="31">
        <f>'per SKPD'!F7921</f>
        <v>1140000000</v>
      </c>
      <c r="G714" s="31">
        <f>'per SKPD'!G7921</f>
        <v>938406882</v>
      </c>
      <c r="H714" s="31">
        <f>'per SKPD'!H7921</f>
        <v>938406882</v>
      </c>
      <c r="I714" s="31">
        <f>'per SKPD'!I7921</f>
        <v>0</v>
      </c>
      <c r="J714" s="31">
        <f>'per SKPD'!J7921</f>
        <v>0</v>
      </c>
      <c r="K714" s="31">
        <f>'per SKPD'!K7921</f>
        <v>0</v>
      </c>
      <c r="L714" s="31">
        <f>'per SKPD'!L7921</f>
        <v>6310080500</v>
      </c>
      <c r="M714" s="31">
        <f>'per SKPD'!M7921</f>
        <v>0</v>
      </c>
      <c r="N714" s="31">
        <f>'per SKPD'!N7921</f>
        <v>0</v>
      </c>
      <c r="O714" s="31">
        <f>'per SKPD'!W7921</f>
        <v>44577700</v>
      </c>
      <c r="P714" s="31">
        <f>'per SKPD'!X7921</f>
        <v>0</v>
      </c>
      <c r="Q714" s="31">
        <f t="shared" si="719"/>
        <v>7293065082</v>
      </c>
      <c r="R714" s="31">
        <f>'per SKPD'!Z7921</f>
        <v>0</v>
      </c>
      <c r="S714" s="31">
        <f>'per SKPD'!AA7921</f>
        <v>0</v>
      </c>
      <c r="T714" s="31">
        <f>'per SKPD'!AB7921</f>
        <v>0</v>
      </c>
      <c r="U714" s="31">
        <f>'per SKPD'!AC7921</f>
        <v>0</v>
      </c>
      <c r="V714" s="31">
        <f>'per SKPD'!AL7921</f>
        <v>0</v>
      </c>
      <c r="W714" s="31">
        <f>'per SKPD'!AM7921</f>
        <v>0</v>
      </c>
      <c r="X714" s="31">
        <f>'per SKPD'!AN7921</f>
        <v>0</v>
      </c>
      <c r="Y714" s="31">
        <f>SUM(R714:X714)</f>
        <v>0</v>
      </c>
      <c r="Z714" s="32">
        <f t="shared" si="713"/>
        <v>172646357372</v>
      </c>
      <c r="AA714" s="32"/>
      <c r="AB714" s="28"/>
      <c r="AC714" s="29">
        <f t="shared" si="660"/>
        <v>172646357372</v>
      </c>
      <c r="AD714" s="29">
        <f t="shared" si="714"/>
        <v>0</v>
      </c>
      <c r="AE714" s="29">
        <f t="shared" si="715"/>
        <v>165353292290</v>
      </c>
      <c r="AF714" s="29">
        <f t="shared" si="716"/>
        <v>7293065082</v>
      </c>
      <c r="AG714" s="249">
        <f t="shared" si="717"/>
        <v>7293065082</v>
      </c>
      <c r="AH714" s="88">
        <f t="shared" si="718"/>
        <v>0</v>
      </c>
    </row>
    <row r="715" spans="1:34">
      <c r="A715" s="99"/>
      <c r="B715" s="9">
        <v>4</v>
      </c>
      <c r="C715" s="9" t="s">
        <v>17</v>
      </c>
      <c r="D715" s="81" t="s">
        <v>5</v>
      </c>
      <c r="E715" s="31">
        <f>'per SKPD'!E7946</f>
        <v>387402600</v>
      </c>
      <c r="F715" s="31">
        <f>'per SKPD'!F7946</f>
        <v>300000000</v>
      </c>
      <c r="G715" s="31">
        <f>'per SKPD'!G7946</f>
        <v>256189600</v>
      </c>
      <c r="H715" s="31">
        <f>'per SKPD'!H7946</f>
        <v>256189600</v>
      </c>
      <c r="I715" s="31">
        <f>'per SKPD'!I7946</f>
        <v>0</v>
      </c>
      <c r="J715" s="31">
        <f>'per SKPD'!J7946</f>
        <v>0</v>
      </c>
      <c r="K715" s="31">
        <f>'per SKPD'!K7946</f>
        <v>0</v>
      </c>
      <c r="L715" s="31">
        <f>'per SKPD'!L7946</f>
        <v>0</v>
      </c>
      <c r="M715" s="31">
        <f>'per SKPD'!M7946</f>
        <v>0</v>
      </c>
      <c r="N715" s="31">
        <f>'per SKPD'!N7946</f>
        <v>0</v>
      </c>
      <c r="O715" s="31">
        <f>'per SKPD'!W7946</f>
        <v>0</v>
      </c>
      <c r="P715" s="31">
        <f>'per SKPD'!X7946</f>
        <v>0</v>
      </c>
      <c r="Q715" s="31">
        <f t="shared" si="719"/>
        <v>256189600</v>
      </c>
      <c r="R715" s="31">
        <f>'per SKPD'!Z7946</f>
        <v>0</v>
      </c>
      <c r="S715" s="31">
        <f>'per SKPD'!AA7946</f>
        <v>0</v>
      </c>
      <c r="T715" s="31">
        <f>'per SKPD'!AB7946</f>
        <v>0</v>
      </c>
      <c r="U715" s="31">
        <f>'per SKPD'!AC7946</f>
        <v>0</v>
      </c>
      <c r="V715" s="31">
        <f>'per SKPD'!AL7946</f>
        <v>0</v>
      </c>
      <c r="W715" s="31">
        <f>'per SKPD'!AM7946</f>
        <v>0</v>
      </c>
      <c r="X715" s="31">
        <f>'per SKPD'!AN7946</f>
        <v>0</v>
      </c>
      <c r="Y715" s="31">
        <f t="shared" si="720"/>
        <v>0</v>
      </c>
      <c r="Z715" s="32">
        <f t="shared" si="713"/>
        <v>643592200</v>
      </c>
      <c r="AA715" s="32"/>
      <c r="AB715" s="28"/>
      <c r="AC715" s="29">
        <f t="shared" si="660"/>
        <v>643592200</v>
      </c>
      <c r="AD715" s="29">
        <f t="shared" si="714"/>
        <v>0</v>
      </c>
      <c r="AE715" s="29">
        <f t="shared" si="715"/>
        <v>387402600</v>
      </c>
      <c r="AF715" s="29">
        <f t="shared" si="716"/>
        <v>256189600</v>
      </c>
      <c r="AG715" s="249">
        <f t="shared" si="717"/>
        <v>256189600</v>
      </c>
      <c r="AH715" s="88">
        <f t="shared" si="718"/>
        <v>0</v>
      </c>
    </row>
    <row r="716" spans="1:34">
      <c r="A716" s="99"/>
      <c r="B716" s="9">
        <v>5</v>
      </c>
      <c r="C716" s="9" t="s">
        <v>18</v>
      </c>
      <c r="D716" s="81" t="s">
        <v>11</v>
      </c>
      <c r="E716" s="31">
        <f>'per SKPD'!E7957</f>
        <v>24395000</v>
      </c>
      <c r="F716" s="31">
        <f>'per SKPD'!F7957</f>
        <v>0</v>
      </c>
      <c r="G716" s="31">
        <f>'per SKPD'!G7957</f>
        <v>0</v>
      </c>
      <c r="H716" s="31">
        <f>'per SKPD'!H7957</f>
        <v>0</v>
      </c>
      <c r="I716" s="31">
        <f>'per SKPD'!I7957</f>
        <v>0</v>
      </c>
      <c r="J716" s="31">
        <f>'per SKPD'!J7957</f>
        <v>0</v>
      </c>
      <c r="K716" s="31">
        <f>'per SKPD'!K7957</f>
        <v>0</v>
      </c>
      <c r="L716" s="31">
        <f>'per SKPD'!L7957</f>
        <v>0</v>
      </c>
      <c r="M716" s="31">
        <f>'per SKPD'!M7957</f>
        <v>0</v>
      </c>
      <c r="N716" s="31">
        <f>'per SKPD'!N7957</f>
        <v>0</v>
      </c>
      <c r="O716" s="31">
        <f>'per SKPD'!W7957</f>
        <v>0</v>
      </c>
      <c r="P716" s="31">
        <f>'per SKPD'!X7957</f>
        <v>0</v>
      </c>
      <c r="Q716" s="31">
        <f t="shared" si="719"/>
        <v>0</v>
      </c>
      <c r="R716" s="31">
        <f>'per SKPD'!Z7957</f>
        <v>0</v>
      </c>
      <c r="S716" s="31">
        <f>'per SKPD'!AA7957</f>
        <v>0</v>
      </c>
      <c r="T716" s="31">
        <f>'per SKPD'!AB7957</f>
        <v>0</v>
      </c>
      <c r="U716" s="31">
        <f>'per SKPD'!AC7957</f>
        <v>0</v>
      </c>
      <c r="V716" s="31">
        <f>'per SKPD'!AL7957</f>
        <v>0</v>
      </c>
      <c r="W716" s="31">
        <f>'per SKPD'!AM7957</f>
        <v>0</v>
      </c>
      <c r="X716" s="31">
        <f>'per SKPD'!AN7957</f>
        <v>0</v>
      </c>
      <c r="Y716" s="31">
        <f t="shared" si="720"/>
        <v>0</v>
      </c>
      <c r="Z716" s="32">
        <f t="shared" si="713"/>
        <v>24395000</v>
      </c>
      <c r="AA716" s="32"/>
      <c r="AB716" s="28"/>
      <c r="AC716" s="29">
        <f t="shared" si="660"/>
        <v>24395000</v>
      </c>
      <c r="AD716" s="29">
        <f t="shared" si="714"/>
        <v>0</v>
      </c>
      <c r="AE716" s="29">
        <f t="shared" si="715"/>
        <v>24395000</v>
      </c>
      <c r="AF716" s="29">
        <f t="shared" si="716"/>
        <v>0</v>
      </c>
      <c r="AG716" s="249">
        <f t="shared" si="717"/>
        <v>0</v>
      </c>
      <c r="AH716" s="88">
        <f t="shared" si="718"/>
        <v>0</v>
      </c>
    </row>
    <row r="717" spans="1:34">
      <c r="A717" s="99"/>
      <c r="B717" s="9">
        <v>6</v>
      </c>
      <c r="C717" s="9" t="s">
        <v>19</v>
      </c>
      <c r="D717" s="81" t="s">
        <v>7</v>
      </c>
      <c r="E717" s="31">
        <f>'per SKPD'!E7961</f>
        <v>0</v>
      </c>
      <c r="F717" s="31">
        <f>'per SKPD'!F7961</f>
        <v>0</v>
      </c>
      <c r="G717" s="31">
        <f>'per SKPD'!G7961</f>
        <v>0</v>
      </c>
      <c r="H717" s="31">
        <f>'per SKPD'!H7961</f>
        <v>0</v>
      </c>
      <c r="I717" s="31">
        <f>'per SKPD'!I7961</f>
        <v>0</v>
      </c>
      <c r="J717" s="31">
        <f>'per SKPD'!J7961</f>
        <v>0</v>
      </c>
      <c r="K717" s="31">
        <f>'per SKPD'!K7961</f>
        <v>0</v>
      </c>
      <c r="L717" s="31">
        <f>'per SKPD'!L7961</f>
        <v>0</v>
      </c>
      <c r="M717" s="31">
        <f>'per SKPD'!M7961</f>
        <v>0</v>
      </c>
      <c r="N717" s="31">
        <f>'per SKPD'!N7961</f>
        <v>0</v>
      </c>
      <c r="O717" s="31">
        <f>'per SKPD'!W7961</f>
        <v>0</v>
      </c>
      <c r="P717" s="31">
        <f>'per SKPD'!X7961</f>
        <v>0</v>
      </c>
      <c r="Q717" s="31">
        <f t="shared" si="719"/>
        <v>0</v>
      </c>
      <c r="R717" s="31">
        <f>'per SKPD'!Z7961</f>
        <v>0</v>
      </c>
      <c r="S717" s="31">
        <f>'per SKPD'!AA7961</f>
        <v>0</v>
      </c>
      <c r="T717" s="31">
        <f>'per SKPD'!AB7961</f>
        <v>0</v>
      </c>
      <c r="U717" s="31">
        <f>'per SKPD'!AC7961</f>
        <v>0</v>
      </c>
      <c r="V717" s="31">
        <f>'per SKPD'!AL7961</f>
        <v>0</v>
      </c>
      <c r="W717" s="31">
        <f>'per SKPD'!AM7961</f>
        <v>0</v>
      </c>
      <c r="X717" s="31">
        <f>'per SKPD'!AN7961</f>
        <v>0</v>
      </c>
      <c r="Y717" s="31">
        <f t="shared" si="720"/>
        <v>0</v>
      </c>
      <c r="Z717" s="32">
        <f t="shared" si="713"/>
        <v>0</v>
      </c>
      <c r="AA717" s="32"/>
      <c r="AB717" s="28"/>
      <c r="AC717" s="29">
        <f t="shared" si="660"/>
        <v>0</v>
      </c>
      <c r="AD717" s="29">
        <f t="shared" si="714"/>
        <v>0</v>
      </c>
      <c r="AE717" s="29">
        <f t="shared" si="715"/>
        <v>0</v>
      </c>
      <c r="AF717" s="29">
        <f t="shared" si="716"/>
        <v>0</v>
      </c>
      <c r="AG717" s="249">
        <f t="shared" si="717"/>
        <v>0</v>
      </c>
      <c r="AH717" s="88">
        <f t="shared" si="718"/>
        <v>0</v>
      </c>
    </row>
    <row r="718" spans="1:34" s="21" customFormat="1">
      <c r="A718" s="102"/>
      <c r="B718" s="11">
        <v>7</v>
      </c>
      <c r="C718" s="11"/>
      <c r="D718" s="85" t="s">
        <v>8</v>
      </c>
      <c r="E718" s="31">
        <f>'per SKPD'!E7965</f>
        <v>568855200</v>
      </c>
      <c r="F718" s="31">
        <f>'per SKPD'!F7965</f>
        <v>7500000</v>
      </c>
      <c r="G718" s="31">
        <f>'per SKPD'!G7965</f>
        <v>7500000</v>
      </c>
      <c r="H718" s="31">
        <f>'per SKPD'!H7965</f>
        <v>7500000</v>
      </c>
      <c r="I718" s="31">
        <f>'per SKPD'!I7965</f>
        <v>0</v>
      </c>
      <c r="J718" s="31">
        <f>'per SKPD'!J7965</f>
        <v>0</v>
      </c>
      <c r="K718" s="31">
        <f>'per SKPD'!K7965</f>
        <v>0</v>
      </c>
      <c r="L718" s="31">
        <f>'per SKPD'!L7965</f>
        <v>0</v>
      </c>
      <c r="M718" s="31">
        <f>'per SKPD'!M7965</f>
        <v>0</v>
      </c>
      <c r="N718" s="31">
        <f>'per SKPD'!N7965</f>
        <v>0</v>
      </c>
      <c r="O718" s="31">
        <f>'per SKPD'!W7965</f>
        <v>0</v>
      </c>
      <c r="P718" s="31">
        <f>'per SKPD'!X7965</f>
        <v>0</v>
      </c>
      <c r="Q718" s="31">
        <f t="shared" si="719"/>
        <v>7500000</v>
      </c>
      <c r="R718" s="31">
        <f>'per SKPD'!Z7965</f>
        <v>0</v>
      </c>
      <c r="S718" s="31">
        <f>'per SKPD'!AA7965</f>
        <v>0</v>
      </c>
      <c r="T718" s="31">
        <f>'per SKPD'!AB7965</f>
        <v>0</v>
      </c>
      <c r="U718" s="31">
        <f>'per SKPD'!AC7965</f>
        <v>0</v>
      </c>
      <c r="V718" s="31">
        <f>'per SKPD'!AL7965</f>
        <v>44577700</v>
      </c>
      <c r="W718" s="31">
        <f>'per SKPD'!AM7965</f>
        <v>0</v>
      </c>
      <c r="X718" s="31">
        <f>'per SKPD'!AN7965</f>
        <v>0</v>
      </c>
      <c r="Y718" s="31">
        <f t="shared" si="720"/>
        <v>44577700</v>
      </c>
      <c r="Z718" s="32">
        <f t="shared" si="713"/>
        <v>531777500</v>
      </c>
      <c r="AA718" s="32"/>
      <c r="AB718" s="28"/>
      <c r="AC718" s="29">
        <f t="shared" si="660"/>
        <v>531777500</v>
      </c>
      <c r="AD718" s="29">
        <f t="shared" si="714"/>
        <v>0</v>
      </c>
      <c r="AE718" s="29">
        <f t="shared" si="715"/>
        <v>568855200</v>
      </c>
      <c r="AF718" s="29">
        <f t="shared" si="716"/>
        <v>-37077700</v>
      </c>
      <c r="AG718" s="249">
        <f t="shared" si="717"/>
        <v>-37077700</v>
      </c>
      <c r="AH718" s="88">
        <f t="shared" si="718"/>
        <v>0</v>
      </c>
    </row>
    <row r="719" spans="1:34" s="21" customFormat="1">
      <c r="A719" s="102"/>
      <c r="B719" s="11">
        <v>8</v>
      </c>
      <c r="C719" s="11"/>
      <c r="D719" s="77" t="s">
        <v>39</v>
      </c>
      <c r="E719" s="31">
        <f>'per SKPD'!E7980</f>
        <v>37757875</v>
      </c>
      <c r="F719" s="31">
        <f>'per SKPD'!F7980</f>
        <v>0</v>
      </c>
      <c r="G719" s="31">
        <f>'per SKPD'!G7980</f>
        <v>0</v>
      </c>
      <c r="H719" s="31">
        <f>'per SKPD'!H7980</f>
        <v>0</v>
      </c>
      <c r="I719" s="31">
        <f>'per SKPD'!I7980</f>
        <v>0</v>
      </c>
      <c r="J719" s="31">
        <f>'per SKPD'!J7980</f>
        <v>0</v>
      </c>
      <c r="K719" s="31">
        <f>'per SKPD'!K7980</f>
        <v>0</v>
      </c>
      <c r="L719" s="31">
        <f>'per SKPD'!L7980</f>
        <v>0</v>
      </c>
      <c r="M719" s="31">
        <f>'per SKPD'!M7980</f>
        <v>0</v>
      </c>
      <c r="N719" s="31">
        <f>'per SKPD'!N7980</f>
        <v>0</v>
      </c>
      <c r="O719" s="31">
        <f>'per SKPD'!W7980</f>
        <v>2412800</v>
      </c>
      <c r="P719" s="31">
        <f>'per SKPD'!X7980</f>
        <v>0</v>
      </c>
      <c r="Q719" s="31">
        <f>SUM(H719:P719)</f>
        <v>2412800</v>
      </c>
      <c r="R719" s="31">
        <f>'per SKPD'!Z7980</f>
        <v>0</v>
      </c>
      <c r="S719" s="31">
        <f>'per SKPD'!AA7980</f>
        <v>0</v>
      </c>
      <c r="T719" s="31">
        <f>'per SKPD'!AB7980</f>
        <v>0</v>
      </c>
      <c r="U719" s="31">
        <f>'per SKPD'!AC7980</f>
        <v>0</v>
      </c>
      <c r="V719" s="31">
        <f>'per SKPD'!AL7980</f>
        <v>0</v>
      </c>
      <c r="W719" s="31">
        <f>'per SKPD'!AM7980</f>
        <v>0</v>
      </c>
      <c r="X719" s="31">
        <f>'per SKPD'!AN7980</f>
        <v>0</v>
      </c>
      <c r="Y719" s="31">
        <f t="shared" si="720"/>
        <v>0</v>
      </c>
      <c r="Z719" s="32">
        <f t="shared" si="713"/>
        <v>40170675</v>
      </c>
      <c r="AA719" s="32"/>
      <c r="AB719" s="28"/>
      <c r="AC719" s="29">
        <f t="shared" ref="AC719:AC730" si="721">E719+H719+I719+J719+K719+L719+M719+N719+O719+P719-R719-S719-T719-V719-U719-W719-X719</f>
        <v>40170675</v>
      </c>
      <c r="AD719" s="29">
        <f t="shared" si="714"/>
        <v>0</v>
      </c>
      <c r="AE719" s="29">
        <f t="shared" si="715"/>
        <v>37757875</v>
      </c>
      <c r="AF719" s="29">
        <f t="shared" si="716"/>
        <v>2412800</v>
      </c>
      <c r="AG719" s="249">
        <f t="shared" si="717"/>
        <v>2412800</v>
      </c>
      <c r="AH719" s="88">
        <f t="shared" si="718"/>
        <v>0</v>
      </c>
    </row>
    <row r="720" spans="1:34">
      <c r="A720" s="101"/>
      <c r="B720" s="8"/>
      <c r="C720" s="8"/>
      <c r="D720" s="78"/>
      <c r="E720" s="34"/>
      <c r="F720" s="34"/>
      <c r="G720" s="63"/>
      <c r="H720" s="67"/>
      <c r="I720" s="34"/>
      <c r="J720" s="34"/>
      <c r="K720" s="34"/>
      <c r="L720" s="34"/>
      <c r="M720" s="34"/>
      <c r="N720" s="34"/>
      <c r="O720" s="34"/>
      <c r="P720" s="63"/>
      <c r="Q720" s="34"/>
      <c r="R720" s="65"/>
      <c r="S720" s="65"/>
      <c r="T720" s="34"/>
      <c r="U720" s="34"/>
      <c r="V720" s="34"/>
      <c r="W720" s="34"/>
      <c r="X720" s="34"/>
      <c r="Y720" s="34"/>
      <c r="Z720" s="34"/>
      <c r="AA720" s="34"/>
      <c r="AB720" s="28"/>
      <c r="AC720" s="29">
        <f t="shared" si="721"/>
        <v>0</v>
      </c>
    </row>
    <row r="721" spans="1:34" s="15" customFormat="1" ht="18.75" customHeight="1">
      <c r="A721" s="98">
        <v>72</v>
      </c>
      <c r="B721" s="22" t="s">
        <v>47</v>
      </c>
      <c r="C721" s="20"/>
      <c r="D721" s="30"/>
      <c r="E721" s="30">
        <f t="shared" ref="E721:P721" si="722">E722+E723+E724+E725+E726+E727+E728+E729</f>
        <v>51451816414</v>
      </c>
      <c r="F721" s="30">
        <f t="shared" si="722"/>
        <v>0</v>
      </c>
      <c r="G721" s="30">
        <f t="shared" si="722"/>
        <v>0</v>
      </c>
      <c r="H721" s="30">
        <f t="shared" si="722"/>
        <v>0</v>
      </c>
      <c r="I721" s="30">
        <f t="shared" si="722"/>
        <v>0</v>
      </c>
      <c r="J721" s="30">
        <f t="shared" si="722"/>
        <v>0</v>
      </c>
      <c r="K721" s="30">
        <f t="shared" si="722"/>
        <v>0</v>
      </c>
      <c r="L721" s="30">
        <f t="shared" si="722"/>
        <v>0</v>
      </c>
      <c r="M721" s="30">
        <f t="shared" si="722"/>
        <v>56576000</v>
      </c>
      <c r="N721" s="30">
        <f t="shared" si="722"/>
        <v>0</v>
      </c>
      <c r="O721" s="30">
        <f t="shared" si="722"/>
        <v>0</v>
      </c>
      <c r="P721" s="30">
        <f t="shared" si="722"/>
        <v>0</v>
      </c>
      <c r="Q721" s="30">
        <f>SUM(H721:P721)</f>
        <v>56576000</v>
      </c>
      <c r="R721" s="64">
        <f t="shared" ref="R721:X721" si="723">R722+R723+R724+R725+R726+R727+R728+R729</f>
        <v>0</v>
      </c>
      <c r="S721" s="64">
        <f t="shared" si="723"/>
        <v>0</v>
      </c>
      <c r="T721" s="30">
        <f t="shared" si="723"/>
        <v>0</v>
      </c>
      <c r="U721" s="30">
        <f t="shared" si="723"/>
        <v>0</v>
      </c>
      <c r="V721" s="30">
        <f t="shared" si="723"/>
        <v>0</v>
      </c>
      <c r="W721" s="30">
        <f t="shared" si="723"/>
        <v>0</v>
      </c>
      <c r="X721" s="30">
        <f t="shared" si="723"/>
        <v>0</v>
      </c>
      <c r="Y721" s="30">
        <f>SUM(R721:X721)</f>
        <v>0</v>
      </c>
      <c r="Z721" s="30">
        <f>Z722+Z723+Z724+Z725+Z726+Z727+Z728+Z729</f>
        <v>51508392414</v>
      </c>
      <c r="AA721" s="30"/>
      <c r="AB721" s="57"/>
      <c r="AC721" s="29">
        <f>E721+H721+I721+J721+K721+L721+M721+N721+O721+P721-R721-S721-T721-V721-U721-W721-X721</f>
        <v>51508392414</v>
      </c>
      <c r="AD721" s="57">
        <f>SUM(AD722:AD730)</f>
        <v>0</v>
      </c>
      <c r="AE721" s="57">
        <f>SUM(AE722:AE730)</f>
        <v>51451816414</v>
      </c>
      <c r="AF721" s="57">
        <f>SUM(AF722:AF730)</f>
        <v>56576000</v>
      </c>
      <c r="AG721" s="57">
        <f>SUM(AG722:AG730)</f>
        <v>56576000</v>
      </c>
      <c r="AH721" s="57">
        <f>SUM(AH722:AH730)</f>
        <v>0</v>
      </c>
    </row>
    <row r="722" spans="1:34">
      <c r="A722" s="99"/>
      <c r="B722" s="9">
        <v>1</v>
      </c>
      <c r="C722" s="9" t="s">
        <v>14</v>
      </c>
      <c r="D722" s="81" t="s">
        <v>6</v>
      </c>
      <c r="E722" s="31">
        <f>'per SKPD'!E7996</f>
        <v>33831809453</v>
      </c>
      <c r="F722" s="31">
        <f>'per SKPD'!F7996</f>
        <v>0</v>
      </c>
      <c r="G722" s="31">
        <f>'per SKPD'!G7996</f>
        <v>0</v>
      </c>
      <c r="H722" s="31">
        <f>'per SKPD'!H7996</f>
        <v>0</v>
      </c>
      <c r="I722" s="31">
        <f>'per SKPD'!I7996</f>
        <v>0</v>
      </c>
      <c r="J722" s="31">
        <f>'per SKPD'!J7996</f>
        <v>0</v>
      </c>
      <c r="K722" s="31">
        <f>'per SKPD'!K7996</f>
        <v>0</v>
      </c>
      <c r="L722" s="31">
        <f>'per SKPD'!L7996</f>
        <v>0</v>
      </c>
      <c r="M722" s="31">
        <f>'per SKPD'!M7996</f>
        <v>56576000</v>
      </c>
      <c r="N722" s="31">
        <f>'per SKPD'!N7996</f>
        <v>0</v>
      </c>
      <c r="O722" s="31">
        <f>'per SKPD'!W7996</f>
        <v>0</v>
      </c>
      <c r="P722" s="31">
        <f>'per SKPD'!X7996</f>
        <v>0</v>
      </c>
      <c r="Q722" s="31">
        <f>SUM(H722:P722)</f>
        <v>56576000</v>
      </c>
      <c r="R722" s="31">
        <f>'per SKPD'!Z7996</f>
        <v>0</v>
      </c>
      <c r="S722" s="31">
        <f>'per SKPD'!AA7996</f>
        <v>0</v>
      </c>
      <c r="T722" s="31">
        <f>'per SKPD'!AB7996</f>
        <v>0</v>
      </c>
      <c r="U722" s="31">
        <f>'per SKPD'!AC7996</f>
        <v>0</v>
      </c>
      <c r="V722" s="31">
        <f>'per SKPD'!AL7996</f>
        <v>0</v>
      </c>
      <c r="W722" s="31">
        <f>'per SKPD'!AM7996</f>
        <v>0</v>
      </c>
      <c r="X722" s="31">
        <f>'per SKPD'!AN7996</f>
        <v>0</v>
      </c>
      <c r="Y722" s="31">
        <f>SUM(R722:X722)</f>
        <v>0</v>
      </c>
      <c r="Z722" s="32">
        <f t="shared" ref="Z722:Z729" si="724">E722+Q722-Y722</f>
        <v>33888385453</v>
      </c>
      <c r="AA722" s="32"/>
      <c r="AB722" s="28"/>
      <c r="AC722" s="29">
        <f t="shared" si="721"/>
        <v>33888385453</v>
      </c>
      <c r="AD722" s="29">
        <f t="shared" ref="AD722:AD729" si="725">Z722-AC722</f>
        <v>0</v>
      </c>
      <c r="AE722" s="29">
        <f t="shared" ref="AE722:AE729" si="726">E722</f>
        <v>33831809453</v>
      </c>
      <c r="AF722" s="29">
        <f t="shared" ref="AF722:AF729" si="727">AC722-AE722</f>
        <v>56576000</v>
      </c>
      <c r="AG722" s="249">
        <f t="shared" ref="AG722:AG729" si="728">Q722-Y722</f>
        <v>56576000</v>
      </c>
      <c r="AH722" s="88">
        <f t="shared" ref="AH722:AH729" si="729">AF722-AG722</f>
        <v>0</v>
      </c>
    </row>
    <row r="723" spans="1:34">
      <c r="A723" s="99"/>
      <c r="B723" s="9">
        <v>2</v>
      </c>
      <c r="C723" s="9" t="s">
        <v>15</v>
      </c>
      <c r="D723" s="81" t="s">
        <v>9</v>
      </c>
      <c r="E723" s="31">
        <f>'per SKPD'!E8006</f>
        <v>956409150</v>
      </c>
      <c r="F723" s="31">
        <f>'per SKPD'!F8006</f>
        <v>0</v>
      </c>
      <c r="G723" s="31">
        <f>'per SKPD'!G8006</f>
        <v>0</v>
      </c>
      <c r="H723" s="31">
        <f>'per SKPD'!H8006</f>
        <v>0</v>
      </c>
      <c r="I723" s="31">
        <f>'per SKPD'!I8006</f>
        <v>0</v>
      </c>
      <c r="J723" s="31">
        <f>'per SKPD'!J8006</f>
        <v>0</v>
      </c>
      <c r="K723" s="31">
        <f>'per SKPD'!K8006</f>
        <v>0</v>
      </c>
      <c r="L723" s="31">
        <f>'per SKPD'!L8006</f>
        <v>0</v>
      </c>
      <c r="M723" s="31">
        <f>'per SKPD'!M8006</f>
        <v>0</v>
      </c>
      <c r="N723" s="31">
        <f>'per SKPD'!N8006</f>
        <v>0</v>
      </c>
      <c r="O723" s="31">
        <f>'per SKPD'!W8006</f>
        <v>0</v>
      </c>
      <c r="P723" s="31">
        <f>'per SKPD'!X8006</f>
        <v>0</v>
      </c>
      <c r="Q723" s="31">
        <f t="shared" ref="Q723:Q728" si="730">SUM(H723:P723)</f>
        <v>0</v>
      </c>
      <c r="R723" s="31">
        <f>'per SKPD'!Z8006</f>
        <v>0</v>
      </c>
      <c r="S723" s="31">
        <f>'per SKPD'!AA8006</f>
        <v>0</v>
      </c>
      <c r="T723" s="31">
        <f>'per SKPD'!AB8006</f>
        <v>0</v>
      </c>
      <c r="U723" s="31">
        <f>'per SKPD'!AC8006</f>
        <v>0</v>
      </c>
      <c r="V723" s="31">
        <f>'per SKPD'!AL8006</f>
        <v>0</v>
      </c>
      <c r="W723" s="31">
        <f>'per SKPD'!AM8006</f>
        <v>0</v>
      </c>
      <c r="X723" s="31">
        <f>'per SKPD'!AN8006</f>
        <v>0</v>
      </c>
      <c r="Y723" s="31">
        <f t="shared" ref="Y723:Y729" si="731">SUM(R723:X723)</f>
        <v>0</v>
      </c>
      <c r="Z723" s="32">
        <f t="shared" si="724"/>
        <v>956409150</v>
      </c>
      <c r="AA723" s="32"/>
      <c r="AB723" s="28"/>
      <c r="AC723" s="29">
        <f t="shared" si="721"/>
        <v>956409150</v>
      </c>
      <c r="AD723" s="29">
        <f t="shared" si="725"/>
        <v>0</v>
      </c>
      <c r="AE723" s="29">
        <f t="shared" si="726"/>
        <v>956409150</v>
      </c>
      <c r="AF723" s="29">
        <f t="shared" si="727"/>
        <v>0</v>
      </c>
      <c r="AG723" s="249">
        <f t="shared" si="728"/>
        <v>0</v>
      </c>
      <c r="AH723" s="88">
        <f t="shared" si="729"/>
        <v>0</v>
      </c>
    </row>
    <row r="724" spans="1:34">
      <c r="A724" s="99"/>
      <c r="B724" s="9">
        <v>3</v>
      </c>
      <c r="C724" s="9" t="s">
        <v>16</v>
      </c>
      <c r="D724" s="81" t="s">
        <v>10</v>
      </c>
      <c r="E724" s="31">
        <f>'per SKPD'!E8010</f>
        <v>14932757051</v>
      </c>
      <c r="F724" s="31">
        <f>'per SKPD'!F8010</f>
        <v>0</v>
      </c>
      <c r="G724" s="31">
        <f>'per SKPD'!G8010</f>
        <v>0</v>
      </c>
      <c r="H724" s="31">
        <f>'per SKPD'!H8010</f>
        <v>0</v>
      </c>
      <c r="I724" s="31">
        <f>'per SKPD'!I8010</f>
        <v>0</v>
      </c>
      <c r="J724" s="31">
        <f>'per SKPD'!J8010</f>
        <v>0</v>
      </c>
      <c r="K724" s="31">
        <f>'per SKPD'!K8010</f>
        <v>0</v>
      </c>
      <c r="L724" s="31">
        <f>'per SKPD'!L8010</f>
        <v>0</v>
      </c>
      <c r="M724" s="31">
        <f>'per SKPD'!M8010</f>
        <v>0</v>
      </c>
      <c r="N724" s="31">
        <f>'per SKPD'!N8010</f>
        <v>0</v>
      </c>
      <c r="O724" s="31">
        <f>'per SKPD'!W8010</f>
        <v>0</v>
      </c>
      <c r="P724" s="31">
        <f>'per SKPD'!X8010</f>
        <v>0</v>
      </c>
      <c r="Q724" s="31">
        <f t="shared" si="730"/>
        <v>0</v>
      </c>
      <c r="R724" s="31">
        <f>'per SKPD'!Z8010</f>
        <v>0</v>
      </c>
      <c r="S724" s="31">
        <f>'per SKPD'!AA8010</f>
        <v>0</v>
      </c>
      <c r="T724" s="31">
        <f>'per SKPD'!AB8010</f>
        <v>0</v>
      </c>
      <c r="U724" s="271">
        <f>'per SKPD'!AC8010</f>
        <v>0</v>
      </c>
      <c r="V724" s="31">
        <f>'per SKPD'!AL8010</f>
        <v>0</v>
      </c>
      <c r="W724" s="31">
        <f>'per SKPD'!AM8010</f>
        <v>0</v>
      </c>
      <c r="X724" s="31">
        <f>'per SKPD'!AN8010</f>
        <v>0</v>
      </c>
      <c r="Y724" s="31">
        <f>SUM(R724:X724)</f>
        <v>0</v>
      </c>
      <c r="Z724" s="32">
        <f t="shared" si="724"/>
        <v>14932757051</v>
      </c>
      <c r="AA724" s="32"/>
      <c r="AB724" s="28"/>
      <c r="AC724" s="29">
        <f t="shared" si="721"/>
        <v>14932757051</v>
      </c>
      <c r="AD724" s="29">
        <f t="shared" si="725"/>
        <v>0</v>
      </c>
      <c r="AE724" s="29">
        <f t="shared" si="726"/>
        <v>14932757051</v>
      </c>
      <c r="AF724" s="29">
        <f t="shared" si="727"/>
        <v>0</v>
      </c>
      <c r="AG724" s="249">
        <f t="shared" si="728"/>
        <v>0</v>
      </c>
      <c r="AH724" s="88">
        <f t="shared" si="729"/>
        <v>0</v>
      </c>
    </row>
    <row r="725" spans="1:34">
      <c r="A725" s="99"/>
      <c r="B725" s="9">
        <v>4</v>
      </c>
      <c r="C725" s="9" t="s">
        <v>17</v>
      </c>
      <c r="D725" s="81" t="s">
        <v>5</v>
      </c>
      <c r="E725" s="31">
        <f>'per SKPD'!E8014</f>
        <v>1598625760</v>
      </c>
      <c r="F725" s="31">
        <f>'per SKPD'!F8014</f>
        <v>0</v>
      </c>
      <c r="G725" s="31">
        <f>'per SKPD'!G8014</f>
        <v>0</v>
      </c>
      <c r="H725" s="31">
        <f>'per SKPD'!H8014</f>
        <v>0</v>
      </c>
      <c r="I725" s="31">
        <f>'per SKPD'!I8014</f>
        <v>0</v>
      </c>
      <c r="J725" s="31">
        <f>'per SKPD'!J8014</f>
        <v>0</v>
      </c>
      <c r="K725" s="31">
        <f>'per SKPD'!K8014</f>
        <v>0</v>
      </c>
      <c r="L725" s="31">
        <f>'per SKPD'!L8014</f>
        <v>0</v>
      </c>
      <c r="M725" s="31">
        <f>'per SKPD'!M8014</f>
        <v>0</v>
      </c>
      <c r="N725" s="31">
        <f>'per SKPD'!N8014</f>
        <v>0</v>
      </c>
      <c r="O725" s="31">
        <f>'per SKPD'!W8014</f>
        <v>0</v>
      </c>
      <c r="P725" s="31">
        <f>'per SKPD'!X8014</f>
        <v>0</v>
      </c>
      <c r="Q725" s="31">
        <f t="shared" si="730"/>
        <v>0</v>
      </c>
      <c r="R725" s="31">
        <f>'per SKPD'!Z8014</f>
        <v>0</v>
      </c>
      <c r="S725" s="31">
        <f>'per SKPD'!AA8014</f>
        <v>0</v>
      </c>
      <c r="T725" s="31">
        <f>'per SKPD'!AB8014</f>
        <v>0</v>
      </c>
      <c r="U725" s="31">
        <f>'per SKPD'!AC8014</f>
        <v>0</v>
      </c>
      <c r="V725" s="31">
        <f>'per SKPD'!AL8014</f>
        <v>0</v>
      </c>
      <c r="W725" s="31">
        <f>'per SKPD'!AM8014</f>
        <v>0</v>
      </c>
      <c r="X725" s="31">
        <f>'per SKPD'!AN8014</f>
        <v>0</v>
      </c>
      <c r="Y725" s="31">
        <f t="shared" si="731"/>
        <v>0</v>
      </c>
      <c r="Z725" s="32">
        <f t="shared" si="724"/>
        <v>1598625760</v>
      </c>
      <c r="AA725" s="32"/>
      <c r="AB725" s="28"/>
      <c r="AC725" s="29">
        <f t="shared" si="721"/>
        <v>1598625760</v>
      </c>
      <c r="AD725" s="29">
        <f t="shared" si="725"/>
        <v>0</v>
      </c>
      <c r="AE725" s="29">
        <f t="shared" si="726"/>
        <v>1598625760</v>
      </c>
      <c r="AF725" s="29">
        <f t="shared" si="727"/>
        <v>0</v>
      </c>
      <c r="AG725" s="249">
        <f t="shared" si="728"/>
        <v>0</v>
      </c>
      <c r="AH725" s="88">
        <f t="shared" si="729"/>
        <v>0</v>
      </c>
    </row>
    <row r="726" spans="1:34">
      <c r="A726" s="99"/>
      <c r="B726" s="9">
        <v>5</v>
      </c>
      <c r="C726" s="9" t="s">
        <v>18</v>
      </c>
      <c r="D726" s="81" t="s">
        <v>11</v>
      </c>
      <c r="E726" s="31">
        <f>'per SKPD'!E8018</f>
        <v>126500000</v>
      </c>
      <c r="F726" s="31">
        <f>'per SKPD'!F8018</f>
        <v>0</v>
      </c>
      <c r="G726" s="31">
        <f>'per SKPD'!G8018</f>
        <v>0</v>
      </c>
      <c r="H726" s="31">
        <f>'per SKPD'!H8018</f>
        <v>0</v>
      </c>
      <c r="I726" s="31">
        <f>'per SKPD'!I8018</f>
        <v>0</v>
      </c>
      <c r="J726" s="31">
        <f>'per SKPD'!J8018</f>
        <v>0</v>
      </c>
      <c r="K726" s="31">
        <f>'per SKPD'!K8018</f>
        <v>0</v>
      </c>
      <c r="L726" s="31">
        <f>'per SKPD'!L8018</f>
        <v>0</v>
      </c>
      <c r="M726" s="31">
        <f>'per SKPD'!M8018</f>
        <v>0</v>
      </c>
      <c r="N726" s="271">
        <f>'per SKPD'!N8018</f>
        <v>0</v>
      </c>
      <c r="O726" s="31">
        <f>'per SKPD'!W8018</f>
        <v>0</v>
      </c>
      <c r="P726" s="31">
        <f>'per SKPD'!X8018</f>
        <v>0</v>
      </c>
      <c r="Q726" s="31">
        <f t="shared" si="730"/>
        <v>0</v>
      </c>
      <c r="R726" s="31">
        <f>'per SKPD'!Z8018</f>
        <v>0</v>
      </c>
      <c r="S726" s="31">
        <f>'per SKPD'!AA8018</f>
        <v>0</v>
      </c>
      <c r="T726" s="31">
        <f>'per SKPD'!AB8018</f>
        <v>0</v>
      </c>
      <c r="U726" s="31">
        <f>'per SKPD'!AC8018</f>
        <v>0</v>
      </c>
      <c r="V726" s="31">
        <f>'per SKPD'!AL8018</f>
        <v>0</v>
      </c>
      <c r="W726" s="31">
        <f>'per SKPD'!AM8018</f>
        <v>0</v>
      </c>
      <c r="X726" s="31">
        <f>'per SKPD'!AN8018</f>
        <v>0</v>
      </c>
      <c r="Y726" s="31">
        <f t="shared" si="731"/>
        <v>0</v>
      </c>
      <c r="Z726" s="32">
        <f t="shared" si="724"/>
        <v>126500000</v>
      </c>
      <c r="AA726" s="32"/>
      <c r="AB726" s="28"/>
      <c r="AC726" s="29">
        <f t="shared" si="721"/>
        <v>126500000</v>
      </c>
      <c r="AD726" s="29">
        <f t="shared" si="725"/>
        <v>0</v>
      </c>
      <c r="AE726" s="29">
        <f t="shared" si="726"/>
        <v>126500000</v>
      </c>
      <c r="AF726" s="29">
        <f t="shared" si="727"/>
        <v>0</v>
      </c>
      <c r="AG726" s="249">
        <f t="shared" si="728"/>
        <v>0</v>
      </c>
      <c r="AH726" s="88">
        <f t="shared" si="729"/>
        <v>0</v>
      </c>
    </row>
    <row r="727" spans="1:34">
      <c r="A727" s="99"/>
      <c r="B727" s="9">
        <v>6</v>
      </c>
      <c r="C727" s="9" t="s">
        <v>19</v>
      </c>
      <c r="D727" s="81" t="s">
        <v>7</v>
      </c>
      <c r="E727" s="31">
        <f>'per SKPD'!E8022</f>
        <v>0</v>
      </c>
      <c r="F727" s="31">
        <f>'per SKPD'!F8022</f>
        <v>0</v>
      </c>
      <c r="G727" s="31">
        <f>'per SKPD'!G8022</f>
        <v>0</v>
      </c>
      <c r="H727" s="31">
        <f>'per SKPD'!H8022</f>
        <v>0</v>
      </c>
      <c r="I727" s="31">
        <f>'per SKPD'!I8022</f>
        <v>0</v>
      </c>
      <c r="J727" s="31">
        <f>'per SKPD'!J8022</f>
        <v>0</v>
      </c>
      <c r="K727" s="31">
        <f>'per SKPD'!K8022</f>
        <v>0</v>
      </c>
      <c r="L727" s="31">
        <f>'per SKPD'!L8022</f>
        <v>0</v>
      </c>
      <c r="M727" s="31">
        <f>'per SKPD'!M8022</f>
        <v>0</v>
      </c>
      <c r="N727" s="31">
        <f>'per SKPD'!N8022</f>
        <v>0</v>
      </c>
      <c r="O727" s="31">
        <f>'per SKPD'!W8022</f>
        <v>0</v>
      </c>
      <c r="P727" s="31">
        <f>'per SKPD'!X8022</f>
        <v>0</v>
      </c>
      <c r="Q727" s="31">
        <f t="shared" si="730"/>
        <v>0</v>
      </c>
      <c r="R727" s="31">
        <f>'per SKPD'!Z8022</f>
        <v>0</v>
      </c>
      <c r="S727" s="31">
        <f>'per SKPD'!AA8022</f>
        <v>0</v>
      </c>
      <c r="T727" s="31">
        <f>'per SKPD'!AB8022</f>
        <v>0</v>
      </c>
      <c r="U727" s="31">
        <f>'per SKPD'!AC8022</f>
        <v>0</v>
      </c>
      <c r="V727" s="31">
        <f>'per SKPD'!AL8022</f>
        <v>0</v>
      </c>
      <c r="W727" s="31">
        <f>'per SKPD'!AM8022</f>
        <v>0</v>
      </c>
      <c r="X727" s="31">
        <f>'per SKPD'!AN8022</f>
        <v>0</v>
      </c>
      <c r="Y727" s="31">
        <f t="shared" si="731"/>
        <v>0</v>
      </c>
      <c r="Z727" s="32">
        <f t="shared" si="724"/>
        <v>0</v>
      </c>
      <c r="AA727" s="32"/>
      <c r="AB727" s="28"/>
      <c r="AC727" s="29">
        <f t="shared" si="721"/>
        <v>0</v>
      </c>
      <c r="AD727" s="29">
        <f t="shared" si="725"/>
        <v>0</v>
      </c>
      <c r="AE727" s="29">
        <f t="shared" si="726"/>
        <v>0</v>
      </c>
      <c r="AF727" s="29">
        <f t="shared" si="727"/>
        <v>0</v>
      </c>
      <c r="AG727" s="249">
        <f t="shared" si="728"/>
        <v>0</v>
      </c>
      <c r="AH727" s="88">
        <f t="shared" si="729"/>
        <v>0</v>
      </c>
    </row>
    <row r="728" spans="1:34" s="21" customFormat="1">
      <c r="A728" s="102"/>
      <c r="B728" s="11">
        <v>7</v>
      </c>
      <c r="C728" s="11"/>
      <c r="D728" s="85" t="s">
        <v>8</v>
      </c>
      <c r="E728" s="31">
        <f>'per SKPD'!E8025</f>
        <v>0</v>
      </c>
      <c r="F728" s="31">
        <f>'per SKPD'!F8025</f>
        <v>0</v>
      </c>
      <c r="G728" s="31">
        <f>'per SKPD'!G8025</f>
        <v>0</v>
      </c>
      <c r="H728" s="31">
        <f>'per SKPD'!H8025</f>
        <v>0</v>
      </c>
      <c r="I728" s="31">
        <f>'per SKPD'!I8025</f>
        <v>0</v>
      </c>
      <c r="J728" s="31">
        <f>'per SKPD'!J8025</f>
        <v>0</v>
      </c>
      <c r="K728" s="31">
        <f>'per SKPD'!K8025</f>
        <v>0</v>
      </c>
      <c r="L728" s="31">
        <f>'per SKPD'!L8025</f>
        <v>0</v>
      </c>
      <c r="M728" s="31">
        <f>'per SKPD'!M8025</f>
        <v>0</v>
      </c>
      <c r="N728" s="271">
        <f>'per SKPD'!N8025</f>
        <v>0</v>
      </c>
      <c r="O728" s="31">
        <f>'per SKPD'!W8025</f>
        <v>0</v>
      </c>
      <c r="P728" s="31">
        <f>'per SKPD'!X8025</f>
        <v>0</v>
      </c>
      <c r="Q728" s="31">
        <f t="shared" si="730"/>
        <v>0</v>
      </c>
      <c r="R728" s="31">
        <f>'per SKPD'!Z8025</f>
        <v>0</v>
      </c>
      <c r="S728" s="31">
        <f>'per SKPD'!AA8025</f>
        <v>0</v>
      </c>
      <c r="T728" s="31">
        <f>'per SKPD'!AB8025</f>
        <v>0</v>
      </c>
      <c r="U728" s="31">
        <f>'per SKPD'!AC8025</f>
        <v>0</v>
      </c>
      <c r="V728" s="31">
        <f>'per SKPD'!AL8025</f>
        <v>0</v>
      </c>
      <c r="W728" s="31">
        <f>'per SKPD'!AM8025</f>
        <v>0</v>
      </c>
      <c r="X728" s="31">
        <f>'per SKPD'!AN8025</f>
        <v>0</v>
      </c>
      <c r="Y728" s="31">
        <f t="shared" si="731"/>
        <v>0</v>
      </c>
      <c r="Z728" s="32">
        <f t="shared" si="724"/>
        <v>0</v>
      </c>
      <c r="AA728" s="32"/>
      <c r="AB728" s="28"/>
      <c r="AC728" s="29">
        <f t="shared" si="721"/>
        <v>0</v>
      </c>
      <c r="AD728" s="29">
        <f t="shared" si="725"/>
        <v>0</v>
      </c>
      <c r="AE728" s="29">
        <f t="shared" si="726"/>
        <v>0</v>
      </c>
      <c r="AF728" s="29">
        <f t="shared" si="727"/>
        <v>0</v>
      </c>
      <c r="AG728" s="249">
        <f t="shared" si="728"/>
        <v>0</v>
      </c>
      <c r="AH728" s="88">
        <f t="shared" si="729"/>
        <v>0</v>
      </c>
    </row>
    <row r="729" spans="1:34" s="21" customFormat="1">
      <c r="A729" s="102"/>
      <c r="B729" s="11">
        <v>8</v>
      </c>
      <c r="C729" s="11"/>
      <c r="D729" s="77" t="s">
        <v>39</v>
      </c>
      <c r="E729" s="31">
        <f>'per SKPD'!E8028</f>
        <v>5715000</v>
      </c>
      <c r="F729" s="31">
        <f>'per SKPD'!F8028</f>
        <v>0</v>
      </c>
      <c r="G729" s="31">
        <f>'per SKPD'!G8028</f>
        <v>0</v>
      </c>
      <c r="H729" s="31">
        <f>'per SKPD'!H8028</f>
        <v>0</v>
      </c>
      <c r="I729" s="31">
        <f>'per SKPD'!I8028</f>
        <v>0</v>
      </c>
      <c r="J729" s="31">
        <f>'per SKPD'!J8028</f>
        <v>0</v>
      </c>
      <c r="K729" s="31">
        <f>'per SKPD'!K8028</f>
        <v>0</v>
      </c>
      <c r="L729" s="31">
        <f>'per SKPD'!L8028</f>
        <v>0</v>
      </c>
      <c r="M729" s="31">
        <f>'per SKPD'!M8028</f>
        <v>0</v>
      </c>
      <c r="N729" s="271">
        <f>'per SKPD'!N8028</f>
        <v>0</v>
      </c>
      <c r="O729" s="31">
        <f>'per SKPD'!W8028</f>
        <v>0</v>
      </c>
      <c r="P729" s="31">
        <f>'per SKPD'!X8028</f>
        <v>0</v>
      </c>
      <c r="Q729" s="31">
        <f>SUM(H729:P729)</f>
        <v>0</v>
      </c>
      <c r="R729" s="31">
        <f>'per SKPD'!Z8028</f>
        <v>0</v>
      </c>
      <c r="S729" s="31">
        <f>'per SKPD'!AA8028</f>
        <v>0</v>
      </c>
      <c r="T729" s="31">
        <f>'per SKPD'!AB8028</f>
        <v>0</v>
      </c>
      <c r="U729" s="31">
        <f>'per SKPD'!AC8028</f>
        <v>0</v>
      </c>
      <c r="V729" s="31">
        <f>'per SKPD'!AL8028</f>
        <v>0</v>
      </c>
      <c r="W729" s="31">
        <f>'per SKPD'!AM8028</f>
        <v>0</v>
      </c>
      <c r="X729" s="31">
        <f>'per SKPD'!AN8028</f>
        <v>0</v>
      </c>
      <c r="Y729" s="31">
        <f t="shared" si="731"/>
        <v>0</v>
      </c>
      <c r="Z729" s="32">
        <f t="shared" si="724"/>
        <v>5715000</v>
      </c>
      <c r="AA729" s="32"/>
      <c r="AB729" s="28"/>
      <c r="AC729" s="29">
        <f t="shared" si="721"/>
        <v>5715000</v>
      </c>
      <c r="AD729" s="29">
        <f t="shared" si="725"/>
        <v>0</v>
      </c>
      <c r="AE729" s="29">
        <f t="shared" si="726"/>
        <v>5715000</v>
      </c>
      <c r="AF729" s="29">
        <f t="shared" si="727"/>
        <v>0</v>
      </c>
      <c r="AG729" s="249">
        <f t="shared" si="728"/>
        <v>0</v>
      </c>
      <c r="AH729" s="88">
        <f t="shared" si="729"/>
        <v>0</v>
      </c>
    </row>
    <row r="730" spans="1:34">
      <c r="A730" s="101"/>
      <c r="B730" s="8"/>
      <c r="C730" s="8"/>
      <c r="D730" s="78"/>
      <c r="E730" s="34"/>
      <c r="F730" s="34"/>
      <c r="G730" s="63"/>
      <c r="H730" s="67"/>
      <c r="I730" s="34"/>
      <c r="J730" s="34"/>
      <c r="K730" s="34"/>
      <c r="L730" s="34"/>
      <c r="M730" s="34"/>
      <c r="N730" s="34"/>
      <c r="O730" s="34"/>
      <c r="P730" s="63"/>
      <c r="Q730" s="34"/>
      <c r="R730" s="65"/>
      <c r="S730" s="65"/>
      <c r="T730" s="34"/>
      <c r="U730" s="34"/>
      <c r="V730" s="34"/>
      <c r="W730" s="34"/>
      <c r="X730" s="34"/>
      <c r="Y730" s="34"/>
      <c r="Z730" s="34"/>
      <c r="AA730" s="34"/>
      <c r="AB730" s="28"/>
      <c r="AC730" s="29">
        <f t="shared" si="721"/>
        <v>0</v>
      </c>
    </row>
    <row r="731" spans="1:34" s="15" customFormat="1" ht="18.75" customHeight="1">
      <c r="A731" s="441" t="s">
        <v>168</v>
      </c>
      <c r="B731" s="442" t="str">
        <f>'per SKPD'!B8033</f>
        <v>DINAS KOMUNIKASI DAN INFORMATIKA</v>
      </c>
      <c r="C731" s="20"/>
      <c r="D731" s="30"/>
      <c r="E731" s="30">
        <f>E732+E733+E734+E735+E736+E737+E738+E739</f>
        <v>4823283860</v>
      </c>
      <c r="F731" s="30">
        <f t="shared" ref="F731:P731" si="732">F732+F733+F734+F735+F736+F737+F738+F739</f>
        <v>334763000</v>
      </c>
      <c r="G731" s="30">
        <f t="shared" si="732"/>
        <v>333553263</v>
      </c>
      <c r="H731" s="30">
        <f t="shared" si="732"/>
        <v>333553263</v>
      </c>
      <c r="I731" s="30">
        <f t="shared" si="732"/>
        <v>0</v>
      </c>
      <c r="J731" s="30">
        <f t="shared" si="732"/>
        <v>0</v>
      </c>
      <c r="K731" s="30">
        <f t="shared" si="732"/>
        <v>0</v>
      </c>
      <c r="L731" s="30">
        <f t="shared" si="732"/>
        <v>0</v>
      </c>
      <c r="M731" s="30">
        <f t="shared" si="732"/>
        <v>0</v>
      </c>
      <c r="N731" s="30">
        <f t="shared" si="732"/>
        <v>223035972</v>
      </c>
      <c r="O731" s="30">
        <f t="shared" si="732"/>
        <v>360000</v>
      </c>
      <c r="P731" s="30">
        <f t="shared" si="732"/>
        <v>0</v>
      </c>
      <c r="Q731" s="30">
        <f>SUM(H731:P731)</f>
        <v>556949235</v>
      </c>
      <c r="R731" s="64">
        <f t="shared" ref="R731:X731" si="733">R732+R733+R734+R735+R736+R737+R738+R739</f>
        <v>0</v>
      </c>
      <c r="S731" s="64">
        <f t="shared" si="733"/>
        <v>0</v>
      </c>
      <c r="T731" s="30">
        <f t="shared" si="733"/>
        <v>0</v>
      </c>
      <c r="U731" s="30">
        <f t="shared" si="733"/>
        <v>0</v>
      </c>
      <c r="V731" s="30">
        <f t="shared" si="733"/>
        <v>360000</v>
      </c>
      <c r="W731" s="30">
        <f t="shared" si="733"/>
        <v>11512000</v>
      </c>
      <c r="X731" s="30">
        <f t="shared" si="733"/>
        <v>0</v>
      </c>
      <c r="Y731" s="30">
        <f>SUM(R731:X731)</f>
        <v>11872000</v>
      </c>
      <c r="Z731" s="30">
        <f>Z732+Z733+Z734+Z735+Z736+Z737+Z738+Z739</f>
        <v>5368361095</v>
      </c>
      <c r="AA731" s="30"/>
      <c r="AB731" s="57"/>
      <c r="AC731" s="38">
        <f>E731+H731+I731+J731+K731+L731+M731+N731+O731+P731-R731-S731-T731-V731-U731-W731-X731</f>
        <v>5368361095</v>
      </c>
      <c r="AD731" s="61">
        <f>SUM(AD732:AD740)</f>
        <v>0</v>
      </c>
      <c r="AE731" s="61">
        <f>SUM(AE732:AE739)</f>
        <v>4823283860</v>
      </c>
      <c r="AF731" s="57">
        <f>SUM(AF732:AF741)</f>
        <v>335023121589.97021</v>
      </c>
      <c r="AG731" s="57">
        <f>SUM(AG732:AG741)</f>
        <v>335023121589.96997</v>
      </c>
      <c r="AH731" s="57">
        <f>SUM(AH732:AH741)</f>
        <v>0</v>
      </c>
    </row>
    <row r="732" spans="1:34" s="402" customFormat="1">
      <c r="A732" s="99"/>
      <c r="B732" s="9">
        <v>1</v>
      </c>
      <c r="C732" s="9" t="s">
        <v>14</v>
      </c>
      <c r="D732" s="81" t="s">
        <v>6</v>
      </c>
      <c r="E732" s="31">
        <f>'per SKPD'!E8034</f>
        <v>0</v>
      </c>
      <c r="F732" s="31">
        <f>'per SKPD'!F8034</f>
        <v>0</v>
      </c>
      <c r="G732" s="31">
        <f>'per SKPD'!G8034</f>
        <v>0</v>
      </c>
      <c r="H732" s="31">
        <f>'per SKPD'!H8034</f>
        <v>0</v>
      </c>
      <c r="I732" s="31">
        <f>'per SKPD'!I8034</f>
        <v>0</v>
      </c>
      <c r="J732" s="31">
        <f>'per SKPD'!J8034</f>
        <v>0</v>
      </c>
      <c r="K732" s="31">
        <f>'per SKPD'!K8034</f>
        <v>0</v>
      </c>
      <c r="L732" s="31">
        <f>'per SKPD'!L8034</f>
        <v>0</v>
      </c>
      <c r="M732" s="31">
        <f>'per SKPD'!M8034</f>
        <v>0</v>
      </c>
      <c r="N732" s="31">
        <f>'per SKPD'!N8034</f>
        <v>0</v>
      </c>
      <c r="O732" s="31">
        <f>'per SKPD'!W8034</f>
        <v>0</v>
      </c>
      <c r="P732" s="31">
        <f>'per SKPD'!X8034</f>
        <v>0</v>
      </c>
      <c r="Q732" s="31">
        <f>SUM(H732:P732)</f>
        <v>0</v>
      </c>
      <c r="R732" s="31">
        <f>'per SKPD'!Z8034</f>
        <v>0</v>
      </c>
      <c r="S732" s="31">
        <f>'per SKPD'!AA8034</f>
        <v>0</v>
      </c>
      <c r="T732" s="31">
        <f>'per SKPD'!AB8034</f>
        <v>0</v>
      </c>
      <c r="U732" s="31">
        <f>'per SKPD'!AC8034</f>
        <v>0</v>
      </c>
      <c r="V732" s="31">
        <f>'per SKPD'!AL8034</f>
        <v>0</v>
      </c>
      <c r="W732" s="31">
        <f>'per SKPD'!AM8034</f>
        <v>0</v>
      </c>
      <c r="X732" s="31">
        <f>'per SKPD'!AN8034</f>
        <v>0</v>
      </c>
      <c r="Y732" s="31">
        <f>SUM(R732:X732)</f>
        <v>0</v>
      </c>
      <c r="Z732" s="32">
        <f t="shared" ref="Z732:Z739" si="734">E732+Q732-Y732</f>
        <v>0</v>
      </c>
      <c r="AA732" s="32"/>
      <c r="AB732" s="28"/>
      <c r="AC732" s="38">
        <f>E732+H732+I732+J732+K732+L732+M732+N732+O732+P732-R732-S732-T732-V732-U732-W732-X732</f>
        <v>0</v>
      </c>
      <c r="AD732" s="38">
        <f t="shared" ref="AD732:AD739" si="735">Z732-AC732</f>
        <v>0</v>
      </c>
      <c r="AE732" s="38">
        <f t="shared" ref="AE732:AE739" si="736">E732</f>
        <v>0</v>
      </c>
      <c r="AF732" s="29">
        <f t="shared" ref="AF732:AF739" si="737">AC732-AE732</f>
        <v>0</v>
      </c>
      <c r="AG732" s="249">
        <f t="shared" ref="AG732:AG739" si="738">Q732-Y732</f>
        <v>0</v>
      </c>
      <c r="AH732" s="402">
        <f t="shared" ref="AH732:AH739" si="739">AF732-AG732</f>
        <v>0</v>
      </c>
    </row>
    <row r="733" spans="1:34" s="402" customFormat="1">
      <c r="A733" s="99"/>
      <c r="B733" s="9">
        <v>2</v>
      </c>
      <c r="C733" s="9" t="s">
        <v>15</v>
      </c>
      <c r="D733" s="81" t="s">
        <v>9</v>
      </c>
      <c r="E733" s="31">
        <f>'per SKPD'!E8038</f>
        <v>4286125344</v>
      </c>
      <c r="F733" s="31">
        <f>'per SKPD'!F8038</f>
        <v>334763000</v>
      </c>
      <c r="G733" s="31">
        <f>'per SKPD'!G8038</f>
        <v>333553263</v>
      </c>
      <c r="H733" s="31">
        <f>'per SKPD'!H8038</f>
        <v>333553263</v>
      </c>
      <c r="I733" s="31">
        <f>'per SKPD'!I8038</f>
        <v>0</v>
      </c>
      <c r="J733" s="31">
        <f>'per SKPD'!J8038</f>
        <v>0</v>
      </c>
      <c r="K733" s="31">
        <f>'per SKPD'!K8038</f>
        <v>0</v>
      </c>
      <c r="L733" s="31">
        <f>'per SKPD'!L8038</f>
        <v>0</v>
      </c>
      <c r="M733" s="31">
        <f>'per SKPD'!M8038</f>
        <v>0</v>
      </c>
      <c r="N733" s="31">
        <f>'per SKPD'!N8038</f>
        <v>223035972</v>
      </c>
      <c r="O733" s="31">
        <f>'per SKPD'!W8038</f>
        <v>0</v>
      </c>
      <c r="P733" s="31">
        <f>'per SKPD'!X8038</f>
        <v>0</v>
      </c>
      <c r="Q733" s="31">
        <f t="shared" ref="Q733:Q738" si="740">SUM(H733:P733)</f>
        <v>556589235</v>
      </c>
      <c r="R733" s="31">
        <f>'per SKPD'!Z8038</f>
        <v>0</v>
      </c>
      <c r="S733" s="31">
        <f>'per SKPD'!AA8038</f>
        <v>0</v>
      </c>
      <c r="T733" s="31">
        <f>'per SKPD'!AB8038</f>
        <v>0</v>
      </c>
      <c r="U733" s="31">
        <f>'per SKPD'!AC8038</f>
        <v>0</v>
      </c>
      <c r="V733" s="31">
        <f>'per SKPD'!AL8038</f>
        <v>360000</v>
      </c>
      <c r="W733" s="31">
        <f>'per SKPD'!AM8038</f>
        <v>11512000</v>
      </c>
      <c r="X733" s="31">
        <f>'per SKPD'!AN8038</f>
        <v>0</v>
      </c>
      <c r="Y733" s="31">
        <f t="shared" ref="Y733" si="741">SUM(R733:X733)</f>
        <v>11872000</v>
      </c>
      <c r="Z733" s="32">
        <f t="shared" si="734"/>
        <v>4830842579</v>
      </c>
      <c r="AA733" s="32"/>
      <c r="AB733" s="28"/>
      <c r="AC733" s="38">
        <f t="shared" ref="AC733:AC739" si="742">E733+H733+I733+J733+K733+L733+M733+N733+O733+P733-R733-S733-T733-V733-U733-W733-X733</f>
        <v>4830842579</v>
      </c>
      <c r="AD733" s="38">
        <f t="shared" si="735"/>
        <v>0</v>
      </c>
      <c r="AE733" s="38">
        <f t="shared" si="736"/>
        <v>4286125344</v>
      </c>
      <c r="AF733" s="29">
        <f t="shared" si="737"/>
        <v>544717235</v>
      </c>
      <c r="AG733" s="249">
        <f t="shared" si="738"/>
        <v>544717235</v>
      </c>
      <c r="AH733" s="402">
        <f t="shared" si="739"/>
        <v>0</v>
      </c>
    </row>
    <row r="734" spans="1:34" s="402" customFormat="1">
      <c r="A734" s="99"/>
      <c r="B734" s="9">
        <v>3</v>
      </c>
      <c r="C734" s="9" t="s">
        <v>16</v>
      </c>
      <c r="D734" s="81" t="s">
        <v>10</v>
      </c>
      <c r="E734" s="31">
        <f>'per SKPD'!E8152</f>
        <v>0</v>
      </c>
      <c r="F734" s="31">
        <f>'per SKPD'!F8152</f>
        <v>0</v>
      </c>
      <c r="G734" s="31">
        <f>'per SKPD'!G8152</f>
        <v>0</v>
      </c>
      <c r="H734" s="31">
        <f>'per SKPD'!H8152</f>
        <v>0</v>
      </c>
      <c r="I734" s="31">
        <f>'per SKPD'!I8152</f>
        <v>0</v>
      </c>
      <c r="J734" s="31">
        <f>'per SKPD'!J8152</f>
        <v>0</v>
      </c>
      <c r="K734" s="31">
        <f>'per SKPD'!K8152</f>
        <v>0</v>
      </c>
      <c r="L734" s="31">
        <f>'per SKPD'!L8152</f>
        <v>0</v>
      </c>
      <c r="M734" s="31">
        <f>'per SKPD'!M8152</f>
        <v>0</v>
      </c>
      <c r="N734" s="31">
        <f>'per SKPD'!N8152</f>
        <v>0</v>
      </c>
      <c r="O734" s="31">
        <f>'per SKPD'!W8152</f>
        <v>0</v>
      </c>
      <c r="P734" s="31">
        <f>'per SKPD'!X8152</f>
        <v>0</v>
      </c>
      <c r="Q734" s="31">
        <f t="shared" si="740"/>
        <v>0</v>
      </c>
      <c r="R734" s="31">
        <f>'per SKPD'!Z8152</f>
        <v>0</v>
      </c>
      <c r="S734" s="31">
        <f>'per SKPD'!AA8152</f>
        <v>0</v>
      </c>
      <c r="T734" s="31">
        <f>'per SKPD'!AB8152</f>
        <v>0</v>
      </c>
      <c r="U734" s="31">
        <f>'per SKPD'!AC8152</f>
        <v>0</v>
      </c>
      <c r="V734" s="31">
        <f>'per SKPD'!AL8152</f>
        <v>0</v>
      </c>
      <c r="W734" s="31">
        <f>'per SKPD'!AM8152</f>
        <v>0</v>
      </c>
      <c r="X734" s="31">
        <f>'per SKPD'!AN8152</f>
        <v>0</v>
      </c>
      <c r="Y734" s="31">
        <f>SUM(R734:X734)</f>
        <v>0</v>
      </c>
      <c r="Z734" s="32">
        <f t="shared" si="734"/>
        <v>0</v>
      </c>
      <c r="AA734" s="32"/>
      <c r="AB734" s="28"/>
      <c r="AC734" s="38">
        <f t="shared" si="742"/>
        <v>0</v>
      </c>
      <c r="AD734" s="38">
        <f t="shared" si="735"/>
        <v>0</v>
      </c>
      <c r="AE734" s="38">
        <f t="shared" si="736"/>
        <v>0</v>
      </c>
      <c r="AF734" s="29">
        <f t="shared" si="737"/>
        <v>0</v>
      </c>
      <c r="AG734" s="249">
        <f t="shared" si="738"/>
        <v>0</v>
      </c>
      <c r="AH734" s="402">
        <f t="shared" si="739"/>
        <v>0</v>
      </c>
    </row>
    <row r="735" spans="1:34" s="402" customFormat="1">
      <c r="A735" s="99"/>
      <c r="B735" s="9">
        <v>4</v>
      </c>
      <c r="C735" s="9" t="s">
        <v>17</v>
      </c>
      <c r="D735" s="81" t="s">
        <v>5</v>
      </c>
      <c r="E735" s="31">
        <f>'per SKPD'!E8156</f>
        <v>6177553</v>
      </c>
      <c r="F735" s="31">
        <f>'per SKPD'!F8156</f>
        <v>0</v>
      </c>
      <c r="G735" s="31">
        <f>'per SKPD'!G8156</f>
        <v>0</v>
      </c>
      <c r="H735" s="31">
        <f>'per SKPD'!H8156</f>
        <v>0</v>
      </c>
      <c r="I735" s="31">
        <f>'per SKPD'!I8156</f>
        <v>0</v>
      </c>
      <c r="J735" s="31">
        <f>'per SKPD'!J8156</f>
        <v>0</v>
      </c>
      <c r="K735" s="31">
        <f>'per SKPD'!K8156</f>
        <v>0</v>
      </c>
      <c r="L735" s="31">
        <f>'per SKPD'!L8156</f>
        <v>0</v>
      </c>
      <c r="M735" s="31">
        <f>'per SKPD'!M8156</f>
        <v>0</v>
      </c>
      <c r="N735" s="31">
        <f>'per SKPD'!N8156</f>
        <v>0</v>
      </c>
      <c r="O735" s="31">
        <f>'per SKPD'!W8156</f>
        <v>0</v>
      </c>
      <c r="P735" s="31">
        <f>'per SKPD'!X8156</f>
        <v>0</v>
      </c>
      <c r="Q735" s="31">
        <f t="shared" si="740"/>
        <v>0</v>
      </c>
      <c r="R735" s="31">
        <f>'per SKPD'!Z8156</f>
        <v>0</v>
      </c>
      <c r="S735" s="31">
        <f>'per SKPD'!AA8156</f>
        <v>0</v>
      </c>
      <c r="T735" s="31">
        <f>'per SKPD'!AB8156</f>
        <v>0</v>
      </c>
      <c r="U735" s="31">
        <f>'per SKPD'!AC8156</f>
        <v>0</v>
      </c>
      <c r="V735" s="31">
        <f>'per SKPD'!AL8156</f>
        <v>0</v>
      </c>
      <c r="W735" s="31">
        <f>'per SKPD'!AM8156</f>
        <v>0</v>
      </c>
      <c r="X735" s="31">
        <f>'per SKPD'!AN8156</f>
        <v>0</v>
      </c>
      <c r="Y735" s="31">
        <f t="shared" ref="Y735:Y739" si="743">SUM(R735:X735)</f>
        <v>0</v>
      </c>
      <c r="Z735" s="32">
        <f t="shared" si="734"/>
        <v>6177553</v>
      </c>
      <c r="AA735" s="32"/>
      <c r="AB735" s="28"/>
      <c r="AC735" s="38">
        <f t="shared" si="742"/>
        <v>6177553</v>
      </c>
      <c r="AD735" s="38">
        <f t="shared" si="735"/>
        <v>0</v>
      </c>
      <c r="AE735" s="38">
        <f t="shared" si="736"/>
        <v>6177553</v>
      </c>
      <c r="AF735" s="29">
        <f t="shared" si="737"/>
        <v>0</v>
      </c>
      <c r="AG735" s="249">
        <f t="shared" si="738"/>
        <v>0</v>
      </c>
      <c r="AH735" s="402">
        <f t="shared" si="739"/>
        <v>0</v>
      </c>
    </row>
    <row r="736" spans="1:34" s="402" customFormat="1">
      <c r="A736" s="99"/>
      <c r="B736" s="9">
        <v>5</v>
      </c>
      <c r="C736" s="9" t="s">
        <v>18</v>
      </c>
      <c r="D736" s="81" t="s">
        <v>11</v>
      </c>
      <c r="E736" s="31">
        <f>'per SKPD'!E8160</f>
        <v>145529500</v>
      </c>
      <c r="F736" s="31">
        <f>'per SKPD'!F8160</f>
        <v>0</v>
      </c>
      <c r="G736" s="31">
        <f>'per SKPD'!G8160</f>
        <v>0</v>
      </c>
      <c r="H736" s="31">
        <f>'per SKPD'!H8160</f>
        <v>0</v>
      </c>
      <c r="I736" s="31">
        <f>'per SKPD'!I8160</f>
        <v>0</v>
      </c>
      <c r="J736" s="31">
        <f>'per SKPD'!J8160</f>
        <v>0</v>
      </c>
      <c r="K736" s="31">
        <f>'per SKPD'!K8160</f>
        <v>0</v>
      </c>
      <c r="L736" s="31">
        <f>'per SKPD'!L8160</f>
        <v>0</v>
      </c>
      <c r="M736" s="31">
        <f>'per SKPD'!M8160</f>
        <v>0</v>
      </c>
      <c r="N736" s="31">
        <f>'per SKPD'!N8160</f>
        <v>0</v>
      </c>
      <c r="O736" s="31">
        <f>'per SKPD'!W8160</f>
        <v>0</v>
      </c>
      <c r="P736" s="31">
        <f>'per SKPD'!X8160</f>
        <v>0</v>
      </c>
      <c r="Q736" s="31">
        <f t="shared" si="740"/>
        <v>0</v>
      </c>
      <c r="R736" s="31">
        <f>'per SKPD'!Z8160</f>
        <v>0</v>
      </c>
      <c r="S736" s="31">
        <f>'per SKPD'!AA8160</f>
        <v>0</v>
      </c>
      <c r="T736" s="31">
        <f>'per SKPD'!AB8160</f>
        <v>0</v>
      </c>
      <c r="U736" s="31">
        <f>'per SKPD'!AC8160</f>
        <v>0</v>
      </c>
      <c r="V736" s="31">
        <f>'per SKPD'!AL8160</f>
        <v>0</v>
      </c>
      <c r="W736" s="31">
        <f>'per SKPD'!AM8160</f>
        <v>0</v>
      </c>
      <c r="X736" s="31">
        <f>'per SKPD'!AN8160</f>
        <v>0</v>
      </c>
      <c r="Y736" s="31">
        <f t="shared" si="743"/>
        <v>0</v>
      </c>
      <c r="Z736" s="32">
        <f t="shared" si="734"/>
        <v>145529500</v>
      </c>
      <c r="AA736" s="32"/>
      <c r="AB736" s="28"/>
      <c r="AC736" s="38">
        <f t="shared" si="742"/>
        <v>145529500</v>
      </c>
      <c r="AD736" s="38">
        <f t="shared" si="735"/>
        <v>0</v>
      </c>
      <c r="AE736" s="38">
        <f t="shared" si="736"/>
        <v>145529500</v>
      </c>
      <c r="AF736" s="29">
        <f t="shared" si="737"/>
        <v>0</v>
      </c>
      <c r="AG736" s="249">
        <f t="shared" si="738"/>
        <v>0</v>
      </c>
      <c r="AH736" s="402">
        <f t="shared" si="739"/>
        <v>0</v>
      </c>
    </row>
    <row r="737" spans="1:34" s="402" customFormat="1">
      <c r="A737" s="99"/>
      <c r="B737" s="9">
        <v>6</v>
      </c>
      <c r="C737" s="9" t="s">
        <v>19</v>
      </c>
      <c r="D737" s="81" t="s">
        <v>7</v>
      </c>
      <c r="E737" s="31">
        <f>'per SKPD'!E8165</f>
        <v>0</v>
      </c>
      <c r="F737" s="31">
        <f>'per SKPD'!F8165</f>
        <v>0</v>
      </c>
      <c r="G737" s="31">
        <f>'per SKPD'!G8165</f>
        <v>0</v>
      </c>
      <c r="H737" s="31">
        <f>'per SKPD'!H8165</f>
        <v>0</v>
      </c>
      <c r="I737" s="31">
        <f>'per SKPD'!I8165</f>
        <v>0</v>
      </c>
      <c r="J737" s="31">
        <f>'per SKPD'!J8165</f>
        <v>0</v>
      </c>
      <c r="K737" s="31">
        <f>'per SKPD'!K8165</f>
        <v>0</v>
      </c>
      <c r="L737" s="31">
        <f>'per SKPD'!L8165</f>
        <v>0</v>
      </c>
      <c r="M737" s="31">
        <f>'per SKPD'!M8165</f>
        <v>0</v>
      </c>
      <c r="N737" s="31">
        <f>'per SKPD'!N8165</f>
        <v>0</v>
      </c>
      <c r="O737" s="31">
        <f>'per SKPD'!W8165</f>
        <v>0</v>
      </c>
      <c r="P737" s="31">
        <f>'per SKPD'!X8165</f>
        <v>0</v>
      </c>
      <c r="Q737" s="31">
        <f t="shared" si="740"/>
        <v>0</v>
      </c>
      <c r="R737" s="31">
        <f>'per SKPD'!Z8165</f>
        <v>0</v>
      </c>
      <c r="S737" s="31">
        <f>'per SKPD'!AA8165</f>
        <v>0</v>
      </c>
      <c r="T737" s="31">
        <f>'per SKPD'!AB8165</f>
        <v>0</v>
      </c>
      <c r="U737" s="31">
        <f>'per SKPD'!AC8165</f>
        <v>0</v>
      </c>
      <c r="V737" s="31">
        <f>'per SKPD'!AL8165</f>
        <v>0</v>
      </c>
      <c r="W737" s="31">
        <f>'per SKPD'!AM8165</f>
        <v>0</v>
      </c>
      <c r="X737" s="31">
        <f>'per SKPD'!AN8165</f>
        <v>0</v>
      </c>
      <c r="Y737" s="31">
        <f t="shared" si="743"/>
        <v>0</v>
      </c>
      <c r="Z737" s="32">
        <f t="shared" si="734"/>
        <v>0</v>
      </c>
      <c r="AA737" s="32"/>
      <c r="AB737" s="28"/>
      <c r="AC737" s="38">
        <f t="shared" si="742"/>
        <v>0</v>
      </c>
      <c r="AD737" s="38">
        <f t="shared" si="735"/>
        <v>0</v>
      </c>
      <c r="AE737" s="38">
        <f t="shared" si="736"/>
        <v>0</v>
      </c>
      <c r="AF737" s="29">
        <f t="shared" si="737"/>
        <v>0</v>
      </c>
      <c r="AG737" s="249">
        <f t="shared" si="738"/>
        <v>0</v>
      </c>
      <c r="AH737" s="402">
        <f t="shared" si="739"/>
        <v>0</v>
      </c>
    </row>
    <row r="738" spans="1:34" s="21" customFormat="1">
      <c r="A738" s="102"/>
      <c r="B738" s="11">
        <v>7</v>
      </c>
      <c r="C738" s="11"/>
      <c r="D738" s="85" t="s">
        <v>8</v>
      </c>
      <c r="E738" s="31">
        <f>'per SKPD'!E8168</f>
        <v>349126457</v>
      </c>
      <c r="F738" s="31">
        <f>'per SKPD'!F8168</f>
        <v>0</v>
      </c>
      <c r="G738" s="31">
        <f>'per SKPD'!G8168</f>
        <v>0</v>
      </c>
      <c r="H738" s="31">
        <f>'per SKPD'!H8168</f>
        <v>0</v>
      </c>
      <c r="I738" s="31">
        <f>'per SKPD'!I8168</f>
        <v>0</v>
      </c>
      <c r="J738" s="31">
        <f>'per SKPD'!J8168</f>
        <v>0</v>
      </c>
      <c r="K738" s="31">
        <f>'per SKPD'!K8168</f>
        <v>0</v>
      </c>
      <c r="L738" s="31">
        <f>'per SKPD'!L8168</f>
        <v>0</v>
      </c>
      <c r="M738" s="31">
        <f>'per SKPD'!M8168</f>
        <v>0</v>
      </c>
      <c r="N738" s="31">
        <f>'per SKPD'!N8168</f>
        <v>0</v>
      </c>
      <c r="O738" s="31">
        <f>'per SKPD'!W8168</f>
        <v>0</v>
      </c>
      <c r="P738" s="31">
        <f>'per SKPD'!X8168</f>
        <v>0</v>
      </c>
      <c r="Q738" s="31">
        <f t="shared" si="740"/>
        <v>0</v>
      </c>
      <c r="R738" s="31">
        <f>'per SKPD'!Z8168</f>
        <v>0</v>
      </c>
      <c r="S738" s="31">
        <f>'per SKPD'!AA8168</f>
        <v>0</v>
      </c>
      <c r="T738" s="31">
        <f>'per SKPD'!AB8168</f>
        <v>0</v>
      </c>
      <c r="U738" s="31">
        <f>'per SKPD'!AC8168</f>
        <v>0</v>
      </c>
      <c r="V738" s="31">
        <f>'per SKPD'!AL8168</f>
        <v>0</v>
      </c>
      <c r="W738" s="31">
        <f>'per SKPD'!AM8168</f>
        <v>0</v>
      </c>
      <c r="X738" s="31">
        <f>'per SKPD'!AN8168</f>
        <v>0</v>
      </c>
      <c r="Y738" s="31">
        <f t="shared" si="743"/>
        <v>0</v>
      </c>
      <c r="Z738" s="32">
        <f t="shared" si="734"/>
        <v>349126457</v>
      </c>
      <c r="AA738" s="32"/>
      <c r="AB738" s="28"/>
      <c r="AC738" s="38">
        <f t="shared" si="742"/>
        <v>349126457</v>
      </c>
      <c r="AD738" s="38">
        <f t="shared" si="735"/>
        <v>0</v>
      </c>
      <c r="AE738" s="38">
        <f t="shared" si="736"/>
        <v>349126457</v>
      </c>
      <c r="AF738" s="29">
        <f t="shared" si="737"/>
        <v>0</v>
      </c>
      <c r="AG738" s="249">
        <f t="shared" si="738"/>
        <v>0</v>
      </c>
      <c r="AH738" s="402">
        <f t="shared" si="739"/>
        <v>0</v>
      </c>
    </row>
    <row r="739" spans="1:34" s="21" customFormat="1">
      <c r="A739" s="102"/>
      <c r="B739" s="11">
        <v>8</v>
      </c>
      <c r="C739" s="11"/>
      <c r="D739" s="77" t="s">
        <v>39</v>
      </c>
      <c r="E739" s="31">
        <f>'per SKPD'!E8174</f>
        <v>36325006</v>
      </c>
      <c r="F739" s="31">
        <f>'per SKPD'!F8174</f>
        <v>0</v>
      </c>
      <c r="G739" s="31">
        <f>'per SKPD'!G8174</f>
        <v>0</v>
      </c>
      <c r="H739" s="31">
        <f>'per SKPD'!H8174</f>
        <v>0</v>
      </c>
      <c r="I739" s="31">
        <f>'per SKPD'!I8174</f>
        <v>0</v>
      </c>
      <c r="J739" s="31">
        <f>'per SKPD'!J8174</f>
        <v>0</v>
      </c>
      <c r="K739" s="31">
        <f>'per SKPD'!K8174</f>
        <v>0</v>
      </c>
      <c r="L739" s="31">
        <f>'per SKPD'!L8174</f>
        <v>0</v>
      </c>
      <c r="M739" s="31">
        <f>'per SKPD'!M8174</f>
        <v>0</v>
      </c>
      <c r="N739" s="31">
        <f>'per SKPD'!N8174</f>
        <v>0</v>
      </c>
      <c r="O739" s="31">
        <f>'per SKPD'!W8174</f>
        <v>360000</v>
      </c>
      <c r="P739" s="31">
        <f>'per SKPD'!X8174</f>
        <v>0</v>
      </c>
      <c r="Q739" s="31">
        <f>SUM(H739:P739)</f>
        <v>360000</v>
      </c>
      <c r="R739" s="31">
        <f>'per SKPD'!Z8174</f>
        <v>0</v>
      </c>
      <c r="S739" s="31">
        <f>'per SKPD'!AA8174</f>
        <v>0</v>
      </c>
      <c r="T739" s="31">
        <f>'per SKPD'!AB8174</f>
        <v>0</v>
      </c>
      <c r="U739" s="31">
        <f>'per SKPD'!AC8174</f>
        <v>0</v>
      </c>
      <c r="V739" s="31">
        <f>'per SKPD'!AL8174</f>
        <v>0</v>
      </c>
      <c r="W739" s="31">
        <f>'per SKPD'!AM8174</f>
        <v>0</v>
      </c>
      <c r="X739" s="31">
        <f>'per SKPD'!AN8174</f>
        <v>0</v>
      </c>
      <c r="Y739" s="31">
        <f t="shared" si="743"/>
        <v>0</v>
      </c>
      <c r="Z739" s="32">
        <f t="shared" si="734"/>
        <v>36685006</v>
      </c>
      <c r="AA739" s="32"/>
      <c r="AB739" s="28"/>
      <c r="AC739" s="38">
        <f t="shared" si="742"/>
        <v>36685006</v>
      </c>
      <c r="AD739" s="38">
        <f t="shared" si="735"/>
        <v>0</v>
      </c>
      <c r="AE739" s="38">
        <f t="shared" si="736"/>
        <v>36325006</v>
      </c>
      <c r="AF739" s="29">
        <f t="shared" si="737"/>
        <v>360000</v>
      </c>
      <c r="AG739" s="249">
        <f t="shared" si="738"/>
        <v>360000</v>
      </c>
      <c r="AH739" s="402">
        <f t="shared" si="739"/>
        <v>0</v>
      </c>
    </row>
    <row r="740" spans="1:34" s="21" customFormat="1">
      <c r="A740" s="438"/>
      <c r="B740" s="435"/>
      <c r="C740" s="435"/>
      <c r="D740" s="436"/>
      <c r="E740" s="404"/>
      <c r="F740" s="404"/>
      <c r="G740" s="404"/>
      <c r="H740" s="404"/>
      <c r="I740" s="404"/>
      <c r="J740" s="404"/>
      <c r="K740" s="404"/>
      <c r="L740" s="404"/>
      <c r="M740" s="404"/>
      <c r="N740" s="439"/>
      <c r="O740" s="404"/>
      <c r="P740" s="404"/>
      <c r="Q740" s="404"/>
      <c r="R740" s="404"/>
      <c r="S740" s="404"/>
      <c r="T740" s="404"/>
      <c r="U740" s="404"/>
      <c r="V740" s="404"/>
      <c r="W740" s="404"/>
      <c r="X740" s="404"/>
      <c r="Y740" s="404"/>
      <c r="Z740" s="437"/>
      <c r="AA740" s="437"/>
      <c r="AB740" s="28"/>
      <c r="AC740" s="38"/>
      <c r="AD740" s="38"/>
      <c r="AE740" s="38"/>
      <c r="AF740" s="29"/>
      <c r="AG740" s="249"/>
      <c r="AH740" s="402"/>
    </row>
    <row r="741" spans="1:34" s="23" customFormat="1" ht="24.75" customHeight="1">
      <c r="A741" s="103"/>
      <c r="B741" s="27"/>
      <c r="C741" s="27"/>
      <c r="D741" s="79" t="s">
        <v>1</v>
      </c>
      <c r="E741" s="35">
        <f t="shared" ref="E741:Z741" si="744">E11+E21+E31+E41+E51+E61+E71+E81+E91+E101+E111+E121+E131+E141+E151+E161+E171+E181+E191+E201+E211+E221+E231+E241+E251+E261+E271+E281+E291+E301+E311+E321+E331+E341+E351+E361+E371+E381+E391+E401+E411+E421+E431+E441+E451+E461+E471+E481+E491+E501+E511+E521+E531+E541+E551+E561+E571+E581+E591+E601+E611+E621+E631+E641+E651+E661+E671+E681+E691+E701+E711+E721+E731</f>
        <v>3663197650740.98</v>
      </c>
      <c r="F741" s="35">
        <f>F11+F21+F31+F41+F51+F61+F71+F81+F91+F101+F111+F121+F131+F141+F151+F161+F171+F181+F191+F201+F211+F221+F231+F241+F251+F261+F271+F281+F291+F301+F311+F321+F331+F341+F351+F361+F371+F381+F391+F401+F411+F421+F431+F441+F451+F461+F471+F481+F491+F501+F511+F521+F531+F541+F551+F561+F571+F581+F591+F601+F611+F621+F631+F641+F651+F661+F671+F681+F691+F701+F711+F721+F731</f>
        <v>298498229696</v>
      </c>
      <c r="G741" s="35">
        <f t="shared" si="744"/>
        <v>297316073249</v>
      </c>
      <c r="H741" s="35">
        <f t="shared" si="744"/>
        <v>297344323449</v>
      </c>
      <c r="I741" s="35">
        <f t="shared" si="744"/>
        <v>51007975</v>
      </c>
      <c r="J741" s="35">
        <f t="shared" si="744"/>
        <v>16090528937</v>
      </c>
      <c r="K741" s="35">
        <f t="shared" si="744"/>
        <v>3320282100</v>
      </c>
      <c r="L741" s="35">
        <f t="shared" si="744"/>
        <v>23361050645</v>
      </c>
      <c r="M741" s="35">
        <f t="shared" si="744"/>
        <v>10127494208.5</v>
      </c>
      <c r="N741" s="35">
        <f t="shared" si="744"/>
        <v>13662445810</v>
      </c>
      <c r="O741" s="35">
        <f t="shared" si="744"/>
        <v>12270579037</v>
      </c>
      <c r="P741" s="35">
        <f t="shared" si="744"/>
        <v>0.47</v>
      </c>
      <c r="Q741" s="96">
        <f t="shared" si="744"/>
        <v>376227712161.96997</v>
      </c>
      <c r="R741" s="35">
        <f t="shared" si="744"/>
        <v>0</v>
      </c>
      <c r="S741" s="35">
        <f t="shared" si="744"/>
        <v>26743740</v>
      </c>
      <c r="T741" s="35">
        <f t="shared" si="744"/>
        <v>12614644147</v>
      </c>
      <c r="U741" s="35">
        <f t="shared" si="744"/>
        <v>13662445810</v>
      </c>
      <c r="V741" s="35">
        <f t="shared" si="744"/>
        <v>12314719287</v>
      </c>
      <c r="W741" s="35">
        <f t="shared" si="744"/>
        <v>963736640.00000763</v>
      </c>
      <c r="X741" s="35">
        <f t="shared" si="744"/>
        <v>2167378183</v>
      </c>
      <c r="Y741" s="96">
        <f t="shared" si="744"/>
        <v>41749667807.000008</v>
      </c>
      <c r="Z741" s="97">
        <f t="shared" si="744"/>
        <v>3997675695095.9497</v>
      </c>
      <c r="AA741" s="35"/>
      <c r="AB741" s="61"/>
      <c r="AC741" s="38">
        <f>E741+H741+I741+J741+K741+L741+M741+N741+O741+P741-R741-S741-T741-V741-U741-W741-X741</f>
        <v>3997675695095.9502</v>
      </c>
      <c r="AD741" s="38">
        <f>Z741-AC741</f>
        <v>0</v>
      </c>
      <c r="AE741" s="38">
        <f>E741</f>
        <v>3663197650740.98</v>
      </c>
      <c r="AF741" s="29">
        <f>AC741-AE741</f>
        <v>334478044354.97021</v>
      </c>
      <c r="AG741" s="249">
        <f>Q741-Y741</f>
        <v>334478044354.96997</v>
      </c>
    </row>
    <row r="742" spans="1:34">
      <c r="B742" s="7"/>
      <c r="C742" s="7"/>
      <c r="D742" s="29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</row>
    <row r="743" spans="1:34" s="24" customFormat="1">
      <c r="B743" s="26"/>
      <c r="D743" s="37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252"/>
    </row>
    <row r="744" spans="1:34" s="24" customFormat="1" ht="15"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281"/>
      <c r="O744" s="281"/>
      <c r="P744" s="37"/>
      <c r="Q744" s="281"/>
      <c r="R744" s="37"/>
      <c r="S744" s="37"/>
      <c r="U744" s="37"/>
      <c r="V744" s="37"/>
      <c r="W744" s="37"/>
      <c r="X744" s="37"/>
      <c r="Y744" s="281"/>
      <c r="Z744" s="37"/>
      <c r="AA744" s="37"/>
      <c r="AB744" s="37"/>
      <c r="AC744" s="37"/>
      <c r="AD744" s="37"/>
      <c r="AE744" s="37"/>
      <c r="AF744" s="37"/>
      <c r="AG744" s="252"/>
    </row>
    <row r="745" spans="1:34" s="24" customFormat="1" ht="15">
      <c r="D745" s="316"/>
      <c r="E745" s="108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U745" s="37"/>
      <c r="V745" s="37"/>
      <c r="W745" s="37"/>
      <c r="X745" s="37"/>
      <c r="Y745" s="37"/>
      <c r="Z745" s="108"/>
      <c r="AA745" s="37"/>
      <c r="AB745" s="37"/>
      <c r="AC745" s="37"/>
      <c r="AD745" s="37"/>
      <c r="AE745" s="37"/>
      <c r="AF745" s="37"/>
      <c r="AG745" s="252"/>
    </row>
    <row r="746" spans="1:34" s="24" customFormat="1">
      <c r="D746" s="36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280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252"/>
    </row>
    <row r="747" spans="1:34" s="24" customFormat="1" ht="15">
      <c r="D747" s="37"/>
      <c r="E747" s="281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252"/>
    </row>
    <row r="748" spans="1:34" s="24" customFormat="1"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8"/>
      <c r="P748" s="38"/>
      <c r="Q748" s="38"/>
      <c r="R748" s="38"/>
      <c r="S748" s="38"/>
      <c r="T748" s="38"/>
      <c r="U748" s="38"/>
      <c r="V748" s="38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252"/>
    </row>
    <row r="749" spans="1:34" s="24" customFormat="1"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8"/>
      <c r="P749" s="38"/>
      <c r="Q749" s="38"/>
      <c r="R749" s="38"/>
      <c r="S749" s="38"/>
      <c r="T749" s="38"/>
      <c r="U749" s="38"/>
      <c r="V749" s="38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252"/>
    </row>
    <row r="750" spans="1:34" s="24" customFormat="1"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8"/>
      <c r="P750" s="38"/>
      <c r="Q750" s="38"/>
      <c r="R750" s="38"/>
      <c r="S750" s="38"/>
      <c r="T750" s="38"/>
      <c r="U750" s="38"/>
      <c r="V750" s="38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252"/>
    </row>
    <row r="751" spans="1:34" s="24" customFormat="1"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252"/>
    </row>
    <row r="752" spans="1:34" s="24" customFormat="1"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252"/>
    </row>
    <row r="754" spans="1:34">
      <c r="A754" s="7"/>
      <c r="D754" s="29"/>
    </row>
    <row r="755" spans="1:34" s="29" customFormat="1">
      <c r="A755" s="7"/>
      <c r="B755" s="88"/>
      <c r="C755" s="88"/>
      <c r="AG755" s="249"/>
      <c r="AH755" s="88"/>
    </row>
  </sheetData>
  <sheetProtection password="9300" sheet="1" objects="1" scenarios="1"/>
  <autoFilter ref="A1:A755"/>
  <mergeCells count="35">
    <mergeCell ref="A1:AA1"/>
    <mergeCell ref="A2:AA2"/>
    <mergeCell ref="A3:AA3"/>
    <mergeCell ref="A5:D5"/>
    <mergeCell ref="A6:A9"/>
    <mergeCell ref="B6:B9"/>
    <mergeCell ref="C6:C9"/>
    <mergeCell ref="D6:D9"/>
    <mergeCell ref="F6:F7"/>
    <mergeCell ref="G6:G7"/>
    <mergeCell ref="F8:F9"/>
    <mergeCell ref="G8:G9"/>
    <mergeCell ref="H8:H9"/>
    <mergeCell ref="I8:I9"/>
    <mergeCell ref="J8:J9"/>
    <mergeCell ref="Q8:Q9"/>
    <mergeCell ref="H6:X6"/>
    <mergeCell ref="AA6:AA9"/>
    <mergeCell ref="H7:Q7"/>
    <mergeCell ref="R7:Y7"/>
    <mergeCell ref="K8:K9"/>
    <mergeCell ref="L8:L9"/>
    <mergeCell ref="M8:M9"/>
    <mergeCell ref="N8:N9"/>
    <mergeCell ref="O8:O9"/>
    <mergeCell ref="P8:P9"/>
    <mergeCell ref="AF10:AG10"/>
    <mergeCell ref="R8:R9"/>
    <mergeCell ref="T8:T9"/>
    <mergeCell ref="U8:U9"/>
    <mergeCell ref="V8:V9"/>
    <mergeCell ref="W8:X8"/>
    <mergeCell ref="Y8:Y9"/>
    <mergeCell ref="S8:S9"/>
    <mergeCell ref="AD7:AH8"/>
  </mergeCells>
  <dataValidations count="2">
    <dataValidation type="whole" operator="greaterThanOrEqual" allowBlank="1" showInputMessage="1" showErrorMessage="1" sqref="Y745:Y1048576 AA741 E748:E1048576 E1:Z5 T746:T1048576 Q745:Q1048576 T741:T743 S747:S1048576 S741:S745 F742:M1048576 N745:O1048576 N742:O743 P741:P1048576 R742:R1048576 Q742:Q743 U742:X1048576 Z742:Z1048576 Y742:Y743 E742:E746 F741:O741 Q741:R741 U741:Y741 E11:Z740">
      <formula1>0</formula1>
    </dataValidation>
    <dataValidation operator="greaterThanOrEqual" allowBlank="1" showInputMessage="1" showErrorMessage="1" sqref="S746 N744:O744 Q744 Y744 E747 E741 Z741"/>
  </dataValidations>
  <printOptions horizontalCentered="1"/>
  <pageMargins left="0.23622047244094491" right="0.23622047244094491" top="0.51181102362204722" bottom="0.23622047244094491" header="3.937007874015748E-2" footer="0"/>
  <pageSetup paperSize="256" scale="3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tabColor theme="9" tint="-0.249977111117893"/>
  </sheetPr>
  <dimension ref="A1:AF99"/>
  <sheetViews>
    <sheetView topLeftCell="A7" zoomScale="85" zoomScaleNormal="85" workbookViewId="0">
      <pane xSplit="2" ySplit="4" topLeftCell="F62" activePane="bottomRight" state="frozen"/>
      <selection activeCell="H18" sqref="H18"/>
      <selection pane="topRight" activeCell="H18" sqref="H18"/>
      <selection pane="bottomLeft" activeCell="H18" sqref="H18"/>
      <selection pane="bottomRight" activeCell="O85" sqref="O85"/>
    </sheetView>
  </sheetViews>
  <sheetFormatPr defaultColWidth="8.85546875" defaultRowHeight="12.75"/>
  <cols>
    <col min="1" max="1" width="4.28515625" style="24" customWidth="1"/>
    <col min="2" max="2" width="29.5703125" style="80" customWidth="1"/>
    <col min="3" max="4" width="21.85546875" style="29" customWidth="1"/>
    <col min="5" max="5" width="19.7109375" style="29" customWidth="1"/>
    <col min="6" max="6" width="18.5703125" style="29" customWidth="1"/>
    <col min="7" max="7" width="16.42578125" style="29" customWidth="1"/>
    <col min="8" max="10" width="18.5703125" style="29" customWidth="1"/>
    <col min="11" max="11" width="17.5703125" style="29" customWidth="1"/>
    <col min="12" max="12" width="16.42578125" style="29" customWidth="1"/>
    <col min="13" max="13" width="16.42578125" style="29" bestFit="1" customWidth="1"/>
    <col min="14" max="14" width="17.5703125" style="29" bestFit="1" customWidth="1"/>
    <col min="15" max="15" width="19" style="29" bestFit="1" customWidth="1"/>
    <col min="16" max="16" width="17.5703125" style="29" bestFit="1" customWidth="1"/>
    <col min="17" max="17" width="17.5703125" style="29" customWidth="1"/>
    <col min="18" max="18" width="16.42578125" style="29" bestFit="1" customWidth="1"/>
    <col min="19" max="19" width="17.5703125" style="29" bestFit="1" customWidth="1"/>
    <col min="20" max="20" width="16.42578125" style="29" bestFit="1" customWidth="1"/>
    <col min="21" max="22" width="16.5703125" style="29" customWidth="1"/>
    <col min="23" max="23" width="17.5703125" style="29" bestFit="1" customWidth="1"/>
    <col min="24" max="24" width="22.5703125" style="29" customWidth="1"/>
    <col min="25" max="26" width="8.140625" style="29" customWidth="1"/>
    <col min="27" max="27" width="20.140625" style="29" bestFit="1" customWidth="1"/>
    <col min="28" max="28" width="15.42578125" style="29" bestFit="1" customWidth="1"/>
    <col min="29" max="29" width="20.140625" style="29" bestFit="1" customWidth="1"/>
    <col min="30" max="31" width="14.42578125" style="94" bestFit="1" customWidth="1"/>
    <col min="32" max="32" width="12.28515625" style="94" bestFit="1" customWidth="1"/>
    <col min="33" max="127" width="8.85546875" style="94"/>
    <col min="128" max="128" width="16.42578125" style="94" bestFit="1" customWidth="1"/>
    <col min="129" max="16384" width="8.85546875" style="94"/>
  </cols>
  <sheetData>
    <row r="1" spans="1:32" s="199" customFormat="1" ht="18.75">
      <c r="A1" s="593" t="s">
        <v>123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3"/>
      <c r="W1" s="593"/>
      <c r="X1" s="593"/>
      <c r="Y1" s="593"/>
      <c r="Z1" s="197"/>
      <c r="AA1" s="198"/>
      <c r="AB1" s="198"/>
      <c r="AC1" s="198"/>
    </row>
    <row r="2" spans="1:32" s="199" customFormat="1" ht="18.75">
      <c r="A2" s="593" t="s">
        <v>124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  <c r="T2" s="593"/>
      <c r="U2" s="593"/>
      <c r="V2" s="593"/>
      <c r="W2" s="593"/>
      <c r="X2" s="593"/>
      <c r="Y2" s="593"/>
      <c r="Z2" s="197"/>
      <c r="AA2" s="198"/>
      <c r="AB2" s="198"/>
      <c r="AC2" s="198"/>
    </row>
    <row r="3" spans="1:32" s="199" customFormat="1" ht="18.75">
      <c r="A3" s="593" t="str">
        <f>'per SKPD'!A3:AQ3</f>
        <v>TAHUN 2015</v>
      </c>
      <c r="B3" s="593"/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  <c r="V3" s="593"/>
      <c r="W3" s="593"/>
      <c r="X3" s="593"/>
      <c r="Y3" s="593"/>
      <c r="Z3" s="197"/>
      <c r="AA3" s="198"/>
      <c r="AB3" s="198"/>
      <c r="AC3" s="198"/>
    </row>
    <row r="4" spans="1:32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32">
      <c r="A5" s="598"/>
      <c r="B5" s="598"/>
      <c r="X5" s="28"/>
      <c r="Y5" s="28"/>
      <c r="Z5" s="28"/>
    </row>
    <row r="6" spans="1:32" s="19" customFormat="1" ht="24" customHeight="1">
      <c r="A6" s="595" t="s">
        <v>4</v>
      </c>
      <c r="B6" s="597" t="s">
        <v>103</v>
      </c>
      <c r="C6" s="53" t="s">
        <v>26</v>
      </c>
      <c r="D6" s="609" t="s">
        <v>37</v>
      </c>
      <c r="E6" s="605" t="s">
        <v>35</v>
      </c>
      <c r="F6" s="613" t="s">
        <v>29</v>
      </c>
      <c r="G6" s="614"/>
      <c r="H6" s="614"/>
      <c r="I6" s="614"/>
      <c r="J6" s="614"/>
      <c r="K6" s="614"/>
      <c r="L6" s="614"/>
      <c r="M6" s="614"/>
      <c r="N6" s="614"/>
      <c r="O6" s="614"/>
      <c r="P6" s="614"/>
      <c r="Q6" s="614"/>
      <c r="R6" s="614"/>
      <c r="S6" s="614"/>
      <c r="T6" s="614"/>
      <c r="U6" s="614"/>
      <c r="V6" s="615"/>
      <c r="W6" s="95"/>
      <c r="X6" s="46" t="s">
        <v>26</v>
      </c>
      <c r="Y6" s="604" t="s">
        <v>3</v>
      </c>
      <c r="Z6" s="75"/>
      <c r="AA6" s="57"/>
      <c r="AB6" s="57"/>
      <c r="AC6" s="57"/>
    </row>
    <row r="7" spans="1:32" s="19" customFormat="1" ht="22.5" customHeight="1">
      <c r="A7" s="595"/>
      <c r="B7" s="597"/>
      <c r="C7" s="54" t="str">
        <f>'per SKPD'!E7</f>
        <v>per 31 Desember 2016</v>
      </c>
      <c r="D7" s="610"/>
      <c r="E7" s="606"/>
      <c r="F7" s="626" t="s">
        <v>30</v>
      </c>
      <c r="G7" s="627"/>
      <c r="H7" s="627"/>
      <c r="I7" s="627"/>
      <c r="J7" s="627"/>
      <c r="K7" s="627"/>
      <c r="L7" s="627"/>
      <c r="M7" s="627"/>
      <c r="N7" s="627"/>
      <c r="O7" s="628"/>
      <c r="P7" s="623" t="s">
        <v>31</v>
      </c>
      <c r="Q7" s="624"/>
      <c r="R7" s="624"/>
      <c r="S7" s="624"/>
      <c r="T7" s="624"/>
      <c r="U7" s="624"/>
      <c r="V7" s="624"/>
      <c r="W7" s="625"/>
      <c r="X7" s="47" t="str">
        <f>'per SKPD'!AP7</f>
        <v>per 31 Desember 2017</v>
      </c>
      <c r="Y7" s="604"/>
      <c r="Z7" s="75"/>
      <c r="AA7" s="57"/>
      <c r="AB7" s="57"/>
      <c r="AC7" s="57"/>
    </row>
    <row r="8" spans="1:32" s="19" customFormat="1" ht="21" customHeight="1">
      <c r="A8" s="595"/>
      <c r="B8" s="597"/>
      <c r="C8" s="54" t="s">
        <v>23</v>
      </c>
      <c r="D8" s="611" t="str">
        <f>'per SKPD'!F8:F9</f>
        <v>TAHUN 2017</v>
      </c>
      <c r="E8" s="616" t="s">
        <v>24</v>
      </c>
      <c r="F8" s="632" t="s">
        <v>24</v>
      </c>
      <c r="G8" s="601" t="s">
        <v>20</v>
      </c>
      <c r="H8" s="601" t="s">
        <v>127</v>
      </c>
      <c r="I8" s="601" t="s">
        <v>25</v>
      </c>
      <c r="J8" s="601" t="s">
        <v>38</v>
      </c>
      <c r="K8" s="601" t="s">
        <v>27</v>
      </c>
      <c r="L8" s="601" t="s">
        <v>21</v>
      </c>
      <c r="M8" s="601" t="s">
        <v>34</v>
      </c>
      <c r="N8" s="603" t="s">
        <v>28</v>
      </c>
      <c r="O8" s="619" t="s">
        <v>1</v>
      </c>
      <c r="P8" s="629" t="s">
        <v>28</v>
      </c>
      <c r="Q8" s="599" t="s">
        <v>135</v>
      </c>
      <c r="R8" s="602" t="s">
        <v>22</v>
      </c>
      <c r="S8" s="602" t="s">
        <v>21</v>
      </c>
      <c r="T8" s="602" t="s">
        <v>34</v>
      </c>
      <c r="U8" s="631" t="s">
        <v>36</v>
      </c>
      <c r="V8" s="631"/>
      <c r="W8" s="621" t="s">
        <v>1</v>
      </c>
      <c r="X8" s="47" t="s">
        <v>23</v>
      </c>
      <c r="Y8" s="604"/>
      <c r="Z8" s="75"/>
      <c r="AA8" s="57"/>
      <c r="AB8" s="57"/>
      <c r="AC8" s="57"/>
    </row>
    <row r="9" spans="1:32" s="19" customFormat="1" ht="25.5">
      <c r="A9" s="595"/>
      <c r="B9" s="597"/>
      <c r="C9" s="55" t="s">
        <v>0</v>
      </c>
      <c r="D9" s="612"/>
      <c r="E9" s="617"/>
      <c r="F9" s="632"/>
      <c r="G9" s="601"/>
      <c r="H9" s="601"/>
      <c r="I9" s="601"/>
      <c r="J9" s="601"/>
      <c r="K9" s="601"/>
      <c r="L9" s="601"/>
      <c r="M9" s="601"/>
      <c r="N9" s="603"/>
      <c r="O9" s="620"/>
      <c r="P9" s="630"/>
      <c r="Q9" s="600"/>
      <c r="R9" s="602"/>
      <c r="S9" s="602"/>
      <c r="T9" s="602"/>
      <c r="U9" s="56" t="s">
        <v>32</v>
      </c>
      <c r="V9" s="56" t="s">
        <v>33</v>
      </c>
      <c r="W9" s="622"/>
      <c r="X9" s="48" t="s">
        <v>0</v>
      </c>
      <c r="Y9" s="604"/>
      <c r="Z9" s="75"/>
      <c r="AA9" s="57"/>
      <c r="AB9" s="89" t="s">
        <v>49</v>
      </c>
      <c r="AC9" s="89" t="s">
        <v>50</v>
      </c>
      <c r="AD9" s="90" t="s">
        <v>51</v>
      </c>
      <c r="AE9" s="90"/>
    </row>
    <row r="10" spans="1:32" s="51" customFormat="1">
      <c r="A10" s="50">
        <v>1</v>
      </c>
      <c r="B10" s="50">
        <v>4</v>
      </c>
      <c r="C10" s="50">
        <v>5</v>
      </c>
      <c r="D10" s="50">
        <v>6</v>
      </c>
      <c r="E10" s="62">
        <v>7</v>
      </c>
      <c r="F10" s="66">
        <v>8</v>
      </c>
      <c r="G10" s="50">
        <v>9</v>
      </c>
      <c r="H10" s="50">
        <v>10</v>
      </c>
      <c r="I10" s="50">
        <v>11</v>
      </c>
      <c r="J10" s="50">
        <v>12</v>
      </c>
      <c r="K10" s="50">
        <v>13</v>
      </c>
      <c r="L10" s="50">
        <v>14</v>
      </c>
      <c r="M10" s="50">
        <v>15</v>
      </c>
      <c r="N10" s="62">
        <v>16</v>
      </c>
      <c r="O10" s="50"/>
      <c r="P10" s="52">
        <v>17</v>
      </c>
      <c r="Q10" s="52"/>
      <c r="R10" s="50">
        <v>18</v>
      </c>
      <c r="S10" s="50">
        <v>19</v>
      </c>
      <c r="T10" s="50">
        <v>20</v>
      </c>
      <c r="U10" s="50">
        <v>22</v>
      </c>
      <c r="V10" s="50">
        <v>23</v>
      </c>
      <c r="W10" s="50"/>
      <c r="X10" s="50">
        <v>24</v>
      </c>
      <c r="Y10" s="50">
        <v>25</v>
      </c>
      <c r="AA10" s="37"/>
      <c r="AB10" s="93" t="s">
        <v>52</v>
      </c>
      <c r="AD10" s="618" t="s">
        <v>53</v>
      </c>
      <c r="AE10" s="618"/>
    </row>
    <row r="11" spans="1:32">
      <c r="A11" s="112">
        <v>1</v>
      </c>
      <c r="B11" s="110" t="str">
        <f>'per SKPD'!B11</f>
        <v>DINAS PENDIDIKAN PEMUDA DAN OLAHRAGA</v>
      </c>
      <c r="C11" s="31">
        <f>'per SKPD'!E12</f>
        <v>43443779216</v>
      </c>
      <c r="D11" s="31">
        <f>'per SKPD'!F12</f>
        <v>0</v>
      </c>
      <c r="E11" s="31">
        <f>'per SKPD'!G12</f>
        <v>0</v>
      </c>
      <c r="F11" s="31">
        <f>'per SKPD'!H12</f>
        <v>0</v>
      </c>
      <c r="G11" s="31">
        <f>'per SKPD'!I12</f>
        <v>0</v>
      </c>
      <c r="H11" s="31">
        <f>'per SKPD'!J12</f>
        <v>0</v>
      </c>
      <c r="I11" s="31">
        <f>'per SKPD'!K12</f>
        <v>0</v>
      </c>
      <c r="J11" s="31">
        <f>'per SKPD'!L12</f>
        <v>0</v>
      </c>
      <c r="K11" s="31">
        <f>'per SKPD'!M12</f>
        <v>457980000</v>
      </c>
      <c r="L11" s="31">
        <f>'per SKPD'!N12</f>
        <v>0</v>
      </c>
      <c r="M11" s="31">
        <f>'per SKPD'!W12</f>
        <v>0</v>
      </c>
      <c r="N11" s="31">
        <f>'per SKPD'!X12</f>
        <v>0</v>
      </c>
      <c r="O11" s="31">
        <f t="shared" ref="O11:O42" si="0">SUM(F11:N11)</f>
        <v>457980000</v>
      </c>
      <c r="P11" s="31">
        <f>'per SKPD'!Z12</f>
        <v>0</v>
      </c>
      <c r="Q11" s="31">
        <f>'per SKPD'!AA12</f>
        <v>0</v>
      </c>
      <c r="R11" s="31">
        <f>'per SKPD'!AB12</f>
        <v>0</v>
      </c>
      <c r="S11" s="31">
        <f>'per SKPD'!AC12</f>
        <v>0</v>
      </c>
      <c r="T11" s="31">
        <f>'per SKPD'!AL12</f>
        <v>0</v>
      </c>
      <c r="U11" s="31">
        <f>'per SKPD'!AM12</f>
        <v>0</v>
      </c>
      <c r="V11" s="31">
        <f>'per SKPD'!AN12</f>
        <v>0</v>
      </c>
      <c r="W11" s="31">
        <f t="shared" ref="W11:W74" si="1">SUM(P11:V11)</f>
        <v>0</v>
      </c>
      <c r="X11" s="32">
        <f t="shared" ref="X11:X42" si="2">C11+O11-W11</f>
        <v>43901759216</v>
      </c>
      <c r="Y11" s="32"/>
      <c r="Z11" s="28"/>
      <c r="AA11" s="29">
        <f>C11+F11+G11+H11+I11+J11+K11+L11+M11+N11-P11-Q11-R11-T11-S11-U11-V11</f>
        <v>43901759216</v>
      </c>
      <c r="AB11" s="29">
        <f t="shared" ref="AB11:AB42" si="3">X11-AA11</f>
        <v>0</v>
      </c>
      <c r="AC11" s="29">
        <f t="shared" ref="AC11:AC42" si="4">C11</f>
        <v>43443779216</v>
      </c>
      <c r="AD11" s="94">
        <f t="shared" ref="AD11:AD42" si="5">AA11-AC11</f>
        <v>457980000</v>
      </c>
      <c r="AE11" s="94">
        <f t="shared" ref="AE11:AE42" si="6">O11-W11</f>
        <v>457980000</v>
      </c>
      <c r="AF11" s="94">
        <f t="shared" ref="AF11:AF42" si="7">AD11-AE11</f>
        <v>0</v>
      </c>
    </row>
    <row r="12" spans="1:32">
      <c r="A12" s="112">
        <v>2</v>
      </c>
      <c r="B12" s="110" t="str">
        <f>'per SKPD'!B71</f>
        <v>DINAS KESEHATAN</v>
      </c>
      <c r="C12" s="31">
        <f>'per SKPD'!E72</f>
        <v>5160837942</v>
      </c>
      <c r="D12" s="31">
        <f>'per SKPD'!F72</f>
        <v>200000000</v>
      </c>
      <c r="E12" s="31">
        <f>'per SKPD'!G72</f>
        <v>188046160</v>
      </c>
      <c r="F12" s="31">
        <f>'per SKPD'!H72</f>
        <v>188046160</v>
      </c>
      <c r="G12" s="31">
        <f>'per SKPD'!I72</f>
        <v>0</v>
      </c>
      <c r="H12" s="31">
        <f>'per SKPD'!J72</f>
        <v>0</v>
      </c>
      <c r="I12" s="31">
        <f>'per SKPD'!K72</f>
        <v>0</v>
      </c>
      <c r="J12" s="31">
        <f>'per SKPD'!L72</f>
        <v>0</v>
      </c>
      <c r="K12" s="31">
        <f>'per SKPD'!M72</f>
        <v>0</v>
      </c>
      <c r="L12" s="31">
        <f>'per SKPD'!N72</f>
        <v>150000000</v>
      </c>
      <c r="M12" s="31">
        <f>'per SKPD'!W72</f>
        <v>0</v>
      </c>
      <c r="N12" s="31">
        <f>'per SKPD'!X72</f>
        <v>0</v>
      </c>
      <c r="O12" s="31">
        <f t="shared" si="0"/>
        <v>338046160</v>
      </c>
      <c r="P12" s="31">
        <f>'per SKPD'!Z72</f>
        <v>0</v>
      </c>
      <c r="Q12" s="31">
        <f>'per SKPD'!AA72</f>
        <v>0</v>
      </c>
      <c r="R12" s="31">
        <f>'per SKPD'!AB72</f>
        <v>0</v>
      </c>
      <c r="S12" s="31">
        <f>'per SKPD'!AC72</f>
        <v>0</v>
      </c>
      <c r="T12" s="31">
        <f>'per SKPD'!AL72</f>
        <v>0</v>
      </c>
      <c r="U12" s="31">
        <f>'per SKPD'!AM72</f>
        <v>0</v>
      </c>
      <c r="V12" s="31">
        <f>'per SKPD'!AN72</f>
        <v>0</v>
      </c>
      <c r="W12" s="31">
        <f>SUM(P12:V12)</f>
        <v>0</v>
      </c>
      <c r="X12" s="32">
        <f t="shared" si="2"/>
        <v>5498884102</v>
      </c>
      <c r="Y12" s="32"/>
      <c r="Z12" s="28"/>
      <c r="AA12" s="29">
        <f t="shared" ref="AA12:AA75" si="8">C12+F12+G12+H12+I12+J12+K12+L12+M12+N12-P12-Q12-R12-T12-S12-U12-V12</f>
        <v>5498884102</v>
      </c>
      <c r="AB12" s="29">
        <f t="shared" si="3"/>
        <v>0</v>
      </c>
      <c r="AC12" s="29">
        <f t="shared" si="4"/>
        <v>5160837942</v>
      </c>
      <c r="AD12" s="94">
        <f t="shared" si="5"/>
        <v>338046160</v>
      </c>
      <c r="AE12" s="94">
        <f t="shared" si="6"/>
        <v>338046160</v>
      </c>
      <c r="AF12" s="94">
        <f t="shared" si="7"/>
        <v>0</v>
      </c>
    </row>
    <row r="13" spans="1:32">
      <c r="A13" s="112">
        <v>3</v>
      </c>
      <c r="B13" s="110" t="str">
        <f>'per SKPD'!B121</f>
        <v>RUMAH SAKIT UMUM DAERAH</v>
      </c>
      <c r="C13" s="31">
        <f>'per SKPD'!E122</f>
        <v>3964150000</v>
      </c>
      <c r="D13" s="31">
        <f>'per SKPD'!F122</f>
        <v>0</v>
      </c>
      <c r="E13" s="31">
        <f>'per SKPD'!G122</f>
        <v>0</v>
      </c>
      <c r="F13" s="31">
        <f>'per SKPD'!H122</f>
        <v>0</v>
      </c>
      <c r="G13" s="31">
        <f>'per SKPD'!I122</f>
        <v>0</v>
      </c>
      <c r="H13" s="31">
        <f>'per SKPD'!J122</f>
        <v>0</v>
      </c>
      <c r="I13" s="31">
        <f>'per SKPD'!K122</f>
        <v>0</v>
      </c>
      <c r="J13" s="31">
        <f>'per SKPD'!L122</f>
        <v>0</v>
      </c>
      <c r="K13" s="31">
        <f>'per SKPD'!M122</f>
        <v>0</v>
      </c>
      <c r="L13" s="31">
        <f>'per SKPD'!N122</f>
        <v>0</v>
      </c>
      <c r="M13" s="31">
        <f>'per SKPD'!W122</f>
        <v>0</v>
      </c>
      <c r="N13" s="31">
        <f>'per SKPD'!X122</f>
        <v>0</v>
      </c>
      <c r="O13" s="31">
        <f t="shared" si="0"/>
        <v>0</v>
      </c>
      <c r="P13" s="31">
        <f>'per SKPD'!Z122</f>
        <v>0</v>
      </c>
      <c r="Q13" s="31">
        <f>'per SKPD'!AA122</f>
        <v>0</v>
      </c>
      <c r="R13" s="31">
        <f>'per SKPD'!AB122</f>
        <v>0</v>
      </c>
      <c r="S13" s="31">
        <f>'per SKPD'!AC122</f>
        <v>0</v>
      </c>
      <c r="T13" s="31">
        <f>'per SKPD'!AL122</f>
        <v>0</v>
      </c>
      <c r="U13" s="31">
        <f>'per SKPD'!AM122</f>
        <v>0</v>
      </c>
      <c r="V13" s="31">
        <f>'per SKPD'!AN122</f>
        <v>0</v>
      </c>
      <c r="W13" s="31">
        <f t="shared" si="1"/>
        <v>0</v>
      </c>
      <c r="X13" s="32">
        <f t="shared" si="2"/>
        <v>3964150000</v>
      </c>
      <c r="Y13" s="32"/>
      <c r="Z13" s="28"/>
      <c r="AA13" s="29">
        <f t="shared" si="8"/>
        <v>3964150000</v>
      </c>
      <c r="AB13" s="29">
        <f t="shared" si="3"/>
        <v>0</v>
      </c>
      <c r="AC13" s="29">
        <f t="shared" si="4"/>
        <v>3964150000</v>
      </c>
      <c r="AD13" s="94">
        <f t="shared" si="5"/>
        <v>0</v>
      </c>
      <c r="AE13" s="94">
        <f t="shared" si="6"/>
        <v>0</v>
      </c>
      <c r="AF13" s="94">
        <f t="shared" si="7"/>
        <v>0</v>
      </c>
    </row>
    <row r="14" spans="1:32">
      <c r="A14" s="112">
        <v>4</v>
      </c>
      <c r="B14" s="110" t="str">
        <f>'per SKPD'!B656</f>
        <v>DINAS PEKERJAAN UMUM PERUMAHAN DAN KAWASAN PERMUKIMAN</v>
      </c>
      <c r="C14" s="31">
        <f>'per SKPD'!E657</f>
        <v>218449127885</v>
      </c>
      <c r="D14" s="31">
        <f>'per SKPD'!F657</f>
        <v>6418450000</v>
      </c>
      <c r="E14" s="31">
        <f>'per SKPD'!G657</f>
        <v>4286166200</v>
      </c>
      <c r="F14" s="31">
        <f>'per SKPD'!H657</f>
        <v>4286166200</v>
      </c>
      <c r="G14" s="31">
        <f>'per SKPD'!I657</f>
        <v>0</v>
      </c>
      <c r="H14" s="31">
        <f>'per SKPD'!J657</f>
        <v>0</v>
      </c>
      <c r="I14" s="31">
        <f>'per SKPD'!K657</f>
        <v>0</v>
      </c>
      <c r="J14" s="31">
        <f>'per SKPD'!L657</f>
        <v>0</v>
      </c>
      <c r="K14" s="31">
        <f>'per SKPD'!M657</f>
        <v>1066224000</v>
      </c>
      <c r="L14" s="31">
        <f>'per SKPD'!N657</f>
        <v>0</v>
      </c>
      <c r="M14" s="31">
        <f>'per SKPD'!W657</f>
        <v>0</v>
      </c>
      <c r="N14" s="31">
        <f>'per SKPD'!X657</f>
        <v>0</v>
      </c>
      <c r="O14" s="31">
        <f t="shared" si="0"/>
        <v>5352390200</v>
      </c>
      <c r="P14" s="31">
        <f>'per SKPD'!Z657</f>
        <v>0</v>
      </c>
      <c r="Q14" s="31">
        <f>'per SKPD'!AA657</f>
        <v>0</v>
      </c>
      <c r="R14" s="31">
        <f>'per SKPD'!AB657</f>
        <v>0</v>
      </c>
      <c r="S14" s="31">
        <f>'per SKPD'!AC657</f>
        <v>0</v>
      </c>
      <c r="T14" s="31">
        <f>'per SKPD'!AL657</f>
        <v>0</v>
      </c>
      <c r="U14" s="31">
        <f>'per SKPD'!AM657</f>
        <v>0</v>
      </c>
      <c r="V14" s="31">
        <f>'per SKPD'!AN657</f>
        <v>0</v>
      </c>
      <c r="W14" s="31">
        <f t="shared" si="1"/>
        <v>0</v>
      </c>
      <c r="X14" s="32">
        <f t="shared" si="2"/>
        <v>223801518085</v>
      </c>
      <c r="Y14" s="32"/>
      <c r="Z14" s="28"/>
      <c r="AA14" s="29">
        <f t="shared" si="8"/>
        <v>223801518085</v>
      </c>
      <c r="AB14" s="29">
        <f t="shared" si="3"/>
        <v>0</v>
      </c>
      <c r="AC14" s="29">
        <f t="shared" si="4"/>
        <v>218449127885</v>
      </c>
      <c r="AD14" s="94">
        <f t="shared" si="5"/>
        <v>5352390200</v>
      </c>
      <c r="AE14" s="94">
        <f t="shared" si="6"/>
        <v>5352390200</v>
      </c>
      <c r="AF14" s="94">
        <f t="shared" si="7"/>
        <v>0</v>
      </c>
    </row>
    <row r="15" spans="1:32">
      <c r="A15" s="112">
        <v>5</v>
      </c>
      <c r="B15" s="110" t="str">
        <f>'per SKPD'!B1484</f>
        <v>BADAN PERENCANAAN PEMBANGUNAN PENELITIAN DAN PENGEMBANGAN DAERAH</v>
      </c>
      <c r="C15" s="31">
        <f>'per SKPD'!E1485</f>
        <v>0</v>
      </c>
      <c r="D15" s="31">
        <f>'per SKPD'!F1485</f>
        <v>0</v>
      </c>
      <c r="E15" s="31">
        <f>'per SKPD'!G1485</f>
        <v>0</v>
      </c>
      <c r="F15" s="31">
        <f>'per SKPD'!H1485</f>
        <v>0</v>
      </c>
      <c r="G15" s="31">
        <f>'per SKPD'!I1485</f>
        <v>0</v>
      </c>
      <c r="H15" s="31">
        <f>'per SKPD'!J1485</f>
        <v>0</v>
      </c>
      <c r="I15" s="31">
        <f>'per SKPD'!K1485</f>
        <v>0</v>
      </c>
      <c r="J15" s="31">
        <f>'per SKPD'!L1485</f>
        <v>0</v>
      </c>
      <c r="K15" s="31">
        <f>'per SKPD'!M1485</f>
        <v>0</v>
      </c>
      <c r="L15" s="31">
        <f>'per SKPD'!N1485</f>
        <v>0</v>
      </c>
      <c r="M15" s="31">
        <f>'per SKPD'!W1485</f>
        <v>0</v>
      </c>
      <c r="N15" s="31">
        <f>'per SKPD'!X1485</f>
        <v>0</v>
      </c>
      <c r="O15" s="31">
        <f t="shared" si="0"/>
        <v>0</v>
      </c>
      <c r="P15" s="31">
        <f>'per SKPD'!Z1485</f>
        <v>0</v>
      </c>
      <c r="Q15" s="31">
        <f>'per SKPD'!AA1485</f>
        <v>0</v>
      </c>
      <c r="R15" s="31">
        <f>'per SKPD'!AB1485</f>
        <v>0</v>
      </c>
      <c r="S15" s="31">
        <f>'per SKPD'!AC1485</f>
        <v>0</v>
      </c>
      <c r="T15" s="31">
        <f>'per SKPD'!AL1485</f>
        <v>0</v>
      </c>
      <c r="U15" s="31">
        <f>'per SKPD'!AM1485</f>
        <v>0</v>
      </c>
      <c r="V15" s="31">
        <f>'per SKPD'!AN1485</f>
        <v>0</v>
      </c>
      <c r="W15" s="31">
        <f t="shared" si="1"/>
        <v>0</v>
      </c>
      <c r="X15" s="32">
        <f t="shared" si="2"/>
        <v>0</v>
      </c>
      <c r="Y15" s="32"/>
      <c r="Z15" s="28"/>
      <c r="AA15" s="29">
        <f t="shared" si="8"/>
        <v>0</v>
      </c>
      <c r="AB15" s="29">
        <f t="shared" si="3"/>
        <v>0</v>
      </c>
      <c r="AC15" s="29">
        <f t="shared" si="4"/>
        <v>0</v>
      </c>
      <c r="AD15" s="94">
        <f t="shared" si="5"/>
        <v>0</v>
      </c>
      <c r="AE15" s="94">
        <f t="shared" si="6"/>
        <v>0</v>
      </c>
      <c r="AF15" s="94">
        <f t="shared" si="7"/>
        <v>0</v>
      </c>
    </row>
    <row r="16" spans="1:32">
      <c r="A16" s="112">
        <v>6</v>
      </c>
      <c r="B16" s="110" t="str">
        <f>'per SKPD'!B1597</f>
        <v>DINAS PERHUBUNGAN</v>
      </c>
      <c r="C16" s="31">
        <f>'per SKPD'!E1598</f>
        <v>4478893057</v>
      </c>
      <c r="D16" s="31">
        <f>'per SKPD'!F1598</f>
        <v>0</v>
      </c>
      <c r="E16" s="31">
        <f>'per SKPD'!G1598</f>
        <v>0</v>
      </c>
      <c r="F16" s="31">
        <f>'per SKPD'!H1598</f>
        <v>0</v>
      </c>
      <c r="G16" s="31">
        <f>'per SKPD'!I1598</f>
        <v>0</v>
      </c>
      <c r="H16" s="31">
        <f>'per SKPD'!J1598</f>
        <v>0</v>
      </c>
      <c r="I16" s="31">
        <f>'per SKPD'!K1598</f>
        <v>0</v>
      </c>
      <c r="J16" s="31">
        <f>'per SKPD'!L1598</f>
        <v>0</v>
      </c>
      <c r="K16" s="31">
        <f>'per SKPD'!M1598</f>
        <v>0</v>
      </c>
      <c r="L16" s="31">
        <f>'per SKPD'!N1598</f>
        <v>0</v>
      </c>
      <c r="M16" s="31">
        <f>'per SKPD'!W1598</f>
        <v>0</v>
      </c>
      <c r="N16" s="31">
        <f>'per SKPD'!X1598</f>
        <v>0</v>
      </c>
      <c r="O16" s="31">
        <f t="shared" si="0"/>
        <v>0</v>
      </c>
      <c r="P16" s="31">
        <f>'per SKPD'!Z1598</f>
        <v>0</v>
      </c>
      <c r="Q16" s="31">
        <f>'per SKPD'!AA1598</f>
        <v>0</v>
      </c>
      <c r="R16" s="31">
        <f>'per SKPD'!AB1598</f>
        <v>0</v>
      </c>
      <c r="S16" s="31">
        <f>'per SKPD'!AC1598</f>
        <v>0</v>
      </c>
      <c r="T16" s="31">
        <f>'per SKPD'!AL1598</f>
        <v>0</v>
      </c>
      <c r="U16" s="31">
        <f>'per SKPD'!AM1598</f>
        <v>0</v>
      </c>
      <c r="V16" s="31">
        <f>'per SKPD'!AN1598</f>
        <v>0</v>
      </c>
      <c r="W16" s="31">
        <f t="shared" si="1"/>
        <v>0</v>
      </c>
      <c r="X16" s="32">
        <f t="shared" si="2"/>
        <v>4478893057</v>
      </c>
      <c r="Y16" s="32"/>
      <c r="Z16" s="28"/>
      <c r="AA16" s="29">
        <f t="shared" si="8"/>
        <v>4478893057</v>
      </c>
      <c r="AB16" s="29">
        <f t="shared" si="3"/>
        <v>0</v>
      </c>
      <c r="AC16" s="29">
        <f t="shared" si="4"/>
        <v>4478893057</v>
      </c>
      <c r="AD16" s="94">
        <f t="shared" si="5"/>
        <v>0</v>
      </c>
      <c r="AE16" s="94">
        <f t="shared" si="6"/>
        <v>0</v>
      </c>
      <c r="AF16" s="94">
        <f t="shared" si="7"/>
        <v>0</v>
      </c>
    </row>
    <row r="17" spans="1:32">
      <c r="A17" s="112">
        <v>7</v>
      </c>
      <c r="B17" s="110" t="str">
        <f>'per SKPD'!B1722</f>
        <v>DINAS LINGKUNGAN HIDUP</v>
      </c>
      <c r="C17" s="31">
        <f>'per SKPD'!E1723</f>
        <v>140000000</v>
      </c>
      <c r="D17" s="31">
        <f>'per SKPD'!F1723</f>
        <v>0</v>
      </c>
      <c r="E17" s="31">
        <f>'per SKPD'!G1723</f>
        <v>0</v>
      </c>
      <c r="F17" s="31">
        <f>'per SKPD'!H1723</f>
        <v>0</v>
      </c>
      <c r="G17" s="31">
        <f>'per SKPD'!I1723</f>
        <v>0</v>
      </c>
      <c r="H17" s="31">
        <f>'per SKPD'!J1723</f>
        <v>0</v>
      </c>
      <c r="I17" s="31">
        <f>'per SKPD'!K1723</f>
        <v>0</v>
      </c>
      <c r="J17" s="31">
        <f>'per SKPD'!L1723</f>
        <v>0</v>
      </c>
      <c r="K17" s="31">
        <f>'per SKPD'!M1723</f>
        <v>0</v>
      </c>
      <c r="L17" s="31">
        <f>'per SKPD'!N1723</f>
        <v>0</v>
      </c>
      <c r="M17" s="31">
        <f>'per SKPD'!W1723</f>
        <v>0</v>
      </c>
      <c r="N17" s="31">
        <f>'per SKPD'!X1723</f>
        <v>0</v>
      </c>
      <c r="O17" s="31">
        <f t="shared" si="0"/>
        <v>0</v>
      </c>
      <c r="P17" s="31">
        <f>'per SKPD'!Z1723</f>
        <v>0</v>
      </c>
      <c r="Q17" s="31">
        <f>'per SKPD'!AA1723</f>
        <v>0</v>
      </c>
      <c r="R17" s="31">
        <f>'per SKPD'!AB1723</f>
        <v>0</v>
      </c>
      <c r="S17" s="31">
        <f>'per SKPD'!AC1723</f>
        <v>0</v>
      </c>
      <c r="T17" s="31">
        <f>'per SKPD'!AL1723</f>
        <v>0</v>
      </c>
      <c r="U17" s="31">
        <f>'per SKPD'!AM1723</f>
        <v>0</v>
      </c>
      <c r="V17" s="31">
        <f>'per SKPD'!AN1723</f>
        <v>0</v>
      </c>
      <c r="W17" s="31">
        <f t="shared" si="1"/>
        <v>0</v>
      </c>
      <c r="X17" s="32">
        <f t="shared" si="2"/>
        <v>140000000</v>
      </c>
      <c r="Y17" s="32"/>
      <c r="Z17" s="28"/>
      <c r="AA17" s="29">
        <f t="shared" si="8"/>
        <v>140000000</v>
      </c>
      <c r="AB17" s="29">
        <f t="shared" si="3"/>
        <v>0</v>
      </c>
      <c r="AC17" s="29">
        <f t="shared" si="4"/>
        <v>140000000</v>
      </c>
      <c r="AD17" s="94">
        <f t="shared" si="5"/>
        <v>0</v>
      </c>
      <c r="AE17" s="94">
        <f t="shared" si="6"/>
        <v>0</v>
      </c>
      <c r="AF17" s="94">
        <f t="shared" si="7"/>
        <v>0</v>
      </c>
    </row>
    <row r="18" spans="1:32">
      <c r="A18" s="112">
        <v>8</v>
      </c>
      <c r="B18" s="110" t="str">
        <f>'per SKPD'!B1919</f>
        <v>DINAS KEPENDUDUKAN DAN PENCATATAN SIPIL</v>
      </c>
      <c r="C18" s="31">
        <f>'per SKPD'!E1920</f>
        <v>830114300</v>
      </c>
      <c r="D18" s="31">
        <f>'per SKPD'!F1920</f>
        <v>0</v>
      </c>
      <c r="E18" s="31">
        <f>'per SKPD'!G1920</f>
        <v>0</v>
      </c>
      <c r="F18" s="31">
        <f>'per SKPD'!H1920</f>
        <v>0</v>
      </c>
      <c r="G18" s="31">
        <f>'per SKPD'!I1920</f>
        <v>0</v>
      </c>
      <c r="H18" s="31">
        <f>'per SKPD'!J1920</f>
        <v>0</v>
      </c>
      <c r="I18" s="31">
        <f>'per SKPD'!K1920</f>
        <v>0</v>
      </c>
      <c r="J18" s="31">
        <f>'per SKPD'!L1920</f>
        <v>0</v>
      </c>
      <c r="K18" s="31">
        <f>'per SKPD'!M1920</f>
        <v>0</v>
      </c>
      <c r="L18" s="31">
        <f>'per SKPD'!N1920</f>
        <v>0</v>
      </c>
      <c r="M18" s="31">
        <f>'per SKPD'!W1920</f>
        <v>0</v>
      </c>
      <c r="N18" s="31">
        <f>'per SKPD'!X1920</f>
        <v>0</v>
      </c>
      <c r="O18" s="31">
        <f t="shared" si="0"/>
        <v>0</v>
      </c>
      <c r="P18" s="31">
        <f>'per SKPD'!Z1920</f>
        <v>0</v>
      </c>
      <c r="Q18" s="31">
        <f>'per SKPD'!AA1920</f>
        <v>0</v>
      </c>
      <c r="R18" s="31">
        <f>'per SKPD'!AB1920</f>
        <v>0</v>
      </c>
      <c r="S18" s="31">
        <f>'per SKPD'!AC1920</f>
        <v>725000000</v>
      </c>
      <c r="T18" s="31">
        <f>'per SKPD'!AL1920</f>
        <v>0</v>
      </c>
      <c r="U18" s="31">
        <f>'per SKPD'!AM1920</f>
        <v>0</v>
      </c>
      <c r="V18" s="31">
        <f>'per SKPD'!AN1920</f>
        <v>0</v>
      </c>
      <c r="W18" s="31">
        <f t="shared" si="1"/>
        <v>725000000</v>
      </c>
      <c r="X18" s="32">
        <f t="shared" si="2"/>
        <v>105114300</v>
      </c>
      <c r="Y18" s="32"/>
      <c r="Z18" s="28"/>
      <c r="AA18" s="29">
        <f t="shared" si="8"/>
        <v>105114300</v>
      </c>
      <c r="AB18" s="29">
        <f t="shared" si="3"/>
        <v>0</v>
      </c>
      <c r="AC18" s="29">
        <f t="shared" si="4"/>
        <v>830114300</v>
      </c>
      <c r="AD18" s="94">
        <f t="shared" si="5"/>
        <v>-725000000</v>
      </c>
      <c r="AE18" s="94">
        <f t="shared" si="6"/>
        <v>-725000000</v>
      </c>
      <c r="AF18" s="94">
        <f t="shared" si="7"/>
        <v>0</v>
      </c>
    </row>
    <row r="19" spans="1:32">
      <c r="A19" s="112">
        <v>9</v>
      </c>
      <c r="B19" s="110" t="str">
        <f>'per SKPD'!B2112</f>
        <v>DINAS PENGENDALI PENDUDUK KELUARGA BERENCANA PEMBERDAYAAN PEREMPUAN DAN PERLINDUNGAN ANAK</v>
      </c>
      <c r="C19" s="31">
        <f>'per SKPD'!E2113</f>
        <v>272850000</v>
      </c>
      <c r="D19" s="31">
        <f>'per SKPD'!F2113</f>
        <v>0</v>
      </c>
      <c r="E19" s="31">
        <f>'per SKPD'!G2113</f>
        <v>0</v>
      </c>
      <c r="F19" s="31">
        <f>'per SKPD'!H2113</f>
        <v>0</v>
      </c>
      <c r="G19" s="31">
        <f>'per SKPD'!I2113</f>
        <v>0</v>
      </c>
      <c r="H19" s="31">
        <f>'per SKPD'!J2113</f>
        <v>0</v>
      </c>
      <c r="I19" s="31">
        <f>'per SKPD'!K2113</f>
        <v>0</v>
      </c>
      <c r="J19" s="31">
        <f>'per SKPD'!L2113</f>
        <v>0</v>
      </c>
      <c r="K19" s="31">
        <f>'per SKPD'!M2113</f>
        <v>0</v>
      </c>
      <c r="L19" s="31">
        <f>'per SKPD'!N2113</f>
        <v>0</v>
      </c>
      <c r="M19" s="31">
        <f>'per SKPD'!W2113</f>
        <v>0</v>
      </c>
      <c r="N19" s="31">
        <f>'per SKPD'!X2113</f>
        <v>0</v>
      </c>
      <c r="O19" s="31">
        <f t="shared" si="0"/>
        <v>0</v>
      </c>
      <c r="P19" s="31">
        <f>'per SKPD'!Z2113</f>
        <v>0</v>
      </c>
      <c r="Q19" s="31">
        <f>'per SKPD'!AA2113</f>
        <v>0</v>
      </c>
      <c r="R19" s="31">
        <f>'per SKPD'!AB2113</f>
        <v>0</v>
      </c>
      <c r="S19" s="31">
        <f>'per SKPD'!AC2113</f>
        <v>0</v>
      </c>
      <c r="T19" s="31">
        <f>'per SKPD'!AL2113</f>
        <v>0</v>
      </c>
      <c r="U19" s="31">
        <f>'per SKPD'!AM2113</f>
        <v>0</v>
      </c>
      <c r="V19" s="31">
        <f>'per SKPD'!AN2113</f>
        <v>0</v>
      </c>
      <c r="W19" s="31">
        <f t="shared" si="1"/>
        <v>0</v>
      </c>
      <c r="X19" s="32">
        <f t="shared" si="2"/>
        <v>272850000</v>
      </c>
      <c r="Y19" s="32"/>
      <c r="Z19" s="28"/>
      <c r="AA19" s="29">
        <f t="shared" si="8"/>
        <v>272850000</v>
      </c>
      <c r="AB19" s="29">
        <f t="shared" si="3"/>
        <v>0</v>
      </c>
      <c r="AC19" s="29">
        <f t="shared" si="4"/>
        <v>272850000</v>
      </c>
      <c r="AD19" s="94">
        <f t="shared" si="5"/>
        <v>0</v>
      </c>
      <c r="AE19" s="94">
        <f t="shared" si="6"/>
        <v>0</v>
      </c>
      <c r="AF19" s="94">
        <f t="shared" si="7"/>
        <v>0</v>
      </c>
    </row>
    <row r="20" spans="1:32">
      <c r="A20" s="112">
        <v>10</v>
      </c>
      <c r="B20" s="110" t="str">
        <f>'per SKPD'!B2264</f>
        <v>DINAS SOSIAL</v>
      </c>
      <c r="C20" s="31">
        <f>'per SKPD'!E2265</f>
        <v>1301990000</v>
      </c>
      <c r="D20" s="31">
        <f>'per SKPD'!F2265</f>
        <v>0</v>
      </c>
      <c r="E20" s="31">
        <f>'per SKPD'!G2265</f>
        <v>0</v>
      </c>
      <c r="F20" s="31">
        <f>'per SKPD'!H2265</f>
        <v>0</v>
      </c>
      <c r="G20" s="31">
        <f>'per SKPD'!I2265</f>
        <v>0</v>
      </c>
      <c r="H20" s="31">
        <f>'per SKPD'!J2265</f>
        <v>0</v>
      </c>
      <c r="I20" s="31">
        <f>'per SKPD'!K2265</f>
        <v>0</v>
      </c>
      <c r="J20" s="31">
        <f>'per SKPD'!L2265</f>
        <v>0</v>
      </c>
      <c r="K20" s="31">
        <f>'per SKPD'!M2265</f>
        <v>0</v>
      </c>
      <c r="L20" s="31">
        <f>'per SKPD'!N2265</f>
        <v>0</v>
      </c>
      <c r="M20" s="31">
        <f>'per SKPD'!W2265</f>
        <v>0</v>
      </c>
      <c r="N20" s="31">
        <f>'per SKPD'!X2265</f>
        <v>0</v>
      </c>
      <c r="O20" s="31">
        <f t="shared" si="0"/>
        <v>0</v>
      </c>
      <c r="P20" s="31">
        <f>'per SKPD'!Z2265</f>
        <v>0</v>
      </c>
      <c r="Q20" s="31">
        <f>'per SKPD'!AA2265</f>
        <v>0</v>
      </c>
      <c r="R20" s="31">
        <f>'per SKPD'!AB2265</f>
        <v>0</v>
      </c>
      <c r="S20" s="31">
        <f>'per SKPD'!AC2265</f>
        <v>0</v>
      </c>
      <c r="T20" s="31">
        <f>'per SKPD'!AL2265</f>
        <v>0</v>
      </c>
      <c r="U20" s="31">
        <f>'per SKPD'!AM2265</f>
        <v>0</v>
      </c>
      <c r="V20" s="31">
        <f>'per SKPD'!AN2265</f>
        <v>0</v>
      </c>
      <c r="W20" s="31">
        <f t="shared" si="1"/>
        <v>0</v>
      </c>
      <c r="X20" s="32">
        <f t="shared" si="2"/>
        <v>1301990000</v>
      </c>
      <c r="Y20" s="32"/>
      <c r="Z20" s="28"/>
      <c r="AA20" s="29">
        <f t="shared" si="8"/>
        <v>1301990000</v>
      </c>
      <c r="AB20" s="29">
        <f t="shared" si="3"/>
        <v>0</v>
      </c>
      <c r="AC20" s="29">
        <f t="shared" si="4"/>
        <v>1301990000</v>
      </c>
      <c r="AD20" s="94">
        <f t="shared" si="5"/>
        <v>0</v>
      </c>
      <c r="AE20" s="94">
        <f t="shared" si="6"/>
        <v>0</v>
      </c>
      <c r="AF20" s="94">
        <f t="shared" si="7"/>
        <v>0</v>
      </c>
    </row>
    <row r="21" spans="1:32">
      <c r="A21" s="112">
        <v>11</v>
      </c>
      <c r="B21" s="110" t="str">
        <f>'per SKPD'!B2502</f>
        <v>DINAS TENAGA KERJA</v>
      </c>
      <c r="C21" s="31">
        <f>'per SKPD'!E2503</f>
        <v>1893350000</v>
      </c>
      <c r="D21" s="31">
        <f>'per SKPD'!F2503</f>
        <v>0</v>
      </c>
      <c r="E21" s="31">
        <f>'per SKPD'!G2503</f>
        <v>0</v>
      </c>
      <c r="F21" s="31">
        <f>'per SKPD'!H2503</f>
        <v>0</v>
      </c>
      <c r="G21" s="31">
        <f>'per SKPD'!I2503</f>
        <v>0</v>
      </c>
      <c r="H21" s="31">
        <f>'per SKPD'!J2503</f>
        <v>0</v>
      </c>
      <c r="I21" s="31">
        <f>'per SKPD'!K2503</f>
        <v>0</v>
      </c>
      <c r="J21" s="31">
        <f>'per SKPD'!L2503</f>
        <v>0</v>
      </c>
      <c r="K21" s="31">
        <f>'per SKPD'!M2503</f>
        <v>0</v>
      </c>
      <c r="L21" s="31">
        <f>'per SKPD'!N2503</f>
        <v>0</v>
      </c>
      <c r="M21" s="31">
        <f>'per SKPD'!W2503</f>
        <v>0</v>
      </c>
      <c r="N21" s="31">
        <f>'per SKPD'!X2503</f>
        <v>0</v>
      </c>
      <c r="O21" s="31">
        <f t="shared" si="0"/>
        <v>0</v>
      </c>
      <c r="P21" s="31">
        <f>'per SKPD'!Z2503</f>
        <v>0</v>
      </c>
      <c r="Q21" s="31">
        <f>'per SKPD'!AA2503</f>
        <v>0</v>
      </c>
      <c r="R21" s="31">
        <f>'per SKPD'!AB2503</f>
        <v>0</v>
      </c>
      <c r="S21" s="31">
        <f>'per SKPD'!AC2503</f>
        <v>0</v>
      </c>
      <c r="T21" s="31">
        <f>'per SKPD'!AL2503</f>
        <v>0</v>
      </c>
      <c r="U21" s="31">
        <f>'per SKPD'!AM2503</f>
        <v>0</v>
      </c>
      <c r="V21" s="31">
        <f>'per SKPD'!AN2503</f>
        <v>0</v>
      </c>
      <c r="W21" s="31">
        <f t="shared" si="1"/>
        <v>0</v>
      </c>
      <c r="X21" s="32">
        <f t="shared" si="2"/>
        <v>1893350000</v>
      </c>
      <c r="Y21" s="32"/>
      <c r="Z21" s="28"/>
      <c r="AA21" s="29">
        <f t="shared" si="8"/>
        <v>1893350000</v>
      </c>
      <c r="AB21" s="29">
        <f t="shared" si="3"/>
        <v>0</v>
      </c>
      <c r="AC21" s="29">
        <f t="shared" si="4"/>
        <v>1893350000</v>
      </c>
      <c r="AD21" s="94">
        <f t="shared" si="5"/>
        <v>0</v>
      </c>
      <c r="AE21" s="94">
        <f t="shared" si="6"/>
        <v>0</v>
      </c>
      <c r="AF21" s="94">
        <f t="shared" si="7"/>
        <v>0</v>
      </c>
    </row>
    <row r="22" spans="1:32">
      <c r="A22" s="112">
        <v>12</v>
      </c>
      <c r="B22" s="110" t="str">
        <f>'per SKPD'!B2676</f>
        <v>DINAS PENANAMAN MODAL DAN PELAYANAN TERPADU SATU PINTU</v>
      </c>
      <c r="C22" s="31">
        <f>'per SKPD'!E2677</f>
        <v>150000000</v>
      </c>
      <c r="D22" s="31">
        <f>'per SKPD'!F2677</f>
        <v>0</v>
      </c>
      <c r="E22" s="31">
        <f>'per SKPD'!G2677</f>
        <v>0</v>
      </c>
      <c r="F22" s="31">
        <f>'per SKPD'!H2677</f>
        <v>0</v>
      </c>
      <c r="G22" s="31">
        <f>'per SKPD'!I2677</f>
        <v>0</v>
      </c>
      <c r="H22" s="31">
        <f>'per SKPD'!J2677</f>
        <v>0</v>
      </c>
      <c r="I22" s="31">
        <f>'per SKPD'!K2677</f>
        <v>0</v>
      </c>
      <c r="J22" s="31">
        <f>'per SKPD'!L2677</f>
        <v>0</v>
      </c>
      <c r="K22" s="31">
        <f>'per SKPD'!M2677</f>
        <v>0</v>
      </c>
      <c r="L22" s="31">
        <f>'per SKPD'!N2677</f>
        <v>1035250000</v>
      </c>
      <c r="M22" s="31">
        <f>'per SKPD'!W2677</f>
        <v>0</v>
      </c>
      <c r="N22" s="31">
        <f>'per SKPD'!X2677</f>
        <v>0</v>
      </c>
      <c r="O22" s="31">
        <f t="shared" si="0"/>
        <v>1035250000</v>
      </c>
      <c r="P22" s="31">
        <f>'per SKPD'!Z2677</f>
        <v>0</v>
      </c>
      <c r="Q22" s="31">
        <f>'per SKPD'!AA2677</f>
        <v>0</v>
      </c>
      <c r="R22" s="31">
        <f>'per SKPD'!AB2677</f>
        <v>0</v>
      </c>
      <c r="S22" s="31">
        <f>'per SKPD'!AC2677</f>
        <v>150000000</v>
      </c>
      <c r="T22" s="31">
        <f>'per SKPD'!AL2677</f>
        <v>0</v>
      </c>
      <c r="U22" s="31">
        <f>'per SKPD'!AM2677</f>
        <v>0</v>
      </c>
      <c r="V22" s="31">
        <f>'per SKPD'!AN2677</f>
        <v>0</v>
      </c>
      <c r="W22" s="31">
        <f t="shared" si="1"/>
        <v>150000000</v>
      </c>
      <c r="X22" s="32">
        <f t="shared" si="2"/>
        <v>1035250000</v>
      </c>
      <c r="Y22" s="32"/>
      <c r="Z22" s="28"/>
      <c r="AA22" s="29">
        <f t="shared" si="8"/>
        <v>1035250000</v>
      </c>
      <c r="AB22" s="29">
        <f t="shared" si="3"/>
        <v>0</v>
      </c>
      <c r="AC22" s="29">
        <f t="shared" si="4"/>
        <v>150000000</v>
      </c>
      <c r="AD22" s="94">
        <f t="shared" si="5"/>
        <v>885250000</v>
      </c>
      <c r="AE22" s="94">
        <f t="shared" si="6"/>
        <v>885250000</v>
      </c>
      <c r="AF22" s="94">
        <f t="shared" si="7"/>
        <v>0</v>
      </c>
    </row>
    <row r="23" spans="1:32">
      <c r="A23" s="112">
        <v>13</v>
      </c>
      <c r="B23" s="110" t="str">
        <f>'per SKPD'!B2869</f>
        <v>DINAS KEBUDAYAAN DAN PARIWISATA</v>
      </c>
      <c r="C23" s="31">
        <f>'per SKPD'!E2870</f>
        <v>3193237444</v>
      </c>
      <c r="D23" s="31">
        <f>'per SKPD'!F2870</f>
        <v>296000000</v>
      </c>
      <c r="E23" s="31">
        <f>'per SKPD'!G2870</f>
        <v>26947400</v>
      </c>
      <c r="F23" s="31">
        <f>'per SKPD'!H2870</f>
        <v>26947400</v>
      </c>
      <c r="G23" s="31">
        <f>'per SKPD'!I2870</f>
        <v>0</v>
      </c>
      <c r="H23" s="31">
        <f>'per SKPD'!J2870</f>
        <v>0</v>
      </c>
      <c r="I23" s="31">
        <f>'per SKPD'!K2870</f>
        <v>0</v>
      </c>
      <c r="J23" s="31">
        <f>'per SKPD'!L2870</f>
        <v>0</v>
      </c>
      <c r="K23" s="31">
        <f>'per SKPD'!M2870</f>
        <v>0</v>
      </c>
      <c r="L23" s="31">
        <f>'per SKPD'!N2870</f>
        <v>0</v>
      </c>
      <c r="M23" s="31">
        <f>'per SKPD'!W2870</f>
        <v>0</v>
      </c>
      <c r="N23" s="31">
        <f>'per SKPD'!X2870</f>
        <v>0</v>
      </c>
      <c r="O23" s="31">
        <f t="shared" si="0"/>
        <v>26947400</v>
      </c>
      <c r="P23" s="31">
        <f>'per SKPD'!Z2870</f>
        <v>0</v>
      </c>
      <c r="Q23" s="31">
        <f>'per SKPD'!AA2870</f>
        <v>0</v>
      </c>
      <c r="R23" s="31">
        <f>'per SKPD'!AB2870</f>
        <v>0</v>
      </c>
      <c r="S23" s="31">
        <f>'per SKPD'!AC2870</f>
        <v>0</v>
      </c>
      <c r="T23" s="31">
        <f>'per SKPD'!AL2870</f>
        <v>0</v>
      </c>
      <c r="U23" s="31">
        <f>'per SKPD'!AM2870</f>
        <v>26947400</v>
      </c>
      <c r="V23" s="31">
        <f>'per SKPD'!AN2870</f>
        <v>0</v>
      </c>
      <c r="W23" s="31">
        <f t="shared" si="1"/>
        <v>26947400</v>
      </c>
      <c r="X23" s="32">
        <f t="shared" si="2"/>
        <v>3193237444</v>
      </c>
      <c r="Y23" s="32"/>
      <c r="Z23" s="28"/>
      <c r="AA23" s="29">
        <f t="shared" si="8"/>
        <v>3193237444</v>
      </c>
      <c r="AB23" s="29">
        <f t="shared" si="3"/>
        <v>0</v>
      </c>
      <c r="AC23" s="29">
        <f t="shared" si="4"/>
        <v>3193237444</v>
      </c>
      <c r="AD23" s="94">
        <f t="shared" si="5"/>
        <v>0</v>
      </c>
      <c r="AE23" s="94">
        <f t="shared" si="6"/>
        <v>0</v>
      </c>
      <c r="AF23" s="94">
        <f t="shared" si="7"/>
        <v>0</v>
      </c>
    </row>
    <row r="24" spans="1:32">
      <c r="A24" s="112">
        <v>14</v>
      </c>
      <c r="B24" s="110" t="str">
        <f>'per SKPD'!B3040</f>
        <v>KANTOR SATUAN POLISI PAMONG PRAJA DAN PEMADAM KEBAKARAN</v>
      </c>
      <c r="C24" s="31">
        <f>'per SKPD'!E3041</f>
        <v>0</v>
      </c>
      <c r="D24" s="31">
        <f>'per SKPD'!F3041</f>
        <v>0</v>
      </c>
      <c r="E24" s="31">
        <f>'per SKPD'!G3041</f>
        <v>0</v>
      </c>
      <c r="F24" s="31">
        <f>'per SKPD'!H3041</f>
        <v>0</v>
      </c>
      <c r="G24" s="31">
        <f>'per SKPD'!I3041</f>
        <v>0</v>
      </c>
      <c r="H24" s="31">
        <f>'per SKPD'!J3041</f>
        <v>0</v>
      </c>
      <c r="I24" s="31">
        <f>'per SKPD'!K3041</f>
        <v>0</v>
      </c>
      <c r="J24" s="31">
        <f>'per SKPD'!L3041</f>
        <v>0</v>
      </c>
      <c r="K24" s="31">
        <f>'per SKPD'!M3041</f>
        <v>0</v>
      </c>
      <c r="L24" s="31">
        <f>'per SKPD'!N3041</f>
        <v>0</v>
      </c>
      <c r="M24" s="31">
        <f>'per SKPD'!W3041</f>
        <v>0</v>
      </c>
      <c r="N24" s="31">
        <f>'per SKPD'!X3041</f>
        <v>0</v>
      </c>
      <c r="O24" s="31">
        <f t="shared" si="0"/>
        <v>0</v>
      </c>
      <c r="P24" s="31">
        <f>'per SKPD'!Z3041</f>
        <v>0</v>
      </c>
      <c r="Q24" s="31">
        <f>'per SKPD'!AA3041</f>
        <v>0</v>
      </c>
      <c r="R24" s="31">
        <f>'per SKPD'!AB3041</f>
        <v>0</v>
      </c>
      <c r="S24" s="31">
        <f>'per SKPD'!AC3041</f>
        <v>0</v>
      </c>
      <c r="T24" s="31">
        <f>'per SKPD'!AL3041</f>
        <v>0</v>
      </c>
      <c r="U24" s="31">
        <f>'per SKPD'!AM3041</f>
        <v>0</v>
      </c>
      <c r="V24" s="31">
        <f>'per SKPD'!AN3041</f>
        <v>0</v>
      </c>
      <c r="W24" s="31">
        <f t="shared" si="1"/>
        <v>0</v>
      </c>
      <c r="X24" s="32">
        <f t="shared" si="2"/>
        <v>0</v>
      </c>
      <c r="Y24" s="32"/>
      <c r="Z24" s="28"/>
      <c r="AA24" s="29">
        <f t="shared" si="8"/>
        <v>0</v>
      </c>
      <c r="AB24" s="29">
        <f t="shared" si="3"/>
        <v>0</v>
      </c>
      <c r="AC24" s="29">
        <f t="shared" si="4"/>
        <v>0</v>
      </c>
      <c r="AD24" s="94">
        <f t="shared" si="5"/>
        <v>0</v>
      </c>
      <c r="AE24" s="94">
        <f t="shared" si="6"/>
        <v>0</v>
      </c>
      <c r="AF24" s="94">
        <f t="shared" si="7"/>
        <v>0</v>
      </c>
    </row>
    <row r="25" spans="1:32">
      <c r="A25" s="112">
        <v>15</v>
      </c>
      <c r="B25" s="110" t="str">
        <f>'per SKPD'!B3141</f>
        <v>KANTOR KESATUAN BANGSA DAN POLITIK</v>
      </c>
      <c r="C25" s="31">
        <f>'per SKPD'!E3142</f>
        <v>442000000</v>
      </c>
      <c r="D25" s="31">
        <f>'per SKPD'!F3142</f>
        <v>0</v>
      </c>
      <c r="E25" s="31">
        <f>'per SKPD'!G3142</f>
        <v>0</v>
      </c>
      <c r="F25" s="31">
        <f>'per SKPD'!H3142</f>
        <v>0</v>
      </c>
      <c r="G25" s="31">
        <f>'per SKPD'!I3142</f>
        <v>0</v>
      </c>
      <c r="H25" s="31">
        <f>'per SKPD'!J3142</f>
        <v>0</v>
      </c>
      <c r="I25" s="31">
        <f>'per SKPD'!K3142</f>
        <v>0</v>
      </c>
      <c r="J25" s="31">
        <f>'per SKPD'!L3142</f>
        <v>0</v>
      </c>
      <c r="K25" s="31">
        <f>'per SKPD'!M3142</f>
        <v>0</v>
      </c>
      <c r="L25" s="31">
        <f>'per SKPD'!N3142</f>
        <v>0</v>
      </c>
      <c r="M25" s="31">
        <f>'per SKPD'!W3142</f>
        <v>0</v>
      </c>
      <c r="N25" s="31">
        <f>'per SKPD'!X3142</f>
        <v>0</v>
      </c>
      <c r="O25" s="31">
        <f t="shared" si="0"/>
        <v>0</v>
      </c>
      <c r="P25" s="31">
        <f>'per SKPD'!Z3142</f>
        <v>0</v>
      </c>
      <c r="Q25" s="31">
        <f>'per SKPD'!AA3142</f>
        <v>0</v>
      </c>
      <c r="R25" s="31">
        <f>'per SKPD'!AB3142</f>
        <v>0</v>
      </c>
      <c r="S25" s="31">
        <f>'per SKPD'!AC3142</f>
        <v>0</v>
      </c>
      <c r="T25" s="31">
        <f>'per SKPD'!AL3142</f>
        <v>0</v>
      </c>
      <c r="U25" s="31">
        <f>'per SKPD'!AM3142</f>
        <v>0</v>
      </c>
      <c r="V25" s="31">
        <f>'per SKPD'!AN3142</f>
        <v>0</v>
      </c>
      <c r="W25" s="31">
        <f t="shared" si="1"/>
        <v>0</v>
      </c>
      <c r="X25" s="32">
        <f t="shared" si="2"/>
        <v>442000000</v>
      </c>
      <c r="Y25" s="32"/>
      <c r="Z25" s="28"/>
      <c r="AA25" s="29">
        <f t="shared" si="8"/>
        <v>442000000</v>
      </c>
      <c r="AB25" s="29">
        <f t="shared" si="3"/>
        <v>0</v>
      </c>
      <c r="AC25" s="29">
        <f t="shared" si="4"/>
        <v>442000000</v>
      </c>
      <c r="AD25" s="94">
        <f t="shared" si="5"/>
        <v>0</v>
      </c>
      <c r="AE25" s="94">
        <f t="shared" si="6"/>
        <v>0</v>
      </c>
      <c r="AF25" s="94">
        <f t="shared" si="7"/>
        <v>0</v>
      </c>
    </row>
    <row r="26" spans="1:32">
      <c r="A26" s="112">
        <v>16</v>
      </c>
      <c r="B26" s="110" t="str">
        <f>'per SKPD'!B3191</f>
        <v>SEKRETARIAT DAERAH</v>
      </c>
      <c r="C26" s="31">
        <f>'per SKPD'!E3192</f>
        <v>62680901512</v>
      </c>
      <c r="D26" s="31">
        <f>'per SKPD'!F3192</f>
        <v>0</v>
      </c>
      <c r="E26" s="31">
        <f>'per SKPD'!G3192</f>
        <v>0</v>
      </c>
      <c r="F26" s="31">
        <f>'per SKPD'!H3192</f>
        <v>0</v>
      </c>
      <c r="G26" s="31">
        <f>'per SKPD'!I3192</f>
        <v>0</v>
      </c>
      <c r="H26" s="31">
        <f>'per SKPD'!J3192</f>
        <v>0</v>
      </c>
      <c r="I26" s="31">
        <f>'per SKPD'!K3192</f>
        <v>0</v>
      </c>
      <c r="J26" s="31">
        <f>'per SKPD'!L3192</f>
        <v>0</v>
      </c>
      <c r="K26" s="31">
        <f>'per SKPD'!M3192</f>
        <v>0</v>
      </c>
      <c r="L26" s="31">
        <f>'per SKPD'!N3192</f>
        <v>0</v>
      </c>
      <c r="M26" s="31">
        <f>'per SKPD'!W3192</f>
        <v>0</v>
      </c>
      <c r="N26" s="31">
        <f>'per SKPD'!X3192</f>
        <v>0</v>
      </c>
      <c r="O26" s="31">
        <f t="shared" si="0"/>
        <v>0</v>
      </c>
      <c r="P26" s="31">
        <f>'per SKPD'!Z3192</f>
        <v>0</v>
      </c>
      <c r="Q26" s="31">
        <f>'per SKPD'!AA3192</f>
        <v>0</v>
      </c>
      <c r="R26" s="31">
        <f>'per SKPD'!AB3192</f>
        <v>0</v>
      </c>
      <c r="S26" s="31">
        <f>'per SKPD'!AC3192</f>
        <v>0</v>
      </c>
      <c r="T26" s="31">
        <f>'per SKPD'!AL3192</f>
        <v>0</v>
      </c>
      <c r="U26" s="31">
        <f>'per SKPD'!AM3192</f>
        <v>0</v>
      </c>
      <c r="V26" s="31">
        <f>'per SKPD'!AN3192</f>
        <v>0</v>
      </c>
      <c r="W26" s="31">
        <f t="shared" si="1"/>
        <v>0</v>
      </c>
      <c r="X26" s="32">
        <f t="shared" si="2"/>
        <v>62680901512</v>
      </c>
      <c r="Y26" s="32"/>
      <c r="Z26" s="28"/>
      <c r="AA26" s="29">
        <f t="shared" si="8"/>
        <v>62680901512</v>
      </c>
      <c r="AB26" s="29">
        <f t="shared" si="3"/>
        <v>0</v>
      </c>
      <c r="AC26" s="29">
        <f t="shared" si="4"/>
        <v>62680901512</v>
      </c>
      <c r="AD26" s="94">
        <f t="shared" si="5"/>
        <v>0</v>
      </c>
      <c r="AE26" s="94">
        <f t="shared" si="6"/>
        <v>0</v>
      </c>
      <c r="AF26" s="94">
        <f t="shared" si="7"/>
        <v>0</v>
      </c>
    </row>
    <row r="27" spans="1:32">
      <c r="A27" s="112">
        <v>17</v>
      </c>
      <c r="B27" s="110" t="str">
        <f>'per SKPD'!B3737</f>
        <v>SEKRETARIAT DPRD</v>
      </c>
      <c r="C27" s="31">
        <f>'per SKPD'!E3738</f>
        <v>1514000000</v>
      </c>
      <c r="D27" s="31">
        <f>'per SKPD'!F3738</f>
        <v>0</v>
      </c>
      <c r="E27" s="31">
        <f>'per SKPD'!G3738</f>
        <v>0</v>
      </c>
      <c r="F27" s="31">
        <f>'per SKPD'!H3738</f>
        <v>0</v>
      </c>
      <c r="G27" s="31">
        <f>'per SKPD'!I3738</f>
        <v>0</v>
      </c>
      <c r="H27" s="31">
        <f>'per SKPD'!J3738</f>
        <v>0</v>
      </c>
      <c r="I27" s="31">
        <f>'per SKPD'!K3738</f>
        <v>0</v>
      </c>
      <c r="J27" s="31">
        <f>'per SKPD'!L3738</f>
        <v>0</v>
      </c>
      <c r="K27" s="31">
        <f>'per SKPD'!M3738</f>
        <v>0</v>
      </c>
      <c r="L27" s="31">
        <f>'per SKPD'!N3738</f>
        <v>0</v>
      </c>
      <c r="M27" s="31">
        <f>'per SKPD'!W3738</f>
        <v>0</v>
      </c>
      <c r="N27" s="31">
        <f>'per SKPD'!X3738</f>
        <v>0</v>
      </c>
      <c r="O27" s="31">
        <f t="shared" si="0"/>
        <v>0</v>
      </c>
      <c r="P27" s="31">
        <f>'per SKPD'!Z3738</f>
        <v>0</v>
      </c>
      <c r="Q27" s="31">
        <f>'per SKPD'!AA3738</f>
        <v>0</v>
      </c>
      <c r="R27" s="31">
        <f>'per SKPD'!AB3738</f>
        <v>0</v>
      </c>
      <c r="S27" s="31">
        <f>'per SKPD'!AC3738</f>
        <v>0</v>
      </c>
      <c r="T27" s="31">
        <f>'per SKPD'!AL3738</f>
        <v>0</v>
      </c>
      <c r="U27" s="31">
        <f>'per SKPD'!AM3738</f>
        <v>0</v>
      </c>
      <c r="V27" s="31">
        <f>'per SKPD'!AN3738</f>
        <v>0</v>
      </c>
      <c r="W27" s="31">
        <f t="shared" si="1"/>
        <v>0</v>
      </c>
      <c r="X27" s="32">
        <f t="shared" si="2"/>
        <v>1514000000</v>
      </c>
      <c r="Y27" s="32"/>
      <c r="Z27" s="28"/>
      <c r="AA27" s="29">
        <f t="shared" si="8"/>
        <v>1514000000</v>
      </c>
      <c r="AB27" s="29">
        <f t="shared" si="3"/>
        <v>0</v>
      </c>
      <c r="AC27" s="29">
        <f t="shared" si="4"/>
        <v>1514000000</v>
      </c>
      <c r="AD27" s="94">
        <f t="shared" si="5"/>
        <v>0</v>
      </c>
      <c r="AE27" s="94">
        <f t="shared" si="6"/>
        <v>0</v>
      </c>
      <c r="AF27" s="94">
        <f t="shared" si="7"/>
        <v>0</v>
      </c>
    </row>
    <row r="28" spans="1:32">
      <c r="A28" s="112">
        <v>18</v>
      </c>
      <c r="B28" s="110" t="str">
        <f>'per SKPD'!B3957</f>
        <v>BADAN PENDAPATAN PENGELOLAAN KEUANGAN DAN ASET DAERAH</v>
      </c>
      <c r="C28" s="31">
        <f>'per SKPD'!E3958</f>
        <v>1132691517</v>
      </c>
      <c r="D28" s="31">
        <f>'per SKPD'!F3958</f>
        <v>0</v>
      </c>
      <c r="E28" s="31">
        <f>'per SKPD'!G3958</f>
        <v>0</v>
      </c>
      <c r="F28" s="31">
        <f>'per SKPD'!H3958</f>
        <v>0</v>
      </c>
      <c r="G28" s="31">
        <f>'per SKPD'!I3958</f>
        <v>0</v>
      </c>
      <c r="H28" s="31">
        <f>'per SKPD'!J3958</f>
        <v>0</v>
      </c>
      <c r="I28" s="31">
        <f>'per SKPD'!K3958</f>
        <v>0</v>
      </c>
      <c r="J28" s="31">
        <f>'per SKPD'!L3958</f>
        <v>0</v>
      </c>
      <c r="K28" s="31">
        <f>'per SKPD'!M3958</f>
        <v>0</v>
      </c>
      <c r="L28" s="31">
        <f>'per SKPD'!N3958</f>
        <v>0</v>
      </c>
      <c r="M28" s="31">
        <f>'per SKPD'!W3958</f>
        <v>0</v>
      </c>
      <c r="N28" s="31">
        <f>'per SKPD'!X3958</f>
        <v>0</v>
      </c>
      <c r="O28" s="31">
        <f t="shared" si="0"/>
        <v>0</v>
      </c>
      <c r="P28" s="31">
        <f>'per SKPD'!Z3958</f>
        <v>0</v>
      </c>
      <c r="Q28" s="31">
        <f>'per SKPD'!AA3958</f>
        <v>0</v>
      </c>
      <c r="R28" s="31">
        <f>'per SKPD'!AB3958</f>
        <v>0</v>
      </c>
      <c r="S28" s="31">
        <f>'per SKPD'!AC3958</f>
        <v>1035250000</v>
      </c>
      <c r="T28" s="31">
        <f>'per SKPD'!AL3958</f>
        <v>0</v>
      </c>
      <c r="U28" s="31">
        <f>'per SKPD'!AM3958</f>
        <v>0</v>
      </c>
      <c r="V28" s="31">
        <f>'per SKPD'!AN3958</f>
        <v>0</v>
      </c>
      <c r="W28" s="31">
        <f t="shared" si="1"/>
        <v>1035250000</v>
      </c>
      <c r="X28" s="32">
        <f t="shared" si="2"/>
        <v>97441517</v>
      </c>
      <c r="Y28" s="32"/>
      <c r="Z28" s="28"/>
      <c r="AA28" s="29">
        <f t="shared" si="8"/>
        <v>97441517</v>
      </c>
      <c r="AB28" s="29">
        <f t="shared" si="3"/>
        <v>0</v>
      </c>
      <c r="AC28" s="29">
        <f t="shared" si="4"/>
        <v>1132691517</v>
      </c>
      <c r="AD28" s="94">
        <f t="shared" si="5"/>
        <v>-1035250000</v>
      </c>
      <c r="AE28" s="94">
        <f t="shared" si="6"/>
        <v>-1035250000</v>
      </c>
      <c r="AF28" s="94">
        <f t="shared" si="7"/>
        <v>0</v>
      </c>
    </row>
    <row r="29" spans="1:32">
      <c r="A29" s="112">
        <v>19</v>
      </c>
      <c r="B29" s="110" t="str">
        <f>'per SKPD'!B4126</f>
        <v>INSPEKTORAT</v>
      </c>
      <c r="C29" s="31">
        <f>'per SKPD'!E4127</f>
        <v>0</v>
      </c>
      <c r="D29" s="31">
        <f>'per SKPD'!F4127</f>
        <v>0</v>
      </c>
      <c r="E29" s="31">
        <f>'per SKPD'!G4127</f>
        <v>0</v>
      </c>
      <c r="F29" s="31">
        <f>'per SKPD'!H4127</f>
        <v>0</v>
      </c>
      <c r="G29" s="31">
        <f>'per SKPD'!I4127</f>
        <v>0</v>
      </c>
      <c r="H29" s="31">
        <f>'per SKPD'!J4127</f>
        <v>0</v>
      </c>
      <c r="I29" s="31">
        <f>'per SKPD'!K4127</f>
        <v>0</v>
      </c>
      <c r="J29" s="31">
        <f>'per SKPD'!L4127</f>
        <v>0</v>
      </c>
      <c r="K29" s="31">
        <f>'per SKPD'!M4127</f>
        <v>0</v>
      </c>
      <c r="L29" s="31">
        <f>'per SKPD'!N4127</f>
        <v>0</v>
      </c>
      <c r="M29" s="31">
        <f>'per SKPD'!W4127</f>
        <v>0</v>
      </c>
      <c r="N29" s="31">
        <f>'per SKPD'!X4127</f>
        <v>0</v>
      </c>
      <c r="O29" s="31">
        <f t="shared" si="0"/>
        <v>0</v>
      </c>
      <c r="P29" s="31">
        <f>'per SKPD'!Z4127</f>
        <v>0</v>
      </c>
      <c r="Q29" s="31">
        <f>'per SKPD'!AA4127</f>
        <v>0</v>
      </c>
      <c r="R29" s="31">
        <f>'per SKPD'!AB4127</f>
        <v>0</v>
      </c>
      <c r="S29" s="31">
        <f>'per SKPD'!AC4127</f>
        <v>0</v>
      </c>
      <c r="T29" s="31">
        <f>'per SKPD'!AL4127</f>
        <v>0</v>
      </c>
      <c r="U29" s="31">
        <f>'per SKPD'!AM4127</f>
        <v>0</v>
      </c>
      <c r="V29" s="31">
        <f>'per SKPD'!AN4127</f>
        <v>0</v>
      </c>
      <c r="W29" s="31">
        <f t="shared" si="1"/>
        <v>0</v>
      </c>
      <c r="X29" s="32">
        <f t="shared" si="2"/>
        <v>0</v>
      </c>
      <c r="Y29" s="32"/>
      <c r="Z29" s="28"/>
      <c r="AA29" s="29">
        <f t="shared" si="8"/>
        <v>0</v>
      </c>
      <c r="AB29" s="29">
        <f t="shared" si="3"/>
        <v>0</v>
      </c>
      <c r="AC29" s="29">
        <f t="shared" si="4"/>
        <v>0</v>
      </c>
      <c r="AD29" s="94">
        <f t="shared" si="5"/>
        <v>0</v>
      </c>
      <c r="AE29" s="94">
        <f t="shared" si="6"/>
        <v>0</v>
      </c>
      <c r="AF29" s="94">
        <f t="shared" si="7"/>
        <v>0</v>
      </c>
    </row>
    <row r="30" spans="1:32">
      <c r="A30" s="112">
        <v>20</v>
      </c>
      <c r="B30" s="110" t="str">
        <f>'per SKPD'!B4224</f>
        <v>BADAN KEPEGAWAIAN DAN PENGEMBANGAN SUMBER DAYA MANUSIA</v>
      </c>
      <c r="C30" s="31">
        <f>'per SKPD'!E4225</f>
        <v>0</v>
      </c>
      <c r="D30" s="31">
        <f>'per SKPD'!F4225</f>
        <v>0</v>
      </c>
      <c r="E30" s="31">
        <f>'per SKPD'!G4225</f>
        <v>0</v>
      </c>
      <c r="F30" s="31">
        <f>'per SKPD'!H4225</f>
        <v>0</v>
      </c>
      <c r="G30" s="31">
        <f>'per SKPD'!I4225</f>
        <v>0</v>
      </c>
      <c r="H30" s="31">
        <f>'per SKPD'!J4225</f>
        <v>0</v>
      </c>
      <c r="I30" s="31">
        <f>'per SKPD'!K4225</f>
        <v>0</v>
      </c>
      <c r="J30" s="31">
        <f>'per SKPD'!L4225</f>
        <v>0</v>
      </c>
      <c r="K30" s="31">
        <f>'per SKPD'!M4225</f>
        <v>0</v>
      </c>
      <c r="L30" s="31">
        <f>'per SKPD'!N4225</f>
        <v>0</v>
      </c>
      <c r="M30" s="31">
        <f>'per SKPD'!W4225</f>
        <v>0</v>
      </c>
      <c r="N30" s="31">
        <f>'per SKPD'!X4225</f>
        <v>0</v>
      </c>
      <c r="O30" s="31">
        <f t="shared" si="0"/>
        <v>0</v>
      </c>
      <c r="P30" s="31">
        <f>'per SKPD'!Z4225</f>
        <v>0</v>
      </c>
      <c r="Q30" s="31">
        <f>'per SKPD'!AA4225</f>
        <v>0</v>
      </c>
      <c r="R30" s="31">
        <f>'per SKPD'!AB4225</f>
        <v>0</v>
      </c>
      <c r="S30" s="31">
        <f>'per SKPD'!AC4225</f>
        <v>0</v>
      </c>
      <c r="T30" s="31">
        <f>'per SKPD'!AL4225</f>
        <v>0</v>
      </c>
      <c r="U30" s="31">
        <f>'per SKPD'!AM4225</f>
        <v>0</v>
      </c>
      <c r="V30" s="31">
        <f>'per SKPD'!AN4225</f>
        <v>0</v>
      </c>
      <c r="W30" s="31">
        <f t="shared" si="1"/>
        <v>0</v>
      </c>
      <c r="X30" s="32">
        <f t="shared" si="2"/>
        <v>0</v>
      </c>
      <c r="Y30" s="32"/>
      <c r="Z30" s="28"/>
      <c r="AA30" s="29">
        <f t="shared" si="8"/>
        <v>0</v>
      </c>
      <c r="AB30" s="29">
        <f t="shared" si="3"/>
        <v>0</v>
      </c>
      <c r="AC30" s="29">
        <f t="shared" si="4"/>
        <v>0</v>
      </c>
      <c r="AD30" s="94">
        <f t="shared" si="5"/>
        <v>0</v>
      </c>
      <c r="AE30" s="94">
        <f t="shared" si="6"/>
        <v>0</v>
      </c>
      <c r="AF30" s="94">
        <f t="shared" si="7"/>
        <v>0</v>
      </c>
    </row>
    <row r="31" spans="1:32">
      <c r="A31" s="112">
        <v>21</v>
      </c>
      <c r="B31" s="110" t="str">
        <f>'per SKPD'!B4370</f>
        <v>KECAMATAN TEMANGGUNG</v>
      </c>
      <c r="C31" s="31">
        <f>'per SKPD'!E4371</f>
        <v>792000000</v>
      </c>
      <c r="D31" s="31">
        <f>'per SKPD'!F4371</f>
        <v>0</v>
      </c>
      <c r="E31" s="31">
        <f>'per SKPD'!G4371</f>
        <v>0</v>
      </c>
      <c r="F31" s="31">
        <f>'per SKPD'!H4371</f>
        <v>0</v>
      </c>
      <c r="G31" s="31">
        <f>'per SKPD'!I4371</f>
        <v>0</v>
      </c>
      <c r="H31" s="31">
        <f>'per SKPD'!J4371</f>
        <v>0</v>
      </c>
      <c r="I31" s="31">
        <f>'per SKPD'!K4371</f>
        <v>0</v>
      </c>
      <c r="J31" s="31">
        <f>'per SKPD'!L4371</f>
        <v>0</v>
      </c>
      <c r="K31" s="31">
        <f>'per SKPD'!M4371</f>
        <v>0</v>
      </c>
      <c r="L31" s="31">
        <f>'per SKPD'!N4371</f>
        <v>0</v>
      </c>
      <c r="M31" s="31">
        <f>'per SKPD'!W4371</f>
        <v>0</v>
      </c>
      <c r="N31" s="31">
        <f>'per SKPD'!X4371</f>
        <v>0</v>
      </c>
      <c r="O31" s="31">
        <f t="shared" si="0"/>
        <v>0</v>
      </c>
      <c r="P31" s="31">
        <f>'per SKPD'!Z4371</f>
        <v>0</v>
      </c>
      <c r="Q31" s="31">
        <f>'per SKPD'!AA4371</f>
        <v>0</v>
      </c>
      <c r="R31" s="31">
        <f>'per SKPD'!AB4371</f>
        <v>0</v>
      </c>
      <c r="S31" s="31">
        <f>'per SKPD'!AC4371</f>
        <v>0</v>
      </c>
      <c r="T31" s="31">
        <f>'per SKPD'!AL4371</f>
        <v>0</v>
      </c>
      <c r="U31" s="31">
        <f>'per SKPD'!AM4371</f>
        <v>0</v>
      </c>
      <c r="V31" s="31">
        <f>'per SKPD'!AN4371</f>
        <v>0</v>
      </c>
      <c r="W31" s="31">
        <f t="shared" si="1"/>
        <v>0</v>
      </c>
      <c r="X31" s="32">
        <f t="shared" si="2"/>
        <v>792000000</v>
      </c>
      <c r="Y31" s="32"/>
      <c r="Z31" s="28"/>
      <c r="AA31" s="29">
        <f t="shared" si="8"/>
        <v>792000000</v>
      </c>
      <c r="AB31" s="29">
        <f t="shared" si="3"/>
        <v>0</v>
      </c>
      <c r="AC31" s="29">
        <f t="shared" si="4"/>
        <v>792000000</v>
      </c>
      <c r="AD31" s="94">
        <f t="shared" si="5"/>
        <v>0</v>
      </c>
      <c r="AE31" s="94">
        <f t="shared" si="6"/>
        <v>0</v>
      </c>
      <c r="AF31" s="94">
        <f t="shared" si="7"/>
        <v>0</v>
      </c>
    </row>
    <row r="32" spans="1:32">
      <c r="A32" s="112">
        <v>22</v>
      </c>
      <c r="B32" s="110" t="str">
        <f>'per SKPD'!B4440</f>
        <v>KECAMATAN TEMBARAK</v>
      </c>
      <c r="C32" s="31">
        <f>'per SKPD'!E4441</f>
        <v>307675000</v>
      </c>
      <c r="D32" s="31">
        <f>'per SKPD'!F4441</f>
        <v>0</v>
      </c>
      <c r="E32" s="31">
        <f>'per SKPD'!G4441</f>
        <v>0</v>
      </c>
      <c r="F32" s="31">
        <f>'per SKPD'!H4441</f>
        <v>0</v>
      </c>
      <c r="G32" s="31">
        <f>'per SKPD'!I4441</f>
        <v>0</v>
      </c>
      <c r="H32" s="31">
        <f>'per SKPD'!J4441</f>
        <v>0</v>
      </c>
      <c r="I32" s="31">
        <f>'per SKPD'!K4441</f>
        <v>0</v>
      </c>
      <c r="J32" s="31">
        <f>'per SKPD'!L4441</f>
        <v>0</v>
      </c>
      <c r="K32" s="31">
        <f>'per SKPD'!M4441</f>
        <v>0</v>
      </c>
      <c r="L32" s="31">
        <f>'per SKPD'!N4441</f>
        <v>0</v>
      </c>
      <c r="M32" s="31">
        <f>'per SKPD'!W4441</f>
        <v>0</v>
      </c>
      <c r="N32" s="31">
        <f>'per SKPD'!X4441</f>
        <v>0</v>
      </c>
      <c r="O32" s="31">
        <f t="shared" si="0"/>
        <v>0</v>
      </c>
      <c r="P32" s="31">
        <f>'per SKPD'!Z4441</f>
        <v>0</v>
      </c>
      <c r="Q32" s="31">
        <f>'per SKPD'!AA4441</f>
        <v>0</v>
      </c>
      <c r="R32" s="31">
        <f>'per SKPD'!AB4441</f>
        <v>0</v>
      </c>
      <c r="S32" s="31">
        <f>'per SKPD'!AC4441</f>
        <v>0</v>
      </c>
      <c r="T32" s="31">
        <f>'per SKPD'!AL4441</f>
        <v>0</v>
      </c>
      <c r="U32" s="31">
        <f>'per SKPD'!AM4441</f>
        <v>0</v>
      </c>
      <c r="V32" s="31">
        <f>'per SKPD'!AN4441</f>
        <v>0</v>
      </c>
      <c r="W32" s="31">
        <f t="shared" si="1"/>
        <v>0</v>
      </c>
      <c r="X32" s="32">
        <f t="shared" si="2"/>
        <v>307675000</v>
      </c>
      <c r="Y32" s="32"/>
      <c r="Z32" s="28"/>
      <c r="AA32" s="29">
        <f t="shared" si="8"/>
        <v>307675000</v>
      </c>
      <c r="AB32" s="29">
        <f t="shared" si="3"/>
        <v>0</v>
      </c>
      <c r="AC32" s="29">
        <f t="shared" si="4"/>
        <v>307675000</v>
      </c>
      <c r="AD32" s="94">
        <f t="shared" si="5"/>
        <v>0</v>
      </c>
      <c r="AE32" s="94">
        <f t="shared" si="6"/>
        <v>0</v>
      </c>
      <c r="AF32" s="94">
        <f t="shared" si="7"/>
        <v>0</v>
      </c>
    </row>
    <row r="33" spans="1:32">
      <c r="A33" s="112">
        <v>23</v>
      </c>
      <c r="B33" s="110" t="str">
        <f>'per SKPD'!B4493</f>
        <v>KECAMATAN PRINGSURAT</v>
      </c>
      <c r="C33" s="31">
        <f>'per SKPD'!E4494</f>
        <v>2403644000</v>
      </c>
      <c r="D33" s="31">
        <f>'per SKPD'!F4494</f>
        <v>0</v>
      </c>
      <c r="E33" s="31">
        <f>'per SKPD'!G4494</f>
        <v>0</v>
      </c>
      <c r="F33" s="31">
        <f>'per SKPD'!H4494</f>
        <v>0</v>
      </c>
      <c r="G33" s="31">
        <f>'per SKPD'!I4494</f>
        <v>0</v>
      </c>
      <c r="H33" s="31">
        <f>'per SKPD'!J4494</f>
        <v>0</v>
      </c>
      <c r="I33" s="31">
        <f>'per SKPD'!K4494</f>
        <v>0</v>
      </c>
      <c r="J33" s="31">
        <f>'per SKPD'!L4494</f>
        <v>0</v>
      </c>
      <c r="K33" s="31">
        <f>'per SKPD'!M4494</f>
        <v>0</v>
      </c>
      <c r="L33" s="31">
        <f>'per SKPD'!N4494</f>
        <v>0</v>
      </c>
      <c r="M33" s="31">
        <f>'per SKPD'!W4494</f>
        <v>0</v>
      </c>
      <c r="N33" s="31">
        <f>'per SKPD'!X4494</f>
        <v>0</v>
      </c>
      <c r="O33" s="31">
        <f t="shared" si="0"/>
        <v>0</v>
      </c>
      <c r="P33" s="31">
        <f>'per SKPD'!Z4494</f>
        <v>0</v>
      </c>
      <c r="Q33" s="31">
        <f>'per SKPD'!AA4494</f>
        <v>0</v>
      </c>
      <c r="R33" s="31">
        <f>'per SKPD'!AB4494</f>
        <v>0</v>
      </c>
      <c r="S33" s="31">
        <f>'per SKPD'!AC4494</f>
        <v>0</v>
      </c>
      <c r="T33" s="31">
        <f>'per SKPD'!AL4494</f>
        <v>0</v>
      </c>
      <c r="U33" s="31">
        <f>'per SKPD'!AM4494</f>
        <v>0</v>
      </c>
      <c r="V33" s="31">
        <f>'per SKPD'!AN4494</f>
        <v>0</v>
      </c>
      <c r="W33" s="31">
        <f t="shared" si="1"/>
        <v>0</v>
      </c>
      <c r="X33" s="32">
        <f t="shared" si="2"/>
        <v>2403644000</v>
      </c>
      <c r="Y33" s="32"/>
      <c r="Z33" s="28"/>
      <c r="AA33" s="29">
        <f t="shared" si="8"/>
        <v>2403644000</v>
      </c>
      <c r="AB33" s="29">
        <f t="shared" si="3"/>
        <v>0</v>
      </c>
      <c r="AC33" s="29">
        <f t="shared" si="4"/>
        <v>2403644000</v>
      </c>
      <c r="AD33" s="94">
        <f t="shared" si="5"/>
        <v>0</v>
      </c>
      <c r="AE33" s="94">
        <f t="shared" si="6"/>
        <v>0</v>
      </c>
      <c r="AF33" s="94">
        <f t="shared" si="7"/>
        <v>0</v>
      </c>
    </row>
    <row r="34" spans="1:32">
      <c r="A34" s="112">
        <v>24</v>
      </c>
      <c r="B34" s="110" t="str">
        <f>'per SKPD'!B4549</f>
        <v>KECAMATAN KALORAN</v>
      </c>
      <c r="C34" s="31">
        <f>'per SKPD'!E4550</f>
        <v>66259808</v>
      </c>
      <c r="D34" s="31">
        <f>'per SKPD'!F4550</f>
        <v>0</v>
      </c>
      <c r="E34" s="31">
        <f>'per SKPD'!G4550</f>
        <v>0</v>
      </c>
      <c r="F34" s="31">
        <f>'per SKPD'!H4550</f>
        <v>0</v>
      </c>
      <c r="G34" s="31">
        <f>'per SKPD'!I4550</f>
        <v>0</v>
      </c>
      <c r="H34" s="31">
        <f>'per SKPD'!J4550</f>
        <v>0</v>
      </c>
      <c r="I34" s="31">
        <f>'per SKPD'!K4550</f>
        <v>0</v>
      </c>
      <c r="J34" s="31">
        <f>'per SKPD'!L4550</f>
        <v>0</v>
      </c>
      <c r="K34" s="31">
        <f>'per SKPD'!M4550</f>
        <v>0</v>
      </c>
      <c r="L34" s="31">
        <f>'per SKPD'!N4550</f>
        <v>0</v>
      </c>
      <c r="M34" s="31">
        <f>'per SKPD'!W4550</f>
        <v>0</v>
      </c>
      <c r="N34" s="31">
        <f>'per SKPD'!X4550</f>
        <v>0</v>
      </c>
      <c r="O34" s="31">
        <f t="shared" si="0"/>
        <v>0</v>
      </c>
      <c r="P34" s="31">
        <f>'per SKPD'!Z4550</f>
        <v>0</v>
      </c>
      <c r="Q34" s="31">
        <f>'per SKPD'!AA4550</f>
        <v>0</v>
      </c>
      <c r="R34" s="31">
        <f>'per SKPD'!AB4550</f>
        <v>0</v>
      </c>
      <c r="S34" s="31">
        <f>'per SKPD'!AC4550</f>
        <v>0</v>
      </c>
      <c r="T34" s="31">
        <f>'per SKPD'!AL4550</f>
        <v>0</v>
      </c>
      <c r="U34" s="31">
        <f>'per SKPD'!AM4550</f>
        <v>0</v>
      </c>
      <c r="V34" s="31">
        <f>'per SKPD'!AN4550</f>
        <v>0</v>
      </c>
      <c r="W34" s="31">
        <f t="shared" si="1"/>
        <v>0</v>
      </c>
      <c r="X34" s="32">
        <f t="shared" si="2"/>
        <v>66259808</v>
      </c>
      <c r="Y34" s="32"/>
      <c r="Z34" s="28"/>
      <c r="AA34" s="29">
        <f t="shared" si="8"/>
        <v>66259808</v>
      </c>
      <c r="AB34" s="29">
        <f t="shared" si="3"/>
        <v>0</v>
      </c>
      <c r="AC34" s="29">
        <f t="shared" si="4"/>
        <v>66259808</v>
      </c>
      <c r="AD34" s="94">
        <f t="shared" si="5"/>
        <v>0</v>
      </c>
      <c r="AE34" s="94">
        <f t="shared" si="6"/>
        <v>0</v>
      </c>
      <c r="AF34" s="94">
        <f t="shared" si="7"/>
        <v>0</v>
      </c>
    </row>
    <row r="35" spans="1:32">
      <c r="A35" s="112">
        <v>25</v>
      </c>
      <c r="B35" s="110" t="str">
        <f>'per SKPD'!B4617</f>
        <v>KECAMATAN PARAKAN</v>
      </c>
      <c r="C35" s="31">
        <f>'per SKPD'!E4618</f>
        <v>13113443443</v>
      </c>
      <c r="D35" s="31">
        <f>'per SKPD'!F4618</f>
        <v>0</v>
      </c>
      <c r="E35" s="31">
        <f>'per SKPD'!G4618</f>
        <v>0</v>
      </c>
      <c r="F35" s="31">
        <f>'per SKPD'!H4618</f>
        <v>0</v>
      </c>
      <c r="G35" s="31">
        <f>'per SKPD'!I4618</f>
        <v>0</v>
      </c>
      <c r="H35" s="31">
        <f>'per SKPD'!J4618</f>
        <v>0</v>
      </c>
      <c r="I35" s="31">
        <f>'per SKPD'!K4618</f>
        <v>0</v>
      </c>
      <c r="J35" s="31">
        <f>'per SKPD'!L4618</f>
        <v>0</v>
      </c>
      <c r="K35" s="31">
        <f>'per SKPD'!M4618</f>
        <v>0</v>
      </c>
      <c r="L35" s="31">
        <f>'per SKPD'!N4618</f>
        <v>0</v>
      </c>
      <c r="M35" s="31">
        <f>'per SKPD'!W4618</f>
        <v>0</v>
      </c>
      <c r="N35" s="31">
        <f>'per SKPD'!X4618</f>
        <v>0</v>
      </c>
      <c r="O35" s="31">
        <f t="shared" si="0"/>
        <v>0</v>
      </c>
      <c r="P35" s="31">
        <f>'per SKPD'!Z4618</f>
        <v>0</v>
      </c>
      <c r="Q35" s="31">
        <f>'per SKPD'!AA4618</f>
        <v>0</v>
      </c>
      <c r="R35" s="31">
        <f>'per SKPD'!AB4618</f>
        <v>0</v>
      </c>
      <c r="S35" s="31">
        <f>'per SKPD'!AC4618</f>
        <v>0</v>
      </c>
      <c r="T35" s="31">
        <f>'per SKPD'!AL4618</f>
        <v>0</v>
      </c>
      <c r="U35" s="31">
        <f>'per SKPD'!AM4618</f>
        <v>0</v>
      </c>
      <c r="V35" s="31">
        <f>'per SKPD'!AN4618</f>
        <v>0</v>
      </c>
      <c r="W35" s="31">
        <f t="shared" si="1"/>
        <v>0</v>
      </c>
      <c r="X35" s="32">
        <f t="shared" si="2"/>
        <v>13113443443</v>
      </c>
      <c r="Y35" s="32"/>
      <c r="Z35" s="28"/>
      <c r="AA35" s="29">
        <f t="shared" si="8"/>
        <v>13113443443</v>
      </c>
      <c r="AB35" s="29">
        <f t="shared" si="3"/>
        <v>0</v>
      </c>
      <c r="AC35" s="29">
        <f t="shared" si="4"/>
        <v>13113443443</v>
      </c>
      <c r="AD35" s="94">
        <f t="shared" si="5"/>
        <v>0</v>
      </c>
      <c r="AE35" s="94">
        <f t="shared" si="6"/>
        <v>0</v>
      </c>
      <c r="AF35" s="94">
        <f t="shared" si="7"/>
        <v>0</v>
      </c>
    </row>
    <row r="36" spans="1:32">
      <c r="A36" s="112">
        <v>26</v>
      </c>
      <c r="B36" s="110" t="str">
        <f>'per SKPD'!B4677</f>
        <v>KECAMATAN BULU</v>
      </c>
      <c r="C36" s="31">
        <f>'per SKPD'!E4678</f>
        <v>532881602</v>
      </c>
      <c r="D36" s="31">
        <f>'per SKPD'!F4678</f>
        <v>0</v>
      </c>
      <c r="E36" s="31">
        <f>'per SKPD'!G4678</f>
        <v>0</v>
      </c>
      <c r="F36" s="31">
        <f>'per SKPD'!H4678</f>
        <v>0</v>
      </c>
      <c r="G36" s="31">
        <f>'per SKPD'!I4678</f>
        <v>0</v>
      </c>
      <c r="H36" s="31">
        <f>'per SKPD'!J4678</f>
        <v>0</v>
      </c>
      <c r="I36" s="31">
        <f>'per SKPD'!K4678</f>
        <v>0</v>
      </c>
      <c r="J36" s="31">
        <f>'per SKPD'!L4678</f>
        <v>0</v>
      </c>
      <c r="K36" s="31">
        <f>'per SKPD'!M4678</f>
        <v>7000725</v>
      </c>
      <c r="L36" s="31">
        <f>'per SKPD'!N4678</f>
        <v>0</v>
      </c>
      <c r="M36" s="31">
        <f>'per SKPD'!W4678</f>
        <v>0</v>
      </c>
      <c r="N36" s="31">
        <f>'per SKPD'!X4678</f>
        <v>0</v>
      </c>
      <c r="O36" s="31">
        <f t="shared" si="0"/>
        <v>7000725</v>
      </c>
      <c r="P36" s="31">
        <f>'per SKPD'!Z4678</f>
        <v>0</v>
      </c>
      <c r="Q36" s="31">
        <f>'per SKPD'!AA4678</f>
        <v>0</v>
      </c>
      <c r="R36" s="31">
        <f>'per SKPD'!AB4678</f>
        <v>0</v>
      </c>
      <c r="S36" s="31">
        <f>'per SKPD'!AC4678</f>
        <v>0</v>
      </c>
      <c r="T36" s="31">
        <f>'per SKPD'!AL4678</f>
        <v>0</v>
      </c>
      <c r="U36" s="31">
        <f>'per SKPD'!AM4678</f>
        <v>0</v>
      </c>
      <c r="V36" s="31">
        <f>'per SKPD'!AN4678</f>
        <v>0</v>
      </c>
      <c r="W36" s="31">
        <f t="shared" si="1"/>
        <v>0</v>
      </c>
      <c r="X36" s="32">
        <f t="shared" si="2"/>
        <v>539882327</v>
      </c>
      <c r="Y36" s="32"/>
      <c r="Z36" s="28"/>
      <c r="AA36" s="29">
        <f t="shared" si="8"/>
        <v>539882327</v>
      </c>
      <c r="AB36" s="29">
        <f t="shared" si="3"/>
        <v>0</v>
      </c>
      <c r="AC36" s="29">
        <f t="shared" si="4"/>
        <v>532881602</v>
      </c>
      <c r="AD36" s="94">
        <f t="shared" si="5"/>
        <v>7000725</v>
      </c>
      <c r="AE36" s="94">
        <f t="shared" si="6"/>
        <v>7000725</v>
      </c>
      <c r="AF36" s="94">
        <f t="shared" si="7"/>
        <v>0</v>
      </c>
    </row>
    <row r="37" spans="1:32">
      <c r="A37" s="112">
        <v>27</v>
      </c>
      <c r="B37" s="110" t="str">
        <f>'per SKPD'!B4763</f>
        <v>KECAMATAN KEDU</v>
      </c>
      <c r="C37" s="31">
        <f>'per SKPD'!E4764</f>
        <v>917894844</v>
      </c>
      <c r="D37" s="31">
        <f>'per SKPD'!F4764</f>
        <v>0</v>
      </c>
      <c r="E37" s="31">
        <f>'per SKPD'!G4764</f>
        <v>0</v>
      </c>
      <c r="F37" s="31">
        <f>'per SKPD'!H4764</f>
        <v>0</v>
      </c>
      <c r="G37" s="31">
        <f>'per SKPD'!I4764</f>
        <v>0</v>
      </c>
      <c r="H37" s="31">
        <f>'per SKPD'!J4764</f>
        <v>0</v>
      </c>
      <c r="I37" s="31">
        <f>'per SKPD'!K4764</f>
        <v>0</v>
      </c>
      <c r="J37" s="31">
        <f>'per SKPD'!L4764</f>
        <v>0</v>
      </c>
      <c r="K37" s="31">
        <f>'per SKPD'!M4764</f>
        <v>0</v>
      </c>
      <c r="L37" s="31">
        <f>'per SKPD'!N4764</f>
        <v>0</v>
      </c>
      <c r="M37" s="31">
        <f>'per SKPD'!W4764</f>
        <v>0</v>
      </c>
      <c r="N37" s="31">
        <f>'per SKPD'!X4764</f>
        <v>0</v>
      </c>
      <c r="O37" s="31">
        <f t="shared" si="0"/>
        <v>0</v>
      </c>
      <c r="P37" s="31">
        <f>'per SKPD'!Z4764</f>
        <v>0</v>
      </c>
      <c r="Q37" s="31">
        <f>'per SKPD'!AA4764</f>
        <v>0</v>
      </c>
      <c r="R37" s="31">
        <f>'per SKPD'!AB4764</f>
        <v>0</v>
      </c>
      <c r="S37" s="31">
        <f>'per SKPD'!AC4764</f>
        <v>0</v>
      </c>
      <c r="T37" s="31">
        <f>'per SKPD'!AL4764</f>
        <v>0</v>
      </c>
      <c r="U37" s="31">
        <f>'per SKPD'!AM4764</f>
        <v>0</v>
      </c>
      <c r="V37" s="31">
        <f>'per SKPD'!AN4764</f>
        <v>0</v>
      </c>
      <c r="W37" s="31">
        <f t="shared" si="1"/>
        <v>0</v>
      </c>
      <c r="X37" s="32">
        <f t="shared" si="2"/>
        <v>917894844</v>
      </c>
      <c r="Y37" s="32"/>
      <c r="Z37" s="28"/>
      <c r="AA37" s="29">
        <f t="shared" si="8"/>
        <v>917894844</v>
      </c>
      <c r="AB37" s="29">
        <f t="shared" si="3"/>
        <v>0</v>
      </c>
      <c r="AC37" s="29">
        <f t="shared" si="4"/>
        <v>917894844</v>
      </c>
      <c r="AD37" s="94">
        <f t="shared" si="5"/>
        <v>0</v>
      </c>
      <c r="AE37" s="94">
        <f t="shared" si="6"/>
        <v>0</v>
      </c>
      <c r="AF37" s="94">
        <f t="shared" si="7"/>
        <v>0</v>
      </c>
    </row>
    <row r="38" spans="1:32">
      <c r="A38" s="112">
        <v>28</v>
      </c>
      <c r="B38" s="110" t="str">
        <f>'per SKPD'!B4824</f>
        <v>KECAMATAN KANDANGAN</v>
      </c>
      <c r="C38" s="31">
        <f>'per SKPD'!E4825</f>
        <v>25650000</v>
      </c>
      <c r="D38" s="31">
        <f>'per SKPD'!F4825</f>
        <v>0</v>
      </c>
      <c r="E38" s="31">
        <f>'per SKPD'!G4825</f>
        <v>0</v>
      </c>
      <c r="F38" s="31">
        <f>'per SKPD'!H4825</f>
        <v>0</v>
      </c>
      <c r="G38" s="31">
        <f>'per SKPD'!I4825</f>
        <v>0</v>
      </c>
      <c r="H38" s="31">
        <f>'per SKPD'!J4825</f>
        <v>0</v>
      </c>
      <c r="I38" s="31">
        <f>'per SKPD'!K4825</f>
        <v>0</v>
      </c>
      <c r="J38" s="31">
        <f>'per SKPD'!L4825</f>
        <v>0</v>
      </c>
      <c r="K38" s="31">
        <f>'per SKPD'!M4825</f>
        <v>0</v>
      </c>
      <c r="L38" s="31">
        <f>'per SKPD'!N4825</f>
        <v>0</v>
      </c>
      <c r="M38" s="31">
        <f>'per SKPD'!W4825</f>
        <v>0</v>
      </c>
      <c r="N38" s="31">
        <f>'per SKPD'!X4825</f>
        <v>0</v>
      </c>
      <c r="O38" s="31">
        <f t="shared" si="0"/>
        <v>0</v>
      </c>
      <c r="P38" s="31">
        <f>'per SKPD'!Z4825</f>
        <v>0</v>
      </c>
      <c r="Q38" s="31">
        <f>'per SKPD'!AA4825</f>
        <v>0</v>
      </c>
      <c r="R38" s="31">
        <f>'per SKPD'!AB4825</f>
        <v>0</v>
      </c>
      <c r="S38" s="31">
        <f>'per SKPD'!AC4825</f>
        <v>0</v>
      </c>
      <c r="T38" s="31">
        <f>'per SKPD'!AL4825</f>
        <v>0</v>
      </c>
      <c r="U38" s="31">
        <f>'per SKPD'!AM4825</f>
        <v>0</v>
      </c>
      <c r="V38" s="31">
        <f>'per SKPD'!AN4825</f>
        <v>0</v>
      </c>
      <c r="W38" s="31">
        <f t="shared" si="1"/>
        <v>0</v>
      </c>
      <c r="X38" s="32">
        <f t="shared" si="2"/>
        <v>25650000</v>
      </c>
      <c r="Y38" s="32"/>
      <c r="Z38" s="28"/>
      <c r="AA38" s="29">
        <f t="shared" si="8"/>
        <v>25650000</v>
      </c>
      <c r="AB38" s="29">
        <f t="shared" si="3"/>
        <v>0</v>
      </c>
      <c r="AC38" s="29">
        <f t="shared" si="4"/>
        <v>25650000</v>
      </c>
      <c r="AD38" s="94">
        <f t="shared" si="5"/>
        <v>0</v>
      </c>
      <c r="AE38" s="94">
        <f t="shared" si="6"/>
        <v>0</v>
      </c>
      <c r="AF38" s="94">
        <f t="shared" si="7"/>
        <v>0</v>
      </c>
    </row>
    <row r="39" spans="1:32">
      <c r="A39" s="112">
        <v>29</v>
      </c>
      <c r="B39" s="110" t="str">
        <f>'per SKPD'!B4902</f>
        <v>KECAMATAN CANDIROTO</v>
      </c>
      <c r="C39" s="31">
        <f>'per SKPD'!E4903</f>
        <v>1699224000</v>
      </c>
      <c r="D39" s="31">
        <f>'per SKPD'!F4903</f>
        <v>0</v>
      </c>
      <c r="E39" s="31">
        <f>'per SKPD'!G4903</f>
        <v>0</v>
      </c>
      <c r="F39" s="31">
        <f>'per SKPD'!H4903</f>
        <v>0</v>
      </c>
      <c r="G39" s="31">
        <f>'per SKPD'!I4903</f>
        <v>0</v>
      </c>
      <c r="H39" s="31">
        <f>'per SKPD'!J4903</f>
        <v>0</v>
      </c>
      <c r="I39" s="31">
        <f>'per SKPD'!K4903</f>
        <v>0</v>
      </c>
      <c r="J39" s="31">
        <f>'per SKPD'!L4903</f>
        <v>0</v>
      </c>
      <c r="K39" s="31">
        <f>'per SKPD'!M4903</f>
        <v>118592000</v>
      </c>
      <c r="L39" s="31">
        <f>'per SKPD'!N4903</f>
        <v>0</v>
      </c>
      <c r="M39" s="31">
        <f>'per SKPD'!W4903</f>
        <v>0</v>
      </c>
      <c r="N39" s="31">
        <f>'per SKPD'!X4903</f>
        <v>0</v>
      </c>
      <c r="O39" s="31">
        <f t="shared" si="0"/>
        <v>118592000</v>
      </c>
      <c r="P39" s="31">
        <f>'per SKPD'!Z4903</f>
        <v>0</v>
      </c>
      <c r="Q39" s="31">
        <f>'per SKPD'!AA4903</f>
        <v>0</v>
      </c>
      <c r="R39" s="31">
        <f>'per SKPD'!AB4903</f>
        <v>0</v>
      </c>
      <c r="S39" s="31">
        <f>'per SKPD'!AC4903</f>
        <v>0</v>
      </c>
      <c r="T39" s="31">
        <f>'per SKPD'!AL4903</f>
        <v>0</v>
      </c>
      <c r="U39" s="31">
        <f>'per SKPD'!AM4903</f>
        <v>0</v>
      </c>
      <c r="V39" s="31">
        <f>'per SKPD'!AN4903</f>
        <v>0</v>
      </c>
      <c r="W39" s="31">
        <f t="shared" si="1"/>
        <v>0</v>
      </c>
      <c r="X39" s="32">
        <f t="shared" si="2"/>
        <v>1817816000</v>
      </c>
      <c r="Y39" s="32"/>
      <c r="Z39" s="28"/>
      <c r="AA39" s="29">
        <f t="shared" si="8"/>
        <v>1817816000</v>
      </c>
      <c r="AB39" s="29">
        <f t="shared" si="3"/>
        <v>0</v>
      </c>
      <c r="AC39" s="29">
        <f t="shared" si="4"/>
        <v>1699224000</v>
      </c>
      <c r="AD39" s="94">
        <f t="shared" si="5"/>
        <v>118592000</v>
      </c>
      <c r="AE39" s="94">
        <f t="shared" si="6"/>
        <v>118592000</v>
      </c>
      <c r="AF39" s="94">
        <f t="shared" si="7"/>
        <v>0</v>
      </c>
    </row>
    <row r="40" spans="1:32">
      <c r="A40" s="112">
        <v>30</v>
      </c>
      <c r="B40" s="110" t="str">
        <f>'per SKPD'!B4995</f>
        <v>KECAMATAN NGADIREJO</v>
      </c>
      <c r="C40" s="31">
        <f>'per SKPD'!E4996</f>
        <v>461453230</v>
      </c>
      <c r="D40" s="31">
        <f>'per SKPD'!F4996</f>
        <v>0</v>
      </c>
      <c r="E40" s="31">
        <f>'per SKPD'!G4996</f>
        <v>0</v>
      </c>
      <c r="F40" s="31">
        <f>'per SKPD'!H4996</f>
        <v>0</v>
      </c>
      <c r="G40" s="31">
        <f>'per SKPD'!I4996</f>
        <v>0</v>
      </c>
      <c r="H40" s="31">
        <f>'per SKPD'!J4996</f>
        <v>0</v>
      </c>
      <c r="I40" s="31">
        <f>'per SKPD'!K4996</f>
        <v>0</v>
      </c>
      <c r="J40" s="31">
        <f>'per SKPD'!L4996</f>
        <v>0</v>
      </c>
      <c r="K40" s="31">
        <f>'per SKPD'!M4996</f>
        <v>0</v>
      </c>
      <c r="L40" s="31">
        <f>'per SKPD'!N4996</f>
        <v>0</v>
      </c>
      <c r="M40" s="31">
        <f>'per SKPD'!W4996</f>
        <v>0</v>
      </c>
      <c r="N40" s="31">
        <f>'per SKPD'!X4996</f>
        <v>0</v>
      </c>
      <c r="O40" s="31">
        <f t="shared" si="0"/>
        <v>0</v>
      </c>
      <c r="P40" s="31">
        <f>'per SKPD'!Z4996</f>
        <v>0</v>
      </c>
      <c r="Q40" s="31">
        <f>'per SKPD'!AA4996</f>
        <v>0</v>
      </c>
      <c r="R40" s="31">
        <f>'per SKPD'!AB4996</f>
        <v>0</v>
      </c>
      <c r="S40" s="31">
        <f>'per SKPD'!AC4996</f>
        <v>0</v>
      </c>
      <c r="T40" s="31">
        <f>'per SKPD'!AL4996</f>
        <v>0</v>
      </c>
      <c r="U40" s="31">
        <f>'per SKPD'!AM4996</f>
        <v>0</v>
      </c>
      <c r="V40" s="31">
        <f>'per SKPD'!AN4996</f>
        <v>0</v>
      </c>
      <c r="W40" s="31">
        <f t="shared" si="1"/>
        <v>0</v>
      </c>
      <c r="X40" s="32">
        <f t="shared" si="2"/>
        <v>461453230</v>
      </c>
      <c r="Y40" s="32"/>
      <c r="Z40" s="28"/>
      <c r="AA40" s="29">
        <f t="shared" si="8"/>
        <v>461453230</v>
      </c>
      <c r="AB40" s="29">
        <f t="shared" si="3"/>
        <v>0</v>
      </c>
      <c r="AC40" s="29">
        <f t="shared" si="4"/>
        <v>461453230</v>
      </c>
      <c r="AD40" s="94">
        <f t="shared" si="5"/>
        <v>0</v>
      </c>
      <c r="AE40" s="94">
        <f t="shared" si="6"/>
        <v>0</v>
      </c>
      <c r="AF40" s="94">
        <f t="shared" si="7"/>
        <v>0</v>
      </c>
    </row>
    <row r="41" spans="1:32">
      <c r="A41" s="112">
        <v>31</v>
      </c>
      <c r="B41" s="110" t="str">
        <f>'per SKPD'!B5060</f>
        <v>KECAMATAN JUMO</v>
      </c>
      <c r="C41" s="31">
        <f>'per SKPD'!E5061</f>
        <v>30000000</v>
      </c>
      <c r="D41" s="31">
        <f>'per SKPD'!F5061</f>
        <v>0</v>
      </c>
      <c r="E41" s="31">
        <f>'per SKPD'!G5061</f>
        <v>0</v>
      </c>
      <c r="F41" s="31">
        <f>'per SKPD'!H5061</f>
        <v>0</v>
      </c>
      <c r="G41" s="31">
        <f>'per SKPD'!I5061</f>
        <v>0</v>
      </c>
      <c r="H41" s="31">
        <f>'per SKPD'!J5061</f>
        <v>0</v>
      </c>
      <c r="I41" s="31">
        <f>'per SKPD'!K5061</f>
        <v>0</v>
      </c>
      <c r="J41" s="31">
        <f>'per SKPD'!L5061</f>
        <v>0</v>
      </c>
      <c r="K41" s="31">
        <f>'per SKPD'!M5061</f>
        <v>0</v>
      </c>
      <c r="L41" s="31">
        <f>'per SKPD'!N5061</f>
        <v>0</v>
      </c>
      <c r="M41" s="31">
        <f>'per SKPD'!W5061</f>
        <v>0</v>
      </c>
      <c r="N41" s="31">
        <f>'per SKPD'!X5061</f>
        <v>0</v>
      </c>
      <c r="O41" s="31">
        <f t="shared" si="0"/>
        <v>0</v>
      </c>
      <c r="P41" s="31">
        <f>'per SKPD'!Z5061</f>
        <v>0</v>
      </c>
      <c r="Q41" s="31">
        <f>'per SKPD'!AA5061</f>
        <v>0</v>
      </c>
      <c r="R41" s="31">
        <f>'per SKPD'!AB5061</f>
        <v>0</v>
      </c>
      <c r="S41" s="31">
        <f>'per SKPD'!AC5061</f>
        <v>0</v>
      </c>
      <c r="T41" s="31">
        <f>'per SKPD'!AL5061</f>
        <v>0</v>
      </c>
      <c r="U41" s="31">
        <f>'per SKPD'!AM5061</f>
        <v>0</v>
      </c>
      <c r="V41" s="31">
        <f>'per SKPD'!AN5061</f>
        <v>0</v>
      </c>
      <c r="W41" s="31">
        <f t="shared" si="1"/>
        <v>0</v>
      </c>
      <c r="X41" s="32">
        <f t="shared" si="2"/>
        <v>30000000</v>
      </c>
      <c r="Y41" s="32"/>
      <c r="Z41" s="28"/>
      <c r="AA41" s="29">
        <f t="shared" si="8"/>
        <v>30000000</v>
      </c>
      <c r="AB41" s="29">
        <f t="shared" si="3"/>
        <v>0</v>
      </c>
      <c r="AC41" s="29">
        <f t="shared" si="4"/>
        <v>30000000</v>
      </c>
      <c r="AD41" s="94">
        <f t="shared" si="5"/>
        <v>0</v>
      </c>
      <c r="AE41" s="94">
        <f t="shared" si="6"/>
        <v>0</v>
      </c>
      <c r="AF41" s="94">
        <f t="shared" si="7"/>
        <v>0</v>
      </c>
    </row>
    <row r="42" spans="1:32">
      <c r="A42" s="112">
        <v>32</v>
      </c>
      <c r="B42" s="110" t="str">
        <f>'per SKPD'!B5125</f>
        <v>KECAMATAN WONOBOYO</v>
      </c>
      <c r="C42" s="31">
        <f>'per SKPD'!E5126</f>
        <v>175000000</v>
      </c>
      <c r="D42" s="31">
        <f>'per SKPD'!F5126</f>
        <v>0</v>
      </c>
      <c r="E42" s="31">
        <f>'per SKPD'!G5126</f>
        <v>0</v>
      </c>
      <c r="F42" s="31">
        <f>'per SKPD'!H5126</f>
        <v>0</v>
      </c>
      <c r="G42" s="31">
        <f>'per SKPD'!I5126</f>
        <v>0</v>
      </c>
      <c r="H42" s="31">
        <f>'per SKPD'!J5126</f>
        <v>0</v>
      </c>
      <c r="I42" s="31">
        <f>'per SKPD'!K5126</f>
        <v>0</v>
      </c>
      <c r="J42" s="31">
        <f>'per SKPD'!L5126</f>
        <v>0</v>
      </c>
      <c r="K42" s="31">
        <f>'per SKPD'!M5126</f>
        <v>0</v>
      </c>
      <c r="L42" s="31">
        <f>'per SKPD'!N5126</f>
        <v>0</v>
      </c>
      <c r="M42" s="31">
        <f>'per SKPD'!W5126</f>
        <v>0</v>
      </c>
      <c r="N42" s="31">
        <f>'per SKPD'!X5126</f>
        <v>0</v>
      </c>
      <c r="O42" s="31">
        <f t="shared" si="0"/>
        <v>0</v>
      </c>
      <c r="P42" s="31">
        <f>'per SKPD'!Z5126</f>
        <v>0</v>
      </c>
      <c r="Q42" s="31">
        <f>'per SKPD'!AA5126</f>
        <v>0</v>
      </c>
      <c r="R42" s="31">
        <f>'per SKPD'!AB5126</f>
        <v>0</v>
      </c>
      <c r="S42" s="31">
        <f>'per SKPD'!AC5126</f>
        <v>0</v>
      </c>
      <c r="T42" s="31">
        <f>'per SKPD'!AL5126</f>
        <v>0</v>
      </c>
      <c r="U42" s="31">
        <f>'per SKPD'!AM5126</f>
        <v>0</v>
      </c>
      <c r="V42" s="31">
        <f>'per SKPD'!AN5126</f>
        <v>0</v>
      </c>
      <c r="W42" s="31">
        <f t="shared" si="1"/>
        <v>0</v>
      </c>
      <c r="X42" s="32">
        <f t="shared" si="2"/>
        <v>175000000</v>
      </c>
      <c r="Y42" s="32"/>
      <c r="Z42" s="28"/>
      <c r="AA42" s="29">
        <f t="shared" si="8"/>
        <v>175000000</v>
      </c>
      <c r="AB42" s="29">
        <f t="shared" si="3"/>
        <v>0</v>
      </c>
      <c r="AC42" s="29">
        <f t="shared" si="4"/>
        <v>175000000</v>
      </c>
      <c r="AD42" s="94">
        <f t="shared" si="5"/>
        <v>0</v>
      </c>
      <c r="AE42" s="94">
        <f t="shared" si="6"/>
        <v>0</v>
      </c>
      <c r="AF42" s="94">
        <f t="shared" si="7"/>
        <v>0</v>
      </c>
    </row>
    <row r="43" spans="1:32">
      <c r="A43" s="112">
        <v>33</v>
      </c>
      <c r="B43" s="110" t="str">
        <f>'per SKPD'!B5186</f>
        <v>KECAMATAN KRANGGAN</v>
      </c>
      <c r="C43" s="31">
        <f>'per SKPD'!E5187</f>
        <v>308000000</v>
      </c>
      <c r="D43" s="31">
        <f>'per SKPD'!F5187</f>
        <v>0</v>
      </c>
      <c r="E43" s="31">
        <f>'per SKPD'!G5187</f>
        <v>0</v>
      </c>
      <c r="F43" s="31">
        <f>'per SKPD'!H5187</f>
        <v>0</v>
      </c>
      <c r="G43" s="31">
        <f>'per SKPD'!I5187</f>
        <v>0</v>
      </c>
      <c r="H43" s="31">
        <f>'per SKPD'!J5187</f>
        <v>0</v>
      </c>
      <c r="I43" s="31">
        <f>'per SKPD'!K5187</f>
        <v>0</v>
      </c>
      <c r="J43" s="31">
        <f>'per SKPD'!L5187</f>
        <v>0</v>
      </c>
      <c r="K43" s="31">
        <f>'per SKPD'!M5187</f>
        <v>0</v>
      </c>
      <c r="L43" s="31">
        <f>'per SKPD'!N5187</f>
        <v>0</v>
      </c>
      <c r="M43" s="31">
        <f>'per SKPD'!W5187</f>
        <v>0</v>
      </c>
      <c r="N43" s="31">
        <f>'per SKPD'!X5187</f>
        <v>0</v>
      </c>
      <c r="O43" s="31">
        <f t="shared" ref="O43:O74" si="9">SUM(F43:N43)</f>
        <v>0</v>
      </c>
      <c r="P43" s="31">
        <f>'per SKPD'!Z5187</f>
        <v>0</v>
      </c>
      <c r="Q43" s="31">
        <f>'per SKPD'!AA5187</f>
        <v>0</v>
      </c>
      <c r="R43" s="31">
        <f>'per SKPD'!AB5187</f>
        <v>0</v>
      </c>
      <c r="S43" s="31">
        <f>'per SKPD'!AC5187</f>
        <v>0</v>
      </c>
      <c r="T43" s="31">
        <f>'per SKPD'!AL5187</f>
        <v>0</v>
      </c>
      <c r="U43" s="31">
        <f>'per SKPD'!AM5187</f>
        <v>0</v>
      </c>
      <c r="V43" s="31">
        <f>'per SKPD'!AN5187</f>
        <v>0</v>
      </c>
      <c r="W43" s="31">
        <f t="shared" si="1"/>
        <v>0</v>
      </c>
      <c r="X43" s="32">
        <f t="shared" ref="X43:X72" si="10">C43+O43-W43</f>
        <v>308000000</v>
      </c>
      <c r="Y43" s="32"/>
      <c r="Z43" s="28"/>
      <c r="AA43" s="29">
        <f t="shared" si="8"/>
        <v>308000000</v>
      </c>
      <c r="AB43" s="29">
        <f t="shared" ref="AB43:AB72" si="11">X43-AA43</f>
        <v>0</v>
      </c>
      <c r="AC43" s="29">
        <f t="shared" ref="AC43:AC72" si="12">C43</f>
        <v>308000000</v>
      </c>
      <c r="AD43" s="94">
        <f t="shared" ref="AD43:AD72" si="13">AA43-AC43</f>
        <v>0</v>
      </c>
      <c r="AE43" s="94">
        <f t="shared" ref="AE43:AE72" si="14">O43-W43</f>
        <v>0</v>
      </c>
      <c r="AF43" s="94">
        <f t="shared" ref="AF43:AF72" si="15">AD43-AE43</f>
        <v>0</v>
      </c>
    </row>
    <row r="44" spans="1:32">
      <c r="A44" s="112">
        <v>34</v>
      </c>
      <c r="B44" s="110" t="str">
        <f>'per SKPD'!B5237</f>
        <v>KECAMATAN BEJEN</v>
      </c>
      <c r="C44" s="31">
        <f>'per SKPD'!E5238</f>
        <v>160000000</v>
      </c>
      <c r="D44" s="31">
        <f>'per SKPD'!F5238</f>
        <v>0</v>
      </c>
      <c r="E44" s="31">
        <f>'per SKPD'!G5238</f>
        <v>0</v>
      </c>
      <c r="F44" s="31">
        <f>'per SKPD'!H5238</f>
        <v>0</v>
      </c>
      <c r="G44" s="31">
        <f>'per SKPD'!I5238</f>
        <v>0</v>
      </c>
      <c r="H44" s="31">
        <f>'per SKPD'!J5238</f>
        <v>0</v>
      </c>
      <c r="I44" s="31">
        <f>'per SKPD'!K5238</f>
        <v>0</v>
      </c>
      <c r="J44" s="31">
        <f>'per SKPD'!L5238</f>
        <v>0</v>
      </c>
      <c r="K44" s="31">
        <f>'per SKPD'!M5238</f>
        <v>0</v>
      </c>
      <c r="L44" s="31">
        <f>'per SKPD'!N5238</f>
        <v>0</v>
      </c>
      <c r="M44" s="31">
        <f>'per SKPD'!W5238</f>
        <v>0</v>
      </c>
      <c r="N44" s="31">
        <f>'per SKPD'!X5238</f>
        <v>0</v>
      </c>
      <c r="O44" s="31">
        <f t="shared" si="9"/>
        <v>0</v>
      </c>
      <c r="P44" s="31">
        <f>'per SKPD'!Z5238</f>
        <v>0</v>
      </c>
      <c r="Q44" s="31">
        <f>'per SKPD'!AA5238</f>
        <v>0</v>
      </c>
      <c r="R44" s="31">
        <f>'per SKPD'!AB5238</f>
        <v>0</v>
      </c>
      <c r="S44" s="31">
        <f>'per SKPD'!AC5238</f>
        <v>0</v>
      </c>
      <c r="T44" s="31">
        <f>'per SKPD'!AL5238</f>
        <v>0</v>
      </c>
      <c r="U44" s="31">
        <f>'per SKPD'!AM5238</f>
        <v>0</v>
      </c>
      <c r="V44" s="31">
        <f>'per SKPD'!AN5238</f>
        <v>0</v>
      </c>
      <c r="W44" s="31">
        <f t="shared" si="1"/>
        <v>0</v>
      </c>
      <c r="X44" s="32">
        <f t="shared" si="10"/>
        <v>160000000</v>
      </c>
      <c r="Y44" s="32"/>
      <c r="Z44" s="28"/>
      <c r="AA44" s="29">
        <f t="shared" si="8"/>
        <v>160000000</v>
      </c>
      <c r="AB44" s="29">
        <f t="shared" si="11"/>
        <v>0</v>
      </c>
      <c r="AC44" s="29">
        <f t="shared" si="12"/>
        <v>160000000</v>
      </c>
      <c r="AD44" s="94">
        <f t="shared" si="13"/>
        <v>0</v>
      </c>
      <c r="AE44" s="94">
        <f t="shared" si="14"/>
        <v>0</v>
      </c>
      <c r="AF44" s="94">
        <f t="shared" si="15"/>
        <v>0</v>
      </c>
    </row>
    <row r="45" spans="1:32">
      <c r="A45" s="112">
        <v>35</v>
      </c>
      <c r="B45" s="110" t="str">
        <f>'per SKPD'!B5311</f>
        <v>KECAMATAN KLEDUNG</v>
      </c>
      <c r="C45" s="31">
        <f>'per SKPD'!E5312</f>
        <v>262500000</v>
      </c>
      <c r="D45" s="31">
        <f>'per SKPD'!F5312</f>
        <v>0</v>
      </c>
      <c r="E45" s="31">
        <f>'per SKPD'!G5312</f>
        <v>0</v>
      </c>
      <c r="F45" s="31">
        <f>'per SKPD'!H5312</f>
        <v>0</v>
      </c>
      <c r="G45" s="31">
        <f>'per SKPD'!I5312</f>
        <v>0</v>
      </c>
      <c r="H45" s="31">
        <f>'per SKPD'!J5312</f>
        <v>0</v>
      </c>
      <c r="I45" s="31">
        <f>'per SKPD'!K5312</f>
        <v>0</v>
      </c>
      <c r="J45" s="31">
        <f>'per SKPD'!L5312</f>
        <v>0</v>
      </c>
      <c r="K45" s="31">
        <f>'per SKPD'!M5312</f>
        <v>0</v>
      </c>
      <c r="L45" s="31">
        <f>'per SKPD'!N5312</f>
        <v>0</v>
      </c>
      <c r="M45" s="31">
        <f>'per SKPD'!W5312</f>
        <v>0</v>
      </c>
      <c r="N45" s="31">
        <f>'per SKPD'!X5312</f>
        <v>0</v>
      </c>
      <c r="O45" s="31">
        <f t="shared" si="9"/>
        <v>0</v>
      </c>
      <c r="P45" s="31">
        <f>'per SKPD'!Z5312</f>
        <v>0</v>
      </c>
      <c r="Q45" s="31">
        <f>'per SKPD'!AA5312</f>
        <v>0</v>
      </c>
      <c r="R45" s="31">
        <f>'per SKPD'!AB5312</f>
        <v>0</v>
      </c>
      <c r="S45" s="31">
        <f>'per SKPD'!AC5312</f>
        <v>0</v>
      </c>
      <c r="T45" s="31">
        <f>'per SKPD'!AL5312</f>
        <v>0</v>
      </c>
      <c r="U45" s="31">
        <f>'per SKPD'!AM5312</f>
        <v>0</v>
      </c>
      <c r="V45" s="31">
        <f>'per SKPD'!AN5312</f>
        <v>0</v>
      </c>
      <c r="W45" s="31">
        <f t="shared" si="1"/>
        <v>0</v>
      </c>
      <c r="X45" s="32">
        <f t="shared" si="10"/>
        <v>262500000</v>
      </c>
      <c r="Y45" s="32"/>
      <c r="Z45" s="28"/>
      <c r="AA45" s="29">
        <f t="shared" si="8"/>
        <v>262500000</v>
      </c>
      <c r="AB45" s="29">
        <f t="shared" si="11"/>
        <v>0</v>
      </c>
      <c r="AC45" s="29">
        <f t="shared" si="12"/>
        <v>262500000</v>
      </c>
      <c r="AD45" s="94">
        <f t="shared" si="13"/>
        <v>0</v>
      </c>
      <c r="AE45" s="94">
        <f t="shared" si="14"/>
        <v>0</v>
      </c>
      <c r="AF45" s="94">
        <f t="shared" si="15"/>
        <v>0</v>
      </c>
    </row>
    <row r="46" spans="1:32">
      <c r="A46" s="112">
        <v>36</v>
      </c>
      <c r="B46" s="110" t="str">
        <f>'per SKPD'!B5367</f>
        <v>KECAMATAN BANSARI</v>
      </c>
      <c r="C46" s="31">
        <f>'per SKPD'!E5368</f>
        <v>140000000</v>
      </c>
      <c r="D46" s="31">
        <f>'per SKPD'!F5368</f>
        <v>0</v>
      </c>
      <c r="E46" s="31">
        <f>'per SKPD'!G5368</f>
        <v>0</v>
      </c>
      <c r="F46" s="31">
        <f>'per SKPD'!H5368</f>
        <v>0</v>
      </c>
      <c r="G46" s="31">
        <f>'per SKPD'!I5368</f>
        <v>0</v>
      </c>
      <c r="H46" s="31">
        <f>'per SKPD'!J5368</f>
        <v>0</v>
      </c>
      <c r="I46" s="31">
        <f>'per SKPD'!K5368</f>
        <v>0</v>
      </c>
      <c r="J46" s="31">
        <f>'per SKPD'!L5368</f>
        <v>0</v>
      </c>
      <c r="K46" s="31">
        <f>'per SKPD'!M5368</f>
        <v>0</v>
      </c>
      <c r="L46" s="31">
        <f>'per SKPD'!N5368</f>
        <v>0</v>
      </c>
      <c r="M46" s="31">
        <f>'per SKPD'!W5368</f>
        <v>0</v>
      </c>
      <c r="N46" s="31">
        <f>'per SKPD'!X5368</f>
        <v>0</v>
      </c>
      <c r="O46" s="31">
        <f t="shared" si="9"/>
        <v>0</v>
      </c>
      <c r="P46" s="31">
        <f>'per SKPD'!Z5368</f>
        <v>0</v>
      </c>
      <c r="Q46" s="31">
        <f>'per SKPD'!AA5368</f>
        <v>0</v>
      </c>
      <c r="R46" s="31">
        <f>'per SKPD'!AB5368</f>
        <v>0</v>
      </c>
      <c r="S46" s="31">
        <f>'per SKPD'!AC5368</f>
        <v>0</v>
      </c>
      <c r="T46" s="31">
        <f>'per SKPD'!AL5368</f>
        <v>0</v>
      </c>
      <c r="U46" s="31">
        <f>'per SKPD'!AM5368</f>
        <v>0</v>
      </c>
      <c r="V46" s="31">
        <f>'per SKPD'!AN5368</f>
        <v>0</v>
      </c>
      <c r="W46" s="31">
        <f t="shared" si="1"/>
        <v>0</v>
      </c>
      <c r="X46" s="32">
        <f t="shared" si="10"/>
        <v>140000000</v>
      </c>
      <c r="Y46" s="32"/>
      <c r="Z46" s="28"/>
      <c r="AA46" s="29">
        <f t="shared" si="8"/>
        <v>140000000</v>
      </c>
      <c r="AB46" s="29">
        <f t="shared" si="11"/>
        <v>0</v>
      </c>
      <c r="AC46" s="29">
        <f t="shared" si="12"/>
        <v>140000000</v>
      </c>
      <c r="AD46" s="94">
        <f t="shared" si="13"/>
        <v>0</v>
      </c>
      <c r="AE46" s="94">
        <f t="shared" si="14"/>
        <v>0</v>
      </c>
      <c r="AF46" s="94">
        <f t="shared" si="15"/>
        <v>0</v>
      </c>
    </row>
    <row r="47" spans="1:32">
      <c r="A47" s="112">
        <v>37</v>
      </c>
      <c r="B47" s="110" t="str">
        <f>'per SKPD'!B5446</f>
        <v>KECAMATAN TLOGOMULYO</v>
      </c>
      <c r="C47" s="31">
        <f>'per SKPD'!E5447</f>
        <v>125000000</v>
      </c>
      <c r="D47" s="31">
        <f>'per SKPD'!F5447</f>
        <v>0</v>
      </c>
      <c r="E47" s="31">
        <f>'per SKPD'!G5447</f>
        <v>0</v>
      </c>
      <c r="F47" s="31">
        <f>'per SKPD'!H5447</f>
        <v>0</v>
      </c>
      <c r="G47" s="31">
        <f>'per SKPD'!I5447</f>
        <v>0</v>
      </c>
      <c r="H47" s="31">
        <f>'per SKPD'!J5447</f>
        <v>0</v>
      </c>
      <c r="I47" s="31">
        <f>'per SKPD'!K5447</f>
        <v>0</v>
      </c>
      <c r="J47" s="31">
        <f>'per SKPD'!L5447</f>
        <v>0</v>
      </c>
      <c r="K47" s="31">
        <f>'per SKPD'!M5447</f>
        <v>0</v>
      </c>
      <c r="L47" s="31">
        <f>'per SKPD'!N5447</f>
        <v>0</v>
      </c>
      <c r="M47" s="31">
        <f>'per SKPD'!W5447</f>
        <v>0</v>
      </c>
      <c r="N47" s="31">
        <f>'per SKPD'!X5447</f>
        <v>0</v>
      </c>
      <c r="O47" s="31">
        <f t="shared" si="9"/>
        <v>0</v>
      </c>
      <c r="P47" s="31">
        <f>'per SKPD'!Z5447</f>
        <v>0</v>
      </c>
      <c r="Q47" s="31">
        <f>'per SKPD'!AA5447</f>
        <v>0</v>
      </c>
      <c r="R47" s="31">
        <f>'per SKPD'!AB5447</f>
        <v>0</v>
      </c>
      <c r="S47" s="31">
        <f>'per SKPD'!AC5447</f>
        <v>0</v>
      </c>
      <c r="T47" s="31">
        <f>'per SKPD'!AL5447</f>
        <v>0</v>
      </c>
      <c r="U47" s="31">
        <f>'per SKPD'!AM5447</f>
        <v>0</v>
      </c>
      <c r="V47" s="31">
        <f>'per SKPD'!AN5447</f>
        <v>0</v>
      </c>
      <c r="W47" s="31">
        <f t="shared" si="1"/>
        <v>0</v>
      </c>
      <c r="X47" s="32">
        <f t="shared" si="10"/>
        <v>125000000</v>
      </c>
      <c r="Y47" s="32"/>
      <c r="Z47" s="28"/>
      <c r="AA47" s="29">
        <f t="shared" si="8"/>
        <v>125000000</v>
      </c>
      <c r="AB47" s="29">
        <f t="shared" si="11"/>
        <v>0</v>
      </c>
      <c r="AC47" s="29">
        <f t="shared" si="12"/>
        <v>125000000</v>
      </c>
      <c r="AD47" s="94">
        <f t="shared" si="13"/>
        <v>0</v>
      </c>
      <c r="AE47" s="94">
        <f t="shared" si="14"/>
        <v>0</v>
      </c>
      <c r="AF47" s="94">
        <f t="shared" si="15"/>
        <v>0</v>
      </c>
    </row>
    <row r="48" spans="1:32">
      <c r="A48" s="112">
        <v>38</v>
      </c>
      <c r="B48" s="110" t="str">
        <f>'per SKPD'!B5498</f>
        <v>KECAMATAN SELOPAMPANG</v>
      </c>
      <c r="C48" s="31">
        <f>'per SKPD'!E5499</f>
        <v>156000000</v>
      </c>
      <c r="D48" s="31">
        <f>'per SKPD'!F5499</f>
        <v>0</v>
      </c>
      <c r="E48" s="31">
        <f>'per SKPD'!G5499</f>
        <v>0</v>
      </c>
      <c r="F48" s="31">
        <f>'per SKPD'!H5499</f>
        <v>0</v>
      </c>
      <c r="G48" s="31">
        <f>'per SKPD'!I5499</f>
        <v>0</v>
      </c>
      <c r="H48" s="31">
        <f>'per SKPD'!J5499</f>
        <v>0</v>
      </c>
      <c r="I48" s="31">
        <f>'per SKPD'!K5499</f>
        <v>0</v>
      </c>
      <c r="J48" s="31">
        <f>'per SKPD'!L5499</f>
        <v>0</v>
      </c>
      <c r="K48" s="31">
        <f>'per SKPD'!M5499</f>
        <v>0</v>
      </c>
      <c r="L48" s="31">
        <f>'per SKPD'!N5499</f>
        <v>0</v>
      </c>
      <c r="M48" s="31">
        <f>'per SKPD'!W5499</f>
        <v>0</v>
      </c>
      <c r="N48" s="31">
        <f>'per SKPD'!X5499</f>
        <v>0</v>
      </c>
      <c r="O48" s="31">
        <f t="shared" si="9"/>
        <v>0</v>
      </c>
      <c r="P48" s="31">
        <f>'per SKPD'!Z5499</f>
        <v>0</v>
      </c>
      <c r="Q48" s="31">
        <f>'per SKPD'!AA5499</f>
        <v>0</v>
      </c>
      <c r="R48" s="31">
        <f>'per SKPD'!AB5499</f>
        <v>0</v>
      </c>
      <c r="S48" s="31">
        <f>'per SKPD'!AC5499</f>
        <v>0</v>
      </c>
      <c r="T48" s="31">
        <f>'per SKPD'!AL5499</f>
        <v>0</v>
      </c>
      <c r="U48" s="31">
        <f>'per SKPD'!AM5499</f>
        <v>0</v>
      </c>
      <c r="V48" s="31">
        <f>'per SKPD'!AN5499</f>
        <v>0</v>
      </c>
      <c r="W48" s="31">
        <f t="shared" si="1"/>
        <v>0</v>
      </c>
      <c r="X48" s="32">
        <f t="shared" si="10"/>
        <v>156000000</v>
      </c>
      <c r="Y48" s="32"/>
      <c r="Z48" s="28"/>
      <c r="AA48" s="29">
        <f t="shared" si="8"/>
        <v>156000000</v>
      </c>
      <c r="AB48" s="29">
        <f t="shared" si="11"/>
        <v>0</v>
      </c>
      <c r="AC48" s="29">
        <f t="shared" si="12"/>
        <v>156000000</v>
      </c>
      <c r="AD48" s="94">
        <f t="shared" si="13"/>
        <v>0</v>
      </c>
      <c r="AE48" s="94">
        <f t="shared" si="14"/>
        <v>0</v>
      </c>
      <c r="AF48" s="94">
        <f t="shared" si="15"/>
        <v>0</v>
      </c>
    </row>
    <row r="49" spans="1:32">
      <c r="A49" s="112">
        <v>39</v>
      </c>
      <c r="B49" s="110" t="str">
        <f>'per SKPD'!B5563</f>
        <v>KECAMATAN GEMAWANG</v>
      </c>
      <c r="C49" s="31">
        <f>'per SKPD'!E5564</f>
        <v>100000000</v>
      </c>
      <c r="D49" s="31">
        <f>'per SKPD'!F5564</f>
        <v>0</v>
      </c>
      <c r="E49" s="31">
        <f>'per SKPD'!G5564</f>
        <v>0</v>
      </c>
      <c r="F49" s="31">
        <f>'per SKPD'!H5564</f>
        <v>0</v>
      </c>
      <c r="G49" s="31">
        <f>'per SKPD'!I5564</f>
        <v>0</v>
      </c>
      <c r="H49" s="31">
        <f>'per SKPD'!J5564</f>
        <v>0</v>
      </c>
      <c r="I49" s="31">
        <f>'per SKPD'!K5564</f>
        <v>0</v>
      </c>
      <c r="J49" s="31">
        <f>'per SKPD'!L5564</f>
        <v>0</v>
      </c>
      <c r="K49" s="31">
        <f>'per SKPD'!M5564</f>
        <v>0</v>
      </c>
      <c r="L49" s="31">
        <f>'per SKPD'!N5564</f>
        <v>0</v>
      </c>
      <c r="M49" s="31">
        <f>'per SKPD'!W5564</f>
        <v>0</v>
      </c>
      <c r="N49" s="31">
        <f>'per SKPD'!X5564</f>
        <v>0</v>
      </c>
      <c r="O49" s="31">
        <f t="shared" si="9"/>
        <v>0</v>
      </c>
      <c r="P49" s="31">
        <f>'per SKPD'!Z5564</f>
        <v>0</v>
      </c>
      <c r="Q49" s="31">
        <f>'per SKPD'!AA5564</f>
        <v>0</v>
      </c>
      <c r="R49" s="31">
        <f>'per SKPD'!AB5564</f>
        <v>0</v>
      </c>
      <c r="S49" s="31">
        <f>'per SKPD'!AC5564</f>
        <v>0</v>
      </c>
      <c r="T49" s="31">
        <f>'per SKPD'!AL5564</f>
        <v>0</v>
      </c>
      <c r="U49" s="31">
        <f>'per SKPD'!AM5564</f>
        <v>0</v>
      </c>
      <c r="V49" s="31">
        <f>'per SKPD'!AN5564</f>
        <v>0</v>
      </c>
      <c r="W49" s="31">
        <f t="shared" si="1"/>
        <v>0</v>
      </c>
      <c r="X49" s="32">
        <f t="shared" si="10"/>
        <v>100000000</v>
      </c>
      <c r="Y49" s="32"/>
      <c r="Z49" s="28"/>
      <c r="AA49" s="29">
        <f t="shared" si="8"/>
        <v>100000000</v>
      </c>
      <c r="AB49" s="29">
        <f t="shared" si="11"/>
        <v>0</v>
      </c>
      <c r="AC49" s="29">
        <f t="shared" si="12"/>
        <v>100000000</v>
      </c>
      <c r="AD49" s="94">
        <f t="shared" si="13"/>
        <v>0</v>
      </c>
      <c r="AE49" s="94">
        <f t="shared" si="14"/>
        <v>0</v>
      </c>
      <c r="AF49" s="94">
        <f t="shared" si="15"/>
        <v>0</v>
      </c>
    </row>
    <row r="50" spans="1:32">
      <c r="A50" s="112">
        <v>40</v>
      </c>
      <c r="B50" s="110" t="str">
        <f>'per SKPD'!B5623</f>
        <v>KECAMATAN TRETEP</v>
      </c>
      <c r="C50" s="31">
        <f>'per SKPD'!E5624</f>
        <v>210000000</v>
      </c>
      <c r="D50" s="31">
        <f>'per SKPD'!F5624</f>
        <v>0</v>
      </c>
      <c r="E50" s="31">
        <f>'per SKPD'!G5624</f>
        <v>0</v>
      </c>
      <c r="F50" s="31">
        <f>'per SKPD'!H5624</f>
        <v>0</v>
      </c>
      <c r="G50" s="31">
        <f>'per SKPD'!I5624</f>
        <v>0</v>
      </c>
      <c r="H50" s="31">
        <f>'per SKPD'!J5624</f>
        <v>0</v>
      </c>
      <c r="I50" s="31">
        <f>'per SKPD'!K5624</f>
        <v>0</v>
      </c>
      <c r="J50" s="31">
        <f>'per SKPD'!L5624</f>
        <v>0</v>
      </c>
      <c r="K50" s="31">
        <f>'per SKPD'!M5624</f>
        <v>0</v>
      </c>
      <c r="L50" s="31">
        <f>'per SKPD'!N5624</f>
        <v>0</v>
      </c>
      <c r="M50" s="31">
        <f>'per SKPD'!W5624</f>
        <v>0</v>
      </c>
      <c r="N50" s="31">
        <f>'per SKPD'!X5624</f>
        <v>0</v>
      </c>
      <c r="O50" s="31">
        <f t="shared" si="9"/>
        <v>0</v>
      </c>
      <c r="P50" s="31">
        <f>'per SKPD'!Z5624</f>
        <v>0</v>
      </c>
      <c r="Q50" s="31">
        <f>'per SKPD'!AA5624</f>
        <v>0</v>
      </c>
      <c r="R50" s="31">
        <f>'per SKPD'!AB5624</f>
        <v>0</v>
      </c>
      <c r="S50" s="31">
        <f>'per SKPD'!AC5624</f>
        <v>0</v>
      </c>
      <c r="T50" s="31">
        <f>'per SKPD'!AL5624</f>
        <v>0</v>
      </c>
      <c r="U50" s="31">
        <f>'per SKPD'!AM5624</f>
        <v>0</v>
      </c>
      <c r="V50" s="31">
        <f>'per SKPD'!AN5624</f>
        <v>0</v>
      </c>
      <c r="W50" s="31">
        <f t="shared" si="1"/>
        <v>0</v>
      </c>
      <c r="X50" s="32">
        <f t="shared" si="10"/>
        <v>210000000</v>
      </c>
      <c r="Y50" s="32"/>
      <c r="Z50" s="28"/>
      <c r="AA50" s="29">
        <f t="shared" si="8"/>
        <v>210000000</v>
      </c>
      <c r="AB50" s="29">
        <f t="shared" si="11"/>
        <v>0</v>
      </c>
      <c r="AC50" s="29">
        <f t="shared" si="12"/>
        <v>210000000</v>
      </c>
      <c r="AD50" s="94">
        <f t="shared" si="13"/>
        <v>0</v>
      </c>
      <c r="AE50" s="94">
        <f t="shared" si="14"/>
        <v>0</v>
      </c>
      <c r="AF50" s="94">
        <f t="shared" si="15"/>
        <v>0</v>
      </c>
    </row>
    <row r="51" spans="1:32">
      <c r="A51" s="112">
        <v>41</v>
      </c>
      <c r="B51" s="110" t="str">
        <f>'per SKPD'!B5687</f>
        <v>KELURAHAN TEMANGGUNG I</v>
      </c>
      <c r="C51" s="31">
        <f>'per SKPD'!E5688</f>
        <v>1600537000</v>
      </c>
      <c r="D51" s="31">
        <f>'per SKPD'!F5688</f>
        <v>0</v>
      </c>
      <c r="E51" s="31">
        <f>'per SKPD'!G5688</f>
        <v>0</v>
      </c>
      <c r="F51" s="31">
        <f>'per SKPD'!H5688</f>
        <v>0</v>
      </c>
      <c r="G51" s="31">
        <f>'per SKPD'!I5688</f>
        <v>0</v>
      </c>
      <c r="H51" s="31">
        <f>'per SKPD'!J5688</f>
        <v>0</v>
      </c>
      <c r="I51" s="31">
        <f>'per SKPD'!K5688</f>
        <v>0</v>
      </c>
      <c r="J51" s="31">
        <f>'per SKPD'!L5688</f>
        <v>0</v>
      </c>
      <c r="K51" s="31">
        <f>'per SKPD'!M5688</f>
        <v>0</v>
      </c>
      <c r="L51" s="31">
        <f>'per SKPD'!N5688</f>
        <v>725000000</v>
      </c>
      <c r="M51" s="31">
        <f>'per SKPD'!W5688</f>
        <v>0</v>
      </c>
      <c r="N51" s="31">
        <f>'per SKPD'!X5688</f>
        <v>0</v>
      </c>
      <c r="O51" s="31">
        <f t="shared" si="9"/>
        <v>725000000</v>
      </c>
      <c r="P51" s="31">
        <f>'per SKPD'!Z5688</f>
        <v>0</v>
      </c>
      <c r="Q51" s="31">
        <f>'per SKPD'!AA5688</f>
        <v>0</v>
      </c>
      <c r="R51" s="31">
        <f>'per SKPD'!AB5688</f>
        <v>0</v>
      </c>
      <c r="S51" s="31">
        <f>'per SKPD'!AC5688</f>
        <v>0</v>
      </c>
      <c r="T51" s="31">
        <f>'per SKPD'!AL5688</f>
        <v>0</v>
      </c>
      <c r="U51" s="31">
        <f>'per SKPD'!AM5688</f>
        <v>0</v>
      </c>
      <c r="V51" s="31">
        <f>'per SKPD'!AN5688</f>
        <v>0</v>
      </c>
      <c r="W51" s="31">
        <f t="shared" si="1"/>
        <v>0</v>
      </c>
      <c r="X51" s="32">
        <f t="shared" si="10"/>
        <v>2325537000</v>
      </c>
      <c r="Y51" s="32"/>
      <c r="Z51" s="28"/>
      <c r="AA51" s="29">
        <f t="shared" si="8"/>
        <v>2325537000</v>
      </c>
      <c r="AB51" s="29">
        <f t="shared" si="11"/>
        <v>0</v>
      </c>
      <c r="AC51" s="29">
        <f t="shared" si="12"/>
        <v>1600537000</v>
      </c>
      <c r="AD51" s="94">
        <f t="shared" si="13"/>
        <v>725000000</v>
      </c>
      <c r="AE51" s="94">
        <f t="shared" si="14"/>
        <v>725000000</v>
      </c>
      <c r="AF51" s="94">
        <f t="shared" si="15"/>
        <v>0</v>
      </c>
    </row>
    <row r="52" spans="1:32">
      <c r="A52" s="112">
        <v>42</v>
      </c>
      <c r="B52" s="110" t="str">
        <f>'per SKPD'!B5783</f>
        <v>KELURAHAN TEMANGGUNG II</v>
      </c>
      <c r="C52" s="31">
        <f>'per SKPD'!E5784</f>
        <v>2117502000</v>
      </c>
      <c r="D52" s="31">
        <f>'per SKPD'!F5784</f>
        <v>0</v>
      </c>
      <c r="E52" s="31">
        <f>'per SKPD'!G5784</f>
        <v>0</v>
      </c>
      <c r="F52" s="31">
        <f>'per SKPD'!H5784</f>
        <v>0</v>
      </c>
      <c r="G52" s="31">
        <f>'per SKPD'!I5784</f>
        <v>0</v>
      </c>
      <c r="H52" s="31">
        <f>'per SKPD'!J5784</f>
        <v>0</v>
      </c>
      <c r="I52" s="31">
        <f>'per SKPD'!K5784</f>
        <v>0</v>
      </c>
      <c r="J52" s="31">
        <f>'per SKPD'!L5784</f>
        <v>0</v>
      </c>
      <c r="K52" s="31">
        <f>'per SKPD'!M5784</f>
        <v>0</v>
      </c>
      <c r="L52" s="31">
        <f>'per SKPD'!N5784</f>
        <v>0</v>
      </c>
      <c r="M52" s="31">
        <f>'per SKPD'!W5784</f>
        <v>0</v>
      </c>
      <c r="N52" s="31">
        <f>'per SKPD'!X5784</f>
        <v>0</v>
      </c>
      <c r="O52" s="31">
        <f t="shared" si="9"/>
        <v>0</v>
      </c>
      <c r="P52" s="31">
        <f>'per SKPD'!Z5784</f>
        <v>0</v>
      </c>
      <c r="Q52" s="31">
        <f>'per SKPD'!AA5784</f>
        <v>0</v>
      </c>
      <c r="R52" s="31">
        <f>'per SKPD'!AB5784</f>
        <v>0</v>
      </c>
      <c r="S52" s="31">
        <f>'per SKPD'!AC5784</f>
        <v>0</v>
      </c>
      <c r="T52" s="31">
        <f>'per SKPD'!AL5784</f>
        <v>0</v>
      </c>
      <c r="U52" s="31">
        <f>'per SKPD'!AM5784</f>
        <v>0</v>
      </c>
      <c r="V52" s="31">
        <f>'per SKPD'!AN5784</f>
        <v>0</v>
      </c>
      <c r="W52" s="31">
        <f t="shared" si="1"/>
        <v>0</v>
      </c>
      <c r="X52" s="32">
        <f t="shared" si="10"/>
        <v>2117502000</v>
      </c>
      <c r="Y52" s="32"/>
      <c r="Z52" s="28"/>
      <c r="AA52" s="29">
        <f t="shared" si="8"/>
        <v>2117502000</v>
      </c>
      <c r="AB52" s="29">
        <f t="shared" si="11"/>
        <v>0</v>
      </c>
      <c r="AC52" s="29">
        <f t="shared" si="12"/>
        <v>2117502000</v>
      </c>
      <c r="AD52" s="94">
        <f t="shared" si="13"/>
        <v>0</v>
      </c>
      <c r="AE52" s="94">
        <f t="shared" si="14"/>
        <v>0</v>
      </c>
      <c r="AF52" s="94">
        <f t="shared" si="15"/>
        <v>0</v>
      </c>
    </row>
    <row r="53" spans="1:32">
      <c r="A53" s="112">
        <v>43</v>
      </c>
      <c r="B53" s="110" t="str">
        <f>'per SKPD'!B5831</f>
        <v>KELURAHAN BUTUH</v>
      </c>
      <c r="C53" s="31">
        <f>'per SKPD'!E5832</f>
        <v>297074000</v>
      </c>
      <c r="D53" s="31">
        <f>'per SKPD'!F5832</f>
        <v>0</v>
      </c>
      <c r="E53" s="31">
        <f>'per SKPD'!G5832</f>
        <v>0</v>
      </c>
      <c r="F53" s="31">
        <f>'per SKPD'!H5832</f>
        <v>0</v>
      </c>
      <c r="G53" s="31">
        <f>'per SKPD'!I5832</f>
        <v>0</v>
      </c>
      <c r="H53" s="31">
        <f>'per SKPD'!J5832</f>
        <v>0</v>
      </c>
      <c r="I53" s="31">
        <f>'per SKPD'!K5832</f>
        <v>0</v>
      </c>
      <c r="J53" s="31">
        <f>'per SKPD'!L5832</f>
        <v>0</v>
      </c>
      <c r="K53" s="31">
        <f>'per SKPD'!M5832</f>
        <v>0</v>
      </c>
      <c r="L53" s="31">
        <f>'per SKPD'!N5832</f>
        <v>0</v>
      </c>
      <c r="M53" s="31">
        <f>'per SKPD'!W5832</f>
        <v>0</v>
      </c>
      <c r="N53" s="31">
        <f>'per SKPD'!X5832</f>
        <v>0</v>
      </c>
      <c r="O53" s="31">
        <f t="shared" si="9"/>
        <v>0</v>
      </c>
      <c r="P53" s="31">
        <f>'per SKPD'!Z5832</f>
        <v>0</v>
      </c>
      <c r="Q53" s="31">
        <f>'per SKPD'!AA5832</f>
        <v>0</v>
      </c>
      <c r="R53" s="31">
        <f>'per SKPD'!AB5832</f>
        <v>0</v>
      </c>
      <c r="S53" s="31">
        <f>'per SKPD'!AC5832</f>
        <v>0</v>
      </c>
      <c r="T53" s="31">
        <f>'per SKPD'!AL5832</f>
        <v>0</v>
      </c>
      <c r="U53" s="31">
        <f>'per SKPD'!AM5832</f>
        <v>0</v>
      </c>
      <c r="V53" s="31">
        <f>'per SKPD'!AN5832</f>
        <v>0</v>
      </c>
      <c r="W53" s="31">
        <f t="shared" si="1"/>
        <v>0</v>
      </c>
      <c r="X53" s="32">
        <f t="shared" si="10"/>
        <v>297074000</v>
      </c>
      <c r="Y53" s="32"/>
      <c r="Z53" s="28"/>
      <c r="AA53" s="29">
        <f t="shared" si="8"/>
        <v>297074000</v>
      </c>
      <c r="AB53" s="29">
        <f t="shared" si="11"/>
        <v>0</v>
      </c>
      <c r="AC53" s="29">
        <f t="shared" si="12"/>
        <v>297074000</v>
      </c>
      <c r="AD53" s="94">
        <f t="shared" si="13"/>
        <v>0</v>
      </c>
      <c r="AE53" s="94">
        <f t="shared" si="14"/>
        <v>0</v>
      </c>
      <c r="AF53" s="94">
        <f t="shared" si="15"/>
        <v>0</v>
      </c>
    </row>
    <row r="54" spans="1:32">
      <c r="A54" s="112">
        <v>44</v>
      </c>
      <c r="B54" s="110" t="str">
        <f>'per SKPD'!B5896</f>
        <v>KELURAHAN JAMPIROSO</v>
      </c>
      <c r="C54" s="31">
        <f>'per SKPD'!E5897</f>
        <v>2287550348</v>
      </c>
      <c r="D54" s="31">
        <f>'per SKPD'!F5897</f>
        <v>0</v>
      </c>
      <c r="E54" s="31">
        <f>'per SKPD'!G5897</f>
        <v>0</v>
      </c>
      <c r="F54" s="31">
        <f>'per SKPD'!H5897</f>
        <v>0</v>
      </c>
      <c r="G54" s="31">
        <f>'per SKPD'!I5897</f>
        <v>0</v>
      </c>
      <c r="H54" s="31">
        <f>'per SKPD'!J5897</f>
        <v>0</v>
      </c>
      <c r="I54" s="31">
        <f>'per SKPD'!K5897</f>
        <v>0</v>
      </c>
      <c r="J54" s="31">
        <f>'per SKPD'!L5897</f>
        <v>0</v>
      </c>
      <c r="K54" s="31">
        <f>'per SKPD'!M5897</f>
        <v>425752000</v>
      </c>
      <c r="L54" s="31">
        <f>'per SKPD'!N5897</f>
        <v>0</v>
      </c>
      <c r="M54" s="31">
        <f>'per SKPD'!W5897</f>
        <v>0</v>
      </c>
      <c r="N54" s="31">
        <f>'per SKPD'!X5897</f>
        <v>0</v>
      </c>
      <c r="O54" s="31">
        <f t="shared" si="9"/>
        <v>425752000</v>
      </c>
      <c r="P54" s="31">
        <f>'per SKPD'!Z5897</f>
        <v>0</v>
      </c>
      <c r="Q54" s="31">
        <f>'per SKPD'!AA5897</f>
        <v>0</v>
      </c>
      <c r="R54" s="31">
        <f>'per SKPD'!AB5897</f>
        <v>0</v>
      </c>
      <c r="S54" s="31">
        <f>'per SKPD'!AC5897</f>
        <v>0</v>
      </c>
      <c r="T54" s="31">
        <f>'per SKPD'!AL5897</f>
        <v>0</v>
      </c>
      <c r="U54" s="31">
        <f>'per SKPD'!AM5897</f>
        <v>0</v>
      </c>
      <c r="V54" s="31">
        <f>'per SKPD'!AN5897</f>
        <v>0</v>
      </c>
      <c r="W54" s="31">
        <f t="shared" si="1"/>
        <v>0</v>
      </c>
      <c r="X54" s="32">
        <f t="shared" si="10"/>
        <v>2713302348</v>
      </c>
      <c r="Y54" s="32"/>
      <c r="Z54" s="28"/>
      <c r="AA54" s="29">
        <f t="shared" si="8"/>
        <v>2713302348</v>
      </c>
      <c r="AB54" s="29">
        <f t="shared" si="11"/>
        <v>0</v>
      </c>
      <c r="AC54" s="29">
        <f t="shared" si="12"/>
        <v>2287550348</v>
      </c>
      <c r="AD54" s="94">
        <f t="shared" si="13"/>
        <v>425752000</v>
      </c>
      <c r="AE54" s="94">
        <f t="shared" si="14"/>
        <v>425752000</v>
      </c>
      <c r="AF54" s="94">
        <f t="shared" si="15"/>
        <v>0</v>
      </c>
    </row>
    <row r="55" spans="1:32">
      <c r="A55" s="112">
        <v>45</v>
      </c>
      <c r="B55" s="110" t="str">
        <f>'per SKPD'!B5977</f>
        <v>KELURAHAN JAMPIREJO</v>
      </c>
      <c r="C55" s="31">
        <f>'per SKPD'!E5978</f>
        <v>6433987616</v>
      </c>
      <c r="D55" s="31">
        <f>'per SKPD'!F5978</f>
        <v>0</v>
      </c>
      <c r="E55" s="31">
        <f>'per SKPD'!G5978</f>
        <v>0</v>
      </c>
      <c r="F55" s="31">
        <f>'per SKPD'!H5978</f>
        <v>0</v>
      </c>
      <c r="G55" s="31">
        <f>'per SKPD'!I5978</f>
        <v>0</v>
      </c>
      <c r="H55" s="31">
        <f>'per SKPD'!J5978</f>
        <v>0</v>
      </c>
      <c r="I55" s="31">
        <f>'per SKPD'!K5978</f>
        <v>0</v>
      </c>
      <c r="J55" s="31">
        <f>'per SKPD'!L5978</f>
        <v>0</v>
      </c>
      <c r="K55" s="31">
        <f>'per SKPD'!M5978</f>
        <v>0</v>
      </c>
      <c r="L55" s="31">
        <f>'per SKPD'!N5978</f>
        <v>0</v>
      </c>
      <c r="M55" s="31">
        <f>'per SKPD'!W5978</f>
        <v>0</v>
      </c>
      <c r="N55" s="31">
        <f>'per SKPD'!X5978</f>
        <v>0</v>
      </c>
      <c r="O55" s="31">
        <f t="shared" si="9"/>
        <v>0</v>
      </c>
      <c r="P55" s="31">
        <f>'per SKPD'!Z5978</f>
        <v>0</v>
      </c>
      <c r="Q55" s="31">
        <f>'per SKPD'!AA5978</f>
        <v>0</v>
      </c>
      <c r="R55" s="31">
        <f>'per SKPD'!AB5978</f>
        <v>0</v>
      </c>
      <c r="S55" s="31">
        <f>'per SKPD'!AC5978</f>
        <v>0</v>
      </c>
      <c r="T55" s="31">
        <f>'per SKPD'!AL5978</f>
        <v>0</v>
      </c>
      <c r="U55" s="31">
        <f>'per SKPD'!AM5978</f>
        <v>0</v>
      </c>
      <c r="V55" s="31">
        <f>'per SKPD'!AN5978</f>
        <v>0</v>
      </c>
      <c r="W55" s="31">
        <f t="shared" si="1"/>
        <v>0</v>
      </c>
      <c r="X55" s="32">
        <f t="shared" si="10"/>
        <v>6433987616</v>
      </c>
      <c r="Y55" s="32"/>
      <c r="Z55" s="28"/>
      <c r="AA55" s="29">
        <f t="shared" si="8"/>
        <v>6433987616</v>
      </c>
      <c r="AB55" s="29">
        <f t="shared" si="11"/>
        <v>0</v>
      </c>
      <c r="AC55" s="29">
        <f t="shared" si="12"/>
        <v>6433987616</v>
      </c>
      <c r="AD55" s="94">
        <f t="shared" si="13"/>
        <v>0</v>
      </c>
      <c r="AE55" s="94">
        <f t="shared" si="14"/>
        <v>0</v>
      </c>
      <c r="AF55" s="94">
        <f t="shared" si="15"/>
        <v>0</v>
      </c>
    </row>
    <row r="56" spans="1:32">
      <c r="A56" s="112">
        <v>46</v>
      </c>
      <c r="B56" s="110" t="str">
        <f>'per SKPD'!B6040</f>
        <v>KELURAHAN KERTOSARI</v>
      </c>
      <c r="C56" s="31">
        <f>'per SKPD'!E6041</f>
        <v>2134898000</v>
      </c>
      <c r="D56" s="31">
        <f>'per SKPD'!F6041</f>
        <v>0</v>
      </c>
      <c r="E56" s="31">
        <f>'per SKPD'!G6041</f>
        <v>0</v>
      </c>
      <c r="F56" s="31">
        <f>'per SKPD'!H6041</f>
        <v>0</v>
      </c>
      <c r="G56" s="31">
        <f>'per SKPD'!I6041</f>
        <v>0</v>
      </c>
      <c r="H56" s="31">
        <f>'per SKPD'!J6041</f>
        <v>0</v>
      </c>
      <c r="I56" s="31">
        <f>'per SKPD'!K6041</f>
        <v>0</v>
      </c>
      <c r="J56" s="31">
        <f>'per SKPD'!L6041</f>
        <v>0</v>
      </c>
      <c r="K56" s="31">
        <f>'per SKPD'!M6041</f>
        <v>0</v>
      </c>
      <c r="L56" s="31">
        <f>'per SKPD'!N6041</f>
        <v>0</v>
      </c>
      <c r="M56" s="31">
        <f>'per SKPD'!W6041</f>
        <v>0</v>
      </c>
      <c r="N56" s="31">
        <f>'per SKPD'!X6041</f>
        <v>0</v>
      </c>
      <c r="O56" s="31">
        <f t="shared" si="9"/>
        <v>0</v>
      </c>
      <c r="P56" s="31">
        <f>'per SKPD'!Z6041</f>
        <v>0</v>
      </c>
      <c r="Q56" s="31">
        <f>'per SKPD'!AA6041</f>
        <v>0</v>
      </c>
      <c r="R56" s="31">
        <f>'per SKPD'!AB6041</f>
        <v>0</v>
      </c>
      <c r="S56" s="31">
        <f>'per SKPD'!AC6041</f>
        <v>0</v>
      </c>
      <c r="T56" s="31">
        <f>'per SKPD'!AL6041</f>
        <v>0</v>
      </c>
      <c r="U56" s="31">
        <f>'per SKPD'!AM6041</f>
        <v>0</v>
      </c>
      <c r="V56" s="31">
        <f>'per SKPD'!AN6041</f>
        <v>0</v>
      </c>
      <c r="W56" s="31">
        <f t="shared" si="1"/>
        <v>0</v>
      </c>
      <c r="X56" s="32">
        <f t="shared" si="10"/>
        <v>2134898000</v>
      </c>
      <c r="Y56" s="32"/>
      <c r="Z56" s="28"/>
      <c r="AA56" s="29">
        <f t="shared" si="8"/>
        <v>2134898000</v>
      </c>
      <c r="AB56" s="29">
        <f t="shared" si="11"/>
        <v>0</v>
      </c>
      <c r="AC56" s="29">
        <f t="shared" si="12"/>
        <v>2134898000</v>
      </c>
      <c r="AD56" s="94">
        <f t="shared" si="13"/>
        <v>0</v>
      </c>
      <c r="AE56" s="94">
        <f t="shared" si="14"/>
        <v>0</v>
      </c>
      <c r="AF56" s="94">
        <f t="shared" si="15"/>
        <v>0</v>
      </c>
    </row>
    <row r="57" spans="1:32">
      <c r="A57" s="112">
        <v>47</v>
      </c>
      <c r="B57" s="110" t="str">
        <f>'per SKPD'!B6103</f>
        <v>KELURAHAN BANYUURIP</v>
      </c>
      <c r="C57" s="31">
        <f>'per SKPD'!E6104</f>
        <v>555371163</v>
      </c>
      <c r="D57" s="31">
        <f>'per SKPD'!F6104</f>
        <v>0</v>
      </c>
      <c r="E57" s="31">
        <f>'per SKPD'!G6104</f>
        <v>0</v>
      </c>
      <c r="F57" s="31">
        <f>'per SKPD'!H6104</f>
        <v>0</v>
      </c>
      <c r="G57" s="31">
        <f>'per SKPD'!I6104</f>
        <v>0</v>
      </c>
      <c r="H57" s="31">
        <f>'per SKPD'!J6104</f>
        <v>0</v>
      </c>
      <c r="I57" s="31">
        <f>'per SKPD'!K6104</f>
        <v>0</v>
      </c>
      <c r="J57" s="31">
        <f>'per SKPD'!L6104</f>
        <v>0</v>
      </c>
      <c r="K57" s="31">
        <f>'per SKPD'!M6104</f>
        <v>52864000</v>
      </c>
      <c r="L57" s="31">
        <f>'per SKPD'!N6104</f>
        <v>0</v>
      </c>
      <c r="M57" s="31">
        <f>'per SKPD'!W6104</f>
        <v>0</v>
      </c>
      <c r="N57" s="31">
        <f>'per SKPD'!X6104</f>
        <v>0</v>
      </c>
      <c r="O57" s="31">
        <f t="shared" si="9"/>
        <v>52864000</v>
      </c>
      <c r="P57" s="31">
        <f>'per SKPD'!Z6104</f>
        <v>0</v>
      </c>
      <c r="Q57" s="31">
        <f>'per SKPD'!AA6104</f>
        <v>0</v>
      </c>
      <c r="R57" s="31">
        <f>'per SKPD'!AB6104</f>
        <v>0</v>
      </c>
      <c r="S57" s="31">
        <f>'per SKPD'!AC6104</f>
        <v>0</v>
      </c>
      <c r="T57" s="31">
        <f>'per SKPD'!AL6104</f>
        <v>0</v>
      </c>
      <c r="U57" s="31">
        <f>'per SKPD'!AM6104</f>
        <v>0</v>
      </c>
      <c r="V57" s="31">
        <f>'per SKPD'!AN6104</f>
        <v>0</v>
      </c>
      <c r="W57" s="31">
        <f t="shared" si="1"/>
        <v>0</v>
      </c>
      <c r="X57" s="32">
        <f t="shared" si="10"/>
        <v>608235163</v>
      </c>
      <c r="Y57" s="32"/>
      <c r="Z57" s="28"/>
      <c r="AA57" s="29">
        <f t="shared" si="8"/>
        <v>608235163</v>
      </c>
      <c r="AB57" s="29">
        <f t="shared" si="11"/>
        <v>0</v>
      </c>
      <c r="AC57" s="29">
        <f t="shared" si="12"/>
        <v>555371163</v>
      </c>
      <c r="AD57" s="94">
        <f t="shared" si="13"/>
        <v>52864000</v>
      </c>
      <c r="AE57" s="94">
        <f t="shared" si="14"/>
        <v>52864000</v>
      </c>
      <c r="AF57" s="94">
        <f t="shared" si="15"/>
        <v>0</v>
      </c>
    </row>
    <row r="58" spans="1:32">
      <c r="A58" s="112">
        <v>48</v>
      </c>
      <c r="B58" s="110" t="str">
        <f>'per SKPD'!B6174</f>
        <v>KELURAHAN KOWANGAN</v>
      </c>
      <c r="C58" s="31">
        <f>'per SKPD'!E6175</f>
        <v>513961848</v>
      </c>
      <c r="D58" s="31">
        <f>'per SKPD'!F6175</f>
        <v>0</v>
      </c>
      <c r="E58" s="31">
        <f>'per SKPD'!G6175</f>
        <v>0</v>
      </c>
      <c r="F58" s="31">
        <f>'per SKPD'!H6175</f>
        <v>0</v>
      </c>
      <c r="G58" s="31">
        <f>'per SKPD'!I6175</f>
        <v>0</v>
      </c>
      <c r="H58" s="31">
        <f>'per SKPD'!J6175</f>
        <v>0</v>
      </c>
      <c r="I58" s="31">
        <f>'per SKPD'!K6175</f>
        <v>0</v>
      </c>
      <c r="J58" s="31">
        <f>'per SKPD'!L6175</f>
        <v>0</v>
      </c>
      <c r="K58" s="31">
        <f>'per SKPD'!M6175</f>
        <v>0</v>
      </c>
      <c r="L58" s="31">
        <f>'per SKPD'!N6175</f>
        <v>0</v>
      </c>
      <c r="M58" s="31">
        <f>'per SKPD'!W6175</f>
        <v>0</v>
      </c>
      <c r="N58" s="31">
        <f>'per SKPD'!X6175</f>
        <v>0</v>
      </c>
      <c r="O58" s="31">
        <f t="shared" si="9"/>
        <v>0</v>
      </c>
      <c r="P58" s="31">
        <f>'per SKPD'!Z6175</f>
        <v>0</v>
      </c>
      <c r="Q58" s="31">
        <f>'per SKPD'!AA6175</f>
        <v>0</v>
      </c>
      <c r="R58" s="31">
        <f>'per SKPD'!AB6175</f>
        <v>0</v>
      </c>
      <c r="S58" s="31">
        <f>'per SKPD'!AC6175</f>
        <v>0</v>
      </c>
      <c r="T58" s="31">
        <f>'per SKPD'!AL6175</f>
        <v>0</v>
      </c>
      <c r="U58" s="31">
        <f>'per SKPD'!AM6175</f>
        <v>0</v>
      </c>
      <c r="V58" s="31">
        <f>'per SKPD'!AN6175</f>
        <v>0</v>
      </c>
      <c r="W58" s="31">
        <f t="shared" si="1"/>
        <v>0</v>
      </c>
      <c r="X58" s="32">
        <f t="shared" si="10"/>
        <v>513961848</v>
      </c>
      <c r="Y58" s="32"/>
      <c r="Z58" s="28"/>
      <c r="AA58" s="29">
        <f t="shared" si="8"/>
        <v>513961848</v>
      </c>
      <c r="AB58" s="29">
        <f t="shared" si="11"/>
        <v>0</v>
      </c>
      <c r="AC58" s="29">
        <f t="shared" si="12"/>
        <v>513961848</v>
      </c>
      <c r="AD58" s="94">
        <f t="shared" si="13"/>
        <v>0</v>
      </c>
      <c r="AE58" s="94">
        <f t="shared" si="14"/>
        <v>0</v>
      </c>
      <c r="AF58" s="94">
        <f t="shared" si="15"/>
        <v>0</v>
      </c>
    </row>
    <row r="59" spans="1:32">
      <c r="A59" s="112">
        <v>49</v>
      </c>
      <c r="B59" s="110" t="str">
        <f>'per SKPD'!B6222</f>
        <v>KELURAHAN JURANG</v>
      </c>
      <c r="C59" s="31">
        <f>'per SKPD'!E6223</f>
        <v>2023184200</v>
      </c>
      <c r="D59" s="31">
        <f>'per SKPD'!F6223</f>
        <v>0</v>
      </c>
      <c r="E59" s="31">
        <f>'per SKPD'!G6223</f>
        <v>0</v>
      </c>
      <c r="F59" s="31">
        <f>'per SKPD'!H6223</f>
        <v>0</v>
      </c>
      <c r="G59" s="31">
        <f>'per SKPD'!I6223</f>
        <v>0</v>
      </c>
      <c r="H59" s="31">
        <f>'per SKPD'!J6223</f>
        <v>0</v>
      </c>
      <c r="I59" s="31">
        <f>'per SKPD'!K6223</f>
        <v>0</v>
      </c>
      <c r="J59" s="31">
        <f>'per SKPD'!L6223</f>
        <v>0</v>
      </c>
      <c r="K59" s="31">
        <f>'per SKPD'!M6223</f>
        <v>0</v>
      </c>
      <c r="L59" s="31">
        <f>'per SKPD'!N6223</f>
        <v>0</v>
      </c>
      <c r="M59" s="31">
        <f>'per SKPD'!W6223</f>
        <v>0</v>
      </c>
      <c r="N59" s="31">
        <f>'per SKPD'!X6223</f>
        <v>0</v>
      </c>
      <c r="O59" s="31">
        <f t="shared" si="9"/>
        <v>0</v>
      </c>
      <c r="P59" s="31">
        <f>'per SKPD'!Z6223</f>
        <v>0</v>
      </c>
      <c r="Q59" s="31">
        <f>'per SKPD'!AA6223</f>
        <v>0</v>
      </c>
      <c r="R59" s="31">
        <f>'per SKPD'!AB6223</f>
        <v>0</v>
      </c>
      <c r="S59" s="31">
        <f>'per SKPD'!AC6223</f>
        <v>0</v>
      </c>
      <c r="T59" s="31">
        <f>'per SKPD'!AL6223</f>
        <v>0</v>
      </c>
      <c r="U59" s="31">
        <f>'per SKPD'!AM6223</f>
        <v>0</v>
      </c>
      <c r="V59" s="31">
        <f>'per SKPD'!AN6223</f>
        <v>0</v>
      </c>
      <c r="W59" s="31">
        <f t="shared" si="1"/>
        <v>0</v>
      </c>
      <c r="X59" s="32">
        <f t="shared" si="10"/>
        <v>2023184200</v>
      </c>
      <c r="Y59" s="32"/>
      <c r="Z59" s="28"/>
      <c r="AA59" s="29">
        <f t="shared" si="8"/>
        <v>2023184200</v>
      </c>
      <c r="AB59" s="29">
        <f t="shared" si="11"/>
        <v>0</v>
      </c>
      <c r="AC59" s="29">
        <f t="shared" si="12"/>
        <v>2023184200</v>
      </c>
      <c r="AD59" s="94">
        <f t="shared" si="13"/>
        <v>0</v>
      </c>
      <c r="AE59" s="94">
        <f t="shared" si="14"/>
        <v>0</v>
      </c>
      <c r="AF59" s="94">
        <f t="shared" si="15"/>
        <v>0</v>
      </c>
    </row>
    <row r="60" spans="1:32">
      <c r="A60" s="112">
        <v>50</v>
      </c>
      <c r="B60" s="110" t="str">
        <f>'per SKPD'!B6309</f>
        <v>KELURAHAN TLOGOREJO</v>
      </c>
      <c r="C60" s="31">
        <f>'per SKPD'!E6310</f>
        <v>2897659149</v>
      </c>
      <c r="D60" s="31">
        <f>'per SKPD'!F6310</f>
        <v>0</v>
      </c>
      <c r="E60" s="31">
        <f>'per SKPD'!G6310</f>
        <v>0</v>
      </c>
      <c r="F60" s="31">
        <f>'per SKPD'!H6310</f>
        <v>0</v>
      </c>
      <c r="G60" s="31">
        <f>'per SKPD'!I6310</f>
        <v>0</v>
      </c>
      <c r="H60" s="31">
        <f>'per SKPD'!J6310</f>
        <v>0</v>
      </c>
      <c r="I60" s="31">
        <f>'per SKPD'!K6310</f>
        <v>0</v>
      </c>
      <c r="J60" s="31">
        <f>'per SKPD'!L6310</f>
        <v>0</v>
      </c>
      <c r="K60" s="31">
        <f>'per SKPD'!M6310</f>
        <v>0</v>
      </c>
      <c r="L60" s="31">
        <f>'per SKPD'!N6310</f>
        <v>0</v>
      </c>
      <c r="M60" s="31">
        <f>'per SKPD'!W6310</f>
        <v>0</v>
      </c>
      <c r="N60" s="31">
        <f>'per SKPD'!X6310</f>
        <v>0</v>
      </c>
      <c r="O60" s="31">
        <f t="shared" si="9"/>
        <v>0</v>
      </c>
      <c r="P60" s="31">
        <f>'per SKPD'!Z6310</f>
        <v>0</v>
      </c>
      <c r="Q60" s="31">
        <f>'per SKPD'!AA6310</f>
        <v>0</v>
      </c>
      <c r="R60" s="31">
        <f>'per SKPD'!AB6310</f>
        <v>0</v>
      </c>
      <c r="S60" s="31">
        <f>'per SKPD'!AC6310</f>
        <v>0</v>
      </c>
      <c r="T60" s="31">
        <f>'per SKPD'!AL6310</f>
        <v>0</v>
      </c>
      <c r="U60" s="31">
        <f>'per SKPD'!AM6310</f>
        <v>0</v>
      </c>
      <c r="V60" s="31">
        <f>'per SKPD'!AN6310</f>
        <v>0</v>
      </c>
      <c r="W60" s="31">
        <f t="shared" si="1"/>
        <v>0</v>
      </c>
      <c r="X60" s="32">
        <f t="shared" si="10"/>
        <v>2897659149</v>
      </c>
      <c r="Y60" s="32"/>
      <c r="Z60" s="28"/>
      <c r="AA60" s="29">
        <f t="shared" si="8"/>
        <v>2897659149</v>
      </c>
      <c r="AB60" s="29">
        <f t="shared" si="11"/>
        <v>0</v>
      </c>
      <c r="AC60" s="29">
        <f t="shared" si="12"/>
        <v>2897659149</v>
      </c>
      <c r="AD60" s="94">
        <f t="shared" si="13"/>
        <v>0</v>
      </c>
      <c r="AE60" s="94">
        <f t="shared" si="14"/>
        <v>0</v>
      </c>
      <c r="AF60" s="94">
        <f t="shared" si="15"/>
        <v>0</v>
      </c>
    </row>
    <row r="61" spans="1:32">
      <c r="A61" s="112">
        <v>51</v>
      </c>
      <c r="B61" s="110" t="str">
        <f>'per SKPD'!B6373</f>
        <v>KELURAHAN KEBONSARI</v>
      </c>
      <c r="C61" s="31">
        <f>'per SKPD'!E6374</f>
        <v>9817494459</v>
      </c>
      <c r="D61" s="31">
        <f>'per SKPD'!F6374</f>
        <v>0</v>
      </c>
      <c r="E61" s="31">
        <f>'per SKPD'!G6374</f>
        <v>0</v>
      </c>
      <c r="F61" s="31">
        <f>'per SKPD'!H6374</f>
        <v>0</v>
      </c>
      <c r="G61" s="31">
        <f>'per SKPD'!I6374</f>
        <v>0</v>
      </c>
      <c r="H61" s="31">
        <f>'per SKPD'!J6374</f>
        <v>0</v>
      </c>
      <c r="I61" s="31">
        <f>'per SKPD'!K6374</f>
        <v>0</v>
      </c>
      <c r="J61" s="31">
        <f>'per SKPD'!L6374</f>
        <v>0</v>
      </c>
      <c r="K61" s="31">
        <f>'per SKPD'!M6374</f>
        <v>39168000</v>
      </c>
      <c r="L61" s="31">
        <f>'per SKPD'!N6374</f>
        <v>0</v>
      </c>
      <c r="M61" s="31">
        <f>'per SKPD'!W6374</f>
        <v>0</v>
      </c>
      <c r="N61" s="31">
        <f>'per SKPD'!X6374</f>
        <v>0</v>
      </c>
      <c r="O61" s="31">
        <f t="shared" si="9"/>
        <v>39168000</v>
      </c>
      <c r="P61" s="31">
        <f>'per SKPD'!Z6374</f>
        <v>0</v>
      </c>
      <c r="Q61" s="31">
        <f>'per SKPD'!AA6374</f>
        <v>0</v>
      </c>
      <c r="R61" s="31">
        <f>'per SKPD'!AB6374</f>
        <v>0</v>
      </c>
      <c r="S61" s="31">
        <f>'per SKPD'!AC6374</f>
        <v>0</v>
      </c>
      <c r="T61" s="31">
        <f>'per SKPD'!AL6374</f>
        <v>0</v>
      </c>
      <c r="U61" s="31">
        <f>'per SKPD'!AM6374</f>
        <v>0</v>
      </c>
      <c r="V61" s="31">
        <f>'per SKPD'!AN6374</f>
        <v>0</v>
      </c>
      <c r="W61" s="31">
        <f t="shared" si="1"/>
        <v>0</v>
      </c>
      <c r="X61" s="32">
        <f t="shared" si="10"/>
        <v>9856662459</v>
      </c>
      <c r="Y61" s="32"/>
      <c r="Z61" s="28"/>
      <c r="AA61" s="29">
        <f t="shared" si="8"/>
        <v>9856662459</v>
      </c>
      <c r="AB61" s="29">
        <f t="shared" si="11"/>
        <v>0</v>
      </c>
      <c r="AC61" s="29">
        <f t="shared" si="12"/>
        <v>9817494459</v>
      </c>
      <c r="AD61" s="94">
        <f t="shared" si="13"/>
        <v>39168000</v>
      </c>
      <c r="AE61" s="94">
        <f t="shared" si="14"/>
        <v>39168000</v>
      </c>
      <c r="AF61" s="94">
        <f t="shared" si="15"/>
        <v>0</v>
      </c>
    </row>
    <row r="62" spans="1:32">
      <c r="A62" s="112">
        <v>52</v>
      </c>
      <c r="B62" s="110" t="str">
        <f>'per SKPD'!B6433</f>
        <v>KELURAHAN MANDING</v>
      </c>
      <c r="C62" s="31">
        <f>'per SKPD'!E6434</f>
        <v>3106833536</v>
      </c>
      <c r="D62" s="31">
        <f>'per SKPD'!F6434</f>
        <v>0</v>
      </c>
      <c r="E62" s="31">
        <f>'per SKPD'!G6434</f>
        <v>0</v>
      </c>
      <c r="F62" s="31">
        <f>'per SKPD'!H6434</f>
        <v>0</v>
      </c>
      <c r="G62" s="31">
        <f>'per SKPD'!I6434</f>
        <v>0</v>
      </c>
      <c r="H62" s="31">
        <f>'per SKPD'!J6434</f>
        <v>0</v>
      </c>
      <c r="I62" s="31">
        <f>'per SKPD'!K6434</f>
        <v>0</v>
      </c>
      <c r="J62" s="31">
        <f>'per SKPD'!L6434</f>
        <v>0</v>
      </c>
      <c r="K62" s="31">
        <f>'per SKPD'!M6434</f>
        <v>0</v>
      </c>
      <c r="L62" s="31">
        <f>'per SKPD'!N6434</f>
        <v>0</v>
      </c>
      <c r="M62" s="31">
        <f>'per SKPD'!W6434</f>
        <v>0</v>
      </c>
      <c r="N62" s="31">
        <f>'per SKPD'!X6434</f>
        <v>0</v>
      </c>
      <c r="O62" s="31">
        <f t="shared" si="9"/>
        <v>0</v>
      </c>
      <c r="P62" s="31">
        <f>'per SKPD'!Z6434</f>
        <v>0</v>
      </c>
      <c r="Q62" s="31">
        <f>'per SKPD'!AA6434</f>
        <v>0</v>
      </c>
      <c r="R62" s="31">
        <f>'per SKPD'!AB6434</f>
        <v>0</v>
      </c>
      <c r="S62" s="31">
        <f>'per SKPD'!AC6434</f>
        <v>0</v>
      </c>
      <c r="T62" s="31">
        <f>'per SKPD'!AL6434</f>
        <v>0</v>
      </c>
      <c r="U62" s="31">
        <f>'per SKPD'!AM6434</f>
        <v>0</v>
      </c>
      <c r="V62" s="31">
        <f>'per SKPD'!AN6434</f>
        <v>0</v>
      </c>
      <c r="W62" s="31">
        <f t="shared" si="1"/>
        <v>0</v>
      </c>
      <c r="X62" s="32">
        <f t="shared" si="10"/>
        <v>3106833536</v>
      </c>
      <c r="Y62" s="32"/>
      <c r="Z62" s="28"/>
      <c r="AA62" s="29">
        <f t="shared" si="8"/>
        <v>3106833536</v>
      </c>
      <c r="AB62" s="29">
        <f t="shared" si="11"/>
        <v>0</v>
      </c>
      <c r="AC62" s="29">
        <f t="shared" si="12"/>
        <v>3106833536</v>
      </c>
      <c r="AD62" s="94">
        <f t="shared" si="13"/>
        <v>0</v>
      </c>
      <c r="AE62" s="94">
        <f t="shared" si="14"/>
        <v>0</v>
      </c>
      <c r="AF62" s="94">
        <f t="shared" si="15"/>
        <v>0</v>
      </c>
    </row>
    <row r="63" spans="1:32">
      <c r="A63" s="112">
        <v>53</v>
      </c>
      <c r="B63" s="110" t="str">
        <f>'per SKPD'!B6510</f>
        <v>KELURAHAN MUNGSENG</v>
      </c>
      <c r="C63" s="31">
        <f>'per SKPD'!E6511</f>
        <v>8930413000</v>
      </c>
      <c r="D63" s="31">
        <f>'per SKPD'!F6511</f>
        <v>0</v>
      </c>
      <c r="E63" s="31">
        <f>'per SKPD'!G6511</f>
        <v>0</v>
      </c>
      <c r="F63" s="31">
        <f>'per SKPD'!H6511</f>
        <v>0</v>
      </c>
      <c r="G63" s="31">
        <f>'per SKPD'!I6511</f>
        <v>0</v>
      </c>
      <c r="H63" s="31">
        <f>'per SKPD'!J6511</f>
        <v>0</v>
      </c>
      <c r="I63" s="31">
        <f>'per SKPD'!K6511</f>
        <v>0</v>
      </c>
      <c r="J63" s="31">
        <f>'per SKPD'!L6511</f>
        <v>0</v>
      </c>
      <c r="K63" s="31">
        <f>'per SKPD'!M6511</f>
        <v>0</v>
      </c>
      <c r="L63" s="31">
        <f>'per SKPD'!N6511</f>
        <v>0</v>
      </c>
      <c r="M63" s="31">
        <f>'per SKPD'!W6511</f>
        <v>0</v>
      </c>
      <c r="N63" s="31">
        <f>'per SKPD'!X6511</f>
        <v>0</v>
      </c>
      <c r="O63" s="31">
        <f t="shared" si="9"/>
        <v>0</v>
      </c>
      <c r="P63" s="31">
        <f>'per SKPD'!Z6511</f>
        <v>0</v>
      </c>
      <c r="Q63" s="31">
        <f>'per SKPD'!AA6511</f>
        <v>0</v>
      </c>
      <c r="R63" s="31">
        <f>'per SKPD'!AB6511</f>
        <v>0</v>
      </c>
      <c r="S63" s="31">
        <f>'per SKPD'!AC6511</f>
        <v>0</v>
      </c>
      <c r="T63" s="31">
        <f>'per SKPD'!AL6511</f>
        <v>0</v>
      </c>
      <c r="U63" s="31">
        <f>'per SKPD'!AM6511</f>
        <v>0</v>
      </c>
      <c r="V63" s="31">
        <f>'per SKPD'!AN6511</f>
        <v>0</v>
      </c>
      <c r="W63" s="31">
        <f t="shared" si="1"/>
        <v>0</v>
      </c>
      <c r="X63" s="32">
        <f t="shared" si="10"/>
        <v>8930413000</v>
      </c>
      <c r="Y63" s="32"/>
      <c r="Z63" s="28"/>
      <c r="AA63" s="29">
        <f t="shared" si="8"/>
        <v>8930413000</v>
      </c>
      <c r="AB63" s="29">
        <f t="shared" si="11"/>
        <v>0</v>
      </c>
      <c r="AC63" s="29">
        <f t="shared" si="12"/>
        <v>8930413000</v>
      </c>
      <c r="AD63" s="94">
        <f t="shared" si="13"/>
        <v>0</v>
      </c>
      <c r="AE63" s="94">
        <f t="shared" si="14"/>
        <v>0</v>
      </c>
      <c r="AF63" s="94">
        <f t="shared" si="15"/>
        <v>0</v>
      </c>
    </row>
    <row r="64" spans="1:32">
      <c r="A64" s="112">
        <v>54</v>
      </c>
      <c r="B64" s="110" t="str">
        <f>'per SKPD'!B6602</f>
        <v>KELURAHAN PURWOREJO</v>
      </c>
      <c r="C64" s="31">
        <f>'per SKPD'!E6603</f>
        <v>2488961160</v>
      </c>
      <c r="D64" s="31">
        <f>'per SKPD'!F6603</f>
        <v>0</v>
      </c>
      <c r="E64" s="31">
        <f>'per SKPD'!G6603</f>
        <v>0</v>
      </c>
      <c r="F64" s="31">
        <f>'per SKPD'!H6603</f>
        <v>0</v>
      </c>
      <c r="G64" s="31">
        <f>'per SKPD'!I6603</f>
        <v>0</v>
      </c>
      <c r="H64" s="31">
        <f>'per SKPD'!J6603</f>
        <v>0</v>
      </c>
      <c r="I64" s="31">
        <f>'per SKPD'!K6603</f>
        <v>0</v>
      </c>
      <c r="J64" s="31">
        <f>'per SKPD'!L6603</f>
        <v>0</v>
      </c>
      <c r="K64" s="31">
        <f>'per SKPD'!M6603</f>
        <v>0</v>
      </c>
      <c r="L64" s="31">
        <f>'per SKPD'!N6603</f>
        <v>0</v>
      </c>
      <c r="M64" s="31">
        <f>'per SKPD'!W6603</f>
        <v>0</v>
      </c>
      <c r="N64" s="31">
        <f>'per SKPD'!X6603</f>
        <v>0</v>
      </c>
      <c r="O64" s="31">
        <f t="shared" si="9"/>
        <v>0</v>
      </c>
      <c r="P64" s="31">
        <f>'per SKPD'!Z6603</f>
        <v>0</v>
      </c>
      <c r="Q64" s="31">
        <f>'per SKPD'!AA6603</f>
        <v>0</v>
      </c>
      <c r="R64" s="31">
        <f>'per SKPD'!AB6603</f>
        <v>0</v>
      </c>
      <c r="S64" s="31">
        <f>'per SKPD'!AC6603</f>
        <v>0</v>
      </c>
      <c r="T64" s="31">
        <f>'per SKPD'!AL6603</f>
        <v>0</v>
      </c>
      <c r="U64" s="31">
        <f>'per SKPD'!AM6603</f>
        <v>0</v>
      </c>
      <c r="V64" s="31">
        <f>'per SKPD'!AN6603</f>
        <v>0</v>
      </c>
      <c r="W64" s="31">
        <f t="shared" si="1"/>
        <v>0</v>
      </c>
      <c r="X64" s="32">
        <f t="shared" si="10"/>
        <v>2488961160</v>
      </c>
      <c r="Y64" s="32"/>
      <c r="Z64" s="28"/>
      <c r="AA64" s="29">
        <f t="shared" si="8"/>
        <v>2488961160</v>
      </c>
      <c r="AB64" s="29">
        <f t="shared" si="11"/>
        <v>0</v>
      </c>
      <c r="AC64" s="29">
        <f t="shared" si="12"/>
        <v>2488961160</v>
      </c>
      <c r="AD64" s="94">
        <f t="shared" si="13"/>
        <v>0</v>
      </c>
      <c r="AE64" s="94">
        <f t="shared" si="14"/>
        <v>0</v>
      </c>
      <c r="AF64" s="94">
        <f t="shared" si="15"/>
        <v>0</v>
      </c>
    </row>
    <row r="65" spans="1:32">
      <c r="A65" s="112">
        <v>55</v>
      </c>
      <c r="B65" s="110" t="str">
        <f>'per SKPD'!B6687</f>
        <v>KELURAHAN GIYANTI</v>
      </c>
      <c r="C65" s="31">
        <f>'per SKPD'!E6688</f>
        <v>2674933797</v>
      </c>
      <c r="D65" s="31">
        <f>'per SKPD'!F6688</f>
        <v>0</v>
      </c>
      <c r="E65" s="31">
        <f>'per SKPD'!G6688</f>
        <v>0</v>
      </c>
      <c r="F65" s="31">
        <f>'per SKPD'!H6688</f>
        <v>0</v>
      </c>
      <c r="G65" s="31">
        <f>'per SKPD'!I6688</f>
        <v>0</v>
      </c>
      <c r="H65" s="31">
        <f>'per SKPD'!J6688</f>
        <v>0</v>
      </c>
      <c r="I65" s="31">
        <f>'per SKPD'!K6688</f>
        <v>0</v>
      </c>
      <c r="J65" s="31">
        <f>'per SKPD'!L6688</f>
        <v>0</v>
      </c>
      <c r="K65" s="31">
        <f>'per SKPD'!M6688</f>
        <v>0</v>
      </c>
      <c r="L65" s="31">
        <f>'per SKPD'!N6688</f>
        <v>0</v>
      </c>
      <c r="M65" s="31">
        <f>'per SKPD'!W6688</f>
        <v>0</v>
      </c>
      <c r="N65" s="31">
        <f>'per SKPD'!X6688</f>
        <v>0</v>
      </c>
      <c r="O65" s="31">
        <f t="shared" si="9"/>
        <v>0</v>
      </c>
      <c r="P65" s="31">
        <f>'per SKPD'!Z6688</f>
        <v>0</v>
      </c>
      <c r="Q65" s="31">
        <f>'per SKPD'!AA6688</f>
        <v>0</v>
      </c>
      <c r="R65" s="31">
        <f>'per SKPD'!AB6688</f>
        <v>0</v>
      </c>
      <c r="S65" s="31">
        <f>'per SKPD'!AC6688</f>
        <v>0</v>
      </c>
      <c r="T65" s="31">
        <f>'per SKPD'!AL6688</f>
        <v>0</v>
      </c>
      <c r="U65" s="31">
        <f>'per SKPD'!AM6688</f>
        <v>0</v>
      </c>
      <c r="V65" s="31">
        <f>'per SKPD'!AN6688</f>
        <v>0</v>
      </c>
      <c r="W65" s="31">
        <f t="shared" si="1"/>
        <v>0</v>
      </c>
      <c r="X65" s="32">
        <f t="shared" si="10"/>
        <v>2674933797</v>
      </c>
      <c r="Y65" s="32"/>
      <c r="Z65" s="28"/>
      <c r="AA65" s="29">
        <f t="shared" si="8"/>
        <v>2674933797</v>
      </c>
      <c r="AB65" s="29">
        <f t="shared" si="11"/>
        <v>0</v>
      </c>
      <c r="AC65" s="29">
        <f t="shared" si="12"/>
        <v>2674933797</v>
      </c>
      <c r="AD65" s="94">
        <f t="shared" si="13"/>
        <v>0</v>
      </c>
      <c r="AE65" s="94">
        <f t="shared" si="14"/>
        <v>0</v>
      </c>
      <c r="AF65" s="94">
        <f t="shared" si="15"/>
        <v>0</v>
      </c>
    </row>
    <row r="66" spans="1:32">
      <c r="A66" s="112">
        <v>56</v>
      </c>
      <c r="B66" s="110" t="str">
        <f>'per SKPD'!B6745</f>
        <v>KELURAHAN MADURESO</v>
      </c>
      <c r="C66" s="31">
        <f>'per SKPD'!E6746</f>
        <v>6360788403</v>
      </c>
      <c r="D66" s="31">
        <f>'per SKPD'!F6746</f>
        <v>0</v>
      </c>
      <c r="E66" s="31">
        <f>'per SKPD'!G6746</f>
        <v>0</v>
      </c>
      <c r="F66" s="31">
        <f>'per SKPD'!H6746</f>
        <v>0</v>
      </c>
      <c r="G66" s="31">
        <f>'per SKPD'!I6746</f>
        <v>0</v>
      </c>
      <c r="H66" s="31">
        <f>'per SKPD'!J6746</f>
        <v>0</v>
      </c>
      <c r="I66" s="31">
        <f>'per SKPD'!K6746</f>
        <v>0</v>
      </c>
      <c r="J66" s="31">
        <f>'per SKPD'!L6746</f>
        <v>0</v>
      </c>
      <c r="K66" s="31">
        <f>'per SKPD'!M6746</f>
        <v>30816000</v>
      </c>
      <c r="L66" s="31">
        <f>'per SKPD'!N6746</f>
        <v>0</v>
      </c>
      <c r="M66" s="31">
        <f>'per SKPD'!W6746</f>
        <v>0</v>
      </c>
      <c r="N66" s="31">
        <f>'per SKPD'!X6746</f>
        <v>0</v>
      </c>
      <c r="O66" s="31">
        <f t="shared" si="9"/>
        <v>30816000</v>
      </c>
      <c r="P66" s="31">
        <f>'per SKPD'!Z6746</f>
        <v>0</v>
      </c>
      <c r="Q66" s="31">
        <f>'per SKPD'!AA6746</f>
        <v>0</v>
      </c>
      <c r="R66" s="31">
        <f>'per SKPD'!AB6746</f>
        <v>0</v>
      </c>
      <c r="S66" s="31">
        <f>'per SKPD'!AC6746</f>
        <v>0</v>
      </c>
      <c r="T66" s="31">
        <f>'per SKPD'!AL6746</f>
        <v>0</v>
      </c>
      <c r="U66" s="31">
        <f>'per SKPD'!AM6746</f>
        <v>0</v>
      </c>
      <c r="V66" s="31">
        <f>'per SKPD'!AN6746</f>
        <v>0</v>
      </c>
      <c r="W66" s="31">
        <f t="shared" si="1"/>
        <v>0</v>
      </c>
      <c r="X66" s="32">
        <f t="shared" si="10"/>
        <v>6391604403</v>
      </c>
      <c r="Y66" s="32"/>
      <c r="Z66" s="28"/>
      <c r="AA66" s="29">
        <f t="shared" si="8"/>
        <v>6391604403</v>
      </c>
      <c r="AB66" s="29">
        <f t="shared" si="11"/>
        <v>0</v>
      </c>
      <c r="AC66" s="29">
        <f t="shared" si="12"/>
        <v>6360788403</v>
      </c>
      <c r="AD66" s="94">
        <f t="shared" si="13"/>
        <v>30816000</v>
      </c>
      <c r="AE66" s="94">
        <f t="shared" si="14"/>
        <v>30816000</v>
      </c>
      <c r="AF66" s="94">
        <f t="shared" si="15"/>
        <v>0</v>
      </c>
    </row>
    <row r="67" spans="1:32">
      <c r="A67" s="112">
        <v>57</v>
      </c>
      <c r="B67" s="110" t="str">
        <f>'per SKPD'!B6809</f>
        <v>KELURAHAN SIDOREJO</v>
      </c>
      <c r="C67" s="31">
        <f>'per SKPD'!E6810</f>
        <v>3946524473</v>
      </c>
      <c r="D67" s="31">
        <f>'per SKPD'!F6810</f>
        <v>0</v>
      </c>
      <c r="E67" s="31">
        <f>'per SKPD'!G6810</f>
        <v>0</v>
      </c>
      <c r="F67" s="31">
        <f>'per SKPD'!H6810</f>
        <v>0</v>
      </c>
      <c r="G67" s="31">
        <f>'per SKPD'!I6810</f>
        <v>0</v>
      </c>
      <c r="H67" s="31">
        <f>'per SKPD'!J6810</f>
        <v>0</v>
      </c>
      <c r="I67" s="31">
        <f>'per SKPD'!K6810</f>
        <v>0</v>
      </c>
      <c r="J67" s="31">
        <f>'per SKPD'!L6810</f>
        <v>0</v>
      </c>
      <c r="K67" s="31">
        <f>'per SKPD'!M6810</f>
        <v>45510000</v>
      </c>
      <c r="L67" s="31">
        <f>'per SKPD'!N6810</f>
        <v>0</v>
      </c>
      <c r="M67" s="31">
        <f>'per SKPD'!W6810</f>
        <v>0</v>
      </c>
      <c r="N67" s="31">
        <f>'per SKPD'!X6810</f>
        <v>0</v>
      </c>
      <c r="O67" s="31">
        <f t="shared" si="9"/>
        <v>45510000</v>
      </c>
      <c r="P67" s="31">
        <f>'per SKPD'!Z6810</f>
        <v>0</v>
      </c>
      <c r="Q67" s="31">
        <f>'per SKPD'!AA6810</f>
        <v>0</v>
      </c>
      <c r="R67" s="31">
        <f>'per SKPD'!AB6810</f>
        <v>0</v>
      </c>
      <c r="S67" s="31">
        <f>'per SKPD'!AC6810</f>
        <v>0</v>
      </c>
      <c r="T67" s="31">
        <f>'per SKPD'!AL6810</f>
        <v>0</v>
      </c>
      <c r="U67" s="31">
        <f>'per SKPD'!AM6810</f>
        <v>0</v>
      </c>
      <c r="V67" s="31">
        <f>'per SKPD'!AN6810</f>
        <v>0</v>
      </c>
      <c r="W67" s="31">
        <f t="shared" si="1"/>
        <v>0</v>
      </c>
      <c r="X67" s="32">
        <f t="shared" si="10"/>
        <v>3992034473</v>
      </c>
      <c r="Y67" s="32"/>
      <c r="Z67" s="28"/>
      <c r="AA67" s="29">
        <f t="shared" si="8"/>
        <v>3992034473</v>
      </c>
      <c r="AB67" s="29">
        <f t="shared" si="11"/>
        <v>0</v>
      </c>
      <c r="AC67" s="29">
        <f t="shared" si="12"/>
        <v>3946524473</v>
      </c>
      <c r="AD67" s="94">
        <f t="shared" si="13"/>
        <v>45510000</v>
      </c>
      <c r="AE67" s="94">
        <f t="shared" si="14"/>
        <v>45510000</v>
      </c>
      <c r="AF67" s="94">
        <f t="shared" si="15"/>
        <v>0</v>
      </c>
    </row>
    <row r="68" spans="1:32">
      <c r="A68" s="112">
        <v>58</v>
      </c>
      <c r="B68" s="110" t="str">
        <f>'per SKPD'!B6888</f>
        <v>KELURAHAN WALITELON SELATAN</v>
      </c>
      <c r="C68" s="31">
        <f>'per SKPD'!E6889</f>
        <v>2982580250</v>
      </c>
      <c r="D68" s="31">
        <f>'per SKPD'!F6889</f>
        <v>0</v>
      </c>
      <c r="E68" s="31">
        <f>'per SKPD'!G6889</f>
        <v>0</v>
      </c>
      <c r="F68" s="31">
        <f>'per SKPD'!H6889</f>
        <v>0</v>
      </c>
      <c r="G68" s="31">
        <f>'per SKPD'!I6889</f>
        <v>0</v>
      </c>
      <c r="H68" s="31">
        <f>'per SKPD'!J6889</f>
        <v>0</v>
      </c>
      <c r="I68" s="31">
        <f>'per SKPD'!K6889</f>
        <v>0</v>
      </c>
      <c r="J68" s="31">
        <f>'per SKPD'!L6889</f>
        <v>0</v>
      </c>
      <c r="K68" s="31">
        <f>'per SKPD'!M6889</f>
        <v>172188000</v>
      </c>
      <c r="L68" s="31">
        <f>'per SKPD'!N6889</f>
        <v>0</v>
      </c>
      <c r="M68" s="31">
        <f>'per SKPD'!W6889</f>
        <v>0</v>
      </c>
      <c r="N68" s="31">
        <f>'per SKPD'!X6889</f>
        <v>0</v>
      </c>
      <c r="O68" s="31">
        <f t="shared" si="9"/>
        <v>172188000</v>
      </c>
      <c r="P68" s="31">
        <f>'per SKPD'!Z6889</f>
        <v>0</v>
      </c>
      <c r="Q68" s="31">
        <f>'per SKPD'!AA6889</f>
        <v>0</v>
      </c>
      <c r="R68" s="31">
        <f>'per SKPD'!AB6889</f>
        <v>0</v>
      </c>
      <c r="S68" s="31">
        <f>'per SKPD'!AC6889</f>
        <v>0</v>
      </c>
      <c r="T68" s="31">
        <f>'per SKPD'!AL6889</f>
        <v>0</v>
      </c>
      <c r="U68" s="31">
        <f>'per SKPD'!AM6889</f>
        <v>0</v>
      </c>
      <c r="V68" s="31">
        <f>'per SKPD'!AN6889</f>
        <v>0</v>
      </c>
      <c r="W68" s="31">
        <f t="shared" si="1"/>
        <v>0</v>
      </c>
      <c r="X68" s="32">
        <f t="shared" si="10"/>
        <v>3154768250</v>
      </c>
      <c r="Y68" s="32"/>
      <c r="Z68" s="28"/>
      <c r="AA68" s="29">
        <f t="shared" si="8"/>
        <v>3154768250</v>
      </c>
      <c r="AB68" s="29">
        <f t="shared" si="11"/>
        <v>0</v>
      </c>
      <c r="AC68" s="29">
        <f t="shared" si="12"/>
        <v>2982580250</v>
      </c>
      <c r="AD68" s="94">
        <f t="shared" si="13"/>
        <v>172188000</v>
      </c>
      <c r="AE68" s="94">
        <f t="shared" si="14"/>
        <v>172188000</v>
      </c>
      <c r="AF68" s="94">
        <f t="shared" si="15"/>
        <v>0</v>
      </c>
    </row>
    <row r="69" spans="1:32">
      <c r="A69" s="112">
        <v>59</v>
      </c>
      <c r="B69" s="110" t="str">
        <f>'per SKPD'!B6971</f>
        <v>KELURAHAN WALITELON UTARA</v>
      </c>
      <c r="C69" s="31">
        <f>'per SKPD'!E6972</f>
        <v>4232003000</v>
      </c>
      <c r="D69" s="31">
        <f>'per SKPD'!F6972</f>
        <v>0</v>
      </c>
      <c r="E69" s="31">
        <f>'per SKPD'!G6972</f>
        <v>0</v>
      </c>
      <c r="F69" s="31">
        <f>'per SKPD'!H6972</f>
        <v>0</v>
      </c>
      <c r="G69" s="31">
        <f>'per SKPD'!I6972</f>
        <v>0</v>
      </c>
      <c r="H69" s="31">
        <f>'per SKPD'!J6972</f>
        <v>0</v>
      </c>
      <c r="I69" s="31">
        <f>'per SKPD'!K6972</f>
        <v>0</v>
      </c>
      <c r="J69" s="31">
        <f>'per SKPD'!L6972</f>
        <v>0</v>
      </c>
      <c r="K69" s="31">
        <f>'per SKPD'!M6972</f>
        <v>0</v>
      </c>
      <c r="L69" s="31">
        <f>'per SKPD'!N6972</f>
        <v>0</v>
      </c>
      <c r="M69" s="31">
        <f>'per SKPD'!W6972</f>
        <v>0</v>
      </c>
      <c r="N69" s="31">
        <f>'per SKPD'!X6972</f>
        <v>0</v>
      </c>
      <c r="O69" s="31">
        <f t="shared" si="9"/>
        <v>0</v>
      </c>
      <c r="P69" s="31">
        <f>'per SKPD'!Z6972</f>
        <v>0</v>
      </c>
      <c r="Q69" s="31">
        <f>'per SKPD'!AA6972</f>
        <v>0</v>
      </c>
      <c r="R69" s="31">
        <f>'per SKPD'!AB6972</f>
        <v>0</v>
      </c>
      <c r="S69" s="31">
        <f>'per SKPD'!AC6972</f>
        <v>0</v>
      </c>
      <c r="T69" s="31">
        <f>'per SKPD'!AL6972</f>
        <v>0</v>
      </c>
      <c r="U69" s="31">
        <f>'per SKPD'!AM6972</f>
        <v>0</v>
      </c>
      <c r="V69" s="31">
        <f>'per SKPD'!AN6972</f>
        <v>0</v>
      </c>
      <c r="W69" s="31">
        <f t="shared" si="1"/>
        <v>0</v>
      </c>
      <c r="X69" s="32">
        <f t="shared" si="10"/>
        <v>4232003000</v>
      </c>
      <c r="Y69" s="32"/>
      <c r="Z69" s="28"/>
      <c r="AA69" s="29">
        <f t="shared" si="8"/>
        <v>4232003000</v>
      </c>
      <c r="AB69" s="29">
        <f t="shared" si="11"/>
        <v>0</v>
      </c>
      <c r="AC69" s="29">
        <f t="shared" si="12"/>
        <v>4232003000</v>
      </c>
      <c r="AD69" s="94">
        <f t="shared" si="13"/>
        <v>0</v>
      </c>
      <c r="AE69" s="94">
        <f t="shared" si="14"/>
        <v>0</v>
      </c>
      <c r="AF69" s="94">
        <f t="shared" si="15"/>
        <v>0</v>
      </c>
    </row>
    <row r="70" spans="1:32">
      <c r="A70" s="112">
        <v>60</v>
      </c>
      <c r="B70" s="110" t="str">
        <f>'per SKPD'!B7021</f>
        <v>KELURAHAN KRANGGAN</v>
      </c>
      <c r="C70" s="31">
        <f>'per SKPD'!E7022</f>
        <v>2742784135</v>
      </c>
      <c r="D70" s="31">
        <f>'per SKPD'!F7022</f>
        <v>0</v>
      </c>
      <c r="E70" s="31">
        <f>'per SKPD'!G7022</f>
        <v>0</v>
      </c>
      <c r="F70" s="31">
        <f>'per SKPD'!H7022</f>
        <v>0</v>
      </c>
      <c r="G70" s="31">
        <f>'per SKPD'!I7022</f>
        <v>0</v>
      </c>
      <c r="H70" s="31">
        <f>'per SKPD'!J7022</f>
        <v>0</v>
      </c>
      <c r="I70" s="31">
        <f>'per SKPD'!K7022</f>
        <v>0</v>
      </c>
      <c r="J70" s="31">
        <f>'per SKPD'!L7022</f>
        <v>0</v>
      </c>
      <c r="K70" s="31">
        <f>'per SKPD'!M7022</f>
        <v>0</v>
      </c>
      <c r="L70" s="31">
        <f>'per SKPD'!N7022</f>
        <v>0</v>
      </c>
      <c r="M70" s="31">
        <f>'per SKPD'!W7022</f>
        <v>0</v>
      </c>
      <c r="N70" s="31">
        <f>'per SKPD'!X7022</f>
        <v>0</v>
      </c>
      <c r="O70" s="31">
        <f t="shared" si="9"/>
        <v>0</v>
      </c>
      <c r="P70" s="31">
        <f>'per SKPD'!Z7022</f>
        <v>0</v>
      </c>
      <c r="Q70" s="31">
        <f>'per SKPD'!AA7022</f>
        <v>0</v>
      </c>
      <c r="R70" s="31">
        <f>'per SKPD'!AB7022</f>
        <v>0</v>
      </c>
      <c r="S70" s="31">
        <f>'per SKPD'!AC7022</f>
        <v>0</v>
      </c>
      <c r="T70" s="31">
        <f>'per SKPD'!AL7022</f>
        <v>0</v>
      </c>
      <c r="U70" s="31">
        <f>'per SKPD'!AM7022</f>
        <v>0</v>
      </c>
      <c r="V70" s="31">
        <f>'per SKPD'!AN7022</f>
        <v>0</v>
      </c>
      <c r="W70" s="31">
        <f t="shared" si="1"/>
        <v>0</v>
      </c>
      <c r="X70" s="32">
        <f t="shared" si="10"/>
        <v>2742784135</v>
      </c>
      <c r="Y70" s="32"/>
      <c r="Z70" s="28"/>
      <c r="AA70" s="29">
        <f t="shared" si="8"/>
        <v>2742784135</v>
      </c>
      <c r="AB70" s="29">
        <f t="shared" si="11"/>
        <v>0</v>
      </c>
      <c r="AC70" s="29">
        <f t="shared" si="12"/>
        <v>2742784135</v>
      </c>
      <c r="AD70" s="94">
        <f t="shared" si="13"/>
        <v>0</v>
      </c>
      <c r="AE70" s="94">
        <f t="shared" si="14"/>
        <v>0</v>
      </c>
      <c r="AF70" s="94">
        <f t="shared" si="15"/>
        <v>0</v>
      </c>
    </row>
    <row r="71" spans="1:32">
      <c r="A71" s="112">
        <v>61</v>
      </c>
      <c r="B71" s="110" t="str">
        <f>'per SKPD'!B7070</f>
        <v>KELURAHAN PARAKAN WETAN</v>
      </c>
      <c r="C71" s="31">
        <f>'per SKPD'!E7071</f>
        <v>5757280342</v>
      </c>
      <c r="D71" s="31">
        <f>'per SKPD'!F7071</f>
        <v>0</v>
      </c>
      <c r="E71" s="31">
        <f>'per SKPD'!G7071</f>
        <v>0</v>
      </c>
      <c r="F71" s="31">
        <f>'per SKPD'!H7071</f>
        <v>0</v>
      </c>
      <c r="G71" s="31">
        <f>'per SKPD'!I7071</f>
        <v>0</v>
      </c>
      <c r="H71" s="31">
        <f>'per SKPD'!J7071</f>
        <v>0</v>
      </c>
      <c r="I71" s="31">
        <f>'per SKPD'!K7071</f>
        <v>0</v>
      </c>
      <c r="J71" s="31">
        <f>'per SKPD'!L7071</f>
        <v>0</v>
      </c>
      <c r="K71" s="31">
        <f>'per SKPD'!M7071</f>
        <v>0</v>
      </c>
      <c r="L71" s="31">
        <f>'per SKPD'!N7071</f>
        <v>0</v>
      </c>
      <c r="M71" s="31">
        <f>'per SKPD'!W7071</f>
        <v>0</v>
      </c>
      <c r="N71" s="31">
        <f>'per SKPD'!X7071</f>
        <v>0</v>
      </c>
      <c r="O71" s="31">
        <f t="shared" si="9"/>
        <v>0</v>
      </c>
      <c r="P71" s="31">
        <f>'per SKPD'!Z7071</f>
        <v>0</v>
      </c>
      <c r="Q71" s="31">
        <f>'per SKPD'!AA7071</f>
        <v>0</v>
      </c>
      <c r="R71" s="31">
        <f>'per SKPD'!AB7071</f>
        <v>0</v>
      </c>
      <c r="S71" s="31">
        <f>'per SKPD'!AC7071</f>
        <v>0</v>
      </c>
      <c r="T71" s="31">
        <f>'per SKPD'!AL7071</f>
        <v>0</v>
      </c>
      <c r="U71" s="31">
        <f>'per SKPD'!AM7071</f>
        <v>0</v>
      </c>
      <c r="V71" s="31">
        <f>'per SKPD'!AN7071</f>
        <v>0</v>
      </c>
      <c r="W71" s="31">
        <f t="shared" si="1"/>
        <v>0</v>
      </c>
      <c r="X71" s="32">
        <f t="shared" si="10"/>
        <v>5757280342</v>
      </c>
      <c r="Y71" s="32"/>
      <c r="Z71" s="28"/>
      <c r="AA71" s="29">
        <f t="shared" si="8"/>
        <v>5757280342</v>
      </c>
      <c r="AB71" s="29">
        <f t="shared" si="11"/>
        <v>0</v>
      </c>
      <c r="AC71" s="29">
        <f t="shared" si="12"/>
        <v>5757280342</v>
      </c>
      <c r="AD71" s="94">
        <f t="shared" si="13"/>
        <v>0</v>
      </c>
      <c r="AE71" s="94">
        <f t="shared" si="14"/>
        <v>0</v>
      </c>
      <c r="AF71" s="94">
        <f t="shared" si="15"/>
        <v>0</v>
      </c>
    </row>
    <row r="72" spans="1:32">
      <c r="A72" s="112">
        <v>62</v>
      </c>
      <c r="B72" s="110" t="str">
        <f>'per SKPD'!B7130</f>
        <v>KELURAHAN PARAKAN KAUMAN</v>
      </c>
      <c r="C72" s="31">
        <f>'per SKPD'!E7131</f>
        <v>17315689728</v>
      </c>
      <c r="D72" s="31">
        <f>'per SKPD'!F7131</f>
        <v>0</v>
      </c>
      <c r="E72" s="31">
        <f>'per SKPD'!G7131</f>
        <v>0</v>
      </c>
      <c r="F72" s="31">
        <f>'per SKPD'!H7131</f>
        <v>0</v>
      </c>
      <c r="G72" s="31">
        <f>'per SKPD'!I7131</f>
        <v>0</v>
      </c>
      <c r="H72" s="31">
        <f>'per SKPD'!J7131</f>
        <v>0</v>
      </c>
      <c r="I72" s="31">
        <f>'per SKPD'!K7131</f>
        <v>0</v>
      </c>
      <c r="J72" s="31">
        <f>'per SKPD'!L7131</f>
        <v>0</v>
      </c>
      <c r="K72" s="31">
        <f>'per SKPD'!M7131</f>
        <v>0</v>
      </c>
      <c r="L72" s="31">
        <f>'per SKPD'!N7131</f>
        <v>0</v>
      </c>
      <c r="M72" s="31">
        <f>'per SKPD'!W7131</f>
        <v>0</v>
      </c>
      <c r="N72" s="31">
        <f>'per SKPD'!X7131</f>
        <v>0</v>
      </c>
      <c r="O72" s="31">
        <f t="shared" si="9"/>
        <v>0</v>
      </c>
      <c r="P72" s="31">
        <f>'per SKPD'!Z7131</f>
        <v>0</v>
      </c>
      <c r="Q72" s="31">
        <f>'per SKPD'!AA7131</f>
        <v>0</v>
      </c>
      <c r="R72" s="31">
        <f>'per SKPD'!AB7131</f>
        <v>0</v>
      </c>
      <c r="S72" s="31">
        <f>'per SKPD'!AC7131</f>
        <v>0</v>
      </c>
      <c r="T72" s="31">
        <f>'per SKPD'!AL7131</f>
        <v>0</v>
      </c>
      <c r="U72" s="31">
        <f>'per SKPD'!AM7131</f>
        <v>0</v>
      </c>
      <c r="V72" s="31">
        <f>'per SKPD'!AN7131</f>
        <v>0</v>
      </c>
      <c r="W72" s="31">
        <f t="shared" si="1"/>
        <v>0</v>
      </c>
      <c r="X72" s="32">
        <f t="shared" si="10"/>
        <v>17315689728</v>
      </c>
      <c r="Y72" s="32"/>
      <c r="Z72" s="28"/>
      <c r="AA72" s="29">
        <f t="shared" si="8"/>
        <v>17315689728</v>
      </c>
      <c r="AB72" s="29">
        <f t="shared" si="11"/>
        <v>0</v>
      </c>
      <c r="AC72" s="29">
        <f t="shared" si="12"/>
        <v>17315689728</v>
      </c>
      <c r="AD72" s="94">
        <f t="shared" si="13"/>
        <v>0</v>
      </c>
      <c r="AE72" s="94">
        <f t="shared" si="14"/>
        <v>0</v>
      </c>
      <c r="AF72" s="94">
        <f t="shared" si="15"/>
        <v>0</v>
      </c>
    </row>
    <row r="73" spans="1:32">
      <c r="A73" s="112">
        <v>63</v>
      </c>
      <c r="B73" s="110" t="str">
        <f>'per SKPD'!B7180</f>
        <v>KELURAHAN MANGGONG</v>
      </c>
      <c r="C73" s="31">
        <f>'per SKPD'!E7181</f>
        <v>2837800000</v>
      </c>
      <c r="D73" s="31">
        <f>'per SKPD'!F7181</f>
        <v>0</v>
      </c>
      <c r="E73" s="31">
        <f>'per SKPD'!G7181</f>
        <v>0</v>
      </c>
      <c r="F73" s="31">
        <f>'per SKPD'!H7181</f>
        <v>0</v>
      </c>
      <c r="G73" s="31">
        <f>'per SKPD'!I7181</f>
        <v>0</v>
      </c>
      <c r="H73" s="31">
        <f>'per SKPD'!J7181</f>
        <v>0</v>
      </c>
      <c r="I73" s="31">
        <f>'per SKPD'!K7181</f>
        <v>0</v>
      </c>
      <c r="J73" s="31">
        <f>'per SKPD'!L7181</f>
        <v>0</v>
      </c>
      <c r="K73" s="31">
        <f>'per SKPD'!M7181</f>
        <v>0</v>
      </c>
      <c r="L73" s="31">
        <f>'per SKPD'!N7181</f>
        <v>0</v>
      </c>
      <c r="M73" s="31">
        <f>'per SKPD'!W7181</f>
        <v>0</v>
      </c>
      <c r="N73" s="31">
        <f>'per SKPD'!X7181</f>
        <v>0</v>
      </c>
      <c r="O73" s="31">
        <f t="shared" si="9"/>
        <v>0</v>
      </c>
      <c r="P73" s="31">
        <f>'per SKPD'!Z7181</f>
        <v>0</v>
      </c>
      <c r="Q73" s="31">
        <f>'per SKPD'!AA7181</f>
        <v>0</v>
      </c>
      <c r="R73" s="31">
        <f>'per SKPD'!AB7181</f>
        <v>0</v>
      </c>
      <c r="S73" s="31">
        <f>'per SKPD'!AC7181</f>
        <v>0</v>
      </c>
      <c r="T73" s="31">
        <f>'per SKPD'!AL7181</f>
        <v>0</v>
      </c>
      <c r="U73" s="31">
        <f>'per SKPD'!AM7181</f>
        <v>0</v>
      </c>
      <c r="V73" s="31">
        <f>'per SKPD'!AN7181</f>
        <v>0</v>
      </c>
      <c r="W73" s="31">
        <f t="shared" si="1"/>
        <v>0</v>
      </c>
      <c r="X73" s="32">
        <f t="shared" ref="X73:X82" si="16">C73+O73-W73</f>
        <v>2837800000</v>
      </c>
      <c r="Y73" s="32"/>
      <c r="Z73" s="28"/>
      <c r="AA73" s="29">
        <f t="shared" si="8"/>
        <v>2837800000</v>
      </c>
      <c r="AB73" s="29">
        <f t="shared" ref="AB73:AB82" si="17">X73-AA73</f>
        <v>0</v>
      </c>
      <c r="AC73" s="29">
        <f t="shared" ref="AC73:AC85" si="18">C73</f>
        <v>2837800000</v>
      </c>
      <c r="AD73" s="94">
        <f t="shared" ref="AD73:AD85" si="19">AA73-AC73</f>
        <v>0</v>
      </c>
      <c r="AE73" s="94">
        <f t="shared" ref="AE73:AE85" si="20">O73-W73</f>
        <v>0</v>
      </c>
      <c r="AF73" s="94">
        <f t="shared" ref="AF73:AF82" si="21">AD73-AE73</f>
        <v>0</v>
      </c>
    </row>
    <row r="74" spans="1:32">
      <c r="A74" s="112">
        <v>64</v>
      </c>
      <c r="B74" s="110" t="str">
        <f>'per SKPD'!B7227</f>
        <v>BADAN PENANGGULANGAN BENCANA DAERAH</v>
      </c>
      <c r="C74" s="31">
        <f>'per SKPD'!E7228</f>
        <v>102600000</v>
      </c>
      <c r="D74" s="31">
        <f>'per SKPD'!F7228</f>
        <v>0</v>
      </c>
      <c r="E74" s="31">
        <f>'per SKPD'!G7228</f>
        <v>0</v>
      </c>
      <c r="F74" s="31">
        <f>'per SKPD'!H7228</f>
        <v>0</v>
      </c>
      <c r="G74" s="31">
        <f>'per SKPD'!I7228</f>
        <v>0</v>
      </c>
      <c r="H74" s="31">
        <f>'per SKPD'!J7228</f>
        <v>0</v>
      </c>
      <c r="I74" s="31">
        <f>'per SKPD'!K7228</f>
        <v>0</v>
      </c>
      <c r="J74" s="31">
        <f>'per SKPD'!L7228</f>
        <v>0</v>
      </c>
      <c r="K74" s="31">
        <f>'per SKPD'!M7228</f>
        <v>0</v>
      </c>
      <c r="L74" s="31">
        <f>'per SKPD'!N7228</f>
        <v>0</v>
      </c>
      <c r="M74" s="31">
        <f>'per SKPD'!W7228</f>
        <v>0</v>
      </c>
      <c r="N74" s="31">
        <f>'per SKPD'!X7228</f>
        <v>0</v>
      </c>
      <c r="O74" s="31">
        <f t="shared" si="9"/>
        <v>0</v>
      </c>
      <c r="P74" s="31">
        <f>'per SKPD'!Z7228</f>
        <v>0</v>
      </c>
      <c r="Q74" s="31">
        <f>'per SKPD'!AA7228</f>
        <v>0</v>
      </c>
      <c r="R74" s="31">
        <f>'per SKPD'!AB7228</f>
        <v>0</v>
      </c>
      <c r="S74" s="31">
        <f>'per SKPD'!AC7228</f>
        <v>0</v>
      </c>
      <c r="T74" s="31">
        <f>'per SKPD'!AL7228</f>
        <v>0</v>
      </c>
      <c r="U74" s="31">
        <f>'per SKPD'!AM7228</f>
        <v>0</v>
      </c>
      <c r="V74" s="31">
        <f>'per SKPD'!AN7228</f>
        <v>0</v>
      </c>
      <c r="W74" s="31">
        <f t="shared" si="1"/>
        <v>0</v>
      </c>
      <c r="X74" s="32">
        <f t="shared" si="16"/>
        <v>102600000</v>
      </c>
      <c r="Y74" s="32"/>
      <c r="Z74" s="28"/>
      <c r="AA74" s="29">
        <f t="shared" si="8"/>
        <v>102600000</v>
      </c>
      <c r="AB74" s="29">
        <f t="shared" si="17"/>
        <v>0</v>
      </c>
      <c r="AC74" s="29">
        <f t="shared" si="18"/>
        <v>102600000</v>
      </c>
      <c r="AD74" s="94">
        <f t="shared" si="19"/>
        <v>0</v>
      </c>
      <c r="AE74" s="94">
        <f t="shared" si="20"/>
        <v>0</v>
      </c>
      <c r="AF74" s="94">
        <f t="shared" si="21"/>
        <v>0</v>
      </c>
    </row>
    <row r="75" spans="1:32" s="385" customFormat="1">
      <c r="A75" s="445">
        <v>65</v>
      </c>
      <c r="B75" s="446" t="str">
        <f>'per SKPD'!B7317</f>
        <v>KANTOR KETAHANAN PANGAN</v>
      </c>
      <c r="C75" s="271">
        <f>'per SKPD'!E7318</f>
        <v>0</v>
      </c>
      <c r="D75" s="271">
        <f>'per SKPD'!F7318</f>
        <v>0</v>
      </c>
      <c r="E75" s="271">
        <f>'per SKPD'!G7318</f>
        <v>0</v>
      </c>
      <c r="F75" s="271">
        <f>'per SKPD'!H7318</f>
        <v>0</v>
      </c>
      <c r="G75" s="271">
        <f>'per SKPD'!I7318</f>
        <v>0</v>
      </c>
      <c r="H75" s="271">
        <f>'per SKPD'!J7318</f>
        <v>0</v>
      </c>
      <c r="I75" s="271">
        <f>'per SKPD'!K7318</f>
        <v>0</v>
      </c>
      <c r="J75" s="271">
        <f>'per SKPD'!L7318</f>
        <v>0</v>
      </c>
      <c r="K75" s="271">
        <f>'per SKPD'!M7318</f>
        <v>0</v>
      </c>
      <c r="L75" s="271">
        <f>'per SKPD'!N7318</f>
        <v>0</v>
      </c>
      <c r="M75" s="271">
        <f>'per SKPD'!W7318</f>
        <v>0</v>
      </c>
      <c r="N75" s="271">
        <f>'per SKPD'!X7318</f>
        <v>0</v>
      </c>
      <c r="O75" s="271">
        <f t="shared" ref="O75:O82" si="22">SUM(F75:N75)</f>
        <v>0</v>
      </c>
      <c r="P75" s="271">
        <f>'per SKPD'!Z7318</f>
        <v>0</v>
      </c>
      <c r="Q75" s="271">
        <f>'per SKPD'!AA7318</f>
        <v>0</v>
      </c>
      <c r="R75" s="271">
        <f>'per SKPD'!AB7318</f>
        <v>0</v>
      </c>
      <c r="S75" s="271">
        <f>'per SKPD'!AC7318</f>
        <v>0</v>
      </c>
      <c r="T75" s="271">
        <f>'per SKPD'!AL7318</f>
        <v>0</v>
      </c>
      <c r="U75" s="271">
        <f>'per SKPD'!AM7318</f>
        <v>0</v>
      </c>
      <c r="V75" s="271">
        <f>'per SKPD'!AN7318</f>
        <v>0</v>
      </c>
      <c r="W75" s="271">
        <f t="shared" ref="W75:W82" si="23">SUM(P75:V75)</f>
        <v>0</v>
      </c>
      <c r="X75" s="447">
        <f t="shared" si="16"/>
        <v>0</v>
      </c>
      <c r="Y75" s="447"/>
      <c r="Z75" s="384"/>
      <c r="AA75" s="262">
        <f t="shared" si="8"/>
        <v>0</v>
      </c>
      <c r="AB75" s="262">
        <f t="shared" si="17"/>
        <v>0</v>
      </c>
      <c r="AC75" s="262">
        <f t="shared" si="18"/>
        <v>0</v>
      </c>
      <c r="AD75" s="385">
        <f t="shared" si="19"/>
        <v>0</v>
      </c>
      <c r="AE75" s="385">
        <f t="shared" si="20"/>
        <v>0</v>
      </c>
      <c r="AF75" s="385">
        <f t="shared" si="21"/>
        <v>0</v>
      </c>
    </row>
    <row r="76" spans="1:32">
      <c r="A76" s="112">
        <v>66</v>
      </c>
      <c r="B76" s="110" t="str">
        <f>'per SKPD'!B7356</f>
        <v>DINAS PEMBERDAYAAN MASYARAKAT DAN DESA</v>
      </c>
      <c r="C76" s="31">
        <f>'per SKPD'!E7357</f>
        <v>0</v>
      </c>
      <c r="D76" s="31">
        <f>'per SKPD'!F7357</f>
        <v>0</v>
      </c>
      <c r="E76" s="31">
        <f>'per SKPD'!G7357</f>
        <v>0</v>
      </c>
      <c r="F76" s="31">
        <f>'per SKPD'!H7357</f>
        <v>0</v>
      </c>
      <c r="G76" s="31">
        <f>'per SKPD'!I7357</f>
        <v>0</v>
      </c>
      <c r="H76" s="31">
        <f>'per SKPD'!J7357</f>
        <v>0</v>
      </c>
      <c r="I76" s="31">
        <f>'per SKPD'!K7357</f>
        <v>0</v>
      </c>
      <c r="J76" s="31">
        <f>'per SKPD'!L7357</f>
        <v>0</v>
      </c>
      <c r="K76" s="31">
        <f>'per SKPD'!M7357</f>
        <v>0</v>
      </c>
      <c r="L76" s="31">
        <f>'per SKPD'!N7357</f>
        <v>0</v>
      </c>
      <c r="M76" s="31">
        <f>'per SKPD'!W7357</f>
        <v>0</v>
      </c>
      <c r="N76" s="31">
        <f>'per SKPD'!X7357</f>
        <v>0</v>
      </c>
      <c r="O76" s="31">
        <f t="shared" si="22"/>
        <v>0</v>
      </c>
      <c r="P76" s="31">
        <f>'per SKPD'!Z7357</f>
        <v>0</v>
      </c>
      <c r="Q76" s="31">
        <f>'per SKPD'!AA7357</f>
        <v>0</v>
      </c>
      <c r="R76" s="31">
        <f>'per SKPD'!AB7357</f>
        <v>0</v>
      </c>
      <c r="S76" s="31">
        <f>'per SKPD'!AC7357</f>
        <v>0</v>
      </c>
      <c r="T76" s="31">
        <f>'per SKPD'!AL7357</f>
        <v>0</v>
      </c>
      <c r="U76" s="31">
        <f>'per SKPD'!AM7357</f>
        <v>0</v>
      </c>
      <c r="V76" s="31">
        <f>'per SKPD'!AN7357</f>
        <v>0</v>
      </c>
      <c r="W76" s="31">
        <f t="shared" si="23"/>
        <v>0</v>
      </c>
      <c r="X76" s="32">
        <f t="shared" si="16"/>
        <v>0</v>
      </c>
      <c r="Y76" s="32"/>
      <c r="Z76" s="28"/>
      <c r="AA76" s="29">
        <f t="shared" ref="AA76:AA85" si="24">C76+F76+G76+H76+I76+J76+K76+L76+M76+N76-P76-Q76-R76-T76-S76-U76-V76</f>
        <v>0</v>
      </c>
      <c r="AB76" s="29">
        <f t="shared" si="17"/>
        <v>0</v>
      </c>
      <c r="AC76" s="29">
        <f t="shared" si="18"/>
        <v>0</v>
      </c>
      <c r="AD76" s="94">
        <f t="shared" si="19"/>
        <v>0</v>
      </c>
      <c r="AE76" s="94">
        <f t="shared" si="20"/>
        <v>0</v>
      </c>
      <c r="AF76" s="94">
        <f t="shared" si="21"/>
        <v>0</v>
      </c>
    </row>
    <row r="77" spans="1:32">
      <c r="A77" s="112">
        <v>67</v>
      </c>
      <c r="B77" s="110" t="str">
        <f>'per SKPD'!B7427</f>
        <v>DINAS KEARSIPAN DAN PERPUSTAKAAN</v>
      </c>
      <c r="C77" s="31">
        <f>'per SKPD'!E7428</f>
        <v>1804196501</v>
      </c>
      <c r="D77" s="31">
        <f>'per SKPD'!F7428</f>
        <v>0</v>
      </c>
      <c r="E77" s="31">
        <f>'per SKPD'!G7428</f>
        <v>0</v>
      </c>
      <c r="F77" s="31">
        <f>'per SKPD'!H7428</f>
        <v>0</v>
      </c>
      <c r="G77" s="31">
        <f>'per SKPD'!I7428</f>
        <v>0</v>
      </c>
      <c r="H77" s="31">
        <f>'per SKPD'!J7428</f>
        <v>0</v>
      </c>
      <c r="I77" s="31">
        <f>'per SKPD'!K7428</f>
        <v>0</v>
      </c>
      <c r="J77" s="31">
        <f>'per SKPD'!L7428</f>
        <v>0</v>
      </c>
      <c r="K77" s="31">
        <f>'per SKPD'!M7428</f>
        <v>0</v>
      </c>
      <c r="L77" s="31">
        <f>'per SKPD'!N7428</f>
        <v>0</v>
      </c>
      <c r="M77" s="31">
        <f>'per SKPD'!W7428</f>
        <v>0</v>
      </c>
      <c r="N77" s="31">
        <f>'per SKPD'!X7428</f>
        <v>0</v>
      </c>
      <c r="O77" s="31">
        <f t="shared" si="22"/>
        <v>0</v>
      </c>
      <c r="P77" s="31">
        <f>'per SKPD'!Z7428</f>
        <v>0</v>
      </c>
      <c r="Q77" s="31">
        <f>'per SKPD'!AA7428</f>
        <v>0</v>
      </c>
      <c r="R77" s="31">
        <f>'per SKPD'!AB7428</f>
        <v>0</v>
      </c>
      <c r="S77" s="31">
        <f>'per SKPD'!AC7428</f>
        <v>0</v>
      </c>
      <c r="T77" s="31">
        <f>'per SKPD'!AL7428</f>
        <v>0</v>
      </c>
      <c r="U77" s="31">
        <f>'per SKPD'!AM7428</f>
        <v>0</v>
      </c>
      <c r="V77" s="31">
        <f>'per SKPD'!AN7428</f>
        <v>0</v>
      </c>
      <c r="W77" s="31">
        <f t="shared" si="23"/>
        <v>0</v>
      </c>
      <c r="X77" s="32">
        <f t="shared" si="16"/>
        <v>1804196501</v>
      </c>
      <c r="Y77" s="32"/>
      <c r="Z77" s="28"/>
      <c r="AA77" s="29">
        <f t="shared" si="24"/>
        <v>1804196501</v>
      </c>
      <c r="AB77" s="29">
        <f t="shared" si="17"/>
        <v>0</v>
      </c>
      <c r="AC77" s="29">
        <f t="shared" si="18"/>
        <v>1804196501</v>
      </c>
      <c r="AD77" s="94">
        <f t="shared" si="19"/>
        <v>0</v>
      </c>
      <c r="AE77" s="94">
        <f t="shared" si="20"/>
        <v>0</v>
      </c>
      <c r="AF77" s="94">
        <f t="shared" si="21"/>
        <v>0</v>
      </c>
    </row>
    <row r="78" spans="1:32">
      <c r="A78" s="112">
        <v>68</v>
      </c>
      <c r="B78" s="110" t="str">
        <f>'per SKPD'!B7552</f>
        <v>DINAS PERTANIAN DAN KETAHANAN PANGAN</v>
      </c>
      <c r="C78" s="31">
        <f>'per SKPD'!E7553</f>
        <v>9209265313</v>
      </c>
      <c r="D78" s="31">
        <f>'per SKPD'!F7553</f>
        <v>0</v>
      </c>
      <c r="E78" s="31">
        <f>'per SKPD'!G7553</f>
        <v>0</v>
      </c>
      <c r="F78" s="31">
        <f>'per SKPD'!H7553</f>
        <v>0</v>
      </c>
      <c r="G78" s="31">
        <f>'per SKPD'!I7553</f>
        <v>0</v>
      </c>
      <c r="H78" s="31">
        <f>'per SKPD'!J7553</f>
        <v>0</v>
      </c>
      <c r="I78" s="31">
        <f>'per SKPD'!K7553</f>
        <v>0</v>
      </c>
      <c r="J78" s="31">
        <f>'per SKPD'!L7553</f>
        <v>0</v>
      </c>
      <c r="K78" s="31">
        <f>'per SKPD'!M7553</f>
        <v>0</v>
      </c>
      <c r="L78" s="31">
        <f>'per SKPD'!N7553</f>
        <v>0</v>
      </c>
      <c r="M78" s="31">
        <f>'per SKPD'!W7553</f>
        <v>0</v>
      </c>
      <c r="N78" s="31">
        <f>'per SKPD'!X7553</f>
        <v>0</v>
      </c>
      <c r="O78" s="31">
        <f t="shared" si="22"/>
        <v>0</v>
      </c>
      <c r="P78" s="31">
        <f>'per SKPD'!Z7553</f>
        <v>0</v>
      </c>
      <c r="Q78" s="31">
        <f>'per SKPD'!AA7553</f>
        <v>0</v>
      </c>
      <c r="R78" s="31">
        <f>'per SKPD'!AB7553</f>
        <v>0</v>
      </c>
      <c r="S78" s="31">
        <f>'per SKPD'!AC7553</f>
        <v>0</v>
      </c>
      <c r="T78" s="31">
        <f>'per SKPD'!AL7553</f>
        <v>0</v>
      </c>
      <c r="U78" s="31">
        <f>'per SKPD'!AM7553</f>
        <v>0</v>
      </c>
      <c r="V78" s="31">
        <f>'per SKPD'!AN7553</f>
        <v>0</v>
      </c>
      <c r="W78" s="31">
        <f t="shared" si="23"/>
        <v>0</v>
      </c>
      <c r="X78" s="32">
        <f t="shared" si="16"/>
        <v>9209265313</v>
      </c>
      <c r="Y78" s="32"/>
      <c r="Z78" s="28"/>
      <c r="AA78" s="29">
        <f t="shared" si="24"/>
        <v>9209265313</v>
      </c>
      <c r="AB78" s="29">
        <f t="shared" si="17"/>
        <v>0</v>
      </c>
      <c r="AC78" s="29">
        <f t="shared" si="18"/>
        <v>9209265313</v>
      </c>
      <c r="AD78" s="94">
        <f t="shared" si="19"/>
        <v>0</v>
      </c>
      <c r="AE78" s="94">
        <f t="shared" si="20"/>
        <v>0</v>
      </c>
      <c r="AF78" s="94">
        <f t="shared" si="21"/>
        <v>0</v>
      </c>
    </row>
    <row r="79" spans="1:32">
      <c r="A79" s="112">
        <v>69</v>
      </c>
      <c r="B79" s="110" t="str">
        <f>'per SKPD'!B7701</f>
        <v>DINAS PERIKANAN DAN PETERNAKAN</v>
      </c>
      <c r="C79" s="31">
        <f>'per SKPD'!E7702</f>
        <v>3942430000</v>
      </c>
      <c r="D79" s="31">
        <f>'per SKPD'!F7702</f>
        <v>0</v>
      </c>
      <c r="E79" s="31">
        <f>'per SKPD'!G7702</f>
        <v>0</v>
      </c>
      <c r="F79" s="31">
        <f>'per SKPD'!H7702</f>
        <v>0</v>
      </c>
      <c r="G79" s="31">
        <f>'per SKPD'!I7702</f>
        <v>0</v>
      </c>
      <c r="H79" s="31">
        <f>'per SKPD'!J7702</f>
        <v>0</v>
      </c>
      <c r="I79" s="31">
        <f>'per SKPD'!K7702</f>
        <v>0</v>
      </c>
      <c r="J79" s="31">
        <f>'per SKPD'!L7702</f>
        <v>0</v>
      </c>
      <c r="K79" s="31">
        <f>'per SKPD'!M7702</f>
        <v>0</v>
      </c>
      <c r="L79" s="31">
        <f>'per SKPD'!N7702</f>
        <v>0</v>
      </c>
      <c r="M79" s="31">
        <f>'per SKPD'!W7702</f>
        <v>0</v>
      </c>
      <c r="N79" s="31">
        <f>'per SKPD'!X7702</f>
        <v>0</v>
      </c>
      <c r="O79" s="31">
        <f t="shared" si="22"/>
        <v>0</v>
      </c>
      <c r="P79" s="31">
        <f>'per SKPD'!Z7702</f>
        <v>0</v>
      </c>
      <c r="Q79" s="31">
        <f>'per SKPD'!AA7702</f>
        <v>0</v>
      </c>
      <c r="R79" s="31">
        <f>'per SKPD'!AB7702</f>
        <v>0</v>
      </c>
      <c r="S79" s="31">
        <f>'per SKPD'!AC7702</f>
        <v>0</v>
      </c>
      <c r="T79" s="31">
        <f>'per SKPD'!AL7702</f>
        <v>0</v>
      </c>
      <c r="U79" s="31">
        <f>'per SKPD'!AM7702</f>
        <v>0</v>
      </c>
      <c r="V79" s="31">
        <f>'per SKPD'!AN7702</f>
        <v>0</v>
      </c>
      <c r="W79" s="31">
        <f t="shared" si="23"/>
        <v>0</v>
      </c>
      <c r="X79" s="32">
        <f t="shared" si="16"/>
        <v>3942430000</v>
      </c>
      <c r="Y79" s="32"/>
      <c r="Z79" s="28"/>
      <c r="AA79" s="29">
        <f t="shared" si="24"/>
        <v>3942430000</v>
      </c>
      <c r="AB79" s="29">
        <f t="shared" si="17"/>
        <v>0</v>
      </c>
      <c r="AC79" s="29">
        <f t="shared" si="18"/>
        <v>3942430000</v>
      </c>
      <c r="AD79" s="94">
        <f t="shared" si="19"/>
        <v>0</v>
      </c>
      <c r="AE79" s="94">
        <f t="shared" si="20"/>
        <v>0</v>
      </c>
      <c r="AF79" s="94">
        <f t="shared" si="21"/>
        <v>0</v>
      </c>
    </row>
    <row r="80" spans="1:32" s="385" customFormat="1">
      <c r="A80" s="445">
        <v>70</v>
      </c>
      <c r="B80" s="446" t="str">
        <f>'per SKPD'!B7800</f>
        <v>BADAN PELAKSANA PENYULUHAN</v>
      </c>
      <c r="C80" s="271">
        <f>'per SKPD'!E7801</f>
        <v>0</v>
      </c>
      <c r="D80" s="271">
        <f>'per SKPD'!F7801</f>
        <v>0</v>
      </c>
      <c r="E80" s="271">
        <f>'per SKPD'!G7801</f>
        <v>0</v>
      </c>
      <c r="F80" s="271">
        <f>'per SKPD'!H7801</f>
        <v>0</v>
      </c>
      <c r="G80" s="271">
        <f>'per SKPD'!I7801</f>
        <v>0</v>
      </c>
      <c r="H80" s="271">
        <f>'per SKPD'!J7801</f>
        <v>0</v>
      </c>
      <c r="I80" s="271">
        <f>'per SKPD'!K7801</f>
        <v>0</v>
      </c>
      <c r="J80" s="271">
        <f>'per SKPD'!L7801</f>
        <v>0</v>
      </c>
      <c r="K80" s="271">
        <f>'per SKPD'!M7801</f>
        <v>0</v>
      </c>
      <c r="L80" s="271">
        <f>'per SKPD'!N7801</f>
        <v>0</v>
      </c>
      <c r="M80" s="271">
        <f>'per SKPD'!W7801</f>
        <v>0</v>
      </c>
      <c r="N80" s="271">
        <f>'per SKPD'!X7801</f>
        <v>0</v>
      </c>
      <c r="O80" s="271">
        <f t="shared" si="22"/>
        <v>0</v>
      </c>
      <c r="P80" s="271">
        <f>'per SKPD'!Z7801</f>
        <v>0</v>
      </c>
      <c r="Q80" s="271">
        <f>'per SKPD'!AA7801</f>
        <v>0</v>
      </c>
      <c r="R80" s="271">
        <f>'per SKPD'!AB7801</f>
        <v>0</v>
      </c>
      <c r="S80" s="271">
        <f>'per SKPD'!AC7801</f>
        <v>0</v>
      </c>
      <c r="T80" s="271">
        <f>'per SKPD'!AL7801</f>
        <v>0</v>
      </c>
      <c r="U80" s="271">
        <f>'per SKPD'!AM7801</f>
        <v>0</v>
      </c>
      <c r="V80" s="271">
        <f>'per SKPD'!AN7801</f>
        <v>0</v>
      </c>
      <c r="W80" s="271">
        <f t="shared" si="23"/>
        <v>0</v>
      </c>
      <c r="X80" s="447">
        <f t="shared" si="16"/>
        <v>0</v>
      </c>
      <c r="Y80" s="447"/>
      <c r="Z80" s="384"/>
      <c r="AA80" s="262">
        <f t="shared" si="24"/>
        <v>0</v>
      </c>
      <c r="AB80" s="262">
        <f t="shared" si="17"/>
        <v>0</v>
      </c>
      <c r="AC80" s="262">
        <f t="shared" si="18"/>
        <v>0</v>
      </c>
      <c r="AD80" s="385">
        <f t="shared" si="19"/>
        <v>0</v>
      </c>
      <c r="AE80" s="385">
        <f t="shared" si="20"/>
        <v>0</v>
      </c>
      <c r="AF80" s="385">
        <f t="shared" si="21"/>
        <v>0</v>
      </c>
    </row>
    <row r="81" spans="1:32">
      <c r="A81" s="112">
        <v>71</v>
      </c>
      <c r="B81" s="110" t="str">
        <f>'per SKPD'!B7868</f>
        <v>DINAS PERINDUSTRIAN PERDAGANGAN KOPERASI DAN USAHA MIKRO KECIL MENEGAH</v>
      </c>
      <c r="C81" s="31">
        <f>'per SKPD'!E7869</f>
        <v>16572934776</v>
      </c>
      <c r="D81" s="31">
        <f>'per SKPD'!F7869</f>
        <v>0</v>
      </c>
      <c r="E81" s="31">
        <f>'per SKPD'!G7869</f>
        <v>0</v>
      </c>
      <c r="F81" s="31">
        <f>'per SKPD'!H7869</f>
        <v>0</v>
      </c>
      <c r="G81" s="31">
        <f>'per SKPD'!I7869</f>
        <v>0</v>
      </c>
      <c r="H81" s="31">
        <f>'per SKPD'!J7869</f>
        <v>0</v>
      </c>
      <c r="I81" s="31">
        <f>'per SKPD'!K7869</f>
        <v>0</v>
      </c>
      <c r="J81" s="31">
        <f>'per SKPD'!L7869</f>
        <v>0</v>
      </c>
      <c r="K81" s="31">
        <f>'per SKPD'!M7869</f>
        <v>0</v>
      </c>
      <c r="L81" s="31">
        <f>'per SKPD'!N7869</f>
        <v>0</v>
      </c>
      <c r="M81" s="31">
        <f>'per SKPD'!W7869</f>
        <v>0</v>
      </c>
      <c r="N81" s="31">
        <f>'per SKPD'!X7869</f>
        <v>0</v>
      </c>
      <c r="O81" s="31">
        <f t="shared" si="22"/>
        <v>0</v>
      </c>
      <c r="P81" s="31">
        <f>'per SKPD'!Z7869</f>
        <v>0</v>
      </c>
      <c r="Q81" s="31">
        <f>'per SKPD'!AA7869</f>
        <v>0</v>
      </c>
      <c r="R81" s="31">
        <f>'per SKPD'!AB7869</f>
        <v>0</v>
      </c>
      <c r="S81" s="31">
        <f>'per SKPD'!AC7869</f>
        <v>0</v>
      </c>
      <c r="T81" s="31">
        <f>'per SKPD'!AL7869</f>
        <v>0</v>
      </c>
      <c r="U81" s="31">
        <f>'per SKPD'!AM7869</f>
        <v>0</v>
      </c>
      <c r="V81" s="31">
        <f>'per SKPD'!AN7869</f>
        <v>0</v>
      </c>
      <c r="W81" s="31">
        <f t="shared" si="23"/>
        <v>0</v>
      </c>
      <c r="X81" s="32">
        <f t="shared" si="16"/>
        <v>16572934776</v>
      </c>
      <c r="Y81" s="32"/>
      <c r="Z81" s="28"/>
      <c r="AA81" s="29">
        <f t="shared" si="24"/>
        <v>16572934776</v>
      </c>
      <c r="AB81" s="29">
        <f t="shared" si="17"/>
        <v>0</v>
      </c>
      <c r="AC81" s="29">
        <f t="shared" si="18"/>
        <v>16572934776</v>
      </c>
      <c r="AD81" s="94">
        <f t="shared" si="19"/>
        <v>0</v>
      </c>
      <c r="AE81" s="94">
        <f t="shared" si="20"/>
        <v>0</v>
      </c>
      <c r="AF81" s="94">
        <f t="shared" si="21"/>
        <v>0</v>
      </c>
    </row>
    <row r="82" spans="1:32">
      <c r="A82" s="112">
        <v>72</v>
      </c>
      <c r="B82" s="111" t="str">
        <f>'per SKPD'!B7995</f>
        <v>PENGELOLA BARANG</v>
      </c>
      <c r="C82" s="31">
        <f>'per SKPD'!E7996</f>
        <v>33831809453</v>
      </c>
      <c r="D82" s="31">
        <f>'per SKPD'!F7996</f>
        <v>0</v>
      </c>
      <c r="E82" s="31">
        <f>'per SKPD'!G7996</f>
        <v>0</v>
      </c>
      <c r="F82" s="31">
        <f>'per SKPD'!H7996</f>
        <v>0</v>
      </c>
      <c r="G82" s="31">
        <f>'per SKPD'!I7996</f>
        <v>0</v>
      </c>
      <c r="H82" s="31">
        <f>'per SKPD'!J7996</f>
        <v>0</v>
      </c>
      <c r="I82" s="31">
        <f>'per SKPD'!K7996</f>
        <v>0</v>
      </c>
      <c r="J82" s="31">
        <f>'per SKPD'!L7996</f>
        <v>0</v>
      </c>
      <c r="K82" s="31">
        <f>'per SKPD'!M7996</f>
        <v>56576000</v>
      </c>
      <c r="L82" s="31">
        <f>'per SKPD'!N7996</f>
        <v>0</v>
      </c>
      <c r="M82" s="31">
        <f>'per SKPD'!W7996</f>
        <v>0</v>
      </c>
      <c r="N82" s="31">
        <f>'per SKPD'!X7996</f>
        <v>0</v>
      </c>
      <c r="O82" s="31">
        <f t="shared" si="22"/>
        <v>56576000</v>
      </c>
      <c r="P82" s="31">
        <f>'per SKPD'!Z7996</f>
        <v>0</v>
      </c>
      <c r="Q82" s="31">
        <f>'per SKPD'!AA7996</f>
        <v>0</v>
      </c>
      <c r="R82" s="31">
        <f>'per SKPD'!AB7996</f>
        <v>0</v>
      </c>
      <c r="S82" s="31">
        <f>'per SKPD'!AC7996</f>
        <v>0</v>
      </c>
      <c r="T82" s="31">
        <f>'per SKPD'!AL7996</f>
        <v>0</v>
      </c>
      <c r="U82" s="31">
        <f>'per SKPD'!AM7996</f>
        <v>0</v>
      </c>
      <c r="V82" s="31">
        <f>'per SKPD'!AN7996</f>
        <v>0</v>
      </c>
      <c r="W82" s="31">
        <f t="shared" si="23"/>
        <v>0</v>
      </c>
      <c r="X82" s="32">
        <f t="shared" si="16"/>
        <v>33888385453</v>
      </c>
      <c r="Y82" s="32"/>
      <c r="Z82" s="28"/>
      <c r="AA82" s="29">
        <f t="shared" si="24"/>
        <v>33888385453</v>
      </c>
      <c r="AB82" s="29">
        <f t="shared" si="17"/>
        <v>0</v>
      </c>
      <c r="AC82" s="29">
        <f t="shared" si="18"/>
        <v>33831809453</v>
      </c>
      <c r="AD82" s="94">
        <f t="shared" si="19"/>
        <v>56576000</v>
      </c>
      <c r="AE82" s="94">
        <f t="shared" si="20"/>
        <v>56576000</v>
      </c>
      <c r="AF82" s="94">
        <f t="shared" si="21"/>
        <v>0</v>
      </c>
    </row>
    <row r="83" spans="1:32" s="426" customFormat="1">
      <c r="A83" s="448" t="s">
        <v>168</v>
      </c>
      <c r="B83" s="449" t="str">
        <f>'per SKPD'!B8033</f>
        <v>DINAS KOMUNIKASI DAN INFORMATIKA</v>
      </c>
      <c r="C83" s="31">
        <f>'per SKPD'!E8034</f>
        <v>0</v>
      </c>
      <c r="D83" s="31">
        <f>'per SKPD'!F8034</f>
        <v>0</v>
      </c>
      <c r="E83" s="31">
        <f>'per SKPD'!G8034</f>
        <v>0</v>
      </c>
      <c r="F83" s="31">
        <f>'per SKPD'!H8034</f>
        <v>0</v>
      </c>
      <c r="G83" s="31">
        <f>'per SKPD'!I8034</f>
        <v>0</v>
      </c>
      <c r="H83" s="31">
        <f>'per SKPD'!J8034</f>
        <v>0</v>
      </c>
      <c r="I83" s="31">
        <f>'per SKPD'!K8034</f>
        <v>0</v>
      </c>
      <c r="J83" s="31">
        <f>'per SKPD'!L8034</f>
        <v>0</v>
      </c>
      <c r="K83" s="31">
        <f>'per SKPD'!M8034</f>
        <v>0</v>
      </c>
      <c r="L83" s="31">
        <f>'per SKPD'!N8034</f>
        <v>0</v>
      </c>
      <c r="M83" s="31">
        <f>'per SKPD'!W8034</f>
        <v>0</v>
      </c>
      <c r="N83" s="31">
        <f>'per SKPD'!X8034</f>
        <v>0</v>
      </c>
      <c r="O83" s="31">
        <f>SUM(F83:N83)</f>
        <v>0</v>
      </c>
      <c r="P83" s="31">
        <f>'per SKPD'!Z8034</f>
        <v>0</v>
      </c>
      <c r="Q83" s="31">
        <f>'per SKPD'!AA8034</f>
        <v>0</v>
      </c>
      <c r="R83" s="31">
        <f>'per SKPD'!AB8034</f>
        <v>0</v>
      </c>
      <c r="S83" s="31">
        <f>'per SKPD'!AC8034</f>
        <v>0</v>
      </c>
      <c r="T83" s="31">
        <f>'per SKPD'!AL8034</f>
        <v>0</v>
      </c>
      <c r="U83" s="31">
        <f>'per SKPD'!AM8034</f>
        <v>0</v>
      </c>
      <c r="V83" s="31">
        <f>'per SKPD'!AN8034</f>
        <v>0</v>
      </c>
      <c r="W83" s="31">
        <f t="shared" ref="W83" si="25">SUM(P83:V83)</f>
        <v>0</v>
      </c>
      <c r="X83" s="32">
        <f t="shared" ref="X83" si="26">C83+O83-W83</f>
        <v>0</v>
      </c>
      <c r="Y83" s="32"/>
      <c r="Z83" s="28"/>
      <c r="AA83" s="29">
        <f t="shared" ref="AA83" si="27">C83+F83+G83+H83+I83+J83+K83+L83+M83+N83-P83-Q83-R83-T83-S83-U83-V83</f>
        <v>0</v>
      </c>
      <c r="AB83" s="29">
        <f t="shared" ref="AB83" si="28">X83-AA83</f>
        <v>0</v>
      </c>
      <c r="AC83" s="29">
        <f t="shared" ref="AC83" si="29">C83</f>
        <v>0</v>
      </c>
      <c r="AD83" s="426">
        <f t="shared" ref="AD83" si="30">AA83-AC83</f>
        <v>0</v>
      </c>
      <c r="AE83" s="426">
        <f t="shared" ref="AE83" si="31">O83-W83</f>
        <v>0</v>
      </c>
      <c r="AF83" s="426">
        <f t="shared" ref="AF83" si="32">AD83-AE83</f>
        <v>0</v>
      </c>
    </row>
    <row r="84" spans="1:32" s="426" customFormat="1">
      <c r="A84" s="444"/>
      <c r="B84" s="111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4"/>
      <c r="Y84" s="34"/>
      <c r="Z84" s="28"/>
      <c r="AA84" s="29"/>
      <c r="AB84" s="29"/>
      <c r="AC84" s="29"/>
    </row>
    <row r="85" spans="1:32" s="23" customFormat="1" ht="24.75" customHeight="1">
      <c r="A85" s="103"/>
      <c r="B85" s="79" t="s">
        <v>1</v>
      </c>
      <c r="C85" s="35">
        <f>SUM(C11:C83)</f>
        <v>530553596450</v>
      </c>
      <c r="D85" s="35">
        <f t="shared" ref="D85:W85" si="33">SUM(D11:D83)</f>
        <v>6914450000</v>
      </c>
      <c r="E85" s="35">
        <f t="shared" si="33"/>
        <v>4501159760</v>
      </c>
      <c r="F85" s="35">
        <f t="shared" si="33"/>
        <v>4501159760</v>
      </c>
      <c r="G85" s="35">
        <f t="shared" si="33"/>
        <v>0</v>
      </c>
      <c r="H85" s="35">
        <f t="shared" si="33"/>
        <v>0</v>
      </c>
      <c r="I85" s="35">
        <f t="shared" si="33"/>
        <v>0</v>
      </c>
      <c r="J85" s="35">
        <f t="shared" si="33"/>
        <v>0</v>
      </c>
      <c r="K85" s="35">
        <f t="shared" si="33"/>
        <v>2472670725</v>
      </c>
      <c r="L85" s="35">
        <f t="shared" si="33"/>
        <v>1910250000</v>
      </c>
      <c r="M85" s="35">
        <f t="shared" si="33"/>
        <v>0</v>
      </c>
      <c r="N85" s="35">
        <f t="shared" si="33"/>
        <v>0</v>
      </c>
      <c r="O85" s="35">
        <f t="shared" si="33"/>
        <v>8884080485</v>
      </c>
      <c r="P85" s="35">
        <f t="shared" si="33"/>
        <v>0</v>
      </c>
      <c r="Q85" s="35">
        <f t="shared" si="33"/>
        <v>0</v>
      </c>
      <c r="R85" s="35">
        <f t="shared" si="33"/>
        <v>0</v>
      </c>
      <c r="S85" s="35">
        <f t="shared" si="33"/>
        <v>1910250000</v>
      </c>
      <c r="T85" s="35">
        <f t="shared" si="33"/>
        <v>0</v>
      </c>
      <c r="U85" s="35">
        <f t="shared" si="33"/>
        <v>26947400</v>
      </c>
      <c r="V85" s="35">
        <f t="shared" si="33"/>
        <v>0</v>
      </c>
      <c r="W85" s="35">
        <f t="shared" si="33"/>
        <v>1937197400</v>
      </c>
      <c r="X85" s="35">
        <f>SUM(X11:X83)</f>
        <v>537500479535</v>
      </c>
      <c r="Y85" s="35"/>
      <c r="Z85" s="61"/>
      <c r="AA85" s="29">
        <f t="shared" si="24"/>
        <v>537500479535</v>
      </c>
      <c r="AB85" s="29">
        <f>X85-AA85</f>
        <v>0</v>
      </c>
      <c r="AC85" s="29">
        <f t="shared" si="18"/>
        <v>530553596450</v>
      </c>
      <c r="AD85" s="94">
        <f t="shared" si="19"/>
        <v>6946883085</v>
      </c>
      <c r="AE85" s="94">
        <f t="shared" si="20"/>
        <v>6946883085</v>
      </c>
    </row>
    <row r="86" spans="1:32">
      <c r="B86" s="29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32" s="24" customFormat="1">
      <c r="B87" s="37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>
        <f>SUM(F85:N85)</f>
        <v>8884080485</v>
      </c>
      <c r="P87" s="36"/>
      <c r="Q87" s="36"/>
      <c r="R87" s="36"/>
      <c r="S87" s="37"/>
      <c r="T87" s="37"/>
      <c r="U87" s="37"/>
      <c r="V87" s="37"/>
      <c r="W87" s="37">
        <f>SUM(P85:V85)</f>
        <v>1937197400</v>
      </c>
      <c r="X87" s="37">
        <f>O85-W85</f>
        <v>6946883085</v>
      </c>
      <c r="Y87" s="37"/>
      <c r="Z87" s="37"/>
      <c r="AA87" s="37"/>
      <c r="AB87" s="37"/>
      <c r="AC87" s="37"/>
    </row>
    <row r="88" spans="1:32" s="24" customFormat="1"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</row>
    <row r="89" spans="1:32" s="24" customFormat="1" ht="15">
      <c r="B89" s="80"/>
      <c r="C89" s="108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</row>
    <row r="90" spans="1:32" s="24" customFormat="1">
      <c r="B90" s="36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</row>
    <row r="91" spans="1:32" s="24" customFormat="1"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</row>
    <row r="92" spans="1:32" s="24" customFormat="1"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8"/>
      <c r="N92" s="38"/>
      <c r="O92" s="38"/>
      <c r="P92" s="38"/>
      <c r="Q92" s="38"/>
      <c r="R92" s="38"/>
      <c r="S92" s="38"/>
      <c r="T92" s="38"/>
      <c r="U92" s="37"/>
      <c r="V92" s="37"/>
      <c r="W92" s="37"/>
      <c r="X92" s="37"/>
      <c r="Y92" s="37"/>
      <c r="Z92" s="37"/>
      <c r="AA92" s="37"/>
      <c r="AB92" s="37"/>
      <c r="AC92" s="37"/>
    </row>
    <row r="93" spans="1:32" s="24" customFormat="1"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8"/>
      <c r="N93" s="38"/>
      <c r="O93" s="38"/>
      <c r="P93" s="38"/>
      <c r="Q93" s="38"/>
      <c r="R93" s="38"/>
      <c r="S93" s="38"/>
      <c r="T93" s="38"/>
      <c r="U93" s="37"/>
      <c r="V93" s="37"/>
      <c r="W93" s="37"/>
      <c r="X93" s="37"/>
      <c r="Y93" s="37"/>
      <c r="Z93" s="37"/>
      <c r="AA93" s="37"/>
      <c r="AB93" s="37"/>
      <c r="AC93" s="37"/>
    </row>
    <row r="94" spans="1:32" s="24" customFormat="1"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8"/>
      <c r="N94" s="38"/>
      <c r="O94" s="38"/>
      <c r="P94" s="38"/>
      <c r="Q94" s="38"/>
      <c r="R94" s="38"/>
      <c r="S94" s="38"/>
      <c r="T94" s="38"/>
      <c r="U94" s="37"/>
      <c r="V94" s="37"/>
      <c r="W94" s="37"/>
      <c r="X94" s="37"/>
      <c r="Y94" s="37"/>
      <c r="Z94" s="37"/>
      <c r="AA94" s="37"/>
      <c r="AB94" s="37"/>
      <c r="AC94" s="37"/>
    </row>
    <row r="95" spans="1:32" s="24" customFormat="1"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</row>
    <row r="96" spans="1:32" s="24" customFormat="1"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</row>
    <row r="98" spans="1:32">
      <c r="A98" s="7"/>
      <c r="B98" s="29"/>
    </row>
    <row r="99" spans="1:32" s="29" customFormat="1">
      <c r="A99" s="7"/>
      <c r="AD99" s="94"/>
      <c r="AE99" s="94"/>
      <c r="AF99" s="94"/>
    </row>
  </sheetData>
  <sheetProtection password="B5F8" sheet="1" objects="1" scenarios="1"/>
  <mergeCells count="32">
    <mergeCell ref="AD10:AE10"/>
    <mergeCell ref="P8:P9"/>
    <mergeCell ref="R8:R9"/>
    <mergeCell ref="S8:S9"/>
    <mergeCell ref="T8:T9"/>
    <mergeCell ref="U8:V8"/>
    <mergeCell ref="W8:W9"/>
    <mergeCell ref="Q8:Q9"/>
    <mergeCell ref="F7:O7"/>
    <mergeCell ref="P7:W7"/>
    <mergeCell ref="I8:I9"/>
    <mergeCell ref="J8:J9"/>
    <mergeCell ref="K8:K9"/>
    <mergeCell ref="L8:L9"/>
    <mergeCell ref="M8:M9"/>
    <mergeCell ref="N8:N9"/>
    <mergeCell ref="A1:Y1"/>
    <mergeCell ref="A2:Y2"/>
    <mergeCell ref="A3:Y3"/>
    <mergeCell ref="A5:B5"/>
    <mergeCell ref="A6:A9"/>
    <mergeCell ref="B6:B9"/>
    <mergeCell ref="D6:D7"/>
    <mergeCell ref="E6:E7"/>
    <mergeCell ref="D8:D9"/>
    <mergeCell ref="E8:E9"/>
    <mergeCell ref="F8:F9"/>
    <mergeCell ref="G8:G9"/>
    <mergeCell ref="H8:H9"/>
    <mergeCell ref="O8:O9"/>
    <mergeCell ref="F6:V6"/>
    <mergeCell ref="Y6:Y9"/>
  </mergeCells>
  <dataValidations count="1">
    <dataValidation type="whole" operator="greaterThanOrEqual" allowBlank="1" showInputMessage="1" showErrorMessage="1" sqref="C85:C1048576 D86:X1048576 C11:X84 C1:X5 D85:Y85">
      <formula1>0</formula1>
    </dataValidation>
  </dataValidations>
  <printOptions horizontalCentered="1"/>
  <pageMargins left="0.25" right="0.25" top="0.5" bottom="0.25" header="0.03" footer="0"/>
  <pageSetup paperSize="301" scale="4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theme="9" tint="-0.249977111117893"/>
  </sheetPr>
  <dimension ref="A1:AF99"/>
  <sheetViews>
    <sheetView topLeftCell="A7" zoomScale="85" zoomScaleNormal="85" workbookViewId="0">
      <pane xSplit="2" ySplit="4" topLeftCell="R11" activePane="bottomRight" state="frozen"/>
      <selection activeCell="H18" sqref="H18"/>
      <selection pane="topRight" activeCell="H18" sqref="H18"/>
      <selection pane="bottomLeft" activeCell="H18" sqref="H18"/>
      <selection pane="bottomRight" activeCell="U11" sqref="U11"/>
    </sheetView>
  </sheetViews>
  <sheetFormatPr defaultColWidth="8.85546875" defaultRowHeight="12.75"/>
  <cols>
    <col min="1" max="1" width="4.28515625" style="24" customWidth="1"/>
    <col min="2" max="2" width="29.5703125" style="80" customWidth="1"/>
    <col min="3" max="4" width="21.85546875" style="29" customWidth="1"/>
    <col min="5" max="5" width="19.7109375" style="29" customWidth="1"/>
    <col min="6" max="6" width="18.5703125" style="29" customWidth="1"/>
    <col min="7" max="7" width="16.42578125" style="29" customWidth="1"/>
    <col min="8" max="10" width="18.5703125" style="29" customWidth="1"/>
    <col min="11" max="11" width="17.5703125" style="29" customWidth="1"/>
    <col min="12" max="12" width="16.42578125" style="29" customWidth="1"/>
    <col min="13" max="13" width="16.42578125" style="29" bestFit="1" customWidth="1"/>
    <col min="14" max="14" width="17.5703125" style="29" bestFit="1" customWidth="1"/>
    <col min="15" max="15" width="19.42578125" style="29" customWidth="1"/>
    <col min="16" max="16" width="17.5703125" style="29" bestFit="1" customWidth="1"/>
    <col min="17" max="17" width="17.5703125" style="29" customWidth="1"/>
    <col min="18" max="18" width="15" style="29" customWidth="1"/>
    <col min="19" max="19" width="17.5703125" style="29" bestFit="1" customWidth="1"/>
    <col min="20" max="20" width="16.42578125" style="29" bestFit="1" customWidth="1"/>
    <col min="21" max="23" width="16.5703125" style="29" customWidth="1"/>
    <col min="24" max="24" width="22.5703125" style="29" customWidth="1"/>
    <col min="25" max="26" width="8.140625" style="29" customWidth="1"/>
    <col min="27" max="27" width="20.140625" style="29" bestFit="1" customWidth="1"/>
    <col min="28" max="28" width="13.42578125" style="29" bestFit="1" customWidth="1"/>
    <col min="29" max="29" width="20.140625" style="29" bestFit="1" customWidth="1"/>
    <col min="30" max="31" width="15" style="94" bestFit="1" customWidth="1"/>
    <col min="32" max="127" width="8.85546875" style="94"/>
    <col min="128" max="128" width="16.42578125" style="94" bestFit="1" customWidth="1"/>
    <col min="129" max="16384" width="8.85546875" style="94"/>
  </cols>
  <sheetData>
    <row r="1" spans="1:32" s="16" customFormat="1" ht="15.75">
      <c r="A1" s="644" t="s">
        <v>123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74"/>
      <c r="AA1" s="58"/>
      <c r="AB1" s="58"/>
      <c r="AC1" s="58"/>
    </row>
    <row r="2" spans="1:32" s="17" customFormat="1" ht="15.75">
      <c r="A2" s="644" t="s">
        <v>124</v>
      </c>
      <c r="B2" s="644"/>
      <c r="C2" s="644"/>
      <c r="D2" s="644"/>
      <c r="E2" s="644"/>
      <c r="F2" s="644"/>
      <c r="G2" s="644"/>
      <c r="H2" s="644"/>
      <c r="I2" s="644"/>
      <c r="J2" s="644"/>
      <c r="K2" s="644"/>
      <c r="L2" s="644"/>
      <c r="M2" s="644"/>
      <c r="N2" s="644"/>
      <c r="O2" s="644"/>
      <c r="P2" s="644"/>
      <c r="Q2" s="644"/>
      <c r="R2" s="644"/>
      <c r="S2" s="644"/>
      <c r="T2" s="644"/>
      <c r="U2" s="644"/>
      <c r="V2" s="644"/>
      <c r="W2" s="644"/>
      <c r="X2" s="644"/>
      <c r="Y2" s="644"/>
      <c r="Z2" s="74"/>
      <c r="AA2" s="59"/>
      <c r="AB2" s="59"/>
      <c r="AC2" s="59"/>
    </row>
    <row r="3" spans="1:32" s="16" customFormat="1" ht="15.75">
      <c r="A3" s="644" t="str">
        <f>'per SKPD'!A3:AQ3</f>
        <v>TAHUN 2015</v>
      </c>
      <c r="B3" s="644"/>
      <c r="C3" s="644"/>
      <c r="D3" s="644"/>
      <c r="E3" s="644"/>
      <c r="F3" s="644"/>
      <c r="G3" s="644"/>
      <c r="H3" s="644"/>
      <c r="I3" s="644"/>
      <c r="J3" s="644"/>
      <c r="K3" s="644"/>
      <c r="L3" s="644"/>
      <c r="M3" s="644"/>
      <c r="N3" s="644"/>
      <c r="O3" s="644"/>
      <c r="P3" s="644"/>
      <c r="Q3" s="644"/>
      <c r="R3" s="644"/>
      <c r="S3" s="644"/>
      <c r="T3" s="644"/>
      <c r="U3" s="644"/>
      <c r="V3" s="644"/>
      <c r="W3" s="644"/>
      <c r="X3" s="644"/>
      <c r="Y3" s="644"/>
      <c r="Z3" s="74"/>
      <c r="AA3" s="58"/>
      <c r="AB3" s="58"/>
      <c r="AC3" s="58"/>
    </row>
    <row r="4" spans="1:32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32">
      <c r="A5" s="598"/>
      <c r="B5" s="598"/>
      <c r="X5" s="28"/>
      <c r="Y5" s="28"/>
      <c r="Z5" s="28"/>
    </row>
    <row r="6" spans="1:32" s="19" customFormat="1" ht="24" customHeight="1">
      <c r="A6" s="595" t="s">
        <v>4</v>
      </c>
      <c r="B6" s="597" t="s">
        <v>103</v>
      </c>
      <c r="C6" s="53" t="s">
        <v>26</v>
      </c>
      <c r="D6" s="609" t="s">
        <v>37</v>
      </c>
      <c r="E6" s="605" t="s">
        <v>35</v>
      </c>
      <c r="F6" s="613" t="s">
        <v>29</v>
      </c>
      <c r="G6" s="614"/>
      <c r="H6" s="614"/>
      <c r="I6" s="614"/>
      <c r="J6" s="614"/>
      <c r="K6" s="614"/>
      <c r="L6" s="614"/>
      <c r="M6" s="614"/>
      <c r="N6" s="614"/>
      <c r="O6" s="614"/>
      <c r="P6" s="614"/>
      <c r="Q6" s="614"/>
      <c r="R6" s="614"/>
      <c r="S6" s="614"/>
      <c r="T6" s="614"/>
      <c r="U6" s="614"/>
      <c r="V6" s="615"/>
      <c r="W6" s="95"/>
      <c r="X6" s="46" t="s">
        <v>26</v>
      </c>
      <c r="Y6" s="604" t="s">
        <v>3</v>
      </c>
      <c r="Z6" s="75"/>
      <c r="AA6" s="57"/>
      <c r="AB6" s="57"/>
      <c r="AC6" s="57"/>
    </row>
    <row r="7" spans="1:32" s="19" customFormat="1" ht="22.5" customHeight="1">
      <c r="A7" s="595"/>
      <c r="B7" s="597"/>
      <c r="C7" s="54" t="str">
        <f>'per SKPD'!E7</f>
        <v>per 31 Desember 2016</v>
      </c>
      <c r="D7" s="610"/>
      <c r="E7" s="606"/>
      <c r="F7" s="626" t="s">
        <v>30</v>
      </c>
      <c r="G7" s="627"/>
      <c r="H7" s="627"/>
      <c r="I7" s="627"/>
      <c r="J7" s="627"/>
      <c r="K7" s="627"/>
      <c r="L7" s="627"/>
      <c r="M7" s="627"/>
      <c r="N7" s="627"/>
      <c r="O7" s="628"/>
      <c r="P7" s="623" t="s">
        <v>31</v>
      </c>
      <c r="Q7" s="624"/>
      <c r="R7" s="624"/>
      <c r="S7" s="624"/>
      <c r="T7" s="624"/>
      <c r="U7" s="624"/>
      <c r="V7" s="624"/>
      <c r="W7" s="625"/>
      <c r="X7" s="47" t="str">
        <f>'per SKPD'!AP7</f>
        <v>per 31 Desember 2017</v>
      </c>
      <c r="Y7" s="604"/>
      <c r="Z7" s="75"/>
      <c r="AA7" s="57"/>
      <c r="AB7" s="57"/>
      <c r="AC7" s="57"/>
    </row>
    <row r="8" spans="1:32" s="19" customFormat="1" ht="21" customHeight="1">
      <c r="A8" s="595"/>
      <c r="B8" s="597"/>
      <c r="C8" s="54" t="s">
        <v>23</v>
      </c>
      <c r="D8" s="611" t="str">
        <f>'per SKPD'!F8:F9</f>
        <v>TAHUN 2017</v>
      </c>
      <c r="E8" s="616" t="s">
        <v>24</v>
      </c>
      <c r="F8" s="632" t="s">
        <v>24</v>
      </c>
      <c r="G8" s="601" t="s">
        <v>20</v>
      </c>
      <c r="H8" s="601" t="s">
        <v>127</v>
      </c>
      <c r="I8" s="601" t="s">
        <v>25</v>
      </c>
      <c r="J8" s="601" t="s">
        <v>38</v>
      </c>
      <c r="K8" s="601" t="s">
        <v>27</v>
      </c>
      <c r="L8" s="601" t="s">
        <v>21</v>
      </c>
      <c r="M8" s="601" t="s">
        <v>34</v>
      </c>
      <c r="N8" s="603" t="s">
        <v>28</v>
      </c>
      <c r="O8" s="619" t="s">
        <v>1</v>
      </c>
      <c r="P8" s="629" t="s">
        <v>28</v>
      </c>
      <c r="Q8" s="599" t="s">
        <v>135</v>
      </c>
      <c r="R8" s="602" t="s">
        <v>22</v>
      </c>
      <c r="S8" s="602" t="s">
        <v>21</v>
      </c>
      <c r="T8" s="602" t="s">
        <v>34</v>
      </c>
      <c r="U8" s="631" t="s">
        <v>36</v>
      </c>
      <c r="V8" s="631"/>
      <c r="W8" s="621" t="s">
        <v>1</v>
      </c>
      <c r="X8" s="47" t="s">
        <v>23</v>
      </c>
      <c r="Y8" s="604"/>
      <c r="Z8" s="75"/>
      <c r="AA8" s="57"/>
      <c r="AB8" s="57"/>
      <c r="AC8" s="57"/>
    </row>
    <row r="9" spans="1:32" s="19" customFormat="1" ht="25.5">
      <c r="A9" s="595"/>
      <c r="B9" s="597"/>
      <c r="C9" s="55" t="s">
        <v>0</v>
      </c>
      <c r="D9" s="612"/>
      <c r="E9" s="617"/>
      <c r="F9" s="632"/>
      <c r="G9" s="601"/>
      <c r="H9" s="601"/>
      <c r="I9" s="601"/>
      <c r="J9" s="601"/>
      <c r="K9" s="601"/>
      <c r="L9" s="601"/>
      <c r="M9" s="601"/>
      <c r="N9" s="603"/>
      <c r="O9" s="620"/>
      <c r="P9" s="630"/>
      <c r="Q9" s="600"/>
      <c r="R9" s="602"/>
      <c r="S9" s="602"/>
      <c r="T9" s="602"/>
      <c r="U9" s="56" t="s">
        <v>32</v>
      </c>
      <c r="V9" s="56" t="s">
        <v>33</v>
      </c>
      <c r="W9" s="622"/>
      <c r="X9" s="48" t="s">
        <v>0</v>
      </c>
      <c r="Y9" s="604"/>
      <c r="Z9" s="75"/>
      <c r="AA9" s="57"/>
      <c r="AB9" s="89" t="s">
        <v>49</v>
      </c>
      <c r="AC9" s="89" t="s">
        <v>50</v>
      </c>
      <c r="AD9" s="90" t="s">
        <v>51</v>
      </c>
      <c r="AE9" s="90"/>
    </row>
    <row r="10" spans="1:32" s="51" customFormat="1">
      <c r="A10" s="50">
        <v>1</v>
      </c>
      <c r="B10" s="50">
        <v>2</v>
      </c>
      <c r="C10" s="50">
        <v>5</v>
      </c>
      <c r="D10" s="50">
        <v>6</v>
      </c>
      <c r="E10" s="62">
        <v>7</v>
      </c>
      <c r="F10" s="66">
        <v>8</v>
      </c>
      <c r="G10" s="50">
        <v>9</v>
      </c>
      <c r="H10" s="50">
        <v>10</v>
      </c>
      <c r="I10" s="50">
        <v>11</v>
      </c>
      <c r="J10" s="50">
        <v>12</v>
      </c>
      <c r="K10" s="50">
        <v>13</v>
      </c>
      <c r="L10" s="50">
        <v>14</v>
      </c>
      <c r="M10" s="50">
        <v>15</v>
      </c>
      <c r="N10" s="62">
        <v>16</v>
      </c>
      <c r="O10" s="50"/>
      <c r="P10" s="52">
        <v>17</v>
      </c>
      <c r="Q10" s="52"/>
      <c r="R10" s="50">
        <v>18</v>
      </c>
      <c r="S10" s="50">
        <v>19</v>
      </c>
      <c r="T10" s="50">
        <v>20</v>
      </c>
      <c r="U10" s="50">
        <v>22</v>
      </c>
      <c r="V10" s="50">
        <v>23</v>
      </c>
      <c r="W10" s="50"/>
      <c r="X10" s="50">
        <v>24</v>
      </c>
      <c r="Y10" s="50">
        <v>25</v>
      </c>
      <c r="AA10" s="37"/>
      <c r="AB10" s="93" t="s">
        <v>52</v>
      </c>
      <c r="AD10" s="618" t="s">
        <v>53</v>
      </c>
      <c r="AE10" s="618"/>
    </row>
    <row r="11" spans="1:32">
      <c r="A11" s="112">
        <v>1</v>
      </c>
      <c r="B11" s="110" t="str">
        <f>'KIB A'!B11</f>
        <v>DINAS PENDIDIKAN PEMUDA DAN OLAHRAGA</v>
      </c>
      <c r="C11" s="31">
        <f>'per SKPD'!E23</f>
        <v>89346655851</v>
      </c>
      <c r="D11" s="31">
        <f>'per SKPD'!F23</f>
        <v>1427915000</v>
      </c>
      <c r="E11" s="31">
        <f>'per SKPD'!G23</f>
        <v>2011338011</v>
      </c>
      <c r="F11" s="31">
        <f>'per SKPD'!H23</f>
        <v>2011338011</v>
      </c>
      <c r="G11" s="31">
        <f>'per SKPD'!I23</f>
        <v>0</v>
      </c>
      <c r="H11" s="31">
        <f>'per SKPD'!J23</f>
        <v>8524041788</v>
      </c>
      <c r="I11" s="31">
        <f>'per SKPD'!K23</f>
        <v>131952500</v>
      </c>
      <c r="J11" s="31">
        <f>'per SKPD'!L23</f>
        <v>1788920120</v>
      </c>
      <c r="K11" s="31">
        <f>'per SKPD'!M23</f>
        <v>292698000</v>
      </c>
      <c r="L11" s="31">
        <f>'per SKPD'!N23</f>
        <v>415084635</v>
      </c>
      <c r="M11" s="31">
        <f>'per SKPD'!W23</f>
        <v>332037099</v>
      </c>
      <c r="N11" s="31">
        <f>'per SKPD'!X23</f>
        <v>0</v>
      </c>
      <c r="O11" s="31">
        <f>'per SKPD'!Y23</f>
        <v>13496072153</v>
      </c>
      <c r="P11" s="31">
        <f>'per SKPD'!Z23</f>
        <v>0</v>
      </c>
      <c r="Q11" s="31">
        <f>'per SKPD'!AA23</f>
        <v>0</v>
      </c>
      <c r="R11" s="31">
        <f>'per SKPD'!AB23</f>
        <v>0</v>
      </c>
      <c r="S11" s="31">
        <f>'per SKPD'!AC23</f>
        <v>0</v>
      </c>
      <c r="T11" s="31">
        <f>'per SKPD'!AL23</f>
        <v>1133409694</v>
      </c>
      <c r="U11" s="31">
        <f>'per SKPD'!AM23</f>
        <v>472425963</v>
      </c>
      <c r="V11" s="31">
        <f>'per SKPD'!AN23</f>
        <v>10585600</v>
      </c>
      <c r="W11" s="31">
        <f>'per SKPD'!AO23</f>
        <v>1616421257</v>
      </c>
      <c r="X11" s="32">
        <f t="shared" ref="X11:X42" si="0">C11+O11-W11</f>
        <v>101226306747</v>
      </c>
      <c r="Y11" s="32"/>
      <c r="Z11" s="28"/>
      <c r="AA11" s="29">
        <f t="shared" ref="AA11:AA42" si="1">C11+F11+G11+H11+I11+J11+K11+L11+M11+N11-P11-R11-T11-S11-U11-V11</f>
        <v>101226306747</v>
      </c>
      <c r="AB11" s="29">
        <f t="shared" ref="AB11:AB42" si="2">X11-AA11</f>
        <v>0</v>
      </c>
      <c r="AC11" s="29">
        <f t="shared" ref="AC11:AC42" si="3">C11</f>
        <v>89346655851</v>
      </c>
      <c r="AD11" s="94">
        <f t="shared" ref="AD11:AD42" si="4">AA11-AC11</f>
        <v>11879650896</v>
      </c>
      <c r="AE11" s="94">
        <f t="shared" ref="AE11:AE42" si="5">O11-W11</f>
        <v>11879650896</v>
      </c>
      <c r="AF11" s="94">
        <f t="shared" ref="AF11:AF42" si="6">AD11-AE11</f>
        <v>0</v>
      </c>
    </row>
    <row r="12" spans="1:32">
      <c r="A12" s="112">
        <v>2</v>
      </c>
      <c r="B12" s="110" t="str">
        <f>'KIB A'!B12</f>
        <v>DINAS KESEHATAN</v>
      </c>
      <c r="C12" s="31">
        <f>'per SKPD'!E78</f>
        <v>42271359439</v>
      </c>
      <c r="D12" s="31">
        <f>'per SKPD'!F78</f>
        <v>10055207970</v>
      </c>
      <c r="E12" s="31">
        <f>'per SKPD'!G78</f>
        <v>7950722712</v>
      </c>
      <c r="F12" s="31">
        <f>'per SKPD'!H78</f>
        <v>7950722912</v>
      </c>
      <c r="G12" s="31">
        <f>'per SKPD'!I78</f>
        <v>0</v>
      </c>
      <c r="H12" s="31">
        <f>'per SKPD'!J78</f>
        <v>0</v>
      </c>
      <c r="I12" s="31">
        <f>'per SKPD'!K78</f>
        <v>22580200</v>
      </c>
      <c r="J12" s="31">
        <f>'per SKPD'!L78</f>
        <v>320952838</v>
      </c>
      <c r="K12" s="31">
        <f>'per SKPD'!M78</f>
        <v>0</v>
      </c>
      <c r="L12" s="31">
        <f>'per SKPD'!N78</f>
        <v>549594031</v>
      </c>
      <c r="M12" s="31">
        <f>'per SKPD'!W78</f>
        <v>47928000</v>
      </c>
      <c r="N12" s="31">
        <f>'per SKPD'!X78</f>
        <v>0</v>
      </c>
      <c r="O12" s="31">
        <f>'per SKPD'!Y78</f>
        <v>8891777981</v>
      </c>
      <c r="P12" s="31">
        <f>'per SKPD'!Z78</f>
        <v>0</v>
      </c>
      <c r="Q12" s="31">
        <f>'per SKPD'!AA78</f>
        <v>0</v>
      </c>
      <c r="R12" s="31">
        <f>'per SKPD'!AB78</f>
        <v>0</v>
      </c>
      <c r="S12" s="31">
        <f>'per SKPD'!AC78</f>
        <v>0</v>
      </c>
      <c r="T12" s="31">
        <f>'per SKPD'!AL78</f>
        <v>268743662</v>
      </c>
      <c r="U12" s="31">
        <f>'per SKPD'!AM78</f>
        <v>77554374</v>
      </c>
      <c r="V12" s="31">
        <f>'per SKPD'!AN78</f>
        <v>1158000</v>
      </c>
      <c r="W12" s="31">
        <f>'per SKPD'!AO78</f>
        <v>347456036</v>
      </c>
      <c r="X12" s="32">
        <f t="shared" si="0"/>
        <v>50815681384</v>
      </c>
      <c r="Y12" s="32"/>
      <c r="Z12" s="28"/>
      <c r="AA12" s="29">
        <f t="shared" si="1"/>
        <v>50815681384</v>
      </c>
      <c r="AB12" s="29">
        <f t="shared" si="2"/>
        <v>0</v>
      </c>
      <c r="AC12" s="29">
        <f t="shared" si="3"/>
        <v>42271359439</v>
      </c>
      <c r="AD12" s="94">
        <f t="shared" si="4"/>
        <v>8544321945</v>
      </c>
      <c r="AE12" s="94">
        <f t="shared" si="5"/>
        <v>8544321945</v>
      </c>
      <c r="AF12" s="94">
        <f t="shared" si="6"/>
        <v>0</v>
      </c>
    </row>
    <row r="13" spans="1:32">
      <c r="A13" s="112">
        <v>3</v>
      </c>
      <c r="B13" s="110" t="str">
        <f>'KIB A'!B13</f>
        <v>RUMAH SAKIT UMUM DAERAH</v>
      </c>
      <c r="C13" s="31">
        <f>'per SKPD'!E125</f>
        <v>119993825325</v>
      </c>
      <c r="D13" s="31">
        <f>'per SKPD'!F125</f>
        <v>21016661000</v>
      </c>
      <c r="E13" s="31">
        <f>'per SKPD'!G125</f>
        <v>27693360697</v>
      </c>
      <c r="F13" s="31">
        <f>'per SKPD'!H125</f>
        <v>27693360697</v>
      </c>
      <c r="G13" s="31">
        <f>'per SKPD'!I125</f>
        <v>0</v>
      </c>
      <c r="H13" s="31">
        <f>'per SKPD'!J125</f>
        <v>0</v>
      </c>
      <c r="I13" s="31">
        <f>'per SKPD'!K125</f>
        <v>0</v>
      </c>
      <c r="J13" s="31">
        <f>'per SKPD'!L125</f>
        <v>0</v>
      </c>
      <c r="K13" s="31">
        <f>'per SKPD'!M125</f>
        <v>0</v>
      </c>
      <c r="L13" s="31">
        <f>'per SKPD'!N125</f>
        <v>45000000</v>
      </c>
      <c r="M13" s="31">
        <f>'per SKPD'!W125</f>
        <v>1860017000</v>
      </c>
      <c r="N13" s="31">
        <f>'per SKPD'!X125</f>
        <v>0</v>
      </c>
      <c r="O13" s="31">
        <f>'per SKPD'!Y125</f>
        <v>29598377697</v>
      </c>
      <c r="P13" s="31">
        <f>'per SKPD'!Z125</f>
        <v>0</v>
      </c>
      <c r="Q13" s="31">
        <f>'per SKPD'!AA125</f>
        <v>0</v>
      </c>
      <c r="R13" s="31">
        <f>'per SKPD'!AB125</f>
        <v>0</v>
      </c>
      <c r="S13" s="31">
        <f>'per SKPD'!AC125</f>
        <v>226706858</v>
      </c>
      <c r="T13" s="31">
        <f>'per SKPD'!AL125</f>
        <v>356234455</v>
      </c>
      <c r="U13" s="31">
        <f>'per SKPD'!AM125</f>
        <v>0</v>
      </c>
      <c r="V13" s="31">
        <f>'per SKPD'!AN125</f>
        <v>0</v>
      </c>
      <c r="W13" s="31">
        <f>'per SKPD'!AO125</f>
        <v>582941313</v>
      </c>
      <c r="X13" s="32">
        <f t="shared" si="0"/>
        <v>149009261709</v>
      </c>
      <c r="Y13" s="32"/>
      <c r="Z13" s="28"/>
      <c r="AA13" s="29">
        <f t="shared" si="1"/>
        <v>149009261709</v>
      </c>
      <c r="AB13" s="29">
        <f t="shared" si="2"/>
        <v>0</v>
      </c>
      <c r="AC13" s="29">
        <f t="shared" si="3"/>
        <v>119993825325</v>
      </c>
      <c r="AD13" s="94">
        <f t="shared" si="4"/>
        <v>29015436384</v>
      </c>
      <c r="AE13" s="94">
        <f t="shared" si="5"/>
        <v>29015436384</v>
      </c>
      <c r="AF13" s="94">
        <f t="shared" si="6"/>
        <v>0</v>
      </c>
    </row>
    <row r="14" spans="1:32">
      <c r="A14" s="112">
        <v>4</v>
      </c>
      <c r="B14" s="110" t="str">
        <f>'KIB A'!B14</f>
        <v>DINAS PEKERJAAN UMUM PERUMAHAN DAN KAWASAN PERMUKIMAN</v>
      </c>
      <c r="C14" s="31">
        <f>'per SKPD'!E695</f>
        <v>7730695753</v>
      </c>
      <c r="D14" s="31">
        <f>'per SKPD'!F695</f>
        <v>2550788000</v>
      </c>
      <c r="E14" s="31">
        <f>'per SKPD'!G695</f>
        <v>1947828904</v>
      </c>
      <c r="F14" s="31">
        <f>'per SKPD'!H695</f>
        <v>1947828904</v>
      </c>
      <c r="G14" s="31">
        <f>'per SKPD'!I695</f>
        <v>0</v>
      </c>
      <c r="H14" s="31">
        <f>'per SKPD'!J695</f>
        <v>0</v>
      </c>
      <c r="I14" s="31">
        <f>'per SKPD'!K695</f>
        <v>0</v>
      </c>
      <c r="J14" s="31">
        <f>'per SKPD'!L695</f>
        <v>0</v>
      </c>
      <c r="K14" s="31">
        <f>'per SKPD'!M695</f>
        <v>0</v>
      </c>
      <c r="L14" s="31">
        <f>'per SKPD'!N695</f>
        <v>0</v>
      </c>
      <c r="M14" s="31">
        <f>'per SKPD'!W695</f>
        <v>0</v>
      </c>
      <c r="N14" s="31">
        <f>'per SKPD'!X695</f>
        <v>0</v>
      </c>
      <c r="O14" s="31">
        <f>'per SKPD'!Y695</f>
        <v>1947828904</v>
      </c>
      <c r="P14" s="31">
        <f>'per SKPD'!Z695</f>
        <v>0</v>
      </c>
      <c r="Q14" s="31">
        <f>'per SKPD'!AA695</f>
        <v>0</v>
      </c>
      <c r="R14" s="31">
        <f>'per SKPD'!AB695</f>
        <v>0</v>
      </c>
      <c r="S14" s="31">
        <f>'per SKPD'!AC695</f>
        <v>0</v>
      </c>
      <c r="T14" s="31">
        <f>'per SKPD'!AL695</f>
        <v>60204000</v>
      </c>
      <c r="U14" s="31">
        <f>'per SKPD'!AM695</f>
        <v>12849000</v>
      </c>
      <c r="V14" s="31">
        <f>'per SKPD'!AN695</f>
        <v>0</v>
      </c>
      <c r="W14" s="31">
        <f>'per SKPD'!AO695</f>
        <v>73053000</v>
      </c>
      <c r="X14" s="32">
        <f t="shared" si="0"/>
        <v>9605471657</v>
      </c>
      <c r="Y14" s="32"/>
      <c r="Z14" s="28"/>
      <c r="AA14" s="29">
        <f t="shared" si="1"/>
        <v>9605471657</v>
      </c>
      <c r="AB14" s="29">
        <f t="shared" si="2"/>
        <v>0</v>
      </c>
      <c r="AC14" s="29">
        <f t="shared" si="3"/>
        <v>7730695753</v>
      </c>
      <c r="AD14" s="94">
        <f t="shared" si="4"/>
        <v>1874775904</v>
      </c>
      <c r="AE14" s="94">
        <f t="shared" si="5"/>
        <v>1874775904</v>
      </c>
      <c r="AF14" s="94">
        <f t="shared" si="6"/>
        <v>0</v>
      </c>
    </row>
    <row r="15" spans="1:32">
      <c r="A15" s="112">
        <v>5</v>
      </c>
      <c r="B15" s="110" t="str">
        <f>'KIB A'!B15</f>
        <v>BADAN PERENCANAAN PEMBANGUNAN PENELITIAN DAN PENGEMBANGAN DAERAH</v>
      </c>
      <c r="C15" s="31">
        <f>'per SKPD'!E1488</f>
        <v>3621729627</v>
      </c>
      <c r="D15" s="31">
        <f>'per SKPD'!F1488</f>
        <v>304852000</v>
      </c>
      <c r="E15" s="31">
        <f>'per SKPD'!G1488</f>
        <v>290193340</v>
      </c>
      <c r="F15" s="31">
        <f>'per SKPD'!H1488</f>
        <v>290193340</v>
      </c>
      <c r="G15" s="31">
        <f>'per SKPD'!I1488</f>
        <v>0</v>
      </c>
      <c r="H15" s="31">
        <f>'per SKPD'!J1488</f>
        <v>0</v>
      </c>
      <c r="I15" s="31">
        <f>'per SKPD'!K1488</f>
        <v>0</v>
      </c>
      <c r="J15" s="31">
        <f>'per SKPD'!L1488</f>
        <v>0</v>
      </c>
      <c r="K15" s="31">
        <f>'per SKPD'!M1488</f>
        <v>0</v>
      </c>
      <c r="L15" s="31">
        <f>'per SKPD'!N1488</f>
        <v>0</v>
      </c>
      <c r="M15" s="31">
        <f>'per SKPD'!W1488</f>
        <v>0</v>
      </c>
      <c r="N15" s="31">
        <f>'per SKPD'!X1488</f>
        <v>0</v>
      </c>
      <c r="O15" s="31">
        <f>'per SKPD'!Y1488</f>
        <v>290193340</v>
      </c>
      <c r="P15" s="31">
        <f>'per SKPD'!Z1488</f>
        <v>0</v>
      </c>
      <c r="Q15" s="31">
        <f>'per SKPD'!AA1488</f>
        <v>0</v>
      </c>
      <c r="R15" s="31">
        <f>'per SKPD'!AB1488</f>
        <v>0</v>
      </c>
      <c r="S15" s="31">
        <f>'per SKPD'!AC1488</f>
        <v>0</v>
      </c>
      <c r="T15" s="31">
        <f>'per SKPD'!AL1488</f>
        <v>1280000</v>
      </c>
      <c r="U15" s="31">
        <f>'per SKPD'!AM1488</f>
        <v>0</v>
      </c>
      <c r="V15" s="31">
        <f>'per SKPD'!AN1488</f>
        <v>0</v>
      </c>
      <c r="W15" s="31">
        <f>'per SKPD'!AO1488</f>
        <v>1280000</v>
      </c>
      <c r="X15" s="32">
        <f t="shared" si="0"/>
        <v>3910642967</v>
      </c>
      <c r="Y15" s="32"/>
      <c r="Z15" s="28"/>
      <c r="AA15" s="29">
        <f t="shared" si="1"/>
        <v>3910642967</v>
      </c>
      <c r="AB15" s="29">
        <f t="shared" si="2"/>
        <v>0</v>
      </c>
      <c r="AC15" s="29">
        <f t="shared" si="3"/>
        <v>3621729627</v>
      </c>
      <c r="AD15" s="94">
        <f t="shared" si="4"/>
        <v>288913340</v>
      </c>
      <c r="AE15" s="94">
        <f t="shared" si="5"/>
        <v>288913340</v>
      </c>
      <c r="AF15" s="94">
        <f t="shared" si="6"/>
        <v>0</v>
      </c>
    </row>
    <row r="16" spans="1:32">
      <c r="A16" s="112">
        <v>6</v>
      </c>
      <c r="B16" s="110" t="str">
        <f>'KIB A'!B16</f>
        <v>DINAS PERHUBUNGAN</v>
      </c>
      <c r="C16" s="31">
        <f>'per SKPD'!E1602</f>
        <v>5289419400</v>
      </c>
      <c r="D16" s="31">
        <f>'per SKPD'!F1602</f>
        <v>63000000</v>
      </c>
      <c r="E16" s="31">
        <f>'per SKPD'!G1602</f>
        <v>62370000</v>
      </c>
      <c r="F16" s="31">
        <f>'per SKPD'!H1602</f>
        <v>62370000</v>
      </c>
      <c r="G16" s="31">
        <f>'per SKPD'!I1602</f>
        <v>0</v>
      </c>
      <c r="H16" s="31">
        <f>'per SKPD'!J1602</f>
        <v>0</v>
      </c>
      <c r="I16" s="31">
        <f>'per SKPD'!K1602</f>
        <v>0</v>
      </c>
      <c r="J16" s="31">
        <f>'per SKPD'!L1602</f>
        <v>1220068404</v>
      </c>
      <c r="K16" s="31">
        <f>'per SKPD'!M1602</f>
        <v>0</v>
      </c>
      <c r="L16" s="31">
        <f>'per SKPD'!N1602</f>
        <v>180561380</v>
      </c>
      <c r="M16" s="31">
        <f>'per SKPD'!W1602</f>
        <v>0</v>
      </c>
      <c r="N16" s="31">
        <f>'per SKPD'!X1602</f>
        <v>0</v>
      </c>
      <c r="O16" s="31">
        <f>'per SKPD'!Y1602</f>
        <v>1462999784</v>
      </c>
      <c r="P16" s="31">
        <f>'per SKPD'!Z1602</f>
        <v>0</v>
      </c>
      <c r="Q16" s="31">
        <f>'per SKPD'!AA1602</f>
        <v>0</v>
      </c>
      <c r="R16" s="31">
        <f>'per SKPD'!AB1602</f>
        <v>0</v>
      </c>
      <c r="S16" s="31">
        <f>'per SKPD'!AC1602</f>
        <v>23199972</v>
      </c>
      <c r="T16" s="31">
        <f>'per SKPD'!AL1602</f>
        <v>0</v>
      </c>
      <c r="U16" s="31">
        <f>'per SKPD'!AM1602</f>
        <v>0</v>
      </c>
      <c r="V16" s="31">
        <f>'per SKPD'!AN1602</f>
        <v>0</v>
      </c>
      <c r="W16" s="31">
        <f>'per SKPD'!AO1602</f>
        <v>23199972</v>
      </c>
      <c r="X16" s="32">
        <f t="shared" si="0"/>
        <v>6729219212</v>
      </c>
      <c r="Y16" s="32"/>
      <c r="Z16" s="28"/>
      <c r="AA16" s="29">
        <f t="shared" si="1"/>
        <v>6729219212</v>
      </c>
      <c r="AB16" s="29">
        <f t="shared" si="2"/>
        <v>0</v>
      </c>
      <c r="AC16" s="29">
        <f t="shared" si="3"/>
        <v>5289419400</v>
      </c>
      <c r="AD16" s="94">
        <f t="shared" si="4"/>
        <v>1439799812</v>
      </c>
      <c r="AE16" s="94">
        <f t="shared" si="5"/>
        <v>1439799812</v>
      </c>
      <c r="AF16" s="94">
        <f t="shared" si="6"/>
        <v>0</v>
      </c>
    </row>
    <row r="17" spans="1:32">
      <c r="A17" s="112">
        <v>7</v>
      </c>
      <c r="B17" s="110" t="str">
        <f>'KIB A'!B17</f>
        <v>DINAS LINGKUNGAN HIDUP</v>
      </c>
      <c r="C17" s="31">
        <f>'per SKPD'!E1726</f>
        <v>13483115119</v>
      </c>
      <c r="D17" s="31">
        <f>'per SKPD'!F1726</f>
        <v>1586054500</v>
      </c>
      <c r="E17" s="31">
        <f>'per SKPD'!G1726</f>
        <v>1452474100</v>
      </c>
      <c r="F17" s="31">
        <f>'per SKPD'!H1726</f>
        <v>1452474100</v>
      </c>
      <c r="G17" s="31">
        <f>'per SKPD'!I1726</f>
        <v>0</v>
      </c>
      <c r="H17" s="31">
        <f>'per SKPD'!J1726</f>
        <v>0</v>
      </c>
      <c r="I17" s="31">
        <f>'per SKPD'!K1726</f>
        <v>11250000</v>
      </c>
      <c r="J17" s="31">
        <f>'per SKPD'!L1726</f>
        <v>0</v>
      </c>
      <c r="K17" s="31">
        <f>'per SKPD'!M1726</f>
        <v>0</v>
      </c>
      <c r="L17" s="31">
        <f>'per SKPD'!N1726</f>
        <v>203400000</v>
      </c>
      <c r="M17" s="31">
        <f>'per SKPD'!W1726</f>
        <v>0</v>
      </c>
      <c r="N17" s="31">
        <f>'per SKPD'!X1726</f>
        <v>0</v>
      </c>
      <c r="O17" s="31">
        <f>'per SKPD'!Y1726</f>
        <v>1667124100</v>
      </c>
      <c r="P17" s="31">
        <f>'per SKPD'!Z1726</f>
        <v>0</v>
      </c>
      <c r="Q17" s="31">
        <f>'per SKPD'!AA1726</f>
        <v>0</v>
      </c>
      <c r="R17" s="31">
        <f>'per SKPD'!AB1726</f>
        <v>0</v>
      </c>
      <c r="S17" s="31">
        <f>'per SKPD'!AC1726</f>
        <v>0</v>
      </c>
      <c r="T17" s="31">
        <f>'per SKPD'!AL1726</f>
        <v>10850000</v>
      </c>
      <c r="U17" s="31">
        <f>'per SKPD'!AM1726</f>
        <v>0</v>
      </c>
      <c r="V17" s="31">
        <f>'per SKPD'!AN1726</f>
        <v>0</v>
      </c>
      <c r="W17" s="31">
        <f>'per SKPD'!AO1726</f>
        <v>10850000</v>
      </c>
      <c r="X17" s="32">
        <f t="shared" si="0"/>
        <v>15139389219</v>
      </c>
      <c r="Y17" s="32"/>
      <c r="Z17" s="28"/>
      <c r="AA17" s="29">
        <f t="shared" si="1"/>
        <v>15139389219</v>
      </c>
      <c r="AB17" s="29">
        <f t="shared" si="2"/>
        <v>0</v>
      </c>
      <c r="AC17" s="29">
        <f t="shared" si="3"/>
        <v>13483115119</v>
      </c>
      <c r="AD17" s="94">
        <f t="shared" si="4"/>
        <v>1656274100</v>
      </c>
      <c r="AE17" s="94">
        <f t="shared" si="5"/>
        <v>1656274100</v>
      </c>
      <c r="AF17" s="94">
        <f t="shared" si="6"/>
        <v>0</v>
      </c>
    </row>
    <row r="18" spans="1:32">
      <c r="A18" s="112">
        <v>8</v>
      </c>
      <c r="B18" s="110" t="str">
        <f>'KIB A'!B18</f>
        <v>DINAS KEPENDUDUKAN DAN PENCATATAN SIPIL</v>
      </c>
      <c r="C18" s="31">
        <f>'per SKPD'!E1928</f>
        <v>3747481638</v>
      </c>
      <c r="D18" s="31">
        <f>'per SKPD'!F1928</f>
        <v>462110000</v>
      </c>
      <c r="E18" s="31">
        <f>'per SKPD'!G1928</f>
        <v>442605400</v>
      </c>
      <c r="F18" s="31">
        <f>'per SKPD'!H1928</f>
        <v>442605400</v>
      </c>
      <c r="G18" s="31">
        <f>'per SKPD'!I1928</f>
        <v>0</v>
      </c>
      <c r="H18" s="31">
        <f>'per SKPD'!J1928</f>
        <v>0</v>
      </c>
      <c r="I18" s="31">
        <f>'per SKPD'!K1928</f>
        <v>5280000</v>
      </c>
      <c r="J18" s="31">
        <f>'per SKPD'!L1928</f>
        <v>0</v>
      </c>
      <c r="K18" s="31">
        <f>'per SKPD'!M1928</f>
        <v>0</v>
      </c>
      <c r="L18" s="31">
        <f>'per SKPD'!N1928</f>
        <v>0</v>
      </c>
      <c r="M18" s="31">
        <f>'per SKPD'!W1928</f>
        <v>932701500</v>
      </c>
      <c r="N18" s="31">
        <f>'per SKPD'!X1928</f>
        <v>0</v>
      </c>
      <c r="O18" s="31">
        <f>'per SKPD'!Y1928</f>
        <v>1380586900</v>
      </c>
      <c r="P18" s="31">
        <f>'per SKPD'!Z1928</f>
        <v>0</v>
      </c>
      <c r="Q18" s="31">
        <f>'per SKPD'!AA1928</f>
        <v>0</v>
      </c>
      <c r="R18" s="31">
        <f>'per SKPD'!AB1928</f>
        <v>0</v>
      </c>
      <c r="S18" s="31">
        <f>'per SKPD'!AC1928</f>
        <v>176906950</v>
      </c>
      <c r="T18" s="31">
        <f>'per SKPD'!AL1928</f>
        <v>0</v>
      </c>
      <c r="U18" s="31">
        <f>'per SKPD'!AM1928</f>
        <v>2655000</v>
      </c>
      <c r="V18" s="31">
        <f>'per SKPD'!AN1928</f>
        <v>0</v>
      </c>
      <c r="W18" s="31">
        <f>'per SKPD'!AO1928</f>
        <v>179561950</v>
      </c>
      <c r="X18" s="32">
        <f t="shared" si="0"/>
        <v>4948506588</v>
      </c>
      <c r="Y18" s="32"/>
      <c r="Z18" s="28"/>
      <c r="AA18" s="29">
        <f t="shared" si="1"/>
        <v>4948506588</v>
      </c>
      <c r="AB18" s="29">
        <f t="shared" si="2"/>
        <v>0</v>
      </c>
      <c r="AC18" s="29">
        <f t="shared" si="3"/>
        <v>3747481638</v>
      </c>
      <c r="AD18" s="94">
        <f t="shared" si="4"/>
        <v>1201024950</v>
      </c>
      <c r="AE18" s="94">
        <f t="shared" si="5"/>
        <v>1201024950</v>
      </c>
      <c r="AF18" s="94">
        <f t="shared" si="6"/>
        <v>0</v>
      </c>
    </row>
    <row r="19" spans="1:32">
      <c r="A19" s="112">
        <v>9</v>
      </c>
      <c r="B19" s="110" t="str">
        <f>'KIB A'!B19</f>
        <v>DINAS PENGENDALI PENDUDUK KELUARGA BERENCANA PEMBERDAYAAN PEREMPUAN DAN PERLINDUNGAN ANAK</v>
      </c>
      <c r="C19" s="31">
        <f>'per SKPD'!E2117</f>
        <v>5563510470</v>
      </c>
      <c r="D19" s="31">
        <f>'per SKPD'!F2117</f>
        <v>103622450</v>
      </c>
      <c r="E19" s="31">
        <f>'per SKPD'!G2117</f>
        <v>102103252</v>
      </c>
      <c r="F19" s="31">
        <f>'per SKPD'!H2117</f>
        <v>102103252</v>
      </c>
      <c r="G19" s="31">
        <f>'per SKPD'!I2117</f>
        <v>639000</v>
      </c>
      <c r="H19" s="31">
        <f>'per SKPD'!J2117</f>
        <v>0</v>
      </c>
      <c r="I19" s="31">
        <f>'per SKPD'!K2117</f>
        <v>389922000</v>
      </c>
      <c r="J19" s="31">
        <f>'per SKPD'!L2117</f>
        <v>0</v>
      </c>
      <c r="K19" s="31">
        <f>'per SKPD'!M2117</f>
        <v>0</v>
      </c>
      <c r="L19" s="31">
        <f>'per SKPD'!N2117</f>
        <v>0</v>
      </c>
      <c r="M19" s="31">
        <f>'per SKPD'!W2117</f>
        <v>0</v>
      </c>
      <c r="N19" s="31">
        <f>'per SKPD'!X2117</f>
        <v>0</v>
      </c>
      <c r="O19" s="31">
        <f>'per SKPD'!Y2117</f>
        <v>492664252</v>
      </c>
      <c r="P19" s="31">
        <f>'per SKPD'!Z2117</f>
        <v>0</v>
      </c>
      <c r="Q19" s="31">
        <f>'per SKPD'!AA2117</f>
        <v>0</v>
      </c>
      <c r="R19" s="31">
        <f>'per SKPD'!AB2117</f>
        <v>0</v>
      </c>
      <c r="S19" s="31">
        <f>'per SKPD'!AC2117</f>
        <v>434922000</v>
      </c>
      <c r="T19" s="31">
        <f>'per SKPD'!AL2117</f>
        <v>4035000</v>
      </c>
      <c r="U19" s="31">
        <f>'per SKPD'!AM2117</f>
        <v>4485000</v>
      </c>
      <c r="V19" s="31">
        <f>'per SKPD'!AN2117</f>
        <v>0</v>
      </c>
      <c r="W19" s="31">
        <f>'per SKPD'!AO2117</f>
        <v>443442000</v>
      </c>
      <c r="X19" s="32">
        <f t="shared" si="0"/>
        <v>5612732722</v>
      </c>
      <c r="Y19" s="32"/>
      <c r="Z19" s="28"/>
      <c r="AA19" s="29">
        <f t="shared" si="1"/>
        <v>5612732722</v>
      </c>
      <c r="AB19" s="29">
        <f t="shared" si="2"/>
        <v>0</v>
      </c>
      <c r="AC19" s="29">
        <f t="shared" si="3"/>
        <v>5563510470</v>
      </c>
      <c r="AD19" s="94">
        <f t="shared" si="4"/>
        <v>49222252</v>
      </c>
      <c r="AE19" s="94">
        <f t="shared" si="5"/>
        <v>49222252</v>
      </c>
      <c r="AF19" s="94">
        <f t="shared" si="6"/>
        <v>0</v>
      </c>
    </row>
    <row r="20" spans="1:32">
      <c r="A20" s="112">
        <v>10</v>
      </c>
      <c r="B20" s="110" t="str">
        <f>'KIB A'!B20</f>
        <v>DINAS SOSIAL</v>
      </c>
      <c r="C20" s="31">
        <f>'per SKPD'!E2269</f>
        <v>3051082861</v>
      </c>
      <c r="D20" s="31">
        <f>'per SKPD'!F2269</f>
        <v>307562000</v>
      </c>
      <c r="E20" s="31">
        <f>'per SKPD'!G2269</f>
        <v>300373000</v>
      </c>
      <c r="F20" s="31">
        <f>'per SKPD'!H2269</f>
        <v>300873000</v>
      </c>
      <c r="G20" s="31">
        <f>'per SKPD'!I2269</f>
        <v>1190000</v>
      </c>
      <c r="H20" s="31">
        <f>'per SKPD'!J2269</f>
        <v>0</v>
      </c>
      <c r="I20" s="31">
        <f>'per SKPD'!K2269</f>
        <v>0</v>
      </c>
      <c r="J20" s="31">
        <f>'per SKPD'!L2269</f>
        <v>0</v>
      </c>
      <c r="K20" s="31">
        <f>'per SKPD'!M2269</f>
        <v>0</v>
      </c>
      <c r="L20" s="31">
        <f>'per SKPD'!N2269</f>
        <v>20710322</v>
      </c>
      <c r="M20" s="31">
        <f>'per SKPD'!W2269</f>
        <v>0</v>
      </c>
      <c r="N20" s="31">
        <f>'per SKPD'!X2269</f>
        <v>0</v>
      </c>
      <c r="O20" s="31">
        <f>'per SKPD'!Y2269</f>
        <v>322773322</v>
      </c>
      <c r="P20" s="31">
        <f>'per SKPD'!Z2269</f>
        <v>0</v>
      </c>
      <c r="Q20" s="31">
        <f>'per SKPD'!AA2269</f>
        <v>0</v>
      </c>
      <c r="R20" s="31">
        <f>'per SKPD'!AB2269</f>
        <v>0</v>
      </c>
      <c r="S20" s="31">
        <f>'per SKPD'!AC2269</f>
        <v>0</v>
      </c>
      <c r="T20" s="31">
        <f>'per SKPD'!AL2269</f>
        <v>8765000</v>
      </c>
      <c r="U20" s="31">
        <f>'per SKPD'!AM2269</f>
        <v>0</v>
      </c>
      <c r="V20" s="31">
        <f>'per SKPD'!AN2269</f>
        <v>0</v>
      </c>
      <c r="W20" s="31">
        <f>'per SKPD'!AO2269</f>
        <v>8765000</v>
      </c>
      <c r="X20" s="32">
        <f t="shared" si="0"/>
        <v>3365091183</v>
      </c>
      <c r="Y20" s="32"/>
      <c r="Z20" s="28"/>
      <c r="AA20" s="29">
        <f t="shared" si="1"/>
        <v>3365091183</v>
      </c>
      <c r="AB20" s="29">
        <f t="shared" si="2"/>
        <v>0</v>
      </c>
      <c r="AC20" s="29">
        <f t="shared" si="3"/>
        <v>3051082861</v>
      </c>
      <c r="AD20" s="94">
        <f t="shared" si="4"/>
        <v>314008322</v>
      </c>
      <c r="AE20" s="94">
        <f t="shared" si="5"/>
        <v>314008322</v>
      </c>
      <c r="AF20" s="94">
        <f t="shared" si="6"/>
        <v>0</v>
      </c>
    </row>
    <row r="21" spans="1:32">
      <c r="A21" s="112">
        <v>11</v>
      </c>
      <c r="B21" s="110" t="str">
        <f>'KIB A'!B21</f>
        <v>DINAS TENAGA KERJA</v>
      </c>
      <c r="C21" s="31">
        <f>'per SKPD'!E2506</f>
        <v>5517763317</v>
      </c>
      <c r="D21" s="31">
        <f>'per SKPD'!F2506</f>
        <v>200820000</v>
      </c>
      <c r="E21" s="31">
        <f>'per SKPD'!G2506</f>
        <v>185533680</v>
      </c>
      <c r="F21" s="31">
        <f>'per SKPD'!H2506</f>
        <v>185533680</v>
      </c>
      <c r="G21" s="31">
        <f>'per SKPD'!I2506</f>
        <v>0</v>
      </c>
      <c r="H21" s="31">
        <f>'per SKPD'!J2506</f>
        <v>0</v>
      </c>
      <c r="I21" s="31">
        <f>'per SKPD'!K2506</f>
        <v>0</v>
      </c>
      <c r="J21" s="31">
        <f>'per SKPD'!L2506</f>
        <v>401500000</v>
      </c>
      <c r="K21" s="31">
        <f>'per SKPD'!M2506</f>
        <v>0</v>
      </c>
      <c r="L21" s="31">
        <f>'per SKPD'!N2506</f>
        <v>80000000</v>
      </c>
      <c r="M21" s="31">
        <f>'per SKPD'!W2506</f>
        <v>0</v>
      </c>
      <c r="N21" s="31">
        <f>'per SKPD'!X2506</f>
        <v>0</v>
      </c>
      <c r="O21" s="31">
        <f>'per SKPD'!Y2506</f>
        <v>667033680</v>
      </c>
      <c r="P21" s="31">
        <f>'per SKPD'!Z2506</f>
        <v>0</v>
      </c>
      <c r="Q21" s="31">
        <f>'per SKPD'!AA2506</f>
        <v>0</v>
      </c>
      <c r="R21" s="31">
        <f>'per SKPD'!AB2506</f>
        <v>0</v>
      </c>
      <c r="S21" s="31">
        <f>'per SKPD'!AC2506</f>
        <v>0</v>
      </c>
      <c r="T21" s="31">
        <f>'per SKPD'!AL2506</f>
        <v>300000</v>
      </c>
      <c r="U21" s="31">
        <f>'per SKPD'!AM2506</f>
        <v>20500000</v>
      </c>
      <c r="V21" s="31">
        <f>'per SKPD'!AN2506</f>
        <v>0</v>
      </c>
      <c r="W21" s="31">
        <f>'per SKPD'!AO2506</f>
        <v>20800000</v>
      </c>
      <c r="X21" s="32">
        <f t="shared" si="0"/>
        <v>6163996997</v>
      </c>
      <c r="Y21" s="32"/>
      <c r="Z21" s="28"/>
      <c r="AA21" s="29">
        <f t="shared" si="1"/>
        <v>6163996997</v>
      </c>
      <c r="AB21" s="29">
        <f t="shared" si="2"/>
        <v>0</v>
      </c>
      <c r="AC21" s="29">
        <f t="shared" si="3"/>
        <v>5517763317</v>
      </c>
      <c r="AD21" s="94">
        <f t="shared" si="4"/>
        <v>646233680</v>
      </c>
      <c r="AE21" s="94">
        <f t="shared" si="5"/>
        <v>646233680</v>
      </c>
      <c r="AF21" s="94">
        <f t="shared" si="6"/>
        <v>0</v>
      </c>
    </row>
    <row r="22" spans="1:32">
      <c r="A22" s="112">
        <v>12</v>
      </c>
      <c r="B22" s="110" t="str">
        <f>'KIB A'!B22</f>
        <v>DINAS PENANAMAN MODAL DAN PELAYANAN TERPADU SATU PINTU</v>
      </c>
      <c r="C22" s="31">
        <f>'per SKPD'!E2694</f>
        <v>1236135967</v>
      </c>
      <c r="D22" s="31">
        <f>'per SKPD'!F2694</f>
        <v>162180000</v>
      </c>
      <c r="E22" s="31">
        <f>'per SKPD'!G2694</f>
        <v>161498500</v>
      </c>
      <c r="F22" s="31">
        <f>'per SKPD'!H2694</f>
        <v>161498500</v>
      </c>
      <c r="G22" s="31">
        <f>'per SKPD'!I2694</f>
        <v>0</v>
      </c>
      <c r="H22" s="31">
        <f>'per SKPD'!J2694</f>
        <v>0</v>
      </c>
      <c r="I22" s="31">
        <f>'per SKPD'!K2694</f>
        <v>0</v>
      </c>
      <c r="J22" s="31">
        <f>'per SKPD'!L2694</f>
        <v>0</v>
      </c>
      <c r="K22" s="31">
        <f>'per SKPD'!M2694</f>
        <v>0</v>
      </c>
      <c r="L22" s="31">
        <f>'per SKPD'!N2694</f>
        <v>223535000</v>
      </c>
      <c r="M22" s="31">
        <f>'per SKPD'!W2694</f>
        <v>0</v>
      </c>
      <c r="N22" s="31">
        <f>'per SKPD'!X2694</f>
        <v>0</v>
      </c>
      <c r="O22" s="31">
        <f>'per SKPD'!Y2694</f>
        <v>385033500</v>
      </c>
      <c r="P22" s="31">
        <f>'per SKPD'!Z2694</f>
        <v>0</v>
      </c>
      <c r="Q22" s="31">
        <f>'per SKPD'!AA2694</f>
        <v>0</v>
      </c>
      <c r="R22" s="31">
        <f>'per SKPD'!AB2694</f>
        <v>0</v>
      </c>
      <c r="S22" s="31">
        <f>'per SKPD'!AC2694</f>
        <v>18953149</v>
      </c>
      <c r="T22" s="31">
        <f>'per SKPD'!AL2694</f>
        <v>115500</v>
      </c>
      <c r="U22" s="31">
        <f>'per SKPD'!AM2694</f>
        <v>0</v>
      </c>
      <c r="V22" s="31">
        <f>'per SKPD'!AN2694</f>
        <v>0</v>
      </c>
      <c r="W22" s="31">
        <f>'per SKPD'!AO2694</f>
        <v>19068649</v>
      </c>
      <c r="X22" s="32">
        <f t="shared" si="0"/>
        <v>1602100818</v>
      </c>
      <c r="Y22" s="32"/>
      <c r="Z22" s="28"/>
      <c r="AA22" s="29">
        <f t="shared" si="1"/>
        <v>1602100818</v>
      </c>
      <c r="AB22" s="29">
        <f t="shared" si="2"/>
        <v>0</v>
      </c>
      <c r="AC22" s="29">
        <f t="shared" si="3"/>
        <v>1236135967</v>
      </c>
      <c r="AD22" s="94">
        <f t="shared" si="4"/>
        <v>365964851</v>
      </c>
      <c r="AE22" s="94">
        <f t="shared" si="5"/>
        <v>365964851</v>
      </c>
      <c r="AF22" s="94">
        <f t="shared" si="6"/>
        <v>0</v>
      </c>
    </row>
    <row r="23" spans="1:32">
      <c r="A23" s="112">
        <v>13</v>
      </c>
      <c r="B23" s="110" t="str">
        <f>'KIB A'!B23</f>
        <v>DINAS KEBUDAYAAN DAN PARIWISATA</v>
      </c>
      <c r="C23" s="31">
        <f>'per SKPD'!E2883</f>
        <v>1132602012</v>
      </c>
      <c r="D23" s="31">
        <f>'per SKPD'!F2883</f>
        <v>81500000</v>
      </c>
      <c r="E23" s="31">
        <f>'per SKPD'!G2883</f>
        <v>80818125</v>
      </c>
      <c r="F23" s="31">
        <f>'per SKPD'!H2883</f>
        <v>80818125</v>
      </c>
      <c r="G23" s="31">
        <f>'per SKPD'!I2883</f>
        <v>0</v>
      </c>
      <c r="H23" s="31">
        <f>'per SKPD'!J2883</f>
        <v>0</v>
      </c>
      <c r="I23" s="31">
        <f>'per SKPD'!K2883</f>
        <v>0</v>
      </c>
      <c r="J23" s="31">
        <f>'per SKPD'!L2883</f>
        <v>0</v>
      </c>
      <c r="K23" s="31">
        <f>'per SKPD'!M2883</f>
        <v>0</v>
      </c>
      <c r="L23" s="31">
        <f>'per SKPD'!N2883</f>
        <v>141500000</v>
      </c>
      <c r="M23" s="31">
        <f>'per SKPD'!W2883</f>
        <v>0</v>
      </c>
      <c r="N23" s="31">
        <f>'per SKPD'!X2883</f>
        <v>0</v>
      </c>
      <c r="O23" s="31">
        <f>'per SKPD'!Y2883</f>
        <v>222318125</v>
      </c>
      <c r="P23" s="31">
        <f>'per SKPD'!Z2883</f>
        <v>0</v>
      </c>
      <c r="Q23" s="31">
        <f>'per SKPD'!AA2883</f>
        <v>0</v>
      </c>
      <c r="R23" s="31">
        <f>'per SKPD'!AB2883</f>
        <v>0</v>
      </c>
      <c r="S23" s="31">
        <f>'per SKPD'!AC2883</f>
        <v>370295500</v>
      </c>
      <c r="T23" s="31">
        <f>'per SKPD'!AL2883</f>
        <v>500000</v>
      </c>
      <c r="U23" s="31">
        <f>'per SKPD'!AM2883</f>
        <v>0</v>
      </c>
      <c r="V23" s="31">
        <f>'per SKPD'!AN2883</f>
        <v>0</v>
      </c>
      <c r="W23" s="31">
        <f>'per SKPD'!AO2883</f>
        <v>370795500</v>
      </c>
      <c r="X23" s="32">
        <f t="shared" si="0"/>
        <v>984124637</v>
      </c>
      <c r="Y23" s="32"/>
      <c r="Z23" s="28"/>
      <c r="AA23" s="29">
        <f t="shared" si="1"/>
        <v>984124637</v>
      </c>
      <c r="AB23" s="29">
        <f t="shared" si="2"/>
        <v>0</v>
      </c>
      <c r="AC23" s="29">
        <f t="shared" si="3"/>
        <v>1132602012</v>
      </c>
      <c r="AD23" s="94">
        <f t="shared" si="4"/>
        <v>-148477375</v>
      </c>
      <c r="AE23" s="94">
        <f t="shared" si="5"/>
        <v>-148477375</v>
      </c>
      <c r="AF23" s="94">
        <f t="shared" si="6"/>
        <v>0</v>
      </c>
    </row>
    <row r="24" spans="1:32">
      <c r="A24" s="112">
        <v>14</v>
      </c>
      <c r="B24" s="110" t="str">
        <f>'KIB A'!B24</f>
        <v>KANTOR SATUAN POLISI PAMONG PRAJA DAN PEMADAM KEBAKARAN</v>
      </c>
      <c r="C24" s="31">
        <f>'per SKPD'!E3044</f>
        <v>10985741735</v>
      </c>
      <c r="D24" s="31">
        <f>'per SKPD'!F3044</f>
        <v>189390000</v>
      </c>
      <c r="E24" s="31">
        <f>'per SKPD'!G3044</f>
        <v>186666000</v>
      </c>
      <c r="F24" s="31">
        <f>'per SKPD'!H3044</f>
        <v>186666000</v>
      </c>
      <c r="G24" s="31">
        <f>'per SKPD'!I3044</f>
        <v>0</v>
      </c>
      <c r="H24" s="31">
        <f>'per SKPD'!J3044</f>
        <v>0</v>
      </c>
      <c r="I24" s="31">
        <f>'per SKPD'!K3044</f>
        <v>0</v>
      </c>
      <c r="J24" s="31">
        <f>'per SKPD'!L3044</f>
        <v>0</v>
      </c>
      <c r="K24" s="31">
        <f>'per SKPD'!M3044</f>
        <v>0</v>
      </c>
      <c r="L24" s="31">
        <f>'per SKPD'!N3044</f>
        <v>150115000</v>
      </c>
      <c r="M24" s="31">
        <f>'per SKPD'!W3044</f>
        <v>0</v>
      </c>
      <c r="N24" s="31">
        <f>'per SKPD'!X3044</f>
        <v>0</v>
      </c>
      <c r="O24" s="31">
        <f>'per SKPD'!Y3044</f>
        <v>336781000</v>
      </c>
      <c r="P24" s="31">
        <f>'per SKPD'!Z3044</f>
        <v>0</v>
      </c>
      <c r="Q24" s="31">
        <f>'per SKPD'!AA3044</f>
        <v>0</v>
      </c>
      <c r="R24" s="31">
        <f>'per SKPD'!AB3044</f>
        <v>0</v>
      </c>
      <c r="S24" s="31">
        <f>'per SKPD'!AC3044</f>
        <v>0</v>
      </c>
      <c r="T24" s="31">
        <f>'per SKPD'!AL3044</f>
        <v>0</v>
      </c>
      <c r="U24" s="31">
        <f>'per SKPD'!AM3044</f>
        <v>0</v>
      </c>
      <c r="V24" s="31">
        <f>'per SKPD'!AN3044</f>
        <v>0</v>
      </c>
      <c r="W24" s="31">
        <f>'per SKPD'!AO3044</f>
        <v>0</v>
      </c>
      <c r="X24" s="32">
        <f t="shared" si="0"/>
        <v>11322522735</v>
      </c>
      <c r="Y24" s="32"/>
      <c r="Z24" s="28"/>
      <c r="AA24" s="29">
        <f t="shared" si="1"/>
        <v>11322522735</v>
      </c>
      <c r="AB24" s="29">
        <f t="shared" si="2"/>
        <v>0</v>
      </c>
      <c r="AC24" s="29">
        <f t="shared" si="3"/>
        <v>10985741735</v>
      </c>
      <c r="AD24" s="94">
        <f t="shared" si="4"/>
        <v>336781000</v>
      </c>
      <c r="AE24" s="94">
        <f t="shared" si="5"/>
        <v>336781000</v>
      </c>
      <c r="AF24" s="94">
        <f t="shared" si="6"/>
        <v>0</v>
      </c>
    </row>
    <row r="25" spans="1:32">
      <c r="A25" s="112">
        <v>15</v>
      </c>
      <c r="B25" s="110" t="str">
        <f>'KIB A'!B25</f>
        <v>KANTOR KESATUAN BANGSA DAN POLITIK</v>
      </c>
      <c r="C25" s="31">
        <f>'per SKPD'!E3145</f>
        <v>682345750</v>
      </c>
      <c r="D25" s="31">
        <f>'per SKPD'!F3145</f>
        <v>17000000</v>
      </c>
      <c r="E25" s="31">
        <f>'per SKPD'!G3145</f>
        <v>16900000</v>
      </c>
      <c r="F25" s="31">
        <f>'per SKPD'!H3145</f>
        <v>16900000</v>
      </c>
      <c r="G25" s="31">
        <f>'per SKPD'!I3145</f>
        <v>0</v>
      </c>
      <c r="H25" s="31">
        <f>'per SKPD'!J3145</f>
        <v>0</v>
      </c>
      <c r="I25" s="31">
        <f>'per SKPD'!K3145</f>
        <v>0</v>
      </c>
      <c r="J25" s="31">
        <f>'per SKPD'!L3145</f>
        <v>0</v>
      </c>
      <c r="K25" s="31">
        <f>'per SKPD'!M3145</f>
        <v>0</v>
      </c>
      <c r="L25" s="31">
        <f>'per SKPD'!N3145</f>
        <v>0</v>
      </c>
      <c r="M25" s="31">
        <f>'per SKPD'!W3145</f>
        <v>0</v>
      </c>
      <c r="N25" s="31">
        <f>'per SKPD'!X3145</f>
        <v>0</v>
      </c>
      <c r="O25" s="31">
        <f>'per SKPD'!Y3145</f>
        <v>16900000</v>
      </c>
      <c r="P25" s="31">
        <f>'per SKPD'!Z3145</f>
        <v>0</v>
      </c>
      <c r="Q25" s="31">
        <f>'per SKPD'!AA3145</f>
        <v>0</v>
      </c>
      <c r="R25" s="31">
        <f>'per SKPD'!AB3145</f>
        <v>0</v>
      </c>
      <c r="S25" s="31">
        <f>'per SKPD'!AC3145</f>
        <v>0</v>
      </c>
      <c r="T25" s="31">
        <f>'per SKPD'!AL3145</f>
        <v>0</v>
      </c>
      <c r="U25" s="31">
        <f>'per SKPD'!AM3145</f>
        <v>0</v>
      </c>
      <c r="V25" s="31">
        <f>'per SKPD'!AN3145</f>
        <v>0</v>
      </c>
      <c r="W25" s="31">
        <f>'per SKPD'!AO3145</f>
        <v>0</v>
      </c>
      <c r="X25" s="32">
        <f t="shared" si="0"/>
        <v>699245750</v>
      </c>
      <c r="Y25" s="32"/>
      <c r="Z25" s="28"/>
      <c r="AA25" s="29">
        <f t="shared" si="1"/>
        <v>699245750</v>
      </c>
      <c r="AB25" s="29">
        <f t="shared" si="2"/>
        <v>0</v>
      </c>
      <c r="AC25" s="29">
        <f t="shared" si="3"/>
        <v>682345750</v>
      </c>
      <c r="AD25" s="94">
        <f t="shared" si="4"/>
        <v>16900000</v>
      </c>
      <c r="AE25" s="94">
        <f t="shared" si="5"/>
        <v>16900000</v>
      </c>
      <c r="AF25" s="94">
        <f t="shared" si="6"/>
        <v>0</v>
      </c>
    </row>
    <row r="26" spans="1:32">
      <c r="A26" s="112">
        <v>16</v>
      </c>
      <c r="B26" s="110" t="str">
        <f>'KIB A'!B26</f>
        <v>SEKRETARIAT DAERAH</v>
      </c>
      <c r="C26" s="31">
        <f>'per SKPD'!E3196</f>
        <v>32223808211</v>
      </c>
      <c r="D26" s="31">
        <f>'per SKPD'!F3196</f>
        <v>11492717100</v>
      </c>
      <c r="E26" s="31">
        <f>'per SKPD'!G3196</f>
        <v>11056274254</v>
      </c>
      <c r="F26" s="31">
        <f>'per SKPD'!H3196</f>
        <v>11056274254</v>
      </c>
      <c r="G26" s="31">
        <f>'per SKPD'!I3196</f>
        <v>0</v>
      </c>
      <c r="H26" s="31">
        <f>'per SKPD'!J3196</f>
        <v>0</v>
      </c>
      <c r="I26" s="31">
        <f>'per SKPD'!K3196</f>
        <v>0</v>
      </c>
      <c r="J26" s="31">
        <f>'per SKPD'!L3196</f>
        <v>0</v>
      </c>
      <c r="K26" s="31">
        <f>'per SKPD'!M3196</f>
        <v>0</v>
      </c>
      <c r="L26" s="31">
        <f>'per SKPD'!N3196</f>
        <v>491725000</v>
      </c>
      <c r="M26" s="31">
        <f>'per SKPD'!W3196</f>
        <v>0</v>
      </c>
      <c r="N26" s="31">
        <f>'per SKPD'!X3196</f>
        <v>0</v>
      </c>
      <c r="O26" s="31">
        <f>'per SKPD'!Y3196</f>
        <v>11547999254</v>
      </c>
      <c r="P26" s="31">
        <f>'per SKPD'!Z3196</f>
        <v>0</v>
      </c>
      <c r="Q26" s="31">
        <f>'per SKPD'!AA3196</f>
        <v>0</v>
      </c>
      <c r="R26" s="31">
        <f>'per SKPD'!AB3196</f>
        <v>0</v>
      </c>
      <c r="S26" s="31">
        <f>'per SKPD'!AC3196</f>
        <v>639245318</v>
      </c>
      <c r="T26" s="31">
        <f>'per SKPD'!AL3196</f>
        <v>0</v>
      </c>
      <c r="U26" s="31">
        <f>'per SKPD'!AM3196</f>
        <v>421400</v>
      </c>
      <c r="V26" s="31">
        <f>'per SKPD'!AN3196</f>
        <v>0</v>
      </c>
      <c r="W26" s="31">
        <f>'per SKPD'!AO3196</f>
        <v>639666718</v>
      </c>
      <c r="X26" s="32">
        <f t="shared" si="0"/>
        <v>43132140747</v>
      </c>
      <c r="Y26" s="32"/>
      <c r="Z26" s="28"/>
      <c r="AA26" s="29">
        <f t="shared" si="1"/>
        <v>43132140747</v>
      </c>
      <c r="AB26" s="29">
        <f t="shared" si="2"/>
        <v>0</v>
      </c>
      <c r="AC26" s="29">
        <f t="shared" si="3"/>
        <v>32223808211</v>
      </c>
      <c r="AD26" s="94">
        <f t="shared" si="4"/>
        <v>10908332536</v>
      </c>
      <c r="AE26" s="94">
        <f t="shared" si="5"/>
        <v>10908332536</v>
      </c>
      <c r="AF26" s="94">
        <f t="shared" si="6"/>
        <v>0</v>
      </c>
    </row>
    <row r="27" spans="1:32">
      <c r="A27" s="112">
        <v>17</v>
      </c>
      <c r="B27" s="110" t="str">
        <f>'KIB A'!B27</f>
        <v>SEKRETARIAT DPRD</v>
      </c>
      <c r="C27" s="31">
        <f>'per SKPD'!E3741</f>
        <v>9727926834</v>
      </c>
      <c r="D27" s="31">
        <f>'per SKPD'!F3741</f>
        <v>676968800</v>
      </c>
      <c r="E27" s="31">
        <f>'per SKPD'!G3741</f>
        <v>326303800</v>
      </c>
      <c r="F27" s="31">
        <f>'per SKPD'!H3741</f>
        <v>326303800</v>
      </c>
      <c r="G27" s="31">
        <f>'per SKPD'!I3741</f>
        <v>0</v>
      </c>
      <c r="H27" s="31">
        <f>'per SKPD'!J3741</f>
        <v>0</v>
      </c>
      <c r="I27" s="31">
        <f>'per SKPD'!K3741</f>
        <v>0</v>
      </c>
      <c r="J27" s="31">
        <f>'per SKPD'!L3741</f>
        <v>0</v>
      </c>
      <c r="K27" s="31">
        <f>'per SKPD'!M3741</f>
        <v>0</v>
      </c>
      <c r="L27" s="31">
        <f>'per SKPD'!N3741</f>
        <v>0</v>
      </c>
      <c r="M27" s="31">
        <f>'per SKPD'!W3741</f>
        <v>0</v>
      </c>
      <c r="N27" s="31">
        <f>'per SKPD'!X3741</f>
        <v>0</v>
      </c>
      <c r="O27" s="31">
        <f>'per SKPD'!Y3741</f>
        <v>326303800</v>
      </c>
      <c r="P27" s="31">
        <f>'per SKPD'!Z3741</f>
        <v>0</v>
      </c>
      <c r="Q27" s="31">
        <f>'per SKPD'!AA3741</f>
        <v>0</v>
      </c>
      <c r="R27" s="31">
        <f>'per SKPD'!AB3741</f>
        <v>0</v>
      </c>
      <c r="S27" s="31">
        <f>'per SKPD'!AC3741</f>
        <v>1184425000</v>
      </c>
      <c r="T27" s="31">
        <f>'per SKPD'!AL3741</f>
        <v>14002100</v>
      </c>
      <c r="U27" s="31">
        <f>'per SKPD'!AM3741</f>
        <v>68242200</v>
      </c>
      <c r="V27" s="31">
        <f>'per SKPD'!AN3741</f>
        <v>0</v>
      </c>
      <c r="W27" s="31">
        <f>'per SKPD'!AO3741</f>
        <v>1266669300</v>
      </c>
      <c r="X27" s="32">
        <f t="shared" si="0"/>
        <v>8787561334</v>
      </c>
      <c r="Y27" s="32"/>
      <c r="Z27" s="28"/>
      <c r="AA27" s="29">
        <f t="shared" si="1"/>
        <v>8787561334</v>
      </c>
      <c r="AB27" s="29">
        <f t="shared" si="2"/>
        <v>0</v>
      </c>
      <c r="AC27" s="29">
        <f t="shared" si="3"/>
        <v>9727926834</v>
      </c>
      <c r="AD27" s="94">
        <f t="shared" si="4"/>
        <v>-940365500</v>
      </c>
      <c r="AE27" s="94">
        <f t="shared" si="5"/>
        <v>-940365500</v>
      </c>
      <c r="AF27" s="94">
        <f t="shared" si="6"/>
        <v>0</v>
      </c>
    </row>
    <row r="28" spans="1:32">
      <c r="A28" s="112">
        <v>18</v>
      </c>
      <c r="B28" s="110" t="str">
        <f>'KIB A'!B28</f>
        <v>BADAN PENDAPATAN PENGELOLAAN KEUANGAN DAN ASET DAERAH</v>
      </c>
      <c r="C28" s="31">
        <f>'per SKPD'!E3967</f>
        <v>5269707549</v>
      </c>
      <c r="D28" s="31">
        <f>'per SKPD'!F3967</f>
        <v>2137847384</v>
      </c>
      <c r="E28" s="31">
        <f>'per SKPD'!G3967</f>
        <v>1963165750</v>
      </c>
      <c r="F28" s="31">
        <f>'per SKPD'!H3967</f>
        <v>1963165750</v>
      </c>
      <c r="G28" s="31">
        <f>'per SKPD'!I3967</f>
        <v>0</v>
      </c>
      <c r="H28" s="31">
        <f>'per SKPD'!J3967</f>
        <v>0</v>
      </c>
      <c r="I28" s="31">
        <f>'per SKPD'!K3967</f>
        <v>0</v>
      </c>
      <c r="J28" s="31">
        <f>'per SKPD'!L3967</f>
        <v>193600000</v>
      </c>
      <c r="K28" s="31">
        <f>'per SKPD'!M3967</f>
        <v>0</v>
      </c>
      <c r="L28" s="31">
        <f>'per SKPD'!N3967</f>
        <v>91400000</v>
      </c>
      <c r="M28" s="31">
        <f>'per SKPD'!W3967</f>
        <v>0</v>
      </c>
      <c r="N28" s="31">
        <f>'per SKPD'!X3967</f>
        <v>0</v>
      </c>
      <c r="O28" s="31">
        <f>'per SKPD'!Y3967</f>
        <v>2248165750</v>
      </c>
      <c r="P28" s="31">
        <f>'per SKPD'!Z3967</f>
        <v>0</v>
      </c>
      <c r="Q28" s="31">
        <f>'per SKPD'!AA3967</f>
        <v>0</v>
      </c>
      <c r="R28" s="31">
        <f>'per SKPD'!AB3967</f>
        <v>0</v>
      </c>
      <c r="S28" s="31">
        <f>'per SKPD'!AC3967</f>
        <v>223535000</v>
      </c>
      <c r="T28" s="31">
        <f>'per SKPD'!AL3967</f>
        <v>0</v>
      </c>
      <c r="U28" s="31">
        <f>'per SKPD'!AM3967</f>
        <v>0</v>
      </c>
      <c r="V28" s="31">
        <f>'per SKPD'!AN3967</f>
        <v>0</v>
      </c>
      <c r="W28" s="31">
        <f>'per SKPD'!AO3967</f>
        <v>223535000</v>
      </c>
      <c r="X28" s="32">
        <f t="shared" si="0"/>
        <v>7294338299</v>
      </c>
      <c r="Y28" s="32"/>
      <c r="Z28" s="28"/>
      <c r="AA28" s="29">
        <f t="shared" si="1"/>
        <v>7294338299</v>
      </c>
      <c r="AB28" s="29">
        <f t="shared" si="2"/>
        <v>0</v>
      </c>
      <c r="AC28" s="29">
        <f t="shared" si="3"/>
        <v>5269707549</v>
      </c>
      <c r="AD28" s="94">
        <f t="shared" si="4"/>
        <v>2024630750</v>
      </c>
      <c r="AE28" s="94">
        <f t="shared" si="5"/>
        <v>2024630750</v>
      </c>
      <c r="AF28" s="94">
        <f t="shared" si="6"/>
        <v>0</v>
      </c>
    </row>
    <row r="29" spans="1:32">
      <c r="A29" s="112">
        <v>19</v>
      </c>
      <c r="B29" s="110" t="str">
        <f>'KIB A'!B29</f>
        <v>INSPEKTORAT</v>
      </c>
      <c r="C29" s="31">
        <f>'per SKPD'!E4130</f>
        <v>1637962505</v>
      </c>
      <c r="D29" s="31">
        <f>'per SKPD'!F4130</f>
        <v>82320000</v>
      </c>
      <c r="E29" s="31">
        <f>'per SKPD'!G4130</f>
        <v>81550000</v>
      </c>
      <c r="F29" s="31">
        <f>'per SKPD'!H4130</f>
        <v>81550000</v>
      </c>
      <c r="G29" s="31">
        <f>'per SKPD'!I4130</f>
        <v>0</v>
      </c>
      <c r="H29" s="31">
        <f>'per SKPD'!J4130</f>
        <v>0</v>
      </c>
      <c r="I29" s="31">
        <f>'per SKPD'!K4130</f>
        <v>0</v>
      </c>
      <c r="J29" s="31">
        <f>'per SKPD'!L4130</f>
        <v>0</v>
      </c>
      <c r="K29" s="31">
        <f>'per SKPD'!M4130</f>
        <v>0</v>
      </c>
      <c r="L29" s="31">
        <f>'per SKPD'!N4130</f>
        <v>158748000</v>
      </c>
      <c r="M29" s="31">
        <f>'per SKPD'!W4130</f>
        <v>0</v>
      </c>
      <c r="N29" s="31">
        <f>'per SKPD'!X4130</f>
        <v>0</v>
      </c>
      <c r="O29" s="31">
        <f>'per SKPD'!Y4130</f>
        <v>240298000</v>
      </c>
      <c r="P29" s="31">
        <f>'per SKPD'!Z4130</f>
        <v>0</v>
      </c>
      <c r="Q29" s="31">
        <f>'per SKPD'!AA4130</f>
        <v>0</v>
      </c>
      <c r="R29" s="31">
        <f>'per SKPD'!AB4130</f>
        <v>0</v>
      </c>
      <c r="S29" s="31">
        <f>'per SKPD'!AC4130</f>
        <v>0</v>
      </c>
      <c r="T29" s="31">
        <f>'per SKPD'!AL4130</f>
        <v>0</v>
      </c>
      <c r="U29" s="31">
        <f>'per SKPD'!AM4130</f>
        <v>0</v>
      </c>
      <c r="V29" s="31">
        <f>'per SKPD'!AN4130</f>
        <v>0</v>
      </c>
      <c r="W29" s="31">
        <f>'per SKPD'!AO4130</f>
        <v>0</v>
      </c>
      <c r="X29" s="32">
        <f t="shared" si="0"/>
        <v>1878260505</v>
      </c>
      <c r="Y29" s="32"/>
      <c r="Z29" s="28"/>
      <c r="AA29" s="29">
        <f t="shared" si="1"/>
        <v>1878260505</v>
      </c>
      <c r="AB29" s="29">
        <f t="shared" si="2"/>
        <v>0</v>
      </c>
      <c r="AC29" s="29">
        <f t="shared" si="3"/>
        <v>1637962505</v>
      </c>
      <c r="AD29" s="94">
        <f t="shared" si="4"/>
        <v>240298000</v>
      </c>
      <c r="AE29" s="94">
        <f t="shared" si="5"/>
        <v>240298000</v>
      </c>
      <c r="AF29" s="94">
        <f t="shared" si="6"/>
        <v>0</v>
      </c>
    </row>
    <row r="30" spans="1:32">
      <c r="A30" s="112">
        <v>20</v>
      </c>
      <c r="B30" s="110" t="str">
        <f>'KIB A'!B30</f>
        <v>BADAN KEPEGAWAIAN DAN PENGEMBANGAN SUMBER DAYA MANUSIA</v>
      </c>
      <c r="C30" s="31">
        <f>'per SKPD'!E4228</f>
        <v>1781884623</v>
      </c>
      <c r="D30" s="31">
        <f>'per SKPD'!F4228</f>
        <v>853458400</v>
      </c>
      <c r="E30" s="31">
        <f>'per SKPD'!G4228</f>
        <v>788066500</v>
      </c>
      <c r="F30" s="31">
        <f>'per SKPD'!H4228</f>
        <v>788066500</v>
      </c>
      <c r="G30" s="31">
        <f>'per SKPD'!I4228</f>
        <v>0</v>
      </c>
      <c r="H30" s="31">
        <f>'per SKPD'!J4228</f>
        <v>0</v>
      </c>
      <c r="I30" s="31">
        <f>'per SKPD'!K4228</f>
        <v>0</v>
      </c>
      <c r="J30" s="31">
        <f>'per SKPD'!L4228</f>
        <v>0</v>
      </c>
      <c r="K30" s="31">
        <f>'per SKPD'!M4228</f>
        <v>0</v>
      </c>
      <c r="L30" s="31">
        <f>'per SKPD'!N4228</f>
        <v>0</v>
      </c>
      <c r="M30" s="31">
        <f>'per SKPD'!W4228</f>
        <v>0</v>
      </c>
      <c r="N30" s="31">
        <f>'per SKPD'!X4228</f>
        <v>0</v>
      </c>
      <c r="O30" s="31">
        <f>'per SKPD'!Y4228</f>
        <v>788066500</v>
      </c>
      <c r="P30" s="31">
        <f>'per SKPD'!Z4228</f>
        <v>0</v>
      </c>
      <c r="Q30" s="31">
        <f>'per SKPD'!AA4228</f>
        <v>0</v>
      </c>
      <c r="R30" s="31">
        <f>'per SKPD'!AB4228</f>
        <v>0</v>
      </c>
      <c r="S30" s="31">
        <f>'per SKPD'!AC4228</f>
        <v>0</v>
      </c>
      <c r="T30" s="31">
        <f>'per SKPD'!AL4228</f>
        <v>285000</v>
      </c>
      <c r="U30" s="31">
        <f>'per SKPD'!AM4228</f>
        <v>5013000</v>
      </c>
      <c r="V30" s="31">
        <f>'per SKPD'!AN4228</f>
        <v>0</v>
      </c>
      <c r="W30" s="31">
        <f>'per SKPD'!AO4228</f>
        <v>5298000</v>
      </c>
      <c r="X30" s="32">
        <f t="shared" si="0"/>
        <v>2564653123</v>
      </c>
      <c r="Y30" s="32"/>
      <c r="Z30" s="28"/>
      <c r="AA30" s="29">
        <f t="shared" si="1"/>
        <v>2564653123</v>
      </c>
      <c r="AB30" s="29">
        <f t="shared" si="2"/>
        <v>0</v>
      </c>
      <c r="AC30" s="29">
        <f t="shared" si="3"/>
        <v>1781884623</v>
      </c>
      <c r="AD30" s="94">
        <f t="shared" si="4"/>
        <v>782768500</v>
      </c>
      <c r="AE30" s="94">
        <f t="shared" si="5"/>
        <v>782768500</v>
      </c>
      <c r="AF30" s="94">
        <f t="shared" si="6"/>
        <v>0</v>
      </c>
    </row>
    <row r="31" spans="1:32">
      <c r="A31" s="112">
        <v>21</v>
      </c>
      <c r="B31" s="110" t="str">
        <f>'KIB A'!B31</f>
        <v>KECAMATAN TEMANGGUNG</v>
      </c>
      <c r="C31" s="31">
        <f>'per SKPD'!E4374</f>
        <v>719016950</v>
      </c>
      <c r="D31" s="31">
        <f>'per SKPD'!F4374</f>
        <v>74800000</v>
      </c>
      <c r="E31" s="31">
        <f>'per SKPD'!G4374</f>
        <v>74775000</v>
      </c>
      <c r="F31" s="31">
        <f>'per SKPD'!H4374</f>
        <v>74775000</v>
      </c>
      <c r="G31" s="31">
        <f>'per SKPD'!I4374</f>
        <v>0</v>
      </c>
      <c r="H31" s="31">
        <f>'per SKPD'!J4374</f>
        <v>0</v>
      </c>
      <c r="I31" s="31">
        <f>'per SKPD'!K4374</f>
        <v>0</v>
      </c>
      <c r="J31" s="31">
        <f>'per SKPD'!L4374</f>
        <v>0</v>
      </c>
      <c r="K31" s="31">
        <f>'per SKPD'!M4374</f>
        <v>0</v>
      </c>
      <c r="L31" s="31">
        <f>'per SKPD'!N4374</f>
        <v>0</v>
      </c>
      <c r="M31" s="31">
        <f>'per SKPD'!W4374</f>
        <v>0</v>
      </c>
      <c r="N31" s="31">
        <f>'per SKPD'!X4374</f>
        <v>0</v>
      </c>
      <c r="O31" s="31">
        <f>'per SKPD'!Y4374</f>
        <v>74775000</v>
      </c>
      <c r="P31" s="31">
        <f>'per SKPD'!Z4374</f>
        <v>0</v>
      </c>
      <c r="Q31" s="31">
        <f>'per SKPD'!AA4374</f>
        <v>0</v>
      </c>
      <c r="R31" s="31">
        <f>'per SKPD'!AB4374</f>
        <v>0</v>
      </c>
      <c r="S31" s="31">
        <f>'per SKPD'!AC4374</f>
        <v>0</v>
      </c>
      <c r="T31" s="31">
        <f>'per SKPD'!AL4374</f>
        <v>17000000</v>
      </c>
      <c r="U31" s="31">
        <f>'per SKPD'!AM4374</f>
        <v>0</v>
      </c>
      <c r="V31" s="31">
        <f>'per SKPD'!AN4374</f>
        <v>0</v>
      </c>
      <c r="W31" s="31">
        <f>'per SKPD'!AO4374</f>
        <v>17000000</v>
      </c>
      <c r="X31" s="32">
        <f t="shared" si="0"/>
        <v>776791950</v>
      </c>
      <c r="Y31" s="32"/>
      <c r="Z31" s="28"/>
      <c r="AA31" s="29">
        <f t="shared" si="1"/>
        <v>776791950</v>
      </c>
      <c r="AB31" s="29">
        <f t="shared" si="2"/>
        <v>0</v>
      </c>
      <c r="AC31" s="29">
        <f t="shared" si="3"/>
        <v>719016950</v>
      </c>
      <c r="AD31" s="94">
        <f t="shared" si="4"/>
        <v>57775000</v>
      </c>
      <c r="AE31" s="94">
        <f t="shared" si="5"/>
        <v>57775000</v>
      </c>
      <c r="AF31" s="94">
        <f t="shared" si="6"/>
        <v>0</v>
      </c>
    </row>
    <row r="32" spans="1:32">
      <c r="A32" s="112">
        <v>22</v>
      </c>
      <c r="B32" s="110" t="str">
        <f>'KIB A'!B32</f>
        <v>KECAMATAN TEMBARAK</v>
      </c>
      <c r="C32" s="31">
        <f>'per SKPD'!E4444</f>
        <v>897350000</v>
      </c>
      <c r="D32" s="31">
        <f>'per SKPD'!F4444</f>
        <v>25000000</v>
      </c>
      <c r="E32" s="31">
        <f>'per SKPD'!G4444</f>
        <v>25000000</v>
      </c>
      <c r="F32" s="31">
        <f>'per SKPD'!H4444</f>
        <v>25000000</v>
      </c>
      <c r="G32" s="31">
        <f>'per SKPD'!I4444</f>
        <v>0</v>
      </c>
      <c r="H32" s="31">
        <f>'per SKPD'!J4444</f>
        <v>0</v>
      </c>
      <c r="I32" s="31">
        <f>'per SKPD'!K4444</f>
        <v>0</v>
      </c>
      <c r="J32" s="31">
        <f>'per SKPD'!L4444</f>
        <v>0</v>
      </c>
      <c r="K32" s="31">
        <f>'per SKPD'!M4444</f>
        <v>0</v>
      </c>
      <c r="L32" s="31">
        <f>'per SKPD'!N4444</f>
        <v>0</v>
      </c>
      <c r="M32" s="31">
        <f>'per SKPD'!W4444</f>
        <v>0</v>
      </c>
      <c r="N32" s="31">
        <f>'per SKPD'!X4444</f>
        <v>0</v>
      </c>
      <c r="O32" s="31">
        <f>'per SKPD'!Y4444</f>
        <v>25000000</v>
      </c>
      <c r="P32" s="31">
        <f>'per SKPD'!Z4444</f>
        <v>0</v>
      </c>
      <c r="Q32" s="31">
        <f>'per SKPD'!AA4444</f>
        <v>0</v>
      </c>
      <c r="R32" s="31">
        <f>'per SKPD'!AB4444</f>
        <v>0</v>
      </c>
      <c r="S32" s="31">
        <f>'per SKPD'!AC4444</f>
        <v>0</v>
      </c>
      <c r="T32" s="31">
        <f>'per SKPD'!AL4444</f>
        <v>0</v>
      </c>
      <c r="U32" s="31">
        <f>'per SKPD'!AM4444</f>
        <v>0</v>
      </c>
      <c r="V32" s="31">
        <f>'per SKPD'!AN4444</f>
        <v>0</v>
      </c>
      <c r="W32" s="31">
        <f>'per SKPD'!AO4444</f>
        <v>0</v>
      </c>
      <c r="X32" s="32">
        <f t="shared" si="0"/>
        <v>922350000</v>
      </c>
      <c r="Y32" s="32"/>
      <c r="Z32" s="28"/>
      <c r="AA32" s="29">
        <f t="shared" si="1"/>
        <v>922350000</v>
      </c>
      <c r="AB32" s="29">
        <f t="shared" si="2"/>
        <v>0</v>
      </c>
      <c r="AC32" s="29">
        <f t="shared" si="3"/>
        <v>897350000</v>
      </c>
      <c r="AD32" s="94">
        <f t="shared" si="4"/>
        <v>25000000</v>
      </c>
      <c r="AE32" s="94">
        <f t="shared" si="5"/>
        <v>25000000</v>
      </c>
      <c r="AF32" s="94">
        <f t="shared" si="6"/>
        <v>0</v>
      </c>
    </row>
    <row r="33" spans="1:32">
      <c r="A33" s="112">
        <v>23</v>
      </c>
      <c r="B33" s="110" t="str">
        <f>'KIB A'!B33</f>
        <v>KECAMATAN PRINGSURAT</v>
      </c>
      <c r="C33" s="31">
        <f>'per SKPD'!E4497</f>
        <v>841136750</v>
      </c>
      <c r="D33" s="31">
        <f>'per SKPD'!F4497</f>
        <v>30000000</v>
      </c>
      <c r="E33" s="31">
        <f>'per SKPD'!G4497</f>
        <v>29831500</v>
      </c>
      <c r="F33" s="31">
        <f>'per SKPD'!H4497</f>
        <v>29831500</v>
      </c>
      <c r="G33" s="31">
        <f>'per SKPD'!I4497</f>
        <v>0</v>
      </c>
      <c r="H33" s="31">
        <f>'per SKPD'!J4497</f>
        <v>0</v>
      </c>
      <c r="I33" s="31">
        <f>'per SKPD'!K4497</f>
        <v>0</v>
      </c>
      <c r="J33" s="31">
        <f>'per SKPD'!L4497</f>
        <v>11400000</v>
      </c>
      <c r="K33" s="31">
        <f>'per SKPD'!M4497</f>
        <v>0</v>
      </c>
      <c r="L33" s="31">
        <f>'per SKPD'!N4497</f>
        <v>0</v>
      </c>
      <c r="M33" s="31">
        <f>'per SKPD'!W4497</f>
        <v>0</v>
      </c>
      <c r="N33" s="31">
        <f>'per SKPD'!X4497</f>
        <v>0</v>
      </c>
      <c r="O33" s="31">
        <f>'per SKPD'!Y4497</f>
        <v>41231500</v>
      </c>
      <c r="P33" s="31">
        <f>'per SKPD'!Z4497</f>
        <v>0</v>
      </c>
      <c r="Q33" s="31">
        <f>'per SKPD'!AA4497</f>
        <v>0</v>
      </c>
      <c r="R33" s="31">
        <f>'per SKPD'!AB4497</f>
        <v>0</v>
      </c>
      <c r="S33" s="31">
        <f>'per SKPD'!AC4497</f>
        <v>0</v>
      </c>
      <c r="T33" s="31">
        <f>'per SKPD'!AL4497</f>
        <v>0</v>
      </c>
      <c r="U33" s="31">
        <f>'per SKPD'!AM4497</f>
        <v>0</v>
      </c>
      <c r="V33" s="31">
        <f>'per SKPD'!AN4497</f>
        <v>0</v>
      </c>
      <c r="W33" s="31">
        <f>'per SKPD'!AO4497</f>
        <v>0</v>
      </c>
      <c r="X33" s="32">
        <f t="shared" si="0"/>
        <v>882368250</v>
      </c>
      <c r="Y33" s="32"/>
      <c r="Z33" s="28"/>
      <c r="AA33" s="29">
        <f t="shared" si="1"/>
        <v>882368250</v>
      </c>
      <c r="AB33" s="29">
        <f t="shared" si="2"/>
        <v>0</v>
      </c>
      <c r="AC33" s="29">
        <f t="shared" si="3"/>
        <v>841136750</v>
      </c>
      <c r="AD33" s="94">
        <f t="shared" si="4"/>
        <v>41231500</v>
      </c>
      <c r="AE33" s="94">
        <f t="shared" si="5"/>
        <v>41231500</v>
      </c>
      <c r="AF33" s="94">
        <f t="shared" si="6"/>
        <v>0</v>
      </c>
    </row>
    <row r="34" spans="1:32">
      <c r="A34" s="112">
        <v>24</v>
      </c>
      <c r="B34" s="110" t="str">
        <f>'KIB A'!B34</f>
        <v>KECAMATAN KALORAN</v>
      </c>
      <c r="C34" s="31">
        <f>'per SKPD'!E4553</f>
        <v>934871450</v>
      </c>
      <c r="D34" s="31">
        <f>'per SKPD'!F4553</f>
        <v>21846000</v>
      </c>
      <c r="E34" s="31">
        <f>'per SKPD'!G4553</f>
        <v>20923000</v>
      </c>
      <c r="F34" s="31">
        <f>'per SKPD'!H4553</f>
        <v>20923000</v>
      </c>
      <c r="G34" s="31">
        <f>'per SKPD'!I4553</f>
        <v>0</v>
      </c>
      <c r="H34" s="31">
        <f>'per SKPD'!J4553</f>
        <v>0</v>
      </c>
      <c r="I34" s="31">
        <f>'per SKPD'!K4553</f>
        <v>0</v>
      </c>
      <c r="J34" s="31">
        <f>'per SKPD'!L4553</f>
        <v>0</v>
      </c>
      <c r="K34" s="31">
        <f>'per SKPD'!M4553</f>
        <v>0</v>
      </c>
      <c r="L34" s="31">
        <f>'per SKPD'!N4553</f>
        <v>0</v>
      </c>
      <c r="M34" s="31">
        <f>'per SKPD'!W4553</f>
        <v>0</v>
      </c>
      <c r="N34" s="31">
        <f>'per SKPD'!X4553</f>
        <v>0</v>
      </c>
      <c r="O34" s="31">
        <f>'per SKPD'!Y4553</f>
        <v>20923000</v>
      </c>
      <c r="P34" s="31">
        <f>'per SKPD'!Z4553</f>
        <v>0</v>
      </c>
      <c r="Q34" s="31">
        <f>'per SKPD'!AA4553</f>
        <v>0</v>
      </c>
      <c r="R34" s="31">
        <f>'per SKPD'!AB4553</f>
        <v>0</v>
      </c>
      <c r="S34" s="31">
        <f>'per SKPD'!AC4553</f>
        <v>0</v>
      </c>
      <c r="T34" s="31">
        <f>'per SKPD'!AL4553</f>
        <v>0</v>
      </c>
      <c r="U34" s="31">
        <f>'per SKPD'!AM4553</f>
        <v>0</v>
      </c>
      <c r="V34" s="31">
        <f>'per SKPD'!AN4553</f>
        <v>0</v>
      </c>
      <c r="W34" s="31">
        <f>'per SKPD'!AO4553</f>
        <v>0</v>
      </c>
      <c r="X34" s="32">
        <f t="shared" si="0"/>
        <v>955794450</v>
      </c>
      <c r="Y34" s="32"/>
      <c r="Z34" s="28"/>
      <c r="AA34" s="29">
        <f t="shared" si="1"/>
        <v>955794450</v>
      </c>
      <c r="AB34" s="29">
        <f t="shared" si="2"/>
        <v>0</v>
      </c>
      <c r="AC34" s="29">
        <f t="shared" si="3"/>
        <v>934871450</v>
      </c>
      <c r="AD34" s="94">
        <f t="shared" si="4"/>
        <v>20923000</v>
      </c>
      <c r="AE34" s="94">
        <f t="shared" si="5"/>
        <v>20923000</v>
      </c>
      <c r="AF34" s="94">
        <f t="shared" si="6"/>
        <v>0</v>
      </c>
    </row>
    <row r="35" spans="1:32">
      <c r="A35" s="112">
        <v>25</v>
      </c>
      <c r="B35" s="110" t="str">
        <f>'KIB A'!B35</f>
        <v>KECAMATAN PARAKAN</v>
      </c>
      <c r="C35" s="31">
        <f>'per SKPD'!E4622</f>
        <v>968713490</v>
      </c>
      <c r="D35" s="31">
        <f>'per SKPD'!F4622</f>
        <v>28500000</v>
      </c>
      <c r="E35" s="31">
        <f>'per SKPD'!G4622</f>
        <v>28500000</v>
      </c>
      <c r="F35" s="31">
        <f>'per SKPD'!H4622</f>
        <v>28500000</v>
      </c>
      <c r="G35" s="31">
        <f>'per SKPD'!I4622</f>
        <v>0</v>
      </c>
      <c r="H35" s="31">
        <f>'per SKPD'!J4622</f>
        <v>0</v>
      </c>
      <c r="I35" s="31">
        <f>'per SKPD'!K4622</f>
        <v>0</v>
      </c>
      <c r="J35" s="31">
        <f>'per SKPD'!L4622</f>
        <v>0</v>
      </c>
      <c r="K35" s="31">
        <f>'per SKPD'!M4622</f>
        <v>0</v>
      </c>
      <c r="L35" s="31">
        <f>'per SKPD'!N4622</f>
        <v>0</v>
      </c>
      <c r="M35" s="31">
        <f>'per SKPD'!W4622</f>
        <v>0</v>
      </c>
      <c r="N35" s="31">
        <f>'per SKPD'!X4622</f>
        <v>0</v>
      </c>
      <c r="O35" s="31">
        <f>'per SKPD'!Y4622</f>
        <v>28500000</v>
      </c>
      <c r="P35" s="31">
        <f>'per SKPD'!Z4622</f>
        <v>0</v>
      </c>
      <c r="Q35" s="31">
        <f>'per SKPD'!AA4622</f>
        <v>0</v>
      </c>
      <c r="R35" s="31">
        <f>'per SKPD'!AB4622</f>
        <v>0</v>
      </c>
      <c r="S35" s="31">
        <f>'per SKPD'!AC4622</f>
        <v>0</v>
      </c>
      <c r="T35" s="31">
        <f>'per SKPD'!AL4622</f>
        <v>0</v>
      </c>
      <c r="U35" s="31">
        <f>'per SKPD'!AM4622</f>
        <v>0</v>
      </c>
      <c r="V35" s="31">
        <f>'per SKPD'!AN4622</f>
        <v>0</v>
      </c>
      <c r="W35" s="31">
        <f>'per SKPD'!AO4622</f>
        <v>0</v>
      </c>
      <c r="X35" s="32">
        <f t="shared" si="0"/>
        <v>997213490</v>
      </c>
      <c r="Y35" s="32"/>
      <c r="Z35" s="28"/>
      <c r="AA35" s="29">
        <f t="shared" si="1"/>
        <v>997213490</v>
      </c>
      <c r="AB35" s="29">
        <f t="shared" si="2"/>
        <v>0</v>
      </c>
      <c r="AC35" s="29">
        <f t="shared" si="3"/>
        <v>968713490</v>
      </c>
      <c r="AD35" s="94">
        <f t="shared" si="4"/>
        <v>28500000</v>
      </c>
      <c r="AE35" s="94">
        <f t="shared" si="5"/>
        <v>28500000</v>
      </c>
      <c r="AF35" s="94">
        <f t="shared" si="6"/>
        <v>0</v>
      </c>
    </row>
    <row r="36" spans="1:32">
      <c r="A36" s="112">
        <v>26</v>
      </c>
      <c r="B36" s="110" t="str">
        <f>'KIB A'!B36</f>
        <v>KECAMATAN BULU</v>
      </c>
      <c r="C36" s="31">
        <f>'per SKPD'!E4686</f>
        <v>1009791450</v>
      </c>
      <c r="D36" s="31">
        <f>'per SKPD'!F4686</f>
        <v>34855000</v>
      </c>
      <c r="E36" s="31">
        <f>'per SKPD'!G4686</f>
        <v>34855000</v>
      </c>
      <c r="F36" s="31">
        <f>'per SKPD'!H4686</f>
        <v>34855000</v>
      </c>
      <c r="G36" s="31">
        <f>'per SKPD'!I4686</f>
        <v>0</v>
      </c>
      <c r="H36" s="31">
        <f>'per SKPD'!J4686</f>
        <v>0</v>
      </c>
      <c r="I36" s="31">
        <f>'per SKPD'!K4686</f>
        <v>0</v>
      </c>
      <c r="J36" s="31">
        <f>'per SKPD'!L4686</f>
        <v>0</v>
      </c>
      <c r="K36" s="31">
        <f>'per SKPD'!M4686</f>
        <v>0</v>
      </c>
      <c r="L36" s="31">
        <f>'per SKPD'!N4686</f>
        <v>0</v>
      </c>
      <c r="M36" s="31">
        <f>'per SKPD'!W4686</f>
        <v>0</v>
      </c>
      <c r="N36" s="31">
        <f>'per SKPD'!X4686</f>
        <v>0</v>
      </c>
      <c r="O36" s="31">
        <f>'per SKPD'!Y4686</f>
        <v>34855000</v>
      </c>
      <c r="P36" s="31">
        <f>'per SKPD'!Z4686</f>
        <v>0</v>
      </c>
      <c r="Q36" s="31">
        <f>'per SKPD'!AA4686</f>
        <v>0</v>
      </c>
      <c r="R36" s="31">
        <f>'per SKPD'!AB4686</f>
        <v>0</v>
      </c>
      <c r="S36" s="31">
        <f>'per SKPD'!AC4686</f>
        <v>0</v>
      </c>
      <c r="T36" s="31">
        <f>'per SKPD'!AL4686</f>
        <v>1500000</v>
      </c>
      <c r="U36" s="31">
        <f>'per SKPD'!AM4686</f>
        <v>0</v>
      </c>
      <c r="V36" s="31">
        <f>'per SKPD'!AN4686</f>
        <v>0</v>
      </c>
      <c r="W36" s="31">
        <f>'per SKPD'!AO4686</f>
        <v>1500000</v>
      </c>
      <c r="X36" s="32">
        <f t="shared" si="0"/>
        <v>1043146450</v>
      </c>
      <c r="Y36" s="32"/>
      <c r="Z36" s="28"/>
      <c r="AA36" s="29">
        <f t="shared" si="1"/>
        <v>1043146450</v>
      </c>
      <c r="AB36" s="29">
        <f t="shared" si="2"/>
        <v>0</v>
      </c>
      <c r="AC36" s="29">
        <f t="shared" si="3"/>
        <v>1009791450</v>
      </c>
      <c r="AD36" s="94">
        <f t="shared" si="4"/>
        <v>33355000</v>
      </c>
      <c r="AE36" s="94">
        <f t="shared" si="5"/>
        <v>33355000</v>
      </c>
      <c r="AF36" s="94">
        <f t="shared" si="6"/>
        <v>0</v>
      </c>
    </row>
    <row r="37" spans="1:32">
      <c r="A37" s="112">
        <v>27</v>
      </c>
      <c r="B37" s="110" t="str">
        <f>'KIB A'!B37</f>
        <v>KECAMATAN KEDU</v>
      </c>
      <c r="C37" s="31">
        <f>'per SKPD'!E4767</f>
        <v>898263805</v>
      </c>
      <c r="D37" s="31">
        <f>'per SKPD'!F4767</f>
        <v>44000000</v>
      </c>
      <c r="E37" s="31">
        <f>'per SKPD'!G4767</f>
        <v>29515300</v>
      </c>
      <c r="F37" s="31">
        <f>'per SKPD'!H4767</f>
        <v>42265300</v>
      </c>
      <c r="G37" s="31">
        <f>'per SKPD'!I4767</f>
        <v>0</v>
      </c>
      <c r="H37" s="31">
        <f>'per SKPD'!J4767</f>
        <v>0</v>
      </c>
      <c r="I37" s="31">
        <f>'per SKPD'!K4767</f>
        <v>0</v>
      </c>
      <c r="J37" s="31">
        <f>'per SKPD'!L4767</f>
        <v>0</v>
      </c>
      <c r="K37" s="31">
        <f>'per SKPD'!M4767</f>
        <v>0</v>
      </c>
      <c r="L37" s="31">
        <f>'per SKPD'!N4767</f>
        <v>0</v>
      </c>
      <c r="M37" s="31">
        <f>'per SKPD'!W4767</f>
        <v>0</v>
      </c>
      <c r="N37" s="31">
        <f>'per SKPD'!X4767</f>
        <v>0</v>
      </c>
      <c r="O37" s="31">
        <f>'per SKPD'!Y4767</f>
        <v>42265300</v>
      </c>
      <c r="P37" s="31">
        <f>'per SKPD'!Z4767</f>
        <v>0</v>
      </c>
      <c r="Q37" s="31">
        <f>'per SKPD'!AA4767</f>
        <v>0</v>
      </c>
      <c r="R37" s="31">
        <f>'per SKPD'!AB4767</f>
        <v>0</v>
      </c>
      <c r="S37" s="31">
        <f>'per SKPD'!AC4767</f>
        <v>0</v>
      </c>
      <c r="T37" s="31">
        <f>'per SKPD'!AL4767</f>
        <v>0</v>
      </c>
      <c r="U37" s="31">
        <f>'per SKPD'!AM4767</f>
        <v>0</v>
      </c>
      <c r="V37" s="31">
        <f>'per SKPD'!AN4767</f>
        <v>0</v>
      </c>
      <c r="W37" s="31">
        <f>'per SKPD'!AO4767</f>
        <v>0</v>
      </c>
      <c r="X37" s="32">
        <f t="shared" si="0"/>
        <v>940529105</v>
      </c>
      <c r="Y37" s="32"/>
      <c r="Z37" s="28"/>
      <c r="AA37" s="29">
        <f t="shared" si="1"/>
        <v>940529105</v>
      </c>
      <c r="AB37" s="29">
        <f t="shared" si="2"/>
        <v>0</v>
      </c>
      <c r="AC37" s="29">
        <f t="shared" si="3"/>
        <v>898263805</v>
      </c>
      <c r="AD37" s="94">
        <f t="shared" si="4"/>
        <v>42265300</v>
      </c>
      <c r="AE37" s="94">
        <f t="shared" si="5"/>
        <v>42265300</v>
      </c>
      <c r="AF37" s="94">
        <f t="shared" si="6"/>
        <v>0</v>
      </c>
    </row>
    <row r="38" spans="1:32">
      <c r="A38" s="112">
        <v>28</v>
      </c>
      <c r="B38" s="110" t="str">
        <f>'KIB A'!B38</f>
        <v>KECAMATAN KANDANGAN</v>
      </c>
      <c r="C38" s="31">
        <f>'per SKPD'!E4828</f>
        <v>930058450</v>
      </c>
      <c r="D38" s="31">
        <f>'per SKPD'!F4828</f>
        <v>31500000</v>
      </c>
      <c r="E38" s="31">
        <f>'per SKPD'!G4828</f>
        <v>29800000</v>
      </c>
      <c r="F38" s="31">
        <f>'per SKPD'!H4828</f>
        <v>29800000</v>
      </c>
      <c r="G38" s="31">
        <f>'per SKPD'!I4828</f>
        <v>0</v>
      </c>
      <c r="H38" s="31">
        <f>'per SKPD'!J4828</f>
        <v>0</v>
      </c>
      <c r="I38" s="31">
        <f>'per SKPD'!K4828</f>
        <v>0</v>
      </c>
      <c r="J38" s="31">
        <f>'per SKPD'!L4828</f>
        <v>0</v>
      </c>
      <c r="K38" s="31">
        <f>'per SKPD'!M4828</f>
        <v>0</v>
      </c>
      <c r="L38" s="31">
        <f>'per SKPD'!N4828</f>
        <v>0</v>
      </c>
      <c r="M38" s="31">
        <f>'per SKPD'!W4828</f>
        <v>0</v>
      </c>
      <c r="N38" s="31">
        <f>'per SKPD'!X4828</f>
        <v>0</v>
      </c>
      <c r="O38" s="31">
        <f>'per SKPD'!Y4828</f>
        <v>29800000</v>
      </c>
      <c r="P38" s="31">
        <f>'per SKPD'!Z4828</f>
        <v>0</v>
      </c>
      <c r="Q38" s="31">
        <f>'per SKPD'!AA4828</f>
        <v>0</v>
      </c>
      <c r="R38" s="31">
        <f>'per SKPD'!AB4828</f>
        <v>0</v>
      </c>
      <c r="S38" s="31">
        <f>'per SKPD'!AC4828</f>
        <v>0</v>
      </c>
      <c r="T38" s="31">
        <f>'per SKPD'!AL4828</f>
        <v>0</v>
      </c>
      <c r="U38" s="31">
        <f>'per SKPD'!AM4828</f>
        <v>2300000</v>
      </c>
      <c r="V38" s="31">
        <f>'per SKPD'!AN4828</f>
        <v>0</v>
      </c>
      <c r="W38" s="31">
        <f>'per SKPD'!AO4828</f>
        <v>2300000</v>
      </c>
      <c r="X38" s="32">
        <f t="shared" si="0"/>
        <v>957558450</v>
      </c>
      <c r="Y38" s="32"/>
      <c r="Z38" s="28"/>
      <c r="AA38" s="29">
        <f t="shared" si="1"/>
        <v>957558450</v>
      </c>
      <c r="AB38" s="29">
        <f t="shared" si="2"/>
        <v>0</v>
      </c>
      <c r="AC38" s="29">
        <f t="shared" si="3"/>
        <v>930058450</v>
      </c>
      <c r="AD38" s="94">
        <f t="shared" si="4"/>
        <v>27500000</v>
      </c>
      <c r="AE38" s="94">
        <f t="shared" si="5"/>
        <v>27500000</v>
      </c>
      <c r="AF38" s="94">
        <f t="shared" si="6"/>
        <v>0</v>
      </c>
    </row>
    <row r="39" spans="1:32">
      <c r="A39" s="112">
        <v>29</v>
      </c>
      <c r="B39" s="110" t="str">
        <f>'KIB A'!B39</f>
        <v>KECAMATAN CANDIROTO</v>
      </c>
      <c r="C39" s="31">
        <f>'per SKPD'!E4912</f>
        <v>892078450</v>
      </c>
      <c r="D39" s="31">
        <f>'per SKPD'!F4912</f>
        <v>38500000</v>
      </c>
      <c r="E39" s="31">
        <f>'per SKPD'!G4912</f>
        <v>38500000</v>
      </c>
      <c r="F39" s="31">
        <f>'per SKPD'!H4912</f>
        <v>38500000</v>
      </c>
      <c r="G39" s="31">
        <f>'per SKPD'!I4912</f>
        <v>0</v>
      </c>
      <c r="H39" s="31">
        <f>'per SKPD'!J4912</f>
        <v>0</v>
      </c>
      <c r="I39" s="31">
        <f>'per SKPD'!K4912</f>
        <v>0</v>
      </c>
      <c r="J39" s="31">
        <f>'per SKPD'!L4912</f>
        <v>0</v>
      </c>
      <c r="K39" s="31">
        <f>'per SKPD'!M4912</f>
        <v>0</v>
      </c>
      <c r="L39" s="31">
        <f>'per SKPD'!N4912</f>
        <v>0</v>
      </c>
      <c r="M39" s="31">
        <f>'per SKPD'!W4912</f>
        <v>0</v>
      </c>
      <c r="N39" s="31">
        <f>'per SKPD'!X4912</f>
        <v>0</v>
      </c>
      <c r="O39" s="31">
        <f>'per SKPD'!Y4912</f>
        <v>38500000</v>
      </c>
      <c r="P39" s="31">
        <f>'per SKPD'!Z4912</f>
        <v>0</v>
      </c>
      <c r="Q39" s="31">
        <f>'per SKPD'!AA4912</f>
        <v>0</v>
      </c>
      <c r="R39" s="31">
        <f>'per SKPD'!AB4912</f>
        <v>0</v>
      </c>
      <c r="S39" s="31">
        <f>'per SKPD'!AC4912</f>
        <v>0</v>
      </c>
      <c r="T39" s="31">
        <f>'per SKPD'!AL4912</f>
        <v>600000</v>
      </c>
      <c r="U39" s="31">
        <f>'per SKPD'!AM4912</f>
        <v>2350000</v>
      </c>
      <c r="V39" s="31">
        <f>'per SKPD'!AN4912</f>
        <v>0</v>
      </c>
      <c r="W39" s="31">
        <f>'per SKPD'!AO4912</f>
        <v>2950000</v>
      </c>
      <c r="X39" s="32">
        <f t="shared" si="0"/>
        <v>927628450</v>
      </c>
      <c r="Y39" s="32"/>
      <c r="Z39" s="28"/>
      <c r="AA39" s="29">
        <f t="shared" si="1"/>
        <v>927628450</v>
      </c>
      <c r="AB39" s="29">
        <f t="shared" si="2"/>
        <v>0</v>
      </c>
      <c r="AC39" s="29">
        <f t="shared" si="3"/>
        <v>892078450</v>
      </c>
      <c r="AD39" s="94">
        <f t="shared" si="4"/>
        <v>35550000</v>
      </c>
      <c r="AE39" s="94">
        <f t="shared" si="5"/>
        <v>35550000</v>
      </c>
      <c r="AF39" s="94">
        <f t="shared" si="6"/>
        <v>0</v>
      </c>
    </row>
    <row r="40" spans="1:32">
      <c r="A40" s="112">
        <v>30</v>
      </c>
      <c r="B40" s="110" t="str">
        <f>'KIB A'!B40</f>
        <v>KECAMATAN NGADIREJO</v>
      </c>
      <c r="C40" s="31">
        <f>'per SKPD'!E4999</f>
        <v>1077232875</v>
      </c>
      <c r="D40" s="31">
        <f>'per SKPD'!F4999</f>
        <v>37000000</v>
      </c>
      <c r="E40" s="31">
        <f>'per SKPD'!G4999</f>
        <v>37000000</v>
      </c>
      <c r="F40" s="31">
        <f>'per SKPD'!H4999</f>
        <v>37000000</v>
      </c>
      <c r="G40" s="31">
        <f>'per SKPD'!I4999</f>
        <v>0</v>
      </c>
      <c r="H40" s="31">
        <f>'per SKPD'!J4999</f>
        <v>0</v>
      </c>
      <c r="I40" s="31">
        <f>'per SKPD'!K4999</f>
        <v>0</v>
      </c>
      <c r="J40" s="31">
        <f>'per SKPD'!L4999</f>
        <v>0</v>
      </c>
      <c r="K40" s="31">
        <f>'per SKPD'!M4999</f>
        <v>0</v>
      </c>
      <c r="L40" s="31">
        <f>'per SKPD'!N4999</f>
        <v>0</v>
      </c>
      <c r="M40" s="31">
        <f>'per SKPD'!W4999</f>
        <v>0</v>
      </c>
      <c r="N40" s="31">
        <f>'per SKPD'!X4999</f>
        <v>0</v>
      </c>
      <c r="O40" s="31">
        <f>'per SKPD'!Y4999</f>
        <v>37000000</v>
      </c>
      <c r="P40" s="31">
        <f>'per SKPD'!Z4999</f>
        <v>0</v>
      </c>
      <c r="Q40" s="31">
        <f>'per SKPD'!AA4999</f>
        <v>0</v>
      </c>
      <c r="R40" s="31">
        <f>'per SKPD'!AB4999</f>
        <v>0</v>
      </c>
      <c r="S40" s="31">
        <f>'per SKPD'!AC4999</f>
        <v>0</v>
      </c>
      <c r="T40" s="31">
        <f>'per SKPD'!AL4999</f>
        <v>0</v>
      </c>
      <c r="U40" s="31">
        <f>'per SKPD'!AM4999</f>
        <v>0</v>
      </c>
      <c r="V40" s="31">
        <f>'per SKPD'!AN4999</f>
        <v>0</v>
      </c>
      <c r="W40" s="31">
        <f>'per SKPD'!AO4999</f>
        <v>0</v>
      </c>
      <c r="X40" s="32">
        <f t="shared" si="0"/>
        <v>1114232875</v>
      </c>
      <c r="Y40" s="32"/>
      <c r="Z40" s="28"/>
      <c r="AA40" s="29">
        <f t="shared" si="1"/>
        <v>1114232875</v>
      </c>
      <c r="AB40" s="29">
        <f t="shared" si="2"/>
        <v>0</v>
      </c>
      <c r="AC40" s="29">
        <f t="shared" si="3"/>
        <v>1077232875</v>
      </c>
      <c r="AD40" s="94">
        <f t="shared" si="4"/>
        <v>37000000</v>
      </c>
      <c r="AE40" s="94">
        <f t="shared" si="5"/>
        <v>37000000</v>
      </c>
      <c r="AF40" s="94">
        <f t="shared" si="6"/>
        <v>0</v>
      </c>
    </row>
    <row r="41" spans="1:32">
      <c r="A41" s="112">
        <v>31</v>
      </c>
      <c r="B41" s="110" t="str">
        <f>'KIB A'!B41</f>
        <v>KECAMATAN JUMO</v>
      </c>
      <c r="C41" s="31">
        <f>'per SKPD'!E5065</f>
        <v>811019629</v>
      </c>
      <c r="D41" s="31">
        <f>'per SKPD'!F5065</f>
        <v>25000000</v>
      </c>
      <c r="E41" s="31">
        <f>'per SKPD'!G5065</f>
        <v>24592815</v>
      </c>
      <c r="F41" s="31">
        <f>'per SKPD'!H5065</f>
        <v>24592815</v>
      </c>
      <c r="G41" s="31">
        <f>'per SKPD'!I5065</f>
        <v>0</v>
      </c>
      <c r="H41" s="31">
        <f>'per SKPD'!J5065</f>
        <v>0</v>
      </c>
      <c r="I41" s="31">
        <f>'per SKPD'!K5065</f>
        <v>0</v>
      </c>
      <c r="J41" s="31">
        <f>'per SKPD'!L5065</f>
        <v>0</v>
      </c>
      <c r="K41" s="31">
        <f>'per SKPD'!M5065</f>
        <v>0</v>
      </c>
      <c r="L41" s="31">
        <f>'per SKPD'!N5065</f>
        <v>0</v>
      </c>
      <c r="M41" s="31">
        <f>'per SKPD'!W5065</f>
        <v>0</v>
      </c>
      <c r="N41" s="31">
        <f>'per SKPD'!X5065</f>
        <v>0</v>
      </c>
      <c r="O41" s="31">
        <f>'per SKPD'!Y5065</f>
        <v>24592815</v>
      </c>
      <c r="P41" s="31">
        <f>'per SKPD'!Z5065</f>
        <v>0</v>
      </c>
      <c r="Q41" s="31">
        <f>'per SKPD'!AA5065</f>
        <v>0</v>
      </c>
      <c r="R41" s="31">
        <f>'per SKPD'!AB5065</f>
        <v>0</v>
      </c>
      <c r="S41" s="31">
        <f>'per SKPD'!AC5065</f>
        <v>0</v>
      </c>
      <c r="T41" s="31">
        <f>'per SKPD'!AL5065</f>
        <v>0</v>
      </c>
      <c r="U41" s="31">
        <f>'per SKPD'!AM5065</f>
        <v>4460000</v>
      </c>
      <c r="V41" s="31">
        <f>'per SKPD'!AN5065</f>
        <v>0</v>
      </c>
      <c r="W41" s="31">
        <f>'per SKPD'!AO5065</f>
        <v>4460000</v>
      </c>
      <c r="X41" s="32">
        <f t="shared" si="0"/>
        <v>831152444</v>
      </c>
      <c r="Y41" s="32"/>
      <c r="Z41" s="28"/>
      <c r="AA41" s="29">
        <f t="shared" si="1"/>
        <v>831152444</v>
      </c>
      <c r="AB41" s="29">
        <f t="shared" si="2"/>
        <v>0</v>
      </c>
      <c r="AC41" s="29">
        <f t="shared" si="3"/>
        <v>811019629</v>
      </c>
      <c r="AD41" s="94">
        <f t="shared" si="4"/>
        <v>20132815</v>
      </c>
      <c r="AE41" s="94">
        <f t="shared" si="5"/>
        <v>20132815</v>
      </c>
      <c r="AF41" s="94">
        <f t="shared" si="6"/>
        <v>0</v>
      </c>
    </row>
    <row r="42" spans="1:32">
      <c r="A42" s="112">
        <v>32</v>
      </c>
      <c r="B42" s="110" t="str">
        <f>'KIB A'!B42</f>
        <v>KECAMATAN WONOBOYO</v>
      </c>
      <c r="C42" s="31">
        <f>'per SKPD'!E5129</f>
        <v>929444800</v>
      </c>
      <c r="D42" s="31">
        <f>'per SKPD'!F5129</f>
        <v>25000000</v>
      </c>
      <c r="E42" s="31">
        <f>'per SKPD'!G5129</f>
        <v>25000000</v>
      </c>
      <c r="F42" s="31">
        <f>'per SKPD'!H5129</f>
        <v>25000000</v>
      </c>
      <c r="G42" s="31">
        <f>'per SKPD'!I5129</f>
        <v>0</v>
      </c>
      <c r="H42" s="31">
        <f>'per SKPD'!J5129</f>
        <v>0</v>
      </c>
      <c r="I42" s="31">
        <f>'per SKPD'!K5129</f>
        <v>0</v>
      </c>
      <c r="J42" s="31">
        <f>'per SKPD'!L5129</f>
        <v>0</v>
      </c>
      <c r="K42" s="31">
        <f>'per SKPD'!M5129</f>
        <v>0</v>
      </c>
      <c r="L42" s="31">
        <f>'per SKPD'!N5129</f>
        <v>0</v>
      </c>
      <c r="M42" s="31">
        <f>'per SKPD'!W5129</f>
        <v>0</v>
      </c>
      <c r="N42" s="31">
        <f>'per SKPD'!X5129</f>
        <v>0</v>
      </c>
      <c r="O42" s="31">
        <f>'per SKPD'!Y5129</f>
        <v>25000000</v>
      </c>
      <c r="P42" s="31">
        <f>'per SKPD'!Z5129</f>
        <v>0</v>
      </c>
      <c r="Q42" s="31">
        <f>'per SKPD'!AA5129</f>
        <v>0</v>
      </c>
      <c r="R42" s="31">
        <f>'per SKPD'!AB5129</f>
        <v>0</v>
      </c>
      <c r="S42" s="31">
        <f>'per SKPD'!AC5129</f>
        <v>0</v>
      </c>
      <c r="T42" s="31">
        <f>'per SKPD'!AL5129</f>
        <v>0</v>
      </c>
      <c r="U42" s="31">
        <f>'per SKPD'!AM5129</f>
        <v>0</v>
      </c>
      <c r="V42" s="31">
        <f>'per SKPD'!AN5129</f>
        <v>0</v>
      </c>
      <c r="W42" s="31">
        <f>'per SKPD'!AO5129</f>
        <v>0</v>
      </c>
      <c r="X42" s="32">
        <f t="shared" si="0"/>
        <v>954444800</v>
      </c>
      <c r="Y42" s="32"/>
      <c r="Z42" s="28"/>
      <c r="AA42" s="29">
        <f t="shared" si="1"/>
        <v>954444800</v>
      </c>
      <c r="AB42" s="29">
        <f t="shared" si="2"/>
        <v>0</v>
      </c>
      <c r="AC42" s="29">
        <f t="shared" si="3"/>
        <v>929444800</v>
      </c>
      <c r="AD42" s="94">
        <f t="shared" si="4"/>
        <v>25000000</v>
      </c>
      <c r="AE42" s="94">
        <f t="shared" si="5"/>
        <v>25000000</v>
      </c>
      <c r="AF42" s="94">
        <f t="shared" si="6"/>
        <v>0</v>
      </c>
    </row>
    <row r="43" spans="1:32">
      <c r="A43" s="112">
        <v>33</v>
      </c>
      <c r="B43" s="110" t="str">
        <f>'KIB A'!B43</f>
        <v>KECAMATAN KRANGGAN</v>
      </c>
      <c r="C43" s="31">
        <f>'per SKPD'!E5190</f>
        <v>879620075</v>
      </c>
      <c r="D43" s="31">
        <f>'per SKPD'!F5190</f>
        <v>49500000</v>
      </c>
      <c r="E43" s="31">
        <f>'per SKPD'!G5190</f>
        <v>38300000</v>
      </c>
      <c r="F43" s="31">
        <f>'per SKPD'!H5190</f>
        <v>38300000</v>
      </c>
      <c r="G43" s="31">
        <f>'per SKPD'!I5190</f>
        <v>0</v>
      </c>
      <c r="H43" s="31">
        <f>'per SKPD'!J5190</f>
        <v>0</v>
      </c>
      <c r="I43" s="31">
        <f>'per SKPD'!K5190</f>
        <v>0</v>
      </c>
      <c r="J43" s="31">
        <f>'per SKPD'!L5190</f>
        <v>0</v>
      </c>
      <c r="K43" s="31">
        <f>'per SKPD'!M5190</f>
        <v>0</v>
      </c>
      <c r="L43" s="31">
        <f>'per SKPD'!N5190</f>
        <v>0</v>
      </c>
      <c r="M43" s="31">
        <f>'per SKPD'!W5190</f>
        <v>0</v>
      </c>
      <c r="N43" s="31">
        <f>'per SKPD'!X5190</f>
        <v>0</v>
      </c>
      <c r="O43" s="31">
        <f>'per SKPD'!Y5190</f>
        <v>38300000</v>
      </c>
      <c r="P43" s="31">
        <f>'per SKPD'!Z5190</f>
        <v>0</v>
      </c>
      <c r="Q43" s="31">
        <f>'per SKPD'!AA5190</f>
        <v>0</v>
      </c>
      <c r="R43" s="31">
        <f>'per SKPD'!AB5190</f>
        <v>0</v>
      </c>
      <c r="S43" s="31">
        <f>'per SKPD'!AC5190</f>
        <v>0</v>
      </c>
      <c r="T43" s="31">
        <f>'per SKPD'!AL5190</f>
        <v>0</v>
      </c>
      <c r="U43" s="31">
        <f>'per SKPD'!AM5190</f>
        <v>0</v>
      </c>
      <c r="V43" s="31">
        <f>'per SKPD'!AN5190</f>
        <v>0</v>
      </c>
      <c r="W43" s="31">
        <f>'per SKPD'!AO5190</f>
        <v>0</v>
      </c>
      <c r="X43" s="32">
        <f t="shared" ref="X43:X72" si="7">C43+O43-W43</f>
        <v>917920075</v>
      </c>
      <c r="Y43" s="32"/>
      <c r="Z43" s="28"/>
      <c r="AA43" s="29">
        <f t="shared" ref="AA43:AA72" si="8">C43+F43+G43+H43+I43+J43+K43+L43+M43+N43-P43-R43-T43-S43-U43-V43</f>
        <v>917920075</v>
      </c>
      <c r="AB43" s="29">
        <f t="shared" ref="AB43:AB72" si="9">X43-AA43</f>
        <v>0</v>
      </c>
      <c r="AC43" s="29">
        <f t="shared" ref="AC43:AC72" si="10">C43</f>
        <v>879620075</v>
      </c>
      <c r="AD43" s="94">
        <f t="shared" ref="AD43:AD72" si="11">AA43-AC43</f>
        <v>38300000</v>
      </c>
      <c r="AE43" s="94">
        <f t="shared" ref="AE43:AE72" si="12">O43-W43</f>
        <v>38300000</v>
      </c>
      <c r="AF43" s="94">
        <f t="shared" ref="AF43:AF72" si="13">AD43-AE43</f>
        <v>0</v>
      </c>
    </row>
    <row r="44" spans="1:32">
      <c r="A44" s="112">
        <v>34</v>
      </c>
      <c r="B44" s="110" t="str">
        <f>'KIB A'!B44</f>
        <v>KECAMATAN BEJEN</v>
      </c>
      <c r="C44" s="31">
        <f>'per SKPD'!E5242</f>
        <v>865854450</v>
      </c>
      <c r="D44" s="31">
        <f>'per SKPD'!F5242</f>
        <v>22810000</v>
      </c>
      <c r="E44" s="31">
        <f>'per SKPD'!G5242</f>
        <v>22810000</v>
      </c>
      <c r="F44" s="31">
        <f>'per SKPD'!H5242</f>
        <v>22810000</v>
      </c>
      <c r="G44" s="31">
        <f>'per SKPD'!I5242</f>
        <v>0</v>
      </c>
      <c r="H44" s="31">
        <f>'per SKPD'!J5242</f>
        <v>0</v>
      </c>
      <c r="I44" s="31">
        <f>'per SKPD'!K5242</f>
        <v>0</v>
      </c>
      <c r="J44" s="31">
        <f>'per SKPD'!L5242</f>
        <v>0</v>
      </c>
      <c r="K44" s="31">
        <f>'per SKPD'!M5242</f>
        <v>0</v>
      </c>
      <c r="L44" s="31">
        <f>'per SKPD'!N5242</f>
        <v>0</v>
      </c>
      <c r="M44" s="31">
        <f>'per SKPD'!W5242</f>
        <v>0</v>
      </c>
      <c r="N44" s="31">
        <f>'per SKPD'!X5242</f>
        <v>0</v>
      </c>
      <c r="O44" s="31">
        <f>'per SKPD'!Y5242</f>
        <v>22810000</v>
      </c>
      <c r="P44" s="31">
        <f>'per SKPD'!Z5242</f>
        <v>0</v>
      </c>
      <c r="Q44" s="31">
        <f>'per SKPD'!AA5242</f>
        <v>0</v>
      </c>
      <c r="R44" s="31">
        <f>'per SKPD'!AB5242</f>
        <v>0</v>
      </c>
      <c r="S44" s="31">
        <f>'per SKPD'!AC5242</f>
        <v>0</v>
      </c>
      <c r="T44" s="31">
        <f>'per SKPD'!AL5242</f>
        <v>0</v>
      </c>
      <c r="U44" s="31">
        <f>'per SKPD'!AM5242</f>
        <v>0</v>
      </c>
      <c r="V44" s="31">
        <f>'per SKPD'!AN5242</f>
        <v>0</v>
      </c>
      <c r="W44" s="31">
        <f>'per SKPD'!AO5242</f>
        <v>0</v>
      </c>
      <c r="X44" s="32">
        <f t="shared" si="7"/>
        <v>888664450</v>
      </c>
      <c r="Y44" s="32"/>
      <c r="Z44" s="28"/>
      <c r="AA44" s="29">
        <f t="shared" si="8"/>
        <v>888664450</v>
      </c>
      <c r="AB44" s="29">
        <f t="shared" si="9"/>
        <v>0</v>
      </c>
      <c r="AC44" s="29">
        <f t="shared" si="10"/>
        <v>865854450</v>
      </c>
      <c r="AD44" s="94">
        <f t="shared" si="11"/>
        <v>22810000</v>
      </c>
      <c r="AE44" s="94">
        <f t="shared" si="12"/>
        <v>22810000</v>
      </c>
      <c r="AF44" s="94">
        <f t="shared" si="13"/>
        <v>0</v>
      </c>
    </row>
    <row r="45" spans="1:32">
      <c r="A45" s="112">
        <v>35</v>
      </c>
      <c r="B45" s="110" t="str">
        <f>'KIB A'!B45</f>
        <v>KECAMATAN KLEDUNG</v>
      </c>
      <c r="C45" s="31">
        <f>'per SKPD'!E5315</f>
        <v>874150950</v>
      </c>
      <c r="D45" s="31">
        <f>'per SKPD'!F5315</f>
        <v>25000000</v>
      </c>
      <c r="E45" s="31">
        <f>'per SKPD'!G5315</f>
        <v>25000000</v>
      </c>
      <c r="F45" s="31">
        <f>'per SKPD'!H5315</f>
        <v>25000000</v>
      </c>
      <c r="G45" s="31">
        <f>'per SKPD'!I5315</f>
        <v>0</v>
      </c>
      <c r="H45" s="31">
        <f>'per SKPD'!J5315</f>
        <v>0</v>
      </c>
      <c r="I45" s="31">
        <f>'per SKPD'!K5315</f>
        <v>0</v>
      </c>
      <c r="J45" s="31">
        <f>'per SKPD'!L5315</f>
        <v>0</v>
      </c>
      <c r="K45" s="31">
        <f>'per SKPD'!M5315</f>
        <v>0</v>
      </c>
      <c r="L45" s="31">
        <f>'per SKPD'!N5315</f>
        <v>0</v>
      </c>
      <c r="M45" s="31">
        <f>'per SKPD'!W5315</f>
        <v>0</v>
      </c>
      <c r="N45" s="31">
        <f>'per SKPD'!X5315</f>
        <v>0</v>
      </c>
      <c r="O45" s="31">
        <f>'per SKPD'!Y5315</f>
        <v>25000000</v>
      </c>
      <c r="P45" s="31">
        <f>'per SKPD'!Z5315</f>
        <v>0</v>
      </c>
      <c r="Q45" s="31">
        <f>'per SKPD'!AA5315</f>
        <v>0</v>
      </c>
      <c r="R45" s="31">
        <f>'per SKPD'!AB5315</f>
        <v>0</v>
      </c>
      <c r="S45" s="31">
        <f>'per SKPD'!AC5315</f>
        <v>0</v>
      </c>
      <c r="T45" s="31">
        <f>'per SKPD'!AL5315</f>
        <v>0</v>
      </c>
      <c r="U45" s="31">
        <f>'per SKPD'!AM5315</f>
        <v>0</v>
      </c>
      <c r="V45" s="31">
        <f>'per SKPD'!AN5315</f>
        <v>0</v>
      </c>
      <c r="W45" s="31">
        <f>'per SKPD'!AO5315</f>
        <v>0</v>
      </c>
      <c r="X45" s="32">
        <f t="shared" si="7"/>
        <v>899150950</v>
      </c>
      <c r="Y45" s="32"/>
      <c r="Z45" s="28"/>
      <c r="AA45" s="29">
        <f t="shared" si="8"/>
        <v>899150950</v>
      </c>
      <c r="AB45" s="29">
        <f t="shared" si="9"/>
        <v>0</v>
      </c>
      <c r="AC45" s="29">
        <f t="shared" si="10"/>
        <v>874150950</v>
      </c>
      <c r="AD45" s="94">
        <f t="shared" si="11"/>
        <v>25000000</v>
      </c>
      <c r="AE45" s="94">
        <f t="shared" si="12"/>
        <v>25000000</v>
      </c>
      <c r="AF45" s="94">
        <f t="shared" si="13"/>
        <v>0</v>
      </c>
    </row>
    <row r="46" spans="1:32">
      <c r="A46" s="112">
        <v>36</v>
      </c>
      <c r="B46" s="110" t="str">
        <f>'KIB A'!B46</f>
        <v>KECAMATAN BANSARI</v>
      </c>
      <c r="C46" s="31">
        <f>'per SKPD'!E5371</f>
        <v>884285184</v>
      </c>
      <c r="D46" s="31">
        <f>'per SKPD'!F5371</f>
        <v>50000000</v>
      </c>
      <c r="E46" s="31">
        <f>'per SKPD'!G5371</f>
        <v>50000000</v>
      </c>
      <c r="F46" s="31">
        <f>'per SKPD'!H5371</f>
        <v>50000000</v>
      </c>
      <c r="G46" s="31">
        <f>'per SKPD'!I5371</f>
        <v>0</v>
      </c>
      <c r="H46" s="31">
        <f>'per SKPD'!J5371</f>
        <v>0</v>
      </c>
      <c r="I46" s="31">
        <f>'per SKPD'!K5371</f>
        <v>0</v>
      </c>
      <c r="J46" s="31">
        <f>'per SKPD'!L5371</f>
        <v>0</v>
      </c>
      <c r="K46" s="31">
        <f>'per SKPD'!M5371</f>
        <v>0</v>
      </c>
      <c r="L46" s="31">
        <f>'per SKPD'!N5371</f>
        <v>0</v>
      </c>
      <c r="M46" s="31">
        <f>'per SKPD'!W5371</f>
        <v>0</v>
      </c>
      <c r="N46" s="31">
        <f>'per SKPD'!X5371</f>
        <v>0</v>
      </c>
      <c r="O46" s="31">
        <f>'per SKPD'!Y5371</f>
        <v>50000000</v>
      </c>
      <c r="P46" s="31">
        <f>'per SKPD'!Z5371</f>
        <v>0</v>
      </c>
      <c r="Q46" s="31">
        <f>'per SKPD'!AA5371</f>
        <v>0</v>
      </c>
      <c r="R46" s="31">
        <f>'per SKPD'!AB5371</f>
        <v>0</v>
      </c>
      <c r="S46" s="31">
        <f>'per SKPD'!AC5371</f>
        <v>0</v>
      </c>
      <c r="T46" s="31">
        <f>'per SKPD'!AL5371</f>
        <v>0</v>
      </c>
      <c r="U46" s="31">
        <f>'per SKPD'!AM5371</f>
        <v>2500000</v>
      </c>
      <c r="V46" s="31">
        <f>'per SKPD'!AN5371</f>
        <v>0</v>
      </c>
      <c r="W46" s="31">
        <f>'per SKPD'!AO5371</f>
        <v>2500000</v>
      </c>
      <c r="X46" s="32">
        <f t="shared" si="7"/>
        <v>931785184</v>
      </c>
      <c r="Y46" s="32"/>
      <c r="Z46" s="28"/>
      <c r="AA46" s="29">
        <f t="shared" si="8"/>
        <v>931785184</v>
      </c>
      <c r="AB46" s="29">
        <f t="shared" si="9"/>
        <v>0</v>
      </c>
      <c r="AC46" s="29">
        <f t="shared" si="10"/>
        <v>884285184</v>
      </c>
      <c r="AD46" s="94">
        <f t="shared" si="11"/>
        <v>47500000</v>
      </c>
      <c r="AE46" s="94">
        <f t="shared" si="12"/>
        <v>47500000</v>
      </c>
      <c r="AF46" s="94">
        <f t="shared" si="13"/>
        <v>0</v>
      </c>
    </row>
    <row r="47" spans="1:32">
      <c r="A47" s="112">
        <v>37</v>
      </c>
      <c r="B47" s="110" t="str">
        <f>'KIB A'!B47</f>
        <v>KECAMATAN TLOGOMULYO</v>
      </c>
      <c r="C47" s="31">
        <f>'per SKPD'!E5450</f>
        <v>807515450</v>
      </c>
      <c r="D47" s="31">
        <f>'per SKPD'!F5450</f>
        <v>25000000</v>
      </c>
      <c r="E47" s="31">
        <f>'per SKPD'!G5450</f>
        <v>24780000</v>
      </c>
      <c r="F47" s="31">
        <f>'per SKPD'!H5450</f>
        <v>24780000</v>
      </c>
      <c r="G47" s="31">
        <f>'per SKPD'!I5450</f>
        <v>0</v>
      </c>
      <c r="H47" s="31">
        <f>'per SKPD'!J5450</f>
        <v>0</v>
      </c>
      <c r="I47" s="31">
        <f>'per SKPD'!K5450</f>
        <v>0</v>
      </c>
      <c r="J47" s="31">
        <f>'per SKPD'!L5450</f>
        <v>0</v>
      </c>
      <c r="K47" s="31">
        <f>'per SKPD'!M5450</f>
        <v>0</v>
      </c>
      <c r="L47" s="31">
        <f>'per SKPD'!N5450</f>
        <v>0</v>
      </c>
      <c r="M47" s="31">
        <f>'per SKPD'!W5450</f>
        <v>0</v>
      </c>
      <c r="N47" s="31">
        <f>'per SKPD'!X5450</f>
        <v>0</v>
      </c>
      <c r="O47" s="31">
        <f>'per SKPD'!Y5450</f>
        <v>24780000</v>
      </c>
      <c r="P47" s="31">
        <f>'per SKPD'!Z5450</f>
        <v>0</v>
      </c>
      <c r="Q47" s="31">
        <f>'per SKPD'!AA5450</f>
        <v>0</v>
      </c>
      <c r="R47" s="31">
        <f>'per SKPD'!AB5450</f>
        <v>0</v>
      </c>
      <c r="S47" s="31">
        <f>'per SKPD'!AC5450</f>
        <v>0</v>
      </c>
      <c r="T47" s="31">
        <f>'per SKPD'!AL5450</f>
        <v>0</v>
      </c>
      <c r="U47" s="31">
        <f>'per SKPD'!AM5450</f>
        <v>0</v>
      </c>
      <c r="V47" s="31">
        <f>'per SKPD'!AN5450</f>
        <v>0</v>
      </c>
      <c r="W47" s="31">
        <f>'per SKPD'!AO5450</f>
        <v>0</v>
      </c>
      <c r="X47" s="32">
        <f t="shared" si="7"/>
        <v>832295450</v>
      </c>
      <c r="Y47" s="32"/>
      <c r="Z47" s="28"/>
      <c r="AA47" s="29">
        <f t="shared" si="8"/>
        <v>832295450</v>
      </c>
      <c r="AB47" s="29">
        <f t="shared" si="9"/>
        <v>0</v>
      </c>
      <c r="AC47" s="29">
        <f t="shared" si="10"/>
        <v>807515450</v>
      </c>
      <c r="AD47" s="94">
        <f t="shared" si="11"/>
        <v>24780000</v>
      </c>
      <c r="AE47" s="94">
        <f t="shared" si="12"/>
        <v>24780000</v>
      </c>
      <c r="AF47" s="94">
        <f t="shared" si="13"/>
        <v>0</v>
      </c>
    </row>
    <row r="48" spans="1:32">
      <c r="A48" s="112">
        <v>38</v>
      </c>
      <c r="B48" s="110" t="str">
        <f>'KIB A'!B48</f>
        <v>KECAMATAN SELOPAMPANG</v>
      </c>
      <c r="C48" s="31">
        <f>'per SKPD'!E5502</f>
        <v>872712450</v>
      </c>
      <c r="D48" s="31">
        <f>'per SKPD'!F5502</f>
        <v>33500000</v>
      </c>
      <c r="E48" s="31">
        <f>'per SKPD'!G5502</f>
        <v>33500000</v>
      </c>
      <c r="F48" s="31">
        <f>'per SKPD'!H5502</f>
        <v>33500000</v>
      </c>
      <c r="G48" s="31">
        <f>'per SKPD'!I5502</f>
        <v>0</v>
      </c>
      <c r="H48" s="31">
        <f>'per SKPD'!J5502</f>
        <v>0</v>
      </c>
      <c r="I48" s="31">
        <f>'per SKPD'!K5502</f>
        <v>0</v>
      </c>
      <c r="J48" s="31">
        <f>'per SKPD'!L5502</f>
        <v>0</v>
      </c>
      <c r="K48" s="31">
        <f>'per SKPD'!M5502</f>
        <v>0</v>
      </c>
      <c r="L48" s="31">
        <f>'per SKPD'!N5502</f>
        <v>0</v>
      </c>
      <c r="M48" s="31">
        <f>'per SKPD'!W5502</f>
        <v>0</v>
      </c>
      <c r="N48" s="31">
        <f>'per SKPD'!X5502</f>
        <v>0</v>
      </c>
      <c r="O48" s="31">
        <f>'per SKPD'!Y5502</f>
        <v>33500000</v>
      </c>
      <c r="P48" s="31">
        <f>'per SKPD'!Z5502</f>
        <v>0</v>
      </c>
      <c r="Q48" s="31">
        <f>'per SKPD'!AA5502</f>
        <v>0</v>
      </c>
      <c r="R48" s="31">
        <f>'per SKPD'!AB5502</f>
        <v>0</v>
      </c>
      <c r="S48" s="31">
        <f>'per SKPD'!AC5502</f>
        <v>0</v>
      </c>
      <c r="T48" s="31">
        <f>'per SKPD'!AL5502</f>
        <v>0</v>
      </c>
      <c r="U48" s="31">
        <f>'per SKPD'!AM5502</f>
        <v>0</v>
      </c>
      <c r="V48" s="31">
        <f>'per SKPD'!AN5502</f>
        <v>0</v>
      </c>
      <c r="W48" s="31">
        <f>'per SKPD'!AO5502</f>
        <v>0</v>
      </c>
      <c r="X48" s="32">
        <f t="shared" si="7"/>
        <v>906212450</v>
      </c>
      <c r="Y48" s="32"/>
      <c r="Z48" s="28"/>
      <c r="AA48" s="29">
        <f t="shared" si="8"/>
        <v>906212450</v>
      </c>
      <c r="AB48" s="29">
        <f t="shared" si="9"/>
        <v>0</v>
      </c>
      <c r="AC48" s="29">
        <f t="shared" si="10"/>
        <v>872712450</v>
      </c>
      <c r="AD48" s="94">
        <f t="shared" si="11"/>
        <v>33500000</v>
      </c>
      <c r="AE48" s="94">
        <f t="shared" si="12"/>
        <v>33500000</v>
      </c>
      <c r="AF48" s="94">
        <f t="shared" si="13"/>
        <v>0</v>
      </c>
    </row>
    <row r="49" spans="1:32">
      <c r="A49" s="112">
        <v>39</v>
      </c>
      <c r="B49" s="110" t="str">
        <f>'KIB A'!B49</f>
        <v>KECAMATAN GEMAWANG</v>
      </c>
      <c r="C49" s="31">
        <f>'per SKPD'!E5567</f>
        <v>747562450</v>
      </c>
      <c r="D49" s="31">
        <f>'per SKPD'!F5567</f>
        <v>42000000</v>
      </c>
      <c r="E49" s="31">
        <f>'per SKPD'!G5567</f>
        <v>42000000</v>
      </c>
      <c r="F49" s="31">
        <f>'per SKPD'!H5567</f>
        <v>42000000</v>
      </c>
      <c r="G49" s="31">
        <f>'per SKPD'!I5567</f>
        <v>0</v>
      </c>
      <c r="H49" s="31">
        <f>'per SKPD'!J5567</f>
        <v>0</v>
      </c>
      <c r="I49" s="31">
        <f>'per SKPD'!K5567</f>
        <v>0</v>
      </c>
      <c r="J49" s="31">
        <f>'per SKPD'!L5567</f>
        <v>0</v>
      </c>
      <c r="K49" s="31">
        <f>'per SKPD'!M5567</f>
        <v>0</v>
      </c>
      <c r="L49" s="31">
        <f>'per SKPD'!N5567</f>
        <v>0</v>
      </c>
      <c r="M49" s="31">
        <f>'per SKPD'!W5567</f>
        <v>0</v>
      </c>
      <c r="N49" s="31">
        <f>'per SKPD'!X5567</f>
        <v>0</v>
      </c>
      <c r="O49" s="31">
        <f>'per SKPD'!Y5567</f>
        <v>42000000</v>
      </c>
      <c r="P49" s="31">
        <f>'per SKPD'!Z5567</f>
        <v>0</v>
      </c>
      <c r="Q49" s="31">
        <f>'per SKPD'!AA5567</f>
        <v>0</v>
      </c>
      <c r="R49" s="31">
        <f>'per SKPD'!AB5567</f>
        <v>0</v>
      </c>
      <c r="S49" s="31">
        <f>'per SKPD'!AC5567</f>
        <v>0</v>
      </c>
      <c r="T49" s="31">
        <f>'per SKPD'!AL5567</f>
        <v>0</v>
      </c>
      <c r="U49" s="31">
        <f>'per SKPD'!AM5567</f>
        <v>0</v>
      </c>
      <c r="V49" s="31">
        <f>'per SKPD'!AN5567</f>
        <v>0</v>
      </c>
      <c r="W49" s="31">
        <f>'per SKPD'!AO5567</f>
        <v>0</v>
      </c>
      <c r="X49" s="32">
        <f t="shared" si="7"/>
        <v>789562450</v>
      </c>
      <c r="Y49" s="32"/>
      <c r="Z49" s="28"/>
      <c r="AA49" s="29">
        <f t="shared" si="8"/>
        <v>789562450</v>
      </c>
      <c r="AB49" s="29">
        <f t="shared" si="9"/>
        <v>0</v>
      </c>
      <c r="AC49" s="29">
        <f t="shared" si="10"/>
        <v>747562450</v>
      </c>
      <c r="AD49" s="94">
        <f t="shared" si="11"/>
        <v>42000000</v>
      </c>
      <c r="AE49" s="94">
        <f t="shared" si="12"/>
        <v>42000000</v>
      </c>
      <c r="AF49" s="94">
        <f t="shared" si="13"/>
        <v>0</v>
      </c>
    </row>
    <row r="50" spans="1:32">
      <c r="A50" s="112">
        <v>40</v>
      </c>
      <c r="B50" s="110" t="str">
        <f>'KIB A'!B50</f>
        <v>KECAMATAN TRETEP</v>
      </c>
      <c r="C50" s="31">
        <f>'per SKPD'!E5627</f>
        <v>952378450</v>
      </c>
      <c r="D50" s="31">
        <f>'per SKPD'!F5627</f>
        <v>25000000</v>
      </c>
      <c r="E50" s="31">
        <f>'per SKPD'!G5627</f>
        <v>25000000</v>
      </c>
      <c r="F50" s="31">
        <f>'per SKPD'!H5627</f>
        <v>25000000</v>
      </c>
      <c r="G50" s="31">
        <f>'per SKPD'!I5627</f>
        <v>0</v>
      </c>
      <c r="H50" s="31">
        <f>'per SKPD'!J5627</f>
        <v>0</v>
      </c>
      <c r="I50" s="31">
        <f>'per SKPD'!K5627</f>
        <v>0</v>
      </c>
      <c r="J50" s="31">
        <f>'per SKPD'!L5627</f>
        <v>0</v>
      </c>
      <c r="K50" s="31">
        <f>'per SKPD'!M5627</f>
        <v>0</v>
      </c>
      <c r="L50" s="31">
        <f>'per SKPD'!N5627</f>
        <v>0</v>
      </c>
      <c r="M50" s="31">
        <f>'per SKPD'!W5627</f>
        <v>0</v>
      </c>
      <c r="N50" s="31">
        <f>'per SKPD'!X5627</f>
        <v>0</v>
      </c>
      <c r="O50" s="31">
        <f>'per SKPD'!Y5627</f>
        <v>25000000</v>
      </c>
      <c r="P50" s="31">
        <f>'per SKPD'!Z5627</f>
        <v>0</v>
      </c>
      <c r="Q50" s="31">
        <f>'per SKPD'!AA5627</f>
        <v>0</v>
      </c>
      <c r="R50" s="31">
        <f>'per SKPD'!AB5627</f>
        <v>0</v>
      </c>
      <c r="S50" s="31">
        <f>'per SKPD'!AC5627</f>
        <v>0</v>
      </c>
      <c r="T50" s="31">
        <f>'per SKPD'!AL5627</f>
        <v>0</v>
      </c>
      <c r="U50" s="31">
        <f>'per SKPD'!AM5627</f>
        <v>0</v>
      </c>
      <c r="V50" s="31">
        <f>'per SKPD'!AN5627</f>
        <v>0</v>
      </c>
      <c r="W50" s="31">
        <f>'per SKPD'!AO5627</f>
        <v>0</v>
      </c>
      <c r="X50" s="32">
        <f t="shared" si="7"/>
        <v>977378450</v>
      </c>
      <c r="Y50" s="32"/>
      <c r="Z50" s="28"/>
      <c r="AA50" s="29">
        <f t="shared" si="8"/>
        <v>977378450</v>
      </c>
      <c r="AB50" s="29">
        <f t="shared" si="9"/>
        <v>0</v>
      </c>
      <c r="AC50" s="29">
        <f t="shared" si="10"/>
        <v>952378450</v>
      </c>
      <c r="AD50" s="94">
        <f t="shared" si="11"/>
        <v>25000000</v>
      </c>
      <c r="AE50" s="94">
        <f t="shared" si="12"/>
        <v>25000000</v>
      </c>
      <c r="AF50" s="94">
        <f t="shared" si="13"/>
        <v>0</v>
      </c>
    </row>
    <row r="51" spans="1:32">
      <c r="A51" s="112">
        <v>41</v>
      </c>
      <c r="B51" s="110" t="str">
        <f>'KIB A'!B51</f>
        <v>KELURAHAN TEMANGGUNG I</v>
      </c>
      <c r="C51" s="31">
        <f>'per SKPD'!E5699</f>
        <v>123505000</v>
      </c>
      <c r="D51" s="31">
        <f>'per SKPD'!F5699</f>
        <v>15560000</v>
      </c>
      <c r="E51" s="31">
        <f>'per SKPD'!G5699</f>
        <v>15560000</v>
      </c>
      <c r="F51" s="31">
        <f>'per SKPD'!H5699</f>
        <v>15560000</v>
      </c>
      <c r="G51" s="31">
        <f>'per SKPD'!I5699</f>
        <v>0</v>
      </c>
      <c r="H51" s="31">
        <f>'per SKPD'!J5699</f>
        <v>0</v>
      </c>
      <c r="I51" s="31">
        <f>'per SKPD'!K5699</f>
        <v>0</v>
      </c>
      <c r="J51" s="31">
        <f>'per SKPD'!L5699</f>
        <v>0</v>
      </c>
      <c r="K51" s="31">
        <f>'per SKPD'!M5699</f>
        <v>0</v>
      </c>
      <c r="L51" s="31">
        <f>'per SKPD'!N5699</f>
        <v>157406950</v>
      </c>
      <c r="M51" s="31">
        <f>'per SKPD'!W5699</f>
        <v>0</v>
      </c>
      <c r="N51" s="31">
        <f>'per SKPD'!X5699</f>
        <v>0</v>
      </c>
      <c r="O51" s="31">
        <f>'per SKPD'!Y5699</f>
        <v>172966950</v>
      </c>
      <c r="P51" s="31">
        <f>'per SKPD'!Z5699</f>
        <v>0</v>
      </c>
      <c r="Q51" s="31">
        <f>'per SKPD'!AA5699</f>
        <v>0</v>
      </c>
      <c r="R51" s="31">
        <f>'per SKPD'!AB5699</f>
        <v>0</v>
      </c>
      <c r="S51" s="31">
        <f>'per SKPD'!AC5699</f>
        <v>0</v>
      </c>
      <c r="T51" s="31">
        <f>'per SKPD'!AL5699</f>
        <v>3060000</v>
      </c>
      <c r="U51" s="31">
        <f>'per SKPD'!AM5699</f>
        <v>0</v>
      </c>
      <c r="V51" s="31">
        <f>'per SKPD'!AN5699</f>
        <v>0</v>
      </c>
      <c r="W51" s="31">
        <f>'per SKPD'!AO5699</f>
        <v>3060000</v>
      </c>
      <c r="X51" s="32">
        <f t="shared" si="7"/>
        <v>293411950</v>
      </c>
      <c r="Y51" s="32"/>
      <c r="Z51" s="28"/>
      <c r="AA51" s="29">
        <f t="shared" si="8"/>
        <v>293411950</v>
      </c>
      <c r="AB51" s="29">
        <f t="shared" si="9"/>
        <v>0</v>
      </c>
      <c r="AC51" s="29">
        <f t="shared" si="10"/>
        <v>123505000</v>
      </c>
      <c r="AD51" s="94">
        <f t="shared" si="11"/>
        <v>169906950</v>
      </c>
      <c r="AE51" s="94">
        <f t="shared" si="12"/>
        <v>169906950</v>
      </c>
      <c r="AF51" s="94">
        <f t="shared" si="13"/>
        <v>0</v>
      </c>
    </row>
    <row r="52" spans="1:32">
      <c r="A52" s="112">
        <v>42</v>
      </c>
      <c r="B52" s="110" t="str">
        <f>'KIB A'!B52</f>
        <v>KELURAHAN TEMANGGUNG II</v>
      </c>
      <c r="C52" s="31">
        <f>'per SKPD'!E5788</f>
        <v>131254500</v>
      </c>
      <c r="D52" s="31">
        <f>'per SKPD'!F5788</f>
        <v>12500000</v>
      </c>
      <c r="E52" s="31">
        <f>'per SKPD'!G5788</f>
        <v>12500000</v>
      </c>
      <c r="F52" s="31">
        <f>'per SKPD'!H5788</f>
        <v>12500000</v>
      </c>
      <c r="G52" s="31">
        <f>'per SKPD'!I5788</f>
        <v>0</v>
      </c>
      <c r="H52" s="31">
        <f>'per SKPD'!J5788</f>
        <v>0</v>
      </c>
      <c r="I52" s="31">
        <f>'per SKPD'!K5788</f>
        <v>0</v>
      </c>
      <c r="J52" s="31">
        <f>'per SKPD'!L5788</f>
        <v>0</v>
      </c>
      <c r="K52" s="31">
        <f>'per SKPD'!M5788</f>
        <v>0</v>
      </c>
      <c r="L52" s="31">
        <f>'per SKPD'!N5788</f>
        <v>0</v>
      </c>
      <c r="M52" s="31">
        <f>'per SKPD'!W5788</f>
        <v>0</v>
      </c>
      <c r="N52" s="31">
        <f>'per SKPD'!X5788</f>
        <v>0</v>
      </c>
      <c r="O52" s="31">
        <f>'per SKPD'!Y5788</f>
        <v>12500000</v>
      </c>
      <c r="P52" s="31">
        <f>'per SKPD'!Z5788</f>
        <v>0</v>
      </c>
      <c r="Q52" s="31">
        <f>'per SKPD'!AA5788</f>
        <v>0</v>
      </c>
      <c r="R52" s="31">
        <f>'per SKPD'!AB5788</f>
        <v>0</v>
      </c>
      <c r="S52" s="31">
        <f>'per SKPD'!AC5788</f>
        <v>0</v>
      </c>
      <c r="T52" s="31">
        <f>'per SKPD'!AL5788</f>
        <v>0</v>
      </c>
      <c r="U52" s="31">
        <f>'per SKPD'!AM5788</f>
        <v>0</v>
      </c>
      <c r="V52" s="31">
        <f>'per SKPD'!AN5788</f>
        <v>0</v>
      </c>
      <c r="W52" s="31">
        <f>'per SKPD'!AO5788</f>
        <v>0</v>
      </c>
      <c r="X52" s="32">
        <f t="shared" si="7"/>
        <v>143754500</v>
      </c>
      <c r="Y52" s="32"/>
      <c r="Z52" s="28"/>
      <c r="AA52" s="29">
        <f t="shared" si="8"/>
        <v>143754500</v>
      </c>
      <c r="AB52" s="29">
        <f t="shared" si="9"/>
        <v>0</v>
      </c>
      <c r="AC52" s="29">
        <f t="shared" si="10"/>
        <v>131254500</v>
      </c>
      <c r="AD52" s="94">
        <f t="shared" si="11"/>
        <v>12500000</v>
      </c>
      <c r="AE52" s="94">
        <f t="shared" si="12"/>
        <v>12500000</v>
      </c>
      <c r="AF52" s="94">
        <f t="shared" si="13"/>
        <v>0</v>
      </c>
    </row>
    <row r="53" spans="1:32">
      <c r="A53" s="112">
        <v>43</v>
      </c>
      <c r="B53" s="110" t="str">
        <f>'KIB A'!B53</f>
        <v>KELURAHAN BUTUH</v>
      </c>
      <c r="C53" s="31">
        <f>'per SKPD'!E5835</f>
        <v>152099700</v>
      </c>
      <c r="D53" s="31">
        <f>'per SKPD'!F5835</f>
        <v>12500000</v>
      </c>
      <c r="E53" s="31">
        <f>'per SKPD'!G5835</f>
        <v>12250000</v>
      </c>
      <c r="F53" s="31">
        <f>'per SKPD'!H5835</f>
        <v>12250000</v>
      </c>
      <c r="G53" s="31">
        <f>'per SKPD'!I5835</f>
        <v>0</v>
      </c>
      <c r="H53" s="31">
        <f>'per SKPD'!J5835</f>
        <v>0</v>
      </c>
      <c r="I53" s="31">
        <f>'per SKPD'!K5835</f>
        <v>0</v>
      </c>
      <c r="J53" s="31">
        <f>'per SKPD'!L5835</f>
        <v>0</v>
      </c>
      <c r="K53" s="31">
        <f>'per SKPD'!M5835</f>
        <v>0</v>
      </c>
      <c r="L53" s="31">
        <f>'per SKPD'!N5835</f>
        <v>0</v>
      </c>
      <c r="M53" s="31">
        <f>'per SKPD'!W5835</f>
        <v>0</v>
      </c>
      <c r="N53" s="31">
        <f>'per SKPD'!X5835</f>
        <v>0</v>
      </c>
      <c r="O53" s="31">
        <f>'per SKPD'!Y5835</f>
        <v>12250000</v>
      </c>
      <c r="P53" s="31">
        <f>'per SKPD'!Z5835</f>
        <v>0</v>
      </c>
      <c r="Q53" s="31">
        <f>'per SKPD'!AA5835</f>
        <v>0</v>
      </c>
      <c r="R53" s="31">
        <f>'per SKPD'!AB5835</f>
        <v>0</v>
      </c>
      <c r="S53" s="31">
        <f>'per SKPD'!AC5835</f>
        <v>0</v>
      </c>
      <c r="T53" s="31">
        <f>'per SKPD'!AL5835</f>
        <v>1275000</v>
      </c>
      <c r="U53" s="31">
        <f>'per SKPD'!AM5835</f>
        <v>0</v>
      </c>
      <c r="V53" s="31">
        <f>'per SKPD'!AN5835</f>
        <v>0</v>
      </c>
      <c r="W53" s="31">
        <f>'per SKPD'!AO5835</f>
        <v>1275000</v>
      </c>
      <c r="X53" s="32">
        <f t="shared" si="7"/>
        <v>163074700</v>
      </c>
      <c r="Y53" s="32"/>
      <c r="Z53" s="28"/>
      <c r="AA53" s="29">
        <f t="shared" si="8"/>
        <v>163074700</v>
      </c>
      <c r="AB53" s="29">
        <f t="shared" si="9"/>
        <v>0</v>
      </c>
      <c r="AC53" s="29">
        <f t="shared" si="10"/>
        <v>152099700</v>
      </c>
      <c r="AD53" s="94">
        <f t="shared" si="11"/>
        <v>10975000</v>
      </c>
      <c r="AE53" s="94">
        <f t="shared" si="12"/>
        <v>10975000</v>
      </c>
      <c r="AF53" s="94">
        <f t="shared" si="13"/>
        <v>0</v>
      </c>
    </row>
    <row r="54" spans="1:32">
      <c r="A54" s="112">
        <v>44</v>
      </c>
      <c r="B54" s="110" t="str">
        <f>'KIB A'!B54</f>
        <v>KELURAHAN JAMPIROSO</v>
      </c>
      <c r="C54" s="31">
        <f>'per SKPD'!E5906</f>
        <v>134662000</v>
      </c>
      <c r="D54" s="31">
        <f>'per SKPD'!F5906</f>
        <v>14515000</v>
      </c>
      <c r="E54" s="31">
        <f>'per SKPD'!G5906</f>
        <v>14505000</v>
      </c>
      <c r="F54" s="31">
        <f>'per SKPD'!H5906</f>
        <v>14505000</v>
      </c>
      <c r="G54" s="31">
        <f>'per SKPD'!I5906</f>
        <v>0</v>
      </c>
      <c r="H54" s="31">
        <f>'per SKPD'!J5906</f>
        <v>0</v>
      </c>
      <c r="I54" s="31">
        <f>'per SKPD'!K5906</f>
        <v>0</v>
      </c>
      <c r="J54" s="31">
        <f>'per SKPD'!L5906</f>
        <v>0</v>
      </c>
      <c r="K54" s="31">
        <f>'per SKPD'!M5906</f>
        <v>0</v>
      </c>
      <c r="L54" s="31">
        <f>'per SKPD'!N5906</f>
        <v>0</v>
      </c>
      <c r="M54" s="31">
        <f>'per SKPD'!W5906</f>
        <v>0</v>
      </c>
      <c r="N54" s="31">
        <f>'per SKPD'!X5906</f>
        <v>0</v>
      </c>
      <c r="O54" s="31">
        <f>'per SKPD'!Y5906</f>
        <v>14505000</v>
      </c>
      <c r="P54" s="31">
        <f>'per SKPD'!Z5906</f>
        <v>0</v>
      </c>
      <c r="Q54" s="31">
        <f>'per SKPD'!AA5906</f>
        <v>0</v>
      </c>
      <c r="R54" s="31">
        <f>'per SKPD'!AB5906</f>
        <v>0</v>
      </c>
      <c r="S54" s="31">
        <f>'per SKPD'!AC5906</f>
        <v>0</v>
      </c>
      <c r="T54" s="31">
        <f>'per SKPD'!AL5906</f>
        <v>245000</v>
      </c>
      <c r="U54" s="31">
        <f>'per SKPD'!AM5906</f>
        <v>1760000</v>
      </c>
      <c r="V54" s="31">
        <f>'per SKPD'!AN5906</f>
        <v>0</v>
      </c>
      <c r="W54" s="31">
        <f>'per SKPD'!AO5906</f>
        <v>2005000</v>
      </c>
      <c r="X54" s="32">
        <f t="shared" si="7"/>
        <v>147162000</v>
      </c>
      <c r="Y54" s="32"/>
      <c r="Z54" s="28"/>
      <c r="AA54" s="29">
        <f t="shared" si="8"/>
        <v>147162000</v>
      </c>
      <c r="AB54" s="29">
        <f t="shared" si="9"/>
        <v>0</v>
      </c>
      <c r="AC54" s="29">
        <f t="shared" si="10"/>
        <v>134662000</v>
      </c>
      <c r="AD54" s="94">
        <f t="shared" si="11"/>
        <v>12500000</v>
      </c>
      <c r="AE54" s="94">
        <f t="shared" si="12"/>
        <v>12500000</v>
      </c>
      <c r="AF54" s="94">
        <f t="shared" si="13"/>
        <v>0</v>
      </c>
    </row>
    <row r="55" spans="1:32">
      <c r="A55" s="112">
        <v>45</v>
      </c>
      <c r="B55" s="110" t="str">
        <f>'KIB A'!B55</f>
        <v>KELURAHAN JAMPIREJO</v>
      </c>
      <c r="C55" s="31">
        <f>'per SKPD'!E5982</f>
        <v>181432025</v>
      </c>
      <c r="D55" s="31">
        <f>'per SKPD'!F5982</f>
        <v>15525000</v>
      </c>
      <c r="E55" s="31">
        <f>'per SKPD'!G5982</f>
        <v>15246500</v>
      </c>
      <c r="F55" s="31">
        <f>'per SKPD'!H5982</f>
        <v>15246500</v>
      </c>
      <c r="G55" s="31">
        <f>'per SKPD'!I5982</f>
        <v>0</v>
      </c>
      <c r="H55" s="31">
        <f>'per SKPD'!J5982</f>
        <v>0</v>
      </c>
      <c r="I55" s="31">
        <f>'per SKPD'!K5982</f>
        <v>0</v>
      </c>
      <c r="J55" s="31">
        <f>'per SKPD'!L5982</f>
        <v>0</v>
      </c>
      <c r="K55" s="31">
        <f>'per SKPD'!M5982</f>
        <v>0</v>
      </c>
      <c r="L55" s="31">
        <f>'per SKPD'!N5982</f>
        <v>0</v>
      </c>
      <c r="M55" s="31">
        <f>'per SKPD'!W5982</f>
        <v>0</v>
      </c>
      <c r="N55" s="31">
        <f>'per SKPD'!X5982</f>
        <v>0</v>
      </c>
      <c r="O55" s="31">
        <f>'per SKPD'!Y5982</f>
        <v>15246500</v>
      </c>
      <c r="P55" s="31">
        <f>'per SKPD'!Z5982</f>
        <v>0</v>
      </c>
      <c r="Q55" s="31">
        <f>'per SKPD'!AA5982</f>
        <v>0</v>
      </c>
      <c r="R55" s="31">
        <f>'per SKPD'!AB5982</f>
        <v>0</v>
      </c>
      <c r="S55" s="31">
        <f>'per SKPD'!AC5982</f>
        <v>0</v>
      </c>
      <c r="T55" s="31">
        <f>'per SKPD'!AL5982</f>
        <v>600000</v>
      </c>
      <c r="U55" s="31">
        <f>'per SKPD'!AM5982</f>
        <v>0</v>
      </c>
      <c r="V55" s="31">
        <f>'per SKPD'!AN5982</f>
        <v>0</v>
      </c>
      <c r="W55" s="31">
        <f>'per SKPD'!AO5982</f>
        <v>600000</v>
      </c>
      <c r="X55" s="32">
        <f t="shared" si="7"/>
        <v>196078525</v>
      </c>
      <c r="Y55" s="32"/>
      <c r="Z55" s="28"/>
      <c r="AA55" s="29">
        <f t="shared" si="8"/>
        <v>196078525</v>
      </c>
      <c r="AB55" s="29">
        <f t="shared" si="9"/>
        <v>0</v>
      </c>
      <c r="AC55" s="29">
        <f t="shared" si="10"/>
        <v>181432025</v>
      </c>
      <c r="AD55" s="94">
        <f t="shared" si="11"/>
        <v>14646500</v>
      </c>
      <c r="AE55" s="94">
        <f t="shared" si="12"/>
        <v>14646500</v>
      </c>
      <c r="AF55" s="94">
        <f t="shared" si="13"/>
        <v>0</v>
      </c>
    </row>
    <row r="56" spans="1:32">
      <c r="A56" s="112">
        <v>46</v>
      </c>
      <c r="B56" s="110" t="str">
        <f>'KIB A'!B56</f>
        <v>KELURAHAN KERTOSARI</v>
      </c>
      <c r="C56" s="31">
        <f>'per SKPD'!E6045</f>
        <v>172838500</v>
      </c>
      <c r="D56" s="31">
        <f>'per SKPD'!F6045</f>
        <v>14250000</v>
      </c>
      <c r="E56" s="31">
        <f>'per SKPD'!G6045</f>
        <v>14250000</v>
      </c>
      <c r="F56" s="31">
        <f>'per SKPD'!H6045</f>
        <v>14250000</v>
      </c>
      <c r="G56" s="31">
        <f>'per SKPD'!I6045</f>
        <v>0</v>
      </c>
      <c r="H56" s="31">
        <f>'per SKPD'!J6045</f>
        <v>0</v>
      </c>
      <c r="I56" s="31">
        <f>'per SKPD'!K6045</f>
        <v>0</v>
      </c>
      <c r="J56" s="31">
        <f>'per SKPD'!L6045</f>
        <v>0</v>
      </c>
      <c r="K56" s="31">
        <f>'per SKPD'!M6045</f>
        <v>0</v>
      </c>
      <c r="L56" s="31">
        <f>'per SKPD'!N6045</f>
        <v>0</v>
      </c>
      <c r="M56" s="31">
        <f>'per SKPD'!W6045</f>
        <v>0</v>
      </c>
      <c r="N56" s="31">
        <f>'per SKPD'!X6045</f>
        <v>0</v>
      </c>
      <c r="O56" s="31">
        <f>'per SKPD'!Y6045</f>
        <v>14250000</v>
      </c>
      <c r="P56" s="31">
        <f>'per SKPD'!Z6045</f>
        <v>0</v>
      </c>
      <c r="Q56" s="31">
        <f>'per SKPD'!AA6045</f>
        <v>0</v>
      </c>
      <c r="R56" s="31">
        <f>'per SKPD'!AB6045</f>
        <v>0</v>
      </c>
      <c r="S56" s="31">
        <f>'per SKPD'!AC6045</f>
        <v>0</v>
      </c>
      <c r="T56" s="31">
        <f>'per SKPD'!AL6045</f>
        <v>0</v>
      </c>
      <c r="U56" s="31">
        <f>'per SKPD'!AM6045</f>
        <v>1750000</v>
      </c>
      <c r="V56" s="31">
        <f>'per SKPD'!AN6045</f>
        <v>0</v>
      </c>
      <c r="W56" s="31">
        <f>'per SKPD'!AO6045</f>
        <v>1750000</v>
      </c>
      <c r="X56" s="32">
        <f t="shared" si="7"/>
        <v>185338500</v>
      </c>
      <c r="Y56" s="32"/>
      <c r="Z56" s="28"/>
      <c r="AA56" s="29">
        <f t="shared" si="8"/>
        <v>185338500</v>
      </c>
      <c r="AB56" s="29">
        <f t="shared" si="9"/>
        <v>0</v>
      </c>
      <c r="AC56" s="29">
        <f t="shared" si="10"/>
        <v>172838500</v>
      </c>
      <c r="AD56" s="94">
        <f t="shared" si="11"/>
        <v>12500000</v>
      </c>
      <c r="AE56" s="94">
        <f t="shared" si="12"/>
        <v>12500000</v>
      </c>
      <c r="AF56" s="94">
        <f t="shared" si="13"/>
        <v>0</v>
      </c>
    </row>
    <row r="57" spans="1:32">
      <c r="A57" s="112">
        <v>47</v>
      </c>
      <c r="B57" s="110" t="str">
        <f>'KIB A'!B57</f>
        <v>KELURAHAN BANYUURIP</v>
      </c>
      <c r="C57" s="31">
        <f>'per SKPD'!E6112</f>
        <v>178803960</v>
      </c>
      <c r="D57" s="31">
        <f>'per SKPD'!F6112</f>
        <v>14720000</v>
      </c>
      <c r="E57" s="31">
        <f>'per SKPD'!G6112</f>
        <v>14720000</v>
      </c>
      <c r="F57" s="31">
        <f>'per SKPD'!H6112</f>
        <v>14720000</v>
      </c>
      <c r="G57" s="31">
        <f>'per SKPD'!I6112</f>
        <v>0</v>
      </c>
      <c r="H57" s="31">
        <f>'per SKPD'!J6112</f>
        <v>0</v>
      </c>
      <c r="I57" s="31">
        <f>'per SKPD'!K6112</f>
        <v>0</v>
      </c>
      <c r="J57" s="31">
        <f>'per SKPD'!L6112</f>
        <v>0</v>
      </c>
      <c r="K57" s="31">
        <f>'per SKPD'!M6112</f>
        <v>0</v>
      </c>
      <c r="L57" s="31">
        <f>'per SKPD'!N6112</f>
        <v>0</v>
      </c>
      <c r="M57" s="31">
        <f>'per SKPD'!W6112</f>
        <v>0</v>
      </c>
      <c r="N57" s="31">
        <f>'per SKPD'!X6112</f>
        <v>0</v>
      </c>
      <c r="O57" s="31">
        <f>'per SKPD'!Y6112</f>
        <v>14720000</v>
      </c>
      <c r="P57" s="31">
        <f>'per SKPD'!Z6112</f>
        <v>0</v>
      </c>
      <c r="Q57" s="31">
        <f>'per SKPD'!AA6112</f>
        <v>0</v>
      </c>
      <c r="R57" s="31">
        <f>'per SKPD'!AB6112</f>
        <v>0</v>
      </c>
      <c r="S57" s="31">
        <f>'per SKPD'!AC6112</f>
        <v>0</v>
      </c>
      <c r="T57" s="31">
        <f>'per SKPD'!AL6112</f>
        <v>11470000</v>
      </c>
      <c r="U57" s="31">
        <f>'per SKPD'!AM6112</f>
        <v>750000</v>
      </c>
      <c r="V57" s="31">
        <f>'per SKPD'!AN6112</f>
        <v>0</v>
      </c>
      <c r="W57" s="31">
        <f>'per SKPD'!AO6112</f>
        <v>12220000</v>
      </c>
      <c r="X57" s="32">
        <f t="shared" si="7"/>
        <v>181303960</v>
      </c>
      <c r="Y57" s="32"/>
      <c r="Z57" s="28"/>
      <c r="AA57" s="29">
        <f t="shared" si="8"/>
        <v>181303960</v>
      </c>
      <c r="AB57" s="29">
        <f t="shared" si="9"/>
        <v>0</v>
      </c>
      <c r="AC57" s="29">
        <f t="shared" si="10"/>
        <v>178803960</v>
      </c>
      <c r="AD57" s="94">
        <f t="shared" si="11"/>
        <v>2500000</v>
      </c>
      <c r="AE57" s="94">
        <f t="shared" si="12"/>
        <v>2500000</v>
      </c>
      <c r="AF57" s="94">
        <f t="shared" si="13"/>
        <v>0</v>
      </c>
    </row>
    <row r="58" spans="1:32">
      <c r="A58" s="112">
        <v>48</v>
      </c>
      <c r="B58" s="110" t="str">
        <f>'KIB A'!B58</f>
        <v>KELURAHAN KOWANGAN</v>
      </c>
      <c r="C58" s="31">
        <f>'per SKPD'!E6179</f>
        <v>122744385</v>
      </c>
      <c r="D58" s="31">
        <f>'per SKPD'!F6179</f>
        <v>12500000</v>
      </c>
      <c r="E58" s="31">
        <f>'per SKPD'!G6179</f>
        <v>12500000</v>
      </c>
      <c r="F58" s="31">
        <f>'per SKPD'!H6179</f>
        <v>12500000</v>
      </c>
      <c r="G58" s="31">
        <f>'per SKPD'!I6179</f>
        <v>0</v>
      </c>
      <c r="H58" s="31">
        <f>'per SKPD'!J6179</f>
        <v>0</v>
      </c>
      <c r="I58" s="31">
        <f>'per SKPD'!K6179</f>
        <v>0</v>
      </c>
      <c r="J58" s="31">
        <f>'per SKPD'!L6179</f>
        <v>0</v>
      </c>
      <c r="K58" s="31">
        <f>'per SKPD'!M6179</f>
        <v>0</v>
      </c>
      <c r="L58" s="31">
        <f>'per SKPD'!N6179</f>
        <v>0</v>
      </c>
      <c r="M58" s="31">
        <f>'per SKPD'!W6179</f>
        <v>0</v>
      </c>
      <c r="N58" s="31">
        <f>'per SKPD'!X6179</f>
        <v>0</v>
      </c>
      <c r="O58" s="31">
        <f>'per SKPD'!Y6179</f>
        <v>12500000</v>
      </c>
      <c r="P58" s="31">
        <f>'per SKPD'!Z6179</f>
        <v>0</v>
      </c>
      <c r="Q58" s="31">
        <f>'per SKPD'!AA6179</f>
        <v>0</v>
      </c>
      <c r="R58" s="31">
        <f>'per SKPD'!AB6179</f>
        <v>0</v>
      </c>
      <c r="S58" s="31">
        <f>'per SKPD'!AC6179</f>
        <v>0</v>
      </c>
      <c r="T58" s="31">
        <f>'per SKPD'!AL6179</f>
        <v>0</v>
      </c>
      <c r="U58" s="31">
        <f>'per SKPD'!AM6179</f>
        <v>0</v>
      </c>
      <c r="V58" s="31">
        <f>'per SKPD'!AN6179</f>
        <v>0</v>
      </c>
      <c r="W58" s="31">
        <f>'per SKPD'!AO6179</f>
        <v>0</v>
      </c>
      <c r="X58" s="32">
        <f t="shared" si="7"/>
        <v>135244385</v>
      </c>
      <c r="Y58" s="32"/>
      <c r="Z58" s="28"/>
      <c r="AA58" s="29">
        <f t="shared" si="8"/>
        <v>135244385</v>
      </c>
      <c r="AB58" s="29">
        <f t="shared" si="9"/>
        <v>0</v>
      </c>
      <c r="AC58" s="29">
        <f t="shared" si="10"/>
        <v>122744385</v>
      </c>
      <c r="AD58" s="94">
        <f t="shared" si="11"/>
        <v>12500000</v>
      </c>
      <c r="AE58" s="94">
        <f t="shared" si="12"/>
        <v>12500000</v>
      </c>
      <c r="AF58" s="94">
        <f t="shared" si="13"/>
        <v>0</v>
      </c>
    </row>
    <row r="59" spans="1:32">
      <c r="A59" s="112">
        <v>49</v>
      </c>
      <c r="B59" s="110" t="str">
        <f>'KIB A'!B59</f>
        <v>KELURAHAN JURANG</v>
      </c>
      <c r="C59" s="31">
        <f>'per SKPD'!E6227</f>
        <v>167468500</v>
      </c>
      <c r="D59" s="31">
        <f>'per SKPD'!F6227</f>
        <v>20200000</v>
      </c>
      <c r="E59" s="31">
        <f>'per SKPD'!G6227</f>
        <v>19838000</v>
      </c>
      <c r="F59" s="31">
        <f>'per SKPD'!H6227</f>
        <v>19838000</v>
      </c>
      <c r="G59" s="31">
        <f>'per SKPD'!I6227</f>
        <v>0</v>
      </c>
      <c r="H59" s="31">
        <f>'per SKPD'!J6227</f>
        <v>0</v>
      </c>
      <c r="I59" s="31">
        <f>'per SKPD'!K6227</f>
        <v>0</v>
      </c>
      <c r="J59" s="31">
        <f>'per SKPD'!L6227</f>
        <v>0</v>
      </c>
      <c r="K59" s="31">
        <f>'per SKPD'!M6227</f>
        <v>0</v>
      </c>
      <c r="L59" s="31">
        <f>'per SKPD'!N6227</f>
        <v>3150616</v>
      </c>
      <c r="M59" s="31">
        <f>'per SKPD'!W6227</f>
        <v>0</v>
      </c>
      <c r="N59" s="31">
        <f>'per SKPD'!X6227</f>
        <v>0</v>
      </c>
      <c r="O59" s="31">
        <f>'per SKPD'!Y6227</f>
        <v>22988616</v>
      </c>
      <c r="P59" s="31">
        <f>'per SKPD'!Z6227</f>
        <v>0</v>
      </c>
      <c r="Q59" s="31">
        <f>'per SKPD'!AA6227</f>
        <v>0</v>
      </c>
      <c r="R59" s="31">
        <f>'per SKPD'!AB6227</f>
        <v>0</v>
      </c>
      <c r="S59" s="31">
        <f>'per SKPD'!AC6227</f>
        <v>0</v>
      </c>
      <c r="T59" s="31">
        <f>'per SKPD'!AL6227</f>
        <v>3500000</v>
      </c>
      <c r="U59" s="31">
        <f>'per SKPD'!AM6227</f>
        <v>990000</v>
      </c>
      <c r="V59" s="31">
        <f>'per SKPD'!AN6227</f>
        <v>1000000</v>
      </c>
      <c r="W59" s="31">
        <f>'per SKPD'!AO6227</f>
        <v>5490000</v>
      </c>
      <c r="X59" s="32">
        <f t="shared" si="7"/>
        <v>184967116</v>
      </c>
      <c r="Y59" s="32"/>
      <c r="Z59" s="28"/>
      <c r="AA59" s="29">
        <f t="shared" si="8"/>
        <v>184967116</v>
      </c>
      <c r="AB59" s="29">
        <f t="shared" si="9"/>
        <v>0</v>
      </c>
      <c r="AC59" s="29">
        <f t="shared" si="10"/>
        <v>167468500</v>
      </c>
      <c r="AD59" s="94">
        <f t="shared" si="11"/>
        <v>17498616</v>
      </c>
      <c r="AE59" s="94">
        <f t="shared" si="12"/>
        <v>17498616</v>
      </c>
      <c r="AF59" s="94">
        <f t="shared" si="13"/>
        <v>0</v>
      </c>
    </row>
    <row r="60" spans="1:32">
      <c r="A60" s="112">
        <v>50</v>
      </c>
      <c r="B60" s="110" t="str">
        <f>'KIB A'!B60</f>
        <v>KELURAHAN TLOGOREJO</v>
      </c>
      <c r="C60" s="31">
        <f>'per SKPD'!E6313</f>
        <v>150602000</v>
      </c>
      <c r="D60" s="31">
        <f>'per SKPD'!F6313</f>
        <v>17400000</v>
      </c>
      <c r="E60" s="31">
        <f>'per SKPD'!G6313</f>
        <v>17400000</v>
      </c>
      <c r="F60" s="31">
        <f>'per SKPD'!H6313</f>
        <v>17400000</v>
      </c>
      <c r="G60" s="31">
        <f>'per SKPD'!I6313</f>
        <v>0</v>
      </c>
      <c r="H60" s="31">
        <f>'per SKPD'!J6313</f>
        <v>0</v>
      </c>
      <c r="I60" s="31">
        <f>'per SKPD'!K6313</f>
        <v>0</v>
      </c>
      <c r="J60" s="31">
        <f>'per SKPD'!L6313</f>
        <v>0</v>
      </c>
      <c r="K60" s="31">
        <f>'per SKPD'!M6313</f>
        <v>0</v>
      </c>
      <c r="L60" s="31">
        <f>'per SKPD'!N6313</f>
        <v>0</v>
      </c>
      <c r="M60" s="31">
        <f>'per SKPD'!W6313</f>
        <v>0</v>
      </c>
      <c r="N60" s="31">
        <f>'per SKPD'!X6313</f>
        <v>0</v>
      </c>
      <c r="O60" s="31">
        <f>'per SKPD'!Y6313</f>
        <v>17400000</v>
      </c>
      <c r="P60" s="31">
        <f>'per SKPD'!Z6313</f>
        <v>0</v>
      </c>
      <c r="Q60" s="31">
        <f>'per SKPD'!AA6313</f>
        <v>0</v>
      </c>
      <c r="R60" s="31">
        <f>'per SKPD'!AB6313</f>
        <v>0</v>
      </c>
      <c r="S60" s="31">
        <f>'per SKPD'!AC6313</f>
        <v>0</v>
      </c>
      <c r="T60" s="31">
        <f>'per SKPD'!AL6313</f>
        <v>0</v>
      </c>
      <c r="U60" s="31">
        <f>'per SKPD'!AM6313</f>
        <v>4900000</v>
      </c>
      <c r="V60" s="31">
        <f>'per SKPD'!AN6313</f>
        <v>0</v>
      </c>
      <c r="W60" s="31">
        <f>'per SKPD'!AO6313</f>
        <v>4900000</v>
      </c>
      <c r="X60" s="32">
        <f t="shared" si="7"/>
        <v>163102000</v>
      </c>
      <c r="Y60" s="32"/>
      <c r="Z60" s="28"/>
      <c r="AA60" s="29">
        <f t="shared" si="8"/>
        <v>163102000</v>
      </c>
      <c r="AB60" s="29">
        <f t="shared" si="9"/>
        <v>0</v>
      </c>
      <c r="AC60" s="29">
        <f t="shared" si="10"/>
        <v>150602000</v>
      </c>
      <c r="AD60" s="94">
        <f t="shared" si="11"/>
        <v>12500000</v>
      </c>
      <c r="AE60" s="94">
        <f t="shared" si="12"/>
        <v>12500000</v>
      </c>
      <c r="AF60" s="94">
        <f t="shared" si="13"/>
        <v>0</v>
      </c>
    </row>
    <row r="61" spans="1:32">
      <c r="A61" s="112">
        <v>51</v>
      </c>
      <c r="B61" s="110" t="str">
        <f>'KIB A'!B61</f>
        <v>KELURAHAN KEBONSARI</v>
      </c>
      <c r="C61" s="31">
        <f>'per SKPD'!E6385</f>
        <v>182544000</v>
      </c>
      <c r="D61" s="31">
        <f>'per SKPD'!F6385</f>
        <v>12500000</v>
      </c>
      <c r="E61" s="31">
        <f>'per SKPD'!G6385</f>
        <v>12500000</v>
      </c>
      <c r="F61" s="31">
        <f>'per SKPD'!H6385</f>
        <v>12500000</v>
      </c>
      <c r="G61" s="31">
        <f>'per SKPD'!I6385</f>
        <v>0</v>
      </c>
      <c r="H61" s="31">
        <f>'per SKPD'!J6385</f>
        <v>0</v>
      </c>
      <c r="I61" s="31">
        <f>'per SKPD'!K6385</f>
        <v>0</v>
      </c>
      <c r="J61" s="31">
        <f>'per SKPD'!L6385</f>
        <v>0</v>
      </c>
      <c r="K61" s="31">
        <f>'per SKPD'!M6385</f>
        <v>0</v>
      </c>
      <c r="L61" s="31">
        <f>'per SKPD'!N6385</f>
        <v>0</v>
      </c>
      <c r="M61" s="31">
        <f>'per SKPD'!W6385</f>
        <v>0</v>
      </c>
      <c r="N61" s="31">
        <f>'per SKPD'!X6385</f>
        <v>0</v>
      </c>
      <c r="O61" s="31">
        <f>'per SKPD'!Y6385</f>
        <v>12500000</v>
      </c>
      <c r="P61" s="31">
        <f>'per SKPD'!Z6385</f>
        <v>0</v>
      </c>
      <c r="Q61" s="31">
        <f>'per SKPD'!AA6385</f>
        <v>0</v>
      </c>
      <c r="R61" s="31">
        <f>'per SKPD'!AB6385</f>
        <v>0</v>
      </c>
      <c r="S61" s="31">
        <f>'per SKPD'!AC6385</f>
        <v>0</v>
      </c>
      <c r="T61" s="31">
        <f>'per SKPD'!AL6385</f>
        <v>2550000</v>
      </c>
      <c r="U61" s="31">
        <f>'per SKPD'!AM6385</f>
        <v>0</v>
      </c>
      <c r="V61" s="31">
        <f>'per SKPD'!AN6385</f>
        <v>0</v>
      </c>
      <c r="W61" s="31">
        <f>'per SKPD'!AO6385</f>
        <v>2550000</v>
      </c>
      <c r="X61" s="32">
        <f t="shared" si="7"/>
        <v>192494000</v>
      </c>
      <c r="Y61" s="32"/>
      <c r="Z61" s="28"/>
      <c r="AA61" s="29">
        <f t="shared" si="8"/>
        <v>192494000</v>
      </c>
      <c r="AB61" s="29">
        <f t="shared" si="9"/>
        <v>0</v>
      </c>
      <c r="AC61" s="29">
        <f t="shared" si="10"/>
        <v>182544000</v>
      </c>
      <c r="AD61" s="94">
        <f t="shared" si="11"/>
        <v>9950000</v>
      </c>
      <c r="AE61" s="94">
        <f t="shared" si="12"/>
        <v>9950000</v>
      </c>
      <c r="AF61" s="94">
        <f t="shared" si="13"/>
        <v>0</v>
      </c>
    </row>
    <row r="62" spans="1:32">
      <c r="A62" s="112">
        <v>52</v>
      </c>
      <c r="B62" s="110" t="str">
        <f>'KIB A'!B62</f>
        <v>KELURAHAN MANDING</v>
      </c>
      <c r="C62" s="31">
        <f>'per SKPD'!E6438</f>
        <v>143025500</v>
      </c>
      <c r="D62" s="31">
        <f>'per SKPD'!F6438</f>
        <v>14675000</v>
      </c>
      <c r="E62" s="31">
        <f>'per SKPD'!G6438</f>
        <v>14675000</v>
      </c>
      <c r="F62" s="31">
        <f>'per SKPD'!H6438</f>
        <v>14675000</v>
      </c>
      <c r="G62" s="31">
        <f>'per SKPD'!I6438</f>
        <v>0</v>
      </c>
      <c r="H62" s="31">
        <f>'per SKPD'!J6438</f>
        <v>0</v>
      </c>
      <c r="I62" s="31">
        <f>'per SKPD'!K6438</f>
        <v>0</v>
      </c>
      <c r="J62" s="31">
        <f>'per SKPD'!L6438</f>
        <v>0</v>
      </c>
      <c r="K62" s="31">
        <f>'per SKPD'!M6438</f>
        <v>0</v>
      </c>
      <c r="L62" s="31">
        <f>'per SKPD'!N6438</f>
        <v>10930556</v>
      </c>
      <c r="M62" s="31">
        <f>'per SKPD'!W6438</f>
        <v>0</v>
      </c>
      <c r="N62" s="31">
        <f>'per SKPD'!X6438</f>
        <v>0</v>
      </c>
      <c r="O62" s="31">
        <f>'per SKPD'!Y6438</f>
        <v>25605556</v>
      </c>
      <c r="P62" s="31">
        <f>'per SKPD'!Z6438</f>
        <v>0</v>
      </c>
      <c r="Q62" s="31">
        <f>'per SKPD'!AA6438</f>
        <v>0</v>
      </c>
      <c r="R62" s="31">
        <f>'per SKPD'!AB6438</f>
        <v>0</v>
      </c>
      <c r="S62" s="31">
        <f>'per SKPD'!AC6438</f>
        <v>0</v>
      </c>
      <c r="T62" s="31">
        <f>'per SKPD'!AL6438</f>
        <v>2175000</v>
      </c>
      <c r="U62" s="31">
        <f>'per SKPD'!AM6438</f>
        <v>0</v>
      </c>
      <c r="V62" s="31">
        <f>'per SKPD'!AN6438</f>
        <v>0</v>
      </c>
      <c r="W62" s="31">
        <f>'per SKPD'!AO6438</f>
        <v>2175000</v>
      </c>
      <c r="X62" s="32">
        <f t="shared" si="7"/>
        <v>166456056</v>
      </c>
      <c r="Y62" s="32"/>
      <c r="Z62" s="28"/>
      <c r="AA62" s="29">
        <f t="shared" si="8"/>
        <v>166456056</v>
      </c>
      <c r="AB62" s="29">
        <f t="shared" si="9"/>
        <v>0</v>
      </c>
      <c r="AC62" s="29">
        <f t="shared" si="10"/>
        <v>143025500</v>
      </c>
      <c r="AD62" s="94">
        <f t="shared" si="11"/>
        <v>23430556</v>
      </c>
      <c r="AE62" s="94">
        <f t="shared" si="12"/>
        <v>23430556</v>
      </c>
      <c r="AF62" s="94">
        <f t="shared" si="13"/>
        <v>0</v>
      </c>
    </row>
    <row r="63" spans="1:32">
      <c r="A63" s="112">
        <v>53</v>
      </c>
      <c r="B63" s="110" t="str">
        <f>'KIB A'!B63</f>
        <v>KELURAHAN MUNGSENG</v>
      </c>
      <c r="C63" s="31">
        <f>'per SKPD'!E6516</f>
        <v>181907000</v>
      </c>
      <c r="D63" s="31">
        <f>'per SKPD'!F6516</f>
        <v>15030000</v>
      </c>
      <c r="E63" s="31">
        <f>'per SKPD'!G6516</f>
        <v>14980000</v>
      </c>
      <c r="F63" s="31">
        <f>'per SKPD'!H6516</f>
        <v>14980000</v>
      </c>
      <c r="G63" s="31">
        <f>'per SKPD'!I6516</f>
        <v>0</v>
      </c>
      <c r="H63" s="31">
        <f>'per SKPD'!J6516</f>
        <v>0</v>
      </c>
      <c r="I63" s="31">
        <f>'per SKPD'!K6516</f>
        <v>0</v>
      </c>
      <c r="J63" s="31">
        <f>'per SKPD'!L6516</f>
        <v>0</v>
      </c>
      <c r="K63" s="31">
        <f>'per SKPD'!M6516</f>
        <v>0</v>
      </c>
      <c r="L63" s="31">
        <f>'per SKPD'!N6516</f>
        <v>0</v>
      </c>
      <c r="M63" s="31">
        <f>'per SKPD'!W6516</f>
        <v>0</v>
      </c>
      <c r="N63" s="31">
        <f>'per SKPD'!X6516</f>
        <v>0</v>
      </c>
      <c r="O63" s="31">
        <f>'per SKPD'!Y6516</f>
        <v>14980000</v>
      </c>
      <c r="P63" s="31">
        <f>'per SKPD'!Z6516</f>
        <v>0</v>
      </c>
      <c r="Q63" s="31">
        <f>'per SKPD'!AA6516</f>
        <v>0</v>
      </c>
      <c r="R63" s="31">
        <f>'per SKPD'!AB6516</f>
        <v>0</v>
      </c>
      <c r="S63" s="31">
        <f>'per SKPD'!AC6516</f>
        <v>0</v>
      </c>
      <c r="T63" s="31">
        <f>'per SKPD'!AL6516</f>
        <v>0</v>
      </c>
      <c r="U63" s="31">
        <f>'per SKPD'!AM6516</f>
        <v>0</v>
      </c>
      <c r="V63" s="31">
        <f>'per SKPD'!AN6516</f>
        <v>0</v>
      </c>
      <c r="W63" s="31">
        <f>'per SKPD'!AO6516</f>
        <v>0</v>
      </c>
      <c r="X63" s="32">
        <f t="shared" si="7"/>
        <v>196887000</v>
      </c>
      <c r="Y63" s="32"/>
      <c r="Z63" s="28"/>
      <c r="AA63" s="29">
        <f t="shared" si="8"/>
        <v>196887000</v>
      </c>
      <c r="AB63" s="29">
        <f t="shared" si="9"/>
        <v>0</v>
      </c>
      <c r="AC63" s="29">
        <f t="shared" si="10"/>
        <v>181907000</v>
      </c>
      <c r="AD63" s="94">
        <f t="shared" si="11"/>
        <v>14980000</v>
      </c>
      <c r="AE63" s="94">
        <f t="shared" si="12"/>
        <v>14980000</v>
      </c>
      <c r="AF63" s="94">
        <f t="shared" si="13"/>
        <v>0</v>
      </c>
    </row>
    <row r="64" spans="1:32">
      <c r="A64" s="112">
        <v>54</v>
      </c>
      <c r="B64" s="110" t="str">
        <f>'KIB A'!B64</f>
        <v>KELURAHAN PURWOREJO</v>
      </c>
      <c r="C64" s="31">
        <f>'per SKPD'!E6607</f>
        <v>179062000</v>
      </c>
      <c r="D64" s="31">
        <f>'per SKPD'!F6607</f>
        <v>25560000</v>
      </c>
      <c r="E64" s="31">
        <f>'per SKPD'!G6607</f>
        <v>25560000</v>
      </c>
      <c r="F64" s="31">
        <f>'per SKPD'!H6607</f>
        <v>25560000</v>
      </c>
      <c r="G64" s="31">
        <f>'per SKPD'!I6607</f>
        <v>0</v>
      </c>
      <c r="H64" s="31">
        <f>'per SKPD'!J6607</f>
        <v>0</v>
      </c>
      <c r="I64" s="31">
        <f>'per SKPD'!K6607</f>
        <v>0</v>
      </c>
      <c r="J64" s="31">
        <f>'per SKPD'!L6607</f>
        <v>0</v>
      </c>
      <c r="K64" s="31">
        <f>'per SKPD'!M6607</f>
        <v>0</v>
      </c>
      <c r="L64" s="31">
        <f>'per SKPD'!N6607</f>
        <v>0</v>
      </c>
      <c r="M64" s="31">
        <f>'per SKPD'!W6607</f>
        <v>0</v>
      </c>
      <c r="N64" s="31">
        <f>'per SKPD'!X6607</f>
        <v>0</v>
      </c>
      <c r="O64" s="31">
        <f>'per SKPD'!Y6607</f>
        <v>25560000</v>
      </c>
      <c r="P64" s="31">
        <f>'per SKPD'!Z6607</f>
        <v>0</v>
      </c>
      <c r="Q64" s="31">
        <f>'per SKPD'!AA6607</f>
        <v>0</v>
      </c>
      <c r="R64" s="31">
        <f>'per SKPD'!AB6607</f>
        <v>0</v>
      </c>
      <c r="S64" s="31">
        <f>'per SKPD'!AC6607</f>
        <v>0</v>
      </c>
      <c r="T64" s="31">
        <f>'per SKPD'!AL6607</f>
        <v>3400000</v>
      </c>
      <c r="U64" s="31">
        <f>'per SKPD'!AM6607</f>
        <v>2160000</v>
      </c>
      <c r="V64" s="31">
        <f>'per SKPD'!AN6607</f>
        <v>0</v>
      </c>
      <c r="W64" s="31">
        <f>'per SKPD'!AO6607</f>
        <v>5560000</v>
      </c>
      <c r="X64" s="32">
        <f t="shared" si="7"/>
        <v>199062000</v>
      </c>
      <c r="Y64" s="32"/>
      <c r="Z64" s="28"/>
      <c r="AA64" s="29">
        <f t="shared" si="8"/>
        <v>199062000</v>
      </c>
      <c r="AB64" s="29">
        <f t="shared" si="9"/>
        <v>0</v>
      </c>
      <c r="AC64" s="29">
        <f t="shared" si="10"/>
        <v>179062000</v>
      </c>
      <c r="AD64" s="94">
        <f t="shared" si="11"/>
        <v>20000000</v>
      </c>
      <c r="AE64" s="94">
        <f t="shared" si="12"/>
        <v>20000000</v>
      </c>
      <c r="AF64" s="94">
        <f t="shared" si="13"/>
        <v>0</v>
      </c>
    </row>
    <row r="65" spans="1:32">
      <c r="A65" s="112">
        <v>55</v>
      </c>
      <c r="B65" s="110" t="str">
        <f>'KIB A'!B65</f>
        <v>KELURAHAN GIYANTI</v>
      </c>
      <c r="C65" s="31">
        <f>'per SKPD'!E6692</f>
        <v>168962000</v>
      </c>
      <c r="D65" s="31">
        <f>'per SKPD'!F6692</f>
        <v>13750000</v>
      </c>
      <c r="E65" s="31">
        <f>'per SKPD'!G6692</f>
        <v>13750000</v>
      </c>
      <c r="F65" s="31">
        <f>'per SKPD'!H6692</f>
        <v>13750000</v>
      </c>
      <c r="G65" s="31">
        <f>'per SKPD'!I6692</f>
        <v>0</v>
      </c>
      <c r="H65" s="31">
        <f>'per SKPD'!J6692</f>
        <v>0</v>
      </c>
      <c r="I65" s="31">
        <f>'per SKPD'!K6692</f>
        <v>0</v>
      </c>
      <c r="J65" s="31">
        <f>'per SKPD'!L6692</f>
        <v>0</v>
      </c>
      <c r="K65" s="31">
        <f>'per SKPD'!M6692</f>
        <v>0</v>
      </c>
      <c r="L65" s="31">
        <f>'per SKPD'!N6692</f>
        <v>0</v>
      </c>
      <c r="M65" s="31">
        <f>'per SKPD'!W6692</f>
        <v>0</v>
      </c>
      <c r="N65" s="31">
        <f>'per SKPD'!X6692</f>
        <v>0</v>
      </c>
      <c r="O65" s="31">
        <f>'per SKPD'!Y6692</f>
        <v>13750000</v>
      </c>
      <c r="P65" s="31">
        <f>'per SKPD'!Z6692</f>
        <v>0</v>
      </c>
      <c r="Q65" s="31">
        <f>'per SKPD'!AA6692</f>
        <v>0</v>
      </c>
      <c r="R65" s="31">
        <f>'per SKPD'!AB6692</f>
        <v>0</v>
      </c>
      <c r="S65" s="31">
        <f>'per SKPD'!AC6692</f>
        <v>0</v>
      </c>
      <c r="T65" s="31">
        <f>'per SKPD'!AL6692</f>
        <v>1250000</v>
      </c>
      <c r="U65" s="31">
        <f>'per SKPD'!AM6692</f>
        <v>0</v>
      </c>
      <c r="V65" s="31">
        <f>'per SKPD'!AN6692</f>
        <v>0</v>
      </c>
      <c r="W65" s="31">
        <f>'per SKPD'!AO6692</f>
        <v>1250000</v>
      </c>
      <c r="X65" s="32">
        <f t="shared" si="7"/>
        <v>181462000</v>
      </c>
      <c r="Y65" s="32"/>
      <c r="Z65" s="28"/>
      <c r="AA65" s="29">
        <f t="shared" si="8"/>
        <v>181462000</v>
      </c>
      <c r="AB65" s="29">
        <f t="shared" si="9"/>
        <v>0</v>
      </c>
      <c r="AC65" s="29">
        <f t="shared" si="10"/>
        <v>168962000</v>
      </c>
      <c r="AD65" s="94">
        <f t="shared" si="11"/>
        <v>12500000</v>
      </c>
      <c r="AE65" s="94">
        <f t="shared" si="12"/>
        <v>12500000</v>
      </c>
      <c r="AF65" s="94">
        <f t="shared" si="13"/>
        <v>0</v>
      </c>
    </row>
    <row r="66" spans="1:32">
      <c r="A66" s="112">
        <v>56</v>
      </c>
      <c r="B66" s="110" t="str">
        <f>'KIB A'!B66</f>
        <v>KELURAHAN MADURESO</v>
      </c>
      <c r="C66" s="31">
        <f>'per SKPD'!E6755</f>
        <v>172186000</v>
      </c>
      <c r="D66" s="31">
        <f>'per SKPD'!F6755</f>
        <v>12500000</v>
      </c>
      <c r="E66" s="31">
        <f>'per SKPD'!G6755</f>
        <v>12500000</v>
      </c>
      <c r="F66" s="31">
        <f>'per SKPD'!H6755</f>
        <v>12500000</v>
      </c>
      <c r="G66" s="31">
        <f>'per SKPD'!I6755</f>
        <v>0</v>
      </c>
      <c r="H66" s="31">
        <f>'per SKPD'!J6755</f>
        <v>0</v>
      </c>
      <c r="I66" s="31">
        <f>'per SKPD'!K6755</f>
        <v>0</v>
      </c>
      <c r="J66" s="31">
        <f>'per SKPD'!L6755</f>
        <v>0</v>
      </c>
      <c r="K66" s="31">
        <f>'per SKPD'!M6755</f>
        <v>0</v>
      </c>
      <c r="L66" s="31">
        <f>'per SKPD'!N6755</f>
        <v>19337729</v>
      </c>
      <c r="M66" s="31">
        <f>'per SKPD'!W6755</f>
        <v>0</v>
      </c>
      <c r="N66" s="31">
        <f>'per SKPD'!X6755</f>
        <v>0</v>
      </c>
      <c r="O66" s="31">
        <f>'per SKPD'!Y6755</f>
        <v>31837729</v>
      </c>
      <c r="P66" s="31">
        <f>'per SKPD'!Z6755</f>
        <v>0</v>
      </c>
      <c r="Q66" s="31">
        <f>'per SKPD'!AA6755</f>
        <v>0</v>
      </c>
      <c r="R66" s="31">
        <f>'per SKPD'!AB6755</f>
        <v>0</v>
      </c>
      <c r="S66" s="31">
        <f>'per SKPD'!AC6755</f>
        <v>0</v>
      </c>
      <c r="T66" s="31">
        <f>'per SKPD'!AL6755</f>
        <v>0</v>
      </c>
      <c r="U66" s="31">
        <f>'per SKPD'!AM6755</f>
        <v>0</v>
      </c>
      <c r="V66" s="31">
        <f>'per SKPD'!AN6755</f>
        <v>0</v>
      </c>
      <c r="W66" s="31">
        <f>'per SKPD'!AO6755</f>
        <v>0</v>
      </c>
      <c r="X66" s="32">
        <f t="shared" si="7"/>
        <v>204023729</v>
      </c>
      <c r="Y66" s="32"/>
      <c r="Z66" s="28"/>
      <c r="AA66" s="29">
        <f t="shared" si="8"/>
        <v>204023729</v>
      </c>
      <c r="AB66" s="29">
        <f t="shared" si="9"/>
        <v>0</v>
      </c>
      <c r="AC66" s="29">
        <f t="shared" si="10"/>
        <v>172186000</v>
      </c>
      <c r="AD66" s="94">
        <f t="shared" si="11"/>
        <v>31837729</v>
      </c>
      <c r="AE66" s="94">
        <f t="shared" si="12"/>
        <v>31837729</v>
      </c>
      <c r="AF66" s="94">
        <f t="shared" si="13"/>
        <v>0</v>
      </c>
    </row>
    <row r="67" spans="1:32">
      <c r="A67" s="112">
        <v>57</v>
      </c>
      <c r="B67" s="110" t="str">
        <f>'KIB A'!B67</f>
        <v>KELURAHAN SIDOREJO</v>
      </c>
      <c r="C67" s="31">
        <f>'per SKPD'!E6817</f>
        <v>149527000</v>
      </c>
      <c r="D67" s="31">
        <f>'per SKPD'!F6817</f>
        <v>12500000</v>
      </c>
      <c r="E67" s="31">
        <f>'per SKPD'!G6817</f>
        <v>12495000</v>
      </c>
      <c r="F67" s="31">
        <f>'per SKPD'!H6817</f>
        <v>12495000</v>
      </c>
      <c r="G67" s="31">
        <f>'per SKPD'!I6817</f>
        <v>0</v>
      </c>
      <c r="H67" s="31">
        <f>'per SKPD'!J6817</f>
        <v>0</v>
      </c>
      <c r="I67" s="31">
        <f>'per SKPD'!K6817</f>
        <v>0</v>
      </c>
      <c r="J67" s="31">
        <f>'per SKPD'!L6817</f>
        <v>0</v>
      </c>
      <c r="K67" s="31">
        <f>'per SKPD'!M6817</f>
        <v>0</v>
      </c>
      <c r="L67" s="31">
        <f>'per SKPD'!N6817</f>
        <v>10750000</v>
      </c>
      <c r="M67" s="31">
        <f>'per SKPD'!W6817</f>
        <v>0</v>
      </c>
      <c r="N67" s="31">
        <f>'per SKPD'!X6817</f>
        <v>0</v>
      </c>
      <c r="O67" s="31">
        <f>'per SKPD'!Y6817</f>
        <v>23245000</v>
      </c>
      <c r="P67" s="31">
        <f>'per SKPD'!Z6817</f>
        <v>0</v>
      </c>
      <c r="Q67" s="31">
        <f>'per SKPD'!AA6817</f>
        <v>0</v>
      </c>
      <c r="R67" s="31">
        <f>'per SKPD'!AB6817</f>
        <v>0</v>
      </c>
      <c r="S67" s="31">
        <f>'per SKPD'!AC6817</f>
        <v>9026000</v>
      </c>
      <c r="T67" s="31">
        <f>'per SKPD'!AL6817</f>
        <v>0</v>
      </c>
      <c r="U67" s="31">
        <f>'per SKPD'!AM6817</f>
        <v>0</v>
      </c>
      <c r="V67" s="31">
        <f>'per SKPD'!AN6817</f>
        <v>0</v>
      </c>
      <c r="W67" s="31">
        <f>'per SKPD'!AO6817</f>
        <v>9026000</v>
      </c>
      <c r="X67" s="32">
        <f t="shared" si="7"/>
        <v>163746000</v>
      </c>
      <c r="Y67" s="32"/>
      <c r="Z67" s="28"/>
      <c r="AA67" s="29">
        <f t="shared" si="8"/>
        <v>163746000</v>
      </c>
      <c r="AB67" s="29">
        <f t="shared" si="9"/>
        <v>0</v>
      </c>
      <c r="AC67" s="29">
        <f t="shared" si="10"/>
        <v>149527000</v>
      </c>
      <c r="AD67" s="94">
        <f t="shared" si="11"/>
        <v>14219000</v>
      </c>
      <c r="AE67" s="94">
        <f t="shared" si="12"/>
        <v>14219000</v>
      </c>
      <c r="AF67" s="94">
        <f t="shared" si="13"/>
        <v>0</v>
      </c>
    </row>
    <row r="68" spans="1:32">
      <c r="A68" s="112">
        <v>58</v>
      </c>
      <c r="B68" s="110" t="str">
        <f>'KIB A'!B68</f>
        <v>KELURAHAN WALITELON SELATAN</v>
      </c>
      <c r="C68" s="31">
        <f>'per SKPD'!E6900</f>
        <v>180275000</v>
      </c>
      <c r="D68" s="31">
        <f>'per SKPD'!F6900</f>
        <v>12590000</v>
      </c>
      <c r="E68" s="31">
        <f>'per SKPD'!G6900</f>
        <v>12590000</v>
      </c>
      <c r="F68" s="31">
        <f>'per SKPD'!H6900</f>
        <v>12590000</v>
      </c>
      <c r="G68" s="31">
        <f>'per SKPD'!I6900</f>
        <v>0</v>
      </c>
      <c r="H68" s="31">
        <f>'per SKPD'!J6900</f>
        <v>0</v>
      </c>
      <c r="I68" s="31">
        <f>'per SKPD'!K6900</f>
        <v>0</v>
      </c>
      <c r="J68" s="31">
        <f>'per SKPD'!L6900</f>
        <v>0</v>
      </c>
      <c r="K68" s="31">
        <f>'per SKPD'!M6900</f>
        <v>0</v>
      </c>
      <c r="L68" s="31">
        <f>'per SKPD'!N6900</f>
        <v>0</v>
      </c>
      <c r="M68" s="31">
        <f>'per SKPD'!W6900</f>
        <v>0</v>
      </c>
      <c r="N68" s="31">
        <f>'per SKPD'!X6900</f>
        <v>0</v>
      </c>
      <c r="O68" s="31">
        <f>'per SKPD'!Y6900</f>
        <v>12590000</v>
      </c>
      <c r="P68" s="31">
        <f>'per SKPD'!Z6900</f>
        <v>0</v>
      </c>
      <c r="Q68" s="31">
        <f>'per SKPD'!AA6900</f>
        <v>0</v>
      </c>
      <c r="R68" s="31">
        <f>'per SKPD'!AB6900</f>
        <v>0</v>
      </c>
      <c r="S68" s="31">
        <f>'per SKPD'!AC6900</f>
        <v>0</v>
      </c>
      <c r="T68" s="31">
        <f>'per SKPD'!AL6900</f>
        <v>850000</v>
      </c>
      <c r="U68" s="31">
        <f>'per SKPD'!AM6900</f>
        <v>90000</v>
      </c>
      <c r="V68" s="31">
        <f>'per SKPD'!AN6900</f>
        <v>0</v>
      </c>
      <c r="W68" s="31">
        <f>'per SKPD'!AO6900</f>
        <v>940000</v>
      </c>
      <c r="X68" s="32">
        <f t="shared" si="7"/>
        <v>191925000</v>
      </c>
      <c r="Y68" s="32"/>
      <c r="Z68" s="28"/>
      <c r="AA68" s="29">
        <f t="shared" si="8"/>
        <v>191925000</v>
      </c>
      <c r="AB68" s="29">
        <f t="shared" si="9"/>
        <v>0</v>
      </c>
      <c r="AC68" s="29">
        <f t="shared" si="10"/>
        <v>180275000</v>
      </c>
      <c r="AD68" s="94">
        <f t="shared" si="11"/>
        <v>11650000</v>
      </c>
      <c r="AE68" s="94">
        <f t="shared" si="12"/>
        <v>11650000</v>
      </c>
      <c r="AF68" s="94">
        <f t="shared" si="13"/>
        <v>0</v>
      </c>
    </row>
    <row r="69" spans="1:32">
      <c r="A69" s="112">
        <v>59</v>
      </c>
      <c r="B69" s="110" t="str">
        <f>'KIB A'!B69</f>
        <v>KELURAHAN WALITELON UTARA</v>
      </c>
      <c r="C69" s="31">
        <f>'per SKPD'!E6975</f>
        <v>149326000</v>
      </c>
      <c r="D69" s="31">
        <f>'per SKPD'!F6975</f>
        <v>12500000</v>
      </c>
      <c r="E69" s="31">
        <f>'per SKPD'!G6975</f>
        <v>12450000</v>
      </c>
      <c r="F69" s="31">
        <f>'per SKPD'!H6975</f>
        <v>12450000</v>
      </c>
      <c r="G69" s="31">
        <f>'per SKPD'!I6975</f>
        <v>0</v>
      </c>
      <c r="H69" s="31">
        <f>'per SKPD'!J6975</f>
        <v>0</v>
      </c>
      <c r="I69" s="31">
        <f>'per SKPD'!K6975</f>
        <v>0</v>
      </c>
      <c r="J69" s="31">
        <f>'per SKPD'!L6975</f>
        <v>0</v>
      </c>
      <c r="K69" s="31">
        <f>'per SKPD'!M6975</f>
        <v>0</v>
      </c>
      <c r="L69" s="31">
        <f>'per SKPD'!N6975</f>
        <v>0</v>
      </c>
      <c r="M69" s="31">
        <f>'per SKPD'!W6975</f>
        <v>0</v>
      </c>
      <c r="N69" s="31">
        <f>'per SKPD'!X6975</f>
        <v>0</v>
      </c>
      <c r="O69" s="31">
        <f>'per SKPD'!Y6975</f>
        <v>12450000</v>
      </c>
      <c r="P69" s="31">
        <f>'per SKPD'!Z6975</f>
        <v>0</v>
      </c>
      <c r="Q69" s="31">
        <f>'per SKPD'!AA6975</f>
        <v>0</v>
      </c>
      <c r="R69" s="31">
        <f>'per SKPD'!AB6975</f>
        <v>0</v>
      </c>
      <c r="S69" s="31">
        <f>'per SKPD'!AC6975</f>
        <v>0</v>
      </c>
      <c r="T69" s="31">
        <f>'per SKPD'!AL6975</f>
        <v>0</v>
      </c>
      <c r="U69" s="31">
        <f>'per SKPD'!AM6975</f>
        <v>500000</v>
      </c>
      <c r="V69" s="31">
        <f>'per SKPD'!AN6975</f>
        <v>0</v>
      </c>
      <c r="W69" s="31">
        <f>'per SKPD'!AO6975</f>
        <v>500000</v>
      </c>
      <c r="X69" s="32">
        <f t="shared" si="7"/>
        <v>161276000</v>
      </c>
      <c r="Y69" s="32"/>
      <c r="Z69" s="28"/>
      <c r="AA69" s="29">
        <f t="shared" si="8"/>
        <v>161276000</v>
      </c>
      <c r="AB69" s="29">
        <f t="shared" si="9"/>
        <v>0</v>
      </c>
      <c r="AC69" s="29">
        <f t="shared" si="10"/>
        <v>149326000</v>
      </c>
      <c r="AD69" s="94">
        <f t="shared" si="11"/>
        <v>11950000</v>
      </c>
      <c r="AE69" s="94">
        <f t="shared" si="12"/>
        <v>11950000</v>
      </c>
      <c r="AF69" s="94">
        <f t="shared" si="13"/>
        <v>0</v>
      </c>
    </row>
    <row r="70" spans="1:32">
      <c r="A70" s="112">
        <v>60</v>
      </c>
      <c r="B70" s="110" t="str">
        <f>'KIB A'!B70</f>
        <v>KELURAHAN KRANGGAN</v>
      </c>
      <c r="C70" s="31">
        <f>'per SKPD'!E7026</f>
        <v>161771000</v>
      </c>
      <c r="D70" s="31">
        <f>'per SKPD'!F7026</f>
        <v>12500000</v>
      </c>
      <c r="E70" s="31">
        <f>'per SKPD'!G7026</f>
        <v>12500000</v>
      </c>
      <c r="F70" s="31">
        <f>'per SKPD'!H7026</f>
        <v>12500000</v>
      </c>
      <c r="G70" s="31">
        <f>'per SKPD'!I7026</f>
        <v>0</v>
      </c>
      <c r="H70" s="31">
        <f>'per SKPD'!J7026</f>
        <v>0</v>
      </c>
      <c r="I70" s="31">
        <f>'per SKPD'!K7026</f>
        <v>0</v>
      </c>
      <c r="J70" s="31">
        <f>'per SKPD'!L7026</f>
        <v>0</v>
      </c>
      <c r="K70" s="31">
        <f>'per SKPD'!M7026</f>
        <v>0</v>
      </c>
      <c r="L70" s="31">
        <f>'per SKPD'!N7026</f>
        <v>0</v>
      </c>
      <c r="M70" s="31">
        <f>'per SKPD'!W7026</f>
        <v>0</v>
      </c>
      <c r="N70" s="31">
        <f>'per SKPD'!X7026</f>
        <v>0</v>
      </c>
      <c r="O70" s="31">
        <f>'per SKPD'!Y7026</f>
        <v>12500000</v>
      </c>
      <c r="P70" s="31">
        <f>'per SKPD'!Z7026</f>
        <v>0</v>
      </c>
      <c r="Q70" s="31">
        <f>'per SKPD'!AA7026</f>
        <v>0</v>
      </c>
      <c r="R70" s="31">
        <f>'per SKPD'!AB7026</f>
        <v>0</v>
      </c>
      <c r="S70" s="31">
        <f>'per SKPD'!AC7026</f>
        <v>0</v>
      </c>
      <c r="T70" s="31">
        <f>'per SKPD'!AL7026</f>
        <v>0</v>
      </c>
      <c r="U70" s="31">
        <f>'per SKPD'!AM7026</f>
        <v>0</v>
      </c>
      <c r="V70" s="31">
        <f>'per SKPD'!AN7026</f>
        <v>0</v>
      </c>
      <c r="W70" s="31">
        <f>'per SKPD'!AO7026</f>
        <v>0</v>
      </c>
      <c r="X70" s="32">
        <f t="shared" si="7"/>
        <v>174271000</v>
      </c>
      <c r="Y70" s="32"/>
      <c r="Z70" s="28"/>
      <c r="AA70" s="29">
        <f t="shared" si="8"/>
        <v>174271000</v>
      </c>
      <c r="AB70" s="29">
        <f t="shared" si="9"/>
        <v>0</v>
      </c>
      <c r="AC70" s="29">
        <f t="shared" si="10"/>
        <v>161771000</v>
      </c>
      <c r="AD70" s="94">
        <f t="shared" si="11"/>
        <v>12500000</v>
      </c>
      <c r="AE70" s="94">
        <f t="shared" si="12"/>
        <v>12500000</v>
      </c>
      <c r="AF70" s="94">
        <f t="shared" si="13"/>
        <v>0</v>
      </c>
    </row>
    <row r="71" spans="1:32">
      <c r="A71" s="112">
        <v>61</v>
      </c>
      <c r="B71" s="110" t="str">
        <f>'KIB A'!B71</f>
        <v>KELURAHAN PARAKAN WETAN</v>
      </c>
      <c r="C71" s="31">
        <f>'per SKPD'!E7075</f>
        <v>126240000</v>
      </c>
      <c r="D71" s="31">
        <f>'per SKPD'!F7075</f>
        <v>20000000</v>
      </c>
      <c r="E71" s="31">
        <f>'per SKPD'!G7075</f>
        <v>20000000</v>
      </c>
      <c r="F71" s="31">
        <f>'per SKPD'!H7075</f>
        <v>20000000</v>
      </c>
      <c r="G71" s="31">
        <f>'per SKPD'!I7075</f>
        <v>0</v>
      </c>
      <c r="H71" s="31">
        <f>'per SKPD'!J7075</f>
        <v>0</v>
      </c>
      <c r="I71" s="31">
        <f>'per SKPD'!K7075</f>
        <v>0</v>
      </c>
      <c r="J71" s="31">
        <f>'per SKPD'!L7075</f>
        <v>0</v>
      </c>
      <c r="K71" s="31">
        <f>'per SKPD'!M7075</f>
        <v>0</v>
      </c>
      <c r="L71" s="31">
        <f>'per SKPD'!N7075</f>
        <v>10930556</v>
      </c>
      <c r="M71" s="31">
        <f>'per SKPD'!W7075</f>
        <v>0</v>
      </c>
      <c r="N71" s="31">
        <f>'per SKPD'!X7075</f>
        <v>0</v>
      </c>
      <c r="O71" s="31">
        <f>'per SKPD'!Y7075</f>
        <v>30930556</v>
      </c>
      <c r="P71" s="31">
        <f>'per SKPD'!Z7075</f>
        <v>0</v>
      </c>
      <c r="Q71" s="31">
        <f>'per SKPD'!AA7075</f>
        <v>0</v>
      </c>
      <c r="R71" s="31">
        <f>'per SKPD'!AB7075</f>
        <v>0</v>
      </c>
      <c r="S71" s="31">
        <f>'per SKPD'!AC7075</f>
        <v>0</v>
      </c>
      <c r="T71" s="31">
        <f>'per SKPD'!AL7075</f>
        <v>0</v>
      </c>
      <c r="U71" s="31">
        <f>'per SKPD'!AM7075</f>
        <v>0</v>
      </c>
      <c r="V71" s="31">
        <f>'per SKPD'!AN7075</f>
        <v>0</v>
      </c>
      <c r="W71" s="31">
        <f>'per SKPD'!AO7075</f>
        <v>0</v>
      </c>
      <c r="X71" s="32">
        <f t="shared" si="7"/>
        <v>157170556</v>
      </c>
      <c r="Y71" s="32"/>
      <c r="Z71" s="28"/>
      <c r="AA71" s="29">
        <f t="shared" si="8"/>
        <v>157170556</v>
      </c>
      <c r="AB71" s="29">
        <f t="shared" si="9"/>
        <v>0</v>
      </c>
      <c r="AC71" s="29">
        <f t="shared" si="10"/>
        <v>126240000</v>
      </c>
      <c r="AD71" s="94">
        <f t="shared" si="11"/>
        <v>30930556</v>
      </c>
      <c r="AE71" s="94">
        <f t="shared" si="12"/>
        <v>30930556</v>
      </c>
      <c r="AF71" s="94">
        <f t="shared" si="13"/>
        <v>0</v>
      </c>
    </row>
    <row r="72" spans="1:32">
      <c r="A72" s="112">
        <v>62</v>
      </c>
      <c r="B72" s="110" t="str">
        <f>'KIB A'!B72</f>
        <v>KELURAHAN PARAKAN KAUMAN</v>
      </c>
      <c r="C72" s="31">
        <f>'per SKPD'!E7135</f>
        <v>161328000</v>
      </c>
      <c r="D72" s="31">
        <f>'per SKPD'!F7135</f>
        <v>12500000</v>
      </c>
      <c r="E72" s="31">
        <f>'per SKPD'!G7135</f>
        <v>12500000</v>
      </c>
      <c r="F72" s="31">
        <f>'per SKPD'!H7135</f>
        <v>12500000</v>
      </c>
      <c r="G72" s="31">
        <f>'per SKPD'!I7135</f>
        <v>0</v>
      </c>
      <c r="H72" s="31">
        <f>'per SKPD'!J7135</f>
        <v>0</v>
      </c>
      <c r="I72" s="31">
        <f>'per SKPD'!K7135</f>
        <v>0</v>
      </c>
      <c r="J72" s="31">
        <f>'per SKPD'!L7135</f>
        <v>0</v>
      </c>
      <c r="K72" s="31">
        <f>'per SKPD'!M7135</f>
        <v>0</v>
      </c>
      <c r="L72" s="31">
        <f>'per SKPD'!N7135</f>
        <v>0</v>
      </c>
      <c r="M72" s="31">
        <f>'per SKPD'!W7135</f>
        <v>0</v>
      </c>
      <c r="N72" s="31">
        <f>'per SKPD'!X7135</f>
        <v>0</v>
      </c>
      <c r="O72" s="31">
        <f>'per SKPD'!Y7135</f>
        <v>12500000</v>
      </c>
      <c r="P72" s="31">
        <f>'per SKPD'!Z7135</f>
        <v>0</v>
      </c>
      <c r="Q72" s="31">
        <f>'per SKPD'!AA7135</f>
        <v>0</v>
      </c>
      <c r="R72" s="31">
        <f>'per SKPD'!AB7135</f>
        <v>0</v>
      </c>
      <c r="S72" s="31">
        <f>'per SKPD'!AC7135</f>
        <v>0</v>
      </c>
      <c r="T72" s="31">
        <f>'per SKPD'!AL7135</f>
        <v>0</v>
      </c>
      <c r="U72" s="31">
        <f>'per SKPD'!AM7135</f>
        <v>0</v>
      </c>
      <c r="V72" s="31">
        <f>'per SKPD'!AN7135</f>
        <v>0</v>
      </c>
      <c r="W72" s="31">
        <f>'per SKPD'!AO7135</f>
        <v>0</v>
      </c>
      <c r="X72" s="32">
        <f t="shared" si="7"/>
        <v>173828000</v>
      </c>
      <c r="Y72" s="32"/>
      <c r="Z72" s="28"/>
      <c r="AA72" s="29">
        <f t="shared" si="8"/>
        <v>173828000</v>
      </c>
      <c r="AB72" s="29">
        <f t="shared" si="9"/>
        <v>0</v>
      </c>
      <c r="AC72" s="29">
        <f t="shared" si="10"/>
        <v>161328000</v>
      </c>
      <c r="AD72" s="94">
        <f t="shared" si="11"/>
        <v>12500000</v>
      </c>
      <c r="AE72" s="94">
        <f t="shared" si="12"/>
        <v>12500000</v>
      </c>
      <c r="AF72" s="94">
        <f t="shared" si="13"/>
        <v>0</v>
      </c>
    </row>
    <row r="73" spans="1:32">
      <c r="A73" s="112">
        <v>63</v>
      </c>
      <c r="B73" s="110" t="str">
        <f>'KIB A'!B73</f>
        <v>KELURAHAN MANGGONG</v>
      </c>
      <c r="C73" s="31">
        <f>'per SKPD'!E7185</f>
        <v>130071000</v>
      </c>
      <c r="D73" s="31">
        <f>'per SKPD'!F7185</f>
        <v>12500000</v>
      </c>
      <c r="E73" s="31">
        <f>'per SKPD'!G7185</f>
        <v>12500000</v>
      </c>
      <c r="F73" s="31">
        <f>'per SKPD'!H7185</f>
        <v>12500000</v>
      </c>
      <c r="G73" s="31">
        <f>'per SKPD'!I7185</f>
        <v>0</v>
      </c>
      <c r="H73" s="31">
        <f>'per SKPD'!J7185</f>
        <v>0</v>
      </c>
      <c r="I73" s="31">
        <f>'per SKPD'!K7185</f>
        <v>0</v>
      </c>
      <c r="J73" s="31">
        <f>'per SKPD'!L7185</f>
        <v>0</v>
      </c>
      <c r="K73" s="31">
        <f>'per SKPD'!M7185</f>
        <v>0</v>
      </c>
      <c r="L73" s="31">
        <f>'per SKPD'!N7185</f>
        <v>0</v>
      </c>
      <c r="M73" s="31">
        <f>'per SKPD'!W7185</f>
        <v>0</v>
      </c>
      <c r="N73" s="31">
        <f>'per SKPD'!X7185</f>
        <v>0</v>
      </c>
      <c r="O73" s="31">
        <f>'per SKPD'!Y7185</f>
        <v>12500000</v>
      </c>
      <c r="P73" s="31">
        <f>'per SKPD'!Z7185</f>
        <v>0</v>
      </c>
      <c r="Q73" s="31">
        <f>'per SKPD'!AA7185</f>
        <v>0</v>
      </c>
      <c r="R73" s="31">
        <f>'per SKPD'!AB7185</f>
        <v>0</v>
      </c>
      <c r="S73" s="31">
        <f>'per SKPD'!AC7185</f>
        <v>0</v>
      </c>
      <c r="T73" s="31">
        <f>'per SKPD'!AL7185</f>
        <v>0</v>
      </c>
      <c r="U73" s="31">
        <f>'per SKPD'!AM7185</f>
        <v>0</v>
      </c>
      <c r="V73" s="31">
        <f>'per SKPD'!AN7185</f>
        <v>0</v>
      </c>
      <c r="W73" s="31">
        <f>'per SKPD'!AO7185</f>
        <v>0</v>
      </c>
      <c r="X73" s="32">
        <f t="shared" ref="X73:X83" si="14">C73+O73-W73</f>
        <v>142571000</v>
      </c>
      <c r="Y73" s="32"/>
      <c r="Z73" s="28"/>
      <c r="AA73" s="29">
        <f t="shared" ref="AA73:AA82" si="15">C73+F73+G73+H73+I73+J73+K73+L73+M73+N73-P73-R73-T73-S73-U73-V73</f>
        <v>142571000</v>
      </c>
      <c r="AB73" s="29">
        <f t="shared" ref="AB73:AB82" si="16">X73-AA73</f>
        <v>0</v>
      </c>
      <c r="AC73" s="29">
        <f t="shared" ref="AC73:AC82" si="17">C73</f>
        <v>130071000</v>
      </c>
      <c r="AD73" s="94">
        <f t="shared" ref="AD73:AD82" si="18">AA73-AC73</f>
        <v>12500000</v>
      </c>
      <c r="AE73" s="94">
        <f t="shared" ref="AE73:AE82" si="19">O73-W73</f>
        <v>12500000</v>
      </c>
      <c r="AF73" s="94">
        <f t="shared" ref="AF73:AF82" si="20">AD73-AE73</f>
        <v>0</v>
      </c>
    </row>
    <row r="74" spans="1:32">
      <c r="A74" s="112">
        <v>64</v>
      </c>
      <c r="B74" s="110" t="str">
        <f>'KIB A'!B74</f>
        <v>BADAN PENANGGULANGAN BENCANA DAERAH</v>
      </c>
      <c r="C74" s="31">
        <f>'per SKPD'!E7231</f>
        <v>2550094493</v>
      </c>
      <c r="D74" s="31">
        <f>'per SKPD'!F7231</f>
        <v>72000000</v>
      </c>
      <c r="E74" s="31">
        <f>'per SKPD'!G7231</f>
        <v>70338012</v>
      </c>
      <c r="F74" s="31">
        <f>'per SKPD'!H7231</f>
        <v>70338012</v>
      </c>
      <c r="G74" s="31">
        <f>'per SKPD'!I7231</f>
        <v>500000</v>
      </c>
      <c r="H74" s="31">
        <f>'per SKPD'!J7231</f>
        <v>0</v>
      </c>
      <c r="I74" s="31">
        <f>'per SKPD'!K7231</f>
        <v>0</v>
      </c>
      <c r="J74" s="31">
        <f>'per SKPD'!L7231</f>
        <v>0</v>
      </c>
      <c r="K74" s="31">
        <f>'per SKPD'!M7231</f>
        <v>0</v>
      </c>
      <c r="L74" s="31">
        <f>'per SKPD'!N7231</f>
        <v>105000000</v>
      </c>
      <c r="M74" s="31">
        <f>'per SKPD'!W7231</f>
        <v>0</v>
      </c>
      <c r="N74" s="31">
        <f>'per SKPD'!X7231</f>
        <v>0</v>
      </c>
      <c r="O74" s="31">
        <f>'per SKPD'!Y7231</f>
        <v>175838012</v>
      </c>
      <c r="P74" s="31">
        <f>'per SKPD'!Z7231</f>
        <v>0</v>
      </c>
      <c r="Q74" s="31">
        <f>'per SKPD'!AA7231</f>
        <v>0</v>
      </c>
      <c r="R74" s="31">
        <f>'per SKPD'!AB7231</f>
        <v>0</v>
      </c>
      <c r="S74" s="31">
        <f>'per SKPD'!AC7231</f>
        <v>0</v>
      </c>
      <c r="T74" s="31">
        <f>'per SKPD'!AL7231</f>
        <v>200000</v>
      </c>
      <c r="U74" s="31">
        <f>'per SKPD'!AM7231</f>
        <v>0</v>
      </c>
      <c r="V74" s="31">
        <f>'per SKPD'!AN7231</f>
        <v>0</v>
      </c>
      <c r="W74" s="31">
        <f>'per SKPD'!AO7231</f>
        <v>200000</v>
      </c>
      <c r="X74" s="32">
        <f t="shared" si="14"/>
        <v>2725732505</v>
      </c>
      <c r="Y74" s="32"/>
      <c r="Z74" s="28"/>
      <c r="AA74" s="29">
        <f t="shared" si="15"/>
        <v>2725732505</v>
      </c>
      <c r="AB74" s="29">
        <f t="shared" si="16"/>
        <v>0</v>
      </c>
      <c r="AC74" s="29">
        <f t="shared" si="17"/>
        <v>2550094493</v>
      </c>
      <c r="AD74" s="94">
        <f t="shared" si="18"/>
        <v>175638012</v>
      </c>
      <c r="AE74" s="94">
        <f t="shared" si="19"/>
        <v>175638012</v>
      </c>
      <c r="AF74" s="94">
        <f t="shared" si="20"/>
        <v>0</v>
      </c>
    </row>
    <row r="75" spans="1:32" s="385" customFormat="1">
      <c r="A75" s="445">
        <v>65</v>
      </c>
      <c r="B75" s="446" t="str">
        <f>'KIB A'!B75</f>
        <v>KANTOR KETAHANAN PANGAN</v>
      </c>
      <c r="C75" s="271">
        <f>'per SKPD'!E7321</f>
        <v>0</v>
      </c>
      <c r="D75" s="271">
        <f>'per SKPD'!F7321</f>
        <v>0</v>
      </c>
      <c r="E75" s="271">
        <f>'per SKPD'!G7321</f>
        <v>0</v>
      </c>
      <c r="F75" s="271">
        <f>'per SKPD'!H7321</f>
        <v>0</v>
      </c>
      <c r="G75" s="271">
        <f>'per SKPD'!I7321</f>
        <v>0</v>
      </c>
      <c r="H75" s="271">
        <f>'per SKPD'!J7321</f>
        <v>0</v>
      </c>
      <c r="I75" s="271">
        <f>'per SKPD'!K7321</f>
        <v>0</v>
      </c>
      <c r="J75" s="271">
        <f>'per SKPD'!L7321</f>
        <v>0</v>
      </c>
      <c r="K75" s="271">
        <f>'per SKPD'!M7321</f>
        <v>0</v>
      </c>
      <c r="L75" s="271">
        <f>'per SKPD'!N7321</f>
        <v>0</v>
      </c>
      <c r="M75" s="271">
        <f>'per SKPD'!W7321</f>
        <v>0</v>
      </c>
      <c r="N75" s="271">
        <f>'per SKPD'!X7321</f>
        <v>0</v>
      </c>
      <c r="O75" s="271">
        <f>'per SKPD'!Y7321</f>
        <v>0</v>
      </c>
      <c r="P75" s="271">
        <f>'per SKPD'!Z7321</f>
        <v>0</v>
      </c>
      <c r="Q75" s="271">
        <f>'per SKPD'!AA7321</f>
        <v>0</v>
      </c>
      <c r="R75" s="271">
        <f>'per SKPD'!AB7321</f>
        <v>0</v>
      </c>
      <c r="S75" s="271">
        <f>'per SKPD'!AC7321</f>
        <v>0</v>
      </c>
      <c r="T75" s="271">
        <f>'per SKPD'!AL7321</f>
        <v>0</v>
      </c>
      <c r="U75" s="271">
        <f>'per SKPD'!AM7321</f>
        <v>0</v>
      </c>
      <c r="V75" s="271">
        <f>'per SKPD'!AN7321</f>
        <v>0</v>
      </c>
      <c r="W75" s="271">
        <f>'per SKPD'!AO7321</f>
        <v>0</v>
      </c>
      <c r="X75" s="447">
        <f t="shared" si="14"/>
        <v>0</v>
      </c>
      <c r="Y75" s="447"/>
      <c r="Z75" s="384"/>
      <c r="AA75" s="262">
        <f t="shared" si="15"/>
        <v>0</v>
      </c>
      <c r="AB75" s="262">
        <f t="shared" si="16"/>
        <v>0</v>
      </c>
      <c r="AC75" s="262">
        <f t="shared" si="17"/>
        <v>0</v>
      </c>
      <c r="AD75" s="385">
        <f t="shared" si="18"/>
        <v>0</v>
      </c>
      <c r="AE75" s="385">
        <f t="shared" si="19"/>
        <v>0</v>
      </c>
      <c r="AF75" s="385">
        <f t="shared" si="20"/>
        <v>0</v>
      </c>
    </row>
    <row r="76" spans="1:32">
      <c r="A76" s="112">
        <v>66</v>
      </c>
      <c r="B76" s="110" t="str">
        <f>'KIB A'!B76</f>
        <v>DINAS PEMBERDAYAAN MASYARAKAT DAN DESA</v>
      </c>
      <c r="C76" s="31">
        <f>'per SKPD'!E7360</f>
        <v>1363641500</v>
      </c>
      <c r="D76" s="31">
        <f>'per SKPD'!F7360</f>
        <v>58000000</v>
      </c>
      <c r="E76" s="31">
        <f>'per SKPD'!G7360</f>
        <v>56557250</v>
      </c>
      <c r="F76" s="31">
        <f>'per SKPD'!H7360</f>
        <v>56557250</v>
      </c>
      <c r="G76" s="31">
        <f>'per SKPD'!I7360</f>
        <v>0</v>
      </c>
      <c r="H76" s="31">
        <f>'per SKPD'!J7360</f>
        <v>0</v>
      </c>
      <c r="I76" s="31">
        <f>'per SKPD'!K7360</f>
        <v>0</v>
      </c>
      <c r="J76" s="31">
        <f>'per SKPD'!L7360</f>
        <v>0</v>
      </c>
      <c r="K76" s="31">
        <f>'per SKPD'!M7360</f>
        <v>0</v>
      </c>
      <c r="L76" s="31">
        <f>'per SKPD'!N7360</f>
        <v>0</v>
      </c>
      <c r="M76" s="31">
        <f>'per SKPD'!W7360</f>
        <v>0</v>
      </c>
      <c r="N76" s="31">
        <f>'per SKPD'!X7360</f>
        <v>0</v>
      </c>
      <c r="O76" s="31">
        <f>'per SKPD'!Y7360</f>
        <v>56557250</v>
      </c>
      <c r="P76" s="31">
        <f>'per SKPD'!Z7360</f>
        <v>0</v>
      </c>
      <c r="Q76" s="31">
        <f>'per SKPD'!AA7360</f>
        <v>0</v>
      </c>
      <c r="R76" s="31">
        <f>'per SKPD'!AB7360</f>
        <v>0</v>
      </c>
      <c r="S76" s="31">
        <f>'per SKPD'!AC7360</f>
        <v>0</v>
      </c>
      <c r="T76" s="31">
        <f>'per SKPD'!AL7360</f>
        <v>500000</v>
      </c>
      <c r="U76" s="31">
        <f>'per SKPD'!AM7360</f>
        <v>0</v>
      </c>
      <c r="V76" s="31">
        <f>'per SKPD'!AN7360</f>
        <v>0</v>
      </c>
      <c r="W76" s="31">
        <f>'per SKPD'!AO7360</f>
        <v>500000</v>
      </c>
      <c r="X76" s="32">
        <f t="shared" si="14"/>
        <v>1419698750</v>
      </c>
      <c r="Y76" s="32"/>
      <c r="Z76" s="28"/>
      <c r="AA76" s="29">
        <f t="shared" si="15"/>
        <v>1419698750</v>
      </c>
      <c r="AB76" s="29">
        <f t="shared" si="16"/>
        <v>0</v>
      </c>
      <c r="AC76" s="29">
        <f t="shared" si="17"/>
        <v>1363641500</v>
      </c>
      <c r="AD76" s="94">
        <f t="shared" si="18"/>
        <v>56057250</v>
      </c>
      <c r="AE76" s="94">
        <f t="shared" si="19"/>
        <v>56057250</v>
      </c>
      <c r="AF76" s="94">
        <f t="shared" si="20"/>
        <v>0</v>
      </c>
    </row>
    <row r="77" spans="1:32">
      <c r="A77" s="112">
        <v>67</v>
      </c>
      <c r="B77" s="110" t="str">
        <f>'KIB A'!B77</f>
        <v>DINAS KEARSIPAN DAN PERPUSTAKAAN</v>
      </c>
      <c r="C77" s="31">
        <f>'per SKPD'!E7432</f>
        <v>2444527625</v>
      </c>
      <c r="D77" s="31">
        <f>'per SKPD'!F7432</f>
        <v>307030000</v>
      </c>
      <c r="E77" s="31">
        <f>'per SKPD'!G7432</f>
        <v>272175800</v>
      </c>
      <c r="F77" s="31">
        <f>'per SKPD'!H7432</f>
        <v>272175800</v>
      </c>
      <c r="G77" s="31">
        <f>'per SKPD'!I7432</f>
        <v>0</v>
      </c>
      <c r="H77" s="31">
        <f>'per SKPD'!J7432</f>
        <v>0</v>
      </c>
      <c r="I77" s="31">
        <f>'per SKPD'!K7432</f>
        <v>0</v>
      </c>
      <c r="J77" s="31">
        <f>'per SKPD'!L7432</f>
        <v>0</v>
      </c>
      <c r="K77" s="31">
        <f>'per SKPD'!M7432</f>
        <v>0</v>
      </c>
      <c r="L77" s="31">
        <f>'per SKPD'!N7432</f>
        <v>15300000</v>
      </c>
      <c r="M77" s="31">
        <f>'per SKPD'!W7432</f>
        <v>0</v>
      </c>
      <c r="N77" s="31">
        <f>'per SKPD'!X7432</f>
        <v>0</v>
      </c>
      <c r="O77" s="31">
        <f>'per SKPD'!Y7432</f>
        <v>287475800</v>
      </c>
      <c r="P77" s="31">
        <f>'per SKPD'!Z7432</f>
        <v>0</v>
      </c>
      <c r="Q77" s="31">
        <f>'per SKPD'!AA7432</f>
        <v>0</v>
      </c>
      <c r="R77" s="31">
        <f>'per SKPD'!AB7432</f>
        <v>0</v>
      </c>
      <c r="S77" s="31">
        <f>'per SKPD'!AC7432</f>
        <v>0</v>
      </c>
      <c r="T77" s="31">
        <f>'per SKPD'!AL7432</f>
        <v>3850000</v>
      </c>
      <c r="U77" s="31">
        <f>'per SKPD'!AM7432</f>
        <v>1590800</v>
      </c>
      <c r="V77" s="31">
        <f>'per SKPD'!AN7432</f>
        <v>0</v>
      </c>
      <c r="W77" s="31">
        <f>'per SKPD'!AO7432</f>
        <v>5440800</v>
      </c>
      <c r="X77" s="32">
        <f t="shared" si="14"/>
        <v>2726562625</v>
      </c>
      <c r="Y77" s="32"/>
      <c r="Z77" s="28"/>
      <c r="AA77" s="29">
        <f t="shared" si="15"/>
        <v>2726562625</v>
      </c>
      <c r="AB77" s="29">
        <f t="shared" si="16"/>
        <v>0</v>
      </c>
      <c r="AC77" s="29">
        <f t="shared" si="17"/>
        <v>2444527625</v>
      </c>
      <c r="AD77" s="94">
        <f t="shared" si="18"/>
        <v>282035000</v>
      </c>
      <c r="AE77" s="94">
        <f t="shared" si="19"/>
        <v>282035000</v>
      </c>
      <c r="AF77" s="94">
        <f t="shared" si="20"/>
        <v>0</v>
      </c>
    </row>
    <row r="78" spans="1:32">
      <c r="A78" s="112">
        <v>68</v>
      </c>
      <c r="B78" s="110" t="str">
        <f>'KIB A'!B78</f>
        <v>DINAS PERTANIAN DAN KETAHANAN PANGAN</v>
      </c>
      <c r="C78" s="31">
        <f>'per SKPD'!E7557</f>
        <v>5387574943</v>
      </c>
      <c r="D78" s="31">
        <f>'per SKPD'!F7557</f>
        <v>269000000</v>
      </c>
      <c r="E78" s="31">
        <f>'per SKPD'!G7557</f>
        <v>261721000</v>
      </c>
      <c r="F78" s="31">
        <f>'per SKPD'!H7557</f>
        <v>261721000</v>
      </c>
      <c r="G78" s="31">
        <f>'per SKPD'!I7557</f>
        <v>0</v>
      </c>
      <c r="H78" s="31">
        <f>'per SKPD'!J7557</f>
        <v>0</v>
      </c>
      <c r="I78" s="31">
        <f>'per SKPD'!K7557</f>
        <v>1665000</v>
      </c>
      <c r="J78" s="31">
        <f>'per SKPD'!L7557</f>
        <v>0</v>
      </c>
      <c r="K78" s="31">
        <f>'per SKPD'!M7557</f>
        <v>0</v>
      </c>
      <c r="L78" s="31">
        <f>'per SKPD'!N7557</f>
        <v>0</v>
      </c>
      <c r="M78" s="31">
        <f>'per SKPD'!W7557</f>
        <v>0</v>
      </c>
      <c r="N78" s="31">
        <f>'per SKPD'!X7557</f>
        <v>0</v>
      </c>
      <c r="O78" s="31">
        <f>'per SKPD'!Y7557</f>
        <v>263386000</v>
      </c>
      <c r="P78" s="31">
        <f>'per SKPD'!Z7557</f>
        <v>0</v>
      </c>
      <c r="Q78" s="31">
        <f>'per SKPD'!AA7557</f>
        <v>0</v>
      </c>
      <c r="R78" s="31">
        <f>'per SKPD'!AB7557</f>
        <v>0</v>
      </c>
      <c r="S78" s="31">
        <f>'per SKPD'!AC7557</f>
        <v>0</v>
      </c>
      <c r="T78" s="31">
        <f>'per SKPD'!AL7557</f>
        <v>39030000</v>
      </c>
      <c r="U78" s="31">
        <f>'per SKPD'!AM7557</f>
        <v>0</v>
      </c>
      <c r="V78" s="31">
        <f>'per SKPD'!AN7557</f>
        <v>0</v>
      </c>
      <c r="W78" s="31">
        <f>'per SKPD'!AO7557</f>
        <v>39030000</v>
      </c>
      <c r="X78" s="32">
        <f t="shared" si="14"/>
        <v>5611930943</v>
      </c>
      <c r="Y78" s="32"/>
      <c r="Z78" s="28"/>
      <c r="AA78" s="29">
        <f t="shared" si="15"/>
        <v>5611930943</v>
      </c>
      <c r="AB78" s="29">
        <f t="shared" si="16"/>
        <v>0</v>
      </c>
      <c r="AC78" s="29">
        <f t="shared" si="17"/>
        <v>5387574943</v>
      </c>
      <c r="AD78" s="94">
        <f t="shared" si="18"/>
        <v>224356000</v>
      </c>
      <c r="AE78" s="94">
        <f t="shared" si="19"/>
        <v>224356000</v>
      </c>
      <c r="AF78" s="94">
        <f t="shared" si="20"/>
        <v>0</v>
      </c>
    </row>
    <row r="79" spans="1:32">
      <c r="A79" s="112">
        <v>69</v>
      </c>
      <c r="B79" s="110" t="str">
        <f>'KIB A'!B79</f>
        <v>DINAS PERIKANAN DAN PETERNAKAN</v>
      </c>
      <c r="C79" s="31">
        <f>'per SKPD'!E7706</f>
        <v>3694771164</v>
      </c>
      <c r="D79" s="31">
        <f>'per SKPD'!F7706</f>
        <v>102350000</v>
      </c>
      <c r="E79" s="31">
        <f>'per SKPD'!G7706</f>
        <v>100205000</v>
      </c>
      <c r="F79" s="31">
        <f>'per SKPD'!H7706</f>
        <v>100205000</v>
      </c>
      <c r="G79" s="31">
        <f>'per SKPD'!I7706</f>
        <v>0</v>
      </c>
      <c r="H79" s="31">
        <f>'per SKPD'!J7706</f>
        <v>0</v>
      </c>
      <c r="I79" s="31">
        <f>'per SKPD'!K7706</f>
        <v>16425000</v>
      </c>
      <c r="J79" s="31">
        <f>'per SKPD'!L7706</f>
        <v>0</v>
      </c>
      <c r="K79" s="31">
        <f>'per SKPD'!M7706</f>
        <v>0</v>
      </c>
      <c r="L79" s="31">
        <f>'per SKPD'!N7706</f>
        <v>0</v>
      </c>
      <c r="M79" s="31">
        <f>'per SKPD'!W7706</f>
        <v>0</v>
      </c>
      <c r="N79" s="31">
        <f>'per SKPD'!X7706</f>
        <v>0</v>
      </c>
      <c r="O79" s="31">
        <f>'per SKPD'!Y7706</f>
        <v>116630000</v>
      </c>
      <c r="P79" s="31">
        <f>'per SKPD'!Z7706</f>
        <v>0</v>
      </c>
      <c r="Q79" s="31">
        <f>'per SKPD'!AA7706</f>
        <v>0</v>
      </c>
      <c r="R79" s="31">
        <f>'per SKPD'!AB7706</f>
        <v>0</v>
      </c>
      <c r="S79" s="31">
        <f>'per SKPD'!AC7706</f>
        <v>0</v>
      </c>
      <c r="T79" s="31">
        <f>'per SKPD'!AL7706</f>
        <v>225000</v>
      </c>
      <c r="U79" s="31">
        <f>'per SKPD'!AM7706</f>
        <v>0</v>
      </c>
      <c r="V79" s="31">
        <f>'per SKPD'!AN7706</f>
        <v>0</v>
      </c>
      <c r="W79" s="31">
        <f>'per SKPD'!AO7706</f>
        <v>225000</v>
      </c>
      <c r="X79" s="32">
        <f t="shared" si="14"/>
        <v>3811176164</v>
      </c>
      <c r="Y79" s="32"/>
      <c r="Z79" s="28"/>
      <c r="AA79" s="29">
        <f t="shared" si="15"/>
        <v>3811176164</v>
      </c>
      <c r="AB79" s="29">
        <f t="shared" si="16"/>
        <v>0</v>
      </c>
      <c r="AC79" s="29">
        <f t="shared" si="17"/>
        <v>3694771164</v>
      </c>
      <c r="AD79" s="94">
        <f t="shared" si="18"/>
        <v>116405000</v>
      </c>
      <c r="AE79" s="94">
        <f t="shared" si="19"/>
        <v>116405000</v>
      </c>
      <c r="AF79" s="94">
        <f t="shared" si="20"/>
        <v>0</v>
      </c>
    </row>
    <row r="80" spans="1:32" s="385" customFormat="1">
      <c r="A80" s="445">
        <v>70</v>
      </c>
      <c r="B80" s="446" t="str">
        <f>'KIB A'!B80</f>
        <v>BADAN PELAKSANA PENYULUHAN</v>
      </c>
      <c r="C80" s="271">
        <f>'per SKPD'!E7808</f>
        <v>0</v>
      </c>
      <c r="D80" s="271">
        <f>'per SKPD'!F7808</f>
        <v>0</v>
      </c>
      <c r="E80" s="271">
        <f>'per SKPD'!G7808</f>
        <v>0</v>
      </c>
      <c r="F80" s="271">
        <f>'per SKPD'!H7808</f>
        <v>0</v>
      </c>
      <c r="G80" s="271">
        <f>'per SKPD'!I7808</f>
        <v>0</v>
      </c>
      <c r="H80" s="271">
        <f>'per SKPD'!J7808</f>
        <v>0</v>
      </c>
      <c r="I80" s="271">
        <f>'per SKPD'!K7808</f>
        <v>0</v>
      </c>
      <c r="J80" s="271">
        <f>'per SKPD'!L7808</f>
        <v>0</v>
      </c>
      <c r="K80" s="271">
        <f>'per SKPD'!M7808</f>
        <v>0</v>
      </c>
      <c r="L80" s="271">
        <f>'per SKPD'!N7808</f>
        <v>0</v>
      </c>
      <c r="M80" s="271">
        <f>'per SKPD'!W7808</f>
        <v>0</v>
      </c>
      <c r="N80" s="271">
        <f>'per SKPD'!X7808</f>
        <v>0</v>
      </c>
      <c r="O80" s="271">
        <f>'per SKPD'!Y7808</f>
        <v>0</v>
      </c>
      <c r="P80" s="271">
        <f>'per SKPD'!Z7808</f>
        <v>0</v>
      </c>
      <c r="Q80" s="271">
        <f>'per SKPD'!AA7808</f>
        <v>0</v>
      </c>
      <c r="R80" s="271">
        <f>'per SKPD'!AB7808</f>
        <v>0</v>
      </c>
      <c r="S80" s="271">
        <f>'per SKPD'!AC7808</f>
        <v>0</v>
      </c>
      <c r="T80" s="271">
        <f>'per SKPD'!AL7808</f>
        <v>0</v>
      </c>
      <c r="U80" s="271">
        <f>'per SKPD'!AM7808</f>
        <v>0</v>
      </c>
      <c r="V80" s="271">
        <f>'per SKPD'!AN7808</f>
        <v>0</v>
      </c>
      <c r="W80" s="271">
        <f>'per SKPD'!AO7808</f>
        <v>0</v>
      </c>
      <c r="X80" s="447">
        <f t="shared" si="14"/>
        <v>0</v>
      </c>
      <c r="Y80" s="447"/>
      <c r="Z80" s="384"/>
      <c r="AA80" s="262">
        <f t="shared" si="15"/>
        <v>0</v>
      </c>
      <c r="AB80" s="262">
        <f t="shared" si="16"/>
        <v>0</v>
      </c>
      <c r="AC80" s="262">
        <f t="shared" si="17"/>
        <v>0</v>
      </c>
      <c r="AD80" s="385">
        <f t="shared" si="18"/>
        <v>0</v>
      </c>
      <c r="AE80" s="385">
        <f t="shared" si="19"/>
        <v>0</v>
      </c>
      <c r="AF80" s="385">
        <f t="shared" si="20"/>
        <v>0</v>
      </c>
    </row>
    <row r="81" spans="1:32">
      <c r="A81" s="112">
        <v>71</v>
      </c>
      <c r="B81" s="110" t="str">
        <f>'KIB A'!B81</f>
        <v>DINAS PERINDUSTRIAN PERDAGANGAN KOPERASI DAN USAHA MIKRO KECIL MENEGAH</v>
      </c>
      <c r="C81" s="31">
        <f>'per SKPD'!E7873</f>
        <v>5708414639</v>
      </c>
      <c r="D81" s="31">
        <f>'per SKPD'!F7873</f>
        <v>46989100</v>
      </c>
      <c r="E81" s="31">
        <f>'per SKPD'!G7873</f>
        <v>43486000</v>
      </c>
      <c r="F81" s="31">
        <f>'per SKPD'!H7873</f>
        <v>43486000</v>
      </c>
      <c r="G81" s="31">
        <f>'per SKPD'!I7873</f>
        <v>0</v>
      </c>
      <c r="H81" s="31">
        <f>'per SKPD'!J7873</f>
        <v>0</v>
      </c>
      <c r="I81" s="31">
        <f>'per SKPD'!K7873</f>
        <v>3727800</v>
      </c>
      <c r="J81" s="31">
        <f>'per SKPD'!L7873</f>
        <v>0</v>
      </c>
      <c r="K81" s="31">
        <f>'per SKPD'!M7873</f>
        <v>0</v>
      </c>
      <c r="L81" s="31">
        <f>'per SKPD'!N7873</f>
        <v>0</v>
      </c>
      <c r="M81" s="31">
        <f>'per SKPD'!W7873</f>
        <v>0</v>
      </c>
      <c r="N81" s="31">
        <f>'per SKPD'!X7873</f>
        <v>0</v>
      </c>
      <c r="O81" s="31">
        <f>'per SKPD'!Y7873</f>
        <v>47213800</v>
      </c>
      <c r="P81" s="31">
        <f>'per SKPD'!Z7873</f>
        <v>0</v>
      </c>
      <c r="Q81" s="31">
        <f>'per SKPD'!AA7873</f>
        <v>0</v>
      </c>
      <c r="R81" s="31">
        <f>'per SKPD'!AB7873</f>
        <v>0</v>
      </c>
      <c r="S81" s="31">
        <f>'per SKPD'!AC7873</f>
        <v>0</v>
      </c>
      <c r="T81" s="31">
        <f>'per SKPD'!AL7873</f>
        <v>2412800</v>
      </c>
      <c r="U81" s="31">
        <f>'per SKPD'!AM7873</f>
        <v>0</v>
      </c>
      <c r="V81" s="31">
        <f>'per SKPD'!AN7873</f>
        <v>0</v>
      </c>
      <c r="W81" s="31">
        <f>'per SKPD'!AO7873</f>
        <v>2412800</v>
      </c>
      <c r="X81" s="32">
        <f t="shared" si="14"/>
        <v>5753215639</v>
      </c>
      <c r="Y81" s="32"/>
      <c r="Z81" s="28"/>
      <c r="AA81" s="29">
        <f t="shared" si="15"/>
        <v>5753215639</v>
      </c>
      <c r="AB81" s="29">
        <f t="shared" si="16"/>
        <v>0</v>
      </c>
      <c r="AC81" s="29">
        <f t="shared" si="17"/>
        <v>5708414639</v>
      </c>
      <c r="AD81" s="94">
        <f t="shared" si="18"/>
        <v>44801000</v>
      </c>
      <c r="AE81" s="94">
        <f t="shared" si="19"/>
        <v>44801000</v>
      </c>
      <c r="AF81" s="94">
        <f t="shared" si="20"/>
        <v>0</v>
      </c>
    </row>
    <row r="82" spans="1:32">
      <c r="A82" s="112">
        <v>72</v>
      </c>
      <c r="B82" s="110" t="str">
        <f>'KIB A'!B82</f>
        <v>PENGELOLA BARANG</v>
      </c>
      <c r="C82" s="31">
        <f>'per SKPD'!E8006</f>
        <v>956409150</v>
      </c>
      <c r="D82" s="31">
        <f>'per SKPD'!F8006</f>
        <v>0</v>
      </c>
      <c r="E82" s="31">
        <f>'per SKPD'!G8006</f>
        <v>0</v>
      </c>
      <c r="F82" s="31">
        <f>'per SKPD'!H8006</f>
        <v>0</v>
      </c>
      <c r="G82" s="31">
        <f>'per SKPD'!I8006</f>
        <v>0</v>
      </c>
      <c r="H82" s="31">
        <f>'per SKPD'!J8006</f>
        <v>0</v>
      </c>
      <c r="I82" s="31">
        <f>'per SKPD'!K8006</f>
        <v>0</v>
      </c>
      <c r="J82" s="31">
        <f>'per SKPD'!L8006</f>
        <v>0</v>
      </c>
      <c r="K82" s="31">
        <f>'per SKPD'!M8006</f>
        <v>0</v>
      </c>
      <c r="L82" s="31">
        <f>'per SKPD'!N8006</f>
        <v>0</v>
      </c>
      <c r="M82" s="31">
        <f>'per SKPD'!W8006</f>
        <v>0</v>
      </c>
      <c r="N82" s="31">
        <f>'per SKPD'!X8006</f>
        <v>0</v>
      </c>
      <c r="O82" s="31">
        <f>'per SKPD'!Y8006</f>
        <v>0</v>
      </c>
      <c r="P82" s="31">
        <f>'per SKPD'!Z8006</f>
        <v>0</v>
      </c>
      <c r="Q82" s="31">
        <f>'per SKPD'!AA8006</f>
        <v>0</v>
      </c>
      <c r="R82" s="31">
        <f>'per SKPD'!AB8006</f>
        <v>0</v>
      </c>
      <c r="S82" s="31">
        <f>'per SKPD'!AC8006</f>
        <v>0</v>
      </c>
      <c r="T82" s="31">
        <f>'per SKPD'!AL8006</f>
        <v>0</v>
      </c>
      <c r="U82" s="31">
        <f>'per SKPD'!AM8006</f>
        <v>0</v>
      </c>
      <c r="V82" s="31">
        <f>'per SKPD'!AN8006</f>
        <v>0</v>
      </c>
      <c r="W82" s="31">
        <f>'per SKPD'!AO8006</f>
        <v>0</v>
      </c>
      <c r="X82" s="32">
        <f t="shared" si="14"/>
        <v>956409150</v>
      </c>
      <c r="Y82" s="32"/>
      <c r="Z82" s="28"/>
      <c r="AA82" s="29">
        <f t="shared" si="15"/>
        <v>956409150</v>
      </c>
      <c r="AB82" s="29">
        <f t="shared" si="16"/>
        <v>0</v>
      </c>
      <c r="AC82" s="29">
        <f t="shared" si="17"/>
        <v>956409150</v>
      </c>
      <c r="AD82" s="94">
        <f t="shared" si="18"/>
        <v>0</v>
      </c>
      <c r="AE82" s="94">
        <f t="shared" si="19"/>
        <v>0</v>
      </c>
      <c r="AF82" s="94">
        <f t="shared" si="20"/>
        <v>0</v>
      </c>
    </row>
    <row r="83" spans="1:32" s="443" customFormat="1">
      <c r="A83" s="448" t="s">
        <v>168</v>
      </c>
      <c r="B83" s="457" t="str">
        <f>'KIB A'!B83</f>
        <v>DINAS KOMUNIKASI DAN INFORMATIKA</v>
      </c>
      <c r="C83" s="31">
        <f>'per SKPD'!E8038</f>
        <v>4286125344</v>
      </c>
      <c r="D83" s="31">
        <f>'per SKPD'!F8038</f>
        <v>334763000</v>
      </c>
      <c r="E83" s="31">
        <f>'per SKPD'!G8038</f>
        <v>333553263</v>
      </c>
      <c r="F83" s="31">
        <f>'per SKPD'!H8038</f>
        <v>333553263</v>
      </c>
      <c r="G83" s="31">
        <f>'per SKPD'!I8038</f>
        <v>0</v>
      </c>
      <c r="H83" s="31">
        <f>'per SKPD'!J8038</f>
        <v>0</v>
      </c>
      <c r="I83" s="31">
        <f>'per SKPD'!K8038</f>
        <v>0</v>
      </c>
      <c r="J83" s="31">
        <f>'per SKPD'!L8038</f>
        <v>0</v>
      </c>
      <c r="K83" s="31">
        <f>'per SKPD'!M8038</f>
        <v>0</v>
      </c>
      <c r="L83" s="31">
        <f>'per SKPD'!N8038</f>
        <v>223035972</v>
      </c>
      <c r="M83" s="31">
        <f>'per SKPD'!W8038</f>
        <v>0</v>
      </c>
      <c r="N83" s="31">
        <f>'per SKPD'!X8038</f>
        <v>0</v>
      </c>
      <c r="O83" s="31">
        <f>'per SKPD'!Y8038</f>
        <v>556589235</v>
      </c>
      <c r="P83" s="31">
        <f>'per SKPD'!Z8038</f>
        <v>0</v>
      </c>
      <c r="Q83" s="31">
        <f>'per SKPD'!AA8038</f>
        <v>0</v>
      </c>
      <c r="R83" s="31">
        <f>'per SKPD'!AB8038</f>
        <v>0</v>
      </c>
      <c r="S83" s="31">
        <f>'per SKPD'!AC8038</f>
        <v>0</v>
      </c>
      <c r="T83" s="31">
        <f>'per SKPD'!AL8038</f>
        <v>360000</v>
      </c>
      <c r="U83" s="31">
        <f>'per SKPD'!AM8038</f>
        <v>11512000</v>
      </c>
      <c r="V83" s="31">
        <f>'per SKPD'!AN8038</f>
        <v>0</v>
      </c>
      <c r="W83" s="31">
        <f>'per SKPD'!AO8038</f>
        <v>11872000</v>
      </c>
      <c r="X83" s="32">
        <f t="shared" si="14"/>
        <v>4830842579</v>
      </c>
      <c r="Y83" s="32"/>
      <c r="Z83" s="28"/>
      <c r="AA83" s="29">
        <f t="shared" ref="AA83" si="21">C83+F83+G83+H83+I83+J83+K83+L83+M83+N83-P83-R83-T83-S83-U83-V83</f>
        <v>4830842579</v>
      </c>
      <c r="AB83" s="29">
        <f t="shared" ref="AB83" si="22">X83-AA83</f>
        <v>0</v>
      </c>
      <c r="AC83" s="29">
        <f t="shared" ref="AC83" si="23">C83</f>
        <v>4286125344</v>
      </c>
      <c r="AD83" s="443">
        <f t="shared" ref="AD83" si="24">AA83-AC83</f>
        <v>544717235</v>
      </c>
      <c r="AE83" s="443">
        <f t="shared" ref="AE83" si="25">O83-W83</f>
        <v>544717235</v>
      </c>
      <c r="AF83" s="443">
        <f t="shared" ref="AF83" si="26">AD83-AE83</f>
        <v>0</v>
      </c>
    </row>
    <row r="84" spans="1:32">
      <c r="A84" s="101"/>
      <c r="B84" s="78"/>
      <c r="C84" s="34"/>
      <c r="D84" s="34"/>
      <c r="E84" s="63"/>
      <c r="F84" s="67"/>
      <c r="G84" s="34"/>
      <c r="H84" s="34"/>
      <c r="I84" s="34"/>
      <c r="J84" s="34"/>
      <c r="K84" s="34"/>
      <c r="L84" s="34"/>
      <c r="M84" s="34"/>
      <c r="N84" s="63"/>
      <c r="O84" s="34"/>
      <c r="P84" s="65"/>
      <c r="Q84" s="65"/>
      <c r="R84" s="34"/>
      <c r="S84" s="34"/>
      <c r="T84" s="34"/>
      <c r="U84" s="34"/>
      <c r="V84" s="34"/>
      <c r="W84" s="34"/>
      <c r="X84" s="34"/>
      <c r="Y84" s="34"/>
      <c r="Z84" s="28"/>
    </row>
    <row r="85" spans="1:32" s="23" customFormat="1" ht="24.75" customHeight="1">
      <c r="A85" s="103"/>
      <c r="B85" s="79" t="s">
        <v>1</v>
      </c>
      <c r="C85" s="35">
        <f>SUM(C11:C83)</f>
        <v>412081005472</v>
      </c>
      <c r="D85" s="35">
        <f t="shared" ref="D85:X85" si="27">SUM(D11:D83)</f>
        <v>55989692704</v>
      </c>
      <c r="E85" s="35">
        <f t="shared" si="27"/>
        <v>59235634465</v>
      </c>
      <c r="F85" s="35">
        <f t="shared" si="27"/>
        <v>59248884665</v>
      </c>
      <c r="G85" s="35">
        <f t="shared" si="27"/>
        <v>2329000</v>
      </c>
      <c r="H85" s="35">
        <f t="shared" si="27"/>
        <v>8524041788</v>
      </c>
      <c r="I85" s="35">
        <f t="shared" si="27"/>
        <v>582802500</v>
      </c>
      <c r="J85" s="35">
        <f t="shared" si="27"/>
        <v>3936441362</v>
      </c>
      <c r="K85" s="35">
        <f t="shared" si="27"/>
        <v>292698000</v>
      </c>
      <c r="L85" s="35">
        <f t="shared" si="27"/>
        <v>3307215747</v>
      </c>
      <c r="M85" s="35">
        <f t="shared" si="27"/>
        <v>3172683599</v>
      </c>
      <c r="N85" s="35">
        <f t="shared" si="27"/>
        <v>0</v>
      </c>
      <c r="O85" s="35">
        <f t="shared" si="27"/>
        <v>79067096661</v>
      </c>
      <c r="P85" s="35">
        <f t="shared" si="27"/>
        <v>0</v>
      </c>
      <c r="Q85" s="35">
        <f t="shared" si="27"/>
        <v>0</v>
      </c>
      <c r="R85" s="35">
        <f t="shared" si="27"/>
        <v>0</v>
      </c>
      <c r="S85" s="35">
        <f t="shared" si="27"/>
        <v>3307215747</v>
      </c>
      <c r="T85" s="35">
        <f t="shared" si="27"/>
        <v>1954777211</v>
      </c>
      <c r="U85" s="35">
        <f t="shared" si="27"/>
        <v>701758737</v>
      </c>
      <c r="V85" s="35">
        <f t="shared" si="27"/>
        <v>12743600</v>
      </c>
      <c r="W85" s="35">
        <f t="shared" si="27"/>
        <v>5976495295</v>
      </c>
      <c r="X85" s="35">
        <f t="shared" si="27"/>
        <v>485171606838</v>
      </c>
      <c r="Y85" s="35"/>
      <c r="Z85" s="61"/>
      <c r="AA85" s="29">
        <f>C85+F85+G85+H85+I85+J85+K85+L85+M85+N85-P85-R85-T85-S85-U85-V85</f>
        <v>485171606838</v>
      </c>
      <c r="AB85" s="29">
        <f>X85-AA85</f>
        <v>0</v>
      </c>
      <c r="AC85" s="29">
        <f>C85</f>
        <v>412081005472</v>
      </c>
      <c r="AD85" s="94">
        <f>AA85-AC85</f>
        <v>73090601366</v>
      </c>
      <c r="AE85" s="94">
        <f>O85-W85</f>
        <v>73090601366</v>
      </c>
    </row>
    <row r="86" spans="1:32">
      <c r="B86" s="29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32" s="24" customFormat="1">
      <c r="B87" s="37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>
        <f>SUM(F85:N85)</f>
        <v>79067096661</v>
      </c>
      <c r="P87" s="36"/>
      <c r="Q87" s="36"/>
      <c r="R87" s="36"/>
      <c r="S87" s="37"/>
      <c r="T87" s="37"/>
      <c r="U87" s="37"/>
      <c r="V87" s="37"/>
      <c r="W87" s="37">
        <f>SUM(P85:V85)</f>
        <v>5976495295</v>
      </c>
      <c r="X87" s="37"/>
      <c r="Y87" s="37"/>
      <c r="Z87" s="37"/>
      <c r="AA87" s="37"/>
      <c r="AB87" s="37"/>
      <c r="AC87" s="37"/>
    </row>
    <row r="88" spans="1:32" s="24" customFormat="1"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</row>
    <row r="89" spans="1:32" s="24" customFormat="1" ht="15">
      <c r="B89" s="80"/>
      <c r="C89" s="108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108"/>
      <c r="Y89" s="37"/>
      <c r="Z89" s="37"/>
      <c r="AA89" s="37"/>
      <c r="AB89" s="37"/>
      <c r="AC89" s="37"/>
    </row>
    <row r="90" spans="1:32" s="24" customFormat="1">
      <c r="B90" s="36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</row>
    <row r="91" spans="1:32" s="24" customFormat="1"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</row>
    <row r="92" spans="1:32" s="24" customFormat="1"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8"/>
      <c r="N92" s="38"/>
      <c r="O92" s="38"/>
      <c r="P92" s="38"/>
      <c r="Q92" s="38"/>
      <c r="R92" s="38"/>
      <c r="S92" s="38"/>
      <c r="T92" s="38"/>
      <c r="U92" s="37"/>
      <c r="V92" s="37"/>
      <c r="W92" s="37"/>
      <c r="X92" s="37"/>
      <c r="Y92" s="37"/>
      <c r="Z92" s="37"/>
      <c r="AA92" s="37"/>
      <c r="AB92" s="37"/>
      <c r="AC92" s="37"/>
    </row>
    <row r="93" spans="1:32" s="24" customFormat="1"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8"/>
      <c r="N93" s="38"/>
      <c r="O93" s="38"/>
      <c r="P93" s="38"/>
      <c r="Q93" s="38"/>
      <c r="R93" s="38"/>
      <c r="S93" s="38"/>
      <c r="T93" s="38"/>
      <c r="U93" s="37"/>
      <c r="V93" s="37"/>
      <c r="W93" s="37"/>
      <c r="X93" s="37"/>
      <c r="Y93" s="37"/>
      <c r="Z93" s="37"/>
      <c r="AA93" s="37"/>
      <c r="AB93" s="37"/>
      <c r="AC93" s="37"/>
    </row>
    <row r="94" spans="1:32" s="24" customFormat="1"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8"/>
      <c r="N94" s="38"/>
      <c r="O94" s="38"/>
      <c r="P94" s="38"/>
      <c r="Q94" s="38"/>
      <c r="R94" s="38"/>
      <c r="S94" s="38"/>
      <c r="T94" s="38"/>
      <c r="U94" s="37"/>
      <c r="V94" s="37"/>
      <c r="W94" s="37"/>
      <c r="X94" s="37"/>
      <c r="Y94" s="37"/>
      <c r="Z94" s="37"/>
      <c r="AA94" s="37"/>
      <c r="AB94" s="37"/>
      <c r="AC94" s="37"/>
    </row>
    <row r="95" spans="1:32" s="24" customFormat="1"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</row>
    <row r="96" spans="1:32" s="24" customFormat="1"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</row>
    <row r="98" spans="1:32">
      <c r="A98" s="7"/>
      <c r="B98" s="29"/>
    </row>
    <row r="99" spans="1:32" s="29" customFormat="1">
      <c r="A99" s="7"/>
      <c r="AD99" s="94"/>
      <c r="AE99" s="94"/>
      <c r="AF99" s="94"/>
    </row>
  </sheetData>
  <sheetProtection password="9300" sheet="1" objects="1" scenarios="1"/>
  <mergeCells count="32">
    <mergeCell ref="AD10:AE10"/>
    <mergeCell ref="P8:P9"/>
    <mergeCell ref="R8:R9"/>
    <mergeCell ref="S8:S9"/>
    <mergeCell ref="T8:T9"/>
    <mergeCell ref="U8:V8"/>
    <mergeCell ref="W8:W9"/>
    <mergeCell ref="F7:O7"/>
    <mergeCell ref="P7:W7"/>
    <mergeCell ref="I8:I9"/>
    <mergeCell ref="J8:J9"/>
    <mergeCell ref="K8:K9"/>
    <mergeCell ref="L8:L9"/>
    <mergeCell ref="M8:M9"/>
    <mergeCell ref="N8:N9"/>
    <mergeCell ref="Q8:Q9"/>
    <mergeCell ref="A1:Y1"/>
    <mergeCell ref="A2:Y2"/>
    <mergeCell ref="A3:Y3"/>
    <mergeCell ref="A5:B5"/>
    <mergeCell ref="A6:A9"/>
    <mergeCell ref="B6:B9"/>
    <mergeCell ref="D6:D7"/>
    <mergeCell ref="E6:E7"/>
    <mergeCell ref="D8:D9"/>
    <mergeCell ref="E8:E9"/>
    <mergeCell ref="F8:F9"/>
    <mergeCell ref="G8:G9"/>
    <mergeCell ref="H8:H9"/>
    <mergeCell ref="O8:O9"/>
    <mergeCell ref="F6:V6"/>
    <mergeCell ref="Y6:Y9"/>
  </mergeCells>
  <dataValidations count="1">
    <dataValidation type="whole" operator="greaterThanOrEqual" allowBlank="1" showInputMessage="1" showErrorMessage="1" sqref="C85:C1048576 D85:Y85 D86:X1048576 C1:X5 C11:X84">
      <formula1>0</formula1>
    </dataValidation>
  </dataValidations>
  <printOptions horizontalCentered="1"/>
  <pageMargins left="0.25" right="0.25" top="0.5" bottom="0.25" header="0.03" footer="0"/>
  <pageSetup paperSize="301" scale="4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theme="9" tint="-0.249977111117893"/>
  </sheetPr>
  <dimension ref="A1:AF100"/>
  <sheetViews>
    <sheetView topLeftCell="A7" zoomScale="85" zoomScaleNormal="85" workbookViewId="0">
      <pane xSplit="2" ySplit="4" topLeftCell="M11" activePane="bottomRight" state="frozen"/>
      <selection activeCell="H18" sqref="H18"/>
      <selection pane="topRight" activeCell="H18" sqref="H18"/>
      <selection pane="bottomLeft" activeCell="H18" sqref="H18"/>
      <selection pane="bottomRight" activeCell="T59" sqref="T59"/>
    </sheetView>
  </sheetViews>
  <sheetFormatPr defaultColWidth="8.85546875" defaultRowHeight="12.75"/>
  <cols>
    <col min="1" max="1" width="4.28515625" style="24" customWidth="1"/>
    <col min="2" max="2" width="29.5703125" style="80" customWidth="1"/>
    <col min="3" max="4" width="21.85546875" style="29" customWidth="1"/>
    <col min="5" max="5" width="19.7109375" style="29" customWidth="1"/>
    <col min="6" max="6" width="18.5703125" style="29" customWidth="1"/>
    <col min="7" max="7" width="16.42578125" style="29" customWidth="1"/>
    <col min="8" max="10" width="18.5703125" style="29" customWidth="1"/>
    <col min="11" max="11" width="17.5703125" style="29" customWidth="1"/>
    <col min="12" max="12" width="16.42578125" style="29" customWidth="1"/>
    <col min="13" max="14" width="17.5703125" style="29" bestFit="1" customWidth="1"/>
    <col min="15" max="15" width="20" style="29" bestFit="1" customWidth="1"/>
    <col min="16" max="16" width="17.5703125" style="29" bestFit="1" customWidth="1"/>
    <col min="17" max="17" width="17.5703125" style="29" customWidth="1"/>
    <col min="18" max="18" width="16.42578125" style="29" bestFit="1" customWidth="1"/>
    <col min="19" max="19" width="17.5703125" style="29" bestFit="1" customWidth="1"/>
    <col min="20" max="20" width="16.42578125" style="29" bestFit="1" customWidth="1"/>
    <col min="21" max="22" width="16.5703125" style="29" customWidth="1"/>
    <col min="23" max="23" width="17.5703125" style="29" bestFit="1" customWidth="1"/>
    <col min="24" max="24" width="22.5703125" style="29" customWidth="1"/>
    <col min="25" max="26" width="8.140625" style="29" customWidth="1"/>
    <col min="27" max="27" width="20.140625" style="29" bestFit="1" customWidth="1"/>
    <col min="28" max="28" width="15.140625" style="29" customWidth="1"/>
    <col min="29" max="29" width="20.140625" style="29" bestFit="1" customWidth="1"/>
    <col min="30" max="31" width="18.7109375" style="94" customWidth="1"/>
    <col min="32" max="127" width="8.85546875" style="94"/>
    <col min="128" max="128" width="16.42578125" style="94" bestFit="1" customWidth="1"/>
    <col min="129" max="16384" width="8.85546875" style="94"/>
  </cols>
  <sheetData>
    <row r="1" spans="1:32" s="16" customFormat="1" ht="15.75">
      <c r="A1" s="644" t="s">
        <v>123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74"/>
      <c r="AA1" s="58"/>
      <c r="AB1" s="58"/>
      <c r="AC1" s="58"/>
    </row>
    <row r="2" spans="1:32" s="17" customFormat="1" ht="15.75">
      <c r="A2" s="644" t="s">
        <v>124</v>
      </c>
      <c r="B2" s="644"/>
      <c r="C2" s="644"/>
      <c r="D2" s="644"/>
      <c r="E2" s="644"/>
      <c r="F2" s="644"/>
      <c r="G2" s="644"/>
      <c r="H2" s="644"/>
      <c r="I2" s="644"/>
      <c r="J2" s="644"/>
      <c r="K2" s="644"/>
      <c r="L2" s="644"/>
      <c r="M2" s="644"/>
      <c r="N2" s="644"/>
      <c r="O2" s="644"/>
      <c r="P2" s="644"/>
      <c r="Q2" s="644"/>
      <c r="R2" s="644"/>
      <c r="S2" s="644"/>
      <c r="T2" s="644"/>
      <c r="U2" s="644"/>
      <c r="V2" s="644"/>
      <c r="W2" s="644"/>
      <c r="X2" s="644"/>
      <c r="Y2" s="644"/>
      <c r="Z2" s="74"/>
      <c r="AA2" s="59"/>
      <c r="AB2" s="59"/>
      <c r="AC2" s="59"/>
    </row>
    <row r="3" spans="1:32" s="16" customFormat="1" ht="15.75">
      <c r="A3" s="644" t="str">
        <f>'per SKPD'!A3:AQ3</f>
        <v>TAHUN 2015</v>
      </c>
      <c r="B3" s="644"/>
      <c r="C3" s="644"/>
      <c r="D3" s="644"/>
      <c r="E3" s="644"/>
      <c r="F3" s="644"/>
      <c r="G3" s="644"/>
      <c r="H3" s="644"/>
      <c r="I3" s="644"/>
      <c r="J3" s="644"/>
      <c r="K3" s="644"/>
      <c r="L3" s="644"/>
      <c r="M3" s="644"/>
      <c r="N3" s="644"/>
      <c r="O3" s="644"/>
      <c r="P3" s="644"/>
      <c r="Q3" s="644"/>
      <c r="R3" s="644"/>
      <c r="S3" s="644"/>
      <c r="T3" s="644"/>
      <c r="U3" s="644"/>
      <c r="V3" s="644"/>
      <c r="W3" s="644"/>
      <c r="X3" s="644"/>
      <c r="Y3" s="644"/>
      <c r="Z3" s="74"/>
      <c r="AA3" s="58"/>
      <c r="AB3" s="58"/>
      <c r="AC3" s="58"/>
    </row>
    <row r="4" spans="1:32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32">
      <c r="A5" s="598"/>
      <c r="B5" s="598"/>
      <c r="X5" s="28"/>
      <c r="Y5" s="28"/>
      <c r="Z5" s="28"/>
    </row>
    <row r="6" spans="1:32" s="19" customFormat="1" ht="24" customHeight="1">
      <c r="A6" s="595" t="s">
        <v>4</v>
      </c>
      <c r="B6" s="597" t="s">
        <v>13</v>
      </c>
      <c r="C6" s="53" t="s">
        <v>26</v>
      </c>
      <c r="D6" s="609" t="s">
        <v>37</v>
      </c>
      <c r="E6" s="605" t="s">
        <v>35</v>
      </c>
      <c r="F6" s="613" t="s">
        <v>29</v>
      </c>
      <c r="G6" s="614"/>
      <c r="H6" s="614"/>
      <c r="I6" s="614"/>
      <c r="J6" s="614"/>
      <c r="K6" s="614"/>
      <c r="L6" s="614"/>
      <c r="M6" s="614"/>
      <c r="N6" s="614"/>
      <c r="O6" s="614"/>
      <c r="P6" s="614"/>
      <c r="Q6" s="614"/>
      <c r="R6" s="614"/>
      <c r="S6" s="614"/>
      <c r="T6" s="614"/>
      <c r="U6" s="614"/>
      <c r="V6" s="615"/>
      <c r="W6" s="95"/>
      <c r="X6" s="46" t="s">
        <v>26</v>
      </c>
      <c r="Y6" s="604" t="s">
        <v>3</v>
      </c>
      <c r="Z6" s="75"/>
      <c r="AA6" s="57"/>
      <c r="AB6" s="57"/>
      <c r="AC6" s="57"/>
    </row>
    <row r="7" spans="1:32" s="19" customFormat="1" ht="22.5" customHeight="1">
      <c r="A7" s="595"/>
      <c r="B7" s="597"/>
      <c r="C7" s="54" t="str">
        <f>'per SKPD'!E7</f>
        <v>per 31 Desember 2016</v>
      </c>
      <c r="D7" s="610"/>
      <c r="E7" s="606"/>
      <c r="F7" s="626" t="s">
        <v>30</v>
      </c>
      <c r="G7" s="627"/>
      <c r="H7" s="627"/>
      <c r="I7" s="627"/>
      <c r="J7" s="627"/>
      <c r="K7" s="627"/>
      <c r="L7" s="627"/>
      <c r="M7" s="627"/>
      <c r="N7" s="627"/>
      <c r="O7" s="628"/>
      <c r="P7" s="623" t="s">
        <v>31</v>
      </c>
      <c r="Q7" s="624"/>
      <c r="R7" s="624"/>
      <c r="S7" s="624"/>
      <c r="T7" s="624"/>
      <c r="U7" s="624"/>
      <c r="V7" s="624"/>
      <c r="W7" s="625"/>
      <c r="X7" s="47" t="str">
        <f>'per SKPD'!AP7</f>
        <v>per 31 Desember 2017</v>
      </c>
      <c r="Y7" s="604"/>
      <c r="Z7" s="75"/>
      <c r="AA7" s="57"/>
      <c r="AB7" s="57"/>
      <c r="AC7" s="57"/>
    </row>
    <row r="8" spans="1:32" s="19" customFormat="1" ht="21" customHeight="1">
      <c r="A8" s="595"/>
      <c r="B8" s="597"/>
      <c r="C8" s="54" t="s">
        <v>23</v>
      </c>
      <c r="D8" s="611" t="str">
        <f>'per SKPD'!F8:F9</f>
        <v>TAHUN 2017</v>
      </c>
      <c r="E8" s="616" t="s">
        <v>24</v>
      </c>
      <c r="F8" s="632" t="s">
        <v>24</v>
      </c>
      <c r="G8" s="601" t="s">
        <v>20</v>
      </c>
      <c r="H8" s="601" t="s">
        <v>127</v>
      </c>
      <c r="I8" s="601" t="s">
        <v>25</v>
      </c>
      <c r="J8" s="601" t="s">
        <v>38</v>
      </c>
      <c r="K8" s="601" t="s">
        <v>27</v>
      </c>
      <c r="L8" s="601" t="s">
        <v>21</v>
      </c>
      <c r="M8" s="601" t="s">
        <v>34</v>
      </c>
      <c r="N8" s="603" t="s">
        <v>28</v>
      </c>
      <c r="O8" s="619" t="s">
        <v>1</v>
      </c>
      <c r="P8" s="629" t="s">
        <v>28</v>
      </c>
      <c r="Q8" s="599" t="s">
        <v>135</v>
      </c>
      <c r="R8" s="602" t="s">
        <v>22</v>
      </c>
      <c r="S8" s="602" t="s">
        <v>21</v>
      </c>
      <c r="T8" s="602" t="s">
        <v>34</v>
      </c>
      <c r="U8" s="631" t="s">
        <v>36</v>
      </c>
      <c r="V8" s="631"/>
      <c r="W8" s="621" t="s">
        <v>1</v>
      </c>
      <c r="X8" s="47" t="s">
        <v>23</v>
      </c>
      <c r="Y8" s="604"/>
      <c r="Z8" s="75"/>
      <c r="AA8" s="57"/>
      <c r="AB8" s="57"/>
      <c r="AC8" s="57"/>
    </row>
    <row r="9" spans="1:32" s="19" customFormat="1" ht="25.5">
      <c r="A9" s="595"/>
      <c r="B9" s="597"/>
      <c r="C9" s="55" t="s">
        <v>0</v>
      </c>
      <c r="D9" s="612"/>
      <c r="E9" s="617"/>
      <c r="F9" s="632"/>
      <c r="G9" s="601"/>
      <c r="H9" s="601"/>
      <c r="I9" s="601"/>
      <c r="J9" s="601"/>
      <c r="K9" s="601"/>
      <c r="L9" s="601"/>
      <c r="M9" s="601"/>
      <c r="N9" s="603"/>
      <c r="O9" s="620"/>
      <c r="P9" s="630"/>
      <c r="Q9" s="600"/>
      <c r="R9" s="602"/>
      <c r="S9" s="602"/>
      <c r="T9" s="602"/>
      <c r="U9" s="56" t="s">
        <v>32</v>
      </c>
      <c r="V9" s="56" t="s">
        <v>33</v>
      </c>
      <c r="W9" s="622"/>
      <c r="X9" s="48" t="s">
        <v>0</v>
      </c>
      <c r="Y9" s="604"/>
      <c r="Z9" s="75"/>
      <c r="AA9" s="57"/>
      <c r="AB9" s="89" t="s">
        <v>49</v>
      </c>
      <c r="AC9" s="89" t="s">
        <v>50</v>
      </c>
      <c r="AD9" s="90" t="s">
        <v>51</v>
      </c>
      <c r="AE9" s="90"/>
    </row>
    <row r="10" spans="1:32" s="51" customFormat="1">
      <c r="A10" s="50">
        <v>1</v>
      </c>
      <c r="B10" s="50">
        <v>4</v>
      </c>
      <c r="C10" s="50">
        <v>5</v>
      </c>
      <c r="D10" s="50">
        <v>6</v>
      </c>
      <c r="E10" s="62">
        <v>7</v>
      </c>
      <c r="F10" s="66">
        <v>8</v>
      </c>
      <c r="G10" s="50">
        <v>9</v>
      </c>
      <c r="H10" s="50">
        <v>10</v>
      </c>
      <c r="I10" s="50">
        <v>11</v>
      </c>
      <c r="J10" s="50">
        <v>12</v>
      </c>
      <c r="K10" s="50">
        <v>13</v>
      </c>
      <c r="L10" s="50">
        <v>14</v>
      </c>
      <c r="M10" s="50">
        <v>15</v>
      </c>
      <c r="N10" s="62">
        <v>16</v>
      </c>
      <c r="O10" s="50"/>
      <c r="P10" s="52">
        <v>17</v>
      </c>
      <c r="Q10" s="52"/>
      <c r="R10" s="50">
        <v>18</v>
      </c>
      <c r="S10" s="50">
        <v>19</v>
      </c>
      <c r="T10" s="50">
        <v>20</v>
      </c>
      <c r="U10" s="50">
        <v>22</v>
      </c>
      <c r="V10" s="50">
        <v>23</v>
      </c>
      <c r="W10" s="50"/>
      <c r="X10" s="50">
        <v>24</v>
      </c>
      <c r="Y10" s="50">
        <v>25</v>
      </c>
      <c r="AA10" s="37"/>
      <c r="AB10" s="93" t="s">
        <v>52</v>
      </c>
      <c r="AD10" s="618" t="s">
        <v>53</v>
      </c>
      <c r="AE10" s="618"/>
    </row>
    <row r="11" spans="1:32">
      <c r="A11" s="101"/>
      <c r="B11" s="11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4"/>
      <c r="Y11" s="34"/>
      <c r="Z11" s="28"/>
    </row>
    <row r="12" spans="1:32">
      <c r="A12" s="112">
        <v>1</v>
      </c>
      <c r="B12" s="110" t="str">
        <f>'KIB B'!B11</f>
        <v>DINAS PENDIDIKAN PEMUDA DAN OLAHRAGA</v>
      </c>
      <c r="C12" s="31">
        <f>'per SKPD'!E30</f>
        <v>467835659291</v>
      </c>
      <c r="D12" s="31">
        <f>'per SKPD'!F30</f>
        <v>28117440886</v>
      </c>
      <c r="E12" s="31">
        <f>'per SKPD'!G30</f>
        <v>28654589380</v>
      </c>
      <c r="F12" s="31">
        <f>'per SKPD'!H30</f>
        <v>28654589380</v>
      </c>
      <c r="G12" s="31">
        <f>'per SKPD'!I30</f>
        <v>0</v>
      </c>
      <c r="H12" s="31">
        <f>'per SKPD'!J30</f>
        <v>61126156</v>
      </c>
      <c r="I12" s="31">
        <f>'per SKPD'!K30</f>
        <v>641529050</v>
      </c>
      <c r="J12" s="31">
        <f>'per SKPD'!L30</f>
        <v>8298994283</v>
      </c>
      <c r="K12" s="31">
        <f>'per SKPD'!M30</f>
        <v>374955000</v>
      </c>
      <c r="L12" s="31">
        <f>'per SKPD'!N30</f>
        <v>0</v>
      </c>
      <c r="M12" s="31">
        <f>'per SKPD'!W30</f>
        <v>125373500</v>
      </c>
      <c r="N12" s="31">
        <f>'per SKPD'!X30</f>
        <v>0</v>
      </c>
      <c r="O12" s="31">
        <f>'per SKPD'!Y30</f>
        <v>38156567369</v>
      </c>
      <c r="P12" s="31">
        <f>'per SKPD'!Z30</f>
        <v>0</v>
      </c>
      <c r="Q12" s="31">
        <f>'per SKPD'!AA30</f>
        <v>0</v>
      </c>
      <c r="R12" s="31">
        <f>'per SKPD'!AB30</f>
        <v>5728566836</v>
      </c>
      <c r="S12" s="31">
        <f>'per SKPD'!AC30</f>
        <v>0</v>
      </c>
      <c r="T12" s="31">
        <f>'per SKPD'!AL30</f>
        <v>899388946</v>
      </c>
      <c r="U12" s="31">
        <f>'per SKPD'!AM30</f>
        <v>0</v>
      </c>
      <c r="V12" s="31">
        <f>'per SKPD'!AN30</f>
        <v>656524446</v>
      </c>
      <c r="W12" s="31">
        <f>'per SKPD'!AO30</f>
        <v>7284480228</v>
      </c>
      <c r="X12" s="32">
        <f t="shared" ref="X12:X43" si="0">C12+O12-W12</f>
        <v>498707746432</v>
      </c>
      <c r="Y12" s="32"/>
      <c r="Z12" s="28"/>
      <c r="AA12" s="29">
        <f t="shared" ref="AA12:AA43" si="1">C12+F12+G12+H12+I12+J12+K12+L12+M12+N12-P12-R12-T12-S12-U12-V12</f>
        <v>498707746432</v>
      </c>
      <c r="AB12" s="29">
        <f t="shared" ref="AB12:AB43" si="2">X12-AA12</f>
        <v>0</v>
      </c>
      <c r="AC12" s="29">
        <f t="shared" ref="AC12:AC43" si="3">C12</f>
        <v>467835659291</v>
      </c>
      <c r="AD12" s="94">
        <f t="shared" ref="AD12:AD43" si="4">AA12-AC12</f>
        <v>30872087141</v>
      </c>
      <c r="AE12" s="94">
        <f t="shared" ref="AE12:AE43" si="5">O12-W12</f>
        <v>30872087141</v>
      </c>
      <c r="AF12" s="94">
        <f t="shared" ref="AF12:AF43" si="6">AD12-AE12</f>
        <v>0</v>
      </c>
    </row>
    <row r="13" spans="1:32">
      <c r="A13" s="112">
        <v>2</v>
      </c>
      <c r="B13" s="110" t="str">
        <f>'KIB B'!B12</f>
        <v>DINAS KESEHATAN</v>
      </c>
      <c r="C13" s="31">
        <f>'per SKPD'!E87</f>
        <v>69562384438</v>
      </c>
      <c r="D13" s="31">
        <f>'per SKPD'!F87</f>
        <v>10996886288</v>
      </c>
      <c r="E13" s="31">
        <f>'per SKPD'!G87</f>
        <v>10937533595</v>
      </c>
      <c r="F13" s="31">
        <f>'per SKPD'!H87</f>
        <v>10937533595</v>
      </c>
      <c r="G13" s="31">
        <f>'per SKPD'!I87</f>
        <v>0</v>
      </c>
      <c r="H13" s="31">
        <f>'per SKPD'!J87</f>
        <v>0</v>
      </c>
      <c r="I13" s="31">
        <f>'per SKPD'!K87</f>
        <v>105915200</v>
      </c>
      <c r="J13" s="31">
        <f>'per SKPD'!L87</f>
        <v>0</v>
      </c>
      <c r="K13" s="31">
        <f>'per SKPD'!M87</f>
        <v>0</v>
      </c>
      <c r="L13" s="31">
        <f>'per SKPD'!N87</f>
        <v>296344813</v>
      </c>
      <c r="M13" s="31">
        <f>'per SKPD'!W87</f>
        <v>143920000</v>
      </c>
      <c r="N13" s="31">
        <f>'per SKPD'!X87</f>
        <v>0</v>
      </c>
      <c r="O13" s="31">
        <f>'per SKPD'!Y87</f>
        <v>11483713608</v>
      </c>
      <c r="P13" s="31">
        <f>'per SKPD'!Z87</f>
        <v>0</v>
      </c>
      <c r="Q13" s="31">
        <f>'per SKPD'!AA87</f>
        <v>0</v>
      </c>
      <c r="R13" s="31">
        <f>'per SKPD'!AB87</f>
        <v>202897000</v>
      </c>
      <c r="S13" s="31">
        <f>'per SKPD'!AC87</f>
        <v>0</v>
      </c>
      <c r="T13" s="31">
        <f>'per SKPD'!AL87</f>
        <v>35935000</v>
      </c>
      <c r="U13" s="31">
        <f>'per SKPD'!AM87</f>
        <v>34935000</v>
      </c>
      <c r="V13" s="31">
        <f>'per SKPD'!AN87</f>
        <v>0</v>
      </c>
      <c r="W13" s="31">
        <f>'per SKPD'!AO87</f>
        <v>273767000</v>
      </c>
      <c r="X13" s="32">
        <f t="shared" si="0"/>
        <v>80772331046</v>
      </c>
      <c r="Y13" s="32"/>
      <c r="Z13" s="28"/>
      <c r="AA13" s="29">
        <f t="shared" si="1"/>
        <v>80772331046</v>
      </c>
      <c r="AB13" s="29">
        <f t="shared" si="2"/>
        <v>0</v>
      </c>
      <c r="AC13" s="29">
        <f t="shared" si="3"/>
        <v>69562384438</v>
      </c>
      <c r="AD13" s="94">
        <f t="shared" si="4"/>
        <v>11209946608</v>
      </c>
      <c r="AE13" s="94">
        <f t="shared" si="5"/>
        <v>11209946608</v>
      </c>
      <c r="AF13" s="94">
        <f t="shared" si="6"/>
        <v>0</v>
      </c>
    </row>
    <row r="14" spans="1:32">
      <c r="A14" s="112">
        <v>3</v>
      </c>
      <c r="B14" s="110" t="str">
        <f>'KIB B'!B13</f>
        <v>RUMAH SAKIT UMUM DAERAH</v>
      </c>
      <c r="C14" s="31">
        <f>'per SKPD'!E563</f>
        <v>102591550937</v>
      </c>
      <c r="D14" s="31">
        <f>'per SKPD'!F563</f>
        <v>52000000000</v>
      </c>
      <c r="E14" s="31">
        <f>'per SKPD'!G563</f>
        <v>55309938411</v>
      </c>
      <c r="F14" s="31">
        <f>'per SKPD'!H563</f>
        <v>55309938411</v>
      </c>
      <c r="G14" s="31">
        <f>'per SKPD'!I563</f>
        <v>0</v>
      </c>
      <c r="H14" s="31">
        <f>'per SKPD'!J563</f>
        <v>0</v>
      </c>
      <c r="I14" s="31">
        <f>'per SKPD'!K563</f>
        <v>0</v>
      </c>
      <c r="J14" s="31">
        <f>'per SKPD'!L563</f>
        <v>0</v>
      </c>
      <c r="K14" s="31">
        <f>'per SKPD'!M563</f>
        <v>0</v>
      </c>
      <c r="L14" s="31">
        <f>'per SKPD'!N563</f>
        <v>0</v>
      </c>
      <c r="M14" s="31">
        <f>'per SKPD'!W563</f>
        <v>0</v>
      </c>
      <c r="N14" s="31">
        <f>'per SKPD'!X563</f>
        <v>0</v>
      </c>
      <c r="O14" s="31">
        <f>'per SKPD'!Y563</f>
        <v>55309938411</v>
      </c>
      <c r="P14" s="31">
        <f>'per SKPD'!Z563</f>
        <v>0</v>
      </c>
      <c r="Q14" s="31">
        <f>'per SKPD'!AA563</f>
        <v>0</v>
      </c>
      <c r="R14" s="31">
        <f>'per SKPD'!AB563</f>
        <v>552308350</v>
      </c>
      <c r="S14" s="31">
        <f>'per SKPD'!AC563</f>
        <v>0</v>
      </c>
      <c r="T14" s="31">
        <f>'per SKPD'!AL563</f>
        <v>1860017000</v>
      </c>
      <c r="U14" s="31">
        <f>'per SKPD'!AM563</f>
        <v>0</v>
      </c>
      <c r="V14" s="31">
        <f>'per SKPD'!AN563</f>
        <v>0</v>
      </c>
      <c r="W14" s="31">
        <f>'per SKPD'!AO563</f>
        <v>2412325350</v>
      </c>
      <c r="X14" s="32">
        <f t="shared" si="0"/>
        <v>155489163998</v>
      </c>
      <c r="Y14" s="32"/>
      <c r="Z14" s="28"/>
      <c r="AA14" s="29">
        <f t="shared" si="1"/>
        <v>155489163998</v>
      </c>
      <c r="AB14" s="29">
        <f t="shared" si="2"/>
        <v>0</v>
      </c>
      <c r="AC14" s="29">
        <f t="shared" si="3"/>
        <v>102591550937</v>
      </c>
      <c r="AD14" s="94">
        <f t="shared" si="4"/>
        <v>52897613061</v>
      </c>
      <c r="AE14" s="94">
        <f t="shared" si="5"/>
        <v>52897613061</v>
      </c>
      <c r="AF14" s="94">
        <f t="shared" si="6"/>
        <v>0</v>
      </c>
    </row>
    <row r="15" spans="1:32">
      <c r="A15" s="112">
        <v>4</v>
      </c>
      <c r="B15" s="110" t="str">
        <f>'KIB B'!B14</f>
        <v>DINAS PEKERJAAN UMUM PERUMAHAN DAN KAWASAN PERMUKIMAN</v>
      </c>
      <c r="C15" s="31">
        <f>'per SKPD'!E907</f>
        <v>20988312677</v>
      </c>
      <c r="D15" s="31">
        <f>'per SKPD'!F907</f>
        <v>36044605675</v>
      </c>
      <c r="E15" s="31">
        <f>'per SKPD'!G907</f>
        <v>33958745500</v>
      </c>
      <c r="F15" s="31">
        <f>'per SKPD'!H907</f>
        <v>33958745500</v>
      </c>
      <c r="G15" s="31">
        <f>'per SKPD'!I907</f>
        <v>0</v>
      </c>
      <c r="H15" s="31">
        <f>'per SKPD'!J907</f>
        <v>0</v>
      </c>
      <c r="I15" s="31">
        <f>'per SKPD'!K907</f>
        <v>0</v>
      </c>
      <c r="J15" s="31">
        <f>'per SKPD'!L907</f>
        <v>2319618000</v>
      </c>
      <c r="K15" s="31">
        <f>'per SKPD'!M907</f>
        <v>0</v>
      </c>
      <c r="L15" s="31">
        <f>'per SKPD'!N907</f>
        <v>0</v>
      </c>
      <c r="M15" s="31">
        <f>'per SKPD'!W907</f>
        <v>5346074750</v>
      </c>
      <c r="N15" s="31">
        <f>'per SKPD'!X907</f>
        <v>0</v>
      </c>
      <c r="O15" s="31">
        <f>'per SKPD'!Y907</f>
        <v>41624438250</v>
      </c>
      <c r="P15" s="31">
        <f>'per SKPD'!Z907</f>
        <v>0</v>
      </c>
      <c r="Q15" s="31">
        <f>'per SKPD'!AA907</f>
        <v>0</v>
      </c>
      <c r="R15" s="31">
        <f>'per SKPD'!AB907</f>
        <v>64300000</v>
      </c>
      <c r="S15" s="31">
        <f>'per SKPD'!AC907</f>
        <v>0</v>
      </c>
      <c r="T15" s="31">
        <f>'per SKPD'!AL907</f>
        <v>184983500</v>
      </c>
      <c r="U15" s="31">
        <f>'per SKPD'!AM907</f>
        <v>0</v>
      </c>
      <c r="V15" s="31">
        <f>'per SKPD'!AN907</f>
        <v>0</v>
      </c>
      <c r="W15" s="31">
        <f>'per SKPD'!AO907</f>
        <v>249283500</v>
      </c>
      <c r="X15" s="32">
        <f t="shared" si="0"/>
        <v>62363467427</v>
      </c>
      <c r="Y15" s="32"/>
      <c r="Z15" s="28"/>
      <c r="AA15" s="29">
        <f t="shared" si="1"/>
        <v>62363467427</v>
      </c>
      <c r="AB15" s="29">
        <f t="shared" si="2"/>
        <v>0</v>
      </c>
      <c r="AC15" s="29">
        <f t="shared" si="3"/>
        <v>20988312677</v>
      </c>
      <c r="AD15" s="94">
        <f t="shared" si="4"/>
        <v>41375154750</v>
      </c>
      <c r="AE15" s="94">
        <f t="shared" si="5"/>
        <v>41375154750</v>
      </c>
      <c r="AF15" s="94">
        <f t="shared" si="6"/>
        <v>0</v>
      </c>
    </row>
    <row r="16" spans="1:32">
      <c r="A16" s="112">
        <v>5</v>
      </c>
      <c r="B16" s="110" t="str">
        <f>'KIB B'!B15</f>
        <v>BADAN PERENCANAAN PEMBANGUNAN PENELITIAN DAN PENGEMBANGAN DAERAH</v>
      </c>
      <c r="C16" s="31">
        <f>'per SKPD'!E1539</f>
        <v>16540055027</v>
      </c>
      <c r="D16" s="31">
        <f>'per SKPD'!F1539</f>
        <v>3800000000</v>
      </c>
      <c r="E16" s="31">
        <f>'per SKPD'!G1539</f>
        <v>3491279900</v>
      </c>
      <c r="F16" s="31">
        <f>'per SKPD'!H1539</f>
        <v>3491279900</v>
      </c>
      <c r="G16" s="31">
        <f>'per SKPD'!I1539</f>
        <v>0</v>
      </c>
      <c r="H16" s="31">
        <f>'per SKPD'!J1539</f>
        <v>0</v>
      </c>
      <c r="I16" s="31">
        <f>'per SKPD'!K1539</f>
        <v>0</v>
      </c>
      <c r="J16" s="31">
        <f>'per SKPD'!L1539</f>
        <v>0</v>
      </c>
      <c r="K16" s="31">
        <f>'per SKPD'!M1539</f>
        <v>0</v>
      </c>
      <c r="L16" s="31">
        <f>'per SKPD'!N1539</f>
        <v>0</v>
      </c>
      <c r="M16" s="31">
        <f>'per SKPD'!W1539</f>
        <v>0</v>
      </c>
      <c r="N16" s="31">
        <f>'per SKPD'!X1539</f>
        <v>0</v>
      </c>
      <c r="O16" s="31">
        <f>'per SKPD'!Y1539</f>
        <v>3491279900</v>
      </c>
      <c r="P16" s="31">
        <f>'per SKPD'!Z1539</f>
        <v>0</v>
      </c>
      <c r="Q16" s="31">
        <f>'per SKPD'!AA1539</f>
        <v>0</v>
      </c>
      <c r="R16" s="31">
        <f>'per SKPD'!AB1539</f>
        <v>0</v>
      </c>
      <c r="S16" s="31">
        <f>'per SKPD'!AC1539</f>
        <v>0</v>
      </c>
      <c r="T16" s="31">
        <f>'per SKPD'!AL1539</f>
        <v>0</v>
      </c>
      <c r="U16" s="31">
        <f>'per SKPD'!AM1539</f>
        <v>0</v>
      </c>
      <c r="V16" s="31">
        <f>'per SKPD'!AN1539</f>
        <v>0</v>
      </c>
      <c r="W16" s="31">
        <f>'per SKPD'!AO1539</f>
        <v>0</v>
      </c>
      <c r="X16" s="32">
        <f t="shared" si="0"/>
        <v>20031334927</v>
      </c>
      <c r="Y16" s="32"/>
      <c r="Z16" s="28"/>
      <c r="AA16" s="29">
        <f t="shared" si="1"/>
        <v>20031334927</v>
      </c>
      <c r="AB16" s="29">
        <f t="shared" si="2"/>
        <v>0</v>
      </c>
      <c r="AC16" s="29">
        <f t="shared" si="3"/>
        <v>16540055027</v>
      </c>
      <c r="AD16" s="94">
        <f t="shared" si="4"/>
        <v>3491279900</v>
      </c>
      <c r="AE16" s="94">
        <f t="shared" si="5"/>
        <v>3491279900</v>
      </c>
      <c r="AF16" s="94">
        <f t="shared" si="6"/>
        <v>0</v>
      </c>
    </row>
    <row r="17" spans="1:32">
      <c r="A17" s="112">
        <v>6</v>
      </c>
      <c r="B17" s="110" t="str">
        <f>'KIB B'!B16</f>
        <v>DINAS PERHUBUNGAN</v>
      </c>
      <c r="C17" s="31">
        <f>'per SKPD'!E1656</f>
        <v>9780059443</v>
      </c>
      <c r="D17" s="31">
        <f>'per SKPD'!F1656</f>
        <v>1477000000</v>
      </c>
      <c r="E17" s="31">
        <f>'per SKPD'!G1656</f>
        <v>1444729800</v>
      </c>
      <c r="F17" s="31">
        <f>'per SKPD'!H1656</f>
        <v>1444729800</v>
      </c>
      <c r="G17" s="31">
        <f>'per SKPD'!I1656</f>
        <v>0</v>
      </c>
      <c r="H17" s="31">
        <f>'per SKPD'!J1656</f>
        <v>0</v>
      </c>
      <c r="I17" s="31">
        <f>'per SKPD'!K1656</f>
        <v>0</v>
      </c>
      <c r="J17" s="31">
        <f>'per SKPD'!L1656</f>
        <v>0</v>
      </c>
      <c r="K17" s="31">
        <f>'per SKPD'!M1656</f>
        <v>0</v>
      </c>
      <c r="L17" s="31">
        <f>'per SKPD'!N1656</f>
        <v>0</v>
      </c>
      <c r="M17" s="31">
        <f>'per SKPD'!W1656</f>
        <v>0</v>
      </c>
      <c r="N17" s="31">
        <f>'per SKPD'!X1656</f>
        <v>0</v>
      </c>
      <c r="O17" s="31">
        <f>'per SKPD'!Y1656</f>
        <v>1444729800</v>
      </c>
      <c r="P17" s="31">
        <f>'per SKPD'!Z1656</f>
        <v>0</v>
      </c>
      <c r="Q17" s="31">
        <f>'per SKPD'!AA1656</f>
        <v>0</v>
      </c>
      <c r="R17" s="31">
        <f>'per SKPD'!AB1656</f>
        <v>42902055</v>
      </c>
      <c r="S17" s="31">
        <f>'per SKPD'!AC1656</f>
        <v>0</v>
      </c>
      <c r="T17" s="31">
        <f>'per SKPD'!AL1656</f>
        <v>0</v>
      </c>
      <c r="U17" s="31">
        <f>'per SKPD'!AM1656</f>
        <v>0</v>
      </c>
      <c r="V17" s="31">
        <f>'per SKPD'!AN1656</f>
        <v>0</v>
      </c>
      <c r="W17" s="31">
        <f>'per SKPD'!AO1656</f>
        <v>42902055</v>
      </c>
      <c r="X17" s="32">
        <f t="shared" si="0"/>
        <v>11181887188</v>
      </c>
      <c r="Y17" s="32"/>
      <c r="Z17" s="28"/>
      <c r="AA17" s="29">
        <f t="shared" si="1"/>
        <v>11181887188</v>
      </c>
      <c r="AB17" s="29">
        <f t="shared" si="2"/>
        <v>0</v>
      </c>
      <c r="AC17" s="29">
        <f t="shared" si="3"/>
        <v>9780059443</v>
      </c>
      <c r="AD17" s="94">
        <f t="shared" si="4"/>
        <v>1401827745</v>
      </c>
      <c r="AE17" s="94">
        <f t="shared" si="5"/>
        <v>1401827745</v>
      </c>
      <c r="AF17" s="94">
        <f t="shared" si="6"/>
        <v>0</v>
      </c>
    </row>
    <row r="18" spans="1:32">
      <c r="A18" s="112">
        <v>7</v>
      </c>
      <c r="B18" s="110" t="str">
        <f>'KIB B'!B17</f>
        <v>DINAS LINGKUNGAN HIDUP</v>
      </c>
      <c r="C18" s="31">
        <f>'per SKPD'!E1835</f>
        <v>7127899665</v>
      </c>
      <c r="D18" s="31">
        <f>'per SKPD'!F1835</f>
        <v>1034513000</v>
      </c>
      <c r="E18" s="31">
        <f>'per SKPD'!G1835</f>
        <v>994539000</v>
      </c>
      <c r="F18" s="31">
        <f>'per SKPD'!H1835</f>
        <v>994539000</v>
      </c>
      <c r="G18" s="31">
        <f>'per SKPD'!I1835</f>
        <v>0</v>
      </c>
      <c r="H18" s="31">
        <f>'per SKPD'!J1835</f>
        <v>0</v>
      </c>
      <c r="I18" s="31">
        <f>'per SKPD'!K1835</f>
        <v>0</v>
      </c>
      <c r="J18" s="31">
        <f>'per SKPD'!L1835</f>
        <v>0</v>
      </c>
      <c r="K18" s="31">
        <f>'per SKPD'!M1835</f>
        <v>0</v>
      </c>
      <c r="L18" s="31">
        <f>'per SKPD'!N1835</f>
        <v>0</v>
      </c>
      <c r="M18" s="31">
        <f>'per SKPD'!W1835</f>
        <v>0</v>
      </c>
      <c r="N18" s="31">
        <f>'per SKPD'!X1835</f>
        <v>0</v>
      </c>
      <c r="O18" s="31">
        <f>'per SKPD'!Y1835</f>
        <v>994539000</v>
      </c>
      <c r="P18" s="31">
        <f>'per SKPD'!Z1835</f>
        <v>0</v>
      </c>
      <c r="Q18" s="31">
        <f>'per SKPD'!AA1835</f>
        <v>0</v>
      </c>
      <c r="R18" s="31">
        <f>'per SKPD'!AB1835</f>
        <v>0</v>
      </c>
      <c r="S18" s="31">
        <f>'per SKPD'!AC1835</f>
        <v>0</v>
      </c>
      <c r="T18" s="31">
        <f>'per SKPD'!AL1835</f>
        <v>0</v>
      </c>
      <c r="U18" s="31">
        <f>'per SKPD'!AM1835</f>
        <v>0</v>
      </c>
      <c r="V18" s="31">
        <f>'per SKPD'!AN1835</f>
        <v>0</v>
      </c>
      <c r="W18" s="31">
        <f>'per SKPD'!AO1835</f>
        <v>0</v>
      </c>
      <c r="X18" s="32">
        <f t="shared" si="0"/>
        <v>8122438665</v>
      </c>
      <c r="Y18" s="32"/>
      <c r="Z18" s="28"/>
      <c r="AA18" s="29">
        <f t="shared" si="1"/>
        <v>8122438665</v>
      </c>
      <c r="AB18" s="29">
        <f t="shared" si="2"/>
        <v>0</v>
      </c>
      <c r="AC18" s="29">
        <f t="shared" si="3"/>
        <v>7127899665</v>
      </c>
      <c r="AD18" s="94">
        <f t="shared" si="4"/>
        <v>994539000</v>
      </c>
      <c r="AE18" s="94">
        <f t="shared" si="5"/>
        <v>994539000</v>
      </c>
      <c r="AF18" s="94">
        <f t="shared" si="6"/>
        <v>0</v>
      </c>
    </row>
    <row r="19" spans="1:32">
      <c r="A19" s="112">
        <v>8</v>
      </c>
      <c r="B19" s="110" t="str">
        <f>'KIB B'!B18</f>
        <v>DINAS KEPENDUDUKAN DAN PENCATATAN SIPIL</v>
      </c>
      <c r="C19" s="31">
        <f>'per SKPD'!E2046</f>
        <v>11459198578.84</v>
      </c>
      <c r="D19" s="31">
        <f>'per SKPD'!F2046</f>
        <v>1895495000</v>
      </c>
      <c r="E19" s="31">
        <f>'per SKPD'!G2046</f>
        <v>1875595000</v>
      </c>
      <c r="F19" s="31">
        <f>'per SKPD'!H2046</f>
        <v>1875595000</v>
      </c>
      <c r="G19" s="31">
        <f>'per SKPD'!I2046</f>
        <v>0</v>
      </c>
      <c r="H19" s="31">
        <f>'per SKPD'!J2046</f>
        <v>0</v>
      </c>
      <c r="I19" s="31">
        <f>'per SKPD'!K2046</f>
        <v>0</v>
      </c>
      <c r="J19" s="31">
        <f>'per SKPD'!L2046</f>
        <v>0</v>
      </c>
      <c r="K19" s="31">
        <f>'per SKPD'!M2046</f>
        <v>0</v>
      </c>
      <c r="L19" s="31">
        <f>'per SKPD'!N2046</f>
        <v>0</v>
      </c>
      <c r="M19" s="31">
        <f>'per SKPD'!W2046</f>
        <v>0</v>
      </c>
      <c r="N19" s="31">
        <f>'per SKPD'!X2046</f>
        <v>0</v>
      </c>
      <c r="O19" s="31">
        <f>'per SKPD'!Y2046</f>
        <v>1875595000</v>
      </c>
      <c r="P19" s="31">
        <f>'per SKPD'!Z2046</f>
        <v>0</v>
      </c>
      <c r="Q19" s="31">
        <f>'per SKPD'!AA2046</f>
        <v>0</v>
      </c>
      <c r="R19" s="31">
        <f>'per SKPD'!AB2046</f>
        <v>0</v>
      </c>
      <c r="S19" s="31">
        <f>'per SKPD'!AC2046</f>
        <v>550426750</v>
      </c>
      <c r="T19" s="31">
        <f>'per SKPD'!AL2046</f>
        <v>932701500</v>
      </c>
      <c r="U19" s="31">
        <f>'per SKPD'!AM2046</f>
        <v>0</v>
      </c>
      <c r="V19" s="31">
        <f>'per SKPD'!AN2046</f>
        <v>0</v>
      </c>
      <c r="W19" s="31">
        <f>'per SKPD'!AO2046</f>
        <v>1483128250</v>
      </c>
      <c r="X19" s="32">
        <f t="shared" si="0"/>
        <v>11851665328.84</v>
      </c>
      <c r="Y19" s="32"/>
      <c r="Z19" s="28"/>
      <c r="AA19" s="29">
        <f t="shared" si="1"/>
        <v>11851665328.84</v>
      </c>
      <c r="AB19" s="29">
        <f t="shared" si="2"/>
        <v>0</v>
      </c>
      <c r="AC19" s="29">
        <f t="shared" si="3"/>
        <v>11459198578.84</v>
      </c>
      <c r="AD19" s="94">
        <f t="shared" si="4"/>
        <v>392466750</v>
      </c>
      <c r="AE19" s="94">
        <f t="shared" si="5"/>
        <v>392466750</v>
      </c>
      <c r="AF19" s="94">
        <f t="shared" si="6"/>
        <v>0</v>
      </c>
    </row>
    <row r="20" spans="1:32">
      <c r="A20" s="112">
        <v>9</v>
      </c>
      <c r="B20" s="110" t="str">
        <f>'KIB B'!B19</f>
        <v>DINAS PENGENDALI PENDUDUK KELUARGA BERENCANA PEMBERDAYAAN PEREMPUAN DAN PERLINDUNGAN ANAK</v>
      </c>
      <c r="C20" s="31">
        <f>'per SKPD'!E2205</f>
        <v>5268014773</v>
      </c>
      <c r="D20" s="31">
        <f>'per SKPD'!F2205</f>
        <v>900000000</v>
      </c>
      <c r="E20" s="31">
        <f>'per SKPD'!G2205</f>
        <v>874800000</v>
      </c>
      <c r="F20" s="31">
        <f>'per SKPD'!H2205</f>
        <v>874800000</v>
      </c>
      <c r="G20" s="31">
        <f>'per SKPD'!I2205</f>
        <v>48673975</v>
      </c>
      <c r="H20" s="31">
        <f>'per SKPD'!J2205</f>
        <v>0</v>
      </c>
      <c r="I20" s="31">
        <f>'per SKPD'!K2205</f>
        <v>0</v>
      </c>
      <c r="J20" s="31">
        <f>'per SKPD'!L2205</f>
        <v>0</v>
      </c>
      <c r="K20" s="31">
        <f>'per SKPD'!M2205</f>
        <v>0</v>
      </c>
      <c r="L20" s="31">
        <f>'per SKPD'!N2205</f>
        <v>0</v>
      </c>
      <c r="M20" s="31">
        <f>'per SKPD'!W2205</f>
        <v>11600000</v>
      </c>
      <c r="N20" s="31">
        <f>'per SKPD'!X2205</f>
        <v>0</v>
      </c>
      <c r="O20" s="31">
        <f>'per SKPD'!Y2205</f>
        <v>935073975</v>
      </c>
      <c r="P20" s="31">
        <f>'per SKPD'!Z2205</f>
        <v>0</v>
      </c>
      <c r="Q20" s="31">
        <f>'per SKPD'!AA2205</f>
        <v>0</v>
      </c>
      <c r="R20" s="31">
        <f>'per SKPD'!AB2205</f>
        <v>0</v>
      </c>
      <c r="S20" s="31">
        <f>'per SKPD'!AC2205</f>
        <v>0</v>
      </c>
      <c r="T20" s="31">
        <f>'per SKPD'!AL2205</f>
        <v>0</v>
      </c>
      <c r="U20" s="31">
        <f>'per SKPD'!AM2205</f>
        <v>0</v>
      </c>
      <c r="V20" s="31">
        <f>'per SKPD'!AN2205</f>
        <v>0</v>
      </c>
      <c r="W20" s="31">
        <f>'per SKPD'!AO2205</f>
        <v>0</v>
      </c>
      <c r="X20" s="32">
        <f t="shared" si="0"/>
        <v>6203088748</v>
      </c>
      <c r="Y20" s="32"/>
      <c r="Z20" s="28"/>
      <c r="AA20" s="29">
        <f t="shared" si="1"/>
        <v>6203088748</v>
      </c>
      <c r="AB20" s="29">
        <f t="shared" si="2"/>
        <v>0</v>
      </c>
      <c r="AC20" s="29">
        <f t="shared" si="3"/>
        <v>5268014773</v>
      </c>
      <c r="AD20" s="94">
        <f t="shared" si="4"/>
        <v>935073975</v>
      </c>
      <c r="AE20" s="94">
        <f t="shared" si="5"/>
        <v>935073975</v>
      </c>
      <c r="AF20" s="94">
        <f t="shared" si="6"/>
        <v>0</v>
      </c>
    </row>
    <row r="21" spans="1:32">
      <c r="A21" s="112">
        <v>10</v>
      </c>
      <c r="B21" s="110" t="str">
        <f>'KIB B'!B20</f>
        <v>DINAS SOSIAL</v>
      </c>
      <c r="C21" s="31">
        <f>'per SKPD'!E2445</f>
        <v>2649468113</v>
      </c>
      <c r="D21" s="31">
        <f>'per SKPD'!F2445</f>
        <v>0</v>
      </c>
      <c r="E21" s="31">
        <f>'per SKPD'!G2445</f>
        <v>0</v>
      </c>
      <c r="F21" s="31">
        <f>'per SKPD'!H2445</f>
        <v>0</v>
      </c>
      <c r="G21" s="31">
        <f>'per SKPD'!I2445</f>
        <v>0</v>
      </c>
      <c r="H21" s="31">
        <f>'per SKPD'!J2445</f>
        <v>0</v>
      </c>
      <c r="I21" s="31">
        <f>'per SKPD'!K2445</f>
        <v>0</v>
      </c>
      <c r="J21" s="31">
        <f>'per SKPD'!L2445</f>
        <v>0</v>
      </c>
      <c r="K21" s="31">
        <f>'per SKPD'!M2445</f>
        <v>0</v>
      </c>
      <c r="L21" s="31">
        <f>'per SKPD'!N2445</f>
        <v>0</v>
      </c>
      <c r="M21" s="31">
        <f>'per SKPD'!W2445</f>
        <v>0</v>
      </c>
      <c r="N21" s="31">
        <f>'per SKPD'!X2445</f>
        <v>0</v>
      </c>
      <c r="O21" s="31">
        <f>'per SKPD'!Y2445</f>
        <v>0</v>
      </c>
      <c r="P21" s="31">
        <f>'per SKPD'!Z2445</f>
        <v>0</v>
      </c>
      <c r="Q21" s="31">
        <f>'per SKPD'!AA2445</f>
        <v>0</v>
      </c>
      <c r="R21" s="31">
        <f>'per SKPD'!AB2445</f>
        <v>0</v>
      </c>
      <c r="S21" s="31">
        <f>'per SKPD'!AC2445</f>
        <v>0</v>
      </c>
      <c r="T21" s="31">
        <f>'per SKPD'!AL2445</f>
        <v>0</v>
      </c>
      <c r="U21" s="31">
        <f>'per SKPD'!AM2445</f>
        <v>0</v>
      </c>
      <c r="V21" s="31">
        <f>'per SKPD'!AN2445</f>
        <v>0</v>
      </c>
      <c r="W21" s="31">
        <f>'per SKPD'!AO2445</f>
        <v>0</v>
      </c>
      <c r="X21" s="32">
        <f t="shared" si="0"/>
        <v>2649468113</v>
      </c>
      <c r="Y21" s="32"/>
      <c r="Z21" s="28"/>
      <c r="AA21" s="29">
        <f t="shared" si="1"/>
        <v>2649468113</v>
      </c>
      <c r="AB21" s="29">
        <f t="shared" si="2"/>
        <v>0</v>
      </c>
      <c r="AC21" s="29">
        <f t="shared" si="3"/>
        <v>2649468113</v>
      </c>
      <c r="AD21" s="94">
        <f t="shared" si="4"/>
        <v>0</v>
      </c>
      <c r="AE21" s="94">
        <f t="shared" si="5"/>
        <v>0</v>
      </c>
      <c r="AF21" s="94">
        <f t="shared" si="6"/>
        <v>0</v>
      </c>
    </row>
    <row r="22" spans="1:32">
      <c r="A22" s="112">
        <v>11</v>
      </c>
      <c r="B22" s="110" t="str">
        <f>'KIB B'!B21</f>
        <v>DINAS TENAGA KERJA</v>
      </c>
      <c r="C22" s="31">
        <f>'per SKPD'!E2602</f>
        <v>12019819253</v>
      </c>
      <c r="D22" s="31">
        <f>'per SKPD'!F2602</f>
        <v>362178000</v>
      </c>
      <c r="E22" s="31">
        <f>'per SKPD'!G2602</f>
        <v>356513750</v>
      </c>
      <c r="F22" s="31">
        <f>'per SKPD'!H2602</f>
        <v>356513750</v>
      </c>
      <c r="G22" s="31">
        <f>'per SKPD'!I2602</f>
        <v>0</v>
      </c>
      <c r="H22" s="31">
        <f>'per SKPD'!J2602</f>
        <v>0</v>
      </c>
      <c r="I22" s="31">
        <f>'per SKPD'!K2602</f>
        <v>0</v>
      </c>
      <c r="J22" s="31">
        <f>'per SKPD'!L2602</f>
        <v>0</v>
      </c>
      <c r="K22" s="31">
        <f>'per SKPD'!M2602</f>
        <v>0</v>
      </c>
      <c r="L22" s="31">
        <f>'per SKPD'!N2602</f>
        <v>0</v>
      </c>
      <c r="M22" s="31">
        <f>'per SKPD'!W2602</f>
        <v>0</v>
      </c>
      <c r="N22" s="31">
        <f>'per SKPD'!X2602</f>
        <v>0</v>
      </c>
      <c r="O22" s="31">
        <f>'per SKPD'!Y2602</f>
        <v>356513750</v>
      </c>
      <c r="P22" s="31">
        <f>'per SKPD'!Z2602</f>
        <v>0</v>
      </c>
      <c r="Q22" s="31">
        <f>'per SKPD'!AA2602</f>
        <v>0</v>
      </c>
      <c r="R22" s="31">
        <f>'per SKPD'!AB2602</f>
        <v>0</v>
      </c>
      <c r="S22" s="31">
        <f>'per SKPD'!AC2602</f>
        <v>0</v>
      </c>
      <c r="T22" s="31">
        <f>'per SKPD'!AL2602</f>
        <v>0</v>
      </c>
      <c r="U22" s="31">
        <f>'per SKPD'!AM2602</f>
        <v>0</v>
      </c>
      <c r="V22" s="31">
        <f>'per SKPD'!AN2602</f>
        <v>0</v>
      </c>
      <c r="W22" s="31">
        <f>'per SKPD'!AO2602</f>
        <v>0</v>
      </c>
      <c r="X22" s="32">
        <f t="shared" si="0"/>
        <v>12376333003</v>
      </c>
      <c r="Y22" s="32"/>
      <c r="Z22" s="28"/>
      <c r="AA22" s="29">
        <f t="shared" si="1"/>
        <v>12376333003</v>
      </c>
      <c r="AB22" s="29">
        <f t="shared" si="2"/>
        <v>0</v>
      </c>
      <c r="AC22" s="29">
        <f t="shared" si="3"/>
        <v>12019819253</v>
      </c>
      <c r="AD22" s="94">
        <f t="shared" si="4"/>
        <v>356513750</v>
      </c>
      <c r="AE22" s="94">
        <f t="shared" si="5"/>
        <v>356513750</v>
      </c>
      <c r="AF22" s="94">
        <f t="shared" si="6"/>
        <v>0</v>
      </c>
    </row>
    <row r="23" spans="1:32">
      <c r="A23" s="112">
        <v>12</v>
      </c>
      <c r="B23" s="110" t="str">
        <f>'KIB B'!B22</f>
        <v>DINAS PENANAMAN MODAL DAN PELAYANAN TERPADU SATU PINTU</v>
      </c>
      <c r="C23" s="31">
        <f>'per SKPD'!E2810</f>
        <v>296344813</v>
      </c>
      <c r="D23" s="31">
        <f>'per SKPD'!F2810</f>
        <v>0</v>
      </c>
      <c r="E23" s="31">
        <f>'per SKPD'!G2810</f>
        <v>0</v>
      </c>
      <c r="F23" s="31">
        <f>'per SKPD'!H2810</f>
        <v>0</v>
      </c>
      <c r="G23" s="31">
        <f>'per SKPD'!I2810</f>
        <v>0</v>
      </c>
      <c r="H23" s="31">
        <f>'per SKPD'!J2810</f>
        <v>0</v>
      </c>
      <c r="I23" s="31">
        <f>'per SKPD'!K2810</f>
        <v>0</v>
      </c>
      <c r="J23" s="31">
        <f>'per SKPD'!L2810</f>
        <v>0</v>
      </c>
      <c r="K23" s="31">
        <f>'per SKPD'!M2810</f>
        <v>0</v>
      </c>
      <c r="L23" s="31">
        <f>'per SKPD'!N2810</f>
        <v>7483618500</v>
      </c>
      <c r="M23" s="31">
        <f>'per SKPD'!W2810</f>
        <v>0</v>
      </c>
      <c r="N23" s="31">
        <f>'per SKPD'!X2810</f>
        <v>0</v>
      </c>
      <c r="O23" s="31">
        <f>'per SKPD'!Y2810</f>
        <v>7483618500</v>
      </c>
      <c r="P23" s="31">
        <f>'per SKPD'!Z2810</f>
        <v>0</v>
      </c>
      <c r="Q23" s="31">
        <f>'per SKPD'!AA2810</f>
        <v>0</v>
      </c>
      <c r="R23" s="31">
        <f>'per SKPD'!AB2810</f>
        <v>0</v>
      </c>
      <c r="S23" s="31">
        <f>'per SKPD'!AC2810</f>
        <v>296344813</v>
      </c>
      <c r="T23" s="31">
        <f>'per SKPD'!AL2810</f>
        <v>0</v>
      </c>
      <c r="U23" s="31">
        <f>'per SKPD'!AM2810</f>
        <v>0</v>
      </c>
      <c r="V23" s="31">
        <f>'per SKPD'!AN2810</f>
        <v>0</v>
      </c>
      <c r="W23" s="31">
        <f>'per SKPD'!AO2810</f>
        <v>296344813</v>
      </c>
      <c r="X23" s="32">
        <f t="shared" si="0"/>
        <v>7483618500</v>
      </c>
      <c r="Y23" s="32"/>
      <c r="Z23" s="28"/>
      <c r="AA23" s="29">
        <f t="shared" si="1"/>
        <v>7483618500</v>
      </c>
      <c r="AB23" s="29">
        <f t="shared" si="2"/>
        <v>0</v>
      </c>
      <c r="AC23" s="29">
        <f t="shared" si="3"/>
        <v>296344813</v>
      </c>
      <c r="AD23" s="94">
        <f t="shared" si="4"/>
        <v>7187273687</v>
      </c>
      <c r="AE23" s="94">
        <f t="shared" si="5"/>
        <v>7187273687</v>
      </c>
      <c r="AF23" s="94">
        <f t="shared" si="6"/>
        <v>0</v>
      </c>
    </row>
    <row r="24" spans="1:32">
      <c r="A24" s="112">
        <v>13</v>
      </c>
      <c r="B24" s="110" t="str">
        <f>'KIB B'!B23</f>
        <v>DINAS KEBUDAYAAN DAN PARIWISATA</v>
      </c>
      <c r="C24" s="31">
        <f>'per SKPD'!E2947</f>
        <v>5929484500</v>
      </c>
      <c r="D24" s="31">
        <f>'per SKPD'!F2947</f>
        <v>409093768</v>
      </c>
      <c r="E24" s="31">
        <f>'per SKPD'!G2947</f>
        <v>390339400</v>
      </c>
      <c r="F24" s="31">
        <f>'per SKPD'!H2947</f>
        <v>390339400</v>
      </c>
      <c r="G24" s="31">
        <f>'per SKPD'!I2947</f>
        <v>0</v>
      </c>
      <c r="H24" s="31">
        <f>'per SKPD'!J2947</f>
        <v>0</v>
      </c>
      <c r="I24" s="31">
        <f>'per SKPD'!K2947</f>
        <v>0</v>
      </c>
      <c r="J24" s="31">
        <f>'per SKPD'!L2947</f>
        <v>0</v>
      </c>
      <c r="K24" s="31">
        <f>'per SKPD'!M2947</f>
        <v>96000000</v>
      </c>
      <c r="L24" s="31">
        <f>'per SKPD'!N2947</f>
        <v>0</v>
      </c>
      <c r="M24" s="31">
        <f>'per SKPD'!W2947</f>
        <v>61616500</v>
      </c>
      <c r="N24" s="31">
        <f>'per SKPD'!X2947</f>
        <v>0</v>
      </c>
      <c r="O24" s="31">
        <f>'per SKPD'!Y2947</f>
        <v>547955900</v>
      </c>
      <c r="P24" s="31">
        <f>'per SKPD'!Z2947</f>
        <v>0</v>
      </c>
      <c r="Q24" s="31">
        <f>'per SKPD'!AA2947</f>
        <v>0</v>
      </c>
      <c r="R24" s="31">
        <f>'per SKPD'!AB2947</f>
        <v>0</v>
      </c>
      <c r="S24" s="31">
        <f>'per SKPD'!AC2947</f>
        <v>0</v>
      </c>
      <c r="T24" s="31">
        <f>'per SKPD'!AL2947</f>
        <v>0</v>
      </c>
      <c r="U24" s="31">
        <f>'per SKPD'!AM2947</f>
        <v>0</v>
      </c>
      <c r="V24" s="31">
        <f>'per SKPD'!AN2947</f>
        <v>0</v>
      </c>
      <c r="W24" s="31">
        <f>'per SKPD'!AO2947</f>
        <v>0</v>
      </c>
      <c r="X24" s="32">
        <f t="shared" si="0"/>
        <v>6477440400</v>
      </c>
      <c r="Y24" s="32"/>
      <c r="Z24" s="28"/>
      <c r="AA24" s="29">
        <f t="shared" si="1"/>
        <v>6477440400</v>
      </c>
      <c r="AB24" s="29">
        <f t="shared" si="2"/>
        <v>0</v>
      </c>
      <c r="AC24" s="29">
        <f t="shared" si="3"/>
        <v>5929484500</v>
      </c>
      <c r="AD24" s="94">
        <f t="shared" si="4"/>
        <v>547955900</v>
      </c>
      <c r="AE24" s="94">
        <f t="shared" si="5"/>
        <v>547955900</v>
      </c>
      <c r="AF24" s="94">
        <f t="shared" si="6"/>
        <v>0</v>
      </c>
    </row>
    <row r="25" spans="1:32">
      <c r="A25" s="112">
        <v>14</v>
      </c>
      <c r="B25" s="110" t="str">
        <f>'KIB B'!B24</f>
        <v>KANTOR SATUAN POLISI PAMONG PRAJA DAN PEMADAM KEBAKARAN</v>
      </c>
      <c r="C25" s="31">
        <f>'per SKPD'!E3089</f>
        <v>761215000</v>
      </c>
      <c r="D25" s="31">
        <f>'per SKPD'!F3089</f>
        <v>77000000</v>
      </c>
      <c r="E25" s="31">
        <f>'per SKPD'!G3089</f>
        <v>74610000</v>
      </c>
      <c r="F25" s="31">
        <f>'per SKPD'!H3089</f>
        <v>74610000</v>
      </c>
      <c r="G25" s="31">
        <f>'per SKPD'!I3089</f>
        <v>0</v>
      </c>
      <c r="H25" s="31">
        <f>'per SKPD'!J3089</f>
        <v>0</v>
      </c>
      <c r="I25" s="31">
        <f>'per SKPD'!K3089</f>
        <v>0</v>
      </c>
      <c r="J25" s="31">
        <f>'per SKPD'!L3089</f>
        <v>0</v>
      </c>
      <c r="K25" s="31">
        <f>'per SKPD'!M3089</f>
        <v>0</v>
      </c>
      <c r="L25" s="31">
        <f>'per SKPD'!N3089</f>
        <v>0</v>
      </c>
      <c r="M25" s="31">
        <f>'per SKPD'!W3089</f>
        <v>0</v>
      </c>
      <c r="N25" s="31">
        <f>'per SKPD'!X3089</f>
        <v>0</v>
      </c>
      <c r="O25" s="31">
        <f>'per SKPD'!Y3089</f>
        <v>74610000</v>
      </c>
      <c r="P25" s="31">
        <f>'per SKPD'!Z3089</f>
        <v>0</v>
      </c>
      <c r="Q25" s="31">
        <f>'per SKPD'!AA3089</f>
        <v>0</v>
      </c>
      <c r="R25" s="31">
        <f>'per SKPD'!AB3089</f>
        <v>0</v>
      </c>
      <c r="S25" s="31">
        <f>'per SKPD'!AC3089</f>
        <v>0</v>
      </c>
      <c r="T25" s="31">
        <f>'per SKPD'!AL3089</f>
        <v>0</v>
      </c>
      <c r="U25" s="31">
        <f>'per SKPD'!AM3089</f>
        <v>0</v>
      </c>
      <c r="V25" s="31">
        <f>'per SKPD'!AN3089</f>
        <v>0</v>
      </c>
      <c r="W25" s="31">
        <f>'per SKPD'!AO3089</f>
        <v>0</v>
      </c>
      <c r="X25" s="32">
        <f t="shared" si="0"/>
        <v>835825000</v>
      </c>
      <c r="Y25" s="32"/>
      <c r="Z25" s="28"/>
      <c r="AA25" s="29">
        <f t="shared" si="1"/>
        <v>835825000</v>
      </c>
      <c r="AB25" s="29">
        <f t="shared" si="2"/>
        <v>0</v>
      </c>
      <c r="AC25" s="29">
        <f t="shared" si="3"/>
        <v>761215000</v>
      </c>
      <c r="AD25" s="94">
        <f t="shared" si="4"/>
        <v>74610000</v>
      </c>
      <c r="AE25" s="94">
        <f t="shared" si="5"/>
        <v>74610000</v>
      </c>
      <c r="AF25" s="94">
        <f t="shared" si="6"/>
        <v>0</v>
      </c>
    </row>
    <row r="26" spans="1:32">
      <c r="A26" s="112">
        <v>15</v>
      </c>
      <c r="B26" s="110" t="str">
        <f>'KIB B'!B25</f>
        <v>KANTOR KESATUAN BANGSA DAN POLITIK</v>
      </c>
      <c r="C26" s="31">
        <f>'per SKPD'!E3162</f>
        <v>1072224350</v>
      </c>
      <c r="D26" s="31">
        <f>'per SKPD'!F3162</f>
        <v>0</v>
      </c>
      <c r="E26" s="31">
        <f>'per SKPD'!G3162</f>
        <v>0</v>
      </c>
      <c r="F26" s="31">
        <f>'per SKPD'!H3162</f>
        <v>0</v>
      </c>
      <c r="G26" s="31">
        <f>'per SKPD'!I3162</f>
        <v>0</v>
      </c>
      <c r="H26" s="31">
        <f>'per SKPD'!J3162</f>
        <v>0</v>
      </c>
      <c r="I26" s="31">
        <f>'per SKPD'!K3162</f>
        <v>0</v>
      </c>
      <c r="J26" s="31">
        <f>'per SKPD'!L3162</f>
        <v>0</v>
      </c>
      <c r="K26" s="31">
        <f>'per SKPD'!M3162</f>
        <v>0</v>
      </c>
      <c r="L26" s="31">
        <f>'per SKPD'!N3162</f>
        <v>0</v>
      </c>
      <c r="M26" s="31">
        <f>'per SKPD'!W3162</f>
        <v>0</v>
      </c>
      <c r="N26" s="31">
        <f>'per SKPD'!X3162</f>
        <v>0</v>
      </c>
      <c r="O26" s="31">
        <f>'per SKPD'!Y3162</f>
        <v>0</v>
      </c>
      <c r="P26" s="31">
        <f>'per SKPD'!Z3162</f>
        <v>0</v>
      </c>
      <c r="Q26" s="31">
        <f>'per SKPD'!AA3162</f>
        <v>0</v>
      </c>
      <c r="R26" s="31">
        <f>'per SKPD'!AB3162</f>
        <v>0</v>
      </c>
      <c r="S26" s="31">
        <f>'per SKPD'!AC3162</f>
        <v>0</v>
      </c>
      <c r="T26" s="31">
        <f>'per SKPD'!AL3162</f>
        <v>0</v>
      </c>
      <c r="U26" s="31">
        <f>'per SKPD'!AM3162</f>
        <v>0</v>
      </c>
      <c r="V26" s="31">
        <f>'per SKPD'!AN3162</f>
        <v>0</v>
      </c>
      <c r="W26" s="31">
        <f>'per SKPD'!AO3162</f>
        <v>0</v>
      </c>
      <c r="X26" s="32">
        <f t="shared" si="0"/>
        <v>1072224350</v>
      </c>
      <c r="Y26" s="32"/>
      <c r="Z26" s="28"/>
      <c r="AA26" s="29">
        <f t="shared" si="1"/>
        <v>1072224350</v>
      </c>
      <c r="AB26" s="29">
        <f t="shared" si="2"/>
        <v>0</v>
      </c>
      <c r="AC26" s="29">
        <f t="shared" si="3"/>
        <v>1072224350</v>
      </c>
      <c r="AD26" s="94">
        <f t="shared" si="4"/>
        <v>0</v>
      </c>
      <c r="AE26" s="94">
        <f t="shared" si="5"/>
        <v>0</v>
      </c>
      <c r="AF26" s="94">
        <f t="shared" si="6"/>
        <v>0</v>
      </c>
    </row>
    <row r="27" spans="1:32">
      <c r="A27" s="112">
        <v>16</v>
      </c>
      <c r="B27" s="110" t="str">
        <f>'KIB B'!B26</f>
        <v>SEKRETARIAT DAERAH</v>
      </c>
      <c r="C27" s="31">
        <f>'per SKPD'!E3601</f>
        <v>31761297690</v>
      </c>
      <c r="D27" s="31">
        <f>'per SKPD'!F3601</f>
        <v>250500000</v>
      </c>
      <c r="E27" s="31">
        <f>'per SKPD'!G3601</f>
        <v>241600000</v>
      </c>
      <c r="F27" s="31">
        <f>'per SKPD'!H3601</f>
        <v>241600000</v>
      </c>
      <c r="G27" s="31">
        <f>'per SKPD'!I3601</f>
        <v>0</v>
      </c>
      <c r="H27" s="31">
        <f>'per SKPD'!J3601</f>
        <v>0</v>
      </c>
      <c r="I27" s="31">
        <f>'per SKPD'!K3601</f>
        <v>150700000</v>
      </c>
      <c r="J27" s="31">
        <f>'per SKPD'!L3601</f>
        <v>0</v>
      </c>
      <c r="K27" s="31">
        <f>'per SKPD'!M3601</f>
        <v>0</v>
      </c>
      <c r="L27" s="31">
        <f>'per SKPD'!N3601</f>
        <v>0</v>
      </c>
      <c r="M27" s="31">
        <f>'per SKPD'!W3601</f>
        <v>0</v>
      </c>
      <c r="N27" s="31">
        <f>'per SKPD'!X3601</f>
        <v>0</v>
      </c>
      <c r="O27" s="31">
        <f>'per SKPD'!Y3601</f>
        <v>392300000</v>
      </c>
      <c r="P27" s="31">
        <f>'per SKPD'!Z3601</f>
        <v>0</v>
      </c>
      <c r="Q27" s="31">
        <f>'per SKPD'!AA3601</f>
        <v>0</v>
      </c>
      <c r="R27" s="31">
        <f>'per SKPD'!AB3601</f>
        <v>0</v>
      </c>
      <c r="S27" s="31">
        <f>'per SKPD'!AC3601</f>
        <v>0</v>
      </c>
      <c r="T27" s="31">
        <f>'per SKPD'!AL3601</f>
        <v>0</v>
      </c>
      <c r="U27" s="31">
        <f>'per SKPD'!AM3601</f>
        <v>0</v>
      </c>
      <c r="V27" s="31">
        <f>'per SKPD'!AN3601</f>
        <v>0</v>
      </c>
      <c r="W27" s="31">
        <f>'per SKPD'!AO3601</f>
        <v>0</v>
      </c>
      <c r="X27" s="32">
        <f t="shared" si="0"/>
        <v>32153597690</v>
      </c>
      <c r="Y27" s="32"/>
      <c r="Z27" s="28"/>
      <c r="AA27" s="29">
        <f t="shared" si="1"/>
        <v>32153597690</v>
      </c>
      <c r="AB27" s="29">
        <f t="shared" si="2"/>
        <v>0</v>
      </c>
      <c r="AC27" s="29">
        <f t="shared" si="3"/>
        <v>31761297690</v>
      </c>
      <c r="AD27" s="94">
        <f t="shared" si="4"/>
        <v>392300000</v>
      </c>
      <c r="AE27" s="94">
        <f t="shared" si="5"/>
        <v>392300000</v>
      </c>
      <c r="AF27" s="94">
        <f t="shared" si="6"/>
        <v>0</v>
      </c>
    </row>
    <row r="28" spans="1:32">
      <c r="A28" s="112">
        <v>17</v>
      </c>
      <c r="B28" s="110" t="str">
        <f>'KIB B'!B27</f>
        <v>SEKRETARIAT DPRD</v>
      </c>
      <c r="C28" s="31">
        <f>'per SKPD'!E3895</f>
        <v>8960705000</v>
      </c>
      <c r="D28" s="31">
        <f>'per SKPD'!F3895</f>
        <v>738590000</v>
      </c>
      <c r="E28" s="31">
        <f>'per SKPD'!G3895</f>
        <v>718791000</v>
      </c>
      <c r="F28" s="31">
        <f>'per SKPD'!H3895</f>
        <v>718791000</v>
      </c>
      <c r="G28" s="31">
        <f>'per SKPD'!I3895</f>
        <v>0</v>
      </c>
      <c r="H28" s="31">
        <f>'per SKPD'!J3895</f>
        <v>0</v>
      </c>
      <c r="I28" s="31">
        <f>'per SKPD'!K3895</f>
        <v>594219000</v>
      </c>
      <c r="J28" s="31">
        <f>'per SKPD'!L3895</f>
        <v>0</v>
      </c>
      <c r="K28" s="31">
        <f>'per SKPD'!M3895</f>
        <v>0</v>
      </c>
      <c r="L28" s="31">
        <f>'per SKPD'!N3895</f>
        <v>0</v>
      </c>
      <c r="M28" s="31">
        <f>'per SKPD'!W3895</f>
        <v>0</v>
      </c>
      <c r="N28" s="31">
        <f>'per SKPD'!X3895</f>
        <v>0</v>
      </c>
      <c r="O28" s="31">
        <f>'per SKPD'!Y3895</f>
        <v>1313010000</v>
      </c>
      <c r="P28" s="31">
        <f>'per SKPD'!Z3895</f>
        <v>0</v>
      </c>
      <c r="Q28" s="31">
        <f>'per SKPD'!AA3895</f>
        <v>0</v>
      </c>
      <c r="R28" s="31">
        <f>'per SKPD'!AB3895</f>
        <v>0</v>
      </c>
      <c r="S28" s="31">
        <f>'per SKPD'!AC3895</f>
        <v>0</v>
      </c>
      <c r="T28" s="31">
        <f>'per SKPD'!AL3895</f>
        <v>0</v>
      </c>
      <c r="U28" s="31">
        <f>'per SKPD'!AM3895</f>
        <v>0</v>
      </c>
      <c r="V28" s="31">
        <f>'per SKPD'!AN3895</f>
        <v>0</v>
      </c>
      <c r="W28" s="31">
        <f>'per SKPD'!AO3895</f>
        <v>0</v>
      </c>
      <c r="X28" s="32">
        <f t="shared" si="0"/>
        <v>10273715000</v>
      </c>
      <c r="Y28" s="32"/>
      <c r="Z28" s="28"/>
      <c r="AA28" s="29">
        <f t="shared" si="1"/>
        <v>10273715000</v>
      </c>
      <c r="AB28" s="29">
        <f t="shared" si="2"/>
        <v>0</v>
      </c>
      <c r="AC28" s="29">
        <f t="shared" si="3"/>
        <v>8960705000</v>
      </c>
      <c r="AD28" s="94">
        <f t="shared" si="4"/>
        <v>1313010000</v>
      </c>
      <c r="AE28" s="94">
        <f t="shared" si="5"/>
        <v>1313010000</v>
      </c>
      <c r="AF28" s="94">
        <f t="shared" si="6"/>
        <v>0</v>
      </c>
    </row>
    <row r="29" spans="1:32">
      <c r="A29" s="112">
        <v>18</v>
      </c>
      <c r="B29" s="110" t="str">
        <f>'KIB B'!B28</f>
        <v>BADAN PENDAPATAN PENGELOLAAN KEUANGAN DAN ASET DAERAH</v>
      </c>
      <c r="C29" s="31">
        <f>'per SKPD'!E4045</f>
        <v>24501549106</v>
      </c>
      <c r="D29" s="31">
        <f>'per SKPD'!F4045</f>
        <v>1698284000</v>
      </c>
      <c r="E29" s="31">
        <f>'per SKPD'!G4045</f>
        <v>1669982631</v>
      </c>
      <c r="F29" s="31">
        <f>'per SKPD'!H4045</f>
        <v>1669982631</v>
      </c>
      <c r="G29" s="31">
        <f>'per SKPD'!I4045</f>
        <v>0</v>
      </c>
      <c r="H29" s="31">
        <f>'per SKPD'!J4045</f>
        <v>0</v>
      </c>
      <c r="I29" s="31">
        <f>'per SKPD'!K4045</f>
        <v>0</v>
      </c>
      <c r="J29" s="31">
        <f>'per SKPD'!L4045</f>
        <v>0</v>
      </c>
      <c r="K29" s="31">
        <f>'per SKPD'!M4045</f>
        <v>0</v>
      </c>
      <c r="L29" s="31">
        <f>'per SKPD'!N4045</f>
        <v>0</v>
      </c>
      <c r="M29" s="31">
        <f>'per SKPD'!W4045</f>
        <v>36640088</v>
      </c>
      <c r="N29" s="31">
        <f>'per SKPD'!X4045</f>
        <v>0</v>
      </c>
      <c r="O29" s="31">
        <f>'per SKPD'!Y4045</f>
        <v>1706622719</v>
      </c>
      <c r="P29" s="31">
        <f>'per SKPD'!Z4045</f>
        <v>0</v>
      </c>
      <c r="Q29" s="31">
        <f>'per SKPD'!AA4045</f>
        <v>0</v>
      </c>
      <c r="R29" s="31">
        <f>'per SKPD'!AB4045</f>
        <v>0</v>
      </c>
      <c r="S29" s="31">
        <f>'per SKPD'!AC4045</f>
        <v>7483618500</v>
      </c>
      <c r="T29" s="31">
        <f>'per SKPD'!AL4045</f>
        <v>210390676</v>
      </c>
      <c r="U29" s="31">
        <f>'per SKPD'!AM4045</f>
        <v>0</v>
      </c>
      <c r="V29" s="31">
        <f>'per SKPD'!AN4045</f>
        <v>0</v>
      </c>
      <c r="W29" s="31">
        <f>'per SKPD'!AO4045</f>
        <v>7694009176</v>
      </c>
      <c r="X29" s="32">
        <f t="shared" si="0"/>
        <v>18514162649</v>
      </c>
      <c r="Y29" s="32"/>
      <c r="Z29" s="28"/>
      <c r="AA29" s="29">
        <f t="shared" si="1"/>
        <v>18514162649</v>
      </c>
      <c r="AB29" s="29">
        <f t="shared" si="2"/>
        <v>0</v>
      </c>
      <c r="AC29" s="29">
        <f t="shared" si="3"/>
        <v>24501549106</v>
      </c>
      <c r="AD29" s="94">
        <f t="shared" si="4"/>
        <v>-5987386457</v>
      </c>
      <c r="AE29" s="94">
        <f t="shared" si="5"/>
        <v>-5987386457</v>
      </c>
      <c r="AF29" s="94">
        <f t="shared" si="6"/>
        <v>0</v>
      </c>
    </row>
    <row r="30" spans="1:32">
      <c r="A30" s="112">
        <v>19</v>
      </c>
      <c r="B30" s="110" t="str">
        <f>'KIB B'!B29</f>
        <v>INSPEKTORAT</v>
      </c>
      <c r="C30" s="31">
        <f>'per SKPD'!E4189</f>
        <v>0</v>
      </c>
      <c r="D30" s="31">
        <f>'per SKPD'!F4189</f>
        <v>0</v>
      </c>
      <c r="E30" s="31">
        <f>'per SKPD'!G4189</f>
        <v>0</v>
      </c>
      <c r="F30" s="31">
        <f>'per SKPD'!H4189</f>
        <v>0</v>
      </c>
      <c r="G30" s="31">
        <f>'per SKPD'!I4189</f>
        <v>0</v>
      </c>
      <c r="H30" s="31">
        <f>'per SKPD'!J4189</f>
        <v>0</v>
      </c>
      <c r="I30" s="31">
        <f>'per SKPD'!K4189</f>
        <v>0</v>
      </c>
      <c r="J30" s="31">
        <f>'per SKPD'!L4189</f>
        <v>0</v>
      </c>
      <c r="K30" s="31">
        <f>'per SKPD'!M4189</f>
        <v>0</v>
      </c>
      <c r="L30" s="31">
        <f>'per SKPD'!N4189</f>
        <v>0</v>
      </c>
      <c r="M30" s="31">
        <f>'per SKPD'!W4189</f>
        <v>0</v>
      </c>
      <c r="N30" s="31">
        <f>'per SKPD'!X4189</f>
        <v>0</v>
      </c>
      <c r="O30" s="31">
        <f>'per SKPD'!Y4189</f>
        <v>0</v>
      </c>
      <c r="P30" s="31">
        <f>'per SKPD'!Z4189</f>
        <v>0</v>
      </c>
      <c r="Q30" s="31">
        <f>'per SKPD'!AA4189</f>
        <v>0</v>
      </c>
      <c r="R30" s="31">
        <f>'per SKPD'!AB4189</f>
        <v>0</v>
      </c>
      <c r="S30" s="31">
        <f>'per SKPD'!AC4189</f>
        <v>0</v>
      </c>
      <c r="T30" s="31">
        <f>'per SKPD'!AL4189</f>
        <v>0</v>
      </c>
      <c r="U30" s="31">
        <f>'per SKPD'!AM4189</f>
        <v>0</v>
      </c>
      <c r="V30" s="31">
        <f>'per SKPD'!AN4189</f>
        <v>0</v>
      </c>
      <c r="W30" s="31">
        <f>'per SKPD'!AO4189</f>
        <v>0</v>
      </c>
      <c r="X30" s="32">
        <f t="shared" si="0"/>
        <v>0</v>
      </c>
      <c r="Y30" s="32"/>
      <c r="Z30" s="28"/>
      <c r="AA30" s="29">
        <f t="shared" si="1"/>
        <v>0</v>
      </c>
      <c r="AB30" s="29">
        <f t="shared" si="2"/>
        <v>0</v>
      </c>
      <c r="AC30" s="29">
        <f t="shared" si="3"/>
        <v>0</v>
      </c>
      <c r="AD30" s="94">
        <f t="shared" si="4"/>
        <v>0</v>
      </c>
      <c r="AE30" s="94">
        <f t="shared" si="5"/>
        <v>0</v>
      </c>
      <c r="AF30" s="94">
        <f t="shared" si="6"/>
        <v>0</v>
      </c>
    </row>
    <row r="31" spans="1:32">
      <c r="A31" s="112">
        <v>20</v>
      </c>
      <c r="B31" s="110" t="str">
        <f>'KIB B'!B30</f>
        <v>BADAN KEPEGAWAIAN DAN PENGEMBANGAN SUMBER DAYA MANUSIA</v>
      </c>
      <c r="C31" s="31">
        <f>'per SKPD'!E4327</f>
        <v>414975000</v>
      </c>
      <c r="D31" s="31">
        <f>'per SKPD'!F4327</f>
        <v>0</v>
      </c>
      <c r="E31" s="31">
        <f>'per SKPD'!G4327</f>
        <v>0</v>
      </c>
      <c r="F31" s="31">
        <f>'per SKPD'!H4327</f>
        <v>0</v>
      </c>
      <c r="G31" s="31">
        <f>'per SKPD'!I4327</f>
        <v>0</v>
      </c>
      <c r="H31" s="31">
        <f>'per SKPD'!J4327</f>
        <v>0</v>
      </c>
      <c r="I31" s="31">
        <f>'per SKPD'!K4327</f>
        <v>0</v>
      </c>
      <c r="J31" s="31">
        <f>'per SKPD'!L4327</f>
        <v>0</v>
      </c>
      <c r="K31" s="31">
        <f>'per SKPD'!M4327</f>
        <v>0</v>
      </c>
      <c r="L31" s="31">
        <f>'per SKPD'!N4327</f>
        <v>0</v>
      </c>
      <c r="M31" s="31">
        <f>'per SKPD'!W4327</f>
        <v>0</v>
      </c>
      <c r="N31" s="31">
        <f>'per SKPD'!X4327</f>
        <v>0</v>
      </c>
      <c r="O31" s="31">
        <f>'per SKPD'!Y4327</f>
        <v>0</v>
      </c>
      <c r="P31" s="31">
        <f>'per SKPD'!Z4327</f>
        <v>0</v>
      </c>
      <c r="Q31" s="31">
        <f>'per SKPD'!AA4327</f>
        <v>0</v>
      </c>
      <c r="R31" s="31">
        <f>'per SKPD'!AB4327</f>
        <v>0</v>
      </c>
      <c r="S31" s="31">
        <f>'per SKPD'!AC4327</f>
        <v>0</v>
      </c>
      <c r="T31" s="31">
        <f>'per SKPD'!AL4327</f>
        <v>0</v>
      </c>
      <c r="U31" s="31">
        <f>'per SKPD'!AM4327</f>
        <v>0</v>
      </c>
      <c r="V31" s="31">
        <f>'per SKPD'!AN4327</f>
        <v>0</v>
      </c>
      <c r="W31" s="31">
        <f>'per SKPD'!AO4327</f>
        <v>0</v>
      </c>
      <c r="X31" s="32">
        <f t="shared" si="0"/>
        <v>414975000</v>
      </c>
      <c r="Y31" s="32"/>
      <c r="Z31" s="28"/>
      <c r="AA31" s="29">
        <f t="shared" si="1"/>
        <v>414975000</v>
      </c>
      <c r="AB31" s="29">
        <f t="shared" si="2"/>
        <v>0</v>
      </c>
      <c r="AC31" s="29">
        <f t="shared" si="3"/>
        <v>414975000</v>
      </c>
      <c r="AD31" s="94">
        <f t="shared" si="4"/>
        <v>0</v>
      </c>
      <c r="AE31" s="94">
        <f t="shared" si="5"/>
        <v>0</v>
      </c>
      <c r="AF31" s="94">
        <f t="shared" si="6"/>
        <v>0</v>
      </c>
    </row>
    <row r="32" spans="1:32">
      <c r="A32" s="112">
        <v>21</v>
      </c>
      <c r="B32" s="110" t="str">
        <f>'KIB B'!B31</f>
        <v>KECAMATAN TEMANGGUNG</v>
      </c>
      <c r="C32" s="31">
        <f>'per SKPD'!E4413</f>
        <v>762561750</v>
      </c>
      <c r="D32" s="31">
        <f>'per SKPD'!F4413</f>
        <v>0</v>
      </c>
      <c r="E32" s="31">
        <f>'per SKPD'!G4413</f>
        <v>0</v>
      </c>
      <c r="F32" s="31">
        <f>'per SKPD'!H4413</f>
        <v>0</v>
      </c>
      <c r="G32" s="31">
        <f>'per SKPD'!I4413</f>
        <v>0</v>
      </c>
      <c r="H32" s="31">
        <f>'per SKPD'!J4413</f>
        <v>0</v>
      </c>
      <c r="I32" s="31">
        <f>'per SKPD'!K4413</f>
        <v>0</v>
      </c>
      <c r="J32" s="31">
        <f>'per SKPD'!L4413</f>
        <v>0</v>
      </c>
      <c r="K32" s="31">
        <f>'per SKPD'!M4413</f>
        <v>0</v>
      </c>
      <c r="L32" s="31">
        <f>'per SKPD'!N4413</f>
        <v>0</v>
      </c>
      <c r="M32" s="31">
        <f>'per SKPD'!W4413</f>
        <v>0</v>
      </c>
      <c r="N32" s="31">
        <f>'per SKPD'!X4413</f>
        <v>0</v>
      </c>
      <c r="O32" s="31">
        <f>'per SKPD'!Y4413</f>
        <v>0</v>
      </c>
      <c r="P32" s="31">
        <f>'per SKPD'!Z4413</f>
        <v>0</v>
      </c>
      <c r="Q32" s="31">
        <f>'per SKPD'!AA4413</f>
        <v>0</v>
      </c>
      <c r="R32" s="31">
        <f>'per SKPD'!AB4413</f>
        <v>0</v>
      </c>
      <c r="S32" s="31">
        <f>'per SKPD'!AC4413</f>
        <v>0</v>
      </c>
      <c r="T32" s="31">
        <f>'per SKPD'!AL4413</f>
        <v>0</v>
      </c>
      <c r="U32" s="31">
        <f>'per SKPD'!AM4413</f>
        <v>0</v>
      </c>
      <c r="V32" s="31">
        <f>'per SKPD'!AN4413</f>
        <v>0</v>
      </c>
      <c r="W32" s="31">
        <f>'per SKPD'!AO4413</f>
        <v>0</v>
      </c>
      <c r="X32" s="32">
        <f t="shared" si="0"/>
        <v>762561750</v>
      </c>
      <c r="Y32" s="32"/>
      <c r="Z32" s="28"/>
      <c r="AA32" s="29">
        <f t="shared" si="1"/>
        <v>762561750</v>
      </c>
      <c r="AB32" s="29">
        <f t="shared" si="2"/>
        <v>0</v>
      </c>
      <c r="AC32" s="29">
        <f t="shared" si="3"/>
        <v>762561750</v>
      </c>
      <c r="AD32" s="94">
        <f t="shared" si="4"/>
        <v>0</v>
      </c>
      <c r="AE32" s="94">
        <f t="shared" si="5"/>
        <v>0</v>
      </c>
      <c r="AF32" s="94">
        <f t="shared" si="6"/>
        <v>0</v>
      </c>
    </row>
    <row r="33" spans="1:32">
      <c r="A33" s="112">
        <v>22</v>
      </c>
      <c r="B33" s="110" t="str">
        <f>'KIB B'!B32</f>
        <v>KECAMATAN TEMBARAK</v>
      </c>
      <c r="C33" s="31">
        <f>'per SKPD'!E4465</f>
        <v>1746451070</v>
      </c>
      <c r="D33" s="31">
        <f>'per SKPD'!F4465</f>
        <v>0</v>
      </c>
      <c r="E33" s="31">
        <f>'per SKPD'!G4465</f>
        <v>0</v>
      </c>
      <c r="F33" s="31">
        <f>'per SKPD'!H4465</f>
        <v>0</v>
      </c>
      <c r="G33" s="31">
        <f>'per SKPD'!I4465</f>
        <v>0</v>
      </c>
      <c r="H33" s="31">
        <f>'per SKPD'!J4465</f>
        <v>0</v>
      </c>
      <c r="I33" s="31">
        <f>'per SKPD'!K4465</f>
        <v>0</v>
      </c>
      <c r="J33" s="31">
        <f>'per SKPD'!L4465</f>
        <v>0</v>
      </c>
      <c r="K33" s="31">
        <f>'per SKPD'!M4465</f>
        <v>0</v>
      </c>
      <c r="L33" s="31">
        <f>'per SKPD'!N4465</f>
        <v>0</v>
      </c>
      <c r="M33" s="31">
        <f>'per SKPD'!W4465</f>
        <v>0</v>
      </c>
      <c r="N33" s="31">
        <f>'per SKPD'!X4465</f>
        <v>0</v>
      </c>
      <c r="O33" s="31">
        <f>'per SKPD'!Y4465</f>
        <v>0</v>
      </c>
      <c r="P33" s="31">
        <f>'per SKPD'!Z4465</f>
        <v>0</v>
      </c>
      <c r="Q33" s="31">
        <f>'per SKPD'!AA4465</f>
        <v>0</v>
      </c>
      <c r="R33" s="31">
        <f>'per SKPD'!AB4465</f>
        <v>0</v>
      </c>
      <c r="S33" s="31">
        <f>'per SKPD'!AC4465</f>
        <v>0</v>
      </c>
      <c r="T33" s="31">
        <f>'per SKPD'!AL4465</f>
        <v>0</v>
      </c>
      <c r="U33" s="31">
        <f>'per SKPD'!AM4465</f>
        <v>0</v>
      </c>
      <c r="V33" s="31">
        <f>'per SKPD'!AN4465</f>
        <v>0</v>
      </c>
      <c r="W33" s="31">
        <f>'per SKPD'!AO4465</f>
        <v>0</v>
      </c>
      <c r="X33" s="32">
        <f t="shared" si="0"/>
        <v>1746451070</v>
      </c>
      <c r="Y33" s="32"/>
      <c r="Z33" s="28"/>
      <c r="AA33" s="29">
        <f t="shared" si="1"/>
        <v>1746451070</v>
      </c>
      <c r="AB33" s="29">
        <f t="shared" si="2"/>
        <v>0</v>
      </c>
      <c r="AC33" s="29">
        <f t="shared" si="3"/>
        <v>1746451070</v>
      </c>
      <c r="AD33" s="94">
        <f t="shared" si="4"/>
        <v>0</v>
      </c>
      <c r="AE33" s="94">
        <f t="shared" si="5"/>
        <v>0</v>
      </c>
      <c r="AF33" s="94">
        <f t="shared" si="6"/>
        <v>0</v>
      </c>
    </row>
    <row r="34" spans="1:32">
      <c r="A34" s="112">
        <v>23</v>
      </c>
      <c r="B34" s="110" t="str">
        <f>'KIB B'!B33</f>
        <v>KECAMATAN PRINGSURAT</v>
      </c>
      <c r="C34" s="31">
        <f>'per SKPD'!E4522</f>
        <v>1167893400</v>
      </c>
      <c r="D34" s="31">
        <f>'per SKPD'!F4522</f>
        <v>0</v>
      </c>
      <c r="E34" s="31">
        <f>'per SKPD'!G4522</f>
        <v>0</v>
      </c>
      <c r="F34" s="31">
        <f>'per SKPD'!H4522</f>
        <v>0</v>
      </c>
      <c r="G34" s="31">
        <f>'per SKPD'!I4522</f>
        <v>0</v>
      </c>
      <c r="H34" s="31">
        <f>'per SKPD'!J4522</f>
        <v>0</v>
      </c>
      <c r="I34" s="31">
        <f>'per SKPD'!K4522</f>
        <v>0</v>
      </c>
      <c r="J34" s="31">
        <f>'per SKPD'!L4522</f>
        <v>0</v>
      </c>
      <c r="K34" s="31">
        <f>'per SKPD'!M4522</f>
        <v>0</v>
      </c>
      <c r="L34" s="31">
        <f>'per SKPD'!N4522</f>
        <v>0</v>
      </c>
      <c r="M34" s="31">
        <f>'per SKPD'!W4522</f>
        <v>0</v>
      </c>
      <c r="N34" s="31">
        <f>'per SKPD'!X4522</f>
        <v>0</v>
      </c>
      <c r="O34" s="31">
        <f>'per SKPD'!Y4522</f>
        <v>0</v>
      </c>
      <c r="P34" s="31">
        <f>'per SKPD'!Z4522</f>
        <v>0</v>
      </c>
      <c r="Q34" s="31">
        <f>'per SKPD'!AA4522</f>
        <v>0</v>
      </c>
      <c r="R34" s="31">
        <f>'per SKPD'!AB4522</f>
        <v>0</v>
      </c>
      <c r="S34" s="31">
        <f>'per SKPD'!AC4522</f>
        <v>0</v>
      </c>
      <c r="T34" s="31">
        <f>'per SKPD'!AL4522</f>
        <v>0</v>
      </c>
      <c r="U34" s="31">
        <f>'per SKPD'!AM4522</f>
        <v>0</v>
      </c>
      <c r="V34" s="31">
        <f>'per SKPD'!AN4522</f>
        <v>0</v>
      </c>
      <c r="W34" s="31">
        <f>'per SKPD'!AO4522</f>
        <v>0</v>
      </c>
      <c r="X34" s="32">
        <f t="shared" si="0"/>
        <v>1167893400</v>
      </c>
      <c r="Y34" s="32"/>
      <c r="Z34" s="28"/>
      <c r="AA34" s="29">
        <f t="shared" si="1"/>
        <v>1167893400</v>
      </c>
      <c r="AB34" s="29">
        <f t="shared" si="2"/>
        <v>0</v>
      </c>
      <c r="AC34" s="29">
        <f t="shared" si="3"/>
        <v>1167893400</v>
      </c>
      <c r="AD34" s="94">
        <f t="shared" si="4"/>
        <v>0</v>
      </c>
      <c r="AE34" s="94">
        <f t="shared" si="5"/>
        <v>0</v>
      </c>
      <c r="AF34" s="94">
        <f t="shared" si="6"/>
        <v>0</v>
      </c>
    </row>
    <row r="35" spans="1:32">
      <c r="A35" s="112">
        <v>24</v>
      </c>
      <c r="B35" s="110" t="str">
        <f>'KIB B'!B34</f>
        <v>KECAMATAN KALORAN</v>
      </c>
      <c r="C35" s="31">
        <f>'per SKPD'!E4575</f>
        <v>1197104100</v>
      </c>
      <c r="D35" s="31">
        <f>'per SKPD'!F4575</f>
        <v>193187500</v>
      </c>
      <c r="E35" s="31">
        <f>'per SKPD'!G4575</f>
        <v>192818500</v>
      </c>
      <c r="F35" s="31">
        <f>'per SKPD'!H4575</f>
        <v>192818500</v>
      </c>
      <c r="G35" s="31">
        <f>'per SKPD'!I4575</f>
        <v>0</v>
      </c>
      <c r="H35" s="31">
        <f>'per SKPD'!J4575</f>
        <v>0</v>
      </c>
      <c r="I35" s="31">
        <f>'per SKPD'!K4575</f>
        <v>0</v>
      </c>
      <c r="J35" s="31">
        <f>'per SKPD'!L4575</f>
        <v>0</v>
      </c>
      <c r="K35" s="31">
        <f>'per SKPD'!M4575</f>
        <v>0</v>
      </c>
      <c r="L35" s="31">
        <f>'per SKPD'!N4575</f>
        <v>0</v>
      </c>
      <c r="M35" s="31">
        <f>'per SKPD'!W4575</f>
        <v>0</v>
      </c>
      <c r="N35" s="31">
        <f>'per SKPD'!X4575</f>
        <v>0</v>
      </c>
      <c r="O35" s="31">
        <f>'per SKPD'!Y4575</f>
        <v>192818500</v>
      </c>
      <c r="P35" s="31">
        <f>'per SKPD'!Z4575</f>
        <v>0</v>
      </c>
      <c r="Q35" s="31">
        <f>'per SKPD'!AA4575</f>
        <v>0</v>
      </c>
      <c r="R35" s="31">
        <f>'per SKPD'!AB4575</f>
        <v>0</v>
      </c>
      <c r="S35" s="31">
        <f>'per SKPD'!AC4575</f>
        <v>0</v>
      </c>
      <c r="T35" s="31">
        <f>'per SKPD'!AL4575</f>
        <v>0</v>
      </c>
      <c r="U35" s="31">
        <f>'per SKPD'!AM4575</f>
        <v>0</v>
      </c>
      <c r="V35" s="31">
        <f>'per SKPD'!AN4575</f>
        <v>0</v>
      </c>
      <c r="W35" s="31">
        <f>'per SKPD'!AO4575</f>
        <v>0</v>
      </c>
      <c r="X35" s="32">
        <f t="shared" si="0"/>
        <v>1389922600</v>
      </c>
      <c r="Y35" s="32"/>
      <c r="Z35" s="28"/>
      <c r="AA35" s="29">
        <f t="shared" si="1"/>
        <v>1389922600</v>
      </c>
      <c r="AB35" s="29">
        <f t="shared" si="2"/>
        <v>0</v>
      </c>
      <c r="AC35" s="29">
        <f t="shared" si="3"/>
        <v>1197104100</v>
      </c>
      <c r="AD35" s="94">
        <f t="shared" si="4"/>
        <v>192818500</v>
      </c>
      <c r="AE35" s="94">
        <f t="shared" si="5"/>
        <v>192818500</v>
      </c>
      <c r="AF35" s="94">
        <f t="shared" si="6"/>
        <v>0</v>
      </c>
    </row>
    <row r="36" spans="1:32">
      <c r="A36" s="112">
        <v>25</v>
      </c>
      <c r="B36" s="110" t="str">
        <f>'KIB B'!B35</f>
        <v>KECAMATAN PARAKAN</v>
      </c>
      <c r="C36" s="31">
        <f>'per SKPD'!E4650</f>
        <v>2819920160</v>
      </c>
      <c r="D36" s="31">
        <f>'per SKPD'!F4650</f>
        <v>0</v>
      </c>
      <c r="E36" s="31">
        <f>'per SKPD'!G4650</f>
        <v>0</v>
      </c>
      <c r="F36" s="31">
        <f>'per SKPD'!H4650</f>
        <v>0</v>
      </c>
      <c r="G36" s="31">
        <f>'per SKPD'!I4650</f>
        <v>0</v>
      </c>
      <c r="H36" s="31">
        <f>'per SKPD'!J4650</f>
        <v>0</v>
      </c>
      <c r="I36" s="31">
        <f>'per SKPD'!K4650</f>
        <v>0</v>
      </c>
      <c r="J36" s="31">
        <f>'per SKPD'!L4650</f>
        <v>0</v>
      </c>
      <c r="K36" s="31">
        <f>'per SKPD'!M4650</f>
        <v>0</v>
      </c>
      <c r="L36" s="31">
        <f>'per SKPD'!N4650</f>
        <v>0</v>
      </c>
      <c r="M36" s="31">
        <f>'per SKPD'!W4650</f>
        <v>0</v>
      </c>
      <c r="N36" s="31">
        <f>'per SKPD'!X4650</f>
        <v>0</v>
      </c>
      <c r="O36" s="31">
        <f>'per SKPD'!Y4650</f>
        <v>0</v>
      </c>
      <c r="P36" s="31">
        <f>'per SKPD'!Z4650</f>
        <v>0</v>
      </c>
      <c r="Q36" s="31">
        <f>'per SKPD'!AA4650</f>
        <v>0</v>
      </c>
      <c r="R36" s="31">
        <f>'per SKPD'!AB4650</f>
        <v>0</v>
      </c>
      <c r="S36" s="31">
        <f>'per SKPD'!AC4650</f>
        <v>0</v>
      </c>
      <c r="T36" s="31">
        <f>'per SKPD'!AL4650</f>
        <v>0</v>
      </c>
      <c r="U36" s="31">
        <f>'per SKPD'!AM4650</f>
        <v>0</v>
      </c>
      <c r="V36" s="31">
        <f>'per SKPD'!AN4650</f>
        <v>0</v>
      </c>
      <c r="W36" s="31">
        <f>'per SKPD'!AO4650</f>
        <v>0</v>
      </c>
      <c r="X36" s="32">
        <f t="shared" si="0"/>
        <v>2819920160</v>
      </c>
      <c r="Y36" s="32"/>
      <c r="Z36" s="28"/>
      <c r="AA36" s="29">
        <f t="shared" si="1"/>
        <v>2819920160</v>
      </c>
      <c r="AB36" s="29">
        <f t="shared" si="2"/>
        <v>0</v>
      </c>
      <c r="AC36" s="29">
        <f t="shared" si="3"/>
        <v>2819920160</v>
      </c>
      <c r="AD36" s="94">
        <f t="shared" si="4"/>
        <v>0</v>
      </c>
      <c r="AE36" s="94">
        <f t="shared" si="5"/>
        <v>0</v>
      </c>
      <c r="AF36" s="94">
        <f t="shared" si="6"/>
        <v>0</v>
      </c>
    </row>
    <row r="37" spans="1:32">
      <c r="A37" s="112">
        <v>26</v>
      </c>
      <c r="B37" s="110" t="str">
        <f>'KIB B'!B36</f>
        <v>KECAMATAN BULU</v>
      </c>
      <c r="C37" s="31">
        <f>'per SKPD'!E4723</f>
        <v>1210333000</v>
      </c>
      <c r="D37" s="31">
        <f>'per SKPD'!F4723</f>
        <v>60000000</v>
      </c>
      <c r="E37" s="31">
        <f>'per SKPD'!G4723</f>
        <v>57144000</v>
      </c>
      <c r="F37" s="31">
        <f>'per SKPD'!H4723</f>
        <v>57144000</v>
      </c>
      <c r="G37" s="31">
        <f>'per SKPD'!I4723</f>
        <v>0</v>
      </c>
      <c r="H37" s="31">
        <f>'per SKPD'!J4723</f>
        <v>0</v>
      </c>
      <c r="I37" s="31">
        <f>'per SKPD'!K4723</f>
        <v>0</v>
      </c>
      <c r="J37" s="31">
        <f>'per SKPD'!L4723</f>
        <v>0</v>
      </c>
      <c r="K37" s="31">
        <f>'per SKPD'!M4723</f>
        <v>0</v>
      </c>
      <c r="L37" s="31">
        <f>'per SKPD'!N4723</f>
        <v>0</v>
      </c>
      <c r="M37" s="31">
        <f>'per SKPD'!W4723</f>
        <v>0</v>
      </c>
      <c r="N37" s="31">
        <f>'per SKPD'!X4723</f>
        <v>0</v>
      </c>
      <c r="O37" s="31">
        <f>'per SKPD'!Y4723</f>
        <v>57144000</v>
      </c>
      <c r="P37" s="31">
        <f>'per SKPD'!Z4723</f>
        <v>0</v>
      </c>
      <c r="Q37" s="31">
        <f>'per SKPD'!AA4723</f>
        <v>0</v>
      </c>
      <c r="R37" s="31">
        <f>'per SKPD'!AB4723</f>
        <v>0</v>
      </c>
      <c r="S37" s="31">
        <f>'per SKPD'!AC4723</f>
        <v>0</v>
      </c>
      <c r="T37" s="31">
        <f>'per SKPD'!AL4723</f>
        <v>0</v>
      </c>
      <c r="U37" s="31">
        <f>'per SKPD'!AM4723</f>
        <v>0</v>
      </c>
      <c r="V37" s="31">
        <f>'per SKPD'!AN4723</f>
        <v>0</v>
      </c>
      <c r="W37" s="31">
        <f>'per SKPD'!AO4723</f>
        <v>0</v>
      </c>
      <c r="X37" s="32">
        <f t="shared" si="0"/>
        <v>1267477000</v>
      </c>
      <c r="Y37" s="32"/>
      <c r="Z37" s="28"/>
      <c r="AA37" s="29">
        <f t="shared" si="1"/>
        <v>1267477000</v>
      </c>
      <c r="AB37" s="29">
        <f t="shared" si="2"/>
        <v>0</v>
      </c>
      <c r="AC37" s="29">
        <f t="shared" si="3"/>
        <v>1210333000</v>
      </c>
      <c r="AD37" s="94">
        <f t="shared" si="4"/>
        <v>57144000</v>
      </c>
      <c r="AE37" s="94">
        <f t="shared" si="5"/>
        <v>57144000</v>
      </c>
      <c r="AF37" s="94">
        <f t="shared" si="6"/>
        <v>0</v>
      </c>
    </row>
    <row r="38" spans="1:32">
      <c r="A38" s="112">
        <v>27</v>
      </c>
      <c r="B38" s="110" t="str">
        <f>'KIB B'!B37</f>
        <v>KECAMATAN KEDU</v>
      </c>
      <c r="C38" s="31">
        <f>'per SKPD'!E4801</f>
        <v>709346136</v>
      </c>
      <c r="D38" s="31">
        <f>'per SKPD'!F4801</f>
        <v>0</v>
      </c>
      <c r="E38" s="31">
        <f>'per SKPD'!G4801</f>
        <v>0</v>
      </c>
      <c r="F38" s="31">
        <f>'per SKPD'!H4801</f>
        <v>0</v>
      </c>
      <c r="G38" s="31">
        <f>'per SKPD'!I4801</f>
        <v>0</v>
      </c>
      <c r="H38" s="31">
        <f>'per SKPD'!J4801</f>
        <v>0</v>
      </c>
      <c r="I38" s="31">
        <f>'per SKPD'!K4801</f>
        <v>0</v>
      </c>
      <c r="J38" s="31">
        <f>'per SKPD'!L4801</f>
        <v>0</v>
      </c>
      <c r="K38" s="31">
        <f>'per SKPD'!M4801</f>
        <v>0</v>
      </c>
      <c r="L38" s="31">
        <f>'per SKPD'!N4801</f>
        <v>0</v>
      </c>
      <c r="M38" s="31">
        <f>'per SKPD'!W4801</f>
        <v>0</v>
      </c>
      <c r="N38" s="31">
        <f>'per SKPD'!X4801</f>
        <v>0</v>
      </c>
      <c r="O38" s="31">
        <f>'per SKPD'!Y4801</f>
        <v>0</v>
      </c>
      <c r="P38" s="31">
        <f>'per SKPD'!Z4801</f>
        <v>0</v>
      </c>
      <c r="Q38" s="31">
        <f>'per SKPD'!AA4801</f>
        <v>0</v>
      </c>
      <c r="R38" s="31">
        <f>'per SKPD'!AB4801</f>
        <v>0</v>
      </c>
      <c r="S38" s="31">
        <f>'per SKPD'!AC4801</f>
        <v>0</v>
      </c>
      <c r="T38" s="31">
        <f>'per SKPD'!AL4801</f>
        <v>0</v>
      </c>
      <c r="U38" s="31">
        <f>'per SKPD'!AM4801</f>
        <v>0</v>
      </c>
      <c r="V38" s="31">
        <f>'per SKPD'!AN4801</f>
        <v>0</v>
      </c>
      <c r="W38" s="31">
        <f>'per SKPD'!AO4801</f>
        <v>0</v>
      </c>
      <c r="X38" s="32">
        <f t="shared" si="0"/>
        <v>709346136</v>
      </c>
      <c r="Y38" s="32"/>
      <c r="Z38" s="28"/>
      <c r="AA38" s="29">
        <f t="shared" si="1"/>
        <v>709346136</v>
      </c>
      <c r="AB38" s="29">
        <f t="shared" si="2"/>
        <v>0</v>
      </c>
      <c r="AC38" s="29">
        <f t="shared" si="3"/>
        <v>709346136</v>
      </c>
      <c r="AD38" s="94">
        <f t="shared" si="4"/>
        <v>0</v>
      </c>
      <c r="AE38" s="94">
        <f t="shared" si="5"/>
        <v>0</v>
      </c>
      <c r="AF38" s="94">
        <f t="shared" si="6"/>
        <v>0</v>
      </c>
    </row>
    <row r="39" spans="1:32">
      <c r="A39" s="112">
        <v>28</v>
      </c>
      <c r="B39" s="110" t="str">
        <f>'KIB B'!B38</f>
        <v>KECAMATAN KANDANGAN</v>
      </c>
      <c r="C39" s="31">
        <f>'per SKPD'!E4859</f>
        <v>1542953000</v>
      </c>
      <c r="D39" s="31">
        <f>'per SKPD'!F4859</f>
        <v>188648256</v>
      </c>
      <c r="E39" s="31">
        <f>'per SKPD'!G4859</f>
        <v>187015000</v>
      </c>
      <c r="F39" s="31">
        <f>'per SKPD'!H4859</f>
        <v>187015000</v>
      </c>
      <c r="G39" s="31">
        <f>'per SKPD'!I4859</f>
        <v>0</v>
      </c>
      <c r="H39" s="31">
        <f>'per SKPD'!J4859</f>
        <v>0</v>
      </c>
      <c r="I39" s="31">
        <f>'per SKPD'!K4859</f>
        <v>0</v>
      </c>
      <c r="J39" s="31">
        <f>'per SKPD'!L4859</f>
        <v>0</v>
      </c>
      <c r="K39" s="31">
        <f>'per SKPD'!M4859</f>
        <v>0</v>
      </c>
      <c r="L39" s="31">
        <f>'per SKPD'!N4859</f>
        <v>0</v>
      </c>
      <c r="M39" s="31">
        <f>'per SKPD'!W4859</f>
        <v>0</v>
      </c>
      <c r="N39" s="31">
        <f>'per SKPD'!X4859</f>
        <v>0</v>
      </c>
      <c r="O39" s="31">
        <f>'per SKPD'!Y4859</f>
        <v>187015000</v>
      </c>
      <c r="P39" s="31">
        <f>'per SKPD'!Z4859</f>
        <v>0</v>
      </c>
      <c r="Q39" s="31">
        <f>'per SKPD'!AA4859</f>
        <v>0</v>
      </c>
      <c r="R39" s="31">
        <f>'per SKPD'!AB4859</f>
        <v>0</v>
      </c>
      <c r="S39" s="31">
        <f>'per SKPD'!AC4859</f>
        <v>0</v>
      </c>
      <c r="T39" s="31">
        <f>'per SKPD'!AL4859</f>
        <v>121465000</v>
      </c>
      <c r="U39" s="31">
        <f>'per SKPD'!AM4859</f>
        <v>0</v>
      </c>
      <c r="V39" s="31">
        <f>'per SKPD'!AN4859</f>
        <v>0</v>
      </c>
      <c r="W39" s="31">
        <f>'per SKPD'!AO4859</f>
        <v>121465000</v>
      </c>
      <c r="X39" s="32">
        <f t="shared" si="0"/>
        <v>1608503000</v>
      </c>
      <c r="Y39" s="32"/>
      <c r="Z39" s="28"/>
      <c r="AA39" s="29">
        <f t="shared" si="1"/>
        <v>1608503000</v>
      </c>
      <c r="AB39" s="29">
        <f t="shared" si="2"/>
        <v>0</v>
      </c>
      <c r="AC39" s="29">
        <f t="shared" si="3"/>
        <v>1542953000</v>
      </c>
      <c r="AD39" s="94">
        <f t="shared" si="4"/>
        <v>65550000</v>
      </c>
      <c r="AE39" s="94">
        <f t="shared" si="5"/>
        <v>65550000</v>
      </c>
      <c r="AF39" s="94">
        <f t="shared" si="6"/>
        <v>0</v>
      </c>
    </row>
    <row r="40" spans="1:32">
      <c r="A40" s="112">
        <v>29</v>
      </c>
      <c r="B40" s="110" t="str">
        <f>'KIB B'!B39</f>
        <v>KECAMATAN CANDIROTO</v>
      </c>
      <c r="C40" s="31">
        <f>'per SKPD'!E4963</f>
        <v>379615000</v>
      </c>
      <c r="D40" s="31">
        <f>'per SKPD'!F4963</f>
        <v>0</v>
      </c>
      <c r="E40" s="31">
        <f>'per SKPD'!G4963</f>
        <v>0</v>
      </c>
      <c r="F40" s="31">
        <f>'per SKPD'!H4963</f>
        <v>0</v>
      </c>
      <c r="G40" s="31">
        <f>'per SKPD'!I4963</f>
        <v>0</v>
      </c>
      <c r="H40" s="31">
        <f>'per SKPD'!J4963</f>
        <v>0</v>
      </c>
      <c r="I40" s="31">
        <f>'per SKPD'!K4963</f>
        <v>0</v>
      </c>
      <c r="J40" s="31">
        <f>'per SKPD'!L4963</f>
        <v>0</v>
      </c>
      <c r="K40" s="31">
        <f>'per SKPD'!M4963</f>
        <v>0</v>
      </c>
      <c r="L40" s="31">
        <f>'per SKPD'!N4963</f>
        <v>0</v>
      </c>
      <c r="M40" s="31">
        <f>'per SKPD'!W4963</f>
        <v>0</v>
      </c>
      <c r="N40" s="31">
        <f>'per SKPD'!X4963</f>
        <v>0</v>
      </c>
      <c r="O40" s="31">
        <f>'per SKPD'!Y4963</f>
        <v>0</v>
      </c>
      <c r="P40" s="31">
        <f>'per SKPD'!Z4963</f>
        <v>0</v>
      </c>
      <c r="Q40" s="31">
        <f>'per SKPD'!AA4963</f>
        <v>0</v>
      </c>
      <c r="R40" s="31">
        <f>'per SKPD'!AB4963</f>
        <v>0</v>
      </c>
      <c r="S40" s="31">
        <f>'per SKPD'!AC4963</f>
        <v>0</v>
      </c>
      <c r="T40" s="31">
        <f>'per SKPD'!AL4963</f>
        <v>0</v>
      </c>
      <c r="U40" s="31">
        <f>'per SKPD'!AM4963</f>
        <v>0</v>
      </c>
      <c r="V40" s="31">
        <f>'per SKPD'!AN4963</f>
        <v>0</v>
      </c>
      <c r="W40" s="31">
        <f>'per SKPD'!AO4963</f>
        <v>0</v>
      </c>
      <c r="X40" s="32">
        <f t="shared" si="0"/>
        <v>379615000</v>
      </c>
      <c r="Y40" s="32"/>
      <c r="Z40" s="28"/>
      <c r="AA40" s="29">
        <f t="shared" si="1"/>
        <v>379615000</v>
      </c>
      <c r="AB40" s="29">
        <f t="shared" si="2"/>
        <v>0</v>
      </c>
      <c r="AC40" s="29">
        <f t="shared" si="3"/>
        <v>379615000</v>
      </c>
      <c r="AD40" s="94">
        <f t="shared" si="4"/>
        <v>0</v>
      </c>
      <c r="AE40" s="94">
        <f t="shared" si="5"/>
        <v>0</v>
      </c>
      <c r="AF40" s="94">
        <f t="shared" si="6"/>
        <v>0</v>
      </c>
    </row>
    <row r="41" spans="1:32">
      <c r="A41" s="112">
        <v>30</v>
      </c>
      <c r="B41" s="110" t="str">
        <f>'KIB B'!B40</f>
        <v>KECAMATAN NGADIREJO</v>
      </c>
      <c r="C41" s="31">
        <f>'per SKPD'!E5034</f>
        <v>949659000</v>
      </c>
      <c r="D41" s="31">
        <f>'per SKPD'!F5034</f>
        <v>0</v>
      </c>
      <c r="E41" s="31">
        <f>'per SKPD'!G5034</f>
        <v>0</v>
      </c>
      <c r="F41" s="31">
        <f>'per SKPD'!H5034</f>
        <v>0</v>
      </c>
      <c r="G41" s="31">
        <f>'per SKPD'!I5034</f>
        <v>0</v>
      </c>
      <c r="H41" s="31">
        <f>'per SKPD'!J5034</f>
        <v>0</v>
      </c>
      <c r="I41" s="31">
        <f>'per SKPD'!K5034</f>
        <v>0</v>
      </c>
      <c r="J41" s="31">
        <f>'per SKPD'!L5034</f>
        <v>0</v>
      </c>
      <c r="K41" s="31">
        <f>'per SKPD'!M5034</f>
        <v>0</v>
      </c>
      <c r="L41" s="31">
        <f>'per SKPD'!N5034</f>
        <v>0</v>
      </c>
      <c r="M41" s="31">
        <f>'per SKPD'!W5034</f>
        <v>0</v>
      </c>
      <c r="N41" s="31">
        <f>'per SKPD'!X5034</f>
        <v>0</v>
      </c>
      <c r="O41" s="31">
        <f>'per SKPD'!Y5034</f>
        <v>0</v>
      </c>
      <c r="P41" s="31">
        <f>'per SKPD'!Z5034</f>
        <v>0</v>
      </c>
      <c r="Q41" s="31">
        <f>'per SKPD'!AA5034</f>
        <v>0</v>
      </c>
      <c r="R41" s="31">
        <f>'per SKPD'!AB5034</f>
        <v>0</v>
      </c>
      <c r="S41" s="31">
        <f>'per SKPD'!AC5034</f>
        <v>0</v>
      </c>
      <c r="T41" s="31">
        <f>'per SKPD'!AL5034</f>
        <v>0</v>
      </c>
      <c r="U41" s="31">
        <f>'per SKPD'!AM5034</f>
        <v>0</v>
      </c>
      <c r="V41" s="31">
        <f>'per SKPD'!AN5034</f>
        <v>0</v>
      </c>
      <c r="W41" s="31">
        <f>'per SKPD'!AO5034</f>
        <v>0</v>
      </c>
      <c r="X41" s="32">
        <f t="shared" si="0"/>
        <v>949659000</v>
      </c>
      <c r="Y41" s="32"/>
      <c r="Z41" s="28"/>
      <c r="AA41" s="29">
        <f t="shared" si="1"/>
        <v>949659000</v>
      </c>
      <c r="AB41" s="29">
        <f t="shared" si="2"/>
        <v>0</v>
      </c>
      <c r="AC41" s="29">
        <f t="shared" si="3"/>
        <v>949659000</v>
      </c>
      <c r="AD41" s="94">
        <f t="shared" si="4"/>
        <v>0</v>
      </c>
      <c r="AE41" s="94">
        <f t="shared" si="5"/>
        <v>0</v>
      </c>
      <c r="AF41" s="94">
        <f t="shared" si="6"/>
        <v>0</v>
      </c>
    </row>
    <row r="42" spans="1:32">
      <c r="A42" s="112">
        <v>31</v>
      </c>
      <c r="B42" s="110" t="str">
        <f>'KIB B'!B41</f>
        <v>KECAMATAN JUMO</v>
      </c>
      <c r="C42" s="31">
        <f>'per SKPD'!E5099</f>
        <v>601664910</v>
      </c>
      <c r="D42" s="31">
        <f>'per SKPD'!F5099</f>
        <v>0</v>
      </c>
      <c r="E42" s="31">
        <f>'per SKPD'!G5099</f>
        <v>0</v>
      </c>
      <c r="F42" s="31">
        <f>'per SKPD'!H5099</f>
        <v>0</v>
      </c>
      <c r="G42" s="31">
        <f>'per SKPD'!I5099</f>
        <v>0</v>
      </c>
      <c r="H42" s="31">
        <f>'per SKPD'!J5099</f>
        <v>0</v>
      </c>
      <c r="I42" s="31">
        <f>'per SKPD'!K5099</f>
        <v>0</v>
      </c>
      <c r="J42" s="31">
        <f>'per SKPD'!L5099</f>
        <v>0</v>
      </c>
      <c r="K42" s="31">
        <f>'per SKPD'!M5099</f>
        <v>0</v>
      </c>
      <c r="L42" s="31">
        <f>'per SKPD'!N5099</f>
        <v>0</v>
      </c>
      <c r="M42" s="31">
        <f>'per SKPD'!W5099</f>
        <v>0</v>
      </c>
      <c r="N42" s="31">
        <f>'per SKPD'!X5099</f>
        <v>0</v>
      </c>
      <c r="O42" s="31">
        <f>'per SKPD'!Y5099</f>
        <v>0</v>
      </c>
      <c r="P42" s="31">
        <f>'per SKPD'!Z5099</f>
        <v>0</v>
      </c>
      <c r="Q42" s="31">
        <f>'per SKPD'!AA5099</f>
        <v>0</v>
      </c>
      <c r="R42" s="31">
        <f>'per SKPD'!AB5099</f>
        <v>0</v>
      </c>
      <c r="S42" s="31">
        <f>'per SKPD'!AC5099</f>
        <v>0</v>
      </c>
      <c r="T42" s="31">
        <f>'per SKPD'!AL5099</f>
        <v>0</v>
      </c>
      <c r="U42" s="31">
        <f>'per SKPD'!AM5099</f>
        <v>0</v>
      </c>
      <c r="V42" s="31">
        <f>'per SKPD'!AN5099</f>
        <v>0</v>
      </c>
      <c r="W42" s="31">
        <f>'per SKPD'!AO5099</f>
        <v>0</v>
      </c>
      <c r="X42" s="32">
        <f t="shared" si="0"/>
        <v>601664910</v>
      </c>
      <c r="Y42" s="32"/>
      <c r="Z42" s="28"/>
      <c r="AA42" s="29">
        <f t="shared" si="1"/>
        <v>601664910</v>
      </c>
      <c r="AB42" s="29">
        <f t="shared" si="2"/>
        <v>0</v>
      </c>
      <c r="AC42" s="29">
        <f t="shared" si="3"/>
        <v>601664910</v>
      </c>
      <c r="AD42" s="94">
        <f t="shared" si="4"/>
        <v>0</v>
      </c>
      <c r="AE42" s="94">
        <f t="shared" si="5"/>
        <v>0</v>
      </c>
      <c r="AF42" s="94">
        <f t="shared" si="6"/>
        <v>0</v>
      </c>
    </row>
    <row r="43" spans="1:32">
      <c r="A43" s="112">
        <v>32</v>
      </c>
      <c r="B43" s="110" t="str">
        <f>'KIB B'!B42</f>
        <v>KECAMATAN WONOBOYO</v>
      </c>
      <c r="C43" s="31">
        <f>'per SKPD'!E5152</f>
        <v>1387361000</v>
      </c>
      <c r="D43" s="31">
        <f>'per SKPD'!F5152</f>
        <v>300000000</v>
      </c>
      <c r="E43" s="31">
        <f>'per SKPD'!G5152</f>
        <v>263218000</v>
      </c>
      <c r="F43" s="31">
        <f>'per SKPD'!H5152</f>
        <v>263218000</v>
      </c>
      <c r="G43" s="31">
        <f>'per SKPD'!I5152</f>
        <v>0</v>
      </c>
      <c r="H43" s="31">
        <f>'per SKPD'!J5152</f>
        <v>0</v>
      </c>
      <c r="I43" s="31">
        <f>'per SKPD'!K5152</f>
        <v>0</v>
      </c>
      <c r="J43" s="31">
        <f>'per SKPD'!L5152</f>
        <v>0</v>
      </c>
      <c r="K43" s="31">
        <f>'per SKPD'!M5152</f>
        <v>0</v>
      </c>
      <c r="L43" s="31">
        <f>'per SKPD'!N5152</f>
        <v>0</v>
      </c>
      <c r="M43" s="31">
        <f>'per SKPD'!W5152</f>
        <v>0</v>
      </c>
      <c r="N43" s="31">
        <f>'per SKPD'!X5152</f>
        <v>0</v>
      </c>
      <c r="O43" s="31">
        <f>'per SKPD'!Y5152</f>
        <v>263218000</v>
      </c>
      <c r="P43" s="31">
        <f>'per SKPD'!Z5152</f>
        <v>0</v>
      </c>
      <c r="Q43" s="31">
        <f>'per SKPD'!AA5152</f>
        <v>0</v>
      </c>
      <c r="R43" s="31">
        <f>'per SKPD'!AB5152</f>
        <v>0</v>
      </c>
      <c r="S43" s="31">
        <f>'per SKPD'!AC5152</f>
        <v>0</v>
      </c>
      <c r="T43" s="31">
        <f>'per SKPD'!AL5152</f>
        <v>0</v>
      </c>
      <c r="U43" s="31">
        <f>'per SKPD'!AM5152</f>
        <v>0</v>
      </c>
      <c r="V43" s="31">
        <f>'per SKPD'!AN5152</f>
        <v>0</v>
      </c>
      <c r="W43" s="31">
        <f>'per SKPD'!AO5152</f>
        <v>0</v>
      </c>
      <c r="X43" s="32">
        <f t="shared" si="0"/>
        <v>1650579000</v>
      </c>
      <c r="Y43" s="32"/>
      <c r="Z43" s="28"/>
      <c r="AA43" s="29">
        <f t="shared" si="1"/>
        <v>1650579000</v>
      </c>
      <c r="AB43" s="29">
        <f t="shared" si="2"/>
        <v>0</v>
      </c>
      <c r="AC43" s="29">
        <f t="shared" si="3"/>
        <v>1387361000</v>
      </c>
      <c r="AD43" s="94">
        <f t="shared" si="4"/>
        <v>263218000</v>
      </c>
      <c r="AE43" s="94">
        <f t="shared" si="5"/>
        <v>263218000</v>
      </c>
      <c r="AF43" s="94">
        <f t="shared" si="6"/>
        <v>0</v>
      </c>
    </row>
    <row r="44" spans="1:32">
      <c r="A44" s="112">
        <v>33</v>
      </c>
      <c r="B44" s="110" t="str">
        <f>'KIB B'!B43</f>
        <v>KECAMATAN KRANGGAN</v>
      </c>
      <c r="C44" s="31">
        <f>'per SKPD'!E5212</f>
        <v>2348722055</v>
      </c>
      <c r="D44" s="31">
        <f>'per SKPD'!F5212</f>
        <v>0</v>
      </c>
      <c r="E44" s="31">
        <f>'per SKPD'!G5212</f>
        <v>0</v>
      </c>
      <c r="F44" s="31">
        <f>'per SKPD'!H5212</f>
        <v>0</v>
      </c>
      <c r="G44" s="31">
        <f>'per SKPD'!I5212</f>
        <v>0</v>
      </c>
      <c r="H44" s="31">
        <f>'per SKPD'!J5212</f>
        <v>0</v>
      </c>
      <c r="I44" s="31">
        <f>'per SKPD'!K5212</f>
        <v>0</v>
      </c>
      <c r="J44" s="31">
        <f>'per SKPD'!L5212</f>
        <v>0</v>
      </c>
      <c r="K44" s="31">
        <f>'per SKPD'!M5212</f>
        <v>0</v>
      </c>
      <c r="L44" s="31">
        <f>'per SKPD'!N5212</f>
        <v>0</v>
      </c>
      <c r="M44" s="31">
        <f>'per SKPD'!W5212</f>
        <v>0</v>
      </c>
      <c r="N44" s="31">
        <f>'per SKPD'!X5212</f>
        <v>0</v>
      </c>
      <c r="O44" s="31">
        <f>'per SKPD'!Y5212</f>
        <v>0</v>
      </c>
      <c r="P44" s="31">
        <f>'per SKPD'!Z5212</f>
        <v>0</v>
      </c>
      <c r="Q44" s="31">
        <f>'per SKPD'!AA5212</f>
        <v>0</v>
      </c>
      <c r="R44" s="31">
        <f>'per SKPD'!AB5212</f>
        <v>0</v>
      </c>
      <c r="S44" s="31">
        <f>'per SKPD'!AC5212</f>
        <v>0</v>
      </c>
      <c r="T44" s="31">
        <f>'per SKPD'!AL5212</f>
        <v>0</v>
      </c>
      <c r="U44" s="31">
        <f>'per SKPD'!AM5212</f>
        <v>0</v>
      </c>
      <c r="V44" s="31">
        <f>'per SKPD'!AN5212</f>
        <v>0</v>
      </c>
      <c r="W44" s="31">
        <f>'per SKPD'!AO5212</f>
        <v>0</v>
      </c>
      <c r="X44" s="32">
        <f t="shared" ref="X44:X73" si="7">C44+O44-W44</f>
        <v>2348722055</v>
      </c>
      <c r="Y44" s="32"/>
      <c r="Z44" s="28"/>
      <c r="AA44" s="29">
        <f t="shared" ref="AA44:AA73" si="8">C44+F44+G44+H44+I44+J44+K44+L44+M44+N44-P44-R44-T44-S44-U44-V44</f>
        <v>2348722055</v>
      </c>
      <c r="AB44" s="29">
        <f t="shared" ref="AB44:AB73" si="9">X44-AA44</f>
        <v>0</v>
      </c>
      <c r="AC44" s="29">
        <f t="shared" ref="AC44:AC73" si="10">C44</f>
        <v>2348722055</v>
      </c>
      <c r="AD44" s="94">
        <f t="shared" ref="AD44:AD73" si="11">AA44-AC44</f>
        <v>0</v>
      </c>
      <c r="AE44" s="94">
        <f t="shared" ref="AE44:AE73" si="12">O44-W44</f>
        <v>0</v>
      </c>
      <c r="AF44" s="94">
        <f t="shared" ref="AF44:AF73" si="13">AD44-AE44</f>
        <v>0</v>
      </c>
    </row>
    <row r="45" spans="1:32">
      <c r="A45" s="112">
        <v>34</v>
      </c>
      <c r="B45" s="110" t="str">
        <f>'KIB B'!B44</f>
        <v>KECAMATAN BEJEN</v>
      </c>
      <c r="C45" s="31">
        <f>'per SKPD'!E5279</f>
        <v>1047186284</v>
      </c>
      <c r="D45" s="31">
        <f>'per SKPD'!F5279</f>
        <v>26000000</v>
      </c>
      <c r="E45" s="31">
        <f>'per SKPD'!G5279</f>
        <v>26000000</v>
      </c>
      <c r="F45" s="31">
        <f>'per SKPD'!H5279</f>
        <v>26000000</v>
      </c>
      <c r="G45" s="31">
        <f>'per SKPD'!I5279</f>
        <v>0</v>
      </c>
      <c r="H45" s="31">
        <f>'per SKPD'!J5279</f>
        <v>0</v>
      </c>
      <c r="I45" s="31">
        <f>'per SKPD'!K5279</f>
        <v>0</v>
      </c>
      <c r="J45" s="31">
        <f>'per SKPD'!L5279</f>
        <v>0</v>
      </c>
      <c r="K45" s="31">
        <f>'per SKPD'!M5279</f>
        <v>0</v>
      </c>
      <c r="L45" s="31">
        <f>'per SKPD'!N5279</f>
        <v>0</v>
      </c>
      <c r="M45" s="31">
        <f>'per SKPD'!W5279</f>
        <v>0</v>
      </c>
      <c r="N45" s="31">
        <f>'per SKPD'!X5279</f>
        <v>0</v>
      </c>
      <c r="O45" s="31">
        <f>'per SKPD'!Y5279</f>
        <v>26000000</v>
      </c>
      <c r="P45" s="31">
        <f>'per SKPD'!Z5279</f>
        <v>0</v>
      </c>
      <c r="Q45" s="31">
        <f>'per SKPD'!AA5279</f>
        <v>0</v>
      </c>
      <c r="R45" s="31">
        <f>'per SKPD'!AB5279</f>
        <v>0</v>
      </c>
      <c r="S45" s="31">
        <f>'per SKPD'!AC5279</f>
        <v>0</v>
      </c>
      <c r="T45" s="31">
        <f>'per SKPD'!AL5279</f>
        <v>0</v>
      </c>
      <c r="U45" s="31">
        <f>'per SKPD'!AM5279</f>
        <v>0</v>
      </c>
      <c r="V45" s="31">
        <f>'per SKPD'!AN5279</f>
        <v>0</v>
      </c>
      <c r="W45" s="31">
        <f>'per SKPD'!AO5279</f>
        <v>0</v>
      </c>
      <c r="X45" s="32">
        <f t="shared" si="7"/>
        <v>1073186284</v>
      </c>
      <c r="Y45" s="32"/>
      <c r="Z45" s="28"/>
      <c r="AA45" s="29">
        <f t="shared" si="8"/>
        <v>1073186284</v>
      </c>
      <c r="AB45" s="29">
        <f t="shared" si="9"/>
        <v>0</v>
      </c>
      <c r="AC45" s="29">
        <f t="shared" si="10"/>
        <v>1047186284</v>
      </c>
      <c r="AD45" s="94">
        <f t="shared" si="11"/>
        <v>26000000</v>
      </c>
      <c r="AE45" s="94">
        <f t="shared" si="12"/>
        <v>26000000</v>
      </c>
      <c r="AF45" s="94">
        <f t="shared" si="13"/>
        <v>0</v>
      </c>
    </row>
    <row r="46" spans="1:32">
      <c r="A46" s="112">
        <v>35</v>
      </c>
      <c r="B46" s="110" t="str">
        <f>'KIB B'!B45</f>
        <v>KECAMATAN KLEDUNG</v>
      </c>
      <c r="C46" s="31">
        <f>'per SKPD'!E5337</f>
        <v>509747253</v>
      </c>
      <c r="D46" s="31">
        <f>'per SKPD'!F5337</f>
        <v>0</v>
      </c>
      <c r="E46" s="31">
        <f>'per SKPD'!G5337</f>
        <v>0</v>
      </c>
      <c r="F46" s="31">
        <f>'per SKPD'!H5337</f>
        <v>0</v>
      </c>
      <c r="G46" s="31">
        <f>'per SKPD'!I5337</f>
        <v>0</v>
      </c>
      <c r="H46" s="31">
        <f>'per SKPD'!J5337</f>
        <v>0</v>
      </c>
      <c r="I46" s="31">
        <f>'per SKPD'!K5337</f>
        <v>0</v>
      </c>
      <c r="J46" s="31">
        <f>'per SKPD'!L5337</f>
        <v>0</v>
      </c>
      <c r="K46" s="31">
        <f>'per SKPD'!M5337</f>
        <v>0</v>
      </c>
      <c r="L46" s="31">
        <f>'per SKPD'!N5337</f>
        <v>0</v>
      </c>
      <c r="M46" s="31">
        <f>'per SKPD'!W5337</f>
        <v>0</v>
      </c>
      <c r="N46" s="31">
        <f>'per SKPD'!X5337</f>
        <v>0</v>
      </c>
      <c r="O46" s="31">
        <f>'per SKPD'!Y5337</f>
        <v>0</v>
      </c>
      <c r="P46" s="31">
        <f>'per SKPD'!Z5337</f>
        <v>0</v>
      </c>
      <c r="Q46" s="31">
        <f>'per SKPD'!AA5337</f>
        <v>0</v>
      </c>
      <c r="R46" s="31">
        <f>'per SKPD'!AB5337</f>
        <v>0</v>
      </c>
      <c r="S46" s="31">
        <f>'per SKPD'!AC5337</f>
        <v>0</v>
      </c>
      <c r="T46" s="31">
        <f>'per SKPD'!AL5337</f>
        <v>0</v>
      </c>
      <c r="U46" s="31">
        <f>'per SKPD'!AM5337</f>
        <v>0</v>
      </c>
      <c r="V46" s="31">
        <f>'per SKPD'!AN5337</f>
        <v>0</v>
      </c>
      <c r="W46" s="31">
        <f>'per SKPD'!AO5337</f>
        <v>0</v>
      </c>
      <c r="X46" s="32">
        <f t="shared" si="7"/>
        <v>509747253</v>
      </c>
      <c r="Y46" s="32"/>
      <c r="Z46" s="28"/>
      <c r="AA46" s="29">
        <f t="shared" si="8"/>
        <v>509747253</v>
      </c>
      <c r="AB46" s="29">
        <f t="shared" si="9"/>
        <v>0</v>
      </c>
      <c r="AC46" s="29">
        <f t="shared" si="10"/>
        <v>509747253</v>
      </c>
      <c r="AD46" s="94">
        <f t="shared" si="11"/>
        <v>0</v>
      </c>
      <c r="AE46" s="94">
        <f t="shared" si="12"/>
        <v>0</v>
      </c>
      <c r="AF46" s="94">
        <f t="shared" si="13"/>
        <v>0</v>
      </c>
    </row>
    <row r="47" spans="1:32">
      <c r="A47" s="112">
        <v>36</v>
      </c>
      <c r="B47" s="110" t="str">
        <f>'KIB B'!B46</f>
        <v>KECAMATAN BANSARI</v>
      </c>
      <c r="C47" s="31">
        <f>'per SKPD'!E5419</f>
        <v>926527000</v>
      </c>
      <c r="D47" s="31">
        <f>'per SKPD'!F5419</f>
        <v>0</v>
      </c>
      <c r="E47" s="31">
        <f>'per SKPD'!G5419</f>
        <v>0</v>
      </c>
      <c r="F47" s="31">
        <f>'per SKPD'!H5419</f>
        <v>0</v>
      </c>
      <c r="G47" s="31">
        <f>'per SKPD'!I5419</f>
        <v>0</v>
      </c>
      <c r="H47" s="31">
        <f>'per SKPD'!J5419</f>
        <v>0</v>
      </c>
      <c r="I47" s="31">
        <f>'per SKPD'!K5419</f>
        <v>0</v>
      </c>
      <c r="J47" s="31">
        <f>'per SKPD'!L5419</f>
        <v>0</v>
      </c>
      <c r="K47" s="31">
        <f>'per SKPD'!M5419</f>
        <v>0</v>
      </c>
      <c r="L47" s="31">
        <f>'per SKPD'!N5419</f>
        <v>0</v>
      </c>
      <c r="M47" s="31">
        <f>'per SKPD'!W5419</f>
        <v>0</v>
      </c>
      <c r="N47" s="31">
        <f>'per SKPD'!X5419</f>
        <v>0</v>
      </c>
      <c r="O47" s="31">
        <f>'per SKPD'!Y5419</f>
        <v>0</v>
      </c>
      <c r="P47" s="31">
        <f>'per SKPD'!Z5419</f>
        <v>0</v>
      </c>
      <c r="Q47" s="31">
        <f>'per SKPD'!AA5419</f>
        <v>0</v>
      </c>
      <c r="R47" s="31">
        <f>'per SKPD'!AB5419</f>
        <v>0</v>
      </c>
      <c r="S47" s="31">
        <f>'per SKPD'!AC5419</f>
        <v>0</v>
      </c>
      <c r="T47" s="31">
        <f>'per SKPD'!AL5419</f>
        <v>0</v>
      </c>
      <c r="U47" s="31">
        <f>'per SKPD'!AM5419</f>
        <v>0</v>
      </c>
      <c r="V47" s="31">
        <f>'per SKPD'!AN5419</f>
        <v>0</v>
      </c>
      <c r="W47" s="31">
        <f>'per SKPD'!AO5419</f>
        <v>0</v>
      </c>
      <c r="X47" s="32">
        <f t="shared" si="7"/>
        <v>926527000</v>
      </c>
      <c r="Y47" s="32"/>
      <c r="Z47" s="28"/>
      <c r="AA47" s="29">
        <f t="shared" si="8"/>
        <v>926527000</v>
      </c>
      <c r="AB47" s="29">
        <f t="shared" si="9"/>
        <v>0</v>
      </c>
      <c r="AC47" s="29">
        <f t="shared" si="10"/>
        <v>926527000</v>
      </c>
      <c r="AD47" s="94">
        <f t="shared" si="11"/>
        <v>0</v>
      </c>
      <c r="AE47" s="94">
        <f t="shared" si="12"/>
        <v>0</v>
      </c>
      <c r="AF47" s="94">
        <f t="shared" si="13"/>
        <v>0</v>
      </c>
    </row>
    <row r="48" spans="1:32">
      <c r="A48" s="112">
        <v>37</v>
      </c>
      <c r="B48" s="110" t="str">
        <f>'KIB B'!B47</f>
        <v>KECAMATAN TLOGOMULYO</v>
      </c>
      <c r="C48" s="31">
        <f>'per SKPD'!E5471</f>
        <v>1152669925</v>
      </c>
      <c r="D48" s="31">
        <f>'per SKPD'!F5471</f>
        <v>0</v>
      </c>
      <c r="E48" s="31">
        <f>'per SKPD'!G5471</f>
        <v>0</v>
      </c>
      <c r="F48" s="31">
        <f>'per SKPD'!H5471</f>
        <v>0</v>
      </c>
      <c r="G48" s="31">
        <f>'per SKPD'!I5471</f>
        <v>0</v>
      </c>
      <c r="H48" s="31">
        <f>'per SKPD'!J5471</f>
        <v>0</v>
      </c>
      <c r="I48" s="31">
        <f>'per SKPD'!K5471</f>
        <v>0</v>
      </c>
      <c r="J48" s="31">
        <f>'per SKPD'!L5471</f>
        <v>0</v>
      </c>
      <c r="K48" s="31">
        <f>'per SKPD'!M5471</f>
        <v>0</v>
      </c>
      <c r="L48" s="31">
        <f>'per SKPD'!N5471</f>
        <v>0</v>
      </c>
      <c r="M48" s="31">
        <f>'per SKPD'!W5471</f>
        <v>0</v>
      </c>
      <c r="N48" s="31">
        <f>'per SKPD'!X5471</f>
        <v>0</v>
      </c>
      <c r="O48" s="31">
        <f>'per SKPD'!Y5471</f>
        <v>0</v>
      </c>
      <c r="P48" s="31">
        <f>'per SKPD'!Z5471</f>
        <v>0</v>
      </c>
      <c r="Q48" s="31">
        <f>'per SKPD'!AA5471</f>
        <v>0</v>
      </c>
      <c r="R48" s="31">
        <f>'per SKPD'!AB5471</f>
        <v>0</v>
      </c>
      <c r="S48" s="31">
        <f>'per SKPD'!AC5471</f>
        <v>0</v>
      </c>
      <c r="T48" s="31">
        <f>'per SKPD'!AL5471</f>
        <v>0</v>
      </c>
      <c r="U48" s="31">
        <f>'per SKPD'!AM5471</f>
        <v>0</v>
      </c>
      <c r="V48" s="31">
        <f>'per SKPD'!AN5471</f>
        <v>0</v>
      </c>
      <c r="W48" s="31">
        <f>'per SKPD'!AO5471</f>
        <v>0</v>
      </c>
      <c r="X48" s="32">
        <f t="shared" si="7"/>
        <v>1152669925</v>
      </c>
      <c r="Y48" s="32"/>
      <c r="Z48" s="28"/>
      <c r="AA48" s="29">
        <f t="shared" si="8"/>
        <v>1152669925</v>
      </c>
      <c r="AB48" s="29">
        <f t="shared" si="9"/>
        <v>0</v>
      </c>
      <c r="AC48" s="29">
        <f t="shared" si="10"/>
        <v>1152669925</v>
      </c>
      <c r="AD48" s="94">
        <f t="shared" si="11"/>
        <v>0</v>
      </c>
      <c r="AE48" s="94">
        <f t="shared" si="12"/>
        <v>0</v>
      </c>
      <c r="AF48" s="94">
        <f t="shared" si="13"/>
        <v>0</v>
      </c>
    </row>
    <row r="49" spans="1:32">
      <c r="A49" s="112">
        <v>38</v>
      </c>
      <c r="B49" s="110" t="str">
        <f>'KIB B'!B48</f>
        <v>KECAMATAN SELOPAMPANG</v>
      </c>
      <c r="C49" s="31">
        <f>'per SKPD'!E5532</f>
        <v>778693125</v>
      </c>
      <c r="D49" s="31">
        <f>'per SKPD'!F5532</f>
        <v>50000000</v>
      </c>
      <c r="E49" s="31">
        <f>'per SKPD'!G5532</f>
        <v>49828000</v>
      </c>
      <c r="F49" s="31">
        <f>'per SKPD'!H5532</f>
        <v>49828000</v>
      </c>
      <c r="G49" s="31">
        <f>'per SKPD'!I5532</f>
        <v>0</v>
      </c>
      <c r="H49" s="31">
        <f>'per SKPD'!J5532</f>
        <v>0</v>
      </c>
      <c r="I49" s="31">
        <f>'per SKPD'!K5532</f>
        <v>0</v>
      </c>
      <c r="J49" s="31">
        <f>'per SKPD'!L5532</f>
        <v>0</v>
      </c>
      <c r="K49" s="31">
        <f>'per SKPD'!M5532</f>
        <v>0</v>
      </c>
      <c r="L49" s="31">
        <f>'per SKPD'!N5532</f>
        <v>0</v>
      </c>
      <c r="M49" s="31">
        <f>'per SKPD'!W5532</f>
        <v>0</v>
      </c>
      <c r="N49" s="31">
        <f>'per SKPD'!X5532</f>
        <v>0</v>
      </c>
      <c r="O49" s="31">
        <f>'per SKPD'!Y5532</f>
        <v>49828000</v>
      </c>
      <c r="P49" s="31">
        <f>'per SKPD'!Z5532</f>
        <v>0</v>
      </c>
      <c r="Q49" s="31">
        <f>'per SKPD'!AA5532</f>
        <v>0</v>
      </c>
      <c r="R49" s="31">
        <f>'per SKPD'!AB5532</f>
        <v>0</v>
      </c>
      <c r="S49" s="31">
        <f>'per SKPD'!AC5532</f>
        <v>0</v>
      </c>
      <c r="T49" s="31">
        <f>'per SKPD'!AL5532</f>
        <v>0</v>
      </c>
      <c r="U49" s="31">
        <f>'per SKPD'!AM5532</f>
        <v>0</v>
      </c>
      <c r="V49" s="31">
        <f>'per SKPD'!AN5532</f>
        <v>0</v>
      </c>
      <c r="W49" s="31">
        <f>'per SKPD'!AO5532</f>
        <v>0</v>
      </c>
      <c r="X49" s="32">
        <f t="shared" si="7"/>
        <v>828521125</v>
      </c>
      <c r="Y49" s="32"/>
      <c r="Z49" s="28"/>
      <c r="AA49" s="29">
        <f t="shared" si="8"/>
        <v>828521125</v>
      </c>
      <c r="AB49" s="29">
        <f t="shared" si="9"/>
        <v>0</v>
      </c>
      <c r="AC49" s="29">
        <f t="shared" si="10"/>
        <v>778693125</v>
      </c>
      <c r="AD49" s="94">
        <f t="shared" si="11"/>
        <v>49828000</v>
      </c>
      <c r="AE49" s="94">
        <f t="shared" si="12"/>
        <v>49828000</v>
      </c>
      <c r="AF49" s="94">
        <f t="shared" si="13"/>
        <v>0</v>
      </c>
    </row>
    <row r="50" spans="1:32">
      <c r="A50" s="112">
        <v>39</v>
      </c>
      <c r="B50" s="110" t="str">
        <f>'KIB B'!B49</f>
        <v>KECAMATAN GEMAWANG</v>
      </c>
      <c r="C50" s="31">
        <f>'per SKPD'!E5596</f>
        <v>825160000</v>
      </c>
      <c r="D50" s="31">
        <f>'per SKPD'!F5596</f>
        <v>0</v>
      </c>
      <c r="E50" s="31">
        <f>'per SKPD'!G5596</f>
        <v>0</v>
      </c>
      <c r="F50" s="31">
        <f>'per SKPD'!H5596</f>
        <v>0</v>
      </c>
      <c r="G50" s="31">
        <f>'per SKPD'!I5596</f>
        <v>0</v>
      </c>
      <c r="H50" s="31">
        <f>'per SKPD'!J5596</f>
        <v>0</v>
      </c>
      <c r="I50" s="31">
        <f>'per SKPD'!K5596</f>
        <v>0</v>
      </c>
      <c r="J50" s="31">
        <f>'per SKPD'!L5596</f>
        <v>0</v>
      </c>
      <c r="K50" s="31">
        <f>'per SKPD'!M5596</f>
        <v>0</v>
      </c>
      <c r="L50" s="31">
        <f>'per SKPD'!N5596</f>
        <v>0</v>
      </c>
      <c r="M50" s="31">
        <f>'per SKPD'!W5596</f>
        <v>0</v>
      </c>
      <c r="N50" s="31">
        <f>'per SKPD'!X5596</f>
        <v>0</v>
      </c>
      <c r="O50" s="31">
        <f>'per SKPD'!Y5596</f>
        <v>0</v>
      </c>
      <c r="P50" s="31">
        <f>'per SKPD'!Z5596</f>
        <v>0</v>
      </c>
      <c r="Q50" s="31">
        <f>'per SKPD'!AA5596</f>
        <v>0</v>
      </c>
      <c r="R50" s="31">
        <f>'per SKPD'!AB5596</f>
        <v>0</v>
      </c>
      <c r="S50" s="31">
        <f>'per SKPD'!AC5596</f>
        <v>0</v>
      </c>
      <c r="T50" s="31">
        <f>'per SKPD'!AL5596</f>
        <v>0</v>
      </c>
      <c r="U50" s="31">
        <f>'per SKPD'!AM5596</f>
        <v>0</v>
      </c>
      <c r="V50" s="31">
        <f>'per SKPD'!AN5596</f>
        <v>0</v>
      </c>
      <c r="W50" s="31">
        <f>'per SKPD'!AO5596</f>
        <v>0</v>
      </c>
      <c r="X50" s="32">
        <f t="shared" si="7"/>
        <v>825160000</v>
      </c>
      <c r="Y50" s="32"/>
      <c r="Z50" s="28"/>
      <c r="AA50" s="29">
        <f t="shared" si="8"/>
        <v>825160000</v>
      </c>
      <c r="AB50" s="29">
        <f t="shared" si="9"/>
        <v>0</v>
      </c>
      <c r="AC50" s="29">
        <f t="shared" si="10"/>
        <v>825160000</v>
      </c>
      <c r="AD50" s="94">
        <f t="shared" si="11"/>
        <v>0</v>
      </c>
      <c r="AE50" s="94">
        <f t="shared" si="12"/>
        <v>0</v>
      </c>
      <c r="AF50" s="94">
        <f t="shared" si="13"/>
        <v>0</v>
      </c>
    </row>
    <row r="51" spans="1:32">
      <c r="A51" s="112">
        <v>40</v>
      </c>
      <c r="B51" s="110" t="str">
        <f>'KIB B'!B50</f>
        <v>KECAMATAN TRETEP</v>
      </c>
      <c r="C51" s="31">
        <f>'per SKPD'!E5649</f>
        <v>938880935</v>
      </c>
      <c r="D51" s="31">
        <f>'per SKPD'!F5649</f>
        <v>22500000</v>
      </c>
      <c r="E51" s="31">
        <f>'per SKPD'!G5649</f>
        <v>22500000</v>
      </c>
      <c r="F51" s="31">
        <f>'per SKPD'!H5649</f>
        <v>22500000</v>
      </c>
      <c r="G51" s="31">
        <f>'per SKPD'!I5649</f>
        <v>0</v>
      </c>
      <c r="H51" s="31">
        <f>'per SKPD'!J5649</f>
        <v>0</v>
      </c>
      <c r="I51" s="31">
        <f>'per SKPD'!K5649</f>
        <v>0</v>
      </c>
      <c r="J51" s="31">
        <f>'per SKPD'!L5649</f>
        <v>0</v>
      </c>
      <c r="K51" s="31">
        <f>'per SKPD'!M5649</f>
        <v>0</v>
      </c>
      <c r="L51" s="31">
        <f>'per SKPD'!N5649</f>
        <v>0</v>
      </c>
      <c r="M51" s="31">
        <f>'per SKPD'!W5649</f>
        <v>0</v>
      </c>
      <c r="N51" s="31">
        <f>'per SKPD'!X5649</f>
        <v>0</v>
      </c>
      <c r="O51" s="31">
        <f>'per SKPD'!Y5649</f>
        <v>22500000</v>
      </c>
      <c r="P51" s="31">
        <f>'per SKPD'!Z5649</f>
        <v>0</v>
      </c>
      <c r="Q51" s="31">
        <f>'per SKPD'!AA5649</f>
        <v>0</v>
      </c>
      <c r="R51" s="31">
        <f>'per SKPD'!AB5649</f>
        <v>0</v>
      </c>
      <c r="S51" s="31">
        <f>'per SKPD'!AC5649</f>
        <v>0</v>
      </c>
      <c r="T51" s="31">
        <f>'per SKPD'!AL5649</f>
        <v>0</v>
      </c>
      <c r="U51" s="31">
        <f>'per SKPD'!AM5649</f>
        <v>22500000</v>
      </c>
      <c r="V51" s="31">
        <f>'per SKPD'!AN5649</f>
        <v>0</v>
      </c>
      <c r="W51" s="31">
        <f>'per SKPD'!AO5649</f>
        <v>22500000</v>
      </c>
      <c r="X51" s="32">
        <f t="shared" si="7"/>
        <v>938880935</v>
      </c>
      <c r="Y51" s="32"/>
      <c r="Z51" s="28"/>
      <c r="AA51" s="29">
        <f t="shared" si="8"/>
        <v>938880935</v>
      </c>
      <c r="AB51" s="29">
        <f t="shared" si="9"/>
        <v>0</v>
      </c>
      <c r="AC51" s="29">
        <f t="shared" si="10"/>
        <v>938880935</v>
      </c>
      <c r="AD51" s="94">
        <f t="shared" si="11"/>
        <v>0</v>
      </c>
      <c r="AE51" s="94">
        <f t="shared" si="12"/>
        <v>0</v>
      </c>
      <c r="AF51" s="94">
        <f t="shared" si="13"/>
        <v>0</v>
      </c>
    </row>
    <row r="52" spans="1:32">
      <c r="A52" s="112">
        <v>41</v>
      </c>
      <c r="B52" s="110" t="str">
        <f>'KIB B'!B51</f>
        <v>KELURAHAN TEMANGGUNG I</v>
      </c>
      <c r="C52" s="31">
        <f>'per SKPD'!E5744</f>
        <v>270570000</v>
      </c>
      <c r="D52" s="31">
        <f>'per SKPD'!F5744</f>
        <v>0</v>
      </c>
      <c r="E52" s="31">
        <f>'per SKPD'!G5744</f>
        <v>0</v>
      </c>
      <c r="F52" s="31">
        <f>'per SKPD'!H5744</f>
        <v>0</v>
      </c>
      <c r="G52" s="31">
        <f>'per SKPD'!I5744</f>
        <v>0</v>
      </c>
      <c r="H52" s="31">
        <f>'per SKPD'!J5744</f>
        <v>0</v>
      </c>
      <c r="I52" s="31">
        <f>'per SKPD'!K5744</f>
        <v>0</v>
      </c>
      <c r="J52" s="31">
        <f>'per SKPD'!L5744</f>
        <v>0</v>
      </c>
      <c r="K52" s="31">
        <f>'per SKPD'!M5744</f>
        <v>0</v>
      </c>
      <c r="L52" s="31">
        <f>'per SKPD'!N5744</f>
        <v>550426750</v>
      </c>
      <c r="M52" s="31">
        <f>'per SKPD'!W5744</f>
        <v>0</v>
      </c>
      <c r="N52" s="31">
        <f>'per SKPD'!X5744</f>
        <v>0</v>
      </c>
      <c r="O52" s="31">
        <f>'per SKPD'!Y5744</f>
        <v>550426750</v>
      </c>
      <c r="P52" s="31">
        <f>'per SKPD'!Z5744</f>
        <v>0</v>
      </c>
      <c r="Q52" s="31">
        <f>'per SKPD'!AA5744</f>
        <v>0</v>
      </c>
      <c r="R52" s="31">
        <f>'per SKPD'!AB5744</f>
        <v>0</v>
      </c>
      <c r="S52" s="31">
        <f>'per SKPD'!AC5744</f>
        <v>0</v>
      </c>
      <c r="T52" s="31">
        <f>'per SKPD'!AL5744</f>
        <v>0</v>
      </c>
      <c r="U52" s="31">
        <f>'per SKPD'!AM5744</f>
        <v>0</v>
      </c>
      <c r="V52" s="31">
        <f>'per SKPD'!AN5744</f>
        <v>0</v>
      </c>
      <c r="W52" s="31">
        <f>'per SKPD'!AO5744</f>
        <v>0</v>
      </c>
      <c r="X52" s="32">
        <f t="shared" si="7"/>
        <v>820996750</v>
      </c>
      <c r="Y52" s="32"/>
      <c r="Z52" s="28"/>
      <c r="AA52" s="29">
        <f t="shared" si="8"/>
        <v>820996750</v>
      </c>
      <c r="AB52" s="29">
        <f t="shared" si="9"/>
        <v>0</v>
      </c>
      <c r="AC52" s="29">
        <f t="shared" si="10"/>
        <v>270570000</v>
      </c>
      <c r="AD52" s="94">
        <f t="shared" si="11"/>
        <v>550426750</v>
      </c>
      <c r="AE52" s="94">
        <f t="shared" si="12"/>
        <v>550426750</v>
      </c>
      <c r="AF52" s="94">
        <f t="shared" si="13"/>
        <v>0</v>
      </c>
    </row>
    <row r="53" spans="1:32">
      <c r="A53" s="112">
        <v>42</v>
      </c>
      <c r="B53" s="110" t="str">
        <f>'KIB B'!B52</f>
        <v>KELURAHAN TEMANGGUNG II</v>
      </c>
      <c r="C53" s="31">
        <f>'per SKPD'!E5808</f>
        <v>140000000</v>
      </c>
      <c r="D53" s="31">
        <f>'per SKPD'!F5808</f>
        <v>0</v>
      </c>
      <c r="E53" s="31">
        <f>'per SKPD'!G5808</f>
        <v>0</v>
      </c>
      <c r="F53" s="31">
        <f>'per SKPD'!H5808</f>
        <v>0</v>
      </c>
      <c r="G53" s="31">
        <f>'per SKPD'!I5808</f>
        <v>0</v>
      </c>
      <c r="H53" s="31">
        <f>'per SKPD'!J5808</f>
        <v>0</v>
      </c>
      <c r="I53" s="31">
        <f>'per SKPD'!K5808</f>
        <v>0</v>
      </c>
      <c r="J53" s="31">
        <f>'per SKPD'!L5808</f>
        <v>0</v>
      </c>
      <c r="K53" s="31">
        <f>'per SKPD'!M5808</f>
        <v>0</v>
      </c>
      <c r="L53" s="31">
        <f>'per SKPD'!N5808</f>
        <v>0</v>
      </c>
      <c r="M53" s="31">
        <f>'per SKPD'!W5808</f>
        <v>0</v>
      </c>
      <c r="N53" s="31">
        <f>'per SKPD'!X5808</f>
        <v>0</v>
      </c>
      <c r="O53" s="31">
        <f>'per SKPD'!Y5808</f>
        <v>0</v>
      </c>
      <c r="P53" s="31">
        <f>'per SKPD'!Z5808</f>
        <v>0</v>
      </c>
      <c r="Q53" s="31">
        <f>'per SKPD'!AA5808</f>
        <v>0</v>
      </c>
      <c r="R53" s="31">
        <f>'per SKPD'!AB5808</f>
        <v>0</v>
      </c>
      <c r="S53" s="31">
        <f>'per SKPD'!AC5808</f>
        <v>0</v>
      </c>
      <c r="T53" s="31">
        <f>'per SKPD'!AL5808</f>
        <v>0</v>
      </c>
      <c r="U53" s="31">
        <f>'per SKPD'!AM5808</f>
        <v>0</v>
      </c>
      <c r="V53" s="31">
        <f>'per SKPD'!AN5808</f>
        <v>0</v>
      </c>
      <c r="W53" s="31">
        <f>'per SKPD'!AO5808</f>
        <v>0</v>
      </c>
      <c r="X53" s="32">
        <f t="shared" si="7"/>
        <v>140000000</v>
      </c>
      <c r="Y53" s="32"/>
      <c r="Z53" s="28"/>
      <c r="AA53" s="29">
        <f t="shared" si="8"/>
        <v>140000000</v>
      </c>
      <c r="AB53" s="29">
        <f t="shared" si="9"/>
        <v>0</v>
      </c>
      <c r="AC53" s="29">
        <f t="shared" si="10"/>
        <v>140000000</v>
      </c>
      <c r="AD53" s="94">
        <f t="shared" si="11"/>
        <v>0</v>
      </c>
      <c r="AE53" s="94">
        <f t="shared" si="12"/>
        <v>0</v>
      </c>
      <c r="AF53" s="94">
        <f t="shared" si="13"/>
        <v>0</v>
      </c>
    </row>
    <row r="54" spans="1:32">
      <c r="A54" s="112">
        <v>43</v>
      </c>
      <c r="B54" s="110" t="str">
        <f>'KIB B'!B53</f>
        <v>KELURAHAN BUTUH</v>
      </c>
      <c r="C54" s="31">
        <f>'per SKPD'!E5866</f>
        <v>540703550</v>
      </c>
      <c r="D54" s="31">
        <f>'per SKPD'!F5866</f>
        <v>0</v>
      </c>
      <c r="E54" s="31">
        <f>'per SKPD'!G5866</f>
        <v>0</v>
      </c>
      <c r="F54" s="31">
        <f>'per SKPD'!H5866</f>
        <v>0</v>
      </c>
      <c r="G54" s="31">
        <f>'per SKPD'!I5866</f>
        <v>0</v>
      </c>
      <c r="H54" s="31">
        <f>'per SKPD'!J5866</f>
        <v>0</v>
      </c>
      <c r="I54" s="31">
        <f>'per SKPD'!K5866</f>
        <v>0</v>
      </c>
      <c r="J54" s="31">
        <f>'per SKPD'!L5866</f>
        <v>0</v>
      </c>
      <c r="K54" s="31">
        <f>'per SKPD'!M5866</f>
        <v>0</v>
      </c>
      <c r="L54" s="31">
        <f>'per SKPD'!N5866</f>
        <v>0</v>
      </c>
      <c r="M54" s="31">
        <f>'per SKPD'!W5866</f>
        <v>0</v>
      </c>
      <c r="N54" s="31">
        <f>'per SKPD'!X5866</f>
        <v>0</v>
      </c>
      <c r="O54" s="31">
        <f>'per SKPD'!Y5866</f>
        <v>0</v>
      </c>
      <c r="P54" s="31">
        <f>'per SKPD'!Z5866</f>
        <v>0</v>
      </c>
      <c r="Q54" s="31">
        <f>'per SKPD'!AA5866</f>
        <v>0</v>
      </c>
      <c r="R54" s="31">
        <f>'per SKPD'!AB5866</f>
        <v>0</v>
      </c>
      <c r="S54" s="31">
        <f>'per SKPD'!AC5866</f>
        <v>0</v>
      </c>
      <c r="T54" s="31">
        <f>'per SKPD'!AL5866</f>
        <v>0</v>
      </c>
      <c r="U54" s="31">
        <f>'per SKPD'!AM5866</f>
        <v>0</v>
      </c>
      <c r="V54" s="31">
        <f>'per SKPD'!AN5866</f>
        <v>0</v>
      </c>
      <c r="W54" s="31">
        <f>'per SKPD'!AO5866</f>
        <v>0</v>
      </c>
      <c r="X54" s="32">
        <f t="shared" si="7"/>
        <v>540703550</v>
      </c>
      <c r="Y54" s="32"/>
      <c r="Z54" s="28"/>
      <c r="AA54" s="29">
        <f t="shared" si="8"/>
        <v>540703550</v>
      </c>
      <c r="AB54" s="29">
        <f t="shared" si="9"/>
        <v>0</v>
      </c>
      <c r="AC54" s="29">
        <f t="shared" si="10"/>
        <v>540703550</v>
      </c>
      <c r="AD54" s="94">
        <f t="shared" si="11"/>
        <v>0</v>
      </c>
      <c r="AE54" s="94">
        <f t="shared" si="12"/>
        <v>0</v>
      </c>
      <c r="AF54" s="94">
        <f t="shared" si="13"/>
        <v>0</v>
      </c>
    </row>
    <row r="55" spans="1:32">
      <c r="A55" s="112">
        <v>44</v>
      </c>
      <c r="B55" s="110" t="str">
        <f>'KIB B'!B54</f>
        <v>KELURAHAN JAMPIROSO</v>
      </c>
      <c r="C55" s="31">
        <f>'per SKPD'!E5949</f>
        <v>781192240</v>
      </c>
      <c r="D55" s="31">
        <f>'per SKPD'!F5949</f>
        <v>0</v>
      </c>
      <c r="E55" s="31">
        <f>'per SKPD'!G5949</f>
        <v>0</v>
      </c>
      <c r="F55" s="31">
        <f>'per SKPD'!H5949</f>
        <v>0</v>
      </c>
      <c r="G55" s="31">
        <f>'per SKPD'!I5949</f>
        <v>0</v>
      </c>
      <c r="H55" s="31">
        <f>'per SKPD'!J5949</f>
        <v>0</v>
      </c>
      <c r="I55" s="31">
        <f>'per SKPD'!K5949</f>
        <v>0</v>
      </c>
      <c r="J55" s="31">
        <f>'per SKPD'!L5949</f>
        <v>0</v>
      </c>
      <c r="K55" s="31">
        <f>'per SKPD'!M5949</f>
        <v>0</v>
      </c>
      <c r="L55" s="31">
        <f>'per SKPD'!N5949</f>
        <v>0</v>
      </c>
      <c r="M55" s="31">
        <f>'per SKPD'!W5949</f>
        <v>0</v>
      </c>
      <c r="N55" s="31">
        <f>'per SKPD'!X5949</f>
        <v>0</v>
      </c>
      <c r="O55" s="31">
        <f>'per SKPD'!Y5949</f>
        <v>0</v>
      </c>
      <c r="P55" s="31">
        <f>'per SKPD'!Z5949</f>
        <v>0</v>
      </c>
      <c r="Q55" s="31">
        <f>'per SKPD'!AA5949</f>
        <v>0</v>
      </c>
      <c r="R55" s="31">
        <f>'per SKPD'!AB5949</f>
        <v>0</v>
      </c>
      <c r="S55" s="31">
        <f>'per SKPD'!AC5949</f>
        <v>0</v>
      </c>
      <c r="T55" s="31">
        <f>'per SKPD'!AL5949</f>
        <v>0</v>
      </c>
      <c r="U55" s="31">
        <f>'per SKPD'!AM5949</f>
        <v>0</v>
      </c>
      <c r="V55" s="31">
        <f>'per SKPD'!AN5949</f>
        <v>0</v>
      </c>
      <c r="W55" s="31">
        <f>'per SKPD'!AO5949</f>
        <v>0</v>
      </c>
      <c r="X55" s="32">
        <f t="shared" si="7"/>
        <v>781192240</v>
      </c>
      <c r="Y55" s="32"/>
      <c r="Z55" s="28"/>
      <c r="AA55" s="29">
        <f t="shared" si="8"/>
        <v>781192240</v>
      </c>
      <c r="AB55" s="29">
        <f t="shared" si="9"/>
        <v>0</v>
      </c>
      <c r="AC55" s="29">
        <f t="shared" si="10"/>
        <v>781192240</v>
      </c>
      <c r="AD55" s="94">
        <f t="shared" si="11"/>
        <v>0</v>
      </c>
      <c r="AE55" s="94">
        <f t="shared" si="12"/>
        <v>0</v>
      </c>
      <c r="AF55" s="94">
        <f t="shared" si="13"/>
        <v>0</v>
      </c>
    </row>
    <row r="56" spans="1:32">
      <c r="A56" s="112">
        <v>45</v>
      </c>
      <c r="B56" s="110" t="str">
        <f>'KIB B'!B55</f>
        <v>KELURAHAN JAMPIREJO</v>
      </c>
      <c r="C56" s="31">
        <f>'per SKPD'!E6013</f>
        <v>1222417404</v>
      </c>
      <c r="D56" s="31">
        <f>'per SKPD'!F6013</f>
        <v>0</v>
      </c>
      <c r="E56" s="31">
        <f>'per SKPD'!G6013</f>
        <v>0</v>
      </c>
      <c r="F56" s="31">
        <f>'per SKPD'!H6013</f>
        <v>0</v>
      </c>
      <c r="G56" s="31">
        <f>'per SKPD'!I6013</f>
        <v>0</v>
      </c>
      <c r="H56" s="31">
        <f>'per SKPD'!J6013</f>
        <v>0</v>
      </c>
      <c r="I56" s="31">
        <f>'per SKPD'!K6013</f>
        <v>0</v>
      </c>
      <c r="J56" s="31">
        <f>'per SKPD'!L6013</f>
        <v>0</v>
      </c>
      <c r="K56" s="31">
        <f>'per SKPD'!M6013</f>
        <v>0</v>
      </c>
      <c r="L56" s="31">
        <f>'per SKPD'!N6013</f>
        <v>0</v>
      </c>
      <c r="M56" s="31">
        <f>'per SKPD'!W6013</f>
        <v>0</v>
      </c>
      <c r="N56" s="31">
        <f>'per SKPD'!X6013</f>
        <v>0</v>
      </c>
      <c r="O56" s="31">
        <f>'per SKPD'!Y6013</f>
        <v>0</v>
      </c>
      <c r="P56" s="31">
        <f>'per SKPD'!Z6013</f>
        <v>0</v>
      </c>
      <c r="Q56" s="31">
        <f>'per SKPD'!AA6013</f>
        <v>0</v>
      </c>
      <c r="R56" s="31">
        <f>'per SKPD'!AB6013</f>
        <v>0</v>
      </c>
      <c r="S56" s="31">
        <f>'per SKPD'!AC6013</f>
        <v>0</v>
      </c>
      <c r="T56" s="31">
        <f>'per SKPD'!AL6013</f>
        <v>0</v>
      </c>
      <c r="U56" s="31">
        <f>'per SKPD'!AM6013</f>
        <v>0</v>
      </c>
      <c r="V56" s="31">
        <f>'per SKPD'!AN6013</f>
        <v>0</v>
      </c>
      <c r="W56" s="31">
        <f>'per SKPD'!AO6013</f>
        <v>0</v>
      </c>
      <c r="X56" s="32">
        <f t="shared" si="7"/>
        <v>1222417404</v>
      </c>
      <c r="Y56" s="32"/>
      <c r="Z56" s="28"/>
      <c r="AA56" s="29">
        <f t="shared" si="8"/>
        <v>1222417404</v>
      </c>
      <c r="AB56" s="29">
        <f t="shared" si="9"/>
        <v>0</v>
      </c>
      <c r="AC56" s="29">
        <f t="shared" si="10"/>
        <v>1222417404</v>
      </c>
      <c r="AD56" s="94">
        <f t="shared" si="11"/>
        <v>0</v>
      </c>
      <c r="AE56" s="94">
        <f t="shared" si="12"/>
        <v>0</v>
      </c>
      <c r="AF56" s="94">
        <f t="shared" si="13"/>
        <v>0</v>
      </c>
    </row>
    <row r="57" spans="1:32">
      <c r="A57" s="112">
        <v>46</v>
      </c>
      <c r="B57" s="110" t="str">
        <f>'KIB B'!B56</f>
        <v>KELURAHAN KERTOSARI</v>
      </c>
      <c r="C57" s="31">
        <f>'per SKPD'!E6079</f>
        <v>397030000</v>
      </c>
      <c r="D57" s="31">
        <f>'per SKPD'!F6079</f>
        <v>0</v>
      </c>
      <c r="E57" s="31">
        <f>'per SKPD'!G6079</f>
        <v>0</v>
      </c>
      <c r="F57" s="31">
        <f>'per SKPD'!H6079</f>
        <v>0</v>
      </c>
      <c r="G57" s="31">
        <f>'per SKPD'!I6079</f>
        <v>0</v>
      </c>
      <c r="H57" s="31">
        <f>'per SKPD'!J6079</f>
        <v>0</v>
      </c>
      <c r="I57" s="31">
        <f>'per SKPD'!K6079</f>
        <v>0</v>
      </c>
      <c r="J57" s="31">
        <f>'per SKPD'!L6079</f>
        <v>0</v>
      </c>
      <c r="K57" s="31">
        <f>'per SKPD'!M6079</f>
        <v>0</v>
      </c>
      <c r="L57" s="31">
        <f>'per SKPD'!N6079</f>
        <v>0</v>
      </c>
      <c r="M57" s="31">
        <f>'per SKPD'!W6079</f>
        <v>0</v>
      </c>
      <c r="N57" s="31">
        <f>'per SKPD'!X6079</f>
        <v>0</v>
      </c>
      <c r="O57" s="31">
        <f>'per SKPD'!Y6079</f>
        <v>0</v>
      </c>
      <c r="P57" s="31">
        <f>'per SKPD'!Z6079</f>
        <v>0</v>
      </c>
      <c r="Q57" s="31">
        <f>'per SKPD'!AA6079</f>
        <v>0</v>
      </c>
      <c r="R57" s="31">
        <f>'per SKPD'!AB6079</f>
        <v>0</v>
      </c>
      <c r="S57" s="31">
        <f>'per SKPD'!AC6079</f>
        <v>0</v>
      </c>
      <c r="T57" s="31">
        <f>'per SKPD'!AL6079</f>
        <v>0</v>
      </c>
      <c r="U57" s="31">
        <f>'per SKPD'!AM6079</f>
        <v>0</v>
      </c>
      <c r="V57" s="31">
        <f>'per SKPD'!AN6079</f>
        <v>0</v>
      </c>
      <c r="W57" s="31">
        <f>'per SKPD'!AO6079</f>
        <v>0</v>
      </c>
      <c r="X57" s="32">
        <f t="shared" si="7"/>
        <v>397030000</v>
      </c>
      <c r="Y57" s="32"/>
      <c r="Z57" s="28"/>
      <c r="AA57" s="29">
        <f t="shared" si="8"/>
        <v>397030000</v>
      </c>
      <c r="AB57" s="29">
        <f t="shared" si="9"/>
        <v>0</v>
      </c>
      <c r="AC57" s="29">
        <f t="shared" si="10"/>
        <v>397030000</v>
      </c>
      <c r="AD57" s="94">
        <f t="shared" si="11"/>
        <v>0</v>
      </c>
      <c r="AE57" s="94">
        <f t="shared" si="12"/>
        <v>0</v>
      </c>
      <c r="AF57" s="94">
        <f t="shared" si="13"/>
        <v>0</v>
      </c>
    </row>
    <row r="58" spans="1:32">
      <c r="A58" s="112">
        <v>47</v>
      </c>
      <c r="B58" s="110" t="str">
        <f>'KIB B'!B57</f>
        <v>KELURAHAN BANYUURIP</v>
      </c>
      <c r="C58" s="31">
        <f>'per SKPD'!E6147</f>
        <v>449970629</v>
      </c>
      <c r="D58" s="31">
        <f>'per SKPD'!F6147</f>
        <v>0</v>
      </c>
      <c r="E58" s="31">
        <f>'per SKPD'!G6147</f>
        <v>0</v>
      </c>
      <c r="F58" s="31">
        <f>'per SKPD'!H6147</f>
        <v>0</v>
      </c>
      <c r="G58" s="31">
        <f>'per SKPD'!I6147</f>
        <v>0</v>
      </c>
      <c r="H58" s="31">
        <f>'per SKPD'!J6147</f>
        <v>0</v>
      </c>
      <c r="I58" s="31">
        <f>'per SKPD'!K6147</f>
        <v>0</v>
      </c>
      <c r="J58" s="31">
        <f>'per SKPD'!L6147</f>
        <v>0</v>
      </c>
      <c r="K58" s="31">
        <f>'per SKPD'!M6147</f>
        <v>0</v>
      </c>
      <c r="L58" s="31">
        <f>'per SKPD'!N6147</f>
        <v>0</v>
      </c>
      <c r="M58" s="31">
        <f>'per SKPD'!W6147</f>
        <v>0</v>
      </c>
      <c r="N58" s="31">
        <f>'per SKPD'!X6147</f>
        <v>0</v>
      </c>
      <c r="O58" s="31">
        <f>'per SKPD'!Y6147</f>
        <v>0</v>
      </c>
      <c r="P58" s="31">
        <f>'per SKPD'!Z6147</f>
        <v>0</v>
      </c>
      <c r="Q58" s="31">
        <f>'per SKPD'!AA6147</f>
        <v>0</v>
      </c>
      <c r="R58" s="31">
        <f>'per SKPD'!AB6147</f>
        <v>0</v>
      </c>
      <c r="S58" s="31">
        <f>'per SKPD'!AC6147</f>
        <v>0</v>
      </c>
      <c r="T58" s="31">
        <f>'per SKPD'!AL6147</f>
        <v>0</v>
      </c>
      <c r="U58" s="31">
        <f>'per SKPD'!AM6147</f>
        <v>0</v>
      </c>
      <c r="V58" s="31">
        <f>'per SKPD'!AN6147</f>
        <v>0</v>
      </c>
      <c r="W58" s="31">
        <f>'per SKPD'!AO6147</f>
        <v>0</v>
      </c>
      <c r="X58" s="32">
        <f t="shared" si="7"/>
        <v>449970629</v>
      </c>
      <c r="Y58" s="32"/>
      <c r="Z58" s="28"/>
      <c r="AA58" s="29">
        <f t="shared" si="8"/>
        <v>449970629</v>
      </c>
      <c r="AB58" s="29">
        <f t="shared" si="9"/>
        <v>0</v>
      </c>
      <c r="AC58" s="29">
        <f t="shared" si="10"/>
        <v>449970629</v>
      </c>
      <c r="AD58" s="94">
        <f t="shared" si="11"/>
        <v>0</v>
      </c>
      <c r="AE58" s="94">
        <f t="shared" si="12"/>
        <v>0</v>
      </c>
      <c r="AF58" s="94">
        <f t="shared" si="13"/>
        <v>0</v>
      </c>
    </row>
    <row r="59" spans="1:32">
      <c r="A59" s="112">
        <v>48</v>
      </c>
      <c r="B59" s="110" t="str">
        <f>'KIB B'!B58</f>
        <v>KELURAHAN KOWANGAN</v>
      </c>
      <c r="C59" s="31">
        <f>'per SKPD'!E6198</f>
        <v>235729750</v>
      </c>
      <c r="D59" s="31">
        <f>'per SKPD'!F6198</f>
        <v>0</v>
      </c>
      <c r="E59" s="31">
        <f>'per SKPD'!G6198</f>
        <v>0</v>
      </c>
      <c r="F59" s="31">
        <f>'per SKPD'!H6198</f>
        <v>0</v>
      </c>
      <c r="G59" s="31">
        <f>'per SKPD'!I6198</f>
        <v>0</v>
      </c>
      <c r="H59" s="31">
        <f>'per SKPD'!J6198</f>
        <v>0</v>
      </c>
      <c r="I59" s="31">
        <f>'per SKPD'!K6198</f>
        <v>0</v>
      </c>
      <c r="J59" s="31">
        <f>'per SKPD'!L6198</f>
        <v>0</v>
      </c>
      <c r="K59" s="31">
        <f>'per SKPD'!M6198</f>
        <v>0</v>
      </c>
      <c r="L59" s="31">
        <f>'per SKPD'!N6198</f>
        <v>0</v>
      </c>
      <c r="M59" s="31">
        <f>'per SKPD'!W6198</f>
        <v>0</v>
      </c>
      <c r="N59" s="31">
        <f>'per SKPD'!X6198</f>
        <v>0</v>
      </c>
      <c r="O59" s="31">
        <f>'per SKPD'!Y6198</f>
        <v>0</v>
      </c>
      <c r="P59" s="31">
        <f>'per SKPD'!Z6198</f>
        <v>0</v>
      </c>
      <c r="Q59" s="31">
        <f>'per SKPD'!AA6198</f>
        <v>0</v>
      </c>
      <c r="R59" s="31">
        <f>'per SKPD'!AB6198</f>
        <v>0</v>
      </c>
      <c r="S59" s="31">
        <f>'per SKPD'!AC6198</f>
        <v>0</v>
      </c>
      <c r="T59" s="31">
        <f>'per SKPD'!AL6198</f>
        <v>0</v>
      </c>
      <c r="U59" s="31">
        <f>'per SKPD'!AM6198</f>
        <v>0</v>
      </c>
      <c r="V59" s="31">
        <f>'per SKPD'!AN6198</f>
        <v>0</v>
      </c>
      <c r="W59" s="31">
        <f>'per SKPD'!AO6198</f>
        <v>0</v>
      </c>
      <c r="X59" s="32">
        <f t="shared" si="7"/>
        <v>235729750</v>
      </c>
      <c r="Y59" s="32"/>
      <c r="Z59" s="28"/>
      <c r="AA59" s="29">
        <f t="shared" si="8"/>
        <v>235729750</v>
      </c>
      <c r="AB59" s="29">
        <f t="shared" si="9"/>
        <v>0</v>
      </c>
      <c r="AC59" s="29">
        <f t="shared" si="10"/>
        <v>235729750</v>
      </c>
      <c r="AD59" s="94">
        <f t="shared" si="11"/>
        <v>0</v>
      </c>
      <c r="AE59" s="94">
        <f t="shared" si="12"/>
        <v>0</v>
      </c>
      <c r="AF59" s="94">
        <f t="shared" si="13"/>
        <v>0</v>
      </c>
    </row>
    <row r="60" spans="1:32">
      <c r="A60" s="112">
        <v>49</v>
      </c>
      <c r="B60" s="110" t="str">
        <f>'KIB B'!B59</f>
        <v>KELURAHAN JURANG</v>
      </c>
      <c r="C60" s="31">
        <f>'per SKPD'!E6280</f>
        <v>743843750</v>
      </c>
      <c r="D60" s="31">
        <f>'per SKPD'!F6280</f>
        <v>0</v>
      </c>
      <c r="E60" s="31">
        <f>'per SKPD'!G6280</f>
        <v>0</v>
      </c>
      <c r="F60" s="31">
        <f>'per SKPD'!H6280</f>
        <v>0</v>
      </c>
      <c r="G60" s="31">
        <f>'per SKPD'!I6280</f>
        <v>0</v>
      </c>
      <c r="H60" s="31">
        <f>'per SKPD'!J6280</f>
        <v>0</v>
      </c>
      <c r="I60" s="31">
        <f>'per SKPD'!K6280</f>
        <v>0</v>
      </c>
      <c r="J60" s="31">
        <f>'per SKPD'!L6280</f>
        <v>0</v>
      </c>
      <c r="K60" s="31">
        <f>'per SKPD'!M6280</f>
        <v>0</v>
      </c>
      <c r="L60" s="31">
        <f>'per SKPD'!N6280</f>
        <v>0</v>
      </c>
      <c r="M60" s="31">
        <f>'per SKPD'!W6280</f>
        <v>0</v>
      </c>
      <c r="N60" s="31">
        <f>'per SKPD'!X6280</f>
        <v>0</v>
      </c>
      <c r="O60" s="31">
        <f>'per SKPD'!Y6280</f>
        <v>0</v>
      </c>
      <c r="P60" s="31">
        <f>'per SKPD'!Z6280</f>
        <v>0</v>
      </c>
      <c r="Q60" s="31">
        <f>'per SKPD'!AA6280</f>
        <v>0</v>
      </c>
      <c r="R60" s="31">
        <f>'per SKPD'!AB6280</f>
        <v>0</v>
      </c>
      <c r="S60" s="31">
        <f>'per SKPD'!AC6280</f>
        <v>0</v>
      </c>
      <c r="T60" s="31">
        <f>'per SKPD'!AL6280</f>
        <v>0</v>
      </c>
      <c r="U60" s="31">
        <f>'per SKPD'!AM6280</f>
        <v>0</v>
      </c>
      <c r="V60" s="31">
        <f>'per SKPD'!AN6280</f>
        <v>0</v>
      </c>
      <c r="W60" s="31">
        <f>'per SKPD'!AO6280</f>
        <v>0</v>
      </c>
      <c r="X60" s="32">
        <f t="shared" si="7"/>
        <v>743843750</v>
      </c>
      <c r="Y60" s="32"/>
      <c r="Z60" s="28"/>
      <c r="AA60" s="29">
        <f t="shared" si="8"/>
        <v>743843750</v>
      </c>
      <c r="AB60" s="29">
        <f t="shared" si="9"/>
        <v>0</v>
      </c>
      <c r="AC60" s="29">
        <f t="shared" si="10"/>
        <v>743843750</v>
      </c>
      <c r="AD60" s="94">
        <f t="shared" si="11"/>
        <v>0</v>
      </c>
      <c r="AE60" s="94">
        <f t="shared" si="12"/>
        <v>0</v>
      </c>
      <c r="AF60" s="94">
        <f t="shared" si="13"/>
        <v>0</v>
      </c>
    </row>
    <row r="61" spans="1:32">
      <c r="A61" s="112">
        <v>50</v>
      </c>
      <c r="B61" s="110" t="str">
        <f>'KIB B'!B60</f>
        <v>KELURAHAN TLOGOREJO</v>
      </c>
      <c r="C61" s="31">
        <f>'per SKPD'!E6339</f>
        <v>107655750</v>
      </c>
      <c r="D61" s="31">
        <f>'per SKPD'!F6339</f>
        <v>408060000</v>
      </c>
      <c r="E61" s="31">
        <f>'per SKPD'!G6339</f>
        <v>402473000</v>
      </c>
      <c r="F61" s="31">
        <f>'per SKPD'!H6339</f>
        <v>402473000</v>
      </c>
      <c r="G61" s="31">
        <f>'per SKPD'!I6339</f>
        <v>0</v>
      </c>
      <c r="H61" s="31">
        <f>'per SKPD'!J6339</f>
        <v>0</v>
      </c>
      <c r="I61" s="31">
        <f>'per SKPD'!K6339</f>
        <v>0</v>
      </c>
      <c r="J61" s="31">
        <f>'per SKPD'!L6339</f>
        <v>0</v>
      </c>
      <c r="K61" s="31">
        <f>'per SKPD'!M6339</f>
        <v>0</v>
      </c>
      <c r="L61" s="31">
        <f>'per SKPD'!N6339</f>
        <v>0</v>
      </c>
      <c r="M61" s="31">
        <f>'per SKPD'!W6339</f>
        <v>0</v>
      </c>
      <c r="N61" s="31">
        <f>'per SKPD'!X6339</f>
        <v>0</v>
      </c>
      <c r="O61" s="31">
        <f>'per SKPD'!Y6339</f>
        <v>402473000</v>
      </c>
      <c r="P61" s="31">
        <f>'per SKPD'!Z6339</f>
        <v>0</v>
      </c>
      <c r="Q61" s="31">
        <f>'per SKPD'!AA6339</f>
        <v>0</v>
      </c>
      <c r="R61" s="31">
        <f>'per SKPD'!AB6339</f>
        <v>0</v>
      </c>
      <c r="S61" s="31">
        <f>'per SKPD'!AC6339</f>
        <v>0</v>
      </c>
      <c r="T61" s="31">
        <f>'per SKPD'!AL6339</f>
        <v>0</v>
      </c>
      <c r="U61" s="31">
        <f>'per SKPD'!AM6339</f>
        <v>0</v>
      </c>
      <c r="V61" s="31">
        <f>'per SKPD'!AN6339</f>
        <v>202081000</v>
      </c>
      <c r="W61" s="31">
        <f>'per SKPD'!AO6339</f>
        <v>202081000</v>
      </c>
      <c r="X61" s="32">
        <f t="shared" si="7"/>
        <v>308047750</v>
      </c>
      <c r="Y61" s="32"/>
      <c r="Z61" s="28"/>
      <c r="AA61" s="29">
        <f t="shared" si="8"/>
        <v>308047750</v>
      </c>
      <c r="AB61" s="29">
        <f t="shared" si="9"/>
        <v>0</v>
      </c>
      <c r="AC61" s="29">
        <f t="shared" si="10"/>
        <v>107655750</v>
      </c>
      <c r="AD61" s="94">
        <f t="shared" si="11"/>
        <v>200392000</v>
      </c>
      <c r="AE61" s="94">
        <f t="shared" si="12"/>
        <v>200392000</v>
      </c>
      <c r="AF61" s="94">
        <f t="shared" si="13"/>
        <v>0</v>
      </c>
    </row>
    <row r="62" spans="1:32">
      <c r="A62" s="112">
        <v>51</v>
      </c>
      <c r="B62" s="110" t="str">
        <f>'KIB B'!B61</f>
        <v>KELURAHAN KEBONSARI</v>
      </c>
      <c r="C62" s="31">
        <f>'per SKPD'!E6407</f>
        <v>790725500</v>
      </c>
      <c r="D62" s="31">
        <f>'per SKPD'!F6407</f>
        <v>0</v>
      </c>
      <c r="E62" s="31">
        <f>'per SKPD'!G6407</f>
        <v>0</v>
      </c>
      <c r="F62" s="31">
        <f>'per SKPD'!H6407</f>
        <v>0</v>
      </c>
      <c r="G62" s="31">
        <f>'per SKPD'!I6407</f>
        <v>0</v>
      </c>
      <c r="H62" s="31">
        <f>'per SKPD'!J6407</f>
        <v>0</v>
      </c>
      <c r="I62" s="31">
        <f>'per SKPD'!K6407</f>
        <v>0</v>
      </c>
      <c r="J62" s="31">
        <f>'per SKPD'!L6407</f>
        <v>0</v>
      </c>
      <c r="K62" s="31">
        <f>'per SKPD'!M6407</f>
        <v>0</v>
      </c>
      <c r="L62" s="31">
        <f>'per SKPD'!N6407</f>
        <v>0</v>
      </c>
      <c r="M62" s="31">
        <f>'per SKPD'!W6407</f>
        <v>0</v>
      </c>
      <c r="N62" s="31">
        <f>'per SKPD'!X6407</f>
        <v>0</v>
      </c>
      <c r="O62" s="31">
        <f>'per SKPD'!Y6407</f>
        <v>0</v>
      </c>
      <c r="P62" s="31">
        <f>'per SKPD'!Z6407</f>
        <v>0</v>
      </c>
      <c r="Q62" s="31">
        <f>'per SKPD'!AA6407</f>
        <v>0</v>
      </c>
      <c r="R62" s="31">
        <f>'per SKPD'!AB6407</f>
        <v>0</v>
      </c>
      <c r="S62" s="31">
        <f>'per SKPD'!AC6407</f>
        <v>0</v>
      </c>
      <c r="T62" s="31">
        <f>'per SKPD'!AL6407</f>
        <v>0</v>
      </c>
      <c r="U62" s="31">
        <f>'per SKPD'!AM6407</f>
        <v>0</v>
      </c>
      <c r="V62" s="31">
        <f>'per SKPD'!AN6407</f>
        <v>0</v>
      </c>
      <c r="W62" s="31">
        <f>'per SKPD'!AO6407</f>
        <v>0</v>
      </c>
      <c r="X62" s="32">
        <f t="shared" si="7"/>
        <v>790725500</v>
      </c>
      <c r="Y62" s="32"/>
      <c r="Z62" s="28"/>
      <c r="AA62" s="29">
        <f t="shared" si="8"/>
        <v>790725500</v>
      </c>
      <c r="AB62" s="29">
        <f t="shared" si="9"/>
        <v>0</v>
      </c>
      <c r="AC62" s="29">
        <f t="shared" si="10"/>
        <v>790725500</v>
      </c>
      <c r="AD62" s="94">
        <f t="shared" si="11"/>
        <v>0</v>
      </c>
      <c r="AE62" s="94">
        <f t="shared" si="12"/>
        <v>0</v>
      </c>
      <c r="AF62" s="94">
        <f t="shared" si="13"/>
        <v>0</v>
      </c>
    </row>
    <row r="63" spans="1:32">
      <c r="A63" s="112">
        <v>52</v>
      </c>
      <c r="B63" s="110" t="str">
        <f>'KIB B'!B62</f>
        <v>KELURAHAN MANDING</v>
      </c>
      <c r="C63" s="31">
        <f>'per SKPD'!E6479</f>
        <v>25000000</v>
      </c>
      <c r="D63" s="31">
        <f>'per SKPD'!F6479</f>
        <v>0</v>
      </c>
      <c r="E63" s="31">
        <f>'per SKPD'!G6479</f>
        <v>0</v>
      </c>
      <c r="F63" s="31">
        <f>'per SKPD'!H6479</f>
        <v>0</v>
      </c>
      <c r="G63" s="31">
        <f>'per SKPD'!I6479</f>
        <v>0</v>
      </c>
      <c r="H63" s="31">
        <f>'per SKPD'!J6479</f>
        <v>0</v>
      </c>
      <c r="I63" s="31">
        <f>'per SKPD'!K6479</f>
        <v>0</v>
      </c>
      <c r="J63" s="31">
        <f>'per SKPD'!L6479</f>
        <v>0</v>
      </c>
      <c r="K63" s="31">
        <f>'per SKPD'!M6479</f>
        <v>0</v>
      </c>
      <c r="L63" s="31">
        <f>'per SKPD'!N6479</f>
        <v>0</v>
      </c>
      <c r="M63" s="31">
        <f>'per SKPD'!W6479</f>
        <v>0</v>
      </c>
      <c r="N63" s="31">
        <f>'per SKPD'!X6479</f>
        <v>0</v>
      </c>
      <c r="O63" s="31">
        <f>'per SKPD'!Y6479</f>
        <v>0</v>
      </c>
      <c r="P63" s="31">
        <f>'per SKPD'!Z6479</f>
        <v>0</v>
      </c>
      <c r="Q63" s="31">
        <f>'per SKPD'!AA6479</f>
        <v>0</v>
      </c>
      <c r="R63" s="31">
        <f>'per SKPD'!AB6479</f>
        <v>0</v>
      </c>
      <c r="S63" s="31">
        <f>'per SKPD'!AC6479</f>
        <v>0</v>
      </c>
      <c r="T63" s="31">
        <f>'per SKPD'!AL6479</f>
        <v>0</v>
      </c>
      <c r="U63" s="31">
        <f>'per SKPD'!AM6479</f>
        <v>0</v>
      </c>
      <c r="V63" s="31">
        <f>'per SKPD'!AN6479</f>
        <v>0</v>
      </c>
      <c r="W63" s="31">
        <f>'per SKPD'!AO6479</f>
        <v>0</v>
      </c>
      <c r="X63" s="32">
        <f t="shared" si="7"/>
        <v>25000000</v>
      </c>
      <c r="Y63" s="32"/>
      <c r="Z63" s="28"/>
      <c r="AA63" s="29">
        <f t="shared" si="8"/>
        <v>25000000</v>
      </c>
      <c r="AB63" s="29">
        <f t="shared" si="9"/>
        <v>0</v>
      </c>
      <c r="AC63" s="29">
        <f t="shared" si="10"/>
        <v>25000000</v>
      </c>
      <c r="AD63" s="94">
        <f t="shared" si="11"/>
        <v>0</v>
      </c>
      <c r="AE63" s="94">
        <f t="shared" si="12"/>
        <v>0</v>
      </c>
      <c r="AF63" s="94">
        <f t="shared" si="13"/>
        <v>0</v>
      </c>
    </row>
    <row r="64" spans="1:32">
      <c r="A64" s="112">
        <v>53</v>
      </c>
      <c r="B64" s="110" t="str">
        <f>'KIB B'!B63</f>
        <v>KELURAHAN MUNGSENG</v>
      </c>
      <c r="C64" s="31">
        <f>'per SKPD'!E6548</f>
        <v>656088000</v>
      </c>
      <c r="D64" s="31">
        <f>'per SKPD'!F6548</f>
        <v>114000000</v>
      </c>
      <c r="E64" s="31">
        <f>'per SKPD'!G6548</f>
        <v>113025000</v>
      </c>
      <c r="F64" s="31">
        <f>'per SKPD'!H6548</f>
        <v>113025000</v>
      </c>
      <c r="G64" s="31">
        <f>'per SKPD'!I6548</f>
        <v>0</v>
      </c>
      <c r="H64" s="31">
        <f>'per SKPD'!J6548</f>
        <v>0</v>
      </c>
      <c r="I64" s="31">
        <f>'per SKPD'!K6548</f>
        <v>0</v>
      </c>
      <c r="J64" s="31">
        <f>'per SKPD'!L6548</f>
        <v>0</v>
      </c>
      <c r="K64" s="31">
        <f>'per SKPD'!M6548</f>
        <v>0</v>
      </c>
      <c r="L64" s="31">
        <f>'per SKPD'!N6548</f>
        <v>0</v>
      </c>
      <c r="M64" s="31">
        <f>'per SKPD'!W6548</f>
        <v>99041000</v>
      </c>
      <c r="N64" s="31">
        <f>'per SKPD'!X6548</f>
        <v>0</v>
      </c>
      <c r="O64" s="31">
        <f>'per SKPD'!Y6548</f>
        <v>212066000</v>
      </c>
      <c r="P64" s="31">
        <f>'per SKPD'!Z6548</f>
        <v>0</v>
      </c>
      <c r="Q64" s="31">
        <f>'per SKPD'!AA6548</f>
        <v>0</v>
      </c>
      <c r="R64" s="31">
        <f>'per SKPD'!AB6548</f>
        <v>0</v>
      </c>
      <c r="S64" s="31">
        <f>'per SKPD'!AC6548</f>
        <v>0</v>
      </c>
      <c r="T64" s="31">
        <f>'per SKPD'!AL6548</f>
        <v>0</v>
      </c>
      <c r="U64" s="31">
        <f>'per SKPD'!AM6548</f>
        <v>0</v>
      </c>
      <c r="V64" s="31">
        <f>'per SKPD'!AN6548</f>
        <v>49500000</v>
      </c>
      <c r="W64" s="31">
        <f>'per SKPD'!AO6548</f>
        <v>49500000</v>
      </c>
      <c r="X64" s="32">
        <f t="shared" si="7"/>
        <v>818654000</v>
      </c>
      <c r="Y64" s="32"/>
      <c r="Z64" s="28"/>
      <c r="AA64" s="29">
        <f t="shared" si="8"/>
        <v>818654000</v>
      </c>
      <c r="AB64" s="29">
        <f t="shared" si="9"/>
        <v>0</v>
      </c>
      <c r="AC64" s="29">
        <f t="shared" si="10"/>
        <v>656088000</v>
      </c>
      <c r="AD64" s="94">
        <f t="shared" si="11"/>
        <v>162566000</v>
      </c>
      <c r="AE64" s="94">
        <f t="shared" si="12"/>
        <v>162566000</v>
      </c>
      <c r="AF64" s="94">
        <f t="shared" si="13"/>
        <v>0</v>
      </c>
    </row>
    <row r="65" spans="1:32">
      <c r="A65" s="112">
        <v>54</v>
      </c>
      <c r="B65" s="110" t="str">
        <f>'KIB B'!B64</f>
        <v>KELURAHAN PURWOREJO</v>
      </c>
      <c r="C65" s="31">
        <f>'per SKPD'!E6646</f>
        <v>255180000</v>
      </c>
      <c r="D65" s="31">
        <f>'per SKPD'!F6646</f>
        <v>3274000</v>
      </c>
      <c r="E65" s="31">
        <f>'per SKPD'!G6646</f>
        <v>3274000</v>
      </c>
      <c r="F65" s="31">
        <f>'per SKPD'!H6646</f>
        <v>3274000</v>
      </c>
      <c r="G65" s="31">
        <f>'per SKPD'!I6646</f>
        <v>0</v>
      </c>
      <c r="H65" s="31">
        <f>'per SKPD'!J6646</f>
        <v>0</v>
      </c>
      <c r="I65" s="31">
        <f>'per SKPD'!K6646</f>
        <v>0</v>
      </c>
      <c r="J65" s="31">
        <f>'per SKPD'!L6646</f>
        <v>0</v>
      </c>
      <c r="K65" s="31">
        <f>'per SKPD'!M6646</f>
        <v>0</v>
      </c>
      <c r="L65" s="31">
        <f>'per SKPD'!N6646</f>
        <v>0</v>
      </c>
      <c r="M65" s="31">
        <f>'per SKPD'!W6646</f>
        <v>0</v>
      </c>
      <c r="N65" s="31">
        <f>'per SKPD'!X6646</f>
        <v>0</v>
      </c>
      <c r="O65" s="31">
        <f>'per SKPD'!Y6646</f>
        <v>3274000</v>
      </c>
      <c r="P65" s="31">
        <f>'per SKPD'!Z6646</f>
        <v>0</v>
      </c>
      <c r="Q65" s="31">
        <f>'per SKPD'!AA6646</f>
        <v>0</v>
      </c>
      <c r="R65" s="31">
        <f>'per SKPD'!AB6646</f>
        <v>0</v>
      </c>
      <c r="S65" s="31">
        <f>'per SKPD'!AC6646</f>
        <v>0</v>
      </c>
      <c r="T65" s="31">
        <f>'per SKPD'!AL6646</f>
        <v>44424000</v>
      </c>
      <c r="U65" s="31">
        <f>'per SKPD'!AM6646</f>
        <v>3274000</v>
      </c>
      <c r="V65" s="31">
        <f>'per SKPD'!AN6646</f>
        <v>0</v>
      </c>
      <c r="W65" s="31">
        <f>'per SKPD'!AO6646</f>
        <v>47698000</v>
      </c>
      <c r="X65" s="32">
        <f t="shared" si="7"/>
        <v>210756000</v>
      </c>
      <c r="Y65" s="32"/>
      <c r="Z65" s="28"/>
      <c r="AA65" s="29">
        <f t="shared" si="8"/>
        <v>210756000</v>
      </c>
      <c r="AB65" s="29">
        <f t="shared" si="9"/>
        <v>0</v>
      </c>
      <c r="AC65" s="29">
        <f t="shared" si="10"/>
        <v>255180000</v>
      </c>
      <c r="AD65" s="94">
        <f t="shared" si="11"/>
        <v>-44424000</v>
      </c>
      <c r="AE65" s="94">
        <f t="shared" si="12"/>
        <v>-44424000</v>
      </c>
      <c r="AF65" s="94">
        <f t="shared" si="13"/>
        <v>0</v>
      </c>
    </row>
    <row r="66" spans="1:32">
      <c r="A66" s="112">
        <v>55</v>
      </c>
      <c r="B66" s="110" t="str">
        <f>'KIB B'!B65</f>
        <v>KELURAHAN GIYANTI</v>
      </c>
      <c r="C66" s="31">
        <f>'per SKPD'!E6719</f>
        <v>591588900</v>
      </c>
      <c r="D66" s="31">
        <f>'per SKPD'!F6719</f>
        <v>0</v>
      </c>
      <c r="E66" s="31">
        <f>'per SKPD'!G6719</f>
        <v>0</v>
      </c>
      <c r="F66" s="31">
        <f>'per SKPD'!H6719</f>
        <v>0</v>
      </c>
      <c r="G66" s="31">
        <f>'per SKPD'!I6719</f>
        <v>0</v>
      </c>
      <c r="H66" s="31">
        <f>'per SKPD'!J6719</f>
        <v>0</v>
      </c>
      <c r="I66" s="31">
        <f>'per SKPD'!K6719</f>
        <v>0</v>
      </c>
      <c r="J66" s="31">
        <f>'per SKPD'!L6719</f>
        <v>0</v>
      </c>
      <c r="K66" s="31">
        <f>'per SKPD'!M6719</f>
        <v>0</v>
      </c>
      <c r="L66" s="31">
        <f>'per SKPD'!N6719</f>
        <v>0</v>
      </c>
      <c r="M66" s="31">
        <f>'per SKPD'!W6719</f>
        <v>0</v>
      </c>
      <c r="N66" s="31">
        <f>'per SKPD'!X6719</f>
        <v>0</v>
      </c>
      <c r="O66" s="31">
        <f>'per SKPD'!Y6719</f>
        <v>0</v>
      </c>
      <c r="P66" s="31">
        <f>'per SKPD'!Z6719</f>
        <v>0</v>
      </c>
      <c r="Q66" s="31">
        <f>'per SKPD'!AA6719</f>
        <v>0</v>
      </c>
      <c r="R66" s="31">
        <f>'per SKPD'!AB6719</f>
        <v>0</v>
      </c>
      <c r="S66" s="31">
        <f>'per SKPD'!AC6719</f>
        <v>0</v>
      </c>
      <c r="T66" s="31">
        <f>'per SKPD'!AL6719</f>
        <v>0</v>
      </c>
      <c r="U66" s="31">
        <f>'per SKPD'!AM6719</f>
        <v>0</v>
      </c>
      <c r="V66" s="31">
        <f>'per SKPD'!AN6719</f>
        <v>0</v>
      </c>
      <c r="W66" s="31">
        <f>'per SKPD'!AO6719</f>
        <v>0</v>
      </c>
      <c r="X66" s="32">
        <f t="shared" si="7"/>
        <v>591588900</v>
      </c>
      <c r="Y66" s="32"/>
      <c r="Z66" s="28"/>
      <c r="AA66" s="29">
        <f t="shared" si="8"/>
        <v>591588900</v>
      </c>
      <c r="AB66" s="29">
        <f t="shared" si="9"/>
        <v>0</v>
      </c>
      <c r="AC66" s="29">
        <f t="shared" si="10"/>
        <v>591588900</v>
      </c>
      <c r="AD66" s="94">
        <f t="shared" si="11"/>
        <v>0</v>
      </c>
      <c r="AE66" s="94">
        <f t="shared" si="12"/>
        <v>0</v>
      </c>
      <c r="AF66" s="94">
        <f t="shared" si="13"/>
        <v>0</v>
      </c>
    </row>
    <row r="67" spans="1:32">
      <c r="A67" s="112">
        <v>56</v>
      </c>
      <c r="B67" s="110" t="str">
        <f>'KIB B'!B66</f>
        <v>KELURAHAN MADURESO</v>
      </c>
      <c r="C67" s="31">
        <f>'per SKPD'!E6784</f>
        <v>216111500</v>
      </c>
      <c r="D67" s="31">
        <f>'per SKPD'!F6784</f>
        <v>0</v>
      </c>
      <c r="E67" s="31">
        <f>'per SKPD'!G6784</f>
        <v>0</v>
      </c>
      <c r="F67" s="31">
        <f>'per SKPD'!H6784</f>
        <v>0</v>
      </c>
      <c r="G67" s="31">
        <f>'per SKPD'!I6784</f>
        <v>0</v>
      </c>
      <c r="H67" s="31">
        <f>'per SKPD'!J6784</f>
        <v>0</v>
      </c>
      <c r="I67" s="31">
        <f>'per SKPD'!K6784</f>
        <v>0</v>
      </c>
      <c r="J67" s="31">
        <f>'per SKPD'!L6784</f>
        <v>0</v>
      </c>
      <c r="K67" s="31">
        <f>'per SKPD'!M6784</f>
        <v>0</v>
      </c>
      <c r="L67" s="31">
        <f>'per SKPD'!N6784</f>
        <v>0</v>
      </c>
      <c r="M67" s="31">
        <f>'per SKPD'!W6784</f>
        <v>0</v>
      </c>
      <c r="N67" s="31">
        <f>'per SKPD'!X6784</f>
        <v>0</v>
      </c>
      <c r="O67" s="31">
        <f>'per SKPD'!Y6784</f>
        <v>0</v>
      </c>
      <c r="P67" s="31">
        <f>'per SKPD'!Z6784</f>
        <v>0</v>
      </c>
      <c r="Q67" s="31">
        <f>'per SKPD'!AA6784</f>
        <v>0</v>
      </c>
      <c r="R67" s="31">
        <f>'per SKPD'!AB6784</f>
        <v>0</v>
      </c>
      <c r="S67" s="31">
        <f>'per SKPD'!AC6784</f>
        <v>0</v>
      </c>
      <c r="T67" s="31">
        <f>'per SKPD'!AL6784</f>
        <v>0</v>
      </c>
      <c r="U67" s="31">
        <f>'per SKPD'!AM6784</f>
        <v>0</v>
      </c>
      <c r="V67" s="31">
        <f>'per SKPD'!AN6784</f>
        <v>0</v>
      </c>
      <c r="W67" s="31">
        <f>'per SKPD'!AO6784</f>
        <v>0</v>
      </c>
      <c r="X67" s="32">
        <f t="shared" si="7"/>
        <v>216111500</v>
      </c>
      <c r="Y67" s="32"/>
      <c r="Z67" s="28"/>
      <c r="AA67" s="29">
        <f t="shared" si="8"/>
        <v>216111500</v>
      </c>
      <c r="AB67" s="29">
        <f t="shared" si="9"/>
        <v>0</v>
      </c>
      <c r="AC67" s="29">
        <f t="shared" si="10"/>
        <v>216111500</v>
      </c>
      <c r="AD67" s="94">
        <f t="shared" si="11"/>
        <v>0</v>
      </c>
      <c r="AE67" s="94">
        <f t="shared" si="12"/>
        <v>0</v>
      </c>
      <c r="AF67" s="94">
        <f t="shared" si="13"/>
        <v>0</v>
      </c>
    </row>
    <row r="68" spans="1:32">
      <c r="A68" s="112">
        <v>57</v>
      </c>
      <c r="B68" s="110" t="str">
        <f>'KIB B'!B67</f>
        <v>KELURAHAN SIDOREJO</v>
      </c>
      <c r="C68" s="31">
        <f>'per SKPD'!E6853</f>
        <v>551175850</v>
      </c>
      <c r="D68" s="31">
        <f>'per SKPD'!F6853</f>
        <v>321500000</v>
      </c>
      <c r="E68" s="31">
        <f>'per SKPD'!G6853</f>
        <v>313194000</v>
      </c>
      <c r="F68" s="31">
        <f>'per SKPD'!H6853</f>
        <v>313194000</v>
      </c>
      <c r="G68" s="31">
        <f>'per SKPD'!I6853</f>
        <v>0</v>
      </c>
      <c r="H68" s="31">
        <f>'per SKPD'!J6853</f>
        <v>0</v>
      </c>
      <c r="I68" s="31">
        <f>'per SKPD'!K6853</f>
        <v>0</v>
      </c>
      <c r="J68" s="31">
        <f>'per SKPD'!L6853</f>
        <v>0</v>
      </c>
      <c r="K68" s="31">
        <f>'per SKPD'!M6853</f>
        <v>0</v>
      </c>
      <c r="L68" s="31">
        <f>'per SKPD'!N6853</f>
        <v>0</v>
      </c>
      <c r="M68" s="31">
        <f>'per SKPD'!W6853</f>
        <v>0</v>
      </c>
      <c r="N68" s="31">
        <f>'per SKPD'!X6853</f>
        <v>0</v>
      </c>
      <c r="O68" s="31">
        <f>'per SKPD'!Y6853</f>
        <v>313194000</v>
      </c>
      <c r="P68" s="31">
        <f>'per SKPD'!Z6853</f>
        <v>0</v>
      </c>
      <c r="Q68" s="31">
        <f>'per SKPD'!AA6853</f>
        <v>0</v>
      </c>
      <c r="R68" s="31">
        <f>'per SKPD'!AB6853</f>
        <v>0</v>
      </c>
      <c r="S68" s="31">
        <f>'per SKPD'!AC6853</f>
        <v>0</v>
      </c>
      <c r="T68" s="31">
        <f>'per SKPD'!AL6853</f>
        <v>0</v>
      </c>
      <c r="U68" s="31">
        <f>'per SKPD'!AM6853</f>
        <v>0</v>
      </c>
      <c r="V68" s="31">
        <f>'per SKPD'!AN6853</f>
        <v>0</v>
      </c>
      <c r="W68" s="31">
        <f>'per SKPD'!AO6853</f>
        <v>0</v>
      </c>
      <c r="X68" s="32">
        <f t="shared" si="7"/>
        <v>864369850</v>
      </c>
      <c r="Y68" s="32"/>
      <c r="Z68" s="28"/>
      <c r="AA68" s="29">
        <f t="shared" si="8"/>
        <v>864369850</v>
      </c>
      <c r="AB68" s="29">
        <f t="shared" si="9"/>
        <v>0</v>
      </c>
      <c r="AC68" s="29">
        <f t="shared" si="10"/>
        <v>551175850</v>
      </c>
      <c r="AD68" s="94">
        <f t="shared" si="11"/>
        <v>313194000</v>
      </c>
      <c r="AE68" s="94">
        <f t="shared" si="12"/>
        <v>313194000</v>
      </c>
      <c r="AF68" s="94">
        <f t="shared" si="13"/>
        <v>0</v>
      </c>
    </row>
    <row r="69" spans="1:32">
      <c r="A69" s="112">
        <v>58</v>
      </c>
      <c r="B69" s="110" t="str">
        <f>'KIB B'!B68</f>
        <v>KELURAHAN WALITELON SELATAN</v>
      </c>
      <c r="C69" s="31">
        <f>'per SKPD'!E6933</f>
        <v>621804000</v>
      </c>
      <c r="D69" s="31">
        <f>'per SKPD'!F6933</f>
        <v>0</v>
      </c>
      <c r="E69" s="31">
        <f>'per SKPD'!G6933</f>
        <v>0</v>
      </c>
      <c r="F69" s="31">
        <f>'per SKPD'!H6933</f>
        <v>0</v>
      </c>
      <c r="G69" s="31">
        <f>'per SKPD'!I6933</f>
        <v>0</v>
      </c>
      <c r="H69" s="31">
        <f>'per SKPD'!J6933</f>
        <v>0</v>
      </c>
      <c r="I69" s="31">
        <f>'per SKPD'!K6933</f>
        <v>295430000</v>
      </c>
      <c r="J69" s="31">
        <f>'per SKPD'!L6933</f>
        <v>0</v>
      </c>
      <c r="K69" s="31">
        <f>'per SKPD'!M6933</f>
        <v>0</v>
      </c>
      <c r="L69" s="31">
        <f>'per SKPD'!N6933</f>
        <v>0</v>
      </c>
      <c r="M69" s="31">
        <f>'per SKPD'!W6933</f>
        <v>0</v>
      </c>
      <c r="N69" s="31">
        <f>'per SKPD'!X6933</f>
        <v>0</v>
      </c>
      <c r="O69" s="31">
        <f>'per SKPD'!Y6933</f>
        <v>295430000</v>
      </c>
      <c r="P69" s="31">
        <f>'per SKPD'!Z6933</f>
        <v>0</v>
      </c>
      <c r="Q69" s="31">
        <f>'per SKPD'!AA6933</f>
        <v>0</v>
      </c>
      <c r="R69" s="31">
        <f>'per SKPD'!AB6933</f>
        <v>0</v>
      </c>
      <c r="S69" s="31">
        <f>'per SKPD'!AC6933</f>
        <v>0</v>
      </c>
      <c r="T69" s="31">
        <f>'per SKPD'!AL6933</f>
        <v>0</v>
      </c>
      <c r="U69" s="31">
        <f>'per SKPD'!AM6933</f>
        <v>0</v>
      </c>
      <c r="V69" s="31">
        <f>'per SKPD'!AN6933</f>
        <v>0</v>
      </c>
      <c r="W69" s="31">
        <f>'per SKPD'!AO6933</f>
        <v>0</v>
      </c>
      <c r="X69" s="32">
        <f t="shared" si="7"/>
        <v>917234000</v>
      </c>
      <c r="Y69" s="32"/>
      <c r="Z69" s="28"/>
      <c r="AA69" s="29">
        <f t="shared" si="8"/>
        <v>917234000</v>
      </c>
      <c r="AB69" s="29">
        <f t="shared" si="9"/>
        <v>0</v>
      </c>
      <c r="AC69" s="29">
        <f t="shared" si="10"/>
        <v>621804000</v>
      </c>
      <c r="AD69" s="94">
        <f t="shared" si="11"/>
        <v>295430000</v>
      </c>
      <c r="AE69" s="94">
        <f t="shared" si="12"/>
        <v>295430000</v>
      </c>
      <c r="AF69" s="94">
        <f t="shared" si="13"/>
        <v>0</v>
      </c>
    </row>
    <row r="70" spans="1:32">
      <c r="A70" s="112">
        <v>59</v>
      </c>
      <c r="B70" s="110" t="str">
        <f>'KIB B'!B69</f>
        <v>KELURAHAN WALITELON UTARA</v>
      </c>
      <c r="C70" s="31">
        <f>'per SKPD'!E6998</f>
        <v>530086000</v>
      </c>
      <c r="D70" s="31">
        <f>'per SKPD'!F6998</f>
        <v>0</v>
      </c>
      <c r="E70" s="31">
        <f>'per SKPD'!G6998</f>
        <v>0</v>
      </c>
      <c r="F70" s="31">
        <f>'per SKPD'!H6998</f>
        <v>0</v>
      </c>
      <c r="G70" s="31">
        <f>'per SKPD'!I6998</f>
        <v>0</v>
      </c>
      <c r="H70" s="31">
        <f>'per SKPD'!J6998</f>
        <v>0</v>
      </c>
      <c r="I70" s="31">
        <f>'per SKPD'!K6998</f>
        <v>0</v>
      </c>
      <c r="J70" s="31">
        <f>'per SKPD'!L6998</f>
        <v>0</v>
      </c>
      <c r="K70" s="31">
        <f>'per SKPD'!M6998</f>
        <v>0</v>
      </c>
      <c r="L70" s="31">
        <f>'per SKPD'!N6998</f>
        <v>0</v>
      </c>
      <c r="M70" s="31">
        <f>'per SKPD'!W6998</f>
        <v>0</v>
      </c>
      <c r="N70" s="31">
        <f>'per SKPD'!X6998</f>
        <v>0</v>
      </c>
      <c r="O70" s="31">
        <f>'per SKPD'!Y6998</f>
        <v>0</v>
      </c>
      <c r="P70" s="31">
        <f>'per SKPD'!Z6998</f>
        <v>0</v>
      </c>
      <c r="Q70" s="31">
        <f>'per SKPD'!AA6998</f>
        <v>0</v>
      </c>
      <c r="R70" s="31">
        <f>'per SKPD'!AB6998</f>
        <v>0</v>
      </c>
      <c r="S70" s="31">
        <f>'per SKPD'!AC6998</f>
        <v>0</v>
      </c>
      <c r="T70" s="31">
        <f>'per SKPD'!AL6998</f>
        <v>0</v>
      </c>
      <c r="U70" s="31">
        <f>'per SKPD'!AM6998</f>
        <v>0</v>
      </c>
      <c r="V70" s="31">
        <f>'per SKPD'!AN6998</f>
        <v>0</v>
      </c>
      <c r="W70" s="31">
        <f>'per SKPD'!AO6998</f>
        <v>0</v>
      </c>
      <c r="X70" s="32">
        <f t="shared" si="7"/>
        <v>530086000</v>
      </c>
      <c r="Y70" s="32"/>
      <c r="Z70" s="28"/>
      <c r="AA70" s="29">
        <f t="shared" si="8"/>
        <v>530086000</v>
      </c>
      <c r="AB70" s="29">
        <f t="shared" si="9"/>
        <v>0</v>
      </c>
      <c r="AC70" s="29">
        <f t="shared" si="10"/>
        <v>530086000</v>
      </c>
      <c r="AD70" s="94">
        <f t="shared" si="11"/>
        <v>0</v>
      </c>
      <c r="AE70" s="94">
        <f t="shared" si="12"/>
        <v>0</v>
      </c>
      <c r="AF70" s="94">
        <f t="shared" si="13"/>
        <v>0</v>
      </c>
    </row>
    <row r="71" spans="1:32">
      <c r="A71" s="112">
        <v>60</v>
      </c>
      <c r="B71" s="110" t="str">
        <f>'KIB B'!B70</f>
        <v>KELURAHAN KRANGGAN</v>
      </c>
      <c r="C71" s="31">
        <f>'per SKPD'!E7044</f>
        <v>1728508160</v>
      </c>
      <c r="D71" s="31">
        <f>'per SKPD'!F7044</f>
        <v>0</v>
      </c>
      <c r="E71" s="31">
        <f>'per SKPD'!G7044</f>
        <v>0</v>
      </c>
      <c r="F71" s="31">
        <f>'per SKPD'!H7044</f>
        <v>0</v>
      </c>
      <c r="G71" s="31">
        <f>'per SKPD'!I7044</f>
        <v>0</v>
      </c>
      <c r="H71" s="31">
        <f>'per SKPD'!J7044</f>
        <v>0</v>
      </c>
      <c r="I71" s="31">
        <f>'per SKPD'!K7044</f>
        <v>0</v>
      </c>
      <c r="J71" s="31">
        <f>'per SKPD'!L7044</f>
        <v>0</v>
      </c>
      <c r="K71" s="31">
        <f>'per SKPD'!M7044</f>
        <v>0</v>
      </c>
      <c r="L71" s="31">
        <f>'per SKPD'!N7044</f>
        <v>0</v>
      </c>
      <c r="M71" s="31">
        <f>'per SKPD'!W7044</f>
        <v>0</v>
      </c>
      <c r="N71" s="31">
        <f>'per SKPD'!X7044</f>
        <v>0</v>
      </c>
      <c r="O71" s="31">
        <f>'per SKPD'!Y7044</f>
        <v>0</v>
      </c>
      <c r="P71" s="31">
        <f>'per SKPD'!Z7044</f>
        <v>0</v>
      </c>
      <c r="Q71" s="31">
        <f>'per SKPD'!AA7044</f>
        <v>0</v>
      </c>
      <c r="R71" s="31">
        <f>'per SKPD'!AB7044</f>
        <v>0</v>
      </c>
      <c r="S71" s="31">
        <f>'per SKPD'!AC7044</f>
        <v>0</v>
      </c>
      <c r="T71" s="31">
        <f>'per SKPD'!AL7044</f>
        <v>0</v>
      </c>
      <c r="U71" s="31">
        <f>'per SKPD'!AM7044</f>
        <v>0</v>
      </c>
      <c r="V71" s="31">
        <f>'per SKPD'!AN7044</f>
        <v>0</v>
      </c>
      <c r="W71" s="31">
        <f>'per SKPD'!AO7044</f>
        <v>0</v>
      </c>
      <c r="X71" s="32">
        <f t="shared" si="7"/>
        <v>1728508160</v>
      </c>
      <c r="Y71" s="32"/>
      <c r="Z71" s="28"/>
      <c r="AA71" s="29">
        <f t="shared" si="8"/>
        <v>1728508160</v>
      </c>
      <c r="AB71" s="29">
        <f t="shared" si="9"/>
        <v>0</v>
      </c>
      <c r="AC71" s="29">
        <f t="shared" si="10"/>
        <v>1728508160</v>
      </c>
      <c r="AD71" s="94">
        <f t="shared" si="11"/>
        <v>0</v>
      </c>
      <c r="AE71" s="94">
        <f t="shared" si="12"/>
        <v>0</v>
      </c>
      <c r="AF71" s="94">
        <f t="shared" si="13"/>
        <v>0</v>
      </c>
    </row>
    <row r="72" spans="1:32">
      <c r="A72" s="112">
        <v>61</v>
      </c>
      <c r="B72" s="110" t="str">
        <f>'KIB B'!B71</f>
        <v>KELURAHAN PARAKAN WETAN</v>
      </c>
      <c r="C72" s="31">
        <f>'per SKPD'!E7109</f>
        <v>581000000</v>
      </c>
      <c r="D72" s="31">
        <f>'per SKPD'!F7109</f>
        <v>0</v>
      </c>
      <c r="E72" s="31">
        <f>'per SKPD'!G7109</f>
        <v>0</v>
      </c>
      <c r="F72" s="31">
        <f>'per SKPD'!H7109</f>
        <v>0</v>
      </c>
      <c r="G72" s="31">
        <f>'per SKPD'!I7109</f>
        <v>0</v>
      </c>
      <c r="H72" s="31">
        <f>'per SKPD'!J7109</f>
        <v>0</v>
      </c>
      <c r="I72" s="31">
        <f>'per SKPD'!K7109</f>
        <v>0</v>
      </c>
      <c r="J72" s="31">
        <f>'per SKPD'!L7109</f>
        <v>0</v>
      </c>
      <c r="K72" s="31">
        <f>'per SKPD'!M7109</f>
        <v>0</v>
      </c>
      <c r="L72" s="31">
        <f>'per SKPD'!N7109</f>
        <v>0</v>
      </c>
      <c r="M72" s="31">
        <f>'per SKPD'!W7109</f>
        <v>0</v>
      </c>
      <c r="N72" s="31">
        <f>'per SKPD'!X7109</f>
        <v>0</v>
      </c>
      <c r="O72" s="31">
        <f>'per SKPD'!Y7109</f>
        <v>0</v>
      </c>
      <c r="P72" s="31">
        <f>'per SKPD'!Z7109</f>
        <v>0</v>
      </c>
      <c r="Q72" s="31">
        <f>'per SKPD'!AA7109</f>
        <v>0</v>
      </c>
      <c r="R72" s="31">
        <f>'per SKPD'!AB7109</f>
        <v>0</v>
      </c>
      <c r="S72" s="31">
        <f>'per SKPD'!AC7109</f>
        <v>0</v>
      </c>
      <c r="T72" s="31">
        <f>'per SKPD'!AL7109</f>
        <v>0</v>
      </c>
      <c r="U72" s="31">
        <f>'per SKPD'!AM7109</f>
        <v>0</v>
      </c>
      <c r="V72" s="31">
        <f>'per SKPD'!AN7109</f>
        <v>0</v>
      </c>
      <c r="W72" s="31">
        <f>'per SKPD'!AO7109</f>
        <v>0</v>
      </c>
      <c r="X72" s="32">
        <f t="shared" si="7"/>
        <v>581000000</v>
      </c>
      <c r="Y72" s="32"/>
      <c r="Z72" s="28"/>
      <c r="AA72" s="29">
        <f t="shared" si="8"/>
        <v>581000000</v>
      </c>
      <c r="AB72" s="29">
        <f t="shared" si="9"/>
        <v>0</v>
      </c>
      <c r="AC72" s="29">
        <f t="shared" si="10"/>
        <v>581000000</v>
      </c>
      <c r="AD72" s="94">
        <f t="shared" si="11"/>
        <v>0</v>
      </c>
      <c r="AE72" s="94">
        <f t="shared" si="12"/>
        <v>0</v>
      </c>
      <c r="AF72" s="94">
        <f t="shared" si="13"/>
        <v>0</v>
      </c>
    </row>
    <row r="73" spans="1:32">
      <c r="A73" s="112">
        <v>62</v>
      </c>
      <c r="B73" s="110" t="str">
        <f>'KIB B'!B72</f>
        <v>KELURAHAN PARAKAN KAUMAN</v>
      </c>
      <c r="C73" s="31">
        <f>'per SKPD'!E7155</f>
        <v>1343346160</v>
      </c>
      <c r="D73" s="31">
        <f>'per SKPD'!F7155</f>
        <v>0</v>
      </c>
      <c r="E73" s="31">
        <f>'per SKPD'!G7155</f>
        <v>0</v>
      </c>
      <c r="F73" s="31">
        <f>'per SKPD'!H7155</f>
        <v>0</v>
      </c>
      <c r="G73" s="31">
        <f>'per SKPD'!I7155</f>
        <v>0</v>
      </c>
      <c r="H73" s="31">
        <f>'per SKPD'!J7155</f>
        <v>0</v>
      </c>
      <c r="I73" s="31">
        <f>'per SKPD'!K7155</f>
        <v>0</v>
      </c>
      <c r="J73" s="31">
        <f>'per SKPD'!L7155</f>
        <v>0</v>
      </c>
      <c r="K73" s="31">
        <f>'per SKPD'!M7155</f>
        <v>0</v>
      </c>
      <c r="L73" s="31">
        <f>'per SKPD'!N7155</f>
        <v>0</v>
      </c>
      <c r="M73" s="31">
        <f>'per SKPD'!W7155</f>
        <v>0</v>
      </c>
      <c r="N73" s="31">
        <f>'per SKPD'!X7155</f>
        <v>0</v>
      </c>
      <c r="O73" s="31">
        <f>'per SKPD'!Y7155</f>
        <v>0</v>
      </c>
      <c r="P73" s="31">
        <f>'per SKPD'!Z7155</f>
        <v>0</v>
      </c>
      <c r="Q73" s="31">
        <f>'per SKPD'!AA7155</f>
        <v>0</v>
      </c>
      <c r="R73" s="31">
        <f>'per SKPD'!AB7155</f>
        <v>0</v>
      </c>
      <c r="S73" s="31">
        <f>'per SKPD'!AC7155</f>
        <v>0</v>
      </c>
      <c r="T73" s="31">
        <f>'per SKPD'!AL7155</f>
        <v>0</v>
      </c>
      <c r="U73" s="31">
        <f>'per SKPD'!AM7155</f>
        <v>0</v>
      </c>
      <c r="V73" s="31">
        <f>'per SKPD'!AN7155</f>
        <v>0</v>
      </c>
      <c r="W73" s="31">
        <f>'per SKPD'!AO7155</f>
        <v>0</v>
      </c>
      <c r="X73" s="32">
        <f t="shared" si="7"/>
        <v>1343346160</v>
      </c>
      <c r="Y73" s="32"/>
      <c r="Z73" s="28"/>
      <c r="AA73" s="29">
        <f t="shared" si="8"/>
        <v>1343346160</v>
      </c>
      <c r="AB73" s="29">
        <f t="shared" si="9"/>
        <v>0</v>
      </c>
      <c r="AC73" s="29">
        <f t="shared" si="10"/>
        <v>1343346160</v>
      </c>
      <c r="AD73" s="94">
        <f t="shared" si="11"/>
        <v>0</v>
      </c>
      <c r="AE73" s="94">
        <f t="shared" si="12"/>
        <v>0</v>
      </c>
      <c r="AF73" s="94">
        <f t="shared" si="13"/>
        <v>0</v>
      </c>
    </row>
    <row r="74" spans="1:32">
      <c r="A74" s="112">
        <v>63</v>
      </c>
      <c r="B74" s="110" t="str">
        <f>'KIB B'!B73</f>
        <v>KELURAHAN MANGGONG</v>
      </c>
      <c r="C74" s="31">
        <f>'per SKPD'!E7202</f>
        <v>3248262160</v>
      </c>
      <c r="D74" s="31">
        <f>'per SKPD'!F7202</f>
        <v>0</v>
      </c>
      <c r="E74" s="31">
        <f>'per SKPD'!G7202</f>
        <v>0</v>
      </c>
      <c r="F74" s="31">
        <f>'per SKPD'!H7202</f>
        <v>0</v>
      </c>
      <c r="G74" s="31">
        <f>'per SKPD'!I7202</f>
        <v>0</v>
      </c>
      <c r="H74" s="31">
        <f>'per SKPD'!J7202</f>
        <v>0</v>
      </c>
      <c r="I74" s="31">
        <f>'per SKPD'!K7202</f>
        <v>0</v>
      </c>
      <c r="J74" s="31">
        <f>'per SKPD'!L7202</f>
        <v>0</v>
      </c>
      <c r="K74" s="31">
        <f>'per SKPD'!M7202</f>
        <v>0</v>
      </c>
      <c r="L74" s="31">
        <f>'per SKPD'!N7202</f>
        <v>0</v>
      </c>
      <c r="M74" s="31">
        <f>'per SKPD'!W7202</f>
        <v>0</v>
      </c>
      <c r="N74" s="31">
        <f>'per SKPD'!X7202</f>
        <v>0</v>
      </c>
      <c r="O74" s="31">
        <f>'per SKPD'!Y7202</f>
        <v>0</v>
      </c>
      <c r="P74" s="31">
        <f>'per SKPD'!Z7202</f>
        <v>0</v>
      </c>
      <c r="Q74" s="31">
        <f>'per SKPD'!AA7202</f>
        <v>0</v>
      </c>
      <c r="R74" s="31">
        <f>'per SKPD'!AB7202</f>
        <v>0</v>
      </c>
      <c r="S74" s="31">
        <f>'per SKPD'!AC7202</f>
        <v>0</v>
      </c>
      <c r="T74" s="31">
        <f>'per SKPD'!AL7202</f>
        <v>0</v>
      </c>
      <c r="U74" s="31">
        <f>'per SKPD'!AM7202</f>
        <v>0</v>
      </c>
      <c r="V74" s="31">
        <f>'per SKPD'!AN7202</f>
        <v>0</v>
      </c>
      <c r="W74" s="31">
        <f>'per SKPD'!AO7202</f>
        <v>0</v>
      </c>
      <c r="X74" s="32">
        <f t="shared" ref="X74:X84" si="14">C74+O74-W74</f>
        <v>3248262160</v>
      </c>
      <c r="Y74" s="32"/>
      <c r="Z74" s="28"/>
      <c r="AA74" s="29">
        <f t="shared" ref="AA74:AA83" si="15">C74+F74+G74+H74+I74+J74+K74+L74+M74+N74-P74-R74-T74-S74-U74-V74</f>
        <v>3248262160</v>
      </c>
      <c r="AB74" s="29">
        <f t="shared" ref="AB74:AB83" si="16">X74-AA74</f>
        <v>0</v>
      </c>
      <c r="AC74" s="29">
        <f t="shared" ref="AC74:AC83" si="17">C74</f>
        <v>3248262160</v>
      </c>
      <c r="AD74" s="94">
        <f t="shared" ref="AD74:AD83" si="18">AA74-AC74</f>
        <v>0</v>
      </c>
      <c r="AE74" s="94">
        <f t="shared" ref="AE74:AE83" si="19">O74-W74</f>
        <v>0</v>
      </c>
      <c r="AF74" s="94">
        <f t="shared" ref="AF74:AF83" si="20">AD74-AE74</f>
        <v>0</v>
      </c>
    </row>
    <row r="75" spans="1:32">
      <c r="A75" s="112">
        <v>64</v>
      </c>
      <c r="B75" s="110" t="str">
        <f>'KIB B'!B74</f>
        <v>BADAN PENANGGULANGAN BENCANA DAERAH</v>
      </c>
      <c r="C75" s="31">
        <f>'per SKPD'!E7288</f>
        <v>369149965</v>
      </c>
      <c r="D75" s="31">
        <f>'per SKPD'!F7288</f>
        <v>0</v>
      </c>
      <c r="E75" s="31">
        <f>'per SKPD'!G7288</f>
        <v>0</v>
      </c>
      <c r="F75" s="31">
        <f>'per SKPD'!H7288</f>
        <v>0</v>
      </c>
      <c r="G75" s="31">
        <f>'per SKPD'!I7288</f>
        <v>0</v>
      </c>
      <c r="H75" s="31">
        <f>'per SKPD'!J7288</f>
        <v>0</v>
      </c>
      <c r="I75" s="31">
        <f>'per SKPD'!K7288</f>
        <v>0</v>
      </c>
      <c r="J75" s="31">
        <f>'per SKPD'!L7288</f>
        <v>0</v>
      </c>
      <c r="K75" s="31">
        <f>'per SKPD'!M7288</f>
        <v>0</v>
      </c>
      <c r="L75" s="31">
        <f>'per SKPD'!N7288</f>
        <v>0</v>
      </c>
      <c r="M75" s="31">
        <f>'per SKPD'!W7288</f>
        <v>0</v>
      </c>
      <c r="N75" s="31">
        <f>'per SKPD'!X7288</f>
        <v>0</v>
      </c>
      <c r="O75" s="31">
        <f>'per SKPD'!Y7288</f>
        <v>0</v>
      </c>
      <c r="P75" s="31">
        <f>'per SKPD'!Z7288</f>
        <v>0</v>
      </c>
      <c r="Q75" s="31">
        <f>'per SKPD'!AA7288</f>
        <v>0</v>
      </c>
      <c r="R75" s="31">
        <f>'per SKPD'!AB7288</f>
        <v>0</v>
      </c>
      <c r="S75" s="31">
        <f>'per SKPD'!AC7288</f>
        <v>0</v>
      </c>
      <c r="T75" s="31">
        <f>'per SKPD'!AL7288</f>
        <v>0</v>
      </c>
      <c r="U75" s="31">
        <f>'per SKPD'!AM7288</f>
        <v>0</v>
      </c>
      <c r="V75" s="31">
        <f>'per SKPD'!AN7288</f>
        <v>0</v>
      </c>
      <c r="W75" s="31">
        <f>'per SKPD'!AO7288</f>
        <v>0</v>
      </c>
      <c r="X75" s="32">
        <f t="shared" si="14"/>
        <v>369149965</v>
      </c>
      <c r="Y75" s="32"/>
      <c r="Z75" s="28"/>
      <c r="AA75" s="29">
        <f t="shared" si="15"/>
        <v>369149965</v>
      </c>
      <c r="AB75" s="29">
        <f t="shared" si="16"/>
        <v>0</v>
      </c>
      <c r="AC75" s="29">
        <f t="shared" si="17"/>
        <v>369149965</v>
      </c>
      <c r="AD75" s="94">
        <f t="shared" si="18"/>
        <v>0</v>
      </c>
      <c r="AE75" s="94">
        <f t="shared" si="19"/>
        <v>0</v>
      </c>
      <c r="AF75" s="94">
        <f t="shared" si="20"/>
        <v>0</v>
      </c>
    </row>
    <row r="76" spans="1:32" s="385" customFormat="1">
      <c r="A76" s="445">
        <v>65</v>
      </c>
      <c r="B76" s="446" t="str">
        <f>'KIB B'!B75</f>
        <v>KANTOR KETAHANAN PANGAN</v>
      </c>
      <c r="C76" s="271">
        <f>'per SKPD'!E7327</f>
        <v>0</v>
      </c>
      <c r="D76" s="271">
        <f>'per SKPD'!F7327</f>
        <v>0</v>
      </c>
      <c r="E76" s="271">
        <f>'per SKPD'!G7327</f>
        <v>0</v>
      </c>
      <c r="F76" s="271">
        <f>'per SKPD'!H7327</f>
        <v>0</v>
      </c>
      <c r="G76" s="271">
        <f>'per SKPD'!I7327</f>
        <v>0</v>
      </c>
      <c r="H76" s="271">
        <f>'per SKPD'!J7327</f>
        <v>0</v>
      </c>
      <c r="I76" s="271">
        <f>'per SKPD'!K7327</f>
        <v>0</v>
      </c>
      <c r="J76" s="271">
        <f>'per SKPD'!L7327</f>
        <v>0</v>
      </c>
      <c r="K76" s="271">
        <f>'per SKPD'!M7327</f>
        <v>0</v>
      </c>
      <c r="L76" s="271">
        <f>'per SKPD'!N7327</f>
        <v>0</v>
      </c>
      <c r="M76" s="271">
        <f>'per SKPD'!W7327</f>
        <v>0</v>
      </c>
      <c r="N76" s="271">
        <f>'per SKPD'!X7327</f>
        <v>0</v>
      </c>
      <c r="O76" s="271">
        <f>'per SKPD'!Y7327</f>
        <v>0</v>
      </c>
      <c r="P76" s="271">
        <f>'per SKPD'!Z7327</f>
        <v>0</v>
      </c>
      <c r="Q76" s="271">
        <f>'per SKPD'!AA7327</f>
        <v>0</v>
      </c>
      <c r="R76" s="271">
        <f>'per SKPD'!AB7327</f>
        <v>0</v>
      </c>
      <c r="S76" s="271">
        <f>'per SKPD'!AC7327</f>
        <v>0</v>
      </c>
      <c r="T76" s="271">
        <f>'per SKPD'!AL7327</f>
        <v>0</v>
      </c>
      <c r="U76" s="271">
        <f>'per SKPD'!AM7327</f>
        <v>0</v>
      </c>
      <c r="V76" s="271">
        <f>'per SKPD'!AN7327</f>
        <v>0</v>
      </c>
      <c r="W76" s="271">
        <f>'per SKPD'!AO7327</f>
        <v>0</v>
      </c>
      <c r="X76" s="447">
        <f t="shared" si="14"/>
        <v>0</v>
      </c>
      <c r="Y76" s="447"/>
      <c r="Z76" s="384"/>
      <c r="AA76" s="262">
        <f t="shared" si="15"/>
        <v>0</v>
      </c>
      <c r="AB76" s="262">
        <f t="shared" si="16"/>
        <v>0</v>
      </c>
      <c r="AC76" s="262">
        <f t="shared" si="17"/>
        <v>0</v>
      </c>
      <c r="AD76" s="385">
        <f t="shared" si="18"/>
        <v>0</v>
      </c>
      <c r="AE76" s="385">
        <f t="shared" si="19"/>
        <v>0</v>
      </c>
      <c r="AF76" s="385">
        <f t="shared" si="20"/>
        <v>0</v>
      </c>
    </row>
    <row r="77" spans="1:32">
      <c r="A77" s="112">
        <v>66</v>
      </c>
      <c r="B77" s="110" t="str">
        <f>'KIB B'!B76</f>
        <v>DINAS PEMBERDAYAAN MASYARAKAT DAN DESA</v>
      </c>
      <c r="C77" s="31">
        <f>'per SKPD'!E7397</f>
        <v>616275000</v>
      </c>
      <c r="D77" s="31">
        <f>'per SKPD'!F7397</f>
        <v>0</v>
      </c>
      <c r="E77" s="31">
        <f>'per SKPD'!G7397</f>
        <v>0</v>
      </c>
      <c r="F77" s="31">
        <f>'per SKPD'!H7397</f>
        <v>0</v>
      </c>
      <c r="G77" s="31">
        <f>'per SKPD'!I7397</f>
        <v>0</v>
      </c>
      <c r="H77" s="31">
        <f>'per SKPD'!J7397</f>
        <v>0</v>
      </c>
      <c r="I77" s="31">
        <f>'per SKPD'!K7397</f>
        <v>0</v>
      </c>
      <c r="J77" s="31">
        <f>'per SKPD'!L7397</f>
        <v>0</v>
      </c>
      <c r="K77" s="31">
        <f>'per SKPD'!M7397</f>
        <v>0</v>
      </c>
      <c r="L77" s="31">
        <f>'per SKPD'!N7397</f>
        <v>0</v>
      </c>
      <c r="M77" s="31">
        <f>'per SKPD'!W7397</f>
        <v>0</v>
      </c>
      <c r="N77" s="31">
        <f>'per SKPD'!X7397</f>
        <v>0</v>
      </c>
      <c r="O77" s="31">
        <f>'per SKPD'!Y7397</f>
        <v>0</v>
      </c>
      <c r="P77" s="31">
        <f>'per SKPD'!Z7397</f>
        <v>0</v>
      </c>
      <c r="Q77" s="31">
        <f>'per SKPD'!AA7397</f>
        <v>0</v>
      </c>
      <c r="R77" s="31">
        <f>'per SKPD'!AB7397</f>
        <v>0</v>
      </c>
      <c r="S77" s="31">
        <f>'per SKPD'!AC7397</f>
        <v>0</v>
      </c>
      <c r="T77" s="31">
        <f>'per SKPD'!AL7397</f>
        <v>0</v>
      </c>
      <c r="U77" s="31">
        <f>'per SKPD'!AM7397</f>
        <v>0</v>
      </c>
      <c r="V77" s="31">
        <f>'per SKPD'!AN7397</f>
        <v>0</v>
      </c>
      <c r="W77" s="31">
        <f>'per SKPD'!AO7397</f>
        <v>0</v>
      </c>
      <c r="X77" s="32">
        <f t="shared" si="14"/>
        <v>616275000</v>
      </c>
      <c r="Y77" s="32"/>
      <c r="Z77" s="28"/>
      <c r="AA77" s="29">
        <f t="shared" si="15"/>
        <v>616275000</v>
      </c>
      <c r="AB77" s="29">
        <f t="shared" si="16"/>
        <v>0</v>
      </c>
      <c r="AC77" s="29">
        <f t="shared" si="17"/>
        <v>616275000</v>
      </c>
      <c r="AD77" s="94">
        <f t="shared" si="18"/>
        <v>0</v>
      </c>
      <c r="AE77" s="94">
        <f t="shared" si="19"/>
        <v>0</v>
      </c>
      <c r="AF77" s="94">
        <f t="shared" si="20"/>
        <v>0</v>
      </c>
    </row>
    <row r="78" spans="1:32">
      <c r="A78" s="112">
        <v>67</v>
      </c>
      <c r="B78" s="110" t="str">
        <f>'KIB B'!B77</f>
        <v>DINAS KEARSIPAN DAN PERPUSTAKAAN</v>
      </c>
      <c r="C78" s="31">
        <f>'per SKPD'!E7491</f>
        <v>4066019000</v>
      </c>
      <c r="D78" s="31">
        <f>'per SKPD'!F7491</f>
        <v>613000000</v>
      </c>
      <c r="E78" s="31">
        <f>'per SKPD'!G7491</f>
        <v>610994000</v>
      </c>
      <c r="F78" s="31">
        <f>'per SKPD'!H7491</f>
        <v>610994000</v>
      </c>
      <c r="G78" s="31">
        <f>'per SKPD'!I7491</f>
        <v>0</v>
      </c>
      <c r="H78" s="31">
        <f>'per SKPD'!J7491</f>
        <v>0</v>
      </c>
      <c r="I78" s="31">
        <f>'per SKPD'!K7491</f>
        <v>0</v>
      </c>
      <c r="J78" s="31">
        <f>'per SKPD'!L7491</f>
        <v>0</v>
      </c>
      <c r="K78" s="31">
        <f>'per SKPD'!M7491</f>
        <v>0</v>
      </c>
      <c r="L78" s="31">
        <f>'per SKPD'!N7491</f>
        <v>0</v>
      </c>
      <c r="M78" s="31">
        <f>'per SKPD'!W7491</f>
        <v>0</v>
      </c>
      <c r="N78" s="31">
        <f>'per SKPD'!X7491</f>
        <v>0</v>
      </c>
      <c r="O78" s="31">
        <f>'per SKPD'!Y7491</f>
        <v>610994000</v>
      </c>
      <c r="P78" s="31">
        <f>'per SKPD'!Z7491</f>
        <v>0</v>
      </c>
      <c r="Q78" s="31">
        <f>'per SKPD'!AA7491</f>
        <v>0</v>
      </c>
      <c r="R78" s="31">
        <f>'per SKPD'!AB7491</f>
        <v>0</v>
      </c>
      <c r="S78" s="31">
        <f>'per SKPD'!AC7491</f>
        <v>0</v>
      </c>
      <c r="T78" s="31">
        <f>'per SKPD'!AL7491</f>
        <v>0</v>
      </c>
      <c r="U78" s="31">
        <f>'per SKPD'!AM7491</f>
        <v>0</v>
      </c>
      <c r="V78" s="31">
        <f>'per SKPD'!AN7491</f>
        <v>0</v>
      </c>
      <c r="W78" s="31">
        <f>'per SKPD'!AO7491</f>
        <v>0</v>
      </c>
      <c r="X78" s="32">
        <f t="shared" si="14"/>
        <v>4677013000</v>
      </c>
      <c r="Y78" s="32"/>
      <c r="Z78" s="28"/>
      <c r="AA78" s="29">
        <f t="shared" si="15"/>
        <v>4677013000</v>
      </c>
      <c r="AB78" s="29">
        <f t="shared" si="16"/>
        <v>0</v>
      </c>
      <c r="AC78" s="29">
        <f t="shared" si="17"/>
        <v>4066019000</v>
      </c>
      <c r="AD78" s="94">
        <f t="shared" si="18"/>
        <v>610994000</v>
      </c>
      <c r="AE78" s="94">
        <f t="shared" si="19"/>
        <v>610994000</v>
      </c>
      <c r="AF78" s="94">
        <f t="shared" si="20"/>
        <v>0</v>
      </c>
    </row>
    <row r="79" spans="1:32">
      <c r="A79" s="112">
        <v>68</v>
      </c>
      <c r="B79" s="110" t="str">
        <f>'KIB B'!B78</f>
        <v>DINAS PERTANIAN DAN KETAHANAN PANGAN</v>
      </c>
      <c r="C79" s="31">
        <f>'per SKPD'!E7623</f>
        <v>12643524089</v>
      </c>
      <c r="D79" s="31">
        <f>'per SKPD'!F7623</f>
        <v>75000000</v>
      </c>
      <c r="E79" s="31">
        <f>'per SKPD'!G7623</f>
        <v>74930000</v>
      </c>
      <c r="F79" s="31">
        <f>'per SKPD'!H7623</f>
        <v>74930000</v>
      </c>
      <c r="G79" s="31">
        <f>'per SKPD'!I7623</f>
        <v>0</v>
      </c>
      <c r="H79" s="31">
        <f>'per SKPD'!J7623</f>
        <v>0</v>
      </c>
      <c r="I79" s="31">
        <f>'per SKPD'!K7623</f>
        <v>0</v>
      </c>
      <c r="J79" s="31">
        <f>'per SKPD'!L7623</f>
        <v>2314034000</v>
      </c>
      <c r="K79" s="31">
        <f>'per SKPD'!M7623</f>
        <v>0</v>
      </c>
      <c r="L79" s="31">
        <f>'per SKPD'!N7623</f>
        <v>0</v>
      </c>
      <c r="M79" s="31">
        <f>'per SKPD'!W7623</f>
        <v>0</v>
      </c>
      <c r="N79" s="31">
        <f>'per SKPD'!X7623</f>
        <v>0</v>
      </c>
      <c r="O79" s="31">
        <f>'per SKPD'!Y7623</f>
        <v>2388964000</v>
      </c>
      <c r="P79" s="31">
        <f>'per SKPD'!Z7623</f>
        <v>0</v>
      </c>
      <c r="Q79" s="31">
        <f>'per SKPD'!AA7623</f>
        <v>0</v>
      </c>
      <c r="R79" s="31">
        <f>'per SKPD'!AB7623</f>
        <v>0</v>
      </c>
      <c r="S79" s="31">
        <f>'per SKPD'!AC7623</f>
        <v>0</v>
      </c>
      <c r="T79" s="31">
        <f>'per SKPD'!AL7623</f>
        <v>0</v>
      </c>
      <c r="U79" s="31">
        <f>'per SKPD'!AM7623</f>
        <v>0</v>
      </c>
      <c r="V79" s="31">
        <f>'per SKPD'!AN7623</f>
        <v>0</v>
      </c>
      <c r="W79" s="31">
        <f>'per SKPD'!AO7623</f>
        <v>0</v>
      </c>
      <c r="X79" s="32">
        <f t="shared" si="14"/>
        <v>15032488089</v>
      </c>
      <c r="Y79" s="32"/>
      <c r="Z79" s="28"/>
      <c r="AA79" s="29">
        <f t="shared" si="15"/>
        <v>15032488089</v>
      </c>
      <c r="AB79" s="29">
        <f t="shared" si="16"/>
        <v>0</v>
      </c>
      <c r="AC79" s="29">
        <f t="shared" si="17"/>
        <v>12643524089</v>
      </c>
      <c r="AD79" s="94">
        <f t="shared" si="18"/>
        <v>2388964000</v>
      </c>
      <c r="AE79" s="94">
        <f t="shared" si="19"/>
        <v>2388964000</v>
      </c>
      <c r="AF79" s="94">
        <f t="shared" si="20"/>
        <v>0</v>
      </c>
    </row>
    <row r="80" spans="1:32">
      <c r="A80" s="112">
        <v>69</v>
      </c>
      <c r="B80" s="110" t="str">
        <f>'KIB B'!B79</f>
        <v>DINAS PERIKANAN DAN PETERNAKAN</v>
      </c>
      <c r="C80" s="109">
        <f>'per SKPD'!E7757</f>
        <v>15910966441</v>
      </c>
      <c r="D80" s="31">
        <f>'per SKPD'!F7757</f>
        <v>0</v>
      </c>
      <c r="E80" s="31">
        <f>'per SKPD'!G7757</f>
        <v>0</v>
      </c>
      <c r="F80" s="31">
        <f>'per SKPD'!H7757</f>
        <v>0</v>
      </c>
      <c r="G80" s="31">
        <f>'per SKPD'!I7757</f>
        <v>0</v>
      </c>
      <c r="H80" s="31">
        <f>'per SKPD'!J7757</f>
        <v>0</v>
      </c>
      <c r="I80" s="31">
        <f>'per SKPD'!K7757</f>
        <v>0</v>
      </c>
      <c r="J80" s="31">
        <f>'per SKPD'!L7757</f>
        <v>0</v>
      </c>
      <c r="K80" s="31">
        <f>'per SKPD'!M7757</f>
        <v>0</v>
      </c>
      <c r="L80" s="31">
        <f>'per SKPD'!N7757</f>
        <v>0</v>
      </c>
      <c r="M80" s="31">
        <f>'per SKPD'!W7757</f>
        <v>0</v>
      </c>
      <c r="N80" s="31">
        <f>'per SKPD'!X7757</f>
        <v>0</v>
      </c>
      <c r="O80" s="31">
        <f>'per SKPD'!Y7757</f>
        <v>0</v>
      </c>
      <c r="P80" s="31">
        <f>'per SKPD'!Z7757</f>
        <v>0</v>
      </c>
      <c r="Q80" s="31">
        <f>'per SKPD'!AA7757</f>
        <v>0</v>
      </c>
      <c r="R80" s="31">
        <f>'per SKPD'!AB7757</f>
        <v>0</v>
      </c>
      <c r="S80" s="31">
        <f>'per SKPD'!AC7757</f>
        <v>0</v>
      </c>
      <c r="T80" s="31">
        <f>'per SKPD'!AL7757</f>
        <v>0</v>
      </c>
      <c r="U80" s="31">
        <f>'per SKPD'!AM7757</f>
        <v>0</v>
      </c>
      <c r="V80" s="31">
        <f>'per SKPD'!AN7757</f>
        <v>0</v>
      </c>
      <c r="W80" s="31">
        <f>'per SKPD'!AO7757</f>
        <v>0</v>
      </c>
      <c r="X80" s="32">
        <f t="shared" si="14"/>
        <v>15910966441</v>
      </c>
      <c r="Y80" s="32"/>
      <c r="Z80" s="28"/>
      <c r="AA80" s="29">
        <f t="shared" si="15"/>
        <v>15910966441</v>
      </c>
      <c r="AB80" s="29">
        <f t="shared" si="16"/>
        <v>0</v>
      </c>
      <c r="AC80" s="29">
        <f t="shared" si="17"/>
        <v>15910966441</v>
      </c>
      <c r="AD80" s="94">
        <f t="shared" si="18"/>
        <v>0</v>
      </c>
      <c r="AE80" s="94">
        <f t="shared" si="19"/>
        <v>0</v>
      </c>
      <c r="AF80" s="94">
        <f t="shared" si="20"/>
        <v>0</v>
      </c>
    </row>
    <row r="81" spans="1:32" s="385" customFormat="1">
      <c r="A81" s="445">
        <v>70</v>
      </c>
      <c r="B81" s="446" t="str">
        <f>'KIB B'!B80</f>
        <v>BADAN PELAKSANA PENYULUHAN</v>
      </c>
      <c r="C81" s="271">
        <f>'per SKPD'!E7822</f>
        <v>0</v>
      </c>
      <c r="D81" s="271">
        <f>'per SKPD'!F7822</f>
        <v>0</v>
      </c>
      <c r="E81" s="271">
        <f>'per SKPD'!G7822</f>
        <v>0</v>
      </c>
      <c r="F81" s="271">
        <f>'per SKPD'!H7822</f>
        <v>0</v>
      </c>
      <c r="G81" s="271">
        <f>'per SKPD'!I7822</f>
        <v>0</v>
      </c>
      <c r="H81" s="271">
        <f>'per SKPD'!J7822</f>
        <v>0</v>
      </c>
      <c r="I81" s="271">
        <f>'per SKPD'!K7822</f>
        <v>0</v>
      </c>
      <c r="J81" s="271">
        <f>'per SKPD'!L7822</f>
        <v>0</v>
      </c>
      <c r="K81" s="271">
        <f>'per SKPD'!M7822</f>
        <v>0</v>
      </c>
      <c r="L81" s="271">
        <f>'per SKPD'!N7822</f>
        <v>0</v>
      </c>
      <c r="M81" s="271">
        <f>'per SKPD'!W7822</f>
        <v>0</v>
      </c>
      <c r="N81" s="271">
        <f>'per SKPD'!X7822</f>
        <v>0</v>
      </c>
      <c r="O81" s="271">
        <f>'per SKPD'!Y7822</f>
        <v>0</v>
      </c>
      <c r="P81" s="271">
        <f>'per SKPD'!Z7822</f>
        <v>0</v>
      </c>
      <c r="Q81" s="271">
        <f>'per SKPD'!AA7822</f>
        <v>0</v>
      </c>
      <c r="R81" s="271">
        <f>'per SKPD'!AB7822</f>
        <v>0</v>
      </c>
      <c r="S81" s="271">
        <f>'per SKPD'!AC7822</f>
        <v>0</v>
      </c>
      <c r="T81" s="271">
        <f>'per SKPD'!AL7822</f>
        <v>0</v>
      </c>
      <c r="U81" s="271">
        <f>'per SKPD'!AM7822</f>
        <v>0</v>
      </c>
      <c r="V81" s="271">
        <f>'per SKPD'!AN7822</f>
        <v>0</v>
      </c>
      <c r="W81" s="271">
        <f>'per SKPD'!AO7822</f>
        <v>0</v>
      </c>
      <c r="X81" s="447">
        <f t="shared" si="14"/>
        <v>0</v>
      </c>
      <c r="Y81" s="447"/>
      <c r="Z81" s="384"/>
      <c r="AA81" s="262">
        <f t="shared" si="15"/>
        <v>0</v>
      </c>
      <c r="AB81" s="262">
        <f t="shared" si="16"/>
        <v>0</v>
      </c>
      <c r="AC81" s="262">
        <f t="shared" si="17"/>
        <v>0</v>
      </c>
      <c r="AD81" s="385">
        <f t="shared" si="18"/>
        <v>0</v>
      </c>
      <c r="AE81" s="385">
        <f t="shared" si="19"/>
        <v>0</v>
      </c>
      <c r="AF81" s="385">
        <f t="shared" si="20"/>
        <v>0</v>
      </c>
    </row>
    <row r="82" spans="1:32">
      <c r="A82" s="112">
        <v>71</v>
      </c>
      <c r="B82" s="110" t="str">
        <f>'KIB B'!B81</f>
        <v>DINAS PERINDUSTRIAN PERDAGANGAN KOPERASI DAN USAHA MIKRO KECIL MENEGAH</v>
      </c>
      <c r="C82" s="31">
        <f>'per SKPD'!E7921</f>
        <v>165353292290</v>
      </c>
      <c r="D82" s="31">
        <f>'per SKPD'!F7921</f>
        <v>1140000000</v>
      </c>
      <c r="E82" s="31">
        <f>'per SKPD'!G7921</f>
        <v>938406882</v>
      </c>
      <c r="F82" s="31">
        <f>'per SKPD'!H7921</f>
        <v>938406882</v>
      </c>
      <c r="G82" s="31">
        <f>'per SKPD'!I7921</f>
        <v>0</v>
      </c>
      <c r="H82" s="31">
        <f>'per SKPD'!J7921</f>
        <v>0</v>
      </c>
      <c r="I82" s="31">
        <f>'per SKPD'!K7921</f>
        <v>0</v>
      </c>
      <c r="J82" s="31">
        <f>'per SKPD'!L7921</f>
        <v>6310080500</v>
      </c>
      <c r="K82" s="31">
        <f>'per SKPD'!M7921</f>
        <v>0</v>
      </c>
      <c r="L82" s="31">
        <f>'per SKPD'!N7921</f>
        <v>0</v>
      </c>
      <c r="M82" s="31">
        <f>'per SKPD'!W7921</f>
        <v>44577700</v>
      </c>
      <c r="N82" s="31">
        <f>'per SKPD'!X7921</f>
        <v>0</v>
      </c>
      <c r="O82" s="31">
        <f>'per SKPD'!Y7921</f>
        <v>7293065082</v>
      </c>
      <c r="P82" s="31">
        <f>'per SKPD'!Z7921</f>
        <v>0</v>
      </c>
      <c r="Q82" s="31">
        <f>'per SKPD'!AA7921</f>
        <v>0</v>
      </c>
      <c r="R82" s="31">
        <f>'per SKPD'!AB7921</f>
        <v>0</v>
      </c>
      <c r="S82" s="31">
        <f>'per SKPD'!AC7921</f>
        <v>0</v>
      </c>
      <c r="T82" s="31">
        <f>'per SKPD'!AL7921</f>
        <v>0</v>
      </c>
      <c r="U82" s="31">
        <f>'per SKPD'!AM7921</f>
        <v>0</v>
      </c>
      <c r="V82" s="31">
        <f>'per SKPD'!AN7921</f>
        <v>0</v>
      </c>
      <c r="W82" s="31">
        <f>'per SKPD'!AO7921</f>
        <v>0</v>
      </c>
      <c r="X82" s="32">
        <f t="shared" si="14"/>
        <v>172646357372</v>
      </c>
      <c r="Y82" s="32"/>
      <c r="Z82" s="28"/>
      <c r="AA82" s="29">
        <f t="shared" si="15"/>
        <v>172646357372</v>
      </c>
      <c r="AB82" s="29">
        <f t="shared" si="16"/>
        <v>0</v>
      </c>
      <c r="AC82" s="29">
        <f t="shared" si="17"/>
        <v>165353292290</v>
      </c>
      <c r="AD82" s="94">
        <f t="shared" si="18"/>
        <v>7293065082</v>
      </c>
      <c r="AE82" s="94">
        <f t="shared" si="19"/>
        <v>7293065082</v>
      </c>
      <c r="AF82" s="94">
        <f t="shared" si="20"/>
        <v>0</v>
      </c>
    </row>
    <row r="83" spans="1:32">
      <c r="A83" s="112">
        <v>72</v>
      </c>
      <c r="B83" s="111" t="str">
        <f>'KIB B'!B82</f>
        <v>PENGELOLA BARANG</v>
      </c>
      <c r="C83" s="31">
        <f>'per SKPD'!E8010</f>
        <v>14932757051</v>
      </c>
      <c r="D83" s="31">
        <f>'per SKPD'!F8010</f>
        <v>0</v>
      </c>
      <c r="E83" s="31">
        <f>'per SKPD'!G8010</f>
        <v>0</v>
      </c>
      <c r="F83" s="31">
        <f>'per SKPD'!H8010</f>
        <v>0</v>
      </c>
      <c r="G83" s="31">
        <f>'per SKPD'!I8010</f>
        <v>0</v>
      </c>
      <c r="H83" s="31">
        <f>'per SKPD'!J8010</f>
        <v>0</v>
      </c>
      <c r="I83" s="31">
        <f>'per SKPD'!K8010</f>
        <v>0</v>
      </c>
      <c r="J83" s="31">
        <f>'per SKPD'!L8010</f>
        <v>0</v>
      </c>
      <c r="K83" s="31">
        <f>'per SKPD'!M8010</f>
        <v>0</v>
      </c>
      <c r="L83" s="31">
        <f>'per SKPD'!N8010</f>
        <v>0</v>
      </c>
      <c r="M83" s="31">
        <f>'per SKPD'!W8010</f>
        <v>0</v>
      </c>
      <c r="N83" s="31">
        <f>'per SKPD'!X8010</f>
        <v>0</v>
      </c>
      <c r="O83" s="31">
        <f>'per SKPD'!Y8010</f>
        <v>0</v>
      </c>
      <c r="P83" s="31">
        <f>'per SKPD'!Z8010</f>
        <v>0</v>
      </c>
      <c r="Q83" s="31">
        <f>'per SKPD'!AA8010</f>
        <v>0</v>
      </c>
      <c r="R83" s="31">
        <f>'per SKPD'!AB8010</f>
        <v>0</v>
      </c>
      <c r="S83" s="31">
        <f>'per SKPD'!AC8010</f>
        <v>0</v>
      </c>
      <c r="T83" s="31">
        <f>'per SKPD'!AL8010</f>
        <v>0</v>
      </c>
      <c r="U83" s="31">
        <f>'per SKPD'!AM8010</f>
        <v>0</v>
      </c>
      <c r="V83" s="31">
        <f>'per SKPD'!AN8010</f>
        <v>0</v>
      </c>
      <c r="W83" s="31">
        <f>'per SKPD'!AO8010</f>
        <v>0</v>
      </c>
      <c r="X83" s="32">
        <f t="shared" si="14"/>
        <v>14932757051</v>
      </c>
      <c r="Y83" s="32"/>
      <c r="Z83" s="28"/>
      <c r="AA83" s="29">
        <f t="shared" si="15"/>
        <v>14932757051</v>
      </c>
      <c r="AB83" s="29">
        <f t="shared" si="16"/>
        <v>0</v>
      </c>
      <c r="AC83" s="29">
        <f t="shared" si="17"/>
        <v>14932757051</v>
      </c>
      <c r="AD83" s="94">
        <f t="shared" si="18"/>
        <v>0</v>
      </c>
      <c r="AE83" s="94">
        <f t="shared" si="19"/>
        <v>0</v>
      </c>
      <c r="AF83" s="94">
        <f t="shared" si="20"/>
        <v>0</v>
      </c>
    </row>
    <row r="84" spans="1:32" s="443" customFormat="1">
      <c r="A84" s="448" t="s">
        <v>168</v>
      </c>
      <c r="B84" s="458" t="str">
        <f>'KIB B'!B83</f>
        <v>DINAS KOMUNIKASI DAN INFORMATIKA</v>
      </c>
      <c r="C84" s="31">
        <f>'per SKPD'!E8152</f>
        <v>0</v>
      </c>
      <c r="D84" s="31">
        <f>'per SKPD'!F8152</f>
        <v>0</v>
      </c>
      <c r="E84" s="31">
        <f>'per SKPD'!G8152</f>
        <v>0</v>
      </c>
      <c r="F84" s="31">
        <f>'per SKPD'!H8152</f>
        <v>0</v>
      </c>
      <c r="G84" s="31">
        <f>'per SKPD'!I8152</f>
        <v>0</v>
      </c>
      <c r="H84" s="31">
        <f>'per SKPD'!J8152</f>
        <v>0</v>
      </c>
      <c r="I84" s="31">
        <f>'per SKPD'!K8152</f>
        <v>0</v>
      </c>
      <c r="J84" s="31">
        <f>'per SKPD'!L8152</f>
        <v>0</v>
      </c>
      <c r="K84" s="31">
        <f>'per SKPD'!M8152</f>
        <v>0</v>
      </c>
      <c r="L84" s="31">
        <f>'per SKPD'!N8152</f>
        <v>0</v>
      </c>
      <c r="M84" s="31">
        <f>'per SKPD'!W8152</f>
        <v>0</v>
      </c>
      <c r="N84" s="31">
        <f>'per SKPD'!X8152</f>
        <v>0</v>
      </c>
      <c r="O84" s="31">
        <f>'per SKPD'!Y8152</f>
        <v>0</v>
      </c>
      <c r="P84" s="31">
        <f>'per SKPD'!Z8152</f>
        <v>0</v>
      </c>
      <c r="Q84" s="31">
        <f>'per SKPD'!AA8152</f>
        <v>0</v>
      </c>
      <c r="R84" s="31">
        <f>'per SKPD'!AB8152</f>
        <v>0</v>
      </c>
      <c r="S84" s="31">
        <f>'per SKPD'!AC8152</f>
        <v>0</v>
      </c>
      <c r="T84" s="31">
        <f>'per SKPD'!AL8152</f>
        <v>0</v>
      </c>
      <c r="U84" s="31">
        <f>'per SKPD'!AM8152</f>
        <v>0</v>
      </c>
      <c r="V84" s="31">
        <f>'per SKPD'!AN8152</f>
        <v>0</v>
      </c>
      <c r="W84" s="31">
        <f>'per SKPD'!AO8152</f>
        <v>0</v>
      </c>
      <c r="X84" s="32">
        <f t="shared" si="14"/>
        <v>0</v>
      </c>
      <c r="Y84" s="32"/>
      <c r="Z84" s="28"/>
      <c r="AA84" s="29">
        <f t="shared" ref="AA84" si="21">C84+F84+G84+H84+I84+J84+K84+L84+M84+N84-P84-R84-T84-S84-U84-V84</f>
        <v>0</v>
      </c>
      <c r="AB84" s="29">
        <f t="shared" ref="AB84" si="22">X84-AA84</f>
        <v>0</v>
      </c>
      <c r="AC84" s="29">
        <f t="shared" ref="AC84" si="23">C84</f>
        <v>0</v>
      </c>
      <c r="AD84" s="443">
        <f t="shared" ref="AD84" si="24">AA84-AC84</f>
        <v>0</v>
      </c>
      <c r="AE84" s="443">
        <f t="shared" ref="AE84" si="25">O84-W84</f>
        <v>0</v>
      </c>
      <c r="AF84" s="443">
        <f t="shared" ref="AF84" si="26">AD84-AE84</f>
        <v>0</v>
      </c>
    </row>
    <row r="85" spans="1:32">
      <c r="A85" s="101"/>
      <c r="B85" s="78"/>
      <c r="C85" s="34"/>
      <c r="D85" s="34"/>
      <c r="E85" s="63"/>
      <c r="F85" s="67"/>
      <c r="G85" s="34"/>
      <c r="H85" s="34"/>
      <c r="I85" s="34"/>
      <c r="J85" s="34"/>
      <c r="K85" s="34"/>
      <c r="L85" s="34"/>
      <c r="M85" s="34"/>
      <c r="N85" s="63"/>
      <c r="O85" s="34"/>
      <c r="P85" s="65"/>
      <c r="Q85" s="65"/>
      <c r="R85" s="34"/>
      <c r="S85" s="34"/>
      <c r="T85" s="34"/>
      <c r="U85" s="34"/>
      <c r="V85" s="34"/>
      <c r="W85" s="34"/>
      <c r="X85" s="34"/>
      <c r="Y85" s="34"/>
      <c r="Z85" s="28"/>
    </row>
    <row r="86" spans="1:32" s="23" customFormat="1" ht="24.75" customHeight="1">
      <c r="A86" s="103"/>
      <c r="B86" s="79" t="s">
        <v>1</v>
      </c>
      <c r="C86" s="35">
        <f>SUM(C12:C84)</f>
        <v>1052442639896.84</v>
      </c>
      <c r="D86" s="35">
        <f t="shared" ref="D86:X86" si="27">SUM(D12:D84)</f>
        <v>143316756373</v>
      </c>
      <c r="E86" s="35">
        <f t="shared" si="27"/>
        <v>144248407749</v>
      </c>
      <c r="F86" s="35">
        <f t="shared" si="27"/>
        <v>144248407749</v>
      </c>
      <c r="G86" s="35">
        <f t="shared" si="27"/>
        <v>48673975</v>
      </c>
      <c r="H86" s="35">
        <f t="shared" si="27"/>
        <v>61126156</v>
      </c>
      <c r="I86" s="35">
        <f t="shared" si="27"/>
        <v>1787793250</v>
      </c>
      <c r="J86" s="35">
        <f t="shared" si="27"/>
        <v>19242726783</v>
      </c>
      <c r="K86" s="35">
        <f t="shared" si="27"/>
        <v>470955000</v>
      </c>
      <c r="L86" s="35">
        <f t="shared" si="27"/>
        <v>8330390063</v>
      </c>
      <c r="M86" s="35">
        <f t="shared" si="27"/>
        <v>5868843538</v>
      </c>
      <c r="N86" s="35">
        <f t="shared" si="27"/>
        <v>0</v>
      </c>
      <c r="O86" s="35">
        <f t="shared" si="27"/>
        <v>180058916514</v>
      </c>
      <c r="P86" s="35">
        <f t="shared" si="27"/>
        <v>0</v>
      </c>
      <c r="Q86" s="35">
        <f t="shared" si="27"/>
        <v>0</v>
      </c>
      <c r="R86" s="35">
        <f t="shared" si="27"/>
        <v>6590974241</v>
      </c>
      <c r="S86" s="35">
        <f t="shared" si="27"/>
        <v>8330390063</v>
      </c>
      <c r="T86" s="35">
        <f t="shared" si="27"/>
        <v>4289305622</v>
      </c>
      <c r="U86" s="35">
        <f t="shared" si="27"/>
        <v>60709000</v>
      </c>
      <c r="V86" s="35">
        <f t="shared" si="27"/>
        <v>908105446</v>
      </c>
      <c r="W86" s="35">
        <f t="shared" si="27"/>
        <v>20179484372</v>
      </c>
      <c r="X86" s="35">
        <f t="shared" si="27"/>
        <v>1212322072038.8398</v>
      </c>
      <c r="Y86" s="35"/>
      <c r="Z86" s="61"/>
      <c r="AA86" s="29">
        <f>C86+F86+G86+H86+I86+J86+K86+L86+M86+N86-P86-R86-T86-S86-U86-V86</f>
        <v>1212322072038.8398</v>
      </c>
      <c r="AB86" s="29">
        <f>X86-AA86</f>
        <v>0</v>
      </c>
      <c r="AC86" s="29">
        <f>C86</f>
        <v>1052442639896.84</v>
      </c>
      <c r="AD86" s="94">
        <f>AA86-AC86</f>
        <v>159879432141.99988</v>
      </c>
      <c r="AE86" s="94">
        <f>O86-W86</f>
        <v>159879432142</v>
      </c>
    </row>
    <row r="87" spans="1:32">
      <c r="B87" s="29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32" s="24" customFormat="1">
      <c r="B88" s="37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>
        <f>SUM(F86:N86)</f>
        <v>180058916514</v>
      </c>
      <c r="P88" s="36"/>
      <c r="Q88" s="36"/>
      <c r="R88" s="36"/>
      <c r="S88" s="37"/>
      <c r="T88" s="37"/>
      <c r="U88" s="37"/>
      <c r="V88" s="37"/>
      <c r="W88" s="37">
        <f>SUM(P86:V86)</f>
        <v>20179484372</v>
      </c>
      <c r="X88" s="37"/>
      <c r="Y88" s="37"/>
      <c r="Z88" s="37"/>
      <c r="AA88" s="37"/>
      <c r="AB88" s="37"/>
      <c r="AC88" s="37"/>
    </row>
    <row r="89" spans="1:32" s="24" customFormat="1"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</row>
    <row r="90" spans="1:32" s="24" customFormat="1" ht="15">
      <c r="B90" s="80"/>
      <c r="C90" s="108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108"/>
      <c r="Y90" s="37"/>
      <c r="Z90" s="37"/>
      <c r="AA90" s="37"/>
      <c r="AB90" s="37"/>
      <c r="AC90" s="37"/>
    </row>
    <row r="91" spans="1:32" s="24" customFormat="1">
      <c r="B91" s="36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</row>
    <row r="92" spans="1:32" s="24" customFormat="1"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</row>
    <row r="93" spans="1:32" s="24" customFormat="1"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8"/>
      <c r="N93" s="38"/>
      <c r="O93" s="38"/>
      <c r="P93" s="38"/>
      <c r="Q93" s="38"/>
      <c r="R93" s="38"/>
      <c r="S93" s="38"/>
      <c r="T93" s="38"/>
      <c r="U93" s="37"/>
      <c r="V93" s="37"/>
      <c r="W93" s="37"/>
      <c r="X93" s="37"/>
      <c r="Y93" s="37"/>
      <c r="Z93" s="37"/>
      <c r="AA93" s="37"/>
      <c r="AB93" s="37"/>
      <c r="AC93" s="37"/>
    </row>
    <row r="94" spans="1:32" s="24" customFormat="1"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8"/>
      <c r="N94" s="38"/>
      <c r="O94" s="38"/>
      <c r="P94" s="38"/>
      <c r="Q94" s="38"/>
      <c r="R94" s="38"/>
      <c r="S94" s="38"/>
      <c r="T94" s="38"/>
      <c r="U94" s="37"/>
      <c r="V94" s="37"/>
      <c r="W94" s="37"/>
      <c r="X94" s="37"/>
      <c r="Y94" s="37"/>
      <c r="Z94" s="37"/>
      <c r="AA94" s="37"/>
      <c r="AB94" s="37"/>
      <c r="AC94" s="37"/>
    </row>
    <row r="95" spans="1:32" s="24" customFormat="1"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8"/>
      <c r="N95" s="38"/>
      <c r="O95" s="38"/>
      <c r="P95" s="38"/>
      <c r="Q95" s="38"/>
      <c r="R95" s="38"/>
      <c r="S95" s="38"/>
      <c r="T95" s="38"/>
      <c r="U95" s="37"/>
      <c r="V95" s="37"/>
      <c r="W95" s="37"/>
      <c r="X95" s="37"/>
      <c r="Y95" s="37"/>
      <c r="Z95" s="37"/>
      <c r="AA95" s="37"/>
      <c r="AB95" s="37"/>
      <c r="AC95" s="37"/>
    </row>
    <row r="96" spans="1:32" s="24" customFormat="1"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</row>
    <row r="97" spans="1:32" s="24" customFormat="1"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</row>
    <row r="99" spans="1:32">
      <c r="A99" s="7"/>
      <c r="B99" s="29"/>
    </row>
    <row r="100" spans="1:32" s="29" customFormat="1">
      <c r="A100" s="7"/>
      <c r="AD100" s="94"/>
      <c r="AE100" s="94"/>
      <c r="AF100" s="94"/>
    </row>
  </sheetData>
  <sheetProtection password="B5F8" sheet="1" objects="1" scenarios="1"/>
  <mergeCells count="32">
    <mergeCell ref="AD10:AE10"/>
    <mergeCell ref="P8:P9"/>
    <mergeCell ref="R8:R9"/>
    <mergeCell ref="S8:S9"/>
    <mergeCell ref="T8:T9"/>
    <mergeCell ref="U8:V8"/>
    <mergeCell ref="W8:W9"/>
    <mergeCell ref="Q8:Q9"/>
    <mergeCell ref="F7:O7"/>
    <mergeCell ref="P7:W7"/>
    <mergeCell ref="I8:I9"/>
    <mergeCell ref="J8:J9"/>
    <mergeCell ref="K8:K9"/>
    <mergeCell ref="L8:L9"/>
    <mergeCell ref="M8:M9"/>
    <mergeCell ref="N8:N9"/>
    <mergeCell ref="A1:Y1"/>
    <mergeCell ref="A2:Y2"/>
    <mergeCell ref="A3:Y3"/>
    <mergeCell ref="A5:B5"/>
    <mergeCell ref="A6:A9"/>
    <mergeCell ref="B6:B9"/>
    <mergeCell ref="D6:D7"/>
    <mergeCell ref="E6:E7"/>
    <mergeCell ref="D8:D9"/>
    <mergeCell ref="E8:E9"/>
    <mergeCell ref="F8:F9"/>
    <mergeCell ref="G8:G9"/>
    <mergeCell ref="H8:H9"/>
    <mergeCell ref="O8:O9"/>
    <mergeCell ref="F6:V6"/>
    <mergeCell ref="Y6:Y9"/>
  </mergeCells>
  <dataValidations count="2">
    <dataValidation type="whole" operator="greaterThanOrEqual" allowBlank="1" showInputMessage="1" showErrorMessage="1" sqref="C1:X5 C91:X1048576 C11:X85">
      <formula1>0</formula1>
    </dataValidation>
    <dataValidation operator="greaterThanOrEqual" allowBlank="1" showInputMessage="1" showErrorMessage="1" sqref="A86:XFD90"/>
  </dataValidations>
  <printOptions horizontalCentered="1"/>
  <pageMargins left="0.25" right="0.25" top="0.5" bottom="0.25" header="0.03" footer="0"/>
  <pageSetup paperSize="301" scale="4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tabColor theme="9" tint="-0.249977111117893"/>
  </sheetPr>
  <dimension ref="A1:AF100"/>
  <sheetViews>
    <sheetView topLeftCell="A7" zoomScale="80" zoomScaleNormal="80" workbookViewId="0">
      <pane xSplit="2" ySplit="4" topLeftCell="M11" activePane="bottomRight" state="frozen"/>
      <selection activeCell="H18" sqref="H18"/>
      <selection pane="topRight" activeCell="H18" sqref="H18"/>
      <selection pane="bottomLeft" activeCell="H18" sqref="H18"/>
      <selection pane="bottomRight" activeCell="M29" sqref="M29"/>
    </sheetView>
  </sheetViews>
  <sheetFormatPr defaultColWidth="8.85546875" defaultRowHeight="12.75"/>
  <cols>
    <col min="1" max="1" width="4.28515625" style="24" customWidth="1"/>
    <col min="2" max="2" width="29.5703125" style="80" customWidth="1"/>
    <col min="3" max="4" width="21.85546875" style="29" customWidth="1"/>
    <col min="5" max="5" width="19.7109375" style="29" customWidth="1"/>
    <col min="6" max="6" width="18.5703125" style="29" customWidth="1"/>
    <col min="7" max="7" width="16.42578125" style="29" customWidth="1"/>
    <col min="8" max="10" width="18.5703125" style="29" customWidth="1"/>
    <col min="11" max="11" width="17.5703125" style="29" customWidth="1"/>
    <col min="12" max="12" width="16.42578125" style="29" customWidth="1"/>
    <col min="13" max="13" width="16.42578125" style="29" bestFit="1" customWidth="1"/>
    <col min="14" max="14" width="17.5703125" style="29" bestFit="1" customWidth="1"/>
    <col min="15" max="15" width="19" style="29" bestFit="1" customWidth="1"/>
    <col min="16" max="16" width="17.5703125" style="29" bestFit="1" customWidth="1"/>
    <col min="17" max="17" width="17.5703125" style="29" customWidth="1"/>
    <col min="18" max="18" width="15" style="29" customWidth="1"/>
    <col min="19" max="19" width="17.5703125" style="29" bestFit="1" customWidth="1"/>
    <col min="20" max="20" width="16.42578125" style="29" bestFit="1" customWidth="1"/>
    <col min="21" max="23" width="16.5703125" style="29" customWidth="1"/>
    <col min="24" max="24" width="22.5703125" style="29" customWidth="1"/>
    <col min="25" max="26" width="8.140625" style="29" customWidth="1"/>
    <col min="27" max="27" width="20.140625" style="29" bestFit="1" customWidth="1"/>
    <col min="28" max="28" width="21.28515625" style="29" customWidth="1"/>
    <col min="29" max="29" width="20.140625" style="29" bestFit="1" customWidth="1"/>
    <col min="30" max="31" width="18.5703125" style="94" customWidth="1"/>
    <col min="32" max="127" width="8.85546875" style="94"/>
    <col min="128" max="128" width="16.42578125" style="94" bestFit="1" customWidth="1"/>
    <col min="129" max="16384" width="8.85546875" style="94"/>
  </cols>
  <sheetData>
    <row r="1" spans="1:32" s="16" customFormat="1" ht="15.75">
      <c r="A1" s="644" t="s">
        <v>123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74"/>
      <c r="AA1" s="58"/>
      <c r="AB1" s="58"/>
      <c r="AC1" s="58"/>
    </row>
    <row r="2" spans="1:32" s="17" customFormat="1" ht="15.75">
      <c r="A2" s="644" t="s">
        <v>124</v>
      </c>
      <c r="B2" s="644"/>
      <c r="C2" s="644"/>
      <c r="D2" s="644"/>
      <c r="E2" s="644"/>
      <c r="F2" s="644"/>
      <c r="G2" s="644"/>
      <c r="H2" s="644"/>
      <c r="I2" s="644"/>
      <c r="J2" s="644"/>
      <c r="K2" s="644"/>
      <c r="L2" s="644"/>
      <c r="M2" s="644"/>
      <c r="N2" s="644"/>
      <c r="O2" s="644"/>
      <c r="P2" s="644"/>
      <c r="Q2" s="644"/>
      <c r="R2" s="644"/>
      <c r="S2" s="644"/>
      <c r="T2" s="644"/>
      <c r="U2" s="644"/>
      <c r="V2" s="644"/>
      <c r="W2" s="644"/>
      <c r="X2" s="644"/>
      <c r="Y2" s="644"/>
      <c r="Z2" s="74"/>
      <c r="AA2" s="59"/>
      <c r="AB2" s="59"/>
      <c r="AC2" s="59"/>
    </row>
    <row r="3" spans="1:32" s="16" customFormat="1" ht="15.75">
      <c r="A3" s="644" t="str">
        <f>'per SKPD'!A3:AQ3</f>
        <v>TAHUN 2015</v>
      </c>
      <c r="B3" s="644"/>
      <c r="C3" s="644"/>
      <c r="D3" s="644"/>
      <c r="E3" s="644"/>
      <c r="F3" s="644"/>
      <c r="G3" s="644"/>
      <c r="H3" s="644"/>
      <c r="I3" s="644"/>
      <c r="J3" s="644"/>
      <c r="K3" s="644"/>
      <c r="L3" s="644"/>
      <c r="M3" s="644"/>
      <c r="N3" s="644"/>
      <c r="O3" s="644"/>
      <c r="P3" s="644"/>
      <c r="Q3" s="644"/>
      <c r="R3" s="644"/>
      <c r="S3" s="644"/>
      <c r="T3" s="644"/>
      <c r="U3" s="644"/>
      <c r="V3" s="644"/>
      <c r="W3" s="644"/>
      <c r="X3" s="644"/>
      <c r="Y3" s="644"/>
      <c r="Z3" s="74"/>
      <c r="AA3" s="58"/>
      <c r="AB3" s="58"/>
      <c r="AC3" s="58"/>
    </row>
    <row r="4" spans="1:32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32">
      <c r="A5" s="598"/>
      <c r="B5" s="598"/>
      <c r="X5" s="28"/>
      <c r="Y5" s="28"/>
      <c r="Z5" s="28"/>
    </row>
    <row r="6" spans="1:32" s="19" customFormat="1" ht="24" customHeight="1">
      <c r="A6" s="595" t="s">
        <v>4</v>
      </c>
      <c r="B6" s="597" t="s">
        <v>103</v>
      </c>
      <c r="C6" s="53" t="s">
        <v>26</v>
      </c>
      <c r="D6" s="609" t="s">
        <v>37</v>
      </c>
      <c r="E6" s="605" t="s">
        <v>35</v>
      </c>
      <c r="F6" s="613" t="s">
        <v>29</v>
      </c>
      <c r="G6" s="614"/>
      <c r="H6" s="614"/>
      <c r="I6" s="614"/>
      <c r="J6" s="614"/>
      <c r="K6" s="614"/>
      <c r="L6" s="614"/>
      <c r="M6" s="614"/>
      <c r="N6" s="614"/>
      <c r="O6" s="614"/>
      <c r="P6" s="614"/>
      <c r="Q6" s="614"/>
      <c r="R6" s="614"/>
      <c r="S6" s="614"/>
      <c r="T6" s="614"/>
      <c r="U6" s="614"/>
      <c r="V6" s="615"/>
      <c r="W6" s="95"/>
      <c r="X6" s="46" t="s">
        <v>26</v>
      </c>
      <c r="Y6" s="604" t="s">
        <v>3</v>
      </c>
      <c r="Z6" s="75"/>
      <c r="AA6" s="57"/>
      <c r="AB6" s="57"/>
      <c r="AC6" s="57"/>
    </row>
    <row r="7" spans="1:32" s="19" customFormat="1" ht="22.5" customHeight="1">
      <c r="A7" s="595"/>
      <c r="B7" s="597"/>
      <c r="C7" s="54" t="str">
        <f>'per SKPD'!E7</f>
        <v>per 31 Desember 2016</v>
      </c>
      <c r="D7" s="610"/>
      <c r="E7" s="606"/>
      <c r="F7" s="626" t="s">
        <v>30</v>
      </c>
      <c r="G7" s="627"/>
      <c r="H7" s="627"/>
      <c r="I7" s="627"/>
      <c r="J7" s="627"/>
      <c r="K7" s="627"/>
      <c r="L7" s="627"/>
      <c r="M7" s="627"/>
      <c r="N7" s="627"/>
      <c r="O7" s="628"/>
      <c r="P7" s="623" t="s">
        <v>31</v>
      </c>
      <c r="Q7" s="624"/>
      <c r="R7" s="624"/>
      <c r="S7" s="624"/>
      <c r="T7" s="624"/>
      <c r="U7" s="624"/>
      <c r="V7" s="624"/>
      <c r="W7" s="625"/>
      <c r="X7" s="47" t="str">
        <f>'per SKPD'!AP7</f>
        <v>per 31 Desember 2017</v>
      </c>
      <c r="Y7" s="604"/>
      <c r="Z7" s="75"/>
      <c r="AA7" s="57"/>
      <c r="AB7" s="57"/>
      <c r="AC7" s="57"/>
    </row>
    <row r="8" spans="1:32" s="19" customFormat="1" ht="21" customHeight="1">
      <c r="A8" s="595"/>
      <c r="B8" s="597"/>
      <c r="C8" s="54" t="s">
        <v>23</v>
      </c>
      <c r="D8" s="611" t="str">
        <f>'per SKPD'!F8:F9</f>
        <v>TAHUN 2017</v>
      </c>
      <c r="E8" s="616" t="s">
        <v>24</v>
      </c>
      <c r="F8" s="632" t="s">
        <v>24</v>
      </c>
      <c r="G8" s="601" t="s">
        <v>20</v>
      </c>
      <c r="H8" s="601" t="s">
        <v>127</v>
      </c>
      <c r="I8" s="601" t="s">
        <v>25</v>
      </c>
      <c r="J8" s="601" t="s">
        <v>38</v>
      </c>
      <c r="K8" s="601" t="s">
        <v>27</v>
      </c>
      <c r="L8" s="601" t="s">
        <v>21</v>
      </c>
      <c r="M8" s="601" t="s">
        <v>34</v>
      </c>
      <c r="N8" s="603" t="s">
        <v>28</v>
      </c>
      <c r="O8" s="619" t="s">
        <v>1</v>
      </c>
      <c r="P8" s="629" t="s">
        <v>28</v>
      </c>
      <c r="Q8" s="599" t="s">
        <v>135</v>
      </c>
      <c r="R8" s="602" t="s">
        <v>22</v>
      </c>
      <c r="S8" s="602" t="s">
        <v>21</v>
      </c>
      <c r="T8" s="602" t="s">
        <v>34</v>
      </c>
      <c r="U8" s="631" t="s">
        <v>36</v>
      </c>
      <c r="V8" s="631"/>
      <c r="W8" s="621" t="s">
        <v>1</v>
      </c>
      <c r="X8" s="47" t="s">
        <v>23</v>
      </c>
      <c r="Y8" s="604"/>
      <c r="Z8" s="75"/>
      <c r="AA8" s="57"/>
      <c r="AB8" s="57"/>
      <c r="AC8" s="57"/>
    </row>
    <row r="9" spans="1:32" s="19" customFormat="1" ht="25.5">
      <c r="A9" s="595"/>
      <c r="B9" s="597"/>
      <c r="C9" s="55" t="s">
        <v>0</v>
      </c>
      <c r="D9" s="612"/>
      <c r="E9" s="617"/>
      <c r="F9" s="632"/>
      <c r="G9" s="601"/>
      <c r="H9" s="601"/>
      <c r="I9" s="601"/>
      <c r="J9" s="601"/>
      <c r="K9" s="601"/>
      <c r="L9" s="601"/>
      <c r="M9" s="601"/>
      <c r="N9" s="603"/>
      <c r="O9" s="620"/>
      <c r="P9" s="630"/>
      <c r="Q9" s="600"/>
      <c r="R9" s="602"/>
      <c r="S9" s="602"/>
      <c r="T9" s="602"/>
      <c r="U9" s="56" t="s">
        <v>32</v>
      </c>
      <c r="V9" s="56" t="s">
        <v>33</v>
      </c>
      <c r="W9" s="622"/>
      <c r="X9" s="48" t="s">
        <v>0</v>
      </c>
      <c r="Y9" s="604"/>
      <c r="Z9" s="75"/>
      <c r="AA9" s="57"/>
      <c r="AB9" s="89" t="s">
        <v>49</v>
      </c>
      <c r="AC9" s="89" t="s">
        <v>50</v>
      </c>
      <c r="AD9" s="90" t="s">
        <v>51</v>
      </c>
      <c r="AE9" s="90"/>
    </row>
    <row r="10" spans="1:32" s="51" customFormat="1">
      <c r="A10" s="50">
        <v>1</v>
      </c>
      <c r="B10" s="50">
        <v>4</v>
      </c>
      <c r="C10" s="50">
        <v>5</v>
      </c>
      <c r="D10" s="50">
        <v>6</v>
      </c>
      <c r="E10" s="62">
        <v>7</v>
      </c>
      <c r="F10" s="66">
        <v>8</v>
      </c>
      <c r="G10" s="50">
        <v>9</v>
      </c>
      <c r="H10" s="50">
        <v>10</v>
      </c>
      <c r="I10" s="50">
        <v>11</v>
      </c>
      <c r="J10" s="50">
        <v>12</v>
      </c>
      <c r="K10" s="50">
        <v>13</v>
      </c>
      <c r="L10" s="50">
        <v>14</v>
      </c>
      <c r="M10" s="50">
        <v>15</v>
      </c>
      <c r="N10" s="62">
        <v>16</v>
      </c>
      <c r="O10" s="50"/>
      <c r="P10" s="52">
        <v>17</v>
      </c>
      <c r="Q10" s="52"/>
      <c r="R10" s="50">
        <v>18</v>
      </c>
      <c r="S10" s="50">
        <v>19</v>
      </c>
      <c r="T10" s="50">
        <v>20</v>
      </c>
      <c r="U10" s="50">
        <v>22</v>
      </c>
      <c r="V10" s="50">
        <v>23</v>
      </c>
      <c r="W10" s="50"/>
      <c r="X10" s="50">
        <v>24</v>
      </c>
      <c r="Y10" s="50">
        <v>25</v>
      </c>
      <c r="AA10" s="37"/>
      <c r="AB10" s="93" t="s">
        <v>52</v>
      </c>
      <c r="AD10" s="618" t="s">
        <v>53</v>
      </c>
      <c r="AE10" s="618"/>
    </row>
    <row r="11" spans="1:32">
      <c r="A11" s="101"/>
      <c r="B11" s="11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4"/>
      <c r="Y11" s="34"/>
      <c r="Z11" s="28"/>
    </row>
    <row r="12" spans="1:32">
      <c r="A12" s="101">
        <v>1</v>
      </c>
      <c r="B12" s="110" t="str">
        <f>'KIB C'!B12</f>
        <v>DINAS PENDIDIKAN PEMUDA DAN OLAHRAGA</v>
      </c>
      <c r="C12" s="31">
        <f>'per SKPD'!E38</f>
        <v>5403718733</v>
      </c>
      <c r="D12" s="31">
        <f>'per SKPD'!F38</f>
        <v>0</v>
      </c>
      <c r="E12" s="31">
        <f>'per SKPD'!G38</f>
        <v>0</v>
      </c>
      <c r="F12" s="31">
        <f>'per SKPD'!H38</f>
        <v>0</v>
      </c>
      <c r="G12" s="31">
        <f>'per SKPD'!I38</f>
        <v>0</v>
      </c>
      <c r="H12" s="31">
        <f>'per SKPD'!J38</f>
        <v>39592525</v>
      </c>
      <c r="I12" s="31">
        <f>'per SKPD'!K38</f>
        <v>0</v>
      </c>
      <c r="J12" s="31">
        <f>'per SKPD'!L38</f>
        <v>100000000</v>
      </c>
      <c r="K12" s="31">
        <f>'per SKPD'!M38</f>
        <v>895400</v>
      </c>
      <c r="L12" s="31">
        <f>'per SKPD'!N38</f>
        <v>0</v>
      </c>
      <c r="M12" s="31">
        <f>'per SKPD'!W38</f>
        <v>562944946</v>
      </c>
      <c r="N12" s="31">
        <f>'per SKPD'!X38</f>
        <v>0</v>
      </c>
      <c r="O12" s="31">
        <f>'per SKPD'!Y38</f>
        <v>703432871</v>
      </c>
      <c r="P12" s="31">
        <f>'per SKPD'!Z38</f>
        <v>0</v>
      </c>
      <c r="Q12" s="31">
        <f>'per SKPD'!AA38</f>
        <v>0</v>
      </c>
      <c r="R12" s="31">
        <f>'per SKPD'!AB38</f>
        <v>0</v>
      </c>
      <c r="S12" s="31">
        <f>'per SKPD'!AC38</f>
        <v>0</v>
      </c>
      <c r="T12" s="31">
        <f>'per SKPD'!AL38</f>
        <v>0</v>
      </c>
      <c r="U12" s="31">
        <f>'per SKPD'!AM38</f>
        <v>4483750</v>
      </c>
      <c r="V12" s="31">
        <f>'per SKPD'!AN38</f>
        <v>0</v>
      </c>
      <c r="W12" s="31">
        <f>'per SKPD'!AO38</f>
        <v>4483750</v>
      </c>
      <c r="X12" s="32">
        <f t="shared" ref="X12:X43" si="0">C12+O12-W12</f>
        <v>6102667854</v>
      </c>
      <c r="Y12" s="32"/>
      <c r="Z12" s="28"/>
      <c r="AA12" s="29">
        <f t="shared" ref="AA12:AA43" si="1">C12+F12+G12+H12+I12+J12+K12+L12+M12+N12-P12-R12-T12-S12-U12-V12</f>
        <v>6102667854</v>
      </c>
      <c r="AB12" s="29">
        <f t="shared" ref="AB12:AB43" si="2">X12-AA12</f>
        <v>0</v>
      </c>
      <c r="AC12" s="29">
        <f t="shared" ref="AC12:AC43" si="3">C12</f>
        <v>5403718733</v>
      </c>
      <c r="AD12" s="94">
        <f t="shared" ref="AD12:AD43" si="4">AA12-AC12</f>
        <v>698949121</v>
      </c>
      <c r="AE12" s="94">
        <f t="shared" ref="AE12:AE43" si="5">O12-W12</f>
        <v>698949121</v>
      </c>
      <c r="AF12" s="94">
        <f t="shared" ref="AF12:AF43" si="6">AD12-AE12</f>
        <v>0</v>
      </c>
    </row>
    <row r="13" spans="1:32">
      <c r="A13" s="101">
        <v>2</v>
      </c>
      <c r="B13" s="110" t="str">
        <f>'KIB C'!B13</f>
        <v>DINAS KESEHATAN</v>
      </c>
      <c r="C13" s="31">
        <f>'per SKPD'!E95</f>
        <v>458843538</v>
      </c>
      <c r="D13" s="31">
        <f>'per SKPD'!F95</f>
        <v>1377348519</v>
      </c>
      <c r="E13" s="31">
        <f>'per SKPD'!G95</f>
        <v>1216259400</v>
      </c>
      <c r="F13" s="31">
        <f>'per SKPD'!H95</f>
        <v>1216259400</v>
      </c>
      <c r="G13" s="31">
        <f>'per SKPD'!I95</f>
        <v>0</v>
      </c>
      <c r="H13" s="31">
        <f>'per SKPD'!J95</f>
        <v>0</v>
      </c>
      <c r="I13" s="31">
        <f>'per SKPD'!K95</f>
        <v>0</v>
      </c>
      <c r="J13" s="31">
        <f>'per SKPD'!L95</f>
        <v>0</v>
      </c>
      <c r="K13" s="31">
        <f>'per SKPD'!M95</f>
        <v>0</v>
      </c>
      <c r="L13" s="31">
        <f>'per SKPD'!N95</f>
        <v>7000000</v>
      </c>
      <c r="M13" s="31">
        <f>'per SKPD'!W95</f>
        <v>18850977</v>
      </c>
      <c r="N13" s="31">
        <f>'per SKPD'!X95</f>
        <v>0</v>
      </c>
      <c r="O13" s="31">
        <f>'per SKPD'!Y95</f>
        <v>1242110377</v>
      </c>
      <c r="P13" s="31">
        <f>'per SKPD'!Z95</f>
        <v>0</v>
      </c>
      <c r="Q13" s="31">
        <f>'per SKPD'!AA95</f>
        <v>0</v>
      </c>
      <c r="R13" s="31">
        <f>'per SKPD'!AB95</f>
        <v>0</v>
      </c>
      <c r="S13" s="31">
        <f>'per SKPD'!AC95</f>
        <v>0</v>
      </c>
      <c r="T13" s="31">
        <f>'per SKPD'!AL95</f>
        <v>11993000</v>
      </c>
      <c r="U13" s="31">
        <f>'per SKPD'!AM95</f>
        <v>0</v>
      </c>
      <c r="V13" s="31">
        <f>'per SKPD'!AN95</f>
        <v>0</v>
      </c>
      <c r="W13" s="31">
        <f>'per SKPD'!AO95</f>
        <v>11993000</v>
      </c>
      <c r="X13" s="32">
        <f t="shared" si="0"/>
        <v>1688960915</v>
      </c>
      <c r="Y13" s="32"/>
      <c r="Z13" s="28"/>
      <c r="AA13" s="29">
        <f t="shared" si="1"/>
        <v>1688960915</v>
      </c>
      <c r="AB13" s="29">
        <f t="shared" si="2"/>
        <v>0</v>
      </c>
      <c r="AC13" s="29">
        <f t="shared" si="3"/>
        <v>458843538</v>
      </c>
      <c r="AD13" s="94">
        <f t="shared" si="4"/>
        <v>1230117377</v>
      </c>
      <c r="AE13" s="94">
        <f t="shared" si="5"/>
        <v>1230117377</v>
      </c>
      <c r="AF13" s="94">
        <f t="shared" si="6"/>
        <v>0</v>
      </c>
    </row>
    <row r="14" spans="1:32">
      <c r="A14" s="101">
        <v>3</v>
      </c>
      <c r="B14" s="110" t="str">
        <f>'KIB C'!B14</f>
        <v>RUMAH SAKIT UMUM DAERAH</v>
      </c>
      <c r="C14" s="31">
        <f>'per SKPD'!E609</f>
        <v>8386721166</v>
      </c>
      <c r="D14" s="31">
        <f>'per SKPD'!F609</f>
        <v>0</v>
      </c>
      <c r="E14" s="31">
        <f>'per SKPD'!G609</f>
        <v>63152800</v>
      </c>
      <c r="F14" s="31">
        <f>'per SKPD'!H609</f>
        <v>63152800</v>
      </c>
      <c r="G14" s="31">
        <f>'per SKPD'!I609</f>
        <v>0</v>
      </c>
      <c r="H14" s="31">
        <f>'per SKPD'!J609</f>
        <v>0</v>
      </c>
      <c r="I14" s="31">
        <f>'per SKPD'!K609</f>
        <v>0</v>
      </c>
      <c r="J14" s="31">
        <f>'per SKPD'!L609</f>
        <v>0</v>
      </c>
      <c r="K14" s="31">
        <f>'per SKPD'!M609</f>
        <v>0</v>
      </c>
      <c r="L14" s="31">
        <f>'per SKPD'!N609</f>
        <v>0</v>
      </c>
      <c r="M14" s="31">
        <f>'per SKPD'!W609</f>
        <v>0</v>
      </c>
      <c r="N14" s="31">
        <f>'per SKPD'!X609</f>
        <v>0</v>
      </c>
      <c r="O14" s="31">
        <f>'per SKPD'!Y609</f>
        <v>63152800</v>
      </c>
      <c r="P14" s="31">
        <f>'per SKPD'!Z609</f>
        <v>0</v>
      </c>
      <c r="Q14" s="31">
        <f>'per SKPD'!AA609</f>
        <v>0</v>
      </c>
      <c r="R14" s="31">
        <f>'per SKPD'!AB609</f>
        <v>0</v>
      </c>
      <c r="S14" s="31">
        <f>'per SKPD'!AC609</f>
        <v>0</v>
      </c>
      <c r="T14" s="31">
        <f>'per SKPD'!AL609</f>
        <v>0</v>
      </c>
      <c r="U14" s="31">
        <f>'per SKPD'!AM609</f>
        <v>0</v>
      </c>
      <c r="V14" s="31">
        <f>'per SKPD'!AN609</f>
        <v>0</v>
      </c>
      <c r="W14" s="31">
        <f>'per SKPD'!AO609</f>
        <v>0</v>
      </c>
      <c r="X14" s="32">
        <f t="shared" si="0"/>
        <v>8449873966</v>
      </c>
      <c r="Y14" s="32"/>
      <c r="Z14" s="28"/>
      <c r="AA14" s="29">
        <f t="shared" si="1"/>
        <v>8449873966</v>
      </c>
      <c r="AB14" s="29">
        <f t="shared" si="2"/>
        <v>0</v>
      </c>
      <c r="AC14" s="29">
        <f t="shared" si="3"/>
        <v>8386721166</v>
      </c>
      <c r="AD14" s="94">
        <f t="shared" si="4"/>
        <v>63152800</v>
      </c>
      <c r="AE14" s="94">
        <f t="shared" si="5"/>
        <v>63152800</v>
      </c>
      <c r="AF14" s="94">
        <f t="shared" si="6"/>
        <v>0</v>
      </c>
    </row>
    <row r="15" spans="1:32">
      <c r="A15" s="101">
        <v>4</v>
      </c>
      <c r="B15" s="110" t="str">
        <f>'KIB C'!B15</f>
        <v>DINAS PEKERJAAN UMUM PERUMAHAN DAN KAWASAN PERMUKIMAN</v>
      </c>
      <c r="C15" s="31">
        <f>'per SKPD'!E1026</f>
        <v>1492658438124</v>
      </c>
      <c r="D15" s="31">
        <f>'per SKPD'!F1026</f>
        <v>88261067100</v>
      </c>
      <c r="E15" s="31">
        <f>'per SKPD'!G1026</f>
        <v>86466785277</v>
      </c>
      <c r="F15" s="31">
        <f>'per SKPD'!H1026</f>
        <v>86466785277</v>
      </c>
      <c r="G15" s="31">
        <f>'per SKPD'!I1026</f>
        <v>0</v>
      </c>
      <c r="H15" s="31">
        <f>'per SKPD'!J1026</f>
        <v>0</v>
      </c>
      <c r="I15" s="31">
        <f>'per SKPD'!K1026</f>
        <v>0</v>
      </c>
      <c r="J15" s="31">
        <f>'per SKPD'!L1026</f>
        <v>0</v>
      </c>
      <c r="K15" s="31">
        <f>'per SKPD'!M1026</f>
        <v>0</v>
      </c>
      <c r="L15" s="31">
        <f>'per SKPD'!N1026</f>
        <v>0</v>
      </c>
      <c r="M15" s="31">
        <f>'per SKPD'!W1026</f>
        <v>0</v>
      </c>
      <c r="N15" s="31">
        <f>'per SKPD'!X1026</f>
        <v>0</v>
      </c>
      <c r="O15" s="31">
        <f>'per SKPD'!Y1026</f>
        <v>86466785277</v>
      </c>
      <c r="P15" s="31">
        <f>'per SKPD'!Z1026</f>
        <v>0</v>
      </c>
      <c r="Q15" s="31">
        <f>'per SKPD'!AA1026</f>
        <v>0</v>
      </c>
      <c r="R15" s="31">
        <f>'per SKPD'!AB1026</f>
        <v>0</v>
      </c>
      <c r="S15" s="31">
        <f>'per SKPD'!AC1026</f>
        <v>0</v>
      </c>
      <c r="T15" s="31">
        <f>'per SKPD'!AL1026</f>
        <v>0</v>
      </c>
      <c r="U15" s="31">
        <f>'per SKPD'!AM1026</f>
        <v>0</v>
      </c>
      <c r="V15" s="31">
        <f>'per SKPD'!AN1026</f>
        <v>0</v>
      </c>
      <c r="W15" s="31">
        <f>'per SKPD'!AO1026</f>
        <v>0</v>
      </c>
      <c r="X15" s="32">
        <f t="shared" si="0"/>
        <v>1579125223401</v>
      </c>
      <c r="Y15" s="32"/>
      <c r="Z15" s="28"/>
      <c r="AA15" s="29">
        <f t="shared" si="1"/>
        <v>1579125223401</v>
      </c>
      <c r="AB15" s="29">
        <f t="shared" si="2"/>
        <v>0</v>
      </c>
      <c r="AC15" s="29">
        <f t="shared" si="3"/>
        <v>1492658438124</v>
      </c>
      <c r="AD15" s="94">
        <f t="shared" si="4"/>
        <v>86466785277</v>
      </c>
      <c r="AE15" s="94">
        <f t="shared" si="5"/>
        <v>86466785277</v>
      </c>
      <c r="AF15" s="94">
        <f t="shared" si="6"/>
        <v>0</v>
      </c>
    </row>
    <row r="16" spans="1:32">
      <c r="A16" s="101">
        <v>5</v>
      </c>
      <c r="B16" s="110" t="str">
        <f>'KIB C'!B16</f>
        <v>BADAN PERENCANAAN PEMBANGUNAN PENELITIAN DAN PENGEMBANGAN DAERAH</v>
      </c>
      <c r="C16" s="31">
        <f>'per SKPD'!E1551</f>
        <v>0</v>
      </c>
      <c r="D16" s="31">
        <f>'per SKPD'!F1551</f>
        <v>0</v>
      </c>
      <c r="E16" s="31">
        <f>'per SKPD'!G1551</f>
        <v>0</v>
      </c>
      <c r="F16" s="31">
        <f>'per SKPD'!H1551</f>
        <v>0</v>
      </c>
      <c r="G16" s="31">
        <f>'per SKPD'!I1551</f>
        <v>0</v>
      </c>
      <c r="H16" s="31">
        <f>'per SKPD'!J1551</f>
        <v>0</v>
      </c>
      <c r="I16" s="31">
        <f>'per SKPD'!K1551</f>
        <v>0</v>
      </c>
      <c r="J16" s="31">
        <f>'per SKPD'!L1551</f>
        <v>0</v>
      </c>
      <c r="K16" s="31">
        <f>'per SKPD'!M1551</f>
        <v>0</v>
      </c>
      <c r="L16" s="31">
        <f>'per SKPD'!N1551</f>
        <v>0</v>
      </c>
      <c r="M16" s="31">
        <f>'per SKPD'!W1551</f>
        <v>0</v>
      </c>
      <c r="N16" s="31">
        <f>'per SKPD'!X1551</f>
        <v>0</v>
      </c>
      <c r="O16" s="31">
        <f>'per SKPD'!Y1551</f>
        <v>0</v>
      </c>
      <c r="P16" s="31">
        <f>'per SKPD'!Z1551</f>
        <v>0</v>
      </c>
      <c r="Q16" s="31">
        <f>'per SKPD'!AA1551</f>
        <v>0</v>
      </c>
      <c r="R16" s="31">
        <f>'per SKPD'!AB1551</f>
        <v>0</v>
      </c>
      <c r="S16" s="31">
        <f>'per SKPD'!AC1551</f>
        <v>0</v>
      </c>
      <c r="T16" s="31">
        <f>'per SKPD'!AL1551</f>
        <v>0</v>
      </c>
      <c r="U16" s="31">
        <f>'per SKPD'!AM1551</f>
        <v>0</v>
      </c>
      <c r="V16" s="31">
        <f>'per SKPD'!AN1551</f>
        <v>0</v>
      </c>
      <c r="W16" s="31">
        <f>'per SKPD'!AO1551</f>
        <v>0</v>
      </c>
      <c r="X16" s="32">
        <f t="shared" si="0"/>
        <v>0</v>
      </c>
      <c r="Y16" s="32"/>
      <c r="Z16" s="28"/>
      <c r="AA16" s="29">
        <f t="shared" si="1"/>
        <v>0</v>
      </c>
      <c r="AB16" s="29">
        <f t="shared" si="2"/>
        <v>0</v>
      </c>
      <c r="AC16" s="29">
        <f t="shared" si="3"/>
        <v>0</v>
      </c>
      <c r="AD16" s="94">
        <f t="shared" si="4"/>
        <v>0</v>
      </c>
      <c r="AE16" s="94">
        <f t="shared" si="5"/>
        <v>0</v>
      </c>
      <c r="AF16" s="94">
        <f t="shared" si="6"/>
        <v>0</v>
      </c>
    </row>
    <row r="17" spans="1:32">
      <c r="A17" s="101">
        <v>6</v>
      </c>
      <c r="B17" s="110" t="str">
        <f>'KIB C'!B17</f>
        <v>DINAS PERHUBUNGAN</v>
      </c>
      <c r="C17" s="31">
        <f>'per SKPD'!E1697</f>
        <v>1543415125</v>
      </c>
      <c r="D17" s="31">
        <f>'per SKPD'!F1697</f>
        <v>0</v>
      </c>
      <c r="E17" s="31">
        <f>'per SKPD'!G1697</f>
        <v>0</v>
      </c>
      <c r="F17" s="31">
        <f>'per SKPD'!H1697</f>
        <v>0</v>
      </c>
      <c r="G17" s="31">
        <f>'per SKPD'!I1697</f>
        <v>0</v>
      </c>
      <c r="H17" s="31">
        <f>'per SKPD'!J1697</f>
        <v>0</v>
      </c>
      <c r="I17" s="31">
        <f>'per SKPD'!K1697</f>
        <v>0</v>
      </c>
      <c r="J17" s="31">
        <f>'per SKPD'!L1697</f>
        <v>0</v>
      </c>
      <c r="K17" s="31">
        <f>'per SKPD'!M1697</f>
        <v>0</v>
      </c>
      <c r="L17" s="31">
        <f>'per SKPD'!N1697</f>
        <v>0</v>
      </c>
      <c r="M17" s="31">
        <f>'per SKPD'!W1697</f>
        <v>0</v>
      </c>
      <c r="N17" s="31">
        <f>'per SKPD'!X1697</f>
        <v>0</v>
      </c>
      <c r="O17" s="31">
        <f>'per SKPD'!Y1697</f>
        <v>0</v>
      </c>
      <c r="P17" s="31">
        <f>'per SKPD'!Z1697</f>
        <v>0</v>
      </c>
      <c r="Q17" s="31">
        <f>'per SKPD'!AA1697</f>
        <v>0</v>
      </c>
      <c r="R17" s="31">
        <f>'per SKPD'!AB1697</f>
        <v>0</v>
      </c>
      <c r="S17" s="31">
        <f>'per SKPD'!AC1697</f>
        <v>0</v>
      </c>
      <c r="T17" s="31">
        <f>'per SKPD'!AL1697</f>
        <v>0</v>
      </c>
      <c r="U17" s="31">
        <f>'per SKPD'!AM1697</f>
        <v>0</v>
      </c>
      <c r="V17" s="31">
        <f>'per SKPD'!AN1697</f>
        <v>0</v>
      </c>
      <c r="W17" s="31">
        <f>'per SKPD'!AO1697</f>
        <v>0</v>
      </c>
      <c r="X17" s="32">
        <f t="shared" si="0"/>
        <v>1543415125</v>
      </c>
      <c r="Y17" s="32"/>
      <c r="Z17" s="28"/>
      <c r="AA17" s="29">
        <f t="shared" si="1"/>
        <v>1543415125</v>
      </c>
      <c r="AB17" s="29">
        <f t="shared" si="2"/>
        <v>0</v>
      </c>
      <c r="AC17" s="29">
        <f t="shared" si="3"/>
        <v>1543415125</v>
      </c>
      <c r="AD17" s="94">
        <f t="shared" si="4"/>
        <v>0</v>
      </c>
      <c r="AE17" s="94">
        <f t="shared" si="5"/>
        <v>0</v>
      </c>
      <c r="AF17" s="94">
        <f t="shared" si="6"/>
        <v>0</v>
      </c>
    </row>
    <row r="18" spans="1:32">
      <c r="A18" s="101">
        <v>7</v>
      </c>
      <c r="B18" s="110" t="str">
        <f>'KIB C'!B18</f>
        <v>DINAS LINGKUNGAN HIDUP</v>
      </c>
      <c r="C18" s="31">
        <f>'per SKPD'!E1881</f>
        <v>554957200</v>
      </c>
      <c r="D18" s="31">
        <f>'per SKPD'!F1881</f>
        <v>0</v>
      </c>
      <c r="E18" s="31">
        <f>'per SKPD'!G1881</f>
        <v>0</v>
      </c>
      <c r="F18" s="31">
        <f>'per SKPD'!H1881</f>
        <v>0</v>
      </c>
      <c r="G18" s="31">
        <f>'per SKPD'!I1881</f>
        <v>0</v>
      </c>
      <c r="H18" s="31">
        <f>'per SKPD'!J1881</f>
        <v>0</v>
      </c>
      <c r="I18" s="31">
        <f>'per SKPD'!K1881</f>
        <v>0</v>
      </c>
      <c r="J18" s="31">
        <f>'per SKPD'!L1881</f>
        <v>0</v>
      </c>
      <c r="K18" s="31">
        <f>'per SKPD'!M1881</f>
        <v>0</v>
      </c>
      <c r="L18" s="31">
        <f>'per SKPD'!N1881</f>
        <v>0</v>
      </c>
      <c r="M18" s="31">
        <f>'per SKPD'!W1881</f>
        <v>0</v>
      </c>
      <c r="N18" s="31">
        <f>'per SKPD'!X1881</f>
        <v>0</v>
      </c>
      <c r="O18" s="31">
        <f>'per SKPD'!Y1881</f>
        <v>0</v>
      </c>
      <c r="P18" s="31">
        <f>'per SKPD'!Z1881</f>
        <v>0</v>
      </c>
      <c r="Q18" s="31">
        <f>'per SKPD'!AA1881</f>
        <v>0</v>
      </c>
      <c r="R18" s="31">
        <f>'per SKPD'!AB1881</f>
        <v>0</v>
      </c>
      <c r="S18" s="31">
        <f>'per SKPD'!AC1881</f>
        <v>0</v>
      </c>
      <c r="T18" s="31">
        <f>'per SKPD'!AL1881</f>
        <v>0</v>
      </c>
      <c r="U18" s="31">
        <f>'per SKPD'!AM1881</f>
        <v>0</v>
      </c>
      <c r="V18" s="31">
        <f>'per SKPD'!AN1881</f>
        <v>0</v>
      </c>
      <c r="W18" s="31">
        <f>'per SKPD'!AO1881</f>
        <v>0</v>
      </c>
      <c r="X18" s="32">
        <f t="shared" si="0"/>
        <v>554957200</v>
      </c>
      <c r="Y18" s="32"/>
      <c r="Z18" s="28"/>
      <c r="AA18" s="29">
        <f t="shared" si="1"/>
        <v>554957200</v>
      </c>
      <c r="AB18" s="29">
        <f t="shared" si="2"/>
        <v>0</v>
      </c>
      <c r="AC18" s="29">
        <f t="shared" si="3"/>
        <v>554957200</v>
      </c>
      <c r="AD18" s="94">
        <f t="shared" si="4"/>
        <v>0</v>
      </c>
      <c r="AE18" s="94">
        <f t="shared" si="5"/>
        <v>0</v>
      </c>
      <c r="AF18" s="94">
        <f t="shared" si="6"/>
        <v>0</v>
      </c>
    </row>
    <row r="19" spans="1:32">
      <c r="A19" s="101">
        <v>8</v>
      </c>
      <c r="B19" s="110" t="str">
        <f>'KIB C'!B19</f>
        <v>DINAS KEPENDUDUKAN DAN PENCATATAN SIPIL</v>
      </c>
      <c r="C19" s="31">
        <f>'per SKPD'!E2082</f>
        <v>201953350</v>
      </c>
      <c r="D19" s="31">
        <f>'per SKPD'!F2082</f>
        <v>0</v>
      </c>
      <c r="E19" s="31">
        <f>'per SKPD'!G2082</f>
        <v>0</v>
      </c>
      <c r="F19" s="31">
        <f>'per SKPD'!H2082</f>
        <v>0</v>
      </c>
      <c r="G19" s="31">
        <f>'per SKPD'!I2082</f>
        <v>0</v>
      </c>
      <c r="H19" s="31">
        <f>'per SKPD'!J2082</f>
        <v>0</v>
      </c>
      <c r="I19" s="31">
        <f>'per SKPD'!K2082</f>
        <v>0</v>
      </c>
      <c r="J19" s="31">
        <f>'per SKPD'!L2082</f>
        <v>0</v>
      </c>
      <c r="K19" s="31">
        <f>'per SKPD'!M2082</f>
        <v>0</v>
      </c>
      <c r="L19" s="31">
        <f>'per SKPD'!N2082</f>
        <v>0</v>
      </c>
      <c r="M19" s="31">
        <f>'per SKPD'!W2082</f>
        <v>0</v>
      </c>
      <c r="N19" s="31">
        <f>'per SKPD'!X2082</f>
        <v>0</v>
      </c>
      <c r="O19" s="31">
        <f>'per SKPD'!Y2082</f>
        <v>0</v>
      </c>
      <c r="P19" s="31">
        <f>'per SKPD'!Z2082</f>
        <v>0</v>
      </c>
      <c r="Q19" s="31">
        <f>'per SKPD'!AA2082</f>
        <v>0</v>
      </c>
      <c r="R19" s="31">
        <f>'per SKPD'!AB2082</f>
        <v>0</v>
      </c>
      <c r="S19" s="31">
        <f>'per SKPD'!AC2082</f>
        <v>0</v>
      </c>
      <c r="T19" s="31">
        <f>'per SKPD'!AL2082</f>
        <v>0</v>
      </c>
      <c r="U19" s="31">
        <f>'per SKPD'!AM2082</f>
        <v>0</v>
      </c>
      <c r="V19" s="31">
        <f>'per SKPD'!AN2082</f>
        <v>0</v>
      </c>
      <c r="W19" s="31">
        <f>'per SKPD'!AO2082</f>
        <v>0</v>
      </c>
      <c r="X19" s="32">
        <f t="shared" si="0"/>
        <v>201953350</v>
      </c>
      <c r="Y19" s="32"/>
      <c r="Z19" s="28"/>
      <c r="AA19" s="29">
        <f t="shared" si="1"/>
        <v>201953350</v>
      </c>
      <c r="AB19" s="29">
        <f t="shared" si="2"/>
        <v>0</v>
      </c>
      <c r="AC19" s="29">
        <f t="shared" si="3"/>
        <v>201953350</v>
      </c>
      <c r="AD19" s="94">
        <f t="shared" si="4"/>
        <v>0</v>
      </c>
      <c r="AE19" s="94">
        <f t="shared" si="5"/>
        <v>0</v>
      </c>
      <c r="AF19" s="94">
        <f t="shared" si="6"/>
        <v>0</v>
      </c>
    </row>
    <row r="20" spans="1:32">
      <c r="A20" s="101">
        <v>9</v>
      </c>
      <c r="B20" s="110" t="str">
        <f>'KIB C'!B20</f>
        <v>DINAS PENGENDALI PENDUDUK KELUARGA BERENCANA PEMBERDAYAAN PEREMPUAN DAN PERLINDUNGAN ANAK</v>
      </c>
      <c r="C20" s="31">
        <f>'per SKPD'!E2224</f>
        <v>8218100</v>
      </c>
      <c r="D20" s="31">
        <f>'per SKPD'!F2224</f>
        <v>0</v>
      </c>
      <c r="E20" s="31">
        <f>'per SKPD'!G2224</f>
        <v>0</v>
      </c>
      <c r="F20" s="31">
        <f>'per SKPD'!H2224</f>
        <v>0</v>
      </c>
      <c r="G20" s="31">
        <f>'per SKPD'!I2224</f>
        <v>0</v>
      </c>
      <c r="H20" s="31">
        <f>'per SKPD'!J2224</f>
        <v>0</v>
      </c>
      <c r="I20" s="31">
        <f>'per SKPD'!K2224</f>
        <v>0</v>
      </c>
      <c r="J20" s="31">
        <f>'per SKPD'!L2224</f>
        <v>0</v>
      </c>
      <c r="K20" s="31">
        <f>'per SKPD'!M2224</f>
        <v>0</v>
      </c>
      <c r="L20" s="31">
        <f>'per SKPD'!N2224</f>
        <v>0</v>
      </c>
      <c r="M20" s="31">
        <f>'per SKPD'!W2224</f>
        <v>0</v>
      </c>
      <c r="N20" s="31">
        <f>'per SKPD'!X2224</f>
        <v>0</v>
      </c>
      <c r="O20" s="31">
        <f>'per SKPD'!Y2224</f>
        <v>0</v>
      </c>
      <c r="P20" s="31">
        <f>'per SKPD'!Z2224</f>
        <v>0</v>
      </c>
      <c r="Q20" s="31">
        <f>'per SKPD'!AA2224</f>
        <v>0</v>
      </c>
      <c r="R20" s="31">
        <f>'per SKPD'!AB2224</f>
        <v>0</v>
      </c>
      <c r="S20" s="31">
        <f>'per SKPD'!AC2224</f>
        <v>0</v>
      </c>
      <c r="T20" s="31">
        <f>'per SKPD'!AL2224</f>
        <v>0</v>
      </c>
      <c r="U20" s="31">
        <f>'per SKPD'!AM2224</f>
        <v>0</v>
      </c>
      <c r="V20" s="31">
        <f>'per SKPD'!AN2224</f>
        <v>0</v>
      </c>
      <c r="W20" s="31">
        <f>'per SKPD'!AO2224</f>
        <v>0</v>
      </c>
      <c r="X20" s="32">
        <f t="shared" si="0"/>
        <v>8218100</v>
      </c>
      <c r="Y20" s="32"/>
      <c r="Z20" s="28"/>
      <c r="AA20" s="29">
        <f t="shared" si="1"/>
        <v>8218100</v>
      </c>
      <c r="AB20" s="29">
        <f t="shared" si="2"/>
        <v>0</v>
      </c>
      <c r="AC20" s="29">
        <f t="shared" si="3"/>
        <v>8218100</v>
      </c>
      <c r="AD20" s="94">
        <f t="shared" si="4"/>
        <v>0</v>
      </c>
      <c r="AE20" s="94">
        <f t="shared" si="5"/>
        <v>0</v>
      </c>
      <c r="AF20" s="94">
        <f t="shared" si="6"/>
        <v>0</v>
      </c>
    </row>
    <row r="21" spans="1:32">
      <c r="A21" s="101">
        <v>10</v>
      </c>
      <c r="B21" s="110" t="str">
        <f>'KIB C'!B21</f>
        <v>DINAS SOSIAL</v>
      </c>
      <c r="C21" s="31">
        <f>'per SKPD'!E2449</f>
        <v>215543887</v>
      </c>
      <c r="D21" s="31">
        <f>'per SKPD'!F2449</f>
        <v>0</v>
      </c>
      <c r="E21" s="31">
        <f>'per SKPD'!G2449</f>
        <v>0</v>
      </c>
      <c r="F21" s="31">
        <f>'per SKPD'!H2449</f>
        <v>0</v>
      </c>
      <c r="G21" s="31">
        <f>'per SKPD'!I2449</f>
        <v>0</v>
      </c>
      <c r="H21" s="31">
        <f>'per SKPD'!J2449</f>
        <v>0</v>
      </c>
      <c r="I21" s="31">
        <f>'per SKPD'!K2449</f>
        <v>0</v>
      </c>
      <c r="J21" s="31">
        <f>'per SKPD'!L2449</f>
        <v>0</v>
      </c>
      <c r="K21" s="31">
        <f>'per SKPD'!M2449</f>
        <v>0</v>
      </c>
      <c r="L21" s="31">
        <f>'per SKPD'!N2449</f>
        <v>0</v>
      </c>
      <c r="M21" s="31">
        <f>'per SKPD'!W2449</f>
        <v>0</v>
      </c>
      <c r="N21" s="31">
        <f>'per SKPD'!X2449</f>
        <v>0</v>
      </c>
      <c r="O21" s="31">
        <f>'per SKPD'!Y2449</f>
        <v>0</v>
      </c>
      <c r="P21" s="31">
        <f>'per SKPD'!Z2449</f>
        <v>0</v>
      </c>
      <c r="Q21" s="31">
        <f>'per SKPD'!AA2449</f>
        <v>0</v>
      </c>
      <c r="R21" s="31">
        <f>'per SKPD'!AB2449</f>
        <v>0</v>
      </c>
      <c r="S21" s="31">
        <f>'per SKPD'!AC2449</f>
        <v>0</v>
      </c>
      <c r="T21" s="31">
        <f>'per SKPD'!AL2449</f>
        <v>0</v>
      </c>
      <c r="U21" s="31">
        <f>'per SKPD'!AM2449</f>
        <v>0</v>
      </c>
      <c r="V21" s="31">
        <f>'per SKPD'!AN2449</f>
        <v>0</v>
      </c>
      <c r="W21" s="31">
        <f>'per SKPD'!AO2449</f>
        <v>0</v>
      </c>
      <c r="X21" s="32">
        <f t="shared" si="0"/>
        <v>215543887</v>
      </c>
      <c r="Y21" s="32"/>
      <c r="Z21" s="28"/>
      <c r="AA21" s="29">
        <f t="shared" si="1"/>
        <v>215543887</v>
      </c>
      <c r="AB21" s="29">
        <f t="shared" si="2"/>
        <v>0</v>
      </c>
      <c r="AC21" s="29">
        <f t="shared" si="3"/>
        <v>215543887</v>
      </c>
      <c r="AD21" s="94">
        <f t="shared" si="4"/>
        <v>0</v>
      </c>
      <c r="AE21" s="94">
        <f t="shared" si="5"/>
        <v>0</v>
      </c>
      <c r="AF21" s="94">
        <f t="shared" si="6"/>
        <v>0</v>
      </c>
    </row>
    <row r="22" spans="1:32">
      <c r="A22" s="101">
        <v>11</v>
      </c>
      <c r="B22" s="110" t="str">
        <f>'KIB C'!B22</f>
        <v>DINAS TENAGA KERJA</v>
      </c>
      <c r="C22" s="31">
        <f>'per SKPD'!E2620</f>
        <v>192948500</v>
      </c>
      <c r="D22" s="31">
        <f>'per SKPD'!F2620</f>
        <v>149527000</v>
      </c>
      <c r="E22" s="31">
        <f>'per SKPD'!G2620</f>
        <v>145656000</v>
      </c>
      <c r="F22" s="31">
        <f>'per SKPD'!H2620</f>
        <v>145656000</v>
      </c>
      <c r="G22" s="31">
        <f>'per SKPD'!I2620</f>
        <v>0</v>
      </c>
      <c r="H22" s="31">
        <f>'per SKPD'!J2620</f>
        <v>0</v>
      </c>
      <c r="I22" s="31">
        <f>'per SKPD'!K2620</f>
        <v>0</v>
      </c>
      <c r="J22" s="31">
        <f>'per SKPD'!L2620</f>
        <v>0</v>
      </c>
      <c r="K22" s="31">
        <f>'per SKPD'!M2620</f>
        <v>0</v>
      </c>
      <c r="L22" s="31">
        <f>'per SKPD'!N2620</f>
        <v>0</v>
      </c>
      <c r="M22" s="31">
        <f>'per SKPD'!W2620</f>
        <v>0</v>
      </c>
      <c r="N22" s="31">
        <f>'per SKPD'!X2620</f>
        <v>0</v>
      </c>
      <c r="O22" s="31">
        <f>'per SKPD'!Y2620</f>
        <v>145656000</v>
      </c>
      <c r="P22" s="31">
        <f>'per SKPD'!Z2620</f>
        <v>0</v>
      </c>
      <c r="Q22" s="31">
        <f>'per SKPD'!AA2620</f>
        <v>0</v>
      </c>
      <c r="R22" s="31">
        <f>'per SKPD'!AB2620</f>
        <v>0</v>
      </c>
      <c r="S22" s="31">
        <f>'per SKPD'!AC2620</f>
        <v>0</v>
      </c>
      <c r="T22" s="31">
        <f>'per SKPD'!AL2620</f>
        <v>0</v>
      </c>
      <c r="U22" s="31">
        <f>'per SKPD'!AM2620</f>
        <v>0</v>
      </c>
      <c r="V22" s="31">
        <f>'per SKPD'!AN2620</f>
        <v>0</v>
      </c>
      <c r="W22" s="31">
        <f>'per SKPD'!AO2620</f>
        <v>0</v>
      </c>
      <c r="X22" s="32">
        <f t="shared" si="0"/>
        <v>338604500</v>
      </c>
      <c r="Y22" s="32"/>
      <c r="Z22" s="28"/>
      <c r="AA22" s="29">
        <f t="shared" si="1"/>
        <v>338604500</v>
      </c>
      <c r="AB22" s="29">
        <f t="shared" si="2"/>
        <v>0</v>
      </c>
      <c r="AC22" s="29">
        <f t="shared" si="3"/>
        <v>192948500</v>
      </c>
      <c r="AD22" s="94">
        <f t="shared" si="4"/>
        <v>145656000</v>
      </c>
      <c r="AE22" s="94">
        <f t="shared" si="5"/>
        <v>145656000</v>
      </c>
      <c r="AF22" s="94">
        <f t="shared" si="6"/>
        <v>0</v>
      </c>
    </row>
    <row r="23" spans="1:32">
      <c r="A23" s="101">
        <v>12</v>
      </c>
      <c r="B23" s="110" t="str">
        <f>'KIB C'!B23</f>
        <v>DINAS PENANAMAN MODAL DAN PELAYANAN TERPADU SATU PINTU</v>
      </c>
      <c r="C23" s="31">
        <f>'per SKPD'!E2833</f>
        <v>7000000</v>
      </c>
      <c r="D23" s="31">
        <f>'per SKPD'!F2833</f>
        <v>0</v>
      </c>
      <c r="E23" s="31">
        <f>'per SKPD'!G2833</f>
        <v>0</v>
      </c>
      <c r="F23" s="31">
        <f>'per SKPD'!H2833</f>
        <v>0</v>
      </c>
      <c r="G23" s="31">
        <f>'per SKPD'!I2833</f>
        <v>0</v>
      </c>
      <c r="H23" s="31">
        <f>'per SKPD'!J2833</f>
        <v>0</v>
      </c>
      <c r="I23" s="31">
        <f>'per SKPD'!K2833</f>
        <v>0</v>
      </c>
      <c r="J23" s="31">
        <f>'per SKPD'!L2833</f>
        <v>0</v>
      </c>
      <c r="K23" s="31">
        <f>'per SKPD'!M2833</f>
        <v>0</v>
      </c>
      <c r="L23" s="31">
        <f>'per SKPD'!N2833</f>
        <v>0</v>
      </c>
      <c r="M23" s="31">
        <f>'per SKPD'!W2833</f>
        <v>0</v>
      </c>
      <c r="N23" s="31">
        <f>'per SKPD'!X2833</f>
        <v>0</v>
      </c>
      <c r="O23" s="31">
        <f>'per SKPD'!Y2833</f>
        <v>0</v>
      </c>
      <c r="P23" s="31">
        <f>'per SKPD'!Z2833</f>
        <v>0</v>
      </c>
      <c r="Q23" s="31">
        <f>'per SKPD'!AA2833</f>
        <v>0</v>
      </c>
      <c r="R23" s="31">
        <f>'per SKPD'!AB2833</f>
        <v>0</v>
      </c>
      <c r="S23" s="31">
        <f>'per SKPD'!AC2833</f>
        <v>7000000</v>
      </c>
      <c r="T23" s="31">
        <f>'per SKPD'!AL2833</f>
        <v>0</v>
      </c>
      <c r="U23" s="31">
        <f>'per SKPD'!AM2833</f>
        <v>0</v>
      </c>
      <c r="V23" s="31">
        <f>'per SKPD'!AN2833</f>
        <v>0</v>
      </c>
      <c r="W23" s="31">
        <f>'per SKPD'!AO2833</f>
        <v>7000000</v>
      </c>
      <c r="X23" s="32">
        <f t="shared" si="0"/>
        <v>0</v>
      </c>
      <c r="Y23" s="32"/>
      <c r="Z23" s="28"/>
      <c r="AA23" s="29">
        <f t="shared" si="1"/>
        <v>0</v>
      </c>
      <c r="AB23" s="29">
        <f t="shared" si="2"/>
        <v>0</v>
      </c>
      <c r="AC23" s="29">
        <f t="shared" si="3"/>
        <v>7000000</v>
      </c>
      <c r="AD23" s="94">
        <f t="shared" si="4"/>
        <v>-7000000</v>
      </c>
      <c r="AE23" s="94">
        <f t="shared" si="5"/>
        <v>-7000000</v>
      </c>
      <c r="AF23" s="94">
        <f t="shared" si="6"/>
        <v>0</v>
      </c>
    </row>
    <row r="24" spans="1:32">
      <c r="A24" s="101">
        <v>13</v>
      </c>
      <c r="B24" s="110" t="str">
        <f>'KIB C'!B24</f>
        <v>DINAS KEBUDAYAAN DAN PARIWISATA</v>
      </c>
      <c r="C24" s="31">
        <f>'per SKPD'!E2991</f>
        <v>0</v>
      </c>
      <c r="D24" s="31">
        <f>'per SKPD'!F2991</f>
        <v>0</v>
      </c>
      <c r="E24" s="31">
        <f>'per SKPD'!G2991</f>
        <v>0</v>
      </c>
      <c r="F24" s="31">
        <f>'per SKPD'!H2991</f>
        <v>0</v>
      </c>
      <c r="G24" s="31">
        <f>'per SKPD'!I2991</f>
        <v>0</v>
      </c>
      <c r="H24" s="31">
        <f>'per SKPD'!J2991</f>
        <v>0</v>
      </c>
      <c r="I24" s="31">
        <f>'per SKPD'!K2991</f>
        <v>0</v>
      </c>
      <c r="J24" s="31">
        <f>'per SKPD'!L2991</f>
        <v>0</v>
      </c>
      <c r="K24" s="31">
        <f>'per SKPD'!M2991</f>
        <v>0</v>
      </c>
      <c r="L24" s="31">
        <f>'per SKPD'!N2991</f>
        <v>0</v>
      </c>
      <c r="M24" s="31">
        <f>'per SKPD'!W2991</f>
        <v>0</v>
      </c>
      <c r="N24" s="31">
        <f>'per SKPD'!X2991</f>
        <v>0</v>
      </c>
      <c r="O24" s="31">
        <f>'per SKPD'!Y2991</f>
        <v>0</v>
      </c>
      <c r="P24" s="31">
        <f>'per SKPD'!Z2991</f>
        <v>0</v>
      </c>
      <c r="Q24" s="31">
        <f>'per SKPD'!AA2991</f>
        <v>0</v>
      </c>
      <c r="R24" s="31">
        <f>'per SKPD'!AB2991</f>
        <v>0</v>
      </c>
      <c r="S24" s="31">
        <f>'per SKPD'!AC2991</f>
        <v>0</v>
      </c>
      <c r="T24" s="31">
        <f>'per SKPD'!AL2991</f>
        <v>0</v>
      </c>
      <c r="U24" s="31">
        <f>'per SKPD'!AM2991</f>
        <v>0</v>
      </c>
      <c r="V24" s="31">
        <f>'per SKPD'!AN2991</f>
        <v>0</v>
      </c>
      <c r="W24" s="31">
        <f>'per SKPD'!AO2991</f>
        <v>0</v>
      </c>
      <c r="X24" s="32">
        <f t="shared" si="0"/>
        <v>0</v>
      </c>
      <c r="Y24" s="32"/>
      <c r="Z24" s="28"/>
      <c r="AA24" s="29">
        <f t="shared" si="1"/>
        <v>0</v>
      </c>
      <c r="AB24" s="29">
        <f t="shared" si="2"/>
        <v>0</v>
      </c>
      <c r="AC24" s="29">
        <f t="shared" si="3"/>
        <v>0</v>
      </c>
      <c r="AD24" s="94">
        <f t="shared" si="4"/>
        <v>0</v>
      </c>
      <c r="AE24" s="94">
        <f t="shared" si="5"/>
        <v>0</v>
      </c>
      <c r="AF24" s="94">
        <f t="shared" si="6"/>
        <v>0</v>
      </c>
    </row>
    <row r="25" spans="1:32">
      <c r="A25" s="101">
        <v>14</v>
      </c>
      <c r="B25" s="110" t="str">
        <f>'KIB C'!B25</f>
        <v>KANTOR SATUAN POLISI PAMONG PRAJA DAN PEMADAM KEBAKARAN</v>
      </c>
      <c r="C25" s="31">
        <f>'per SKPD'!E3099</f>
        <v>59275000</v>
      </c>
      <c r="D25" s="31">
        <f>'per SKPD'!F3099</f>
        <v>0</v>
      </c>
      <c r="E25" s="31">
        <f>'per SKPD'!G3099</f>
        <v>0</v>
      </c>
      <c r="F25" s="31">
        <f>'per SKPD'!H3099</f>
        <v>0</v>
      </c>
      <c r="G25" s="31">
        <f>'per SKPD'!I3099</f>
        <v>0</v>
      </c>
      <c r="H25" s="31">
        <f>'per SKPD'!J3099</f>
        <v>0</v>
      </c>
      <c r="I25" s="31">
        <f>'per SKPD'!K3099</f>
        <v>0</v>
      </c>
      <c r="J25" s="31">
        <f>'per SKPD'!L3099</f>
        <v>0</v>
      </c>
      <c r="K25" s="31">
        <f>'per SKPD'!M3099</f>
        <v>0</v>
      </c>
      <c r="L25" s="31">
        <f>'per SKPD'!N3099</f>
        <v>0</v>
      </c>
      <c r="M25" s="31">
        <f>'per SKPD'!W3099</f>
        <v>0</v>
      </c>
      <c r="N25" s="31">
        <f>'per SKPD'!X3099</f>
        <v>0</v>
      </c>
      <c r="O25" s="31">
        <f>'per SKPD'!Y3099</f>
        <v>0</v>
      </c>
      <c r="P25" s="31">
        <f>'per SKPD'!Z3099</f>
        <v>0</v>
      </c>
      <c r="Q25" s="31">
        <f>'per SKPD'!AA3099</f>
        <v>0</v>
      </c>
      <c r="R25" s="31">
        <f>'per SKPD'!AB3099</f>
        <v>0</v>
      </c>
      <c r="S25" s="31">
        <f>'per SKPD'!AC3099</f>
        <v>0</v>
      </c>
      <c r="T25" s="31">
        <f>'per SKPD'!AL3099</f>
        <v>0</v>
      </c>
      <c r="U25" s="31">
        <f>'per SKPD'!AM3099</f>
        <v>0</v>
      </c>
      <c r="V25" s="31">
        <f>'per SKPD'!AN3099</f>
        <v>0</v>
      </c>
      <c r="W25" s="31">
        <f>'per SKPD'!AO3099</f>
        <v>0</v>
      </c>
      <c r="X25" s="32">
        <f t="shared" si="0"/>
        <v>59275000</v>
      </c>
      <c r="Y25" s="32"/>
      <c r="Z25" s="28"/>
      <c r="AA25" s="29">
        <f t="shared" si="1"/>
        <v>59275000</v>
      </c>
      <c r="AB25" s="29">
        <f t="shared" si="2"/>
        <v>0</v>
      </c>
      <c r="AC25" s="29">
        <f t="shared" si="3"/>
        <v>59275000</v>
      </c>
      <c r="AD25" s="94">
        <f t="shared" si="4"/>
        <v>0</v>
      </c>
      <c r="AE25" s="94">
        <f t="shared" si="5"/>
        <v>0</v>
      </c>
      <c r="AF25" s="94">
        <f t="shared" si="6"/>
        <v>0</v>
      </c>
    </row>
    <row r="26" spans="1:32">
      <c r="A26" s="101">
        <v>15</v>
      </c>
      <c r="B26" s="110" t="str">
        <f>'KIB C'!B26</f>
        <v>KANTOR KESATUAN BANGSA DAN POLITIK</v>
      </c>
      <c r="C26" s="31">
        <f>'per SKPD'!E3166</f>
        <v>49620000</v>
      </c>
      <c r="D26" s="31">
        <f>'per SKPD'!F3166</f>
        <v>0</v>
      </c>
      <c r="E26" s="31">
        <f>'per SKPD'!G3166</f>
        <v>0</v>
      </c>
      <c r="F26" s="31">
        <f>'per SKPD'!H3166</f>
        <v>0</v>
      </c>
      <c r="G26" s="31">
        <f>'per SKPD'!I3166</f>
        <v>0</v>
      </c>
      <c r="H26" s="31">
        <f>'per SKPD'!J3166</f>
        <v>0</v>
      </c>
      <c r="I26" s="31">
        <f>'per SKPD'!K3166</f>
        <v>0</v>
      </c>
      <c r="J26" s="31">
        <f>'per SKPD'!L3166</f>
        <v>0</v>
      </c>
      <c r="K26" s="31">
        <f>'per SKPD'!M3166</f>
        <v>0</v>
      </c>
      <c r="L26" s="31">
        <f>'per SKPD'!N3166</f>
        <v>0</v>
      </c>
      <c r="M26" s="31">
        <f>'per SKPD'!W3166</f>
        <v>0</v>
      </c>
      <c r="N26" s="31">
        <f>'per SKPD'!X3166</f>
        <v>0</v>
      </c>
      <c r="O26" s="31">
        <f>'per SKPD'!Y3166</f>
        <v>0</v>
      </c>
      <c r="P26" s="31">
        <f>'per SKPD'!Z3166</f>
        <v>0</v>
      </c>
      <c r="Q26" s="31">
        <f>'per SKPD'!AA3166</f>
        <v>0</v>
      </c>
      <c r="R26" s="31">
        <f>'per SKPD'!AB3166</f>
        <v>0</v>
      </c>
      <c r="S26" s="31">
        <f>'per SKPD'!AC3166</f>
        <v>0</v>
      </c>
      <c r="T26" s="31">
        <f>'per SKPD'!AL3166</f>
        <v>0</v>
      </c>
      <c r="U26" s="31">
        <f>'per SKPD'!AM3166</f>
        <v>0</v>
      </c>
      <c r="V26" s="31">
        <f>'per SKPD'!AN3166</f>
        <v>0</v>
      </c>
      <c r="W26" s="31">
        <f>'per SKPD'!AO3166</f>
        <v>0</v>
      </c>
      <c r="X26" s="32">
        <f t="shared" si="0"/>
        <v>49620000</v>
      </c>
      <c r="Y26" s="32"/>
      <c r="Z26" s="28"/>
      <c r="AA26" s="29">
        <f t="shared" si="1"/>
        <v>49620000</v>
      </c>
      <c r="AB26" s="29">
        <f t="shared" si="2"/>
        <v>0</v>
      </c>
      <c r="AC26" s="29">
        <f t="shared" si="3"/>
        <v>49620000</v>
      </c>
      <c r="AD26" s="94">
        <f t="shared" si="4"/>
        <v>0</v>
      </c>
      <c r="AE26" s="94">
        <f t="shared" si="5"/>
        <v>0</v>
      </c>
      <c r="AF26" s="94">
        <f t="shared" si="6"/>
        <v>0</v>
      </c>
    </row>
    <row r="27" spans="1:32">
      <c r="A27" s="101">
        <v>16</v>
      </c>
      <c r="B27" s="110" t="str">
        <f>'KIB C'!B27</f>
        <v>SEKRETARIAT DAERAH</v>
      </c>
      <c r="C27" s="31">
        <f>'per SKPD'!E3630</f>
        <v>2134920852</v>
      </c>
      <c r="D27" s="31">
        <f>'per SKPD'!F3630</f>
        <v>0</v>
      </c>
      <c r="E27" s="31">
        <f>'per SKPD'!G3630</f>
        <v>0</v>
      </c>
      <c r="F27" s="31">
        <f>'per SKPD'!H3630</f>
        <v>0</v>
      </c>
      <c r="G27" s="31">
        <f>'per SKPD'!I3630</f>
        <v>0</v>
      </c>
      <c r="H27" s="31">
        <f>'per SKPD'!J3630</f>
        <v>0</v>
      </c>
      <c r="I27" s="31">
        <f>'per SKPD'!K3630</f>
        <v>0</v>
      </c>
      <c r="J27" s="31">
        <f>'per SKPD'!L3630</f>
        <v>0</v>
      </c>
      <c r="K27" s="31">
        <f>'per SKPD'!M3630</f>
        <v>0</v>
      </c>
      <c r="L27" s="31">
        <f>'per SKPD'!N3630</f>
        <v>0</v>
      </c>
      <c r="M27" s="31">
        <f>'per SKPD'!W3630</f>
        <v>0</v>
      </c>
      <c r="N27" s="31">
        <f>'per SKPD'!X3630</f>
        <v>0</v>
      </c>
      <c r="O27" s="31">
        <f>'per SKPD'!Y3630</f>
        <v>0</v>
      </c>
      <c r="P27" s="31">
        <f>'per SKPD'!Z3630</f>
        <v>0</v>
      </c>
      <c r="Q27" s="31">
        <f>'per SKPD'!AA3630</f>
        <v>0</v>
      </c>
      <c r="R27" s="31">
        <f>'per SKPD'!AB3630</f>
        <v>0</v>
      </c>
      <c r="S27" s="31">
        <f>'per SKPD'!AC3630</f>
        <v>0</v>
      </c>
      <c r="T27" s="31">
        <f>'per SKPD'!AL3630</f>
        <v>0</v>
      </c>
      <c r="U27" s="31">
        <f>'per SKPD'!AM3630</f>
        <v>0</v>
      </c>
      <c r="V27" s="31">
        <f>'per SKPD'!AN3630</f>
        <v>0</v>
      </c>
      <c r="W27" s="31">
        <f>'per SKPD'!AO3630</f>
        <v>0</v>
      </c>
      <c r="X27" s="32">
        <f t="shared" si="0"/>
        <v>2134920852</v>
      </c>
      <c r="Y27" s="32"/>
      <c r="Z27" s="28"/>
      <c r="AA27" s="29">
        <f t="shared" si="1"/>
        <v>2134920852</v>
      </c>
      <c r="AB27" s="29">
        <f t="shared" si="2"/>
        <v>0</v>
      </c>
      <c r="AC27" s="29">
        <f t="shared" si="3"/>
        <v>2134920852</v>
      </c>
      <c r="AD27" s="94">
        <f t="shared" si="4"/>
        <v>0</v>
      </c>
      <c r="AE27" s="94">
        <f t="shared" si="5"/>
        <v>0</v>
      </c>
      <c r="AF27" s="94">
        <f t="shared" si="6"/>
        <v>0</v>
      </c>
    </row>
    <row r="28" spans="1:32">
      <c r="A28" s="101">
        <v>17</v>
      </c>
      <c r="B28" s="110" t="str">
        <f>'KIB C'!B28</f>
        <v>SEKRETARIAT DPRD</v>
      </c>
      <c r="C28" s="31">
        <f>'per SKPD'!E3912</f>
        <v>67200000</v>
      </c>
      <c r="D28" s="31">
        <f>'per SKPD'!F3912</f>
        <v>0</v>
      </c>
      <c r="E28" s="31">
        <f>'per SKPD'!G3912</f>
        <v>0</v>
      </c>
      <c r="F28" s="31">
        <f>'per SKPD'!H3912</f>
        <v>0</v>
      </c>
      <c r="G28" s="31">
        <f>'per SKPD'!I3912</f>
        <v>0</v>
      </c>
      <c r="H28" s="31">
        <f>'per SKPD'!J3912</f>
        <v>0</v>
      </c>
      <c r="I28" s="31">
        <f>'per SKPD'!K3912</f>
        <v>0</v>
      </c>
      <c r="J28" s="31">
        <f>'per SKPD'!L3912</f>
        <v>0</v>
      </c>
      <c r="K28" s="31">
        <f>'per SKPD'!M3912</f>
        <v>0</v>
      </c>
      <c r="L28" s="31">
        <f>'per SKPD'!N3912</f>
        <v>0</v>
      </c>
      <c r="M28" s="31">
        <f>'per SKPD'!W3912</f>
        <v>0</v>
      </c>
      <c r="N28" s="31">
        <f>'per SKPD'!X3912</f>
        <v>0</v>
      </c>
      <c r="O28" s="31">
        <f>'per SKPD'!Y3912</f>
        <v>0</v>
      </c>
      <c r="P28" s="31">
        <f>'per SKPD'!Z3912</f>
        <v>0</v>
      </c>
      <c r="Q28" s="31">
        <f>'per SKPD'!AA3912</f>
        <v>0</v>
      </c>
      <c r="R28" s="31">
        <f>'per SKPD'!AB3912</f>
        <v>0</v>
      </c>
      <c r="S28" s="31">
        <f>'per SKPD'!AC3912</f>
        <v>0</v>
      </c>
      <c r="T28" s="31">
        <f>'per SKPD'!AL3912</f>
        <v>0</v>
      </c>
      <c r="U28" s="31">
        <f>'per SKPD'!AM3912</f>
        <v>0</v>
      </c>
      <c r="V28" s="31">
        <f>'per SKPD'!AN3912</f>
        <v>0</v>
      </c>
      <c r="W28" s="31">
        <f>'per SKPD'!AO3912</f>
        <v>0</v>
      </c>
      <c r="X28" s="32">
        <f t="shared" si="0"/>
        <v>67200000</v>
      </c>
      <c r="Y28" s="32"/>
      <c r="Z28" s="28"/>
      <c r="AA28" s="29">
        <f t="shared" si="1"/>
        <v>67200000</v>
      </c>
      <c r="AB28" s="29">
        <f t="shared" si="2"/>
        <v>0</v>
      </c>
      <c r="AC28" s="29">
        <f t="shared" si="3"/>
        <v>67200000</v>
      </c>
      <c r="AD28" s="94">
        <f t="shared" si="4"/>
        <v>0</v>
      </c>
      <c r="AE28" s="94">
        <f t="shared" si="5"/>
        <v>0</v>
      </c>
      <c r="AF28" s="94">
        <f t="shared" si="6"/>
        <v>0</v>
      </c>
    </row>
    <row r="29" spans="1:32">
      <c r="A29" s="101">
        <v>18</v>
      </c>
      <c r="B29" s="110" t="str">
        <f>'KIB C'!B29</f>
        <v>BADAN PENDAPATAN PENGELOLAAN KEUANGAN DAN ASET DAERAH</v>
      </c>
      <c r="C29" s="31">
        <f>'per SKPD'!E4075</f>
        <v>50594813</v>
      </c>
      <c r="D29" s="31">
        <f>'per SKPD'!F4075</f>
        <v>0</v>
      </c>
      <c r="E29" s="31">
        <f>'per SKPD'!G4075</f>
        <v>0</v>
      </c>
      <c r="F29" s="31">
        <f>'per SKPD'!H4075</f>
        <v>0</v>
      </c>
      <c r="G29" s="31">
        <f>'per SKPD'!I4075</f>
        <v>0</v>
      </c>
      <c r="H29" s="31">
        <f>'per SKPD'!J4075</f>
        <v>0</v>
      </c>
      <c r="I29" s="31">
        <f>'per SKPD'!K4075</f>
        <v>0</v>
      </c>
      <c r="J29" s="31">
        <f>'per SKPD'!L4075</f>
        <v>0</v>
      </c>
      <c r="K29" s="31">
        <f>'per SKPD'!M4075</f>
        <v>0</v>
      </c>
      <c r="L29" s="31">
        <f>'per SKPD'!N4075</f>
        <v>0</v>
      </c>
      <c r="M29" s="31">
        <f>'per SKPD'!W4075</f>
        <v>210390676</v>
      </c>
      <c r="N29" s="31">
        <f>'per SKPD'!X4075</f>
        <v>0</v>
      </c>
      <c r="O29" s="31">
        <f>'per SKPD'!Y4075</f>
        <v>210390676</v>
      </c>
      <c r="P29" s="31">
        <f>'per SKPD'!Z4075</f>
        <v>0</v>
      </c>
      <c r="Q29" s="31">
        <f>'per SKPD'!AA4075</f>
        <v>0</v>
      </c>
      <c r="R29" s="31">
        <f>'per SKPD'!AB4075</f>
        <v>0</v>
      </c>
      <c r="S29" s="31">
        <f>'per SKPD'!AC4075</f>
        <v>0</v>
      </c>
      <c r="T29" s="31">
        <f>'per SKPD'!AL4075</f>
        <v>0</v>
      </c>
      <c r="U29" s="31">
        <f>'per SKPD'!AM4075</f>
        <v>0</v>
      </c>
      <c r="V29" s="31">
        <f>'per SKPD'!AN4075</f>
        <v>0</v>
      </c>
      <c r="W29" s="31">
        <f>'per SKPD'!AO4075</f>
        <v>0</v>
      </c>
      <c r="X29" s="32">
        <f t="shared" si="0"/>
        <v>260985489</v>
      </c>
      <c r="Y29" s="32"/>
      <c r="Z29" s="28"/>
      <c r="AA29" s="29">
        <f t="shared" si="1"/>
        <v>260985489</v>
      </c>
      <c r="AB29" s="29">
        <f t="shared" si="2"/>
        <v>0</v>
      </c>
      <c r="AC29" s="29">
        <f t="shared" si="3"/>
        <v>50594813</v>
      </c>
      <c r="AD29" s="94">
        <f t="shared" si="4"/>
        <v>210390676</v>
      </c>
      <c r="AE29" s="94">
        <f t="shared" si="5"/>
        <v>210390676</v>
      </c>
      <c r="AF29" s="94">
        <f t="shared" si="6"/>
        <v>0</v>
      </c>
    </row>
    <row r="30" spans="1:32">
      <c r="A30" s="101">
        <v>19</v>
      </c>
      <c r="B30" s="110" t="str">
        <f>'KIB C'!B30</f>
        <v>INSPEKTORAT</v>
      </c>
      <c r="C30" s="31">
        <f>'per SKPD'!E4192</f>
        <v>0</v>
      </c>
      <c r="D30" s="31">
        <f>'per SKPD'!F4192</f>
        <v>0</v>
      </c>
      <c r="E30" s="31">
        <f>'per SKPD'!G4192</f>
        <v>0</v>
      </c>
      <c r="F30" s="31">
        <f>'per SKPD'!H4192</f>
        <v>0</v>
      </c>
      <c r="G30" s="31">
        <f>'per SKPD'!I4192</f>
        <v>0</v>
      </c>
      <c r="H30" s="31">
        <f>'per SKPD'!J4192</f>
        <v>0</v>
      </c>
      <c r="I30" s="31">
        <f>'per SKPD'!K4192</f>
        <v>0</v>
      </c>
      <c r="J30" s="31">
        <f>'per SKPD'!L4192</f>
        <v>0</v>
      </c>
      <c r="K30" s="31">
        <f>'per SKPD'!M4192</f>
        <v>0</v>
      </c>
      <c r="L30" s="31">
        <f>'per SKPD'!N4192</f>
        <v>0</v>
      </c>
      <c r="M30" s="31">
        <f>'per SKPD'!W4192</f>
        <v>0</v>
      </c>
      <c r="N30" s="31">
        <f>'per SKPD'!X4192</f>
        <v>0</v>
      </c>
      <c r="O30" s="31">
        <f>'per SKPD'!Y4192</f>
        <v>0</v>
      </c>
      <c r="P30" s="31">
        <f>'per SKPD'!Z4192</f>
        <v>0</v>
      </c>
      <c r="Q30" s="31">
        <f>'per SKPD'!AA4192</f>
        <v>0</v>
      </c>
      <c r="R30" s="31">
        <f>'per SKPD'!AB4192</f>
        <v>0</v>
      </c>
      <c r="S30" s="31">
        <f>'per SKPD'!AC4192</f>
        <v>0</v>
      </c>
      <c r="T30" s="31">
        <f>'per SKPD'!AL4192</f>
        <v>0</v>
      </c>
      <c r="U30" s="31">
        <f>'per SKPD'!AM4192</f>
        <v>0</v>
      </c>
      <c r="V30" s="31">
        <f>'per SKPD'!AN4192</f>
        <v>0</v>
      </c>
      <c r="W30" s="31">
        <f>'per SKPD'!AO4192</f>
        <v>0</v>
      </c>
      <c r="X30" s="32">
        <f t="shared" si="0"/>
        <v>0</v>
      </c>
      <c r="Y30" s="32"/>
      <c r="Z30" s="28"/>
      <c r="AA30" s="29">
        <f t="shared" si="1"/>
        <v>0</v>
      </c>
      <c r="AB30" s="29">
        <f t="shared" si="2"/>
        <v>0</v>
      </c>
      <c r="AC30" s="29">
        <f t="shared" si="3"/>
        <v>0</v>
      </c>
      <c r="AD30" s="94">
        <f t="shared" si="4"/>
        <v>0</v>
      </c>
      <c r="AE30" s="94">
        <f t="shared" si="5"/>
        <v>0</v>
      </c>
      <c r="AF30" s="94">
        <f t="shared" si="6"/>
        <v>0</v>
      </c>
    </row>
    <row r="31" spans="1:32">
      <c r="A31" s="101">
        <v>20</v>
      </c>
      <c r="B31" s="110" t="str">
        <f>'KIB C'!B31</f>
        <v>BADAN KEPEGAWAIAN DAN PENGEMBANGAN SUMBER DAYA MANUSIA</v>
      </c>
      <c r="C31" s="31">
        <f>'per SKPD'!E4330</f>
        <v>11100000</v>
      </c>
      <c r="D31" s="31">
        <f>'per SKPD'!F4330</f>
        <v>56949000</v>
      </c>
      <c r="E31" s="31">
        <f>'per SKPD'!G4330</f>
        <v>43309000</v>
      </c>
      <c r="F31" s="31">
        <f>'per SKPD'!H4330</f>
        <v>43309000</v>
      </c>
      <c r="G31" s="31">
        <f>'per SKPD'!I4330</f>
        <v>0</v>
      </c>
      <c r="H31" s="31">
        <f>'per SKPD'!J4330</f>
        <v>0</v>
      </c>
      <c r="I31" s="31">
        <f>'per SKPD'!K4330</f>
        <v>0</v>
      </c>
      <c r="J31" s="31">
        <f>'per SKPD'!L4330</f>
        <v>0</v>
      </c>
      <c r="K31" s="31">
        <f>'per SKPD'!M4330</f>
        <v>0</v>
      </c>
      <c r="L31" s="31">
        <f>'per SKPD'!N4330</f>
        <v>0</v>
      </c>
      <c r="M31" s="31">
        <f>'per SKPD'!W4330</f>
        <v>0</v>
      </c>
      <c r="N31" s="31">
        <f>'per SKPD'!X4330</f>
        <v>0</v>
      </c>
      <c r="O31" s="31">
        <f>'per SKPD'!Y4330</f>
        <v>43309000</v>
      </c>
      <c r="P31" s="31">
        <f>'per SKPD'!Z4330</f>
        <v>0</v>
      </c>
      <c r="Q31" s="31">
        <f>'per SKPD'!AA4330</f>
        <v>0</v>
      </c>
      <c r="R31" s="31">
        <f>'per SKPD'!AB4330</f>
        <v>0</v>
      </c>
      <c r="S31" s="31">
        <f>'per SKPD'!AC4330</f>
        <v>0</v>
      </c>
      <c r="T31" s="31">
        <f>'per SKPD'!AL4330</f>
        <v>0</v>
      </c>
      <c r="U31" s="31">
        <f>'per SKPD'!AM4330</f>
        <v>0</v>
      </c>
      <c r="V31" s="31">
        <f>'per SKPD'!AN4330</f>
        <v>0</v>
      </c>
      <c r="W31" s="31">
        <f>'per SKPD'!AO4330</f>
        <v>0</v>
      </c>
      <c r="X31" s="32">
        <f t="shared" si="0"/>
        <v>54409000</v>
      </c>
      <c r="Y31" s="32"/>
      <c r="Z31" s="28"/>
      <c r="AA31" s="29">
        <f t="shared" si="1"/>
        <v>54409000</v>
      </c>
      <c r="AB31" s="29">
        <f t="shared" si="2"/>
        <v>0</v>
      </c>
      <c r="AC31" s="29">
        <f t="shared" si="3"/>
        <v>11100000</v>
      </c>
      <c r="AD31" s="94">
        <f t="shared" si="4"/>
        <v>43309000</v>
      </c>
      <c r="AE31" s="94">
        <f t="shared" si="5"/>
        <v>43309000</v>
      </c>
      <c r="AF31" s="94">
        <f t="shared" si="6"/>
        <v>0</v>
      </c>
    </row>
    <row r="32" spans="1:32">
      <c r="A32" s="101">
        <v>21</v>
      </c>
      <c r="B32" s="110" t="str">
        <f>'KIB C'!B32</f>
        <v>KECAMATAN TEMANGGUNG</v>
      </c>
      <c r="C32" s="31">
        <f>'per SKPD'!E4416</f>
        <v>8000000</v>
      </c>
      <c r="D32" s="31">
        <f>'per SKPD'!F4416</f>
        <v>0</v>
      </c>
      <c r="E32" s="31">
        <f>'per SKPD'!G4416</f>
        <v>0</v>
      </c>
      <c r="F32" s="31">
        <f>'per SKPD'!H4416</f>
        <v>0</v>
      </c>
      <c r="G32" s="31">
        <f>'per SKPD'!I4416</f>
        <v>0</v>
      </c>
      <c r="H32" s="31">
        <f>'per SKPD'!J4416</f>
        <v>0</v>
      </c>
      <c r="I32" s="31">
        <f>'per SKPD'!K4416</f>
        <v>0</v>
      </c>
      <c r="J32" s="31">
        <f>'per SKPD'!L4416</f>
        <v>0</v>
      </c>
      <c r="K32" s="31">
        <f>'per SKPD'!M4416</f>
        <v>0</v>
      </c>
      <c r="L32" s="31">
        <f>'per SKPD'!N4416</f>
        <v>0</v>
      </c>
      <c r="M32" s="31">
        <f>'per SKPD'!W4416</f>
        <v>0</v>
      </c>
      <c r="N32" s="31">
        <f>'per SKPD'!X4416</f>
        <v>0</v>
      </c>
      <c r="O32" s="31">
        <f>'per SKPD'!Y4416</f>
        <v>0</v>
      </c>
      <c r="P32" s="31">
        <f>'per SKPD'!Z4416</f>
        <v>0</v>
      </c>
      <c r="Q32" s="31">
        <f>'per SKPD'!AA4416</f>
        <v>0</v>
      </c>
      <c r="R32" s="31">
        <f>'per SKPD'!AB4416</f>
        <v>0</v>
      </c>
      <c r="S32" s="31">
        <f>'per SKPD'!AC4416</f>
        <v>0</v>
      </c>
      <c r="T32" s="31">
        <f>'per SKPD'!AL4416</f>
        <v>0</v>
      </c>
      <c r="U32" s="31">
        <f>'per SKPD'!AM4416</f>
        <v>0</v>
      </c>
      <c r="V32" s="31">
        <f>'per SKPD'!AN4416</f>
        <v>0</v>
      </c>
      <c r="W32" s="31">
        <f>'per SKPD'!AO4416</f>
        <v>0</v>
      </c>
      <c r="X32" s="32">
        <f t="shared" si="0"/>
        <v>8000000</v>
      </c>
      <c r="Y32" s="32"/>
      <c r="Z32" s="28"/>
      <c r="AA32" s="29">
        <f t="shared" si="1"/>
        <v>8000000</v>
      </c>
      <c r="AB32" s="29">
        <f t="shared" si="2"/>
        <v>0</v>
      </c>
      <c r="AC32" s="29">
        <f t="shared" si="3"/>
        <v>8000000</v>
      </c>
      <c r="AD32" s="94">
        <f t="shared" si="4"/>
        <v>0</v>
      </c>
      <c r="AE32" s="94">
        <f t="shared" si="5"/>
        <v>0</v>
      </c>
      <c r="AF32" s="94">
        <f t="shared" si="6"/>
        <v>0</v>
      </c>
    </row>
    <row r="33" spans="1:32">
      <c r="A33" s="101">
        <v>22</v>
      </c>
      <c r="B33" s="110" t="str">
        <f>'KIB C'!B33</f>
        <v>KECAMATAN TEMBARAK</v>
      </c>
      <c r="C33" s="31">
        <f>'per SKPD'!E4469</f>
        <v>5000000</v>
      </c>
      <c r="D33" s="31">
        <f>'per SKPD'!F4469</f>
        <v>0</v>
      </c>
      <c r="E33" s="31">
        <f>'per SKPD'!G4469</f>
        <v>0</v>
      </c>
      <c r="F33" s="31">
        <f>'per SKPD'!H4469</f>
        <v>0</v>
      </c>
      <c r="G33" s="31">
        <f>'per SKPD'!I4469</f>
        <v>0</v>
      </c>
      <c r="H33" s="31">
        <f>'per SKPD'!J4469</f>
        <v>0</v>
      </c>
      <c r="I33" s="31">
        <f>'per SKPD'!K4469</f>
        <v>0</v>
      </c>
      <c r="J33" s="31">
        <f>'per SKPD'!L4469</f>
        <v>0</v>
      </c>
      <c r="K33" s="31">
        <f>'per SKPD'!M4469</f>
        <v>0</v>
      </c>
      <c r="L33" s="31">
        <f>'per SKPD'!N4469</f>
        <v>0</v>
      </c>
      <c r="M33" s="31">
        <f>'per SKPD'!W4469</f>
        <v>0</v>
      </c>
      <c r="N33" s="31">
        <f>'per SKPD'!X4469</f>
        <v>0</v>
      </c>
      <c r="O33" s="31">
        <f>'per SKPD'!Y4469</f>
        <v>0</v>
      </c>
      <c r="P33" s="31">
        <f>'per SKPD'!Z4469</f>
        <v>0</v>
      </c>
      <c r="Q33" s="31">
        <f>'per SKPD'!AA4469</f>
        <v>0</v>
      </c>
      <c r="R33" s="31">
        <f>'per SKPD'!AB4469</f>
        <v>0</v>
      </c>
      <c r="S33" s="31">
        <f>'per SKPD'!AC4469</f>
        <v>0</v>
      </c>
      <c r="T33" s="31">
        <f>'per SKPD'!AL4469</f>
        <v>0</v>
      </c>
      <c r="U33" s="31">
        <f>'per SKPD'!AM4469</f>
        <v>0</v>
      </c>
      <c r="V33" s="31">
        <f>'per SKPD'!AN4469</f>
        <v>0</v>
      </c>
      <c r="W33" s="31">
        <f>'per SKPD'!AO4469</f>
        <v>0</v>
      </c>
      <c r="X33" s="32">
        <f t="shared" si="0"/>
        <v>5000000</v>
      </c>
      <c r="Y33" s="32"/>
      <c r="Z33" s="28"/>
      <c r="AA33" s="29">
        <f t="shared" si="1"/>
        <v>5000000</v>
      </c>
      <c r="AB33" s="29">
        <f t="shared" si="2"/>
        <v>0</v>
      </c>
      <c r="AC33" s="29">
        <f t="shared" si="3"/>
        <v>5000000</v>
      </c>
      <c r="AD33" s="94">
        <f t="shared" si="4"/>
        <v>0</v>
      </c>
      <c r="AE33" s="94">
        <f t="shared" si="5"/>
        <v>0</v>
      </c>
      <c r="AF33" s="94">
        <f t="shared" si="6"/>
        <v>0</v>
      </c>
    </row>
    <row r="34" spans="1:32">
      <c r="A34" s="101">
        <v>23</v>
      </c>
      <c r="B34" s="110" t="str">
        <f>'KIB C'!B34</f>
        <v>KECAMATAN PRINGSURAT</v>
      </c>
      <c r="C34" s="31">
        <f>'per SKPD'!E4526</f>
        <v>27040600</v>
      </c>
      <c r="D34" s="31">
        <f>'per SKPD'!F4526</f>
        <v>0</v>
      </c>
      <c r="E34" s="31">
        <f>'per SKPD'!G4526</f>
        <v>0</v>
      </c>
      <c r="F34" s="31">
        <f>'per SKPD'!H4526</f>
        <v>0</v>
      </c>
      <c r="G34" s="31">
        <f>'per SKPD'!I4526</f>
        <v>0</v>
      </c>
      <c r="H34" s="31">
        <f>'per SKPD'!J4526</f>
        <v>0</v>
      </c>
      <c r="I34" s="31">
        <f>'per SKPD'!K4526</f>
        <v>0</v>
      </c>
      <c r="J34" s="31">
        <f>'per SKPD'!L4526</f>
        <v>0</v>
      </c>
      <c r="K34" s="31">
        <f>'per SKPD'!M4526</f>
        <v>0</v>
      </c>
      <c r="L34" s="31">
        <f>'per SKPD'!N4526</f>
        <v>0</v>
      </c>
      <c r="M34" s="31">
        <f>'per SKPD'!W4526</f>
        <v>0</v>
      </c>
      <c r="N34" s="31">
        <f>'per SKPD'!X4526</f>
        <v>0</v>
      </c>
      <c r="O34" s="31">
        <f>'per SKPD'!Y4526</f>
        <v>0</v>
      </c>
      <c r="P34" s="31">
        <f>'per SKPD'!Z4526</f>
        <v>0</v>
      </c>
      <c r="Q34" s="31">
        <f>'per SKPD'!AA4526</f>
        <v>0</v>
      </c>
      <c r="R34" s="31">
        <f>'per SKPD'!AB4526</f>
        <v>0</v>
      </c>
      <c r="S34" s="31">
        <f>'per SKPD'!AC4526</f>
        <v>0</v>
      </c>
      <c r="T34" s="31">
        <f>'per SKPD'!AL4526</f>
        <v>0</v>
      </c>
      <c r="U34" s="31">
        <f>'per SKPD'!AM4526</f>
        <v>0</v>
      </c>
      <c r="V34" s="31">
        <f>'per SKPD'!AN4526</f>
        <v>0</v>
      </c>
      <c r="W34" s="31">
        <f>'per SKPD'!AO4526</f>
        <v>0</v>
      </c>
      <c r="X34" s="32">
        <f t="shared" si="0"/>
        <v>27040600</v>
      </c>
      <c r="Y34" s="32"/>
      <c r="Z34" s="28"/>
      <c r="AA34" s="29">
        <f t="shared" si="1"/>
        <v>27040600</v>
      </c>
      <c r="AB34" s="29">
        <f t="shared" si="2"/>
        <v>0</v>
      </c>
      <c r="AC34" s="29">
        <f t="shared" si="3"/>
        <v>27040600</v>
      </c>
      <c r="AD34" s="94">
        <f t="shared" si="4"/>
        <v>0</v>
      </c>
      <c r="AE34" s="94">
        <f t="shared" si="5"/>
        <v>0</v>
      </c>
      <c r="AF34" s="94">
        <f t="shared" si="6"/>
        <v>0</v>
      </c>
    </row>
    <row r="35" spans="1:32">
      <c r="A35" s="101">
        <v>24</v>
      </c>
      <c r="B35" s="110" t="str">
        <f>'KIB C'!B35</f>
        <v>KECAMATAN KALORAN</v>
      </c>
      <c r="C35" s="31">
        <f>'per SKPD'!E4594</f>
        <v>45216600</v>
      </c>
      <c r="D35" s="31">
        <f>'per SKPD'!F4594</f>
        <v>0</v>
      </c>
      <c r="E35" s="31">
        <f>'per SKPD'!G4594</f>
        <v>0</v>
      </c>
      <c r="F35" s="31">
        <f>'per SKPD'!H4594</f>
        <v>0</v>
      </c>
      <c r="G35" s="31">
        <f>'per SKPD'!I4594</f>
        <v>0</v>
      </c>
      <c r="H35" s="31">
        <f>'per SKPD'!J4594</f>
        <v>0</v>
      </c>
      <c r="I35" s="31">
        <f>'per SKPD'!K4594</f>
        <v>0</v>
      </c>
      <c r="J35" s="31">
        <f>'per SKPD'!L4594</f>
        <v>0</v>
      </c>
      <c r="K35" s="31">
        <f>'per SKPD'!M4594</f>
        <v>0</v>
      </c>
      <c r="L35" s="31">
        <f>'per SKPD'!N4594</f>
        <v>0</v>
      </c>
      <c r="M35" s="31">
        <f>'per SKPD'!W4594</f>
        <v>0</v>
      </c>
      <c r="N35" s="31">
        <f>'per SKPD'!X4594</f>
        <v>0</v>
      </c>
      <c r="O35" s="31">
        <f>'per SKPD'!Y4594</f>
        <v>0</v>
      </c>
      <c r="P35" s="31">
        <f>'per SKPD'!Z4594</f>
        <v>0</v>
      </c>
      <c r="Q35" s="31">
        <f>'per SKPD'!AA4594</f>
        <v>0</v>
      </c>
      <c r="R35" s="31">
        <f>'per SKPD'!AB4594</f>
        <v>0</v>
      </c>
      <c r="S35" s="31">
        <f>'per SKPD'!AC4594</f>
        <v>0</v>
      </c>
      <c r="T35" s="31">
        <f>'per SKPD'!AL4594</f>
        <v>0</v>
      </c>
      <c r="U35" s="31">
        <f>'per SKPD'!AM4594</f>
        <v>0</v>
      </c>
      <c r="V35" s="31">
        <f>'per SKPD'!AN4594</f>
        <v>0</v>
      </c>
      <c r="W35" s="31">
        <f>'per SKPD'!AO4594</f>
        <v>0</v>
      </c>
      <c r="X35" s="32">
        <f t="shared" si="0"/>
        <v>45216600</v>
      </c>
      <c r="Y35" s="32"/>
      <c r="Z35" s="28"/>
      <c r="AA35" s="29">
        <f t="shared" si="1"/>
        <v>45216600</v>
      </c>
      <c r="AB35" s="29">
        <f t="shared" si="2"/>
        <v>0</v>
      </c>
      <c r="AC35" s="29">
        <f t="shared" si="3"/>
        <v>45216600</v>
      </c>
      <c r="AD35" s="94">
        <f t="shared" si="4"/>
        <v>0</v>
      </c>
      <c r="AE35" s="94">
        <f t="shared" si="5"/>
        <v>0</v>
      </c>
      <c r="AF35" s="94">
        <f t="shared" si="6"/>
        <v>0</v>
      </c>
    </row>
    <row r="36" spans="1:32">
      <c r="A36" s="101">
        <v>25</v>
      </c>
      <c r="B36" s="110" t="str">
        <f>'KIB C'!B36</f>
        <v>KECAMATAN PARAKAN</v>
      </c>
      <c r="C36" s="31">
        <f>'per SKPD'!E4654</f>
        <v>7712000</v>
      </c>
      <c r="D36" s="31">
        <f>'per SKPD'!F4654</f>
        <v>0</v>
      </c>
      <c r="E36" s="31">
        <f>'per SKPD'!G4654</f>
        <v>0</v>
      </c>
      <c r="F36" s="31">
        <f>'per SKPD'!H4654</f>
        <v>0</v>
      </c>
      <c r="G36" s="31">
        <f>'per SKPD'!I4654</f>
        <v>0</v>
      </c>
      <c r="H36" s="31">
        <f>'per SKPD'!J4654</f>
        <v>0</v>
      </c>
      <c r="I36" s="31">
        <f>'per SKPD'!K4654</f>
        <v>0</v>
      </c>
      <c r="J36" s="31">
        <f>'per SKPD'!L4654</f>
        <v>0</v>
      </c>
      <c r="K36" s="31">
        <f>'per SKPD'!M4654</f>
        <v>0</v>
      </c>
      <c r="L36" s="31">
        <f>'per SKPD'!N4654</f>
        <v>0</v>
      </c>
      <c r="M36" s="31">
        <f>'per SKPD'!W4654</f>
        <v>0</v>
      </c>
      <c r="N36" s="31">
        <f>'per SKPD'!X4654</f>
        <v>0</v>
      </c>
      <c r="O36" s="31">
        <f>'per SKPD'!Y4654</f>
        <v>0</v>
      </c>
      <c r="P36" s="31">
        <f>'per SKPD'!Z4654</f>
        <v>0</v>
      </c>
      <c r="Q36" s="31">
        <f>'per SKPD'!AA4654</f>
        <v>0</v>
      </c>
      <c r="R36" s="31">
        <f>'per SKPD'!AB4654</f>
        <v>0</v>
      </c>
      <c r="S36" s="31">
        <f>'per SKPD'!AC4654</f>
        <v>0</v>
      </c>
      <c r="T36" s="31">
        <f>'per SKPD'!AL4654</f>
        <v>0</v>
      </c>
      <c r="U36" s="31">
        <f>'per SKPD'!AM4654</f>
        <v>0</v>
      </c>
      <c r="V36" s="31">
        <f>'per SKPD'!AN4654</f>
        <v>0</v>
      </c>
      <c r="W36" s="31">
        <f>'per SKPD'!AO4654</f>
        <v>0</v>
      </c>
      <c r="X36" s="32">
        <f t="shared" si="0"/>
        <v>7712000</v>
      </c>
      <c r="Y36" s="32"/>
      <c r="Z36" s="28"/>
      <c r="AA36" s="29">
        <f t="shared" si="1"/>
        <v>7712000</v>
      </c>
      <c r="AB36" s="29">
        <f t="shared" si="2"/>
        <v>0</v>
      </c>
      <c r="AC36" s="29">
        <f t="shared" si="3"/>
        <v>7712000</v>
      </c>
      <c r="AD36" s="94">
        <f t="shared" si="4"/>
        <v>0</v>
      </c>
      <c r="AE36" s="94">
        <f t="shared" si="5"/>
        <v>0</v>
      </c>
      <c r="AF36" s="94">
        <f t="shared" si="6"/>
        <v>0</v>
      </c>
    </row>
    <row r="37" spans="1:32">
      <c r="A37" s="101">
        <v>26</v>
      </c>
      <c r="B37" s="110" t="str">
        <f>'KIB C'!B37</f>
        <v>KECAMATAN BULU</v>
      </c>
      <c r="C37" s="31">
        <f>'per SKPD'!E4735</f>
        <v>71272200</v>
      </c>
      <c r="D37" s="31">
        <f>'per SKPD'!F4735</f>
        <v>0</v>
      </c>
      <c r="E37" s="31">
        <f>'per SKPD'!G4735</f>
        <v>0</v>
      </c>
      <c r="F37" s="31">
        <f>'per SKPD'!H4735</f>
        <v>0</v>
      </c>
      <c r="G37" s="31">
        <f>'per SKPD'!I4735</f>
        <v>0</v>
      </c>
      <c r="H37" s="31">
        <f>'per SKPD'!J4735</f>
        <v>0</v>
      </c>
      <c r="I37" s="31">
        <f>'per SKPD'!K4735</f>
        <v>0</v>
      </c>
      <c r="J37" s="31">
        <f>'per SKPD'!L4735</f>
        <v>0</v>
      </c>
      <c r="K37" s="31">
        <f>'per SKPD'!M4735</f>
        <v>0</v>
      </c>
      <c r="L37" s="31">
        <f>'per SKPD'!N4735</f>
        <v>0</v>
      </c>
      <c r="M37" s="31">
        <f>'per SKPD'!W4735</f>
        <v>0</v>
      </c>
      <c r="N37" s="31">
        <f>'per SKPD'!X4735</f>
        <v>0</v>
      </c>
      <c r="O37" s="31">
        <f>'per SKPD'!Y4735</f>
        <v>0</v>
      </c>
      <c r="P37" s="31">
        <f>'per SKPD'!Z4735</f>
        <v>0</v>
      </c>
      <c r="Q37" s="31">
        <f>'per SKPD'!AA4735</f>
        <v>0</v>
      </c>
      <c r="R37" s="31">
        <f>'per SKPD'!AB4735</f>
        <v>0</v>
      </c>
      <c r="S37" s="31">
        <f>'per SKPD'!AC4735</f>
        <v>0</v>
      </c>
      <c r="T37" s="31">
        <f>'per SKPD'!AL4735</f>
        <v>0</v>
      </c>
      <c r="U37" s="31">
        <f>'per SKPD'!AM4735</f>
        <v>0</v>
      </c>
      <c r="V37" s="31">
        <f>'per SKPD'!AN4735</f>
        <v>0</v>
      </c>
      <c r="W37" s="31">
        <f>'per SKPD'!AO4735</f>
        <v>0</v>
      </c>
      <c r="X37" s="32">
        <f t="shared" si="0"/>
        <v>71272200</v>
      </c>
      <c r="Y37" s="32"/>
      <c r="Z37" s="28"/>
      <c r="AA37" s="29">
        <f t="shared" si="1"/>
        <v>71272200</v>
      </c>
      <c r="AB37" s="29">
        <f t="shared" si="2"/>
        <v>0</v>
      </c>
      <c r="AC37" s="29">
        <f t="shared" si="3"/>
        <v>71272200</v>
      </c>
      <c r="AD37" s="94">
        <f t="shared" si="4"/>
        <v>0</v>
      </c>
      <c r="AE37" s="94">
        <f t="shared" si="5"/>
        <v>0</v>
      </c>
      <c r="AF37" s="94">
        <f t="shared" si="6"/>
        <v>0</v>
      </c>
    </row>
    <row r="38" spans="1:32">
      <c r="A38" s="101">
        <v>27</v>
      </c>
      <c r="B38" s="110" t="str">
        <f>'KIB C'!B38</f>
        <v>KECAMATAN KEDU</v>
      </c>
      <c r="C38" s="31">
        <f>'per SKPD'!E4804</f>
        <v>6705000</v>
      </c>
      <c r="D38" s="31">
        <f>'per SKPD'!F4804</f>
        <v>0</v>
      </c>
      <c r="E38" s="31">
        <f>'per SKPD'!G4804</f>
        <v>0</v>
      </c>
      <c r="F38" s="31">
        <f>'per SKPD'!H4804</f>
        <v>0</v>
      </c>
      <c r="G38" s="31">
        <f>'per SKPD'!I4804</f>
        <v>0</v>
      </c>
      <c r="H38" s="31">
        <f>'per SKPD'!J4804</f>
        <v>0</v>
      </c>
      <c r="I38" s="31">
        <f>'per SKPD'!K4804</f>
        <v>0</v>
      </c>
      <c r="J38" s="31">
        <f>'per SKPD'!L4804</f>
        <v>0</v>
      </c>
      <c r="K38" s="31">
        <f>'per SKPD'!M4804</f>
        <v>0</v>
      </c>
      <c r="L38" s="31">
        <f>'per SKPD'!N4804</f>
        <v>0</v>
      </c>
      <c r="M38" s="31">
        <f>'per SKPD'!W4804</f>
        <v>0</v>
      </c>
      <c r="N38" s="31">
        <f>'per SKPD'!X4804</f>
        <v>0</v>
      </c>
      <c r="O38" s="31">
        <f>'per SKPD'!Y4804</f>
        <v>0</v>
      </c>
      <c r="P38" s="31">
        <f>'per SKPD'!Z4804</f>
        <v>0</v>
      </c>
      <c r="Q38" s="31">
        <f>'per SKPD'!AA4804</f>
        <v>0</v>
      </c>
      <c r="R38" s="31">
        <f>'per SKPD'!AB4804</f>
        <v>0</v>
      </c>
      <c r="S38" s="31">
        <f>'per SKPD'!AC4804</f>
        <v>0</v>
      </c>
      <c r="T38" s="31">
        <f>'per SKPD'!AL4804</f>
        <v>0</v>
      </c>
      <c r="U38" s="31">
        <f>'per SKPD'!AM4804</f>
        <v>0</v>
      </c>
      <c r="V38" s="31">
        <f>'per SKPD'!AN4804</f>
        <v>0</v>
      </c>
      <c r="W38" s="31">
        <f>'per SKPD'!AO4804</f>
        <v>0</v>
      </c>
      <c r="X38" s="32">
        <f t="shared" si="0"/>
        <v>6705000</v>
      </c>
      <c r="Y38" s="32"/>
      <c r="Z38" s="28"/>
      <c r="AA38" s="29">
        <f t="shared" si="1"/>
        <v>6705000</v>
      </c>
      <c r="AB38" s="29">
        <f t="shared" si="2"/>
        <v>0</v>
      </c>
      <c r="AC38" s="29">
        <f t="shared" si="3"/>
        <v>6705000</v>
      </c>
      <c r="AD38" s="94">
        <f t="shared" si="4"/>
        <v>0</v>
      </c>
      <c r="AE38" s="94">
        <f t="shared" si="5"/>
        <v>0</v>
      </c>
      <c r="AF38" s="94">
        <f t="shared" si="6"/>
        <v>0</v>
      </c>
    </row>
    <row r="39" spans="1:32">
      <c r="A39" s="101">
        <v>28</v>
      </c>
      <c r="B39" s="110" t="str">
        <f>'KIB C'!B39</f>
        <v>KECAMATAN KANDANGAN</v>
      </c>
      <c r="C39" s="31">
        <f>'per SKPD'!E4874</f>
        <v>9234100</v>
      </c>
      <c r="D39" s="31">
        <f>'per SKPD'!F4874</f>
        <v>0</v>
      </c>
      <c r="E39" s="31">
        <f>'per SKPD'!G4874</f>
        <v>0</v>
      </c>
      <c r="F39" s="31">
        <f>'per SKPD'!H4874</f>
        <v>0</v>
      </c>
      <c r="G39" s="31">
        <f>'per SKPD'!I4874</f>
        <v>0</v>
      </c>
      <c r="H39" s="31">
        <f>'per SKPD'!J4874</f>
        <v>0</v>
      </c>
      <c r="I39" s="31">
        <f>'per SKPD'!K4874</f>
        <v>0</v>
      </c>
      <c r="J39" s="31">
        <f>'per SKPD'!L4874</f>
        <v>0</v>
      </c>
      <c r="K39" s="31">
        <f>'per SKPD'!M4874</f>
        <v>0</v>
      </c>
      <c r="L39" s="31">
        <f>'per SKPD'!N4874</f>
        <v>0</v>
      </c>
      <c r="M39" s="31">
        <f>'per SKPD'!W4874</f>
        <v>121465000</v>
      </c>
      <c r="N39" s="31">
        <f>'per SKPD'!X4874</f>
        <v>0</v>
      </c>
      <c r="O39" s="31">
        <f>'per SKPD'!Y4874</f>
        <v>121465000</v>
      </c>
      <c r="P39" s="31">
        <f>'per SKPD'!Z4874</f>
        <v>0</v>
      </c>
      <c r="Q39" s="31">
        <f>'per SKPD'!AA4874</f>
        <v>0</v>
      </c>
      <c r="R39" s="31">
        <f>'per SKPD'!AB4874</f>
        <v>0</v>
      </c>
      <c r="S39" s="31">
        <f>'per SKPD'!AC4874</f>
        <v>0</v>
      </c>
      <c r="T39" s="31">
        <f>'per SKPD'!AL4874</f>
        <v>0</v>
      </c>
      <c r="U39" s="31">
        <f>'per SKPD'!AM4874</f>
        <v>0</v>
      </c>
      <c r="V39" s="31">
        <f>'per SKPD'!AN4874</f>
        <v>0</v>
      </c>
      <c r="W39" s="31">
        <f>'per SKPD'!AO4874</f>
        <v>0</v>
      </c>
      <c r="X39" s="32">
        <f t="shared" si="0"/>
        <v>130699100</v>
      </c>
      <c r="Y39" s="32"/>
      <c r="Z39" s="28"/>
      <c r="AA39" s="29">
        <f t="shared" si="1"/>
        <v>130699100</v>
      </c>
      <c r="AB39" s="29">
        <f t="shared" si="2"/>
        <v>0</v>
      </c>
      <c r="AC39" s="29">
        <f t="shared" si="3"/>
        <v>9234100</v>
      </c>
      <c r="AD39" s="94">
        <f t="shared" si="4"/>
        <v>121465000</v>
      </c>
      <c r="AE39" s="94">
        <f t="shared" si="5"/>
        <v>121465000</v>
      </c>
      <c r="AF39" s="94">
        <f t="shared" si="6"/>
        <v>0</v>
      </c>
    </row>
    <row r="40" spans="1:32">
      <c r="A40" s="101">
        <v>29</v>
      </c>
      <c r="B40" s="110" t="str">
        <f>'KIB C'!B40</f>
        <v>KECAMATAN CANDIROTO</v>
      </c>
      <c r="C40" s="31">
        <f>'per SKPD'!E4967</f>
        <v>6715000</v>
      </c>
      <c r="D40" s="31">
        <f>'per SKPD'!F4967</f>
        <v>0</v>
      </c>
      <c r="E40" s="31">
        <f>'per SKPD'!G4967</f>
        <v>0</v>
      </c>
      <c r="F40" s="31">
        <f>'per SKPD'!H4967</f>
        <v>0</v>
      </c>
      <c r="G40" s="31">
        <f>'per SKPD'!I4967</f>
        <v>0</v>
      </c>
      <c r="H40" s="31">
        <f>'per SKPD'!J4967</f>
        <v>0</v>
      </c>
      <c r="I40" s="31">
        <f>'per SKPD'!K4967</f>
        <v>0</v>
      </c>
      <c r="J40" s="31">
        <f>'per SKPD'!L4967</f>
        <v>0</v>
      </c>
      <c r="K40" s="31">
        <f>'per SKPD'!M4967</f>
        <v>0</v>
      </c>
      <c r="L40" s="31">
        <f>'per SKPD'!N4967</f>
        <v>0</v>
      </c>
      <c r="M40" s="31">
        <f>'per SKPD'!W4967</f>
        <v>0</v>
      </c>
      <c r="N40" s="31">
        <f>'per SKPD'!X4967</f>
        <v>0</v>
      </c>
      <c r="O40" s="31">
        <f>'per SKPD'!Y4967</f>
        <v>0</v>
      </c>
      <c r="P40" s="31">
        <f>'per SKPD'!Z4967</f>
        <v>0</v>
      </c>
      <c r="Q40" s="31">
        <f>'per SKPD'!AA4967</f>
        <v>0</v>
      </c>
      <c r="R40" s="31">
        <f>'per SKPD'!AB4967</f>
        <v>0</v>
      </c>
      <c r="S40" s="31">
        <f>'per SKPD'!AC4967</f>
        <v>0</v>
      </c>
      <c r="T40" s="31">
        <f>'per SKPD'!AL4967</f>
        <v>0</v>
      </c>
      <c r="U40" s="31">
        <f>'per SKPD'!AM4967</f>
        <v>0</v>
      </c>
      <c r="V40" s="31">
        <f>'per SKPD'!AN4967</f>
        <v>0</v>
      </c>
      <c r="W40" s="31">
        <f>'per SKPD'!AO4967</f>
        <v>0</v>
      </c>
      <c r="X40" s="32">
        <f t="shared" si="0"/>
        <v>6715000</v>
      </c>
      <c r="Y40" s="32"/>
      <c r="Z40" s="28"/>
      <c r="AA40" s="29">
        <f t="shared" si="1"/>
        <v>6715000</v>
      </c>
      <c r="AB40" s="29">
        <f t="shared" si="2"/>
        <v>0</v>
      </c>
      <c r="AC40" s="29">
        <f t="shared" si="3"/>
        <v>6715000</v>
      </c>
      <c r="AD40" s="94">
        <f t="shared" si="4"/>
        <v>0</v>
      </c>
      <c r="AE40" s="94">
        <f t="shared" si="5"/>
        <v>0</v>
      </c>
      <c r="AF40" s="94">
        <f t="shared" si="6"/>
        <v>0</v>
      </c>
    </row>
    <row r="41" spans="1:32">
      <c r="A41" s="101">
        <v>30</v>
      </c>
      <c r="B41" s="110" t="str">
        <f>'KIB C'!B41</f>
        <v>KECAMATAN NGADIREJO</v>
      </c>
      <c r="C41" s="31">
        <f>'per SKPD'!E5038</f>
        <v>1712600</v>
      </c>
      <c r="D41" s="31">
        <f>'per SKPD'!F5038</f>
        <v>0</v>
      </c>
      <c r="E41" s="31">
        <f>'per SKPD'!G5038</f>
        <v>0</v>
      </c>
      <c r="F41" s="31">
        <f>'per SKPD'!H5038</f>
        <v>0</v>
      </c>
      <c r="G41" s="31">
        <f>'per SKPD'!I5038</f>
        <v>0</v>
      </c>
      <c r="H41" s="31">
        <f>'per SKPD'!J5038</f>
        <v>0</v>
      </c>
      <c r="I41" s="31">
        <f>'per SKPD'!K5038</f>
        <v>0</v>
      </c>
      <c r="J41" s="31">
        <f>'per SKPD'!L5038</f>
        <v>0</v>
      </c>
      <c r="K41" s="31">
        <f>'per SKPD'!M5038</f>
        <v>0</v>
      </c>
      <c r="L41" s="31">
        <f>'per SKPD'!N5038</f>
        <v>0</v>
      </c>
      <c r="M41" s="31">
        <f>'per SKPD'!W5038</f>
        <v>0</v>
      </c>
      <c r="N41" s="31">
        <f>'per SKPD'!X5038</f>
        <v>0</v>
      </c>
      <c r="O41" s="31">
        <f>'per SKPD'!Y5038</f>
        <v>0</v>
      </c>
      <c r="P41" s="31">
        <f>'per SKPD'!Z5038</f>
        <v>0</v>
      </c>
      <c r="Q41" s="31">
        <f>'per SKPD'!AA5038</f>
        <v>0</v>
      </c>
      <c r="R41" s="31">
        <f>'per SKPD'!AB5038</f>
        <v>0</v>
      </c>
      <c r="S41" s="31">
        <f>'per SKPD'!AC5038</f>
        <v>0</v>
      </c>
      <c r="T41" s="31">
        <f>'per SKPD'!AL5038</f>
        <v>0</v>
      </c>
      <c r="U41" s="31">
        <f>'per SKPD'!AM5038</f>
        <v>0</v>
      </c>
      <c r="V41" s="31">
        <f>'per SKPD'!AN5038</f>
        <v>0</v>
      </c>
      <c r="W41" s="31">
        <f>'per SKPD'!AO5038</f>
        <v>0</v>
      </c>
      <c r="X41" s="32">
        <f t="shared" si="0"/>
        <v>1712600</v>
      </c>
      <c r="Y41" s="32"/>
      <c r="Z41" s="28"/>
      <c r="AA41" s="29">
        <f t="shared" si="1"/>
        <v>1712600</v>
      </c>
      <c r="AB41" s="29">
        <f t="shared" si="2"/>
        <v>0</v>
      </c>
      <c r="AC41" s="29">
        <f t="shared" si="3"/>
        <v>1712600</v>
      </c>
      <c r="AD41" s="94">
        <f t="shared" si="4"/>
        <v>0</v>
      </c>
      <c r="AE41" s="94">
        <f t="shared" si="5"/>
        <v>0</v>
      </c>
      <c r="AF41" s="94">
        <f t="shared" si="6"/>
        <v>0</v>
      </c>
    </row>
    <row r="42" spans="1:32">
      <c r="A42" s="101">
        <v>31</v>
      </c>
      <c r="B42" s="110" t="str">
        <f>'KIB C'!B42</f>
        <v>KECAMATAN JUMO</v>
      </c>
      <c r="C42" s="31">
        <f>'per SKPD'!E5103</f>
        <v>10712600</v>
      </c>
      <c r="D42" s="31">
        <f>'per SKPD'!F5103</f>
        <v>0</v>
      </c>
      <c r="E42" s="31">
        <f>'per SKPD'!G5103</f>
        <v>0</v>
      </c>
      <c r="F42" s="31">
        <f>'per SKPD'!H5103</f>
        <v>0</v>
      </c>
      <c r="G42" s="31">
        <f>'per SKPD'!I5103</f>
        <v>0</v>
      </c>
      <c r="H42" s="31">
        <f>'per SKPD'!J5103</f>
        <v>0</v>
      </c>
      <c r="I42" s="31">
        <f>'per SKPD'!K5103</f>
        <v>0</v>
      </c>
      <c r="J42" s="31">
        <f>'per SKPD'!L5103</f>
        <v>0</v>
      </c>
      <c r="K42" s="31">
        <f>'per SKPD'!M5103</f>
        <v>0</v>
      </c>
      <c r="L42" s="31">
        <f>'per SKPD'!N5103</f>
        <v>0</v>
      </c>
      <c r="M42" s="31">
        <f>'per SKPD'!W5103</f>
        <v>0</v>
      </c>
      <c r="N42" s="31">
        <f>'per SKPD'!X5103</f>
        <v>0</v>
      </c>
      <c r="O42" s="31">
        <f>'per SKPD'!Y5103</f>
        <v>0</v>
      </c>
      <c r="P42" s="31">
        <f>'per SKPD'!Z5103</f>
        <v>0</v>
      </c>
      <c r="Q42" s="31">
        <f>'per SKPD'!AA5103</f>
        <v>0</v>
      </c>
      <c r="R42" s="31">
        <f>'per SKPD'!AB5103</f>
        <v>0</v>
      </c>
      <c r="S42" s="31">
        <f>'per SKPD'!AC5103</f>
        <v>0</v>
      </c>
      <c r="T42" s="31">
        <f>'per SKPD'!AL5103</f>
        <v>0</v>
      </c>
      <c r="U42" s="31">
        <f>'per SKPD'!AM5103</f>
        <v>0</v>
      </c>
      <c r="V42" s="31">
        <f>'per SKPD'!AN5103</f>
        <v>0</v>
      </c>
      <c r="W42" s="31">
        <f>'per SKPD'!AO5103</f>
        <v>0</v>
      </c>
      <c r="X42" s="32">
        <f t="shared" si="0"/>
        <v>10712600</v>
      </c>
      <c r="Y42" s="32"/>
      <c r="Z42" s="28"/>
      <c r="AA42" s="29">
        <f t="shared" si="1"/>
        <v>10712600</v>
      </c>
      <c r="AB42" s="29">
        <f t="shared" si="2"/>
        <v>0</v>
      </c>
      <c r="AC42" s="29">
        <f t="shared" si="3"/>
        <v>10712600</v>
      </c>
      <c r="AD42" s="94">
        <f t="shared" si="4"/>
        <v>0</v>
      </c>
      <c r="AE42" s="94">
        <f t="shared" si="5"/>
        <v>0</v>
      </c>
      <c r="AF42" s="94">
        <f t="shared" si="6"/>
        <v>0</v>
      </c>
    </row>
    <row r="43" spans="1:32">
      <c r="A43" s="101">
        <v>32</v>
      </c>
      <c r="B43" s="110" t="str">
        <f>'KIB C'!B43</f>
        <v>KECAMATAN WONOBOYO</v>
      </c>
      <c r="C43" s="31">
        <f>'per SKPD'!E5164</f>
        <v>5000000</v>
      </c>
      <c r="D43" s="31">
        <f>'per SKPD'!F5164</f>
        <v>0</v>
      </c>
      <c r="E43" s="31">
        <f>'per SKPD'!G5164</f>
        <v>0</v>
      </c>
      <c r="F43" s="31">
        <f>'per SKPD'!H5164</f>
        <v>0</v>
      </c>
      <c r="G43" s="31">
        <f>'per SKPD'!I5164</f>
        <v>0</v>
      </c>
      <c r="H43" s="31">
        <f>'per SKPD'!J5164</f>
        <v>0</v>
      </c>
      <c r="I43" s="31">
        <f>'per SKPD'!K5164</f>
        <v>0</v>
      </c>
      <c r="J43" s="31">
        <f>'per SKPD'!L5164</f>
        <v>0</v>
      </c>
      <c r="K43" s="31">
        <f>'per SKPD'!M5164</f>
        <v>0</v>
      </c>
      <c r="L43" s="31">
        <f>'per SKPD'!N5164</f>
        <v>0</v>
      </c>
      <c r="M43" s="31">
        <f>'per SKPD'!W5164</f>
        <v>0</v>
      </c>
      <c r="N43" s="31">
        <f>'per SKPD'!X5164</f>
        <v>0</v>
      </c>
      <c r="O43" s="31">
        <f>'per SKPD'!Y5164</f>
        <v>0</v>
      </c>
      <c r="P43" s="31">
        <f>'per SKPD'!Z5164</f>
        <v>0</v>
      </c>
      <c r="Q43" s="31">
        <f>'per SKPD'!AA5164</f>
        <v>0</v>
      </c>
      <c r="R43" s="31">
        <f>'per SKPD'!AB5164</f>
        <v>0</v>
      </c>
      <c r="S43" s="31">
        <f>'per SKPD'!AC5164</f>
        <v>0</v>
      </c>
      <c r="T43" s="31">
        <f>'per SKPD'!AL5164</f>
        <v>0</v>
      </c>
      <c r="U43" s="31">
        <f>'per SKPD'!AM5164</f>
        <v>0</v>
      </c>
      <c r="V43" s="31">
        <f>'per SKPD'!AN5164</f>
        <v>0</v>
      </c>
      <c r="W43" s="31">
        <f>'per SKPD'!AO5164</f>
        <v>0</v>
      </c>
      <c r="X43" s="32">
        <f t="shared" si="0"/>
        <v>5000000</v>
      </c>
      <c r="Y43" s="32"/>
      <c r="Z43" s="28"/>
      <c r="AA43" s="29">
        <f t="shared" si="1"/>
        <v>5000000</v>
      </c>
      <c r="AB43" s="29">
        <f t="shared" si="2"/>
        <v>0</v>
      </c>
      <c r="AC43" s="29">
        <f t="shared" si="3"/>
        <v>5000000</v>
      </c>
      <c r="AD43" s="94">
        <f t="shared" si="4"/>
        <v>0</v>
      </c>
      <c r="AE43" s="94">
        <f t="shared" si="5"/>
        <v>0</v>
      </c>
      <c r="AF43" s="94">
        <f t="shared" si="6"/>
        <v>0</v>
      </c>
    </row>
    <row r="44" spans="1:32">
      <c r="A44" s="101">
        <v>33</v>
      </c>
      <c r="B44" s="110" t="str">
        <f>'KIB C'!B44</f>
        <v>KECAMATAN KRANGGAN</v>
      </c>
      <c r="C44" s="31">
        <f>'per SKPD'!E5216</f>
        <v>6888000</v>
      </c>
      <c r="D44" s="31">
        <f>'per SKPD'!F5216</f>
        <v>0</v>
      </c>
      <c r="E44" s="31">
        <f>'per SKPD'!G5216</f>
        <v>0</v>
      </c>
      <c r="F44" s="31">
        <f>'per SKPD'!H5216</f>
        <v>0</v>
      </c>
      <c r="G44" s="31">
        <f>'per SKPD'!I5216</f>
        <v>0</v>
      </c>
      <c r="H44" s="31">
        <f>'per SKPD'!J5216</f>
        <v>0</v>
      </c>
      <c r="I44" s="31">
        <f>'per SKPD'!K5216</f>
        <v>0</v>
      </c>
      <c r="J44" s="31">
        <f>'per SKPD'!L5216</f>
        <v>0</v>
      </c>
      <c r="K44" s="31">
        <f>'per SKPD'!M5216</f>
        <v>0</v>
      </c>
      <c r="L44" s="31">
        <f>'per SKPD'!N5216</f>
        <v>0</v>
      </c>
      <c r="M44" s="31">
        <f>'per SKPD'!W5216</f>
        <v>0</v>
      </c>
      <c r="N44" s="31">
        <f>'per SKPD'!X5216</f>
        <v>0</v>
      </c>
      <c r="O44" s="31">
        <f>'per SKPD'!Y5216</f>
        <v>0</v>
      </c>
      <c r="P44" s="31">
        <f>'per SKPD'!Z5216</f>
        <v>0</v>
      </c>
      <c r="Q44" s="31">
        <f>'per SKPD'!AA5216</f>
        <v>0</v>
      </c>
      <c r="R44" s="31">
        <f>'per SKPD'!AB5216</f>
        <v>0</v>
      </c>
      <c r="S44" s="31">
        <f>'per SKPD'!AC5216</f>
        <v>0</v>
      </c>
      <c r="T44" s="31">
        <f>'per SKPD'!AL5216</f>
        <v>0</v>
      </c>
      <c r="U44" s="31">
        <f>'per SKPD'!AM5216</f>
        <v>0</v>
      </c>
      <c r="V44" s="31">
        <f>'per SKPD'!AN5216</f>
        <v>0</v>
      </c>
      <c r="W44" s="31">
        <f>'per SKPD'!AO5216</f>
        <v>0</v>
      </c>
      <c r="X44" s="32">
        <f t="shared" ref="X44:X73" si="7">C44+O44-W44</f>
        <v>6888000</v>
      </c>
      <c r="Y44" s="32"/>
      <c r="Z44" s="28"/>
      <c r="AA44" s="29">
        <f t="shared" ref="AA44:AA73" si="8">C44+F44+G44+H44+I44+J44+K44+L44+M44+N44-P44-R44-T44-S44-U44-V44</f>
        <v>6888000</v>
      </c>
      <c r="AB44" s="29">
        <f t="shared" ref="AB44:AB73" si="9">X44-AA44</f>
        <v>0</v>
      </c>
      <c r="AC44" s="29">
        <f t="shared" ref="AC44:AC73" si="10">C44</f>
        <v>6888000</v>
      </c>
      <c r="AD44" s="94">
        <f t="shared" ref="AD44:AD73" si="11">AA44-AC44</f>
        <v>0</v>
      </c>
      <c r="AE44" s="94">
        <f t="shared" ref="AE44:AE73" si="12">O44-W44</f>
        <v>0</v>
      </c>
      <c r="AF44" s="94">
        <f t="shared" ref="AF44:AF73" si="13">AD44-AE44</f>
        <v>0</v>
      </c>
    </row>
    <row r="45" spans="1:32">
      <c r="A45" s="101">
        <v>34</v>
      </c>
      <c r="B45" s="110" t="str">
        <f>'KIB C'!B45</f>
        <v>KECAMATAN BEJEN</v>
      </c>
      <c r="C45" s="31">
        <f>'per SKPD'!E5290</f>
        <v>6712600</v>
      </c>
      <c r="D45" s="31">
        <f>'per SKPD'!F5290</f>
        <v>0</v>
      </c>
      <c r="E45" s="31">
        <f>'per SKPD'!G5290</f>
        <v>0</v>
      </c>
      <c r="F45" s="31">
        <f>'per SKPD'!H5290</f>
        <v>0</v>
      </c>
      <c r="G45" s="31">
        <f>'per SKPD'!I5290</f>
        <v>0</v>
      </c>
      <c r="H45" s="31">
        <f>'per SKPD'!J5290</f>
        <v>0</v>
      </c>
      <c r="I45" s="31">
        <f>'per SKPD'!K5290</f>
        <v>0</v>
      </c>
      <c r="J45" s="31">
        <f>'per SKPD'!L5290</f>
        <v>0</v>
      </c>
      <c r="K45" s="31">
        <f>'per SKPD'!M5290</f>
        <v>0</v>
      </c>
      <c r="L45" s="31">
        <f>'per SKPD'!N5290</f>
        <v>0</v>
      </c>
      <c r="M45" s="31">
        <f>'per SKPD'!W5290</f>
        <v>0</v>
      </c>
      <c r="N45" s="31">
        <f>'per SKPD'!X5290</f>
        <v>0</v>
      </c>
      <c r="O45" s="31">
        <f>'per SKPD'!Y5290</f>
        <v>0</v>
      </c>
      <c r="P45" s="31">
        <f>'per SKPD'!Z5290</f>
        <v>0</v>
      </c>
      <c r="Q45" s="31">
        <f>'per SKPD'!AA5290</f>
        <v>0</v>
      </c>
      <c r="R45" s="31">
        <f>'per SKPD'!AB5290</f>
        <v>0</v>
      </c>
      <c r="S45" s="31">
        <f>'per SKPD'!AC5290</f>
        <v>0</v>
      </c>
      <c r="T45" s="31">
        <f>'per SKPD'!AL5290</f>
        <v>0</v>
      </c>
      <c r="U45" s="31">
        <f>'per SKPD'!AM5290</f>
        <v>0</v>
      </c>
      <c r="V45" s="31">
        <f>'per SKPD'!AN5290</f>
        <v>0</v>
      </c>
      <c r="W45" s="31">
        <f>'per SKPD'!AO5290</f>
        <v>0</v>
      </c>
      <c r="X45" s="32">
        <f t="shared" si="7"/>
        <v>6712600</v>
      </c>
      <c r="Y45" s="32"/>
      <c r="Z45" s="28"/>
      <c r="AA45" s="29">
        <f t="shared" si="8"/>
        <v>6712600</v>
      </c>
      <c r="AB45" s="29">
        <f t="shared" si="9"/>
        <v>0</v>
      </c>
      <c r="AC45" s="29">
        <f t="shared" si="10"/>
        <v>6712600</v>
      </c>
      <c r="AD45" s="94">
        <f t="shared" si="11"/>
        <v>0</v>
      </c>
      <c r="AE45" s="94">
        <f t="shared" si="12"/>
        <v>0</v>
      </c>
      <c r="AF45" s="94">
        <f t="shared" si="13"/>
        <v>0</v>
      </c>
    </row>
    <row r="46" spans="1:32">
      <c r="A46" s="101">
        <v>35</v>
      </c>
      <c r="B46" s="110" t="str">
        <f>'KIB C'!B46</f>
        <v>KECAMATAN KLEDUNG</v>
      </c>
      <c r="C46" s="31">
        <f>'per SKPD'!E5341</f>
        <v>54812600</v>
      </c>
      <c r="D46" s="31">
        <f>'per SKPD'!F5341</f>
        <v>0</v>
      </c>
      <c r="E46" s="31">
        <f>'per SKPD'!G5341</f>
        <v>0</v>
      </c>
      <c r="F46" s="31">
        <f>'per SKPD'!H5341</f>
        <v>0</v>
      </c>
      <c r="G46" s="31">
        <f>'per SKPD'!I5341</f>
        <v>0</v>
      </c>
      <c r="H46" s="31">
        <f>'per SKPD'!J5341</f>
        <v>0</v>
      </c>
      <c r="I46" s="31">
        <f>'per SKPD'!K5341</f>
        <v>0</v>
      </c>
      <c r="J46" s="31">
        <f>'per SKPD'!L5341</f>
        <v>0</v>
      </c>
      <c r="K46" s="31">
        <f>'per SKPD'!M5341</f>
        <v>0</v>
      </c>
      <c r="L46" s="31">
        <f>'per SKPD'!N5341</f>
        <v>0</v>
      </c>
      <c r="M46" s="31">
        <f>'per SKPD'!W5341</f>
        <v>0</v>
      </c>
      <c r="N46" s="31">
        <f>'per SKPD'!X5341</f>
        <v>0</v>
      </c>
      <c r="O46" s="31">
        <f>'per SKPD'!Y5341</f>
        <v>0</v>
      </c>
      <c r="P46" s="31">
        <f>'per SKPD'!Z5341</f>
        <v>0</v>
      </c>
      <c r="Q46" s="31">
        <f>'per SKPD'!AA5341</f>
        <v>0</v>
      </c>
      <c r="R46" s="31">
        <f>'per SKPD'!AB5341</f>
        <v>0</v>
      </c>
      <c r="S46" s="31">
        <f>'per SKPD'!AC5341</f>
        <v>0</v>
      </c>
      <c r="T46" s="31">
        <f>'per SKPD'!AL5341</f>
        <v>0</v>
      </c>
      <c r="U46" s="31">
        <f>'per SKPD'!AM5341</f>
        <v>0</v>
      </c>
      <c r="V46" s="31">
        <f>'per SKPD'!AN5341</f>
        <v>0</v>
      </c>
      <c r="W46" s="31">
        <f>'per SKPD'!AO5341</f>
        <v>0</v>
      </c>
      <c r="X46" s="32">
        <f t="shared" si="7"/>
        <v>54812600</v>
      </c>
      <c r="Y46" s="32"/>
      <c r="Z46" s="28"/>
      <c r="AA46" s="29">
        <f t="shared" si="8"/>
        <v>54812600</v>
      </c>
      <c r="AB46" s="29">
        <f t="shared" si="9"/>
        <v>0</v>
      </c>
      <c r="AC46" s="29">
        <f t="shared" si="10"/>
        <v>54812600</v>
      </c>
      <c r="AD46" s="94">
        <f t="shared" si="11"/>
        <v>0</v>
      </c>
      <c r="AE46" s="94">
        <f t="shared" si="12"/>
        <v>0</v>
      </c>
      <c r="AF46" s="94">
        <f t="shared" si="13"/>
        <v>0</v>
      </c>
    </row>
    <row r="47" spans="1:32">
      <c r="A47" s="101">
        <v>36</v>
      </c>
      <c r="B47" s="110" t="str">
        <f>'KIB C'!B47</f>
        <v>KECAMATAN BANSARI</v>
      </c>
      <c r="C47" s="31">
        <f>'per SKPD'!E5423</f>
        <v>6712600</v>
      </c>
      <c r="D47" s="31">
        <f>'per SKPD'!F5423</f>
        <v>0</v>
      </c>
      <c r="E47" s="31">
        <f>'per SKPD'!G5423</f>
        <v>0</v>
      </c>
      <c r="F47" s="31">
        <f>'per SKPD'!H5423</f>
        <v>0</v>
      </c>
      <c r="G47" s="31">
        <f>'per SKPD'!I5423</f>
        <v>0</v>
      </c>
      <c r="H47" s="31">
        <f>'per SKPD'!J5423</f>
        <v>0</v>
      </c>
      <c r="I47" s="31">
        <f>'per SKPD'!K5423</f>
        <v>0</v>
      </c>
      <c r="J47" s="31">
        <f>'per SKPD'!L5423</f>
        <v>0</v>
      </c>
      <c r="K47" s="31">
        <f>'per SKPD'!M5423</f>
        <v>0</v>
      </c>
      <c r="L47" s="31">
        <f>'per SKPD'!N5423</f>
        <v>0</v>
      </c>
      <c r="M47" s="31">
        <f>'per SKPD'!W5423</f>
        <v>0</v>
      </c>
      <c r="N47" s="31">
        <f>'per SKPD'!X5423</f>
        <v>0</v>
      </c>
      <c r="O47" s="31">
        <f>'per SKPD'!Y5423</f>
        <v>0</v>
      </c>
      <c r="P47" s="31">
        <f>'per SKPD'!Z5423</f>
        <v>0</v>
      </c>
      <c r="Q47" s="31">
        <f>'per SKPD'!AA5423</f>
        <v>0</v>
      </c>
      <c r="R47" s="31">
        <f>'per SKPD'!AB5423</f>
        <v>0</v>
      </c>
      <c r="S47" s="31">
        <f>'per SKPD'!AC5423</f>
        <v>0</v>
      </c>
      <c r="T47" s="31">
        <f>'per SKPD'!AL5423</f>
        <v>0</v>
      </c>
      <c r="U47" s="31">
        <f>'per SKPD'!AM5423</f>
        <v>0</v>
      </c>
      <c r="V47" s="31">
        <f>'per SKPD'!AN5423</f>
        <v>0</v>
      </c>
      <c r="W47" s="31">
        <f>'per SKPD'!AO5423</f>
        <v>0</v>
      </c>
      <c r="X47" s="32">
        <f t="shared" si="7"/>
        <v>6712600</v>
      </c>
      <c r="Y47" s="32"/>
      <c r="Z47" s="28"/>
      <c r="AA47" s="29">
        <f t="shared" si="8"/>
        <v>6712600</v>
      </c>
      <c r="AB47" s="29">
        <f t="shared" si="9"/>
        <v>0</v>
      </c>
      <c r="AC47" s="29">
        <f t="shared" si="10"/>
        <v>6712600</v>
      </c>
      <c r="AD47" s="94">
        <f t="shared" si="11"/>
        <v>0</v>
      </c>
      <c r="AE47" s="94">
        <f t="shared" si="12"/>
        <v>0</v>
      </c>
      <c r="AF47" s="94">
        <f t="shared" si="13"/>
        <v>0</v>
      </c>
    </row>
    <row r="48" spans="1:32">
      <c r="A48" s="101">
        <v>37</v>
      </c>
      <c r="B48" s="110" t="str">
        <f>'KIB C'!B48</f>
        <v>KECAMATAN TLOGOMULYO</v>
      </c>
      <c r="C48" s="31">
        <f>'per SKPD'!E5475</f>
        <v>6712600</v>
      </c>
      <c r="D48" s="31">
        <f>'per SKPD'!F5475</f>
        <v>0</v>
      </c>
      <c r="E48" s="31">
        <f>'per SKPD'!G5475</f>
        <v>0</v>
      </c>
      <c r="F48" s="31">
        <f>'per SKPD'!H5475</f>
        <v>0</v>
      </c>
      <c r="G48" s="31">
        <f>'per SKPD'!I5475</f>
        <v>0</v>
      </c>
      <c r="H48" s="31">
        <f>'per SKPD'!J5475</f>
        <v>0</v>
      </c>
      <c r="I48" s="31">
        <f>'per SKPD'!K5475</f>
        <v>0</v>
      </c>
      <c r="J48" s="31">
        <f>'per SKPD'!L5475</f>
        <v>0</v>
      </c>
      <c r="K48" s="31">
        <f>'per SKPD'!M5475</f>
        <v>0</v>
      </c>
      <c r="L48" s="31">
        <f>'per SKPD'!N5475</f>
        <v>0</v>
      </c>
      <c r="M48" s="31">
        <f>'per SKPD'!W5475</f>
        <v>0</v>
      </c>
      <c r="N48" s="31">
        <f>'per SKPD'!X5475</f>
        <v>0</v>
      </c>
      <c r="O48" s="31">
        <f>'per SKPD'!Y5475</f>
        <v>0</v>
      </c>
      <c r="P48" s="31">
        <f>'per SKPD'!Z5475</f>
        <v>0</v>
      </c>
      <c r="Q48" s="31">
        <f>'per SKPD'!AA5475</f>
        <v>0</v>
      </c>
      <c r="R48" s="31">
        <f>'per SKPD'!AB5475</f>
        <v>0</v>
      </c>
      <c r="S48" s="31">
        <f>'per SKPD'!AC5475</f>
        <v>0</v>
      </c>
      <c r="T48" s="31">
        <f>'per SKPD'!AL5475</f>
        <v>0</v>
      </c>
      <c r="U48" s="31">
        <f>'per SKPD'!AM5475</f>
        <v>0</v>
      </c>
      <c r="V48" s="31">
        <f>'per SKPD'!AN5475</f>
        <v>0</v>
      </c>
      <c r="W48" s="31">
        <f>'per SKPD'!AO5475</f>
        <v>0</v>
      </c>
      <c r="X48" s="32">
        <f t="shared" si="7"/>
        <v>6712600</v>
      </c>
      <c r="Y48" s="32"/>
      <c r="Z48" s="28"/>
      <c r="AA48" s="29">
        <f t="shared" si="8"/>
        <v>6712600</v>
      </c>
      <c r="AB48" s="29">
        <f t="shared" si="9"/>
        <v>0</v>
      </c>
      <c r="AC48" s="29">
        <f t="shared" si="10"/>
        <v>6712600</v>
      </c>
      <c r="AD48" s="94">
        <f t="shared" si="11"/>
        <v>0</v>
      </c>
      <c r="AE48" s="94">
        <f t="shared" si="12"/>
        <v>0</v>
      </c>
      <c r="AF48" s="94">
        <f t="shared" si="13"/>
        <v>0</v>
      </c>
    </row>
    <row r="49" spans="1:32">
      <c r="A49" s="101">
        <v>38</v>
      </c>
      <c r="B49" s="110" t="str">
        <f>'KIB C'!B49</f>
        <v>KECAMATAN SELOPAMPANG</v>
      </c>
      <c r="C49" s="31">
        <f>'per SKPD'!E5541</f>
        <v>7015100</v>
      </c>
      <c r="D49" s="31">
        <f>'per SKPD'!F5541</f>
        <v>0</v>
      </c>
      <c r="E49" s="31">
        <f>'per SKPD'!G5541</f>
        <v>0</v>
      </c>
      <c r="F49" s="31">
        <f>'per SKPD'!H5541</f>
        <v>0</v>
      </c>
      <c r="G49" s="31">
        <f>'per SKPD'!I5541</f>
        <v>0</v>
      </c>
      <c r="H49" s="31">
        <f>'per SKPD'!J5541</f>
        <v>0</v>
      </c>
      <c r="I49" s="31">
        <f>'per SKPD'!K5541</f>
        <v>0</v>
      </c>
      <c r="J49" s="31">
        <f>'per SKPD'!L5541</f>
        <v>0</v>
      </c>
      <c r="K49" s="31">
        <f>'per SKPD'!M5541</f>
        <v>0</v>
      </c>
      <c r="L49" s="31">
        <f>'per SKPD'!N5541</f>
        <v>0</v>
      </c>
      <c r="M49" s="31">
        <f>'per SKPD'!W5541</f>
        <v>0</v>
      </c>
      <c r="N49" s="31">
        <f>'per SKPD'!X5541</f>
        <v>0</v>
      </c>
      <c r="O49" s="31">
        <f>'per SKPD'!Y5541</f>
        <v>0</v>
      </c>
      <c r="P49" s="31">
        <f>'per SKPD'!Z5541</f>
        <v>0</v>
      </c>
      <c r="Q49" s="31">
        <f>'per SKPD'!AA5541</f>
        <v>0</v>
      </c>
      <c r="R49" s="31">
        <f>'per SKPD'!AB5541</f>
        <v>0</v>
      </c>
      <c r="S49" s="31">
        <f>'per SKPD'!AC5541</f>
        <v>0</v>
      </c>
      <c r="T49" s="31">
        <f>'per SKPD'!AL5541</f>
        <v>0</v>
      </c>
      <c r="U49" s="31">
        <f>'per SKPD'!AM5541</f>
        <v>0</v>
      </c>
      <c r="V49" s="31">
        <f>'per SKPD'!AN5541</f>
        <v>0</v>
      </c>
      <c r="W49" s="31">
        <f>'per SKPD'!AO5541</f>
        <v>0</v>
      </c>
      <c r="X49" s="32">
        <f t="shared" si="7"/>
        <v>7015100</v>
      </c>
      <c r="Y49" s="32"/>
      <c r="Z49" s="28"/>
      <c r="AA49" s="29">
        <f t="shared" si="8"/>
        <v>7015100</v>
      </c>
      <c r="AB49" s="29">
        <f t="shared" si="9"/>
        <v>0</v>
      </c>
      <c r="AC49" s="29">
        <f t="shared" si="10"/>
        <v>7015100</v>
      </c>
      <c r="AD49" s="94">
        <f t="shared" si="11"/>
        <v>0</v>
      </c>
      <c r="AE49" s="94">
        <f t="shared" si="12"/>
        <v>0</v>
      </c>
      <c r="AF49" s="94">
        <f t="shared" si="13"/>
        <v>0</v>
      </c>
    </row>
    <row r="50" spans="1:32">
      <c r="A50" s="101">
        <v>39</v>
      </c>
      <c r="B50" s="110" t="str">
        <f>'KIB C'!B50</f>
        <v>KECAMATAN GEMAWANG</v>
      </c>
      <c r="C50" s="31">
        <f>'per SKPD'!E5600</f>
        <v>6700000</v>
      </c>
      <c r="D50" s="31">
        <f>'per SKPD'!F5600</f>
        <v>0</v>
      </c>
      <c r="E50" s="31">
        <f>'per SKPD'!G5600</f>
        <v>0</v>
      </c>
      <c r="F50" s="31">
        <f>'per SKPD'!H5600</f>
        <v>0</v>
      </c>
      <c r="G50" s="31">
        <f>'per SKPD'!I5600</f>
        <v>0</v>
      </c>
      <c r="H50" s="31">
        <f>'per SKPD'!J5600</f>
        <v>0</v>
      </c>
      <c r="I50" s="31">
        <f>'per SKPD'!K5600</f>
        <v>0</v>
      </c>
      <c r="J50" s="31">
        <f>'per SKPD'!L5600</f>
        <v>0</v>
      </c>
      <c r="K50" s="31">
        <f>'per SKPD'!M5600</f>
        <v>0</v>
      </c>
      <c r="L50" s="31">
        <f>'per SKPD'!N5600</f>
        <v>0</v>
      </c>
      <c r="M50" s="31">
        <f>'per SKPD'!W5600</f>
        <v>0</v>
      </c>
      <c r="N50" s="31">
        <f>'per SKPD'!X5600</f>
        <v>0</v>
      </c>
      <c r="O50" s="31">
        <f>'per SKPD'!Y5600</f>
        <v>0</v>
      </c>
      <c r="P50" s="31">
        <f>'per SKPD'!Z5600</f>
        <v>0</v>
      </c>
      <c r="Q50" s="31">
        <f>'per SKPD'!AA5600</f>
        <v>0</v>
      </c>
      <c r="R50" s="31">
        <f>'per SKPD'!AB5600</f>
        <v>0</v>
      </c>
      <c r="S50" s="31">
        <f>'per SKPD'!AC5600</f>
        <v>0</v>
      </c>
      <c r="T50" s="31">
        <f>'per SKPD'!AL5600</f>
        <v>0</v>
      </c>
      <c r="U50" s="31">
        <f>'per SKPD'!AM5600</f>
        <v>0</v>
      </c>
      <c r="V50" s="31">
        <f>'per SKPD'!AN5600</f>
        <v>0</v>
      </c>
      <c r="W50" s="31">
        <f>'per SKPD'!AO5600</f>
        <v>0</v>
      </c>
      <c r="X50" s="32">
        <f t="shared" si="7"/>
        <v>6700000</v>
      </c>
      <c r="Y50" s="32"/>
      <c r="Z50" s="28"/>
      <c r="AA50" s="29">
        <f t="shared" si="8"/>
        <v>6700000</v>
      </c>
      <c r="AB50" s="29">
        <f t="shared" si="9"/>
        <v>0</v>
      </c>
      <c r="AC50" s="29">
        <f t="shared" si="10"/>
        <v>6700000</v>
      </c>
      <c r="AD50" s="94">
        <f t="shared" si="11"/>
        <v>0</v>
      </c>
      <c r="AE50" s="94">
        <f t="shared" si="12"/>
        <v>0</v>
      </c>
      <c r="AF50" s="94">
        <f t="shared" si="13"/>
        <v>0</v>
      </c>
    </row>
    <row r="51" spans="1:32">
      <c r="A51" s="101">
        <v>40</v>
      </c>
      <c r="B51" s="110" t="str">
        <f>'KIB C'!B51</f>
        <v>KECAMATAN TRETEP</v>
      </c>
      <c r="C51" s="31">
        <f>'per SKPD'!E5661</f>
        <v>6712600</v>
      </c>
      <c r="D51" s="31">
        <f>'per SKPD'!F5661</f>
        <v>0</v>
      </c>
      <c r="E51" s="31">
        <f>'per SKPD'!G5661</f>
        <v>0</v>
      </c>
      <c r="F51" s="31">
        <f>'per SKPD'!H5661</f>
        <v>0</v>
      </c>
      <c r="G51" s="31">
        <f>'per SKPD'!I5661</f>
        <v>0</v>
      </c>
      <c r="H51" s="31">
        <f>'per SKPD'!J5661</f>
        <v>0</v>
      </c>
      <c r="I51" s="31">
        <f>'per SKPD'!K5661</f>
        <v>0</v>
      </c>
      <c r="J51" s="31">
        <f>'per SKPD'!L5661</f>
        <v>0</v>
      </c>
      <c r="K51" s="31">
        <f>'per SKPD'!M5661</f>
        <v>0</v>
      </c>
      <c r="L51" s="31">
        <f>'per SKPD'!N5661</f>
        <v>0</v>
      </c>
      <c r="M51" s="31">
        <f>'per SKPD'!W5661</f>
        <v>0</v>
      </c>
      <c r="N51" s="31">
        <f>'per SKPD'!X5661</f>
        <v>0</v>
      </c>
      <c r="O51" s="31">
        <f>'per SKPD'!Y5661</f>
        <v>0</v>
      </c>
      <c r="P51" s="31">
        <f>'per SKPD'!Z5661</f>
        <v>0</v>
      </c>
      <c r="Q51" s="31">
        <f>'per SKPD'!AA5661</f>
        <v>0</v>
      </c>
      <c r="R51" s="31">
        <f>'per SKPD'!AB5661</f>
        <v>0</v>
      </c>
      <c r="S51" s="31">
        <f>'per SKPD'!AC5661</f>
        <v>0</v>
      </c>
      <c r="T51" s="31">
        <f>'per SKPD'!AL5661</f>
        <v>0</v>
      </c>
      <c r="U51" s="31">
        <f>'per SKPD'!AM5661</f>
        <v>0</v>
      </c>
      <c r="V51" s="31">
        <f>'per SKPD'!AN5661</f>
        <v>0</v>
      </c>
      <c r="W51" s="31">
        <f>'per SKPD'!AO5661</f>
        <v>0</v>
      </c>
      <c r="X51" s="32">
        <f t="shared" si="7"/>
        <v>6712600</v>
      </c>
      <c r="Y51" s="32"/>
      <c r="Z51" s="28"/>
      <c r="AA51" s="29">
        <f t="shared" si="8"/>
        <v>6712600</v>
      </c>
      <c r="AB51" s="29">
        <f t="shared" si="9"/>
        <v>0</v>
      </c>
      <c r="AC51" s="29">
        <f t="shared" si="10"/>
        <v>6712600</v>
      </c>
      <c r="AD51" s="94">
        <f t="shared" si="11"/>
        <v>0</v>
      </c>
      <c r="AE51" s="94">
        <f t="shared" si="12"/>
        <v>0</v>
      </c>
      <c r="AF51" s="94">
        <f t="shared" si="13"/>
        <v>0</v>
      </c>
    </row>
    <row r="52" spans="1:32">
      <c r="A52" s="101">
        <v>41</v>
      </c>
      <c r="B52" s="110" t="str">
        <f>'KIB C'!B52</f>
        <v>KELURAHAN TEMANGGUNG I</v>
      </c>
      <c r="C52" s="31">
        <f>'per SKPD'!E5760</f>
        <v>510000</v>
      </c>
      <c r="D52" s="31">
        <f>'per SKPD'!F5760</f>
        <v>0</v>
      </c>
      <c r="E52" s="31">
        <f>'per SKPD'!G5760</f>
        <v>0</v>
      </c>
      <c r="F52" s="31">
        <f>'per SKPD'!H5760</f>
        <v>0</v>
      </c>
      <c r="G52" s="31">
        <f>'per SKPD'!I5760</f>
        <v>0</v>
      </c>
      <c r="H52" s="31">
        <f>'per SKPD'!J5760</f>
        <v>0</v>
      </c>
      <c r="I52" s="31">
        <f>'per SKPD'!K5760</f>
        <v>0</v>
      </c>
      <c r="J52" s="31">
        <f>'per SKPD'!L5760</f>
        <v>0</v>
      </c>
      <c r="K52" s="31">
        <f>'per SKPD'!M5760</f>
        <v>0</v>
      </c>
      <c r="L52" s="31">
        <f>'per SKPD'!N5760</f>
        <v>0</v>
      </c>
      <c r="M52" s="31">
        <f>'per SKPD'!W5760</f>
        <v>0</v>
      </c>
      <c r="N52" s="31">
        <f>'per SKPD'!X5760</f>
        <v>0</v>
      </c>
      <c r="O52" s="31">
        <f>'per SKPD'!Y5760</f>
        <v>0</v>
      </c>
      <c r="P52" s="31">
        <f>'per SKPD'!Z5760</f>
        <v>0</v>
      </c>
      <c r="Q52" s="31">
        <f>'per SKPD'!AA5760</f>
        <v>0</v>
      </c>
      <c r="R52" s="31">
        <f>'per SKPD'!AB5760</f>
        <v>0</v>
      </c>
      <c r="S52" s="31">
        <f>'per SKPD'!AC5760</f>
        <v>0</v>
      </c>
      <c r="T52" s="31">
        <f>'per SKPD'!AL5760</f>
        <v>0</v>
      </c>
      <c r="U52" s="31">
        <f>'per SKPD'!AM5760</f>
        <v>0</v>
      </c>
      <c r="V52" s="31">
        <f>'per SKPD'!AN5760</f>
        <v>0</v>
      </c>
      <c r="W52" s="31">
        <f>'per SKPD'!AO5760</f>
        <v>0</v>
      </c>
      <c r="X52" s="32">
        <f t="shared" si="7"/>
        <v>510000</v>
      </c>
      <c r="Y52" s="32"/>
      <c r="Z52" s="28"/>
      <c r="AA52" s="29">
        <f t="shared" si="8"/>
        <v>510000</v>
      </c>
      <c r="AB52" s="29">
        <f t="shared" si="9"/>
        <v>0</v>
      </c>
      <c r="AC52" s="29">
        <f t="shared" si="10"/>
        <v>510000</v>
      </c>
      <c r="AD52" s="94">
        <f t="shared" si="11"/>
        <v>0</v>
      </c>
      <c r="AE52" s="94">
        <f t="shared" si="12"/>
        <v>0</v>
      </c>
      <c r="AF52" s="94">
        <f t="shared" si="13"/>
        <v>0</v>
      </c>
    </row>
    <row r="53" spans="1:32">
      <c r="A53" s="101">
        <v>42</v>
      </c>
      <c r="B53" s="110" t="str">
        <f>'KIB C'!B53</f>
        <v>KELURAHAN TEMANGGUNG II</v>
      </c>
      <c r="C53" s="31">
        <f>'per SKPD'!E5811</f>
        <v>3450000</v>
      </c>
      <c r="D53" s="31">
        <f>'per SKPD'!F5811</f>
        <v>0</v>
      </c>
      <c r="E53" s="31">
        <f>'per SKPD'!G5811</f>
        <v>0</v>
      </c>
      <c r="F53" s="31">
        <f>'per SKPD'!H5811</f>
        <v>0</v>
      </c>
      <c r="G53" s="31">
        <f>'per SKPD'!I5811</f>
        <v>0</v>
      </c>
      <c r="H53" s="31">
        <f>'per SKPD'!J5811</f>
        <v>0</v>
      </c>
      <c r="I53" s="31">
        <f>'per SKPD'!K5811</f>
        <v>0</v>
      </c>
      <c r="J53" s="31">
        <f>'per SKPD'!L5811</f>
        <v>0</v>
      </c>
      <c r="K53" s="31">
        <f>'per SKPD'!M5811</f>
        <v>0</v>
      </c>
      <c r="L53" s="31">
        <f>'per SKPD'!N5811</f>
        <v>0</v>
      </c>
      <c r="M53" s="31">
        <f>'per SKPD'!W5811</f>
        <v>0</v>
      </c>
      <c r="N53" s="31">
        <f>'per SKPD'!X5811</f>
        <v>0</v>
      </c>
      <c r="O53" s="31">
        <f>'per SKPD'!Y5811</f>
        <v>0</v>
      </c>
      <c r="P53" s="31">
        <f>'per SKPD'!Z5811</f>
        <v>0</v>
      </c>
      <c r="Q53" s="31">
        <f>'per SKPD'!AA5811</f>
        <v>0</v>
      </c>
      <c r="R53" s="31">
        <f>'per SKPD'!AB5811</f>
        <v>0</v>
      </c>
      <c r="S53" s="31">
        <f>'per SKPD'!AC5811</f>
        <v>0</v>
      </c>
      <c r="T53" s="31">
        <f>'per SKPD'!AL5811</f>
        <v>0</v>
      </c>
      <c r="U53" s="31">
        <f>'per SKPD'!AM5811</f>
        <v>0</v>
      </c>
      <c r="V53" s="31">
        <f>'per SKPD'!AN5811</f>
        <v>0</v>
      </c>
      <c r="W53" s="31">
        <f>'per SKPD'!AO5811</f>
        <v>0</v>
      </c>
      <c r="X53" s="32">
        <f t="shared" si="7"/>
        <v>3450000</v>
      </c>
      <c r="Y53" s="32"/>
      <c r="Z53" s="28"/>
      <c r="AA53" s="29">
        <f t="shared" si="8"/>
        <v>3450000</v>
      </c>
      <c r="AB53" s="29">
        <f t="shared" si="9"/>
        <v>0</v>
      </c>
      <c r="AC53" s="29">
        <f t="shared" si="10"/>
        <v>3450000</v>
      </c>
      <c r="AD53" s="94">
        <f t="shared" si="11"/>
        <v>0</v>
      </c>
      <c r="AE53" s="94">
        <f t="shared" si="12"/>
        <v>0</v>
      </c>
      <c r="AF53" s="94">
        <f t="shared" si="13"/>
        <v>0</v>
      </c>
    </row>
    <row r="54" spans="1:32">
      <c r="A54" s="101">
        <v>43</v>
      </c>
      <c r="B54" s="110" t="str">
        <f>'KIB C'!B54</f>
        <v>KELURAHAN BUTUH</v>
      </c>
      <c r="C54" s="31">
        <f>'per SKPD'!E5870</f>
        <v>51245000</v>
      </c>
      <c r="D54" s="31">
        <f>'per SKPD'!F5870</f>
        <v>0</v>
      </c>
      <c r="E54" s="31">
        <f>'per SKPD'!G5870</f>
        <v>0</v>
      </c>
      <c r="F54" s="31">
        <f>'per SKPD'!H5870</f>
        <v>0</v>
      </c>
      <c r="G54" s="31">
        <f>'per SKPD'!I5870</f>
        <v>0</v>
      </c>
      <c r="H54" s="31">
        <f>'per SKPD'!J5870</f>
        <v>0</v>
      </c>
      <c r="I54" s="31">
        <f>'per SKPD'!K5870</f>
        <v>0</v>
      </c>
      <c r="J54" s="31">
        <f>'per SKPD'!L5870</f>
        <v>0</v>
      </c>
      <c r="K54" s="31">
        <f>'per SKPD'!M5870</f>
        <v>0</v>
      </c>
      <c r="L54" s="31">
        <f>'per SKPD'!N5870</f>
        <v>0</v>
      </c>
      <c r="M54" s="31">
        <f>'per SKPD'!W5870</f>
        <v>0</v>
      </c>
      <c r="N54" s="31">
        <f>'per SKPD'!X5870</f>
        <v>0</v>
      </c>
      <c r="O54" s="31">
        <f>'per SKPD'!Y5870</f>
        <v>0</v>
      </c>
      <c r="P54" s="31">
        <f>'per SKPD'!Z5870</f>
        <v>0</v>
      </c>
      <c r="Q54" s="31">
        <f>'per SKPD'!AA5870</f>
        <v>0</v>
      </c>
      <c r="R54" s="31">
        <f>'per SKPD'!AB5870</f>
        <v>0</v>
      </c>
      <c r="S54" s="31">
        <f>'per SKPD'!AC5870</f>
        <v>0</v>
      </c>
      <c r="T54" s="31">
        <f>'per SKPD'!AL5870</f>
        <v>0</v>
      </c>
      <c r="U54" s="31">
        <f>'per SKPD'!AM5870</f>
        <v>0</v>
      </c>
      <c r="V54" s="31">
        <f>'per SKPD'!AN5870</f>
        <v>0</v>
      </c>
      <c r="W54" s="31">
        <f>'per SKPD'!AO5870</f>
        <v>0</v>
      </c>
      <c r="X54" s="32">
        <f t="shared" si="7"/>
        <v>51245000</v>
      </c>
      <c r="Y54" s="32"/>
      <c r="Z54" s="28"/>
      <c r="AA54" s="29">
        <f t="shared" si="8"/>
        <v>51245000</v>
      </c>
      <c r="AB54" s="29">
        <f t="shared" si="9"/>
        <v>0</v>
      </c>
      <c r="AC54" s="29">
        <f t="shared" si="10"/>
        <v>51245000</v>
      </c>
      <c r="AD54" s="94">
        <f t="shared" si="11"/>
        <v>0</v>
      </c>
      <c r="AE54" s="94">
        <f t="shared" si="12"/>
        <v>0</v>
      </c>
      <c r="AF54" s="94">
        <f t="shared" si="13"/>
        <v>0</v>
      </c>
    </row>
    <row r="55" spans="1:32">
      <c r="A55" s="101">
        <v>44</v>
      </c>
      <c r="B55" s="110" t="str">
        <f>'KIB C'!B55</f>
        <v>KELURAHAN JAMPIROSO</v>
      </c>
      <c r="C55" s="31">
        <f>'per SKPD'!E5952</f>
        <v>5200000</v>
      </c>
      <c r="D55" s="31">
        <f>'per SKPD'!F5952</f>
        <v>0</v>
      </c>
      <c r="E55" s="31">
        <f>'per SKPD'!G5952</f>
        <v>0</v>
      </c>
      <c r="F55" s="31">
        <f>'per SKPD'!H5952</f>
        <v>0</v>
      </c>
      <c r="G55" s="31">
        <f>'per SKPD'!I5952</f>
        <v>0</v>
      </c>
      <c r="H55" s="31">
        <f>'per SKPD'!J5952</f>
        <v>0</v>
      </c>
      <c r="I55" s="31">
        <f>'per SKPD'!K5952</f>
        <v>0</v>
      </c>
      <c r="J55" s="31">
        <f>'per SKPD'!L5952</f>
        <v>0</v>
      </c>
      <c r="K55" s="31">
        <f>'per SKPD'!M5952</f>
        <v>0</v>
      </c>
      <c r="L55" s="31">
        <f>'per SKPD'!N5952</f>
        <v>0</v>
      </c>
      <c r="M55" s="31">
        <f>'per SKPD'!W5952</f>
        <v>0</v>
      </c>
      <c r="N55" s="31">
        <f>'per SKPD'!X5952</f>
        <v>0</v>
      </c>
      <c r="O55" s="31">
        <f>'per SKPD'!Y5952</f>
        <v>0</v>
      </c>
      <c r="P55" s="31">
        <f>'per SKPD'!Z5952</f>
        <v>0</v>
      </c>
      <c r="Q55" s="31">
        <f>'per SKPD'!AA5952</f>
        <v>0</v>
      </c>
      <c r="R55" s="31">
        <f>'per SKPD'!AB5952</f>
        <v>0</v>
      </c>
      <c r="S55" s="31">
        <f>'per SKPD'!AC5952</f>
        <v>0</v>
      </c>
      <c r="T55" s="31">
        <f>'per SKPD'!AL5952</f>
        <v>0</v>
      </c>
      <c r="U55" s="31">
        <f>'per SKPD'!AM5952</f>
        <v>0</v>
      </c>
      <c r="V55" s="31">
        <f>'per SKPD'!AN5952</f>
        <v>0</v>
      </c>
      <c r="W55" s="31">
        <f>'per SKPD'!AO5952</f>
        <v>0</v>
      </c>
      <c r="X55" s="32">
        <f t="shared" si="7"/>
        <v>5200000</v>
      </c>
      <c r="Y55" s="32"/>
      <c r="Z55" s="28"/>
      <c r="AA55" s="29">
        <f t="shared" si="8"/>
        <v>5200000</v>
      </c>
      <c r="AB55" s="29">
        <f t="shared" si="9"/>
        <v>0</v>
      </c>
      <c r="AC55" s="29">
        <f t="shared" si="10"/>
        <v>5200000</v>
      </c>
      <c r="AD55" s="94">
        <f t="shared" si="11"/>
        <v>0</v>
      </c>
      <c r="AE55" s="94">
        <f t="shared" si="12"/>
        <v>0</v>
      </c>
      <c r="AF55" s="94">
        <f t="shared" si="13"/>
        <v>0</v>
      </c>
    </row>
    <row r="56" spans="1:32">
      <c r="A56" s="101">
        <v>45</v>
      </c>
      <c r="B56" s="110" t="str">
        <f>'KIB C'!B56</f>
        <v>KELURAHAN JAMPIREJO</v>
      </c>
      <c r="C56" s="31">
        <f>'per SKPD'!E6017</f>
        <v>746000</v>
      </c>
      <c r="D56" s="31">
        <f>'per SKPD'!F6017</f>
        <v>0</v>
      </c>
      <c r="E56" s="31">
        <f>'per SKPD'!G6017</f>
        <v>0</v>
      </c>
      <c r="F56" s="31">
        <f>'per SKPD'!H6017</f>
        <v>0</v>
      </c>
      <c r="G56" s="31">
        <f>'per SKPD'!I6017</f>
        <v>0</v>
      </c>
      <c r="H56" s="31">
        <f>'per SKPD'!J6017</f>
        <v>0</v>
      </c>
      <c r="I56" s="31">
        <f>'per SKPD'!K6017</f>
        <v>0</v>
      </c>
      <c r="J56" s="31">
        <f>'per SKPD'!L6017</f>
        <v>0</v>
      </c>
      <c r="K56" s="31">
        <f>'per SKPD'!M6017</f>
        <v>0</v>
      </c>
      <c r="L56" s="31">
        <f>'per SKPD'!N6017</f>
        <v>0</v>
      </c>
      <c r="M56" s="31">
        <f>'per SKPD'!W6017</f>
        <v>0</v>
      </c>
      <c r="N56" s="31">
        <f>'per SKPD'!X6017</f>
        <v>0</v>
      </c>
      <c r="O56" s="31">
        <f>'per SKPD'!Y6017</f>
        <v>0</v>
      </c>
      <c r="P56" s="31">
        <f>'per SKPD'!Z6017</f>
        <v>0</v>
      </c>
      <c r="Q56" s="31">
        <f>'per SKPD'!AA6017</f>
        <v>0</v>
      </c>
      <c r="R56" s="31">
        <f>'per SKPD'!AB6017</f>
        <v>0</v>
      </c>
      <c r="S56" s="31">
        <f>'per SKPD'!AC6017</f>
        <v>0</v>
      </c>
      <c r="T56" s="31">
        <f>'per SKPD'!AL6017</f>
        <v>0</v>
      </c>
      <c r="U56" s="31">
        <f>'per SKPD'!AM6017</f>
        <v>0</v>
      </c>
      <c r="V56" s="31">
        <f>'per SKPD'!AN6017</f>
        <v>0</v>
      </c>
      <c r="W56" s="31">
        <f>'per SKPD'!AO6017</f>
        <v>0</v>
      </c>
      <c r="X56" s="32">
        <f t="shared" si="7"/>
        <v>746000</v>
      </c>
      <c r="Y56" s="32"/>
      <c r="Z56" s="28"/>
      <c r="AA56" s="29">
        <f t="shared" si="8"/>
        <v>746000</v>
      </c>
      <c r="AB56" s="29">
        <f t="shared" si="9"/>
        <v>0</v>
      </c>
      <c r="AC56" s="29">
        <f t="shared" si="10"/>
        <v>746000</v>
      </c>
      <c r="AD56" s="94">
        <f t="shared" si="11"/>
        <v>0</v>
      </c>
      <c r="AE56" s="94">
        <f t="shared" si="12"/>
        <v>0</v>
      </c>
      <c r="AF56" s="94">
        <f t="shared" si="13"/>
        <v>0</v>
      </c>
    </row>
    <row r="57" spans="1:32">
      <c r="A57" s="101">
        <v>46</v>
      </c>
      <c r="B57" s="110" t="str">
        <f>'KIB C'!B57</f>
        <v>KELURAHAN KERTOSARI</v>
      </c>
      <c r="C57" s="31">
        <f>'per SKPD'!E6083</f>
        <v>0</v>
      </c>
      <c r="D57" s="31">
        <f>'per SKPD'!F6083</f>
        <v>0</v>
      </c>
      <c r="E57" s="31">
        <f>'per SKPD'!G6083</f>
        <v>0</v>
      </c>
      <c r="F57" s="31">
        <f>'per SKPD'!H6083</f>
        <v>0</v>
      </c>
      <c r="G57" s="31">
        <f>'per SKPD'!I6083</f>
        <v>0</v>
      </c>
      <c r="H57" s="31">
        <f>'per SKPD'!J6083</f>
        <v>0</v>
      </c>
      <c r="I57" s="31">
        <f>'per SKPD'!K6083</f>
        <v>0</v>
      </c>
      <c r="J57" s="31">
        <f>'per SKPD'!L6083</f>
        <v>0</v>
      </c>
      <c r="K57" s="31">
        <f>'per SKPD'!M6083</f>
        <v>0</v>
      </c>
      <c r="L57" s="31">
        <f>'per SKPD'!N6083</f>
        <v>0</v>
      </c>
      <c r="M57" s="31">
        <f>'per SKPD'!W6083</f>
        <v>0</v>
      </c>
      <c r="N57" s="31">
        <f>'per SKPD'!X6083</f>
        <v>0</v>
      </c>
      <c r="O57" s="31">
        <f>'per SKPD'!Y6083</f>
        <v>0</v>
      </c>
      <c r="P57" s="31">
        <f>'per SKPD'!Z6083</f>
        <v>0</v>
      </c>
      <c r="Q57" s="31">
        <f>'per SKPD'!AA6083</f>
        <v>0</v>
      </c>
      <c r="R57" s="31">
        <f>'per SKPD'!AB6083</f>
        <v>0</v>
      </c>
      <c r="S57" s="31">
        <f>'per SKPD'!AC6083</f>
        <v>0</v>
      </c>
      <c r="T57" s="31">
        <f>'per SKPD'!AL6083</f>
        <v>0</v>
      </c>
      <c r="U57" s="31">
        <f>'per SKPD'!AM6083</f>
        <v>0</v>
      </c>
      <c r="V57" s="31">
        <f>'per SKPD'!AN6083</f>
        <v>0</v>
      </c>
      <c r="W57" s="31">
        <f>'per SKPD'!AO6083</f>
        <v>0</v>
      </c>
      <c r="X57" s="32">
        <f t="shared" si="7"/>
        <v>0</v>
      </c>
      <c r="Y57" s="32"/>
      <c r="Z57" s="28"/>
      <c r="AA57" s="29">
        <f t="shared" si="8"/>
        <v>0</v>
      </c>
      <c r="AB57" s="29">
        <f t="shared" si="9"/>
        <v>0</v>
      </c>
      <c r="AC57" s="29">
        <f t="shared" si="10"/>
        <v>0</v>
      </c>
      <c r="AD57" s="94">
        <f t="shared" si="11"/>
        <v>0</v>
      </c>
      <c r="AE57" s="94">
        <f t="shared" si="12"/>
        <v>0</v>
      </c>
      <c r="AF57" s="94">
        <f t="shared" si="13"/>
        <v>0</v>
      </c>
    </row>
    <row r="58" spans="1:32">
      <c r="A58" s="101">
        <v>47</v>
      </c>
      <c r="B58" s="110" t="str">
        <f>'KIB C'!B58</f>
        <v>KELURAHAN BANYUURIP</v>
      </c>
      <c r="C58" s="31">
        <f>'per SKPD'!E6151</f>
        <v>2500000</v>
      </c>
      <c r="D58" s="31">
        <f>'per SKPD'!F6151</f>
        <v>0</v>
      </c>
      <c r="E58" s="31">
        <f>'per SKPD'!G6151</f>
        <v>0</v>
      </c>
      <c r="F58" s="31">
        <f>'per SKPD'!H6151</f>
        <v>0</v>
      </c>
      <c r="G58" s="31">
        <f>'per SKPD'!I6151</f>
        <v>0</v>
      </c>
      <c r="H58" s="31">
        <f>'per SKPD'!J6151</f>
        <v>0</v>
      </c>
      <c r="I58" s="31">
        <f>'per SKPD'!K6151</f>
        <v>0</v>
      </c>
      <c r="J58" s="31">
        <f>'per SKPD'!L6151</f>
        <v>0</v>
      </c>
      <c r="K58" s="31">
        <f>'per SKPD'!M6151</f>
        <v>0</v>
      </c>
      <c r="L58" s="31">
        <f>'per SKPD'!N6151</f>
        <v>0</v>
      </c>
      <c r="M58" s="31">
        <f>'per SKPD'!W6151</f>
        <v>0</v>
      </c>
      <c r="N58" s="31">
        <f>'per SKPD'!X6151</f>
        <v>0</v>
      </c>
      <c r="O58" s="31">
        <f>'per SKPD'!Y6151</f>
        <v>0</v>
      </c>
      <c r="P58" s="31">
        <f>'per SKPD'!Z6151</f>
        <v>0</v>
      </c>
      <c r="Q58" s="31">
        <f>'per SKPD'!AA6151</f>
        <v>0</v>
      </c>
      <c r="R58" s="31">
        <f>'per SKPD'!AB6151</f>
        <v>0</v>
      </c>
      <c r="S58" s="31">
        <f>'per SKPD'!AC6151</f>
        <v>0</v>
      </c>
      <c r="T58" s="31">
        <f>'per SKPD'!AL6151</f>
        <v>0</v>
      </c>
      <c r="U58" s="31">
        <f>'per SKPD'!AM6151</f>
        <v>0</v>
      </c>
      <c r="V58" s="31">
        <f>'per SKPD'!AN6151</f>
        <v>0</v>
      </c>
      <c r="W58" s="31">
        <f>'per SKPD'!AO6151</f>
        <v>0</v>
      </c>
      <c r="X58" s="32">
        <f t="shared" si="7"/>
        <v>2500000</v>
      </c>
      <c r="Y58" s="32"/>
      <c r="Z58" s="28"/>
      <c r="AA58" s="29">
        <f t="shared" si="8"/>
        <v>2500000</v>
      </c>
      <c r="AB58" s="29">
        <f t="shared" si="9"/>
        <v>0</v>
      </c>
      <c r="AC58" s="29">
        <f t="shared" si="10"/>
        <v>2500000</v>
      </c>
      <c r="AD58" s="94">
        <f t="shared" si="11"/>
        <v>0</v>
      </c>
      <c r="AE58" s="94">
        <f t="shared" si="12"/>
        <v>0</v>
      </c>
      <c r="AF58" s="94">
        <f t="shared" si="13"/>
        <v>0</v>
      </c>
    </row>
    <row r="59" spans="1:32">
      <c r="A59" s="101">
        <v>48</v>
      </c>
      <c r="B59" s="110" t="str">
        <f>'KIB C'!B59</f>
        <v>KELURAHAN KOWANGAN</v>
      </c>
      <c r="C59" s="31">
        <f>'per SKPD'!E6201</f>
        <v>675000</v>
      </c>
      <c r="D59" s="31">
        <f>'per SKPD'!F6201</f>
        <v>0</v>
      </c>
      <c r="E59" s="31">
        <f>'per SKPD'!G6201</f>
        <v>0</v>
      </c>
      <c r="F59" s="31">
        <f>'per SKPD'!H6201</f>
        <v>0</v>
      </c>
      <c r="G59" s="31">
        <f>'per SKPD'!I6201</f>
        <v>0</v>
      </c>
      <c r="H59" s="31">
        <f>'per SKPD'!J6201</f>
        <v>0</v>
      </c>
      <c r="I59" s="31">
        <f>'per SKPD'!K6201</f>
        <v>0</v>
      </c>
      <c r="J59" s="31">
        <f>'per SKPD'!L6201</f>
        <v>0</v>
      </c>
      <c r="K59" s="31">
        <f>'per SKPD'!M6201</f>
        <v>0</v>
      </c>
      <c r="L59" s="31">
        <f>'per SKPD'!N6201</f>
        <v>0</v>
      </c>
      <c r="M59" s="31">
        <f>'per SKPD'!W6201</f>
        <v>0</v>
      </c>
      <c r="N59" s="31">
        <f>'per SKPD'!X6201</f>
        <v>0</v>
      </c>
      <c r="O59" s="31">
        <f>'per SKPD'!Y6201</f>
        <v>0</v>
      </c>
      <c r="P59" s="31">
        <f>'per SKPD'!Z6201</f>
        <v>0</v>
      </c>
      <c r="Q59" s="31">
        <f>'per SKPD'!AA6201</f>
        <v>0</v>
      </c>
      <c r="R59" s="31">
        <f>'per SKPD'!AB6201</f>
        <v>0</v>
      </c>
      <c r="S59" s="31">
        <f>'per SKPD'!AC6201</f>
        <v>0</v>
      </c>
      <c r="T59" s="31">
        <f>'per SKPD'!AL6201</f>
        <v>0</v>
      </c>
      <c r="U59" s="31">
        <f>'per SKPD'!AM6201</f>
        <v>0</v>
      </c>
      <c r="V59" s="31">
        <f>'per SKPD'!AN6201</f>
        <v>0</v>
      </c>
      <c r="W59" s="31">
        <f>'per SKPD'!AO6201</f>
        <v>0</v>
      </c>
      <c r="X59" s="32">
        <f t="shared" si="7"/>
        <v>675000</v>
      </c>
      <c r="Y59" s="32"/>
      <c r="Z59" s="28"/>
      <c r="AA59" s="29">
        <f t="shared" si="8"/>
        <v>675000</v>
      </c>
      <c r="AB59" s="29">
        <f t="shared" si="9"/>
        <v>0</v>
      </c>
      <c r="AC59" s="29">
        <f t="shared" si="10"/>
        <v>675000</v>
      </c>
      <c r="AD59" s="94">
        <f t="shared" si="11"/>
        <v>0</v>
      </c>
      <c r="AE59" s="94">
        <f t="shared" si="12"/>
        <v>0</v>
      </c>
      <c r="AF59" s="94">
        <f t="shared" si="13"/>
        <v>0</v>
      </c>
    </row>
    <row r="60" spans="1:32">
      <c r="A60" s="101">
        <v>49</v>
      </c>
      <c r="B60" s="110" t="str">
        <f>'KIB C'!B60</f>
        <v>KELURAHAN JURANG</v>
      </c>
      <c r="C60" s="31">
        <f>'per SKPD'!E6284</f>
        <v>952100</v>
      </c>
      <c r="D60" s="31">
        <f>'per SKPD'!F6284</f>
        <v>0</v>
      </c>
      <c r="E60" s="31">
        <f>'per SKPD'!G6284</f>
        <v>0</v>
      </c>
      <c r="F60" s="31">
        <f>'per SKPD'!H6284</f>
        <v>0</v>
      </c>
      <c r="G60" s="31">
        <f>'per SKPD'!I6284</f>
        <v>0</v>
      </c>
      <c r="H60" s="31">
        <f>'per SKPD'!J6284</f>
        <v>0</v>
      </c>
      <c r="I60" s="31">
        <f>'per SKPD'!K6284</f>
        <v>0</v>
      </c>
      <c r="J60" s="31">
        <f>'per SKPD'!L6284</f>
        <v>0</v>
      </c>
      <c r="K60" s="31">
        <f>'per SKPD'!M6284</f>
        <v>0</v>
      </c>
      <c r="L60" s="31">
        <f>'per SKPD'!N6284</f>
        <v>0</v>
      </c>
      <c r="M60" s="31">
        <f>'per SKPD'!W6284</f>
        <v>0</v>
      </c>
      <c r="N60" s="31">
        <f>'per SKPD'!X6284</f>
        <v>0</v>
      </c>
      <c r="O60" s="31">
        <f>'per SKPD'!Y6284</f>
        <v>0</v>
      </c>
      <c r="P60" s="31">
        <f>'per SKPD'!Z6284</f>
        <v>0</v>
      </c>
      <c r="Q60" s="31">
        <f>'per SKPD'!AA6284</f>
        <v>0</v>
      </c>
      <c r="R60" s="31">
        <f>'per SKPD'!AB6284</f>
        <v>0</v>
      </c>
      <c r="S60" s="31">
        <f>'per SKPD'!AC6284</f>
        <v>0</v>
      </c>
      <c r="T60" s="31">
        <f>'per SKPD'!AL6284</f>
        <v>0</v>
      </c>
      <c r="U60" s="31">
        <f>'per SKPD'!AM6284</f>
        <v>0</v>
      </c>
      <c r="V60" s="31">
        <f>'per SKPD'!AN6284</f>
        <v>0</v>
      </c>
      <c r="W60" s="31">
        <f>'per SKPD'!AO6284</f>
        <v>0</v>
      </c>
      <c r="X60" s="32">
        <f t="shared" si="7"/>
        <v>952100</v>
      </c>
      <c r="Y60" s="32"/>
      <c r="Z60" s="28"/>
      <c r="AA60" s="29">
        <f t="shared" si="8"/>
        <v>952100</v>
      </c>
      <c r="AB60" s="29">
        <f t="shared" si="9"/>
        <v>0</v>
      </c>
      <c r="AC60" s="29">
        <f t="shared" si="10"/>
        <v>952100</v>
      </c>
      <c r="AD60" s="94">
        <f t="shared" si="11"/>
        <v>0</v>
      </c>
      <c r="AE60" s="94">
        <f t="shared" si="12"/>
        <v>0</v>
      </c>
      <c r="AF60" s="94">
        <f t="shared" si="13"/>
        <v>0</v>
      </c>
    </row>
    <row r="61" spans="1:32">
      <c r="A61" s="101">
        <v>50</v>
      </c>
      <c r="B61" s="110" t="str">
        <f>'KIB C'!B61</f>
        <v>KELURAHAN TLOGOREJO</v>
      </c>
      <c r="C61" s="31">
        <f>'per SKPD'!E6353</f>
        <v>3250000</v>
      </c>
      <c r="D61" s="31">
        <f>'per SKPD'!F6353</f>
        <v>0</v>
      </c>
      <c r="E61" s="31">
        <f>'per SKPD'!G6353</f>
        <v>0</v>
      </c>
      <c r="F61" s="31">
        <f>'per SKPD'!H6353</f>
        <v>0</v>
      </c>
      <c r="G61" s="31">
        <f>'per SKPD'!I6353</f>
        <v>0</v>
      </c>
      <c r="H61" s="31">
        <f>'per SKPD'!J6353</f>
        <v>0</v>
      </c>
      <c r="I61" s="31">
        <f>'per SKPD'!K6353</f>
        <v>0</v>
      </c>
      <c r="J61" s="31">
        <f>'per SKPD'!L6353</f>
        <v>0</v>
      </c>
      <c r="K61" s="31">
        <f>'per SKPD'!M6353</f>
        <v>0</v>
      </c>
      <c r="L61" s="31">
        <f>'per SKPD'!N6353</f>
        <v>0</v>
      </c>
      <c r="M61" s="31">
        <f>'per SKPD'!W6353</f>
        <v>0</v>
      </c>
      <c r="N61" s="31">
        <f>'per SKPD'!X6353</f>
        <v>0</v>
      </c>
      <c r="O61" s="31">
        <f>'per SKPD'!Y6353</f>
        <v>0</v>
      </c>
      <c r="P61" s="31">
        <f>'per SKPD'!Z6353</f>
        <v>0</v>
      </c>
      <c r="Q61" s="31">
        <f>'per SKPD'!AA6353</f>
        <v>0</v>
      </c>
      <c r="R61" s="31">
        <f>'per SKPD'!AB6353</f>
        <v>0</v>
      </c>
      <c r="S61" s="31">
        <f>'per SKPD'!AC6353</f>
        <v>0</v>
      </c>
      <c r="T61" s="31">
        <f>'per SKPD'!AL6353</f>
        <v>0</v>
      </c>
      <c r="U61" s="31">
        <f>'per SKPD'!AM6353</f>
        <v>0</v>
      </c>
      <c r="V61" s="31">
        <f>'per SKPD'!AN6353</f>
        <v>0</v>
      </c>
      <c r="W61" s="31">
        <f>'per SKPD'!AO6353</f>
        <v>0</v>
      </c>
      <c r="X61" s="32">
        <f t="shared" si="7"/>
        <v>3250000</v>
      </c>
      <c r="Y61" s="32"/>
      <c r="Z61" s="28"/>
      <c r="AA61" s="29">
        <f t="shared" si="8"/>
        <v>3250000</v>
      </c>
      <c r="AB61" s="29">
        <f t="shared" si="9"/>
        <v>0</v>
      </c>
      <c r="AC61" s="29">
        <f t="shared" si="10"/>
        <v>3250000</v>
      </c>
      <c r="AD61" s="94">
        <f t="shared" si="11"/>
        <v>0</v>
      </c>
      <c r="AE61" s="94">
        <f t="shared" si="12"/>
        <v>0</v>
      </c>
      <c r="AF61" s="94">
        <f t="shared" si="13"/>
        <v>0</v>
      </c>
    </row>
    <row r="62" spans="1:32">
      <c r="A62" s="101">
        <v>51</v>
      </c>
      <c r="B62" s="110" t="str">
        <f>'KIB C'!B62</f>
        <v>KELURAHAN KEBONSARI</v>
      </c>
      <c r="C62" s="31">
        <f>'per SKPD'!E6411</f>
        <v>10804700</v>
      </c>
      <c r="D62" s="31">
        <f>'per SKPD'!F6411</f>
        <v>0</v>
      </c>
      <c r="E62" s="31">
        <f>'per SKPD'!G6411</f>
        <v>0</v>
      </c>
      <c r="F62" s="31">
        <f>'per SKPD'!H6411</f>
        <v>0</v>
      </c>
      <c r="G62" s="31">
        <f>'per SKPD'!I6411</f>
        <v>0</v>
      </c>
      <c r="H62" s="31">
        <f>'per SKPD'!J6411</f>
        <v>0</v>
      </c>
      <c r="I62" s="31">
        <f>'per SKPD'!K6411</f>
        <v>0</v>
      </c>
      <c r="J62" s="31">
        <f>'per SKPD'!L6411</f>
        <v>0</v>
      </c>
      <c r="K62" s="31">
        <f>'per SKPD'!M6411</f>
        <v>0</v>
      </c>
      <c r="L62" s="31">
        <f>'per SKPD'!N6411</f>
        <v>0</v>
      </c>
      <c r="M62" s="31">
        <f>'per SKPD'!W6411</f>
        <v>0</v>
      </c>
      <c r="N62" s="31">
        <f>'per SKPD'!X6411</f>
        <v>0</v>
      </c>
      <c r="O62" s="31">
        <f>'per SKPD'!Y6411</f>
        <v>0</v>
      </c>
      <c r="P62" s="31">
        <f>'per SKPD'!Z6411</f>
        <v>0</v>
      </c>
      <c r="Q62" s="31">
        <f>'per SKPD'!AA6411</f>
        <v>0</v>
      </c>
      <c r="R62" s="31">
        <f>'per SKPD'!AB6411</f>
        <v>0</v>
      </c>
      <c r="S62" s="31">
        <f>'per SKPD'!AC6411</f>
        <v>0</v>
      </c>
      <c r="T62" s="31">
        <f>'per SKPD'!AL6411</f>
        <v>0</v>
      </c>
      <c r="U62" s="31">
        <f>'per SKPD'!AM6411</f>
        <v>0</v>
      </c>
      <c r="V62" s="31">
        <f>'per SKPD'!AN6411</f>
        <v>0</v>
      </c>
      <c r="W62" s="31">
        <f>'per SKPD'!AO6411</f>
        <v>0</v>
      </c>
      <c r="X62" s="32">
        <f t="shared" si="7"/>
        <v>10804700</v>
      </c>
      <c r="Y62" s="32"/>
      <c r="Z62" s="28"/>
      <c r="AA62" s="29">
        <f t="shared" si="8"/>
        <v>10804700</v>
      </c>
      <c r="AB62" s="29">
        <f t="shared" si="9"/>
        <v>0</v>
      </c>
      <c r="AC62" s="29">
        <f t="shared" si="10"/>
        <v>10804700</v>
      </c>
      <c r="AD62" s="94">
        <f t="shared" si="11"/>
        <v>0</v>
      </c>
      <c r="AE62" s="94">
        <f t="shared" si="12"/>
        <v>0</v>
      </c>
      <c r="AF62" s="94">
        <f t="shared" si="13"/>
        <v>0</v>
      </c>
    </row>
    <row r="63" spans="1:32">
      <c r="A63" s="101">
        <v>52</v>
      </c>
      <c r="B63" s="110" t="str">
        <f>'KIB C'!B63</f>
        <v>KELURAHAN MANDING</v>
      </c>
      <c r="C63" s="31">
        <f>'per SKPD'!E6483</f>
        <v>200000</v>
      </c>
      <c r="D63" s="31">
        <f>'per SKPD'!F6483</f>
        <v>0</v>
      </c>
      <c r="E63" s="31">
        <f>'per SKPD'!G6483</f>
        <v>0</v>
      </c>
      <c r="F63" s="31">
        <f>'per SKPD'!H6483</f>
        <v>0</v>
      </c>
      <c r="G63" s="31">
        <f>'per SKPD'!I6483</f>
        <v>0</v>
      </c>
      <c r="H63" s="31">
        <f>'per SKPD'!J6483</f>
        <v>0</v>
      </c>
      <c r="I63" s="31">
        <f>'per SKPD'!K6483</f>
        <v>0</v>
      </c>
      <c r="J63" s="31">
        <f>'per SKPD'!L6483</f>
        <v>0</v>
      </c>
      <c r="K63" s="31">
        <f>'per SKPD'!M6483</f>
        <v>0</v>
      </c>
      <c r="L63" s="31">
        <f>'per SKPD'!N6483</f>
        <v>0</v>
      </c>
      <c r="M63" s="31">
        <f>'per SKPD'!W6483</f>
        <v>0</v>
      </c>
      <c r="N63" s="31">
        <f>'per SKPD'!X6483</f>
        <v>0</v>
      </c>
      <c r="O63" s="31">
        <f>'per SKPD'!Y6483</f>
        <v>0</v>
      </c>
      <c r="P63" s="31">
        <f>'per SKPD'!Z6483</f>
        <v>0</v>
      </c>
      <c r="Q63" s="31">
        <f>'per SKPD'!AA6483</f>
        <v>0</v>
      </c>
      <c r="R63" s="31">
        <f>'per SKPD'!AB6483</f>
        <v>0</v>
      </c>
      <c r="S63" s="31">
        <f>'per SKPD'!AC6483</f>
        <v>0</v>
      </c>
      <c r="T63" s="31">
        <f>'per SKPD'!AL6483</f>
        <v>0</v>
      </c>
      <c r="U63" s="31">
        <f>'per SKPD'!AM6483</f>
        <v>0</v>
      </c>
      <c r="V63" s="31">
        <f>'per SKPD'!AN6483</f>
        <v>0</v>
      </c>
      <c r="W63" s="31">
        <f>'per SKPD'!AO6483</f>
        <v>0</v>
      </c>
      <c r="X63" s="32">
        <f t="shared" si="7"/>
        <v>200000</v>
      </c>
      <c r="Y63" s="32"/>
      <c r="Z63" s="28"/>
      <c r="AA63" s="29">
        <f t="shared" si="8"/>
        <v>200000</v>
      </c>
      <c r="AB63" s="29">
        <f t="shared" si="9"/>
        <v>0</v>
      </c>
      <c r="AC63" s="29">
        <f t="shared" si="10"/>
        <v>200000</v>
      </c>
      <c r="AD63" s="94">
        <f t="shared" si="11"/>
        <v>0</v>
      </c>
      <c r="AE63" s="94">
        <f t="shared" si="12"/>
        <v>0</v>
      </c>
      <c r="AF63" s="94">
        <f t="shared" si="13"/>
        <v>0</v>
      </c>
    </row>
    <row r="64" spans="1:32">
      <c r="A64" s="101">
        <v>53</v>
      </c>
      <c r="B64" s="110" t="str">
        <f>'KIB C'!B64</f>
        <v>KELURAHAN MUNGSENG</v>
      </c>
      <c r="C64" s="31">
        <f>'per SKPD'!E6566</f>
        <v>0</v>
      </c>
      <c r="D64" s="31">
        <f>'per SKPD'!F6566</f>
        <v>312959000</v>
      </c>
      <c r="E64" s="31">
        <f>'per SKPD'!G6566</f>
        <v>307730000</v>
      </c>
      <c r="F64" s="31">
        <f>'per SKPD'!H6566</f>
        <v>307730000</v>
      </c>
      <c r="G64" s="31">
        <f>'per SKPD'!I6566</f>
        <v>0</v>
      </c>
      <c r="H64" s="31">
        <f>'per SKPD'!J6566</f>
        <v>0</v>
      </c>
      <c r="I64" s="31">
        <f>'per SKPD'!K6566</f>
        <v>0</v>
      </c>
      <c r="J64" s="31">
        <f>'per SKPD'!L6566</f>
        <v>0</v>
      </c>
      <c r="K64" s="31">
        <f>'per SKPD'!M6566</f>
        <v>0</v>
      </c>
      <c r="L64" s="31">
        <f>'per SKPD'!N6566</f>
        <v>0</v>
      </c>
      <c r="M64" s="31">
        <f>'per SKPD'!W6566</f>
        <v>0</v>
      </c>
      <c r="N64" s="31">
        <f>'per SKPD'!X6566</f>
        <v>0</v>
      </c>
      <c r="O64" s="31">
        <f>'per SKPD'!Y6566</f>
        <v>307730000</v>
      </c>
      <c r="P64" s="31">
        <f>'per SKPD'!Z6566</f>
        <v>0</v>
      </c>
      <c r="Q64" s="31">
        <f>'per SKPD'!AA6566</f>
        <v>0</v>
      </c>
      <c r="R64" s="31">
        <f>'per SKPD'!AB6566</f>
        <v>0</v>
      </c>
      <c r="S64" s="31">
        <f>'per SKPD'!AC6566</f>
        <v>0</v>
      </c>
      <c r="T64" s="31">
        <f>'per SKPD'!AL6566</f>
        <v>0</v>
      </c>
      <c r="U64" s="31">
        <f>'per SKPD'!AM6566</f>
        <v>0</v>
      </c>
      <c r="V64" s="31">
        <f>'per SKPD'!AN6566</f>
        <v>0</v>
      </c>
      <c r="W64" s="31">
        <f>'per SKPD'!AO6566</f>
        <v>0</v>
      </c>
      <c r="X64" s="32">
        <f t="shared" si="7"/>
        <v>307730000</v>
      </c>
      <c r="Y64" s="32"/>
      <c r="Z64" s="28"/>
      <c r="AA64" s="29">
        <f t="shared" si="8"/>
        <v>307730000</v>
      </c>
      <c r="AB64" s="29">
        <f t="shared" si="9"/>
        <v>0</v>
      </c>
      <c r="AC64" s="29">
        <f t="shared" si="10"/>
        <v>0</v>
      </c>
      <c r="AD64" s="94">
        <f t="shared" si="11"/>
        <v>307730000</v>
      </c>
      <c r="AE64" s="94">
        <f t="shared" si="12"/>
        <v>307730000</v>
      </c>
      <c r="AF64" s="94">
        <f t="shared" si="13"/>
        <v>0</v>
      </c>
    </row>
    <row r="65" spans="1:32">
      <c r="A65" s="101">
        <v>54</v>
      </c>
      <c r="B65" s="110" t="str">
        <f>'KIB C'!B65</f>
        <v>KELURAHAN PURWOREJO</v>
      </c>
      <c r="C65" s="31">
        <f>'per SKPD'!E6661</f>
        <v>0</v>
      </c>
      <c r="D65" s="31">
        <f>'per SKPD'!F6661</f>
        <v>0</v>
      </c>
      <c r="E65" s="31">
        <f>'per SKPD'!G6661</f>
        <v>0</v>
      </c>
      <c r="F65" s="31">
        <f>'per SKPD'!H6661</f>
        <v>0</v>
      </c>
      <c r="G65" s="31">
        <f>'per SKPD'!I6661</f>
        <v>0</v>
      </c>
      <c r="H65" s="31">
        <f>'per SKPD'!J6661</f>
        <v>0</v>
      </c>
      <c r="I65" s="31">
        <f>'per SKPD'!K6661</f>
        <v>0</v>
      </c>
      <c r="J65" s="31">
        <f>'per SKPD'!L6661</f>
        <v>0</v>
      </c>
      <c r="K65" s="31">
        <f>'per SKPD'!M6661</f>
        <v>0</v>
      </c>
      <c r="L65" s="31">
        <f>'per SKPD'!N6661</f>
        <v>0</v>
      </c>
      <c r="M65" s="31">
        <f>'per SKPD'!W6661</f>
        <v>0</v>
      </c>
      <c r="N65" s="31">
        <f>'per SKPD'!X6661</f>
        <v>0</v>
      </c>
      <c r="O65" s="31">
        <f>'per SKPD'!Y6661</f>
        <v>0</v>
      </c>
      <c r="P65" s="31">
        <f>'per SKPD'!Z6661</f>
        <v>0</v>
      </c>
      <c r="Q65" s="31">
        <f>'per SKPD'!AA6661</f>
        <v>0</v>
      </c>
      <c r="R65" s="31">
        <f>'per SKPD'!AB6661</f>
        <v>0</v>
      </c>
      <c r="S65" s="31">
        <f>'per SKPD'!AC6661</f>
        <v>0</v>
      </c>
      <c r="T65" s="31">
        <f>'per SKPD'!AL6661</f>
        <v>0</v>
      </c>
      <c r="U65" s="31">
        <f>'per SKPD'!AM6661</f>
        <v>0</v>
      </c>
      <c r="V65" s="31">
        <f>'per SKPD'!AN6661</f>
        <v>0</v>
      </c>
      <c r="W65" s="31">
        <f>'per SKPD'!AO6661</f>
        <v>0</v>
      </c>
      <c r="X65" s="32">
        <f t="shared" si="7"/>
        <v>0</v>
      </c>
      <c r="Y65" s="32"/>
      <c r="Z65" s="28"/>
      <c r="AA65" s="29">
        <f t="shared" si="8"/>
        <v>0</v>
      </c>
      <c r="AB65" s="29">
        <f t="shared" si="9"/>
        <v>0</v>
      </c>
      <c r="AC65" s="29">
        <f t="shared" si="10"/>
        <v>0</v>
      </c>
      <c r="AD65" s="94">
        <f t="shared" si="11"/>
        <v>0</v>
      </c>
      <c r="AE65" s="94">
        <f t="shared" si="12"/>
        <v>0</v>
      </c>
      <c r="AF65" s="94">
        <f t="shared" si="13"/>
        <v>0</v>
      </c>
    </row>
    <row r="66" spans="1:32">
      <c r="A66" s="101">
        <v>55</v>
      </c>
      <c r="B66" s="110" t="str">
        <f>'KIB C'!B66</f>
        <v>KELURAHAN GIYANTI</v>
      </c>
      <c r="C66" s="31">
        <f>'per SKPD'!E6723</f>
        <v>2403000</v>
      </c>
      <c r="D66" s="31">
        <f>'per SKPD'!F6723</f>
        <v>0</v>
      </c>
      <c r="E66" s="31">
        <f>'per SKPD'!G6723</f>
        <v>0</v>
      </c>
      <c r="F66" s="31">
        <f>'per SKPD'!H6723</f>
        <v>0</v>
      </c>
      <c r="G66" s="31">
        <f>'per SKPD'!I6723</f>
        <v>0</v>
      </c>
      <c r="H66" s="31">
        <f>'per SKPD'!J6723</f>
        <v>0</v>
      </c>
      <c r="I66" s="31">
        <f>'per SKPD'!K6723</f>
        <v>0</v>
      </c>
      <c r="J66" s="31">
        <f>'per SKPD'!L6723</f>
        <v>0</v>
      </c>
      <c r="K66" s="31">
        <f>'per SKPD'!M6723</f>
        <v>0</v>
      </c>
      <c r="L66" s="31">
        <f>'per SKPD'!N6723</f>
        <v>0</v>
      </c>
      <c r="M66" s="31">
        <f>'per SKPD'!W6723</f>
        <v>0</v>
      </c>
      <c r="N66" s="31">
        <f>'per SKPD'!X6723</f>
        <v>0</v>
      </c>
      <c r="O66" s="31">
        <f>'per SKPD'!Y6723</f>
        <v>0</v>
      </c>
      <c r="P66" s="31">
        <f>'per SKPD'!Z6723</f>
        <v>0</v>
      </c>
      <c r="Q66" s="31">
        <f>'per SKPD'!AA6723</f>
        <v>0</v>
      </c>
      <c r="R66" s="31">
        <f>'per SKPD'!AB6723</f>
        <v>0</v>
      </c>
      <c r="S66" s="31">
        <f>'per SKPD'!AC6723</f>
        <v>0</v>
      </c>
      <c r="T66" s="31">
        <f>'per SKPD'!AL6723</f>
        <v>0</v>
      </c>
      <c r="U66" s="31">
        <f>'per SKPD'!AM6723</f>
        <v>0</v>
      </c>
      <c r="V66" s="31">
        <f>'per SKPD'!AN6723</f>
        <v>0</v>
      </c>
      <c r="W66" s="31">
        <f>'per SKPD'!AO6723</f>
        <v>0</v>
      </c>
      <c r="X66" s="32">
        <f t="shared" si="7"/>
        <v>2403000</v>
      </c>
      <c r="Y66" s="32"/>
      <c r="Z66" s="28"/>
      <c r="AA66" s="29">
        <f t="shared" si="8"/>
        <v>2403000</v>
      </c>
      <c r="AB66" s="29">
        <f t="shared" si="9"/>
        <v>0</v>
      </c>
      <c r="AC66" s="29">
        <f t="shared" si="10"/>
        <v>2403000</v>
      </c>
      <c r="AD66" s="94">
        <f t="shared" si="11"/>
        <v>0</v>
      </c>
      <c r="AE66" s="94">
        <f t="shared" si="12"/>
        <v>0</v>
      </c>
      <c r="AF66" s="94">
        <f t="shared" si="13"/>
        <v>0</v>
      </c>
    </row>
    <row r="67" spans="1:32">
      <c r="A67" s="101">
        <v>56</v>
      </c>
      <c r="B67" s="110" t="str">
        <f>'KIB C'!B67</f>
        <v>KELURAHAN MADURESO</v>
      </c>
      <c r="C67" s="31">
        <f>'per SKPD'!E6788</f>
        <v>0</v>
      </c>
      <c r="D67" s="31">
        <f>'per SKPD'!F6788</f>
        <v>0</v>
      </c>
      <c r="E67" s="31">
        <f>'per SKPD'!G6788</f>
        <v>0</v>
      </c>
      <c r="F67" s="31">
        <f>'per SKPD'!H6788</f>
        <v>0</v>
      </c>
      <c r="G67" s="31">
        <f>'per SKPD'!I6788</f>
        <v>0</v>
      </c>
      <c r="H67" s="31">
        <f>'per SKPD'!J6788</f>
        <v>0</v>
      </c>
      <c r="I67" s="31">
        <f>'per SKPD'!K6788</f>
        <v>0</v>
      </c>
      <c r="J67" s="31">
        <f>'per SKPD'!L6788</f>
        <v>0</v>
      </c>
      <c r="K67" s="31">
        <f>'per SKPD'!M6788</f>
        <v>0</v>
      </c>
      <c r="L67" s="31">
        <f>'per SKPD'!N6788</f>
        <v>0</v>
      </c>
      <c r="M67" s="31">
        <f>'per SKPD'!W6788</f>
        <v>0</v>
      </c>
      <c r="N67" s="31">
        <f>'per SKPD'!X6788</f>
        <v>0</v>
      </c>
      <c r="O67" s="31">
        <f>'per SKPD'!Y6788</f>
        <v>0</v>
      </c>
      <c r="P67" s="31">
        <f>'per SKPD'!Z6788</f>
        <v>0</v>
      </c>
      <c r="Q67" s="31">
        <f>'per SKPD'!AA6788</f>
        <v>0</v>
      </c>
      <c r="R67" s="31">
        <f>'per SKPD'!AB6788</f>
        <v>0</v>
      </c>
      <c r="S67" s="31">
        <f>'per SKPD'!AC6788</f>
        <v>0</v>
      </c>
      <c r="T67" s="31">
        <f>'per SKPD'!AL6788</f>
        <v>0</v>
      </c>
      <c r="U67" s="31">
        <f>'per SKPD'!AM6788</f>
        <v>0</v>
      </c>
      <c r="V67" s="31">
        <f>'per SKPD'!AN6788</f>
        <v>0</v>
      </c>
      <c r="W67" s="31">
        <f>'per SKPD'!AO6788</f>
        <v>0</v>
      </c>
      <c r="X67" s="32">
        <f t="shared" si="7"/>
        <v>0</v>
      </c>
      <c r="Y67" s="32"/>
      <c r="Z67" s="28"/>
      <c r="AA67" s="29">
        <f t="shared" si="8"/>
        <v>0</v>
      </c>
      <c r="AB67" s="29">
        <f t="shared" si="9"/>
        <v>0</v>
      </c>
      <c r="AC67" s="29">
        <f t="shared" si="10"/>
        <v>0</v>
      </c>
      <c r="AD67" s="94">
        <f t="shared" si="11"/>
        <v>0</v>
      </c>
      <c r="AE67" s="94">
        <f t="shared" si="12"/>
        <v>0</v>
      </c>
      <c r="AF67" s="94">
        <f t="shared" si="13"/>
        <v>0</v>
      </c>
    </row>
    <row r="68" spans="1:32">
      <c r="A68" s="101">
        <v>57</v>
      </c>
      <c r="B68" s="110" t="str">
        <f>'KIB C'!B68</f>
        <v>KELURAHAN SIDOREJO</v>
      </c>
      <c r="C68" s="31">
        <f>'per SKPD'!E6866</f>
        <v>205635450</v>
      </c>
      <c r="D68" s="31">
        <f>'per SKPD'!F6866</f>
        <v>0</v>
      </c>
      <c r="E68" s="31">
        <f>'per SKPD'!G6866</f>
        <v>0</v>
      </c>
      <c r="F68" s="31">
        <f>'per SKPD'!H6866</f>
        <v>0</v>
      </c>
      <c r="G68" s="31">
        <f>'per SKPD'!I6866</f>
        <v>0</v>
      </c>
      <c r="H68" s="31">
        <f>'per SKPD'!J6866</f>
        <v>0</v>
      </c>
      <c r="I68" s="31">
        <f>'per SKPD'!K6866</f>
        <v>0</v>
      </c>
      <c r="J68" s="31">
        <f>'per SKPD'!L6866</f>
        <v>0</v>
      </c>
      <c r="K68" s="31">
        <f>'per SKPD'!M6866</f>
        <v>0</v>
      </c>
      <c r="L68" s="31">
        <f>'per SKPD'!N6866</f>
        <v>0</v>
      </c>
      <c r="M68" s="31">
        <f>'per SKPD'!W6866</f>
        <v>0</v>
      </c>
      <c r="N68" s="31">
        <f>'per SKPD'!X6866</f>
        <v>0</v>
      </c>
      <c r="O68" s="31">
        <f>'per SKPD'!Y6866</f>
        <v>0</v>
      </c>
      <c r="P68" s="31">
        <f>'per SKPD'!Z6866</f>
        <v>0</v>
      </c>
      <c r="Q68" s="31">
        <f>'per SKPD'!AA6866</f>
        <v>0</v>
      </c>
      <c r="R68" s="31">
        <f>'per SKPD'!AB6866</f>
        <v>0</v>
      </c>
      <c r="S68" s="31">
        <f>'per SKPD'!AC6866</f>
        <v>0</v>
      </c>
      <c r="T68" s="31">
        <f>'per SKPD'!AL6866</f>
        <v>0</v>
      </c>
      <c r="U68" s="31">
        <f>'per SKPD'!AM6866</f>
        <v>0</v>
      </c>
      <c r="V68" s="31">
        <f>'per SKPD'!AN6866</f>
        <v>0</v>
      </c>
      <c r="W68" s="31">
        <f>'per SKPD'!AO6866</f>
        <v>0</v>
      </c>
      <c r="X68" s="32">
        <f t="shared" si="7"/>
        <v>205635450</v>
      </c>
      <c r="Y68" s="32"/>
      <c r="Z68" s="28"/>
      <c r="AA68" s="29">
        <f t="shared" si="8"/>
        <v>205635450</v>
      </c>
      <c r="AB68" s="29">
        <f t="shared" si="9"/>
        <v>0</v>
      </c>
      <c r="AC68" s="29">
        <f t="shared" si="10"/>
        <v>205635450</v>
      </c>
      <c r="AD68" s="94">
        <f t="shared" si="11"/>
        <v>0</v>
      </c>
      <c r="AE68" s="94">
        <f t="shared" si="12"/>
        <v>0</v>
      </c>
      <c r="AF68" s="94">
        <f t="shared" si="13"/>
        <v>0</v>
      </c>
    </row>
    <row r="69" spans="1:32">
      <c r="A69" s="101">
        <v>58</v>
      </c>
      <c r="B69" s="110" t="str">
        <f>'KIB C'!B69</f>
        <v>KELURAHAN WALITELON SELATAN</v>
      </c>
      <c r="C69" s="31">
        <f>'per SKPD'!E6945</f>
        <v>1778400</v>
      </c>
      <c r="D69" s="31">
        <f>'per SKPD'!F6945</f>
        <v>0</v>
      </c>
      <c r="E69" s="31">
        <f>'per SKPD'!G6945</f>
        <v>0</v>
      </c>
      <c r="F69" s="31">
        <f>'per SKPD'!H6945</f>
        <v>0</v>
      </c>
      <c r="G69" s="31">
        <f>'per SKPD'!I6945</f>
        <v>0</v>
      </c>
      <c r="H69" s="31">
        <f>'per SKPD'!J6945</f>
        <v>0</v>
      </c>
      <c r="I69" s="31">
        <f>'per SKPD'!K6945</f>
        <v>0</v>
      </c>
      <c r="J69" s="31">
        <f>'per SKPD'!L6945</f>
        <v>0</v>
      </c>
      <c r="K69" s="31">
        <f>'per SKPD'!M6945</f>
        <v>0</v>
      </c>
      <c r="L69" s="31">
        <f>'per SKPD'!N6945</f>
        <v>0</v>
      </c>
      <c r="M69" s="31">
        <f>'per SKPD'!W6945</f>
        <v>0</v>
      </c>
      <c r="N69" s="31">
        <f>'per SKPD'!X6945</f>
        <v>0</v>
      </c>
      <c r="O69" s="31">
        <f>'per SKPD'!Y6945</f>
        <v>0</v>
      </c>
      <c r="P69" s="31">
        <f>'per SKPD'!Z6945</f>
        <v>0</v>
      </c>
      <c r="Q69" s="31">
        <f>'per SKPD'!AA6945</f>
        <v>0</v>
      </c>
      <c r="R69" s="31">
        <f>'per SKPD'!AB6945</f>
        <v>0</v>
      </c>
      <c r="S69" s="31">
        <f>'per SKPD'!AC6945</f>
        <v>0</v>
      </c>
      <c r="T69" s="31">
        <f>'per SKPD'!AL6945</f>
        <v>0</v>
      </c>
      <c r="U69" s="31">
        <f>'per SKPD'!AM6945</f>
        <v>0</v>
      </c>
      <c r="V69" s="31">
        <f>'per SKPD'!AN6945</f>
        <v>0</v>
      </c>
      <c r="W69" s="31">
        <f>'per SKPD'!AO6945</f>
        <v>0</v>
      </c>
      <c r="X69" s="32">
        <f t="shared" si="7"/>
        <v>1778400</v>
      </c>
      <c r="Y69" s="32"/>
      <c r="Z69" s="28"/>
      <c r="AA69" s="29">
        <f t="shared" si="8"/>
        <v>1778400</v>
      </c>
      <c r="AB69" s="29">
        <f t="shared" si="9"/>
        <v>0</v>
      </c>
      <c r="AC69" s="29">
        <f t="shared" si="10"/>
        <v>1778400</v>
      </c>
      <c r="AD69" s="94">
        <f t="shared" si="11"/>
        <v>0</v>
      </c>
      <c r="AE69" s="94">
        <f t="shared" si="12"/>
        <v>0</v>
      </c>
      <c r="AF69" s="94">
        <f t="shared" si="13"/>
        <v>0</v>
      </c>
    </row>
    <row r="70" spans="1:32">
      <c r="A70" s="101">
        <v>59</v>
      </c>
      <c r="B70" s="110" t="str">
        <f>'KIB C'!B70</f>
        <v>KELURAHAN WALITELON UTARA</v>
      </c>
      <c r="C70" s="31">
        <f>'per SKPD'!E7002</f>
        <v>0</v>
      </c>
      <c r="D70" s="31">
        <f>'per SKPD'!F7002</f>
        <v>0</v>
      </c>
      <c r="E70" s="31">
        <f>'per SKPD'!G7002</f>
        <v>0</v>
      </c>
      <c r="F70" s="31">
        <f>'per SKPD'!H7002</f>
        <v>0</v>
      </c>
      <c r="G70" s="31">
        <f>'per SKPD'!I7002</f>
        <v>0</v>
      </c>
      <c r="H70" s="31">
        <f>'per SKPD'!J7002</f>
        <v>0</v>
      </c>
      <c r="I70" s="31">
        <f>'per SKPD'!K7002</f>
        <v>0</v>
      </c>
      <c r="J70" s="31">
        <f>'per SKPD'!L7002</f>
        <v>0</v>
      </c>
      <c r="K70" s="31">
        <f>'per SKPD'!M7002</f>
        <v>0</v>
      </c>
      <c r="L70" s="31">
        <f>'per SKPD'!N7002</f>
        <v>0</v>
      </c>
      <c r="M70" s="31">
        <f>'per SKPD'!W7002</f>
        <v>0</v>
      </c>
      <c r="N70" s="31">
        <f>'per SKPD'!X7002</f>
        <v>0</v>
      </c>
      <c r="O70" s="31">
        <f>'per SKPD'!Y7002</f>
        <v>0</v>
      </c>
      <c r="P70" s="31">
        <f>'per SKPD'!Z7002</f>
        <v>0</v>
      </c>
      <c r="Q70" s="31">
        <f>'per SKPD'!AA7002</f>
        <v>0</v>
      </c>
      <c r="R70" s="31">
        <f>'per SKPD'!AB7002</f>
        <v>0</v>
      </c>
      <c r="S70" s="31">
        <f>'per SKPD'!AC7002</f>
        <v>0</v>
      </c>
      <c r="T70" s="31">
        <f>'per SKPD'!AL7002</f>
        <v>0</v>
      </c>
      <c r="U70" s="31">
        <f>'per SKPD'!AM7002</f>
        <v>0</v>
      </c>
      <c r="V70" s="31">
        <f>'per SKPD'!AN7002</f>
        <v>0</v>
      </c>
      <c r="W70" s="31">
        <f>'per SKPD'!AO7002</f>
        <v>0</v>
      </c>
      <c r="X70" s="32">
        <f t="shared" si="7"/>
        <v>0</v>
      </c>
      <c r="Y70" s="32"/>
      <c r="Z70" s="28"/>
      <c r="AA70" s="29">
        <f t="shared" si="8"/>
        <v>0</v>
      </c>
      <c r="AB70" s="29">
        <f t="shared" si="9"/>
        <v>0</v>
      </c>
      <c r="AC70" s="29">
        <f t="shared" si="10"/>
        <v>0</v>
      </c>
      <c r="AD70" s="94">
        <f t="shared" si="11"/>
        <v>0</v>
      </c>
      <c r="AE70" s="94">
        <f t="shared" si="12"/>
        <v>0</v>
      </c>
      <c r="AF70" s="94">
        <f t="shared" si="13"/>
        <v>0</v>
      </c>
    </row>
    <row r="71" spans="1:32">
      <c r="A71" s="101">
        <v>60</v>
      </c>
      <c r="B71" s="110" t="str">
        <f>'KIB C'!B71</f>
        <v>KELURAHAN KRANGGAN</v>
      </c>
      <c r="C71" s="31">
        <f>'per SKPD'!E7048</f>
        <v>1492260000</v>
      </c>
      <c r="D71" s="31">
        <f>'per SKPD'!F7048</f>
        <v>0</v>
      </c>
      <c r="E71" s="31">
        <f>'per SKPD'!G7048</f>
        <v>0</v>
      </c>
      <c r="F71" s="31">
        <f>'per SKPD'!H7048</f>
        <v>0</v>
      </c>
      <c r="G71" s="31">
        <f>'per SKPD'!I7048</f>
        <v>0</v>
      </c>
      <c r="H71" s="31">
        <f>'per SKPD'!J7048</f>
        <v>0</v>
      </c>
      <c r="I71" s="31">
        <f>'per SKPD'!K7048</f>
        <v>0</v>
      </c>
      <c r="J71" s="31">
        <f>'per SKPD'!L7048</f>
        <v>0</v>
      </c>
      <c r="K71" s="31">
        <f>'per SKPD'!M7048</f>
        <v>0</v>
      </c>
      <c r="L71" s="31">
        <f>'per SKPD'!N7048</f>
        <v>0</v>
      </c>
      <c r="M71" s="31">
        <f>'per SKPD'!W7048</f>
        <v>0</v>
      </c>
      <c r="N71" s="31">
        <f>'per SKPD'!X7048</f>
        <v>0</v>
      </c>
      <c r="O71" s="31">
        <f>'per SKPD'!Y7048</f>
        <v>0</v>
      </c>
      <c r="P71" s="31">
        <f>'per SKPD'!Z7048</f>
        <v>0</v>
      </c>
      <c r="Q71" s="31">
        <f>'per SKPD'!AA7048</f>
        <v>0</v>
      </c>
      <c r="R71" s="31">
        <f>'per SKPD'!AB7048</f>
        <v>0</v>
      </c>
      <c r="S71" s="31">
        <f>'per SKPD'!AC7048</f>
        <v>0</v>
      </c>
      <c r="T71" s="31">
        <f>'per SKPD'!AL7048</f>
        <v>0</v>
      </c>
      <c r="U71" s="31">
        <f>'per SKPD'!AM7048</f>
        <v>0</v>
      </c>
      <c r="V71" s="31">
        <f>'per SKPD'!AN7048</f>
        <v>0</v>
      </c>
      <c r="W71" s="31">
        <f>'per SKPD'!AO7048</f>
        <v>0</v>
      </c>
      <c r="X71" s="32">
        <f t="shared" si="7"/>
        <v>1492260000</v>
      </c>
      <c r="Y71" s="32"/>
      <c r="Z71" s="28"/>
      <c r="AA71" s="29">
        <f t="shared" si="8"/>
        <v>1492260000</v>
      </c>
      <c r="AB71" s="29">
        <f t="shared" si="9"/>
        <v>0</v>
      </c>
      <c r="AC71" s="29">
        <f t="shared" si="10"/>
        <v>1492260000</v>
      </c>
      <c r="AD71" s="94">
        <f t="shared" si="11"/>
        <v>0</v>
      </c>
      <c r="AE71" s="94">
        <f t="shared" si="12"/>
        <v>0</v>
      </c>
      <c r="AF71" s="94">
        <f t="shared" si="13"/>
        <v>0</v>
      </c>
    </row>
    <row r="72" spans="1:32">
      <c r="A72" s="101">
        <v>61</v>
      </c>
      <c r="B72" s="110" t="str">
        <f>'KIB C'!B72</f>
        <v>KELURAHAN PARAKAN WETAN</v>
      </c>
      <c r="C72" s="31">
        <f>'per SKPD'!E7112</f>
        <v>0</v>
      </c>
      <c r="D72" s="31">
        <f>'per SKPD'!F7112</f>
        <v>0</v>
      </c>
      <c r="E72" s="31">
        <f>'per SKPD'!G7112</f>
        <v>0</v>
      </c>
      <c r="F72" s="31">
        <f>'per SKPD'!H7112</f>
        <v>0</v>
      </c>
      <c r="G72" s="31">
        <f>'per SKPD'!I7112</f>
        <v>0</v>
      </c>
      <c r="H72" s="31">
        <f>'per SKPD'!J7112</f>
        <v>0</v>
      </c>
      <c r="I72" s="31">
        <f>'per SKPD'!K7112</f>
        <v>0</v>
      </c>
      <c r="J72" s="31">
        <f>'per SKPD'!L7112</f>
        <v>0</v>
      </c>
      <c r="K72" s="31">
        <f>'per SKPD'!M7112</f>
        <v>0</v>
      </c>
      <c r="L72" s="31">
        <f>'per SKPD'!N7112</f>
        <v>0</v>
      </c>
      <c r="M72" s="31">
        <f>'per SKPD'!W7112</f>
        <v>0</v>
      </c>
      <c r="N72" s="31">
        <f>'per SKPD'!X7112</f>
        <v>0</v>
      </c>
      <c r="O72" s="31">
        <f>'per SKPD'!Y7112</f>
        <v>0</v>
      </c>
      <c r="P72" s="31">
        <f>'per SKPD'!Z7112</f>
        <v>0</v>
      </c>
      <c r="Q72" s="31">
        <f>'per SKPD'!AA7112</f>
        <v>0</v>
      </c>
      <c r="R72" s="31">
        <f>'per SKPD'!AB7112</f>
        <v>0</v>
      </c>
      <c r="S72" s="31">
        <f>'per SKPD'!AC7112</f>
        <v>0</v>
      </c>
      <c r="T72" s="31">
        <f>'per SKPD'!AL7112</f>
        <v>0</v>
      </c>
      <c r="U72" s="31">
        <f>'per SKPD'!AM7112</f>
        <v>0</v>
      </c>
      <c r="V72" s="31">
        <f>'per SKPD'!AN7112</f>
        <v>0</v>
      </c>
      <c r="W72" s="31">
        <f>'per SKPD'!AO7112</f>
        <v>0</v>
      </c>
      <c r="X72" s="32">
        <f t="shared" si="7"/>
        <v>0</v>
      </c>
      <c r="Y72" s="32"/>
      <c r="Z72" s="28"/>
      <c r="AA72" s="29">
        <f t="shared" si="8"/>
        <v>0</v>
      </c>
      <c r="AB72" s="29">
        <f t="shared" si="9"/>
        <v>0</v>
      </c>
      <c r="AC72" s="29">
        <f t="shared" si="10"/>
        <v>0</v>
      </c>
      <c r="AD72" s="94">
        <f t="shared" si="11"/>
        <v>0</v>
      </c>
      <c r="AE72" s="94">
        <f t="shared" si="12"/>
        <v>0</v>
      </c>
      <c r="AF72" s="94">
        <f t="shared" si="13"/>
        <v>0</v>
      </c>
    </row>
    <row r="73" spans="1:32">
      <c r="A73" s="101">
        <v>62</v>
      </c>
      <c r="B73" s="110" t="str">
        <f>'KIB C'!B73</f>
        <v>KELURAHAN PARAKAN KAUMAN</v>
      </c>
      <c r="C73" s="31">
        <f>'per SKPD'!E7159</f>
        <v>0</v>
      </c>
      <c r="D73" s="31">
        <f>'per SKPD'!F7159</f>
        <v>0</v>
      </c>
      <c r="E73" s="31">
        <f>'per SKPD'!G7159</f>
        <v>0</v>
      </c>
      <c r="F73" s="31">
        <f>'per SKPD'!H7159</f>
        <v>0</v>
      </c>
      <c r="G73" s="31">
        <f>'per SKPD'!I7159</f>
        <v>0</v>
      </c>
      <c r="H73" s="31">
        <f>'per SKPD'!J7159</f>
        <v>0</v>
      </c>
      <c r="I73" s="31">
        <f>'per SKPD'!K7159</f>
        <v>0</v>
      </c>
      <c r="J73" s="31">
        <f>'per SKPD'!L7159</f>
        <v>0</v>
      </c>
      <c r="K73" s="31">
        <f>'per SKPD'!M7159</f>
        <v>0</v>
      </c>
      <c r="L73" s="31">
        <f>'per SKPD'!N7159</f>
        <v>0</v>
      </c>
      <c r="M73" s="31">
        <f>'per SKPD'!W7159</f>
        <v>0</v>
      </c>
      <c r="N73" s="31">
        <f>'per SKPD'!X7159</f>
        <v>0</v>
      </c>
      <c r="O73" s="31">
        <f>'per SKPD'!Y7159</f>
        <v>0</v>
      </c>
      <c r="P73" s="31">
        <f>'per SKPD'!Z7159</f>
        <v>0</v>
      </c>
      <c r="Q73" s="31">
        <f>'per SKPD'!AA7159</f>
        <v>0</v>
      </c>
      <c r="R73" s="31">
        <f>'per SKPD'!AB7159</f>
        <v>0</v>
      </c>
      <c r="S73" s="31">
        <f>'per SKPD'!AC7159</f>
        <v>0</v>
      </c>
      <c r="T73" s="31">
        <f>'per SKPD'!AL7159</f>
        <v>0</v>
      </c>
      <c r="U73" s="31">
        <f>'per SKPD'!AM7159</f>
        <v>0</v>
      </c>
      <c r="V73" s="31">
        <f>'per SKPD'!AN7159</f>
        <v>0</v>
      </c>
      <c r="W73" s="31">
        <f>'per SKPD'!AO7159</f>
        <v>0</v>
      </c>
      <c r="X73" s="32">
        <f t="shared" si="7"/>
        <v>0</v>
      </c>
      <c r="Y73" s="32"/>
      <c r="Z73" s="28"/>
      <c r="AA73" s="29">
        <f t="shared" si="8"/>
        <v>0</v>
      </c>
      <c r="AB73" s="29">
        <f t="shared" si="9"/>
        <v>0</v>
      </c>
      <c r="AC73" s="29">
        <f t="shared" si="10"/>
        <v>0</v>
      </c>
      <c r="AD73" s="94">
        <f t="shared" si="11"/>
        <v>0</v>
      </c>
      <c r="AE73" s="94">
        <f t="shared" si="12"/>
        <v>0</v>
      </c>
      <c r="AF73" s="94">
        <f t="shared" si="13"/>
        <v>0</v>
      </c>
    </row>
    <row r="74" spans="1:32">
      <c r="A74" s="101">
        <v>63</v>
      </c>
      <c r="B74" s="110" t="str">
        <f>'KIB C'!B74</f>
        <v>KELURAHAN MANGGONG</v>
      </c>
      <c r="C74" s="31">
        <f>'per SKPD'!E7206</f>
        <v>1948400</v>
      </c>
      <c r="D74" s="31">
        <f>'per SKPD'!F7206</f>
        <v>0</v>
      </c>
      <c r="E74" s="31">
        <f>'per SKPD'!G7206</f>
        <v>0</v>
      </c>
      <c r="F74" s="31">
        <f>'per SKPD'!H7206</f>
        <v>0</v>
      </c>
      <c r="G74" s="31">
        <f>'per SKPD'!I7206</f>
        <v>0</v>
      </c>
      <c r="H74" s="31">
        <f>'per SKPD'!J7206</f>
        <v>0</v>
      </c>
      <c r="I74" s="31">
        <f>'per SKPD'!K7206</f>
        <v>0</v>
      </c>
      <c r="J74" s="31">
        <f>'per SKPD'!L7206</f>
        <v>0</v>
      </c>
      <c r="K74" s="31">
        <f>'per SKPD'!M7206</f>
        <v>0</v>
      </c>
      <c r="L74" s="31">
        <f>'per SKPD'!N7206</f>
        <v>0</v>
      </c>
      <c r="M74" s="31">
        <f>'per SKPD'!W7206</f>
        <v>0</v>
      </c>
      <c r="N74" s="31">
        <f>'per SKPD'!X7206</f>
        <v>0</v>
      </c>
      <c r="O74" s="31">
        <f>'per SKPD'!Y7206</f>
        <v>0</v>
      </c>
      <c r="P74" s="31">
        <f>'per SKPD'!Z7206</f>
        <v>0</v>
      </c>
      <c r="Q74" s="31">
        <f>'per SKPD'!AA7206</f>
        <v>0</v>
      </c>
      <c r="R74" s="31">
        <f>'per SKPD'!AB7206</f>
        <v>0</v>
      </c>
      <c r="S74" s="31">
        <f>'per SKPD'!AC7206</f>
        <v>0</v>
      </c>
      <c r="T74" s="31">
        <f>'per SKPD'!AL7206</f>
        <v>0</v>
      </c>
      <c r="U74" s="31">
        <f>'per SKPD'!AM7206</f>
        <v>0</v>
      </c>
      <c r="V74" s="31">
        <f>'per SKPD'!AN7206</f>
        <v>0</v>
      </c>
      <c r="W74" s="31">
        <f>'per SKPD'!AO7206</f>
        <v>0</v>
      </c>
      <c r="X74" s="32">
        <f t="shared" ref="X74:X84" si="14">C74+O74-W74</f>
        <v>1948400</v>
      </c>
      <c r="Y74" s="32"/>
      <c r="Z74" s="28"/>
      <c r="AA74" s="29">
        <f t="shared" ref="AA74:AA83" si="15">C74+F74+G74+H74+I74+J74+K74+L74+M74+N74-P74-R74-T74-S74-U74-V74</f>
        <v>1948400</v>
      </c>
      <c r="AB74" s="29">
        <f t="shared" ref="AB74:AB83" si="16">X74-AA74</f>
        <v>0</v>
      </c>
      <c r="AC74" s="29">
        <f t="shared" ref="AC74:AC83" si="17">C74</f>
        <v>1948400</v>
      </c>
      <c r="AD74" s="94">
        <f t="shared" ref="AD74:AD83" si="18">AA74-AC74</f>
        <v>0</v>
      </c>
      <c r="AE74" s="94">
        <f t="shared" ref="AE74:AE83" si="19">O74-W74</f>
        <v>0</v>
      </c>
      <c r="AF74" s="94">
        <f t="shared" ref="AF74:AF83" si="20">AD74-AE74</f>
        <v>0</v>
      </c>
    </row>
    <row r="75" spans="1:32">
      <c r="A75" s="101">
        <v>64</v>
      </c>
      <c r="B75" s="110" t="str">
        <f>'KIB C'!B75</f>
        <v>BADAN PENANGGULANGAN BENCANA DAERAH</v>
      </c>
      <c r="C75" s="31">
        <f>'per SKPD'!E7292</f>
        <v>6030800</v>
      </c>
      <c r="D75" s="31">
        <f>'per SKPD'!F7292</f>
        <v>0</v>
      </c>
      <c r="E75" s="31">
        <f>'per SKPD'!G7292</f>
        <v>0</v>
      </c>
      <c r="F75" s="31">
        <f>'per SKPD'!H7292</f>
        <v>0</v>
      </c>
      <c r="G75" s="31">
        <f>'per SKPD'!I7292</f>
        <v>0</v>
      </c>
      <c r="H75" s="31">
        <f>'per SKPD'!J7292</f>
        <v>0</v>
      </c>
      <c r="I75" s="31">
        <f>'per SKPD'!K7292</f>
        <v>0</v>
      </c>
      <c r="J75" s="31">
        <f>'per SKPD'!L7292</f>
        <v>0</v>
      </c>
      <c r="K75" s="31">
        <f>'per SKPD'!M7292</f>
        <v>0</v>
      </c>
      <c r="L75" s="31">
        <f>'per SKPD'!N7292</f>
        <v>0</v>
      </c>
      <c r="M75" s="31">
        <f>'per SKPD'!W7292</f>
        <v>0</v>
      </c>
      <c r="N75" s="31">
        <f>'per SKPD'!X7292</f>
        <v>0</v>
      </c>
      <c r="O75" s="31">
        <f>'per SKPD'!Y7292</f>
        <v>0</v>
      </c>
      <c r="P75" s="31">
        <f>'per SKPD'!Z7292</f>
        <v>0</v>
      </c>
      <c r="Q75" s="31">
        <f>'per SKPD'!AA7292</f>
        <v>0</v>
      </c>
      <c r="R75" s="31">
        <f>'per SKPD'!AB7292</f>
        <v>0</v>
      </c>
      <c r="S75" s="31">
        <f>'per SKPD'!AC7292</f>
        <v>0</v>
      </c>
      <c r="T75" s="31">
        <f>'per SKPD'!AL7292</f>
        <v>0</v>
      </c>
      <c r="U75" s="31">
        <f>'per SKPD'!AM7292</f>
        <v>0</v>
      </c>
      <c r="V75" s="31">
        <f>'per SKPD'!AN7292</f>
        <v>0</v>
      </c>
      <c r="W75" s="31">
        <f>'per SKPD'!AO7292</f>
        <v>0</v>
      </c>
      <c r="X75" s="32">
        <f t="shared" si="14"/>
        <v>6030800</v>
      </c>
      <c r="Y75" s="32"/>
      <c r="Z75" s="28"/>
      <c r="AA75" s="29">
        <f t="shared" si="15"/>
        <v>6030800</v>
      </c>
      <c r="AB75" s="29">
        <f t="shared" si="16"/>
        <v>0</v>
      </c>
      <c r="AC75" s="29">
        <f t="shared" si="17"/>
        <v>6030800</v>
      </c>
      <c r="AD75" s="94">
        <f t="shared" si="18"/>
        <v>0</v>
      </c>
      <c r="AE75" s="94">
        <f t="shared" si="19"/>
        <v>0</v>
      </c>
      <c r="AF75" s="94">
        <f t="shared" si="20"/>
        <v>0</v>
      </c>
    </row>
    <row r="76" spans="1:32" s="385" customFormat="1">
      <c r="A76" s="450">
        <v>65</v>
      </c>
      <c r="B76" s="446" t="str">
        <f>'KIB C'!B76</f>
        <v>KANTOR KETAHANAN PANGAN</v>
      </c>
      <c r="C76" s="271">
        <f>'per SKPD'!E7332</f>
        <v>0</v>
      </c>
      <c r="D76" s="271">
        <f>'per SKPD'!F7332</f>
        <v>0</v>
      </c>
      <c r="E76" s="271">
        <f>'per SKPD'!G7332</f>
        <v>0</v>
      </c>
      <c r="F76" s="271">
        <f>'per SKPD'!H7332</f>
        <v>0</v>
      </c>
      <c r="G76" s="271">
        <f>'per SKPD'!I7332</f>
        <v>0</v>
      </c>
      <c r="H76" s="271">
        <f>'per SKPD'!J7332</f>
        <v>0</v>
      </c>
      <c r="I76" s="271">
        <f>'per SKPD'!K7332</f>
        <v>0</v>
      </c>
      <c r="J76" s="271">
        <f>'per SKPD'!L7332</f>
        <v>0</v>
      </c>
      <c r="K76" s="271">
        <f>'per SKPD'!M7332</f>
        <v>0</v>
      </c>
      <c r="L76" s="271">
        <f>'per SKPD'!N7332</f>
        <v>0</v>
      </c>
      <c r="M76" s="271">
        <f>'per SKPD'!W7332</f>
        <v>0</v>
      </c>
      <c r="N76" s="271">
        <f>'per SKPD'!X7332</f>
        <v>0</v>
      </c>
      <c r="O76" s="271">
        <f>'per SKPD'!Y7332</f>
        <v>0</v>
      </c>
      <c r="P76" s="271">
        <f>'per SKPD'!Z7332</f>
        <v>0</v>
      </c>
      <c r="Q76" s="271">
        <f>'per SKPD'!AA7332</f>
        <v>0</v>
      </c>
      <c r="R76" s="271">
        <f>'per SKPD'!AB7332</f>
        <v>0</v>
      </c>
      <c r="S76" s="271">
        <f>'per SKPD'!AC7332</f>
        <v>0</v>
      </c>
      <c r="T76" s="271">
        <f>'per SKPD'!AL7332</f>
        <v>0</v>
      </c>
      <c r="U76" s="271">
        <f>'per SKPD'!AM7332</f>
        <v>0</v>
      </c>
      <c r="V76" s="271">
        <f>'per SKPD'!AN7332</f>
        <v>0</v>
      </c>
      <c r="W76" s="271">
        <f>'per SKPD'!AO7332</f>
        <v>0</v>
      </c>
      <c r="X76" s="447">
        <f t="shared" si="14"/>
        <v>0</v>
      </c>
      <c r="Y76" s="447"/>
      <c r="Z76" s="384"/>
      <c r="AA76" s="262">
        <f t="shared" si="15"/>
        <v>0</v>
      </c>
      <c r="AB76" s="262">
        <f t="shared" si="16"/>
        <v>0</v>
      </c>
      <c r="AC76" s="262">
        <f t="shared" si="17"/>
        <v>0</v>
      </c>
      <c r="AD76" s="385">
        <f t="shared" si="18"/>
        <v>0</v>
      </c>
      <c r="AE76" s="385">
        <f t="shared" si="19"/>
        <v>0</v>
      </c>
      <c r="AF76" s="385">
        <f t="shared" si="20"/>
        <v>0</v>
      </c>
    </row>
    <row r="77" spans="1:32">
      <c r="A77" s="101">
        <v>66</v>
      </c>
      <c r="B77" s="110" t="str">
        <f>'KIB C'!B77</f>
        <v>DINAS PEMBERDAYAAN MASYARAKAT DAN DESA</v>
      </c>
      <c r="C77" s="31">
        <f>'per SKPD'!E7401</f>
        <v>12059800</v>
      </c>
      <c r="D77" s="31">
        <f>'per SKPD'!F7401</f>
        <v>0</v>
      </c>
      <c r="E77" s="31">
        <f>'per SKPD'!G7401</f>
        <v>0</v>
      </c>
      <c r="F77" s="31">
        <f>'per SKPD'!H7401</f>
        <v>0</v>
      </c>
      <c r="G77" s="31">
        <f>'per SKPD'!I7401</f>
        <v>0</v>
      </c>
      <c r="H77" s="31">
        <f>'per SKPD'!J7401</f>
        <v>0</v>
      </c>
      <c r="I77" s="31">
        <f>'per SKPD'!K7401</f>
        <v>0</v>
      </c>
      <c r="J77" s="31">
        <f>'per SKPD'!L7401</f>
        <v>0</v>
      </c>
      <c r="K77" s="31">
        <f>'per SKPD'!M7401</f>
        <v>0</v>
      </c>
      <c r="L77" s="31">
        <f>'per SKPD'!N7401</f>
        <v>0</v>
      </c>
      <c r="M77" s="31">
        <f>'per SKPD'!W7401</f>
        <v>0</v>
      </c>
      <c r="N77" s="31">
        <f>'per SKPD'!X7401</f>
        <v>0</v>
      </c>
      <c r="O77" s="31">
        <f>'per SKPD'!Y7401</f>
        <v>0</v>
      </c>
      <c r="P77" s="31">
        <f>'per SKPD'!Z7401</f>
        <v>0</v>
      </c>
      <c r="Q77" s="31">
        <f>'per SKPD'!AA7401</f>
        <v>0</v>
      </c>
      <c r="R77" s="31">
        <f>'per SKPD'!AB7401</f>
        <v>0</v>
      </c>
      <c r="S77" s="31">
        <f>'per SKPD'!AC7401</f>
        <v>0</v>
      </c>
      <c r="T77" s="31">
        <f>'per SKPD'!AL7401</f>
        <v>0</v>
      </c>
      <c r="U77" s="31">
        <f>'per SKPD'!AM7401</f>
        <v>0</v>
      </c>
      <c r="V77" s="31">
        <f>'per SKPD'!AN7401</f>
        <v>0</v>
      </c>
      <c r="W77" s="31">
        <f>'per SKPD'!AO7401</f>
        <v>0</v>
      </c>
      <c r="X77" s="32">
        <f t="shared" si="14"/>
        <v>12059800</v>
      </c>
      <c r="Y77" s="32"/>
      <c r="Z77" s="28"/>
      <c r="AA77" s="29">
        <f t="shared" si="15"/>
        <v>12059800</v>
      </c>
      <c r="AB77" s="29">
        <f t="shared" si="16"/>
        <v>0</v>
      </c>
      <c r="AC77" s="29">
        <f t="shared" si="17"/>
        <v>12059800</v>
      </c>
      <c r="AD77" s="94">
        <f t="shared" si="18"/>
        <v>0</v>
      </c>
      <c r="AE77" s="94">
        <f t="shared" si="19"/>
        <v>0</v>
      </c>
      <c r="AF77" s="94">
        <f t="shared" si="20"/>
        <v>0</v>
      </c>
    </row>
    <row r="78" spans="1:32">
      <c r="A78" s="101">
        <v>67</v>
      </c>
      <c r="B78" s="110" t="str">
        <f>'KIB C'!B78</f>
        <v>DINAS KEARSIPAN DAN PERPUSTAKAAN</v>
      </c>
      <c r="C78" s="31">
        <f>'per SKPD'!E7502</f>
        <v>950000</v>
      </c>
      <c r="D78" s="31">
        <f>'per SKPD'!F7502</f>
        <v>0</v>
      </c>
      <c r="E78" s="31">
        <f>'per SKPD'!G7502</f>
        <v>0</v>
      </c>
      <c r="F78" s="31">
        <f>'per SKPD'!H7502</f>
        <v>0</v>
      </c>
      <c r="G78" s="31">
        <f>'per SKPD'!I7502</f>
        <v>0</v>
      </c>
      <c r="H78" s="31">
        <f>'per SKPD'!J7502</f>
        <v>0</v>
      </c>
      <c r="I78" s="31">
        <f>'per SKPD'!K7502</f>
        <v>0</v>
      </c>
      <c r="J78" s="31">
        <f>'per SKPD'!L7502</f>
        <v>0</v>
      </c>
      <c r="K78" s="31">
        <f>'per SKPD'!M7502</f>
        <v>0</v>
      </c>
      <c r="L78" s="31">
        <f>'per SKPD'!N7502</f>
        <v>0</v>
      </c>
      <c r="M78" s="31">
        <f>'per SKPD'!W7502</f>
        <v>0</v>
      </c>
      <c r="N78" s="31">
        <f>'per SKPD'!X7502</f>
        <v>0</v>
      </c>
      <c r="O78" s="31">
        <f>'per SKPD'!Y7502</f>
        <v>0</v>
      </c>
      <c r="P78" s="31">
        <f>'per SKPD'!Z7502</f>
        <v>0</v>
      </c>
      <c r="Q78" s="31">
        <f>'per SKPD'!AA7502</f>
        <v>0</v>
      </c>
      <c r="R78" s="31">
        <f>'per SKPD'!AB7502</f>
        <v>0</v>
      </c>
      <c r="S78" s="31">
        <f>'per SKPD'!AC7502</f>
        <v>0</v>
      </c>
      <c r="T78" s="31">
        <f>'per SKPD'!AL7502</f>
        <v>0</v>
      </c>
      <c r="U78" s="31">
        <f>'per SKPD'!AM7502</f>
        <v>0</v>
      </c>
      <c r="V78" s="31">
        <f>'per SKPD'!AN7502</f>
        <v>0</v>
      </c>
      <c r="W78" s="31">
        <f>'per SKPD'!AO7502</f>
        <v>0</v>
      </c>
      <c r="X78" s="32">
        <f t="shared" si="14"/>
        <v>950000</v>
      </c>
      <c r="Y78" s="32"/>
      <c r="Z78" s="28"/>
      <c r="AA78" s="29">
        <f t="shared" si="15"/>
        <v>950000</v>
      </c>
      <c r="AB78" s="29">
        <f t="shared" si="16"/>
        <v>0</v>
      </c>
      <c r="AC78" s="29">
        <f t="shared" si="17"/>
        <v>950000</v>
      </c>
      <c r="AD78" s="94">
        <f t="shared" si="18"/>
        <v>0</v>
      </c>
      <c r="AE78" s="94">
        <f t="shared" si="19"/>
        <v>0</v>
      </c>
      <c r="AF78" s="94">
        <f t="shared" si="20"/>
        <v>0</v>
      </c>
    </row>
    <row r="79" spans="1:32">
      <c r="A79" s="101">
        <v>68</v>
      </c>
      <c r="B79" s="110" t="str">
        <f>'KIB C'!B79</f>
        <v>DINAS PERTANIAN DAN KETAHANAN PANGAN</v>
      </c>
      <c r="C79" s="31">
        <f>'per SKPD'!E7648</f>
        <v>231589364</v>
      </c>
      <c r="D79" s="31">
        <f>'per SKPD'!F7648</f>
        <v>12000000</v>
      </c>
      <c r="E79" s="31">
        <f>'per SKPD'!G7648</f>
        <v>11950000</v>
      </c>
      <c r="F79" s="31">
        <f>'per SKPD'!H7648</f>
        <v>11950000</v>
      </c>
      <c r="G79" s="31">
        <f>'per SKPD'!I7648</f>
        <v>0</v>
      </c>
      <c r="H79" s="31">
        <f>'per SKPD'!J7648</f>
        <v>0</v>
      </c>
      <c r="I79" s="31">
        <f>'per SKPD'!K7648</f>
        <v>0</v>
      </c>
      <c r="J79" s="31">
        <f>'per SKPD'!L7648</f>
        <v>0</v>
      </c>
      <c r="K79" s="31">
        <f>'per SKPD'!M7648</f>
        <v>0</v>
      </c>
      <c r="L79" s="31">
        <f>'per SKPD'!N7648</f>
        <v>0</v>
      </c>
      <c r="M79" s="31">
        <f>'per SKPD'!W7648</f>
        <v>0</v>
      </c>
      <c r="N79" s="31">
        <f>'per SKPD'!X7648</f>
        <v>0</v>
      </c>
      <c r="O79" s="31">
        <f>'per SKPD'!Y7648</f>
        <v>11950000</v>
      </c>
      <c r="P79" s="31">
        <f>'per SKPD'!Z7648</f>
        <v>0</v>
      </c>
      <c r="Q79" s="31">
        <f>'per SKPD'!AA7648</f>
        <v>0</v>
      </c>
      <c r="R79" s="31">
        <f>'per SKPD'!AB7648</f>
        <v>0</v>
      </c>
      <c r="S79" s="31">
        <f>'per SKPD'!AC7648</f>
        <v>0</v>
      </c>
      <c r="T79" s="31">
        <f>'per SKPD'!AL7648</f>
        <v>0</v>
      </c>
      <c r="U79" s="31">
        <f>'per SKPD'!AM7648</f>
        <v>0</v>
      </c>
      <c r="V79" s="31">
        <f>'per SKPD'!AN7648</f>
        <v>0</v>
      </c>
      <c r="W79" s="31">
        <f>'per SKPD'!AO7648</f>
        <v>0</v>
      </c>
      <c r="X79" s="32">
        <f t="shared" si="14"/>
        <v>243539364</v>
      </c>
      <c r="Y79" s="32"/>
      <c r="Z79" s="28"/>
      <c r="AA79" s="29">
        <f t="shared" si="15"/>
        <v>243539364</v>
      </c>
      <c r="AB79" s="29">
        <f t="shared" si="16"/>
        <v>0</v>
      </c>
      <c r="AC79" s="29">
        <f t="shared" si="17"/>
        <v>231589364</v>
      </c>
      <c r="AD79" s="94">
        <f t="shared" si="18"/>
        <v>11950000</v>
      </c>
      <c r="AE79" s="94">
        <f t="shared" si="19"/>
        <v>11950000</v>
      </c>
      <c r="AF79" s="94">
        <f t="shared" si="20"/>
        <v>0</v>
      </c>
    </row>
    <row r="80" spans="1:32">
      <c r="A80" s="101">
        <v>69</v>
      </c>
      <c r="B80" s="110" t="str">
        <f>'KIB C'!B80</f>
        <v>DINAS PERIKANAN DAN PETERNAKAN</v>
      </c>
      <c r="C80" s="31">
        <f>'per SKPD'!E7761</f>
        <v>156162000</v>
      </c>
      <c r="D80" s="31">
        <f>'per SKPD'!F7761</f>
        <v>0</v>
      </c>
      <c r="E80" s="31">
        <f>'per SKPD'!G7761</f>
        <v>0</v>
      </c>
      <c r="F80" s="31">
        <f>'per SKPD'!H7761</f>
        <v>0</v>
      </c>
      <c r="G80" s="31">
        <f>'per SKPD'!I7761</f>
        <v>0</v>
      </c>
      <c r="H80" s="31">
        <f>'per SKPD'!J7761</f>
        <v>0</v>
      </c>
      <c r="I80" s="31">
        <f>'per SKPD'!K7761</f>
        <v>0</v>
      </c>
      <c r="J80" s="31">
        <f>'per SKPD'!L7761</f>
        <v>0</v>
      </c>
      <c r="K80" s="31">
        <f>'per SKPD'!M7761</f>
        <v>0</v>
      </c>
      <c r="L80" s="31">
        <f>'per SKPD'!N7761</f>
        <v>0</v>
      </c>
      <c r="M80" s="31">
        <f>'per SKPD'!W7761</f>
        <v>0</v>
      </c>
      <c r="N80" s="31">
        <f>'per SKPD'!X7761</f>
        <v>0</v>
      </c>
      <c r="O80" s="31">
        <f>'per SKPD'!Y7761</f>
        <v>0</v>
      </c>
      <c r="P80" s="31">
        <f>'per SKPD'!Z7761</f>
        <v>0</v>
      </c>
      <c r="Q80" s="31">
        <f>'per SKPD'!AA7761</f>
        <v>0</v>
      </c>
      <c r="R80" s="31">
        <f>'per SKPD'!AB7761</f>
        <v>0</v>
      </c>
      <c r="S80" s="31">
        <f>'per SKPD'!AC7761</f>
        <v>0</v>
      </c>
      <c r="T80" s="31">
        <f>'per SKPD'!AL7761</f>
        <v>0</v>
      </c>
      <c r="U80" s="31">
        <f>'per SKPD'!AM7761</f>
        <v>0</v>
      </c>
      <c r="V80" s="31">
        <f>'per SKPD'!AN7761</f>
        <v>0</v>
      </c>
      <c r="W80" s="31">
        <f>'per SKPD'!AO7761</f>
        <v>0</v>
      </c>
      <c r="X80" s="32">
        <f t="shared" si="14"/>
        <v>156162000</v>
      </c>
      <c r="Y80" s="32"/>
      <c r="Z80" s="28"/>
      <c r="AA80" s="29">
        <f t="shared" si="15"/>
        <v>156162000</v>
      </c>
      <c r="AB80" s="29">
        <f t="shared" si="16"/>
        <v>0</v>
      </c>
      <c r="AC80" s="29">
        <f t="shared" si="17"/>
        <v>156162000</v>
      </c>
      <c r="AD80" s="94">
        <f t="shared" si="18"/>
        <v>0</v>
      </c>
      <c r="AE80" s="94">
        <f t="shared" si="19"/>
        <v>0</v>
      </c>
      <c r="AF80" s="94">
        <f t="shared" si="20"/>
        <v>0</v>
      </c>
    </row>
    <row r="81" spans="1:32" s="385" customFormat="1">
      <c r="A81" s="450">
        <v>70</v>
      </c>
      <c r="B81" s="446" t="str">
        <f>'KIB C'!B81</f>
        <v>BADAN PELAKSANA PENYULUHAN</v>
      </c>
      <c r="C81" s="271">
        <f>'per SKPD'!E7831</f>
        <v>0</v>
      </c>
      <c r="D81" s="271">
        <f>'per SKPD'!F7831</f>
        <v>0</v>
      </c>
      <c r="E81" s="271">
        <f>'per SKPD'!G7831</f>
        <v>0</v>
      </c>
      <c r="F81" s="271">
        <f>'per SKPD'!H7831</f>
        <v>0</v>
      </c>
      <c r="G81" s="271">
        <f>'per SKPD'!I7831</f>
        <v>0</v>
      </c>
      <c r="H81" s="271">
        <f>'per SKPD'!J7831</f>
        <v>0</v>
      </c>
      <c r="I81" s="271">
        <f>'per SKPD'!K7831</f>
        <v>0</v>
      </c>
      <c r="J81" s="271">
        <f>'per SKPD'!L7831</f>
        <v>0</v>
      </c>
      <c r="K81" s="271">
        <f>'per SKPD'!M7831</f>
        <v>0</v>
      </c>
      <c r="L81" s="271">
        <f>'per SKPD'!N7831</f>
        <v>0</v>
      </c>
      <c r="M81" s="271">
        <f>'per SKPD'!W7831</f>
        <v>0</v>
      </c>
      <c r="N81" s="271">
        <f>'per SKPD'!X7831</f>
        <v>0</v>
      </c>
      <c r="O81" s="271">
        <f>'per SKPD'!Y7831</f>
        <v>0</v>
      </c>
      <c r="P81" s="271">
        <f>'per SKPD'!Z7831</f>
        <v>0</v>
      </c>
      <c r="Q81" s="271">
        <f>'per SKPD'!AA7831</f>
        <v>0</v>
      </c>
      <c r="R81" s="271">
        <f>'per SKPD'!AB7831</f>
        <v>0</v>
      </c>
      <c r="S81" s="271">
        <f>'per SKPD'!AC7831</f>
        <v>0</v>
      </c>
      <c r="T81" s="271">
        <f>'per SKPD'!AL7831</f>
        <v>0</v>
      </c>
      <c r="U81" s="271">
        <f>'per SKPD'!AM7831</f>
        <v>0</v>
      </c>
      <c r="V81" s="271">
        <f>'per SKPD'!AN7831</f>
        <v>0</v>
      </c>
      <c r="W81" s="271">
        <f>'per SKPD'!AO7831</f>
        <v>0</v>
      </c>
      <c r="X81" s="447">
        <f t="shared" si="14"/>
        <v>0</v>
      </c>
      <c r="Y81" s="447"/>
      <c r="Z81" s="384"/>
      <c r="AA81" s="262">
        <f t="shared" si="15"/>
        <v>0</v>
      </c>
      <c r="AB81" s="262">
        <f t="shared" si="16"/>
        <v>0</v>
      </c>
      <c r="AC81" s="262">
        <f t="shared" si="17"/>
        <v>0</v>
      </c>
      <c r="AD81" s="385">
        <f t="shared" si="18"/>
        <v>0</v>
      </c>
      <c r="AE81" s="385">
        <f t="shared" si="19"/>
        <v>0</v>
      </c>
      <c r="AF81" s="385">
        <f t="shared" si="20"/>
        <v>0</v>
      </c>
    </row>
    <row r="82" spans="1:32">
      <c r="A82" s="101">
        <v>71</v>
      </c>
      <c r="B82" s="110" t="str">
        <f>'KIB C'!B82</f>
        <v>DINAS PERINDUSTRIAN PERDAGANGAN KOPERASI DAN USAHA MIKRO KECIL MENEGAH</v>
      </c>
      <c r="C82" s="31">
        <f>'per SKPD'!E7946</f>
        <v>387402600</v>
      </c>
      <c r="D82" s="31">
        <f>'per SKPD'!F7946</f>
        <v>300000000</v>
      </c>
      <c r="E82" s="31">
        <f>'per SKPD'!G7946</f>
        <v>256189600</v>
      </c>
      <c r="F82" s="31">
        <f>'per SKPD'!H7946</f>
        <v>256189600</v>
      </c>
      <c r="G82" s="31">
        <f>'per SKPD'!I7946</f>
        <v>0</v>
      </c>
      <c r="H82" s="31">
        <f>'per SKPD'!J7946</f>
        <v>0</v>
      </c>
      <c r="I82" s="31">
        <f>'per SKPD'!K7946</f>
        <v>0</v>
      </c>
      <c r="J82" s="31">
        <f>'per SKPD'!L7946</f>
        <v>0</v>
      </c>
      <c r="K82" s="31">
        <f>'per SKPD'!M7946</f>
        <v>0</v>
      </c>
      <c r="L82" s="31">
        <f>'per SKPD'!N7946</f>
        <v>0</v>
      </c>
      <c r="M82" s="31">
        <f>'per SKPD'!W7946</f>
        <v>0</v>
      </c>
      <c r="N82" s="31">
        <f>'per SKPD'!X7946</f>
        <v>0</v>
      </c>
      <c r="O82" s="31">
        <f>'per SKPD'!Y7946</f>
        <v>256189600</v>
      </c>
      <c r="P82" s="31">
        <f>'per SKPD'!Z7946</f>
        <v>0</v>
      </c>
      <c r="Q82" s="31">
        <f>'per SKPD'!AA7946</f>
        <v>0</v>
      </c>
      <c r="R82" s="31">
        <f>'per SKPD'!AB7946</f>
        <v>0</v>
      </c>
      <c r="S82" s="31">
        <f>'per SKPD'!AC7946</f>
        <v>0</v>
      </c>
      <c r="T82" s="31">
        <f>'per SKPD'!AL7946</f>
        <v>0</v>
      </c>
      <c r="U82" s="31">
        <f>'per SKPD'!AM7946</f>
        <v>0</v>
      </c>
      <c r="V82" s="31">
        <f>'per SKPD'!AN7946</f>
        <v>0</v>
      </c>
      <c r="W82" s="31">
        <f>'per SKPD'!AO7946</f>
        <v>0</v>
      </c>
      <c r="X82" s="32">
        <f t="shared" si="14"/>
        <v>643592200</v>
      </c>
      <c r="Y82" s="32"/>
      <c r="Z82" s="28"/>
      <c r="AA82" s="29">
        <f t="shared" si="15"/>
        <v>643592200</v>
      </c>
      <c r="AB82" s="29">
        <f t="shared" si="16"/>
        <v>0</v>
      </c>
      <c r="AC82" s="29">
        <f t="shared" si="17"/>
        <v>387402600</v>
      </c>
      <c r="AD82" s="94">
        <f t="shared" si="18"/>
        <v>256189600</v>
      </c>
      <c r="AE82" s="94">
        <f t="shared" si="19"/>
        <v>256189600</v>
      </c>
      <c r="AF82" s="94">
        <f t="shared" si="20"/>
        <v>0</v>
      </c>
    </row>
    <row r="83" spans="1:32">
      <c r="A83" s="101">
        <v>72</v>
      </c>
      <c r="B83" s="110" t="str">
        <f>'KIB C'!B83</f>
        <v>PENGELOLA BARANG</v>
      </c>
      <c r="C83" s="31">
        <f>'per SKPD'!E8014</f>
        <v>1598625760</v>
      </c>
      <c r="D83" s="31">
        <f>'per SKPD'!F8014</f>
        <v>0</v>
      </c>
      <c r="E83" s="31">
        <f>'per SKPD'!G8014</f>
        <v>0</v>
      </c>
      <c r="F83" s="31">
        <f>'per SKPD'!H8014</f>
        <v>0</v>
      </c>
      <c r="G83" s="31">
        <f>'per SKPD'!I8014</f>
        <v>0</v>
      </c>
      <c r="H83" s="31">
        <f>'per SKPD'!J8014</f>
        <v>0</v>
      </c>
      <c r="I83" s="31">
        <f>'per SKPD'!K8014</f>
        <v>0</v>
      </c>
      <c r="J83" s="31">
        <f>'per SKPD'!L8014</f>
        <v>0</v>
      </c>
      <c r="K83" s="31">
        <f>'per SKPD'!M8014</f>
        <v>0</v>
      </c>
      <c r="L83" s="31">
        <f>'per SKPD'!N8014</f>
        <v>0</v>
      </c>
      <c r="M83" s="31">
        <f>'per SKPD'!W8014</f>
        <v>0</v>
      </c>
      <c r="N83" s="31">
        <f>'per SKPD'!X8014</f>
        <v>0</v>
      </c>
      <c r="O83" s="31">
        <f>'per SKPD'!Y8014</f>
        <v>0</v>
      </c>
      <c r="P83" s="31">
        <f>'per SKPD'!Z8014</f>
        <v>0</v>
      </c>
      <c r="Q83" s="31">
        <f>'per SKPD'!AA8014</f>
        <v>0</v>
      </c>
      <c r="R83" s="31">
        <f>'per SKPD'!AB8014</f>
        <v>0</v>
      </c>
      <c r="S83" s="31">
        <f>'per SKPD'!AC8014</f>
        <v>0</v>
      </c>
      <c r="T83" s="31">
        <f>'per SKPD'!AL8014</f>
        <v>0</v>
      </c>
      <c r="U83" s="31">
        <f>'per SKPD'!AM8014</f>
        <v>0</v>
      </c>
      <c r="V83" s="31">
        <f>'per SKPD'!AN8014</f>
        <v>0</v>
      </c>
      <c r="W83" s="31">
        <f>'per SKPD'!AO8014</f>
        <v>0</v>
      </c>
      <c r="X83" s="32">
        <f t="shared" si="14"/>
        <v>1598625760</v>
      </c>
      <c r="Y83" s="32"/>
      <c r="Z83" s="28"/>
      <c r="AA83" s="29">
        <f t="shared" si="15"/>
        <v>1598625760</v>
      </c>
      <c r="AB83" s="29">
        <f t="shared" si="16"/>
        <v>0</v>
      </c>
      <c r="AC83" s="29">
        <f t="shared" si="17"/>
        <v>1598625760</v>
      </c>
      <c r="AD83" s="94">
        <f t="shared" si="18"/>
        <v>0</v>
      </c>
      <c r="AE83" s="94">
        <f t="shared" si="19"/>
        <v>0</v>
      </c>
      <c r="AF83" s="94">
        <f t="shared" si="20"/>
        <v>0</v>
      </c>
    </row>
    <row r="84" spans="1:32" s="443" customFormat="1">
      <c r="A84" s="459" t="s">
        <v>168</v>
      </c>
      <c r="B84" s="457" t="str">
        <f>'KIB C'!B84</f>
        <v>DINAS KOMUNIKASI DAN INFORMATIKA</v>
      </c>
      <c r="C84" s="31">
        <f>'per SKPD'!E8156</f>
        <v>6177553</v>
      </c>
      <c r="D84" s="31">
        <f>'per SKPD'!F8156</f>
        <v>0</v>
      </c>
      <c r="E84" s="31">
        <f>'per SKPD'!G8156</f>
        <v>0</v>
      </c>
      <c r="F84" s="31">
        <f>'per SKPD'!H8156</f>
        <v>0</v>
      </c>
      <c r="G84" s="31">
        <f>'per SKPD'!I8156</f>
        <v>0</v>
      </c>
      <c r="H84" s="31">
        <f>'per SKPD'!J8156</f>
        <v>0</v>
      </c>
      <c r="I84" s="31">
        <f>'per SKPD'!K8156</f>
        <v>0</v>
      </c>
      <c r="J84" s="31">
        <f>'per SKPD'!L8156</f>
        <v>0</v>
      </c>
      <c r="K84" s="31">
        <f>'per SKPD'!M8156</f>
        <v>0</v>
      </c>
      <c r="L84" s="31">
        <f>'per SKPD'!N8156</f>
        <v>0</v>
      </c>
      <c r="M84" s="31">
        <f>'per SKPD'!W8156</f>
        <v>0</v>
      </c>
      <c r="N84" s="31">
        <f>'per SKPD'!X8156</f>
        <v>0</v>
      </c>
      <c r="O84" s="31">
        <f>'per SKPD'!Y8156</f>
        <v>0</v>
      </c>
      <c r="P84" s="31">
        <f>'per SKPD'!Z8156</f>
        <v>0</v>
      </c>
      <c r="Q84" s="31">
        <f>'per SKPD'!AA8156</f>
        <v>0</v>
      </c>
      <c r="R84" s="31">
        <f>'per SKPD'!AB8156</f>
        <v>0</v>
      </c>
      <c r="S84" s="31">
        <f>'per SKPD'!AC8156</f>
        <v>0</v>
      </c>
      <c r="T84" s="31">
        <f>'per SKPD'!AL8156</f>
        <v>0</v>
      </c>
      <c r="U84" s="31">
        <f>'per SKPD'!AM8156</f>
        <v>0</v>
      </c>
      <c r="V84" s="31">
        <f>'per SKPD'!AN8156</f>
        <v>0</v>
      </c>
      <c r="W84" s="31">
        <f>'per SKPD'!AO8156</f>
        <v>0</v>
      </c>
      <c r="X84" s="32">
        <f t="shared" si="14"/>
        <v>6177553</v>
      </c>
      <c r="Y84" s="32"/>
      <c r="Z84" s="28"/>
      <c r="AA84" s="29">
        <f t="shared" ref="AA84" si="21">C84+F84+G84+H84+I84+J84+K84+L84+M84+N84-P84-R84-T84-S84-U84-V84</f>
        <v>6177553</v>
      </c>
      <c r="AB84" s="29">
        <f t="shared" ref="AB84" si="22">X84-AA84</f>
        <v>0</v>
      </c>
      <c r="AC84" s="29">
        <f t="shared" ref="AC84" si="23">C84</f>
        <v>6177553</v>
      </c>
      <c r="AD84" s="443">
        <f t="shared" ref="AD84" si="24">AA84-AC84</f>
        <v>0</v>
      </c>
      <c r="AE84" s="443">
        <f t="shared" ref="AE84" si="25">O84-W84</f>
        <v>0</v>
      </c>
      <c r="AF84" s="443">
        <f t="shared" ref="AF84" si="26">AD84-AE84</f>
        <v>0</v>
      </c>
    </row>
    <row r="85" spans="1:32">
      <c r="A85" s="101"/>
      <c r="B85" s="78"/>
      <c r="C85" s="34"/>
      <c r="D85" s="34"/>
      <c r="E85" s="63"/>
      <c r="F85" s="67"/>
      <c r="G85" s="34"/>
      <c r="H85" s="34"/>
      <c r="I85" s="34"/>
      <c r="J85" s="34"/>
      <c r="K85" s="34"/>
      <c r="L85" s="34"/>
      <c r="M85" s="34"/>
      <c r="N85" s="63"/>
      <c r="O85" s="34"/>
      <c r="P85" s="65"/>
      <c r="Q85" s="65"/>
      <c r="R85" s="34"/>
      <c r="S85" s="34"/>
      <c r="T85" s="34"/>
      <c r="U85" s="34"/>
      <c r="V85" s="34"/>
      <c r="W85" s="34"/>
      <c r="X85" s="34"/>
      <c r="Y85" s="34"/>
      <c r="Z85" s="28"/>
    </row>
    <row r="86" spans="1:32" s="23" customFormat="1" ht="24.75" customHeight="1">
      <c r="A86" s="103"/>
      <c r="B86" s="79" t="s">
        <v>1</v>
      </c>
      <c r="C86" s="35">
        <f>SUM(C12:C84)</f>
        <v>1516493611115</v>
      </c>
      <c r="D86" s="35">
        <f t="shared" ref="D86:X86" si="27">SUM(D12:D84)</f>
        <v>90469850619</v>
      </c>
      <c r="E86" s="35">
        <f t="shared" si="27"/>
        <v>88511032077</v>
      </c>
      <c r="F86" s="35">
        <f t="shared" si="27"/>
        <v>88511032077</v>
      </c>
      <c r="G86" s="35">
        <f t="shared" si="27"/>
        <v>0</v>
      </c>
      <c r="H86" s="35">
        <f t="shared" si="27"/>
        <v>39592525</v>
      </c>
      <c r="I86" s="35">
        <f t="shared" si="27"/>
        <v>0</v>
      </c>
      <c r="J86" s="35">
        <f t="shared" si="27"/>
        <v>100000000</v>
      </c>
      <c r="K86" s="35">
        <f t="shared" si="27"/>
        <v>895400</v>
      </c>
      <c r="L86" s="35">
        <f t="shared" si="27"/>
        <v>7000000</v>
      </c>
      <c r="M86" s="35">
        <f t="shared" si="27"/>
        <v>913651599</v>
      </c>
      <c r="N86" s="35">
        <f t="shared" si="27"/>
        <v>0</v>
      </c>
      <c r="O86" s="35">
        <f t="shared" si="27"/>
        <v>89572171601</v>
      </c>
      <c r="P86" s="35">
        <f t="shared" si="27"/>
        <v>0</v>
      </c>
      <c r="Q86" s="35">
        <f t="shared" si="27"/>
        <v>0</v>
      </c>
      <c r="R86" s="35">
        <f t="shared" si="27"/>
        <v>0</v>
      </c>
      <c r="S86" s="35">
        <f t="shared" si="27"/>
        <v>7000000</v>
      </c>
      <c r="T86" s="35">
        <f t="shared" si="27"/>
        <v>11993000</v>
      </c>
      <c r="U86" s="35">
        <f t="shared" si="27"/>
        <v>4483750</v>
      </c>
      <c r="V86" s="35">
        <f t="shared" si="27"/>
        <v>0</v>
      </c>
      <c r="W86" s="35">
        <f t="shared" si="27"/>
        <v>23476750</v>
      </c>
      <c r="X86" s="35">
        <f t="shared" si="27"/>
        <v>1606042305966</v>
      </c>
      <c r="Y86" s="35"/>
      <c r="Z86" s="61"/>
      <c r="AA86" s="29">
        <f>C86+F86+G86+H86+I86+J86+K86+L86+M86+N86-P86-R86-T86-S86-U86-V86</f>
        <v>1606042305966</v>
      </c>
      <c r="AB86" s="29">
        <f>X86-AA86</f>
        <v>0</v>
      </c>
      <c r="AC86" s="29">
        <f>C86</f>
        <v>1516493611115</v>
      </c>
      <c r="AD86" s="94">
        <f>AA86-AC86</f>
        <v>89548694851</v>
      </c>
      <c r="AE86" s="94">
        <f>O86-W86</f>
        <v>89548694851</v>
      </c>
    </row>
    <row r="87" spans="1:32">
      <c r="B87" s="29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32" s="24" customFormat="1">
      <c r="B88" s="37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>
        <f>SUM(F86:N86)</f>
        <v>89572171601</v>
      </c>
      <c r="P88" s="36"/>
      <c r="Q88" s="36"/>
      <c r="R88" s="36"/>
      <c r="S88" s="37"/>
      <c r="T88" s="37"/>
      <c r="U88" s="37"/>
      <c r="V88" s="37"/>
      <c r="W88" s="37">
        <f>SUM(P86:V86)</f>
        <v>23476750</v>
      </c>
      <c r="X88" s="37"/>
      <c r="Y88" s="37"/>
      <c r="Z88" s="37"/>
      <c r="AA88" s="37"/>
      <c r="AB88" s="37"/>
      <c r="AC88" s="37"/>
    </row>
    <row r="89" spans="1:32" s="24" customFormat="1"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</row>
    <row r="90" spans="1:32" s="24" customFormat="1" ht="15">
      <c r="B90" s="80"/>
      <c r="C90" s="108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108"/>
      <c r="Y90" s="37"/>
      <c r="Z90" s="37"/>
      <c r="AA90" s="37"/>
      <c r="AB90" s="37"/>
      <c r="AC90" s="37"/>
    </row>
    <row r="91" spans="1:32" s="24" customFormat="1">
      <c r="B91" s="36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</row>
    <row r="92" spans="1:32" s="24" customFormat="1"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</row>
    <row r="93" spans="1:32" s="24" customFormat="1"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8"/>
      <c r="N93" s="38"/>
      <c r="O93" s="38"/>
      <c r="P93" s="38"/>
      <c r="Q93" s="38"/>
      <c r="R93" s="38"/>
      <c r="S93" s="38"/>
      <c r="T93" s="38"/>
      <c r="U93" s="37"/>
      <c r="V93" s="37"/>
      <c r="W93" s="37"/>
      <c r="X93" s="37"/>
      <c r="Y93" s="37"/>
      <c r="Z93" s="37"/>
      <c r="AA93" s="37"/>
      <c r="AB93" s="37"/>
      <c r="AC93" s="37"/>
    </row>
    <row r="94" spans="1:32" s="24" customFormat="1"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8"/>
      <c r="N94" s="38"/>
      <c r="O94" s="38"/>
      <c r="P94" s="38"/>
      <c r="Q94" s="38"/>
      <c r="R94" s="38"/>
      <c r="S94" s="38"/>
      <c r="T94" s="38"/>
      <c r="U94" s="37"/>
      <c r="V94" s="37"/>
      <c r="W94" s="37"/>
      <c r="X94" s="37"/>
      <c r="Y94" s="37"/>
      <c r="Z94" s="37"/>
      <c r="AA94" s="37"/>
      <c r="AB94" s="37"/>
      <c r="AC94" s="37"/>
    </row>
    <row r="95" spans="1:32" s="24" customFormat="1"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8"/>
      <c r="N95" s="38"/>
      <c r="O95" s="38"/>
      <c r="P95" s="38"/>
      <c r="Q95" s="38"/>
      <c r="R95" s="38"/>
      <c r="S95" s="38"/>
      <c r="T95" s="38"/>
      <c r="U95" s="37"/>
      <c r="V95" s="37"/>
      <c r="W95" s="37"/>
      <c r="X95" s="37"/>
      <c r="Y95" s="37"/>
      <c r="Z95" s="37"/>
      <c r="AA95" s="37"/>
      <c r="AB95" s="37"/>
      <c r="AC95" s="37"/>
    </row>
    <row r="96" spans="1:32" s="24" customFormat="1"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</row>
    <row r="97" spans="1:32" s="24" customFormat="1"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</row>
    <row r="99" spans="1:32">
      <c r="A99" s="7"/>
      <c r="B99" s="29"/>
    </row>
    <row r="100" spans="1:32" s="29" customFormat="1">
      <c r="A100" s="7"/>
      <c r="AD100" s="94"/>
      <c r="AE100" s="94"/>
      <c r="AF100" s="94"/>
    </row>
  </sheetData>
  <sheetProtection password="B5F8" sheet="1" objects="1" scenarios="1"/>
  <mergeCells count="32">
    <mergeCell ref="AD10:AE10"/>
    <mergeCell ref="P8:P9"/>
    <mergeCell ref="R8:R9"/>
    <mergeCell ref="S8:S9"/>
    <mergeCell ref="T8:T9"/>
    <mergeCell ref="U8:V8"/>
    <mergeCell ref="W8:W9"/>
    <mergeCell ref="Q8:Q9"/>
    <mergeCell ref="F7:O7"/>
    <mergeCell ref="P7:W7"/>
    <mergeCell ref="I8:I9"/>
    <mergeCell ref="J8:J9"/>
    <mergeCell ref="K8:K9"/>
    <mergeCell ref="L8:L9"/>
    <mergeCell ref="M8:M9"/>
    <mergeCell ref="N8:N9"/>
    <mergeCell ref="A1:Y1"/>
    <mergeCell ref="A2:Y2"/>
    <mergeCell ref="A3:Y3"/>
    <mergeCell ref="A5:B5"/>
    <mergeCell ref="A6:A9"/>
    <mergeCell ref="B6:B9"/>
    <mergeCell ref="D6:D7"/>
    <mergeCell ref="E6:E7"/>
    <mergeCell ref="D8:D9"/>
    <mergeCell ref="E8:E9"/>
    <mergeCell ref="F8:F9"/>
    <mergeCell ref="G8:G9"/>
    <mergeCell ref="H8:H9"/>
    <mergeCell ref="O8:O9"/>
    <mergeCell ref="F6:V6"/>
    <mergeCell ref="Y6:Y9"/>
  </mergeCells>
  <dataValidations count="1">
    <dataValidation type="whole" operator="greaterThanOrEqual" allowBlank="1" showInputMessage="1" showErrorMessage="1" sqref="C86:C1048576 D86:Y86 D87:X1048576 C1:X5 C11:X85">
      <formula1>0</formula1>
    </dataValidation>
  </dataValidations>
  <printOptions horizontalCentered="1"/>
  <pageMargins left="0.25" right="0.25" top="0.5" bottom="0.25" header="0.03" footer="0"/>
  <pageSetup paperSize="301" scale="4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tabColor theme="9" tint="-0.249977111117893"/>
  </sheetPr>
  <dimension ref="A1:AF100"/>
  <sheetViews>
    <sheetView topLeftCell="A7" zoomScale="85" zoomScaleNormal="85" workbookViewId="0">
      <pane xSplit="2" ySplit="4" topLeftCell="C11" activePane="bottomRight" state="frozen"/>
      <selection activeCell="H18" sqref="H18"/>
      <selection pane="topRight" activeCell="H18" sqref="H18"/>
      <selection pane="bottomLeft" activeCell="H18" sqref="H18"/>
      <selection pane="bottomRight" activeCell="A12" sqref="A12"/>
    </sheetView>
  </sheetViews>
  <sheetFormatPr defaultColWidth="8.85546875" defaultRowHeight="12.75"/>
  <cols>
    <col min="1" max="1" width="4.28515625" style="24" customWidth="1"/>
    <col min="2" max="2" width="29.5703125" style="80" customWidth="1"/>
    <col min="3" max="4" width="21.85546875" style="29" customWidth="1"/>
    <col min="5" max="5" width="19.7109375" style="29" customWidth="1"/>
    <col min="6" max="6" width="18.5703125" style="29" customWidth="1"/>
    <col min="7" max="7" width="16.42578125" style="29" customWidth="1"/>
    <col min="8" max="10" width="18.5703125" style="29" customWidth="1"/>
    <col min="11" max="11" width="17.5703125" style="29" customWidth="1"/>
    <col min="12" max="12" width="16.42578125" style="29" customWidth="1"/>
    <col min="13" max="13" width="16.42578125" style="29" bestFit="1" customWidth="1"/>
    <col min="14" max="14" width="17.5703125" style="29" bestFit="1" customWidth="1"/>
    <col min="15" max="15" width="17.5703125" style="29" customWidth="1"/>
    <col min="16" max="16" width="17.5703125" style="29" bestFit="1" customWidth="1"/>
    <col min="17" max="17" width="17.5703125" style="29" customWidth="1"/>
    <col min="18" max="18" width="16.42578125" style="29" bestFit="1" customWidth="1"/>
    <col min="19" max="19" width="17.5703125" style="29" bestFit="1" customWidth="1"/>
    <col min="20" max="20" width="16.42578125" style="29" bestFit="1" customWidth="1"/>
    <col min="21" max="23" width="16.5703125" style="29" customWidth="1"/>
    <col min="24" max="24" width="22.5703125" style="29" customWidth="1"/>
    <col min="25" max="26" width="8.140625" style="29" customWidth="1"/>
    <col min="27" max="27" width="20.140625" style="29" bestFit="1" customWidth="1"/>
    <col min="28" max="28" width="14.5703125" style="29" customWidth="1"/>
    <col min="29" max="29" width="20.140625" style="29" bestFit="1" customWidth="1"/>
    <col min="30" max="31" width="17.5703125" style="94" customWidth="1"/>
    <col min="32" max="32" width="12" style="94" customWidth="1"/>
    <col min="33" max="127" width="8.85546875" style="94"/>
    <col min="128" max="128" width="16.42578125" style="94" bestFit="1" customWidth="1"/>
    <col min="129" max="16384" width="8.85546875" style="94"/>
  </cols>
  <sheetData>
    <row r="1" spans="1:32" s="16" customFormat="1" ht="15.75">
      <c r="A1" s="644" t="s">
        <v>123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74"/>
      <c r="AA1" s="58"/>
      <c r="AB1" s="58"/>
      <c r="AC1" s="58"/>
    </row>
    <row r="2" spans="1:32" s="17" customFormat="1" ht="15.75">
      <c r="A2" s="644" t="s">
        <v>124</v>
      </c>
      <c r="B2" s="644"/>
      <c r="C2" s="644"/>
      <c r="D2" s="644"/>
      <c r="E2" s="644"/>
      <c r="F2" s="644"/>
      <c r="G2" s="644"/>
      <c r="H2" s="644"/>
      <c r="I2" s="644"/>
      <c r="J2" s="644"/>
      <c r="K2" s="644"/>
      <c r="L2" s="644"/>
      <c r="M2" s="644"/>
      <c r="N2" s="644"/>
      <c r="O2" s="644"/>
      <c r="P2" s="644"/>
      <c r="Q2" s="644"/>
      <c r="R2" s="644"/>
      <c r="S2" s="644"/>
      <c r="T2" s="644"/>
      <c r="U2" s="644"/>
      <c r="V2" s="644"/>
      <c r="W2" s="644"/>
      <c r="X2" s="644"/>
      <c r="Y2" s="644"/>
      <c r="Z2" s="74"/>
      <c r="AA2" s="59"/>
      <c r="AB2" s="59"/>
      <c r="AC2" s="59"/>
    </row>
    <row r="3" spans="1:32" s="16" customFormat="1" ht="15.75">
      <c r="A3" s="644" t="str">
        <f>'per SKPD'!A3:AQ3</f>
        <v>TAHUN 2015</v>
      </c>
      <c r="B3" s="644"/>
      <c r="C3" s="644"/>
      <c r="D3" s="644"/>
      <c r="E3" s="644"/>
      <c r="F3" s="644"/>
      <c r="G3" s="644"/>
      <c r="H3" s="644"/>
      <c r="I3" s="644"/>
      <c r="J3" s="644"/>
      <c r="K3" s="644"/>
      <c r="L3" s="644"/>
      <c r="M3" s="644"/>
      <c r="N3" s="644"/>
      <c r="O3" s="644"/>
      <c r="P3" s="644"/>
      <c r="Q3" s="644"/>
      <c r="R3" s="644"/>
      <c r="S3" s="644"/>
      <c r="T3" s="644"/>
      <c r="U3" s="644"/>
      <c r="V3" s="644"/>
      <c r="W3" s="644"/>
      <c r="X3" s="644"/>
      <c r="Y3" s="644"/>
      <c r="Z3" s="74"/>
      <c r="AA3" s="58"/>
      <c r="AB3" s="58"/>
      <c r="AC3" s="58"/>
    </row>
    <row r="4" spans="1:32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32">
      <c r="A5" s="598"/>
      <c r="B5" s="598"/>
      <c r="X5" s="28"/>
      <c r="Y5" s="28"/>
      <c r="Z5" s="28"/>
    </row>
    <row r="6" spans="1:32" s="19" customFormat="1" ht="24" customHeight="1">
      <c r="A6" s="595" t="s">
        <v>4</v>
      </c>
      <c r="B6" s="597" t="s">
        <v>103</v>
      </c>
      <c r="C6" s="53" t="s">
        <v>26</v>
      </c>
      <c r="D6" s="609" t="s">
        <v>37</v>
      </c>
      <c r="E6" s="605" t="s">
        <v>35</v>
      </c>
      <c r="F6" s="613" t="s">
        <v>29</v>
      </c>
      <c r="G6" s="614"/>
      <c r="H6" s="614"/>
      <c r="I6" s="614"/>
      <c r="J6" s="614"/>
      <c r="K6" s="614"/>
      <c r="L6" s="614"/>
      <c r="M6" s="614"/>
      <c r="N6" s="614"/>
      <c r="O6" s="614"/>
      <c r="P6" s="614"/>
      <c r="Q6" s="614"/>
      <c r="R6" s="614"/>
      <c r="S6" s="614"/>
      <c r="T6" s="614"/>
      <c r="U6" s="614"/>
      <c r="V6" s="615"/>
      <c r="W6" s="95"/>
      <c r="X6" s="46" t="s">
        <v>26</v>
      </c>
      <c r="Y6" s="604" t="s">
        <v>3</v>
      </c>
      <c r="Z6" s="75"/>
      <c r="AA6" s="57"/>
      <c r="AB6" s="57"/>
      <c r="AC6" s="57"/>
    </row>
    <row r="7" spans="1:32" s="19" customFormat="1" ht="22.5" customHeight="1">
      <c r="A7" s="595"/>
      <c r="B7" s="597"/>
      <c r="C7" s="54" t="str">
        <f>'per SKPD'!E7</f>
        <v>per 31 Desember 2016</v>
      </c>
      <c r="D7" s="610"/>
      <c r="E7" s="606"/>
      <c r="F7" s="626" t="s">
        <v>30</v>
      </c>
      <c r="G7" s="627"/>
      <c r="H7" s="627"/>
      <c r="I7" s="627"/>
      <c r="J7" s="627"/>
      <c r="K7" s="627"/>
      <c r="L7" s="627"/>
      <c r="M7" s="627"/>
      <c r="N7" s="627"/>
      <c r="O7" s="628"/>
      <c r="P7" s="623" t="s">
        <v>31</v>
      </c>
      <c r="Q7" s="624"/>
      <c r="R7" s="624"/>
      <c r="S7" s="624"/>
      <c r="T7" s="624"/>
      <c r="U7" s="624"/>
      <c r="V7" s="624"/>
      <c r="W7" s="625"/>
      <c r="X7" s="47" t="str">
        <f>'per SKPD'!AP7</f>
        <v>per 31 Desember 2017</v>
      </c>
      <c r="Y7" s="604"/>
      <c r="Z7" s="75"/>
      <c r="AA7" s="57"/>
      <c r="AB7" s="57"/>
      <c r="AC7" s="57"/>
    </row>
    <row r="8" spans="1:32" s="19" customFormat="1" ht="21" customHeight="1">
      <c r="A8" s="595"/>
      <c r="B8" s="597"/>
      <c r="C8" s="54" t="s">
        <v>23</v>
      </c>
      <c r="D8" s="611" t="str">
        <f>'per SKPD'!F8:F9</f>
        <v>TAHUN 2017</v>
      </c>
      <c r="E8" s="616" t="s">
        <v>24</v>
      </c>
      <c r="F8" s="632" t="s">
        <v>24</v>
      </c>
      <c r="G8" s="601" t="s">
        <v>20</v>
      </c>
      <c r="H8" s="601" t="s">
        <v>127</v>
      </c>
      <c r="I8" s="601" t="s">
        <v>25</v>
      </c>
      <c r="J8" s="601" t="s">
        <v>38</v>
      </c>
      <c r="K8" s="601" t="s">
        <v>27</v>
      </c>
      <c r="L8" s="601" t="s">
        <v>21</v>
      </c>
      <c r="M8" s="601" t="s">
        <v>34</v>
      </c>
      <c r="N8" s="603" t="s">
        <v>28</v>
      </c>
      <c r="O8" s="619" t="s">
        <v>1</v>
      </c>
      <c r="P8" s="629" t="s">
        <v>28</v>
      </c>
      <c r="Q8" s="599" t="s">
        <v>135</v>
      </c>
      <c r="R8" s="602" t="s">
        <v>22</v>
      </c>
      <c r="S8" s="602" t="s">
        <v>21</v>
      </c>
      <c r="T8" s="602" t="s">
        <v>34</v>
      </c>
      <c r="U8" s="631" t="s">
        <v>36</v>
      </c>
      <c r="V8" s="631"/>
      <c r="W8" s="621" t="s">
        <v>1</v>
      </c>
      <c r="X8" s="47" t="s">
        <v>23</v>
      </c>
      <c r="Y8" s="604"/>
      <c r="Z8" s="75"/>
      <c r="AA8" s="57"/>
      <c r="AB8" s="57"/>
      <c r="AC8" s="57"/>
    </row>
    <row r="9" spans="1:32" s="19" customFormat="1" ht="25.5">
      <c r="A9" s="595"/>
      <c r="B9" s="597"/>
      <c r="C9" s="55" t="s">
        <v>0</v>
      </c>
      <c r="D9" s="612"/>
      <c r="E9" s="617"/>
      <c r="F9" s="632"/>
      <c r="G9" s="601"/>
      <c r="H9" s="601"/>
      <c r="I9" s="601"/>
      <c r="J9" s="601"/>
      <c r="K9" s="601"/>
      <c r="L9" s="601"/>
      <c r="M9" s="601"/>
      <c r="N9" s="603"/>
      <c r="O9" s="620"/>
      <c r="P9" s="630"/>
      <c r="Q9" s="600"/>
      <c r="R9" s="602"/>
      <c r="S9" s="602"/>
      <c r="T9" s="602"/>
      <c r="U9" s="56" t="s">
        <v>32</v>
      </c>
      <c r="V9" s="56" t="s">
        <v>33</v>
      </c>
      <c r="W9" s="622"/>
      <c r="X9" s="48" t="s">
        <v>0</v>
      </c>
      <c r="Y9" s="604"/>
      <c r="Z9" s="75"/>
      <c r="AA9" s="57"/>
      <c r="AB9" s="89" t="s">
        <v>49</v>
      </c>
      <c r="AC9" s="89" t="s">
        <v>50</v>
      </c>
      <c r="AD9" s="90" t="s">
        <v>51</v>
      </c>
      <c r="AE9" s="90"/>
    </row>
    <row r="10" spans="1:32" s="51" customFormat="1">
      <c r="A10" s="50">
        <v>1</v>
      </c>
      <c r="B10" s="50">
        <v>4</v>
      </c>
      <c r="C10" s="50">
        <v>5</v>
      </c>
      <c r="D10" s="50">
        <v>6</v>
      </c>
      <c r="E10" s="62">
        <v>7</v>
      </c>
      <c r="F10" s="66">
        <v>8</v>
      </c>
      <c r="G10" s="50">
        <v>9</v>
      </c>
      <c r="H10" s="50">
        <v>10</v>
      </c>
      <c r="I10" s="50">
        <v>11</v>
      </c>
      <c r="J10" s="50">
        <v>12</v>
      </c>
      <c r="K10" s="50">
        <v>13</v>
      </c>
      <c r="L10" s="50">
        <v>14</v>
      </c>
      <c r="M10" s="50">
        <v>15</v>
      </c>
      <c r="N10" s="62">
        <v>16</v>
      </c>
      <c r="O10" s="50"/>
      <c r="P10" s="52">
        <v>17</v>
      </c>
      <c r="Q10" s="52"/>
      <c r="R10" s="50">
        <v>18</v>
      </c>
      <c r="S10" s="50">
        <v>19</v>
      </c>
      <c r="T10" s="50">
        <v>20</v>
      </c>
      <c r="U10" s="50">
        <v>22</v>
      </c>
      <c r="V10" s="50">
        <v>23</v>
      </c>
      <c r="W10" s="50"/>
      <c r="X10" s="50">
        <v>24</v>
      </c>
      <c r="Y10" s="50">
        <v>25</v>
      </c>
      <c r="AA10" s="37"/>
      <c r="AB10" s="93" t="s">
        <v>52</v>
      </c>
      <c r="AD10" s="618" t="s">
        <v>53</v>
      </c>
      <c r="AE10" s="618"/>
    </row>
    <row r="11" spans="1:32">
      <c r="A11" s="101"/>
      <c r="B11" s="11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4"/>
      <c r="Y11" s="34"/>
      <c r="Z11" s="28"/>
    </row>
    <row r="12" spans="1:32">
      <c r="A12" s="101">
        <v>1</v>
      </c>
      <c r="B12" s="110" t="str">
        <f>'KIB D'!B12</f>
        <v>DINAS PENDIDIKAN PEMUDA DAN OLAHRAGA</v>
      </c>
      <c r="C12" s="31">
        <f>'per SKPD'!E47</f>
        <v>50505022971.139999</v>
      </c>
      <c r="D12" s="31">
        <f>'per SKPD'!F47</f>
        <v>7230000</v>
      </c>
      <c r="E12" s="31">
        <f>'per SKPD'!G47</f>
        <v>6612000</v>
      </c>
      <c r="F12" s="31">
        <f>'per SKPD'!H47</f>
        <v>6612000</v>
      </c>
      <c r="G12" s="31">
        <f>'per SKPD'!I47</f>
        <v>5000</v>
      </c>
      <c r="H12" s="31">
        <f>'per SKPD'!J47</f>
        <v>7465528468</v>
      </c>
      <c r="I12" s="31">
        <f>'per SKPD'!K47</f>
        <v>11360000</v>
      </c>
      <c r="J12" s="31">
        <f>'per SKPD'!L47</f>
        <v>4882500</v>
      </c>
      <c r="K12" s="31">
        <f>'per SKPD'!M47</f>
        <v>0</v>
      </c>
      <c r="L12" s="31">
        <f>'per SKPD'!N47</f>
        <v>1460000</v>
      </c>
      <c r="M12" s="31">
        <f>'per SKPD'!W47</f>
        <v>22617650</v>
      </c>
      <c r="N12" s="31">
        <f>'per SKPD'!X47</f>
        <v>0.47</v>
      </c>
      <c r="O12" s="31">
        <f>'per SKPD'!Y47</f>
        <v>7512465618.4700003</v>
      </c>
      <c r="P12" s="31">
        <f>'per SKPD'!Z47</f>
        <v>0</v>
      </c>
      <c r="Q12" s="31">
        <f>'per SKPD'!AA47</f>
        <v>17743740</v>
      </c>
      <c r="R12" s="31">
        <f>'per SKPD'!AB47</f>
        <v>0</v>
      </c>
      <c r="S12" s="31">
        <f>'per SKPD'!AC47</f>
        <v>0</v>
      </c>
      <c r="T12" s="31">
        <f>'per SKPD'!AL47</f>
        <v>10741000</v>
      </c>
      <c r="U12" s="31">
        <f>'per SKPD'!AM47</f>
        <v>154597753.00000763</v>
      </c>
      <c r="V12" s="31">
        <f>'per SKPD'!AN47</f>
        <v>1233010637</v>
      </c>
      <c r="W12" s="31">
        <f>'per SKPD'!AO47</f>
        <v>1416093130.0000076</v>
      </c>
      <c r="X12" s="32">
        <f t="shared" ref="X12:X43" si="0">C12+O12-W12</f>
        <v>56601395459.609993</v>
      </c>
      <c r="Y12" s="32"/>
      <c r="Z12" s="28"/>
      <c r="AA12" s="29">
        <f t="shared" ref="AA12:AA43" si="1">C12+F12+G12+H12+I12+J12+K12+L12+M12+N12-P12-R12-T12-S12-U12-V12</f>
        <v>56619139199.609993</v>
      </c>
      <c r="AB12" s="29">
        <f t="shared" ref="AB12:AB43" si="2">X12-AA12</f>
        <v>-17743740</v>
      </c>
      <c r="AC12" s="29">
        <f t="shared" ref="AC12:AC43" si="3">C12</f>
        <v>50505022971.139999</v>
      </c>
      <c r="AD12" s="94">
        <f t="shared" ref="AD12:AD43" si="4">AA12-AC12</f>
        <v>6114116228.4699936</v>
      </c>
      <c r="AE12" s="94">
        <f t="shared" ref="AE12:AE43" si="5">O12-W12</f>
        <v>6096372488.4699926</v>
      </c>
      <c r="AF12" s="94">
        <f t="shared" ref="AF12:AF43" si="6">AD12-AE12</f>
        <v>17743740.000000954</v>
      </c>
    </row>
    <row r="13" spans="1:32">
      <c r="A13" s="101">
        <v>2</v>
      </c>
      <c r="B13" s="110" t="str">
        <f>'KIB D'!B13</f>
        <v>DINAS KESEHATAN</v>
      </c>
      <c r="C13" s="31">
        <f>'per SKPD'!E105</f>
        <v>100797680</v>
      </c>
      <c r="D13" s="31">
        <f>'per SKPD'!F105</f>
        <v>0</v>
      </c>
      <c r="E13" s="31">
        <f>'per SKPD'!G105</f>
        <v>0</v>
      </c>
      <c r="F13" s="31">
        <f>'per SKPD'!H105</f>
        <v>0</v>
      </c>
      <c r="G13" s="31">
        <f>'per SKPD'!I105</f>
        <v>0</v>
      </c>
      <c r="H13" s="31">
        <f>'per SKPD'!J105</f>
        <v>0</v>
      </c>
      <c r="I13" s="31">
        <f>'per SKPD'!K105</f>
        <v>0</v>
      </c>
      <c r="J13" s="31">
        <f>'per SKPD'!L105</f>
        <v>0</v>
      </c>
      <c r="K13" s="31">
        <f>'per SKPD'!M105</f>
        <v>0</v>
      </c>
      <c r="L13" s="31">
        <f>'per SKPD'!N105</f>
        <v>0</v>
      </c>
      <c r="M13" s="31">
        <f>'per SKPD'!W105</f>
        <v>18510000</v>
      </c>
      <c r="N13" s="31">
        <f>'per SKPD'!X105</f>
        <v>0</v>
      </c>
      <c r="O13" s="31">
        <f>'per SKPD'!Y105</f>
        <v>18510000</v>
      </c>
      <c r="P13" s="31">
        <f>'per SKPD'!Z105</f>
        <v>0</v>
      </c>
      <c r="Q13" s="31">
        <f>'per SKPD'!AA105</f>
        <v>0</v>
      </c>
      <c r="R13" s="31">
        <f>'per SKPD'!AB105</f>
        <v>0</v>
      </c>
      <c r="S13" s="31">
        <f>'per SKPD'!AC105</f>
        <v>0</v>
      </c>
      <c r="T13" s="31">
        <f>'per SKPD'!AL105</f>
        <v>0</v>
      </c>
      <c r="U13" s="31">
        <f>'per SKPD'!AM105</f>
        <v>0</v>
      </c>
      <c r="V13" s="31">
        <f>'per SKPD'!AN105</f>
        <v>0</v>
      </c>
      <c r="W13" s="31">
        <f>'per SKPD'!AO105</f>
        <v>0</v>
      </c>
      <c r="X13" s="32">
        <f t="shared" si="0"/>
        <v>119307680</v>
      </c>
      <c r="Y13" s="32"/>
      <c r="Z13" s="28"/>
      <c r="AA13" s="29">
        <f t="shared" si="1"/>
        <v>119307680</v>
      </c>
      <c r="AB13" s="29">
        <f t="shared" si="2"/>
        <v>0</v>
      </c>
      <c r="AC13" s="29">
        <f t="shared" si="3"/>
        <v>100797680</v>
      </c>
      <c r="AD13" s="94">
        <f t="shared" si="4"/>
        <v>18510000</v>
      </c>
      <c r="AE13" s="94">
        <f t="shared" si="5"/>
        <v>18510000</v>
      </c>
      <c r="AF13" s="94">
        <f t="shared" si="6"/>
        <v>0</v>
      </c>
    </row>
    <row r="14" spans="1:32">
      <c r="A14" s="101">
        <v>3</v>
      </c>
      <c r="B14" s="110" t="str">
        <f>'KIB D'!B14</f>
        <v>RUMAH SAKIT UMUM DAERAH</v>
      </c>
      <c r="C14" s="31">
        <f>'per SKPD'!E619</f>
        <v>8198050</v>
      </c>
      <c r="D14" s="31">
        <f>'per SKPD'!F619</f>
        <v>0</v>
      </c>
      <c r="E14" s="31">
        <f>'per SKPD'!G619</f>
        <v>0</v>
      </c>
      <c r="F14" s="31">
        <f>'per SKPD'!H619</f>
        <v>0</v>
      </c>
      <c r="G14" s="31">
        <f>'per SKPD'!I619</f>
        <v>0</v>
      </c>
      <c r="H14" s="31">
        <f>'per SKPD'!J619</f>
        <v>0</v>
      </c>
      <c r="I14" s="31">
        <f>'per SKPD'!K619</f>
        <v>0</v>
      </c>
      <c r="J14" s="31">
        <f>'per SKPD'!L619</f>
        <v>0</v>
      </c>
      <c r="K14" s="31">
        <f>'per SKPD'!M619</f>
        <v>0</v>
      </c>
      <c r="L14" s="31">
        <f>'per SKPD'!N619</f>
        <v>0</v>
      </c>
      <c r="M14" s="31">
        <f>'per SKPD'!W619</f>
        <v>0</v>
      </c>
      <c r="N14" s="31">
        <f>'per SKPD'!X619</f>
        <v>0</v>
      </c>
      <c r="O14" s="31">
        <f>'per SKPD'!Y619</f>
        <v>0</v>
      </c>
      <c r="P14" s="31">
        <f>'per SKPD'!Z619</f>
        <v>0</v>
      </c>
      <c r="Q14" s="31">
        <f>'per SKPD'!AA619</f>
        <v>0</v>
      </c>
      <c r="R14" s="31">
        <f>'per SKPD'!AB619</f>
        <v>0</v>
      </c>
      <c r="S14" s="31">
        <f>'per SKPD'!AC619</f>
        <v>0</v>
      </c>
      <c r="T14" s="31">
        <f>'per SKPD'!AL619</f>
        <v>0</v>
      </c>
      <c r="U14" s="31">
        <f>'per SKPD'!AM619</f>
        <v>0</v>
      </c>
      <c r="V14" s="31">
        <f>'per SKPD'!AN619</f>
        <v>0</v>
      </c>
      <c r="W14" s="31">
        <f>'per SKPD'!AO619</f>
        <v>0</v>
      </c>
      <c r="X14" s="32">
        <f t="shared" si="0"/>
        <v>8198050</v>
      </c>
      <c r="Y14" s="32"/>
      <c r="Z14" s="28"/>
      <c r="AA14" s="29">
        <f t="shared" si="1"/>
        <v>8198050</v>
      </c>
      <c r="AB14" s="29">
        <f t="shared" si="2"/>
        <v>0</v>
      </c>
      <c r="AC14" s="29">
        <f t="shared" si="3"/>
        <v>8198050</v>
      </c>
      <c r="AD14" s="94">
        <f t="shared" si="4"/>
        <v>0</v>
      </c>
      <c r="AE14" s="94">
        <f t="shared" si="5"/>
        <v>0</v>
      </c>
      <c r="AF14" s="94">
        <f t="shared" si="6"/>
        <v>0</v>
      </c>
    </row>
    <row r="15" spans="1:32">
      <c r="A15" s="101">
        <v>4</v>
      </c>
      <c r="B15" s="110" t="str">
        <f>'KIB D'!B15</f>
        <v>DINAS PEKERJAAN UMUM PERUMAHAN DAN KAWASAN PERMUKIMAN</v>
      </c>
      <c r="C15" s="31">
        <f>'per SKPD'!E1356</f>
        <v>897102000</v>
      </c>
      <c r="D15" s="31">
        <f>'per SKPD'!F1356</f>
        <v>0</v>
      </c>
      <c r="E15" s="31">
        <f>'per SKPD'!G1356</f>
        <v>0</v>
      </c>
      <c r="F15" s="31">
        <f>'per SKPD'!H1356</f>
        <v>0</v>
      </c>
      <c r="G15" s="31">
        <f>'per SKPD'!I1356</f>
        <v>0</v>
      </c>
      <c r="H15" s="31">
        <f>'per SKPD'!J1356</f>
        <v>0</v>
      </c>
      <c r="I15" s="31">
        <f>'per SKPD'!K1356</f>
        <v>0</v>
      </c>
      <c r="J15" s="31">
        <f>'per SKPD'!L1356</f>
        <v>0</v>
      </c>
      <c r="K15" s="31">
        <f>'per SKPD'!M1356</f>
        <v>0</v>
      </c>
      <c r="L15" s="31">
        <f>'per SKPD'!N1356</f>
        <v>0</v>
      </c>
      <c r="M15" s="31">
        <f>'per SKPD'!W1356</f>
        <v>0</v>
      </c>
      <c r="N15" s="31">
        <f>'per SKPD'!X1356</f>
        <v>0</v>
      </c>
      <c r="O15" s="31">
        <f>'per SKPD'!Y1356</f>
        <v>0</v>
      </c>
      <c r="P15" s="31">
        <f>'per SKPD'!Z1356</f>
        <v>0</v>
      </c>
      <c r="Q15" s="31">
        <f>'per SKPD'!AA1356</f>
        <v>0</v>
      </c>
      <c r="R15" s="31">
        <f>'per SKPD'!AB1356</f>
        <v>0</v>
      </c>
      <c r="S15" s="31">
        <f>'per SKPD'!AC1356</f>
        <v>0</v>
      </c>
      <c r="T15" s="31">
        <f>'per SKPD'!AL1356</f>
        <v>0</v>
      </c>
      <c r="U15" s="31">
        <f>'per SKPD'!AM1356</f>
        <v>0</v>
      </c>
      <c r="V15" s="31">
        <f>'per SKPD'!AN1356</f>
        <v>0</v>
      </c>
      <c r="W15" s="31">
        <f>'per SKPD'!AO1356</f>
        <v>0</v>
      </c>
      <c r="X15" s="32">
        <f t="shared" si="0"/>
        <v>897102000</v>
      </c>
      <c r="Y15" s="32"/>
      <c r="Z15" s="28"/>
      <c r="AA15" s="29">
        <f t="shared" si="1"/>
        <v>897102000</v>
      </c>
      <c r="AB15" s="29">
        <f t="shared" si="2"/>
        <v>0</v>
      </c>
      <c r="AC15" s="29">
        <f t="shared" si="3"/>
        <v>897102000</v>
      </c>
      <c r="AD15" s="94">
        <f t="shared" si="4"/>
        <v>0</v>
      </c>
      <c r="AE15" s="94">
        <f t="shared" si="5"/>
        <v>0</v>
      </c>
      <c r="AF15" s="94">
        <f t="shared" si="6"/>
        <v>0</v>
      </c>
    </row>
    <row r="16" spans="1:32">
      <c r="A16" s="101">
        <v>5</v>
      </c>
      <c r="B16" s="110" t="str">
        <f>'KIB D'!B16</f>
        <v>BADAN PERENCANAAN PEMBANGUNAN PENELITIAN DAN PENGEMBANGAN DAERAH</v>
      </c>
      <c r="C16" s="31">
        <f>'per SKPD'!E1554</f>
        <v>73487600</v>
      </c>
      <c r="D16" s="31">
        <f>'per SKPD'!F1554</f>
        <v>12200000</v>
      </c>
      <c r="E16" s="31">
        <f>'per SKPD'!G1554</f>
        <v>11604650</v>
      </c>
      <c r="F16" s="31">
        <f>'per SKPD'!H1554</f>
        <v>11604650</v>
      </c>
      <c r="G16" s="31">
        <f>'per SKPD'!I1554</f>
        <v>0</v>
      </c>
      <c r="H16" s="31">
        <f>'per SKPD'!J1554</f>
        <v>0</v>
      </c>
      <c r="I16" s="31">
        <f>'per SKPD'!K1554</f>
        <v>0</v>
      </c>
      <c r="J16" s="31">
        <f>'per SKPD'!L1554</f>
        <v>0</v>
      </c>
      <c r="K16" s="31">
        <f>'per SKPD'!M1554</f>
        <v>0</v>
      </c>
      <c r="L16" s="31">
        <f>'per SKPD'!N1554</f>
        <v>0</v>
      </c>
      <c r="M16" s="31">
        <f>'per SKPD'!W1554</f>
        <v>0</v>
      </c>
      <c r="N16" s="31">
        <f>'per SKPD'!X1554</f>
        <v>0</v>
      </c>
      <c r="O16" s="31">
        <f>'per SKPD'!Y1554</f>
        <v>11604650</v>
      </c>
      <c r="P16" s="31">
        <f>'per SKPD'!Z1554</f>
        <v>0</v>
      </c>
      <c r="Q16" s="31">
        <f>'per SKPD'!AA1554</f>
        <v>0</v>
      </c>
      <c r="R16" s="31">
        <f>'per SKPD'!AB1554</f>
        <v>0</v>
      </c>
      <c r="S16" s="31">
        <f>'per SKPD'!AC1554</f>
        <v>0</v>
      </c>
      <c r="T16" s="31">
        <f>'per SKPD'!AL1554</f>
        <v>0</v>
      </c>
      <c r="U16" s="31">
        <f>'per SKPD'!AM1554</f>
        <v>0</v>
      </c>
      <c r="V16" s="31">
        <f>'per SKPD'!AN1554</f>
        <v>0</v>
      </c>
      <c r="W16" s="31">
        <f>'per SKPD'!AO1554</f>
        <v>0</v>
      </c>
      <c r="X16" s="32">
        <f t="shared" si="0"/>
        <v>85092250</v>
      </c>
      <c r="Y16" s="32"/>
      <c r="Z16" s="28"/>
      <c r="AA16" s="29">
        <f t="shared" si="1"/>
        <v>85092250</v>
      </c>
      <c r="AB16" s="29">
        <f t="shared" si="2"/>
        <v>0</v>
      </c>
      <c r="AC16" s="29">
        <f t="shared" si="3"/>
        <v>73487600</v>
      </c>
      <c r="AD16" s="94">
        <f t="shared" si="4"/>
        <v>11604650</v>
      </c>
      <c r="AE16" s="94">
        <f t="shared" si="5"/>
        <v>11604650</v>
      </c>
      <c r="AF16" s="94">
        <f t="shared" si="6"/>
        <v>0</v>
      </c>
    </row>
    <row r="17" spans="1:32">
      <c r="A17" s="101">
        <v>6</v>
      </c>
      <c r="B17" s="110" t="str">
        <f>'KIB D'!B17</f>
        <v>DINAS PERHUBUNGAN</v>
      </c>
      <c r="C17" s="31">
        <f>'per SKPD'!E1701</f>
        <v>66500</v>
      </c>
      <c r="D17" s="31">
        <f>'per SKPD'!F1701</f>
        <v>0</v>
      </c>
      <c r="E17" s="31">
        <f>'per SKPD'!G1701</f>
        <v>0</v>
      </c>
      <c r="F17" s="31">
        <f>'per SKPD'!H1701</f>
        <v>0</v>
      </c>
      <c r="G17" s="31">
        <f>'per SKPD'!I1701</f>
        <v>0</v>
      </c>
      <c r="H17" s="31">
        <f>'per SKPD'!J1701</f>
        <v>0</v>
      </c>
      <c r="I17" s="31">
        <f>'per SKPD'!K1701</f>
        <v>0</v>
      </c>
      <c r="J17" s="31">
        <f>'per SKPD'!L1701</f>
        <v>0</v>
      </c>
      <c r="K17" s="31">
        <f>'per SKPD'!M1701</f>
        <v>0</v>
      </c>
      <c r="L17" s="31">
        <f>'per SKPD'!N1701</f>
        <v>0</v>
      </c>
      <c r="M17" s="31">
        <f>'per SKPD'!W1701</f>
        <v>0</v>
      </c>
      <c r="N17" s="31">
        <f>'per SKPD'!X1701</f>
        <v>0</v>
      </c>
      <c r="O17" s="31">
        <f>'per SKPD'!Y1701</f>
        <v>0</v>
      </c>
      <c r="P17" s="31">
        <f>'per SKPD'!Z1701</f>
        <v>0</v>
      </c>
      <c r="Q17" s="31">
        <f>'per SKPD'!AA1701</f>
        <v>0</v>
      </c>
      <c r="R17" s="31">
        <f>'per SKPD'!AB1701</f>
        <v>0</v>
      </c>
      <c r="S17" s="31">
        <f>'per SKPD'!AC1701</f>
        <v>0</v>
      </c>
      <c r="T17" s="31">
        <f>'per SKPD'!AL1701</f>
        <v>0</v>
      </c>
      <c r="U17" s="31">
        <f>'per SKPD'!AM1701</f>
        <v>0</v>
      </c>
      <c r="V17" s="31">
        <f>'per SKPD'!AN1701</f>
        <v>0</v>
      </c>
      <c r="W17" s="31">
        <f>'per SKPD'!AO1701</f>
        <v>0</v>
      </c>
      <c r="X17" s="32">
        <f t="shared" si="0"/>
        <v>66500</v>
      </c>
      <c r="Y17" s="32"/>
      <c r="Z17" s="28"/>
      <c r="AA17" s="29">
        <f t="shared" si="1"/>
        <v>66500</v>
      </c>
      <c r="AB17" s="29">
        <f t="shared" si="2"/>
        <v>0</v>
      </c>
      <c r="AC17" s="29">
        <f t="shared" si="3"/>
        <v>66500</v>
      </c>
      <c r="AD17" s="94">
        <f t="shared" si="4"/>
        <v>0</v>
      </c>
      <c r="AE17" s="94">
        <f t="shared" si="5"/>
        <v>0</v>
      </c>
      <c r="AF17" s="94">
        <f t="shared" si="6"/>
        <v>0</v>
      </c>
    </row>
    <row r="18" spans="1:32">
      <c r="A18" s="101">
        <v>7</v>
      </c>
      <c r="B18" s="110" t="str">
        <f>'KIB D'!B18</f>
        <v>DINAS LINGKUNGAN HIDUP</v>
      </c>
      <c r="C18" s="31">
        <f>'per SKPD'!E1885</f>
        <v>228377000</v>
      </c>
      <c r="D18" s="31">
        <f>'per SKPD'!F1885</f>
        <v>0</v>
      </c>
      <c r="E18" s="31">
        <f>'per SKPD'!G1885</f>
        <v>0</v>
      </c>
      <c r="F18" s="31">
        <f>'per SKPD'!H1885</f>
        <v>0</v>
      </c>
      <c r="G18" s="31">
        <f>'per SKPD'!I1885</f>
        <v>0</v>
      </c>
      <c r="H18" s="31">
        <f>'per SKPD'!J1885</f>
        <v>0</v>
      </c>
      <c r="I18" s="31">
        <f>'per SKPD'!K1885</f>
        <v>0</v>
      </c>
      <c r="J18" s="31">
        <f>'per SKPD'!L1885</f>
        <v>0</v>
      </c>
      <c r="K18" s="31">
        <f>'per SKPD'!M1885</f>
        <v>0</v>
      </c>
      <c r="L18" s="31">
        <f>'per SKPD'!N1885</f>
        <v>0</v>
      </c>
      <c r="M18" s="31">
        <f>'per SKPD'!W1885</f>
        <v>0</v>
      </c>
      <c r="N18" s="31">
        <f>'per SKPD'!X1885</f>
        <v>0</v>
      </c>
      <c r="O18" s="31">
        <f>'per SKPD'!Y1885</f>
        <v>0</v>
      </c>
      <c r="P18" s="31">
        <f>'per SKPD'!Z1885</f>
        <v>0</v>
      </c>
      <c r="Q18" s="31">
        <f>'per SKPD'!AA1885</f>
        <v>0</v>
      </c>
      <c r="R18" s="31">
        <f>'per SKPD'!AB1885</f>
        <v>0</v>
      </c>
      <c r="S18" s="31">
        <f>'per SKPD'!AC1885</f>
        <v>0</v>
      </c>
      <c r="T18" s="31">
        <f>'per SKPD'!AL1885</f>
        <v>0</v>
      </c>
      <c r="U18" s="31">
        <f>'per SKPD'!AM1885</f>
        <v>0</v>
      </c>
      <c r="V18" s="31">
        <f>'per SKPD'!AN1885</f>
        <v>0</v>
      </c>
      <c r="W18" s="31">
        <f>'per SKPD'!AO1885</f>
        <v>0</v>
      </c>
      <c r="X18" s="32">
        <f t="shared" si="0"/>
        <v>228377000</v>
      </c>
      <c r="Y18" s="32"/>
      <c r="Z18" s="28"/>
      <c r="AA18" s="29">
        <f t="shared" si="1"/>
        <v>228377000</v>
      </c>
      <c r="AB18" s="29">
        <f t="shared" si="2"/>
        <v>0</v>
      </c>
      <c r="AC18" s="29">
        <f t="shared" si="3"/>
        <v>228377000</v>
      </c>
      <c r="AD18" s="94">
        <f t="shared" si="4"/>
        <v>0</v>
      </c>
      <c r="AE18" s="94">
        <f t="shared" si="5"/>
        <v>0</v>
      </c>
      <c r="AF18" s="94">
        <f t="shared" si="6"/>
        <v>0</v>
      </c>
    </row>
    <row r="19" spans="1:32">
      <c r="A19" s="101">
        <v>8</v>
      </c>
      <c r="B19" s="110" t="str">
        <f>'KIB D'!B19</f>
        <v>DINAS KEPENDUDUKAN DAN PENCATATAN SIPIL</v>
      </c>
      <c r="C19" s="31">
        <f>'per SKPD'!E2086</f>
        <v>66500</v>
      </c>
      <c r="D19" s="31">
        <f>'per SKPD'!F2086</f>
        <v>0</v>
      </c>
      <c r="E19" s="31">
        <f>'per SKPD'!G2086</f>
        <v>0</v>
      </c>
      <c r="F19" s="31">
        <f>'per SKPD'!H2086</f>
        <v>0</v>
      </c>
      <c r="G19" s="31">
        <f>'per SKPD'!I2086</f>
        <v>0</v>
      </c>
      <c r="H19" s="31">
        <f>'per SKPD'!J2086</f>
        <v>0</v>
      </c>
      <c r="I19" s="31">
        <f>'per SKPD'!K2086</f>
        <v>0</v>
      </c>
      <c r="J19" s="31">
        <f>'per SKPD'!L2086</f>
        <v>0</v>
      </c>
      <c r="K19" s="31">
        <f>'per SKPD'!M2086</f>
        <v>0</v>
      </c>
      <c r="L19" s="31">
        <f>'per SKPD'!N2086</f>
        <v>0</v>
      </c>
      <c r="M19" s="31">
        <f>'per SKPD'!W2086</f>
        <v>0</v>
      </c>
      <c r="N19" s="31">
        <f>'per SKPD'!X2086</f>
        <v>0</v>
      </c>
      <c r="O19" s="31">
        <f>'per SKPD'!Y2086</f>
        <v>0</v>
      </c>
      <c r="P19" s="31">
        <f>'per SKPD'!Z2086</f>
        <v>0</v>
      </c>
      <c r="Q19" s="31">
        <f>'per SKPD'!AA2086</f>
        <v>0</v>
      </c>
      <c r="R19" s="31">
        <f>'per SKPD'!AB2086</f>
        <v>0</v>
      </c>
      <c r="S19" s="31">
        <f>'per SKPD'!AC2086</f>
        <v>0</v>
      </c>
      <c r="T19" s="31">
        <f>'per SKPD'!AL2086</f>
        <v>0</v>
      </c>
      <c r="U19" s="31">
        <f>'per SKPD'!AM2086</f>
        <v>0</v>
      </c>
      <c r="V19" s="31">
        <f>'per SKPD'!AN2086</f>
        <v>0</v>
      </c>
      <c r="W19" s="31">
        <f>'per SKPD'!AO2086</f>
        <v>0</v>
      </c>
      <c r="X19" s="32">
        <f t="shared" si="0"/>
        <v>66500</v>
      </c>
      <c r="Y19" s="32"/>
      <c r="Z19" s="28"/>
      <c r="AA19" s="29">
        <f t="shared" si="1"/>
        <v>66500</v>
      </c>
      <c r="AB19" s="29">
        <f t="shared" si="2"/>
        <v>0</v>
      </c>
      <c r="AC19" s="29">
        <f t="shared" si="3"/>
        <v>66500</v>
      </c>
      <c r="AD19" s="94">
        <f t="shared" si="4"/>
        <v>0</v>
      </c>
      <c r="AE19" s="94">
        <f t="shared" si="5"/>
        <v>0</v>
      </c>
      <c r="AF19" s="94">
        <f t="shared" si="6"/>
        <v>0</v>
      </c>
    </row>
    <row r="20" spans="1:32">
      <c r="A20" s="101">
        <v>9</v>
      </c>
      <c r="B20" s="110" t="str">
        <f>'KIB D'!B20</f>
        <v>DINAS PENGENDALI PENDUDUK KELUARGA BERENCANA PEMBERDAYAAN PEREMPUAN DAN PERLINDUNGAN ANAK</v>
      </c>
      <c r="C20" s="31">
        <f>'per SKPD'!E2229</f>
        <v>66500</v>
      </c>
      <c r="D20" s="31">
        <f>'per SKPD'!F2229</f>
        <v>0</v>
      </c>
      <c r="E20" s="31">
        <f>'per SKPD'!G2229</f>
        <v>0</v>
      </c>
      <c r="F20" s="31">
        <f>'per SKPD'!H2229</f>
        <v>0</v>
      </c>
      <c r="G20" s="31">
        <f>'per SKPD'!I2229</f>
        <v>0</v>
      </c>
      <c r="H20" s="31">
        <f>'per SKPD'!J2229</f>
        <v>0</v>
      </c>
      <c r="I20" s="31">
        <f>'per SKPD'!K2229</f>
        <v>0</v>
      </c>
      <c r="J20" s="31">
        <f>'per SKPD'!L2229</f>
        <v>0</v>
      </c>
      <c r="K20" s="31">
        <f>'per SKPD'!M2229</f>
        <v>0</v>
      </c>
      <c r="L20" s="31">
        <f>'per SKPD'!N2229</f>
        <v>0</v>
      </c>
      <c r="M20" s="31">
        <f>'per SKPD'!W2229</f>
        <v>0</v>
      </c>
      <c r="N20" s="31">
        <f>'per SKPD'!X2229</f>
        <v>0</v>
      </c>
      <c r="O20" s="31">
        <f>'per SKPD'!Y2229</f>
        <v>0</v>
      </c>
      <c r="P20" s="31">
        <f>'per SKPD'!Z2229</f>
        <v>0</v>
      </c>
      <c r="Q20" s="31">
        <f>'per SKPD'!AA2229</f>
        <v>0</v>
      </c>
      <c r="R20" s="31">
        <f>'per SKPD'!AB2229</f>
        <v>0</v>
      </c>
      <c r="S20" s="31">
        <f>'per SKPD'!AC2229</f>
        <v>0</v>
      </c>
      <c r="T20" s="31">
        <f>'per SKPD'!AL2229</f>
        <v>0</v>
      </c>
      <c r="U20" s="31">
        <f>'per SKPD'!AM2229</f>
        <v>0</v>
      </c>
      <c r="V20" s="31">
        <f>'per SKPD'!AN2229</f>
        <v>0</v>
      </c>
      <c r="W20" s="31">
        <f>'per SKPD'!AO2229</f>
        <v>0</v>
      </c>
      <c r="X20" s="32">
        <f t="shared" si="0"/>
        <v>66500</v>
      </c>
      <c r="Y20" s="32"/>
      <c r="Z20" s="28"/>
      <c r="AA20" s="29">
        <f t="shared" si="1"/>
        <v>66500</v>
      </c>
      <c r="AB20" s="29">
        <f t="shared" si="2"/>
        <v>0</v>
      </c>
      <c r="AC20" s="29">
        <f t="shared" si="3"/>
        <v>66500</v>
      </c>
      <c r="AD20" s="94">
        <f t="shared" si="4"/>
        <v>0</v>
      </c>
      <c r="AE20" s="94">
        <f t="shared" si="5"/>
        <v>0</v>
      </c>
      <c r="AF20" s="94">
        <f t="shared" si="6"/>
        <v>0</v>
      </c>
    </row>
    <row r="21" spans="1:32">
      <c r="A21" s="101">
        <v>10</v>
      </c>
      <c r="B21" s="110" t="str">
        <f>'KIB D'!B21</f>
        <v>DINAS SOSIAL</v>
      </c>
      <c r="C21" s="31">
        <f>'per SKPD'!E2453</f>
        <v>4016300</v>
      </c>
      <c r="D21" s="31">
        <f>'per SKPD'!F2453</f>
        <v>1400000</v>
      </c>
      <c r="E21" s="31">
        <f>'per SKPD'!G2453</f>
        <v>1329600</v>
      </c>
      <c r="F21" s="31">
        <f>'per SKPD'!H2453</f>
        <v>1329600</v>
      </c>
      <c r="G21" s="31">
        <f>'per SKPD'!I2453</f>
        <v>0</v>
      </c>
      <c r="H21" s="31">
        <f>'per SKPD'!J2453</f>
        <v>0</v>
      </c>
      <c r="I21" s="31">
        <f>'per SKPD'!K2453</f>
        <v>0</v>
      </c>
      <c r="J21" s="31">
        <f>'per SKPD'!L2453</f>
        <v>0</v>
      </c>
      <c r="K21" s="31">
        <f>'per SKPD'!M2453</f>
        <v>0</v>
      </c>
      <c r="L21" s="31">
        <f>'per SKPD'!N2453</f>
        <v>0</v>
      </c>
      <c r="M21" s="31">
        <f>'per SKPD'!W2453</f>
        <v>0</v>
      </c>
      <c r="N21" s="31">
        <f>'per SKPD'!X2453</f>
        <v>0</v>
      </c>
      <c r="O21" s="31">
        <f>'per SKPD'!Y2453</f>
        <v>1329600</v>
      </c>
      <c r="P21" s="31">
        <f>'per SKPD'!Z2453</f>
        <v>0</v>
      </c>
      <c r="Q21" s="31">
        <f>'per SKPD'!AA2453</f>
        <v>0</v>
      </c>
      <c r="R21" s="31">
        <f>'per SKPD'!AB2453</f>
        <v>0</v>
      </c>
      <c r="S21" s="31">
        <f>'per SKPD'!AC2453</f>
        <v>0</v>
      </c>
      <c r="T21" s="31">
        <f>'per SKPD'!AL2453</f>
        <v>0</v>
      </c>
      <c r="U21" s="31">
        <f>'per SKPD'!AM2453</f>
        <v>0</v>
      </c>
      <c r="V21" s="31">
        <f>'per SKPD'!AN2453</f>
        <v>0</v>
      </c>
      <c r="W21" s="31">
        <f>'per SKPD'!AO2453</f>
        <v>0</v>
      </c>
      <c r="X21" s="32">
        <f t="shared" si="0"/>
        <v>5345900</v>
      </c>
      <c r="Y21" s="32"/>
      <c r="Z21" s="28"/>
      <c r="AA21" s="29">
        <f t="shared" si="1"/>
        <v>5345900</v>
      </c>
      <c r="AB21" s="29">
        <f t="shared" si="2"/>
        <v>0</v>
      </c>
      <c r="AC21" s="29">
        <f t="shared" si="3"/>
        <v>4016300</v>
      </c>
      <c r="AD21" s="94">
        <f t="shared" si="4"/>
        <v>1329600</v>
      </c>
      <c r="AE21" s="94">
        <f t="shared" si="5"/>
        <v>1329600</v>
      </c>
      <c r="AF21" s="94">
        <f t="shared" si="6"/>
        <v>0</v>
      </c>
    </row>
    <row r="22" spans="1:32">
      <c r="A22" s="101">
        <v>11</v>
      </c>
      <c r="B22" s="110" t="str">
        <f>'KIB D'!B22</f>
        <v>DINAS TENAGA KERJA</v>
      </c>
      <c r="C22" s="31">
        <f>'per SKPD'!E2631</f>
        <v>9606500</v>
      </c>
      <c r="D22" s="31">
        <f>'per SKPD'!F2631</f>
        <v>0</v>
      </c>
      <c r="E22" s="31">
        <f>'per SKPD'!G2631</f>
        <v>0</v>
      </c>
      <c r="F22" s="31">
        <f>'per SKPD'!H2631</f>
        <v>0</v>
      </c>
      <c r="G22" s="31">
        <f>'per SKPD'!I2631</f>
        <v>0</v>
      </c>
      <c r="H22" s="31">
        <f>'per SKPD'!J2631</f>
        <v>0</v>
      </c>
      <c r="I22" s="31">
        <f>'per SKPD'!K2631</f>
        <v>0</v>
      </c>
      <c r="J22" s="31">
        <f>'per SKPD'!L2631</f>
        <v>0</v>
      </c>
      <c r="K22" s="31">
        <f>'per SKPD'!M2631</f>
        <v>0</v>
      </c>
      <c r="L22" s="31">
        <f>'per SKPD'!N2631</f>
        <v>0</v>
      </c>
      <c r="M22" s="31">
        <f>'per SKPD'!W2631</f>
        <v>0</v>
      </c>
      <c r="N22" s="31">
        <f>'per SKPD'!X2631</f>
        <v>0</v>
      </c>
      <c r="O22" s="31">
        <f>'per SKPD'!Y2631</f>
        <v>0</v>
      </c>
      <c r="P22" s="31">
        <f>'per SKPD'!Z2631</f>
        <v>0</v>
      </c>
      <c r="Q22" s="31">
        <f>'per SKPD'!AA2631</f>
        <v>0</v>
      </c>
      <c r="R22" s="31">
        <f>'per SKPD'!AB2631</f>
        <v>0</v>
      </c>
      <c r="S22" s="31">
        <f>'per SKPD'!AC2631</f>
        <v>0</v>
      </c>
      <c r="T22" s="31">
        <f>'per SKPD'!AL2631</f>
        <v>0</v>
      </c>
      <c r="U22" s="31">
        <f>'per SKPD'!AM2631</f>
        <v>0</v>
      </c>
      <c r="V22" s="31">
        <f>'per SKPD'!AN2631</f>
        <v>0</v>
      </c>
      <c r="W22" s="31">
        <f>'per SKPD'!AO2631</f>
        <v>0</v>
      </c>
      <c r="X22" s="32">
        <f t="shared" si="0"/>
        <v>9606500</v>
      </c>
      <c r="Y22" s="32"/>
      <c r="Z22" s="28"/>
      <c r="AA22" s="29">
        <f t="shared" si="1"/>
        <v>9606500</v>
      </c>
      <c r="AB22" s="29">
        <f t="shared" si="2"/>
        <v>0</v>
      </c>
      <c r="AC22" s="29">
        <f t="shared" si="3"/>
        <v>9606500</v>
      </c>
      <c r="AD22" s="94">
        <f t="shared" si="4"/>
        <v>0</v>
      </c>
      <c r="AE22" s="94">
        <f t="shared" si="5"/>
        <v>0</v>
      </c>
      <c r="AF22" s="94">
        <f t="shared" si="6"/>
        <v>0</v>
      </c>
    </row>
    <row r="23" spans="1:32">
      <c r="A23" s="101">
        <v>12</v>
      </c>
      <c r="B23" s="110" t="str">
        <f>'KIB D'!B23</f>
        <v>DINAS PENANAMAN MODAL DAN PELAYANAN TERPADU SATU PINTU</v>
      </c>
      <c r="C23" s="31">
        <f>'per SKPD'!E2842</f>
        <v>66500</v>
      </c>
      <c r="D23" s="31">
        <f>'per SKPD'!F2842</f>
        <v>0</v>
      </c>
      <c r="E23" s="31">
        <f>'per SKPD'!G2842</f>
        <v>0</v>
      </c>
      <c r="F23" s="31">
        <f>'per SKPD'!H2842</f>
        <v>0</v>
      </c>
      <c r="G23" s="31">
        <f>'per SKPD'!I2842</f>
        <v>0</v>
      </c>
      <c r="H23" s="31">
        <f>'per SKPD'!J2842</f>
        <v>0</v>
      </c>
      <c r="I23" s="31">
        <f>'per SKPD'!K2842</f>
        <v>0</v>
      </c>
      <c r="J23" s="31">
        <f>'per SKPD'!L2842</f>
        <v>0</v>
      </c>
      <c r="K23" s="31">
        <f>'per SKPD'!M2842</f>
        <v>0</v>
      </c>
      <c r="L23" s="31">
        <f>'per SKPD'!N2842</f>
        <v>0</v>
      </c>
      <c r="M23" s="31">
        <f>'per SKPD'!W2842</f>
        <v>0</v>
      </c>
      <c r="N23" s="31">
        <f>'per SKPD'!X2842</f>
        <v>0</v>
      </c>
      <c r="O23" s="31">
        <f>'per SKPD'!Y2842</f>
        <v>0</v>
      </c>
      <c r="P23" s="31">
        <f>'per SKPD'!Z2842</f>
        <v>0</v>
      </c>
      <c r="Q23" s="31">
        <f>'per SKPD'!AA2842</f>
        <v>0</v>
      </c>
      <c r="R23" s="31">
        <f>'per SKPD'!AB2842</f>
        <v>0</v>
      </c>
      <c r="S23" s="31">
        <f>'per SKPD'!AC2842</f>
        <v>0</v>
      </c>
      <c r="T23" s="31">
        <f>'per SKPD'!AL2842</f>
        <v>0</v>
      </c>
      <c r="U23" s="31">
        <f>'per SKPD'!AM2842</f>
        <v>0</v>
      </c>
      <c r="V23" s="31">
        <f>'per SKPD'!AN2842</f>
        <v>0</v>
      </c>
      <c r="W23" s="31">
        <f>'per SKPD'!AO2842</f>
        <v>0</v>
      </c>
      <c r="X23" s="32">
        <f t="shared" si="0"/>
        <v>66500</v>
      </c>
      <c r="Y23" s="32"/>
      <c r="Z23" s="28"/>
      <c r="AA23" s="29">
        <f t="shared" si="1"/>
        <v>66500</v>
      </c>
      <c r="AB23" s="29">
        <f t="shared" si="2"/>
        <v>0</v>
      </c>
      <c r="AC23" s="29">
        <f t="shared" si="3"/>
        <v>66500</v>
      </c>
      <c r="AD23" s="94">
        <f t="shared" si="4"/>
        <v>0</v>
      </c>
      <c r="AE23" s="94">
        <f t="shared" si="5"/>
        <v>0</v>
      </c>
      <c r="AF23" s="94">
        <f t="shared" si="6"/>
        <v>0</v>
      </c>
    </row>
    <row r="24" spans="1:32">
      <c r="A24" s="101">
        <v>13</v>
      </c>
      <c r="B24" s="110" t="str">
        <f>'KIB D'!B24</f>
        <v>DINAS KEBUDAYAAN DAN PARIWISATA</v>
      </c>
      <c r="C24" s="31">
        <f>'per SKPD'!E2994</f>
        <v>2301796500</v>
      </c>
      <c r="D24" s="31">
        <f>'per SKPD'!F2994</f>
        <v>0</v>
      </c>
      <c r="E24" s="31">
        <f>'per SKPD'!G2994</f>
        <v>0</v>
      </c>
      <c r="F24" s="31">
        <f>'per SKPD'!H2994</f>
        <v>0</v>
      </c>
      <c r="G24" s="31">
        <f>'per SKPD'!I2994</f>
        <v>0</v>
      </c>
      <c r="H24" s="31">
        <f>'per SKPD'!J2994</f>
        <v>0</v>
      </c>
      <c r="I24" s="31">
        <f>'per SKPD'!K2994</f>
        <v>0</v>
      </c>
      <c r="J24" s="31">
        <f>'per SKPD'!L2994</f>
        <v>0</v>
      </c>
      <c r="K24" s="31">
        <f>'per SKPD'!M2994</f>
        <v>0</v>
      </c>
      <c r="L24" s="31">
        <f>'per SKPD'!N2994</f>
        <v>0</v>
      </c>
      <c r="M24" s="31">
        <f>'per SKPD'!W2994</f>
        <v>0</v>
      </c>
      <c r="N24" s="31">
        <f>'per SKPD'!X2994</f>
        <v>0</v>
      </c>
      <c r="O24" s="31">
        <f>'per SKPD'!Y2994</f>
        <v>0</v>
      </c>
      <c r="P24" s="31">
        <f>'per SKPD'!Z2994</f>
        <v>0</v>
      </c>
      <c r="Q24" s="31">
        <f>'per SKPD'!AA2994</f>
        <v>0</v>
      </c>
      <c r="R24" s="31">
        <f>'per SKPD'!AB2994</f>
        <v>0</v>
      </c>
      <c r="S24" s="31">
        <f>'per SKPD'!AC2994</f>
        <v>1460000</v>
      </c>
      <c r="T24" s="31">
        <f>'per SKPD'!AL2994</f>
        <v>0</v>
      </c>
      <c r="U24" s="31">
        <f>'per SKPD'!AM2994</f>
        <v>0</v>
      </c>
      <c r="V24" s="31">
        <f>'per SKPD'!AN2994</f>
        <v>0</v>
      </c>
      <c r="W24" s="31">
        <f>'per SKPD'!AO2994</f>
        <v>1460000</v>
      </c>
      <c r="X24" s="32">
        <f t="shared" si="0"/>
        <v>2300336500</v>
      </c>
      <c r="Y24" s="32"/>
      <c r="Z24" s="28"/>
      <c r="AA24" s="29">
        <f t="shared" si="1"/>
        <v>2300336500</v>
      </c>
      <c r="AB24" s="29">
        <f t="shared" si="2"/>
        <v>0</v>
      </c>
      <c r="AC24" s="29">
        <f t="shared" si="3"/>
        <v>2301796500</v>
      </c>
      <c r="AD24" s="94">
        <f t="shared" si="4"/>
        <v>-1460000</v>
      </c>
      <c r="AE24" s="94">
        <f t="shared" si="5"/>
        <v>-1460000</v>
      </c>
      <c r="AF24" s="94">
        <f t="shared" si="6"/>
        <v>0</v>
      </c>
    </row>
    <row r="25" spans="1:32">
      <c r="A25" s="101">
        <v>14</v>
      </c>
      <c r="B25" s="110" t="str">
        <f>'KIB D'!B25</f>
        <v>KANTOR SATUAN POLISI PAMONG PRAJA DAN PEMADAM KEBAKARAN</v>
      </c>
      <c r="C25" s="31">
        <f>'per SKPD'!E3104</f>
        <v>108400000</v>
      </c>
      <c r="D25" s="31">
        <f>'per SKPD'!F3104</f>
        <v>200000000</v>
      </c>
      <c r="E25" s="31">
        <f>'per SKPD'!G3104</f>
        <v>193061000</v>
      </c>
      <c r="F25" s="31">
        <f>'per SKPD'!H3104</f>
        <v>193061000</v>
      </c>
      <c r="G25" s="31">
        <f>'per SKPD'!I3104</f>
        <v>0</v>
      </c>
      <c r="H25" s="31">
        <f>'per SKPD'!J3104</f>
        <v>0</v>
      </c>
      <c r="I25" s="31">
        <f>'per SKPD'!K3104</f>
        <v>0</v>
      </c>
      <c r="J25" s="31">
        <f>'per SKPD'!L3104</f>
        <v>0</v>
      </c>
      <c r="K25" s="31">
        <f>'per SKPD'!M3104</f>
        <v>0</v>
      </c>
      <c r="L25" s="31">
        <f>'per SKPD'!N3104</f>
        <v>0</v>
      </c>
      <c r="M25" s="31">
        <f>'per SKPD'!W3104</f>
        <v>0</v>
      </c>
      <c r="N25" s="31">
        <f>'per SKPD'!X3104</f>
        <v>0</v>
      </c>
      <c r="O25" s="31">
        <f>'per SKPD'!Y3104</f>
        <v>193061000</v>
      </c>
      <c r="P25" s="31">
        <f>'per SKPD'!Z3104</f>
        <v>0</v>
      </c>
      <c r="Q25" s="31">
        <f>'per SKPD'!AA3104</f>
        <v>0</v>
      </c>
      <c r="R25" s="31">
        <f>'per SKPD'!AB3104</f>
        <v>0</v>
      </c>
      <c r="S25" s="31">
        <f>'per SKPD'!AC3104</f>
        <v>0</v>
      </c>
      <c r="T25" s="31">
        <f>'per SKPD'!AL3104</f>
        <v>0</v>
      </c>
      <c r="U25" s="31">
        <f>'per SKPD'!AM3104</f>
        <v>0</v>
      </c>
      <c r="V25" s="31">
        <f>'per SKPD'!AN3104</f>
        <v>0</v>
      </c>
      <c r="W25" s="31">
        <f>'per SKPD'!AO3104</f>
        <v>0</v>
      </c>
      <c r="X25" s="32">
        <f t="shared" si="0"/>
        <v>301461000</v>
      </c>
      <c r="Y25" s="32"/>
      <c r="Z25" s="28"/>
      <c r="AA25" s="29">
        <f t="shared" si="1"/>
        <v>301461000</v>
      </c>
      <c r="AB25" s="29">
        <f t="shared" si="2"/>
        <v>0</v>
      </c>
      <c r="AC25" s="29">
        <f t="shared" si="3"/>
        <v>108400000</v>
      </c>
      <c r="AD25" s="94">
        <f t="shared" si="4"/>
        <v>193061000</v>
      </c>
      <c r="AE25" s="94">
        <f t="shared" si="5"/>
        <v>193061000</v>
      </c>
      <c r="AF25" s="94">
        <f t="shared" si="6"/>
        <v>0</v>
      </c>
    </row>
    <row r="26" spans="1:32">
      <c r="A26" s="101">
        <v>15</v>
      </c>
      <c r="B26" s="110" t="str">
        <f>'KIB D'!B26</f>
        <v>KANTOR KESATUAN BANGSA DAN POLITIK</v>
      </c>
      <c r="C26" s="31">
        <f>'per SKPD'!E3170</f>
        <v>10700000</v>
      </c>
      <c r="D26" s="31">
        <f>'per SKPD'!F3170</f>
        <v>0</v>
      </c>
      <c r="E26" s="31">
        <f>'per SKPD'!G3170</f>
        <v>0</v>
      </c>
      <c r="F26" s="31">
        <f>'per SKPD'!H3170</f>
        <v>0</v>
      </c>
      <c r="G26" s="31">
        <f>'per SKPD'!I3170</f>
        <v>0</v>
      </c>
      <c r="H26" s="31">
        <f>'per SKPD'!J3170</f>
        <v>0</v>
      </c>
      <c r="I26" s="31">
        <f>'per SKPD'!K3170</f>
        <v>0</v>
      </c>
      <c r="J26" s="31">
        <f>'per SKPD'!L3170</f>
        <v>0</v>
      </c>
      <c r="K26" s="31">
        <f>'per SKPD'!M3170</f>
        <v>0</v>
      </c>
      <c r="L26" s="31">
        <f>'per SKPD'!N3170</f>
        <v>0</v>
      </c>
      <c r="M26" s="31">
        <f>'per SKPD'!W3170</f>
        <v>0</v>
      </c>
      <c r="N26" s="31">
        <f>'per SKPD'!X3170</f>
        <v>0</v>
      </c>
      <c r="O26" s="31">
        <f>'per SKPD'!Y3170</f>
        <v>0</v>
      </c>
      <c r="P26" s="31">
        <f>'per SKPD'!Z3170</f>
        <v>0</v>
      </c>
      <c r="Q26" s="31">
        <f>'per SKPD'!AA3170</f>
        <v>0</v>
      </c>
      <c r="R26" s="31">
        <f>'per SKPD'!AB3170</f>
        <v>0</v>
      </c>
      <c r="S26" s="31">
        <f>'per SKPD'!AC3170</f>
        <v>0</v>
      </c>
      <c r="T26" s="31">
        <f>'per SKPD'!AL3170</f>
        <v>0</v>
      </c>
      <c r="U26" s="31">
        <f>'per SKPD'!AM3170</f>
        <v>0</v>
      </c>
      <c r="V26" s="31">
        <f>'per SKPD'!AN3170</f>
        <v>0</v>
      </c>
      <c r="W26" s="31">
        <f>'per SKPD'!AO3170</f>
        <v>0</v>
      </c>
      <c r="X26" s="32">
        <f t="shared" si="0"/>
        <v>10700000</v>
      </c>
      <c r="Y26" s="32"/>
      <c r="Z26" s="28"/>
      <c r="AA26" s="29">
        <f t="shared" si="1"/>
        <v>10700000</v>
      </c>
      <c r="AB26" s="29">
        <f t="shared" si="2"/>
        <v>0</v>
      </c>
      <c r="AC26" s="29">
        <f t="shared" si="3"/>
        <v>10700000</v>
      </c>
      <c r="AD26" s="94">
        <f t="shared" si="4"/>
        <v>0</v>
      </c>
      <c r="AE26" s="94">
        <f t="shared" si="5"/>
        <v>0</v>
      </c>
      <c r="AF26" s="94">
        <f t="shared" si="6"/>
        <v>0</v>
      </c>
    </row>
    <row r="27" spans="1:32">
      <c r="A27" s="101">
        <v>16</v>
      </c>
      <c r="B27" s="110" t="str">
        <f>'KIB D'!B27</f>
        <v>SEKRETARIAT DAERAH</v>
      </c>
      <c r="C27" s="31">
        <f>'per SKPD'!E3635</f>
        <v>697738600</v>
      </c>
      <c r="D27" s="31">
        <f>'per SKPD'!F3635</f>
        <v>8000000</v>
      </c>
      <c r="E27" s="31">
        <f>'per SKPD'!G3635</f>
        <v>0</v>
      </c>
      <c r="F27" s="31">
        <f>'per SKPD'!H3635</f>
        <v>0</v>
      </c>
      <c r="G27" s="31">
        <f>'per SKPD'!I3635</f>
        <v>0</v>
      </c>
      <c r="H27" s="31">
        <f>'per SKPD'!J3635</f>
        <v>0</v>
      </c>
      <c r="I27" s="31">
        <f>'per SKPD'!K3635</f>
        <v>8580000</v>
      </c>
      <c r="J27" s="31">
        <f>'per SKPD'!L3635</f>
        <v>0</v>
      </c>
      <c r="K27" s="31">
        <f>'per SKPD'!M3635</f>
        <v>0</v>
      </c>
      <c r="L27" s="31">
        <f>'per SKPD'!N3635</f>
        <v>0</v>
      </c>
      <c r="M27" s="31">
        <f>'per SKPD'!W3635</f>
        <v>0</v>
      </c>
      <c r="N27" s="31">
        <f>'per SKPD'!X3635</f>
        <v>0</v>
      </c>
      <c r="O27" s="31">
        <f>'per SKPD'!Y3635</f>
        <v>8580000</v>
      </c>
      <c r="P27" s="31">
        <f>'per SKPD'!Z3635</f>
        <v>0</v>
      </c>
      <c r="Q27" s="31">
        <f>'per SKPD'!AA3635</f>
        <v>0</v>
      </c>
      <c r="R27" s="31">
        <f>'per SKPD'!AB3635</f>
        <v>0</v>
      </c>
      <c r="S27" s="31">
        <f>'per SKPD'!AC3635</f>
        <v>0</v>
      </c>
      <c r="T27" s="31">
        <f>'per SKPD'!AL3635</f>
        <v>0</v>
      </c>
      <c r="U27" s="31">
        <f>'per SKPD'!AM3635</f>
        <v>0</v>
      </c>
      <c r="V27" s="31">
        <f>'per SKPD'!AN3635</f>
        <v>0</v>
      </c>
      <c r="W27" s="31">
        <f>'per SKPD'!AO3635</f>
        <v>0</v>
      </c>
      <c r="X27" s="32">
        <f t="shared" si="0"/>
        <v>706318600</v>
      </c>
      <c r="Y27" s="32"/>
      <c r="Z27" s="28"/>
      <c r="AA27" s="29">
        <f t="shared" si="1"/>
        <v>706318600</v>
      </c>
      <c r="AB27" s="29">
        <f t="shared" si="2"/>
        <v>0</v>
      </c>
      <c r="AC27" s="29">
        <f t="shared" si="3"/>
        <v>697738600</v>
      </c>
      <c r="AD27" s="94">
        <f t="shared" si="4"/>
        <v>8580000</v>
      </c>
      <c r="AE27" s="94">
        <f t="shared" si="5"/>
        <v>8580000</v>
      </c>
      <c r="AF27" s="94">
        <f t="shared" si="6"/>
        <v>0</v>
      </c>
    </row>
    <row r="28" spans="1:32">
      <c r="A28" s="101">
        <v>17</v>
      </c>
      <c r="B28" s="110" t="str">
        <f>'KIB D'!B28</f>
        <v>SEKRETARIAT DPRD</v>
      </c>
      <c r="C28" s="31">
        <f>'per SKPD'!E3915</f>
        <v>81892700</v>
      </c>
      <c r="D28" s="31">
        <f>'per SKPD'!F3915</f>
        <v>1000000</v>
      </c>
      <c r="E28" s="31">
        <f>'per SKPD'!G3915</f>
        <v>1000000</v>
      </c>
      <c r="F28" s="31">
        <f>'per SKPD'!H3915</f>
        <v>1000000</v>
      </c>
      <c r="G28" s="31">
        <f>'per SKPD'!I3915</f>
        <v>0</v>
      </c>
      <c r="H28" s="31">
        <f>'per SKPD'!J3915</f>
        <v>0</v>
      </c>
      <c r="I28" s="31">
        <f>'per SKPD'!K3915</f>
        <v>0</v>
      </c>
      <c r="J28" s="31">
        <f>'per SKPD'!L3915</f>
        <v>0</v>
      </c>
      <c r="K28" s="31">
        <f>'per SKPD'!M3915</f>
        <v>0</v>
      </c>
      <c r="L28" s="31">
        <f>'per SKPD'!N3915</f>
        <v>0</v>
      </c>
      <c r="M28" s="31">
        <f>'per SKPD'!W3915</f>
        <v>0</v>
      </c>
      <c r="N28" s="31">
        <f>'per SKPD'!X3915</f>
        <v>0</v>
      </c>
      <c r="O28" s="31">
        <f>'per SKPD'!Y3915</f>
        <v>1000000</v>
      </c>
      <c r="P28" s="31">
        <f>'per SKPD'!Z3915</f>
        <v>0</v>
      </c>
      <c r="Q28" s="31">
        <f>'per SKPD'!AA3915</f>
        <v>0</v>
      </c>
      <c r="R28" s="31">
        <f>'per SKPD'!AB3915</f>
        <v>0</v>
      </c>
      <c r="S28" s="31">
        <f>'per SKPD'!AC3915</f>
        <v>0</v>
      </c>
      <c r="T28" s="31">
        <f>'per SKPD'!AL3915</f>
        <v>0</v>
      </c>
      <c r="U28" s="31">
        <f>'per SKPD'!AM3915</f>
        <v>0</v>
      </c>
      <c r="V28" s="31">
        <f>'per SKPD'!AN3915</f>
        <v>0</v>
      </c>
      <c r="W28" s="31">
        <f>'per SKPD'!AO3915</f>
        <v>0</v>
      </c>
      <c r="X28" s="32">
        <f t="shared" si="0"/>
        <v>82892700</v>
      </c>
      <c r="Y28" s="32"/>
      <c r="Z28" s="28"/>
      <c r="AA28" s="29">
        <f t="shared" si="1"/>
        <v>82892700</v>
      </c>
      <c r="AB28" s="29">
        <f t="shared" si="2"/>
        <v>0</v>
      </c>
      <c r="AC28" s="29">
        <f t="shared" si="3"/>
        <v>81892700</v>
      </c>
      <c r="AD28" s="94">
        <f t="shared" si="4"/>
        <v>1000000</v>
      </c>
      <c r="AE28" s="94">
        <f t="shared" si="5"/>
        <v>1000000</v>
      </c>
      <c r="AF28" s="94">
        <f t="shared" si="6"/>
        <v>0</v>
      </c>
    </row>
    <row r="29" spans="1:32">
      <c r="A29" s="101">
        <v>18</v>
      </c>
      <c r="B29" s="110" t="str">
        <f>'KIB D'!B29</f>
        <v>BADAN PENDAPATAN PENGELOLAAN KEUANGAN DAN ASET DAERAH</v>
      </c>
      <c r="C29" s="31">
        <f>'per SKPD'!E4085</f>
        <v>17499500</v>
      </c>
      <c r="D29" s="31">
        <f>'per SKPD'!F4085</f>
        <v>0</v>
      </c>
      <c r="E29" s="31">
        <f>'per SKPD'!G4085</f>
        <v>0</v>
      </c>
      <c r="F29" s="31">
        <f>'per SKPD'!H4085</f>
        <v>0</v>
      </c>
      <c r="G29" s="31">
        <f>'per SKPD'!I4085</f>
        <v>0</v>
      </c>
      <c r="H29" s="31">
        <f>'per SKPD'!J4085</f>
        <v>0</v>
      </c>
      <c r="I29" s="31">
        <f>'per SKPD'!K4085</f>
        <v>0</v>
      </c>
      <c r="J29" s="31">
        <f>'per SKPD'!L4085</f>
        <v>0</v>
      </c>
      <c r="K29" s="31">
        <f>'per SKPD'!M4085</f>
        <v>0</v>
      </c>
      <c r="L29" s="31">
        <f>'per SKPD'!N4085</f>
        <v>0</v>
      </c>
      <c r="M29" s="31">
        <f>'per SKPD'!W4085</f>
        <v>0</v>
      </c>
      <c r="N29" s="31">
        <f>'per SKPD'!X4085</f>
        <v>0</v>
      </c>
      <c r="O29" s="31">
        <f>'per SKPD'!Y4085</f>
        <v>0</v>
      </c>
      <c r="P29" s="31">
        <f>'per SKPD'!Z4085</f>
        <v>0</v>
      </c>
      <c r="Q29" s="31">
        <f>'per SKPD'!AA4085</f>
        <v>0</v>
      </c>
      <c r="R29" s="31">
        <f>'per SKPD'!AB4085</f>
        <v>0</v>
      </c>
      <c r="S29" s="31">
        <f>'per SKPD'!AC4085</f>
        <v>0</v>
      </c>
      <c r="T29" s="31">
        <f>'per SKPD'!AL4085</f>
        <v>0</v>
      </c>
      <c r="U29" s="31">
        <f>'per SKPD'!AM4085</f>
        <v>0</v>
      </c>
      <c r="V29" s="31">
        <f>'per SKPD'!AN4085</f>
        <v>0</v>
      </c>
      <c r="W29" s="31">
        <f>'per SKPD'!AO4085</f>
        <v>0</v>
      </c>
      <c r="X29" s="32">
        <f t="shared" si="0"/>
        <v>17499500</v>
      </c>
      <c r="Y29" s="32"/>
      <c r="Z29" s="28"/>
      <c r="AA29" s="29">
        <f t="shared" si="1"/>
        <v>17499500</v>
      </c>
      <c r="AB29" s="29">
        <f t="shared" si="2"/>
        <v>0</v>
      </c>
      <c r="AC29" s="29">
        <f t="shared" si="3"/>
        <v>17499500</v>
      </c>
      <c r="AD29" s="94">
        <f t="shared" si="4"/>
        <v>0</v>
      </c>
      <c r="AE29" s="94">
        <f t="shared" si="5"/>
        <v>0</v>
      </c>
      <c r="AF29" s="94">
        <f t="shared" si="6"/>
        <v>0</v>
      </c>
    </row>
    <row r="30" spans="1:32">
      <c r="A30" s="101">
        <v>19</v>
      </c>
      <c r="B30" s="110" t="str">
        <f>'KIB D'!B30</f>
        <v>INSPEKTORAT</v>
      </c>
      <c r="C30" s="31">
        <f>'per SKPD'!E4195</f>
        <v>24623600</v>
      </c>
      <c r="D30" s="31">
        <f>'per SKPD'!F4195</f>
        <v>900000</v>
      </c>
      <c r="E30" s="31">
        <f>'per SKPD'!G4195</f>
        <v>896000</v>
      </c>
      <c r="F30" s="31">
        <f>'per SKPD'!H4195</f>
        <v>896000</v>
      </c>
      <c r="G30" s="31">
        <f>'per SKPD'!I4195</f>
        <v>0</v>
      </c>
      <c r="H30" s="31">
        <f>'per SKPD'!J4195</f>
        <v>0</v>
      </c>
      <c r="I30" s="31">
        <f>'per SKPD'!K4195</f>
        <v>0</v>
      </c>
      <c r="J30" s="31">
        <f>'per SKPD'!L4195</f>
        <v>0</v>
      </c>
      <c r="K30" s="31">
        <f>'per SKPD'!M4195</f>
        <v>0</v>
      </c>
      <c r="L30" s="31">
        <f>'per SKPD'!N4195</f>
        <v>0</v>
      </c>
      <c r="M30" s="31">
        <f>'per SKPD'!W4195</f>
        <v>0</v>
      </c>
      <c r="N30" s="31">
        <f>'per SKPD'!X4195</f>
        <v>0</v>
      </c>
      <c r="O30" s="31">
        <f>'per SKPD'!Y4195</f>
        <v>896000</v>
      </c>
      <c r="P30" s="31">
        <f>'per SKPD'!Z4195</f>
        <v>0</v>
      </c>
      <c r="Q30" s="31">
        <f>'per SKPD'!AA4195</f>
        <v>0</v>
      </c>
      <c r="R30" s="31">
        <f>'per SKPD'!AB4195</f>
        <v>0</v>
      </c>
      <c r="S30" s="31">
        <f>'per SKPD'!AC4195</f>
        <v>0</v>
      </c>
      <c r="T30" s="31">
        <f>'per SKPD'!AL4195</f>
        <v>0</v>
      </c>
      <c r="U30" s="31">
        <f>'per SKPD'!AM4195</f>
        <v>0</v>
      </c>
      <c r="V30" s="31">
        <f>'per SKPD'!AN4195</f>
        <v>0</v>
      </c>
      <c r="W30" s="31">
        <f>'per SKPD'!AO4195</f>
        <v>0</v>
      </c>
      <c r="X30" s="32">
        <f t="shared" si="0"/>
        <v>25519600</v>
      </c>
      <c r="Y30" s="32"/>
      <c r="Z30" s="28"/>
      <c r="AA30" s="29">
        <f t="shared" si="1"/>
        <v>25519600</v>
      </c>
      <c r="AB30" s="29">
        <f t="shared" si="2"/>
        <v>0</v>
      </c>
      <c r="AC30" s="29">
        <f t="shared" si="3"/>
        <v>24623600</v>
      </c>
      <c r="AD30" s="94">
        <f t="shared" si="4"/>
        <v>896000</v>
      </c>
      <c r="AE30" s="94">
        <f t="shared" si="5"/>
        <v>896000</v>
      </c>
      <c r="AF30" s="94">
        <f t="shared" si="6"/>
        <v>0</v>
      </c>
    </row>
    <row r="31" spans="1:32">
      <c r="A31" s="101">
        <v>20</v>
      </c>
      <c r="B31" s="110" t="str">
        <f>'KIB D'!B31</f>
        <v>BADAN KEPEGAWAIAN DAN PENGEMBANGAN SUMBER DAYA MANUSIA</v>
      </c>
      <c r="C31" s="31">
        <f>'per SKPD'!E4347</f>
        <v>66500</v>
      </c>
      <c r="D31" s="31">
        <f>'per SKPD'!F4347</f>
        <v>0</v>
      </c>
      <c r="E31" s="31">
        <f>'per SKPD'!G4347</f>
        <v>0</v>
      </c>
      <c r="F31" s="31">
        <f>'per SKPD'!H4347</f>
        <v>0</v>
      </c>
      <c r="G31" s="31">
        <f>'per SKPD'!I4347</f>
        <v>0</v>
      </c>
      <c r="H31" s="31">
        <f>'per SKPD'!J4347</f>
        <v>0</v>
      </c>
      <c r="I31" s="31">
        <f>'per SKPD'!K4347</f>
        <v>0</v>
      </c>
      <c r="J31" s="31">
        <f>'per SKPD'!L4347</f>
        <v>0</v>
      </c>
      <c r="K31" s="31">
        <f>'per SKPD'!M4347</f>
        <v>0</v>
      </c>
      <c r="L31" s="31">
        <f>'per SKPD'!N4347</f>
        <v>0</v>
      </c>
      <c r="M31" s="31">
        <f>'per SKPD'!W4347</f>
        <v>0</v>
      </c>
      <c r="N31" s="31">
        <f>'per SKPD'!X4347</f>
        <v>0</v>
      </c>
      <c r="O31" s="31">
        <f>'per SKPD'!Y4347</f>
        <v>0</v>
      </c>
      <c r="P31" s="31">
        <f>'per SKPD'!Z4347</f>
        <v>0</v>
      </c>
      <c r="Q31" s="31">
        <f>'per SKPD'!AA4347</f>
        <v>0</v>
      </c>
      <c r="R31" s="31">
        <f>'per SKPD'!AB4347</f>
        <v>0</v>
      </c>
      <c r="S31" s="31">
        <f>'per SKPD'!AC4347</f>
        <v>0</v>
      </c>
      <c r="T31" s="31">
        <f>'per SKPD'!AL4347</f>
        <v>0</v>
      </c>
      <c r="U31" s="31">
        <f>'per SKPD'!AM4347</f>
        <v>0</v>
      </c>
      <c r="V31" s="31">
        <f>'per SKPD'!AN4347</f>
        <v>0</v>
      </c>
      <c r="W31" s="31">
        <f>'per SKPD'!AO4347</f>
        <v>0</v>
      </c>
      <c r="X31" s="32">
        <f t="shared" si="0"/>
        <v>66500</v>
      </c>
      <c r="Y31" s="32"/>
      <c r="Z31" s="28"/>
      <c r="AA31" s="29">
        <f t="shared" si="1"/>
        <v>66500</v>
      </c>
      <c r="AB31" s="29">
        <f t="shared" si="2"/>
        <v>0</v>
      </c>
      <c r="AC31" s="29">
        <f t="shared" si="3"/>
        <v>66500</v>
      </c>
      <c r="AD31" s="94">
        <f t="shared" si="4"/>
        <v>0</v>
      </c>
      <c r="AE31" s="94">
        <f t="shared" si="5"/>
        <v>0</v>
      </c>
      <c r="AF31" s="94">
        <f t="shared" si="6"/>
        <v>0</v>
      </c>
    </row>
    <row r="32" spans="1:32">
      <c r="A32" s="101">
        <v>21</v>
      </c>
      <c r="B32" s="110" t="str">
        <f>'KIB D'!B32</f>
        <v>KECAMATAN TEMANGGUNG</v>
      </c>
      <c r="C32" s="31">
        <f>'per SKPD'!E4419</f>
        <v>66500</v>
      </c>
      <c r="D32" s="31">
        <f>'per SKPD'!F4419</f>
        <v>0</v>
      </c>
      <c r="E32" s="31">
        <f>'per SKPD'!G4419</f>
        <v>0</v>
      </c>
      <c r="F32" s="31">
        <f>'per SKPD'!H4419</f>
        <v>0</v>
      </c>
      <c r="G32" s="31">
        <f>'per SKPD'!I4419</f>
        <v>0</v>
      </c>
      <c r="H32" s="31">
        <f>'per SKPD'!J4419</f>
        <v>0</v>
      </c>
      <c r="I32" s="31">
        <f>'per SKPD'!K4419</f>
        <v>0</v>
      </c>
      <c r="J32" s="31">
        <f>'per SKPD'!L4419</f>
        <v>0</v>
      </c>
      <c r="K32" s="31">
        <f>'per SKPD'!M4419</f>
        <v>0</v>
      </c>
      <c r="L32" s="31">
        <f>'per SKPD'!N4419</f>
        <v>0</v>
      </c>
      <c r="M32" s="31">
        <f>'per SKPD'!W4419</f>
        <v>0</v>
      </c>
      <c r="N32" s="31">
        <f>'per SKPD'!X4419</f>
        <v>0</v>
      </c>
      <c r="O32" s="31">
        <f>'per SKPD'!Y4419</f>
        <v>0</v>
      </c>
      <c r="P32" s="31">
        <f>'per SKPD'!Z4419</f>
        <v>0</v>
      </c>
      <c r="Q32" s="31">
        <f>'per SKPD'!AA4419</f>
        <v>0</v>
      </c>
      <c r="R32" s="31">
        <f>'per SKPD'!AB4419</f>
        <v>0</v>
      </c>
      <c r="S32" s="31">
        <f>'per SKPD'!AC4419</f>
        <v>0</v>
      </c>
      <c r="T32" s="31">
        <f>'per SKPD'!AL4419</f>
        <v>0</v>
      </c>
      <c r="U32" s="31">
        <f>'per SKPD'!AM4419</f>
        <v>0</v>
      </c>
      <c r="V32" s="31">
        <f>'per SKPD'!AN4419</f>
        <v>0</v>
      </c>
      <c r="W32" s="31">
        <f>'per SKPD'!AO4419</f>
        <v>0</v>
      </c>
      <c r="X32" s="32">
        <f t="shared" si="0"/>
        <v>66500</v>
      </c>
      <c r="Y32" s="32"/>
      <c r="Z32" s="28"/>
      <c r="AA32" s="29">
        <f t="shared" si="1"/>
        <v>66500</v>
      </c>
      <c r="AB32" s="29">
        <f t="shared" si="2"/>
        <v>0</v>
      </c>
      <c r="AC32" s="29">
        <f t="shared" si="3"/>
        <v>66500</v>
      </c>
      <c r="AD32" s="94">
        <f t="shared" si="4"/>
        <v>0</v>
      </c>
      <c r="AE32" s="94">
        <f t="shared" si="5"/>
        <v>0</v>
      </c>
      <c r="AF32" s="94">
        <f t="shared" si="6"/>
        <v>0</v>
      </c>
    </row>
    <row r="33" spans="1:32">
      <c r="A33" s="101">
        <v>22</v>
      </c>
      <c r="B33" s="110" t="str">
        <f>'KIB D'!B33</f>
        <v>KECAMATAN TEMBARAK</v>
      </c>
      <c r="C33" s="31">
        <f>'per SKPD'!E4474</f>
        <v>2500000</v>
      </c>
      <c r="D33" s="31">
        <f>'per SKPD'!F4474</f>
        <v>0</v>
      </c>
      <c r="E33" s="31">
        <f>'per SKPD'!G4474</f>
        <v>0</v>
      </c>
      <c r="F33" s="31">
        <f>'per SKPD'!H4474</f>
        <v>0</v>
      </c>
      <c r="G33" s="31">
        <f>'per SKPD'!I4474</f>
        <v>0</v>
      </c>
      <c r="H33" s="31">
        <f>'per SKPD'!J4474</f>
        <v>0</v>
      </c>
      <c r="I33" s="31">
        <f>'per SKPD'!K4474</f>
        <v>0</v>
      </c>
      <c r="J33" s="31">
        <f>'per SKPD'!L4474</f>
        <v>0</v>
      </c>
      <c r="K33" s="31">
        <f>'per SKPD'!M4474</f>
        <v>0</v>
      </c>
      <c r="L33" s="31">
        <f>'per SKPD'!N4474</f>
        <v>0</v>
      </c>
      <c r="M33" s="31">
        <f>'per SKPD'!W4474</f>
        <v>0</v>
      </c>
      <c r="N33" s="31">
        <f>'per SKPD'!X4474</f>
        <v>0</v>
      </c>
      <c r="O33" s="31">
        <f>'per SKPD'!Y4474</f>
        <v>0</v>
      </c>
      <c r="P33" s="31">
        <f>'per SKPD'!Z4474</f>
        <v>0</v>
      </c>
      <c r="Q33" s="31">
        <f>'per SKPD'!AA4474</f>
        <v>0</v>
      </c>
      <c r="R33" s="31">
        <f>'per SKPD'!AB4474</f>
        <v>0</v>
      </c>
      <c r="S33" s="31">
        <f>'per SKPD'!AC4474</f>
        <v>0</v>
      </c>
      <c r="T33" s="31">
        <f>'per SKPD'!AL4474</f>
        <v>0</v>
      </c>
      <c r="U33" s="31">
        <f>'per SKPD'!AM4474</f>
        <v>0</v>
      </c>
      <c r="V33" s="31">
        <f>'per SKPD'!AN4474</f>
        <v>0</v>
      </c>
      <c r="W33" s="31">
        <f>'per SKPD'!AO4474</f>
        <v>0</v>
      </c>
      <c r="X33" s="32">
        <f t="shared" si="0"/>
        <v>2500000</v>
      </c>
      <c r="Y33" s="32"/>
      <c r="Z33" s="28"/>
      <c r="AA33" s="29">
        <f t="shared" si="1"/>
        <v>2500000</v>
      </c>
      <c r="AB33" s="29">
        <f t="shared" si="2"/>
        <v>0</v>
      </c>
      <c r="AC33" s="29">
        <f t="shared" si="3"/>
        <v>2500000</v>
      </c>
      <c r="AD33" s="94">
        <f t="shared" si="4"/>
        <v>0</v>
      </c>
      <c r="AE33" s="94">
        <f t="shared" si="5"/>
        <v>0</v>
      </c>
      <c r="AF33" s="94">
        <f t="shared" si="6"/>
        <v>0</v>
      </c>
    </row>
    <row r="34" spans="1:32">
      <c r="A34" s="101">
        <v>23</v>
      </c>
      <c r="B34" s="110" t="str">
        <f>'KIB D'!B34</f>
        <v>KECAMATAN PRINGSURAT</v>
      </c>
      <c r="C34" s="31">
        <f>'per SKPD'!E4530</f>
        <v>15059000</v>
      </c>
      <c r="D34" s="31">
        <f>'per SKPD'!F4530</f>
        <v>0</v>
      </c>
      <c r="E34" s="31">
        <f>'per SKPD'!G4530</f>
        <v>0</v>
      </c>
      <c r="F34" s="31">
        <f>'per SKPD'!H4530</f>
        <v>0</v>
      </c>
      <c r="G34" s="31">
        <f>'per SKPD'!I4530</f>
        <v>0</v>
      </c>
      <c r="H34" s="31">
        <f>'per SKPD'!J4530</f>
        <v>0</v>
      </c>
      <c r="I34" s="31">
        <f>'per SKPD'!K4530</f>
        <v>0</v>
      </c>
      <c r="J34" s="31">
        <f>'per SKPD'!L4530</f>
        <v>0</v>
      </c>
      <c r="K34" s="31">
        <f>'per SKPD'!M4530</f>
        <v>0</v>
      </c>
      <c r="L34" s="31">
        <f>'per SKPD'!N4530</f>
        <v>0</v>
      </c>
      <c r="M34" s="31">
        <f>'per SKPD'!W4530</f>
        <v>0</v>
      </c>
      <c r="N34" s="31">
        <f>'per SKPD'!X4530</f>
        <v>0</v>
      </c>
      <c r="O34" s="31">
        <f>'per SKPD'!Y4530</f>
        <v>0</v>
      </c>
      <c r="P34" s="31">
        <f>'per SKPD'!Z4530</f>
        <v>0</v>
      </c>
      <c r="Q34" s="31">
        <f>'per SKPD'!AA4530</f>
        <v>0</v>
      </c>
      <c r="R34" s="31">
        <f>'per SKPD'!AB4530</f>
        <v>0</v>
      </c>
      <c r="S34" s="31">
        <f>'per SKPD'!AC4530</f>
        <v>0</v>
      </c>
      <c r="T34" s="31">
        <f>'per SKPD'!AL4530</f>
        <v>0</v>
      </c>
      <c r="U34" s="31">
        <f>'per SKPD'!AM4530</f>
        <v>0</v>
      </c>
      <c r="V34" s="31">
        <f>'per SKPD'!AN4530</f>
        <v>0</v>
      </c>
      <c r="W34" s="31">
        <f>'per SKPD'!AO4530</f>
        <v>0</v>
      </c>
      <c r="X34" s="32">
        <f t="shared" si="0"/>
        <v>15059000</v>
      </c>
      <c r="Y34" s="32"/>
      <c r="Z34" s="28"/>
      <c r="AA34" s="29">
        <f t="shared" si="1"/>
        <v>15059000</v>
      </c>
      <c r="AB34" s="29">
        <f t="shared" si="2"/>
        <v>0</v>
      </c>
      <c r="AC34" s="29">
        <f t="shared" si="3"/>
        <v>15059000</v>
      </c>
      <c r="AD34" s="94">
        <f t="shared" si="4"/>
        <v>0</v>
      </c>
      <c r="AE34" s="94">
        <f t="shared" si="5"/>
        <v>0</v>
      </c>
      <c r="AF34" s="94">
        <f t="shared" si="6"/>
        <v>0</v>
      </c>
    </row>
    <row r="35" spans="1:32">
      <c r="A35" s="101">
        <v>24</v>
      </c>
      <c r="B35" s="110" t="str">
        <f>'KIB D'!B35</f>
        <v>KECAMATAN KALORAN</v>
      </c>
      <c r="C35" s="31">
        <f>'per SKPD'!E4598</f>
        <v>66500</v>
      </c>
      <c r="D35" s="31">
        <f>'per SKPD'!F4598</f>
        <v>0</v>
      </c>
      <c r="E35" s="31">
        <f>'per SKPD'!G4598</f>
        <v>0</v>
      </c>
      <c r="F35" s="31">
        <f>'per SKPD'!H4598</f>
        <v>0</v>
      </c>
      <c r="G35" s="31">
        <f>'per SKPD'!I4598</f>
        <v>0</v>
      </c>
      <c r="H35" s="31">
        <f>'per SKPD'!J4598</f>
        <v>0</v>
      </c>
      <c r="I35" s="31">
        <f>'per SKPD'!K4598</f>
        <v>0</v>
      </c>
      <c r="J35" s="31">
        <f>'per SKPD'!L4598</f>
        <v>0</v>
      </c>
      <c r="K35" s="31">
        <f>'per SKPD'!M4598</f>
        <v>0</v>
      </c>
      <c r="L35" s="31">
        <f>'per SKPD'!N4598</f>
        <v>0</v>
      </c>
      <c r="M35" s="31">
        <f>'per SKPD'!W4598</f>
        <v>0</v>
      </c>
      <c r="N35" s="31">
        <f>'per SKPD'!X4598</f>
        <v>0</v>
      </c>
      <c r="O35" s="31">
        <f>'per SKPD'!Y4598</f>
        <v>0</v>
      </c>
      <c r="P35" s="31">
        <f>'per SKPD'!Z4598</f>
        <v>0</v>
      </c>
      <c r="Q35" s="31">
        <f>'per SKPD'!AA4598</f>
        <v>0</v>
      </c>
      <c r="R35" s="31">
        <f>'per SKPD'!AB4598</f>
        <v>0</v>
      </c>
      <c r="S35" s="31">
        <f>'per SKPD'!AC4598</f>
        <v>0</v>
      </c>
      <c r="T35" s="31">
        <f>'per SKPD'!AL4598</f>
        <v>0</v>
      </c>
      <c r="U35" s="31">
        <f>'per SKPD'!AM4598</f>
        <v>0</v>
      </c>
      <c r="V35" s="31">
        <f>'per SKPD'!AN4598</f>
        <v>0</v>
      </c>
      <c r="W35" s="31">
        <f>'per SKPD'!AO4598</f>
        <v>0</v>
      </c>
      <c r="X35" s="32">
        <f t="shared" si="0"/>
        <v>66500</v>
      </c>
      <c r="Y35" s="32"/>
      <c r="Z35" s="28"/>
      <c r="AA35" s="29">
        <f t="shared" si="1"/>
        <v>66500</v>
      </c>
      <c r="AB35" s="29">
        <f t="shared" si="2"/>
        <v>0</v>
      </c>
      <c r="AC35" s="29">
        <f t="shared" si="3"/>
        <v>66500</v>
      </c>
      <c r="AD35" s="94">
        <f t="shared" si="4"/>
        <v>0</v>
      </c>
      <c r="AE35" s="94">
        <f t="shared" si="5"/>
        <v>0</v>
      </c>
      <c r="AF35" s="94">
        <f t="shared" si="6"/>
        <v>0</v>
      </c>
    </row>
    <row r="36" spans="1:32">
      <c r="A36" s="101">
        <v>25</v>
      </c>
      <c r="B36" s="110" t="str">
        <f>'KIB D'!B36</f>
        <v>KECAMATAN PARAKAN</v>
      </c>
      <c r="C36" s="31">
        <f>'per SKPD'!E4658</f>
        <v>1066500</v>
      </c>
      <c r="D36" s="31">
        <f>'per SKPD'!F4658</f>
        <v>0</v>
      </c>
      <c r="E36" s="31">
        <f>'per SKPD'!G4658</f>
        <v>0</v>
      </c>
      <c r="F36" s="31">
        <f>'per SKPD'!H4658</f>
        <v>0</v>
      </c>
      <c r="G36" s="31">
        <f>'per SKPD'!I4658</f>
        <v>0</v>
      </c>
      <c r="H36" s="31">
        <f>'per SKPD'!J4658</f>
        <v>0</v>
      </c>
      <c r="I36" s="31">
        <f>'per SKPD'!K4658</f>
        <v>0</v>
      </c>
      <c r="J36" s="31">
        <f>'per SKPD'!L4658</f>
        <v>0</v>
      </c>
      <c r="K36" s="31">
        <f>'per SKPD'!M4658</f>
        <v>0</v>
      </c>
      <c r="L36" s="31">
        <f>'per SKPD'!N4658</f>
        <v>0</v>
      </c>
      <c r="M36" s="31">
        <f>'per SKPD'!W4658</f>
        <v>0</v>
      </c>
      <c r="N36" s="31">
        <f>'per SKPD'!X4658</f>
        <v>0</v>
      </c>
      <c r="O36" s="31">
        <f>'per SKPD'!Y4658</f>
        <v>0</v>
      </c>
      <c r="P36" s="31">
        <f>'per SKPD'!Z4658</f>
        <v>0</v>
      </c>
      <c r="Q36" s="31">
        <f>'per SKPD'!AA4658</f>
        <v>0</v>
      </c>
      <c r="R36" s="31">
        <f>'per SKPD'!AB4658</f>
        <v>0</v>
      </c>
      <c r="S36" s="31">
        <f>'per SKPD'!AC4658</f>
        <v>0</v>
      </c>
      <c r="T36" s="31">
        <f>'per SKPD'!AL4658</f>
        <v>0</v>
      </c>
      <c r="U36" s="31">
        <f>'per SKPD'!AM4658</f>
        <v>0</v>
      </c>
      <c r="V36" s="31">
        <f>'per SKPD'!AN4658</f>
        <v>0</v>
      </c>
      <c r="W36" s="31">
        <f>'per SKPD'!AO4658</f>
        <v>0</v>
      </c>
      <c r="X36" s="32">
        <f t="shared" si="0"/>
        <v>1066500</v>
      </c>
      <c r="Y36" s="32"/>
      <c r="Z36" s="28"/>
      <c r="AA36" s="29">
        <f t="shared" si="1"/>
        <v>1066500</v>
      </c>
      <c r="AB36" s="29">
        <f t="shared" si="2"/>
        <v>0</v>
      </c>
      <c r="AC36" s="29">
        <f t="shared" si="3"/>
        <v>1066500</v>
      </c>
      <c r="AD36" s="94">
        <f t="shared" si="4"/>
        <v>0</v>
      </c>
      <c r="AE36" s="94">
        <f t="shared" si="5"/>
        <v>0</v>
      </c>
      <c r="AF36" s="94">
        <f t="shared" si="6"/>
        <v>0</v>
      </c>
    </row>
    <row r="37" spans="1:32">
      <c r="A37" s="101">
        <v>26</v>
      </c>
      <c r="B37" s="110" t="str">
        <f>'KIB D'!B37</f>
        <v>KECAMATAN BULU</v>
      </c>
      <c r="C37" s="31">
        <f>'per SKPD'!E4739</f>
        <v>0</v>
      </c>
      <c r="D37" s="31">
        <f>'per SKPD'!F4739</f>
        <v>0</v>
      </c>
      <c r="E37" s="31">
        <f>'per SKPD'!G4739</f>
        <v>0</v>
      </c>
      <c r="F37" s="31">
        <f>'per SKPD'!H4739</f>
        <v>0</v>
      </c>
      <c r="G37" s="31">
        <f>'per SKPD'!I4739</f>
        <v>0</v>
      </c>
      <c r="H37" s="31">
        <f>'per SKPD'!J4739</f>
        <v>0</v>
      </c>
      <c r="I37" s="31">
        <f>'per SKPD'!K4739</f>
        <v>0</v>
      </c>
      <c r="J37" s="31">
        <f>'per SKPD'!L4739</f>
        <v>0</v>
      </c>
      <c r="K37" s="31">
        <f>'per SKPD'!M4739</f>
        <v>0</v>
      </c>
      <c r="L37" s="31">
        <f>'per SKPD'!N4739</f>
        <v>0</v>
      </c>
      <c r="M37" s="31">
        <f>'per SKPD'!W4739</f>
        <v>0</v>
      </c>
      <c r="N37" s="31">
        <f>'per SKPD'!X4739</f>
        <v>0</v>
      </c>
      <c r="O37" s="31">
        <f>'per SKPD'!Y4739</f>
        <v>0</v>
      </c>
      <c r="P37" s="31">
        <f>'per SKPD'!Z4739</f>
        <v>0</v>
      </c>
      <c r="Q37" s="31">
        <f>'per SKPD'!AA4739</f>
        <v>0</v>
      </c>
      <c r="R37" s="31">
        <f>'per SKPD'!AB4739</f>
        <v>0</v>
      </c>
      <c r="S37" s="31">
        <f>'per SKPD'!AC4739</f>
        <v>0</v>
      </c>
      <c r="T37" s="31">
        <f>'per SKPD'!AL4739</f>
        <v>0</v>
      </c>
      <c r="U37" s="31">
        <f>'per SKPD'!AM4739</f>
        <v>0</v>
      </c>
      <c r="V37" s="31">
        <f>'per SKPD'!AN4739</f>
        <v>0</v>
      </c>
      <c r="W37" s="31">
        <f>'per SKPD'!AO4739</f>
        <v>0</v>
      </c>
      <c r="X37" s="32">
        <f t="shared" si="0"/>
        <v>0</v>
      </c>
      <c r="Y37" s="32"/>
      <c r="Z37" s="28"/>
      <c r="AA37" s="29">
        <f t="shared" si="1"/>
        <v>0</v>
      </c>
      <c r="AB37" s="29">
        <f t="shared" si="2"/>
        <v>0</v>
      </c>
      <c r="AC37" s="29">
        <f t="shared" si="3"/>
        <v>0</v>
      </c>
      <c r="AD37" s="94">
        <f t="shared" si="4"/>
        <v>0</v>
      </c>
      <c r="AE37" s="94">
        <f t="shared" si="5"/>
        <v>0</v>
      </c>
      <c r="AF37" s="94">
        <f t="shared" si="6"/>
        <v>0</v>
      </c>
    </row>
    <row r="38" spans="1:32">
      <c r="A38" s="101">
        <v>27</v>
      </c>
      <c r="B38" s="110" t="str">
        <f>'KIB D'!B38</f>
        <v>KECAMATAN KEDU</v>
      </c>
      <c r="C38" s="31">
        <f>'per SKPD'!E4808</f>
        <v>2194500</v>
      </c>
      <c r="D38" s="31">
        <f>'per SKPD'!F4808</f>
        <v>0</v>
      </c>
      <c r="E38" s="31">
        <f>'per SKPD'!G4808</f>
        <v>0</v>
      </c>
      <c r="F38" s="31">
        <f>'per SKPD'!H4808</f>
        <v>0</v>
      </c>
      <c r="G38" s="31">
        <f>'per SKPD'!I4808</f>
        <v>0</v>
      </c>
      <c r="H38" s="31">
        <f>'per SKPD'!J4808</f>
        <v>0</v>
      </c>
      <c r="I38" s="31">
        <f>'per SKPD'!K4808</f>
        <v>0</v>
      </c>
      <c r="J38" s="31">
        <f>'per SKPD'!L4808</f>
        <v>0</v>
      </c>
      <c r="K38" s="31">
        <f>'per SKPD'!M4808</f>
        <v>0</v>
      </c>
      <c r="L38" s="31">
        <f>'per SKPD'!N4808</f>
        <v>0</v>
      </c>
      <c r="M38" s="31">
        <f>'per SKPD'!W4808</f>
        <v>0</v>
      </c>
      <c r="N38" s="31">
        <f>'per SKPD'!X4808</f>
        <v>0</v>
      </c>
      <c r="O38" s="31">
        <f>'per SKPD'!Y4808</f>
        <v>0</v>
      </c>
      <c r="P38" s="31">
        <f>'per SKPD'!Z4808</f>
        <v>0</v>
      </c>
      <c r="Q38" s="31">
        <f>'per SKPD'!AA4808</f>
        <v>0</v>
      </c>
      <c r="R38" s="31">
        <f>'per SKPD'!AB4808</f>
        <v>0</v>
      </c>
      <c r="S38" s="31">
        <f>'per SKPD'!AC4808</f>
        <v>0</v>
      </c>
      <c r="T38" s="31">
        <f>'per SKPD'!AL4808</f>
        <v>0</v>
      </c>
      <c r="U38" s="31">
        <f>'per SKPD'!AM4808</f>
        <v>0</v>
      </c>
      <c r="V38" s="31">
        <f>'per SKPD'!AN4808</f>
        <v>0</v>
      </c>
      <c r="W38" s="31">
        <f>'per SKPD'!AO4808</f>
        <v>0</v>
      </c>
      <c r="X38" s="32">
        <f t="shared" si="0"/>
        <v>2194500</v>
      </c>
      <c r="Y38" s="32"/>
      <c r="Z38" s="28"/>
      <c r="AA38" s="29">
        <f t="shared" si="1"/>
        <v>2194500</v>
      </c>
      <c r="AB38" s="29">
        <f t="shared" si="2"/>
        <v>0</v>
      </c>
      <c r="AC38" s="29">
        <f t="shared" si="3"/>
        <v>2194500</v>
      </c>
      <c r="AD38" s="94">
        <f t="shared" si="4"/>
        <v>0</v>
      </c>
      <c r="AE38" s="94">
        <f t="shared" si="5"/>
        <v>0</v>
      </c>
      <c r="AF38" s="94">
        <f t="shared" si="6"/>
        <v>0</v>
      </c>
    </row>
    <row r="39" spans="1:32">
      <c r="A39" s="101">
        <v>28</v>
      </c>
      <c r="B39" s="110" t="str">
        <f>'KIB D'!B39</f>
        <v>KECAMATAN KANDANGAN</v>
      </c>
      <c r="C39" s="31">
        <f>'per SKPD'!E4885</f>
        <v>66500</v>
      </c>
      <c r="D39" s="31">
        <f>'per SKPD'!F4885</f>
        <v>0</v>
      </c>
      <c r="E39" s="31">
        <f>'per SKPD'!G4885</f>
        <v>0</v>
      </c>
      <c r="F39" s="31">
        <f>'per SKPD'!H4885</f>
        <v>0</v>
      </c>
      <c r="G39" s="31">
        <f>'per SKPD'!I4885</f>
        <v>0</v>
      </c>
      <c r="H39" s="31">
        <f>'per SKPD'!J4885</f>
        <v>0</v>
      </c>
      <c r="I39" s="31">
        <f>'per SKPD'!K4885</f>
        <v>0</v>
      </c>
      <c r="J39" s="31">
        <f>'per SKPD'!L4885</f>
        <v>0</v>
      </c>
      <c r="K39" s="31">
        <f>'per SKPD'!M4885</f>
        <v>0</v>
      </c>
      <c r="L39" s="31">
        <f>'per SKPD'!N4885</f>
        <v>0</v>
      </c>
      <c r="M39" s="31">
        <f>'per SKPD'!W4885</f>
        <v>0</v>
      </c>
      <c r="N39" s="31">
        <f>'per SKPD'!X4885</f>
        <v>0</v>
      </c>
      <c r="O39" s="31">
        <f>'per SKPD'!Y4885</f>
        <v>0</v>
      </c>
      <c r="P39" s="31">
        <f>'per SKPD'!Z4885</f>
        <v>0</v>
      </c>
      <c r="Q39" s="31">
        <f>'per SKPD'!AA4885</f>
        <v>0</v>
      </c>
      <c r="R39" s="31">
        <f>'per SKPD'!AB4885</f>
        <v>0</v>
      </c>
      <c r="S39" s="31">
        <f>'per SKPD'!AC4885</f>
        <v>0</v>
      </c>
      <c r="T39" s="31">
        <f>'per SKPD'!AL4885</f>
        <v>0</v>
      </c>
      <c r="U39" s="31">
        <f>'per SKPD'!AM4885</f>
        <v>0</v>
      </c>
      <c r="V39" s="31">
        <f>'per SKPD'!AN4885</f>
        <v>0</v>
      </c>
      <c r="W39" s="31">
        <f>'per SKPD'!AO4885</f>
        <v>0</v>
      </c>
      <c r="X39" s="32">
        <f t="shared" si="0"/>
        <v>66500</v>
      </c>
      <c r="Y39" s="32"/>
      <c r="Z39" s="28"/>
      <c r="AA39" s="29">
        <f t="shared" si="1"/>
        <v>66500</v>
      </c>
      <c r="AB39" s="29">
        <f t="shared" si="2"/>
        <v>0</v>
      </c>
      <c r="AC39" s="29">
        <f t="shared" si="3"/>
        <v>66500</v>
      </c>
      <c r="AD39" s="94">
        <f t="shared" si="4"/>
        <v>0</v>
      </c>
      <c r="AE39" s="94">
        <f t="shared" si="5"/>
        <v>0</v>
      </c>
      <c r="AF39" s="94">
        <f t="shared" si="6"/>
        <v>0</v>
      </c>
    </row>
    <row r="40" spans="1:32">
      <c r="A40" s="101">
        <v>29</v>
      </c>
      <c r="B40" s="110" t="str">
        <f>'KIB D'!B40</f>
        <v>KECAMATAN CANDIROTO</v>
      </c>
      <c r="C40" s="31">
        <f>'per SKPD'!E4971</f>
        <v>66500</v>
      </c>
      <c r="D40" s="31">
        <f>'per SKPD'!F4971</f>
        <v>0</v>
      </c>
      <c r="E40" s="31">
        <f>'per SKPD'!G4971</f>
        <v>0</v>
      </c>
      <c r="F40" s="31">
        <f>'per SKPD'!H4971</f>
        <v>0</v>
      </c>
      <c r="G40" s="31">
        <f>'per SKPD'!I4971</f>
        <v>0</v>
      </c>
      <c r="H40" s="31">
        <f>'per SKPD'!J4971</f>
        <v>0</v>
      </c>
      <c r="I40" s="31">
        <f>'per SKPD'!K4971</f>
        <v>0</v>
      </c>
      <c r="J40" s="31">
        <f>'per SKPD'!L4971</f>
        <v>0</v>
      </c>
      <c r="K40" s="31">
        <f>'per SKPD'!M4971</f>
        <v>0</v>
      </c>
      <c r="L40" s="31">
        <f>'per SKPD'!N4971</f>
        <v>0</v>
      </c>
      <c r="M40" s="31">
        <f>'per SKPD'!W4971</f>
        <v>0</v>
      </c>
      <c r="N40" s="31">
        <f>'per SKPD'!X4971</f>
        <v>0</v>
      </c>
      <c r="O40" s="31">
        <f>'per SKPD'!Y4971</f>
        <v>0</v>
      </c>
      <c r="P40" s="31">
        <f>'per SKPD'!Z4971</f>
        <v>0</v>
      </c>
      <c r="Q40" s="31">
        <f>'per SKPD'!AA4971</f>
        <v>0</v>
      </c>
      <c r="R40" s="31">
        <f>'per SKPD'!AB4971</f>
        <v>0</v>
      </c>
      <c r="S40" s="31">
        <f>'per SKPD'!AC4971</f>
        <v>0</v>
      </c>
      <c r="T40" s="31">
        <f>'per SKPD'!AL4971</f>
        <v>0</v>
      </c>
      <c r="U40" s="31">
        <f>'per SKPD'!AM4971</f>
        <v>0</v>
      </c>
      <c r="V40" s="31">
        <f>'per SKPD'!AN4971</f>
        <v>0</v>
      </c>
      <c r="W40" s="31">
        <f>'per SKPD'!AO4971</f>
        <v>0</v>
      </c>
      <c r="X40" s="32">
        <f t="shared" si="0"/>
        <v>66500</v>
      </c>
      <c r="Y40" s="32"/>
      <c r="Z40" s="28"/>
      <c r="AA40" s="29">
        <f t="shared" si="1"/>
        <v>66500</v>
      </c>
      <c r="AB40" s="29">
        <f t="shared" si="2"/>
        <v>0</v>
      </c>
      <c r="AC40" s="29">
        <f t="shared" si="3"/>
        <v>66500</v>
      </c>
      <c r="AD40" s="94">
        <f t="shared" si="4"/>
        <v>0</v>
      </c>
      <c r="AE40" s="94">
        <f t="shared" si="5"/>
        <v>0</v>
      </c>
      <c r="AF40" s="94">
        <f t="shared" si="6"/>
        <v>0</v>
      </c>
    </row>
    <row r="41" spans="1:32">
      <c r="A41" s="101">
        <v>30</v>
      </c>
      <c r="B41" s="110" t="str">
        <f>'KIB D'!B41</f>
        <v>KECAMATAN NGADIREJO</v>
      </c>
      <c r="C41" s="31">
        <f>'per SKPD'!E5042</f>
        <v>3066500</v>
      </c>
      <c r="D41" s="31">
        <f>'per SKPD'!F5042</f>
        <v>0</v>
      </c>
      <c r="E41" s="31">
        <f>'per SKPD'!G5042</f>
        <v>0</v>
      </c>
      <c r="F41" s="31">
        <f>'per SKPD'!H5042</f>
        <v>0</v>
      </c>
      <c r="G41" s="31">
        <f>'per SKPD'!I5042</f>
        <v>0</v>
      </c>
      <c r="H41" s="31">
        <f>'per SKPD'!J5042</f>
        <v>0</v>
      </c>
      <c r="I41" s="31">
        <f>'per SKPD'!K5042</f>
        <v>0</v>
      </c>
      <c r="J41" s="31">
        <f>'per SKPD'!L5042</f>
        <v>0</v>
      </c>
      <c r="K41" s="31">
        <f>'per SKPD'!M5042</f>
        <v>0</v>
      </c>
      <c r="L41" s="31">
        <f>'per SKPD'!N5042</f>
        <v>0</v>
      </c>
      <c r="M41" s="31">
        <f>'per SKPD'!W5042</f>
        <v>0</v>
      </c>
      <c r="N41" s="31">
        <f>'per SKPD'!X5042</f>
        <v>0</v>
      </c>
      <c r="O41" s="31">
        <f>'per SKPD'!Y5042</f>
        <v>0</v>
      </c>
      <c r="P41" s="31">
        <f>'per SKPD'!Z5042</f>
        <v>0</v>
      </c>
      <c r="Q41" s="31">
        <f>'per SKPD'!AA5042</f>
        <v>0</v>
      </c>
      <c r="R41" s="31">
        <f>'per SKPD'!AB5042</f>
        <v>0</v>
      </c>
      <c r="S41" s="31">
        <f>'per SKPD'!AC5042</f>
        <v>0</v>
      </c>
      <c r="T41" s="31">
        <f>'per SKPD'!AL5042</f>
        <v>0</v>
      </c>
      <c r="U41" s="31">
        <f>'per SKPD'!AM5042</f>
        <v>0</v>
      </c>
      <c r="V41" s="31">
        <f>'per SKPD'!AN5042</f>
        <v>0</v>
      </c>
      <c r="W41" s="31">
        <f>'per SKPD'!AO5042</f>
        <v>0</v>
      </c>
      <c r="X41" s="32">
        <f t="shared" si="0"/>
        <v>3066500</v>
      </c>
      <c r="Y41" s="32"/>
      <c r="Z41" s="28"/>
      <c r="AA41" s="29">
        <f t="shared" si="1"/>
        <v>3066500</v>
      </c>
      <c r="AB41" s="29">
        <f t="shared" si="2"/>
        <v>0</v>
      </c>
      <c r="AC41" s="29">
        <f t="shared" si="3"/>
        <v>3066500</v>
      </c>
      <c r="AD41" s="94">
        <f t="shared" si="4"/>
        <v>0</v>
      </c>
      <c r="AE41" s="94">
        <f t="shared" si="5"/>
        <v>0</v>
      </c>
      <c r="AF41" s="94">
        <f t="shared" si="6"/>
        <v>0</v>
      </c>
    </row>
    <row r="42" spans="1:32">
      <c r="A42" s="101">
        <v>31</v>
      </c>
      <c r="B42" s="110" t="str">
        <f>'KIB D'!B42</f>
        <v>KECAMATAN JUMO</v>
      </c>
      <c r="C42" s="31">
        <f>'per SKPD'!E5107</f>
        <v>1416500</v>
      </c>
      <c r="D42" s="31">
        <f>'per SKPD'!F5107</f>
        <v>0</v>
      </c>
      <c r="E42" s="31">
        <f>'per SKPD'!G5107</f>
        <v>0</v>
      </c>
      <c r="F42" s="31">
        <f>'per SKPD'!H5107</f>
        <v>0</v>
      </c>
      <c r="G42" s="31">
        <f>'per SKPD'!I5107</f>
        <v>0</v>
      </c>
      <c r="H42" s="31">
        <f>'per SKPD'!J5107</f>
        <v>0</v>
      </c>
      <c r="I42" s="31">
        <f>'per SKPD'!K5107</f>
        <v>0</v>
      </c>
      <c r="J42" s="31">
        <f>'per SKPD'!L5107</f>
        <v>0</v>
      </c>
      <c r="K42" s="31">
        <f>'per SKPD'!M5107</f>
        <v>0</v>
      </c>
      <c r="L42" s="31">
        <f>'per SKPD'!N5107</f>
        <v>0</v>
      </c>
      <c r="M42" s="31">
        <f>'per SKPD'!W5107</f>
        <v>0</v>
      </c>
      <c r="N42" s="31">
        <f>'per SKPD'!X5107</f>
        <v>0</v>
      </c>
      <c r="O42" s="31">
        <f>'per SKPD'!Y5107</f>
        <v>0</v>
      </c>
      <c r="P42" s="31">
        <f>'per SKPD'!Z5107</f>
        <v>0</v>
      </c>
      <c r="Q42" s="31">
        <f>'per SKPD'!AA5107</f>
        <v>0</v>
      </c>
      <c r="R42" s="31">
        <f>'per SKPD'!AB5107</f>
        <v>0</v>
      </c>
      <c r="S42" s="31">
        <f>'per SKPD'!AC5107</f>
        <v>0</v>
      </c>
      <c r="T42" s="31">
        <f>'per SKPD'!AL5107</f>
        <v>0</v>
      </c>
      <c r="U42" s="31">
        <f>'per SKPD'!AM5107</f>
        <v>0</v>
      </c>
      <c r="V42" s="31">
        <f>'per SKPD'!AN5107</f>
        <v>0</v>
      </c>
      <c r="W42" s="31">
        <f>'per SKPD'!AO5107</f>
        <v>0</v>
      </c>
      <c r="X42" s="32">
        <f t="shared" si="0"/>
        <v>1416500</v>
      </c>
      <c r="Y42" s="32"/>
      <c r="Z42" s="28"/>
      <c r="AA42" s="29">
        <f t="shared" si="1"/>
        <v>1416500</v>
      </c>
      <c r="AB42" s="29">
        <f t="shared" si="2"/>
        <v>0</v>
      </c>
      <c r="AC42" s="29">
        <f t="shared" si="3"/>
        <v>1416500</v>
      </c>
      <c r="AD42" s="94">
        <f t="shared" si="4"/>
        <v>0</v>
      </c>
      <c r="AE42" s="94">
        <f t="shared" si="5"/>
        <v>0</v>
      </c>
      <c r="AF42" s="94">
        <f t="shared" si="6"/>
        <v>0</v>
      </c>
    </row>
    <row r="43" spans="1:32">
      <c r="A43" s="101">
        <v>32</v>
      </c>
      <c r="B43" s="110" t="str">
        <f>'KIB D'!B43</f>
        <v>KECAMATAN WONOBOYO</v>
      </c>
      <c r="C43" s="31">
        <f>'per SKPD'!E5168</f>
        <v>66500</v>
      </c>
      <c r="D43" s="31">
        <f>'per SKPD'!F5168</f>
        <v>0</v>
      </c>
      <c r="E43" s="31">
        <f>'per SKPD'!G5168</f>
        <v>0</v>
      </c>
      <c r="F43" s="31">
        <f>'per SKPD'!H5168</f>
        <v>0</v>
      </c>
      <c r="G43" s="31">
        <f>'per SKPD'!I5168</f>
        <v>0</v>
      </c>
      <c r="H43" s="31">
        <f>'per SKPD'!J5168</f>
        <v>0</v>
      </c>
      <c r="I43" s="31">
        <f>'per SKPD'!K5168</f>
        <v>0</v>
      </c>
      <c r="J43" s="31">
        <f>'per SKPD'!L5168</f>
        <v>0</v>
      </c>
      <c r="K43" s="31">
        <f>'per SKPD'!M5168</f>
        <v>0</v>
      </c>
      <c r="L43" s="31">
        <f>'per SKPD'!N5168</f>
        <v>0</v>
      </c>
      <c r="M43" s="31">
        <f>'per SKPD'!W5168</f>
        <v>0</v>
      </c>
      <c r="N43" s="31">
        <f>'per SKPD'!X5168</f>
        <v>0</v>
      </c>
      <c r="O43" s="31">
        <f>'per SKPD'!Y5168</f>
        <v>0</v>
      </c>
      <c r="P43" s="31">
        <f>'per SKPD'!Z5168</f>
        <v>0</v>
      </c>
      <c r="Q43" s="31">
        <f>'per SKPD'!AA5168</f>
        <v>0</v>
      </c>
      <c r="R43" s="31">
        <f>'per SKPD'!AB5168</f>
        <v>0</v>
      </c>
      <c r="S43" s="31">
        <f>'per SKPD'!AC5168</f>
        <v>0</v>
      </c>
      <c r="T43" s="31">
        <f>'per SKPD'!AL5168</f>
        <v>0</v>
      </c>
      <c r="U43" s="31">
        <f>'per SKPD'!AM5168</f>
        <v>0</v>
      </c>
      <c r="V43" s="31">
        <f>'per SKPD'!AN5168</f>
        <v>0</v>
      </c>
      <c r="W43" s="31">
        <f>'per SKPD'!AO5168</f>
        <v>0</v>
      </c>
      <c r="X43" s="32">
        <f t="shared" si="0"/>
        <v>66500</v>
      </c>
      <c r="Y43" s="32"/>
      <c r="Z43" s="28"/>
      <c r="AA43" s="29">
        <f t="shared" si="1"/>
        <v>66500</v>
      </c>
      <c r="AB43" s="29">
        <f t="shared" si="2"/>
        <v>0</v>
      </c>
      <c r="AC43" s="29">
        <f t="shared" si="3"/>
        <v>66500</v>
      </c>
      <c r="AD43" s="94">
        <f t="shared" si="4"/>
        <v>0</v>
      </c>
      <c r="AE43" s="94">
        <f t="shared" si="5"/>
        <v>0</v>
      </c>
      <c r="AF43" s="94">
        <f t="shared" si="6"/>
        <v>0</v>
      </c>
    </row>
    <row r="44" spans="1:32">
      <c r="A44" s="101">
        <v>33</v>
      </c>
      <c r="B44" s="110" t="str">
        <f>'KIB D'!B44</f>
        <v>KECAMATAN KRANGGAN</v>
      </c>
      <c r="C44" s="31">
        <f>'per SKPD'!E5220</f>
        <v>1476500</v>
      </c>
      <c r="D44" s="31">
        <f>'per SKPD'!F5220</f>
        <v>0</v>
      </c>
      <c r="E44" s="31">
        <f>'per SKPD'!G5220</f>
        <v>0</v>
      </c>
      <c r="F44" s="31">
        <f>'per SKPD'!H5220</f>
        <v>0</v>
      </c>
      <c r="G44" s="31">
        <f>'per SKPD'!I5220</f>
        <v>0</v>
      </c>
      <c r="H44" s="31">
        <f>'per SKPD'!J5220</f>
        <v>0</v>
      </c>
      <c r="I44" s="31">
        <f>'per SKPD'!K5220</f>
        <v>0</v>
      </c>
      <c r="J44" s="31">
        <f>'per SKPD'!L5220</f>
        <v>0</v>
      </c>
      <c r="K44" s="31">
        <f>'per SKPD'!M5220</f>
        <v>0</v>
      </c>
      <c r="L44" s="31">
        <f>'per SKPD'!N5220</f>
        <v>0</v>
      </c>
      <c r="M44" s="31">
        <f>'per SKPD'!W5220</f>
        <v>0</v>
      </c>
      <c r="N44" s="31">
        <f>'per SKPD'!X5220</f>
        <v>0</v>
      </c>
      <c r="O44" s="31">
        <f>'per SKPD'!Y5220</f>
        <v>0</v>
      </c>
      <c r="P44" s="31">
        <f>'per SKPD'!Z5220</f>
        <v>0</v>
      </c>
      <c r="Q44" s="31">
        <f>'per SKPD'!AA5220</f>
        <v>0</v>
      </c>
      <c r="R44" s="31">
        <f>'per SKPD'!AB5220</f>
        <v>0</v>
      </c>
      <c r="S44" s="31">
        <f>'per SKPD'!AC5220</f>
        <v>0</v>
      </c>
      <c r="T44" s="31">
        <f>'per SKPD'!AL5220</f>
        <v>0</v>
      </c>
      <c r="U44" s="31">
        <f>'per SKPD'!AM5220</f>
        <v>0</v>
      </c>
      <c r="V44" s="31">
        <f>'per SKPD'!AN5220</f>
        <v>0</v>
      </c>
      <c r="W44" s="31">
        <f>'per SKPD'!AO5220</f>
        <v>0</v>
      </c>
      <c r="X44" s="32">
        <f t="shared" ref="X44:X73" si="7">C44+O44-W44</f>
        <v>1476500</v>
      </c>
      <c r="Y44" s="32"/>
      <c r="Z44" s="28"/>
      <c r="AA44" s="29">
        <f t="shared" ref="AA44:AA73" si="8">C44+F44+G44+H44+I44+J44+K44+L44+M44+N44-P44-R44-T44-S44-U44-V44</f>
        <v>1476500</v>
      </c>
      <c r="AB44" s="29">
        <f t="shared" ref="AB44:AB73" si="9">X44-AA44</f>
        <v>0</v>
      </c>
      <c r="AC44" s="29">
        <f t="shared" ref="AC44:AC73" si="10">C44</f>
        <v>1476500</v>
      </c>
      <c r="AD44" s="94">
        <f t="shared" ref="AD44:AD73" si="11">AA44-AC44</f>
        <v>0</v>
      </c>
      <c r="AE44" s="94">
        <f t="shared" ref="AE44:AE73" si="12">O44-W44</f>
        <v>0</v>
      </c>
      <c r="AF44" s="94">
        <f t="shared" ref="AF44:AF73" si="13">AD44-AE44</f>
        <v>0</v>
      </c>
    </row>
    <row r="45" spans="1:32">
      <c r="A45" s="101">
        <v>34</v>
      </c>
      <c r="B45" s="110" t="str">
        <f>'KIB D'!B45</f>
        <v>KECAMATAN BEJEN</v>
      </c>
      <c r="C45" s="31">
        <f>'per SKPD'!E5294</f>
        <v>66500</v>
      </c>
      <c r="D45" s="31">
        <f>'per SKPD'!F5294</f>
        <v>0</v>
      </c>
      <c r="E45" s="31">
        <f>'per SKPD'!G5294</f>
        <v>0</v>
      </c>
      <c r="F45" s="31">
        <f>'per SKPD'!H5294</f>
        <v>0</v>
      </c>
      <c r="G45" s="31">
        <f>'per SKPD'!I5294</f>
        <v>0</v>
      </c>
      <c r="H45" s="31">
        <f>'per SKPD'!J5294</f>
        <v>0</v>
      </c>
      <c r="I45" s="31">
        <f>'per SKPD'!K5294</f>
        <v>0</v>
      </c>
      <c r="J45" s="31">
        <f>'per SKPD'!L5294</f>
        <v>0</v>
      </c>
      <c r="K45" s="31">
        <f>'per SKPD'!M5294</f>
        <v>0</v>
      </c>
      <c r="L45" s="31">
        <f>'per SKPD'!N5294</f>
        <v>0</v>
      </c>
      <c r="M45" s="31">
        <f>'per SKPD'!W5294</f>
        <v>0</v>
      </c>
      <c r="N45" s="31">
        <f>'per SKPD'!X5294</f>
        <v>0</v>
      </c>
      <c r="O45" s="31">
        <f>'per SKPD'!Y5294</f>
        <v>0</v>
      </c>
      <c r="P45" s="31">
        <f>'per SKPD'!Z5294</f>
        <v>0</v>
      </c>
      <c r="Q45" s="31">
        <f>'per SKPD'!AA5294</f>
        <v>0</v>
      </c>
      <c r="R45" s="31">
        <f>'per SKPD'!AB5294</f>
        <v>0</v>
      </c>
      <c r="S45" s="31">
        <f>'per SKPD'!AC5294</f>
        <v>0</v>
      </c>
      <c r="T45" s="31">
        <f>'per SKPD'!AL5294</f>
        <v>0</v>
      </c>
      <c r="U45" s="31">
        <f>'per SKPD'!AM5294</f>
        <v>0</v>
      </c>
      <c r="V45" s="31">
        <f>'per SKPD'!AN5294</f>
        <v>0</v>
      </c>
      <c r="W45" s="31">
        <f>'per SKPD'!AO5294</f>
        <v>0</v>
      </c>
      <c r="X45" s="32">
        <f t="shared" si="7"/>
        <v>66500</v>
      </c>
      <c r="Y45" s="32"/>
      <c r="Z45" s="28"/>
      <c r="AA45" s="29">
        <f t="shared" si="8"/>
        <v>66500</v>
      </c>
      <c r="AB45" s="29">
        <f t="shared" si="9"/>
        <v>0</v>
      </c>
      <c r="AC45" s="29">
        <f t="shared" si="10"/>
        <v>66500</v>
      </c>
      <c r="AD45" s="94">
        <f t="shared" si="11"/>
        <v>0</v>
      </c>
      <c r="AE45" s="94">
        <f t="shared" si="12"/>
        <v>0</v>
      </c>
      <c r="AF45" s="94">
        <f t="shared" si="13"/>
        <v>0</v>
      </c>
    </row>
    <row r="46" spans="1:32">
      <c r="A46" s="101">
        <v>35</v>
      </c>
      <c r="B46" s="110" t="str">
        <f>'KIB D'!B46</f>
        <v>KECAMATAN KLEDUNG</v>
      </c>
      <c r="C46" s="31">
        <f>'per SKPD'!E5345</f>
        <v>66500</v>
      </c>
      <c r="D46" s="31">
        <f>'per SKPD'!F5345</f>
        <v>0</v>
      </c>
      <c r="E46" s="31">
        <f>'per SKPD'!G5345</f>
        <v>0</v>
      </c>
      <c r="F46" s="31">
        <f>'per SKPD'!H5345</f>
        <v>0</v>
      </c>
      <c r="G46" s="31">
        <f>'per SKPD'!I5345</f>
        <v>0</v>
      </c>
      <c r="H46" s="31">
        <f>'per SKPD'!J5345</f>
        <v>0</v>
      </c>
      <c r="I46" s="31">
        <f>'per SKPD'!K5345</f>
        <v>0</v>
      </c>
      <c r="J46" s="31">
        <f>'per SKPD'!L5345</f>
        <v>0</v>
      </c>
      <c r="K46" s="31">
        <f>'per SKPD'!M5345</f>
        <v>0</v>
      </c>
      <c r="L46" s="31">
        <f>'per SKPD'!N5345</f>
        <v>0</v>
      </c>
      <c r="M46" s="31">
        <f>'per SKPD'!W5345</f>
        <v>0</v>
      </c>
      <c r="N46" s="31">
        <f>'per SKPD'!X5345</f>
        <v>0</v>
      </c>
      <c r="O46" s="31">
        <f>'per SKPD'!Y5345</f>
        <v>0</v>
      </c>
      <c r="P46" s="31">
        <f>'per SKPD'!Z5345</f>
        <v>0</v>
      </c>
      <c r="Q46" s="31">
        <f>'per SKPD'!AA5345</f>
        <v>0</v>
      </c>
      <c r="R46" s="31">
        <f>'per SKPD'!AB5345</f>
        <v>0</v>
      </c>
      <c r="S46" s="31">
        <f>'per SKPD'!AC5345</f>
        <v>0</v>
      </c>
      <c r="T46" s="31">
        <f>'per SKPD'!AL5345</f>
        <v>0</v>
      </c>
      <c r="U46" s="31">
        <f>'per SKPD'!AM5345</f>
        <v>0</v>
      </c>
      <c r="V46" s="31">
        <f>'per SKPD'!AN5345</f>
        <v>0</v>
      </c>
      <c r="W46" s="31">
        <f>'per SKPD'!AO5345</f>
        <v>0</v>
      </c>
      <c r="X46" s="32">
        <f t="shared" si="7"/>
        <v>66500</v>
      </c>
      <c r="Y46" s="32"/>
      <c r="Z46" s="28"/>
      <c r="AA46" s="29">
        <f t="shared" si="8"/>
        <v>66500</v>
      </c>
      <c r="AB46" s="29">
        <f t="shared" si="9"/>
        <v>0</v>
      </c>
      <c r="AC46" s="29">
        <f t="shared" si="10"/>
        <v>66500</v>
      </c>
      <c r="AD46" s="94">
        <f t="shared" si="11"/>
        <v>0</v>
      </c>
      <c r="AE46" s="94">
        <f t="shared" si="12"/>
        <v>0</v>
      </c>
      <c r="AF46" s="94">
        <f t="shared" si="13"/>
        <v>0</v>
      </c>
    </row>
    <row r="47" spans="1:32">
      <c r="A47" s="101">
        <v>36</v>
      </c>
      <c r="B47" s="110" t="str">
        <f>'KIB D'!B47</f>
        <v>KECAMATAN BANSARI</v>
      </c>
      <c r="C47" s="31">
        <f>'per SKPD'!E5427</f>
        <v>7866500</v>
      </c>
      <c r="D47" s="31">
        <f>'per SKPD'!F5427</f>
        <v>0</v>
      </c>
      <c r="E47" s="31">
        <f>'per SKPD'!G5427</f>
        <v>0</v>
      </c>
      <c r="F47" s="31">
        <f>'per SKPD'!H5427</f>
        <v>0</v>
      </c>
      <c r="G47" s="31">
        <f>'per SKPD'!I5427</f>
        <v>0</v>
      </c>
      <c r="H47" s="31">
        <f>'per SKPD'!J5427</f>
        <v>0</v>
      </c>
      <c r="I47" s="31">
        <f>'per SKPD'!K5427</f>
        <v>0</v>
      </c>
      <c r="J47" s="31">
        <f>'per SKPD'!L5427</f>
        <v>0</v>
      </c>
      <c r="K47" s="31">
        <f>'per SKPD'!M5427</f>
        <v>0</v>
      </c>
      <c r="L47" s="31">
        <f>'per SKPD'!N5427</f>
        <v>0</v>
      </c>
      <c r="M47" s="31">
        <f>'per SKPD'!W5427</f>
        <v>0</v>
      </c>
      <c r="N47" s="31">
        <f>'per SKPD'!X5427</f>
        <v>0</v>
      </c>
      <c r="O47" s="31">
        <f>'per SKPD'!Y5427</f>
        <v>0</v>
      </c>
      <c r="P47" s="31">
        <f>'per SKPD'!Z5427</f>
        <v>0</v>
      </c>
      <c r="Q47" s="31">
        <f>'per SKPD'!AA5427</f>
        <v>0</v>
      </c>
      <c r="R47" s="31">
        <f>'per SKPD'!AB5427</f>
        <v>0</v>
      </c>
      <c r="S47" s="31">
        <f>'per SKPD'!AC5427</f>
        <v>0</v>
      </c>
      <c r="T47" s="31">
        <f>'per SKPD'!AL5427</f>
        <v>0</v>
      </c>
      <c r="U47" s="31">
        <f>'per SKPD'!AM5427</f>
        <v>0</v>
      </c>
      <c r="V47" s="31">
        <f>'per SKPD'!AN5427</f>
        <v>0</v>
      </c>
      <c r="W47" s="31">
        <f>'per SKPD'!AO5427</f>
        <v>0</v>
      </c>
      <c r="X47" s="32">
        <f t="shared" si="7"/>
        <v>7866500</v>
      </c>
      <c r="Y47" s="32"/>
      <c r="Z47" s="28"/>
      <c r="AA47" s="29">
        <f t="shared" si="8"/>
        <v>7866500</v>
      </c>
      <c r="AB47" s="29">
        <f t="shared" si="9"/>
        <v>0</v>
      </c>
      <c r="AC47" s="29">
        <f t="shared" si="10"/>
        <v>7866500</v>
      </c>
      <c r="AD47" s="94">
        <f t="shared" si="11"/>
        <v>0</v>
      </c>
      <c r="AE47" s="94">
        <f t="shared" si="12"/>
        <v>0</v>
      </c>
      <c r="AF47" s="94">
        <f t="shared" si="13"/>
        <v>0</v>
      </c>
    </row>
    <row r="48" spans="1:32">
      <c r="A48" s="101">
        <v>37</v>
      </c>
      <c r="B48" s="110" t="str">
        <f>'KIB D'!B48</f>
        <v>KECAMATAN TLOGOMULYO</v>
      </c>
      <c r="C48" s="31">
        <f>'per SKPD'!E5479</f>
        <v>781500</v>
      </c>
      <c r="D48" s="31">
        <f>'per SKPD'!F5479</f>
        <v>0</v>
      </c>
      <c r="E48" s="31">
        <f>'per SKPD'!G5479</f>
        <v>0</v>
      </c>
      <c r="F48" s="31">
        <f>'per SKPD'!H5479</f>
        <v>0</v>
      </c>
      <c r="G48" s="31">
        <f>'per SKPD'!I5479</f>
        <v>0</v>
      </c>
      <c r="H48" s="31">
        <f>'per SKPD'!J5479</f>
        <v>0</v>
      </c>
      <c r="I48" s="31">
        <f>'per SKPD'!K5479</f>
        <v>0</v>
      </c>
      <c r="J48" s="31">
        <f>'per SKPD'!L5479</f>
        <v>0</v>
      </c>
      <c r="K48" s="31">
        <f>'per SKPD'!M5479</f>
        <v>0</v>
      </c>
      <c r="L48" s="31">
        <f>'per SKPD'!N5479</f>
        <v>0</v>
      </c>
      <c r="M48" s="31">
        <f>'per SKPD'!W5479</f>
        <v>0</v>
      </c>
      <c r="N48" s="31">
        <f>'per SKPD'!X5479</f>
        <v>0</v>
      </c>
      <c r="O48" s="31">
        <f>'per SKPD'!Y5479</f>
        <v>0</v>
      </c>
      <c r="P48" s="31">
        <f>'per SKPD'!Z5479</f>
        <v>0</v>
      </c>
      <c r="Q48" s="31">
        <f>'per SKPD'!AA5479</f>
        <v>0</v>
      </c>
      <c r="R48" s="31">
        <f>'per SKPD'!AB5479</f>
        <v>0</v>
      </c>
      <c r="S48" s="31">
        <f>'per SKPD'!AC5479</f>
        <v>0</v>
      </c>
      <c r="T48" s="31">
        <f>'per SKPD'!AL5479</f>
        <v>0</v>
      </c>
      <c r="U48" s="31">
        <f>'per SKPD'!AM5479</f>
        <v>0</v>
      </c>
      <c r="V48" s="31">
        <f>'per SKPD'!AN5479</f>
        <v>0</v>
      </c>
      <c r="W48" s="31">
        <f>'per SKPD'!AO5479</f>
        <v>0</v>
      </c>
      <c r="X48" s="32">
        <f t="shared" si="7"/>
        <v>781500</v>
      </c>
      <c r="Y48" s="32"/>
      <c r="Z48" s="28"/>
      <c r="AA48" s="29">
        <f t="shared" si="8"/>
        <v>781500</v>
      </c>
      <c r="AB48" s="29">
        <f t="shared" si="9"/>
        <v>0</v>
      </c>
      <c r="AC48" s="29">
        <f t="shared" si="10"/>
        <v>781500</v>
      </c>
      <c r="AD48" s="94">
        <f t="shared" si="11"/>
        <v>0</v>
      </c>
      <c r="AE48" s="94">
        <f t="shared" si="12"/>
        <v>0</v>
      </c>
      <c r="AF48" s="94">
        <f t="shared" si="13"/>
        <v>0</v>
      </c>
    </row>
    <row r="49" spans="1:32">
      <c r="A49" s="101">
        <v>38</v>
      </c>
      <c r="B49" s="110" t="str">
        <f>'KIB D'!B49</f>
        <v>KECAMATAN SELOPAMPANG</v>
      </c>
      <c r="C49" s="31">
        <f>'per SKPD'!E5545</f>
        <v>3366500</v>
      </c>
      <c r="D49" s="31">
        <f>'per SKPD'!F5545</f>
        <v>0</v>
      </c>
      <c r="E49" s="31">
        <f>'per SKPD'!G5545</f>
        <v>0</v>
      </c>
      <c r="F49" s="31">
        <f>'per SKPD'!H5545</f>
        <v>0</v>
      </c>
      <c r="G49" s="31">
        <f>'per SKPD'!I5545</f>
        <v>0</v>
      </c>
      <c r="H49" s="31">
        <f>'per SKPD'!J5545</f>
        <v>0</v>
      </c>
      <c r="I49" s="31">
        <f>'per SKPD'!K5545</f>
        <v>0</v>
      </c>
      <c r="J49" s="31">
        <f>'per SKPD'!L5545</f>
        <v>0</v>
      </c>
      <c r="K49" s="31">
        <f>'per SKPD'!M5545</f>
        <v>0</v>
      </c>
      <c r="L49" s="31">
        <f>'per SKPD'!N5545</f>
        <v>0</v>
      </c>
      <c r="M49" s="31">
        <f>'per SKPD'!W5545</f>
        <v>0</v>
      </c>
      <c r="N49" s="31">
        <f>'per SKPD'!X5545</f>
        <v>0</v>
      </c>
      <c r="O49" s="31">
        <f>'per SKPD'!Y5545</f>
        <v>0</v>
      </c>
      <c r="P49" s="31">
        <f>'per SKPD'!Z5545</f>
        <v>0</v>
      </c>
      <c r="Q49" s="31">
        <f>'per SKPD'!AA5545</f>
        <v>0</v>
      </c>
      <c r="R49" s="31">
        <f>'per SKPD'!AB5545</f>
        <v>0</v>
      </c>
      <c r="S49" s="31">
        <f>'per SKPD'!AC5545</f>
        <v>0</v>
      </c>
      <c r="T49" s="31">
        <f>'per SKPD'!AL5545</f>
        <v>0</v>
      </c>
      <c r="U49" s="31">
        <f>'per SKPD'!AM5545</f>
        <v>0</v>
      </c>
      <c r="V49" s="31">
        <f>'per SKPD'!AN5545</f>
        <v>0</v>
      </c>
      <c r="W49" s="31">
        <f>'per SKPD'!AO5545</f>
        <v>0</v>
      </c>
      <c r="X49" s="32">
        <f t="shared" si="7"/>
        <v>3366500</v>
      </c>
      <c r="Y49" s="32"/>
      <c r="Z49" s="28"/>
      <c r="AA49" s="29">
        <f t="shared" si="8"/>
        <v>3366500</v>
      </c>
      <c r="AB49" s="29">
        <f t="shared" si="9"/>
        <v>0</v>
      </c>
      <c r="AC49" s="29">
        <f t="shared" si="10"/>
        <v>3366500</v>
      </c>
      <c r="AD49" s="94">
        <f t="shared" si="11"/>
        <v>0</v>
      </c>
      <c r="AE49" s="94">
        <f t="shared" si="12"/>
        <v>0</v>
      </c>
      <c r="AF49" s="94">
        <f t="shared" si="13"/>
        <v>0</v>
      </c>
    </row>
    <row r="50" spans="1:32">
      <c r="A50" s="101">
        <v>39</v>
      </c>
      <c r="B50" s="110" t="str">
        <f>'KIB D'!B50</f>
        <v>KECAMATAN GEMAWANG</v>
      </c>
      <c r="C50" s="31">
        <f>'per SKPD'!E5604</f>
        <v>539500</v>
      </c>
      <c r="D50" s="31">
        <f>'per SKPD'!F5604</f>
        <v>0</v>
      </c>
      <c r="E50" s="31">
        <f>'per SKPD'!G5604</f>
        <v>0</v>
      </c>
      <c r="F50" s="31">
        <f>'per SKPD'!H5604</f>
        <v>0</v>
      </c>
      <c r="G50" s="31">
        <f>'per SKPD'!I5604</f>
        <v>0</v>
      </c>
      <c r="H50" s="31">
        <f>'per SKPD'!J5604</f>
        <v>0</v>
      </c>
      <c r="I50" s="31">
        <f>'per SKPD'!K5604</f>
        <v>0</v>
      </c>
      <c r="J50" s="31">
        <f>'per SKPD'!L5604</f>
        <v>0</v>
      </c>
      <c r="K50" s="31">
        <f>'per SKPD'!M5604</f>
        <v>0</v>
      </c>
      <c r="L50" s="31">
        <f>'per SKPD'!N5604</f>
        <v>0</v>
      </c>
      <c r="M50" s="31">
        <f>'per SKPD'!W5604</f>
        <v>0</v>
      </c>
      <c r="N50" s="31">
        <f>'per SKPD'!X5604</f>
        <v>0</v>
      </c>
      <c r="O50" s="31">
        <f>'per SKPD'!Y5604</f>
        <v>0</v>
      </c>
      <c r="P50" s="31">
        <f>'per SKPD'!Z5604</f>
        <v>0</v>
      </c>
      <c r="Q50" s="31">
        <f>'per SKPD'!AA5604</f>
        <v>0</v>
      </c>
      <c r="R50" s="31">
        <f>'per SKPD'!AB5604</f>
        <v>0</v>
      </c>
      <c r="S50" s="31">
        <f>'per SKPD'!AC5604</f>
        <v>0</v>
      </c>
      <c r="T50" s="31">
        <f>'per SKPD'!AL5604</f>
        <v>0</v>
      </c>
      <c r="U50" s="31">
        <f>'per SKPD'!AM5604</f>
        <v>0</v>
      </c>
      <c r="V50" s="31">
        <f>'per SKPD'!AN5604</f>
        <v>0</v>
      </c>
      <c r="W50" s="31">
        <f>'per SKPD'!AO5604</f>
        <v>0</v>
      </c>
      <c r="X50" s="32">
        <f t="shared" si="7"/>
        <v>539500</v>
      </c>
      <c r="Y50" s="32"/>
      <c r="Z50" s="28"/>
      <c r="AA50" s="29">
        <f t="shared" si="8"/>
        <v>539500</v>
      </c>
      <c r="AB50" s="29">
        <f t="shared" si="9"/>
        <v>0</v>
      </c>
      <c r="AC50" s="29">
        <f t="shared" si="10"/>
        <v>539500</v>
      </c>
      <c r="AD50" s="94">
        <f t="shared" si="11"/>
        <v>0</v>
      </c>
      <c r="AE50" s="94">
        <f t="shared" si="12"/>
        <v>0</v>
      </c>
      <c r="AF50" s="94">
        <f t="shared" si="13"/>
        <v>0</v>
      </c>
    </row>
    <row r="51" spans="1:32">
      <c r="A51" s="101">
        <v>40</v>
      </c>
      <c r="B51" s="110" t="str">
        <f>'KIB D'!B51</f>
        <v>KECAMATAN TRETEP</v>
      </c>
      <c r="C51" s="31">
        <f>'per SKPD'!E5668</f>
        <v>0</v>
      </c>
      <c r="D51" s="31">
        <f>'per SKPD'!F5668</f>
        <v>0</v>
      </c>
      <c r="E51" s="31">
        <f>'per SKPD'!G5668</f>
        <v>0</v>
      </c>
      <c r="F51" s="31">
        <f>'per SKPD'!H5668</f>
        <v>0</v>
      </c>
      <c r="G51" s="31">
        <f>'per SKPD'!I5668</f>
        <v>0</v>
      </c>
      <c r="H51" s="31">
        <f>'per SKPD'!J5668</f>
        <v>0</v>
      </c>
      <c r="I51" s="31">
        <f>'per SKPD'!K5668</f>
        <v>0</v>
      </c>
      <c r="J51" s="31">
        <f>'per SKPD'!L5668</f>
        <v>0</v>
      </c>
      <c r="K51" s="31">
        <f>'per SKPD'!M5668</f>
        <v>0</v>
      </c>
      <c r="L51" s="31">
        <f>'per SKPD'!N5668</f>
        <v>0</v>
      </c>
      <c r="M51" s="31">
        <f>'per SKPD'!W5668</f>
        <v>0</v>
      </c>
      <c r="N51" s="31">
        <f>'per SKPD'!X5668</f>
        <v>0</v>
      </c>
      <c r="O51" s="31">
        <f>'per SKPD'!Y5668</f>
        <v>0</v>
      </c>
      <c r="P51" s="31">
        <f>'per SKPD'!Z5668</f>
        <v>0</v>
      </c>
      <c r="Q51" s="31">
        <f>'per SKPD'!AA5668</f>
        <v>0</v>
      </c>
      <c r="R51" s="31">
        <f>'per SKPD'!AB5668</f>
        <v>0</v>
      </c>
      <c r="S51" s="31">
        <f>'per SKPD'!AC5668</f>
        <v>0</v>
      </c>
      <c r="T51" s="31">
        <f>'per SKPD'!AL5668</f>
        <v>0</v>
      </c>
      <c r="U51" s="31">
        <f>'per SKPD'!AM5668</f>
        <v>0</v>
      </c>
      <c r="V51" s="31">
        <f>'per SKPD'!AN5668</f>
        <v>0</v>
      </c>
      <c r="W51" s="31">
        <f>'per SKPD'!AO5668</f>
        <v>0</v>
      </c>
      <c r="X51" s="32">
        <f t="shared" si="7"/>
        <v>0</v>
      </c>
      <c r="Y51" s="32"/>
      <c r="Z51" s="28"/>
      <c r="AA51" s="29">
        <f t="shared" si="8"/>
        <v>0</v>
      </c>
      <c r="AB51" s="29">
        <f t="shared" si="9"/>
        <v>0</v>
      </c>
      <c r="AC51" s="29">
        <f t="shared" si="10"/>
        <v>0</v>
      </c>
      <c r="AD51" s="94">
        <f t="shared" si="11"/>
        <v>0</v>
      </c>
      <c r="AE51" s="94">
        <f t="shared" si="12"/>
        <v>0</v>
      </c>
      <c r="AF51" s="94">
        <f t="shared" si="13"/>
        <v>0</v>
      </c>
    </row>
    <row r="52" spans="1:32">
      <c r="A52" s="101">
        <v>41</v>
      </c>
      <c r="B52" s="110" t="str">
        <f>'KIB D'!B52</f>
        <v>KELURAHAN TEMANGGUNG I</v>
      </c>
      <c r="C52" s="31">
        <f>'per SKPD'!E5763</f>
        <v>66500</v>
      </c>
      <c r="D52" s="31">
        <f>'per SKPD'!F5763</f>
        <v>0</v>
      </c>
      <c r="E52" s="31">
        <f>'per SKPD'!G5763</f>
        <v>0</v>
      </c>
      <c r="F52" s="31">
        <f>'per SKPD'!H5763</f>
        <v>0</v>
      </c>
      <c r="G52" s="31">
        <f>'per SKPD'!I5763</f>
        <v>0</v>
      </c>
      <c r="H52" s="31">
        <f>'per SKPD'!J5763</f>
        <v>0</v>
      </c>
      <c r="I52" s="31">
        <f>'per SKPD'!K5763</f>
        <v>0</v>
      </c>
      <c r="J52" s="31">
        <f>'per SKPD'!L5763</f>
        <v>0</v>
      </c>
      <c r="K52" s="31">
        <f>'per SKPD'!M5763</f>
        <v>0</v>
      </c>
      <c r="L52" s="31">
        <f>'per SKPD'!N5763</f>
        <v>0</v>
      </c>
      <c r="M52" s="31">
        <f>'per SKPD'!W5763</f>
        <v>0</v>
      </c>
      <c r="N52" s="31">
        <f>'per SKPD'!X5763</f>
        <v>0</v>
      </c>
      <c r="O52" s="31">
        <f>'per SKPD'!Y5763</f>
        <v>0</v>
      </c>
      <c r="P52" s="31">
        <f>'per SKPD'!Z5763</f>
        <v>0</v>
      </c>
      <c r="Q52" s="31">
        <f>'per SKPD'!AA5763</f>
        <v>0</v>
      </c>
      <c r="R52" s="31">
        <f>'per SKPD'!AB5763</f>
        <v>0</v>
      </c>
      <c r="S52" s="31">
        <f>'per SKPD'!AC5763</f>
        <v>0</v>
      </c>
      <c r="T52" s="31">
        <f>'per SKPD'!AL5763</f>
        <v>0</v>
      </c>
      <c r="U52" s="31">
        <f>'per SKPD'!AM5763</f>
        <v>0</v>
      </c>
      <c r="V52" s="31">
        <f>'per SKPD'!AN5763</f>
        <v>0</v>
      </c>
      <c r="W52" s="31">
        <f>'per SKPD'!AO5763</f>
        <v>0</v>
      </c>
      <c r="X52" s="32">
        <f t="shared" si="7"/>
        <v>66500</v>
      </c>
      <c r="Y52" s="32"/>
      <c r="Z52" s="28"/>
      <c r="AA52" s="29">
        <f t="shared" si="8"/>
        <v>66500</v>
      </c>
      <c r="AB52" s="29">
        <f t="shared" si="9"/>
        <v>0</v>
      </c>
      <c r="AC52" s="29">
        <f t="shared" si="10"/>
        <v>66500</v>
      </c>
      <c r="AD52" s="94">
        <f t="shared" si="11"/>
        <v>0</v>
      </c>
      <c r="AE52" s="94">
        <f t="shared" si="12"/>
        <v>0</v>
      </c>
      <c r="AF52" s="94">
        <f t="shared" si="13"/>
        <v>0</v>
      </c>
    </row>
    <row r="53" spans="1:32">
      <c r="A53" s="101">
        <v>42</v>
      </c>
      <c r="B53" s="110" t="str">
        <f>'KIB D'!B53</f>
        <v>KELURAHAN TEMANGGUNG II</v>
      </c>
      <c r="C53" s="31">
        <f>'per SKPD'!E5814</f>
        <v>66500</v>
      </c>
      <c r="D53" s="31">
        <f>'per SKPD'!F5814</f>
        <v>0</v>
      </c>
      <c r="E53" s="31">
        <f>'per SKPD'!G5814</f>
        <v>0</v>
      </c>
      <c r="F53" s="31">
        <f>'per SKPD'!H5814</f>
        <v>0</v>
      </c>
      <c r="G53" s="31">
        <f>'per SKPD'!I5814</f>
        <v>0</v>
      </c>
      <c r="H53" s="31">
        <f>'per SKPD'!J5814</f>
        <v>0</v>
      </c>
      <c r="I53" s="31">
        <f>'per SKPD'!K5814</f>
        <v>0</v>
      </c>
      <c r="J53" s="31">
        <f>'per SKPD'!L5814</f>
        <v>0</v>
      </c>
      <c r="K53" s="31">
        <f>'per SKPD'!M5814</f>
        <v>0</v>
      </c>
      <c r="L53" s="31">
        <f>'per SKPD'!N5814</f>
        <v>0</v>
      </c>
      <c r="M53" s="31">
        <f>'per SKPD'!W5814</f>
        <v>0</v>
      </c>
      <c r="N53" s="31">
        <f>'per SKPD'!X5814</f>
        <v>0</v>
      </c>
      <c r="O53" s="31">
        <f>'per SKPD'!Y5814</f>
        <v>0</v>
      </c>
      <c r="P53" s="31">
        <f>'per SKPD'!Z5814</f>
        <v>0</v>
      </c>
      <c r="Q53" s="31">
        <f>'per SKPD'!AA5814</f>
        <v>0</v>
      </c>
      <c r="R53" s="31">
        <f>'per SKPD'!AB5814</f>
        <v>0</v>
      </c>
      <c r="S53" s="31">
        <f>'per SKPD'!AC5814</f>
        <v>0</v>
      </c>
      <c r="T53" s="31">
        <f>'per SKPD'!AL5814</f>
        <v>0</v>
      </c>
      <c r="U53" s="31">
        <f>'per SKPD'!AM5814</f>
        <v>0</v>
      </c>
      <c r="V53" s="31">
        <f>'per SKPD'!AN5814</f>
        <v>0</v>
      </c>
      <c r="W53" s="31">
        <f>'per SKPD'!AO5814</f>
        <v>0</v>
      </c>
      <c r="X53" s="32">
        <f t="shared" si="7"/>
        <v>66500</v>
      </c>
      <c r="Y53" s="32"/>
      <c r="Z53" s="28"/>
      <c r="AA53" s="29">
        <f t="shared" si="8"/>
        <v>66500</v>
      </c>
      <c r="AB53" s="29">
        <f t="shared" si="9"/>
        <v>0</v>
      </c>
      <c r="AC53" s="29">
        <f t="shared" si="10"/>
        <v>66500</v>
      </c>
      <c r="AD53" s="94">
        <f t="shared" si="11"/>
        <v>0</v>
      </c>
      <c r="AE53" s="94">
        <f t="shared" si="12"/>
        <v>0</v>
      </c>
      <c r="AF53" s="94">
        <f t="shared" si="13"/>
        <v>0</v>
      </c>
    </row>
    <row r="54" spans="1:32">
      <c r="A54" s="101">
        <v>43</v>
      </c>
      <c r="B54" s="110" t="str">
        <f>'KIB D'!B54</f>
        <v>KELURAHAN BUTUH</v>
      </c>
      <c r="C54" s="31">
        <f>'per SKPD'!E5874</f>
        <v>1016500</v>
      </c>
      <c r="D54" s="31">
        <f>'per SKPD'!F5874</f>
        <v>0</v>
      </c>
      <c r="E54" s="31">
        <f>'per SKPD'!G5874</f>
        <v>0</v>
      </c>
      <c r="F54" s="31">
        <f>'per SKPD'!H5874</f>
        <v>0</v>
      </c>
      <c r="G54" s="31">
        <f>'per SKPD'!I5874</f>
        <v>0</v>
      </c>
      <c r="H54" s="31">
        <f>'per SKPD'!J5874</f>
        <v>0</v>
      </c>
      <c r="I54" s="31">
        <f>'per SKPD'!K5874</f>
        <v>0</v>
      </c>
      <c r="J54" s="31">
        <f>'per SKPD'!L5874</f>
        <v>0</v>
      </c>
      <c r="K54" s="31">
        <f>'per SKPD'!M5874</f>
        <v>0</v>
      </c>
      <c r="L54" s="31">
        <f>'per SKPD'!N5874</f>
        <v>0</v>
      </c>
      <c r="M54" s="31">
        <f>'per SKPD'!W5874</f>
        <v>0</v>
      </c>
      <c r="N54" s="31">
        <f>'per SKPD'!X5874</f>
        <v>0</v>
      </c>
      <c r="O54" s="31">
        <f>'per SKPD'!Y5874</f>
        <v>0</v>
      </c>
      <c r="P54" s="31">
        <f>'per SKPD'!Z5874</f>
        <v>0</v>
      </c>
      <c r="Q54" s="31">
        <f>'per SKPD'!AA5874</f>
        <v>0</v>
      </c>
      <c r="R54" s="31">
        <f>'per SKPD'!AB5874</f>
        <v>0</v>
      </c>
      <c r="S54" s="31">
        <f>'per SKPD'!AC5874</f>
        <v>0</v>
      </c>
      <c r="T54" s="31">
        <f>'per SKPD'!AL5874</f>
        <v>0</v>
      </c>
      <c r="U54" s="31">
        <f>'per SKPD'!AM5874</f>
        <v>0</v>
      </c>
      <c r="V54" s="31">
        <f>'per SKPD'!AN5874</f>
        <v>0</v>
      </c>
      <c r="W54" s="31">
        <f>'per SKPD'!AO5874</f>
        <v>0</v>
      </c>
      <c r="X54" s="32">
        <f t="shared" si="7"/>
        <v>1016500</v>
      </c>
      <c r="Y54" s="32"/>
      <c r="Z54" s="28"/>
      <c r="AA54" s="29">
        <f t="shared" si="8"/>
        <v>1016500</v>
      </c>
      <c r="AB54" s="29">
        <f t="shared" si="9"/>
        <v>0</v>
      </c>
      <c r="AC54" s="29">
        <f t="shared" si="10"/>
        <v>1016500</v>
      </c>
      <c r="AD54" s="94">
        <f t="shared" si="11"/>
        <v>0</v>
      </c>
      <c r="AE54" s="94">
        <f t="shared" si="12"/>
        <v>0</v>
      </c>
      <c r="AF54" s="94">
        <f t="shared" si="13"/>
        <v>0</v>
      </c>
    </row>
    <row r="55" spans="1:32">
      <c r="A55" s="101">
        <v>44</v>
      </c>
      <c r="B55" s="110" t="str">
        <f>'KIB D'!B55</f>
        <v>KELURAHAN JAMPIROSO</v>
      </c>
      <c r="C55" s="31">
        <f>'per SKPD'!E5956</f>
        <v>66500</v>
      </c>
      <c r="D55" s="31">
        <f>'per SKPD'!F5956</f>
        <v>0</v>
      </c>
      <c r="E55" s="31">
        <f>'per SKPD'!G5956</f>
        <v>0</v>
      </c>
      <c r="F55" s="31">
        <f>'per SKPD'!H5956</f>
        <v>0</v>
      </c>
      <c r="G55" s="31">
        <f>'per SKPD'!I5956</f>
        <v>0</v>
      </c>
      <c r="H55" s="31">
        <f>'per SKPD'!J5956</f>
        <v>0</v>
      </c>
      <c r="I55" s="31">
        <f>'per SKPD'!K5956</f>
        <v>0</v>
      </c>
      <c r="J55" s="31">
        <f>'per SKPD'!L5956</f>
        <v>0</v>
      </c>
      <c r="K55" s="31">
        <f>'per SKPD'!M5956</f>
        <v>0</v>
      </c>
      <c r="L55" s="31">
        <f>'per SKPD'!N5956</f>
        <v>0</v>
      </c>
      <c r="M55" s="31">
        <f>'per SKPD'!W5956</f>
        <v>0</v>
      </c>
      <c r="N55" s="31">
        <f>'per SKPD'!X5956</f>
        <v>0</v>
      </c>
      <c r="O55" s="31">
        <f>'per SKPD'!Y5956</f>
        <v>0</v>
      </c>
      <c r="P55" s="31">
        <f>'per SKPD'!Z5956</f>
        <v>0</v>
      </c>
      <c r="Q55" s="31">
        <f>'per SKPD'!AA5956</f>
        <v>0</v>
      </c>
      <c r="R55" s="31">
        <f>'per SKPD'!AB5956</f>
        <v>0</v>
      </c>
      <c r="S55" s="31">
        <f>'per SKPD'!AC5956</f>
        <v>0</v>
      </c>
      <c r="T55" s="31">
        <f>'per SKPD'!AL5956</f>
        <v>0</v>
      </c>
      <c r="U55" s="31">
        <f>'per SKPD'!AM5956</f>
        <v>0</v>
      </c>
      <c r="V55" s="31">
        <f>'per SKPD'!AN5956</f>
        <v>0</v>
      </c>
      <c r="W55" s="31">
        <f>'per SKPD'!AO5956</f>
        <v>0</v>
      </c>
      <c r="X55" s="32">
        <f t="shared" si="7"/>
        <v>66500</v>
      </c>
      <c r="Y55" s="32"/>
      <c r="Z55" s="28"/>
      <c r="AA55" s="29">
        <f t="shared" si="8"/>
        <v>66500</v>
      </c>
      <c r="AB55" s="29">
        <f t="shared" si="9"/>
        <v>0</v>
      </c>
      <c r="AC55" s="29">
        <f t="shared" si="10"/>
        <v>66500</v>
      </c>
      <c r="AD55" s="94">
        <f t="shared" si="11"/>
        <v>0</v>
      </c>
      <c r="AE55" s="94">
        <f t="shared" si="12"/>
        <v>0</v>
      </c>
      <c r="AF55" s="94">
        <f t="shared" si="13"/>
        <v>0</v>
      </c>
    </row>
    <row r="56" spans="1:32">
      <c r="A56" s="101">
        <v>45</v>
      </c>
      <c r="B56" s="110" t="str">
        <f>'KIB D'!B56</f>
        <v>KELURAHAN JAMPIREJO</v>
      </c>
      <c r="C56" s="31">
        <f>'per SKPD'!E6020</f>
        <v>1751500</v>
      </c>
      <c r="D56" s="31">
        <f>'per SKPD'!F6020</f>
        <v>0</v>
      </c>
      <c r="E56" s="31">
        <f>'per SKPD'!G6020</f>
        <v>0</v>
      </c>
      <c r="F56" s="31">
        <f>'per SKPD'!H6020</f>
        <v>0</v>
      </c>
      <c r="G56" s="31">
        <f>'per SKPD'!I6020</f>
        <v>0</v>
      </c>
      <c r="H56" s="31">
        <f>'per SKPD'!J6020</f>
        <v>0</v>
      </c>
      <c r="I56" s="31">
        <f>'per SKPD'!K6020</f>
        <v>0</v>
      </c>
      <c r="J56" s="31">
        <f>'per SKPD'!L6020</f>
        <v>0</v>
      </c>
      <c r="K56" s="31">
        <f>'per SKPD'!M6020</f>
        <v>0</v>
      </c>
      <c r="L56" s="31">
        <f>'per SKPD'!N6020</f>
        <v>0</v>
      </c>
      <c r="M56" s="31">
        <f>'per SKPD'!W6020</f>
        <v>0</v>
      </c>
      <c r="N56" s="31">
        <f>'per SKPD'!X6020</f>
        <v>0</v>
      </c>
      <c r="O56" s="31">
        <f>'per SKPD'!Y6020</f>
        <v>0</v>
      </c>
      <c r="P56" s="31">
        <f>'per SKPD'!Z6020</f>
        <v>0</v>
      </c>
      <c r="Q56" s="31">
        <f>'per SKPD'!AA6020</f>
        <v>0</v>
      </c>
      <c r="R56" s="31">
        <f>'per SKPD'!AB6020</f>
        <v>0</v>
      </c>
      <c r="S56" s="31">
        <f>'per SKPD'!AC6020</f>
        <v>0</v>
      </c>
      <c r="T56" s="31">
        <f>'per SKPD'!AL6020</f>
        <v>0</v>
      </c>
      <c r="U56" s="31">
        <f>'per SKPD'!AM6020</f>
        <v>0</v>
      </c>
      <c r="V56" s="31">
        <f>'per SKPD'!AN6020</f>
        <v>0</v>
      </c>
      <c r="W56" s="31">
        <f>'per SKPD'!AO6020</f>
        <v>0</v>
      </c>
      <c r="X56" s="32">
        <f t="shared" si="7"/>
        <v>1751500</v>
      </c>
      <c r="Y56" s="32"/>
      <c r="Z56" s="28"/>
      <c r="AA56" s="29">
        <f t="shared" si="8"/>
        <v>1751500</v>
      </c>
      <c r="AB56" s="29">
        <f t="shared" si="9"/>
        <v>0</v>
      </c>
      <c r="AC56" s="29">
        <f t="shared" si="10"/>
        <v>1751500</v>
      </c>
      <c r="AD56" s="94">
        <f t="shared" si="11"/>
        <v>0</v>
      </c>
      <c r="AE56" s="94">
        <f t="shared" si="12"/>
        <v>0</v>
      </c>
      <c r="AF56" s="94">
        <f t="shared" si="13"/>
        <v>0</v>
      </c>
    </row>
    <row r="57" spans="1:32">
      <c r="A57" s="101">
        <v>46</v>
      </c>
      <c r="B57" s="110" t="str">
        <f>'KIB D'!B57</f>
        <v>KELURAHAN KERTOSARI</v>
      </c>
      <c r="C57" s="31">
        <f>'per SKPD'!E6086</f>
        <v>1056500</v>
      </c>
      <c r="D57" s="31">
        <f>'per SKPD'!F6086</f>
        <v>0</v>
      </c>
      <c r="E57" s="31">
        <f>'per SKPD'!G6086</f>
        <v>0</v>
      </c>
      <c r="F57" s="31">
        <f>'per SKPD'!H6086</f>
        <v>0</v>
      </c>
      <c r="G57" s="31">
        <f>'per SKPD'!I6086</f>
        <v>0</v>
      </c>
      <c r="H57" s="31">
        <f>'per SKPD'!J6086</f>
        <v>0</v>
      </c>
      <c r="I57" s="31">
        <f>'per SKPD'!K6086</f>
        <v>0</v>
      </c>
      <c r="J57" s="31">
        <f>'per SKPD'!L6086</f>
        <v>0</v>
      </c>
      <c r="K57" s="31">
        <f>'per SKPD'!M6086</f>
        <v>0</v>
      </c>
      <c r="L57" s="31">
        <f>'per SKPD'!N6086</f>
        <v>0</v>
      </c>
      <c r="M57" s="31">
        <f>'per SKPD'!W6086</f>
        <v>0</v>
      </c>
      <c r="N57" s="31">
        <f>'per SKPD'!X6086</f>
        <v>0</v>
      </c>
      <c r="O57" s="31">
        <f>'per SKPD'!Y6086</f>
        <v>0</v>
      </c>
      <c r="P57" s="31">
        <f>'per SKPD'!Z6086</f>
        <v>0</v>
      </c>
      <c r="Q57" s="31">
        <f>'per SKPD'!AA6086</f>
        <v>0</v>
      </c>
      <c r="R57" s="31">
        <f>'per SKPD'!AB6086</f>
        <v>0</v>
      </c>
      <c r="S57" s="31">
        <f>'per SKPD'!AC6086</f>
        <v>0</v>
      </c>
      <c r="T57" s="31">
        <f>'per SKPD'!AL6086</f>
        <v>0</v>
      </c>
      <c r="U57" s="31">
        <f>'per SKPD'!AM6086</f>
        <v>0</v>
      </c>
      <c r="V57" s="31">
        <f>'per SKPD'!AN6086</f>
        <v>0</v>
      </c>
      <c r="W57" s="31">
        <f>'per SKPD'!AO6086</f>
        <v>0</v>
      </c>
      <c r="X57" s="32">
        <f t="shared" si="7"/>
        <v>1056500</v>
      </c>
      <c r="Y57" s="32"/>
      <c r="Z57" s="28"/>
      <c r="AA57" s="29">
        <f t="shared" si="8"/>
        <v>1056500</v>
      </c>
      <c r="AB57" s="29">
        <f t="shared" si="9"/>
        <v>0</v>
      </c>
      <c r="AC57" s="29">
        <f t="shared" si="10"/>
        <v>1056500</v>
      </c>
      <c r="AD57" s="94">
        <f t="shared" si="11"/>
        <v>0</v>
      </c>
      <c r="AE57" s="94">
        <f t="shared" si="12"/>
        <v>0</v>
      </c>
      <c r="AF57" s="94">
        <f t="shared" si="13"/>
        <v>0</v>
      </c>
    </row>
    <row r="58" spans="1:32">
      <c r="A58" s="101">
        <v>47</v>
      </c>
      <c r="B58" s="110" t="str">
        <f>'KIB D'!B58</f>
        <v>KELURAHAN BANYUURIP</v>
      </c>
      <c r="C58" s="31">
        <f>'per SKPD'!E6154</f>
        <v>66500</v>
      </c>
      <c r="D58" s="31">
        <f>'per SKPD'!F6154</f>
        <v>0</v>
      </c>
      <c r="E58" s="31">
        <f>'per SKPD'!G6154</f>
        <v>0</v>
      </c>
      <c r="F58" s="31">
        <f>'per SKPD'!H6154</f>
        <v>0</v>
      </c>
      <c r="G58" s="31">
        <f>'per SKPD'!I6154</f>
        <v>0</v>
      </c>
      <c r="H58" s="31">
        <f>'per SKPD'!J6154</f>
        <v>0</v>
      </c>
      <c r="I58" s="31">
        <f>'per SKPD'!K6154</f>
        <v>0</v>
      </c>
      <c r="J58" s="31">
        <f>'per SKPD'!L6154</f>
        <v>0</v>
      </c>
      <c r="K58" s="31">
        <f>'per SKPD'!M6154</f>
        <v>0</v>
      </c>
      <c r="L58" s="31">
        <f>'per SKPD'!N6154</f>
        <v>0</v>
      </c>
      <c r="M58" s="31">
        <f>'per SKPD'!W6154</f>
        <v>0</v>
      </c>
      <c r="N58" s="31">
        <f>'per SKPD'!X6154</f>
        <v>0</v>
      </c>
      <c r="O58" s="31">
        <f>'per SKPD'!Y6154</f>
        <v>0</v>
      </c>
      <c r="P58" s="31">
        <f>'per SKPD'!Z6154</f>
        <v>0</v>
      </c>
      <c r="Q58" s="31">
        <f>'per SKPD'!AA6154</f>
        <v>0</v>
      </c>
      <c r="R58" s="31">
        <f>'per SKPD'!AB6154</f>
        <v>0</v>
      </c>
      <c r="S58" s="31">
        <f>'per SKPD'!AC6154</f>
        <v>0</v>
      </c>
      <c r="T58" s="31">
        <f>'per SKPD'!AL6154</f>
        <v>0</v>
      </c>
      <c r="U58" s="31">
        <f>'per SKPD'!AM6154</f>
        <v>0</v>
      </c>
      <c r="V58" s="31">
        <f>'per SKPD'!AN6154</f>
        <v>0</v>
      </c>
      <c r="W58" s="31">
        <f>'per SKPD'!AO6154</f>
        <v>0</v>
      </c>
      <c r="X58" s="32">
        <f t="shared" si="7"/>
        <v>66500</v>
      </c>
      <c r="Y58" s="32"/>
      <c r="Z58" s="28"/>
      <c r="AA58" s="29">
        <f t="shared" si="8"/>
        <v>66500</v>
      </c>
      <c r="AB58" s="29">
        <f t="shared" si="9"/>
        <v>0</v>
      </c>
      <c r="AC58" s="29">
        <f t="shared" si="10"/>
        <v>66500</v>
      </c>
      <c r="AD58" s="94">
        <f t="shared" si="11"/>
        <v>0</v>
      </c>
      <c r="AE58" s="94">
        <f t="shared" si="12"/>
        <v>0</v>
      </c>
      <c r="AF58" s="94">
        <f t="shared" si="13"/>
        <v>0</v>
      </c>
    </row>
    <row r="59" spans="1:32">
      <c r="A59" s="101">
        <v>48</v>
      </c>
      <c r="B59" s="110" t="str">
        <f>'KIB D'!B59</f>
        <v>KELURAHAN KOWANGAN</v>
      </c>
      <c r="C59" s="31">
        <f>'per SKPD'!E6204</f>
        <v>66500</v>
      </c>
      <c r="D59" s="31">
        <f>'per SKPD'!F6204</f>
        <v>0</v>
      </c>
      <c r="E59" s="31">
        <f>'per SKPD'!G6204</f>
        <v>0</v>
      </c>
      <c r="F59" s="31">
        <f>'per SKPD'!H6204</f>
        <v>0</v>
      </c>
      <c r="G59" s="31">
        <f>'per SKPD'!I6204</f>
        <v>0</v>
      </c>
      <c r="H59" s="31">
        <f>'per SKPD'!J6204</f>
        <v>0</v>
      </c>
      <c r="I59" s="31">
        <f>'per SKPD'!K6204</f>
        <v>0</v>
      </c>
      <c r="J59" s="31">
        <f>'per SKPD'!L6204</f>
        <v>0</v>
      </c>
      <c r="K59" s="31">
        <f>'per SKPD'!M6204</f>
        <v>0</v>
      </c>
      <c r="L59" s="31">
        <f>'per SKPD'!N6204</f>
        <v>0</v>
      </c>
      <c r="M59" s="31">
        <f>'per SKPD'!W6204</f>
        <v>0</v>
      </c>
      <c r="N59" s="31">
        <f>'per SKPD'!X6204</f>
        <v>0</v>
      </c>
      <c r="O59" s="31">
        <f>'per SKPD'!Y6204</f>
        <v>0</v>
      </c>
      <c r="P59" s="31">
        <f>'per SKPD'!Z6204</f>
        <v>0</v>
      </c>
      <c r="Q59" s="31">
        <f>'per SKPD'!AA6204</f>
        <v>0</v>
      </c>
      <c r="R59" s="31">
        <f>'per SKPD'!AB6204</f>
        <v>0</v>
      </c>
      <c r="S59" s="31">
        <f>'per SKPD'!AC6204</f>
        <v>0</v>
      </c>
      <c r="T59" s="31">
        <f>'per SKPD'!AL6204</f>
        <v>0</v>
      </c>
      <c r="U59" s="31">
        <f>'per SKPD'!AM6204</f>
        <v>0</v>
      </c>
      <c r="V59" s="31">
        <f>'per SKPD'!AN6204</f>
        <v>0</v>
      </c>
      <c r="W59" s="31">
        <f>'per SKPD'!AO6204</f>
        <v>0</v>
      </c>
      <c r="X59" s="32">
        <f t="shared" si="7"/>
        <v>66500</v>
      </c>
      <c r="Y59" s="32"/>
      <c r="Z59" s="28"/>
      <c r="AA59" s="29">
        <f t="shared" si="8"/>
        <v>66500</v>
      </c>
      <c r="AB59" s="29">
        <f t="shared" si="9"/>
        <v>0</v>
      </c>
      <c r="AC59" s="29">
        <f t="shared" si="10"/>
        <v>66500</v>
      </c>
      <c r="AD59" s="94">
        <f t="shared" si="11"/>
        <v>0</v>
      </c>
      <c r="AE59" s="94">
        <f t="shared" si="12"/>
        <v>0</v>
      </c>
      <c r="AF59" s="94">
        <f t="shared" si="13"/>
        <v>0</v>
      </c>
    </row>
    <row r="60" spans="1:32">
      <c r="A60" s="101">
        <v>49</v>
      </c>
      <c r="B60" s="110" t="str">
        <f>'KIB D'!B60</f>
        <v>KELURAHAN JURANG</v>
      </c>
      <c r="C60" s="31">
        <f>'per SKPD'!E6287</f>
        <v>66500</v>
      </c>
      <c r="D60" s="31">
        <f>'per SKPD'!F6287</f>
        <v>0</v>
      </c>
      <c r="E60" s="31">
        <f>'per SKPD'!G6287</f>
        <v>0</v>
      </c>
      <c r="F60" s="31">
        <f>'per SKPD'!H6287</f>
        <v>0</v>
      </c>
      <c r="G60" s="31">
        <f>'per SKPD'!I6287</f>
        <v>0</v>
      </c>
      <c r="H60" s="31">
        <f>'per SKPD'!J6287</f>
        <v>0</v>
      </c>
      <c r="I60" s="31">
        <f>'per SKPD'!K6287</f>
        <v>0</v>
      </c>
      <c r="J60" s="31">
        <f>'per SKPD'!L6287</f>
        <v>0</v>
      </c>
      <c r="K60" s="31">
        <f>'per SKPD'!M6287</f>
        <v>0</v>
      </c>
      <c r="L60" s="31">
        <f>'per SKPD'!N6287</f>
        <v>0</v>
      </c>
      <c r="M60" s="31">
        <f>'per SKPD'!W6287</f>
        <v>0</v>
      </c>
      <c r="N60" s="31">
        <f>'per SKPD'!X6287</f>
        <v>0</v>
      </c>
      <c r="O60" s="31">
        <f>'per SKPD'!Y6287</f>
        <v>0</v>
      </c>
      <c r="P60" s="31">
        <f>'per SKPD'!Z6287</f>
        <v>0</v>
      </c>
      <c r="Q60" s="31">
        <f>'per SKPD'!AA6287</f>
        <v>0</v>
      </c>
      <c r="R60" s="31">
        <f>'per SKPD'!AB6287</f>
        <v>0</v>
      </c>
      <c r="S60" s="31">
        <f>'per SKPD'!AC6287</f>
        <v>0</v>
      </c>
      <c r="T60" s="31">
        <f>'per SKPD'!AL6287</f>
        <v>0</v>
      </c>
      <c r="U60" s="31">
        <f>'per SKPD'!AM6287</f>
        <v>0</v>
      </c>
      <c r="V60" s="31">
        <f>'per SKPD'!AN6287</f>
        <v>0</v>
      </c>
      <c r="W60" s="31">
        <f>'per SKPD'!AO6287</f>
        <v>0</v>
      </c>
      <c r="X60" s="32">
        <f t="shared" si="7"/>
        <v>66500</v>
      </c>
      <c r="Y60" s="32"/>
      <c r="Z60" s="28"/>
      <c r="AA60" s="29">
        <f t="shared" si="8"/>
        <v>66500</v>
      </c>
      <c r="AB60" s="29">
        <f t="shared" si="9"/>
        <v>0</v>
      </c>
      <c r="AC60" s="29">
        <f t="shared" si="10"/>
        <v>66500</v>
      </c>
      <c r="AD60" s="94">
        <f t="shared" si="11"/>
        <v>0</v>
      </c>
      <c r="AE60" s="94">
        <f t="shared" si="12"/>
        <v>0</v>
      </c>
      <c r="AF60" s="94">
        <f t="shared" si="13"/>
        <v>0</v>
      </c>
    </row>
    <row r="61" spans="1:32">
      <c r="A61" s="101">
        <v>50</v>
      </c>
      <c r="B61" s="110" t="str">
        <f>'KIB D'!B61</f>
        <v>KELURAHAN TLOGOREJO</v>
      </c>
      <c r="C61" s="31">
        <f>'per SKPD'!E6356</f>
        <v>0</v>
      </c>
      <c r="D61" s="31">
        <f>'per SKPD'!F6356</f>
        <v>0</v>
      </c>
      <c r="E61" s="31">
        <f>'per SKPD'!G6356</f>
        <v>0</v>
      </c>
      <c r="F61" s="31">
        <f>'per SKPD'!H6356</f>
        <v>0</v>
      </c>
      <c r="G61" s="31">
        <f>'per SKPD'!I6356</f>
        <v>0</v>
      </c>
      <c r="H61" s="31">
        <f>'per SKPD'!J6356</f>
        <v>0</v>
      </c>
      <c r="I61" s="31">
        <f>'per SKPD'!K6356</f>
        <v>0</v>
      </c>
      <c r="J61" s="31">
        <f>'per SKPD'!L6356</f>
        <v>0</v>
      </c>
      <c r="K61" s="31">
        <f>'per SKPD'!M6356</f>
        <v>0</v>
      </c>
      <c r="L61" s="31">
        <f>'per SKPD'!N6356</f>
        <v>0</v>
      </c>
      <c r="M61" s="31">
        <f>'per SKPD'!W6356</f>
        <v>0</v>
      </c>
      <c r="N61" s="31">
        <f>'per SKPD'!X6356</f>
        <v>0</v>
      </c>
      <c r="O61" s="31">
        <f>'per SKPD'!Y6356</f>
        <v>0</v>
      </c>
      <c r="P61" s="31">
        <f>'per SKPD'!Z6356</f>
        <v>0</v>
      </c>
      <c r="Q61" s="31">
        <f>'per SKPD'!AA6356</f>
        <v>0</v>
      </c>
      <c r="R61" s="31">
        <f>'per SKPD'!AB6356</f>
        <v>0</v>
      </c>
      <c r="S61" s="31">
        <f>'per SKPD'!AC6356</f>
        <v>0</v>
      </c>
      <c r="T61" s="31">
        <f>'per SKPD'!AL6356</f>
        <v>0</v>
      </c>
      <c r="U61" s="31">
        <f>'per SKPD'!AM6356</f>
        <v>0</v>
      </c>
      <c r="V61" s="31">
        <f>'per SKPD'!AN6356</f>
        <v>0</v>
      </c>
      <c r="W61" s="31">
        <f>'per SKPD'!AO6356</f>
        <v>0</v>
      </c>
      <c r="X61" s="32">
        <f t="shared" si="7"/>
        <v>0</v>
      </c>
      <c r="Y61" s="32"/>
      <c r="Z61" s="28"/>
      <c r="AA61" s="29">
        <f t="shared" si="8"/>
        <v>0</v>
      </c>
      <c r="AB61" s="29">
        <f t="shared" si="9"/>
        <v>0</v>
      </c>
      <c r="AC61" s="29">
        <f t="shared" si="10"/>
        <v>0</v>
      </c>
      <c r="AD61" s="94">
        <f t="shared" si="11"/>
        <v>0</v>
      </c>
      <c r="AE61" s="94">
        <f t="shared" si="12"/>
        <v>0</v>
      </c>
      <c r="AF61" s="94">
        <f t="shared" si="13"/>
        <v>0</v>
      </c>
    </row>
    <row r="62" spans="1:32">
      <c r="A62" s="101">
        <v>51</v>
      </c>
      <c r="B62" s="110" t="str">
        <f>'KIB D'!B62</f>
        <v>KELURAHAN KEBONSARI</v>
      </c>
      <c r="C62" s="31">
        <f>'per SKPD'!E6414</f>
        <v>0</v>
      </c>
      <c r="D62" s="31">
        <f>'per SKPD'!F6414</f>
        <v>0</v>
      </c>
      <c r="E62" s="31">
        <f>'per SKPD'!G6414</f>
        <v>0</v>
      </c>
      <c r="F62" s="31">
        <f>'per SKPD'!H6414</f>
        <v>0</v>
      </c>
      <c r="G62" s="31">
        <f>'per SKPD'!I6414</f>
        <v>0</v>
      </c>
      <c r="H62" s="31">
        <f>'per SKPD'!J6414</f>
        <v>0</v>
      </c>
      <c r="I62" s="31">
        <f>'per SKPD'!K6414</f>
        <v>0</v>
      </c>
      <c r="J62" s="31">
        <f>'per SKPD'!L6414</f>
        <v>0</v>
      </c>
      <c r="K62" s="31">
        <f>'per SKPD'!M6414</f>
        <v>0</v>
      </c>
      <c r="L62" s="31">
        <f>'per SKPD'!N6414</f>
        <v>0</v>
      </c>
      <c r="M62" s="31">
        <f>'per SKPD'!W6414</f>
        <v>0</v>
      </c>
      <c r="N62" s="31">
        <f>'per SKPD'!X6414</f>
        <v>0</v>
      </c>
      <c r="O62" s="31">
        <f>'per SKPD'!Y6414</f>
        <v>0</v>
      </c>
      <c r="P62" s="31">
        <f>'per SKPD'!Z6414</f>
        <v>0</v>
      </c>
      <c r="Q62" s="31">
        <f>'per SKPD'!AA6414</f>
        <v>0</v>
      </c>
      <c r="R62" s="31">
        <f>'per SKPD'!AB6414</f>
        <v>0</v>
      </c>
      <c r="S62" s="31">
        <f>'per SKPD'!AC6414</f>
        <v>0</v>
      </c>
      <c r="T62" s="31">
        <f>'per SKPD'!AL6414</f>
        <v>0</v>
      </c>
      <c r="U62" s="31">
        <f>'per SKPD'!AM6414</f>
        <v>0</v>
      </c>
      <c r="V62" s="31">
        <f>'per SKPD'!AN6414</f>
        <v>0</v>
      </c>
      <c r="W62" s="31">
        <f>'per SKPD'!AO6414</f>
        <v>0</v>
      </c>
      <c r="X62" s="32">
        <f t="shared" si="7"/>
        <v>0</v>
      </c>
      <c r="Y62" s="32"/>
      <c r="Z62" s="28"/>
      <c r="AA62" s="29">
        <f t="shared" si="8"/>
        <v>0</v>
      </c>
      <c r="AB62" s="29">
        <f t="shared" si="9"/>
        <v>0</v>
      </c>
      <c r="AC62" s="29">
        <f t="shared" si="10"/>
        <v>0</v>
      </c>
      <c r="AD62" s="94">
        <f t="shared" si="11"/>
        <v>0</v>
      </c>
      <c r="AE62" s="94">
        <f t="shared" si="12"/>
        <v>0</v>
      </c>
      <c r="AF62" s="94">
        <f t="shared" si="13"/>
        <v>0</v>
      </c>
    </row>
    <row r="63" spans="1:32">
      <c r="A63" s="101">
        <v>52</v>
      </c>
      <c r="B63" s="110" t="str">
        <f>'KIB D'!B63</f>
        <v>KELURAHAN MANDING</v>
      </c>
      <c r="C63" s="31">
        <f>'per SKPD'!E6487</f>
        <v>3066500</v>
      </c>
      <c r="D63" s="31">
        <f>'per SKPD'!F6487</f>
        <v>0</v>
      </c>
      <c r="E63" s="31">
        <f>'per SKPD'!G6487</f>
        <v>0</v>
      </c>
      <c r="F63" s="31">
        <f>'per SKPD'!H6487</f>
        <v>0</v>
      </c>
      <c r="G63" s="31">
        <f>'per SKPD'!I6487</f>
        <v>0</v>
      </c>
      <c r="H63" s="31">
        <f>'per SKPD'!J6487</f>
        <v>0</v>
      </c>
      <c r="I63" s="31">
        <f>'per SKPD'!K6487</f>
        <v>0</v>
      </c>
      <c r="J63" s="31">
        <f>'per SKPD'!L6487</f>
        <v>0</v>
      </c>
      <c r="K63" s="31">
        <f>'per SKPD'!M6487</f>
        <v>0</v>
      </c>
      <c r="L63" s="31">
        <f>'per SKPD'!N6487</f>
        <v>0</v>
      </c>
      <c r="M63" s="31">
        <f>'per SKPD'!W6487</f>
        <v>0</v>
      </c>
      <c r="N63" s="31">
        <f>'per SKPD'!X6487</f>
        <v>0</v>
      </c>
      <c r="O63" s="31">
        <f>'per SKPD'!Y6487</f>
        <v>0</v>
      </c>
      <c r="P63" s="31">
        <f>'per SKPD'!Z6487</f>
        <v>0</v>
      </c>
      <c r="Q63" s="31">
        <f>'per SKPD'!AA6487</f>
        <v>0</v>
      </c>
      <c r="R63" s="31">
        <f>'per SKPD'!AB6487</f>
        <v>0</v>
      </c>
      <c r="S63" s="31">
        <f>'per SKPD'!AC6487</f>
        <v>0</v>
      </c>
      <c r="T63" s="31">
        <f>'per SKPD'!AL6487</f>
        <v>0</v>
      </c>
      <c r="U63" s="31">
        <f>'per SKPD'!AM6487</f>
        <v>0</v>
      </c>
      <c r="V63" s="31">
        <f>'per SKPD'!AN6487</f>
        <v>0</v>
      </c>
      <c r="W63" s="31">
        <f>'per SKPD'!AO6487</f>
        <v>0</v>
      </c>
      <c r="X63" s="32">
        <f t="shared" si="7"/>
        <v>3066500</v>
      </c>
      <c r="Y63" s="32"/>
      <c r="Z63" s="28"/>
      <c r="AA63" s="29">
        <f t="shared" si="8"/>
        <v>3066500</v>
      </c>
      <c r="AB63" s="29">
        <f t="shared" si="9"/>
        <v>0</v>
      </c>
      <c r="AC63" s="29">
        <f t="shared" si="10"/>
        <v>3066500</v>
      </c>
      <c r="AD63" s="94">
        <f t="shared" si="11"/>
        <v>0</v>
      </c>
      <c r="AE63" s="94">
        <f t="shared" si="12"/>
        <v>0</v>
      </c>
      <c r="AF63" s="94">
        <f t="shared" si="13"/>
        <v>0</v>
      </c>
    </row>
    <row r="64" spans="1:32">
      <c r="A64" s="101">
        <v>53</v>
      </c>
      <c r="B64" s="110" t="str">
        <f>'KIB D'!B64</f>
        <v>KELURAHAN MUNGSENG</v>
      </c>
      <c r="C64" s="31">
        <f>'per SKPD'!E6578</f>
        <v>66500</v>
      </c>
      <c r="D64" s="31">
        <f>'per SKPD'!F6578</f>
        <v>0</v>
      </c>
      <c r="E64" s="31">
        <f>'per SKPD'!G6578</f>
        <v>0</v>
      </c>
      <c r="F64" s="31">
        <f>'per SKPD'!H6578</f>
        <v>0</v>
      </c>
      <c r="G64" s="31">
        <f>'per SKPD'!I6578</f>
        <v>0</v>
      </c>
      <c r="H64" s="31">
        <f>'per SKPD'!J6578</f>
        <v>0</v>
      </c>
      <c r="I64" s="31">
        <f>'per SKPD'!K6578</f>
        <v>0</v>
      </c>
      <c r="J64" s="31">
        <f>'per SKPD'!L6578</f>
        <v>0</v>
      </c>
      <c r="K64" s="31">
        <f>'per SKPD'!M6578</f>
        <v>0</v>
      </c>
      <c r="L64" s="31">
        <f>'per SKPD'!N6578</f>
        <v>0</v>
      </c>
      <c r="M64" s="31">
        <f>'per SKPD'!W6578</f>
        <v>0</v>
      </c>
      <c r="N64" s="31">
        <f>'per SKPD'!X6578</f>
        <v>0</v>
      </c>
      <c r="O64" s="31">
        <f>'per SKPD'!Y6578</f>
        <v>0</v>
      </c>
      <c r="P64" s="31">
        <f>'per SKPD'!Z6578</f>
        <v>0</v>
      </c>
      <c r="Q64" s="31">
        <f>'per SKPD'!AA6578</f>
        <v>0</v>
      </c>
      <c r="R64" s="31">
        <f>'per SKPD'!AB6578</f>
        <v>0</v>
      </c>
      <c r="S64" s="31">
        <f>'per SKPD'!AC6578</f>
        <v>0</v>
      </c>
      <c r="T64" s="31">
        <f>'per SKPD'!AL6578</f>
        <v>0</v>
      </c>
      <c r="U64" s="31">
        <f>'per SKPD'!AM6578</f>
        <v>0</v>
      </c>
      <c r="V64" s="31">
        <f>'per SKPD'!AN6578</f>
        <v>0</v>
      </c>
      <c r="W64" s="31">
        <f>'per SKPD'!AO6578</f>
        <v>0</v>
      </c>
      <c r="X64" s="32">
        <f t="shared" si="7"/>
        <v>66500</v>
      </c>
      <c r="Y64" s="32"/>
      <c r="Z64" s="28"/>
      <c r="AA64" s="29">
        <f t="shared" si="8"/>
        <v>66500</v>
      </c>
      <c r="AB64" s="29">
        <f t="shared" si="9"/>
        <v>0</v>
      </c>
      <c r="AC64" s="29">
        <f t="shared" si="10"/>
        <v>66500</v>
      </c>
      <c r="AD64" s="94">
        <f t="shared" si="11"/>
        <v>0</v>
      </c>
      <c r="AE64" s="94">
        <f t="shared" si="12"/>
        <v>0</v>
      </c>
      <c r="AF64" s="94">
        <f t="shared" si="13"/>
        <v>0</v>
      </c>
    </row>
    <row r="65" spans="1:32">
      <c r="A65" s="101">
        <v>54</v>
      </c>
      <c r="B65" s="110" t="str">
        <f>'KIB D'!B65</f>
        <v>KELURAHAN PURWOREJO</v>
      </c>
      <c r="C65" s="31">
        <f>'per SKPD'!E6664</f>
        <v>4426500</v>
      </c>
      <c r="D65" s="31">
        <f>'per SKPD'!F6664</f>
        <v>0</v>
      </c>
      <c r="E65" s="31">
        <f>'per SKPD'!G6664</f>
        <v>0</v>
      </c>
      <c r="F65" s="31">
        <f>'per SKPD'!H6664</f>
        <v>0</v>
      </c>
      <c r="G65" s="31">
        <f>'per SKPD'!I6664</f>
        <v>0</v>
      </c>
      <c r="H65" s="31">
        <f>'per SKPD'!J6664</f>
        <v>0</v>
      </c>
      <c r="I65" s="31">
        <f>'per SKPD'!K6664</f>
        <v>0</v>
      </c>
      <c r="J65" s="31">
        <f>'per SKPD'!L6664</f>
        <v>0</v>
      </c>
      <c r="K65" s="31">
        <f>'per SKPD'!M6664</f>
        <v>0</v>
      </c>
      <c r="L65" s="31">
        <f>'per SKPD'!N6664</f>
        <v>0</v>
      </c>
      <c r="M65" s="31">
        <f>'per SKPD'!W6664</f>
        <v>0</v>
      </c>
      <c r="N65" s="31">
        <f>'per SKPD'!X6664</f>
        <v>0</v>
      </c>
      <c r="O65" s="31">
        <f>'per SKPD'!Y6664</f>
        <v>0</v>
      </c>
      <c r="P65" s="31">
        <f>'per SKPD'!Z6664</f>
        <v>0</v>
      </c>
      <c r="Q65" s="31">
        <f>'per SKPD'!AA6664</f>
        <v>0</v>
      </c>
      <c r="R65" s="31">
        <f>'per SKPD'!AB6664</f>
        <v>0</v>
      </c>
      <c r="S65" s="31">
        <f>'per SKPD'!AC6664</f>
        <v>0</v>
      </c>
      <c r="T65" s="31">
        <f>'per SKPD'!AL6664</f>
        <v>0</v>
      </c>
      <c r="U65" s="31">
        <f>'per SKPD'!AM6664</f>
        <v>0</v>
      </c>
      <c r="V65" s="31">
        <f>'per SKPD'!AN6664</f>
        <v>0</v>
      </c>
      <c r="W65" s="31">
        <f>'per SKPD'!AO6664</f>
        <v>0</v>
      </c>
      <c r="X65" s="32">
        <f t="shared" si="7"/>
        <v>4426500</v>
      </c>
      <c r="Y65" s="32"/>
      <c r="Z65" s="28"/>
      <c r="AA65" s="29">
        <f t="shared" si="8"/>
        <v>4426500</v>
      </c>
      <c r="AB65" s="29">
        <f t="shared" si="9"/>
        <v>0</v>
      </c>
      <c r="AC65" s="29">
        <f t="shared" si="10"/>
        <v>4426500</v>
      </c>
      <c r="AD65" s="94">
        <f t="shared" si="11"/>
        <v>0</v>
      </c>
      <c r="AE65" s="94">
        <f t="shared" si="12"/>
        <v>0</v>
      </c>
      <c r="AF65" s="94">
        <f t="shared" si="13"/>
        <v>0</v>
      </c>
    </row>
    <row r="66" spans="1:32">
      <c r="A66" s="101">
        <v>55</v>
      </c>
      <c r="B66" s="110" t="str">
        <f>'KIB D'!B66</f>
        <v>KELURAHAN GIYANTI</v>
      </c>
      <c r="C66" s="31">
        <f>'per SKPD'!E6726</f>
        <v>316500</v>
      </c>
      <c r="D66" s="31">
        <f>'per SKPD'!F6726</f>
        <v>0</v>
      </c>
      <c r="E66" s="31">
        <f>'per SKPD'!G6726</f>
        <v>0</v>
      </c>
      <c r="F66" s="31">
        <f>'per SKPD'!H6726</f>
        <v>0</v>
      </c>
      <c r="G66" s="31">
        <f>'per SKPD'!I6726</f>
        <v>0</v>
      </c>
      <c r="H66" s="31">
        <f>'per SKPD'!J6726</f>
        <v>0</v>
      </c>
      <c r="I66" s="31">
        <f>'per SKPD'!K6726</f>
        <v>0</v>
      </c>
      <c r="J66" s="31">
        <f>'per SKPD'!L6726</f>
        <v>0</v>
      </c>
      <c r="K66" s="31">
        <f>'per SKPD'!M6726</f>
        <v>0</v>
      </c>
      <c r="L66" s="31">
        <f>'per SKPD'!N6726</f>
        <v>0</v>
      </c>
      <c r="M66" s="31">
        <f>'per SKPD'!W6726</f>
        <v>0</v>
      </c>
      <c r="N66" s="31">
        <f>'per SKPD'!X6726</f>
        <v>0</v>
      </c>
      <c r="O66" s="31">
        <f>'per SKPD'!Y6726</f>
        <v>0</v>
      </c>
      <c r="P66" s="31">
        <f>'per SKPD'!Z6726</f>
        <v>0</v>
      </c>
      <c r="Q66" s="31">
        <f>'per SKPD'!AA6726</f>
        <v>0</v>
      </c>
      <c r="R66" s="31">
        <f>'per SKPD'!AB6726</f>
        <v>0</v>
      </c>
      <c r="S66" s="31">
        <f>'per SKPD'!AC6726</f>
        <v>0</v>
      </c>
      <c r="T66" s="31">
        <f>'per SKPD'!AL6726</f>
        <v>0</v>
      </c>
      <c r="U66" s="31">
        <f>'per SKPD'!AM6726</f>
        <v>0</v>
      </c>
      <c r="V66" s="31">
        <f>'per SKPD'!AN6726</f>
        <v>0</v>
      </c>
      <c r="W66" s="31">
        <f>'per SKPD'!AO6726</f>
        <v>0</v>
      </c>
      <c r="X66" s="32">
        <f t="shared" si="7"/>
        <v>316500</v>
      </c>
      <c r="Y66" s="32"/>
      <c r="Z66" s="28"/>
      <c r="AA66" s="29">
        <f t="shared" si="8"/>
        <v>316500</v>
      </c>
      <c r="AB66" s="29">
        <f t="shared" si="9"/>
        <v>0</v>
      </c>
      <c r="AC66" s="29">
        <f t="shared" si="10"/>
        <v>316500</v>
      </c>
      <c r="AD66" s="94">
        <f t="shared" si="11"/>
        <v>0</v>
      </c>
      <c r="AE66" s="94">
        <f t="shared" si="12"/>
        <v>0</v>
      </c>
      <c r="AF66" s="94">
        <f t="shared" si="13"/>
        <v>0</v>
      </c>
    </row>
    <row r="67" spans="1:32">
      <c r="A67" s="101">
        <v>56</v>
      </c>
      <c r="B67" s="110" t="str">
        <f>'KIB D'!B67</f>
        <v>KELURAHAN MADURESO</v>
      </c>
      <c r="C67" s="31">
        <f>'per SKPD'!E6791</f>
        <v>666500</v>
      </c>
      <c r="D67" s="31">
        <f>'per SKPD'!F6791</f>
        <v>0</v>
      </c>
      <c r="E67" s="31">
        <f>'per SKPD'!G6791</f>
        <v>0</v>
      </c>
      <c r="F67" s="31">
        <f>'per SKPD'!H6791</f>
        <v>0</v>
      </c>
      <c r="G67" s="31">
        <f>'per SKPD'!I6791</f>
        <v>0</v>
      </c>
      <c r="H67" s="31">
        <f>'per SKPD'!J6791</f>
        <v>0</v>
      </c>
      <c r="I67" s="31">
        <f>'per SKPD'!K6791</f>
        <v>0</v>
      </c>
      <c r="J67" s="31">
        <f>'per SKPD'!L6791</f>
        <v>0</v>
      </c>
      <c r="K67" s="31">
        <f>'per SKPD'!M6791</f>
        <v>0</v>
      </c>
      <c r="L67" s="31">
        <f>'per SKPD'!N6791</f>
        <v>0</v>
      </c>
      <c r="M67" s="31">
        <f>'per SKPD'!W6791</f>
        <v>0</v>
      </c>
      <c r="N67" s="31">
        <f>'per SKPD'!X6791</f>
        <v>0</v>
      </c>
      <c r="O67" s="31">
        <f>'per SKPD'!Y6791</f>
        <v>0</v>
      </c>
      <c r="P67" s="31">
        <f>'per SKPD'!Z6791</f>
        <v>0</v>
      </c>
      <c r="Q67" s="31">
        <f>'per SKPD'!AA6791</f>
        <v>0</v>
      </c>
      <c r="R67" s="31">
        <f>'per SKPD'!AB6791</f>
        <v>0</v>
      </c>
      <c r="S67" s="31">
        <f>'per SKPD'!AC6791</f>
        <v>0</v>
      </c>
      <c r="T67" s="31">
        <f>'per SKPD'!AL6791</f>
        <v>0</v>
      </c>
      <c r="U67" s="31">
        <f>'per SKPD'!AM6791</f>
        <v>0</v>
      </c>
      <c r="V67" s="31">
        <f>'per SKPD'!AN6791</f>
        <v>0</v>
      </c>
      <c r="W67" s="31">
        <f>'per SKPD'!AO6791</f>
        <v>0</v>
      </c>
      <c r="X67" s="32">
        <f t="shared" si="7"/>
        <v>666500</v>
      </c>
      <c r="Y67" s="32"/>
      <c r="Z67" s="28"/>
      <c r="AA67" s="29">
        <f t="shared" si="8"/>
        <v>666500</v>
      </c>
      <c r="AB67" s="29">
        <f t="shared" si="9"/>
        <v>0</v>
      </c>
      <c r="AC67" s="29">
        <f t="shared" si="10"/>
        <v>666500</v>
      </c>
      <c r="AD67" s="94">
        <f t="shared" si="11"/>
        <v>0</v>
      </c>
      <c r="AE67" s="94">
        <f t="shared" si="12"/>
        <v>0</v>
      </c>
      <c r="AF67" s="94">
        <f t="shared" si="13"/>
        <v>0</v>
      </c>
    </row>
    <row r="68" spans="1:32">
      <c r="A68" s="101">
        <v>57</v>
      </c>
      <c r="B68" s="110" t="str">
        <f>'KIB D'!B68</f>
        <v>KELURAHAN SIDOREJO</v>
      </c>
      <c r="C68" s="31">
        <f>'per SKPD'!E6870</f>
        <v>0</v>
      </c>
      <c r="D68" s="31">
        <f>'per SKPD'!F6870</f>
        <v>0</v>
      </c>
      <c r="E68" s="31">
        <f>'per SKPD'!G6870</f>
        <v>0</v>
      </c>
      <c r="F68" s="31">
        <f>'per SKPD'!H6870</f>
        <v>0</v>
      </c>
      <c r="G68" s="31">
        <f>'per SKPD'!I6870</f>
        <v>0</v>
      </c>
      <c r="H68" s="31">
        <f>'per SKPD'!J6870</f>
        <v>0</v>
      </c>
      <c r="I68" s="31">
        <f>'per SKPD'!K6870</f>
        <v>0</v>
      </c>
      <c r="J68" s="31">
        <f>'per SKPD'!L6870</f>
        <v>0</v>
      </c>
      <c r="K68" s="31">
        <f>'per SKPD'!M6870</f>
        <v>0</v>
      </c>
      <c r="L68" s="31">
        <f>'per SKPD'!N6870</f>
        <v>0</v>
      </c>
      <c r="M68" s="31">
        <f>'per SKPD'!W6870</f>
        <v>0</v>
      </c>
      <c r="N68" s="31">
        <f>'per SKPD'!X6870</f>
        <v>0</v>
      </c>
      <c r="O68" s="31">
        <f>'per SKPD'!Y6870</f>
        <v>0</v>
      </c>
      <c r="P68" s="31">
        <f>'per SKPD'!Z6870</f>
        <v>0</v>
      </c>
      <c r="Q68" s="31">
        <f>'per SKPD'!AA6870</f>
        <v>0</v>
      </c>
      <c r="R68" s="31">
        <f>'per SKPD'!AB6870</f>
        <v>0</v>
      </c>
      <c r="S68" s="31">
        <f>'per SKPD'!AC6870</f>
        <v>0</v>
      </c>
      <c r="T68" s="31">
        <f>'per SKPD'!AL6870</f>
        <v>0</v>
      </c>
      <c r="U68" s="31">
        <f>'per SKPD'!AM6870</f>
        <v>0</v>
      </c>
      <c r="V68" s="31">
        <f>'per SKPD'!AN6870</f>
        <v>0</v>
      </c>
      <c r="W68" s="31">
        <f>'per SKPD'!AO6870</f>
        <v>0</v>
      </c>
      <c r="X68" s="32">
        <f t="shared" si="7"/>
        <v>0</v>
      </c>
      <c r="Y68" s="32"/>
      <c r="Z68" s="28"/>
      <c r="AA68" s="29">
        <f t="shared" si="8"/>
        <v>0</v>
      </c>
      <c r="AB68" s="29">
        <f t="shared" si="9"/>
        <v>0</v>
      </c>
      <c r="AC68" s="29">
        <f t="shared" si="10"/>
        <v>0</v>
      </c>
      <c r="AD68" s="94">
        <f t="shared" si="11"/>
        <v>0</v>
      </c>
      <c r="AE68" s="94">
        <f t="shared" si="12"/>
        <v>0</v>
      </c>
      <c r="AF68" s="94">
        <f t="shared" si="13"/>
        <v>0</v>
      </c>
    </row>
    <row r="69" spans="1:32">
      <c r="A69" s="101">
        <v>58</v>
      </c>
      <c r="B69" s="110" t="str">
        <f>'KIB D'!B69</f>
        <v>KELURAHAN WALITELON SELATAN</v>
      </c>
      <c r="C69" s="31">
        <f>'per SKPD'!E6949</f>
        <v>1166500</v>
      </c>
      <c r="D69" s="31">
        <f>'per SKPD'!F6949</f>
        <v>0</v>
      </c>
      <c r="E69" s="31">
        <f>'per SKPD'!G6949</f>
        <v>0</v>
      </c>
      <c r="F69" s="31">
        <f>'per SKPD'!H6949</f>
        <v>0</v>
      </c>
      <c r="G69" s="31">
        <f>'per SKPD'!I6949</f>
        <v>0</v>
      </c>
      <c r="H69" s="31">
        <f>'per SKPD'!J6949</f>
        <v>0</v>
      </c>
      <c r="I69" s="31">
        <f>'per SKPD'!K6949</f>
        <v>0</v>
      </c>
      <c r="J69" s="31">
        <f>'per SKPD'!L6949</f>
        <v>0</v>
      </c>
      <c r="K69" s="31">
        <f>'per SKPD'!M6949</f>
        <v>0</v>
      </c>
      <c r="L69" s="31">
        <f>'per SKPD'!N6949</f>
        <v>0</v>
      </c>
      <c r="M69" s="31">
        <f>'per SKPD'!W6949</f>
        <v>0</v>
      </c>
      <c r="N69" s="31">
        <f>'per SKPD'!X6949</f>
        <v>0</v>
      </c>
      <c r="O69" s="31">
        <f>'per SKPD'!Y6949</f>
        <v>0</v>
      </c>
      <c r="P69" s="31">
        <f>'per SKPD'!Z6949</f>
        <v>0</v>
      </c>
      <c r="Q69" s="31">
        <f>'per SKPD'!AA6949</f>
        <v>0</v>
      </c>
      <c r="R69" s="31">
        <f>'per SKPD'!AB6949</f>
        <v>0</v>
      </c>
      <c r="S69" s="31">
        <f>'per SKPD'!AC6949</f>
        <v>0</v>
      </c>
      <c r="T69" s="31">
        <f>'per SKPD'!AL6949</f>
        <v>0</v>
      </c>
      <c r="U69" s="31">
        <f>'per SKPD'!AM6949</f>
        <v>0</v>
      </c>
      <c r="V69" s="31">
        <f>'per SKPD'!AN6949</f>
        <v>0</v>
      </c>
      <c r="W69" s="31">
        <f>'per SKPD'!AO6949</f>
        <v>0</v>
      </c>
      <c r="X69" s="32">
        <f t="shared" si="7"/>
        <v>1166500</v>
      </c>
      <c r="Y69" s="32"/>
      <c r="Z69" s="28"/>
      <c r="AA69" s="29">
        <f t="shared" si="8"/>
        <v>1166500</v>
      </c>
      <c r="AB69" s="29">
        <f t="shared" si="9"/>
        <v>0</v>
      </c>
      <c r="AC69" s="29">
        <f t="shared" si="10"/>
        <v>1166500</v>
      </c>
      <c r="AD69" s="94">
        <f t="shared" si="11"/>
        <v>0</v>
      </c>
      <c r="AE69" s="94">
        <f t="shared" si="12"/>
        <v>0</v>
      </c>
      <c r="AF69" s="94">
        <f t="shared" si="13"/>
        <v>0</v>
      </c>
    </row>
    <row r="70" spans="1:32">
      <c r="A70" s="101">
        <v>59</v>
      </c>
      <c r="B70" s="110" t="str">
        <f>'KIB D'!B70</f>
        <v>KELURAHAN WALITELON UTARA</v>
      </c>
      <c r="C70" s="31">
        <f>'per SKPD'!E7005</f>
        <v>66500</v>
      </c>
      <c r="D70" s="31">
        <f>'per SKPD'!F7005</f>
        <v>0</v>
      </c>
      <c r="E70" s="31">
        <f>'per SKPD'!G7005</f>
        <v>0</v>
      </c>
      <c r="F70" s="31">
        <f>'per SKPD'!H7005</f>
        <v>0</v>
      </c>
      <c r="G70" s="31">
        <f>'per SKPD'!I7005</f>
        <v>0</v>
      </c>
      <c r="H70" s="31">
        <f>'per SKPD'!J7005</f>
        <v>0</v>
      </c>
      <c r="I70" s="31">
        <f>'per SKPD'!K7005</f>
        <v>0</v>
      </c>
      <c r="J70" s="31">
        <f>'per SKPD'!L7005</f>
        <v>0</v>
      </c>
      <c r="K70" s="31">
        <f>'per SKPD'!M7005</f>
        <v>0</v>
      </c>
      <c r="L70" s="31">
        <f>'per SKPD'!N7005</f>
        <v>0</v>
      </c>
      <c r="M70" s="31">
        <f>'per SKPD'!W7005</f>
        <v>0</v>
      </c>
      <c r="N70" s="31">
        <f>'per SKPD'!X7005</f>
        <v>0</v>
      </c>
      <c r="O70" s="31">
        <f>'per SKPD'!Y7005</f>
        <v>0</v>
      </c>
      <c r="P70" s="31">
        <f>'per SKPD'!Z7005</f>
        <v>0</v>
      </c>
      <c r="Q70" s="31">
        <f>'per SKPD'!AA7005</f>
        <v>0</v>
      </c>
      <c r="R70" s="31">
        <f>'per SKPD'!AB7005</f>
        <v>0</v>
      </c>
      <c r="S70" s="31">
        <f>'per SKPD'!AC7005</f>
        <v>0</v>
      </c>
      <c r="T70" s="31">
        <f>'per SKPD'!AL7005</f>
        <v>0</v>
      </c>
      <c r="U70" s="31">
        <f>'per SKPD'!AM7005</f>
        <v>0</v>
      </c>
      <c r="V70" s="31">
        <f>'per SKPD'!AN7005</f>
        <v>0</v>
      </c>
      <c r="W70" s="31">
        <f>'per SKPD'!AO7005</f>
        <v>0</v>
      </c>
      <c r="X70" s="32">
        <f t="shared" si="7"/>
        <v>66500</v>
      </c>
      <c r="Y70" s="32"/>
      <c r="Z70" s="28"/>
      <c r="AA70" s="29">
        <f t="shared" si="8"/>
        <v>66500</v>
      </c>
      <c r="AB70" s="29">
        <f t="shared" si="9"/>
        <v>0</v>
      </c>
      <c r="AC70" s="29">
        <f t="shared" si="10"/>
        <v>66500</v>
      </c>
      <c r="AD70" s="94">
        <f t="shared" si="11"/>
        <v>0</v>
      </c>
      <c r="AE70" s="94">
        <f t="shared" si="12"/>
        <v>0</v>
      </c>
      <c r="AF70" s="94">
        <f t="shared" si="13"/>
        <v>0</v>
      </c>
    </row>
    <row r="71" spans="1:32">
      <c r="A71" s="101">
        <v>60</v>
      </c>
      <c r="B71" s="110" t="str">
        <f>'KIB D'!B71</f>
        <v>KELURAHAN KRANGGAN</v>
      </c>
      <c r="C71" s="31">
        <f>'per SKPD'!E7051</f>
        <v>66500</v>
      </c>
      <c r="D71" s="31">
        <f>'per SKPD'!F7051</f>
        <v>0</v>
      </c>
      <c r="E71" s="31">
        <f>'per SKPD'!G7051</f>
        <v>0</v>
      </c>
      <c r="F71" s="31">
        <f>'per SKPD'!H7051</f>
        <v>0</v>
      </c>
      <c r="G71" s="31">
        <f>'per SKPD'!I7051</f>
        <v>0</v>
      </c>
      <c r="H71" s="31">
        <f>'per SKPD'!J7051</f>
        <v>0</v>
      </c>
      <c r="I71" s="31">
        <f>'per SKPD'!K7051</f>
        <v>0</v>
      </c>
      <c r="J71" s="31">
        <f>'per SKPD'!L7051</f>
        <v>0</v>
      </c>
      <c r="K71" s="31">
        <f>'per SKPD'!M7051</f>
        <v>0</v>
      </c>
      <c r="L71" s="31">
        <f>'per SKPD'!N7051</f>
        <v>0</v>
      </c>
      <c r="M71" s="31">
        <f>'per SKPD'!W7051</f>
        <v>0</v>
      </c>
      <c r="N71" s="31">
        <f>'per SKPD'!X7051</f>
        <v>0</v>
      </c>
      <c r="O71" s="31">
        <f>'per SKPD'!Y7051</f>
        <v>0</v>
      </c>
      <c r="P71" s="31">
        <f>'per SKPD'!Z7051</f>
        <v>0</v>
      </c>
      <c r="Q71" s="31">
        <f>'per SKPD'!AA7051</f>
        <v>0</v>
      </c>
      <c r="R71" s="31">
        <f>'per SKPD'!AB7051</f>
        <v>0</v>
      </c>
      <c r="S71" s="31">
        <f>'per SKPD'!AC7051</f>
        <v>0</v>
      </c>
      <c r="T71" s="31">
        <f>'per SKPD'!AL7051</f>
        <v>0</v>
      </c>
      <c r="U71" s="31">
        <f>'per SKPD'!AM7051</f>
        <v>0</v>
      </c>
      <c r="V71" s="31">
        <f>'per SKPD'!AN7051</f>
        <v>0</v>
      </c>
      <c r="W71" s="31">
        <f>'per SKPD'!AO7051</f>
        <v>0</v>
      </c>
      <c r="X71" s="32">
        <f t="shared" si="7"/>
        <v>66500</v>
      </c>
      <c r="Y71" s="32"/>
      <c r="Z71" s="28"/>
      <c r="AA71" s="29">
        <f t="shared" si="8"/>
        <v>66500</v>
      </c>
      <c r="AB71" s="29">
        <f t="shared" si="9"/>
        <v>0</v>
      </c>
      <c r="AC71" s="29">
        <f t="shared" si="10"/>
        <v>66500</v>
      </c>
      <c r="AD71" s="94">
        <f t="shared" si="11"/>
        <v>0</v>
      </c>
      <c r="AE71" s="94">
        <f t="shared" si="12"/>
        <v>0</v>
      </c>
      <c r="AF71" s="94">
        <f t="shared" si="13"/>
        <v>0</v>
      </c>
    </row>
    <row r="72" spans="1:32">
      <c r="A72" s="101">
        <v>61</v>
      </c>
      <c r="B72" s="110" t="str">
        <f>'KIB D'!B72</f>
        <v>KELURAHAN PARAKAN WETAN</v>
      </c>
      <c r="C72" s="31">
        <f>'per SKPD'!E7115</f>
        <v>66500</v>
      </c>
      <c r="D72" s="31">
        <f>'per SKPD'!F7115</f>
        <v>0</v>
      </c>
      <c r="E72" s="31">
        <f>'per SKPD'!G7115</f>
        <v>0</v>
      </c>
      <c r="F72" s="31">
        <f>'per SKPD'!H7115</f>
        <v>0</v>
      </c>
      <c r="G72" s="31">
        <f>'per SKPD'!I7115</f>
        <v>0</v>
      </c>
      <c r="H72" s="31">
        <f>'per SKPD'!J7115</f>
        <v>0</v>
      </c>
      <c r="I72" s="31">
        <f>'per SKPD'!K7115</f>
        <v>0</v>
      </c>
      <c r="J72" s="31">
        <f>'per SKPD'!L7115</f>
        <v>0</v>
      </c>
      <c r="K72" s="31">
        <f>'per SKPD'!M7115</f>
        <v>0</v>
      </c>
      <c r="L72" s="31">
        <f>'per SKPD'!N7115</f>
        <v>0</v>
      </c>
      <c r="M72" s="31">
        <f>'per SKPD'!W7115</f>
        <v>0</v>
      </c>
      <c r="N72" s="31">
        <f>'per SKPD'!X7115</f>
        <v>0</v>
      </c>
      <c r="O72" s="31">
        <f>'per SKPD'!Y7115</f>
        <v>0</v>
      </c>
      <c r="P72" s="31">
        <f>'per SKPD'!Z7115</f>
        <v>0</v>
      </c>
      <c r="Q72" s="31">
        <f>'per SKPD'!AA7115</f>
        <v>0</v>
      </c>
      <c r="R72" s="31">
        <f>'per SKPD'!AB7115</f>
        <v>0</v>
      </c>
      <c r="S72" s="31">
        <f>'per SKPD'!AC7115</f>
        <v>0</v>
      </c>
      <c r="T72" s="31">
        <f>'per SKPD'!AL7115</f>
        <v>0</v>
      </c>
      <c r="U72" s="31">
        <f>'per SKPD'!AM7115</f>
        <v>0</v>
      </c>
      <c r="V72" s="31">
        <f>'per SKPD'!AN7115</f>
        <v>0</v>
      </c>
      <c r="W72" s="31">
        <f>'per SKPD'!AO7115</f>
        <v>0</v>
      </c>
      <c r="X72" s="32">
        <f t="shared" si="7"/>
        <v>66500</v>
      </c>
      <c r="Y72" s="32"/>
      <c r="Z72" s="28"/>
      <c r="AA72" s="29">
        <f t="shared" si="8"/>
        <v>66500</v>
      </c>
      <c r="AB72" s="29">
        <f t="shared" si="9"/>
        <v>0</v>
      </c>
      <c r="AC72" s="29">
        <f t="shared" si="10"/>
        <v>66500</v>
      </c>
      <c r="AD72" s="94">
        <f t="shared" si="11"/>
        <v>0</v>
      </c>
      <c r="AE72" s="94">
        <f t="shared" si="12"/>
        <v>0</v>
      </c>
      <c r="AF72" s="94">
        <f t="shared" si="13"/>
        <v>0</v>
      </c>
    </row>
    <row r="73" spans="1:32">
      <c r="A73" s="101">
        <v>62</v>
      </c>
      <c r="B73" s="110" t="str">
        <f>'KIB D'!B73</f>
        <v>KELURAHAN PARAKAN KAUMAN</v>
      </c>
      <c r="C73" s="31">
        <f>'per SKPD'!E7162</f>
        <v>66500</v>
      </c>
      <c r="D73" s="31">
        <f>'per SKPD'!F7162</f>
        <v>0</v>
      </c>
      <c r="E73" s="31">
        <f>'per SKPD'!G7162</f>
        <v>0</v>
      </c>
      <c r="F73" s="31">
        <f>'per SKPD'!H7162</f>
        <v>0</v>
      </c>
      <c r="G73" s="31">
        <f>'per SKPD'!I7162</f>
        <v>0</v>
      </c>
      <c r="H73" s="31">
        <f>'per SKPD'!J7162</f>
        <v>0</v>
      </c>
      <c r="I73" s="31">
        <f>'per SKPD'!K7162</f>
        <v>0</v>
      </c>
      <c r="J73" s="31">
        <f>'per SKPD'!L7162</f>
        <v>0</v>
      </c>
      <c r="K73" s="31">
        <f>'per SKPD'!M7162</f>
        <v>0</v>
      </c>
      <c r="L73" s="31">
        <f>'per SKPD'!N7162</f>
        <v>0</v>
      </c>
      <c r="M73" s="31">
        <f>'per SKPD'!W7162</f>
        <v>0</v>
      </c>
      <c r="N73" s="31">
        <f>'per SKPD'!X7162</f>
        <v>0</v>
      </c>
      <c r="O73" s="31">
        <f>'per SKPD'!Y7162</f>
        <v>0</v>
      </c>
      <c r="P73" s="31">
        <f>'per SKPD'!Z7162</f>
        <v>0</v>
      </c>
      <c r="Q73" s="31">
        <f>'per SKPD'!AA7162</f>
        <v>0</v>
      </c>
      <c r="R73" s="31">
        <f>'per SKPD'!AB7162</f>
        <v>0</v>
      </c>
      <c r="S73" s="31">
        <f>'per SKPD'!AC7162</f>
        <v>0</v>
      </c>
      <c r="T73" s="31">
        <f>'per SKPD'!AL7162</f>
        <v>0</v>
      </c>
      <c r="U73" s="31">
        <f>'per SKPD'!AM7162</f>
        <v>0</v>
      </c>
      <c r="V73" s="31">
        <f>'per SKPD'!AN7162</f>
        <v>0</v>
      </c>
      <c r="W73" s="31">
        <f>'per SKPD'!AO7162</f>
        <v>0</v>
      </c>
      <c r="X73" s="32">
        <f t="shared" si="7"/>
        <v>66500</v>
      </c>
      <c r="Y73" s="32"/>
      <c r="Z73" s="28"/>
      <c r="AA73" s="29">
        <f t="shared" si="8"/>
        <v>66500</v>
      </c>
      <c r="AB73" s="29">
        <f t="shared" si="9"/>
        <v>0</v>
      </c>
      <c r="AC73" s="29">
        <f t="shared" si="10"/>
        <v>66500</v>
      </c>
      <c r="AD73" s="94">
        <f t="shared" si="11"/>
        <v>0</v>
      </c>
      <c r="AE73" s="94">
        <f t="shared" si="12"/>
        <v>0</v>
      </c>
      <c r="AF73" s="94">
        <f t="shared" si="13"/>
        <v>0</v>
      </c>
    </row>
    <row r="74" spans="1:32">
      <c r="A74" s="101">
        <v>63</v>
      </c>
      <c r="B74" s="110" t="str">
        <f>'KIB D'!B74</f>
        <v>KELURAHAN MANGGONG</v>
      </c>
      <c r="C74" s="31">
        <f>'per SKPD'!E7209</f>
        <v>0</v>
      </c>
      <c r="D74" s="31">
        <f>'per SKPD'!F7209</f>
        <v>0</v>
      </c>
      <c r="E74" s="31">
        <f>'per SKPD'!G7209</f>
        <v>0</v>
      </c>
      <c r="F74" s="31">
        <f>'per SKPD'!H7209</f>
        <v>0</v>
      </c>
      <c r="G74" s="31">
        <f>'per SKPD'!I7209</f>
        <v>0</v>
      </c>
      <c r="H74" s="31">
        <f>'per SKPD'!J7209</f>
        <v>0</v>
      </c>
      <c r="I74" s="31">
        <f>'per SKPD'!K7209</f>
        <v>0</v>
      </c>
      <c r="J74" s="31">
        <f>'per SKPD'!L7209</f>
        <v>0</v>
      </c>
      <c r="K74" s="31">
        <f>'per SKPD'!M7209</f>
        <v>0</v>
      </c>
      <c r="L74" s="31">
        <f>'per SKPD'!N7209</f>
        <v>0</v>
      </c>
      <c r="M74" s="31">
        <f>'per SKPD'!W7209</f>
        <v>0</v>
      </c>
      <c r="N74" s="31">
        <f>'per SKPD'!X7209</f>
        <v>0</v>
      </c>
      <c r="O74" s="31">
        <f>'per SKPD'!Y7209</f>
        <v>0</v>
      </c>
      <c r="P74" s="31">
        <f>'per SKPD'!Z7209</f>
        <v>0</v>
      </c>
      <c r="Q74" s="31">
        <f>'per SKPD'!AA7209</f>
        <v>0</v>
      </c>
      <c r="R74" s="31">
        <f>'per SKPD'!AB7209</f>
        <v>0</v>
      </c>
      <c r="S74" s="31">
        <f>'per SKPD'!AC7209</f>
        <v>0</v>
      </c>
      <c r="T74" s="31">
        <f>'per SKPD'!AL7209</f>
        <v>0</v>
      </c>
      <c r="U74" s="31">
        <f>'per SKPD'!AM7209</f>
        <v>0</v>
      </c>
      <c r="V74" s="31">
        <f>'per SKPD'!AN7209</f>
        <v>0</v>
      </c>
      <c r="W74" s="31">
        <f>'per SKPD'!AO7209</f>
        <v>0</v>
      </c>
      <c r="X74" s="32">
        <f t="shared" ref="X74:X84" si="14">C74+O74-W74</f>
        <v>0</v>
      </c>
      <c r="Y74" s="32"/>
      <c r="Z74" s="28"/>
      <c r="AA74" s="29">
        <f t="shared" ref="AA74:AA82" si="15">C74+F74+G74+H74+I74+J74+K74+L74+M74+N74-P74-R74-T74-S74-U74-V74</f>
        <v>0</v>
      </c>
      <c r="AB74" s="29">
        <f t="shared" ref="AB74:AB83" si="16">X74-AA74</f>
        <v>0</v>
      </c>
      <c r="AC74" s="29">
        <f t="shared" ref="AC74:AC83" si="17">C74</f>
        <v>0</v>
      </c>
      <c r="AD74" s="94">
        <f t="shared" ref="AD74:AD83" si="18">AA74-AC74</f>
        <v>0</v>
      </c>
      <c r="AE74" s="94">
        <f t="shared" ref="AE74:AE83" si="19">O74-W74</f>
        <v>0</v>
      </c>
      <c r="AF74" s="94">
        <f t="shared" ref="AF74:AF83" si="20">AD74-AE74</f>
        <v>0</v>
      </c>
    </row>
    <row r="75" spans="1:32">
      <c r="A75" s="101">
        <v>64</v>
      </c>
      <c r="B75" s="110" t="str">
        <f>'KIB D'!B75</f>
        <v>BADAN PENANGGULANGAN BENCANA DAERAH</v>
      </c>
      <c r="C75" s="31">
        <f>'per SKPD'!E7296</f>
        <v>0</v>
      </c>
      <c r="D75" s="31">
        <f>'per SKPD'!F7296</f>
        <v>0</v>
      </c>
      <c r="E75" s="31">
        <f>'per SKPD'!G7296</f>
        <v>0</v>
      </c>
      <c r="F75" s="31">
        <f>'per SKPD'!H7296</f>
        <v>0</v>
      </c>
      <c r="G75" s="31">
        <f>'per SKPD'!I7296</f>
        <v>0</v>
      </c>
      <c r="H75" s="31">
        <f>'per SKPD'!J7296</f>
        <v>0</v>
      </c>
      <c r="I75" s="31">
        <f>'per SKPD'!K7296</f>
        <v>0</v>
      </c>
      <c r="J75" s="31">
        <f>'per SKPD'!L7296</f>
        <v>0</v>
      </c>
      <c r="K75" s="31">
        <f>'per SKPD'!M7296</f>
        <v>0</v>
      </c>
      <c r="L75" s="31">
        <f>'per SKPD'!N7296</f>
        <v>0</v>
      </c>
      <c r="M75" s="31">
        <f>'per SKPD'!W7296</f>
        <v>0</v>
      </c>
      <c r="N75" s="31">
        <f>'per SKPD'!X7296</f>
        <v>0</v>
      </c>
      <c r="O75" s="31">
        <f>'per SKPD'!Y7296</f>
        <v>0</v>
      </c>
      <c r="P75" s="31">
        <f>'per SKPD'!Z7296</f>
        <v>0</v>
      </c>
      <c r="Q75" s="31">
        <f>'per SKPD'!AA7296</f>
        <v>0</v>
      </c>
      <c r="R75" s="31">
        <f>'per SKPD'!AB7296</f>
        <v>0</v>
      </c>
      <c r="S75" s="31">
        <f>'per SKPD'!AC7296</f>
        <v>0</v>
      </c>
      <c r="T75" s="31">
        <f>'per SKPD'!AL7296</f>
        <v>0</v>
      </c>
      <c r="U75" s="31">
        <f>'per SKPD'!AM7296</f>
        <v>0</v>
      </c>
      <c r="V75" s="31">
        <f>'per SKPD'!AN7296</f>
        <v>0</v>
      </c>
      <c r="W75" s="31">
        <f>'per SKPD'!AO7296</f>
        <v>0</v>
      </c>
      <c r="X75" s="32">
        <f t="shared" si="14"/>
        <v>0</v>
      </c>
      <c r="Y75" s="32"/>
      <c r="Z75" s="28"/>
      <c r="AA75" s="29">
        <f t="shared" si="15"/>
        <v>0</v>
      </c>
      <c r="AB75" s="29">
        <f t="shared" si="16"/>
        <v>0</v>
      </c>
      <c r="AC75" s="29">
        <f t="shared" si="17"/>
        <v>0</v>
      </c>
      <c r="AD75" s="94">
        <f t="shared" si="18"/>
        <v>0</v>
      </c>
      <c r="AE75" s="94">
        <f t="shared" si="19"/>
        <v>0</v>
      </c>
      <c r="AF75" s="94">
        <f t="shared" si="20"/>
        <v>0</v>
      </c>
    </row>
    <row r="76" spans="1:32" s="385" customFormat="1">
      <c r="A76" s="450">
        <v>65</v>
      </c>
      <c r="B76" s="446" t="str">
        <f>'KIB D'!B76</f>
        <v>KANTOR KETAHANAN PANGAN</v>
      </c>
      <c r="C76" s="271">
        <f>'per SKPD'!E7335</f>
        <v>0</v>
      </c>
      <c r="D76" s="271">
        <f>'per SKPD'!F7335</f>
        <v>0</v>
      </c>
      <c r="E76" s="271">
        <f>'per SKPD'!G7335</f>
        <v>0</v>
      </c>
      <c r="F76" s="271">
        <f>'per SKPD'!H7335</f>
        <v>0</v>
      </c>
      <c r="G76" s="271">
        <f>'per SKPD'!I7335</f>
        <v>0</v>
      </c>
      <c r="H76" s="271">
        <f>'per SKPD'!J7335</f>
        <v>0</v>
      </c>
      <c r="I76" s="271">
        <f>'per SKPD'!K7335</f>
        <v>0</v>
      </c>
      <c r="J76" s="271">
        <f>'per SKPD'!L7335</f>
        <v>0</v>
      </c>
      <c r="K76" s="271">
        <f>'per SKPD'!M7335</f>
        <v>0</v>
      </c>
      <c r="L76" s="271">
        <f>'per SKPD'!N7335</f>
        <v>0</v>
      </c>
      <c r="M76" s="271">
        <f>'per SKPD'!W7335</f>
        <v>0</v>
      </c>
      <c r="N76" s="271">
        <f>'per SKPD'!X7335</f>
        <v>0</v>
      </c>
      <c r="O76" s="271">
        <f>'per SKPD'!Y7335</f>
        <v>0</v>
      </c>
      <c r="P76" s="271">
        <f>'per SKPD'!Z7335</f>
        <v>0</v>
      </c>
      <c r="Q76" s="271">
        <f>'per SKPD'!AA7335</f>
        <v>0</v>
      </c>
      <c r="R76" s="271">
        <f>'per SKPD'!AB7335</f>
        <v>0</v>
      </c>
      <c r="S76" s="271">
        <f>'per SKPD'!AC7335</f>
        <v>0</v>
      </c>
      <c r="T76" s="271">
        <f>'per SKPD'!AL7335</f>
        <v>0</v>
      </c>
      <c r="U76" s="271">
        <f>'per SKPD'!AM7335</f>
        <v>0</v>
      </c>
      <c r="V76" s="271">
        <f>'per SKPD'!AN7335</f>
        <v>0</v>
      </c>
      <c r="W76" s="271">
        <f>'per SKPD'!AO7335</f>
        <v>0</v>
      </c>
      <c r="X76" s="447">
        <f t="shared" si="14"/>
        <v>0</v>
      </c>
      <c r="Y76" s="447"/>
      <c r="Z76" s="384"/>
      <c r="AA76" s="262">
        <f t="shared" si="15"/>
        <v>0</v>
      </c>
      <c r="AB76" s="262">
        <f t="shared" si="16"/>
        <v>0</v>
      </c>
      <c r="AC76" s="262">
        <f t="shared" si="17"/>
        <v>0</v>
      </c>
      <c r="AD76" s="385">
        <f t="shared" si="18"/>
        <v>0</v>
      </c>
      <c r="AE76" s="385">
        <f t="shared" si="19"/>
        <v>0</v>
      </c>
      <c r="AF76" s="385">
        <f t="shared" si="20"/>
        <v>0</v>
      </c>
    </row>
    <row r="77" spans="1:32">
      <c r="A77" s="101">
        <v>66</v>
      </c>
      <c r="B77" s="110" t="str">
        <f>'KIB D'!B77</f>
        <v>DINAS PEMBERDAYAAN MASYARAKAT DAN DESA</v>
      </c>
      <c r="C77" s="31">
        <f>'per SKPD'!E7404</f>
        <v>0</v>
      </c>
      <c r="D77" s="31">
        <f>'per SKPD'!F7404</f>
        <v>0</v>
      </c>
      <c r="E77" s="31">
        <f>'per SKPD'!G7404</f>
        <v>0</v>
      </c>
      <c r="F77" s="31">
        <f>'per SKPD'!H7404</f>
        <v>0</v>
      </c>
      <c r="G77" s="31">
        <f>'per SKPD'!I7404</f>
        <v>0</v>
      </c>
      <c r="H77" s="31">
        <f>'per SKPD'!J7404</f>
        <v>0</v>
      </c>
      <c r="I77" s="31">
        <f>'per SKPD'!K7404</f>
        <v>0</v>
      </c>
      <c r="J77" s="31">
        <f>'per SKPD'!L7404</f>
        <v>0</v>
      </c>
      <c r="K77" s="31">
        <f>'per SKPD'!M7404</f>
        <v>0</v>
      </c>
      <c r="L77" s="31">
        <f>'per SKPD'!N7404</f>
        <v>0</v>
      </c>
      <c r="M77" s="31">
        <f>'per SKPD'!W7404</f>
        <v>0</v>
      </c>
      <c r="N77" s="31">
        <f>'per SKPD'!X7404</f>
        <v>0</v>
      </c>
      <c r="O77" s="31">
        <f>'per SKPD'!Y7404</f>
        <v>0</v>
      </c>
      <c r="P77" s="31">
        <f>'per SKPD'!Z7404</f>
        <v>0</v>
      </c>
      <c r="Q77" s="31">
        <f>'per SKPD'!AA7404</f>
        <v>0</v>
      </c>
      <c r="R77" s="31">
        <f>'per SKPD'!AB7404</f>
        <v>0</v>
      </c>
      <c r="S77" s="31">
        <f>'per SKPD'!AC7404</f>
        <v>0</v>
      </c>
      <c r="T77" s="31">
        <f>'per SKPD'!AL7404</f>
        <v>0</v>
      </c>
      <c r="U77" s="31">
        <f>'per SKPD'!AM7404</f>
        <v>0</v>
      </c>
      <c r="V77" s="31">
        <f>'per SKPD'!AN7404</f>
        <v>0</v>
      </c>
      <c r="W77" s="31">
        <f>'per SKPD'!AO7404</f>
        <v>0</v>
      </c>
      <c r="X77" s="32">
        <f t="shared" si="14"/>
        <v>0</v>
      </c>
      <c r="Y77" s="32"/>
      <c r="Z77" s="28"/>
      <c r="AA77" s="29">
        <f t="shared" si="15"/>
        <v>0</v>
      </c>
      <c r="AB77" s="29">
        <f t="shared" si="16"/>
        <v>0</v>
      </c>
      <c r="AC77" s="29">
        <f t="shared" si="17"/>
        <v>0</v>
      </c>
      <c r="AD77" s="94">
        <f t="shared" si="18"/>
        <v>0</v>
      </c>
      <c r="AE77" s="94">
        <f t="shared" si="19"/>
        <v>0</v>
      </c>
      <c r="AF77" s="94">
        <f t="shared" si="20"/>
        <v>0</v>
      </c>
    </row>
    <row r="78" spans="1:32">
      <c r="A78" s="101">
        <v>67</v>
      </c>
      <c r="B78" s="110" t="str">
        <f>'KIB D'!B78</f>
        <v>DINAS KEARSIPAN DAN PERPUSTAKAAN</v>
      </c>
      <c r="C78" s="31">
        <f>'per SKPD'!E7505</f>
        <v>1539913828</v>
      </c>
      <c r="D78" s="31">
        <f>'per SKPD'!F7505</f>
        <v>182473000</v>
      </c>
      <c r="E78" s="31">
        <f>'per SKPD'!G7505</f>
        <v>181959408</v>
      </c>
      <c r="F78" s="31">
        <f>'per SKPD'!H7505</f>
        <v>181959408</v>
      </c>
      <c r="G78" s="31">
        <f>'per SKPD'!I7505</f>
        <v>0</v>
      </c>
      <c r="H78" s="31">
        <f>'per SKPD'!J7505</f>
        <v>0</v>
      </c>
      <c r="I78" s="31">
        <f>'per SKPD'!K7505</f>
        <v>0</v>
      </c>
      <c r="J78" s="31">
        <f>'per SKPD'!L7505</f>
        <v>0</v>
      </c>
      <c r="K78" s="31">
        <f>'per SKPD'!M7505</f>
        <v>0</v>
      </c>
      <c r="L78" s="31">
        <f>'per SKPD'!N7505</f>
        <v>0</v>
      </c>
      <c r="M78" s="31">
        <f>'per SKPD'!W7505</f>
        <v>0</v>
      </c>
      <c r="N78" s="31">
        <f>'per SKPD'!X7505</f>
        <v>0</v>
      </c>
      <c r="O78" s="31">
        <f>'per SKPD'!Y7505</f>
        <v>181959408</v>
      </c>
      <c r="P78" s="31">
        <f>'per SKPD'!Z7505</f>
        <v>0</v>
      </c>
      <c r="Q78" s="31">
        <f>'per SKPD'!AA7505</f>
        <v>0</v>
      </c>
      <c r="R78" s="31">
        <f>'per SKPD'!AB7505</f>
        <v>0</v>
      </c>
      <c r="S78" s="31">
        <f>'per SKPD'!AC7505</f>
        <v>0</v>
      </c>
      <c r="T78" s="31">
        <f>'per SKPD'!AL7505</f>
        <v>0</v>
      </c>
      <c r="U78" s="31">
        <f>'per SKPD'!AM7505</f>
        <v>0</v>
      </c>
      <c r="V78" s="31">
        <f>'per SKPD'!AN7505</f>
        <v>0</v>
      </c>
      <c r="W78" s="31">
        <f>'per SKPD'!AO7505</f>
        <v>0</v>
      </c>
      <c r="X78" s="32">
        <f t="shared" si="14"/>
        <v>1721873236</v>
      </c>
      <c r="Y78" s="32"/>
      <c r="Z78" s="28"/>
      <c r="AA78" s="29">
        <f t="shared" si="15"/>
        <v>1721873236</v>
      </c>
      <c r="AB78" s="29">
        <f t="shared" si="16"/>
        <v>0</v>
      </c>
      <c r="AC78" s="29">
        <f t="shared" si="17"/>
        <v>1539913828</v>
      </c>
      <c r="AD78" s="94">
        <f t="shared" si="18"/>
        <v>181959408</v>
      </c>
      <c r="AE78" s="94">
        <f t="shared" si="19"/>
        <v>181959408</v>
      </c>
      <c r="AF78" s="94">
        <f t="shared" si="20"/>
        <v>0</v>
      </c>
    </row>
    <row r="79" spans="1:32">
      <c r="A79" s="101">
        <v>68</v>
      </c>
      <c r="B79" s="110" t="str">
        <f>'KIB D'!B79</f>
        <v>DINAS PERTANIAN DAN KETAHANAN PANGAN</v>
      </c>
      <c r="C79" s="31">
        <f>'per SKPD'!E7659</f>
        <v>66500</v>
      </c>
      <c r="D79" s="31">
        <f>'per SKPD'!F7659</f>
        <v>0</v>
      </c>
      <c r="E79" s="31">
        <f>'per SKPD'!G7659</f>
        <v>0</v>
      </c>
      <c r="F79" s="31">
        <f>'per SKPD'!H7659</f>
        <v>0</v>
      </c>
      <c r="G79" s="31">
        <f>'per SKPD'!I7659</f>
        <v>0</v>
      </c>
      <c r="H79" s="31">
        <f>'per SKPD'!J7659</f>
        <v>0</v>
      </c>
      <c r="I79" s="31">
        <f>'per SKPD'!K7659</f>
        <v>0</v>
      </c>
      <c r="J79" s="31">
        <f>'per SKPD'!L7659</f>
        <v>0</v>
      </c>
      <c r="K79" s="31">
        <f>'per SKPD'!M7659</f>
        <v>0</v>
      </c>
      <c r="L79" s="31">
        <f>'per SKPD'!N7659</f>
        <v>0</v>
      </c>
      <c r="M79" s="31">
        <f>'per SKPD'!W7659</f>
        <v>0</v>
      </c>
      <c r="N79" s="31">
        <f>'per SKPD'!X7659</f>
        <v>0</v>
      </c>
      <c r="O79" s="31">
        <f>'per SKPD'!Y7659</f>
        <v>0</v>
      </c>
      <c r="P79" s="31">
        <f>'per SKPD'!Z7659</f>
        <v>0</v>
      </c>
      <c r="Q79" s="31">
        <f>'per SKPD'!AA7659</f>
        <v>0</v>
      </c>
      <c r="R79" s="31">
        <f>'per SKPD'!AB7659</f>
        <v>0</v>
      </c>
      <c r="S79" s="31">
        <f>'per SKPD'!AC7659</f>
        <v>0</v>
      </c>
      <c r="T79" s="31">
        <f>'per SKPD'!AL7659</f>
        <v>0</v>
      </c>
      <c r="U79" s="31">
        <f>'per SKPD'!AM7659</f>
        <v>0</v>
      </c>
      <c r="V79" s="31">
        <f>'per SKPD'!AN7659</f>
        <v>0</v>
      </c>
      <c r="W79" s="31">
        <f>'per SKPD'!AO7659</f>
        <v>0</v>
      </c>
      <c r="X79" s="32">
        <f t="shared" si="14"/>
        <v>66500</v>
      </c>
      <c r="Y79" s="32"/>
      <c r="Z79" s="28"/>
      <c r="AA79" s="29">
        <f t="shared" si="15"/>
        <v>66500</v>
      </c>
      <c r="AB79" s="29">
        <f t="shared" si="16"/>
        <v>0</v>
      </c>
      <c r="AC79" s="29">
        <f t="shared" si="17"/>
        <v>66500</v>
      </c>
      <c r="AD79" s="94">
        <f t="shared" si="18"/>
        <v>0</v>
      </c>
      <c r="AE79" s="94">
        <f t="shared" si="19"/>
        <v>0</v>
      </c>
      <c r="AF79" s="94">
        <f t="shared" si="20"/>
        <v>0</v>
      </c>
    </row>
    <row r="80" spans="1:32">
      <c r="A80" s="101">
        <v>69</v>
      </c>
      <c r="B80" s="110" t="str">
        <f>'KIB D'!B80</f>
        <v>DINAS PERIKANAN DAN PETERNAKAN</v>
      </c>
      <c r="C80" s="31">
        <f>'per SKPD'!E7765</f>
        <v>104752332</v>
      </c>
      <c r="D80" s="31">
        <f>'per SKPD'!F7765</f>
        <v>980000</v>
      </c>
      <c r="E80" s="31">
        <f>'per SKPD'!G7765</f>
        <v>0</v>
      </c>
      <c r="F80" s="31">
        <f>'per SKPD'!H7765</f>
        <v>0</v>
      </c>
      <c r="G80" s="31">
        <f>'per SKPD'!I7765</f>
        <v>0</v>
      </c>
      <c r="H80" s="31">
        <f>'per SKPD'!J7765</f>
        <v>0</v>
      </c>
      <c r="I80" s="31">
        <f>'per SKPD'!K7765</f>
        <v>0</v>
      </c>
      <c r="J80" s="31">
        <f>'per SKPD'!L7765</f>
        <v>0</v>
      </c>
      <c r="K80" s="31">
        <f>'per SKPD'!M7765</f>
        <v>0</v>
      </c>
      <c r="L80" s="31">
        <f>'per SKPD'!N7765</f>
        <v>0</v>
      </c>
      <c r="M80" s="31">
        <f>'per SKPD'!W7765</f>
        <v>0</v>
      </c>
      <c r="N80" s="31">
        <f>'per SKPD'!X7765</f>
        <v>0</v>
      </c>
      <c r="O80" s="31">
        <f>'per SKPD'!Y7765</f>
        <v>0</v>
      </c>
      <c r="P80" s="31">
        <f>'per SKPD'!Z7765</f>
        <v>0</v>
      </c>
      <c r="Q80" s="31">
        <f>'per SKPD'!AA7765</f>
        <v>0</v>
      </c>
      <c r="R80" s="31">
        <f>'per SKPD'!AB7765</f>
        <v>0</v>
      </c>
      <c r="S80" s="31">
        <f>'per SKPD'!AC7765</f>
        <v>0</v>
      </c>
      <c r="T80" s="31">
        <f>'per SKPD'!AL7765</f>
        <v>0</v>
      </c>
      <c r="U80" s="31">
        <f>'per SKPD'!AM7765</f>
        <v>0</v>
      </c>
      <c r="V80" s="31">
        <f>'per SKPD'!AN7765</f>
        <v>0</v>
      </c>
      <c r="W80" s="31">
        <f>'per SKPD'!AO7765</f>
        <v>0</v>
      </c>
      <c r="X80" s="32">
        <f t="shared" si="14"/>
        <v>104752332</v>
      </c>
      <c r="Y80" s="32"/>
      <c r="Z80" s="28"/>
      <c r="AA80" s="29">
        <f t="shared" si="15"/>
        <v>104752332</v>
      </c>
      <c r="AB80" s="29">
        <f t="shared" si="16"/>
        <v>0</v>
      </c>
      <c r="AC80" s="29">
        <f t="shared" si="17"/>
        <v>104752332</v>
      </c>
      <c r="AD80" s="94">
        <f t="shared" si="18"/>
        <v>0</v>
      </c>
      <c r="AE80" s="94">
        <f t="shared" si="19"/>
        <v>0</v>
      </c>
      <c r="AF80" s="94">
        <f t="shared" si="20"/>
        <v>0</v>
      </c>
    </row>
    <row r="81" spans="1:32" s="385" customFormat="1">
      <c r="A81" s="450">
        <v>70</v>
      </c>
      <c r="B81" s="446" t="str">
        <f>'KIB D'!B81</f>
        <v>BADAN PELAKSANA PENYULUHAN</v>
      </c>
      <c r="C81" s="271">
        <f>'per SKPD'!E7837</f>
        <v>0</v>
      </c>
      <c r="D81" s="271">
        <f>'per SKPD'!F7837</f>
        <v>0</v>
      </c>
      <c r="E81" s="271">
        <f>'per SKPD'!G7837</f>
        <v>0</v>
      </c>
      <c r="F81" s="271">
        <f>'per SKPD'!H7837</f>
        <v>0</v>
      </c>
      <c r="G81" s="271">
        <f>'per SKPD'!I7837</f>
        <v>0</v>
      </c>
      <c r="H81" s="271">
        <f>'per SKPD'!J7837</f>
        <v>0</v>
      </c>
      <c r="I81" s="271">
        <f>'per SKPD'!K7837</f>
        <v>0</v>
      </c>
      <c r="J81" s="271">
        <f>'per SKPD'!L7837</f>
        <v>0</v>
      </c>
      <c r="K81" s="271">
        <f>'per SKPD'!M7837</f>
        <v>0</v>
      </c>
      <c r="L81" s="271">
        <f>'per SKPD'!N7837</f>
        <v>0</v>
      </c>
      <c r="M81" s="271">
        <f>'per SKPD'!W7837</f>
        <v>0</v>
      </c>
      <c r="N81" s="271">
        <f>'per SKPD'!X7837</f>
        <v>0</v>
      </c>
      <c r="O81" s="271">
        <f>'per SKPD'!Y7837</f>
        <v>0</v>
      </c>
      <c r="P81" s="271">
        <f>'per SKPD'!Z7837</f>
        <v>0</v>
      </c>
      <c r="Q81" s="271">
        <f>'per SKPD'!AA7837</f>
        <v>0</v>
      </c>
      <c r="R81" s="271">
        <f>'per SKPD'!AB7837</f>
        <v>0</v>
      </c>
      <c r="S81" s="271">
        <f>'per SKPD'!AC7837</f>
        <v>0</v>
      </c>
      <c r="T81" s="271">
        <f>'per SKPD'!AL7837</f>
        <v>0</v>
      </c>
      <c r="U81" s="271">
        <f>'per SKPD'!AM7837</f>
        <v>0</v>
      </c>
      <c r="V81" s="271">
        <f>'per SKPD'!AN7837</f>
        <v>0</v>
      </c>
      <c r="W81" s="271">
        <f>'per SKPD'!AO7837</f>
        <v>0</v>
      </c>
      <c r="X81" s="447">
        <f t="shared" si="14"/>
        <v>0</v>
      </c>
      <c r="Y81" s="447"/>
      <c r="Z81" s="384"/>
      <c r="AA81" s="262">
        <f t="shared" si="15"/>
        <v>0</v>
      </c>
      <c r="AB81" s="262">
        <f t="shared" si="16"/>
        <v>0</v>
      </c>
      <c r="AC81" s="262">
        <f t="shared" si="17"/>
        <v>0</v>
      </c>
      <c r="AD81" s="385">
        <f t="shared" si="18"/>
        <v>0</v>
      </c>
      <c r="AE81" s="385">
        <f t="shared" si="19"/>
        <v>0</v>
      </c>
      <c r="AF81" s="385">
        <f t="shared" si="20"/>
        <v>0</v>
      </c>
    </row>
    <row r="82" spans="1:32">
      <c r="A82" s="101">
        <v>71</v>
      </c>
      <c r="B82" s="110" t="str">
        <f>'KIB D'!B82</f>
        <v>DINAS PERINDUSTRIAN PERDAGANGAN KOPERASI DAN USAHA MIKRO KECIL MENEGAH</v>
      </c>
      <c r="C82" s="31">
        <f>'per SKPD'!E7957</f>
        <v>24395000</v>
      </c>
      <c r="D82" s="31">
        <f>'per SKPD'!F7957</f>
        <v>0</v>
      </c>
      <c r="E82" s="31">
        <f>'per SKPD'!G7957</f>
        <v>0</v>
      </c>
      <c r="F82" s="31">
        <f>'per SKPD'!H7957</f>
        <v>0</v>
      </c>
      <c r="G82" s="31">
        <f>'per SKPD'!I7957</f>
        <v>0</v>
      </c>
      <c r="H82" s="31">
        <f>'per SKPD'!J7957</f>
        <v>0</v>
      </c>
      <c r="I82" s="31">
        <f>'per SKPD'!K7957</f>
        <v>0</v>
      </c>
      <c r="J82" s="31">
        <f>'per SKPD'!L7957</f>
        <v>0</v>
      </c>
      <c r="K82" s="31">
        <f>'per SKPD'!M7957</f>
        <v>0</v>
      </c>
      <c r="L82" s="31">
        <f>'per SKPD'!N7957</f>
        <v>0</v>
      </c>
      <c r="M82" s="31">
        <f>'per SKPD'!W7957</f>
        <v>0</v>
      </c>
      <c r="N82" s="31">
        <f>'per SKPD'!X7957</f>
        <v>0</v>
      </c>
      <c r="O82" s="31">
        <f>'per SKPD'!Y7957</f>
        <v>0</v>
      </c>
      <c r="P82" s="31">
        <f>'per SKPD'!Z7957</f>
        <v>0</v>
      </c>
      <c r="Q82" s="31">
        <f>'per SKPD'!AA7957</f>
        <v>0</v>
      </c>
      <c r="R82" s="31">
        <f>'per SKPD'!AB7957</f>
        <v>0</v>
      </c>
      <c r="S82" s="31">
        <f>'per SKPD'!AC7957</f>
        <v>0</v>
      </c>
      <c r="T82" s="31">
        <f>'per SKPD'!AL7957</f>
        <v>0</v>
      </c>
      <c r="U82" s="31">
        <f>'per SKPD'!AM7957</f>
        <v>0</v>
      </c>
      <c r="V82" s="31">
        <f>'per SKPD'!AN7957</f>
        <v>0</v>
      </c>
      <c r="W82" s="31">
        <f>'per SKPD'!AO7957</f>
        <v>0</v>
      </c>
      <c r="X82" s="32">
        <f t="shared" si="14"/>
        <v>24395000</v>
      </c>
      <c r="Y82" s="32"/>
      <c r="Z82" s="28"/>
      <c r="AA82" s="29">
        <f t="shared" si="15"/>
        <v>24395000</v>
      </c>
      <c r="AB82" s="29">
        <f t="shared" si="16"/>
        <v>0</v>
      </c>
      <c r="AC82" s="29">
        <f t="shared" si="17"/>
        <v>24395000</v>
      </c>
      <c r="AD82" s="94">
        <f t="shared" si="18"/>
        <v>0</v>
      </c>
      <c r="AE82" s="94">
        <f t="shared" si="19"/>
        <v>0</v>
      </c>
      <c r="AF82" s="94">
        <f t="shared" si="20"/>
        <v>0</v>
      </c>
    </row>
    <row r="83" spans="1:32">
      <c r="A83" s="101">
        <v>72</v>
      </c>
      <c r="B83" s="110" t="str">
        <f>'KIB D'!B83</f>
        <v>PENGELOLA BARANG</v>
      </c>
      <c r="C83" s="31">
        <f>'per SKPD'!E8018</f>
        <v>126500000</v>
      </c>
      <c r="D83" s="31">
        <f>'per SKPD'!F8018</f>
        <v>0</v>
      </c>
      <c r="E83" s="31">
        <f>'per SKPD'!G8018</f>
        <v>0</v>
      </c>
      <c r="F83" s="31">
        <f>'per SKPD'!H8018</f>
        <v>0</v>
      </c>
      <c r="G83" s="31">
        <f>'per SKPD'!I8018</f>
        <v>0</v>
      </c>
      <c r="H83" s="31">
        <f>'per SKPD'!J8018</f>
        <v>0</v>
      </c>
      <c r="I83" s="31">
        <f>'per SKPD'!K8018</f>
        <v>0</v>
      </c>
      <c r="J83" s="31">
        <f>'per SKPD'!L8018</f>
        <v>0</v>
      </c>
      <c r="K83" s="31">
        <f>'per SKPD'!M8018</f>
        <v>0</v>
      </c>
      <c r="L83" s="31">
        <f>'per SKPD'!N8018</f>
        <v>0</v>
      </c>
      <c r="M83" s="31">
        <f>'per SKPD'!W8018</f>
        <v>0</v>
      </c>
      <c r="N83" s="31">
        <f>'per SKPD'!X8018</f>
        <v>0</v>
      </c>
      <c r="O83" s="31">
        <f>'per SKPD'!Y8018</f>
        <v>0</v>
      </c>
      <c r="P83" s="31">
        <f>'per SKPD'!Z8018</f>
        <v>0</v>
      </c>
      <c r="Q83" s="31">
        <f>'per SKPD'!AA8018</f>
        <v>0</v>
      </c>
      <c r="R83" s="31">
        <f>'per SKPD'!AB8018</f>
        <v>0</v>
      </c>
      <c r="S83" s="31">
        <f>'per SKPD'!AC8018</f>
        <v>0</v>
      </c>
      <c r="T83" s="31">
        <f>'per SKPD'!AL8018</f>
        <v>0</v>
      </c>
      <c r="U83" s="31">
        <f>'per SKPD'!AM8018</f>
        <v>0</v>
      </c>
      <c r="V83" s="31">
        <f>'per SKPD'!AN8018</f>
        <v>0</v>
      </c>
      <c r="W83" s="31">
        <f>'per SKPD'!AO8018</f>
        <v>0</v>
      </c>
      <c r="X83" s="32">
        <f t="shared" si="14"/>
        <v>126500000</v>
      </c>
      <c r="Y83" s="32"/>
      <c r="Z83" s="28"/>
      <c r="AA83" s="29">
        <f>C83+F83+G83+H83+I83+J83+K83+L83+M83+N83-P83-R83-T83-S83-U83-V83</f>
        <v>126500000</v>
      </c>
      <c r="AB83" s="29">
        <f t="shared" si="16"/>
        <v>0</v>
      </c>
      <c r="AC83" s="29">
        <f t="shared" si="17"/>
        <v>126500000</v>
      </c>
      <c r="AD83" s="94">
        <f t="shared" si="18"/>
        <v>0</v>
      </c>
      <c r="AE83" s="94">
        <f t="shared" si="19"/>
        <v>0</v>
      </c>
      <c r="AF83" s="94">
        <f t="shared" si="20"/>
        <v>0</v>
      </c>
    </row>
    <row r="84" spans="1:32" s="443" customFormat="1">
      <c r="A84" s="459" t="s">
        <v>168</v>
      </c>
      <c r="B84" s="457" t="str">
        <f>'KIB D'!B84</f>
        <v>DINAS KOMUNIKASI DAN INFORMATIKA</v>
      </c>
      <c r="C84" s="31">
        <f>'per SKPD'!E8160</f>
        <v>145529500</v>
      </c>
      <c r="D84" s="31">
        <f>'per SKPD'!F8160</f>
        <v>0</v>
      </c>
      <c r="E84" s="31">
        <f>'per SKPD'!G8160</f>
        <v>0</v>
      </c>
      <c r="F84" s="31">
        <f>'per SKPD'!H8160</f>
        <v>0</v>
      </c>
      <c r="G84" s="31">
        <f>'per SKPD'!I8160</f>
        <v>0</v>
      </c>
      <c r="H84" s="31">
        <f>'per SKPD'!J8160</f>
        <v>0</v>
      </c>
      <c r="I84" s="31">
        <f>'per SKPD'!K8160</f>
        <v>0</v>
      </c>
      <c r="J84" s="31">
        <f>'per SKPD'!L8160</f>
        <v>0</v>
      </c>
      <c r="K84" s="31">
        <f>'per SKPD'!M8160</f>
        <v>0</v>
      </c>
      <c r="L84" s="31">
        <f>'per SKPD'!N8160</f>
        <v>0</v>
      </c>
      <c r="M84" s="31">
        <f>'per SKPD'!W8160</f>
        <v>0</v>
      </c>
      <c r="N84" s="31">
        <f>'per SKPD'!X8160</f>
        <v>0</v>
      </c>
      <c r="O84" s="31">
        <f>'per SKPD'!Y8160</f>
        <v>0</v>
      </c>
      <c r="P84" s="31">
        <f>'per SKPD'!Z8160</f>
        <v>0</v>
      </c>
      <c r="Q84" s="31">
        <f>'per SKPD'!AA8160</f>
        <v>0</v>
      </c>
      <c r="R84" s="31">
        <f>'per SKPD'!AB8160</f>
        <v>0</v>
      </c>
      <c r="S84" s="31">
        <f>'per SKPD'!AC8160</f>
        <v>0</v>
      </c>
      <c r="T84" s="31">
        <f>'per SKPD'!AL8160</f>
        <v>0</v>
      </c>
      <c r="U84" s="31">
        <f>'per SKPD'!AM8160</f>
        <v>0</v>
      </c>
      <c r="V84" s="31">
        <f>'per SKPD'!AN8160</f>
        <v>0</v>
      </c>
      <c r="W84" s="31">
        <f>'per SKPD'!AO8160</f>
        <v>0</v>
      </c>
      <c r="X84" s="32">
        <f t="shared" si="14"/>
        <v>145529500</v>
      </c>
      <c r="Y84" s="32"/>
      <c r="Z84" s="28"/>
      <c r="AA84" s="29">
        <f>C84+F84+G84+H84+I84+J84+K84+L84+M84+N84-P84-R84-T84-S84-U84-V84</f>
        <v>145529500</v>
      </c>
      <c r="AB84" s="29">
        <f t="shared" ref="AB84" si="21">X84-AA84</f>
        <v>0</v>
      </c>
      <c r="AC84" s="29">
        <f t="shared" ref="AC84" si="22">C84</f>
        <v>145529500</v>
      </c>
      <c r="AD84" s="443">
        <f t="shared" ref="AD84" si="23">AA84-AC84</f>
        <v>0</v>
      </c>
      <c r="AE84" s="443">
        <f t="shared" ref="AE84" si="24">O84-W84</f>
        <v>0</v>
      </c>
      <c r="AF84" s="443">
        <f t="shared" ref="AF84" si="25">AD84-AE84</f>
        <v>0</v>
      </c>
    </row>
    <row r="85" spans="1:32">
      <c r="A85" s="101"/>
      <c r="B85" s="78"/>
      <c r="C85" s="34"/>
      <c r="D85" s="34"/>
      <c r="E85" s="63"/>
      <c r="F85" s="67"/>
      <c r="G85" s="34"/>
      <c r="H85" s="34"/>
      <c r="I85" s="34"/>
      <c r="J85" s="34"/>
      <c r="K85" s="34"/>
      <c r="L85" s="34"/>
      <c r="M85" s="34"/>
      <c r="N85" s="63"/>
      <c r="O85" s="34"/>
      <c r="P85" s="65"/>
      <c r="Q85" s="65"/>
      <c r="R85" s="34"/>
      <c r="S85" s="34"/>
      <c r="T85" s="34"/>
      <c r="U85" s="34"/>
      <c r="V85" s="34"/>
      <c r="W85" s="34"/>
      <c r="X85" s="34"/>
      <c r="Y85" s="34"/>
      <c r="Z85" s="28"/>
    </row>
    <row r="86" spans="1:32" s="23" customFormat="1" ht="24.75" customHeight="1">
      <c r="A86" s="103"/>
      <c r="B86" s="79" t="s">
        <v>1</v>
      </c>
      <c r="C86" s="35">
        <f>SUM(C12:C84)</f>
        <v>57064746161.139999</v>
      </c>
      <c r="D86" s="35">
        <f t="shared" ref="D86:X86" si="26">SUM(D12:D84)</f>
        <v>414183000</v>
      </c>
      <c r="E86" s="35">
        <f t="shared" si="26"/>
        <v>396462658</v>
      </c>
      <c r="F86" s="35">
        <f t="shared" si="26"/>
        <v>396462658</v>
      </c>
      <c r="G86" s="35">
        <f t="shared" si="26"/>
        <v>5000</v>
      </c>
      <c r="H86" s="35">
        <f t="shared" si="26"/>
        <v>7465528468</v>
      </c>
      <c r="I86" s="35">
        <f t="shared" si="26"/>
        <v>19940000</v>
      </c>
      <c r="J86" s="35">
        <f t="shared" si="26"/>
        <v>4882500</v>
      </c>
      <c r="K86" s="35">
        <f t="shared" si="26"/>
        <v>0</v>
      </c>
      <c r="L86" s="35">
        <f t="shared" si="26"/>
        <v>1460000</v>
      </c>
      <c r="M86" s="35">
        <f t="shared" si="26"/>
        <v>41127650</v>
      </c>
      <c r="N86" s="35">
        <f t="shared" si="26"/>
        <v>0.47</v>
      </c>
      <c r="O86" s="35">
        <f t="shared" si="26"/>
        <v>7929406276.4700003</v>
      </c>
      <c r="P86" s="35">
        <f t="shared" si="26"/>
        <v>0</v>
      </c>
      <c r="Q86" s="35">
        <f t="shared" si="26"/>
        <v>17743740</v>
      </c>
      <c r="R86" s="35">
        <f t="shared" si="26"/>
        <v>0</v>
      </c>
      <c r="S86" s="35">
        <f t="shared" si="26"/>
        <v>1460000</v>
      </c>
      <c r="T86" s="35">
        <f t="shared" si="26"/>
        <v>10741000</v>
      </c>
      <c r="U86" s="35">
        <f t="shared" si="26"/>
        <v>154597753.00000763</v>
      </c>
      <c r="V86" s="35">
        <f t="shared" si="26"/>
        <v>1233010637</v>
      </c>
      <c r="W86" s="35">
        <f t="shared" si="26"/>
        <v>1417553130.0000076</v>
      </c>
      <c r="X86" s="35">
        <f t="shared" si="26"/>
        <v>63576599307.609993</v>
      </c>
      <c r="Y86" s="35"/>
      <c r="Z86" s="61"/>
      <c r="AA86" s="29">
        <f>C86+F86+G86+H86+I86+J86+K86+L86+M86+N86-P86-R86-T86-S86-U86-V86</f>
        <v>63594343047.609993</v>
      </c>
      <c r="AB86" s="29">
        <f>X86-AA86</f>
        <v>-17743740</v>
      </c>
      <c r="AC86" s="29">
        <f>C86</f>
        <v>57064746161.139999</v>
      </c>
      <c r="AD86" s="94">
        <f>AA86-AC86</f>
        <v>6529596886.4699936</v>
      </c>
      <c r="AE86" s="94">
        <f>O86-W86</f>
        <v>6511853146.4699926</v>
      </c>
    </row>
    <row r="87" spans="1:32">
      <c r="B87" s="29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32" s="24" customFormat="1">
      <c r="B88" s="37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>
        <f>SUM(F86:N86)</f>
        <v>7929406276.4700003</v>
      </c>
      <c r="P88" s="36"/>
      <c r="Q88" s="36"/>
      <c r="R88" s="36"/>
      <c r="S88" s="37"/>
      <c r="T88" s="37"/>
      <c r="U88" s="37"/>
      <c r="V88" s="37"/>
      <c r="W88" s="37">
        <f>SUM(P86:V86)</f>
        <v>1417553130.0000076</v>
      </c>
      <c r="X88" s="37"/>
      <c r="Y88" s="37"/>
      <c r="Z88" s="37"/>
      <c r="AA88" s="37"/>
      <c r="AB88" s="37"/>
      <c r="AC88" s="37"/>
    </row>
    <row r="89" spans="1:32" s="24" customFormat="1"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</row>
    <row r="90" spans="1:32" s="24" customFormat="1" ht="15">
      <c r="B90" s="80"/>
      <c r="C90" s="108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108"/>
      <c r="Y90" s="37"/>
      <c r="Z90" s="37"/>
      <c r="AA90" s="37"/>
      <c r="AB90" s="37"/>
      <c r="AC90" s="37"/>
    </row>
    <row r="91" spans="1:32" s="24" customFormat="1">
      <c r="B91" s="36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</row>
    <row r="92" spans="1:32" s="24" customFormat="1"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</row>
    <row r="93" spans="1:32" s="24" customFormat="1"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8"/>
      <c r="N93" s="38"/>
      <c r="O93" s="38"/>
      <c r="P93" s="38"/>
      <c r="Q93" s="38"/>
      <c r="R93" s="38"/>
      <c r="S93" s="38"/>
      <c r="T93" s="38"/>
      <c r="U93" s="37"/>
      <c r="V93" s="37"/>
      <c r="W93" s="37"/>
      <c r="X93" s="37"/>
      <c r="Y93" s="37"/>
      <c r="Z93" s="37"/>
      <c r="AA93" s="37"/>
      <c r="AB93" s="37"/>
      <c r="AC93" s="37"/>
    </row>
    <row r="94" spans="1:32" s="24" customFormat="1"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8"/>
      <c r="N94" s="38"/>
      <c r="O94" s="38"/>
      <c r="P94" s="38"/>
      <c r="Q94" s="38"/>
      <c r="R94" s="38"/>
      <c r="S94" s="38"/>
      <c r="T94" s="38"/>
      <c r="U94" s="37"/>
      <c r="V94" s="37"/>
      <c r="W94" s="37"/>
      <c r="X94" s="37"/>
      <c r="Y94" s="37"/>
      <c r="Z94" s="37"/>
      <c r="AA94" s="37"/>
      <c r="AB94" s="37"/>
      <c r="AC94" s="37"/>
    </row>
    <row r="95" spans="1:32" s="24" customFormat="1"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8"/>
      <c r="N95" s="38"/>
      <c r="O95" s="38"/>
      <c r="P95" s="38"/>
      <c r="Q95" s="38"/>
      <c r="R95" s="38"/>
      <c r="S95" s="38"/>
      <c r="T95" s="38"/>
      <c r="U95" s="37"/>
      <c r="V95" s="37"/>
      <c r="W95" s="37"/>
      <c r="X95" s="37"/>
      <c r="Y95" s="37"/>
      <c r="Z95" s="37"/>
      <c r="AA95" s="37"/>
      <c r="AB95" s="37"/>
      <c r="AC95" s="37"/>
    </row>
    <row r="96" spans="1:32" s="24" customFormat="1"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</row>
    <row r="97" spans="1:32" s="24" customFormat="1"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</row>
    <row r="99" spans="1:32">
      <c r="A99" s="7"/>
      <c r="B99" s="29"/>
    </row>
    <row r="100" spans="1:32" s="29" customFormat="1">
      <c r="A100" s="7"/>
      <c r="AD100" s="94"/>
      <c r="AE100" s="94"/>
      <c r="AF100" s="94"/>
    </row>
  </sheetData>
  <sheetProtection password="B5F8" sheet="1" objects="1" scenarios="1"/>
  <mergeCells count="32">
    <mergeCell ref="AD10:AE10"/>
    <mergeCell ref="P8:P9"/>
    <mergeCell ref="R8:R9"/>
    <mergeCell ref="S8:S9"/>
    <mergeCell ref="T8:T9"/>
    <mergeCell ref="U8:V8"/>
    <mergeCell ref="W8:W9"/>
    <mergeCell ref="Q8:Q9"/>
    <mergeCell ref="F7:O7"/>
    <mergeCell ref="P7:W7"/>
    <mergeCell ref="I8:I9"/>
    <mergeCell ref="J8:J9"/>
    <mergeCell ref="K8:K9"/>
    <mergeCell ref="L8:L9"/>
    <mergeCell ref="M8:M9"/>
    <mergeCell ref="N8:N9"/>
    <mergeCell ref="A1:Y1"/>
    <mergeCell ref="A2:Y2"/>
    <mergeCell ref="A3:Y3"/>
    <mergeCell ref="A5:B5"/>
    <mergeCell ref="A6:A9"/>
    <mergeCell ref="B6:B9"/>
    <mergeCell ref="D6:D7"/>
    <mergeCell ref="E6:E7"/>
    <mergeCell ref="D8:D9"/>
    <mergeCell ref="E8:E9"/>
    <mergeCell ref="F8:F9"/>
    <mergeCell ref="G8:G9"/>
    <mergeCell ref="H8:H9"/>
    <mergeCell ref="O8:O9"/>
    <mergeCell ref="F6:V6"/>
    <mergeCell ref="Y6:Y9"/>
  </mergeCells>
  <dataValidations count="2">
    <dataValidation type="whole" operator="greaterThanOrEqual" allowBlank="1" showInputMessage="1" showErrorMessage="1" sqref="C1:X5 C91:X1048576 C11:X85">
      <formula1>0</formula1>
    </dataValidation>
    <dataValidation operator="greaterThanOrEqual" allowBlank="1" showInputMessage="1" showErrorMessage="1" sqref="A86:XFD90"/>
  </dataValidations>
  <printOptions horizontalCentered="1"/>
  <pageMargins left="0.25" right="0.25" top="0.5" bottom="0.25" header="0.03" footer="0"/>
  <pageSetup paperSize="301" scale="4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tabColor theme="9" tint="-0.249977111117893"/>
  </sheetPr>
  <dimension ref="A1:AF100"/>
  <sheetViews>
    <sheetView topLeftCell="A7" zoomScale="85" zoomScaleNormal="85" workbookViewId="0">
      <pane xSplit="2" ySplit="4" topLeftCell="C11" activePane="bottomRight" state="frozen"/>
      <selection activeCell="H18" sqref="H18"/>
      <selection pane="topRight" activeCell="H18" sqref="H18"/>
      <selection pane="bottomLeft" activeCell="H18" sqref="H18"/>
      <selection pane="bottomRight" activeCell="A12" sqref="A12"/>
    </sheetView>
  </sheetViews>
  <sheetFormatPr defaultColWidth="8.85546875" defaultRowHeight="12.75"/>
  <cols>
    <col min="1" max="1" width="4.28515625" style="24" customWidth="1"/>
    <col min="2" max="2" width="29.5703125" style="80" customWidth="1"/>
    <col min="3" max="4" width="21.85546875" style="29" customWidth="1"/>
    <col min="5" max="5" width="19.7109375" style="29" customWidth="1"/>
    <col min="6" max="6" width="18.5703125" style="29" customWidth="1"/>
    <col min="7" max="7" width="16.42578125" style="29" customWidth="1"/>
    <col min="8" max="10" width="18.5703125" style="29" customWidth="1"/>
    <col min="11" max="11" width="17.5703125" style="29" customWidth="1"/>
    <col min="12" max="12" width="16.42578125" style="29" customWidth="1"/>
    <col min="13" max="13" width="16.42578125" style="29" bestFit="1" customWidth="1"/>
    <col min="14" max="14" width="17.5703125" style="29" bestFit="1" customWidth="1"/>
    <col min="15" max="15" width="19" style="29" bestFit="1" customWidth="1"/>
    <col min="16" max="16" width="17.5703125" style="29" bestFit="1" customWidth="1"/>
    <col min="17" max="17" width="17.5703125" style="29" customWidth="1"/>
    <col min="18" max="18" width="15" style="29" customWidth="1"/>
    <col min="19" max="20" width="17.5703125" style="29" bestFit="1" customWidth="1"/>
    <col min="21" max="22" width="16.5703125" style="29" customWidth="1"/>
    <col min="23" max="23" width="17.5703125" style="29" bestFit="1" customWidth="1"/>
    <col min="24" max="24" width="22.5703125" style="29" customWidth="1"/>
    <col min="25" max="26" width="8.140625" style="29" customWidth="1"/>
    <col min="27" max="27" width="20.140625" style="29" bestFit="1" customWidth="1"/>
    <col min="28" max="28" width="9" style="29" bestFit="1" customWidth="1"/>
    <col min="29" max="29" width="20.140625" style="29" bestFit="1" customWidth="1"/>
    <col min="30" max="31" width="20" style="94" customWidth="1"/>
    <col min="32" max="127" width="8.85546875" style="94"/>
    <col min="128" max="128" width="16.42578125" style="94" bestFit="1" customWidth="1"/>
    <col min="129" max="16384" width="8.85546875" style="94"/>
  </cols>
  <sheetData>
    <row r="1" spans="1:32" s="16" customFormat="1" ht="15.75">
      <c r="A1" s="644" t="s">
        <v>123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74"/>
      <c r="AA1" s="58"/>
      <c r="AB1" s="58"/>
      <c r="AC1" s="58"/>
    </row>
    <row r="2" spans="1:32" s="17" customFormat="1" ht="15.75">
      <c r="A2" s="644" t="s">
        <v>124</v>
      </c>
      <c r="B2" s="644"/>
      <c r="C2" s="644"/>
      <c r="D2" s="644"/>
      <c r="E2" s="644"/>
      <c r="F2" s="644"/>
      <c r="G2" s="644"/>
      <c r="H2" s="644"/>
      <c r="I2" s="644"/>
      <c r="J2" s="644"/>
      <c r="K2" s="644"/>
      <c r="L2" s="644"/>
      <c r="M2" s="644"/>
      <c r="N2" s="644"/>
      <c r="O2" s="644"/>
      <c r="P2" s="644"/>
      <c r="Q2" s="644"/>
      <c r="R2" s="644"/>
      <c r="S2" s="644"/>
      <c r="T2" s="644"/>
      <c r="U2" s="644"/>
      <c r="V2" s="644"/>
      <c r="W2" s="644"/>
      <c r="X2" s="644"/>
      <c r="Y2" s="644"/>
      <c r="Z2" s="74"/>
      <c r="AA2" s="59"/>
      <c r="AB2" s="59"/>
      <c r="AC2" s="59"/>
    </row>
    <row r="3" spans="1:32" s="16" customFormat="1" ht="15.75">
      <c r="A3" s="644" t="str">
        <f>'per SKPD'!A3:AQ3</f>
        <v>TAHUN 2015</v>
      </c>
      <c r="B3" s="644"/>
      <c r="C3" s="644"/>
      <c r="D3" s="644"/>
      <c r="E3" s="644"/>
      <c r="F3" s="644"/>
      <c r="G3" s="644"/>
      <c r="H3" s="644"/>
      <c r="I3" s="644"/>
      <c r="J3" s="644"/>
      <c r="K3" s="644"/>
      <c r="L3" s="644"/>
      <c r="M3" s="644"/>
      <c r="N3" s="644"/>
      <c r="O3" s="644"/>
      <c r="P3" s="644"/>
      <c r="Q3" s="644"/>
      <c r="R3" s="644"/>
      <c r="S3" s="644"/>
      <c r="T3" s="644"/>
      <c r="U3" s="644"/>
      <c r="V3" s="644"/>
      <c r="W3" s="644"/>
      <c r="X3" s="644"/>
      <c r="Y3" s="644"/>
      <c r="Z3" s="74"/>
      <c r="AA3" s="58"/>
      <c r="AB3" s="58"/>
      <c r="AC3" s="58"/>
    </row>
    <row r="4" spans="1:32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32">
      <c r="A5" s="598"/>
      <c r="B5" s="598"/>
      <c r="X5" s="28"/>
      <c r="Y5" s="28"/>
      <c r="Z5" s="28"/>
    </row>
    <row r="6" spans="1:32" s="19" customFormat="1" ht="24" customHeight="1">
      <c r="A6" s="595" t="s">
        <v>4</v>
      </c>
      <c r="B6" s="597" t="s">
        <v>13</v>
      </c>
      <c r="C6" s="53" t="s">
        <v>26</v>
      </c>
      <c r="D6" s="609" t="s">
        <v>37</v>
      </c>
      <c r="E6" s="605" t="s">
        <v>35</v>
      </c>
      <c r="F6" s="613" t="s">
        <v>29</v>
      </c>
      <c r="G6" s="614"/>
      <c r="H6" s="614"/>
      <c r="I6" s="614"/>
      <c r="J6" s="614"/>
      <c r="K6" s="614"/>
      <c r="L6" s="614"/>
      <c r="M6" s="614"/>
      <c r="N6" s="614"/>
      <c r="O6" s="614"/>
      <c r="P6" s="614"/>
      <c r="Q6" s="614"/>
      <c r="R6" s="614"/>
      <c r="S6" s="614"/>
      <c r="T6" s="614"/>
      <c r="U6" s="614"/>
      <c r="V6" s="615"/>
      <c r="W6" s="95"/>
      <c r="X6" s="46" t="s">
        <v>26</v>
      </c>
      <c r="Y6" s="604" t="s">
        <v>3</v>
      </c>
      <c r="Z6" s="75"/>
      <c r="AA6" s="57"/>
      <c r="AB6" s="57"/>
      <c r="AC6" s="57"/>
    </row>
    <row r="7" spans="1:32" s="19" customFormat="1" ht="22.5" customHeight="1">
      <c r="A7" s="595"/>
      <c r="B7" s="597"/>
      <c r="C7" s="54" t="str">
        <f>'per SKPD'!E7</f>
        <v>per 31 Desember 2016</v>
      </c>
      <c r="D7" s="610"/>
      <c r="E7" s="606"/>
      <c r="F7" s="626" t="s">
        <v>30</v>
      </c>
      <c r="G7" s="627"/>
      <c r="H7" s="627"/>
      <c r="I7" s="627"/>
      <c r="J7" s="627"/>
      <c r="K7" s="627"/>
      <c r="L7" s="627"/>
      <c r="M7" s="627"/>
      <c r="N7" s="627"/>
      <c r="O7" s="628"/>
      <c r="P7" s="623" t="s">
        <v>31</v>
      </c>
      <c r="Q7" s="624"/>
      <c r="R7" s="624"/>
      <c r="S7" s="624"/>
      <c r="T7" s="624"/>
      <c r="U7" s="624"/>
      <c r="V7" s="624"/>
      <c r="W7" s="625"/>
      <c r="X7" s="47" t="str">
        <f>'per SKPD'!AP7</f>
        <v>per 31 Desember 2017</v>
      </c>
      <c r="Y7" s="604"/>
      <c r="Z7" s="75"/>
      <c r="AA7" s="57"/>
      <c r="AB7" s="57"/>
      <c r="AC7" s="57"/>
    </row>
    <row r="8" spans="1:32" s="19" customFormat="1" ht="21" customHeight="1">
      <c r="A8" s="595"/>
      <c r="B8" s="597"/>
      <c r="C8" s="54" t="s">
        <v>23</v>
      </c>
      <c r="D8" s="611" t="str">
        <f>'per SKPD'!F8:F9</f>
        <v>TAHUN 2017</v>
      </c>
      <c r="E8" s="616" t="s">
        <v>24</v>
      </c>
      <c r="F8" s="632" t="s">
        <v>24</v>
      </c>
      <c r="G8" s="601" t="s">
        <v>20</v>
      </c>
      <c r="H8" s="601" t="s">
        <v>127</v>
      </c>
      <c r="I8" s="601" t="s">
        <v>25</v>
      </c>
      <c r="J8" s="601" t="s">
        <v>38</v>
      </c>
      <c r="K8" s="601" t="s">
        <v>27</v>
      </c>
      <c r="L8" s="601" t="s">
        <v>21</v>
      </c>
      <c r="M8" s="601" t="s">
        <v>34</v>
      </c>
      <c r="N8" s="603" t="s">
        <v>28</v>
      </c>
      <c r="O8" s="619" t="s">
        <v>1</v>
      </c>
      <c r="P8" s="629" t="s">
        <v>28</v>
      </c>
      <c r="Q8" s="599" t="s">
        <v>135</v>
      </c>
      <c r="R8" s="602" t="s">
        <v>22</v>
      </c>
      <c r="S8" s="602" t="s">
        <v>21</v>
      </c>
      <c r="T8" s="602" t="s">
        <v>34</v>
      </c>
      <c r="U8" s="631" t="s">
        <v>36</v>
      </c>
      <c r="V8" s="631"/>
      <c r="W8" s="621" t="s">
        <v>1</v>
      </c>
      <c r="X8" s="47" t="s">
        <v>23</v>
      </c>
      <c r="Y8" s="604"/>
      <c r="Z8" s="75"/>
      <c r="AA8" s="57"/>
      <c r="AB8" s="57"/>
      <c r="AC8" s="57"/>
    </row>
    <row r="9" spans="1:32" s="19" customFormat="1" ht="25.5">
      <c r="A9" s="595"/>
      <c r="B9" s="597"/>
      <c r="C9" s="55" t="s">
        <v>0</v>
      </c>
      <c r="D9" s="612"/>
      <c r="E9" s="617"/>
      <c r="F9" s="632"/>
      <c r="G9" s="601"/>
      <c r="H9" s="601"/>
      <c r="I9" s="601"/>
      <c r="J9" s="601"/>
      <c r="K9" s="601"/>
      <c r="L9" s="601"/>
      <c r="M9" s="601"/>
      <c r="N9" s="603"/>
      <c r="O9" s="620"/>
      <c r="P9" s="630"/>
      <c r="Q9" s="600"/>
      <c r="R9" s="602"/>
      <c r="S9" s="602"/>
      <c r="T9" s="602"/>
      <c r="U9" s="56" t="s">
        <v>32</v>
      </c>
      <c r="V9" s="56" t="s">
        <v>33</v>
      </c>
      <c r="W9" s="622"/>
      <c r="X9" s="48" t="s">
        <v>0</v>
      </c>
      <c r="Y9" s="604"/>
      <c r="Z9" s="75"/>
      <c r="AA9" s="57"/>
      <c r="AB9" s="89" t="s">
        <v>49</v>
      </c>
      <c r="AC9" s="89" t="s">
        <v>50</v>
      </c>
      <c r="AD9" s="90" t="s">
        <v>51</v>
      </c>
      <c r="AE9" s="90"/>
    </row>
    <row r="10" spans="1:32" s="51" customFormat="1">
      <c r="A10" s="50">
        <v>1</v>
      </c>
      <c r="B10" s="50">
        <v>4</v>
      </c>
      <c r="C10" s="50">
        <v>5</v>
      </c>
      <c r="D10" s="50">
        <v>6</v>
      </c>
      <c r="E10" s="62">
        <v>7</v>
      </c>
      <c r="F10" s="66">
        <v>8</v>
      </c>
      <c r="G10" s="50">
        <v>9</v>
      </c>
      <c r="H10" s="50">
        <v>10</v>
      </c>
      <c r="I10" s="50">
        <v>11</v>
      </c>
      <c r="J10" s="50">
        <v>12</v>
      </c>
      <c r="K10" s="50">
        <v>13</v>
      </c>
      <c r="L10" s="50">
        <v>14</v>
      </c>
      <c r="M10" s="50">
        <v>15</v>
      </c>
      <c r="N10" s="62">
        <v>16</v>
      </c>
      <c r="O10" s="50"/>
      <c r="P10" s="52">
        <v>17</v>
      </c>
      <c r="Q10" s="52"/>
      <c r="R10" s="50">
        <v>18</v>
      </c>
      <c r="S10" s="50">
        <v>19</v>
      </c>
      <c r="T10" s="50">
        <v>20</v>
      </c>
      <c r="U10" s="50">
        <v>22</v>
      </c>
      <c r="V10" s="50">
        <v>23</v>
      </c>
      <c r="W10" s="50"/>
      <c r="X10" s="50">
        <v>24</v>
      </c>
      <c r="Y10" s="50">
        <v>25</v>
      </c>
      <c r="AA10" s="37"/>
      <c r="AB10" s="93" t="s">
        <v>52</v>
      </c>
      <c r="AD10" s="618" t="s">
        <v>53</v>
      </c>
      <c r="AE10" s="618"/>
    </row>
    <row r="11" spans="1:32">
      <c r="A11" s="101"/>
      <c r="B11" s="11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4"/>
      <c r="Y11" s="34"/>
      <c r="Z11" s="28"/>
    </row>
    <row r="12" spans="1:32">
      <c r="A12" s="101">
        <v>1</v>
      </c>
      <c r="B12" s="110" t="str">
        <f>'KIB E'!B12</f>
        <v>DINAS PENDIDIKAN PEMUDA DAN OLAHRAGA</v>
      </c>
      <c r="C12" s="31">
        <f>'per SKPD'!E56</f>
        <v>201947000</v>
      </c>
      <c r="D12" s="31">
        <f>'per SKPD'!F56</f>
        <v>0</v>
      </c>
      <c r="E12" s="31">
        <f>'per SKPD'!G56</f>
        <v>0</v>
      </c>
      <c r="F12" s="31">
        <f>'per SKPD'!H56</f>
        <v>0</v>
      </c>
      <c r="G12" s="31">
        <f>'per SKPD'!I56</f>
        <v>0</v>
      </c>
      <c r="H12" s="31">
        <f>'per SKPD'!J56</f>
        <v>0</v>
      </c>
      <c r="I12" s="31">
        <f>'per SKPD'!K56</f>
        <v>0</v>
      </c>
      <c r="J12" s="31">
        <f>'per SKPD'!L56</f>
        <v>0</v>
      </c>
      <c r="K12" s="31">
        <f>'per SKPD'!M56</f>
        <v>0</v>
      </c>
      <c r="L12" s="31">
        <f>'per SKPD'!N56</f>
        <v>0</v>
      </c>
      <c r="M12" s="31">
        <f>'per SKPD'!W56</f>
        <v>0</v>
      </c>
      <c r="N12" s="31">
        <f>'per SKPD'!X56</f>
        <v>0</v>
      </c>
      <c r="O12" s="31">
        <f>'per SKPD'!Y56</f>
        <v>0</v>
      </c>
      <c r="P12" s="31">
        <f>'per SKPD'!Z56</f>
        <v>0</v>
      </c>
      <c r="Q12" s="31">
        <f>'per SKPD'!AA56</f>
        <v>0</v>
      </c>
      <c r="R12" s="31">
        <f>'per SKPD'!AB56</f>
        <v>0</v>
      </c>
      <c r="S12" s="31">
        <f>'per SKPD'!AC56</f>
        <v>0</v>
      </c>
      <c r="T12" s="31">
        <f>'per SKPD'!AL56</f>
        <v>50219000</v>
      </c>
      <c r="U12" s="31">
        <f>'per SKPD'!AM56</f>
        <v>0</v>
      </c>
      <c r="V12" s="31">
        <f>'per SKPD'!AN56</f>
        <v>0</v>
      </c>
      <c r="W12" s="31">
        <f>'per SKPD'!AO56</f>
        <v>50219000</v>
      </c>
      <c r="X12" s="32">
        <f t="shared" ref="X12:X43" si="0">C12+O12-W12</f>
        <v>151728000</v>
      </c>
      <c r="Y12" s="32"/>
      <c r="Z12" s="28"/>
      <c r="AA12" s="29">
        <f t="shared" ref="AA12:AA43" si="1">C12+F12+G12+H12+I12+J12+K12+L12+M12+N12-P12-R12-T12-S12-U12-V12</f>
        <v>151728000</v>
      </c>
      <c r="AB12" s="29">
        <f t="shared" ref="AB12:AB43" si="2">X12-AA12</f>
        <v>0</v>
      </c>
      <c r="AC12" s="29">
        <f t="shared" ref="AC12:AC43" si="3">C12</f>
        <v>201947000</v>
      </c>
      <c r="AD12" s="94">
        <f t="shared" ref="AD12:AD43" si="4">AA12-AC12</f>
        <v>-50219000</v>
      </c>
      <c r="AE12" s="94">
        <f t="shared" ref="AE12:AE43" si="5">O12-W12</f>
        <v>-50219000</v>
      </c>
      <c r="AF12" s="94">
        <f t="shared" ref="AF12:AF43" si="6">AD12-AE12</f>
        <v>0</v>
      </c>
    </row>
    <row r="13" spans="1:32">
      <c r="A13" s="101">
        <v>2</v>
      </c>
      <c r="B13" s="110" t="str">
        <f>'KIB E'!B13</f>
        <v>DINAS KESEHATAN</v>
      </c>
      <c r="C13" s="31">
        <f>'per SKPD'!E109</f>
        <v>0</v>
      </c>
      <c r="D13" s="31">
        <f>'per SKPD'!F109</f>
        <v>0</v>
      </c>
      <c r="E13" s="31">
        <f>'per SKPD'!G109</f>
        <v>0</v>
      </c>
      <c r="F13" s="31">
        <f>'per SKPD'!H109</f>
        <v>0</v>
      </c>
      <c r="G13" s="31">
        <f>'per SKPD'!I109</f>
        <v>0</v>
      </c>
      <c r="H13" s="31">
        <f>'per SKPD'!J109</f>
        <v>0</v>
      </c>
      <c r="I13" s="31">
        <f>'per SKPD'!K109</f>
        <v>0</v>
      </c>
      <c r="J13" s="31">
        <f>'per SKPD'!L109</f>
        <v>0</v>
      </c>
      <c r="K13" s="31">
        <f>'per SKPD'!M109</f>
        <v>0</v>
      </c>
      <c r="L13" s="31">
        <f>'per SKPD'!N109</f>
        <v>0</v>
      </c>
      <c r="M13" s="31">
        <f>'per SKPD'!W109</f>
        <v>0</v>
      </c>
      <c r="N13" s="31">
        <f>'per SKPD'!X109</f>
        <v>0</v>
      </c>
      <c r="O13" s="31">
        <f>'per SKPD'!Y109</f>
        <v>0</v>
      </c>
      <c r="P13" s="31">
        <f>'per SKPD'!Z109</f>
        <v>0</v>
      </c>
      <c r="Q13" s="31">
        <f>'per SKPD'!AA109</f>
        <v>0</v>
      </c>
      <c r="R13" s="31">
        <f>'per SKPD'!AB109</f>
        <v>0</v>
      </c>
      <c r="S13" s="31">
        <f>'per SKPD'!AC109</f>
        <v>0</v>
      </c>
      <c r="T13" s="31">
        <f>'per SKPD'!AL109</f>
        <v>0</v>
      </c>
      <c r="U13" s="31">
        <f>'per SKPD'!AM109</f>
        <v>0</v>
      </c>
      <c r="V13" s="31">
        <f>'per SKPD'!AN109</f>
        <v>0</v>
      </c>
      <c r="W13" s="31">
        <f>'per SKPD'!AO109</f>
        <v>0</v>
      </c>
      <c r="X13" s="32">
        <f t="shared" si="0"/>
        <v>0</v>
      </c>
      <c r="Y13" s="32"/>
      <c r="Z13" s="28"/>
      <c r="AA13" s="29">
        <f t="shared" si="1"/>
        <v>0</v>
      </c>
      <c r="AB13" s="29">
        <f t="shared" si="2"/>
        <v>0</v>
      </c>
      <c r="AC13" s="29">
        <f t="shared" si="3"/>
        <v>0</v>
      </c>
      <c r="AD13" s="94">
        <f t="shared" si="4"/>
        <v>0</v>
      </c>
      <c r="AE13" s="94">
        <f t="shared" si="5"/>
        <v>0</v>
      </c>
      <c r="AF13" s="94">
        <f t="shared" si="6"/>
        <v>0</v>
      </c>
    </row>
    <row r="14" spans="1:32">
      <c r="A14" s="101">
        <v>3</v>
      </c>
      <c r="B14" s="110" t="str">
        <f>'KIB E'!B14</f>
        <v>RUMAH SAKIT UMUM DAERAH</v>
      </c>
      <c r="C14" s="31">
        <f>'per SKPD'!E622</f>
        <v>0</v>
      </c>
      <c r="D14" s="31">
        <f>'per SKPD'!F622</f>
        <v>0</v>
      </c>
      <c r="E14" s="31">
        <f>'per SKPD'!G622</f>
        <v>0</v>
      </c>
      <c r="F14" s="31">
        <f>'per SKPD'!H622</f>
        <v>0</v>
      </c>
      <c r="G14" s="31">
        <f>'per SKPD'!I622</f>
        <v>0</v>
      </c>
      <c r="H14" s="31">
        <f>'per SKPD'!J622</f>
        <v>0</v>
      </c>
      <c r="I14" s="31">
        <f>'per SKPD'!K622</f>
        <v>0</v>
      </c>
      <c r="J14" s="31">
        <f>'per SKPD'!L622</f>
        <v>0</v>
      </c>
      <c r="K14" s="31">
        <f>'per SKPD'!M622</f>
        <v>0</v>
      </c>
      <c r="L14" s="31">
        <f>'per SKPD'!N622</f>
        <v>0</v>
      </c>
      <c r="M14" s="31">
        <f>'per SKPD'!W622</f>
        <v>0</v>
      </c>
      <c r="N14" s="31">
        <f>'per SKPD'!X622</f>
        <v>0</v>
      </c>
      <c r="O14" s="31">
        <f>'per SKPD'!Y622</f>
        <v>0</v>
      </c>
      <c r="P14" s="31">
        <f>'per SKPD'!Z622</f>
        <v>0</v>
      </c>
      <c r="Q14" s="31">
        <f>'per SKPD'!AA622</f>
        <v>0</v>
      </c>
      <c r="R14" s="31">
        <f>'per SKPD'!AB622</f>
        <v>0</v>
      </c>
      <c r="S14" s="31">
        <f>'per SKPD'!AC622</f>
        <v>0</v>
      </c>
      <c r="T14" s="31">
        <f>'per SKPD'!AL622</f>
        <v>0</v>
      </c>
      <c r="U14" s="31">
        <f>'per SKPD'!AM622</f>
        <v>0</v>
      </c>
      <c r="V14" s="31">
        <f>'per SKPD'!AN622</f>
        <v>0</v>
      </c>
      <c r="W14" s="31">
        <f>'per SKPD'!AO622</f>
        <v>0</v>
      </c>
      <c r="X14" s="32">
        <f t="shared" si="0"/>
        <v>0</v>
      </c>
      <c r="Y14" s="32"/>
      <c r="Z14" s="28"/>
      <c r="AA14" s="29">
        <f t="shared" si="1"/>
        <v>0</v>
      </c>
      <c r="AB14" s="29">
        <f t="shared" si="2"/>
        <v>0</v>
      </c>
      <c r="AC14" s="29">
        <f t="shared" si="3"/>
        <v>0</v>
      </c>
      <c r="AD14" s="94">
        <f t="shared" si="4"/>
        <v>0</v>
      </c>
      <c r="AE14" s="94">
        <f t="shared" si="5"/>
        <v>0</v>
      </c>
      <c r="AF14" s="94">
        <f t="shared" si="6"/>
        <v>0</v>
      </c>
    </row>
    <row r="15" spans="1:32">
      <c r="A15" s="101">
        <v>4</v>
      </c>
      <c r="B15" s="110" t="str">
        <f>'KIB E'!B15</f>
        <v>DINAS PEKERJAAN UMUM PERUMAHAN DAN KAWASAN PERMUKIMAN</v>
      </c>
      <c r="C15" s="31">
        <f>'per SKPD'!E1363</f>
        <v>5346074750</v>
      </c>
      <c r="D15" s="31">
        <f>'per SKPD'!F1363</f>
        <v>0</v>
      </c>
      <c r="E15" s="31">
        <f>'per SKPD'!G1363</f>
        <v>0</v>
      </c>
      <c r="F15" s="31">
        <f>'per SKPD'!H1363</f>
        <v>0</v>
      </c>
      <c r="G15" s="31">
        <f>'per SKPD'!I1363</f>
        <v>0</v>
      </c>
      <c r="H15" s="31">
        <f>'per SKPD'!J1363</f>
        <v>0</v>
      </c>
      <c r="I15" s="31">
        <f>'per SKPD'!K1363</f>
        <v>0</v>
      </c>
      <c r="J15" s="31">
        <f>'per SKPD'!L1363</f>
        <v>0</v>
      </c>
      <c r="K15" s="31">
        <f>'per SKPD'!M1363</f>
        <v>0</v>
      </c>
      <c r="L15" s="31">
        <f>'per SKPD'!N1363</f>
        <v>0</v>
      </c>
      <c r="M15" s="31">
        <f>'per SKPD'!W1363</f>
        <v>0</v>
      </c>
      <c r="N15" s="31">
        <f>'per SKPD'!X1363</f>
        <v>0</v>
      </c>
      <c r="O15" s="31">
        <f>'per SKPD'!Y1363</f>
        <v>0</v>
      </c>
      <c r="P15" s="31">
        <f>'per SKPD'!Z1363</f>
        <v>0</v>
      </c>
      <c r="Q15" s="31">
        <f>'per SKPD'!AA1363</f>
        <v>0</v>
      </c>
      <c r="R15" s="31">
        <f>'per SKPD'!AB1363</f>
        <v>0</v>
      </c>
      <c r="S15" s="31">
        <f>'per SKPD'!AC1363</f>
        <v>0</v>
      </c>
      <c r="T15" s="31">
        <f>'per SKPD'!AL1363</f>
        <v>5346074750</v>
      </c>
      <c r="U15" s="31">
        <f>'per SKPD'!AM1363</f>
        <v>0</v>
      </c>
      <c r="V15" s="31">
        <f>'per SKPD'!AN1363</f>
        <v>0</v>
      </c>
      <c r="W15" s="31">
        <f>'per SKPD'!AO1363</f>
        <v>5346074750</v>
      </c>
      <c r="X15" s="32">
        <f t="shared" si="0"/>
        <v>0</v>
      </c>
      <c r="Y15" s="32"/>
      <c r="Z15" s="28"/>
      <c r="AA15" s="29">
        <f t="shared" si="1"/>
        <v>0</v>
      </c>
      <c r="AB15" s="29">
        <f t="shared" si="2"/>
        <v>0</v>
      </c>
      <c r="AC15" s="29">
        <f t="shared" si="3"/>
        <v>5346074750</v>
      </c>
      <c r="AD15" s="94">
        <f t="shared" si="4"/>
        <v>-5346074750</v>
      </c>
      <c r="AE15" s="94">
        <f t="shared" si="5"/>
        <v>-5346074750</v>
      </c>
      <c r="AF15" s="94">
        <f t="shared" si="6"/>
        <v>0</v>
      </c>
    </row>
    <row r="16" spans="1:32">
      <c r="A16" s="101">
        <v>5</v>
      </c>
      <c r="B16" s="110" t="str">
        <f>'KIB E'!B16</f>
        <v>BADAN PERENCANAAN PEMBANGUNAN PENELITIAN DAN PENGEMBANGAN DAERAH</v>
      </c>
      <c r="C16" s="31">
        <f>'per SKPD'!E1577</f>
        <v>0</v>
      </c>
      <c r="D16" s="31">
        <f>'per SKPD'!F1577</f>
        <v>0</v>
      </c>
      <c r="E16" s="31">
        <f>'per SKPD'!G1577</f>
        <v>0</v>
      </c>
      <c r="F16" s="31">
        <f>'per SKPD'!H1577</f>
        <v>0</v>
      </c>
      <c r="G16" s="31">
        <f>'per SKPD'!I1577</f>
        <v>0</v>
      </c>
      <c r="H16" s="31">
        <f>'per SKPD'!J1577</f>
        <v>0</v>
      </c>
      <c r="I16" s="31">
        <f>'per SKPD'!K1577</f>
        <v>0</v>
      </c>
      <c r="J16" s="31">
        <f>'per SKPD'!L1577</f>
        <v>0</v>
      </c>
      <c r="K16" s="31">
        <f>'per SKPD'!M1577</f>
        <v>0</v>
      </c>
      <c r="L16" s="31">
        <f>'per SKPD'!N1577</f>
        <v>0</v>
      </c>
      <c r="M16" s="31">
        <f>'per SKPD'!W1577</f>
        <v>0</v>
      </c>
      <c r="N16" s="31">
        <f>'per SKPD'!X1577</f>
        <v>0</v>
      </c>
      <c r="O16" s="31">
        <f>'per SKPD'!Y1577</f>
        <v>0</v>
      </c>
      <c r="P16" s="31">
        <f>'per SKPD'!Z1577</f>
        <v>0</v>
      </c>
      <c r="Q16" s="31">
        <f>'per SKPD'!AA1577</f>
        <v>0</v>
      </c>
      <c r="R16" s="31">
        <f>'per SKPD'!AB1577</f>
        <v>0</v>
      </c>
      <c r="S16" s="31">
        <f>'per SKPD'!AC1577</f>
        <v>0</v>
      </c>
      <c r="T16" s="31">
        <f>'per SKPD'!AL1577</f>
        <v>0</v>
      </c>
      <c r="U16" s="31">
        <f>'per SKPD'!AM1577</f>
        <v>0</v>
      </c>
      <c r="V16" s="31">
        <f>'per SKPD'!AN1577</f>
        <v>0</v>
      </c>
      <c r="W16" s="31">
        <f>'per SKPD'!AO1577</f>
        <v>0</v>
      </c>
      <c r="X16" s="32">
        <f t="shared" si="0"/>
        <v>0</v>
      </c>
      <c r="Y16" s="32"/>
      <c r="Z16" s="28"/>
      <c r="AA16" s="29">
        <f t="shared" si="1"/>
        <v>0</v>
      </c>
      <c r="AB16" s="29">
        <f t="shared" si="2"/>
        <v>0</v>
      </c>
      <c r="AC16" s="29">
        <f t="shared" si="3"/>
        <v>0</v>
      </c>
      <c r="AD16" s="94">
        <f t="shared" si="4"/>
        <v>0</v>
      </c>
      <c r="AE16" s="94">
        <f t="shared" si="5"/>
        <v>0</v>
      </c>
      <c r="AF16" s="94">
        <f t="shared" si="6"/>
        <v>0</v>
      </c>
    </row>
    <row r="17" spans="1:32">
      <c r="A17" s="101">
        <v>6</v>
      </c>
      <c r="B17" s="110" t="str">
        <f>'KIB E'!B17</f>
        <v>DINAS PERHUBUNGAN</v>
      </c>
      <c r="C17" s="31">
        <f>'per SKPD'!E1706</f>
        <v>0</v>
      </c>
      <c r="D17" s="31">
        <f>'per SKPD'!F1706</f>
        <v>0</v>
      </c>
      <c r="E17" s="31">
        <f>'per SKPD'!G1706</f>
        <v>0</v>
      </c>
      <c r="F17" s="31">
        <f>'per SKPD'!H1706</f>
        <v>0</v>
      </c>
      <c r="G17" s="31">
        <f>'per SKPD'!I1706</f>
        <v>0</v>
      </c>
      <c r="H17" s="31">
        <f>'per SKPD'!J1706</f>
        <v>0</v>
      </c>
      <c r="I17" s="31">
        <f>'per SKPD'!K1706</f>
        <v>0</v>
      </c>
      <c r="J17" s="31">
        <f>'per SKPD'!L1706</f>
        <v>0</v>
      </c>
      <c r="K17" s="31">
        <f>'per SKPD'!M1706</f>
        <v>0</v>
      </c>
      <c r="L17" s="31">
        <f>'per SKPD'!N1706</f>
        <v>0</v>
      </c>
      <c r="M17" s="31">
        <f>'per SKPD'!W1706</f>
        <v>0</v>
      </c>
      <c r="N17" s="31">
        <f>'per SKPD'!X1706</f>
        <v>0</v>
      </c>
      <c r="O17" s="31">
        <f>'per SKPD'!Y1706</f>
        <v>0</v>
      </c>
      <c r="P17" s="31">
        <f>'per SKPD'!Z1706</f>
        <v>0</v>
      </c>
      <c r="Q17" s="31">
        <f>'per SKPD'!AA1706</f>
        <v>0</v>
      </c>
      <c r="R17" s="31">
        <f>'per SKPD'!AB1706</f>
        <v>0</v>
      </c>
      <c r="S17" s="31">
        <f>'per SKPD'!AC1706</f>
        <v>0</v>
      </c>
      <c r="T17" s="31">
        <f>'per SKPD'!AL1706</f>
        <v>0</v>
      </c>
      <c r="U17" s="31">
        <f>'per SKPD'!AM1706</f>
        <v>0</v>
      </c>
      <c r="V17" s="31">
        <f>'per SKPD'!AN1706</f>
        <v>0</v>
      </c>
      <c r="W17" s="31">
        <f>'per SKPD'!AO1706</f>
        <v>0</v>
      </c>
      <c r="X17" s="32">
        <f t="shared" si="0"/>
        <v>0</v>
      </c>
      <c r="Y17" s="32"/>
      <c r="Z17" s="28"/>
      <c r="AA17" s="29">
        <f t="shared" si="1"/>
        <v>0</v>
      </c>
      <c r="AB17" s="29">
        <f t="shared" si="2"/>
        <v>0</v>
      </c>
      <c r="AC17" s="29">
        <f t="shared" si="3"/>
        <v>0</v>
      </c>
      <c r="AD17" s="94">
        <f t="shared" si="4"/>
        <v>0</v>
      </c>
      <c r="AE17" s="94">
        <f t="shared" si="5"/>
        <v>0</v>
      </c>
      <c r="AF17" s="94">
        <f t="shared" si="6"/>
        <v>0</v>
      </c>
    </row>
    <row r="18" spans="1:32">
      <c r="A18" s="101">
        <v>7</v>
      </c>
      <c r="B18" s="110" t="str">
        <f>'KIB E'!B18</f>
        <v>DINAS LINGKUNGAN HIDUP</v>
      </c>
      <c r="C18" s="31">
        <f>'per SKPD'!E1888</f>
        <v>0</v>
      </c>
      <c r="D18" s="31">
        <f>'per SKPD'!F1888</f>
        <v>0</v>
      </c>
      <c r="E18" s="31">
        <f>'per SKPD'!G1888</f>
        <v>0</v>
      </c>
      <c r="F18" s="31">
        <f>'per SKPD'!H1888</f>
        <v>0</v>
      </c>
      <c r="G18" s="31">
        <f>'per SKPD'!I1888</f>
        <v>0</v>
      </c>
      <c r="H18" s="31">
        <f>'per SKPD'!J1888</f>
        <v>0</v>
      </c>
      <c r="I18" s="31">
        <f>'per SKPD'!K1888</f>
        <v>0</v>
      </c>
      <c r="J18" s="31">
        <f>'per SKPD'!L1888</f>
        <v>0</v>
      </c>
      <c r="K18" s="31">
        <f>'per SKPD'!M1888</f>
        <v>0</v>
      </c>
      <c r="L18" s="31">
        <f>'per SKPD'!N1888</f>
        <v>0</v>
      </c>
      <c r="M18" s="31">
        <f>'per SKPD'!W1888</f>
        <v>0</v>
      </c>
      <c r="N18" s="31">
        <f>'per SKPD'!X1888</f>
        <v>0</v>
      </c>
      <c r="O18" s="31">
        <f>'per SKPD'!Y1888</f>
        <v>0</v>
      </c>
      <c r="P18" s="31">
        <f>'per SKPD'!Z1888</f>
        <v>0</v>
      </c>
      <c r="Q18" s="31">
        <f>'per SKPD'!AA1888</f>
        <v>0</v>
      </c>
      <c r="R18" s="31">
        <f>'per SKPD'!AB1888</f>
        <v>0</v>
      </c>
      <c r="S18" s="31">
        <f>'per SKPD'!AC1888</f>
        <v>0</v>
      </c>
      <c r="T18" s="31">
        <f>'per SKPD'!AL1888</f>
        <v>0</v>
      </c>
      <c r="U18" s="31">
        <f>'per SKPD'!AM1888</f>
        <v>0</v>
      </c>
      <c r="V18" s="31">
        <f>'per SKPD'!AN1888</f>
        <v>0</v>
      </c>
      <c r="W18" s="31">
        <f>'per SKPD'!AO1888</f>
        <v>0</v>
      </c>
      <c r="X18" s="32">
        <f t="shared" si="0"/>
        <v>0</v>
      </c>
      <c r="Y18" s="32"/>
      <c r="Z18" s="28"/>
      <c r="AA18" s="29">
        <f t="shared" si="1"/>
        <v>0</v>
      </c>
      <c r="AB18" s="29">
        <f t="shared" si="2"/>
        <v>0</v>
      </c>
      <c r="AC18" s="29">
        <f t="shared" si="3"/>
        <v>0</v>
      </c>
      <c r="AD18" s="94">
        <f t="shared" si="4"/>
        <v>0</v>
      </c>
      <c r="AE18" s="94">
        <f t="shared" si="5"/>
        <v>0</v>
      </c>
      <c r="AF18" s="94">
        <f t="shared" si="6"/>
        <v>0</v>
      </c>
    </row>
    <row r="19" spans="1:32">
      <c r="A19" s="101">
        <v>8</v>
      </c>
      <c r="B19" s="110" t="str">
        <f>'KIB E'!B19</f>
        <v>DINAS KEPENDUDUKAN DAN PENCATATAN SIPIL</v>
      </c>
      <c r="C19" s="31">
        <f>'per SKPD'!E2089</f>
        <v>0</v>
      </c>
      <c r="D19" s="31">
        <f>'per SKPD'!F2089</f>
        <v>0</v>
      </c>
      <c r="E19" s="31">
        <f>'per SKPD'!G2089</f>
        <v>0</v>
      </c>
      <c r="F19" s="31">
        <f>'per SKPD'!H2089</f>
        <v>0</v>
      </c>
      <c r="G19" s="31">
        <f>'per SKPD'!I2089</f>
        <v>0</v>
      </c>
      <c r="H19" s="31">
        <f>'per SKPD'!J2089</f>
        <v>0</v>
      </c>
      <c r="I19" s="31">
        <f>'per SKPD'!K2089</f>
        <v>0</v>
      </c>
      <c r="J19" s="31">
        <f>'per SKPD'!L2089</f>
        <v>0</v>
      </c>
      <c r="K19" s="31">
        <f>'per SKPD'!M2089</f>
        <v>0</v>
      </c>
      <c r="L19" s="31">
        <f>'per SKPD'!N2089</f>
        <v>0</v>
      </c>
      <c r="M19" s="31">
        <f>'per SKPD'!W2089</f>
        <v>0</v>
      </c>
      <c r="N19" s="31">
        <f>'per SKPD'!X2089</f>
        <v>0</v>
      </c>
      <c r="O19" s="31">
        <f>'per SKPD'!Y2089</f>
        <v>0</v>
      </c>
      <c r="P19" s="31">
        <f>'per SKPD'!Z2089</f>
        <v>0</v>
      </c>
      <c r="Q19" s="31">
        <f>'per SKPD'!AA2089</f>
        <v>0</v>
      </c>
      <c r="R19" s="31">
        <f>'per SKPD'!AB2089</f>
        <v>0</v>
      </c>
      <c r="S19" s="31">
        <f>'per SKPD'!AC2089</f>
        <v>0</v>
      </c>
      <c r="T19" s="31">
        <f>'per SKPD'!AL2089</f>
        <v>0</v>
      </c>
      <c r="U19" s="31">
        <f>'per SKPD'!AM2089</f>
        <v>0</v>
      </c>
      <c r="V19" s="31">
        <f>'per SKPD'!AN2089</f>
        <v>0</v>
      </c>
      <c r="W19" s="31">
        <f>'per SKPD'!AO2089</f>
        <v>0</v>
      </c>
      <c r="X19" s="32">
        <f t="shared" si="0"/>
        <v>0</v>
      </c>
      <c r="Y19" s="32"/>
      <c r="Z19" s="28"/>
      <c r="AA19" s="29">
        <f t="shared" si="1"/>
        <v>0</v>
      </c>
      <c r="AB19" s="29">
        <f t="shared" si="2"/>
        <v>0</v>
      </c>
      <c r="AC19" s="29">
        <f t="shared" si="3"/>
        <v>0</v>
      </c>
      <c r="AD19" s="94">
        <f t="shared" si="4"/>
        <v>0</v>
      </c>
      <c r="AE19" s="94">
        <f t="shared" si="5"/>
        <v>0</v>
      </c>
      <c r="AF19" s="94">
        <f t="shared" si="6"/>
        <v>0</v>
      </c>
    </row>
    <row r="20" spans="1:32">
      <c r="A20" s="101">
        <v>9</v>
      </c>
      <c r="B20" s="110" t="str">
        <f>'KIB E'!B20</f>
        <v>DINAS PENGENDALI PENDUDUK KELUARGA BERENCANA PEMBERDAYAAN PEREMPUAN DAN PERLINDUNGAN ANAK</v>
      </c>
      <c r="C20" s="31">
        <f>'per SKPD'!E2232</f>
        <v>0</v>
      </c>
      <c r="D20" s="31">
        <f>'per SKPD'!F2232</f>
        <v>0</v>
      </c>
      <c r="E20" s="31">
        <f>'per SKPD'!G2232</f>
        <v>0</v>
      </c>
      <c r="F20" s="31">
        <f>'per SKPD'!H2232</f>
        <v>0</v>
      </c>
      <c r="G20" s="31">
        <f>'per SKPD'!I2232</f>
        <v>0</v>
      </c>
      <c r="H20" s="31">
        <f>'per SKPD'!J2232</f>
        <v>0</v>
      </c>
      <c r="I20" s="31">
        <f>'per SKPD'!K2232</f>
        <v>0</v>
      </c>
      <c r="J20" s="31">
        <f>'per SKPD'!L2232</f>
        <v>0</v>
      </c>
      <c r="K20" s="31">
        <f>'per SKPD'!M2232</f>
        <v>0</v>
      </c>
      <c r="L20" s="31">
        <f>'per SKPD'!N2232</f>
        <v>0</v>
      </c>
      <c r="M20" s="31">
        <f>'per SKPD'!W2232</f>
        <v>0</v>
      </c>
      <c r="N20" s="31">
        <f>'per SKPD'!X2232</f>
        <v>0</v>
      </c>
      <c r="O20" s="31">
        <f>'per SKPD'!Y2232</f>
        <v>0</v>
      </c>
      <c r="P20" s="31">
        <f>'per SKPD'!Z2232</f>
        <v>0</v>
      </c>
      <c r="Q20" s="31">
        <f>'per SKPD'!AA2232</f>
        <v>0</v>
      </c>
      <c r="R20" s="31">
        <f>'per SKPD'!AB2232</f>
        <v>0</v>
      </c>
      <c r="S20" s="31">
        <f>'per SKPD'!AC2232</f>
        <v>0</v>
      </c>
      <c r="T20" s="31">
        <f>'per SKPD'!AL2232</f>
        <v>0</v>
      </c>
      <c r="U20" s="31">
        <f>'per SKPD'!AM2232</f>
        <v>0</v>
      </c>
      <c r="V20" s="31">
        <f>'per SKPD'!AN2232</f>
        <v>0</v>
      </c>
      <c r="W20" s="31">
        <f>'per SKPD'!AO2232</f>
        <v>0</v>
      </c>
      <c r="X20" s="32">
        <f t="shared" si="0"/>
        <v>0</v>
      </c>
      <c r="Y20" s="32"/>
      <c r="Z20" s="28"/>
      <c r="AA20" s="29">
        <f t="shared" si="1"/>
        <v>0</v>
      </c>
      <c r="AB20" s="29">
        <f t="shared" si="2"/>
        <v>0</v>
      </c>
      <c r="AC20" s="29">
        <f t="shared" si="3"/>
        <v>0</v>
      </c>
      <c r="AD20" s="94">
        <f t="shared" si="4"/>
        <v>0</v>
      </c>
      <c r="AE20" s="94">
        <f t="shared" si="5"/>
        <v>0</v>
      </c>
      <c r="AF20" s="94">
        <f t="shared" si="6"/>
        <v>0</v>
      </c>
    </row>
    <row r="21" spans="1:32">
      <c r="A21" s="101">
        <v>10</v>
      </c>
      <c r="B21" s="110" t="str">
        <f>'KIB E'!B21</f>
        <v>DINAS SOSIAL</v>
      </c>
      <c r="C21" s="31">
        <f>'per SKPD'!E2465</f>
        <v>0</v>
      </c>
      <c r="D21" s="31">
        <f>'per SKPD'!F2465</f>
        <v>0</v>
      </c>
      <c r="E21" s="31">
        <f>'per SKPD'!G2465</f>
        <v>0</v>
      </c>
      <c r="F21" s="31">
        <f>'per SKPD'!H2465</f>
        <v>0</v>
      </c>
      <c r="G21" s="31">
        <f>'per SKPD'!I2465</f>
        <v>0</v>
      </c>
      <c r="H21" s="31">
        <f>'per SKPD'!J2465</f>
        <v>0</v>
      </c>
      <c r="I21" s="31">
        <f>'per SKPD'!K2465</f>
        <v>0</v>
      </c>
      <c r="J21" s="31">
        <f>'per SKPD'!L2465</f>
        <v>0</v>
      </c>
      <c r="K21" s="31">
        <f>'per SKPD'!M2465</f>
        <v>0</v>
      </c>
      <c r="L21" s="31">
        <f>'per SKPD'!N2465</f>
        <v>0</v>
      </c>
      <c r="M21" s="31">
        <f>'per SKPD'!W2465</f>
        <v>0</v>
      </c>
      <c r="N21" s="31">
        <f>'per SKPD'!X2465</f>
        <v>0</v>
      </c>
      <c r="O21" s="31">
        <f>'per SKPD'!Y2465</f>
        <v>0</v>
      </c>
      <c r="P21" s="31">
        <f>'per SKPD'!Z2465</f>
        <v>0</v>
      </c>
      <c r="Q21" s="31">
        <f>'per SKPD'!AA2465</f>
        <v>0</v>
      </c>
      <c r="R21" s="31">
        <f>'per SKPD'!AB2465</f>
        <v>0</v>
      </c>
      <c r="S21" s="31">
        <f>'per SKPD'!AC2465</f>
        <v>0</v>
      </c>
      <c r="T21" s="31">
        <f>'per SKPD'!AL2465</f>
        <v>0</v>
      </c>
      <c r="U21" s="31">
        <f>'per SKPD'!AM2465</f>
        <v>0</v>
      </c>
      <c r="V21" s="31">
        <f>'per SKPD'!AN2465</f>
        <v>0</v>
      </c>
      <c r="W21" s="31">
        <f>'per SKPD'!AO2465</f>
        <v>0</v>
      </c>
      <c r="X21" s="32">
        <f t="shared" si="0"/>
        <v>0</v>
      </c>
      <c r="Y21" s="32"/>
      <c r="Z21" s="28"/>
      <c r="AA21" s="29">
        <f t="shared" si="1"/>
        <v>0</v>
      </c>
      <c r="AB21" s="29">
        <f t="shared" si="2"/>
        <v>0</v>
      </c>
      <c r="AC21" s="29">
        <f t="shared" si="3"/>
        <v>0</v>
      </c>
      <c r="AD21" s="94">
        <f t="shared" si="4"/>
        <v>0</v>
      </c>
      <c r="AE21" s="94">
        <f t="shared" si="5"/>
        <v>0</v>
      </c>
      <c r="AF21" s="94">
        <f t="shared" si="6"/>
        <v>0</v>
      </c>
    </row>
    <row r="22" spans="1:32">
      <c r="A22" s="101">
        <v>11</v>
      </c>
      <c r="B22" s="110" t="str">
        <f>'KIB E'!B22</f>
        <v>DINAS TENAGA KERJA</v>
      </c>
      <c r="C22" s="31">
        <f>'per SKPD'!E2635</f>
        <v>0</v>
      </c>
      <c r="D22" s="31">
        <f>'per SKPD'!F2635</f>
        <v>0</v>
      </c>
      <c r="E22" s="31">
        <f>'per SKPD'!G2635</f>
        <v>0</v>
      </c>
      <c r="F22" s="31">
        <f>'per SKPD'!H2635</f>
        <v>0</v>
      </c>
      <c r="G22" s="31">
        <f>'per SKPD'!I2635</f>
        <v>0</v>
      </c>
      <c r="H22" s="31">
        <f>'per SKPD'!J2635</f>
        <v>0</v>
      </c>
      <c r="I22" s="31">
        <f>'per SKPD'!K2635</f>
        <v>0</v>
      </c>
      <c r="J22" s="31">
        <f>'per SKPD'!L2635</f>
        <v>0</v>
      </c>
      <c r="K22" s="31">
        <f>'per SKPD'!M2635</f>
        <v>0</v>
      </c>
      <c r="L22" s="31">
        <f>'per SKPD'!N2635</f>
        <v>0</v>
      </c>
      <c r="M22" s="31">
        <f>'per SKPD'!W2635</f>
        <v>0</v>
      </c>
      <c r="N22" s="31">
        <f>'per SKPD'!X2635</f>
        <v>0</v>
      </c>
      <c r="O22" s="31">
        <f>'per SKPD'!Y2635</f>
        <v>0</v>
      </c>
      <c r="P22" s="31">
        <f>'per SKPD'!Z2635</f>
        <v>0</v>
      </c>
      <c r="Q22" s="31">
        <f>'per SKPD'!AA2635</f>
        <v>0</v>
      </c>
      <c r="R22" s="31">
        <f>'per SKPD'!AB2635</f>
        <v>0</v>
      </c>
      <c r="S22" s="31">
        <f>'per SKPD'!AC2635</f>
        <v>0</v>
      </c>
      <c r="T22" s="31">
        <f>'per SKPD'!AL2635</f>
        <v>0</v>
      </c>
      <c r="U22" s="31">
        <f>'per SKPD'!AM2635</f>
        <v>0</v>
      </c>
      <c r="V22" s="31">
        <f>'per SKPD'!AN2635</f>
        <v>0</v>
      </c>
      <c r="W22" s="31">
        <f>'per SKPD'!AO2635</f>
        <v>0</v>
      </c>
      <c r="X22" s="32">
        <f t="shared" si="0"/>
        <v>0</v>
      </c>
      <c r="Y22" s="32"/>
      <c r="Z22" s="28"/>
      <c r="AA22" s="29">
        <f t="shared" si="1"/>
        <v>0</v>
      </c>
      <c r="AB22" s="29">
        <f t="shared" si="2"/>
        <v>0</v>
      </c>
      <c r="AC22" s="29">
        <f t="shared" si="3"/>
        <v>0</v>
      </c>
      <c r="AD22" s="94">
        <f t="shared" si="4"/>
        <v>0</v>
      </c>
      <c r="AE22" s="94">
        <f t="shared" si="5"/>
        <v>0</v>
      </c>
      <c r="AF22" s="94">
        <f t="shared" si="6"/>
        <v>0</v>
      </c>
    </row>
    <row r="23" spans="1:32">
      <c r="A23" s="101">
        <v>12</v>
      </c>
      <c r="B23" s="110" t="str">
        <f>'KIB E'!B23</f>
        <v>DINAS PENANAMAN MODAL DAN PELAYANAN TERPADU SATU PINTU</v>
      </c>
      <c r="C23" s="31">
        <f>'per SKPD'!E2845</f>
        <v>0</v>
      </c>
      <c r="D23" s="31">
        <f>'per SKPD'!F2845</f>
        <v>0</v>
      </c>
      <c r="E23" s="31">
        <f>'per SKPD'!G2845</f>
        <v>0</v>
      </c>
      <c r="F23" s="31">
        <f>'per SKPD'!H2845</f>
        <v>0</v>
      </c>
      <c r="G23" s="31">
        <f>'per SKPD'!I2845</f>
        <v>0</v>
      </c>
      <c r="H23" s="31">
        <f>'per SKPD'!J2845</f>
        <v>0</v>
      </c>
      <c r="I23" s="31">
        <f>'per SKPD'!K2845</f>
        <v>0</v>
      </c>
      <c r="J23" s="31">
        <f>'per SKPD'!L2845</f>
        <v>0</v>
      </c>
      <c r="K23" s="31">
        <f>'per SKPD'!M2845</f>
        <v>0</v>
      </c>
      <c r="L23" s="31">
        <f>'per SKPD'!N2845</f>
        <v>0</v>
      </c>
      <c r="M23" s="31">
        <f>'per SKPD'!W2845</f>
        <v>0</v>
      </c>
      <c r="N23" s="31">
        <f>'per SKPD'!X2845</f>
        <v>0</v>
      </c>
      <c r="O23" s="31">
        <f>'per SKPD'!Y2845</f>
        <v>0</v>
      </c>
      <c r="P23" s="31">
        <f>'per SKPD'!Z2845</f>
        <v>0</v>
      </c>
      <c r="Q23" s="31">
        <f>'per SKPD'!AA2845</f>
        <v>0</v>
      </c>
      <c r="R23" s="31">
        <f>'per SKPD'!AB2845</f>
        <v>0</v>
      </c>
      <c r="S23" s="31">
        <f>'per SKPD'!AC2845</f>
        <v>0</v>
      </c>
      <c r="T23" s="31">
        <f>'per SKPD'!AL2845</f>
        <v>0</v>
      </c>
      <c r="U23" s="31">
        <f>'per SKPD'!AM2845</f>
        <v>0</v>
      </c>
      <c r="V23" s="31">
        <f>'per SKPD'!AN2845</f>
        <v>0</v>
      </c>
      <c r="W23" s="31">
        <f>'per SKPD'!AO2845</f>
        <v>0</v>
      </c>
      <c r="X23" s="32">
        <f t="shared" si="0"/>
        <v>0</v>
      </c>
      <c r="Y23" s="32"/>
      <c r="Z23" s="28"/>
      <c r="AA23" s="29">
        <f t="shared" si="1"/>
        <v>0</v>
      </c>
      <c r="AB23" s="29">
        <f t="shared" si="2"/>
        <v>0</v>
      </c>
      <c r="AC23" s="29">
        <f t="shared" si="3"/>
        <v>0</v>
      </c>
      <c r="AD23" s="94">
        <f t="shared" si="4"/>
        <v>0</v>
      </c>
      <c r="AE23" s="94">
        <f t="shared" si="5"/>
        <v>0</v>
      </c>
      <c r="AF23" s="94">
        <f t="shared" si="6"/>
        <v>0</v>
      </c>
    </row>
    <row r="24" spans="1:32">
      <c r="A24" s="101">
        <v>13</v>
      </c>
      <c r="B24" s="110" t="str">
        <f>'KIB E'!B24</f>
        <v>DINAS KEBUDAYAAN DAN PARIWISATA</v>
      </c>
      <c r="C24" s="31">
        <f>'per SKPD'!E3004</f>
        <v>0</v>
      </c>
      <c r="D24" s="31">
        <f>'per SKPD'!F3004</f>
        <v>0</v>
      </c>
      <c r="E24" s="31">
        <f>'per SKPD'!G3004</f>
        <v>0</v>
      </c>
      <c r="F24" s="31">
        <f>'per SKPD'!H3004</f>
        <v>0</v>
      </c>
      <c r="G24" s="31">
        <f>'per SKPD'!I3004</f>
        <v>0</v>
      </c>
      <c r="H24" s="31">
        <f>'per SKPD'!J3004</f>
        <v>0</v>
      </c>
      <c r="I24" s="31">
        <f>'per SKPD'!K3004</f>
        <v>0</v>
      </c>
      <c r="J24" s="31">
        <f>'per SKPD'!L3004</f>
        <v>0</v>
      </c>
      <c r="K24" s="31">
        <f>'per SKPD'!M3004</f>
        <v>0</v>
      </c>
      <c r="L24" s="31">
        <f>'per SKPD'!N3004</f>
        <v>0</v>
      </c>
      <c r="M24" s="31">
        <f>'per SKPD'!W3004</f>
        <v>0</v>
      </c>
      <c r="N24" s="31">
        <f>'per SKPD'!X3004</f>
        <v>0</v>
      </c>
      <c r="O24" s="31">
        <f>'per SKPD'!Y3004</f>
        <v>0</v>
      </c>
      <c r="P24" s="31">
        <f>'per SKPD'!Z3004</f>
        <v>0</v>
      </c>
      <c r="Q24" s="31">
        <f>'per SKPD'!AA3004</f>
        <v>0</v>
      </c>
      <c r="R24" s="31">
        <f>'per SKPD'!AB3004</f>
        <v>0</v>
      </c>
      <c r="S24" s="31">
        <f>'per SKPD'!AC3004</f>
        <v>0</v>
      </c>
      <c r="T24" s="31">
        <f>'per SKPD'!AL3004</f>
        <v>0</v>
      </c>
      <c r="U24" s="31">
        <f>'per SKPD'!AM3004</f>
        <v>0</v>
      </c>
      <c r="V24" s="31">
        <f>'per SKPD'!AN3004</f>
        <v>0</v>
      </c>
      <c r="W24" s="31">
        <f>'per SKPD'!AO3004</f>
        <v>0</v>
      </c>
      <c r="X24" s="32">
        <f t="shared" si="0"/>
        <v>0</v>
      </c>
      <c r="Y24" s="32"/>
      <c r="Z24" s="28"/>
      <c r="AA24" s="29">
        <f t="shared" si="1"/>
        <v>0</v>
      </c>
      <c r="AB24" s="29">
        <f t="shared" si="2"/>
        <v>0</v>
      </c>
      <c r="AC24" s="29">
        <f t="shared" si="3"/>
        <v>0</v>
      </c>
      <c r="AD24" s="94">
        <f t="shared" si="4"/>
        <v>0</v>
      </c>
      <c r="AE24" s="94">
        <f t="shared" si="5"/>
        <v>0</v>
      </c>
      <c r="AF24" s="94">
        <f t="shared" si="6"/>
        <v>0</v>
      </c>
    </row>
    <row r="25" spans="1:32">
      <c r="A25" s="101">
        <v>14</v>
      </c>
      <c r="B25" s="110" t="str">
        <f>'KIB E'!B25</f>
        <v>KANTOR SATUAN POLISI PAMONG PRAJA DAN PEMADAM KEBAKARAN</v>
      </c>
      <c r="C25" s="31">
        <f>'per SKPD'!E3127</f>
        <v>0</v>
      </c>
      <c r="D25" s="31">
        <f>'per SKPD'!F3127</f>
        <v>0</v>
      </c>
      <c r="E25" s="31">
        <f>'per SKPD'!G3127</f>
        <v>0</v>
      </c>
      <c r="F25" s="31">
        <f>'per SKPD'!H3127</f>
        <v>0</v>
      </c>
      <c r="G25" s="31">
        <f>'per SKPD'!I3127</f>
        <v>0</v>
      </c>
      <c r="H25" s="31">
        <f>'per SKPD'!J3127</f>
        <v>0</v>
      </c>
      <c r="I25" s="31">
        <f>'per SKPD'!K3127</f>
        <v>0</v>
      </c>
      <c r="J25" s="31">
        <f>'per SKPD'!L3127</f>
        <v>0</v>
      </c>
      <c r="K25" s="31">
        <f>'per SKPD'!M3127</f>
        <v>0</v>
      </c>
      <c r="L25" s="31">
        <f>'per SKPD'!N3127</f>
        <v>0</v>
      </c>
      <c r="M25" s="31">
        <f>'per SKPD'!W3127</f>
        <v>0</v>
      </c>
      <c r="N25" s="31">
        <f>'per SKPD'!X3127</f>
        <v>0</v>
      </c>
      <c r="O25" s="31">
        <f>'per SKPD'!Y3127</f>
        <v>0</v>
      </c>
      <c r="P25" s="31">
        <f>'per SKPD'!Z3127</f>
        <v>0</v>
      </c>
      <c r="Q25" s="31">
        <f>'per SKPD'!AA3127</f>
        <v>0</v>
      </c>
      <c r="R25" s="31">
        <f>'per SKPD'!AB3127</f>
        <v>0</v>
      </c>
      <c r="S25" s="31">
        <f>'per SKPD'!AC3127</f>
        <v>0</v>
      </c>
      <c r="T25" s="31">
        <f>'per SKPD'!AL3127</f>
        <v>0</v>
      </c>
      <c r="U25" s="31">
        <f>'per SKPD'!AM3127</f>
        <v>0</v>
      </c>
      <c r="V25" s="31">
        <f>'per SKPD'!AN3127</f>
        <v>0</v>
      </c>
      <c r="W25" s="31">
        <f>'per SKPD'!AO3127</f>
        <v>0</v>
      </c>
      <c r="X25" s="32">
        <f t="shared" si="0"/>
        <v>0</v>
      </c>
      <c r="Y25" s="32"/>
      <c r="Z25" s="28"/>
      <c r="AA25" s="29">
        <f t="shared" si="1"/>
        <v>0</v>
      </c>
      <c r="AB25" s="29">
        <f t="shared" si="2"/>
        <v>0</v>
      </c>
      <c r="AC25" s="29">
        <f t="shared" si="3"/>
        <v>0</v>
      </c>
      <c r="AD25" s="94">
        <f t="shared" si="4"/>
        <v>0</v>
      </c>
      <c r="AE25" s="94">
        <f t="shared" si="5"/>
        <v>0</v>
      </c>
      <c r="AF25" s="94">
        <f t="shared" si="6"/>
        <v>0</v>
      </c>
    </row>
    <row r="26" spans="1:32">
      <c r="A26" s="101">
        <v>15</v>
      </c>
      <c r="B26" s="110" t="str">
        <f>'KIB E'!B26</f>
        <v>KANTOR KESATUAN BANGSA DAN POLITIK</v>
      </c>
      <c r="C26" s="31">
        <f>'per SKPD'!E3174</f>
        <v>0</v>
      </c>
      <c r="D26" s="31">
        <f>'per SKPD'!F3174</f>
        <v>0</v>
      </c>
      <c r="E26" s="31">
        <f>'per SKPD'!G3174</f>
        <v>0</v>
      </c>
      <c r="F26" s="31">
        <f>'per SKPD'!H3174</f>
        <v>0</v>
      </c>
      <c r="G26" s="31">
        <f>'per SKPD'!I3174</f>
        <v>0</v>
      </c>
      <c r="H26" s="31">
        <f>'per SKPD'!J3174</f>
        <v>0</v>
      </c>
      <c r="I26" s="31">
        <f>'per SKPD'!K3174</f>
        <v>0</v>
      </c>
      <c r="J26" s="31">
        <f>'per SKPD'!L3174</f>
        <v>0</v>
      </c>
      <c r="K26" s="31">
        <f>'per SKPD'!M3174</f>
        <v>0</v>
      </c>
      <c r="L26" s="31">
        <f>'per SKPD'!N3174</f>
        <v>0</v>
      </c>
      <c r="M26" s="31">
        <f>'per SKPD'!W3174</f>
        <v>0</v>
      </c>
      <c r="N26" s="31">
        <f>'per SKPD'!X3174</f>
        <v>0</v>
      </c>
      <c r="O26" s="31">
        <f>'per SKPD'!Y3174</f>
        <v>0</v>
      </c>
      <c r="P26" s="31">
        <f>'per SKPD'!Z3174</f>
        <v>0</v>
      </c>
      <c r="Q26" s="31">
        <f>'per SKPD'!AA3174</f>
        <v>0</v>
      </c>
      <c r="R26" s="31">
        <f>'per SKPD'!AB3174</f>
        <v>0</v>
      </c>
      <c r="S26" s="31">
        <f>'per SKPD'!AC3174</f>
        <v>0</v>
      </c>
      <c r="T26" s="31">
        <f>'per SKPD'!AL3174</f>
        <v>0</v>
      </c>
      <c r="U26" s="31">
        <f>'per SKPD'!AM3174</f>
        <v>0</v>
      </c>
      <c r="V26" s="31">
        <f>'per SKPD'!AN3174</f>
        <v>0</v>
      </c>
      <c r="W26" s="31">
        <f>'per SKPD'!AO3174</f>
        <v>0</v>
      </c>
      <c r="X26" s="32">
        <f t="shared" si="0"/>
        <v>0</v>
      </c>
      <c r="Y26" s="32"/>
      <c r="Z26" s="28"/>
      <c r="AA26" s="29">
        <f t="shared" si="1"/>
        <v>0</v>
      </c>
      <c r="AB26" s="29">
        <f t="shared" si="2"/>
        <v>0</v>
      </c>
      <c r="AC26" s="29">
        <f t="shared" si="3"/>
        <v>0</v>
      </c>
      <c r="AD26" s="94">
        <f t="shared" si="4"/>
        <v>0</v>
      </c>
      <c r="AE26" s="94">
        <f t="shared" si="5"/>
        <v>0</v>
      </c>
      <c r="AF26" s="94">
        <f t="shared" si="6"/>
        <v>0</v>
      </c>
    </row>
    <row r="27" spans="1:32" ht="15" customHeight="1">
      <c r="A27" s="101">
        <v>16</v>
      </c>
      <c r="B27" s="110" t="str">
        <f>'KIB E'!B27</f>
        <v>SEKRETARIAT DAERAH</v>
      </c>
      <c r="C27" s="31">
        <f>'per SKPD'!E3688</f>
        <v>0</v>
      </c>
      <c r="D27" s="31">
        <f>'per SKPD'!F3688</f>
        <v>998312000</v>
      </c>
      <c r="E27" s="31">
        <f>'per SKPD'!G3688</f>
        <v>42941760</v>
      </c>
      <c r="F27" s="31">
        <f>'per SKPD'!H3688</f>
        <v>42941760</v>
      </c>
      <c r="G27" s="31">
        <f>'per SKPD'!I3688</f>
        <v>0</v>
      </c>
      <c r="H27" s="31">
        <f>'per SKPD'!J3688</f>
        <v>0</v>
      </c>
      <c r="I27" s="31">
        <f>'per SKPD'!K3688</f>
        <v>0</v>
      </c>
      <c r="J27" s="31">
        <f>'per SKPD'!L3688</f>
        <v>0</v>
      </c>
      <c r="K27" s="31">
        <f>'per SKPD'!M3688</f>
        <v>0</v>
      </c>
      <c r="L27" s="31">
        <f>'per SKPD'!N3688</f>
        <v>0</v>
      </c>
      <c r="M27" s="31">
        <f>'per SKPD'!W3688</f>
        <v>0</v>
      </c>
      <c r="N27" s="31">
        <f>'per SKPD'!X3688</f>
        <v>0</v>
      </c>
      <c r="O27" s="31">
        <f>'per SKPD'!Y3688</f>
        <v>42941760</v>
      </c>
      <c r="P27" s="31">
        <f>'per SKPD'!Z3688</f>
        <v>0</v>
      </c>
      <c r="Q27" s="31">
        <f>'per SKPD'!AA3688</f>
        <v>0</v>
      </c>
      <c r="R27" s="31">
        <f>'per SKPD'!AB3688</f>
        <v>0</v>
      </c>
      <c r="S27" s="31">
        <f>'per SKPD'!AC3688</f>
        <v>0</v>
      </c>
      <c r="T27" s="31">
        <f>'per SKPD'!AL3688</f>
        <v>0</v>
      </c>
      <c r="U27" s="31">
        <f>'per SKPD'!AM3688</f>
        <v>0</v>
      </c>
      <c r="V27" s="31">
        <f>'per SKPD'!AN3688</f>
        <v>0</v>
      </c>
      <c r="W27" s="31">
        <f>'per SKPD'!AO3688</f>
        <v>0</v>
      </c>
      <c r="X27" s="32">
        <f t="shared" si="0"/>
        <v>42941760</v>
      </c>
      <c r="Y27" s="32"/>
      <c r="Z27" s="28"/>
      <c r="AA27" s="29">
        <f t="shared" si="1"/>
        <v>42941760</v>
      </c>
      <c r="AB27" s="29">
        <f t="shared" si="2"/>
        <v>0</v>
      </c>
      <c r="AC27" s="29">
        <f t="shared" si="3"/>
        <v>0</v>
      </c>
      <c r="AD27" s="94">
        <f t="shared" si="4"/>
        <v>42941760</v>
      </c>
      <c r="AE27" s="94">
        <f t="shared" si="5"/>
        <v>42941760</v>
      </c>
      <c r="AF27" s="94">
        <f t="shared" si="6"/>
        <v>0</v>
      </c>
    </row>
    <row r="28" spans="1:32">
      <c r="A28" s="101">
        <v>17</v>
      </c>
      <c r="B28" s="110" t="str">
        <f>'KIB E'!B28</f>
        <v>SEKRETARIAT DPRD</v>
      </c>
      <c r="C28" s="31">
        <f>'per SKPD'!E3934</f>
        <v>0</v>
      </c>
      <c r="D28" s="31">
        <f>'per SKPD'!F3934</f>
        <v>0</v>
      </c>
      <c r="E28" s="31">
        <f>'per SKPD'!G3934</f>
        <v>0</v>
      </c>
      <c r="F28" s="31">
        <f>'per SKPD'!H3934</f>
        <v>0</v>
      </c>
      <c r="G28" s="31">
        <f>'per SKPD'!I3934</f>
        <v>0</v>
      </c>
      <c r="H28" s="31">
        <f>'per SKPD'!J3934</f>
        <v>0</v>
      </c>
      <c r="I28" s="31">
        <f>'per SKPD'!K3934</f>
        <v>0</v>
      </c>
      <c r="J28" s="31">
        <f>'per SKPD'!L3934</f>
        <v>0</v>
      </c>
      <c r="K28" s="31">
        <f>'per SKPD'!M3934</f>
        <v>0</v>
      </c>
      <c r="L28" s="31">
        <f>'per SKPD'!N3934</f>
        <v>0</v>
      </c>
      <c r="M28" s="31">
        <f>'per SKPD'!W3934</f>
        <v>0</v>
      </c>
      <c r="N28" s="31">
        <f>'per SKPD'!X3934</f>
        <v>0</v>
      </c>
      <c r="O28" s="31">
        <f>'per SKPD'!Y3934</f>
        <v>0</v>
      </c>
      <c r="P28" s="31">
        <f>'per SKPD'!Z3934</f>
        <v>0</v>
      </c>
      <c r="Q28" s="31">
        <f>'per SKPD'!AA3934</f>
        <v>0</v>
      </c>
      <c r="R28" s="31">
        <f>'per SKPD'!AB3934</f>
        <v>0</v>
      </c>
      <c r="S28" s="31">
        <f>'per SKPD'!AC3934</f>
        <v>0</v>
      </c>
      <c r="T28" s="31">
        <f>'per SKPD'!AL3934</f>
        <v>0</v>
      </c>
      <c r="U28" s="31">
        <f>'per SKPD'!AM3934</f>
        <v>0</v>
      </c>
      <c r="V28" s="31">
        <f>'per SKPD'!AN3934</f>
        <v>0</v>
      </c>
      <c r="W28" s="31">
        <f>'per SKPD'!AO3934</f>
        <v>0</v>
      </c>
      <c r="X28" s="32">
        <f t="shared" si="0"/>
        <v>0</v>
      </c>
      <c r="Y28" s="32"/>
      <c r="Z28" s="28"/>
      <c r="AA28" s="29">
        <f t="shared" si="1"/>
        <v>0</v>
      </c>
      <c r="AB28" s="29">
        <f t="shared" si="2"/>
        <v>0</v>
      </c>
      <c r="AC28" s="29">
        <f t="shared" si="3"/>
        <v>0</v>
      </c>
      <c r="AD28" s="94">
        <f t="shared" si="4"/>
        <v>0</v>
      </c>
      <c r="AE28" s="94">
        <f t="shared" si="5"/>
        <v>0</v>
      </c>
      <c r="AF28" s="94">
        <f t="shared" si="6"/>
        <v>0</v>
      </c>
    </row>
    <row r="29" spans="1:32">
      <c r="A29" s="101">
        <v>18</v>
      </c>
      <c r="B29" s="110" t="str">
        <f>'KIB E'!B29</f>
        <v>BADAN PENDAPATAN PENGELOLAAN KEUANGAN DAN ASET DAERAH</v>
      </c>
      <c r="C29" s="31">
        <f>'per SKPD'!E4089</f>
        <v>0</v>
      </c>
      <c r="D29" s="31">
        <f>'per SKPD'!F4089</f>
        <v>0</v>
      </c>
      <c r="E29" s="31">
        <f>'per SKPD'!G4089</f>
        <v>0</v>
      </c>
      <c r="F29" s="31">
        <f>'per SKPD'!H4089</f>
        <v>0</v>
      </c>
      <c r="G29" s="31">
        <f>'per SKPD'!I4089</f>
        <v>0</v>
      </c>
      <c r="H29" s="31">
        <f>'per SKPD'!J4089</f>
        <v>0</v>
      </c>
      <c r="I29" s="31">
        <f>'per SKPD'!K4089</f>
        <v>0</v>
      </c>
      <c r="J29" s="31">
        <f>'per SKPD'!L4089</f>
        <v>0</v>
      </c>
      <c r="K29" s="31">
        <f>'per SKPD'!M4089</f>
        <v>0</v>
      </c>
      <c r="L29" s="31">
        <f>'per SKPD'!N4089</f>
        <v>0</v>
      </c>
      <c r="M29" s="31">
        <f>'per SKPD'!W4089</f>
        <v>0</v>
      </c>
      <c r="N29" s="31">
        <f>'per SKPD'!X4089</f>
        <v>0</v>
      </c>
      <c r="O29" s="31">
        <f>'per SKPD'!Y4089</f>
        <v>0</v>
      </c>
      <c r="P29" s="31">
        <f>'per SKPD'!Z4089</f>
        <v>0</v>
      </c>
      <c r="Q29" s="31">
        <f>'per SKPD'!AA4089</f>
        <v>0</v>
      </c>
      <c r="R29" s="31">
        <f>'per SKPD'!AB4089</f>
        <v>0</v>
      </c>
      <c r="S29" s="31">
        <f>'per SKPD'!AC4089</f>
        <v>0</v>
      </c>
      <c r="T29" s="31">
        <f>'per SKPD'!AL4089</f>
        <v>0</v>
      </c>
      <c r="U29" s="31">
        <f>'per SKPD'!AM4089</f>
        <v>0</v>
      </c>
      <c r="V29" s="31">
        <f>'per SKPD'!AN4089</f>
        <v>0</v>
      </c>
      <c r="W29" s="31">
        <f>'per SKPD'!AO4089</f>
        <v>0</v>
      </c>
      <c r="X29" s="32">
        <f t="shared" si="0"/>
        <v>0</v>
      </c>
      <c r="Y29" s="32"/>
      <c r="Z29" s="28"/>
      <c r="AA29" s="29">
        <f t="shared" si="1"/>
        <v>0</v>
      </c>
      <c r="AB29" s="29">
        <f t="shared" si="2"/>
        <v>0</v>
      </c>
      <c r="AC29" s="29">
        <f t="shared" si="3"/>
        <v>0</v>
      </c>
      <c r="AD29" s="94">
        <f t="shared" si="4"/>
        <v>0</v>
      </c>
      <c r="AE29" s="94">
        <f t="shared" si="5"/>
        <v>0</v>
      </c>
      <c r="AF29" s="94">
        <f t="shared" si="6"/>
        <v>0</v>
      </c>
    </row>
    <row r="30" spans="1:32">
      <c r="A30" s="101">
        <v>19</v>
      </c>
      <c r="B30" s="110" t="str">
        <f>'KIB E'!B30</f>
        <v>INSPEKTORAT</v>
      </c>
      <c r="C30" s="31">
        <f>'per SKPD'!E4208</f>
        <v>0</v>
      </c>
      <c r="D30" s="31">
        <f>'per SKPD'!F4208</f>
        <v>0</v>
      </c>
      <c r="E30" s="31">
        <f>'per SKPD'!G4208</f>
        <v>0</v>
      </c>
      <c r="F30" s="31">
        <f>'per SKPD'!H4208</f>
        <v>0</v>
      </c>
      <c r="G30" s="31">
        <f>'per SKPD'!I4208</f>
        <v>0</v>
      </c>
      <c r="H30" s="31">
        <f>'per SKPD'!J4208</f>
        <v>0</v>
      </c>
      <c r="I30" s="31">
        <f>'per SKPD'!K4208</f>
        <v>0</v>
      </c>
      <c r="J30" s="31">
        <f>'per SKPD'!L4208</f>
        <v>0</v>
      </c>
      <c r="K30" s="31">
        <f>'per SKPD'!M4208</f>
        <v>0</v>
      </c>
      <c r="L30" s="31">
        <f>'per SKPD'!N4208</f>
        <v>0</v>
      </c>
      <c r="M30" s="31">
        <f>'per SKPD'!W4208</f>
        <v>0</v>
      </c>
      <c r="N30" s="31">
        <f>'per SKPD'!X4208</f>
        <v>0</v>
      </c>
      <c r="O30" s="31">
        <f>'per SKPD'!Y4208</f>
        <v>0</v>
      </c>
      <c r="P30" s="31">
        <f>'per SKPD'!Z4208</f>
        <v>0</v>
      </c>
      <c r="Q30" s="31">
        <f>'per SKPD'!AA4208</f>
        <v>0</v>
      </c>
      <c r="R30" s="31">
        <f>'per SKPD'!AB4208</f>
        <v>0</v>
      </c>
      <c r="S30" s="31">
        <f>'per SKPD'!AC4208</f>
        <v>0</v>
      </c>
      <c r="T30" s="31">
        <f>'per SKPD'!AL4208</f>
        <v>0</v>
      </c>
      <c r="U30" s="31">
        <f>'per SKPD'!AM4208</f>
        <v>0</v>
      </c>
      <c r="V30" s="31">
        <f>'per SKPD'!AN4208</f>
        <v>0</v>
      </c>
      <c r="W30" s="31">
        <f>'per SKPD'!AO4208</f>
        <v>0</v>
      </c>
      <c r="X30" s="32">
        <f t="shared" si="0"/>
        <v>0</v>
      </c>
      <c r="Y30" s="32"/>
      <c r="Z30" s="28"/>
      <c r="AA30" s="29">
        <f t="shared" si="1"/>
        <v>0</v>
      </c>
      <c r="AB30" s="29">
        <f t="shared" si="2"/>
        <v>0</v>
      </c>
      <c r="AC30" s="29">
        <f t="shared" si="3"/>
        <v>0</v>
      </c>
      <c r="AD30" s="94">
        <f t="shared" si="4"/>
        <v>0</v>
      </c>
      <c r="AE30" s="94">
        <f t="shared" si="5"/>
        <v>0</v>
      </c>
      <c r="AF30" s="94">
        <f t="shared" si="6"/>
        <v>0</v>
      </c>
    </row>
    <row r="31" spans="1:32">
      <c r="A31" s="101">
        <v>20</v>
      </c>
      <c r="B31" s="110" t="str">
        <f>'KIB E'!B31</f>
        <v>BADAN KEPEGAWAIAN DAN PENGEMBANGAN SUMBER DAYA MANUSIA</v>
      </c>
      <c r="C31" s="31">
        <f>'per SKPD'!E4350</f>
        <v>0</v>
      </c>
      <c r="D31" s="31">
        <f>'per SKPD'!F4350</f>
        <v>0</v>
      </c>
      <c r="E31" s="31">
        <f>'per SKPD'!G4350</f>
        <v>0</v>
      </c>
      <c r="F31" s="31">
        <f>'per SKPD'!H4350</f>
        <v>0</v>
      </c>
      <c r="G31" s="31">
        <f>'per SKPD'!I4350</f>
        <v>0</v>
      </c>
      <c r="H31" s="31">
        <f>'per SKPD'!J4350</f>
        <v>0</v>
      </c>
      <c r="I31" s="31">
        <f>'per SKPD'!K4350</f>
        <v>0</v>
      </c>
      <c r="J31" s="31">
        <f>'per SKPD'!L4350</f>
        <v>0</v>
      </c>
      <c r="K31" s="31">
        <f>'per SKPD'!M4350</f>
        <v>0</v>
      </c>
      <c r="L31" s="31">
        <f>'per SKPD'!N4350</f>
        <v>0</v>
      </c>
      <c r="M31" s="31">
        <f>'per SKPD'!W4350</f>
        <v>0</v>
      </c>
      <c r="N31" s="31">
        <f>'per SKPD'!X4350</f>
        <v>0</v>
      </c>
      <c r="O31" s="31">
        <f>'per SKPD'!Y4350</f>
        <v>0</v>
      </c>
      <c r="P31" s="31">
        <f>'per SKPD'!Z4350</f>
        <v>0</v>
      </c>
      <c r="Q31" s="31">
        <f>'per SKPD'!AA4350</f>
        <v>0</v>
      </c>
      <c r="R31" s="31">
        <f>'per SKPD'!AB4350</f>
        <v>0</v>
      </c>
      <c r="S31" s="31">
        <f>'per SKPD'!AC4350</f>
        <v>0</v>
      </c>
      <c r="T31" s="31">
        <f>'per SKPD'!AL4350</f>
        <v>0</v>
      </c>
      <c r="U31" s="31">
        <f>'per SKPD'!AM4350</f>
        <v>0</v>
      </c>
      <c r="V31" s="31">
        <f>'per SKPD'!AN4350</f>
        <v>0</v>
      </c>
      <c r="W31" s="31">
        <f>'per SKPD'!AO4350</f>
        <v>0</v>
      </c>
      <c r="X31" s="32">
        <f t="shared" si="0"/>
        <v>0</v>
      </c>
      <c r="Y31" s="32"/>
      <c r="Z31" s="28"/>
      <c r="AA31" s="29">
        <f t="shared" si="1"/>
        <v>0</v>
      </c>
      <c r="AB31" s="29">
        <f t="shared" si="2"/>
        <v>0</v>
      </c>
      <c r="AC31" s="29">
        <f t="shared" si="3"/>
        <v>0</v>
      </c>
      <c r="AD31" s="94">
        <f t="shared" si="4"/>
        <v>0</v>
      </c>
      <c r="AE31" s="94">
        <f t="shared" si="5"/>
        <v>0</v>
      </c>
      <c r="AF31" s="94">
        <f t="shared" si="6"/>
        <v>0</v>
      </c>
    </row>
    <row r="32" spans="1:32">
      <c r="A32" s="101">
        <v>21</v>
      </c>
      <c r="B32" s="110" t="str">
        <f>'KIB E'!B32</f>
        <v>KECAMATAN TEMANGGUNG</v>
      </c>
      <c r="C32" s="31">
        <f>'per SKPD'!E4422</f>
        <v>0</v>
      </c>
      <c r="D32" s="31">
        <f>'per SKPD'!F4422</f>
        <v>0</v>
      </c>
      <c r="E32" s="31">
        <f>'per SKPD'!G4422</f>
        <v>0</v>
      </c>
      <c r="F32" s="31">
        <f>'per SKPD'!H4422</f>
        <v>0</v>
      </c>
      <c r="G32" s="31">
        <f>'per SKPD'!I4422</f>
        <v>0</v>
      </c>
      <c r="H32" s="31">
        <f>'per SKPD'!J4422</f>
        <v>0</v>
      </c>
      <c r="I32" s="31">
        <f>'per SKPD'!K4422</f>
        <v>0</v>
      </c>
      <c r="J32" s="31">
        <f>'per SKPD'!L4422</f>
        <v>0</v>
      </c>
      <c r="K32" s="31">
        <f>'per SKPD'!M4422</f>
        <v>0</v>
      </c>
      <c r="L32" s="31">
        <f>'per SKPD'!N4422</f>
        <v>0</v>
      </c>
      <c r="M32" s="31">
        <f>'per SKPD'!W4422</f>
        <v>0</v>
      </c>
      <c r="N32" s="31">
        <f>'per SKPD'!X4422</f>
        <v>0</v>
      </c>
      <c r="O32" s="31">
        <f>'per SKPD'!Y4422</f>
        <v>0</v>
      </c>
      <c r="P32" s="31">
        <f>'per SKPD'!Z4422</f>
        <v>0</v>
      </c>
      <c r="Q32" s="31">
        <f>'per SKPD'!AA4422</f>
        <v>0</v>
      </c>
      <c r="R32" s="31">
        <f>'per SKPD'!AB4422</f>
        <v>0</v>
      </c>
      <c r="S32" s="31">
        <f>'per SKPD'!AC4422</f>
        <v>0</v>
      </c>
      <c r="T32" s="31">
        <f>'per SKPD'!AL4422</f>
        <v>0</v>
      </c>
      <c r="U32" s="31">
        <f>'per SKPD'!AM4422</f>
        <v>0</v>
      </c>
      <c r="V32" s="31">
        <f>'per SKPD'!AN4422</f>
        <v>0</v>
      </c>
      <c r="W32" s="31">
        <f>'per SKPD'!AO4422</f>
        <v>0</v>
      </c>
      <c r="X32" s="32">
        <f t="shared" si="0"/>
        <v>0</v>
      </c>
      <c r="Y32" s="32"/>
      <c r="Z32" s="28"/>
      <c r="AA32" s="29">
        <f t="shared" si="1"/>
        <v>0</v>
      </c>
      <c r="AB32" s="29">
        <f t="shared" si="2"/>
        <v>0</v>
      </c>
      <c r="AC32" s="29">
        <f t="shared" si="3"/>
        <v>0</v>
      </c>
      <c r="AD32" s="94">
        <f t="shared" si="4"/>
        <v>0</v>
      </c>
      <c r="AE32" s="94">
        <f t="shared" si="5"/>
        <v>0</v>
      </c>
      <c r="AF32" s="94">
        <f t="shared" si="6"/>
        <v>0</v>
      </c>
    </row>
    <row r="33" spans="1:32">
      <c r="A33" s="101">
        <v>22</v>
      </c>
      <c r="B33" s="110" t="str">
        <f>'KIB E'!B33</f>
        <v>KECAMATAN TEMBARAK</v>
      </c>
      <c r="C33" s="31">
        <f>'per SKPD'!E4477</f>
        <v>0</v>
      </c>
      <c r="D33" s="31">
        <f>'per SKPD'!F4477</f>
        <v>0</v>
      </c>
      <c r="E33" s="31">
        <f>'per SKPD'!G4477</f>
        <v>0</v>
      </c>
      <c r="F33" s="31">
        <f>'per SKPD'!H4477</f>
        <v>0</v>
      </c>
      <c r="G33" s="31">
        <f>'per SKPD'!I4477</f>
        <v>0</v>
      </c>
      <c r="H33" s="31">
        <f>'per SKPD'!J4477</f>
        <v>0</v>
      </c>
      <c r="I33" s="31">
        <f>'per SKPD'!K4477</f>
        <v>0</v>
      </c>
      <c r="J33" s="31">
        <f>'per SKPD'!L4477</f>
        <v>0</v>
      </c>
      <c r="K33" s="31">
        <f>'per SKPD'!M4477</f>
        <v>0</v>
      </c>
      <c r="L33" s="31">
        <f>'per SKPD'!N4477</f>
        <v>0</v>
      </c>
      <c r="M33" s="31">
        <f>'per SKPD'!W4477</f>
        <v>0</v>
      </c>
      <c r="N33" s="31">
        <f>'per SKPD'!X4477</f>
        <v>0</v>
      </c>
      <c r="O33" s="31">
        <f>'per SKPD'!Y4477</f>
        <v>0</v>
      </c>
      <c r="P33" s="31">
        <f>'per SKPD'!Z4477</f>
        <v>0</v>
      </c>
      <c r="Q33" s="31">
        <f>'per SKPD'!AA4477</f>
        <v>0</v>
      </c>
      <c r="R33" s="31">
        <f>'per SKPD'!AB4477</f>
        <v>0</v>
      </c>
      <c r="S33" s="31">
        <f>'per SKPD'!AC4477</f>
        <v>0</v>
      </c>
      <c r="T33" s="31">
        <f>'per SKPD'!AL4477</f>
        <v>0</v>
      </c>
      <c r="U33" s="31">
        <f>'per SKPD'!AM4477</f>
        <v>0</v>
      </c>
      <c r="V33" s="31">
        <f>'per SKPD'!AN4477</f>
        <v>0</v>
      </c>
      <c r="W33" s="31">
        <f>'per SKPD'!AO4477</f>
        <v>0</v>
      </c>
      <c r="X33" s="32">
        <f t="shared" si="0"/>
        <v>0</v>
      </c>
      <c r="Y33" s="32"/>
      <c r="Z33" s="28"/>
      <c r="AA33" s="29">
        <f t="shared" si="1"/>
        <v>0</v>
      </c>
      <c r="AB33" s="29">
        <f t="shared" si="2"/>
        <v>0</v>
      </c>
      <c r="AC33" s="29">
        <f t="shared" si="3"/>
        <v>0</v>
      </c>
      <c r="AD33" s="94">
        <f t="shared" si="4"/>
        <v>0</v>
      </c>
      <c r="AE33" s="94">
        <f t="shared" si="5"/>
        <v>0</v>
      </c>
      <c r="AF33" s="94">
        <f t="shared" si="6"/>
        <v>0</v>
      </c>
    </row>
    <row r="34" spans="1:32">
      <c r="A34" s="101">
        <v>23</v>
      </c>
      <c r="B34" s="110" t="str">
        <f>'KIB E'!B34</f>
        <v>KECAMATAN PRINGSURAT</v>
      </c>
      <c r="C34" s="31">
        <f>'per SKPD'!E4533</f>
        <v>0</v>
      </c>
      <c r="D34" s="31">
        <f>'per SKPD'!F4533</f>
        <v>0</v>
      </c>
      <c r="E34" s="31">
        <f>'per SKPD'!G4533</f>
        <v>0</v>
      </c>
      <c r="F34" s="31">
        <f>'per SKPD'!H4533</f>
        <v>0</v>
      </c>
      <c r="G34" s="31">
        <f>'per SKPD'!I4533</f>
        <v>0</v>
      </c>
      <c r="H34" s="31">
        <f>'per SKPD'!J4533</f>
        <v>0</v>
      </c>
      <c r="I34" s="31">
        <f>'per SKPD'!K4533</f>
        <v>0</v>
      </c>
      <c r="J34" s="31">
        <f>'per SKPD'!L4533</f>
        <v>0</v>
      </c>
      <c r="K34" s="31">
        <f>'per SKPD'!M4533</f>
        <v>0</v>
      </c>
      <c r="L34" s="31">
        <f>'per SKPD'!N4533</f>
        <v>0</v>
      </c>
      <c r="M34" s="31">
        <f>'per SKPD'!W4533</f>
        <v>0</v>
      </c>
      <c r="N34" s="31">
        <f>'per SKPD'!X4533</f>
        <v>0</v>
      </c>
      <c r="O34" s="31">
        <f>'per SKPD'!Y4533</f>
        <v>0</v>
      </c>
      <c r="P34" s="31">
        <f>'per SKPD'!Z4533</f>
        <v>0</v>
      </c>
      <c r="Q34" s="31">
        <f>'per SKPD'!AA4533</f>
        <v>0</v>
      </c>
      <c r="R34" s="31">
        <f>'per SKPD'!AB4533</f>
        <v>0</v>
      </c>
      <c r="S34" s="31">
        <f>'per SKPD'!AC4533</f>
        <v>0</v>
      </c>
      <c r="T34" s="31">
        <f>'per SKPD'!AL4533</f>
        <v>0</v>
      </c>
      <c r="U34" s="31">
        <f>'per SKPD'!AM4533</f>
        <v>0</v>
      </c>
      <c r="V34" s="31">
        <f>'per SKPD'!AN4533</f>
        <v>0</v>
      </c>
      <c r="W34" s="31">
        <f>'per SKPD'!AO4533</f>
        <v>0</v>
      </c>
      <c r="X34" s="32">
        <f t="shared" si="0"/>
        <v>0</v>
      </c>
      <c r="Y34" s="32"/>
      <c r="Z34" s="28"/>
      <c r="AA34" s="29">
        <f t="shared" si="1"/>
        <v>0</v>
      </c>
      <c r="AB34" s="29">
        <f t="shared" si="2"/>
        <v>0</v>
      </c>
      <c r="AC34" s="29">
        <f t="shared" si="3"/>
        <v>0</v>
      </c>
      <c r="AD34" s="94">
        <f t="shared" si="4"/>
        <v>0</v>
      </c>
      <c r="AE34" s="94">
        <f t="shared" si="5"/>
        <v>0</v>
      </c>
      <c r="AF34" s="94">
        <f t="shared" si="6"/>
        <v>0</v>
      </c>
    </row>
    <row r="35" spans="1:32">
      <c r="A35" s="101">
        <v>24</v>
      </c>
      <c r="B35" s="110" t="str">
        <f>'KIB E'!B35</f>
        <v>KECAMATAN KALORAN</v>
      </c>
      <c r="C35" s="31">
        <f>'per SKPD'!E4601</f>
        <v>0</v>
      </c>
      <c r="D35" s="31">
        <f>'per SKPD'!F4601</f>
        <v>0</v>
      </c>
      <c r="E35" s="31">
        <f>'per SKPD'!G4601</f>
        <v>0</v>
      </c>
      <c r="F35" s="31">
        <f>'per SKPD'!H4601</f>
        <v>0</v>
      </c>
      <c r="G35" s="31">
        <f>'per SKPD'!I4601</f>
        <v>0</v>
      </c>
      <c r="H35" s="31">
        <f>'per SKPD'!J4601</f>
        <v>0</v>
      </c>
      <c r="I35" s="31">
        <f>'per SKPD'!K4601</f>
        <v>0</v>
      </c>
      <c r="J35" s="31">
        <f>'per SKPD'!L4601</f>
        <v>0</v>
      </c>
      <c r="K35" s="31">
        <f>'per SKPD'!M4601</f>
        <v>0</v>
      </c>
      <c r="L35" s="31">
        <f>'per SKPD'!N4601</f>
        <v>0</v>
      </c>
      <c r="M35" s="31">
        <f>'per SKPD'!W4601</f>
        <v>0</v>
      </c>
      <c r="N35" s="31">
        <f>'per SKPD'!X4601</f>
        <v>0</v>
      </c>
      <c r="O35" s="31">
        <f>'per SKPD'!Y4601</f>
        <v>0</v>
      </c>
      <c r="P35" s="31">
        <f>'per SKPD'!Z4601</f>
        <v>0</v>
      </c>
      <c r="Q35" s="31">
        <f>'per SKPD'!AA4601</f>
        <v>0</v>
      </c>
      <c r="R35" s="31">
        <f>'per SKPD'!AB4601</f>
        <v>0</v>
      </c>
      <c r="S35" s="31">
        <f>'per SKPD'!AC4601</f>
        <v>0</v>
      </c>
      <c r="T35" s="31">
        <f>'per SKPD'!AL4601</f>
        <v>0</v>
      </c>
      <c r="U35" s="31">
        <f>'per SKPD'!AM4601</f>
        <v>0</v>
      </c>
      <c r="V35" s="31">
        <f>'per SKPD'!AN4601</f>
        <v>0</v>
      </c>
      <c r="W35" s="31">
        <f>'per SKPD'!AO4601</f>
        <v>0</v>
      </c>
      <c r="X35" s="32">
        <f t="shared" si="0"/>
        <v>0</v>
      </c>
      <c r="Y35" s="32"/>
      <c r="Z35" s="28"/>
      <c r="AA35" s="29">
        <f t="shared" si="1"/>
        <v>0</v>
      </c>
      <c r="AB35" s="29">
        <f t="shared" si="2"/>
        <v>0</v>
      </c>
      <c r="AC35" s="29">
        <f t="shared" si="3"/>
        <v>0</v>
      </c>
      <c r="AD35" s="94">
        <f t="shared" si="4"/>
        <v>0</v>
      </c>
      <c r="AE35" s="94">
        <f t="shared" si="5"/>
        <v>0</v>
      </c>
      <c r="AF35" s="94">
        <f t="shared" si="6"/>
        <v>0</v>
      </c>
    </row>
    <row r="36" spans="1:32">
      <c r="A36" s="101">
        <v>25</v>
      </c>
      <c r="B36" s="110" t="str">
        <f>'KIB E'!B36</f>
        <v>KECAMATAN PARAKAN</v>
      </c>
      <c r="C36" s="31">
        <f>'per SKPD'!E4661</f>
        <v>0</v>
      </c>
      <c r="D36" s="31">
        <f>'per SKPD'!F4661</f>
        <v>0</v>
      </c>
      <c r="E36" s="31">
        <f>'per SKPD'!G4661</f>
        <v>0</v>
      </c>
      <c r="F36" s="31">
        <f>'per SKPD'!H4661</f>
        <v>0</v>
      </c>
      <c r="G36" s="31">
        <f>'per SKPD'!I4661</f>
        <v>0</v>
      </c>
      <c r="H36" s="31">
        <f>'per SKPD'!J4661</f>
        <v>0</v>
      </c>
      <c r="I36" s="31">
        <f>'per SKPD'!K4661</f>
        <v>0</v>
      </c>
      <c r="J36" s="31">
        <f>'per SKPD'!L4661</f>
        <v>0</v>
      </c>
      <c r="K36" s="31">
        <f>'per SKPD'!M4661</f>
        <v>0</v>
      </c>
      <c r="L36" s="31">
        <f>'per SKPD'!N4661</f>
        <v>0</v>
      </c>
      <c r="M36" s="31">
        <f>'per SKPD'!W4661</f>
        <v>0</v>
      </c>
      <c r="N36" s="31">
        <f>'per SKPD'!X4661</f>
        <v>0</v>
      </c>
      <c r="O36" s="31">
        <f>'per SKPD'!Y4661</f>
        <v>0</v>
      </c>
      <c r="P36" s="31">
        <f>'per SKPD'!Z4661</f>
        <v>0</v>
      </c>
      <c r="Q36" s="31">
        <f>'per SKPD'!AA4661</f>
        <v>0</v>
      </c>
      <c r="R36" s="31">
        <f>'per SKPD'!AB4661</f>
        <v>0</v>
      </c>
      <c r="S36" s="31">
        <f>'per SKPD'!AC4661</f>
        <v>0</v>
      </c>
      <c r="T36" s="31">
        <f>'per SKPD'!AL4661</f>
        <v>0</v>
      </c>
      <c r="U36" s="31">
        <f>'per SKPD'!AM4661</f>
        <v>0</v>
      </c>
      <c r="V36" s="31">
        <f>'per SKPD'!AN4661</f>
        <v>0</v>
      </c>
      <c r="W36" s="31">
        <f>'per SKPD'!AO4661</f>
        <v>0</v>
      </c>
      <c r="X36" s="32">
        <f t="shared" si="0"/>
        <v>0</v>
      </c>
      <c r="Y36" s="32"/>
      <c r="Z36" s="28"/>
      <c r="AA36" s="29">
        <f t="shared" si="1"/>
        <v>0</v>
      </c>
      <c r="AB36" s="29">
        <f t="shared" si="2"/>
        <v>0</v>
      </c>
      <c r="AC36" s="29">
        <f t="shared" si="3"/>
        <v>0</v>
      </c>
      <c r="AD36" s="94">
        <f t="shared" si="4"/>
        <v>0</v>
      </c>
      <c r="AE36" s="94">
        <f t="shared" si="5"/>
        <v>0</v>
      </c>
      <c r="AF36" s="94">
        <f t="shared" si="6"/>
        <v>0</v>
      </c>
    </row>
    <row r="37" spans="1:32">
      <c r="A37" s="101">
        <v>26</v>
      </c>
      <c r="B37" s="110" t="str">
        <f>'KIB E'!B37</f>
        <v>KECAMATAN BULU</v>
      </c>
      <c r="C37" s="31">
        <f>'per SKPD'!E4742</f>
        <v>0</v>
      </c>
      <c r="D37" s="31">
        <f>'per SKPD'!F4742</f>
        <v>0</v>
      </c>
      <c r="E37" s="31">
        <f>'per SKPD'!G4742</f>
        <v>0</v>
      </c>
      <c r="F37" s="31">
        <f>'per SKPD'!H4742</f>
        <v>0</v>
      </c>
      <c r="G37" s="31">
        <f>'per SKPD'!I4742</f>
        <v>0</v>
      </c>
      <c r="H37" s="31">
        <f>'per SKPD'!J4742</f>
        <v>0</v>
      </c>
      <c r="I37" s="31">
        <f>'per SKPD'!K4742</f>
        <v>0</v>
      </c>
      <c r="J37" s="31">
        <f>'per SKPD'!L4742</f>
        <v>0</v>
      </c>
      <c r="K37" s="31">
        <f>'per SKPD'!M4742</f>
        <v>0</v>
      </c>
      <c r="L37" s="31">
        <f>'per SKPD'!N4742</f>
        <v>0</v>
      </c>
      <c r="M37" s="31">
        <f>'per SKPD'!W4742</f>
        <v>0</v>
      </c>
      <c r="N37" s="31">
        <f>'per SKPD'!X4742</f>
        <v>0</v>
      </c>
      <c r="O37" s="31">
        <f>'per SKPD'!Y4742</f>
        <v>0</v>
      </c>
      <c r="P37" s="31">
        <f>'per SKPD'!Z4742</f>
        <v>0</v>
      </c>
      <c r="Q37" s="31">
        <f>'per SKPD'!AA4742</f>
        <v>0</v>
      </c>
      <c r="R37" s="31">
        <f>'per SKPD'!AB4742</f>
        <v>0</v>
      </c>
      <c r="S37" s="31">
        <f>'per SKPD'!AC4742</f>
        <v>0</v>
      </c>
      <c r="T37" s="31">
        <f>'per SKPD'!AL4742</f>
        <v>0</v>
      </c>
      <c r="U37" s="31">
        <f>'per SKPD'!AM4742</f>
        <v>0</v>
      </c>
      <c r="V37" s="31">
        <f>'per SKPD'!AN4742</f>
        <v>0</v>
      </c>
      <c r="W37" s="31">
        <f>'per SKPD'!AO4742</f>
        <v>0</v>
      </c>
      <c r="X37" s="32">
        <f t="shared" si="0"/>
        <v>0</v>
      </c>
      <c r="Y37" s="32"/>
      <c r="Z37" s="28"/>
      <c r="AA37" s="29">
        <f t="shared" si="1"/>
        <v>0</v>
      </c>
      <c r="AB37" s="29">
        <f t="shared" si="2"/>
        <v>0</v>
      </c>
      <c r="AC37" s="29">
        <f t="shared" si="3"/>
        <v>0</v>
      </c>
      <c r="AD37" s="94">
        <f t="shared" si="4"/>
        <v>0</v>
      </c>
      <c r="AE37" s="94">
        <f t="shared" si="5"/>
        <v>0</v>
      </c>
      <c r="AF37" s="94">
        <f t="shared" si="6"/>
        <v>0</v>
      </c>
    </row>
    <row r="38" spans="1:32">
      <c r="A38" s="101">
        <v>27</v>
      </c>
      <c r="B38" s="110" t="str">
        <f>'KIB E'!B38</f>
        <v>KECAMATAN KEDU</v>
      </c>
      <c r="C38" s="31">
        <f>'per SKPD'!E4811</f>
        <v>0</v>
      </c>
      <c r="D38" s="31">
        <f>'per SKPD'!F4811</f>
        <v>0</v>
      </c>
      <c r="E38" s="31">
        <f>'per SKPD'!G4811</f>
        <v>0</v>
      </c>
      <c r="F38" s="31">
        <f>'per SKPD'!H4811</f>
        <v>0</v>
      </c>
      <c r="G38" s="31">
        <f>'per SKPD'!I4811</f>
        <v>0</v>
      </c>
      <c r="H38" s="31">
        <f>'per SKPD'!J4811</f>
        <v>0</v>
      </c>
      <c r="I38" s="31">
        <f>'per SKPD'!K4811</f>
        <v>0</v>
      </c>
      <c r="J38" s="31">
        <f>'per SKPD'!L4811</f>
        <v>0</v>
      </c>
      <c r="K38" s="31">
        <f>'per SKPD'!M4811</f>
        <v>0</v>
      </c>
      <c r="L38" s="31">
        <f>'per SKPD'!N4811</f>
        <v>0</v>
      </c>
      <c r="M38" s="31">
        <f>'per SKPD'!W4811</f>
        <v>0</v>
      </c>
      <c r="N38" s="31">
        <f>'per SKPD'!X4811</f>
        <v>0</v>
      </c>
      <c r="O38" s="31">
        <f>'per SKPD'!Y4811</f>
        <v>0</v>
      </c>
      <c r="P38" s="31">
        <f>'per SKPD'!Z4811</f>
        <v>0</v>
      </c>
      <c r="Q38" s="31">
        <f>'per SKPD'!AA4811</f>
        <v>0</v>
      </c>
      <c r="R38" s="31">
        <f>'per SKPD'!AB4811</f>
        <v>0</v>
      </c>
      <c r="S38" s="31">
        <f>'per SKPD'!AC4811</f>
        <v>0</v>
      </c>
      <c r="T38" s="31">
        <f>'per SKPD'!AL4811</f>
        <v>0</v>
      </c>
      <c r="U38" s="31">
        <f>'per SKPD'!AM4811</f>
        <v>0</v>
      </c>
      <c r="V38" s="31">
        <f>'per SKPD'!AN4811</f>
        <v>0</v>
      </c>
      <c r="W38" s="31">
        <f>'per SKPD'!AO4811</f>
        <v>0</v>
      </c>
      <c r="X38" s="32">
        <f t="shared" si="0"/>
        <v>0</v>
      </c>
      <c r="Y38" s="32"/>
      <c r="Z38" s="28"/>
      <c r="AA38" s="29">
        <f t="shared" si="1"/>
        <v>0</v>
      </c>
      <c r="AB38" s="29">
        <f t="shared" si="2"/>
        <v>0</v>
      </c>
      <c r="AC38" s="29">
        <f t="shared" si="3"/>
        <v>0</v>
      </c>
      <c r="AD38" s="94">
        <f t="shared" si="4"/>
        <v>0</v>
      </c>
      <c r="AE38" s="94">
        <f t="shared" si="5"/>
        <v>0</v>
      </c>
      <c r="AF38" s="94">
        <f t="shared" si="6"/>
        <v>0</v>
      </c>
    </row>
    <row r="39" spans="1:32">
      <c r="A39" s="101">
        <v>28</v>
      </c>
      <c r="B39" s="110" t="str">
        <f>'KIB E'!B39</f>
        <v>KECAMATAN KANDANGAN</v>
      </c>
      <c r="C39" s="31">
        <f>'per SKPD'!E4888</f>
        <v>0</v>
      </c>
      <c r="D39" s="31">
        <f>'per SKPD'!F4888</f>
        <v>0</v>
      </c>
      <c r="E39" s="31">
        <f>'per SKPD'!G4888</f>
        <v>0</v>
      </c>
      <c r="F39" s="31">
        <f>'per SKPD'!H4888</f>
        <v>0</v>
      </c>
      <c r="G39" s="31">
        <f>'per SKPD'!I4888</f>
        <v>0</v>
      </c>
      <c r="H39" s="31">
        <f>'per SKPD'!J4888</f>
        <v>0</v>
      </c>
      <c r="I39" s="31">
        <f>'per SKPD'!K4888</f>
        <v>0</v>
      </c>
      <c r="J39" s="31">
        <f>'per SKPD'!L4888</f>
        <v>0</v>
      </c>
      <c r="K39" s="31">
        <f>'per SKPD'!M4888</f>
        <v>0</v>
      </c>
      <c r="L39" s="31">
        <f>'per SKPD'!N4888</f>
        <v>0</v>
      </c>
      <c r="M39" s="31">
        <f>'per SKPD'!W4888</f>
        <v>0</v>
      </c>
      <c r="N39" s="31">
        <f>'per SKPD'!X4888</f>
        <v>0</v>
      </c>
      <c r="O39" s="31">
        <f>'per SKPD'!Y4888</f>
        <v>0</v>
      </c>
      <c r="P39" s="31">
        <f>'per SKPD'!Z4888</f>
        <v>0</v>
      </c>
      <c r="Q39" s="31">
        <f>'per SKPD'!AA4888</f>
        <v>0</v>
      </c>
      <c r="R39" s="31">
        <f>'per SKPD'!AB4888</f>
        <v>0</v>
      </c>
      <c r="S39" s="31">
        <f>'per SKPD'!AC4888</f>
        <v>0</v>
      </c>
      <c r="T39" s="31">
        <f>'per SKPD'!AL4888</f>
        <v>0</v>
      </c>
      <c r="U39" s="31">
        <f>'per SKPD'!AM4888</f>
        <v>0</v>
      </c>
      <c r="V39" s="31">
        <f>'per SKPD'!AN4888</f>
        <v>0</v>
      </c>
      <c r="W39" s="31">
        <f>'per SKPD'!AO4888</f>
        <v>0</v>
      </c>
      <c r="X39" s="32">
        <f t="shared" si="0"/>
        <v>0</v>
      </c>
      <c r="Y39" s="32"/>
      <c r="Z39" s="28"/>
      <c r="AA39" s="29">
        <f t="shared" si="1"/>
        <v>0</v>
      </c>
      <c r="AB39" s="29">
        <f t="shared" si="2"/>
        <v>0</v>
      </c>
      <c r="AC39" s="29">
        <f t="shared" si="3"/>
        <v>0</v>
      </c>
      <c r="AD39" s="94">
        <f t="shared" si="4"/>
        <v>0</v>
      </c>
      <c r="AE39" s="94">
        <f t="shared" si="5"/>
        <v>0</v>
      </c>
      <c r="AF39" s="94">
        <f t="shared" si="6"/>
        <v>0</v>
      </c>
    </row>
    <row r="40" spans="1:32">
      <c r="A40" s="101">
        <v>29</v>
      </c>
      <c r="B40" s="110" t="str">
        <f>'KIB E'!B40</f>
        <v>KECAMATAN CANDIROTO</v>
      </c>
      <c r="C40" s="31">
        <f>'per SKPD'!E4974</f>
        <v>0</v>
      </c>
      <c r="D40" s="31">
        <f>'per SKPD'!F4974</f>
        <v>0</v>
      </c>
      <c r="E40" s="31">
        <f>'per SKPD'!G4974</f>
        <v>0</v>
      </c>
      <c r="F40" s="31">
        <f>'per SKPD'!H4974</f>
        <v>0</v>
      </c>
      <c r="G40" s="31">
        <f>'per SKPD'!I4974</f>
        <v>0</v>
      </c>
      <c r="H40" s="31">
        <f>'per SKPD'!J4974</f>
        <v>0</v>
      </c>
      <c r="I40" s="31">
        <f>'per SKPD'!K4974</f>
        <v>0</v>
      </c>
      <c r="J40" s="31">
        <f>'per SKPD'!L4974</f>
        <v>0</v>
      </c>
      <c r="K40" s="31">
        <f>'per SKPD'!M4974</f>
        <v>0</v>
      </c>
      <c r="L40" s="31">
        <f>'per SKPD'!N4974</f>
        <v>0</v>
      </c>
      <c r="M40" s="31">
        <f>'per SKPD'!W4974</f>
        <v>0</v>
      </c>
      <c r="N40" s="31">
        <f>'per SKPD'!X4974</f>
        <v>0</v>
      </c>
      <c r="O40" s="31">
        <f>'per SKPD'!Y4974</f>
        <v>0</v>
      </c>
      <c r="P40" s="31">
        <f>'per SKPD'!Z4974</f>
        <v>0</v>
      </c>
      <c r="Q40" s="31">
        <f>'per SKPD'!AA4974</f>
        <v>0</v>
      </c>
      <c r="R40" s="31">
        <f>'per SKPD'!AB4974</f>
        <v>0</v>
      </c>
      <c r="S40" s="31">
        <f>'per SKPD'!AC4974</f>
        <v>0</v>
      </c>
      <c r="T40" s="31">
        <f>'per SKPD'!AL4974</f>
        <v>0</v>
      </c>
      <c r="U40" s="31">
        <f>'per SKPD'!AM4974</f>
        <v>0</v>
      </c>
      <c r="V40" s="31">
        <f>'per SKPD'!AN4974</f>
        <v>0</v>
      </c>
      <c r="W40" s="31">
        <f>'per SKPD'!AO4974</f>
        <v>0</v>
      </c>
      <c r="X40" s="32">
        <f t="shared" si="0"/>
        <v>0</v>
      </c>
      <c r="Y40" s="32"/>
      <c r="Z40" s="28"/>
      <c r="AA40" s="29">
        <f t="shared" si="1"/>
        <v>0</v>
      </c>
      <c r="AB40" s="29">
        <f t="shared" si="2"/>
        <v>0</v>
      </c>
      <c r="AC40" s="29">
        <f t="shared" si="3"/>
        <v>0</v>
      </c>
      <c r="AD40" s="94">
        <f t="shared" si="4"/>
        <v>0</v>
      </c>
      <c r="AE40" s="94">
        <f t="shared" si="5"/>
        <v>0</v>
      </c>
      <c r="AF40" s="94">
        <f t="shared" si="6"/>
        <v>0</v>
      </c>
    </row>
    <row r="41" spans="1:32">
      <c r="A41" s="101">
        <v>30</v>
      </c>
      <c r="B41" s="110" t="str">
        <f>'KIB E'!B41</f>
        <v>KECAMATAN NGADIREJO</v>
      </c>
      <c r="C41" s="31">
        <f>'per SKPD'!E5045</f>
        <v>0</v>
      </c>
      <c r="D41" s="31">
        <f>'per SKPD'!F5045</f>
        <v>0</v>
      </c>
      <c r="E41" s="31">
        <f>'per SKPD'!G5045</f>
        <v>0</v>
      </c>
      <c r="F41" s="31">
        <f>'per SKPD'!H5045</f>
        <v>0</v>
      </c>
      <c r="G41" s="31">
        <f>'per SKPD'!I5045</f>
        <v>0</v>
      </c>
      <c r="H41" s="31">
        <f>'per SKPD'!J5045</f>
        <v>0</v>
      </c>
      <c r="I41" s="31">
        <f>'per SKPD'!K5045</f>
        <v>0</v>
      </c>
      <c r="J41" s="31">
        <f>'per SKPD'!L5045</f>
        <v>0</v>
      </c>
      <c r="K41" s="31">
        <f>'per SKPD'!M5045</f>
        <v>0</v>
      </c>
      <c r="L41" s="31">
        <f>'per SKPD'!N5045</f>
        <v>0</v>
      </c>
      <c r="M41" s="31">
        <f>'per SKPD'!W5045</f>
        <v>0</v>
      </c>
      <c r="N41" s="31">
        <f>'per SKPD'!X5045</f>
        <v>0</v>
      </c>
      <c r="O41" s="31">
        <f>'per SKPD'!Y5045</f>
        <v>0</v>
      </c>
      <c r="P41" s="31">
        <f>'per SKPD'!Z5045</f>
        <v>0</v>
      </c>
      <c r="Q41" s="31">
        <f>'per SKPD'!AA5045</f>
        <v>0</v>
      </c>
      <c r="R41" s="31">
        <f>'per SKPD'!AB5045</f>
        <v>0</v>
      </c>
      <c r="S41" s="31">
        <f>'per SKPD'!AC5045</f>
        <v>0</v>
      </c>
      <c r="T41" s="31">
        <f>'per SKPD'!AL5045</f>
        <v>0</v>
      </c>
      <c r="U41" s="31">
        <f>'per SKPD'!AM5045</f>
        <v>0</v>
      </c>
      <c r="V41" s="31">
        <f>'per SKPD'!AN5045</f>
        <v>0</v>
      </c>
      <c r="W41" s="31">
        <f>'per SKPD'!AO5045</f>
        <v>0</v>
      </c>
      <c r="X41" s="32">
        <f t="shared" si="0"/>
        <v>0</v>
      </c>
      <c r="Y41" s="32"/>
      <c r="Z41" s="28"/>
      <c r="AA41" s="29">
        <f t="shared" si="1"/>
        <v>0</v>
      </c>
      <c r="AB41" s="29">
        <f t="shared" si="2"/>
        <v>0</v>
      </c>
      <c r="AC41" s="29">
        <f t="shared" si="3"/>
        <v>0</v>
      </c>
      <c r="AD41" s="94">
        <f t="shared" si="4"/>
        <v>0</v>
      </c>
      <c r="AE41" s="94">
        <f t="shared" si="5"/>
        <v>0</v>
      </c>
      <c r="AF41" s="94">
        <f t="shared" si="6"/>
        <v>0</v>
      </c>
    </row>
    <row r="42" spans="1:32">
      <c r="A42" s="101">
        <v>31</v>
      </c>
      <c r="B42" s="110" t="str">
        <f>'KIB E'!B42</f>
        <v>KECAMATAN JUMO</v>
      </c>
      <c r="C42" s="31">
        <f>'per SKPD'!E5110</f>
        <v>0</v>
      </c>
      <c r="D42" s="31">
        <f>'per SKPD'!F5110</f>
        <v>0</v>
      </c>
      <c r="E42" s="31">
        <f>'per SKPD'!G5110</f>
        <v>0</v>
      </c>
      <c r="F42" s="31">
        <f>'per SKPD'!H5110</f>
        <v>0</v>
      </c>
      <c r="G42" s="31">
        <f>'per SKPD'!I5110</f>
        <v>0</v>
      </c>
      <c r="H42" s="31">
        <f>'per SKPD'!J5110</f>
        <v>0</v>
      </c>
      <c r="I42" s="31">
        <f>'per SKPD'!K5110</f>
        <v>0</v>
      </c>
      <c r="J42" s="31">
        <f>'per SKPD'!L5110</f>
        <v>0</v>
      </c>
      <c r="K42" s="31">
        <f>'per SKPD'!M5110</f>
        <v>0</v>
      </c>
      <c r="L42" s="31">
        <f>'per SKPD'!N5110</f>
        <v>0</v>
      </c>
      <c r="M42" s="31">
        <f>'per SKPD'!W5110</f>
        <v>0</v>
      </c>
      <c r="N42" s="31">
        <f>'per SKPD'!X5110</f>
        <v>0</v>
      </c>
      <c r="O42" s="31">
        <f>'per SKPD'!Y5110</f>
        <v>0</v>
      </c>
      <c r="P42" s="31">
        <f>'per SKPD'!Z5110</f>
        <v>0</v>
      </c>
      <c r="Q42" s="31">
        <f>'per SKPD'!AA5110</f>
        <v>0</v>
      </c>
      <c r="R42" s="31">
        <f>'per SKPD'!AB5110</f>
        <v>0</v>
      </c>
      <c r="S42" s="31">
        <f>'per SKPD'!AC5110</f>
        <v>0</v>
      </c>
      <c r="T42" s="31">
        <f>'per SKPD'!AL5110</f>
        <v>0</v>
      </c>
      <c r="U42" s="31">
        <f>'per SKPD'!AM5110</f>
        <v>0</v>
      </c>
      <c r="V42" s="31">
        <f>'per SKPD'!AN5110</f>
        <v>0</v>
      </c>
      <c r="W42" s="31">
        <f>'per SKPD'!AO5110</f>
        <v>0</v>
      </c>
      <c r="X42" s="32">
        <f t="shared" si="0"/>
        <v>0</v>
      </c>
      <c r="Y42" s="32"/>
      <c r="Z42" s="28"/>
      <c r="AA42" s="29">
        <f t="shared" si="1"/>
        <v>0</v>
      </c>
      <c r="AB42" s="29">
        <f t="shared" si="2"/>
        <v>0</v>
      </c>
      <c r="AC42" s="29">
        <f t="shared" si="3"/>
        <v>0</v>
      </c>
      <c r="AD42" s="94">
        <f t="shared" si="4"/>
        <v>0</v>
      </c>
      <c r="AE42" s="94">
        <f t="shared" si="5"/>
        <v>0</v>
      </c>
      <c r="AF42" s="94">
        <f t="shared" si="6"/>
        <v>0</v>
      </c>
    </row>
    <row r="43" spans="1:32">
      <c r="A43" s="101">
        <v>32</v>
      </c>
      <c r="B43" s="110" t="str">
        <f>'KIB E'!B43</f>
        <v>KECAMATAN WONOBOYO</v>
      </c>
      <c r="C43" s="31">
        <f>'per SKPD'!E5171</f>
        <v>0</v>
      </c>
      <c r="D43" s="31">
        <f>'per SKPD'!F5171</f>
        <v>0</v>
      </c>
      <c r="E43" s="31">
        <f>'per SKPD'!G5171</f>
        <v>0</v>
      </c>
      <c r="F43" s="31">
        <f>'per SKPD'!H5171</f>
        <v>0</v>
      </c>
      <c r="G43" s="31">
        <f>'per SKPD'!I5171</f>
        <v>0</v>
      </c>
      <c r="H43" s="31">
        <f>'per SKPD'!J5171</f>
        <v>0</v>
      </c>
      <c r="I43" s="31">
        <f>'per SKPD'!K5171</f>
        <v>0</v>
      </c>
      <c r="J43" s="31">
        <f>'per SKPD'!L5171</f>
        <v>0</v>
      </c>
      <c r="K43" s="31">
        <f>'per SKPD'!M5171</f>
        <v>0</v>
      </c>
      <c r="L43" s="31">
        <f>'per SKPD'!N5171</f>
        <v>0</v>
      </c>
      <c r="M43" s="31">
        <f>'per SKPD'!W5171</f>
        <v>0</v>
      </c>
      <c r="N43" s="31">
        <f>'per SKPD'!X5171</f>
        <v>0</v>
      </c>
      <c r="O43" s="31">
        <f>'per SKPD'!Y5171</f>
        <v>0</v>
      </c>
      <c r="P43" s="31">
        <f>'per SKPD'!Z5171</f>
        <v>0</v>
      </c>
      <c r="Q43" s="31">
        <f>'per SKPD'!AA5171</f>
        <v>0</v>
      </c>
      <c r="R43" s="31">
        <f>'per SKPD'!AB5171</f>
        <v>0</v>
      </c>
      <c r="S43" s="31">
        <f>'per SKPD'!AC5171</f>
        <v>0</v>
      </c>
      <c r="T43" s="31">
        <f>'per SKPD'!AL5171</f>
        <v>0</v>
      </c>
      <c r="U43" s="31">
        <f>'per SKPD'!AM5171</f>
        <v>0</v>
      </c>
      <c r="V43" s="31">
        <f>'per SKPD'!AN5171</f>
        <v>0</v>
      </c>
      <c r="W43" s="31">
        <f>'per SKPD'!AO5171</f>
        <v>0</v>
      </c>
      <c r="X43" s="32">
        <f t="shared" si="0"/>
        <v>0</v>
      </c>
      <c r="Y43" s="32"/>
      <c r="Z43" s="28"/>
      <c r="AA43" s="29">
        <f t="shared" si="1"/>
        <v>0</v>
      </c>
      <c r="AB43" s="29">
        <f t="shared" si="2"/>
        <v>0</v>
      </c>
      <c r="AC43" s="29">
        <f t="shared" si="3"/>
        <v>0</v>
      </c>
      <c r="AD43" s="94">
        <f t="shared" si="4"/>
        <v>0</v>
      </c>
      <c r="AE43" s="94">
        <f t="shared" si="5"/>
        <v>0</v>
      </c>
      <c r="AF43" s="94">
        <f t="shared" si="6"/>
        <v>0</v>
      </c>
    </row>
    <row r="44" spans="1:32">
      <c r="A44" s="101">
        <v>33</v>
      </c>
      <c r="B44" s="110" t="str">
        <f>'KIB E'!B44</f>
        <v>KECAMATAN KRANGGAN</v>
      </c>
      <c r="C44" s="31">
        <f>'per SKPD'!E5223</f>
        <v>0</v>
      </c>
      <c r="D44" s="31">
        <f>'per SKPD'!F5223</f>
        <v>0</v>
      </c>
      <c r="E44" s="31">
        <f>'per SKPD'!G5223</f>
        <v>0</v>
      </c>
      <c r="F44" s="31">
        <f>'per SKPD'!H5223</f>
        <v>0</v>
      </c>
      <c r="G44" s="31">
        <f>'per SKPD'!I5223</f>
        <v>0</v>
      </c>
      <c r="H44" s="31">
        <f>'per SKPD'!J5223</f>
        <v>0</v>
      </c>
      <c r="I44" s="31">
        <f>'per SKPD'!K5223</f>
        <v>0</v>
      </c>
      <c r="J44" s="31">
        <f>'per SKPD'!L5223</f>
        <v>0</v>
      </c>
      <c r="K44" s="31">
        <f>'per SKPD'!M5223</f>
        <v>0</v>
      </c>
      <c r="L44" s="31">
        <f>'per SKPD'!N5223</f>
        <v>0</v>
      </c>
      <c r="M44" s="31">
        <f>'per SKPD'!W5223</f>
        <v>0</v>
      </c>
      <c r="N44" s="31">
        <f>'per SKPD'!X5223</f>
        <v>0</v>
      </c>
      <c r="O44" s="31">
        <f>'per SKPD'!Y5223</f>
        <v>0</v>
      </c>
      <c r="P44" s="31">
        <f>'per SKPD'!Z5223</f>
        <v>0</v>
      </c>
      <c r="Q44" s="31">
        <f>'per SKPD'!AA5223</f>
        <v>0</v>
      </c>
      <c r="R44" s="31">
        <f>'per SKPD'!AB5223</f>
        <v>0</v>
      </c>
      <c r="S44" s="31">
        <f>'per SKPD'!AC5223</f>
        <v>0</v>
      </c>
      <c r="T44" s="31">
        <f>'per SKPD'!AL5223</f>
        <v>0</v>
      </c>
      <c r="U44" s="31">
        <f>'per SKPD'!AM5223</f>
        <v>0</v>
      </c>
      <c r="V44" s="31">
        <f>'per SKPD'!AN5223</f>
        <v>0</v>
      </c>
      <c r="W44" s="31">
        <f>'per SKPD'!AO5223</f>
        <v>0</v>
      </c>
      <c r="X44" s="32">
        <f t="shared" ref="X44:X73" si="7">C44+O44-W44</f>
        <v>0</v>
      </c>
      <c r="Y44" s="32"/>
      <c r="Z44" s="28"/>
      <c r="AA44" s="29">
        <f t="shared" ref="AA44:AA73" si="8">C44+F44+G44+H44+I44+J44+K44+L44+M44+N44-P44-R44-T44-S44-U44-V44</f>
        <v>0</v>
      </c>
      <c r="AB44" s="29">
        <f t="shared" ref="AB44:AB73" si="9">X44-AA44</f>
        <v>0</v>
      </c>
      <c r="AC44" s="29">
        <f t="shared" ref="AC44:AC73" si="10">C44</f>
        <v>0</v>
      </c>
      <c r="AD44" s="94">
        <f t="shared" ref="AD44:AD73" si="11">AA44-AC44</f>
        <v>0</v>
      </c>
      <c r="AE44" s="94">
        <f t="shared" ref="AE44:AE73" si="12">O44-W44</f>
        <v>0</v>
      </c>
      <c r="AF44" s="94">
        <f t="shared" ref="AF44:AF73" si="13">AD44-AE44</f>
        <v>0</v>
      </c>
    </row>
    <row r="45" spans="1:32">
      <c r="A45" s="101">
        <v>34</v>
      </c>
      <c r="B45" s="110" t="str">
        <f>'KIB E'!B45</f>
        <v>KECAMATAN BEJEN</v>
      </c>
      <c r="C45" s="31">
        <f>'per SKPD'!E5297</f>
        <v>0</v>
      </c>
      <c r="D45" s="31">
        <f>'per SKPD'!F5297</f>
        <v>0</v>
      </c>
      <c r="E45" s="31">
        <f>'per SKPD'!G5297</f>
        <v>0</v>
      </c>
      <c r="F45" s="31">
        <f>'per SKPD'!H5297</f>
        <v>0</v>
      </c>
      <c r="G45" s="31">
        <f>'per SKPD'!I5297</f>
        <v>0</v>
      </c>
      <c r="H45" s="31">
        <f>'per SKPD'!J5297</f>
        <v>0</v>
      </c>
      <c r="I45" s="31">
        <f>'per SKPD'!K5297</f>
        <v>0</v>
      </c>
      <c r="J45" s="31">
        <f>'per SKPD'!L5297</f>
        <v>0</v>
      </c>
      <c r="K45" s="31">
        <f>'per SKPD'!M5297</f>
        <v>0</v>
      </c>
      <c r="L45" s="31">
        <f>'per SKPD'!N5297</f>
        <v>0</v>
      </c>
      <c r="M45" s="31">
        <f>'per SKPD'!W5297</f>
        <v>0</v>
      </c>
      <c r="N45" s="31">
        <f>'per SKPD'!X5297</f>
        <v>0</v>
      </c>
      <c r="O45" s="31">
        <f>'per SKPD'!Y5297</f>
        <v>0</v>
      </c>
      <c r="P45" s="31">
        <f>'per SKPD'!Z5297</f>
        <v>0</v>
      </c>
      <c r="Q45" s="31">
        <f>'per SKPD'!AA5297</f>
        <v>0</v>
      </c>
      <c r="R45" s="31">
        <f>'per SKPD'!AB5297</f>
        <v>0</v>
      </c>
      <c r="S45" s="31">
        <f>'per SKPD'!AC5297</f>
        <v>0</v>
      </c>
      <c r="T45" s="31">
        <f>'per SKPD'!AL5297</f>
        <v>0</v>
      </c>
      <c r="U45" s="31">
        <f>'per SKPD'!AM5297</f>
        <v>0</v>
      </c>
      <c r="V45" s="31">
        <f>'per SKPD'!AN5297</f>
        <v>0</v>
      </c>
      <c r="W45" s="31">
        <f>'per SKPD'!AO5297</f>
        <v>0</v>
      </c>
      <c r="X45" s="32">
        <f t="shared" si="7"/>
        <v>0</v>
      </c>
      <c r="Y45" s="32"/>
      <c r="Z45" s="28"/>
      <c r="AA45" s="29">
        <f t="shared" si="8"/>
        <v>0</v>
      </c>
      <c r="AB45" s="29">
        <f t="shared" si="9"/>
        <v>0</v>
      </c>
      <c r="AC45" s="29">
        <f t="shared" si="10"/>
        <v>0</v>
      </c>
      <c r="AD45" s="94">
        <f t="shared" si="11"/>
        <v>0</v>
      </c>
      <c r="AE45" s="94">
        <f t="shared" si="12"/>
        <v>0</v>
      </c>
      <c r="AF45" s="94">
        <f t="shared" si="13"/>
        <v>0</v>
      </c>
    </row>
    <row r="46" spans="1:32">
      <c r="A46" s="101">
        <v>35</v>
      </c>
      <c r="B46" s="110" t="str">
        <f>'KIB E'!B46</f>
        <v>KECAMATAN KLEDUNG</v>
      </c>
      <c r="C46" s="31">
        <f>'per SKPD'!E5348</f>
        <v>0</v>
      </c>
      <c r="D46" s="31">
        <f>'per SKPD'!F5348</f>
        <v>0</v>
      </c>
      <c r="E46" s="31">
        <f>'per SKPD'!G5348</f>
        <v>0</v>
      </c>
      <c r="F46" s="31">
        <f>'per SKPD'!H5348</f>
        <v>0</v>
      </c>
      <c r="G46" s="31">
        <f>'per SKPD'!I5348</f>
        <v>0</v>
      </c>
      <c r="H46" s="31">
        <f>'per SKPD'!J5348</f>
        <v>0</v>
      </c>
      <c r="I46" s="31">
        <f>'per SKPD'!K5348</f>
        <v>0</v>
      </c>
      <c r="J46" s="31">
        <f>'per SKPD'!L5348</f>
        <v>0</v>
      </c>
      <c r="K46" s="31">
        <f>'per SKPD'!M5348</f>
        <v>0</v>
      </c>
      <c r="L46" s="31">
        <f>'per SKPD'!N5348</f>
        <v>0</v>
      </c>
      <c r="M46" s="31">
        <f>'per SKPD'!W5348</f>
        <v>0</v>
      </c>
      <c r="N46" s="31">
        <f>'per SKPD'!X5348</f>
        <v>0</v>
      </c>
      <c r="O46" s="31">
        <f>'per SKPD'!Y5348</f>
        <v>0</v>
      </c>
      <c r="P46" s="31">
        <f>'per SKPD'!Z5348</f>
        <v>0</v>
      </c>
      <c r="Q46" s="31">
        <f>'per SKPD'!AA5348</f>
        <v>0</v>
      </c>
      <c r="R46" s="31">
        <f>'per SKPD'!AB5348</f>
        <v>0</v>
      </c>
      <c r="S46" s="31">
        <f>'per SKPD'!AC5348</f>
        <v>0</v>
      </c>
      <c r="T46" s="31">
        <f>'per SKPD'!AL5348</f>
        <v>0</v>
      </c>
      <c r="U46" s="31">
        <f>'per SKPD'!AM5348</f>
        <v>0</v>
      </c>
      <c r="V46" s="31">
        <f>'per SKPD'!AN5348</f>
        <v>0</v>
      </c>
      <c r="W46" s="31">
        <f>'per SKPD'!AO5348</f>
        <v>0</v>
      </c>
      <c r="X46" s="32">
        <f t="shared" si="7"/>
        <v>0</v>
      </c>
      <c r="Y46" s="32"/>
      <c r="Z46" s="28"/>
      <c r="AA46" s="29">
        <f t="shared" si="8"/>
        <v>0</v>
      </c>
      <c r="AB46" s="29">
        <f t="shared" si="9"/>
        <v>0</v>
      </c>
      <c r="AC46" s="29">
        <f t="shared" si="10"/>
        <v>0</v>
      </c>
      <c r="AD46" s="94">
        <f t="shared" si="11"/>
        <v>0</v>
      </c>
      <c r="AE46" s="94">
        <f t="shared" si="12"/>
        <v>0</v>
      </c>
      <c r="AF46" s="94">
        <f t="shared" si="13"/>
        <v>0</v>
      </c>
    </row>
    <row r="47" spans="1:32">
      <c r="A47" s="101">
        <v>36</v>
      </c>
      <c r="B47" s="110" t="str">
        <f>'KIB E'!B47</f>
        <v>KECAMATAN BANSARI</v>
      </c>
      <c r="C47" s="31">
        <f>'per SKPD'!E5430</f>
        <v>0</v>
      </c>
      <c r="D47" s="31">
        <f>'per SKPD'!F5430</f>
        <v>0</v>
      </c>
      <c r="E47" s="31">
        <f>'per SKPD'!G5430</f>
        <v>0</v>
      </c>
      <c r="F47" s="31">
        <f>'per SKPD'!H5430</f>
        <v>0</v>
      </c>
      <c r="G47" s="31">
        <f>'per SKPD'!I5430</f>
        <v>0</v>
      </c>
      <c r="H47" s="31">
        <f>'per SKPD'!J5430</f>
        <v>0</v>
      </c>
      <c r="I47" s="31">
        <f>'per SKPD'!K5430</f>
        <v>0</v>
      </c>
      <c r="J47" s="31">
        <f>'per SKPD'!L5430</f>
        <v>0</v>
      </c>
      <c r="K47" s="31">
        <f>'per SKPD'!M5430</f>
        <v>0</v>
      </c>
      <c r="L47" s="31">
        <f>'per SKPD'!N5430</f>
        <v>0</v>
      </c>
      <c r="M47" s="31">
        <f>'per SKPD'!W5430</f>
        <v>0</v>
      </c>
      <c r="N47" s="31">
        <f>'per SKPD'!X5430</f>
        <v>0</v>
      </c>
      <c r="O47" s="31">
        <f>'per SKPD'!Y5430</f>
        <v>0</v>
      </c>
      <c r="P47" s="31">
        <f>'per SKPD'!Z5430</f>
        <v>0</v>
      </c>
      <c r="Q47" s="31">
        <f>'per SKPD'!AA5430</f>
        <v>0</v>
      </c>
      <c r="R47" s="31">
        <f>'per SKPD'!AB5430</f>
        <v>0</v>
      </c>
      <c r="S47" s="31">
        <f>'per SKPD'!AC5430</f>
        <v>0</v>
      </c>
      <c r="T47" s="31">
        <f>'per SKPD'!AL5430</f>
        <v>0</v>
      </c>
      <c r="U47" s="31">
        <f>'per SKPD'!AM5430</f>
        <v>0</v>
      </c>
      <c r="V47" s="31">
        <f>'per SKPD'!AN5430</f>
        <v>0</v>
      </c>
      <c r="W47" s="31">
        <f>'per SKPD'!AO5430</f>
        <v>0</v>
      </c>
      <c r="X47" s="32">
        <f t="shared" si="7"/>
        <v>0</v>
      </c>
      <c r="Y47" s="32"/>
      <c r="Z47" s="28"/>
      <c r="AA47" s="29">
        <f t="shared" si="8"/>
        <v>0</v>
      </c>
      <c r="AB47" s="29">
        <f t="shared" si="9"/>
        <v>0</v>
      </c>
      <c r="AC47" s="29">
        <f t="shared" si="10"/>
        <v>0</v>
      </c>
      <c r="AD47" s="94">
        <f t="shared" si="11"/>
        <v>0</v>
      </c>
      <c r="AE47" s="94">
        <f t="shared" si="12"/>
        <v>0</v>
      </c>
      <c r="AF47" s="94">
        <f t="shared" si="13"/>
        <v>0</v>
      </c>
    </row>
    <row r="48" spans="1:32">
      <c r="A48" s="101">
        <v>37</v>
      </c>
      <c r="B48" s="110" t="str">
        <f>'KIB E'!B48</f>
        <v>KECAMATAN TLOGOMULYO</v>
      </c>
      <c r="C48" s="31">
        <f>'per SKPD'!E5482</f>
        <v>0</v>
      </c>
      <c r="D48" s="31">
        <f>'per SKPD'!F5482</f>
        <v>0</v>
      </c>
      <c r="E48" s="31">
        <f>'per SKPD'!G5482</f>
        <v>0</v>
      </c>
      <c r="F48" s="31">
        <f>'per SKPD'!H5482</f>
        <v>0</v>
      </c>
      <c r="G48" s="31">
        <f>'per SKPD'!I5482</f>
        <v>0</v>
      </c>
      <c r="H48" s="31">
        <f>'per SKPD'!J5482</f>
        <v>0</v>
      </c>
      <c r="I48" s="31">
        <f>'per SKPD'!K5482</f>
        <v>0</v>
      </c>
      <c r="J48" s="31">
        <f>'per SKPD'!L5482</f>
        <v>0</v>
      </c>
      <c r="K48" s="31">
        <f>'per SKPD'!M5482</f>
        <v>0</v>
      </c>
      <c r="L48" s="31">
        <f>'per SKPD'!N5482</f>
        <v>0</v>
      </c>
      <c r="M48" s="31">
        <f>'per SKPD'!W5482</f>
        <v>0</v>
      </c>
      <c r="N48" s="31">
        <f>'per SKPD'!X5482</f>
        <v>0</v>
      </c>
      <c r="O48" s="31">
        <f>'per SKPD'!Y5482</f>
        <v>0</v>
      </c>
      <c r="P48" s="31">
        <f>'per SKPD'!Z5482</f>
        <v>0</v>
      </c>
      <c r="Q48" s="31">
        <f>'per SKPD'!AA5482</f>
        <v>0</v>
      </c>
      <c r="R48" s="31">
        <f>'per SKPD'!AB5482</f>
        <v>0</v>
      </c>
      <c r="S48" s="31">
        <f>'per SKPD'!AC5482</f>
        <v>0</v>
      </c>
      <c r="T48" s="31">
        <f>'per SKPD'!AL5482</f>
        <v>0</v>
      </c>
      <c r="U48" s="31">
        <f>'per SKPD'!AM5482</f>
        <v>0</v>
      </c>
      <c r="V48" s="31">
        <f>'per SKPD'!AN5482</f>
        <v>0</v>
      </c>
      <c r="W48" s="31">
        <f>'per SKPD'!AO5482</f>
        <v>0</v>
      </c>
      <c r="X48" s="32">
        <f t="shared" si="7"/>
        <v>0</v>
      </c>
      <c r="Y48" s="32"/>
      <c r="Z48" s="28"/>
      <c r="AA48" s="29">
        <f t="shared" si="8"/>
        <v>0</v>
      </c>
      <c r="AB48" s="29">
        <f t="shared" si="9"/>
        <v>0</v>
      </c>
      <c r="AC48" s="29">
        <f t="shared" si="10"/>
        <v>0</v>
      </c>
      <c r="AD48" s="94">
        <f t="shared" si="11"/>
        <v>0</v>
      </c>
      <c r="AE48" s="94">
        <f t="shared" si="12"/>
        <v>0</v>
      </c>
      <c r="AF48" s="94">
        <f t="shared" si="13"/>
        <v>0</v>
      </c>
    </row>
    <row r="49" spans="1:32">
      <c r="A49" s="101">
        <v>38</v>
      </c>
      <c r="B49" s="110" t="str">
        <f>'KIB E'!B49</f>
        <v>KECAMATAN SELOPAMPANG</v>
      </c>
      <c r="C49" s="31">
        <f>'per SKPD'!E5548</f>
        <v>0</v>
      </c>
      <c r="D49" s="31">
        <f>'per SKPD'!F5548</f>
        <v>0</v>
      </c>
      <c r="E49" s="31">
        <f>'per SKPD'!G5548</f>
        <v>0</v>
      </c>
      <c r="F49" s="31">
        <f>'per SKPD'!H5548</f>
        <v>0</v>
      </c>
      <c r="G49" s="31">
        <f>'per SKPD'!I5548</f>
        <v>0</v>
      </c>
      <c r="H49" s="31">
        <f>'per SKPD'!J5548</f>
        <v>0</v>
      </c>
      <c r="I49" s="31">
        <f>'per SKPD'!K5548</f>
        <v>0</v>
      </c>
      <c r="J49" s="31">
        <f>'per SKPD'!L5548</f>
        <v>0</v>
      </c>
      <c r="K49" s="31">
        <f>'per SKPD'!M5548</f>
        <v>0</v>
      </c>
      <c r="L49" s="31">
        <f>'per SKPD'!N5548</f>
        <v>0</v>
      </c>
      <c r="M49" s="31">
        <f>'per SKPD'!W5548</f>
        <v>0</v>
      </c>
      <c r="N49" s="31">
        <f>'per SKPD'!X5548</f>
        <v>0</v>
      </c>
      <c r="O49" s="31">
        <f>'per SKPD'!Y5548</f>
        <v>0</v>
      </c>
      <c r="P49" s="31">
        <f>'per SKPD'!Z5548</f>
        <v>0</v>
      </c>
      <c r="Q49" s="31">
        <f>'per SKPD'!AA5548</f>
        <v>0</v>
      </c>
      <c r="R49" s="31">
        <f>'per SKPD'!AB5548</f>
        <v>0</v>
      </c>
      <c r="S49" s="31">
        <f>'per SKPD'!AC5548</f>
        <v>0</v>
      </c>
      <c r="T49" s="31">
        <f>'per SKPD'!AL5548</f>
        <v>0</v>
      </c>
      <c r="U49" s="31">
        <f>'per SKPD'!AM5548</f>
        <v>0</v>
      </c>
      <c r="V49" s="31">
        <f>'per SKPD'!AN5548</f>
        <v>0</v>
      </c>
      <c r="W49" s="31">
        <f>'per SKPD'!AO5548</f>
        <v>0</v>
      </c>
      <c r="X49" s="32">
        <f t="shared" si="7"/>
        <v>0</v>
      </c>
      <c r="Y49" s="32"/>
      <c r="Z49" s="28"/>
      <c r="AA49" s="29">
        <f t="shared" si="8"/>
        <v>0</v>
      </c>
      <c r="AB49" s="29">
        <f t="shared" si="9"/>
        <v>0</v>
      </c>
      <c r="AC49" s="29">
        <f t="shared" si="10"/>
        <v>0</v>
      </c>
      <c r="AD49" s="94">
        <f t="shared" si="11"/>
        <v>0</v>
      </c>
      <c r="AE49" s="94">
        <f t="shared" si="12"/>
        <v>0</v>
      </c>
      <c r="AF49" s="94">
        <f t="shared" si="13"/>
        <v>0</v>
      </c>
    </row>
    <row r="50" spans="1:32">
      <c r="A50" s="101">
        <v>39</v>
      </c>
      <c r="B50" s="110" t="str">
        <f>'KIB E'!B50</f>
        <v>KECAMATAN GEMAWANG</v>
      </c>
      <c r="C50" s="31">
        <f>'per SKPD'!E5607</f>
        <v>0</v>
      </c>
      <c r="D50" s="31">
        <f>'per SKPD'!F5607</f>
        <v>0</v>
      </c>
      <c r="E50" s="31">
        <f>'per SKPD'!G5607</f>
        <v>0</v>
      </c>
      <c r="F50" s="31">
        <f>'per SKPD'!H5607</f>
        <v>0</v>
      </c>
      <c r="G50" s="31">
        <f>'per SKPD'!I5607</f>
        <v>0</v>
      </c>
      <c r="H50" s="31">
        <f>'per SKPD'!J5607</f>
        <v>0</v>
      </c>
      <c r="I50" s="31">
        <f>'per SKPD'!K5607</f>
        <v>0</v>
      </c>
      <c r="J50" s="31">
        <f>'per SKPD'!L5607</f>
        <v>0</v>
      </c>
      <c r="K50" s="31">
        <f>'per SKPD'!M5607</f>
        <v>0</v>
      </c>
      <c r="L50" s="31">
        <f>'per SKPD'!N5607</f>
        <v>0</v>
      </c>
      <c r="M50" s="31">
        <f>'per SKPD'!W5607</f>
        <v>0</v>
      </c>
      <c r="N50" s="31">
        <f>'per SKPD'!X5607</f>
        <v>0</v>
      </c>
      <c r="O50" s="31">
        <f>'per SKPD'!Y5607</f>
        <v>0</v>
      </c>
      <c r="P50" s="31">
        <f>'per SKPD'!Z5607</f>
        <v>0</v>
      </c>
      <c r="Q50" s="31">
        <f>'per SKPD'!AA5607</f>
        <v>0</v>
      </c>
      <c r="R50" s="31">
        <f>'per SKPD'!AB5607</f>
        <v>0</v>
      </c>
      <c r="S50" s="31">
        <f>'per SKPD'!AC5607</f>
        <v>0</v>
      </c>
      <c r="T50" s="31">
        <f>'per SKPD'!AL5607</f>
        <v>0</v>
      </c>
      <c r="U50" s="31">
        <f>'per SKPD'!AM5607</f>
        <v>0</v>
      </c>
      <c r="V50" s="31">
        <f>'per SKPD'!AN5607</f>
        <v>0</v>
      </c>
      <c r="W50" s="31">
        <f>'per SKPD'!AO5607</f>
        <v>0</v>
      </c>
      <c r="X50" s="32">
        <f t="shared" si="7"/>
        <v>0</v>
      </c>
      <c r="Y50" s="32"/>
      <c r="Z50" s="28"/>
      <c r="AA50" s="29">
        <f t="shared" si="8"/>
        <v>0</v>
      </c>
      <c r="AB50" s="29">
        <f t="shared" si="9"/>
        <v>0</v>
      </c>
      <c r="AC50" s="29">
        <f t="shared" si="10"/>
        <v>0</v>
      </c>
      <c r="AD50" s="94">
        <f t="shared" si="11"/>
        <v>0</v>
      </c>
      <c r="AE50" s="94">
        <f t="shared" si="12"/>
        <v>0</v>
      </c>
      <c r="AF50" s="94">
        <f t="shared" si="13"/>
        <v>0</v>
      </c>
    </row>
    <row r="51" spans="1:32">
      <c r="A51" s="101">
        <v>40</v>
      </c>
      <c r="B51" s="110" t="str">
        <f>'KIB E'!B51</f>
        <v>KECAMATAN TRETEP</v>
      </c>
      <c r="C51" s="31">
        <f>'per SKPD'!E5671</f>
        <v>0</v>
      </c>
      <c r="D51" s="31">
        <f>'per SKPD'!F5671</f>
        <v>0</v>
      </c>
      <c r="E51" s="31">
        <f>'per SKPD'!G5671</f>
        <v>0</v>
      </c>
      <c r="F51" s="31">
        <f>'per SKPD'!H5671</f>
        <v>0</v>
      </c>
      <c r="G51" s="31">
        <f>'per SKPD'!I5671</f>
        <v>0</v>
      </c>
      <c r="H51" s="31">
        <f>'per SKPD'!J5671</f>
        <v>0</v>
      </c>
      <c r="I51" s="31">
        <f>'per SKPD'!K5671</f>
        <v>0</v>
      </c>
      <c r="J51" s="31">
        <f>'per SKPD'!L5671</f>
        <v>0</v>
      </c>
      <c r="K51" s="31">
        <f>'per SKPD'!M5671</f>
        <v>0</v>
      </c>
      <c r="L51" s="31">
        <f>'per SKPD'!N5671</f>
        <v>0</v>
      </c>
      <c r="M51" s="31">
        <f>'per SKPD'!W5671</f>
        <v>0</v>
      </c>
      <c r="N51" s="31">
        <f>'per SKPD'!X5671</f>
        <v>0</v>
      </c>
      <c r="O51" s="31">
        <f>'per SKPD'!Y5671</f>
        <v>0</v>
      </c>
      <c r="P51" s="31">
        <f>'per SKPD'!Z5671</f>
        <v>0</v>
      </c>
      <c r="Q51" s="31">
        <f>'per SKPD'!AA5671</f>
        <v>0</v>
      </c>
      <c r="R51" s="31">
        <f>'per SKPD'!AB5671</f>
        <v>0</v>
      </c>
      <c r="S51" s="31">
        <f>'per SKPD'!AC5671</f>
        <v>0</v>
      </c>
      <c r="T51" s="31">
        <f>'per SKPD'!AL5671</f>
        <v>0</v>
      </c>
      <c r="U51" s="31">
        <f>'per SKPD'!AM5671</f>
        <v>0</v>
      </c>
      <c r="V51" s="31">
        <f>'per SKPD'!AN5671</f>
        <v>0</v>
      </c>
      <c r="W51" s="31">
        <f>'per SKPD'!AO5671</f>
        <v>0</v>
      </c>
      <c r="X51" s="32">
        <f t="shared" si="7"/>
        <v>0</v>
      </c>
      <c r="Y51" s="32"/>
      <c r="Z51" s="28"/>
      <c r="AA51" s="29">
        <f t="shared" si="8"/>
        <v>0</v>
      </c>
      <c r="AB51" s="29">
        <f t="shared" si="9"/>
        <v>0</v>
      </c>
      <c r="AC51" s="29">
        <f t="shared" si="10"/>
        <v>0</v>
      </c>
      <c r="AD51" s="94">
        <f t="shared" si="11"/>
        <v>0</v>
      </c>
      <c r="AE51" s="94">
        <f t="shared" si="12"/>
        <v>0</v>
      </c>
      <c r="AF51" s="94">
        <f t="shared" si="13"/>
        <v>0</v>
      </c>
    </row>
    <row r="52" spans="1:32">
      <c r="A52" s="101">
        <v>41</v>
      </c>
      <c r="B52" s="110" t="str">
        <f>'KIB E'!B52</f>
        <v>KELURAHAN TEMANGGUNG I</v>
      </c>
      <c r="C52" s="31">
        <f>'per SKPD'!E5766</f>
        <v>0</v>
      </c>
      <c r="D52" s="31">
        <f>'per SKPD'!F5766</f>
        <v>0</v>
      </c>
      <c r="E52" s="31">
        <f>'per SKPD'!G5766</f>
        <v>0</v>
      </c>
      <c r="F52" s="31">
        <f>'per SKPD'!H5766</f>
        <v>0</v>
      </c>
      <c r="G52" s="31">
        <f>'per SKPD'!I5766</f>
        <v>0</v>
      </c>
      <c r="H52" s="31">
        <f>'per SKPD'!J5766</f>
        <v>0</v>
      </c>
      <c r="I52" s="31">
        <f>'per SKPD'!K5766</f>
        <v>0</v>
      </c>
      <c r="J52" s="31">
        <f>'per SKPD'!L5766</f>
        <v>0</v>
      </c>
      <c r="K52" s="31">
        <f>'per SKPD'!M5766</f>
        <v>0</v>
      </c>
      <c r="L52" s="31">
        <f>'per SKPD'!N5766</f>
        <v>0</v>
      </c>
      <c r="M52" s="31">
        <f>'per SKPD'!W5766</f>
        <v>0</v>
      </c>
      <c r="N52" s="31">
        <f>'per SKPD'!X5766</f>
        <v>0</v>
      </c>
      <c r="O52" s="31">
        <f>'per SKPD'!Y5766</f>
        <v>0</v>
      </c>
      <c r="P52" s="31">
        <f>'per SKPD'!Z5766</f>
        <v>0</v>
      </c>
      <c r="Q52" s="31">
        <f>'per SKPD'!AA5766</f>
        <v>0</v>
      </c>
      <c r="R52" s="31">
        <f>'per SKPD'!AB5766</f>
        <v>0</v>
      </c>
      <c r="S52" s="31">
        <f>'per SKPD'!AC5766</f>
        <v>0</v>
      </c>
      <c r="T52" s="31">
        <f>'per SKPD'!AL5766</f>
        <v>0</v>
      </c>
      <c r="U52" s="31">
        <f>'per SKPD'!AM5766</f>
        <v>0</v>
      </c>
      <c r="V52" s="31">
        <f>'per SKPD'!AN5766</f>
        <v>0</v>
      </c>
      <c r="W52" s="31">
        <f>'per SKPD'!AO5766</f>
        <v>0</v>
      </c>
      <c r="X52" s="32">
        <f t="shared" si="7"/>
        <v>0</v>
      </c>
      <c r="Y52" s="32"/>
      <c r="Z52" s="28"/>
      <c r="AA52" s="29">
        <f t="shared" si="8"/>
        <v>0</v>
      </c>
      <c r="AB52" s="29">
        <f t="shared" si="9"/>
        <v>0</v>
      </c>
      <c r="AC52" s="29">
        <f t="shared" si="10"/>
        <v>0</v>
      </c>
      <c r="AD52" s="94">
        <f t="shared" si="11"/>
        <v>0</v>
      </c>
      <c r="AE52" s="94">
        <f t="shared" si="12"/>
        <v>0</v>
      </c>
      <c r="AF52" s="94">
        <f t="shared" si="13"/>
        <v>0</v>
      </c>
    </row>
    <row r="53" spans="1:32">
      <c r="A53" s="101">
        <v>42</v>
      </c>
      <c r="B53" s="110" t="str">
        <f>'KIB E'!B53</f>
        <v>KELURAHAN TEMANGGUNG II</v>
      </c>
      <c r="C53" s="31">
        <f>'per SKPD'!E5817</f>
        <v>0</v>
      </c>
      <c r="D53" s="31">
        <f>'per SKPD'!F5817</f>
        <v>0</v>
      </c>
      <c r="E53" s="31">
        <f>'per SKPD'!G5817</f>
        <v>0</v>
      </c>
      <c r="F53" s="31">
        <f>'per SKPD'!H5817</f>
        <v>0</v>
      </c>
      <c r="G53" s="31">
        <f>'per SKPD'!I5817</f>
        <v>0</v>
      </c>
      <c r="H53" s="31">
        <f>'per SKPD'!J5817</f>
        <v>0</v>
      </c>
      <c r="I53" s="31">
        <f>'per SKPD'!K5817</f>
        <v>0</v>
      </c>
      <c r="J53" s="31">
        <f>'per SKPD'!L5817</f>
        <v>0</v>
      </c>
      <c r="K53" s="31">
        <f>'per SKPD'!M5817</f>
        <v>0</v>
      </c>
      <c r="L53" s="31">
        <f>'per SKPD'!N5817</f>
        <v>0</v>
      </c>
      <c r="M53" s="31">
        <f>'per SKPD'!W5817</f>
        <v>0</v>
      </c>
      <c r="N53" s="31">
        <f>'per SKPD'!X5817</f>
        <v>0</v>
      </c>
      <c r="O53" s="31">
        <f>'per SKPD'!Y5817</f>
        <v>0</v>
      </c>
      <c r="P53" s="31">
        <f>'per SKPD'!Z5817</f>
        <v>0</v>
      </c>
      <c r="Q53" s="31">
        <f>'per SKPD'!AA5817</f>
        <v>0</v>
      </c>
      <c r="R53" s="31">
        <f>'per SKPD'!AB5817</f>
        <v>0</v>
      </c>
      <c r="S53" s="31">
        <f>'per SKPD'!AC5817</f>
        <v>0</v>
      </c>
      <c r="T53" s="31">
        <f>'per SKPD'!AL5817</f>
        <v>0</v>
      </c>
      <c r="U53" s="31">
        <f>'per SKPD'!AM5817</f>
        <v>0</v>
      </c>
      <c r="V53" s="31">
        <f>'per SKPD'!AN5817</f>
        <v>0</v>
      </c>
      <c r="W53" s="31">
        <f>'per SKPD'!AO5817</f>
        <v>0</v>
      </c>
      <c r="X53" s="32">
        <f t="shared" si="7"/>
        <v>0</v>
      </c>
      <c r="Y53" s="32"/>
      <c r="Z53" s="28"/>
      <c r="AA53" s="29">
        <f t="shared" si="8"/>
        <v>0</v>
      </c>
      <c r="AB53" s="29">
        <f t="shared" si="9"/>
        <v>0</v>
      </c>
      <c r="AC53" s="29">
        <f t="shared" si="10"/>
        <v>0</v>
      </c>
      <c r="AD53" s="94">
        <f t="shared" si="11"/>
        <v>0</v>
      </c>
      <c r="AE53" s="94">
        <f t="shared" si="12"/>
        <v>0</v>
      </c>
      <c r="AF53" s="94">
        <f t="shared" si="13"/>
        <v>0</v>
      </c>
    </row>
    <row r="54" spans="1:32">
      <c r="A54" s="101">
        <v>43</v>
      </c>
      <c r="B54" s="110" t="str">
        <f>'KIB E'!B54</f>
        <v>KELURAHAN BUTUH</v>
      </c>
      <c r="C54" s="31">
        <f>'per SKPD'!E5878</f>
        <v>0</v>
      </c>
      <c r="D54" s="31">
        <f>'per SKPD'!F5878</f>
        <v>0</v>
      </c>
      <c r="E54" s="31">
        <f>'per SKPD'!G5878</f>
        <v>0</v>
      </c>
      <c r="F54" s="31">
        <f>'per SKPD'!H5878</f>
        <v>0</v>
      </c>
      <c r="G54" s="31">
        <f>'per SKPD'!I5878</f>
        <v>0</v>
      </c>
      <c r="H54" s="31">
        <f>'per SKPD'!J5878</f>
        <v>0</v>
      </c>
      <c r="I54" s="31">
        <f>'per SKPD'!K5878</f>
        <v>0</v>
      </c>
      <c r="J54" s="31">
        <f>'per SKPD'!L5878</f>
        <v>0</v>
      </c>
      <c r="K54" s="31">
        <f>'per SKPD'!M5878</f>
        <v>0</v>
      </c>
      <c r="L54" s="31">
        <f>'per SKPD'!N5878</f>
        <v>0</v>
      </c>
      <c r="M54" s="31">
        <f>'per SKPD'!W5878</f>
        <v>0</v>
      </c>
      <c r="N54" s="31">
        <f>'per SKPD'!X5878</f>
        <v>0</v>
      </c>
      <c r="O54" s="31">
        <f>'per SKPD'!Y5878</f>
        <v>0</v>
      </c>
      <c r="P54" s="31">
        <f>'per SKPD'!Z5878</f>
        <v>0</v>
      </c>
      <c r="Q54" s="31">
        <f>'per SKPD'!AA5878</f>
        <v>0</v>
      </c>
      <c r="R54" s="31">
        <f>'per SKPD'!AB5878</f>
        <v>0</v>
      </c>
      <c r="S54" s="31">
        <f>'per SKPD'!AC5878</f>
        <v>0</v>
      </c>
      <c r="T54" s="31">
        <f>'per SKPD'!AL5878</f>
        <v>0</v>
      </c>
      <c r="U54" s="31">
        <f>'per SKPD'!AM5878</f>
        <v>0</v>
      </c>
      <c r="V54" s="31">
        <f>'per SKPD'!AN5878</f>
        <v>0</v>
      </c>
      <c r="W54" s="31">
        <f>'per SKPD'!AO5878</f>
        <v>0</v>
      </c>
      <c r="X54" s="32">
        <f t="shared" si="7"/>
        <v>0</v>
      </c>
      <c r="Y54" s="32"/>
      <c r="Z54" s="28"/>
      <c r="AA54" s="29">
        <f t="shared" si="8"/>
        <v>0</v>
      </c>
      <c r="AB54" s="29">
        <f t="shared" si="9"/>
        <v>0</v>
      </c>
      <c r="AC54" s="29">
        <f t="shared" si="10"/>
        <v>0</v>
      </c>
      <c r="AD54" s="94">
        <f t="shared" si="11"/>
        <v>0</v>
      </c>
      <c r="AE54" s="94">
        <f t="shared" si="12"/>
        <v>0</v>
      </c>
      <c r="AF54" s="94">
        <f t="shared" si="13"/>
        <v>0</v>
      </c>
    </row>
    <row r="55" spans="1:32">
      <c r="A55" s="101">
        <v>44</v>
      </c>
      <c r="B55" s="110" t="str">
        <f>'KIB E'!B55</f>
        <v>KELURAHAN JAMPIROSO</v>
      </c>
      <c r="C55" s="31">
        <f>'per SKPD'!E5959</f>
        <v>0</v>
      </c>
      <c r="D55" s="31">
        <f>'per SKPD'!F5959</f>
        <v>0</v>
      </c>
      <c r="E55" s="31">
        <f>'per SKPD'!G5959</f>
        <v>0</v>
      </c>
      <c r="F55" s="31">
        <f>'per SKPD'!H5959</f>
        <v>0</v>
      </c>
      <c r="G55" s="31">
        <f>'per SKPD'!I5959</f>
        <v>0</v>
      </c>
      <c r="H55" s="31">
        <f>'per SKPD'!J5959</f>
        <v>0</v>
      </c>
      <c r="I55" s="31">
        <f>'per SKPD'!K5959</f>
        <v>0</v>
      </c>
      <c r="J55" s="31">
        <f>'per SKPD'!L5959</f>
        <v>0</v>
      </c>
      <c r="K55" s="31">
        <f>'per SKPD'!M5959</f>
        <v>0</v>
      </c>
      <c r="L55" s="31">
        <f>'per SKPD'!N5959</f>
        <v>0</v>
      </c>
      <c r="M55" s="31">
        <f>'per SKPD'!W5959</f>
        <v>0</v>
      </c>
      <c r="N55" s="31">
        <f>'per SKPD'!X5959</f>
        <v>0</v>
      </c>
      <c r="O55" s="31">
        <f>'per SKPD'!Y5959</f>
        <v>0</v>
      </c>
      <c r="P55" s="31">
        <f>'per SKPD'!Z5959</f>
        <v>0</v>
      </c>
      <c r="Q55" s="31">
        <f>'per SKPD'!AA5959</f>
        <v>0</v>
      </c>
      <c r="R55" s="31">
        <f>'per SKPD'!AB5959</f>
        <v>0</v>
      </c>
      <c r="S55" s="31">
        <f>'per SKPD'!AC5959</f>
        <v>0</v>
      </c>
      <c r="T55" s="31">
        <f>'per SKPD'!AL5959</f>
        <v>0</v>
      </c>
      <c r="U55" s="31">
        <f>'per SKPD'!AM5959</f>
        <v>0</v>
      </c>
      <c r="V55" s="31">
        <f>'per SKPD'!AN5959</f>
        <v>0</v>
      </c>
      <c r="W55" s="31">
        <f>'per SKPD'!AO5959</f>
        <v>0</v>
      </c>
      <c r="X55" s="32">
        <f t="shared" si="7"/>
        <v>0</v>
      </c>
      <c r="Y55" s="32"/>
      <c r="Z55" s="28"/>
      <c r="AA55" s="29">
        <f t="shared" si="8"/>
        <v>0</v>
      </c>
      <c r="AB55" s="29">
        <f t="shared" si="9"/>
        <v>0</v>
      </c>
      <c r="AC55" s="29">
        <f t="shared" si="10"/>
        <v>0</v>
      </c>
      <c r="AD55" s="94">
        <f t="shared" si="11"/>
        <v>0</v>
      </c>
      <c r="AE55" s="94">
        <f t="shared" si="12"/>
        <v>0</v>
      </c>
      <c r="AF55" s="94">
        <f t="shared" si="13"/>
        <v>0</v>
      </c>
    </row>
    <row r="56" spans="1:32">
      <c r="A56" s="101">
        <v>45</v>
      </c>
      <c r="B56" s="110" t="str">
        <f>'KIB E'!B56</f>
        <v>KELURAHAN JAMPIREJO</v>
      </c>
      <c r="C56" s="31">
        <f>'per SKPD'!E6024</f>
        <v>0</v>
      </c>
      <c r="D56" s="31">
        <f>'per SKPD'!F6024</f>
        <v>0</v>
      </c>
      <c r="E56" s="31">
        <f>'per SKPD'!G6024</f>
        <v>0</v>
      </c>
      <c r="F56" s="31">
        <f>'per SKPD'!H6024</f>
        <v>0</v>
      </c>
      <c r="G56" s="31">
        <f>'per SKPD'!I6024</f>
        <v>0</v>
      </c>
      <c r="H56" s="31">
        <f>'per SKPD'!J6024</f>
        <v>0</v>
      </c>
      <c r="I56" s="31">
        <f>'per SKPD'!K6024</f>
        <v>0</v>
      </c>
      <c r="J56" s="31">
        <f>'per SKPD'!L6024</f>
        <v>0</v>
      </c>
      <c r="K56" s="31">
        <f>'per SKPD'!M6024</f>
        <v>0</v>
      </c>
      <c r="L56" s="31">
        <f>'per SKPD'!N6024</f>
        <v>0</v>
      </c>
      <c r="M56" s="31">
        <f>'per SKPD'!W6024</f>
        <v>0</v>
      </c>
      <c r="N56" s="31">
        <f>'per SKPD'!X6024</f>
        <v>0</v>
      </c>
      <c r="O56" s="31">
        <f>'per SKPD'!Y6024</f>
        <v>0</v>
      </c>
      <c r="P56" s="31">
        <f>'per SKPD'!Z6024</f>
        <v>0</v>
      </c>
      <c r="Q56" s="31">
        <f>'per SKPD'!AA6024</f>
        <v>0</v>
      </c>
      <c r="R56" s="31">
        <f>'per SKPD'!AB6024</f>
        <v>0</v>
      </c>
      <c r="S56" s="31">
        <f>'per SKPD'!AC6024</f>
        <v>0</v>
      </c>
      <c r="T56" s="31">
        <f>'per SKPD'!AL6024</f>
        <v>0</v>
      </c>
      <c r="U56" s="31">
        <f>'per SKPD'!AM6024</f>
        <v>0</v>
      </c>
      <c r="V56" s="31">
        <f>'per SKPD'!AN6024</f>
        <v>0</v>
      </c>
      <c r="W56" s="31">
        <f>'per SKPD'!AO6024</f>
        <v>0</v>
      </c>
      <c r="X56" s="32">
        <f t="shared" si="7"/>
        <v>0</v>
      </c>
      <c r="Y56" s="32"/>
      <c r="Z56" s="28"/>
      <c r="AA56" s="29">
        <f t="shared" si="8"/>
        <v>0</v>
      </c>
      <c r="AB56" s="29">
        <f t="shared" si="9"/>
        <v>0</v>
      </c>
      <c r="AC56" s="29">
        <f t="shared" si="10"/>
        <v>0</v>
      </c>
      <c r="AD56" s="94">
        <f t="shared" si="11"/>
        <v>0</v>
      </c>
      <c r="AE56" s="94">
        <f t="shared" si="12"/>
        <v>0</v>
      </c>
      <c r="AF56" s="94">
        <f t="shared" si="13"/>
        <v>0</v>
      </c>
    </row>
    <row r="57" spans="1:32">
      <c r="A57" s="101">
        <v>46</v>
      </c>
      <c r="B57" s="110" t="str">
        <f>'KIB E'!B57</f>
        <v>KELURAHAN KERTOSARI</v>
      </c>
      <c r="C57" s="31">
        <f>'per SKPD'!E6089</f>
        <v>0</v>
      </c>
      <c r="D57" s="31">
        <f>'per SKPD'!F6089</f>
        <v>0</v>
      </c>
      <c r="E57" s="31">
        <f>'per SKPD'!G6089</f>
        <v>0</v>
      </c>
      <c r="F57" s="31">
        <f>'per SKPD'!H6089</f>
        <v>0</v>
      </c>
      <c r="G57" s="31">
        <f>'per SKPD'!I6089</f>
        <v>0</v>
      </c>
      <c r="H57" s="31">
        <f>'per SKPD'!J6089</f>
        <v>0</v>
      </c>
      <c r="I57" s="31">
        <f>'per SKPD'!K6089</f>
        <v>0</v>
      </c>
      <c r="J57" s="31">
        <f>'per SKPD'!L6089</f>
        <v>0</v>
      </c>
      <c r="K57" s="31">
        <f>'per SKPD'!M6089</f>
        <v>0</v>
      </c>
      <c r="L57" s="31">
        <f>'per SKPD'!N6089</f>
        <v>0</v>
      </c>
      <c r="M57" s="31">
        <f>'per SKPD'!W6089</f>
        <v>0</v>
      </c>
      <c r="N57" s="31">
        <f>'per SKPD'!X6089</f>
        <v>0</v>
      </c>
      <c r="O57" s="31">
        <f>'per SKPD'!Y6089</f>
        <v>0</v>
      </c>
      <c r="P57" s="31">
        <f>'per SKPD'!Z6089</f>
        <v>0</v>
      </c>
      <c r="Q57" s="31">
        <f>'per SKPD'!AA6089</f>
        <v>0</v>
      </c>
      <c r="R57" s="31">
        <f>'per SKPD'!AB6089</f>
        <v>0</v>
      </c>
      <c r="S57" s="31">
        <f>'per SKPD'!AC6089</f>
        <v>0</v>
      </c>
      <c r="T57" s="31">
        <f>'per SKPD'!AL6089</f>
        <v>0</v>
      </c>
      <c r="U57" s="31">
        <f>'per SKPD'!AM6089</f>
        <v>0</v>
      </c>
      <c r="V57" s="31">
        <f>'per SKPD'!AN6089</f>
        <v>0</v>
      </c>
      <c r="W57" s="31">
        <f>'per SKPD'!AO6089</f>
        <v>0</v>
      </c>
      <c r="X57" s="32">
        <f t="shared" si="7"/>
        <v>0</v>
      </c>
      <c r="Y57" s="32"/>
      <c r="Z57" s="28"/>
      <c r="AA57" s="29">
        <f t="shared" si="8"/>
        <v>0</v>
      </c>
      <c r="AB57" s="29">
        <f t="shared" si="9"/>
        <v>0</v>
      </c>
      <c r="AC57" s="29">
        <f t="shared" si="10"/>
        <v>0</v>
      </c>
      <c r="AD57" s="94">
        <f t="shared" si="11"/>
        <v>0</v>
      </c>
      <c r="AE57" s="94">
        <f t="shared" si="12"/>
        <v>0</v>
      </c>
      <c r="AF57" s="94">
        <f t="shared" si="13"/>
        <v>0</v>
      </c>
    </row>
    <row r="58" spans="1:32">
      <c r="A58" s="101">
        <v>47</v>
      </c>
      <c r="B58" s="110" t="str">
        <f>'KIB E'!B58</f>
        <v>KELURAHAN BANYUURIP</v>
      </c>
      <c r="C58" s="31">
        <f>'per SKPD'!E6157</f>
        <v>0</v>
      </c>
      <c r="D58" s="31">
        <f>'per SKPD'!F6157</f>
        <v>0</v>
      </c>
      <c r="E58" s="31">
        <f>'per SKPD'!G6157</f>
        <v>0</v>
      </c>
      <c r="F58" s="31">
        <f>'per SKPD'!H6157</f>
        <v>0</v>
      </c>
      <c r="G58" s="31">
        <f>'per SKPD'!I6157</f>
        <v>0</v>
      </c>
      <c r="H58" s="31">
        <f>'per SKPD'!J6157</f>
        <v>0</v>
      </c>
      <c r="I58" s="31">
        <f>'per SKPD'!K6157</f>
        <v>0</v>
      </c>
      <c r="J58" s="31">
        <f>'per SKPD'!L6157</f>
        <v>0</v>
      </c>
      <c r="K58" s="31">
        <f>'per SKPD'!M6157</f>
        <v>0</v>
      </c>
      <c r="L58" s="31">
        <f>'per SKPD'!N6157</f>
        <v>0</v>
      </c>
      <c r="M58" s="31">
        <f>'per SKPD'!W6157</f>
        <v>0</v>
      </c>
      <c r="N58" s="31">
        <f>'per SKPD'!X6157</f>
        <v>0</v>
      </c>
      <c r="O58" s="31">
        <f>'per SKPD'!Y6157</f>
        <v>0</v>
      </c>
      <c r="P58" s="31">
        <f>'per SKPD'!Z6157</f>
        <v>0</v>
      </c>
      <c r="Q58" s="31">
        <f>'per SKPD'!AA6157</f>
        <v>0</v>
      </c>
      <c r="R58" s="31">
        <f>'per SKPD'!AB6157</f>
        <v>0</v>
      </c>
      <c r="S58" s="31">
        <f>'per SKPD'!AC6157</f>
        <v>0</v>
      </c>
      <c r="T58" s="31">
        <f>'per SKPD'!AL6157</f>
        <v>0</v>
      </c>
      <c r="U58" s="31">
        <f>'per SKPD'!AM6157</f>
        <v>0</v>
      </c>
      <c r="V58" s="31">
        <f>'per SKPD'!AN6157</f>
        <v>0</v>
      </c>
      <c r="W58" s="31">
        <f>'per SKPD'!AO6157</f>
        <v>0</v>
      </c>
      <c r="X58" s="32">
        <f t="shared" si="7"/>
        <v>0</v>
      </c>
      <c r="Y58" s="32"/>
      <c r="Z58" s="28"/>
      <c r="AA58" s="29">
        <f t="shared" si="8"/>
        <v>0</v>
      </c>
      <c r="AB58" s="29">
        <f t="shared" si="9"/>
        <v>0</v>
      </c>
      <c r="AC58" s="29">
        <f t="shared" si="10"/>
        <v>0</v>
      </c>
      <c r="AD58" s="94">
        <f t="shared" si="11"/>
        <v>0</v>
      </c>
      <c r="AE58" s="94">
        <f t="shared" si="12"/>
        <v>0</v>
      </c>
      <c r="AF58" s="94">
        <f t="shared" si="13"/>
        <v>0</v>
      </c>
    </row>
    <row r="59" spans="1:32">
      <c r="A59" s="101">
        <v>48</v>
      </c>
      <c r="B59" s="110" t="str">
        <f>'KIB E'!B59</f>
        <v>KELURAHAN KOWANGAN</v>
      </c>
      <c r="C59" s="31">
        <f>'per SKPD'!E6207</f>
        <v>0</v>
      </c>
      <c r="D59" s="31">
        <f>'per SKPD'!F6207</f>
        <v>0</v>
      </c>
      <c r="E59" s="31">
        <f>'per SKPD'!G6207</f>
        <v>0</v>
      </c>
      <c r="F59" s="31">
        <f>'per SKPD'!H6207</f>
        <v>0</v>
      </c>
      <c r="G59" s="31">
        <f>'per SKPD'!I6207</f>
        <v>0</v>
      </c>
      <c r="H59" s="31">
        <f>'per SKPD'!J6207</f>
        <v>0</v>
      </c>
      <c r="I59" s="31">
        <f>'per SKPD'!K6207</f>
        <v>0</v>
      </c>
      <c r="J59" s="31">
        <f>'per SKPD'!L6207</f>
        <v>0</v>
      </c>
      <c r="K59" s="31">
        <f>'per SKPD'!M6207</f>
        <v>0</v>
      </c>
      <c r="L59" s="31">
        <f>'per SKPD'!N6207</f>
        <v>0</v>
      </c>
      <c r="M59" s="31">
        <f>'per SKPD'!W6207</f>
        <v>0</v>
      </c>
      <c r="N59" s="31">
        <f>'per SKPD'!X6207</f>
        <v>0</v>
      </c>
      <c r="O59" s="31">
        <f>'per SKPD'!Y6207</f>
        <v>0</v>
      </c>
      <c r="P59" s="31">
        <f>'per SKPD'!Z6207</f>
        <v>0</v>
      </c>
      <c r="Q59" s="31">
        <f>'per SKPD'!AA6207</f>
        <v>0</v>
      </c>
      <c r="R59" s="31">
        <f>'per SKPD'!AB6207</f>
        <v>0</v>
      </c>
      <c r="S59" s="31">
        <f>'per SKPD'!AC6207</f>
        <v>0</v>
      </c>
      <c r="T59" s="31">
        <f>'per SKPD'!AL6207</f>
        <v>0</v>
      </c>
      <c r="U59" s="31">
        <f>'per SKPD'!AM6207</f>
        <v>0</v>
      </c>
      <c r="V59" s="31">
        <f>'per SKPD'!AN6207</f>
        <v>0</v>
      </c>
      <c r="W59" s="31">
        <f>'per SKPD'!AO6207</f>
        <v>0</v>
      </c>
      <c r="X59" s="32">
        <f t="shared" si="7"/>
        <v>0</v>
      </c>
      <c r="Y59" s="32"/>
      <c r="Z59" s="28"/>
      <c r="AA59" s="29">
        <f t="shared" si="8"/>
        <v>0</v>
      </c>
      <c r="AB59" s="29">
        <f t="shared" si="9"/>
        <v>0</v>
      </c>
      <c r="AC59" s="29">
        <f t="shared" si="10"/>
        <v>0</v>
      </c>
      <c r="AD59" s="94">
        <f t="shared" si="11"/>
        <v>0</v>
      </c>
      <c r="AE59" s="94">
        <f t="shared" si="12"/>
        <v>0</v>
      </c>
      <c r="AF59" s="94">
        <f t="shared" si="13"/>
        <v>0</v>
      </c>
    </row>
    <row r="60" spans="1:32">
      <c r="A60" s="101">
        <v>49</v>
      </c>
      <c r="B60" s="110" t="str">
        <f>'KIB E'!B60</f>
        <v>KELURAHAN JURANG</v>
      </c>
      <c r="C60" s="31">
        <f>'per SKPD'!E6290</f>
        <v>0</v>
      </c>
      <c r="D60" s="31">
        <f>'per SKPD'!F6290</f>
        <v>0</v>
      </c>
      <c r="E60" s="31">
        <f>'per SKPD'!G6290</f>
        <v>0</v>
      </c>
      <c r="F60" s="31">
        <f>'per SKPD'!H6290</f>
        <v>0</v>
      </c>
      <c r="G60" s="31">
        <f>'per SKPD'!I6290</f>
        <v>0</v>
      </c>
      <c r="H60" s="31">
        <f>'per SKPD'!J6290</f>
        <v>0</v>
      </c>
      <c r="I60" s="31">
        <f>'per SKPD'!K6290</f>
        <v>0</v>
      </c>
      <c r="J60" s="31">
        <f>'per SKPD'!L6290</f>
        <v>0</v>
      </c>
      <c r="K60" s="31">
        <f>'per SKPD'!M6290</f>
        <v>0</v>
      </c>
      <c r="L60" s="31">
        <f>'per SKPD'!N6290</f>
        <v>0</v>
      </c>
      <c r="M60" s="31">
        <f>'per SKPD'!W6290</f>
        <v>0</v>
      </c>
      <c r="N60" s="31">
        <f>'per SKPD'!X6290</f>
        <v>0</v>
      </c>
      <c r="O60" s="31">
        <f>'per SKPD'!Y6290</f>
        <v>0</v>
      </c>
      <c r="P60" s="31">
        <f>'per SKPD'!Z6290</f>
        <v>0</v>
      </c>
      <c r="Q60" s="31">
        <f>'per SKPD'!AA6290</f>
        <v>0</v>
      </c>
      <c r="R60" s="31">
        <f>'per SKPD'!AB6290</f>
        <v>0</v>
      </c>
      <c r="S60" s="31">
        <f>'per SKPD'!AC6290</f>
        <v>0</v>
      </c>
      <c r="T60" s="31">
        <f>'per SKPD'!AL6290</f>
        <v>0</v>
      </c>
      <c r="U60" s="31">
        <f>'per SKPD'!AM6290</f>
        <v>0</v>
      </c>
      <c r="V60" s="31">
        <f>'per SKPD'!AN6290</f>
        <v>0</v>
      </c>
      <c r="W60" s="31">
        <f>'per SKPD'!AO6290</f>
        <v>0</v>
      </c>
      <c r="X60" s="32">
        <f t="shared" si="7"/>
        <v>0</v>
      </c>
      <c r="Y60" s="32"/>
      <c r="Z60" s="28"/>
      <c r="AA60" s="29">
        <f t="shared" si="8"/>
        <v>0</v>
      </c>
      <c r="AB60" s="29">
        <f t="shared" si="9"/>
        <v>0</v>
      </c>
      <c r="AC60" s="29">
        <f t="shared" si="10"/>
        <v>0</v>
      </c>
      <c r="AD60" s="94">
        <f t="shared" si="11"/>
        <v>0</v>
      </c>
      <c r="AE60" s="94">
        <f t="shared" si="12"/>
        <v>0</v>
      </c>
      <c r="AF60" s="94">
        <f t="shared" si="13"/>
        <v>0</v>
      </c>
    </row>
    <row r="61" spans="1:32">
      <c r="A61" s="101">
        <v>50</v>
      </c>
      <c r="B61" s="110" t="str">
        <f>'KIB E'!B61</f>
        <v>KELURAHAN TLOGOREJO</v>
      </c>
      <c r="C61" s="31">
        <f>'per SKPD'!E6359</f>
        <v>0</v>
      </c>
      <c r="D61" s="31">
        <f>'per SKPD'!F6359</f>
        <v>0</v>
      </c>
      <c r="E61" s="31">
        <f>'per SKPD'!G6359</f>
        <v>0</v>
      </c>
      <c r="F61" s="31">
        <f>'per SKPD'!H6359</f>
        <v>0</v>
      </c>
      <c r="G61" s="31">
        <f>'per SKPD'!I6359</f>
        <v>0</v>
      </c>
      <c r="H61" s="31">
        <f>'per SKPD'!J6359</f>
        <v>0</v>
      </c>
      <c r="I61" s="31">
        <f>'per SKPD'!K6359</f>
        <v>0</v>
      </c>
      <c r="J61" s="31">
        <f>'per SKPD'!L6359</f>
        <v>0</v>
      </c>
      <c r="K61" s="31">
        <f>'per SKPD'!M6359</f>
        <v>0</v>
      </c>
      <c r="L61" s="31">
        <f>'per SKPD'!N6359</f>
        <v>0</v>
      </c>
      <c r="M61" s="31">
        <f>'per SKPD'!W6359</f>
        <v>0</v>
      </c>
      <c r="N61" s="31">
        <f>'per SKPD'!X6359</f>
        <v>0</v>
      </c>
      <c r="O61" s="31">
        <f>'per SKPD'!Y6359</f>
        <v>0</v>
      </c>
      <c r="P61" s="31">
        <f>'per SKPD'!Z6359</f>
        <v>0</v>
      </c>
      <c r="Q61" s="31">
        <f>'per SKPD'!AA6359</f>
        <v>0</v>
      </c>
      <c r="R61" s="31">
        <f>'per SKPD'!AB6359</f>
        <v>0</v>
      </c>
      <c r="S61" s="31">
        <f>'per SKPD'!AC6359</f>
        <v>0</v>
      </c>
      <c r="T61" s="31">
        <f>'per SKPD'!AL6359</f>
        <v>0</v>
      </c>
      <c r="U61" s="31">
        <f>'per SKPD'!AM6359</f>
        <v>0</v>
      </c>
      <c r="V61" s="31">
        <f>'per SKPD'!AN6359</f>
        <v>0</v>
      </c>
      <c r="W61" s="31">
        <f>'per SKPD'!AO6359</f>
        <v>0</v>
      </c>
      <c r="X61" s="32">
        <f t="shared" si="7"/>
        <v>0</v>
      </c>
      <c r="Y61" s="32"/>
      <c r="Z61" s="28"/>
      <c r="AA61" s="29">
        <f t="shared" si="8"/>
        <v>0</v>
      </c>
      <c r="AB61" s="29">
        <f t="shared" si="9"/>
        <v>0</v>
      </c>
      <c r="AC61" s="29">
        <f t="shared" si="10"/>
        <v>0</v>
      </c>
      <c r="AD61" s="94">
        <f t="shared" si="11"/>
        <v>0</v>
      </c>
      <c r="AE61" s="94">
        <f t="shared" si="12"/>
        <v>0</v>
      </c>
      <c r="AF61" s="94">
        <f t="shared" si="13"/>
        <v>0</v>
      </c>
    </row>
    <row r="62" spans="1:32">
      <c r="A62" s="101">
        <v>51</v>
      </c>
      <c r="B62" s="110" t="str">
        <f>'KIB E'!B62</f>
        <v>KELURAHAN KEBONSARI</v>
      </c>
      <c r="C62" s="31">
        <f>'per SKPD'!E6417</f>
        <v>0</v>
      </c>
      <c r="D62" s="31">
        <f>'per SKPD'!F6417</f>
        <v>0</v>
      </c>
      <c r="E62" s="31">
        <f>'per SKPD'!G6417</f>
        <v>0</v>
      </c>
      <c r="F62" s="31">
        <f>'per SKPD'!H6417</f>
        <v>0</v>
      </c>
      <c r="G62" s="31">
        <f>'per SKPD'!I6417</f>
        <v>0</v>
      </c>
      <c r="H62" s="31">
        <f>'per SKPD'!J6417</f>
        <v>0</v>
      </c>
      <c r="I62" s="31">
        <f>'per SKPD'!K6417</f>
        <v>0</v>
      </c>
      <c r="J62" s="31">
        <f>'per SKPD'!L6417</f>
        <v>0</v>
      </c>
      <c r="K62" s="31">
        <f>'per SKPD'!M6417</f>
        <v>0</v>
      </c>
      <c r="L62" s="31">
        <f>'per SKPD'!N6417</f>
        <v>0</v>
      </c>
      <c r="M62" s="31">
        <f>'per SKPD'!W6417</f>
        <v>0</v>
      </c>
      <c r="N62" s="31">
        <f>'per SKPD'!X6417</f>
        <v>0</v>
      </c>
      <c r="O62" s="31">
        <f>'per SKPD'!Y6417</f>
        <v>0</v>
      </c>
      <c r="P62" s="31">
        <f>'per SKPD'!Z6417</f>
        <v>0</v>
      </c>
      <c r="Q62" s="31">
        <f>'per SKPD'!AA6417</f>
        <v>0</v>
      </c>
      <c r="R62" s="31">
        <f>'per SKPD'!AB6417</f>
        <v>0</v>
      </c>
      <c r="S62" s="31">
        <f>'per SKPD'!AC6417</f>
        <v>0</v>
      </c>
      <c r="T62" s="31">
        <f>'per SKPD'!AL6417</f>
        <v>0</v>
      </c>
      <c r="U62" s="31">
        <f>'per SKPD'!AM6417</f>
        <v>0</v>
      </c>
      <c r="V62" s="31">
        <f>'per SKPD'!AN6417</f>
        <v>0</v>
      </c>
      <c r="W62" s="31">
        <f>'per SKPD'!AO6417</f>
        <v>0</v>
      </c>
      <c r="X62" s="32">
        <f t="shared" si="7"/>
        <v>0</v>
      </c>
      <c r="Y62" s="32"/>
      <c r="Z62" s="28"/>
      <c r="AA62" s="29">
        <f t="shared" si="8"/>
        <v>0</v>
      </c>
      <c r="AB62" s="29">
        <f t="shared" si="9"/>
        <v>0</v>
      </c>
      <c r="AC62" s="29">
        <f t="shared" si="10"/>
        <v>0</v>
      </c>
      <c r="AD62" s="94">
        <f t="shared" si="11"/>
        <v>0</v>
      </c>
      <c r="AE62" s="94">
        <f t="shared" si="12"/>
        <v>0</v>
      </c>
      <c r="AF62" s="94">
        <f t="shared" si="13"/>
        <v>0</v>
      </c>
    </row>
    <row r="63" spans="1:32">
      <c r="A63" s="101">
        <v>52</v>
      </c>
      <c r="B63" s="110" t="str">
        <f>'KIB E'!B63</f>
        <v>KELURAHAN MANDING</v>
      </c>
      <c r="C63" s="31">
        <f>'per SKPD'!E6490</f>
        <v>0</v>
      </c>
      <c r="D63" s="31">
        <f>'per SKPD'!F6490</f>
        <v>0</v>
      </c>
      <c r="E63" s="31">
        <f>'per SKPD'!G6490</f>
        <v>0</v>
      </c>
      <c r="F63" s="31">
        <f>'per SKPD'!H6490</f>
        <v>0</v>
      </c>
      <c r="G63" s="31">
        <f>'per SKPD'!I6490</f>
        <v>0</v>
      </c>
      <c r="H63" s="31">
        <f>'per SKPD'!J6490</f>
        <v>0</v>
      </c>
      <c r="I63" s="31">
        <f>'per SKPD'!K6490</f>
        <v>0</v>
      </c>
      <c r="J63" s="31">
        <f>'per SKPD'!L6490</f>
        <v>0</v>
      </c>
      <c r="K63" s="31">
        <f>'per SKPD'!M6490</f>
        <v>0</v>
      </c>
      <c r="L63" s="31">
        <f>'per SKPD'!N6490</f>
        <v>0</v>
      </c>
      <c r="M63" s="31">
        <f>'per SKPD'!W6490</f>
        <v>0</v>
      </c>
      <c r="N63" s="31">
        <f>'per SKPD'!X6490</f>
        <v>0</v>
      </c>
      <c r="O63" s="31">
        <f>'per SKPD'!Y6490</f>
        <v>0</v>
      </c>
      <c r="P63" s="31">
        <f>'per SKPD'!Z6490</f>
        <v>0</v>
      </c>
      <c r="Q63" s="31">
        <f>'per SKPD'!AA6490</f>
        <v>0</v>
      </c>
      <c r="R63" s="31">
        <f>'per SKPD'!AB6490</f>
        <v>0</v>
      </c>
      <c r="S63" s="31">
        <f>'per SKPD'!AC6490</f>
        <v>0</v>
      </c>
      <c r="T63" s="31">
        <f>'per SKPD'!AL6490</f>
        <v>0</v>
      </c>
      <c r="U63" s="31">
        <f>'per SKPD'!AM6490</f>
        <v>0</v>
      </c>
      <c r="V63" s="31">
        <f>'per SKPD'!AN6490</f>
        <v>0</v>
      </c>
      <c r="W63" s="31">
        <f>'per SKPD'!AO6490</f>
        <v>0</v>
      </c>
      <c r="X63" s="32">
        <f t="shared" si="7"/>
        <v>0</v>
      </c>
      <c r="Y63" s="32"/>
      <c r="Z63" s="28"/>
      <c r="AA63" s="29">
        <f t="shared" si="8"/>
        <v>0</v>
      </c>
      <c r="AB63" s="29">
        <f t="shared" si="9"/>
        <v>0</v>
      </c>
      <c r="AC63" s="29">
        <f t="shared" si="10"/>
        <v>0</v>
      </c>
      <c r="AD63" s="94">
        <f t="shared" si="11"/>
        <v>0</v>
      </c>
      <c r="AE63" s="94">
        <f t="shared" si="12"/>
        <v>0</v>
      </c>
      <c r="AF63" s="94">
        <f t="shared" si="13"/>
        <v>0</v>
      </c>
    </row>
    <row r="64" spans="1:32">
      <c r="A64" s="101">
        <v>53</v>
      </c>
      <c r="B64" s="110" t="str">
        <f>'KIB E'!B64</f>
        <v>KELURAHAN MUNGSENG</v>
      </c>
      <c r="C64" s="31">
        <f>'per SKPD'!E6581</f>
        <v>99041000</v>
      </c>
      <c r="D64" s="31">
        <f>'per SKPD'!F6581</f>
        <v>0</v>
      </c>
      <c r="E64" s="31">
        <f>'per SKPD'!G6581</f>
        <v>0</v>
      </c>
      <c r="F64" s="31">
        <f>'per SKPD'!H6581</f>
        <v>0</v>
      </c>
      <c r="G64" s="31">
        <f>'per SKPD'!I6581</f>
        <v>0</v>
      </c>
      <c r="H64" s="31">
        <f>'per SKPD'!J6581</f>
        <v>0</v>
      </c>
      <c r="I64" s="31">
        <f>'per SKPD'!K6581</f>
        <v>0</v>
      </c>
      <c r="J64" s="31">
        <f>'per SKPD'!L6581</f>
        <v>0</v>
      </c>
      <c r="K64" s="31">
        <f>'per SKPD'!M6581</f>
        <v>0</v>
      </c>
      <c r="L64" s="31">
        <f>'per SKPD'!N6581</f>
        <v>0</v>
      </c>
      <c r="M64" s="31">
        <f>'per SKPD'!W6581</f>
        <v>0</v>
      </c>
      <c r="N64" s="31">
        <f>'per SKPD'!X6581</f>
        <v>0</v>
      </c>
      <c r="O64" s="31">
        <f>'per SKPD'!Y6581</f>
        <v>0</v>
      </c>
      <c r="P64" s="31">
        <f>'per SKPD'!Z6581</f>
        <v>0</v>
      </c>
      <c r="Q64" s="31">
        <f>'per SKPD'!AA6581</f>
        <v>0</v>
      </c>
      <c r="R64" s="31">
        <f>'per SKPD'!AB6581</f>
        <v>0</v>
      </c>
      <c r="S64" s="31">
        <f>'per SKPD'!AC6581</f>
        <v>0</v>
      </c>
      <c r="T64" s="31">
        <f>'per SKPD'!AL6581</f>
        <v>99041000</v>
      </c>
      <c r="U64" s="31">
        <f>'per SKPD'!AM6581</f>
        <v>0</v>
      </c>
      <c r="V64" s="31">
        <f>'per SKPD'!AN6581</f>
        <v>0</v>
      </c>
      <c r="W64" s="31">
        <f>'per SKPD'!AO6581</f>
        <v>99041000</v>
      </c>
      <c r="X64" s="32">
        <f t="shared" si="7"/>
        <v>0</v>
      </c>
      <c r="Y64" s="32"/>
      <c r="Z64" s="28"/>
      <c r="AA64" s="29">
        <f t="shared" si="8"/>
        <v>0</v>
      </c>
      <c r="AB64" s="29">
        <f t="shared" si="9"/>
        <v>0</v>
      </c>
      <c r="AC64" s="29">
        <f t="shared" si="10"/>
        <v>99041000</v>
      </c>
      <c r="AD64" s="94">
        <f t="shared" si="11"/>
        <v>-99041000</v>
      </c>
      <c r="AE64" s="94">
        <f t="shared" si="12"/>
        <v>-99041000</v>
      </c>
      <c r="AF64" s="94">
        <f t="shared" si="13"/>
        <v>0</v>
      </c>
    </row>
    <row r="65" spans="1:32">
      <c r="A65" s="101">
        <v>54</v>
      </c>
      <c r="B65" s="110" t="str">
        <f>'KIB E'!B65</f>
        <v>KELURAHAN PURWOREJO</v>
      </c>
      <c r="C65" s="31">
        <f>'per SKPD'!E6667</f>
        <v>0</v>
      </c>
      <c r="D65" s="31">
        <f>'per SKPD'!F6667</f>
        <v>0</v>
      </c>
      <c r="E65" s="31">
        <f>'per SKPD'!G6667</f>
        <v>0</v>
      </c>
      <c r="F65" s="31">
        <f>'per SKPD'!H6667</f>
        <v>0</v>
      </c>
      <c r="G65" s="31">
        <f>'per SKPD'!I6667</f>
        <v>0</v>
      </c>
      <c r="H65" s="31">
        <f>'per SKPD'!J6667</f>
        <v>0</v>
      </c>
      <c r="I65" s="31">
        <f>'per SKPD'!K6667</f>
        <v>0</v>
      </c>
      <c r="J65" s="31">
        <f>'per SKPD'!L6667</f>
        <v>0</v>
      </c>
      <c r="K65" s="31">
        <f>'per SKPD'!M6667</f>
        <v>0</v>
      </c>
      <c r="L65" s="31">
        <f>'per SKPD'!N6667</f>
        <v>0</v>
      </c>
      <c r="M65" s="31">
        <f>'per SKPD'!W6667</f>
        <v>0</v>
      </c>
      <c r="N65" s="31">
        <f>'per SKPD'!X6667</f>
        <v>0</v>
      </c>
      <c r="O65" s="31">
        <f>'per SKPD'!Y6667</f>
        <v>0</v>
      </c>
      <c r="P65" s="31">
        <f>'per SKPD'!Z6667</f>
        <v>0</v>
      </c>
      <c r="Q65" s="31">
        <f>'per SKPD'!AA6667</f>
        <v>0</v>
      </c>
      <c r="R65" s="31">
        <f>'per SKPD'!AB6667</f>
        <v>0</v>
      </c>
      <c r="S65" s="31">
        <f>'per SKPD'!AC6667</f>
        <v>0</v>
      </c>
      <c r="T65" s="31">
        <f>'per SKPD'!AL6667</f>
        <v>0</v>
      </c>
      <c r="U65" s="31">
        <f>'per SKPD'!AM6667</f>
        <v>0</v>
      </c>
      <c r="V65" s="31">
        <f>'per SKPD'!AN6667</f>
        <v>0</v>
      </c>
      <c r="W65" s="31">
        <f>'per SKPD'!AO6667</f>
        <v>0</v>
      </c>
      <c r="X65" s="32">
        <f t="shared" si="7"/>
        <v>0</v>
      </c>
      <c r="Y65" s="32"/>
      <c r="Z65" s="28"/>
      <c r="AA65" s="29">
        <f t="shared" si="8"/>
        <v>0</v>
      </c>
      <c r="AB65" s="29">
        <f t="shared" si="9"/>
        <v>0</v>
      </c>
      <c r="AC65" s="29">
        <f t="shared" si="10"/>
        <v>0</v>
      </c>
      <c r="AD65" s="94">
        <f t="shared" si="11"/>
        <v>0</v>
      </c>
      <c r="AE65" s="94">
        <f t="shared" si="12"/>
        <v>0</v>
      </c>
      <c r="AF65" s="94">
        <f t="shared" si="13"/>
        <v>0</v>
      </c>
    </row>
    <row r="66" spans="1:32">
      <c r="A66" s="101">
        <v>55</v>
      </c>
      <c r="B66" s="110" t="str">
        <f>'KIB E'!B66</f>
        <v>KELURAHAN GIYANTI</v>
      </c>
      <c r="C66" s="31">
        <f>'per SKPD'!E6729</f>
        <v>0</v>
      </c>
      <c r="D66" s="31">
        <f>'per SKPD'!F6729</f>
        <v>0</v>
      </c>
      <c r="E66" s="31">
        <f>'per SKPD'!G6729</f>
        <v>0</v>
      </c>
      <c r="F66" s="31">
        <f>'per SKPD'!H6729</f>
        <v>0</v>
      </c>
      <c r="G66" s="31">
        <f>'per SKPD'!I6729</f>
        <v>0</v>
      </c>
      <c r="H66" s="31">
        <f>'per SKPD'!J6729</f>
        <v>0</v>
      </c>
      <c r="I66" s="31">
        <f>'per SKPD'!K6729</f>
        <v>0</v>
      </c>
      <c r="J66" s="31">
        <f>'per SKPD'!L6729</f>
        <v>0</v>
      </c>
      <c r="K66" s="31">
        <f>'per SKPD'!M6729</f>
        <v>0</v>
      </c>
      <c r="L66" s="31">
        <f>'per SKPD'!N6729</f>
        <v>0</v>
      </c>
      <c r="M66" s="31">
        <f>'per SKPD'!W6729</f>
        <v>0</v>
      </c>
      <c r="N66" s="31">
        <f>'per SKPD'!X6729</f>
        <v>0</v>
      </c>
      <c r="O66" s="31">
        <f>'per SKPD'!Y6729</f>
        <v>0</v>
      </c>
      <c r="P66" s="31">
        <f>'per SKPD'!Z6729</f>
        <v>0</v>
      </c>
      <c r="Q66" s="31">
        <f>'per SKPD'!AA6729</f>
        <v>0</v>
      </c>
      <c r="R66" s="31">
        <f>'per SKPD'!AB6729</f>
        <v>0</v>
      </c>
      <c r="S66" s="31">
        <f>'per SKPD'!AC6729</f>
        <v>0</v>
      </c>
      <c r="T66" s="31">
        <f>'per SKPD'!AL6729</f>
        <v>0</v>
      </c>
      <c r="U66" s="31">
        <f>'per SKPD'!AM6729</f>
        <v>0</v>
      </c>
      <c r="V66" s="31">
        <f>'per SKPD'!AN6729</f>
        <v>0</v>
      </c>
      <c r="W66" s="31">
        <f>'per SKPD'!AO6729</f>
        <v>0</v>
      </c>
      <c r="X66" s="32">
        <f t="shared" si="7"/>
        <v>0</v>
      </c>
      <c r="Y66" s="32"/>
      <c r="Z66" s="28"/>
      <c r="AA66" s="29">
        <f t="shared" si="8"/>
        <v>0</v>
      </c>
      <c r="AB66" s="29">
        <f t="shared" si="9"/>
        <v>0</v>
      </c>
      <c r="AC66" s="29">
        <f t="shared" si="10"/>
        <v>0</v>
      </c>
      <c r="AD66" s="94">
        <f t="shared" si="11"/>
        <v>0</v>
      </c>
      <c r="AE66" s="94">
        <f t="shared" si="12"/>
        <v>0</v>
      </c>
      <c r="AF66" s="94">
        <f t="shared" si="13"/>
        <v>0</v>
      </c>
    </row>
    <row r="67" spans="1:32">
      <c r="A67" s="101">
        <v>56</v>
      </c>
      <c r="B67" s="110" t="str">
        <f>'KIB E'!B67</f>
        <v>KELURAHAN MADURESO</v>
      </c>
      <c r="C67" s="31">
        <f>'per SKPD'!E6794</f>
        <v>0</v>
      </c>
      <c r="D67" s="31">
        <f>'per SKPD'!F6794</f>
        <v>0</v>
      </c>
      <c r="E67" s="31">
        <f>'per SKPD'!G6794</f>
        <v>0</v>
      </c>
      <c r="F67" s="31">
        <f>'per SKPD'!H6794</f>
        <v>0</v>
      </c>
      <c r="G67" s="31">
        <f>'per SKPD'!I6794</f>
        <v>0</v>
      </c>
      <c r="H67" s="31">
        <f>'per SKPD'!J6794</f>
        <v>0</v>
      </c>
      <c r="I67" s="31">
        <f>'per SKPD'!K6794</f>
        <v>0</v>
      </c>
      <c r="J67" s="31">
        <f>'per SKPD'!L6794</f>
        <v>0</v>
      </c>
      <c r="K67" s="31">
        <f>'per SKPD'!M6794</f>
        <v>0</v>
      </c>
      <c r="L67" s="31">
        <f>'per SKPD'!N6794</f>
        <v>0</v>
      </c>
      <c r="M67" s="31">
        <f>'per SKPD'!W6794</f>
        <v>0</v>
      </c>
      <c r="N67" s="31">
        <f>'per SKPD'!X6794</f>
        <v>0</v>
      </c>
      <c r="O67" s="31">
        <f>'per SKPD'!Y6794</f>
        <v>0</v>
      </c>
      <c r="P67" s="31">
        <f>'per SKPD'!Z6794</f>
        <v>0</v>
      </c>
      <c r="Q67" s="31">
        <f>'per SKPD'!AA6794</f>
        <v>0</v>
      </c>
      <c r="R67" s="31">
        <f>'per SKPD'!AB6794</f>
        <v>0</v>
      </c>
      <c r="S67" s="31">
        <f>'per SKPD'!AC6794</f>
        <v>0</v>
      </c>
      <c r="T67" s="31">
        <f>'per SKPD'!AL6794</f>
        <v>0</v>
      </c>
      <c r="U67" s="31">
        <f>'per SKPD'!AM6794</f>
        <v>0</v>
      </c>
      <c r="V67" s="31">
        <f>'per SKPD'!AN6794</f>
        <v>0</v>
      </c>
      <c r="W67" s="31">
        <f>'per SKPD'!AO6794</f>
        <v>0</v>
      </c>
      <c r="X67" s="32">
        <f t="shared" si="7"/>
        <v>0</v>
      </c>
      <c r="Y67" s="32"/>
      <c r="Z67" s="28"/>
      <c r="AA67" s="29">
        <f t="shared" si="8"/>
        <v>0</v>
      </c>
      <c r="AB67" s="29">
        <f t="shared" si="9"/>
        <v>0</v>
      </c>
      <c r="AC67" s="29">
        <f t="shared" si="10"/>
        <v>0</v>
      </c>
      <c r="AD67" s="94">
        <f t="shared" si="11"/>
        <v>0</v>
      </c>
      <c r="AE67" s="94">
        <f t="shared" si="12"/>
        <v>0</v>
      </c>
      <c r="AF67" s="94">
        <f t="shared" si="13"/>
        <v>0</v>
      </c>
    </row>
    <row r="68" spans="1:32">
      <c r="A68" s="101">
        <v>57</v>
      </c>
      <c r="B68" s="110" t="str">
        <f>'KIB E'!B68</f>
        <v>KELURAHAN SIDOREJO</v>
      </c>
      <c r="C68" s="31">
        <f>'per SKPD'!E6873</f>
        <v>0</v>
      </c>
      <c r="D68" s="31">
        <f>'per SKPD'!F6873</f>
        <v>0</v>
      </c>
      <c r="E68" s="31">
        <f>'per SKPD'!G6873</f>
        <v>0</v>
      </c>
      <c r="F68" s="31">
        <f>'per SKPD'!H6873</f>
        <v>0</v>
      </c>
      <c r="G68" s="31">
        <f>'per SKPD'!I6873</f>
        <v>0</v>
      </c>
      <c r="H68" s="31">
        <f>'per SKPD'!J6873</f>
        <v>0</v>
      </c>
      <c r="I68" s="31">
        <f>'per SKPD'!K6873</f>
        <v>0</v>
      </c>
      <c r="J68" s="31">
        <f>'per SKPD'!L6873</f>
        <v>0</v>
      </c>
      <c r="K68" s="31">
        <f>'per SKPD'!M6873</f>
        <v>0</v>
      </c>
      <c r="L68" s="31">
        <f>'per SKPD'!N6873</f>
        <v>0</v>
      </c>
      <c r="M68" s="31">
        <f>'per SKPD'!W6873</f>
        <v>0</v>
      </c>
      <c r="N68" s="31">
        <f>'per SKPD'!X6873</f>
        <v>0</v>
      </c>
      <c r="O68" s="31">
        <f>'per SKPD'!Y6873</f>
        <v>0</v>
      </c>
      <c r="P68" s="31">
        <f>'per SKPD'!Z6873</f>
        <v>0</v>
      </c>
      <c r="Q68" s="31">
        <f>'per SKPD'!AA6873</f>
        <v>0</v>
      </c>
      <c r="R68" s="31">
        <f>'per SKPD'!AB6873</f>
        <v>0</v>
      </c>
      <c r="S68" s="31">
        <f>'per SKPD'!AC6873</f>
        <v>0</v>
      </c>
      <c r="T68" s="31">
        <f>'per SKPD'!AL6873</f>
        <v>0</v>
      </c>
      <c r="U68" s="31">
        <f>'per SKPD'!AM6873</f>
        <v>0</v>
      </c>
      <c r="V68" s="31">
        <f>'per SKPD'!AN6873</f>
        <v>0</v>
      </c>
      <c r="W68" s="31">
        <f>'per SKPD'!AO6873</f>
        <v>0</v>
      </c>
      <c r="X68" s="32">
        <f t="shared" si="7"/>
        <v>0</v>
      </c>
      <c r="Y68" s="32"/>
      <c r="Z68" s="28"/>
      <c r="AA68" s="29">
        <f t="shared" si="8"/>
        <v>0</v>
      </c>
      <c r="AB68" s="29">
        <f t="shared" si="9"/>
        <v>0</v>
      </c>
      <c r="AC68" s="29">
        <f t="shared" si="10"/>
        <v>0</v>
      </c>
      <c r="AD68" s="94">
        <f t="shared" si="11"/>
        <v>0</v>
      </c>
      <c r="AE68" s="94">
        <f t="shared" si="12"/>
        <v>0</v>
      </c>
      <c r="AF68" s="94">
        <f t="shared" si="13"/>
        <v>0</v>
      </c>
    </row>
    <row r="69" spans="1:32">
      <c r="A69" s="101">
        <v>58</v>
      </c>
      <c r="B69" s="110" t="str">
        <f>'KIB E'!B69</f>
        <v>KELURAHAN WALITELON SELATAN</v>
      </c>
      <c r="C69" s="31">
        <f>'per SKPD'!E6952</f>
        <v>0</v>
      </c>
      <c r="D69" s="31">
        <f>'per SKPD'!F6952</f>
        <v>0</v>
      </c>
      <c r="E69" s="31">
        <f>'per SKPD'!G6952</f>
        <v>0</v>
      </c>
      <c r="F69" s="31">
        <f>'per SKPD'!H6952</f>
        <v>0</v>
      </c>
      <c r="G69" s="31">
        <f>'per SKPD'!I6952</f>
        <v>0</v>
      </c>
      <c r="H69" s="31">
        <f>'per SKPD'!J6952</f>
        <v>0</v>
      </c>
      <c r="I69" s="31">
        <f>'per SKPD'!K6952</f>
        <v>0</v>
      </c>
      <c r="J69" s="31">
        <f>'per SKPD'!L6952</f>
        <v>0</v>
      </c>
      <c r="K69" s="31">
        <f>'per SKPD'!M6952</f>
        <v>0</v>
      </c>
      <c r="L69" s="31">
        <f>'per SKPD'!N6952</f>
        <v>0</v>
      </c>
      <c r="M69" s="31">
        <f>'per SKPD'!W6952</f>
        <v>0</v>
      </c>
      <c r="N69" s="31">
        <f>'per SKPD'!X6952</f>
        <v>0</v>
      </c>
      <c r="O69" s="31">
        <f>'per SKPD'!Y6952</f>
        <v>0</v>
      </c>
      <c r="P69" s="31">
        <f>'per SKPD'!Z6952</f>
        <v>0</v>
      </c>
      <c r="Q69" s="31">
        <f>'per SKPD'!AA6952</f>
        <v>0</v>
      </c>
      <c r="R69" s="31">
        <f>'per SKPD'!AB6952</f>
        <v>0</v>
      </c>
      <c r="S69" s="31">
        <f>'per SKPD'!AC6952</f>
        <v>0</v>
      </c>
      <c r="T69" s="31">
        <f>'per SKPD'!AL6952</f>
        <v>0</v>
      </c>
      <c r="U69" s="31">
        <f>'per SKPD'!AM6952</f>
        <v>0</v>
      </c>
      <c r="V69" s="31">
        <f>'per SKPD'!AN6952</f>
        <v>0</v>
      </c>
      <c r="W69" s="31">
        <f>'per SKPD'!AO6952</f>
        <v>0</v>
      </c>
      <c r="X69" s="32">
        <f t="shared" si="7"/>
        <v>0</v>
      </c>
      <c r="Y69" s="32"/>
      <c r="Z69" s="28"/>
      <c r="AA69" s="29">
        <f t="shared" si="8"/>
        <v>0</v>
      </c>
      <c r="AB69" s="29">
        <f t="shared" si="9"/>
        <v>0</v>
      </c>
      <c r="AC69" s="29">
        <f t="shared" si="10"/>
        <v>0</v>
      </c>
      <c r="AD69" s="94">
        <f t="shared" si="11"/>
        <v>0</v>
      </c>
      <c r="AE69" s="94">
        <f t="shared" si="12"/>
        <v>0</v>
      </c>
      <c r="AF69" s="94">
        <f t="shared" si="13"/>
        <v>0</v>
      </c>
    </row>
    <row r="70" spans="1:32">
      <c r="A70" s="101">
        <v>59</v>
      </c>
      <c r="B70" s="110" t="str">
        <f>'KIB E'!B70</f>
        <v>KELURAHAN WALITELON UTARA</v>
      </c>
      <c r="C70" s="31">
        <f>'per SKPD'!E7008</f>
        <v>0</v>
      </c>
      <c r="D70" s="31">
        <f>'per SKPD'!F7008</f>
        <v>0</v>
      </c>
      <c r="E70" s="31">
        <f>'per SKPD'!G7008</f>
        <v>0</v>
      </c>
      <c r="F70" s="31">
        <f>'per SKPD'!H7008</f>
        <v>0</v>
      </c>
      <c r="G70" s="31">
        <f>'per SKPD'!I7008</f>
        <v>0</v>
      </c>
      <c r="H70" s="31">
        <f>'per SKPD'!J7008</f>
        <v>0</v>
      </c>
      <c r="I70" s="31">
        <f>'per SKPD'!K7008</f>
        <v>0</v>
      </c>
      <c r="J70" s="31">
        <f>'per SKPD'!L7008</f>
        <v>0</v>
      </c>
      <c r="K70" s="31">
        <f>'per SKPD'!M7008</f>
        <v>0</v>
      </c>
      <c r="L70" s="31">
        <f>'per SKPD'!N7008</f>
        <v>0</v>
      </c>
      <c r="M70" s="31">
        <f>'per SKPD'!W7008</f>
        <v>0</v>
      </c>
      <c r="N70" s="31">
        <f>'per SKPD'!X7008</f>
        <v>0</v>
      </c>
      <c r="O70" s="31">
        <f>'per SKPD'!Y7008</f>
        <v>0</v>
      </c>
      <c r="P70" s="31">
        <f>'per SKPD'!Z7008</f>
        <v>0</v>
      </c>
      <c r="Q70" s="31">
        <f>'per SKPD'!AA7008</f>
        <v>0</v>
      </c>
      <c r="R70" s="31">
        <f>'per SKPD'!AB7008</f>
        <v>0</v>
      </c>
      <c r="S70" s="31">
        <f>'per SKPD'!AC7008</f>
        <v>0</v>
      </c>
      <c r="T70" s="31">
        <f>'per SKPD'!AL7008</f>
        <v>0</v>
      </c>
      <c r="U70" s="31">
        <f>'per SKPD'!AM7008</f>
        <v>0</v>
      </c>
      <c r="V70" s="31">
        <f>'per SKPD'!AN7008</f>
        <v>0</v>
      </c>
      <c r="W70" s="31">
        <f>'per SKPD'!AO7008</f>
        <v>0</v>
      </c>
      <c r="X70" s="32">
        <f t="shared" si="7"/>
        <v>0</v>
      </c>
      <c r="Y70" s="32"/>
      <c r="Z70" s="28"/>
      <c r="AA70" s="29">
        <f t="shared" si="8"/>
        <v>0</v>
      </c>
      <c r="AB70" s="29">
        <f t="shared" si="9"/>
        <v>0</v>
      </c>
      <c r="AC70" s="29">
        <f t="shared" si="10"/>
        <v>0</v>
      </c>
      <c r="AD70" s="94">
        <f t="shared" si="11"/>
        <v>0</v>
      </c>
      <c r="AE70" s="94">
        <f t="shared" si="12"/>
        <v>0</v>
      </c>
      <c r="AF70" s="94">
        <f t="shared" si="13"/>
        <v>0</v>
      </c>
    </row>
    <row r="71" spans="1:32">
      <c r="A71" s="101">
        <v>60</v>
      </c>
      <c r="B71" s="110" t="str">
        <f>'KIB E'!B71</f>
        <v>KELURAHAN KRANGGAN</v>
      </c>
      <c r="C71" s="31">
        <f>'per SKPD'!E7054</f>
        <v>0</v>
      </c>
      <c r="D71" s="31">
        <f>'per SKPD'!F7054</f>
        <v>0</v>
      </c>
      <c r="E71" s="31">
        <f>'per SKPD'!G7054</f>
        <v>0</v>
      </c>
      <c r="F71" s="31">
        <f>'per SKPD'!H7054</f>
        <v>0</v>
      </c>
      <c r="G71" s="31">
        <f>'per SKPD'!I7054</f>
        <v>0</v>
      </c>
      <c r="H71" s="31">
        <f>'per SKPD'!J7054</f>
        <v>0</v>
      </c>
      <c r="I71" s="31">
        <f>'per SKPD'!K7054</f>
        <v>0</v>
      </c>
      <c r="J71" s="31">
        <f>'per SKPD'!L7054</f>
        <v>0</v>
      </c>
      <c r="K71" s="31">
        <f>'per SKPD'!M7054</f>
        <v>0</v>
      </c>
      <c r="L71" s="31">
        <f>'per SKPD'!N7054</f>
        <v>0</v>
      </c>
      <c r="M71" s="31">
        <f>'per SKPD'!W7054</f>
        <v>0</v>
      </c>
      <c r="N71" s="31">
        <f>'per SKPD'!X7054</f>
        <v>0</v>
      </c>
      <c r="O71" s="31">
        <f>'per SKPD'!Y7054</f>
        <v>0</v>
      </c>
      <c r="P71" s="31">
        <f>'per SKPD'!Z7054</f>
        <v>0</v>
      </c>
      <c r="Q71" s="31">
        <f>'per SKPD'!AA7054</f>
        <v>0</v>
      </c>
      <c r="R71" s="31">
        <f>'per SKPD'!AB7054</f>
        <v>0</v>
      </c>
      <c r="S71" s="31">
        <f>'per SKPD'!AC7054</f>
        <v>0</v>
      </c>
      <c r="T71" s="31">
        <f>'per SKPD'!AL7054</f>
        <v>0</v>
      </c>
      <c r="U71" s="31">
        <f>'per SKPD'!AM7054</f>
        <v>0</v>
      </c>
      <c r="V71" s="31">
        <f>'per SKPD'!AN7054</f>
        <v>0</v>
      </c>
      <c r="W71" s="31">
        <f>'per SKPD'!AO7054</f>
        <v>0</v>
      </c>
      <c r="X71" s="32">
        <f t="shared" si="7"/>
        <v>0</v>
      </c>
      <c r="Y71" s="32"/>
      <c r="Z71" s="28"/>
      <c r="AA71" s="29">
        <f t="shared" si="8"/>
        <v>0</v>
      </c>
      <c r="AB71" s="29">
        <f t="shared" si="9"/>
        <v>0</v>
      </c>
      <c r="AC71" s="29">
        <f t="shared" si="10"/>
        <v>0</v>
      </c>
      <c r="AD71" s="94">
        <f t="shared" si="11"/>
        <v>0</v>
      </c>
      <c r="AE71" s="94">
        <f t="shared" si="12"/>
        <v>0</v>
      </c>
      <c r="AF71" s="94">
        <f t="shared" si="13"/>
        <v>0</v>
      </c>
    </row>
    <row r="72" spans="1:32">
      <c r="A72" s="101">
        <v>61</v>
      </c>
      <c r="B72" s="110" t="str">
        <f>'KIB E'!B72</f>
        <v>KELURAHAN PARAKAN WETAN</v>
      </c>
      <c r="C72" s="31">
        <f>'per SKPD'!E7118</f>
        <v>0</v>
      </c>
      <c r="D72" s="31">
        <f>'per SKPD'!F7118</f>
        <v>0</v>
      </c>
      <c r="E72" s="31">
        <f>'per SKPD'!G7118</f>
        <v>0</v>
      </c>
      <c r="F72" s="31">
        <f>'per SKPD'!H7118</f>
        <v>0</v>
      </c>
      <c r="G72" s="31">
        <f>'per SKPD'!I7118</f>
        <v>0</v>
      </c>
      <c r="H72" s="31">
        <f>'per SKPD'!J7118</f>
        <v>0</v>
      </c>
      <c r="I72" s="31">
        <f>'per SKPD'!K7118</f>
        <v>0</v>
      </c>
      <c r="J72" s="31">
        <f>'per SKPD'!L7118</f>
        <v>0</v>
      </c>
      <c r="K72" s="31">
        <f>'per SKPD'!M7118</f>
        <v>0</v>
      </c>
      <c r="L72" s="31">
        <f>'per SKPD'!N7118</f>
        <v>0</v>
      </c>
      <c r="M72" s="31">
        <f>'per SKPD'!W7118</f>
        <v>0</v>
      </c>
      <c r="N72" s="31">
        <f>'per SKPD'!X7118</f>
        <v>0</v>
      </c>
      <c r="O72" s="31">
        <f>'per SKPD'!Y7118</f>
        <v>0</v>
      </c>
      <c r="P72" s="31">
        <f>'per SKPD'!Z7118</f>
        <v>0</v>
      </c>
      <c r="Q72" s="31">
        <f>'per SKPD'!AA7118</f>
        <v>0</v>
      </c>
      <c r="R72" s="31">
        <f>'per SKPD'!AB7118</f>
        <v>0</v>
      </c>
      <c r="S72" s="31">
        <f>'per SKPD'!AC7118</f>
        <v>0</v>
      </c>
      <c r="T72" s="31">
        <f>'per SKPD'!AL7118</f>
        <v>0</v>
      </c>
      <c r="U72" s="31">
        <f>'per SKPD'!AM7118</f>
        <v>0</v>
      </c>
      <c r="V72" s="31">
        <f>'per SKPD'!AN7118</f>
        <v>0</v>
      </c>
      <c r="W72" s="31">
        <f>'per SKPD'!AO7118</f>
        <v>0</v>
      </c>
      <c r="X72" s="32">
        <f t="shared" si="7"/>
        <v>0</v>
      </c>
      <c r="Y72" s="32"/>
      <c r="Z72" s="28"/>
      <c r="AA72" s="29">
        <f t="shared" si="8"/>
        <v>0</v>
      </c>
      <c r="AB72" s="29">
        <f t="shared" si="9"/>
        <v>0</v>
      </c>
      <c r="AC72" s="29">
        <f t="shared" si="10"/>
        <v>0</v>
      </c>
      <c r="AD72" s="94">
        <f t="shared" si="11"/>
        <v>0</v>
      </c>
      <c r="AE72" s="94">
        <f t="shared" si="12"/>
        <v>0</v>
      </c>
      <c r="AF72" s="94">
        <f t="shared" si="13"/>
        <v>0</v>
      </c>
    </row>
    <row r="73" spans="1:32">
      <c r="A73" s="101">
        <v>62</v>
      </c>
      <c r="B73" s="110" t="str">
        <f>'KIB E'!B73</f>
        <v>KELURAHAN PARAKAN KAUMAN</v>
      </c>
      <c r="C73" s="31">
        <f>'per SKPD'!E7165</f>
        <v>0</v>
      </c>
      <c r="D73" s="31">
        <f>'per SKPD'!F7165</f>
        <v>0</v>
      </c>
      <c r="E73" s="31">
        <f>'per SKPD'!G7165</f>
        <v>0</v>
      </c>
      <c r="F73" s="31">
        <f>'per SKPD'!H7165</f>
        <v>0</v>
      </c>
      <c r="G73" s="31">
        <f>'per SKPD'!I7165</f>
        <v>0</v>
      </c>
      <c r="H73" s="31">
        <f>'per SKPD'!J7165</f>
        <v>0</v>
      </c>
      <c r="I73" s="31">
        <f>'per SKPD'!K7165</f>
        <v>0</v>
      </c>
      <c r="J73" s="31">
        <f>'per SKPD'!L7165</f>
        <v>0</v>
      </c>
      <c r="K73" s="31">
        <f>'per SKPD'!M7165</f>
        <v>0</v>
      </c>
      <c r="L73" s="31">
        <f>'per SKPD'!N7165</f>
        <v>0</v>
      </c>
      <c r="M73" s="31">
        <f>'per SKPD'!W7165</f>
        <v>0</v>
      </c>
      <c r="N73" s="31">
        <f>'per SKPD'!X7165</f>
        <v>0</v>
      </c>
      <c r="O73" s="31">
        <f>'per SKPD'!Y7165</f>
        <v>0</v>
      </c>
      <c r="P73" s="31">
        <f>'per SKPD'!Z7165</f>
        <v>0</v>
      </c>
      <c r="Q73" s="31">
        <f>'per SKPD'!AA7165</f>
        <v>0</v>
      </c>
      <c r="R73" s="31">
        <f>'per SKPD'!AB7165</f>
        <v>0</v>
      </c>
      <c r="S73" s="31">
        <f>'per SKPD'!AC7165</f>
        <v>0</v>
      </c>
      <c r="T73" s="31">
        <f>'per SKPD'!AL7165</f>
        <v>0</v>
      </c>
      <c r="U73" s="31">
        <f>'per SKPD'!AM7165</f>
        <v>0</v>
      </c>
      <c r="V73" s="31">
        <f>'per SKPD'!AN7165</f>
        <v>0</v>
      </c>
      <c r="W73" s="31">
        <f>'per SKPD'!AO7165</f>
        <v>0</v>
      </c>
      <c r="X73" s="32">
        <f t="shared" si="7"/>
        <v>0</v>
      </c>
      <c r="Y73" s="32"/>
      <c r="Z73" s="28"/>
      <c r="AA73" s="29">
        <f t="shared" si="8"/>
        <v>0</v>
      </c>
      <c r="AB73" s="29">
        <f t="shared" si="9"/>
        <v>0</v>
      </c>
      <c r="AC73" s="29">
        <f t="shared" si="10"/>
        <v>0</v>
      </c>
      <c r="AD73" s="94">
        <f t="shared" si="11"/>
        <v>0</v>
      </c>
      <c r="AE73" s="94">
        <f t="shared" si="12"/>
        <v>0</v>
      </c>
      <c r="AF73" s="94">
        <f t="shared" si="13"/>
        <v>0</v>
      </c>
    </row>
    <row r="74" spans="1:32">
      <c r="A74" s="101">
        <v>63</v>
      </c>
      <c r="B74" s="110" t="str">
        <f>'KIB E'!B74</f>
        <v>KELURAHAN MANGGONG</v>
      </c>
      <c r="C74" s="31">
        <f>'per SKPD'!E7212</f>
        <v>0</v>
      </c>
      <c r="D74" s="31">
        <f>'per SKPD'!F7212</f>
        <v>0</v>
      </c>
      <c r="E74" s="31">
        <f>'per SKPD'!G7212</f>
        <v>0</v>
      </c>
      <c r="F74" s="31">
        <f>'per SKPD'!H7212</f>
        <v>0</v>
      </c>
      <c r="G74" s="31">
        <f>'per SKPD'!I7212</f>
        <v>0</v>
      </c>
      <c r="H74" s="31">
        <f>'per SKPD'!J7212</f>
        <v>0</v>
      </c>
      <c r="I74" s="31">
        <f>'per SKPD'!K7212</f>
        <v>0</v>
      </c>
      <c r="J74" s="31">
        <f>'per SKPD'!L7212</f>
        <v>0</v>
      </c>
      <c r="K74" s="31">
        <f>'per SKPD'!M7212</f>
        <v>0</v>
      </c>
      <c r="L74" s="31">
        <f>'per SKPD'!N7212</f>
        <v>0</v>
      </c>
      <c r="M74" s="31">
        <f>'per SKPD'!W7212</f>
        <v>0</v>
      </c>
      <c r="N74" s="31">
        <f>'per SKPD'!X7212</f>
        <v>0</v>
      </c>
      <c r="O74" s="31">
        <f>'per SKPD'!Y7212</f>
        <v>0</v>
      </c>
      <c r="P74" s="31">
        <f>'per SKPD'!Z7212</f>
        <v>0</v>
      </c>
      <c r="Q74" s="31">
        <f>'per SKPD'!AA7212</f>
        <v>0</v>
      </c>
      <c r="R74" s="31">
        <f>'per SKPD'!AB7212</f>
        <v>0</v>
      </c>
      <c r="S74" s="31">
        <f>'per SKPD'!AC7212</f>
        <v>0</v>
      </c>
      <c r="T74" s="31">
        <f>'per SKPD'!AL7212</f>
        <v>0</v>
      </c>
      <c r="U74" s="31">
        <f>'per SKPD'!AM7212</f>
        <v>0</v>
      </c>
      <c r="V74" s="31">
        <f>'per SKPD'!AN7212</f>
        <v>0</v>
      </c>
      <c r="W74" s="31">
        <f>'per SKPD'!AO7212</f>
        <v>0</v>
      </c>
      <c r="X74" s="32">
        <f t="shared" ref="X74:X84" si="14">C74+O74-W74</f>
        <v>0</v>
      </c>
      <c r="Y74" s="32"/>
      <c r="Z74" s="28"/>
      <c r="AA74" s="29">
        <f t="shared" ref="AA74:AA83" si="15">C74+F74+G74+H74+I74+J74+K74+L74+M74+N74-P74-R74-T74-S74-U74-V74</f>
        <v>0</v>
      </c>
      <c r="AB74" s="29">
        <f t="shared" ref="AB74:AB83" si="16">X74-AA74</f>
        <v>0</v>
      </c>
      <c r="AC74" s="29">
        <f t="shared" ref="AC74:AC83" si="17">C74</f>
        <v>0</v>
      </c>
      <c r="AD74" s="94">
        <f t="shared" ref="AD74:AD83" si="18">AA74-AC74</f>
        <v>0</v>
      </c>
      <c r="AE74" s="94">
        <f t="shared" ref="AE74:AE83" si="19">O74-W74</f>
        <v>0</v>
      </c>
      <c r="AF74" s="94">
        <f t="shared" ref="AF74:AF83" si="20">AD74-AE74</f>
        <v>0</v>
      </c>
    </row>
    <row r="75" spans="1:32">
      <c r="A75" s="101">
        <v>64</v>
      </c>
      <c r="B75" s="110" t="str">
        <f>'KIB E'!B75</f>
        <v>BADAN PENANGGULANGAN BENCANA DAERAH</v>
      </c>
      <c r="C75" s="31">
        <f>'per SKPD'!E7300</f>
        <v>0</v>
      </c>
      <c r="D75" s="31">
        <f>'per SKPD'!F7300</f>
        <v>0</v>
      </c>
      <c r="E75" s="31">
        <f>'per SKPD'!G7300</f>
        <v>0</v>
      </c>
      <c r="F75" s="31">
        <f>'per SKPD'!H7300</f>
        <v>0</v>
      </c>
      <c r="G75" s="31">
        <f>'per SKPD'!I7300</f>
        <v>0</v>
      </c>
      <c r="H75" s="31">
        <f>'per SKPD'!J7300</f>
        <v>0</v>
      </c>
      <c r="I75" s="31">
        <f>'per SKPD'!K7300</f>
        <v>0</v>
      </c>
      <c r="J75" s="31">
        <f>'per SKPD'!L7300</f>
        <v>0</v>
      </c>
      <c r="K75" s="31">
        <f>'per SKPD'!M7300</f>
        <v>0</v>
      </c>
      <c r="L75" s="31">
        <f>'per SKPD'!N7300</f>
        <v>0</v>
      </c>
      <c r="M75" s="31">
        <f>'per SKPD'!W7300</f>
        <v>0</v>
      </c>
      <c r="N75" s="31">
        <f>'per SKPD'!X7300</f>
        <v>0</v>
      </c>
      <c r="O75" s="31">
        <f>'per SKPD'!Y7300</f>
        <v>0</v>
      </c>
      <c r="P75" s="31">
        <f>'per SKPD'!Z7300</f>
        <v>0</v>
      </c>
      <c r="Q75" s="31">
        <f>'per SKPD'!AA7300</f>
        <v>0</v>
      </c>
      <c r="R75" s="31">
        <f>'per SKPD'!AB7300</f>
        <v>0</v>
      </c>
      <c r="S75" s="31">
        <f>'per SKPD'!AC7300</f>
        <v>0</v>
      </c>
      <c r="T75" s="31">
        <f>'per SKPD'!AL7300</f>
        <v>0</v>
      </c>
      <c r="U75" s="31">
        <f>'per SKPD'!AM7300</f>
        <v>0</v>
      </c>
      <c r="V75" s="31">
        <f>'per SKPD'!AN7300</f>
        <v>0</v>
      </c>
      <c r="W75" s="31">
        <f>'per SKPD'!AO7300</f>
        <v>0</v>
      </c>
      <c r="X75" s="32">
        <f t="shared" si="14"/>
        <v>0</v>
      </c>
      <c r="Y75" s="32"/>
      <c r="Z75" s="28"/>
      <c r="AA75" s="29">
        <f t="shared" si="15"/>
        <v>0</v>
      </c>
      <c r="AB75" s="29">
        <f t="shared" si="16"/>
        <v>0</v>
      </c>
      <c r="AC75" s="29">
        <f t="shared" si="17"/>
        <v>0</v>
      </c>
      <c r="AD75" s="94">
        <f t="shared" si="18"/>
        <v>0</v>
      </c>
      <c r="AE75" s="94">
        <f t="shared" si="19"/>
        <v>0</v>
      </c>
      <c r="AF75" s="94">
        <f t="shared" si="20"/>
        <v>0</v>
      </c>
    </row>
    <row r="76" spans="1:32" s="385" customFormat="1">
      <c r="A76" s="450">
        <v>65</v>
      </c>
      <c r="B76" s="446" t="str">
        <f>'KIB E'!B76</f>
        <v>KANTOR KETAHANAN PANGAN</v>
      </c>
      <c r="C76" s="271">
        <f>'per SKPD'!E7340</f>
        <v>0</v>
      </c>
      <c r="D76" s="271">
        <f>'per SKPD'!F7340</f>
        <v>0</v>
      </c>
      <c r="E76" s="271">
        <f>'per SKPD'!G7340</f>
        <v>0</v>
      </c>
      <c r="F76" s="271">
        <f>'per SKPD'!H7340</f>
        <v>0</v>
      </c>
      <c r="G76" s="271">
        <f>'per SKPD'!I7340</f>
        <v>0</v>
      </c>
      <c r="H76" s="271">
        <f>'per SKPD'!J7340</f>
        <v>0</v>
      </c>
      <c r="I76" s="271">
        <f>'per SKPD'!K7340</f>
        <v>0</v>
      </c>
      <c r="J76" s="271">
        <f>'per SKPD'!L7340</f>
        <v>0</v>
      </c>
      <c r="K76" s="271">
        <f>'per SKPD'!M7340</f>
        <v>0</v>
      </c>
      <c r="L76" s="271">
        <f>'per SKPD'!N7340</f>
        <v>0</v>
      </c>
      <c r="M76" s="271">
        <f>'per SKPD'!W7340</f>
        <v>0</v>
      </c>
      <c r="N76" s="271">
        <f>'per SKPD'!X7340</f>
        <v>0</v>
      </c>
      <c r="O76" s="271">
        <f>'per SKPD'!Y7340</f>
        <v>0</v>
      </c>
      <c r="P76" s="271">
        <f>'per SKPD'!Z7340</f>
        <v>0</v>
      </c>
      <c r="Q76" s="271">
        <f>'per SKPD'!AA7340</f>
        <v>0</v>
      </c>
      <c r="R76" s="271">
        <f>'per SKPD'!AB7340</f>
        <v>0</v>
      </c>
      <c r="S76" s="271">
        <f>'per SKPD'!AC7340</f>
        <v>0</v>
      </c>
      <c r="T76" s="271">
        <f>'per SKPD'!AL7340</f>
        <v>0</v>
      </c>
      <c r="U76" s="271">
        <f>'per SKPD'!AM7340</f>
        <v>0</v>
      </c>
      <c r="V76" s="271">
        <f>'per SKPD'!AN7340</f>
        <v>0</v>
      </c>
      <c r="W76" s="271">
        <f>'per SKPD'!AO7340</f>
        <v>0</v>
      </c>
      <c r="X76" s="447">
        <f t="shared" si="14"/>
        <v>0</v>
      </c>
      <c r="Y76" s="447"/>
      <c r="Z76" s="384"/>
      <c r="AA76" s="262">
        <f t="shared" si="15"/>
        <v>0</v>
      </c>
      <c r="AB76" s="262">
        <f t="shared" si="16"/>
        <v>0</v>
      </c>
      <c r="AC76" s="262">
        <f t="shared" si="17"/>
        <v>0</v>
      </c>
      <c r="AD76" s="385">
        <f t="shared" si="18"/>
        <v>0</v>
      </c>
      <c r="AE76" s="385">
        <f t="shared" si="19"/>
        <v>0</v>
      </c>
      <c r="AF76" s="385">
        <f t="shared" si="20"/>
        <v>0</v>
      </c>
    </row>
    <row r="77" spans="1:32">
      <c r="A77" s="101">
        <v>66</v>
      </c>
      <c r="B77" s="110" t="str">
        <f>'KIB E'!B77</f>
        <v>DINAS PEMBERDAYAAN MASYARAKAT DAN DESA</v>
      </c>
      <c r="C77" s="31">
        <f>'per SKPD'!E7407</f>
        <v>0</v>
      </c>
      <c r="D77" s="31">
        <f>'per SKPD'!F7407</f>
        <v>0</v>
      </c>
      <c r="E77" s="31">
        <f>'per SKPD'!G7407</f>
        <v>0</v>
      </c>
      <c r="F77" s="31">
        <f>'per SKPD'!H7407</f>
        <v>0</v>
      </c>
      <c r="G77" s="31">
        <f>'per SKPD'!I7407</f>
        <v>0</v>
      </c>
      <c r="H77" s="31">
        <f>'per SKPD'!J7407</f>
        <v>0</v>
      </c>
      <c r="I77" s="31">
        <f>'per SKPD'!K7407</f>
        <v>0</v>
      </c>
      <c r="J77" s="31">
        <f>'per SKPD'!L7407</f>
        <v>0</v>
      </c>
      <c r="K77" s="31">
        <f>'per SKPD'!M7407</f>
        <v>0</v>
      </c>
      <c r="L77" s="31">
        <f>'per SKPD'!N7407</f>
        <v>0</v>
      </c>
      <c r="M77" s="31">
        <f>'per SKPD'!W7407</f>
        <v>0</v>
      </c>
      <c r="N77" s="31">
        <f>'per SKPD'!X7407</f>
        <v>0</v>
      </c>
      <c r="O77" s="31">
        <f>'per SKPD'!Y7407</f>
        <v>0</v>
      </c>
      <c r="P77" s="31">
        <f>'per SKPD'!Z7407</f>
        <v>0</v>
      </c>
      <c r="Q77" s="31">
        <f>'per SKPD'!AA7407</f>
        <v>0</v>
      </c>
      <c r="R77" s="31">
        <f>'per SKPD'!AB7407</f>
        <v>0</v>
      </c>
      <c r="S77" s="31">
        <f>'per SKPD'!AC7407</f>
        <v>0</v>
      </c>
      <c r="T77" s="31">
        <f>'per SKPD'!AL7407</f>
        <v>0</v>
      </c>
      <c r="U77" s="31">
        <f>'per SKPD'!AM7407</f>
        <v>0</v>
      </c>
      <c r="V77" s="31">
        <f>'per SKPD'!AN7407</f>
        <v>0</v>
      </c>
      <c r="W77" s="31">
        <f>'per SKPD'!AO7407</f>
        <v>0</v>
      </c>
      <c r="X77" s="32">
        <f t="shared" si="14"/>
        <v>0</v>
      </c>
      <c r="Y77" s="32"/>
      <c r="Z77" s="28"/>
      <c r="AA77" s="29">
        <f t="shared" si="15"/>
        <v>0</v>
      </c>
      <c r="AB77" s="29">
        <f t="shared" si="16"/>
        <v>0</v>
      </c>
      <c r="AC77" s="29">
        <f t="shared" si="17"/>
        <v>0</v>
      </c>
      <c r="AD77" s="94">
        <f t="shared" si="18"/>
        <v>0</v>
      </c>
      <c r="AE77" s="94">
        <f t="shared" si="19"/>
        <v>0</v>
      </c>
      <c r="AF77" s="94">
        <f t="shared" si="20"/>
        <v>0</v>
      </c>
    </row>
    <row r="78" spans="1:32">
      <c r="A78" s="101">
        <v>67</v>
      </c>
      <c r="B78" s="110" t="str">
        <f>'KIB E'!B78</f>
        <v>DINAS KEARSIPAN DAN PERPUSTAKAAN</v>
      </c>
      <c r="C78" s="31">
        <f>'per SKPD'!E7530</f>
        <v>0</v>
      </c>
      <c r="D78" s="31">
        <f>'per SKPD'!F7530</f>
        <v>0</v>
      </c>
      <c r="E78" s="31">
        <f>'per SKPD'!G7530</f>
        <v>0</v>
      </c>
      <c r="F78" s="31">
        <f>'per SKPD'!H7530</f>
        <v>0</v>
      </c>
      <c r="G78" s="31">
        <f>'per SKPD'!I7530</f>
        <v>0</v>
      </c>
      <c r="H78" s="31">
        <f>'per SKPD'!J7530</f>
        <v>0</v>
      </c>
      <c r="I78" s="31">
        <f>'per SKPD'!K7530</f>
        <v>0</v>
      </c>
      <c r="J78" s="31">
        <f>'per SKPD'!L7530</f>
        <v>0</v>
      </c>
      <c r="K78" s="31">
        <f>'per SKPD'!M7530</f>
        <v>0</v>
      </c>
      <c r="L78" s="31">
        <f>'per SKPD'!N7530</f>
        <v>0</v>
      </c>
      <c r="M78" s="31">
        <f>'per SKPD'!W7530</f>
        <v>0</v>
      </c>
      <c r="N78" s="31">
        <f>'per SKPD'!X7530</f>
        <v>0</v>
      </c>
      <c r="O78" s="31">
        <f>'per SKPD'!Y7530</f>
        <v>0</v>
      </c>
      <c r="P78" s="31">
        <f>'per SKPD'!Z7530</f>
        <v>0</v>
      </c>
      <c r="Q78" s="31">
        <f>'per SKPD'!AA7530</f>
        <v>0</v>
      </c>
      <c r="R78" s="31">
        <f>'per SKPD'!AB7530</f>
        <v>0</v>
      </c>
      <c r="S78" s="31">
        <f>'per SKPD'!AC7530</f>
        <v>0</v>
      </c>
      <c r="T78" s="31">
        <f>'per SKPD'!AL7530</f>
        <v>0</v>
      </c>
      <c r="U78" s="31">
        <f>'per SKPD'!AM7530</f>
        <v>0</v>
      </c>
      <c r="V78" s="31">
        <f>'per SKPD'!AN7530</f>
        <v>0</v>
      </c>
      <c r="W78" s="31">
        <f>'per SKPD'!AO7530</f>
        <v>0</v>
      </c>
      <c r="X78" s="32">
        <f t="shared" si="14"/>
        <v>0</v>
      </c>
      <c r="Y78" s="32"/>
      <c r="Z78" s="28"/>
      <c r="AA78" s="29">
        <f t="shared" si="15"/>
        <v>0</v>
      </c>
      <c r="AB78" s="29">
        <f t="shared" si="16"/>
        <v>0</v>
      </c>
      <c r="AC78" s="29">
        <f t="shared" si="17"/>
        <v>0</v>
      </c>
      <c r="AD78" s="94">
        <f t="shared" si="18"/>
        <v>0</v>
      </c>
      <c r="AE78" s="94">
        <f t="shared" si="19"/>
        <v>0</v>
      </c>
      <c r="AF78" s="94">
        <f t="shared" si="20"/>
        <v>0</v>
      </c>
    </row>
    <row r="79" spans="1:32">
      <c r="A79" s="101">
        <v>68</v>
      </c>
      <c r="B79" s="110" t="str">
        <f>'KIB E'!B79</f>
        <v>DINAS PERTANIAN DAN KETAHANAN PANGAN</v>
      </c>
      <c r="C79" s="31">
        <f>'per SKPD'!E7664</f>
        <v>229275000</v>
      </c>
      <c r="D79" s="31">
        <f>'per SKPD'!F7664</f>
        <v>0</v>
      </c>
      <c r="E79" s="31">
        <f>'per SKPD'!G7664</f>
        <v>0</v>
      </c>
      <c r="F79" s="31">
        <f>'per SKPD'!H7664</f>
        <v>0</v>
      </c>
      <c r="G79" s="31">
        <f>'per SKPD'!I7664</f>
        <v>0</v>
      </c>
      <c r="H79" s="31">
        <f>'per SKPD'!J7664</f>
        <v>0</v>
      </c>
      <c r="I79" s="31">
        <f>'per SKPD'!K7664</f>
        <v>0</v>
      </c>
      <c r="J79" s="31">
        <f>'per SKPD'!L7664</f>
        <v>0</v>
      </c>
      <c r="K79" s="31">
        <f>'per SKPD'!M7664</f>
        <v>0</v>
      </c>
      <c r="L79" s="31">
        <f>'per SKPD'!N7664</f>
        <v>0</v>
      </c>
      <c r="M79" s="31">
        <f>'per SKPD'!W7664</f>
        <v>0</v>
      </c>
      <c r="N79" s="31">
        <f>'per SKPD'!X7664</f>
        <v>0</v>
      </c>
      <c r="O79" s="31">
        <f>'per SKPD'!Y7664</f>
        <v>0</v>
      </c>
      <c r="P79" s="31">
        <f>'per SKPD'!Z7664</f>
        <v>0</v>
      </c>
      <c r="Q79" s="31">
        <f>'per SKPD'!AA7664</f>
        <v>0</v>
      </c>
      <c r="R79" s="31">
        <f>'per SKPD'!AB7664</f>
        <v>0</v>
      </c>
      <c r="S79" s="31">
        <f>'per SKPD'!AC7664</f>
        <v>0</v>
      </c>
      <c r="T79" s="31">
        <f>'per SKPD'!AL7664</f>
        <v>229275000</v>
      </c>
      <c r="U79" s="31">
        <f>'per SKPD'!AM7664</f>
        <v>0</v>
      </c>
      <c r="V79" s="31">
        <f>'per SKPD'!AN7664</f>
        <v>0</v>
      </c>
      <c r="W79" s="31">
        <f>'per SKPD'!AO7664</f>
        <v>229275000</v>
      </c>
      <c r="X79" s="32">
        <f t="shared" si="14"/>
        <v>0</v>
      </c>
      <c r="Y79" s="32"/>
      <c r="Z79" s="28"/>
      <c r="AA79" s="29">
        <f t="shared" si="15"/>
        <v>0</v>
      </c>
      <c r="AB79" s="29">
        <f t="shared" si="16"/>
        <v>0</v>
      </c>
      <c r="AC79" s="29">
        <f t="shared" si="17"/>
        <v>229275000</v>
      </c>
      <c r="AD79" s="94">
        <f t="shared" si="18"/>
        <v>-229275000</v>
      </c>
      <c r="AE79" s="94">
        <f t="shared" si="19"/>
        <v>-229275000</v>
      </c>
      <c r="AF79" s="94">
        <f t="shared" si="20"/>
        <v>0</v>
      </c>
    </row>
    <row r="80" spans="1:32">
      <c r="A80" s="101">
        <v>69</v>
      </c>
      <c r="B80" s="110" t="str">
        <f>'KIB E'!B80</f>
        <v>DINAS PERIKANAN DAN PETERNAKAN</v>
      </c>
      <c r="C80" s="31">
        <f>'per SKPD'!E7776</f>
        <v>0</v>
      </c>
      <c r="D80" s="31">
        <f>'per SKPD'!F7776</f>
        <v>0</v>
      </c>
      <c r="E80" s="31">
        <f>'per SKPD'!G7776</f>
        <v>0</v>
      </c>
      <c r="F80" s="31">
        <f>'per SKPD'!H7776</f>
        <v>0</v>
      </c>
      <c r="G80" s="31">
        <f>'per SKPD'!I7776</f>
        <v>0</v>
      </c>
      <c r="H80" s="31">
        <f>'per SKPD'!J7776</f>
        <v>0</v>
      </c>
      <c r="I80" s="31">
        <f>'per SKPD'!K7776</f>
        <v>0</v>
      </c>
      <c r="J80" s="31">
        <f>'per SKPD'!L7776</f>
        <v>0</v>
      </c>
      <c r="K80" s="31">
        <f>'per SKPD'!M7776</f>
        <v>0</v>
      </c>
      <c r="L80" s="31">
        <f>'per SKPD'!N7776</f>
        <v>0</v>
      </c>
      <c r="M80" s="31">
        <f>'per SKPD'!W7776</f>
        <v>0</v>
      </c>
      <c r="N80" s="31">
        <f>'per SKPD'!X7776</f>
        <v>0</v>
      </c>
      <c r="O80" s="31">
        <f>'per SKPD'!Y7776</f>
        <v>0</v>
      </c>
      <c r="P80" s="31">
        <f>'per SKPD'!Z7776</f>
        <v>0</v>
      </c>
      <c r="Q80" s="31">
        <f>'per SKPD'!AA7776</f>
        <v>0</v>
      </c>
      <c r="R80" s="31">
        <f>'per SKPD'!AB7776</f>
        <v>0</v>
      </c>
      <c r="S80" s="31">
        <f>'per SKPD'!AC7776</f>
        <v>0</v>
      </c>
      <c r="T80" s="31">
        <f>'per SKPD'!AL7776</f>
        <v>0</v>
      </c>
      <c r="U80" s="31">
        <f>'per SKPD'!AM7776</f>
        <v>0</v>
      </c>
      <c r="V80" s="31">
        <f>'per SKPD'!AN7776</f>
        <v>0</v>
      </c>
      <c r="W80" s="31">
        <f>'per SKPD'!AO7776</f>
        <v>0</v>
      </c>
      <c r="X80" s="32">
        <f t="shared" si="14"/>
        <v>0</v>
      </c>
      <c r="Y80" s="32"/>
      <c r="Z80" s="28"/>
      <c r="AA80" s="29">
        <f t="shared" si="15"/>
        <v>0</v>
      </c>
      <c r="AB80" s="29">
        <f t="shared" si="16"/>
        <v>0</v>
      </c>
      <c r="AC80" s="29">
        <f t="shared" si="17"/>
        <v>0</v>
      </c>
      <c r="AD80" s="94">
        <f t="shared" si="18"/>
        <v>0</v>
      </c>
      <c r="AE80" s="94">
        <f t="shared" si="19"/>
        <v>0</v>
      </c>
      <c r="AF80" s="94">
        <f t="shared" si="20"/>
        <v>0</v>
      </c>
    </row>
    <row r="81" spans="1:32" s="385" customFormat="1">
      <c r="A81" s="450">
        <v>70</v>
      </c>
      <c r="B81" s="446" t="str">
        <f>'KIB E'!B81</f>
        <v>BADAN PELAKSANA PENYULUHAN</v>
      </c>
      <c r="C81" s="271">
        <f>'per SKPD'!E7841</f>
        <v>0</v>
      </c>
      <c r="D81" s="271">
        <f>'per SKPD'!F7841</f>
        <v>0</v>
      </c>
      <c r="E81" s="271">
        <f>'per SKPD'!G7841</f>
        <v>0</v>
      </c>
      <c r="F81" s="271">
        <f>'per SKPD'!H7841</f>
        <v>0</v>
      </c>
      <c r="G81" s="271">
        <f>'per SKPD'!I7841</f>
        <v>0</v>
      </c>
      <c r="H81" s="271">
        <f>'per SKPD'!J7841</f>
        <v>0</v>
      </c>
      <c r="I81" s="271">
        <f>'per SKPD'!K7841</f>
        <v>0</v>
      </c>
      <c r="J81" s="271">
        <f>'per SKPD'!L7841</f>
        <v>0</v>
      </c>
      <c r="K81" s="271">
        <f>'per SKPD'!M7841</f>
        <v>0</v>
      </c>
      <c r="L81" s="271">
        <f>'per SKPD'!N7841</f>
        <v>0</v>
      </c>
      <c r="M81" s="271">
        <f>'per SKPD'!W7841</f>
        <v>0</v>
      </c>
      <c r="N81" s="271">
        <f>'per SKPD'!X7841</f>
        <v>0</v>
      </c>
      <c r="O81" s="271">
        <f>'per SKPD'!Y7841</f>
        <v>0</v>
      </c>
      <c r="P81" s="271">
        <f>'per SKPD'!Z7841</f>
        <v>0</v>
      </c>
      <c r="Q81" s="271">
        <f>'per SKPD'!AA7841</f>
        <v>0</v>
      </c>
      <c r="R81" s="271">
        <f>'per SKPD'!AB7841</f>
        <v>0</v>
      </c>
      <c r="S81" s="271">
        <f>'per SKPD'!AC7841</f>
        <v>0</v>
      </c>
      <c r="T81" s="271">
        <f>'per SKPD'!AL7841</f>
        <v>0</v>
      </c>
      <c r="U81" s="271">
        <f>'per SKPD'!AM7841</f>
        <v>0</v>
      </c>
      <c r="V81" s="271">
        <f>'per SKPD'!AN7841</f>
        <v>0</v>
      </c>
      <c r="W81" s="271">
        <f>'per SKPD'!AO7841</f>
        <v>0</v>
      </c>
      <c r="X81" s="447">
        <f t="shared" si="14"/>
        <v>0</v>
      </c>
      <c r="Y81" s="447"/>
      <c r="Z81" s="384"/>
      <c r="AA81" s="262">
        <f t="shared" si="15"/>
        <v>0</v>
      </c>
      <c r="AB81" s="262">
        <f t="shared" si="16"/>
        <v>0</v>
      </c>
      <c r="AC81" s="262">
        <f t="shared" si="17"/>
        <v>0</v>
      </c>
      <c r="AD81" s="385">
        <f t="shared" si="18"/>
        <v>0</v>
      </c>
      <c r="AE81" s="385">
        <f t="shared" si="19"/>
        <v>0</v>
      </c>
      <c r="AF81" s="385">
        <f t="shared" si="20"/>
        <v>0</v>
      </c>
    </row>
    <row r="82" spans="1:32">
      <c r="A82" s="101">
        <v>71</v>
      </c>
      <c r="B82" s="110" t="str">
        <f>'KIB E'!B82</f>
        <v>DINAS PERINDUSTRIAN PERDAGANGAN KOPERASI DAN USAHA MIKRO KECIL MENEGAH</v>
      </c>
      <c r="C82" s="31">
        <f>'per SKPD'!E7961</f>
        <v>0</v>
      </c>
      <c r="D82" s="31">
        <f>'per SKPD'!F7961</f>
        <v>0</v>
      </c>
      <c r="E82" s="31">
        <f>'per SKPD'!G7961</f>
        <v>0</v>
      </c>
      <c r="F82" s="31">
        <f>'per SKPD'!H7961</f>
        <v>0</v>
      </c>
      <c r="G82" s="31">
        <f>'per SKPD'!I7961</f>
        <v>0</v>
      </c>
      <c r="H82" s="31">
        <f>'per SKPD'!J7961</f>
        <v>0</v>
      </c>
      <c r="I82" s="31">
        <f>'per SKPD'!K7961</f>
        <v>0</v>
      </c>
      <c r="J82" s="31">
        <f>'per SKPD'!L7961</f>
        <v>0</v>
      </c>
      <c r="K82" s="31">
        <f>'per SKPD'!M7961</f>
        <v>0</v>
      </c>
      <c r="L82" s="31">
        <f>'per SKPD'!N7961</f>
        <v>0</v>
      </c>
      <c r="M82" s="31">
        <f>'per SKPD'!W7961</f>
        <v>0</v>
      </c>
      <c r="N82" s="31">
        <f>'per SKPD'!X7961</f>
        <v>0</v>
      </c>
      <c r="O82" s="31">
        <f>'per SKPD'!Y7961</f>
        <v>0</v>
      </c>
      <c r="P82" s="31">
        <f>'per SKPD'!Z7961</f>
        <v>0</v>
      </c>
      <c r="Q82" s="31">
        <f>'per SKPD'!AA7961</f>
        <v>0</v>
      </c>
      <c r="R82" s="31">
        <f>'per SKPD'!AB7961</f>
        <v>0</v>
      </c>
      <c r="S82" s="31">
        <f>'per SKPD'!AC7961</f>
        <v>0</v>
      </c>
      <c r="T82" s="31">
        <f>'per SKPD'!AL7961</f>
        <v>0</v>
      </c>
      <c r="U82" s="31">
        <f>'per SKPD'!AM7961</f>
        <v>0</v>
      </c>
      <c r="V82" s="31">
        <f>'per SKPD'!AN7961</f>
        <v>0</v>
      </c>
      <c r="W82" s="31">
        <f>'per SKPD'!AO7961</f>
        <v>0</v>
      </c>
      <c r="X82" s="32">
        <f t="shared" si="14"/>
        <v>0</v>
      </c>
      <c r="Y82" s="32"/>
      <c r="Z82" s="28"/>
      <c r="AA82" s="29">
        <f t="shared" si="15"/>
        <v>0</v>
      </c>
      <c r="AB82" s="29">
        <f t="shared" si="16"/>
        <v>0</v>
      </c>
      <c r="AC82" s="29">
        <f t="shared" si="17"/>
        <v>0</v>
      </c>
      <c r="AD82" s="94">
        <f t="shared" si="18"/>
        <v>0</v>
      </c>
      <c r="AE82" s="94">
        <f t="shared" si="19"/>
        <v>0</v>
      </c>
      <c r="AF82" s="94">
        <f t="shared" si="20"/>
        <v>0</v>
      </c>
    </row>
    <row r="83" spans="1:32">
      <c r="A83" s="101">
        <v>72</v>
      </c>
      <c r="B83" s="110" t="str">
        <f>'KIB E'!B83</f>
        <v>PENGELOLA BARANG</v>
      </c>
      <c r="C83" s="31">
        <f>'per SKPD'!E8022</f>
        <v>0</v>
      </c>
      <c r="D83" s="31">
        <f>'per SKPD'!F8022</f>
        <v>0</v>
      </c>
      <c r="E83" s="31">
        <f>'per SKPD'!G8022</f>
        <v>0</v>
      </c>
      <c r="F83" s="31">
        <f>'per SKPD'!H8022</f>
        <v>0</v>
      </c>
      <c r="G83" s="31">
        <f>'per SKPD'!I8022</f>
        <v>0</v>
      </c>
      <c r="H83" s="31">
        <f>'per SKPD'!J8022</f>
        <v>0</v>
      </c>
      <c r="I83" s="31">
        <f>'per SKPD'!K8022</f>
        <v>0</v>
      </c>
      <c r="J83" s="31">
        <f>'per SKPD'!L8022</f>
        <v>0</v>
      </c>
      <c r="K83" s="31">
        <f>'per SKPD'!M8022</f>
        <v>0</v>
      </c>
      <c r="L83" s="31">
        <f>'per SKPD'!N8022</f>
        <v>0</v>
      </c>
      <c r="M83" s="31">
        <f>'per SKPD'!W8022</f>
        <v>0</v>
      </c>
      <c r="N83" s="31">
        <f>'per SKPD'!X8022</f>
        <v>0</v>
      </c>
      <c r="O83" s="31">
        <f>'per SKPD'!Y8022</f>
        <v>0</v>
      </c>
      <c r="P83" s="31">
        <f>'per SKPD'!Z8022</f>
        <v>0</v>
      </c>
      <c r="Q83" s="31">
        <f>'per SKPD'!AA8022</f>
        <v>0</v>
      </c>
      <c r="R83" s="31">
        <f>'per SKPD'!AB8022</f>
        <v>0</v>
      </c>
      <c r="S83" s="31">
        <f>'per SKPD'!AC8022</f>
        <v>0</v>
      </c>
      <c r="T83" s="31">
        <f>'per SKPD'!AL8022</f>
        <v>0</v>
      </c>
      <c r="U83" s="31">
        <f>'per SKPD'!AM8022</f>
        <v>0</v>
      </c>
      <c r="V83" s="31">
        <f>'per SKPD'!AN8022</f>
        <v>0</v>
      </c>
      <c r="W83" s="31">
        <f>'per SKPD'!AO8022</f>
        <v>0</v>
      </c>
      <c r="X83" s="32">
        <f t="shared" si="14"/>
        <v>0</v>
      </c>
      <c r="Y83" s="32"/>
      <c r="Z83" s="28"/>
      <c r="AA83" s="29">
        <f t="shared" si="15"/>
        <v>0</v>
      </c>
      <c r="AB83" s="29">
        <f t="shared" si="16"/>
        <v>0</v>
      </c>
      <c r="AC83" s="29">
        <f t="shared" si="17"/>
        <v>0</v>
      </c>
      <c r="AD83" s="94">
        <f t="shared" si="18"/>
        <v>0</v>
      </c>
      <c r="AE83" s="94">
        <f t="shared" si="19"/>
        <v>0</v>
      </c>
      <c r="AF83" s="94">
        <f t="shared" si="20"/>
        <v>0</v>
      </c>
    </row>
    <row r="84" spans="1:32" s="443" customFormat="1">
      <c r="A84" s="459" t="s">
        <v>168</v>
      </c>
      <c r="B84" s="457" t="str">
        <f>'KIB E'!B84</f>
        <v>DINAS KOMUNIKASI DAN INFORMATIKA</v>
      </c>
      <c r="C84" s="31">
        <f>'per SKPD'!E8165</f>
        <v>0</v>
      </c>
      <c r="D84" s="31">
        <f>'per SKPD'!F8165</f>
        <v>0</v>
      </c>
      <c r="E84" s="31">
        <f>'per SKPD'!G8165</f>
        <v>0</v>
      </c>
      <c r="F84" s="31">
        <f>'per SKPD'!H8165</f>
        <v>0</v>
      </c>
      <c r="G84" s="31">
        <f>'per SKPD'!I8165</f>
        <v>0</v>
      </c>
      <c r="H84" s="31">
        <f>'per SKPD'!J8165</f>
        <v>0</v>
      </c>
      <c r="I84" s="31">
        <f>'per SKPD'!K8165</f>
        <v>0</v>
      </c>
      <c r="J84" s="31">
        <f>'per SKPD'!L8165</f>
        <v>0</v>
      </c>
      <c r="K84" s="31">
        <f>'per SKPD'!M8165</f>
        <v>0</v>
      </c>
      <c r="L84" s="31">
        <f>'per SKPD'!N8165</f>
        <v>0</v>
      </c>
      <c r="M84" s="31">
        <f>'per SKPD'!W8165</f>
        <v>0</v>
      </c>
      <c r="N84" s="31">
        <f>'per SKPD'!X8165</f>
        <v>0</v>
      </c>
      <c r="O84" s="31">
        <f>'per SKPD'!Y8165</f>
        <v>0</v>
      </c>
      <c r="P84" s="31">
        <f>'per SKPD'!Z8165</f>
        <v>0</v>
      </c>
      <c r="Q84" s="31">
        <f>'per SKPD'!AA8165</f>
        <v>0</v>
      </c>
      <c r="R84" s="31">
        <f>'per SKPD'!AB8165</f>
        <v>0</v>
      </c>
      <c r="S84" s="31">
        <f>'per SKPD'!AC8165</f>
        <v>0</v>
      </c>
      <c r="T84" s="31">
        <f>'per SKPD'!AL8165</f>
        <v>0</v>
      </c>
      <c r="U84" s="31">
        <f>'per SKPD'!AM8165</f>
        <v>0</v>
      </c>
      <c r="V84" s="31">
        <f>'per SKPD'!AN8165</f>
        <v>0</v>
      </c>
      <c r="W84" s="31">
        <f>'per SKPD'!Y8165</f>
        <v>0</v>
      </c>
      <c r="X84" s="32">
        <f t="shared" si="14"/>
        <v>0</v>
      </c>
      <c r="Y84" s="32"/>
      <c r="Z84" s="28"/>
      <c r="AA84" s="29">
        <f t="shared" ref="AA84" si="21">C84+F84+G84+H84+I84+J84+K84+L84+M84+N84-P84-R84-T84-S84-U84-V84</f>
        <v>0</v>
      </c>
      <c r="AB84" s="29">
        <f t="shared" ref="AB84" si="22">X84-AA84</f>
        <v>0</v>
      </c>
      <c r="AC84" s="29">
        <f t="shared" ref="AC84" si="23">C84</f>
        <v>0</v>
      </c>
      <c r="AD84" s="443">
        <f t="shared" ref="AD84" si="24">AA84-AC84</f>
        <v>0</v>
      </c>
      <c r="AE84" s="443">
        <f t="shared" ref="AE84" si="25">O84-W84</f>
        <v>0</v>
      </c>
      <c r="AF84" s="443">
        <f t="shared" ref="AF84" si="26">AD84-AE84</f>
        <v>0</v>
      </c>
    </row>
    <row r="85" spans="1:32">
      <c r="A85" s="101"/>
      <c r="B85" s="78"/>
      <c r="C85" s="34"/>
      <c r="D85" s="34"/>
      <c r="E85" s="63"/>
      <c r="F85" s="67"/>
      <c r="G85" s="34"/>
      <c r="H85" s="34"/>
      <c r="I85" s="34"/>
      <c r="J85" s="34"/>
      <c r="K85" s="34"/>
      <c r="L85" s="34"/>
      <c r="M85" s="34"/>
      <c r="N85" s="63"/>
      <c r="O85" s="34"/>
      <c r="P85" s="65"/>
      <c r="Q85" s="65"/>
      <c r="R85" s="34"/>
      <c r="S85" s="34"/>
      <c r="T85" s="34"/>
      <c r="U85" s="34"/>
      <c r="V85" s="34"/>
      <c r="W85" s="34"/>
      <c r="X85" s="34"/>
      <c r="Y85" s="34"/>
      <c r="Z85" s="28"/>
    </row>
    <row r="86" spans="1:32" s="23" customFormat="1" ht="24.75" customHeight="1">
      <c r="A86" s="103"/>
      <c r="B86" s="79" t="s">
        <v>1</v>
      </c>
      <c r="C86" s="35">
        <f>SUM(C12:C84)</f>
        <v>5876337750</v>
      </c>
      <c r="D86" s="35">
        <f t="shared" ref="D86:W86" si="27">SUM(D12:D84)</f>
        <v>998312000</v>
      </c>
      <c r="E86" s="35">
        <f t="shared" si="27"/>
        <v>42941760</v>
      </c>
      <c r="F86" s="35">
        <f t="shared" si="27"/>
        <v>42941760</v>
      </c>
      <c r="G86" s="35">
        <f t="shared" si="27"/>
        <v>0</v>
      </c>
      <c r="H86" s="35">
        <f t="shared" si="27"/>
        <v>0</v>
      </c>
      <c r="I86" s="35">
        <f t="shared" si="27"/>
        <v>0</v>
      </c>
      <c r="J86" s="35">
        <f t="shared" si="27"/>
        <v>0</v>
      </c>
      <c r="K86" s="35">
        <f t="shared" si="27"/>
        <v>0</v>
      </c>
      <c r="L86" s="35">
        <f t="shared" si="27"/>
        <v>0</v>
      </c>
      <c r="M86" s="35">
        <f t="shared" si="27"/>
        <v>0</v>
      </c>
      <c r="N86" s="35">
        <f t="shared" si="27"/>
        <v>0</v>
      </c>
      <c r="O86" s="35">
        <f t="shared" si="27"/>
        <v>42941760</v>
      </c>
      <c r="P86" s="35">
        <f t="shared" si="27"/>
        <v>0</v>
      </c>
      <c r="Q86" s="35">
        <f t="shared" si="27"/>
        <v>0</v>
      </c>
      <c r="R86" s="35">
        <f t="shared" si="27"/>
        <v>0</v>
      </c>
      <c r="S86" s="35">
        <f t="shared" si="27"/>
        <v>0</v>
      </c>
      <c r="T86" s="35">
        <f t="shared" si="27"/>
        <v>5724609750</v>
      </c>
      <c r="U86" s="35">
        <f t="shared" si="27"/>
        <v>0</v>
      </c>
      <c r="V86" s="35">
        <f t="shared" si="27"/>
        <v>0</v>
      </c>
      <c r="W86" s="35">
        <f t="shared" si="27"/>
        <v>5724609750</v>
      </c>
      <c r="X86" s="35">
        <f>SUM(X12:X84)</f>
        <v>194669760</v>
      </c>
      <c r="Y86" s="35"/>
      <c r="Z86" s="61"/>
      <c r="AA86" s="29">
        <f>C86+F86+G86+H86+I86+J86+K86+L86+M86+N86-P86-R86-T86-S86-U86-V86</f>
        <v>194669760</v>
      </c>
      <c r="AB86" s="29">
        <f>X86-AA86</f>
        <v>0</v>
      </c>
      <c r="AC86" s="29">
        <f>C86</f>
        <v>5876337750</v>
      </c>
      <c r="AD86" s="94">
        <f>AA86-AC86</f>
        <v>-5681667990</v>
      </c>
      <c r="AE86" s="94">
        <f>O86-W86</f>
        <v>-5681667990</v>
      </c>
    </row>
    <row r="87" spans="1:32">
      <c r="B87" s="29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32" s="24" customFormat="1">
      <c r="B88" s="37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>
        <f>SUM(F86:N86)</f>
        <v>42941760</v>
      </c>
      <c r="P88" s="36"/>
      <c r="Q88" s="36"/>
      <c r="R88" s="36"/>
      <c r="S88" s="37"/>
      <c r="T88" s="37"/>
      <c r="U88" s="37"/>
      <c r="V88" s="37"/>
      <c r="W88" s="37">
        <f>SUM(P86:V86)</f>
        <v>5724609750</v>
      </c>
      <c r="X88" s="37"/>
      <c r="Y88" s="37"/>
      <c r="Z88" s="37"/>
      <c r="AA88" s="37"/>
      <c r="AB88" s="37"/>
      <c r="AC88" s="37"/>
    </row>
    <row r="89" spans="1:32" s="24" customFormat="1"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</row>
    <row r="90" spans="1:32" s="24" customFormat="1" ht="15">
      <c r="B90" s="80"/>
      <c r="C90" s="108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108"/>
      <c r="Y90" s="37"/>
      <c r="Z90" s="37"/>
      <c r="AA90" s="37"/>
      <c r="AB90" s="37"/>
      <c r="AC90" s="37"/>
    </row>
    <row r="91" spans="1:32" s="24" customFormat="1">
      <c r="B91" s="36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</row>
    <row r="92" spans="1:32" s="24" customFormat="1"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</row>
    <row r="93" spans="1:32" s="24" customFormat="1"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8"/>
      <c r="N93" s="38"/>
      <c r="O93" s="38"/>
      <c r="P93" s="38"/>
      <c r="Q93" s="38"/>
      <c r="R93" s="38"/>
      <c r="S93" s="38"/>
      <c r="T93" s="38"/>
      <c r="U93" s="37"/>
      <c r="V93" s="37"/>
      <c r="W93" s="37"/>
      <c r="X93" s="37"/>
      <c r="Y93" s="37"/>
      <c r="Z93" s="37"/>
      <c r="AA93" s="37"/>
      <c r="AB93" s="37"/>
      <c r="AC93" s="37"/>
    </row>
    <row r="94" spans="1:32" s="24" customFormat="1"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8"/>
      <c r="N94" s="38"/>
      <c r="O94" s="38"/>
      <c r="P94" s="38"/>
      <c r="Q94" s="38"/>
      <c r="R94" s="38"/>
      <c r="S94" s="38"/>
      <c r="T94" s="38"/>
      <c r="U94" s="37"/>
      <c r="V94" s="37"/>
      <c r="W94" s="37"/>
      <c r="X94" s="37"/>
      <c r="Y94" s="37"/>
      <c r="Z94" s="37"/>
      <c r="AA94" s="37"/>
      <c r="AB94" s="37"/>
      <c r="AC94" s="37"/>
    </row>
    <row r="95" spans="1:32" s="24" customFormat="1"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8"/>
      <c r="N95" s="38"/>
      <c r="O95" s="38"/>
      <c r="P95" s="38"/>
      <c r="Q95" s="38"/>
      <c r="R95" s="38"/>
      <c r="S95" s="38"/>
      <c r="T95" s="38"/>
      <c r="U95" s="37"/>
      <c r="V95" s="37"/>
      <c r="W95" s="37"/>
      <c r="X95" s="37"/>
      <c r="Y95" s="37"/>
      <c r="Z95" s="37"/>
      <c r="AA95" s="37"/>
      <c r="AB95" s="37"/>
      <c r="AC95" s="37"/>
    </row>
    <row r="96" spans="1:32" s="24" customFormat="1"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</row>
    <row r="97" spans="1:32" s="24" customFormat="1"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</row>
    <row r="99" spans="1:32">
      <c r="A99" s="7"/>
      <c r="B99" s="29"/>
    </row>
    <row r="100" spans="1:32" s="29" customFormat="1">
      <c r="A100" s="7"/>
      <c r="AD100" s="94"/>
      <c r="AE100" s="94"/>
      <c r="AF100" s="94"/>
    </row>
  </sheetData>
  <sheetProtection password="B5F8" sheet="1" objects="1" scenarios="1"/>
  <mergeCells count="32">
    <mergeCell ref="AD10:AE10"/>
    <mergeCell ref="P8:P9"/>
    <mergeCell ref="R8:R9"/>
    <mergeCell ref="S8:S9"/>
    <mergeCell ref="T8:T9"/>
    <mergeCell ref="U8:V8"/>
    <mergeCell ref="W8:W9"/>
    <mergeCell ref="Q8:Q9"/>
    <mergeCell ref="F7:O7"/>
    <mergeCell ref="P7:W7"/>
    <mergeCell ref="I8:I9"/>
    <mergeCell ref="J8:J9"/>
    <mergeCell ref="K8:K9"/>
    <mergeCell ref="L8:L9"/>
    <mergeCell ref="M8:M9"/>
    <mergeCell ref="N8:N9"/>
    <mergeCell ref="A1:Y1"/>
    <mergeCell ref="A2:Y2"/>
    <mergeCell ref="A3:Y3"/>
    <mergeCell ref="A5:B5"/>
    <mergeCell ref="A6:A9"/>
    <mergeCell ref="B6:B9"/>
    <mergeCell ref="D6:D7"/>
    <mergeCell ref="E6:E7"/>
    <mergeCell ref="D8:D9"/>
    <mergeCell ref="E8:E9"/>
    <mergeCell ref="F8:F9"/>
    <mergeCell ref="G8:G9"/>
    <mergeCell ref="H8:H9"/>
    <mergeCell ref="O8:O9"/>
    <mergeCell ref="F6:V6"/>
    <mergeCell ref="Y6:Y9"/>
  </mergeCells>
  <dataValidations count="1">
    <dataValidation type="whole" operator="greaterThanOrEqual" allowBlank="1" showInputMessage="1" showErrorMessage="1" sqref="C86:C1048576 D86:Y86 D87:X1048576 C1:X5 C11:X85">
      <formula1>0</formula1>
    </dataValidation>
  </dataValidations>
  <printOptions horizontalCentered="1"/>
  <pageMargins left="0.25" right="0.25" top="0.5" bottom="0.25" header="0.03" footer="0"/>
  <pageSetup paperSize="301" scale="4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tabColor theme="9" tint="0.39997558519241921"/>
  </sheetPr>
  <dimension ref="A1:AF100"/>
  <sheetViews>
    <sheetView topLeftCell="A7" zoomScale="80" zoomScaleNormal="80" workbookViewId="0">
      <pane xSplit="2" ySplit="4" topLeftCell="C11" activePane="bottomRight" state="frozen"/>
      <selection activeCell="H18" sqref="H18"/>
      <selection pane="topRight" activeCell="H18" sqref="H18"/>
      <selection pane="bottomLeft" activeCell="H18" sqref="H18"/>
      <selection pane="bottomRight" activeCell="A12" sqref="A12"/>
    </sheetView>
  </sheetViews>
  <sheetFormatPr defaultColWidth="8.85546875" defaultRowHeight="12.75"/>
  <cols>
    <col min="1" max="1" width="4.42578125" style="24" customWidth="1"/>
    <col min="2" max="2" width="29.5703125" style="80" customWidth="1"/>
    <col min="3" max="4" width="21.85546875" style="29" customWidth="1"/>
    <col min="5" max="5" width="19.7109375" style="29" customWidth="1"/>
    <col min="6" max="6" width="18.5703125" style="29" customWidth="1"/>
    <col min="7" max="7" width="16.42578125" style="29" customWidth="1"/>
    <col min="8" max="10" width="18.5703125" style="29" customWidth="1"/>
    <col min="11" max="11" width="17.5703125" style="29" customWidth="1"/>
    <col min="12" max="12" width="16.42578125" style="29" customWidth="1"/>
    <col min="13" max="13" width="16.42578125" style="29" bestFit="1" customWidth="1"/>
    <col min="14" max="14" width="17.5703125" style="29" bestFit="1" customWidth="1"/>
    <col min="15" max="15" width="17.5703125" style="29" customWidth="1"/>
    <col min="16" max="16" width="17.5703125" style="29" bestFit="1" customWidth="1"/>
    <col min="17" max="17" width="17.5703125" style="29" customWidth="1"/>
    <col min="18" max="18" width="15" style="29" customWidth="1"/>
    <col min="19" max="19" width="17.5703125" style="29" bestFit="1" customWidth="1"/>
    <col min="20" max="20" width="16.42578125" style="29" bestFit="1" customWidth="1"/>
    <col min="21" max="23" width="16.5703125" style="29" customWidth="1"/>
    <col min="24" max="24" width="22.5703125" style="29" customWidth="1"/>
    <col min="25" max="26" width="8.140625" style="29" customWidth="1"/>
    <col min="27" max="27" width="20.140625" style="29" bestFit="1" customWidth="1"/>
    <col min="28" max="28" width="19.85546875" style="29" customWidth="1"/>
    <col min="29" max="29" width="20.140625" style="29" bestFit="1" customWidth="1"/>
    <col min="30" max="31" width="14.42578125" style="94" bestFit="1" customWidth="1"/>
    <col min="32" max="127" width="8.85546875" style="94"/>
    <col min="128" max="128" width="16.42578125" style="94" bestFit="1" customWidth="1"/>
    <col min="129" max="16384" width="8.85546875" style="94"/>
  </cols>
  <sheetData>
    <row r="1" spans="1:32" s="199" customFormat="1" ht="18.75">
      <c r="A1" s="593" t="s">
        <v>123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3"/>
      <c r="W1" s="593"/>
      <c r="X1" s="593"/>
      <c r="Y1" s="593"/>
      <c r="Z1" s="197"/>
      <c r="AA1" s="198"/>
      <c r="AB1" s="198"/>
      <c r="AC1" s="198"/>
    </row>
    <row r="2" spans="1:32" s="196" customFormat="1" ht="18.75">
      <c r="A2" s="593" t="s">
        <v>124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  <c r="T2" s="593"/>
      <c r="U2" s="593"/>
      <c r="V2" s="593"/>
      <c r="W2" s="593"/>
      <c r="X2" s="593"/>
      <c r="Y2" s="593"/>
      <c r="Z2" s="197"/>
      <c r="AA2" s="200"/>
      <c r="AB2" s="200"/>
      <c r="AC2" s="200"/>
    </row>
    <row r="3" spans="1:32" s="199" customFormat="1" ht="18.75">
      <c r="A3" s="593" t="str">
        <f>'per SKPD'!A3:AQ3</f>
        <v>TAHUN 2015</v>
      </c>
      <c r="B3" s="593"/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  <c r="V3" s="593"/>
      <c r="W3" s="593"/>
      <c r="X3" s="593"/>
      <c r="Y3" s="593"/>
      <c r="Z3" s="197"/>
      <c r="AA3" s="198"/>
      <c r="AB3" s="198"/>
      <c r="AC3" s="198"/>
    </row>
    <row r="4" spans="1:32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32">
      <c r="A5" s="598"/>
      <c r="B5" s="598"/>
      <c r="X5" s="28"/>
      <c r="Y5" s="28"/>
      <c r="Z5" s="28"/>
    </row>
    <row r="6" spans="1:32" s="19" customFormat="1" ht="24" customHeight="1">
      <c r="A6" s="595" t="s">
        <v>4</v>
      </c>
      <c r="B6" s="597" t="s">
        <v>103</v>
      </c>
      <c r="C6" s="53" t="s">
        <v>26</v>
      </c>
      <c r="D6" s="609" t="s">
        <v>37</v>
      </c>
      <c r="E6" s="605" t="s">
        <v>35</v>
      </c>
      <c r="F6" s="613" t="s">
        <v>29</v>
      </c>
      <c r="G6" s="614"/>
      <c r="H6" s="614"/>
      <c r="I6" s="614"/>
      <c r="J6" s="614"/>
      <c r="K6" s="614"/>
      <c r="L6" s="614"/>
      <c r="M6" s="614"/>
      <c r="N6" s="614"/>
      <c r="O6" s="614"/>
      <c r="P6" s="614"/>
      <c r="Q6" s="614"/>
      <c r="R6" s="614"/>
      <c r="S6" s="614"/>
      <c r="T6" s="614"/>
      <c r="U6" s="614"/>
      <c r="V6" s="615"/>
      <c r="W6" s="95"/>
      <c r="X6" s="46" t="s">
        <v>26</v>
      </c>
      <c r="Y6" s="604" t="s">
        <v>3</v>
      </c>
      <c r="Z6" s="75"/>
      <c r="AA6" s="57"/>
      <c r="AB6" s="57"/>
      <c r="AC6" s="57"/>
    </row>
    <row r="7" spans="1:32" s="19" customFormat="1" ht="22.5" customHeight="1">
      <c r="A7" s="595"/>
      <c r="B7" s="597"/>
      <c r="C7" s="54" t="str">
        <f>'per SKPD'!E7</f>
        <v>per 31 Desember 2016</v>
      </c>
      <c r="D7" s="610"/>
      <c r="E7" s="606"/>
      <c r="F7" s="626" t="s">
        <v>30</v>
      </c>
      <c r="G7" s="627"/>
      <c r="H7" s="627"/>
      <c r="I7" s="627"/>
      <c r="J7" s="627"/>
      <c r="K7" s="627"/>
      <c r="L7" s="627"/>
      <c r="M7" s="627"/>
      <c r="N7" s="627"/>
      <c r="O7" s="628"/>
      <c r="P7" s="623" t="s">
        <v>31</v>
      </c>
      <c r="Q7" s="624"/>
      <c r="R7" s="624"/>
      <c r="S7" s="624"/>
      <c r="T7" s="624"/>
      <c r="U7" s="624"/>
      <c r="V7" s="624"/>
      <c r="W7" s="625"/>
      <c r="X7" s="47" t="str">
        <f>'per SKPD'!AP7</f>
        <v>per 31 Desember 2017</v>
      </c>
      <c r="Y7" s="604"/>
      <c r="Z7" s="75"/>
      <c r="AA7" s="57"/>
      <c r="AB7" s="57"/>
      <c r="AC7" s="57"/>
    </row>
    <row r="8" spans="1:32" s="19" customFormat="1" ht="21" customHeight="1">
      <c r="A8" s="595"/>
      <c r="B8" s="597"/>
      <c r="C8" s="54" t="s">
        <v>23</v>
      </c>
      <c r="D8" s="611" t="str">
        <f>'per SKPD'!F8:F9</f>
        <v>TAHUN 2017</v>
      </c>
      <c r="E8" s="616" t="s">
        <v>24</v>
      </c>
      <c r="F8" s="632" t="s">
        <v>24</v>
      </c>
      <c r="G8" s="601" t="s">
        <v>20</v>
      </c>
      <c r="H8" s="601" t="s">
        <v>127</v>
      </c>
      <c r="I8" s="601" t="s">
        <v>25</v>
      </c>
      <c r="J8" s="601" t="s">
        <v>38</v>
      </c>
      <c r="K8" s="601" t="s">
        <v>27</v>
      </c>
      <c r="L8" s="601" t="s">
        <v>21</v>
      </c>
      <c r="M8" s="601" t="s">
        <v>34</v>
      </c>
      <c r="N8" s="603" t="s">
        <v>28</v>
      </c>
      <c r="O8" s="619" t="s">
        <v>1</v>
      </c>
      <c r="P8" s="629" t="s">
        <v>28</v>
      </c>
      <c r="Q8" s="599" t="s">
        <v>135</v>
      </c>
      <c r="R8" s="602" t="s">
        <v>22</v>
      </c>
      <c r="S8" s="602" t="s">
        <v>21</v>
      </c>
      <c r="T8" s="602" t="s">
        <v>34</v>
      </c>
      <c r="U8" s="631" t="s">
        <v>36</v>
      </c>
      <c r="V8" s="631"/>
      <c r="W8" s="621" t="s">
        <v>1</v>
      </c>
      <c r="X8" s="47" t="s">
        <v>23</v>
      </c>
      <c r="Y8" s="604"/>
      <c r="Z8" s="75"/>
      <c r="AA8" s="57"/>
      <c r="AB8" s="57"/>
      <c r="AC8" s="57"/>
    </row>
    <row r="9" spans="1:32" s="19" customFormat="1" ht="25.5">
      <c r="A9" s="595"/>
      <c r="B9" s="597"/>
      <c r="C9" s="55" t="s">
        <v>0</v>
      </c>
      <c r="D9" s="612"/>
      <c r="E9" s="617"/>
      <c r="F9" s="632"/>
      <c r="G9" s="601"/>
      <c r="H9" s="601"/>
      <c r="I9" s="601"/>
      <c r="J9" s="601"/>
      <c r="K9" s="601"/>
      <c r="L9" s="601"/>
      <c r="M9" s="601"/>
      <c r="N9" s="603"/>
      <c r="O9" s="620"/>
      <c r="P9" s="630"/>
      <c r="Q9" s="600"/>
      <c r="R9" s="602"/>
      <c r="S9" s="602"/>
      <c r="T9" s="602"/>
      <c r="U9" s="56" t="s">
        <v>32</v>
      </c>
      <c r="V9" s="56" t="s">
        <v>33</v>
      </c>
      <c r="W9" s="622"/>
      <c r="X9" s="48" t="s">
        <v>0</v>
      </c>
      <c r="Y9" s="604"/>
      <c r="Z9" s="75"/>
      <c r="AA9" s="57"/>
      <c r="AB9" s="89" t="s">
        <v>49</v>
      </c>
      <c r="AC9" s="89" t="s">
        <v>50</v>
      </c>
      <c r="AD9" s="90" t="s">
        <v>51</v>
      </c>
      <c r="AE9" s="90"/>
    </row>
    <row r="10" spans="1:32" s="51" customFormat="1">
      <c r="A10" s="50">
        <v>1</v>
      </c>
      <c r="B10" s="50">
        <v>4</v>
      </c>
      <c r="C10" s="50">
        <v>5</v>
      </c>
      <c r="D10" s="50">
        <v>6</v>
      </c>
      <c r="E10" s="62">
        <v>7</v>
      </c>
      <c r="F10" s="66">
        <v>8</v>
      </c>
      <c r="G10" s="50">
        <v>9</v>
      </c>
      <c r="H10" s="50">
        <v>10</v>
      </c>
      <c r="I10" s="50">
        <v>11</v>
      </c>
      <c r="J10" s="50">
        <v>12</v>
      </c>
      <c r="K10" s="50">
        <v>13</v>
      </c>
      <c r="L10" s="50">
        <v>14</v>
      </c>
      <c r="M10" s="50">
        <v>15</v>
      </c>
      <c r="N10" s="62">
        <v>16</v>
      </c>
      <c r="O10" s="50"/>
      <c r="P10" s="52">
        <v>17</v>
      </c>
      <c r="Q10" s="52"/>
      <c r="R10" s="50">
        <v>18</v>
      </c>
      <c r="S10" s="50">
        <v>19</v>
      </c>
      <c r="T10" s="50">
        <v>20</v>
      </c>
      <c r="U10" s="50">
        <v>22</v>
      </c>
      <c r="V10" s="50">
        <v>23</v>
      </c>
      <c r="W10" s="50"/>
      <c r="X10" s="50">
        <v>24</v>
      </c>
      <c r="Y10" s="50">
        <v>25</v>
      </c>
      <c r="AA10" s="37"/>
      <c r="AB10" s="93" t="s">
        <v>52</v>
      </c>
      <c r="AD10" s="618" t="s">
        <v>53</v>
      </c>
      <c r="AE10" s="618"/>
    </row>
    <row r="11" spans="1:32">
      <c r="A11" s="101"/>
      <c r="B11" s="11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4"/>
      <c r="Y11" s="34"/>
      <c r="Z11" s="28"/>
    </row>
    <row r="12" spans="1:32" s="21" customFormat="1">
      <c r="A12" s="101">
        <v>1</v>
      </c>
      <c r="B12" s="110" t="str">
        <f>'KIB F'!B12</f>
        <v>DINAS PENDIDIKAN PEMUDA DAN OLAHRAGA</v>
      </c>
      <c r="C12" s="31">
        <f>'per SKPD'!E60</f>
        <v>27660281933</v>
      </c>
      <c r="D12" s="31">
        <f>'per SKPD'!F60</f>
        <v>0</v>
      </c>
      <c r="E12" s="31">
        <f>'per SKPD'!G60</f>
        <v>0</v>
      </c>
      <c r="F12" s="31">
        <f>'per SKPD'!H60</f>
        <v>0</v>
      </c>
      <c r="G12" s="31">
        <f>'per SKPD'!I60</f>
        <v>0</v>
      </c>
      <c r="H12" s="31">
        <f>'per SKPD'!J60</f>
        <v>0</v>
      </c>
      <c r="I12" s="31">
        <f>'per SKPD'!K60</f>
        <v>0</v>
      </c>
      <c r="J12" s="31">
        <f>'per SKPD'!L60</f>
        <v>0</v>
      </c>
      <c r="K12" s="31">
        <f>'per SKPD'!M60</f>
        <v>6890275083.5</v>
      </c>
      <c r="L12" s="31">
        <f>'per SKPD'!N60</f>
        <v>104330000</v>
      </c>
      <c r="M12" s="31">
        <f>'per SKPD'!W60</f>
        <v>203299573</v>
      </c>
      <c r="N12" s="31">
        <f>'per SKPD'!X60</f>
        <v>0</v>
      </c>
      <c r="O12" s="31">
        <f>'per SKPD'!Y60</f>
        <v>7197904656.5</v>
      </c>
      <c r="P12" s="31">
        <f>'per SKPD'!Z60</f>
        <v>0</v>
      </c>
      <c r="Q12" s="31">
        <f>'per SKPD'!AA60</f>
        <v>0</v>
      </c>
      <c r="R12" s="31">
        <f>'per SKPD'!AB60</f>
        <v>5894169906</v>
      </c>
      <c r="S12" s="31">
        <f>'per SKPD'!AC60</f>
        <v>0</v>
      </c>
      <c r="T12" s="31">
        <f>'per SKPD'!AL60</f>
        <v>24938416</v>
      </c>
      <c r="U12" s="31">
        <f>'per SKPD'!AM60</f>
        <v>0</v>
      </c>
      <c r="V12" s="31">
        <f>'per SKPD'!AN60</f>
        <v>0</v>
      </c>
      <c r="W12" s="31">
        <f>'per SKPD'!AO60</f>
        <v>5919108322</v>
      </c>
      <c r="X12" s="32">
        <f t="shared" ref="X12:X43" si="0">C12+O12-W12</f>
        <v>28939078267.5</v>
      </c>
      <c r="Y12" s="32"/>
      <c r="Z12" s="28"/>
      <c r="AA12" s="29">
        <f t="shared" ref="AA12:AA43" si="1">C12+F12+G12+H12+I12+J12+K12+L12+M12+N12-P12-R12-T12-S12-U12-V12</f>
        <v>28939078267.5</v>
      </c>
      <c r="AB12" s="29">
        <f t="shared" ref="AB12:AB43" si="2">X12-AA12</f>
        <v>0</v>
      </c>
      <c r="AC12" s="29">
        <f t="shared" ref="AC12:AC43" si="3">C12</f>
        <v>27660281933</v>
      </c>
      <c r="AD12" s="94">
        <f t="shared" ref="AD12:AD43" si="4">AA12-AC12</f>
        <v>1278796334.5</v>
      </c>
      <c r="AE12" s="94">
        <f t="shared" ref="AE12:AE43" si="5">O12-W12</f>
        <v>1278796334.5</v>
      </c>
      <c r="AF12" s="94">
        <f t="shared" ref="AF12:AF43" si="6">AD12-AE12</f>
        <v>0</v>
      </c>
    </row>
    <row r="13" spans="1:32" s="21" customFormat="1">
      <c r="A13" s="101">
        <v>2</v>
      </c>
      <c r="B13" s="110" t="str">
        <f>'KIB F'!B13</f>
        <v>DINAS KESEHATAN</v>
      </c>
      <c r="C13" s="31">
        <f>'per SKPD'!E112</f>
        <v>1821452171</v>
      </c>
      <c r="D13" s="31">
        <f>'per SKPD'!F112</f>
        <v>0</v>
      </c>
      <c r="E13" s="31">
        <f>'per SKPD'!G112</f>
        <v>0</v>
      </c>
      <c r="F13" s="31">
        <f>'per SKPD'!H112</f>
        <v>0</v>
      </c>
      <c r="G13" s="31">
        <f>'per SKPD'!I112</f>
        <v>0</v>
      </c>
      <c r="H13" s="31">
        <f>'per SKPD'!J112</f>
        <v>0</v>
      </c>
      <c r="I13" s="31">
        <f>'per SKPD'!K112</f>
        <v>0</v>
      </c>
      <c r="J13" s="31">
        <f>'per SKPD'!L112</f>
        <v>0</v>
      </c>
      <c r="K13" s="31">
        <f>'per SKPD'!M112</f>
        <v>0</v>
      </c>
      <c r="L13" s="31">
        <f>'per SKPD'!N112</f>
        <v>0</v>
      </c>
      <c r="M13" s="31">
        <f>'per SKPD'!W112</f>
        <v>14500000</v>
      </c>
      <c r="N13" s="31">
        <f>'per SKPD'!X112</f>
        <v>0</v>
      </c>
      <c r="O13" s="31">
        <f>'per SKPD'!Y112</f>
        <v>14500000</v>
      </c>
      <c r="P13" s="31">
        <f>'per SKPD'!Z112</f>
        <v>0</v>
      </c>
      <c r="Q13" s="31">
        <f>'per SKPD'!AA112</f>
        <v>0</v>
      </c>
      <c r="R13" s="31">
        <f>'per SKPD'!AB112</f>
        <v>129500000</v>
      </c>
      <c r="S13" s="31">
        <f>'per SKPD'!AC112</f>
        <v>0</v>
      </c>
      <c r="T13" s="31">
        <f>'per SKPD'!AL112</f>
        <v>143920000</v>
      </c>
      <c r="U13" s="31">
        <f>'per SKPD'!AM112</f>
        <v>0</v>
      </c>
      <c r="V13" s="31">
        <f>'per SKPD'!AN112</f>
        <v>0</v>
      </c>
      <c r="W13" s="31">
        <f>'per SKPD'!AO112</f>
        <v>273420000</v>
      </c>
      <c r="X13" s="32">
        <f t="shared" si="0"/>
        <v>1562532171</v>
      </c>
      <c r="Y13" s="32"/>
      <c r="Z13" s="28"/>
      <c r="AA13" s="29">
        <f t="shared" si="1"/>
        <v>1562532171</v>
      </c>
      <c r="AB13" s="29">
        <f t="shared" si="2"/>
        <v>0</v>
      </c>
      <c r="AC13" s="29">
        <f t="shared" si="3"/>
        <v>1821452171</v>
      </c>
      <c r="AD13" s="94">
        <f t="shared" si="4"/>
        <v>-258920000</v>
      </c>
      <c r="AE13" s="94">
        <f t="shared" si="5"/>
        <v>-258920000</v>
      </c>
      <c r="AF13" s="94">
        <f t="shared" si="6"/>
        <v>0</v>
      </c>
    </row>
    <row r="14" spans="1:32" s="21" customFormat="1">
      <c r="A14" s="101">
        <v>3</v>
      </c>
      <c r="B14" s="110" t="str">
        <f>'KIB F'!B14</f>
        <v>RUMAH SAKIT UMUM DAERAH</v>
      </c>
      <c r="C14" s="31">
        <f>'per SKPD'!E626</f>
        <v>2471220746</v>
      </c>
      <c r="D14" s="31">
        <f>'per SKPD'!F626</f>
        <v>0</v>
      </c>
      <c r="E14" s="31">
        <f>'per SKPD'!G626</f>
        <v>0</v>
      </c>
      <c r="F14" s="31">
        <f>'per SKPD'!H626</f>
        <v>0</v>
      </c>
      <c r="G14" s="31">
        <f>'per SKPD'!I626</f>
        <v>0</v>
      </c>
      <c r="H14" s="31">
        <f>'per SKPD'!J626</f>
        <v>0</v>
      </c>
      <c r="I14" s="31">
        <f>'per SKPD'!K626</f>
        <v>47489000</v>
      </c>
      <c r="J14" s="31">
        <f>'per SKPD'!L626</f>
        <v>0</v>
      </c>
      <c r="K14" s="31">
        <f>'per SKPD'!M626</f>
        <v>0</v>
      </c>
      <c r="L14" s="31">
        <f>'per SKPD'!N626</f>
        <v>0</v>
      </c>
      <c r="M14" s="31">
        <f>'per SKPD'!W626</f>
        <v>0</v>
      </c>
      <c r="N14" s="31">
        <f>'per SKPD'!X626</f>
        <v>0</v>
      </c>
      <c r="O14" s="31">
        <f>'per SKPD'!Y626</f>
        <v>47489000</v>
      </c>
      <c r="P14" s="31">
        <f>'per SKPD'!Z626</f>
        <v>0</v>
      </c>
      <c r="Q14" s="31">
        <f>'per SKPD'!AA626</f>
        <v>0</v>
      </c>
      <c r="R14" s="31">
        <f>'per SKPD'!AB626</f>
        <v>0</v>
      </c>
      <c r="S14" s="31">
        <f>'per SKPD'!AC626</f>
        <v>0</v>
      </c>
      <c r="T14" s="31">
        <f>'per SKPD'!AL626</f>
        <v>0</v>
      </c>
      <c r="U14" s="31">
        <f>'per SKPD'!AM626</f>
        <v>0</v>
      </c>
      <c r="V14" s="31">
        <f>'per SKPD'!AN626</f>
        <v>0</v>
      </c>
      <c r="W14" s="31">
        <f>'per SKPD'!AO626</f>
        <v>0</v>
      </c>
      <c r="X14" s="32">
        <f t="shared" si="0"/>
        <v>2518709746</v>
      </c>
      <c r="Y14" s="32"/>
      <c r="Z14" s="28"/>
      <c r="AA14" s="29">
        <f t="shared" si="1"/>
        <v>2518709746</v>
      </c>
      <c r="AB14" s="29">
        <f t="shared" si="2"/>
        <v>0</v>
      </c>
      <c r="AC14" s="29">
        <f t="shared" si="3"/>
        <v>2471220746</v>
      </c>
      <c r="AD14" s="94">
        <f t="shared" si="4"/>
        <v>47489000</v>
      </c>
      <c r="AE14" s="94">
        <f t="shared" si="5"/>
        <v>47489000</v>
      </c>
      <c r="AF14" s="94">
        <f t="shared" si="6"/>
        <v>0</v>
      </c>
    </row>
    <row r="15" spans="1:32" s="21" customFormat="1">
      <c r="A15" s="101">
        <v>4</v>
      </c>
      <c r="B15" s="110" t="str">
        <f>'KIB F'!B15</f>
        <v>DINAS PEKERJAAN UMUM PERUMAHAN DAN KAWASAN PERMUKIMAN</v>
      </c>
      <c r="C15" s="31">
        <f>'per SKPD'!E1371</f>
        <v>17588663237</v>
      </c>
      <c r="D15" s="31">
        <f>'per SKPD'!F1371</f>
        <v>115940000</v>
      </c>
      <c r="E15" s="31">
        <f>'per SKPD'!G1371</f>
        <v>113624780</v>
      </c>
      <c r="F15" s="31">
        <f>'per SKPD'!H1371</f>
        <v>113624780</v>
      </c>
      <c r="G15" s="31">
        <f>'per SKPD'!I1371</f>
        <v>0</v>
      </c>
      <c r="H15" s="31">
        <f>'per SKPD'!J1371</f>
        <v>0</v>
      </c>
      <c r="I15" s="31">
        <f>'per SKPD'!K1371</f>
        <v>729895600</v>
      </c>
      <c r="J15" s="31">
        <f>'per SKPD'!L1371</f>
        <v>0</v>
      </c>
      <c r="K15" s="31">
        <f>'per SKPD'!M1371</f>
        <v>0</v>
      </c>
      <c r="L15" s="31">
        <f>'per SKPD'!N1371</f>
        <v>0</v>
      </c>
      <c r="M15" s="31">
        <f>'per SKPD'!W1371</f>
        <v>184983500</v>
      </c>
      <c r="N15" s="31">
        <f>'per SKPD'!X1371</f>
        <v>0</v>
      </c>
      <c r="O15" s="31">
        <f>'per SKPD'!Y1371</f>
        <v>1028503880</v>
      </c>
      <c r="P15" s="31">
        <f>'per SKPD'!Z1371</f>
        <v>0</v>
      </c>
      <c r="Q15" s="31">
        <f>'per SKPD'!AA1371</f>
        <v>0</v>
      </c>
      <c r="R15" s="31">
        <f>'per SKPD'!AB1371</f>
        <v>0</v>
      </c>
      <c r="S15" s="31">
        <f>'per SKPD'!AC1371</f>
        <v>0</v>
      </c>
      <c r="T15" s="31">
        <f>'per SKPD'!AL1371</f>
        <v>0</v>
      </c>
      <c r="U15" s="31">
        <f>'per SKPD'!AM1371</f>
        <v>0</v>
      </c>
      <c r="V15" s="31">
        <f>'per SKPD'!AN1371</f>
        <v>0</v>
      </c>
      <c r="W15" s="31">
        <f>'per SKPD'!AO1371</f>
        <v>0</v>
      </c>
      <c r="X15" s="32">
        <f t="shared" si="0"/>
        <v>18617167117</v>
      </c>
      <c r="Y15" s="32"/>
      <c r="Z15" s="28"/>
      <c r="AA15" s="29">
        <f t="shared" si="1"/>
        <v>18617167117</v>
      </c>
      <c r="AB15" s="29">
        <f t="shared" si="2"/>
        <v>0</v>
      </c>
      <c r="AC15" s="29">
        <f t="shared" si="3"/>
        <v>17588663237</v>
      </c>
      <c r="AD15" s="94">
        <f t="shared" si="4"/>
        <v>1028503880</v>
      </c>
      <c r="AE15" s="94">
        <f t="shared" si="5"/>
        <v>1028503880</v>
      </c>
      <c r="AF15" s="94">
        <f t="shared" si="6"/>
        <v>0</v>
      </c>
    </row>
    <row r="16" spans="1:32" s="21" customFormat="1">
      <c r="A16" s="101">
        <v>5</v>
      </c>
      <c r="B16" s="110" t="str">
        <f>'KIB F'!B16</f>
        <v>BADAN PERENCANAAN PEMBANGUNAN PENELITIAN DAN PENGEMBANGAN DAERAH</v>
      </c>
      <c r="C16" s="31">
        <f>'per SKPD'!E1580</f>
        <v>384278693</v>
      </c>
      <c r="D16" s="31">
        <f>'per SKPD'!F1580</f>
        <v>0</v>
      </c>
      <c r="E16" s="31">
        <f>'per SKPD'!G1580</f>
        <v>0</v>
      </c>
      <c r="F16" s="31">
        <f>'per SKPD'!H1580</f>
        <v>0</v>
      </c>
      <c r="G16" s="31">
        <f>'per SKPD'!I1580</f>
        <v>0</v>
      </c>
      <c r="H16" s="31">
        <f>'per SKPD'!J1580</f>
        <v>0</v>
      </c>
      <c r="I16" s="31">
        <f>'per SKPD'!K1580</f>
        <v>0</v>
      </c>
      <c r="J16" s="31">
        <f>'per SKPD'!L1580</f>
        <v>0</v>
      </c>
      <c r="K16" s="31">
        <f>'per SKPD'!M1580</f>
        <v>0</v>
      </c>
      <c r="L16" s="31">
        <f>'per SKPD'!N1580</f>
        <v>0</v>
      </c>
      <c r="M16" s="31">
        <f>'per SKPD'!W1580</f>
        <v>0</v>
      </c>
      <c r="N16" s="31">
        <f>'per SKPD'!X1580</f>
        <v>0</v>
      </c>
      <c r="O16" s="31">
        <f>'per SKPD'!Y1580</f>
        <v>0</v>
      </c>
      <c r="P16" s="31">
        <f>'per SKPD'!Z1580</f>
        <v>0</v>
      </c>
      <c r="Q16" s="31">
        <f>'per SKPD'!AA1580</f>
        <v>0</v>
      </c>
      <c r="R16" s="31">
        <f>'per SKPD'!AB1580</f>
        <v>0</v>
      </c>
      <c r="S16" s="31">
        <f>'per SKPD'!AC1580</f>
        <v>0</v>
      </c>
      <c r="T16" s="31">
        <f>'per SKPD'!AL1580</f>
        <v>0</v>
      </c>
      <c r="U16" s="31">
        <f>'per SKPD'!AM1580</f>
        <v>0</v>
      </c>
      <c r="V16" s="31">
        <f>'per SKPD'!AN1580</f>
        <v>0</v>
      </c>
      <c r="W16" s="31">
        <f>'per SKPD'!AO1580</f>
        <v>0</v>
      </c>
      <c r="X16" s="32">
        <f t="shared" si="0"/>
        <v>384278693</v>
      </c>
      <c r="Y16" s="32"/>
      <c r="Z16" s="28"/>
      <c r="AA16" s="29">
        <f t="shared" si="1"/>
        <v>384278693</v>
      </c>
      <c r="AB16" s="29">
        <f t="shared" si="2"/>
        <v>0</v>
      </c>
      <c r="AC16" s="29">
        <f t="shared" si="3"/>
        <v>384278693</v>
      </c>
      <c r="AD16" s="94">
        <f t="shared" si="4"/>
        <v>0</v>
      </c>
      <c r="AE16" s="94">
        <f t="shared" si="5"/>
        <v>0</v>
      </c>
      <c r="AF16" s="94">
        <f t="shared" si="6"/>
        <v>0</v>
      </c>
    </row>
    <row r="17" spans="1:32" s="21" customFormat="1">
      <c r="A17" s="101">
        <v>6</v>
      </c>
      <c r="B17" s="110" t="str">
        <f>'KIB F'!B17</f>
        <v>DINAS PERHUBUNGAN</v>
      </c>
      <c r="C17" s="31">
        <f>'per SKPD'!E1709</f>
        <v>461040816</v>
      </c>
      <c r="D17" s="31">
        <f>'per SKPD'!F1709</f>
        <v>0</v>
      </c>
      <c r="E17" s="31">
        <f>'per SKPD'!G1709</f>
        <v>0</v>
      </c>
      <c r="F17" s="31">
        <f>'per SKPD'!H1709</f>
        <v>0</v>
      </c>
      <c r="G17" s="31">
        <f>'per SKPD'!I1709</f>
        <v>0</v>
      </c>
      <c r="H17" s="31">
        <f>'per SKPD'!J1709</f>
        <v>0</v>
      </c>
      <c r="I17" s="31">
        <f>'per SKPD'!K1709</f>
        <v>0</v>
      </c>
      <c r="J17" s="31">
        <f>'per SKPD'!L1709</f>
        <v>0</v>
      </c>
      <c r="K17" s="31">
        <f>'per SKPD'!M1709</f>
        <v>0</v>
      </c>
      <c r="L17" s="31">
        <f>'per SKPD'!N1709</f>
        <v>0</v>
      </c>
      <c r="M17" s="31">
        <f>'per SKPD'!W1709</f>
        <v>0</v>
      </c>
      <c r="N17" s="31">
        <f>'per SKPD'!X1709</f>
        <v>0</v>
      </c>
      <c r="O17" s="31">
        <f>'per SKPD'!Y1709</f>
        <v>0</v>
      </c>
      <c r="P17" s="31">
        <f>'per SKPD'!Z1709</f>
        <v>0</v>
      </c>
      <c r="Q17" s="31">
        <f>'per SKPD'!AA1709</f>
        <v>0</v>
      </c>
      <c r="R17" s="31">
        <f>'per SKPD'!AB1709</f>
        <v>0</v>
      </c>
      <c r="S17" s="31">
        <f>'per SKPD'!AC1709</f>
        <v>0</v>
      </c>
      <c r="T17" s="31">
        <f>'per SKPD'!AL1709</f>
        <v>0</v>
      </c>
      <c r="U17" s="31">
        <f>'per SKPD'!AM1709</f>
        <v>0</v>
      </c>
      <c r="V17" s="31">
        <f>'per SKPD'!AN1709</f>
        <v>0</v>
      </c>
      <c r="W17" s="31">
        <f>'per SKPD'!AO1709</f>
        <v>0</v>
      </c>
      <c r="X17" s="32">
        <f t="shared" si="0"/>
        <v>461040816</v>
      </c>
      <c r="Y17" s="32"/>
      <c r="Z17" s="28"/>
      <c r="AA17" s="29">
        <f t="shared" si="1"/>
        <v>461040816</v>
      </c>
      <c r="AB17" s="29">
        <f t="shared" si="2"/>
        <v>0</v>
      </c>
      <c r="AC17" s="29">
        <f t="shared" si="3"/>
        <v>461040816</v>
      </c>
      <c r="AD17" s="94">
        <f t="shared" si="4"/>
        <v>0</v>
      </c>
      <c r="AE17" s="94">
        <f t="shared" si="5"/>
        <v>0</v>
      </c>
      <c r="AF17" s="94">
        <f t="shared" si="6"/>
        <v>0</v>
      </c>
    </row>
    <row r="18" spans="1:32" s="21" customFormat="1">
      <c r="A18" s="101">
        <v>7</v>
      </c>
      <c r="B18" s="110" t="str">
        <f>'KIB F'!B18</f>
        <v>DINAS LINGKUNGAN HIDUP</v>
      </c>
      <c r="C18" s="31">
        <f>'per SKPD'!E1891</f>
        <v>1204283200</v>
      </c>
      <c r="D18" s="31">
        <f>'per SKPD'!F1891</f>
        <v>0</v>
      </c>
      <c r="E18" s="31">
        <f>'per SKPD'!G1891</f>
        <v>0</v>
      </c>
      <c r="F18" s="31">
        <f>'per SKPD'!H1891</f>
        <v>0</v>
      </c>
      <c r="G18" s="31">
        <f>'per SKPD'!I1891</f>
        <v>0</v>
      </c>
      <c r="H18" s="31">
        <f>'per SKPD'!J1891</f>
        <v>0</v>
      </c>
      <c r="I18" s="31">
        <f>'per SKPD'!K1891</f>
        <v>0</v>
      </c>
      <c r="J18" s="31">
        <f>'per SKPD'!L1891</f>
        <v>0</v>
      </c>
      <c r="K18" s="31">
        <f>'per SKPD'!M1891</f>
        <v>0</v>
      </c>
      <c r="L18" s="31">
        <f>'per SKPD'!N1891</f>
        <v>0</v>
      </c>
      <c r="M18" s="31">
        <f>'per SKPD'!W1891</f>
        <v>0</v>
      </c>
      <c r="N18" s="31">
        <f>'per SKPD'!X1891</f>
        <v>0</v>
      </c>
      <c r="O18" s="31">
        <f>'per SKPD'!Y1891</f>
        <v>0</v>
      </c>
      <c r="P18" s="31">
        <f>'per SKPD'!Z1891</f>
        <v>0</v>
      </c>
      <c r="Q18" s="31">
        <f>'per SKPD'!AA1891</f>
        <v>0</v>
      </c>
      <c r="R18" s="31">
        <f>'per SKPD'!AB1891</f>
        <v>0</v>
      </c>
      <c r="S18" s="31">
        <f>'per SKPD'!AC1891</f>
        <v>0</v>
      </c>
      <c r="T18" s="31">
        <f>'per SKPD'!AL1891</f>
        <v>0</v>
      </c>
      <c r="U18" s="31">
        <f>'per SKPD'!AM1891</f>
        <v>0</v>
      </c>
      <c r="V18" s="31">
        <f>'per SKPD'!AN1891</f>
        <v>0</v>
      </c>
      <c r="W18" s="31">
        <f>'per SKPD'!AO1891</f>
        <v>0</v>
      </c>
      <c r="X18" s="32">
        <f t="shared" si="0"/>
        <v>1204283200</v>
      </c>
      <c r="Y18" s="32"/>
      <c r="Z18" s="28"/>
      <c r="AA18" s="29">
        <f t="shared" si="1"/>
        <v>1204283200</v>
      </c>
      <c r="AB18" s="29">
        <f t="shared" si="2"/>
        <v>0</v>
      </c>
      <c r="AC18" s="29">
        <f t="shared" si="3"/>
        <v>1204283200</v>
      </c>
      <c r="AD18" s="94">
        <f t="shared" si="4"/>
        <v>0</v>
      </c>
      <c r="AE18" s="94">
        <f t="shared" si="5"/>
        <v>0</v>
      </c>
      <c r="AF18" s="94">
        <f t="shared" si="6"/>
        <v>0</v>
      </c>
    </row>
    <row r="19" spans="1:32" s="21" customFormat="1">
      <c r="A19" s="101">
        <v>8</v>
      </c>
      <c r="B19" s="110" t="str">
        <f>'KIB F'!B19</f>
        <v>DINAS KEPENDUDUKAN DAN PENCATATAN SIPIL</v>
      </c>
      <c r="C19" s="31">
        <f>'per SKPD'!E2093</f>
        <v>1352263035</v>
      </c>
      <c r="D19" s="31">
        <f>'per SKPD'!F2093</f>
        <v>0</v>
      </c>
      <c r="E19" s="31">
        <f>'per SKPD'!G2093</f>
        <v>0</v>
      </c>
      <c r="F19" s="31">
        <f>'per SKPD'!H2093</f>
        <v>0</v>
      </c>
      <c r="G19" s="31">
        <f>'per SKPD'!I2093</f>
        <v>0</v>
      </c>
      <c r="H19" s="31">
        <f>'per SKPD'!J2093</f>
        <v>0</v>
      </c>
      <c r="I19" s="31">
        <f>'per SKPD'!K2093</f>
        <v>14850000</v>
      </c>
      <c r="J19" s="31">
        <f>'per SKPD'!L2093</f>
        <v>0</v>
      </c>
      <c r="K19" s="31">
        <f>'per SKPD'!M2093</f>
        <v>0</v>
      </c>
      <c r="L19" s="31">
        <f>'per SKPD'!N2093</f>
        <v>0</v>
      </c>
      <c r="M19" s="31">
        <f>'per SKPD'!W2093</f>
        <v>0</v>
      </c>
      <c r="N19" s="31">
        <f>'per SKPD'!X2093</f>
        <v>0</v>
      </c>
      <c r="O19" s="31">
        <f>'per SKPD'!Y2093</f>
        <v>14850000</v>
      </c>
      <c r="P19" s="31">
        <f>'per SKPD'!Z2093</f>
        <v>0</v>
      </c>
      <c r="Q19" s="31">
        <f>'per SKPD'!AA2093</f>
        <v>0</v>
      </c>
      <c r="R19" s="31">
        <f>'per SKPD'!AB2093</f>
        <v>0</v>
      </c>
      <c r="S19" s="31">
        <f>'per SKPD'!AC2093</f>
        <v>0</v>
      </c>
      <c r="T19" s="31">
        <f>'per SKPD'!AL2093</f>
        <v>0</v>
      </c>
      <c r="U19" s="31">
        <f>'per SKPD'!AM2093</f>
        <v>0</v>
      </c>
      <c r="V19" s="31">
        <f>'per SKPD'!AN2093</f>
        <v>0</v>
      </c>
      <c r="W19" s="31">
        <f>'per SKPD'!AO2093</f>
        <v>0</v>
      </c>
      <c r="X19" s="32">
        <f t="shared" si="0"/>
        <v>1367113035</v>
      </c>
      <c r="Y19" s="32"/>
      <c r="Z19" s="28"/>
      <c r="AA19" s="29">
        <f t="shared" si="1"/>
        <v>1367113035</v>
      </c>
      <c r="AB19" s="29">
        <f t="shared" si="2"/>
        <v>0</v>
      </c>
      <c r="AC19" s="29">
        <f t="shared" si="3"/>
        <v>1352263035</v>
      </c>
      <c r="AD19" s="94">
        <f t="shared" si="4"/>
        <v>14850000</v>
      </c>
      <c r="AE19" s="94">
        <f t="shared" si="5"/>
        <v>14850000</v>
      </c>
      <c r="AF19" s="94">
        <f t="shared" si="6"/>
        <v>0</v>
      </c>
    </row>
    <row r="20" spans="1:32" s="21" customFormat="1">
      <c r="A20" s="101">
        <v>9</v>
      </c>
      <c r="B20" s="110" t="str">
        <f>'KIB F'!B20</f>
        <v>DINAS PENGENDALI PENDUDUK KELUARGA BERENCANA PEMBERDAYAAN PEREMPUAN DAN PERLINDUNGAN ANAK</v>
      </c>
      <c r="C20" s="31">
        <f>'per SKPD'!E2235</f>
        <v>69393640</v>
      </c>
      <c r="D20" s="31">
        <f>'per SKPD'!F2235</f>
        <v>0</v>
      </c>
      <c r="E20" s="31">
        <f>'per SKPD'!G2235</f>
        <v>0</v>
      </c>
      <c r="F20" s="31">
        <f>'per SKPD'!H2235</f>
        <v>0</v>
      </c>
      <c r="G20" s="31">
        <f>'per SKPD'!I2235</f>
        <v>0</v>
      </c>
      <c r="H20" s="31">
        <f>'per SKPD'!J2235</f>
        <v>0</v>
      </c>
      <c r="I20" s="31">
        <f>'per SKPD'!K2235</f>
        <v>15873750</v>
      </c>
      <c r="J20" s="31">
        <f>'per SKPD'!L2235</f>
        <v>0</v>
      </c>
      <c r="K20" s="31">
        <f>'per SKPD'!M2235</f>
        <v>0</v>
      </c>
      <c r="L20" s="31">
        <f>'per SKPD'!N2235</f>
        <v>0</v>
      </c>
      <c r="M20" s="31">
        <f>'per SKPD'!W2235</f>
        <v>0</v>
      </c>
      <c r="N20" s="31">
        <f>'per SKPD'!X2235</f>
        <v>0</v>
      </c>
      <c r="O20" s="31">
        <f>'per SKPD'!Y2235</f>
        <v>15873750</v>
      </c>
      <c r="P20" s="31">
        <f>'per SKPD'!Z2235</f>
        <v>0</v>
      </c>
      <c r="Q20" s="31">
        <f>'per SKPD'!AA2235</f>
        <v>0</v>
      </c>
      <c r="R20" s="31">
        <f>'per SKPD'!AB2235</f>
        <v>0</v>
      </c>
      <c r="S20" s="31">
        <f>'per SKPD'!AC2235</f>
        <v>0</v>
      </c>
      <c r="T20" s="31">
        <f>'per SKPD'!AL2235</f>
        <v>11600000</v>
      </c>
      <c r="U20" s="31">
        <f>'per SKPD'!AM2235</f>
        <v>0</v>
      </c>
      <c r="V20" s="31">
        <f>'per SKPD'!AN2235</f>
        <v>0</v>
      </c>
      <c r="W20" s="31">
        <f>'per SKPD'!AO2235</f>
        <v>11600000</v>
      </c>
      <c r="X20" s="32">
        <f t="shared" si="0"/>
        <v>73667390</v>
      </c>
      <c r="Y20" s="32"/>
      <c r="Z20" s="28"/>
      <c r="AA20" s="29">
        <f t="shared" si="1"/>
        <v>73667390</v>
      </c>
      <c r="AB20" s="29">
        <f t="shared" si="2"/>
        <v>0</v>
      </c>
      <c r="AC20" s="29">
        <f t="shared" si="3"/>
        <v>69393640</v>
      </c>
      <c r="AD20" s="94">
        <f t="shared" si="4"/>
        <v>4273750</v>
      </c>
      <c r="AE20" s="94">
        <f t="shared" si="5"/>
        <v>4273750</v>
      </c>
      <c r="AF20" s="94">
        <f t="shared" si="6"/>
        <v>0</v>
      </c>
    </row>
    <row r="21" spans="1:32" s="21" customFormat="1">
      <c r="A21" s="101">
        <v>10</v>
      </c>
      <c r="B21" s="110" t="str">
        <f>'KIB F'!B21</f>
        <v>DINAS SOSIAL</v>
      </c>
      <c r="C21" s="31">
        <f>'per SKPD'!E2468</f>
        <v>12500000</v>
      </c>
      <c r="D21" s="31">
        <f>'per SKPD'!F2468</f>
        <v>0</v>
      </c>
      <c r="E21" s="31">
        <f>'per SKPD'!G2468</f>
        <v>0</v>
      </c>
      <c r="F21" s="31">
        <f>'per SKPD'!H2468</f>
        <v>0</v>
      </c>
      <c r="G21" s="31">
        <f>'per SKPD'!I2468</f>
        <v>0</v>
      </c>
      <c r="H21" s="31">
        <f>'per SKPD'!J2468</f>
        <v>0</v>
      </c>
      <c r="I21" s="31">
        <f>'per SKPD'!K2468</f>
        <v>0</v>
      </c>
      <c r="J21" s="31">
        <f>'per SKPD'!L2468</f>
        <v>0</v>
      </c>
      <c r="K21" s="31">
        <f>'per SKPD'!M2468</f>
        <v>0</v>
      </c>
      <c r="L21" s="31">
        <f>'per SKPD'!N2468</f>
        <v>0</v>
      </c>
      <c r="M21" s="31">
        <f>'per SKPD'!W2468</f>
        <v>0</v>
      </c>
      <c r="N21" s="31">
        <f>'per SKPD'!X2468</f>
        <v>0</v>
      </c>
      <c r="O21" s="31">
        <f>'per SKPD'!Y2468</f>
        <v>0</v>
      </c>
      <c r="P21" s="31">
        <f>'per SKPD'!Z2468</f>
        <v>0</v>
      </c>
      <c r="Q21" s="31">
        <f>'per SKPD'!AA2468</f>
        <v>0</v>
      </c>
      <c r="R21" s="31">
        <f>'per SKPD'!AB2468</f>
        <v>0</v>
      </c>
      <c r="S21" s="31">
        <f>'per SKPD'!AC2468</f>
        <v>0</v>
      </c>
      <c r="T21" s="31">
        <f>'per SKPD'!AL2468</f>
        <v>0</v>
      </c>
      <c r="U21" s="31">
        <f>'per SKPD'!AM2468</f>
        <v>0</v>
      </c>
      <c r="V21" s="31">
        <f>'per SKPD'!AN2468</f>
        <v>0</v>
      </c>
      <c r="W21" s="31">
        <f>'per SKPD'!AO2468</f>
        <v>0</v>
      </c>
      <c r="X21" s="32">
        <f t="shared" si="0"/>
        <v>12500000</v>
      </c>
      <c r="Y21" s="32"/>
      <c r="Z21" s="28"/>
      <c r="AA21" s="29">
        <f t="shared" si="1"/>
        <v>12500000</v>
      </c>
      <c r="AB21" s="29">
        <f t="shared" si="2"/>
        <v>0</v>
      </c>
      <c r="AC21" s="29">
        <f t="shared" si="3"/>
        <v>12500000</v>
      </c>
      <c r="AD21" s="94">
        <f t="shared" si="4"/>
        <v>0</v>
      </c>
      <c r="AE21" s="94">
        <f t="shared" si="5"/>
        <v>0</v>
      </c>
      <c r="AF21" s="94">
        <f t="shared" si="6"/>
        <v>0</v>
      </c>
    </row>
    <row r="22" spans="1:32" s="21" customFormat="1">
      <c r="A22" s="101">
        <v>11</v>
      </c>
      <c r="B22" s="110" t="str">
        <f>'KIB F'!B22</f>
        <v>DINAS TENAGA KERJA</v>
      </c>
      <c r="C22" s="31">
        <f>'per SKPD'!E2638</f>
        <v>381861500</v>
      </c>
      <c r="D22" s="31">
        <f>'per SKPD'!F2638</f>
        <v>0</v>
      </c>
      <c r="E22" s="31">
        <f>'per SKPD'!G2638</f>
        <v>0</v>
      </c>
      <c r="F22" s="31">
        <f>'per SKPD'!H2638</f>
        <v>15000000</v>
      </c>
      <c r="G22" s="31">
        <f>'per SKPD'!I2638</f>
        <v>0</v>
      </c>
      <c r="H22" s="31">
        <f>'per SKPD'!J2638</f>
        <v>0</v>
      </c>
      <c r="I22" s="31">
        <f>'per SKPD'!K2638</f>
        <v>37513000</v>
      </c>
      <c r="J22" s="31">
        <f>'per SKPD'!L2638</f>
        <v>77000000</v>
      </c>
      <c r="K22" s="31">
        <f>'per SKPD'!M2638</f>
        <v>0</v>
      </c>
      <c r="L22" s="31">
        <f>'per SKPD'!N2638</f>
        <v>0</v>
      </c>
      <c r="M22" s="31">
        <f>'per SKPD'!W2638</f>
        <v>0</v>
      </c>
      <c r="N22" s="31">
        <f>'per SKPD'!X2638</f>
        <v>0</v>
      </c>
      <c r="O22" s="31">
        <f>'per SKPD'!Y2638</f>
        <v>129513000</v>
      </c>
      <c r="P22" s="31">
        <f>'per SKPD'!Z2638</f>
        <v>0</v>
      </c>
      <c r="Q22" s="31">
        <f>'per SKPD'!AA2638</f>
        <v>0</v>
      </c>
      <c r="R22" s="31">
        <f>'per SKPD'!AB2638</f>
        <v>0</v>
      </c>
      <c r="S22" s="31">
        <f>'per SKPD'!AC2638</f>
        <v>0</v>
      </c>
      <c r="T22" s="31">
        <f>'per SKPD'!AL2638</f>
        <v>0</v>
      </c>
      <c r="U22" s="31">
        <f>'per SKPD'!AM2638</f>
        <v>15000000</v>
      </c>
      <c r="V22" s="31">
        <f>'per SKPD'!AN2638</f>
        <v>0</v>
      </c>
      <c r="W22" s="31">
        <f>'per SKPD'!AO2638</f>
        <v>15000000</v>
      </c>
      <c r="X22" s="32">
        <f t="shared" si="0"/>
        <v>496374500</v>
      </c>
      <c r="Y22" s="32"/>
      <c r="Z22" s="28"/>
      <c r="AA22" s="29">
        <f t="shared" si="1"/>
        <v>496374500</v>
      </c>
      <c r="AB22" s="29">
        <f t="shared" si="2"/>
        <v>0</v>
      </c>
      <c r="AC22" s="29">
        <f t="shared" si="3"/>
        <v>381861500</v>
      </c>
      <c r="AD22" s="94">
        <f t="shared" si="4"/>
        <v>114513000</v>
      </c>
      <c r="AE22" s="94">
        <f t="shared" si="5"/>
        <v>114513000</v>
      </c>
      <c r="AF22" s="94">
        <f t="shared" si="6"/>
        <v>0</v>
      </c>
    </row>
    <row r="23" spans="1:32" s="21" customFormat="1">
      <c r="A23" s="101">
        <v>12</v>
      </c>
      <c r="B23" s="110" t="str">
        <f>'KIB F'!B23</f>
        <v>DINAS PENANAMAN MODAL DAN PELAYANAN TERPADU SATU PINTU</v>
      </c>
      <c r="C23" s="31">
        <f>'per SKPD'!E2848</f>
        <v>287376670</v>
      </c>
      <c r="D23" s="31">
        <f>'per SKPD'!F2848</f>
        <v>41010000</v>
      </c>
      <c r="E23" s="31">
        <f>'per SKPD'!G2848</f>
        <v>40911000</v>
      </c>
      <c r="F23" s="31">
        <f>'per SKPD'!H2848</f>
        <v>40911000</v>
      </c>
      <c r="G23" s="31">
        <f>'per SKPD'!I2848</f>
        <v>0</v>
      </c>
      <c r="H23" s="31">
        <f>'per SKPD'!J2848</f>
        <v>0</v>
      </c>
      <c r="I23" s="31">
        <f>'per SKPD'!K2848</f>
        <v>0</v>
      </c>
      <c r="J23" s="31">
        <f>'per SKPD'!L2848</f>
        <v>0</v>
      </c>
      <c r="K23" s="31">
        <f>'per SKPD'!M2848</f>
        <v>0</v>
      </c>
      <c r="L23" s="31">
        <f>'per SKPD'!N2848</f>
        <v>0</v>
      </c>
      <c r="M23" s="31">
        <f>'per SKPD'!W2848</f>
        <v>0</v>
      </c>
      <c r="N23" s="31">
        <f>'per SKPD'!X2848</f>
        <v>0</v>
      </c>
      <c r="O23" s="31">
        <f>'per SKPD'!Y2848</f>
        <v>40911000</v>
      </c>
      <c r="P23" s="31">
        <f>'per SKPD'!Z2848</f>
        <v>0</v>
      </c>
      <c r="Q23" s="31">
        <f>'per SKPD'!AA2848</f>
        <v>0</v>
      </c>
      <c r="R23" s="31">
        <f>'per SKPD'!AB2848</f>
        <v>0</v>
      </c>
      <c r="S23" s="31">
        <f>'per SKPD'!AC2848</f>
        <v>0</v>
      </c>
      <c r="T23" s="31">
        <f>'per SKPD'!AL2848</f>
        <v>0</v>
      </c>
      <c r="U23" s="31">
        <f>'per SKPD'!AM2848</f>
        <v>0</v>
      </c>
      <c r="V23" s="31">
        <f>'per SKPD'!AN2848</f>
        <v>0</v>
      </c>
      <c r="W23" s="31">
        <f>'per SKPD'!AO2848</f>
        <v>0</v>
      </c>
      <c r="X23" s="32">
        <f t="shared" si="0"/>
        <v>328287670</v>
      </c>
      <c r="Y23" s="32"/>
      <c r="Z23" s="28"/>
      <c r="AA23" s="29">
        <f t="shared" si="1"/>
        <v>328287670</v>
      </c>
      <c r="AB23" s="29">
        <f t="shared" si="2"/>
        <v>0</v>
      </c>
      <c r="AC23" s="29">
        <f t="shared" si="3"/>
        <v>287376670</v>
      </c>
      <c r="AD23" s="94">
        <f t="shared" si="4"/>
        <v>40911000</v>
      </c>
      <c r="AE23" s="94">
        <f t="shared" si="5"/>
        <v>40911000</v>
      </c>
      <c r="AF23" s="94">
        <f t="shared" si="6"/>
        <v>0</v>
      </c>
    </row>
    <row r="24" spans="1:32" s="21" customFormat="1">
      <c r="A24" s="101">
        <v>13</v>
      </c>
      <c r="B24" s="110" t="str">
        <f>'KIB F'!B24</f>
        <v>DINAS KEBUDAYAAN DAN PARIWISATA</v>
      </c>
      <c r="C24" s="31">
        <f>'per SKPD'!E3008</f>
        <v>280426600</v>
      </c>
      <c r="D24" s="31">
        <f>'per SKPD'!F3008</f>
        <v>0</v>
      </c>
      <c r="E24" s="31">
        <f>'per SKPD'!G3008</f>
        <v>0</v>
      </c>
      <c r="F24" s="31">
        <f>'per SKPD'!H3008</f>
        <v>0</v>
      </c>
      <c r="G24" s="31">
        <f>'per SKPD'!I3008</f>
        <v>0</v>
      </c>
      <c r="H24" s="31">
        <f>'per SKPD'!J3008</f>
        <v>0</v>
      </c>
      <c r="I24" s="31">
        <f>'per SKPD'!K3008</f>
        <v>0</v>
      </c>
      <c r="J24" s="31">
        <f>'per SKPD'!L3008</f>
        <v>0</v>
      </c>
      <c r="K24" s="31">
        <f>'per SKPD'!M3008</f>
        <v>0</v>
      </c>
      <c r="L24" s="31">
        <f>'per SKPD'!N3008</f>
        <v>0</v>
      </c>
      <c r="M24" s="31">
        <f>'per SKPD'!W3008</f>
        <v>0</v>
      </c>
      <c r="N24" s="31">
        <f>'per SKPD'!X3008</f>
        <v>0</v>
      </c>
      <c r="O24" s="31">
        <f>'per SKPD'!Y3008</f>
        <v>0</v>
      </c>
      <c r="P24" s="31">
        <f>'per SKPD'!Z3008</f>
        <v>0</v>
      </c>
      <c r="Q24" s="31">
        <f>'per SKPD'!AA3008</f>
        <v>0</v>
      </c>
      <c r="R24" s="31">
        <f>'per SKPD'!AB3008</f>
        <v>0</v>
      </c>
      <c r="S24" s="31">
        <f>'per SKPD'!AC3008</f>
        <v>104330000</v>
      </c>
      <c r="T24" s="31">
        <f>'per SKPD'!AL3008</f>
        <v>61616500</v>
      </c>
      <c r="U24" s="31">
        <f>'per SKPD'!AM3008</f>
        <v>0</v>
      </c>
      <c r="V24" s="31">
        <f>'per SKPD'!AN3008</f>
        <v>0</v>
      </c>
      <c r="W24" s="31">
        <f>'per SKPD'!AO3008</f>
        <v>165946500</v>
      </c>
      <c r="X24" s="32">
        <f t="shared" si="0"/>
        <v>114480100</v>
      </c>
      <c r="Y24" s="32"/>
      <c r="Z24" s="28"/>
      <c r="AA24" s="29">
        <f t="shared" si="1"/>
        <v>114480100</v>
      </c>
      <c r="AB24" s="29">
        <f t="shared" si="2"/>
        <v>0</v>
      </c>
      <c r="AC24" s="29">
        <f t="shared" si="3"/>
        <v>280426600</v>
      </c>
      <c r="AD24" s="94">
        <f t="shared" si="4"/>
        <v>-165946500</v>
      </c>
      <c r="AE24" s="94">
        <f t="shared" si="5"/>
        <v>-165946500</v>
      </c>
      <c r="AF24" s="94">
        <f t="shared" si="6"/>
        <v>0</v>
      </c>
    </row>
    <row r="25" spans="1:32" s="21" customFormat="1">
      <c r="A25" s="101">
        <v>14</v>
      </c>
      <c r="B25" s="110" t="str">
        <f>'KIB F'!B25</f>
        <v>KANTOR SATUAN POLISI PAMONG PRAJA DAN PEMADAM KEBAKARAN</v>
      </c>
      <c r="C25" s="31">
        <f>'per SKPD'!E3130</f>
        <v>171633500</v>
      </c>
      <c r="D25" s="31">
        <f>'per SKPD'!F3130</f>
        <v>0</v>
      </c>
      <c r="E25" s="31">
        <f>'per SKPD'!G3130</f>
        <v>0</v>
      </c>
      <c r="F25" s="31">
        <f>'per SKPD'!H3130</f>
        <v>0</v>
      </c>
      <c r="G25" s="31">
        <f>'per SKPD'!I3130</f>
        <v>0</v>
      </c>
      <c r="H25" s="31">
        <f>'per SKPD'!J3130</f>
        <v>0</v>
      </c>
      <c r="I25" s="31">
        <f>'per SKPD'!K3130</f>
        <v>0</v>
      </c>
      <c r="J25" s="31">
        <f>'per SKPD'!L3130</f>
        <v>0</v>
      </c>
      <c r="K25" s="31">
        <f>'per SKPD'!M3130</f>
        <v>0</v>
      </c>
      <c r="L25" s="31">
        <f>'per SKPD'!N3130</f>
        <v>0</v>
      </c>
      <c r="M25" s="31">
        <f>'per SKPD'!W3130</f>
        <v>0</v>
      </c>
      <c r="N25" s="31">
        <f>'per SKPD'!X3130</f>
        <v>0</v>
      </c>
      <c r="O25" s="31">
        <f>'per SKPD'!Y3130</f>
        <v>0</v>
      </c>
      <c r="P25" s="31">
        <f>'per SKPD'!Z3130</f>
        <v>0</v>
      </c>
      <c r="Q25" s="31">
        <f>'per SKPD'!AA3130</f>
        <v>0</v>
      </c>
      <c r="R25" s="31">
        <f>'per SKPD'!AB3130</f>
        <v>0</v>
      </c>
      <c r="S25" s="31">
        <f>'per SKPD'!AC3130</f>
        <v>0</v>
      </c>
      <c r="T25" s="31">
        <f>'per SKPD'!AL3130</f>
        <v>0</v>
      </c>
      <c r="U25" s="31">
        <f>'per SKPD'!AM3130</f>
        <v>0</v>
      </c>
      <c r="V25" s="31">
        <f>'per SKPD'!AN3130</f>
        <v>0</v>
      </c>
      <c r="W25" s="31">
        <f>'per SKPD'!AO3130</f>
        <v>0</v>
      </c>
      <c r="X25" s="32">
        <f t="shared" si="0"/>
        <v>171633500</v>
      </c>
      <c r="Y25" s="32"/>
      <c r="Z25" s="28"/>
      <c r="AA25" s="29">
        <f t="shared" si="1"/>
        <v>171633500</v>
      </c>
      <c r="AB25" s="29">
        <f t="shared" si="2"/>
        <v>0</v>
      </c>
      <c r="AC25" s="29">
        <f t="shared" si="3"/>
        <v>171633500</v>
      </c>
      <c r="AD25" s="94">
        <f t="shared" si="4"/>
        <v>0</v>
      </c>
      <c r="AE25" s="94">
        <f t="shared" si="5"/>
        <v>0</v>
      </c>
      <c r="AF25" s="94">
        <f t="shared" si="6"/>
        <v>0</v>
      </c>
    </row>
    <row r="26" spans="1:32" s="21" customFormat="1">
      <c r="A26" s="101">
        <v>15</v>
      </c>
      <c r="B26" s="110" t="str">
        <f>'KIB F'!B26</f>
        <v>KANTOR KESATUAN BANGSA DAN POLITIK</v>
      </c>
      <c r="C26" s="31">
        <f>'per SKPD'!E3178</f>
        <v>0</v>
      </c>
      <c r="D26" s="31">
        <f>'per SKPD'!F3178</f>
        <v>0</v>
      </c>
      <c r="E26" s="31">
        <f>'per SKPD'!G3178</f>
        <v>0</v>
      </c>
      <c r="F26" s="31">
        <f>'per SKPD'!H3178</f>
        <v>0</v>
      </c>
      <c r="G26" s="31">
        <f>'per SKPD'!I3178</f>
        <v>0</v>
      </c>
      <c r="H26" s="31">
        <f>'per SKPD'!J3178</f>
        <v>0</v>
      </c>
      <c r="I26" s="31">
        <f>'per SKPD'!K3178</f>
        <v>0</v>
      </c>
      <c r="J26" s="31">
        <f>'per SKPD'!L3178</f>
        <v>0</v>
      </c>
      <c r="K26" s="31">
        <f>'per SKPD'!M3178</f>
        <v>0</v>
      </c>
      <c r="L26" s="31">
        <f>'per SKPD'!N3178</f>
        <v>0</v>
      </c>
      <c r="M26" s="31">
        <f>'per SKPD'!W3178</f>
        <v>0</v>
      </c>
      <c r="N26" s="31">
        <f>'per SKPD'!X3178</f>
        <v>0</v>
      </c>
      <c r="O26" s="31">
        <f>'per SKPD'!Y3178</f>
        <v>0</v>
      </c>
      <c r="P26" s="31">
        <f>'per SKPD'!Z3178</f>
        <v>0</v>
      </c>
      <c r="Q26" s="31">
        <f>'per SKPD'!AA3178</f>
        <v>0</v>
      </c>
      <c r="R26" s="31">
        <f>'per SKPD'!AB3178</f>
        <v>0</v>
      </c>
      <c r="S26" s="31">
        <f>'per SKPD'!AC3178</f>
        <v>0</v>
      </c>
      <c r="T26" s="31">
        <f>'per SKPD'!AL3178</f>
        <v>0</v>
      </c>
      <c r="U26" s="31">
        <f>'per SKPD'!AM3178</f>
        <v>0</v>
      </c>
      <c r="V26" s="31">
        <f>'per SKPD'!AN3178</f>
        <v>0</v>
      </c>
      <c r="W26" s="31">
        <f>'per SKPD'!AO3178</f>
        <v>0</v>
      </c>
      <c r="X26" s="32">
        <f t="shared" si="0"/>
        <v>0</v>
      </c>
      <c r="Y26" s="32"/>
      <c r="Z26" s="28"/>
      <c r="AA26" s="29">
        <f t="shared" si="1"/>
        <v>0</v>
      </c>
      <c r="AB26" s="29">
        <f t="shared" si="2"/>
        <v>0</v>
      </c>
      <c r="AC26" s="29">
        <f t="shared" si="3"/>
        <v>0</v>
      </c>
      <c r="AD26" s="94">
        <f t="shared" si="4"/>
        <v>0</v>
      </c>
      <c r="AE26" s="94">
        <f t="shared" si="5"/>
        <v>0</v>
      </c>
      <c r="AF26" s="94">
        <f t="shared" si="6"/>
        <v>0</v>
      </c>
    </row>
    <row r="27" spans="1:32" s="21" customFormat="1">
      <c r="A27" s="101">
        <v>16</v>
      </c>
      <c r="B27" s="110" t="str">
        <f>'KIB F'!B27</f>
        <v>SEKRETARIAT DAERAH</v>
      </c>
      <c r="C27" s="31">
        <f>'per SKPD'!E3712</f>
        <v>266762223</v>
      </c>
      <c r="D27" s="31">
        <f>'per SKPD'!F3712</f>
        <v>70000000</v>
      </c>
      <c r="E27" s="31">
        <f>'per SKPD'!G3712</f>
        <v>58520000</v>
      </c>
      <c r="F27" s="31">
        <f>'per SKPD'!H3712</f>
        <v>58520000</v>
      </c>
      <c r="G27" s="31">
        <f>'per SKPD'!I3712</f>
        <v>0</v>
      </c>
      <c r="H27" s="31">
        <f>'per SKPD'!J3712</f>
        <v>0</v>
      </c>
      <c r="I27" s="31">
        <f>'per SKPD'!K3712</f>
        <v>0</v>
      </c>
      <c r="J27" s="31">
        <f>'per SKPD'!L3712</f>
        <v>0</v>
      </c>
      <c r="K27" s="31">
        <f>'per SKPD'!M3712</f>
        <v>0</v>
      </c>
      <c r="L27" s="31">
        <f>'per SKPD'!N3712</f>
        <v>0</v>
      </c>
      <c r="M27" s="31">
        <f>'per SKPD'!W3712</f>
        <v>0</v>
      </c>
      <c r="N27" s="31">
        <f>'per SKPD'!X3712</f>
        <v>0</v>
      </c>
      <c r="O27" s="31">
        <f>'per SKPD'!Y3712</f>
        <v>58520000</v>
      </c>
      <c r="P27" s="31">
        <f>'per SKPD'!Z3712</f>
        <v>0</v>
      </c>
      <c r="Q27" s="31">
        <f>'per SKPD'!AA3712</f>
        <v>0</v>
      </c>
      <c r="R27" s="31">
        <f>'per SKPD'!AB3712</f>
        <v>0</v>
      </c>
      <c r="S27" s="31">
        <f>'per SKPD'!AC3712</f>
        <v>0</v>
      </c>
      <c r="T27" s="31">
        <f>'per SKPD'!AL3712</f>
        <v>0</v>
      </c>
      <c r="U27" s="31">
        <f>'per SKPD'!AM3712</f>
        <v>0</v>
      </c>
      <c r="V27" s="31">
        <f>'per SKPD'!AN3712</f>
        <v>0</v>
      </c>
      <c r="W27" s="31">
        <f>'per SKPD'!AO3712</f>
        <v>0</v>
      </c>
      <c r="X27" s="32">
        <f t="shared" si="0"/>
        <v>325282223</v>
      </c>
      <c r="Y27" s="32"/>
      <c r="Z27" s="28"/>
      <c r="AA27" s="29">
        <f t="shared" si="1"/>
        <v>325282223</v>
      </c>
      <c r="AB27" s="29">
        <f t="shared" si="2"/>
        <v>0</v>
      </c>
      <c r="AC27" s="29">
        <f t="shared" si="3"/>
        <v>266762223</v>
      </c>
      <c r="AD27" s="94">
        <f t="shared" si="4"/>
        <v>58520000</v>
      </c>
      <c r="AE27" s="94">
        <f t="shared" si="5"/>
        <v>58520000</v>
      </c>
      <c r="AF27" s="94">
        <f t="shared" si="6"/>
        <v>0</v>
      </c>
    </row>
    <row r="28" spans="1:32" s="21" customFormat="1">
      <c r="A28" s="101">
        <v>17</v>
      </c>
      <c r="B28" s="110" t="str">
        <f>'KIB F'!B28</f>
        <v>SEKRETARIAT DPRD</v>
      </c>
      <c r="C28" s="31">
        <f>'per SKPD'!E3937</f>
        <v>254822325</v>
      </c>
      <c r="D28" s="31">
        <f>'per SKPD'!F3937</f>
        <v>0</v>
      </c>
      <c r="E28" s="31">
        <f>'per SKPD'!G3937</f>
        <v>0</v>
      </c>
      <c r="F28" s="31">
        <f>'per SKPD'!H3937</f>
        <v>0</v>
      </c>
      <c r="G28" s="31">
        <f>'per SKPD'!I3937</f>
        <v>0</v>
      </c>
      <c r="H28" s="31">
        <f>'per SKPD'!J3937</f>
        <v>0</v>
      </c>
      <c r="I28" s="31">
        <f>'per SKPD'!K3937</f>
        <v>0</v>
      </c>
      <c r="J28" s="31">
        <f>'per SKPD'!L3937</f>
        <v>0</v>
      </c>
      <c r="K28" s="31">
        <f>'per SKPD'!M3937</f>
        <v>0</v>
      </c>
      <c r="L28" s="31">
        <f>'per SKPD'!N3937</f>
        <v>0</v>
      </c>
      <c r="M28" s="31">
        <f>'per SKPD'!W3937</f>
        <v>0</v>
      </c>
      <c r="N28" s="31">
        <f>'per SKPD'!X3937</f>
        <v>0</v>
      </c>
      <c r="O28" s="31">
        <f>'per SKPD'!Y3937</f>
        <v>0</v>
      </c>
      <c r="P28" s="31">
        <f>'per SKPD'!Z3937</f>
        <v>0</v>
      </c>
      <c r="Q28" s="31">
        <f>'per SKPD'!AA3937</f>
        <v>0</v>
      </c>
      <c r="R28" s="31">
        <f>'per SKPD'!AB3937</f>
        <v>0</v>
      </c>
      <c r="S28" s="31">
        <f>'per SKPD'!AC3937</f>
        <v>0</v>
      </c>
      <c r="T28" s="31">
        <f>'per SKPD'!AL3937</f>
        <v>0</v>
      </c>
      <c r="U28" s="31">
        <f>'per SKPD'!AM3937</f>
        <v>0</v>
      </c>
      <c r="V28" s="31">
        <f>'per SKPD'!AN3937</f>
        <v>0</v>
      </c>
      <c r="W28" s="31">
        <f>'per SKPD'!AO3937</f>
        <v>0</v>
      </c>
      <c r="X28" s="32">
        <f t="shared" si="0"/>
        <v>254822325</v>
      </c>
      <c r="Y28" s="32"/>
      <c r="Z28" s="28"/>
      <c r="AA28" s="29">
        <f t="shared" si="1"/>
        <v>254822325</v>
      </c>
      <c r="AB28" s="29">
        <f t="shared" si="2"/>
        <v>0</v>
      </c>
      <c r="AC28" s="29">
        <f t="shared" si="3"/>
        <v>254822325</v>
      </c>
      <c r="AD28" s="94">
        <f t="shared" si="4"/>
        <v>0</v>
      </c>
      <c r="AE28" s="94">
        <f t="shared" si="5"/>
        <v>0</v>
      </c>
      <c r="AF28" s="94">
        <f t="shared" si="6"/>
        <v>0</v>
      </c>
    </row>
    <row r="29" spans="1:32" s="21" customFormat="1">
      <c r="A29" s="101">
        <v>18</v>
      </c>
      <c r="B29" s="110" t="str">
        <f>'KIB F'!B29</f>
        <v>BADAN PENDAPATAN PENGELOLAAN KEUANGAN DAN ASET DAERAH</v>
      </c>
      <c r="C29" s="31">
        <f>'per SKPD'!E4093</f>
        <v>918890324</v>
      </c>
      <c r="D29" s="31">
        <f>'per SKPD'!F4093</f>
        <v>110535000</v>
      </c>
      <c r="E29" s="31">
        <f>'per SKPD'!G4093</f>
        <v>110035000</v>
      </c>
      <c r="F29" s="31">
        <f>'per SKPD'!H4093</f>
        <v>110035000</v>
      </c>
      <c r="G29" s="31">
        <f>'per SKPD'!I4093</f>
        <v>0</v>
      </c>
      <c r="H29" s="31">
        <f>'per SKPD'!J4093</f>
        <v>0</v>
      </c>
      <c r="I29" s="31">
        <f>'per SKPD'!K4093</f>
        <v>30000000</v>
      </c>
      <c r="J29" s="31">
        <f>'per SKPD'!L4093</f>
        <v>0</v>
      </c>
      <c r="K29" s="31">
        <f>'per SKPD'!M4093</f>
        <v>0</v>
      </c>
      <c r="L29" s="31">
        <f>'per SKPD'!N4093</f>
        <v>0</v>
      </c>
      <c r="M29" s="31">
        <f>'per SKPD'!W4093</f>
        <v>0</v>
      </c>
      <c r="N29" s="31">
        <f>'per SKPD'!X4093</f>
        <v>0</v>
      </c>
      <c r="O29" s="31">
        <f>'per SKPD'!Y4093</f>
        <v>140035000</v>
      </c>
      <c r="P29" s="31">
        <f>'per SKPD'!Z4093</f>
        <v>0</v>
      </c>
      <c r="Q29" s="31">
        <f>'per SKPD'!AA4093</f>
        <v>0</v>
      </c>
      <c r="R29" s="31">
        <f>'per SKPD'!AB4093</f>
        <v>0</v>
      </c>
      <c r="S29" s="31">
        <f>'per SKPD'!AC4093</f>
        <v>0</v>
      </c>
      <c r="T29" s="31">
        <f>'per SKPD'!AL4093</f>
        <v>36640088</v>
      </c>
      <c r="U29" s="31">
        <f>'per SKPD'!AM4093</f>
        <v>0</v>
      </c>
      <c r="V29" s="31">
        <f>'per SKPD'!AN4093</f>
        <v>0</v>
      </c>
      <c r="W29" s="31">
        <f>'per SKPD'!AO4093</f>
        <v>36640088</v>
      </c>
      <c r="X29" s="32">
        <f t="shared" si="0"/>
        <v>1022285236</v>
      </c>
      <c r="Y29" s="32"/>
      <c r="Z29" s="28"/>
      <c r="AA29" s="29">
        <f t="shared" si="1"/>
        <v>1022285236</v>
      </c>
      <c r="AB29" s="29">
        <f t="shared" si="2"/>
        <v>0</v>
      </c>
      <c r="AC29" s="29">
        <f t="shared" si="3"/>
        <v>918890324</v>
      </c>
      <c r="AD29" s="94">
        <f t="shared" si="4"/>
        <v>103394912</v>
      </c>
      <c r="AE29" s="94">
        <f t="shared" si="5"/>
        <v>103394912</v>
      </c>
      <c r="AF29" s="94">
        <f t="shared" si="6"/>
        <v>0</v>
      </c>
    </row>
    <row r="30" spans="1:32" s="21" customFormat="1">
      <c r="A30" s="101">
        <v>19</v>
      </c>
      <c r="B30" s="110" t="str">
        <f>'KIB F'!B30</f>
        <v>INSPEKTORAT</v>
      </c>
      <c r="C30" s="31">
        <f>'per SKPD'!E4211</f>
        <v>13170000</v>
      </c>
      <c r="D30" s="31">
        <f>'per SKPD'!F4211</f>
        <v>0</v>
      </c>
      <c r="E30" s="31">
        <f>'per SKPD'!G4211</f>
        <v>0</v>
      </c>
      <c r="F30" s="31">
        <f>'per SKPD'!H4211</f>
        <v>0</v>
      </c>
      <c r="G30" s="31">
        <f>'per SKPD'!I4211</f>
        <v>0</v>
      </c>
      <c r="H30" s="31">
        <f>'per SKPD'!J4211</f>
        <v>0</v>
      </c>
      <c r="I30" s="31">
        <f>'per SKPD'!K4211</f>
        <v>0</v>
      </c>
      <c r="J30" s="31">
        <f>'per SKPD'!L4211</f>
        <v>0</v>
      </c>
      <c r="K30" s="31">
        <f>'per SKPD'!M4211</f>
        <v>0</v>
      </c>
      <c r="L30" s="31">
        <f>'per SKPD'!N4211</f>
        <v>0</v>
      </c>
      <c r="M30" s="31">
        <f>'per SKPD'!W4211</f>
        <v>0</v>
      </c>
      <c r="N30" s="31">
        <f>'per SKPD'!X4211</f>
        <v>0</v>
      </c>
      <c r="O30" s="31">
        <f>'per SKPD'!Y4211</f>
        <v>0</v>
      </c>
      <c r="P30" s="31">
        <f>'per SKPD'!Z4211</f>
        <v>0</v>
      </c>
      <c r="Q30" s="31">
        <f>'per SKPD'!AA4211</f>
        <v>0</v>
      </c>
      <c r="R30" s="31">
        <f>'per SKPD'!AB4211</f>
        <v>0</v>
      </c>
      <c r="S30" s="31">
        <f>'per SKPD'!AC4211</f>
        <v>0</v>
      </c>
      <c r="T30" s="31">
        <f>'per SKPD'!AL4211</f>
        <v>0</v>
      </c>
      <c r="U30" s="31">
        <f>'per SKPD'!AM4211</f>
        <v>0</v>
      </c>
      <c r="V30" s="31">
        <f>'per SKPD'!AN4211</f>
        <v>0</v>
      </c>
      <c r="W30" s="31">
        <f>'per SKPD'!AO4211</f>
        <v>0</v>
      </c>
      <c r="X30" s="32">
        <f t="shared" si="0"/>
        <v>13170000</v>
      </c>
      <c r="Y30" s="32"/>
      <c r="Z30" s="28"/>
      <c r="AA30" s="29">
        <f t="shared" si="1"/>
        <v>13170000</v>
      </c>
      <c r="AB30" s="29">
        <f t="shared" si="2"/>
        <v>0</v>
      </c>
      <c r="AC30" s="29">
        <f t="shared" si="3"/>
        <v>13170000</v>
      </c>
      <c r="AD30" s="94">
        <f t="shared" si="4"/>
        <v>0</v>
      </c>
      <c r="AE30" s="94">
        <f t="shared" si="5"/>
        <v>0</v>
      </c>
      <c r="AF30" s="94">
        <f t="shared" si="6"/>
        <v>0</v>
      </c>
    </row>
    <row r="31" spans="1:32" s="21" customFormat="1">
      <c r="A31" s="101">
        <v>20</v>
      </c>
      <c r="B31" s="110" t="str">
        <f>'KIB F'!B31</f>
        <v>BADAN KEPEGAWAIAN DAN PENGEMBANGAN SUMBER DAYA MANUSIA</v>
      </c>
      <c r="C31" s="31">
        <f>'per SKPD'!E4353</f>
        <v>263203000</v>
      </c>
      <c r="D31" s="31">
        <f>'per SKPD'!F4353</f>
        <v>0</v>
      </c>
      <c r="E31" s="31">
        <f>'per SKPD'!G4353</f>
        <v>0</v>
      </c>
      <c r="F31" s="31">
        <f>'per SKPD'!H4353</f>
        <v>0</v>
      </c>
      <c r="G31" s="31">
        <f>'per SKPD'!I4353</f>
        <v>0</v>
      </c>
      <c r="H31" s="31">
        <f>'per SKPD'!J4353</f>
        <v>0</v>
      </c>
      <c r="I31" s="31">
        <f>'per SKPD'!K4353</f>
        <v>0</v>
      </c>
      <c r="J31" s="31">
        <f>'per SKPD'!L4353</f>
        <v>0</v>
      </c>
      <c r="K31" s="31">
        <f>'per SKPD'!M4353</f>
        <v>0</v>
      </c>
      <c r="L31" s="31">
        <f>'per SKPD'!N4353</f>
        <v>0</v>
      </c>
      <c r="M31" s="31">
        <f>'per SKPD'!W4353</f>
        <v>0</v>
      </c>
      <c r="N31" s="31">
        <f>'per SKPD'!X4353</f>
        <v>0</v>
      </c>
      <c r="O31" s="31">
        <f>'per SKPD'!Y4353</f>
        <v>0</v>
      </c>
      <c r="P31" s="31">
        <f>'per SKPD'!Z4353</f>
        <v>0</v>
      </c>
      <c r="Q31" s="31">
        <f>'per SKPD'!AA4353</f>
        <v>0</v>
      </c>
      <c r="R31" s="31">
        <f>'per SKPD'!AB4353</f>
        <v>0</v>
      </c>
      <c r="S31" s="31">
        <f>'per SKPD'!AC4353</f>
        <v>0</v>
      </c>
      <c r="T31" s="31">
        <f>'per SKPD'!AL4353</f>
        <v>0</v>
      </c>
      <c r="U31" s="31">
        <f>'per SKPD'!AM4353</f>
        <v>0</v>
      </c>
      <c r="V31" s="31">
        <f>'per SKPD'!AN4353</f>
        <v>0</v>
      </c>
      <c r="W31" s="31">
        <f>'per SKPD'!AO4353</f>
        <v>0</v>
      </c>
      <c r="X31" s="32">
        <f t="shared" si="0"/>
        <v>263203000</v>
      </c>
      <c r="Y31" s="32"/>
      <c r="Z31" s="28"/>
      <c r="AA31" s="29">
        <f t="shared" si="1"/>
        <v>263203000</v>
      </c>
      <c r="AB31" s="29">
        <f t="shared" si="2"/>
        <v>0</v>
      </c>
      <c r="AC31" s="29">
        <f t="shared" si="3"/>
        <v>263203000</v>
      </c>
      <c r="AD31" s="94">
        <f t="shared" si="4"/>
        <v>0</v>
      </c>
      <c r="AE31" s="94">
        <f t="shared" si="5"/>
        <v>0</v>
      </c>
      <c r="AF31" s="94">
        <f t="shared" si="6"/>
        <v>0</v>
      </c>
    </row>
    <row r="32" spans="1:32" s="21" customFormat="1">
      <c r="A32" s="101">
        <v>21</v>
      </c>
      <c r="B32" s="110" t="str">
        <f>'KIB F'!B32</f>
        <v>KECAMATAN TEMANGGUNG</v>
      </c>
      <c r="C32" s="31">
        <f>'per SKPD'!E4425</f>
        <v>18100000</v>
      </c>
      <c r="D32" s="31">
        <f>'per SKPD'!F4425</f>
        <v>0</v>
      </c>
      <c r="E32" s="31">
        <f>'per SKPD'!G4425</f>
        <v>0</v>
      </c>
      <c r="F32" s="31">
        <f>'per SKPD'!H4425</f>
        <v>0</v>
      </c>
      <c r="G32" s="31">
        <f>'per SKPD'!I4425</f>
        <v>0</v>
      </c>
      <c r="H32" s="31">
        <f>'per SKPD'!J4425</f>
        <v>0</v>
      </c>
      <c r="I32" s="31">
        <f>'per SKPD'!K4425</f>
        <v>0</v>
      </c>
      <c r="J32" s="31">
        <f>'per SKPD'!L4425</f>
        <v>0</v>
      </c>
      <c r="K32" s="31">
        <f>'per SKPD'!M4425</f>
        <v>0</v>
      </c>
      <c r="L32" s="31">
        <f>'per SKPD'!N4425</f>
        <v>0</v>
      </c>
      <c r="M32" s="31">
        <f>'per SKPD'!W4425</f>
        <v>0</v>
      </c>
      <c r="N32" s="31">
        <f>'per SKPD'!X4425</f>
        <v>0</v>
      </c>
      <c r="O32" s="31">
        <f>'per SKPD'!Y4425</f>
        <v>0</v>
      </c>
      <c r="P32" s="31">
        <f>'per SKPD'!Z4425</f>
        <v>0</v>
      </c>
      <c r="Q32" s="31">
        <f>'per SKPD'!AA4425</f>
        <v>0</v>
      </c>
      <c r="R32" s="31">
        <f>'per SKPD'!AB4425</f>
        <v>0</v>
      </c>
      <c r="S32" s="31">
        <f>'per SKPD'!AC4425</f>
        <v>0</v>
      </c>
      <c r="T32" s="31">
        <f>'per SKPD'!AL4425</f>
        <v>0</v>
      </c>
      <c r="U32" s="31">
        <f>'per SKPD'!AM4425</f>
        <v>0</v>
      </c>
      <c r="V32" s="31">
        <f>'per SKPD'!AN4425</f>
        <v>0</v>
      </c>
      <c r="W32" s="31">
        <f>'per SKPD'!AO4425</f>
        <v>0</v>
      </c>
      <c r="X32" s="32">
        <f t="shared" si="0"/>
        <v>18100000</v>
      </c>
      <c r="Y32" s="32"/>
      <c r="Z32" s="28"/>
      <c r="AA32" s="29">
        <f t="shared" si="1"/>
        <v>18100000</v>
      </c>
      <c r="AB32" s="29">
        <f t="shared" si="2"/>
        <v>0</v>
      </c>
      <c r="AC32" s="29">
        <f t="shared" si="3"/>
        <v>18100000</v>
      </c>
      <c r="AD32" s="94">
        <f t="shared" si="4"/>
        <v>0</v>
      </c>
      <c r="AE32" s="94">
        <f t="shared" si="5"/>
        <v>0</v>
      </c>
      <c r="AF32" s="94">
        <f t="shared" si="6"/>
        <v>0</v>
      </c>
    </row>
    <row r="33" spans="1:32" s="21" customFormat="1">
      <c r="A33" s="101">
        <v>22</v>
      </c>
      <c r="B33" s="110" t="str">
        <f>'KIB F'!B33</f>
        <v>KECAMATAN TEMBARAK</v>
      </c>
      <c r="C33" s="31">
        <f>'per SKPD'!E4480</f>
        <v>19415000</v>
      </c>
      <c r="D33" s="31">
        <f>'per SKPD'!F4480</f>
        <v>0</v>
      </c>
      <c r="E33" s="31">
        <f>'per SKPD'!G4480</f>
        <v>0</v>
      </c>
      <c r="F33" s="31">
        <f>'per SKPD'!H4480</f>
        <v>0</v>
      </c>
      <c r="G33" s="31">
        <f>'per SKPD'!I4480</f>
        <v>0</v>
      </c>
      <c r="H33" s="31">
        <f>'per SKPD'!J4480</f>
        <v>0</v>
      </c>
      <c r="I33" s="31">
        <f>'per SKPD'!K4480</f>
        <v>0</v>
      </c>
      <c r="J33" s="31">
        <f>'per SKPD'!L4480</f>
        <v>0</v>
      </c>
      <c r="K33" s="31">
        <f>'per SKPD'!M4480</f>
        <v>0</v>
      </c>
      <c r="L33" s="31">
        <f>'per SKPD'!N4480</f>
        <v>0</v>
      </c>
      <c r="M33" s="31">
        <f>'per SKPD'!W4480</f>
        <v>0</v>
      </c>
      <c r="N33" s="31">
        <f>'per SKPD'!X4480</f>
        <v>0</v>
      </c>
      <c r="O33" s="31">
        <f>'per SKPD'!Y4480</f>
        <v>0</v>
      </c>
      <c r="P33" s="31">
        <f>'per SKPD'!Z4480</f>
        <v>0</v>
      </c>
      <c r="Q33" s="31">
        <f>'per SKPD'!AA4480</f>
        <v>0</v>
      </c>
      <c r="R33" s="31">
        <f>'per SKPD'!AB4480</f>
        <v>0</v>
      </c>
      <c r="S33" s="31">
        <f>'per SKPD'!AC4480</f>
        <v>0</v>
      </c>
      <c r="T33" s="31">
        <f>'per SKPD'!AL4480</f>
        <v>0</v>
      </c>
      <c r="U33" s="31">
        <f>'per SKPD'!AM4480</f>
        <v>0</v>
      </c>
      <c r="V33" s="31">
        <f>'per SKPD'!AN4480</f>
        <v>0</v>
      </c>
      <c r="W33" s="31">
        <f>'per SKPD'!AO4480</f>
        <v>0</v>
      </c>
      <c r="X33" s="32">
        <f t="shared" si="0"/>
        <v>19415000</v>
      </c>
      <c r="Y33" s="32"/>
      <c r="Z33" s="28"/>
      <c r="AA33" s="29">
        <f t="shared" si="1"/>
        <v>19415000</v>
      </c>
      <c r="AB33" s="29">
        <f t="shared" si="2"/>
        <v>0</v>
      </c>
      <c r="AC33" s="29">
        <f t="shared" si="3"/>
        <v>19415000</v>
      </c>
      <c r="AD33" s="94">
        <f t="shared" si="4"/>
        <v>0</v>
      </c>
      <c r="AE33" s="94">
        <f t="shared" si="5"/>
        <v>0</v>
      </c>
      <c r="AF33" s="94">
        <f t="shared" si="6"/>
        <v>0</v>
      </c>
    </row>
    <row r="34" spans="1:32" s="21" customFormat="1">
      <c r="A34" s="101">
        <v>23</v>
      </c>
      <c r="B34" s="110" t="str">
        <f>'KIB F'!B34</f>
        <v>KECAMATAN PRINGSURAT</v>
      </c>
      <c r="C34" s="31">
        <f>'per SKPD'!E4536</f>
        <v>8350000</v>
      </c>
      <c r="D34" s="31">
        <f>'per SKPD'!F4536</f>
        <v>0</v>
      </c>
      <c r="E34" s="31">
        <f>'per SKPD'!G4536</f>
        <v>0</v>
      </c>
      <c r="F34" s="31">
        <f>'per SKPD'!H4536</f>
        <v>0</v>
      </c>
      <c r="G34" s="31">
        <f>'per SKPD'!I4536</f>
        <v>0</v>
      </c>
      <c r="H34" s="31">
        <f>'per SKPD'!J4536</f>
        <v>0</v>
      </c>
      <c r="I34" s="31">
        <f>'per SKPD'!K4536</f>
        <v>0</v>
      </c>
      <c r="J34" s="31">
        <f>'per SKPD'!L4536</f>
        <v>0</v>
      </c>
      <c r="K34" s="31">
        <f>'per SKPD'!M4536</f>
        <v>0</v>
      </c>
      <c r="L34" s="31">
        <f>'per SKPD'!N4536</f>
        <v>0</v>
      </c>
      <c r="M34" s="31">
        <f>'per SKPD'!W4536</f>
        <v>0</v>
      </c>
      <c r="N34" s="31">
        <f>'per SKPD'!X4536</f>
        <v>0</v>
      </c>
      <c r="O34" s="31">
        <f>'per SKPD'!Y4536</f>
        <v>0</v>
      </c>
      <c r="P34" s="31">
        <f>'per SKPD'!Z4536</f>
        <v>0</v>
      </c>
      <c r="Q34" s="31">
        <f>'per SKPD'!AA4536</f>
        <v>0</v>
      </c>
      <c r="R34" s="31">
        <f>'per SKPD'!AB4536</f>
        <v>0</v>
      </c>
      <c r="S34" s="31">
        <f>'per SKPD'!AC4536</f>
        <v>0</v>
      </c>
      <c r="T34" s="31">
        <f>'per SKPD'!AL4536</f>
        <v>0</v>
      </c>
      <c r="U34" s="31">
        <f>'per SKPD'!AM4536</f>
        <v>0</v>
      </c>
      <c r="V34" s="31">
        <f>'per SKPD'!AN4536</f>
        <v>0</v>
      </c>
      <c r="W34" s="31">
        <f>'per SKPD'!AO4536</f>
        <v>0</v>
      </c>
      <c r="X34" s="32">
        <f t="shared" si="0"/>
        <v>8350000</v>
      </c>
      <c r="Y34" s="32"/>
      <c r="Z34" s="28"/>
      <c r="AA34" s="29">
        <f t="shared" si="1"/>
        <v>8350000</v>
      </c>
      <c r="AB34" s="29">
        <f t="shared" si="2"/>
        <v>0</v>
      </c>
      <c r="AC34" s="29">
        <f t="shared" si="3"/>
        <v>8350000</v>
      </c>
      <c r="AD34" s="94">
        <f t="shared" si="4"/>
        <v>0</v>
      </c>
      <c r="AE34" s="94">
        <f t="shared" si="5"/>
        <v>0</v>
      </c>
      <c r="AF34" s="94">
        <f t="shared" si="6"/>
        <v>0</v>
      </c>
    </row>
    <row r="35" spans="1:32" s="21" customFormat="1">
      <c r="A35" s="101">
        <v>24</v>
      </c>
      <c r="B35" s="110" t="str">
        <f>'KIB F'!B35</f>
        <v>KECAMATAN KALORAN</v>
      </c>
      <c r="C35" s="31">
        <f>'per SKPD'!E4604</f>
        <v>0</v>
      </c>
      <c r="D35" s="31">
        <f>'per SKPD'!F4604</f>
        <v>0</v>
      </c>
      <c r="E35" s="31">
        <f>'per SKPD'!G4604</f>
        <v>0</v>
      </c>
      <c r="F35" s="31">
        <f>'per SKPD'!H4604</f>
        <v>0</v>
      </c>
      <c r="G35" s="31">
        <f>'per SKPD'!I4604</f>
        <v>0</v>
      </c>
      <c r="H35" s="31">
        <f>'per SKPD'!J4604</f>
        <v>0</v>
      </c>
      <c r="I35" s="31">
        <f>'per SKPD'!K4604</f>
        <v>0</v>
      </c>
      <c r="J35" s="31">
        <f>'per SKPD'!L4604</f>
        <v>0</v>
      </c>
      <c r="K35" s="31">
        <f>'per SKPD'!M4604</f>
        <v>0</v>
      </c>
      <c r="L35" s="31">
        <f>'per SKPD'!N4604</f>
        <v>0</v>
      </c>
      <c r="M35" s="31">
        <f>'per SKPD'!W4604</f>
        <v>0</v>
      </c>
      <c r="N35" s="31">
        <f>'per SKPD'!X4604</f>
        <v>0</v>
      </c>
      <c r="O35" s="31">
        <f>'per SKPD'!Y4604</f>
        <v>0</v>
      </c>
      <c r="P35" s="31">
        <f>'per SKPD'!Z4604</f>
        <v>0</v>
      </c>
      <c r="Q35" s="31">
        <f>'per SKPD'!AA4604</f>
        <v>0</v>
      </c>
      <c r="R35" s="31">
        <f>'per SKPD'!AB4604</f>
        <v>0</v>
      </c>
      <c r="S35" s="31">
        <f>'per SKPD'!AC4604</f>
        <v>0</v>
      </c>
      <c r="T35" s="31">
        <f>'per SKPD'!AL4604</f>
        <v>0</v>
      </c>
      <c r="U35" s="31">
        <f>'per SKPD'!AM4604</f>
        <v>0</v>
      </c>
      <c r="V35" s="31">
        <f>'per SKPD'!AN4604</f>
        <v>0</v>
      </c>
      <c r="W35" s="31">
        <f>'per SKPD'!AO4604</f>
        <v>0</v>
      </c>
      <c r="X35" s="32">
        <f t="shared" si="0"/>
        <v>0</v>
      </c>
      <c r="Y35" s="32"/>
      <c r="Z35" s="28"/>
      <c r="AA35" s="29">
        <f t="shared" si="1"/>
        <v>0</v>
      </c>
      <c r="AB35" s="29">
        <f t="shared" si="2"/>
        <v>0</v>
      </c>
      <c r="AC35" s="29">
        <f t="shared" si="3"/>
        <v>0</v>
      </c>
      <c r="AD35" s="94">
        <f t="shared" si="4"/>
        <v>0</v>
      </c>
      <c r="AE35" s="94">
        <f t="shared" si="5"/>
        <v>0</v>
      </c>
      <c r="AF35" s="94">
        <f t="shared" si="6"/>
        <v>0</v>
      </c>
    </row>
    <row r="36" spans="1:32" s="21" customFormat="1">
      <c r="A36" s="101">
        <v>25</v>
      </c>
      <c r="B36" s="110" t="str">
        <f>'KIB F'!B36</f>
        <v>KECAMATAN PARAKAN</v>
      </c>
      <c r="C36" s="31">
        <f>'per SKPD'!E4664</f>
        <v>0</v>
      </c>
      <c r="D36" s="31">
        <f>'per SKPD'!F4664</f>
        <v>0</v>
      </c>
      <c r="E36" s="31">
        <f>'per SKPD'!G4664</f>
        <v>0</v>
      </c>
      <c r="F36" s="31">
        <f>'per SKPD'!H4664</f>
        <v>0</v>
      </c>
      <c r="G36" s="31">
        <f>'per SKPD'!I4664</f>
        <v>0</v>
      </c>
      <c r="H36" s="31">
        <f>'per SKPD'!J4664</f>
        <v>0</v>
      </c>
      <c r="I36" s="31">
        <f>'per SKPD'!K4664</f>
        <v>0</v>
      </c>
      <c r="J36" s="31">
        <f>'per SKPD'!L4664</f>
        <v>0</v>
      </c>
      <c r="K36" s="31">
        <f>'per SKPD'!M4664</f>
        <v>0</v>
      </c>
      <c r="L36" s="31">
        <f>'per SKPD'!N4664</f>
        <v>0</v>
      </c>
      <c r="M36" s="31">
        <f>'per SKPD'!W4664</f>
        <v>0</v>
      </c>
      <c r="N36" s="31">
        <f>'per SKPD'!X4664</f>
        <v>0</v>
      </c>
      <c r="O36" s="31">
        <f>'per SKPD'!Y4664</f>
        <v>0</v>
      </c>
      <c r="P36" s="31">
        <f>'per SKPD'!Z4664</f>
        <v>0</v>
      </c>
      <c r="Q36" s="31">
        <f>'per SKPD'!AA4664</f>
        <v>0</v>
      </c>
      <c r="R36" s="31">
        <f>'per SKPD'!AB4664</f>
        <v>0</v>
      </c>
      <c r="S36" s="31">
        <f>'per SKPD'!AC4664</f>
        <v>0</v>
      </c>
      <c r="T36" s="31">
        <f>'per SKPD'!AL4664</f>
        <v>0</v>
      </c>
      <c r="U36" s="31">
        <f>'per SKPD'!AM4664</f>
        <v>0</v>
      </c>
      <c r="V36" s="31">
        <f>'per SKPD'!AN4664</f>
        <v>0</v>
      </c>
      <c r="W36" s="31">
        <f>'per SKPD'!AO4664</f>
        <v>0</v>
      </c>
      <c r="X36" s="32">
        <f t="shared" si="0"/>
        <v>0</v>
      </c>
      <c r="Y36" s="32"/>
      <c r="Z36" s="28"/>
      <c r="AA36" s="29">
        <f t="shared" si="1"/>
        <v>0</v>
      </c>
      <c r="AB36" s="29">
        <f t="shared" si="2"/>
        <v>0</v>
      </c>
      <c r="AC36" s="29">
        <f t="shared" si="3"/>
        <v>0</v>
      </c>
      <c r="AD36" s="94">
        <f t="shared" si="4"/>
        <v>0</v>
      </c>
      <c r="AE36" s="94">
        <f t="shared" si="5"/>
        <v>0</v>
      </c>
      <c r="AF36" s="94">
        <f t="shared" si="6"/>
        <v>0</v>
      </c>
    </row>
    <row r="37" spans="1:32" s="21" customFormat="1">
      <c r="A37" s="101">
        <v>26</v>
      </c>
      <c r="B37" s="110" t="str">
        <f>'KIB F'!B37</f>
        <v>KECAMATAN BULU</v>
      </c>
      <c r="C37" s="31">
        <f>'per SKPD'!E4745</f>
        <v>18025000</v>
      </c>
      <c r="D37" s="31">
        <f>'per SKPD'!F4745</f>
        <v>0</v>
      </c>
      <c r="E37" s="31">
        <f>'per SKPD'!G4745</f>
        <v>0</v>
      </c>
      <c r="F37" s="31">
        <f>'per SKPD'!H4745</f>
        <v>0</v>
      </c>
      <c r="G37" s="31">
        <f>'per SKPD'!I4745</f>
        <v>0</v>
      </c>
      <c r="H37" s="31">
        <f>'per SKPD'!J4745</f>
        <v>0</v>
      </c>
      <c r="I37" s="31">
        <f>'per SKPD'!K4745</f>
        <v>0</v>
      </c>
      <c r="J37" s="31">
        <f>'per SKPD'!L4745</f>
        <v>0</v>
      </c>
      <c r="K37" s="31">
        <f>'per SKPD'!M4745</f>
        <v>0</v>
      </c>
      <c r="L37" s="31">
        <f>'per SKPD'!N4745</f>
        <v>0</v>
      </c>
      <c r="M37" s="31">
        <f>'per SKPD'!W4745</f>
        <v>0</v>
      </c>
      <c r="N37" s="31">
        <f>'per SKPD'!X4745</f>
        <v>0</v>
      </c>
      <c r="O37" s="31">
        <f>'per SKPD'!Y4745</f>
        <v>0</v>
      </c>
      <c r="P37" s="31">
        <f>'per SKPD'!Z4745</f>
        <v>0</v>
      </c>
      <c r="Q37" s="31">
        <f>'per SKPD'!AA4745</f>
        <v>0</v>
      </c>
      <c r="R37" s="31">
        <f>'per SKPD'!AB4745</f>
        <v>0</v>
      </c>
      <c r="S37" s="31">
        <f>'per SKPD'!AC4745</f>
        <v>0</v>
      </c>
      <c r="T37" s="31">
        <f>'per SKPD'!AL4745</f>
        <v>0</v>
      </c>
      <c r="U37" s="31">
        <f>'per SKPD'!AM4745</f>
        <v>0</v>
      </c>
      <c r="V37" s="31">
        <f>'per SKPD'!AN4745</f>
        <v>0</v>
      </c>
      <c r="W37" s="31">
        <f>'per SKPD'!AO4745</f>
        <v>0</v>
      </c>
      <c r="X37" s="32">
        <f t="shared" si="0"/>
        <v>18025000</v>
      </c>
      <c r="Y37" s="32"/>
      <c r="Z37" s="28"/>
      <c r="AA37" s="29">
        <f t="shared" si="1"/>
        <v>18025000</v>
      </c>
      <c r="AB37" s="29">
        <f t="shared" si="2"/>
        <v>0</v>
      </c>
      <c r="AC37" s="29">
        <f t="shared" si="3"/>
        <v>18025000</v>
      </c>
      <c r="AD37" s="94">
        <f t="shared" si="4"/>
        <v>0</v>
      </c>
      <c r="AE37" s="94">
        <f t="shared" si="5"/>
        <v>0</v>
      </c>
      <c r="AF37" s="94">
        <f t="shared" si="6"/>
        <v>0</v>
      </c>
    </row>
    <row r="38" spans="1:32" s="21" customFormat="1">
      <c r="A38" s="101">
        <v>27</v>
      </c>
      <c r="B38" s="110" t="str">
        <f>'KIB F'!B38</f>
        <v>KECAMATAN KEDU</v>
      </c>
      <c r="C38" s="31">
        <f>'per SKPD'!E4814</f>
        <v>20758350</v>
      </c>
      <c r="D38" s="31">
        <f>'per SKPD'!F4814</f>
        <v>0</v>
      </c>
      <c r="E38" s="31">
        <f>'per SKPD'!G4814</f>
        <v>0</v>
      </c>
      <c r="F38" s="31">
        <f>'per SKPD'!H4814</f>
        <v>0</v>
      </c>
      <c r="G38" s="31">
        <f>'per SKPD'!I4814</f>
        <v>0</v>
      </c>
      <c r="H38" s="31">
        <f>'per SKPD'!J4814</f>
        <v>0</v>
      </c>
      <c r="I38" s="31">
        <f>'per SKPD'!K4814</f>
        <v>0</v>
      </c>
      <c r="J38" s="31">
        <f>'per SKPD'!L4814</f>
        <v>0</v>
      </c>
      <c r="K38" s="31">
        <f>'per SKPD'!M4814</f>
        <v>0</v>
      </c>
      <c r="L38" s="31">
        <f>'per SKPD'!N4814</f>
        <v>0</v>
      </c>
      <c r="M38" s="31">
        <f>'per SKPD'!W4814</f>
        <v>0</v>
      </c>
      <c r="N38" s="31">
        <f>'per SKPD'!X4814</f>
        <v>0</v>
      </c>
      <c r="O38" s="31">
        <f>'per SKPD'!Y4814</f>
        <v>0</v>
      </c>
      <c r="P38" s="31">
        <f>'per SKPD'!Z4814</f>
        <v>0</v>
      </c>
      <c r="Q38" s="31">
        <f>'per SKPD'!AA4814</f>
        <v>0</v>
      </c>
      <c r="R38" s="31">
        <f>'per SKPD'!AB4814</f>
        <v>0</v>
      </c>
      <c r="S38" s="31">
        <f>'per SKPD'!AC4814</f>
        <v>0</v>
      </c>
      <c r="T38" s="31">
        <f>'per SKPD'!AL4814</f>
        <v>0</v>
      </c>
      <c r="U38" s="31">
        <f>'per SKPD'!AM4814</f>
        <v>0</v>
      </c>
      <c r="V38" s="31">
        <f>'per SKPD'!AN4814</f>
        <v>0</v>
      </c>
      <c r="W38" s="31">
        <f>'per SKPD'!AO4814</f>
        <v>0</v>
      </c>
      <c r="X38" s="32">
        <f t="shared" si="0"/>
        <v>20758350</v>
      </c>
      <c r="Y38" s="32"/>
      <c r="Z38" s="28"/>
      <c r="AA38" s="29">
        <f t="shared" si="1"/>
        <v>20758350</v>
      </c>
      <c r="AB38" s="29">
        <f t="shared" si="2"/>
        <v>0</v>
      </c>
      <c r="AC38" s="29">
        <f t="shared" si="3"/>
        <v>20758350</v>
      </c>
      <c r="AD38" s="94">
        <f t="shared" si="4"/>
        <v>0</v>
      </c>
      <c r="AE38" s="94">
        <f t="shared" si="5"/>
        <v>0</v>
      </c>
      <c r="AF38" s="94">
        <f t="shared" si="6"/>
        <v>0</v>
      </c>
    </row>
    <row r="39" spans="1:32" s="21" customFormat="1">
      <c r="A39" s="101">
        <v>28</v>
      </c>
      <c r="B39" s="110" t="str">
        <f>'KIB F'!B39</f>
        <v>KECAMATAN KANDANGAN</v>
      </c>
      <c r="C39" s="31">
        <f>'per SKPD'!E4891</f>
        <v>67788000</v>
      </c>
      <c r="D39" s="31">
        <f>'per SKPD'!F4891</f>
        <v>0</v>
      </c>
      <c r="E39" s="31">
        <f>'per SKPD'!G4891</f>
        <v>0</v>
      </c>
      <c r="F39" s="31">
        <f>'per SKPD'!H4891</f>
        <v>0</v>
      </c>
      <c r="G39" s="31">
        <f>'per SKPD'!I4891</f>
        <v>0</v>
      </c>
      <c r="H39" s="31">
        <f>'per SKPD'!J4891</f>
        <v>0</v>
      </c>
      <c r="I39" s="31">
        <f>'per SKPD'!K4891</f>
        <v>0</v>
      </c>
      <c r="J39" s="31">
        <f>'per SKPD'!L4891</f>
        <v>0</v>
      </c>
      <c r="K39" s="31">
        <f>'per SKPD'!M4891</f>
        <v>0</v>
      </c>
      <c r="L39" s="31">
        <f>'per SKPD'!N4891</f>
        <v>0</v>
      </c>
      <c r="M39" s="31">
        <f>'per SKPD'!W4891</f>
        <v>0</v>
      </c>
      <c r="N39" s="31">
        <f>'per SKPD'!X4891</f>
        <v>0</v>
      </c>
      <c r="O39" s="31">
        <f>'per SKPD'!Y4891</f>
        <v>0</v>
      </c>
      <c r="P39" s="31">
        <f>'per SKPD'!Z4891</f>
        <v>0</v>
      </c>
      <c r="Q39" s="31">
        <f>'per SKPD'!AA4891</f>
        <v>0</v>
      </c>
      <c r="R39" s="31">
        <f>'per SKPD'!AB4891</f>
        <v>0</v>
      </c>
      <c r="S39" s="31">
        <f>'per SKPD'!AC4891</f>
        <v>0</v>
      </c>
      <c r="T39" s="31">
        <f>'per SKPD'!AL4891</f>
        <v>0</v>
      </c>
      <c r="U39" s="31">
        <f>'per SKPD'!AM4891</f>
        <v>0</v>
      </c>
      <c r="V39" s="31">
        <f>'per SKPD'!AN4891</f>
        <v>0</v>
      </c>
      <c r="W39" s="31">
        <f>'per SKPD'!AO4891</f>
        <v>0</v>
      </c>
      <c r="X39" s="32">
        <f t="shared" si="0"/>
        <v>67788000</v>
      </c>
      <c r="Y39" s="32"/>
      <c r="Z39" s="28"/>
      <c r="AA39" s="29">
        <f t="shared" si="1"/>
        <v>67788000</v>
      </c>
      <c r="AB39" s="29">
        <f t="shared" si="2"/>
        <v>0</v>
      </c>
      <c r="AC39" s="29">
        <f t="shared" si="3"/>
        <v>67788000</v>
      </c>
      <c r="AD39" s="94">
        <f t="shared" si="4"/>
        <v>0</v>
      </c>
      <c r="AE39" s="94">
        <f t="shared" si="5"/>
        <v>0</v>
      </c>
      <c r="AF39" s="94">
        <f t="shared" si="6"/>
        <v>0</v>
      </c>
    </row>
    <row r="40" spans="1:32" s="21" customFormat="1">
      <c r="A40" s="101">
        <v>29</v>
      </c>
      <c r="B40" s="110" t="str">
        <f>'KIB F'!B40</f>
        <v>KECAMATAN CANDIROTO</v>
      </c>
      <c r="C40" s="31">
        <f>'per SKPD'!E4977</f>
        <v>46075000</v>
      </c>
      <c r="D40" s="31">
        <f>'per SKPD'!F4977</f>
        <v>0</v>
      </c>
      <c r="E40" s="31">
        <f>'per SKPD'!G4977</f>
        <v>0</v>
      </c>
      <c r="F40" s="31">
        <f>'per SKPD'!H4977</f>
        <v>0</v>
      </c>
      <c r="G40" s="31">
        <f>'per SKPD'!I4977</f>
        <v>0</v>
      </c>
      <c r="H40" s="31">
        <f>'per SKPD'!J4977</f>
        <v>0</v>
      </c>
      <c r="I40" s="31">
        <f>'per SKPD'!K4977</f>
        <v>0</v>
      </c>
      <c r="J40" s="31">
        <f>'per SKPD'!L4977</f>
        <v>0</v>
      </c>
      <c r="K40" s="31">
        <f>'per SKPD'!M4977</f>
        <v>0</v>
      </c>
      <c r="L40" s="31">
        <f>'per SKPD'!N4977</f>
        <v>0</v>
      </c>
      <c r="M40" s="31">
        <f>'per SKPD'!W4977</f>
        <v>0</v>
      </c>
      <c r="N40" s="31">
        <f>'per SKPD'!X4977</f>
        <v>0</v>
      </c>
      <c r="O40" s="31">
        <f>'per SKPD'!Y4977</f>
        <v>0</v>
      </c>
      <c r="P40" s="31">
        <f>'per SKPD'!Z4977</f>
        <v>0</v>
      </c>
      <c r="Q40" s="31">
        <f>'per SKPD'!AA4977</f>
        <v>0</v>
      </c>
      <c r="R40" s="31">
        <f>'per SKPD'!AB4977</f>
        <v>0</v>
      </c>
      <c r="S40" s="31">
        <f>'per SKPD'!AC4977</f>
        <v>0</v>
      </c>
      <c r="T40" s="31">
        <f>'per SKPD'!AL4977</f>
        <v>0</v>
      </c>
      <c r="U40" s="31">
        <f>'per SKPD'!AM4977</f>
        <v>0</v>
      </c>
      <c r="V40" s="31">
        <f>'per SKPD'!AN4977</f>
        <v>0</v>
      </c>
      <c r="W40" s="31">
        <f>'per SKPD'!AO4977</f>
        <v>0</v>
      </c>
      <c r="X40" s="32">
        <f t="shared" si="0"/>
        <v>46075000</v>
      </c>
      <c r="Y40" s="32"/>
      <c r="Z40" s="28"/>
      <c r="AA40" s="29">
        <f t="shared" si="1"/>
        <v>46075000</v>
      </c>
      <c r="AB40" s="29">
        <f t="shared" si="2"/>
        <v>0</v>
      </c>
      <c r="AC40" s="29">
        <f t="shared" si="3"/>
        <v>46075000</v>
      </c>
      <c r="AD40" s="94">
        <f t="shared" si="4"/>
        <v>0</v>
      </c>
      <c r="AE40" s="94">
        <f t="shared" si="5"/>
        <v>0</v>
      </c>
      <c r="AF40" s="94">
        <f t="shared" si="6"/>
        <v>0</v>
      </c>
    </row>
    <row r="41" spans="1:32" s="21" customFormat="1">
      <c r="A41" s="101">
        <v>30</v>
      </c>
      <c r="B41" s="110" t="str">
        <f>'KIB F'!B41</f>
        <v>KECAMATAN NGADIREJO</v>
      </c>
      <c r="C41" s="31">
        <f>'per SKPD'!E5048</f>
        <v>26450000</v>
      </c>
      <c r="D41" s="31">
        <f>'per SKPD'!F5048</f>
        <v>0</v>
      </c>
      <c r="E41" s="31">
        <f>'per SKPD'!G5048</f>
        <v>0</v>
      </c>
      <c r="F41" s="31">
        <f>'per SKPD'!H5048</f>
        <v>0</v>
      </c>
      <c r="G41" s="31">
        <f>'per SKPD'!I5048</f>
        <v>0</v>
      </c>
      <c r="H41" s="31">
        <f>'per SKPD'!J5048</f>
        <v>0</v>
      </c>
      <c r="I41" s="31">
        <f>'per SKPD'!K5048</f>
        <v>0</v>
      </c>
      <c r="J41" s="31">
        <f>'per SKPD'!L5048</f>
        <v>0</v>
      </c>
      <c r="K41" s="31">
        <f>'per SKPD'!M5048</f>
        <v>0</v>
      </c>
      <c r="L41" s="31">
        <f>'per SKPD'!N5048</f>
        <v>0</v>
      </c>
      <c r="M41" s="31">
        <f>'per SKPD'!W5048</f>
        <v>0</v>
      </c>
      <c r="N41" s="31">
        <f>'per SKPD'!X5048</f>
        <v>0</v>
      </c>
      <c r="O41" s="31">
        <f>'per SKPD'!Y5048</f>
        <v>0</v>
      </c>
      <c r="P41" s="31">
        <f>'per SKPD'!Z5048</f>
        <v>0</v>
      </c>
      <c r="Q41" s="31">
        <f>'per SKPD'!AA5048</f>
        <v>0</v>
      </c>
      <c r="R41" s="31">
        <f>'per SKPD'!AB5048</f>
        <v>0</v>
      </c>
      <c r="S41" s="31">
        <f>'per SKPD'!AC5048</f>
        <v>0</v>
      </c>
      <c r="T41" s="31">
        <f>'per SKPD'!AL5048</f>
        <v>0</v>
      </c>
      <c r="U41" s="31">
        <f>'per SKPD'!AM5048</f>
        <v>0</v>
      </c>
      <c r="V41" s="31">
        <f>'per SKPD'!AN5048</f>
        <v>0</v>
      </c>
      <c r="W41" s="31">
        <f>'per SKPD'!AO5048</f>
        <v>0</v>
      </c>
      <c r="X41" s="32">
        <f t="shared" si="0"/>
        <v>26450000</v>
      </c>
      <c r="Y41" s="32"/>
      <c r="Z41" s="28"/>
      <c r="AA41" s="29">
        <f t="shared" si="1"/>
        <v>26450000</v>
      </c>
      <c r="AB41" s="29">
        <f t="shared" si="2"/>
        <v>0</v>
      </c>
      <c r="AC41" s="29">
        <f t="shared" si="3"/>
        <v>26450000</v>
      </c>
      <c r="AD41" s="94">
        <f t="shared" si="4"/>
        <v>0</v>
      </c>
      <c r="AE41" s="94">
        <f t="shared" si="5"/>
        <v>0</v>
      </c>
      <c r="AF41" s="94">
        <f t="shared" si="6"/>
        <v>0</v>
      </c>
    </row>
    <row r="42" spans="1:32" s="21" customFormat="1">
      <c r="A42" s="101">
        <v>31</v>
      </c>
      <c r="B42" s="110" t="str">
        <f>'KIB F'!B42</f>
        <v>KECAMATAN JUMO</v>
      </c>
      <c r="C42" s="31">
        <f>'per SKPD'!E5113</f>
        <v>38312000</v>
      </c>
      <c r="D42" s="31">
        <f>'per SKPD'!F5113</f>
        <v>0</v>
      </c>
      <c r="E42" s="31">
        <f>'per SKPD'!G5113</f>
        <v>0</v>
      </c>
      <c r="F42" s="31">
        <f>'per SKPD'!H5113</f>
        <v>0</v>
      </c>
      <c r="G42" s="31">
        <f>'per SKPD'!I5113</f>
        <v>0</v>
      </c>
      <c r="H42" s="31">
        <f>'per SKPD'!J5113</f>
        <v>0</v>
      </c>
      <c r="I42" s="31">
        <f>'per SKPD'!K5113</f>
        <v>0</v>
      </c>
      <c r="J42" s="31">
        <f>'per SKPD'!L5113</f>
        <v>0</v>
      </c>
      <c r="K42" s="31">
        <f>'per SKPD'!M5113</f>
        <v>0</v>
      </c>
      <c r="L42" s="31">
        <f>'per SKPD'!N5113</f>
        <v>0</v>
      </c>
      <c r="M42" s="31">
        <f>'per SKPD'!W5113</f>
        <v>0</v>
      </c>
      <c r="N42" s="31">
        <f>'per SKPD'!X5113</f>
        <v>0</v>
      </c>
      <c r="O42" s="31">
        <f>'per SKPD'!Y5113</f>
        <v>0</v>
      </c>
      <c r="P42" s="31">
        <f>'per SKPD'!Z5113</f>
        <v>0</v>
      </c>
      <c r="Q42" s="31">
        <f>'per SKPD'!AA5113</f>
        <v>0</v>
      </c>
      <c r="R42" s="31">
        <f>'per SKPD'!AB5113</f>
        <v>0</v>
      </c>
      <c r="S42" s="31">
        <f>'per SKPD'!AC5113</f>
        <v>0</v>
      </c>
      <c r="T42" s="31">
        <f>'per SKPD'!AL5113</f>
        <v>0</v>
      </c>
      <c r="U42" s="31">
        <f>'per SKPD'!AM5113</f>
        <v>0</v>
      </c>
      <c r="V42" s="31">
        <f>'per SKPD'!AN5113</f>
        <v>0</v>
      </c>
      <c r="W42" s="31">
        <f>'per SKPD'!AO5113</f>
        <v>0</v>
      </c>
      <c r="X42" s="32">
        <f t="shared" si="0"/>
        <v>38312000</v>
      </c>
      <c r="Y42" s="32"/>
      <c r="Z42" s="28"/>
      <c r="AA42" s="29">
        <f t="shared" si="1"/>
        <v>38312000</v>
      </c>
      <c r="AB42" s="29">
        <f t="shared" si="2"/>
        <v>0</v>
      </c>
      <c r="AC42" s="29">
        <f t="shared" si="3"/>
        <v>38312000</v>
      </c>
      <c r="AD42" s="94">
        <f t="shared" si="4"/>
        <v>0</v>
      </c>
      <c r="AE42" s="94">
        <f t="shared" si="5"/>
        <v>0</v>
      </c>
      <c r="AF42" s="94">
        <f t="shared" si="6"/>
        <v>0</v>
      </c>
    </row>
    <row r="43" spans="1:32" s="21" customFormat="1">
      <c r="A43" s="101">
        <v>32</v>
      </c>
      <c r="B43" s="110" t="str">
        <f>'KIB F'!B43</f>
        <v>KECAMATAN WONOBOYO</v>
      </c>
      <c r="C43" s="31">
        <f>'per SKPD'!E5174</f>
        <v>1058300</v>
      </c>
      <c r="D43" s="31">
        <f>'per SKPD'!F5174</f>
        <v>0</v>
      </c>
      <c r="E43" s="31">
        <f>'per SKPD'!G5174</f>
        <v>0</v>
      </c>
      <c r="F43" s="31">
        <f>'per SKPD'!H5174</f>
        <v>0</v>
      </c>
      <c r="G43" s="31">
        <f>'per SKPD'!I5174</f>
        <v>0</v>
      </c>
      <c r="H43" s="31">
        <f>'per SKPD'!J5174</f>
        <v>0</v>
      </c>
      <c r="I43" s="31">
        <f>'per SKPD'!K5174</f>
        <v>0</v>
      </c>
      <c r="J43" s="31">
        <f>'per SKPD'!L5174</f>
        <v>0</v>
      </c>
      <c r="K43" s="31">
        <f>'per SKPD'!M5174</f>
        <v>0</v>
      </c>
      <c r="L43" s="31">
        <f>'per SKPD'!N5174</f>
        <v>0</v>
      </c>
      <c r="M43" s="31">
        <f>'per SKPD'!W5174</f>
        <v>0</v>
      </c>
      <c r="N43" s="31">
        <f>'per SKPD'!X5174</f>
        <v>0</v>
      </c>
      <c r="O43" s="31">
        <f>'per SKPD'!Y5174</f>
        <v>0</v>
      </c>
      <c r="P43" s="31">
        <f>'per SKPD'!Z5174</f>
        <v>0</v>
      </c>
      <c r="Q43" s="31">
        <f>'per SKPD'!AA5174</f>
        <v>0</v>
      </c>
      <c r="R43" s="31">
        <f>'per SKPD'!AB5174</f>
        <v>0</v>
      </c>
      <c r="S43" s="31">
        <f>'per SKPD'!AC5174</f>
        <v>0</v>
      </c>
      <c r="T43" s="31">
        <f>'per SKPD'!AL5174</f>
        <v>0</v>
      </c>
      <c r="U43" s="31">
        <f>'per SKPD'!AM5174</f>
        <v>0</v>
      </c>
      <c r="V43" s="31">
        <f>'per SKPD'!AN5174</f>
        <v>0</v>
      </c>
      <c r="W43" s="31">
        <f>'per SKPD'!AO5174</f>
        <v>0</v>
      </c>
      <c r="X43" s="32">
        <f t="shared" si="0"/>
        <v>1058300</v>
      </c>
      <c r="Y43" s="32"/>
      <c r="Z43" s="28"/>
      <c r="AA43" s="29">
        <f t="shared" si="1"/>
        <v>1058300</v>
      </c>
      <c r="AB43" s="29">
        <f t="shared" si="2"/>
        <v>0</v>
      </c>
      <c r="AC43" s="29">
        <f t="shared" si="3"/>
        <v>1058300</v>
      </c>
      <c r="AD43" s="94">
        <f t="shared" si="4"/>
        <v>0</v>
      </c>
      <c r="AE43" s="94">
        <f t="shared" si="5"/>
        <v>0</v>
      </c>
      <c r="AF43" s="94">
        <f t="shared" si="6"/>
        <v>0</v>
      </c>
    </row>
    <row r="44" spans="1:32" s="21" customFormat="1">
      <c r="A44" s="101">
        <v>33</v>
      </c>
      <c r="B44" s="110" t="str">
        <f>'KIB F'!B44</f>
        <v>KECAMATAN KRANGGAN</v>
      </c>
      <c r="C44" s="31">
        <f>'per SKPD'!E5226</f>
        <v>6350000</v>
      </c>
      <c r="D44" s="31">
        <f>'per SKPD'!F5226</f>
        <v>0</v>
      </c>
      <c r="E44" s="31">
        <f>'per SKPD'!G5226</f>
        <v>0</v>
      </c>
      <c r="F44" s="31">
        <f>'per SKPD'!H5226</f>
        <v>0</v>
      </c>
      <c r="G44" s="31">
        <f>'per SKPD'!I5226</f>
        <v>0</v>
      </c>
      <c r="H44" s="31">
        <f>'per SKPD'!J5226</f>
        <v>0</v>
      </c>
      <c r="I44" s="31">
        <f>'per SKPD'!K5226</f>
        <v>0</v>
      </c>
      <c r="J44" s="31">
        <f>'per SKPD'!L5226</f>
        <v>0</v>
      </c>
      <c r="K44" s="31">
        <f>'per SKPD'!M5226</f>
        <v>0</v>
      </c>
      <c r="L44" s="31">
        <f>'per SKPD'!N5226</f>
        <v>0</v>
      </c>
      <c r="M44" s="31">
        <f>'per SKPD'!W5226</f>
        <v>0</v>
      </c>
      <c r="N44" s="31">
        <f>'per SKPD'!X5226</f>
        <v>0</v>
      </c>
      <c r="O44" s="31">
        <f>'per SKPD'!Y5226</f>
        <v>0</v>
      </c>
      <c r="P44" s="31">
        <f>'per SKPD'!Z5226</f>
        <v>0</v>
      </c>
      <c r="Q44" s="31">
        <f>'per SKPD'!AA5226</f>
        <v>0</v>
      </c>
      <c r="R44" s="31">
        <f>'per SKPD'!AB5226</f>
        <v>0</v>
      </c>
      <c r="S44" s="31">
        <f>'per SKPD'!AC5226</f>
        <v>0</v>
      </c>
      <c r="T44" s="31">
        <f>'per SKPD'!AL5226</f>
        <v>0</v>
      </c>
      <c r="U44" s="31">
        <f>'per SKPD'!AM5226</f>
        <v>0</v>
      </c>
      <c r="V44" s="31">
        <f>'per SKPD'!AN5226</f>
        <v>0</v>
      </c>
      <c r="W44" s="31">
        <f>'per SKPD'!AO5226</f>
        <v>0</v>
      </c>
      <c r="X44" s="32">
        <f t="shared" ref="X44:X73" si="7">C44+O44-W44</f>
        <v>6350000</v>
      </c>
      <c r="Y44" s="32"/>
      <c r="Z44" s="28"/>
      <c r="AA44" s="29">
        <f t="shared" ref="AA44:AA73" si="8">C44+F44+G44+H44+I44+J44+K44+L44+M44+N44-P44-R44-T44-S44-U44-V44</f>
        <v>6350000</v>
      </c>
      <c r="AB44" s="29">
        <f t="shared" ref="AB44:AB73" si="9">X44-AA44</f>
        <v>0</v>
      </c>
      <c r="AC44" s="29">
        <f t="shared" ref="AC44:AC73" si="10">C44</f>
        <v>6350000</v>
      </c>
      <c r="AD44" s="94">
        <f t="shared" ref="AD44:AD73" si="11">AA44-AC44</f>
        <v>0</v>
      </c>
      <c r="AE44" s="94">
        <f t="shared" ref="AE44:AE73" si="12">O44-W44</f>
        <v>0</v>
      </c>
      <c r="AF44" s="94">
        <f t="shared" ref="AF44:AF73" si="13">AD44-AE44</f>
        <v>0</v>
      </c>
    </row>
    <row r="45" spans="1:32" s="21" customFormat="1">
      <c r="A45" s="101">
        <v>34</v>
      </c>
      <c r="B45" s="110" t="str">
        <f>'KIB F'!B45</f>
        <v>KECAMATAN BEJEN</v>
      </c>
      <c r="C45" s="31">
        <f>'per SKPD'!E5300</f>
        <v>17940000</v>
      </c>
      <c r="D45" s="31">
        <f>'per SKPD'!F5300</f>
        <v>0</v>
      </c>
      <c r="E45" s="31">
        <f>'per SKPD'!G5300</f>
        <v>0</v>
      </c>
      <c r="F45" s="31">
        <f>'per SKPD'!H5300</f>
        <v>0</v>
      </c>
      <c r="G45" s="31">
        <f>'per SKPD'!I5300</f>
        <v>0</v>
      </c>
      <c r="H45" s="31">
        <f>'per SKPD'!J5300</f>
        <v>0</v>
      </c>
      <c r="I45" s="31">
        <f>'per SKPD'!K5300</f>
        <v>0</v>
      </c>
      <c r="J45" s="31">
        <f>'per SKPD'!L5300</f>
        <v>0</v>
      </c>
      <c r="K45" s="31">
        <f>'per SKPD'!M5300</f>
        <v>0</v>
      </c>
      <c r="L45" s="31">
        <f>'per SKPD'!N5300</f>
        <v>0</v>
      </c>
      <c r="M45" s="31">
        <f>'per SKPD'!W5300</f>
        <v>0</v>
      </c>
      <c r="N45" s="31">
        <f>'per SKPD'!X5300</f>
        <v>0</v>
      </c>
      <c r="O45" s="31">
        <f>'per SKPD'!Y5300</f>
        <v>0</v>
      </c>
      <c r="P45" s="31">
        <f>'per SKPD'!Z5300</f>
        <v>0</v>
      </c>
      <c r="Q45" s="31">
        <f>'per SKPD'!AA5300</f>
        <v>0</v>
      </c>
      <c r="R45" s="31">
        <f>'per SKPD'!AB5300</f>
        <v>0</v>
      </c>
      <c r="S45" s="31">
        <f>'per SKPD'!AC5300</f>
        <v>0</v>
      </c>
      <c r="T45" s="31">
        <f>'per SKPD'!AL5300</f>
        <v>0</v>
      </c>
      <c r="U45" s="31">
        <f>'per SKPD'!AM5300</f>
        <v>0</v>
      </c>
      <c r="V45" s="31">
        <f>'per SKPD'!AN5300</f>
        <v>0</v>
      </c>
      <c r="W45" s="31">
        <f>'per SKPD'!AO5300</f>
        <v>0</v>
      </c>
      <c r="X45" s="32">
        <f t="shared" si="7"/>
        <v>17940000</v>
      </c>
      <c r="Y45" s="32"/>
      <c r="Z45" s="28"/>
      <c r="AA45" s="29">
        <f t="shared" si="8"/>
        <v>17940000</v>
      </c>
      <c r="AB45" s="29">
        <f t="shared" si="9"/>
        <v>0</v>
      </c>
      <c r="AC45" s="29">
        <f t="shared" si="10"/>
        <v>17940000</v>
      </c>
      <c r="AD45" s="94">
        <f t="shared" si="11"/>
        <v>0</v>
      </c>
      <c r="AE45" s="94">
        <f t="shared" si="12"/>
        <v>0</v>
      </c>
      <c r="AF45" s="94">
        <f t="shared" si="13"/>
        <v>0</v>
      </c>
    </row>
    <row r="46" spans="1:32" s="21" customFormat="1">
      <c r="A46" s="101">
        <v>35</v>
      </c>
      <c r="B46" s="110" t="str">
        <f>'KIB F'!B46</f>
        <v>KECAMATAN KLEDUNG</v>
      </c>
      <c r="C46" s="31">
        <f>'per SKPD'!E5351</f>
        <v>32914997</v>
      </c>
      <c r="D46" s="31">
        <f>'per SKPD'!F5351</f>
        <v>0</v>
      </c>
      <c r="E46" s="31">
        <f>'per SKPD'!G5351</f>
        <v>0</v>
      </c>
      <c r="F46" s="31">
        <f>'per SKPD'!H5351</f>
        <v>0</v>
      </c>
      <c r="G46" s="31">
        <f>'per SKPD'!I5351</f>
        <v>0</v>
      </c>
      <c r="H46" s="31">
        <f>'per SKPD'!J5351</f>
        <v>0</v>
      </c>
      <c r="I46" s="31">
        <f>'per SKPD'!K5351</f>
        <v>0</v>
      </c>
      <c r="J46" s="31">
        <f>'per SKPD'!L5351</f>
        <v>0</v>
      </c>
      <c r="K46" s="31">
        <f>'per SKPD'!M5351</f>
        <v>0</v>
      </c>
      <c r="L46" s="31">
        <f>'per SKPD'!N5351</f>
        <v>0</v>
      </c>
      <c r="M46" s="31">
        <f>'per SKPD'!W5351</f>
        <v>0</v>
      </c>
      <c r="N46" s="31">
        <f>'per SKPD'!X5351</f>
        <v>0</v>
      </c>
      <c r="O46" s="31">
        <f>'per SKPD'!Y5351</f>
        <v>0</v>
      </c>
      <c r="P46" s="31">
        <f>'per SKPD'!Z5351</f>
        <v>0</v>
      </c>
      <c r="Q46" s="31">
        <f>'per SKPD'!AA5351</f>
        <v>0</v>
      </c>
      <c r="R46" s="31">
        <f>'per SKPD'!AB5351</f>
        <v>0</v>
      </c>
      <c r="S46" s="31">
        <f>'per SKPD'!AC5351</f>
        <v>0</v>
      </c>
      <c r="T46" s="31">
        <f>'per SKPD'!AL5351</f>
        <v>0</v>
      </c>
      <c r="U46" s="31">
        <f>'per SKPD'!AM5351</f>
        <v>0</v>
      </c>
      <c r="V46" s="31">
        <f>'per SKPD'!AN5351</f>
        <v>0</v>
      </c>
      <c r="W46" s="31">
        <f>'per SKPD'!AO5351</f>
        <v>0</v>
      </c>
      <c r="X46" s="32">
        <f t="shared" si="7"/>
        <v>32914997</v>
      </c>
      <c r="Y46" s="32"/>
      <c r="Z46" s="28"/>
      <c r="AA46" s="29">
        <f t="shared" si="8"/>
        <v>32914997</v>
      </c>
      <c r="AB46" s="29">
        <f t="shared" si="9"/>
        <v>0</v>
      </c>
      <c r="AC46" s="29">
        <f t="shared" si="10"/>
        <v>32914997</v>
      </c>
      <c r="AD46" s="94">
        <f t="shared" si="11"/>
        <v>0</v>
      </c>
      <c r="AE46" s="94">
        <f t="shared" si="12"/>
        <v>0</v>
      </c>
      <c r="AF46" s="94">
        <f t="shared" si="13"/>
        <v>0</v>
      </c>
    </row>
    <row r="47" spans="1:32" s="21" customFormat="1">
      <c r="A47" s="101">
        <v>36</v>
      </c>
      <c r="B47" s="110" t="str">
        <f>'KIB F'!B47</f>
        <v>KECAMATAN BANSARI</v>
      </c>
      <c r="C47" s="31">
        <f>'per SKPD'!E5433</f>
        <v>56940000</v>
      </c>
      <c r="D47" s="31">
        <f>'per SKPD'!F5433</f>
        <v>0</v>
      </c>
      <c r="E47" s="31">
        <f>'per SKPD'!G5433</f>
        <v>0</v>
      </c>
      <c r="F47" s="31">
        <f>'per SKPD'!H5433</f>
        <v>0</v>
      </c>
      <c r="G47" s="31">
        <f>'per SKPD'!I5433</f>
        <v>0</v>
      </c>
      <c r="H47" s="31">
        <f>'per SKPD'!J5433</f>
        <v>0</v>
      </c>
      <c r="I47" s="31">
        <f>'per SKPD'!K5433</f>
        <v>0</v>
      </c>
      <c r="J47" s="31">
        <f>'per SKPD'!L5433</f>
        <v>0</v>
      </c>
      <c r="K47" s="31">
        <f>'per SKPD'!M5433</f>
        <v>0</v>
      </c>
      <c r="L47" s="31">
        <f>'per SKPD'!N5433</f>
        <v>0</v>
      </c>
      <c r="M47" s="31">
        <f>'per SKPD'!W5433</f>
        <v>0</v>
      </c>
      <c r="N47" s="31">
        <f>'per SKPD'!X5433</f>
        <v>0</v>
      </c>
      <c r="O47" s="31">
        <f>'per SKPD'!Y5433</f>
        <v>0</v>
      </c>
      <c r="P47" s="31">
        <f>'per SKPD'!Z5433</f>
        <v>0</v>
      </c>
      <c r="Q47" s="31">
        <f>'per SKPD'!AA5433</f>
        <v>0</v>
      </c>
      <c r="R47" s="31">
        <f>'per SKPD'!AB5433</f>
        <v>0</v>
      </c>
      <c r="S47" s="31">
        <f>'per SKPD'!AC5433</f>
        <v>0</v>
      </c>
      <c r="T47" s="31">
        <f>'per SKPD'!AL5433</f>
        <v>0</v>
      </c>
      <c r="U47" s="31">
        <f>'per SKPD'!AM5433</f>
        <v>0</v>
      </c>
      <c r="V47" s="31">
        <f>'per SKPD'!AN5433</f>
        <v>0</v>
      </c>
      <c r="W47" s="31">
        <f>'per SKPD'!AO5433</f>
        <v>0</v>
      </c>
      <c r="X47" s="32">
        <f t="shared" si="7"/>
        <v>56940000</v>
      </c>
      <c r="Y47" s="32"/>
      <c r="Z47" s="28"/>
      <c r="AA47" s="29">
        <f t="shared" si="8"/>
        <v>56940000</v>
      </c>
      <c r="AB47" s="29">
        <f t="shared" si="9"/>
        <v>0</v>
      </c>
      <c r="AC47" s="29">
        <f t="shared" si="10"/>
        <v>56940000</v>
      </c>
      <c r="AD47" s="94">
        <f t="shared" si="11"/>
        <v>0</v>
      </c>
      <c r="AE47" s="94">
        <f t="shared" si="12"/>
        <v>0</v>
      </c>
      <c r="AF47" s="94">
        <f t="shared" si="13"/>
        <v>0</v>
      </c>
    </row>
    <row r="48" spans="1:32" s="21" customFormat="1">
      <c r="A48" s="101">
        <v>37</v>
      </c>
      <c r="B48" s="110" t="str">
        <f>'KIB F'!B48</f>
        <v>KECAMATAN TLOGOMULYO</v>
      </c>
      <c r="C48" s="31">
        <f>'per SKPD'!E5485</f>
        <v>14241500</v>
      </c>
      <c r="D48" s="31">
        <f>'per SKPD'!F5485</f>
        <v>0</v>
      </c>
      <c r="E48" s="31">
        <f>'per SKPD'!G5485</f>
        <v>0</v>
      </c>
      <c r="F48" s="31">
        <f>'per SKPD'!H5485</f>
        <v>0</v>
      </c>
      <c r="G48" s="31">
        <f>'per SKPD'!I5485</f>
        <v>0</v>
      </c>
      <c r="H48" s="31">
        <f>'per SKPD'!J5485</f>
        <v>0</v>
      </c>
      <c r="I48" s="31">
        <f>'per SKPD'!K5485</f>
        <v>0</v>
      </c>
      <c r="J48" s="31">
        <f>'per SKPD'!L5485</f>
        <v>0</v>
      </c>
      <c r="K48" s="31">
        <f>'per SKPD'!M5485</f>
        <v>0</v>
      </c>
      <c r="L48" s="31">
        <f>'per SKPD'!N5485</f>
        <v>0</v>
      </c>
      <c r="M48" s="31">
        <f>'per SKPD'!W5485</f>
        <v>0</v>
      </c>
      <c r="N48" s="31">
        <f>'per SKPD'!X5485</f>
        <v>0</v>
      </c>
      <c r="O48" s="31">
        <f>'per SKPD'!Y5485</f>
        <v>0</v>
      </c>
      <c r="P48" s="31">
        <f>'per SKPD'!Z5485</f>
        <v>0</v>
      </c>
      <c r="Q48" s="31">
        <f>'per SKPD'!AA5485</f>
        <v>0</v>
      </c>
      <c r="R48" s="31">
        <f>'per SKPD'!AB5485</f>
        <v>0</v>
      </c>
      <c r="S48" s="31">
        <f>'per SKPD'!AC5485</f>
        <v>0</v>
      </c>
      <c r="T48" s="31">
        <f>'per SKPD'!AL5485</f>
        <v>0</v>
      </c>
      <c r="U48" s="31">
        <f>'per SKPD'!AM5485</f>
        <v>0</v>
      </c>
      <c r="V48" s="31">
        <f>'per SKPD'!AN5485</f>
        <v>0</v>
      </c>
      <c r="W48" s="31">
        <f>'per SKPD'!AO5485</f>
        <v>0</v>
      </c>
      <c r="X48" s="32">
        <f t="shared" si="7"/>
        <v>14241500</v>
      </c>
      <c r="Y48" s="32"/>
      <c r="Z48" s="28"/>
      <c r="AA48" s="29">
        <f t="shared" si="8"/>
        <v>14241500</v>
      </c>
      <c r="AB48" s="29">
        <f t="shared" si="9"/>
        <v>0</v>
      </c>
      <c r="AC48" s="29">
        <f t="shared" si="10"/>
        <v>14241500</v>
      </c>
      <c r="AD48" s="94">
        <f t="shared" si="11"/>
        <v>0</v>
      </c>
      <c r="AE48" s="94">
        <f t="shared" si="12"/>
        <v>0</v>
      </c>
      <c r="AF48" s="94">
        <f t="shared" si="13"/>
        <v>0</v>
      </c>
    </row>
    <row r="49" spans="1:32" s="21" customFormat="1">
      <c r="A49" s="101">
        <v>38</v>
      </c>
      <c r="B49" s="110" t="str">
        <f>'KIB F'!B49</f>
        <v>KECAMATAN SELOPAMPANG</v>
      </c>
      <c r="C49" s="31">
        <f>'per SKPD'!E5551</f>
        <v>15488000</v>
      </c>
      <c r="D49" s="31">
        <f>'per SKPD'!F5551</f>
        <v>0</v>
      </c>
      <c r="E49" s="31">
        <f>'per SKPD'!G5551</f>
        <v>0</v>
      </c>
      <c r="F49" s="31">
        <f>'per SKPD'!H5551</f>
        <v>0</v>
      </c>
      <c r="G49" s="31">
        <f>'per SKPD'!I5551</f>
        <v>0</v>
      </c>
      <c r="H49" s="31">
        <f>'per SKPD'!J5551</f>
        <v>0</v>
      </c>
      <c r="I49" s="31">
        <f>'per SKPD'!K5551</f>
        <v>0</v>
      </c>
      <c r="J49" s="31">
        <f>'per SKPD'!L5551</f>
        <v>0</v>
      </c>
      <c r="K49" s="31">
        <f>'per SKPD'!M5551</f>
        <v>0</v>
      </c>
      <c r="L49" s="31">
        <f>'per SKPD'!N5551</f>
        <v>0</v>
      </c>
      <c r="M49" s="31">
        <f>'per SKPD'!W5551</f>
        <v>0</v>
      </c>
      <c r="N49" s="31">
        <f>'per SKPD'!X5551</f>
        <v>0</v>
      </c>
      <c r="O49" s="31">
        <f>'per SKPD'!Y5551</f>
        <v>0</v>
      </c>
      <c r="P49" s="31">
        <f>'per SKPD'!Z5551</f>
        <v>0</v>
      </c>
      <c r="Q49" s="31">
        <f>'per SKPD'!AA5551</f>
        <v>0</v>
      </c>
      <c r="R49" s="31">
        <f>'per SKPD'!AB5551</f>
        <v>0</v>
      </c>
      <c r="S49" s="31">
        <f>'per SKPD'!AC5551</f>
        <v>0</v>
      </c>
      <c r="T49" s="31">
        <f>'per SKPD'!AL5551</f>
        <v>0</v>
      </c>
      <c r="U49" s="31">
        <f>'per SKPD'!AM5551</f>
        <v>0</v>
      </c>
      <c r="V49" s="31">
        <f>'per SKPD'!AN5551</f>
        <v>0</v>
      </c>
      <c r="W49" s="31">
        <f>'per SKPD'!AO5551</f>
        <v>0</v>
      </c>
      <c r="X49" s="32">
        <f t="shared" si="7"/>
        <v>15488000</v>
      </c>
      <c r="Y49" s="32"/>
      <c r="Z49" s="28"/>
      <c r="AA49" s="29">
        <f t="shared" si="8"/>
        <v>15488000</v>
      </c>
      <c r="AB49" s="29">
        <f t="shared" si="9"/>
        <v>0</v>
      </c>
      <c r="AC49" s="29">
        <f t="shared" si="10"/>
        <v>15488000</v>
      </c>
      <c r="AD49" s="94">
        <f t="shared" si="11"/>
        <v>0</v>
      </c>
      <c r="AE49" s="94">
        <f t="shared" si="12"/>
        <v>0</v>
      </c>
      <c r="AF49" s="94">
        <f t="shared" si="13"/>
        <v>0</v>
      </c>
    </row>
    <row r="50" spans="1:32" s="21" customFormat="1">
      <c r="A50" s="101">
        <v>39</v>
      </c>
      <c r="B50" s="110" t="str">
        <f>'KIB F'!B50</f>
        <v>KECAMATAN GEMAWANG</v>
      </c>
      <c r="C50" s="31">
        <f>'per SKPD'!E5610</f>
        <v>200000</v>
      </c>
      <c r="D50" s="31">
        <f>'per SKPD'!F5610</f>
        <v>0</v>
      </c>
      <c r="E50" s="31">
        <f>'per SKPD'!G5610</f>
        <v>0</v>
      </c>
      <c r="F50" s="31">
        <f>'per SKPD'!H5610</f>
        <v>0</v>
      </c>
      <c r="G50" s="31">
        <f>'per SKPD'!I5610</f>
        <v>0</v>
      </c>
      <c r="H50" s="31">
        <f>'per SKPD'!J5610</f>
        <v>0</v>
      </c>
      <c r="I50" s="31">
        <f>'per SKPD'!K5610</f>
        <v>0</v>
      </c>
      <c r="J50" s="31">
        <f>'per SKPD'!L5610</f>
        <v>0</v>
      </c>
      <c r="K50" s="31">
        <f>'per SKPD'!M5610</f>
        <v>0</v>
      </c>
      <c r="L50" s="31">
        <f>'per SKPD'!N5610</f>
        <v>0</v>
      </c>
      <c r="M50" s="31">
        <f>'per SKPD'!W5610</f>
        <v>0</v>
      </c>
      <c r="N50" s="31">
        <f>'per SKPD'!X5610</f>
        <v>0</v>
      </c>
      <c r="O50" s="31">
        <f>'per SKPD'!Y5610</f>
        <v>0</v>
      </c>
      <c r="P50" s="31">
        <f>'per SKPD'!Z5610</f>
        <v>0</v>
      </c>
      <c r="Q50" s="31">
        <f>'per SKPD'!AA5610</f>
        <v>0</v>
      </c>
      <c r="R50" s="31">
        <f>'per SKPD'!AB5610</f>
        <v>0</v>
      </c>
      <c r="S50" s="31">
        <f>'per SKPD'!AC5610</f>
        <v>0</v>
      </c>
      <c r="T50" s="31">
        <f>'per SKPD'!AL5610</f>
        <v>0</v>
      </c>
      <c r="U50" s="31">
        <f>'per SKPD'!AM5610</f>
        <v>0</v>
      </c>
      <c r="V50" s="31">
        <f>'per SKPD'!AN5610</f>
        <v>0</v>
      </c>
      <c r="W50" s="31">
        <f>'per SKPD'!AO5610</f>
        <v>0</v>
      </c>
      <c r="X50" s="32">
        <f t="shared" si="7"/>
        <v>200000</v>
      </c>
      <c r="Y50" s="32"/>
      <c r="Z50" s="28"/>
      <c r="AA50" s="29">
        <f t="shared" si="8"/>
        <v>200000</v>
      </c>
      <c r="AB50" s="29">
        <f t="shared" si="9"/>
        <v>0</v>
      </c>
      <c r="AC50" s="29">
        <f t="shared" si="10"/>
        <v>200000</v>
      </c>
      <c r="AD50" s="94">
        <f t="shared" si="11"/>
        <v>0</v>
      </c>
      <c r="AE50" s="94">
        <f t="shared" si="12"/>
        <v>0</v>
      </c>
      <c r="AF50" s="94">
        <f t="shared" si="13"/>
        <v>0</v>
      </c>
    </row>
    <row r="51" spans="1:32" s="21" customFormat="1">
      <c r="A51" s="101">
        <v>40</v>
      </c>
      <c r="B51" s="110" t="str">
        <f>'KIB F'!B51</f>
        <v>KECAMATAN TRETEP</v>
      </c>
      <c r="C51" s="31">
        <f>'per SKPD'!E5674</f>
        <v>10939100</v>
      </c>
      <c r="D51" s="31">
        <f>'per SKPD'!F5674</f>
        <v>0</v>
      </c>
      <c r="E51" s="31">
        <f>'per SKPD'!G5674</f>
        <v>0</v>
      </c>
      <c r="F51" s="31">
        <f>'per SKPD'!H5674</f>
        <v>0</v>
      </c>
      <c r="G51" s="31">
        <f>'per SKPD'!I5674</f>
        <v>0</v>
      </c>
      <c r="H51" s="31">
        <f>'per SKPD'!J5674</f>
        <v>0</v>
      </c>
      <c r="I51" s="31">
        <f>'per SKPD'!K5674</f>
        <v>0</v>
      </c>
      <c r="J51" s="31">
        <f>'per SKPD'!L5674</f>
        <v>0</v>
      </c>
      <c r="K51" s="31">
        <f>'per SKPD'!M5674</f>
        <v>0</v>
      </c>
      <c r="L51" s="31">
        <f>'per SKPD'!N5674</f>
        <v>0</v>
      </c>
      <c r="M51" s="31">
        <f>'per SKPD'!W5674</f>
        <v>0</v>
      </c>
      <c r="N51" s="31">
        <f>'per SKPD'!X5674</f>
        <v>0</v>
      </c>
      <c r="O51" s="31">
        <f>'per SKPD'!Y5674</f>
        <v>0</v>
      </c>
      <c r="P51" s="31">
        <f>'per SKPD'!Z5674</f>
        <v>0</v>
      </c>
      <c r="Q51" s="31">
        <f>'per SKPD'!AA5674</f>
        <v>0</v>
      </c>
      <c r="R51" s="31">
        <f>'per SKPD'!AB5674</f>
        <v>0</v>
      </c>
      <c r="S51" s="31">
        <f>'per SKPD'!AC5674</f>
        <v>0</v>
      </c>
      <c r="T51" s="31">
        <f>'per SKPD'!AL5674</f>
        <v>0</v>
      </c>
      <c r="U51" s="31">
        <f>'per SKPD'!AM5674</f>
        <v>0</v>
      </c>
      <c r="V51" s="31">
        <f>'per SKPD'!AN5674</f>
        <v>0</v>
      </c>
      <c r="W51" s="31">
        <f>'per SKPD'!AO5674</f>
        <v>0</v>
      </c>
      <c r="X51" s="32">
        <f t="shared" si="7"/>
        <v>10939100</v>
      </c>
      <c r="Y51" s="32"/>
      <c r="Z51" s="28"/>
      <c r="AA51" s="29">
        <f t="shared" si="8"/>
        <v>10939100</v>
      </c>
      <c r="AB51" s="29">
        <f t="shared" si="9"/>
        <v>0</v>
      </c>
      <c r="AC51" s="29">
        <f t="shared" si="10"/>
        <v>10939100</v>
      </c>
      <c r="AD51" s="94">
        <f t="shared" si="11"/>
        <v>0</v>
      </c>
      <c r="AE51" s="94">
        <f t="shared" si="12"/>
        <v>0</v>
      </c>
      <c r="AF51" s="94">
        <f t="shared" si="13"/>
        <v>0</v>
      </c>
    </row>
    <row r="52" spans="1:32" s="21" customFormat="1">
      <c r="A52" s="101">
        <v>41</v>
      </c>
      <c r="B52" s="110" t="str">
        <f>'KIB F'!B52</f>
        <v>KELURAHAN TEMANGGUNG I</v>
      </c>
      <c r="C52" s="31">
        <f>'per SKPD'!E5769</f>
        <v>7105000</v>
      </c>
      <c r="D52" s="31">
        <f>'per SKPD'!F5769</f>
        <v>0</v>
      </c>
      <c r="E52" s="31">
        <f>'per SKPD'!G5769</f>
        <v>0</v>
      </c>
      <c r="F52" s="31">
        <f>'per SKPD'!H5769</f>
        <v>0</v>
      </c>
      <c r="G52" s="31">
        <f>'per SKPD'!I5769</f>
        <v>0</v>
      </c>
      <c r="H52" s="31">
        <f>'per SKPD'!J5769</f>
        <v>0</v>
      </c>
      <c r="I52" s="31">
        <f>'per SKPD'!K5769</f>
        <v>0</v>
      </c>
      <c r="J52" s="31">
        <f>'per SKPD'!L5769</f>
        <v>0</v>
      </c>
      <c r="K52" s="31">
        <f>'per SKPD'!M5769</f>
        <v>0</v>
      </c>
      <c r="L52" s="31">
        <f>'per SKPD'!N5769</f>
        <v>0</v>
      </c>
      <c r="M52" s="31">
        <f>'per SKPD'!W5769</f>
        <v>0</v>
      </c>
      <c r="N52" s="31">
        <f>'per SKPD'!X5769</f>
        <v>0</v>
      </c>
      <c r="O52" s="31">
        <f>'per SKPD'!Y5769</f>
        <v>0</v>
      </c>
      <c r="P52" s="31">
        <f>'per SKPD'!Z5769</f>
        <v>0</v>
      </c>
      <c r="Q52" s="31">
        <f>'per SKPD'!AA5769</f>
        <v>0</v>
      </c>
      <c r="R52" s="31">
        <f>'per SKPD'!AB5769</f>
        <v>0</v>
      </c>
      <c r="S52" s="31">
        <f>'per SKPD'!AC5769</f>
        <v>0</v>
      </c>
      <c r="T52" s="31">
        <f>'per SKPD'!AL5769</f>
        <v>0</v>
      </c>
      <c r="U52" s="31">
        <f>'per SKPD'!AM5769</f>
        <v>0</v>
      </c>
      <c r="V52" s="31">
        <f>'per SKPD'!AN5769</f>
        <v>0</v>
      </c>
      <c r="W52" s="31">
        <f>'per SKPD'!AO5769</f>
        <v>0</v>
      </c>
      <c r="X52" s="32">
        <f t="shared" si="7"/>
        <v>7105000</v>
      </c>
      <c r="Y52" s="32"/>
      <c r="Z52" s="28"/>
      <c r="AA52" s="29">
        <f t="shared" si="8"/>
        <v>7105000</v>
      </c>
      <c r="AB52" s="29">
        <f t="shared" si="9"/>
        <v>0</v>
      </c>
      <c r="AC52" s="29">
        <f t="shared" si="10"/>
        <v>7105000</v>
      </c>
      <c r="AD52" s="94">
        <f t="shared" si="11"/>
        <v>0</v>
      </c>
      <c r="AE52" s="94">
        <f t="shared" si="12"/>
        <v>0</v>
      </c>
      <c r="AF52" s="94">
        <f t="shared" si="13"/>
        <v>0</v>
      </c>
    </row>
    <row r="53" spans="1:32" s="21" customFormat="1">
      <c r="A53" s="101">
        <v>42</v>
      </c>
      <c r="B53" s="110" t="str">
        <f>'KIB F'!B53</f>
        <v>KELURAHAN TEMANGGUNG II</v>
      </c>
      <c r="C53" s="31">
        <f>'per SKPD'!E5820</f>
        <v>4250000</v>
      </c>
      <c r="D53" s="31">
        <f>'per SKPD'!F5820</f>
        <v>0</v>
      </c>
      <c r="E53" s="31">
        <f>'per SKPD'!G5820</f>
        <v>0</v>
      </c>
      <c r="F53" s="31">
        <f>'per SKPD'!H5820</f>
        <v>0</v>
      </c>
      <c r="G53" s="31">
        <f>'per SKPD'!I5820</f>
        <v>0</v>
      </c>
      <c r="H53" s="31">
        <f>'per SKPD'!J5820</f>
        <v>0</v>
      </c>
      <c r="I53" s="31">
        <f>'per SKPD'!K5820</f>
        <v>0</v>
      </c>
      <c r="J53" s="31">
        <f>'per SKPD'!L5820</f>
        <v>0</v>
      </c>
      <c r="K53" s="31">
        <f>'per SKPD'!M5820</f>
        <v>0</v>
      </c>
      <c r="L53" s="31">
        <f>'per SKPD'!N5820</f>
        <v>0</v>
      </c>
      <c r="M53" s="31">
        <f>'per SKPD'!W5820</f>
        <v>0</v>
      </c>
      <c r="N53" s="31">
        <f>'per SKPD'!X5820</f>
        <v>0</v>
      </c>
      <c r="O53" s="31">
        <f>'per SKPD'!Y5820</f>
        <v>0</v>
      </c>
      <c r="P53" s="31">
        <f>'per SKPD'!Z5820</f>
        <v>0</v>
      </c>
      <c r="Q53" s="31">
        <f>'per SKPD'!AA5820</f>
        <v>0</v>
      </c>
      <c r="R53" s="31">
        <f>'per SKPD'!AB5820</f>
        <v>0</v>
      </c>
      <c r="S53" s="31">
        <f>'per SKPD'!AC5820</f>
        <v>0</v>
      </c>
      <c r="T53" s="31">
        <f>'per SKPD'!AL5820</f>
        <v>0</v>
      </c>
      <c r="U53" s="31">
        <f>'per SKPD'!AM5820</f>
        <v>0</v>
      </c>
      <c r="V53" s="31">
        <f>'per SKPD'!AN5820</f>
        <v>0</v>
      </c>
      <c r="W53" s="31">
        <f>'per SKPD'!AO5820</f>
        <v>0</v>
      </c>
      <c r="X53" s="32">
        <f t="shared" si="7"/>
        <v>4250000</v>
      </c>
      <c r="Y53" s="32"/>
      <c r="Z53" s="28"/>
      <c r="AA53" s="29">
        <f t="shared" si="8"/>
        <v>4250000</v>
      </c>
      <c r="AB53" s="29">
        <f t="shared" si="9"/>
        <v>0</v>
      </c>
      <c r="AC53" s="29">
        <f t="shared" si="10"/>
        <v>4250000</v>
      </c>
      <c r="AD53" s="94">
        <f t="shared" si="11"/>
        <v>0</v>
      </c>
      <c r="AE53" s="94">
        <f t="shared" si="12"/>
        <v>0</v>
      </c>
      <c r="AF53" s="94">
        <f t="shared" si="13"/>
        <v>0</v>
      </c>
    </row>
    <row r="54" spans="1:32" s="21" customFormat="1">
      <c r="A54" s="101">
        <v>43</v>
      </c>
      <c r="B54" s="110" t="str">
        <f>'KIB F'!B54</f>
        <v>KELURAHAN BUTUH</v>
      </c>
      <c r="C54" s="31">
        <f>'per SKPD'!E5881</f>
        <v>4250000</v>
      </c>
      <c r="D54" s="31">
        <f>'per SKPD'!F5881</f>
        <v>0</v>
      </c>
      <c r="E54" s="31">
        <f>'per SKPD'!G5881</f>
        <v>0</v>
      </c>
      <c r="F54" s="31">
        <f>'per SKPD'!H5881</f>
        <v>0</v>
      </c>
      <c r="G54" s="31">
        <f>'per SKPD'!I5881</f>
        <v>0</v>
      </c>
      <c r="H54" s="31">
        <f>'per SKPD'!J5881</f>
        <v>0</v>
      </c>
      <c r="I54" s="31">
        <f>'per SKPD'!K5881</f>
        <v>0</v>
      </c>
      <c r="J54" s="31">
        <f>'per SKPD'!L5881</f>
        <v>0</v>
      </c>
      <c r="K54" s="31">
        <f>'per SKPD'!M5881</f>
        <v>0</v>
      </c>
      <c r="L54" s="31">
        <f>'per SKPD'!N5881</f>
        <v>0</v>
      </c>
      <c r="M54" s="31">
        <f>'per SKPD'!W5881</f>
        <v>0</v>
      </c>
      <c r="N54" s="31">
        <f>'per SKPD'!X5881</f>
        <v>0</v>
      </c>
      <c r="O54" s="31">
        <f>'per SKPD'!Y5881</f>
        <v>0</v>
      </c>
      <c r="P54" s="31">
        <f>'per SKPD'!Z5881</f>
        <v>0</v>
      </c>
      <c r="Q54" s="31">
        <f>'per SKPD'!AA5881</f>
        <v>0</v>
      </c>
      <c r="R54" s="31">
        <f>'per SKPD'!AB5881</f>
        <v>0</v>
      </c>
      <c r="S54" s="31">
        <f>'per SKPD'!AC5881</f>
        <v>0</v>
      </c>
      <c r="T54" s="31">
        <f>'per SKPD'!AL5881</f>
        <v>0</v>
      </c>
      <c r="U54" s="31">
        <f>'per SKPD'!AM5881</f>
        <v>0</v>
      </c>
      <c r="V54" s="31">
        <f>'per SKPD'!AN5881</f>
        <v>0</v>
      </c>
      <c r="W54" s="31">
        <f>'per SKPD'!AO5881</f>
        <v>0</v>
      </c>
      <c r="X54" s="32">
        <f t="shared" si="7"/>
        <v>4250000</v>
      </c>
      <c r="Y54" s="32"/>
      <c r="Z54" s="28"/>
      <c r="AA54" s="29">
        <f t="shared" si="8"/>
        <v>4250000</v>
      </c>
      <c r="AB54" s="29">
        <f t="shared" si="9"/>
        <v>0</v>
      </c>
      <c r="AC54" s="29">
        <f t="shared" si="10"/>
        <v>4250000</v>
      </c>
      <c r="AD54" s="94">
        <f t="shared" si="11"/>
        <v>0</v>
      </c>
      <c r="AE54" s="94">
        <f t="shared" si="12"/>
        <v>0</v>
      </c>
      <c r="AF54" s="94">
        <f t="shared" si="13"/>
        <v>0</v>
      </c>
    </row>
    <row r="55" spans="1:32" s="21" customFormat="1">
      <c r="A55" s="101">
        <v>44</v>
      </c>
      <c r="B55" s="110" t="str">
        <f>'KIB F'!B55</f>
        <v>KELURAHAN JAMPIROSO</v>
      </c>
      <c r="C55" s="31">
        <f>'per SKPD'!E5962</f>
        <v>1800000</v>
      </c>
      <c r="D55" s="31">
        <f>'per SKPD'!F5962</f>
        <v>0</v>
      </c>
      <c r="E55" s="31">
        <f>'per SKPD'!G5962</f>
        <v>0</v>
      </c>
      <c r="F55" s="31">
        <f>'per SKPD'!H5962</f>
        <v>0</v>
      </c>
      <c r="G55" s="31">
        <f>'per SKPD'!I5962</f>
        <v>0</v>
      </c>
      <c r="H55" s="31">
        <f>'per SKPD'!J5962</f>
        <v>0</v>
      </c>
      <c r="I55" s="31">
        <f>'per SKPD'!K5962</f>
        <v>0</v>
      </c>
      <c r="J55" s="31">
        <f>'per SKPD'!L5962</f>
        <v>0</v>
      </c>
      <c r="K55" s="31">
        <f>'per SKPD'!M5962</f>
        <v>0</v>
      </c>
      <c r="L55" s="31">
        <f>'per SKPD'!N5962</f>
        <v>0</v>
      </c>
      <c r="M55" s="31">
        <f>'per SKPD'!W5962</f>
        <v>0</v>
      </c>
      <c r="N55" s="31">
        <f>'per SKPD'!X5962</f>
        <v>0</v>
      </c>
      <c r="O55" s="31">
        <f>'per SKPD'!Y5962</f>
        <v>0</v>
      </c>
      <c r="P55" s="31">
        <f>'per SKPD'!Z5962</f>
        <v>0</v>
      </c>
      <c r="Q55" s="31">
        <f>'per SKPD'!AA5962</f>
        <v>0</v>
      </c>
      <c r="R55" s="31">
        <f>'per SKPD'!AB5962</f>
        <v>0</v>
      </c>
      <c r="S55" s="31">
        <f>'per SKPD'!AC5962</f>
        <v>0</v>
      </c>
      <c r="T55" s="31">
        <f>'per SKPD'!AL5962</f>
        <v>0</v>
      </c>
      <c r="U55" s="31">
        <f>'per SKPD'!AM5962</f>
        <v>0</v>
      </c>
      <c r="V55" s="31">
        <f>'per SKPD'!AN5962</f>
        <v>0</v>
      </c>
      <c r="W55" s="31">
        <f>'per SKPD'!AO5962</f>
        <v>0</v>
      </c>
      <c r="X55" s="32">
        <f t="shared" si="7"/>
        <v>1800000</v>
      </c>
      <c r="Y55" s="32"/>
      <c r="Z55" s="28"/>
      <c r="AA55" s="29">
        <f t="shared" si="8"/>
        <v>1800000</v>
      </c>
      <c r="AB55" s="29">
        <f t="shared" si="9"/>
        <v>0</v>
      </c>
      <c r="AC55" s="29">
        <f t="shared" si="10"/>
        <v>1800000</v>
      </c>
      <c r="AD55" s="94">
        <f t="shared" si="11"/>
        <v>0</v>
      </c>
      <c r="AE55" s="94">
        <f t="shared" si="12"/>
        <v>0</v>
      </c>
      <c r="AF55" s="94">
        <f t="shared" si="13"/>
        <v>0</v>
      </c>
    </row>
    <row r="56" spans="1:32" s="21" customFormat="1">
      <c r="A56" s="101">
        <v>45</v>
      </c>
      <c r="B56" s="110" t="str">
        <f>'KIB F'!B56</f>
        <v>KELURAHAN JAMPIREJO</v>
      </c>
      <c r="C56" s="31">
        <f>'per SKPD'!E6027</f>
        <v>8260000</v>
      </c>
      <c r="D56" s="31">
        <f>'per SKPD'!F6027</f>
        <v>0</v>
      </c>
      <c r="E56" s="31">
        <f>'per SKPD'!G6027</f>
        <v>0</v>
      </c>
      <c r="F56" s="31">
        <f>'per SKPD'!H6027</f>
        <v>0</v>
      </c>
      <c r="G56" s="31">
        <f>'per SKPD'!I6027</f>
        <v>0</v>
      </c>
      <c r="H56" s="31">
        <f>'per SKPD'!J6027</f>
        <v>0</v>
      </c>
      <c r="I56" s="31">
        <f>'per SKPD'!K6027</f>
        <v>0</v>
      </c>
      <c r="J56" s="31">
        <f>'per SKPD'!L6027</f>
        <v>0</v>
      </c>
      <c r="K56" s="31">
        <f>'per SKPD'!M6027</f>
        <v>0</v>
      </c>
      <c r="L56" s="31">
        <f>'per SKPD'!N6027</f>
        <v>0</v>
      </c>
      <c r="M56" s="31">
        <f>'per SKPD'!W6027</f>
        <v>0</v>
      </c>
      <c r="N56" s="31">
        <f>'per SKPD'!X6027</f>
        <v>0</v>
      </c>
      <c r="O56" s="31">
        <f>'per SKPD'!Y6027</f>
        <v>0</v>
      </c>
      <c r="P56" s="31">
        <f>'per SKPD'!Z6027</f>
        <v>0</v>
      </c>
      <c r="Q56" s="31">
        <f>'per SKPD'!AA6027</f>
        <v>0</v>
      </c>
      <c r="R56" s="31">
        <f>'per SKPD'!AB6027</f>
        <v>0</v>
      </c>
      <c r="S56" s="31">
        <f>'per SKPD'!AC6027</f>
        <v>0</v>
      </c>
      <c r="T56" s="31">
        <f>'per SKPD'!AL6027</f>
        <v>0</v>
      </c>
      <c r="U56" s="31">
        <f>'per SKPD'!AM6027</f>
        <v>0</v>
      </c>
      <c r="V56" s="31">
        <f>'per SKPD'!AN6027</f>
        <v>0</v>
      </c>
      <c r="W56" s="31">
        <f>'per SKPD'!AO6027</f>
        <v>0</v>
      </c>
      <c r="X56" s="32">
        <f t="shared" si="7"/>
        <v>8260000</v>
      </c>
      <c r="Y56" s="32"/>
      <c r="Z56" s="28"/>
      <c r="AA56" s="29">
        <f t="shared" si="8"/>
        <v>8260000</v>
      </c>
      <c r="AB56" s="29">
        <f t="shared" si="9"/>
        <v>0</v>
      </c>
      <c r="AC56" s="29">
        <f t="shared" si="10"/>
        <v>8260000</v>
      </c>
      <c r="AD56" s="94">
        <f t="shared" si="11"/>
        <v>0</v>
      </c>
      <c r="AE56" s="94">
        <f t="shared" si="12"/>
        <v>0</v>
      </c>
      <c r="AF56" s="94">
        <f t="shared" si="13"/>
        <v>0</v>
      </c>
    </row>
    <row r="57" spans="1:32" s="21" customFormat="1">
      <c r="A57" s="101">
        <v>46</v>
      </c>
      <c r="B57" s="110" t="str">
        <f>'KIB F'!B57</f>
        <v>KELURAHAN KERTOSARI</v>
      </c>
      <c r="C57" s="31">
        <f>'per SKPD'!E6092</f>
        <v>0</v>
      </c>
      <c r="D57" s="31">
        <f>'per SKPD'!F6092</f>
        <v>0</v>
      </c>
      <c r="E57" s="31">
        <f>'per SKPD'!G6092</f>
        <v>0</v>
      </c>
      <c r="F57" s="31">
        <f>'per SKPD'!H6092</f>
        <v>0</v>
      </c>
      <c r="G57" s="31">
        <f>'per SKPD'!I6092</f>
        <v>0</v>
      </c>
      <c r="H57" s="31">
        <f>'per SKPD'!J6092</f>
        <v>0</v>
      </c>
      <c r="I57" s="31">
        <f>'per SKPD'!K6092</f>
        <v>0</v>
      </c>
      <c r="J57" s="31">
        <f>'per SKPD'!L6092</f>
        <v>0</v>
      </c>
      <c r="K57" s="31">
        <f>'per SKPD'!M6092</f>
        <v>0</v>
      </c>
      <c r="L57" s="31">
        <f>'per SKPD'!N6092</f>
        <v>0</v>
      </c>
      <c r="M57" s="31">
        <f>'per SKPD'!W6092</f>
        <v>0</v>
      </c>
      <c r="N57" s="31">
        <f>'per SKPD'!X6092</f>
        <v>0</v>
      </c>
      <c r="O57" s="31">
        <f>'per SKPD'!Y6092</f>
        <v>0</v>
      </c>
      <c r="P57" s="31">
        <f>'per SKPD'!Z6092</f>
        <v>0</v>
      </c>
      <c r="Q57" s="31">
        <f>'per SKPD'!AA6092</f>
        <v>0</v>
      </c>
      <c r="R57" s="31">
        <f>'per SKPD'!AB6092</f>
        <v>0</v>
      </c>
      <c r="S57" s="31">
        <f>'per SKPD'!AC6092</f>
        <v>0</v>
      </c>
      <c r="T57" s="31">
        <f>'per SKPD'!AL6092</f>
        <v>0</v>
      </c>
      <c r="U57" s="31">
        <f>'per SKPD'!AM6092</f>
        <v>0</v>
      </c>
      <c r="V57" s="31">
        <f>'per SKPD'!AN6092</f>
        <v>0</v>
      </c>
      <c r="W57" s="31">
        <f>'per SKPD'!AO6092</f>
        <v>0</v>
      </c>
      <c r="X57" s="32">
        <f t="shared" si="7"/>
        <v>0</v>
      </c>
      <c r="Y57" s="32"/>
      <c r="Z57" s="28"/>
      <c r="AA57" s="29">
        <f t="shared" si="8"/>
        <v>0</v>
      </c>
      <c r="AB57" s="29">
        <f t="shared" si="9"/>
        <v>0</v>
      </c>
      <c r="AC57" s="29">
        <f t="shared" si="10"/>
        <v>0</v>
      </c>
      <c r="AD57" s="94">
        <f t="shared" si="11"/>
        <v>0</v>
      </c>
      <c r="AE57" s="94">
        <f t="shared" si="12"/>
        <v>0</v>
      </c>
      <c r="AF57" s="94">
        <f t="shared" si="13"/>
        <v>0</v>
      </c>
    </row>
    <row r="58" spans="1:32" s="21" customFormat="1">
      <c r="A58" s="101">
        <v>47</v>
      </c>
      <c r="B58" s="110" t="str">
        <f>'KIB F'!B58</f>
        <v>KELURAHAN BANYUURIP</v>
      </c>
      <c r="C58" s="31">
        <f>'per SKPD'!E6160</f>
        <v>0</v>
      </c>
      <c r="D58" s="31">
        <f>'per SKPD'!F6160</f>
        <v>0</v>
      </c>
      <c r="E58" s="31">
        <f>'per SKPD'!G6160</f>
        <v>0</v>
      </c>
      <c r="F58" s="31">
        <f>'per SKPD'!H6160</f>
        <v>0</v>
      </c>
      <c r="G58" s="31">
        <f>'per SKPD'!I6160</f>
        <v>0</v>
      </c>
      <c r="H58" s="31">
        <f>'per SKPD'!J6160</f>
        <v>0</v>
      </c>
      <c r="I58" s="31">
        <f>'per SKPD'!K6160</f>
        <v>0</v>
      </c>
      <c r="J58" s="31">
        <f>'per SKPD'!L6160</f>
        <v>0</v>
      </c>
      <c r="K58" s="31">
        <f>'per SKPD'!M6160</f>
        <v>0</v>
      </c>
      <c r="L58" s="31">
        <f>'per SKPD'!N6160</f>
        <v>0</v>
      </c>
      <c r="M58" s="31">
        <f>'per SKPD'!W6160</f>
        <v>0</v>
      </c>
      <c r="N58" s="31">
        <f>'per SKPD'!X6160</f>
        <v>0</v>
      </c>
      <c r="O58" s="31">
        <f>'per SKPD'!Y6160</f>
        <v>0</v>
      </c>
      <c r="P58" s="31">
        <f>'per SKPD'!Z6160</f>
        <v>0</v>
      </c>
      <c r="Q58" s="31">
        <f>'per SKPD'!AA6160</f>
        <v>0</v>
      </c>
      <c r="R58" s="31">
        <f>'per SKPD'!AB6160</f>
        <v>0</v>
      </c>
      <c r="S58" s="31">
        <f>'per SKPD'!AC6160</f>
        <v>0</v>
      </c>
      <c r="T58" s="31">
        <f>'per SKPD'!AL6160</f>
        <v>0</v>
      </c>
      <c r="U58" s="31">
        <f>'per SKPD'!AM6160</f>
        <v>0</v>
      </c>
      <c r="V58" s="31">
        <f>'per SKPD'!AN6160</f>
        <v>0</v>
      </c>
      <c r="W58" s="31">
        <f>'per SKPD'!AO6160</f>
        <v>0</v>
      </c>
      <c r="X58" s="32">
        <f t="shared" si="7"/>
        <v>0</v>
      </c>
      <c r="Y58" s="32"/>
      <c r="Z58" s="28"/>
      <c r="AA58" s="29">
        <f t="shared" si="8"/>
        <v>0</v>
      </c>
      <c r="AB58" s="29">
        <f t="shared" si="9"/>
        <v>0</v>
      </c>
      <c r="AC58" s="29">
        <f t="shared" si="10"/>
        <v>0</v>
      </c>
      <c r="AD58" s="94">
        <f t="shared" si="11"/>
        <v>0</v>
      </c>
      <c r="AE58" s="94">
        <f t="shared" si="12"/>
        <v>0</v>
      </c>
      <c r="AF58" s="94">
        <f t="shared" si="13"/>
        <v>0</v>
      </c>
    </row>
    <row r="59" spans="1:32" s="21" customFormat="1">
      <c r="A59" s="101">
        <v>48</v>
      </c>
      <c r="B59" s="110" t="str">
        <f>'KIB F'!B59</f>
        <v>KELURAHAN KOWANGAN</v>
      </c>
      <c r="C59" s="31">
        <f>'per SKPD'!E6210</f>
        <v>5200000</v>
      </c>
      <c r="D59" s="31">
        <f>'per SKPD'!F6210</f>
        <v>0</v>
      </c>
      <c r="E59" s="31">
        <f>'per SKPD'!G6210</f>
        <v>0</v>
      </c>
      <c r="F59" s="31">
        <f>'per SKPD'!H6210</f>
        <v>0</v>
      </c>
      <c r="G59" s="31">
        <f>'per SKPD'!I6210</f>
        <v>0</v>
      </c>
      <c r="H59" s="31">
        <f>'per SKPD'!J6210</f>
        <v>0</v>
      </c>
      <c r="I59" s="31">
        <f>'per SKPD'!K6210</f>
        <v>0</v>
      </c>
      <c r="J59" s="31">
        <f>'per SKPD'!L6210</f>
        <v>0</v>
      </c>
      <c r="K59" s="31">
        <f>'per SKPD'!M6210</f>
        <v>0</v>
      </c>
      <c r="L59" s="31">
        <f>'per SKPD'!N6210</f>
        <v>0</v>
      </c>
      <c r="M59" s="31">
        <f>'per SKPD'!W6210</f>
        <v>0</v>
      </c>
      <c r="N59" s="31">
        <f>'per SKPD'!X6210</f>
        <v>0</v>
      </c>
      <c r="O59" s="31">
        <f>'per SKPD'!Y6210</f>
        <v>0</v>
      </c>
      <c r="P59" s="31">
        <f>'per SKPD'!Z6210</f>
        <v>0</v>
      </c>
      <c r="Q59" s="31">
        <f>'per SKPD'!AA6210</f>
        <v>0</v>
      </c>
      <c r="R59" s="31">
        <f>'per SKPD'!AB6210</f>
        <v>0</v>
      </c>
      <c r="S59" s="31">
        <f>'per SKPD'!AC6210</f>
        <v>0</v>
      </c>
      <c r="T59" s="31">
        <f>'per SKPD'!AL6210</f>
        <v>0</v>
      </c>
      <c r="U59" s="31">
        <f>'per SKPD'!AM6210</f>
        <v>0</v>
      </c>
      <c r="V59" s="31">
        <f>'per SKPD'!AN6210</f>
        <v>0</v>
      </c>
      <c r="W59" s="31">
        <f>'per SKPD'!AO6210</f>
        <v>0</v>
      </c>
      <c r="X59" s="32">
        <f t="shared" si="7"/>
        <v>5200000</v>
      </c>
      <c r="Y59" s="32"/>
      <c r="Z59" s="28"/>
      <c r="AA59" s="29">
        <f t="shared" si="8"/>
        <v>5200000</v>
      </c>
      <c r="AB59" s="29">
        <f t="shared" si="9"/>
        <v>0</v>
      </c>
      <c r="AC59" s="29">
        <f t="shared" si="10"/>
        <v>5200000</v>
      </c>
      <c r="AD59" s="94">
        <f t="shared" si="11"/>
        <v>0</v>
      </c>
      <c r="AE59" s="94">
        <f t="shared" si="12"/>
        <v>0</v>
      </c>
      <c r="AF59" s="94">
        <f t="shared" si="13"/>
        <v>0</v>
      </c>
    </row>
    <row r="60" spans="1:32" s="21" customFormat="1">
      <c r="A60" s="101">
        <v>49</v>
      </c>
      <c r="B60" s="110" t="str">
        <f>'KIB F'!B60</f>
        <v>KELURAHAN JURANG</v>
      </c>
      <c r="C60" s="31">
        <f>'per SKPD'!E6293</f>
        <v>3875000</v>
      </c>
      <c r="D60" s="31">
        <f>'per SKPD'!F6293</f>
        <v>0</v>
      </c>
      <c r="E60" s="31">
        <f>'per SKPD'!G6293</f>
        <v>0</v>
      </c>
      <c r="F60" s="31">
        <f>'per SKPD'!H6293</f>
        <v>0</v>
      </c>
      <c r="G60" s="31">
        <f>'per SKPD'!I6293</f>
        <v>0</v>
      </c>
      <c r="H60" s="31">
        <f>'per SKPD'!J6293</f>
        <v>0</v>
      </c>
      <c r="I60" s="31">
        <f>'per SKPD'!K6293</f>
        <v>0</v>
      </c>
      <c r="J60" s="31">
        <f>'per SKPD'!L6293</f>
        <v>0</v>
      </c>
      <c r="K60" s="31">
        <f>'per SKPD'!M6293</f>
        <v>0</v>
      </c>
      <c r="L60" s="31">
        <f>'per SKPD'!N6293</f>
        <v>0</v>
      </c>
      <c r="M60" s="31">
        <f>'per SKPD'!W6293</f>
        <v>0</v>
      </c>
      <c r="N60" s="31">
        <f>'per SKPD'!X6293</f>
        <v>0</v>
      </c>
      <c r="O60" s="31">
        <f>'per SKPD'!Y6293</f>
        <v>0</v>
      </c>
      <c r="P60" s="31">
        <f>'per SKPD'!Z6293</f>
        <v>0</v>
      </c>
      <c r="Q60" s="31">
        <f>'per SKPD'!AA6293</f>
        <v>0</v>
      </c>
      <c r="R60" s="31">
        <f>'per SKPD'!AB6293</f>
        <v>0</v>
      </c>
      <c r="S60" s="31">
        <f>'per SKPD'!AC6293</f>
        <v>0</v>
      </c>
      <c r="T60" s="31">
        <f>'per SKPD'!AL6293</f>
        <v>0</v>
      </c>
      <c r="U60" s="31">
        <f>'per SKPD'!AM6293</f>
        <v>0</v>
      </c>
      <c r="V60" s="31">
        <f>'per SKPD'!AN6293</f>
        <v>0</v>
      </c>
      <c r="W60" s="31">
        <f>'per SKPD'!AO6293</f>
        <v>0</v>
      </c>
      <c r="X60" s="32">
        <f t="shared" si="7"/>
        <v>3875000</v>
      </c>
      <c r="Y60" s="32"/>
      <c r="Z60" s="28"/>
      <c r="AA60" s="29">
        <f t="shared" si="8"/>
        <v>3875000</v>
      </c>
      <c r="AB60" s="29">
        <f t="shared" si="9"/>
        <v>0</v>
      </c>
      <c r="AC60" s="29">
        <f t="shared" si="10"/>
        <v>3875000</v>
      </c>
      <c r="AD60" s="94">
        <f t="shared" si="11"/>
        <v>0</v>
      </c>
      <c r="AE60" s="94">
        <f t="shared" si="12"/>
        <v>0</v>
      </c>
      <c r="AF60" s="94">
        <f t="shared" si="13"/>
        <v>0</v>
      </c>
    </row>
    <row r="61" spans="1:32" s="21" customFormat="1">
      <c r="A61" s="101">
        <v>50</v>
      </c>
      <c r="B61" s="110" t="str">
        <f>'KIB F'!B61</f>
        <v>KELURAHAN TLOGOREJO</v>
      </c>
      <c r="C61" s="31">
        <f>'per SKPD'!E6362</f>
        <v>2016500</v>
      </c>
      <c r="D61" s="31">
        <f>'per SKPD'!F6362</f>
        <v>0</v>
      </c>
      <c r="E61" s="31">
        <f>'per SKPD'!G6362</f>
        <v>0</v>
      </c>
      <c r="F61" s="31">
        <f>'per SKPD'!H6362</f>
        <v>0</v>
      </c>
      <c r="G61" s="31">
        <f>'per SKPD'!I6362</f>
        <v>0</v>
      </c>
      <c r="H61" s="31">
        <f>'per SKPD'!J6362</f>
        <v>0</v>
      </c>
      <c r="I61" s="31">
        <f>'per SKPD'!K6362</f>
        <v>0</v>
      </c>
      <c r="J61" s="31">
        <f>'per SKPD'!L6362</f>
        <v>0</v>
      </c>
      <c r="K61" s="31">
        <f>'per SKPD'!M6362</f>
        <v>0</v>
      </c>
      <c r="L61" s="31">
        <f>'per SKPD'!N6362</f>
        <v>0</v>
      </c>
      <c r="M61" s="31">
        <f>'per SKPD'!W6362</f>
        <v>0</v>
      </c>
      <c r="N61" s="31">
        <f>'per SKPD'!X6362</f>
        <v>0</v>
      </c>
      <c r="O61" s="31">
        <f>'per SKPD'!Y6362</f>
        <v>0</v>
      </c>
      <c r="P61" s="31">
        <f>'per SKPD'!Z6362</f>
        <v>0</v>
      </c>
      <c r="Q61" s="31">
        <f>'per SKPD'!AA6362</f>
        <v>0</v>
      </c>
      <c r="R61" s="31">
        <f>'per SKPD'!AB6362</f>
        <v>0</v>
      </c>
      <c r="S61" s="31">
        <f>'per SKPD'!AC6362</f>
        <v>0</v>
      </c>
      <c r="T61" s="31">
        <f>'per SKPD'!AL6362</f>
        <v>0</v>
      </c>
      <c r="U61" s="31">
        <f>'per SKPD'!AM6362</f>
        <v>0</v>
      </c>
      <c r="V61" s="31">
        <f>'per SKPD'!AN6362</f>
        <v>0</v>
      </c>
      <c r="W61" s="31">
        <f>'per SKPD'!AO6362</f>
        <v>0</v>
      </c>
      <c r="X61" s="32">
        <f t="shared" si="7"/>
        <v>2016500</v>
      </c>
      <c r="Y61" s="32"/>
      <c r="Z61" s="28"/>
      <c r="AA61" s="29">
        <f t="shared" si="8"/>
        <v>2016500</v>
      </c>
      <c r="AB61" s="29">
        <f t="shared" si="9"/>
        <v>0</v>
      </c>
      <c r="AC61" s="29">
        <f t="shared" si="10"/>
        <v>2016500</v>
      </c>
      <c r="AD61" s="94">
        <f t="shared" si="11"/>
        <v>0</v>
      </c>
      <c r="AE61" s="94">
        <f t="shared" si="12"/>
        <v>0</v>
      </c>
      <c r="AF61" s="94">
        <f t="shared" si="13"/>
        <v>0</v>
      </c>
    </row>
    <row r="62" spans="1:32" s="21" customFormat="1">
      <c r="A62" s="101">
        <v>51</v>
      </c>
      <c r="B62" s="110" t="str">
        <f>'KIB F'!B62</f>
        <v>KELURAHAN KEBONSARI</v>
      </c>
      <c r="C62" s="31">
        <f>'per SKPD'!E6420</f>
        <v>3966500</v>
      </c>
      <c r="D62" s="31">
        <f>'per SKPD'!F6420</f>
        <v>0</v>
      </c>
      <c r="E62" s="31">
        <f>'per SKPD'!G6420</f>
        <v>0</v>
      </c>
      <c r="F62" s="31">
        <f>'per SKPD'!H6420</f>
        <v>0</v>
      </c>
      <c r="G62" s="31">
        <f>'per SKPD'!I6420</f>
        <v>0</v>
      </c>
      <c r="H62" s="31">
        <f>'per SKPD'!J6420</f>
        <v>0</v>
      </c>
      <c r="I62" s="31">
        <f>'per SKPD'!K6420</f>
        <v>0</v>
      </c>
      <c r="J62" s="31">
        <f>'per SKPD'!L6420</f>
        <v>0</v>
      </c>
      <c r="K62" s="31">
        <f>'per SKPD'!M6420</f>
        <v>0</v>
      </c>
      <c r="L62" s="31">
        <f>'per SKPD'!N6420</f>
        <v>0</v>
      </c>
      <c r="M62" s="31">
        <f>'per SKPD'!W6420</f>
        <v>0</v>
      </c>
      <c r="N62" s="31">
        <f>'per SKPD'!X6420</f>
        <v>0</v>
      </c>
      <c r="O62" s="31">
        <f>'per SKPD'!Y6420</f>
        <v>0</v>
      </c>
      <c r="P62" s="31">
        <f>'per SKPD'!Z6420</f>
        <v>0</v>
      </c>
      <c r="Q62" s="31">
        <f>'per SKPD'!AA6420</f>
        <v>0</v>
      </c>
      <c r="R62" s="31">
        <f>'per SKPD'!AB6420</f>
        <v>0</v>
      </c>
      <c r="S62" s="31">
        <f>'per SKPD'!AC6420</f>
        <v>0</v>
      </c>
      <c r="T62" s="31">
        <f>'per SKPD'!AL6420</f>
        <v>0</v>
      </c>
      <c r="U62" s="31">
        <f>'per SKPD'!AM6420</f>
        <v>0</v>
      </c>
      <c r="V62" s="31">
        <f>'per SKPD'!AN6420</f>
        <v>0</v>
      </c>
      <c r="W62" s="31">
        <f>'per SKPD'!AO6420</f>
        <v>0</v>
      </c>
      <c r="X62" s="32">
        <f t="shared" si="7"/>
        <v>3966500</v>
      </c>
      <c r="Y62" s="32"/>
      <c r="Z62" s="28"/>
      <c r="AA62" s="29">
        <f t="shared" si="8"/>
        <v>3966500</v>
      </c>
      <c r="AB62" s="29">
        <f t="shared" si="9"/>
        <v>0</v>
      </c>
      <c r="AC62" s="29">
        <f t="shared" si="10"/>
        <v>3966500</v>
      </c>
      <c r="AD62" s="94">
        <f t="shared" si="11"/>
        <v>0</v>
      </c>
      <c r="AE62" s="94">
        <f t="shared" si="12"/>
        <v>0</v>
      </c>
      <c r="AF62" s="94">
        <f t="shared" si="13"/>
        <v>0</v>
      </c>
    </row>
    <row r="63" spans="1:32" s="21" customFormat="1">
      <c r="A63" s="101">
        <v>52</v>
      </c>
      <c r="B63" s="110" t="str">
        <f>'KIB F'!B63</f>
        <v>KELURAHAN MANDING</v>
      </c>
      <c r="C63" s="31">
        <f>'per SKPD'!E6493</f>
        <v>3000000</v>
      </c>
      <c r="D63" s="31">
        <f>'per SKPD'!F6493</f>
        <v>0</v>
      </c>
      <c r="E63" s="31">
        <f>'per SKPD'!G6493</f>
        <v>0</v>
      </c>
      <c r="F63" s="31">
        <f>'per SKPD'!H6493</f>
        <v>0</v>
      </c>
      <c r="G63" s="31">
        <f>'per SKPD'!I6493</f>
        <v>0</v>
      </c>
      <c r="H63" s="31">
        <f>'per SKPD'!J6493</f>
        <v>0</v>
      </c>
      <c r="I63" s="31">
        <f>'per SKPD'!K6493</f>
        <v>0</v>
      </c>
      <c r="J63" s="31">
        <f>'per SKPD'!L6493</f>
        <v>0</v>
      </c>
      <c r="K63" s="31">
        <f>'per SKPD'!M6493</f>
        <v>0</v>
      </c>
      <c r="L63" s="31">
        <f>'per SKPD'!N6493</f>
        <v>0</v>
      </c>
      <c r="M63" s="31">
        <f>'per SKPD'!W6493</f>
        <v>0</v>
      </c>
      <c r="N63" s="31">
        <f>'per SKPD'!X6493</f>
        <v>0</v>
      </c>
      <c r="O63" s="31">
        <f>'per SKPD'!Y6493</f>
        <v>0</v>
      </c>
      <c r="P63" s="31">
        <f>'per SKPD'!Z6493</f>
        <v>0</v>
      </c>
      <c r="Q63" s="31">
        <f>'per SKPD'!AA6493</f>
        <v>0</v>
      </c>
      <c r="R63" s="31">
        <f>'per SKPD'!AB6493</f>
        <v>0</v>
      </c>
      <c r="S63" s="31">
        <f>'per SKPD'!AC6493</f>
        <v>0</v>
      </c>
      <c r="T63" s="31">
        <f>'per SKPD'!AL6493</f>
        <v>0</v>
      </c>
      <c r="U63" s="31">
        <f>'per SKPD'!AM6493</f>
        <v>0</v>
      </c>
      <c r="V63" s="31">
        <f>'per SKPD'!AN6493</f>
        <v>0</v>
      </c>
      <c r="W63" s="31">
        <f>'per SKPD'!AO6493</f>
        <v>0</v>
      </c>
      <c r="X63" s="32">
        <f t="shared" si="7"/>
        <v>3000000</v>
      </c>
      <c r="Y63" s="32"/>
      <c r="Z63" s="28"/>
      <c r="AA63" s="29">
        <f t="shared" si="8"/>
        <v>3000000</v>
      </c>
      <c r="AB63" s="29">
        <f t="shared" si="9"/>
        <v>0</v>
      </c>
      <c r="AC63" s="29">
        <f t="shared" si="10"/>
        <v>3000000</v>
      </c>
      <c r="AD63" s="94">
        <f t="shared" si="11"/>
        <v>0</v>
      </c>
      <c r="AE63" s="94">
        <f t="shared" si="12"/>
        <v>0</v>
      </c>
      <c r="AF63" s="94">
        <f t="shared" si="13"/>
        <v>0</v>
      </c>
    </row>
    <row r="64" spans="1:32" s="21" customFormat="1">
      <c r="A64" s="101">
        <v>53</v>
      </c>
      <c r="B64" s="110" t="str">
        <f>'KIB F'!B64</f>
        <v>KELURAHAN MUNGSENG</v>
      </c>
      <c r="C64" s="31">
        <f>'per SKPD'!E6590</f>
        <v>3785000</v>
      </c>
      <c r="D64" s="31">
        <f>'per SKPD'!F6590</f>
        <v>0</v>
      </c>
      <c r="E64" s="31">
        <f>'per SKPD'!G6590</f>
        <v>0</v>
      </c>
      <c r="F64" s="31">
        <f>'per SKPD'!H6590</f>
        <v>0</v>
      </c>
      <c r="G64" s="31">
        <f>'per SKPD'!I6590</f>
        <v>0</v>
      </c>
      <c r="H64" s="31">
        <f>'per SKPD'!J6590</f>
        <v>0</v>
      </c>
      <c r="I64" s="31">
        <f>'per SKPD'!K6590</f>
        <v>0</v>
      </c>
      <c r="J64" s="31">
        <f>'per SKPD'!L6590</f>
        <v>0</v>
      </c>
      <c r="K64" s="31">
        <f>'per SKPD'!M6590</f>
        <v>0</v>
      </c>
      <c r="L64" s="31">
        <f>'per SKPD'!N6590</f>
        <v>0</v>
      </c>
      <c r="M64" s="31">
        <f>'per SKPD'!W6590</f>
        <v>0</v>
      </c>
      <c r="N64" s="31">
        <f>'per SKPD'!X6590</f>
        <v>0</v>
      </c>
      <c r="O64" s="31">
        <f>'per SKPD'!Y6590</f>
        <v>0</v>
      </c>
      <c r="P64" s="31">
        <f>'per SKPD'!Z6590</f>
        <v>0</v>
      </c>
      <c r="Q64" s="31">
        <f>'per SKPD'!AA6590</f>
        <v>0</v>
      </c>
      <c r="R64" s="31">
        <f>'per SKPD'!AB6590</f>
        <v>0</v>
      </c>
      <c r="S64" s="31">
        <f>'per SKPD'!AC6590</f>
        <v>0</v>
      </c>
      <c r="T64" s="31">
        <f>'per SKPD'!AL6590</f>
        <v>0</v>
      </c>
      <c r="U64" s="31">
        <f>'per SKPD'!AM6590</f>
        <v>0</v>
      </c>
      <c r="V64" s="31">
        <f>'per SKPD'!AN6590</f>
        <v>0</v>
      </c>
      <c r="W64" s="31">
        <f>'per SKPD'!AO6590</f>
        <v>0</v>
      </c>
      <c r="X64" s="32">
        <f t="shared" si="7"/>
        <v>3785000</v>
      </c>
      <c r="Y64" s="32"/>
      <c r="Z64" s="28"/>
      <c r="AA64" s="29">
        <f t="shared" si="8"/>
        <v>3785000</v>
      </c>
      <c r="AB64" s="29">
        <f t="shared" si="9"/>
        <v>0</v>
      </c>
      <c r="AC64" s="29">
        <f t="shared" si="10"/>
        <v>3785000</v>
      </c>
      <c r="AD64" s="94">
        <f t="shared" si="11"/>
        <v>0</v>
      </c>
      <c r="AE64" s="94">
        <f t="shared" si="12"/>
        <v>0</v>
      </c>
      <c r="AF64" s="94">
        <f t="shared" si="13"/>
        <v>0</v>
      </c>
    </row>
    <row r="65" spans="1:32" s="21" customFormat="1">
      <c r="A65" s="101">
        <v>54</v>
      </c>
      <c r="B65" s="110" t="str">
        <f>'KIB F'!B65</f>
        <v>KELURAHAN PURWOREJO</v>
      </c>
      <c r="C65" s="31">
        <f>'per SKPD'!E6670</f>
        <v>14475000</v>
      </c>
      <c r="D65" s="31">
        <f>'per SKPD'!F6670</f>
        <v>0</v>
      </c>
      <c r="E65" s="31">
        <f>'per SKPD'!G6670</f>
        <v>0</v>
      </c>
      <c r="F65" s="31">
        <f>'per SKPD'!H6670</f>
        <v>0</v>
      </c>
      <c r="G65" s="31">
        <f>'per SKPD'!I6670</f>
        <v>0</v>
      </c>
      <c r="H65" s="31">
        <f>'per SKPD'!J6670</f>
        <v>0</v>
      </c>
      <c r="I65" s="31">
        <f>'per SKPD'!K6670</f>
        <v>0</v>
      </c>
      <c r="J65" s="31">
        <f>'per SKPD'!L6670</f>
        <v>0</v>
      </c>
      <c r="K65" s="31">
        <f>'per SKPD'!M6670</f>
        <v>0</v>
      </c>
      <c r="L65" s="31">
        <f>'per SKPD'!N6670</f>
        <v>0</v>
      </c>
      <c r="M65" s="31">
        <f>'per SKPD'!W6670</f>
        <v>0</v>
      </c>
      <c r="N65" s="31">
        <f>'per SKPD'!X6670</f>
        <v>0</v>
      </c>
      <c r="O65" s="31">
        <f>'per SKPD'!Y6670</f>
        <v>0</v>
      </c>
      <c r="P65" s="31">
        <f>'per SKPD'!Z6670</f>
        <v>0</v>
      </c>
      <c r="Q65" s="31">
        <f>'per SKPD'!AA6670</f>
        <v>0</v>
      </c>
      <c r="R65" s="31">
        <f>'per SKPD'!AB6670</f>
        <v>0</v>
      </c>
      <c r="S65" s="31">
        <f>'per SKPD'!AC6670</f>
        <v>0</v>
      </c>
      <c r="T65" s="31">
        <f>'per SKPD'!AL6670</f>
        <v>0</v>
      </c>
      <c r="U65" s="31">
        <f>'per SKPD'!AM6670</f>
        <v>0</v>
      </c>
      <c r="V65" s="31">
        <f>'per SKPD'!AN6670</f>
        <v>0</v>
      </c>
      <c r="W65" s="31">
        <f>'per SKPD'!AO6670</f>
        <v>0</v>
      </c>
      <c r="X65" s="32">
        <f t="shared" si="7"/>
        <v>14475000</v>
      </c>
      <c r="Y65" s="32"/>
      <c r="Z65" s="28"/>
      <c r="AA65" s="29">
        <f t="shared" si="8"/>
        <v>14475000</v>
      </c>
      <c r="AB65" s="29">
        <f t="shared" si="9"/>
        <v>0</v>
      </c>
      <c r="AC65" s="29">
        <f t="shared" si="10"/>
        <v>14475000</v>
      </c>
      <c r="AD65" s="94">
        <f t="shared" si="11"/>
        <v>0</v>
      </c>
      <c r="AE65" s="94">
        <f t="shared" si="12"/>
        <v>0</v>
      </c>
      <c r="AF65" s="94">
        <f t="shared" si="13"/>
        <v>0</v>
      </c>
    </row>
    <row r="66" spans="1:32" s="21" customFormat="1">
      <c r="A66" s="101">
        <v>55</v>
      </c>
      <c r="B66" s="110" t="str">
        <f>'KIB F'!B66</f>
        <v>KELURAHAN GIYANTI</v>
      </c>
      <c r="C66" s="31">
        <f>'per SKPD'!E6732</f>
        <v>0</v>
      </c>
      <c r="D66" s="31">
        <f>'per SKPD'!F6732</f>
        <v>0</v>
      </c>
      <c r="E66" s="31">
        <f>'per SKPD'!G6732</f>
        <v>0</v>
      </c>
      <c r="F66" s="31">
        <f>'per SKPD'!H6732</f>
        <v>0</v>
      </c>
      <c r="G66" s="31">
        <f>'per SKPD'!I6732</f>
        <v>0</v>
      </c>
      <c r="H66" s="31">
        <f>'per SKPD'!J6732</f>
        <v>0</v>
      </c>
      <c r="I66" s="31">
        <f>'per SKPD'!K6732</f>
        <v>0</v>
      </c>
      <c r="J66" s="31">
        <f>'per SKPD'!L6732</f>
        <v>0</v>
      </c>
      <c r="K66" s="31">
        <f>'per SKPD'!M6732</f>
        <v>0</v>
      </c>
      <c r="L66" s="31">
        <f>'per SKPD'!N6732</f>
        <v>0</v>
      </c>
      <c r="M66" s="31">
        <f>'per SKPD'!W6732</f>
        <v>0</v>
      </c>
      <c r="N66" s="31">
        <f>'per SKPD'!X6732</f>
        <v>0</v>
      </c>
      <c r="O66" s="31">
        <f>'per SKPD'!Y6732</f>
        <v>0</v>
      </c>
      <c r="P66" s="31">
        <f>'per SKPD'!Z6732</f>
        <v>0</v>
      </c>
      <c r="Q66" s="31">
        <f>'per SKPD'!AA6732</f>
        <v>0</v>
      </c>
      <c r="R66" s="31">
        <f>'per SKPD'!AB6732</f>
        <v>0</v>
      </c>
      <c r="S66" s="31">
        <f>'per SKPD'!AC6732</f>
        <v>0</v>
      </c>
      <c r="T66" s="31">
        <f>'per SKPD'!AL6732</f>
        <v>0</v>
      </c>
      <c r="U66" s="31">
        <f>'per SKPD'!AM6732</f>
        <v>0</v>
      </c>
      <c r="V66" s="31">
        <f>'per SKPD'!AN6732</f>
        <v>0</v>
      </c>
      <c r="W66" s="31">
        <f>'per SKPD'!AO6732</f>
        <v>0</v>
      </c>
      <c r="X66" s="32">
        <f t="shared" si="7"/>
        <v>0</v>
      </c>
      <c r="Y66" s="32"/>
      <c r="Z66" s="28"/>
      <c r="AA66" s="29">
        <f t="shared" si="8"/>
        <v>0</v>
      </c>
      <c r="AB66" s="29">
        <f t="shared" si="9"/>
        <v>0</v>
      </c>
      <c r="AC66" s="29">
        <f t="shared" si="10"/>
        <v>0</v>
      </c>
      <c r="AD66" s="94">
        <f t="shared" si="11"/>
        <v>0</v>
      </c>
      <c r="AE66" s="94">
        <f t="shared" si="12"/>
        <v>0</v>
      </c>
      <c r="AF66" s="94">
        <f t="shared" si="13"/>
        <v>0</v>
      </c>
    </row>
    <row r="67" spans="1:32" s="21" customFormat="1">
      <c r="A67" s="101">
        <v>56</v>
      </c>
      <c r="B67" s="110" t="str">
        <f>'KIB F'!B67</f>
        <v>KELURAHAN MADURESO</v>
      </c>
      <c r="C67" s="31">
        <f>'per SKPD'!E6797</f>
        <v>1100000</v>
      </c>
      <c r="D67" s="31">
        <f>'per SKPD'!F6797</f>
        <v>0</v>
      </c>
      <c r="E67" s="31">
        <f>'per SKPD'!G6797</f>
        <v>0</v>
      </c>
      <c r="F67" s="31">
        <f>'per SKPD'!H6797</f>
        <v>0</v>
      </c>
      <c r="G67" s="31">
        <f>'per SKPD'!I6797</f>
        <v>0</v>
      </c>
      <c r="H67" s="31">
        <f>'per SKPD'!J6797</f>
        <v>0</v>
      </c>
      <c r="I67" s="31">
        <f>'per SKPD'!K6797</f>
        <v>0</v>
      </c>
      <c r="J67" s="31">
        <f>'per SKPD'!L6797</f>
        <v>0</v>
      </c>
      <c r="K67" s="31">
        <f>'per SKPD'!M6797</f>
        <v>0</v>
      </c>
      <c r="L67" s="31">
        <f>'per SKPD'!N6797</f>
        <v>0</v>
      </c>
      <c r="M67" s="31">
        <f>'per SKPD'!W6797</f>
        <v>0</v>
      </c>
      <c r="N67" s="31">
        <f>'per SKPD'!X6797</f>
        <v>0</v>
      </c>
      <c r="O67" s="31">
        <f>'per SKPD'!Y6797</f>
        <v>0</v>
      </c>
      <c r="P67" s="31">
        <f>'per SKPD'!Z6797</f>
        <v>0</v>
      </c>
      <c r="Q67" s="31">
        <f>'per SKPD'!AA6797</f>
        <v>0</v>
      </c>
      <c r="R67" s="31">
        <f>'per SKPD'!AB6797</f>
        <v>0</v>
      </c>
      <c r="S67" s="31">
        <f>'per SKPD'!AC6797</f>
        <v>0</v>
      </c>
      <c r="T67" s="31">
        <f>'per SKPD'!AL6797</f>
        <v>0</v>
      </c>
      <c r="U67" s="31">
        <f>'per SKPD'!AM6797</f>
        <v>0</v>
      </c>
      <c r="V67" s="31">
        <f>'per SKPD'!AN6797</f>
        <v>0</v>
      </c>
      <c r="W67" s="31">
        <f>'per SKPD'!AO6797</f>
        <v>0</v>
      </c>
      <c r="X67" s="32">
        <f t="shared" si="7"/>
        <v>1100000</v>
      </c>
      <c r="Y67" s="32"/>
      <c r="Z67" s="28"/>
      <c r="AA67" s="29">
        <f t="shared" si="8"/>
        <v>1100000</v>
      </c>
      <c r="AB67" s="29">
        <f t="shared" si="9"/>
        <v>0</v>
      </c>
      <c r="AC67" s="29">
        <f t="shared" si="10"/>
        <v>1100000</v>
      </c>
      <c r="AD67" s="94">
        <f t="shared" si="11"/>
        <v>0</v>
      </c>
      <c r="AE67" s="94">
        <f t="shared" si="12"/>
        <v>0</v>
      </c>
      <c r="AF67" s="94">
        <f t="shared" si="13"/>
        <v>0</v>
      </c>
    </row>
    <row r="68" spans="1:32" s="21" customFormat="1">
      <c r="A68" s="101">
        <v>57</v>
      </c>
      <c r="B68" s="110" t="str">
        <f>'KIB F'!B68</f>
        <v>KELURAHAN SIDOREJO</v>
      </c>
      <c r="C68" s="31">
        <f>'per SKPD'!E6876</f>
        <v>1366500</v>
      </c>
      <c r="D68" s="31">
        <f>'per SKPD'!F6876</f>
        <v>0</v>
      </c>
      <c r="E68" s="31">
        <f>'per SKPD'!G6876</f>
        <v>0</v>
      </c>
      <c r="F68" s="31">
        <f>'per SKPD'!H6876</f>
        <v>0</v>
      </c>
      <c r="G68" s="31">
        <f>'per SKPD'!I6876</f>
        <v>0</v>
      </c>
      <c r="H68" s="31">
        <f>'per SKPD'!J6876</f>
        <v>0</v>
      </c>
      <c r="I68" s="31">
        <f>'per SKPD'!K6876</f>
        <v>0</v>
      </c>
      <c r="J68" s="31">
        <f>'per SKPD'!L6876</f>
        <v>0</v>
      </c>
      <c r="K68" s="31">
        <f>'per SKPD'!M6876</f>
        <v>0</v>
      </c>
      <c r="L68" s="31">
        <f>'per SKPD'!N6876</f>
        <v>0</v>
      </c>
      <c r="M68" s="31">
        <f>'per SKPD'!W6876</f>
        <v>0</v>
      </c>
      <c r="N68" s="31">
        <f>'per SKPD'!X6876</f>
        <v>0</v>
      </c>
      <c r="O68" s="31">
        <f>'per SKPD'!Y6876</f>
        <v>0</v>
      </c>
      <c r="P68" s="31">
        <f>'per SKPD'!Z6876</f>
        <v>0</v>
      </c>
      <c r="Q68" s="31">
        <f>'per SKPD'!AA6876</f>
        <v>0</v>
      </c>
      <c r="R68" s="31">
        <f>'per SKPD'!AB6876</f>
        <v>0</v>
      </c>
      <c r="S68" s="31">
        <f>'per SKPD'!AC6876</f>
        <v>0</v>
      </c>
      <c r="T68" s="31">
        <f>'per SKPD'!AL6876</f>
        <v>0</v>
      </c>
      <c r="U68" s="31">
        <f>'per SKPD'!AM6876</f>
        <v>0</v>
      </c>
      <c r="V68" s="31">
        <f>'per SKPD'!AN6876</f>
        <v>0</v>
      </c>
      <c r="W68" s="31">
        <f>'per SKPD'!AO6876</f>
        <v>0</v>
      </c>
      <c r="X68" s="32">
        <f t="shared" si="7"/>
        <v>1366500</v>
      </c>
      <c r="Y68" s="32"/>
      <c r="Z68" s="28"/>
      <c r="AA68" s="29">
        <f t="shared" si="8"/>
        <v>1366500</v>
      </c>
      <c r="AB68" s="29">
        <f t="shared" si="9"/>
        <v>0</v>
      </c>
      <c r="AC68" s="29">
        <f t="shared" si="10"/>
        <v>1366500</v>
      </c>
      <c r="AD68" s="94">
        <f t="shared" si="11"/>
        <v>0</v>
      </c>
      <c r="AE68" s="94">
        <f t="shared" si="12"/>
        <v>0</v>
      </c>
      <c r="AF68" s="94">
        <f t="shared" si="13"/>
        <v>0</v>
      </c>
    </row>
    <row r="69" spans="1:32" s="21" customFormat="1">
      <c r="A69" s="101">
        <v>58</v>
      </c>
      <c r="B69" s="110" t="str">
        <f>'KIB F'!B69</f>
        <v>KELURAHAN WALITELON SELATAN</v>
      </c>
      <c r="C69" s="31">
        <f>'per SKPD'!E6955</f>
        <v>1150000</v>
      </c>
      <c r="D69" s="31">
        <f>'per SKPD'!F6955</f>
        <v>0</v>
      </c>
      <c r="E69" s="31">
        <f>'per SKPD'!G6955</f>
        <v>0</v>
      </c>
      <c r="F69" s="31">
        <f>'per SKPD'!H6955</f>
        <v>0</v>
      </c>
      <c r="G69" s="31">
        <f>'per SKPD'!I6955</f>
        <v>0</v>
      </c>
      <c r="H69" s="31">
        <f>'per SKPD'!J6955</f>
        <v>0</v>
      </c>
      <c r="I69" s="31">
        <f>'per SKPD'!K6955</f>
        <v>0</v>
      </c>
      <c r="J69" s="31">
        <f>'per SKPD'!L6955</f>
        <v>0</v>
      </c>
      <c r="K69" s="31">
        <f>'per SKPD'!M6955</f>
        <v>0</v>
      </c>
      <c r="L69" s="31">
        <f>'per SKPD'!N6955</f>
        <v>0</v>
      </c>
      <c r="M69" s="31">
        <f>'per SKPD'!W6955</f>
        <v>0</v>
      </c>
      <c r="N69" s="31">
        <f>'per SKPD'!X6955</f>
        <v>0</v>
      </c>
      <c r="O69" s="31">
        <f>'per SKPD'!Y6955</f>
        <v>0</v>
      </c>
      <c r="P69" s="31">
        <f>'per SKPD'!Z6955</f>
        <v>0</v>
      </c>
      <c r="Q69" s="31">
        <f>'per SKPD'!AA6955</f>
        <v>0</v>
      </c>
      <c r="R69" s="31">
        <f>'per SKPD'!AB6955</f>
        <v>0</v>
      </c>
      <c r="S69" s="31">
        <f>'per SKPD'!AC6955</f>
        <v>0</v>
      </c>
      <c r="T69" s="31">
        <f>'per SKPD'!AL6955</f>
        <v>0</v>
      </c>
      <c r="U69" s="31">
        <f>'per SKPD'!AM6955</f>
        <v>0</v>
      </c>
      <c r="V69" s="31">
        <f>'per SKPD'!AN6955</f>
        <v>0</v>
      </c>
      <c r="W69" s="31">
        <f>'per SKPD'!AO6955</f>
        <v>0</v>
      </c>
      <c r="X69" s="32">
        <f t="shared" si="7"/>
        <v>1150000</v>
      </c>
      <c r="Y69" s="32"/>
      <c r="Z69" s="28"/>
      <c r="AA69" s="29">
        <f t="shared" si="8"/>
        <v>1150000</v>
      </c>
      <c r="AB69" s="29">
        <f t="shared" si="9"/>
        <v>0</v>
      </c>
      <c r="AC69" s="29">
        <f t="shared" si="10"/>
        <v>1150000</v>
      </c>
      <c r="AD69" s="94">
        <f t="shared" si="11"/>
        <v>0</v>
      </c>
      <c r="AE69" s="94">
        <f t="shared" si="12"/>
        <v>0</v>
      </c>
      <c r="AF69" s="94">
        <f t="shared" si="13"/>
        <v>0</v>
      </c>
    </row>
    <row r="70" spans="1:32" s="21" customFormat="1">
      <c r="A70" s="101">
        <v>59</v>
      </c>
      <c r="B70" s="110" t="str">
        <f>'KIB F'!B70</f>
        <v>KELURAHAN WALITELON UTARA</v>
      </c>
      <c r="C70" s="31">
        <f>'per SKPD'!E7011</f>
        <v>450000</v>
      </c>
      <c r="D70" s="31">
        <f>'per SKPD'!F7011</f>
        <v>0</v>
      </c>
      <c r="E70" s="31">
        <f>'per SKPD'!G7011</f>
        <v>0</v>
      </c>
      <c r="F70" s="31">
        <f>'per SKPD'!H7011</f>
        <v>0</v>
      </c>
      <c r="G70" s="31">
        <f>'per SKPD'!I7011</f>
        <v>0</v>
      </c>
      <c r="H70" s="31">
        <f>'per SKPD'!J7011</f>
        <v>0</v>
      </c>
      <c r="I70" s="31">
        <f>'per SKPD'!K7011</f>
        <v>0</v>
      </c>
      <c r="J70" s="31">
        <f>'per SKPD'!L7011</f>
        <v>0</v>
      </c>
      <c r="K70" s="31">
        <f>'per SKPD'!M7011</f>
        <v>0</v>
      </c>
      <c r="L70" s="31">
        <f>'per SKPD'!N7011</f>
        <v>0</v>
      </c>
      <c r="M70" s="31">
        <f>'per SKPD'!W7011</f>
        <v>0</v>
      </c>
      <c r="N70" s="31">
        <f>'per SKPD'!X7011</f>
        <v>0</v>
      </c>
      <c r="O70" s="31">
        <f>'per SKPD'!Y7011</f>
        <v>0</v>
      </c>
      <c r="P70" s="31">
        <f>'per SKPD'!Z7011</f>
        <v>0</v>
      </c>
      <c r="Q70" s="31">
        <f>'per SKPD'!AA7011</f>
        <v>0</v>
      </c>
      <c r="R70" s="31">
        <f>'per SKPD'!AB7011</f>
        <v>0</v>
      </c>
      <c r="S70" s="31">
        <f>'per SKPD'!AC7011</f>
        <v>0</v>
      </c>
      <c r="T70" s="31">
        <f>'per SKPD'!AL7011</f>
        <v>0</v>
      </c>
      <c r="U70" s="31">
        <f>'per SKPD'!AM7011</f>
        <v>0</v>
      </c>
      <c r="V70" s="31">
        <f>'per SKPD'!AN7011</f>
        <v>0</v>
      </c>
      <c r="W70" s="31">
        <f>'per SKPD'!AO7011</f>
        <v>0</v>
      </c>
      <c r="X70" s="32">
        <f t="shared" si="7"/>
        <v>450000</v>
      </c>
      <c r="Y70" s="32"/>
      <c r="Z70" s="28"/>
      <c r="AA70" s="29">
        <f t="shared" si="8"/>
        <v>450000</v>
      </c>
      <c r="AB70" s="29">
        <f t="shared" si="9"/>
        <v>0</v>
      </c>
      <c r="AC70" s="29">
        <f t="shared" si="10"/>
        <v>450000</v>
      </c>
      <c r="AD70" s="94">
        <f t="shared" si="11"/>
        <v>0</v>
      </c>
      <c r="AE70" s="94">
        <f t="shared" si="12"/>
        <v>0</v>
      </c>
      <c r="AF70" s="94">
        <f t="shared" si="13"/>
        <v>0</v>
      </c>
    </row>
    <row r="71" spans="1:32" s="21" customFormat="1">
      <c r="A71" s="101">
        <v>60</v>
      </c>
      <c r="B71" s="110" t="str">
        <f>'KIB F'!B71</f>
        <v>KELURAHAN KRANGGAN</v>
      </c>
      <c r="C71" s="31">
        <f>'per SKPD'!E7057</f>
        <v>11900000</v>
      </c>
      <c r="D71" s="31">
        <f>'per SKPD'!F7057</f>
        <v>0</v>
      </c>
      <c r="E71" s="31">
        <f>'per SKPD'!G7057</f>
        <v>0</v>
      </c>
      <c r="F71" s="31">
        <f>'per SKPD'!H7057</f>
        <v>0</v>
      </c>
      <c r="G71" s="31">
        <f>'per SKPD'!I7057</f>
        <v>0</v>
      </c>
      <c r="H71" s="31">
        <f>'per SKPD'!J7057</f>
        <v>0</v>
      </c>
      <c r="I71" s="31">
        <f>'per SKPD'!K7057</f>
        <v>0</v>
      </c>
      <c r="J71" s="31">
        <f>'per SKPD'!L7057</f>
        <v>0</v>
      </c>
      <c r="K71" s="31">
        <f>'per SKPD'!M7057</f>
        <v>0</v>
      </c>
      <c r="L71" s="31">
        <f>'per SKPD'!N7057</f>
        <v>0</v>
      </c>
      <c r="M71" s="31">
        <f>'per SKPD'!W7057</f>
        <v>0</v>
      </c>
      <c r="N71" s="31">
        <f>'per SKPD'!X7057</f>
        <v>0</v>
      </c>
      <c r="O71" s="31">
        <f>'per SKPD'!Y7057</f>
        <v>0</v>
      </c>
      <c r="P71" s="31">
        <f>'per SKPD'!Z7057</f>
        <v>0</v>
      </c>
      <c r="Q71" s="31">
        <f>'per SKPD'!AA7057</f>
        <v>0</v>
      </c>
      <c r="R71" s="31">
        <f>'per SKPD'!AB7057</f>
        <v>0</v>
      </c>
      <c r="S71" s="31">
        <f>'per SKPD'!AC7057</f>
        <v>0</v>
      </c>
      <c r="T71" s="31">
        <f>'per SKPD'!AL7057</f>
        <v>0</v>
      </c>
      <c r="U71" s="31">
        <f>'per SKPD'!AM7057</f>
        <v>0</v>
      </c>
      <c r="V71" s="31">
        <f>'per SKPD'!AN7057</f>
        <v>0</v>
      </c>
      <c r="W71" s="31">
        <f>'per SKPD'!AO7057</f>
        <v>0</v>
      </c>
      <c r="X71" s="32">
        <f t="shared" si="7"/>
        <v>11900000</v>
      </c>
      <c r="Y71" s="32"/>
      <c r="Z71" s="28"/>
      <c r="AA71" s="29">
        <f t="shared" si="8"/>
        <v>11900000</v>
      </c>
      <c r="AB71" s="29">
        <f t="shared" si="9"/>
        <v>0</v>
      </c>
      <c r="AC71" s="29">
        <f t="shared" si="10"/>
        <v>11900000</v>
      </c>
      <c r="AD71" s="94">
        <f t="shared" si="11"/>
        <v>0</v>
      </c>
      <c r="AE71" s="94">
        <f t="shared" si="12"/>
        <v>0</v>
      </c>
      <c r="AF71" s="94">
        <f t="shared" si="13"/>
        <v>0</v>
      </c>
    </row>
    <row r="72" spans="1:32" s="21" customFormat="1">
      <c r="A72" s="101">
        <v>61</v>
      </c>
      <c r="B72" s="110" t="str">
        <f>'KIB F'!B72</f>
        <v>KELURAHAN PARAKAN WETAN</v>
      </c>
      <c r="C72" s="31">
        <f>'per SKPD'!E7121</f>
        <v>55046000</v>
      </c>
      <c r="D72" s="31">
        <f>'per SKPD'!F7121</f>
        <v>0</v>
      </c>
      <c r="E72" s="31">
        <f>'per SKPD'!G7121</f>
        <v>0</v>
      </c>
      <c r="F72" s="31">
        <f>'per SKPD'!H7121</f>
        <v>0</v>
      </c>
      <c r="G72" s="31">
        <f>'per SKPD'!I7121</f>
        <v>0</v>
      </c>
      <c r="H72" s="31">
        <f>'per SKPD'!J7121</f>
        <v>0</v>
      </c>
      <c r="I72" s="31">
        <f>'per SKPD'!K7121</f>
        <v>0</v>
      </c>
      <c r="J72" s="31">
        <f>'per SKPD'!L7121</f>
        <v>0</v>
      </c>
      <c r="K72" s="31">
        <f>'per SKPD'!M7121</f>
        <v>0</v>
      </c>
      <c r="L72" s="31">
        <f>'per SKPD'!N7121</f>
        <v>0</v>
      </c>
      <c r="M72" s="31">
        <f>'per SKPD'!W7121</f>
        <v>0</v>
      </c>
      <c r="N72" s="31">
        <f>'per SKPD'!X7121</f>
        <v>0</v>
      </c>
      <c r="O72" s="31">
        <f>'per SKPD'!Y7121</f>
        <v>0</v>
      </c>
      <c r="P72" s="31">
        <f>'per SKPD'!Z7121</f>
        <v>0</v>
      </c>
      <c r="Q72" s="31">
        <f>'per SKPD'!AA7121</f>
        <v>0</v>
      </c>
      <c r="R72" s="31">
        <f>'per SKPD'!AB7121</f>
        <v>0</v>
      </c>
      <c r="S72" s="31">
        <f>'per SKPD'!AC7121</f>
        <v>0</v>
      </c>
      <c r="T72" s="31">
        <f>'per SKPD'!AL7121</f>
        <v>0</v>
      </c>
      <c r="U72" s="31">
        <f>'per SKPD'!AM7121</f>
        <v>0</v>
      </c>
      <c r="V72" s="31">
        <f>'per SKPD'!AN7121</f>
        <v>0</v>
      </c>
      <c r="W72" s="31">
        <f>'per SKPD'!AO7121</f>
        <v>0</v>
      </c>
      <c r="X72" s="32">
        <f t="shared" si="7"/>
        <v>55046000</v>
      </c>
      <c r="Y72" s="32"/>
      <c r="Z72" s="28"/>
      <c r="AA72" s="29">
        <f t="shared" si="8"/>
        <v>55046000</v>
      </c>
      <c r="AB72" s="29">
        <f t="shared" si="9"/>
        <v>0</v>
      </c>
      <c r="AC72" s="29">
        <f t="shared" si="10"/>
        <v>55046000</v>
      </c>
      <c r="AD72" s="94">
        <f t="shared" si="11"/>
        <v>0</v>
      </c>
      <c r="AE72" s="94">
        <f t="shared" si="12"/>
        <v>0</v>
      </c>
      <c r="AF72" s="94">
        <f t="shared" si="13"/>
        <v>0</v>
      </c>
    </row>
    <row r="73" spans="1:32" s="21" customFormat="1">
      <c r="A73" s="101">
        <v>62</v>
      </c>
      <c r="B73" s="110" t="str">
        <f>'KIB F'!B73</f>
        <v>KELURAHAN PARAKAN KAUMAN</v>
      </c>
      <c r="C73" s="31">
        <f>'per SKPD'!E7168</f>
        <v>9160000</v>
      </c>
      <c r="D73" s="31">
        <f>'per SKPD'!F7168</f>
        <v>0</v>
      </c>
      <c r="E73" s="31">
        <f>'per SKPD'!G7168</f>
        <v>0</v>
      </c>
      <c r="F73" s="31">
        <f>'per SKPD'!H7168</f>
        <v>0</v>
      </c>
      <c r="G73" s="31">
        <f>'per SKPD'!I7168</f>
        <v>0</v>
      </c>
      <c r="H73" s="31">
        <f>'per SKPD'!J7168</f>
        <v>0</v>
      </c>
      <c r="I73" s="31">
        <f>'per SKPD'!K7168</f>
        <v>0</v>
      </c>
      <c r="J73" s="31">
        <f>'per SKPD'!L7168</f>
        <v>0</v>
      </c>
      <c r="K73" s="31">
        <f>'per SKPD'!M7168</f>
        <v>0</v>
      </c>
      <c r="L73" s="31">
        <f>'per SKPD'!N7168</f>
        <v>0</v>
      </c>
      <c r="M73" s="31">
        <f>'per SKPD'!W7168</f>
        <v>0</v>
      </c>
      <c r="N73" s="31">
        <f>'per SKPD'!X7168</f>
        <v>0</v>
      </c>
      <c r="O73" s="31">
        <f>'per SKPD'!Y7168</f>
        <v>0</v>
      </c>
      <c r="P73" s="31">
        <f>'per SKPD'!Z7168</f>
        <v>0</v>
      </c>
      <c r="Q73" s="31">
        <f>'per SKPD'!AA7168</f>
        <v>0</v>
      </c>
      <c r="R73" s="31">
        <f>'per SKPD'!AB7168</f>
        <v>0</v>
      </c>
      <c r="S73" s="31">
        <f>'per SKPD'!AC7168</f>
        <v>0</v>
      </c>
      <c r="T73" s="31">
        <f>'per SKPD'!AL7168</f>
        <v>0</v>
      </c>
      <c r="U73" s="31">
        <f>'per SKPD'!AM7168</f>
        <v>0</v>
      </c>
      <c r="V73" s="31">
        <f>'per SKPD'!AN7168</f>
        <v>0</v>
      </c>
      <c r="W73" s="31">
        <f>'per SKPD'!AO7168</f>
        <v>0</v>
      </c>
      <c r="X73" s="32">
        <f t="shared" si="7"/>
        <v>9160000</v>
      </c>
      <c r="Y73" s="32"/>
      <c r="Z73" s="28"/>
      <c r="AA73" s="29">
        <f t="shared" si="8"/>
        <v>9160000</v>
      </c>
      <c r="AB73" s="29">
        <f t="shared" si="9"/>
        <v>0</v>
      </c>
      <c r="AC73" s="29">
        <f t="shared" si="10"/>
        <v>9160000</v>
      </c>
      <c r="AD73" s="94">
        <f t="shared" si="11"/>
        <v>0</v>
      </c>
      <c r="AE73" s="94">
        <f t="shared" si="12"/>
        <v>0</v>
      </c>
      <c r="AF73" s="94">
        <f t="shared" si="13"/>
        <v>0</v>
      </c>
    </row>
    <row r="74" spans="1:32" s="21" customFormat="1">
      <c r="A74" s="101">
        <v>63</v>
      </c>
      <c r="B74" s="110" t="str">
        <f>'KIB F'!B74</f>
        <v>KELURAHAN MANGGONG</v>
      </c>
      <c r="C74" s="31">
        <f>'per SKPD'!E7215</f>
        <v>8600000</v>
      </c>
      <c r="D74" s="31">
        <f>'per SKPD'!F7215</f>
        <v>0</v>
      </c>
      <c r="E74" s="31">
        <f>'per SKPD'!G7215</f>
        <v>0</v>
      </c>
      <c r="F74" s="31">
        <f>'per SKPD'!H7215</f>
        <v>0</v>
      </c>
      <c r="G74" s="31">
        <f>'per SKPD'!I7215</f>
        <v>0</v>
      </c>
      <c r="H74" s="31">
        <f>'per SKPD'!J7215</f>
        <v>0</v>
      </c>
      <c r="I74" s="31">
        <f>'per SKPD'!K7215</f>
        <v>0</v>
      </c>
      <c r="J74" s="31">
        <f>'per SKPD'!L7215</f>
        <v>0</v>
      </c>
      <c r="K74" s="31">
        <f>'per SKPD'!M7215</f>
        <v>0</v>
      </c>
      <c r="L74" s="31">
        <f>'per SKPD'!N7215</f>
        <v>0</v>
      </c>
      <c r="M74" s="31">
        <f>'per SKPD'!W7215</f>
        <v>0</v>
      </c>
      <c r="N74" s="31">
        <f>'per SKPD'!X7215</f>
        <v>0</v>
      </c>
      <c r="O74" s="31">
        <f>'per SKPD'!Y7215</f>
        <v>0</v>
      </c>
      <c r="P74" s="31">
        <f>'per SKPD'!Z7215</f>
        <v>0</v>
      </c>
      <c r="Q74" s="31">
        <f>'per SKPD'!AA7215</f>
        <v>0</v>
      </c>
      <c r="R74" s="31">
        <f>'per SKPD'!AB7215</f>
        <v>0</v>
      </c>
      <c r="S74" s="31">
        <f>'per SKPD'!AC7215</f>
        <v>0</v>
      </c>
      <c r="T74" s="31">
        <f>'per SKPD'!AL7215</f>
        <v>0</v>
      </c>
      <c r="U74" s="31">
        <f>'per SKPD'!AM7215</f>
        <v>0</v>
      </c>
      <c r="V74" s="31">
        <f>'per SKPD'!AN7215</f>
        <v>0</v>
      </c>
      <c r="W74" s="31">
        <f>'per SKPD'!AO7215</f>
        <v>0</v>
      </c>
      <c r="X74" s="32">
        <f t="shared" ref="X74:X84" si="14">C74+O74-W74</f>
        <v>8600000</v>
      </c>
      <c r="Y74" s="32"/>
      <c r="Z74" s="28"/>
      <c r="AA74" s="29">
        <f t="shared" ref="AA74:AA83" si="15">C74+F74+G74+H74+I74+J74+K74+L74+M74+N74-P74-R74-T74-S74-U74-V74</f>
        <v>8600000</v>
      </c>
      <c r="AB74" s="29">
        <f t="shared" ref="AB74:AB83" si="16">X74-AA74</f>
        <v>0</v>
      </c>
      <c r="AC74" s="29">
        <f t="shared" ref="AC74:AC83" si="17">C74</f>
        <v>8600000</v>
      </c>
      <c r="AD74" s="94">
        <f t="shared" ref="AD74:AD83" si="18">AA74-AC74</f>
        <v>0</v>
      </c>
      <c r="AE74" s="94">
        <f t="shared" ref="AE74:AE83" si="19">O74-W74</f>
        <v>0</v>
      </c>
      <c r="AF74" s="94">
        <f t="shared" ref="AF74:AF83" si="20">AD74-AE74</f>
        <v>0</v>
      </c>
    </row>
    <row r="75" spans="1:32" s="21" customFormat="1">
      <c r="A75" s="101">
        <v>64</v>
      </c>
      <c r="B75" s="110" t="str">
        <f>'KIB F'!B75</f>
        <v>BADAN PENANGGULANGAN BENCANA DAERAH</v>
      </c>
      <c r="C75" s="31">
        <f>'per SKPD'!E7303</f>
        <v>23240000</v>
      </c>
      <c r="D75" s="31">
        <f>'per SKPD'!F7303</f>
        <v>0</v>
      </c>
      <c r="E75" s="31">
        <f>'per SKPD'!G7303</f>
        <v>0</v>
      </c>
      <c r="F75" s="31">
        <f>'per SKPD'!H7303</f>
        <v>0</v>
      </c>
      <c r="G75" s="31">
        <f>'per SKPD'!I7303</f>
        <v>0</v>
      </c>
      <c r="H75" s="31">
        <f>'per SKPD'!J7303</f>
        <v>0</v>
      </c>
      <c r="I75" s="31">
        <f>'per SKPD'!K7303</f>
        <v>0</v>
      </c>
      <c r="J75" s="31">
        <f>'per SKPD'!L7303</f>
        <v>0</v>
      </c>
      <c r="K75" s="31">
        <f>'per SKPD'!M7303</f>
        <v>0</v>
      </c>
      <c r="L75" s="31">
        <f>'per SKPD'!N7303</f>
        <v>0</v>
      </c>
      <c r="M75" s="31">
        <f>'per SKPD'!W7303</f>
        <v>0</v>
      </c>
      <c r="N75" s="31">
        <f>'per SKPD'!X7303</f>
        <v>0</v>
      </c>
      <c r="O75" s="31">
        <f>'per SKPD'!Y7303</f>
        <v>0</v>
      </c>
      <c r="P75" s="31">
        <f>'per SKPD'!Z7303</f>
        <v>0</v>
      </c>
      <c r="Q75" s="31">
        <f>'per SKPD'!AA7303</f>
        <v>0</v>
      </c>
      <c r="R75" s="31">
        <f>'per SKPD'!AB7303</f>
        <v>0</v>
      </c>
      <c r="S75" s="31">
        <f>'per SKPD'!AC7303</f>
        <v>0</v>
      </c>
      <c r="T75" s="31">
        <f>'per SKPD'!AL7303</f>
        <v>0</v>
      </c>
      <c r="U75" s="31">
        <f>'per SKPD'!AM7303</f>
        <v>0</v>
      </c>
      <c r="V75" s="31">
        <f>'per SKPD'!AN7303</f>
        <v>0</v>
      </c>
      <c r="W75" s="31">
        <f>'per SKPD'!AO7303</f>
        <v>0</v>
      </c>
      <c r="X75" s="32">
        <f t="shared" si="14"/>
        <v>23240000</v>
      </c>
      <c r="Y75" s="32"/>
      <c r="Z75" s="28"/>
      <c r="AA75" s="29">
        <f t="shared" si="15"/>
        <v>23240000</v>
      </c>
      <c r="AB75" s="29">
        <f t="shared" si="16"/>
        <v>0</v>
      </c>
      <c r="AC75" s="29">
        <f t="shared" si="17"/>
        <v>23240000</v>
      </c>
      <c r="AD75" s="94">
        <f t="shared" si="18"/>
        <v>0</v>
      </c>
      <c r="AE75" s="94">
        <f t="shared" si="19"/>
        <v>0</v>
      </c>
      <c r="AF75" s="94">
        <f t="shared" si="20"/>
        <v>0</v>
      </c>
    </row>
    <row r="76" spans="1:32" s="259" customFormat="1">
      <c r="A76" s="450">
        <v>65</v>
      </c>
      <c r="B76" s="446" t="str">
        <f>'KIB F'!B76</f>
        <v>KANTOR KETAHANAN PANGAN</v>
      </c>
      <c r="C76" s="271">
        <f>'per SKPD'!E7343</f>
        <v>0</v>
      </c>
      <c r="D76" s="271">
        <f>'per SKPD'!F7343</f>
        <v>0</v>
      </c>
      <c r="E76" s="271">
        <f>'per SKPD'!G7343</f>
        <v>0</v>
      </c>
      <c r="F76" s="271">
        <f>'per SKPD'!H7343</f>
        <v>0</v>
      </c>
      <c r="G76" s="271">
        <f>'per SKPD'!I7343</f>
        <v>0</v>
      </c>
      <c r="H76" s="271">
        <f>'per SKPD'!J7343</f>
        <v>0</v>
      </c>
      <c r="I76" s="271">
        <f>'per SKPD'!K7343</f>
        <v>0</v>
      </c>
      <c r="J76" s="271">
        <f>'per SKPD'!L7343</f>
        <v>0</v>
      </c>
      <c r="K76" s="271">
        <f>'per SKPD'!M7343</f>
        <v>0</v>
      </c>
      <c r="L76" s="271">
        <f>'per SKPD'!N7343</f>
        <v>0</v>
      </c>
      <c r="M76" s="271">
        <f>'per SKPD'!W7343</f>
        <v>0</v>
      </c>
      <c r="N76" s="271">
        <f>'per SKPD'!X7343</f>
        <v>0</v>
      </c>
      <c r="O76" s="271">
        <f>'per SKPD'!Y7343</f>
        <v>0</v>
      </c>
      <c r="P76" s="271">
        <f>'per SKPD'!Z7343</f>
        <v>0</v>
      </c>
      <c r="Q76" s="271">
        <f>'per SKPD'!AA7343</f>
        <v>0</v>
      </c>
      <c r="R76" s="271">
        <f>'per SKPD'!AB7343</f>
        <v>0</v>
      </c>
      <c r="S76" s="271">
        <f>'per SKPD'!AC7343</f>
        <v>0</v>
      </c>
      <c r="T76" s="271">
        <f>'per SKPD'!AL7343</f>
        <v>0</v>
      </c>
      <c r="U76" s="271">
        <f>'per SKPD'!AM7343</f>
        <v>0</v>
      </c>
      <c r="V76" s="271">
        <f>'per SKPD'!AN7343</f>
        <v>0</v>
      </c>
      <c r="W76" s="271">
        <f>'per SKPD'!AO7343</f>
        <v>0</v>
      </c>
      <c r="X76" s="447">
        <f t="shared" si="14"/>
        <v>0</v>
      </c>
      <c r="Y76" s="447"/>
      <c r="Z76" s="384"/>
      <c r="AA76" s="262">
        <f t="shared" si="15"/>
        <v>0</v>
      </c>
      <c r="AB76" s="262">
        <f t="shared" si="16"/>
        <v>0</v>
      </c>
      <c r="AC76" s="262">
        <f t="shared" si="17"/>
        <v>0</v>
      </c>
      <c r="AD76" s="385">
        <f t="shared" si="18"/>
        <v>0</v>
      </c>
      <c r="AE76" s="385">
        <f t="shared" si="19"/>
        <v>0</v>
      </c>
      <c r="AF76" s="385">
        <f t="shared" si="20"/>
        <v>0</v>
      </c>
    </row>
    <row r="77" spans="1:32" s="21" customFormat="1">
      <c r="A77" s="101">
        <v>66</v>
      </c>
      <c r="B77" s="110" t="str">
        <f>'KIB F'!B77</f>
        <v>DINAS PEMBERDAYAAN MASYARAKAT DAN DESA</v>
      </c>
      <c r="C77" s="31">
        <f>'per SKPD'!E7410</f>
        <v>366649500</v>
      </c>
      <c r="D77" s="31">
        <f>'per SKPD'!F7410</f>
        <v>0</v>
      </c>
      <c r="E77" s="31">
        <f>'per SKPD'!G7410</f>
        <v>0</v>
      </c>
      <c r="F77" s="31">
        <f>'per SKPD'!H7410</f>
        <v>0</v>
      </c>
      <c r="G77" s="31">
        <f>'per SKPD'!I7410</f>
        <v>0</v>
      </c>
      <c r="H77" s="31">
        <f>'per SKPD'!J7410</f>
        <v>0</v>
      </c>
      <c r="I77" s="31">
        <f>'per SKPD'!K7410</f>
        <v>0</v>
      </c>
      <c r="J77" s="31">
        <f>'per SKPD'!L7410</f>
        <v>0</v>
      </c>
      <c r="K77" s="31">
        <f>'per SKPD'!M7410</f>
        <v>0</v>
      </c>
      <c r="L77" s="31">
        <f>'per SKPD'!N7410</f>
        <v>0</v>
      </c>
      <c r="M77" s="31">
        <f>'per SKPD'!W7410</f>
        <v>0</v>
      </c>
      <c r="N77" s="31">
        <f>'per SKPD'!X7410</f>
        <v>0</v>
      </c>
      <c r="O77" s="31">
        <f>'per SKPD'!Y7410</f>
        <v>0</v>
      </c>
      <c r="P77" s="31">
        <f>'per SKPD'!Z7410</f>
        <v>0</v>
      </c>
      <c r="Q77" s="31">
        <f>'per SKPD'!AA7410</f>
        <v>0</v>
      </c>
      <c r="R77" s="31">
        <f>'per SKPD'!AB7410</f>
        <v>0</v>
      </c>
      <c r="S77" s="31">
        <f>'per SKPD'!AC7410</f>
        <v>0</v>
      </c>
      <c r="T77" s="31">
        <f>'per SKPD'!AL7410</f>
        <v>0</v>
      </c>
      <c r="U77" s="31">
        <f>'per SKPD'!AM7410</f>
        <v>0</v>
      </c>
      <c r="V77" s="31">
        <f>'per SKPD'!AN7410</f>
        <v>0</v>
      </c>
      <c r="W77" s="31">
        <f>'per SKPD'!AO7410</f>
        <v>0</v>
      </c>
      <c r="X77" s="32">
        <f t="shared" si="14"/>
        <v>366649500</v>
      </c>
      <c r="Y77" s="32"/>
      <c r="Z77" s="28"/>
      <c r="AA77" s="29">
        <f t="shared" si="15"/>
        <v>366649500</v>
      </c>
      <c r="AB77" s="29">
        <f t="shared" si="16"/>
        <v>0</v>
      </c>
      <c r="AC77" s="29">
        <f t="shared" si="17"/>
        <v>366649500</v>
      </c>
      <c r="AD77" s="94">
        <f t="shared" si="18"/>
        <v>0</v>
      </c>
      <c r="AE77" s="94">
        <f t="shared" si="19"/>
        <v>0</v>
      </c>
      <c r="AF77" s="94">
        <f t="shared" si="20"/>
        <v>0</v>
      </c>
    </row>
    <row r="78" spans="1:32" s="21" customFormat="1">
      <c r="A78" s="101">
        <v>67</v>
      </c>
      <c r="B78" s="110" t="str">
        <f>'KIB F'!B78</f>
        <v>DINAS KEARSIPAN DAN PERPUSTAKAAN</v>
      </c>
      <c r="C78" s="31">
        <f>'per SKPD'!E7533</f>
        <v>180876190</v>
      </c>
      <c r="D78" s="31">
        <f>'per SKPD'!F7533</f>
        <v>0</v>
      </c>
      <c r="E78" s="31">
        <f>'per SKPD'!G7533</f>
        <v>0</v>
      </c>
      <c r="F78" s="31">
        <f>'per SKPD'!H7533</f>
        <v>0</v>
      </c>
      <c r="G78" s="31">
        <f>'per SKPD'!I7533</f>
        <v>0</v>
      </c>
      <c r="H78" s="31">
        <f>'per SKPD'!J7533</f>
        <v>0</v>
      </c>
      <c r="I78" s="31">
        <f>'per SKPD'!K7533</f>
        <v>0</v>
      </c>
      <c r="J78" s="31">
        <f>'per SKPD'!L7533</f>
        <v>0</v>
      </c>
      <c r="K78" s="31">
        <f>'per SKPD'!M7533</f>
        <v>0</v>
      </c>
      <c r="L78" s="31">
        <f>'per SKPD'!N7533</f>
        <v>0</v>
      </c>
      <c r="M78" s="31">
        <f>'per SKPD'!W7533</f>
        <v>3190000</v>
      </c>
      <c r="N78" s="31">
        <f>'per SKPD'!X7533</f>
        <v>0</v>
      </c>
      <c r="O78" s="31">
        <f>'per SKPD'!Y7533</f>
        <v>3190000</v>
      </c>
      <c r="P78" s="31">
        <f>'per SKPD'!Z7533</f>
        <v>0</v>
      </c>
      <c r="Q78" s="31">
        <f>'per SKPD'!AA7533</f>
        <v>0</v>
      </c>
      <c r="R78" s="31">
        <f>'per SKPD'!AB7533</f>
        <v>0</v>
      </c>
      <c r="S78" s="31">
        <f>'per SKPD'!AC7533</f>
        <v>0</v>
      </c>
      <c r="T78" s="31">
        <f>'per SKPD'!AL7533</f>
        <v>0</v>
      </c>
      <c r="U78" s="31">
        <f>'per SKPD'!AM7533</f>
        <v>0</v>
      </c>
      <c r="V78" s="31">
        <f>'per SKPD'!AN7533</f>
        <v>0</v>
      </c>
      <c r="W78" s="31">
        <f>'per SKPD'!AO7533</f>
        <v>0</v>
      </c>
      <c r="X78" s="32">
        <f t="shared" si="14"/>
        <v>184066190</v>
      </c>
      <c r="Y78" s="32"/>
      <c r="Z78" s="28"/>
      <c r="AA78" s="29">
        <f t="shared" si="15"/>
        <v>184066190</v>
      </c>
      <c r="AB78" s="29">
        <f t="shared" si="16"/>
        <v>0</v>
      </c>
      <c r="AC78" s="29">
        <f t="shared" si="17"/>
        <v>180876190</v>
      </c>
      <c r="AD78" s="94">
        <f t="shared" si="18"/>
        <v>3190000</v>
      </c>
      <c r="AE78" s="94">
        <f t="shared" si="19"/>
        <v>3190000</v>
      </c>
      <c r="AF78" s="94">
        <f t="shared" si="20"/>
        <v>0</v>
      </c>
    </row>
    <row r="79" spans="1:32" s="21" customFormat="1">
      <c r="A79" s="101">
        <v>68</v>
      </c>
      <c r="B79" s="110" t="str">
        <f>'KIB F'!B79</f>
        <v>DINAS PERTANIAN DAN KETAHANAN PANGAN</v>
      </c>
      <c r="C79" s="31">
        <f>'per SKPD'!E7673</f>
        <v>470259135</v>
      </c>
      <c r="D79" s="31">
        <f>'per SKPD'!F7673</f>
        <v>50000000</v>
      </c>
      <c r="E79" s="31">
        <f>'per SKPD'!G7673</f>
        <v>49844000</v>
      </c>
      <c r="F79" s="31">
        <f>'per SKPD'!H7673</f>
        <v>49844000</v>
      </c>
      <c r="G79" s="31">
        <f>'per SKPD'!I7673</f>
        <v>0</v>
      </c>
      <c r="H79" s="31">
        <f>'per SKPD'!J7673</f>
        <v>0</v>
      </c>
      <c r="I79" s="31">
        <f>'per SKPD'!K7673</f>
        <v>0</v>
      </c>
      <c r="J79" s="31">
        <f>'per SKPD'!L7673</f>
        <v>0</v>
      </c>
      <c r="K79" s="31">
        <f>'per SKPD'!M7673</f>
        <v>0</v>
      </c>
      <c r="L79" s="31">
        <f>'per SKPD'!N7673</f>
        <v>0</v>
      </c>
      <c r="M79" s="31">
        <f>'per SKPD'!W7673</f>
        <v>229275000</v>
      </c>
      <c r="N79" s="31">
        <f>'per SKPD'!X7673</f>
        <v>0</v>
      </c>
      <c r="O79" s="31">
        <f>'per SKPD'!Y7673</f>
        <v>279119000</v>
      </c>
      <c r="P79" s="31">
        <f>'per SKPD'!Z7673</f>
        <v>0</v>
      </c>
      <c r="Q79" s="31">
        <f>'per SKPD'!AA7673</f>
        <v>0</v>
      </c>
      <c r="R79" s="31">
        <f>'per SKPD'!AB7673</f>
        <v>0</v>
      </c>
      <c r="S79" s="31">
        <f>'per SKPD'!AC7673</f>
        <v>0</v>
      </c>
      <c r="T79" s="31">
        <f>'per SKPD'!AL7673</f>
        <v>0</v>
      </c>
      <c r="U79" s="31">
        <f>'per SKPD'!AM7673</f>
        <v>0</v>
      </c>
      <c r="V79" s="31">
        <f>'per SKPD'!AN7673</f>
        <v>0</v>
      </c>
      <c r="W79" s="31">
        <f>'per SKPD'!AO7673</f>
        <v>0</v>
      </c>
      <c r="X79" s="32">
        <f t="shared" si="14"/>
        <v>749378135</v>
      </c>
      <c r="Y79" s="32"/>
      <c r="Z79" s="28"/>
      <c r="AA79" s="29">
        <f t="shared" si="15"/>
        <v>749378135</v>
      </c>
      <c r="AB79" s="29">
        <f t="shared" si="16"/>
        <v>0</v>
      </c>
      <c r="AC79" s="29">
        <f t="shared" si="17"/>
        <v>470259135</v>
      </c>
      <c r="AD79" s="94">
        <f t="shared" si="18"/>
        <v>279119000</v>
      </c>
      <c r="AE79" s="94">
        <f t="shared" si="19"/>
        <v>279119000</v>
      </c>
      <c r="AF79" s="94">
        <f t="shared" si="20"/>
        <v>0</v>
      </c>
    </row>
    <row r="80" spans="1:32" s="21" customFormat="1">
      <c r="A80" s="101">
        <v>69</v>
      </c>
      <c r="B80" s="110" t="str">
        <f>'KIB F'!B80</f>
        <v>DINAS PERIKANAN DAN PETERNAKAN</v>
      </c>
      <c r="C80" s="31">
        <f>'per SKPD'!E7779</f>
        <v>518275842</v>
      </c>
      <c r="D80" s="31">
        <f>'per SKPD'!F7779</f>
        <v>0</v>
      </c>
      <c r="E80" s="31">
        <f>'per SKPD'!G7779</f>
        <v>0</v>
      </c>
      <c r="F80" s="31">
        <f>'per SKPD'!H7779</f>
        <v>0</v>
      </c>
      <c r="G80" s="31">
        <f>'per SKPD'!I7779</f>
        <v>0</v>
      </c>
      <c r="H80" s="31">
        <f>'per SKPD'!J7779</f>
        <v>0</v>
      </c>
      <c r="I80" s="31">
        <f>'per SKPD'!K7779</f>
        <v>48420000</v>
      </c>
      <c r="J80" s="31">
        <f>'per SKPD'!L7779</f>
        <v>0</v>
      </c>
      <c r="K80" s="31">
        <f>'per SKPD'!M7779</f>
        <v>0</v>
      </c>
      <c r="L80" s="31">
        <f>'per SKPD'!N7779</f>
        <v>0</v>
      </c>
      <c r="M80" s="31">
        <f>'per SKPD'!W7779</f>
        <v>0</v>
      </c>
      <c r="N80" s="31">
        <f>'per SKPD'!X7779</f>
        <v>0</v>
      </c>
      <c r="O80" s="31">
        <f>'per SKPD'!Y7779</f>
        <v>48420000</v>
      </c>
      <c r="P80" s="31">
        <f>'per SKPD'!Z7779</f>
        <v>0</v>
      </c>
      <c r="Q80" s="31">
        <f>'per SKPD'!AA7779</f>
        <v>0</v>
      </c>
      <c r="R80" s="31">
        <f>'per SKPD'!AB7779</f>
        <v>0</v>
      </c>
      <c r="S80" s="31">
        <f>'per SKPD'!AC7779</f>
        <v>0</v>
      </c>
      <c r="T80" s="31">
        <f>'per SKPD'!AL7779</f>
        <v>0</v>
      </c>
      <c r="U80" s="31">
        <f>'per SKPD'!AM7779</f>
        <v>0</v>
      </c>
      <c r="V80" s="31">
        <f>'per SKPD'!AN7779</f>
        <v>0</v>
      </c>
      <c r="W80" s="31">
        <f>'per SKPD'!AO7779</f>
        <v>0</v>
      </c>
      <c r="X80" s="32">
        <f t="shared" si="14"/>
        <v>566695842</v>
      </c>
      <c r="Y80" s="32"/>
      <c r="Z80" s="28"/>
      <c r="AA80" s="29">
        <f t="shared" si="15"/>
        <v>566695842</v>
      </c>
      <c r="AB80" s="29">
        <f t="shared" si="16"/>
        <v>0</v>
      </c>
      <c r="AC80" s="29">
        <f t="shared" si="17"/>
        <v>518275842</v>
      </c>
      <c r="AD80" s="94">
        <f t="shared" si="18"/>
        <v>48420000</v>
      </c>
      <c r="AE80" s="94">
        <f t="shared" si="19"/>
        <v>48420000</v>
      </c>
      <c r="AF80" s="94">
        <f t="shared" si="20"/>
        <v>0</v>
      </c>
    </row>
    <row r="81" spans="1:32" s="259" customFormat="1">
      <c r="A81" s="450">
        <v>70</v>
      </c>
      <c r="B81" s="446" t="str">
        <f>'KIB F'!B81</f>
        <v>BADAN PELAKSANA PENYULUHAN</v>
      </c>
      <c r="C81" s="271">
        <f>'per SKPD'!E7846</f>
        <v>0</v>
      </c>
      <c r="D81" s="271">
        <f>'per SKPD'!F7846</f>
        <v>0</v>
      </c>
      <c r="E81" s="271">
        <f>'per SKPD'!G7846</f>
        <v>0</v>
      </c>
      <c r="F81" s="271">
        <f>'per SKPD'!H7846</f>
        <v>0</v>
      </c>
      <c r="G81" s="271">
        <f>'per SKPD'!I7846</f>
        <v>0</v>
      </c>
      <c r="H81" s="271">
        <f>'per SKPD'!J7846</f>
        <v>0</v>
      </c>
      <c r="I81" s="271">
        <f>'per SKPD'!K7846</f>
        <v>0</v>
      </c>
      <c r="J81" s="271">
        <f>'per SKPD'!L7846</f>
        <v>0</v>
      </c>
      <c r="K81" s="271">
        <f>'per SKPD'!M7846</f>
        <v>0</v>
      </c>
      <c r="L81" s="271">
        <f>'per SKPD'!N7846</f>
        <v>0</v>
      </c>
      <c r="M81" s="271">
        <f>'per SKPD'!W7846</f>
        <v>0</v>
      </c>
      <c r="N81" s="271">
        <f>'per SKPD'!X7846</f>
        <v>0</v>
      </c>
      <c r="O81" s="271">
        <f>'per SKPD'!Y7846</f>
        <v>0</v>
      </c>
      <c r="P81" s="271">
        <f>'per SKPD'!Z7846</f>
        <v>0</v>
      </c>
      <c r="Q81" s="271">
        <f>'per SKPD'!AA7846</f>
        <v>0</v>
      </c>
      <c r="R81" s="271">
        <f>'per SKPD'!AB7846</f>
        <v>0</v>
      </c>
      <c r="S81" s="271">
        <f>'per SKPD'!AC7846</f>
        <v>0</v>
      </c>
      <c r="T81" s="271">
        <f>'per SKPD'!AL7846</f>
        <v>0</v>
      </c>
      <c r="U81" s="271">
        <f>'per SKPD'!AM7846</f>
        <v>0</v>
      </c>
      <c r="V81" s="271">
        <f>'per SKPD'!AN7846</f>
        <v>0</v>
      </c>
      <c r="W81" s="271">
        <f>'per SKPD'!AO7846</f>
        <v>0</v>
      </c>
      <c r="X81" s="447">
        <f t="shared" si="14"/>
        <v>0</v>
      </c>
      <c r="Y81" s="447"/>
      <c r="Z81" s="384"/>
      <c r="AA81" s="262">
        <f t="shared" si="15"/>
        <v>0</v>
      </c>
      <c r="AB81" s="262">
        <f t="shared" si="16"/>
        <v>0</v>
      </c>
      <c r="AC81" s="262">
        <f t="shared" si="17"/>
        <v>0</v>
      </c>
      <c r="AD81" s="385">
        <f t="shared" si="18"/>
        <v>0</v>
      </c>
      <c r="AE81" s="385">
        <f t="shared" si="19"/>
        <v>0</v>
      </c>
      <c r="AF81" s="385">
        <f t="shared" si="20"/>
        <v>0</v>
      </c>
    </row>
    <row r="82" spans="1:32" s="21" customFormat="1">
      <c r="A82" s="101">
        <v>71</v>
      </c>
      <c r="B82" s="110" t="str">
        <f>'KIB F'!B82</f>
        <v>DINAS PERINDUSTRIAN PERDAGANGAN KOPERASI DAN USAHA MIKRO KECIL MENEGAH</v>
      </c>
      <c r="C82" s="31">
        <f>'per SKPD'!E7965</f>
        <v>568855200</v>
      </c>
      <c r="D82" s="31">
        <f>'per SKPD'!F7965</f>
        <v>7500000</v>
      </c>
      <c r="E82" s="31">
        <f>'per SKPD'!G7965</f>
        <v>7500000</v>
      </c>
      <c r="F82" s="31">
        <f>'per SKPD'!H7965</f>
        <v>7500000</v>
      </c>
      <c r="G82" s="31">
        <f>'per SKPD'!I7965</f>
        <v>0</v>
      </c>
      <c r="H82" s="31">
        <f>'per SKPD'!J7965</f>
        <v>0</v>
      </c>
      <c r="I82" s="31">
        <f>'per SKPD'!K7965</f>
        <v>0</v>
      </c>
      <c r="J82" s="31">
        <f>'per SKPD'!L7965</f>
        <v>0</v>
      </c>
      <c r="K82" s="31">
        <f>'per SKPD'!M7965</f>
        <v>0</v>
      </c>
      <c r="L82" s="31">
        <f>'per SKPD'!N7965</f>
        <v>0</v>
      </c>
      <c r="M82" s="31">
        <f>'per SKPD'!W7965</f>
        <v>0</v>
      </c>
      <c r="N82" s="31">
        <f>'per SKPD'!X7965</f>
        <v>0</v>
      </c>
      <c r="O82" s="31">
        <f>'per SKPD'!Y7965</f>
        <v>7500000</v>
      </c>
      <c r="P82" s="31">
        <f>'per SKPD'!Z7965</f>
        <v>0</v>
      </c>
      <c r="Q82" s="31">
        <f>'per SKPD'!AA7965</f>
        <v>0</v>
      </c>
      <c r="R82" s="31">
        <f>'per SKPD'!AB7965</f>
        <v>0</v>
      </c>
      <c r="S82" s="31">
        <f>'per SKPD'!AC7965</f>
        <v>0</v>
      </c>
      <c r="T82" s="31">
        <f>'per SKPD'!AL7965</f>
        <v>44577700</v>
      </c>
      <c r="U82" s="31">
        <f>'per SKPD'!AM7965</f>
        <v>0</v>
      </c>
      <c r="V82" s="31">
        <f>'per SKPD'!AN7965</f>
        <v>0</v>
      </c>
      <c r="W82" s="31">
        <f>'per SKPD'!AO7965</f>
        <v>44577700</v>
      </c>
      <c r="X82" s="32">
        <f t="shared" si="14"/>
        <v>531777500</v>
      </c>
      <c r="Y82" s="32"/>
      <c r="Z82" s="28"/>
      <c r="AA82" s="29">
        <f t="shared" si="15"/>
        <v>531777500</v>
      </c>
      <c r="AB82" s="29">
        <f t="shared" si="16"/>
        <v>0</v>
      </c>
      <c r="AC82" s="29">
        <f t="shared" si="17"/>
        <v>568855200</v>
      </c>
      <c r="AD82" s="94">
        <f t="shared" si="18"/>
        <v>-37077700</v>
      </c>
      <c r="AE82" s="94">
        <f t="shared" si="19"/>
        <v>-37077700</v>
      </c>
      <c r="AF82" s="94">
        <f t="shared" si="20"/>
        <v>0</v>
      </c>
    </row>
    <row r="83" spans="1:32" s="21" customFormat="1">
      <c r="A83" s="101">
        <v>72</v>
      </c>
      <c r="B83" s="110" t="str">
        <f>'KIB F'!B83</f>
        <v>PENGELOLA BARANG</v>
      </c>
      <c r="C83" s="31">
        <f>'per SKPD'!E8025</f>
        <v>0</v>
      </c>
      <c r="D83" s="31">
        <f>'per SKPD'!F8025</f>
        <v>0</v>
      </c>
      <c r="E83" s="31">
        <f>'per SKPD'!G8025</f>
        <v>0</v>
      </c>
      <c r="F83" s="31">
        <f>'per SKPD'!H8025</f>
        <v>0</v>
      </c>
      <c r="G83" s="31">
        <f>'per SKPD'!I8025</f>
        <v>0</v>
      </c>
      <c r="H83" s="31">
        <f>'per SKPD'!J8025</f>
        <v>0</v>
      </c>
      <c r="I83" s="31">
        <f>'per SKPD'!K8025</f>
        <v>0</v>
      </c>
      <c r="J83" s="31">
        <f>'per SKPD'!L8025</f>
        <v>0</v>
      </c>
      <c r="K83" s="31">
        <f>'per SKPD'!M8025</f>
        <v>0</v>
      </c>
      <c r="L83" s="31">
        <f>'per SKPD'!N8025</f>
        <v>0</v>
      </c>
      <c r="M83" s="31">
        <f>'per SKPD'!W8025</f>
        <v>0</v>
      </c>
      <c r="N83" s="31">
        <f>'per SKPD'!X8025</f>
        <v>0</v>
      </c>
      <c r="O83" s="31">
        <f>'per SKPD'!Y8025</f>
        <v>0</v>
      </c>
      <c r="P83" s="31">
        <f>'per SKPD'!Z8025</f>
        <v>0</v>
      </c>
      <c r="Q83" s="31">
        <f>'per SKPD'!AA8025</f>
        <v>0</v>
      </c>
      <c r="R83" s="31">
        <f>'per SKPD'!AB8025</f>
        <v>0</v>
      </c>
      <c r="S83" s="31">
        <f>'per SKPD'!AC8025</f>
        <v>0</v>
      </c>
      <c r="T83" s="31">
        <f>'per SKPD'!AL8025</f>
        <v>0</v>
      </c>
      <c r="U83" s="31">
        <f>'per SKPD'!AM8025</f>
        <v>0</v>
      </c>
      <c r="V83" s="31">
        <f>'per SKPD'!AN8025</f>
        <v>0</v>
      </c>
      <c r="W83" s="31">
        <f>'per SKPD'!AO8025</f>
        <v>0</v>
      </c>
      <c r="X83" s="32">
        <f t="shared" si="14"/>
        <v>0</v>
      </c>
      <c r="Y83" s="32"/>
      <c r="Z83" s="28"/>
      <c r="AA83" s="29">
        <f t="shared" si="15"/>
        <v>0</v>
      </c>
      <c r="AB83" s="29">
        <f t="shared" si="16"/>
        <v>0</v>
      </c>
      <c r="AC83" s="29">
        <f t="shared" si="17"/>
        <v>0</v>
      </c>
      <c r="AD83" s="94">
        <f t="shared" si="18"/>
        <v>0</v>
      </c>
      <c r="AE83" s="94">
        <f t="shared" si="19"/>
        <v>0</v>
      </c>
      <c r="AF83" s="94">
        <f t="shared" si="20"/>
        <v>0</v>
      </c>
    </row>
    <row r="84" spans="1:32" s="21" customFormat="1">
      <c r="A84" s="459" t="s">
        <v>168</v>
      </c>
      <c r="B84" s="457" t="str">
        <f>'KIB F'!B84</f>
        <v>DINAS KOMUNIKASI DAN INFORMATIKA</v>
      </c>
      <c r="C84" s="31">
        <f>'per SKPD'!E8168</f>
        <v>349126457</v>
      </c>
      <c r="D84" s="31">
        <f>'per SKPD'!F8168</f>
        <v>0</v>
      </c>
      <c r="E84" s="31">
        <f>'per SKPD'!G8168</f>
        <v>0</v>
      </c>
      <c r="F84" s="31">
        <f>'per SKPD'!H8168</f>
        <v>0</v>
      </c>
      <c r="G84" s="31">
        <f>'per SKPD'!I8168</f>
        <v>0</v>
      </c>
      <c r="H84" s="31">
        <f>'per SKPD'!J8168</f>
        <v>0</v>
      </c>
      <c r="I84" s="31">
        <f>'per SKPD'!K8168</f>
        <v>0</v>
      </c>
      <c r="J84" s="31">
        <f>'per SKPD'!L8168</f>
        <v>0</v>
      </c>
      <c r="K84" s="31">
        <f>'per SKPD'!M8168</f>
        <v>0</v>
      </c>
      <c r="L84" s="31">
        <f>'per SKPD'!N8168</f>
        <v>0</v>
      </c>
      <c r="M84" s="31">
        <f>'per SKPD'!W8168</f>
        <v>0</v>
      </c>
      <c r="N84" s="31">
        <f>'per SKPD'!X8168</f>
        <v>0</v>
      </c>
      <c r="O84" s="31">
        <f>'per SKPD'!Y8168</f>
        <v>0</v>
      </c>
      <c r="P84" s="31">
        <f>'per SKPD'!Z8168</f>
        <v>0</v>
      </c>
      <c r="Q84" s="31">
        <f>'per SKPD'!AA8168</f>
        <v>0</v>
      </c>
      <c r="R84" s="31">
        <f>'per SKPD'!AB8168</f>
        <v>0</v>
      </c>
      <c r="S84" s="31">
        <f>'per SKPD'!AC8168</f>
        <v>0</v>
      </c>
      <c r="T84" s="31">
        <f>'per SKPD'!AL8168</f>
        <v>0</v>
      </c>
      <c r="U84" s="31">
        <f>'per SKPD'!AM8168</f>
        <v>0</v>
      </c>
      <c r="V84" s="31">
        <f>'per SKPD'!AN8168</f>
        <v>0</v>
      </c>
      <c r="W84" s="31">
        <f>'per SKPD'!AO8168</f>
        <v>0</v>
      </c>
      <c r="X84" s="32">
        <f t="shared" si="14"/>
        <v>349126457</v>
      </c>
      <c r="Y84" s="32"/>
      <c r="Z84" s="28"/>
      <c r="AA84" s="29">
        <f t="shared" ref="AA84" si="21">C84+F84+G84+H84+I84+J84+K84+L84+M84+N84-P84-R84-T84-S84-U84-V84</f>
        <v>349126457</v>
      </c>
      <c r="AB84" s="29">
        <f t="shared" ref="AB84" si="22">X84-AA84</f>
        <v>0</v>
      </c>
      <c r="AC84" s="29">
        <f t="shared" ref="AC84" si="23">C84</f>
        <v>349126457</v>
      </c>
      <c r="AD84" s="443">
        <f t="shared" ref="AD84" si="24">AA84-AC84</f>
        <v>0</v>
      </c>
      <c r="AE84" s="443">
        <f t="shared" ref="AE84" si="25">O84-W84</f>
        <v>0</v>
      </c>
      <c r="AF84" s="443">
        <f t="shared" ref="AF84" si="26">AD84-AE84</f>
        <v>0</v>
      </c>
    </row>
    <row r="85" spans="1:32">
      <c r="A85" s="101"/>
      <c r="B85" s="78"/>
      <c r="C85" s="34"/>
      <c r="D85" s="34"/>
      <c r="E85" s="63"/>
      <c r="F85" s="67"/>
      <c r="G85" s="34"/>
      <c r="H85" s="34"/>
      <c r="I85" s="34"/>
      <c r="J85" s="34"/>
      <c r="K85" s="34"/>
      <c r="L85" s="34"/>
      <c r="M85" s="34"/>
      <c r="N85" s="63"/>
      <c r="O85" s="34"/>
      <c r="P85" s="65"/>
      <c r="Q85" s="65"/>
      <c r="R85" s="34"/>
      <c r="S85" s="34"/>
      <c r="T85" s="34"/>
      <c r="U85" s="34"/>
      <c r="V85" s="34"/>
      <c r="W85" s="34"/>
      <c r="X85" s="34"/>
      <c r="Y85" s="34"/>
      <c r="Z85" s="28"/>
    </row>
    <row r="86" spans="1:32" s="23" customFormat="1" ht="24.75" customHeight="1">
      <c r="A86" s="103"/>
      <c r="B86" s="79" t="s">
        <v>1</v>
      </c>
      <c r="C86" s="35">
        <f>SUM(C12:C84)</f>
        <v>58910906684</v>
      </c>
      <c r="D86" s="35">
        <f t="shared" ref="D86:X86" si="27">SUM(D12:D84)</f>
        <v>394985000</v>
      </c>
      <c r="E86" s="35">
        <f t="shared" si="27"/>
        <v>380434780</v>
      </c>
      <c r="F86" s="35">
        <f t="shared" si="27"/>
        <v>395434780</v>
      </c>
      <c r="G86" s="35">
        <f>SUM(G12:G84)</f>
        <v>0</v>
      </c>
      <c r="H86" s="35">
        <f t="shared" si="27"/>
        <v>0</v>
      </c>
      <c r="I86" s="35">
        <f t="shared" si="27"/>
        <v>924041350</v>
      </c>
      <c r="J86" s="35">
        <f t="shared" si="27"/>
        <v>77000000</v>
      </c>
      <c r="K86" s="35">
        <f t="shared" si="27"/>
        <v>6890275083.5</v>
      </c>
      <c r="L86" s="35">
        <f t="shared" si="27"/>
        <v>104330000</v>
      </c>
      <c r="M86" s="35">
        <f t="shared" si="27"/>
        <v>635248073</v>
      </c>
      <c r="N86" s="35">
        <f t="shared" si="27"/>
        <v>0</v>
      </c>
      <c r="O86" s="35">
        <f t="shared" si="27"/>
        <v>9026329286.5</v>
      </c>
      <c r="P86" s="35">
        <f t="shared" si="27"/>
        <v>0</v>
      </c>
      <c r="Q86" s="35">
        <f t="shared" si="27"/>
        <v>0</v>
      </c>
      <c r="R86" s="35">
        <f t="shared" si="27"/>
        <v>6023669906</v>
      </c>
      <c r="S86" s="35">
        <f t="shared" si="27"/>
        <v>104330000</v>
      </c>
      <c r="T86" s="35">
        <f t="shared" si="27"/>
        <v>323292704</v>
      </c>
      <c r="U86" s="35">
        <f t="shared" si="27"/>
        <v>15000000</v>
      </c>
      <c r="V86" s="35">
        <f t="shared" si="27"/>
        <v>0</v>
      </c>
      <c r="W86" s="35">
        <f t="shared" si="27"/>
        <v>6466292610</v>
      </c>
      <c r="X86" s="35">
        <f t="shared" si="27"/>
        <v>61470943360.5</v>
      </c>
      <c r="Y86" s="35"/>
      <c r="Z86" s="61"/>
      <c r="AA86" s="29">
        <f>C86+F86+G86+H86+I86+J86+K86+L86+M86+N86-P86-R86-T86-S86-U86-V86</f>
        <v>61470943360.5</v>
      </c>
      <c r="AB86" s="29">
        <f>X86-AA86</f>
        <v>0</v>
      </c>
      <c r="AC86" s="29">
        <f>C86</f>
        <v>58910906684</v>
      </c>
      <c r="AD86" s="94">
        <f>AA86-AC86</f>
        <v>2560036676.5</v>
      </c>
      <c r="AE86" s="94">
        <f>O86-W86</f>
        <v>2560036676.5</v>
      </c>
    </row>
    <row r="87" spans="1:32">
      <c r="B87" s="29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32" s="24" customFormat="1">
      <c r="B88" s="37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>
        <f>SUM(F86:N86)</f>
        <v>9026329286.5</v>
      </c>
      <c r="P88" s="36"/>
      <c r="Q88" s="36"/>
      <c r="R88" s="36"/>
      <c r="S88" s="37"/>
      <c r="T88" s="37"/>
      <c r="U88" s="37"/>
      <c r="V88" s="37"/>
      <c r="W88" s="37">
        <f>SUM(P86:V86)</f>
        <v>6466292610</v>
      </c>
      <c r="X88" s="37"/>
      <c r="Y88" s="37"/>
      <c r="Z88" s="37"/>
      <c r="AA88" s="37"/>
      <c r="AB88" s="37"/>
      <c r="AC88" s="37"/>
    </row>
    <row r="89" spans="1:32" s="24" customFormat="1"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</row>
    <row r="90" spans="1:32" s="24" customFormat="1" ht="15">
      <c r="B90" s="80"/>
      <c r="C90" s="108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108"/>
      <c r="Y90" s="37"/>
      <c r="Z90" s="37"/>
      <c r="AA90" s="37"/>
      <c r="AB90" s="37"/>
      <c r="AC90" s="37"/>
    </row>
    <row r="91" spans="1:32" s="24" customFormat="1">
      <c r="B91" s="36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</row>
    <row r="92" spans="1:32" s="24" customFormat="1"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</row>
    <row r="93" spans="1:32" s="24" customFormat="1"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8"/>
      <c r="N93" s="38"/>
      <c r="O93" s="38"/>
      <c r="P93" s="38"/>
      <c r="Q93" s="38"/>
      <c r="R93" s="38"/>
      <c r="S93" s="38"/>
      <c r="T93" s="38"/>
      <c r="U93" s="37"/>
      <c r="V93" s="37"/>
      <c r="W93" s="37"/>
      <c r="X93" s="37"/>
      <c r="Y93" s="37"/>
      <c r="Z93" s="37"/>
      <c r="AA93" s="37"/>
      <c r="AB93" s="37"/>
      <c r="AC93" s="37"/>
    </row>
    <row r="94" spans="1:32" s="24" customFormat="1"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8"/>
      <c r="N94" s="38"/>
      <c r="O94" s="38"/>
      <c r="P94" s="38"/>
      <c r="Q94" s="38"/>
      <c r="R94" s="38"/>
      <c r="S94" s="38"/>
      <c r="T94" s="38"/>
      <c r="U94" s="37"/>
      <c r="V94" s="37"/>
      <c r="W94" s="37"/>
      <c r="X94" s="37"/>
      <c r="Y94" s="37"/>
      <c r="Z94" s="37"/>
      <c r="AA94" s="37"/>
      <c r="AB94" s="37"/>
      <c r="AC94" s="37"/>
    </row>
    <row r="95" spans="1:32" s="24" customFormat="1"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8"/>
      <c r="N95" s="38"/>
      <c r="O95" s="38"/>
      <c r="P95" s="38"/>
      <c r="Q95" s="38"/>
      <c r="R95" s="38"/>
      <c r="S95" s="38"/>
      <c r="T95" s="38"/>
      <c r="U95" s="37"/>
      <c r="V95" s="37"/>
      <c r="W95" s="37"/>
      <c r="X95" s="37"/>
      <c r="Y95" s="37"/>
      <c r="Z95" s="37"/>
      <c r="AA95" s="37"/>
      <c r="AB95" s="37"/>
      <c r="AC95" s="37"/>
    </row>
    <row r="96" spans="1:32" s="24" customFormat="1"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</row>
    <row r="97" spans="1:32" s="24" customFormat="1"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</row>
    <row r="99" spans="1:32">
      <c r="A99" s="7"/>
      <c r="B99" s="29"/>
    </row>
    <row r="100" spans="1:32" s="29" customFormat="1">
      <c r="A100" s="7"/>
      <c r="AD100" s="94"/>
      <c r="AE100" s="94"/>
      <c r="AF100" s="94"/>
    </row>
  </sheetData>
  <sheetProtection password="B5F8" sheet="1" objects="1" scenarios="1"/>
  <mergeCells count="32">
    <mergeCell ref="AD10:AE10"/>
    <mergeCell ref="P8:P9"/>
    <mergeCell ref="R8:R9"/>
    <mergeCell ref="S8:S9"/>
    <mergeCell ref="T8:T9"/>
    <mergeCell ref="U8:V8"/>
    <mergeCell ref="W8:W9"/>
    <mergeCell ref="Q8:Q9"/>
    <mergeCell ref="F7:O7"/>
    <mergeCell ref="P7:W7"/>
    <mergeCell ref="I8:I9"/>
    <mergeCell ref="J8:J9"/>
    <mergeCell ref="K8:K9"/>
    <mergeCell ref="L8:L9"/>
    <mergeCell ref="M8:M9"/>
    <mergeCell ref="N8:N9"/>
    <mergeCell ref="A1:Y1"/>
    <mergeCell ref="A2:Y2"/>
    <mergeCell ref="A3:Y3"/>
    <mergeCell ref="A5:B5"/>
    <mergeCell ref="A6:A9"/>
    <mergeCell ref="B6:B9"/>
    <mergeCell ref="D6:D7"/>
    <mergeCell ref="E6:E7"/>
    <mergeCell ref="D8:D9"/>
    <mergeCell ref="E8:E9"/>
    <mergeCell ref="F8:F9"/>
    <mergeCell ref="G8:G9"/>
    <mergeCell ref="H8:H9"/>
    <mergeCell ref="O8:O9"/>
    <mergeCell ref="F6:V6"/>
    <mergeCell ref="Y6:Y9"/>
  </mergeCells>
  <dataValidations count="1">
    <dataValidation type="whole" operator="greaterThanOrEqual" allowBlank="1" showInputMessage="1" showErrorMessage="1" sqref="C86:C1048576 C1:X5 D87:X1048576 D86:Y86 C11:X85">
      <formula1>0</formula1>
    </dataValidation>
  </dataValidations>
  <printOptions horizontalCentered="1"/>
  <pageMargins left="0.23622047244094491" right="0.23622047244094491" top="0.51181102362204722" bottom="0.23622047244094491" header="3.937007874015748E-2" footer="0"/>
  <pageSetup paperSize="301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11</vt:i4>
      </vt:variant>
    </vt:vector>
  </HeadingPairs>
  <TitlesOfParts>
    <vt:vector size="25" baseType="lpstr">
      <vt:lpstr>per SKPD</vt:lpstr>
      <vt:lpstr>Rekap SKPD</vt:lpstr>
      <vt:lpstr>KIB A</vt:lpstr>
      <vt:lpstr>KIB B</vt:lpstr>
      <vt:lpstr>KIB C</vt:lpstr>
      <vt:lpstr>KIB D</vt:lpstr>
      <vt:lpstr>KIB E</vt:lpstr>
      <vt:lpstr>KIB F</vt:lpstr>
      <vt:lpstr>Aset Lainnya</vt:lpstr>
      <vt:lpstr>ekstraKtbl</vt:lpstr>
      <vt:lpstr>Rekap KIB</vt:lpstr>
      <vt:lpstr>Rekap Mutasi</vt:lpstr>
      <vt:lpstr>Rekap Mutasi KIB</vt:lpstr>
      <vt:lpstr>MUTASI</vt:lpstr>
      <vt:lpstr>'Aset Lainnya'!Print_Titles</vt:lpstr>
      <vt:lpstr>ekstraKtbl!Print_Titles</vt:lpstr>
      <vt:lpstr>'KIB A'!Print_Titles</vt:lpstr>
      <vt:lpstr>'KIB B'!Print_Titles</vt:lpstr>
      <vt:lpstr>'KIB C'!Print_Titles</vt:lpstr>
      <vt:lpstr>'KIB D'!Print_Titles</vt:lpstr>
      <vt:lpstr>'KIB E'!Print_Titles</vt:lpstr>
      <vt:lpstr>'KIB F'!Print_Titles</vt:lpstr>
      <vt:lpstr>'per SKPD'!Print_Titles</vt:lpstr>
      <vt:lpstr>'Rekap Mutasi'!Print_Titles</vt:lpstr>
      <vt:lpstr>'Rekap SKPD'!Print_Titles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Aset</dc:creator>
  <cp:lastModifiedBy>Bu Ike</cp:lastModifiedBy>
  <cp:lastPrinted>2018-03-28T11:56:18Z</cp:lastPrinted>
  <dcterms:created xsi:type="dcterms:W3CDTF">2012-07-19T01:49:30Z</dcterms:created>
  <dcterms:modified xsi:type="dcterms:W3CDTF">2018-05-26T04:54:33Z</dcterms:modified>
</cp:coreProperties>
</file>